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hidePivotFieldList="1" defaultThemeVersion="166925"/>
  <mc:AlternateContent xmlns:mc="http://schemas.openxmlformats.org/markup-compatibility/2006">
    <mc:Choice Requires="x15">
      <x15ac:absPath xmlns:x15ac="http://schemas.microsoft.com/office/spreadsheetml/2010/11/ac" url="/Users/emilykaiser/Desktop/EC - accidents work/"/>
    </mc:Choice>
  </mc:AlternateContent>
  <xr:revisionPtr revIDLastSave="0" documentId="13_ncr:1_{C9EDF7FD-360B-B940-9E78-5377500454FD}" xr6:coauthVersionLast="45" xr6:coauthVersionMax="45" xr10:uidLastSave="{00000000-0000-0000-0000-000000000000}"/>
  <bookViews>
    <workbookView xWindow="280" yWindow="580" windowWidth="24580" windowHeight="15220" xr2:uid="{00DB91E8-5AE4-EE4F-B7FA-3C54520A0B4D}"/>
  </bookViews>
  <sheets>
    <sheet name="data" sheetId="1" r:id="rId1"/>
    <sheet name="pt1 - total incident count" sheetId="3" r:id="rId2"/>
    <sheet name="pt2 - roped count by style" sheetId="2" r:id="rId3"/>
    <sheet name="pt3 - TR-sport-trad ex-ALP" sheetId="4" r:id="rId4"/>
    <sheet name="pt4 - ice climbing" sheetId="5" r:id="rId5"/>
    <sheet name="pt5.1 - descents" sheetId="6" r:id="rId6"/>
    <sheet name="pt5.2 - deadliness of factors" sheetId="10" r:id="rId7"/>
    <sheet name="pt6 - head and brain injuries" sheetId="7" r:id="rId8"/>
    <sheet name="pt7 - alp-mtn" sheetId="9" r:id="rId9"/>
    <sheet name="ptA - TR-spt-trad-ex-ALP-charts" sheetId="11" r:id="rId10"/>
  </sheets>
  <definedNames>
    <definedName name="_xlnm._FilterDatabase" localSheetId="0" hidden="1">data!$A$1:$CR$2771</definedName>
    <definedName name="_xlnm._FilterDatabase" localSheetId="3" hidden="1">'pt3 - TR-sport-trad ex-ALP'!$A$11:$I$61</definedName>
    <definedName name="_xlnm._FilterDatabase" localSheetId="4" hidden="1">'pt4 - ice climbing'!$A$10:$C$60</definedName>
    <definedName name="_xlnm._FilterDatabase" localSheetId="6" hidden="1">'pt5.2 - deadliness of factors'!$B$12:$F$63</definedName>
    <definedName name="_xlnm._FilterDatabase" localSheetId="7" hidden="1">'pt6 - head and brain injuries'!$B$11:$D$62</definedName>
    <definedName name="_xlnm._FilterDatabase" localSheetId="9" hidden="1">'ptA - TR-spt-trad-ex-ALP-charts'!$W$1:$AE$51</definedName>
  </definedNames>
  <calcPr calcId="191029"/>
  <pivotCaches>
    <pivotCache cacheId="6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 i="11" l="1"/>
  <c r="T4" i="11"/>
  <c r="T5" i="11"/>
  <c r="T6" i="11"/>
  <c r="T7" i="11"/>
  <c r="T8" i="11"/>
  <c r="T9" i="11"/>
  <c r="T10" i="11"/>
  <c r="T11" i="11"/>
  <c r="T12" i="11"/>
  <c r="T13" i="11"/>
  <c r="T14" i="11"/>
  <c r="T15" i="11"/>
  <c r="T16" i="11"/>
  <c r="T17" i="11"/>
  <c r="T18" i="11"/>
  <c r="T19" i="11"/>
  <c r="T20" i="11"/>
  <c r="T21" i="11"/>
  <c r="T22" i="11"/>
  <c r="T23" i="11"/>
  <c r="T24" i="11"/>
  <c r="T25" i="11"/>
  <c r="T26" i="11"/>
  <c r="T27" i="11"/>
  <c r="T28" i="11"/>
  <c r="T29" i="11"/>
  <c r="T30" i="11"/>
  <c r="T31" i="11"/>
  <c r="T32" i="11"/>
  <c r="T33" i="11"/>
  <c r="T34" i="11"/>
  <c r="T35" i="11"/>
  <c r="T36" i="11"/>
  <c r="T37" i="11"/>
  <c r="T38" i="11"/>
  <c r="T39" i="11"/>
  <c r="T40" i="11"/>
  <c r="T41" i="11"/>
  <c r="T42" i="11"/>
  <c r="T43" i="11"/>
  <c r="T44" i="11"/>
  <c r="T45" i="11"/>
  <c r="T46" i="11"/>
  <c r="T47" i="11"/>
  <c r="T48" i="11"/>
  <c r="T49" i="11"/>
  <c r="T50" i="11"/>
  <c r="T51" i="11"/>
  <c r="T2" i="11"/>
  <c r="M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2" i="1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2" i="11"/>
  <c r="Q3" i="11"/>
  <c r="U3" i="11" s="1"/>
  <c r="Q4" i="11"/>
  <c r="U4" i="11" s="1"/>
  <c r="Q5" i="11"/>
  <c r="U5" i="11" s="1"/>
  <c r="Q6" i="11"/>
  <c r="Q7" i="11"/>
  <c r="U7" i="11" s="1"/>
  <c r="Q8" i="11"/>
  <c r="U8" i="11" s="1"/>
  <c r="Q9" i="11"/>
  <c r="U9" i="11" s="1"/>
  <c r="Q10" i="11"/>
  <c r="Q11" i="11"/>
  <c r="U11" i="11" s="1"/>
  <c r="Q12" i="11"/>
  <c r="U12" i="11" s="1"/>
  <c r="Q13" i="11"/>
  <c r="U13" i="11" s="1"/>
  <c r="Q14" i="11"/>
  <c r="Q15" i="11"/>
  <c r="U15" i="11" s="1"/>
  <c r="Q16" i="11"/>
  <c r="U16" i="11" s="1"/>
  <c r="Q17" i="11"/>
  <c r="U17" i="11" s="1"/>
  <c r="Q18" i="11"/>
  <c r="Q19" i="11"/>
  <c r="U19" i="11" s="1"/>
  <c r="Q20" i="11"/>
  <c r="U20" i="11" s="1"/>
  <c r="Q21" i="11"/>
  <c r="U21" i="11" s="1"/>
  <c r="Q22" i="11"/>
  <c r="Q23" i="11"/>
  <c r="U23" i="11" s="1"/>
  <c r="Q24" i="11"/>
  <c r="U24" i="11" s="1"/>
  <c r="Q25" i="11"/>
  <c r="U25" i="11" s="1"/>
  <c r="Q26" i="11"/>
  <c r="Q27" i="11"/>
  <c r="U27" i="11" s="1"/>
  <c r="Q28" i="11"/>
  <c r="U28" i="11" s="1"/>
  <c r="Q29" i="11"/>
  <c r="U29" i="11" s="1"/>
  <c r="Q30" i="11"/>
  <c r="Q31" i="11"/>
  <c r="U31" i="11" s="1"/>
  <c r="Q32" i="11"/>
  <c r="U32" i="11" s="1"/>
  <c r="Q33" i="11"/>
  <c r="U33" i="11" s="1"/>
  <c r="Q34" i="11"/>
  <c r="Q35" i="11"/>
  <c r="U35" i="11" s="1"/>
  <c r="Q36" i="11"/>
  <c r="U36" i="11" s="1"/>
  <c r="Q37" i="11"/>
  <c r="U37" i="11" s="1"/>
  <c r="Q38" i="11"/>
  <c r="Q39" i="11"/>
  <c r="U39" i="11" s="1"/>
  <c r="Q40" i="11"/>
  <c r="U40" i="11" s="1"/>
  <c r="Q41" i="11"/>
  <c r="U41" i="11" s="1"/>
  <c r="Q42" i="11"/>
  <c r="Q43" i="11"/>
  <c r="U43" i="11" s="1"/>
  <c r="Q44" i="11"/>
  <c r="U44" i="11" s="1"/>
  <c r="Q45" i="11"/>
  <c r="U45" i="11" s="1"/>
  <c r="Q46" i="11"/>
  <c r="Q47" i="11"/>
  <c r="U47" i="11" s="1"/>
  <c r="Q48" i="11"/>
  <c r="U48" i="11" s="1"/>
  <c r="Q49" i="11"/>
  <c r="U49" i="11" s="1"/>
  <c r="Q50" i="11"/>
  <c r="Q51" i="11"/>
  <c r="U51" i="11" s="1"/>
  <c r="Q2" i="11"/>
  <c r="U2" i="11" s="1"/>
  <c r="J3" i="11"/>
  <c r="N3" i="11" s="1"/>
  <c r="J4" i="11"/>
  <c r="J5" i="11"/>
  <c r="N5" i="11" s="1"/>
  <c r="J6" i="11"/>
  <c r="N6" i="11" s="1"/>
  <c r="J7" i="11"/>
  <c r="N7" i="11" s="1"/>
  <c r="J8" i="11"/>
  <c r="J9" i="11"/>
  <c r="N9" i="11" s="1"/>
  <c r="J10" i="11"/>
  <c r="N10" i="11" s="1"/>
  <c r="J11" i="11"/>
  <c r="N11" i="11" s="1"/>
  <c r="J12" i="11"/>
  <c r="J13" i="11"/>
  <c r="N13" i="11" s="1"/>
  <c r="J14" i="11"/>
  <c r="N14" i="11" s="1"/>
  <c r="J15" i="11"/>
  <c r="N15" i="11" s="1"/>
  <c r="J16" i="11"/>
  <c r="J17" i="11"/>
  <c r="N17" i="11" s="1"/>
  <c r="J18" i="11"/>
  <c r="N18" i="11" s="1"/>
  <c r="J19" i="11"/>
  <c r="N19" i="11" s="1"/>
  <c r="J20" i="11"/>
  <c r="J21" i="11"/>
  <c r="N21" i="11" s="1"/>
  <c r="J22" i="11"/>
  <c r="N22" i="11" s="1"/>
  <c r="J23" i="11"/>
  <c r="N23" i="11" s="1"/>
  <c r="J24" i="11"/>
  <c r="J25" i="11"/>
  <c r="N25" i="11" s="1"/>
  <c r="J26" i="11"/>
  <c r="N26" i="11" s="1"/>
  <c r="J27" i="11"/>
  <c r="N27" i="11" s="1"/>
  <c r="J28" i="11"/>
  <c r="J29" i="11"/>
  <c r="N29" i="11" s="1"/>
  <c r="J30" i="11"/>
  <c r="N30" i="11" s="1"/>
  <c r="J31" i="11"/>
  <c r="N31" i="11" s="1"/>
  <c r="J32" i="11"/>
  <c r="J33" i="11"/>
  <c r="N33" i="11" s="1"/>
  <c r="J34" i="11"/>
  <c r="N34" i="11" s="1"/>
  <c r="J35" i="11"/>
  <c r="N35" i="11" s="1"/>
  <c r="J36" i="11"/>
  <c r="J37" i="11"/>
  <c r="N37" i="11" s="1"/>
  <c r="J38" i="11"/>
  <c r="N38" i="11" s="1"/>
  <c r="J39" i="11"/>
  <c r="N39" i="11" s="1"/>
  <c r="J40" i="11"/>
  <c r="J41" i="11"/>
  <c r="N41" i="11" s="1"/>
  <c r="J42" i="11"/>
  <c r="N42" i="11" s="1"/>
  <c r="J43" i="11"/>
  <c r="N43" i="11" s="1"/>
  <c r="J44" i="11"/>
  <c r="J45" i="11"/>
  <c r="N45" i="11" s="1"/>
  <c r="J46" i="11"/>
  <c r="N46" i="11" s="1"/>
  <c r="J47" i="11"/>
  <c r="N47" i="11" s="1"/>
  <c r="J48" i="11"/>
  <c r="J49" i="11"/>
  <c r="N49" i="11" s="1"/>
  <c r="J50" i="11"/>
  <c r="N50" i="11" s="1"/>
  <c r="J51" i="11"/>
  <c r="N51" i="11" s="1"/>
  <c r="J2" i="11"/>
  <c r="C3" i="11"/>
  <c r="G3" i="11" s="1"/>
  <c r="C4" i="11"/>
  <c r="G4" i="11" s="1"/>
  <c r="C5" i="11"/>
  <c r="G5" i="11" s="1"/>
  <c r="C6" i="11"/>
  <c r="C7" i="11"/>
  <c r="G7" i="11" s="1"/>
  <c r="C8" i="11"/>
  <c r="G8" i="11" s="1"/>
  <c r="C9" i="11"/>
  <c r="G9" i="11" s="1"/>
  <c r="C10" i="11"/>
  <c r="C11" i="11"/>
  <c r="G11" i="11" s="1"/>
  <c r="C12" i="11"/>
  <c r="G12" i="11" s="1"/>
  <c r="C13" i="11"/>
  <c r="G13" i="11" s="1"/>
  <c r="C14" i="11"/>
  <c r="C15" i="11"/>
  <c r="G15" i="11" s="1"/>
  <c r="C16" i="11"/>
  <c r="G16" i="11" s="1"/>
  <c r="C17" i="11"/>
  <c r="G17" i="11" s="1"/>
  <c r="C18" i="11"/>
  <c r="C19" i="11"/>
  <c r="G19" i="11" s="1"/>
  <c r="C20" i="11"/>
  <c r="G20" i="11" s="1"/>
  <c r="C21" i="11"/>
  <c r="G21" i="11" s="1"/>
  <c r="C22" i="11"/>
  <c r="C23" i="11"/>
  <c r="G23" i="11" s="1"/>
  <c r="C24" i="11"/>
  <c r="G24" i="11" s="1"/>
  <c r="C25" i="11"/>
  <c r="G25" i="11" s="1"/>
  <c r="C26" i="11"/>
  <c r="C27" i="11"/>
  <c r="G27" i="11" s="1"/>
  <c r="C28" i="11"/>
  <c r="G28" i="11" s="1"/>
  <c r="C29" i="11"/>
  <c r="G29" i="11" s="1"/>
  <c r="C30" i="11"/>
  <c r="C31" i="11"/>
  <c r="G31" i="11" s="1"/>
  <c r="C32" i="11"/>
  <c r="G32" i="11" s="1"/>
  <c r="C33" i="11"/>
  <c r="G33" i="11" s="1"/>
  <c r="C34" i="11"/>
  <c r="C35" i="11"/>
  <c r="G35" i="11" s="1"/>
  <c r="C36" i="11"/>
  <c r="G36" i="11" s="1"/>
  <c r="C37" i="11"/>
  <c r="G37" i="11" s="1"/>
  <c r="C38" i="11"/>
  <c r="C39" i="11"/>
  <c r="G39" i="11" s="1"/>
  <c r="C40" i="11"/>
  <c r="G40" i="11" s="1"/>
  <c r="C41" i="11"/>
  <c r="G41" i="11" s="1"/>
  <c r="C42" i="11"/>
  <c r="C43" i="11"/>
  <c r="G43" i="11" s="1"/>
  <c r="C44" i="11"/>
  <c r="G44" i="11" s="1"/>
  <c r="C45" i="11"/>
  <c r="G45" i="11" s="1"/>
  <c r="C46" i="11"/>
  <c r="C47" i="11"/>
  <c r="G47" i="11" s="1"/>
  <c r="C48" i="11"/>
  <c r="G48" i="11" s="1"/>
  <c r="C49" i="11"/>
  <c r="G49" i="11" s="1"/>
  <c r="C50" i="11"/>
  <c r="C51" i="11"/>
  <c r="G51" i="11" s="1"/>
  <c r="C2" i="11"/>
  <c r="G2" i="11" s="1"/>
  <c r="G46" i="11" l="1"/>
  <c r="G42" i="11"/>
  <c r="G38" i="11"/>
  <c r="G34" i="11"/>
  <c r="G30" i="11"/>
  <c r="G26" i="11"/>
  <c r="G22" i="11"/>
  <c r="G18" i="11"/>
  <c r="G14" i="11"/>
  <c r="G10" i="11"/>
  <c r="G6" i="11"/>
  <c r="N2" i="11"/>
  <c r="N48" i="11"/>
  <c r="N44" i="11"/>
  <c r="N40" i="11"/>
  <c r="N36" i="11"/>
  <c r="N32" i="11"/>
  <c r="N28" i="11"/>
  <c r="N24" i="11"/>
  <c r="N20" i="11"/>
  <c r="N16" i="11"/>
  <c r="N12" i="11"/>
  <c r="N8" i="11"/>
  <c r="N4" i="11"/>
  <c r="U50" i="11"/>
  <c r="U46" i="11"/>
  <c r="U42" i="11"/>
  <c r="U38" i="11"/>
  <c r="U34" i="11"/>
  <c r="U30" i="11"/>
  <c r="U26" i="11"/>
  <c r="U22" i="11"/>
  <c r="U18" i="11"/>
  <c r="U14" i="11"/>
  <c r="U10" i="11"/>
  <c r="U6" i="11"/>
  <c r="G50" i="11"/>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11" i="6"/>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10" i="9"/>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11" i="5"/>
  <c r="D12" i="2"/>
  <c r="E6" i="2"/>
  <c r="G2771" i="1" l="1"/>
  <c r="A2771" i="1" a="1"/>
  <c r="A2771" i="1" s="1"/>
  <c r="G2770" i="1"/>
  <c r="A2770" i="1" a="1"/>
  <c r="A2770" i="1" s="1"/>
  <c r="G2769" i="1"/>
  <c r="A2769" i="1" a="1"/>
  <c r="A2769" i="1" s="1"/>
  <c r="G2768" i="1"/>
  <c r="A2768" i="1" a="1"/>
  <c r="A2768" i="1" s="1"/>
  <c r="G2767" i="1"/>
  <c r="A2767" i="1" a="1"/>
  <c r="A2767" i="1" s="1"/>
  <c r="G2766" i="1"/>
  <c r="A2766" i="1" a="1"/>
  <c r="A2766" i="1" s="1"/>
  <c r="G2765" i="1"/>
  <c r="A2765" i="1"/>
  <c r="A2765" i="1" a="1"/>
  <c r="G2764" i="1"/>
  <c r="A2764" i="1" a="1"/>
  <c r="A2764" i="1" s="1"/>
  <c r="G2763" i="1"/>
  <c r="A2763" i="1" a="1"/>
  <c r="A2763" i="1" s="1"/>
  <c r="G2762" i="1"/>
  <c r="A2762" i="1" a="1"/>
  <c r="A2762" i="1" s="1"/>
  <c r="G2761" i="1"/>
  <c r="A2761" i="1" a="1"/>
  <c r="A2761" i="1" s="1"/>
  <c r="G2760" i="1"/>
  <c r="A2760" i="1" a="1"/>
  <c r="A2760" i="1" s="1"/>
  <c r="G2759" i="1"/>
  <c r="A2759" i="1" a="1"/>
  <c r="A2759" i="1" s="1"/>
  <c r="G2758" i="1"/>
  <c r="A2758" i="1" a="1"/>
  <c r="A2758" i="1" s="1"/>
  <c r="G2757" i="1"/>
  <c r="A2757" i="1" a="1"/>
  <c r="A2757" i="1" s="1"/>
  <c r="G2756" i="1"/>
  <c r="A2756" i="1" a="1"/>
  <c r="A2756" i="1" s="1"/>
  <c r="G2755" i="1"/>
  <c r="A2755" i="1" a="1"/>
  <c r="A2755" i="1" s="1"/>
  <c r="G2754" i="1"/>
  <c r="A2754" i="1" a="1"/>
  <c r="A2754" i="1" s="1"/>
  <c r="G2753" i="1"/>
  <c r="A2753" i="1" a="1"/>
  <c r="A2753" i="1" s="1"/>
  <c r="G2752" i="1"/>
  <c r="A2752" i="1" a="1"/>
  <c r="A2752" i="1" s="1"/>
  <c r="G2751" i="1"/>
  <c r="A2751" i="1" a="1"/>
  <c r="A2751" i="1" s="1"/>
  <c r="G2750" i="1"/>
  <c r="A2750" i="1" a="1"/>
  <c r="A2750" i="1" s="1"/>
  <c r="G2749" i="1"/>
  <c r="A2749" i="1" a="1"/>
  <c r="A2749" i="1" s="1"/>
  <c r="G2748" i="1"/>
  <c r="A2748" i="1" a="1"/>
  <c r="A2748" i="1" s="1"/>
  <c r="G2747" i="1"/>
  <c r="A2747" i="1" a="1"/>
  <c r="A2747" i="1" s="1"/>
  <c r="G2746" i="1"/>
  <c r="A2746" i="1" a="1"/>
  <c r="A2746" i="1" s="1"/>
  <c r="G2745" i="1"/>
  <c r="A2745" i="1" a="1"/>
  <c r="A2745" i="1" s="1"/>
  <c r="G2744" i="1"/>
  <c r="A2744" i="1" a="1"/>
  <c r="A2744" i="1" s="1"/>
  <c r="G2743" i="1"/>
  <c r="A2743" i="1" a="1"/>
  <c r="A2743" i="1" s="1"/>
  <c r="G2742" i="1"/>
  <c r="A2742" i="1" a="1"/>
  <c r="A2742" i="1" s="1"/>
  <c r="G2741" i="1"/>
  <c r="A2741" i="1" a="1"/>
  <c r="A2741" i="1" s="1"/>
  <c r="G2740" i="1"/>
  <c r="A2740" i="1" a="1"/>
  <c r="A2740" i="1" s="1"/>
  <c r="G2739" i="1"/>
  <c r="A2739" i="1" a="1"/>
  <c r="A2739" i="1" s="1"/>
  <c r="G2738" i="1"/>
  <c r="A2738" i="1" a="1"/>
  <c r="A2738" i="1" s="1"/>
  <c r="G2737" i="1"/>
  <c r="A2737" i="1" a="1"/>
  <c r="A2737" i="1" s="1"/>
  <c r="G2736" i="1"/>
  <c r="A2736" i="1" a="1"/>
  <c r="A2736" i="1" s="1"/>
  <c r="G2735" i="1"/>
  <c r="A2735" i="1" a="1"/>
  <c r="A2735" i="1" s="1"/>
  <c r="G2734" i="1"/>
  <c r="A2734" i="1" a="1"/>
  <c r="A2734" i="1" s="1"/>
  <c r="G2733" i="1"/>
  <c r="A2733" i="1" a="1"/>
  <c r="A2733" i="1" s="1"/>
  <c r="G2732" i="1"/>
  <c r="A2732" i="1" a="1"/>
  <c r="A2732" i="1" s="1"/>
  <c r="G2731" i="1"/>
  <c r="A2731" i="1" a="1"/>
  <c r="A2731" i="1" s="1"/>
  <c r="G2730" i="1"/>
  <c r="A2730" i="1" a="1"/>
  <c r="A2730" i="1" s="1"/>
  <c r="G2729" i="1"/>
  <c r="A2729" i="1" a="1"/>
  <c r="A2729" i="1" s="1"/>
  <c r="G2728" i="1"/>
  <c r="A2728" i="1" a="1"/>
  <c r="A2728" i="1" s="1"/>
  <c r="G2727" i="1"/>
  <c r="A2727" i="1" a="1"/>
  <c r="A2727" i="1" s="1"/>
  <c r="G2726" i="1"/>
  <c r="A2726" i="1" a="1"/>
  <c r="A2726" i="1" s="1"/>
  <c r="G2725" i="1"/>
  <c r="A2725" i="1" a="1"/>
  <c r="A2725" i="1" s="1"/>
  <c r="G2724" i="1"/>
  <c r="A2724" i="1" a="1"/>
  <c r="A2724" i="1" s="1"/>
  <c r="G2723" i="1"/>
  <c r="A2723" i="1" a="1"/>
  <c r="A2723" i="1" s="1"/>
  <c r="G2722" i="1"/>
  <c r="A2722" i="1" a="1"/>
  <c r="A2722" i="1" s="1"/>
  <c r="G2721" i="1"/>
  <c r="A2721" i="1" a="1"/>
  <c r="A2721" i="1" s="1"/>
  <c r="G2720" i="1"/>
  <c r="A2720" i="1" a="1"/>
  <c r="A2720" i="1" s="1"/>
  <c r="G2719" i="1"/>
  <c r="A2719" i="1" a="1"/>
  <c r="A2719" i="1" s="1"/>
  <c r="G2718" i="1"/>
  <c r="A2718" i="1" a="1"/>
  <c r="A2718" i="1" s="1"/>
  <c r="G2717" i="1"/>
  <c r="A2717" i="1" a="1"/>
  <c r="A2717" i="1" s="1"/>
  <c r="G2716" i="1"/>
  <c r="A2716" i="1" a="1"/>
  <c r="A2716" i="1" s="1"/>
  <c r="G2715" i="1"/>
  <c r="A2715" i="1" a="1"/>
  <c r="A2715" i="1" s="1"/>
  <c r="G2714" i="1"/>
  <c r="A2714" i="1" a="1"/>
  <c r="A2714" i="1" s="1"/>
  <c r="G2713" i="1"/>
  <c r="A2713" i="1" a="1"/>
  <c r="A2713" i="1" s="1"/>
  <c r="G2712" i="1"/>
  <c r="A2712" i="1" a="1"/>
  <c r="A2712" i="1" s="1"/>
  <c r="G2711" i="1"/>
  <c r="A2711" i="1" a="1"/>
  <c r="A2711" i="1" s="1"/>
  <c r="G2710" i="1"/>
  <c r="A2710" i="1" a="1"/>
  <c r="A2710" i="1" s="1"/>
  <c r="G2709" i="1"/>
  <c r="A2709" i="1" a="1"/>
  <c r="A2709" i="1" s="1"/>
  <c r="G2708" i="1"/>
  <c r="A2708" i="1" a="1"/>
  <c r="A2708" i="1" s="1"/>
  <c r="G2707" i="1"/>
  <c r="A2707" i="1" a="1"/>
  <c r="A2707" i="1" s="1"/>
  <c r="G2706" i="1"/>
  <c r="A2706" i="1" a="1"/>
  <c r="A2706" i="1" s="1"/>
  <c r="G2705" i="1"/>
  <c r="A2705" i="1" a="1"/>
  <c r="A2705" i="1" s="1"/>
  <c r="G2704" i="1"/>
  <c r="A2704" i="1" a="1"/>
  <c r="A2704" i="1" s="1"/>
  <c r="G2703" i="1"/>
  <c r="A2703" i="1" a="1"/>
  <c r="A2703" i="1" s="1"/>
  <c r="G2702" i="1"/>
  <c r="A2702" i="1" a="1"/>
  <c r="A2702" i="1" s="1"/>
  <c r="G2701" i="1"/>
  <c r="A2701" i="1" a="1"/>
  <c r="A2701" i="1" s="1"/>
  <c r="G2700" i="1"/>
  <c r="A2700" i="1" a="1"/>
  <c r="A2700" i="1" s="1"/>
  <c r="G2699" i="1"/>
  <c r="A2699" i="1" a="1"/>
  <c r="A2699" i="1" s="1"/>
  <c r="G2698" i="1"/>
  <c r="A2698" i="1" a="1"/>
  <c r="A2698" i="1" s="1"/>
  <c r="G2697" i="1"/>
  <c r="A2697" i="1" a="1"/>
  <c r="A2697" i="1" s="1"/>
  <c r="G2696" i="1"/>
  <c r="A2696" i="1" a="1"/>
  <c r="A2696" i="1" s="1"/>
  <c r="G2695" i="1"/>
  <c r="A2695" i="1" a="1"/>
  <c r="A2695" i="1" s="1"/>
  <c r="G2694" i="1"/>
  <c r="A2694" i="1" a="1"/>
  <c r="A2694" i="1" s="1"/>
  <c r="G2693" i="1"/>
  <c r="A2693" i="1" a="1"/>
  <c r="A2693" i="1" s="1"/>
  <c r="G2692" i="1"/>
  <c r="A2692" i="1" a="1"/>
  <c r="A2692" i="1" s="1"/>
  <c r="G2691" i="1"/>
  <c r="A2691" i="1" a="1"/>
  <c r="A2691" i="1" s="1"/>
  <c r="G2690" i="1"/>
  <c r="A2690" i="1" a="1"/>
  <c r="A2690" i="1" s="1"/>
  <c r="G2689" i="1"/>
  <c r="A2689" i="1" a="1"/>
  <c r="A2689" i="1" s="1"/>
  <c r="G2688" i="1"/>
  <c r="A2688" i="1" a="1"/>
  <c r="A2688" i="1" s="1"/>
  <c r="G2687" i="1"/>
  <c r="A2687" i="1" a="1"/>
  <c r="A2687" i="1" s="1"/>
  <c r="G2686" i="1"/>
  <c r="A2686" i="1" a="1"/>
  <c r="A2686" i="1" s="1"/>
  <c r="G2685" i="1"/>
  <c r="A2685" i="1" a="1"/>
  <c r="A2685" i="1" s="1"/>
  <c r="G2684" i="1"/>
  <c r="A2684" i="1" a="1"/>
  <c r="A2684" i="1" s="1"/>
  <c r="G2683" i="1"/>
  <c r="A2683" i="1" a="1"/>
  <c r="A2683" i="1" s="1"/>
  <c r="G2682" i="1"/>
  <c r="A2682" i="1" a="1"/>
  <c r="A2682" i="1" s="1"/>
  <c r="G2681" i="1"/>
  <c r="A2681" i="1" a="1"/>
  <c r="A2681" i="1" s="1"/>
  <c r="G2680" i="1"/>
  <c r="A2680" i="1" a="1"/>
  <c r="A2680" i="1" s="1"/>
  <c r="G2679" i="1"/>
  <c r="A2679" i="1" a="1"/>
  <c r="A2679" i="1" s="1"/>
  <c r="G2678" i="1"/>
  <c r="A2678" i="1" a="1"/>
  <c r="A2678" i="1" s="1"/>
  <c r="G2677" i="1"/>
  <c r="A2677" i="1" a="1"/>
  <c r="A2677" i="1" s="1"/>
  <c r="G2676" i="1"/>
  <c r="A2676" i="1" a="1"/>
  <c r="A2676" i="1" s="1"/>
  <c r="G2675" i="1"/>
  <c r="A2675" i="1"/>
  <c r="A2675" i="1" a="1"/>
  <c r="G2674" i="1"/>
  <c r="A2674" i="1" a="1"/>
  <c r="A2674" i="1" s="1"/>
  <c r="G2673" i="1"/>
  <c r="A2673" i="1" a="1"/>
  <c r="A2673" i="1" s="1"/>
  <c r="G2672" i="1"/>
  <c r="A2672" i="1" a="1"/>
  <c r="A2672" i="1" s="1"/>
  <c r="G2671" i="1"/>
  <c r="A2671" i="1" a="1"/>
  <c r="A2671" i="1" s="1"/>
  <c r="G2670" i="1"/>
  <c r="A2670" i="1" a="1"/>
  <c r="A2670" i="1" s="1"/>
  <c r="G2669" i="1"/>
  <c r="A2669" i="1" a="1"/>
  <c r="A2669" i="1" s="1"/>
  <c r="G2668" i="1"/>
  <c r="A2668" i="1" a="1"/>
  <c r="A2668" i="1" s="1"/>
  <c r="G2667" i="1"/>
  <c r="A2667" i="1" a="1"/>
  <c r="A2667" i="1" s="1"/>
  <c r="G2666" i="1"/>
  <c r="A2666" i="1" a="1"/>
  <c r="A2666" i="1" s="1"/>
  <c r="G2665" i="1"/>
  <c r="A2665" i="1" a="1"/>
  <c r="A2665" i="1" s="1"/>
  <c r="G2664" i="1"/>
  <c r="A2664" i="1" a="1"/>
  <c r="A2664" i="1" s="1"/>
  <c r="G2663" i="1"/>
  <c r="A2663" i="1" a="1"/>
  <c r="A2663" i="1" s="1"/>
  <c r="G2662" i="1"/>
  <c r="A2662" i="1" a="1"/>
  <c r="A2662" i="1" s="1"/>
  <c r="G2661" i="1"/>
  <c r="A2661" i="1" a="1"/>
  <c r="A2661" i="1" s="1"/>
  <c r="G2660" i="1"/>
  <c r="A2660" i="1" a="1"/>
  <c r="A2660" i="1" s="1"/>
  <c r="G2659" i="1"/>
  <c r="A2659" i="1" a="1"/>
  <c r="A2659" i="1" s="1"/>
  <c r="G2658" i="1"/>
  <c r="A2658" i="1" a="1"/>
  <c r="A2658" i="1" s="1"/>
  <c r="G2657" i="1"/>
  <c r="A2657" i="1" a="1"/>
  <c r="A2657" i="1" s="1"/>
  <c r="G2656" i="1"/>
  <c r="A2656" i="1" a="1"/>
  <c r="A2656" i="1" s="1"/>
  <c r="G2655" i="1"/>
  <c r="A2655" i="1" a="1"/>
  <c r="A2655" i="1" s="1"/>
  <c r="G2654" i="1"/>
  <c r="A2654" i="1" a="1"/>
  <c r="A2654" i="1" s="1"/>
  <c r="G2653" i="1"/>
  <c r="A2653" i="1" a="1"/>
  <c r="A2653" i="1" s="1"/>
  <c r="G2652" i="1"/>
  <c r="A2652" i="1" a="1"/>
  <c r="A2652" i="1" s="1"/>
  <c r="G2651" i="1"/>
  <c r="A2651" i="1" a="1"/>
  <c r="A2651" i="1" s="1"/>
  <c r="G2650" i="1"/>
  <c r="A2650" i="1" a="1"/>
  <c r="A2650" i="1" s="1"/>
  <c r="G2649" i="1"/>
  <c r="A2649" i="1" a="1"/>
  <c r="A2649" i="1" s="1"/>
  <c r="G2648" i="1"/>
  <c r="A2648" i="1" a="1"/>
  <c r="A2648" i="1" s="1"/>
  <c r="G2647" i="1"/>
  <c r="A2647" i="1" a="1"/>
  <c r="A2647" i="1" s="1"/>
  <c r="G2646" i="1"/>
  <c r="A2646" i="1" a="1"/>
  <c r="A2646" i="1" s="1"/>
  <c r="G2645" i="1"/>
  <c r="A2645" i="1" a="1"/>
  <c r="A2645" i="1" s="1"/>
  <c r="G2644" i="1"/>
  <c r="A2644" i="1" a="1"/>
  <c r="A2644" i="1" s="1"/>
  <c r="G2643" i="1"/>
  <c r="A2643" i="1" a="1"/>
  <c r="A2643" i="1" s="1"/>
  <c r="G2642" i="1"/>
  <c r="A2642" i="1" a="1"/>
  <c r="A2642" i="1" s="1"/>
  <c r="G2641" i="1"/>
  <c r="A2641" i="1" a="1"/>
  <c r="A2641" i="1" s="1"/>
  <c r="G2640" i="1"/>
  <c r="A2640" i="1" a="1"/>
  <c r="A2640" i="1" s="1"/>
  <c r="G2639" i="1"/>
  <c r="A2639" i="1" a="1"/>
  <c r="A2639" i="1" s="1"/>
  <c r="G2638" i="1"/>
  <c r="A2638" i="1" a="1"/>
  <c r="A2638" i="1" s="1"/>
  <c r="G2637" i="1"/>
  <c r="A2637" i="1" a="1"/>
  <c r="A2637" i="1" s="1"/>
  <c r="G2636" i="1"/>
  <c r="A2636" i="1" a="1"/>
  <c r="A2636" i="1" s="1"/>
  <c r="G2635" i="1"/>
  <c r="A2635" i="1" a="1"/>
  <c r="A2635" i="1" s="1"/>
  <c r="G2634" i="1"/>
  <c r="A2634" i="1" a="1"/>
  <c r="A2634" i="1" s="1"/>
  <c r="G2633" i="1"/>
  <c r="A2633" i="1" a="1"/>
  <c r="A2633" i="1" s="1"/>
  <c r="G2632" i="1"/>
  <c r="A2632" i="1" a="1"/>
  <c r="A2632" i="1" s="1"/>
  <c r="G2631" i="1"/>
  <c r="A2631" i="1" a="1"/>
  <c r="A2631" i="1" s="1"/>
  <c r="G2630" i="1"/>
  <c r="A2630" i="1" a="1"/>
  <c r="A2630" i="1" s="1"/>
  <c r="G2629" i="1"/>
  <c r="A2629" i="1" a="1"/>
  <c r="A2629" i="1" s="1"/>
  <c r="G2628" i="1"/>
  <c r="A2628" i="1" a="1"/>
  <c r="A2628" i="1" s="1"/>
  <c r="G2627" i="1"/>
  <c r="A2627" i="1" a="1"/>
  <c r="A2627" i="1" s="1"/>
  <c r="G2626" i="1"/>
  <c r="A2626" i="1" a="1"/>
  <c r="A2626" i="1" s="1"/>
  <c r="G2625" i="1"/>
  <c r="A2625" i="1" a="1"/>
  <c r="A2625" i="1" s="1"/>
  <c r="G2624" i="1"/>
  <c r="A2624" i="1" a="1"/>
  <c r="A2624" i="1" s="1"/>
  <c r="G2623" i="1"/>
  <c r="A2623" i="1" a="1"/>
  <c r="A2623" i="1" s="1"/>
  <c r="G2622" i="1"/>
  <c r="A2622" i="1" a="1"/>
  <c r="A2622" i="1" s="1"/>
  <c r="G2621" i="1"/>
  <c r="A2621" i="1" a="1"/>
  <c r="A2621" i="1" s="1"/>
  <c r="G2620" i="1"/>
  <c r="A2620" i="1" a="1"/>
  <c r="A2620" i="1" s="1"/>
  <c r="G2619" i="1"/>
  <c r="A2619" i="1" a="1"/>
  <c r="A2619" i="1" s="1"/>
  <c r="G2618" i="1"/>
  <c r="A2618" i="1" a="1"/>
  <c r="A2618" i="1" s="1"/>
  <c r="G2617" i="1"/>
  <c r="A2617" i="1" a="1"/>
  <c r="A2617" i="1" s="1"/>
  <c r="G2616" i="1"/>
  <c r="A2616" i="1" a="1"/>
  <c r="A2616" i="1" s="1"/>
  <c r="G2615" i="1"/>
  <c r="A2615" i="1" a="1"/>
  <c r="A2615" i="1" s="1"/>
  <c r="G2614" i="1"/>
  <c r="A2614" i="1" a="1"/>
  <c r="A2614" i="1" s="1"/>
  <c r="G2613" i="1"/>
  <c r="A2613" i="1" a="1"/>
  <c r="A2613" i="1" s="1"/>
  <c r="G2612" i="1"/>
  <c r="A2612" i="1" a="1"/>
  <c r="A2612" i="1" s="1"/>
  <c r="G2611" i="1"/>
  <c r="A2611" i="1" a="1"/>
  <c r="A2611" i="1" s="1"/>
  <c r="G2610" i="1"/>
  <c r="A2610" i="1" a="1"/>
  <c r="A2610" i="1" s="1"/>
  <c r="G2609" i="1"/>
  <c r="A2609" i="1" a="1"/>
  <c r="A2609" i="1" s="1"/>
  <c r="G2608" i="1"/>
  <c r="A2608" i="1" a="1"/>
  <c r="A2608" i="1" s="1"/>
  <c r="G2607" i="1"/>
  <c r="A2607" i="1" a="1"/>
  <c r="A2607" i="1" s="1"/>
  <c r="G2606" i="1"/>
  <c r="A2606" i="1" a="1"/>
  <c r="A2606" i="1" s="1"/>
  <c r="G2605" i="1"/>
  <c r="A2605" i="1" a="1"/>
  <c r="A2605" i="1" s="1"/>
  <c r="G2604" i="1"/>
  <c r="A2604" i="1" a="1"/>
  <c r="A2604" i="1" s="1"/>
  <c r="G2603" i="1"/>
  <c r="A2603" i="1" a="1"/>
  <c r="A2603" i="1" s="1"/>
  <c r="G2602" i="1"/>
  <c r="A2602" i="1" a="1"/>
  <c r="A2602" i="1" s="1"/>
  <c r="G2601" i="1"/>
  <c r="A2601" i="1" a="1"/>
  <c r="A2601" i="1" s="1"/>
  <c r="G2600" i="1"/>
  <c r="A2600" i="1" a="1"/>
  <c r="A2600" i="1" s="1"/>
  <c r="G2599" i="1"/>
  <c r="A2599" i="1" a="1"/>
  <c r="A2599" i="1" s="1"/>
  <c r="G2598" i="1"/>
  <c r="A2598" i="1" a="1"/>
  <c r="A2598" i="1" s="1"/>
  <c r="G2597" i="1"/>
  <c r="A2597" i="1" a="1"/>
  <c r="A2597" i="1" s="1"/>
  <c r="G2596" i="1"/>
  <c r="A2596" i="1" a="1"/>
  <c r="A2596" i="1" s="1"/>
  <c r="G2595" i="1"/>
  <c r="A2595" i="1" a="1"/>
  <c r="A2595" i="1" s="1"/>
  <c r="G2594" i="1"/>
  <c r="A2594" i="1" a="1"/>
  <c r="A2594" i="1" s="1"/>
  <c r="G2593" i="1"/>
  <c r="A2593" i="1" a="1"/>
  <c r="A2593" i="1" s="1"/>
  <c r="G2592" i="1"/>
  <c r="A2592" i="1" a="1"/>
  <c r="A2592" i="1" s="1"/>
  <c r="G2591" i="1"/>
  <c r="A2591" i="1" a="1"/>
  <c r="A2591" i="1" s="1"/>
  <c r="G2590" i="1"/>
  <c r="A2590" i="1" a="1"/>
  <c r="A2590" i="1" s="1"/>
  <c r="G2589" i="1"/>
  <c r="A2589" i="1" a="1"/>
  <c r="A2589" i="1" s="1"/>
  <c r="G2588" i="1"/>
  <c r="A2588" i="1" a="1"/>
  <c r="A2588" i="1" s="1"/>
  <c r="G2587" i="1"/>
  <c r="A2587" i="1" a="1"/>
  <c r="A2587" i="1" s="1"/>
  <c r="G2586" i="1"/>
  <c r="A2586" i="1" a="1"/>
  <c r="A2586" i="1" s="1"/>
  <c r="G2585" i="1"/>
  <c r="A2585" i="1" a="1"/>
  <c r="A2585" i="1" s="1"/>
  <c r="G2584" i="1"/>
  <c r="A2584" i="1" a="1"/>
  <c r="A2584" i="1" s="1"/>
  <c r="G2583" i="1"/>
  <c r="A2583" i="1" a="1"/>
  <c r="A2583" i="1" s="1"/>
  <c r="G2582" i="1"/>
  <c r="A2582" i="1" a="1"/>
  <c r="A2582" i="1" s="1"/>
  <c r="G2581" i="1"/>
  <c r="A2581" i="1"/>
  <c r="A2581" i="1" a="1"/>
  <c r="G2580" i="1"/>
  <c r="A2580" i="1" a="1"/>
  <c r="A2580" i="1" s="1"/>
  <c r="G2579" i="1"/>
  <c r="A2579" i="1" a="1"/>
  <c r="A2579" i="1" s="1"/>
  <c r="G2578" i="1"/>
  <c r="A2578" i="1" a="1"/>
  <c r="A2578" i="1" s="1"/>
  <c r="G2577" i="1"/>
  <c r="A2577" i="1" a="1"/>
  <c r="A2577" i="1" s="1"/>
  <c r="G2576" i="1"/>
  <c r="A2576" i="1" a="1"/>
  <c r="A2576" i="1" s="1"/>
  <c r="G2575" i="1"/>
  <c r="A2575" i="1" a="1"/>
  <c r="A2575" i="1" s="1"/>
  <c r="G2574" i="1"/>
  <c r="A2574" i="1" a="1"/>
  <c r="A2574" i="1" s="1"/>
  <c r="G2573" i="1"/>
  <c r="A2573" i="1" a="1"/>
  <c r="A2573" i="1" s="1"/>
  <c r="G2572" i="1"/>
  <c r="A2572" i="1" a="1"/>
  <c r="A2572" i="1" s="1"/>
  <c r="G2571" i="1"/>
  <c r="A2571" i="1" a="1"/>
  <c r="A2571" i="1" s="1"/>
  <c r="G2570" i="1"/>
  <c r="A2570" i="1" a="1"/>
  <c r="A2570" i="1" s="1"/>
  <c r="G2569" i="1"/>
  <c r="A2569" i="1" a="1"/>
  <c r="A2569" i="1" s="1"/>
  <c r="G2568" i="1"/>
  <c r="A2568" i="1" a="1"/>
  <c r="A2568" i="1" s="1"/>
  <c r="G2567" i="1"/>
  <c r="A2567" i="1" a="1"/>
  <c r="A2567" i="1" s="1"/>
  <c r="G2566" i="1"/>
  <c r="A2566" i="1" a="1"/>
  <c r="A2566" i="1" s="1"/>
  <c r="G2565" i="1"/>
  <c r="A2565" i="1" a="1"/>
  <c r="A2565" i="1" s="1"/>
  <c r="G2564" i="1"/>
  <c r="A2564" i="1" a="1"/>
  <c r="A2564" i="1" s="1"/>
  <c r="G2563" i="1"/>
  <c r="A2563" i="1" a="1"/>
  <c r="A2563" i="1" s="1"/>
  <c r="G2562" i="1"/>
  <c r="A2562" i="1" a="1"/>
  <c r="A2562" i="1" s="1"/>
  <c r="G2561" i="1"/>
  <c r="A2561" i="1" a="1"/>
  <c r="A2561" i="1" s="1"/>
  <c r="G2560" i="1"/>
  <c r="A2560" i="1" a="1"/>
  <c r="A2560" i="1" s="1"/>
  <c r="G2559" i="1"/>
  <c r="A2559" i="1" a="1"/>
  <c r="A2559" i="1" s="1"/>
  <c r="G2558" i="1"/>
  <c r="A2558" i="1" a="1"/>
  <c r="A2558" i="1" s="1"/>
  <c r="G2557" i="1"/>
  <c r="A2557" i="1" a="1"/>
  <c r="A2557" i="1" s="1"/>
  <c r="G2556" i="1"/>
  <c r="A2556" i="1" a="1"/>
  <c r="A2556" i="1" s="1"/>
  <c r="G2555" i="1"/>
  <c r="A2555" i="1" a="1"/>
  <c r="A2555" i="1" s="1"/>
  <c r="G2554" i="1"/>
  <c r="A2554" i="1" a="1"/>
  <c r="A2554" i="1" s="1"/>
  <c r="G2553" i="1"/>
  <c r="A2553" i="1" a="1"/>
  <c r="A2553" i="1" s="1"/>
  <c r="G2552" i="1"/>
  <c r="A2552" i="1" a="1"/>
  <c r="A2552" i="1" s="1"/>
  <c r="G2551" i="1"/>
  <c r="A2551" i="1" a="1"/>
  <c r="A2551" i="1" s="1"/>
  <c r="G2550" i="1"/>
  <c r="A2550" i="1" a="1"/>
  <c r="A2550" i="1" s="1"/>
  <c r="G2549" i="1"/>
  <c r="A2549" i="1" a="1"/>
  <c r="A2549" i="1" s="1"/>
  <c r="G2548" i="1"/>
  <c r="A2548" i="1" a="1"/>
  <c r="A2548" i="1" s="1"/>
  <c r="G2547" i="1"/>
  <c r="A2547" i="1" a="1"/>
  <c r="A2547" i="1" s="1"/>
  <c r="G2546" i="1"/>
  <c r="A2546" i="1" a="1"/>
  <c r="A2546" i="1" s="1"/>
  <c r="G2545" i="1"/>
  <c r="A2545" i="1" a="1"/>
  <c r="A2545" i="1" s="1"/>
  <c r="G2544" i="1"/>
  <c r="A2544" i="1" a="1"/>
  <c r="A2544" i="1" s="1"/>
  <c r="G2543" i="1"/>
  <c r="A2543" i="1" a="1"/>
  <c r="A2543" i="1" s="1"/>
  <c r="G2542" i="1"/>
  <c r="A2542" i="1" a="1"/>
  <c r="A2542" i="1" s="1"/>
  <c r="G2541" i="1"/>
  <c r="A2541" i="1" a="1"/>
  <c r="A2541" i="1" s="1"/>
  <c r="G2540" i="1"/>
  <c r="A2540" i="1" a="1"/>
  <c r="A2540" i="1" s="1"/>
  <c r="G2539" i="1"/>
  <c r="A2539" i="1" a="1"/>
  <c r="A2539" i="1" s="1"/>
  <c r="G2538" i="1"/>
  <c r="A2538" i="1" a="1"/>
  <c r="A2538" i="1" s="1"/>
  <c r="G2537" i="1"/>
  <c r="A2537" i="1" a="1"/>
  <c r="A2537" i="1" s="1"/>
  <c r="G2536" i="1"/>
  <c r="A2536" i="1" a="1"/>
  <c r="A2536" i="1" s="1"/>
  <c r="G2535" i="1"/>
  <c r="A2535" i="1" a="1"/>
  <c r="A2535" i="1" s="1"/>
  <c r="G2534" i="1"/>
  <c r="A2534" i="1" a="1"/>
  <c r="A2534" i="1" s="1"/>
  <c r="G2533" i="1"/>
  <c r="A2533" i="1" a="1"/>
  <c r="A2533" i="1" s="1"/>
  <c r="G2532" i="1"/>
  <c r="A2532" i="1" a="1"/>
  <c r="A2532" i="1" s="1"/>
  <c r="G2531" i="1"/>
  <c r="A2531" i="1" a="1"/>
  <c r="A2531" i="1" s="1"/>
  <c r="G2530" i="1"/>
  <c r="A2530" i="1" a="1"/>
  <c r="A2530" i="1" s="1"/>
  <c r="G2529" i="1"/>
  <c r="A2529" i="1" a="1"/>
  <c r="A2529" i="1" s="1"/>
  <c r="G2528" i="1"/>
  <c r="A2528" i="1" a="1"/>
  <c r="A2528" i="1" s="1"/>
  <c r="G2527" i="1"/>
  <c r="A2527" i="1" a="1"/>
  <c r="A2527" i="1" s="1"/>
  <c r="G2526" i="1"/>
  <c r="A2526" i="1" a="1"/>
  <c r="A2526" i="1" s="1"/>
  <c r="G2525" i="1"/>
  <c r="A2525" i="1" a="1"/>
  <c r="A2525" i="1" s="1"/>
  <c r="G2524" i="1"/>
  <c r="A2524" i="1" a="1"/>
  <c r="A2524" i="1" s="1"/>
  <c r="G2523" i="1"/>
  <c r="A2523" i="1" a="1"/>
  <c r="A2523" i="1" s="1"/>
  <c r="G2522" i="1"/>
  <c r="A2522" i="1" a="1"/>
  <c r="A2522" i="1" s="1"/>
  <c r="G2521" i="1"/>
  <c r="A2521" i="1" a="1"/>
  <c r="A2521" i="1" s="1"/>
  <c r="G2520" i="1"/>
  <c r="A2520" i="1" a="1"/>
  <c r="A2520" i="1" s="1"/>
  <c r="G2519" i="1"/>
  <c r="A2519" i="1" a="1"/>
  <c r="A2519" i="1" s="1"/>
  <c r="G2518" i="1"/>
  <c r="A2518" i="1" a="1"/>
  <c r="A2518" i="1" s="1"/>
  <c r="G2517" i="1"/>
  <c r="A2517" i="1" a="1"/>
  <c r="A2517" i="1" s="1"/>
  <c r="G2516" i="1"/>
  <c r="A2516" i="1" a="1"/>
  <c r="A2516" i="1" s="1"/>
  <c r="G2515" i="1"/>
  <c r="A2515" i="1" a="1"/>
  <c r="A2515" i="1" s="1"/>
  <c r="G2514" i="1"/>
  <c r="A2514" i="1" a="1"/>
  <c r="A2514" i="1" s="1"/>
  <c r="G2513" i="1"/>
  <c r="A2513" i="1" a="1"/>
  <c r="A2513" i="1" s="1"/>
  <c r="G2512" i="1"/>
  <c r="A2512" i="1" a="1"/>
  <c r="A2512" i="1" s="1"/>
  <c r="G2511" i="1"/>
  <c r="A2511" i="1" a="1"/>
  <c r="A2511" i="1" s="1"/>
  <c r="G2510" i="1"/>
  <c r="A2510" i="1" a="1"/>
  <c r="A2510" i="1" s="1"/>
  <c r="G2509" i="1"/>
  <c r="A2509" i="1" a="1"/>
  <c r="A2509" i="1" s="1"/>
  <c r="G2508" i="1"/>
  <c r="A2508" i="1" a="1"/>
  <c r="A2508" i="1" s="1"/>
  <c r="G2507" i="1"/>
  <c r="A2507" i="1" a="1"/>
  <c r="A2507" i="1" s="1"/>
  <c r="G2506" i="1"/>
  <c r="A2506" i="1" a="1"/>
  <c r="A2506" i="1" s="1"/>
  <c r="G2505" i="1"/>
  <c r="A2505" i="1" a="1"/>
  <c r="A2505" i="1" s="1"/>
  <c r="G2504" i="1"/>
  <c r="A2504" i="1" a="1"/>
  <c r="A2504" i="1" s="1"/>
  <c r="G2503" i="1"/>
  <c r="A2503" i="1" a="1"/>
  <c r="A2503" i="1" s="1"/>
  <c r="G2502" i="1"/>
  <c r="A2502" i="1" a="1"/>
  <c r="A2502" i="1" s="1"/>
  <c r="G2501" i="1"/>
  <c r="A2501" i="1" a="1"/>
  <c r="A2501" i="1" s="1"/>
  <c r="G2500" i="1"/>
  <c r="A2500" i="1" a="1"/>
  <c r="A2500" i="1" s="1"/>
  <c r="G2499" i="1"/>
  <c r="A2499" i="1" a="1"/>
  <c r="A2499" i="1" s="1"/>
  <c r="G2498" i="1"/>
  <c r="A2498" i="1" a="1"/>
  <c r="A2498" i="1" s="1"/>
  <c r="G2497" i="1"/>
  <c r="A2497" i="1" a="1"/>
  <c r="A2497" i="1" s="1"/>
  <c r="G2496" i="1"/>
  <c r="A2496" i="1" a="1"/>
  <c r="A2496" i="1" s="1"/>
  <c r="G2495" i="1"/>
  <c r="A2495" i="1" a="1"/>
  <c r="A2495" i="1" s="1"/>
  <c r="G2494" i="1"/>
  <c r="A2494" i="1" a="1"/>
  <c r="A2494" i="1" s="1"/>
  <c r="G2493" i="1"/>
  <c r="A2493" i="1" a="1"/>
  <c r="A2493" i="1" s="1"/>
  <c r="G2492" i="1"/>
  <c r="A2492" i="1" a="1"/>
  <c r="A2492" i="1" s="1"/>
  <c r="G2491" i="1"/>
  <c r="A2491" i="1" a="1"/>
  <c r="A2491" i="1" s="1"/>
  <c r="G2490" i="1"/>
  <c r="A2490" i="1" a="1"/>
  <c r="A2490" i="1" s="1"/>
  <c r="G2489" i="1"/>
  <c r="A2489" i="1" a="1"/>
  <c r="A2489" i="1" s="1"/>
  <c r="G2488" i="1"/>
  <c r="A2488" i="1" a="1"/>
  <c r="A2488" i="1" s="1"/>
  <c r="G2487" i="1"/>
  <c r="A2487" i="1" a="1"/>
  <c r="A2487" i="1" s="1"/>
  <c r="G2486" i="1"/>
  <c r="A2486" i="1" a="1"/>
  <c r="A2486" i="1" s="1"/>
  <c r="G2485" i="1"/>
  <c r="A2485" i="1" a="1"/>
  <c r="A2485" i="1" s="1"/>
  <c r="G2484" i="1"/>
  <c r="A2484" i="1" a="1"/>
  <c r="A2484" i="1" s="1"/>
  <c r="G2483" i="1"/>
  <c r="A2483" i="1" a="1"/>
  <c r="A2483" i="1" s="1"/>
  <c r="G2482" i="1"/>
  <c r="A2482" i="1" a="1"/>
  <c r="A2482" i="1" s="1"/>
  <c r="G2481" i="1"/>
  <c r="A2481" i="1" a="1"/>
  <c r="A2481" i="1" s="1"/>
  <c r="G2480" i="1"/>
  <c r="A2480" i="1" a="1"/>
  <c r="A2480" i="1" s="1"/>
  <c r="G2479" i="1"/>
  <c r="A2479" i="1" a="1"/>
  <c r="A2479" i="1" s="1"/>
  <c r="G2478" i="1"/>
  <c r="A2478" i="1" a="1"/>
  <c r="A2478" i="1" s="1"/>
  <c r="G2477" i="1"/>
  <c r="A2477" i="1" a="1"/>
  <c r="A2477" i="1" s="1"/>
  <c r="G2476" i="1"/>
  <c r="A2476" i="1" a="1"/>
  <c r="A2476" i="1" s="1"/>
  <c r="G2475" i="1"/>
  <c r="A2475" i="1" a="1"/>
  <c r="A2475" i="1" s="1"/>
  <c r="G2474" i="1"/>
  <c r="A2474" i="1" a="1"/>
  <c r="A2474" i="1" s="1"/>
  <c r="G2473" i="1"/>
  <c r="A2473" i="1" a="1"/>
  <c r="A2473" i="1" s="1"/>
  <c r="G2472" i="1"/>
  <c r="A2472" i="1" a="1"/>
  <c r="A2472" i="1" s="1"/>
  <c r="G2471" i="1"/>
  <c r="A2471" i="1" a="1"/>
  <c r="A2471" i="1" s="1"/>
  <c r="G2470" i="1"/>
  <c r="A2470" i="1" a="1"/>
  <c r="A2470" i="1" s="1"/>
  <c r="G2469" i="1"/>
  <c r="A2469" i="1" a="1"/>
  <c r="A2469" i="1" s="1"/>
  <c r="G2468" i="1"/>
  <c r="A2468" i="1" a="1"/>
  <c r="A2468" i="1" s="1"/>
  <c r="G2467" i="1"/>
  <c r="A2467" i="1" a="1"/>
  <c r="A2467" i="1" s="1"/>
  <c r="G2466" i="1"/>
  <c r="A2466" i="1" a="1"/>
  <c r="A2466" i="1" s="1"/>
  <c r="G2465" i="1"/>
  <c r="A2465" i="1" a="1"/>
  <c r="A2465" i="1" s="1"/>
  <c r="G2464" i="1"/>
  <c r="A2464" i="1" a="1"/>
  <c r="A2464" i="1" s="1"/>
  <c r="G2463" i="1"/>
  <c r="A2463" i="1" a="1"/>
  <c r="A2463" i="1" s="1"/>
  <c r="G2462" i="1"/>
  <c r="A2462" i="1" a="1"/>
  <c r="A2462" i="1" s="1"/>
  <c r="G2461" i="1"/>
  <c r="A2461" i="1" a="1"/>
  <c r="A2461" i="1" s="1"/>
  <c r="G2460" i="1"/>
  <c r="A2460" i="1" a="1"/>
  <c r="A2460" i="1" s="1"/>
  <c r="G2459" i="1"/>
  <c r="A2459" i="1" a="1"/>
  <c r="A2459" i="1" s="1"/>
  <c r="G2458" i="1"/>
  <c r="A2458" i="1" a="1"/>
  <c r="A2458" i="1" s="1"/>
  <c r="G2457" i="1"/>
  <c r="A2457" i="1" a="1"/>
  <c r="A2457" i="1" s="1"/>
  <c r="G2456" i="1"/>
  <c r="A2456" i="1" a="1"/>
  <c r="A2456" i="1" s="1"/>
  <c r="G2455" i="1"/>
  <c r="A2455" i="1" a="1"/>
  <c r="A2455" i="1" s="1"/>
  <c r="G2454" i="1"/>
  <c r="A2454" i="1" a="1"/>
  <c r="A2454" i="1" s="1"/>
  <c r="G2453" i="1"/>
  <c r="A2453" i="1" a="1"/>
  <c r="A2453" i="1" s="1"/>
  <c r="G2452" i="1"/>
  <c r="A2452" i="1" a="1"/>
  <c r="A2452" i="1" s="1"/>
  <c r="G2451" i="1"/>
  <c r="A2451" i="1" a="1"/>
  <c r="A2451" i="1" s="1"/>
  <c r="G2450" i="1"/>
  <c r="A2450" i="1" a="1"/>
  <c r="A2450" i="1" s="1"/>
  <c r="G2449" i="1"/>
  <c r="A2449" i="1" a="1"/>
  <c r="A2449" i="1" s="1"/>
  <c r="G2448" i="1"/>
  <c r="A2448" i="1" a="1"/>
  <c r="A2448" i="1" s="1"/>
  <c r="G2447" i="1"/>
  <c r="A2447" i="1" a="1"/>
  <c r="A2447" i="1" s="1"/>
  <c r="G2446" i="1"/>
  <c r="A2446" i="1" a="1"/>
  <c r="A2446" i="1" s="1"/>
  <c r="G2445" i="1"/>
  <c r="A2445" i="1" a="1"/>
  <c r="A2445" i="1" s="1"/>
  <c r="G2444" i="1"/>
  <c r="A2444" i="1" a="1"/>
  <c r="A2444" i="1" s="1"/>
  <c r="G2443" i="1"/>
  <c r="A2443" i="1" a="1"/>
  <c r="A2443" i="1" s="1"/>
  <c r="G2442" i="1"/>
  <c r="A2442" i="1" a="1"/>
  <c r="A2442" i="1" s="1"/>
  <c r="G2441" i="1"/>
  <c r="A2441" i="1" a="1"/>
  <c r="A2441" i="1" s="1"/>
  <c r="G2440" i="1"/>
  <c r="A2440" i="1" a="1"/>
  <c r="A2440" i="1" s="1"/>
  <c r="G2439" i="1"/>
  <c r="A2439" i="1" a="1"/>
  <c r="A2439" i="1" s="1"/>
  <c r="G2438" i="1"/>
  <c r="A2438" i="1"/>
  <c r="A2438" i="1" a="1"/>
  <c r="G2437" i="1"/>
  <c r="A2437" i="1" a="1"/>
  <c r="A2437" i="1" s="1"/>
  <c r="G2436" i="1"/>
  <c r="A2436" i="1" a="1"/>
  <c r="A2436" i="1" s="1"/>
  <c r="G2435" i="1"/>
  <c r="A2435" i="1" a="1"/>
  <c r="A2435" i="1" s="1"/>
  <c r="G2434" i="1"/>
  <c r="A2434" i="1" a="1"/>
  <c r="A2434" i="1" s="1"/>
  <c r="G2433" i="1"/>
  <c r="A2433" i="1" a="1"/>
  <c r="A2433" i="1" s="1"/>
  <c r="G2432" i="1"/>
  <c r="A2432" i="1" a="1"/>
  <c r="A2432" i="1" s="1"/>
  <c r="G2431" i="1"/>
  <c r="A2431" i="1" a="1"/>
  <c r="A2431" i="1" s="1"/>
  <c r="G2430" i="1"/>
  <c r="A2430" i="1" a="1"/>
  <c r="A2430" i="1" s="1"/>
  <c r="G2429" i="1"/>
  <c r="A2429" i="1" a="1"/>
  <c r="A2429" i="1" s="1"/>
  <c r="G2428" i="1"/>
  <c r="A2428" i="1" a="1"/>
  <c r="A2428" i="1" s="1"/>
  <c r="G2427" i="1"/>
  <c r="A2427" i="1" a="1"/>
  <c r="A2427" i="1" s="1"/>
  <c r="G2426" i="1"/>
  <c r="A2426" i="1" a="1"/>
  <c r="A2426" i="1" s="1"/>
  <c r="G2425" i="1"/>
  <c r="A2425" i="1" a="1"/>
  <c r="A2425" i="1" s="1"/>
  <c r="G2424" i="1"/>
  <c r="A2424" i="1" a="1"/>
  <c r="A2424" i="1" s="1"/>
  <c r="G2423" i="1"/>
  <c r="A2423" i="1" a="1"/>
  <c r="A2423" i="1" s="1"/>
  <c r="G2422" i="1"/>
  <c r="A2422" i="1" a="1"/>
  <c r="A2422" i="1" s="1"/>
  <c r="G2421" i="1"/>
  <c r="A2421" i="1" a="1"/>
  <c r="A2421" i="1" s="1"/>
  <c r="G2420" i="1"/>
  <c r="A2420" i="1" a="1"/>
  <c r="A2420" i="1" s="1"/>
  <c r="G2419" i="1"/>
  <c r="A2419" i="1" a="1"/>
  <c r="A2419" i="1" s="1"/>
  <c r="G2418" i="1"/>
  <c r="A2418" i="1" a="1"/>
  <c r="A2418" i="1" s="1"/>
  <c r="G2417" i="1"/>
  <c r="A2417" i="1" a="1"/>
  <c r="A2417" i="1" s="1"/>
  <c r="G2416" i="1"/>
  <c r="A2416" i="1" a="1"/>
  <c r="A2416" i="1" s="1"/>
  <c r="G2415" i="1"/>
  <c r="A2415" i="1" a="1"/>
  <c r="A2415" i="1" s="1"/>
  <c r="G2414" i="1"/>
  <c r="A2414" i="1" a="1"/>
  <c r="A2414" i="1" s="1"/>
  <c r="G2413" i="1"/>
  <c r="A2413" i="1" a="1"/>
  <c r="A2413" i="1" s="1"/>
  <c r="G2412" i="1"/>
  <c r="A2412" i="1" a="1"/>
  <c r="A2412" i="1" s="1"/>
  <c r="G2411" i="1"/>
  <c r="A2411" i="1" a="1"/>
  <c r="A2411" i="1" s="1"/>
  <c r="G2410" i="1"/>
  <c r="A2410" i="1" a="1"/>
  <c r="A2410" i="1" s="1"/>
  <c r="G2409" i="1"/>
  <c r="A2409" i="1" a="1"/>
  <c r="A2409" i="1" s="1"/>
  <c r="G2408" i="1"/>
  <c r="A2408" i="1" a="1"/>
  <c r="A2408" i="1" s="1"/>
  <c r="G2407" i="1"/>
  <c r="A2407" i="1" a="1"/>
  <c r="A2407" i="1" s="1"/>
  <c r="G2406" i="1"/>
  <c r="A2406" i="1" a="1"/>
  <c r="A2406" i="1" s="1"/>
  <c r="G2405" i="1"/>
  <c r="A2405" i="1" a="1"/>
  <c r="A2405" i="1" s="1"/>
  <c r="G2404" i="1"/>
  <c r="A2404" i="1" a="1"/>
  <c r="A2404" i="1" s="1"/>
  <c r="G2403" i="1"/>
  <c r="A2403" i="1" a="1"/>
  <c r="A2403" i="1" s="1"/>
  <c r="G2402" i="1"/>
  <c r="A2402" i="1" a="1"/>
  <c r="A2402" i="1" s="1"/>
  <c r="G2401" i="1"/>
  <c r="A2401" i="1" a="1"/>
  <c r="A2401" i="1" s="1"/>
  <c r="G2400" i="1"/>
  <c r="A2400" i="1" a="1"/>
  <c r="A2400" i="1" s="1"/>
  <c r="G2399" i="1"/>
  <c r="A2399" i="1" a="1"/>
  <c r="A2399" i="1" s="1"/>
  <c r="G2398" i="1"/>
  <c r="A2398" i="1" a="1"/>
  <c r="A2398" i="1" s="1"/>
  <c r="G2397" i="1"/>
  <c r="A2397" i="1" a="1"/>
  <c r="A2397" i="1" s="1"/>
  <c r="G2396" i="1"/>
  <c r="A2396" i="1" a="1"/>
  <c r="A2396" i="1" s="1"/>
  <c r="G2395" i="1"/>
  <c r="A2395" i="1" a="1"/>
  <c r="A2395" i="1" s="1"/>
  <c r="G2394" i="1"/>
  <c r="A2394" i="1" a="1"/>
  <c r="A2394" i="1" s="1"/>
  <c r="G2393" i="1"/>
  <c r="A2393" i="1" a="1"/>
  <c r="A2393" i="1" s="1"/>
  <c r="G2392" i="1"/>
  <c r="A2392" i="1" a="1"/>
  <c r="A2392" i="1" s="1"/>
  <c r="G2391" i="1"/>
  <c r="A2391" i="1" a="1"/>
  <c r="A2391" i="1" s="1"/>
  <c r="G2390" i="1"/>
  <c r="A2390" i="1" a="1"/>
  <c r="A2390" i="1" s="1"/>
  <c r="G2389" i="1"/>
  <c r="A2389" i="1" a="1"/>
  <c r="A2389" i="1" s="1"/>
  <c r="G2388" i="1"/>
  <c r="A2388" i="1" a="1"/>
  <c r="A2388" i="1" s="1"/>
  <c r="G2387" i="1"/>
  <c r="A2387" i="1" a="1"/>
  <c r="A2387" i="1" s="1"/>
  <c r="G2386" i="1"/>
  <c r="A2386" i="1" a="1"/>
  <c r="A2386" i="1" s="1"/>
  <c r="G2385" i="1"/>
  <c r="A2385" i="1" a="1"/>
  <c r="A2385" i="1" s="1"/>
  <c r="G2384" i="1"/>
  <c r="A2384" i="1" a="1"/>
  <c r="A2384" i="1" s="1"/>
  <c r="G2383" i="1"/>
  <c r="A2383" i="1" a="1"/>
  <c r="A2383" i="1" s="1"/>
  <c r="G2382" i="1"/>
  <c r="A2382" i="1" a="1"/>
  <c r="A2382" i="1" s="1"/>
  <c r="G2381" i="1"/>
  <c r="A2381" i="1" a="1"/>
  <c r="A2381" i="1" s="1"/>
  <c r="G2380" i="1"/>
  <c r="A2380" i="1" a="1"/>
  <c r="A2380" i="1" s="1"/>
  <c r="G2379" i="1"/>
  <c r="A2379" i="1" a="1"/>
  <c r="A2379" i="1" s="1"/>
  <c r="G2378" i="1"/>
  <c r="A2378" i="1" a="1"/>
  <c r="A2378" i="1" s="1"/>
  <c r="G2377" i="1"/>
  <c r="A2377" i="1" a="1"/>
  <c r="A2377" i="1" s="1"/>
  <c r="G2376" i="1"/>
  <c r="A2376" i="1" a="1"/>
  <c r="A2376" i="1" s="1"/>
  <c r="G2375" i="1"/>
  <c r="A2375" i="1" a="1"/>
  <c r="A2375" i="1" s="1"/>
  <c r="G2374" i="1"/>
  <c r="A2374" i="1" a="1"/>
  <c r="A2374" i="1" s="1"/>
  <c r="G2373" i="1"/>
  <c r="A2373" i="1" a="1"/>
  <c r="A2373" i="1" s="1"/>
  <c r="G2372" i="1"/>
  <c r="A2372" i="1" a="1"/>
  <c r="A2372" i="1" s="1"/>
  <c r="G2371" i="1"/>
  <c r="A2371" i="1" a="1"/>
  <c r="A2371" i="1" s="1"/>
  <c r="G2370" i="1"/>
  <c r="A2370" i="1" a="1"/>
  <c r="A2370" i="1" s="1"/>
  <c r="G2369" i="1"/>
  <c r="A2369" i="1" a="1"/>
  <c r="A2369" i="1" s="1"/>
  <c r="G2368" i="1"/>
  <c r="A2368" i="1" a="1"/>
  <c r="A2368" i="1" s="1"/>
  <c r="G2367" i="1"/>
  <c r="A2367" i="1" a="1"/>
  <c r="A2367" i="1" s="1"/>
  <c r="G2366" i="1"/>
  <c r="A2366" i="1" a="1"/>
  <c r="A2366" i="1" s="1"/>
  <c r="G2365" i="1"/>
  <c r="A2365" i="1" a="1"/>
  <c r="A2365" i="1" s="1"/>
  <c r="G2364" i="1"/>
  <c r="A2364" i="1" a="1"/>
  <c r="A2364" i="1" s="1"/>
  <c r="G2363" i="1"/>
  <c r="A2363" i="1" a="1"/>
  <c r="A2363" i="1" s="1"/>
  <c r="G2362" i="1"/>
  <c r="A2362" i="1" a="1"/>
  <c r="A2362" i="1" s="1"/>
  <c r="G2361" i="1"/>
  <c r="A2361" i="1" a="1"/>
  <c r="A2361" i="1" s="1"/>
  <c r="G2360" i="1"/>
  <c r="A2360" i="1" a="1"/>
  <c r="A2360" i="1" s="1"/>
  <c r="G2359" i="1"/>
  <c r="A2359" i="1" a="1"/>
  <c r="A2359" i="1" s="1"/>
  <c r="G2358" i="1"/>
  <c r="A2358" i="1" a="1"/>
  <c r="A2358" i="1" s="1"/>
  <c r="G2357" i="1"/>
  <c r="A2357" i="1" a="1"/>
  <c r="A2357" i="1" s="1"/>
  <c r="G2356" i="1"/>
  <c r="A2356" i="1" a="1"/>
  <c r="A2356" i="1" s="1"/>
  <c r="G2355" i="1"/>
  <c r="A2355" i="1" a="1"/>
  <c r="A2355" i="1" s="1"/>
  <c r="G2354" i="1"/>
  <c r="A2354" i="1" a="1"/>
  <c r="A2354" i="1" s="1"/>
  <c r="G2353" i="1"/>
  <c r="A2353" i="1" a="1"/>
  <c r="A2353" i="1" s="1"/>
  <c r="G2352" i="1"/>
  <c r="A2352" i="1" a="1"/>
  <c r="A2352" i="1" s="1"/>
  <c r="G2351" i="1"/>
  <c r="A2351" i="1" a="1"/>
  <c r="A2351" i="1" s="1"/>
  <c r="G2350" i="1"/>
  <c r="A2350" i="1" a="1"/>
  <c r="A2350" i="1" s="1"/>
  <c r="G2349" i="1"/>
  <c r="A2349" i="1" a="1"/>
  <c r="A2349" i="1" s="1"/>
  <c r="G2348" i="1"/>
  <c r="A2348" i="1" a="1"/>
  <c r="A2348" i="1" s="1"/>
  <c r="G2347" i="1"/>
  <c r="A2347" i="1" a="1"/>
  <c r="A2347" i="1" s="1"/>
  <c r="G2346" i="1"/>
  <c r="A2346" i="1" a="1"/>
  <c r="A2346" i="1" s="1"/>
  <c r="G2345" i="1"/>
  <c r="A2345" i="1" a="1"/>
  <c r="A2345" i="1" s="1"/>
  <c r="G2344" i="1"/>
  <c r="A2344" i="1" a="1"/>
  <c r="A2344" i="1" s="1"/>
  <c r="G2343" i="1"/>
  <c r="A2343" i="1" a="1"/>
  <c r="A2343" i="1" s="1"/>
  <c r="G2342" i="1"/>
  <c r="A2342" i="1" a="1"/>
  <c r="A2342" i="1" s="1"/>
  <c r="G2341" i="1"/>
  <c r="A2341" i="1" a="1"/>
  <c r="A2341" i="1" s="1"/>
  <c r="G2340" i="1"/>
  <c r="A2340" i="1" a="1"/>
  <c r="A2340" i="1" s="1"/>
  <c r="G2339" i="1"/>
  <c r="A2339" i="1" a="1"/>
  <c r="A2339" i="1" s="1"/>
  <c r="G2338" i="1"/>
  <c r="A2338" i="1" a="1"/>
  <c r="A2338" i="1" s="1"/>
  <c r="G2337" i="1"/>
  <c r="A2337" i="1" a="1"/>
  <c r="A2337" i="1" s="1"/>
  <c r="G2336" i="1"/>
  <c r="A2336" i="1" a="1"/>
  <c r="A2336" i="1" s="1"/>
  <c r="G2335" i="1"/>
  <c r="A2335" i="1" a="1"/>
  <c r="A2335" i="1" s="1"/>
  <c r="G2334" i="1"/>
  <c r="A2334" i="1" a="1"/>
  <c r="A2334" i="1" s="1"/>
  <c r="G2333" i="1"/>
  <c r="A2333" i="1" a="1"/>
  <c r="A2333" i="1" s="1"/>
  <c r="G2332" i="1"/>
  <c r="A2332" i="1" a="1"/>
  <c r="A2332" i="1" s="1"/>
  <c r="G2331" i="1"/>
  <c r="A2331" i="1" a="1"/>
  <c r="A2331" i="1" s="1"/>
  <c r="G2330" i="1"/>
  <c r="A2330" i="1" a="1"/>
  <c r="A2330" i="1" s="1"/>
  <c r="G2329" i="1"/>
  <c r="A2329" i="1" a="1"/>
  <c r="A2329" i="1" s="1"/>
  <c r="G2328" i="1"/>
  <c r="A2328" i="1" a="1"/>
  <c r="A2328" i="1" s="1"/>
  <c r="G2327" i="1"/>
  <c r="A2327" i="1" a="1"/>
  <c r="A2327" i="1" s="1"/>
  <c r="G2326" i="1"/>
  <c r="A2326" i="1" a="1"/>
  <c r="A2326" i="1" s="1"/>
  <c r="G2325" i="1"/>
  <c r="A2325" i="1" a="1"/>
  <c r="A2325" i="1" s="1"/>
  <c r="G2324" i="1"/>
  <c r="A2324" i="1" a="1"/>
  <c r="A2324" i="1" s="1"/>
  <c r="G2323" i="1"/>
  <c r="A2323" i="1" a="1"/>
  <c r="A2323" i="1" s="1"/>
  <c r="G2322" i="1"/>
  <c r="A2322" i="1" a="1"/>
  <c r="A2322" i="1" s="1"/>
  <c r="G2321" i="1"/>
  <c r="A2321" i="1" a="1"/>
  <c r="A2321" i="1" s="1"/>
  <c r="G2320" i="1"/>
  <c r="A2320" i="1" a="1"/>
  <c r="A2320" i="1" s="1"/>
  <c r="G2319" i="1"/>
  <c r="A2319" i="1" a="1"/>
  <c r="A2319" i="1" s="1"/>
  <c r="G2318" i="1"/>
  <c r="A2318" i="1" a="1"/>
  <c r="A2318" i="1" s="1"/>
  <c r="G2317" i="1"/>
  <c r="A2317" i="1" a="1"/>
  <c r="A2317" i="1" s="1"/>
  <c r="G2316" i="1"/>
  <c r="A2316" i="1" a="1"/>
  <c r="A2316" i="1" s="1"/>
  <c r="G2315" i="1"/>
  <c r="A2315" i="1" a="1"/>
  <c r="A2315" i="1" s="1"/>
  <c r="G2314" i="1"/>
  <c r="A2314" i="1" a="1"/>
  <c r="A2314" i="1" s="1"/>
  <c r="G2313" i="1"/>
  <c r="A2313" i="1" a="1"/>
  <c r="A2313" i="1" s="1"/>
  <c r="G2312" i="1"/>
  <c r="A2312" i="1" a="1"/>
  <c r="A2312" i="1" s="1"/>
  <c r="G2311" i="1"/>
  <c r="A2311" i="1" a="1"/>
  <c r="A2311" i="1" s="1"/>
  <c r="G2310" i="1"/>
  <c r="A2310" i="1" a="1"/>
  <c r="A2310" i="1" s="1"/>
  <c r="G2309" i="1"/>
  <c r="A2309" i="1" a="1"/>
  <c r="A2309" i="1" s="1"/>
  <c r="G2308" i="1"/>
  <c r="A2308" i="1" a="1"/>
  <c r="A2308" i="1" s="1"/>
  <c r="G2307" i="1"/>
  <c r="A2307" i="1" a="1"/>
  <c r="A2307" i="1" s="1"/>
  <c r="G2306" i="1"/>
  <c r="A2306" i="1" a="1"/>
  <c r="A2306" i="1" s="1"/>
  <c r="G2305" i="1"/>
  <c r="A2305" i="1" a="1"/>
  <c r="A2305" i="1" s="1"/>
  <c r="G2304" i="1"/>
  <c r="A2304" i="1" a="1"/>
  <c r="A2304" i="1" s="1"/>
  <c r="G2303" i="1"/>
  <c r="A2303" i="1" a="1"/>
  <c r="A2303" i="1" s="1"/>
  <c r="G2302" i="1"/>
  <c r="A2302" i="1" a="1"/>
  <c r="A2302" i="1" s="1"/>
  <c r="G2301" i="1"/>
  <c r="A2301" i="1" a="1"/>
  <c r="A2301" i="1" s="1"/>
  <c r="G2300" i="1"/>
  <c r="A2300" i="1" a="1"/>
  <c r="A2300" i="1" s="1"/>
  <c r="G2299" i="1"/>
  <c r="A2299" i="1" a="1"/>
  <c r="A2299" i="1" s="1"/>
  <c r="G2298" i="1"/>
  <c r="A2298" i="1" a="1"/>
  <c r="A2298" i="1" s="1"/>
  <c r="G2297" i="1"/>
  <c r="A2297" i="1" a="1"/>
  <c r="A2297" i="1" s="1"/>
  <c r="G2296" i="1"/>
  <c r="A2296" i="1" a="1"/>
  <c r="A2296" i="1" s="1"/>
  <c r="G2295" i="1"/>
  <c r="A2295" i="1" a="1"/>
  <c r="A2295" i="1" s="1"/>
  <c r="G2294" i="1"/>
  <c r="A2294" i="1"/>
  <c r="A2294" i="1" a="1"/>
  <c r="G2293" i="1"/>
  <c r="A2293" i="1" a="1"/>
  <c r="A2293" i="1" s="1"/>
  <c r="G2292" i="1"/>
  <c r="A2292" i="1" a="1"/>
  <c r="A2292" i="1" s="1"/>
  <c r="G2291" i="1"/>
  <c r="A2291" i="1" a="1"/>
  <c r="A2291" i="1" s="1"/>
  <c r="G2290" i="1"/>
  <c r="A2290" i="1" a="1"/>
  <c r="A2290" i="1" s="1"/>
  <c r="G2289" i="1"/>
  <c r="A2289" i="1" a="1"/>
  <c r="A2289" i="1" s="1"/>
  <c r="G2288" i="1"/>
  <c r="A2288" i="1" a="1"/>
  <c r="A2288" i="1" s="1"/>
  <c r="G2287" i="1"/>
  <c r="A2287" i="1" a="1"/>
  <c r="A2287" i="1" s="1"/>
  <c r="G2286" i="1"/>
  <c r="A2286" i="1" a="1"/>
  <c r="A2286" i="1" s="1"/>
  <c r="G2285" i="1"/>
  <c r="A2285" i="1" a="1"/>
  <c r="A2285" i="1" s="1"/>
  <c r="G2284" i="1"/>
  <c r="A2284" i="1" a="1"/>
  <c r="A2284" i="1" s="1"/>
  <c r="G2283" i="1"/>
  <c r="A2283" i="1" a="1"/>
  <c r="A2283" i="1" s="1"/>
  <c r="G2282" i="1"/>
  <c r="A2282" i="1" a="1"/>
  <c r="A2282" i="1" s="1"/>
  <c r="G2281" i="1"/>
  <c r="A2281" i="1" a="1"/>
  <c r="A2281" i="1" s="1"/>
  <c r="G2280" i="1"/>
  <c r="A2280" i="1" a="1"/>
  <c r="A2280" i="1" s="1"/>
  <c r="G2279" i="1"/>
  <c r="A2279" i="1" a="1"/>
  <c r="A2279" i="1" s="1"/>
  <c r="G2278" i="1"/>
  <c r="A2278" i="1" a="1"/>
  <c r="A2278" i="1" s="1"/>
  <c r="G2277" i="1"/>
  <c r="A2277" i="1" a="1"/>
  <c r="A2277" i="1" s="1"/>
  <c r="G2276" i="1"/>
  <c r="A2276" i="1" a="1"/>
  <c r="A2276" i="1" s="1"/>
  <c r="G2275" i="1"/>
  <c r="A2275" i="1" a="1"/>
  <c r="A2275" i="1" s="1"/>
  <c r="G2274" i="1"/>
  <c r="A2274" i="1" a="1"/>
  <c r="A2274" i="1" s="1"/>
  <c r="G2273" i="1"/>
  <c r="A2273" i="1" a="1"/>
  <c r="A2273" i="1" s="1"/>
  <c r="G2272" i="1"/>
  <c r="A2272" i="1" a="1"/>
  <c r="A2272" i="1" s="1"/>
  <c r="G2271" i="1"/>
  <c r="A2271" i="1" a="1"/>
  <c r="A2271" i="1" s="1"/>
  <c r="G2270" i="1"/>
  <c r="A2270" i="1" a="1"/>
  <c r="A2270" i="1" s="1"/>
  <c r="G2269" i="1"/>
  <c r="A2269" i="1" a="1"/>
  <c r="A2269" i="1" s="1"/>
  <c r="G2268" i="1"/>
  <c r="A2268" i="1" a="1"/>
  <c r="A2268" i="1" s="1"/>
  <c r="G2267" i="1"/>
  <c r="A2267" i="1" a="1"/>
  <c r="A2267" i="1" s="1"/>
  <c r="G2266" i="1"/>
  <c r="A2266" i="1" a="1"/>
  <c r="A2266" i="1" s="1"/>
  <c r="G2265" i="1"/>
  <c r="A2265" i="1" a="1"/>
  <c r="A2265" i="1" s="1"/>
  <c r="G2264" i="1"/>
  <c r="A2264" i="1" a="1"/>
  <c r="A2264" i="1" s="1"/>
  <c r="G2263" i="1"/>
  <c r="A2263" i="1" a="1"/>
  <c r="A2263" i="1" s="1"/>
  <c r="G2262" i="1"/>
  <c r="A2262" i="1" a="1"/>
  <c r="A2262" i="1" s="1"/>
  <c r="G2261" i="1"/>
  <c r="A2261" i="1" a="1"/>
  <c r="A2261" i="1" s="1"/>
  <c r="G2260" i="1"/>
  <c r="A2260" i="1" a="1"/>
  <c r="A2260" i="1" s="1"/>
  <c r="G2259" i="1"/>
  <c r="A2259" i="1" a="1"/>
  <c r="A2259" i="1" s="1"/>
  <c r="G2258" i="1"/>
  <c r="A2258" i="1" a="1"/>
  <c r="A2258" i="1" s="1"/>
  <c r="G2257" i="1"/>
  <c r="A2257" i="1" a="1"/>
  <c r="A2257" i="1" s="1"/>
  <c r="G2256" i="1"/>
  <c r="A2256" i="1" a="1"/>
  <c r="A2256" i="1" s="1"/>
  <c r="G2255" i="1"/>
  <c r="A2255" i="1" a="1"/>
  <c r="A2255" i="1" s="1"/>
  <c r="G2254" i="1"/>
  <c r="A2254" i="1" a="1"/>
  <c r="A2254" i="1" s="1"/>
  <c r="G2253" i="1"/>
  <c r="A2253" i="1" a="1"/>
  <c r="A2253" i="1" s="1"/>
  <c r="G2252" i="1"/>
  <c r="A2252" i="1" a="1"/>
  <c r="A2252" i="1" s="1"/>
  <c r="G2251" i="1"/>
  <c r="A2251" i="1" a="1"/>
  <c r="A2251" i="1" s="1"/>
  <c r="G2250" i="1"/>
  <c r="A2250" i="1" a="1"/>
  <c r="A2250" i="1" s="1"/>
  <c r="G2249" i="1"/>
  <c r="A2249" i="1" a="1"/>
  <c r="A2249" i="1" s="1"/>
  <c r="G2248" i="1"/>
  <c r="A2248" i="1" a="1"/>
  <c r="A2248" i="1" s="1"/>
  <c r="G2247" i="1"/>
  <c r="A2247" i="1" a="1"/>
  <c r="A2247" i="1" s="1"/>
  <c r="G2246" i="1"/>
  <c r="A2246" i="1" a="1"/>
  <c r="A2246" i="1" s="1"/>
  <c r="G2245" i="1"/>
  <c r="A2245" i="1" a="1"/>
  <c r="A2245" i="1" s="1"/>
  <c r="G2244" i="1"/>
  <c r="A2244" i="1" a="1"/>
  <c r="A2244" i="1" s="1"/>
  <c r="G2243" i="1"/>
  <c r="A2243" i="1" a="1"/>
  <c r="A2243" i="1" s="1"/>
  <c r="G2242" i="1"/>
  <c r="A2242" i="1" a="1"/>
  <c r="A2242" i="1" s="1"/>
  <c r="G2241" i="1"/>
  <c r="A2241" i="1" a="1"/>
  <c r="A2241" i="1" s="1"/>
  <c r="G2240" i="1"/>
  <c r="A2240" i="1" a="1"/>
  <c r="A2240" i="1" s="1"/>
  <c r="G2239" i="1"/>
  <c r="A2239" i="1" a="1"/>
  <c r="A2239" i="1" s="1"/>
  <c r="G2238" i="1"/>
  <c r="A2238" i="1" a="1"/>
  <c r="A2238" i="1" s="1"/>
  <c r="G2237" i="1"/>
  <c r="A2237" i="1" a="1"/>
  <c r="A2237" i="1" s="1"/>
  <c r="G2236" i="1"/>
  <c r="A2236" i="1" a="1"/>
  <c r="A2236" i="1" s="1"/>
  <c r="G2235" i="1"/>
  <c r="A2235" i="1" a="1"/>
  <c r="A2235" i="1" s="1"/>
  <c r="G2234" i="1"/>
  <c r="A2234" i="1" a="1"/>
  <c r="A2234" i="1" s="1"/>
  <c r="G2233" i="1"/>
  <c r="A2233" i="1" a="1"/>
  <c r="A2233" i="1" s="1"/>
  <c r="G2232" i="1"/>
  <c r="A2232" i="1" a="1"/>
  <c r="A2232" i="1" s="1"/>
  <c r="G2231" i="1"/>
  <c r="A2231" i="1" a="1"/>
  <c r="A2231" i="1" s="1"/>
  <c r="G2230" i="1"/>
  <c r="A2230" i="1" a="1"/>
  <c r="A2230" i="1" s="1"/>
  <c r="G2229" i="1"/>
  <c r="A2229" i="1" a="1"/>
  <c r="A2229" i="1" s="1"/>
  <c r="G2228" i="1"/>
  <c r="A2228" i="1" a="1"/>
  <c r="A2228" i="1" s="1"/>
  <c r="G2227" i="1"/>
  <c r="A2227" i="1" a="1"/>
  <c r="A2227" i="1" s="1"/>
  <c r="G2226" i="1"/>
  <c r="A2226" i="1" a="1"/>
  <c r="A2226" i="1" s="1"/>
  <c r="G2225" i="1"/>
  <c r="A2225" i="1" a="1"/>
  <c r="A2225" i="1" s="1"/>
  <c r="G2224" i="1"/>
  <c r="A2224" i="1" a="1"/>
  <c r="A2224" i="1" s="1"/>
  <c r="G2223" i="1"/>
  <c r="A2223" i="1" a="1"/>
  <c r="A2223" i="1" s="1"/>
  <c r="G2222" i="1"/>
  <c r="A2222" i="1" a="1"/>
  <c r="A2222" i="1" s="1"/>
  <c r="G2221" i="1"/>
  <c r="A2221" i="1" a="1"/>
  <c r="A2221" i="1" s="1"/>
  <c r="G2220" i="1"/>
  <c r="A2220" i="1" a="1"/>
  <c r="A2220" i="1" s="1"/>
  <c r="G2219" i="1"/>
  <c r="A2219" i="1" a="1"/>
  <c r="A2219" i="1" s="1"/>
  <c r="G2218" i="1"/>
  <c r="A2218" i="1" a="1"/>
  <c r="A2218" i="1" s="1"/>
  <c r="G2217" i="1"/>
  <c r="A2217" i="1" a="1"/>
  <c r="A2217" i="1" s="1"/>
  <c r="G2216" i="1"/>
  <c r="A2216" i="1" a="1"/>
  <c r="A2216" i="1" s="1"/>
  <c r="G2215" i="1"/>
  <c r="A2215" i="1" a="1"/>
  <c r="A2215" i="1" s="1"/>
  <c r="G2214" i="1"/>
  <c r="A2214" i="1" a="1"/>
  <c r="A2214" i="1" s="1"/>
  <c r="G2213" i="1"/>
  <c r="A2213" i="1" a="1"/>
  <c r="A2213" i="1" s="1"/>
  <c r="G2212" i="1"/>
  <c r="A2212" i="1" a="1"/>
  <c r="A2212" i="1" s="1"/>
  <c r="G2211" i="1"/>
  <c r="A2211" i="1" a="1"/>
  <c r="A2211" i="1" s="1"/>
  <c r="G2210" i="1"/>
  <c r="A2210" i="1" a="1"/>
  <c r="A2210" i="1" s="1"/>
  <c r="G2209" i="1"/>
  <c r="A2209" i="1" a="1"/>
  <c r="A2209" i="1" s="1"/>
  <c r="G2208" i="1"/>
  <c r="A2208" i="1" a="1"/>
  <c r="A2208" i="1" s="1"/>
  <c r="G2207" i="1"/>
  <c r="A2207" i="1" a="1"/>
  <c r="A2207" i="1" s="1"/>
  <c r="G2206" i="1"/>
  <c r="A2206" i="1" a="1"/>
  <c r="A2206" i="1" s="1"/>
  <c r="G2205" i="1"/>
  <c r="A2205" i="1" a="1"/>
  <c r="A2205" i="1" s="1"/>
  <c r="G2204" i="1"/>
  <c r="A2204" i="1" a="1"/>
  <c r="A2204" i="1" s="1"/>
  <c r="G2203" i="1"/>
  <c r="A2203" i="1" a="1"/>
  <c r="A2203" i="1" s="1"/>
  <c r="G2202" i="1"/>
  <c r="A2202" i="1" a="1"/>
  <c r="A2202" i="1" s="1"/>
  <c r="G2201" i="1"/>
  <c r="A2201" i="1" a="1"/>
  <c r="A2201" i="1" s="1"/>
  <c r="G2200" i="1"/>
  <c r="A2200" i="1" a="1"/>
  <c r="A2200" i="1" s="1"/>
  <c r="G2199" i="1"/>
  <c r="A2199" i="1" a="1"/>
  <c r="A2199" i="1" s="1"/>
  <c r="G2198" i="1"/>
  <c r="A2198" i="1" a="1"/>
  <c r="A2198" i="1" s="1"/>
  <c r="G2197" i="1"/>
  <c r="A2197" i="1" a="1"/>
  <c r="A2197" i="1" s="1"/>
  <c r="G2196" i="1"/>
  <c r="A2196" i="1" a="1"/>
  <c r="A2196" i="1" s="1"/>
  <c r="G2195" i="1"/>
  <c r="A2195" i="1" a="1"/>
  <c r="A2195" i="1" s="1"/>
  <c r="G2194" i="1"/>
  <c r="A2194" i="1" a="1"/>
  <c r="A2194" i="1" s="1"/>
  <c r="G2193" i="1"/>
  <c r="A2193" i="1" a="1"/>
  <c r="A2193" i="1" s="1"/>
  <c r="G2192" i="1"/>
  <c r="A2192" i="1" a="1"/>
  <c r="A2192" i="1" s="1"/>
  <c r="G2191" i="1"/>
  <c r="A2191" i="1" a="1"/>
  <c r="A2191" i="1" s="1"/>
  <c r="G2190" i="1"/>
  <c r="A2190" i="1" a="1"/>
  <c r="A2190" i="1" s="1"/>
  <c r="G2189" i="1"/>
  <c r="A2189" i="1" a="1"/>
  <c r="A2189" i="1" s="1"/>
  <c r="G2188" i="1"/>
  <c r="A2188" i="1" a="1"/>
  <c r="A2188" i="1" s="1"/>
  <c r="G2187" i="1"/>
  <c r="A2187" i="1" a="1"/>
  <c r="A2187" i="1" s="1"/>
  <c r="G2186" i="1"/>
  <c r="A2186" i="1" a="1"/>
  <c r="A2186" i="1" s="1"/>
  <c r="G2185" i="1"/>
  <c r="A2185" i="1" a="1"/>
  <c r="A2185" i="1" s="1"/>
  <c r="G2184" i="1"/>
  <c r="A2184" i="1" a="1"/>
  <c r="A2184" i="1" s="1"/>
  <c r="G2183" i="1"/>
  <c r="A2183" i="1" a="1"/>
  <c r="A2183" i="1" s="1"/>
  <c r="G2182" i="1"/>
  <c r="A2182" i="1" a="1"/>
  <c r="A2182" i="1" s="1"/>
  <c r="G2181" i="1"/>
  <c r="A2181" i="1" a="1"/>
  <c r="A2181" i="1" s="1"/>
  <c r="G2180" i="1"/>
  <c r="A2180" i="1" a="1"/>
  <c r="A2180" i="1" s="1"/>
  <c r="G2179" i="1"/>
  <c r="A2179" i="1" a="1"/>
  <c r="A2179" i="1" s="1"/>
  <c r="G2178" i="1"/>
  <c r="A2178" i="1" a="1"/>
  <c r="A2178" i="1" s="1"/>
  <c r="G2177" i="1"/>
  <c r="A2177" i="1" a="1"/>
  <c r="A2177" i="1" s="1"/>
  <c r="G2176" i="1"/>
  <c r="A2176" i="1" a="1"/>
  <c r="A2176" i="1" s="1"/>
  <c r="G2175" i="1"/>
  <c r="A2175" i="1" a="1"/>
  <c r="A2175" i="1" s="1"/>
  <c r="G2174" i="1"/>
  <c r="A2174" i="1" a="1"/>
  <c r="A2174" i="1" s="1"/>
  <c r="G2173" i="1"/>
  <c r="A2173" i="1" a="1"/>
  <c r="A2173" i="1" s="1"/>
  <c r="G2172" i="1"/>
  <c r="A2172" i="1" a="1"/>
  <c r="A2172" i="1" s="1"/>
  <c r="G2171" i="1"/>
  <c r="A2171" i="1" a="1"/>
  <c r="A2171" i="1" s="1"/>
  <c r="G2170" i="1"/>
  <c r="A2170" i="1" a="1"/>
  <c r="A2170" i="1" s="1"/>
  <c r="G2169" i="1"/>
  <c r="A2169" i="1" a="1"/>
  <c r="A2169" i="1" s="1"/>
  <c r="G2168" i="1"/>
  <c r="A2168" i="1" a="1"/>
  <c r="A2168" i="1" s="1"/>
  <c r="G2167" i="1"/>
  <c r="A2167" i="1" a="1"/>
  <c r="A2167" i="1" s="1"/>
  <c r="G2166" i="1"/>
  <c r="A2166" i="1" a="1"/>
  <c r="A2166" i="1" s="1"/>
  <c r="G2165" i="1"/>
  <c r="A2165" i="1" a="1"/>
  <c r="A2165" i="1" s="1"/>
  <c r="G2164" i="1"/>
  <c r="A2164" i="1" a="1"/>
  <c r="A2164" i="1" s="1"/>
  <c r="G2163" i="1"/>
  <c r="A2163" i="1" a="1"/>
  <c r="A2163" i="1" s="1"/>
  <c r="G2162" i="1"/>
  <c r="A2162" i="1"/>
  <c r="A2162" i="1" a="1"/>
  <c r="G2161" i="1"/>
  <c r="A2161" i="1" a="1"/>
  <c r="A2161" i="1" s="1"/>
  <c r="G2160" i="1"/>
  <c r="A2160" i="1" a="1"/>
  <c r="A2160" i="1" s="1"/>
  <c r="G2159" i="1"/>
  <c r="A2159" i="1" a="1"/>
  <c r="A2159" i="1" s="1"/>
  <c r="G2158" i="1"/>
  <c r="A2158" i="1" a="1"/>
  <c r="A2158" i="1" s="1"/>
  <c r="G2157" i="1"/>
  <c r="A2157" i="1" a="1"/>
  <c r="A2157" i="1" s="1"/>
  <c r="G2156" i="1"/>
  <c r="A2156" i="1" a="1"/>
  <c r="A2156" i="1" s="1"/>
  <c r="G2155" i="1"/>
  <c r="A2155" i="1" a="1"/>
  <c r="A2155" i="1" s="1"/>
  <c r="G2154" i="1"/>
  <c r="A2154" i="1" a="1"/>
  <c r="A2154" i="1" s="1"/>
  <c r="G2153" i="1"/>
  <c r="A2153" i="1" a="1"/>
  <c r="A2153" i="1" s="1"/>
  <c r="G2152" i="1"/>
  <c r="A2152" i="1" a="1"/>
  <c r="A2152" i="1" s="1"/>
  <c r="G2151" i="1"/>
  <c r="A2151" i="1" a="1"/>
  <c r="A2151" i="1" s="1"/>
  <c r="G2150" i="1"/>
  <c r="A2150" i="1" a="1"/>
  <c r="A2150" i="1" s="1"/>
  <c r="G2149" i="1"/>
  <c r="A2149" i="1" a="1"/>
  <c r="A2149" i="1" s="1"/>
  <c r="G2148" i="1"/>
  <c r="A2148" i="1" a="1"/>
  <c r="A2148" i="1" s="1"/>
  <c r="G2147" i="1"/>
  <c r="A2147" i="1" a="1"/>
  <c r="A2147" i="1" s="1"/>
  <c r="G2146" i="1"/>
  <c r="A2146" i="1" a="1"/>
  <c r="A2146" i="1" s="1"/>
  <c r="G2145" i="1"/>
  <c r="A2145" i="1" a="1"/>
  <c r="A2145" i="1" s="1"/>
  <c r="G2144" i="1"/>
  <c r="A2144" i="1" a="1"/>
  <c r="A2144" i="1" s="1"/>
  <c r="G2143" i="1"/>
  <c r="A2143" i="1" a="1"/>
  <c r="A2143" i="1" s="1"/>
  <c r="G2142" i="1"/>
  <c r="A2142" i="1" a="1"/>
  <c r="A2142" i="1" s="1"/>
  <c r="G2141" i="1"/>
  <c r="A2141" i="1" a="1"/>
  <c r="A2141" i="1" s="1"/>
  <c r="G2140" i="1"/>
  <c r="A2140" i="1" a="1"/>
  <c r="A2140" i="1" s="1"/>
  <c r="G2139" i="1"/>
  <c r="A2139" i="1" a="1"/>
  <c r="A2139" i="1" s="1"/>
  <c r="G2138" i="1"/>
  <c r="A2138" i="1" a="1"/>
  <c r="A2138" i="1" s="1"/>
  <c r="G2137" i="1"/>
  <c r="A2137" i="1" a="1"/>
  <c r="A2137" i="1" s="1"/>
  <c r="G2136" i="1"/>
  <c r="A2136" i="1" a="1"/>
  <c r="A2136" i="1" s="1"/>
  <c r="G2135" i="1"/>
  <c r="A2135" i="1" a="1"/>
  <c r="A2135" i="1" s="1"/>
  <c r="G2134" i="1"/>
  <c r="A2134" i="1" a="1"/>
  <c r="A2134" i="1" s="1"/>
  <c r="G2133" i="1"/>
  <c r="A2133" i="1" a="1"/>
  <c r="A2133" i="1" s="1"/>
  <c r="G2132" i="1"/>
  <c r="A2132" i="1" a="1"/>
  <c r="A2132" i="1" s="1"/>
  <c r="G2131" i="1"/>
  <c r="A2131" i="1" a="1"/>
  <c r="A2131" i="1" s="1"/>
  <c r="G2130" i="1"/>
  <c r="A2130" i="1" a="1"/>
  <c r="A2130" i="1" s="1"/>
  <c r="G2129" i="1"/>
  <c r="A2129" i="1" a="1"/>
  <c r="A2129" i="1" s="1"/>
  <c r="G2128" i="1"/>
  <c r="A2128" i="1" a="1"/>
  <c r="A2128" i="1" s="1"/>
  <c r="G2127" i="1"/>
  <c r="A2127" i="1" a="1"/>
  <c r="A2127" i="1" s="1"/>
  <c r="G2126" i="1"/>
  <c r="A2126" i="1" a="1"/>
  <c r="A2126" i="1" s="1"/>
  <c r="G2125" i="1"/>
  <c r="A2125" i="1" a="1"/>
  <c r="A2125" i="1" s="1"/>
  <c r="G2124" i="1"/>
  <c r="A2124" i="1" a="1"/>
  <c r="A2124" i="1" s="1"/>
  <c r="G2123" i="1"/>
  <c r="A2123" i="1" a="1"/>
  <c r="A2123" i="1" s="1"/>
  <c r="G2122" i="1"/>
  <c r="A2122" i="1" a="1"/>
  <c r="A2122" i="1" s="1"/>
  <c r="G2121" i="1"/>
  <c r="A2121" i="1" a="1"/>
  <c r="A2121" i="1" s="1"/>
  <c r="G2120" i="1"/>
  <c r="A2120" i="1" a="1"/>
  <c r="A2120" i="1" s="1"/>
  <c r="G2119" i="1"/>
  <c r="A2119" i="1" a="1"/>
  <c r="A2119" i="1" s="1"/>
  <c r="G2118" i="1"/>
  <c r="A2118" i="1" a="1"/>
  <c r="A2118" i="1" s="1"/>
  <c r="G2117" i="1"/>
  <c r="A2117" i="1" a="1"/>
  <c r="A2117" i="1" s="1"/>
  <c r="G2116" i="1"/>
  <c r="A2116" i="1" a="1"/>
  <c r="A2116" i="1" s="1"/>
  <c r="G2115" i="1"/>
  <c r="A2115" i="1" a="1"/>
  <c r="A2115" i="1" s="1"/>
  <c r="G2114" i="1"/>
  <c r="A2114" i="1" a="1"/>
  <c r="A2114" i="1" s="1"/>
  <c r="G2113" i="1"/>
  <c r="A2113" i="1" a="1"/>
  <c r="A2113" i="1" s="1"/>
  <c r="G2112" i="1"/>
  <c r="A2112" i="1" a="1"/>
  <c r="A2112" i="1" s="1"/>
  <c r="G2111" i="1"/>
  <c r="A2111" i="1" a="1"/>
  <c r="A2111" i="1" s="1"/>
  <c r="G2110" i="1"/>
  <c r="A2110" i="1" a="1"/>
  <c r="A2110" i="1" s="1"/>
  <c r="G2109" i="1"/>
  <c r="A2109" i="1" a="1"/>
  <c r="A2109" i="1" s="1"/>
  <c r="G2108" i="1"/>
  <c r="A2108" i="1" a="1"/>
  <c r="A2108" i="1" s="1"/>
  <c r="G2107" i="1"/>
  <c r="A2107" i="1" a="1"/>
  <c r="A2107" i="1" s="1"/>
  <c r="G2106" i="1"/>
  <c r="A2106" i="1" a="1"/>
  <c r="A2106" i="1" s="1"/>
  <c r="G2105" i="1"/>
  <c r="A2105" i="1" a="1"/>
  <c r="A2105" i="1" s="1"/>
  <c r="G2104" i="1"/>
  <c r="A2104" i="1" a="1"/>
  <c r="A2104" i="1" s="1"/>
  <c r="G2103" i="1"/>
  <c r="A2103" i="1" a="1"/>
  <c r="A2103" i="1" s="1"/>
  <c r="G2102" i="1"/>
  <c r="A2102" i="1" a="1"/>
  <c r="A2102" i="1" s="1"/>
  <c r="G2101" i="1"/>
  <c r="A2101" i="1" a="1"/>
  <c r="A2101" i="1" s="1"/>
  <c r="G2100" i="1"/>
  <c r="A2100" i="1" a="1"/>
  <c r="A2100" i="1" s="1"/>
  <c r="G2099" i="1"/>
  <c r="A2099" i="1" a="1"/>
  <c r="A2099" i="1" s="1"/>
  <c r="G2098" i="1"/>
  <c r="A2098" i="1" a="1"/>
  <c r="A2098" i="1" s="1"/>
  <c r="G2097" i="1"/>
  <c r="A2097" i="1" a="1"/>
  <c r="A2097" i="1" s="1"/>
  <c r="G2096" i="1"/>
  <c r="A2096" i="1" a="1"/>
  <c r="A2096" i="1" s="1"/>
  <c r="G2095" i="1"/>
  <c r="A2095" i="1" a="1"/>
  <c r="A2095" i="1" s="1"/>
  <c r="G2094" i="1"/>
  <c r="A2094" i="1" a="1"/>
  <c r="A2094" i="1" s="1"/>
  <c r="G2093" i="1"/>
  <c r="A2093" i="1" a="1"/>
  <c r="A2093" i="1" s="1"/>
  <c r="G2092" i="1"/>
  <c r="A2092" i="1" a="1"/>
  <c r="A2092" i="1" s="1"/>
  <c r="G2091" i="1"/>
  <c r="A2091" i="1" a="1"/>
  <c r="A2091" i="1" s="1"/>
  <c r="G2090" i="1"/>
  <c r="A2090" i="1" a="1"/>
  <c r="A2090" i="1" s="1"/>
  <c r="G2089" i="1"/>
  <c r="A2089" i="1" a="1"/>
  <c r="A2089" i="1" s="1"/>
  <c r="G2088" i="1"/>
  <c r="A2088" i="1" a="1"/>
  <c r="A2088" i="1" s="1"/>
  <c r="G2087" i="1"/>
  <c r="A2087" i="1" a="1"/>
  <c r="A2087" i="1" s="1"/>
  <c r="G2086" i="1"/>
  <c r="A2086" i="1" a="1"/>
  <c r="A2086" i="1" s="1"/>
  <c r="G2085" i="1"/>
  <c r="A2085" i="1" a="1"/>
  <c r="A2085" i="1" s="1"/>
  <c r="G2084" i="1"/>
  <c r="A2084" i="1" a="1"/>
  <c r="A2084" i="1" s="1"/>
  <c r="G2083" i="1"/>
  <c r="A2083" i="1" a="1"/>
  <c r="A2083" i="1" s="1"/>
  <c r="G2082" i="1"/>
  <c r="A2082" i="1" a="1"/>
  <c r="A2082" i="1" s="1"/>
  <c r="G2081" i="1"/>
  <c r="A2081" i="1" a="1"/>
  <c r="A2081" i="1" s="1"/>
  <c r="G2080" i="1"/>
  <c r="A2080" i="1" a="1"/>
  <c r="A2080" i="1" s="1"/>
  <c r="G2079" i="1"/>
  <c r="A2079" i="1" a="1"/>
  <c r="A2079" i="1" s="1"/>
  <c r="G2078" i="1"/>
  <c r="A2078" i="1" a="1"/>
  <c r="A2078" i="1" s="1"/>
  <c r="G2077" i="1"/>
  <c r="A2077" i="1" a="1"/>
  <c r="A2077" i="1" s="1"/>
  <c r="G2076" i="1"/>
  <c r="A2076" i="1" a="1"/>
  <c r="A2076" i="1" s="1"/>
  <c r="G2075" i="1"/>
  <c r="A2075" i="1" a="1"/>
  <c r="A2075" i="1" s="1"/>
  <c r="G2074" i="1"/>
  <c r="A2074" i="1" a="1"/>
  <c r="A2074" i="1" s="1"/>
  <c r="G2073" i="1"/>
  <c r="A2073" i="1" a="1"/>
  <c r="A2073" i="1" s="1"/>
  <c r="G2072" i="1"/>
  <c r="A2072" i="1" a="1"/>
  <c r="A2072" i="1" s="1"/>
  <c r="G2071" i="1"/>
  <c r="A2071" i="1" a="1"/>
  <c r="A2071" i="1" s="1"/>
  <c r="G2070" i="1"/>
  <c r="A2070" i="1" a="1"/>
  <c r="A2070" i="1" s="1"/>
  <c r="G2069" i="1"/>
  <c r="A2069" i="1" a="1"/>
  <c r="A2069" i="1" s="1"/>
  <c r="G2068" i="1"/>
  <c r="A2068" i="1" a="1"/>
  <c r="A2068" i="1" s="1"/>
  <c r="G2067" i="1"/>
  <c r="A2067" i="1" a="1"/>
  <c r="A2067" i="1" s="1"/>
  <c r="G2066" i="1"/>
  <c r="A2066" i="1" a="1"/>
  <c r="A2066" i="1" s="1"/>
  <c r="G2065" i="1"/>
  <c r="A2065" i="1" a="1"/>
  <c r="A2065" i="1" s="1"/>
  <c r="G2064" i="1"/>
  <c r="A2064" i="1" a="1"/>
  <c r="A2064" i="1" s="1"/>
  <c r="G2063" i="1"/>
  <c r="A2063" i="1" a="1"/>
  <c r="A2063" i="1" s="1"/>
  <c r="G2062" i="1"/>
  <c r="A2062" i="1" a="1"/>
  <c r="A2062" i="1" s="1"/>
  <c r="G2061" i="1"/>
  <c r="A2061" i="1" a="1"/>
  <c r="A2061" i="1" s="1"/>
  <c r="G2060" i="1"/>
  <c r="A2060" i="1" a="1"/>
  <c r="A2060" i="1" s="1"/>
  <c r="G2059" i="1"/>
  <c r="A2059" i="1" a="1"/>
  <c r="A2059" i="1" s="1"/>
  <c r="G2058" i="1"/>
  <c r="A2058" i="1" a="1"/>
  <c r="A2058" i="1" s="1"/>
  <c r="G2057" i="1"/>
  <c r="A2057" i="1" a="1"/>
  <c r="A2057" i="1" s="1"/>
  <c r="G2056" i="1"/>
  <c r="A2056" i="1" a="1"/>
  <c r="A2056" i="1" s="1"/>
  <c r="G2055" i="1"/>
  <c r="A2055" i="1" a="1"/>
  <c r="A2055" i="1" s="1"/>
  <c r="G2054" i="1"/>
  <c r="A2054" i="1" a="1"/>
  <c r="A2054" i="1" s="1"/>
  <c r="G2053" i="1"/>
  <c r="A2053" i="1" a="1"/>
  <c r="A2053" i="1" s="1"/>
  <c r="G2052" i="1"/>
  <c r="A2052" i="1" a="1"/>
  <c r="A2052" i="1" s="1"/>
  <c r="G2051" i="1"/>
  <c r="A2051" i="1" a="1"/>
  <c r="A2051" i="1" s="1"/>
  <c r="G2050" i="1"/>
  <c r="A2050" i="1" a="1"/>
  <c r="A2050" i="1" s="1"/>
  <c r="G2049" i="1"/>
  <c r="A2049" i="1" a="1"/>
  <c r="A2049" i="1" s="1"/>
  <c r="G2048" i="1"/>
  <c r="A2048" i="1" a="1"/>
  <c r="A2048" i="1" s="1"/>
  <c r="G2047" i="1"/>
  <c r="A2047" i="1" a="1"/>
  <c r="A2047" i="1" s="1"/>
  <c r="G2046" i="1"/>
  <c r="A2046" i="1" a="1"/>
  <c r="A2046" i="1" s="1"/>
  <c r="G2045" i="1"/>
  <c r="A2045" i="1" a="1"/>
  <c r="A2045" i="1" s="1"/>
  <c r="G2044" i="1"/>
  <c r="A2044" i="1" a="1"/>
  <c r="A2044" i="1" s="1"/>
  <c r="G2043" i="1"/>
  <c r="A2043" i="1" a="1"/>
  <c r="A2043" i="1" s="1"/>
  <c r="G2042" i="1"/>
  <c r="A2042" i="1" a="1"/>
  <c r="A2042" i="1" s="1"/>
  <c r="G2041" i="1"/>
  <c r="A2041" i="1" a="1"/>
  <c r="A2041" i="1" s="1"/>
  <c r="G2040" i="1"/>
  <c r="A2040" i="1" a="1"/>
  <c r="A2040" i="1" s="1"/>
  <c r="G2039" i="1"/>
  <c r="A2039" i="1" a="1"/>
  <c r="A2039" i="1" s="1"/>
  <c r="G2038" i="1"/>
  <c r="A2038" i="1" a="1"/>
  <c r="A2038" i="1" s="1"/>
  <c r="G2037" i="1"/>
  <c r="A2037" i="1" a="1"/>
  <c r="A2037" i="1" s="1"/>
  <c r="G2036" i="1"/>
  <c r="A2036" i="1" a="1"/>
  <c r="A2036" i="1" s="1"/>
  <c r="G2035" i="1"/>
  <c r="A2035" i="1" a="1"/>
  <c r="A2035" i="1" s="1"/>
  <c r="G2034" i="1"/>
  <c r="A2034" i="1" a="1"/>
  <c r="A2034" i="1" s="1"/>
  <c r="G2033" i="1"/>
  <c r="A2033" i="1" a="1"/>
  <c r="A2033" i="1" s="1"/>
  <c r="G2032" i="1"/>
  <c r="A2032" i="1" a="1"/>
  <c r="A2032" i="1" s="1"/>
  <c r="G2031" i="1"/>
  <c r="A2031" i="1" a="1"/>
  <c r="A2031" i="1" s="1"/>
  <c r="G2030" i="1"/>
  <c r="A2030" i="1" a="1"/>
  <c r="A2030" i="1" s="1"/>
  <c r="G2029" i="1"/>
  <c r="A2029" i="1" a="1"/>
  <c r="A2029" i="1" s="1"/>
  <c r="G2028" i="1"/>
  <c r="A2028" i="1"/>
  <c r="A2028" i="1" a="1"/>
  <c r="G2027" i="1"/>
  <c r="A2027" i="1" a="1"/>
  <c r="A2027" i="1" s="1"/>
  <c r="G2026" i="1"/>
  <c r="A2026" i="1" a="1"/>
  <c r="A2026" i="1" s="1"/>
  <c r="G2025" i="1"/>
  <c r="A2025" i="1" a="1"/>
  <c r="A2025" i="1" s="1"/>
  <c r="G2024" i="1"/>
  <c r="A2024" i="1" a="1"/>
  <c r="A2024" i="1" s="1"/>
  <c r="G2023" i="1"/>
  <c r="A2023" i="1" a="1"/>
  <c r="A2023" i="1" s="1"/>
  <c r="G2022" i="1"/>
  <c r="A2022" i="1" a="1"/>
  <c r="A2022" i="1" s="1"/>
  <c r="G2021" i="1"/>
  <c r="A2021" i="1" a="1"/>
  <c r="A2021" i="1" s="1"/>
  <c r="G2020" i="1"/>
  <c r="A2020" i="1" a="1"/>
  <c r="A2020" i="1" s="1"/>
  <c r="G2019" i="1"/>
  <c r="A2019" i="1" a="1"/>
  <c r="A2019" i="1" s="1"/>
  <c r="G2018" i="1"/>
  <c r="A2018" i="1" a="1"/>
  <c r="A2018" i="1" s="1"/>
  <c r="G2017" i="1"/>
  <c r="A2017" i="1" a="1"/>
  <c r="A2017" i="1" s="1"/>
  <c r="G2016" i="1"/>
  <c r="A2016" i="1" a="1"/>
  <c r="A2016" i="1" s="1"/>
  <c r="G2015" i="1"/>
  <c r="A2015" i="1" a="1"/>
  <c r="A2015" i="1" s="1"/>
  <c r="G2014" i="1"/>
  <c r="A2014" i="1" a="1"/>
  <c r="A2014" i="1" s="1"/>
  <c r="G2013" i="1"/>
  <c r="A2013" i="1" a="1"/>
  <c r="A2013" i="1" s="1"/>
  <c r="G2012" i="1"/>
  <c r="A2012" i="1" a="1"/>
  <c r="A2012" i="1" s="1"/>
  <c r="G2011" i="1"/>
  <c r="A2011" i="1" a="1"/>
  <c r="A2011" i="1" s="1"/>
  <c r="G2010" i="1"/>
  <c r="A2010" i="1" a="1"/>
  <c r="A2010" i="1" s="1"/>
  <c r="G2009" i="1"/>
  <c r="A2009" i="1" a="1"/>
  <c r="A2009" i="1" s="1"/>
  <c r="G2008" i="1"/>
  <c r="A2008" i="1" a="1"/>
  <c r="A2008" i="1" s="1"/>
  <c r="G2007" i="1"/>
  <c r="A2007" i="1" a="1"/>
  <c r="A2007" i="1" s="1"/>
  <c r="G2006" i="1"/>
  <c r="A2006" i="1" a="1"/>
  <c r="A2006" i="1" s="1"/>
  <c r="G2005" i="1"/>
  <c r="A2005" i="1" a="1"/>
  <c r="A2005" i="1" s="1"/>
  <c r="G2004" i="1"/>
  <c r="A2004" i="1" a="1"/>
  <c r="A2004" i="1" s="1"/>
  <c r="G2003" i="1"/>
  <c r="A2003" i="1" a="1"/>
  <c r="A2003" i="1" s="1"/>
  <c r="G2002" i="1"/>
  <c r="A2002" i="1" a="1"/>
  <c r="A2002" i="1" s="1"/>
  <c r="G2001" i="1"/>
  <c r="A2001" i="1" a="1"/>
  <c r="A2001" i="1" s="1"/>
  <c r="G2000" i="1"/>
  <c r="A2000" i="1" a="1"/>
  <c r="A2000" i="1" s="1"/>
  <c r="G1999" i="1"/>
  <c r="A1999" i="1" a="1"/>
  <c r="A1999" i="1" s="1"/>
  <c r="G1998" i="1"/>
  <c r="A1998" i="1" a="1"/>
  <c r="A1998" i="1" s="1"/>
  <c r="G1997" i="1"/>
  <c r="A1997" i="1" a="1"/>
  <c r="A1997" i="1" s="1"/>
  <c r="G1996" i="1"/>
  <c r="A1996" i="1" a="1"/>
  <c r="A1996" i="1" s="1"/>
  <c r="G1995" i="1"/>
  <c r="A1995" i="1" a="1"/>
  <c r="A1995" i="1" s="1"/>
  <c r="G1994" i="1"/>
  <c r="A1994" i="1" a="1"/>
  <c r="A1994" i="1" s="1"/>
  <c r="G1993" i="1"/>
  <c r="A1993" i="1" a="1"/>
  <c r="A1993" i="1" s="1"/>
  <c r="G1992" i="1"/>
  <c r="A1992" i="1" a="1"/>
  <c r="A1992" i="1" s="1"/>
  <c r="G1991" i="1"/>
  <c r="A1991" i="1" a="1"/>
  <c r="A1991" i="1" s="1"/>
  <c r="G1990" i="1"/>
  <c r="A1990" i="1" a="1"/>
  <c r="A1990" i="1" s="1"/>
  <c r="G1989" i="1"/>
  <c r="A1989" i="1" a="1"/>
  <c r="A1989" i="1" s="1"/>
  <c r="G1988" i="1"/>
  <c r="A1988" i="1" a="1"/>
  <c r="A1988" i="1" s="1"/>
  <c r="G1987" i="1"/>
  <c r="A1987" i="1" a="1"/>
  <c r="A1987" i="1" s="1"/>
  <c r="G1986" i="1"/>
  <c r="A1986" i="1" a="1"/>
  <c r="A1986" i="1" s="1"/>
  <c r="G1985" i="1"/>
  <c r="A1985" i="1" a="1"/>
  <c r="A1985" i="1" s="1"/>
  <c r="G1984" i="1"/>
  <c r="A1984" i="1" a="1"/>
  <c r="A1984" i="1" s="1"/>
  <c r="G1983" i="1"/>
  <c r="A1983" i="1" a="1"/>
  <c r="A1983" i="1" s="1"/>
  <c r="G1982" i="1"/>
  <c r="A1982" i="1" a="1"/>
  <c r="A1982" i="1" s="1"/>
  <c r="G1981" i="1"/>
  <c r="A1981" i="1" a="1"/>
  <c r="A1981" i="1" s="1"/>
  <c r="G1980" i="1"/>
  <c r="A1980" i="1" a="1"/>
  <c r="A1980" i="1" s="1"/>
  <c r="G1979" i="1"/>
  <c r="A1979" i="1" a="1"/>
  <c r="A1979" i="1" s="1"/>
  <c r="G1978" i="1"/>
  <c r="A1978" i="1" a="1"/>
  <c r="A1978" i="1" s="1"/>
  <c r="G1977" i="1"/>
  <c r="A1977" i="1" a="1"/>
  <c r="A1977" i="1" s="1"/>
  <c r="G1976" i="1"/>
  <c r="A1976" i="1" a="1"/>
  <c r="A1976" i="1" s="1"/>
  <c r="G1975" i="1"/>
  <c r="A1975" i="1" a="1"/>
  <c r="A1975" i="1" s="1"/>
  <c r="G1974" i="1"/>
  <c r="A1974" i="1" a="1"/>
  <c r="A1974" i="1" s="1"/>
  <c r="G1973" i="1"/>
  <c r="A1973" i="1" a="1"/>
  <c r="A1973" i="1" s="1"/>
  <c r="G1972" i="1"/>
  <c r="A1972" i="1" a="1"/>
  <c r="A1972" i="1" s="1"/>
  <c r="G1971" i="1"/>
  <c r="A1971" i="1" a="1"/>
  <c r="A1971" i="1" s="1"/>
  <c r="G1970" i="1"/>
  <c r="A1970" i="1" a="1"/>
  <c r="A1970" i="1" s="1"/>
  <c r="G1969" i="1"/>
  <c r="A1969" i="1" a="1"/>
  <c r="A1969" i="1" s="1"/>
  <c r="G1968" i="1"/>
  <c r="A1968" i="1" a="1"/>
  <c r="A1968" i="1" s="1"/>
  <c r="G1967" i="1"/>
  <c r="A1967" i="1" a="1"/>
  <c r="A1967" i="1" s="1"/>
  <c r="G1966" i="1"/>
  <c r="A1966" i="1" a="1"/>
  <c r="A1966" i="1" s="1"/>
  <c r="G1965" i="1"/>
  <c r="A1965" i="1" a="1"/>
  <c r="A1965" i="1" s="1"/>
  <c r="G1964" i="1"/>
  <c r="A1964" i="1" a="1"/>
  <c r="A1964" i="1" s="1"/>
  <c r="G1963" i="1"/>
  <c r="A1963" i="1" a="1"/>
  <c r="A1963" i="1" s="1"/>
  <c r="G1962" i="1"/>
  <c r="A1962" i="1" a="1"/>
  <c r="A1962" i="1" s="1"/>
  <c r="G1961" i="1"/>
  <c r="A1961" i="1" a="1"/>
  <c r="A1961" i="1" s="1"/>
  <c r="G1960" i="1"/>
  <c r="A1960" i="1" a="1"/>
  <c r="A1960" i="1" s="1"/>
  <c r="G1959" i="1"/>
  <c r="A1959" i="1" a="1"/>
  <c r="A1959" i="1" s="1"/>
  <c r="G1958" i="1"/>
  <c r="A1958" i="1" a="1"/>
  <c r="A1958" i="1" s="1"/>
  <c r="G1957" i="1"/>
  <c r="A1957" i="1" a="1"/>
  <c r="A1957" i="1" s="1"/>
  <c r="G1956" i="1"/>
  <c r="A1956" i="1" a="1"/>
  <c r="A1956" i="1" s="1"/>
  <c r="G1955" i="1"/>
  <c r="A1955" i="1" a="1"/>
  <c r="A1955" i="1" s="1"/>
  <c r="G1954" i="1"/>
  <c r="A1954" i="1" a="1"/>
  <c r="A1954" i="1" s="1"/>
  <c r="G1953" i="1"/>
  <c r="A1953" i="1" a="1"/>
  <c r="A1953" i="1" s="1"/>
  <c r="G1952" i="1"/>
  <c r="A1952" i="1" a="1"/>
  <c r="A1952" i="1" s="1"/>
  <c r="G1951" i="1"/>
  <c r="A1951" i="1" a="1"/>
  <c r="A1951" i="1" s="1"/>
  <c r="G1950" i="1"/>
  <c r="A1950" i="1" a="1"/>
  <c r="A1950" i="1" s="1"/>
  <c r="G1949" i="1"/>
  <c r="A1949" i="1" a="1"/>
  <c r="A1949" i="1" s="1"/>
  <c r="G1948" i="1"/>
  <c r="A1948" i="1" a="1"/>
  <c r="A1948" i="1" s="1"/>
  <c r="G1947" i="1"/>
  <c r="A1947" i="1" a="1"/>
  <c r="A1947" i="1" s="1"/>
  <c r="G1946" i="1"/>
  <c r="A1946" i="1" a="1"/>
  <c r="A1946" i="1" s="1"/>
  <c r="G1945" i="1"/>
  <c r="A1945" i="1" a="1"/>
  <c r="A1945" i="1" s="1"/>
  <c r="G1944" i="1"/>
  <c r="A1944" i="1" a="1"/>
  <c r="A1944" i="1" s="1"/>
  <c r="G1943" i="1"/>
  <c r="A1943" i="1" a="1"/>
  <c r="A1943" i="1" s="1"/>
  <c r="G1942" i="1"/>
  <c r="A1942" i="1" a="1"/>
  <c r="A1942" i="1" s="1"/>
  <c r="G1941" i="1"/>
  <c r="A1941" i="1" a="1"/>
  <c r="A1941" i="1" s="1"/>
  <c r="G1940" i="1"/>
  <c r="A1940" i="1" a="1"/>
  <c r="A1940" i="1" s="1"/>
  <c r="G1939" i="1"/>
  <c r="A1939" i="1" a="1"/>
  <c r="A1939" i="1" s="1"/>
  <c r="G1938" i="1"/>
  <c r="A1938" i="1" a="1"/>
  <c r="A1938" i="1" s="1"/>
  <c r="G1937" i="1"/>
  <c r="A1937" i="1" a="1"/>
  <c r="A1937" i="1" s="1"/>
  <c r="G1936" i="1"/>
  <c r="A1936" i="1" a="1"/>
  <c r="A1936" i="1" s="1"/>
  <c r="G1935" i="1"/>
  <c r="A1935" i="1" a="1"/>
  <c r="A1935" i="1" s="1"/>
  <c r="G1934" i="1"/>
  <c r="A1934" i="1" a="1"/>
  <c r="A1934" i="1" s="1"/>
  <c r="G1933" i="1"/>
  <c r="A1933" i="1" a="1"/>
  <c r="A1933" i="1" s="1"/>
  <c r="G1932" i="1"/>
  <c r="A1932" i="1" a="1"/>
  <c r="A1932" i="1" s="1"/>
  <c r="G1931" i="1"/>
  <c r="A1931" i="1" a="1"/>
  <c r="A1931" i="1" s="1"/>
  <c r="G1930" i="1"/>
  <c r="A1930" i="1" a="1"/>
  <c r="A1930" i="1" s="1"/>
  <c r="G1929" i="1"/>
  <c r="A1929" i="1" a="1"/>
  <c r="A1929" i="1" s="1"/>
  <c r="G1928" i="1"/>
  <c r="A1928" i="1" a="1"/>
  <c r="A1928" i="1" s="1"/>
  <c r="G1927" i="1"/>
  <c r="A1927" i="1" a="1"/>
  <c r="A1927" i="1" s="1"/>
  <c r="G1926" i="1"/>
  <c r="A1926" i="1" a="1"/>
  <c r="A1926" i="1" s="1"/>
  <c r="G1925" i="1"/>
  <c r="A1925" i="1" a="1"/>
  <c r="A1925" i="1" s="1"/>
  <c r="G1924" i="1"/>
  <c r="A1924" i="1" a="1"/>
  <c r="A1924" i="1" s="1"/>
  <c r="G1923" i="1"/>
  <c r="A1923" i="1" a="1"/>
  <c r="A1923" i="1" s="1"/>
  <c r="G1922" i="1"/>
  <c r="A1922" i="1" a="1"/>
  <c r="A1922" i="1" s="1"/>
  <c r="G1921" i="1"/>
  <c r="A1921" i="1" a="1"/>
  <c r="A1921" i="1" s="1"/>
  <c r="G1920" i="1"/>
  <c r="A1920" i="1" a="1"/>
  <c r="A1920" i="1" s="1"/>
  <c r="G1919" i="1"/>
  <c r="A1919" i="1" a="1"/>
  <c r="A1919" i="1" s="1"/>
  <c r="G1918" i="1"/>
  <c r="A1918" i="1" a="1"/>
  <c r="A1918" i="1" s="1"/>
  <c r="G1917" i="1"/>
  <c r="A1917" i="1" a="1"/>
  <c r="A1917" i="1" s="1"/>
  <c r="G1916" i="1"/>
  <c r="A1916" i="1" a="1"/>
  <c r="A1916" i="1" s="1"/>
  <c r="G1915" i="1"/>
  <c r="A1915" i="1" a="1"/>
  <c r="A1915" i="1" s="1"/>
  <c r="G1914" i="1"/>
  <c r="A1914" i="1" a="1"/>
  <c r="A1914" i="1" s="1"/>
  <c r="G1913" i="1"/>
  <c r="A1913" i="1" a="1"/>
  <c r="A1913" i="1" s="1"/>
  <c r="G1912" i="1"/>
  <c r="A1912" i="1" a="1"/>
  <c r="A1912" i="1" s="1"/>
  <c r="G1911" i="1"/>
  <c r="A1911" i="1" a="1"/>
  <c r="A1911" i="1" s="1"/>
  <c r="G1910" i="1"/>
  <c r="A1910" i="1" a="1"/>
  <c r="A1910" i="1" s="1"/>
  <c r="G1909" i="1"/>
  <c r="A1909" i="1" a="1"/>
  <c r="A1909" i="1" s="1"/>
  <c r="G1908" i="1"/>
  <c r="A1908" i="1" a="1"/>
  <c r="A1908" i="1" s="1"/>
  <c r="G1907" i="1"/>
  <c r="A1907" i="1" a="1"/>
  <c r="A1907" i="1" s="1"/>
  <c r="G1906" i="1"/>
  <c r="A1906" i="1" a="1"/>
  <c r="A1906" i="1" s="1"/>
  <c r="G1905" i="1"/>
  <c r="A1905" i="1" a="1"/>
  <c r="A1905" i="1" s="1"/>
  <c r="G1904" i="1"/>
  <c r="A1904" i="1" a="1"/>
  <c r="A1904" i="1" s="1"/>
  <c r="G1903" i="1"/>
  <c r="A1903" i="1" a="1"/>
  <c r="A1903" i="1" s="1"/>
  <c r="G1902" i="1"/>
  <c r="A1902" i="1" a="1"/>
  <c r="A1902" i="1" s="1"/>
  <c r="G1901" i="1"/>
  <c r="A1901" i="1" a="1"/>
  <c r="A1901" i="1" s="1"/>
  <c r="G1900" i="1"/>
  <c r="A1900" i="1" a="1"/>
  <c r="A1900" i="1" s="1"/>
  <c r="G1899" i="1"/>
  <c r="A1899" i="1" a="1"/>
  <c r="A1899" i="1" s="1"/>
  <c r="G1898" i="1"/>
  <c r="A1898" i="1" a="1"/>
  <c r="A1898" i="1" s="1"/>
  <c r="G1897" i="1"/>
  <c r="A1897" i="1" a="1"/>
  <c r="A1897" i="1" s="1"/>
  <c r="G1896" i="1"/>
  <c r="A1896" i="1" a="1"/>
  <c r="A1896" i="1" s="1"/>
  <c r="G1895" i="1"/>
  <c r="A1895" i="1" a="1"/>
  <c r="A1895" i="1" s="1"/>
  <c r="G1894" i="1"/>
  <c r="A1894" i="1" a="1"/>
  <c r="A1894" i="1" s="1"/>
  <c r="G1893" i="1"/>
  <c r="A1893" i="1" a="1"/>
  <c r="A1893" i="1" s="1"/>
  <c r="G1892" i="1"/>
  <c r="A1892" i="1" a="1"/>
  <c r="A1892" i="1" s="1"/>
  <c r="G1891" i="1"/>
  <c r="A1891" i="1" a="1"/>
  <c r="A1891" i="1" s="1"/>
  <c r="G1890" i="1"/>
  <c r="A1890" i="1" a="1"/>
  <c r="A1890" i="1" s="1"/>
  <c r="G1889" i="1"/>
  <c r="A1889" i="1" a="1"/>
  <c r="A1889" i="1" s="1"/>
  <c r="G1888" i="1"/>
  <c r="A1888" i="1" a="1"/>
  <c r="A1888" i="1" s="1"/>
  <c r="G1887" i="1"/>
  <c r="A1887" i="1" a="1"/>
  <c r="A1887" i="1" s="1"/>
  <c r="G1886" i="1"/>
  <c r="A1886" i="1" a="1"/>
  <c r="A1886" i="1" s="1"/>
  <c r="G1885" i="1"/>
  <c r="A1885" i="1" a="1"/>
  <c r="A1885" i="1" s="1"/>
  <c r="G1884" i="1"/>
  <c r="A1884" i="1" a="1"/>
  <c r="A1884" i="1" s="1"/>
  <c r="G1883" i="1"/>
  <c r="A1883" i="1" a="1"/>
  <c r="A1883" i="1" s="1"/>
  <c r="G1882" i="1"/>
  <c r="A1882" i="1" a="1"/>
  <c r="A1882" i="1" s="1"/>
  <c r="G1881" i="1"/>
  <c r="A1881" i="1" a="1"/>
  <c r="A1881" i="1" s="1"/>
  <c r="G1880" i="1"/>
  <c r="A1880" i="1" a="1"/>
  <c r="A1880" i="1" s="1"/>
  <c r="G1879" i="1"/>
  <c r="A1879" i="1" a="1"/>
  <c r="A1879" i="1" s="1"/>
  <c r="G1878" i="1"/>
  <c r="A1878" i="1" a="1"/>
  <c r="A1878" i="1" s="1"/>
  <c r="G1877" i="1"/>
  <c r="A1877" i="1" a="1"/>
  <c r="A1877" i="1" s="1"/>
  <c r="G1876" i="1"/>
  <c r="A1876" i="1" a="1"/>
  <c r="A1876" i="1" s="1"/>
  <c r="G1875" i="1"/>
  <c r="A1875" i="1" a="1"/>
  <c r="A1875" i="1" s="1"/>
  <c r="G1874" i="1"/>
  <c r="A1874" i="1" a="1"/>
  <c r="A1874" i="1" s="1"/>
  <c r="G1873" i="1"/>
  <c r="A1873" i="1" a="1"/>
  <c r="A1873" i="1" s="1"/>
  <c r="G1872" i="1"/>
  <c r="A1872" i="1" a="1"/>
  <c r="A1872" i="1" s="1"/>
  <c r="G1871" i="1"/>
  <c r="A1871" i="1" a="1"/>
  <c r="A1871" i="1" s="1"/>
  <c r="G1870" i="1"/>
  <c r="A1870" i="1" a="1"/>
  <c r="A1870" i="1" s="1"/>
  <c r="G1869" i="1"/>
  <c r="A1869" i="1" a="1"/>
  <c r="A1869" i="1" s="1"/>
  <c r="G1868" i="1"/>
  <c r="A1868" i="1" a="1"/>
  <c r="A1868" i="1" s="1"/>
  <c r="G1867" i="1"/>
  <c r="A1867" i="1" a="1"/>
  <c r="A1867" i="1" s="1"/>
  <c r="G1866" i="1"/>
  <c r="A1866" i="1" a="1"/>
  <c r="A1866" i="1" s="1"/>
  <c r="G1865" i="1"/>
  <c r="A1865" i="1" a="1"/>
  <c r="A1865" i="1" s="1"/>
  <c r="G1864" i="1"/>
  <c r="A1864" i="1" a="1"/>
  <c r="A1864" i="1" s="1"/>
  <c r="G1863" i="1"/>
  <c r="A1863" i="1" a="1"/>
  <c r="A1863" i="1" s="1"/>
  <c r="G1862" i="1"/>
  <c r="A1862" i="1" a="1"/>
  <c r="A1862" i="1" s="1"/>
  <c r="G1861" i="1"/>
  <c r="A1861" i="1" a="1"/>
  <c r="A1861" i="1" s="1"/>
  <c r="G1860" i="1"/>
  <c r="A1860" i="1" a="1"/>
  <c r="A1860" i="1" s="1"/>
  <c r="G1859" i="1"/>
  <c r="A1859" i="1" a="1"/>
  <c r="A1859" i="1" s="1"/>
  <c r="G1858" i="1"/>
  <c r="A1858" i="1"/>
  <c r="A1858" i="1" a="1"/>
  <c r="G1857" i="1"/>
  <c r="A1857" i="1" a="1"/>
  <c r="A1857" i="1" s="1"/>
  <c r="G1856" i="1"/>
  <c r="A1856" i="1" a="1"/>
  <c r="A1856" i="1" s="1"/>
  <c r="G1855" i="1"/>
  <c r="A1855" i="1" a="1"/>
  <c r="A1855" i="1" s="1"/>
  <c r="G1854" i="1"/>
  <c r="A1854" i="1" a="1"/>
  <c r="A1854" i="1" s="1"/>
  <c r="G1853" i="1"/>
  <c r="A1853" i="1" a="1"/>
  <c r="A1853" i="1" s="1"/>
  <c r="G1852" i="1"/>
  <c r="A1852" i="1" a="1"/>
  <c r="A1852" i="1" s="1"/>
  <c r="G1851" i="1"/>
  <c r="A1851" i="1" a="1"/>
  <c r="A1851" i="1" s="1"/>
  <c r="G1850" i="1"/>
  <c r="A1850" i="1" a="1"/>
  <c r="A1850" i="1" s="1"/>
  <c r="G1849" i="1"/>
  <c r="A1849" i="1" a="1"/>
  <c r="A1849" i="1" s="1"/>
  <c r="G1848" i="1"/>
  <c r="A1848" i="1" a="1"/>
  <c r="A1848" i="1" s="1"/>
  <c r="G1847" i="1"/>
  <c r="A1847" i="1" a="1"/>
  <c r="A1847" i="1" s="1"/>
  <c r="G1846" i="1"/>
  <c r="A1846" i="1" a="1"/>
  <c r="A1846" i="1" s="1"/>
  <c r="G1845" i="1"/>
  <c r="A1845" i="1" a="1"/>
  <c r="A1845" i="1" s="1"/>
  <c r="G1844" i="1"/>
  <c r="A1844" i="1" a="1"/>
  <c r="A1844" i="1" s="1"/>
  <c r="G1843" i="1"/>
  <c r="A1843" i="1" a="1"/>
  <c r="A1843" i="1" s="1"/>
  <c r="G1842" i="1"/>
  <c r="A1842" i="1" a="1"/>
  <c r="A1842" i="1" s="1"/>
  <c r="G1841" i="1"/>
  <c r="A1841" i="1" a="1"/>
  <c r="A1841" i="1" s="1"/>
  <c r="G1840" i="1"/>
  <c r="A1840" i="1" a="1"/>
  <c r="A1840" i="1" s="1"/>
  <c r="G1839" i="1"/>
  <c r="A1839" i="1" a="1"/>
  <c r="A1839" i="1" s="1"/>
  <c r="G1838" i="1"/>
  <c r="A1838" i="1" a="1"/>
  <c r="A1838" i="1" s="1"/>
  <c r="G1837" i="1"/>
  <c r="A1837" i="1" a="1"/>
  <c r="A1837" i="1" s="1"/>
  <c r="G1836" i="1"/>
  <c r="A1836" i="1" a="1"/>
  <c r="A1836" i="1" s="1"/>
  <c r="G1835" i="1"/>
  <c r="A1835" i="1" a="1"/>
  <c r="A1835" i="1" s="1"/>
  <c r="G1834" i="1"/>
  <c r="A1834" i="1" a="1"/>
  <c r="A1834" i="1" s="1"/>
  <c r="G1833" i="1"/>
  <c r="A1833" i="1" a="1"/>
  <c r="A1833" i="1" s="1"/>
  <c r="G1832" i="1"/>
  <c r="A1832" i="1" a="1"/>
  <c r="A1832" i="1" s="1"/>
  <c r="G1831" i="1"/>
  <c r="A1831" i="1" a="1"/>
  <c r="A1831" i="1" s="1"/>
  <c r="G1830" i="1"/>
  <c r="A1830" i="1" a="1"/>
  <c r="A1830" i="1" s="1"/>
  <c r="G1829" i="1"/>
  <c r="A1829" i="1" a="1"/>
  <c r="A1829" i="1" s="1"/>
  <c r="G1828" i="1"/>
  <c r="A1828" i="1" a="1"/>
  <c r="A1828" i="1" s="1"/>
  <c r="G1827" i="1"/>
  <c r="A1827" i="1" a="1"/>
  <c r="A1827" i="1" s="1"/>
  <c r="G1826" i="1"/>
  <c r="A1826" i="1" a="1"/>
  <c r="A1826" i="1" s="1"/>
  <c r="G1825" i="1"/>
  <c r="A1825" i="1" a="1"/>
  <c r="A1825" i="1" s="1"/>
  <c r="G1824" i="1"/>
  <c r="A1824" i="1" a="1"/>
  <c r="A1824" i="1" s="1"/>
  <c r="G1823" i="1"/>
  <c r="A1823" i="1" a="1"/>
  <c r="A1823" i="1" s="1"/>
  <c r="G1822" i="1"/>
  <c r="A1822" i="1" a="1"/>
  <c r="A1822" i="1" s="1"/>
  <c r="G1821" i="1"/>
  <c r="A1821" i="1" a="1"/>
  <c r="A1821" i="1" s="1"/>
  <c r="G1820" i="1"/>
  <c r="A1820" i="1" a="1"/>
  <c r="A1820" i="1" s="1"/>
  <c r="G1819" i="1"/>
  <c r="A1819" i="1" a="1"/>
  <c r="A1819" i="1" s="1"/>
  <c r="G1818" i="1"/>
  <c r="A1818" i="1" a="1"/>
  <c r="A1818" i="1" s="1"/>
  <c r="G1817" i="1"/>
  <c r="A1817" i="1" a="1"/>
  <c r="A1817" i="1" s="1"/>
  <c r="G1816" i="1"/>
  <c r="A1816" i="1" a="1"/>
  <c r="A1816" i="1" s="1"/>
  <c r="G1815" i="1"/>
  <c r="A1815" i="1" a="1"/>
  <c r="A1815" i="1" s="1"/>
  <c r="G1814" i="1"/>
  <c r="A1814" i="1" a="1"/>
  <c r="A1814" i="1" s="1"/>
  <c r="G1813" i="1"/>
  <c r="A1813" i="1" a="1"/>
  <c r="A1813" i="1" s="1"/>
  <c r="G1812" i="1"/>
  <c r="A1812" i="1" a="1"/>
  <c r="A1812" i="1" s="1"/>
  <c r="G1811" i="1"/>
  <c r="A1811" i="1" a="1"/>
  <c r="A1811" i="1" s="1"/>
  <c r="G1810" i="1"/>
  <c r="A1810" i="1" a="1"/>
  <c r="A1810" i="1" s="1"/>
  <c r="G1809" i="1"/>
  <c r="A1809" i="1" a="1"/>
  <c r="A1809" i="1" s="1"/>
  <c r="G1808" i="1"/>
  <c r="A1808" i="1" a="1"/>
  <c r="A1808" i="1" s="1"/>
  <c r="G1807" i="1"/>
  <c r="A1807" i="1" a="1"/>
  <c r="A1807" i="1" s="1"/>
  <c r="G1806" i="1"/>
  <c r="A1806" i="1" a="1"/>
  <c r="A1806" i="1" s="1"/>
  <c r="G1805" i="1"/>
  <c r="A1805" i="1" a="1"/>
  <c r="A1805" i="1" s="1"/>
  <c r="G1804" i="1"/>
  <c r="A1804" i="1" a="1"/>
  <c r="A1804" i="1" s="1"/>
  <c r="G1803" i="1"/>
  <c r="A1803" i="1" a="1"/>
  <c r="A1803" i="1" s="1"/>
  <c r="G1802" i="1"/>
  <c r="A1802" i="1" a="1"/>
  <c r="A1802" i="1" s="1"/>
  <c r="G1801" i="1"/>
  <c r="A1801" i="1" a="1"/>
  <c r="A1801" i="1" s="1"/>
  <c r="G1800" i="1"/>
  <c r="A1800" i="1" a="1"/>
  <c r="A1800" i="1" s="1"/>
  <c r="G1799" i="1"/>
  <c r="A1799" i="1" a="1"/>
  <c r="A1799" i="1" s="1"/>
  <c r="G1798" i="1"/>
  <c r="A1798" i="1" a="1"/>
  <c r="A1798" i="1" s="1"/>
  <c r="G1797" i="1"/>
  <c r="A1797" i="1" a="1"/>
  <c r="A1797" i="1" s="1"/>
  <c r="G1796" i="1"/>
  <c r="A1796" i="1" a="1"/>
  <c r="A1796" i="1" s="1"/>
  <c r="G1795" i="1"/>
  <c r="A1795" i="1" a="1"/>
  <c r="A1795" i="1" s="1"/>
  <c r="G1794" i="1"/>
  <c r="A1794" i="1" a="1"/>
  <c r="A1794" i="1" s="1"/>
  <c r="G1793" i="1"/>
  <c r="A1793" i="1" a="1"/>
  <c r="A1793" i="1" s="1"/>
  <c r="G1792" i="1"/>
  <c r="A1792" i="1" a="1"/>
  <c r="A1792" i="1" s="1"/>
  <c r="G1791" i="1"/>
  <c r="A1791" i="1" a="1"/>
  <c r="A1791" i="1" s="1"/>
  <c r="G1790" i="1"/>
  <c r="A1790" i="1" a="1"/>
  <c r="A1790" i="1" s="1"/>
  <c r="G1789" i="1"/>
  <c r="A1789" i="1" a="1"/>
  <c r="A1789" i="1" s="1"/>
  <c r="G1788" i="1"/>
  <c r="A1788" i="1" a="1"/>
  <c r="A1788" i="1" s="1"/>
  <c r="G1787" i="1"/>
  <c r="A1787" i="1" a="1"/>
  <c r="A1787" i="1" s="1"/>
  <c r="G1786" i="1"/>
  <c r="A1786" i="1" a="1"/>
  <c r="A1786" i="1" s="1"/>
  <c r="G1785" i="1"/>
  <c r="A1785" i="1" a="1"/>
  <c r="A1785" i="1" s="1"/>
  <c r="G1784" i="1"/>
  <c r="A1784" i="1" a="1"/>
  <c r="A1784" i="1" s="1"/>
  <c r="G1783" i="1"/>
  <c r="A1783" i="1" a="1"/>
  <c r="A1783" i="1" s="1"/>
  <c r="G1782" i="1"/>
  <c r="A1782" i="1" a="1"/>
  <c r="A1782" i="1" s="1"/>
  <c r="G1781" i="1"/>
  <c r="A1781" i="1" a="1"/>
  <c r="A1781" i="1" s="1"/>
  <c r="G1780" i="1"/>
  <c r="A1780" i="1" a="1"/>
  <c r="A1780" i="1" s="1"/>
  <c r="G1779" i="1"/>
  <c r="A1779" i="1" a="1"/>
  <c r="A1779" i="1" s="1"/>
  <c r="G1778" i="1"/>
  <c r="A1778" i="1" a="1"/>
  <c r="A1778" i="1" s="1"/>
  <c r="G1777" i="1"/>
  <c r="A1777" i="1" a="1"/>
  <c r="A1777" i="1" s="1"/>
  <c r="G1776" i="1"/>
  <c r="A1776" i="1" a="1"/>
  <c r="A1776" i="1" s="1"/>
  <c r="G1775" i="1"/>
  <c r="A1775" i="1" a="1"/>
  <c r="A1775" i="1" s="1"/>
  <c r="G1774" i="1"/>
  <c r="A1774" i="1" a="1"/>
  <c r="A1774" i="1" s="1"/>
  <c r="G1773" i="1"/>
  <c r="A1773" i="1" a="1"/>
  <c r="A1773" i="1" s="1"/>
  <c r="G1772" i="1"/>
  <c r="A1772" i="1" a="1"/>
  <c r="A1772" i="1" s="1"/>
  <c r="G1771" i="1"/>
  <c r="A1771" i="1" a="1"/>
  <c r="A1771" i="1" s="1"/>
  <c r="G1770" i="1"/>
  <c r="A1770" i="1" a="1"/>
  <c r="A1770" i="1" s="1"/>
  <c r="G1769" i="1"/>
  <c r="A1769" i="1" a="1"/>
  <c r="A1769" i="1" s="1"/>
  <c r="G1768" i="1"/>
  <c r="A1768" i="1" a="1"/>
  <c r="A1768" i="1" s="1"/>
  <c r="G1767" i="1"/>
  <c r="A1767" i="1" a="1"/>
  <c r="A1767" i="1" s="1"/>
  <c r="G1766" i="1"/>
  <c r="A1766" i="1" a="1"/>
  <c r="A1766" i="1" s="1"/>
  <c r="G1765" i="1"/>
  <c r="A1765" i="1" a="1"/>
  <c r="A1765" i="1" s="1"/>
  <c r="G1764" i="1"/>
  <c r="A1764" i="1" a="1"/>
  <c r="A1764" i="1" s="1"/>
  <c r="G1763" i="1"/>
  <c r="A1763" i="1" a="1"/>
  <c r="A1763" i="1" s="1"/>
  <c r="G1762" i="1"/>
  <c r="A1762" i="1" a="1"/>
  <c r="A1762" i="1" s="1"/>
  <c r="G1761" i="1"/>
  <c r="A1761" i="1" a="1"/>
  <c r="A1761" i="1" s="1"/>
  <c r="G1760" i="1"/>
  <c r="A1760" i="1" a="1"/>
  <c r="A1760" i="1" s="1"/>
  <c r="G1759" i="1"/>
  <c r="A1759" i="1" a="1"/>
  <c r="A1759" i="1" s="1"/>
  <c r="G1758" i="1"/>
  <c r="A1758" i="1" a="1"/>
  <c r="A1758" i="1" s="1"/>
  <c r="G1757" i="1"/>
  <c r="A1757" i="1" a="1"/>
  <c r="A1757" i="1" s="1"/>
  <c r="G1756" i="1"/>
  <c r="A1756" i="1" a="1"/>
  <c r="A1756" i="1" s="1"/>
  <c r="G1755" i="1"/>
  <c r="A1755" i="1" a="1"/>
  <c r="A1755" i="1" s="1"/>
  <c r="G1754" i="1"/>
  <c r="A1754" i="1" a="1"/>
  <c r="A1754" i="1" s="1"/>
  <c r="G1753" i="1"/>
  <c r="A1753" i="1" a="1"/>
  <c r="A1753" i="1" s="1"/>
  <c r="G1752" i="1"/>
  <c r="A1752" i="1" a="1"/>
  <c r="A1752" i="1" s="1"/>
  <c r="G1751" i="1"/>
  <c r="A1751" i="1" a="1"/>
  <c r="A1751" i="1" s="1"/>
  <c r="G1750" i="1"/>
  <c r="A1750" i="1" a="1"/>
  <c r="A1750" i="1" s="1"/>
  <c r="G1749" i="1"/>
  <c r="A1749" i="1" a="1"/>
  <c r="A1749" i="1" s="1"/>
  <c r="G1748" i="1"/>
  <c r="A1748" i="1" a="1"/>
  <c r="A1748" i="1" s="1"/>
  <c r="G1747" i="1"/>
  <c r="A1747" i="1" a="1"/>
  <c r="A1747" i="1" s="1"/>
  <c r="G1746" i="1"/>
  <c r="A1746" i="1" a="1"/>
  <c r="A1746" i="1" s="1"/>
  <c r="G1745" i="1"/>
  <c r="A1745" i="1" a="1"/>
  <c r="A1745" i="1" s="1"/>
  <c r="G1744" i="1"/>
  <c r="A1744" i="1" a="1"/>
  <c r="A1744" i="1" s="1"/>
  <c r="G1743" i="1"/>
  <c r="A1743" i="1" a="1"/>
  <c r="A1743" i="1" s="1"/>
  <c r="G1742" i="1"/>
  <c r="A1742" i="1" a="1"/>
  <c r="A1742" i="1" s="1"/>
  <c r="G1741" i="1"/>
  <c r="A1741" i="1" a="1"/>
  <c r="A1741" i="1" s="1"/>
  <c r="G1740" i="1"/>
  <c r="A1740" i="1" a="1"/>
  <c r="A1740" i="1" s="1"/>
  <c r="G1739" i="1"/>
  <c r="A1739" i="1" a="1"/>
  <c r="A1739" i="1" s="1"/>
  <c r="G1738" i="1"/>
  <c r="A1738" i="1" a="1"/>
  <c r="A1738" i="1" s="1"/>
  <c r="G1737" i="1"/>
  <c r="A1737" i="1" a="1"/>
  <c r="A1737" i="1" s="1"/>
  <c r="G1736" i="1"/>
  <c r="A1736" i="1" a="1"/>
  <c r="A1736" i="1" s="1"/>
  <c r="G1735" i="1"/>
  <c r="A1735" i="1" a="1"/>
  <c r="A1735" i="1" s="1"/>
  <c r="G1734" i="1"/>
  <c r="A1734" i="1" a="1"/>
  <c r="A1734" i="1" s="1"/>
  <c r="G1733" i="1"/>
  <c r="A1733" i="1" a="1"/>
  <c r="A1733" i="1" s="1"/>
  <c r="G1732" i="1"/>
  <c r="A1732" i="1" a="1"/>
  <c r="A1732" i="1" s="1"/>
  <c r="G1731" i="1"/>
  <c r="A1731" i="1" a="1"/>
  <c r="A1731" i="1" s="1"/>
  <c r="G1730" i="1"/>
  <c r="A1730" i="1" a="1"/>
  <c r="A1730" i="1" s="1"/>
  <c r="G1729" i="1"/>
  <c r="A1729" i="1" a="1"/>
  <c r="A1729" i="1" s="1"/>
  <c r="G1728" i="1"/>
  <c r="A1728" i="1" a="1"/>
  <c r="A1728" i="1" s="1"/>
  <c r="G1727" i="1"/>
  <c r="A1727" i="1" a="1"/>
  <c r="A1727" i="1" s="1"/>
  <c r="G1726" i="1"/>
  <c r="A1726" i="1" a="1"/>
  <c r="A1726" i="1" s="1"/>
  <c r="G1725" i="1"/>
  <c r="A1725" i="1" a="1"/>
  <c r="A1725" i="1" s="1"/>
  <c r="G1724" i="1"/>
  <c r="A1724" i="1" a="1"/>
  <c r="A1724" i="1" s="1"/>
  <c r="G1723" i="1"/>
  <c r="A1723" i="1" a="1"/>
  <c r="A1723" i="1" s="1"/>
  <c r="G1722" i="1"/>
  <c r="A1722" i="1" a="1"/>
  <c r="A1722" i="1" s="1"/>
  <c r="G1721" i="1"/>
  <c r="A1721" i="1" a="1"/>
  <c r="A1721" i="1" s="1"/>
  <c r="G1720" i="1"/>
  <c r="A1720" i="1" a="1"/>
  <c r="A1720" i="1" s="1"/>
  <c r="G1719" i="1"/>
  <c r="A1719" i="1" a="1"/>
  <c r="A1719" i="1" s="1"/>
  <c r="G1718" i="1"/>
  <c r="A1718" i="1" a="1"/>
  <c r="A1718" i="1" s="1"/>
  <c r="G1717" i="1"/>
  <c r="A1717" i="1" a="1"/>
  <c r="A1717" i="1" s="1"/>
  <c r="G1716" i="1"/>
  <c r="A1716" i="1" a="1"/>
  <c r="A1716" i="1" s="1"/>
  <c r="G1715" i="1"/>
  <c r="A1715" i="1" a="1"/>
  <c r="A1715" i="1" s="1"/>
  <c r="G1714" i="1"/>
  <c r="A1714" i="1" a="1"/>
  <c r="A1714" i="1" s="1"/>
  <c r="G1713" i="1"/>
  <c r="A1713" i="1" a="1"/>
  <c r="A1713" i="1" s="1"/>
  <c r="G1712" i="1"/>
  <c r="A1712" i="1" a="1"/>
  <c r="A1712" i="1" s="1"/>
  <c r="G1711" i="1"/>
  <c r="A1711" i="1" a="1"/>
  <c r="A1711" i="1" s="1"/>
  <c r="G1710" i="1"/>
  <c r="A1710" i="1" a="1"/>
  <c r="A1710" i="1" s="1"/>
  <c r="G1709" i="1"/>
  <c r="A1709" i="1" a="1"/>
  <c r="A1709" i="1" s="1"/>
  <c r="G1708" i="1"/>
  <c r="A1708" i="1" a="1"/>
  <c r="A1708" i="1" s="1"/>
  <c r="G1707" i="1"/>
  <c r="A1707" i="1" a="1"/>
  <c r="A1707" i="1" s="1"/>
  <c r="G1706" i="1"/>
  <c r="A1706" i="1" a="1"/>
  <c r="A1706" i="1" s="1"/>
  <c r="G1705" i="1"/>
  <c r="A1705" i="1" a="1"/>
  <c r="A1705" i="1" s="1"/>
  <c r="G1704" i="1"/>
  <c r="A1704" i="1" a="1"/>
  <c r="A1704" i="1" s="1"/>
  <c r="G1703" i="1"/>
  <c r="A1703" i="1" a="1"/>
  <c r="A1703" i="1" s="1"/>
  <c r="G1702" i="1"/>
  <c r="A1702" i="1" a="1"/>
  <c r="A1702" i="1" s="1"/>
  <c r="G1701" i="1"/>
  <c r="A1701" i="1" a="1"/>
  <c r="A1701" i="1" s="1"/>
  <c r="G1700" i="1"/>
  <c r="A1700" i="1" a="1"/>
  <c r="A1700" i="1" s="1"/>
  <c r="G1699" i="1"/>
  <c r="A1699" i="1" a="1"/>
  <c r="A1699" i="1" s="1"/>
  <c r="G1698" i="1"/>
  <c r="A1698" i="1" a="1"/>
  <c r="A1698" i="1" s="1"/>
  <c r="G1697" i="1"/>
  <c r="A1697" i="1" a="1"/>
  <c r="A1697" i="1" s="1"/>
  <c r="G1696" i="1"/>
  <c r="A1696" i="1" a="1"/>
  <c r="A1696" i="1" s="1"/>
  <c r="G1695" i="1"/>
  <c r="A1695" i="1" a="1"/>
  <c r="A1695" i="1" s="1"/>
  <c r="G1694" i="1"/>
  <c r="A1694" i="1" a="1"/>
  <c r="A1694" i="1" s="1"/>
  <c r="G1693" i="1"/>
  <c r="A1693" i="1" a="1"/>
  <c r="A1693" i="1" s="1"/>
  <c r="G1692" i="1"/>
  <c r="A1692" i="1" a="1"/>
  <c r="A1692" i="1" s="1"/>
  <c r="G1691" i="1"/>
  <c r="A1691" i="1" a="1"/>
  <c r="A1691" i="1" s="1"/>
  <c r="G1690" i="1"/>
  <c r="A1690" i="1" a="1"/>
  <c r="A1690" i="1" s="1"/>
  <c r="G1689" i="1"/>
  <c r="A1689" i="1" a="1"/>
  <c r="A1689" i="1" s="1"/>
  <c r="G1688" i="1"/>
  <c r="A1688" i="1" a="1"/>
  <c r="A1688" i="1" s="1"/>
  <c r="G1687" i="1"/>
  <c r="A1687" i="1" a="1"/>
  <c r="A1687" i="1" s="1"/>
  <c r="G1686" i="1"/>
  <c r="A1686" i="1" a="1"/>
  <c r="A1686" i="1" s="1"/>
  <c r="G1685" i="1"/>
  <c r="A1685" i="1" a="1"/>
  <c r="A1685" i="1" s="1"/>
  <c r="G1684" i="1"/>
  <c r="A1684" i="1" a="1"/>
  <c r="A1684" i="1" s="1"/>
  <c r="G1683" i="1"/>
  <c r="A1683" i="1" a="1"/>
  <c r="A1683" i="1" s="1"/>
  <c r="G1682" i="1"/>
  <c r="A1682" i="1" a="1"/>
  <c r="A1682" i="1" s="1"/>
  <c r="G1681" i="1"/>
  <c r="A1681" i="1" a="1"/>
  <c r="A1681" i="1" s="1"/>
  <c r="G1680" i="1"/>
  <c r="A1680" i="1" a="1"/>
  <c r="A1680" i="1" s="1"/>
  <c r="G1679" i="1"/>
  <c r="A1679" i="1" a="1"/>
  <c r="A1679" i="1" s="1"/>
  <c r="G1678" i="1"/>
  <c r="A1678" i="1" a="1"/>
  <c r="A1678" i="1" s="1"/>
  <c r="G1677" i="1"/>
  <c r="A1677" i="1" a="1"/>
  <c r="A1677" i="1" s="1"/>
  <c r="G1676" i="1"/>
  <c r="A1676" i="1" a="1"/>
  <c r="A1676" i="1" s="1"/>
  <c r="G1675" i="1"/>
  <c r="A1675" i="1" a="1"/>
  <c r="A1675" i="1" s="1"/>
  <c r="G1674" i="1"/>
  <c r="A1674" i="1" a="1"/>
  <c r="A1674" i="1" s="1"/>
  <c r="G1673" i="1"/>
  <c r="A1673" i="1" a="1"/>
  <c r="A1673" i="1" s="1"/>
  <c r="G1672" i="1"/>
  <c r="A1672" i="1" a="1"/>
  <c r="A1672" i="1" s="1"/>
  <c r="G1671" i="1"/>
  <c r="A1671" i="1" a="1"/>
  <c r="A1671" i="1" s="1"/>
  <c r="G1670" i="1"/>
  <c r="A1670" i="1" a="1"/>
  <c r="A1670" i="1" s="1"/>
  <c r="G1669" i="1"/>
  <c r="A1669" i="1" a="1"/>
  <c r="A1669" i="1" s="1"/>
  <c r="G1668" i="1"/>
  <c r="A1668" i="1" a="1"/>
  <c r="A1668" i="1" s="1"/>
  <c r="G1667" i="1"/>
  <c r="A1667" i="1" a="1"/>
  <c r="A1667" i="1" s="1"/>
  <c r="G1666" i="1"/>
  <c r="A1666" i="1" a="1"/>
  <c r="A1666" i="1" s="1"/>
  <c r="G1665" i="1"/>
  <c r="A1665" i="1" a="1"/>
  <c r="A1665" i="1" s="1"/>
  <c r="G1664" i="1"/>
  <c r="A1664" i="1" a="1"/>
  <c r="A1664" i="1" s="1"/>
  <c r="G1663" i="1"/>
  <c r="A1663" i="1" a="1"/>
  <c r="A1663" i="1" s="1"/>
  <c r="G1662" i="1"/>
  <c r="A1662" i="1" a="1"/>
  <c r="A1662" i="1" s="1"/>
  <c r="G1661" i="1"/>
  <c r="A1661" i="1" a="1"/>
  <c r="A1661" i="1" s="1"/>
  <c r="G1660" i="1"/>
  <c r="A1660" i="1" a="1"/>
  <c r="A1660" i="1" s="1"/>
  <c r="G1659" i="1"/>
  <c r="A1659" i="1" a="1"/>
  <c r="A1659" i="1" s="1"/>
  <c r="G1658" i="1"/>
  <c r="A1658" i="1" a="1"/>
  <c r="A1658" i="1" s="1"/>
  <c r="G1657" i="1"/>
  <c r="A1657" i="1" a="1"/>
  <c r="A1657" i="1" s="1"/>
  <c r="G1656" i="1"/>
  <c r="A1656" i="1" a="1"/>
  <c r="A1656" i="1" s="1"/>
  <c r="G1655" i="1"/>
  <c r="A1655" i="1" a="1"/>
  <c r="A1655" i="1" s="1"/>
  <c r="G1654" i="1"/>
  <c r="A1654" i="1" a="1"/>
  <c r="A1654" i="1" s="1"/>
  <c r="G1653" i="1"/>
  <c r="A1653" i="1" a="1"/>
  <c r="A1653" i="1" s="1"/>
  <c r="G1652" i="1"/>
  <c r="A1652" i="1" a="1"/>
  <c r="A1652" i="1" s="1"/>
  <c r="G1651" i="1"/>
  <c r="A1651" i="1" a="1"/>
  <c r="A1651" i="1" s="1"/>
  <c r="G1650" i="1"/>
  <c r="A1650" i="1" a="1"/>
  <c r="A1650" i="1" s="1"/>
  <c r="G1649" i="1"/>
  <c r="A1649" i="1" a="1"/>
  <c r="A1649" i="1" s="1"/>
  <c r="G1648" i="1"/>
  <c r="A1648" i="1" a="1"/>
  <c r="A1648" i="1" s="1"/>
  <c r="G1647" i="1"/>
  <c r="A1647" i="1" a="1"/>
  <c r="A1647" i="1" s="1"/>
  <c r="G1646" i="1"/>
  <c r="A1646" i="1" a="1"/>
  <c r="A1646" i="1" s="1"/>
  <c r="G1645" i="1"/>
  <c r="A1645" i="1" a="1"/>
  <c r="A1645" i="1" s="1"/>
  <c r="G1644" i="1"/>
  <c r="A1644" i="1" a="1"/>
  <c r="A1644" i="1" s="1"/>
  <c r="G1643" i="1"/>
  <c r="A1643" i="1" a="1"/>
  <c r="A1643" i="1" s="1"/>
  <c r="G1642" i="1"/>
  <c r="A1642" i="1" a="1"/>
  <c r="A1642" i="1" s="1"/>
  <c r="G1641" i="1"/>
  <c r="A1641" i="1" a="1"/>
  <c r="A1641" i="1" s="1"/>
  <c r="G1640" i="1"/>
  <c r="A1640" i="1" a="1"/>
  <c r="A1640" i="1" s="1"/>
  <c r="G1639" i="1"/>
  <c r="A1639" i="1" a="1"/>
  <c r="A1639" i="1" s="1"/>
  <c r="G1638" i="1"/>
  <c r="A1638" i="1" a="1"/>
  <c r="A1638" i="1" s="1"/>
  <c r="G1637" i="1"/>
  <c r="A1637" i="1" a="1"/>
  <c r="A1637" i="1" s="1"/>
  <c r="G1636" i="1"/>
  <c r="A1636" i="1" a="1"/>
  <c r="A1636" i="1" s="1"/>
  <c r="G1635" i="1"/>
  <c r="A1635" i="1" a="1"/>
  <c r="A1635" i="1" s="1"/>
  <c r="G1634" i="1"/>
  <c r="A1634" i="1" a="1"/>
  <c r="A1634" i="1" s="1"/>
  <c r="G1633" i="1"/>
  <c r="A1633" i="1" a="1"/>
  <c r="A1633" i="1" s="1"/>
  <c r="G1632" i="1"/>
  <c r="A1632" i="1" a="1"/>
  <c r="A1632" i="1" s="1"/>
  <c r="G1631" i="1"/>
  <c r="A1631" i="1" a="1"/>
  <c r="A1631" i="1" s="1"/>
  <c r="G1630" i="1"/>
  <c r="A1630" i="1" a="1"/>
  <c r="A1630" i="1" s="1"/>
  <c r="G1629" i="1"/>
  <c r="A1629" i="1" a="1"/>
  <c r="A1629" i="1" s="1"/>
  <c r="G1628" i="1"/>
  <c r="A1628" i="1" a="1"/>
  <c r="A1628" i="1" s="1"/>
  <c r="G1627" i="1"/>
  <c r="A1627" i="1" a="1"/>
  <c r="A1627" i="1" s="1"/>
  <c r="G1626" i="1"/>
  <c r="A1626" i="1" a="1"/>
  <c r="A1626" i="1" s="1"/>
  <c r="G1625" i="1"/>
  <c r="A1625" i="1" a="1"/>
  <c r="A1625" i="1" s="1"/>
  <c r="G1624" i="1"/>
  <c r="A1624" i="1" a="1"/>
  <c r="A1624" i="1" s="1"/>
  <c r="G1623" i="1"/>
  <c r="A1623" i="1" a="1"/>
  <c r="A1623" i="1" s="1"/>
  <c r="G1622" i="1"/>
  <c r="A1622" i="1" a="1"/>
  <c r="A1622" i="1" s="1"/>
  <c r="G1621" i="1"/>
  <c r="A1621" i="1" a="1"/>
  <c r="A1621" i="1" s="1"/>
  <c r="G1620" i="1"/>
  <c r="A1620" i="1" a="1"/>
  <c r="A1620" i="1" s="1"/>
  <c r="G1619" i="1"/>
  <c r="A1619" i="1" a="1"/>
  <c r="A1619" i="1" s="1"/>
  <c r="G1618" i="1"/>
  <c r="A1618" i="1" a="1"/>
  <c r="A1618" i="1" s="1"/>
  <c r="G1617" i="1"/>
  <c r="A1617" i="1" a="1"/>
  <c r="A1617" i="1" s="1"/>
  <c r="G1616" i="1"/>
  <c r="A1616" i="1" a="1"/>
  <c r="A1616" i="1" s="1"/>
  <c r="G1615" i="1"/>
  <c r="A1615" i="1" a="1"/>
  <c r="A1615" i="1" s="1"/>
  <c r="G1614" i="1"/>
  <c r="A1614" i="1" a="1"/>
  <c r="A1614" i="1" s="1"/>
  <c r="G1613" i="1"/>
  <c r="A1613" i="1" a="1"/>
  <c r="A1613" i="1" s="1"/>
  <c r="G1612" i="1"/>
  <c r="A1612" i="1" a="1"/>
  <c r="A1612" i="1" s="1"/>
  <c r="G1611" i="1"/>
  <c r="A1611" i="1" a="1"/>
  <c r="A1611" i="1" s="1"/>
  <c r="G1610" i="1"/>
  <c r="A1610" i="1" a="1"/>
  <c r="A1610" i="1" s="1"/>
  <c r="G1609" i="1"/>
  <c r="A1609" i="1" a="1"/>
  <c r="A1609" i="1" s="1"/>
  <c r="G1608" i="1"/>
  <c r="A1608" i="1" a="1"/>
  <c r="A1608" i="1" s="1"/>
  <c r="G1607" i="1"/>
  <c r="A1607" i="1" a="1"/>
  <c r="A1607" i="1" s="1"/>
  <c r="G1606" i="1"/>
  <c r="A1606" i="1" a="1"/>
  <c r="A1606" i="1" s="1"/>
  <c r="G1605" i="1"/>
  <c r="A1605" i="1" a="1"/>
  <c r="A1605" i="1" s="1"/>
  <c r="G1604" i="1"/>
  <c r="A1604" i="1" a="1"/>
  <c r="A1604" i="1" s="1"/>
  <c r="G1603" i="1"/>
  <c r="A1603" i="1" a="1"/>
  <c r="A1603" i="1" s="1"/>
  <c r="G1602" i="1"/>
  <c r="A1602" i="1" a="1"/>
  <c r="A1602" i="1" s="1"/>
  <c r="G1601" i="1"/>
  <c r="A1601" i="1" a="1"/>
  <c r="A1601" i="1" s="1"/>
  <c r="G1600" i="1"/>
  <c r="A1600" i="1" a="1"/>
  <c r="A1600" i="1" s="1"/>
  <c r="G1599" i="1"/>
  <c r="A1599" i="1" a="1"/>
  <c r="A1599" i="1" s="1"/>
  <c r="G1598" i="1"/>
  <c r="A1598" i="1" a="1"/>
  <c r="A1598" i="1" s="1"/>
  <c r="G1597" i="1"/>
  <c r="A1597" i="1" a="1"/>
  <c r="A1597" i="1" s="1"/>
  <c r="G1596" i="1"/>
  <c r="A1596" i="1" a="1"/>
  <c r="A1596" i="1" s="1"/>
  <c r="G1595" i="1"/>
  <c r="A1595" i="1" a="1"/>
  <c r="A1595" i="1" s="1"/>
  <c r="G1594" i="1"/>
  <c r="A1594" i="1" a="1"/>
  <c r="A1594" i="1" s="1"/>
  <c r="G1593" i="1"/>
  <c r="A1593" i="1" a="1"/>
  <c r="A1593" i="1" s="1"/>
  <c r="G1592" i="1"/>
  <c r="A1592" i="1" a="1"/>
  <c r="A1592" i="1" s="1"/>
  <c r="G1591" i="1"/>
  <c r="A1591" i="1" a="1"/>
  <c r="A1591" i="1" s="1"/>
  <c r="G1590" i="1"/>
  <c r="A1590" i="1" a="1"/>
  <c r="A1590" i="1" s="1"/>
  <c r="G1589" i="1"/>
  <c r="A1589" i="1" a="1"/>
  <c r="A1589" i="1" s="1"/>
  <c r="G1588" i="1"/>
  <c r="A1588" i="1" a="1"/>
  <c r="A1588" i="1" s="1"/>
  <c r="G1587" i="1"/>
  <c r="A1587" i="1" a="1"/>
  <c r="A1587" i="1" s="1"/>
  <c r="G1586" i="1"/>
  <c r="A1586" i="1" a="1"/>
  <c r="A1586" i="1" s="1"/>
  <c r="G1585" i="1"/>
  <c r="A1585" i="1" a="1"/>
  <c r="A1585" i="1" s="1"/>
  <c r="G1584" i="1"/>
  <c r="A1584" i="1" a="1"/>
  <c r="A1584" i="1" s="1"/>
  <c r="G1583" i="1"/>
  <c r="A1583" i="1" a="1"/>
  <c r="A1583" i="1" s="1"/>
  <c r="G1582" i="1"/>
  <c r="A1582" i="1" a="1"/>
  <c r="A1582" i="1" s="1"/>
  <c r="G1581" i="1"/>
  <c r="A1581" i="1" a="1"/>
  <c r="A1581" i="1" s="1"/>
  <c r="G1580" i="1"/>
  <c r="A1580" i="1" a="1"/>
  <c r="A1580" i="1" s="1"/>
  <c r="G1579" i="1"/>
  <c r="A1579" i="1" a="1"/>
  <c r="A1579" i="1" s="1"/>
  <c r="G1578" i="1"/>
  <c r="A1578" i="1" a="1"/>
  <c r="A1578" i="1" s="1"/>
  <c r="G1577" i="1"/>
  <c r="A1577" i="1" a="1"/>
  <c r="A1577" i="1" s="1"/>
  <c r="G1576" i="1"/>
  <c r="A1576" i="1" a="1"/>
  <c r="A1576" i="1" s="1"/>
  <c r="G1575" i="1"/>
  <c r="A1575" i="1" a="1"/>
  <c r="A1575" i="1" s="1"/>
  <c r="G1574" i="1"/>
  <c r="A1574" i="1" a="1"/>
  <c r="A1574" i="1" s="1"/>
  <c r="G1573" i="1"/>
  <c r="A1573" i="1" a="1"/>
  <c r="A1573" i="1" s="1"/>
  <c r="G1572" i="1"/>
  <c r="A1572" i="1" a="1"/>
  <c r="A1572" i="1" s="1"/>
  <c r="G1571" i="1"/>
  <c r="A1571" i="1" a="1"/>
  <c r="A1571" i="1" s="1"/>
  <c r="G1570" i="1"/>
  <c r="A1570" i="1" a="1"/>
  <c r="A1570" i="1" s="1"/>
  <c r="G1569" i="1"/>
  <c r="A1569" i="1" a="1"/>
  <c r="A1569" i="1" s="1"/>
  <c r="G1568" i="1"/>
  <c r="A1568" i="1" a="1"/>
  <c r="A1568" i="1" s="1"/>
  <c r="G1567" i="1"/>
  <c r="A1567" i="1" a="1"/>
  <c r="A1567" i="1" s="1"/>
  <c r="G1566" i="1"/>
  <c r="A1566" i="1" a="1"/>
  <c r="A1566" i="1" s="1"/>
  <c r="G1565" i="1"/>
  <c r="A1565" i="1" a="1"/>
  <c r="A1565" i="1" s="1"/>
  <c r="G1564" i="1"/>
  <c r="A1564" i="1" a="1"/>
  <c r="A1564" i="1" s="1"/>
  <c r="G1563" i="1"/>
  <c r="A1563" i="1" a="1"/>
  <c r="A1563" i="1" s="1"/>
  <c r="G1562" i="1"/>
  <c r="A1562" i="1" a="1"/>
  <c r="A1562" i="1" s="1"/>
  <c r="G1561" i="1"/>
  <c r="A1561" i="1" a="1"/>
  <c r="A1561" i="1" s="1"/>
  <c r="G1560" i="1"/>
  <c r="A1560" i="1" a="1"/>
  <c r="A1560" i="1" s="1"/>
  <c r="G1559" i="1"/>
  <c r="A1559" i="1" a="1"/>
  <c r="A1559" i="1" s="1"/>
  <c r="G1558" i="1"/>
  <c r="A1558" i="1" a="1"/>
  <c r="A1558" i="1" s="1"/>
  <c r="G1557" i="1"/>
  <c r="A1557" i="1" a="1"/>
  <c r="A1557" i="1" s="1"/>
  <c r="G1556" i="1"/>
  <c r="A1556" i="1" a="1"/>
  <c r="A1556" i="1" s="1"/>
  <c r="G1555" i="1"/>
  <c r="A1555" i="1" a="1"/>
  <c r="A1555" i="1" s="1"/>
  <c r="G1554" i="1"/>
  <c r="A1554" i="1" a="1"/>
  <c r="A1554" i="1" s="1"/>
  <c r="G1553" i="1"/>
  <c r="A1553" i="1" a="1"/>
  <c r="A1553" i="1" s="1"/>
  <c r="G1552" i="1"/>
  <c r="A1552" i="1" a="1"/>
  <c r="A1552" i="1" s="1"/>
  <c r="G1551" i="1"/>
  <c r="A1551" i="1" a="1"/>
  <c r="A1551" i="1" s="1"/>
  <c r="G1550" i="1"/>
  <c r="A1550" i="1" a="1"/>
  <c r="A1550" i="1" s="1"/>
  <c r="G1549" i="1"/>
  <c r="A1549" i="1" a="1"/>
  <c r="A1549" i="1" s="1"/>
  <c r="G1548" i="1"/>
  <c r="A1548" i="1" a="1"/>
  <c r="A1548" i="1" s="1"/>
  <c r="G1547" i="1"/>
  <c r="A1547" i="1" a="1"/>
  <c r="A1547" i="1" s="1"/>
  <c r="G1546" i="1"/>
  <c r="A1546" i="1" a="1"/>
  <c r="A1546" i="1" s="1"/>
  <c r="G1545" i="1"/>
  <c r="A1545" i="1" a="1"/>
  <c r="A1545" i="1" s="1"/>
  <c r="G1544" i="1"/>
  <c r="A1544" i="1" a="1"/>
  <c r="A1544" i="1" s="1"/>
  <c r="G1543" i="1"/>
  <c r="A1543" i="1" a="1"/>
  <c r="A1543" i="1" s="1"/>
  <c r="G1542" i="1"/>
  <c r="A1542" i="1" a="1"/>
  <c r="A1542" i="1" s="1"/>
  <c r="G1541" i="1"/>
  <c r="A1541" i="1" a="1"/>
  <c r="A1541" i="1" s="1"/>
  <c r="G1540" i="1"/>
  <c r="A1540" i="1" a="1"/>
  <c r="A1540" i="1" s="1"/>
  <c r="G1539" i="1"/>
  <c r="A1539" i="1" a="1"/>
  <c r="A1539" i="1" s="1"/>
  <c r="G1538" i="1"/>
  <c r="A1538" i="1" a="1"/>
  <c r="A1538" i="1" s="1"/>
  <c r="G1537" i="1"/>
  <c r="A1537" i="1"/>
  <c r="A1537" i="1" a="1"/>
  <c r="G1536" i="1"/>
  <c r="A1536" i="1" a="1"/>
  <c r="A1536" i="1" s="1"/>
  <c r="G1535" i="1"/>
  <c r="A1535" i="1" a="1"/>
  <c r="A1535" i="1" s="1"/>
  <c r="G1534" i="1"/>
  <c r="A1534" i="1" a="1"/>
  <c r="A1534" i="1" s="1"/>
  <c r="G1533" i="1"/>
  <c r="A1533" i="1" a="1"/>
  <c r="A1533" i="1" s="1"/>
  <c r="G1532" i="1"/>
  <c r="A1532" i="1" a="1"/>
  <c r="A1532" i="1" s="1"/>
  <c r="G1531" i="1"/>
  <c r="A1531" i="1" a="1"/>
  <c r="A1531" i="1" s="1"/>
  <c r="G1530" i="1"/>
  <c r="A1530" i="1" a="1"/>
  <c r="A1530" i="1" s="1"/>
  <c r="G1529" i="1"/>
  <c r="A1529" i="1" a="1"/>
  <c r="A1529" i="1" s="1"/>
  <c r="G1528" i="1"/>
  <c r="A1528" i="1" a="1"/>
  <c r="A1528" i="1" s="1"/>
  <c r="A1527" i="1" a="1"/>
  <c r="A1527" i="1" s="1"/>
  <c r="G1526" i="1"/>
  <c r="A1526" i="1" a="1"/>
  <c r="A1526" i="1" s="1"/>
  <c r="G1525" i="1"/>
  <c r="A1525" i="1" a="1"/>
  <c r="A1525" i="1" s="1"/>
  <c r="G1524" i="1"/>
  <c r="A1524" i="1" a="1"/>
  <c r="A1524" i="1" s="1"/>
  <c r="G1523" i="1"/>
  <c r="A1523" i="1" a="1"/>
  <c r="A1523" i="1" s="1"/>
  <c r="G1522" i="1"/>
  <c r="A1522" i="1" a="1"/>
  <c r="A1522" i="1" s="1"/>
  <c r="G1521" i="1"/>
  <c r="A1521" i="1" a="1"/>
  <c r="A1521" i="1" s="1"/>
  <c r="G1520" i="1"/>
  <c r="A1520" i="1" a="1"/>
  <c r="A1520" i="1" s="1"/>
  <c r="G1519" i="1"/>
  <c r="A1519" i="1" a="1"/>
  <c r="A1519" i="1" s="1"/>
  <c r="G1518" i="1"/>
  <c r="A1518" i="1" a="1"/>
  <c r="A1518" i="1" s="1"/>
  <c r="G1517" i="1"/>
  <c r="A1517" i="1" a="1"/>
  <c r="A1517" i="1" s="1"/>
  <c r="G1516" i="1"/>
  <c r="A1516" i="1"/>
  <c r="A1516" i="1" a="1"/>
  <c r="G1515" i="1"/>
  <c r="A1515" i="1" a="1"/>
  <c r="A1515" i="1" s="1"/>
  <c r="G1514" i="1"/>
  <c r="A1514" i="1" a="1"/>
  <c r="A1514" i="1" s="1"/>
  <c r="G1513" i="1"/>
  <c r="A1513" i="1" a="1"/>
  <c r="A1513" i="1" s="1"/>
  <c r="G1512" i="1"/>
  <c r="A1512" i="1" a="1"/>
  <c r="A1512" i="1" s="1"/>
  <c r="G1511" i="1"/>
  <c r="A1511" i="1" a="1"/>
  <c r="A1511" i="1" s="1"/>
  <c r="G1510" i="1"/>
  <c r="A1510" i="1" a="1"/>
  <c r="A1510" i="1" s="1"/>
  <c r="G1509" i="1"/>
  <c r="A1509" i="1" a="1"/>
  <c r="A1509" i="1" s="1"/>
  <c r="G1508" i="1"/>
  <c r="A1508" i="1" a="1"/>
  <c r="A1508" i="1" s="1"/>
  <c r="G1507" i="1"/>
  <c r="A1507" i="1" a="1"/>
  <c r="A1507" i="1" s="1"/>
  <c r="G1506" i="1"/>
  <c r="A1506" i="1" a="1"/>
  <c r="A1506" i="1" s="1"/>
  <c r="G1505" i="1"/>
  <c r="A1505" i="1" a="1"/>
  <c r="A1505" i="1" s="1"/>
  <c r="G1504" i="1"/>
  <c r="A1504" i="1" a="1"/>
  <c r="A1504" i="1" s="1"/>
  <c r="G1503" i="1"/>
  <c r="A1503" i="1" a="1"/>
  <c r="A1503" i="1" s="1"/>
  <c r="G1502" i="1"/>
  <c r="A1502" i="1" a="1"/>
  <c r="A1502" i="1" s="1"/>
  <c r="G1501" i="1"/>
  <c r="A1501" i="1" a="1"/>
  <c r="A1501" i="1" s="1"/>
  <c r="G1500" i="1"/>
  <c r="A1500" i="1" a="1"/>
  <c r="A1500" i="1" s="1"/>
  <c r="G1499" i="1"/>
  <c r="A1499" i="1" a="1"/>
  <c r="A1499" i="1" s="1"/>
  <c r="G1498" i="1"/>
  <c r="A1498" i="1" a="1"/>
  <c r="A1498" i="1" s="1"/>
  <c r="G1497" i="1"/>
  <c r="A1497" i="1" a="1"/>
  <c r="A1497" i="1" s="1"/>
  <c r="G1496" i="1"/>
  <c r="A1496" i="1" a="1"/>
  <c r="A1496" i="1" s="1"/>
  <c r="G1495" i="1"/>
  <c r="A1495" i="1" a="1"/>
  <c r="A1495" i="1" s="1"/>
  <c r="G1494" i="1"/>
  <c r="A1494" i="1" a="1"/>
  <c r="A1494" i="1" s="1"/>
  <c r="G1493" i="1"/>
  <c r="A1493" i="1" a="1"/>
  <c r="A1493" i="1" s="1"/>
  <c r="G1492" i="1"/>
  <c r="A1492" i="1" a="1"/>
  <c r="A1492" i="1" s="1"/>
  <c r="G1491" i="1"/>
  <c r="A1491" i="1" a="1"/>
  <c r="A1491" i="1" s="1"/>
  <c r="G1490" i="1"/>
  <c r="A1490" i="1" a="1"/>
  <c r="A1490" i="1" s="1"/>
  <c r="G1489" i="1"/>
  <c r="A1489" i="1" a="1"/>
  <c r="A1489" i="1" s="1"/>
  <c r="G1488" i="1"/>
  <c r="A1488" i="1" a="1"/>
  <c r="A1488" i="1" s="1"/>
  <c r="G1487" i="1"/>
  <c r="A1487" i="1" a="1"/>
  <c r="A1487" i="1" s="1"/>
  <c r="G1486" i="1"/>
  <c r="A1486" i="1" a="1"/>
  <c r="A1486" i="1" s="1"/>
  <c r="G1485" i="1"/>
  <c r="A1485" i="1" a="1"/>
  <c r="A1485" i="1" s="1"/>
  <c r="G1484" i="1"/>
  <c r="A1484" i="1" a="1"/>
  <c r="A1484" i="1" s="1"/>
  <c r="G1483" i="1"/>
  <c r="A1483" i="1" a="1"/>
  <c r="A1483" i="1" s="1"/>
  <c r="G1482" i="1"/>
  <c r="A1482" i="1" a="1"/>
  <c r="A1482" i="1" s="1"/>
  <c r="G1481" i="1"/>
  <c r="A1481" i="1" a="1"/>
  <c r="A1481" i="1" s="1"/>
  <c r="G1480" i="1"/>
  <c r="A1480" i="1" a="1"/>
  <c r="A1480" i="1" s="1"/>
  <c r="G1479" i="1"/>
  <c r="A1479" i="1" a="1"/>
  <c r="A1479" i="1" s="1"/>
  <c r="G1478" i="1"/>
  <c r="A1478" i="1" a="1"/>
  <c r="A1478" i="1" s="1"/>
  <c r="G1477" i="1"/>
  <c r="A1477" i="1" a="1"/>
  <c r="A1477" i="1" s="1"/>
  <c r="G1476" i="1"/>
  <c r="A1476" i="1" a="1"/>
  <c r="A1476" i="1" s="1"/>
  <c r="G1475" i="1"/>
  <c r="A1475" i="1" a="1"/>
  <c r="A1475" i="1" s="1"/>
  <c r="G1474" i="1"/>
  <c r="A1474" i="1" a="1"/>
  <c r="A1474" i="1" s="1"/>
  <c r="G1473" i="1"/>
  <c r="A1473" i="1" a="1"/>
  <c r="A1473" i="1" s="1"/>
  <c r="G1472" i="1"/>
  <c r="A1472" i="1" a="1"/>
  <c r="A1472" i="1" s="1"/>
  <c r="G1471" i="1"/>
  <c r="A1471" i="1" a="1"/>
  <c r="A1471" i="1" s="1"/>
  <c r="G1470" i="1"/>
  <c r="A1470" i="1" a="1"/>
  <c r="A1470" i="1" s="1"/>
  <c r="G1469" i="1"/>
  <c r="A1469" i="1" a="1"/>
  <c r="A1469" i="1" s="1"/>
  <c r="G1468" i="1"/>
  <c r="A1468" i="1" a="1"/>
  <c r="A1468" i="1" s="1"/>
  <c r="G1467" i="1"/>
  <c r="A1467" i="1" a="1"/>
  <c r="A1467" i="1" s="1"/>
  <c r="G1466" i="1"/>
  <c r="A1466" i="1" a="1"/>
  <c r="A1466" i="1" s="1"/>
  <c r="G1465" i="1"/>
  <c r="A1465" i="1" a="1"/>
  <c r="A1465" i="1" s="1"/>
  <c r="G1464" i="1"/>
  <c r="A1464" i="1" a="1"/>
  <c r="A1464" i="1" s="1"/>
  <c r="G1463" i="1"/>
  <c r="A1463" i="1" a="1"/>
  <c r="A1463" i="1" s="1"/>
  <c r="G1462" i="1"/>
  <c r="A1462" i="1" a="1"/>
  <c r="A1462" i="1" s="1"/>
  <c r="G1461" i="1"/>
  <c r="A1461" i="1" a="1"/>
  <c r="A1461" i="1" s="1"/>
  <c r="G1460" i="1"/>
  <c r="A1460" i="1" a="1"/>
  <c r="A1460" i="1" s="1"/>
  <c r="G1459" i="1"/>
  <c r="A1459" i="1" a="1"/>
  <c r="A1459" i="1" s="1"/>
  <c r="G1458" i="1"/>
  <c r="A1458" i="1" a="1"/>
  <c r="A1458" i="1" s="1"/>
  <c r="G1457" i="1"/>
  <c r="A1457" i="1" a="1"/>
  <c r="A1457" i="1" s="1"/>
  <c r="G1456" i="1"/>
  <c r="A1456" i="1" a="1"/>
  <c r="A1456" i="1" s="1"/>
  <c r="G1455" i="1"/>
  <c r="A1455" i="1" a="1"/>
  <c r="A1455" i="1" s="1"/>
  <c r="G1454" i="1"/>
  <c r="A1454" i="1" a="1"/>
  <c r="A1454" i="1" s="1"/>
  <c r="G1453" i="1"/>
  <c r="A1453" i="1" a="1"/>
  <c r="A1453" i="1" s="1"/>
  <c r="G1452" i="1"/>
  <c r="A1452" i="1" a="1"/>
  <c r="A1452" i="1" s="1"/>
  <c r="G1451" i="1"/>
  <c r="A1451" i="1" a="1"/>
  <c r="A1451" i="1" s="1"/>
  <c r="G1450" i="1"/>
  <c r="A1450" i="1" a="1"/>
  <c r="A1450" i="1" s="1"/>
  <c r="G1449" i="1"/>
  <c r="A1449" i="1" a="1"/>
  <c r="A1449" i="1" s="1"/>
  <c r="G1448" i="1"/>
  <c r="A1448" i="1" a="1"/>
  <c r="A1448" i="1" s="1"/>
  <c r="G1447" i="1"/>
  <c r="A1447" i="1" a="1"/>
  <c r="A1447" i="1" s="1"/>
  <c r="G1446" i="1"/>
  <c r="A1446" i="1" a="1"/>
  <c r="A1446" i="1" s="1"/>
  <c r="G1445" i="1"/>
  <c r="A1445" i="1" a="1"/>
  <c r="A1445" i="1" s="1"/>
  <c r="G1444" i="1"/>
  <c r="A1444" i="1" a="1"/>
  <c r="A1444" i="1" s="1"/>
  <c r="G1443" i="1"/>
  <c r="A1443" i="1" a="1"/>
  <c r="A1443" i="1" s="1"/>
  <c r="G1442" i="1"/>
  <c r="A1442" i="1" a="1"/>
  <c r="A1442" i="1" s="1"/>
  <c r="G1441" i="1"/>
  <c r="A1441" i="1" a="1"/>
  <c r="A1441" i="1" s="1"/>
  <c r="G1440" i="1"/>
  <c r="A1440" i="1" a="1"/>
  <c r="A1440" i="1" s="1"/>
  <c r="G1439" i="1"/>
  <c r="A1439" i="1" a="1"/>
  <c r="A1439" i="1" s="1"/>
  <c r="G1438" i="1"/>
  <c r="A1438" i="1" a="1"/>
  <c r="A1438" i="1" s="1"/>
  <c r="G1437" i="1"/>
  <c r="A1437" i="1" a="1"/>
  <c r="A1437" i="1" s="1"/>
  <c r="G1436" i="1"/>
  <c r="A1436" i="1" a="1"/>
  <c r="A1436" i="1" s="1"/>
  <c r="G1435" i="1"/>
  <c r="A1435" i="1" a="1"/>
  <c r="A1435" i="1" s="1"/>
  <c r="G1434" i="1"/>
  <c r="A1434" i="1" a="1"/>
  <c r="A1434" i="1" s="1"/>
  <c r="G1433" i="1"/>
  <c r="A1433" i="1" a="1"/>
  <c r="A1433" i="1" s="1"/>
  <c r="G1432" i="1"/>
  <c r="A1432" i="1" a="1"/>
  <c r="A1432" i="1" s="1"/>
  <c r="G1431" i="1"/>
  <c r="A1431" i="1" a="1"/>
  <c r="A1431" i="1" s="1"/>
  <c r="G1430" i="1"/>
  <c r="A1430" i="1" a="1"/>
  <c r="A1430" i="1" s="1"/>
  <c r="G1429" i="1"/>
  <c r="A1429" i="1" a="1"/>
  <c r="A1429" i="1" s="1"/>
  <c r="G1428" i="1"/>
  <c r="A1428" i="1" a="1"/>
  <c r="A1428" i="1" s="1"/>
  <c r="G1427" i="1"/>
  <c r="A1427" i="1" a="1"/>
  <c r="A1427" i="1" s="1"/>
  <c r="G1426" i="1"/>
  <c r="A1426" i="1" a="1"/>
  <c r="A1426" i="1" s="1"/>
  <c r="G1425" i="1"/>
  <c r="A1425" i="1" a="1"/>
  <c r="A1425" i="1" s="1"/>
  <c r="G1424" i="1"/>
  <c r="A1424" i="1" a="1"/>
  <c r="A1424" i="1" s="1"/>
  <c r="G1423" i="1"/>
  <c r="A1423" i="1" a="1"/>
  <c r="A1423" i="1" s="1"/>
  <c r="G1422" i="1"/>
  <c r="A1422" i="1" a="1"/>
  <c r="A1422" i="1" s="1"/>
  <c r="G1421" i="1"/>
  <c r="A1421" i="1" a="1"/>
  <c r="A1421" i="1" s="1"/>
  <c r="G1420" i="1"/>
  <c r="A1420" i="1" a="1"/>
  <c r="A1420" i="1" s="1"/>
  <c r="G1419" i="1"/>
  <c r="A1419" i="1" a="1"/>
  <c r="A1419" i="1" s="1"/>
  <c r="G1418" i="1"/>
  <c r="A1418" i="1" a="1"/>
  <c r="A1418" i="1" s="1"/>
  <c r="G1417" i="1"/>
  <c r="A1417" i="1" a="1"/>
  <c r="A1417" i="1" s="1"/>
  <c r="G1416" i="1"/>
  <c r="A1416" i="1" a="1"/>
  <c r="A1416" i="1" s="1"/>
  <c r="G1415" i="1"/>
  <c r="A1415" i="1" a="1"/>
  <c r="A1415" i="1" s="1"/>
  <c r="G1414" i="1"/>
  <c r="A1414" i="1" a="1"/>
  <c r="A1414" i="1" s="1"/>
  <c r="G1413" i="1"/>
  <c r="A1413" i="1" a="1"/>
  <c r="A1413" i="1" s="1"/>
  <c r="G1412" i="1"/>
  <c r="A1412" i="1" a="1"/>
  <c r="A1412" i="1" s="1"/>
  <c r="G1411" i="1"/>
  <c r="A1411" i="1" a="1"/>
  <c r="A1411" i="1" s="1"/>
  <c r="G1410" i="1"/>
  <c r="A1410" i="1" a="1"/>
  <c r="A1410" i="1" s="1"/>
  <c r="G1409" i="1"/>
  <c r="A1409" i="1" a="1"/>
  <c r="A1409" i="1" s="1"/>
  <c r="G1408" i="1"/>
  <c r="A1408" i="1" a="1"/>
  <c r="A1408" i="1" s="1"/>
  <c r="G1407" i="1"/>
  <c r="A1407" i="1" a="1"/>
  <c r="A1407" i="1" s="1"/>
  <c r="G1406" i="1"/>
  <c r="A1406" i="1" a="1"/>
  <c r="A1406" i="1" s="1"/>
  <c r="G1405" i="1"/>
  <c r="A1405" i="1" a="1"/>
  <c r="A1405" i="1" s="1"/>
  <c r="G1404" i="1"/>
  <c r="A1404" i="1" a="1"/>
  <c r="A1404" i="1" s="1"/>
  <c r="G1403" i="1"/>
  <c r="A1403" i="1" a="1"/>
  <c r="A1403" i="1" s="1"/>
  <c r="G1402" i="1"/>
  <c r="A1402" i="1" a="1"/>
  <c r="A1402" i="1" s="1"/>
  <c r="G1401" i="1"/>
  <c r="A1401" i="1" a="1"/>
  <c r="A1401" i="1" s="1"/>
  <c r="G1400" i="1"/>
  <c r="A1400" i="1" a="1"/>
  <c r="A1400" i="1" s="1"/>
  <c r="G1399" i="1"/>
  <c r="A1399" i="1" a="1"/>
  <c r="A1399" i="1" s="1"/>
  <c r="G1398" i="1"/>
  <c r="A1398" i="1" a="1"/>
  <c r="A1398" i="1" s="1"/>
  <c r="G1397" i="1"/>
  <c r="A1397" i="1" a="1"/>
  <c r="A1397" i="1" s="1"/>
  <c r="G1396" i="1"/>
  <c r="A1396" i="1" a="1"/>
  <c r="A1396" i="1" s="1"/>
  <c r="G1395" i="1"/>
  <c r="A1395" i="1" a="1"/>
  <c r="A1395" i="1" s="1"/>
  <c r="G1394" i="1"/>
  <c r="A1394" i="1" a="1"/>
  <c r="A1394" i="1" s="1"/>
  <c r="G1393" i="1"/>
  <c r="A1393" i="1" a="1"/>
  <c r="A1393" i="1" s="1"/>
  <c r="G1392" i="1"/>
  <c r="A1392" i="1" a="1"/>
  <c r="A1392" i="1" s="1"/>
  <c r="G1391" i="1"/>
  <c r="A1391" i="1" a="1"/>
  <c r="A1391" i="1" s="1"/>
  <c r="G1390" i="1"/>
  <c r="A1390" i="1" a="1"/>
  <c r="A1390" i="1" s="1"/>
  <c r="G1389" i="1"/>
  <c r="A1389" i="1" a="1"/>
  <c r="A1389" i="1" s="1"/>
  <c r="G1388" i="1"/>
  <c r="A1388" i="1" a="1"/>
  <c r="A1388" i="1" s="1"/>
  <c r="G1387" i="1"/>
  <c r="A1387" i="1" a="1"/>
  <c r="A1387" i="1" s="1"/>
  <c r="G1386" i="1"/>
  <c r="A1386" i="1" a="1"/>
  <c r="A1386" i="1" s="1"/>
  <c r="G1385" i="1"/>
  <c r="A1385" i="1" a="1"/>
  <c r="A1385" i="1" s="1"/>
  <c r="G1384" i="1"/>
  <c r="A1384" i="1" a="1"/>
  <c r="A1384" i="1" s="1"/>
  <c r="G1383" i="1"/>
  <c r="A1383" i="1" a="1"/>
  <c r="A1383" i="1" s="1"/>
  <c r="G1382" i="1"/>
  <c r="A1382" i="1" a="1"/>
  <c r="A1382" i="1" s="1"/>
  <c r="G1381" i="1"/>
  <c r="A1381" i="1" a="1"/>
  <c r="A1381" i="1" s="1"/>
  <c r="G1380" i="1"/>
  <c r="A1380" i="1" a="1"/>
  <c r="A1380" i="1" s="1"/>
  <c r="G1379" i="1"/>
  <c r="A1379" i="1" a="1"/>
  <c r="A1379" i="1" s="1"/>
  <c r="G1378" i="1"/>
  <c r="A1378" i="1" a="1"/>
  <c r="A1378" i="1" s="1"/>
  <c r="G1377" i="1"/>
  <c r="A1377" i="1" a="1"/>
  <c r="A1377" i="1" s="1"/>
  <c r="G1376" i="1"/>
  <c r="A1376" i="1" a="1"/>
  <c r="A1376" i="1" s="1"/>
  <c r="G1375" i="1"/>
  <c r="A1375" i="1" a="1"/>
  <c r="A1375" i="1" s="1"/>
  <c r="G1374" i="1"/>
  <c r="A1374" i="1" a="1"/>
  <c r="A1374" i="1" s="1"/>
  <c r="G1373" i="1"/>
  <c r="A1373" i="1" a="1"/>
  <c r="A1373" i="1" s="1"/>
  <c r="G1372" i="1"/>
  <c r="A1372" i="1" a="1"/>
  <c r="A1372" i="1" s="1"/>
  <c r="G1371" i="1"/>
  <c r="A1371" i="1" a="1"/>
  <c r="A1371" i="1" s="1"/>
  <c r="G1370" i="1"/>
  <c r="A1370" i="1" a="1"/>
  <c r="A1370" i="1" s="1"/>
  <c r="G1369" i="1"/>
  <c r="A1369" i="1" a="1"/>
  <c r="A1369" i="1" s="1"/>
  <c r="G1368" i="1"/>
  <c r="A1368" i="1" a="1"/>
  <c r="A1368" i="1" s="1"/>
  <c r="G1367" i="1"/>
  <c r="A1367" i="1" a="1"/>
  <c r="A1367" i="1" s="1"/>
  <c r="G1366" i="1"/>
  <c r="A1366" i="1" a="1"/>
  <c r="A1366" i="1" s="1"/>
  <c r="G1365" i="1"/>
  <c r="A1365" i="1" a="1"/>
  <c r="A1365" i="1" s="1"/>
  <c r="G1364" i="1"/>
  <c r="A1364" i="1" a="1"/>
  <c r="A1364" i="1" s="1"/>
  <c r="G1363" i="1"/>
  <c r="A1363" i="1" a="1"/>
  <c r="A1363" i="1" s="1"/>
  <c r="G1362" i="1"/>
  <c r="A1362" i="1" a="1"/>
  <c r="A1362" i="1" s="1"/>
  <c r="G1361" i="1"/>
  <c r="A1361" i="1" a="1"/>
  <c r="A1361" i="1" s="1"/>
  <c r="G1360" i="1"/>
  <c r="A1360" i="1" a="1"/>
  <c r="A1360" i="1" s="1"/>
  <c r="G1359" i="1"/>
  <c r="A1359" i="1" a="1"/>
  <c r="A1359" i="1" s="1"/>
  <c r="G1358" i="1"/>
  <c r="A1358" i="1" a="1"/>
  <c r="A1358" i="1" s="1"/>
  <c r="G1357" i="1"/>
  <c r="A1357" i="1" a="1"/>
  <c r="A1357" i="1" s="1"/>
  <c r="G1356" i="1"/>
  <c r="A1356" i="1" a="1"/>
  <c r="A1356" i="1" s="1"/>
  <c r="G1355" i="1"/>
  <c r="A1355" i="1" a="1"/>
  <c r="A1355" i="1" s="1"/>
  <c r="G1354" i="1"/>
  <c r="A1354" i="1" a="1"/>
  <c r="A1354" i="1" s="1"/>
  <c r="G1353" i="1"/>
  <c r="A1353" i="1" a="1"/>
  <c r="A1353" i="1" s="1"/>
  <c r="G1352" i="1"/>
  <c r="A1352" i="1" a="1"/>
  <c r="A1352" i="1" s="1"/>
  <c r="G1351" i="1"/>
  <c r="A1351" i="1" a="1"/>
  <c r="A1351" i="1" s="1"/>
  <c r="G1350" i="1"/>
  <c r="A1350" i="1" a="1"/>
  <c r="A1350" i="1" s="1"/>
  <c r="G1349" i="1"/>
  <c r="A1349" i="1" a="1"/>
  <c r="A1349" i="1" s="1"/>
  <c r="G1348" i="1"/>
  <c r="A1348" i="1" a="1"/>
  <c r="A1348" i="1" s="1"/>
  <c r="G1347" i="1"/>
  <c r="A1347" i="1" a="1"/>
  <c r="A1347" i="1" s="1"/>
  <c r="G1346" i="1"/>
  <c r="A1346" i="1" a="1"/>
  <c r="A1346" i="1" s="1"/>
  <c r="G1345" i="1"/>
  <c r="A1345" i="1" a="1"/>
  <c r="A1345" i="1" s="1"/>
  <c r="G1344" i="1"/>
  <c r="A1344" i="1" a="1"/>
  <c r="A1344" i="1" s="1"/>
  <c r="G1343" i="1"/>
  <c r="A1343" i="1" a="1"/>
  <c r="A1343" i="1" s="1"/>
  <c r="G1342" i="1"/>
  <c r="A1342" i="1" a="1"/>
  <c r="A1342" i="1" s="1"/>
  <c r="G1341" i="1"/>
  <c r="A1341" i="1" a="1"/>
  <c r="A1341" i="1" s="1"/>
  <c r="G1340" i="1"/>
  <c r="A1340" i="1" a="1"/>
  <c r="A1340" i="1" s="1"/>
  <c r="G1339" i="1"/>
  <c r="A1339" i="1" a="1"/>
  <c r="A1339" i="1" s="1"/>
  <c r="G1338" i="1"/>
  <c r="A1338" i="1" a="1"/>
  <c r="A1338" i="1" s="1"/>
  <c r="G1337" i="1"/>
  <c r="A1337" i="1" a="1"/>
  <c r="A1337" i="1" s="1"/>
  <c r="G1336" i="1"/>
  <c r="A1336" i="1" a="1"/>
  <c r="A1336" i="1" s="1"/>
  <c r="G1335" i="1"/>
  <c r="A1335" i="1" a="1"/>
  <c r="A1335" i="1" s="1"/>
  <c r="G1334" i="1"/>
  <c r="A1334" i="1" a="1"/>
  <c r="A1334" i="1" s="1"/>
  <c r="G1333" i="1"/>
  <c r="A1333" i="1" a="1"/>
  <c r="A1333" i="1" s="1"/>
  <c r="G1332" i="1"/>
  <c r="A1332" i="1" a="1"/>
  <c r="A1332" i="1" s="1"/>
  <c r="G1331" i="1"/>
  <c r="A1331" i="1" a="1"/>
  <c r="A1331" i="1" s="1"/>
  <c r="G1330" i="1"/>
  <c r="A1330" i="1" a="1"/>
  <c r="A1330" i="1" s="1"/>
  <c r="G1329" i="1"/>
  <c r="A1329" i="1" a="1"/>
  <c r="A1329" i="1" s="1"/>
  <c r="G1328" i="1"/>
  <c r="A1328" i="1" a="1"/>
  <c r="A1328" i="1" s="1"/>
  <c r="G1327" i="1"/>
  <c r="A1327" i="1" a="1"/>
  <c r="A1327" i="1" s="1"/>
  <c r="G1326" i="1"/>
  <c r="A1326" i="1" a="1"/>
  <c r="A1326" i="1" s="1"/>
  <c r="G1325" i="1"/>
  <c r="A1325" i="1" a="1"/>
  <c r="A1325" i="1" s="1"/>
  <c r="G1324" i="1"/>
  <c r="A1324" i="1" a="1"/>
  <c r="A1324" i="1" s="1"/>
  <c r="G1323" i="1"/>
  <c r="A1323" i="1" a="1"/>
  <c r="A1323" i="1" s="1"/>
  <c r="G1322" i="1"/>
  <c r="A1322" i="1" a="1"/>
  <c r="A1322" i="1" s="1"/>
  <c r="G1321" i="1"/>
  <c r="A1321" i="1" a="1"/>
  <c r="A1321" i="1" s="1"/>
  <c r="G1320" i="1"/>
  <c r="A1320" i="1" a="1"/>
  <c r="A1320" i="1" s="1"/>
  <c r="G1319" i="1"/>
  <c r="A1319" i="1" a="1"/>
  <c r="A1319" i="1" s="1"/>
  <c r="G1318" i="1"/>
  <c r="A1318" i="1" a="1"/>
  <c r="A1318" i="1" s="1"/>
  <c r="G1317" i="1"/>
  <c r="A1317" i="1" a="1"/>
  <c r="A1317" i="1" s="1"/>
  <c r="G1316" i="1"/>
  <c r="A1316" i="1" a="1"/>
  <c r="A1316" i="1" s="1"/>
  <c r="G1315" i="1"/>
  <c r="A1315" i="1" a="1"/>
  <c r="A1315" i="1" s="1"/>
  <c r="G1314" i="1"/>
  <c r="A1314" i="1" a="1"/>
  <c r="A1314" i="1" s="1"/>
  <c r="G1313" i="1"/>
  <c r="A1313" i="1" a="1"/>
  <c r="A1313" i="1" s="1"/>
  <c r="G1312" i="1"/>
  <c r="A1312" i="1" a="1"/>
  <c r="A1312" i="1" s="1"/>
  <c r="G1311" i="1"/>
  <c r="A1311" i="1" a="1"/>
  <c r="A1311" i="1" s="1"/>
  <c r="G1310" i="1"/>
  <c r="A1310" i="1" a="1"/>
  <c r="A1310" i="1" s="1"/>
  <c r="G1309" i="1"/>
  <c r="A1309" i="1" a="1"/>
  <c r="A1309" i="1" s="1"/>
  <c r="G1308" i="1"/>
  <c r="A1308" i="1" a="1"/>
  <c r="A1308" i="1" s="1"/>
  <c r="G1307" i="1"/>
  <c r="A1307" i="1" a="1"/>
  <c r="A1307" i="1" s="1"/>
  <c r="G1306" i="1"/>
  <c r="A1306" i="1" a="1"/>
  <c r="A1306" i="1" s="1"/>
  <c r="G1305" i="1"/>
  <c r="A1305" i="1" a="1"/>
  <c r="A1305" i="1" s="1"/>
  <c r="G1304" i="1"/>
  <c r="A1304" i="1" a="1"/>
  <c r="A1304" i="1" s="1"/>
  <c r="G1303" i="1"/>
  <c r="A1303" i="1" a="1"/>
  <c r="A1303" i="1" s="1"/>
  <c r="G1302" i="1"/>
  <c r="A1302" i="1" a="1"/>
  <c r="A1302" i="1" s="1"/>
  <c r="G1301" i="1"/>
  <c r="A1301" i="1" a="1"/>
  <c r="A1301" i="1" s="1"/>
  <c r="G1300" i="1"/>
  <c r="A1300" i="1" a="1"/>
  <c r="A1300" i="1" s="1"/>
  <c r="G1299" i="1"/>
  <c r="A1299" i="1" a="1"/>
  <c r="A1299" i="1" s="1"/>
  <c r="G1298" i="1"/>
  <c r="A1298" i="1" a="1"/>
  <c r="A1298" i="1" s="1"/>
  <c r="G1297" i="1"/>
  <c r="A1297" i="1" a="1"/>
  <c r="A1297" i="1" s="1"/>
  <c r="G1296" i="1"/>
  <c r="A1296" i="1" a="1"/>
  <c r="A1296" i="1" s="1"/>
  <c r="G1295" i="1"/>
  <c r="A1295" i="1" a="1"/>
  <c r="A1295" i="1" s="1"/>
  <c r="G1294" i="1"/>
  <c r="A1294" i="1" a="1"/>
  <c r="A1294" i="1" s="1"/>
  <c r="G1293" i="1"/>
  <c r="A1293" i="1" a="1"/>
  <c r="A1293" i="1" s="1"/>
  <c r="G1292" i="1"/>
  <c r="A1292" i="1" a="1"/>
  <c r="A1292" i="1" s="1"/>
  <c r="G1291" i="1"/>
  <c r="A1291" i="1" a="1"/>
  <c r="A1291" i="1" s="1"/>
  <c r="G1290" i="1"/>
  <c r="A1290" i="1" a="1"/>
  <c r="A1290" i="1" s="1"/>
  <c r="G1289" i="1"/>
  <c r="A1289" i="1" a="1"/>
  <c r="A1289" i="1" s="1"/>
  <c r="G1288" i="1"/>
  <c r="A1288" i="1" a="1"/>
  <c r="A1288" i="1" s="1"/>
  <c r="G1287" i="1"/>
  <c r="A1287" i="1" a="1"/>
  <c r="A1287" i="1" s="1"/>
  <c r="G1286" i="1"/>
  <c r="A1286" i="1" a="1"/>
  <c r="A1286" i="1" s="1"/>
  <c r="G1285" i="1"/>
  <c r="A1285" i="1" a="1"/>
  <c r="A1285" i="1" s="1"/>
  <c r="G1284" i="1"/>
  <c r="A1284" i="1" a="1"/>
  <c r="A1284" i="1" s="1"/>
  <c r="G1283" i="1"/>
  <c r="A1283" i="1" a="1"/>
  <c r="A1283" i="1" s="1"/>
  <c r="G1282" i="1"/>
  <c r="A1282" i="1" a="1"/>
  <c r="A1282" i="1" s="1"/>
  <c r="G1281" i="1"/>
  <c r="A1281" i="1" a="1"/>
  <c r="A1281" i="1" s="1"/>
  <c r="G1280" i="1"/>
  <c r="A1280" i="1" a="1"/>
  <c r="A1280" i="1" s="1"/>
  <c r="G1279" i="1"/>
  <c r="A1279" i="1" a="1"/>
  <c r="A1279" i="1" s="1"/>
  <c r="G1278" i="1"/>
  <c r="A1278" i="1" a="1"/>
  <c r="A1278" i="1" s="1"/>
  <c r="G1277" i="1"/>
  <c r="A1277" i="1" a="1"/>
  <c r="A1277" i="1" s="1"/>
  <c r="G1276" i="1"/>
  <c r="A1276" i="1" a="1"/>
  <c r="A1276" i="1" s="1"/>
  <c r="G1275" i="1"/>
  <c r="A1275" i="1" a="1"/>
  <c r="A1275" i="1" s="1"/>
  <c r="G1274" i="1"/>
  <c r="A1274" i="1" a="1"/>
  <c r="A1274" i="1" s="1"/>
  <c r="G1273" i="1"/>
  <c r="A1273" i="1" a="1"/>
  <c r="A1273" i="1" s="1"/>
  <c r="G1272" i="1"/>
  <c r="A1272" i="1" a="1"/>
  <c r="A1272" i="1" s="1"/>
  <c r="G1271" i="1"/>
  <c r="A1271" i="1" a="1"/>
  <c r="A1271" i="1" s="1"/>
  <c r="G1270" i="1"/>
  <c r="A1270" i="1" a="1"/>
  <c r="A1270" i="1" s="1"/>
  <c r="G1269" i="1"/>
  <c r="A1269" i="1" a="1"/>
  <c r="A1269" i="1" s="1"/>
  <c r="G1268" i="1"/>
  <c r="A1268" i="1" a="1"/>
  <c r="A1268" i="1" s="1"/>
  <c r="G1267" i="1"/>
  <c r="A1267" i="1" a="1"/>
  <c r="A1267" i="1" s="1"/>
  <c r="G1266" i="1"/>
  <c r="A1266" i="1" a="1"/>
  <c r="A1266" i="1" s="1"/>
  <c r="G1265" i="1"/>
  <c r="A1265" i="1" a="1"/>
  <c r="A1265" i="1" s="1"/>
  <c r="G1264" i="1"/>
  <c r="A1264" i="1" a="1"/>
  <c r="A1264" i="1" s="1"/>
  <c r="G1263" i="1"/>
  <c r="A1263" i="1" a="1"/>
  <c r="A1263" i="1" s="1"/>
  <c r="G1262" i="1"/>
  <c r="A1262" i="1" a="1"/>
  <c r="A1262" i="1" s="1"/>
  <c r="G1261" i="1"/>
  <c r="A1261" i="1" a="1"/>
  <c r="A1261" i="1" s="1"/>
  <c r="G1260" i="1"/>
  <c r="A1260" i="1" a="1"/>
  <c r="A1260" i="1" s="1"/>
  <c r="G1259" i="1"/>
  <c r="A1259" i="1" a="1"/>
  <c r="A1259" i="1" s="1"/>
  <c r="G1258" i="1"/>
  <c r="A1258" i="1" a="1"/>
  <c r="A1258" i="1" s="1"/>
  <c r="G1257" i="1"/>
  <c r="A1257" i="1" a="1"/>
  <c r="A1257" i="1" s="1"/>
  <c r="G1256" i="1"/>
  <c r="A1256" i="1" a="1"/>
  <c r="A1256" i="1" s="1"/>
  <c r="G1255" i="1"/>
  <c r="A1255" i="1" a="1"/>
  <c r="A1255" i="1" s="1"/>
  <c r="G1254" i="1"/>
  <c r="A1254" i="1" a="1"/>
  <c r="A1254" i="1" s="1"/>
  <c r="G1253" i="1"/>
  <c r="A1253" i="1" a="1"/>
  <c r="A1253" i="1" s="1"/>
  <c r="G1252" i="1"/>
  <c r="A1252" i="1" a="1"/>
  <c r="A1252" i="1" s="1"/>
  <c r="G1251" i="1"/>
  <c r="A1251" i="1" a="1"/>
  <c r="A1251" i="1" s="1"/>
  <c r="G1250" i="1"/>
  <c r="A1250" i="1" a="1"/>
  <c r="A1250" i="1" s="1"/>
  <c r="G1249" i="1"/>
  <c r="A1249" i="1" a="1"/>
  <c r="A1249" i="1" s="1"/>
  <c r="G1248" i="1"/>
  <c r="A1248" i="1" a="1"/>
  <c r="A1248" i="1" s="1"/>
  <c r="G1247" i="1"/>
  <c r="A1247" i="1" a="1"/>
  <c r="A1247" i="1" s="1"/>
  <c r="G1246" i="1"/>
  <c r="A1246" i="1" a="1"/>
  <c r="A1246" i="1" s="1"/>
  <c r="G1245" i="1"/>
  <c r="A1245" i="1" a="1"/>
  <c r="A1245" i="1" s="1"/>
  <c r="G1244" i="1"/>
  <c r="A1244" i="1" a="1"/>
  <c r="A1244" i="1" s="1"/>
  <c r="G1243" i="1"/>
  <c r="A1243" i="1" a="1"/>
  <c r="A1243" i="1" s="1"/>
  <c r="G1242" i="1"/>
  <c r="A1242" i="1" a="1"/>
  <c r="A1242" i="1" s="1"/>
  <c r="G1241" i="1"/>
  <c r="A1241" i="1" a="1"/>
  <c r="A1241" i="1" s="1"/>
  <c r="G1240" i="1"/>
  <c r="A1240" i="1" a="1"/>
  <c r="A1240" i="1" s="1"/>
  <c r="G1239" i="1"/>
  <c r="A1239" i="1" a="1"/>
  <c r="A1239" i="1" s="1"/>
  <c r="G1238" i="1"/>
  <c r="A1238" i="1" a="1"/>
  <c r="A1238" i="1" s="1"/>
  <c r="G1237" i="1"/>
  <c r="A1237" i="1" a="1"/>
  <c r="A1237" i="1" s="1"/>
  <c r="G1236" i="1"/>
  <c r="A1236" i="1" a="1"/>
  <c r="A1236" i="1" s="1"/>
  <c r="G1235" i="1"/>
  <c r="A1235" i="1" a="1"/>
  <c r="A1235" i="1" s="1"/>
  <c r="G1234" i="1"/>
  <c r="A1234" i="1" a="1"/>
  <c r="A1234" i="1" s="1"/>
  <c r="G1233" i="1"/>
  <c r="A1233" i="1" a="1"/>
  <c r="A1233" i="1" s="1"/>
  <c r="G1232" i="1"/>
  <c r="A1232" i="1" a="1"/>
  <c r="A1232" i="1" s="1"/>
  <c r="G1231" i="1"/>
  <c r="A1231" i="1" a="1"/>
  <c r="A1231" i="1" s="1"/>
  <c r="G1230" i="1"/>
  <c r="A1230" i="1" a="1"/>
  <c r="A1230" i="1" s="1"/>
  <c r="G1229" i="1"/>
  <c r="A1229" i="1" a="1"/>
  <c r="A1229" i="1" s="1"/>
  <c r="G1228" i="1"/>
  <c r="A1228" i="1" a="1"/>
  <c r="A1228" i="1" s="1"/>
  <c r="G1227" i="1"/>
  <c r="A1227" i="1" a="1"/>
  <c r="A1227" i="1" s="1"/>
  <c r="G1226" i="1"/>
  <c r="A1226" i="1" a="1"/>
  <c r="A1226" i="1" s="1"/>
  <c r="G1225" i="1"/>
  <c r="A1225" i="1" a="1"/>
  <c r="A1225" i="1" s="1"/>
  <c r="G1224" i="1"/>
  <c r="A1224" i="1" a="1"/>
  <c r="A1224" i="1" s="1"/>
  <c r="G1223" i="1"/>
  <c r="A1223" i="1" a="1"/>
  <c r="A1223" i="1" s="1"/>
  <c r="G1222" i="1"/>
  <c r="A1222" i="1" a="1"/>
  <c r="A1222" i="1" s="1"/>
  <c r="G1221" i="1"/>
  <c r="A1221" i="1" a="1"/>
  <c r="A1221" i="1" s="1"/>
  <c r="G1220" i="1"/>
  <c r="A1220" i="1" a="1"/>
  <c r="A1220" i="1" s="1"/>
  <c r="G1219" i="1"/>
  <c r="A1219" i="1" a="1"/>
  <c r="A1219" i="1" s="1"/>
  <c r="G1218" i="1"/>
  <c r="A1218" i="1" a="1"/>
  <c r="A1218" i="1" s="1"/>
  <c r="G1217" i="1"/>
  <c r="A1217" i="1" a="1"/>
  <c r="A1217" i="1" s="1"/>
  <c r="G1216" i="1"/>
  <c r="A1216" i="1" a="1"/>
  <c r="A1216" i="1" s="1"/>
  <c r="G1215" i="1"/>
  <c r="A1215" i="1" a="1"/>
  <c r="A1215" i="1" s="1"/>
  <c r="G1214" i="1"/>
  <c r="A1214" i="1" a="1"/>
  <c r="A1214" i="1" s="1"/>
  <c r="G1213" i="1"/>
  <c r="A1213" i="1" a="1"/>
  <c r="A1213" i="1" s="1"/>
  <c r="G1212" i="1"/>
  <c r="A1212" i="1" a="1"/>
  <c r="A1212" i="1" s="1"/>
  <c r="G1211" i="1"/>
  <c r="A1211" i="1" a="1"/>
  <c r="A1211" i="1" s="1"/>
  <c r="G1210" i="1"/>
  <c r="A1210" i="1" a="1"/>
  <c r="A1210" i="1" s="1"/>
  <c r="G1209" i="1"/>
  <c r="A1209" i="1" a="1"/>
  <c r="A1209" i="1" s="1"/>
  <c r="G1208" i="1"/>
  <c r="A1208" i="1" a="1"/>
  <c r="A1208" i="1" s="1"/>
  <c r="G1207" i="1"/>
  <c r="A1207" i="1" a="1"/>
  <c r="A1207" i="1" s="1"/>
  <c r="G1206" i="1"/>
  <c r="A1206" i="1" a="1"/>
  <c r="A1206" i="1" s="1"/>
  <c r="G1205" i="1"/>
  <c r="A1205" i="1" a="1"/>
  <c r="A1205" i="1" s="1"/>
  <c r="G1204" i="1"/>
  <c r="A1204" i="1" a="1"/>
  <c r="A1204" i="1" s="1"/>
  <c r="G1203" i="1"/>
  <c r="A1203" i="1" a="1"/>
  <c r="A1203" i="1" s="1"/>
  <c r="G1202" i="1"/>
  <c r="A1202" i="1" a="1"/>
  <c r="A1202" i="1" s="1"/>
  <c r="G1201" i="1"/>
  <c r="A1201" i="1" a="1"/>
  <c r="A1201" i="1" s="1"/>
  <c r="G1200" i="1"/>
  <c r="A1200" i="1" a="1"/>
  <c r="A1200" i="1" s="1"/>
  <c r="G1199" i="1"/>
  <c r="A1199" i="1" a="1"/>
  <c r="A1199" i="1" s="1"/>
  <c r="G1198" i="1"/>
  <c r="A1198" i="1" a="1"/>
  <c r="A1198" i="1" s="1"/>
  <c r="G1197" i="1"/>
  <c r="A1197" i="1" a="1"/>
  <c r="A1197" i="1" s="1"/>
  <c r="G1196" i="1"/>
  <c r="A1196" i="1" a="1"/>
  <c r="A1196" i="1" s="1"/>
  <c r="G1195" i="1"/>
  <c r="A1195" i="1" a="1"/>
  <c r="A1195" i="1" s="1"/>
  <c r="G1194" i="1"/>
  <c r="A1194" i="1" a="1"/>
  <c r="A1194" i="1" s="1"/>
  <c r="G1193" i="1"/>
  <c r="A1193" i="1" a="1"/>
  <c r="A1193" i="1" s="1"/>
  <c r="G1192" i="1"/>
  <c r="A1192" i="1" a="1"/>
  <c r="A1192" i="1" s="1"/>
  <c r="G1191" i="1"/>
  <c r="A1191" i="1" a="1"/>
  <c r="A1191" i="1" s="1"/>
  <c r="G1190" i="1"/>
  <c r="A1190" i="1" a="1"/>
  <c r="A1190" i="1" s="1"/>
  <c r="G1189" i="1"/>
  <c r="A1189" i="1" a="1"/>
  <c r="A1189" i="1" s="1"/>
  <c r="G1188" i="1"/>
  <c r="A1188" i="1" a="1"/>
  <c r="A1188" i="1" s="1"/>
  <c r="G1187" i="1"/>
  <c r="A1187" i="1" a="1"/>
  <c r="A1187" i="1" s="1"/>
  <c r="G1186" i="1"/>
  <c r="A1186" i="1" a="1"/>
  <c r="A1186" i="1" s="1"/>
  <c r="G1185" i="1"/>
  <c r="A1185" i="1" a="1"/>
  <c r="A1185" i="1" s="1"/>
  <c r="G1184" i="1"/>
  <c r="A1184" i="1" a="1"/>
  <c r="A1184" i="1" s="1"/>
  <c r="G1183" i="1"/>
  <c r="A1183" i="1" a="1"/>
  <c r="A1183" i="1" s="1"/>
  <c r="G1182" i="1"/>
  <c r="A1182" i="1" a="1"/>
  <c r="A1182" i="1" s="1"/>
  <c r="G1181" i="1"/>
  <c r="A1181" i="1" a="1"/>
  <c r="A1181" i="1" s="1"/>
  <c r="G1180" i="1"/>
  <c r="A1180" i="1" a="1"/>
  <c r="A1180" i="1" s="1"/>
  <c r="G1179" i="1"/>
  <c r="A1179" i="1" a="1"/>
  <c r="A1179" i="1" s="1"/>
  <c r="G1178" i="1"/>
  <c r="A1178" i="1" a="1"/>
  <c r="A1178" i="1" s="1"/>
  <c r="G1177" i="1"/>
  <c r="A1177" i="1" a="1"/>
  <c r="A1177" i="1" s="1"/>
  <c r="G1176" i="1"/>
  <c r="A1176" i="1" a="1"/>
  <c r="A1176" i="1" s="1"/>
  <c r="G1175" i="1"/>
  <c r="A1175" i="1" a="1"/>
  <c r="A1175" i="1" s="1"/>
  <c r="G1174" i="1"/>
  <c r="A1174" i="1" a="1"/>
  <c r="A1174" i="1" s="1"/>
  <c r="G1173" i="1"/>
  <c r="A1173" i="1" a="1"/>
  <c r="A1173" i="1" s="1"/>
  <c r="G1172" i="1"/>
  <c r="A1172" i="1" a="1"/>
  <c r="A1172" i="1" s="1"/>
  <c r="G1171" i="1"/>
  <c r="A1171" i="1" a="1"/>
  <c r="A1171" i="1" s="1"/>
  <c r="G1170" i="1"/>
  <c r="A1170" i="1" a="1"/>
  <c r="A1170" i="1" s="1"/>
  <c r="G1169" i="1"/>
  <c r="A1169" i="1" a="1"/>
  <c r="A1169" i="1" s="1"/>
  <c r="G1168" i="1"/>
  <c r="A1168" i="1" a="1"/>
  <c r="A1168" i="1" s="1"/>
  <c r="G1167" i="1"/>
  <c r="A1167" i="1" a="1"/>
  <c r="A1167" i="1" s="1"/>
  <c r="G1166" i="1"/>
  <c r="A1166" i="1" a="1"/>
  <c r="A1166" i="1" s="1"/>
  <c r="G1165" i="1"/>
  <c r="A1165" i="1" a="1"/>
  <c r="A1165" i="1" s="1"/>
  <c r="G1164" i="1"/>
  <c r="A1164" i="1" a="1"/>
  <c r="A1164" i="1" s="1"/>
  <c r="G1163" i="1"/>
  <c r="A1163" i="1" a="1"/>
  <c r="A1163" i="1" s="1"/>
  <c r="G1162" i="1"/>
  <c r="A1162" i="1" a="1"/>
  <c r="A1162" i="1" s="1"/>
  <c r="G1161" i="1"/>
  <c r="A1161" i="1" a="1"/>
  <c r="A1161" i="1" s="1"/>
  <c r="G1160" i="1"/>
  <c r="A1160" i="1" a="1"/>
  <c r="A1160" i="1" s="1"/>
  <c r="G1159" i="1"/>
  <c r="A1159" i="1" a="1"/>
  <c r="A1159" i="1" s="1"/>
  <c r="G1158" i="1"/>
  <c r="A1158" i="1" a="1"/>
  <c r="A1158" i="1" s="1"/>
  <c r="G1157" i="1"/>
  <c r="A1157" i="1" a="1"/>
  <c r="A1157" i="1" s="1"/>
  <c r="G1156" i="1"/>
  <c r="A1156" i="1" a="1"/>
  <c r="A1156" i="1" s="1"/>
  <c r="G1155" i="1"/>
  <c r="A1155" i="1" a="1"/>
  <c r="A1155" i="1" s="1"/>
  <c r="G1154" i="1"/>
  <c r="A1154" i="1" a="1"/>
  <c r="A1154" i="1" s="1"/>
  <c r="G1153" i="1"/>
  <c r="A1153" i="1" a="1"/>
  <c r="A1153" i="1" s="1"/>
  <c r="G1152" i="1"/>
  <c r="A1152" i="1" a="1"/>
  <c r="A1152" i="1" s="1"/>
  <c r="G1151" i="1"/>
  <c r="A1151" i="1" a="1"/>
  <c r="A1151" i="1" s="1"/>
  <c r="G1150" i="1"/>
  <c r="A1150" i="1" a="1"/>
  <c r="A1150" i="1" s="1"/>
  <c r="G1149" i="1"/>
  <c r="A1149" i="1" a="1"/>
  <c r="A1149" i="1" s="1"/>
  <c r="G1148" i="1"/>
  <c r="A1148" i="1" a="1"/>
  <c r="A1148" i="1" s="1"/>
  <c r="G1147" i="1"/>
  <c r="A1147" i="1" a="1"/>
  <c r="A1147" i="1" s="1"/>
  <c r="G1146" i="1"/>
  <c r="A1146" i="1" a="1"/>
  <c r="A1146" i="1" s="1"/>
  <c r="G1145" i="1"/>
  <c r="A1145" i="1" a="1"/>
  <c r="A1145" i="1" s="1"/>
  <c r="G1144" i="1"/>
  <c r="A1144" i="1" a="1"/>
  <c r="A1144" i="1" s="1"/>
  <c r="G1143" i="1"/>
  <c r="A1143" i="1" a="1"/>
  <c r="A1143" i="1" s="1"/>
  <c r="G1142" i="1"/>
  <c r="A1142" i="1" a="1"/>
  <c r="A1142" i="1" s="1"/>
  <c r="G1141" i="1"/>
  <c r="A1141" i="1" a="1"/>
  <c r="A1141" i="1" s="1"/>
  <c r="G1140" i="1"/>
  <c r="A1140" i="1" a="1"/>
  <c r="A1140" i="1" s="1"/>
  <c r="G1139" i="1"/>
  <c r="A1139" i="1" a="1"/>
  <c r="A1139" i="1" s="1"/>
  <c r="G1138" i="1"/>
  <c r="A1138" i="1" a="1"/>
  <c r="A1138" i="1" s="1"/>
  <c r="G1137" i="1"/>
  <c r="A1137" i="1" a="1"/>
  <c r="A1137" i="1" s="1"/>
  <c r="G1136" i="1"/>
  <c r="A1136" i="1" a="1"/>
  <c r="A1136" i="1" s="1"/>
  <c r="G1135" i="1"/>
  <c r="A1135" i="1" a="1"/>
  <c r="A1135" i="1" s="1"/>
  <c r="G1134" i="1"/>
  <c r="A1134" i="1" a="1"/>
  <c r="A1134" i="1" s="1"/>
  <c r="G1133" i="1"/>
  <c r="A1133" i="1" a="1"/>
  <c r="A1133" i="1" s="1"/>
  <c r="G1132" i="1"/>
  <c r="A1132" i="1" a="1"/>
  <c r="A1132" i="1" s="1"/>
  <c r="G1131" i="1"/>
  <c r="A1131" i="1" a="1"/>
  <c r="A1131" i="1" s="1"/>
  <c r="G1130" i="1"/>
  <c r="A1130" i="1" a="1"/>
  <c r="A1130" i="1" s="1"/>
  <c r="G1129" i="1"/>
  <c r="A1129" i="1" a="1"/>
  <c r="A1129" i="1" s="1"/>
  <c r="G1128" i="1"/>
  <c r="A1128" i="1" a="1"/>
  <c r="A1128" i="1" s="1"/>
  <c r="G1127" i="1"/>
  <c r="A1127" i="1" a="1"/>
  <c r="A1127" i="1" s="1"/>
  <c r="G1126" i="1"/>
  <c r="A1126" i="1" a="1"/>
  <c r="A1126" i="1" s="1"/>
  <c r="G1125" i="1"/>
  <c r="A1125" i="1" a="1"/>
  <c r="A1125" i="1" s="1"/>
  <c r="G1124" i="1"/>
  <c r="A1124" i="1" a="1"/>
  <c r="A1124" i="1" s="1"/>
  <c r="G1123" i="1"/>
  <c r="A1123" i="1" a="1"/>
  <c r="A1123" i="1" s="1"/>
  <c r="G1122" i="1"/>
  <c r="A1122" i="1" a="1"/>
  <c r="A1122" i="1" s="1"/>
  <c r="G1121" i="1"/>
  <c r="A1121" i="1" a="1"/>
  <c r="A1121" i="1" s="1"/>
  <c r="G1120" i="1"/>
  <c r="A1120" i="1" a="1"/>
  <c r="A1120" i="1" s="1"/>
  <c r="G1119" i="1"/>
  <c r="A1119" i="1" a="1"/>
  <c r="A1119" i="1" s="1"/>
  <c r="G1118" i="1"/>
  <c r="A1118" i="1" a="1"/>
  <c r="A1118" i="1" s="1"/>
  <c r="G1117" i="1"/>
  <c r="A1117" i="1" a="1"/>
  <c r="A1117" i="1" s="1"/>
  <c r="G1116" i="1"/>
  <c r="A1116" i="1" a="1"/>
  <c r="A1116" i="1" s="1"/>
  <c r="G1115" i="1"/>
  <c r="A1115" i="1" a="1"/>
  <c r="A1115" i="1" s="1"/>
  <c r="G1114" i="1"/>
  <c r="A1114" i="1" a="1"/>
  <c r="A1114" i="1" s="1"/>
  <c r="G1113" i="1"/>
  <c r="A1113" i="1" a="1"/>
  <c r="A1113" i="1" s="1"/>
  <c r="G1112" i="1"/>
  <c r="A1112" i="1" a="1"/>
  <c r="A1112" i="1" s="1"/>
  <c r="G1111" i="1"/>
  <c r="A1111" i="1" a="1"/>
  <c r="A1111" i="1" s="1"/>
  <c r="G1110" i="1"/>
  <c r="A1110" i="1" a="1"/>
  <c r="A1110" i="1" s="1"/>
  <c r="G1109" i="1"/>
  <c r="A1109" i="1" a="1"/>
  <c r="A1109" i="1" s="1"/>
  <c r="G1108" i="1"/>
  <c r="A1108" i="1" a="1"/>
  <c r="A1108" i="1" s="1"/>
  <c r="G1107" i="1"/>
  <c r="A1107" i="1" a="1"/>
  <c r="A1107" i="1" s="1"/>
  <c r="G1106" i="1"/>
  <c r="A1106" i="1" a="1"/>
  <c r="A1106" i="1" s="1"/>
  <c r="G1105" i="1"/>
  <c r="A1105" i="1" a="1"/>
  <c r="A1105" i="1" s="1"/>
  <c r="G1104" i="1"/>
  <c r="A1104" i="1" a="1"/>
  <c r="A1104" i="1" s="1"/>
  <c r="G1103" i="1"/>
  <c r="A1103" i="1" a="1"/>
  <c r="A1103" i="1" s="1"/>
  <c r="G1102" i="1"/>
  <c r="A1102" i="1" a="1"/>
  <c r="A1102" i="1" s="1"/>
  <c r="G1101" i="1"/>
  <c r="A1101" i="1"/>
  <c r="A1101" i="1" a="1"/>
  <c r="G1100" i="1"/>
  <c r="A1100" i="1" a="1"/>
  <c r="A1100" i="1" s="1"/>
  <c r="G1099" i="1"/>
  <c r="A1099" i="1" a="1"/>
  <c r="A1099" i="1" s="1"/>
  <c r="G1098" i="1"/>
  <c r="A1098" i="1" a="1"/>
  <c r="A1098" i="1" s="1"/>
  <c r="G1097" i="1"/>
  <c r="A1097" i="1" a="1"/>
  <c r="A1097" i="1" s="1"/>
  <c r="G1096" i="1"/>
  <c r="A1096" i="1" a="1"/>
  <c r="A1096" i="1" s="1"/>
  <c r="G1095" i="1"/>
  <c r="A1095" i="1" a="1"/>
  <c r="A1095" i="1" s="1"/>
  <c r="G1094" i="1"/>
  <c r="A1094" i="1" a="1"/>
  <c r="A1094" i="1" s="1"/>
  <c r="G1093" i="1"/>
  <c r="A1093" i="1" a="1"/>
  <c r="A1093" i="1" s="1"/>
  <c r="G1092" i="1"/>
  <c r="A1092" i="1" a="1"/>
  <c r="A1092" i="1" s="1"/>
  <c r="G1091" i="1"/>
  <c r="A1091" i="1" a="1"/>
  <c r="A1091" i="1" s="1"/>
  <c r="G1090" i="1"/>
  <c r="A1090" i="1" a="1"/>
  <c r="A1090" i="1" s="1"/>
  <c r="G1089" i="1"/>
  <c r="A1089" i="1" a="1"/>
  <c r="A1089" i="1" s="1"/>
  <c r="G1088" i="1"/>
  <c r="A1088" i="1" a="1"/>
  <c r="A1088" i="1" s="1"/>
  <c r="G1087" i="1"/>
  <c r="A1087" i="1" a="1"/>
  <c r="A1087" i="1" s="1"/>
  <c r="G1086" i="1"/>
  <c r="A1086" i="1" a="1"/>
  <c r="A1086" i="1" s="1"/>
  <c r="G1085" i="1"/>
  <c r="A1085" i="1" a="1"/>
  <c r="A1085" i="1" s="1"/>
  <c r="G1084" i="1"/>
  <c r="A1084" i="1" a="1"/>
  <c r="A1084" i="1" s="1"/>
  <c r="G1083" i="1"/>
  <c r="A1083" i="1" a="1"/>
  <c r="A1083" i="1" s="1"/>
  <c r="G1082" i="1"/>
  <c r="A1082" i="1" a="1"/>
  <c r="A1082" i="1" s="1"/>
  <c r="G1081" i="1"/>
  <c r="A1081" i="1" a="1"/>
  <c r="A1081" i="1" s="1"/>
  <c r="G1080" i="1"/>
  <c r="A1080" i="1" a="1"/>
  <c r="A1080" i="1" s="1"/>
  <c r="G1079" i="1"/>
  <c r="A1079" i="1" a="1"/>
  <c r="A1079" i="1" s="1"/>
  <c r="G1078" i="1"/>
  <c r="A1078" i="1" a="1"/>
  <c r="A1078" i="1" s="1"/>
  <c r="G1077" i="1"/>
  <c r="A1077" i="1" a="1"/>
  <c r="A1077" i="1" s="1"/>
  <c r="G1076" i="1"/>
  <c r="A1076" i="1" a="1"/>
  <c r="A1076" i="1" s="1"/>
  <c r="G1075" i="1"/>
  <c r="A1075" i="1" a="1"/>
  <c r="A1075" i="1" s="1"/>
  <c r="G1074" i="1"/>
  <c r="A1074" i="1" a="1"/>
  <c r="A1074" i="1" s="1"/>
  <c r="G1073" i="1"/>
  <c r="A1073" i="1" a="1"/>
  <c r="A1073" i="1" s="1"/>
  <c r="G1072" i="1"/>
  <c r="A1072" i="1" a="1"/>
  <c r="A1072" i="1" s="1"/>
  <c r="G1071" i="1"/>
  <c r="A1071" i="1" a="1"/>
  <c r="A1071" i="1" s="1"/>
  <c r="G1070" i="1"/>
  <c r="A1070" i="1" a="1"/>
  <c r="A1070" i="1" s="1"/>
  <c r="G1069" i="1"/>
  <c r="A1069" i="1" a="1"/>
  <c r="A1069" i="1" s="1"/>
  <c r="G1068" i="1"/>
  <c r="A1068" i="1" a="1"/>
  <c r="A1068" i="1" s="1"/>
  <c r="G1067" i="1"/>
  <c r="A1067" i="1" a="1"/>
  <c r="A1067" i="1" s="1"/>
  <c r="G1066" i="1"/>
  <c r="A1066" i="1" a="1"/>
  <c r="A1066" i="1" s="1"/>
  <c r="G1065" i="1"/>
  <c r="A1065" i="1" a="1"/>
  <c r="A1065" i="1" s="1"/>
  <c r="G1064" i="1"/>
  <c r="A1064" i="1" a="1"/>
  <c r="A1064" i="1" s="1"/>
  <c r="G1063" i="1"/>
  <c r="A1063" i="1" a="1"/>
  <c r="A1063" i="1" s="1"/>
  <c r="G1062" i="1"/>
  <c r="A1062" i="1" a="1"/>
  <c r="A1062" i="1" s="1"/>
  <c r="G1061" i="1"/>
  <c r="A1061" i="1" a="1"/>
  <c r="A1061" i="1" s="1"/>
  <c r="G1060" i="1"/>
  <c r="A1060" i="1" a="1"/>
  <c r="A1060" i="1" s="1"/>
  <c r="G1059" i="1"/>
  <c r="A1059" i="1" a="1"/>
  <c r="A1059" i="1" s="1"/>
  <c r="G1058" i="1"/>
  <c r="A1058" i="1" a="1"/>
  <c r="A1058" i="1" s="1"/>
  <c r="G1057" i="1"/>
  <c r="A1057" i="1" a="1"/>
  <c r="A1057" i="1" s="1"/>
  <c r="G1056" i="1"/>
  <c r="A1056" i="1" a="1"/>
  <c r="A1056" i="1" s="1"/>
  <c r="G1055" i="1"/>
  <c r="A1055" i="1" a="1"/>
  <c r="A1055" i="1" s="1"/>
  <c r="G1054" i="1"/>
  <c r="A1054" i="1" a="1"/>
  <c r="A1054" i="1" s="1"/>
  <c r="G1053" i="1"/>
  <c r="A1053" i="1" a="1"/>
  <c r="A1053" i="1" s="1"/>
  <c r="G1052" i="1"/>
  <c r="A1052" i="1" a="1"/>
  <c r="A1052" i="1" s="1"/>
  <c r="G1051" i="1"/>
  <c r="A1051" i="1" a="1"/>
  <c r="A1051" i="1" s="1"/>
  <c r="G1050" i="1"/>
  <c r="A1050" i="1" a="1"/>
  <c r="A1050" i="1" s="1"/>
  <c r="G1049" i="1"/>
  <c r="A1049" i="1" a="1"/>
  <c r="A1049" i="1" s="1"/>
  <c r="G1048" i="1"/>
  <c r="A1048" i="1" a="1"/>
  <c r="A1048" i="1" s="1"/>
  <c r="G1047" i="1"/>
  <c r="A1047" i="1" a="1"/>
  <c r="A1047" i="1" s="1"/>
  <c r="G1046" i="1"/>
  <c r="A1046" i="1" a="1"/>
  <c r="A1046" i="1" s="1"/>
  <c r="G1045" i="1"/>
  <c r="A1045" i="1" a="1"/>
  <c r="A1045" i="1" s="1"/>
  <c r="G1044" i="1"/>
  <c r="A1044" i="1" a="1"/>
  <c r="A1044" i="1" s="1"/>
  <c r="G1043" i="1"/>
  <c r="A1043" i="1" a="1"/>
  <c r="A1043" i="1" s="1"/>
  <c r="G1042" i="1"/>
  <c r="A1042" i="1" a="1"/>
  <c r="A1042" i="1" s="1"/>
  <c r="G1041" i="1"/>
  <c r="A1041" i="1" a="1"/>
  <c r="A1041" i="1" s="1"/>
  <c r="G1040" i="1"/>
  <c r="A1040" i="1" a="1"/>
  <c r="A1040" i="1" s="1"/>
  <c r="G1039" i="1"/>
  <c r="A1039" i="1" a="1"/>
  <c r="A1039" i="1" s="1"/>
  <c r="G1038" i="1"/>
  <c r="A1038" i="1" a="1"/>
  <c r="A1038" i="1" s="1"/>
  <c r="G1037" i="1"/>
  <c r="A1037" i="1" a="1"/>
  <c r="A1037" i="1" s="1"/>
  <c r="G1036" i="1"/>
  <c r="A1036" i="1" a="1"/>
  <c r="A1036" i="1" s="1"/>
  <c r="G1035" i="1"/>
  <c r="A1035" i="1" a="1"/>
  <c r="A1035" i="1" s="1"/>
  <c r="G1034" i="1"/>
  <c r="A1034" i="1" a="1"/>
  <c r="A1034" i="1" s="1"/>
  <c r="G1033" i="1"/>
  <c r="A1033" i="1" a="1"/>
  <c r="A1033" i="1" s="1"/>
  <c r="G1032" i="1"/>
  <c r="A1032" i="1" a="1"/>
  <c r="A1032" i="1" s="1"/>
  <c r="G1031" i="1"/>
  <c r="A1031" i="1" a="1"/>
  <c r="A1031" i="1" s="1"/>
  <c r="G1030" i="1"/>
  <c r="A1030" i="1" a="1"/>
  <c r="A1030" i="1" s="1"/>
  <c r="G1029" i="1"/>
  <c r="A1029" i="1" a="1"/>
  <c r="A1029" i="1" s="1"/>
  <c r="G1028" i="1"/>
  <c r="A1028" i="1" a="1"/>
  <c r="A1028" i="1" s="1"/>
  <c r="G1027" i="1"/>
  <c r="A1027" i="1" a="1"/>
  <c r="A1027" i="1" s="1"/>
  <c r="G1026" i="1"/>
  <c r="A1026" i="1" a="1"/>
  <c r="A1026" i="1" s="1"/>
  <c r="G1025" i="1"/>
  <c r="A1025" i="1" a="1"/>
  <c r="A1025" i="1" s="1"/>
  <c r="G1024" i="1"/>
  <c r="A1024" i="1" a="1"/>
  <c r="A1024" i="1" s="1"/>
  <c r="G1023" i="1"/>
  <c r="A1023" i="1" a="1"/>
  <c r="A1023" i="1" s="1"/>
  <c r="G1022" i="1"/>
  <c r="A1022" i="1" a="1"/>
  <c r="A1022" i="1" s="1"/>
  <c r="G1021" i="1"/>
  <c r="A1021" i="1" a="1"/>
  <c r="A1021" i="1" s="1"/>
  <c r="G1020" i="1"/>
  <c r="A1020" i="1" a="1"/>
  <c r="A1020" i="1" s="1"/>
  <c r="G1019" i="1"/>
  <c r="A1019" i="1" a="1"/>
  <c r="A1019" i="1" s="1"/>
  <c r="G1018" i="1"/>
  <c r="A1018" i="1" a="1"/>
  <c r="A1018" i="1" s="1"/>
  <c r="G1017" i="1"/>
  <c r="A1017" i="1" a="1"/>
  <c r="A1017" i="1" s="1"/>
  <c r="G1016" i="1"/>
  <c r="A1016" i="1" a="1"/>
  <c r="A1016" i="1" s="1"/>
  <c r="G1015" i="1"/>
  <c r="A1015" i="1" a="1"/>
  <c r="A1015" i="1" s="1"/>
  <c r="G1014" i="1"/>
  <c r="A1014" i="1" a="1"/>
  <c r="A1014" i="1" s="1"/>
  <c r="G1013" i="1"/>
  <c r="A1013" i="1" a="1"/>
  <c r="A1013" i="1" s="1"/>
  <c r="G1012" i="1"/>
  <c r="A1012" i="1" a="1"/>
  <c r="A1012" i="1" s="1"/>
  <c r="G1011" i="1"/>
  <c r="A1011" i="1" a="1"/>
  <c r="A1011" i="1" s="1"/>
  <c r="G1010" i="1"/>
  <c r="A1010" i="1" a="1"/>
  <c r="A1010" i="1" s="1"/>
  <c r="G1009" i="1"/>
  <c r="A1009" i="1" a="1"/>
  <c r="A1009" i="1" s="1"/>
  <c r="G1008" i="1"/>
  <c r="A1008" i="1" a="1"/>
  <c r="A1008" i="1" s="1"/>
  <c r="G1007" i="1"/>
  <c r="A1007" i="1" a="1"/>
  <c r="A1007" i="1" s="1"/>
  <c r="G1006" i="1"/>
  <c r="A1006" i="1" a="1"/>
  <c r="A1006" i="1" s="1"/>
  <c r="G1005" i="1"/>
  <c r="A1005" i="1" a="1"/>
  <c r="A1005" i="1" s="1"/>
  <c r="G1004" i="1"/>
  <c r="A1004" i="1" a="1"/>
  <c r="A1004" i="1" s="1"/>
  <c r="G1003" i="1"/>
  <c r="A1003" i="1" a="1"/>
  <c r="A1003" i="1" s="1"/>
  <c r="G1002" i="1"/>
  <c r="A1002" i="1" a="1"/>
  <c r="A1002" i="1" s="1"/>
  <c r="G1001" i="1"/>
  <c r="A1001" i="1" a="1"/>
  <c r="A1001" i="1" s="1"/>
  <c r="G1000" i="1"/>
  <c r="A1000" i="1" a="1"/>
  <c r="A1000" i="1" s="1"/>
  <c r="G999" i="1"/>
  <c r="A999" i="1" a="1"/>
  <c r="A999" i="1" s="1"/>
  <c r="G998" i="1"/>
  <c r="A998" i="1" a="1"/>
  <c r="A998" i="1" s="1"/>
  <c r="G997" i="1"/>
  <c r="A997" i="1" a="1"/>
  <c r="A997" i="1" s="1"/>
  <c r="G996" i="1"/>
  <c r="A996" i="1" a="1"/>
  <c r="A996" i="1" s="1"/>
  <c r="G995" i="1"/>
  <c r="A995" i="1" a="1"/>
  <c r="A995" i="1" s="1"/>
  <c r="G994" i="1"/>
  <c r="A994" i="1" a="1"/>
  <c r="A994" i="1" s="1"/>
  <c r="G993" i="1"/>
  <c r="A993" i="1" a="1"/>
  <c r="A993" i="1" s="1"/>
  <c r="G992" i="1"/>
  <c r="A992" i="1" a="1"/>
  <c r="A992" i="1" s="1"/>
  <c r="G991" i="1"/>
  <c r="A991" i="1" a="1"/>
  <c r="A991" i="1" s="1"/>
  <c r="G990" i="1"/>
  <c r="A990" i="1" a="1"/>
  <c r="A990" i="1" s="1"/>
  <c r="G989" i="1"/>
  <c r="A989" i="1" a="1"/>
  <c r="A989" i="1" s="1"/>
  <c r="G988" i="1"/>
  <c r="A988" i="1" a="1"/>
  <c r="A988" i="1" s="1"/>
  <c r="G987" i="1"/>
  <c r="A987" i="1" a="1"/>
  <c r="A987" i="1" s="1"/>
  <c r="G986" i="1"/>
  <c r="A986" i="1" a="1"/>
  <c r="A986" i="1" s="1"/>
  <c r="G985" i="1"/>
  <c r="A985" i="1" a="1"/>
  <c r="A985" i="1" s="1"/>
  <c r="G984" i="1"/>
  <c r="A984" i="1" a="1"/>
  <c r="A984" i="1" s="1"/>
  <c r="G983" i="1"/>
  <c r="A983" i="1" a="1"/>
  <c r="A983" i="1" s="1"/>
  <c r="G982" i="1"/>
  <c r="A982" i="1" a="1"/>
  <c r="A982" i="1" s="1"/>
  <c r="G981" i="1"/>
  <c r="A981" i="1" a="1"/>
  <c r="A981" i="1" s="1"/>
  <c r="G980" i="1"/>
  <c r="A980" i="1" a="1"/>
  <c r="A980" i="1" s="1"/>
  <c r="G979" i="1"/>
  <c r="A979" i="1" a="1"/>
  <c r="A979" i="1" s="1"/>
  <c r="G978" i="1"/>
  <c r="A978" i="1" a="1"/>
  <c r="A978" i="1" s="1"/>
  <c r="G977" i="1"/>
  <c r="A977" i="1" a="1"/>
  <c r="A977" i="1" s="1"/>
  <c r="G976" i="1"/>
  <c r="A976" i="1" a="1"/>
  <c r="A976" i="1" s="1"/>
  <c r="G975" i="1"/>
  <c r="A975" i="1" a="1"/>
  <c r="A975" i="1" s="1"/>
  <c r="G974" i="1"/>
  <c r="A974" i="1" a="1"/>
  <c r="A974" i="1" s="1"/>
  <c r="G973" i="1"/>
  <c r="A973" i="1" a="1"/>
  <c r="A973" i="1" s="1"/>
  <c r="G972" i="1"/>
  <c r="A972" i="1" a="1"/>
  <c r="A972" i="1" s="1"/>
  <c r="G971" i="1"/>
  <c r="A971" i="1" a="1"/>
  <c r="A971" i="1" s="1"/>
  <c r="G970" i="1"/>
  <c r="A970" i="1" a="1"/>
  <c r="A970" i="1" s="1"/>
  <c r="G969" i="1"/>
  <c r="A969" i="1" a="1"/>
  <c r="A969" i="1" s="1"/>
  <c r="G968" i="1"/>
  <c r="A968" i="1" a="1"/>
  <c r="A968" i="1" s="1"/>
  <c r="G967" i="1"/>
  <c r="A967" i="1" a="1"/>
  <c r="A967" i="1" s="1"/>
  <c r="G966" i="1"/>
  <c r="A966" i="1" a="1"/>
  <c r="A966" i="1" s="1"/>
  <c r="G965" i="1"/>
  <c r="A965" i="1" a="1"/>
  <c r="A965" i="1" s="1"/>
  <c r="G964" i="1"/>
  <c r="A964" i="1" a="1"/>
  <c r="A964" i="1" s="1"/>
  <c r="G963" i="1"/>
  <c r="A963" i="1" a="1"/>
  <c r="A963" i="1" s="1"/>
  <c r="G962" i="1"/>
  <c r="A962" i="1" a="1"/>
  <c r="A962" i="1" s="1"/>
  <c r="G961" i="1"/>
  <c r="A961" i="1" a="1"/>
  <c r="A961" i="1" s="1"/>
  <c r="G960" i="1"/>
  <c r="A960" i="1" a="1"/>
  <c r="A960" i="1" s="1"/>
  <c r="G959" i="1"/>
  <c r="A959" i="1" a="1"/>
  <c r="A959" i="1" s="1"/>
  <c r="G958" i="1"/>
  <c r="A958" i="1" a="1"/>
  <c r="A958" i="1" s="1"/>
  <c r="G957" i="1"/>
  <c r="A957" i="1" a="1"/>
  <c r="A957" i="1" s="1"/>
  <c r="G956" i="1"/>
  <c r="A956" i="1" a="1"/>
  <c r="A956" i="1" s="1"/>
  <c r="G955" i="1"/>
  <c r="A955" i="1" a="1"/>
  <c r="A955" i="1" s="1"/>
  <c r="G954" i="1"/>
  <c r="A954" i="1" a="1"/>
  <c r="A954" i="1" s="1"/>
  <c r="G953" i="1"/>
  <c r="A953" i="1" a="1"/>
  <c r="A953" i="1" s="1"/>
  <c r="G952" i="1"/>
  <c r="A952" i="1" a="1"/>
  <c r="A952" i="1" s="1"/>
  <c r="G951" i="1"/>
  <c r="A951" i="1" a="1"/>
  <c r="A951" i="1" s="1"/>
  <c r="G950" i="1"/>
  <c r="A950" i="1" a="1"/>
  <c r="A950" i="1" s="1"/>
  <c r="G949" i="1"/>
  <c r="A949" i="1" a="1"/>
  <c r="A949" i="1" s="1"/>
  <c r="G948" i="1"/>
  <c r="A948" i="1" a="1"/>
  <c r="A948" i="1" s="1"/>
  <c r="G947" i="1"/>
  <c r="A947" i="1" a="1"/>
  <c r="A947" i="1" s="1"/>
  <c r="G946" i="1"/>
  <c r="A946" i="1" a="1"/>
  <c r="A946" i="1" s="1"/>
  <c r="G945" i="1"/>
  <c r="A945" i="1" a="1"/>
  <c r="A945" i="1" s="1"/>
  <c r="G944" i="1"/>
  <c r="A944" i="1" a="1"/>
  <c r="A944" i="1" s="1"/>
  <c r="G943" i="1"/>
  <c r="A943" i="1" a="1"/>
  <c r="A943" i="1" s="1"/>
  <c r="G942" i="1"/>
  <c r="A942" i="1" a="1"/>
  <c r="A942" i="1" s="1"/>
  <c r="G941" i="1"/>
  <c r="A941" i="1" a="1"/>
  <c r="A941" i="1" s="1"/>
  <c r="G940" i="1"/>
  <c r="A940" i="1" a="1"/>
  <c r="A940" i="1" s="1"/>
  <c r="G939" i="1"/>
  <c r="A939" i="1" a="1"/>
  <c r="A939" i="1" s="1"/>
  <c r="G938" i="1"/>
  <c r="A938" i="1" a="1"/>
  <c r="A938" i="1" s="1"/>
  <c r="G937" i="1"/>
  <c r="A937" i="1" a="1"/>
  <c r="A937" i="1" s="1"/>
  <c r="G936" i="1"/>
  <c r="A936" i="1" a="1"/>
  <c r="A936" i="1" s="1"/>
  <c r="G935" i="1"/>
  <c r="A935" i="1" a="1"/>
  <c r="A935" i="1" s="1"/>
  <c r="G934" i="1"/>
  <c r="A934" i="1" a="1"/>
  <c r="A934" i="1" s="1"/>
  <c r="G933" i="1"/>
  <c r="A933" i="1" a="1"/>
  <c r="A933" i="1" s="1"/>
  <c r="G932" i="1"/>
  <c r="A932" i="1" a="1"/>
  <c r="A932" i="1" s="1"/>
  <c r="G931" i="1"/>
  <c r="A931" i="1" a="1"/>
  <c r="A931" i="1" s="1"/>
  <c r="G930" i="1"/>
  <c r="A930" i="1" a="1"/>
  <c r="A930" i="1" s="1"/>
  <c r="G929" i="1"/>
  <c r="A929" i="1" a="1"/>
  <c r="A929" i="1" s="1"/>
  <c r="G928" i="1"/>
  <c r="A928" i="1" a="1"/>
  <c r="A928" i="1" s="1"/>
  <c r="G927" i="1"/>
  <c r="A927" i="1" a="1"/>
  <c r="A927" i="1" s="1"/>
  <c r="G926" i="1"/>
  <c r="A926" i="1" a="1"/>
  <c r="A926" i="1" s="1"/>
  <c r="G925" i="1"/>
  <c r="A925" i="1" a="1"/>
  <c r="A925" i="1" s="1"/>
  <c r="G924" i="1"/>
  <c r="A924" i="1" a="1"/>
  <c r="A924" i="1" s="1"/>
  <c r="G923" i="1"/>
  <c r="A923" i="1" a="1"/>
  <c r="A923" i="1" s="1"/>
  <c r="G922" i="1"/>
  <c r="A922" i="1" a="1"/>
  <c r="A922" i="1" s="1"/>
  <c r="G921" i="1"/>
  <c r="A921" i="1" a="1"/>
  <c r="A921" i="1" s="1"/>
  <c r="G920" i="1"/>
  <c r="A920" i="1" a="1"/>
  <c r="A920" i="1" s="1"/>
  <c r="G919" i="1"/>
  <c r="A919" i="1" a="1"/>
  <c r="A919" i="1" s="1"/>
  <c r="G918" i="1"/>
  <c r="A918" i="1" a="1"/>
  <c r="A918" i="1" s="1"/>
  <c r="G917" i="1"/>
  <c r="A917" i="1" a="1"/>
  <c r="A917" i="1" s="1"/>
  <c r="G916" i="1"/>
  <c r="A916" i="1" a="1"/>
  <c r="A916" i="1" s="1"/>
  <c r="G915" i="1"/>
  <c r="A915" i="1" a="1"/>
  <c r="A915" i="1" s="1"/>
  <c r="G914" i="1"/>
  <c r="A914" i="1" a="1"/>
  <c r="A914" i="1" s="1"/>
  <c r="G913" i="1"/>
  <c r="A913" i="1" a="1"/>
  <c r="A913" i="1" s="1"/>
  <c r="G912" i="1"/>
  <c r="A912" i="1" a="1"/>
  <c r="A912" i="1" s="1"/>
  <c r="G911" i="1"/>
  <c r="A911" i="1" a="1"/>
  <c r="A911" i="1" s="1"/>
  <c r="G910" i="1"/>
  <c r="A910" i="1" a="1"/>
  <c r="A910" i="1" s="1"/>
  <c r="G909" i="1"/>
  <c r="A909" i="1" a="1"/>
  <c r="A909" i="1" s="1"/>
  <c r="G908" i="1"/>
  <c r="A908" i="1" a="1"/>
  <c r="A908" i="1" s="1"/>
  <c r="G907" i="1"/>
  <c r="A907" i="1" a="1"/>
  <c r="A907" i="1" s="1"/>
  <c r="G906" i="1"/>
  <c r="A906" i="1" a="1"/>
  <c r="A906" i="1" s="1"/>
  <c r="G905" i="1"/>
  <c r="A905" i="1" a="1"/>
  <c r="A905" i="1" s="1"/>
  <c r="G904" i="1"/>
  <c r="A904" i="1" a="1"/>
  <c r="A904" i="1" s="1"/>
  <c r="G903" i="1"/>
  <c r="A903" i="1" a="1"/>
  <c r="A903" i="1" s="1"/>
  <c r="G902" i="1"/>
  <c r="A902" i="1" a="1"/>
  <c r="A902" i="1" s="1"/>
  <c r="G901" i="1"/>
  <c r="A901" i="1" a="1"/>
  <c r="A901" i="1" s="1"/>
  <c r="G900" i="1"/>
  <c r="A900" i="1" a="1"/>
  <c r="A900" i="1" s="1"/>
  <c r="G899" i="1"/>
  <c r="A899" i="1" a="1"/>
  <c r="A899" i="1" s="1"/>
  <c r="G898" i="1"/>
  <c r="A898" i="1" a="1"/>
  <c r="A898" i="1" s="1"/>
  <c r="G897" i="1"/>
  <c r="A897" i="1" a="1"/>
  <c r="A897" i="1" s="1"/>
  <c r="G896" i="1"/>
  <c r="A896" i="1" a="1"/>
  <c r="A896" i="1" s="1"/>
  <c r="G895" i="1"/>
  <c r="A895" i="1" a="1"/>
  <c r="A895" i="1" s="1"/>
  <c r="G894" i="1"/>
  <c r="A894" i="1" a="1"/>
  <c r="A894" i="1" s="1"/>
  <c r="G893" i="1"/>
  <c r="A893" i="1" a="1"/>
  <c r="A893" i="1" s="1"/>
  <c r="G892" i="1"/>
  <c r="A892" i="1" a="1"/>
  <c r="A892" i="1" s="1"/>
  <c r="G891" i="1"/>
  <c r="A891" i="1" a="1"/>
  <c r="A891" i="1" s="1"/>
  <c r="G890" i="1"/>
  <c r="A890" i="1" a="1"/>
  <c r="A890" i="1" s="1"/>
  <c r="G889" i="1"/>
  <c r="A889" i="1" a="1"/>
  <c r="A889" i="1" s="1"/>
  <c r="G888" i="1"/>
  <c r="A888" i="1" a="1"/>
  <c r="A888" i="1" s="1"/>
  <c r="G887" i="1"/>
  <c r="A887" i="1" a="1"/>
  <c r="A887" i="1" s="1"/>
  <c r="G886" i="1"/>
  <c r="A886" i="1" a="1"/>
  <c r="A886" i="1" s="1"/>
  <c r="G885" i="1"/>
  <c r="A885" i="1" a="1"/>
  <c r="A885" i="1" s="1"/>
  <c r="G884" i="1"/>
  <c r="A884" i="1" a="1"/>
  <c r="A884" i="1" s="1"/>
  <c r="G883" i="1"/>
  <c r="A883" i="1" a="1"/>
  <c r="A883" i="1" s="1"/>
  <c r="G882" i="1"/>
  <c r="A882" i="1" a="1"/>
  <c r="A882" i="1" s="1"/>
  <c r="G881" i="1"/>
  <c r="A881" i="1" a="1"/>
  <c r="A881" i="1" s="1"/>
  <c r="G880" i="1"/>
  <c r="A880" i="1" a="1"/>
  <c r="A880" i="1" s="1"/>
  <c r="G879" i="1"/>
  <c r="A879" i="1" a="1"/>
  <c r="A879" i="1" s="1"/>
  <c r="G878" i="1"/>
  <c r="A878" i="1" a="1"/>
  <c r="A878" i="1" s="1"/>
  <c r="G877" i="1"/>
  <c r="A877" i="1" a="1"/>
  <c r="A877" i="1" s="1"/>
  <c r="G876" i="1"/>
  <c r="A876" i="1" a="1"/>
  <c r="A876" i="1" s="1"/>
  <c r="G875" i="1"/>
  <c r="A875" i="1" a="1"/>
  <c r="A875" i="1" s="1"/>
  <c r="G874" i="1"/>
  <c r="A874" i="1" a="1"/>
  <c r="A874" i="1" s="1"/>
  <c r="G873" i="1"/>
  <c r="A873" i="1" a="1"/>
  <c r="A873" i="1" s="1"/>
  <c r="G872" i="1"/>
  <c r="A872" i="1" a="1"/>
  <c r="A872" i="1" s="1"/>
  <c r="G871" i="1"/>
  <c r="A871" i="1" a="1"/>
  <c r="A871" i="1" s="1"/>
  <c r="G870" i="1"/>
  <c r="A870" i="1" a="1"/>
  <c r="A870" i="1" s="1"/>
  <c r="G869" i="1"/>
  <c r="A869" i="1" a="1"/>
  <c r="A869" i="1" s="1"/>
  <c r="G868" i="1"/>
  <c r="A868" i="1" a="1"/>
  <c r="A868" i="1" s="1"/>
  <c r="G867" i="1"/>
  <c r="A867" i="1" a="1"/>
  <c r="A867" i="1" s="1"/>
  <c r="G866" i="1"/>
  <c r="A866" i="1" a="1"/>
  <c r="A866" i="1" s="1"/>
  <c r="G865" i="1"/>
  <c r="A865" i="1" a="1"/>
  <c r="A865" i="1" s="1"/>
  <c r="G864" i="1"/>
  <c r="A864" i="1" a="1"/>
  <c r="A864" i="1" s="1"/>
  <c r="G863" i="1"/>
  <c r="A863" i="1" a="1"/>
  <c r="A863" i="1" s="1"/>
  <c r="G862" i="1"/>
  <c r="A862" i="1" a="1"/>
  <c r="A862" i="1" s="1"/>
  <c r="G861" i="1"/>
  <c r="A861" i="1" a="1"/>
  <c r="A861" i="1" s="1"/>
  <c r="G860" i="1"/>
  <c r="A860" i="1" a="1"/>
  <c r="A860" i="1" s="1"/>
  <c r="G859" i="1"/>
  <c r="A859" i="1" a="1"/>
  <c r="A859" i="1" s="1"/>
  <c r="G858" i="1"/>
  <c r="A858" i="1" a="1"/>
  <c r="A858" i="1" s="1"/>
  <c r="G857" i="1"/>
  <c r="A857" i="1" a="1"/>
  <c r="A857" i="1" s="1"/>
  <c r="G856" i="1"/>
  <c r="A856" i="1" a="1"/>
  <c r="A856" i="1" s="1"/>
  <c r="G855" i="1"/>
  <c r="A855" i="1" a="1"/>
  <c r="A855" i="1" s="1"/>
  <c r="G854" i="1"/>
  <c r="A854" i="1" a="1"/>
  <c r="A854" i="1" s="1"/>
  <c r="G853" i="1"/>
  <c r="A853" i="1" a="1"/>
  <c r="A853" i="1" s="1"/>
  <c r="G852" i="1"/>
  <c r="A852" i="1" a="1"/>
  <c r="A852" i="1" s="1"/>
  <c r="G851" i="1"/>
  <c r="A851" i="1" a="1"/>
  <c r="A851" i="1" s="1"/>
  <c r="G850" i="1"/>
  <c r="A850" i="1" a="1"/>
  <c r="A850" i="1" s="1"/>
  <c r="G849" i="1"/>
  <c r="A849" i="1" a="1"/>
  <c r="A849" i="1" s="1"/>
  <c r="G848" i="1"/>
  <c r="A848" i="1" a="1"/>
  <c r="A848" i="1" s="1"/>
  <c r="G847" i="1"/>
  <c r="A847" i="1" a="1"/>
  <c r="A847" i="1" s="1"/>
  <c r="G846" i="1"/>
  <c r="A846" i="1" a="1"/>
  <c r="A846" i="1" s="1"/>
  <c r="G845" i="1"/>
  <c r="A845" i="1" a="1"/>
  <c r="A845" i="1" s="1"/>
  <c r="G844" i="1"/>
  <c r="A844" i="1" a="1"/>
  <c r="A844" i="1" s="1"/>
  <c r="G843" i="1"/>
  <c r="A843" i="1" a="1"/>
  <c r="A843" i="1" s="1"/>
  <c r="G842" i="1"/>
  <c r="A842" i="1" a="1"/>
  <c r="A842" i="1" s="1"/>
  <c r="G841" i="1"/>
  <c r="A841" i="1" a="1"/>
  <c r="A841" i="1" s="1"/>
  <c r="G840" i="1"/>
  <c r="A840" i="1" a="1"/>
  <c r="A840" i="1" s="1"/>
  <c r="G839" i="1"/>
  <c r="A839" i="1" a="1"/>
  <c r="A839" i="1" s="1"/>
  <c r="G838" i="1"/>
  <c r="A838" i="1" a="1"/>
  <c r="A838" i="1" s="1"/>
  <c r="G837" i="1"/>
  <c r="A837" i="1" a="1"/>
  <c r="A837" i="1" s="1"/>
  <c r="G836" i="1"/>
  <c r="A836" i="1" a="1"/>
  <c r="A836" i="1" s="1"/>
  <c r="G835" i="1"/>
  <c r="A835" i="1" a="1"/>
  <c r="A835" i="1" s="1"/>
  <c r="G834" i="1"/>
  <c r="A834" i="1" a="1"/>
  <c r="A834" i="1" s="1"/>
  <c r="G833" i="1"/>
  <c r="A833" i="1" a="1"/>
  <c r="A833" i="1" s="1"/>
  <c r="G832" i="1"/>
  <c r="A832" i="1" a="1"/>
  <c r="A832" i="1" s="1"/>
  <c r="G831" i="1"/>
  <c r="A831" i="1" a="1"/>
  <c r="A831" i="1" s="1"/>
  <c r="G830" i="1"/>
  <c r="A830" i="1" a="1"/>
  <c r="A830" i="1" s="1"/>
  <c r="G829" i="1"/>
  <c r="A829" i="1" a="1"/>
  <c r="A829" i="1" s="1"/>
  <c r="G828" i="1"/>
  <c r="A828" i="1" a="1"/>
  <c r="A828" i="1" s="1"/>
  <c r="G827" i="1"/>
  <c r="A827" i="1" a="1"/>
  <c r="A827" i="1" s="1"/>
  <c r="G826" i="1"/>
  <c r="A826" i="1" a="1"/>
  <c r="A826" i="1" s="1"/>
  <c r="G825" i="1"/>
  <c r="A825" i="1" a="1"/>
  <c r="A825" i="1" s="1"/>
  <c r="G824" i="1"/>
  <c r="A824" i="1" a="1"/>
  <c r="A824" i="1" s="1"/>
  <c r="G823" i="1"/>
  <c r="A823" i="1" a="1"/>
  <c r="A823" i="1" s="1"/>
  <c r="G822" i="1"/>
  <c r="A822" i="1" a="1"/>
  <c r="A822" i="1" s="1"/>
  <c r="G821" i="1"/>
  <c r="A821" i="1" a="1"/>
  <c r="A821" i="1" s="1"/>
  <c r="G820" i="1"/>
  <c r="A820" i="1" a="1"/>
  <c r="A820" i="1" s="1"/>
  <c r="G819" i="1"/>
  <c r="A819" i="1" a="1"/>
  <c r="A819" i="1" s="1"/>
  <c r="G818" i="1"/>
  <c r="A818" i="1" a="1"/>
  <c r="A818" i="1" s="1"/>
  <c r="G817" i="1"/>
  <c r="A817" i="1" a="1"/>
  <c r="A817" i="1" s="1"/>
  <c r="G816" i="1"/>
  <c r="A816" i="1" a="1"/>
  <c r="A816" i="1" s="1"/>
  <c r="G815" i="1"/>
  <c r="A815" i="1" a="1"/>
  <c r="A815" i="1" s="1"/>
  <c r="G814" i="1"/>
  <c r="A814" i="1" a="1"/>
  <c r="A814" i="1" s="1"/>
  <c r="G813" i="1"/>
  <c r="A813" i="1" a="1"/>
  <c r="A813" i="1" s="1"/>
  <c r="G812" i="1"/>
  <c r="A812" i="1" a="1"/>
  <c r="A812" i="1" s="1"/>
  <c r="G811" i="1"/>
  <c r="A811" i="1" a="1"/>
  <c r="A811" i="1" s="1"/>
  <c r="G810" i="1"/>
  <c r="A810" i="1" a="1"/>
  <c r="A810" i="1" s="1"/>
  <c r="G809" i="1"/>
  <c r="A809" i="1" a="1"/>
  <c r="A809" i="1" s="1"/>
  <c r="G808" i="1"/>
  <c r="A808" i="1" a="1"/>
  <c r="A808" i="1" s="1"/>
  <c r="G807" i="1"/>
  <c r="A807" i="1" a="1"/>
  <c r="A807" i="1" s="1"/>
  <c r="G806" i="1"/>
  <c r="A806" i="1" a="1"/>
  <c r="A806" i="1" s="1"/>
  <c r="G805" i="1"/>
  <c r="A805" i="1" a="1"/>
  <c r="A805" i="1" s="1"/>
  <c r="G804" i="1"/>
  <c r="A804" i="1" a="1"/>
  <c r="A804" i="1" s="1"/>
  <c r="G803" i="1"/>
  <c r="A803" i="1" a="1"/>
  <c r="A803" i="1" s="1"/>
  <c r="G802" i="1"/>
  <c r="A802" i="1" a="1"/>
  <c r="A802" i="1" s="1"/>
  <c r="G801" i="1"/>
  <c r="A801" i="1" a="1"/>
  <c r="A801" i="1" s="1"/>
  <c r="G800" i="1"/>
  <c r="A800" i="1" a="1"/>
  <c r="A800" i="1" s="1"/>
  <c r="G799" i="1"/>
  <c r="A799" i="1" a="1"/>
  <c r="A799" i="1" s="1"/>
  <c r="G798" i="1"/>
  <c r="A798" i="1" a="1"/>
  <c r="A798" i="1" s="1"/>
  <c r="G797" i="1"/>
  <c r="A797" i="1" a="1"/>
  <c r="A797" i="1" s="1"/>
  <c r="G796" i="1"/>
  <c r="A796" i="1" a="1"/>
  <c r="A796" i="1" s="1"/>
  <c r="G795" i="1"/>
  <c r="A795" i="1" a="1"/>
  <c r="A795" i="1" s="1"/>
  <c r="G794" i="1"/>
  <c r="A794" i="1" a="1"/>
  <c r="A794" i="1" s="1"/>
  <c r="G793" i="1"/>
  <c r="A793" i="1" a="1"/>
  <c r="A793" i="1" s="1"/>
  <c r="G792" i="1"/>
  <c r="A792" i="1" a="1"/>
  <c r="A792" i="1" s="1"/>
  <c r="G791" i="1"/>
  <c r="A791" i="1" a="1"/>
  <c r="A791" i="1" s="1"/>
  <c r="G790" i="1"/>
  <c r="A790" i="1" a="1"/>
  <c r="A790" i="1" s="1"/>
  <c r="G789" i="1"/>
  <c r="A789" i="1" a="1"/>
  <c r="A789" i="1" s="1"/>
  <c r="G788" i="1"/>
  <c r="A788" i="1" a="1"/>
  <c r="A788" i="1" s="1"/>
  <c r="G787" i="1"/>
  <c r="A787" i="1" a="1"/>
  <c r="A787" i="1" s="1"/>
  <c r="G786" i="1"/>
  <c r="A786" i="1" a="1"/>
  <c r="A786" i="1" s="1"/>
  <c r="G785" i="1"/>
  <c r="A785" i="1" a="1"/>
  <c r="A785" i="1" s="1"/>
  <c r="G784" i="1"/>
  <c r="A784" i="1" a="1"/>
  <c r="A784" i="1" s="1"/>
  <c r="G783" i="1"/>
  <c r="A783" i="1" a="1"/>
  <c r="A783" i="1" s="1"/>
  <c r="G782" i="1"/>
  <c r="A782" i="1" a="1"/>
  <c r="A782" i="1" s="1"/>
  <c r="G781" i="1"/>
  <c r="A781" i="1" a="1"/>
  <c r="A781" i="1" s="1"/>
  <c r="G780" i="1"/>
  <c r="A780" i="1" a="1"/>
  <c r="A780" i="1" s="1"/>
  <c r="G779" i="1"/>
  <c r="A779" i="1" a="1"/>
  <c r="A779" i="1" s="1"/>
  <c r="G778" i="1"/>
  <c r="A778" i="1" a="1"/>
  <c r="A778" i="1" s="1"/>
  <c r="G777" i="1"/>
  <c r="A777" i="1" a="1"/>
  <c r="A777" i="1" s="1"/>
  <c r="G776" i="1"/>
  <c r="A776" i="1" a="1"/>
  <c r="A776" i="1" s="1"/>
  <c r="G775" i="1"/>
  <c r="A775" i="1" a="1"/>
  <c r="A775" i="1" s="1"/>
  <c r="G774" i="1"/>
  <c r="A774" i="1" a="1"/>
  <c r="A774" i="1" s="1"/>
  <c r="G773" i="1"/>
  <c r="A773" i="1" a="1"/>
  <c r="A773" i="1" s="1"/>
  <c r="G772" i="1"/>
  <c r="A772" i="1" a="1"/>
  <c r="A772" i="1" s="1"/>
  <c r="G771" i="1"/>
  <c r="A771" i="1" a="1"/>
  <c r="A771" i="1" s="1"/>
  <c r="G770" i="1"/>
  <c r="A770" i="1" a="1"/>
  <c r="A770" i="1" s="1"/>
  <c r="G769" i="1"/>
  <c r="A769" i="1" a="1"/>
  <c r="A769" i="1" s="1"/>
  <c r="G768" i="1"/>
  <c r="A768" i="1" a="1"/>
  <c r="A768" i="1" s="1"/>
  <c r="G767" i="1"/>
  <c r="A767" i="1" a="1"/>
  <c r="A767" i="1" s="1"/>
  <c r="G766" i="1"/>
  <c r="A766" i="1" a="1"/>
  <c r="A766" i="1" s="1"/>
  <c r="G765" i="1"/>
  <c r="A765" i="1" a="1"/>
  <c r="A765" i="1" s="1"/>
  <c r="G764" i="1"/>
  <c r="A764" i="1" a="1"/>
  <c r="A764" i="1" s="1"/>
  <c r="G763" i="1"/>
  <c r="A763" i="1" a="1"/>
  <c r="A763" i="1" s="1"/>
  <c r="G762" i="1"/>
  <c r="A762" i="1" a="1"/>
  <c r="A762" i="1" s="1"/>
  <c r="G761" i="1"/>
  <c r="A761" i="1" a="1"/>
  <c r="A761" i="1" s="1"/>
  <c r="G760" i="1"/>
  <c r="A760" i="1" a="1"/>
  <c r="A760" i="1" s="1"/>
  <c r="G759" i="1"/>
  <c r="A759" i="1" a="1"/>
  <c r="A759" i="1" s="1"/>
  <c r="G758" i="1"/>
  <c r="A758" i="1" a="1"/>
  <c r="A758" i="1" s="1"/>
  <c r="G757" i="1"/>
  <c r="A757" i="1" a="1"/>
  <c r="A757" i="1" s="1"/>
  <c r="G756" i="1"/>
  <c r="A756" i="1" a="1"/>
  <c r="A756" i="1" s="1"/>
  <c r="G755" i="1"/>
  <c r="A755" i="1" a="1"/>
  <c r="A755" i="1" s="1"/>
  <c r="G754" i="1"/>
  <c r="A754" i="1" a="1"/>
  <c r="A754" i="1" s="1"/>
  <c r="G753" i="1"/>
  <c r="A753" i="1" a="1"/>
  <c r="A753" i="1" s="1"/>
  <c r="G752" i="1"/>
  <c r="A752" i="1" a="1"/>
  <c r="A752" i="1" s="1"/>
  <c r="G751" i="1"/>
  <c r="A751" i="1" a="1"/>
  <c r="A751" i="1" s="1"/>
  <c r="G750" i="1"/>
  <c r="A750" i="1" a="1"/>
  <c r="A750" i="1" s="1"/>
  <c r="G749" i="1"/>
  <c r="A749" i="1" a="1"/>
  <c r="A749" i="1" s="1"/>
  <c r="G748" i="1"/>
  <c r="A748" i="1" a="1"/>
  <c r="A748" i="1" s="1"/>
  <c r="G747" i="1"/>
  <c r="A747" i="1" a="1"/>
  <c r="A747" i="1" s="1"/>
  <c r="G746" i="1"/>
  <c r="A746" i="1" a="1"/>
  <c r="A746" i="1" s="1"/>
  <c r="G745" i="1"/>
  <c r="A745" i="1" a="1"/>
  <c r="A745" i="1" s="1"/>
  <c r="G744" i="1"/>
  <c r="A744" i="1" a="1"/>
  <c r="A744" i="1" s="1"/>
  <c r="G743" i="1"/>
  <c r="A743" i="1" a="1"/>
  <c r="A743" i="1" s="1"/>
  <c r="G742" i="1"/>
  <c r="A742" i="1" a="1"/>
  <c r="A742" i="1" s="1"/>
  <c r="G741" i="1"/>
  <c r="A741" i="1" a="1"/>
  <c r="A741" i="1" s="1"/>
  <c r="G740" i="1"/>
  <c r="A740" i="1" a="1"/>
  <c r="A740" i="1" s="1"/>
  <c r="G739" i="1"/>
  <c r="A739" i="1" a="1"/>
  <c r="A739" i="1" s="1"/>
  <c r="G738" i="1"/>
  <c r="A738" i="1" a="1"/>
  <c r="A738" i="1" s="1"/>
  <c r="G737" i="1"/>
  <c r="A737" i="1" a="1"/>
  <c r="A737" i="1" s="1"/>
  <c r="G736" i="1"/>
  <c r="A736" i="1" a="1"/>
  <c r="A736" i="1" s="1"/>
  <c r="G735" i="1"/>
  <c r="A735" i="1" a="1"/>
  <c r="A735" i="1" s="1"/>
  <c r="G734" i="1"/>
  <c r="A734" i="1" a="1"/>
  <c r="A734" i="1" s="1"/>
  <c r="G733" i="1"/>
  <c r="A733" i="1" a="1"/>
  <c r="A733" i="1" s="1"/>
  <c r="G732" i="1"/>
  <c r="A732" i="1" a="1"/>
  <c r="A732" i="1" s="1"/>
  <c r="G731" i="1"/>
  <c r="A731" i="1" a="1"/>
  <c r="A731" i="1" s="1"/>
  <c r="G730" i="1"/>
  <c r="A730" i="1" a="1"/>
  <c r="A730" i="1" s="1"/>
  <c r="G729" i="1"/>
  <c r="A729" i="1" a="1"/>
  <c r="A729" i="1" s="1"/>
  <c r="G728" i="1"/>
  <c r="A728" i="1" a="1"/>
  <c r="A728" i="1" s="1"/>
  <c r="G727" i="1"/>
  <c r="A727" i="1" a="1"/>
  <c r="A727" i="1" s="1"/>
  <c r="G726" i="1"/>
  <c r="A726" i="1" a="1"/>
  <c r="A726" i="1" s="1"/>
  <c r="G725" i="1"/>
  <c r="A725" i="1" a="1"/>
  <c r="A725" i="1" s="1"/>
  <c r="G724" i="1"/>
  <c r="A724" i="1" a="1"/>
  <c r="A724" i="1" s="1"/>
  <c r="G723" i="1"/>
  <c r="A723" i="1" a="1"/>
  <c r="A723" i="1" s="1"/>
  <c r="G722" i="1"/>
  <c r="A722" i="1" a="1"/>
  <c r="A722" i="1" s="1"/>
  <c r="G721" i="1"/>
  <c r="A721" i="1" a="1"/>
  <c r="A721" i="1" s="1"/>
  <c r="G720" i="1"/>
  <c r="A720" i="1" a="1"/>
  <c r="A720" i="1" s="1"/>
  <c r="G719" i="1"/>
  <c r="A719" i="1" a="1"/>
  <c r="A719" i="1" s="1"/>
  <c r="G718" i="1"/>
  <c r="A718" i="1" a="1"/>
  <c r="A718" i="1" s="1"/>
  <c r="G717" i="1"/>
  <c r="A717" i="1" a="1"/>
  <c r="A717" i="1" s="1"/>
  <c r="G716" i="1"/>
  <c r="A716" i="1" a="1"/>
  <c r="A716" i="1" s="1"/>
  <c r="G715" i="1"/>
  <c r="A715" i="1" a="1"/>
  <c r="A715" i="1" s="1"/>
  <c r="G714" i="1"/>
  <c r="A714" i="1" a="1"/>
  <c r="A714" i="1" s="1"/>
  <c r="G713" i="1"/>
  <c r="A713" i="1" a="1"/>
  <c r="A713" i="1" s="1"/>
  <c r="G712" i="1"/>
  <c r="A712" i="1" a="1"/>
  <c r="A712" i="1" s="1"/>
  <c r="G711" i="1"/>
  <c r="A711" i="1" a="1"/>
  <c r="A711" i="1" s="1"/>
  <c r="G710" i="1"/>
  <c r="A710" i="1" a="1"/>
  <c r="A710" i="1" s="1"/>
  <c r="G709" i="1"/>
  <c r="A709" i="1" a="1"/>
  <c r="A709" i="1" s="1"/>
  <c r="G708" i="1"/>
  <c r="A708" i="1" a="1"/>
  <c r="A708" i="1" s="1"/>
  <c r="G707" i="1"/>
  <c r="A707" i="1" a="1"/>
  <c r="A707" i="1" s="1"/>
  <c r="G706" i="1"/>
  <c r="A706" i="1" a="1"/>
  <c r="A706" i="1" s="1"/>
  <c r="G705" i="1"/>
  <c r="A705" i="1" a="1"/>
  <c r="A705" i="1" s="1"/>
  <c r="G704" i="1"/>
  <c r="A704" i="1" a="1"/>
  <c r="A704" i="1" s="1"/>
  <c r="G703" i="1"/>
  <c r="A703" i="1" a="1"/>
  <c r="A703" i="1" s="1"/>
  <c r="G702" i="1"/>
  <c r="A702" i="1" a="1"/>
  <c r="A702" i="1" s="1"/>
  <c r="G701" i="1"/>
  <c r="A701" i="1" a="1"/>
  <c r="A701" i="1" s="1"/>
  <c r="G700" i="1"/>
  <c r="A700" i="1" a="1"/>
  <c r="A700" i="1" s="1"/>
  <c r="G699" i="1"/>
  <c r="A699" i="1" a="1"/>
  <c r="A699" i="1" s="1"/>
  <c r="G698" i="1"/>
  <c r="A698" i="1" a="1"/>
  <c r="A698" i="1" s="1"/>
  <c r="G697" i="1"/>
  <c r="A697" i="1" a="1"/>
  <c r="A697" i="1" s="1"/>
  <c r="G696" i="1"/>
  <c r="A696" i="1" a="1"/>
  <c r="A696" i="1" s="1"/>
  <c r="G695" i="1"/>
  <c r="A695" i="1" a="1"/>
  <c r="A695" i="1" s="1"/>
  <c r="G694" i="1"/>
  <c r="A694" i="1" a="1"/>
  <c r="A694" i="1" s="1"/>
  <c r="G693" i="1"/>
  <c r="A693" i="1" a="1"/>
  <c r="A693" i="1" s="1"/>
  <c r="G692" i="1"/>
  <c r="A692" i="1" a="1"/>
  <c r="A692" i="1" s="1"/>
  <c r="G691" i="1"/>
  <c r="A691" i="1" a="1"/>
  <c r="A691" i="1" s="1"/>
  <c r="G690" i="1"/>
  <c r="A690" i="1" a="1"/>
  <c r="A690" i="1" s="1"/>
  <c r="G689" i="1"/>
  <c r="A689" i="1" a="1"/>
  <c r="A689" i="1" s="1"/>
  <c r="G688" i="1"/>
  <c r="A688" i="1" a="1"/>
  <c r="A688" i="1" s="1"/>
  <c r="G687" i="1"/>
  <c r="A687" i="1" a="1"/>
  <c r="A687" i="1" s="1"/>
  <c r="G686" i="1"/>
  <c r="A686" i="1" a="1"/>
  <c r="A686" i="1" s="1"/>
  <c r="G685" i="1"/>
  <c r="A685" i="1" a="1"/>
  <c r="A685" i="1" s="1"/>
  <c r="G684" i="1"/>
  <c r="A684" i="1" a="1"/>
  <c r="A684" i="1" s="1"/>
  <c r="G683" i="1"/>
  <c r="A683" i="1" a="1"/>
  <c r="A683" i="1" s="1"/>
  <c r="G682" i="1"/>
  <c r="A682" i="1" a="1"/>
  <c r="A682" i="1" s="1"/>
  <c r="G681" i="1"/>
  <c r="A681" i="1" a="1"/>
  <c r="A681" i="1" s="1"/>
  <c r="G680" i="1"/>
  <c r="A680" i="1" a="1"/>
  <c r="A680" i="1" s="1"/>
  <c r="G679" i="1"/>
  <c r="A679" i="1" a="1"/>
  <c r="A679" i="1" s="1"/>
  <c r="G678" i="1"/>
  <c r="A678" i="1" a="1"/>
  <c r="A678" i="1" s="1"/>
  <c r="G677" i="1"/>
  <c r="A677" i="1" a="1"/>
  <c r="A677" i="1" s="1"/>
  <c r="G676" i="1"/>
  <c r="A676" i="1" a="1"/>
  <c r="A676" i="1" s="1"/>
  <c r="G675" i="1"/>
  <c r="A675" i="1" a="1"/>
  <c r="A675" i="1" s="1"/>
  <c r="G674" i="1"/>
  <c r="A674" i="1" a="1"/>
  <c r="A674" i="1" s="1"/>
  <c r="G673" i="1"/>
  <c r="A673" i="1" a="1"/>
  <c r="A673" i="1" s="1"/>
  <c r="G672" i="1"/>
  <c r="A672" i="1" a="1"/>
  <c r="A672" i="1" s="1"/>
  <c r="G671" i="1"/>
  <c r="A671" i="1" a="1"/>
  <c r="A671" i="1" s="1"/>
  <c r="G670" i="1"/>
  <c r="A670" i="1" a="1"/>
  <c r="A670" i="1" s="1"/>
  <c r="G669" i="1"/>
  <c r="A669" i="1" a="1"/>
  <c r="A669" i="1" s="1"/>
  <c r="G668" i="1"/>
  <c r="A668" i="1" a="1"/>
  <c r="A668" i="1" s="1"/>
  <c r="G667" i="1"/>
  <c r="A667" i="1" a="1"/>
  <c r="A667" i="1" s="1"/>
  <c r="G666" i="1"/>
  <c r="A666" i="1" a="1"/>
  <c r="A666" i="1" s="1"/>
  <c r="G665" i="1"/>
  <c r="A665" i="1" a="1"/>
  <c r="A665" i="1" s="1"/>
  <c r="G664" i="1"/>
  <c r="A664" i="1" a="1"/>
  <c r="A664" i="1" s="1"/>
  <c r="G663" i="1"/>
  <c r="A663" i="1" a="1"/>
  <c r="A663" i="1" s="1"/>
  <c r="G662" i="1"/>
  <c r="A662" i="1" a="1"/>
  <c r="A662" i="1" s="1"/>
  <c r="G661" i="1"/>
  <c r="A661" i="1" a="1"/>
  <c r="A661" i="1" s="1"/>
  <c r="G660" i="1"/>
  <c r="A660" i="1" a="1"/>
  <c r="A660" i="1" s="1"/>
  <c r="G659" i="1"/>
  <c r="A659" i="1" a="1"/>
  <c r="A659" i="1" s="1"/>
  <c r="G658" i="1"/>
  <c r="A658" i="1" a="1"/>
  <c r="A658" i="1" s="1"/>
  <c r="G657" i="1"/>
  <c r="A657" i="1" a="1"/>
  <c r="A657" i="1" s="1"/>
  <c r="G656" i="1"/>
  <c r="A656" i="1" a="1"/>
  <c r="A656" i="1" s="1"/>
  <c r="G655" i="1"/>
  <c r="A655" i="1" a="1"/>
  <c r="A655" i="1" s="1"/>
  <c r="G654" i="1"/>
  <c r="A654" i="1" a="1"/>
  <c r="A654" i="1" s="1"/>
  <c r="G653" i="1"/>
  <c r="A653" i="1" a="1"/>
  <c r="A653" i="1" s="1"/>
  <c r="G652" i="1"/>
  <c r="A652" i="1" a="1"/>
  <c r="A652" i="1" s="1"/>
  <c r="G651" i="1"/>
  <c r="A651" i="1" a="1"/>
  <c r="A651" i="1" s="1"/>
  <c r="G650" i="1"/>
  <c r="A650" i="1" a="1"/>
  <c r="A650" i="1" s="1"/>
  <c r="G649" i="1"/>
  <c r="A649" i="1" a="1"/>
  <c r="A649" i="1" s="1"/>
  <c r="G648" i="1"/>
  <c r="A648" i="1" a="1"/>
  <c r="A648" i="1" s="1"/>
  <c r="G647" i="1"/>
  <c r="A647" i="1" a="1"/>
  <c r="A647" i="1" s="1"/>
  <c r="G646" i="1"/>
  <c r="A646" i="1" a="1"/>
  <c r="A646" i="1" s="1"/>
  <c r="G645" i="1"/>
  <c r="A645" i="1" a="1"/>
  <c r="A645" i="1" s="1"/>
  <c r="G644" i="1"/>
  <c r="A644" i="1" a="1"/>
  <c r="A644" i="1" s="1"/>
  <c r="G643" i="1"/>
  <c r="A643" i="1" a="1"/>
  <c r="A643" i="1" s="1"/>
  <c r="G642" i="1"/>
  <c r="A642" i="1" a="1"/>
  <c r="A642" i="1" s="1"/>
  <c r="G641" i="1"/>
  <c r="A641" i="1" a="1"/>
  <c r="A641" i="1" s="1"/>
  <c r="G640" i="1"/>
  <c r="A640" i="1" a="1"/>
  <c r="A640" i="1" s="1"/>
  <c r="G639" i="1"/>
  <c r="A639" i="1" a="1"/>
  <c r="A639" i="1" s="1"/>
  <c r="G638" i="1"/>
  <c r="A638" i="1" a="1"/>
  <c r="A638" i="1" s="1"/>
  <c r="G637" i="1"/>
  <c r="A637" i="1" a="1"/>
  <c r="A637" i="1" s="1"/>
  <c r="G636" i="1"/>
  <c r="A636" i="1" a="1"/>
  <c r="A636" i="1" s="1"/>
  <c r="G635" i="1"/>
  <c r="A635" i="1" a="1"/>
  <c r="A635" i="1" s="1"/>
  <c r="G634" i="1"/>
  <c r="A634" i="1" a="1"/>
  <c r="A634" i="1" s="1"/>
  <c r="G633" i="1"/>
  <c r="A633" i="1" a="1"/>
  <c r="A633" i="1" s="1"/>
  <c r="G632" i="1"/>
  <c r="A632" i="1" a="1"/>
  <c r="A632" i="1" s="1"/>
  <c r="G631" i="1"/>
  <c r="A631" i="1" a="1"/>
  <c r="A631" i="1" s="1"/>
  <c r="G630" i="1"/>
  <c r="A630" i="1" a="1"/>
  <c r="A630" i="1" s="1"/>
  <c r="G629" i="1"/>
  <c r="A629" i="1" a="1"/>
  <c r="A629" i="1" s="1"/>
  <c r="G628" i="1"/>
  <c r="A628" i="1" a="1"/>
  <c r="A628" i="1" s="1"/>
  <c r="G627" i="1"/>
  <c r="A627" i="1" a="1"/>
  <c r="A627" i="1" s="1"/>
  <c r="G626" i="1"/>
  <c r="A626" i="1" a="1"/>
  <c r="A626" i="1" s="1"/>
  <c r="G625" i="1"/>
  <c r="A625" i="1" a="1"/>
  <c r="A625" i="1" s="1"/>
  <c r="G624" i="1"/>
  <c r="A624" i="1" a="1"/>
  <c r="A624" i="1" s="1"/>
  <c r="G623" i="1"/>
  <c r="A623" i="1" a="1"/>
  <c r="A623" i="1" s="1"/>
  <c r="G622" i="1"/>
  <c r="A622" i="1" a="1"/>
  <c r="A622" i="1" s="1"/>
  <c r="G621" i="1"/>
  <c r="A621" i="1" a="1"/>
  <c r="A621" i="1" s="1"/>
  <c r="G620" i="1"/>
  <c r="A620" i="1" a="1"/>
  <c r="A620" i="1" s="1"/>
  <c r="G619" i="1"/>
  <c r="A619" i="1" a="1"/>
  <c r="A619" i="1" s="1"/>
  <c r="G618" i="1"/>
  <c r="A618" i="1" a="1"/>
  <c r="A618" i="1" s="1"/>
  <c r="G617" i="1"/>
  <c r="A617" i="1" a="1"/>
  <c r="A617" i="1" s="1"/>
  <c r="G616" i="1"/>
  <c r="A616" i="1" a="1"/>
  <c r="A616" i="1" s="1"/>
  <c r="G615" i="1"/>
  <c r="A615" i="1" a="1"/>
  <c r="A615" i="1" s="1"/>
  <c r="G614" i="1"/>
  <c r="A614" i="1" a="1"/>
  <c r="A614" i="1" s="1"/>
  <c r="G613" i="1"/>
  <c r="A613" i="1" a="1"/>
  <c r="A613" i="1" s="1"/>
  <c r="G612" i="1"/>
  <c r="A612" i="1" a="1"/>
  <c r="A612" i="1" s="1"/>
  <c r="G611" i="1"/>
  <c r="A611" i="1" a="1"/>
  <c r="A611" i="1" s="1"/>
  <c r="G610" i="1"/>
  <c r="A610" i="1" a="1"/>
  <c r="A610" i="1" s="1"/>
  <c r="G609" i="1"/>
  <c r="A609" i="1" a="1"/>
  <c r="A609" i="1" s="1"/>
  <c r="G608" i="1"/>
  <c r="A608" i="1" a="1"/>
  <c r="A608" i="1" s="1"/>
  <c r="G607" i="1"/>
  <c r="A607" i="1" a="1"/>
  <c r="A607" i="1" s="1"/>
  <c r="G606" i="1"/>
  <c r="A606" i="1" a="1"/>
  <c r="A606" i="1" s="1"/>
  <c r="G605" i="1"/>
  <c r="A605" i="1" a="1"/>
  <c r="A605" i="1" s="1"/>
  <c r="G604" i="1"/>
  <c r="A604" i="1" a="1"/>
  <c r="A604" i="1" s="1"/>
  <c r="G603" i="1"/>
  <c r="A603" i="1" a="1"/>
  <c r="A603" i="1" s="1"/>
  <c r="G602" i="1"/>
  <c r="A602" i="1" a="1"/>
  <c r="A602" i="1" s="1"/>
  <c r="G601" i="1"/>
  <c r="A601" i="1" a="1"/>
  <c r="A601" i="1" s="1"/>
  <c r="G600" i="1"/>
  <c r="A600" i="1" a="1"/>
  <c r="A600" i="1" s="1"/>
  <c r="G599" i="1"/>
  <c r="A599" i="1" a="1"/>
  <c r="A599" i="1" s="1"/>
  <c r="G598" i="1"/>
  <c r="A598" i="1" a="1"/>
  <c r="A598" i="1" s="1"/>
  <c r="G597" i="1"/>
  <c r="A597" i="1" a="1"/>
  <c r="A597" i="1" s="1"/>
  <c r="G596" i="1"/>
  <c r="A596" i="1" a="1"/>
  <c r="A596" i="1" s="1"/>
  <c r="G595" i="1"/>
  <c r="A595" i="1" a="1"/>
  <c r="A595" i="1" s="1"/>
  <c r="G594" i="1"/>
  <c r="A594" i="1" a="1"/>
  <c r="A594" i="1" s="1"/>
  <c r="G593" i="1"/>
  <c r="A593" i="1" a="1"/>
  <c r="A593" i="1" s="1"/>
  <c r="G592" i="1"/>
  <c r="A592" i="1" a="1"/>
  <c r="A592" i="1" s="1"/>
  <c r="G591" i="1"/>
  <c r="A591" i="1" a="1"/>
  <c r="A591" i="1" s="1"/>
  <c r="G590" i="1"/>
  <c r="A590" i="1" a="1"/>
  <c r="A590" i="1" s="1"/>
  <c r="G589" i="1"/>
  <c r="A589" i="1" a="1"/>
  <c r="A589" i="1" s="1"/>
  <c r="G588" i="1"/>
  <c r="A588" i="1" a="1"/>
  <c r="A588" i="1" s="1"/>
  <c r="G587" i="1"/>
  <c r="A587" i="1" a="1"/>
  <c r="A587" i="1" s="1"/>
  <c r="G586" i="1"/>
  <c r="A586" i="1" a="1"/>
  <c r="A586" i="1" s="1"/>
  <c r="G585" i="1"/>
  <c r="A585" i="1" a="1"/>
  <c r="A585" i="1" s="1"/>
  <c r="G584" i="1"/>
  <c r="A584" i="1" a="1"/>
  <c r="A584" i="1" s="1"/>
  <c r="G583" i="1"/>
  <c r="A583" i="1" a="1"/>
  <c r="A583" i="1" s="1"/>
  <c r="G582" i="1"/>
  <c r="A582" i="1" a="1"/>
  <c r="A582" i="1" s="1"/>
  <c r="G581" i="1"/>
  <c r="A581" i="1" a="1"/>
  <c r="A581" i="1" s="1"/>
  <c r="G580" i="1"/>
  <c r="A580" i="1" a="1"/>
  <c r="A580" i="1" s="1"/>
  <c r="G579" i="1"/>
  <c r="A579" i="1" a="1"/>
  <c r="A579" i="1" s="1"/>
  <c r="G578" i="1"/>
  <c r="A578" i="1" a="1"/>
  <c r="A578" i="1" s="1"/>
  <c r="G577" i="1"/>
  <c r="A577" i="1" a="1"/>
  <c r="A577" i="1" s="1"/>
  <c r="G576" i="1"/>
  <c r="A576" i="1" a="1"/>
  <c r="A576" i="1" s="1"/>
  <c r="G575" i="1"/>
  <c r="A575" i="1" a="1"/>
  <c r="A575" i="1" s="1"/>
  <c r="G574" i="1"/>
  <c r="A574" i="1" a="1"/>
  <c r="A574" i="1" s="1"/>
  <c r="G573" i="1"/>
  <c r="A573" i="1" a="1"/>
  <c r="A573" i="1" s="1"/>
  <c r="G572" i="1"/>
  <c r="A572" i="1" a="1"/>
  <c r="A572" i="1" s="1"/>
  <c r="G571" i="1"/>
  <c r="A571" i="1" a="1"/>
  <c r="A571" i="1" s="1"/>
  <c r="G570" i="1"/>
  <c r="A570" i="1" a="1"/>
  <c r="A570" i="1" s="1"/>
  <c r="G569" i="1"/>
  <c r="A569" i="1" a="1"/>
  <c r="A569" i="1" s="1"/>
  <c r="G568" i="1"/>
  <c r="A568" i="1" a="1"/>
  <c r="A568" i="1" s="1"/>
  <c r="G567" i="1"/>
  <c r="A567" i="1" a="1"/>
  <c r="A567" i="1" s="1"/>
  <c r="G566" i="1"/>
  <c r="A566" i="1" a="1"/>
  <c r="A566" i="1" s="1"/>
  <c r="G565" i="1"/>
  <c r="A565" i="1" a="1"/>
  <c r="A565" i="1" s="1"/>
  <c r="G564" i="1"/>
  <c r="A564" i="1" a="1"/>
  <c r="A564" i="1" s="1"/>
  <c r="G563" i="1"/>
  <c r="A563" i="1" a="1"/>
  <c r="A563" i="1" s="1"/>
  <c r="G562" i="1"/>
  <c r="A562" i="1" a="1"/>
  <c r="A562" i="1" s="1"/>
  <c r="G561" i="1"/>
  <c r="A561" i="1" a="1"/>
  <c r="A561" i="1" s="1"/>
  <c r="G560" i="1"/>
  <c r="A560" i="1" a="1"/>
  <c r="A560" i="1" s="1"/>
  <c r="G559" i="1"/>
  <c r="A559" i="1" a="1"/>
  <c r="A559" i="1" s="1"/>
  <c r="G558" i="1"/>
  <c r="A558" i="1" a="1"/>
  <c r="A558" i="1" s="1"/>
  <c r="G557" i="1"/>
  <c r="A557" i="1" a="1"/>
  <c r="A557" i="1" s="1"/>
  <c r="G556" i="1"/>
  <c r="A556" i="1" a="1"/>
  <c r="A556" i="1" s="1"/>
  <c r="G555" i="1"/>
  <c r="A555" i="1" a="1"/>
  <c r="A555" i="1" s="1"/>
  <c r="G554" i="1"/>
  <c r="A554" i="1" a="1"/>
  <c r="A554" i="1" s="1"/>
  <c r="G553" i="1"/>
  <c r="A553" i="1" a="1"/>
  <c r="A553" i="1" s="1"/>
  <c r="G552" i="1"/>
  <c r="A552" i="1" a="1"/>
  <c r="A552" i="1" s="1"/>
  <c r="G551" i="1"/>
  <c r="A551" i="1" a="1"/>
  <c r="A551" i="1" s="1"/>
  <c r="G550" i="1"/>
  <c r="A550" i="1" a="1"/>
  <c r="A550" i="1" s="1"/>
  <c r="G549" i="1"/>
  <c r="A549" i="1" a="1"/>
  <c r="A549" i="1" s="1"/>
  <c r="G548" i="1"/>
  <c r="A548" i="1" a="1"/>
  <c r="A548" i="1" s="1"/>
  <c r="G547" i="1"/>
  <c r="A547" i="1" a="1"/>
  <c r="A547" i="1" s="1"/>
  <c r="G546" i="1"/>
  <c r="A546" i="1" a="1"/>
  <c r="A546" i="1" s="1"/>
  <c r="G545" i="1"/>
  <c r="A545" i="1" a="1"/>
  <c r="A545" i="1" s="1"/>
  <c r="G544" i="1"/>
  <c r="A544" i="1" a="1"/>
  <c r="A544" i="1" s="1"/>
  <c r="G543" i="1"/>
  <c r="A543" i="1" a="1"/>
  <c r="A543" i="1" s="1"/>
  <c r="G542" i="1"/>
  <c r="A542" i="1" a="1"/>
  <c r="A542" i="1" s="1"/>
  <c r="G541" i="1"/>
  <c r="A541" i="1" a="1"/>
  <c r="A541" i="1" s="1"/>
  <c r="G540" i="1"/>
  <c r="A540" i="1" a="1"/>
  <c r="A540" i="1" s="1"/>
  <c r="G539" i="1"/>
  <c r="A539" i="1" a="1"/>
  <c r="A539" i="1" s="1"/>
  <c r="G538" i="1"/>
  <c r="A538" i="1" a="1"/>
  <c r="A538" i="1" s="1"/>
  <c r="G537" i="1"/>
  <c r="A537" i="1" a="1"/>
  <c r="A537" i="1" s="1"/>
  <c r="G536" i="1"/>
  <c r="A536" i="1" a="1"/>
  <c r="A536" i="1" s="1"/>
  <c r="G535" i="1"/>
  <c r="A535" i="1" a="1"/>
  <c r="A535" i="1" s="1"/>
  <c r="G534" i="1"/>
  <c r="A534" i="1" a="1"/>
  <c r="A534" i="1" s="1"/>
  <c r="G533" i="1"/>
  <c r="A533" i="1" a="1"/>
  <c r="A533" i="1" s="1"/>
  <c r="G532" i="1"/>
  <c r="A532" i="1" a="1"/>
  <c r="A532" i="1" s="1"/>
  <c r="G531" i="1"/>
  <c r="A531" i="1" a="1"/>
  <c r="A531" i="1" s="1"/>
  <c r="G530" i="1"/>
  <c r="A530" i="1" a="1"/>
  <c r="A530" i="1" s="1"/>
  <c r="G529" i="1"/>
  <c r="A529" i="1" a="1"/>
  <c r="A529" i="1" s="1"/>
  <c r="G528" i="1"/>
  <c r="A528" i="1" a="1"/>
  <c r="A528" i="1" s="1"/>
  <c r="G527" i="1"/>
  <c r="A527" i="1" a="1"/>
  <c r="A527" i="1" s="1"/>
  <c r="G526" i="1"/>
  <c r="A526" i="1" a="1"/>
  <c r="A526" i="1" s="1"/>
  <c r="G525" i="1"/>
  <c r="A525" i="1" a="1"/>
  <c r="A525" i="1" s="1"/>
  <c r="G524" i="1"/>
  <c r="A524" i="1" a="1"/>
  <c r="A524" i="1" s="1"/>
  <c r="G523" i="1"/>
  <c r="A523" i="1" a="1"/>
  <c r="A523" i="1" s="1"/>
  <c r="G522" i="1"/>
  <c r="A522" i="1" a="1"/>
  <c r="A522" i="1" s="1"/>
  <c r="G521" i="1"/>
  <c r="A521" i="1" a="1"/>
  <c r="A521" i="1" s="1"/>
  <c r="G520" i="1"/>
  <c r="A520" i="1" a="1"/>
  <c r="A520" i="1" s="1"/>
  <c r="G519" i="1"/>
  <c r="A519" i="1" a="1"/>
  <c r="A519" i="1" s="1"/>
  <c r="G518" i="1"/>
  <c r="A518" i="1" a="1"/>
  <c r="A518" i="1" s="1"/>
  <c r="G517" i="1"/>
  <c r="A517" i="1" a="1"/>
  <c r="A517" i="1" s="1"/>
  <c r="G516" i="1"/>
  <c r="A516" i="1" a="1"/>
  <c r="A516" i="1" s="1"/>
  <c r="G515" i="1"/>
  <c r="A515" i="1" a="1"/>
  <c r="A515" i="1" s="1"/>
  <c r="G514" i="1"/>
  <c r="A514" i="1" a="1"/>
  <c r="A514" i="1" s="1"/>
  <c r="G513" i="1"/>
  <c r="A513" i="1" a="1"/>
  <c r="A513" i="1" s="1"/>
  <c r="G512" i="1"/>
  <c r="A512" i="1" a="1"/>
  <c r="A512" i="1" s="1"/>
  <c r="G511" i="1"/>
  <c r="A511" i="1" a="1"/>
  <c r="A511" i="1" s="1"/>
  <c r="G510" i="1"/>
  <c r="A510" i="1" a="1"/>
  <c r="A510" i="1" s="1"/>
  <c r="G509" i="1"/>
  <c r="A509" i="1" a="1"/>
  <c r="A509" i="1" s="1"/>
  <c r="G508" i="1"/>
  <c r="A508" i="1" a="1"/>
  <c r="A508" i="1" s="1"/>
  <c r="G507" i="1"/>
  <c r="A507" i="1" a="1"/>
  <c r="A507" i="1" s="1"/>
  <c r="G506" i="1"/>
  <c r="A506" i="1" a="1"/>
  <c r="A506" i="1" s="1"/>
  <c r="G505" i="1"/>
  <c r="A505" i="1" a="1"/>
  <c r="A505" i="1" s="1"/>
  <c r="G504" i="1"/>
  <c r="A504" i="1" a="1"/>
  <c r="A504" i="1" s="1"/>
  <c r="G503" i="1"/>
  <c r="A503" i="1" a="1"/>
  <c r="A503" i="1" s="1"/>
  <c r="G502" i="1"/>
  <c r="A502" i="1" a="1"/>
  <c r="A502" i="1" s="1"/>
  <c r="G501" i="1"/>
  <c r="A501" i="1" a="1"/>
  <c r="A501" i="1" s="1"/>
  <c r="G500" i="1"/>
  <c r="A500" i="1" a="1"/>
  <c r="A500" i="1" s="1"/>
  <c r="G499" i="1"/>
  <c r="A499" i="1" a="1"/>
  <c r="A499" i="1" s="1"/>
  <c r="G498" i="1"/>
  <c r="A498" i="1" a="1"/>
  <c r="A498" i="1" s="1"/>
  <c r="G497" i="1"/>
  <c r="A497" i="1" a="1"/>
  <c r="A497" i="1" s="1"/>
  <c r="G496" i="1"/>
  <c r="A496" i="1" a="1"/>
  <c r="A496" i="1" s="1"/>
  <c r="G495" i="1"/>
  <c r="A495" i="1" a="1"/>
  <c r="A495" i="1" s="1"/>
  <c r="G494" i="1"/>
  <c r="A494" i="1" a="1"/>
  <c r="A494" i="1" s="1"/>
  <c r="G493" i="1"/>
  <c r="A493" i="1" a="1"/>
  <c r="A493" i="1" s="1"/>
  <c r="G492" i="1"/>
  <c r="A492" i="1" a="1"/>
  <c r="A492" i="1" s="1"/>
  <c r="G491" i="1"/>
  <c r="A491" i="1" a="1"/>
  <c r="A491" i="1" s="1"/>
  <c r="G490" i="1"/>
  <c r="A490" i="1" a="1"/>
  <c r="A490" i="1" s="1"/>
  <c r="G489" i="1"/>
  <c r="A489" i="1" a="1"/>
  <c r="A489" i="1" s="1"/>
  <c r="G488" i="1"/>
  <c r="A488" i="1" a="1"/>
  <c r="A488" i="1" s="1"/>
  <c r="G487" i="1"/>
  <c r="A487" i="1" a="1"/>
  <c r="A487" i="1" s="1"/>
  <c r="G486" i="1"/>
  <c r="A486" i="1" a="1"/>
  <c r="A486" i="1" s="1"/>
  <c r="G485" i="1"/>
  <c r="A485" i="1" a="1"/>
  <c r="A485" i="1" s="1"/>
  <c r="G484" i="1"/>
  <c r="A484" i="1" a="1"/>
  <c r="A484" i="1" s="1"/>
  <c r="G483" i="1"/>
  <c r="A483" i="1" a="1"/>
  <c r="A483" i="1" s="1"/>
  <c r="G482" i="1"/>
  <c r="A482" i="1" a="1"/>
  <c r="A482" i="1" s="1"/>
  <c r="G481" i="1"/>
  <c r="A481" i="1" a="1"/>
  <c r="A481" i="1" s="1"/>
  <c r="G480" i="1"/>
  <c r="A480" i="1" a="1"/>
  <c r="A480" i="1" s="1"/>
  <c r="G479" i="1"/>
  <c r="A479" i="1" a="1"/>
  <c r="A479" i="1" s="1"/>
  <c r="G478" i="1"/>
  <c r="A478" i="1" a="1"/>
  <c r="A478" i="1" s="1"/>
  <c r="G477" i="1"/>
  <c r="A477" i="1" a="1"/>
  <c r="A477" i="1" s="1"/>
  <c r="G476" i="1"/>
  <c r="A476" i="1" a="1"/>
  <c r="A476" i="1" s="1"/>
  <c r="G475" i="1"/>
  <c r="A475" i="1" a="1"/>
  <c r="A475" i="1" s="1"/>
  <c r="G474" i="1"/>
  <c r="A474" i="1" a="1"/>
  <c r="A474" i="1" s="1"/>
  <c r="G473" i="1"/>
  <c r="A473" i="1" a="1"/>
  <c r="A473" i="1" s="1"/>
  <c r="G472" i="1"/>
  <c r="A472" i="1" a="1"/>
  <c r="A472" i="1" s="1"/>
  <c r="G471" i="1"/>
  <c r="A471" i="1" a="1"/>
  <c r="A471" i="1" s="1"/>
  <c r="G470" i="1"/>
  <c r="A470" i="1" a="1"/>
  <c r="A470" i="1" s="1"/>
  <c r="G469" i="1"/>
  <c r="A469" i="1" a="1"/>
  <c r="A469" i="1" s="1"/>
  <c r="G468" i="1"/>
  <c r="A468" i="1" a="1"/>
  <c r="A468" i="1" s="1"/>
  <c r="G467" i="1"/>
  <c r="A467" i="1" a="1"/>
  <c r="A467" i="1" s="1"/>
  <c r="G466" i="1"/>
  <c r="A466" i="1" a="1"/>
  <c r="A466" i="1" s="1"/>
  <c r="G465" i="1"/>
  <c r="A465" i="1" a="1"/>
  <c r="A465" i="1" s="1"/>
  <c r="G464" i="1"/>
  <c r="A464" i="1" a="1"/>
  <c r="A464" i="1" s="1"/>
  <c r="G463" i="1"/>
  <c r="A463" i="1" a="1"/>
  <c r="A463" i="1" s="1"/>
  <c r="G462" i="1"/>
  <c r="A462" i="1" a="1"/>
  <c r="A462" i="1" s="1"/>
  <c r="G461" i="1"/>
  <c r="A461" i="1" a="1"/>
  <c r="A461" i="1" s="1"/>
  <c r="G460" i="1"/>
  <c r="A460" i="1" a="1"/>
  <c r="A460" i="1" s="1"/>
  <c r="G459" i="1"/>
  <c r="A459" i="1" a="1"/>
  <c r="A459" i="1" s="1"/>
  <c r="G458" i="1"/>
  <c r="A458" i="1" a="1"/>
  <c r="A458" i="1" s="1"/>
  <c r="G457" i="1"/>
  <c r="A457" i="1" a="1"/>
  <c r="A457" i="1" s="1"/>
  <c r="G456" i="1"/>
  <c r="A456" i="1" a="1"/>
  <c r="A456" i="1" s="1"/>
  <c r="G455" i="1"/>
  <c r="A455" i="1" a="1"/>
  <c r="A455" i="1" s="1"/>
  <c r="G454" i="1"/>
  <c r="A454" i="1" a="1"/>
  <c r="A454" i="1" s="1"/>
  <c r="G453" i="1"/>
  <c r="A453" i="1" a="1"/>
  <c r="A453" i="1" s="1"/>
  <c r="G452" i="1"/>
  <c r="A452" i="1" a="1"/>
  <c r="A452" i="1" s="1"/>
  <c r="G451" i="1"/>
  <c r="A451" i="1" a="1"/>
  <c r="A451" i="1" s="1"/>
  <c r="G450" i="1"/>
  <c r="A450" i="1" a="1"/>
  <c r="A450" i="1" s="1"/>
  <c r="G449" i="1"/>
  <c r="A449" i="1" a="1"/>
  <c r="A449" i="1" s="1"/>
  <c r="G448" i="1"/>
  <c r="A448" i="1" a="1"/>
  <c r="A448" i="1" s="1"/>
  <c r="G447" i="1"/>
  <c r="A447" i="1" a="1"/>
  <c r="A447" i="1" s="1"/>
  <c r="G446" i="1"/>
  <c r="A446" i="1" a="1"/>
  <c r="A446" i="1" s="1"/>
  <c r="G445" i="1"/>
  <c r="A445" i="1" a="1"/>
  <c r="A445" i="1" s="1"/>
  <c r="G444" i="1"/>
  <c r="A444" i="1" a="1"/>
  <c r="A444" i="1" s="1"/>
  <c r="G443" i="1"/>
  <c r="A443" i="1" a="1"/>
  <c r="A443" i="1" s="1"/>
  <c r="G442" i="1"/>
  <c r="A442" i="1"/>
  <c r="A442" i="1" a="1"/>
  <c r="G441" i="1"/>
  <c r="A441" i="1" a="1"/>
  <c r="A441" i="1" s="1"/>
  <c r="G440" i="1"/>
  <c r="A440" i="1" a="1"/>
  <c r="A440" i="1" s="1"/>
  <c r="G439" i="1"/>
  <c r="A439" i="1" a="1"/>
  <c r="A439" i="1" s="1"/>
  <c r="G438" i="1"/>
  <c r="A438" i="1" a="1"/>
  <c r="A438" i="1" s="1"/>
  <c r="G437" i="1"/>
  <c r="A437" i="1" a="1"/>
  <c r="A437" i="1" s="1"/>
  <c r="G436" i="1"/>
  <c r="A436" i="1" a="1"/>
  <c r="A436" i="1" s="1"/>
  <c r="G435" i="1"/>
  <c r="A435" i="1" a="1"/>
  <c r="A435" i="1" s="1"/>
  <c r="G434" i="1"/>
  <c r="A434" i="1" a="1"/>
  <c r="A434" i="1" s="1"/>
  <c r="G433" i="1"/>
  <c r="A433" i="1" a="1"/>
  <c r="A433" i="1" s="1"/>
  <c r="G432" i="1"/>
  <c r="A432" i="1" a="1"/>
  <c r="A432" i="1" s="1"/>
  <c r="G431" i="1"/>
  <c r="A431" i="1" a="1"/>
  <c r="A431" i="1" s="1"/>
  <c r="G430" i="1"/>
  <c r="A430" i="1" a="1"/>
  <c r="A430" i="1" s="1"/>
  <c r="G429" i="1"/>
  <c r="A429" i="1" a="1"/>
  <c r="A429" i="1" s="1"/>
  <c r="G428" i="1"/>
  <c r="A428" i="1" a="1"/>
  <c r="A428" i="1" s="1"/>
  <c r="G427" i="1"/>
  <c r="A427" i="1" a="1"/>
  <c r="A427" i="1" s="1"/>
  <c r="G426" i="1"/>
  <c r="A426" i="1" a="1"/>
  <c r="A426" i="1" s="1"/>
  <c r="G425" i="1"/>
  <c r="A425" i="1" a="1"/>
  <c r="A425" i="1" s="1"/>
  <c r="G424" i="1"/>
  <c r="A424" i="1" a="1"/>
  <c r="A424" i="1" s="1"/>
  <c r="G423" i="1"/>
  <c r="A423" i="1" a="1"/>
  <c r="A423" i="1" s="1"/>
  <c r="G422" i="1"/>
  <c r="A422" i="1" a="1"/>
  <c r="A422" i="1" s="1"/>
  <c r="G421" i="1"/>
  <c r="A421" i="1" a="1"/>
  <c r="A421" i="1" s="1"/>
  <c r="G420" i="1"/>
  <c r="A420" i="1" a="1"/>
  <c r="A420" i="1" s="1"/>
  <c r="G419" i="1"/>
  <c r="A419" i="1" a="1"/>
  <c r="A419" i="1" s="1"/>
  <c r="G418" i="1"/>
  <c r="A418" i="1" a="1"/>
  <c r="A418" i="1" s="1"/>
  <c r="G417" i="1"/>
  <c r="A417" i="1" a="1"/>
  <c r="A417" i="1" s="1"/>
  <c r="G416" i="1"/>
  <c r="A416" i="1" a="1"/>
  <c r="A416" i="1" s="1"/>
  <c r="G415" i="1"/>
  <c r="A415" i="1" a="1"/>
  <c r="A415" i="1" s="1"/>
  <c r="G414" i="1"/>
  <c r="A414" i="1" a="1"/>
  <c r="A414" i="1" s="1"/>
  <c r="G413" i="1"/>
  <c r="A413" i="1" a="1"/>
  <c r="A413" i="1" s="1"/>
  <c r="G412" i="1"/>
  <c r="A412" i="1" a="1"/>
  <c r="A412" i="1" s="1"/>
  <c r="G411" i="1"/>
  <c r="A411" i="1" a="1"/>
  <c r="A411" i="1" s="1"/>
  <c r="G410" i="1"/>
  <c r="A410" i="1" a="1"/>
  <c r="A410" i="1" s="1"/>
  <c r="G409" i="1"/>
  <c r="A409" i="1" a="1"/>
  <c r="A409" i="1" s="1"/>
  <c r="G408" i="1"/>
  <c r="A408" i="1" a="1"/>
  <c r="A408" i="1" s="1"/>
  <c r="G407" i="1"/>
  <c r="A407" i="1" a="1"/>
  <c r="A407" i="1" s="1"/>
  <c r="G406" i="1"/>
  <c r="A406" i="1" a="1"/>
  <c r="A406" i="1" s="1"/>
  <c r="G405" i="1"/>
  <c r="A405" i="1" a="1"/>
  <c r="A405" i="1" s="1"/>
  <c r="G404" i="1"/>
  <c r="A404" i="1" a="1"/>
  <c r="A404" i="1" s="1"/>
  <c r="G403" i="1"/>
  <c r="A403" i="1" a="1"/>
  <c r="A403" i="1" s="1"/>
  <c r="G402" i="1"/>
  <c r="A402" i="1" a="1"/>
  <c r="A402" i="1" s="1"/>
  <c r="G401" i="1"/>
  <c r="A401" i="1" a="1"/>
  <c r="A401" i="1" s="1"/>
  <c r="G400" i="1"/>
  <c r="A400" i="1" a="1"/>
  <c r="A400" i="1" s="1"/>
  <c r="G399" i="1"/>
  <c r="A399" i="1" a="1"/>
  <c r="A399" i="1" s="1"/>
  <c r="G398" i="1"/>
  <c r="A398" i="1" a="1"/>
  <c r="A398" i="1" s="1"/>
  <c r="G397" i="1"/>
  <c r="A397" i="1" a="1"/>
  <c r="A397" i="1" s="1"/>
  <c r="G396" i="1"/>
  <c r="A396" i="1" a="1"/>
  <c r="A396" i="1" s="1"/>
  <c r="G395" i="1"/>
  <c r="A395" i="1" a="1"/>
  <c r="A395" i="1" s="1"/>
  <c r="G394" i="1"/>
  <c r="A394" i="1" a="1"/>
  <c r="A394" i="1" s="1"/>
  <c r="G393" i="1"/>
  <c r="A393" i="1" a="1"/>
  <c r="A393" i="1" s="1"/>
  <c r="G392" i="1"/>
  <c r="A392" i="1" a="1"/>
  <c r="A392" i="1" s="1"/>
  <c r="G391" i="1"/>
  <c r="A391" i="1" a="1"/>
  <c r="A391" i="1" s="1"/>
  <c r="G390" i="1"/>
  <c r="A390" i="1" a="1"/>
  <c r="A390" i="1" s="1"/>
  <c r="G389" i="1"/>
  <c r="A389" i="1" a="1"/>
  <c r="A389" i="1" s="1"/>
  <c r="G388" i="1"/>
  <c r="A388" i="1" a="1"/>
  <c r="A388" i="1" s="1"/>
  <c r="G387" i="1"/>
  <c r="A387" i="1" a="1"/>
  <c r="A387" i="1" s="1"/>
  <c r="G386" i="1"/>
  <c r="A386" i="1" a="1"/>
  <c r="A386" i="1" s="1"/>
  <c r="G385" i="1"/>
  <c r="A385" i="1" a="1"/>
  <c r="A385" i="1" s="1"/>
  <c r="G384" i="1"/>
  <c r="A384" i="1" a="1"/>
  <c r="A384" i="1" s="1"/>
  <c r="G383" i="1"/>
  <c r="A383" i="1" a="1"/>
  <c r="A383" i="1" s="1"/>
  <c r="G382" i="1"/>
  <c r="A382" i="1" a="1"/>
  <c r="A382" i="1" s="1"/>
  <c r="G381" i="1"/>
  <c r="A381" i="1" a="1"/>
  <c r="A381" i="1" s="1"/>
  <c r="G380" i="1"/>
  <c r="A380" i="1" a="1"/>
  <c r="A380" i="1" s="1"/>
  <c r="G379" i="1"/>
  <c r="A379" i="1" a="1"/>
  <c r="A379" i="1" s="1"/>
  <c r="G378" i="1"/>
  <c r="A378" i="1" a="1"/>
  <c r="A378" i="1" s="1"/>
  <c r="G377" i="1"/>
  <c r="A377" i="1" a="1"/>
  <c r="A377" i="1" s="1"/>
  <c r="G376" i="1"/>
  <c r="A376" i="1" a="1"/>
  <c r="A376" i="1" s="1"/>
  <c r="G375" i="1"/>
  <c r="A375" i="1" a="1"/>
  <c r="A375" i="1" s="1"/>
  <c r="G374" i="1"/>
  <c r="A374" i="1" a="1"/>
  <c r="A374" i="1" s="1"/>
  <c r="G373" i="1"/>
  <c r="A373" i="1" a="1"/>
  <c r="A373" i="1" s="1"/>
  <c r="G372" i="1"/>
  <c r="A372" i="1" a="1"/>
  <c r="A372" i="1" s="1"/>
  <c r="G371" i="1"/>
  <c r="A371" i="1" a="1"/>
  <c r="A371" i="1" s="1"/>
  <c r="G370" i="1"/>
  <c r="A370" i="1" a="1"/>
  <c r="A370" i="1" s="1"/>
  <c r="G369" i="1"/>
  <c r="A369" i="1" a="1"/>
  <c r="A369" i="1" s="1"/>
  <c r="G368" i="1"/>
  <c r="A368" i="1" a="1"/>
  <c r="A368" i="1" s="1"/>
  <c r="G367" i="1"/>
  <c r="A367" i="1" a="1"/>
  <c r="A367" i="1" s="1"/>
  <c r="G366" i="1"/>
  <c r="A366" i="1" a="1"/>
  <c r="A366" i="1" s="1"/>
  <c r="G365" i="1"/>
  <c r="A365" i="1" a="1"/>
  <c r="A365" i="1" s="1"/>
  <c r="G364" i="1"/>
  <c r="A364" i="1" a="1"/>
  <c r="A364" i="1" s="1"/>
  <c r="G363" i="1"/>
  <c r="A363" i="1" a="1"/>
  <c r="A363" i="1" s="1"/>
  <c r="G362" i="1"/>
  <c r="A362" i="1" a="1"/>
  <c r="A362" i="1" s="1"/>
  <c r="G361" i="1"/>
  <c r="A361" i="1" a="1"/>
  <c r="A361" i="1" s="1"/>
  <c r="G360" i="1"/>
  <c r="A360" i="1" a="1"/>
  <c r="A360" i="1" s="1"/>
  <c r="G359" i="1"/>
  <c r="A359" i="1" a="1"/>
  <c r="A359" i="1" s="1"/>
  <c r="G358" i="1"/>
  <c r="A358" i="1" a="1"/>
  <c r="A358" i="1" s="1"/>
  <c r="G357" i="1"/>
  <c r="A357" i="1" a="1"/>
  <c r="A357" i="1" s="1"/>
  <c r="G356" i="1"/>
  <c r="A356" i="1" a="1"/>
  <c r="A356" i="1" s="1"/>
  <c r="G355" i="1"/>
  <c r="A355" i="1" a="1"/>
  <c r="A355" i="1" s="1"/>
  <c r="G354" i="1"/>
  <c r="A354" i="1" a="1"/>
  <c r="A354" i="1" s="1"/>
  <c r="G353" i="1"/>
  <c r="A353" i="1" a="1"/>
  <c r="A353" i="1" s="1"/>
  <c r="G352" i="1"/>
  <c r="A352" i="1" a="1"/>
  <c r="A352" i="1" s="1"/>
  <c r="G351" i="1"/>
  <c r="A351" i="1" a="1"/>
  <c r="A351" i="1" s="1"/>
  <c r="G350" i="1"/>
  <c r="A350" i="1" a="1"/>
  <c r="A350" i="1" s="1"/>
  <c r="G349" i="1"/>
  <c r="A349" i="1" a="1"/>
  <c r="A349" i="1" s="1"/>
  <c r="G348" i="1"/>
  <c r="A348" i="1" a="1"/>
  <c r="A348" i="1" s="1"/>
  <c r="G347" i="1"/>
  <c r="A347" i="1" a="1"/>
  <c r="A347" i="1" s="1"/>
  <c r="G346" i="1"/>
  <c r="A346" i="1" a="1"/>
  <c r="A346" i="1" s="1"/>
  <c r="G345" i="1"/>
  <c r="A345" i="1" a="1"/>
  <c r="A345" i="1" s="1"/>
  <c r="G344" i="1"/>
  <c r="A344" i="1" a="1"/>
  <c r="A344" i="1" s="1"/>
  <c r="G343" i="1"/>
  <c r="A343" i="1" a="1"/>
  <c r="A343" i="1" s="1"/>
  <c r="G342" i="1"/>
  <c r="A342" i="1" a="1"/>
  <c r="A342" i="1" s="1"/>
  <c r="G341" i="1"/>
  <c r="A341" i="1" a="1"/>
  <c r="A341" i="1" s="1"/>
  <c r="G340" i="1"/>
  <c r="A340" i="1" a="1"/>
  <c r="A340" i="1" s="1"/>
  <c r="G339" i="1"/>
  <c r="A339" i="1" a="1"/>
  <c r="A339" i="1" s="1"/>
  <c r="G338" i="1"/>
  <c r="A338" i="1" a="1"/>
  <c r="A338" i="1" s="1"/>
  <c r="G337" i="1"/>
  <c r="A337" i="1" a="1"/>
  <c r="A337" i="1" s="1"/>
  <c r="G336" i="1"/>
  <c r="A336" i="1" a="1"/>
  <c r="A336" i="1" s="1"/>
  <c r="G335" i="1"/>
  <c r="A335" i="1" a="1"/>
  <c r="A335" i="1" s="1"/>
  <c r="G334" i="1"/>
  <c r="A334" i="1" a="1"/>
  <c r="A334" i="1" s="1"/>
  <c r="G333" i="1"/>
  <c r="A333" i="1" a="1"/>
  <c r="A333" i="1" s="1"/>
  <c r="G332" i="1"/>
  <c r="A332" i="1" a="1"/>
  <c r="A332" i="1" s="1"/>
  <c r="G331" i="1"/>
  <c r="A331" i="1" a="1"/>
  <c r="A331" i="1" s="1"/>
  <c r="G330" i="1"/>
  <c r="A330" i="1" a="1"/>
  <c r="A330" i="1" s="1"/>
  <c r="G329" i="1"/>
  <c r="A329" i="1" a="1"/>
  <c r="A329" i="1" s="1"/>
  <c r="G328" i="1"/>
  <c r="A328" i="1" a="1"/>
  <c r="A328" i="1" s="1"/>
  <c r="G327" i="1"/>
  <c r="A327" i="1" a="1"/>
  <c r="A327" i="1" s="1"/>
  <c r="G326" i="1"/>
  <c r="A326" i="1" a="1"/>
  <c r="A326" i="1" s="1"/>
  <c r="G325" i="1"/>
  <c r="A325" i="1" a="1"/>
  <c r="A325" i="1" s="1"/>
  <c r="G324" i="1"/>
  <c r="A324" i="1" a="1"/>
  <c r="A324" i="1" s="1"/>
  <c r="G323" i="1"/>
  <c r="A323" i="1" a="1"/>
  <c r="A323" i="1" s="1"/>
  <c r="G322" i="1"/>
  <c r="A322" i="1" a="1"/>
  <c r="A322" i="1" s="1"/>
  <c r="G321" i="1"/>
  <c r="A321" i="1" a="1"/>
  <c r="A321" i="1" s="1"/>
  <c r="G320" i="1"/>
  <c r="A320" i="1" a="1"/>
  <c r="A320" i="1" s="1"/>
  <c r="G319" i="1"/>
  <c r="A319" i="1" a="1"/>
  <c r="A319" i="1" s="1"/>
  <c r="G318" i="1"/>
  <c r="A318" i="1" a="1"/>
  <c r="A318" i="1" s="1"/>
  <c r="G317" i="1"/>
  <c r="A317" i="1" a="1"/>
  <c r="A317" i="1" s="1"/>
  <c r="G316" i="1"/>
  <c r="A316" i="1" a="1"/>
  <c r="A316" i="1" s="1"/>
  <c r="G315" i="1"/>
  <c r="A315" i="1" a="1"/>
  <c r="A315" i="1" s="1"/>
  <c r="G314" i="1"/>
  <c r="A314" i="1" a="1"/>
  <c r="A314" i="1" s="1"/>
  <c r="G313" i="1"/>
  <c r="A313" i="1" a="1"/>
  <c r="A313" i="1" s="1"/>
  <c r="G312" i="1"/>
  <c r="A312" i="1" a="1"/>
  <c r="A312" i="1" s="1"/>
  <c r="G311" i="1"/>
  <c r="A311" i="1" a="1"/>
  <c r="A311" i="1" s="1"/>
  <c r="G310" i="1"/>
  <c r="A310" i="1" a="1"/>
  <c r="A310" i="1" s="1"/>
  <c r="G309" i="1"/>
  <c r="A309" i="1" a="1"/>
  <c r="A309" i="1" s="1"/>
  <c r="G308" i="1"/>
  <c r="A308" i="1" a="1"/>
  <c r="A308" i="1" s="1"/>
  <c r="G307" i="1"/>
  <c r="A307" i="1" a="1"/>
  <c r="A307" i="1" s="1"/>
  <c r="G306" i="1"/>
  <c r="A306" i="1" a="1"/>
  <c r="A306" i="1" s="1"/>
  <c r="G305" i="1"/>
  <c r="A305" i="1" a="1"/>
  <c r="A305" i="1" s="1"/>
  <c r="G304" i="1"/>
  <c r="A304" i="1" a="1"/>
  <c r="A304" i="1" s="1"/>
  <c r="G303" i="1"/>
  <c r="A303" i="1" a="1"/>
  <c r="A303" i="1" s="1"/>
  <c r="G302" i="1"/>
  <c r="A302" i="1" a="1"/>
  <c r="A302" i="1" s="1"/>
  <c r="G301" i="1"/>
  <c r="A301" i="1" a="1"/>
  <c r="A301" i="1" s="1"/>
  <c r="G300" i="1"/>
  <c r="A300" i="1" a="1"/>
  <c r="A300" i="1" s="1"/>
  <c r="G299" i="1"/>
  <c r="A299" i="1" a="1"/>
  <c r="A299" i="1" s="1"/>
  <c r="G298" i="1"/>
  <c r="A298" i="1" a="1"/>
  <c r="A298" i="1" s="1"/>
  <c r="G297" i="1"/>
  <c r="A297" i="1" a="1"/>
  <c r="A297" i="1" s="1"/>
  <c r="G296" i="1"/>
  <c r="A296" i="1" a="1"/>
  <c r="A296" i="1" s="1"/>
  <c r="G295" i="1"/>
  <c r="A295" i="1" a="1"/>
  <c r="A295" i="1" s="1"/>
  <c r="G294" i="1"/>
  <c r="A294" i="1" a="1"/>
  <c r="A294" i="1" s="1"/>
  <c r="G293" i="1"/>
  <c r="A293" i="1" a="1"/>
  <c r="A293" i="1" s="1"/>
  <c r="G292" i="1"/>
  <c r="A292" i="1" a="1"/>
  <c r="A292" i="1" s="1"/>
  <c r="G291" i="1"/>
  <c r="A291" i="1" a="1"/>
  <c r="A291" i="1" s="1"/>
  <c r="G290" i="1"/>
  <c r="A290" i="1" a="1"/>
  <c r="A290" i="1" s="1"/>
  <c r="G289" i="1"/>
  <c r="A289" i="1" a="1"/>
  <c r="A289" i="1" s="1"/>
  <c r="G288" i="1"/>
  <c r="A288" i="1" a="1"/>
  <c r="A288" i="1" s="1"/>
  <c r="G287" i="1"/>
  <c r="A287" i="1" a="1"/>
  <c r="A287" i="1" s="1"/>
  <c r="G286" i="1"/>
  <c r="A286" i="1" a="1"/>
  <c r="A286" i="1" s="1"/>
  <c r="G285" i="1"/>
  <c r="A285" i="1" a="1"/>
  <c r="A285" i="1" s="1"/>
  <c r="G284" i="1"/>
  <c r="A284" i="1" a="1"/>
  <c r="A284" i="1" s="1"/>
  <c r="G283" i="1"/>
  <c r="A283" i="1" a="1"/>
  <c r="A283" i="1" s="1"/>
  <c r="G282" i="1"/>
  <c r="A282" i="1" a="1"/>
  <c r="A282" i="1" s="1"/>
  <c r="G281" i="1"/>
  <c r="A281" i="1" a="1"/>
  <c r="A281" i="1" s="1"/>
  <c r="G280" i="1"/>
  <c r="A280" i="1" a="1"/>
  <c r="A280" i="1" s="1"/>
  <c r="G279" i="1"/>
  <c r="A279" i="1" a="1"/>
  <c r="A279" i="1" s="1"/>
  <c r="G278" i="1"/>
  <c r="A278" i="1" a="1"/>
  <c r="A278" i="1" s="1"/>
  <c r="G277" i="1"/>
  <c r="A277" i="1" a="1"/>
  <c r="A277" i="1" s="1"/>
  <c r="G276" i="1"/>
  <c r="A276" i="1" a="1"/>
  <c r="A276" i="1" s="1"/>
  <c r="G275" i="1"/>
  <c r="A275" i="1" a="1"/>
  <c r="A275" i="1" s="1"/>
  <c r="G274" i="1"/>
  <c r="A274" i="1" a="1"/>
  <c r="A274" i="1" s="1"/>
  <c r="G273" i="1"/>
  <c r="A273" i="1" a="1"/>
  <c r="A273" i="1" s="1"/>
  <c r="G272" i="1"/>
  <c r="A272" i="1" a="1"/>
  <c r="A272" i="1" s="1"/>
  <c r="G271" i="1"/>
  <c r="A271" i="1" a="1"/>
  <c r="A271" i="1" s="1"/>
  <c r="G270" i="1"/>
  <c r="A270" i="1" a="1"/>
  <c r="A270" i="1" s="1"/>
  <c r="G269" i="1"/>
  <c r="A269" i="1" a="1"/>
  <c r="A269" i="1" s="1"/>
  <c r="G268" i="1"/>
  <c r="A268" i="1" a="1"/>
  <c r="A268" i="1" s="1"/>
  <c r="G267" i="1"/>
  <c r="A267" i="1" a="1"/>
  <c r="A267" i="1" s="1"/>
  <c r="G266" i="1"/>
  <c r="A266" i="1" a="1"/>
  <c r="A266" i="1" s="1"/>
  <c r="G265" i="1"/>
  <c r="A265" i="1" a="1"/>
  <c r="A265" i="1" s="1"/>
  <c r="G264" i="1"/>
  <c r="A264" i="1" a="1"/>
  <c r="A264" i="1" s="1"/>
  <c r="G263" i="1"/>
  <c r="A263" i="1" a="1"/>
  <c r="A263" i="1" s="1"/>
  <c r="G262" i="1"/>
  <c r="A262" i="1" a="1"/>
  <c r="A262" i="1" s="1"/>
  <c r="G261" i="1"/>
  <c r="A261" i="1" a="1"/>
  <c r="A261" i="1" s="1"/>
  <c r="G260" i="1"/>
  <c r="A260" i="1" a="1"/>
  <c r="A260" i="1" s="1"/>
  <c r="G259" i="1"/>
  <c r="A259" i="1" a="1"/>
  <c r="A259" i="1" s="1"/>
  <c r="G258" i="1"/>
  <c r="A258" i="1" a="1"/>
  <c r="A258" i="1" s="1"/>
  <c r="G257" i="1"/>
  <c r="A257" i="1" a="1"/>
  <c r="A257" i="1" s="1"/>
  <c r="G256" i="1"/>
  <c r="A256" i="1" a="1"/>
  <c r="A256" i="1" s="1"/>
  <c r="G255" i="1"/>
  <c r="A255" i="1" a="1"/>
  <c r="A255" i="1" s="1"/>
  <c r="G254" i="1"/>
  <c r="A254" i="1" a="1"/>
  <c r="A254" i="1" s="1"/>
  <c r="G253" i="1"/>
  <c r="A253" i="1" a="1"/>
  <c r="A253" i="1" s="1"/>
  <c r="G252" i="1"/>
  <c r="A252" i="1" a="1"/>
  <c r="A252" i="1" s="1"/>
  <c r="G251" i="1"/>
  <c r="A251" i="1" a="1"/>
  <c r="A251" i="1" s="1"/>
  <c r="G250" i="1"/>
  <c r="A250" i="1" a="1"/>
  <c r="A250" i="1" s="1"/>
  <c r="G249" i="1"/>
  <c r="A249" i="1" a="1"/>
  <c r="A249" i="1" s="1"/>
  <c r="G248" i="1"/>
  <c r="A248" i="1" a="1"/>
  <c r="A248" i="1" s="1"/>
  <c r="G247" i="1"/>
  <c r="A247" i="1" a="1"/>
  <c r="A247" i="1" s="1"/>
  <c r="G246" i="1"/>
  <c r="A246" i="1" a="1"/>
  <c r="A246" i="1" s="1"/>
  <c r="G245" i="1"/>
  <c r="A245" i="1" a="1"/>
  <c r="A245" i="1" s="1"/>
  <c r="G244" i="1"/>
  <c r="A244" i="1" a="1"/>
  <c r="A244" i="1" s="1"/>
  <c r="G243" i="1"/>
  <c r="A243" i="1" a="1"/>
  <c r="A243" i="1" s="1"/>
  <c r="G242" i="1"/>
  <c r="A242" i="1" a="1"/>
  <c r="A242" i="1" s="1"/>
  <c r="G241" i="1"/>
  <c r="A241" i="1" a="1"/>
  <c r="A241" i="1" s="1"/>
  <c r="G240" i="1"/>
  <c r="A240" i="1" a="1"/>
  <c r="A240" i="1" s="1"/>
  <c r="G239" i="1"/>
  <c r="A239" i="1" a="1"/>
  <c r="A239" i="1" s="1"/>
  <c r="G238" i="1"/>
  <c r="A238" i="1" a="1"/>
  <c r="A238" i="1" s="1"/>
  <c r="G237" i="1"/>
  <c r="A237" i="1" a="1"/>
  <c r="A237" i="1" s="1"/>
  <c r="G236" i="1"/>
  <c r="A236" i="1" a="1"/>
  <c r="A236" i="1" s="1"/>
  <c r="G235" i="1"/>
  <c r="A235" i="1" a="1"/>
  <c r="A235" i="1" s="1"/>
  <c r="G234" i="1"/>
  <c r="A234" i="1" a="1"/>
  <c r="A234" i="1" s="1"/>
  <c r="G233" i="1"/>
  <c r="A233" i="1" a="1"/>
  <c r="A233" i="1" s="1"/>
  <c r="G232" i="1"/>
  <c r="A232" i="1" a="1"/>
  <c r="A232" i="1" s="1"/>
  <c r="G231" i="1"/>
  <c r="A231" i="1" a="1"/>
  <c r="A231" i="1" s="1"/>
  <c r="G230" i="1"/>
  <c r="A230" i="1" a="1"/>
  <c r="A230" i="1" s="1"/>
  <c r="G229" i="1"/>
  <c r="A229" i="1" a="1"/>
  <c r="A229" i="1" s="1"/>
  <c r="G228" i="1"/>
  <c r="A228" i="1" a="1"/>
  <c r="A228" i="1" s="1"/>
  <c r="G227" i="1"/>
  <c r="A227" i="1" a="1"/>
  <c r="A227" i="1" s="1"/>
  <c r="G226" i="1"/>
  <c r="A226" i="1" a="1"/>
  <c r="A226" i="1" s="1"/>
  <c r="G225" i="1"/>
  <c r="A225" i="1" a="1"/>
  <c r="A225" i="1" s="1"/>
  <c r="G224" i="1"/>
  <c r="A224" i="1" a="1"/>
  <c r="A224" i="1" s="1"/>
  <c r="G223" i="1"/>
  <c r="A223" i="1" a="1"/>
  <c r="A223" i="1" s="1"/>
  <c r="G222" i="1"/>
  <c r="A222" i="1" a="1"/>
  <c r="A222" i="1" s="1"/>
  <c r="G221" i="1"/>
  <c r="A221" i="1" a="1"/>
  <c r="A221" i="1" s="1"/>
  <c r="G220" i="1"/>
  <c r="A220" i="1" a="1"/>
  <c r="A220" i="1" s="1"/>
  <c r="G219" i="1"/>
  <c r="A219" i="1" a="1"/>
  <c r="A219" i="1" s="1"/>
  <c r="G218" i="1"/>
  <c r="A218" i="1" a="1"/>
  <c r="A218" i="1" s="1"/>
  <c r="G217" i="1"/>
  <c r="A217" i="1" a="1"/>
  <c r="A217" i="1" s="1"/>
  <c r="G216" i="1"/>
  <c r="A216" i="1" a="1"/>
  <c r="A216" i="1" s="1"/>
  <c r="G215" i="1"/>
  <c r="A215" i="1" a="1"/>
  <c r="A215" i="1" s="1"/>
  <c r="G214" i="1"/>
  <c r="A214" i="1" a="1"/>
  <c r="A214" i="1" s="1"/>
  <c r="G213" i="1"/>
  <c r="A213" i="1" a="1"/>
  <c r="A213" i="1" s="1"/>
  <c r="G212" i="1"/>
  <c r="A212" i="1" a="1"/>
  <c r="A212" i="1" s="1"/>
  <c r="G211" i="1"/>
  <c r="A211" i="1" a="1"/>
  <c r="A211" i="1" s="1"/>
  <c r="G210" i="1"/>
  <c r="A210" i="1" a="1"/>
  <c r="A210" i="1" s="1"/>
  <c r="G209" i="1"/>
  <c r="A209" i="1" a="1"/>
  <c r="A209" i="1" s="1"/>
  <c r="G208" i="1"/>
  <c r="A208" i="1" a="1"/>
  <c r="A208" i="1" s="1"/>
  <c r="G207" i="1"/>
  <c r="A207" i="1" a="1"/>
  <c r="A207" i="1" s="1"/>
  <c r="G206" i="1"/>
  <c r="A206" i="1" a="1"/>
  <c r="A206" i="1" s="1"/>
  <c r="G205" i="1"/>
  <c r="A205" i="1" a="1"/>
  <c r="A205" i="1" s="1"/>
  <c r="G204" i="1"/>
  <c r="A204" i="1" a="1"/>
  <c r="A204" i="1" s="1"/>
  <c r="G203" i="1"/>
  <c r="A203" i="1" a="1"/>
  <c r="A203" i="1" s="1"/>
  <c r="G202" i="1"/>
  <c r="A202" i="1" a="1"/>
  <c r="A202" i="1" s="1"/>
  <c r="G201" i="1"/>
  <c r="A201" i="1" a="1"/>
  <c r="A201" i="1" s="1"/>
  <c r="G200" i="1"/>
  <c r="A200" i="1" a="1"/>
  <c r="A200" i="1" s="1"/>
  <c r="G199" i="1"/>
  <c r="A199" i="1" a="1"/>
  <c r="A199" i="1" s="1"/>
  <c r="G198" i="1"/>
  <c r="A198" i="1" a="1"/>
  <c r="A198" i="1" s="1"/>
  <c r="G197" i="1"/>
  <c r="A197" i="1" a="1"/>
  <c r="A197" i="1" s="1"/>
  <c r="G196" i="1"/>
  <c r="A196" i="1" a="1"/>
  <c r="A196" i="1" s="1"/>
  <c r="G195" i="1"/>
  <c r="A195" i="1" a="1"/>
  <c r="A195" i="1" s="1"/>
  <c r="G194" i="1"/>
  <c r="A194" i="1" a="1"/>
  <c r="A194" i="1" s="1"/>
  <c r="G193" i="1"/>
  <c r="A193" i="1" a="1"/>
  <c r="A193" i="1" s="1"/>
  <c r="G192" i="1"/>
  <c r="A192" i="1" a="1"/>
  <c r="A192" i="1" s="1"/>
  <c r="G191" i="1"/>
  <c r="A191" i="1" a="1"/>
  <c r="A191" i="1" s="1"/>
  <c r="G190" i="1"/>
  <c r="A190" i="1" a="1"/>
  <c r="A190" i="1" s="1"/>
  <c r="G189" i="1"/>
  <c r="A189" i="1" a="1"/>
  <c r="A189" i="1" s="1"/>
  <c r="G188" i="1"/>
  <c r="A188" i="1" a="1"/>
  <c r="A188" i="1" s="1"/>
  <c r="G187" i="1"/>
  <c r="A187" i="1" a="1"/>
  <c r="A187" i="1" s="1"/>
  <c r="G186" i="1"/>
  <c r="A186" i="1" a="1"/>
  <c r="A186" i="1" s="1"/>
  <c r="G185" i="1"/>
  <c r="A185" i="1" a="1"/>
  <c r="A185" i="1" s="1"/>
  <c r="G184" i="1"/>
  <c r="A184" i="1" a="1"/>
  <c r="A184" i="1" s="1"/>
  <c r="G183" i="1"/>
  <c r="A183" i="1" a="1"/>
  <c r="A183" i="1" s="1"/>
  <c r="G182" i="1"/>
  <c r="A182" i="1" a="1"/>
  <c r="A182" i="1" s="1"/>
  <c r="G181" i="1"/>
  <c r="A181" i="1" a="1"/>
  <c r="A181" i="1" s="1"/>
  <c r="G180" i="1"/>
  <c r="A180" i="1" a="1"/>
  <c r="A180" i="1" s="1"/>
  <c r="G179" i="1"/>
  <c r="A179" i="1" a="1"/>
  <c r="A179" i="1" s="1"/>
  <c r="G178" i="1"/>
  <c r="A178" i="1" a="1"/>
  <c r="A178" i="1" s="1"/>
  <c r="G177" i="1"/>
  <c r="A177" i="1" a="1"/>
  <c r="A177" i="1" s="1"/>
  <c r="G176" i="1"/>
  <c r="A176" i="1" a="1"/>
  <c r="A176" i="1" s="1"/>
  <c r="G175" i="1"/>
  <c r="A175" i="1" a="1"/>
  <c r="A175" i="1" s="1"/>
  <c r="G174" i="1"/>
  <c r="A174" i="1" a="1"/>
  <c r="A174" i="1" s="1"/>
  <c r="G173" i="1"/>
  <c r="A173" i="1" a="1"/>
  <c r="A173" i="1" s="1"/>
  <c r="G172" i="1"/>
  <c r="A172" i="1" a="1"/>
  <c r="A172" i="1" s="1"/>
  <c r="G171" i="1"/>
  <c r="A171" i="1" a="1"/>
  <c r="A171" i="1" s="1"/>
  <c r="G170" i="1"/>
  <c r="A170" i="1" a="1"/>
  <c r="A170" i="1" s="1"/>
  <c r="G169" i="1"/>
  <c r="A169" i="1" a="1"/>
  <c r="A169" i="1" s="1"/>
  <c r="G168" i="1"/>
  <c r="A168" i="1" a="1"/>
  <c r="A168" i="1" s="1"/>
  <c r="G167" i="1"/>
  <c r="A167" i="1" a="1"/>
  <c r="A167" i="1" s="1"/>
  <c r="G166" i="1"/>
  <c r="A166" i="1" a="1"/>
  <c r="A166" i="1" s="1"/>
  <c r="G165" i="1"/>
  <c r="A165" i="1" a="1"/>
  <c r="A165" i="1" s="1"/>
  <c r="G164" i="1"/>
  <c r="A164" i="1" a="1"/>
  <c r="A164" i="1" s="1"/>
  <c r="G163" i="1"/>
  <c r="A163" i="1" a="1"/>
  <c r="A163" i="1" s="1"/>
  <c r="G162" i="1"/>
  <c r="A162" i="1" a="1"/>
  <c r="A162" i="1" s="1"/>
  <c r="G161" i="1"/>
  <c r="A161" i="1" a="1"/>
  <c r="A161" i="1" s="1"/>
  <c r="G160" i="1"/>
  <c r="A160" i="1" a="1"/>
  <c r="A160" i="1" s="1"/>
  <c r="G159" i="1"/>
  <c r="A159" i="1" a="1"/>
  <c r="A159" i="1" s="1"/>
  <c r="G158" i="1"/>
  <c r="A158" i="1" a="1"/>
  <c r="A158" i="1" s="1"/>
  <c r="G157" i="1"/>
  <c r="A157" i="1" a="1"/>
  <c r="A157" i="1" s="1"/>
  <c r="G156" i="1"/>
  <c r="A156" i="1" a="1"/>
  <c r="A156" i="1" s="1"/>
  <c r="G155" i="1"/>
  <c r="A155" i="1" a="1"/>
  <c r="A155" i="1" s="1"/>
  <c r="G154" i="1"/>
  <c r="A154" i="1" a="1"/>
  <c r="A154" i="1" s="1"/>
  <c r="G153" i="1"/>
  <c r="A153" i="1" a="1"/>
  <c r="A153" i="1" s="1"/>
  <c r="G152" i="1"/>
  <c r="A152" i="1" a="1"/>
  <c r="A152" i="1" s="1"/>
  <c r="G151" i="1"/>
  <c r="A151" i="1" a="1"/>
  <c r="A151" i="1" s="1"/>
  <c r="G150" i="1"/>
  <c r="A150" i="1" a="1"/>
  <c r="A150" i="1" s="1"/>
  <c r="G149" i="1"/>
  <c r="A149" i="1" a="1"/>
  <c r="A149" i="1" s="1"/>
  <c r="G148" i="1"/>
  <c r="A148" i="1" a="1"/>
  <c r="A148" i="1" s="1"/>
  <c r="G147" i="1"/>
  <c r="A147" i="1" a="1"/>
  <c r="A147" i="1" s="1"/>
  <c r="G146" i="1"/>
  <c r="A146" i="1" a="1"/>
  <c r="A146" i="1" s="1"/>
  <c r="G145" i="1"/>
  <c r="A145" i="1" a="1"/>
  <c r="A145" i="1" s="1"/>
  <c r="G144" i="1"/>
  <c r="A144" i="1" a="1"/>
  <c r="A144" i="1" s="1"/>
  <c r="G143" i="1"/>
  <c r="A143" i="1" a="1"/>
  <c r="A143" i="1" s="1"/>
  <c r="G142" i="1"/>
  <c r="A142" i="1" a="1"/>
  <c r="A142" i="1" s="1"/>
  <c r="G141" i="1"/>
  <c r="A141" i="1" a="1"/>
  <c r="A141" i="1" s="1"/>
  <c r="G140" i="1"/>
  <c r="A140" i="1" a="1"/>
  <c r="A140" i="1" s="1"/>
  <c r="G139" i="1"/>
  <c r="A139" i="1" a="1"/>
  <c r="A139" i="1" s="1"/>
  <c r="G138" i="1"/>
  <c r="A138" i="1" a="1"/>
  <c r="A138" i="1" s="1"/>
  <c r="G137" i="1"/>
  <c r="A137" i="1" a="1"/>
  <c r="A137" i="1" s="1"/>
  <c r="G136" i="1"/>
  <c r="A136" i="1" a="1"/>
  <c r="A136" i="1" s="1"/>
  <c r="G135" i="1"/>
  <c r="A135" i="1" a="1"/>
  <c r="A135" i="1" s="1"/>
  <c r="G134" i="1"/>
  <c r="A134" i="1" a="1"/>
  <c r="A134" i="1" s="1"/>
  <c r="G133" i="1"/>
  <c r="A133" i="1" a="1"/>
  <c r="A133" i="1" s="1"/>
  <c r="G132" i="1"/>
  <c r="A132" i="1" a="1"/>
  <c r="A132" i="1" s="1"/>
  <c r="G131" i="1"/>
  <c r="A131" i="1" a="1"/>
  <c r="A131" i="1" s="1"/>
  <c r="G130" i="1"/>
  <c r="A130" i="1" a="1"/>
  <c r="A130" i="1" s="1"/>
  <c r="G129" i="1"/>
  <c r="A129" i="1" a="1"/>
  <c r="A129" i="1" s="1"/>
  <c r="G128" i="1"/>
  <c r="A128" i="1" a="1"/>
  <c r="A128" i="1" s="1"/>
  <c r="G127" i="1"/>
  <c r="A127" i="1" a="1"/>
  <c r="A127" i="1" s="1"/>
  <c r="G126" i="1"/>
  <c r="A126" i="1" a="1"/>
  <c r="A126" i="1" s="1"/>
  <c r="G125" i="1"/>
  <c r="A125" i="1" a="1"/>
  <c r="A125" i="1" s="1"/>
  <c r="G124" i="1"/>
  <c r="A124" i="1" a="1"/>
  <c r="A124" i="1" s="1"/>
  <c r="G123" i="1"/>
  <c r="A123" i="1" a="1"/>
  <c r="A123" i="1" s="1"/>
  <c r="G122" i="1"/>
  <c r="A122" i="1" a="1"/>
  <c r="A122" i="1" s="1"/>
  <c r="G121" i="1"/>
  <c r="A121" i="1" a="1"/>
  <c r="A121" i="1" s="1"/>
  <c r="G120" i="1"/>
  <c r="A120" i="1" a="1"/>
  <c r="A120" i="1" s="1"/>
  <c r="G119" i="1"/>
  <c r="A119" i="1" a="1"/>
  <c r="A119" i="1" s="1"/>
  <c r="G118" i="1"/>
  <c r="A118" i="1" a="1"/>
  <c r="A118" i="1" s="1"/>
  <c r="G117" i="1"/>
  <c r="A117" i="1" a="1"/>
  <c r="A117" i="1" s="1"/>
  <c r="G116" i="1"/>
  <c r="A116" i="1" a="1"/>
  <c r="A116" i="1" s="1"/>
  <c r="G115" i="1"/>
  <c r="A115" i="1" a="1"/>
  <c r="A115" i="1" s="1"/>
  <c r="G114" i="1"/>
  <c r="A114" i="1" a="1"/>
  <c r="A114" i="1" s="1"/>
  <c r="G113" i="1"/>
  <c r="A113" i="1" a="1"/>
  <c r="A113" i="1" s="1"/>
  <c r="G112" i="1"/>
  <c r="A112" i="1" a="1"/>
  <c r="A112" i="1" s="1"/>
  <c r="G111" i="1"/>
  <c r="A111" i="1" a="1"/>
  <c r="A111" i="1" s="1"/>
  <c r="G110" i="1"/>
  <c r="A110" i="1" a="1"/>
  <c r="A110" i="1" s="1"/>
  <c r="G109" i="1"/>
  <c r="A109" i="1" a="1"/>
  <c r="A109" i="1" s="1"/>
  <c r="G108" i="1"/>
  <c r="A108" i="1" a="1"/>
  <c r="A108" i="1" s="1"/>
  <c r="G107" i="1"/>
  <c r="A107" i="1" a="1"/>
  <c r="A107" i="1" s="1"/>
  <c r="G106" i="1"/>
  <c r="A106" i="1" a="1"/>
  <c r="A106" i="1" s="1"/>
  <c r="G105" i="1"/>
  <c r="A105" i="1" a="1"/>
  <c r="A105" i="1" s="1"/>
  <c r="G104" i="1"/>
  <c r="A104" i="1" a="1"/>
  <c r="A104" i="1" s="1"/>
  <c r="G103" i="1"/>
  <c r="A103" i="1" a="1"/>
  <c r="A103" i="1" s="1"/>
  <c r="G102" i="1"/>
  <c r="A102" i="1" a="1"/>
  <c r="A102" i="1" s="1"/>
  <c r="G101" i="1"/>
  <c r="A101" i="1" a="1"/>
  <c r="A101" i="1" s="1"/>
  <c r="G100" i="1"/>
  <c r="A100" i="1" a="1"/>
  <c r="A100" i="1" s="1"/>
  <c r="G99" i="1"/>
  <c r="A99" i="1" a="1"/>
  <c r="A99" i="1" s="1"/>
  <c r="G98" i="1"/>
  <c r="A98" i="1" a="1"/>
  <c r="A98" i="1" s="1"/>
  <c r="G97" i="1"/>
  <c r="A97" i="1" a="1"/>
  <c r="A97" i="1" s="1"/>
  <c r="G96" i="1"/>
  <c r="A96" i="1" a="1"/>
  <c r="A96" i="1" s="1"/>
  <c r="G95" i="1"/>
  <c r="A95" i="1" a="1"/>
  <c r="A95" i="1" s="1"/>
  <c r="G94" i="1"/>
  <c r="A94" i="1" a="1"/>
  <c r="A94" i="1" s="1"/>
  <c r="G93" i="1"/>
  <c r="A93" i="1" a="1"/>
  <c r="A93" i="1" s="1"/>
  <c r="G92" i="1"/>
  <c r="A92" i="1" a="1"/>
  <c r="A92" i="1" s="1"/>
  <c r="G91" i="1"/>
  <c r="A91" i="1" a="1"/>
  <c r="A91" i="1" s="1"/>
  <c r="G90" i="1"/>
  <c r="A90" i="1" a="1"/>
  <c r="A90" i="1" s="1"/>
  <c r="G89" i="1"/>
  <c r="A89" i="1" a="1"/>
  <c r="A89" i="1" s="1"/>
  <c r="G88" i="1"/>
  <c r="A88" i="1" a="1"/>
  <c r="A88" i="1" s="1"/>
  <c r="G87" i="1"/>
  <c r="A87" i="1" a="1"/>
  <c r="A87" i="1" s="1"/>
  <c r="G86" i="1"/>
  <c r="A86" i="1" a="1"/>
  <c r="A86" i="1" s="1"/>
  <c r="G85" i="1"/>
  <c r="A85" i="1" a="1"/>
  <c r="A85" i="1" s="1"/>
  <c r="G84" i="1"/>
  <c r="A84" i="1" a="1"/>
  <c r="A84" i="1" s="1"/>
  <c r="G83" i="1"/>
  <c r="A83" i="1" a="1"/>
  <c r="A83" i="1" s="1"/>
  <c r="G82" i="1"/>
  <c r="A82" i="1" a="1"/>
  <c r="A82" i="1" s="1"/>
  <c r="G81" i="1"/>
  <c r="A81" i="1" a="1"/>
  <c r="A81" i="1" s="1"/>
  <c r="G80" i="1"/>
  <c r="A80" i="1" a="1"/>
  <c r="A80" i="1" s="1"/>
  <c r="G79" i="1"/>
  <c r="A79" i="1" a="1"/>
  <c r="A79" i="1" s="1"/>
  <c r="G78" i="1"/>
  <c r="A78" i="1" a="1"/>
  <c r="A78" i="1" s="1"/>
  <c r="G77" i="1"/>
  <c r="A77" i="1" a="1"/>
  <c r="A77" i="1" s="1"/>
  <c r="G76" i="1"/>
  <c r="A76" i="1" a="1"/>
  <c r="A76" i="1" s="1"/>
  <c r="G75" i="1"/>
  <c r="A75" i="1" a="1"/>
  <c r="A75" i="1" s="1"/>
  <c r="G74" i="1"/>
  <c r="A74" i="1" a="1"/>
  <c r="A74" i="1" s="1"/>
  <c r="G73" i="1"/>
  <c r="A73" i="1" a="1"/>
  <c r="A73" i="1" s="1"/>
  <c r="G72" i="1"/>
  <c r="A72" i="1" a="1"/>
  <c r="A72" i="1" s="1"/>
  <c r="G71" i="1"/>
  <c r="A71" i="1" a="1"/>
  <c r="A71" i="1" s="1"/>
  <c r="G70" i="1"/>
  <c r="A70" i="1" a="1"/>
  <c r="A70" i="1" s="1"/>
  <c r="G69" i="1"/>
  <c r="A69" i="1" a="1"/>
  <c r="A69" i="1" s="1"/>
  <c r="G68" i="1"/>
  <c r="A68" i="1" a="1"/>
  <c r="A68" i="1" s="1"/>
  <c r="G67" i="1"/>
  <c r="A67" i="1" a="1"/>
  <c r="A67" i="1" s="1"/>
  <c r="G66" i="1"/>
  <c r="A66" i="1" a="1"/>
  <c r="A66" i="1" s="1"/>
  <c r="G65" i="1"/>
  <c r="A65" i="1" a="1"/>
  <c r="A65" i="1" s="1"/>
  <c r="G64" i="1"/>
  <c r="A64" i="1" a="1"/>
  <c r="A64" i="1" s="1"/>
  <c r="G63" i="1"/>
  <c r="A63" i="1" a="1"/>
  <c r="A63" i="1" s="1"/>
  <c r="G62" i="1"/>
  <c r="A62" i="1" a="1"/>
  <c r="A62" i="1" s="1"/>
  <c r="G61" i="1"/>
  <c r="A61" i="1" a="1"/>
  <c r="A61" i="1" s="1"/>
  <c r="G60" i="1"/>
  <c r="A60" i="1" a="1"/>
  <c r="A60" i="1" s="1"/>
  <c r="G59" i="1"/>
  <c r="A59" i="1" a="1"/>
  <c r="A59" i="1" s="1"/>
  <c r="G58" i="1"/>
  <c r="A58" i="1" a="1"/>
  <c r="A58" i="1" s="1"/>
  <c r="G57" i="1"/>
  <c r="A57" i="1" a="1"/>
  <c r="A57" i="1" s="1"/>
  <c r="G56" i="1"/>
  <c r="A56" i="1" a="1"/>
  <c r="A56" i="1" s="1"/>
  <c r="G55" i="1"/>
  <c r="A55" i="1" a="1"/>
  <c r="A55" i="1" s="1"/>
  <c r="G54" i="1"/>
  <c r="A54" i="1" a="1"/>
  <c r="A54" i="1" s="1"/>
  <c r="G53" i="1"/>
  <c r="A53" i="1" a="1"/>
  <c r="A53" i="1" s="1"/>
  <c r="G52" i="1"/>
  <c r="A52" i="1" a="1"/>
  <c r="A52" i="1" s="1"/>
  <c r="G51" i="1"/>
  <c r="A51" i="1" a="1"/>
  <c r="A51" i="1" s="1"/>
  <c r="G50" i="1"/>
  <c r="A50" i="1" a="1"/>
  <c r="A50" i="1" s="1"/>
  <c r="G49" i="1"/>
  <c r="A49" i="1" a="1"/>
  <c r="A49" i="1" s="1"/>
  <c r="G48" i="1"/>
  <c r="A48" i="1" a="1"/>
  <c r="A48" i="1" s="1"/>
  <c r="G47" i="1"/>
  <c r="A47" i="1" a="1"/>
  <c r="A47" i="1" s="1"/>
  <c r="G46" i="1"/>
  <c r="A46" i="1" a="1"/>
  <c r="A46" i="1" s="1"/>
  <c r="G45" i="1"/>
  <c r="A45" i="1" a="1"/>
  <c r="A45" i="1" s="1"/>
  <c r="G44" i="1"/>
  <c r="A44" i="1" a="1"/>
  <c r="A44" i="1" s="1"/>
  <c r="G43" i="1"/>
  <c r="A43" i="1" a="1"/>
  <c r="A43" i="1" s="1"/>
  <c r="G42" i="1"/>
  <c r="A42" i="1" a="1"/>
  <c r="A42" i="1" s="1"/>
  <c r="G41" i="1"/>
  <c r="A41" i="1" a="1"/>
  <c r="A41" i="1" s="1"/>
  <c r="G40" i="1"/>
  <c r="A40" i="1" a="1"/>
  <c r="A40" i="1" s="1"/>
  <c r="G39" i="1"/>
  <c r="A39" i="1" a="1"/>
  <c r="A39" i="1" s="1"/>
  <c r="G38" i="1"/>
  <c r="A38" i="1" a="1"/>
  <c r="A38" i="1" s="1"/>
  <c r="G37" i="1"/>
  <c r="A37" i="1" a="1"/>
  <c r="A37" i="1" s="1"/>
  <c r="G36" i="1"/>
  <c r="A36" i="1" a="1"/>
  <c r="A36" i="1" s="1"/>
  <c r="G35" i="1"/>
  <c r="A35" i="1" a="1"/>
  <c r="A35" i="1" s="1"/>
  <c r="G34" i="1"/>
  <c r="A34" i="1" a="1"/>
  <c r="A34" i="1" s="1"/>
  <c r="G33" i="1"/>
  <c r="A33" i="1" a="1"/>
  <c r="A33" i="1" s="1"/>
  <c r="G32" i="1"/>
  <c r="A32" i="1" a="1"/>
  <c r="A32" i="1" s="1"/>
  <c r="G31" i="1"/>
  <c r="A31" i="1" a="1"/>
  <c r="A31" i="1" s="1"/>
  <c r="G30" i="1"/>
  <c r="A30" i="1" a="1"/>
  <c r="A30" i="1" s="1"/>
  <c r="G29" i="1"/>
  <c r="A29" i="1" a="1"/>
  <c r="A29" i="1" s="1"/>
  <c r="G28" i="1"/>
  <c r="A28" i="1" a="1"/>
  <c r="A28" i="1" s="1"/>
  <c r="G27" i="1"/>
  <c r="A27" i="1" a="1"/>
  <c r="A27" i="1" s="1"/>
  <c r="G26" i="1"/>
  <c r="A26" i="1" a="1"/>
  <c r="A26" i="1" s="1"/>
  <c r="G25" i="1"/>
  <c r="A25" i="1" a="1"/>
  <c r="A25" i="1" s="1"/>
  <c r="G24" i="1"/>
  <c r="A24" i="1" a="1"/>
  <c r="A24" i="1" s="1"/>
  <c r="G23" i="1"/>
  <c r="A23" i="1" a="1"/>
  <c r="A23" i="1" s="1"/>
  <c r="G22" i="1"/>
  <c r="A22" i="1" a="1"/>
  <c r="A22" i="1" s="1"/>
  <c r="G21" i="1"/>
  <c r="A21" i="1" a="1"/>
  <c r="A21" i="1" s="1"/>
  <c r="G20" i="1"/>
  <c r="A20" i="1" a="1"/>
  <c r="A20" i="1" s="1"/>
  <c r="G19" i="1"/>
  <c r="A19" i="1" a="1"/>
  <c r="A19" i="1" s="1"/>
  <c r="G18" i="1"/>
  <c r="A18" i="1" a="1"/>
  <c r="A18" i="1" s="1"/>
  <c r="G17" i="1"/>
  <c r="A17" i="1" a="1"/>
  <c r="A17" i="1" s="1"/>
  <c r="G16" i="1"/>
  <c r="A16" i="1" a="1"/>
  <c r="A16" i="1" s="1"/>
  <c r="G15" i="1"/>
  <c r="A15" i="1" a="1"/>
  <c r="A15" i="1" s="1"/>
  <c r="G14" i="1"/>
  <c r="A14" i="1" a="1"/>
  <c r="A14" i="1" s="1"/>
  <c r="G13" i="1"/>
  <c r="A13" i="1" a="1"/>
  <c r="A13" i="1" s="1"/>
  <c r="G12" i="1"/>
  <c r="A12" i="1" a="1"/>
  <c r="A12" i="1" s="1"/>
  <c r="G11" i="1"/>
  <c r="A11" i="1" a="1"/>
  <c r="A11" i="1" s="1"/>
  <c r="G10" i="1"/>
  <c r="A10" i="1" a="1"/>
  <c r="A10" i="1" s="1"/>
  <c r="G9" i="1"/>
  <c r="A9" i="1" a="1"/>
  <c r="A9" i="1" s="1"/>
  <c r="G8" i="1"/>
  <c r="A8" i="1" a="1"/>
  <c r="A8" i="1" s="1"/>
  <c r="G7" i="1"/>
  <c r="A7" i="1" a="1"/>
  <c r="A7" i="1" s="1"/>
  <c r="G6" i="1"/>
  <c r="A6" i="1" a="1"/>
  <c r="A6" i="1" s="1"/>
  <c r="G5" i="1"/>
  <c r="A5" i="1" a="1"/>
  <c r="A5" i="1" s="1"/>
  <c r="G4" i="1"/>
  <c r="A4" i="1" a="1"/>
  <c r="A4" i="1" s="1"/>
  <c r="G3" i="1"/>
  <c r="A3" i="1" a="1"/>
  <c r="A3" i="1" s="1"/>
  <c r="G2" i="1"/>
  <c r="A2" i="1" a="1"/>
  <c r="A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<sst xmlns="http://schemas.openxmlformats.org/spreadsheetml/2006/main" count="10053" uniqueCount="8231">
  <si>
    <t>ID</t>
  </si>
  <si>
    <t>Accident Title</t>
  </si>
  <si>
    <t>Publication Year</t>
  </si>
  <si>
    <t>Text</t>
  </si>
  <si>
    <t>COUNT OF TAGS</t>
  </si>
  <si>
    <t>&lt;15</t>
  </si>
  <si>
    <t>15-20</t>
  </si>
  <si>
    <t>21-25</t>
  </si>
  <si>
    <t>26-30</t>
  </si>
  <si>
    <t>31-35</t>
  </si>
  <si>
    <t>36-50</t>
  </si>
  <si>
    <t>51-75</t>
  </si>
  <si>
    <t>&gt;75</t>
  </si>
  <si>
    <t>No/Little</t>
  </si>
  <si>
    <t>Moderate</t>
  </si>
  <si>
    <t>Experienced</t>
  </si>
  <si>
    <t>Unknown</t>
  </si>
  <si>
    <t>Deadly</t>
  </si>
  <si>
    <t>Serious</t>
  </si>
  <si>
    <t>Minor</t>
  </si>
  <si>
    <t>Head / Brain Injury</t>
  </si>
  <si>
    <t>Descent</t>
  </si>
  <si>
    <t>Roped</t>
  </si>
  <si>
    <t>Trad Climbing</t>
  </si>
  <si>
    <t>Sport</t>
  </si>
  <si>
    <t>Top-Rope</t>
  </si>
  <si>
    <t>Aid &amp; Big Wall Climbing</t>
  </si>
  <si>
    <t>Pendulum</t>
  </si>
  <si>
    <t xml:space="preserve">Unroped </t>
  </si>
  <si>
    <t>Solo</t>
  </si>
  <si>
    <t>Climbing Alone</t>
  </si>
  <si>
    <t>Bouldering</t>
  </si>
  <si>
    <t>Non-climbing</t>
  </si>
  <si>
    <t>Alpine/Mountaineering</t>
  </si>
  <si>
    <t>Piton/Ice Screw</t>
  </si>
  <si>
    <t>Ascent Illness</t>
  </si>
  <si>
    <t>Crampon Issues</t>
  </si>
  <si>
    <t>Ice Climbing</t>
  </si>
  <si>
    <t>Glissading</t>
  </si>
  <si>
    <t xml:space="preserve">Ski-related </t>
  </si>
  <si>
    <t>Poor Position</t>
  </si>
  <si>
    <t>Poor Cond/Seasonal Risk</t>
  </si>
  <si>
    <t>Avalanche</t>
  </si>
  <si>
    <t>Cornice / Snow Bridge Collapse</t>
  </si>
  <si>
    <t>Bergschrund</t>
  </si>
  <si>
    <t>Crevasse / Moat / Berschrund</t>
  </si>
  <si>
    <t>Icefall / Serac / Ice Avalanche</t>
  </si>
  <si>
    <t>Exposure</t>
  </si>
  <si>
    <t>Non-Ascent Illness</t>
  </si>
  <si>
    <t>Visibility</t>
  </si>
  <si>
    <t>Severe Weather</t>
  </si>
  <si>
    <t>Wildlife</t>
  </si>
  <si>
    <t>Natural Rockfall</t>
  </si>
  <si>
    <t>Off-route</t>
  </si>
  <si>
    <t>Rushed</t>
  </si>
  <si>
    <t>Run Out</t>
  </si>
  <si>
    <t>Crowds</t>
  </si>
  <si>
    <t>Inadequate Food/Water</t>
  </si>
  <si>
    <t>No Helmet</t>
  </si>
  <si>
    <t>Late in Day</t>
  </si>
  <si>
    <t>Late Start</t>
  </si>
  <si>
    <t>Party Separated</t>
  </si>
  <si>
    <t>Ledge Fall</t>
  </si>
  <si>
    <t>Gym / Artificial</t>
  </si>
  <si>
    <t>Gym Climber</t>
  </si>
  <si>
    <t>Fatigue</t>
  </si>
  <si>
    <t>Large Group</t>
  </si>
  <si>
    <t>Distracted</t>
  </si>
  <si>
    <t>Object Dropped/Dislodged</t>
  </si>
  <si>
    <t>Handhold/Foothold Broke</t>
  </si>
  <si>
    <t>Knot &amp; Tie-in Error</t>
  </si>
  <si>
    <t>No Backup or End Knot</t>
  </si>
  <si>
    <t>Gear Broke</t>
  </si>
  <si>
    <t>Intoxicated</t>
  </si>
  <si>
    <t>Inadequate Equipment</t>
  </si>
  <si>
    <t>Inadequate Protection / Pulled</t>
  </si>
  <si>
    <t>Anchor Failure / Error</t>
  </si>
  <si>
    <t>Stranded / Lost / Overdue</t>
  </si>
  <si>
    <t>Belay Error</t>
  </si>
  <si>
    <t>Rappel Error</t>
  </si>
  <si>
    <t>Lowering Error</t>
  </si>
  <si>
    <t>Miscommunication</t>
  </si>
  <si>
    <t>January</t>
  </si>
  <si>
    <t>February</t>
  </si>
  <si>
    <t>March</t>
  </si>
  <si>
    <t>April</t>
  </si>
  <si>
    <t>May</t>
  </si>
  <si>
    <t>June</t>
  </si>
  <si>
    <t>July</t>
  </si>
  <si>
    <t>August</t>
  </si>
  <si>
    <t>September</t>
  </si>
  <si>
    <t>October</t>
  </si>
  <si>
    <t>November</t>
  </si>
  <si>
    <t>December</t>
  </si>
  <si>
    <t>Failure of Rappel Setup (Protection Pulled Out), Inadequate Equipment, Colorado, Rocky Mountain National Park</t>
  </si>
  <si>
    <t>Colorado, Rocky Mountain National Park
On May 7, 1989, Robert Johnston (30) was attempting to lead Conan’s Gonads, a 5.9 crack climb on Twin Owls Crag. After 12 meters of rock climbing, Johnston decided that he was incapable of continuing the lead. He anchored his rappel from a single hexcentric which had been left in place by a previous climber, and pulled the rope free of his own protection. Upon weighting, the rope to begin the rappel, the hexcentric pulled out.
Johnston fell 12 meters to the ground, sustaining head lacerations, tenderness to back and abdomen, and abrasions on arms and legs. He was unconscious for approximately five minutes after the impact. Johnston was evacuated by the Rocky Mountain National Park Search and Rescue rangers, Estes Park ambulance personnel, and local climbers. (Source: David Essex, Chief Park Ranger, Rocky Mountain National Park)
Analysis
Testing single placements by visual observation and tugging in the direction of the intended force may indicate the superficial soundness of a placement but may not be reliable. If Johnston had augmented the rappel anchor with additional chocks from his rack, he could’ve later retrieved all placements by rappelling from the top of the route, easily accessed via a walk up the Roosting Ledge. (The route is a single pitch in length.)
If forced to rappel or lower off a single placement, one should not pull the rope through lower intermediate placements before descending. Failure of the uppermost anchor may place a stress loading upon the next placement, but this is bettter than no backup at all! (Source: David Essex, Chief Park Ranger, Rocky Mountain National Park)</t>
  </si>
  <si>
    <t>Failure of Rappel—Failure to Check System, British Columbia, Squamish, Smoke Bluffs</t>
  </si>
  <si>
    <t>British Columbia, Squamish, Smoke Bluffs
On May 28, 1989, Deborah Richards and I were finishing up three days of climbing in the Squamish area. I had just finished a lead on Cat’s Crack (5.7 or 5.8, not sure). Deborah wanted to top rope Pink Flamingo which is easily accessed by rappelling off the ledge below. I set up the anchors for the rope. We had a bombproof tree to anchor to, but I decided to set up a safety anchor (just to keep practicing safe climbing techniques) and I know how dangerous rappelling is.
Anyway, Deborah went down first, after we checked her rappel set up. I agreed to go second as I had been climbing more than she that spring and was having a great day. After Deborah was through, I rechecked the anchors and put on the pack to bring down the gear. My helmet was hanging from the back of my pack. I decided at the last minute to put it on because I didn’t want it flopping around, and rappelling is dangerous. I looped the rope through my figure-eight, locked my locking carabiner and began backing down the face. About two meters into the rappel, I noticed one strand of my rope being quickly pulled over my head. I grabbed for it to stop it, but I was already falling. I remember bouncing three times and being certain I would die, as people don’t survive 20 meters plus free falls.
My helmet was seriously damaged. I have no doubt that it saved my life, while wearing the pack minimized the severity of my injuries. (They were severe enough with it.) Please tell people to wear their helmets. I kept mine in the hospital with me for a month on my IV stand and plan to have it bronzed! I just had put mine on at the last second.
I regret to say I had done many rappels the weekend of the fall without it.
My shoulder, which received one of 13 total fractures, is permanently damaged, but I am still planning to climb. As of today, I have rappelled again and done a little top roping. I need to get the rod out of my leg before I lead again. Fortunately, my orthopedist climbs and has been most supportive during a tough rehabilitation period. Deborah does not want to climb again as a result of this accident. (Source: Shawn Kenderdine, 37)
Analysis
It was really difficult to figure out what happened. Rescue workers checked the anchors and they were fine; my harness was fine and the locking ’biner was locked, but the rope was pulled down and still connected to my ’biner. After talking to highly experienced climbers and setting up the system as it was that day, what appears to have happened is that I clipped only one of the rope loops through my my locking carabiner instead of both. This would account for the strand of rope moving very quickly above me and the fact that the rope was still attached to it after the fall. (It was completely pulled down with me.)
I have been climbing for seven years and am known to be careful and very safety conscious. I don't know how I could have changed it. I will always check three times to make sure both rope loops are in the locking ’biner. I checked twice and that wasn’t enough. This was an easy error to make. I’m surprised it hasn’t happened more.
One more thing: we could have scrambled down but the downclimbing has one scary move, which could result in a possible three-meter fall.
Sorry this is so late. It is very difficult to write about this stuff, even though I am a Ph.D. psychologist with four years of experience dealing with trauma victims). (Source: Shawn Kenderdine)</t>
  </si>
  <si>
    <t>Fall into Crevasse, Climbing Alone, Inadequate Equipment, Alberta, Rocky Mountains, Crowfoot Mountain</t>
  </si>
  <si>
    <t>Alberta, Rocky Mountains, Crowfoot Mountain
On August 13, 1989, F.E. (58) was hiking up Crowfoot Mountain. At 1100, he was ascending the small, relatively snow-free glacier on the West Face of the mountain. He stepped onto a snow bridge and fell about ten meters into a crevasse. His fall was stopped by a small snow bridge, which prevented him from landing in the water pooled at the bottom. Although uninjured, he did not have crampons, ice ax, or any other tool with which to extricate himself.
F.E. was located by helicopter 55 hours later by a Parks Service rescue team after a long ground and aerial search. Shortly after he was found, a major snow storm came in which would have made any further searching impossible. (Source: Banff National Park Warden Service)
Analysis
Traveling alone on any glacier, no matter how harmless in appearance, is a questionable practice. F.E. was an experienced mountain scrambler, whose practice of carrying lots of extra clothing and food undoubtedly saved his life. (Source: Banff National Park Warden Service)</t>
  </si>
  <si>
    <t>Fall into Crevasse, Climbing Unroped, British Columbia, Bugaboo Mountains, Bugaboo Spire</t>
  </si>
  <si>
    <t>British Columbia, Bugaboo Mountains, Bugaboo Spire
On September 13, 1989, while crossing the Crescent Glacier after climbing the Kain Route on Bugaboo Sprie, John Ulricson (45) fell ten meters onto a snow bridge in a crevasse. I was traveling behind, carrying a rope. After about 30 minutes of work, John was out of the hole, but not without some dramatic moments. (Source: T. J. English (43), Hopewell, NJ)
Analysis
After seeing many other climbers traverse this short stretch of glacier unroped on a well established snow trail, we did not give the matter much thought. Normally, when we crossed glaciers, we roped up, but in this case we assumed Crescent was a benign glacier. Obviously this was not the case.
Additional Comments: John was wearing his helmet, parka, and harness. The helmet protected him on impact, the parka kept him from getting hypothermic, and the harness allowed him to securely tie in the rope from above.
In the fall, John lost one crampon and would have lost his ice ax if he had not had a leash. Without his remaining crampon and ice ax, I am convinced I would not have pulled him out of the crevasse. (Source: T. J. English, Hopewell, NJ)</t>
  </si>
  <si>
    <t>Fall Into Crevasse, Unroped, Inadequate Equipment, Alberta, Rocky Mountains, Freshfield Glacier</t>
  </si>
  <si>
    <t>On the afternoon of March 29, 1989, four ski tourers were descending the Freshfield Glacier unroped when one of them fell into a crevasse. The others climbed (still unroped) back up to where she had disappeared. They were starting to rig a rescue system, when G. W. (39) fell through the snow bridge into the same crevasse. He fell 15 meters, and was wedged upside down in the bottom of the crevasse.
With two members of his group trapped in the crevasse, the group leader P.D. (50) faced a difficult situation. He rappelled down to G.W., who was alive but seriously injured. He tied a rope to G.W.’s improvised harness (one-inch tubular webbing) and prussiked back to the surface. Lacking carabiners or pulleys, he had to extricate G.W. without mechanical advantage. He pulled him up on a single rope, while the remaining party member took up slack with a prussik. This extremely tedious procedure took about three hours. G.W. died shortly after being rescued. (His body was later recovered by a Parks Service rescue team.)
Finally, the first skier to fall into the crevasse was rescued unharmed by the two survivors on the surface. (Source: Banff National Park Warden Service)
Analysis
Skiing downhill unroped on glaciers, although an increasingly common practice in the Canadian Rockies, is a very risky business. A free fall into a crevasse often has fatal consequences.
The need for a safe working area is fundamental when initiating a crevasse rescue. Only after the working area is thoroughly probed and marked with wands should rescuers unrope and start rigging a rescue system.
A minimum amount of rescue gear should be carried by any group traveling on glaciers. (Source: Banff National Park Warden Service)
(Editor’s Note: While not a climbing accident, we include this narrative as an example of what can happen to skiers who find themselves in a mountaineering situation.)</t>
  </si>
  <si>
    <t>Fall into Moat, Descending Unroped, Poor Position, Alberta, Rocky Mountains, Mount Nublock</t>
  </si>
  <si>
    <t>Alberta, Rocky Mountains, Mount Nublock
Late in the afternoon of June 2, 1989, J.N. (44) and A.N. (65) were descending unroped from an ascent of Mount Nublock. When they reached the steep headwall above Lake Agnes, they started to descend a narrow snow gully. Part way down the gully, J.N. fell through a snow bridge into a hole where a hidden creek fell over a short cliff. A.N. attempted to extricate J.N., but without success. The body was recovered by a Parks Service rescue team that evening. (Source: Banff National Park Warden Service)
Analysis
Rotten, soft snow conditions contributed to the accident. It might have been prevented by selecting an alternative route to avoid the waterfall running under the snow. (Source: Banff National Park Warden Service)</t>
  </si>
  <si>
    <t>Fall on Ice, Avalanches, No Radio, Alaska, Mount Johnson</t>
  </si>
  <si>
    <t>FALL ON ICE, AVALANCHES, NO RADIO
Alaska, Mount Johnson
On April 14, 1989, Jim Sweeney (33) and Dave Nyman (31) flew to the base of Mount Dickey to attempt climbs of the Moose’s Tooth and the Elevator Shaft, a steep ice couloir on the north side of Mount Johnson in the Ruth Gorge. They established a base camp and began rock climbing on the lower portion of the Moose’s Tooth on the “Butterfly Buttress.” On the 15th, Sweeney and Nyman continued climbing and encountered bad rock. They decided to attempt the Elevator Shaft on Mount Johnson rather than continue their climb of the Moose’s Tooth.
On the 17th, after waiting out a day of bad weather, Sweeney and Nyman skied to Mount Johnson to look at the route and check avalanche condidons. They spent the night at their base camp near Mount Dickey. On the 18th, they skied to the base of Mountjohnson with packs and sleds. They climbed above the icefall on the north side of Mountjohnson and bivied 200 meters up at the base of the wall.
On May 19, they got up at 0500, left their down gear at their bivy site and proceeded to the base of the Elevator Shaft. They arrived there at 0730 and waited until the sun left the face above. They climbed the first three pitches in less than an hour. Sweeney started leading the fourth pitch and placed a picket ten meters up. About 15–16 meters above the belay, Sweeney encountered a difficult section and looked around the area of an ice “window” for any possibilities. He grabbed under the window and leaned out. When he did so, the entire formation on which he was climbing suddenly collapsed. This formation of weak snow and ice was three to four meters wide, ten- meters high and two meters thick. Nyman’s anchor, to the side of the coulior, consisted of a screw, a picket and two tools. Everything except one tool held during Sweeney’s 30 meter- fall and the ensuing avalanche.
Nyman tied Sweeney off and descended to him. Sweeney lay upside down, unconscious, with a crack in his helmet. He was bleeding from his mouth and nose. When Wyman touched him, Sweeney regained consciousness, but he was not aware that he had fallen. Sweeney had fractured his right hip. They were both in an area susceptible to avalanches from above, so Nyman began lowering Sweeney to the bottom of a snow cone below the Elevator Shaft. The lowering took about six hours. Nyman dug a trench, elevated Sweeney’s feet and insulated him from the snow. Sweeney was alternating between extreme lucidity and hallucinations. Nyman ran back to their previous bivy site and took down bags, stove, liquids, and food back to Sweeney. Before leaving the bivy’ site, Nyman stamped “SOS” in the snow. They had no radio. Nyman was torn between stabilizing Sweeney’s injuries and not moving him, and risking further injury to Sweeney by moving him to areas safer from the paths of avalanches. They spent the night in the trench Nyman had dug. They zippered their bags together for warmth; Sweeney was inside a vapor barrier liner inside the bags.
A large avalanche hit Sweeney and Nyman just before dawn on the 20th. Afterwards, Nyman dragged Sweeney about 60 meters further downhill on a 30 degree slope, up valley and out of the avalanche chute of the Elevator Shaft. At 0930 he left Sweeney to try to get help from up the Ruth Glacier at the Mountain House, a small, permanent structure northwest of Mount Barrille above the glacier’s airstrip. He stamped two “SOS”s in the snow at the base of Mount Johnson. Nyman continued on to their base camp at the base of Mount Dickey, arriving at 1230. He stamped an SOS, wrote a note on athletic tape and left it on the tent. (“Severely injured climber. Location: on north side of Mount Johnson. Helicopter evacuation with medic recommended. Am skiing to Ruth Mountain House for help.”)
The weather was sunny and warm and Nyman experienced a lot of snow buildup on his skins. He reached the Mountain House at 1600. He was met by four skiers, but they also did not have a radio. The two strongest members of the party, Ron Antaya and Jay Allen, skied down to the base of Mountjohnson with a dry sleeping bag, arriving there at 2230. Nyman, exhausted, spent the night at the Mountain House. Neither Antaya nor Allen had crampons, but Nyman had left crampons and two tools at the base of the route. Allen did not feel comfortable ascending the steep terrain to reach Sweeney; Allen was an inexperienced climber. Antaya and Allen reported avalanche activity above the glacier and felt it was unwise for Antaya to go up the avalanche-prone slopes alone. They felt there was nothing they could do, so they skied back to Nyman and Sweeney’s camp at the base of Mount Dickey, arriving there at 0100 on the 21st.
Nyman left the Mountain House with two skiers, Joyce Mucha and Doug Simpson. Mucha and Simpson were inexperienced in glacier travel, so Nyman briefed them on crevasse rescue before they went down the Ruth Glacier toward Mount johnson. As they rounded the corner of Mount Barrille at 0900, they met Antaya and Allen skiing up toward them. Nyman asked for a volunteer to assist him in lowering Sweeney, but all declined. The group gave Nyman a large sleeping bag, aspirin, fuel, candy bars and a small backpack. Antaya and Allen returned to the Mountain House. Mucha and Simpson accompanied Nyman for another 20 minutes, then returned to Mountain House, leaving Nyman to solo through the crevasses to Mount johnson. He returned to the camp at Mount Dickey at 0945. Nyman took one of the tents (aVE-25) from this camp, a small down sleeping bag, food for six days and one liter of fuel and returned to the base of Mount johnson by 1115. Inside the other tent he put the message requesting help (after tearing off the part about going to the Mountain House).
Nyman climbed up to Sweeney at 1430. Just before arriving, he heard Sweeney yelling, “I’m being buried!” as another avalanche buried the immobile Sweeney up to his waist after carrying him ten to 15 meters. Nyman dug Sweeney out and set up the tent at the base of the snow cone below the debris. Nyman got Sweeney into dry clothes, a dry bag and dragged him 60 meters into the tent. This site was behind a large ice chunk that split the two avalanche paths and seemed safer than the previous location.
April 22 was a rest day for Sweeney and Nyman. Nyman moved the tent further north from the Elevator Shaft deposition zone to the north side of the valley. They heard a plane overhead and thought it was their pilot (Jim Okonek of K2 Aviation).
Unknown to Nyman and Sweeney, this plane was not Okonek’s but was a Supercub piloted by Mark Niver with two passengers on board. Niver, his wife, and a friend of theirs had planned to have a picnic on the Ruth Glacier, but decided not to land when they encountered flat lighting conditions. As they neared the landing site, they saw “HELP” stamped in the snow and people frantically waving their ski poles. Niver reconsidered, attempted to land and crashed the plane. Niver’s two passengers sustained minor injuries. All three were cared for by the skiers who had ample food, fuel and warm clothing. Niver manually tripped the plane’s ELT. The Rescue Coordination Center at Elmendorf Air Force Base (RCC) picked up the ELT “hits” around the Ruth area that evening. In the Ruth Glacier area it began to snow. Deteriorating weather conditions prevented flying from Talkeetna to check on the plane’s location.
On the 23rd at 0430 a large avalanche completely buried Nyman and Sweeney. Their tent was buried and the poles were broken. They were able to dig themselves out, but they had lost their ropes, most of their climbing gear, backpack and most of their extra clothing. Nyman dragged Sweeney and the remains of the tent past the snow cone debris and they spent the rest of the day and that night there.
RCC notified the Talkeetna Ranger Station at 0610 of the overdue plane and the ELT hits in the Ruth Glacier area. Bob Siebert began coordinating the rescue mission and at the request of NPS, RCC sent an H-3 helicopter with two PJs and crew to Talkeetna. Weather was still not flyable in the Ruth.
On April 24 at 1000, another avalanche came, this one completely burying Sweeney and burying Nyman to his chest. Nyman dug Sweeney out, but they lost one of their good sleeping bags. Nyman moved Sweeney to a somewhat more protected site below a bergschrund, tunneled a hole in the cone of snow there and moved the tent and Sweeney to this spot.
At 1440, Niver transmitted a message from the Mountain House on his aircraft radio to a commercial plane that there were seven people in the Mountain House and that one climber had injuries. The climber’s location and the extent of injury was not relayed.
At 2015, a message was relayed that a climber on Mount Johnson had a broken hip or broken femur. Seibert contacted Gary Bocarde, Charlie Sassara and Brian Okonek for information on the Elevator Shaft and vicinity of Mount Johnson. High altitude military aircraft (C-130s) were requested to facilitate communications with the party at the Mountain House during the next day’s check-ins. Weather was still not flyable in the Ruth.
At 0100 on the 25th, Sweeney and Nyman heard a rumbling outside. The 100-meter avalanche slope above their camp slid and both were carried, wrapped up in their tent, about 30 meters. A major air blast from the avalanche had hit them, with accompanying debris. The tent floor was ripped out. Nyman dug a hole in the snow and with one bag and pad between them, they spent the next few hours. At first light (0430) they left all but the stove and 11/2 freeze-dried dinners and resumed their descent. Nyman put Sweeney in a bag on a Thermarest pad in a bivy sack and dragged him, retracing their original ascent route. Due to heavy snowfall, Nyman had to shovel a trench for 30 meters, pack it out, drag Sweeney to the end of the trench and then repeat the process. If he dug a longer trench, the spindrift would fill it in. Nyman succeeded in getting Sweeney across the 45-degree slope to their flat bivy site by 1745. As they continued their descent, they were hit by another avalanche that buried Sweeney. Nyman dug him out. Further on, Nyman was buried by yet another avalanche. His head was downhill, but he was able to hold onto the shovel and got himself out. He moved Sweeney to a series of snow and ice “spines,” relatively protected areas along the slope, as he continued to cut his way to the entry ramp they had used on the ascent to gain access to the route from the Ruth Glacier. Nyman heard planes far overhead and felt these were triggering the avalanches upon them. Nyman dug a crooked downhill hole and both he and Sweeney spent the night inside one bag with a Gortex bivy bag inside the sleeping bag for added warmth. They got to bed about midnight.
Through the C-130’s relay of messages, NPS communicated to the group at the Mountain House whose radio batteries were weak. Questions were framed in such a way that squelch breaks for “yes” or “no” could be used for responses.
Seibert asked Nick Parker, a local guide, to come to Talkeetna the next day with Charlie Sassara’s slides of the Elevator Shaft area. Weather was still not flyable on the Ruth.
On the morning of the 26th, Nyman continued to cut a path toward the ramp leading to the main glacier. He later said he felt he was cutting a lower bond of the snowpack when he was cutting this trench. About two-thirds of the way across the final slope, the slope released and Nyman and Sweeney were carried over the lip of a crevasse and ten meters down inside. They both landed on debris within the crevasse with Nyman looking into a dark, gaping hole below him. He got to where Sweeney had landed and Nyman found a ramp that led out of the crevasse. Sweeney crawled using only his arms to help get himself up the ramp and out of the crevasse. After getting out of the crevasse, Nyman lowered Sweeney, eventually losing control and “tobogganing” together down the 25–50 degree slope leading to the Ruth Glacier. They got to the valley floor by 1130. Nyman moved Sweeney far from the face. The weather did not begin clearing until late afternoon.
At 0700 that morning, Jim Okonek (K2 Aviation) had flown toward the Ruth, and could see clearly as far as the icefall but not into the gorge. Weather improved somewhat by mid-morning. Chinook helicopters from Ft. Wainwright, in Talkeetna for high altitude flight training, flew Ranger Jim Litch and SCA Peter Fielding onto the Ruth Glacier at the 950 meter level at 1235 to assist with weather information. Charlie Sassara’s slides of the Elevator Shaft area gave a good picture of the scene and the possibilities for a helicopter rescue. Several scenarios were planned for, involving hoisting or a Fixed line fly-away with the ship. Weather did not improve until 1800. The H-3 helicopter flew to Mount johnson with Nick Parker, guide and avalanche expert, on board. They found Sweeney and Nyman on the glacier at the base of Mount Johnson. Nyman was standing; Sweeney was prone. The PJs assessed the two climbers, loaded them into the helicopter and headed to Talkeetna. Meanwhile, the Chinooks picked up all seven people from the Mountain House (four skiers and three people from the plane crash) and transported them to Talkeetna. Sweeney and Nyman were transferred to a Chinook helicopter and flown from Talkeetna to Providence Hospital in Anchorage. Sweeney was admitted and underwent surgery for a fractured hip. Nyman was examined and released, suffering only superficial frostbite on the dp of one finger. (Source: Ralph Moore, Mountaineering Ranger, Denali National Park)
Analysis
The decision not to carry a radio turned a potentially simple rescue into a major life-and-death ordeal for two very experienced climbers. Weather between April 19 and 22 was flyable. Had it not been for a plane visiting the Mountain House area of the Ruth Glacier, there might have been no evacuation of Sweeney until April 29 when the next break in the weather occurred. Radios are recommended for remote and difficult climbs within the Alaska Range. While not completely reliable insurance, a radio can sometimes provide that one means to save a life in the event of a serious accident.
It would have been better for Nyman to lower Sweeney to the Ruth initially, getting both of them out of the high avalanche area as quickly as possible. While this might have increased the risk of further injury, it is usually best to extricate a victim from a perilous situation as fast as possible before providing more definitive care. There was noway for Nyman to know whether the group at the Ruth had a radio or the experience necessary to assist him in the lowering. By going for help, he left Sweeney alone and immobile in a tenuous position exposed to avalanches.
Nyman and Sweeney did an outstanding job of self-rescue under incredible conditions. Their experience, cool-headed competence, and a strong will to live (and a lot of luck) combined to enable them to safely reach the Ruth Glacier where they were picked up. (Source: Ralph Moore, Mountaineering Ranger, Denali National Park)</t>
  </si>
  <si>
    <t>Fall on Ice, California, Carson Peak</t>
  </si>
  <si>
    <t>California, Carson Peak
On December 28, 1989, a daring nighttime rescue of an injured mountain climber came off without a hitch as the June Lake Mountain Rescue Team lowered a Davis man some 600 meters off Carson Peak to waiting paramedics.
Edward Darack (18) a student at UC Davis, broke both the tibia and fibula bones of one leg in a 25 meter fall while ice climbing in Rob’s Ravine on Carson Peak, high above the June Lake Loop.
Darack’s climbing partner, Alan Van Gemeret of June Lake, was able to stabilize Darack’s condition, lower him about 90 meters off the most technical part of the route, then scramble down to report the accident. (Source: Jeff Putnam, Review-Herald, December 29, 1989)
(Editor’s Note: There was another, similar ice fall accident a few days later. We are told that these are on the increase in Mono County.)</t>
  </si>
  <si>
    <t>Fall on Rock, Broken Rock Flake, Alaska, Mount Johnson</t>
  </si>
  <si>
    <t>Alaska, Mount Johnson
On July 12, 1989, Seth Shaw (31) and Bob Ingle were attempting a new route on the East Buttress of Mount johnson in the Ruth Gorge. They were about 300 meters above the Ruth Glacier by 1600. Shaw was leading on a 100-meter rope and was 50 meters above the belay. He put a skyhook on a small flake and tugged on the etrier attached to it. It seemed solid, so he climbed up the steps, and as he did so, the rock that the Skyhook was on broke. He fell three meters, hitting a ledge and injuring his right ankle and foot. Ingle lowered Shaw to the belay. Shaw then rappelled and was lowered to the glacier. Shaw packed ice around his ankle and foot and spent the night with Ingle at the base of Mount Johnson. On the 13th there was a rainstorm preventing movement of the party. On July 14, Shaw was sledded to a camp at the base of Mount Dickey by the rest of his party. On the 15th Shaw was sledded to the Mountain House and flown out to Talkeetna. He went to Anchorage for x-rays for a possible fractured ankle and foot. (Source: Ralph Moore, Mountaineering Ranger, Denali National Park)
Analysis
This is a good example of an effective self-rescue by a competent party. (Source: Ralph Moore, Mountaineering Ranger, Denali National Park)</t>
  </si>
  <si>
    <t>Fall on Rock, Chocks Pulled Out, Quebec, Gatineau Park Escarpment</t>
  </si>
  <si>
    <t>Quebec, Gatineau Park Escarpment
On May 14, 1989, Henry Marsden (25) was leading a 5.10b route up a thin crack in the ’Ron and John’ cliff. The lead was protected by five wired chocks: R.P.s and taper locks. At the top, about 12 meters up, he fell. As the rope tightened, it pulled out the chocks starting from the bottom. Then finally when the top piece pulled out, there was no backup protection, and he fell to the ground, where he suffered a fractured sternum and strained back muscles. (Source: Henry Marsden, Ottawa)
Analysis
Zippering is caused by the inability of ordinary chocks that are placed for downward loading to withstand an outward pull. In principle, a remedy would be for the belayer to sit closer to the rock face, but in this case, he was already closer than two meters, and it would have been difficult to do better. Zippering could be prevented by placing a camming device at the bottom of the climb, one that would not pull out sideways. Another possibility is to climb on two ropes, alternately clipping into each one, so that only half the runners would be pulled outward. (Source: Henry Marsden)</t>
  </si>
  <si>
    <t>Fall on Rock, Climbing Solo, Inadequate Equipment, Inexperience, California, Yosemite National Park, Cathedral Peak</t>
  </si>
  <si>
    <t>California, Yosemite National Park, Cathedral Peak
On August 22, 1989, Pat Teague at the Valley SAR cache received a telephoned report of a climbing accident on Cathedral Peak. According to the reporting party, Christopher Wear (44), his companion, identified as Yohosame Cameron (20), had fallen about 20 meters and suffered a head injury and an injury to his lower right leg. Wear reported that Cameron’s leg was “hanging by a thread.”
Ranger Hargis was in the vicinity of Crane Flat in the Toulumne ambulance. Hargis went to the Crane Flat heliport and was flown to Cathedral Peak. Because of high winds and impending darkness, the ship could not land and Hargis returned to Crane Flat.
Four members of the Toulumne Meadows rescue team, and Rangers Beardsley and Koegler hiked to Cathedral Peak and arrived at 2300. Another three rescuers left the Cathedral Lakes trailhead at 2230, and eight additional rescue personnel from Yosemite Valley left the trailhead at 0200. The weather forecast for the following day indicated the possibility of high winds. It was not certain that the victim could be evacuated by helicopter. Consequently, equipment and personnel necessary for a lowering and carryout operation were at the scene.
Ranger Beardsley, Park Medic, rendered medical assistance. The following morning a rescue helicopter from Lemoore Naval Air Station flew to the scene and, with a break in the clouds and diminishing winds, was able to winch the victim from Cathedral Peak at 0900. (Source: Joanne Gill, Ranger, Yosemite National Park)
Analysis
An interview with Christopher Wear, the reporting party, indicated that he was climbing with Richard Ludwig (25) and victim Yohosame Cameron. According to Wear, he and Cameron were “free-solo” climbers and had never used ropes. Wear said that he had been climbing three or four years and he thought that Cameron had been climbing two or three years. Wear said that Ludwig had been climbing for three years and sometimes used ropes, but on the day of the accident, the party had no climbing equipment other than shoes. Wear reported that the party had started climbing the 5.6 route on Cathedral Peak that morning at 0900, and reached the summit about 1700. Wear said that he, Ludwig and Cameron were descending the northwest side of Cathedral Peak and free climbing small blocks and arêtes on their way down. Cameron fell while attempting to climb a block. Ludwig stayed with Cameron while Wear ran down the trail for help. According to Ludwig, he, Cameron, and Wear were “autonomous,” widely separated, and not really climbing together since they had no need for ropes. (Source: Joanne Gill, Ranger, Yosemite National Park)</t>
  </si>
  <si>
    <t>Fall on Rock, Climbing Solo, No Hard Hat, Inexperience, British Columbia, Rocky Mountains, Mount Wardle</t>
  </si>
  <si>
    <t>British Columbia, Rocky Mountains, Mount Wardle
On June 23, 1989, Ben (21) and his brother Uli (23) decided to make an attempt to climb Mount Wardle via the East Face. After completing a very difficult bushwhack to reach the base of the climb, they worked their separate ways to the bottom of the face. Uli, who had gotten onto a ridge, hurt his ankle and decided to turn around and head back to camp, leaving his brother who wanted to continue on.
This was the last time Uli saw his brother alive. Ben continued on until he was about three quarters of the way up the face. It was at this point that he fell 300 meters to his death, ending up near the bottom of the face. The next morning, Uli notified the Kootenay Park Warden Service that his brother had not returned. The Warden Service used a Parks Rescue helicopter to sling in to the site and remove Ben’s body. (Source: Kootenay National Park Warden Service)
Analysis
Neither brother had done more than a little rock climbing. They were climbing in running shoes with no rope or other protection. The bottom part of the East Face of Mount Wardle is easy climbing, but as one gets higher on the face, the climb increases in difficulty, tending to lure an inexperienced climber into a position from which it is hard to downclimb. The fall may have been caused by rockfall or by an attempt to downclimb. (Source: Kootenay National Park Warden Service)</t>
  </si>
  <si>
    <t>Fall on Rock, Climbing Solo, No Hard Hat, Quebec, Charlevoix Mountains, Mont du Gros Bras</t>
  </si>
  <si>
    <t>Quebec, Charlevoix Mountains, Mont du Gros Bras
On September 3, 1989, at 1645, Alain S. (29) was climbing solo on Hallunbeinbrunch, a difficult 300-meter route. He was wearing a harness with some hardware, but no helmet. About 100 meters from the start, he came off and fell all the way to the ground, hitting a few ledges on the way down. After a brief search, other climbers found him in the woods about 12 meters below the start of the route. He was still breathing when found. First aid was applied to his numerous head wounds, and he was carried by stretcher to the road, where an ambulance picked him up and took him to hospital. He died the next morning of multiple skull fractures. (Source: Denis Gravel, Federation Quebecois de la Montagne)
Analysis
We will never really know what caused Alain’s fall. However, the morning of the same day, he had climbed another route on Mont du Gros Bras with a companion. His decision to make a solo climb of another route at the end of the day is probably an underlying cause of the accident. Fatigue from the previous ascent (another 300-meter route) as well as the short time until darkness (at 1845) were probably factors that contributed to his fall.
Alain was a good climber. He was also one of the new generation of climbers who disregard danger in the interest of performance. This was not his first solo, nor his first fall. Solo climbing always carries risks, and those who do it must realize that the smallest error can be fatal. (Source: Denis Gravel, Federation Quebecoise de la Montagne)</t>
  </si>
  <si>
    <t>Fall on Rock, Free-Solo, Exceeding Abilities, California, Joshua Tree National Monument</t>
  </si>
  <si>
    <t>California, Joshua Tree National Monument
On February 20, 1989, a friend and I (33) made a one day trip to Joshua Tree. After leading three climbs rated 5.9 or better, I led the roof of “Hobbit Roof.” After going over cleanly, I belayed my partner through. Upon walking down the backside, I decided to do the route again, free-solo. I had done this climb many times, and had done the same three weeks previously and it was a rewarding end to a fun day of climbing.
This time, I jumped in before a climber had readied himself to lead the route. I made it over the roof and missed a hand jam and slipped out of a crack. The entire impact was taken by my right foot and I shattered my right heel. Nearby climbers ran to my assistance. My partner drove me to High Desert Medical Center. I was treated and released by my own doctor. (Source: Brad Berdoy)
Analysis
I have been leading technical rock for eight years. I’m comfortable leading 5.8 and 5.9 and have done some 5.10.1 have free-soloed in the past and enjoy bouldering.
But I find it hard to evaluate my maximum ability when it comes to a no-falls situation. I had no right to think that because I’ve done it before I can do it every time. I have fallen on lead in the past and it has put me in the hospital, so I’ve realized the dangers before. But the love of the moment has pulled me into this situation time and time again. After four to six months of treatment, I hope to climb again. I don’t know if I’ll free-solo again, but I will have to watch exceeding my abilities at all times and start having a safer attitude toward climbing. (Source: Brad Berdoy)</t>
  </si>
  <si>
    <t>Fall on Rock, Inadequate Protection, Alberta, Rocky Mountains, Mount Rundle</t>
  </si>
  <si>
    <t>Alberta, Rocky Mountains, Mount Rundle
On August 11,1989, about 1400, Mark D., a very experienced climber, was leading the fifth pitch of a route called Dropout on the east end of Mount Rundle. He pulled out a large block, which caused him to fall about 25 meters. His belayer held the fall. However, Mark was seriously injured, with a pelvis cracked in six places and a broken heel. His belayer tied Mark off and rappelled down the face to summon help.
A rescue was required high up on difficult rock, and darkness was approaching. Beginning at 1830, rangers were slung by helicopter with rescue gear to a ledge approximately 20 meters above the climber. One ranger descended to the climber and applied first aid. Meanwhile, a long sling was assembled, attached to a cascade toboggan, and taken from the ledge down to the injured climber. At 2135 he was flown off in the toboggan and taken to hospital. (Source: George Field, Alpine Specialist, Kananaskis Country)
Analysis
The fall was a long one. Protection placed more frequently would have resulted in a shorter fall. (Source: George Field, Alpine Specialist, Kananaskis Country)</t>
  </si>
  <si>
    <t>Fall on Rock, Inadequate Protection, Ontario, Buffalo Crag</t>
  </si>
  <si>
    <t>Ontario, Buffalo Crag
On April 30, 1989, at 1550, Larry Forsyth was leading Flying Kiwi (5.8). He placed four pieces of protection on the route, including two #6 rocks (sic) just below the crux move. Attempting the crux, he fell, and the two rocks (sic) pulled out, resulting in an eight-meter fall to the ground, with a possible mid-way ledge encounter. Larry landed on his side and buttocks, sustaining a fractured lower lumber vertebra. (Source: Larry Forsyth)
Analysis
Protection would have been better with larger rocks (sic) and perhaps with one more piece lower down. The climber was lucky to land on relatively flat ground between a sharp rock and a tree stump. Though not sustaining head injury, he should have worn his helmet. He was very fortunate to have three good climbers with first aid training in close proximity. They stabilized him to prevent further damage. (Source: Larry Forsyth)
(Editor's Note: We are not aware of “rocks” being manufactured in different sizes to be used for protection. We think the climber means “chocks. ”)</t>
  </si>
  <si>
    <t>Fall on Rock, No Helmet, Quebec, Gatineau Park, Western Cwm</t>
  </si>
  <si>
    <t>Quebec, Gatineau Park, Western Cwm
On October 8, 1989, Steve Adcock (32) was leading an attempt on a new route. He had just completed the crux of the route, estimated at 5.10, and moved onto an easier section, about 5.4, when he fell. Since he had placed Friends just below, the fall was limited to about five meters. Nevertheless, his head hit against the rock, leaving him unconscious. His two climbing companions and the members of a climbing school carried him out, using a stretcher that was stored at a nearby farm for such an eventuality. (Source: Steve Adcock, Ottawa)
Analysis
The cause of the fall is not known, since neither of his climbing companions saw what happened, and the concussion wiped out Steve’s memory of the event. One possibility, since the route was a new one, is that a hold came away. One of the ropes of the double-rope belay ran diagonally across his fall line. As it came taut, it may have flipped him into the rock. A helmet would have reduced the injury. (Source: Steve Adcock)</t>
  </si>
  <si>
    <t>Fall on Rock, Rope Cut, Inadequate Protection, California, Yosemite Valley</t>
  </si>
  <si>
    <t>California, Yosemite Valley
On September 2, 1989, Manuel Afonso (24) suffered multiple fractures when he fell approximately 12 meters to the ground from the Outer Limits climbing route (I,5.10a) at Cookie Cliff. An interview with witnesses revealed the following details.
Rubio Rocabert led the first pitch of Outer Limits. The anchor at the top of the pitch—about 35 meters above the ground—consisted of two bolts side-by-side, each with a hanger and two lap (chain-repair) links. Rubio clipped a separate nonlocking carabiner to the lowest gap link of each bolt and clipped a short (38 cm) sling between the two carabiners.
Escorihuela Imagrina wan ted to climb the pitch with a top-rope belay. Rubio decided to belay him from the ground, so he tied two ropes together and clipped them through the right-hand carabiner. He could rappel on these ropes and then belay Rubio with the same setup.
Guillermo Garcia and Josetro Rodriguez were planning to lead the route after Escorihuela finished. Afonso wanted to photograph them from above, so before rappelling, Rubio fixed another rope to the anchor for Afonso to climb. To do so, Rubio tied an overhand loop in the end of the rope and clipped it into the same carabiner that held the rappel–belay rope. I do not know which rope he clipped in first.
Afonso climbed his rope using mechanical ascenders. He stopped about ten meters above the ground, intending to take photos from there. He was completely supported by the fixed rope.
While Afonso waited there, Escorihuela climbed, belayed by Rubio and the other rope. After about 25 meters he could go no further, so Rubio lowered him to the ground and then retrieved that rope by pulling it through the carabiner at the anchor above. One minute or so after Escorihuela’s rope was retrieved, Afonso suddenly fell to the ground. His entire rope came down with him. (Source: John Dill, Ranger, Yosemite National Park)
Analysis
Since the carabiner may have flipped over when the rope broke, I don’t know for certain how it was oriented before the failure. Regardless of its orientation, the shape of the carabiner and the direction the ropes took to the ground when weighted would have forced both ropes together into one of the bends at the spine. In addition, the moving rope could have lain directly on top of the fixed line. If it had been trapped under the fixed-and weighted-line, Rubio would not have been able to take in slack as Escorihuela climbed.
Without repeating the events, any effort on my part to explain the clean cut would only be a guess. When one rope cuts another, the cut is often ragged, with lots of melted material stuck to the edges of the cut. Therefore, there’s a slim chance that some other mechanism is involved. In the absence of contradictory evidence, however, it’s most likely that Afonso’s rope was cut by Escoriheula’s.
Either of two actions should have prevented this accident: (1) the two ropes should have been separated at the anchor; (2) Afonso and Escoriheula should not have accepted Rubio’s rigging. Either they did not understand the danger, or they did not ask him how it was arranged. Safety is the responsibility of the user as well as of the rigger; anyone about to rely on a belay system should first ask how it was rigged and then consciously accept or reject it. If possible, the user should check it personally. There were two other rigging errors, although they did not play a role in this accident:
The ropes were clipped to a single non-locking carabiner. This is not a secure belay, since ropes can be accidentally unclipped in this circumstance. A locking carabiner or two non-locking carabiners rigged in the “mirror image” form are necessary.
Both climbers were supported by the same single bolt. While Escorihuela was being lowered, the force on the bolt was approximately two and one-half or three body-weights, about 180-200 kg. Had Escorihuela fallen during this climb, the force might have been higher. The bolt is probably much stronger than the potential force, but there is no way to know, and a failure would have shock-loaded the other bolt. The load should be equalized between the two bolts, and done in such a way that failure of one bolt produces minimal shock loads on the other. (Source: John Dill, Ranger, Yosemite National Park)</t>
  </si>
  <si>
    <t>Fall on Snow, Climbing Alone, AMS, Alaska, Mount McKinley</t>
  </si>
  <si>
    <t>Alaska, Mount McKinley
On May 6, 1989, Christopher Bing (30) flew to the Southeast Fork of the Kahiltna Glacier to attempt a solo ascent of the West Buttress route of Mount McKinley. Bing allowed four days to reach 4300 meters and a total of seven days to reach 5200 meters from the Talkeetna Airport. Bing did experience acute mountain sickness (AMS) symptoms after arrival at the 4300 meter camp, but continued climbing after a day of rest.
On May 14, he attempted a summit climb departing 5200 meters at 1200. Sixty meters below Denali Pass, he slipped (wearing crampons) and without any opportunity to self-arrest with his ice ax, began to tumble head-over-heels down the 45-degree slope sailing over two open crevasses. He came to rest 200 meters below. Bing stated that he was unable to self-arrest as his heavy pack pulled him backward when he slipped. He began tumbling immediately.
The fall resulted in a sprained right ankle, and contusions of the right ribs and left thigh. He was able to slowly traverse back to the 5200 meter camp and rappel the rescue gully to the 4300 meter camp. Bing continued a self-evacuation to the airstrip—requiring two full days. (Source: James Litch, Mountaineering Ranger, Denali National Park)
Analysis
Due to the extremely rapid rate of ascent, Bing was fortunate that he did not develop serious altitude sickness. However, it is reasonable that altitude sickness may have played a secondary role in the fall. Previous unarrested falls in this area have resulted in fatalities.
A solo climber traveling over heavily crevassed areas without any means of protecting himself from a crevasse fall, Bing was fortunate not to have experienced a second accident on the lower part of the mountain. (Source: James Litch, Mountaineering Ranger, Denali National Park)</t>
  </si>
  <si>
    <t>Fall on Snow, Inadequate Equipment, California, Mount Whitney</t>
  </si>
  <si>
    <t>California, Mount Whitney
On October 6, 1989, Louis Morris (31), Steve Nootenboom (33) and Bruce Hubbard
(36) were descending the Mountaineers Route on Mount Whitney about 1600, after climbing the East Face to the summit. They were unroped, without crampons or ice axes, and were wearing lightweight trail boots. They had descended about 125 meters down the chute from the notch, or about a third of the way, plunge-stepping down, breaking through a light crust. Morris, taking the lead after a rest stop at a rock outcropping, stepped out again onto the snow. His first step was onto crust that was unexpectedly harder than they had encountred previously. He lost his footing and slid feet first on his back over a stretch of hard surface for about 150 meters. By the time he reached softer snow, he was going too fast for any type of self-arrest. He continued sliding down over snow for another 60 meters, mostly feet first on his back, until he struck a band of rocks at high speed. At this point he became airborne and disappeared from the view of his companions. They descended carefully down the rocks next to the snow until they could see his body on rocks at the end of the snow, about 250 meters below. On reaching Morris, they found him unconscious but still breathing. Nooten- boom made a fast trip out to the roadhead where he called the Inyo County Sheriff for help. Hubbard tried CPR when Morris stopped breathing, but by 1800 felt he was dead.
Several members of the China Lake Mountain Rescue Group reached the victim at first light on the following day. With the help of additional personnel from the Sierra Madre Search and Rescue Team, Morris’ body was carried down to Iceberg Lake where it was loaded into a CH47D “Chinook” helicopter supplied by the Army National Guard “Delta Schooners” from G Company, 140th Aviation, in Stockton, and flown with all the rescue personnel to Lone Pine. (Source: John Inskeep, Sierra Madre Search and Rescue Team)
Analysis
Few climbers elect to carry ice axes and crampons on a climb of the East Face of Mount Whitney just to have them available for the usually routine descent down the Mountaineers Route. Those who don’t should use the more tedious routes down the loose rocks on the edges of the chute rather than the snow in the middle.
This accident happened late in a season of very little snowfall in the Sierra; seldom will there be less snow on the Mountaineers Route, meaning that snow should always be anticipated on this descent route from a classic rock climb. Especially at this time of year, portions of the chute are in shade all day. (Source: John Inskeep, Sierra Madre Search and Rescue Team)</t>
  </si>
  <si>
    <t>Fall on Snow, Inadequate Protection, No Hard Hat, Alberta, Rocky Mountains, Mount Andromeda</t>
  </si>
  <si>
    <t>Alberta, Rocky Mountains, Mount Andromeda
The night of July 1, 1989, John (25) and Robert (33) bivouacked near the lower icefall of the Andromeda Glacier. At 0430 on July 2, they began ascending the glacier at the base of the route known as West Shoulder Direct on Mount Andromeda. They started the climb of the shoulder at 0600, alternating leads. After completing half of the route, the lead climber, John, fell. Three quarters of the rope was out, and there were no runners in place. The second was using an ice ax belay. The belay pulled out, and both climbers fell the entire route.
Around 1030, a park warden noticed a pile of gear at the base of the route, and a single person staggering around. Two wardens hiked to the area, and found an injured climber who did not remember what had happened. He was suffering from a concussion, hypothermia, and major lacerations to his left leg. The injured climber (Robert) was heli-lifted out. A helicopter team went to the base of the climb. They found John dead, partly buried by snow. (Source: Jasper Park Warden Service)
Analysis
Robert had ten years experience in the area, but John may have been inexperienced. The climbers were on the route very early in the season. It was snow covered, and this condition forced them to climb using snow anchors with no running belays. The fall, when it came, was a long one, and it pulled out the belay anchor. Neither climber was wearing a helmet. (The helmets were cached at the base of the climb.) John was found to have died of a massive blow to the top of the skull; he might have survived if he had been wearing a helmet. The fall itself may have been caused by falling snow or ice, since debris was found in the area. (Source: Jasper Park Warden Service)</t>
  </si>
  <si>
    <t>Fall Through Cornice, Unroped, Alberta, Rocky Mountains, Columbia Icefield</t>
  </si>
  <si>
    <t>Alberta, Rocky Mountains, Columbia Icefield
On April 23, 1989, Chris (33) and William (38) had just completed an ascent of Slipstream. They were walking along the corniced edge of Snow Dome looking for the descent route. Around the fourth or fifth gully to the south of Slipstream, William decided to probe his way, unroped, to the edge for a better view of possible routes in the area. A small piece of cornice broke off and he disappeared from view. His partner was unable to approach the edge to attempt to make contact or to ascertain his fate. William was never seen again.
Chris arrived at Sunwapta Warden Station at 0200 on April 4, and at 0600 a search was begun, both by helicopter and on the ground. The search area was two gullies which feed onto a major avalanche fan which flows into an icefall. The search continued until April 9, when a major icefall covered the area with debris. Nothing was found. In summer, on August 7, a helicopter search led to the discovery of a red tape sling and a blue pack. The pack was 30 meters down a crevasse, and was retrieved, but the climber’s body was never found. (Source: Patrick Sheehan, Jasper Park Warden Service)
Analysis
The climbers were unroped in a hazardous area, and one of them walked too close to a corniced ridge. Both climbers were advanced winter mountaineers. The victim had climbed in the area about eight times, and the two had done about ten climbs together since December 1988. (Source: Jasper Park Warden Service)</t>
  </si>
  <si>
    <t>Falling Rock, "Sled Ride" Down Snow, Climbing Alone, Distraction, California, Mount Shasta</t>
  </si>
  <si>
    <t>California, Mount Shasta
I was on the second day of a planned four-day ascent of Green Butte Ridge (to include a night on top) of Mount Shasta on May 8, 1989. I was alone and about 3450 meters up. I stepped on the icy top edge of a rock slab as big as the roof of a car, one foot (30 cm) thick. It shot down the snow and ice with me on it, my right leg being pulled underneath it, for about a meter or so when it crunched to a dead halt against another boulder, shattering between them my right tibia and fibula a few inches (7 cm) below the knee, trapping my leg.
I was concerned that the slab could move again and it could get worse for me, or I would bleed to death, or go into shock from the pain, so I frantically exhausted myself twice trying to move either rock. In spite of the pain I had to laugh at myself and the immense absurdity of my position. Eventually I contorted myself into position to grab my gaiter with both hands and twisted my leg sideways and out It w^as bending in new directions.
When I sat on the ice with my knee straight up, the boot would flop 90 degrees in either direction, not painlessly. I thought of Doug Scott (photo caption: “D. Scott crawling down glacier with two broken legs”) and Joe Simpson, his partner seeing Doug’s broken leg, “You’re fucked, matey. You’re dead.” I knew one of these lines was the imminent story of my life.
I was not bleeding externally and other than intense intermittent dizziness, I felt no signs of shock. I took my short ice ax off my pack, using the leash to fasten the head securely at my ankle around the boot and the pick. I tied the middle with my wool scarf and the upper end with my bandana.
I could not climb down the ridge crest rocks I came up or pass them in the deep loose snow on their sides. I decided to descend the ridge side into Avalanche Gulch. I shot some video of the scene: the rocks, the splint, the route up and down, the clouds 900 meters below. It was a beautiful late afternoon although bitterly cold wind was gusting. I had a big pack, four days of food and fuel, a tent, the 20 essentials....
Movement gave me the most intense pain I have ever known. I told myself, “Scotto, this is some real Road Warrior shit you got yourself into this time.” The slope was hard-pack snow with a slick crust, 4- to-50 degrees plus 180 meters. I inched my way down facing out, moving in turn my long ice ax pick in my left hand, my left boot heel and my right thumb plunged into the hard snow. The broken leg slid on the surface. At least five times when I slipped and started shooting down the slope I had to go into self-arrest position and try to ignore the pain of my leg which twisted and bent like a rag doll’s. Having caught myself, I would scream a bit, wait for the nausea and dizziness to pass, and then try to get back into descent position.
Once I could even feel my pain go away and, bathed in warm, bright light, my body began relaxing. The last things relaxing were my hands on the ice ax. I realized I was losing consciousness and knew if I blacked out, I would probably die from the fall or the shock or from hypothermia, so I held onto my ax and thrust myself back into the pain. I was screaming and every square inch of my skin was dripping with cold sweat.
Several times I thought, “Maybe I am trying to do something that cannot be done. Maybe this is really more than I can handle. Maybe crawling back is not humanly possible.” My friends know I don’t have ideas like this very often or for very long. I knew my chances were better if I maintained a positive attitude. I was determined to crawl as far as I had to crawl.
I tried to glissade the lower slope. It was still 45 degrees, but less run out. The vibrations shook my leg bones like castanets and I howled until I could brake to a stop.
I crawled down to 3100 meters, until one hour past sunset. The flattest slope I could find was still 30 degrees. I hung my tent without poles from my ice ax like a biv sack, got out my mat and bag and lowered myself in.
Because of the slope, I kept sliding down, so I had to stand on my good leg on the bottom of the tent all night. I had half a liter of water which was half solid. I drank the liquid, tried to eat some dried fruit, nuts, chocolate and aspirin. The wind blew back and forth, covering and uncovering me with spindrift. It was very cold. It was the worst night of my life, but I told myself it would end. Someday I would sleep painlessly in a warm, soft, level bed. In the middle of the night I rolled a joint and smoked some, which did provide a little relief.
The spindrift made me think it was stormy, but the sun rose in a clear sky. This weather luck raised my spirits and I eagerly rolled up my gear sitting on the ice. I drank the other half liter of water melted in my sleeping bag, tried to eat a little, smoke a little. My video batteries were frozen.
Just the movement of packing was incredible agony. I tried to stand on my good leg to hop, or turn over to crawl on hands and knees, but the lower right leg just flopped around like a string of sausages giving me almost unbearable pain. I soon returned to the only possible posture for descending.
I crawled on my left side with my legs downhill and the inside of my right leg on the ice hooking right. I reached with my left foot to hook my heel into the ice to pull me forward. Simultaneously, I reached with my ice ax which I held and pulled like a paddle using the spike. I could move about eight inches (20 cm) per stroke, always reaching for the maximum. I could do about ten strokes and then collapse for ten rest breaths, then up for ten more strokes, etc. I never rested longer than 15 breaths. I kept to the wide ridge crest between the eastern branches of Avalanche Gulch so I could see and be seen better, and to avoid rockfall and snow avalanches in the gully bottoms to my left and right.
My memories of that day include physical exhaustion, extreme pain, great weather, a tiny speck in a vast white expanse, varieties of ecstasy, nausea and almost blacking out from pain, and laughing at the absurdity of my task. I am always in a good mood when I narrowly escape death.
When it got too intense I took inspiration from my heroes, D. Scott and D. Mawson, and gritted my teeth so hard they shot out sparks. I am reluctant to scream, but I did a lot that day.
I also thought of my friend, Steve, who was dying of bone cancer. He faced it so inspiringly I couldn’t feel sorry for myself. In six months I would have a new leg, but Steve would be dead.
I pushed on until about 1400 when the slope got unsteep enough to take a break, dig a stove shelf and brew tea. I took three ten-minute naps until the pot was boiling hibiscus tea with honey. I drank a liter and saved one and was crawling again in one hour, much refreshed.
Late in the afternoon, after I had descended 1000 meters, and about two miles (3.2 km) from the accident site, I met Everett, a skier who said he would return with a partner, John, and a skimobile! I kept crawling to get down past steeper ground. Another skier, Michael Loya, spotted me and came to pad and splint my leg with his sweater and ski poles. Everett and john returned, shredding their snowmobile belt just as they reached me. They put on a spare and drove me down to a sled on which I rode to the road’s end. Mike took me to Mercy Med Center, where they X-rayed me and tried to convince me to stay eight to ten days.
I decided on riding back to my car at the road end, sleeping there on a patch of snow, and driving myself six hours back to San Francisco General Hospital the next day. I took no chemical painkillers for the drive. I wore my Chouinard splint the whole way and gritted my teeth continuously.
I spent one night in the hospital and five months in a full leg cast. I had no operations, metal inserts or major nerve damage. My left buttock was frostbitten and began peeling after several days. (Source: Scott Hajicek-Dobberstein)
Analysis
If I’d been climbing with a partner, the rock would still have broken my leg. A partner could have gone for help, but I probably would have had to crawl down the first day anyway to get to safer ground. He could have helped me get out from between the rocks, although eight men could not have moved these rocks.
I am used to loose rock on Shasta, but this day I was lulled into incomplete vigilance by unusually sound rock below almost everywhere that day. I was distracted by the ice on the stone where I intended to step up. One test push of my ax would have released the slab and saved me.
I believe I survived because I was in good physical condition, very determined, and lucky. (Source: Scott Hajicek-Dobberstein)
(Editor’s Note: Our thanks to Scott for sharing this. He indicated that at a dinner with friends, after the accident, the waitress brought fortune cookies. His read: “You will leave no stones unturned in your determination to reach the top. ”)</t>
  </si>
  <si>
    <t>Falling Rock, Alberta, Rocky Mountains, Ice Caves</t>
  </si>
  <si>
    <t>Alberta, Rocky Mountains, Ice Caves
On July 6, 1989, around 1600, three climbers were scrambling on easy rock at the entrance to ice caves near Bragg Creek. One of the climbers was on an exit crack to the ice caves when a rock formation collapsed on top of him. He suffered massive and fatal injuries. (Source: George Field, Alpine Specialist, Kananaskis Country)
Analysis
Many people have scrambled at the same location without incident. The accident has to be considered an unfortunate act of nature. (Source: George Field, Alpine Specialist, Kananaskis Country)</t>
  </si>
  <si>
    <t>Falling Rock, British Columbia, Coast Mountains, Mount Waddington</t>
  </si>
  <si>
    <t>British Columbia, Coast Mountains, Mount Waddington
On September 13, 1989, Richard Thomas (35) was ascending a steep snow gully at 1980 meters on Mount Waddington with two companions when a large falling rock struck him on the head, shattering his helmet and inflicting fatal injuries.
His two companions descended to lower on the mountain where three other members of the expedition were camped. They stamped out an “SOS” in the snow. This was spotted the same afternoon from a passing aircraft. A helicopter flew in that evening, but was unable to reach the victim. The five survivors were flown out the next day by helicopter, and Thomas’ body was recovered one day later by North Shore Rescue members. (Source: Ian Kay, West Vancouver, BC, from press reports)
Analysis
This appears to be the sort of accident that could only have been avoided by staying off the mountain. Falling rock is a constant hazard on Waddington, and it is not clear from the information available whether another route might have been practical and safer. The party was fortunate that its distress signal brought such a quick response. (Source: Ian Kay, West Vancouver, BC)</t>
  </si>
  <si>
    <t>Falling Rock, California, Mount Whitney</t>
  </si>
  <si>
    <t>On July 29, 1989, Rob Weingruber (22) and Walker White (23) were climbing the East Face route on Mount Whitney. They had reached the Grand Staircase (about 1500 meters below the summit) when Rob was struck on the helmet and back by a basketball-sized rock. The rock had been dislodged by the rope of a team climbing above them. The team whose rope had dislodged the rock quickly climbed down to help. They found Rob unconscious. While bringing Walker up to their level, Rob regained consciousness. He complained of back pain and was bleeding from the mouth. It was decided that Rob may have suffered a broken back and internal injuries. Walker stayed with Rob while the other two climbers went for help. It was later determined that while Rob would have a sore head and back for a while, there were no significant injuries, but the rescue team was pretty concerned in the meantime. Rob still needed assistance to reach the summit, which was provided by CLMRG and others. (Source: Dennis Burge, China Lake Mountain Rescue Group)
Analysis
This is a popular route with lots of parties so everyone must be more careful. Rob would have sustained much more severe injuries had he not been wearing a saftey helmet. (Source: Dennis Burge, China Lake Mountain Rescue Group)</t>
  </si>
  <si>
    <t>Falling Rock, Fall on Ice, Faulty Use of Crampons, "Pitons" Pulled Out, Inadequate Equipment, Exceeding Abilities, Colorado, Rocky Mountain National Park</t>
  </si>
  <si>
    <t>Colorado, Rocky Mountain National Park
On July 31, 1989, Paul Hammond (21), Erik Larson (17), and Carl Steger (21) were traversing from rock across the ice of Lamb’s Slide to the start of Broadway Ledge. Hammond was leading the traverse with a single ax and crampons strapped to sneaker-type hiking shoes. He dodged a falling rock and fell, pulling out eight 14-inch (36 cm) wood spikes that he had placed for intermediate protection. Steger was belaying but was not anchored; he was pulled off his stance and began falling. Larson had untied himself before the accident occurred. Hammond slid 60 meters and arrested himself with his 70 cm LaPrade ice ax. Steger slid an additional 60 meters beyond Hammond and was stopped by Hammond on the 9 mm rope. The rope caught around Steger’s neck like a hangman’s noose and he sustained rope burns, in addition to pericardial tamponade and numerous lesser injuries. Hammond injured his left ankle. They walked to the trailhead without assistance. (Source: David Essex, Chief Park Ranger, Rocky Mountain National Park)
Analysis
This party was not trained and equipped for ice climbing, having only one ax and only one pair of crampons per three persons. The hinged crampons were incompatible with Hammond’s boots. Wood spikes cannot take the place of ice screws or pickets. The belay was not effective because the belayer was not anchored. The accident occurred at 1400, a dangerous hour for crossing this rockfall-prone slide. Opting to walk out instead of immobilize and stabilize injuries could have caused serious medical complications. This party had climbed together for several years on small rock climbs in Missouri and had little experience on ice or alpine terrain. Hard ice conditions were present on Lamb’s Slide. (Source: David Essex. Chief Park Ranger, Rocky Mountain National Park)</t>
  </si>
  <si>
    <t>Falling Rock, Not Following Instincts, Colorado, Ophir Wall</t>
  </si>
  <si>
    <t>Colorado, Ophir Wall
On May 27, 1989, Katie Kemble (34), former owner and Chief Guide of Leavenworth Alpine Guides, Inc., and Ric Hatch were climbing on the Ophir Wall when this accident occurred. Katie sent in the following narrative:
We had been climbing and decided to finish up at a practice slab that supposedly offered full face climbing. Katie was finished and Ric was six meters up a 12 meter slab. Katie was sitting at the base of the cliff belaying Ric when a rockfall was heard. Katie was hit by a rock ricocheting off the wall. It amputated her left lower leg, almost at the knee, leaving only two to three fingers of flesh attaching it. Katie felt there was no time for a rescue and asked Ric to carry her out, while she carried her leg. She was driven to the Telluride Emergency Clinic and then helicopterd to Grand Junction. (Source: Katie Kemble)
Analysis
The only way to have avoided this accident would’ve been to follow my inclination and not go climbing that day. I really had strong feelings that day and discarded them. I should have gone mountain biking....
I think climbers should have Mountain Rescue self-evacuation techniques and advanced first aid, or better, training. My background as a nurse probably saved my life and hopefully my leg. I ran my own rescue and care until I was helicoptered out. I told them what IVs to start, where to start them and how to care for my leg. (Source: Katie Kemble)
(Editor’s Note: This is the second description of self-help in acute injury situations in this year’s report. This one is, obviously, understated. Katie's ability to direct staff at the Telluride Clinic, let alone to stay alert and somehow avoid going into shock, should emphasize the value of good training. Without her medical knowledge and strong will, the result surely would have been different.)</t>
  </si>
  <si>
    <t>Falling Rock, Poor Position, Colorado, Rocky Mountain National Park</t>
  </si>
  <si>
    <t>Colorado, Rocky Mountain National Park
On May 18, 1989, Tricia Timms (20) was struck in the hip by a 14 kg rock on Eagle Cliff Mountain. Timms had been sitting at the base of a cliff band, directly in the fall line of rappellers in her party. One of the rappellers had dislodged the rock unintentionally. Rocky Mountain National Park Rescue Team responded and evacuated Timms via long scree evac. Timms’ injuries were diagnosed at Estes Park Medical Center as a deep contusion of the right buttock. (Source: David Essex, Chief Park Ranger, Rocky Mountain National Park)
Analysis
Positioning oneself directly beneath climbers and rappellers increases the chances of being struck by falling rock and/or equipment. Timms was not belaying anyone at the time of her accident, so it was unnecessary placing herself in that poor position. If possible, when belaying, one should be positioned off to the side of the fall line. (Source: David Essex, Chief Park Ranger, Rocky Mountain National Park)</t>
  </si>
  <si>
    <t>Falling Rock, Slip on Snow, Poor Position, Climbing Alone, Alberta, Rocky Mountains, Mount Buller</t>
  </si>
  <si>
    <t>Alberta, Rocky Mountains, Mount Buller
On April 18, 1989, about 1030, Steven W. set out from Calgary to hike and climb in the Robertson Glacier area. That evening, his father reported that he had not returned for supper as planned. At 0320 the next morning, the father reported that he had located his son’s car just north of the Buller Mountain day-use area. A reconnaisance conducted before 0500 led to the discovery of tracks heading up snow gullies on the WSW face of Mount Buller. A search was begun at first light; a pack and the body of the climber were discovered shortly after 0600.
An examination of the gully led to the following reconstruction of the accident. Steve had climbed up snow gullies to a steep headwall at 2600 meters. He was probably climbing during the afternoon when it was quite warm, since he was found with his shirt tied to his waist. His tracks stopped in the snow gully about five meters in front of a gully in a rock face. Impressions in the snow indicate that one or more large boulders hit the top of the snow gully, bounced, and hit the climber, knocking him off his feet. He then fell and slid down the snow gully for 400 or 500 meters, sustaining massive injuries. (Source: George Field, Alpine Specialist, Kananaskis Country)
Analysis
The climber was in a gully in which rockfall occurs frequently, particularly during warm afternoons in spring. He was in the center of the gully, rather than on one side (where rockfall might have been less severe). He was climbing solo. He was not wearing a helmet, though it may not have been much help in this case. (Source: George Field, Alpine Specialist, Kananaskis Country)</t>
  </si>
  <si>
    <t>Frostbite, Dehydration, AMS, Weather, Alaska, Mount McKinley</t>
  </si>
  <si>
    <t>Alaska, Mount McKinley
On May 3, 1989, the Seoul National University Alpine Association expedition, a party of five Korean climbers, flew to Kahiltna base camp to begin a climb of the Cassin Ridge on Mount McKinley. They went directly onto the route rather than acclimatize on the West Buttress first. On the 24th Ku-Taek Shin (22) became sick and was sick for the next five days. The group made it to 5200 meters on the Cassin on the 26th. Shin developed frostbite. He was wearing Koflach Vario Ultra (plastic double) boots with a woolen Loden liner, no vapor barrier liner socks and Berghaus Supergaiters; on his hands he was wearing an insulated shell over a pair of gloves. His susceptibility to cold injury was probably compounded by his illness (possibly AMS) and attendant dehydration. He and his party continued on to the summit on the 28th and descended the West Buttress, spending the night at Denali Pass. On the 29th the entire party descended to the medical camp. Shin was examined by doctors there at 2030 and he was found to have frozen fingers on both hands. This deep frostbite extended to the first PIP joint. Shin had deep frostbite on his left foot to the MTP joint. His right foot showed mild to moderate frostbite on the distal tips of the toes.
Treatment consisted of rapid rewarming of Shin’s hands and feet in an antiseptic bath. He was given 1 1/2 liters of fluids intravenously for dehydration and was put on oxygen overnight. Shin was given Motrin four times a day to improve his circulation. He was re-evaluated in the morning. Conditions were poor for evacuation from the 29th through the 31st. By June 1, weather had still not improved, so Shin’s party began sledding him to base camp. They took him to the Northeast Fork at 2300 meters where they waited for two days for a break in the weather so they could recover a cache in the Northeast Fork. Weather did not improve, so Shin’s party recovered the cache and moved their camp to Kahiltna base camp on June 3. Weather did not clear up until the evening of the 5th when Jay Hudson flew Shin and his party to Talkeetna, continuing on to Providence Hospital at 2330. He was examined there and was scheduled to remain for observation and surgery, but he and his team all returned to Korea the next day. Based on the demarcation of dark coloration and the appearance of necrotic tissue, the prognosis was that Shin would lose eight fingers and five toes. (Source: Ralph Moore, Mountaineering Ranger, Denali National Park)
Analysis
Overboots would have provided more protection against the cold than did supergaiters, as would have vapor barrier socks and Aveolite liners. Once Shin became sick, it became imperative that he drink large quantities of liquids, which was not done. Shin’s probable AMS, compounded by his dehydration, contributed to his cold injury.
Prolonged bad weather hampered Shin’s evacuation for a week. Although his party got him to the medical camp on the West Buttress and sledded him down themselves, they delayed transporting Shin out to the lower base camp while they waited for weather to clear at the Northeast Fork so they could recover their cache. It would have been better to continue out with Shin and then go back and get the cache, or to split the party so that Shin could be sledded out while his friends went to get the cache. (Source: Ralph Moore, Mountaineering Ranger, Denali National Park)</t>
  </si>
  <si>
    <t>HAPE, Alaska, Mount McKinley</t>
  </si>
  <si>
    <t>Alaska, Mount McKinley
On May 9, 1989, Elfi Hallinger (42) a member of a German ski traverse expedition, developed high altitude pulmonary edema (HAPE) at 4300 meters on the West Buttress route of Mount McKinley. After treatment at the Denali Medical Camp, Hallinger descended to the Southeast Fork of the Kahiltna Galcier arriving May 11, after a fixed-wing evacuation from 3000 meters was unsuccessful due to poor visibility. The party descended further to Kahiltna airstrip where a flight out occurred at 1930. (Source: James Litch, Mountaineering Ranger, Denali National Park)
Analysis
The party had taken six days to reach the 4300 meter camp (most parties take from five to seven). Although this is considered a normal ascent rate for this route, a small percentage of climbers may still develop serious altitude illness. In this case, HAPE developed without any early warning signs.
During the evacuation effort, the party continued the descent rather than wait for the weather to improve for the fixed-wing pick-up. The decision to continue the descent reflected party self-sufficiency and an understanding of the importance of not delaying descent with serious altitude illness. This decision may have avoided medical complications, spent time, and expense. (Source: James Litch, Mountaineering Ranger, Denali National Park)</t>
  </si>
  <si>
    <t>Hyperventilation-Induced Cerebella Ischemia (HICI), Alaska, Mount McKinley</t>
  </si>
  <si>
    <t>Alaska, Mount McKinley
On April 30, 1989, the Penns Woods Expedition flew to the Northeast Fork of the Kahiltna Glacier to ascend the West Buttress route of Mount McKinley. The party arrived at the 4300 meter camp nine days later.
On May 12, during a carry above the 4300 meter camp, while ascending on the fixed-line on the headwall, Joseph Dietrick (32) experienced a sudden episode of symptoms that led the party to suspect high altitude cerebral edema (HACE). Dietrick reported severe dizziness 30 mintues prior to collapse. For two to three minutes, Dietrick experienced extreme ataxia and was unable to stand.
His condition improved with rest, and with assistance, he was able to make it down to the Denali Medical Research Camp in two hours. Dietrick’s condition improved with rest through the night, regaining 90% of motor coordination by morning. Doctors Selland and Hackett at the medical camp diagnosed Dietrick’s condition as hyperventilation-induced cerebellar ischemia. (Source: James Litch, Mountaineering Ranger, Denali National Park)
Analysis
Dietrick was an extremely fit climber, gained elevation at a reasonable rate, and had not experienced any altitude sickness symptoms prior to the incident.
Hyperventilation-induced cerebellar ischemia (HICI) is thought to be due to an extremely low blood carbon dioxide concentration as a consequence of hyperventilation. The extremely low blood carbon dioxide concentration triggers an acute reduction of blood flow to the cerebellum (the motor coordination center of the brain), conceivably via the hypothalmus of the brain. HICI is extremely rare; however, the condition appears to occur most frequently among extremely well-conditioned individuals such as marathon runners. The high altitude ventilation response when climbing at high elevations may have precipitated the condition in this case. (Source: James Litch, Mountaineering Ranger, Denali National Park)</t>
  </si>
  <si>
    <t>Inadequate Protection—Rappel Anchor Knot Failure, Alberta, Rocky Mountains, Mount Rundle</t>
  </si>
  <si>
    <t>Alberta, Rocky Mountains, Mount Rundle
On July 2, 1989, two climbers were beginning to rappel down the Rundle Ridge area of Mount Rundle. The first climber started rappelling using a mechanical braking device. When he was about six meters above the ground, the rappel anchor sling knot parted. He fell and fractured his ankle. He was slung out by the Banff Park Warden Service. (Source: M. Ledwidge, Banff National Park Warden Service)
Analysis
Both climbers had little experience. They did not use a water knot to tie the anchor
sling. It is not known what kind of knot was used, but it came undone, causing the fall. (Source: M. Ledwidge, Banff National Park Warden Service)</t>
  </si>
  <si>
    <t>Multiple Bee Stings, California, Yosemite Valley</t>
  </si>
  <si>
    <t>California, Yosemite Valley
Early in October, I was on the second belay ledge of a three pitch climb called “The Caverns” in Yosemite Valley’s Five Open Books area. My friend, Robin Supplee, was following up, cleaning the protection. About a third of the way up the pitch, I felt a sharp pain at my right calf. I looked down to find a bee there, as well as about ten more surrounding my right foot. I moved to the left side of the ledge to try to avoid them, but I only made my situation worse. By moving my right foot, I uncovered the crack in the ledge which was the entrance to their nest.
Very quickly I realized that I was the trespasser on this ledge, and the rightful inahbitants were giving me their eviction notice. Within seconds multiple swarms flew out of the nest and attacked my legs, stomach, chest, arms, neck and head. My rucksack fortunately saved my back from their venomous torture. I alternated swatting the pests with my left and right hands so as not to let go of my rope and my partner. For a minute or two, I wondered how could this be happening? Why me? And would the bees ever return to their nest?
I knew I had to get down before these bees injected me with too much venom. I knew I wasn’t allergic, but even so, how much could a person take and still survive? I had no idea, nor was I about to wait and find out while tied to a cliff 100 meters above the ground. I was cursing vehemently, and I am sure everyone in the vicinity heard me quite clearly. My pulse rate was moving off the charts, and my body was throbbing so hard I felt as though I might explode soon. My skin itched terribly where I had been stung, and the temperature of my skin was rising fast.
I yelled at Robin to stop climbing at the next piece of protection that she could anchor into. When she anchored in, I told her to put me on belay so that she could lower me. I set up a top-rope anchor around a bay leaf tree growing from the ledge and told her to lower me. When I was about ten or eleven meters below the ledge, the bees ceased to follow me. I cleaned the protection I had placed on my way up as Robin continued to lower me to a ledge below her. At the ledge I anchored in, and then lowered Robin to the ledge. I set up two rappels, sending Robin down first each time.
At the base of the cliff I downed a liter of water, while Robin packed the climbing gear into our two rucksaks.
At the medical center I was given injections of epinepherin and was also put on IV with benedryl. The doctor even put me on oxygen just to be safe.
The doctor told me that due to the late winter last year, the bee population was ten times greater than its usual size. The medical center personnel had seen a number of people this fall with severe bee stings, but by far I was one of the worst cases with at least 200 stings. (Source: James Gordon)
(Editor’s Note: The bee population in general is up in those areas of the West which have been experiencing drought. This is one of many reports on climbers encountering bees. We are thankful to Mr. Gordon for his contribution, and commend him for being persevering under such extreme stress.)</t>
  </si>
  <si>
    <t>No Rope, Climbing Alone, Unable to Downclimb, Jumped, Colorado, Boulder Canyon</t>
  </si>
  <si>
    <t>Colorado, Boulder Canyon
On June 24, 1989, Stephen Gilmore (30), David McConnell (27) and Annette Hailey (31) were out to climb Cozyhangon “The Dome.” While getting ready and waiting for another party, Steve strolled off alone. Finding an interesting face, he decided to warm up by bouldering. After climbing about five or six meters up, a hold pulled off and he realized he was further off the ground than he had intended. Unable to downclimb and unwilling to go any further, he finally had to jump. Steve sustained a very severely bruised heel, strained right knee, and minor laceration to his left leg and several minor abrasions. He was able to walk out without assistance and treat his own injuries while David and Annette finished the climb. X-rays later showed Steve had broken nothing but he still was unable to climb for several months. (Source: David McConnell)</t>
  </si>
  <si>
    <t>PROTECTION FAILED, FALL ON ROCK California, Yosemite Valley</t>
  </si>
  <si>
    <t>California, Yosemite Valley
At 0845 on June 20, 1989, Kent Kroeker (31) came to my residence saying that his climbing partner, Joe Kristy (43) had fallen on El Capitan and had broken his hip. I escorted him to the SAR Cache where he met with Shift Supervisor Mike Mayer.
Kroeker said that Kristy had taken a leader fall on the 30th pitch on June 19 at 1300. They completed the route with Kristy jummarring. They spent the night on the top. Kroeker said he left Kristy the following morning to go for help.
Mayer ordered helicopter 51 for evacuation. A helitack crew was dropped on El Cap, then went to El Cap meadow to pick up Park Medic Kerry Maxwell and Bob Howard. When we arrived, Kristy was sitting up by a tree. He was evacuated by litter into the helicopter and transferred to the clinic. X-rays at the clinic showed that Kristy had a broken femur at the trochanter. (Source: Greg Jackson, Ranger, Yosemite National Park)
Analysis
At the clinic, Kristy told me that he was starting on the 30th pitch, climbing to his left. He said he was standing with his left foot in an etrier, that was attached to a fixed Copperhead. He was standing there for about ten seconds when he was saying to himself, “I’m off route.” At that time, the Copperhead blew, Kristy fell and started penduluming to his right. The next piece of protection was described by Kristy as a 3/4" (1.9 cm) sling in a one-meter loop around a rock about two meters down and to the right. That sling blew, and he continued penduluming to his right, to another sling. That second sling was described as an 11/16" (1.7 cm) runner which was two meters to the right of the previous sling. It also broke. About one meter to the right of the second sling was a bolt by a dihedral. The bolt held, and Kristy continued his pendulum into the dihedral, where he impacted about ten meters below the bolt. Kristy estimated he fell 20 meters total.
He said he then climbed up to the bolt, and pulled his haul bag up. He said that he was going to continue the pitch, then started, but could not continue because of the pain. Kroeker, who was on belay, then took the lead. The two were able to make it to the top by Kristy jummarring up, arriving at the top around 2130. (Source: Greg Jackson, Ranger, Yosemite National Park)</t>
  </si>
  <si>
    <t>Slip on Ice and Snow, Inadequate Equipment, Inexperience, Alberta, Rocky Mountains, Mount Joffre</t>
  </si>
  <si>
    <t>Alberta, Rocky Mountains, Mount Joffre
On August 6, 1989, a party of three (early 20s) was climbing ice and snow on the north face of Mount Joffre. They were roped together, using ice screws for protection. About 1600, the leader slipped, and pulled the other two off the face. They tumbled out of control 180 meters to the Magin Glacier below. One climber suffered injuries to his left ankle and knee, and the others had only abrasions. Park rangers evacuated them by helicopter at 2000 and took one of them to hospital. (Source: George Field, Alpine Specialist, Kananaskis Country)
Analysis
The climbers were using stubby ice screws for belay. Considering the condition of the ice and snow, they should have been using ice screws 20 centimeters or longer, or else a deadman anchor. The party did not have enough experience to make these decisions, and although they were using ice axes, they were unable to make a self-arrest. (Source: George Field, Alpine Specialist, Kananaskis Country)</t>
  </si>
  <si>
    <t>Snow Bridge Collapse, Fall into Bergschrund, Unroped, No Hard Hat, British Columbia, Coast Mountains, Mount Tantalus</t>
  </si>
  <si>
    <t>British Columbia, Coast Mountains, Mount Tantalus
On the morning of August 5, 1989, 18 members of the North Shore Rescue Team were beginning a three-day training exercise in the Mount Tantalus area. Bob McGregor (28) and Darrell Freeman (25) were approaching the bergschrund at 1980 meters at the west foot of the gully leading to the Tantalus–Dione col. They were unroped. The snow collapsed under McGregor and he fell and slid 35 meters into the bergschrund, sustaining massive head injuries.
Freeman immediately rappelled into the bergschrund for the full length of his rope, but could neither reach bottom nor locate McGregor. He jumarred out and went for help, but over two hours elapsed before another party could reach the scene. A further three and a half hours were needed to give first aid and raise McGregor to the surface, by which time hypothermia was added to his other injuries. A helicopter previously summoned by cellular phone flew him to the Squamish hospital, but he died shortly after arrival. (Source: Ian Kay, West Vancouver, BC)
Analysis
Bergschrunds, like any other crevasses, must be approached with extreme caution. A hard hat would have mitigated the victim’s injuries and might have saved his life. Valuable time might have been saved if both men had been provided with two-way radios. This is perhaps a counsel of perfection, but as it was, the pair’s one radio went into the bergschrund with the victim. The principal lesson from this tragedy is that it
happened despite the proximity of a large, well trained and equipped rescue team. (Source: Ian Kay, West Vancouver, BC)</t>
  </si>
  <si>
    <t>Stranded, Climbing Alone, Dropped Rope, California, Yosemite Valley</t>
  </si>
  <si>
    <t>California, Yosemite Valley
On May 22, 1989, at 1046, dispatch received a call from an Awhanee bellman concerning cries for help from the Serenity Crack area.
Ranger Korthius responded and found Dan M. Klein (32) stuck on the first ledge of Serenity Crack. Klein said he had been soloing the climb and self-belaying himself. When he got to the top, he tied in and then accidentally dropped his rope. Klein said he was uninjured and was safely anchored.
Rangers Howard and Teague responded. Howard found two climbers in the area who were intending to climb in the Serenity Crack area. They were excited about leading the pitch and could easily get Klein his rope. Jim Dugue led the 5.10a pitch to Klein. (Source: R. J. Howard, Ranger, Yosemite National Park)</t>
  </si>
  <si>
    <t>Stranded, Climbing Alone, Inexperience, Alberta, Rocky Mountains, Cascade Mountain</t>
  </si>
  <si>
    <t>Alberta, Rocky Mountains, Cascade Mountain
On September 21, 1989, a lone scrambler started climbing up the southeast face of Cascade Mountain. The terrain is complex and is third and fourth class. He turned around before reaching the summit, but could not retrace his steps on the way down. He started down a gully, and after a short fall, became stranded on a large chockstone in the gully. He spent two nights there before being reported overdue by friends who arrived at his house for a party which he was to be hosting. The next morning (September 24), Park Wardens found him, lowered him, and slung him out by helicopter. (Source: M. Ledwidge, Banff National Park Warden Service)
Analysis
The stranded climber did not leave any reliable information as to where he was going, and he did not take the standard route to the summit of Cascade. It took a lot of investigation as well as the location of the victim’s bicycle at the base of the ascent route to determine his location.
Obtaining better route information could have prevented the accident. (Source: M. Ledwidge, Banff National Park Warden Service)
(Editor’s Note: This is not an accident which happened to a climber. Cascade Mountain is a prominent peak close to the Trans-Canada Highway and close to the Banff townsite. It has often been the scene of hikers or scramblers wandering into rock climbing situations.)</t>
  </si>
  <si>
    <t>Stranded, Climbing Alone, Inexperience, California, Joshua Tree National Monument</t>
  </si>
  <si>
    <t>On June 29,1989, my daughter and I were alerted by tourists that somebody was yelling for help on the back side of Intersection Rock. Upon inspection, we found a solo climber stranded approximately 20 meters off the ground on “The Flake” (5.8).
Not having climbed the route before, we found a climber in the vicinity who knew the route. We gave him enough equipment to facilitate reaching the subject. Our rescuer was able to get an end of rope to him.
I yelled and asked what kind of belt was holding his chalk bag on. He replied, “Nylon webbing tied with a square knot.” Thus we found out that he was a novice and had never tied in to a real belay.
Not to trust his web waist belt, we had him tie the rope end around his waist with three wraps and a square knot, with “lots of wraps” around the ends. This was all he could understand. Upon gaining confidence of the anchor from below, he climbed up a meter and clipped into a fixed bolt. He rested long enought to be lowered off the bolt to the ground. Our rescuer followed, and he cleaned the route. (Source: Pierre Bustanoby)
Analysis
The victim, age 25, is one of many novices stranded and/or benighted in Joshua Tree this year. As has been mentioned before, this area attracts people with little or no experience because of its easy access. (Source: J. Williamson)</t>
  </si>
  <si>
    <t>Stranded, Inexperience, Failed to Follow Route, Inadequate Equipment, Colorado, Rocky Mountain National Park</t>
  </si>
  <si>
    <t>Colorado, Rocky Mountain National Park
On August 16, 1989, John Berry (19), Aaron Duncan (19), Quesnell Hartland (20), Dennis Schutzenhofer (39), and Erik Wobus (18) attempted the North Face route on Longs Peak. The group was without proper technical equipment, having only a three-meter section of manilla horse rope with them. They traversed off the 5.5 route left into a more difficult slabby area with considerably more exposure (atop the Diamond Face). Hartland, and later on Wobus, were able to climb out of this situation, but the others were left stranded on a small ledge. Hartland borrowed another rope from a Keyhole hiker, but was unable to rescue his group without anchors. Rangers Linda Stuart-Smedley and Jim Detterline reached the group during the afternoon storm, and evacuated the remaining climbers down three roped pitches. Aspirant Diamond climbers Randy Day and David Goldstein assisted on the last pitch. (Source: David Essex, Chief Park Ranger, Rocky Mountain National Park)
Analysis
All five members of this party were beginners. They had participated in a basic rappelling class on August 15, 1989, from Colorado Mountain School. The North Face had been the standard route on Longs Peak until 1973, when a steel cable was removed from the route. The climb is, therefore, often underestimated. (Source: David Essex, Chief Park Ranger, Rocky Mountain National Park)
(Editor’s Note: When this report and the previous one become public, the media often interprets them as being proof that climbing is unduly dangerous....)</t>
  </si>
  <si>
    <t>Weather, Fall on Snow, Exposure, Alaska, Mount McKinley</t>
  </si>
  <si>
    <t>Alaska, Mount McKinley
On February 16, 1989, a four-man Japanese expedition flew into the Kahiltna Basecamp to begin a winter ascent of the West Buttress. The group leader, Noboru Yamada (39), was climbing Mount McKinley as part of a quest to climb the highest mountain on each of the seven continents. After two days, one of the men became ill and returned to base camp. The remaining three continued their climb and on February 20 reached the 5200-meter high camp. On this same day, an Austrian team of three (Austrian Mountain Guide Expedition) made a successful climb to the summit and returned to high camp. On the 21st, stormy weather kept both parties in camp. Weather improved somewhat on the 22nd and the Austrians left high camp and descended to 2975 meters. Weather deteriorated and extreme winds enveloped the upper portions of the mountain. These extreme winds, estimated at up to 320 Kph , continued through February 26, then moderated slightly and continued between 95 and 160 Kph through March 9. On March 10, search flights found three objects below Denali Pass that were thought to be the bodies of the missing climbers, but severe turbulence prevented a positive identification. Search efforts were terminated at the end of the day on March 4. On March 13, another overflight positively identified the objects as the bodies of the missing climbers. It is believed that the Japanese team tried for the summit, and were caught in severe weather which contributed to a fall from Denali Pass. (Source: Bob Seibert, Mountaineering Ranger, Denali National Park)
Analysis
The Japanese team probably left the 5200 meter high camp during a brief lull in the winds. U.S. Weather Service records show that February 22, the day the Austrians left the high camp and the last day the Japanese team was seen alive, was also the last day of moderate winds. From that point on, winds increased in severity, soon developing into an extremely violent wind storm. U.S. Weather Service estimated winds in the passes to have reached 320 Kph. It is likely the Japanese team was caught at or above Denali Pass by these extreme winds. This was a very experienced team of mountaineers. The Austrian team said they had never seen the Japanese travel using ropes. Yet the team was roped when they fell. The team probably roped up because the visibility was so poor it was the only way to keep track of one another. They were in the general area of Denali Pass when a fall, probably caused by the extreme weather conditions, occurred.
A recovery team found the bodies on March 30 at the 5275 meter level below Denali Pass. They appeared to have fallen, because the rope was wrapped around the arm of one of the men. They were heavily clothed.
This accident has similarities to the first successful winter ascent of the West Buttress by Dave Johnston, Ray Genet and Art Davidson in 1967. They too were caught by a severe wind storm above Denali Pass. They felt they physically could not move through the pass because of the extreme winds. They carried survival gear and were able to bivouac at the pass for nearly a week until the winds subsided. The Austrians carried only a thermos of hot chocolate. The Japanese traveled without survival gear, so they had no option but to attempt to descend to their supplies at high camp, where they dug a snow cave under their damaged tent site. Nothing was disturbed in the cave, including three unrolled sleeping bags. (Source: Bob Seibert, Mountaineering Ranger, Denali National Park.</t>
  </si>
  <si>
    <t>Weather, Fall on Snow, Inadequate Protection, Rapid Ascent, Alaska, Mount McKinley</t>
  </si>
  <si>
    <t>Alaska, Mount McKinley
The British Denali Expedition of Chris Massey (39), John Lang (45), and Julian Dixon (37) flew onto the Kahiltna Glacier on May 1, 1989, to begin their ascent of the West Rib of Mount McKinley. On the 17th, they made their attempt of the summit from a camp at 5000 meters. A poor weather system of wind and snow enveloped the mountain later in the day making travel very difficult and hazardous. Late on the 17th or early 18th, the three were attempting to descend when all three fell from 5500 meters, tumbling down the “Orient Express” ice couloir to 4800 meters. They were killed in the fall. The NPS spotted the victims the morning of the 18th. The three were recovered later that day and flown out by helicopter to Talkeetna on the 29th. (Source: Roger Robinson, Mountaineering Ranger, Denali National Park)
Analysis
On May 20, Tom Bright observed three sets of slide tracks near 5500 meters. It appeared the British started their fall from near this height. This is close to where they were last seen by Stasik and Miller and since Stasik and Miller traversed the accident site three hours later, it could be assumed the trio were descending when the accident occurred. It is unknown how high they ascended, what is known is that the storm intensified to where it was nearly impossible to travel in the wind and white-out conditions. Numerous falls have occurred in the “Orient Express” over the years and all have occurred on the descent. Each of these falls, including this one, could have been arrested if the descending party had put in running belays across the steeper sections of ice. A party planning on making a descent of the West Rib needs stamina and caution to safely downclimb the upper ice sections after a long summit day.
The British underestimated Denali by trying for the top from 5000 meters with their limited acclimatization. Spending several extra days at a high camp would have made a quicker and safer ascent to the summit. (Source: Roger Robinson, Mountaineering Ranger, Denali National Park)</t>
  </si>
  <si>
    <t>Weather, Inadequate Protection—Tent vs. Snow Cave, Alaska, Mount McKinley</t>
  </si>
  <si>
    <t>Alaska, Mount McKinley
On July 13, 1989, at 0900, Rainier Mountaineering, Inc., guide Curt Hewitt (38) was blown from his camp near 5000 meters on the West Buttress of Mount McKinley while in his tent. Hewitt freed himself of the tent 180 meters down the slope. Although treated for hypothermia by his party, Hewitt did not sustain any injuries. The incident occurred midway through a 100 hour wind and snow storm. This is the second occupied North Face Pole Sleeve Oval to be blown off the West Buttress this season. (Source: James Litch, Mountaineering Ranger, Denali National Park)
Analysis
The tent was protected by snow walls a meter high. Hewitt and fellow guide John Craig (31) felt that these walls would sufficiently divert the wind over the tent. However, the tent had only three anchors in place: two ice axes and a picket were slipped through the floor loops. Only three guy lines were tied off, each to one of the floor anchors. Although the tent appeared to be protected from horizontal gusts, the three anchors were not sufficient to prevent a popping of the tent from wind gusting downward. One ice ax was pulled from the snow. The two other anchors remained in place, having failed at the attachment points of the tent.
Periods of high winds which may last for days are frequently experienced at all elevations on Mount McKinley. The use of particularly wind-exposed sites lacking existing natural protection, such as the West Buttress above 4800 meters, leave climbers with few options, especially larger parties. Snow walls completely surrounding the site that exceed the height of the tent, as well as anchors positioned at all possible tie down points, are essential precautions. Wind blasts forcing the tent in any direction (including upward) should be anticipated. Low-profile tents with numerous tie-down points, and a sufficient number of anchors carried by the party must be considered beforehand. If one must utilize particularly wind-exposed sites, snow caves are an additional consideration.
It is interesting to note that the Pole Sleeve Oval in this incident did not collapse or snap poles, despite the tumbling fall of 180 meters. Hewitt felt strongly that he could have held the fall at the first soft snow patch had the tent collapsed rather than act as a sail. (Source: James Litch, Mountaineering Ranger, Denali National Park)</t>
  </si>
  <si>
    <t>Weather, Inadequate Protection—Tent vs. Snow Cave, and Clothing, Alaska, Mount McKinley</t>
  </si>
  <si>
    <t>Alaska, Mount McKinley
On May 27, 1989, three members of a guided expedition on Mount McKinley were blown off the West Buttress from a camp near 5200 meters while resting inside their tent. One occupant of the tent, Assistant Guidejohn Richards, was freed from the tent as it began to slide. The two other occupants, Jim Johnson (46) and Howard Tuthill (31) fell to a ledge at the lip of a bergschrund 300 vertical meters down the ice slope. The two climbers were stabilized by another climbing party who descended to them. The climbers were evacuated by helicopter from the ice ledge the following afternoon during a weather window. (Source: James Litch, Mountaineering Ranger, Denali National Park)
Analysis
Dave Staeheli (Genet Guide) and his group did not have the energy to continue to 5200 meters as they had planned on May 25 when they moved up after six nights at 4300 meters. Winds prohibited movement the following morning; however, the party was able to do a carry to 5200 meters in the afternoon. On May 27, the party was again unable to move due to a third day of high winds at this site. During the afternoon a gust of wind had snapped one of the tent’s poles and was repaired with an aluminum pole sleeve. Although effort's were made during this period to better anchor the tent, the marginal snow walls were not improved.
The tent, a North Face Pole Sleeve Oval, was tied to 12 different anchors, including Five stakes, four ice axes, two pickets and one fluke. The snow walls were under a meter tall and only constructed around half of the tent. The tent was reported to tear away from the anchors like a zipper as the tent rotated, and Finally popping from the site as the remaining anchors failed. The anchors on the guy lines were still in place, each holding a guy line and a grommet ripped from the tent fabric. The two main rear anchors, a picket and a fluke were still in place. The picket was bent at approximately a 20-degree angle along the longitudinal axis and was slightly twisted. The tent could not be retrieved to investigate the floor attachment loops.
Although tents frequently collapse due to high winds on Denali, this is the first report of an occupied tent being blown away in which the tent had pulled away from all of the anchors. The route along the West Buttress from 4100 to 5200 meters is very exposed to the wind. The camp at 5000 meters is just large enough for three tents, but is particularly wind-blown. Tents must be well-anchored and protected by strong snow walls that are as tall as the tent and surround it completely. Snow caves are the only alternative for assuring a good night’s sleep along this ridge, other than continuing along to the 5200 meter camp and digging in there.
Had occupants in the tents dressed as a precaution during tent stays when exposed to extremley high winds, they would have been far better off in dealing with their exposure and eventual evacuation. (Source: James Litch, Mountaineering Ranger, Denali National Park)</t>
  </si>
  <si>
    <t>Fall From Artificial Wall, Inadequate Protection, Washington, REI Headquarters</t>
  </si>
  <si>
    <t>Washington, REI Headquarters
Sublime pleasures, smashing embarrassments, and extraordinary good fortune punctuate my life. Today, sublime pleasure comes from sitting in front of my computer, typing with my fingers, wiggling my toes, listening to my clock tick.
Smashing embarrassment came a few weeks ago on July 29 when I jumped off the REI headquarters climbing wall, stripped three Camalots and a TCU from its cracks, and landed on my back seven meters below.
Through extraordinary good fortune, I was only bruised. So what happened? Let me explain.
My friend Flyura Zhirnova and I were giving a demonstration to our friends at the AHQ, on how climbing walls are used. Before discussing training with artificial holds, and showing the normal use of a top rope, we decided to illustrate lead climbing.
Using the pre-formed cracks for protection you saw of the cover of this spring’s climbing catalog, I climbed. The climbing was easy. The placements were perfect. But the cracks were perfect as well, smooth, parallel-sided and painted. With an anchored belay, I jumped. The forces involved jerked everything out.
What a way to learn the first physics lesson of camming devices!
As Cal Magnusson and I study the lessons of this, one thing is clear: in perfect cracks, camming devices depend solely on the friction between the cam and the rock (or in this case, paint). In my case, friction wasn’t enough. When we have sorted out the physics, we’ll let you know more. But it is clear that there was no problem with the devices themselves, just with the placements in painted, smooth cracks.
What about climbing walls themselves? No problem, they’re fine.
Used as we have always intended, top-roped and belayed, climbing walls are safe. We will review our procedures on use and analyze our anchor and pad standards to make sure we have missed nothing, but we are proceeding according to plan.
Nevertheless, my black-and-blue back prods me to remind you that gravity is unforgiving. A simple lapse, a single lapse, can dump you on the ground. No set of rules and procedures is ever complete. You must think. You must always think.
Yes, sublime pleasures, smashing embarrassments, and extraordinary good fortune continue to punctuate the life I love. (Source: Bill Sumner)
(Editor’s Note: Bill Sumner recently “retired” as product tester for Recreational Equipment, Inc.)</t>
  </si>
  <si>
    <t>Fall into Crevasse—Snow Bridge Collapse, Washington, Mount Rainier</t>
  </si>
  <si>
    <t>Washington, Mount Rainier
On August 27, 1989, around 0830, Park Ranger Nina Burnell (26) and her climbing partner Mark Ross (28) were descending the Disappointment Cleaver Route from the summit of Mount Rainier when a snow bridge collapsed, pulling them both into the crevasse. (They were on a 23-meter rope, which was doubled, so there was about 12 meters between them.)
At 0800 Burnell had radioed down from the summit with weather information. Then they began their descent down the mountain. When they came to the junction of the route they had climbed up and the older route, they decided to descend the older route. At the 4100-meter level they came to a snow bridge at the base of a fixed rope. Ross belayed Burnell across the snow bridge and then followed. When Ross stepped onto the snow bridge, it collapsed, pulling Ross and Burnell in. Both climbers were covered by blocks of ice. Ross dug himself out and then he located Burnell and dug her out. They both climbed a ramp to the surface of the glacier 15 meters above.
Once out of the crevasse, they assessed their injuries. Burnell’s right foot was hurting, she had a laceration on the left side of her head, and lower back pain. Ross had sore ribs, but otherwise was all right. Ross climbed back down into the crevasse and retrieved the pack, which had the park service radio in it. At 0848 Ross radioed Paradise and reported the accident.
Burnell sustained a fractured ankle, a laceration on her head, and multiple contusions. Ross had no serious injuries. A helicopter evacuation was completed by 1530. (Source: George Olson, Ranger, Mount Rainier National Park)
Analysis
We summited at 0715 and started down at 0800. We followed the wands down the direct route and reached a crevasse with a fixed line at 4000 meters about 0830. There was a large snow bridge across the crevasse. To cross, it was necessary to downclimb about 1.5 meters of vertical snow on the uphill side. One could then walk across the bridge to the other side. The fixed line was anchored more or less parallel to the crevasse on the uphill side by pickets and then dropped down the vertical pitch to the bridge where the end was anchored with another picket. It was useable as an aid on the vertical part. It did not extend across the snow bridge.
We discussed the crossing. There were two issues: the vertical pitch and the bridge. We assessed the safety of the bridge with this information: (1) three parties crossed it earlier; (2) the air temperature was still below freezing and the snow around us was solidly frozen; (3) the bridge was large and thick and looked well-anchored at both sides; (4) the crevasse was filled with snow about 15 meters down thus limiting a fall if one did occur.
The vertical pitch was easily protected by anchoring to the fixed line. I planned to belay Nina down the pitch. I did not need a belay because the climbing was well within my ability.
I have been climbing for 12 years. I have been an Air Force Pararescueman for several years, participating in 93 rescues in the Cascades. I have climbed a number of glaciated peaks including McKinley where I evacuated two sick climbers in the process. I instruct Air Force Snow and Ice Rescue School, one of which we just completed July 29, 1989. Based on my experience and the information at hand, I made the decision that we could safely cross this crevasse. I have climbed with Nina for three seasons and made many such decisions. Over that time she has come to trust my judgment. I assured her that this crossing was O.K. and she trusted me.
I attached my ice ax to the fixed line with a clove hitch and drove it all the way in. I then put Nina on belay by munter hitching the climbing rope on the shaft of my ax. I lowered Nina down the vertical pitch and continued to belay her across the bridge. She was just able to reach the other side before running out of rope.
I then removed the belay and free climbed down the vertical pitch. Nina continued to move back away from the edge of the crevasse as the rope allowed. As I stepped onto the bridge, it gave way. I fell to the snow below and snow and ice continued to come down on top of me. When it stopped, I was able to look up and see the top of the crevasse. The fixed line was dangling from the uphill side, but our rope was not above me where Nina had been. I began to cry out her name. She responded, but I could not see her because of the blocks of snow between us.
It took me several minutes to get free. She was disoriented and not sure what happened. She said her ankle hurt, but could walk. We immediately walked up a ramp out of the crevasse on the downhill side. We anchored ourselves to the snow with our axes about ten meters away from the crevasse. I was afraid we were seriously injured and needed help as fast as possible. We needed the park radio in my pack, so I went back down the ramp and dug it out. From then on, we were in contact with park personnel via radio. (Source: Mark Ross)</t>
  </si>
  <si>
    <t>Fall on Ice, Climbing Alone and Unroped, Inadequate Equipment, Colorado, Rocky Mountain National Park</t>
  </si>
  <si>
    <t>Colorado, Rocky Mountain National Park
On September 24, 1989, John Ashby (38) was attempting an unroped solo ascent of thinly iced Alexander’s Chimney (5.5) on the East Face of Longs Peak. He was wearing Galibier Superguide (single leather) boots, but no crampons. Ashby slipped on an icy hold, fell about 45 meters vertically to a ledge, bounced into a bergschrund on the west side of Lamb’s Slide, dropped into a hole beneath the glacier, and popped back up on the surface of Lamb’s Slide through another hole about 45 meters distant. He was unconscious initially and sustained multiple skull fractures, fractured left wrist, and numerous minor injuries. Andrew Hautzinger (EMT) and Randall Streufert, who witnessed the accident from Stettner’s Ledges, lowered Ashby three ropelengths to the scree. Against Hautzinger’s advice, Ashby walked back to the trailhead and received a ride in a private vehicle. He also refused treatment from RMNP rangers, Estes Park Ambulance, and Boulder Community Hospital. (Source: David Essex, Chief Park Ranger, Rocky Mountain National Park)
Analysis
Soloing without a self-belay rig considerably decreases the chances of surviving a fall. Ashby did wear a helmet (Bell) , and it probably did add much to his survival. Ashby realized that there was some ice on the route, but he did not wear crampons. (Source: David Essex, Chief Park Ranger, Rocky Mountain National Park)</t>
  </si>
  <si>
    <t>Fall on Ice, Inadequate Equipment, Unclear Leadership/Decision Making, New York, Adirondacks</t>
  </si>
  <si>
    <t>New York, Adirondacks
On Saturday morning, March 11, 1989, Linda Hepburn (36) arrived with four companions (Art Portmore, Patrick Clark, Peter Osborne, and Mike Douglass) at the base of Trap Dike on Mount Colden. Hepburn had no ice climbing experience and apparently intended just to watch the others for a while.
Conditions in the lower part of the dike were apparently good, so Hepburn was allowed to accompany the group as far as the first waterfall. There, Portmore found the bypass to the right relatively easy, and the whole group continued on to the second and higher waterfall. Again Portmore decided to take the gully to the right as the group did not have a rope and was not prepared for any technical climbing.
Hepburn looked at the steep gully and decided that she could climb it, so she continued with the group. The group then proceeded onto the sides on the face of Colden, where there was a foot or so of snow overlain by an icy crust as a result of the previous weekend’s rain. The crust generally provided a good surface for climbing, as crampons pierced it easily or could in places kick a step; but a few small bulges had only a thin layer of easily fractured ice on the underlying rock. Portmore, as the strongest member of the party, was leading, kicking steps as he went, followed by Hepburn, who by this time did not have her ice ax, as she had laid it down above the gully and forgotten it. Douglass was last, having had some difficulty in the gully with the soft snow. He found her ice ax and tried to have her stop so he could give it back to her, but Hepburn was moving rapidly nine to ten meters behind Portmore and the other two climbers between Douglass and Hepburn could not relay the message.
Around 1300, Douglass heard a scream and looked up to see Hepburn sliding head first. She slid approximately 300 meters before being stopped by a small island of trees.
When Douglass reached her, she was unconscious and suffering from a broken leg, abdominal injuries, and an obvious head injury. Douglass covered her first with warm clothing and administered what first aid he could, but her injuries were too severe and she died, probably around 1430.
As soon as the accident occurred, Osborne and Clark headed up and over the summit to summon help, but a skier on Avalanche Lake had also seen Hepburn fall, and he started out immediately to seek aid. He met Dave Dohman, Lake Colden caretaker, on “Misery Hill” above Avalanche Lean-tos at 1310. Dohman skied back to Lake Colden to call for a rescue about 1330. In response, the DEC alerted the Backcountry Rescue Team as this was obviously technical terrain.
Using snowmobiles, the rescuers reached Avalanche Lake and climbed to the accident site by 1645. It was apparent that she was dead. Hepburn’s body was lowered to Avalanche Lake and evacuated by snowmobile, reaching South Meadow shortly after midnight. (Sources: Mike Douglass, Mark Ippolito, newspaper accounts)
Analysis
Contrary to many newspaper accounts, Hepburn was not totally inexperienced, as she had hiked and climbed with Portmore the previous summer in the Canadian Rockies, including some steeper snow walking. The Trap Dike was a more difficult climb than she had attempted before, but her strong performance on even the steeper pitches of the lower sections led the rest of the party to believe that she would have no trouble on the lower angle slides above. Exactly what precipitated her fall is not known, but it could have been anything from a crampon catching on a leg to a step giving way. What role relative inexperience played in the fall can therefore not be determined, nor is it possible to speculate whether she could have self-arrested had she been carrying her ice ax at the time.
This group was a typical mix of relatively experienced climbers. Likely any of the four others could have functioned as the leader; but, as so often happens, none felt that he had been so designated or that it was even appropriate to take charge of others of similar experience. The result was that the decision to allow Hepburn to continue was made incrementally and without any one individual taking responsibility to make sure that she was able to handle the terrain and conditions.
As a general rule, a party should rope whenever a slip could result in serious injury or death. Taking this rule literally, one should rope up on the west side of Saddleback. That isn’t done because the actual danger of a fall is low enough. The danger of a fall on the Bottle Slide on Giant is greater, but still one does not usually use a rope.
The Trap Dike and the slides on Colden in the winter, especially with glazed surface conditions, is terrain obviously much closer to the point where a rope would be an absolute requirement. For inexperienced members of a party, a rope becomes a requirement before it does for experienced members; it is the leader of the group who must make that decision. In this case, there was no clearly defined leader. Hence, no clear decision was made that since the party had no climbing rope, Hepburn should not be allowed to continue past the upper waterfall. (Source: Adirondac, Vol. 53, No.5, June 1989)</t>
  </si>
  <si>
    <t>Fall on Rock, Climbing Alone and Unroped, Falling Rock, Idaho, Sawtooth Mountains</t>
  </si>
  <si>
    <t>Idaho, Sawtooth Mountains
On July 2, 1989, Louis Stur (65) fell to his death from an unnamed mountain near
Baron Peak. He was climbing with a friend, Frank Kreusi (70). Here are some excerpts from Kruesi’s report:
We arrived at the dry lake or meadow where we were to stop just after noon. Louis announced, “Frank, you are here. You’ll have a minimum of three hours to rest. Let’s have a bite to eat and try out my new water pump.” Louis was no engineer; he pumped it so hard that the tubes kept collapsing. He laughed as I slowly pumped and filled my quart bottle with little fuss. He had introduced me to new peaks as we’d gone along, told me of his two and a half day backpack into the area from another direction a week earlier, and of his desire to study a different route up this peak, which became Mount Ebert, even though it isn’t named on his Warbonnet Quadrangle. It was only at this time I realized he was quite intent on climbing it. But that was his way; I wasn’t in the slightest surprised or concerned.
There is a very large and I thought steepsnow field, that looked quite formidable at its upper reaches on the north face of the very craggy and rugged peak about 450 to 600 meters above our location. Louis said it wasn’t as steep as it looked but, without an ice ax, would take care. He said he’d go for it. Louis and I had a comfortable relationship. I wasn’t of comparable ability or experience, but we knew all that. We’d been on similar ventures, particularly Mount Spire in the Tetons, wherein we went into the high lake regions together and then would separate while he did his thing and I took in additional lakes and lesser peaks only to meet again to go out together. We had good times and pleasure in each other’s company.
After briefly having a little to eat Louis said, “You’re to be here. I’ll be three–four hours.” It was no more definite than that. I said I’d do the peak to the north. It’s just over 3000 meters and surrounded by several small lakes below it. He looked at it and said it looked fine. He took off with his two ski poles, a couple of fruit punch cartons and maybe a candy bar.
He wore only a polypropelene shirt and yellow hat. I said I’d follow him to the snow field but he took off without comment. I sensed he wanted to do his own thing from that point on so I reversed direction and headed for my peak. I looked back toward him from time to time and saw he was making fine deliberate progress. I suspect he did the same. We were in easy sight of each other for a long time. The last I saw him was about 1330, as he was fairly high on the snowfield traversing. I never saw or heard from him again but didn’t make much of an effort to do so until I reached the top of my peak which afforded a grand overview. At that rime I spent considerable time studying his intended route, but didn’t see him. I had no concern then. It was fun to watch a pro, and I hoped to see him in motion.
I had scrambled up a short section near the top of my climb, which others would have given no thought to, but I was squeamish about descending it, the latter being much harder than the ascent. I traversed the top ridge, which was fairly broad, and found a scree boulderfield that seemed to go all the way down. It took a while, but I was back in about two hours overall. Louis had spread out his orange poncho on the meadow before leaving; it was quite clearly visible from my peak and I’m sure from his. I went to rest there but the mosquitos were too bad so I made other forages.
I expected Louis back at the earliest by 1530, but knew 1630 was more likely and even then I thought I’d only spot him coming down. About 1600 and periodically thereafter I glanced at the huge snowfield to see if I could spot him. As time went on, maybe about 1700, I went out to the snowfield and examined it carefully. About this time I was saying to myself, “Damn it, Louis, you’re going to make us go down at a forced pace just before dark closes in.” He had arrived several hours late in the Tetons and we just got out by dark. In that instance he had lost his ski poles and felt stupid about leaving them on the mountain, though they were worth nothing, and had spent an hour or more hunting them. Nevertheless, he had come down exuberant, apologetic, and grateful I had waited so he didn’t have to wonder about me. You couldn’t be put out with Louis for long; you just had to learn the pattern of things.
By 1900 I felt it was possible we could just get out by dark if all went well. We’d taken five hours to get in and I wasn’t much slower paced than Louis on ascents but clearly he moved much faster on descents. Three hours and maybe a little more but an excellent trail for the last 45 minutes, might do it. But I now started planning seriously.
I opened his pack and studied the maps carefully; I hadn’t paid any real attention on the way in, just followed the master. I established carefully compass courses, landmarks, etc., in case it were to cloud up during the night. I built a large fireplace and gathered lots of wood in case Louis was hurt and finally could signal me. I made repeated hikes up the snowfield and searched each snout on the off chance he’d slid down uncontrollably. I called and raked the area with his binoculars. I debated whether to attempt to go up after him but hesitated as I was convinced I had surveyed where I knew him to be and knew nothing of the back side of the mountain he had alluded to if he found his planned route wouldn’t work. Louis was a careful, deliberate climber. I thought about it, but thought it was unlikely he’d fallen. Much more likely, in my anguished mind, was the thought of a heart attack. He always talked about his health when we were with him. On this trip he volunteered he hadn’t taken his Beta pill but hadn’t on his last weekend backpack either and felt fine. He had told me he had a heart pressure device at home and always found it lower than the higher levels that the doctors found. I never thought for a minute that he could be lost and particularly in such good weather and familiar territory to him. I even rationalized that somehow he’d taken a different route than expected, had found an easy way down, and that I’d finally give up and come down so as not to be caught up there that night. I really didn’t believe this as he’d left his pack and Louis wasn’t one to leave a companion in such a stew. I kept telling myself to relax, we’d laugh about the episode in one of our debriefing sessions with friends. Deep down as the light faded I knew he was in deep trouble, would probably survive one cold night, but I needed to get help now.
I vacillated and finally rationalized against trying to get down in the dark with only my small flashlight, no trail, and all. There was no moon at all and I knew there would be none. I kept up a vigil all night. I had blown alternatives by earlier complacency. I didn’t sleep nor do I think I dozed. I went out to the snowfield and called and waved the flashlight every half hour or so. I knew it would be virtually impossible to hear him as the creek cascading along drowned out other sound. I would hear massive rock falls from time to time, start, and renew hope it might be Louis but became reconciled he was gone or badly hurt and freezing in the cold.
At dawn I made one more careful trip to the snowfield and a binocular search and then started down. I wanted to be careful and deliberate and not get in some improper watershed. I took Louis’ comment to heart that we had probably traversed too high and that it might be faster to find the yurt area and follow the ski route out. I hadn’t had but two cheese sandwiches in 24 hours but eating was never really on my mind and no problem. I went out nonstop, didn’t find the easy way, got too low once and bogged down in an extremely deadfalled and tangled avalanche area where the streams were flowing in several different directions and lost an hour or so in exhausting scramble. I finally forced myself to ask which way George (Allen) would go, decided to climb way high, and soon was making good progress. Only once did I cross an area I was sure I’d seen the day before. I picked up the trail finally, almost where I should have, and hurried down to the sign-in box praying I’d find a note that Louis had for some reason assumed I’d come out when he didn’t show. I went on to the car praying I’d find a message there.
In the hours I’d been waiting, I tried to think just how I’d get help marshalled best and not lose time in endless explanation. I focused on the See’s first and at Redfish Lodge. I didn’t recall their names but knew well of their devotion to Louis. I then wanted to get to the ranger, get word to Joe Csizmazia, then Louis’ secretary to notify the family, then George Allen, and finally my family.
I got to Redfish Lodge somewhat after 1100 and contacted Jack See who was magnificent and efficiently got things rolling with a minimum of explanation and maximum of consideration. Not a second was lost. I didn’t have to repeat anything.
There was some confusion in my mind as to the name of Louis’ peak; I had the wrong name at first. I had heard so many names on the way in and hadn’t been too attentive. I did know precisely where we had stopped and could pinpoint that on the Quadrangle. I had my directions clearly in mind and with Jack See’s help in fairly short order was convinced that the peak was Ebert. He clearly knew the snowfield and understood my description of the approach Louis had planned, and then I made my other calls. Jack had action rolling, rescue plans and people were underway. I marveled at the response on the 4th of July weekend. As “It’s Louis Stur,” was mentioned, all I heard was, “I’m on my way.” I wanted a helicopter to go right in. One had passed near the peak as Louis and I were hiking in the day before. Jack asked for that. There was some hesitation, I think because of SOP waiting periods, authority, etc. I made it clear reimbursement should be no consideration; I would pay all expenses.
The Ranger asked that I come to headquarters, that he was getting approvals. I drove over, found the helicopter observers assembled, and all most helpful and awaiting confirmation as to where to go and look. I thought they had the wrong map out. In any case, I spread mine out, showed them just where they’d spot Louis’ pack and poncho, which snow field he’d gone up, and stressed the back side of the peak as I thought there was too much concentration on the snowfield that I felt I’d surveyed thoroughly. The crew was satisfied they knew where to go and shortly had the go-ahead. It was only a few minutes later that they radioed back that Louis had been found. I couldn’t make out the conversation. The Ranger, Steve Lipus, asked me to wait in his office; he’d go to the heliport and bring down the report.
Shortly after, the crew came in and it was clear to me before they spoke how grave their report would be. They told me forthrightly that there was no hope, that he surely could have suffered little if any in the fall of something like 60 meters. Joe Csizmazia had called shortly before the helicopter flight and said he was on his way up to go in with his son. (Source: From reports gathered by George Sainsbury, including Kruesi’s narrative)
Analysis
Louis was Mr. Mountaineer: experienced, cautious and definitely in good shape for the moderately easy terrain. His route of fall was (between Class 5–5.8) definitely not on the logical ascent or descent route. The only logical explanation we (R. Rosso, K Sweigert, J. Csizmazia) could come up with was that Louis must have looked for an alternate route, when a massive rock parapet gave way directly in front of and below him. He fell into a ravine 30 meters below.
The weather was perfect, although the time was late, 1700–1800 (estimate by the autopsy). He was planning to climb down to base camp, where his good friend (not a climber, but walking and flying companion) waited for him. They were to walk back (five hours of rough terrain) to Fishhook trailhead in the same evening! (Source: Joe Csizmazia, personal friend and climber, who found Stur’s body)</t>
  </si>
  <si>
    <t>Fall on Rock, Improper Procedure, Inadequate Belay, Fatigue, Miscommunication, Illinois, Crab Orchard National Wildlife Refuge</t>
  </si>
  <si>
    <t>Illinois, Crab Orchard National Wildlife Refuge
On May 31, 1989, an experiential education program was involved in the fourth day of a five day course being conducted in southern Illinois in the Crab Orchard National Wildlife Refuge.
The curriculum called for rock climbing and rappelling at an area called Panthers Den, which offers an excellent site for beginning climbers and rappellers because of the height of the bluffs—roughly 10 to 15 meters. This had been a program site in the past.
After all the students had completed their climbing and rappelling, some staff expressed an interest in doing a climb. The Program Director allowed a few staff to do so, while other staff took the groups back to camp to prepare for dinner.
Rob Newcomer (27), one of the instructors, wanted to attempt a climb at the current rappel site. He wanted to rappel down without belay, and then climb back up the rock face where the rappel was set up.
Program Director Michael Leach was supervising the climbing site. Michael noticed that Rob was preparing to rappel without a belay. Michael told Rob that it was against policy and that he needed to have a belay line attached before his rappel. Rob asked if he could be lowered down (single line) by the belayer. Michael gave him permission to do so.
Rob Newcomber at this point did not change his tie-in to conform to a lowering belay system. He kept his rope through a figure-eight device as is commonly used in rappels. Rob’s belayer, Rick Solomon, was sitting at the tree anchor clipped into the girth hitch and was getting ready to belay. Rob asked his belayer, “On belay?” Rick responded by saying, “Belay on.” Rick was still preparing to belay and was anticipating additional commands (communication) with Rob as is the program’s policy in which they had both received training through their High Ropes course certifications. At this point Rob walked back over the edge attempting to rappel without finishing up the sequence of commands. As Rob stepped over the edge, he fell to the bottom of the rock face as the rope fed through the belayer without arrest.
Rob was reached by Michael and Rick about one minute after the fall. Rob was not breathing. They repositioned him in order to clear his airway, which enabled Rob to start breathing again. Rob fought off efforts to immobilize his spine initially, but after gaining easier breathing, became cooperative and was immobilized.
After a secondary survey was completed by Michael, he made evacuation plans. Rob Williamson and Rick Soloman began to construct a litter. Keith Bealke, leader of the school group, selected students to help in the litter evacuation. Karen took charge of taking care of the remaining students. Michael maintained contact with Rob monitoring vital signs.
The evacuation took approximately two hours to cover two-and-a-half kilometers with the litter. Rob was then transferred to the white van. All staff returned to the program, except for driver Robb Williamson and Michael, who stayed with Rob. They drove to the nearest farm house and called for an ambulance which arrived 30 minutes later.
Rob received excellent emergency medical care, which was coordinated by Michael Leach, an Emergency Medical Technician, and later by medical professionals. (Source: David Cady)
Analysis
Staff are hired based on experience with the activities designed in the program, with attention paid to attracting the highest quality staff available.
In this case, both individuals were skilled belayers, certified by the program and hired as belayers for the rock climbing-rappelling portion of the program. They each had previous climbing and rappelling experience, and were graduates of courses offered by the National Outdoor Leadership School. They had both been hired for previous programs and had received high quality references from contracting organizations.
Lack of training is a factor that cannot be overlooked. Both Rob and Rick had been trained as belayers, but not for the activity in which the accident occurred.
The accident occurred on the fourth day of the program late in the day. Staff had admitted that they were fatigued. In addition, there was lack of consistent use of climbing signals by the staff, inspection of harness and set up by belayer prior to saying “belay on,” and the climber’s personal ownership for his behavior prior to descent. Allowing staff to engage in personal recreation while on a program should not be the norm. The evacuation could have been quicker if a litter and backboard had been at the site. In this case a litter was constructed of wood and rope. A runner could have been sent to notify hospital personnel and to summon help, which also would have sped up the evacuation. (Source: David Cady)</t>
  </si>
  <si>
    <t>Fall on Rock, Off Route, Inadequate Protection, No Hard Hat, Inexperience, New Hampshire, Franconia Notch</t>
  </si>
  <si>
    <t>New Hampshire, Franconia Notch
On August 4, 1989, two climbers (both 35) from Philadelphia were having obvious trouble on the Whitney-Gilman Ridge (5.7). We chose a 5.8 variation, and they decided to follow us. I was belaying a client on the last pitch. The leader of that party fell without a sound. He was unconscious for two minutes, upside down, hanging from a piton. His belayer didn’t know what to do. I rappelled down and raised the injured climber to the top. He had a broken arm, many lacerations, and a sprained ankle. He asked several times, “What happened?” After a three-and-a-half hour walk to the car, we took him to the hospital in Plymouth. (Source: Jim Shinberg)
Analysis
When I saw the climber upside down, bleeding, and unconscious, I was thinking that he was dead. Luckily, he had clipped to an old fixed pin before falling. His last piece of protection was ten to 15 meters below that. He was fortunate to have escaped with relatively minor injuries. The several sutures taken on the head lacerations could have been prevented by wearing the hard hat that was in his pack. (Source: Jim Shinberg)</t>
  </si>
  <si>
    <t>Fall on Rock, Off Route, Protection Pulled Out, No Hard Hat, Inexperience, North Carolina, Hanging Rock State Park</t>
  </si>
  <si>
    <t>North Carolina, Hanging Rock State Park
While climbing the second pitch of Zoo View (no previous experience with the route) 5.7+, I could not figure out crux sequences. Instead, I traversed right and up. I did not realize it at the time, but I had crossed onto another route, Bimbo Bulge. While the sequence on this part of the climb was not technically intimidating, the area was somewhat runout and I was losing sensation in my fingers while trying to find protection placements. Hanging and blowing on alternate hands to get sensation added to fatigue. I slipped off a foothold and the last piece of protection inserted (# 1/2 Friend) pulled out. The bolt three meters underneath held, and I swung into the rock face after falling about nine or ten meters. I hit with my left ankle and wrist (the ripped out piece disoriented my fall) and hit my head on protruding rock, losing consciousness. When my belayer lowered me, I caught on a ledge (still unconscious). An adjacent climber heard my belayer’s cries for help, and climbed (solo) to where I was stuck (about 20 meters above the ground) and freed me so I could be lowered to the ground, where I regained consciousness. I was taken to Baptist Hospital in Winston-Salem due to the head injury I had received, and was treated there for head lacerations, skull fracture, neck fracture, sprained ankle, strained wrist, and abrasions. I was released after four days into the care of another physician in my home town. (Source: Richard “Chip” Robie, 27)
Analysis
(1) Wear helmet while lead climbing; (2) toprope or second route before attempting any deviations from specified route; (3) belayer with previous route experience could have provided helpful belay; (4) placement of too small a Friend in a crack with too much flare; (5) DO NOT climb on freezing rock when prone to loss of sensation in fingers.
The accident could have been much more serious without the two climbers who aided in getting me to the ground and calling the ambulance during this operation. They also were very necessary to help move me from the rock face to the road area. (Source: Richard “Chip” Robie)</t>
  </si>
  <si>
    <t>Fall on Rock, Off Route, South Dakota, Needles/Black Hills</t>
  </si>
  <si>
    <t>South Dakota, Needles/Black Hills
On May 29, 1989, Cristina Cerrutti (31), Jim Bjork (29), Stephen Gillmore (30) and David McConnell (27) of Minnesota were climbing in the Ten Pins area. Cristina was leading Tricouni Nail (5.8) with Jim belaying. About eight meters up, she clipped a bolt and continued. About two meters above the bolt, she said that she could not go any higher and could not see the route. We found a guide book and discovered that she should have gone right from the bolt instead of up. While we were trying to explain the situation, she slipped and fell about five meters. As the rope caught her, she swung back into the rock striking her left foot. We heard a loud “pop,” and Cristina hung in obvious pain. She was lowered to the ground. Steve went to get the first aid kit out of the car while Dave and Jim checked Cristina for injuries. Her left ankle was swollen and tender. We decided that she should be taken to a hospital for X-rays. Cristina’s climbing shoe was carefully removed and replaced with a tennis shoe. We then splinted the lower leg and ankle with a French climbing magazine and an ace bandage. Dave helped Cristina back to the car while Jim and Steve retrieved the gear. We took Cristina to the emergency room in Custer, where her leg was X-rayed and she was found to have a broken fibula and badly dislocated ankle. We then took her to the emergency room in Rapid City to see an orthopedic surgeon where she received a full leg cast. Back in Minneapolis, she had surgery. Two pins were used to stabilize the ankle, and she couldn’t climb for three months. (Source: David McConnell and Jim Bjork)
Analysis
Better knowledge of the route beforehand could possibly have prevented this accident. (Source: David McConnell)</t>
  </si>
  <si>
    <t>Fall on Rock, Protection Pulled Out, Off Route, Exceeding Abilities, Washington, Leavenworth, Castle Rock</t>
  </si>
  <si>
    <t>Washington, Levenworth, Castle Rock
As part of the 1989 Seattle Mountaineers Intermediate Climbing Course Rock II field trip, six climbers went to Castle Rock in Tumwater Canyon near Levenworth on April 4. They were to climb the Sabre Route as part of their course training. There were two instructors and four students. The first climbing team included an instructor, Craig Rowley, and a student, Paulo Albuquerque. The second team was two students, Mike Wessels (31) and Bill Serantoni. The third team was instructor Dan Bean and a student, Steve Fairbanks.
Albuquerque and Rowley climbed the first pitch with Paulo leading. Both climbers were at the belay point on Sabre Ledge when the second team started, with Mike Wessels leading. Before starting, Dan Bean discussed the need to try and protect the first few moves on the route to avoid a six to seven meter ground fall. In starting his lead, Mike was able to place protection that would help avoid such a fall. Mike then moved up to a ledge at the base of the gully that goes generally up and right. He led up through the gully to a small ledge below a slabby section of rock. From where the remaining climbers were standing, it was not possible to see exactly where Mike had placed protection. After compiling information from other people (but not Mike himself), it appears that he placed three Friends to protect the lower portion of the pitch. The last piece was probably near the small ledge below the slab.
From the small ledge, the normal route traverses left about three meters and then ascends up over a flake onto easier ground. Normally, a climber then traverses further left to the belay point on Sabre Ledge. A variation on this route is to ascend directly up from the small ledge using a hand crack in a left-facing dihedral and climbing the slabby section of rock. This variation is described to be harder (5.7 or more). Also, at the top of the slab, the rock gets smooth and “soapy.” However, this is not obvious from the ledge. The rock does appear to be a lighter color, however. From the ledge, the tree stump above the slabby section looks useable as protection, but apparently is rotten and not reliable.
Before anyone noticed, Mike had climbed three meters or so up the slab using the harder route variation. He seemed to be climbing well. Near the top of the slab, he was forced to try and exit left from the crack and make a few moves on the slab to start his traverse left to Sabre Ledge. Apparently, this point on the slab is where the rock gets slippery. In trying to make his exit move, Mike slipped and fell. He came down the slab and past the small ledge. At this point, he was coming down feet first and was looking at approximately a seven-to-eight meter fall. However, his upper protection (a Friend) pulled out. His next piece of protection was probably three to four meters lower. This piece of protection (a Friend) held. The only other lower piece of protection was dislodged by rope movement. Consequently, Mike’s fall was lengthened by about eight meters. Although Mike started falling feet first, he got turned on his right side and fell the final distance sideways. He hit hard on some rock and an intermediate ledge just above the larger ledge at the bottom of the shallow gully. The rope finally held the fall about a meter above the large ledge. In landing on his side, Mike hit his head and injured his arm. He was wearing a helmet, which probably saved him from a serious head injury. As it was, the right side of his face had contusions, a swollen eye, bloody nose, and a chipped tooth which cut the inside of his mouth. Mike’s right arm sustained a compound fracture above the wrist. (Later, the doctors found that his right wrist was also dislocated.) Luckily, although it was an open wound, there was not continuous bleeding. It was also learned later that he had a broken cheekbone.
The first team on Sabre Ledge and a climber on the Cat Burgler route heard the fall but did not see it. After impact, Mike appeared stunned, but was able to move and respond. It took Dan Bean and Steve Fairbanks about ten minutes to rope up, grab a first aid kit and other equipment, and start trying to reach Mike. At this time, Mike was conversing with rescuers and saying, “Hurry, I think my arm is hurt bad.” Dan Bean climbed up to Mike from below. Tom Gooch (the climber on the Cat Burgler route) had the climbers on Sabre Ledge drop a rope from above. He used that to descend and traverse over to Mike. At this time, 0905, Gooch sent a man to Levenworth for help. Both rescuers arrived together. Since he was still hanging from the only remaining piece of protection, the first thing done was to anchor Mike more securely. Gooch examined Mike to assess his injuries. Mike was able to support himself. Therefore, he was not moved until his arm was stabilized. Using sterile surgical pads, a foam pad, wire splint, space blanket, runners, etc., Mike’s arm was stabilized and then held to his body using runners. The splinting was finished at 0935.
Once the arm was stabilized, a lowering system was set up. Mike mentioned swallowing some blood (from a cut inside his mouth) and maybe feeling sick. However, he did not get sick. By remaining calm, he was a big help in the rescue. About 0945, a deputy sheriff and two paramedics arrived on the scene. After seeing that a lowering system had been set up, the deputy commented that the system seemed under control. Tom Gooch lowered Mike and Dan simultaneously, but on separate ropes. Four Friends were placed as anchors and Tom used a figure-eight in rappel mode to do the lowering. Dan Bean downclimbed a little so that he could remain under Mike, who was going to descend facing out to protect his arm. The lowering went smoothly with Mike being able to sit on Dan’s leg during the descent for support. As soon as Mike reached the ground, he was examined and placed in a stretcher by the paramedics.
It took about 15 people 45 minutes to carry Mike to the ambulance in the Castle Rock parking lot. The rescuers belayed the stretcher down the trail with eight to ten people helping to carry it. With so many people involved on the descent trail (which has some loose rocks), a few rocks were dislodged. Fortunately, they didn’t hit anyone and cause a problem.
Mike was taken to Cascade Hospital in Levenworth. Because of his arm injury, he was immediately transferred to a hospital in Wenatchee, where he underwent emergency surgery. (Source: Dan Bean)
Analysis
It appears that Mike seriously underprotected the lower part of the Sabre route. From his hospital bed, he mentioned that he was concerned about running out of runners. He may have run the lead out too much for that reason. Mike also commented that he didn’t climb very smart. He may not have had much experience placing Friends and that may be one reason why the highest piece of protection pulled out. Further-
more, Mike did not know exactly where the route went and attempted the harder route variation which prompted the fall. (Source: Dan Bean)</t>
  </si>
  <si>
    <t>FALL ON SNOW, UNABLE TO SELF-ARREST, Wyoming, Tetons</t>
  </si>
  <si>
    <t>Wyoming, Tetons
On July 6, 1989, Ralph Trover (40) and Joe Kelsey (50), Exum Mountain Guides, successfully took clients Tamara Martin and Wesley Jones up the Grand Teton. At 1800, the four were descending the steep snowfield on the Lower Saddle headwall. Kelsey was going first down the snow, followed by Jones, then Martin, with Trover last. The snow was soft. The entire party was roped, with short sections of rope separating each climber.
Martin fell and was unable to self-arrest using her ice ax. The momentum of her fall jerked the other members of the rope team off their stances. Despite the experience of the guides, no members of the party were able to stop the simultaneous slide of the rope team members. All slid a hundred meters down the snowfield until the angle of the snow diminished where the snowfield intersects the Middle Teton Glacier. Kelsey sustained a fracture/dislocation of the left ankle in the fall, Trover was uninjured, and Martin and Jones received slight abrasions. Trover ran out to the trailhead to report the accident, and a helicopter evacuation was completed that evening. (Source: Peter Armington)
Analysis
We are again reminded of how quickly speed, and thus force, can build up in an uncontrolled glissade. The experienced leaders, even though properly positioned, could not arrest the fall. The soft snow conditions probably contributed to this. (Source: J. Williamson)</t>
  </si>
  <si>
    <t>Fall on Snow—Into Moat, Inexperience, Fatigue, Washington, Chikamin Peak</t>
  </si>
  <si>
    <t>Washington, Chikamin Peak
Randy Schaffer (33) and Michael Wessels (31) were descending from a climb of Chikamin Peak about 1430 on Sunday, July 9, when Schaffer slipped on a snow slope at the 1725-meter level above the Cascade Crest Trail. He fell into his companion, Wessels, knocking him out of his stance and into a slide further down the slope. Both climbers fell into a moat; Schaffer stopped near the top while Wessels fell about 15 meters further to the bottom, fracturing his pelvis, hip, and lower spine. They managed to get out of the moat and down to the Pacific Crest Trail by about 1500. Schaffer hiked down to Joe Lake to get their tent, sleeping bags, and stove, returning to Wessels at 1900. Schaffer spent the night with Wessels, then left at 0500 on July 10 to summon help.
Seattle MRC was paged by King County Police at 1215, and put three teams in the field. Team one accomplished the 18 km walk to Wessels’ location by 2100, and a SPART team arrived about half an hour later. They prepared Wessels for movement to a site suitable for MAST pickup via winch, and began moving him using the wheeled litter around 0045 on July 11. MAST had been unable to fly earlier because of the cloud cover, but the clouds dissipated by the early morning of July 11, and they arrived at search base at 0042. By 0200 the victim had been moved to the pickup location, and by 0230 the pickup via winch and tagline was completed. Wessels arrived in Harborview at 0300. (Source: Bergtrage, No. 135, September 1989)
Analysis
He (Randy Schaffer) failed to use his ice ax properly twice, first to secure a self-belay while moving on a steep slope, and second to effect a self-arrest after losing his position. Previously, Mike had demonstrated to Randy how to move securely on steep snow, but he rebuffed Mike, stating he was experienced. (Source: Mike Wessels)
(Editor’s Note: See description of Castle Rock accident, April 4, 1989, near Levenworth, WA.)</t>
  </si>
  <si>
    <t>Fall or Slip on Rock, Failure to Follow Route, Washington, Mount Thompson</t>
  </si>
  <si>
    <t>Washington, Mount Thompson
On October 15, 1983, Edward Henderson (47), Johanna Backus (45), Sherman Ackley (46), and Roger Ehret (52) set out to climb the West Ridge of Mount Thompson. Although the weather was clear, the route was covered with ice.
Rather than give up our objective, we decided to traverse to the third class, East Ridge route. Once on the route, we dropped our climbing gear, taking only one rope. Although the route was covered with snow and ice, we made a fast ascent as our time was running late.
About 30 meters from the summit, Henderson, slightly off route, slipped while scrambling fourth class rock. He fell backwards six meters, coming to rest against a dead stump. He sustained a compound fracture of the right raidus and ulna.
As we were in a precarious position, Ehret immediately tied in and set up a belay for the other party members. The victim was belayed down icy rock about 30 meters to a safer position. Backus, an R.N., stabilized and splinted the victim. We scrambled back to base camp and hiked out. (Source: Roger Ehret)
Analysis
We knew the rock was icy when we aborted the fifth class route. We were all aware there had been a fatal accident two weeks before in the same spot where Henderson fell. However, we had “summit fever” and had climbed together as a team several times. As time was running late, we were moving fast and got off route. We should have used more caution because of the icy conditions and set up belays. We were very fortunate. Henderson’s injuries could have been much worse. None of us was wearing helmets. As we were experienced in mountain rescue, once we roped up, the rescue went smoothly. As we all reflected later, icy third class rock is not “a piece of cake.” (Source: Roger Ehret)</t>
  </si>
  <si>
    <t>Fall or Slip on Rock, Falling Rock, Failure to Follow Route, Washington, Mount Thompson</t>
  </si>
  <si>
    <t>On September 24, 1989, Roberta Mohrholz (32) and Jalen Johansen (32) set out on what was to be a training hike and easy scramble up Mount Thompson. Roberta had left a route map with her fiance, Dave Whalen. Both Roberta and Jay were in top physical condition and were using this outing to train for various marathons and triathlons they were involved in. Roberta was a veteran snow and ice climber but generally stayed away from rock climbing unless necessary. Though Jay had done a lot of hiking, he had no rock climbing experience.
They stopped for lunch at a place where they could see the face of Mount Thompson and discussed their route. The only nonclimbing route was the east ridge, which Roberta had outlined and left with Dave Whalen. For some reason, Roberta decided they could start slightly south of the east ridge, work their way up a steep gully and fracture system, and then intersect the east ridge farther up. She told Jay that it looked terraced enough to prevent much exposure.
As they began to climb, it became apparent that they had committed themselves to a face with serious exposure, but found that it was too steep to downclimb. They continued up and were very close to reaching the ridge, when Roberta came to a difficult move and waited for Jay to come up along side her. She told him to see if he could make the move and get above her. He was able to do so, but because of the slight overhang, he could not see her. She shouted that she would try to the left, and at this point Jay heard her scream. He shouted to her. She responded that she had only slipped a short way to a narrow ledge and was all right. Shortly after this, she screamed again, and fell from the ledge.
A witness watching from a ridge across the valley reported seeing a rock the size of a car falling with her. Jay made his way down the east ridge and circled around below where they had been climbing. He realized she had died instantly after falling 200 meters. He ran the 16 kilometers to Snoqualmie Pass and alerted the Forest Service. A helicopter was dispatched but did not locate the body until dark. Because of the rugged terrain, a search and rescue team was sent to bring the body out the next day. (Source: Pat Whalen)
Analysis
The victim has been climbing for a decade or so and was one of the founders of the local women’s climbing organizations, “Northwest Women’s Climbers.” She was considered to be a skilled, experienced, and careful climber and had a number of demanding ascents to her credit.
The ridge route in question is a walk-up, which explains the lack of equipment. I am told by members of the party that recovered the victim that they understand she purposely left the normal route and detoured a short way out on the south face for the specific purpose of giving her friend an opportunity to get a taste of rock climbing on this, his first, climb. The rock proved to be incredibly rotten, and the accident resulted. (Source: George Sainsbury)
(Editor’s Note: Another incident where hiking off route leads into a climbing situation. See also the report below.)</t>
  </si>
  <si>
    <t>Falling Rock, Weather, Wyoming, Wind River Range, Mount Warren</t>
  </si>
  <si>
    <t>Wyoming, Wind River Range, Mount Warren
On July 24, 1989, National Outdoor Leadership School leader Phil Peabody set out at 0620 with three students, David Black (24), Justin Burchett (16), and Rob Hirschfield (20), to attempt Mount Warren via the Northeast Couloir—the Spider Couloir. After gaining the North Ridge at 1600, Peabody decided to descend due to approaching weather and the time of day. He descended the third class west side for about 120 meters to a ledge 90 meters above Pinnacle Couloir. Here he set anchors in order to begin lowering students about two rope-lengths over steeper rock to attain the snow couloir and then descend the snow to Dinwoody Glacier.
At 1700, Dave Black was lowered first because of his previously displayed good judgment. He was told to kick off loose rock, which he did. He stopped 35 meters down on a protected ledge six meters wide and well to the side of the fall line. Burchett was lowered next at 1705. At 1712, Hirschfield had been lowered about five meters when a rock the size of a watermelon was dislodged by his foot. He yelled, “Rock,” to warn his fellow students. The rock hit Black on the head after bouncing off and deviating from the fall line. Peabody quickly lowered Hirschfield the rest of the way, then rappelled and climbed down to the ledge. He spent the next 20 minutes stabilizing Black and preparing to descend with Burchett. His decision to leave for help was based on the facts that Burchett and Hirschfield would not be able to descend to camp safely, and that he needed to organize and facilitate efforts. Hirschfield also had knowledge of CPR and first aid.
Peabody and Burchett returned to camp about 1915, and a plan for rescue was established. One instructor and two students would be runners to go to the road to call NOLS and request help. Another instructor would return to the accident site with three students. Peabody would write an evacuation report, then, with the remaining six students, would become a support party behind the hasty team. The weather had become very violent—thunderstorms, lightning, rain, and hail.
The 40 kilometer trip to the road was made more difficult by swollen rivers which had to be crossed. Arrival at the roadhead is not until the next morning at 0845, and about 0930, a phone call became possible.
The rescue team reached Hirschfield on the ledge about 0620. He reported to them that Black had died at 0510. Evacuation for Hirschfield and Black’s body to Doublet Bowl below Pinnacle Couloir was completed by 1115. By 1400, a helicopter was able to long line the body to the lower glacier, then take it by litter to Lander, WY. (Source: From a report log prepared by NOLS instructors)
Analysis
An inquiry committee, consisting of Dr. David Bachman (Chair), Sheriff William Gardner, Lt. Gen. (Ret.) Jack May, Al Read and Jed Williamson reviewed the accident, including materials requested, interviews, and a site visit. The observations which pertain directly to this accident are excerpted as follows:
Difficulty of Objective - Mount Warren is not considered a difficult mountain. It was an appropriate objective considering the training of the students and the period of time they had been in the field.
The Route- The ascent route (the “Spider Couloir”) is, in July, a moderate snow climb. (Later in the year it may be an ice climb.) Again, considering the training of the students, it was a reasonable ascent route. Four or five moderate snow leads end in fourth or easy fifth class climbing to the summit.
Size of Party - Considering the route and the mountain, the guide-to-student ratio was in keeping with prudent guiding standards.
Timing- Leaving camp on the Dinwoody moraine about 0615 is a sufficiently early start for this climb under conditions existing at the time.
Descent Route- Considering the threat of bad weather, Peabody used sound judgment in selecting the descent route. Ironically, the narrow Spider Couloir ascent route would have presented greater rockfall hazard in descent than the route selected. In addition, the descent of the Spider Couloir would have been more technically difficult, and possibly dangerous in a storm. Although Peabody had not descended the route into Les Dames Anglaises Couloir, he reconnoitered it in advance and found it to be reasonable.
Technique of Descent - Lowering is a routine guiding technique. Alternates are rappelling or climbing down. Peabody wished to lower his students so that he had more control (as opposed to having them rappel—where the person rappelling has control) and because it would be safer than descending third class rock to the west of the lowering route, especially with bad weather approaching.
Leadership - Our site visitor observed Peabody closely during the course of an ascent and descent of the Les Dames Anglaises Couloir. He was found to be a safe, technically very able mountaineer, exhibiting conservative mountain judgment. The equipment he used during the climb to the accident site was state-of-the-art, as were his protection and anchoring techniques. Peabody appears to possess good communication skills and a personality which would make a fine climbing instructor. Certainly his decision to turn back short of the summit because of impending bad weather exhibits one facet of his conservatism. His actions after the accident were correct in the face of a most difficult and stressful situation.
Helmet- Considering the reported size of the rock and the distance which it traveled, if the rock had hit Black anywhere on the head, the helmet would not have saved his life or prevented massive head and/or neck injury. The helmet supplied by NOLS and used by Black was a UIAA-approved helmet designed for mountain climbing. It was quite adequate for the activity.
Communications - Considering the remote nature of this course operation, we recommended that NOLS investigate communication systems in order to develop and implement a means for radio contact from remote areas that will have the potential, barring equipment failure and other circumstances beyond NOLS’ control, for minimizing the response time in the case of need for evacuation of individuals who have incurred critical injuries.
We believe that it should be clearly understood that communications hardware (1) can give a false sense of security when contact with the outside world is possible, and (2) can be unreliable.
We further believe that if radio communications had been possible on the day of the Black accident and that helicopter evacuation had occurred in a minimum amount of time—within three hours—the end result would not have been changed because of the mortal wound the victim suffered. (Source: J. Williamson)</t>
  </si>
  <si>
    <t>Falling Rocks—Dislodged By Climber, Fall on Rock, Colorado, Boulder Canyon</t>
  </si>
  <si>
    <t>Colorado, Boulder Canyon
On October 25, 1989, Farrell Ballenger (42) and Loren Trout (44) planned to climb from Castle Rock in Boulder Canyon West along a mostly buried aquaduct to Baker Reservoir in Nederland. Trout had done the route several times before and knew it well. At two or three places, a rock arête crosses the line of the aquaduct and the pipe itself tunnels through. The path that exists on top of the aquaduct at these points disappears and a hiker must traverse out onto the arête to rejoin the route.
Trout and Ballenger came to an arête and traversed out. The grade was perhaps 5.0. Ballenger followed, but at some point said he felt uncomfortable. Trout said he would proceed to “check it out” while Ballenger waited.
Trout completed the traverse and returned to say it was O.K. and easy the rest of the way. Ballenger said he would prefer to go an alternate route which traversed the arrete higher up. Ballenger did a rising traverse back in the direction they had come. Trout followed. They made it all the way off the arête to a grassy tree-filled broad gully crossed by rock bands and benches.
Ballenger passed the bottom of a rock band and touched a large rock outcrop to steady himself as he passed it. The outcrop was actually two approximately .5 square meter boulders weighing about 200 kilos each atop one another and on top of some loose dirt. As Ballenger passed, he may have slipped. His touch dislodged the rocks and they fell on him. The lower one knocked his legs from under him. Ballenger and the rocks tumbled together about 15 meters over a rock band until he got caught in some brush. The rocks rolled on, but had crushed his abodmen on the way. Trout climbed down to him, administered rescue breathing, and spoke to Ballenger. Ballenger answered, then went unconscious. Trout shouted to a passing cyclist for help. Nederland Fire Department and Rocky Mountain Rscue responded. Ballenger was pronounced dead after being evacuated to the road. He died of internal hemmorage. (Source: Bill Baker)
Analysis
Ballenger chose a more cautious route—choosing to err on the side of caution—and walked into a natural deadfall. Even 22 years of experience as a competent and safe climber does not always prepare one for such a situation. (Source: Bill Baker)</t>
  </si>
  <si>
    <t>Fatigue, Exposure, Exceeding Abilities, Hypothermia, Slip or Fall on Snow, Washington, Mount Rainier</t>
  </si>
  <si>
    <t>Washington, Mount Rainier
On May 8, 1989, Larry Duin (26), Peter Derdowski (26), Richard Mooney (31), and Steven Newell (27) left Ipsut Campground for a summit climb of Mount Rainier via Liberty Ridge with a planned ski descent via Emmons Col. Duin, Mooney, and Newell had considered the same route two years before but decided against it when weather reports discouraged them. This time Duin and Newell first planned to make the climb alone but later agreed to add Mooney and Derdowski, though only if the latter two were considered a self- sufficient party. Nonetheless, all four registered with park authorities listing Duin as the leader of a climbing party of four. They departed Ipsut together at 0900. Duin stated that the most technical part of the entire climb was encountered at two small waterfalls near Dick’s Creek back country camp. They reached the 2400-meter camp on Lower Curtis Ridge by 1830, where they ate and slept.
Departing 0830 on May 9, they left behind a tent with gear for the descent and headed for Liberty Ridge via the Carbon Glacier approach. They skied roped together all four on one rope. Near the beginning of the ridge, they donned crampons and ice axes and, as planned, continued from there as two parties of two: Duin and Newell out ahead, Mooney and Derdowski 15 minutes behind. They reached Thumb Rock near 3000 meters by 1500 in light snow. Duin and Newell set up their tent. Derdowski noted he had to “drag Rick” a little on the ascent. He and Mooney were encouraged to dig snow caves, first smaller ones, then a larger shelter, which was not finished until 2000.
Next morning was cold with wind SW at 15-25 kph. When Derdowski asked if he and Mooney could borrow some “spare” water, it was learned the two had not eaten supper the night before or had any breakfast. Nor had they melted any water. Since they still seemed to have plenty of energy and said they could continue the climb, they were given a bottle of water, and the two parties resumed the ascent, gradually separating by about an hour.
When Duin and Newell reached the “Boiler Plate” near Liberty Cap at 1400, they saw Derdowski give a thumbs up sign below them and noted that Mooney had tied his bunting jacket to his skis. That was the last visual sighting of the two. The wind had increased to 65 kph, inducing Duin and Newell to traverse off the route and bivouac below the ice cliffs. Though they felt their tracks led clearly off the route, Duin made two trips back to look for Derdowski and Mooney. They did not appear. By 1700, it was assumed the two had either bivouacked on their own or continued to the top and descended Emmons as planned.
Duin and Newell departed their bivouac at 0830 on May 11 and ascended no more than a half hour when the found Mooney’s body rigid in the snow, still with his pack on and his bunting jacket tied to his skis. Derdowski’s pack was left there as well. Tracks appeared to lead to the Summit Saddle at 4150 meters, where they were lost in a search of the immediate area. They concluded Derdowski must have thought the lead party was ahead on the Emmons Glacier descent and that he had gone down that way in an effort to catch them at a lower elevation. They saw no sign of him on the descent, however, and upon reaching Ipsut Campground reported the death and missing climber to park rangers.
The resulting search and recovery, often in extreme conditions, lasted from May 11 thorugh May 14 and involved 30 mountain rescue volunteers, 25 park service personnel, two search dogs, and three helicopters. Derdowski’s body was found at the base of Liberty Wall at 2865 meters, below an apparent fall line of nearly 1500 meters. Autopsy indicated Derdowski died of blunt trauma to the head and torso and Mooney of hypothermia. (Source: Compiled from reports of Larry Duin and Stephen Newell; Edward Wilson, John Wilcox, and William Larson, Mount Rainier National Park; and Paul Williams, Seattle Mountain Rescue)
Analysis
We can all be reminded of three old lessons that come to mind with this incident. First, assumptions can lead to serious consequences. Duin and Newell noted they were apprehensive about allowing Mooney and Derdowski to join the climb. The confusion over roles and responsibilities may have contributed to fatal decisions. Second, lack of food and water still invites hypothermia, especially at altitude. Third, there’s nothing wrong in turning back. Failure to do so can place a lot of other people at risk. (Source: Erik Hansen)</t>
  </si>
  <si>
    <t>Faulty Use of Crampons—Jumping Crevasse, Oregon, Mount Hood</t>
  </si>
  <si>
    <t>Oregon, Mount Hood
On June 11, 1989, while descending from a climb of Mount Hood, a rope team of four Mazamas reached the bergschrund, about 3250 meters. At this time and location, the ’schrund was opened about 60 cm wide and 40 cm high. Snow conditions were reported good, crampons were considered necessary due to the steepness of the terrain. The two climbers injured were recent but not novice climbers.
Bev Sherrer (49) was third on the rope, hesitated momentarily, then jumped the crevasse. Jumping it was apparently the standard method of crossing for most of the parties on the mountain. Her crampons locked her feet into the snow when she landed, and her momentum carried her sideways, twisting her left knee and ankle. Assistant leader Tom Stanwood began first aid and arranged for notification of authorities that help was needed.
The next rope team of the Mazama party came to the crevasse, continuing to jump. The last member, Sharon Birrel (28) jumped also, but when she landed, she “heard a bone break in her leg.” The final two rope teams traversed the crevasse to the west avoiding the jump.
Shortly, a private climb party which had done Leuthold’s Couloir, a nearby route, arrived, notified by radio. Kent Romney, Portland Mountain Rescue (PMR) member, was one of the Leuthold party, and carried a radio tuned to the PMR frequency. PMR has established a policy of members carrying radios and advising the PMR controller when they are on the mountain. This policy significantly improved response to the accident.
Both injuries were treated, and the 304 Air Rescue and Recovery Squadron was brought in for evacuation. The accidents happened about 1100. By 1300, Tom Stanwood took the rest of the party down, while the climb leader, Tom Nelson, remained at the scene. Sharon was evacuated about 1730 and Bev about 1800. Sharon required hospital treatment. (Source: Bruce Coorpender, Climbing Committee Chair, Mazamas)
Analysis
Several factors contributed to the accidents. One, jumping is to be avoided if at all possible, particularly while wearing crampons. Crampons improve traction on ice and snow, and allow no slippage if momentum carries the climber past the point planned. Second, though an injury occurred, the practice of jumping the crevasse continued until the second injury. If jumping was the only option, assistance at the landing site, or belay from above could have reduced the chance for injury. (Source: Bruce Coorpender, Climbing Committee Chair, Mazamas)
(Editor's Note: See 1987 ANAM cover for a pictorial account of what crevasse jumping can be like....)</t>
  </si>
  <si>
    <t>Inadequate Protection—Rappel Failure, Anchor Sling, Knot Parted, Washington, Icicle Creek Canyon</t>
  </si>
  <si>
    <t>Washington, Icicle Creek Canyon
On August 28, 1989, Gretchen Glatte (23) fell about 20 meters, breaking her neck, elbow and both wrists, and collapsing a lung when the sling being used for an anchor to lower her parted. (Source: From a report by Richard Watson)
(Editor’s Note: This is the fifth report of this kind of accident for 1989: two in Canada, three in the United States—all narratives presented in this volume.)</t>
  </si>
  <si>
    <t>Inadequate Protection—Rappel Failure, Knot Parted, Washington, Tonasket Crags</t>
  </si>
  <si>
    <t>Washington, Tohasket Crags
On July 24, 1989, Gary Hickenbottom (39) plunged 12 meters to the ground, breaking both legs and a heel, when his rappel ropes parted. (Source: Gary Hickenbottom)
Analysis
Improperly set up rappel—a knot evidently failed. Don’t get in a hurry. Proper use of knots. (Source: Gary Hickenbottom)</t>
  </si>
  <si>
    <t>Inexperience, Protection Pulled Out, Fall on Rock, Washington, Icicle Creek</t>
  </si>
  <si>
    <t>Washington, Icicle Creek
On April 29, 1989, I was assigned to lead three students, Tom Del Carlo (30), Bob Dalby, and Ken Wells, up a multipitch route known as “B &amp; D” on the east side of Wadell’s Buttress. The weather was clear, but rain the previous few days had turned the first pitch into a small waterfall. The sound of Icicle Creek made communication at any distance difficult or impossible. I led the first pitch, followed by Dalby. I climbed about one meter to the left of the normal line of ascent on a moderately angled slab that was partially dry. Protection was possible at six meters and ten meters using Friends. (The normal line has vertical cracks that take stoppers.)
Approximately 15 meters from the belay spot, a 1.5 meter step requires one mid-fifth class move. Water was flowing at this spot, though the rock was fairly clean. I inserted a Camalot, setting it three times before attaining good placement. On previous climbs I had used stoppers or hexes, but this time the water discouraged placement. Alternative routes to the left and right were covered with wet moss and lichen. I hesitated a few minutes, as I was unsure how slippery the rock was. I made the move using a hand jam and found the footing acceptable. The remainder of the pitch was fairly dry and unremarkable. Dalby followed me, having only a momentary problem at the step.
Del Carlo led the second team, with Wells belaying, while I belayed Dalby on the pitch above. Yelling down below drew my attention. Wells called that Del Carlo had injured his hand. My thoughts were that he had twisted his hand making the hand jam at the waterfall step.
Del Carlo had in fact followed the same route, placing protection at the six meter level, then had fallen at the step after putting in a Friend, probably in the same indentation I had used. He later noted he had first used Friends two weeks earlier on another climb. This time the device held for a moment and then popped. Wells reported that Del Carlo tumbled a bit on the top part of the slab as he tried to orient himself and began pulling in the rope hand over hand in an attempt to avoid a ground fall. The rope went taut, three meters above the ground, and Del Carlo flipped upside down and stopped 60 cm above the ground. He sustained scrapes and bruises to his legs, back, and arms and numbness in his left hand. His helmet was well scratched up. To his credit, after a short rest, he completed the climb. (Source: Condensed from a report by Dave Shema)
Analysis
The water running down the rock had an effect on the placement and footing. Inexperience with the Friend also was a factor. The helmet likely prevented serious injury. A chest harness might have kept Del Carlo from flipping upside down when the rope became tight. (Source: Dave Shema)</t>
  </si>
  <si>
    <t>Lightning, North Carolina, Hanging Rock State Park</t>
  </si>
  <si>
    <t>North Carolina, Hanging Rock State Park
On March 18, 1989, Staff Sargeant Lynn Tiegdan was struck and killed by lightning on Moore’s Wall. The storm occurred just after 1400. Tiegdan was part of a group of climbers who sought shelter in what they thought was a protected area. The strike affected four climbers. At the time, Tiegdan was leaning against the rock face with a wet coil of rope looped over both shoulders. Despite an over two hour resuscitative effort, which included CPR, IV, oxygen, epinephrine, atropine sulfate and sodium bicarbonate, the victim died from electrical shock. (Source: from a report by Paul M. Weathers)
Analysis
The victim’s location was actually in a spark gap, under a ledge. The rope helped act as a conductor. While there may be no “good” location on a route, being out from under a ledge or shallow cave is a better choice. (Source:J. Williamson) (Editor’s Note: North Carolina ranks high nationally in the number of lightning-related, deaths. In June, another lightning death occurred when a hiker near the Attic Window Peak area of Grandfather Mountain was struck and thrown from a cliff, falling 40 meters to rocks below. Our thanks to Aram Attarian for sending reports from North Carolina.)</t>
  </si>
  <si>
    <t>Loss of Control—Voluntary Glissade, Oregon, North Sister</t>
  </si>
  <si>
    <t>Oregon, North Sister
The following accident on May 13, 1989, was reported as follows:
All my information is secondhand. As a result of head injuries, I have no memory of the climb. I belayed my partner onto the glacier. I decided to glissade, lost control, went by my partner “in perfect self-arrest posture, with a two foot plume of snow coming off the ax.” He braced himself in but was pulled off. We tumbled down the glacier about 500 vertical feet (150 meters) and stopped, probably because we snagged a big bulge with the rope.
I would like to commend Andy Van Brocklin (25), my partner, for preparing me for the night on the glacier. He was badly shaken up, it was very late, and it looked to him like I would be dead in 20 minutes anyway. But he probably spent an hour getting me bundled up before he left to notify rescuers. I would also like to thank Jim Munroe, a paramedic with the Oregon Air Life helicopter. Jim climbed about 2000 vertical feet (600 meters) up the glacier the next day, alone and without an ice ax or crampons, to administer first aid. (Source: Gerald Seeley, 34)
Analysis
My partner described our progress during the climb as scraping off slush so our crampons would hold in the snow. It was a warm day. I believe the top layer of the glacier was too weakened by melting to provide adequate purchase for self-arrest. I wasn’t aware that such conditions could exist. A boot-ax belay would probably have stopped my fall, and can be set up in seconds, with practice. (Source: Gerald Seeley)</t>
  </si>
  <si>
    <t>Overdue, Off Route, Exceeding Abilities, Poor Position, Weather, Wyoming, Tetons</t>
  </si>
  <si>
    <t>Wyoming, Tetons
On July 27, 1989, I (Ranger Scott Berhenfield) noticed that Harry Barcalow (28) and Michael Volkov (31) were overdue from their climb of the East Ridge of the Grand Teton. Ranger Randy Harrington, who signed them out to climb, told me that they appeared inexperienced and had not climbed the mountain before. Burcalow and Volkov had signed out on July 23 and were planning on returning on the 26th. The length of time they were planning to take also gave us an indication of their inexperience. During the time they were out, several significant thunder storms passed through the area, which gave us additional cause for concern. Another confusing factor was that Ranger Lanny Johnson said that when he talked to them in the Jenny Lake Ranger Station, they told him they might look at climbing the North Face of the Grand Teton. This route was in bad condition due to the weather. The prediction was for more bad weather.
For all of these reasons, I started an extensive search of both the East Ridge and North Face of the mountain. Their camp was located at the base of the East Ridge on July 27 about 1400. Their sleeping bags were in their tent.
NPS climbing Rangers spotted the climbers from the air about 1500 just south of the Second Tower on the East Ridge. They were off route and descending a very dangerous gully.
Since we could not land where the climbers were, we slingloaded some food and a radio in to them. We then flew two climbing rangers to the base of Teepee’s Snow Field where they could watch the climbers and talk to them by radio. We were convinced that if they continued down the gully they would very likely be injured by rock fall. While trying to traverse out of the gully, Volkov fell and was momentarily knocked unconscious when he slipped on a wet rock. A severe thunder storm was in the area that deposited five centimeters of rain in the valley.
Due to the weather, rock fall hazard and approaching darkness, we decided it was too dangerous to get rescuers to Volkov and Burcalow’s location. Park ranger Kimbrough talked to Volkov by radio and told him that we wanted them to find a place to bivouac, which they did. We flew two more rangers to the base of Teepee’s snowfield so that they could get to the climbers in the morning.
After an 0500 start, rangers Woodmency, Jackson, Kimbrough and Ortenberger reached the climbers at 1000. At 1800, the four climbing rangers arrived at the base camp of the East Ridge with Volkov and Burcalow. After breaking down the camp, all of the climbers were flown to the Lupine Meadows Rescue Cache. (Source: Scott Berhenfield)</t>
  </si>
  <si>
    <t>Stranded, Climbing Alone and Unroped, New Hampshire, Cathedral Ledge</t>
  </si>
  <si>
    <t>New Hampshire, Cathedral Ledge
In January of 1989, a man (25) became stranded on Cathedral Ledge, feeling he could not go up or down. He yelled to someone on the ground to lower a rope, but he had no rope. So the climber asked him to go buy one, but the man had no money. So the climber threw $200 in twenty dollar bills to him. The wind did not cooperate, however. The person went to North Conway and got the rescue team, who retrieved the stranded climber. In the spring, the rescue team returned to retrieve the twenties. (Source: Rick Wilcox, New Hampshire Mountain Rescue Team)
(Editor’s Note: This is not the best way to finance a rescue team.)</t>
  </si>
  <si>
    <t>Stranded, Lost, Party Separated—Disagreement, New Hampshire, Mount Washington</t>
  </si>
  <si>
    <t>New Hampshire, Mount Washington
In January of 1989, two climbers (30ish) completed the Pinnacle Gully route and bivouacked at the top of it. The next morning, the two parted ways because they were not getting along. One reached the road that day, the other got lost. A search was begun. The second climber was found the next day. He had bivouacked a second night because he didn’t know where he was—which was not far from the trail. (Source: Rick Wilcox, New Hampshire Mountain Rescue Service)
Analysis
The man who got lost couldn’t see very well because of bad eyesight and cold weather. Maybe the best place to settle disagreements is in the valley over a beer or cup of tea. (Source: J. Williamson)</t>
  </si>
  <si>
    <t>Weather, Fatigue, Failure to Follow Route, Fall or Slip on Rock, Washington, Mixup Peak</t>
  </si>
  <si>
    <t>Washington, Mixup Peak
On August 18, 1989, Tim Backman (30) and David Newton (36) ascended Mixup Peak in North Cascades National Park. They began the climb in fog from Gun Sight Notch. Off route, the 4th class climb became a 5th class climb. Finally finding the top, they summited at 1330, but unable to see more than 30 meters, soon became lost on the descent and rappelled into a gully on the southwest side of Mixup.
Continuing down the gully to the 1650-meter level, they encountered a seven meter dry waterfall and could not find a rappel anchor. Backman belayed Newton down and then followed, down climbing. Facing into the rock, Backman couldn’t find a foothold and fell over backwards about 2.5 meters. He tumbled down the 45-degree incline for approximately eight meters. His pack and helmet protected him until his right foot slammed into a rock, which broke his ankle.
They spent the night together, and Newton left on August 19 at 0500 to summon help. Park Rangers were contacted and tried to approach Backman from above while teams from Skagit Mountain Rescue and Skagit ESAR tried to approach from below. All had difficulty determining where to search due to rain and fog. Evacuation was finally accomplished by helicopter the following day just before heavy wind and rain entered the area. (Source: Compiled from accounts by Tim Backman and Paul Williams, Seattle Mountain Rescue Council)
Analysis
Poor visibility was the most important contributing cause. Even equipped with USGS map, route description, compass, and alitmeter, we became lost on our descent. Two things could have been done to prevent the fall. First, just about where I fell there was a good crack that could have been used with chock and sling to aid the step. Second, my partner might have helped my descent from below with his hands and prevented the tumble down the gully. Neither of these thoughts occurred to me at the time. (Source: Tim Backman)</t>
  </si>
  <si>
    <t>Anchor Failure while Lowering off, Alberta, Rocky Mountains, Cascade Mountain</t>
  </si>
  <si>
    <t>Alberta, Rocky Mountains, Cascade Mountain
During a climb of Mother’s Day (5.6) in April, 1990, the leader placed a Friend and used it to lower back down. This anchor pulled out and he fell about three meters to a ledge, sustaining a broken ankle. He was grabbed by a companion and saved from a much longer fall. A third member of the party rappelled off and scrambled down for help.
Analysis
The failure here was in not ensuring that the single anchor was adequate. There is much evidence that extra care must be taken in placing Friends. (Source: T. Auger, Banff Warden Service)</t>
  </si>
  <si>
    <t>Avalanche, Inadequate Preperation and Route Selection, Alberta, Rocky Mountains, Mount Andromeda</t>
  </si>
  <si>
    <t>Alberta, Rocky Mountains, Mount Andromeda
The morning of September 4, 1990, dawned with pristine clarity in the Columbia Icefields area. R.D. and J.E., both of Salt Lake City, Utah, had just arrived to do some ice climbing and were already en route to “Photo Finish,” a smear of ice on the northeast face of Mount Andromeda, when the first rays of sun began to hit the ice-capped peaks. At 0930, climbing roped but unprotected through the center of the “Big Bowl” of Andromeda, the climbers were just approaching the bergschrund below the left of the base of their climb when the snow cracked above and around J.E., who was in the lead. Carried along helpless by the flow, he was just able to glimpse his partner scrambling to reach the right margin of the slide before he himself was tumbled over a crevasse and jerked to a sudden stop, on top and alert. J.D. was nowhere in sight. Climbing back to the edge of the crevasse he had just flown over, J.E. realized the reason for his abrupt halt: about two meters down was a ledge piled with snow into which the other end of his rope disappeared—one climbing boot protruded from the pile. J.E. was able to dig out and revive his partner, but R.D. was in no condition to travel. J.E. left him anchored to the crevasse wall and went for help, contacting the Parks Service at noon.
R.D. was reached by helicopter at 1351 and evacuated by HFRS (slinging) techniques at 1429. Six hours after his accident, he was being treated for hypothermia and badly frost-bitten hands in the hospital in Jasper.
Analysis
During the first two days of September, over 30 cm of snow fell at upper elevations in the Columbia Icefield area. The icy summit of 3450 meter Mount Andromeda had been lashed by gale-force winds during the latter part of that storm. Ridges and faces had been largely cleared of the new snow, but a drift slab had formed in the more protected area of the bowl, and it was resting on a hardened base.
The climbers had started early, not speaking to Park staff about past or present conditions, not wanting to wait for the opening of the information office at 0900, lest the promise of a spectacular day be lost. Though both of them were familiar with waterfall ice, neither listed winter mountaineering in his experience. Had they been aware of recent conditions, or had they spoken to someone more knowledgeable of alpine ice or potential hazards, they may not have chosen the fresh snow field in the center of the bowl as their approach to the climb, an approach also exposed to an overhanging bulge of ice. (Source: Clair Israelson, Canadian Parks Service)</t>
  </si>
  <si>
    <t>Cerebral Edema, Party Seperated, Inexperience, Alaska, Mount McKinley</t>
  </si>
  <si>
    <t>Alaska, Mount McKinley
On May 27, 1990, a three member Sophia University expedition flew onto the Southeast Fork of the Kahiltna Glacier of Mount McKinley to climb the West Buttress. The three inexperienced climbers reached the 5250 meter camp on June 11. Atuhiro Onodera (23) had a headache and no appetite upon arrival.
On June 14, the three went toward the summit, but at 5800 meters, Onodera was unable to continue due to a loss of balance, headache, and shortness of breath. He was left and his partners continued. While descending, a solo American came across Onodera and had to assist him back to 5250 meters due to his ataxia.
Onodera had no memory about the summit attempt, slept for most of the next two days, ate and drank very little, and had difficulty in walking.
By the afternoon of the 16th, the Japanese Wind Expedition examined Onodera and told the Sophia expedition they had to descend immediately. Since Onodera was having difficulty in walking, he was put on oxygen and taken from the NPS rescue cache and helped down the Rescue Gully to the NPS 4300 meter camp.
At 0200 on June 17, Onodera was examined by Ranger Scott Gill. Onodera was unable to perform the heel to toe test without falling down. He was put on oxygen for 45 minutes and seemed to improve immensely. After an evening at the NPS camp, he was able to descend under his own power and flown out from basecamp. (Source: Scott Gill, Mountaineering Ranger, Denali National Park)</t>
  </si>
  <si>
    <t>Failure to Test Protection, Anchor Slng Failure, Fall on Rock, Alberta, Rocky Mountain, Spray Slabs</t>
  </si>
  <si>
    <t>Alberta, Rocky Mountains, Spray Slabs
Spray Slabs is a practice area near Banff. In July, 1990, a leader (46) climbed a short distance above his belayer, clipped into a very old 9 mm webbing sling on a piton, and committed his weight to it. The knot held, but the sling broke and the victim fell, bounced off a narrow ledge, and landed on a wider ledge. He suffered bruises and a broken ankle.
Analysis
An existing anchor, especially a sling, is always suspect and relied on. (Source: T. Auger, Warden Service, Banff National Park)</t>
  </si>
  <si>
    <t>Fall in Crevasse, Unroped, Alberta, Rocky Mountains, French Glacier</t>
  </si>
  <si>
    <t>Alberta, Rocky Mountains, French Glacier
A party of three was traveling, unroped, down the French Glacier on the morning of August 13, 1990, when one of them, D.D., fell into a crevasse. He was unable to extricate himself, but managed to hook the lip of the crevasse with his ice ax for support while his two companions set up an anchor to hold him in place. Then one of them tended the anchor, and the other called for help with a radio which the victim had been carrying. Peter Lougheed Provincial Park officials got the call at 1300, and a ranger rescue party was sent to the Burstall Lakes parking lot, where they were met by a Canadian Helicopters unit at 1320. The rescuers and equipment were quickly flown to the accident site, where the victim was found to be too cold to assist them with his rescue. Additional anchors were established, and D.H. was extricated within ten minutes, then flown down to the parking lot, where he was transferred to an ambulance for transport to Canmore General Hospital. His injuries were bruises, cuts, scratches, and hypothermia.
Analysis
The party was led by a person who had knowledge of the area and was experienced in mountain travel, but the severity of crevassing is greatly underestimated by many travelers of the French-Haig-Robertson area. As well, strong winds had blown fine gravel over the upper section of the glacier, making detection of crevasses very difficult at ground level. This combination of factors resulted in D.H. misjudging his position. His fall into the unexpected hole and the absence of a rope resulted in exacerbating the situation. (Source: George Field, Alpine Specialist, Peter Lougheed Provincial Park)
(Editor’s Note: Other than the use of a rope, the only divider between safety and serious trouble would be a solid snow plug not too many meters down, or a crevasse so narrow that one only goes a short distance and can use chimney techniques to ascend. This group did not have crampons. Either a rope or crampons, or better still, both, may have made self-rescue feasible, and correct use of the rope would have made rescue unnecessary. To their credit, the radio may have saved a life, but it is no substitute for basic safety gear.)</t>
  </si>
  <si>
    <t>Fall into Crevasse, Unroped, Alberta, Rocky Mountains, Mount White Pyramid</t>
  </si>
  <si>
    <t>Alberta, Rocky Mountains, Mount White Pyramid
Early in February, 1990, ten members of the ACC Calgary Section set off to try a winter ascent of White Pyramid (3277 meters) from the north. On February 4, they left their camp by a small lake just north of the mountain, and proceeded to ski up the valley and moraines to gain its west ridge above the Epaulette Col. When the group reached the highest skiable point, six of its members, including the leader, turned back because of bad visibility, strong wind, and cold, while the other four took one rope, removed their skis, and climbed up steep snow to the ridge.
At that point Hans, who was carrying the rope, decided to stop and find shelter. The remaining three continued up the ridge toward the summit, spaced about 50 meters apart. When Frank, who was second, reached the base of the steep final slope, he could no longer see Russ ahead of him. Looking around, he spotted a meter wide hole in the show a short distance back. Russ had fallen into some kind of crevasse. Frank shouted for him, and got a response from the depths. When the third man, Peter, arrived, he belayed Frank on slings to the edge of the crevasse to help Russ climb out. Russ had a deep gash over his eyebrow from smashing into the far side of the hole as he fell in, and blood was flowing from it, over his face, beard, and wind suit.
Frank and Pete patched him up, and then they all returned to camp for hot tea, a cleanup, and a better bandaging job before the entire group skied out.
Analysis
The climbers feel there was no indication of any hazard, as they had been simply moving along a mixed snow and rock ridge, “as we have all scrambled over numerous times before without a second thought” and “There is nothing in this spot which would make a climber want to rope up.” Perhaps in good weather conditions a better overall view of the surroundings would have given them some indication. But in the existing bad conditions, it would have been prudent to take extra precautions, especially traveling over snow on a high mountain which has a permanent ice cap. (Source: Orvel Mislaw, ACC Calgary Section)</t>
  </si>
  <si>
    <t>Fall into Crevasse, Unroped, Public on Glacier, Alberta, Rocky Mountains, Athabasca Glacier</t>
  </si>
  <si>
    <t>Alberta, Rocky Mountains, Athabasca Glacier
July 25, 1990, was a warm, sunny day, as a family of four from Calgary, Alberta, stopped at the Columbia Icefields in Jasper National Park and took a walk on the Athabasca Glacier. The oldest child, Tyson (10), was lightly dressed. About 1700, he ran out ahead of his parents and disappeared; he had slipped and fallen into a tapering crack and become wedged about three meters from the surface. His father ran for assistance and located a guided walking tour on the ice. The group leader returned to the crevasse with the father, set two ice screws as an anchor, and lowered himself. Being larger than the boy, he could not descend quite as far as him, but was able to secure a rope onto one of his ankles. Returning to the surface, the guide attempted, with the father, to pull the boy out, but the pressures involved caused Tyson to scream in pain, so this method of extrication was abandoned.
Park wardens were contacted at 1730, and the boy was removed, unconscious, from the crevasse, at 1848. Continuous resuscitation efforts at the scene, and later advanced life support, were unable to revive him. He was pronounced dead at 0200 the following morning.
Analysis
Hundreds of carefree tourists walk past warning signs at the toe of this glacier every year, and wander around on the surface of the ice without incident. To the general public it seems to be a straightforward and harmless activity requiring no special equipment or expertise, but a simple slip on the ice is all that was necessary to turn the natural exuberance of a child into a family tragedy. (Source: Clair Israelson, Canadian Parks Service)
(Editors Note: This accident is not included in the data, but a discussion of how it could have been prevented quickly becomes a philosophic debate on individual rights and responsibilities, and the purposes of a National Park. It seems that when visitors ignore warning signs, they take on themselves the responsibility for their own safety. In Jasper National Park, which contains innumerable hazards, the only practical alternative to warning signs and notices might be to close the entire park to visitors. If closure cannot be considered, then visitors will have to be more careful.)</t>
  </si>
  <si>
    <t>Fall on Avalanche Debris, Fatigue, Alberta, Rocky Mountains, Mount Rundle</t>
  </si>
  <si>
    <t>Alberta, Rocky Mountains, Mount Rundle
On March 10, 1990, after completing ice climbs of Professor’s Gully and Under the Volcano, Greg G. was descending the slopes of Mount Rundle, which are broken by cliff bands. He removed his crampons to downclimb the first cliff and continued easily down avalanche debris toward the second, where the slope dropped away toward a narrow gully.
As Greg moved to the edge of the debris to avoid the gully by continuing his descent among the trees, he lost his footing, was unable to stop, and fell down the gully. As he collided with its rock wall on his way to the hard slope 20 meters below, his helmet and one pack strap were torn off, and one arm was badly injured. He secured his arm inside a triangular bandage and his pile jacket, and began an arduous two-hour hike to the golf course, where he caught a ride to Mineral Springs Hospital in Banff. His injuries were a clean midshaft humerus fracture and a severe compound distal radius fracture.
Analysis
Greg feels he should have put his crampons back on, and that his mental concentration wavered while he was in an exposed position. He reflected that, “A climb isn’t over ‘til it’s over.” (Source: Greg S.)</t>
  </si>
  <si>
    <t>Fall on Ice, Ice Tools Pulled through Melting Ice, Inadequate Protection, Weather, Colorado, Rocky Mountain National Park, Hallett Chimney</t>
  </si>
  <si>
    <t>Colorado, Rocky Mountain National Park, Hallett Chimney
On May 13, my partner and I (32) set out for Hallett Chimney. The weather was warming, and a sunny day expected, following a great many spring snowstorms. This day, temperatures were expected to rise as high as 10 degrees C, although we expected Hallett’s north facing chimney to remain colder. The snow was firm for the approach, although it began to turn to corn as we finished the approach to the base at 0730. On the hike in, it was apparent that water on the few exposed rocks on the trail had not completely frozen overnight. Based on our recent visits to the park, and the depth of the snowpack, we expected the snow and ice route to be in prime shape. We were wrong.
The first four roped pitches, which brought us to a belay at the base of the pitch through the chockstone-capped section of the chimney, were challenging and enjoyable. We found secure but sparse protection on the rock. Ice screws were essentially worthless. The ice varied from a softening thin layer on the rock to a thin layer encrusting deep snow. We were occasionally showered by snow melting off the chimney walls. The climbing was well within our abilities, so we were undaunted by the soft ice. It was a beautiful day and we felt good about the climb.
The chockstone pitch was my partner’s lead. Notwithstanding his alpine experience, the loose snow and deteriorating ice challenged him. He progressed slowly upward, and established a good belay on the ledge of the steep snow slope just above the chockstone.
Mine was the next lead, the last before easier ground leading to the top. I moved up the snow gully to its top, a snow wall below an ice sheet. The ice sheet encrusted snow which clogged the chimney above. The rock on the chimney walls beneath the snow and ice overhang revealed no possibility of protection. Rather than digging snow away from the chimney’s walls, I opted to step up right onto steeper ground with an eye to skirting the insecure ice along a steep rock ramp at the right edge of the ice. Unfortunately, once up a couple of committing and difficult moves to an ice ledge plastered to the rock, my hopes for cracks for protection and more secure climbing were dashed.
Run out for 12 meters from my belay, I now found myself with three depressing options—none of which included protection, all of which held the distinct possibility of a long fall. Down-climbing probably would have been the better choice, though it did not appear so at the time. The rock ramp offered at least three meters of 1.2 cm melting verglass on steep moss-covered, crackless rock. I opted to pull onto the six to eight meter ice sheet, which at least appeared likely to remain affixed to the wall.
I sank my axes into the porous ice, overhead and slightly left, testing them to the extent possible without committing myself. I then committed my weight to their grip. As I lifted a foot toward the bottom of the sheet, just above knee height, both axes pulled through the deteriorating ice. I fell backward, landing approximately ten meters below in the steep snow gully. I attempted to self-arrest, but carried too much momentum. I skidded down the snow toward the chockstone, striking it, then falling through the opening it formed at the top of the chimney. Three or four meters below, the rope stopped my fall. I had taken a frightful 25 meter fall, but, incredibly, could move all of my limbs and collect my thoughts. My right shoulder and ribs hurt, but I was not immobilized.
Chris lowered me to our last belay, and we then began six single-rope-length rappels, and belayed descents of two snowfields. My fall occurred 180 to 200 meters above the base. Once there, I was able to hike out. (Source: John Seebohm)
Analysis
As with all mixed alpine climbs, this climb required judgment calls about changing conditions. There was sufficient snow and ice to climb, but the warm temperature was against us. In retrospect, we may have wrongly ignored early signs of significant warming: water on rocks encountered along the approach which had not frozen overnight, and softening snow, both at the base and on the route. Yet, the weather in the preceding days had been cold, and our climb was north facing. We incorrectly thought it would be in fine shape.
As we progressed up the climb, the lack of secure protection on ice did not greatly concern us. We were able to find sufficient protection along the rock for comfortable climbing, given our abilities. Apparent protection ran out at the point where the melting conditions made for treacherous climbing. It is doubtful that such a fall could have been altogether avoided without turning back. Having chosen to go forward, I might have searched longer for protection prior to committing myself to steep ground which posed as much danger to ascend as to descend.
On the other hand, our experience and safety-consciousness ultimately served us well, although the preceding account might lead one to seriously question whether we had learned anything in our 30 years of combined climbing experience.
A sound belay, established by my partner, held a forceful fall. My helmet likely prevented more serious injury, as I struck the chockstone encountered in my fall with my head, shoulder and ribs. Even with the helmet, it is pure luck that I did not receive greater injuries than a bruised shoulder and ribs.
After the fall, we maintained our composure and effected a safe self-rescue without further mishap. (Source: John Seebohm)</t>
  </si>
  <si>
    <t>Fall on Ice, Inadequate Equipment, Colorado, Boulder Canyon</t>
  </si>
  <si>
    <t>Colorado, Boulder Canyon
On February 9, Gary Wheeler (33) fell 15 meters and slid another 30 meters, landing at the base of a waterfall and against a tree.
Wheeler had climbed the waterfall, tied a rope around a tree, and walked down a dirt path to give his partner the one pair of crampons they had. The partner fell several times trying to climb the waterfall, so Wheeler went up the dirt path to adjust the rope. He slipped when he went to adjust the rope. (Source: The Denver Post, February 10, 1990)
(Editors Note: According to Dixon Hutchinson, leader of the Rocky Mountain Rescue Group, this was the first ice climbing death in the area in ten years. One or two die rock climbing in boulder Canyon every year, but not all of these are climbers.)</t>
  </si>
  <si>
    <t>Fall on Ice, Placed no Protection, California, Mount Shasta</t>
  </si>
  <si>
    <t>California, Mount Shasta
In July, a party of four climbers attempted the Hotlum Glacier route on Mount Shasta. Parts of this route are covered in hard ice on which self-arrest is difficult. The climbers traveled in two two-man roped teams, and used ice axes and crampons. While traveling over a section of hard ice, one member of rope team #1 fell and took his rope-mate with him. Both suffered injuries to the lower legs from crampon points. Later, one member of rope team #2 fell and slid, pulling his rope-mate after him. During their 300 meter slide, one of the victims hooked a crampon point on the ice, injuring his ankle and causing him to tumble. The pair stopped around 3200 meters by dragging their knees and elbows against the ice. The injured victim was unable to travel and spent the night alone on the glacier, suffering frostbite to the injured foot. He was evacuated by Siskiyou County SAR the following morning. (Source: Tom Grossman, Bay Area Mountain Rescue Unit)
Analysis
The ice on the Hotlum Glacier is often hard enough to make self-arrest extremely difficult; this means that simultaneous roped travel does not significantly increase (and in fact may decrease) the safety of the climbing party. In each of these two incidents, the main effect of the rope was to convert a one-person accident into a two-person accident.
The common technique of simultaneous roped travel is of great value when traveling over crevassed glaciers where self-arrest is reliable. However, climbers traveling over snow or ice should keep in mind that they have many alternatives, and the “standard” technique of simultaneous roped travel may not be the best under all circumstances. Depending on conditions and skill level, climbers can (besides doing simultaneous roped climbing: (1) climb unroped, (2) use a static belay, (3) use a running belay or (4) change their plans! (Source: Tom Grossman, Bay Area Mountain Rescue Unit)</t>
  </si>
  <si>
    <t>Fall on Ice, Roped but not Belayed, Alberta, Rocky Mountains, Mount Aberdeen</t>
  </si>
  <si>
    <t>Alberta, Rocky Mountains, Mount Aberdeen
The initial pitches of the North Glacier route of Mount Aberdeen consist of 35-degree ice, usually bare in summer. On July 14, 1990, two climbers were roped together and moving simultaneously up this section without protection when the lower one lost a crampon, slipped, and pulled his partner from his stance. They fell about 65 meters and stopped in the rocks below. One of them sustained an ankle fracture while the other sustained ankle and wrist fractures. The latter lowered his partner to a more comfortable position and then retraced the approach to summon help. After about five hours of hobbling, he came across a hiking party; they went out and reported the accident. Both victims were rescued later that day by the Banff Warden Service.
Analysis
It should be recognized that, on even ‘moderately’ steep ice, it is very difficult to arrest a fall, particularly when roped to another climber. If the use of the rope is required, then the use of a proper anchor and belay is probably also required. (Source: Marc Ledwidge, Warden Service, Banff National Park)</t>
  </si>
  <si>
    <t>Fall on Rock, Climbing Unroped, Inadequate Footwear, California, Yosemite Valley</t>
  </si>
  <si>
    <t>California, Yosemite Valley
On July 18, Amy Khoo (19), Matthew Enu (24) and a newly met climbing partner, Joey Chiarucci (26) were using technical climbing equipment to climb the lower Yosemite Falls waterfall route, just to the east of lower Yosemite Falls. They completed this climb safely, and then secured their climbing gear in their backpacks. They remained at the top of the lower falls for a few hours, swimming in the pool there.
They then attempted to descend from the area by first climbing to the top of a granite bench by which they then were going to walk off from the climb, going to the east across Sunnyside bench. At this point they were not wearing their climbing boots. In fact, Amy Khoo was wearing Birkenstock sandals. As Khoo attempted to climb to the top of the bench, she lost her footing and fell about eight meters down a moderate angle slope. She was injured, knocking out several teeth, possibly fracturing her left femur, and sustaining multiple areas of significant abrasions to her arms and legs. Matthew rappelled down to her, determined that she needed medical attention and a technical evacuation, and sent Joey Chiarucci down to the NPS Maintenance Yard where he contacted Ranger Cameron Jacobi at 1910. I organized an immediate response, sending a blitz team headed by John Dill up Sunnyside Bench with initial medical and technical gear. A follow-up team, headed by Jacobi then geared up and followed Dill a half hour later. Due to darkness, Khoo was not evacuated by helicopter. Litter evacuation was completed by 0100 on July 19. (Source: James Tucker, Ranger, Yosemite National Park.)</t>
  </si>
  <si>
    <t>Fall on Rock, Climbing Unroped, No Hard Hat, Intoxicated, California, Yosemite Valley</t>
  </si>
  <si>
    <t>California, Yosemite Valley
Around 1830 on July 15, Troy Johnson (22) met with Bill Russell. Russell stated Johnson at that particular time was intoxicated, yet expressed his desire to perform a solo over the Church Bowl. According to Russell, Johnson was climbing a route currently known as “Revised,” rated at 10(a). No ropes or protection was utilized. Approximately two to three meters up, Russell heard Johnson yell, “Oh, shit!” and then heard Johnson’s body hit the ground. When he approached Johnson on the ground to offer assistance, he observed no active respirations. He initiated artificial respirations and Johnson began to breath spontaneously. Significant amounts of hemorrhaging was observed from the back of his head. At that time Russell went for help. Johnson was taken to the clinic, and then, after stabilization, was taken to a hospital. Initial prognosis was not favorable, but he has made nearly a full recovery. (Source: Thomas Wilson, Ranger, Yosemite National Park)
Analysis
We were informed that Johnson had been reportedly consuming alcoholic beverages throughout the day. At least eight 354 ml. cans of Old English 800 Malt Liquor have been traced to have been consumed by Johnson on that day with the possibility of additional consumption prior to those accounted. The majority of these beverages were purchased by Johnson at the Deli. At approximately 1810, Johnson was reported to be under the influence by an off duty NPS employee. During a brief conversation,
Johnson was quoted to have said, “Old English is courage in a can.” (Source: Thomas Wilson, Ranger, Yosemite National Park)</t>
  </si>
  <si>
    <t>Fall on Rock, Climbing Unroped, Placed no Protection, California, Yosemite Valley</t>
  </si>
  <si>
    <t>California, Yosemite Valley
On July 10, while free soloing Comfortably Numb, a 5.10 climb on Cottage Dome, Susan Green (21) fell about 15-24 meters, landing upright on both feet. He then slid an additional 20 meters down a slab, sliding over one additional three meter drop. Nearby climbers hiked out and reported the accident to Tuolomne Rangers via the Mountaineering School director.
A first response NPS team of three plus the reporting party hiked to the accident scene with medical and helicopter evacuation equipment. The NPS helicopter was requested. Greer was stabilized utilizing a KED, air splits, and secured in a litter. An IV was established, and oxygen therapy was initiated. An additional ground evacuation team was hiked into the scene in the event the helicopter was unavailable. Helicopter 51 flew to the scene and was unable to land. Greer was short hauled from the scene to a nearby LZ, where he was loaded into the helicopter and transported to the Yosemite Medical Clinic. He was later evacuated to Memorial North Hospital via Mediflight. Subsequent follow-up with the Yosemite Medical Clinic showed Greer to have bilateral fractures of the tibia and fibula. (Source: James Tucker, Ranger, Yosemite Valley National Park)</t>
  </si>
  <si>
    <t>Fall on Rock, Inadequate Protection, Exceeding Abilities, California, Yosemite Valley</t>
  </si>
  <si>
    <t>California, Yosemite Valley
On August 2, about noon, Matthew Tomlinson (28) fell while lead climbing Keystone Corner (5.8) at Five and Dime Cliff. He was flown by Helicopter 51 from the scene to the Yosemite Medical Clinic where he was pronounced dead at 1600.
An interview with his climbing partner, Denise Brown (32), revealed the following.
Brown and Tomlinson both finished their shifts at The Loft restaurant on August 1 at 2330 and went together in Brown’s car to her residence. They discussed the climb they were to do the next day and worked on some new climbing hardware of Tomlinson’s (putting tape on carabiners and cord on a crack cleaner, etc.). Brown said that she drank about 2 1/2 beers that night, and that Tomlinson drank one wine cooler, which Brown said was “not much” for him.
He and Brown arose about 0900 on the second. They spent time around the trailer, and left for the Five and Dime Cliff at 1100 in Brown’s car. In the car, Brown and Tomlinson discussed the particulars of the climb, with which they were both familiar, having done it together, with Brown leading and Tomlinson following, the previous week. Brown told me that Tomlinson insisted on leading the climb on that day, and that it was his first lead. She said that she tried twice to talk him out of leading it, but that he strongly insisted. She said, “He was gung-ho on doing it.”
They parked their car and walked down to the climb. Brown set up a belay anchor, on the tree at the base of the climb, consisting of two runners and two carabiners. She said that she set up a textbook anchor, as she felt herself to be something of an instructor to Tomlinson.
At 1200, Tomlinson started up the climb, carrying gear that belonged primarily to Brown, with some of his own. Brown said that he was “practically running up” the climb, “looking casual, looking good.” She said that he looked “relaxed.” He placed his first piece of protection, a Friend, at the second chalkstone in the crack of Keystone Corner, as he and Brown had discussed previously. Brown told me that she told him to put in a second piece two meters above the first, by standing at the second chalkstone and placing the next piece at chest height or above, but that Tomlinson continued to climb, not placing that second piece.
Brown said that she called to him as he started to ascend, telling him again to put in a piece. She said to me, “He didn’t do it. I don’t understand why... he was feeling cocky, I guess.”
Tomlinson continued to climb, and put in his second piece of protection about five meters above the first, at the place where climbers usually put in their third piece. The location of that piece is at the third chalkstone in the crack, where one has to stem to the left. Tomlinson had done that stem, and called to Brown. that he had, in her words, a “bomber cam” at that location; in other words, that he was comfortable with that piece of protection. (The piece that he placed there was in fact a Friend, not a cam, or Camalot.)
When Tomlinson was about a meter above that second piece, he fell. Brown said that she did not actually see the fall, that, “Any time someone falls, ... I concentrate on the rope.” She said that she did not know exactly how or why Tomlinson fell, but that as soon as she felt him begin to fill, she began to pull the rope through her Sticht belay plate as quickly as she could. She said that she felt him pull out his first piece of protection, at which time she realized that she could not take up the slack in the rope fast enough, and she began to pull it in hand-over-hand in a body belay, sustaining at least one rope burn on her left bicep in the process.
Tomlinson landed on a ledge below her, about three meters directly below the tree at which she had been belaying. The fall distance she estimated around ten meters. Brown went immediately to Tomlinson, and in trying to turn him over on his back, Tomlinson slid into a large crack in the ledge, with his head upside down. Brown said that because of the bleeding from Tomlinson’s head, she wanted to move him, so she went around to the base of the ledge upon which he had landed and pulled him through the crack into which he had then gone, out onto a slope. It was here that she placed him head-up, on his back.
At that time, Tomlinson was apparently not breathing, and Brown cleared a large volume of blood out of his mouth by sucking it out, then gave him artificial respirations for five to 20 minutes. (She was unsure of the length of time.) He resumed breathing on his own, and Brown ran up to the road to get help. On the road she found Kurak, who with another male, a Sean, who apparently works at the Yosemite Village Store, and Brown, went back down to Tomlinson.
Brown, Kurak, and Sean were with Tomlinson when the Park Rangers arrived on the scene. (Source: John Christiansen, Park Ranger, Yosemite National Park)
Analysis
It is apparent to me that the fact that Tomlinson’s uppermost piece of protection, a #1 1/2 Friend, pulling out was the major factor contributing to the severity of the injuries that he sustained. The exact cause and mechanism of the fall are impossible to determine, due to the fact that Brown did not actually see the fall. Her instinct was apparently to look away as soon as she realized that he was falling, and her experience is that belayers often get hit in the face by falling leaders, and that she focuses her attention on the rope and not the climber.
Brown apparently made every effort possible as a belayer to stop the fall, including pulling in slack on the rope hand-over-hand in a body belay when she realized that she could not take up the slack fast enough through her belay device.
Tomlinson apparently fell from approximately one meter above the piece of protection that failed; his feet were about the level of that piece. The reasons for the piece pulling out of the crack in which it had been placed, as evidenced by its presence on the rope but not in the crack when Tomlinson was found by rescuers, are difficult to determine. Possible causes include that it may have been improperly placed, either at an improper (too shallow) angle, or in a portion of the crack that was too wide, or that the angle of pull on the piece when Tomlinson fell may not have been in line with the piece. This fact is suggested by the short distance between Tomlinson at the time of the fall and the piece.
Furthermore, the piece of protection that remained in the crack, a #1/2 friend recovered by Frank Brown and given to me, shows some evidence of having borne a load: its cam-axis piece is bowed to the point where one cam rubs against the shaft of the piece. The #1 1/2 Friend that failed shows some evidence of scraping against the cams, and no other damage. The slings and carabiners attached to both of these Friends show no damage, nor do the slings and carabiners used as a belay anchor.
The Yates Swami belt worn by Tomlinson at the time of the fall shows no evidence of failure.
John Dill’s impression is that there was so much slack after the Friend pulled that the belayer was powerless to stop the fall. (Source: John Christiansen and John Dill, Rangers, Yosemite National Park)</t>
  </si>
  <si>
    <t>Fall on Rock, Inadequate Protection—Rope on Tape, Inexperience, Alberta, Rocky Mountains, Rock Gardens (Jasper)</t>
  </si>
  <si>
    <t>Alberta, Rocky Mountains, Rock Gardens (Jasper)
On April 5, 1990, around 1630, two climbers, Sean (17) and David (23), ventured off the Rock Gardens, a rock outcrop popular with the locals, and established a top rope at an existing two-bolt anchor. The rope was passed through a carabiner which allowed both the climber and the belayer to work from the bottom of the 25-meter bluff. Sometime later it was decided to move to a different location. Sean climbed to the anchor and, acting on the advice of David, removed the carabiner and threaded the rope directly through the remaining tape sling attached to the bolts. Sean was then lowered down the cliff face until the anchor sling melted through. A ten-meter fall resulted, and he sustained a severe pelvic injury.
David covered Sean, then raced out and reported the accident to Jasper Warden Service. Sean was established and evacuated by stretcher to a waiting ambulance.
Analysis
Feeding a rope through a sling should only be considered for a static situation, and even then only if no metal ring is available. (Source: Rick Ralf, Canadian Parks Service, Jasper)</t>
  </si>
  <si>
    <t>Fall on Rock, Insufficient Protection, Alberta, Rocky Mountains, Barrier Bluffs</t>
  </si>
  <si>
    <t>Alberta, Rocky Mountains, Barrier Bluffs
While leading the route called Cadillac Jack on June 3, 1990, T.C. fell and struck a ledge. Her partner lowered her to the ground, where it was obvious she had severely injured her right ankle. Numerous other climbers assisted the victim, applying a splint and giving her three tablets of a pain killer. The accident was reported to Kananaskis Rangers by phone from Barrier Information Centre at 1735. Rangers arrived at the accident site at 1810 and prepared T.C. for ground evacuation by Cascade stretcher (normally a half-hour walk on the narrow downhill trail through rubble and forest), but requested helicopter evacuation about 1825, as the victim was in extreme pain and showing symptoms of shock.
A machine from Canadian Helicopters was dispatched to the area via Bow Valley Provincial Park, and a ranger was slung to the accident site at 1920 for an aerial pickup. The victim was lowered to a Barrier Lake parking area at 1930 and attended by medical personnel before transfer to an ambulance for transport to Calgary. It reached Foothills Hospital at 2000 and T.C.’s injuries were confirmed as a fracture and dislocation of the right ankle.
Analysis
There may be a tendency, especially among new climbers, to overestimate the powers of the rope. In this case, the overall protection system was inadequate to prevent a severe and extremely troublesome injury. (Source: George Field, Alpine Specialist, Peter Lougheed Provincial Park)</t>
  </si>
  <si>
    <t>Fall on Rock, No "Spotting" Protection, British Columbia, Purcell Mountains, Vowell Group</t>
  </si>
  <si>
    <t>British Columbia, Purcell Mountains, Vowell Group
A large group from the ACC General Mountaineering Camp below the Vowell Glacier were bouldering at Tamarack Glen above the north margin of the glacier on July 27, 1990, when one of them, J.D., lost her balance on a ledge, and dropped to the ground about three meters below, doing “two spectacular leaps” on the way and striking her heels three times in all. She then had difficulty walking, because of pain.
The subject’s feet were immersed in cold water to reduce swelling, and the group then helped her to get down the exposed moraine to the Vowell Glacier and about one kilometer back to the camp. She suffered a chipped metatarsal bone in her left foot.
Analysis
The group leader had clearly advised everyone to stay low on the rocks and to have a “spotter” for protection. The subject did not take the advice seriously enough—all too easy to do in pleasant surroundings. (Source: Fred Stanley, Lee Tibbert)</t>
  </si>
  <si>
    <t>Fall on Rock, No Protection, Alberta, Rocky Mountains, Grotto Creek</t>
  </si>
  <si>
    <t>Alberta, Rocky Mountains, Grotto Creek
On May 20, 1990, W.M. fell while climbing on Grotto Slabs, sustaining cuts, scrapes, and bruises to his left hand, right thigh, and the right side of his rib cage. He contin_x001F_ued climbing for a while, before leaving with his companions to see whether a cut in his hand needed stitching. (Source: George Field, Alpine Specialist, Peter Lougheed Provincial Park)</t>
  </si>
  <si>
    <t>Fall on Rock, Protection Pulled Out, Colorado Longs Peak</t>
  </si>
  <si>
    <t>Colorado, Longs Peak
On April 15, Randy Joseph (33) fell suddenly and without warning during a lead on Longs Peak of Alexander’s Chimney. Conditions were mixed thin ice and bare rock, with protection mostly rock devices. Joseph had removed his crampons for a short stretch. He fell about ten meters, pulling out a stopper. Joseph sustained a fractured fibula and displaced tibia on his left leg. His belayer, Jim Scott, assisted him in rappelling three pitches to Lamb’s Slide and in struggling to Chasm Lake. While Scott went for help, Joseph crawled to the Chasm Meadows Cabin. Rangers met Joseph at the cabin, and he was flown out from Chasm Meadows on the following morning. (Source: Rocky Mountain National Park Rangers)
Analysis
Joseph is a highly skilled climber and former Longs Peak ranger. His efforts in getting from the climb to the cabin with a painful injury in winter conditions are quite noteworthy. Mixed climbs on large alpine peaks in winter conditions are inherently dangerous. This is an example of a team which was prepared for, and effectively dealt with, an emergency which could have ended up in a fatality for a less qualified team. (Source: Rocky Mountain National Park Rangers)</t>
  </si>
  <si>
    <t>Fall on Rock, Protection Pulled Out, Inexperience, Alberta, Rocky Mountains, Cascade Mountain</t>
  </si>
  <si>
    <t>Alberta, Rocky Mountains, Cascade Mountain
In July, 1990, a climber (19) fell while leading on cliffs just left of the Cascade waterfall. His first protection, a Friend, pulled out. The next one, a chock, held, but the victim fell about ten meters onto 60 degree rock, breaking a wrist and an ankle. His belayer lowered him to a ledge and went for help.
Analysis
The place where this party got into trouble has often fooled inexperienced climbers before: easy slabs gradually steepen and the rock is loose. The climbers had just purchased a load of brand new equipment. Their previous experience was limited mostly to artificial climbing walls in the city. (Source: T. Auger, Warden Service, Banff National Park)</t>
  </si>
  <si>
    <t>Fall on Rock, Unroped, Alberta, Rocky Mountains, Mount Rundle</t>
  </si>
  <si>
    <t>Alberta, Rocky Mountains, Mount Rundle
In July, 1990, Martin (20) was scrambling unroped on slabs several hundred meters above the practice area on the east face of Mount Rundle when he fell, apparently at least 50 meters. His body was found after he was reported missing by friends.
Analysis
It is most likely that Martin, an inexperienced rock climber, got into trouble while trying out the new high performance rock shoes he had just purchased at a local store that morning. (Source: T. Auger, Banff Warden Service)</t>
  </si>
  <si>
    <t>Fall on Snow and Ice, No Belay, Alberta, Rocky Mountains, Mount Temple</t>
  </si>
  <si>
    <t>Alberta, Rocky Mountains, Mount Temple
On August 1, 1990, a party of two climbed the Aemmer) snow couloir variant to the East Ridge route on Mount Temple and scouted out the rest of the route. Because of deteriorating weather, they decided to retreat down the couloir. They were wet and cold. They rappelled the upper third without incident, and then continued by down- climbing with 50 meters of rope before them, using crampons and ice axes. The 45- degree snow was becoming saturated with rain.
The higher climber fell and slid twice the rope length, where he was stopped by his partner, who then yelled for him to anchor himself and relieve the weight on the rope. When the fallen climber did not respond, the one holding the rope tried to move down to relieve the tension on it, which he could barely support. He lost control, and both climbers fell another 60 to 100 meters.
Both survived the fall and the night, but in the morning the one who fell originally was in critical condition. His partner crawled to him to anchor him to rocks and adjust his position, but despite his efforts, the first one died around noon that day. Around 1430, a wet snow avalanche carried his body another 50 meters down the gully, while the survivor managed to hang on to rocks and avoid further injury.
The climbers had registered with the Banff Warden Service and became overdue the next morning. Soon after that, the survivor was rescued and his friend’s body recovered.
Analysis
It is not known why the first climber fell initially. His partner was fortunate to be able to arrest the fall, and it is thought that the rope dragging through snow runnels may have helped him. Other than belaying, moving together with only a meter of rope between them or continuing to rappel may have prevented serious injury during a fall. (Source: Marc Ledwidge, Warden Service, Banff National Park)</t>
  </si>
  <si>
    <t>Fall on Snow and Rock, Alberta, Rocky Mountains, Mount Blakiston</t>
  </si>
  <si>
    <t>Alberta, Rocky Mountains, Mount Blakiston
On July 7, 1990, a party of five climbed the Class 4 south gully on Mount Blakiston. They were beginning their descent by traversing a small, moderately angled slope when the leader slipped and slid 15 meters into rocks, suffering a broken tibia and several gashes and contusions. With the help of his group, he was able to continue the 1000-meter descent to the valley trail. One person had been sent ahead to alert the Waterton Warden Service, who then completed the evacuation, using a wheeled mountain stretcher.
Analysis
More snow existed on this route than has been the norm for that time of year. The group carried ice axes, but no ropes or crampons, and did not appear to be aware of the immediate consequences of a fall on steep snow. By avoiding the snowfields, or being prepared to self-arrest, they may have prevented the accident. (Source: B. Kozachenko, Warden Service, Waterton Lakes National Park)</t>
  </si>
  <si>
    <t>Fall on Snow, Avalanche, Inadequate Equipment, Alaska, Bold Peak</t>
  </si>
  <si>
    <t>Alaska, Bold Peak
On June 3, 1990, two experienced Alaskan mountaineers set out to climb Bold Peak (2286 meters) located in the Eklutna Lake area of the Chugach Mountains. They planned the ascent to take two days, the first for the approach and the second for ascent, descent, and departure. The approach, from 265 meters, involved almost ten kilometers via mountain bike over unimproved dirt road followed by several kilometers on foot to treeline and then over tundra, gradually climbing to the base of the northwest face of Bold Peak. Here the climbers, Tim Doyle (38) and Mark Norquist (34), set up their base camp at the 1200 meter level.
They left their base camp at 0700, June 4. Carrying what Doyle describes as “only the bare essentials of climbing,” they crossed a small glacier to reach the base of some large snowfields dominating the northwest face. As they ascended steep slopes, the climbers crossed many snow trenches left by small avalanches and wet snow slides. They gained the northeast ridge at 1400, and reached the summit an hour later. After resting on the summit, Doyle and Norquist began retracing their earlier route on descent.
By the time they reached the face, the snow had softened in direct afternoon sun. The soft, wet snow formed icy balls under their crampons as they crossed the open snowfield. The face was now striped with many slide paths. Before reaching his intended glissade route, Doyle fell and was instantly swept head first into a large trough.
Trapped in the trough, there was no escape. Doyle recalls, “My self-arrest wouldn’t hold. There was no hope of control. The noise level rose as I gathered momentum. There was no air to breathe.”
He finally rolled to a stop after sliding about 600 vertical meters. The wet avalanche had deposited him on the surface of the snowfield. Norquist found Doyle 20 minutes later, sitting upright in avalanche debris. It appeared that Doyle had suffered a broken ankle and contusions covering his face and head. After deciding that Doyle’s condition was somewhat stable, Norquist left the accident site to retrieve overnight gear from base camp. Doyle remained at 1500 meters dressed in all their excess clothing and lying on the insulation of a rope, pack, and some webbing. Doyle, immobilized by his injuries, would need a comfortable bivouac, while Norquist went for help.
Approximately 15 minutes after they parted, another avalanche struck Doyle, carrying him further down the slope and leaving him nearly buried. The second slide was larger than the first, and deposited him upside down with only one foot sticking out of the snow. Over an hour would pass before his release.
Norquist returned to what he thought was the original accident site, but could find no trace of Doyle. He climbed at least 150 vertical meters higher in search of his partner, and then descended with a full view of the snowfield. He found Doyle’s exposed leg wiggling among the icy blocks of the second avalanche. The extrication took at least 20 minutes. The snow had set hard and the only tools Norquist had were his ice ax and hands, their only shovel having been lost earlier.
Norquist moved his partner to a safer bivouac spot, placed Doyle in a sleeping bag and attempted to stabilize his condition before leaving for help at 2030. He then ran down past the place where he and Doyle had hidden and double locked their bikes. He didn’t stop there because, although he had remembered Doyle’s key, he had accidentally discarded his own while changing clothes to run for help. He ran the ten kilometers to the parking lot and drove to the nearby Eklutna Ranger Station. The Alaska State Troopers received his call on 0200 on June 4.
The Troopers initiated an emergency callout to the Alaska Mountain Rescue Group (AMRG). By 0400, a Bell 206 helicopter from the State Department of Forestry and several members of the AMRG team had arrived at the ranger station. Seven rescuers were flown to the accident site to aid the evacuation.
Tim Doyle was in good spirits despite spending a long, pain-filled night on the snow. He was treated for a broken ankle, dehydration and possible back injuries before being placed in a litter for transport. A helicopter landing zone had to be shoveled out of the avalanche debris. The litter was placed crosswise in the back half of the helicopter from which the back seats and door had been removed. An attendant rode back with the patient, whose feet hung out of the helicopter.
Doyle was transferred to a waiting ambulance at the Eklutna Ranger Station at 0530. His actual injuries included: broken right tibia and fibula, right shoulder dislocation, dislocation of both hips, broken fingers and toes, and major contusions of his head, face and hands. (Source: To prepare this report, I interviewed Tom Doyle and Mark Norquist twice each and read all of their published accounts. Steve Brown, ViceChairperson— Alaska Mountain Rescue Group)
Analysis
The climbers were off to a leisurely, if not late, start at 0700. This resulted in their late afternoon descent with wet snow conditions. In June, the northwest face receives both morning and afternoon sun. Although both were aware of the unstable conditions and recent slide activity, they chose to continue down the open face. Gambling with this route, rather than attempting another more stable, protected one (the Northeast Ridge), set the stage for the accidents which followed.
Although both climbers now recall the slope on the ascent as having been solid and frozen, their summit register entry complains of sloppy snow. The freezing level was high at the time of the accident, probably staying above 2500 meters during what passes for night in the Chugach in early June.
After Doyle’s first fall, Norquist attempted to move him to safety, but did not clear him completely from the many slide paths. Neither climber carried an avalanche transceiver and they had only one shovel. They were not equipped for avalanche conditions. Doyle survived burial in the second avalanche through luck, fortitude and the perseverance of his partner.
Norquist made two difficult decisions, concluding that he must leave Doyle alone and injured on the snowfields of Bold Peak. He had to have great willpower to complete the 19 hours of strenuous physical and emotional activity required to save Doyle and get help for the evacuation. The rescue effort by the Alaska Mountain Rescue Group, coordinated with the Alaska State Troopers, was simplified by Doyle’s miraculously stable condition. From the time Norquist first contacted the Troopers, it took less than four hours to complete the evacuation. (Source: Steve Brown and Ken Zafren, M.D., Alaska Mountain Rescue Group)</t>
  </si>
  <si>
    <t>Fall on Snow, Failure to Follow Route, Placed no Protection, California, Mount Shasta</t>
  </si>
  <si>
    <t>California, Mount Shasta
On September 2, Lawrence Macupa (38) and David Vanderryn (32) climbed the Hotlum glacier route on Mount Shasta. The “normal” descent for the Hotlum glacier route is to go down the Hotlum-Wintun (“Hottun”) snowfield. They went off-route and descended a snowfield that steepens and changes into a steep chute full of blue ice. During the descent, the victims fell/slid 50+ meters through the ice chute and over a series of cliffs and ledges onto the body of the Hotlum glacier at 3700 meters. When other climbers reached the pair, one was dead and one was believed to have a faint pulse but died shortly thereafter. The victims were using ice axes and crampons at the time of their fall. (Source: Tom Grossman, Bay Area Mountain Rescue Unit)</t>
  </si>
  <si>
    <t>Fall on Snow, Inexperience, Alaska, Eklunta Glacier</t>
  </si>
  <si>
    <t>Alaska, Eklutna Glacier
On July 13, five climbers were injured, one critically, in a 60 meter fall on Eklutna Glacier. The climbers, part of an 18-member international expedition, tumbled down the glacier on Saturday afternoon and were stranded until early Sunday morning. They were airlifted to Providence Hospital.
One of the five, 24-year old Jackie Feaver of England, was comatose and listed in critical condition with serious head injuries Sunday night.
Ying Ju Loi of Malaysia and Nicky Kime of England, both 25, were in satisfactory condition at Providence. Two other climbers, Australian Helen Philips (26) and Gavin Burke (23) of England, were treated an released from the hospital Sunday.
The five climbers were roped together and traversing a snow slide when one lost footing and fell, dragging the others about 60 meters down the glacier.
Two other climbers, Iain Bemsten and Vincent Diamond, left the scene about two hours later and hiked about 24 km to a park service cabin at Eklutna Lake for help.
Wolgemuth said a state trooper helicopter and a hospital helicopter flew to the glacier about 0230 on Sunday; the helicopters arrived at Providence with the climbers about 0430. (Source: Anchorage Daily News, July 15,1990)
Analysis
Mercer, a public relations specialist for Operation Raleigh, the London-based outfit that sponsored the expedition, said they were in good spirits. “They were just coming off the glacier,” Mercer said. “One slipped, and the others went with them.
“They all had the correct equipment, helmets and crampons and so on, and each group has a medic and a qualified instructor with them. All the basic precautions were taken.”
Mercer said Operation Raleigh is “a youth development program out of London” that takes young people between the ages of 17 and 25 on expeditions around the world. The program combines adventure and conservation work for its clients, who “pay their own way,” she said. (Source: Anchorage Daily News, July 15, 1990)</t>
  </si>
  <si>
    <t>Fall on Snow, Not Wearing Crampons, California, Mount Shasta</t>
  </si>
  <si>
    <t>California, Mount Shasta
On June 11, 1989, Richard Ferrell (45) and his brother Brett Ferrell (31) were climbing on Sergeants Ridge on Mount Shasta. They had ice axes and were carrying (but not wearing) crampons. Richard Ferrell either slipped or was knocked down by falling debris. He slid/tumbled about 300 meters to a point above the old ski bowl at 2800 meters, suffering fatal head trauma. (Source: Tom Grossman, Bay Area Mountain Rescue Unit)</t>
  </si>
  <si>
    <t>Fall on Snow, Placed no Protection, Exposure, Alaska, Mount Mckinley</t>
  </si>
  <si>
    <t>Alaska, Mount McKinley
On May 16, 1990, the three member “Washington Square” party of Mary Koshuta, Michael Koshuta (33) and Stuart Jones (29) flew into the 2200 meter basecamp on
Mount McKinley. Their objective was first to acclimatize on the West Buttress, then Mr. Koshuta and Jones would ascend the Cassin Ridge. While they were at the Kahilt- na basecamp, they had the opportunity to talk with Michael Covington, mountain guide and head of the Guide Service Fantasy Ridge. Covington had just returned from guiding on the Cassin and gave the pair additional information about the route. Covington had guided Mr. Koshuta on several trips in the past, including Mount Huntington, where Jones was also a client. Covington’s group of six was unable to traverse over the summit because of severe weather, so they made a traverse at the 5000 meter level, descending off the Cassin and traversing over 40 pitches to the West Rib. He felt the traverse would not be a safe escape off the Cassin if one were in trouble. It should only be undertaken in good weather. Covington went over this information with Koshuta and Jones.
By May 21, the three had reached 3350 meters, where they spent several days acclimatizing. By the 24th they had returned to Kahiltna basecamp. Mary Koshuta returned to Talkeetna, and Mr. Koshuta and Jones began their approach to the Cassin. On the 25th, Koshuta and Jones went up the Northeast Fork with approximately twelve days of food. On the 30th, the “Idaho Centennial,” a team of three, met up with Koshuta and Jones on the Cassin Ledge at 1030. Koshuta and Jones were packing up their camp. The two teams had about a two hour overlap. After Koshuta and Jones had departed, another group of two, Kevin Steele and Rob Raker of the “Black Diamond” team, arrived on the Cassin Ledge. On the 31st, the Black Diamond and Idaho Centennial teams moved up to 4300 meters. On June 1, the two teams rested in good weather at this location where they observed Koshuta and Jones ascending the route between 4575 meters and 4785 meters. On June 2, the Black Diamond and Idaho teams ascended to 4550 meters, stopping here due to light snow and spindrift avalanches. Later that evening, Tony Moats and Chris Whittaker, “New Skids,” arrived at this level. All three teams departed the next day and ascended to 4800 meters. Late that evening Moats and Whittaker saw someone dressed in red ascending the second rock band at 4900 meters. Later at midnight, Flanagen saw someone at 4970 meters. On June 4, all three teams departed the 4785 meter camp and ascended to 5330 meters. As they climbed past the last technical difficulty, they observed a very recent tent platform dug out in the last day, indicating very recent usage. Over the next two days a cold storm struck the mountain with winds blowing a steady 30-80 kph and gusts to 100 kph. On the 7th, all seven continued higher with New Skids and Idaho ascending to 5500 meters and the Black Diamond pair ascending to 6125 meters. On the 8th, the winds continued again.
The New Skids went to the summit and then down the West Buttress to 4320 meters. Black Diamond went to the summit and down to 5950 meters on the West Buttress. On the 9th, the Idaho team made the summit and descended to 4320 meters on the West Buttress. All three teams observed no further sign of Koshuta and Jones.
On June 10, the Talkeetna Ranger Station began to make inquiries into the status of the Washington Square team since they were two days overdue. On the 11th, Mary Koshuta provided additional information which made it possible to check the Washington Square’s caches left on the West Buttress. The Idaho team uncovered the cache at 3350 meters where it had not been disturbed. It was apparent an air search was needed. Extensive aerial flights began with both fixed with aircraft and Army helicopters. (The Army was available because of a rescue taking place on the West Buttress.) Search efforts continued until the bodies of Koshuta and Jones were spotted on the 12th at 4800 meters, four-fifths of the distance between the Cassin and West Rib. It appeared they had fallen roped together. They were buried at their location because of the difficulty a ground evacuation would encounter. (Source: Roger Robinson, Mountaineering Ranger, Denali National Park)
Analysis
Koshuta and Jones attempted the traverse from the Cassin Ridge to the West Rib some time between June 5 and June 7. It is uncertain whether they were belaying, but it appears they were not when the fall occurred. Jones was obviously leading and dressed lightly while Koshuta was dressed much warmer. Due to this clothing difference, they probably had belayed sections of the traverse. If they had placed protection, their fall may have been stopped.
It will remain unknown what prompted the two to attempt the traverse, but a reasonable guess would suggest they needed off the Cassin because of the shortage in food and fuel and the possibility the severe weather on the 5th and 6th had damaged their tent. There are many other altitude related possibilities. In any case, they attempted the traverse.
They had been cautioned about the difficulties in attempting the traverse and about it not being a safe route for an escape off the Cassin. In light of this warning and the fact that there were seven strong climbers just 250 meters below them, a descent of the Cassin would have been the safest option. (Source: Roger Robinson, Mountaineering Ranger, Denali National Park)</t>
  </si>
  <si>
    <t>Fall on Snow, Roped but not Belayed, Inexperience, British Columbia, Rocky Mountains, Mount Robson</t>
  </si>
  <si>
    <t>British Columbia, Rocky Mountains, Mount Robson
At approximately 1230 on August 21, 1990, Kofler and Herbst (30) were descending from the summit of Mount Robson. Herbst fell and slid down the southwest side of the ridge they were on, pulling Kofler off. Both fell approximately 75 meters, flying over a crevasse and hitting the bottom edge, which stopped them. Kofler sustained a broken ankle, Herbst had facial cuts and a black eye. Kofler lost his ice ax, and Herbst lost one crampon.
A party of two climbers, Guerra and Glick, who were ascending the summit ridge, met another party, Stefanoff and Warner, who were descending and heard cries for help from Kofler and Herbst, above. Guerra and Glick assisted the injured climbers to a bivy site in a bergschrund at the top of the Kain Face, southeast ridge. Stefanoff and Warner descended to get help.
Two mountain guides, Blanchard and Kirwin, who were camped at the base of the Kain Face with three clients, ascended to the bivy site with supplies after hearing about the accident from Stefanoff and Warner. The guides then descended to their clients while the remaining four climbers spent the night at the bivy.
Jasper National Park Warden Service received information about the accident late on the day it occurred, and dispatched a helicopter and rescue team the following morning, August 22. The same morning Glick and Guerra attempted to descent but were turned back by heavy snow and whiteout conditions, as a major storm had moved in overnight.
Bad weather made it impossible for the helicopter to reach the injured party; however, at 1610, a small window opened up at 3200 meters below the injured party. At 2000, the helicopter was able to drop off a radio at Blanchard and Kirwin’s camp at the bottom of the Kain Face (on the side opposite from Little Robson). Shortly after that, they ascended the Kain Face, arriving at the injured party’s bivy site at 2230. The decision was made to move them down the Kain Face immediately because the forecast was for the weather to deteriorate further. They reached the lower camp four hours later, at 0230, August 23.
At 1340 on August 23, the helicopter picked up the injured climbers at the camping area below the Kain Face.
Analysis
Aside from the fall, this accident resulted primarily from inexperience. Kofler and Herbst had taken only one climbing school together. They were not prepared either in ability or equipment for a climb as rigorous as Mount Robson. Proper belay techniques on steep terrain and the ability to self-arrest are essential skills for such a climb. A severe storm that suddenly struck Mount Robson complicated the rescue. It was very fortunate that Kofler and Herbst encountered experienced mountaineers to assist them in their predicament. (Source: Rick Ralf, Canadian Parks Service, Jasper)</t>
  </si>
  <si>
    <t>Fall on Snow, Unable to Self-Arrest, California, Mount Conness</t>
  </si>
  <si>
    <t>California, Mount Conness
On October 7 at 1530, Deputy Randy Hysell, the SAR Coordinator for the Mono County Sheriff s Office, called me, requesting the park’s assistance with a rescue. His information was second-hand at that time; he had been told only that a climber on the Conness Glacier (adjacent to the park boundary at Mount Conness) had suffered a broken leg. Hysell asked that the park helicopter, H51, assess the situation, and I accepted.
H51 located the victim at 1618. According to Jeff Panetta, the helitack person aboard, he was with two companions about two-thirds of the way up the glacier, at 3500 meters. He was conscious, appeared stable, and indicated that his right lower leg was injured. The three climbers were roped together on a slope that was less than 35 degrees but contained several crevasses.
H51 was able to land 50 meters above the party, but evacuating the victim would require hauling him over the snow up to the ship or shorthauling him directly from his location. Given the altitude, the terrain, and the late hour, Panetta felt that a hoist from a Navy UH-1N would be faster and safer than those options, so Hysell requested a ship from Naval Air Station Lemoore. While we waited for the Lemoore, H51 dropped overnight gear to the party, and Rangers Dan Horner and John’Roth prepared to be dropped off at the scene with medical gear, to spend the night if necessary.
At 1300, H51 led the Lemoore helicopter, Angel 1, to the scene. At 1840 Angel 1 loaded the victim directly aboard while in a one-skid hover and returned to Toulmne meadows. He was transferred to Centinela Hospital in Mammoth by June Lake Ambulance. His partners hiked out that night, leaving the NPS survival gear at the foot of the glacier. Rangers recovered it on October 9.
The victim, Richard Hasbrook, stated to me that all members of the party had several years of mountaineering experience and were well equipped. They had climbed the glacier and a couloir above and were descending about 1300 meters when he slipped. He immediately rolled to self-arrest, but before he had slid more than a body- length, his right crampon caught. His body rotated, his foot didn’t, and he suffered a spiral fracture of his right lower leg. The party splinted it with ice axes and had gotten him a rope-length or two down the glacier when we arrived. (Source: John Dill, Ranger, Yosemite National Park)
(Editor’s Note: Here is a good example of (1) a climbing party prepared to take care of itself and (2) swift and efficient decision making on the part of the SAR Ranger from Yosemite.)</t>
  </si>
  <si>
    <t>Fall on Snow/Ice, Unroped, British Columbia, Purcell Mountains, Vowell Group</t>
  </si>
  <si>
    <t>British Columbia, Purcell Mountains, Vowell Group
On August 1, 1990, two climbers were descending snow and ice unroped, about 50 meters below the summit of Peak 9250 (north of Little Howser) when one of them slipped on loose rock under his crampon, and tumbled about ten meters, badly injuring his left ankle.
His partner descended alone until able to get the attention of an Alpine Club of Canada party crossing the Vowell Glacier below. While the ACC General Mountaineering Camp was being notified, two persons lowered the victim several pitches down steep snow and made him as comfortable as possible on the glacier.
A backup ACC party arrived at 2130, too late for helicopter evacuation, but set up a camp and took over care of the victim, while the first party returned to the G.M. camp.
The victim and his partner were evacuated by helicopter at first light the next morning. The injury was a fracture of the left ankle.
Analysis
The victim was experienced, but one rescuer was quite emphatic that he would not have undertaken to descend the slope on which the accident happened. Perhaps the style of descent was inappropriate. In any case, a rope is often useful in such situations. (Source: Fred Stanley, Lee Tibbert)</t>
  </si>
  <si>
    <t>Falling Rock, Weather, Exceeding Abilities, California, Mount Shasta</t>
  </si>
  <si>
    <t>California, Mount Shasta
In early January, Lorca Rossman (19), Roman Hruska (19), and Nic Rhind (23) were turned back from their summit attempt due to high winds which were blowing rocks down from the ridges above Avalanche Gulch. They were near the 3975 meter level when they began to descend the right side of Avalanche Gulch next to the “Heart.” Seasonal snowfall below normal levels had left the ridges bare, and a constant barrage of rocks came down around us. Nic Rhind chose a steeper but less exposed route of descent to avoid the rocks. Lorca Rossman chose to glissade as rapidly as possible to below the fall-zone, to reduce his exposure time. Fifteen minutes later, Lorca and Nic met near 3350 meters, and agreed that Nic would wait for Roman Hruska, who was descending slowly in the main fall-zone, while Lorca continued down to 3000 meters to break camp. Shortly after dark, Nic and Roman arrived at camp. Roman’s balaclava was soaked with blood from a blow by a 30 cm falling rock. He complained of point tenderness and a generalized throbbing headache, but denied loss of consciousness or symptoms of C-spine injury. Aside from slight ataxia possibly stemming from exhaustion and mild hypothermia (temperature was -18 degrees C, wind 30 knots gusting to 70+), he showed no impairment of functioning, and we were able to hike him out to the road at 2100 meters by 0100. E.R. evaluation revealed a 10 cm laceration without fracture or complications. (Source: Lorca Rossman)
Analysis
The combination of bare ridges and high winds created an objective hazard that was clearly visible. The accident might have been prevented by more careful attention on the victim’s part to a descent strategy that minimized exposure, or by better communication about appropriate descent strategies. None of us wore hard hats, believing that winter snow would preclude rock-fall danger. More careful attention to the actual conditions would have been appropriate. (Source: Lorca Rossman)</t>
  </si>
  <si>
    <t>HAPE, Desire to Do Well, Alaska, Mount McKinley</t>
  </si>
  <si>
    <t>Alaska, Mount McKinley
Craig Scott (30) was a member of a RMI expedition to climb the West Buttress route on Mount McKinley. The expedition flew onto the Kahiltna Glacier on June 2, 1990. Scott was a triathlete and was doing very well throughout the climb. On June 7, the expedition reached the 4260 meter camp. Scott was starting to feel the altitude and had a difficult time sleeping and breathing that evening. He did not tell any of the guides of his condition until late morning on the 8th.
At 1300 Scott was helped up, as he was unable to walk unassisted, to the NPS camp. Upon examination by Dr. Steve Gipe, Scott was found to have coarse rales on both sides of his lungs. Gipe classified Scott as having severe pulmonary edema and put him on oxygen.
RMI started organizing to take Scott down the mountain immediately. Scott responded to oxygen and felt much better. After four hours, Scott was put on a portable “E” oxygen bottle with a cannula in his mouth and was able to descend under his own power. The evacuation got Scott down to 2450 meters that night. He improved rapidly with descent. (Source: Scott Gill, Mountaineering Ranger, Denali National Park)
Analysis
The importance of being “up front” with your medical condition in regard to altitude cannot be overemphasized. Scott could have died if he had kept his symptoms from the guides much longer. The oxygen enabled Scott to descend under his own power. RMI did an excellent job getting Scott down once the problem was diagnosed. (Source: Scott Gill, Mountaineering Ranger, Denali National Park)</t>
  </si>
  <si>
    <t>HAPE, Frostbite, Party Seperated, Inexperience, Weather, Alaska, Mount McKinley</t>
  </si>
  <si>
    <t>Alaska, Mount McKinley
On June 10, 1990, at the top of the West Rib (5975 meters) on Mount McKinley, Miroaki Ito (38) died from pulmonary edema. Ito had been left here, since he was feeling poorly, while the other six members of the KTK expedition went for the summit. Upon descent from the summit, two members got lost in poor visibility and descended the popular West Buttress route to the NPS 4260 meter camp. The others remained at the 5975 meter camp in extreme wind and cold, with very little gear, in hopes of locating their two countrymen.
By morning on June 10, Ito was near death and three others were severely frostbitten. A ground team was organized along with air support to help rescue the KTK expedition. By late afternoon Ito had died, and the frostbitten members of the KTK expedition were being evacuated to the 4260 meter camp where their extremities were rewarmed.
On June 11, Kiyoteru Hashimoto (25), Shin Kashu (41), and Takashi Nishikawa (36) were air lifted by Army CH-47 Chinook helicopter from the NPS camp, as they were unable to walk due to the severity of their frostbite. (Source: Scott Gill, Mountaineering Ranger, Denali National Park)
Analysis
The team set out on an apparently good day from 5500 meters and fixed rope to 5950 meters. Mr. Ito developed cough, a staggering walk and shortness of breath, which are obvious signs of severe altitude illness. One member of his group was an experienced Himalayan climber and it is hard to understand how he did not recognize the seriousness of Ito’s condition. At that point, descent would have been very easy on fixed lines and with good weather, and since they were only 450 vertical meters above their camp, it would have been a very rapid trip back to their high camp.
The decision to leave him because he was not feeling well and to continue on up to the summit is probably the single greatest cause of altitude deaths on mountaineering expeditions. A victim of altitude illness who cannot walk a straight line or appears to have pulmonary edema must never be left alone. The appropriate action is to descend immediately, and not to have the victim descend by himself.
The decision to not turn around on the ascent, and to bivouac at 5950 meters with an obviously very ill man may have been due, in part, to hypoxia. The fact that they couldn’t find the trail down the next day, nor drag him down across easy terrain because they were in such poor condition, points to incapacitation due to altitude, exhaustion and other environmental conditions.
In summary, this case illustrates the classic causes of death due to altitude illness: (1) lack of recognition that a person is seriously ill; (2) leaving a sick person behind while the rest of the group continues on; and (3) the deteriorating condition of an entire group of climbers under extreme conditions. (Source: Dr. Peter H. Hackett)</t>
  </si>
  <si>
    <t>Loose Rock, Alberta, Rocky Mountains, Grand Sentinel</t>
  </si>
  <si>
    <t>Alberta, Rocky Mountains, Grand Sentinel
The Grand Sentinel is a 100 meter quartzite pillar on the north slopes of Pinnacle Mountain, and Sentinel Pass which joins it to the southwest corner of Mount Temple. On August 11, 1990, two ACC rope teams were climbing different routes on this spire when the second climber, on the 5.6 north route, pulled off a large rock with his left hand. The rock fell on his right hand, breaking two fingers.
The first-aid supplies were in packs at the bottom of the Sentinel, but the victim still had the use of his thumb and first two fingers, and so was able to complete the pitch before his companions immobilized the affected hand with a bandanna. The party then traversed around the pillar to find a fixed rappel route, where the victim was lowered to ‘terra firma.’ He walked out with the rest of the party (a bit shaky on rough ground, with one hand in a sling) and was treated at Mineral Springs Hospital in Banff. Unfortunately, he eventually lost one of the injured fingers. (Source: Allan Main, ACC Calgary Section)
Analysis
Occasionally objective hazards strike without warning, but in this case the leader had warned the others about a rock which the second pulled out. The second may have avoided the accident by watching for the loose rock as he followed up the pitch, and avoiding it when he found it. Also, a leader should make a special point of warning less experienced climbers about hazards which they may not recognize. (Source: Orvel Mislaw, AAC Calgary Section)</t>
  </si>
  <si>
    <t>Loose Rock, Unroped Fall, Alberta, Rocky Mountains, Grassi Lakes Area</t>
  </si>
  <si>
    <t>Alberta, Rocky Mountains, Grassi Lakes area
While hiking with friends near Canmore on September 22, 1990, Mark undertook some solo climbing on the rock faces next to the second lake. He was about three meters off the ground when a handhold broke. He fell to the ground, turning around on the way, and injured his left leg as he landed on the sloping surface. His friends called Bow Valley Ambulance at 1350, and park rangers were asked to assist at the accident scene. An ambulance was able to reach the lake by using the Trans Alta Utilities service road, and the victim was attended by a paramedic and the ambulance crew before being moved to the ambulance with the assistance of Ranger S. The evacuation was complete by 1450. Mark’s injury was diagnosed as a compound multiple fracture of the left tibia and fibula. (Source: George Field, Alpine Specialist, Peter Lougheed Provincial Park)
Analysis
A seemingly innocent diversion took a nasty turn in this case because of the coincidence of a number of unfavorable factors with the victim’s heavy reliance on luck (by having no protection), being too high off the ground, having a handhold fail, twisting during the fall, and, landing on a sloping surface. Since the outing began as a hike, perhaps he was not mentally prepared or committed to climbing. (Source: Orvel Miskiw, ACC Calgary Section)</t>
  </si>
  <si>
    <t>Protection Pulled Out, Fall on Rock, California, Owens Gorge</t>
  </si>
  <si>
    <t>California, Owens Gorge
On June 17 a friend, Courtney Smith (?), fell while climbing in Owens Gorge in eastern California. The climb he was on started from a three meter high ledge, ascending about five meters to the first bolt and then on up. He got on the ledge, didn’t like the distance to the first bolt, and protected with a Friend in a crack about three meters to the side of his climb. He started to downclimb without asking for slack from his belay- er, weighting the rope somewhat. The Friend popped out of the crack, and he fell over a meter to the ledge, and then another three or four meters to the ground.
The ledge tumbled him backwards in the fall; he landed on his side and head, shattering his jaw and breaking his wrist. He went for an ambulance; luckily, the walk-in was short and he didn’t need a stretcher. (Source: Doug Mellinger)</t>
  </si>
  <si>
    <t>Scalded by Boiling Water, British Columbia, Purcell Mountains, Bugaboo Group</t>
  </si>
  <si>
    <t>British Columbia, Purcell Mountains, Bugaboo Group
On August 4, 1990, C.F. and B.F. were cooking in camp above Conrad Kain Hut when a pot of boiling water was knocked off a Svea stove and over the boots of C.F. Second- degree burns to both ankles resulted. The victim was evacuated from the hut by helicopter. (Source: Fred Stanley, Lee Tibbert)
Analysis
Although this accident did not involve climbing, it is included because mountaineers far from help are occasionally left injured or without shelter because of a mishap with a stove. (Source: Orvel Miskiw, AAC Calgary Section)</t>
  </si>
  <si>
    <t>Slip on Loose Rock, Unroped British Columbia, Rocky Mountain, Mount Assiniboine</t>
  </si>
  <si>
    <t>British Columbia, Rocky Mountains, Mount Assiniboine
In August, 1990, two climbers were descending the northeast ridge of Mount Assiniboine after a successful ascent. Two rappels down the ridge, one of them (54) was traversing unroped toward another rappel anchor when he slipped on loose rock and fell 700 meters to his death. His partner descended alone until he could attract the attention of others, who sent for help and came to his assistance.
Analysis
Climbing Mount Assiniboine had been the victim’s ambition for some time. He had worked hard to become prepared and fit, and intended to retire from climbing after this ascent. His slip was great caution. (Source: T. Auger, Warden Service, Banff National Park)</t>
  </si>
  <si>
    <t>Slip on Scree and Rock, Unprotected, Alberta, Rocky Mountains, Mount Temple</t>
  </si>
  <si>
    <t>Alberta, Rocky Mountains, Mount Temple
On August 13, 1990, a lone climber was descending the “tourist route” on Mount Temple. It is speculated that he went slightly off route at the grey cliff band where the scree trails branch off in various directions, slipped on scree overlying bedrock, and fell down cliffs approximately 65 meters. Another party later discovered his body and reported to the Banff Warden Service. They evacuated the body the same day.
Analysis
Although this is a fairly easy descent route, it requires knowledge of route-finding skills through dangerous terrain. (Source: Marc Ledwidge, Warden Service, Banff National Park)</t>
  </si>
  <si>
    <t>Slip on Snow, Inappropriate Equipment/Technique, Alberta, Rocky Mountains, Mount Lefroy</t>
  </si>
  <si>
    <t>Alberta, Rocky Mountains, Mount Lefroy
On the morning of July 7, 1990, a party of two were descending the west face of Mount Lefroy, unroped. While glissading, sitting and wearing crampons, one of them accelerated out of control. One of his crampons caught in the snow, flipping him over and fracturing his ankle. He then managed to self-arrest and was helped down to Abbot Pass hut by his partner. The injured climber was airlifted from the hut later that morning by the Banff Warden Service.
Analysis
Ankle fractures are common in falls on snow and ice with crampons as they are not suitable for sliding. It is generally better to not wear them while glissading, since the use of feet is required for sliding and for self-arrest. (Source: Marc Ledwidge, Warden Service, Banff National Park)</t>
  </si>
  <si>
    <t>Stranded on Waterfall Ice, British Columbia, Coast Mountains, Pemberton Area</t>
  </si>
  <si>
    <t>British Columbia, Coast Mountains, Pemeberton Area
On December 22, 1990, three ice climbers were on a waterfall at Soo Bluffs. The leader, N.Z. (29), got to within about eight meters of the top of the pitch, and then was unable to continue or place a belay, partly due to thin ice. He dropped the rope so that his two companions could climb around the pitch and reach him from above, but they did not succeed and so went for help. The temperature was about -15C.
About 1600 the RCMP, and then the Whistler SAR, were contacted. As no local helicopter qualified for night operation was available, the Armed Forces in Comox was notified. A Labrador helicopter and a Buffalo aircraft were dispatched to the scene. By the light of flares dropped from the Buffalo, the Labrador retrieved the stranded climber about midnight; he was taken to a Whistler clinic and kept overnight to have his toes treated for frostbite. (Source: Ian Kay, Vancouver)
Analysis
At best, the leader may have just been a victim of bad luck, avoidable only by staying home that day. At worst, he misjudged the difficulty of the climb and the quality of the ice, versus his ability. At every level of ability, it is safest to overestimate the challenge. (Source: Orvel Miskiw, ACC Calgary Section)</t>
  </si>
  <si>
    <t>Stranded, Climbing Alone, Failure to Test Hold—Falling Rock, Unroped, Alberta, Rocky Mountains, Grotto Canyon</t>
  </si>
  <si>
    <t>Alberta, Rocky Mountains, Grotto Canyon
On August 4, 1990, off-duty ranger M.S. was climbing with a partner in Grotto Canyon, when they found D.K. stranded on a ledge some 20 meters up the face of the His and Hers waterfalls. D.K. requested help in getting down, as he had pulled a rock loose while climbing, and sustained a swollen lip and minor abrasions. M.S. and his partner climbed the 5.4 pitch, improvised a harness for D.K., and belayed him to the bottom of the face. (Source: George Field, Alpine Specialist, Peter Lougheed Provincial Park)</t>
  </si>
  <si>
    <t>Stranded, Dropped Rope, California, Yosemite Valley</t>
  </si>
  <si>
    <t>California, Yosemite Valley
On October 15, after completing a single pitch 5.7 route in the Church Bowl area called Uncle Fannie Hoffman, Matthew (19) lowered his partner to the ground from a ledge and accidentally dropped his only rope. Due to impending darkness, he remained at the belay ledge and sent his partner, Miller, for help.
Hoffman had seven years of mountaineering experience; however, this was only his second technical rock lead. (Source: Kelly McCloskey, Ranger, Yosemite National Park)
(Editor’s Note: There have been a number of incidents like this in the past few years, so this one is included to call attention to the need for being attentive once the apparently key part of the climbing is over.)</t>
  </si>
  <si>
    <t>Stranded, Inadequate Equipment, Weather, Exposure, Exceeding Abilities, Colorado, Longs Peak</t>
  </si>
  <si>
    <t>Colorado, Longs Peak
On January 14 at 0900, Mark Swinnerton (34) and Danny Pyatt (34) passed by rangers Kurt Oliver and Jim Detterline at the Chasm Meadows Cabin below the East Face of Longs Peak. The rangers informed the climbers that a storm was beginning, ice/snow conditions were marginal on the peak, and that overnight gear was highly recommended for winter attempts. Swinnerton and Pyatt continued on to attempt Kiener’s Route. Slowed by the marginal ice/snow conditions and caught in the storm, they traversed over to the top of the Notch Couloir and spent a brutal night without bivouac gear. Unfamiliar with the descent, they ended up in Glacier Gorge where they were found.
Analysis
Swinnerton and Pyatt sustained minor cold injuries but the results could have been much worse. They did not have adequate clothing or shelter for the conditions. A map and compass and the knowledge of how to put them to good use should also be part of the climber’s equipment selection. A search costing several thousand dollars was necessary to solve this particular incident. It included sending out ground searchers and a helicopter into the storm. (Source: Rocky Mountain National Park Rangers)</t>
  </si>
  <si>
    <t>Stranded, Solo Ice Climbing, Alberta, Rocky Mountains, Cascade Mountian</t>
  </si>
  <si>
    <t>Alberta, Rocky Mountains, Cascade Mountain
In December, 1990, a climber went to solo the Cascade waterfall when his partner decided not to go with him; temperatures were around -25C. He took a rope along, but his partner had told him the descent was a walk-off, so he left it at the base. He climbed the first steep pitch but balked at the top one; this left him stranded on a ledge. After several hours he was able to attract the attention of someone below, who then went for help. Rescuers climbed up in the dark and lowered the subject, who suffered frostbite of his feet.
Analysis
With the temperature reaching -35C that night, the simple decision to leave the rope behind could have been fatal. Even in solo climbing, a rope may be essential to a safe retreat if something comes up in mid-climb. In this case, the information that the descent is a walk-off was also wrong. (Source: T. Auger, Warden Service, Banff National Park)
(Editor’s Note: He could see the climb and assess the prospects for descent from where he left the rope, so he must have intended to cross over from the top and descend Rogan’s Gully, as the Cascade is flanked by steep walls. He did not allow for the possibility of finding the upper pitch more difficult than the lower, and the lower one not feasible to downclimb.)</t>
  </si>
  <si>
    <t>Avalanche, New Hampshire, Mount Washington, Tuckerman Ravine</t>
  </si>
  <si>
    <t>New Hampshire, Mount Washington, Tuckerman Ravine
On March 30, 1990, the Mount Washington area received about 20 cm of new snow, with winds greater than 65 kph from the south. The winds continued through the night.
At 0800 the next morning, with 20-40 cm of overnight wind deposited snow noted in gullies and catchment areas, USFS Snow Rangers stationed in Tuckerman Ravine posted avalanche hazards as “HIGH”, unchanged from the previous day, for all the skiing routes above the Little Headwall.” This information is prominently displayed in two places: at the trailhead by the AMC base camp in Pinkham Notch, and at the Hermit Lake shelter at the base of the ravine.
At 1000, a nearby gully (Express) avalanched spontaneously. About the same time, we observed a solitary skier, carrying his skis, climbing near the top of Left Gully, which rises about 275 meters from the floor of the ravine toward the southwest. Two additional skiers were about 180 meters below him. Because of the highly unstable conditions, and the cornice at the top of the gully, we monitored the progress of the three closely. The average slope was about 30 degrees and was steeper at the top where it ran into the cornice.
Our radio reported that another gully (Dodge’s) avalanched naturally, just as the uppermost skier was putting on his skis below the cornice. He then started descending traverse and initiated a turn on the 40+ degree slope. Immediately, the entire upper third of the gully erupted in a soft slab avalanche, leaving a 35 cm crown line.
The dust cloud obscured vision from below while the slide ran the full length of the gully. Scouring the snow cover down to the sliding surface of frozen granular, the slide split into two deposition zones, each about 75 meters long, 40 meters across, and five meters deep at the toe. We observed the entire episode to take about nine seconds. The distance traveled was about 600 meters, thus the slide had an average velocity of 240 kph.
The skier was sitting on the snow at the upper end of the left deposition zone. Other than having the wind knocked out of him, there was no evidence of immediate or developing trauma. He was unscathed except for bruises and loss of a ski. We saw that his trajectory took him across a large boulder that split the slide. During the slide, he was tumbled and intermittently buried, and was convinced he would not survive.
As the day progressed, four additional large avalanches were observed, with three of them initiated by skiers. By sheer good luck, none was directly involved. (Source: Roger Damon, Jr., Mount Washington Ski Patrol, NSPS National Avalanche Instructor)
Analysis
The victim’s awareness of avalanches was nil, and he had not noticed either of the signboards posting the current assessment of avalanche hazard. The two skiers below him were far enough to the right side to avoid involvement. They continued their ascent, and were a cause for concern for some time.
To avoid such accidents, one needs to have: (a) an appreciation of the effects of terrain, weather, and wind that combine to create avalanche hazards, and (b) skills in individual conduct in avalanche-prone terrain, including avalanche recognition, route selection, safety precautions, using islands of protection, carrying location indicating devices, mutual observation, and immediate actions if a party member is avalanched.
This episode involved a solo skier who was above anyone who would have observed his “last seen point.” Thus, had he been buried, a successful rescue would have been arduous at best.
It typifies the avalanche accidents that usually result in injury and/or fatality. It also highlights our unique situation in Tuckerman Ravine, where usage is counted in the thousands of people on a busy weekend. Some of those believe that posted warnings are obviously meant for people other than themselves. (Source: Roger Damon, Jr., Mount Washington Ski Patrol, NSPS National Avalanche Instructor)
(Editors Note: This is not a climbing accident, but is presented as an example of how skiers used to groomed ski areas can quickly get in trouble when out of that controlled mountain environment.)</t>
  </si>
  <si>
    <t>Avalanche, Weather, Washington, Dragontail Peak</t>
  </si>
  <si>
    <t>Washington, Dragontail Peak
Eric Simmonson (22) and his partner (22) left the parking lot at Colchuck Lake early on the morning of November 3 to climb Dragontail’s north face in a day. The pair climbed up high on the route but decided to quit and descend the route because of freezing rain and snowfall. The weather had deteriorated. The pair was unroped and down climbing when an avalanche hit them. Eric was thrown off his stance and fell approximately 300 meters down the couloir. His companion escaped being struck by the avalanche and was safely able to down climb the route. He thought Eric was killed by the avalanche. Eric also thought his partner was dead and managed to crawl down approximately 60 meters below the entrance of the gully before his companion reached him. The two climbers did not have any bivouac gear. A partial snow shelter was built for the victim and his partner left to go seek help. On his way down he encountered two hikers who were on their way up to Asgard Pass. He recounted the story of the accident. The climber proceeded out to notify the sheriff's department. The hikers reached the victim at 1430. They found the victim uncontrollably shivering. All his clothes were wet. They set up their tent, stripped him of his clothes and placed him in one of their sleeping bags. The victim told them he spit up some blood after the accident and was complaining of internal pains.
At 2300 two members from Central Mountain Rescue arrived. One was a paramedic. The victim was placed on an IV and given medication. Everyone spent the night just below the couloir. The medic noticed that the victim passed blood in his urine in the morning.
At 0700 on November 4, a team of 20 people was assembled at the PUD district station in Leavenworth by the sheriff s department to provide a carry out. At 1030 the carry out team reached the victim and at 1115 the carry out began with the victim placed in a litter. High winds, snowfall and lack of visibility persisted. At 1400 the victim had been moved to the lower end of the Colchuck Lake. A decision was made to continue transporting the victim down the trail. An Air Force helicopter from Spokane was put on alert with the idea of positioning it at the fish hatchery area on Icicle Creek Canyon. The weather continued to deteriorate. At 1600 the Stuart Lake-Colchuck Lake trail fork was reached. The helicopter was now positioned in Icicle Creek. Weather still made it insufficient for a fly-by. Fifteen minutes were requested to hold further transport in order to assess a “scrub or go” on a helicopter pickup at the swampy meadows just above the trail fork. The weather cleared slightly and the pilot/sheriff's department decided to do a fly-by and check conditions.
The helicopter landed and litter carriers were forced to ford a very cold Stuart Creek above waist level. The victim and medic were placed aboard the helicopter and transported to Wenatchee State Hospital. The victim’s injuries were determined to be fractured vertebrae, broken ribs, and a broken thumb. (Source: Seattle Mountain Rescue Council)
Analysis
Eric and Cal felt the snow conditions in the lower and middle couloirs were stable at the time of the avalanche. They believe the avalanche started either in the upper (third) couloir or resulted from snow breaking loose from a ledge on the face that rises above the left side of the Hidden Couloir. They believe that being roped would have been no advantage in this situation.
The route description in Becky’s guide warns of avalanche danger. (Source: Fred Stanley)</t>
  </si>
  <si>
    <t>Fall on Ice, Poor Position, Inadequate Equipment, Inexperience, New Hampshire, Meadows Cliffs—Rumney</t>
  </si>
  <si>
    <t>New Hampshire, Meadows Cliffs—Rumney
On January 27, 1990, Mark Jacobson (23) and Zvi Cohen (22) were ice climbing in the Meadows area in Rumney, New Hampshire. They completed one climb, rappelled off, and began to look for another route. As the temperature had risen above freezing and the cliffs faced the sun, few climbs were in shape. They proceeded to the far right area of the cliff where Cohen soloed a short climb and Jacobson followed with a belay. They then decided to walk along the top of the cliff in the woods to look for another climb or to rappel off. As they were walking in the woods, Cohen decided to take a closer look at two other climbers who were finishing up on Centerfold. Cohen walked closer to the edge of the cliff onto a slab covered with wet leaves and dirt.
The two climbers, Robert Augart (23) and John Morris (21), saw Cohen and warned him that it was not safe to stand there. Cohen responded by turning around and taking a few steps back up the ledge, when he slipped and fell onto his side. He was unable to arrest his slide, since he was not wearing crampons or carrying an ice ax. He fell approximately 25 meters, and was knocked unconscious. Morris rappelled down to see if Cohen was all right. He did not respond, so Morris ran to his car and drove to a nearby house and called for help. Jacobson walked down the side of the cliff as Cohen was carrying their only rope. Jacobson met the rescue team and led them to the victim. During the rescue a large part of Centerfold collapsed, nearly hitting Cohen and the rescue team. Despite the fact that Cohen was less than 200 meters from the road when he fell, it took over an hour to get him to the road. He died several hours later in a hospital in Plymouth. (Source: Robert Augart and Mark Jacobson)
Analysis
Cohen had been rock climbing for two years, but this was his first season of ice climbing. He had picked up the technique of vertical ice climbing very quickly and was confident in leading. He had less experience in evaluating changing conditions and terrain. More winter climbing experience might have led Cohen to reconsider his position at the edge of the cliff, or at least to wear his crampons or carry an ax in hand. (Source: Robert Augart and Mark Jacobson)</t>
  </si>
  <si>
    <t>Fall on Rock, Chock Pulled Out, Inadequate Protection, Inexperience, Washington, Icicle Creek Canyon</t>
  </si>
  <si>
    <t>Washington, Icicle Creek Canyon
On April 15, I could not complete a lead in mid-afternoon and was down climbing/being lowered when the top protection pulled out. The chock hit me in the right eyebrow, breaking my glasses, causing a nose bleed and unconsciousness. I fell four to five meters to hard ground landing on my left side and then rolled onto my face. I was unconscious for about a minute, and thought I was reasonably coherent. I have no recall of events for 20 minutes. Other injuries were a bruised left elbow and fractures of three to four transverse processes from the left side of the lumbar vertebrae. Others in the group called EMS in Leavenworth and the Mountaineers trip leader. I was splinted for back injury and quickly transported to the hospital. (Source: Frank Rossi—47)
Analysis
If one cannot complete leading a pitch, place additional protection, and downclimb as much as possible. Do not rely on being lowered. Wearing a hard hat and eye glasses undoubtedly prevented further injury. I was unconscious from being hit by the chock, causing me to be relaxed when I hit the ground. Four weeks later I was backpacking again. (Source: Frank Rossi)</t>
  </si>
  <si>
    <t>Fall on Rock, Climbing Unroped, Exceeding Abilities, Failed to Follow Directions, Colorado, Rocky Mountain National Park, Longs Peak</t>
  </si>
  <si>
    <t>Colorado, Rocky Mountain National Park, Longs Peak
On August 26 at noon, Spencer Hannah (32) and another teacher were leading a group of six juveniles and another teacher from Campion Academy, Loveland, Colorado, up the North Face of Longs Peak. Ranger Jim Detterline warned them not to come up, as they were not equipped and the route was full of ice. Hannah talked the others into climbing, however. But it was Hannah who slipped on icy vegetation and fell 60 meters to the base of the route. He sustained numerous abrasions, contusions, and lacerations, and an open fracture/dislocation of the right ankle. Bleeding was difficult to control and he was given 2000 ml of IV fluid. Climber Mike Daniher rescued the stranded six students. (Source: Rocky Mountain National Park Rangers)
Analysis
Hannah said that he was a 5.4 leader on rock. The North Face route, a 5.4, was at the top of his limit when it was not icy. Conditions were so icy that two other parties on that day elected to do a different crack to the side. With Hannah’s knowledge of roped climbing techniques, it is impossible to understand why he would talk seven beginners (some of whom were seriously frightened) into soloing a technical route. The resulting situation involved an all-night technical litter lowering/scree evac/wheeled litter evac for ten kilometers (helicopters were able to land rescuers on the summit but were not able to pick up Hannah), and the roped rescue of the six stranded kids by Danier. (The other teacher had continued to the summit.) (Source: Rocky Mountain National Park Rangers)</t>
  </si>
  <si>
    <t>Fall on Rock, Climbing Unroped, Inexperience, Wyoming, Grand Teton</t>
  </si>
  <si>
    <t>Wyoming, Grand Teton
About 2400 on June 26, Stephen Stenger and Arthur Leech (34) left the Lupine Meadows trailhead intending to attempt a one day ascent of the North Ridge of the Grand Teton. They registered their climb with the Jenny Lake Ranger Station.
They encountered difficult conditions on the route. They climbed as high as the “Chockstone,” about three or four pitches above the top of the Grandstand. At this point they decided to abandon their attempted ascent and retreated back to the top of the Grandstand. From there, they descended unroped down the Grandstand toward the Teton Glacier. They encountered mixed conditions of soft snow and wet, slippery rock.
About 30 vertical meters from the top of the glacier, Stenger, who was in the lead, thought he heard a strange sound. He turned around and could not see Leech behind him any more. Stenger continued downclimbing, reaching the top of the glacier at the base of the Grandstand. He found Leech, who had fallen over a 30 meter high vertical cliff, landing on the snow of the glacier.
Stenger found his partner semi-conscious, writhing and moaning. Blood was coming from Leech’s nose and mouth. He had sustained an obvious serious head injury. Leech was clothed only in polypro tops and bottoms with a nylon shell. His climbing helmet was still on his head. Stenger spent a few brief minutes with Leech, before taking off at a run to summon help. He reached the valley floor and telephoned the sheriff s office at 2228.
The evacuation plan called for using the Lama to shorthaul Leech from his point of rest to a helispot on the lower end of the glacier. He was then to be transferred into the ship and flown to Lupine Meadows. A BK-117 helicopter, with medical flight crew, would then transport him directly to the Eastern Idaho Regional Medical Center.
The Lama arrived at Lupine at 0620. At 0637, a sling load containing the shorthaul pre-rig litter was sling loaded to the accident site. At 0722, Leech was lifted from the accident site and shorthauled to the helispot on the lower portion of the glacier. He was then flown to Lupine Meadows, arriving at 0732. Leech was transferred to the BK-117 which departed for Idaho Falls at 0741.
Leech was admitted to Eastern Idaho Regional Medical Center suffering from facial fractures, a pneumothorax, a concussion and numerous wounds to the skin. Due to the intervention the night before, his rectal temperature was 37.2 C. (Source: Peter Armington, Ranger, Grand Teton National Park)
Analysis
It is extraordinary that Leech survived his fall. The fact that he lay on snow seriously injured with minimal clothing for about seven hours before the first rangers arrived on scene makes his survival even more remarkable.
He wore a climbing helmet, which remained on his head after the fall. The helmet was seriously damaged and no doubt contributed to his survival.
Leech had minimal experience in serious alpine climbing. The Grandstand was covered with snow broken with wet, slippery and loose rock. It is unknown what actually caused him to fall, although he was wearing a heavy pack. His and his partner’s decision not to rope the descent almost proved to be fatal. (Source: Peter Armington, Ranger, Grand Teton National Park)</t>
  </si>
  <si>
    <t>Fall on Rock, Climbing Unroped, Party Separated, Probable Thought Process Impairment, Wyoming, Tetons, Grand Teton</t>
  </si>
  <si>
    <t>Wyoming, Tetons, Grand Teton
On September 16 at 1100, Russ Soderlund (40) was climbing the Owen-Spalding route on the Grand Teton with a friend, Gretchen Rupp. Soderlund and Rupp left the Owen-Spalding route above the rappel station and traversed the southeast side of the mountain, near the Exum ridge, to continue to the summit from there. Soderlund continued down a 5.4 friction slab, then continued out on a more difficult face. About the 4100 meter level, he slipped and fell onto a ledge, landing on his heels, with his body leaning backward. He continued to fall approximately 20 meters to another ledge where witnesses saw him sustain fatal injuries. He continued to fall, hit another ledge, and continued into the Ford Couloir where he slid to a point approximately 60 meters above the top of the Petzoldt ridge on the west side of the couloir where he came to rest. He came to rest approximately 60 meters above the toe of the snow, falling approximately 180 meters total to about 3900 meters.
At least three other climbers were in the vicinity of Soderlund when he fell. Austin was next to Soderlund when he fell and Coletti was 30 meters below and to the west. After watching Soderlund fall, Coletti, who was soloing, continued to the summit of the Grand Teton, saw that Rupp was safe with another climber (Scott Cole, a Jackson Hole Mountain Guide), and from there ran down to Jenny Lake Ranger Station where he reported the accident to Ranger Tory Finley. The body was sling loaded from the site at 1912. (Source: Tory Finley, Ranger, Grand Teton National Park)
Analysis
Ms. Rupp stated they had signed out for the Owen-Spalding route and everything was going according to plan until they reached the bottom of the “Owens Chimney.” At this juncture, Soderlund stated he wanted to take a different route other than ascending the chimney. This route was about a five minute traverse around the south side of the mountain and across some large slabs of rock. Soderlund stated he had ascended and descended by this alternate route both times he had climbed the Grand Teton. Rupp stated about five to ten minutes after leaving the chimney they came to a location on the southeast side of the mountain which was “very exposed”—slabs of rock were sloping outward and downward and fading into a sheer exposure. At the top of the slabs were a male and a female roped up.
While she was on the summit ridge, she was contacted by a Jackson Hole Mountain Guide. He asked if she was the woman who had just broken up with her climbing partner to take separate routes. When she indicated this was true, he told her Soderlund had probably fallen to his death. Scott offered to permit her to join his group and make the descent and she accepted. She was contacted by Ranger Martin about the time they arrived at Lupine Meadows. The following was learned.
Rupp has had quite a bit of experience in third and fourth class climbing and extensive experience in second class. She has done some technical climbing.
She stated that Soderlund had lived in Aspen for quite some time and had made ascents of many of the 4200 meter peaks in Colorado. She believes he had had about the same level of experience as she. She had never seen him with any type of technical climbing equipment since he had lived in Montana. She had known him for about four years, but Soderlund first came to Montana about seven or eight years ago.
She stated Soderlund was in outstanding health. He was a golf course supervisor and much of his work was physical. He used a pair of old leather Raichle climbing boots for climbing. It was her impression he was a very deliberate person and she felt he was prudent and careful.
Soderlund made the traverse across the slabs without any protection. They had not taken ropes with them, thinking to turn back if the climb got “too dreadful.”
Rupp watched Soderlund make the traverse across the slabs and then she hollered down to him that she was not going to attempt it. The traverse was probably 30 feet across and down. Soderlund hollered back that it was “OK”—he would go ahead and make the ascent this way and Rupp could go back and try the chimney route and they would meet on the summit. So Rupp went back and climbed the chimney by herself. The ascent of the chimney took her about half an hour.
An interview with the decedent’s sister revealed the following. Ms. Soderlund stated that her brother had been involved in two very serious bicycle accidents in the last six years, both of which involved head injuries which required extensive hospitalization.
The first occurred approximately six years ago in which the doctors told him that he should never ride a bicycle again. The reason was that he had suffered a severe skull fracture and brain injury that led to a form of amnesia. The doctors felt that if he fell or was thrown from a bicycle, it could kill him.
The second accident occurred approximately one and a half years ago when he was struck from the rear by an automobile while riding his bicycle. He was thrown to the ground and suffered a major concussion that required two weeks of hospitalization.
Ms. Soderlund said the accumulated injuries from these two accidents resulted in her brother being moderately disoriented when he involved himself in activities that required even minor thought processes. Ms. Soderlund provided an example: “Russell was driving her down a street that he was unfamiliar with. He would insist he knew where he was going and that he had been on that street before. When it became apparent to him the destination to which he was driving was not there, he became very frustrated and finally realized he was on the wrong street.”
Ms. Soderlund went on to say that he was aware of his permanent impairment and therefore was very meticulous about everything he did. Usually his being meticulous compensated for his thought process impairment. Ms. Soderlund felt that is definitely not out of the realm of possibility and in fact very probable that when he began to advance on the fatal climb, he thought he was on a route that he had free climbed previously and would be able to successfully accomplish the feat.
Ms. Soderlund finished our interview by saying she felt he was disoriented on the climb and that disorientation probably led him to attempt climbing a route in which there was no chance of success. She stated that based on her observation of his past disorientation and statements from witnesses in this accident, she was not surprised that he had fallen from a route that he may have thought he was familiar with. (Source: William Miller and Donald Coelho, Rangers, Grand Teton National Park)
(Editor’s Note: This tragic fatality is difficult to categorize and even to count as a mountain climbing event. It is included to alert everyone who has—or knows someone who has—a concussion history to heed the advice provided.)</t>
  </si>
  <si>
    <t>Fall on Rock, Equipment Failure, New Mexico</t>
  </si>
  <si>
    <t>New Mexico
Recently, an REI customer had an accident while rock climbing in which a carabiner broke. (He was not injured, fortunately.) The customer returned the carabiner to the Albuquerque store, and our testing lab examined the carabiner to find out what went wrong. This story explains some of the problems that were discovered—you may want to share the prevention information with your customers in the future.
The customer slipped when he came to the top of a rock pitch. When the force of his fall came on the protection a meter below, he felt only a quick jerk as a carabiner broke, and he plummeted until his next piece of protection held. Instead of a short fall, he took a heart-stopping nine meter fall. He was shaken, but fortunately not seriously injured.
Why did the carabiner break? Similar ones (the carabiner was not an REI one) had tested just fine in the REI Test Lab, a result Quality Control Engineer Cal Magnusson confirmed with further analysis after the accident. So what happened? This is what we learned.
The non-locking carabiner returned to our Albuquerque store was in two pieces. By examining the two parts, seeing how they fit together, and comparing with other cara- biners tested to the point of destruction, Cal concluded that the carabiner s gate was not closed when the total force of the fall came on it.
Closed carabiners are strong, especially in their long direction, usually 4,000 pounds (1800 kg) or more. But open carabiners are much weaker, sometimes holding only 1,000 pounds (450 kg) or less.
Why did the carabiner open? There are three possibilities.
The first is that the carabiner wasn’t properly closed to begin with—the sling or rope was stuck in the gate.
The second possibility is that the carabiner was opened during the fall by the rope or sling twisting over the gate at the moment of impact. This can occur when the protection is at an odd angle, and usually results in the carabiner becoming unclipped.
A third prospect is that the snap of the fall banged the carabiner against the rock, whipping the gate open just as the rope came tight. To see how this can happen, take a carabiner and rap it on your hand. Just when it hits, the gate will come open. If the timing and forces are just so, this can happen when the carabiner takes the fall.
Rock climbers love uncertainty, but not in their carabiners. While we are still uncertain why this one was open, these are some of the lessons to be learned.
Make sure every carabiner is properly closed. Listen for the characteristic “click” as they are placed. Visually inspect them.
Make sure that every anchor system is free of funny twists or turns that could cause abnormal loading on the carabiners. Imagine what a fall would do and construct or modify your set up accordingly.
If you see the possibility of a carabiner banging against the rock, use carabiners with stiff gates. Better still, use two carabiners with gates opposed or a locking carabiner.
Fortunately, carabiner failure is rare; however, it is not unknown. Be careful. And share the information with your customers to be certain they understand what can occur when rock climbing. (Source: Bill Summers article in Compass, January 1990. REI monthly employee publication)</t>
  </si>
  <si>
    <t>Fall on Rock, Exceeding Abilities, Wyoming, Fremont Canyon</t>
  </si>
  <si>
    <t>Wyoming, Fremont Canyon
TW (36) and EO (37) planned a weekend (in August) of climbing in Fremont Canyon. They arrived on Saturday morning at 0900. To start the day TW rappelled to the sloping ledge just above the river at the bottom of the canyon below the route Hemateria, then proceeded to set up a belay anchor. After the anchor was set up, EO rappelled down to join TW. Next, TW proceeded to lead Stone King. This route involves a difficult traverse to a small pedestal at the base of an arete. Tom made the traverse and was about four meters up the arete when he took a leader fall. Because of the traverse, rope stretch and the fact that EO was pulled off the belay ledge, the total distance of the fall was six to seven meters. There was no problem with the protection or the belay anchor. In the process of falling, TW’s ankle struck the pedestal which resulted in a fracture. At this point both TW and EO were hanging over the river. TW was hanging from his protection with EO holding him on belay. EO was hanging from the anchor. EO was able to climb back onto the ledge while holding TW on belay. EO then proceeded to throw a loop consisting of the slack part of the rope to TW which he used to pull himself onto the belay ledge. TW was unable to climb out of the canyon on his own. They had brought a pair of mechanical ascenders but had conveniently left them in the car. They decided that EO should climb out, get the ascenders, and return rather than use Prussik loops. This was because TW had little or no experience using
Prussik loops. EO climbed out by way of the route Hemateria with TW belaying, and returned with the ascenders. TW climbed out and then EO climbed out without further incident. EO then drove TW to the doctor.
Analysis
TW shouldn’t have tried to lead a route as hard as Stone King right off. This is especially true considering the fact that neither EO nor TW had been to this climbing area before. When going to a new area, you should start off on a climb well within your abilities to get a feel for the area’s ratings. (Source: TW and EO)</t>
  </si>
  <si>
    <t>Fall on Rock, Failed to Follow Route, Exceeding Abilities, Placed Inadequate Protection, Protection Pulled Out, New Mexico, Sandia Mountains, Muralla Grande</t>
  </si>
  <si>
    <t>New Mexico, Sandia Mountains, Muralla Grande
Dave Kilgore (36), Don McIntyre (44), and Steven Patchett (39) were climbing the La Selva route (5.7) on Muralla Grande in the Sandia Mountains near Albuquerque, New Mexico. Patchett had taken the second lead and gotten off route at the end of the pitch. Kilgore took the third lead and elected to traverse across to the route, rather than downclimbing the easier ground below, to regain the line. The ascending traverse became increasingly difficult, but he continued, thinking the difficulties would ease up, and that some of the moves would be hard to reverse. When he fell, around 1300, a group of three steel nuts, about two meters behind him, all pulled (he knew they were questionable) but a piece six meters below held and he stopped after falling 12 meters, hitting a couple of ledges on the way. Kilgore was lowered to a ledge a meter below, and was then joined by McIntyre and Patchett who downclimbed to his position. Kilgore suffered severe contusions to his buttocks, elbow and wrist, and was quite shocky and incapacitated by his injuries. The two climbing ropes were tied together and Patchett lowered Kilgore, with McIntyre alongside, 90 meters down the vertical, sometimes overhanging terrain below. Patchett rappelled the route to rejoin the two, after which McIntyre went for help. More than 40 members of Albuquerque Mountain Rescue Council, Sandia Search and Rescue and the 1550th Combat Air Crew Rescue School responded, pulling Kilgore up the steep terrain of Chimney Canyon to Sandia Crest, where Kilgore was loaded into an ambulance at 1630 the day after the accident. (Source: Steven Patchett, Albuquerque Mountain Rescue Council)
Analysis
Kilgore was off route on much more difficult terrain than the normal route. He was climbing at the top of his ability and with questionable protection behind him. We all do it. Most of the time, we get away with it, and come away pumped with another great story. He didn’t get away with it this time.
All the individuals involved are active members of Albuquerque Mountain Rescue Council and experienced mountaineers. They had the equipment and knowledge to quickly evacuate the injured man to the base of the climb. Pick your climbing partners well!
One might consider one of the benefits of membership in a Search and Rescue organization. No one turns down a call when it’s “one of our own”—probably for the chance to “rib” the subject during the evacuation! (Source: Steven Patchett, Albuquerque Mountain Rescue Council)</t>
  </si>
  <si>
    <t>Fall on Rock, Falling Rock, No Hard Hat, Exceeding Abilities, Washington, Index—Town Wall</t>
  </si>
  <si>
    <t>On May 5, after freeclimbing two-thirds of the way up the route, we encountered water dripping down the face. We continued to climb up into the chimney. Mike freeclimbed up and then sent down a rope. He had me on belay as I climbed the chimney, back to one wet wall, feet to the other wet wall. About three to four meters up, I slipped. On belay, I hung there, but when the rope went tight over the edge, it released the rocks that struck me. The first rock hit my head, then my shoulders, then the rope on the rocks below. The second rock hit my head and along with the rest of the rocks, hit, cut and ruined the rope below. My head stung—then it felt wet—then it started to drip. By ten seconds after the rocks first fell, Mike called to find out what happened. I told him I was bleeding and to let me down. He couldn’t see me and he couldn’t hear me very well. Below us other climbers were coming up. One pretty close, one farther down, and one at the bottom. Between them they could hear both of us. Not being able to see me or know the severity, one went to town and sounded an alarm. The climber closest to me called out that he was in a position to climb up if necessary. It took Mike about one and a half to two minutes to let me down. I thought the best idea was to get to the closest climber below before blood loss became a factor. The cut was bleeding at a fair flow and I could not stem it. I rappelled about 15 meters to the climber who was already well anchored in. We were on a good ledge to rest. A helicopter appeared, spotted us, hovered for a moment, and landed. The climber put me on belay, and I rappelled down to another climber. I stayed on the first rope and finished the descent. Waiting at the bottom was the rescue team. (Source: Chuck Amon—27)
Analysis
Basic knowledge and attention to safety in rock climbing would have prevented this accident. Use ropes, use a helmet, and don’t climb wet rock. (Source: Chuck Amon)</t>
  </si>
  <si>
    <t>Fall on Rock, Inadequate Belay, No Hard Hat, North Carolina, Moore's Wall</t>
  </si>
  <si>
    <t>North Carolina, Moore’s Wall
On June 9, 1990, as a party of four, we were planning to lead and follow the route, Golden Earring, a 5.7. The first two members of the party had already led up a short 15 meter pitch. Joe was then belayed up from the top. Since the difficulty was very minor, Joe belayed Cameron up the same climb. The rope was properly anchored at the top. In a standing position, Joe proceeded to belay Cameron with a figure eight connected to his harness. He was not separately anchored. Cameron climbed with an extra rope. He slipped on a wet spot about two meters up from the start of the climb. Cameron’s fall pulled Joe off balance. Joe fell face first over the rock. Cameron fell to the base of the climb. Cameron’s weight held Joe from sliding down the slope. (He was still attached to the rope by the figure eight.)
Cameron fell and swung into a small tree, with no injury. Joe skinned his left arm and left leg and hit his head just above the left ear, immediately resulting in double vision. Joe never lost consciousness and was soon able to right himself and secure himself. With the aid of the rope Cameron was able to safely climb to Joe and lower him to the base of the climb. (Source: Joseph Hanna)
Analysis
First of all, we both decided that the accident was caused by a lack of common sense, but more because of the lack of difficulty involved. Seeing no present danger, we overlooked the obvious in eagerness to continue the latter half of the climb.
Nevertheless, the system was not checked with understanding. A helmet would have eliminated the seriousness of the injury but would not have prevented the accident. The belayer should have been secured separately, regardless of whether or not he felt secure.
The Climbers Guide to North Carolina and previous knowledge of the area allowed us to reach medical care within a reasonable amount of time. We will continue to be aware of medical services in the area in which we climb and in the future, helmets are a must! (Source: Joseph Hanna)</t>
  </si>
  <si>
    <t>Fall on Rock, Inadequate Equipment, Fatigue, Washington, Icicle Creek Canyon</t>
  </si>
  <si>
    <t>Washington, Icicle Creek Canyon
This accident occurred on April 15 while I was participating in an Intermediate Rock 1 climbing course field trip with the Mountaineers. The subject of the class was the placement of protection and leading.
The morning and early afternoon was spent placing protection while top-roped on the three main cracks of Flake Slab. In the afternoon, while leading for the first time, I fell from near the top of the Middle Crack while attempting to move up. At the time of my fall, I was probably not more than two meters beyond my last piece of protection. However, the Middle Crack ascends diagonally, and I fell onto the rounded top of an adjacent flake below the Middle Crack. My protection held and the belay absorbed part of the force of the fall; my rib cage absorbed the rest. (Source: Jim Green—46)
Analysis
Climb with good climbing shoes, and place protection effectively. Had I not been wearing a climbing helmet, I may have suffered a head injury as well. (Source: Jim Green)</t>
  </si>
  <si>
    <t>Fall on Rock, Inadequate Protection, Colorado, Rocky Mountain National Park, Notchtop</t>
  </si>
  <si>
    <t>Colorado, Rocky Mountain National Park, Notchtop
On July 6 at 1600, Ulrich Moderl (22) of Austria took a 15 meter fall from the 5.9 crux pitch of the South Ridge on Notchtop. Moderl sustained a fractured right ankle and pain in his right knee and back. Martin Pircher, Moderl’s partner, effected an evacuation and carried Moderl piggyback to the trailhead. (Source: Rocky Mountain National Park Rangers)
Analysis
Running out long alpine pitches with little or no protection increases the chance of injury in the event of a fall. Fortunately Moderl’s partner was able to perform an efficient rescue. What can never be understated in the decision for a party to perform a self-rescue is the need for a thorough medical survey. Had the pain in Moderl’s back been due to a fractured vertebrae, the three mile piggyback ride could have turned him into a paraplegic. (Source: Rocky Mountain National Park Rangers)</t>
  </si>
  <si>
    <t>Fall on Rock, No Hard Hat, Idaho, City of Rocks</t>
  </si>
  <si>
    <t>Idaho, City of Rocks
On June 25, Tim Herron (early 30s) fell about five meters from Dire Straights. He was held by his rope, but he struck his head. He was lowered to a rock formation below, unconscious and having convulsions. He was evacuated and flown to Pocatello. He died on August 4. (Source: Idaho State Parks and Recreation Accident/Incident Form)
(Editor’s Note: This park has become a very popular climbing area. Very few accidents are reported. The ratio of serious injury/fatality to climber days is indicative of the level of expertise which assembles here.)</t>
  </si>
  <si>
    <t>Fall on Rock, No Hard Hat, New Hampshire, Cathedral Ledges</t>
  </si>
  <si>
    <t>New Hampshire, Cathedral Ledges
On May 9, two climbers were going up Standard on Cathedral when the leader fell from Cave Wall about 1700. He suffered a concussion and felt lower back pain. The New Hampshire Mountain Rescue Service did the carryout. (Source: George Hurley, Mountain Guides Alliance)
Analysis
There have been several accidents at the Cave Wall, one other this summer. The route is graded 5.6 but it’s hard for the grade and the crux (the Cave Wall) is impossible to protect well. A .5 Tricam will fit in an old piton hole but it is marginal as protection. The other option is to avoid the wall by climbing as deep in the chimney as possible, placing pro in the chock stones. (Source: George Hurley, Mountain Guides Alliance)</t>
  </si>
  <si>
    <t>Fall on Rock, Nut Pulled Out, No Hard Hat, New Mexico, Sandia Mountains</t>
  </si>
  <si>
    <t>New Mexico, Sandia Mountains
On September 16, Jim Ladd (40) and John Wright (39 had underestimated the time for approaching the South West Ridge route on the Needle (they had left the car at 1100) as they were having a difficult time locating the beginning of the route, elected to start up a gully on the formation to get some climbing in, though they didn’t expect to be able to top out. On leading the first pitch, Ladd encountered what he estimated as a 5.5 mantle onto a ledge. Just as he completed the move, both hands “popped” off the ledge and he fell 12 meters on sloping ground and was held by his belay and a Lowe Tricam. He hit his hip half way down, fracturing it, and sustained other injuries, including a blow to the head, which made his “head spin” for a few minutes after the fall. His companion climbed to his position and then lowered him to a more substantial ledge. After stabilizing Ladd and leaving spare clothes, Wright went for help about 1600. A friend of Ladd’s, Colin Messer, arrived at dusk with food, water, spare clothes and a blanket. Personnel from Albuquerque Mountain Rescue Council, Sandia Search and Rescue and the 1550th Combat Air Crew Rescue School, who had been involved in another rescue that afternoon, began arriving at 1700 with a sleeping bag and medical gear. Rescuers arrived throughout the night with more technical rescue gear. At first light, Ladd was placed in a pair of MAST pants to stabilize his pelvis and loaded into a litter. He was lowered on steep sloping terrain to a site where he was winched into a hovering helicopter from Kirtland Air Force Base and flown to a hospital. (Source: Steven Patchett, Albuquerque Mountain Rescue Council)
Analysis
Ladd stated that he should have protected the move better. Protection closer than three meters away could have prevented the injuries. He also felt that they should have carried more gear for a forced bivy, though that did not contribute to his injuries. Finally, he was very lucky to have suffered only a “spinning” sensation after his head contacted the rock during the fall. A hard hat would have minimized his chances of a serious or fatal head injury.
Ladd was given a prescription pain killer by Messer when he arrived on the scene. Utmost caution should be administered in administering such a drug to a subject with possible head injuries. The dangers of pain killers in such cases outweigh their usefulness and should only be used by medical personnel trained in their use. (Source: Steven Patchett, Albuquerque Mountain Rescue Council)</t>
  </si>
  <si>
    <t>Fall on Rock, Poor Position, Exceeding Abilities, Colorado, Rocky Mountain National Park</t>
  </si>
  <si>
    <t>Colorado, Rocky Mountain National Park
On August 23 at noon, Marcus Hall (30) took a five meter leader fall from La Chaim, a 5.7 route on the Pear. Hall slipped while he was attempting to clip the first bolt on the route. Jill Wilson, Hall’s climbing partner, went to get assistance from Rocky Mountain National Park rangers in effecting a evacuation. (Source: Rocky Mountain National Park Rangers)
Analysis
The act of placing protection is generally the most vulnerable situation a lead climber is exposed to. It is very important for the leader to maintain a wide, stable stance and to keep three points of contact with the rock if possible. On bolt-protected leads, the climber is often tempted to stretch upwards and out of balance in an attempt to clip in before the stable stance that the bolt was drilled from is obtained. Leaders should con_x001F_centrate on getting a good stance first, and then clipping in second.
This type of accident is more common on rappel-placed routes where the first ascender is not really in contact with good stances. (Source: Rocky Mountain National Park Rangers)</t>
  </si>
  <si>
    <t>Fall on Rock, Protection Pulled Out, Inadequate Protection, Washington, Icicle Creek Canyon</t>
  </si>
  <si>
    <t>Washington, Icicle Creek Canyon
The accident occurred on April 29, during the final hours of a two day rock climbing training session for intermediate students from the Everett Branch of The Mountaineers. The weather was warm and sunny. Rock conditions were excellent. The students were practicing climbing leads in the vicinity of Mountaineers Crack, a popular training area in the Icicle Canyon near Leavenworth.
The victim, Karl (45), and his rope partner, Roy (27), were attempting to climb a section of low to mid fifth class crack. One of the instructors, Larry, was giving general supervision of the climb from a nearby fixed rope position. Both climbers had led climbs of similar difficulty during the course of the weekend and at other times and were comfortable and confident with the conditions encountered.
A belay station was established at the base of the climb. The first four meters of climb consisted of a moderately inclined fourth class face which the climbers had no difficulty in negotiating. No protection was placed in this area which later proved to be a contributing factor to the severity of the injuries sustained. The next four meters involved a crack climb in which the crux move was the initial meter where the flaring, wide crack made jamming difficult and few face holds were available for hands or feet. Roy attempted to lead the route and placed the first piece of protection, a large hex placed end ways, about head high in the crack, six meters above the belay station. The hex appeared bomb proof for a downward pull. After about ten minutes spent attempting to negotiate the crux move, the two climbers exchanged places. Having checked the protection, Karl began climbing and also experienced difficulty with the crux move. After a number of false starts, he succeeded in moving a meter or so up the crack so that the hex was near waist height. While attempting to move past the protection, Karl’s fist jam above the piece failed and in falling backwards and out of the crack he dislodged the lone piece of protection.
Without any protection for the rope, Karl cartwheeled down about 25 meters, striking the ledge at the start of the crack, and from there bounced down the inclined lower face and landed among the boulders at the base of the climb near Roy. Help came immediately from the six other students and two instructors, all of whom were experienced in mountaineering first aid. Karl, who was unconscious for several minutes following the fall, suffered a concussion, broken bones in his cheek and thumb, a severe shoulder sprain and minor leg abrasions. His climbing helmet undoubtedly saved his life judging from the severe damage it sustained. After regaining consciousness, he was able to walk to the nearby road from where he was transported by ambulance to the hospital in Leavenworth. He was discharged several hours later following various repairs. Two subsequent surgeries and several months of recuperation were required before he could resume climbing. (Source: The Mountaineers)
Analysis
As with most climbers, both Karl and Roy had fallen numerous times while testing the limits of their climbing skills. Until the accident, the protection they had placed had always been sufficient to stop the falls and prevent any serious injuries. Here they did not see the risks posed by not backing up the one piece of protection for a difficult move. Neither climber foresaw the consequences of an outward or upward pull on the hex. Since the serious portion of the climb began only a meter below the hex, the easy lower face was disregarded as a potential hazard and no protection was placed in this part of the pitch.
Two other factors may have contributed to the accident. First, it was late in the second day of climbing and both were somewhat fatigued and therefore less attentive. Secondly, the climbing up to this point had been both challenging and successful, which probably led to both climbers being in a somewhat overconfident state of mind. The same factors may have led to the instructor’s failure to notice their error in not placing enough protection. Both climbers have since returned to climbing, somewhat wiser.
One very significant lesson learned by those involved in this incident was the importance of wearing a proper helmet when rock climbing. Without it this accident would most likely have resulted in the climber’s death or permanent disablement. (Source: The Mountaineers)</t>
  </si>
  <si>
    <t>Fall on Rock, Protection Pulled, No Hard Hat, Washington, Snoqualmie Pass, The Tooth</t>
  </si>
  <si>
    <t>Washington, Snoqualmie Pass, The Tooth
On August 11, Creth Edward Cupp (31) and Joanne Metzler were climbing the last pitch of the Southwest Face of the Tooth, 5.6, when leader Cupp fell 25 meters pulling two pieces of protection before being arrested. Metzler lowered Cupp, who had severe head injuries, three pitches to a large ledge at the top of the first pitch where Cupp could no longer continue. After spending the night on the ledge, Metzler descended to the Denny Creek trailhead notifying King County Police at 0830 on August 12. Seattle Mountain Rescue was paged by KCP at 0850.
The subject was reached by team one at 1300. A MAST Chinook and Huey helicopters were on scene, and with SMR's Base Operations Leader Mike Maude as spotter, located the rescue party. The craft was low on fuel, but was able to hoist the subject along with SMR's Critical Care Nurse, Diane Eldrenkamp. Both helicopters returned to Alpental, transferred the patient and Eldrenkamp to the Huey which transported the patient to Harborview Trauma Center. (Source: ‘Trage, Fall—1990)</t>
  </si>
  <si>
    <t>Fall on Rock, Weather, Protection Pulled Out, No Hard Hat, Colorado, Rocky Mountain National Park, Sundance Buttress</t>
  </si>
  <si>
    <t>Colorado, Rocky Mountain National Park, Sundance Buttress
On September 6, Richard Jakush (42) and Bill Oswald were climbing Bonzo, a 5.10 route on Sundance Buttress. Jakush was leading the steep, sustained climb, and he took a one meter fall part way up. He continued climbing and near the top it began to rain. Oswald suggested that they back off, but Jakush wanted to complete the route. Jakush placed a piece of protection which fell out as he climbed by. He slipped and fell six meters impacting on the back of his head. Oswald lowered the unconscious Jakush and contacted park service rescue team to perform a long scree evacuation. Jakush sustained a fractured skull and posterior brain contusion. (Source: Rocky Mountain National Park Rangers)
Analysis
Jakush would not back off despite his earlier performance (a fall and a poorly placed protection piece) and the deteriorating weather. Also, he was not wearing a climbing helmet. The serious head injuries he suffered might have been fatal had it not been for Estes Park Ambulance Paramedics Gerry Hickson and Jeff Schanhals who had hiked to the scene and administered medications to control the swelling in the brain. (Source: Rocky Mountain National Park Rangers)</t>
  </si>
  <si>
    <t>Fall on Snow, Climbing Alone, Loss of Ski Pole Baskets—Then Ski Poles, Starvation, Idaho, Mount Borah</t>
  </si>
  <si>
    <t>Idaho, Mount Borah
In early September, Paul Kovatch (40) began his attempt of Mount Borah. This was his seventh try, and nearly ended his goal of reaching the highest point in each state. Here is a portion of the report he sent:
Dear Sirs of the Accident Booklet:
Were I to give the accident a heading, it would be something like Climbing Alone, Equipment Failure, Loss of Ski Poles, Starvation. The equipment failure was the loss the day before my fall of the round “basket” around the lower part of one of the ski poles. Without that “basket” I couldn’t lean on both poles on that 45 degree snowfield. That made the accident almost inevitable. I was coming out of a fairly long, even steeper gully/ chimney, and at first the less steep snow was a relief. Precisely at the base of the snowfield was where the mountain became permanently less steep. For reasons I can’t pinpoint, I didn’t stop to figure out the obvious way down—going along the side of the snow, i.e., where it met the rocks. Haste made waste, and away I went. Shock then prevented my being rational enough to effect a successful rescue of the ski poles. Not having the ski poles added at least a week to the ordeal. The first three days after the loss, I had energy. With my ski poles, I’d have been able to walk, slowly and carefully, downhill, into the woods, and out onto a gravel road that I already knew came up to the mouth of the canyon. Few if any hallucinations would have happened, and I probably wouldn’t have had to drink urine.
About my rescue, this should be said: I was about to move farther along when those three fellows came marching over the hilltop above me. After going over the route to safety and my car with them, I was going to make it, even had no one been there. I might have been crawling like a worm when I reached the car, but next day I would have reached it.
I couldn’t possibly express the look of horror and sympathy on my rescuers’ faces when I told them what I’d had to eat and drink.
I will need at least eight tries to reach the summit of Mount Borah. The late Tenzing only needed seven for Everest. Borah is certainly not Everest, but of course, Tenzing was not an amputee. (Source: Paul Kovatch)</t>
  </si>
  <si>
    <t>Fall on Snow, Weather, Exceeding Abilities, Inadequate Equipment, Washington, Snoqualmie, Silver Peak</t>
  </si>
  <si>
    <t>Washington, Snoqualmie, Silver Peak
On June 17, this accident occurred while a party of 11 “Alpine Scramblers” were descending Silver Peak. Lori Levin (30) reported the following:
The leader and the group were in a hurry to get home due to fog and rain. The snow was especially icy and slippery. I tried to keep up and overstepped a hill and fell (45 meters) into a tree off a cliff. My ice ax slipped out of my hand so I could not selfarrest. I screamed and fell. A half hour later I was rescued and walked out OK after rescue help. (Source: Lori Levine)
Analysis
I will always secure my ice ax with a wrist loop and I will never go on a trip when I am exhausted from a stressful week. The conditions of bad weather, being inexperienced and afraid helped make the trip difficult. I won’t go on advanced trips when I am a beginner. I won’t climb if I’ve had a bad week, and I will only do easy scrambles. (Source: Lori Levin)</t>
  </si>
  <si>
    <t>Falling Rock, New Hampshire, Cannon Cliff</t>
  </si>
  <si>
    <t>New Hampshire, Cannon Cliff
In May, a climber was injured by rockfall on the upper part of Union Jack on Cannon. Other climbers have reported loose rock on Cannon, including on the Whitney- Gilman arete, Fugue, and Vertigo. Routes on Cannon are more dangerous than most routes of the same grade on cliffs at lower elevation. Of the seven deat.hs on Cannon, five have involved loose rock. (Source: George Hurley, Mountain Guides Alliance)</t>
  </si>
  <si>
    <t>Hand-Hold and Rock Anchor Came Out, Fall/Slip, Off Route, Washington, Mount Thompson</t>
  </si>
  <si>
    <t>Washington, Mount Thompson
On July 22, five climbers left base camp between Mount Thompson and Bumblebee Pass at 0500 for a Mountaineer’s led climb of the West Ridge. Steve Sulzbacher led the party, with Diane Magyary assistant leader and designated first aid leader. Other members included Randy Johnson, Bruce Gaulke, and Kathy O’Toole (27). All climbers were wearing hard hats and seat harnesses, though no one was using a chest harness.
The third pitch appeared to go up a gully, which Gaulke led with some difficulty. They concluded that the “correct” route was actually to the left of this gully. O’Toole saw a way up there, and Sulzbacher set up to belay her. O’Toole placed four chocks as she climbed the pitch. Her fifth point of protection was a runner around a sizable rock horn. She was two to three meters above this runner when a handhold pulled out and she fell, pulling a boulder one meter in diameter with her. The rock horn also failed and pulled out. Chocked protection below arrested her fall. She landed upside down, still secure in her seat harness, but suffered a fractured ankle. O’Toole was able to assist in rappelling down to base camp though later had to be evacuated by MAST helicopter. (Source: Compiled from reports by Steve Sulzbacher and Kathy O’Toole)
Analysis
I was climbing a crack system with a fair amount of moss. I perceived the significance of the moss but chose to continue climbing. As the system was more difficult than the route was supposed to be, I concluded I was off route. I fell when I weighted a handhold and the rock broke off.
I landed head down, back against the mountain, but didn’t fall out of my harness because I’d been taught to tighten the waist belt as much as possible, which kept me secure even upside down. My belayer and climbing leader commented that it was fortunate I’d opposed my first two chocks, so as to prevent zippering. The entire party was very supportive. I’m very grateful to the training the Mountaineers provided all of us. It came in handy. (Source: Kathy O’Toole)</t>
  </si>
  <si>
    <t>Lightning, Maine, Mount Katahdin, Baxter State Park</t>
  </si>
  <si>
    <t>Maine, Mount Katahdin, Baxter State Park
On August 27, 1990, David Passalacqua (13) was struck and killed by lightning while hiking the Knife Edge near Pamola Peak. He was with a Boy Scout troop consisting of ten Scouts and two leaders. Another Scout and a leader were injured, and all felt the strike, which occurred at 1600 in a brief, but severe, storm. Their location was such that there was no chance for cover for at least another 20 or 30 minutes. (Source: Baxter State Park— Search and Rescue Report)
Analysis
Park officials reported that the Scout troop was experienced, having backpacked many mountains since 1987. The weather report called for a 30 percent chance of showers in the afternoon. The Scouts did not go into the Knife Edge in bad weather. The storm came up suddenly, after they had hiked the Knife Edge Trail and were within 100 meters of Pamola Peak, which is where the strike occurred.
The park Director, Irwin “Buzz” Caverly, indicated that the last recorded lightning strike fatality was in 1968, at Chimney Pond—well below the summits and the timber- line. Twenty-two people were marked or affected by that one strike. (Source: Baxter State Park—Search and Rescue Report)
(Editor’s Note: While not a climbing accident, this report is incluckd to remind high peaks hikers and climbers in New England of the potential for this hazard. While very few have been killed by lightning in Baxter State Park, the White Mountains, Green Mountains, or Adirondack:s, those which have occurred are similar. For instance, in less than 12 months in 1984, an Outward Bound group was struck on Franconia Ridge—causing an instructor fatality—and a man was killed while sitting at a picnic table at the base of Mount Lafayette in Franconia Notch. Both events were during isolated, brief afternoon storms.)</t>
  </si>
  <si>
    <t>Loss of Control—Voluntary Glissade, Fall into Crevasse, Improper Clothing, No Hard Hat, Washington, Mount Baker</t>
  </si>
  <si>
    <t>Washington, Mount Baker
On July 28, 1990, a party of 11 was on three ropes descending the Roman Wall on Mount Baker. At the crest, the team led by Earl Crouse (63) waited for the other two teams to arrive from the pyramid at the summit. When all had arrived, the lead team started down the very steep part of the Roman Wall. Weather was excellent, but the snow was very soft. They followed a deep trench made before by several rope teams, assuming the two teams above would follow behind them in the same trench.
About halfway down, a call came that the second rope team, following a different route and led by Tom Knudsen (39) had fallen into a crevasse. Due to rapid warming, snow surface had softened and broke loose, making arrest of descent difficult. One person on the rope team, William Knudsen (42), had stopped short, but the other three slid into a crevasse two to three meters deep.
The leader, Tom Knudsen, was buried deep in a trench at the back of the crevasse in snow carried in with him in the fall. The second person on the rope team, a 12 year old boy, was buried in a foot of snow, but hollered; the third man in had landed standing up and was able to quickly uncover the boy’s face so he could breathe. The fourth man, the boy’s father, did not get dragged into the crevasse.
It later took an hour and a half to dig Tom Knudsen out. He was found to have expired, probably from a blow to the head in the fall. Snohomish Country SAR helicopter later assisted Bellingham Mountain Rescue personnel in recovering Knudsen’s body. (Source: Earl Crouse and William Knudsen)
Analysis
The first three on the team involved were wearing slick outer pants like ski warm-ups, which made glissading very fast, easily out of control. The fourth man, who managed
not to fall in, was wearing wool pants. The snow was very soft, making it difficult if not impossible to self-arrest with ice axes. However, there were four other paths where parties had glissaded in exactly the same spot. Their path was in the center of these four, so probably it seemed safe to try coming down the “easy” way.
In retrospect, I should have been very specific about the danger of glissading, especially at the top of Roman Wall, and explained that you must: (1) be under total control; (2) be 100% certain there are no crevasses below; (3) take note of the kind of clothing you are wearing when glissading. Also, protective head gear would likely have prevented serious injury. (Source: Earl Crouse and William Knudsen)</t>
  </si>
  <si>
    <t>Loss of Control—Voluntary Glissade, Inadequate Equipment and Instruction, Exceeding Abilities, Washington, Stevens Pass Ski Area</t>
  </si>
  <si>
    <t>Washington, Stevens Pass Ski Area
While practicing head-first glissade and self-arrest procedures with a group of 40 students and 14 staff from an Everett Mountaineers Scramblers course on May 16, 1990, Brian Fletcher (16) lost his grip on his ax and could not regain control. In the slide either the spike or pick end of the ax sliced a small cut across his chest and made a puncture wound near his stomach, just missing vital organs in the abdomen. He was rescued using the ski area’s grooming machine for transport. (Source: Neil Johnson)
Analysis
Snow conditions were very hard at the time of the accident. Fletcher had practiced this arrest many times the previous day, but in soft snow. With hard snow conditions, the slope might have been too aggressive for students with one day of experience. Also, there needs to be more emphasis on buying gloves and axes that allow students a good grip on the spike end of the ax.
There seems to be considerable confusion about the best way to do the head-first- on-the-stomach arrest. Different instructors and different books say different things. We think more research needs to be done to establish good principles for this arrest. (Source: Neil Johnson)
(Editor's Note: This accident, and the July 28 accident on Mount Baker, reflect the range but by no means the full number of glissade incidents reported this year in Washington State. From the hard snow to soft snow conditions shown here, from fortunate minor injury to unfortunate fatality, the accounts of problems glissading were too numerous to include other than in the actuarial data.
Various analyses accompanying the reports raise an equally wide range of issues, from suggestions to avoid axes with ring loops to the dangers of using no ax at all to reminders to avoid the lure of the easy way down.)</t>
  </si>
  <si>
    <t>Loss of Control—Voluntary Glissade, Inadequate Equipment, Wyoming, Tetons, Lower Saddle</t>
  </si>
  <si>
    <t>Wyoming, Tetons, Lower Saddle
On July 27, Shawn Callahan (31) lost control during a voluntary glissade on the snow below the Lower Saddle, near the base of Middle Teton. An Exum Mountain Guide, Peter Krantz, reported the accident, indicating a possible broken leg.
At 1400 Rangers Carr and Dorward were flown to just above the accident site (southwest of Garnet Canyon Caves) at an elevation of 3200 meters by Kjerstad Helicopters. Ranger Irvine was also flown to the scene from Amphitheater Lake.
The Rangers arrived at the scene shortly thereafter and determined that Mr. Callahan had a 6-8 cm long head laceration and a possible open fracture with obvious deformity of the lower right leg.
At 1620, as the Yellowstone Helicopter was arriving at Lupine Meadows, a second accident occurred at the same location. John Schall, a hiker, had slid 60 meters on snow and slammed into some rocks.
At 1658 additional medical supplies were flown to the scene on the short haul line, during the hover check phase, by the Mountain Rotors helicopter for use in the evacuation of Mr. Schall.
Mr Callahan was short hauled, with Ranger Berkenfield as spotter, from the scene to the Garnet Canyon Meadows at 1710. Mr. Callahan was then transferred to the Kjerstad helicopter and flown directly to St. John’s Hospital in Jackson, Wyoming, with Ranger Martin attending, arriving at 1724.
Mr. Callahan was diagnosed at St. John’s Hospital as having a compound tibia/fibula fracture, which required surgery, and a scalp laceration. (Source: Jim Woodmencey, Ranger, Grand Teton National Park)
Analysis
In a phone conversation with Mr. Callahan on July 28,1 was told that he was descending from the Lower Saddle of the Grand Teton, after a failed solo attempt on the Exum Ridge, at 1030.
Mr. Callahan stated that he was glissading down the snow near the base of the Middle Teton, south and west of the trail near the caves in Garnet Canyon, when his right heel caught on hard snow or a submerged rock. His leg snapped, he lurched backward and hit his head on a rock.
Mr. Callahan also stated that he stopped in place and was able to drag himself to some nearby rocks. He then yelled for help and was soon met by other climbers in the area. Peter Krantz and Peter Lenz, M.D., administered first aid. Krantz descended to report the accident and Lenz remained with the victim until rangers arrived.
Mr. Callahan stated that he did not have an ice ax with him. (Source: Jim Woodmencey, Ranger, Grand Teton National Park)</t>
  </si>
  <si>
    <t>Loss of Control—Voluntary Glissade, Inadequate Instruction and Supervision, Poor Position, Colorado, Rocky Mountain National Park, Andrews Glacier</t>
  </si>
  <si>
    <t>Colorado, Rocky Mountain National Park, Andrews Glacier
On June 14 at 1300, Mike Hill was leading a group of 25 to 30 juveniles from River Valley High School, Spring Green, Wisconsin, in a glissading class on Andrews Glacier. A 17 year old female failed to maintain control, and broke her right fibula while glissading. Hill, a former EMT, initiated a self-rescue with an improvised litter. (Source: Rocky Mountain National Park Rangers)
Analysis
During an interview with Hill, Park Service investigators found out that the group had not been properly briefed before attempting actual glissade practice. The group was also insufficiently supervised, as there were too many students per instructor. The runouts at the base of Andrews Glacier are somewhat dangerous, ending in a deep, cold alpine lake on one part and in talus on another part. This kind of exercise requires (1) doing more prebriefing, (2) having more instructors per student, and (3) using a different, safer location. (Source: Rocky Mountain National Park Rangers)</t>
  </si>
  <si>
    <t>Rappel Anchor Inadequate, No Belay, No Hard Hat, West Virginia, Cooper's Rock State Forest</t>
  </si>
  <si>
    <t>West Virginia, Cooper’s Rock State Forest
On Saturday, July 21, 1990, Dan Audley (31), Marty Donahue and six Boy Scouts stopped on their way home from Camp Mountaineer to do some rappelling. They were joined by Scott Gray and Adam Dugas. The cliff where they planned to do the rappelling is 18 meters at its highest point. It offers a good vertical surface on which to rappel.
Two rappel ropes were placed, both secured to trees. Donahue went down the rope first followed by three of the Boy Scouts. Audley then attempted to descent on the same rope. Donahue is quoted as saying, “And somehow the carabiner snapped and the rope came down.” Audley fell the full 18 meters.
Dugas climbed back to the highway where he flagged down Deputy Sheriff Mark Ralston and a process server Darris Summers. Dugas and Summers remained at the highway to await Emergency Medical Service units to arrive. Ralston proceeded to the scene where he performed CPR on Audley for about 25 minutes. According to the newspaper four ambulances and over 25 rescue personnel responded to the accident as well as some members of the Cheat Lake Volunteer Fire Department. The EMS crews were practicing vertical rescue techniques at the time at a quarry when the call came. Upon arrival they “performed full advanced life support procedures.” The CPR and other measures were to no avail. He died of massive head injuries. (Source: Compiled from the July 22, 1990, Sunday edition of the Dominion Post newspaper (Morgantown, WV) and a telephone interview with Chief Bran Dean, Rescue Chief of the Monongalia County EMS, who was present on the scene of the accident and investigated the death. Submitted by Dr. James Patrick Mace)
Analysis
According to Bran Dean, Rescue Chief of the Monongalia County EMS, Audley was the leader of the party and professed knowledge of climbing. It was he who rigged the two rappels, one 15 meters and the other 18 meters. Only one rappel setup was intact when the rescue team arrived. This was not the rappel that failed. The fatal rappel was taken apart by persons on the scene before the rescue team arrived. However, the intact rigging indicated the procedures used by the victim when he rigged the ropes. According to Dean, this rappel was rigged with a single doubled sling wrapped around a tree with the end loops secured with a single non-locking carabiner. The sling was tied together with a single square knot without the ends being tied and was not tied around the tree. The rope was attached to this rigging with a figure eight on a bight knot clipped to the sling with another single non-locking carabiner. There was no secondary anchor or sling placed as a backup to this rappel rigging.
Chief Dean and his colleagues believe the accident was caused by a bad anchor setup. The fatal rappel came completely away from the tree on which it was rigged. According to the report of the other rappellers, the victim wrapped a doubled sling several times around a tree at the top of the rappel. He tied a figure eight on a bight into the middle of the rappel rope and clipped into the sling on the tree using a “locking” carabiner.
Several people used the rappel prior to the victim. They were young Boy Scouts and another adult who weighed considerably less than the victim, who weighed about 114 kg. The rappel rig came away when the victim tried it for the first time. It was reported that the entire anchor was still attached to the victim when the other adult came to his aid at the bottom of the cliff. Somehow the anchor sling detached from the tree.
Three possible reasons could have resulted in the sling detaching from the tree: (1) The “locking” carabiner was not properly closed and locked or it worked loose while the other rappellers used the system. It opened and released the sling when Audley put his weight on it. (2) No locking carabiner was used (none was used on the rappel left intact). The system failed when a carabiner opened from rope movement. (3) It is possible that in placing the webbing around the tree the victim wrapped it several times but did not connect the end loops together with the carabiner. He may have only clipped the carabiner through the wraps around the tree, thus leaving the sling open to be pulled off the tree. With the sling wrapped several times around the tree, friction held the rope for the others who were lighter than the victim. The sling’s friction could not support his weight as it did for the others and it unwrapped when he placed his full weight on it.
It is debatable whether or not a helmet could have saved Audley’s life, but people have survived falls of that height before because of this precaution.
Tying the sling around the tree with proper knots, tying a second sling as a backup and tying the rope directly into the two slings would have greatly improved the safety of the system. As the rappel was going to be used over and over, it would have also been wise to tie into another anchor. If non-locking carabiners are used then two cara- biners should be used, and their gates opposed in order to prevent the rope from slipping out. (Source: Dr. James Patrick Mace)
(Editor’s Note: It is an accepted and common practice to belay all rappels—especially in group exercises of this type. Even leaders and guides are belayed unless there is an emergency, or the guide is the last one down, as would occur in descending a mountain.)</t>
  </si>
  <si>
    <t>Slip on Ice, No Hard Hat, Washington, Mount Baker</t>
  </si>
  <si>
    <t>Washington, Mount Baker
While descending Mount baker around 2000 meters via Coleman-Deming Glacier on September 9, Steven Amber (27), Vincent Willard (25) and Reese White (29) approached the last slope directly above their tent site on the Hogback at 1700 after a successful climb. White was leading a roped descent, Amber in the middle, and Willard last. As they entered a crevassed area, Steven Amber slipped and fell. Willard turned into the ice and went into self-arrest position. As he swung his pick into the slope, the ice fractured away, and he too was pulled off his feet. His wrist loop was not around his wrist, and he immediately lost his ice ax. The two rolled a few meters and fell into a crevasse. Willard was knocked unconscious; Amber’s fall was arrested before hitting bottom, and he was able to climb out unassisted.
Reese White immediately rappelled down and began treating Willard’s head wound. Three other climbers in the camp below had witnessed the fall and climbed up to aid the injured party. Two of them stayed the night with White and Willard while the third member escorted Amber back to the camp. Authorities were notified of the accident. Willard and Amber were evacuated by helicopter the following morning at 0730 and treated at St. Joseph’s Hospital in Bellingham. Willard suffered a fractured skull and ankle and compression fracture of the spine, Amber a fractured wrist and broken nose. (Source: Compiled from reports by Steve Amber, Vincent Willard, and Whatcom County Sheriff s Office)
Analysis
In late season ice conditions, it would be advisable to take an easier route. We could have gone around the ice entirely. It would have taken an hour longer, but the accident wouldn’t have happened. We talked to two other climbers the day before, and they had gone around the ice on their descent. We also had two ice screws along, but to save time didn’t use them. A helmet would have spared me my head injury. Sharper crampons and ice ax might have helped, too. P.S. Does this mean we get a free copy of 1990 Accidents in North American Mountaineering? (Source: Steven Amber and Vincent Willard)
(Editor’s Note: Falling into a crevasse is not the recommended method of attempting to secure a copy of ANAM. Membership in the American Alpine Club is the best way to avoid the retail price.)</t>
  </si>
  <si>
    <t>Slip on Snow, Climbing Unroped, Failure to Follow Instruction, Washington, Mount Adams</t>
  </si>
  <si>
    <t>Washington, Mount Adams
On August 4, 1990, at 0500, a party of three was climbing a moderate slope in stable snow above a crevasse about 3000 meters on Mount Adams’ Mazama Glacier. The weather was fair, light winds, low 30 degree temperature. Lee Kelly (58), the leader, and Bonnie Bronson (50) were experienced climbers, though the level of the third member, Mark Stevenson (41) was not known. It was the judgment of Kelly to climb unroped as the slope was approximately 30 degrees and snow conditions were excellent. For reasons unknown, Stevenson suddenly sat down in the snow and started sliding. Bronson stepped out and attempted to stop his fall but was knocked down and slid with Stevenson into the crevasse. In the uncontrolled fall, he landed on top of her. Bronson died instantly of a broken neck. Stevenson sustained a dislocated shoulder. Evacuation was accomplished at 1700 by the combined efforts of three different area mountain rescue units and two Chinook helicopters from Fort Lewis. (Source: Compiled from reports by Lee Kelly, Central Washington Mountain Rescue, and Yakima County Sheriff s Office)
Analysis
Stevenson sat down unexpectedly, contrary to instructions, and as he began to slide he made no attempt at self-arrest. Though experienced, Bronson tried to stop him without self-arrest. I should have been more alert to the mental condition of Stevenson. (Source: Lee Kelly)
(Editor’s Note: We don’t know whether these climbers knew each other. In any case, the victim either didn’t understand or follow instructions. Also, any assumption— rather than knowledge—of levels of competence can lead to complications.)</t>
  </si>
  <si>
    <t>Stranded, Darkness, Falled to Follow Directions, Colorado, Rocky Mountain National Park, Longs Peak</t>
  </si>
  <si>
    <t>Colorado, Rocky Mountain National Park, Longs Peak
On August 26 at 2200, members of Rocky Mountain National Park’s Search and Rescue Team were involved in an evacuation at Longs Peak’s Boulderfield when they heard cries for help coming from the False Keyhole area. Volunteers Jim Disney and Brad McCullogh were sent to investigate. They found out that Nancy Richards and Sue W. were stranded in the dark on the False Keyhole, a cliffy ridge-like feature on the North side of Longs Peak. Disney and McCullogh directed the stranded climbers back to the west and out of hazard. (Source: Rocky Mountain National Park Rangers)
Analysis
Richards and her partner had just completed an ascent of the Diamond, the very technical big wall on Longs Peak. However, they did not know their descent route on the Keyhole, and became stranded despite their headlamps and technical equipment. Big wall rock climbers are not necessarily good route-finding alpinists. A little research concerning the descent route(s) might have averted this hazardous situation. Placing a guidebook, map, and compass in one’s rucksack can also help to prevent situations like this.
There were several other competent climbing parties who were unable to negotiate their descent routes due to a lack of knowledge in 1990 at Rocky Mountain National Park. Fortunately for the Richards party, the rescue team was in the area, and a potential tragedy or at least hardship was averted. (Source: Rocky Mountain National Park Rangers)</t>
  </si>
  <si>
    <t>Stranded, Weather, Route Finding Problem, Colorado, Rocky Mountain National Park, Longs Peak</t>
  </si>
  <si>
    <t>Colorado, Rocky Mountain National Park, Longs Peak
On September 15, Jim Mauch (33) and Cathy Casey (34) set out to climb Kiener’s Route on Longs Peak. Climbing conditions were somewhat icy and the party was slowed down. They spent the evening of September 16 without their bivouac equipment at the base of a 5.6 dihedral about 150 vertical meters below the summit of Longs Peak. A winter-type storm ensued over the next two days and they were unable to climb out. Rangers Jim Phillips and Ken Unitt climbed Kiener’s Route on September 18 during a massive search effort. They assisted Mauch and Casey to the summit, where they were flown away in an Army Chinook helicopter with the climbing search teams. (Source: Rocky Mountain National Park Rangers)
Analysis
Mauch was an experienced mountaineer who led rock to 5.8. Longs Peak would be his 54th and final Colorado fourteen thousander to achieve. Casey was relatively a beginner. They became stranded due to the poor weather and poor route finding. There is a 4th class exit to the right of the 5.6 dihedral which is the standard finish for Kiener’s Route. To the credit of their survival skills, they certainly did survive two nights out in nasty weather with minimal equipment. It should be mentioned that winter-type storms commonly begin in September at Rocky Mountain National Park, and aspirant climbers should be equipped and experienced to deal with such.
Because this was Mauch’s 54th fourteen thousander, there was some over-zealous- ness involved. The climbers had even packed a bottle of champagne for the summit celebration. (Source: Rocky Mountain National Park Rangers)</t>
  </si>
  <si>
    <t>Weather, Exposure, Exceeding Abilities, Washington, Mount Rainier</t>
  </si>
  <si>
    <t>Washington, Mount Rainier
During the week of March 19-23, 1989, a ten-person Special Forces Unit of the U.S. Army climbed from Paradise to the Camp Muir area and back for the purposes of testing equipment and men in a winter mountaineering and survival environment. Three members were sent back to Paradise at 1200 on March 21 because two of them, SSGT Bronn (28) and SFC Taylor (36) , were suffering from various degrees of hypothermia, frostbite, and fatigue. SFC Martinez, a medic, was assigned to look after them. The party encountered blizzard conditions and a near white-out. Progress was very slow, with two men on skis and the third on snowshoes. For reasons unexplained, some of the equipment that would have assisted with navigation down the snowfield was given to a member of the seven-person unit continuing to Camp Muir. The three became disoriented and descended Paradise Glacier instead of Muir Snowfield.
The group of three encountered continued severe weather the next day. Despite the danger of travel on glaciated terrain, they chose not to rope together. In fact, they traveled closely bunched together in order not to get separated from each other.
At 2200 they stopped for an extended period to melt snow for water, soup, etc. They did not set up a tent or dig a snow cave to spend the rest of the night, choosing instead to continue walking slowly. They were not able to return to Paradise on either the 21st, as expected, or the 22nd.
The evening of March 22 and the morning of the 23rd plans were made and teams organized to search for the overdue party. Just as three park rangers and 15 volunteer Seattle and Tacoma Mountain Rescue people were about to initiate a ground search, the three soldiers arrived back at Paradise at 0500. Bronn was later treated for second degree frostbite to his lower back and toes and Taylor for a back injury. The remainder of the Special Forces Unit successfully descended from Camp Muir to Paradise in clear weather without further incident, although two individuals were reported suffering from some degree of frostbite. (Source: George Sainsbury)
Analysis
We concluded that the personnel on the training mission had flunked navigation, passed survival, and flunked communication. (Source: George Sainsbury, Paul Williams, Seattle Mountain Rescue Council)</t>
  </si>
  <si>
    <t>Weather, Hypothermia, AMS, Oregon, Mount Hood</t>
  </si>
  <si>
    <t>Oregon, Mount Hood
On June 9, Cassandra Kelley (38) was transported from the 3000 meter level on the south side of Mount Hood to Timberline Lodge. She was with a Mazama group, and was experiencing altitude sickness and hypothermia symptoms on the ascent. The group continued to the summit, where they experienced high winds and blizzard conditions. Clackamus County searchers were called at 1330 and found the group at 1608 using a locator unit which fixed on the beeper being carried by the group. (Source: from a story in the Sunday Oregonian, June 10, 1990)
(Editors Note: No information on how or why a rescue team was called in was included in the report. Beepers are being used by many groups on Mount Hood now, as a result of the 1986 blizzard in which nine persons from the Oregon Episcopal School died.)</t>
  </si>
  <si>
    <t>AMS, Inability to Communicate, Alaska, Mount McKinley</t>
  </si>
  <si>
    <t>Alaska, Mount McKinley
On June 21, 1991, Japanese climbers Hiroshi Sakurai (28) and Hiroshi Urayama (34) arrived at 15,500 feet on the Haston-Scott route on the south face of Mount McKinley.
The pair had ascended 3,500 feet from the bottom of the face that day. Urayama was struck with severe Acute Mountain Sickness and felt he should be rescued. That evening, the pair began calling “May Day” on their CB radio. The NPS responded with a search plane attempting to locate the “May Day” calls. Numerous contacts were made with many climbers including the Japanese, but due to a communication barrier, the two remained unidentified. “May Day” calls were again reported on June 22, and the NPS Lama helicopter began to search. Again the two Japanese were not identified. Urayama decided that he wasn’t going to be rescued, so the pair began ascending the route very rapidly, summiting early the next morning. They then descended and reported to the NPS ranger camp at 14,200 feet that they were the ones calling “May Day.” With this information, the search was called off.
Analysis
This type of communication problem occurs frequently on mountains such as Denali that draw a large international audience. Hand signals may have been a clearer way of indicating the party’s intentions. Two hands raised is the universal sign indicating an evacuation is needed.
Our main concern rests with the question: When should someone call for a rescue? (Source: Roger Robinson, Mountaineering Ranger, Denali National Park)
Medical Analysis
In retrospect, Urayama probably did not have severe acute mountain sickness, or he would not have been able to make the rapid ascent over the top and the descent down to the 14,000 foot level. On the other hand, his decision to go up and over without delay was a good one, since rescue did not seem possible, and they could not safely descend. In situations such as this, the medication dexamethasone may dramatically abort progression of acute mountain sickness. Climbers on the mountain sleeping above 10,000 or 12,000 feet should have dexamethasone in their packs. Unfortunately, the medication is of no value for pulmonary edema. (Source: Dr. Peter Hackett)</t>
  </si>
  <si>
    <t>Avalanche, British Columbia, Coast Mountains, Hudson Bay Mountain</t>
  </si>
  <si>
    <t>British Columbia, Coast Mountains, Hudson Bay Mountain
During a training exercise around 1700 on November 27, 1991, a six-man Search and Rescue team was struck by an avalanche. Three of them were carried about 35 meters and buried, while one of the others was slightly injured and the remaining two escaped. Of the three who were buried, one was not seriously injured, one was seriously injured, and the third was killed. They were dug out by the uninjured team .members while the third one who was not caught used a portable radio phone to call the Provincial Emergency Program office in Smithers. The PEP sent a rescue team, including snowmobiles and ambulances. The seriously injured victim was flown to hospital in Vancouver, and the other survivors were treated in Bulkley Valley District Hospital and released. (Source: Ian Kay, Vancouver)
(Editor’s Note: No further details of this tragedy were available. As a general comment, there is an understandable tendency toward establishing realistic conditions during training sessions. Leaders and instructors must keep in mind the obvious hazards of that approach.)</t>
  </si>
  <si>
    <t>Cornice Collapse, Unroped, Inattention, Alberta, Rocky Mountains, Saddle Mountain</t>
  </si>
  <si>
    <t>Alberta, Rocky Mountains, Saddle Mountain
On January 29, 1991, about 1500, Jacques and France had just completed a ski ascent of Saddle Mountain, with their dog accompanying them. They were walking along the corniced ridge to the summit when France broke through the overhanging cornice and fell down the vertical quartzite cliffs into a gully, a total distance of 400 meters. Jacques skied down to report the accident. The area was searched by helicopter in failing light, and two rescuers were slung in to the site. They located France’s body, but due to darkness, it was not recovered until the following morning.
Analysis
Cornices along ridges can present a significant hazard. In this case, the victim may have been led too close to the edge while trying to get her dog away from it. (Source: Banff National Park Warden Service)
(Editor: In reference to the last comment, it would be a most unfortunate case of self- endangerment in attempting to protect another party member.)</t>
  </si>
  <si>
    <t>CORNICE COLLAPSE, INATTENTION, UNROPED, CLIMBING ALONE</t>
  </si>
  <si>
    <t>British Columbia, Selkirk Mountains, Asulkan Range, Mount Leda
On April 10, an experienced mountaineer, Greg S. (40), registered with the Warden Service at Rogers Pass for ski mountaineering, and then skied to Sapphire Col Hut and set himself up for a stay of two nights. With time left in the day, he decided to ascend and traverse a nearby ridge on skis. The ridge rises from Sapphire Col and ends at Asulkan Pass, comprising three main peaks, all about 2800 meters in elevation and 200 meters above the hut. After traversing Castor and Pollux, Greg attempted to look over the east face of Mount Leda from near its summit, toward Asulkan Pass. He was unable to get the view he wanted, so he removed his skis and walked closer to the edge. The snow cornice which had built up over a nearly vertical rock face about 30 meters high collapsed under him and he fell down the rock and into a steep, narrow gully bounded by snow slopes. A small avalanche occurred and he was carried another 250 meters downslope, and lost consciousness for a short time.
Upon regaining consciousness, Greg attempted to climb back up the slope, but collapsed and fell back downslope. He waited out the night, suspecting he had a back injury. Around 1000 the following day, he attracted the attention of a party ascending in the area. This party attended him at the site, and some of them went out for help, contacting Park Wardens about noon. The regular rescue helicopter and pilot were unavailable, so a backup machine, incapable of effecting normal rescue systems, was used. Rescuers were flown to the site of the accident and the victim was stabilized in preparation for transfer. He was then lowered three pitches down the snow slope and evacuated to Golden, arriving at hospital about 1500, or 24 hours after the accident occurred. He was found to have fractured spinal and facial bones, eye damage, cuts and bruises all over his body, and frostbite of both feet and finger and thumb tips of both hands. (Source: Revelstoke/Glacier National Park Warden Service)
Analysis
Greg had the knowledge and experience to avoid this situation, but he misjudged the location of the edge of the ridge, with few rocks for reference at that spot. The accident could have been fatal for a person traveling alone, and Greg was fortunate that another party was in that area at the time. (Source: Revelstoke/Glacier National Park Warden Service)</t>
  </si>
  <si>
    <t>Exposure, Weather, Inadequate Equipment, Alaska, Mount McKinley</t>
  </si>
  <si>
    <t>Alaska, Mount McKinley
Late on July 3, 1991, Polish climber Krzysztof Wiecha (28) began climbing alone to the summit of Mount McKinley from the 17,200 foot camp on the West Buttress route. As Wiecha approached the summit from the 19,500 foot area, the weather rapidly deteriorated with clouds, snow, high winds, and visibility near zero. Wiecha became disoriented, and by early on July 4, decided to seek shelter in a small snow cave that he dug near 20,000 feet. He carried no bivouac or survival gear. At 0700, Wiecha was reported as overdue to NPS mountaineering rangers. The weather remained extremely poor on July 4 and 5, with heavysnowfall, high winds, and high avalanche hazard prohibiting any air and ground search attempts. Meanwhile, Wiecha wandered around near the summit attempting to find the descent route, taking shelter in several different locations. He began to suffer severely from the cold, altitude, dehydration, and exhaustion. By midday on July 6, the weather began to clear, and an air search was begun. Miraculously, Wiecha was spotted crawling from a crevasse just below the summit at 19,800 feet. The NPS Lama helicopter was dispatched from Talkeetna, and two mountaineering rangers were flown to the “Football Field” at 19,500 feet. Rangers climbed to Wiecha, who was coherent but could barely move due to exhaustion and severely frostbitten feet. He was lowered approximately 900 feet to the Football Field, where the Lama helicopter once again landed, and flew Wiecha off the mountain early on July 7. Both of Wiecha’s severely frostbitten feet were amputated. (Source: Jim Phillips, Mountaineering Ranger, Denali National Park)
Analysis
Rapid changes in the weather are common on Mount McKinley. It is important to monitor weather patterns and to be willing to make the decision to abort a summit attempt. It seems that Mr. Wiecha did keep track of the weather situation but was still caught by a sudden change in the weather.
Mr. Wiecha demonstrated an incredible will to survive. The frostbite of his feet may have been prevented by having some basic survival equipment with him during his summit attempt. A stove, pot, fuel, some type of shelter and extra food should be carried during a summit attempt. (Source: Ronald Johnson, Mountaineering Ranger, Denali National Park)</t>
  </si>
  <si>
    <t>Failure to Communicate, Illness, Alaska, Mount McKinley</t>
  </si>
  <si>
    <t>Alaska, Mount McKinley
On June 20, 1991, Larry Sorenson (51) experienced what he believed was a recurrence of acute colitis at 14,000 feet on the West Buttress of Mount McKinley. Sorenson had also complained of gastrointestinal pain and discomfort beginning June 15. As a result of these medical conditions, Sorenson was physically unable to descend or be evacuated by his expedition members to the 7,000 foot basecamp. Sorenson was evacuated from 14,000 feet by helicopter.
Analysis
The stress of altitude, physical exertion and changes in diet appear to have been contributing factors that aggravated Mr. Sorenson‘s previous medical conditions. It is important for any individual to convey special medical conditions and restrictions to the leader of an expedition. The leader then needs to make the necessary arrangements required by that individual. It appears that there was inadequate communication between Mr. Sorenson and Mr. Bocarde regarding Sorenson‘s previous medical conditions. (Source: Ronald Johnson, Mountaineering Ranger, Denali National Park)</t>
  </si>
  <si>
    <t>Fall into Crevasse, Improperly Placed Belay Anchor, Poor Position, Alberta, Rocky Mountains, Mount Victoria</t>
  </si>
  <si>
    <t>Alberta, Rocky Mountains, Mount Victoria
On August 19, 1991, David B., Ian F., and Renata S. were descending from Abbot’s Pass hut around 0830, and reached the bergschrund about 0900. They decided to jump the ‘schrund (about three meters) to a narrow blade serac from which they could reach its lower lip. David jumped first, landing safely; Renata jumped next and also landed safely. They placed a T-slot anchor to hold a fall on the uphill side of the serac, and then Ian (least experienced) jumped. He landed on target, but skidded past his belayers into the bergschrund. This pulled the anchor, along with the other two climbers, into the hole. Ian was uninjured and went for help. David appeared uninjured, but Renata had fractured and dislocated both ankles.
Ian was able to negotiate the rest of the glacier and summon help from the Warden Service. A helicopter flight check of the area revealed very turbulent flying conditions, so the first rescue party was dropped off at Abbot’s Pass (less than a half hour’s walk above the accident site). After descending to the injured party, they found that David
had sustained head and chest injuries and would also require evacuation by stretcher. Ground evacuation was initiated, but then a break in the winds allowed for a sling evacuation of the injured pair and the rescue crew. The last staff were removed by 1600. (Source: Banff National Park Warden Service)
Analysis
The climbers had moderate experience and were properly equipped, but the decision to jump a three-meter wide crevasse onto a two-meter wide sloping platform was questionable, as there was no margin for error. A contributing cause was the unidirectional nature and unreliability of the T-slot anchor, and ice ax buried sideways in 15 cm of wet snow. It was intended to hold a fall on the uphill side of the ice blade, but not on the downhill side. The usual technique employed at this obstacle is an “end run” around it. (Source: Banff National Park Warden Service)
(Editor’s Note: In such a case, the skid-past could have been foreseen, and a second anchor set up to protect it, such as an ice screw, or an ice ax embedded deep in the uphill wall of the serac in inverted position, and tied in to the belay system.)</t>
  </si>
  <si>
    <t>Fall on Artificial Rock Wall, Handhold and Foothold Broke off at the Same Time, Colorado, Denver</t>
  </si>
  <si>
    <t>Colorado, Denver
On June 11, 1991, I came home from work and went out to work on my artificial climbing wall in the back yard. The wall is approximately 20 feet long by 13 feet tall. The “holds” are natural rocks that were glued on the wall with “highway reflector” cement. I’ve had the wall for three years. I used to do “laps” of traverses and ascending and descending laps. The highest difficulty on the wall would be 5.8.
I’d done a number of traverse laps and started doing the up and down laps. Along the top of the wall I’d glued some larger chickehead blocks. As I got to the top of the wall, I grabbed a large hold (six or seven pounds) with my right hand. As I pulled up, the hold broke off at the same time. My left foothold broke off too. I couldn’t recover and hang on to my left hand hold. I fell about eight feet to the pavement. I landed squarely on the heel of my right foot. I sprained my ankle and broke the right heel bone. I was surprised how painful an injury this has been.
Analysis
I highly doubt that mine is the first or last accident on a man-made climbing wall, but, I was able to take care of myself, in keeping with the doctrine of self-rescue. (Source: Halsted Morris)</t>
  </si>
  <si>
    <t>Fall on Descent Trail, Weather, California, Yosemite Valley, North Dome Gully</t>
  </si>
  <si>
    <t>California, Yosemite Valley, North Dome Gully
On May 13, 1991, after having completed an overnight climb of the Royal Arches, Carter Phelps (49) and climbing partner Ron Merkes (23) attempted to descend to Yosemite Valley via the North Dome gully. After only a short way into the descent, Phelps, who was following Merkes, slipped and fell approximately 150 to 200 feet. Neither was roped up at this time. Merkes reported that he heard Phelps yell, “I’m off.” He then heard Phelps bouncing down the side of the cliff, and saw him come to rest on a ledge below. Merkes immediately rappelled down to Phelps, about one and a half rope lengths, which took about 20 to 30 minutes. Upon reaching Phelps, Merkes observed him to be unconscious, and badly injured. Merkes reported observing significant head, arm, and leg trauma to Phelps’ body.
Merkes attempted to resuscitate Phelps, without success. He, Merkes, reported that Phelps was not breathing, apparently had fixed and dilated pupils, and had no palpable pulse that Merkes could locate. Merkes stated later that he believed that Phelps was dead at this time. (Source: James Tucker, Park Ranger, Yosemite National Park)
Analysis
This is a commonly used descent route, and is normally done unroped. These climbers had ascended in darkness, but were descending in daylight. However, the trail was wet and icy due to a recent storm. Such conditions warrant the consideration of a rope. (Source: Jed Williamson)</t>
  </si>
  <si>
    <t>Fall on Ice, Equipment Failure, Exceeding Abilities, Roped but not Belayed, Inadequate Equipment, Inexperience, Alberta, Rocky Mountains, Mount Andromeda</t>
  </si>
  <si>
    <t>Alberta, Rocky Mountains, Mount Andromeda
On October 7, 1991, Andrew H. and Janies H. climbed the east ridge of Mount Andromeda and reached the east peak at 1605. After a break, they started to descend the north bowl, at which time Andrew lost one of his crampons. They then had to move slower, and it was late in the day, so they decided to bivouac.
The following morning about 1000, Andrew tripped during the descent, and fell down the slope. James tried to hold him by self-arresting. As the rope came tight, Andrew, who was then sliding down with some speed, flew across a crevasse and against the icewall on the far side, and then fell to the bottom. At that time, the force on the rope dislodged James from his hold on the ice, and he was pulled into the same crevasse, falling on top of his partner. Andrew sustained a deep laceration to his forehead, complained of chest pains, and eventually became hypothermic. James was not injured. The following day, they were reported overdue. The Canadian Park Warden Service Search and Rescue located and evacuated them. (Source: Canadian Parks Service, Jasper)
Analysis
This team set out to climb an alpine route on steep snow and ice, traveling across glaciers with large crevasses and icefalls, with inadequate equipment and limited experience. They carried no ice screws or other protection for this type of terrain except for a 45 cm ice tool. Neither person had a helmet or repair kit. When Andrew lost a screw from his crampon, he was unable to fix it prior to losing it on the descent. (Source: Canadian Parks Service, Jasper)</t>
  </si>
  <si>
    <t>Fall on Ice, Poor Position, Placed No Protection, Alaska, Mount Foraker</t>
  </si>
  <si>
    <t>Alaska, Mount Foraker
On June 8, 1991, while descending an icy couloir on approach to the Infinite Spur on the south side of Mount Foraker, William McConachie (McC—39) fell and, unable to self-arrest, tumbled past his partner, Laurent Terray (30), who had started down first, and jerked Terray from his feet. Terray estimates that they tumbled and slid for about 300 feet down ice and snow through several rock bands. Both climbers were wearing crampons and heavy packs. Terray was descending using ski poles. McC was using an ice ax in one hand and ski poles in the other, and was wearing his helmet. Both climbers sustained deep abrasions to their hands and faces, various bruises, tweaked body parts, and broken bones. Two weeks later (after their injuries stabilized somewhat and they had rescued themselves), they learned the extent of their injuries beyond the readily apparent abrasions and bruises. Terray had a broken ankle. McConachie had nine broken ribs (eight on his left side), punctured and partially collapsed his left lung (pneumo/hemothorax), tore one of the AC ligaments in his left shoulder, and tore a tendon on his left hand. Both climbers were suffering. McC was essentially immobilized by shock and intense pain for three days—any movement, including breathing, resulted in ominous grating and popping noises and exacerbation of the pain.
While they waited to be noticed, their injuries stabilized. One plane flew by a week after the fall but failed to notice them despite their yellow bivouac tent, signal lines on the snow, and attempts to reflect sunlight at the plane with their cooking pot. Three days later they began their painful self-rescue. Terray crawled while McConachie hobbled to get back to their cached equipment and radio, which was located two passes and about five miles away. They were on the move for 12 hours the first “night” and 17 the second. When they arrived at their cache near the base of the SE ridge of Foraker, they were unable to get a response from the radio operator at the air strip on the SE fork of the Kahiltna Glacier, some six or seven miles away, but were able to contact David Lee of Talkeetna Air Taxi, who was flying by. Lee landed some 600 plus yards away (it seemed like miles) and flew them back to Talkeetna. Enroute to the Anchorage International Airport the next day, Terray got his ankle x-rayed and a soft cast. After returning home the next day, McC was examined by his personal physician, x- rayed in a nearby emergency room, and detained for observation overnight after a thoracentesis was performed.
Analysis
I am still not sure how I started my fall. I am experienced and cautious. I was trying to downclimb quickly and carefully, but suddenly found myself falling. My supergaiters show no evidence of having caught a gaiter with my crampons. The surface was icy and steep. Perhaps I dinner-plated off a slab of ice and slipped on it. I should have merely faced into the slope and downclimbed, front pointing as necessary. I could also have asked Terray to stop and give me a belay (from below) down the steep upper section of the gully.
In retrospect, I will be cautious with regard to the taking of aspirin for pain when there’s the possibility of internal bleeding.
Also, given the facial abrasions and sore neck (not to mention my other injuries) which I suffered even though I was wearing my helmet, I am really glad that I had my helmet on.
The next time I’m climbing in a remote area, I’ll strongly consider arranging for a fly-by part of the way through my climb by whatever air taxi service I use. (Source: William McConachie)
(Editors Note: In a lengthier narrative, Mr. McConachie said that he and Terray, who had to crawl on his hands and knees, talked about Doug Scott’s accident on the Ogre and how he had made the descent and crawled out with two broken legs. Taking 12 hours to move a mile and a half and another 17 to attain the second pass and descend to their cache—Terray taking no pain medication—demonstrates once again that self-reliance and the will to survive are desirable ingredients for remote expedition endeavors.)</t>
  </si>
  <si>
    <t>Fall on Rock, Climbing Unroped, Inadequate Equipment, Exceeding Abilities, Inexperience, Alberta, Rocky Mountains, Lake Louise Area, Castle Crags</t>
  </si>
  <si>
    <t>Alberta, Rocky Mountains, Lake Louise Area, Castle Crags
Clarence and Lyle went hiking up toward Castle Crags on August 5, 1991. From the Plain of Six Glaciers trail, they scrambled up a large scree gully southeast of Lake Louise and then up some class-four rock, reaching the top of a pinnacle around 1500. Clarence started down, and 15 minutes later Lyle started down by a different route. Lyle went around a corner for a few seconds, heard Clarence yell, heard rockfall, and then nothing. Lyle yelled for help, and then went down to look for his friend; he found him lying approximately 100 meters below the high point in the gully. He checked Clarence’s pulse, found none, and then proceeded down to get help. The body was slung out by the Banff Warden Service later that day. (Source: Banff National Park Warden Service)
Analysis
The party had little mountain experience, no climbing equipment, and both victims were wearing running shoes. It is suspected that the victim slipped, but rockfall may also have been a contributing cause. (Source: Banff National Park Warden Service)</t>
  </si>
  <si>
    <t>Fall on Rock, Exceeding Abilities , Colorado, Rocky Mountain National Park, Petit Grepon</t>
  </si>
  <si>
    <t>Colorado, Rocky Mountain National Park, Petit Grepon
On July 6, 1991, at 1200, Mike Dobry (24) took a lead fall on the 5.8 crux of the South Face of Petit Grepon in Rocky Mountain National Park. He sustained an open fracture of his right ankle. His partner/belayer, Jon Stewart (22) was unable to lower him back to the belay ledge due to the long length of rope already paid out this far on this pitch. Rangers Keith Hayse and Scott Wanek, who had just completed the route and were rappelling off the backside of the formation, heard the calls for help and responded to Dobry’s position. Hayse and Wanek did a solo rope rescue of Dobry, lowering him to be belay ledge and stabilizing his injuries.
Rocky Mountain National Park’s rescue team was flown to Sky Pond by helicopter. They lowered Dobry by tragsitz 600 feet to the base of the formation, and continued another 1,000 feet with scree evacuation maneuvers utilizing a stokes litter. At 1946, the patient was picked up at the Sky Pond helispot by Flight for Life air ambulance, which flew him to Poudre Valley Hospital in Fort Collins, Colorado.
Analysis
The South Face of Petit Grepon, immortalized in Steck and Roper’s Fifty Classic Climbs of North America, has become one of Rocky Mountain National Park’s most popular alpine climbing routes. Unfortunately, it attracts many climbers who are not quite ready for its challenges. One must keep in mind that this is an alpine route, at altitude, where the rating may seem much more difficult than a similar 5.8 route on a small, low elevation cliff. Also, the route finding is demanding and inclement weather may complicate matters. It is interesting to note that in 1991, the Petit Grepon witnessed six technical climbing rescue incidents, second only to the 13 on Longs Peak, in Rocky Mountain National Park. (Source: Jim Detterline, Ranger, RMNP)</t>
  </si>
  <si>
    <t>Fall on Rock, Exposure, Weather, Inadequate Clothing, California, Mount Whitney</t>
  </si>
  <si>
    <t>California, Mount Whitney
On September 6, 1991, Reeves Magi (40ish) and Douglas Siegfried (35ish) were attempting the East Buttress Route on Mount Whitney. At 1600 their calls for help were heard by other climbers at East Face Lake. One yelled that the other was hurt and hypothermic. Two climbers started up to help and one went out to initiate a rescue. China Lake Mountain Rescue Group was helicoptered in the next morning. The climbers from East Face Lake had been unable to reach the victims. As the rescue team was trying to reestablish voice contact, a body fell from the Buttress down into the Mountaineer’s Route. The weather had turned bad and it was very cold, with snow and hail. The rescue team found that Reeves was dead at the end of the third pitch and that Douglas had fallen to his death into the Mountaineer’s Route.
Analysis
Reeves and Douglas were not prepared for this climb and continued on in deteriorating weather. The face routes on Mount Whitney are very popular and are easily climbed by well equipped and well conditioned climbers, when conditions are good. However, an injury that would just be an inconvenience with good weather can be fatal if conditions change and become extreme. (Source: Art Green, China Lake Mountain Rescue Group Leader)</t>
  </si>
  <si>
    <t>Fall on Rock, Falling Rock, No Hard Hat, Colorado, Capital Peak</t>
  </si>
  <si>
    <t>Colorado, Capital Peak
On July 27, 1991, Griff Smith (42) took a leader fall while climbing a difficult route on Capital Peak. His injuries were caused by rockfall generated by his fall. He sustained a compound fracture of the ankle and a lump on the head. (Source: Aspen Mountain Rescue, Inc.)
Analysis
Capital Peak is a good example of the kind of mountain on which climbers are well advised to wear helmets. (Source: Jed Williamson)</t>
  </si>
  <si>
    <t>Fall on Rock, Falling/Loose Rock, Unroped, California, Clyde Minaret</t>
  </si>
  <si>
    <t>California, Clyde Minaret
On June 22, 1991, Bruce Parker (45) and Kathy Moore set out to do the fourth class “Starr’s Route” on Clyde Minaret. The route has some high fourth and low fifth class rock with a long third class area.
They moved well, passing through the third class section and proceeded 250 meters up a large gully, belaying over some low fifth class spots. About 50 meters below the summit ridge, they encountered another low fifth class area. Bruce made the necessary moves unroped. He was wearing climbing shoes and Kathy mountaineering boots.
Kathy felt that she was pushing her limit on unroped fifth class rock and having summitted previously, she chose to start down while there was daylight. She was to set a rappel and move down. Bruce planned to continue to the summit. From a position above Kathy, he noticed an apparent easier route down. He chose to climb over and scout the route for Kathy. The time was 1445.
Kathy shortly heard a rockfall and turned to see Bruce in the air along with a large boulder. He cried, “Rock,” and disappeared from view. She called, but received no response.
The descent to camp took five and a half hours using sun bleached slings for anchors and no prussiks. Bruce had been carrying most of the climbing gear. At Minaret Lake, Kathy met two climbers, one of whom went for help. The rescue officially started at 2300 with Mono County and June Lake Search and Rescue involved. By the time Kathy started oujt in the morning, one helicopter run had been made. She rode on the second flight in order to pinpoint the fall area.
It took a day and a half to find the body. Bruce had fallen 250 meters and had not moved since he had landed.
Analysis
Bruce was a competent, experienced climber. What exactly occurred when the rock came loose is unknown. (Source: Bob Hicks)</t>
  </si>
  <si>
    <t>Fall on Rock, Fatigue—Food Supply Fell from Ledge, California, Yosemite Valley, Washington's Column</t>
  </si>
  <si>
    <t>California, Yosemite Valley, Washington’s Column
On May 16, 1991, Ranger Kelly McCloskey interviewed Tom Broxon’s climbing partner, Patrick Sturzenacker. She took detailed notes, from which I transcribed this report.
Sturzenacker told McCloskey that the fall in which Broxon was injured occurred on May 15, 1991, about 1500 on the Prow route of Washington’s Column. They had begun the climb on Friday, May 14, about 0600-0630, and had completed six pitches that day, then bivouacked in a Portaledge that night at the top of the sixth pitch. Sturzenacker said that everything had gone well up to the time of the fall. He said that Broxon was clipping into the top belay when he fell past Sturzenacker a total estimated to be about 100 to 150 feet. The fall caused three pieces of protection to be pulled from their placements. Sturzenacker believed that the pieces that pulled were two TCUs and one Friend. Sturzenacker then hauled Broxon back to the ledge from which he was belaying, covered his wounds, placed him in a sleeping bag, and began to call for help from that ledge.
Sturzenacker recalled that the wind had picked up and had made it difficult for him and Broxon to hear each other. He also stated that at the time of the fall, Broxon said that he was having trouble finding the belay stance and that there were only about five feet of rope left in his (Sturzenacker’s) belay.
Analysis
On July 9, 1991, I interviewed Broxon by telephone. He told me that he was unsure of exactly what had made him fall. He said that the fall occurred as he was setting up the belay at the top of the eleventh pitch of the Prow route on Washington’s Column. Broxon said that the two bolts at that belay looked bad to him, and that the rock there was “rotten,” so he placed two TCUs in what he also described as “rotten” rock, in a crack. He then went off belay, and was in the process of equalizing a fixed line from the two bolts for his partner to ascend (jumar up). Broxon said that he had estimated that the bolts were sufficient for a fixed ascent, but did not want his weight to be on them in addition to Sturzenacker’s. He also said that he had intended to tie off to the bolts as well, after he got the equalized line in place.
Broxon told me that the entire eleventh pitch had gone well, indeed that the whole climb had gone well, and that he really did not know what had caused him to fall. He said that the eleventh pitch was all free, graded 5.9, and that while he was setting up the belay at the time of the fall, he was on a ledge which was relatively clean and about one foot wide. Broxon had no specific recollection of what led up to the fall, but did speculate that he may have “passed out.” He said that he and his partner had not eaten at all on the day of the fall, as their food had dropped (come unclipped) first thing that morning. Broxon could think of no other possible causes or factors.
Broxon said that he did not remember the fall itself either, but “came to” after Sturzenacker began to haul him back up to his (Sturzenacker’s) belay. He said that the carabiners were still in the bolts on the eleventh (Broxon’s) belay, and that the two TCUs were with him after the fall. (They had pulled.)
Broxon said that he and Sturzenacker had climbed extensively together, including for one year as show climbers on the Matterhorn in Disneyland. He said that his only wall was the Standard route on the NW Face of Half Dome, and that he had led about four 5.12 free climbs. He described himself as an A3 aid leader, and said that they did have a bolt kit on the climb. He and Sturzenacker had never done a wall together. (Source: John B. Christiansen, SAR Ranger, Yosemite National Park)</t>
  </si>
  <si>
    <t>Fall on Rock, Inadequate Belay, Cut Rope with Knife—Panic, Inadequate Experience, Colorado, Rocky Mountain National Park, North's Cliffs</t>
  </si>
  <si>
    <t>Colorado, Rocky Mountain National Park, North’s Cliffs
On May 11, 1991, at 1530, an accident occurred while the Grand County Search and Rescue Team was practicing at Adams Falls in Rocky Mountain National Park. The team was practicing a vertical raising of a “victim” and rescuer out of the falls. They had been raised 25 feet when the prusik safety on the haul line locked. Rescuer #1, the victim attendant, cut the haul line with a knife, and the stream team fell into the water and floated downstream about 60 yards until stopped by the belay line. Rescuer #1 freed his victim, Rescuer #2 (41), and they crawled up on a rock, where they were pulled up to safety by bystanders. Rescuer #1 had contusions of right knee and left elbow; Rescuer #2 had contusions and abrasions of left hand, wrist, shoulder, and right ankle. Both persons were able to walk to the trailhead with the assistance of other group members.
Analysis
Raisings are among the most complicated of technical rescue maneuvers. In this case, the team was not very experienced with raisings and could have chosen a safer location for the practice of techniques. They experienced problems with the haul line because they did not have enough members present to do the hauling, or enough equipment to increase mechanical advantage, or edge rollers or similar device to decrease friction at the edge. The belay device used as back-up and why the belay paid out so much rope before stopping the team is unknown. Rescuer #1 says he knew better than to cut his rope away, but did so anyway, possibly caught up in the terror of the moment. A better strategy for freeing the stuck prusik would be to attach another prusik backup to the haul line and below the stuck prusik. Haul to remove tension from the stuck prusik so that it can be loosened or disattached. Pulleys can be used in place of biners if additional mechanical advantage is needed or one is out of pulleys. If it does ever become necessary to cut a line, EMT scissors should be used so only the desired line is cut. Finally, remember that rescuers can have bad days too, and need to constantly check each other. (Source: Jim Detterline, Ranger, RMNP)</t>
  </si>
  <si>
    <t>Fall on Rock, Inadequate Protection, California, Thunder Bolt Peak</t>
  </si>
  <si>
    <t>California, Thunder Rolt Peak
On July 8, 1991, Kent Jameson (32) fell from a ledge on Thunder Bolt Peak. He had rappelled to the ledge and was waiting for his friend, Terry Robinson, to rappel down to him. Jameson fell 100 to 150 feet. Robinson rappelled down to him, noted his injuries, and continued down to Palisades Glacier to get help.
A mountaineering school was holding class there, and Robinson told one of the instructors to get help. He then took sleeping bags back to his friend and waited with him through the evening. Robinson said Jameson told him during the night that he had failed to secure himself to the ledge before releasing the rappelling rope.
A backcountry U. S. Forest Service ranger notified Inyo County Search and Rescue.
Jameson was alive through the night and died shortly after Robinson spotted the forest service helicopter at 0630. Robinson performed cardiopulmonary resuscitation for as long as possible. The cause of death is listed as a punctured lung. (Source: From a newspaper account in the Daily Independent, July 9, 1991, Ridgecrest, CA)</t>
  </si>
  <si>
    <t>Fall on Rock, Inadequate Protection, Exceeding Abilities</t>
  </si>
  <si>
    <t>Alberta, Rocky Mountains, Cascade Mountain, Bankhead Buttress
A group of six soldiers were climbing on a cliff known as Bankhead Buttress, a few kilometers east of Banff. The leader came off while trying to place protection, and fell ten meters. One foot was badly broken, and nearly severed. Because the accident occurred fairly near to the town, the emergency response was rapid. A paramedic was slung in to the site with Park Wardens by helicopter, and the victim was then slung directly to the hospital in Banff. (Source: Banff National Park Warden Service)
Analysis
The group were climbing on uncharted rock 100 meters or so from any listed route. Where the accident happened, the rock is mostly compact limestone, so it would be difficult to find placements for protection, but that land of rock is excellent for bolting, and pioneers now often carry bolt kits, as well as the ordinary equipment, for protection. (Source: Banff National Park Warden Service)</t>
  </si>
  <si>
    <t>Fall on Rock, Placed Inadequate Protection, Colorado, Rocky Mountain National Park, Organ Pipes</t>
  </si>
  <si>
    <t>Colorado, Rocky Mountain National Park, Organ Pipes
On April 28, 1991, Charles Sharp (34) took a 15 foot lead fall while leading the second pitch of Organ Pipes on the Twin Owls at Lumpy Ridge, Rocky Mountain National Park. Sharp impacted on a ledge and sustained an open tibia/fibula fracture of his right leg. Partner Jeff Defalco stabilized Sharp on the ledge, and then left to get help. The park service rescue team, supplemented with Colorado Mountain School guides, lowered Sharp vertically in a litter 240 feet, and then rerigged the litter for about 1,000 feet of non-vertical scree evacuation to the trail and then to an ambulance.
Analysis
When leading above intrusive features such as ledges, the leader should consider placing protection in such a manner that if a fall were to occur, he would not hit the obstacle. Remember that it is the landing and not the fall which generally causes the damage! (Source: Jim Detterline, Ranger, RMNP)</t>
  </si>
  <si>
    <t>Fall on Rock, Placed No Protection (Leader), Inadequate Protection (Belayer), Exceeding Abilities, Off Route, Inexperience, Alberta, Rocky Mountains, Canmore Area, East End of Rundle</t>
  </si>
  <si>
    <t>Alberta, Rocky Mountains, Canmore Area, East End of Rundle
On the evening of Monday, July 8, 1991, rangers at Peter Lougheed Provincial Park received a report that an S. Craig was overdue on a weekend climbing trip somewhere in Banff or Kananaskis Country. He had not returned Sunday evening or appeared at work on Monday, which was uncharacteristic of him. Greg’s vehicle was located by a ranger at 2005, halfway up the hill above Canmore, on the Spray-Smith Dorrien Trail, and Canmore RCMP were notified, along with the Parks Branch Alpine Specialist. RCMP authorized a helicopter search, so a machine from Canadian Helicopters was obtained, and flew the area at 2105. Two bodies were located on the scree below the high cliffs of EEOR at 2110, and one was identified as that of the overdue climber. They were still roped together, and based on the arrangement of equipment, it was
apparent that the climbers had been about two or three ropelengths up the cliff on the “Mackay Route,” and Greg had been belaying using a figure-8 brake connected to an anchor consisting of two chocks (#4 and #5 “Rocks”), equalized by a figure-8-on-a- bight knot in the climbing rope. His partner had been leading and placed no protection before he fell. The force of the fall thus came directly onto Greg, and pulled out both chocks; both climbers and all their equipment then fell down the face to the scree. The recovery operation was complete at 2300. (Source: George Field, Alpine Specialist, Peter Lougheed Provincial Park)
Analysis
From the type of footwear the victims were wearing (trail boots), it is assumed they were not very experienced as climbers. Also, that type of boots would ordinarily be considered quite inappropriate for the difficult “Mackay Route,” and so it is supposed that they had intended to climb the “Guide’s Route,” which is much easier, but which looks similar as viewed from the position of their car. (Source: George Field, Alpine Specialist, Peter Lougheed Provincial Park)</t>
  </si>
  <si>
    <t>Fall on Rock, Placed No Protection, Exceeding Abilities, Alberta, Rocky Mountains, Tunnel Mountain, Gooseberry Route</t>
  </si>
  <si>
    <t>Two climbers reached the small belay stance at the end of pitch three on the route “Gooseberry” (5.8). This is a popular local eight-pitch climb which sees a lot of traffic. The steeper climbing is fairly clean, but the scrambling is loose. The leader climbed five or six meters above the belayer on pitch four, and fell before placing any protection. The belayer was anchored to two bolts and held the fall, but the victim, in falling some 15 meters, was knocked unconscious, broke both wrists, and ended up hanging ten meters below the belay.
The belayer was able to secure the victim and attract the attention of hikers, who then summoned help. The rescue was held up by a rain squall before park wardens were able to sling in to the stance at the belay. A rescuer was lowered to the victim, and rigged him so he was able to be picked off directly with a line from a helicopter. (Source: Banff National Park Warden Service)
Analysis
Pitch four consists of a few meters of “thin” climbing above the belay, then crosses a ledge. The trick is to treat the easy climbing with as much respect as the steeper sections, and place some protection before the ledge.
The victim was hanging on the rope for almost two hours and soaked by a storm in the meantime. Luckily, the accident happened close to town, where calls for help were more likely to be heard, as the climbers had no resources to help themselves further. The key to the operation was some technical flying by an experienced rescue pilot. (Source: Banff National Park Warden Service)</t>
  </si>
  <si>
    <t>Fall on Rock, Protection Failure, Inadequate Protection, Alberta, Rock Mountains, Banff Area, Sunshine Slabs</t>
  </si>
  <si>
    <t>Alberta, Rocky Mountains, Banff Area, Sunshine Slabs
Sunshine Slabs is a short practice cliff just west of Banff. One summer day in 1991, a climber (30) was leading on steep, loose corners to the right of it when he slipped off. The victim fell 15 meters to the ground when a small tree used for protection was pulled out by the force of the fall. He suffered a spinal injury and head and knee lacerations. His companions had him immobilized on a scrap of plywood when Emergency
Medical Services Personnel arrived to help him. (Source: Banff National Park Warden Service)
Analysis
Trees provide very convenient protection placements, and large ones may be reliable, but smaller ones should be suspect. (Source: Orvel Miskiw, ACC Calgary Section)</t>
  </si>
  <si>
    <t>Fall on Rock, Protection Pulled Out, California, Yosemite National Park</t>
  </si>
  <si>
    <t>California, Yosemite National Park
On September 7, 1991, John Medlock (28) was lead climbing the Nutcracker route on Manure Pile Buttress and was about 120 feet off the ground going around a large rock horn when he fell. For protection, Medlock had placed a sling around a tree below, a stopper protection chock, a Camelot camming device and three more stoppers above that as he began to climb around the horn. When he fell, the stoppers above the Camelot and the stopper below all pulled out of the crack. Medlock fell about 40 feet down the cliff face before the Camelot held his fall. Medlock hit on a small ledge as the rope caught his fall, landing on his right foot severely injuring his ankle. Medlock also sustained numerous abrasions on his hands, right arm and both legs.
Medlock was able to reach a tree nearby for stabilization, then was assisted by several other climbers. Medlock was lowered by rope about 40 feet to a large ledge located 40 feet above the base of the cliff where the rangers contacted him upon their arrival at the scene.
Medlock was diagnosed at Yosemite Medical Clinic as having a closed fracture and dislocation of the right ankle. (Source: R. Scott Bowen, Park Ranger, Yosemite National Park)</t>
  </si>
  <si>
    <t>Fall on Rock, Slack in Belay Line, Arizona, Pinnacle Peak, East Wall, Lizard Lip</t>
  </si>
  <si>
    <t>Arizona, Pinnacle Peak, East Wall, Lizard Lip
On September 23, 1991, two climbers were on Pinnacle Peak’s east wall. The lead was a 5.8 climb. The leader was about seven feet past a .5 tri cam, when he slipped. Slack in the rope caught his left ankle as he fell, breaking it. His partner lowered him to the ground, then ran down the mountain to call for help.
Rural Metro Fire Department responded, treated the injuries and called for Central Arizona Mountain Rescue Association to move the injured climber down the mountain. He was placed in a Stokes, and lowered in a 40 foot vertical lower, then down a talus slope, where he was transferred to a four-wheel drive ambulance for the trip down the trail to an awaiting air evac helicopter for transport to Scottsdale Memorial Hospital. The injured climber was given morphine for pain, and D/50 as he was diabetic and had not eaten since noon.
The injured subject was placed in the air evac helicopter at 1944 for transport. This operation was completed in the dark, in part, due to the delay in calling CAMRA. (Source: Marilyn Black, Central Arizona Mountain Rescue Association)
Analysis
The age and experience level of these climbers were not reported. It seems apparent they were using appropriate technique—except for some slack in the rope, which became the mechanism of injury. The slack may also have just been from the seven feet of rope beyond the last protection, making the fall a total of 14 feet. This common hazard is one to be considered in the event a fall seems quite possible or likely. (Source: Jed Williamson)</t>
  </si>
  <si>
    <t>Fall on Rock, Unroped, Off Route, Alberta, Rocky Mountains, Mount Edith Cavell</t>
  </si>
  <si>
    <t>Alberta, Rocky Mountains, Mouth Edith Cavell
On August 11, 1991, after summitting the east ridge of Mount Edith Cavell in mixed weather conditions, J.B. and J.L. had a short lunch break, and then began their descent via the west ridge.
After reaching a series of short, steep rock steps at 3293 meters, the decision was made to rappel. While down-climbing a few steps to reach the rappel station, J.B. apparentiy slipped; he tumbled past his partner and disappeared into the fog of clouds which shrouded the upper part of the mountain. The following morning his body was recovered by the Canadian Park Warden Service Search and Rescue. (Source: Canadian Parks Service, Jasper)
Analysis
The experience of the party was adequate for the objective. The primary cause of the fatality was human error and unfamiliarity with the descent, as the steep steps which they intended to rappel can be avoided completely by descending slightly to the southwest. (Source: Canadian Parks Service, Jasper)
(Editors Note: This kind of accident is frequent enough to mention once again the need for great caution around rappel stations, where people are likely to be tired after the climb, may be chilled after waiting for the anchor to be set up, and where exposure is often dangerous. In cases where one must move down over an edge to reach the anchor, it would be appropriate for each person to be belayed or provided a hand line until securely on rappel.)</t>
  </si>
  <si>
    <t>Fall on Snow and Rock, Roped but not Belayed, Alberta, Rocky Mountains, Mount Collier</t>
  </si>
  <si>
    <t>Alberta, Rocky Mountains, Mount Collier
On August 18, 1991, a party of four were proceeding up from the Victoria-Collier col to the summit of Mount Collier as two ropes of two when they encountered a steep snow slope. The party leader, Hans, belayed his partner, Gerry, across the slope to a rock outcrop, and then followed on the rope but without belay. Halfway across the slope, he slipped and could not self-arrest. He slid into the rocks below and over a low cliff, and then Gerry was able to hold him from falling farther. The second rope team helped to bring Hans up onto a ledge, and then left to get help. They were benighted on their way out, and reached Lake Louise the next morning. The injured climber and his partner were helicopter-slung out by the Warden Service later that day. (Source: Banff National Park Warden Service)
Analysis
Traverses on steep snow slopes can be difficult to protect. A combination of poor techniques, crampons becoming clogged with wet snow, and lack of a belay caused this accident. (Source: Banff National Park Warden Service)</t>
  </si>
  <si>
    <t>Fall on Snow, Climbing Alone and Unroped, Possible Avalanche, Exceeding Abilities, Colorado, Rocky Mountain National Park, Longs Park</t>
  </si>
  <si>
    <t>Colorado, Rocky Mountain National Park, Longs Peak
On April 20, 1991, Joe Massari (45) was attempting Kiener’s Route on Longs Peak. Conditions were quite adverse, with heavy snowfall, variable visibility, cold temperatures, winds, and extreme avalanche danger. A local guide and Everest summiter who had turned his party around contacted Joe near Jim’s Grove and reiterated the hazards. Joe Massari continued up Lamb’s Slide, across Broadway, and onto upper Kiener’s Route. Because he was climbing solo, unroped, it can never be fully known, but evidence suggests that Massari either fell from near the top of the rock band or triggered an avalanche at this location.
Massari fell approximately 1,500 feet to Mills Glacier, where he died of massive injuries. His body was covered by deep snows. An intensive ground and aerial search ensued when the Longs Peak ranger reported Massari was overdue on April 22. Two helicopters, two avalanche-trained search dog units, several technical climbing teams, and about 40 ground searchers on skis or snowshoes scoured a large area around Longs Peak as orchestrated by the thorough planning of the overhead and investigative units. After four days of searching without recovering any clues, and with increasing hazards to searchers (the technical teams on Longs Peak had been involved in 15 avalanches), the search was scaled down. On June 18, a technical climbing patrol of five rangers and a visiting rescuer from Venezuela, Williams Sarmiento, discovered Massari’s body and personal effects (including two cameras) melting out of snow on Mills Glacier. The team removed Massari and his effects from the glacier with the assistance of a llama helicopter from Jeffco Airport.
Analysis
Reconstruction of accident details was pieced together by on-site field investigators, the coroner, and a Board of Inquiry. Joe Massari had a long history of solo climbs and was very familiar with Longs Peak. However, he had never succeeded on Kiener’s Route, and had been avalanched from it twice before. Massari’s backcountry permit (from self-service registration) was incompletely filled out, and he had not left word with anyone as to his plans. In fact, the search was initiated by a park ranger who noticed that Massari was a day late according to his permit. The lack of a plan and some personal details of Massari’s life complicated the search efforts. If Massari had used a rope during his solo efforts and had left a properly detailed plan with someone, it is possible that this tragedy could have been prevented. Given the adverse conditions that he started his climb with, it would have been better mountain sense to turn around and reschedule the climb.
One should consider the possibility of adverse consequences to others before setting out on solo climbs in desperate conditions. The search efforts were quite hazardous considering the weather, avalanche conditions, and flying conditions. Fortunately, no rescuers were injured. This accident cost nearly $35,000. (Source: Jim Detterline, Ranger, RMNP)</t>
  </si>
  <si>
    <t>Fall on Snow, Inadequate Equipment—No Ice Axe, Colorado, Rocky Mountain National Park, Longs Peak</t>
  </si>
  <si>
    <t>Colorado, Rocky Mountain National Park, Longs Peak
On July 14, 1991, at 1530, Mark Horton (30) slipped while traversing the snowfield at the base of the Cable Route on the North Face of Longs Peak. Horton sustained a dislocated left shoulder and a five-inch abrasion to his left hip. His partners, Steve Eaton, Mike Peterson, and Gene Sparks, attended to him while another hiker, Dan Boyer, agreed to alert the park service. Due to Horton’s severe pain and ability to walk only a short distance, the park service strike team decided to evacuate Horton by Flight for Life helicopter from the Boulderfield at 2005.
Analysis
During the summer months, the Cables Route has the reputation of an easy, popular rock climb. However, it is a mountaineering route, with significant snowfields both below and above the rock band. There have been accidents and fatalities on both snowfields. Like the Horton accident, many of these could have also been avoided if the climber had been carrying an ice ax and had been skilled in the technique of selfarrest. (Source: Jim Detterline, Ranger, RMNP)</t>
  </si>
  <si>
    <t>Fall on Snow, Placed No Protection/Belay, Exceeding Abilities, Colorado, Rocky Mountain National Park, Longs Peak</t>
  </si>
  <si>
    <t>Colorado, Rocky Mountain National Park, Longs Peak
On August 2, 1991, at 0630, Judy Swales (41) and partner Randy Moss were climbing snow on Lamb’s Slide on Longs Peak. As the pair got close to Broadway Ledge, Swales slipped on snow and fell, pulling Moss down with her. They tumbled 300 to 400 feet before Moss was able to self-arrest. Moss was unhurt but Swales sustained a fractured left wrist and sprained left ankle. Colorado Mountain School guides Jack Gorby and Steve Young, in the area, climbed up to Moss and Swales and lowered both individuals to the base of Lamb’s Slide. They then ran to Longs Peak trailhead and contacted the park service, who completed evacuation with a litter team and horseback evacuation.
Analysis
By August, the surface of Lamb’s Slide is quite hard and somewhat icy. It is an especially good idea to belay beginning climbers when conditions are like this. However, it is extremely difficult to self-arrest in the event of a fall, as illustrated by this accident. A safer ascent strategy would have been to ascend the right side of Lamb’s Slide using the rock wall for easily inserted protection while climbing tandem. This would minimize the chances of a long fall but allow fast, efficient ascent. The right side of Lamb’s Slide is also the best protected area from rock fall, which is common on this feature. (Source: Jim Detterline, Ranger, RMNP)</t>
  </si>
  <si>
    <t>Fall on Snow, Unroped, Inadequate Equipment, British Columbia, Coast Mountains, The Lions</t>
  </si>
  <si>
    <t>British Columbia, Coast Mountains, The Lions
Dan J. and Kris J. were descending crusty snow after a climb about midafternoon on January 20, 1991, when Dan fell, and slid about 100 meters before he struck a tree. He sustained back, leg, and neck injuries. Kris descended to Lions Bay, the nearest village, where rescue operations were started at 1650. Ground support was provided by Lions Bay SAR and the North Shore Rescue Team, and an Armed Forces helicopter summoned from Comox picked up the injured climber about 2230 by the light of flares dropped from a second aircraft. He was flown directly to a hospital in Vancouver, where he was released the following day after treatment. (Source: Ian Kay, Vancouver)
Analysis
Again, details of this incident are unknown, but it appears that the seriousness of the terrain was underestimated. Considering the result of this slip, it would have been prudent for the climbers to take better precautions to protect themselves while moving through it. It appears that they did not have crampons, ice axes, or a rope. (Source: Orvel Miskiw, ACC Calgary Section)</t>
  </si>
  <si>
    <t>Fall on Waterfall Ice, Unroped, Exceeding Abilities, Haste, Alberta, Rocky Mountains, Mount Rundle, Professors Gully</t>
  </si>
  <si>
    <t>Alberta, Rocky Mountains, Mount Rundle, Professors Gully
A group of experienced climbers had finished the first pitch of the Professors Falls, a popular waterfall route near Banff. The climb consists of a series of short, steep pitches with wide, flat shelves in between. One climber began the second pitch solo and fell off. His lower right leg was broken during the fall. (Source: Banff National Park Warden Service)
Analysis
The victim (44) was eager to get moving, and the pitch looked reasonable to solo, but he was a little “rusty” and both his hand tools pulled out of the ice when he was about four or five meters up. A crampon caught in the ice during his fall, and the resulting twist caused his injury. (Source: Banff National Park Warden Service)</t>
  </si>
  <si>
    <t>Falling Rock, Poor Position, California, Yosemite Valley, El Capitan</t>
  </si>
  <si>
    <t>California, Yosemite Valley, El Capitan
On May 15, 1991, at 2030, I interviewed Karin Olson’s (23) climbing partner, Leo Henson (29) at Yosemite Medical Clinic. (Olson was being treated for her injuries and was unavailable for interview.) Henson said that he scrambled up a 30-foot high chimney at the base of the climb, then belayed Olson as she climbed the chimney. Henson said that Olson then anchored herself to a tree and belayed Henson as he began to ascend the East Buttress route. He said that when he had climbed approximately ten feet above and ten feet to the right, they heard “rock” yelled from above and immediately crouched to avoid rockfall. Henson said that Olson was struck in the back of the neck by a grapefruit-sized rock, was knocked off her seat by the blow, and came up tight on her anchor.
Henson said that there were three other climbing parties on the East Buttress route within the first three or four pitches. He said that after the uppermost party descended and reached the accident scene, an unidentified member of that party said that he had accidentally knocked a rock loose around the time of the accident.
Henson said that neither he nor Olsen was wearing a helmet. He says that Olson had been climbing regularly for two years and he has been climbing regularly for ten years. Henson said that he had completed several climbing trips to Yosemite in the past, but that this was Olson’s first climb in Yosemite. He said that neither of them had climbed the East Buttress route before. Henson said that he and Olson had some concern about crowding with four parties on the lower part of the route, but said that they felt their luck would be okay. (Source: David Brennan, Park Ranger, Yosemite National Park)</t>
  </si>
  <si>
    <t>Fatigue, Exposure, Party Separated, Fall on Snow, AMS, Dehydration, Inadequate Clothing, Alaska, Mount McKinley</t>
  </si>
  <si>
    <t>Alaska, Mount McKinley
On May 14, 1991, four members of the Korean Blue Fire Expedition left their high camp at 18,200 feet at Denali Pass on the West Buttress route of Mount McKinley, enroute to the summit. Due to fatigue, AMS, and poor weather conditions, the climbers became separated on their descent. Il Soon Go (31), Jong Ho Ann (34), and Beom Kyou Lee (25) bivouacked in the open on the night of May 14. On May 15, frostbitten Ann fell 100 feet while descending to camp, sustaining a minor head injury. Go sustained frostbitten hands while descending to camp. Meanwhile, Lee and Jun Chan Park, who had been waiting at Denali Pass, fell approximately 500 feet while attempting to descend to the 17,200 foot camp to obtain food and assistance. Park sustained a fractured thoracic vertebrae and Lee a cervical strain. On May 16, mountaineering rangers and the NPS Lama helicopter evacuated Ann and Go from Denali Pass, and Lee and Park from 17,200 feet.
Analysis
Many physical factors appear to have contributed to the rescue of, and the injuries sustained by, the Korean Blue Fire Expedition. Several other expeditions witnessed the Koreans lower on the West Buttress, and in all cases they were described as appearing extremely exhausted and in very poor condition. The Koreans climbed for very long days and maintained a very slow pace. However, it appears that they spent an insufficient amount of time acclimating at the higher altitudes. After camping one night at 17,200 feet, they moved camp to Denali Pass at 18,200 feet. Most expeditions make their high camp at the 17,200 foot level. Camping at Denali Pass is marginal at best. Members of the expedition were undoubtedly suffering from some degree of Acute Mountain Sickness and dehydration, which contributed to their problems. It is also believed that they had only gloves and not mittens, which contributed to the cold injuries sustained.
Of equal or greater significance were the mental attitudes of the climbers. This group was willing to risk life and limb in order to make it to the summit of Mount McKinley. The group had failed in an attempt to climb the mountain in a prior year. It was stated that this year they were going to reach the summit at all costs. (Source: Jim Phillips, Mountaineering Ranger, Denali National Park)
Medical Analysis
The oxygen tension of the air at Denali Pass is equivalent to 19,000 feet or higher in the Himalaya. This is because the barometric pressure is lower at a high altitude near the poles than it is at the same altitude nearer the equator. (See Terris Moore, American Alpine Journal, 1968.) Adequate time for acclimatization between 14,000 and 18,000 feet was not accomplished, and the expedition would have been much safer sleeping no higher than the 17,200 foot camp. It is during sleep that hypoxic stress is greatest, and therefore the sleeping altitude is the critical factor in acclimatization. Although dehydration does not cause mountain sickness, it decreases physical performance and the ability to generate heat from muscles, contributing to fatigue as well as hypothermia and frostbite. (Source: Dr. Peter Hackett)</t>
  </si>
  <si>
    <t>Fingers in Jumar Ascender, Failure to Follow Instructions, Colorado, Rocky Mountain National Park, Eagle Cliff Mountain</t>
  </si>
  <si>
    <t>Colorado, Rocky Mountain National Park, Eagle Cliff Mountain
On June 10, 1991, while participating in the annual rescue training session for RMNP seasonal personnel, Rescuer #1 (62) was descending a rope using Jumar ascenders on Eagle Cliff Mountain. Rescuer #1 became confused with his hand placement on the device and placed his left hand on the rope beneath the Jumar, thereby pinching the index, ring, and middle fingers of the left hand. He was extricated from the device by the SAR instructors and lowered to the ground using solo rope rescue techniques. Rescuer #1 sustained a moderate avulsion wound to the index finger and pinching injuries to the other fingers. He was treated at Estes Park Medical Center and released.
Analysis
Technical rescue instructors (and all climbing instructors) need to keep a close watch on their students. In addition, Rocky Mountain National Park SAR team also splits students up into a “buddy system,” whereby students are especially responsible for one particular person (the buddy). In this case, Rescuer #1 moved into the accident situation before someone noticed. There is also a responsibility on the individual student to listen carefully to techniques explained and ask any questions about material in which there is the least bit of confusion. The students were told to keep hands on the Jumar handles, except for the retying of safety knots. (Source: Jim Detterline, Ranger, RMNP)</t>
  </si>
  <si>
    <t>Handhold Pulled Out, Fall on Rock, Inadequate Protection (Chock Pulled), Alberta, Rocky Mountains, Lake Louise Area, Back of the Lake Crag</t>
  </si>
  <si>
    <t>Alberta, Rocky Mountains, Lake Louise Area, Rack of the Lake Crag
On September 1, 1991, Andrew S. and his friend were rock climbing at the Back of the Lake. Andrew fell when a handhold broke while he was leading the route “Arrow Float” (5.12a). His protection pulled and he fell approximately ten meters to the ground, injuring his femur and head on contact. A doctor on the scene administered first aid, and the victim was flown out with a helicopter by the Warden Service. (Source: Banff National Park Warden Service)
Analysis
Such a long fall may have been prevented by more, and secure, protection. (Source: Banff National Park Warden Service)
(Editor’s Note: On extreme climbs, it’s usually not possible to test holds, which is one other reason for good protection.)</t>
  </si>
  <si>
    <t>Inadequate Clothing - Assumption Regarding Weather - California, Yosemite Valley, El Captitan</t>
  </si>
  <si>
    <t>California, Yosemite Valley, El Capitan
Vinante Donato (33), Sergio Valentini (33), and Walter del Fre (33)—all from Italy, set out to climb El Capitan on May 15, 1991.
They spent their first night on Dolt Tower. The second night was spent at Camp 4; their intended location had been Camp 5. They had climbed to within two rope lengths of Camp 5 on May 16 and then rappelled down to Camp 4 for the night. Sometime during the night or in the morning, the one space blanket, or aluminum tarp, the group had for shelter blew away and was lost. On the 17th the party had hoped to summit; however, they spent the night at Camp 6.
That evening it snowed, with about 2 1/2 inches accumulation on Camp 6 ledge. While climbing the pitches above Camp 6 (they fixed two pitches), two of the three climbers got very wet, as there was water running down the crack. By Friday night all their sleeping bags were wet. It was snowing and the ropes became iced, the crack above them was full of ice, by 1600. The climbers realized they were not in a good position to complete the climb or spend many days out in the weather with wet clothes and sleeping bags. They realized they had the option to go on, or to sit it out and hope to be able to rappel the ropes on Saturday. The last option was to ask for a rescue. The climbers knew that rescue was available in Yosemite. They stated that it was a hard decision for them to ask for a rescue; however, that was their intention on Friday night when they flashed more than five times in response to their friends on the Valley floor.
The climbers said that they understood on Friday night, via PA communication, that a rescue would begin in the morning. They got no sleep. On Saturday they stated that they understood the instructions regarding the helicopter and other rescue attempts.
The rescue went well. Rescuers were helicoptered to the summit and did a technical rope rescue. As mountain guides, two of the three thought it was very good to see the other side of rescue.
Analysis
An interview was conducted with Edith Valentini, Ranger Rick Obernesser and Mike Ray acting as interpreters.
Climbers Sergio Valentini and Walter del Fre said they have 15 years of climbing experience. Donato said he has been climbing for 12 years. The group spent most of April climbing in the Dolomites in Italy to prepare for their trip to the United States. The party arrived in San Francisco on May 2, and in Yosemite on May 4. None had climbed here previously. Members of the group have climbed in Patagonia, Peru and the Himalayas.
Since arriving they have done numerous routes, including Royal Arches, Middle Cathedral, Lower Brother, two pitches of the Salathe on El Capitan, and Serenity Crack. The three climbers climb at the 5.10 c/d, A3 level.
It had rained several times during their visit to Yosemite; however, the group thought the weather was improving. They did not check the weather forecast before beginning the climb. The climbers stated that this was California and that they therefore did not expect bad weather. (Source: Kelly McCloskey, Yosemite Search and Rescue, Yosemite National Park)</t>
  </si>
  <si>
    <t>Lightning Strike, Weather, British Columbia, Selkirk Mountains, Mount Sir Donald</t>
  </si>
  <si>
    <t>British Columbia, Selkirk Mountains, Mount Sir Donald
On August 7, 1991, a party of seven wardens were at the 3050 meter level on a training climb of the Northwest Ridge of Sir Donald, accompanied by two others who had attached themselves to the group. They decided to descend because of shortage of time and party strength. Although it was mainly sunny, the sky was partly overcast and dark thunderheads had been observed to the north through most of the morning. Similarly, a lesser amount of dark cloud was seen stalled to the south. Shortly after 1300, as the third party member set up for a rappel, a small dark cloud passed over, and lightning struck the mountain face and the ridge. The person at the rappel station was slightly under a small overhang with her hands on the rock; part of the discharge passed through her shoulder and the second finger of her left hand. She was lowered through two more pitches; by that time the sky had cleared, and the party was in a location where a helicopter flight rescue system (HFRS) could be used. A sling rescue was organized and the victim removed to the hospital in Revelstoke, where she was found to have a small burn but no permanent damage. (Source: Revelstoke/Glacier National Park Warden Service)
Analysis
This was a large party moving slowly on a steep mountain ridge. It was a training climb and so safety was being emphasized. The party leader had been watching the sky for signs that the threatening weather nearby was moving, but indications were that it was stable. Because he was below the ridge, he could not see the approaching squall, which was over in less than 20 minutes. (Source: Revelstoke/Glacier National Park Warden Service)</t>
  </si>
  <si>
    <t>Rappel Anchor Failure, Alberta, Rocky Mountains, Mount Fay</t>
  </si>
  <si>
    <t>Alberta, Rocky Mountains, Mount Fay
After completing an ascent of the north face of Mount Fay on September 16, 1991, Bill E. and a friend were descending the west ridge, when they reached a ten-meter step. In order to rappel, they placed a sling around a large boulder to serve as an anchor. Bill rappelled first without incident, and then his friend started down. When he was about three meters from the bottom, the boulder anchor came loose and he fell to the ground, then tumbled a further 15 meters on the talus. The boulder then continued to roll down and glanced off his back. The victim is a doctor and initially assessed his own injuries as minor, although he was in pain and had limited movements in his shoulders. He took some pain killers, and with Bill’s help, descended to Neil Colgan Hut.
In the morning, they continued their descent to Moraine Lake; meanwhile, a search for them was initiated late in the morning, after their registration became overdue. They were located, but opted to continue down on their own. Upon returning to the United States, further examinations revealed that the victim had suffered a dislocated left clavicle and a broken right clavicle. (Source: Banff National Park Warden Service)
Analysis
The quality of anchors while on rappel is paramount! Because of the geology of the Rocky Mountains, great care must be taken when choosing boulders for anchors. (Source: Banff National Park Warden Service)</t>
  </si>
  <si>
    <t>Slip on Rock, Fatigue, British Columbia, Selkirk Mountains, Terminal Peak</t>
  </si>
  <si>
    <t>British Columbia, Selkirk Mountains, Terminal Peak
On October 7, 1991, the last day of a seven-day mountaineering course, a group from the University of Calgary climbed Terminal Peak, and were descending over broken ground covered with scree and talus. One person simply “went over on the right ankle,” injuring it. He was carried downslope to their bivouac site by other party members. Four of them then hiked out to inform Park Wardens, while the remaining three stayed with the injured person.
At 0600 the next day, a helicopter was dispatched to the bivvy site. After a splint was applied to the victim’s foot, he was evacuated to Golden. He was found to have tom medial and lateral ligaments of the right ankle. (Source: Revelstoke/ Glacier National Park Warden Service)
Analysis
Possibly the fatigue and inattention that often appear toward the end of a climbing trip—in this case a week-long exercise— figured here. (Source: Revelstoke/Glacier National Park Warden Service)</t>
  </si>
  <si>
    <t>Slip on Snow, Unroped, Inadequate Equipment, Exceeding Abilities, Inexperience, Alberta, Rocky Mountains, Mount Niblock</t>
  </si>
  <si>
    <t>Alberta, Rocky Mountains, Mount Niblock
A party of four were making an ascent of Mount Niblock on July 14, 1991. While traversing an upper slope covered with snow, one of them slipped and slid 200 meters down the slope, over a 25 meter buttress, and finally slid a further 30 meters down a snow slope below that. His companions descended to help him, and two stayed with him while the third ran down to summon help. The victim was slung out by helicopter to a waiting ambulance. His injuries included a fractured femur. (Source: Banff National Park Warden Service)
Analysis
The group was not properly equipped, having only running shoes for footwear and light-weight clothing. They proceeded onto a large, steep snow slope in the heat of the day and encountered very rotten snow conditions. Inexperience was the contributing cause of the accident. Another member of this party had slid down a snow slope and injured himself the previous week. A late spring resulted in a number of snow-related incidents in the area. (Source: Banff National Park Warden Service)
(Editor’s Note: It would appear that this was a group of non-climbers who had set out for what they thought would he a walk. No mention of ice axes appears in the report.)</t>
  </si>
  <si>
    <t>Stranded, Exceeding Abilities, Bad Weather</t>
  </si>
  <si>
    <t>Alberta, Rocky Mountains, Front Range, Mount Abraham
On June 9, 1991, D.M. and O.M. began a climb of Mount Abraham, 2820 meters, along David Thompson Highway, at 0630. This is a long day’s rock climb up a buttressed ridge with a 1400 meter elevation gain and difficulties near the top, but an easy descent down the“back.” About midaftemoon they reached the base of a broad pillar rising about 150 meters beside the end of a high ridge. O.M. had done this climb 13 years previously, but had doubts now, as it appeared ominous and he could not remember details. However, they started up, and were soon committed by the steepness and bad rock.
After climbing the pillar and the remaining hundred meters or so up the side of the ridge, they reached the base of the final buttress, about 75 meters high, at 2245 meters. It was dark, and they found themselves stranded by sheer drop-offs on both sides, vertical and overhanging walls, and smooth slabs slimey with water from a melting cornice. After spending the night there, they considered descending, and then reviewed the buttress; it was still uninviting, so they decided that retreat was their best choice, but they would have to start early the following morning to have enough time. The descent would be complicated by having only a single rope and very little hardware for the large number of anchors required if they were to rappel; a lot of down- climbing would be necessary.
Meanwhile, the alarm was raised because D. did not appear for work, but ran into a snag when Parks Canada personnel denied the existence of a Mount Abraham. Through the persistence of D.M.’s colleagues, the RCMP at Rocky Mountain House located the mountain, and found the couple’s vehicle parked at its base the next morning. They requested helicopter assistance from Peter Lougheed Provincial Park, and three park rangers, including the Branch Alpine Specialist, were flown to Mount Abraham, about an hour away. Assisted by two other helicopters, one of which had already been in the area to recover a plane wreck, they were able to scan its lower sections and the valleys thoroughly, but the top of the mountain was in clouds, and the helicopters had to stay below. Late in the afternoon, two men with a radio were lifted to the top of the highest step in the ridge below cloud level, about 2285 meters.
On the same morning, June 11, D.M. and O.M. began to descend, but were turned back by rain, which made the rock slippery. Soon it turned to snow, and as that melted in the valleys, great mist clouds rose to hide the upper part of the mountain, and the climbers could see nothing but whiteness. About 1130, they heard a helicopter, and then others, which were soon circling below, and they knew a search was on. For several frustrating hours, they waited and listened, blind in the murk, as the machines buzzed all around below the clouds.
Then, about 1830, they heard the voices of two searchers who had been set down high up the ridge below the clouds, some 250 meters below the bivouac. They called out, and contact was made. Immediately afterward, the clouds began to break up, and a helicopter was able to sling the Alpine Specialist and another Ranger in to prepare D. and O. for evacuation. By 1930, everyone was back down at the road. Apart from being chilly and a little stiff, D. and O. were in good condition.
Analysis
These are climbers of several years’ experience each, but they underestimated the length of the climb. O. had done it before, and thought he and his partner on that occasion had started up at midmorning, so an earlier start would give D. and him an advantage. Subsequent viewing of old photos, however, revealed that they had in fact started in the dark hours of a September morning, and they still ended up reaching the summit at night and biwying on the descent, so if anything, they were at a Disadvantage on this attempt. Furthermore, O. and his previous partner formed a more aggressive team, though less experienced. The importance of careful planning, verification of all information, and assessment of party strength are highlighted here. Also, though not unwilling to turn back generally, they would have been prudent to do so upon O.’s doubts at the base of the big pillar. (Source: O. M., Victim)</t>
  </si>
  <si>
    <t>Stranded, Inadequate Equipment, Inexperience, California, Yosemite National Park, Lembert Dome</t>
  </si>
  <si>
    <t>California, Yosemite National Park, Lembert Dome
On June 30, 1991, at 1230, Mary Swartz (25) came to the Toulumne Meadows Ranger Station to report that her friend Mark Fritz (26) was stranded approximately one pitch up a climb on the southeast comer of Lembert Dome. The name of the route was said to be either Human Fly Trap, Overexposure, or Neophyte. According to Swartz, the victim was not injured but wanted to discontinue the climb and rappel down. He lacked sufficient equipment to do so. Swartz said that Fritz needed another rope and stoppers to establish a rappel point.
I accompanied four members of the Toulumne Meadows SAR team to the scene. Heiskell and Allen climbed to the victim with a rope and protection and helped him rappel to the bottom of the climb.
Fritz stated that he felt that continuing the climb was beyond his ability. Fritz said that there was a bolt at the top of the pitch from which he could have set up a single rope rappel, but the bolt did not appear safe. Rescuers agreed with Fritz’s opinion.
Fritz said that he had been climbing two years and could lead 5.8 climbs. Fritz’s companion, Swartz, was described as a novice. (Source: Jeanne Gill, Ranger, Yosemite National Park)</t>
  </si>
  <si>
    <t>Stranded, Weather, Hypothermia, Inadequate Equipment, California, Yosemite Valley, El Capitan</t>
  </si>
  <si>
    <t>California, Yosemite Valley, El Capitan
On September 27, 1991, four climbers were rescued from two different routes on El Capitan.
On September 15, the first winter storm of the season moved into the Central Sierra, dropping 4.5 inches of rain at lower elevations with snow level reaching 4,000 feet. On the evening of the 26th the NPS received reports of cries for help on El Capitan. Initial size-up indicated that two climbers, Simon Peck and David Megerle, were approximately 2,000 feet up the Sea of Dreams route and stranded in their hanging bivy under a waterfall that had been created by the runoff from the storm. Both indicated that they were unhurt but becoming hypothermic and unable to move because of the storm. High winds had blown the rain flies from their porta ledges and both had become completely wet.
Because of the poor weather conditions, a parallel rescue effort was begun using both ground and air. During the early morning hours of the 27th, a 17-member ground team made a nine mile (five hour) summit approach from Tamarack Flat Campground to El Capitan and arrived at 0800. The park received assistance from the Army National Guard and used a CH-47 to move a second twelve-member air team to the top of El Capitan during a window in the storm.
Park rescue teams made a 700 foot lowering to the stranded climbers and after rewarming they were able to ascend a fixed line to the summit.
While the first team was climbing out another climbing party of two began to yell for help from the Tangerine Trip route. The second party of climbers, Russ Walling (35) and Erik Eriksson (36) indicated that one of the climbers was suffering from frostbite and they were unable to finish the climb. The rescue team divided the work and moved to their location and made a 400-foot lowering to Walling and Eriksson. Both were able to ascend fixed lines.
After completion of the rescue, all four of the rescued climbers were flown to Yosemite Valley. The rescue team continued to demobilize the top and 17 of the rescuers were flown off the evening of the 27th. Four rescuers walked off using the Old Big Oak Flat road and the remaining six bivied on top and were flown off on the morning of the 28th. (Source: Mike Mayer, SAR Ranger, Yosemite National Park)
Analysis
At the time of their rescue, Walling and Eriksson were at the top of the last pitch of Native Son, at the base of the last pitch of Tangerine Trip. They said that they had started on May 19th or 20th, but were unsure of the exact date, and that they were on schedule and had had no problems up to that point. Walling and Eriksson also described the wind as their main problem when the storm of the 25th moved in on them. They said that from the time they stopped climbing around 1630 on the 25th until about noon on the 26th, they stayed bivouacked, and that both had gotten extremely wet. Eriksson said that his sleeping bag was down-filled, and that when it got wet it was rendered ineffective.
Eriksson said that on the night of the 25th, his fly was blown completely off of his ledge, and his already wet sleeping bag and gear was then completely soaked. At this point both he and Walling decided that he should jumar up to Walling’s ledge, which was about ten vertical feet above his. Eriksson said that in doing this he got even wetter and colder. The two spent the night of the 25th in Walling’s ledge, Eriksson with his feet continually in Walling’s armpits to try to warm them. Eriksson was leaning with his back against the wall all night, and Walling felt that he had probably lost a great deal of heat that way.
Walling told me that he had noticed that Eriksson had been slow in preparing to climb and in actual climbing on the morning of the 25th and acted sluggish on the 26th, and that his overall demeanor was “a little spaced-out.” Because of Eriksson’s slim build and wet gear, and what Walling described as a lack of food, Walling felt that Eriksson was becoming hypothermic. Walling said that his partner had eaten only a “power bar,” a can of fruit, and a can of tuna, and had drunk very little water, on the 26th and 27th.
On the morning of the 27th, the two started to climb in a break in the weather, although Eriksson was apparently able to do very little because of his hands being so cold. Walling said that their ropes were frozen and tangled on Eriksson’s ledge, and that Walling spent a lot of time that morning preparing to climb. He told me that he did start the next pitch (last pitch of Tangerine Trip), and that by that time they were aware of the rescue effort underway on Sea of Dreams. Walling said that he had already fixed most of that pitch, and that Eriksson spent the morning shivering in Walling’s sleeping bag. Walling said that he was self-belaying by that point, as Eriksson was unable to belay him due to his hands.
By this time, the climbers had decided to make a quick ascent, and subsequently dropped their wet gear, including Eriksson’s sleeping bag, in an all-or-nothing move to finish the climb. When Eriksson then began to climb the next pitch (last pitch of Tangerine Trip), Walling apparently told him to leave the gear and just climb. Walling told me that he was “clubbing pieces,” unable to remove them as he climbed, and was “totally spent” and “spacy.” Walling said that they then returned to the bivouac at the base of that pitch, and that Eriksson’s hands were grey with very slow capillary refill. At this point, they estimated that it would take them four to five hours to finish the climb, even just by doing it completely on aid, and that from their experience with rescue, it would take two hours to be rescued. They said that they then decided to call to the rescuer on the edge at Sea of Dreams and ask for rescue. Eriksson also said that he had felt he would not be able to descend the east ledges walk-off on his own power.
Both Walling and Eriksson said that they probably would not have asked for rescue had the rescue parties not already been there.
Walling and Eriksson are both very experienced climbers, and have each completed several El Capitan and other big wall routes. Neither could estimate their total years climbing or number of routes, but are known as very good climbers. Eriksson did tell me that he had “blown it” by bringing a down bag on the climb, a portaledge fly that was inadequate in that it could not be cinched under the ledge, and no gloves. (Source: R. Christiansen, SAR Ranger, Yosemite National Park)</t>
  </si>
  <si>
    <t>Avalanche, Climbing Alone, Late Start, Colorado, Rocky Mountain National Park, Tyndall Glacier</t>
  </si>
  <si>
    <t xml:space="preserve">Colorado, Rocky Mountain National Park, Tyndall Glacier
On November 9, 1991, at 1400, Dan Hepburn (26) triggered an avalanche while ascending Tyndall Glacier in Rocky Mountain National Park. Hepburn was only 40 feet from the top of the route when the entire upper glacier released, carrying him an estimated 1,000 to 1,500 feet. Hepburn was buried waist deep and positioned upright in the avalanche debris. He sustained a fractured arm. Hepburn was able to extract himself from the debris and hike out four miles to the trailhead, where he notified the park and then drove himself to the Estes Park Medical Center.
Analysis
Hepburn was fortunate in surviving this event, and should be commended for his successful efforts at self-help. Had his injuries been more severe or had he been unable to 'extract himself from the avalanche debris, the results could have been fatal, as Hepburn was climbing alone. One should keep in mind that early season snowfalls in the Rockies often take much time to bond sufficiently to the icy surfaces left over from the end of the summer months. Thus it is common for the avalanche conditions on permanent glaciers to be quite high in the autumn. Slab conditions are generally most unstable during the warmest part of the day, which is when Hepburn was climbing. (Source: Jim Detterline, Ranger, RMNP)
</t>
  </si>
  <si>
    <t>Avalanche, New Hampshire, Mount Washington, Odell Gully</t>
  </si>
  <si>
    <t>New Hampshire, Mount Washington, Odell Gully
On February 25, 1991, a spindrift avalanche swept Thomas Smith (41) to his death. He and his partner, James Huntsmen, were near the top of Odell Gully when the accident occurred. Smith was knocked from his position, and Huntsmen was unable to hold them both. They fell 1800 feet, and were found by their friends. Smith was only conscious for a few minutes. Huntsmen broke his pelvis. The Appalachian Mountain Club, the Mountain Rescue Service, and the US Forest Service rangers did the carry-out. (Source: Boston Globe, February 26, 1991)
(Editor’s Note: While death and injuries from avalanches are infrequent on Mount Washington, the conditions are often present for such accidents. There had been a lot of differential layering on the mountain due to several storms having been followed by warm weather. Climbers need to be aware of the history of the snow pack.)</t>
  </si>
  <si>
    <t>Fall into Crevasse, Inadequate Belay, Inadequate Equipment, Washington, Mount Rainier</t>
  </si>
  <si>
    <t>Washington, Mount Rainier
On May 15, 1991, James Tuttle (43) and 'Lester Spross (37) checked in at Paradise Visitor Center for a climb of Mount Rainier via Fuhrer’s Finger. At the center they changed routes in favor of the Ingraham Direct after they were informed of avalanche danger and they decided they weren’t experienced enough to climb anything other than a standard route. They left Camp Muir at 0400 on May 17, ascending roped together via the Ingraham Glacier. Reaching the 12,200 foot level at 0800, in little wind and good to poor intermittent visibility, they approached a crevasse four to five feet wide. The more experienced Tuttle was leading and crossed the crevasse, then prepared to belay Spross.
Tuttle’s ice ax was probably jammed into the snow, but the rope was not around the ice ax, as he was in a sitting “body” belay position. Spross began to cross in his partner’s footsteps. The snowbridge collapsed, and Spross fell into the crevasse. He felt momentary tension on the rope, then fell more, pulling Tuttle with him. Spross landed on an open space in soft snow at the bottom of the crevasse, about 200 feet below the surface. He was uninjured except for bruises and was able to communicate with Tuttle, who was wedged in a narrow spot some 20 feet above him and stuck so tightly he could not move. Spross tried to climb up to him, but after a long struggle could only get to a point below where his partner’s feet dangled in the air. He cut away ice, tried without success to get his ax under Tuttle’s feet for leverage. Tuttle was starting to lose energy. He told Spross to save himself, to use all of his energy to climb out of the crevasse. “Don’t die here with me,” he said.
One hour after the fall Tuttle lost consciousness. Spross continued to cut ice to make the ledge on which he stood larger but could not maneuver higher. Tuttle died about 1600. Spross was trapped next to him through the night and all the next day. He could not go higher but managed to rip open Tuttle’s pack with his ice ax for food and water. During the second night heavy snow fell, piling up from the bottom of the crevasse. Spross chipped more ice to build a snow/ice bridge, which ultimately saved his life by creating a cone that gave him a way to exit the crevasse. Thus, two days after the accident, with Tuttle’s crampons strapped to his hands, Spross began inching his way out of the crevasse, reaching the surface about noon of May 19. He tried to return to Muir but got lost in a storm and spent the next eight hours descending the Ingraham Glacier until he reached the road at Box Canyon. (Source: Compiled from reports by NPS Ranger Rick Kuschner and Lester Spross.)
Analysis
No one had ventured high on Ingraham Glacier for weeks prior to the accident due to moderate to high avalanche danger. Tuttle and Spross had insufficient gear with them to be out overnight, and when they did not return on May 18, concerned climbers called from Camp Muir. A massive search was initiated by National Park Service and Tacoma Mountain Rescue personnel. In the days that followed, rescue efforts were hindered by unfavorable conditions and the search parties exposed to personal risk. Spross was found May 19 in Box Canyon. Subsequent NPS Ranger survey of the accident site four days later confirmed his account. A Ranger team lowered into the crevasse located Tuttle’s body, but they were unable to extricate it. His death was probably the result of asphyxia, from a crushed chest, and hypothermia.
Spross himself drew the following conclusions about the accident: (1) Originally the climb was to have been a party of three. A larger party would have been safer, no matter what the experience level. (2) He felt they didn’t have enough rope between them. (Source: Rick Kuschner and Lester Spross)</t>
  </si>
  <si>
    <t>Fall on Ice, Inadequate Protection, Overconfidence, Washington, Mount Baker</t>
  </si>
  <si>
    <t>Washington, Mount Baker
On August 4, 1991, a group of two guides and eleven students walked to an area near the center of the Coleman Glacier on Mount Baker. The ice formed an amphitheater with 30 to 50 degree walls 30 feet high which became vertical for an additional 20 feet, ending in a bulge onto an upper lip. Above the lip were clean, white ice blocks and broken ice walls with water running freely down the ice.
After a demonstration by the guides, the students paired off into five roped teams in five different locations. The students had been advised that the lead climbers should set ice screws before difficult moves; however, two students arrived at crux moves, over the lip, and chose to climb over the lip before setting a screw.
At this point, Tom Brubaker (39) had climbed onto a ledge at the top of the 30 foot skirt and already had two screws placed: one at the midpoint of the skirt, the second at the ledge. He then climbed to the top of the vertical wall. Following the climbing style of the other rope teams, he chose to try the crux move without setting a screw. As he began his move over the bulge, he took a large step with his left foot. His crampon rotated out and his left ice tool popped out. Hanging on his right tool and boot, Tom held for a heartbeat and then plunged downward. The combination of noise created by ice tools, ice screws, carabiners, crampons and Goretex grinding against each other, and the wet, glass-like ice formed a unique crescendo of sound.
Tom fell about 0900. He had approximately 15 feet of rope from where he fell to his nearest ice screw, which was five feet above a ledge at the base of the vertical wall. Tom bounced off the ledge and slid 30 feet down the 40 degree skirt. Two students got to Tom’s head, and he was then lowered to the ground. He was conscious but had difficulty breathing. One of the other students, Kevin, a Mountain Oriented First Aid Instructor (MOFA) and former Navy Hospital Corpsman, administered care. Tom had suffered chest and back injuries, scalp and forehead cuts, and was later found to have a broken pelvis.
By 0945, Tom was stabilized and it was decided that a helicopter rescue was needed. Two students hiked out to solicit a rescue response. Meanwhile, Tom was becoming hypothermic. It was decided that he needed to be relocated in the sun and away from the surface water flowing off the ice. A rope stretcher was the only available means to move him in spite of the risk of a back injury. At 1400 Tom was lifted out by helicopter.
Analysis
I was in a learning situation, but chose a near vertical route that challenged me so much that I could not think about what I was really there to do. I should have down- climbed or switched routes when I hesitated to continue on from the ice ledge I eventually fell onto. Instead I didn’t listen to myself and was overconfident. After continuing on, I should have placed another ice screw, but was too focused on the climb and did not think of it.
All in all, I blame the problem on overconfidence. I probably would have never attempted the route if I had not felt so in control and capable. Finally, a certain degree of bad luck was involved. I was literally one move from a safe stance and, had I made that move, I truly believe no one would have realized how dangerous it really was. (Source: Tom Brubaker)</t>
  </si>
  <si>
    <t>Fall on Ice, Unable to Self-Arrest, Climbing Unroped, Washington, North Cascades, Glacier Peak</t>
  </si>
  <si>
    <t>Washington, North Cascades, Glacier Peak
On June 30, 1991, elated veteran mountaineer Steve Studley (27) stood above the clouds at the 10,568-foot summit of Glacier Peak in the North Cascades Mountains.
Then, as he and a climbing partner, Tim Lewis (33), of Seattle, began their descent on the steep slope of the rugged peak, Studley slipped on the glistening ice of Sitkum Glacier.
“I was tumbling, trying desperately to sink my ice ax into the glacier so I could control my fall, but the ice was too hard,” he said yesterday from his bed at General Hospital Medical Center in Everett. “I couldn’t stop the fall. I thought I was going to die.”
Studley’s right leg snagged in a fissure as he plummeted out of control. The bone snapped between the knee and hip.
“I don’t know if I did it unconsciously or if I still had enough presence of mind, but I finally sank my ice ax into the snow,” said Studley, of Snohomish. “It jerked me to a stop. Below me was ice from an earlier avalanche with some very sharp edges. If I had hit it, it would have slit me open.”
As Studley lay terrified and in agonizing pain on the 45-degree snowy slope, a series of events began that Sgt. John Taylor, head of the Snohomish County Sheriffs Department’s Search and Rescue Division, called “miraculous.”
“This guy was fortunate, because if it didn’t all mesh, he would be up there until Tuesday or Wednesday, and he might not have made it,” Taylor said.
Dr. Sean Grady, a neurosurgeon at Seattle’s Harborview Medical Center, and his climbing partner, Ben Norton, a King County firefighter and emergency medical technician, were nearing the summit on their ascent and saw Studley’s 500-foot plunge.
They rushed to his side.
“They stabilized my leg by cutting a climbing rope into pieces and tying my right leg to my left leg, sort of using it as a splint,” Studley said.
Then Studley, a licensed ham radio operator, reached into his backpack and pulled out a portable, two-way ham radio.
“I’ll never go without it again,” he said.
As soon as he flicked it on, he heard two Canadian ham operators talking, one of them in Victoria, B.C.
“I said, ‘Break, break! I have an emergency, and I need a connection to Snohomish Search and Rescue,’” Studley said. “That’s when all these ham operators went into action.”
In Everett, ham operator Doug Fister telephoned Snohomish County’s dispatch center, which alerted Taylor. In Seattle’s Matthews Beach area, ham operator John Pollock began serving as a central-base control, linking all involved in the rescue, who were operating on a myriad of radio frequencies.
“At one point, I had seven radios operating at the same time,” Pollock said.
Taylor contacted helicopter pilot Tom Barr, who got ready to go at Harvey Field in Snohomish. Then Taylor started an emergency alert system that sent “more than 80 search and rescue volunteers to start for the trail head to help carry Studley out in case the helicopter couldn’t land.”
By the time Taylor climbed into the helicopter’s co-pilot seat, three others already were aboard—crew chief Jim Duffy, emergency medical technician Kathy Wilhelm and her husband, Howard, a first-aid specialist.
As they flew toward the mountain, Studley handed his radio to Norton, who gave the ham operator in Victoria information about weather conditions and the elevation level of the small group surrounding the barely conscious mountaineer.
The ham operator in Victoria relayed the information to Pollock, who passed it along to Bell and Taylor in the helicopter.
The rescue was risky. “We circled above the mountain to burn off some fuel and then we threw down a smoke grenade to help us determine the wind and other conditions,” Taylor said.
“We landed at the 8,200-foot level on a snow ridge. We packed snow on the landing skids to keep the helicopter from toppling and shut down the rotor.” As Studley was loaded aboard the helicopter on a stretcher, Howard Wilhelm volunteered to climb down the mountain so the helicopter wouldn’t be overloaded.
Despite surgery to set the leg, Studley said the accident wouldn t keep him from challenging mountains.
“I love climbing,” he said. “I made a stupid, bonehead mistake. We didn’t follow the basics, and we weren’t lashed (roped) together.
“I won’t do it again—and I will never climb again without bringing my radio along. It was the most important tool in my rescue.” (Source: Article in Seattle Post-Intelligencer, July 1, 1992, by Arthur C. Gorlick)
Analysis
A number of mountain rescue personnel pointed out that radios are no replacement for skill and carrying the right equipment and essentials. Assuming that ham radios, CBs, or air traffic locaters will result in timely rescue can lead to a false sense of security, resulting in climbers taking chances beyond their level of skill or ability to self-rescue. In this particular case, the victim was also extremely fortunate that a doctor was nearby. (Source: Jed Williamson)</t>
  </si>
  <si>
    <t>Fall on Ice, Weather, New Hampshire, Mount Adams</t>
  </si>
  <si>
    <t>New Hampshire, Mount Adams
High winds and ice-covered trails brought a January Presidential Range traverse to a sudden stop when a climber fell and broke her leg. On the second day of what would have been a three-day guided range traverse, Chris Schilig, a 47-year-old mountaineer, fell and shattered her leg at Thunderstorm Junction, a trail intersection near the summit of Mount Adams.
Members of the AMC’s Pinkham Notch Crew, the Mountain Rescue Service (MRS), and the US Department of Fish and Game responded to the emergency call of traverse leader and long-time mountaineer Bill Aughton.
Aughton, the AMC’s retail manager at Pinkham Notch Camp and a 17-year veteran of the New Hampshire mountaineering community, and an MRS member, was leading three participants of the International Mountain Climbing School’s (IMCS) trek with co-leader Dan Dougherty, when powerful, 70-mile-per-hour winds, combined with layers of ice on rock underfoot, toppled Schilig, trapping her leg in a pocket between two boulders.
“Those are the worst conditions to be up there in; it’s neither safe for crampons, which add to instability in the high wind, nor is it safe without them,” Aughton explained.
Acting quickly, Aughton and Dougherty straightened and splinted Schilig’s leg using a splint that Aughton had packed as part of his emergency gear for the trip. The two then rigged a carry-litter with ski poles. “I’ve waited for years to use that splint; it’s just this sort of accident that I wanted to be prepared for,” said Aughton, who also teaches Rescue and First Aid courses.
The weather deteriorated rapidly, eliminating the option of an emergency bivouac. The two leaders decided that they and the two other range-traverse participants would carry Schilig, who was training for a climbing expedition to Ecuador, in the make-shift litter 1.2 miles to the Randolph Mountain Club (RMC) cabin at Grey Knob, where a caretaker was waiting. Walking on the ice-encrusted, boulder-strewn trail, with wind and rain threatening their balance and footing, it took two hours to cover less than half the distance to the shelter.
Fortunately, the team of four climbers met up with two hikers, who volunteered to take shifts carrying Schilig in the litter to the shelter. “It would’ve been hell without them,” Aughton said.
Upon reaching the shelter, they radioed for assistance. Six AMC crew members were joined by 20 volunteer members of the Mountain Rescue Service, Inc. After midnight, close to 13 hours after the accident, rescuers delivered Schilig safely from the forest to an arranged site where a vehicle was waiting to take her to the local hospital.
After the rescue, while Schilig rested in a local hospital, Aughton said, “I felt very warmed by the response to our emergency from everyone. It would have been hell without the two volunteers and the teamwork with Dougherty. And Chris was brilliant.” (Source: Appalachia Bulletin, March 1991, Barbara Steffens)</t>
  </si>
  <si>
    <t>Fall on Ice—Probably from Falling Rock, Exceeding Abilities, Inadequate Protection, Unwillingness to Change Plans, Wyoming, Grand Teton</t>
  </si>
  <si>
    <t>Wyoming, Grand Teton
On August 25, James Stamper (27), Jeffrey Jarvi (34), David Riggs (30), and Thomas Burch (35) established a high camp on the Lower Saddle of the Grand Teton. They summitted via the Exum Ridge on August 26 and returned to the same high camp. According to interviews with his partners, Stamper had exhibited inadequate technique and judgment during the climb: he climbed before being put on belay, moved faster than the belayer could take up rope, and chose unnecessarily difficult descent lines.
At 0400 on August 27, the four left camp for the Black Ice Couloir. They reached the intersection of the Enclosure Couloir with the Valhalla traverse by 0600. Here, they stopped due to uncertainty about the proper route and spontaneous rockfall. Confusion about the route continued until after 0800.
Throughout this time, Jarvi, Riggs, and Burch considered retreat; Stamper, however, was adamant that he continue the climb regardless of routefinding dilemmas, frequent rockfall, and the lateness of the day. He refused to consider the judgments and instincts of his partners, swearing at them and belittling their skills, commitment, and courage. When his partners decided to abort the climb, Stamper chose to attempt a solo ascent of the couloir. His partners caught glimpses of his progress until 1100. They then returned to camp and continued down to Lupine Meadows, leaving Stamper’s tent and gear in place at the Lower Saddle. When he did not return to Lupine Meadows by 1000 the next day, his partners reported him overdue. The Park Service located his body at the base of the Black Ice Couloir during an air search on the afternoon of August 28. The body was recovered on the morning of August 29.
A massive head injury indicates that Stamper died quickly during the fall. His helmet was absolutely shattered and still on his head. He was still wearing a harness, plastic boots, and equipment rack. His crampons were knocked off in the fall and no sign of the rope or ice tools was found. Fresh, crescent-shaped marks in the ice below the crux pitch suggest that Stamper may have fallen or been knocked off by rockfall in the area of the crux pitch making his fall 1,000 feet or more in length. (Source: Peter Arm- ington, Ranger, Grand Teton National Park)
Analysis
It is clear that Stamper acted against the advice, instincts, and judgments of his three partners. He seems to have been unwilling to adapt or change plans even when presented with good reasons for doing so. Though he had shown inadequate technique and judgment on the previous day’s ascent, he judged himself capable of soloing a difficult route notorious for rockfall. His partners tried, but were unable to dissuade him. Deteriorating weather, which turned to rain later in the day, may have contributed to the accident. It is not clear whether Stamper fell as a result of rockfall or because of a technical error. (Source: Phil Powers, Mountaineering Coordinator, NOLS)</t>
  </si>
  <si>
    <t>Fall on Rock, Exceeding Abilities, Inadequate Supervision and Instruction, Poor Judgment, Improper Procedure, Alcohol Consumption, Michigan, Oak Park, Grand Ledge</t>
  </si>
  <si>
    <t>Michigan, Oak Park, Grand Ledge
On May 5, 1991, about 1550, Kathy Wizinsky (27) fell 30 to 35 feet to the ground while on a “top roped” climb known as Ultimate Bushwack (5.5). She sustained multiple fractures, cuts and bruises. Wizinsky was part of a group of seven climbers out for the day at a local climbing site known as “The Ledges” in Grand Ledge, Michigan. The group leaders were Paul Konarski (38), Justin Rundle (30+) and Bob Vipond. At least three group members had no previous climbing experience including Wizinsky.
While instructing a beginner course in rock climbing at the base of the cliffs, I was asked by climbers who had witnessed the accident to lend assistance. Myself and my assistant instructor, Matt Patten, were EMTs. We stopped class and grounded all students and then responded to the accident which occurred about 25 yards from us. We immediately sent a climber to request an ambulance and backboard.
When I got to the victim she was lying on her left side in a semi-fetal position. There were members of her group trying to move her while several bystanders heatedly tried to convince them not to move her. I identified myself as an EMT and along with Patten convinced them not to move her. We then proceeded to treat the injured climber (Wizinsky). We took an initial set of vital signs, determined potential extent of injuries and then proceeded to treat and stabilize the victim.
When emergency services arrived on scene, another set of vitals was taken and all medical data was relayed to them. Wizinsky was then backboarded and evacuated by climbers and emergency personnel to a waiting ambulance where she was transported to a local hospital for treatment. Wizinsky was conscious and responsive throughout the experience. I later spoke to the victim in the hospital where I learned that she had sustained injuries including a shattered left ankle requiring surgery, a broken tailbone and a broken pelvis. After extensive interviews with the victim, participants and bystanders, the causes and factors which contributed to the accident were determined.
Analysis
The Ledges are used as a “top rope” site exclusively. The local ethic is to get lowered on the rope upon completing a climb rather than “topping it out.” This reduces ecological damage from human activity at the tops of the cliffs. This fact is important because the group involved in this incident was not abiding by this local standard. When local climbers informed them of this, they then followed the local norm. The accident occurred on their first attempt at lowering a climber in this manner.
Witnesses state that when Wizinsky got to the top of the climb she signaled her belayer to lower her. She then put her weight on the rope. Initially it held her. Wizinsky then heard a “pop” and fell backwards to the ground hitting a boulder outcropping before grounding out. Wizinsky was tied in with a locking carabiner. After the fall, the end of the rope that she had tied into was still at the top of the climb with the carabiner still locked. There was also a carabiner on her harness.
It was determined that the victim had a carabiner clipped to a belt loop on the front of her jeans before the climb. She then put on a harness but did not remove the carabiner from her jeans. There was another carabiner clipped through the loops of her harness. When she attempted to clip into the figure eight knot at the end of the rope, she mistakenly clipped in using the carabiner on her jeans. This meant that her climbing harness was not a part of her safety system. When she leaned back to get a ride down, the belt loop on her jeans was holding her full weight. It ripped off, allowing her to fall to the ground.
This may seem on the surface to have been a very outrageous mistake to have made. In fairness to the victim, there were several other factors which contributed to this accident. Members of the group were observed drinking beer prior to and during the climbs. It should also be noted that it was the victim’s first time rock climbing and she was dependent upon the group leaders to adequately instruct her in the proper use of the climbing safety system. Several times during the day, local climbers had intervened offering assistance to the group when they were observed using improper belay techniques and improperly set belay anchors which resulted in a near accident earlier that day. Finally and most importantly, Wizinsky was a novice when she tied into the rope. No one in her party took the time to check her harness to see that she was safely and correctly tied in. (Source: Michael Hood, Director, Vertical Ventures Rock Climbing).</t>
  </si>
  <si>
    <t>Fall on Rock, Exceeding Abilities, Wyoming, Teewinot</t>
  </si>
  <si>
    <t>Wyoming, Teewinot
On August 8, Adam Gymrek (22) and Dirk Murphy were descending a couloir on Teewinot’s East Face. At 0830, Gymrek slipped while attempting to descend a slab of rock. He fell several feet and twisted his left knee which resulted in his inability to continue the descent. Murphy went for help and by noon Teton Park Ranger Dorward was inserted by helicopter on a nearby ledge. At 1200, after administering first aid, Dorward and Gymrek were short hauled to Lupine Meadows and Gymrek was taken to the hospital for treatment. (Source: Peter Armington, Ranger, Grand Teton National Park)
Analysis
A more accurate judgment of whether the rock slab could be safely descended might have prevented this accident. This is another case in which the party, due to its small size, was unable to facilitate its own rescue. (Source: Phil Powers, NOLS)</t>
  </si>
  <si>
    <t>Fall on Rock, Inadequate Protection, Nut Pulled Out, Washington, Icicle Creek Buttress</t>
  </si>
  <si>
    <t>Washington, Icicle Creek Buttress
On May 17, after several attempts on a pitch (short) on Eight Mile Buttress, Jeff Wright (37) climbed back to the high point to clean the protection. Because he was already fatigued, he clipped into a fixed nut at the high point to rest before down climbing. That nut pulled out, and he fell full force onto a slab 15 feet below and rolled another 20 feet before being stopped by the belay. Subsequent treatment for fractured vertebrae and ankle and technical litter evacuation was accomplished by a rescue team from Tacoma Mountain Rescue training nearby. (Source: Compiled from reports by Jeff Wright and Tacoma Mountain Rescue)
Analysis
Closer inspection of the fixed nut and/or back-up protection would have prevented this fall. This incident was caused by my complacency. I violated my standards of practice. Kudos to the Tacoma Mountain Rescue for a quick, professional rescue. Without
their expertise, I would most likely be paralyzed from the waist down. Support your local Rescue Group! (Source: Jeff Wright)</t>
  </si>
  <si>
    <t>Fall on Rock, Inappropriate Footwear, Washington, Icicle Creek Canyon</t>
  </si>
  <si>
    <t>Washington, Icicle Creek Canyon
On October 1, 1991, about 1400, Jon Thompson (22), climbing with Marty Thayer (28), had just finished climbing “Face Lift” (5.10a) and was casually rehearsing opening moves on “Beer and Loafing in Leavenworth” (5.10b) when his right foot blew off the hold after executing a high step with his left foot. He fell approximately two meters and sustained a fracture of a carpal in his right hand. The party self-evacuated to the local pub and secured ice to reduce swelling.
Analysis
Thompson had removed his rock shoes after completing “Face Lift” and was wearing Converse All-Stars at the time of the accident. Thompson gives the following advice: “Don’t boulder in your ‘Chucky-Ts.’” (Source: Jon Thompson)</t>
  </si>
  <si>
    <t>Fall on Rock, Minnesota, Taylor's Falls</t>
  </si>
  <si>
    <t>Minnesota, Taylor’s Falls
On Saturday, April 6, while waiting for a friend at a local area called Taylors Falls, I did some easy soloing and some bouldering. I chose a crack route that was overhanging and has an excellent landing. After climbing the route, I chose to down climb. At slightly over one meter from the ground, I chose to jump. My left toe caught on a small ledge about eight inches above the ground causing me to fall backward. I heard a “snap,” took off my rock shoe and checked my left ankle for damage. There was no swelling and only slight pain. I walked to a crag about a mile away and continued to climb. During the day the swelling increased. An X-ray revealed a fractured ankle which required surgery to repair.
Analysis
I am 35 years old and have been climbing for 13 years. This was a silly little accident that resulted in a two-day hospital stay, two weeks of missed work and six weeks in a cast.
Taylor’s Falls is a small area near Minneapolis that receives a fair amount of traffic. The routes are short (20-60 feet) and many are located below scenic viewpoints. The major dangers are rocks and garbage tossed by non-climbers. (Source: Jim Smith)</t>
  </si>
  <si>
    <t>Fall on Rock, No Protection, Unroped, Washington, Castle Rock</t>
  </si>
  <si>
    <t>Washington, Castle Rock
On October 27, 1991, Niccy Code (32) was leading a group of students on Castle Rock during a semester course in mountaineering. Two of her students were finishing the second pitch of Saber (5.4) while Niccy was organizing another on Saber Ledge to bring up the last student. Once she set up the belay, Niccy untied from the rope and climbed up the second pitch of Saber. She fell about two thirds the height of the pitch, struck Saber and Loggers Ledges, and continued another 150 meters down Castle Rock. She died of massive head injuries despite having worn a helmet.
Niccy was a competent 5.10/5.11 leader; had been an active climber for ten years and an active guide for five years. She was a certified UIAGM assistant summer and winter guide.
Analysis
Niccy decided to climb unroped for a number of possible reasons, including saving time and deciding protection for the climb would be more impractical than helpful, judging by her climbing ability. This accident also demonstrates that even the most experienced are not immune from accidents. (Source: Dean Engle)</t>
  </si>
  <si>
    <t>Fall on Rock, Placed Inadequate Protection, Webbing Parted, Inadequate Clothing, Washington, North Cascades, Eldorado Peak</t>
  </si>
  <si>
    <t>Washington, North Cascades, Eldorado Peak
The accident occurred some time between 1100 and 1300 on Wednesday, July 18. Five climbers had started out together from a camp on the ridge between Eldorado and Roush Creeks. At the saddle where Inspiration and Eldorado glaciers meet, we split into two parties. Three climbers headed up the standard route on Eldorado Glacier, while Joe Davidson (53) and I headed up Inspiration Glacier to the southern rock face. We crossed the bergschrund and started up a series of easy ledges.
After following a diagonal ledge that took me maybe 40 feet above the snow, I placed a loop of webbing around a horn and belayed until Joe reached me. Joe clipped into my anchor and took over the belay. I led the way to the next ledge and I placed a small chock in a crack about 20 feet above him. The chock felt OK against a downward tug.
The rock was now slightly overhanging, not as easy as it had looked from below. I had some trouble finding suitable handholds and slipped down to the ledge. Joe reminded me that I could head back down. I considered downclimbing and taking an easier route, but I decided to angle up to the side to look for better handholds. As I moved to the next ledge, the weight of my pack, the slight overhang, and a weak handhold combined to pull me loose. I was about 70 feet above the floor of the bergschrund.
The chock did nothing to stop the fall. I later found it in the ‘schrund. The webbing running through it had torn open. The knot was intact. The fabric just ripped. The belay anchor also failed. Since I did not come across it, I cannot say why. Maybe the rock of the horn cracked, but that is speculation. Anyway, the force of my fall pulled Joe down after me.
My injuries included a broken nose, one deep laceration on the forehead, fractured right wrist, fractured left thumb, and dorsal perilunate dislocation of the left wrist. Joe’s injuries included lacerations and a fractured patella.
Also climbing in the area was a National Outdoor Leadership School (NOLS) group who organized a rescue and radioed an overhead aircraft for assistance. About 2000, the call for help was forwarded to the Skagit County Sheriff s Department and North Cascades National Park. A rescue helicopter from Whidbey Island Naval Air Station was dispatched at first light the following morning. Evacuated by hover hookup from the South Face of Eldorado Peak at 0600, the two injured climbers were flown to United General Hospital in Sedro-Woolley where they received treatment.
Analysis
I should have placed more protection when I encountered a more difficult section. In addition, the runner that tore was old. Perhaps it should have been replaced. (Source: David Kaye—44)
(Editors Note: A two-page report from Jono McKinney, the NOLS instructor who carried out a 15-hour rescue with his students, indicated that the victims were dressed in Levis, cotton socks, and cotton T-shirts. Their goose-down sleeping bags had become soaked, which contributed to their hypothermia. Neither was wearing a helmet. They were fortunate to have excellent emergency medical care administered by NOLS personnel.)</t>
  </si>
  <si>
    <t>Fall on Rock, Protection Pulled Out, Minnesota, Minnesota State Park</t>
  </si>
  <si>
    <t>Minnesota, Minnesota State Park
On July 8, 1991, Nancy Czech (38) fell about 45 feet from a moderate rock climb in Minnesota State Park.
“What she was climbing was not a difficult climb for her at all,” said Czech’s sister, Diane Kemp of Clear Lake, who witnessed the fall. “It was just a freak accident.”
Nobody knows exactly why Czech, an experienced climber who had been to the top of Mount McKinley, fell here. But according to her sister, the mishap had something to do with Czech’s anchors.
Kemp said that Czech was using an advanced type of “protection,” a type that all but the most experienced of rock climbers tend to shy away from. Instead of relying on the standard top-roping technique, Czech’s anchors could be attached to the top of a cliff face by throwing them up from below. Rock-climbing friends of Czech told Kemp that her sister had used the advanced anchors “100 times before.”
“It wasn’t an equipment failure, either,” Kemp said.
She noted that the anchors are intended to provide protection when the pressure on the rope is coming from below; Czech’s fall came as she rounded an overhang at the top of the climb, placing tension on the anchor that was perpendicular to the face of the cliff.
“She fell out instead of down,” Kemp said.
Czech, a northern Minnesota native, had been a psychotherapist for adolescents in Seattle for the past 15 years. An avid climber, Czech was a member of several climbing clubs. In addition to Alaska’s Mount McKinley, she climbed Mount Rainier and peaks in Ecuador. Czech had come back to the region to attend a family reunion in Somerset, where another of her sisters now lives.
Czech died on July 15. Funeral services were held in Amery on Saturday. (Source: From an article in The Standard Press, July 25, 1991, by John Hanke)
(Editors Note: No details as to the kind of anchoring devices being used was provided.)</t>
  </si>
  <si>
    <t>Fall on Rock, Wyoming, Thor Peak</t>
  </si>
  <si>
    <t>Wyoming, Thor Peak
On September 30, 1991, at 1000, Forest McCarthy (23) fell about 80 feet while climbing Thor Peak. His climbing partner, William Starrett (31), lowered McCarthy several hundred feet before leaving him to get help.
At 1400, Starrett waved down Ranger Brent Findley and told him his climbing partner was injured. Starrett followed Findley to the Moose Fire Cache where he met with Ranger Armington.
McCarthy was waiting for a rescue on the glacier on the south side of Thor Peak. The park rescue team was mobilized and at 1530 McCarthy was picked up by helicopter from the glacier. His injuries consisted of a possible broken left elbow, a contusion to the left cheek and a bruised back. He was taken to St. John’s Hospital by NPS ambulance where he was treated and released. (Source: Scott Berkenfield, Ranger, Grand Teton National Park)</t>
  </si>
  <si>
    <t>Fall on Rock, Wyoming, Wind Rivers, Cirque of the Towers</t>
  </si>
  <si>
    <t>Wyoming, Wind Rivers, Cirque of the Towers
On July 29, 1991, four climbers set out to climb Pingora via the Northeast Face as two separate rope teams. The first rope team was Ian Cruikshank (52) and Jeanette Hel- frich (47). The other team was Charlie Dorian (46) and Ricky Todd (41). We had been climbing in the area for the previous five days and were feeling comfortable with the altitude and the granite. We started climbing about 0745. Both teams were swinging leads and making fairly good time on the route. Charlie had finished our seventh pitch (the Hummock Pitch) at 1400. I started up the next pitch, following a crack in the center of a near vertical face. I had climbed about 15 meters above Charlie and was standing on a slight bulge contemplating my next series of moves. I had a #6 Wired Stopper with a short Hero Loop attached placed in a bombproof crack about ankle level. I had placed the first piece to direct the pull on the belayer as well as several intermediate pieces. I moved up to attempt the rather awkward move that I had to do to continue the pitch. After two attempts, I decided that I would go for it. I felt that the protection I had placed would hold. I went up and when I was approximately one meter above the stopper, my hands came out of the crack. I fell about two meters. All the components of the belay system held. I was wearing a chest harness, which kept me upright at the end of the fall. My right foot (closest to the rock wall) must have struck on the way down. (Altia 5.10s with stealth rubber do stick quite well!) My right ankle was quite swollen and hurt quite a bit if I put any weight on my foot. Charlie lowered me down, I tied myself in and we switched ends of the rope. We agreed that I should try to at least climb to the next belay ledge.
By this time my ankle was throbbing, discolored and looked pretty bad. I was able to loosen up my gortex hiking boot enough to get it on my foot. I kind of hopped the two miles back to our base camp at Lonesome Lake. I arrived back at base camp about 2100. The next day, two members of our party hiked out and arranged to have an extra horse brought in so I could ride out the 18 miles to the trailhead. By the time I reached the emergency room in Lander, it was 0100 on August 1.
Analysis
As it turned out, I sustained a fracture of my mid talus as well as substantial soft tissue injuries. We were able to deal with this accident without relying on outside help (other than the horses that were scheduled to take us out anyway). I guest the main reason that I’m taking the time to write about this incident is to show that not every accident requires outside help and countless hours of rescue by volunteer organizations. I feel that we were able to deal with this situation because we were.experienced, a large party, acclimatized, familiar with the route and started early in the day.
Perhaps it’s also good to remember that even a short leader fall can cause serious injuries. (Source: Ricky Todd)</t>
  </si>
  <si>
    <t>Fall on Snow, Climbing Unroped, Failure to Self-Arrest, Colorado, Rocky Mountain National Park, Chaos Canyon</t>
  </si>
  <si>
    <t xml:space="preserve">Colorado, Rocky Mountain National Park, Chaos Canyon
On August 16, 1991, Wolfgang Schoch and Thorstein Hoh (18) were climbing a 45- degree snowfield in Chaos Canyon, Rocky Mountain National Park. Hoh lost his footing and slid 150 to 200 feet, struck rock, and slid another 50 feet. Hoh suffered deep lacerations to the right posterior thigh and buttocks, and was unable to walk. Schoch hiked out to report the incident to park rangers, who responded with a four man technical climbing rescue team. The rescuers raised Hoh up 300 feet of technical terrain to the Continental Divide, where they were met by the air ambulance helicopter.
Analysis
Hoh, although equipped with an ice ax, was unskilled in the techniques of self-arrest. Without proficiency in this technique, even an uncontrolled slide on an easy to moderate angled slope may result in injury or death. In climbing with beginners on snow routes, it is important to belay them until they have gained sufficient experience and proficiency with the climbing and safety (including self-belay) techniques. (Source: Jim Detterline, Ranger, RMNP)
</t>
  </si>
  <si>
    <t>Fall on Snow/Ice, Climbing Alone and Unroped, Faulty Use of Crampons 
Washington, Mount Rainier</t>
  </si>
  <si>
    <t>At 0840 on September 1, a 49-year-old climber arrived at the JVC Ranger Office to check out for a summit climb. After indicating he was planning to go alone, the climber was advised by Climbing Ranger Dan Ostrowski of the solo climb regulations and also of the poor weather and climbing conditions on the upper mountain. He was also told the Park Service was discouraging climbing on the upper mountain because of these poor conditions.
During the entire conversation with Ostrowski, the climber was very evasive about giving information concerning his climbing experience and his address. His attitude about climbing seemed reckless to Ostrowski. He also seemed very excited for so early in the morning and Ostrowski suspected he might be using drugs. The climber was told by Climbing Ranger Garry Olson that he would have to apply for a solo climbing permit in writing and that it normally takes about two weeks to go through the process. He stated he was familiar with the solo climbing regulations as he had talked with a Ranger before, but stated he moved around a lot and it was not convenient for him to apply. Ranger Olson advised him that he did not have permission to climb solo, but that he could possibly hook up with another climbing party and make a climb in that way. The climber indicated he would try to find someone at Muir with whom to hook up. He left Paradise, arriving at Muir that afternoon.
Camp Muir Ranger Ann Lowery had been advised to watch out for this climber by Paradise and that he might attempt a solo climb. Lowery talked to all the climbers at the public shelter around 1545, advising them that the weather had improved somewhat, but it was still not good. Lowery said she felt this climber's reaction to her cautions seemed casual and as if he was amused by her questions. When they were discussing his climbing boots he indicated they weren’t very comfortable and might prevent him from climbing. He explained he had hiked up most of the way from Paradise in flip flops.
Around 1645, Lowery noticed the climber leaving Camp Muir alone headed toward Cathedral Rocks. He was contacted by two RMI guides and they advised him of the conditions. He was traveling without a pack, had an ice ax but no crampons, and was dressed in light clothing, even though the weather was changing, temperature dropping and snow beginning to freeze.
The climber returned to Muir and Lowery contacted him immediately. He stated he had just gone up toward the Flats to “check things out.” Once again he was advised climbing solo beyond Muir was illegal unless permission had been given by the Superintendent. His attitude during the conversation continued to be very casual and he did not want to provide Lowery with his name or any other information. She contacted Paradise for the information.
On September 2, the climber left Muir alone climbing to the top of Disappointment Cleaver. At the top of the cleaver, he talked with the Guide Service who advised him of the poor conditions and the fact that a fatality had occurred. The climber indicated he was going to go help, but the guides advised him they didn’t need him. He turned around at this point and began descending. The guided party observed that he caught a crampon on his gaiter, fell and began to slide. They yelled at him to self-arrest, but he made no attempt to stop himself, and fell approximately 800 feet, coming to rest in a small crevasse.
Two RMI guides worked their way down to the fallen climber. Finding no signs of life, they reported him dead at approximately 0815. Since another rescue was going on simultaneously involving a fatality and a critically injured climber, the guides climbed back up to assist with the rescue. About 1340, a recovery team of NPS and Seattle Mountain Rescue personnel was flown to the top of Disappointment Cleaver. They worked their way down to the climber's body, removed it from the crevasse and prepared it for pickup by the helicopter and transport to Kautz Creek where it was turned over to the Pierce County Medical Examiner. The recovery team was flown back to Kautz at 0830.
Analysis
This climber was given adequate warning by NPS personnel and he failed to heed the precautions given by them and RMS Guides. He was offered a position on a rope with another climbing party, but declined.
It is recommended that Mount Rainier National Park authorities (1) continue to require solo climb approval for climbers above 10,000 feet, (2) continue to warn climbers of hazardous conditions on climbing routes, and (3) make a reasonable effort to get third party recovery of rescue costs based on this climber's blatant disregard of the cautions provided. (Source: From a Board of Inquiry report chaired by William F. Douglas)</t>
  </si>
  <si>
    <t xml:space="preserve">Fall or Slip on Ice, Avalanche and/or Inadequate Belay, No Hard Hat, Washington, Dragontail Peak </t>
  </si>
  <si>
    <t>Washington, Dragontail Peak
On January 27, 1991, two well known and experienced Seattle climbers, Hope Barnes (33) and Kathy Phibbs (33), began a climb of Dragontail Peak via Triple Couloir on the northwest face. In winter the route is a technical mixed climb involving steep snow and rock. Before leaving, Barnes left a detailed message describing the route and estimated they would be overdue if not back by 1800, January 29.
When no communication had been received by that hour, friends of the climbers reported their absence to the Chelan County Sheriff, who mobilized a land and air search. High winds and an approaching storm on January 30 prohibited close inspection by helicopter or landing at the site. The flight crew could only see into Hidden Couloir, first of the three couloirs on the route, but saw no evidence of climbers.
Early January 31 an eight-member ground search party moved up from the trail head to Colchuck Lake. About noon Phibbs’ body was found in a crawling position near the base of the climb. She had sustained fractures to her legs and ribs. Barnes’ body was located about 300 yards above her, seated on a coiled rope and partially covered by snow. Her helmet was damaged and she had head injuries. Gear and personal items belonging to the climbers were scattered on the slope above them. Cause of death of both climbers was hypothermia complicated by trauma. (Source: Compiled from a report by Rob Jackson, Seattle Mountain Rescue, and documented observations of friends of the climbers written by Sprague Ackley and Chris Sherwood)
Analysis
Apparently, Barnes had led a pitch and placed her tools as protection and was either preparing to or was in the act of bringing Phibbs up to her when she fell or was swept out of her stance past Phibbs, dragging her off the slope. The two climbers fell to the bottom of the couloir, and out onto the snow slope below it.
Barnes landed below Phibbs, who had managed to crawl down to her and place the rope coil beneath her and prop her against her pack. Phibbs then attempted to crawl out for help, going about 300 yards before succumbing to her injuries. Her helmet was later found in her pack.
Exact cause of the accident will never be known. If it was a fall and not an avalanche, then inadequate belay would have been a contributing cause. (Source: Rob Jackson and Fred Stanley)
(Editor’s Note: Two climbers were avalanched on this same route in November, 1990, just three months earlier. See ANAM, 1991, p. 53. Again, Becky’s Cascade Alpine Guide warns of avalanche danger on this route. )</t>
  </si>
  <si>
    <t>Fall or Slip on Snow, Climbing Unroped, Washington, Snoqualmie Mountain</t>
  </si>
  <si>
    <t>Washington, Snoqualmie Mountain
On April 14, 1991, a party of six Seattle Mountaineers assembled at 0720 near the Commonwealth Basin trailhead for an “Alpine Scramble” ascent of Snoqualmie Mountain. It was raining steadily at the start with no indication the weather would improve. The group leader polled members of the party and found they wished to continue the trip. After further discussion, they had decided on the shorter, steeper Alpental route, which would get 'them higher sooner where the rain might turn to snow and shorten the trip as well by about four miles. The group also discussed safety issues and responsibilities and agreed on assignments. Robin Day (36) volunteered to serve as assistant leader. The group then began a fairly uneventful ascent, “postholing” 300 yards, whereupon three members put on snow- shoes to break trail for the others. The rain indeed soon changed to light snow, and as the grade steepened those with snowshoes removed them. The summit was reached at 1215.
Visibility had not improved, though snow conditions remained stable throughout the day. Given the weather and general level of fatigue in the party, the group leader indicated he was not comfortable leading a traverse over Guye Peak, and the group headed down at 1310 following their ascent tracks. About 1430 at the 4,400 foot level, Robin Day slipped while leading a snowshoe descent. She attempted arrest using her ice ax, but powder snow prevented any purchase, and she slid out of sight of the rest of the group into the trees lining the fall line.
The group leader directed the remainder of the party to move to a flat spot while he descended lower until he found Day clinging one-handed from a branch on a steep slope about 500 feet below the point of her fall. He tied her off, kicked a platform, and assessed immediate injury to Day’s shoulder and pelvis. Others in the party were called down to assist in stabilizing Day’s condition, and a general broadcast for emergency assistance was sent by VHF radio. Subsequent technical rescue by volunteer mountain rescue and ski patrol personnel as well as King County police involved 65 individuals and a total of 331 hours on the mission. Day was later treated for broken ribs, a dislocated hip, broken shoulder socket, and lacerations. (Source: Compiled from reports by Robin Day and Seattle Mountaineers Accident Report)
Analysis
I caught my snowshoe (Tucker binding with big points) on rope wrapped around the snowshoe edges, as was common a few years back to preserve the lacing. I tripped and was unable to arrest due to powder snow and steep, 60+ degree slope. My pick just went right through the snow. At one point it caught a root or branch and I halted for a few seconds. (The jerk broke my shoulder.) Eventually I was riding on a small snow sluff with snow moving all around me, and I decided the only way to stop was to let go of my ice ax and catch a small branch or tree. That was how I stopped. I believe my spine was protected by a large 30 pound winter mountaineering pack. Equipment in the pack—pile pants and jacket, down vest, weatherproof jacket and pants, two hats, three pair of mittens, foam pad, dry socks—kept me marginally comfortable during rescue. I was extremely lucky to have a short (six hour) rescue due to leaders, radio, and accessible location. (Source: Robin Day)</t>
  </si>
  <si>
    <t>Falling Rock, Fall On Rock, Climbing Unroped, No Hard Hat, Washington, Goode Mountain, Northeast Buttress</t>
  </si>
  <si>
    <t>On September 13, 1991, Robert Nelson (41)—leader, Mitch Miller (18), Tim Hartman (40), and Randall Keys (47) bivouacked at 6,000 feet below the northeast side of Goode Glacier. On the 14th at first light, they traversed to the northwest to a near vertical wall and were put behind schedule. To make up the lost time Nelson decided the two rope teams would free climb the third and fourth class rock on the buttress. Nelson and Miller made up one rope team and Keys and Hartman the second team. At 7,000 feet at 1630 Miller was leading Nelson. Both were carrying coiled slack rope. Miller stepped on a rock outcropping that gave way. The rock hit Nelson in the chest knocking him backwards. He fell 140 feet and came to rest on a small ledge. Fearing neck and back injuries, the party decided not to move him, sending Miller and Hartman for help while Keys remained with the injured Nelson. Keys never found a pulse and Nelson’s breathing was erratic. Nelson died in the night. NPS Rangers helicoptered Keys and the body from the scene.
Analysis
The accident may or may not have occurred even if the party was belaying, but the fall would not have. The party was hurrying to make up for lost time, and at least one person was scared with the climb. They had difficulty getting on glacier, and may have been able to find an alternate route, but they enjoyed the challenge of the ice wall. The guide book climbing time was under-estimated. None were wearing hard hats. (Source: Chelan County Sheriff s Office)</t>
  </si>
  <si>
    <t>Falling Rock, New Hampshire, North Conway, Cathedral Ledge</t>
  </si>
  <si>
    <t>New Hampshire, North Conway, Cathedral Ledge
At the end of May 1991, two climbers were standing on the ledge below The Book of Solemnity on Cathedral Ledge. One of the climbers was struck on his helmet by a rock; the helmet was split but the climber was unhurt. Since the two climbers did not hear the rock strike the cliff face, they think that it was thrown from the top of the cliff. Another clue was that a pine cone had landed at their feet a few minutes before, also apparently thrown. (Source: George Hurley, Guide)
(Editor’s Note: This is not the first time that rocks or objects have been thrown from the top of this ledge. It is the main reason for helmets being work on climbs there.)</t>
  </si>
  <si>
    <t>Falling Rock, No Hard Hat, Washington, Whitehorse Mountain</t>
  </si>
  <si>
    <t>Washington, Whitehorse Mountain
This is to report a climbing accident that occurred on Whitehorse Mountain on June 9, 1991.1 was the climb leader. Tony Baird was the injured climber. Other climbers were Andy Doppel and Steve Zsitvay. All of the above climbers are Everett Mountaineers. There was a fifth climber that I allowed to join our party because he was alone on the mountain, and I didn’t want him to climb unroped on the glacier.
Just before noon our party summitted Whitehorse Mountain after an uneventful ascent. Following a lunch break, we began our descent. Since the first part of the descent is on very steep snow, we set up a belay at the summit. We decided that the best descent route was a few feet to the left of our ascent route, in order to avoid a short traverse which was necessary on the ascent in order to get from the snow finger onto the rock summit block. Tony was the first climber to descend. About 30 feet below the summit, while he was on belay, he fell about five feet into a hidden crevasse. He was not injured by this short fall, but was unable to extricate himself. Since he was on belay, two of the other climbers who were on the summit pulled on the belay rope to help him out of the crevasse. In pulling on the rope, one climber accidentally dislodged a rock. Everybody yelled, “Rock!” and Tony saw the rock coming at him. He ducked into the crevasse in an attempt to avoid the rock, but the rock hit him in the back of the head anyway. He was not wearing a helmet, which would have prevented the injury.
From the summit, we all yelled down to Tony to see if he was alright. About one minute passed before he responded. (We determined later that he was temporarily unconscious.) When he finally did come out of the crevasse and responded, we saw the blood. As quickly as possible, Andy descended (on belay) to administer first aid. By the time Andy reached Tony, the bleeding had stopped. Andy bandaged the wound. Tony appeared to be OK, in spite of the bloody head.
After we were off the glacier, we lightened Tony’s pack somewhat to help him descend. We also kept him roped up on some steep snow in case he fell. We made it back to camp without problem. The last few miles back to the trailhead were the hardest for Tony. Physical fatigue from the climb coupled with the head injury made him very clumsy. He fell several times, despite traveling slowly and taking frequent breaks. As soon as we reached the cars, we took him to Everett General Hospital Emergency Room, where his wound was examined and treated. His skull had been slightly chipped, and he required some stitches, but he returned home that night. In subsequent examination, his doctor diagnosed concussion. (Source: Chris Johnson)</t>
  </si>
  <si>
    <t>Hypothermia, Frostbite, Inadequate Equipment, Inexperience, Washington, Mount Rainier, Liberty Ridge</t>
  </si>
  <si>
    <t>Washington, Mount Rainier, Liberty Ridge
Two climbers from Colorado Springs, Jon Spangler (32) and Cathy Proenza (28), left Isput Creek on Saturday, June 1, 1991, to climb Liberty Ridge. Both were experienced rock climbers and Spangler had done some alpine climbing in Mexico. Sunday afternoon two rangers from Joshua Tree National Park, Debbie Benchley and Todd Swain, who were climbing the ridge behind them, found them at the 12,400 foot level extremely dehydrated and hypothermic. They had drunk only a quart of water between them. It seems they had belayed each other up the ridge using rock climbing techniques. They explained to Debbie that they didn’t think they could make the summit, so she decided to help them up to Liberty Cap.
Debbie worked last year as a seasonal ranger at Mount Ranier and had a park radio from the rangers at Carbon River. When they reached the summit, she called down to alert the park to the problem. It was decided by the park to get a helicopter to the summit to lift them off. They obtained two helicopters, a small six seat Long 208 and a Chinook from Ft. Lewis. When the helicopters arrived they discovered that the party had descended to the 12,800 foot level on the Emmons Glacier. The helicopters were unable to land due to the steep terrain; it was decided to drop a bag with extra supplies to them. After several tries the bag was dropped. It took two bounces and fell into a crevasse. Darkness was fast approaching and no other attempts were made. The climbers would have to spend the night with the gear they had.
The smaller helicopter spent the night at the park and lifted two park rangers and two TMRU members, one at a time, to Camp Schrumann to climb to the stranded party. An Army Chinook would arrive later to lift the remaining team members to Schurmann. When the two park rangers arrived at Schurmann, they started to climb up to the subjects. An hour and a half later the two TMRU members followed them. While this was happening, the subjects had started to descend to Schurmann.
Around 2030, the Army Chinook arrived and the rest of the team was loaded to be lifted to Camp Schurmann. By this time the rangers had reached the subjects and given them food, water, and dry clothing. It was then decided to turn the Chinook helicopter around and return the team to Kautz Creek. After the two TMRU members reached the subjects, they were escorted to the cabin at Schurmann. The standby team had arrived at the park about the time the Chinook was returning.
After the subjects reached Schurmann, the Chinook launched again to pick them up. TMRU members Ed Hrivnak (EMT) and Pat Lillie (Paramedic) were on board as a medical team. The Chinook went to Schurmann, picked up the subjects, and then went directly to Madigan Army Medical Center. Jon Spangler had a broken rib where he had fallen on his ice ax. Cathy Proenza had frostbitten feet and hands. Jon was treated and released, and Cathy was transferred to Harborview Hospital and was released Thursday, June 6. Her feet and hands were thawed and she did not lose any portion of either. (Source: From Mount Rainier ranger reports)
Analysis
Jon Spangler said that he felt the main reason for their troubles were as follows: inexperience on glaciated peaks; not enough fuel for their stove (one quart was all they had); progress was slowed by too much protection and belaying; the loss of their map; they forgot to pack their compass; allowing their sleeping bags to get wet; and underestimating the difficulty of the route.
Cathy Proenza added to this list: starting out the trip very tired after a long drive; and picking a route that was above their skill level. She said they had read about the route in Fifty Classic Climbs, and had not felt it would be as difficult as it was.</t>
  </si>
  <si>
    <t>Ice Fall, Washington, Mount Shuksan, Hanging Glacier</t>
  </si>
  <si>
    <t>Washington, Mount Shuksan, Hanging Glacier
On August 21, 1991, two experienced climbers—Curt Veldhuisen (29) and Gary Gray (33)—signed out at the USFS Ranger Station and proceeded to their base camp in the White Salmon drainage below Mount Shuksan. The next morning they were climbing the NW arret and stopped where the rock route meets the hanging glacier. While they were stopped to put on crampons at 1330, they noticed some small avalanche activity. Without warning, a large section of iced up glacier broke off and swept down upon the two climbers, trapped in the moat between the wall and the glacier. Curt was knocked unconscious and Gary was immediately buried in an ice fall under chunks the size of wood stoves. When Curt regained consciousness, he determined his injuries and searched for Gary. He set up some bright gear to try to attract help. He attempted to descend by himself, but returned due to crevasse problems and the extent of his injuries.
As the victims were overdue, a search was initiated. A North Cascade National Park helicopter flew the route and located Curt. A radio was lowered to him and the extent of the situation determined. Curt was later that day flown off in a basket by the NCNP helicopter. Rescue teams returned at first light the following day to the scene to attempt to recover Gary’s body. An anchor station above the avalanche area was established and two rescuers were lowered to the scene. It was determined to be a very hazardous area to continue search activities. No trace of Gary was evident within the jumble of ice blocks. The search was suspended
Analysis
Possible judgment error in route selection due to warm temperatures and lateness in day (1330). An approach between an icefall could more safely be made in colder conditions. (Source: Harte Bressler, Base Operations Leader, Bellingham Mountain Rescue)</t>
  </si>
  <si>
    <t>Ice Tool Placement Failure, Fall on Ice, Broken Ankle, Washington, Mt. Rainier</t>
  </si>
  <si>
    <t>Washington, Mount Rainier
At 1400 on July 28, 1991, Cohn Clubine (43) suffered a broken ankle at the 1600 meter level of the Nisqually Glacier on Mount Rainier. John, along with 12 other students and four instructors, was participating in the second in a series of two ice climbing seminars conducted by the Seattle Mountaineers. The first in the series was held two weeks earlier, also at the Nisqually Glacier. Mount Rainier’s lower Nisqually Glacier is a popular ice climbing practice area.
The seminar was coming to an end when John Clubine and Mary Evans were climbing a 12 meter section of overhanging glacier ice. An anchor had been established on top and Mary was belaying John through the anchor from below. While climbing, John decided to exit the overhang two to three meters to the right of the anchor. He had placed his first tool over the top of the roof and while placing the second tool, the first tool placement failed. Mary’s belay held but since John was to one side and negotiating the overhang, he dropped one to two meters and pendulumed violently. During the fall John’s right crampon caught in the ice causing the injury. Mary was able to lower John to a point from which he could exit the glacier escorted by Bruno Reinys, instructor. Bruno examined John and determined that the injury was limited to John’s ankle. John had a folding splint in his pack which he was able to help administer. John indicated that his ankle was comfortable enough that if we assisted him as “human crutches” he would be able to hop, reducing considerably the distance he would have to be carried. Webbing was used to fashion a sling which was then attached to John’s seat harness to stabilize his foot and keep it off the ground while he hopped between two assistants. Within 30 minutes the rest of the seminar participants had gathered and evacuation was underway.
Analysis
A review of the accident leads one to the obvious judgment that under the right conditions an ice tool popping out can have severe consequences even when protected from above. “In hindsight,” John says, “First, I should have been higher before placing the first tool because my arm encountered the lip which made the placement difficult. Second, placing oneself in a pendulum should be avoided and third, belaying from above would have allowed moving the rope to the line of ascent which would have been superior. However, when you’re on the last pitch of the day and clear, blue, plastic glacier ice is overhanging above you, calling out, you go for it.’ (Source: Fred Julian, Field Trip Leader)</t>
  </si>
  <si>
    <t>Lightning, Poor Position, Colorado, Rocky Mountain National Park, Longs Peak</t>
  </si>
  <si>
    <t>Colorado, Rocky Mountain National Park, Longs Peak
On August 24, 1991, at 1500, Tim Finnegan was struck by lightning while climbing the Teeter Tooter Pillar on Longs Peak. The lightning bolt struck above them, traveled down the crack system they were climbing, entered Finnegan’s upper back and exited through his right foot. He sustained two burns the size of a silver dollar but did not lose consciousness. Partner Mike Gruber experienced some ground effect from the lightning strike but did not sustain injury. Finnegan and Gruber decided to avoid the Longs Peak summit by exiting the peak via the top of the North Couloir and down Keplinger’s Couloir into Wild Basin.
At 2303, Finnegan and Gruber telephoned park dispatch from the Wild Basin Lodge outside of park boundaries. They requested a ride from park rangers back to their vehicle at Longs Peak parking lot. They were recontacted by a park ranger who realized that Finnegan should seek medical attention and receive a ride in an ambulance due to the unpredictable behaviorisms of lightning injuries. The ranger offered Finnegan and Gruber his services as an emergency medical technician, and an ambulance, both of which were refused. Finnegan was later admitted and kept overnight at Estes Park Medical Center, where he was treated for superficial burns.
Analysis
Summer lightning storms are quite common and violent in the Rockies. The best strategy for surviving lightning storms is to avoid them through careful planning. This entails planning to leave for the climb at an unattractively early hour (predawn), and picking a route where it is possible for the climber to summit and be descending before the storms hit. Lightning storms are regular events; if one occurred at 1500 today, there will probably be one at 1500 tomorrow. There may be tips on what to do if caught in a lightning storm. Prevention is the best cure. According to the United States Weather Bureau, there are over 40 days with one or more thunderstorms in June, July, and August in the Central Rockies. At Rocky Mountain National Park in 1991, there were two other lightning incidents in addition to the Finnegan incident. A female climber on the Book at Lumpy Ridge received minor burns, and a female tourist on Trail Ridge Road was severely injured, requiring CPR and advanced life support. (Source: Jim Detterline, Ranger, RMNP)</t>
  </si>
  <si>
    <t>Loss of Control—Voluntary Glissade, No Hard Hat, Too Much Weight in Pack, Washington, Mount Stewart</t>
  </si>
  <si>
    <t>Washington, Mount Stewart
On August 4, 1991, Paul Werner (25), Brad Berdoy (32), (Bert Daniels, 50+), and I Brian Blair (27), climbed the North Ridge of Mount Stewart. During the descent, we got to the first snowfield on the Cascadian Couloir. Even though the snowfield was steep and there were several bands of rocks below, I decided to try to glissade a short way, assuming I could stop myself if I was sliding too fast. I tried to self-arrest (using a 45 cm ice ax), and turned the wrong way—away from the head of the ax. I did not lose control of the ax, however. I had the pick in the snow and I tried to arc my body to stop myself. My pack was too heavy, and I was not able to turn all the way over. If I had turned my body the correct way to stop myself, the momentum probably would have allowed me to turn all the way over for proper self-arrest. I kept going faster and faster, and knowing I was in trouble, I shouted, “Oh no!’ I tried to position my body so my pack would absorb most of the impact, and then I blacked out.
I regained consciousness a short time later. Brad Berdoy was trying to stop the bleeding, and cursing me for getting injured. After I realized what had happened, I kept pressure on my scalp lacerations to stop the bleeding. Brad and Paul went for help a short time later. Soon my bleeding stopped, and I drank a lot of water and ate some food. I lost quite a bit of blood during the fall, during which I went through three rock bands before stopping. A helicopter showed up around 1700. The accident had taken place around 0800. (Source: Bert Daniels)
Analysis
Although the victim had misjudged the steepness of the slope during his glissade, a proper self-arrest would have prevented him from gaining speed so quickly. It is important that rolling onto the head of the ice ax be instinctual. Also, the leverage needed to arrest is difficult to attain with such a short ax shaft (45 cm). The weight of the pack prevented a proper arrest. Lastly, the head lacerations would have been prevented by wearing a helmet. (Source: Dean Engle)</t>
  </si>
  <si>
    <t>Off Route, Inadequate Clothing, Exposure, Wyoming, Grand Teton</t>
  </si>
  <si>
    <t>Wyoming, Grand Teton
On August 14, Douglas Cairns (36) and Daniel Cousins (30) decided to attempt the North Ridge after having failed to find their way to the Black Ice Couloir, their original objective. They were forced to bivouac above the “Slab” pitch and woke on the morning of the 15th to foggy, white-out conditions. They gained the Second Ledge which offers an easy traverse off the mountain. Coming upon some old slings, they believed them to be a well-used anchor point and chose to rappel. This put them in the middle of the West Face route. They were unable to pull their ropes. Realizing that the rappel had been a mistake, Cairns spent a couple of hours prussiking back up the rope. Cousins was unable to prussik up the ropes due to his already deteriorating condition.
At 1330, Exum guide Jim Williams called Jenny Lake Ranger Station from the Lower Saddle and reported that another party had informed him that they had heard calls for help while they were descending the Owen-Spalding route.
At 1650 Williams called in again and reported that he had made visual contact with a climber in need of assistance on the Second Ledge.
After helicopter flights of equipment and personnel to the Lower Saddle, Rangers Alexander and Jackson reached Cairns at 1950. Twenty minutes later, Jackson reached Cousins who was still hanging from locked prussik slings and had an oral temperature of 90.5 F. Cousins was raised to the Second Ledge and was able to walk to a position where he could be short-hauled off the mountain. He was taken to the hospital by ambulance at 2100. Cairns was escorted to the Lower Saddle. (Source: Renny Jackson, Ranger, Grand Teton National Park)
Analysis
Unfamiliarity with the mountain and very poor weather caused this party to make a sequence of decisions that left them helpless. The timely radio call from Exum Guide Service and the very fast and effective response by the National Park rescue team probably saved Cousins’ life. (Source: Renny Jackson, Ranger, Grand Teton National Park)</t>
  </si>
  <si>
    <t>Rappel Anchor Failure, Failure to Follow Route, Inadequate Protection, Washington, Mix Up Peak</t>
  </si>
  <si>
    <t>Washington, Mix Up Peak
On August 15, 1991, I was climbing with Lindsay Berly (26) on the East Face of Mix Up Peak in the North Cascades. As we descended, it grew dark. It was almost completely dark at 2030 when we reached what we believed to be the final rappel anchor. We only had one 50 meter rope and we weren’t sure whether it reached the bottom. Instead of rapping off into unknown vertical and overhanging terrain, we decided to traverse on the lower angle part of the face and look for a better spot to rappel. We found a horn attached to a block that appeared to be solid and close enough to the notch to get us down. Further testing of the horn wasn’t safe because it wasn’t possible to set up a back-up anchor in the surrounding rock. Lindsay clipped into the anchor and I rappelled down. The anchor held while I was on the lower angle rock, but when I stepped onto the overhang, my full weight jerked onto the anchor and it failed. The entire block pulled out. Lindsay was flung forward and fell 80 to 100 feet, severely breaking her left wrist, her right elbow, and her pelvis. She bruised one lung and punctured the other. He also had a concussion and whiplash. She cracked her helmet. Had she not been wearing it, she surely would have died. I fell 40 feet through space, landing on the opposite side of the ridge that divides Gunsight Notch. Our opposing weights stopped each other’s falls. My backpack and helmet protected me, but my ice ax was pushed up beneath my helmet, fracturing my skull and giving me a concussion. I also tore a ligament in my left thumb. I anchored the rope and made my way to her in the dark. Fortunately, her head lamp still functioned. (She hadn’t been wearing it.) I anchored her, administered what first aid I could, got her partially into her sleeping bag, said good bye and set off for help. In my confused state I got lost and fell again, ten feet to a rock ledge, and found my way back to her. I left again pointed in the right direction. I slipped into the moat getting onto the Cache Glacier. After extricating myself, I fell down the chute to the glacier where I managed to self-arrest. I found some ropes frozen into the glacier which helped me cross it, and eventually made it to the trail. At 0100 I reached the parking lot. There were two people there. I asked them for help. They said no. I drove 25 miles to the nearest phone and reached the rangers. The sun rose at 0615, and with it the ranger helicopter found Lindsay. A Navy helicopter rescued her shortly thereafter. Her body temperature was below 90 degrees and she was going into shock. By 0830 she was at St. Joseph’s Hospital in Bellingham, WA. Through intense physical therapy Lindsay has miraculously recovered almost completely. She hasn’t yet decided whether or not she’ll ever climb again. I did my first lead since the accident last week. In retrospect I see that if we had bivouacked on the face and approached the problem of questionable anchors in the light of day with a full stomach, we may have been able to find a way to prevent the accident. My advice is: stop when you get tired, eat, and reevaluate if possible. Remember that fourth class rock can mean anything, especially if it’s loose and unprotectable. Wear a helmet, and no matter how many horns, blocks, flakes, nuts, bolts, etc., you’ve safely roped off, always find a way to check your anchor before you risk your life. (Source: Andy Gzesh—21)
Additional Analysis
Gauging one's physical ability and backing up anchors are important. Fatigue and a failure to test the anchor resulted in this fall. In this case, it may have been necessary for Lindsay to clip into the same block anchor, since there was no protection at the horn. If both climbers had reason to doubt the strength of the horn, Lindsay might not have clipped into the anchor while Andrew was rappelling. Then, regardless of anchor failure, she may have been able to help Andrew after the fall. (Source: Dean Engle)</t>
  </si>
  <si>
    <t>Rappel Anchor Failure, Inadequate Protection, Washington, Mount Shuksan</t>
  </si>
  <si>
    <t>Washington, Mount Shuksan
On July 7, Duane Morrison (34) set out with eleven other climbers of the Seattle Mountaineers to climb Mount Shuksan in the North Cascades National Park. The route was the Sulfide Glacier Route. Seven in the party had never climbed before.
After a slow ascent due to the inexperience of one of the climbers on his rope team, the summit was reached at 1230. To expedite the descent, the decision was made by the leader to rappel off the summit pyramid, although most of the other climbing teams that day were using snow chutes and ice ax belays to get down.
Duane completed the first rappel uneventfully and had just started the second rappel when the rock horn that had been used for the rappel anchor fragmented. This was after five other climbers had successfully used the same anchor. Duane tumbled backward down a 70 to 80 degree slope. The fall was estimated to be 180 feet. Duane came to a stop on a narrow ledge in front of another cliff 200 feet high. Suffering only from a badly scraped knee, bruised hands and a sprained ankle, Duane was capable of walking six miles back to the parking area. He was wearing an external frame pack during the fall, which he credits with having prevented him from serious injury.
Here is a summary of what Duane said regarding his accident: “My instincts in this situation clearly said this was an easy downclimb with many easy ledges and boulders. I owe the limited nature of my injuries to physical conditioning, the use of a helmet, the external frame pack and good luck.” (Source: From a letter written to Fred Stanley)
Analysis
Rappel anchors should be checked after each rappel. Natural anchors can be deceptive and should be backed up when possible. If rappelling can be avoided in down climbing, it ought to be considered. (Source: Dean Engle)</t>
  </si>
  <si>
    <t>Rappel Off Unequal Ropes, Washington, Index Town Wall</t>
  </si>
  <si>
    <t>Washington, Index Town Wall
In early August, Greg Child had one of the more exciting rappelling experiences possible. He reported it as follows:
If I had a penny for every rappel I’d done, I’d be a rich man. After 22 years of climbing, my rappel odometer has rolled over a few times. And every descent of that nylon spider-line—be it at night, in rain or blizzard, at 8000 meters when you can’t think straight, on tatty 6 mm bootlace, down all kinds of rock and ice and snow, often for thousands of consecutive feet—has been uneventful. Until this summer, when percentages caught up with me...
I was alone, rappelling down the Upper Town Wall of Index, having just completed a multi-pitch, multi-day orgy of rappel bolting and moss scrubbing. At the last rappel (which I’d made a dozen times in recent weeks), I threaded the rope through the anchors, tossed the ends off, clipped a rappel device to the rope and set off. My mental checklist for any rappel includes making sure that the rope ends are equalized and reach the ground or the next anchors, as well as examining my harness buckle, anchor and rappel device. If I can’t see whether the rope reaches, I always tie the ends on the rope together.
But not this time. I was tired, weighed down with gear and preoccupation. I failed to look down this familiar rappel and didn’t notice that one end of the rope was 40 feet shorter than the other. But when I felt the rope slip through my rappel device and felt the rush of acceleration, I knew what had happened—and that the next few moments could dramatically affect my life.
Falling happens quickly, but the release of those fear-triggered chemicals— adrenalin, endorphins, etc.—slows the experience so that you have time to think, though seldom to react. Primarily, I thought about the bony crunch I knew was fast approaching. I anticipated it as an ugly, jarring sensation that would explode through the top of my skull like a starburst. I was right. My ankle buckled on a ledge and my knees folded into my face, splitting my upper lip. Then I catapulted backwards into the air and began ripping through trees, over boulders and down a steep gully. The karma of rappel bolting had caught up with me.
(Editor’s Note: Child figured out that he has done about 410,000 feet of rappelling in the last decade, and has therefore set up 3,733 rappels. He estimates his casualty rate at .036%. He calls this “food for thought”)</t>
  </si>
  <si>
    <t>Slip on Snow, Failure to Self-Arrest, Wyoming, Disappointment Peak</t>
  </si>
  <si>
    <t>Wyoming, Disappointment Peak
On August 4, 1991, at 1445, Kent Fortner (22) and Thomas George (20) were attempting to climb Disappointment Peak via the east couloir above Amphitheater Lake. Approximately half way up the steep snow of the couloir, George planted his ice ax and stopped to rest. His feet slid out from underneath him. In grabbing for his ice ax and attempting to self-arrest, a previously dislocated shoulder popped out. George was unable to regain control of his ice ax and started an uncontrolled slide down the couloir. He struck the rock wall edge of the couloir at least once, fell approximately 500 feet down the snow, struck the rocks at the toe of the snow and catapulted approximately 20 to 30 feet further.
Fortner and others in the area assisted George down to the lake. Fortner then ran down to report the accident, arriving at the Jenny Lake Ranger Station at 1555. A helicopter was immediately requested, which arrived at Lupine at 1625. Numerous ranger personnel were flown in to the lake. George was packaged for transport and carried around the lake to the helispot. He was subsequently airlifted to St. John’s Hospital. (Source: Peter Armington, Ranger, Grand Teton National Park)
Analysis
This gully has been the site of several previous accidents. A rope is not usually used. However, hard snow late in summer in Wyoming is hazardous. Snow is consistently an underestimated climbing medium, ranked second in causes of accidents by this publication. It is also a common terrain for accidents in many of the climbing and outdoor skills schools. (Source: Renny Jackson, Ranger, Grand Teton National Park)</t>
  </si>
  <si>
    <t>Slip on Snow, Inadequate Equipment, Wyoming, Middle Teton</t>
  </si>
  <si>
    <t>Wyoming, Middle Teton
On September 4, 1991, at 1600, Fred Perl, Curt Pohr and Bonnie Schwartz (25) were descending the Southwest Couloir route of the Middle Teton. Schwartz had been descending across the top of the snowfield at the 11,500 foot level. At the edge of a steep dropoff, she slipped and lost her footing. She fell approximately 200 feet hitting several boulders at the bottom of the snow slope, sustaining multiple abrasions and contusions on her right hip, hands and face.
Perl and Pohr descended to her location, assessed her injuries, and administered first aid. Perl determined that Schwartz could not walk out, and another climber in the area (Olson) volunteered to report the accident to Park officials. Olson descended to the valley and reported the accident to Park Dispatch at 2140.
Rangers Alexander and Morris were dispatched to the accident site with medical and bivouac equipment. Arriving at 0340 the morning of September 5, Alexander and Morris treated Schwartz for hypothermia and a possible fractured femur.
At 0655, Rangers Armington and Carr were flown to the area by the Grand Teton National Park contract helicopter, piloted by Ken Johnson. Alexander, Armington, Carr, Morris, Perl, and Pohr carried Schwartz to the helicopter in a scoop stretcher. Schwartz and Alexander were flown to the Bridge-Teton National Forest helipad in Jackson, where they were met by the St. John’s Hospital Ambulance. Schwartz arrived at St. John’s at 0825.
Analysis
While Schwartz had climbed the Southwest Couloir route on two previous occasions in 1991, she had “no technical climbing experience.” She was familiar with self-arrest techniques, but did not have an ice ax and was not wearing a helmet. The Southwest Couloir route is commonly climbed without ropes and the snow is easily avoidable in late season. (Source: Jim Dorward, Ranger, Grand Teton National Park)</t>
  </si>
  <si>
    <t>Slip or Fall on Snow, Party Separated, Washington, Mt. Rainier</t>
  </si>
  <si>
    <t>Washington, Mount Rainier
On January 2, 1991, a three person climbing party consisting of Mark Fogarty (26), Phil Buck (26), and Binget Hanson (24) returned to Camp Muir after successfully climbing Mount Rainier via Ingraham Glacier. They planned to descend from Camp Muir on the Muir Snowfield the following day. Fogarty advised the two other members of his party that he was going to go to the western side of the snowfield to find better snow to ski on. As the party left Muir next morning in excellent weather, Fogarty intentionally separated at 1100 to begin a ski descent while the other two continued down on foot. He was not seen again by Buck and Hanson, and they reported his absence to park rangers at Paradise at 1400.
When Fogarty failed to return to Paradise by evening, a search effort was organized. Park rangers and Phil Buck searched throughout the night and found Fogarty’s ski tracks leading to a steep, icy slope at the 9,050 foot level, where they disappeared over a cliff into Nisqually Glacier canyon. The next morning an aerial search was conducted, and Fogarty’s body was discovered on a snow slope at the 8,000 foot level in the canyon. A ranger and a Tacoma Mountain Rescue volunteer were flown to the scene to recover the body. Further inspection of the accident site indicated Fogarty skied to the extreme western side of the snowfield, well outside the normal descent route, where he encountered a steep icy slope which caused him to fall and slide over the cliff. It was later determined he died from a fractured skull. (Source: Compiled from reports by National Park Rangers Rick Yates, John Wilcox, Stephen Winslow, and Rick Kuschner)
(Editors Note: This is a mountaineering accident, and is included in the narrative account to advise of the dangers of attempting to ski technical mountain terrain. Park Ranger Rick Yates in his report also notes the intention of the Park Service to warn visitors of the hazards of backcountry skiing.)</t>
  </si>
  <si>
    <t>Stranded, Inexperienced Non-Climbers, New Hampshire, Mount Washington, Huntington Ravine</t>
  </si>
  <si>
    <t>New Hampshire, Mount Washington, Huntington Ravine
On May 24, 1991, two male students from the University of New Hampshire (one who was to graduate the very next day) hiked into Huntington Ravine on Mount Washington to the point where the trail turns right onto rock slabs. The two students turned left and climbed about 200 feet up Central Buttress, the steep buttress between Pinnacle and Central Gullies. At that point they found that they could go neither up nor down.
They yelled to passing hikers that they needed help. The MRS was called and eight members arrived about 1700. Four rescuers in teams of two climbed up to the two students, placed anchors, put harnesses on the students, and then lowered them 200 feet to the ground. One rescuer went down with each of the two students. The rescue was completed by 1900. The students had been stuck on the cliff, each on his own very small ledge and about 30 feet apart, for five hours.
Analysis
The two men apparently knew nothing about rock climbing and yet they successfully climbed up sections of 5.6 rock. They were wearing bicycling helmets and they had one carabiner. Their equipment and the fact that they intentionally left the marked Huntingon Ravine trail indicates that they planned a climbing adventure.
Lucidly the weather was mild even though thunder could be heard in the distance during the rescue. It was also fortunate that hikers heard the yell for help and went to an AMC hut keeper who had a radio. The fact that the MRS had brought a long rope made the lower efficient. (Source: George Hurley, Guide)</t>
  </si>
  <si>
    <t>Uncontrolled Head First Rappel, No Belay, Wisconsin, Devil's Lake State Park</t>
  </si>
  <si>
    <t>Wisconsin, Devil’s Lake State Park
On July 20, 1991, Martin Bordson (29) was doing a head first 70 foot rappel when he lost control and hit the ground, breaking both wrists. (Source: Visitor Accident Report, Devil’s Lake State Park)
(Editor’s Note: There were another half a dozen reports from Devil’s Lake State Park, all hikers who got themselves into climbing situations and had to be rescued or treated.)</t>
  </si>
  <si>
    <t>Webbing Anchor "Broke Free," Inadequate Protection, Wisconsin, Devil's Lake State Park</t>
  </si>
  <si>
    <t>Wisconsin, Devil’s Lake State Park
On May 28, 1991, Mark Forsythe (28) fell about 70 feet after a climbing sling apparently “broke.” He had moved the protection that was on the top of the climb and had begun to lower himself down on belay from his partner. Forsythe suffered several fractures and lacerations. (Source: Visitor Accident Report, Devil’s Lake State Park)</t>
  </si>
  <si>
    <t>Avalanche, Fall on Snow and Ice, Pueblo, El Pico de Orizaba</t>
  </si>
  <si>
    <t>Puebla, El Pico de Orizaba
On November 16, 1992, a group of eight climbers began the standard route, Glacier de Jamapa, on the north slope of the mountain. The party of eight included two guides, Octavio Juarez and Tim Villanueva, and their clients, Kurt Dreibholtz, David Kristensen, Dick Nelson, Bob Roberts, Mike Randall and James Stevenson. The second party mem_x001F_bers were Rolando Montemyor and Bernardo Zuiga. The climbers left the Piedra Grande Hut at 0200. They reached the glacier about 0430, put on crampons, and shortly after the party of eight roped up into two teams of four. The other party of two continued unroped. The roped team led by Octavio Juarez climbed ahead, followed by the team of two as they were climbing a little faster than the second rope team led by Tim Villanueva. At one point the six climbers ahead climbed out of sight from the second rope team as the route rounds the ridge slightly toward the crater rim.
About 0845 around 4,500 meters (17,712 feet) as the lead group was diagonally as_x001F_cending, a crack appeared in the two to four inch firm crust. The team members immedi_x001F_ately secured their ice axes and watched the surface crust below them release. Moments passed, and, as they thought they were safe, a secondary release from above occurred. The slab hit each team member and the second team of two unroped climbers knocking them off their feet and into a tumbling fall along with the moving snow and ice. They fell about 700 meters to the base of the Chichimeco Glacier.
The second roped party did not see the fall. Their team was hit by a piece of snow and ice. At the time it did not seem likely that the ice came from the team above because the angle of the first party’s route and the estimated distance between parties did not corre_x001F_spond. The second party chose to descend to the base of the Jamapa Glacier and wait for the first party to descend. About one hour and 45 minutes later, Tim Villanueva heard voices below and to the east. It was Kurt Dreibholtz and Bob Roberts who survived the fall. Dreibholtz was hurt but could walk; Roberts couldn’t walk and was suffering from shock. They both said Octavio Juarez, David Kristensen, Rolando Montemyor and Bernardo Zuniga were lifeless. Tim Villaneuva responded to the injuries of Dreibholtz and Roberts. He planned and executed an emergency evacuation plan with the help of two other American climbers, Jeff Selleck and Douglas Neighbor and two German climb_x001F_ers, Alfred Menzel and Frommknect Lutz, who were at the hut. The entire group helped evacuate Dreibholtz and Roberts to the hut where they were transported by vehicle to Tlachichucha and on to the hospital in Jalapa.
Analysis
It is suspected that around 5,400 meters with the change in aspect from north to slightly northeast and with a slightly lower slope angle of the area near the crater rim, the melt/ freeze cycle produced a surface crust that may have been in transition. The fall occurred at an area referred to as “The Crevasses.” Though they were well filled in, it may be that the terrain change under the surface snow could have added to the weakness.
November is considered the ideal month for climbing because the bare ice is most likely to be covered by desirable snow. The 1992 wet season lasted longer than normal, with squalls of short storms continuing into October. There was no measurable new snow for at least several days prior to the accident, and no unusually high winds or obvious recent transport of snow. Several parties had climbed the route each day prior to the accident. Their tracks were visible and distinct. The party of eight had ascended the two other highest peaks of Mexico (Iztaccihuatl and Popocatepetl) the days before on similar aspects of slopes. They observed no avalanche activity and experienced desirable snow conditions. On the lower part of the route they experienced no unusual snow conditions with the steps being about boot-top deep. There was no evidence of avalanche activity. The snow conditions produced a favorable response to probing tests and quick ice axe shear tests.
Of the rope team, the first and third were killed. Both the two unroped climbers were killed. All who died were killed by fatal blows and were on the surface of the debris. They did not die from suffocation. At the hospital in Jalapa, Dreibholtz was diagnosed with multiple lacerations, snow blindness, frostbite, muscle and soft tissue trauma on left groin, hip, knee and leg and Roberts was diagnosed with multiple skin lacerations, severe muscle trauma on the left shoulder, rupture of left ligament and probable lesions of inner menis_x001F_cus of the right knee. Villanueva's response to the accident was responsible for saving the lives of Dreibholtz and Roberts.
A group of about 40 climbers from Socorro Alpino of Mexico, the Red Cross of Jalapa, and climbing friends of Octavio Juarez efficiently managed the recovery of the bodies who remained on the mountain. Several local expert climbers who were involved with the body retrieval considered this a very unusual incident. The rescue leader considered it possibly a one-in-one hundred year occurrence. (Source: Bela G. Vadasz, Mountain Guide)</t>
  </si>
  <si>
    <t>Avalanche, Inadequate Equipment, Poor Position, Failure to Heed Forecast, British Columbia, Rocky Mountains, Mount Field, Silk Tassel Falls</t>
  </si>
  <si>
    <t>British Columbia, Rocky Mountains, Mount Field, Silk Tassel Falls
On February 2, 1992, two parties of two set out for Silk Tassel, a grade 4 ice climb near the Trans-Canada Highway. Around 1200, they hiked to its base and began the 55 meter ascent. The two were climbing side by side when an avalanche swept over the top. Its main flow hit one party directly, knocking the leader off the route and dragging his partner out of his belay station at the bottom. The edge of the slide poured over the leader of the second party, but he managed to hang on to his tools and did not fall.
He and his belayer descended the route and the avalanche debris and quickly found the other belayer, partly buried and quite dazed. They dug him out, and all proceeded down the gully until they found the boot of the leader sticking out of the debris. Then one member of the second party ran back to the road for help and a shovel, while the remaining two started digging the victim out with an ice ax.
As this was happening, an off-duty ambulance attendant observed the climbers digging in the fresh debris and radioed the Warden Service to report the accident. A party of wardens was dispatched and the attendant drove in to the Field to get his ambulance.
By the time the rescue team had arrived at the accident site, the victim had been dug out after being buried for an estimated 30 minutes, and the climbers were doing CPR on him. As slides were running continually, he was moved to a safer area, and CPR was continued until he could be evacuated by helicopter. He was transported to hospital, but was pronounced dead of suffocation. He had sustained chest injuries, which may have contributed to his death. His belayer was also evacuated by helicopter and found to have a cervical spine fracture and a concussion.
Analysis
Three of the four climbers were very experienced. The avalanche hazard was forecast low in the morning, rising to high or extreme as daytime warming progressed. The weather forecast called for a record-breaking high temperature, and that did occur. At the time of the accident, it was 8 degrees C. The slope that avalanched was a low-elevation, southerly-aspect basin directly above the route, and wet avalanches were observed by the climbers before they started at noon. They did not have probes or shovels with them, and although they carried avalanche beacons, those were not activated. (Source: Terry Willis, Yoho National Park Warden Service)</t>
  </si>
  <si>
    <t>Avalanche, Party Separated—No Rescue Attempt, Alaska, Flattop Mountain</t>
  </si>
  <si>
    <t>Alaska, Flattop Mountain
In October of 1992, four Anchorage climbers were ascending a gully on Flattop Moun_x001F_tain just outside of Anchorage when they were struck by an avalanche. Two were buried, one popped out, and one escaped being hit. The latter two descended.
When rescuers returned a few hours later, they found one victim quickly. He was wearing a beacon. The other was located after finding his ski pole just barely sticking out of the snow. Both victims had succumbed.
Analysis
It is not known why the two survivors made no attempt to locate the two victims. It is known that one of them, Dave Hart, was on Mount McKinley in the spring, and while descending from the summit, separated from his partner who was not doing well. Hart descended on his own, while his partner required rescue, which was accomplished by a guided party nearby. (Source: Alaskan climbers)</t>
  </si>
  <si>
    <t>Avalanche, Weather, Alaska, Mount Foraker</t>
  </si>
  <si>
    <t>Alaska, Mount Foraker
On June 14, 1992, Tom Walter (34), Ritt Kellogg (28), and Colby Coombs (25) skied from the Southeast Fork of the Kahiltna Glacier to the base of the “Pink Panther” on the East Face of Mount Foraker. Approximately three inches of new snow fell on the evening and night of the 14th.
On the morning of the 15th, the weather cleared. Walter, Kellogg, and Coombs began climbing the lower one third of the route called the “S Couloir,” a steep snow and ice couloir interspersed with rock bands. They camped at a level area at the base of a cornice ridge line on the top of this couloir. It snowed again that night.
On the morning of the 16th, they were unable to climb due to poor weather. Late in the day the weather cleared and they began climbing the cornice ridge which marks the middle third of the route. They climbed through the night, and completed this portion early on June 17. They arrived at the base of the final rock buttress, which marks the last third of the route, as the weather deteriorated. They dug a snow cave and bivouacked, waiting out the poor weather.
On June 18, the weather remained poor with additional snow accumulation. Early in the evening of the 18th the weather cleared. They began climbing the final rock buttress. The weather remained good until the final 300 feet, when it deteriorated with wind and poor visibility. They completed climbing the rock buttress and intended to stop and biv_x001F_ouac at the first opportunity. They continued to climb up the final 50 to 60 degree snow and ice slope above the rock buttress, anticipating a bivouac site at the crest of the South_x001F_east Ridge about 13,500 feet.
At this time Walter was leading the rope team with Coombs in the middle and Kellogg at the end. There was 150 feet of rope between each, and they were ascending simulta_x001F_neously at the same rate. They were not belaying. It is likely that no anchors were being used as running belay points.
Late that night, about one hour after topping out on the rock buttress and while climb_x001F_ing the upper portion of the final snow and ice slope at 13,100 feet, they were hit by an avalanche at a point approximately 400 feet below the crest of the ridge and 700 feet above the top of the rock buttress. As Coombs was hit with snow from above, he began to self-arrest with his ice axe. He was pushed downhill by avalanche debris for approxi_x001F_mately 20 feet before being flipped over backwards and falling and tumbling out of con_x001F_trol. Coombs was knocked unconscious and does not remember coming to a stop.
Early in the morning of the 19th, Coombs regained consciousness and found himself hanging by the climbing rope in the upper part of the rock buttress near 12,300 feet. Coombs was mentally oriented as to person and place, but disoriented as to time and purpose. He was experiencing pain over his entire body, and felt hypothermic. The climbing rope between Coombs and Walter was looped over a rock outcropping overhead, which prevented a much longer fall. Walter was hanging by the rope a short distance away, and Coombs was able to climb to him. Walter's face was covered with snow. Coombs cleared the airway and checked for a pulse, and determined that Walter was dead. Coombs re_x001F_moved a crampon and Walter's pack and clipped it into the slack rope between himself and Kellogg. During his efforts to escape from the rope system, Coombs cut the climbing rope between himself and Walter. Walter's body fell and slid out of sight into the rock buttress. Coombs then downclimbed a short distance to a small rock ledge, where he set up a double ice axe anchor and tied off Walter's pack. He yelled down attempting to contact Kellogg, but without success. Coombs then set up a bivouac on the ledge and attempted to rest for the remainder of the day and night.
On the morning of June 20, Coombs rappelled from his bivouac site approximately 130 feet down the rope between him and Kellogg and found Kellogg hanging upside down and tangled in the rope. Kellogg's face was covered with snow and he had no pulse. Large amounts of blood were streaked in the snow near his body. Coombs stated that it appeared obvious that Kellogg had died from multiple traumatic injuries. Kellogg fell an additional 20 feet as the climbing rope untangled itself while Coombs examined the body. Coombs descended the remainder of the rope, tied Kellogg to an ice axe anchor, and cut the climbing rope from Kellogg. He removed a tent and fuel from Kellogg's pack and reascended the rope back to his bivouac ledge. Coombs then traversed approximately 700 feet southeast and camped in a bergschrund near the crest of the Southeast Ridge.
On June 21, 22, and 23, Coombs descended the Southeast Ridge. The descent re_x001F_quired numerous rappels, and unprotected downclimbing on steep slopes and through heavily crevassed areas. Coombs’ progress was slow due to injuries sustained during his fall on the 18th. Late on June 23 he arrived at the base of the Pink Panther route, picked up extra equipment cached there, and began crossing the Kahiltna Glacier.
On June 24, about 0500, Coombs arrived at basecamp on the Southeast Fork of the Kahiltna Glacier. Exhausted, he camped in a tent left ten days earlier. At 1230 Coombs reported the incident to the Talkeetna Ranger Station via Basecamp Manager Annie Duquette. On June 25 at 0100, Coombs was examined by Ranger Jim Phillips. Coombs had pain in his neck, left shoulder, and left ankle. He was advised to minimize activity, have his left arm and ankle splinted, and fly directly from basecamp to Humana Hospital in Anchorage. Poor weather delayed evacuation for four days. Phillips reexamined Coombs and monitored his condition several times daily.
On June 28 at 0900, Coombs was flown to Talkeetna at his own expense by K2 Avia_x001F_tion. He was then transported by private vehicle to Humana Hospital and diagnosed as having a fractured cervical vertebrae, fractured left scapula, and a fractured left ankle.
Aerial searches on June 30 and July 1 revealed no further evidence or sign of Walter or Kellogg.
Analysis
Walter, Kellogg, and Coombs were each highly skilled mountaineers, with extensive Alaska Range experience. Although the Pink Panther route is considered a very difficult route by Alaska Range standards, Coombs stated that it was well within his team's technical ability. Coombs also stated that the climbers constantly reevaluated their situation and assessed the hazards, and felt that they were climbing conservatively. He does not know what he would have done differently.
The climbers ascended the route in three days, half the time required for the first ascent. They were climbing for long (approximately 20 hours) periods between rests. Although that is not unusual for fast and light alpine style ascents, fatigue may have been a contributing factor to the accident.
Deteriorating weather at the time of the accident created poor visibility to the point that Coombs was unable to see Walter 150 feet ahead. This may have prevented them from recognizing hazardous avalanche conditions.
The exact cause of the avalanche is unknown. Unsettled weather during the climb produced light to moderate snowfall amounts. At times winds were moderate to strong at high elevations. Potentially unstable snow conditions were present in some locations. The site was a broad, open snow and ice slope 50 degrees or steeper. Coombs stated that conditions were hard neve snow over ice, and that this surface did not and could not have slid. The avalanche was triggered at a location somewhere above Coombs. He speculates that either a loose snow avalanche sluffed down from above and hit the climbers, or Walter triggered a small, isolated slab avalanche. When the site was investigated from the air on July 1, there was no sign of a crown surface, cornice break, or any other signs of the avalanche.
Coombs was able to rule out a climbing fall as the cause of the accident. They were definitely hit by moving snow, which caused them to fall. On dangerous and exposed terrain they belayed or used running anchor points and climbed simultaneously. At the time of the accident, however, the terrain and conditions were perceived as not requiring belays or anchor points, and the team climbed simultaneously without anchor points. The use of running anchor points may have prevented the long fall which resulted from the avalanche. The evidence discovered at the scene on July 1 indicates that the climbing team fell at least 700 vertical feet. (Source: Jim Phillips, Mountaineering Ranger, Denali National Park)</t>
  </si>
  <si>
    <t>Cornice Collapse, Unroped, Bad Weather, Off Route at Night, Alberta, Rocky Mountains, Mount Temple</t>
  </si>
  <si>
    <t>Alberta, Rocky Mountains, Mount Temple
On September 12, 1992, James H. (38) and Charles B. (30) met at Moraine Lake to climb the East Ridge of Mount Temple. They set off at 1300, intending to bivouac above the Big Step and finish the climb the following day. They bivvied as planned and resumed the climb at 0800 on September 13. Early snows had encased the mountain in winter conditions, making the climbing slow and difficult, so that the climbers did not reach the summit until 0400 September 14. Due to blizzard conditions, they started down from the summit right away, but unfortunately went the wrong way, taking a rib that led them toward the north face rather than the northeast ridge, the normal descent route. They started out roped up, but soon dispensed with the rope as the traveling appeared to be straightforward. Both continued to wear their crampons over the snow and rock. James slipped and fell into a cornice. It collapsed and he slipped over the edge.
Charles looked for James for a while, but could not spot him, so he resumed the descent to get help. As it was getting light, he then realized that he was on the wrong ridge, so he crossed over to the correct one and continued. By that time, the climbers were overdue, and National Parks Wardens had commenced a search. Charles was picked up by helicopter and evacuated to Moraine Lake at 0800. The search team later spotted James’ body at the bottom of the north face of Mount Temple. The cornice which had collapsed under him was right at its apex. The body was slung out to Lake Louise later that morning.
Analysis
James was an experienced mountaineer with many winter ascents, and both climbers were well prepared. But both were fatigued after some 20 hours of continuous climbing, and James was not wearing his prescription glasses due to blowing snow and the cold, whereas he had previously always worn them. Bad weather and the darkness may have also contributed to the wrong choice of route for the descent. (Source: Banff National Park Warden Service)</t>
  </si>
  <si>
    <t>Crampon Snagged, Fall on Snow, Inadequate Equipment (Ice Axes on Packs), British Columbia, Rocky Mountains, Mount Dennis, Guinness Gully</t>
  </si>
  <si>
    <t>British Columbia, Rocky Mountains, Mount Dennis, Guinness Gully
A party of two climbed Guinness Gully, a multi-pitch grade 4 ice route, on March 3, 1992. They then rappelled part of the way down the climb before traversing through some timber to a steep descent gully to the west. The descent gully is a small avalanche path, and an avalanche had run in it earlier in the year, leaving a smooth, hard track and debris at the bottom.
As the climbers approached the bottom of this gully at 1600, one of them snagged a crampon and fell forward. He rapidly picked up speed, passing his partner and sliding some 150 meters down the 25 degree slope before piling up in rocks, trees, and hard snow at the bottom. He sustained broken ribs, compound fractures to both ankles, and multiple lacerations to his arms. His partner ran the short distance to the road and drove to the park administration office to report the accident. A warden rescue team hiked in with medical and evacuation equipment. The victim was checked over and immobilized, and because of the steepness and roughness of the terrain, slung out by helicopter to an ambulance.
Analysis
The victim was the less experienced climber, but still quite experienced. It was reported that he was wearing a different pair of crampons than he normally used. As he was above and behind his partner when he fell, it is unlikely that the partner would have been able to stop him if they had been roped together. They did not have their ice axes available for a self-arrest, and that is possibly the most important single precaution which could have forestalled this accident. (Source: Terry Willis, Yoho National Park Warden Service)</t>
  </si>
  <si>
    <t>Exposure, Frostbite, Fatigue, Weather, Loss of Tent Containing Food, Fuel, Clothing, Equipment, Alaska, Mount McKinley</t>
  </si>
  <si>
    <t>Alaska, Mount McKinley
On April 22, 1992, the three member Korean “Pohang” party flew in to climb the Cassin Ridge on Mount McKinley. On May 4 they started the route at the base of the Japanese Couloir with 15 days of food. By May 9 they had reached their high camp at 17,700 feet. Their plans were to make a summit attempt the next day but strong winds were encoun_x001F_tered forcing the three to begin construction of a snow cave. While working on the cave, they had their tent blow away which contained most of their food, fuel, and some clothing and climbing equipment.
The three were determined to ration what food and fuel they had left in order to wait out the weather. For over a week they were sustained on half a cup of rice powder and one quart of water per person per day. At some point while enlarging the snow cave they found some cached fuel which bolstered their supply. The weather finally improved enough on May 16 that the trio decided to make a summit push. The three only managed to ascend 30 meters before realizing they were too weak to continue in the cold, windy conditions. Upon returning to the cave, the leader Hyun Doo Kang (26) found he had frostbite on at least four fingers. They realized that they were too week to go up or down and thought seriously of requesting a rescue.
On May 16, the NPS Lama helicopter was involved in search efforts for two Italian climbers lost on the Cassin. At 1700, while Doug Geeting was making a fly over of the Cassin, he heard the distress call, “Helicopter, helicopter, helicopter.” Geeting informed NPS Talkeetna of the distress calls, who in turn informed the Kahiltna basecamp opera_x001F_tor Annie Duquette. At 1835, Duquette confirmed that the calls were coming from the ’92 Korea Pohang party, who were at the 17,700 foot level on the Cassin. They reported that they had been without food for five days, their leader had AMS, four frostbitten fingers and was too weak to go up or down.
Weather on the 17th remained poor and continued poor until noon on the 18th, when Ranger Roger Robinson, flying with Doug Geeting, began orbiting the South Face where the Koreans were located. The NPS Lama arrived at the Korean location at 1400 where it encountered down drafts preventing a possible air drop of food and fuel. At 1610, the NPS Lama with Ranger Jim Phillips and pilot Bill Ramsey departed the Kahiltna airstrip for the Cassin. This time they encountered very little wind, and at 1620 an airdrop was attempted, but the cargo tumbled down the South Face. At 1630, Ramsey determined there was adequate room for landing, setting down at the 17,700 foot location about 50 feet down the slope from their snow cave. All three began to descend toward the helicop_x001F_ter from the uphill position, placing them in jeopardy of walking into the rotor blades. The helicopter had to lift off where Phillips was able to indicate a proper approach for one person at a time, picking up Kang first. The other members, Jae Chul Kim and Bong Gyoo Jun were picked up on subsequent landings, all being transported to the 14,200 foot Ranger Station on the West Buttress. At 1729 all three Koreans were picked up by the Army’s Chinook helicopter at the 14,200 foot camp and transported straight to Humana Hospital in Anchorage.
Kang had frostbite to all ten fingers and three toes. The other members, Jun and Kim, received minor frostbite on several of their toes.
Analysis
In the weather conditions encountered, it is important to remember to collapse one s tent before leaving it to dig a snow cave. The subsequent loss of food and fuel in this case created a very serious dilemma. The three had indicated they would have tried to go either up or down if they could have received the air drop. Considering Kangs condition, this would have been very difficult.
During the rescue, their approach from the uphill side of the helicopter could have been fatal. Before approaching a helicopter, make sure the pilot has given the okay to proceed toward the ship. Never approach or exit a helicopter from the uphill side. (Source: Roger Robinson, Mountaineering Ranger, Denali National Park)</t>
  </si>
  <si>
    <t>Fall in Crevasse, Unroped, Climbing Alone, Inattention, Alberta, Rocky Mountains, Mount Athabasca</t>
  </si>
  <si>
    <t>Alberta, Rocky Mountains, Mount Athabasca
Nick M. registered at the Columbia Icefield on July 21, 1992, for a solo climb of Mount Athabasca (3490 meters) the following day. He intended to start at 0530, follow the Silverhom route to the summit, and descend by either the standard route or the Athabasca- Andromeda col. He was well equipped, had taken an ice climbing course, and had some mountaineering experience in South America and in the Coastal Range of British Columbia. At 1900 on July 22, the Icefield Centre staff reported that Nick had not returned his registration, and a Park Warden began an investigation. He located the overdue climber's car in a parking lot and determined that he had been seen by other climbers on route near the summit at 1230 that day. Nick's room at the Icefields Chalet was checked for overnight gear, and a description was obtained from staff. Descent routes were scanned from various vantage points until dark without result.
The next day, an aerial search of the mountain located tracks below the headwall of the A-A Col. They led to a collapsed snow bridge over a crevasse. A rescue party was slung down to the site, and they were able to see a ski pole deep in the crevasse. A Park Warden was then lowered into the hole and discovered Mr. M. wedged upside down, about 20 meters from the surface. He had died, apparently from hypothermia.
Analysis
Climbing alone on glaciers is a high-risk activity. The narrow crevasse into which Nick had fallen was not hidden; open sections were visible on either side of the snow bridge on which he tried to cross, and he should have been able to jump or even step across it. It appeared that he was following older tracks in the snow, but recent warmer temperatures had probably weakened the bridge. Travel was made somewhat more strenuous by recent new snowfalls, and this may have contributed to a poor route selection decision by the victim. (Source: Terry Damm, Jasper National Park Warden Service)</t>
  </si>
  <si>
    <t>Fall Into Crevasse, Unroped, Alaska, Mount McKinley</t>
  </si>
  <si>
    <t>Alaska, Mount McKinley
On May 11, 1992, Dave Fulton (31) and Robert Bums were descending from a carry to Windy Corner on the West Buttress back to their camp at 11,000 feet on the West But_x001F_tress of Mount McKinley. They were both traveling unroped, having deposited their rope at Windy Corner. About 1500, at 12,100 feet, Fulton fell into a crevasse that was some_x001F_what hidden next to and parallel to the packed trail. As Fulton tumbled down into the four to five foot wide crevasse, he hooked a crampon 25 feet down which threw his shoul_x001F_der against the crevasse wall creating a stemming position. He could not see any bottom to the crevasse and speculates that if he hadn’t stopped, he would probably have been killed. Fulton was able to stem out on his own but sustained some injury to his right knee and right shoulder. Fulton was able to descend back to the landing strip on the Kahiltna Glacier without assistance.
Analysis
Burns had climbed on Mount McKinley several times in the past, but this was the first for Fulton. Traveling unroped on glaciated terrain is never a good idea, even with previous experience on the route. (Source: Roger Robinson, Mountaineering Ranger, Denali Na_x001F_tional Park)</t>
  </si>
  <si>
    <t>Fall Into Crevasse, Yukon Territory, St. Elias Mountains</t>
  </si>
  <si>
    <t>Yukon Territory, St. Elias Mountains
On June 13, 1992, a group of five climbers and two guides were ascending an unnamed 3600 meter mountain east of McArthur Peak. At 0500 at the 2700 meter level, a series of large crevasses were encountered. After checking the route, the guides considered that a fixed line and a belay from the uphill side would adequately protect the group while they crossed. As the first two climbers were being belayed, one of the crevasse bridges collapsed and they both fell into it. While one guide held them on belay, the other went to the edge of the crevasse to check on the two who fell. P. S. was suspended by a rope about eight meters above the bottom of the crevasse, while R. V. was in a semi-sitting position on the crevasse floor, moaning and complaining that his right leg was broken. The other three climbers, downhill of the crevasses, were essentially OK, although P. W. had been knocked around by falling blocks.
P. S. was belayed out of the crevasse and, with two other clients, descended back to their high camp to make the 0800 radio schedule and report the accident. Guide J. B. rappelled into the crevasse to attend to R. V., and discovered fractures of the tibia and fibula of his right leg. Demerol was administered to relieve the extreme pain. By 0700 the leg was splinted, and by 0800 R. V. had been raised out of the crevasse. The clients returned to the accident site by 0900 with evacuation equipment, and R. V. was back in camp by 1200.
About 1400, Kluane National Park Wardens arrived by helicopter to transport R. V. and P. W. (who had sustained a head injury during the event) back to the Haines Junc_x001F_tion nursing station.
Analysis
This accident was mostly the result of a bit of bad luck in uncertain conditions. The guides recognized the dangers and made a reasonable attempt to prevent such a mishap. The group was also fully prepared for self-rescue, resulting in a fairly straightforward evacuation of its injured members. (Source: Andrew Lawrence, Kluane National Park Warden Service)</t>
  </si>
  <si>
    <t>Fall on Ice, Placed No Protection, Exceeding Abilities, California, Dana Glacier</t>
  </si>
  <si>
    <t>California, Dana Glacier
On July 26, 1992, at 1515 Ranger Dave Page received a report of a climbing accident on the Dana Glacier. The reporting party, Robert Gordon, was at the Tioga Pass Entrance Station. Gordon indicated that two individuals climbing above him on the Dana Glacier had taken a 500 foot fall and that one of the individuals was seriously injured. Dana Glacier is outside the park boundary and Mono County Sheriff was called and notified of the incident. At that time I informed Sargent Cole Hampton that the park helicopter and personnel were available to respond if Mono County requested our assistance. Sargent Cole requested that we respond and asked that we keep him informed of what was happening.
Richard Vance was leading the climb up the ice gully on the Dana Glacier when his climbing partner, Joel Johnson, lost his footing and fell. Vance and Johnson were roped together and Vance had not put in any protection. Vance had no ice protection, only rock protection which he felt was useless in the rocks at the sides of the gully. Johnson gave no warning when he fell and pulled Vance down with him. Vance made an attempt at selfarrest but it was useless on the ice. Both climbers fell approximately 500 feet clearing the bergschrund in the process. Vance and Johnson came to rest on mixed snow and talus at approximately 11,700 feet. Vance was uninjured and indicated that Johnson had lost consciousness for about one minute and he remained disoriented for approximately ten minutes. Vance placed Johnson on a thermarest pad and put a sleeping bag over him to keep him warm. Both climbers were wearing helmets; however, Vance lost his during the fall. Robert Gordon, who was climbing below Vance and Johnson, hiked out to Tioga Pass and reported the accident to rangers.
Rangers from Tuolumne Meadows were flown in to the victim's location by the park helicopter. Johnson was hypothermic and Rangers Eric Gabriel and Dave Page began rewarming the patient and stabilizing him for transport. Johnson was to be short hauled to Dana Meadows by the park helicopter but severe down drafts prevented this from occurring. After some difficulty the helicopter was able to set down approximately 100 yards from the victim. The victim was then belayed down in the litter by rescue team members over treacherous terrain to the helicopter. The litter belay took approximately an hour to complete. Johnson was then loaded on the helicopter and flown to Dana Meadows to an awaiting ambulance from Tuolumne Meadows. ALS procedures were initiated and the patient was transferred to June Lake Paramedics for transport to Mammoth Hospital. All rescue team members were flown to Dana Meadows. SAR team members were sent in the following day on foot to retrieve equipment left at the accident site from the night before. Rescue work on the glacier took place with rockfall activity from above.
Johnson sustained an unstable compression fracture to T-8 and L-l, an ankle fracture, and possible facial fractures. Vance was advised to seek medical care as a precaution, due to the nature and distance of the fall. (Source: Dave Page, Ranger, Yosemite National Park)
Analysis
These two had experience as rock climbers—not a lot, but not beginners. They had taken a snow and ice course. This was to be their first snow and ice climb on their own. They were prepared to bivouac, climbing with good sized packs. While it is not known as to what caused the fall, the combination of being new to snow and ice, no protection, and heavy packs resulted in sustaining serious injury. (Source: Dave Page, John Dill, Rangers, Yosemite National Park)</t>
  </si>
  <si>
    <t>Fall on Rock, Ascenders Detached from Rope, California, Yosemite Valley, El Capitan</t>
  </si>
  <si>
    <t>California, Yosemite Valley, El Capitan
On May 12, 1992, John McDonald (31) was cleaning an aid pitch on the Zodiac route (VI, 5.11, A3) on El Capitan, when his ascenders apparently became detached from his rope and he fell about 100 feet to the end of the rope. He suffered serious rope burns to his hands and had to stop the climb, but he was able to ascend a rope lowered from the summit by NPS rescuers. I interviewed him about the accident the following day and also on December 12.
McDonald stated to me, in essence, the following: At the time of his accident, McDonald had been rock climbing regularly for six years. He had climbed three Grade V walls and one Grade VI (the Nose on El Capitan). His partner at the time of the accident, Fred Berman, had five years of climbing experience, including one Grade VI (the Regular Northwest Face of Half Dome). They fixed the first three pitches of the Zodiac on Fri_x001F_day, May 8, and started up for good on Sunday, climbing about three pitches per day with no problems.
On Tuesday morning Berman led the tenth, “Nipple,” pitch and hauled the bag while McDonald cleaned. McDonald climbed the 11 mm rope with two CMI Ultrascenders rigged in standard wall fashion, i.e., an etrier from each ascender to a foot and a daisy chain from each ascender to his seat harness. The left ascender was the upper one. The daisy chains were just snug at full reach and did not impair the positioning or function of the ascenders.
In addition to staying tied to his end of the rope, McDonald made a habit of tying in “short” as he ascended, to prevent a long fall if something went wrong. He tied to the rope just below his ascenders, with a clove hitch to a locking carabiner on his harness. As he climbed, he repeated the process whenever the loop of slack growing below him be_x001F_came dangerously long. He last tied in short just below the Nipple, and when he arrived at the final placement on the pitch, about 75 feet of slack rope hung beneath him. The last placement was a fixed piton with a single carabiner. From that carabiner the rope slanted up left at about 35-40 degrees from the vertical, to the belay five or six feet away.
McDonald saw that the carabiner's gate was against the wall, and that the sideways tension on the carabiner (from his weight on the rope below it, plus the change in direc_x001F_tion of the rope) would make it difficult to unclip the rope. So he passed his upper (left) ascender around the carabiner, to put all his weight above it. He had a hard time reattach_x001F_ing the ascender to the rope. First, a bulge in the wall above the placement, plus his own weight still on the rope below the carabiner, held the rope tight against the rock. Second, having to reach above and to the left put his wrist at an awkward angle as he tried to scoop the rope into the channel of the ascender.
He felt that he had reattached the ascender properly, but it was hard to tell from his position, and the tension in the rope held the ascender tightly against the rock. He pushed it up the rope to get the slack out of the daisy chain, and looked at it. He doesn’t remem_x001F_ber being able to see the position of the cam or the safety lever, but the ascender ap_x001F_peared to be oriented correctly, i.e., with the frame parallel to the rope, so he didn’t check it after that.
McDonald felt they were a little behind schedule so he was trying to clean as fast as possible. He was also feeling a bit bold, the wall was steep (nothing to hit, if he fell), and “the belay was right there.” So while he was aware of the big loop of slack, and while normally he might have tied in short again, he decided not to take the time—he would just go for it. If he just weighted the upper ascender, McDonald felt he would swing out of reach of the piton, so he gripped the rope above the carabiner with his left hand, taking some of his weight, hoping to keep himself near the piece. As he did so, he heard a click in the upper ascender and assumed that was the cam engaging.
He does not remember what, if anything, he did with the carabiner or the lower as_x001F_cender at that time. The next thing he does know is that he suddenly began to fall. He gripped the rope with both hands, but he was unable to stop himself and the pain from the friction of the rope made him let go. He fell to the end of the rope, probably 100 feet including rope stretch. He hit nothing along the way and, other than his hands, was not hurt.
Full of adrenaline from the experience, he managed to re-rig and get up the rope to the belay. The palmar surfaces of several fingers on each hand were badly abraded, so he covered them with Neosporin and tape. He didn’t feel he could continue climbing, and rappelling seemed too difficult under the circumstances, so he and Berman yelled to a party at the base of the wall who contacted the Park Service. A rescue team flew to the summit and lowered a rescuer to them. McDonald was able to slowly climb the rescuer’s rope 700 feet to the top under his own power. With medical care, his hands have fully recovered.
Analysis
McDonald does not remember whether the ascenders were on the rope after the fall. However, it seems likely they weren’t, for the following reasons: First, if he had been gripping the ascenders and holding the cams open, he would not have burned his hands, and if he had let go, the ascenders would have grabbed the rope, stopping the fall and/or possibly tearing the rope. Second, if the cams had been locked partially open, a brief contact with the rope during the fall might have been enough for them to unlock and grab the rope. We have not tested this possibility.
After the incident the rope showed no obvious surface damage. The ascenders—previ_x001F_ously used only on the climbs mentioned above—appeared to be in good working condi_x001F_tion. No rope fibers were caught in them, although their use during the rescue may have cleaned them. McDonald does not remember removing the lower ascender before the fall, but he guesses that he may have done so to keep it from jamming against the carabiner as he swung to the left. He also does not remember cleaning the placement (unclipping the carabiner from the rope and from the piton), but he is sure he was able to climb directly to the belay, after the fall, without cleaning anything. So he thinks he may have supported his weight partially with the upper ascender and partially with his left hand long enough to remove the lower ascender and to unclip the carabiner, before the fall.
Despite McDonalds attempt to check the upper ascender after moving it past the carabiner, it may have been sufficiently locked onto the rope. Possibly the rock caught and opened the safety lever as he pushed the ascender upward—he does not remember if the ascender was sticking out from the rock or laying flat against it. (I did not have an Ultrascender with which to test this possibility. However, I was able to get a Jumar to release the rope, by pushing it upward while its “open,” or “rope entry,” side was pressed flat against the rock. Rough spots on the wall caught the safety lever and held it back as I pushed the ascender upward, and pressure from the rope opened the cam. Since condi_x001F_tions had to be just right, I can’t estimate the probability of this happening in the field, and this characteristic does not necessarily hold true for the Ultrascender.)
McDonald stated that the Ultrascender can lock half-way open, when the cam catches on the first notch. He feels this is what led to the ascender coming off the rope. He has looked at other brands and feels that they don’t do that. Other than the test suggestions mentioned above, I have not tested this claim.
Suggestions to climbers (these may not apply in all situations):
Get to know your ascenders. Know the correct rope diameters to use. Be able to tell, by look and feel, when the ascenders are on the rope correctly. According to CMI, for example, you can feel the position of the safety lever of the Ultrascender when you grip the handle.
Make sure the rest of the rigging allows the ascenders to function properly. At least one death may have occurred when a too-short daisy chain prevented an ascender cam and its safety from locking onto the rope. (Schrattner, Yosemite, 9/24/87. The report is condensed in Accidents in North American Mountaineering, AAC, 1988, p. 36.)
Usually you do not need to completely remove the lower ascender from the rope when cleaning a traverse. With the right timing, you can open the cam of the lower ascender as your weight shifts to the upper one. (The safety is still engaged, so the rope won’t come out.) As you swing under the next piece, the rope will move through the lower ascender without jamming it into the piece to be cleaned. This method is fast and it keeps both ascenders on the rope. It is a bit dynamic, however, so I’m not sure I’d try it on a row of A4 placements!
The best insurance is to tie in short, any time you get into an awkward situation, e.g., cleaning a traverse. Do it even when there is nothing to hit in a long fall—there’s no sense in stressing—or breaking—your gear. (Source: John Dill, SAR Ranger, Yosemite National Park)</t>
  </si>
  <si>
    <t>Fall on Rock, California, Yosemite Valley, Nutcracker</t>
  </si>
  <si>
    <t>California, Yosemite Valley, Nutcracker
On September 20, 1992, Margaret Cashman was leading the sixth pitch of the Nutcracker route when she took a ten foot leader fall. As a result of the fall she impacted both of her heels causing possible fractures and significant pain. A technical lowering operation with an attending medic was implemented and Cashman was safely brought to the ground and transported to LMH without complication.
Analysis
I don’t know exactly what happened here, but we’ve had several accidents on this pitch, the last on the climb. Just above the start of the pitch is a short, steep comer, then a mantle, then an easy traverse right for a few feet, then a couple of face moves. People have fallen on all of those sections. If not carefully protected, they smack the low-angle slab at the belay (Source: John Dill, SAR Ranger, Yosemite National Park)</t>
  </si>
  <si>
    <t>Fall on Rock, Fatigue, Loss of Concentration, California, Yosemite Valley, Cathedral Spires</t>
  </si>
  <si>
    <t>California, Yosemite Valley, Cathedral Spires
On the evening of May 27, 1992, the park received a report of an accident on Higher Cathedral Rock. The reporting party had been on the Cathedral Spires at 1800 when they heard yells for help from Higher Rock. They said the climbers in trouble were re_x001F_porting a person with a broken leg on the route Braille Book. It took the reporting party until 2200 to descend and make the report of the accident to the NPS.
The Valley District night shift rangers organized an initial response consisting of four persons. They hiked up Spires Gully in the dark and were able to make verbal contact with the injured party about midnight. They continued up, and between 0400 and 0500, ranger Mike Ray was able to rappel from the top to the victim's location on the route. He stabilized the victim’s lower leg with an air splint.
The park helicopter was able to lower a Stokes litter. The victim was placed in the litter and then he was short hauled under the helicopter to El Capitan meadow. He was then driven by NPS vehicle to the Yosemite Medical Clinic where he was treated for a commi_x001F_nuted fracture of the lower leg.
Analysis
Jurek Kopacz (47) is a very experienced mountaineer from Poland. He has climbed for 25 years, including routes in the Andes, Alaska, the Alps, and several big wall routes in Yosemite Valley. He describes himself as able to lead 5.9 to 5.10 rock climbing leader.
Kopacz had led the entire climb of Braille Book before the accident. Around 1800 he was leading what was their eighth pitch of the day, near the end of the climb. He was traversing to his right, to what is described in the Roper guide as the “improbable crack” which leads to the large pine tree near the top of the Sequel route. He was doing a friction move, which he estimates was about 5.4, and was about one foot from reaching the crack. After that, he said, the climbing would have become very easy. He said he was about four feet above, and ten to 12 feet to the right of his last piece of protection. He stated he could have easily climbed a little higher and placed another piece to protect the traverse. However, the climbing was easy, Kopacz was anxious to get off the climb, and he stated that, “I wanted to be in the Valley drinking beer.” Due to these reasons, he said, “I did not have much concentration.” Kopacz further told me that he was very tired, and that he was not wearing his “good” climbing shoes because they were being resoled. He felt these factors also contributed to the fall. However, he added that there was no ex_x001F_cuse, the cause of the accident was mental mistakes. (Source: Daniel Horner, Ranger, Yosemite National Park)</t>
  </si>
  <si>
    <t>Fall on Rock, Foothold Broke Off, Climbing Unroped, Arizona, Cochise, Stronghold, Rockfellow Dome</t>
  </si>
  <si>
    <t>Arizona, Cochise Stronghold, Rockfellow Dome
On November 26, 1992, my friends and I (45) were checking out the climbs on Rockfellow Dome with the intention of climbing there the next day. At the base of the dome is a scree of large, smooth granite boulders. To return to camp, we had to climb over one such boul_x001F_der. To the right of the rock on which I was standing and three feet up was a granite flake. I followed a friend, who used the flake as a foothold. Because I am much heavier than she, I first tried to test the flake by kicking it. It seemed stable, but when my full weight had shifted up and right, it broke. The crystals I gripped with my fingers were inadequate to keep me from falling. I missed the rock from which I had stepped up and landed in a crevasse (sic) 15 feet below. My pelvis and both arms were broken. The ulna of my right arm was protruding through the skin
I don’t remember landing or being extracted from the crevasse (sic). At first I was con_x001F_fused. Two rescue teams eventually arrived to help but they could not carry me over the rugged terrain, especially at night. Eventually an Air Force helicopter flew from the other end of the state, reaching us at 0130, ten hours after my fall. The helicopter had to hover within a few yards of the dome and winch me up. I was spinning wildly at the end of the cable. We flew to Tucson but landed at the wrong hospital. I completed the journey in an ambulance.
Analysis
I will never trust a flake. If I had been roped up and following I would not have been hurt. Lacking the rope, I would seek another route.
Always carry drugs! The medics who came to the rescue did not have any. If my friends had not brought codeine with them, I would have had to do with out pain killers until I reached the hospital. (Source: Barbara Calef)</t>
  </si>
  <si>
    <t>Fall on Rock, Inadequate Protection, Alberta, Rocky Mountains, Mount Yamnuska</t>
  </si>
  <si>
    <t>Alberta, Rocky Mountains, Mount Yamnuska
On July 12, 1992, two Calgarians, R. V. and E. W., were climbing Corkscrew, a 5.8 multipitch route near the east end of the southeast face of Mount Yamnuska, when R. V., who was leading the third pitch around 1300, clipped into one of two fixed side-by-side pins without testing it. He then ran into difficulties and fell some 20 meters, pulling that piton along the way. He sustained head and neck injuries and became unconscious for several minutes. E. W. shouted for help, and was heard by other climbers nearby, and also by hikers below the cliff, who reported to Bow Valley Provincial Park Rangers.
While the rangers were organizing helicopter support in Canmore, as well as other resources for a rescue, two climbers on the cliff nearby abandoned their climb in order to help. They climbed up to the victim, and then with help from E. W., lowered him to the bottom of the rock face at 1500. There he was picked up on a sling by helicopter, and was transferred to the Canmore Ambulance at the climbers’ parking lot where he was taken by ambulance to Canmore Hospital. (Source: George Field, Alpine Specialist, Peter Lougheed Provincial Park)
Analysis
Climbers occasionally fall while leading, as part of the appeal of the climbing sports is the opportunity to develop personal skills by taking on ever greater challenges. This is why good protection is essential. In this case, R. V. feels he had become too complacent about protection existing on climbing routes, and could have ensured or placed better protection if he had taken along his hammer and pitons. As well, he should have clipped into both pins at his last placement. Even if the other one appeared less reliable, it may have been able to stop his fall. However, he is pleased that he was wearing a full body harness, because he may not have survived hanging inverted for as long as he was on the rope due to his head injuries. Also, he stresses the importance of helmets in climbing. As his helmet was destroyed in the fall, he would likely have been fatally injured without it.
This incident also suggests the value of training in rope systems for hauling and lowering. In some cases, a belayer may not have helped in getting an injured partner to a safe resting position while awaiting rescue, which may be of vital importance in some injuries. (Source: Orvel Miskiw, with advice from R. V. and E. W.)</t>
  </si>
  <si>
    <t>Fall on Rock, Inadequate Protection, California, Yosemite Valley, Half Dome</t>
  </si>
  <si>
    <t>California, Yosemite Valley, Half Dome
On September 17, 1992, a report of an injured climber, Rolf Schempp (25), seven pitches up the Regular Northwest Face route of Half Dome was received by NPS dispatch. A ranger was inserted at the scene by heli-rappelling from the park contracted helicopter. When the victim was stabilized in a litter, a Navy UH-helicopter from NAS Lemoore attempted to evacuate him. However, the winds were too turbulent to attempt the hoist operation and it was aborted. A short time later the park contract helicopter was able to successfully short haul the victim from Half Dome directly to the Ahwahnee Meadow. The ranger and the victim's climbing partner then rappelled off the route and hiked out.
Analysis
While hiking down the trail from Half Dome, I interviewed Schempp’s partner, Jurgen, who told me that they had planned to climb the standard Northwest Face of Half Dome in a day. They were traveling lightly, with minimal food, water and extra clothing. He felt they both were climbing safely and carefully, although he admitted that on the easy sections it was hard to concentrate on properly placing protection. He felt that both he and Rolf would just move quickly with minimal protection on easier sections. The pitch that Rolf fell on, the seventh pitch, is rated at 5.5 in difficulty. At 0910 Rolf fell from the seventh pitch approximately 30 feet before being stopped. Rolf had not placed any protection. Jurgen felt that Rolf used a loose rock as a hold, and when he raised himself on it, the rock detached from the mountain, along with Rolf. Rolf sustained injuries to his head, right hip, and right foot. He never lost consciousness, and moved a short distance from where he landed to the ledge I found him on.
Before I left the stance in the afternoon with Jurgen, I also spoke with John Terpening, a solo climber who was using the same belay stance. He told me that he observed Rolf fall above him, and the belay rope was between him and the wall. In effect, Terpening acted as an intermediate protection point for Rolf. Terpening also told me that this was the second climber he had observed fall past him in the five days he had been on the wall. (Source: Michael LaLone, Ranger, Yosemite National Park)</t>
  </si>
  <si>
    <t>Fall on Rock, Inadequate Protection, Haste, Alberta, Rocky Mountains, Mount Yamnuska</t>
  </si>
  <si>
    <t>Alberta, Rocky Mountains, Mount Yamnuska
On the morning of April 25, 1992, Craig E. and Rob G. registered out for a climb of the eight-pitch route “Red Shirt,” about 270 meters high and rated 5.7, on Mount Yamnuska. About 12 hours later they had completed most of the climb and Craig started up the final pitch to the top of the face. He clipped into four pitons as he traversed a ledge, then moved out of view as he went around a corner and upward. Moments later, Rob and another party who had just reached the belay station heard Craig scream and them saw him fall into view and on down the face, crashing into it on the way. Three of the four pitons on the traverse pulled out before Craig was stopped by his rope.
After hearing sounds from the victim below, Randy S. rappelled down to him and found him to have a fractured wrist, a detached ear, and a serious injury to the back of the head (later diagnosed as a basal skull fracture). He secured Craig on a ledge, put additional clothing on him, and bandaged his head with a T-shirt before completing the climb with his partner Cam Q. to go for help. They left an extra rope for Rob, who stayed at the belay. Meanwhile, another climber hiking below had heard the commotion, and called Kananaskis Emergency Services with a portable radio. Rescuers were called into action from Kananaskis Central and West Districts, Canmore Helicopters, Yamnuska Mountain School, Canmore Ambulance, Canadian Parks Service, and civilian volunteers in the area.
A helicopter flew directly to the top of the route and let off three rescuers at 2125, and then was able to deliver four more and a load of equipment before darkness. At 2310, anchors were in place at the top of Red Shirt, and a rescuer was lowered to the victim. A half hour later Craig was raised to the top, and around 0015 his partner Rob was also brought up from his belay platform. Craig's condition was judged to be too serious to wait for helicopter evacuation at daybreak. He was secured to a spine board, loaded on a sled, and moved carefully down the back side of the mountain over snow and rock toward the trail. Because of his head injury, he had to be kept awake by continual prodding. Meanwhile, several other rangers, paramedics, and volunteers started up on foot from the parking lot with medical equipment and Cascade stretcher, which is equipped with a wheel. They met the first team, carrying the victim at 0150, transferred him to the Cascade, and began treatment with heat packs, oxygen, and saline I.V. before resuming his evacuation down the slopes of Yamnuska. They reached the road at 0430 (April 26) and an ambulance then transported the victim to Foothills Hospital in Calgary. He was released a week later with his ear reattached and good prospects of full recovery. (Source: Burke Duncan, Kananaskis Central District Ranger)
Analysis
Although no one saw what caused Craig to fall, that pitch is not as difficult as a number of others which he had already climbed, so it is speculated that he was too eager to finish the climb and did not pay enough attention to protecting the last section or to his holds on the rock. Most of his 30 meter fall was related to distance he climbed beyond the fixed pins on the traverse. Many accidents are caused by the tendency to 'jump the last step.’ The provincial Alpine Specialist also points out the potential of cooperation among various agencies and trained volunteers as shown by this successful rescue mission. (Source: Orvel Miskiw)</t>
  </si>
  <si>
    <t>Fall on Rock, Inadequate Protection, Inadequate Belay, Exceeding Abilities, California, Yosemite Valley, Bishops Terrace</t>
  </si>
  <si>
    <t>California, Yosemite Valley, Bishops Terrace
Keith Kramer (22) was planning on climbing Bishops Terrace with a new climbing partner who had little to no experience. Kramer did not have a guide book and was able to locate Bishops Terrace. Kramer only had a short period of time to climb that after_x001F_noon, as he was expected at work at 1530. While looking for the Terrace, Kramer came across Serenity Crack. He stated: “I was running out of time and wanted to climb badly. The crack looked fairly easy to I decided to try it. I climbed up to the first bolt and then came back down because none of my pro would fit. I was running out of time to climb so I said the hell with it and started climbing again. I clipped the first bolt and was almost to the second, within five inches, when my feet started to slip. I yelled for my partner to catch me as I started to slide down on my knees and hands. I could see my partner below me all ready to catch me, but I hit the ground before the rope tightened up.” Kramer's partner, Alan Carrey, ran for help to the Ahwahnee where he phoned 911. Kramer was evacuated by park rangers. He had sustained a closed fracture of the tibula and fibula. (Source: John Dill, SAR Ranger, Yosemite National Park)</t>
  </si>
  <si>
    <t>Fall on Rock, No Spotter, California, Yosemite Valley, Swan Slab</t>
  </si>
  <si>
    <t>California, Yosemite Valley, Swan Slab
On July 23, 1992, Michael Poulin fell about eight feet to the ground while bouldering in the Swan Slab area. He sustained a severely angulated right ankle fracture. (Source: C. Jacobi, Ranger, Yosemite National Park)
(Editor's Note: Many injuries could be prevented if proper spotting techniques were used while bouldering—provided the climber is no more than six or eight feet above the spotter.)</t>
  </si>
  <si>
    <t>Fall on Rock, Placed Inadequate Protection, California, Joshua Tree National Monument</t>
  </si>
  <si>
    <t>California, Joshua Tree National Monument
On January 31, 1992, at 1450, Laurie Lauer (32) fell near the top of White Lightning (5.7). Due to the stretch in the rope and the distance from her last piece of protection, the distance of the fall was 15 to 20 feet. She landed on a slab, resulting in a fractured lower right leg. She was evacuated by park rangers. (Source: David Trevino, Ranger, Joshua Tree National Monument)</t>
  </si>
  <si>
    <t>California, Joshua Tree National Monument
On February 1, 1992, Michael Gardiner (31) fell while leading the Hobbit Roof (5.10). Gardiner's top piece of protection, a #2 Friend, pulled out, so he fell 30 feet to the ground. He landed on his feet, then fell to his side, hitting his head against the rock. He sustained a broken nose and sore jaw.
Analysis
Where Gardiner fell is 5.9. He was relying on only one piece of protection. He was very lucky not to have sustained greater injury, as the landing area is not good. (Source: Debbie Brenchley, Ranger, Joshua Tree National Monument)</t>
  </si>
  <si>
    <t>Fall on Rock, Placed No Protection, California, Yosemite Valley, El Capitan</t>
  </si>
  <si>
    <t>California, Yosemite Valley, El Capitan
On May 16, 1992, while climbing the second pitch of “The Nose” route on El Capitan, Bruce Burns (37) fell about 60 feet while leading. He was injured, and was unconscious for a short period of time. His partners lowered him to the bottom of the third pitch, to within 200 feet above the ground on third and fourth class rock. From there he was rescued by an NPS team.
Analysis
After the completion of his medical treatment, I interviewed Burns at the Yosemite Medical Clinic. He and his climbing partners, Shane Stewart and Phillip Cobbin, stated, in es_x001F_sence, that Burns was leading belayed by Stewart. Burns was stemming up a corner about 25 feet above the belay station when he tried to reach a long, tied off sling that protects the next section when his right foot slipped off, causing a fall. (The area where he fell is rated approximately 5.9). Burns had placed no protection above the belay station bolts. He fell feet first about 30 feet until hitting a rock projection with his left foot, which flipped him over head first. He fell about 30 feet more head down, impacting his shoul_x001F_der, thigh and the back of his head before being stopped by Stewart's belay Stewart and Cobbin reported that after his fall, Bums was hanging upside down on the rope and was unconscious and unresponsive for approximately one minute. Stewart lowered Burns to the bottom of the first pitch. Stewart and Cobbin yelled for help, and bystanders left to report the accident.
Stewart and Burns stated that they have climbed “The Nose” route together six times in the past. Burns has been a climber since 1980, and has climbed numerous free and aid routes both in Yosemite and elsewhere up to the level of 5.11c and A3. Burns, Stewart and Cobbin agreed that the accident could possibly have been prevented or its serious_x001F_ness reduced if Burns had placed protection between the belay and the place where he fell from. (Source: Daniel Horner, Banger, Yosemite National Park)</t>
  </si>
  <si>
    <t>Fall on Rock, Protection Pulled Out, California, Tahquitz Rock, Consolation</t>
  </si>
  <si>
    <t>California, Tahquitz Rock, Consolation
On July 4, 1992, I was about 25 feet into the third pitch of our climb when I came off. Two pieces that I had placed failed. One was a small Metolius tri-cam unit a few feet below the spot from which I fell. The cams tipped out and reversed. A foot or two below that piece I had a wired, curved stopper or rock. It didn’t wind up in front of my harness afterward. One is left to guess what happened to it. Perhaps the carabiner failed or the swage on the piece failed. Mike Jaffe remembers hearing two distinct sounds just before I flew past. He describes it as, “Bam! Bam!” The first sound was likely the TCU blowing out, the second the other piece. In any case, I went on a longer ride than expected. I think it was good fortune that I had just cleared an overhang, so I took to the air and didn’t go tum_x001F_bling down. I have a vague recollection of wondering what had happened with my pieces and when I was going to stop falling. I had no sense that I was going to die, no life flashing before my eyes, just gray and blue and then some green. When I finally stopped falling and got some friction underfoot, on a small face and held by the rope, I was fairly calm. I talked with Mike, letting him know I was OK but for some pain in my right knee. Very little in the way of abrasions and blood. He let me know that he had hurt his hands, one badly. I asked him to let me down a bit so I could move over into a crack. I clipped into a fixed piece there so that we could be somewhat more free to get our bearings on the situation. I considered climbing up to him and going up and off by a different route. On testing my right knee it became apparent that I wouldn’t be doing any more climbing that day. Mike said he didn’t think he would be able to climb either, given the injuries to his hands. We went about rappelling down the roughly 350 feet to the base. This took an hour because of our various infirmities, the perceived need to deal with the damage to the rope (discovered only after I almost rappelled past the worst of the damaged spots), and our somewhat unsettled, not totally clear state of mind.
The piece that finally held my fall was a small, solid hex slung on perlon, a good place_x001F_ment just right and above the place where Mike sat on belay. When he caught me he was pulled over into the piece. Some rope ran through his hands and the belay device (a new Black Diamond figure eight with red anodizing), burned his hands in the process. As a medical student, Mike was impressed with the fact that, although the burn when through the dermis and some blood vessels, there was little bleeding because the wounds were instantaneously cauterized. (Source: From a letter sent to New England Ropes and ANAM by Terry Hartig)
(Editors Note: Hartig was impressed by the fact that his 60 foot leader fall did not result in the rope parting. We were impressed by the lack of more serious injuries.)</t>
  </si>
  <si>
    <t>Fall on Rock—Rock Foothold Broke Off, Protection Pulled Out, No Hard Hat, California, Joshua Tree National Monument</t>
  </si>
  <si>
    <t>California, Joshua Tree National Monument
On June 7, 1992, William Oliver (30) was leading Beck's Bet (5.5). He was about 25 feet up the route, just past his second piece of protection, when the rock knob he had stepped onto broke off. He fell, his protection pulled out, and he landed on his belayer. Oliver went unconscious briefly. His partner sustained a bruised thigh and lacerated ankle. They were both evacuated to medical facilities, examined, treated and released that evening. (Source: Kip Knapp, Ranger, Joshua Tree National Monument)
Analysis
Bill Oliver wrote an article about his accident for the Southern California Mountaineer_x001F_ing Association newsletter, and sent it along to ANAM. In his own words:
I always, always wear (my hard hat) when climbing—even though virtually no one else does and it looks totally uncool. Today, needless to say, I had inadvert_x001F_ently left it in the car and I didn’t bother to go back and get it once we got to the wall… Since there’s no guarantee against an unexpected fall, it behooves climb_x001F_ers to carry adequate medical insurance—and the use of a hard hat might not be totally uncool.
The total charge for his ambulance ride and hospital—including the CAT scan—came to $6,251!</t>
  </si>
  <si>
    <t>Fall on Snow, Descending Unroped, Exceeding Abilities, Alaska, Mount McKinley</t>
  </si>
  <si>
    <t>Alaska, Mount McKinley
At approximately mid day on May 20, 1992, Soo Yang Yung (29), Sung Tak Hong (26) and Seong Jong Jin (25) from Korea were killed while attempting to descend the Orient Ex_x001F_press route on Mount McKinley. The three fell several thousand feet to the 15,800 foot level. On May 23, the three victims were extricated from the 15,800 foot location by the NPS contract LAMA helicopter and transported to the Kahiltna basecamp. From here they were flown to Talkeetna.
Analysis
A Fantasy Ridge guided party led by Chip Faurot was camped near the three at several of these locations. Faurot commented that he noticed the Koreans “were not comfortable on the terrain, especially exposed off camber ice.” Faurot observed Hong fall several times while ascending Fantasy Ridges fixed line at 12,800 feet. After several days of stormy weather, the three moved to 15,200 feet. The Koreans had plans to traverse down to the 14,200 foot camp on the West Buttress from their camp at 14,800 feet, but unfor_x001F_tunately found they were in the wrong place. On this same day, the three other members that were ascending the West Buttress made an attempt to meet up with the three on the Rib in order to give a hand assisting the Rib team down to the West Buttress route. It appears the three Rib climbers were not certain where they were on the route as discrep_x001F_ancies were discovered. Their reported locations were often 1000 feet off of what they told their West Buttress party compared to what was observed by Faurot. The three on the Rib indicated they were at 17,200 feet when actually they were at 15,200 feet. From May 14 through May 16, they encountered strong winds which kept them tent bound. By May 16, they reported two to three days of food left. The weather improved on the 27th where the three ascended to 16,200 feet. They took a rest day on the 18th where their West Buttress team suffered a serious crevasse collapse forcing the evacuation of one of their members. At an 0800 radio call on May 19, the Rib team indicated they would be making an attempt for the summit this day. Due to the circumstances with the accident the night before, the West Buttress team requested that the Rib team descend back to the 14,200 foot camp on the West Buttress. The Rib team declined and indicated they would try for the summit and hoped to be on top by 1600.
A group of NOLS instructors left for the summit on the same day as the Koreans. Willie Peabody of the NOLS group passed the Koreans at 16,500 feet on the 19th. The Koreans, like the NOLS group, had full packs and were planning on carrying everything to the plateau (19,500 feet), then descending the West Buttress. The NOLS group reached the plateau and encountered extremely cold and windy conditions with poor visibility. They descended the West Buttress after seeing the Koreans for the last time at 17,900 feet on the West Bib.
The West Buttress Koreans received no communication from the Bib team until 1000 on the 20th. On this call they reported that they had not reached the summit and were in a snow cave because of very strong winds. Their tent was damaged, they were out of food and indicated that they would be descending down to the 14,200 foot camp this day. This was the last communication with the Bib team. Since they were last seen at 17,900 feet, their camp was most likely high on the West Bib in a very exposed area.
This descent route is no easy escape route even in good weather without heavy packs. The trio succumbed as a result of making the same fatal mistake that has taken a dozen other climbers in the last 20 years. (Source: Roger Robinson, Mountaineering Banger, Denali National Park)</t>
  </si>
  <si>
    <t>Fall on Snow, Inadequate Belay, Weather, Alaska, Mount McKinley</t>
  </si>
  <si>
    <t>Alaska, Mount McKinley
On May 17, 1992, the Canadian “GT-92” expedition departed from the Southeast Fork of the Kahiltna Glacier at 7,200 feet. They spent the next five days reaching the 14,000 foot camp. After spending five days there, they proceeded to 16,200 feet for one day. On May 29, they moved to 17,200 feet. On the 30th they attempted to summit, leaving camp at 1200. The weather at the time was very windy with winds coming from the northeast at 20-25 mph. The ambient temperature at the time of the departure was 0o F. The group proceeded to Denali Pass and apparently attempted the West Buttress route. They were observed below Arch Deacons Tower at 18,700 feet by several groups at 1645. They appeared to have on all of their high altitude equipment, including face masks. The route was well wanded (100 feet between markers on the Football Field). The weather re_x001F_mained windy, estimated between 20 and 30 mph, with the ambient temperature still at 0o F. The group wasn’t observed again until 2200, when they were seen by Gerald Guidroz, a member of the expedition “New World Order,” descending the Summit Ridge at 20,000 feet. The weather at 17,200 feet had started to deteriorate, with the winds gusting up to 50 mph. Throughout the rest of the night, the weather continued to deteriorate, with winds at 17,200 feet in excess of 60 mph.
On the morning of May 31, Annie Duquette (Kahiltna basecamp manager) was noti_x001F_fied by an expedition at 17,200 feet that the group “GT 92” had not yet returned from their summit attempt. Duquette informed the NPS Mountaineering Rangers in Talkeetna of the overdue expedition. The weather prevented an overflight of the summit area. At 1200, the weather cleared and an aerial search was launched at 1230. Ranger Roger Robinson and Pilot Cheri Fleming flew over the search area and spotted a group of four climbers roped together traversing around 19,200 feet on the Messner Coulior. This group was believed to be the Canadian Team “GT 92.” The NPS patrol at 14,000 feet led by Ranger Daryl Miller was alerted by Robinson as to the whereabouts of the expedition, and Miller was able to locate the group with the use of binoculars. At 1437, Miller saw the rear climber in the group fall, dragging the other three members of the rope team down. They continued falling through the first rock band. The rope appeared to be severed. The expedition was still falling, even after a member had been separated from the rest of the group and was tumbling down the slope by himself after the rope was cut on the rocks. The group fell approximately 3,000 feet to 16,000 feet in the Messner Coulior.
About 1500, Billy Shott, Mike Abbott, Colin Grissom, and Ranger Daryl Miller, mem_x001F_bers of the NPS patrol at 14,000 feet, departed for the accident site. At 1735, they reached a backpack at 15,500 feet. Visibility was less than 25 feet with no visible sighting of the victims. Snow conditions on the slope were extremely unstable, and the patrol unani_x001F_mously concurred that it was too unsafe to continue the search at the time. At 1822 they turned around.
On June 1 at 0700, Miller talked to South District Ranger J. D. Swed in Talkeetna and decided to make another rescue attempt. At 1025, Shott, Abbott, Grissom, and Miller left the 14,000 foot camp and progressed to the Messner Couloir. At 1305, the patrol arrived at the accident site where they discovered three bodies at 16,000 feet and one body at 16.200 feet separated from the rest of the group. The patrol concluded that the body at 16.200 feet would be too dangerous to reach due to unstable snow conditions. The bodies at 16,000 feet were laying on a slope of roughly 45 degrees in three feet of deep snow. Miller and his group spent 15 minutes at the accident site and then retreated. They found no personal identification but were able to confirm the identity of the four men through clothing descriptions given by other climbers. The patrol returned to camp by 1500, and Miller and Swed decided to attempt to retrieve the bodies using a helicopter with a long line and hook to eliminate the danger of exposing rescuers to potential avalanche condi_x001F_tions. On June 2, at 1100, the Lama successfully retrieved all four bodies and took them to 7,200 feet where pilot Cheri Fleming flew the bodies off the mountain to Talkeetna.
Analysis
The Canadian team chose to go to the summit in deteriorating weather, while other teams turned back. The conditions forced the Canadians to be exposed at the upper elevations to strong winds and cold temperatures for an extended period of time. Since the group had very little gear, this more than likely predisposed them to frostbite, hypothermia, dehydration, and acute mountain sickness. They most likely were traversing the upper part of the Messner Couloir to get out of the strong north winds. Due to the fact that they were all roped together with no intermediate protection, a single fall by one of the mem_x001F_bers caused the entire rope team to perish. (Source: Daryl Miller, Mountaineering Ranger, Denali National Park)</t>
  </si>
  <si>
    <t>Fall on Snow, Inadequate Protection, Alaska, Mount McKinley</t>
  </si>
  <si>
    <t>Alaska, Mount McKinley
On May 10, 1992, at 1710, the “West Buttheads” expedition, Timothy Hagan (39) and Paul Kogelmann (33) were descending the headwall from the 16,200 foot camp. They were traveling roped and opted not to clip into the fixed lines. Kogelmann, leading, slipped and fell about 150 feet above the bergschrund. Timothy Hagan was unable to hold the fall, and the team fell 500-600 feet down the headwall. An American team performed first aid and placed Hagan s left arm into a sling. They then continued the descent at a slow rate.
At 1750, rangers reached Hagan and reported that he had suffered a broken left hu_x001F_merus and facial lacerations. At 1755 Hagan was flown in the Lama to the 14,200 foot camp, and then down to Kahiltna airstrip, where he was flown to Talkeetna, then to the Humana emergency room in Anchorage.
Analysis
There have been a number of falls contributed to not clipping into the fixed line on the “headwall” above the 14,200 foot camp. Most of the serious injuries could have been prevented by clipping in. The “West Buttheads” were no exception in this case. Climbers underestimate the angle of the headwall and the quickness required to self-arrest to pre_x001F_vent the team from sliding out of control. By clipping into the fixed line, this team could have avoided this serious climbing fall and a very expensive ride to the Humana ER in Anchorage. (Source: Daryl Miller, Mountaineering Ranger, Denali National Park)
(Editor’s Note: In a letter from Timothy Hagan, we learned that another team member, Kim Hood (37), developed pulmonary edema at 11,000 feet and had to return to Kahiltna Base Camp and was flown out on May 2. Hagan further indicated that the fall from the headwall on May 10 was initiated by Kogelmann, who pulled Hagan off in the process, as he could not effect an ice axe arrest.
Hagan also provided this analysis: “I have learned never to over-estimate the climbing ability of my partner. Also, there are definite cases where it is much safer to climb without a rope! I have no doubt that I could have descended the headwall safely by myself. For some unknown reason, we chose not to clip into the fixed line, probably thinking that it would be more bother than it was worth. (We had used mechanical ascenders during the ascent.) I had planned to clip into one of the fixed anchors if Paul felt that he needed a belay. Nice theory” We appreciate Hagans candid account.)</t>
  </si>
  <si>
    <t>Fall on Snow, Ski Mountaineering, Exceeding Abilities, Inadequate Equipment, Binding Adjustment, Alaska, Chugach Mountains</t>
  </si>
  <si>
    <t>Alaska, Chugach Mountains
From June 28 to July 5, 1992, I (Todd Miner, 36) was co-leading a University of Alaska Anchorage Wilderness Leadership Expedition. On the 5th, while skiing down the Raven Glacier, I fell, resulting in an injured knee. (Later diagnosed as a tom anterior cruciate ligament (ACL), torn medial collateral ligament, torn posterior cruciate ligament, dislo_x001F_cated patella, and damaged meniscus of the left knee.
It was the last day of an eight-day traverse of the Eklutna Glacier system. We had arisen at 0500, broken camp, and ascended 1700 feet to the Raven Headwall. It took us about three hours to get 15 people (13 class participants and two recreational climbers who met us at top) down the 600 foot high, 30 to 70 degree slope of the headwall. From there we had to ski down the Raven Glacier and then hike out the Crow Pass trail. The weather was warm (50° F), calm and we were in and out of a low hanging cloud with occasional rain.
The accident occurred about 1430 while we were skiing down the Raven Glacier, about half way between the Raven Headwall (where we accessed the glacier) and Crow Pass, where the glacier terminates. I was skiing in the rear on a two-person rope team, with a student. We were the lead rope team, roughly following an old ski trail, skiing large “S’s” down an approximately 20 degree slope. Both of us had large packs (50-70 pounds) and old skins on our skis. I was also pulling a plastic sled with cord. I was skiing on Europa 99's with an older model Ramer binding.
While attempting to turn back to the right, I crossed my skis. I fell forward over my left knee. I screamed for Chip to help me as I immediately knew my knee was traumatized. I could not get up on my own due to the knee being stuck underneath me and to the large pack. Chip quickly came to my aid and helped me to sit up. When I looked at my knee I thought the patella was dislocated. The pain was intense, so in an attempt to relieve it, I asked Chip to slowly straighten out my leg. He did and I immediately felt, saw, and heard a pop; I assumed the patella had re-positioned itself. The pain level also immediately dropped, though it was still enough to make me nauseous. I got an ensolite pad under_x001F_neath me and rested.
By this time the rest of the class had caught up. I was assisted with a sleeping bag around me, a hat, a pack to lean on, water (I was terribly thirsty), and lots of reassurance. Several students fashioned a splint out of a “Cra2y Creek” chair, a piece of an ensolite pad, webbing, a cravat, and pack straps. Upon tightening of the splint, the pain was further reduced.
While the splint was being constructed, co-instructor David Cockerall was developing a rescue plan, conferring with our student “Leader of the Day,” Ken Kibe, who is also a member of the Alaska Mountain Rescue group. Using our emergency aviation radio, stu_x001F_dent Jackson Fullbright established that radio communication was possible with passing airliners. I asked that I be given a chance to walk out before we tried a carry (or to sled me down) or call for a rescue.
I tried walking without a pack or sled and with the assistance of ski poles. My steps were tentative, but it was not too painful nor unstable so we gave it a try. The class distributed my gear amongst the other 12 members and with all of us on foot and roped we continued the descent. One and then two teams went ahead to scout the route. I could only take small steps but the snow surface was smooth and I could keep a steady pace. The further I went the less pain I felt. Every once in a while I would feel my knee start to buckle, but between the splint and the ski poles I was able to recover.
We decided to make the end of the glacier (or the start of the Crow Pass trail) the immediate goal. The only real difficult part was traversing a steep (45 degree) snow slope to get off the glacier. Thankfully, at this point, we ran into Scott Horacek and a party led by Diane Salee, folks who were hiking up the trail to meet us. They helped kick steps on the slope and to carry gear. Once on the trail the walking (limping) returned to being relatively easy for me. We regrouped at the U.S. Forest Service Crow Pass Cabin to see what our next move would be. I still felt like continuing on. Even if I hadn’t felt like continuing, the “down to the deck” ceiling would have probably kept helicopters from getting in. In any event, it would have been hours before any kind of organized rescue could have gotten to us, so onward and downward I plodded.
Around 2030 I arrived at the trailhead along with a sweep crew. We loaded up the van and a pick-up truck and drove down to Girdwood. By the time we hit town it was too late to go to “FirstCare.” We grabbed dinner and headed back to Anchorage. About 2330 assistant instructor Karen Pzeitmeir and I were dropped off at the emergency room at Providence Hospital. The knee had swollen considerably so diagnosis was apparently difficult. I was sent home some time after 0200, the doctor agreeing with my assumption that I had prob_x001F_ably dislocated my patella.
Analysis
I believe the accident was the result of several contributing factors:
I am a poor, to at best mediocre, skier. One cannot learn if one does not fall. However, falling with a big pack in the back country does have risks.
I was having fun, perhaps too much fun. Contributing to this was my excitement at having gotten down the crux of the trip, the Headwall, and at being so close to the end of the trip. Hubris can be costly.
The binding was set too tight. We had exchanged bindings just before the trip and even though I knew my bindings had been tightened considerably, I did not take the time to re-loosen them. It is no wonder they did not release. This was the main contributing factor to the injury.
Perhaps I wouldn’t have fallen if I hadn’t been roped. (The rope was a distraction.) Maybe this is a case where going unroped would have been a safer alternative than roping through the very few crevasses. (Source: Todd A. Miner)</t>
  </si>
  <si>
    <t>Fall to Ground on Rappel, Inadequate Belay, No Hard Hat, California, Yosemite National Park, Puppy Dome</t>
  </si>
  <si>
    <t>California, Yosemite National Park, Puppy Dome
On July 24, 1992, Mike James (22) and his fellow counselor from a Seventh Day Adventist Camp (Camp Wawona) had set up a rappel on “Do or Fly,” an overhanging climb on Puppy Dome. The intent was to teach students to trust each other by having one stu_x001F_dent rappel “hands-off’ (no attempt to brake) while a second student, at the bottom, stops the rappeller by pulling on the rope. James rappelled, but was not stopped before hitting the ground head first. The tension on the rope then bungied him back up, sus_x001F_pending him off the ground. He was evacuated by ranger to Yosemite Medical Clinic.
Analysis
Interviews with the victim’s party revealed that they were rappelling young members of the group on dynamic rope, allowing them to “bounce” on the stretch of the rope. James was rappelling and the person maintaining tension with a belay device neglected to com_x001F_pensate for the difference in weight between James’ adult stature and that of the stu_x001F_dents’. James fell, the stretch in the rope allowing him to strike the talus at the base of the wall. James was not wearing a helmet at the time of the fall, supposedly because there were not enough for the group, although not all of the group were at the summit or participating at the base in any fashion so as to require a helmet. (Source: K. L. O’Connor- Henry, Ranger, Yosemite National Park)
(Editor’s Note: Here is an example of a school/camp using climbing as a vehicle for per_x001F_sonal growth. While we must count such incidents as part of the climbing accident data, it should be noted that the individuals involved are not climbers.)</t>
  </si>
  <si>
    <t>Falling Rock, California, Yosemite Valley, Leaning Tower</t>
  </si>
  <si>
    <t>California, Yosemite Valley, Leaning Tower
On July 5, 1992, I spoke with Brad Young (32) at the Yosemite Medical Clinic about a climbing accident that he and his climbing partner Doug Burton (age not noted) were involved in on the Leaning Tower.
Young told me that they started on the climb from the Bridalveil Parking Lot at 0900. They walked from the lot and arrived at the base of the climb at 1230. Young led the first and fourth pitches as described in the climbing book. Burton led the second and third pitches as one. Young said that he had done the regular route before. They arrived at the Ahwahnee Ledge between 1930 and 2000 and spent the night there.
On July 4, Young started the A-4 pitch at 0815. He finished the pitch about 1000. Burton started the next pitch about 1115 after sorting the gear. It was during the climb of this pitch, A-3, that Burton took a 15 foot fall. He was not injured and continued the climb. He finished the pitch about 1500. Young said it took a while because Burton was not as experienced. Young came up to Burton and re-racked the gear. He then began the third to the last pitch. He was about 20 feet up in the climb when he came upon a flake on the right. He said it looked like an obvious place to go. He mentioned that it was a thin flake but it was tucked behind another flake so he thought it would not be a problem. The flake was almost three feet off to the right of Burton. Young said that he did not warn Burton that he was testing the flake. He thought that if it fell it would miss Burton as there was a three foot space. Young put in a #1 Friend and clipped in his daisy chain to the Friend. He pulled on it and the flake came off. He yelled, “Rock,” immediately. The flake fell to the left and not to the right as expected. Young said that the flake fell to the left because of the fracture line. When he yelled rock, Burton looked up and the flake struck him on the forehead. Fortunately, Burton was wearing a helmet.
The force of the blow caused Burton to become unconscious. Young said that Bur_x001F_ton was bleeding from the forehead. He downclimbed immediately. He thought Bur_x001F_ton was dead. He had some difficulty in downclimbing as he had to climb through the system already rigged. When he was downclimbing and got along side of Burton, Young said that he was yelling, trying to get a response from him. After about five minutes he said that he detected a moaning sound. Young said that he gave him a brief check and determined that the head wound was the most serious. He checked his fingers and toes and asked him about pain in his neck. Burton was coming around and could speak. Young removed the helmet and bandaged up the head wound and replaced the helmet. He then secured Burton on the wall.
Young then downclimbed and brought up the portaledge. He set it up and trans_x001F_ferred Burton from the hammock to the portaledge. He placed Burton in his jacket and sleeping bag. He checked the pupils in his eyes. At this time he felt that Burton was improving. Burton told Young that he was allergic to penicillin and morphine. Young kept talking to Burton and rechecking him. He yelled for help and reported his situa_x001F_tion to visitors below. Rescuers soon arrived. (Source: Daniel Horner, Banger, Yosemite National Park)
(Editors Note: Ranger John Dill sent a sketch of the helmet. He noted that the rock had split the shell, the suspension, his scalp and his skull—but not the meninges. As Dill put it, “Send the boy to Vegas—with my money!”)</t>
  </si>
  <si>
    <t>Falling Snow Block, Fall on Rock and Ice, Inadequate Belay, Poor Position, Alberta, Rocky Mountains, Mount Temple</t>
  </si>
  <si>
    <t>Alberta, Rocky Mountains, Mount Temple
On September 1, 1992, two Americans, Doug S. and Mike V., set out to climb the East Ridge of Mount Temple. Early fall snows had left the mountain in winter condition, but the climbers proceeded without incident until they reached the exit gullies that bypass the Black Towers. The choice of the wrong gully, and then verglas on the rock, made for challenging climbing. The climbers were on the last pitch before exiting through a cornice onto the summit ridge when Doug, the leader, ran out of protection for a belay. They agreed to move together with the protection of their immediate placements, and Mike unclipped from the lower station. While digging through the cornice, Doug dislodged a large snow block, which went down the gully and struck Mike. He fell about five meters and injured his leg before Doug stopped him. Both climbers then struggled to the top of the gully and up the ice cap to the summit. Part way down the descent, Mike felt he could not continue, so Doug left him and went on alone for help. He contacted the Banff Park Warden Service in Lake Louise at 2400, and a rescue plan was made for the morning. At daylight, the victim was found, stabilized, and slung out by helicopter to an ambulance waiting at Moraine Lake. He was found to have a fractured fibula. (Source: Banff National Park Warden Service)
Analysis
The two were experienced mountaineers; however, they chose the wrong gully to reach the summit ridge. Bad weather, causing poor visibility, may have been a factor. The correct gully, right of the one they ascended, may have been easier.
It appears that Mike's leg was broken in the fall, rather than by the snow block. An initial free fall on slack rope places a greater load on the belayer. They are both lucky that Doug was able to hold it from his precarious position. (Source: Orvel Miskiw)</t>
  </si>
  <si>
    <t>HAPE, Frostbite, Inadequate Equuipment, Weather, Alaska, Mount McKinley</t>
  </si>
  <si>
    <t>Alaska, Mount McKinley
On April 24, 1992, Daryl Hinman (44), Tom Roseman (42) and Bob Rockwell (56)— members of the China Lake (CA) Mountain Rescue Group—started out from Kantishna to do a traverse of Mount McKinley, going up McGonagall Pass to the Muldrow Glacier, over Denali Pass, and down the West Buttress. We could climb the summit from Denali Pass. We expected to take three weeks.
The weather was colder than usual, and we crossed a frozen Wonder Lake and the McKinley River with ease. We reached McGonagall Pass (5,720 feet) on the 28th and dropped to the Muldrow. By May 3 we were at 11,000 feet starting up Karstens Ridge, the crux of the climb. Karstens Ridge is a knife edge in places, and ascends quite steeply in others: a lot of exposure. But the snow conditions were good for climbing. Also, we were able to clip into old fixed ropes for some protection in several spots.
On May 7 we started up gentler terrain on the Harper Glacier from our camp at 14,600 feet. Tom Roseman began to experience a serious lack of energy, but had no other symptoms. We attributed it to a touch of acute mountain sickness, and the fact that we had had no rest days in our two weeks on the mountain.
By the end of the next day we had managed only 3,000 feet higher and three miles. Tom was considerably weaker, and now exhibited a high resting pulse. Still, we did not suspect HAPE because he felt fine otherwise: good appetite, no lung sounds or coughing, and his breathing rate was normal.
On May 9, even though it was cloudy with winds of 30 knots and higher gusts, we had to move over Denali Pass. In an unfortunate accident on May 5 we had lost a gallon of fuel, and now had only enough for three or four more days. We needed to be on the west side of the mountain in a descent mode in case this was the beginning of one of the infamous Denali storms.
We started out at noon in subzero temperatures. Tom’s lack of energy was worse than before. Resting for 20 hours had not helped him at all. We stopped often and yet the stops did not help. (He stated later that keeping going was the hardest thing he has ever done.)
We reached Denali Pass around 1400 and headed down the steep west side for a place to camp. Even in descending Tom was lethargic. Soon it got icy and only the points of our crampons pierced the snow. After a couple of falls, the longest of which was 180 feet, we anchored and belayed each step of the way. But the anchors were not always secure, and a fall could be a serious event. Miraculously, we were not injured.
Finally, at 2200, we found a filled-in section on a crevasse at 17,400 feet, big enough for the tent. It had taken us eight hours to descend 800 feet! The temperature was -25° F with a wind chill of -87° F. We were cold and exhausted. Tom had a coughing spell and although it was a dry cough, we thought for the first time of the possibility of HAPE. Also, half of his left foot was frostbitten, as were my toes and fingers.
The next day we discussed going for help or continuing up on our own. But even if Tom had been able to move at a normal rate, it would have taken two more days to reach the Kahiltna landing strip. And two more days in subzero weather would have a dire effect on Tom’s and Bob’s frostbite.
No mountain rescue person ever wants to be the subject of a rescue, and we were especially sensitive to the fact that many climbers on Denali who request help are in fact quite capable of getting out of their predicament themselves. Certainly we felt that as mountain rescue personnel we would be even more expected to do so. Nevertheless, this was a time where discretion was called for, so Hinman went for help at 1030 and hoped he would encounter climbers with a radio. Failing that, he counted on getting to the rangers’ 14,200 foot camp in the afternoon.
Daryl passed other climbers but none had a radio. He reached the ranger camp around 1400 and reported the situation. Barely an hour later a Lama helicopter arrived at Tom's and Bob’s location and hovered with the front points of each skid on our platform. The main rotor was missing the slope above by only a few feet. Two rangers got out and we climbed aboard. Within minutes we were reunited with Daryl at the 14,200 foot camp! We complimented the rangers on the ultra-fast response. As it turned out, the four-day storm brought four feet of snow at the Kahiltna strip and 100 mph winds on the summit. One ranger described it as the worst in ten years for that season and more typical of December, not May. Six climbers perished as a direct or indirect result of this storm; unfortunately, this was only the beginning of by far the worst year in history for fatalities on Denali.
Then came a second helicopter ride to the Kahiltna, a fixed wing trip to Talkeetna, and another to Anchorage. By 1900, Tom and Bob were at the Humana Hospital emergency room. There, Dr. Peter Hackett examined Tom, and after only a few seconds with the stethoscope, announced, “You’ve got High Altitude Pulmonary Edema!” Everything now seemed to fall into place, and we breathed a sigh of relief that Tom’s HAPE had evidently not progressed to life-threatening levels as we climbed from 15,000 feet to Denali Pass at 18,200 feet.
I stayed in the hospital for two days and will recover completely. Tom left the hospital after a week and a half, and will probably lose the tip of one big toe. Hinman suffered some frost nip but did not require treatment and was able to hike down after four days, once the storm had subsided. (Source: Robert Rockwell)
Analysis
We practiced and trained seriously for this climb. Because we would be on the Muldrow side early in the season, we knew we had to be even more capable and independent. And, we were experienced: Rockwell had been to 24,600 feet, and had climbed Denali before. Hinman had climbed Mount Logan’s east ridge (with Rockwell). While this was Roseman’s first expedition, he had been on numerous ascents in California’s Sierra Nevada; and he was physically the strongest of the three at the start of the climb.
We feel that our preparation—while it did not prevent the problems from happen_x001F_ing—kept them from having far more serious outcomes. (Source: Robert Rockwell)
The Muldrow Glacier is rated an Alaskan grade #2 in Jon Waterman’s book and be_x001F_cause of this very subjective rating, this particular route is sometimes underestimated. Because of the isolation and length of the route, it can be a very difficult and unforgiving climb. The Mountaineering Rangers advised this group to take an extra stove and a CB radio. Having only one stove and limited fuel forced them into a problem of dehydration early into their climb that may have contributed to both their frostbite and high altitude sickness. Also, with a CB radio they possibility could have made contact when they first started having serious problems. This party was extremely fortunate that a high altitude helicopter was available to respond quickly. Without immediate rescue, their deteriorat_x001F_ing condition would have forced a serious situation with a ground rescue. (Source: Daryl Miller, Mountaineering Ranger, Denali National Park)</t>
  </si>
  <si>
    <t>Loss of Control—Voluntary Glissade, Unroped, Alberta, Rocky Mountains, Mount Fisher</t>
  </si>
  <si>
    <t>Fisher Peak (3053 meters) was the day's objective for Thomas W. (36) on July 22, 1992. He bicycled in from Elbow Falls with his friend J. M. to get close to the mountain as quickly as possible, and then they set off on foot up Shoulder Creek to approach the mountain from the east. Around 1430, the pair were traversing a cirque around the 2600 meter level when they encountered steep slabs which they had to descend. Thomas decided to slide down, but the slabs were covered with loose rocks and he lost control, then tumbled out of sight of his partner. He came to rest 100 meters below, on a scree slope. J. M. made his way down to the victim and found him unconscious, with erratic pulse, head and face injuries, scrapes and contusions on his body, and low, shallow breaths with gurgling sounds. Finding there was no more he could do for Thomas at the scene, J. M. hiked and bicycled back and reported the accident to Elbow Ranger Station at 1605. Immediately, the rangers began to assemble resources for a rescue. A helicopter was requested from the Alberta Forest Service nearby, and Bow Valley Provincial Park was notified that a sling-capable helicopter might be required. Also the Shock Trauma Air Rescue Society (STARS) in Calgary was informed, and their helicopter and crew were dispatched.
At the accident site about 1710, the AFS helicopter found it could not land at the bottom of the scree bowl below the victim's position due to gusting winds, so it dropped off two people at the valley bottom and tried again. But again it was unable to land, so it took everyone back to Little Elbow. Then the STARS helicopter attempted to land in the scree bowl, but it was also unable to do so. It returned to Little Elbow to wait for the sling helicopter and specialized mountain rescue team from Bow Valley. The Bow Valley unit arrived at Little Elbow about 1800, transferred appropriate gear, and lifted off for the accident site about 1825. It landed in a meadow below the scree bowl, and from there it transported two rangers, one at a time, to a location about 100 meters below Thomas. They reached him at 1900 and after checking him as thoroughly as possible, they agreed that he was dead. The body was loaded into a “Jenny” stretcher and lifted out on a sling by helicopter. As the winds had subsided by then, the machine was able to land in the scree bowl upon its return and pick up the rangers. (Source: D. Humphrey, Kananaskis County East District Ranger)
Analysis
Thomas was an experienced scrambler, but while like most scramblers, his aspirations expanded to great challenges like Mount Fisher, it seems he did not acknowledge the greater hazards those might present. Even talented enthusiasts would do well to associate any of the available alpine clubs or mountain schools for a while, even if only to learn the sort of fear which could have averted this tragic accident. (Source: Orvel Miskiw)</t>
  </si>
  <si>
    <t>Protection Pulled Out, Fall on Rock, Inadequate Belay, Off Route, California, Yosemite Valley, El Capitan</t>
  </si>
  <si>
    <t>California, Yosemite Valley, El Capitan
On August 6, 1992, Jamie Serrano (25) and Angel Vedo Fernandez (39)—both from Spain, were climbing the Nose route of El Capitan, and were at a location 1200 to 1500 feet above the valley floor, a few pitches below Dolt Tower. Vedo was leading and Serrano was belaying him from a small ledge when Vedo fell and landed on Serrano. Serrano sus_x001F_tained incapacitating injuries.
The two remained on the belay ledge and began yelling for help. An unidentified visitor reported the cries for help to a tour bus operator who radioed the situation to his dispatcher, who in turn telephoned Yosemite Ranger Dispatch with the initial situation information.
Ranger John Roth responded to size-up, confirming that cries for help were coming from the Nose route. An Incident Command System was initiated, with the Yosemite NPS helicopter deployed for a recon flyby. This flyby, utilizing Park Ranger Gus Martinez’ Spanish language speaking abilities, revealed that only Serrano was injured, and that a technical evacuation would be required due to back injuries. A rescue plan was formu_x001F_lated that deployed a ground response ascent team comprised of NPS SAR Tech Mike Ray, and Yose SAR site members Tom Borges, Francis Ross, Mike Callahan, and Jim Red. This response team began climbing at 1600, with the assignment to attempt to reach the victims, medically assess, stabilize, and provide helivac support on site.
In the interim, the Lemoore NAS Angel 2 helicopter was requested, which arrived at the El Capitan meadow at 1750. Air operations were staged at the El Capitan Meadow. NPS SAR Tech John Dill then was heli-rappelled, via the Angel 2, to the victim. Next a Lemoore NAS Corpsman heli-rappelled to the ledge, secured the uninjured climber Vedo, and short hauled him and the climbers’ equipment off to the El Capitan Meadow. The Angel 2 ship then picked up rescue gear to include medical supplies and a Stokes litter, flew them back to the ledge where they were lowered to John Dill, who was medically assessing the victim.
NPS Ranger John Roth then was flown to the ledge, where he heli-rappelled to Dill and the victim at which time Dill and Roth then immobilized Serrano, packaged him in the Stokes litter and prepared him for the heli-evacuation.
Shortly before darkness, at 2028, Angel 2 hoisted Serrano's litter up to the helicopter and flew him to El Capitan meadow where he was met by the Valley ambulance. Ranger John Roth accompanied him during this hoisting operation. Serrano was immediately driven to the Yosemite Medical Clinic where preliminary medical evaluation indicated that he had sustained a L-l compression fracture and possibly lacerated liver. He was then transported by ground ambulance to the John C. Fremont Hospital in Mariposa. (Source: James Tucker, Ranger, Yosemite National Park)
Analysis
Serrano and Vedo are very experienced rock climbers and mountaineers, having climbed world-wide for several years, both free and aid, at a high standard.
They made the pendulum from Sickle Ledge (7th pitch) but got off route at that point by following a crack up and right for a pitch to a small ledge about 50 feet right of the Stove Leg Cracks. (A two-bolt anchor at this ledge is part of the Nose rappel route.) Vedo led the next pitch up the crack while Serrano belayed. He was standing on the ledge, belaying with the rope rigged through the large hole of a figure-eight descender in rappel fashion.
After climbing 30 to 40 feet, Vedo leaned back on a Friend he had just placed, to take a photo. Without warning the Friend pulled and Vedo fell. The belay friction may have been inadequate and/or the fall may have caught Serrano off guard, for he allowed sev_x001F_eral feet of rope to run. (Vedo thought Serrano had been holding the rope with only one hand.) Other protection held and Serrano arrested the fall, but Vedo landed hard on Serranos chest. (Source: John Dill, SAR Ranger, Yosemite National Park)</t>
  </si>
  <si>
    <t>Rappel Anchor Failure, Fall on Ice, Alberta, Rocky Mountains, Tangle Ridge, Centre Stage Falls</t>
  </si>
  <si>
    <t>Alberta, Rocky Mountains, Tangle Ridge, Centre Stage Falls
Around mid-day on November 26, 1992, Pat S., who was a Park Warden, Mountain Guide, and Public Safety instructor with the Canadian Parks Service in Jasper National Park, and Lisa P., a warden from Banff National Park, left their vehicle to hike in to an ice climb on the west slope of Tangle Ridge, about 100 kilometers south of Jasper. Their objective was a 50 meter sheet of ice known as “Centre Stage.” They were out for an easy recreational climb on their day off and Lisa's first attempt at waterfall ice.
After bushwhacking to reach the ice, the ascent was made routinely, and Pat lowered Lisa along the north side of the climb from a three-point anchor. Then he moved across to the south side of the ice to set up an anchor for which he used a single 30 centimeter piece of conduit. Lisa saw the ropes come down from the top, although Pat was out of sight on an upper step of the formation, about 50 meters above her. Seconds after the rappel ropes dropped, she saw Pat fall to the base of the climb. She assessed his injuries and used a radio from his pack to alert the Jasper Park Warden Office to the situation. At 1550, wardens at the nearby Sunwapta Station monitored her call and began to respond. The initial report of the victim's injuries included a broken femur, a head injury, cracked ribs, and a fractured wrist, but while the closest rescue party was still en route, the report changed: first to difficulty breathing, then to loss of consciousness, then lack of pulse. Lisa began CPR immediately and maintained her efforts for over 45 minutes until the first party arrived on foot to assist. The Canadian Parks Service contract helicopter, racing against the approaching darkness from its base in Valemont, B.C., reached the area a few minutes later and within ten minutes the victim was evacuated to the advanced life support unit waiting below. A back-up helicopter and rescue team from Banff, only minutes behind the first machine, had to set down at the Columbia Icefields for the night. A pulse was never restored, and Pat was declared dead on arrival at the hospital in Jasper.
Analysis
Public Safety Specialists from both Banff and Jasper investigated the accident site around 1300 the next day. Only the one anchor point could be found at the victim's rappel station. He had been no more than four or five meters into the rappel when the conduit pulled out. A deformity at one end of the tube may have been caused by impacting on rock. The ice was warm and wet, and it is believed that similar conditions the previous day may have contributed to the failure. It appears that this mature veteran of many underwater, underground, and mountaineering exploits (and rescues) gambled on a one-point anchor. We think he would want you to know. (Source: Canadian Parks Service, Jasper National Park)</t>
  </si>
  <si>
    <t>Rappel Sling Anchor Untied, Fall on Rock, Quebec, Mount Cesaire</t>
  </si>
  <si>
    <t>Quebec, Mount Cesaire
On July 2, 1992, a group of 15 from the Monteregie Youth Center in Chambly, including four group leaders, plus two instructors from the Quebec Mountaineering Federation (FQM), went out to a cliff on Mount Cesaire for climbing practice. First the instructors set up top ropes on five routes, and both of them checked all the anchors and knots before descending to supervise the climbing, belaying, and lowering. The youngsters climbed these routes all morning and into the early afternoon, and four of them had climbed the route “Unnamed” and been lowered safely to the bottom by 1300. Then Patrick L. took his turn, and after reaching the top, was being lowered on a pulley by a supervised belayer at the bottom when he fell some 18 meters to the ground, sustaining fractures of the right wrist, upper arm, collarbone, and shoulder.
After the leaders and instructors determined that Patrick was conscious, one instructor, Yves B., went for help. He called Dominique F., who contacted the Quebec Police and the Ambulance Service before going to meet him with a rescue stretcher. She then accompanied the police to the scene of the accident while Yves waited for the ambulance. Ten minutes later, it arrived and he and the paramedics followed. They administered first aid and immobilized the victim for transport to the ambulance.
Seeing everything was in hand, the instructors went to the top of the pitch to find out what had gone wrong. They found the knot in the anchor sling had come untied. The knot had apparently slipped loose, unlikely as that seemed, seeing as it had been well tied. That was the only possible explanation, since all the other equipment was intact.
While the other instructor, Thierry B., stayed at the cliff to supervise the rest of the group and review the accident as much as possible, the victim was evacuated, and a group leader and Yves accompanied him to the hospital, where Patrick was kept overnight for observation. (Source: Denis Gravel, Quebec Mountaineering Federation)
Analysis
This accident reinforces the importance of backing knots up and of checking anchor setups periodically, especially when they are out of sight. It is also a common practice to use two or three anchor points for rappels. (Source: Orvel Miskiw)</t>
  </si>
  <si>
    <t>Rope Parted (Worn Through on Rock Edge While Jumarring), Fall on Rock, British Columbia, Coast Mountains, Stawamus Chief</t>
  </si>
  <si>
    <t>British Columbia, Coast Mountains, Stawamus Chief
On April 8, 1992, Grace W. left her climbing partner near the south summit of Stawamus Chief in order to examine a wall for new route prospects. She was jumarring up the wall at 1415 when her nine mm rope apparently chafed through on a rock ledge. She fell 300 meters and was killed. Police, ambulance, fire department, and Provincial Emergency Program personnel located her body on a ledge and removed it by helicopter.
Analysis
The repeated motions involved in jumarring seem likely to aggravate any tendency for a sharp edge to damage a rope. To minimize the risk, climbers should use the thickest rope that will pass through the jumars, watch for sharp edges and pad them whenever possible. (Source: Ian Kay, Vancouver)</t>
  </si>
  <si>
    <t>Slip on Ice, Inadequate Belay, Inattention, Fatigue, British Columbia, Coast Mountains, Tahumming Glacier</t>
  </si>
  <si>
    <t>Columbia, Coast Mountains, Tahumming Glacier
For Bob P. and Doug W., August 28, 1992, was day eight of a 21-day traverse of the Tahumming Horseshoe near the head of Toba Inlet. Their objective for the day was to cross a small hanging glacier, find a route down an icefall, and then cross Tahumming Glacier to reach its west flank. After two attempts to find a way down the icefall, they still faced impassable obstacles and so decided to go back up to camp on easier terrain overnight, before reconnoitering the area for alternatives the next day. They had 15 meters of rope between them, and each was carrying 18 meters of rope and a large pack. At 1600 they were ascending diagonally on steep ice with patches of snow, and numerous crevasses around them, when Bob lost his footing on the ice. He landed on his back and started to slide.
Although he quickly rolled over into self-arrest position, his fatigue and the smoothness of the ice made it impossible to stop. When he reached a crevasse, he struck its footwall, fracturing both legs and a wrist, then fell some two meters into the crevasse, where he was held in his harness by Doug's rope. Fortunately, Doug had seen him fall and had time to take a strong belay stance.
As Bob was conscious, the two were able to discuss their problem. In the next hour and a half, Doug set up anchors, splinted Bob's legs, and hauled him up to the surface. They were carrying an FM transceiver with several frequencies, and were able to get a distress message out to the B. C. Forest Service, communicating directly with their Powell River office. A Canadian Forces Labrador helicopter reached them at 1900, and the two climbers were evacuated to Comox by 2015. (Source: The injured climber, Bob P.)
Analysis
Bob is glad that he and Doug had practiced crevasse rescue thoroughly before their trip, had considered the problems of rescue and evacuation in the remote areas they would be in, and had carried a two-way radio in case of emergency. But he feels that the accident could have been prevented by paying a little more attention to his footing. One lesson to be skimmed off this accident is that in some cases, a little extra caution is better than any amount of emergency equipment. (Source: Orvel Miskiw)</t>
  </si>
  <si>
    <t>Slip on Ice, No Hard Hat, Inadequate Protection, British Columbia, Northern Selkirk Mountains, Mount Colossal</t>
  </si>
  <si>
    <t>British Columbia, Northern Selkirk Mountains, Mount Colossal
On August 7, 1992, during the third week of the annual ACC General Mountaineering Camp at Fairy Meadows in the Adamants, the chief guide, Don V., a long-standing member of the ACMG, was leading a party of two rope teams on a climb of Mount Colossal (2940 meters). It usually involves a long traversing ascent of a steep snow slope, but this year low snowfall and warm weather left more rock and ice exposed than normal in this area, and that was the case on Mount Colossal. A talus slope at the bottom was followed by hard snow and steepening ice, possibly 50 degrees at the top.
While leading his group up this ice slope in threatening weather, from a belay about one rope-length above the rocks, Don cautioned them to take their time and watch the footing, but moments later he lost his own on a slope of more than 40 degrees after getting an ice block stuck between the front points of one crampon. He slid some 50 meters down the ice, unable to stop himself because of the hard surface, or be stopped by his party because he had placed no protection, until he ran into the rocks at the bottom. He suffered bruises, abrasions, lacerations to his legs and head, a twisted neck, and general soreness.
He was able to discuss the situation with his group and organize them to help him back to the camp. After being given first aid and suturing to his worst cuts, he stayed there overnight and was flown out by helicopter the next morning during the weekly Saturday exchange of clients, for medical examination. He was found to be not seriously injured, but took a couple of weeks off to recuperate. (Source: Various clients and leaders from the ACC GMC)
Analysis
The climb was being done in a common manner, so accidents like this could happen much more often than they do. A sloping sheet of ice is a bad place for a slip without protection because it is often impossible to self-arrest, even for a professional mountaineer, and especially for a roped party, where one person could take down the rest. When a slip happens, the little extra time taken to place even one ice screw per rope-length may suddenly prove to have been a good investment. Also, the victim was not wearing his helmet, and in view of the exposure and his eventual head injury, it would have been appropriate. (Source: Orvel Miskiw, with advice from C. Shokoples, ACMG Guide)</t>
  </si>
  <si>
    <t>Slip on Snow, Unroped, Haste, Alberta, Rocky Mountains, Three Sisters, Big Sister</t>
  </si>
  <si>
    <t>Alberta, Rocky Mountains, Three Sisters, Big Sister
About 1315 on September 30, 1992, Richard O. and Jim B. were hurrying upward in strong winds on the southwest slopes of the third Sister (2937 meters) when Richard slipped on a small patch of snow and fell about six meters. He sustained injuries suspected to be a broken left leg and right ankle. Jim tried to help Richard down the mountain, but his injuries were too severe. Jim made him as comfortable as possible and went down alone for help. He reached the Spray Lakes Ranger Station at 1430.
Rangers from Bow Valley and Peter Lougheed Provincial Parks were soon transported to the accident site by a unit from Canmore Helicopters, using the sling method. They treated Richard, immobilized his injuries, and then slung him down to an ambulance waiting at the road.
Analysis
Rangers determined from discussion with the climbers that they seemed overconfident and were moving fast, perhaps too fast. The strong wind blowing at the time also contributed to the accident. Use of a rope in exposed or tricky sections may have averted the accident, while costing them little more time. This is the first accident reported on a route described in a new guide book of mountain scrambles. Scramblers need to read the fine print in this book and appropriately evaluate their choice of route. (Source: George Field, Alpine Specialist, Peter Lougheed Provincial Park)</t>
  </si>
  <si>
    <t>Snow Lip/Bridge Collapse—Fall Into Crevasse, Inadequate Belay, Weather, Alaska, Mount McKinley</t>
  </si>
  <si>
    <t>Alaska, Mount McKinley
On May 4, 1992, Mugs Stump (41)—a guide for Mountain Trip—and his clients Nelson Max (40) and Robert Hoffman (45) began climbing the 1965 Japanese Ramp Route on the South Buttress of Mount McKinley. The team established a base camp on the upper part of the East Fork of the Kahiltna Glacier and made at least one carry of food and equipment up the Ramp before moving their camp onto the South Buttress. The Ramp, a steep and crevassed glacier that descends the South Buttress from 15,600 feet and feeds into the East Fork about 11,600 feet, is known for its objective hazards from cre_x001F_vasses, ice fall, and avalanches. On May 20, Stump and Max reached the summit of Mount McKinley via the Southeast Spur Finish in extremely adverse weather conditions.
On May 21, about 1130, Stump and his clients began their descent from high camp at 16,000 feet on the Southeast Spur in generally good weather. At 1300 they began de_x001F_scending the Ramp. First on the rope team was Hoffman, followed by Max, who was tied in a short distance behind, and Stump at the end of the rope with a greater length of rope between him and Max than between Max and Hoffman. There were no tracks left from their ascent, and Hoffman followed Stump's directions for route finding. They crossed a large slope beneath and slightly south of some seracs and an ice cliff as they approached a large crevasse. Hoffman stated he felt they were at a point further left of where they crossed this crevasse on their ascent. He stated that Stump had a sense of urgency to get off the slope and away from the avalanche path overhead. The air temperature had warmed and snow conditions were soft. Hoffman stopped near the edge of this crevasse, unsure of how to proceed. Stump approached the crevasse from uphill, passing by Max and Hoffman, to inspect the route. He was standing on the uphill lip of the crevasse and appeared to be inspecting a flimsy looking snowbridge. Hoffman said that he heard a “crack,” and then Stump suddenly disappeared into the crevasse. He pulled in approxi_x001F_mately 15 feet of slack rope between him and Max before Max was pulled off his feet. Max attempted to self-arrest, but was pulled toward the crevasse for approximately 20 feet before stopping. The rope between him and Stump became slack, and there was no longer force pulling Max down.
Max and Hoffman anchored the climbing rope. They attempted to contact Stump by yelling, but were without success. At this time, about 1330, the weather deteriorated with clouds and poor visibility. Feeling in a very precarious position on the uphill side of the crevasse, they cut the rope and tied it to a ski pole. They traversed around to the right to cross the crevasse and approached the accident site from below.
Hoffman stated that a large portion of the crevasse lip, approximately eight feet wide by four feet long and ten feet deep, had caved in. This volume of hard snow and ice was wedged into the crevasse as it tapered in at a point approximately 35 feet below the upper lip and 25 feet below the lower lip. The crevasse was ten feet wide at the top. Approxi_x001F_mately two hours after Stump's fall, Max rappelled into the crevasse. He described the debris as a large volume of very hard and dense snow and ice about 15 feet deep. Large blocks were wedged into the crevasse. The climbing rope entered the debris from the top. There was no sign of Stump or the rope from beneath the debris. The crevasse was at least 60 feet deeper from the bottom of the debris. Max attempted to dig through the snow and ice and along the rope to find Stump, but without success. He pulled on the rope and yelled for Stump, but there was no response. Max and Hoffman felt that it was almost impossible for a person to survive such a fall and burial by the blocks and debris. Max felt that by digging further, he was in danger of loosening the blocks and being buried himself. Because of the perceived danger, their condition, the weather, and low probability of survival, Max and Hoffman decided to abandon their efforts to find Stump.
It was getting late in the day as Max and Hoffman continued their descent off the Ramp. In poor visibility, and dehydrated, frostbitten, and unsure of the route down from having lost their guide, they decided to camp for the night.
On May 22, Mark Bunker and Don Preiss, who were camped at 11,400 feet on the East Fork, heard distress calls from Max and Hoffman. At 0830 they began climbing up the Ramp and met Max and Hoffman at 12,600 feet. At 1300, Preiss reported the inci_x001F_dent on CB radio to Gary Bocarde on the West Rib, who relayed the message to basecamp. Bunker and Preiss assisted Max and Hoffman in descending to camp at 11,400 feet.
At 1400, Ranger Jim Phillips and pilot Jim Hetton evacuated Max and Hoffman from 11,400 feet on the East Fork with the NPS Lama helicopter. Hoffman and Max had frostbite and were exhausted. The climbers showed Phillips the location of the accident at 14,700 feet on the Ramp. Hoffman and Max were then flown to basecamp and then to Talkeetna.
At 1435, Rangers Jim Phillips and Renny Jackson, in the NPS Lama helicopter, re_x001F_turned to the accident site at 14,700 feet on the Ramp. They observed the crevasse with Stumps climbing rope tied off to a ski pole above the crevasse. A large volume of debris with big chunks of snow and ice was wedged into the crevasse as Hoffman and Max had described. They hovered over the crevasse, looking for any sign of life. Due to the loca_x001F_tion and elevation of the nearest landing zone (16,000 feet), the fact that the incident occurred more than 25 hours earlier, and the exposure of rescuers to excessive hazards, a rescue/recovery effort was not initiated.
Stump's body remains buried on the mountain. Max was admitted to Humana Hospi_x001F_tal in Anchorage for treatment of frostbite on both feet.
Analysis
This accident illustrates the hazards of climbing on glaciated terrain even for the most competent of mountaineers. Even when climbers are roped, crevasse falls can be fatal.
Slack rope between Stump and Max caused Stump to fall an excessive distance. A belay in this case would have provided a more secure rope system for stopping the fall. The size of crevasses on Alaska Range glaciers can be deceiving because of large overhanging lips. (Source: Jim Phillips, Mountaineering Ranger, Denali National Park)</t>
  </si>
  <si>
    <t>Snowbridge Collapse, Inadequate Eqipment, Probe Pole, Alaska, Mount McKinley</t>
  </si>
  <si>
    <t>Alaska, Mount McKinley
On May 17, about 1600, a snowbridge over a crevasse collapsed while three members of the Je Ju University expedition were preparing a campsite around 15,000 feet on the West Buttress of Mount McKinley. Mr. Duk Sang Jang was uninjured and able to de_x001F_scend to 14,000 feet. At 1730, Jang notified Mountaineering Ranger Ron Johnson of the incident. Due to a language barrier it was difficult to ascertain the specific details of the incident. Because of another incident in progress on the Cassin Ridge, a decision was made to send NPS, VIPs Matt and Julie Culberson and volunteers Jim Wickwire and John Roskelley to the incident site. Johnson remained at the NPS Ranger Camp in order to stand by for the Cassin incident and provide backup for the crevasse rescue team.
The Culbersons left 14,000 feet at 1750 followed by Roskelley and Wickwire at 1800. Boute finding was difficult due to poor visibility caused by snow and blowing snow. Wind gusts of up to 40 mph and a temperature of 0° F made the ascent to the crevasse site difficult. Around the same time, unknown to NPS personnel, four other members of the Je Ju University expedition left 14,000 feet to attempt a rescue of their companions. The rescue parties arrived at the site of the incident approximately 1920.
They found that the collapsed snowbridge had exposed part of a crevasse that was approximately 40 feet wide, 200 feet long and 60 feet deep. A staging area for the rescue was established on the downslope side of the crevasse on a slope angle of about 35 de_x001F_grees. Because of concerns about the language barrier and the skill and condition of the Korean rescue team, it was requested that they not become actively involved in the res_x001F_cue.
Mr. Seong Yu Kang (26) was observed in the bottom of the crevasse. He was upright but buried to his chest by the debris from the collapsed snowbridge. The rescue team was concerned about the unstable snow conditions, the overhanging upper wall of the cre- vasse and the possibility that the debris that made up the floor of the crevasse was un_x001F_stable. They decided that it was reasonable to descend into the crevasse. Matt Culberson and Roskelley were belayed into the crevasse. They were able to dig Mr. Kang out of the debris. He was then extricated from the crevasse by Julie Culberson, Wickwire and one of the Korean climbers. A “Z” pulley rescue system was used to facilitate the extrication. Mr. Kang was uninjured.
Culberson and Roskelley then located Mr. Dong Choon Seo (27), who was on his side and partially buried by the debris. His foot and shoulder were exposed. His head was partially buried by a block of snow.
Culberson and Roskelley realized that they would need additional help and a litter to facilitate Mr. Seo's extrication. Johnson was notified of the request. He and volunteers Brian Okonek and Bruce Blatchley left 14,000 feet at 2030. The arrived at the incident site at 2130 with additional rescue gear, including a SKED litter. Culberson and Roskelley, using a shovel and snowsaw, worked to free Mr. Seo from the snow debris. Mr. Seo was conscious and hypothermic with suspected internal injuries, including injuries to his lumbar spine and pelvis. He also had lacerations on his head and in his mouth. Because the weather was still poor with continued snowfall, Culberson used his body to shield and protect Mr. Seo.
About 2150, Blatchley descended to 14,000 feet with Mr. Kang and three members of the Korean rescue team. They were suffering from mild hypothermia and their presence made working at the incident site difficult.
Johnson prepared the SKED and lowered it into the crevasse. Culberson and Roskelley packaged Mr. Seo into a sleeping bag and then placed him into the SKED. About 2220, Mr. Seo was extricated from the crevasse by Julie Culberson, Wickwire, Okonek and Johnson using a “Z” pulley system. Matt Culberson and Roskelley were able to climb out of the crevasse.
While some members of the rescue team attended to Mr. Seo, the other members dismantled the raising system and set up a snow lowering system. The team then lowered Mr. Seo to 14,000 feet. The lowering required two 300 foot technical lowers and was hampered by bad weather and poor visibility. The team arrived at the NPS Ranger Camp at 2330, where Mike Young, M.D., and Dan Mazur were waiting. Mr. Seo's suspected problems included: hypothermia, cold injury to his feet, internal injuries, and injury to the pelvis. Mr. Seo was rewarmed, I.V. fluids were administered, a Foley catheter was inserted, and oxygen was administered. The evaluation and medical procedures were done under difficult conditions. Light was provided by three small flashlights, some of the medical equipment had to be improvised and modified, and the language barrier with the patient made assessment difficult. Mr. Seo was monitored throughout the night by Young and Mazur. From 0300 until 0900, Johnson and the Culbersons took shifts working with Young and Mazur.
On May 18, 1992, a break in the weather allowed Mr. Seo to be flown from 14,000 feet to 7,000 feet aboard the NPS Lama helicopter. At 7,000 feet, Mr. Seo was transferred to 210 Air National Guard Pavehawk helicopter. He was flown to Humana Hospital in An_x001F_chorage, where he was diagnosed as having severe dehydration, a bruised liver, severe tongue lacerations, minor frostbite to his feet and other minor injuries.
Analysis
Carefully probing for crevasses while on belay is important to do before establishing a camp. Given the thickness of the snow bridge which collapsed, it is possible that probing with only an ice axe would not have revealed a crevasse. This builds a strong case for using longer probe poles when traveling on Alaska glaciers, particularly in heavily crevassed areas.
Additional Note: Seo attempted suicide while in the crevasse by biting his tongue. It was later learned through an interpreter that Seo was in a great deal of pain, and without being able to move attempted to commit suicide by the only means possible. His tongue had numerous deep lacerations, some full thickness, which were described by attending physicians as his most serious wounds. The tongue injuries had compromised his airway. (Source: Ron Johnson, Mountaineering Ranger, Denali National Park)
(Editors Note: This narrative is included primarily to indicate the level of complexity involved in some rescue efforts. Furthermore, without the good will and skills of the other climbers—quite noteworthy ones in this case—and VIPs, the victim might not have sur_x001F_vived.)</t>
  </si>
  <si>
    <t>Stranded, Exceeding Abilities, Inadequate Protection, California, Yosemite Valley, Swan Slab</t>
  </si>
  <si>
    <t>California, Yosemite Valley, Swan Slab
On April 27, 1992, at 1430, Karen Hoeppner telephoned NPS dispatch and reported that James Dziadulewicz had fallen while rock climbing on Swan Slab, and was injured on a ledge approximately 30 feet above the ground. I responded with Ranger Obernesser, picked up Hoeppner and located Dziadulewicz at 1440.
Dziadulewicz was on a ledge approximately 30 vertical feet above the ground. He was in a stable position, and said that he had injured his leg and scraped his hands. I assumed incident command while Ranger Obernesser climbed to Dziadulewicz and led the medi_x001F_cal team. Ranger Ray arrived with a technical rescue team and supervised the technical rescue, in which Dziadulewicz was immobilized in a litter and lowered to the ground. Rescuers climbing to Dziadulewicz were required to be on belay or ascend a fixed rope due to the steep, exposed rock face, and rescuers were exposed to falling rock several times during the rescue. Dziadulewicz was transported to the Yosemite Medical Clinic, where he was diagnosed as having a fractured left tibia and severe abrasions to both hands and forearms.
Analysis
At 1435 I interviewed Hoeppner at the accident scene. Hoeppner said that Dziadulewicz had been demonstrating basic rock climbing to her. She said that he had rappelled ap_x001F_proximately 40 vertical feet down a rock face and was trying to climb back up when he fell. Hoeppner said she was not sure why he fell.
At 1630 I interviewed Dziadulewicz at the Yosemite Medical Clinic. He learned to climb from a friend and has never had any formal training. He said that approximately ten years ago, he rappelled a lot, and that he now climbs approximately ten times a year. He said the hardest routes he has ever climbed were following 5.8, and said he had only done that three or four times. Dziadulewicz said he has climbed in Yosemite a few times, but has never climbed on Swan Slab before. He had not done any significant routes in Yosemite, but had just “messed around” at the base of climbs that friends were doing. He didn’t have jumars with him and did not know what a prusik is.
Dziadulewicz described himself as a person who isn’t afraid of trying anything, and said he tends to “just go ahead and do it” without a lot of thought. He said he sometimes gets a little crazy and “goes to extremes,” and said he thought he’d gone too far today. He also said, “I’m not all that crazy about heights.” He said that he was hurrying to show her as much as possible about climbing in the short time they had left in Yosemite before leaving later in the day for southern California. He also said that he was trying to show off a little bit to impress Hoeppner with how easy climbing is and how much he knows about it.
He said he had just rappelled down a rock face approximately 40 feet (immediately above the ledge where he was found) and wanted to climb back up to show Hoeppner how to rappel. He said he saw an easy and apparently safe route up a chimney a short distance to the west, but said he didn’t feel like going out of his way because he was “feeling lazy.” Dziadulewicz said he decided to just climb back up his rappel rope, to show Hoeppner how easy it was. He said he clipped a carabiner to his harness and then clipped it around the rope, but realized that the freely-sliding carabiner provided no safety. Dziadulewicz said he climbed hand-over-hand back up to his rappel rope, but near the top, the rope was tight against the rock and he couldn’t get a grip on it. He said he then tried to descend hand-over-hand back down the rope, but part way down he tired and couldn’t continue, and his hands began to slide down the rope. Dziadulewicz said that after sliding approximately five feet, he let go, and slid uncontrollably the rest of the way down the face. He said he realized at the time that what he was doing was not the safest way to climb, but thought he could get away with it.
I cited Dziadulewicz for 36 CFR 2.34a4 (Disorderly Conduct— Creating a Hazardous Condition) with a mandatory court appearance. I recommended that Dziadulewicz make restitution for the $633.41 rescue cost to the Yosemite Mountain Safety Fund. (Source: David A. Brennan, SAR Ranger, Yosemite National Park)</t>
  </si>
  <si>
    <t>Stranded, Exceeding Abilities, Lost, Damaged and Inadequate Equipment, Yukon Territory, Mount Logan</t>
  </si>
  <si>
    <t>Yukon Territory, Mount Logan
At 1530 on May 21, 1992, the Kluane National Park Warden Service received word from a local pilot that a group of four Italian climbers on the Hummingbird Ridge of Mount Logan (6050 meters) had broadcast a “mayday” and were requesting helicopter assistance.
Pilot Doug Makkonen from Trans North Turbo Air used a Bell 206 Jet Ranger to reach the mountain by 1945. The rescuers met two climbers at their 1800 meter base camp who were in radio contact with two stranded on the ridge. The two on the ridge claimed to have lost most of their snow protection, broken one crampon, and severely dulled their ice climbing tools in getting to where they were now. The climbing was severe enough that they felt they could neither downclimb nor continue ascending safely, but they could be reached by helicopter.
The rescue team decided to fly up to their location and assess the situation. The altimeter in the helicopter read 4740 meters when the climbers were spotted on a small corniced platform on the steep ridge, 1200 meters below the summit. They had their packs on and told the helicopter party over the radio that they would like to be picked up and taken down. However, a Bell 206 can barely maintain a slow fly-by at that altitude, let alone a landing and subsequent take-off. The helicopter descended to the base camp to discuss the rescue options, and it was decided best to allow each climber to attach himself to the end of a long fixed line while the machine hovered above.
The helicopter was stripped of all unnecessary weight, including back seat, headsets, and tools. The pilot then took it up alone to the climbers while the wardens explained to them by radio that they must leave their equipment behind, be sure they were not tied in to the mountain, and clip in to the sling line one at a time. Each climber in turn was then slung down to their camp. Neither one was injured.
Analysis
The two climbers were fortunate in that they had radio communication with their base camp, and to the outside, to request help when they needed it, that the helicopter was available, that the weather was ideal at the time, and that they were at an elevation that was within the limits for any sort of helicopter rescue. Since they had ascended 3000 meters in just two days, it’s quite possible that they were already experiencing symptoms of altitude sickness. If they had had to wait any length of time for assistance, they might have been forced to either downclimb with inadequate equipment or succumb to the effects of altitude.
To climb in the St. Elias Mountains, where the closest aircraft assistance is, at best, an hour’s flight away through mountainous terrain, where week-long storms are rather common, and where one can quickly ascend to an altitude where helicopter rescue may not be possible in even the best of conditions, one must be prepared for, and fully capable of, selfrescue. (Source: Andrew Lawrence, Kluane National Park Warden Service)</t>
  </si>
  <si>
    <t>Stranded, Fatigue, Party Separated, Inadequate Equipment, Weather, Alaska, Mount McKinley</t>
  </si>
  <si>
    <t>Alaska, Mount McKinley
“Expedition McKinley” a group from France, spent the night of May 10, 1992, at 17,000 feet on the West Buttress of Mount McKinley, without a stove. A stove had been cached 20 / ACCIDENTS IN NORTH AMERICAN MOUNTAINEERING 1993
at 16,200 feet on the West Buttress. During the afternoon of May 11, Mr. Sement and Mr. Berthois attempted to descend to 16,200 feet to retrieve the stove, but turned back due to winds and poor visibility. They decided to descend to 14,000 feet via the “Rescue Gully” and return to 17,000 feet that evening with a stove. Because Ms. Sement (26) felt she was too tired to descend, a decision was made to leave her at 17,000 feet. There were no other parties there.
Mr. Sement and Berthois arrived at 14,000 feet at 1430. Berthois notified NPS Moun_x001F_taineering Ranger Ron Johnson that Ms. Sement was alone at 17,000 feet without a stove, and that Mr. Sement and he were too tired to climb back to 17,000 feet.
A weather forecast received the morning of May 11 predicted that a severe storm would hit Mount McKinley later on. The storm had the potential to be the worst May storm in the past ten years. Winds of over 100 mph were predicted for elevations over
feet. Weather conditions at 14,000 feet at 1300 consisted of snow and blowing snow, winds gusting to 30 mph and up to 200 feet of visibility.
Given the weather forecast and the fact that Ms. Sement was without a stove, Johnson decided a rescue attempt was justified. The rescue team ascended the “Rescue Gully” and arrived at 17,000 feet at 1843. Ms. Sement was found in her tent, waiting for her companions. She was in good condition.
Conditions in the “Rescue Gully” were poor. Visibility was limited to 200 feet and route-finding was difficult. The rescue team decided that descending the West Buttress would be more exposed to the wind, but would provide more straightforward route-find- ing. Ms. Sement was placed on a rope between Culberson and Johnson. The team left
feet at 1915. The descent was hampered by wind gusts of 40 mph and very limited visibility. Sement slipped twice and her falls were arrested by Johnson and Culberson. The rescue team arrived at 14,000 feet at 2100. Ms. Sement was reunited with the rest of her expedition. The storm intensified and no rescue attempts could have been instigated until the evening of May 13, 1992.
Analysis
The members of Expedition McKinley showed poor judgment by caching a stove at 16,000 feet and then moving to 17,000 feet and establishing a camp without a stove. This deci_x001F_sion could have resulted in a much more serious situation. Maintaining proper hydration is imperative at high altitude. It is also questionable as to whether other alternatives to splitting the group up leaving one ill-equipped member were adequately explored.
Mr. Sement was issued a citation for 36CFR 2.34A(4): “Disorderly Conduct—Creat_x001F_ing a Hazardous Condition.” (Source: Ron Johnson, Mountaineering Ranger, Denali Na_x001F_tional Park)</t>
  </si>
  <si>
    <t>Stranded, Inadequate Clothing, Weather, California, Yosemite National Park, Stately Pleasure Dome</t>
  </si>
  <si>
    <t>California, Yosemite National Park, Stately Pleasure Dome
On July 14, 1992, Gary Damsley (23) and Allyson Pendleton (29) became stranded dur_x001F_ing a rain storm they experienced one pitch from the top of South Crack. They became too cold to climb and had to be rescued. (Source: Fred Koegler, Ranger, Yosemite Na_x001F_tional Park)
Analysis
They did not have warm clothing or rain gear with them, and were not aware of the changing weather. This incident nearly parallels the one reported on June 24, only these climbers are from California, not Ireland, and so might have been expected to be more aware of potential weather conditions. (Source: Jed Williamson)</t>
  </si>
  <si>
    <t>Stranded, Inadequate Equipment and Clothing, Weather, California, Yosemite National Park, Stately Pleasure Dome</t>
  </si>
  <si>
    <t>California, Yosemite National Park, Stately Pleasure Dome
On June 24, 1992, Anne Tuite (21) and Sean Costello (29) became stranded on Stately Pleasure Dome due to a rain and hail storm.
After a difficult rescue in the storm, Tuite was flown off the dome at 2040 and trans_x001F_ported to medical facilities where she was treated for mild to moderate hypothermia. Costello and the rescue rangers rappelled off. (Source: Dave Page, Ranger, Yosemite National Park)
Analysis
Costello and Tuite became stranded because of the weather. They chose to continue climbing as they only had one rope and could not rappel. A contributing factor was their lack of warm clothing and rain gear. Both climbers were from Ireland. Costello was ap_x001F_parently fairly experienced; Tuite was a novice. They took only one rope, no headlamps or storm clothes because they thought they’d get off in time. They realized they’d made a potentially serious mistake. They were not cited for negligence, but, in the future, climb_x001F_ers in similar situations may be. (Source: John Dill, SAR Ranger, Yosemite National Park)</t>
  </si>
  <si>
    <t>Stranded, Off Route, Exceeding Abilities, Alberta, Rocky Mountains, Mount Temple</t>
  </si>
  <si>
    <t>On August 6, 1992, Joe P. and Martin L. climbed the east ridge of Mount Temple (3544 meters) but stalled at 2000 when they reached the Black Towers, unsure if they were on route. They bivvied overnight and tried to continue in the morning. After climbing part way up a gully, they found they could not make any more headway because of bad weather and loose rock, and could not climb down from their position either. With darkness approaching, they tried to send an SOS signal by headlamp to the lodge at Moraine Lake. Their signal was seen and the Banff Park Warden Service was contacted. A search was initiated at first light on August 8, and the pair were located in the Black Towers around 3200 meters. They were rescued by helicopter. (Source: Banff National Park Warden Service)
Analysis
These climbers were experienced, but had route-finding problems and were uncomfortable with the type of rock they encountered. Acquiring further information on the climb before attempting it may have kept them from getting off route. The Black Towers have often been climbed straight on, so they are not necessarily ‘off route,’ except to someone who has heard about bypassing them and intends to do so; it’s doubtful that they present climbing as difficult as the Big Step lower on the mountain, so anyone who gets over that should have no trouble negotiating the towers. However, by the time most climbers reach them, they feel the worthwhile part of the climb is behind and want only to get off it, walk to the summit, and then get off the mountain. The Black Towers therefore represents an ominous and unwelcome complication, best bypassed through gullies to the left. (Source: Orvel Miskiw)</t>
  </si>
  <si>
    <t>Avalanche, Loss of Control—Glissading, Poor Route Finding, Colorado, San Juan Mountains, Lookout Peak</t>
  </si>
  <si>
    <t>Colorado, San Juan Mountains, Lookout Peak
I was mountain climbing with my husband, Edward W. Enlow, Jr. (38), when he had a fatal mountaineering accident on June 13, 1992. The following is a description of the accident.
We had decided to climb Lookout Peak, a 13,661 foot mountain in the San Juan mountain range near Ophir Pass in Colorado. We had read descriptions of the climb in various books, but we did not have a topographical map of the mountain. Soon after we started to climb, we were off trail and hiking up steep, snowy slopes toward a false summit. After we reached the false summit, we looked for a route to the true summit. That route led us over an exposed ridge with loose snow and then up a steep rock couloir on the north side of the mountain. We reached the summit at 1430, much later than we had anticipated when we started the climb. Since the skies were clear and sunny, Ed wasn’t concerned about the late ascent.
When we started the descent at 1445, the snow was quite soft. We decided to try to descend by the “standard” route, which was most likely covered in snow, but we could not find an easy way down. After descending 100 feet of steep rock on the south side of the mountain, Ed decided to attempt a seated glissade down a steep snow chute. He had assumed that the chute would be snow covered all the way down to gentler terrain about 500 feet below. However, when he started his glissade, a small avalanche followed him into the chute. I yelled out to him to get out of the chute since he didn’t see the avalanche behind him. He tried to self-arrest twice, without success, since he was caught in the swiftly moving snow. He then disappeared out of my sight.
I started to carefully descend down the same chute and saw exposed rocks below due to the avalanche having cleared away the loose snow. I also saw a cliff below me instead of a gradual slope. I had to find a different way down. Using extreme caution (while starting to go into shock at the unknown condition of my husband), I traversed across a couple of steep snow chutes, walked under a huge, cracked cornice, and descended a steep rock and snow gully. I saw his body below with his daypack about 20 feet away from his body. I reached his body about 30 minutes later. His arm was broken but there were no open wounds or external bleeding. There was no pulse or bleeding. The autopsy revealed that internal bleeding was the cause of death and that he had experienced a free fall which killed him instantly upon impact.
Analysis
Knowledge of dangerous snow conditions would help. Make sure the whole runout of a snow chute is visible before starting a glissade.
Climbers must never take a casual attitude toward mountains… We always have to respect the dangers of mountaineering, even after having climbed successfully for many years. (Source: Regina Pasquale)</t>
  </si>
  <si>
    <t>Dislocated Knee—Fall on Rock, Miscommunication, New Hampshire, Cathedral Ledge</t>
  </si>
  <si>
    <t>New Hampshire, Cathedral Ledge
On July 3, 1992, Mark Chauvin was guiding on Standard and had gone about 35 feet up the Toe Crack to a belay ledge when his first student, who was doing the crux layback move, experienced a dislocated knee and fell as a result. Chauvin did a counter balanced rappel with the student on his back to bring them to the ground. MRS members carried the victim to an ambulance.
Analysis
The student had dislocated his knee before this time. He did not communicate this fact to the guide or to other students. Even though he thought the problem had been corrected, he should have told the guide, and perhaps even have considered wearing an appropriate knee brace. (Source: George Hurley)</t>
  </si>
  <si>
    <t>Exceeding Abilities, Ascending Too Slowly, Exposure, Hypothermia, Frostbite, Weather, Washington, Mount Rainier, Liberty Ridge</t>
  </si>
  <si>
    <t>Washington, Mount Rainier, Liberty Ridge
About 2000 on May 1, 1992, the park received a message from the emergency radio located at Camp Muir from the summit. The climber, Shannon Stegg (26) was hypothermic, incoherent, and had frostbite. He reported that his climbing partner, Jerry Roberts (26), had left him on the summit the night before and had gone to get help. Two rangers left for Camp Muir and brought Stegg to Paradise the following morning. They learned from Stegg that Roberts had left the summit the evening of April 30 to get help for Stegg, who was suffering from hypothermia. A search was started for Roberts with aircraft and ground personnel. Search teams were placed on all descent routes. Two helicopters were brought in and an aerial search began. The light commercial helicopter found tracks leading down from the summit on the Tahoma Glacier. A military chinook helicopter moved search personnel into position where the tracks entered the trees. By use of ground personnel with helicopter support, Rogers was found. He was totally exhausted, hungry, and suffered from frostbite. There appeared to be no permanent damage.
The search involved two helicopters, 12 volunteers from Tacoma and Seattle Mountain Rescue Councils, two guides from RMI and at least ten park personnel. (Source: William A. Larean, Ranger, Mount Rainier National Park)
Analysis
In an interview with Shannon Stegg, the following information was obtained.
Stegg and Roberts had planned to ascend Mount Rainier from April 23 through April 29, 1992. Their chosen route was to enter from Carbon River and Ascend via the Carbon Glacier. Once atop the summit, they would continue down to either Camp Schurman via Emmons Glacier or to Camp Muir via Gibraltar Rock.
Stegg had successfully climbed in or on the following areas or peaks: The Andromeda Strain, North Face of Mount Temple, and the Patagonia region. Stegg believed Roberts to be the premiere rock climber in the State of Georgia, and known by Stegg to have climbed in the Tetons. Stegg considered Roberts to be in better physical condition.
They arrived in Seattle on April 22, intent on climbing Rainier, in preparation for an ascent of Denali in May. They were surprised to find the Carbon River Area closed. Their route took them across the Carbon Glacier where they cached their cross country skis. They approached the summit via Liberty Ridge. Stegg recalled Roberts saying that he wasn’t comfortable in climbing in this terrain, and that Stegg should plan on going alone to rendezvous with the other team awaiting them at Denali. Stegg said there was four days of food between them that could stretch to eight if needed.
They climbed to within 400 yards of the summit in good weather. While there, a storm arrived. The storm lasted three days. Several feet of snow was deposited around and on their tent. Stegg recalled having spent two hours outside attempting to clear the snow away from the tent. He became very chilled and began to notice the onset of hypothermia. The snow had rendered the tent useless.
Roberts had led Stegg to the summit, in search of steam vents they’d read existed. Stegg’s eyes had frozen almost closed, he said he could just make out Roberts’ shadow. Roberts found a small steam vent for Stegg to spend the night. After fixing Stegg some hot drink, Roberts began to plan a descent to get help for Stegg. Stegg was in a full shiver and very weak.
Stegg did recall Roberts studying a route down Emmons Glacier toward Camp Schurman. Stegg tried to talk Roberts out of leaving, in fear that Roberts might not be able to make it down with just a sleeping bag, a powerbar and some cheese for food. Stegg wished Roberts good luck and Roberts was off.
Stegg saw blue sky later that evening. The following morning he felt good enough to search the crater for Roberts, not seeing any sign of him. Believing he could not survive another night on the summit, he began to descend toward Camp Muir, remembering he’d been there previously He successfully reached Camp Muir. A climbing team fixed him soup and helped him raise help via the emergency radio.
Roberts was interviewed by Plans Chief Wilcox and others at the Kautz Creek heliport, including rangers Larson, Winslow Brooks, and Kirschner. Some information provided by Roberts differed somewhat from that given by Stegg during his interview earlier in the day. Major remarks by Roberts during the interview include the following:
Roberts was very concerned about the physical well being of his climbing partner, because Stegg was suffering from both hypothermia and frostbite. Roberts said that his own condition was good. Roberts felt that he needed to get to Camp Muir to get help for Stegg. When Roberts left Stegg in a steam cave on the north side of the east crater, near Columbia Crest itself, on the late afternoon of April 30, he wandered around the summit crater system until he found a large steam cave near the southwestern part of the crater where he then spent the night.
At daybreak on May 1, Roberts left the summit crater and started down climbing the upper Nisqually Glacier with the intention of going to Camp Muir for help. Neither he nor Stegg was aware of the usual descent route to Camp Muir. They thought the descent was somewhere near Gibraltar Rock, so Roberts headed in that direction. He said he could see Paradise, as the weather was clear and not excessively windy, and he headed generally in that direction. This direction resulted in his going west of Gibraltar Rock to the top of the Nisqually Ice Cliff system, which he recognized as something he could not descend. Because Roberts could see no safe way of descending to Camp Muir, or Paradise, he decided to climb back up toward the summit and descend to Camp Schurman via the Emmons Glacier instead. Despite having good weather conditions, Roberts readily admitted he had none of the essential ingredients for a safe descent: he was alone and unroped, he had no map, no compass, and no knowledge of the descent route to either Camp Muir or Camp Schurman. As a result, he mistakenly thought that by climbing back toward the col between the two summits he could see (Point Success and Columbia Crest), he could descend over the other side to Camp Schurman. He climbed through the saddle between these summits and descended the Tahoma Glacier (instead of the Emmons, as intended) down the “sickle” area, and continued down the major portion of the Tahoma Glacier. Roberts said that he encountered many dangers, walking over snow bridges that spanned crevasses (“crevices,” as he termed them) and in some cases descending into and back out of larger and wider crevasse systems. Ultimately he traversed southwesterly across the middle portions of both the Tahoma and South Tahoma Glaciers and reached solid ground on the lower Success Cleaver area around the 8,000 foot level. He then descended snow covered slopes northeast of Pyramid Peak and into Pyramid Park. Shortly after entering the solid forest just west of Pearl Falls, he bivouacked for the night.
The next morning, May 2, Roberts continued his descent down wooded slopes and followed an unnamed stream just west of Pearl Creek until it joined Pearl Creek near the valley bottom at the 4,300 foot level. He then walked a short distance further southwest until he reached Kautz Creek, the glacial river and primary drainage in the valley. Roberts followed Kautz Creek downstream, hoping that it would eventually lead to a road but not realizing where he was. By mid to late morning, he arrived at the Wonderland Trail, where the trail crosses Kautz Creek. Roberts said that he began to follow the trail to the “left” (toward Longmire) but became discouraged because the trail was climbing back uphill and seemed to be leading him in the wrong direction. He elected, instead, to continue following Kautz Creek downhill. As Roberts followed the river down the valley, he heard helicopters flying above him and toward the mountain.
He reasoned that they were attempting to rescue Stegg, whom Roberts thought would likely still be on the summit. Stegg had long since climbed on his own to Camp Muir, contacted rangers, was interviewed and taken to Good Samaritan Hospital for treatment of frostbite.
Finally, shortly after 1500, Roberts was spotted by Ranger Olson in the military Chinook helicopter as Roberts was walking along the river at the 3,000 foot elevation. This is approximately 1.25 miles downstream from the Wonderland Trail Crossing and about 1.75 miles above the Kautz Trail crossing. A Bell 206B III helicopter with Ranger Winslow aboard was able to come to the scene, land nearby and fly Roberts to the Kautz Creek heliport. Roberts was provided food and drink, was interviewed, and driven to Good Samaritan Hospital for treatment of some frostbite on two fingers. (Source: J. Wilcox, Ranger, Mount Rainier National Park)</t>
  </si>
  <si>
    <t>Fall From Rappel, Possible Miscommunication, No Hard Hat, New Hampshire, Cathedral Ledge</t>
  </si>
  <si>
    <t>New Hampshire, Cathedral Ledge
On February 1, 1992, John High (mid 30s) and his partner walked to the top of the north end of Cathedral Ledge and set up both a rappel anchor and a belay anchor on a tree above the ice climb called “The Unicorn,” an NEI4+ which is above the well known rock route “They Died Laughing.” John planned to rappel on the two strands of rope which was doubled through the anchor carabiner(s); when he got to a ledge at the bottom of the ice, he was to tug three times on that strand of the rope which was to become his belay rope. His partner was to put that strand into a belay device and then give him a belay as he climbed The Unicorn.
John was killed when he and the rope fell to the bottom of the cliff. Exactly what happened is not known. The partner says that one end of the rope ran quickly through the anchor. One of the first people on the scene, Jim Shimberg, says that the two ends of the rope were still through the figure-of-8 on John's harness when Jim reached him at the bottom of the cliff. These two observations seem to be contradictory.
The partner saw John tie a knot in the ends of the rappel rope. Jim reports that there was no knot when he reached the body. (One end of rope was within several inches of the figure-of-8 and the other end of rope had a few feet to go before it reached the rappel device.)
Analysis
If Jim misinterpreted what he saw when he looked at the rappel device, that is if in fact only one end of rope was still through the device, then John High may have rappelled off one end of his rope and pulled the other end through the anchor. If Jim is correct (and he is sure he is), then possibly John stopped on the ledge below the ice, untied the knot in his rappel rope in preparation for tying one end to his harness, and then fell. If his partner was at the same time preparing to put the rope into a belay device, it is possible that both sides of the rope got into the carabiner so that when the fall occurred, it was in the middle of the rope which ran through the anchor carabiner.
John's method for getting in position for his ice climb was dangerous. A better method would have been to have his partner lower him using a belay device; or, he could have been belayed on one half the rope while rappelling on the other half. (Source: George Hurley)
(Editor's Note: Jim Shimberg's observation from being on the scene indicate a few other problems. First, the communication system they were to use was confusing, especially given that his partner was not an experienced ice climber. Second, the ends of the rope were not tied together. While this did not make a difference in this case, it is an indication that the victim was not following normal precautions. Another factor that adds to the latter is that he was not wearing a helmet. Third, the system of top-roping he chose was not ordinary. A friend of both the victim and his partner wrote a letter in which she indicated that John High was both knowledgeable and careless. We would agree with her further observation that “careless accidents seem to happen far more frequently to very experienced climbers,” and that, “Confidence [can be] dangerous.”)</t>
  </si>
  <si>
    <t>Fall on Ice, Climbing Unroped, Oregon, Mount Hood</t>
  </si>
  <si>
    <t>Oregon, Mount Hood
On February 29, Ralph Leach (40), Tom Morgan (53), and Lee Hepfer (49) successfully ascended the South Side (Hogsback) route on Mount Hood. At 1130 while descending the same route, Hepfer jumped the bergschrund (10,300 feet), slipped, and fell into a fumarole bowl known as “Devils Kitchen.” He was able to self-arrest after sliding about 300 yards. Leach descended to report the accident while Morgan down climbed to assist the injured Hepfer.
A multi-agency (downhill ski patrol, Nordic ski patrol, professional EMT, mountain rescue) hasty team reached the accident site around 1600 and made contact with the two skiers who had just assisted in moving Hepfer to a slightly lower location. A fully equipped Portland Mountain Rescue team left the base at 1637 to support a possible ground evacuation. Hampered by a steep, icy approach and inadequate equipment, two hasty team members managed to reach the subject at 1645. Requests for an air evacuation by the ARRS 304th were met and Hepfer was hoisted aboard a Pavehawk at 1710 and transported to Oregon Health Science University. Hepfer was treated for a broken ankle and lacerations of the face and hand.
Analysis
The bergschrund on the Hogsback is a frequent site for climbing accidents. . (Source: Jeff Scheetz, Portland Mountain Rescue)</t>
  </si>
  <si>
    <t>Fall on Ice, Failure to Test Ice Tool Placement, Ice Tool Pulled Out, Inattention, New Hampshire, Crawford Notch, Hitchcock Gully</t>
  </si>
  <si>
    <t>New Hampshire, Crawford Notch, Hitchcock Gully
On January 9, 1992, my partner, Charles Narnold (22) and I (21) went ice climbing, after spending the night in the AMC hostel in the Notch. We walked down the tracks to the base of Cinema Gully, a moderate ice climb on Mount Willard. The ice in Cinema Gully was generally in good condition with the first pitch being a bit thin. We reached the top around 1200 after about three and a half pitches. After some lunch and a rest, we walked along the tree covered terrace that runs across the face of Mount Willard to the bottom of the final pitch of Hitchcock Gully, another moderate ice climb. Moving into the gully, we set up our belay anchors—two Black Diamond ice screws, and my partner's two tools—and I started up. I found the ice in this gully to be much harder than in the previous climb, probably due to the lack of sun it receives. About ten feet above the belay I stopped to place some protection. While I attempted to clip my ice axe to my harness, my feet slipped. Because my hammer was not placed well enough to catch me, I fell. I snagged my crampons, breaking my left ankle and dislocating my right foot. My partner held my fall and lowered me another 35 to 40 feet down the gully. After making me comfortable and talking for a few minutes, he took off for help, down climbing the rest of the snow and ice to take the railroad tracks.
About two hours after he left, I heard voices and called out so they could find me. The first people to reach me were a climber from the Hostel and an MRS member (Mountain Rescue Service in North Conway, NH). They splinted my legs, put me in a sleeping bag, and lowered me to flatter ground just as the other MRS members arrived. I was put into the litter and lowered the remaining 1500 feet to the tracks where I was put into a sled and dragged to the road. I reached Memorial Hospital in North Conway at 2030, six hours after my fall.
Analysis
The reason for my fall was my poor placement of my ice hammer. When my feet slipped, my hammer broke out of the brittle ice causing me to fall. I should never have attempted to clip my axe until I was sure my hammer was really stuck. Lack of concentration on this easier climb was also a contributory factor. Any time you’re on ice with crampons and ice tools, you must be one hundred percent focused on what you’re doing. (Source: Joel DePaola)
(Editor’s Note: On the same day, two university students from Maine were climbing Hitchcock Gully on Mount Willard when the leader fell and broke his leg. He said if he had known how very brittle and hard the ice was “that day," he would not have tried the route. On the day before, a similar accident occurred on Cathedral Ledge in North Conway. The ice climber fell from Repentance when the brittle ice between his two tools broke, and was compounded when his ice screw protection came out. George Hurley, long-time guide and member of the New Hampshire Mountain Rescue Service, points out that (1) knowledge of the history of the ice formation and (2) learning how to install good protection— in this case equalized screws—are important skills for winter climbers.)</t>
  </si>
  <si>
    <t>Fall on Icy Rock, Weather, Wyoming, Grand Teton National Park, Grand Teton</t>
  </si>
  <si>
    <t>Wyoming, Grand Teton National Park, Grand Teton
On July 14, 1992, at 0430, three Exum guides left the lower saddle with seven clients to climb the Exum Ridge on the Grand Teton. The route was in bad condition because of recent new snow and freezing temperatures. The group made good progress, but they were slowed by snow and ice on the route and they were belaying more than usual.
At 0855 one guide (44) was nearing the top of the pitch below the friction pitch when he apparently stepped on some ice and fell. He slid about 50 feet to the bottom of the pitch where his fall was stopped as he collided back first with a large block, breaking eight ribs.
The other two guides administered first aid and then started down with the clients. The guides got the clients down past “the wind tunnel” and then one guide proceeded back to the saddle and called the accident in. He then went back to the accident site with one client.
A difficult short-haul rescue ensued under windy conditions at 1835. The victim was at St. John’s Hospital by 1858. The serious injury was further complicated by an infection developed while in the hospital. Recovery was complete, but not for a long time. (Source: From an investigation by Bob Irvine, SAR Ranger, Grand Teton National Park)
(Editor's Note: The guide’s fall was due to difficult conditions on a route that is normally no more than a 5.6, and where it is not easy—or usual—to place protection, especially when guiding. This accident is presented because it demonstrates appropriate preparation (clothing) and response by the guides, and another fine rescue carried out by Rangers and the helicopter pilot.)</t>
  </si>
  <si>
    <t>Fall on Rock, Caught Foot on Edge, Exceeding Abilities, Idaho, City of Rocks</t>
  </si>
  <si>
    <t>Idaho, City of Rocks
On August 29, 1992, Tim Mooney (24) decided to “Pink Point” a route which his partner, Paul Hodges (24), had already led. At the last bolt clip in, which he failed to make, he slipped and fell. Before he could push away from the rock, he caught an edge of rock with his foot, resulting in a fractured ankle. His partner lowered him, carried him out, and drove him to Salt Lake City for treatment.
Analysis
Hodges had recommended to Mooney that he did not feel it was a good day for him to try this route. He stated that the only two ways to have prevented injury would have been not to have led the route or to have fallen in a more controlled way. (Source: Tim Mooney and Paul Hodges)
(Editor’s Note: Another sketchy Case Incident Report from the same day indicates that one of the above climbers, Paul Hodges, was belaying a woman on a top rope on “Rye Crisp” when she fell two or three feet and “somehow broke her leg.” That’s all we know!)</t>
  </si>
  <si>
    <t>Fall on Rock, Climbing Alone and Unroped, Exceeding Abilities, Colorado, Rocky Mountain National Park, Mount Meeker</t>
  </si>
  <si>
    <t>Colorado, Rocky Mountain National Park, Mount Meeker
On July 29, 1992, Mrs. Melinda Boyer reported that her husband Gary Boyer (35) was overdue from a July 28 solo attempt of Mount Meeker. The ensuing search effort in stormy weather by park rangers and a contract helicopter culminated at 1455 with the discovery by rangers Dave Herrick and Andy Brown of the body of Gary Boyer. He was found about 400 feet up technical terrain in the gully on the right side of the East Arete on Mount Meeker. Recovery efforts included a technical litter lowering, several hundred feet of scree evacuation, and a 0.25 mile litter carry to a backcountry helispot, where the victim was picked up by helicopter after inclement weather had subsided.
Analysis
An investigation into the accident revealed that Boyer had attempted the 5.7 rock face on Meeker solo and unroped. A hiker had seen a person believed to be Boyer near the summit ridge, unroped solo, and apparently having some difficulty ascending a section of steep rock at 1200 on July 28. Based on the extent of Boyer's injuries and the position of the solo climber as witnessed, it is believed that Boyer died as the result of a slip on rock resulting in a 1000 foot fall. Boyer had been climbing once or twice per year for four years. (Source: Jim Detterline, Longs Peak Supervisory Climbing Banger, Rocky Mountain National Park)</t>
  </si>
  <si>
    <t>Fall on Rock, Climbing Alone and Unroped, Exceeding Abilities, Missouri, Kansas City, Cliff Drive</t>
  </si>
  <si>
    <t>Missouri, Kansas City, Cliff Drive
Cliff Drive is a limestone crag near downtown Kansas City, Missouri. There are six to 12 routes of varying difficulty. I was climbing with friends on October 4, 1992. Two climbers that we didn’t know showed up and one, Russ Engle (19), started climbing the route known as “The Book” (5.9). He was solo climbing and was well within view from the route we were top roping. As he got near the top of the climb, he was obviously having difficulty. He was only a few moves—about eight feet— from the top of the climb when he fell approximately 45 feet, landing on his feet and tumbling over backward after impact. He rolled five to eight feet down a scree type slope where he came to rest. Immediately Bill Leo took control of the situation. Bill is a certified EMT. Chris called for an ambulance on his car phone and Melissa stabilized Russ's head. Engle was in a great deal of pain. An ambulance and emergency help arrived within 15 minutes. He was transported to North Kansas City Hospital where he was listed in critical condition. This was upgraded to serious by 2000 that evening. He sustained two severely broken ankles. (Source: Robert Scheier)</t>
  </si>
  <si>
    <t>Fall on Rock, Climbing Unroped, Exceeding Abilities, Colorado, Rocky Mountain National Park, Little Matterhorn</t>
  </si>
  <si>
    <t>Colorado, Rocky Mountain National Park, Little Matterhorn
On August 16, 1992, at 1000, Jon M. Hofstra (23) fell about 1000 feet while descending unroped from the summit of the Little Matterhorn down the fourth class and lower fifth class northeast chimneys route. Partners Todd Feenstra and Andrew Tenbrink were able to continue their descent, reaching Hofstra in an hour. It was determined that Hofstra was dead, and Rocky Mountain National Park Rangers were contacted to conduct a helicopter recovery of the body.
Analysis
Hofstra and his partners were climbing an easy technical route without rope and proper belay techniques. The Hofstra group was an enthusiastic but inexperienced team on a day off from a University field camp. (Source: Jim Detterline, Longs Peak Supervisory Climbing Ranger, Rocky Mountain National Park)</t>
  </si>
  <si>
    <t>Fall on Rock, Exceeding Abilities, Inadequate Equipment, Oregon, Mount Hood</t>
  </si>
  <si>
    <t>Oregon, Mount Hood
On October 25, 1992, Terry Beggs (20) and Don Ming (20) started out to “hike” to the summit of Mount Hood. Their clothing consisted of jeans, T-shirts, and work boots. They carried no equipment other than a camera. Just before sunset, the pair reached the base of the Hogsback above Crater Rock and decided to turn back. During the descent, Beggs lost his footing, slipped, and sprained his ankle. They both decided to spend the rest of the night on a rock ledge, sharing one long sleeved shirt between them. Meanwhile, a concerned parent notified the Clackamas County Sheriff's Office of the overdue “hikers.” Early on October 26 a multi-agency search was started on the hiking trails near timberline. At 1030 a Portland Mountain Rescue team met the pair descending just west of White River glacier at 7800 feet elevation. The ambulatory subjects were escorted down to Silcox Hut and jeep transported to Timberline Lodge. No medical treatment was required.
Analysis
The two inexperienced, unequipped “day hikers” ignored the posted equipment recommendations and showed a lack of judgment in their attempt to go high on the mountain. Even for an experienced and well equipped party, late season conditions on this volcano make the climb hazardous due to excessive rockfall. (There were five registered parties climbing the South Side route.) The subjects were fortunate that the weather remained fair and unseasonably warm. (Source: Jeff Scheetz)</t>
  </si>
  <si>
    <t>Fall on Rock, Inadequate Belay, Miscommunication, Nevada, Red Rocks, American Sportsman</t>
  </si>
  <si>
    <t>Nevada, Red Rocks, American Sportsman
On January 25, 1992, Matt Spydell of Santa Barbara, California, reached the anchors on American Sportsman (5.10c) on the Wall of Confusion, Red Rocks, Nevada. His partner asked if he was off belay, heard what she thought was a yes, and took him off. Spydell leaned back and dropped 40 to 45 feet to the deck. Medivaced to the hospital, he was found to have luckily only fractured a heel.
Analysis
The belayer had not sport climbed much, and expected Spydell to belay or rappel from the top. Usually, sport climbers clip in and are lowered, so you never take them off belay. Also, no one should weight a rope without checking with his belayer. (Source: Climbing Magazine, April-May 1992)</t>
  </si>
  <si>
    <t>Fall on Rock, Placed Inadequate Protection, Icy Rock, Colorado, Rocky Mountain National Park, Longs Peak</t>
  </si>
  <si>
    <t>Colorado, Rocky Mountain National Park, Longs Peak
On September 19, 1992, at 0830, Lathe Strang (30) fractured his left ankle as he slipped on icy rock while leading the first pitch of Prevertical Sanctuary IV (5.10) on the Diamond face of Longs Peak. Strang was 30 feet above the belay and eight feet above his last piece of protection, a #3.5 Friend. He suffered a 20 foot fall and struck his left foot against rock upon impact from the fall. Climbers George Lowe and Alex Lowe responded to the calls of Erik Hendrix, Strang's partner, and lowered the injured climber down the lower East Face 800 feet. They continued to assist Strang across Mills Glacier and through the tundra to meet with the Rocky Mountain National Park Rescue Unit at Chasm Meadows.
George Lowe and Alex Lowe are to be commended for their efficient, professional rescue of the Strang-Hendrix party. They had completed the East Face lowering before the park service even got the word that there had been an accident.
Analysis
Strang was aware of icy conditions on the Diamond when he attempted his lead. He was hoping that conditions higher on the route would be drier. He had not even reached the 5.9 crux before he slipped on the icy rock. If unable to handle the eccentricities of free climbing on icy rock, one should either aid the pitch, or at least place protection more frequently. Of course, if either of these alternatives compromises the ability of a party to safely and efficiently finish a route, retreat should be executed. (Source: Jim Detterline, Longs Peak Supervisory Climbing Ranger, Rocky Mountain National Park)</t>
  </si>
  <si>
    <t>Fall on Rock, Placed Inadequate Protection, Out of Practice, Washington, Snoqualmie Pass, Chair Peak</t>
  </si>
  <si>
    <t>Washington, Snoqualmie Pass, Chair Peak
My son Erik Podenski (14) and I (42) were climbing the Northeast Buttress route on Chair Peak on May 16, 1992. This route is rated Class 4. I led all the rock pitches. We had completed the crooked chimney pitch and proceeded up the ridge to a shallow rock basin. There we ascended leftward toward a small patch of trees. The basin is generally Class 2 or 3 until the final 30+ feet below the tree pitch.
I placed a runner on the only available rock horn before starting up the last section. However, this left me approximately 60+ feet above the horn at the point where I fell. I was trying to traverse left to a point where I could get above the basin near the tree patch. I attempted to traverse to a hold to my left, keeping my right hand and foot stationary, while moving my left foot and left hand toward the hold. My right foot slipped and I took a tumbling/sliding fall down to where the basin was less steep. The total distance traveled was about 120 feet on a grade which was possibly 65 degrees at the top and around 25 degrees at the bottom.
My injuries consisted of three broken ribs, numerous abrasions, a cut on the left hand requiring five stitches, a cut on the back of the head requiring several stitches, and an extensive bruise on the left thigh and buttock. In addition, I was quite chilled even though it was a moderately nice day. At the time we reached the top of the crooked chimney, we met two climbers who were descending the Northeast Buttress route. At the time of the fall I yelled quite loudly. By this time the other two climbers were at the summit base slopes. These climbers heard me yell and yelled back, asking if we needed a rescue. My son answered yes and the two climbers proceeded back to the Alpental parking lot which is at the head of the trail. I haven’t seen these two climbers since, but would like to thank them for their help.
We were airlifted off Chair Peak by an Army helicopter rescue team one at a time. I was then flown to Harborview Trauma Center in Seattle. The air rescue took place approximately 2 1/2 hours after the accident. This timely response was due to the two climbers who were on Chair Peak. I feel very grateful to the Army crewman who performed the rescue as well as the two climbers.
Analysis
I had climbed this same route twice previously without any difficulty. However, those two occasions were in 1980-1981. During the early 80s I was quite active in rock climbing, including many Class 5 climbs. At the time of the accident, I had not done any serious rock climbing in several years.
It was customary for me in the past to do an annual re-familiarization with rock climbing, starting on practice areas such as Mount Erie and only then climbing in the mountains. However, prior to the accident, I did not do this in 1992. Because my wife and I have twin baby girls at home, I had very little time to get out climbing and this absence of re-familiarization and practice undoubtedly contributed to my accident.
Because my son was getting very interested in climbing and had shown a good deal of natural talent as a climber, I was somewhat swayed to go out with him. I felt that because the route was one that I had done twice previously (and I didn’t recall any difficulties) that I would be up to the challenge. This seemed to be the case for me when I was able to easily do the main Class 4 pitch up the chimney.
By the time that I got to the basin where I fell, I was somewhat tired, but not exhausted. However, being somewhat tired may have affected my judgment. In retrospect I felt that I should not have been making a traversing move with only one hand and one foot fixed. A three point stance would have provided better stability.
One other contributing factor was the shoes that I was wearing. I had on a pair of low cut Vasque hiking shoes which have a Vibram look-alike compound rubber sole. However, the instep area of the shoe is not very good and I have previously slipped on trails and other places when side-stepping with these shoes.
In summary, I believe that this accident was preventable. The most important factor would have been to go out and do the standard re-familiarization/practice sessions prior to going in the mountains. From a mental standpoint, I was overconfident because of my previous experiences climbing Chair Peak, although these did not reconcile with my lack of recency in rock climbing experience. (Source: Patrick Podenski)</t>
  </si>
  <si>
    <t>Fall on Rock, Placed Inadequate Protection, Protection Pulled Out, Washington, Stuart Range, Colchuck Peak</t>
  </si>
  <si>
    <t>Washington, Stuart Range, Colchuck Peak
On June 21, 1992, Kevin Coplin (36) and Allan G. Fries (46), two experienced climbers, fell to their death while ascending Colchuck Peak. What follows is a report from a member of the search parties that recovered the bodies.
Because the identity of the climbers was not defined to me at the time, I will refer to them as Climber A and Climber B. I believe that Climber A is Fries and B is Coplin from information given by friends (or family) at the Chelan County heliport following the retrieval.
We had been told by the reporting party that the climbers were on the Serpentine Arete on Dragontail peak and that one was a competent 5.9 climber; the other climbed at 5.7. We conducted a thorough search of Dragontail, including this route and all moats at its base. During the day, we were radioed additional information that they might be on “something with ten pitches of 5.9.” We looked at other routes on Dragontail and searched the Northeast Buttress of Colchuck Peak with binoculars. (This route had just been described in a climbing magazine as a Northwest classic!) We observed a party on that route and decided that if the missing people were on the Northeast Buttress, they would see them. We did search one bergschrund at the base of the Northeast Couloir.
The climbers were located in the moat between Colchuck Glacier and the peak directly under the Northeast Buttress route. The moat was approximately 15 feet wide and Climber A was about 25 feet down on a snow ledge. He was wearing a large fanny pack (est. 15 pounds) and had a typical rock rack, including nuts and camming devices. The rope from his harness was tied to a halftwist type locking carabiner with a clove hitch. The ‘biner was clipped to a two inch camming device. The rope was threaded through a belay plate to a carabiner on his harness. Only a short length of the rope was between the belay plate and the anchor. There was approximately 125 feet between Climber A and Climber B.
Climber B was some ten feet lower in the moat (in a much more narrow section) and essentially immediately below A. He was wearing a large rucksack (est. 35 pounds) and had a few nuts and other hardware on his harness. There was one small wired nut loose on the snow in the moat; it did not have a carabiner or sling on it. There were no slings, carabiners, or other protection clipped to the rope between climbers.
Based on these observations, we proposed the following scenario to explain the accident. The climbers had completed the first several difficult (up to 5.8) pitches and reached a “huge left-slanting ledge.” Beckey's guide indicates that the ledge is easy, has some trees, and is 160 feet long. We believe that Climber A led across the ledge placing no protection, and established his belay with the single two inch cam. Climber B removed his belay anchor (the few pieces on his harness) and proceeded across the ledge. His 125 foot fall was held by A's belay plate, but the single anchor failed to hold Climber A. Because of his head and neck injuries, B may have been killed by the pendulum fall. Both climbers went straight down into the moat, with A landing above B. The loose wired nut with the bodies may have been A's attempt to get something else in when the fall occurred, or may have been a piece that B had just removed. The fact that it did not have a carabiner tends to indicate the former.
Analysis
A number of points were made. If one is not going to climb the route that was originally signed out, then leave a note in base camp as to where one decided to go. Had they not died instantly, they would most certainly have died of exposure in the ensuing ten days, because no one knew where to look. This route is known by many others to be very unstable and unsafe in its first pitches because of loose, “rotten pink rock,” as stated in Beckey's guidebook. Never climb more than a few feet above a belayer without putting in at least one piece of protection, preferably more; one piece might have saved both of them. Wear a helmet, though in this case it probably would not have helped; it almost certainly would have had they used some protection for the lead climber. Belay anchors should be more than one piece when warranted. The second climber should be protected on a traverse. (A few slings around the trees would have resulted in a short fall instead of 125 feet here.) (Source: Freeman Keller, Chelan County Mountain Rescue, and Dr. Michael Brown)</t>
  </si>
  <si>
    <t>Fall on Rock, Protection Pulled Out, Overconfident, Washington, Peshastin Pinnacles, Orchard Rock</t>
  </si>
  <si>
    <t>Washington, Peshastin Pinnacles, Orchard Rock
On May 15, 1992, I was teaching an inexperienced climber the proper use of protection. I was on sandstone with few places for placing protection. I had climbed 25 feet, then put in two pieces, then told my belayer that I was falling. I then jumped off the rock face. A moment later, I heard a noise, looked behind me, and saw my protection had failed. I hit the ground, resulting in abrasions, lacerations, and a fractured leg. I was wearing a helmet, and I believe it saved my life.
Analysis
My analysis of this accident is overconfidence. I have been climbing for over 20 years, taught as a paid instructor, put up many new routes, climbed many of the hard routes in the States. It is embarrassing to think that I could become so careless. (Source: Steve Baker—35)</t>
  </si>
  <si>
    <t>Fall on Rock, Protection Pulled Out, Placed Inadequate Protection, No Hard Hat, Washington, Peshastin Pinnacles, Lightning Crack</t>
  </si>
  <si>
    <t>Washington, Peshastin Pinnacles, Lightning Crack
On May 31, 1992, Bob Renz (40) was climbing Lightning Crack. He placed protection at the beginning of the climb and then didn’t place protection when the crack was not as steep and difficult to climb. When he reached the crux of the climb, approximately 70 feet off the ground, he placed a cam and stopper, and then fell just above these two pieces of protection. Neither piece held his fall and were ripped right out of the sandstone. He fell all the way to the ground, smashing into the rock several times as he fell, and then sliding the remaining distance to the ground. He sustained severe head injuries, broken leg and smashed knee cap— all as he bounced against rock as he fell.
Analysis
Wear a helmet at all times—top rope climbing, belaying, leading or just hanging out at base of rock when there is potential of rock fall. Even at “sport climbing” area such as Peshastin Pinnacles.
Be aware of the type of rock you are placing protection in. Sometimes even the best
placed protection will not hold a fall in sandstone.
Watch spacing of protection in relation to grounding out if leader falls, or if piece of protection fails, whether or not another piece of protection will be able to prevent the climber from falling to the ground. (Source: Lesa Duncan)</t>
  </si>
  <si>
    <t>Fall on Snow, Inadequate Belay—Climbing Unroped, Colorado, Rocky Mountain National Park, Longs Peak</t>
  </si>
  <si>
    <t>Colorado, Rocky Mountain National Park, Longs Peak
On August 9, 1992, at 0900, Andy Griffiths (36) was attempting to climb Lamb's Slide on the East face of Longs Peak. He slipped and slid 300 feet, sustaining injuries to his left elbow, hip, and ankle. Charlie McVey reached and assessed Griffiths, and then used his portable ham radio to contact Dan St. John in Fort Collins, Colorado. St. John then reported the incident to Rocky Mountain National Park Rangers, and continued to provide the rescue team with updates from the scene until reached by the rescue team and an air ambulance helicopter.
Analysis
Mr. Griffiths’ accident is one that has been repeated continuously through the years on Lamb s Slide. Some of these slides have resulted in fatalities. Once the icy conditions of mid-summer appear on Lamb's Slide, it is almost impossible to self-arrest. To prevent a really long fall, it is not very time consumptive to set up a tandem climbing situation by roping up and moving together while attached to placements generally on the right rock wall.
The unique aspect of this accident is the use of portable communications by the citizen in order to expedite the rescue effort. Park Rescue has been contacted via ham radio and cellular telephone an increasing number of times in recent years. Several of these contacts during cases of life-threatening injuries, such as two hikers struck by lightning at the Boulder Field on Longs Peak, resulted in quick medical responses that saved lives. (Source: Jim Detterline, Longs Peak Supervisory Climbing Ranger, Rocky Mountain National Park)</t>
  </si>
  <si>
    <t>Fall on Snow, Inadequate Protection, Fall Into Crevasse, Hypothermia, No Ice Axes Used to Prevent Rope Cutting Through Snow, Washington, Mount Shuksan, Fisher Chimneys</t>
  </si>
  <si>
    <t>Washington, Mount Shuksan, Fisher Chimneys
On July 7, 1992, at 1600, a nine person party was descending Mount Shuksan via Hell's Highway, a steep transitional section from the Sulphide Glacier to the Curtis Glacier. The middle person, Silvia Cate (38) of the second rope team, lost her footing in very soft snow and began sliding toward a large crevasse approximately 60 feet downslope. Ms. Cate tried to affect self-arrest but she could not get the ice axe to find purchase in the soft snow and slush. Ms. Cate pulled the other two rope team members off their feet and they also began sliding toward the crevasse.
Despite their efforts, the other two rope team members could not self-arrest and were heading for the crevasse. Ms. Cate fell approximately 35 feet into the crevasse becoming wedged in tightly between the ice walls and covered with loose, wet snow.
Her other partner, the lead on the rope team, Katie Foehl (48), fell into the crevasse approximately 50 feet down from the lip and was tightly wedged in between the ice walls. The third member of the rope team, Candy Morgan, slid over the open crevasse and landed on the downhill side of the crevasse and managed to stabilize herself in that location.
The next sequence of events is difficult to follow. Here is what has been recalled. Apparently the remaining seven members contacted another party in the same area to request assistance. This group had a Marine transceiver with them. They contacted Vancouver Coast Guard on Marine Channel 24, who relayed the distress message to the Vancouver Marine Operator, who contacted the Glacier Public Service Center (US Forest Service HWY 542), who then contacted Marblemount Ranger Station.
The remaining members affected the extrication of the two climbers. A system was set up to haul Ms. Cate out of the crevasse. They managed to raise her to within 15 feet of the lip of the crevasse. At this point the rope had cut through the snow and ice to a depth of three to four feet and became jammed. No chafing gear (ice axes or padding) was set up to insure a free running rope.
At this time, another climbing party came on scene as they were descending the same route. They assisted the party in trouble, set up another raising system and lowered another rope to Ms. Cate, who was 15 feet below the lip. Ms. Cate was then free and clear of the crevasse and attended to by the people in her party. It is estimated that she was in the crevasse for 45 minutes. She was thoroughly chilled and had her clothing changed out by other members of the party.
The rescuers then attempted to raise Katie Foehl out of the crevasse. She was stuck hard between the ice walls. The assisting climbing party had set up a raising system on the upslope side of the crevasse; the other system was ineffective because the rope was cutting into the snow. Katie was stuck so hard that Brad Rodgers was lowered into the crevasse to free Katie. He was belayed with ice screws on the upslope side of the crevasse. Brad cut the pack straps on Katie’s pack to help free her up. Rescuers above began hauling her up and Brad stemmed up the ice walls and assisted in yarding her up. Katie was in the crevasse approximately two hours.
At 1855, Highline Helicopter with NPS SAR personnel departed Marblemount with rescue personnel. On scene at 1925, helicopter was able to land just below the crevasse. Both climbers were out and were attended to by fellow climbers. The victims were suffering early to advanced stages of hypothermia, but no other serious injuries noted. (Source: Uwe Nehring, Ranger, Mount Rainier National Park)
Analysis
There was too much slack in the rope between Katie, Syl and Candy. The slope should have been protected either via leapfrogging or pickets (which the party did not have). Syl continued to slide, gaining momentum. Observation (based on subsequent conversation with Katie): Syl should have yelled, “Falling,” as Katie was unaware of what was happening until she was pulled off her feet. I believe Candy went into self-arrest immediately, as did Katie once she was pulled, but the slope angle, speed and snow conditions did not allow for self-arrest.
The effectiveness of the arrest, especially since I had my pick fairly close to my right hip and quite a bit of my body weight over it. In firmer snow I think I might have been able to stop myself. I remember zipping past a crevasse or two—I am not sure if I went by them or over them. I just have a vague, visual image of flying past them while trying to self-arrest. The next thing I knew I went over the lip of the crevasse—flipping so that I was falling back first, head leading.
(What follows next are some additional excerpts from Sylvia Cate’s eight page description of her two hour ordeal in the crevasse.)
I remember every inch of the fall vividly. Part of my brain realized that I was falling very likely to my death; part of my brain was processing how pretty it all was, especially the clumps of snow exploding against the ice walls as I fell. I kept expecting the rope to come taut and stop me, but I continued to fall, narrowly missing an ice tower, snow exploding everywhere, the bright blue sky and sunlight getting further and further away until, Wham! I stopped—wedged tight at about a (I estimate) 45 degree angle, feet above, head below, staring straight up at the sky and sunlit ice walls at the lip, and then, whoomp! All the pretty exploding snow landed on top of my chest and face, completely filling my nose and mouth so I could not breathe. I was pretty sure I was going to die by suffocation. Fortunately I had use of part of my left arm and I was able to dig the snow out and start breathing again. I was dry retching and gasping for air when another huge clump of snow fell, suffocating me again. I was now convinced I was going to die. I dug out the snow again from my mouth and nose—amazed at how tightly it was packed in. I think once I caught my breath again I began screaming hysterically for help. A bit of confusion—a lot of voices—echoing off the walls….
I can see my watch—it's about 4:15-4:20 or so. I’m pretty sure I’m going to die— probably of hypothermia—before (if) I get pulled out. In between waves of total hysterical panic during which I kept screaming to Howard to hurry, I talk to Katie some. She’s wedged. She’s been able to loosen her chin strap so she can breathe some. We both cycle through periods of panic screaming—generally hollering, “Hurry and please get us out.” Howard keeps telling us, “We’re working on it; don’t worry, we’ll get you out.” I know he’s working on it and I know they’re all hurrying as fast as safety allows. I try hard not to holler because I don’t want to distract them. But I’m also getting so cold, it’s hard not to go into a screaming frenzy. I have told Howard Katie's status and I hear him tell the folks on top to concentrate on Katie first. I keep looking at my watch to keep myself focused. I know it's going to take time. I have to hang on….
Another tug. I must be 12 to 15 feet below the lip, and I see the rope has sawed through all the soft snow at the edge— probably has cut through at least three to four feet. Malcom’s head pops over. I can see he’s in the sun and I’m so envious. I want out, now. He asks me if I can use my prusiks to get out. Ha! The rope at my harness tie-in is still a confusing jumble wrapped around prusiks and one another, and besides, I can’t use my hands. I stare at them and wonder stupidly why they’re so white. I explain to Malcom I can’t do it. He lowers a second rope to me with a little stiff sack tied to it—gloves inside! It takes me a good five minutes to get them on—I’m so cold. I think they’re still expecting me to prusik out. I know I can’t Even if I can get my hands to work again, I’m shivering too violently and I’m too weak. I get an idea. I see the problem with the rope cutting through the lip. I ask them to give me a bit of slack—they lower me about a foot to a little snow bridge. Somehow I manage to snag a ‘biner off my rack and clip the second rope to my harness. “Pull me up on this one,” I say. I keep trying to kick steps into the soft snow at the lip to help myself out, but it just crumbles away. I am so close to blue sky and sunlight and Malcom and maybe warmth, but it doesn’t matter. I’m shaking violently—I can’t get my hands to work and I’m just kicking more and more snow down. Thank God it wasn’t falling on Katie. A tug. They’re pulling me up with the second rope—as I get closer, Malcom and Don lean over and horse me out over the lip.</t>
  </si>
  <si>
    <t>Fall on Snow, Off Route, Inexperienced, Wyoming, Grand Teton National Park, Middle Teton</t>
  </si>
  <si>
    <t>Wyoming, Grand Teton National Park, Middle Teton
On May 30, 1992, a climber (20) and his partner were on the way down what they thought was the Southwest Couloir of the Middle Teton, at 1630 and fell about 800 feet down a steep snow slope and over two 40 to 50 foot cliff bands. Both are unclear if the two to four foot avalanche debris they were caught in was started by the fall or caused the fall. Arms was unconscious for about five minutes after the fall and had a fractured heel. Walter went to Garnet Meadows to get their tent and sleeping bags which he used to stabilize Arms before Arms was flown out by NPS helicopter at 0800 on May 31, and was taken to St. John's Hospital where he was treated for a fractured talus.
Analysis
The pillow of snow around Arms and the fact that he was wearing a helmet probably saved his life. He told ranger Springer he remembers hitting his head several times during the fall. The climbers’ relative inexperience, lack of route finding skills, and soft snow conditions probably caused this accident. (Source: Scott Berkenfield, SAR Ranger, Grand Teton National Park)</t>
  </si>
  <si>
    <t>Fall on Snow, Unable to Self-Arrest, Inexperienced, Wyoming, Grand Teton National Park, Mount Teewinot</t>
  </si>
  <si>
    <t>Wyoming, Grand Teton National Park, Mount Teewinot
On July 10, 1992, at 1050, a victim slipped and fell while attempting an ascent of the east face of Teewinot. She and her partner were at the 11,800 foot level near the bottom of the snow-filled couloir that leads to the summit of the peak, just 500 feet above. She lost her footing on the snow, slid for 30 feet and then somersaulted into the talus where she came to rest just slightly above a large cliff. Her climbing partner managed to move her into a stable, sitting position and then started passing the word down the mountain that a rescue was needed. There were four other parties on the face at the time of the accident.
The accident was reported at the Jenny Lake Ranger Station at 1200, and the Aerospatiale Lama was requested from Yellowstone. Due to the longer response time of this helicopter, rangers Larson and Carr were dispatched on foot from the Lupine Meadows parking area at 1215. Upon arrival of the Lama at 1325, rangers Harrington, Irvine and Dorward were flown to the 11,500 foot saddle on the west side of the mountain with medical gear and limited climbing equipment. Larson was first on the accident scene at 1426 and began an initial patient assessment shortly afterward. She was reported to be in stable condition with possible injuries to her head, lower back and arm.
A decision to short-haul the patient was made and the helicopter was rigged for the operation. The short-haul litter and additional equipment was delivered at 1520 and the patient was placed on a backboard. The hook-up procedure was completed at 1552 and the patient arrived back down at the Lupine Meadows rescue cache after a short, three minute flight. She was transported to St. John's Hospital in Jackson by Park ambulance where she was treated for her injuries and released later in the evening.
Analysis
The victim was very fortunate indeed to have escaped practically unscathed from this mishap. Neither person had ever practiced ice axe self-arrest techniques before the incident. Finally, the response time of Ranger Leo Larson, who climbed approximately 5,000 vertical feet in two hours and 15 minutes, is particularly noteworthy. (Source: Renny Jackson, SAR Ranger, Grand Teton National Park)</t>
  </si>
  <si>
    <t>Fall on Wet Rock, No Hard Hat, New Hampshire, Whitehorse Ledge</t>
  </si>
  <si>
    <t>New Hampshire, Whitehorse Ledge
On August 2, 1992, Steve Wickham (32) was about 600 feet up on “Wedge” when he fell. His rope was clipped through about six pieces of gear, with the final one being a 1 1/2 Friend which caught his fall of about 50 feet. He was upside down and bleeding profusely, and he was unconscious. The male partner, with a belay from the female, climbed to Steve and righted him. Steve regained consciousness after being out for about seven to ten minutes. He suffered a wound on top of his head, a fractured skull with the break running half way around his head, and two compressed vertebrae.
The accident happened around 1505. The litter-lower rescue by the MRS and other climbers was completed by 1800. Members of SOLO and the North Conway Fire Department Rescue Squad were at the base to carry Steve to the ambulance. Because of the severity of his skull fracture, he was flown from the North Conway Hospital to the Hitchcock Center near Hanover.
Analysis
The victim was not wearing a hard hat. He and his partners had decided that Whitehorse Ledge is a clean cliff, and therefore left helmets in the car. (Source: George Hurley)</t>
  </si>
  <si>
    <t>Fall While Descending, Off Route, Inadequate Experience, Etc., West Virginia, Judy Gap Rocks</t>
  </si>
  <si>
    <t>West Virginia, Judy Gap Rocks
On February 28, 1992, David Dugan (42), Dean Beal (36), Belinda Smith, and her son (10) set out to attempt climbs on some obvious rock pinnacles on the north side of Judy Gap, about 15 miles south of Seneca Rocks. (All are Grade 5, and although the rocks are not frequently climbed, various of the rescuers had climbed the pinnacles and faces over the last two decades.) There are a lot of loose rocks and slick footing, even in dry conditions. The formation is the same Tuscarora Sand that comprises Seneca Rocks and both the approach and the rock are similar. Weather was breezy, clear, and sub-freezing; there was no snow on the ground and the leaves were quite dry. The area is brushy and steep up to the exposed rock of the ridgetop.
The four had gotten into rock more difficult than they liked and turned back, missed their ascent route and pushed downward. Beal and Smith passed into the main descent gully, but Dugan and the youngster found themselves atop a system of brushy, sloped ledges and drops. Dugan tied the boy in (but not himself) and gave him an over the shoulder belay to the next ledge. When the rope went slightly slack, Dugan leaned over the edge to see whether the boy had made it down. (They didn’t have a call system.) The boy at that moment dropped the last foot, jerking Dugan in a complete flip down about 15 feet to the same ledge. He missed the boy.
Dugan landed on his right leg and then his hip. This ledge was also steeply sloped and buried in leaves, but he snagged on some brush and managed to stop his slide. Injuries were a broken right ankle and pain in the lower back/hip area. Beal descended to the van to send for the Rescue Squad and the State Police (about 1700) then returned with blankets. The father and two sons at the next farm were EMTs on the North Fork Squad, so response to the victim was fast. The guide school at Seneca Rocks and the Tactical Skills Team at Franklin were notified soon after and a team was fielded by 1800 in approaching darkness. In addition to his injuries, the victim was becoming hypothermic by the time rescuers arrived. Lowering the victim through the remaining ledges began about 1930; he came across the last steep gully on a high line about 2130.
Injuries were later determined to be a fractured right distal fibular epiphysis (ankle injury), compressed L1 vertebra, and massive abdominal bruising without internal organ injury.
Analysis
It is not unusual hereabouts to hear someone claim that they “climb a lot,” meaning what climbers would call scrambling; and while the great faces of Seneca do not normally attract scramblers, smaller rocks do. It’s very easy, especially on descent among the ledges, to get beyond your skill and equipment levels. The rock faces around Pendleton County are deceptive; they are often covered with lots of brush and do not look very steep from a distance. However, the ledges are usually outsloping and covered thickly with old leaves, the brush is not securely rooted, and the faces between ledges are often unexpectedly high. Scramblers often do not perceive the true danger involved because the ground does not feel especially steep. Route finding down ledges is difficult even if you’ve been studying the return route during ascent.
In this case, the “climbers” had one carabiner and a 20 foot length of nylon clothesline. Dugan had a homemade seat harness with attached pack. They were dressed in basic outdoor clothes with lace up smooth-soled work boots of several kinds. Dugan said he and Beal had “climbed quite a bit” and that Belinda and her son had joined them for some easy scrambling to the top of the ridge.
In an interview at the hospital two days later, Dugan said he’d been climbing since he was 17 years old, first in the Catskills, later in the Adirondacks, and more recently in the Shenandoah National Park. (But he’d never heard of the Gunks, of known climbs in northern New York, and only recently had he heard of Seneca Bocks.) His preference in climbing rope runs to surplus military rappel (static) line and not much other gear, though he’s been working on a combination seat harness/rucksack. He’s a skydiver but said he can’t see sense in spending money on climbing gear. (Source: Jim Underwood, Tactical Skills Team, Franklin, WV)
(Editor’s Note: Unfortunately, this is one of those cases that can be picked up by the media, National Safety Council, federal and state agencies, etc., as an example of how dangerous the sport is—and how incompetent the participants are.)</t>
  </si>
  <si>
    <t>Falling Rock Dislodged By Climber, Washington, Mount Shuksan, Fisher Chimneys</t>
  </si>
  <si>
    <t>Washington, Mount Shuksan, Fisher Chimneys
On June 20, 1992, Bill Peterson (33) was descending the Fisher Chimneys and was about 200 feet above the base of the summit block when he was struck by a large rock dislodged from above. He fell 20 feet, landed on his pack and helmet (on his head), fell another 20 feet coming to rest on snow and rock. He sustained bruises and minor cuts, and was able to descend on his own along with the rest of the party of six.
Analysis
There is serious rockfall danger on the summit pyramid. A more severe injury was barely avoided. It is a bad idea for students to carry heavy packs in the chimney. (Source: Greg Starling and Tom Whitney, Leader and Assistant Leader of this climb)</t>
  </si>
  <si>
    <t>Falling Rock, California, Yosemite National Park, Mount Dana</t>
  </si>
  <si>
    <t>California, Yosemite National Park, Mount Dana
On September 27, 1992, John Hart (44) was belaying David Sanger (43) one pitch above the bergschrund on the left hand side of the Couloir on the Dana Glacier. Hart was about 20 to 30 feet away from the rock wall and anchored. He was unable to dodge a football sized rock that was coming down the Couloir. The rock struck his right patella. The force also resulted in fractures to the shaft and medial condoyle of the femur and to the top of the tibia.
Hart continued to belay his partner up to his position. A rescue operation ensued, involving other climbers, two rangers, a helicopter, and an ambulance. (Source: K. L. O’Connor-Henry, Ranger, Yosemite National Park)
Analysis
While there was no comment provided regarding (a) the position of the climber in the couloir or (b) whether this is an area of known spontaneous rockfall, it is an illustrative accident for consideration of the common factors, either of which can result in injury. (Source: Jed Williamson)</t>
  </si>
  <si>
    <t>Falling Rock, Loose Rock, Failure to Test Holds, Wyoming, Wind River Range, Seneca Lake</t>
  </si>
  <si>
    <t>Wyoming, Wind River Range, Seneca Lake
A backpacking and climbing party of eight, all from Minnesota, left the trailhead at the Elkhart Park Guard Station, in the Winds, on July 17, 1992, at 1200. They hiked in approximately six miles and camped at Eklund Lake. On Saturday, Paul Swanson (54), Mary Anderson and Don Schulze left the group and hiked 12 miles to set up base camp for a summit attempt on Gannett Peak. They tried for the summit on Sunday, but were turned back by weather. The weather remained unsettled on Monday and Tuesday. Camp was broken on Tuesday morning, and the three started out to rejoin the rest of the party who had moved up to Seneca Lake and set up camp approximately 11 miles in from the trailhead. Swanson, Anderson and Schulze reached the camp at 1630. Swanson decided to do some boulder/rock scrambling behind camp, followed by Alex Schluender and Anderson. Upon reaching a steeper section of rock, Swanson told Schluender to wait while he checked out the rocks, which might be loose. Climbing up a little, Swanson reached up and a rock, approximately 1.5 feet by six feet, broke loose. Swanson hollered, “Rock,” and fell and tumbled about 20 to 30 feet, landing on his chest. Anderson arrived immediately and called for help. The rest of the party in camp below heard the sound of rockfall and Anderson’s call for help and arrived within ten minutes.
Swanson was conscious and lying on his stomach. Miller and Schulze took a day pack and started out for the trailhead at 1830, covering the 11 miles and arriving at the van at 2130, drove to Pinedale, and contacted the Sublette County Sheriff at 2200. Miller and Schulze were informed that helicopter flights could not be initiated at night.
Meanwhile, at the accident site, Swanson was insulated from the rock with foam pads and was covered with sleeping bags. He had stated earlier that he had no feeling in his legs and therefore the people with him were afraid to move him due to a possible spinal injury. He lost consciousness and pulse around 2000, and at that point he was turned over and CPR was administered for 20 minutes or so without results. Members of the party took turns staying with him the rest of the night. Temperatures reached the lower 30s.
The victim's body was flown out the next morning. The autopsy revealed skull fractures, massive spinal damage, broken ribs on both sides of the chest, and internal injuries.
Analysis
Paul Swanson was an experienced climber with ascents of Mount Hood, Granite Peak, the Grand and Middle Teton, and the Matterhorn in Switzerland.
Looking back I do not know how to prevent something like this from happening again, other than to stay home. Paul had a feeling that the rock in the area was loose, but I’m sure not a rock of that size, and not the one he was grabbing. The size of the rock probably gave him a false sense of security. It is uncertain whether or not he was hit by the rock that was pulled loose. (Source: From a report submitted by Don Schulze)</t>
  </si>
  <si>
    <t>Falling Rock, Rock Dislodged By Partners, Montana, Beartooth Mountains</t>
  </si>
  <si>
    <t>Montana, Beartooth Mountains
On September 2, 1992, Kimberly Paulson (22) was with seven other members of a Minneapolis, MN, YMCA group when she was struck by a falling rock that had been dislodged by the person in front of her. The rock weighed an estimated one ton. She died from her injuries later that evening, before rescuers arrived. (Source: Star Tribune article, September 4, 1992)
(Editor's Note: This will be reported as a “mountain related" accident to the National Safety Council and other agencies. We call it a hiking accident and do not include it in our data. It was the only report received from Montana this year.)</t>
  </si>
  <si>
    <t>Foothold Disintegrated, Fall on Rock, Protection Pulled Out, No Hard Hat, Oregon, Mount Washington</t>
  </si>
  <si>
    <t>Oregon, Mount Washington
August 16, 1992. The Chimney of Space route begins at a belay stance about 20 feet off the ground. The lead climber (30) led off by ascending a narrow, diagonally upsloping ramp. He used some existing slings and placed other slings over rock horns so there were four placements along the ramp. At the end of the ramp he placed a small camming device and proceeded face climbing up about 10 to 12 feet. He was preparing to place another piece of protection when his toe hold failed and he yelled, “Falling.”
He feel feet first, facing the rock, striking the ramp 10 feet below, and sailed backward off into space (head down). About ten feet below the ramp, the rope pulled tight on the fifth piece of protection (the camming device) and it pulled out. The belayer felt very little pull due to rope drag. The leader then continued falling and pendulumed on the fourth piece of protection. It held and the leader's downward fall was arrested, but he then swung (head down) into the rock face below the ramp striking it with his left knee, left elbow, and head. After holding the fall, the belayer called out but received no response. He lowered the leader, who was out of sight, about 15 feet—until slack developed in the rope—and then secured the rope off to the belay anchor before scrambling to where the leader had been lowered.
Due to rope drag, the leader was not on the ground, but was within reach of the belayer who cut the climbing rope and carefully lowered the unconscious climber to the ground. The climber's injuries were assessed and first-aid was administered by the belayer.
The two climbers on the adjacent West Ridge route were made aware of the fall and resulting injuries. They continued to the summit where they came upon a climber with a handheld amateur radio who was able to call for help. An Air Force Reserve rescue team evacuated the injured climber by helicopter.
Analysis
Although I did check the holds, I would certainly do so quite thoroughly in the future— especially in the Cascades. Regardless of comfort level, always be prepared for a hold to give out. The absence of my helmet aggravated the situation as well. This was a bad oversight in preparation. Perhaps I might also have placed protection more frequently. (Source: The climber)</t>
  </si>
  <si>
    <t>Handhold Broke Off, Fall on Rock, No Belay Anchors, No Hard Hats, Wyoming, Grand Teton National Park, Death Canyon</t>
  </si>
  <si>
    <t>Wyoming, Grand Teton National Park, Death Canyon
On September 15, 1992, two experienced climbers (31 and 30) started up the Snaz shortly after noon after registering for their climb that morning at the Jenny Lake Ranger Station. Since both of them had climbed together for many years and had done much longer climbs than the Snaz, it did not seem unreasonable to them to begin at such a late hour. They scrambled up the first pitch unroped and decided not to set up any anchors at the belay for the second pitch. At 1300 as one was leading, he decided to climb out and to the east. (He was about 20 feet off route at that time.) As he attempted to clip his rope into a #3 Camalot that he had placed, his right hand hold broke off and he fell. He was airborne for 40 feet before he landed in a sitting position on the large belay ledge. He rolled another 20 feet down the sloping ledge before coming to rest at the top of the first pitch. He had sustained a serious injury to the left side of his pelvis.
After hearing about the accident by radio, rescue personnel were shuttled to a staging area in Death Canyon by helicopter. Rangers were inserted to a location near the accident scene with medical and climbing equipment. They then climbed to the injured party, made an initial assessment and prepared the patient for transport. He was evacuated from the ledge using the short-haul technique and then flown directly to St. John's Hospital in Jackson. Later in the evening he was flown to Salt Lake City and admitted to the Intensive Care Unit of University Hospital.
Analysis
A variety of modem rescue techniques were used in the evacuation of this critically injured patient including helicopter insertion, technical climbing and short-haul. These techniques, coupled with the application of advanced emergency medical care, are certainly responsible for saving his life. It is interesting to note that although both of these climbers were quite experienced, neither of them was wearing a helmet at the time of the accident nor had they placed any belay anchors. It is very fortunate that the victim managed to prevent his partner from continuing down off the first pitch of the climb. (Source: Renny Jackson, SAR Ranger, Grand Teton National Park)</t>
  </si>
  <si>
    <t>Inadequate Anchor, Fall on Rock, Falling Rock, Fatigue, Exceeding Abilities, Idaho, City of Rocks</t>
  </si>
  <si>
    <t>Idaho, City of Rocks
On March 25, 1992, Dan Maynes (24) and I (23) were climbing at City of Rocks National Reserve in Southern Idaho. We had both just graduated in Mechanical Engineering. Dan, who had been climbing for two years, had gotten me interested in climbing two months earlier. Due to a mild winter, we had been able to spend 15 to 20 hours per week climbing for the past four weeks in Logan Canyon, just minutes from campus.
This was our second day at City of Rocks. We did not have a guide book for the area, but had been able to find a number of routes we were both able to climb. I did not know the difficulty of the routes I led, but knew that they were more difficult than any I had attempted before. (They had been 5.10d and 5.11a.) I felt great and knew this was the best climbing I had ever done.
Approximately 1730 we headed back to camp to avoid hiking in the dark. We were, however, looking for one last easy climb to finish on. The bolts on a route called “City Girls” located on Flaming Rock caught our eyes. I led the route. About half way up I stopped and exclaimed to Dan that this was a little tougher than I had expected. (It was a 5.10d.) Wanting to finish the day on a high note, I pressed on and finished the route without incident. However, as I reached the chains at the top, I ran into a problem. I did not have a good hold and my tiring forearms told me that I would most likely peel if I freed a hand to attach my last quick draw. I made an impulsive decision to continue on two more feet to reach a wide, 15 foot deep horizontal ledge. There I was able to rest in safety. However, now I could not safely reach down to the chains to rappel back down.
I found 15 feet behind me two nylon climbing slings tied where two rock surfaces were “pinched” together. The rock “pinch” was formed by at least one large table size boulder wedged against the surface of the main crag. I inspected the slings and found both to be tied securely. One was faded and ragged, but the other appeared nearly new.
Using a five foot loop of nylon webbing I had with me and two carabiners, I anchored the back of my harness to the slings. I pulled at the anchor while watching the “pinch” for any movement. It seemed very solid. I then sat down on the edge and belayed Dan up to the top of the climb. Dan untied from the rope as I unhooked myself from the slings. We could stand ten feet from the edge of the ledge so we felt secure even though we were not roped in. I threaded the rope through the sling and gave it a tug that I felt would represent the force it would see during rappelling. Nothing budged. Dan inspected the slings and even tried to move the table size boulder. He gave the anchor his nod of approval. Before he could thread the rope through his rappel device, I stopped him. Sitting on the rock to belay him up the route, I had gotten cold and asked if I could go first. He obliged and I threaded the rope through my figure 8 and approached the edge.
I had never rappelled with a single rappel anchor of this nature before. I had, however, descended using live trees as single anchors. In my mind this set up was equally as stout. This may have been influenced by the fact that I was so cold. I eased myself over the edge to begin the descent. This is all I remember.
According to Dan, just as I disappeared over the lip and out of his sight, he heard a sharp crack behind him and a frightful yelp from below. He saw the climbing rope and large pieces of rock falling over the lip in my direction. Some of the rock hit Dan as it rolled toward the edge. The table size boulder had pivoted and its end that created the pinch had broken off allowing the sling to pull through. I fell helplessly 60 feet to the ground.
Dan yelled frantically to me but there was only deadly silence. He quickly gathered his gear and began searching for a place to down climb. He reached me approximately 15 minutes later. I was lying in a creek at the base of the climb semiconscious and disoriented. The top of the climb was inverted, allowing me to fall feet first touching nothing until I met the ground. The rock that had fallen appeared to have had enough momentum to land away from the base of the route and had not hit me. Dan checked my vitals then left to get help. He quickly found three other climbers nearby. He sent one to the ranger station while the others accompanied him back with sleeping bags to cover me in the near freezing water. The City of Rocks Quick Response Unit, a Burly, Idaho, ambulance and a Life Flight helicopter were summoned. About 2130 I arrived by Life Flight at Bannock Medical Center in Pocatello, Idaho. I do remember the helicopter ride. I remember being in a tremendous amount of pain and not knowing why or what was going on. I was assessed with multiple lacerations, internal injuries and a pelvis broken in two places, allowing my right leg and hip joint to be impacted 3 1/2 inches into my body cavity.
The next afternoon I was flown to the University of Utah Medical Center in Salt Lake City. I remained there for 16 days, returning six weeks later to have two large fixator pins that extended from my hips removed. I was on crutches for five months returning once in June for surgery to correct fractures in my right foot not previously detected. By mid September I was walking slowly without the aid of crutches.
Analysis
I believe that the “pinch” had been a popular rappel anchor and had been used by many climbers, probably even the person who bolted the route nearly 12 years earlier. The fact that there was still a considerable amount of snow in the area means that I could have been the first to use the “pinch” this season. This leads me to believe that the shifting could have been caused by cracks formed during the freeze/thaw cycle.
There are two things that should be gained in reading this account. First, a word of
caution: be mindful of the power of erosion and the freeze/thaw cycle in early spring. Second, use a double rappel anchor. ALWAYS! (Source: Darin Ewer)</t>
  </si>
  <si>
    <t>Inadequate Belay, Fall on Rock, Lightning, Fear, Idaho, City of Rocks, Elephant Rock</t>
  </si>
  <si>
    <t>Idaho, City of Rocks, Elephant Rock
On June 20, 1992, Lew Peterson (34) and Mark Parent (35) were climbing “Just Say No” (5.9) when the following accident happened. Peterson was belaying Parent, who had finished leading the climb. Peterson was lowering him using a figure 8 belay device. The 165 foot rope which Peterson was feeding out through his belay device was stored in a rope bag located just behind Peterson. Because the rope was being fed out from the bag, Peterson could not see how much rope was remaining. As Parent was leaning back, being lowered, the last of the rope fed out from the rope bag and ran through Peterson's belay device before he could react. Parent had reached the third bolt (approximately 35 feet above the ground) when the rope became free of Peterson's belay device and Parent fell the remaining distance to the ground. He reportedly landed on his feet and rolled partially down the slope below the climb. Peterson dashed to keep him from rolling and protected his head from hitting the rock. He fractured his pelvis, but has fully recovered.
Analysis
“Just Say No” is approximately 120 feet long and requires two ropes, tied together, to lower or rappel off. The other descent option is to walk off of an easy slope on the back side of Elephant Rock.
Mike Parent was reportedly a very experienced climber while Peterson had only two years of experience. Peterson said that Parent was so comfortable with his rope management skills that he often went too fast for Peterson to be fully prepared or understand the actions before they happened. Peterson also said that he had had several other close calls while climbing with Parent and described Parent as being almost too casual in his climbing. Peterson said that he was initially under the impression that they would walk off after climbing and that when they began the lowering, it did not seem right to him.
Parent added in his own report that both the belayer and. climber should be tied in regardless of the length of the rope, and that the belayer needs to be aware of when the mid-point of the rope has passed him. He said further that the plan had been for Parent to belay Peterson from the top anchor and then both would walk off. But as Parent is really afraid of lightning, he decided to be lowered off than to be highly exposed, even for just five minutes. (Sources: Maura Longden, Ranger, City of Rocks National Reserve, and Mark Parent)</t>
  </si>
  <si>
    <t>Lightning, Late Start, Inexperience, Colorado, Rocky Mountain National Park, Hallett Peak</t>
  </si>
  <si>
    <t>Colorado, Rocky Mountain National Park, Hallett Peak
On June 28, 1992, at 2100, Glenn R. McDonald (31) was struck and killed by lightning near the summit of Hallett Peak after ascending Hallett Chimney II (5.6). McDonald and his partner Wayne Smart were attempting to summit when the incident occurred. Smart attempted CPR, but there was no response from McDonald.
Analysis
Smart had intermediate climbing skills, but McDonald was a beginner. They did not know each other prior to the climb. They had met through a “climbing partner wanted” ad on the bulletin board of a Boulder mountaineering shop. They had initially planned to do the Culp-Bossier Route III (5.8), but could not locate the start, so did Hallett Chimney instead. They finished the technical portion of the route by about 2000. Although they noticed a prominent electrical storm in progress on nearby Longs Peak, they thought it would be safe to continue to Hallett Peak’s summit.
McDonald and Smart had a very late start. They were contacted by Ranger Vicki Steele at 0930, at Dream Lake, less than halfway to the start of their destination. Steele cautioned them about the hazards of starting late. They said they were aware of these. Their inexperience at alpine route-finding also slowed them down. It is recommended that climbers start their routes at first light so they are headed down before the afternoon thunderstorms arrive. Finally, alpine climbs are no place for “blind dates.” Its better to meet on an easy rock climb to test each other's skills. (Source: Jim Detterline, Longs Peak Supervisory Climbing Ranger, Rocky Mountain National Park)</t>
  </si>
  <si>
    <t>Loss of Control—Voluntary Glissade, Poor Position, Wyoming, Grand Teton National Park, Disappointment Peak</t>
  </si>
  <si>
    <t>Wyoming, Grand Teton National Park, Disappointment Peak
On July 17, 1992, at 1615, a climber (29) was descending the Lake Ledges route on Disappointment Peak when he fell as he was attempting to glissade down a small patch of snow and was unable to perform a self-arrest since his ice axe was strapped to his pack at the time. After sliding about 30 to 40 feet, he impacted the rocks below the snow with his left foot. His partner started down and was able to report the accident at the Jenny Lake ranger station at 1750.
The Bridger Teton contract helicopter was requested at 1800 and four rescue team members were assembled for the operation. At 1855 rangers Irvine and Springer were flown to the landing site at Amphitheater Lake. Rangers Kimbrough and Johnson followed a short time later with the remainder of the rescue gear. The victim was evaluated, packaged and carried by litter to the landing site, where he was picked up by helicopter and flown to Lupine Meadows, then transported to hospital. He had fractured his left fibula.
Analysis
This is another example of the most common mechanism of injury in the park's backcountry; that is, a slip on snow—or a deliberate glissade—followed by the inability to stop oneself. (Source: Renny Jackson, SAR Ranger, Grand Teton National Park)
(Editor’s Note: There were five such accidents in 1992, not all of which appear in the narrative section. One of them involved a 100 foot slide—voluntary, with no ice axe—that resulted in only a minor injury.)</t>
  </si>
  <si>
    <t>Loss of Control—Voluntary Glissade, Wyoming, Grand Teton National Park, Owen Couloir</t>
  </si>
  <si>
    <t xml:space="preserve">Wyoming, Grand Teton National Park, Owen Couloir
On June 9, 1992, H. Kammeyer (33) and his partner departed from a high camp at the Lower Saddle for an ascent of the complete Exum Ridge route on the Grand Teton. They completed the route, reaching the summit of the Grand around 1200. They then successfully descended to the Upper Saddle.
Both then started down the standard descent in the Owen Couloir below the Upper Saddle. Kammeyer elected to descend the snow in the couloir while his partner descended a rock rib. The snow near the top of the couloir was described by Kammeyer as being soft and wet.
Kammeyer passed his partner in a sitting glissade. He watched as Kammeyer appeared to accelerate in his glissade about 50 yards below the Upper Saddle. He approached a cliff band in the couloir about 100 feet high and attempted to use his ice axe to self-arrest, by putting the pick of his axe into the snow with only one hand gripping the shaft of the axe. The ice axe was ripped out of his hand and he cartwheeled several times before falling over the lip of the cliff band and out of sight of his partner.
With no visual or voice contact with the victim, the partner continued down the standard descent. After 25 minutes, he saw Kammeyer lying motionless on the snow about 100 feet above the Black Dike. He had fallen down the mixed snow and rock for a vertical distance of about 800 feet. After another five minutes or so, the partner reached Kammeyer.
The partner reported that he initially examined the victim and found him to be confused, disoriented and did not know who his partner was. He appeared to have sustained two broken arms, a head injury and possible rib fractures. He was conscious, however, and was able to stand since he did not appear to have injured his legs. Remarkably, the partner was able to assist Kammeyer down to their camp at the Lower Saddle. Upon reaching camp, he put his partner in a sleeping bag in their tent and enlisted the help of other climbers at the Saddle.
The partner left the Lower Saddle at 1620 to descend Garnet Canyon and report the accident. At 1730, he met ranger Larson on the Garnet trail as Larson was descending from a mountain patrol of Irene's Arete. Larson reported the incident via radio. At 1732, I requested dispatch of the park contract helicopter. It landed at Lupine Meadows at 1824. The helicopter landed on the Lower Saddle and ranger personnel reached the victim at 1839.
Ranger personnel evaluated and stabilized Kammeyer with C-collar and backboard, assisted by a physician who happened to be in the area. They then initiated a carry of the patient from his camp to the helispot. At 1929, the helicopter, with the victim and Ranger Dorward on board, left the Saddle for a direct flight to St. John's Hospital in Jackson, arriving there at 1937.
Kammeyer was reported to have sustained: bilateral wrist fractures, a right side pneumothorax, and fractures of T-8, T-12 and C4-7.
Analysis
Kammeyer was wearing a climbing helmet at the time of his fall. The helmet was extensively damaged in the fall and quite probably saved his life or prevented an even worse head injury. The cause of the accident was an inability to self-arrest on snow due to improper technique. It was subsequently reported that prior to the accident, the wrist loop on the ice axe was broken. The partner indicated that earlier in the day Kammeyer had demonstrated proper self-arrest technique as they approached the climb. But at a critical moment when it most counted, he was unable to execute a self-arrest. (Source: Peter Armington, SAR Ranger, Grand Teton National Park)
</t>
  </si>
  <si>
    <t>Piton Pulled Out, Fall on Rock, Removed Protection 
Wyoming, Grand Teton National Park, Guides' Wall</t>
  </si>
  <si>
    <t>On June 26, 1992, at 1145, Roland Fleck (59) was leading the “Flake Pitch” on the regular Guides’ Wall route belayed by partner Wes Mostaert. This pitch is about 500 feet off the ground and is considered to be 5.7 in difficulty. After clipping into a fixed piton, Fleck apparently then reached down and removed two other pieces of protection that he himself had placed. He body weighted the piton, applying an outward force to it at which point it suddenly pulled out of the rock. He fell 40 to 50 feet down to the ledge at the base of the pitch and sustained multiple injuries upon impact. Mostaert moved him into as stable a position as he could and began calling for help.
The Park dispatch office received a report of an accident in Cascade Canyon around 1343 and, at the time, a specific location was not known. Ranger Jim Dorward, who was just below the Forks area, ran 2.5 miles down the trail where a more precise report had led him to believe the accident was in the vicinity of Guides’ Wall. This popular rock climb is six pitches in length and is located on the lower southwest ridge of Storm Point. Dorward very quickly ascended what is the normal descent route to a point from which he could traverse a ledge to the accident site. This involved climbing nearly 1,000 vertical feet. He began an initial patient assessment at 1455.
By 1550, a helicopter departed Lupine Meadows for the accident scene. The short- haul litter and the medical and climbing equipment that it contained was delivered to the accident site. Ranger Dorward placed Fleck carefully into the litter on his injured side while the helicopter orbited nearby. Eight minutes later, Dorward successfully attached the litter to the end of the short-haul ropes. The weather at that time was quite bad with 15 mph winds and steady rain. Pilot Will Eldredge managed to accomplish this very tricky maneuver with a main rotor clearance of ten feet. After a flight of four minutes, Fleck was taken into the rescue cache and briefly tended by an air ambulance flight nurse. He was then quickly reloaded into the helicopter and flown directly to St. John’s Hospital in Jackson, arriving at 1700, where he received initial treatment. Due to the serious nature of Fleck’s multiple injuries, he was flown to the Shock Trauma unit of the LDS hospital in Salt Lake City at 2130.
Analysis
It is unfortunate that Fleck decided to remove two pieces of protection and then put all of his trust in one old, presumably untested, piton.
The rescue itself was one of the most technical short-haul operations yet undertaken in Grand Teton National Park. The speed with which Ranger Jim Dorward climbed safely to the scene, the flying skills and bravery of pilot Will Eldredge and the spotting ability of Ranger Steve Rickert all combined into an effort that was nothing short of heroic. That this was done during very adverse weather conditions is nothing less than astonishing. The application of the short-haul technique has most certainly revolutionized mountain rescue in Grand Teton. (Source: Peter Armington, SAR Ranger, Grand Teton National Park)</t>
  </si>
  <si>
    <t>Protection Pulled Out, Fall on Rock, California, Yosemite Valley, El Capitan</t>
  </si>
  <si>
    <t>California, Yosemite Valley, El Capitan
On October 12, 1992, at 0730, Doug Chabot (28) was leading the 26th pitch of the Nose Route, El Capitan. He was aiding up a crack 40 feet out from the belay ledge (Camp
Five). While standing on a TCU (#0 or #1), it popped from the crack. He also pulled the stopper below the TCU. He fell about 20 feet, landing on a ledge in a sitting position. The impact caused severe pain in his lower thoracic/upper lumbar spine. He did not lose consciousness, and was able to lower himself the further 20 feet to Camp V. The other two members of his party waited for about two hours before they determined that Chabot was unable to ascend or descend due to the severe pain in his back. His companions, Todd McDougal and Steve House, decided to continue up the route and once on top, descend and obtain help. Chabot spent the remainder of the day on the Camp V ledge system. McDougal and House were able to report the accident at 2040. They reported that Chabot's condition was extremely stable, his pulse and respirations were in normal limits, and he would be able to spend the night without seriously compromising his injuries.
An I.C. overhead team was established and plans made for the following day. Due to extremely good weather conditions and the availability of the Park Contract Helicopter (H-51), it was decided to conduct all initial operations via air. This allowed most personnel involved a good night's sleep without the requirement of hiking a ground team in from Tamarack Flat Campground.
Operations began at 0700 on October 13. Rangers were lowered to Chabot. They stabilized him, then raised him 900 vertical feet to the top, where he was then flown to the valley and transported to Yosemite Medical Clinic. He had sustained a compression fracture of his L-l vertebrae, and various fractured bones in his left hand.
Analysis
I interviewed Stephen House regarding the skill levels of all three climbers. He advised me that all three members of the party had between four and eleven years of climbing experience individually. All three are guides with the American Alpine Institute, and climbing/guiding concession at Cascades. All had experience with wall climbing before, although this was Chabot's first Grade VI climb. When asked why they chose to climb to the top to obtain help rather than yelling for help, House advised me the thought never occurred to them. He was unaware that their cries would travel to the ground clearly enough to be heard. As most of their experience was in a remote wilderness environment, they were not used to the concept of merely shouting for help. (Source: Michael LaLone, Ranger, Yosemite National Park)</t>
  </si>
  <si>
    <t>Protection Pulled Out, Fall on Rock, Inadequate Self-Belay (Slack in Rope), California, Yosemite Valley, El Capitan</t>
  </si>
  <si>
    <t>California, Yosemite Valley, El Capitan
On Tuesday, October 13, 1992, Mark Ousley (32) began a roped solo ascent of the Shield (VI 5.9 A3). That day he climbed another party’s fixed lines to Heart Ledge and then climbed the pitch to Mammoth Terrace, where he spent the night. He was belaying himself with the Solo Aid device (made by Rock Exotica). This device, intended primarily for aid climbing, requires that the rope be manually pulled through it.
Wednesday morning he started up the eleventh pitch of the Shield, a mostly low- angle, easy free pitch with a steeper 5.9 section near its top. Just below the 5.9 section Ousely gave himself ten to 15 feet of slack, so that he would not have to readjust the rope until he was past the hard moves. He also placed two secure Friends and distributed the load between them with a sling. He moved up a few feet and placed a #0.5 Lowe Tri-Cam in a piton pocket and yanked on it a couple of times, to set it. The piece looked marginal but he felt it would catch and hold if it shifted.
Although he had intended to continue free-climbing, the next moves looked harder than he wanted to do, so he decided to pull himself up on the Tri-Cam and then go free again. He looked down and saw that the two Friends were only about four feet below him; despite the low angle wall below, he felt his protection was adequate, so he put his weight on the Tri-Cam. As he did so, it pulled out. The fall should have been a short one, but he had neglected to reduce the slack in his rope before making the aid move; he fell about 25 feet, striking a small ledge with his left foot just before he stopped.
He knew immediately that his foot was injured. He removed his shoe and saw that the foot was severely deformed and bleeding— almost certainly he had an open fracture or dislocation. He could lie down where he was, so he did so and raised his leg to slow the bleeding.
Two climbers on the Salathe route witnessed the fall. They rappelled two pitches to Heart Ledge and climbed to Ousley. The three of them managed to splint his leg with an ace bandage and a piton hammer and lower him to Mammoth Terrace (about 35 feet). Meanwhile the NPS was notified by climbers at the base of the wall. Ranger Kelly McCloskey rappelled to Mammoth Terrace from the park helicopter, dressed and splinted Ousley's leg, and short hauled him to the Valley floor under the helicopter. At the medical clinic he was found to have suffered a severe, open, subtalar dislocation with some probable small fractures. Repairing it will require at least three operations, but he is expected to regain almost all function.
Analysis
At the time of his accident, Ousley had nine or ten years of climbing experience, led 5.10 A3 or better, and had previously climbed six Grade VI routes on El Capitan, including a solo ascent of Tangerine Trip. Ousley feels that he was not being too hasty with his climbing but rather too confident (although the distinction may be a narrow one). He had not forgotten the slack in his rope when he checked his protection, but neglected to readjust it before weighting the marginal piece. He was experienced with the Solo Aid, having used it on two other Grade VIs and having had previous falls successfully arrested by it.
During his recovery Mike Ousley sent me additional information regarding his accident. I have transcribed it, with minor editing, below:
It is important to understand that, regardless of the system used, a much greater distinction exists between ‘free’ and ‘aid’ when roped-solo climbing than with the conventional two-person system. Because of the relatively slow and predictable movement of climbing on aid, belaying can be more easily managed by the soloing leader, especially considering the hands-free status that can be obtained at nearly every protection point along the pitch. Conversely, during free climbing, the leader moves much more quickly, one or both hands may be occupied through sections of the pitch, and slack may need to be taken in and let out. Simply put, it is much easier to solo climb at one’s limit on aid than free.
When big-wall climbing, the leader may switch between aid and free in a single pitch, or may employ the so-called ‘French-free’ technique—using free-climbing gear for resting in or ascending difficult sections without the usual ensemble of aid-specific gear. So there exists a point where the big-wall leader is neither exclusively free climbing or aid climbing, but going French-free because the terrain may be judged too difficult to free climb or can be more expediently ascended using this technique.
As a soloist I believe I could have reduced or eliminated my injury in one of the following ways: (1) By not employing French-free technique and by treating the pitch, or at least the difficult section, as Al. (This is not always possible, depending on available protection.) (2) By equipping myself more for a free pitch, and not (or less) specifically for aid climbing. For example, wearing free-climbing footwear, carrying a chalk bag, choosing the most modern and lightweight equipment to protect the next pitch, considering all other ways to lighten the leader's load such as leaving hammer and pitons in haulbag, using nine or ten mm haul line, etc. (3) By selecting an aid-climbing route that contains the least amount of free climbing (and the easiest). (Source: Kerry Maxwell, Ranger, Yosemite National Park)</t>
  </si>
  <si>
    <t>Stranded, Climbing Alone, Weather, Wyoming, Grand Teton National Park, Grand Teton</t>
  </si>
  <si>
    <t>Wyoming, Grand Teton National Park, Grand Teton
A climber (35) signed out on August 29, 1992, to do a solo climb of the north ridge of the Grand Teton. He discussed the route and his plans extensively with the rangers on duty at the Jenny Lake Ranger Station.
He failed to return as scheduled on the night of the 31st and Ranger Dorward (on routine patrol at the lower saddle) determined that his camp on the Middle Teton Glacier moraine had not been occupied that night, so a search was started on the morning of September 1. Rangers Jackson and Springer went on a recon flight at 1110. They spotted Felber at 1130 on a ledge between the great west chimney and the north ridge, a rope length below the second ledge.
Rangers were flown in three flights to the Lower Saddle. At 1500 they left the Lower Saddle and climbed to the Upper Saddle and out the second ledge to a point 200 feet past the great west chimney. Alexander was then lowered to the victim at 1700. Felber, who was uninjured, was raised with a z-rig to the second ledge while Alexander jumared. They arrived at the second ledge at 1745 and everyone headed back to the Lower Saddle— they arrived there at 2000. Bad weather precluded retrieving the rescue team that evening.
The following morning all seven rangers were flown to Lupine Meadows in two flights in the Yellowstone Lama piloted by Chuck Rogers. A sling load of equipment was also returned from the saddle. All were back by 1225.
Analysis
After returning to the valley, Felber stated that he had started his climb on the 30th as scheduled at 0530 from his camp on the Middle Teton Glacier moraine. He made reasonable progress around the Valhalla Traverse and reached the top of the Grandstand around 1130. From there on up he seemed very confused about the route. He did reach the base of the chockstone pitch, but was unable to climb it. He then climbed the wall to the right and continued straight up to the ledge from which he was eventually rescued. Another rope length of climbing put him on the second ledge just before dark. A short, easy traverse to the south from this point leads to the Upper Saddle.
He spent the night on the second ledge and inexplicably rappelled back down to the ledge below on the morning of the 31st. He remained there until the rescue team fetched him on the afternoon of the 1st. He was unable to climb from the ledge because of the snow that covered the mountain on the nights of the 30th and 31st. (Source: Bob Irvine, SAR Ranger, Grand Teton National Park)</t>
  </si>
  <si>
    <t>Stranded, Inadequate Equipment, Exceeding Abilities, Colorado, Rocky Mountain National Park, Lumpy Ridge</t>
  </si>
  <si>
    <t>Colorado, Rocky Mountain National Park, Lumpy Ridge
On September 2, 1992, at 1615, Nan Derkiss (30) and John Quackenbush became stranded when they got their rope stuck on the second pitch of Pear Buttress II (5.8+) on the Book on Lumpy Ridge. Banger Scott Metcalfe and Colorado Mountain School guide Lawrence Stuempke ascended to free the Derkiss/Quackenbush rope, and then led the couple on the remainder of the four pitch route using Metcalf's ropes.
Analysis
The second pitch of Pear Buttress begins with a short traverse before a move upward into a long crack system. It is advisable to do the short traverse as a single pitch, and then do the crack system as another pitch. Many parties get hung up at this particular spot. However, any party on a multiple pitch route should be competent at self-rescue. Carrying a set of prusik loops would allow one to anchor the rope and ascend or descend to the source of trouble. (Source: Jim Detterline, Longs Peak Supervisory Climbing Banger, Rocky Mountain National Park)</t>
  </si>
  <si>
    <t>Stranded, Off Route, Wyoming, Grand Teton National Park, Grand Teton 
STRANDED, OFF ROUTE Wyoming, Grand Teton National Park, Grand Teton</t>
  </si>
  <si>
    <t>Wyoming, Grand Teton National Park, Grand Teton
On July 24, 1993, at 2330, I received a phone call from NPS dispatch. The dispatcher told me that ranger Jim Woodmencey was at the Lower Saddle of the Grand Teton and reported repeatedly seeing the universal distress signal of three light flashes coming from high on the West Face of the Exum Ridge. I talked to Woodmencey by radio and confirmed the report.
It turned out that two climbers (46 and 39) were uninjured and just stuck in the middle of the face. They had become lost on the Exum Ridge route and traversed into the West Face of the Exum and then rappelled 75 feet into nowhere just before dark on June 23.
Additional climbing rangers were flown to the Lower Saddle at 0630 on July 25 and assisted Woodmencey in evacuating them to the Lower Saddle.
During the walk down to the Lower Saddle, one of them was very unsteady on his feet and had to be spotted on easy technical terrain. Ranger Randy Harrington described him as looking like he was going to fall any minute even after Harrington took his pack. This unsteadiness and the fact that both climbers moved very slowly and asked for a belay to rappel off the route led the climbing rangers to discourage them from continuing their proposed plan of climbing the Black Ice Couloir, a much more serious endeavor. Just the approach to the Black Ice is more serious than anything they had climbed.
Another interesting note was that one of them said they were not stuck and that he was shining the light to signal that they were OK. The other disagreed and repeatedly said they were stuck and were signaling that they needed help. (Source: Scott Berkenfield, SAR Ranger, Grand Teton National Park)</t>
  </si>
  <si>
    <t>Stranded, Poor Communications, Inexperience, Weather, Colorado, Rocky Mountain National Park, Twin Owls</t>
  </si>
  <si>
    <t>Colorado, Rocky Mountain National Park, Twin Owls
On June 9, 1992, at 1000, Brandon Latham (20) and Tom Anderson (19) began an ascent of Twin Owls via the East Ridge I (5.8). At 1200 Anderson was at the top of the second or final pitch, and he began to belay Latham. At this point, an intense thunderstorm had moved into the area, bringing with it loud thunder, bursts of lightning, and heavy rain. Anderson and Latham were unable to communicate with each other. Latham assumed Anderson would be rappelling down, so he untied himself from the rope. Anderson assumed Latham was climbing, and pulled in all of the slack rope until he found the untied rope end, minus Latham. Still unable to communicate with Latham, Anderson climbed over the top of Twin Owls and descended the “Bowells” to get help. Rangers Rick Guerrieri and Rik Henrikson responded by rappelling to Latham's location from the top. Latham was assessed for possible hypothermia and then lowered to the ground.
Analysis
Poor communications due to noisy environmental conditions is the cause of this incident, which could have evolved into something even worse. It is imperative that climbing partners agree on a set of silent signals, such as a series or rope tugs, before they ever start a pitch. In any case, the partner should never untie himself from the rope when communications are unclear, especially in the middle of a multiple-pitch climb. (Source: Jim Detterline, Longs Peak Supervisory Climbing Ranger, Rocky Mountain National Park)</t>
  </si>
  <si>
    <t>Stranded—Rappel Ropes Frozen, Darkness, Inadequate Equipment, New Hampshire, Cathedral Ledge</t>
  </si>
  <si>
    <t>New Hampshire, Cathedral Ledge
On January 28, 1992, two ice climbers (early 20s) got to within about 50 feet of the top of Cathedral Ledge. Because of approaching darkness, they rappelled from a tree growing on the ledge just below the final chimney of Remission. When they tried to pull down their rappel ropes, the ropes moved for about 20 feet and then stuck. The climbers still had both ends of the two rope rappel. They tried for an hour and a half to free the rappel and called for help. Two MRS members went to the top of the cliff. One rappelled to free the ropes which seemed to be frozen in place. The climbers could then make another rappel to the ground.
Analysis
The climbers were not carrying headlamps. With a headlamp, one of them might have been able to prusik up to free the rappel, especially since one of their two ropes was dry, having been in the pack until they started down. The rope they had used for the climb would have had some ice on it, but that rope could have been anchored while one of the climbers ascended the dry rope. However, the climbers were tired, so they were wise not to try a prusik ascent in the dark. They might have avoided the stuck ropes by leaving enough slings to move the rappel anchor point out to the edge of the steep ice. (Source: George Hurley)</t>
  </si>
  <si>
    <t>Avalance, Poor Choice of Route, Alberta, Rocky Mountains, Plain of Six Glaciers</t>
  </si>
  <si>
    <t>Two climbers visiting from Europe attempted to reach Abbot s Pass from Lake Louise on May 11, 1993. They turned around due to the evident avalanche hazard, but on the way back they were hit by a large class-three wet avalanche as they crossed a ledge on the summer trail.
J.U. (29) was near the edge of the slide and escaped by pasting himself under a slight overhang, where the avalanche roared over him. His female companion was swept over a short cliff and carried about 100 meters, but luckily ended up on top of the huge deposit with no serious injuries other than a broken leg. J.U. relocated her to a safer spot and went for help.
Analysis
It is unusual for people to approach Abbot's Pass this early in the season. They realized the difficulties of the glaciated basin known locally as the “Deathtrap” as they approached it, but were avalanched late in the afternoon of a hot spring day, on what appeared to be relatively tame ground on the way back down the valley. Also, following the summer trail put them in a position of crossing an obvious huge slide path on dangerously exposed ledges, while an alternative route was available. (Source: Banff National Park Warden Service)</t>
  </si>
  <si>
    <t>Avalanche, Alberta, Rocky Mountains, Mount Temple</t>
  </si>
  <si>
    <t>Alberta, Rocky Mountains, Mount Temple
On August 9, 1993, two experienced climbers, Matt and Julie Culberson (both 35), started up the Aemmer Couloir on Mount Temple (3545 meters) at 0700, planning to do the East Ridge route in one day. Climbing very quickly, they were three quarters of the way up the couloir, at an elevation of about 2900 meters, when they were hit by a wet snow slide and carried back to the base of the route. Both were seriously injured and unconscious for some time.
Julie Culberson had multiple injuries, including a broken femur, and would be unable to move. Matt had broken ribs and chest injuries. Later that morning, he started down a scree basin toward treeline and a trail leading out to the road. He passed out a number of times and was able to travel only a short distance. Rain and then snow began. Two days later he was discovered by a party of hikers, still mobile and staggering toward the trees. When Warden Service rescuers reached his wife a short time later, she had already died.
Analysis
1993 had a cold summer, and an unusual amount of snow remained on the peaks in this region. As a result, the couloir the victims had been climbing had a deep narrow trough in it; caused by avalanches running down its length. Temperatures had remained well above freezing during the previous night, and the first rays of morning sun likely started debris falling off the walls of the gully. The survivor recalled that they had felt fairly safe cramponing up the trough because of the early hour. They were in it when the avalanche occurred. When they heard the slide approach, they had confidently expected to stand up to it by setting their tools in the sides of the trough. As it turned out, however, the force of the wet debris stripped them off their stance. Using the runnel to travel in saved time but was risky as its sides are usually steep, making escape difficult.
The climbers had been confident in their ability to complete the route in a day, and as a result they had light packs and no extra survival gear. They had not left word of their plans with anyone or used the registration system offered by Parks Canada. This is a case where it might have made a difference. (Source: Banff National Park Warden Service)</t>
  </si>
  <si>
    <t>Avalanche, Poor Position and Timing, Inexperience, Alaska, Mount McKinley</t>
  </si>
  <si>
    <t>Alaska, Mount McKinley
On June 8, 1993, Bertha Ramirez (41) departed with the “Choolian” expedition headed for the 8,000 foot camp on the Kahiltna Glacier. The three member team was attempting the West Rib after losing the fourth member to altitude sickness on the West Buttress. They had reorganized at the 7,200 foot base camp. Ramirez was a solo climber who joined the expedition after talking with the members and deciding they would combine forces for safety. On June 9, the expedition moved camp up to the “North East Fork,” on the Kahiltna Glacier. They spent the next four days climbing to the 11,000 foot camp, where they began preparing to ascend the couloir above.
The Choolian expedition started climbing the couloir during the day around 1100 in two person rope teams. Harold Payson and Scott Bilbert led out on 45 degree ice above the bergschrund, putting in several ice screws intermittently. After reaching their high point around 150 feet, they put in several belay anchors. Payson belayed Ramirez and Stephen Morse simultaneously as Bilbert led out again 150 feet higher in the couloir. Around 1500, an avalanche of slush started moving down the couloir above Bilbert, heading in the direction of Ramirez. The force of the avalanche hit Ramirez, knocking her upside down and sweeping her down the couloir until the slack in the dynamic climbing rope tightened up. The weight and force of the avalanche buried Ramirez. She was unable to breathe with her face down in the snow. Morse climbed down to Ramirez, moving snow away from her face and body. Morse took dry clothes out of his pack and put them on Ramirez, who was extremely wet and cold. Both Ramirez and Morse were then lowered down the couloir below the bergschrund.
The other team members climbed down and helped further stabilize her. Ramirez had suffered face lacerations and a shoulder injury. After treating her for shock and hypothermia, they were able to make CB radio contact with Jay Hudson, who made contact with the 14,200 foot Ranger Camp. The Lama was launched from Talkeetna with South District Ranger J. D. Swed aboard flying to the 14,200 foot camp to pick up Mountaineering Ranger Roger Robinson. The Lama then flew to the 11,000 foot camp on the West Rib. Ramirez was flown to Talkeetna, and then transported to Anchorage.
Analysis
Previous West Rib expeditions had informed the Mountaineering Rangers that conditions in the couloir above the 11,000 foot camp on the West Rib during the day consisted of running torrents of water with continuous rock fall due to the unseasonably warm weather. The Mountaineering Patrol climbed the West Rib during the third week in May and found unsafe conditions during the day and chose to climb the couloir at 0400. The Choolian Expedition decided to climb during a time period when objective hazards were at the highest risk factor. Also, their lack of experience on Denali contributed to their critical decision, attempting the route during the day. They did perform a safe, effective lowering and stabilization of the victim. (Source: Daryl Miller, NPS Ranger, Denali National Park)</t>
  </si>
  <si>
    <t>Avalanche, Poor Position, Apparent Lack of Knowledge of Snowpack, Alberta, Rocky Mountains, Mount Snow Dome</t>
  </si>
  <si>
    <t>Alberta, Rocky Mountains, Mount Snow Dome
On March 20, 1993, three experienced mountaineers set out from Highway 93 near the Columbia Icefield to climb “Slipstream,” a serious waterfall climb on the shoulder of Snow Dome. The sky was clear, but a storm system was expected to move through the area later in the day. Some time during the climb, an avalanche swept the entire climbing party off the route and into crevasses near its base. All three climbers perished.
Wardens in Jasper National Park were notified the following day that the climbers were overdue, but due to poor visibility and extreme avalanche hazard, rescuers were not able to determine the whereabouts and condition of the climbing party for three days. On March 24, articles of clothing and climbing equipment were found in avalanche debris below the route. Periodic searches of the area were conducted by the Warden Service over the next two months, and the remains of all three climbers were recovered.
Analysis
Throughout the winter of 1992-1993, alpine climbing conditions in the area were excellent due to record low snow falls. However, they changed dramatically in mid-March as a number of spring snow storms tracked through the region. (Source: Jasper National Park Warden Service)
(Editor’s Note: “Slipstream" is a dangerous route at even the best of times, as it is below a substantial snow field and seracs of the summit ice cap of Snow Dome. It has claimed several lives)</t>
  </si>
  <si>
    <t>Avalanche, Poor Position, Ignoring Hazards to Obtain Objective, British Columbia, Selkirk Mountains, Bruins Pass</t>
  </si>
  <si>
    <t>British Columbia, Selkirk Mountains, Bruins Pass
On March 17, 1993, Fritz B. (33), from Austria, and Herbert F. (50), from Germany, skied up Connaught Creek toward Bruins Pass after checking in at Rogers Pass Ranger Station and reading weather and avalanche forecasts. They had planned this trip the previous day while viewing the area from Little Sifton, judging the snow conditions would be better there than in some other areas.
Upon ascending into the bowl below Bruins Pass, they chose to travel east and north through it, as that route was indicated on their map while other routes were obscured by low cloud and snow. In the upper basin, they traveled high on the east side, staying close to rock outcrops to minimize avalanche potential.
The final section required steep Z-tracks, and Herbert, in the lead, was beginning a kick turn into the final 15 meters to the col, about 30 meters ahead of his partner, when the snow settled and both men were caught in moving snow almost immediately. Herbert was carried about 800 meters downslope in the fast main flow and buried at least a half meter deep with his head down the slope and face down. Fritz was caught in a slower- moving mass from the shallower pack to the side, and carried approximately 300 meters, remaining on the surface. He conducted a beacon search, found and dug out his partner in an estimated 15 minutes, attempted to resuscitate him, then skied out to Rogers Pass to report the accident.
Fritz suggested that his partner might still be alive, and a three-member ground team was initially dispatched to the scene while air support was being arranged. Rescuers were hampered by poor visibility and continuing high avalanche hazard. The victim was located from the air, and teams moved in to his position with avalanche spotters in place; he was found to be dead. The body was placed in a toboggan and transported 800 meters downslope before evacuation efforts were abandoned because of avalanche threat to the rescuers.
The following day, the avalanche hazard remained high, with much activity to size class three, so a decision was made to wait for predicted breaks in the weather and fly to the scene, but the break did not come until late afternoon when the light was failing, and the evacuation was postponed overnight. It was completed on the morning of March 19. Shortly after the evacuation, the fracture-line profile team initiated a class three avalanche which over-ran the evacuation site.
The Coroner determined that the cause of death was asphyxiation; several rib fractures on the left side were attributed to resuscitation efforts. Fritz stated there had been no snow in Herbert's breathing passages, so it is assumed that snow pressure had prevented adequate chest expansion.
Analysis
Both of these men had 20 years of mountaineering and ski touring experience, and were well-equipped and knowledgeable, although neither had taken formal avalanche training. The previous week, they had several disagreements with guides in an area adjacent to the Park, as they wanted to ski slopes which the guides felt to be unsafe at the time, due to the prevailing snow conditions.
During the two days Herbert and Fritz had been in the Park, they took advantage of snow and weather information available there, and discussed routes with local skiers and Parks staff. They triggered avalanches, and allegedly were concerned about the final slopes they ascended. After using safer slopes, they moved onto the wind-loaded 35° slopes over smooth, loose shale with seepage areas, and the leader carried his final traverse into the snow pillow building on the lee side of the col.
The accident was caused by pushing to attain an objective despite awareness of high hazard resulting from bad snow conditions and steep slopes. (Source: Mt. Revelstoke and Glacier National Parks Warden Service)</t>
  </si>
  <si>
    <t>Avalanche, Rockfall, Warm Weather, Yukon Territory, Mount Logan, Early Bird Buttress</t>
  </si>
  <si>
    <t>Yukon Territory, Mount Logan, Early Bird Buttress
On May 19, 1993, three German climbers, L.S., S.V., and S.W., were established at an advanced base camp for an attempt on the Early Bird Buttress of the south face of Mount Logan (6052 meters), after about a week of exploring and acclimatizing on Mounts Baird and Augusta. L.S. and S.V. left this camp at 0430, ascended on skis to the base of the rocky buttress, and climbed a steep snow couloir leading 200 meters up to the ridge crest. From there, they climbed a steep section of the ridge, consisting mainly of rather loose rock, in 2.5 pitches. Continuing over a short snow slope and some pitches on the following knifeblade snow arete, they finally reached the base of the first ice serac, approximately 80 meters high, at 1100. After some discussion, they decided on a good route to bypass the serac. Then they descended the same route, finding some rappel anchors from the previous attempt. Back at their advanced base camp, they storm-proofed everything, then skied down the glacier to the base camp, where S.W. had awaited them in order to allow the smaller party to make better time.
After a few days of warm but bad weather that put climbing out of the question, May 23 brought enough clearing to allow them to move up to the advanced camp in hopes of continued improvement in the conditions.
On May 24, all three climbers left advanced base camp at 0300 on skis in steadily improving weather conditions, slightly overcast and -8C. At the foot of the Early Bird Buttress, they left their skis and proceeded up the 200 meter snow couloir which L.S. and S.V. had climbed five days earlier. They gained height rapidly in good conditions, and were about halfway up at 0415, when some large boulders broke loose from the ridge some 100 meters above, and fell into the couloir, triggering a mixed avalanche above the climbers. They were all swept down a mixed, 100-meter high face, into a crevasse field at about the 3000 meter elevation level. L.S. and S.W. suffered only minor injuries and were hardly buried, so they were able to free themselves, but S.V. was carried into a crevasse and buried under three to four meters of debris. It was several hours before his partners were able to locate and dig him out, by which time he was dead.
Pilot Andy Williams was contacted by radio at 0800, but it was not possible for him to fly in for the rest of the day because of the weather. He was able to reach the site during a period of good weather the next day, along with a helicopter with park wardens and a police officer. A brief examination of the scene of the accident was conducted, and then all material and people were flown out to Haines Junction. After a few days of reorganization at Kluane Lake, the two remaining party members returned to Germany via Whitehorse and Vancouver.
Analysis
The weather during the latter half of May had been unusually warm for this area. Precipitation in the form of heavy snowfalls and some rain, causing poor snow conditions, were reported by this group and others on Mount Augusta prior to the accident. A group on the East Ridge of Mount Logan reported a sizable ice and snow avalanche on or about May 21. Though climbing on the south side of Mount Logan always involves a certain degree of objective hazard, the conditions this spring seem to have been unusually poor. (Source: Andrew Lawrence, Kluane National Park Reserve)</t>
  </si>
  <si>
    <t>Fall in Crevasse, Inadequate Equipment, Inexperience, British Columbia, Rocky Mountains, Mount Robson</t>
  </si>
  <si>
    <t>British Columbia, Rocky Mountains, Mount Robson
C.C. and W.R. were descending Mount Robson (3955 meters) on August 5, 1993, after climbing the Fuhrer Ridge. As they were crossing the Robson Glacier, W.R. cut too close to the edge of an open crevasse and collapsed the lip. He fell about 20 meters and pulled his partner within about 15 meters from the edge before reaching a snow platform. W.R. was not injured and had voice contact with C.C., but W.R. could not get out on his own, and C.C. was unable to extricate him.
Fortunately, a party of nine, led by two ACMG guides, were coming up the Robson Glacier, and C.C. yelled for their help. The guides were unable to contact the Robson Ranger Service by radio, but established communication with Jasper National Park, who then initiated a rescue. The large group on the glacier continued toward the accident scene to assess the situation as a Jasper Warden Service rescue team geared up and boarded a helicopter.
When the ACMG guides reached the crevasse, they set up a hauling system, using T- slot anchors and a drop loop. The rescue helicopter then arrived, and the wardens helped with the extrication. C.C. and W.R. were evacuated by helicopter to the Mount Robson Rescue Base.
Analysis
The two climbers did not recognize the crevasse hazard and, consequently, one fell in. They lacked knowledge of crevasse rescue techniques and so were unable to extricate W.R. Without the second party on the mountain to respond and call for help by radio, this accident could have, in the opinion of one of the guides, become a fatality. (Source: Jasper National Park Warden Service)</t>
  </si>
  <si>
    <t>Fall on Ice, Inadequate Protection, Alberta, Rocky Mountain, Bow Summit Area, Wet Dream Falls</t>
  </si>
  <si>
    <t>Alberta, Rocky Mountains, Bow Summit Area, Wet Dream Falls
On Feb. 2,1993, a party of two were climbing the first pitch of this ice gully The leader, P.F., placed a screw midway up his 16 meter lead, and unsuccessfully attempted to put in another just below the top. He fell while pulling over the edge, and a ground-fall resulted. He suffered a compound fracture of one ankle and a fractured talus bone of the other. He was slung out by the Warden Service rescue team.
Analysis
If the leader had succeeded in placing an additional ice screw before making the tricky move to reach lower-angled ice, the consequences of having his tools pull out may not have been as severe. (Source: Banff National Park Warden Service)
(Editors Note: The victim expresses his good fortune in having had a capable and ratio_x001F_nal companion with a considerable amount of emergency training, and also makes spe_x001F_cial note of the Parks Service wardens and the helicopter pilot who handled his evacua_x001F_tion quickly and with skill and understanding.)</t>
  </si>
  <si>
    <t>Fall on Ice, Inadequate Protection, Alberta, Rocky Mountain, Sunwapta Pass Area, Panther Falls</t>
  </si>
  <si>
    <t>On March 8,1993, K.P. and T.A. were climbing Panther Falls in the Sunwapta Pass area. One of them led out on a six-meter pillar, placed two screws for protection, and then ran the rope out to 45 meters. The ledge he was standing on collapsed, resulting in a ground fall, in which he suffered five fractured ribs, one lung punctured, and both lungs collapsed.
The climbers returned to their vehicle and drove to a hospital. The one kilometer hike and the 150 meter ascent to the road kept the victim breathing. (Source: Climbing Magazine)
Analysis
A basic guideline for beginners is to be cautious to avoid climbing into a predicament where protection is necessary but impossible to place. All climbers should keep in mind that good protection reflects not only the difficulty of climbing, but also the exposure, as unforeseen problems, like this ledge collapse, may cause a dangerous fall, even on easy terrain. (Source: Orvel Miskiw)</t>
  </si>
  <si>
    <t>Fall on Ice, No Protection, Fatigue, Inexperience, Alberta, Rocky Mountains, Mount Athabasca</t>
  </si>
  <si>
    <t>On the morning of February 13, 1993, a party of two from Washington state set out to climb the north face of Mount Athabasca. Their intent was to complete the route and return to their vehicle later the same day, but they were not able to move as fast as they intended. They were forced to bivouac overnight on a small ledge just below the summit. They were not adequately equipped for that, although they did have a stove and a pot. Unfortunately the pot, used to heat water, was knocked over and down the north face shortly after sunset.
The following day, the climbers, although dehydrated and hypothermic, were able to move, and completed the route. During their descent, however, they became disoriented. The lead climber fell on steep ice, and pulled his partner down with him. Both fell an estimated 150 meters, coming to rest in the snow below the ramp on the standard route. One of them sustained a broken ankle, and the other suffered internal injuries as well as a number of broken bones.
Park Wardens had been notified earlier in the day that these climbers were overdue, and so at the time the accident occurred, they were preparing to begin a search of the mountain. The injured climbers were spotted from the air only 20 minutes later, and were subsequently evacuated by heli-sling.
Analysis
As a result of having to stay out overnight with inadequate preparation, both climbers were dehydrated and hypothermic, so their mental and physical condition was suspect at the time of the accident. When climbing in the winter, extra care must be taken to carry equipment which will ensure that hydration, warmth and energy are maintained in the event an unscheduled overnight stay is required. (Source: Jasper National Park Warden Service)</t>
  </si>
  <si>
    <t>Fall on Ice, Unroped, Ice Collapse, Warm Weather, Quebec, Montreal, Mont Royal</t>
  </si>
  <si>
    <t>On January 6, 1993, M.D. (29), an experienced ice climber and a member of the FQM, went out with a friend to practice climbing on an ice flow at Mont Royal. About 1405, while he was climbing unroped, the ice broke away under his crampons and he fell some 20 meters, sustaining a pelvis fracture and a dislocated hip. His friend went for help, and M.D. was taken, in shock and semi-conscious, to Montreal General Hospital. He remained there one month for treatment.
Analysis
High temperatures in the days before this mishap had caused the ice to deteriorate, and so it was not reliable. (Source: Quebec Mountain Federation)</t>
  </si>
  <si>
    <t>Fall on Loose Rock, Weather, Party Separated, California, Yosemite Valley, Sentinel Rock</t>
  </si>
  <si>
    <t>California, Yosemite Valley, Sentinel Rock
On May 31, 1993, at 1630, John McMillan reported his climbing partner, Ian Johnston (27) overdue from descending Sentinel Rock. After climbing the Chouinard/Herbert route on Sentinel, they spent the night at the summit. They had split up on the descent when the gully became very cloudy. With virtually no visibility and in a rain storm, Johnston preferred to wait until the storm passed and visibility became better. McMillan descended alone to Yosemite Valley. At 1630, he became concerned and notified NPS.
As Both Helicopter 51 and the NAS Lemoore helicopter were available after completing a mission on another SAR, Helicopter 51 with two spotters flew the descent route looking for Johnston. He was discovered partway down the descent route, and indicated he had an injured ankle. Once his condition and position were determined, the Lemoore helicopter was used to evacuate him, as they had both rappel and hoist capabilities currently lacking with Helicopter 51. Lemoore was able to hover close enough to Johnston that he was able to board the aircraft without resort to rappel or hoist evolutions.
I interviewed Johnston later. He indicated he was unable to negotiate the steep, loose terrain with his bad ankle. Johnston slipped and injured his ankle about 100 yards prior to reaching Sentinel Creek, and attempted to continue on. He was only able to take three to four steps at a time. In addition, he was thoroughly wet and cold after spending most of the day in a rainstorm. Given his physical condition and the difficult, hazardous terrain required to evacuate him, it is felt that both Johnston and rescuers would have been put into unwarranted dangers by attempting a ground evacuation in the dark. (Source: Michael D. Lalone, SAR Ranger, Yosemite National Park)
(Editor’s Note: One cannot help but question whether an injury as minor as a sprained ankle warrants the risk and cost involved in the use of a helicopter under these conditions.)</t>
  </si>
  <si>
    <t>Fall on Rock, Climbing Alone and Unroped, Alberta, Rocky Mountains, Mount Whyte</t>
  </si>
  <si>
    <t>D.L. was soloing the north ridge of Mount Whyte on August 1, 1993, when he fell on fourth-class rock. He is unsure of how far he fell, but was in a lot of pain when he regained consciousness. He descended to the Whyte-Niblock col and met a party coming from Mount Niblock. They sent for help and started descending to Lake Agnes with the victim. He was evacuated by helicopter at the lake in failing light. (Source: Banff National Park Warden Service)
Analysis
This route is not difficult in good conditions, but involves significant exposure in several places. Use of a rope is recommended, so soloists should be extra careful. (Source: Orvel Miskiw)</t>
  </si>
  <si>
    <t>Fall on Rock, Climbing Alone and Unroped, No Helmet, Alberta, Front Ranges, Canyon Creek Crags</t>
  </si>
  <si>
    <t>L.O., an experienced and capable rock climber who had pioneered many difficult routes, went climbing alone on May 25, 1993, at Canyon Creek in the Elbow West district of Kananaskis Country. He was reported overdue that night about 2330.
Cochrane RCMP contacted Kananaskis Emergency Center and requested a search dog. District Rangers began to assemble resources for a search, and reached Canyon Creek about 0030. They began to scan the area from trucks with floodlights powered by an emergency generator about 0115 (May 26), and the RCMP began a ground search with their dog about 0130.
At 0420 the RCMP dog master called in to report that the subject had been found dead about 200 meters down and across the slope from his rope, which indicated the section of cliff on which he had been climbing and apparently from which he had fallen. He was wearing friction shoes and had a chalk bag, but no helmet. Disturbed vegetation and broken twigs made it clear he had survived the fall and had crawled some distance. An RCMP investigator arrived at 0555, and the Medical Examiner's unit arrived at 0655 to remove the body. Recovery operations were complete by 0800, May 26. (Source: George Field, Kananaskis Country Alpine Specialist)
Analysis
The victim was well-known in the Calgary-Canmore climbing community and to some of the Parks staff for his efforts in route development. He would typically be working on more than one climb at any time, and would sometimes rig ropes between them to help him traverse to a new route which had an extreme start, and so discourage casual climbing attempts by others. The arrangement of his rope on the rock at the time his body was found suggested it was being used for such a purpose, and that he had been soloing without protection well off to the side of the rope when he fell. (Source: Orvel Miskiw)</t>
  </si>
  <si>
    <t>Fall on Rock, Climbing Alone and Unroped, Weather—Probably, California, Yosemite Valley, Sentinel Rock</t>
  </si>
  <si>
    <t>California, Yosemite Valley, Sentinel Rock
On May 29, 1993, the body of Derek Hersey (36) was found on the second class ledges at the start of the Chouinard/Herbert route, at the bottom of the fall line of the upper half of the Stech/ Salathe route.
Here is a summary of an interview with Craig Leubben and Steve Haston, friends of Derek Hersey, conducted on May 29 at 1920 at the SAR Cache.
Leubben said that he picked up Hersey in Boulder, Colorado, on May 13, about 1500 and they drove straight through to Yosemite National Park, arriving in the valley about 1330 on May 24. They stayed with SAR site member Melissa Swan on the night of May 24, before obtaining a campsite at Sunnyside Campground (#34) the next morning.
Leubben said he and Hersey hung out the next day because it was raining, spending time in the Yosemite Lodge cafeteria and getting ready to climb the Nose route on El Capitan the next day.
Leubben said he and Hersey got up at 0300 on May 26, started climbing the Nose (using ropes and a small rack) about 0515, topped out on the climb at 2100, and descended to the Valley, arriving about 0500 on May 27. They slept on and off all day at Sunnyside and relaxed in the evening. Leubben said they did not do any partying on the evening of the 27th.
Leubben mentioned that Hersey's legs were cramping during the descent of El Capitan, probably because Hersey only drank one can of Pepsi and ate nothing during the climb. Leubben speculated that Hersey's legs may have been tired when he went to climb the Steck-Salathe route on May 28 and maybe he was not entirely focused on the climb consequently. However, both Leubben and Haston stressed that climbing the Steck- Salathe route was considered an easy day by Hersey.
Leubben said he spoke with Hersey about 1000 on May 28 when Hersey told him he was going to free solo the Steck-Salathe route that day. Leubben went to climb The Nutcracker on Manure Pile Buttress with some friends and later heard that Hersey had left Sunnyside about 1100.
Haston said that he spent the day climbing Freeblast on El Capitan. Haston noted that it had rained for about 15-20 minutes in the early afternoon—around 1300-1400— hard enough that several parties below him on Freeblast rappelled off because the rock became wet and slick. Haston said he knew that Hersey was climbing the Steck-Salathe route and noted that there were darker clouds on the south side of the Valley and that it might have been raining harder on the south side as well. Leubben agreed with this weather assessment and said it rained on him at Manure Pile Buttress as well.
Leubben and Haston both said they figured that Hersey probably took about an hour to reach the base of the Steck-Salathe route (he was in excellent shape and moved fast), which means he would have begun climbing about noon. Hersey quite possibly was well into the climb when the rain showers hit, which might have been a contributing factor in his fall. Leubben and Haston both said that they figured it would have taken Hersey three to four hours to climb the route and a little over an hour for him to descend and return to Sunnyside. They said that Hersey normally could have done the climb and returned by 1800 without much problem.
Because Hersey was a very fast and efficient climber and not the type of person who liked getting caught by darkness and forced to bivouac, both Leubben and Haston said that they became concerned when Hersey did not return by near darkness on the 28th. They discussed going up to look for him that night but decided to wait, partially because they knew that Hersey might have gone on to do another route if he finished the Steck- Salathe route quickly enough (this was not unusual for Hersey), causing him to bivouac due to darkness.
Leubben said that he checked Hersey's tent about 0530 on May 29, and when he found that Hersey had not yet returned, he went to the first dwelling in the SAR site to report Hersey as overdue. Leubben said that he contacted Walt Shipley, who suggested after hearing that it was Hersey who was overdue (unusual behavior for Hersey), told Leubben to call 911 from the gas station pay phones. Leubbens did so, contacting NPS dispatcher Nancy Savage at 0603. Rangers were then dispatched to contact Leubben.
Leubben said that he and Hersey were both independent guides in Colorado and had driven out to Yosemite on vacation, planning on spending about 12 days there. Both Leubben and Haston said that Hersey had not been drinking (beyond an occasional beer, nothing to excess) during the time he was in Yosemite, and not depressed and did not have anything weighing heavily on his mind, and was generally in good spirits. They both stressed that the Steck-Salathe route was well within Hersey's abilities to free solo, that he was one of the best free soloists in the world.
They said that Hersey believed in maintaining as large a margin of safety as possible. Reflection centered on the weather as a possible factor in the fall, although that was entirely speculation. (Source: Robert Bowen and John Dill, NPS Rangers, Yosemite National Park)</t>
  </si>
  <si>
    <t>Fall on Rock, Climbing Unroped, California, Joshua Tree National Monument, Echo Cave</t>
  </si>
  <si>
    <t>California, Joshua Tree National Monument, Echo Cove
On May 1, 1993, at 1413,1 was notified of a climbing accident in the Echo Cove area of Lost Horse. I arrived on scene at 1425 and got to the victim at 1435.1 found Matthew A. Walker (20) lying on a ledge about 40 feet off the ground. Around 1400 Walker had attempted to free solo climb “Palm-U-Granite,” a 5.7 crack climb, when he fell approximately 45 feet to the ledge. Walker’s main injury was a compound dislocation/fracture to his left ankle. His leg was splinted and he was placed in full C-spine precaution, then placed in a litter and lowered to the ground via a technical lowering system. Once on the ground, he was wheeled the 100 yards to the parking lot where Mercy Air Ambulance flew him to Desert Hospital in Palm Springs. He is fortunate to have survived this fall. (Source: David Trevino, NPS Ranger, Joshua Tree National Monument)</t>
  </si>
  <si>
    <t>Fall on Rock, Inadequate Protection (Pulled Out), Alberta, Rocky Mountains, Lake Louise, Back of the Lake Crag</t>
  </si>
  <si>
    <t>Alberta, Rocky Mountains, Lake Louise, Rack of the Lake Crag
C.T. and R.W. were climbing a 5.9 route at the Back of the Lake on September 27,1993, when C.T. fell while leading. His last piece of protection, a wire stopper with quickdraw, pulled out and he fell 15 meters, fracturing ribs and a shoulder. While awaiting help, his partner was able to lower him to a ledge. The victim was lowered to the ground, then evacuated by the Warden Service with a helicopter.
Analysis
The victim was wearing a climbing helmet at the time he fell, and it may have saved him from head injuries, as the fall involved a pendulum onto the rock. One other factor to consider is that at practice areas, climbers seem pressured to climb faster and harder, inevitably with less attention to placements. (Source: Banff National Park Warden Service and Orvel Miskiw)</t>
  </si>
  <si>
    <t>Fall on Rock, Inadequate Protection, Alberta, Rocky Mountains, Lake Louise, Back of the Lake</t>
  </si>
  <si>
    <t>Alberta, Rocky Mountains, Lake Louise, Back of the Lake Crag
D.L. was leading a pitch at the Back of the Lake Crag on June 6, 1993 when he fell. His protection pulled, and he hit the ground, sustaining a compound fracture of the ankle. He was evacuated by the Parks Canada Warden Service rescue team, by helicopter.
Analysis
It seems that the victim was climbing on uncharted terrain; the route was dirty, and protection appeared to be marginal. (Source: Banff National Park Warden Service)</t>
  </si>
  <si>
    <t>Fall on Rock, Inadequate Protection, Poor Position, "Attitude," California, Joshua Tree National Monument, Feudal Wall</t>
  </si>
  <si>
    <t>California, Joshua Tree National Monument, Feudal Wall
On March 12,1993, a male climber (early 20s) was leading Coyote in the Bushes (5.10a) on Feudal Wall above campsite 7. He was belayed. He moved past the first two bolts and up to a spot where the guidebook (Rock Climbs of Indian Cove by Alan Bartlett) says there is a fixed pin. That pin is no longer there. The belayer saw that the victim was angry that the pin was not there and seemed to be nervous about the long run out to the next bolt. He continued to climb, however. He had almost reached the last bolt, approximately 20 feet above his last piece of protection, when he fell. Witnesses said that when clipping the last bolt, he had left the rope running crosswise behind his body. This caused him to twist and fall head first. He fell approximately 35 feet and landed on his shoulders and his head on a rock ledge. The impact caused a fatal blow to the back of his skull. (Source: Colin Smith, NPS Ranger, Joshua Tree National Monument)</t>
  </si>
  <si>
    <t>Fall on Rock, Inadequate Protection, Quebec, Val David, Mount King</t>
  </si>
  <si>
    <t>On September 25,1993, F.C. (30), with seven years’ climbing experience, and F.D. (33) with two years experience, were attempting “The Crown,” a medium difficult route on Mount King. F.C. was leading the final pitch when she fell. Although she had placed three pieces of protection, the last two pulled out, so she fell about ten meters. She struck the rocks on her right side, then her head, and was unconscious. Her belayer, F.D., lowered her at the end of the rope to the first belay station, where other climbers took charge of moving her to the ground, and then, with the help of Paul Lapegriäre, Rescue Co-ordinator at Val David, to the parking lot. In hospital, she was found to have a basal skull fracture and bruises. (Source: Quebec Mountain Federation)
Analysis
The victim sustained head injuries in spite of wearing a climbing helmet, which indicates the importance of the helmet: she may not have survived without it. However, her protection placements were not sound enough to withstand the force of her fall. (Source: Orvel Miskiw)</t>
  </si>
  <si>
    <t>Fall on Rock, No Hard Hat, Inadequate Belay, Arizona, Desert Botanical Garden</t>
  </si>
  <si>
    <t>Arizona, Desert Botanical Garden
On March 13, 1993, a 17-year-old Chandler boy suffered minor injuries when he fell 50 feet during a mountain-climbing class at Hole-in-the-Rock near the Desert Botanical Garden.
Derrick Higgins, a novice climber, had rappelled down the face of the mountain and was climbing back up when he slipped and fell, said Steve Jensen, spokesman for the Phoenix Fire Department.
Higgins, who was climbing without a helmet, was one of ten members of a mountain- climbing class conducted by his Gilbert-based Explorer Scout group, Jensen said. (Source: The Arizona Republic, March 14, 1993)</t>
  </si>
  <si>
    <t>Fall on Rock, Placed Inadequate Protection, Protection Pulled Out, Trying to Look Good, California, Donner Summit, Nova Express</t>
  </si>
  <si>
    <t>California, Donner Summit, Nova Express
On June 16, 1993, I was attempting to lead a route which I had tried twice before but had never led. I’ve been climbing two full seasons, but have just started leading on pro. My climbing is relatively strong, but choice and placement of gear is still shaky. Because I knew the route, my gear was run out too close to the ground. I placed my first piece at 20 feet. It was bomber. Second piece was about 35 feet. I was comfortable at that point, but because the crack was shallow and facing, I could only get two cams of a #1 camalot to hold. At this point, knowing my second piece was bad, I made the decision to keep climbing to about 50 feet, where I knew there was a bomber placement. I placed the gear, but in trying to clip became extremely pumped. Finally, after two attempted clips and dropping the rope both times, I let go. The camalot at 35 feet broke as soon as it was weighted, and I was on the ground before my first piece had a chance to do any good.
Analysis
First of all, don’t be afraid to “sew up” a crack. I was more worried about looking good to other climbers in the area. Though this was my fifth day of climbing that week, and I had been climbing very well, I had a bad feeling about the climb before I even started, so listen to your sixth sense; it very well could save your life.
Though I suffered a broken back, a shattered pelvis and other assorted injuries, I will be able to walk and climb again. I realize that the accident was my fault and that I need to be more careful. Most important, climb for yourself, not to show off to others. (Source: Joe Busby)</t>
  </si>
  <si>
    <t>Fall on Rock, Protection Probably Pulled, California, Yosemite Valley, Higher Cathedral Rock</t>
  </si>
  <si>
    <t>California, Yosemite Valley, Higher Cathedral Rock
On September 29,1993, about 1100, Rui Ferreira walked into the Valley District office and reported his climbing partner, Gustavo Brillembourg (35) had fallen on Higher Cathedral Rock the previous evening and had died.
Ferreira told us that Brillembourg was leading the Northeast Buttress route (5.9, 12 pitches) about 1900. He was two pitches from the top when he took a leader fall. He fell a distance Ferreira estimated to be about 50 feet (later revised to 120 feet) before the belay caught him. Brillembourg was conscious and was able to help himself onto a ledge as Ferreira lowered him a short distance. The gear rack, which was slung over Brillembourg's shoulder, was dropped during the fall.
Ferreira climbed over to the ledge and found Brillembourg to have obvious deformity and bleeding to his left thigh and arm, and he complained of pain and deformity to the left side of his rib cage. He was having much difficulty breathing.
Ferreira anchored Brillembourg to the ledge and attempted to splint his injuries. He remained conscious, but breathing became increasingly difficult. His breathing eventually sounded wet and gurgling. Ferreira estimated that about two and a half hours after the fall Brillembourg stopped breathing. Ferreira performed CPR for about one hour, but then had to stop when he was too exhausted to continue. By this time it was well after dark. He had been yelling for help all this time but no one heard him.
Ferreira remained on the ledge with Brillembourg for the rest of the night. The next morning Ferreira collected as much gear as he could, freed their double rope, and about 0700 he started to rappel. Since the gear rack had been lost, it was fairly tricky setting anchors. He reached the base of the cliff about 1000. There he met another party arriving to climb Higher Rock. They walked to the road with Ferreira and gave him a ride to Yosemite Village where they reported the accident at the Valley District office. Recovery of Brillembourg's remains was completed on September 30. (Source: Daniel Homer, SAR Ranger, Yosemite National Park)
Analysis
Gustavo Brillembourg was a prominent and well-known figure, both in his work as a lawyer in New York City and as a climber. He was experienced in both realms. He was comfortable leading 5.10, and had led 5.11 several times. He had climbed in many places, had some first ascents to his credit, and was familiar with Yosemite's granite.
According to his partner, Rui Ferreira, and his former teacher, Ad Carter, Brillembourg was determined, ambitious, enthusiastic, and safe. He always placed ample protection. Neither of the two climbers had fallen on the previous ten pitches, and never “felt they had to run it out to get something in.” Brillembourg almost always clipped both ropes (Strato 9 mm) through each piece, and was able to do it, even on diagonal sections, without causing rope drag.
Ferreira did not believe that Brillembourg was in a hurry, or rushing to get off before dark, because he had been benighted before and knew the descent route. Ferreira heard him hit something out of sight above, then he fell into view and struck the wall about five feet above and ten feet left of the belay, then continued to fall another 40 feet and out of sight. The force when Ferreira caught Brillembourg was low, and little or no rope ran through the Sticht plate.
We are left with not knowing exactly where Brillembourg fell from, the cause of the fall, or the reason for the length of the fall other than the likely failure of two pieces of protection.
What we have is the lesson that severe and fatal accidents can happen quickly, to even the most experienced and careful climbers, and not necessarily on the most difficult part of the route. (Source: Jed Williamson and John Dill)</t>
  </si>
  <si>
    <t>Fall on Rock, Protection Pulled Out, Climber Fell on Belayer, California, Joshua Tree National Monument, Bridge of Sighs</t>
  </si>
  <si>
    <t>California, Joshua Tree National Monument, Bridge of Sighs
On February 5, 1993,1 was notified of a climbing accident in Rattlesnake Picnic Area. Some Marines from a group in the campground had come down to tell us about the accident. They said the subject had a broken leg and that some of their group had already responded along with some other visitors from the campground.
I went to the picnic area and saw that the accident had occurred on Ghost Town wall. I took the medical blitz pack and, upon arrival at the scene, I found a man with what appeared to be an open fracture of his right lower leg. The victim, Jack Johnson (36), told me that he had been belaying his partner on Bridge of Sighs (5.11b), when the partner, Dave Clendenan, had fallen and pulled his first three pieces of protection. His last piece held, stopping Clendenan just before the ground, but he hit Johnson, injuring his leg. (Source: Colin Smith, NPS Ranger, Joshua Tree National Monument)
Analysis
The consequences of protection pulling out and the belayer being in the fall line— which is often the case—are sometimes not only to the climber. Many of the falls in Joshua Tree, and other rock climbing areas not far from the road head, result in injury because protection pulls out. While falling may be acceptable, if one tries more difficult routes, protection pulling out is not. (Source: Jed Williamson)</t>
  </si>
  <si>
    <t>Fall on Rock, Protection Pulled Out, Inadequate Belay, No Hard Hat, Arizona, Oak Creek Canyon Overlook</t>
  </si>
  <si>
    <t>Arizona, Oak Creek Canyon Overlook
On May 22, 1993, on a climb called “Crack Up” (5.9), Richard Forbes (34) was leading above his belayer, Sandra Draus (46), who was apparently 25 feet above the ground on a ledge. Witnesses indicated that Forbes was about 30 feet above his belayer when he fell unexpectedly, pulling all protection between him and his belayer. As he fell past the belay, he pulled the belayer off her position, wherein she fell a good distance to the ground. Apparently the belayer did not tie into any protection. Both were seriously injured, with Draus suffering severe head injuries. (Source: Reed Thome, Captain—Sedona Fire Department)</t>
  </si>
  <si>
    <t>Fall on Rock, Unroped, Alberta, Rocky Mountains, Grotto Canyon</t>
  </si>
  <si>
    <t>Alberta, Rocky Mountains, Grotto Canyon
On the evening of August 8,1993, Bow Valley Ambulance in Canmore was called about a climbing accident in Grotto Canyon. They notified Kananaskis Central District, who dispatched rangers to the scene, and asked other rangers and Canmore Helicopters to stand by for further notice. Ranger G.H. arrived at the trailhead about 2020, met with Bow Valley Ambulance personnel and members of Exshaw Fire Department, and then proceeded up the trail toward the accident scene. He reached the site about 2040, as Alpine Specialist G.F. was arriving at the trailhead from his home.
The victim, Mike S., was found on a ledge about five meters above ground, conscious and sitting upright, but suffering pain in left wrist, lower left leg, and lower back, after falling some eight meters while climbing alone and unroped. He had been with a group of climbers but wandered off to explore on his own, and was first located by members of that group.
Other rangers and the Alpine Specialist reached the accident scene about 2100, assessed the victim, and then notified Canmore Helicopters that they would not be needed. Mike was lowered to the bottom of Grotto Falls, where he was checked by Canmore Ambulance staff, and then taken down the trail with the help of Exshaw Fire Department and other climbers. At the trailhead, he was loaded into an ambulance for transport to hospital. His injuries were found to be a fractured left wrist and multiple bruises, with unspecified minor trauma of his back and left leg.
Analysis
The subject was in a situation with the potential for serious injury or death, as he fell in a treacherous running waterfall and creek area. (Source: George Field, Kananaskis Country Alpine Specialist)</t>
  </si>
  <si>
    <t>Fall on Rock, Unroped, Exceeding Abilities, Party Separated, Alberta, Rocky Mountains, Mount Athabasca</t>
  </si>
  <si>
    <t>A party of two set out to climb the north ridge of Mount Athabasca on the morning of February 26, 1993. They crossed the North Glacier to gain access to the ridge; once on the rock, they elected to unrope. At the section of the ridge identified as the “crux,” the two climbers split up in order to determine the best route. When one of them realized the alternative he was trying could not be negotiated, he attempted to climb back down to his partners position. While doing so, he lost his footing and fell an estimated 275 meters down the east face of the north ridge. His partner was able to retrace their ascent route, and reported the accident to the Jasper Warden Service; by 1800, they had recovered the victim s body from a steep section of the Boundary Glacier.
Analysis
Both climbers were experienced and had the proper equipment to reach their objective, but the decision to unrope proved to be fatal. The section of the route where the accident took place is described as having “a great variety of rock quality,” typical of the
Rockies. Due to uncertainty of the quality of rock so often encountered in this region, a rope should always be considered when traveling in exposed terrain. (Source: Jasper National Park Warden Service)</t>
  </si>
  <si>
    <t>Fall on Rock, Unroped, Handhold Failure, Alberta, Rocky Mountains, Cosmology Crag</t>
  </si>
  <si>
    <t>At 1515 on March 31, 1993, J.B., a member of the Association of Canadian Mountain Guides, contacted Bow Valley Provincial Park to report that an unidentified climber had fallen approximately 25 meters, coming to rest on the canyon floor of Couger Creek.
It was learned that C.N. and his partner had unsuccessfully attempted a hard route on Cosmology crag; C.N. then suggested his partner go bouldering while he soloed an easier route (5.5) to set up a top rope on the route they had been working on. About 20 meters up, C.N. pulled on a large block, but it came loose and he fell with it, striking a sharp pyramidal stone on the ground, which punctured his helmet. His partner and another couple also climbing nearby came to help him, but when they removed the coil of rope which he had been carrying over his shoulder, they determined he had no vital signs.
Alpine Specialists G.F. and L.G. and several Park Rangers were alerted. They advised Canmore R.C.M.P. of the situation, and requested Bow Valley Ambulance to respond at the Cougar Canyon trailhead. Rangers accompanied the ambulance staff to the accident scene about two kilometers up the canyon, with life support equipment, but at 1541 they reported that the victim had died. A Canmore Helicopters unit arrived at the trailhead a few minutes later, and the R.C.M.P. were flown to the site to investigate. The body was transported by helicopter sling to the waiting ambulance at 1625, and all personnel were clear of the scene by 1650. (Source: George Field, Kananaskis Country Alpine Specialist)
Analysis
Soloing an “easy” route to top-rope a difficult one is a widespread practice, and there may be a tendency to ignore the hazards of the easy climb while doing so. The use of rope and protection is intended to nullify falls of all causes, not just those that result from pushing the limits. (Source: Orvel Miskiw)</t>
  </si>
  <si>
    <t>Fall on Snow, Ascending Too Fast, HAPE, Inadequate Equipment, Placed No Protection, Descending Unroped, Alaska, Mount McKinley</t>
  </si>
  <si>
    <t>Alaska, Mount McKinley
On May 14 Charles Cearley (40) and the Edwards brothers flew into Kahiltna base camp. Their climbing itinerary was first to attempt the Lowe/Kennedy Route on Mount Hunter, and then go on to Denali’s Cassin Ridge.
While in base camp they heard the avalanche conditions on Mount Hunter were hazardous. They waited until they thought the route was safe. While approaching the route, minutes away from the base, an avalanche crashed down, alarming the Edwards brothers. Cearley said that it would be a good time to climb, because the avalanche scoured the route of any more hazard. The Edwards brothers refused to go on the route, based on the occurrence of avalanches.
They abandoned the climb on Hunter and spent several days exploring the area, including a trip to 10,000 feet on the West Buttress of Denali. They decided to climb Denali’s West Rib.
On May 25 they began climbing the initial couloir on the West Rib. The temperature was extremely warm and the conditions in the couloir were wet from melting ice and snow. Rocks and ice began to tumble down the path of the couloir as their bonds melted away. Midway in the couloir, the Edwards brothers found shelter, climbing right under a rock. They called for Cearley to get out of the line of fire. Cearley wanted to continue up the couloir. This was the second incident that concerned the Edwards brothers regarding Cearley's attitude toward the climb.
They ascended the West Rib at a fast rate, even though they had only been to 10,000 feet and were not acclimatized to higher altitudes. The Edwards brothers began making excuses to slow Cearley’s insistent pace. They felt they were going too high too fast. On May 29 they met the West Rib 93 Expedition who used the cut off to reach the West Ridge. They camped at 16,400 feet in close proximity to each other.
On May 30 both parties set out for the summit. The West Rib 93 group was a half hour ahead. Cearley and the Edwards started out roped together. Todd Edwards was leading, placing pickets while they simultaneously climbed. Cearley was in the rear, impatient with the pace. Scott noticed Charles was reeling in yards of rope. He would not maintain the proper distance to keep the rope taut. At 17,600 feet they decided to unrope, considering they were comfortable with the conditions and the slope angle. Cearley raced ahead passing the West Rib 93 expedition at the plateau and continued on toward the summit. The Edwards brothers reached the plateau and could see Cearley ascending the final head wall before the summit. They met near the head wall and Cearley said he was going to descend to camp at 16,400 feet. The Edwards brothers asked Charles to wait for them because Todd was feeling sick. The Edwards brother rendezvoused with Cearley and the West Rib Expedition at the edge of the plateau where the Orient Express Couloir drops away. Cearley said he had a headache and was trying to brew some water.
Cearley and the Edwards started down the Orient Express, ahead of the West Rib 93 group. They descended approximately 200 feet to a point where their route of ascension traversed across the steep Orient Express. The snow conditions allowed for secure plunge steps. Scott was concerned about the physical condition of Todd and Charles. Scott and Todd decided the group should rope up and use pickets to safeguard the descent. Scott and Todd stopped, plunged their axes to the head in the snow and anchored themselves. They called to Charles, who was carrying the coiled rope in the rear, to come down to them and rope up. Charles had his ice axe in a holster and was using a ski pole in his hand. Cearley descended to a position just below Todd Edwards. Cearley began to sit down and remove his pack in the same motion. As his buttocks contacted the snow, his heels gave way beneath him. Todd felt a tug on his pack as Charles tried to prevent himself from sliding away. Cearley began to slide downhill on his back. Cearley picked up velocity and rolled onto his side. The brothers urged him to self-arrest, but he was unable to penetrate the snow without an ice axe. Cearley began to tumble and then to cartwheel in airy bounds. The West Rib 93 Expedition witnessed the slip and the initial side. The Edwards brothers watched Charles fall the entire 3,000 feet, and were sure he didn’t survive.
The West Rib 93 Expedition immediately called base camp on a CB radio, and described the event. West Rib 93 then descended to the brothers and roped up together with them. The two expeditions were very cold and slowly made their way down to their high camp.
Cearley's remains were flown out on May 31.
Analysis
Cearley and the Edwards climbed the West Rib in five days without previous acclimatization above 10,000 feet. Charles Cearley and Todd Edwards were experiencing symptoms of High Altitude Cerebral Edema before the accident.
Cearley carried his ice axe in a holster and not in his hand while descending. Cearley's glove was found in the wrist loop of the ski pole, indicating that his hand may have been through the wrist loop. This would make a self-arrest using the ski pole difficult. An ice axe is the tool of choice on the terrain he was negotiating.
It was noted that Cearley's crampons were ill-fitted to his boots, and that the heel points were inset in relation to the heel of his boots. This may have caused his feet to give way beneath him as he leaned back to sit down.
When the two brothers stopped to wait for Cearley, they used their ice axes as anchors. When he reached them, he did not set an anchor. A simple ice axe anchor might have prevented Cearley's slide.
The decision to travel unroped was made consciously. The climbers thought they would be comfortable and accepted the risk. When they became uneasy with the environment, they acted and stopped to rope up. If they could have foreseen that they would want to rope up, the rope and pickets employed sooner might have prevented the long slide. (Source: Kevin Moore, NPS Ranger, Denali National Park)</t>
  </si>
  <si>
    <t>Fall on Snow, Fatigue, Dehydration, Weather, Determination to Summit, Alaska, Mount McKinley</t>
  </si>
  <si>
    <t>Alaska, Mount McKinley
On May 15, 1993, the Colorado Marmot Expedition started their climb of the West Buttress Route. The climb went routinely from the landing strip to the high camp at 17,000 feet. The group had unsuccessfully attempted the West Buttress in 1988 and were familiar with the route, weather, and logistics.
On May 24, the expedition split into two groups for the climb to the summit. Both groups made the summit. It took them 9.5 hours round trip from 17,000 feet. Don Cook said the groups were determined to make the summit partly because of their previous failure, and mostly to the forecast that included deteriorating weather. The climbers were exhausted from the summit climb. They ate and drank very little that night and the next morning. A rest day was proposed to gain strength for the descent to 14,000 feet. This idea was abandoned because the weather conditions at 14,000 feet were reported to be fair, and at their present position the weather was deteriorating.
On May 25 the weather conditions at 17,000 included near whiteout visibility, and winds gusting to 30 to 40 knots. The expedition decided to descend. They roped into two pairs. Don Cook (62) and Dan Bereck had 50 feet of rope tied between themselves. At times Cook could not see Bereck who was in front. The wind gusts were strong enough that it was necessary to lean into the prevailing direction. Sometimes Cook would be thrown off balance by an unexpected strong gust.
They passed Washburn's Thumb when the ridge narrowed forcing them to walk with their feet on opposite sides. Bereck in front reached a horizontal stretch of ridge and progressed slowly to allow Cook to negotiate the narrowed ridge. Cook had both feet on the south side of the ridge and began to place his right foot on the north side of the ridge. The north side was also the leeward side and a soft, slabby snow layer had developed on it. Cook as best he could stamped his right foot on the slab and began shifting his weight onto it. The slab broke away and caused Cook to drop.
Cook attempted to lever himself on the ridge by flinging and draping both arms over the ridge. He was unable to hold himself and began to slide and cartwheel down toward the Peter's Glacier. Bereck yelled to Cook, as he slid, to arrest himself. Cook’s ice axe was attached to him by a tether, but he was unable to grasp it as he hurtled toward a field of rocks. Cook slid onto these rocks and stopped. Meanwhile, Bereck was standing on the level ridge preparing to arrest the fall. Cook assessed his injures as a bruised elbow and ribs and continued his descent. Cook found it painful and slow descending the fixed lines.
Cook and Bereck were able to descend to the ranger camp without further incident. Ranger Miller treated Cook and found his blood pressure to be normal, but his oxygen saturation was 85%. Miller administered oxygen. A Navy doctor assessed Cook with possibly having a broken rib. Jim Wheeler, another doctor, also agreed with this assessment.
Ranger Miller presented several options to Cook concerning his evacuation. Cook felt great pain when he moved and asked the doctors what he should do. Both thought Cook should not walk down, so Miller requested a helicopter evacuation.
Analysis
The section of ridge between 17,000 feet and 16,000 feet contains steep and exposed terrain. Cook and Bereck negotiated this terrain in poor weather conditions and in weak physical condition. The likelihood of a mishap is increased with these parameters. Any time it snows, and especially when there is wind associated with a storm, slopes may become unstable. A soft slab developed on the lee side of the ridge. This shallow slab broke away initiating Cooks slide. Cook’s weakened physical state may have affected his inability to self-arrest. (Source: Kevin Moore, NPS Ranger, Denali National Park)</t>
  </si>
  <si>
    <t>Fall on Snow, Ski Mountaineering, Exceeding Abilities, Weather, Equipment, California, Lake Tahoe</t>
  </si>
  <si>
    <t>California, Lake Tahoe
On March 28, 1993, at 0930, Peter Purgalis (54) fractured his left ankle during a fall while skiing with a full pack on the Trans-hut route west of Lake Tahoe just above Tamarack Lake. This was the morning of the second day of a planned week long traverse from Echo to Donner summits, utilizing both snow camps and Sierra Club huts. We had a late start the day before due to a detour caused by an avalanche closing Route 89. The four of us from the San Francisco Bay area had dug out the morning of the accident from about eight inches of new snow at our camp just past upper Echo Lake.
We pushed off uphill and over a series of ridges and gullies below tree-line in a moderate snowfall with poor visibility and at times whiteout conditions. While down skiing along a ridge line, in the changing snow conditions, in and out among evergreen trees, Pete took a fall when he was unable to negotiate a sharp turn. He later stated that he believed that the damage to his ankle occurred while he was trying to regain his feet under his unwieldy frame pack, on the steep slope in the deep snow. He reported hearing a “snap” from the ankle.
Mike Udkow taped the ankle, which was believed to be just badly sprained or an injury to the Achilles or soleus tendons, because there were no signs of a break. Pete sang a verse from the Latvian National anthem, strapped back on his skis and we proceeded up over Mosquito Pass after some delay in reckoning due to poor visibility. That night a snow pack was applied to the ankle at our camp along the Rubicon River, and Pete took several aspirin with codeine to relieve the pain. Monday was bright and clear as we traversed slowly above Rockbound Valley to Lost Corner Mountain to camp again. During the night it became obvious that it would be extremely difficult for Pete to continue to ski on his swollen ankle. Mike retaped it and we headed to Ludlow Hut which was our first bail out point along the traverse. The next morning we headed east toward Lake Tahoe and Oakland. That night Pete was seen informally by an orthopedic surgeon who diagnosed a torn soleus heel tendon, but because of continued pain, an x-ray was taken a week later which showed an unusual fracture through the fibula a few inches above the ankle.
Analysis
Ski mountaineering on widely ranging snow conditions, in deep new snow, requires a high degree of expertise even when not carrying a heavy external frame pack. The lack</t>
  </si>
  <si>
    <t>Falling Rock, No Hard Hat, California, Yosemite Valley, El Capitan</t>
  </si>
  <si>
    <t>California, Yosemite Valley, El Capitan
On April 11, 1993, around 1100, Mike Fischesser (40ish) and Joe Lackey were ascending fixed ropes to reach their gear on Sickle Ledge (top of pitch #4) on the Nose route of El Cap. When Mike reached the top of the first rope anchors, he was struck in the top of the head and forehead with rocks from above. Climbers on Sickle Ledge, approximately 450 feet above, probably knocked the rocks off accidentally. Instantly blood was everywhere. Mike yelled that he had been struck in the head by rocks and for Joe to ascend up as fast as possible. Joe arrived to find Mike maintaining pressure with his left hand on top of the head wound. Mike had looped his upper body through a sling to maintain an upright position in case of a loss of consciousness. Joe lowered Mike to the ground and escorted him to the medical clinic where his lacerations received sutures.
Analysis
Mike and Joe knew the routes in the valley with rockfall reputations, but had not considered the Nose as one of them. Wrong. With the frequency of parties on a route like the Nose, it would be very wise to wear helmets (and a shower curtain for the poop bags). (Source: Mike Fischesser)</t>
  </si>
  <si>
    <t>Frostbite, Exposure, Weather, Alaska, Mount Foraker</t>
  </si>
  <si>
    <t>Alaska, Mount Foraker
On April 4, 1993, the Alaskan Archangel Expedition, consisting of eight British servicemen, flew into Lake Minchumina for the approach to Mount Foraker.
On April 5, they began their approach up the Foraker River by dogsled. A cache was buried at the terminus of the Foraker Glacier, for supplying the return trip.
The itinerary was approach to Mount Foraker via the Archangel Ridge—April 15 to May 15; climb Mount Foraker via the Archangel Ridge—April 15 to May 15; return to Wonder Lake airstrip—May 16 to May 25.
The approach went without incident. The expedition progressed well with their climb. A safe base camp was built at 5,700 feet on the Foraker Glacier. Camp 1 was located at 8,500 feet on the route. A fixed line was installed from the glacier to Camp 1 to protect load carriers, as this section involved technical difficulties. Camp 2 was located at 12,000 feet. There is a long exposed knife ridge between Camps 1 and 2. Camp 3 at 14,000 feet was the high camp from where the climbers would attempt the summit.
The nature of the group's strategy was to ascend the mountain expedition style. On April 25, Paul Edwards (27), James Gallagher (33) and David Peel (31) were at Camp 3 preparing for a summit attempt. Below them at Camp 2 were more climbers who measured the temperature in the tent this morning to be -20 C. The climbers at Camp 3 noticed the weather was deteriorating. They discussed the cold and approaching weather, and decided to climb to the summit.
The three climbers were well outfitted, including overmitts, down parkas, both supergaiters and neoprene overboots. They began climbing at 1100. Winds of 55 mph were encountered on the summit ridge. They were exposed to a combination of wind and cold temperatures. Edwards said it didn’t take long for this combination to permeate his clothing and make him cold. Edwards gripped his axe at the adze which was not wrapped with insulation. This made his hands cold. The three climbed to the summit and returned to Camp 3. Peel continued descending to Camp 2 (12,000 feet). It began snowing in the evening and continued until 0200. Over a foot of snow accumulated.
On April 27, Gallagher frostbit his fingers in the morning, while lighting the stove. Edwards and Gallagher abandoned Camp 3, leaving the tent, and descended to Camp 2, arriving at 1130. They abandoned Camp 2 also, leaving at 1300. While negotiating the knife edge, Gallagher fell 120 feet belayed by a single picket, leaving him somewhat shocky, and slowing his descent rate.
At 2215, the entire expedition was safe in basecamp. At 2300 Peel, a trained medic, assessed and treated the frostbite injuries. Peel assessed himself and Gallagher as having minor frostbite and Edwards as having a more serious case. The treatment consisted of 20 minute soaks in 42° C. water containing 2% Savlon.
On April 28, the group attempted to reclaim its abandoned camps and fixed ropes but reckoned there was an avalanche hazard. They decided to initiate an evacuation.
The three frostbitten climbers would stay at basecamp and try to summon help using an aircraft radio, while the five healthy climbers would trek to Wonder Lake.
On May 3 the injured climbers made radio contact with an over passing military jet. They asked for a rescue and gave their position and injuries. By 2100, the Lama helicopter positioned in Talkeetna picked them up and then they were flown to Anchorage by K-2 Aviation.
Analysis
On the summit day Peel, Edwards, and Gallagher discussed going to the summit in the cold temperatures, factoring in the approaching weather. They assumed the risk and elected to go for the summit. The high winds they encountered on the summit ridge were not calculated very well into their original decision. They again elected to go on. The combination of subzero temperatures and high winds are prime conditions to cause frostbite.
Their proximity to the summit was a strong persuasion for them to continue. The fact that they froze flesh, abandoned camps, and one took a huge fall reveals they were challenging their limits. (Source: Kevin Moore, NPS Ranger, Denali National Park)</t>
  </si>
  <si>
    <t>Frostbite, Inadequate Clothing, Dehydration, Failure to Descend, Inexperience, Alaska, Mount McKinley</t>
  </si>
  <si>
    <t>Alaska, Mount McKinley
On June 7, 1993, Juliane Manelshagen (29), along with Eier Helmut and Hermann Pinggera, left the 14,200 foot camp on the West Buttress, establishing a camp at 17,200 feet. They left the following morning, at 0800, for Denali Pass. Upon reaching 18,200 feet, Manelshagen noticed several fingers that had turned white and she had no feeling in either foot. She returned to the 17,200 foot camp along with her two climbing partners. Members of the Jon and Deborah Waterman “ESPN” Expedition examined her feet, finding frostbite on both. They recommended that she descend to the Ranger Camp at 14,200 feet. The “ESPN” Expedition notified the ranger camp concerning the incident and said that Manelshagen was not descending until Helmut and Pinggera finished climbing to the summit. Manelshagen, Helmut, and Pinggera descended from 17,200 feet, arriving at Ranger Camp at 1600 on June 9. She was treated by Dr. Collin Grissom. He found purple discoloration, swelling, and broken blebs with third degree frostbite on the first three toes of both feet. Dr. Grissom recommended that due to the severity of the frostbite injury and possible damage that would occur if Manelshagen climbed down, she should be evacuated if possible. Manelshagen was flown out 24 hours later to the 7,200 foot base camp on the East Fork of the Kahiltna Glacier and transported by fixed wing to an Anchorage hospital.
Analysis
The Helmut Expedition ignored the frostbite Manelshagen suffered while climbing to Denali Pass and decided as a group for Manelshagen to stay another day in order for the other two members to attempt the summit. The “ESPN” Expedition advised the Helmut Expedition to descend and seek immediate medical attention. Manelshagen was wearing double boots but with no overboots. She rewarmed her feet at 17,200 feet, but on the descent to 14,200 feet, she froze her feet for the second time. (Source: Daryl Miller, NPS Ranger, Denali National Park)</t>
  </si>
  <si>
    <t>HAPE, HACE, Ascending Too Fast, Dehydration, Alaska, Mount McKinley</t>
  </si>
  <si>
    <t>Alaska, Mount McKinley
On May 31, 1993, the Denali ’93 Australian-Salzburg Expedition flew to the Southwest Fork of the Kahiltna Glacier to begin their climb of the West Buttress. The six person expedition was led and guided by Robert Strouhal.
The group arrived at the 14,300 foot camp on June 5, 1993. On June 6, 1993, they climbed to the 16,200 foot level. During their ascent to 16,200 feet, Eder Ewald (36) became ill with acute mountain sickness. The group descended to the 14,300 foot camp late on June 6. Ewald’s symptoms became severe, including nausea, difficulty breathing, and difficulty walking. Ewald slept in camp on the night of June 6.
At 0400 on June 7, Strouhal contacted Ranger Daryl Miller at the NPS camp. Strouhal stated that one of his clients was extremely ill and unable to walk, and he sledded Ewald to the medical tent at 0425. Ewald was assessed by EMT and NPS volunteer John Roskelley. Ewald was ataxic, incoherent, unable to perform simple neurological tests and motor functions, had an oxygen saturation of 43%, difficulty breathing, and crackles in the left and right lung fields. Oxygen was administered with a reservoir mask at 15 IV min. At 0450, medical control at Alaska Regional Hospital was contacted.
Ewald and another victim of HAPE, Sunao Yamashita (40) were evacuated on June 7. In Anchorage, both were treated for HAPE, and Ewald for CE as well.
Analysis
Both climbers had ascended too fast, and Yamashita, who also suffered hypothermia, had not taken in enough fluids. Ewald's guide further exacerbated the situation by delaying to seek medical assistance.
Strouhal was guiding illegally. While he may be a competent guide in his own country, he was inexperienced in the special problems of altitude and arctic conditions found on Mount McKinley. He was fined $500 and required to pay $5,600 restitution for Ewald's rescue. (Source: Jim Phillips, NPS Ranger, Denali National Park)</t>
  </si>
  <si>
    <t>Mild Hypothermia, Dehydration, Inadequate Equipment and Water, California, Yosemite Valley, El Capitan</t>
  </si>
  <si>
    <t>California, Yosemite Valley, El Capitan
On May 31, 1993, at 1620, SAR site member Eric Rasmussen, who was near the base of El Capitan, heard cries for help from unidentified climbers on the Nose. Heavy rain had been falling most of the day in Yosemite, with the snow level around 8,600 feet. Rasmussen reported his finding to Rick Foulks at the SAR cache, who called NPS dispatch. Park Rangers Mike Hansen and Mary Littel had been involved with an earlier overdue report from the same route and were also taking an initial report of an overdue climber descending from Sentinel Rock. Rangers Hansen and Littel drove with SAR technician Mark Ingram to El Capitan Meadow with size-up gear. I finished taking the Sentinel overdue report and went to the SAR cache, where I was assigned to be IC for both SARs.
The team at El Capitan Meadow was able to determine that two male climbers were uninjured, but wet, cold and unable to stay the night at their Camp 5 bivy ledge, approximately 800 feet below the top of the cliff. They requested ranger assistance.
NPS planned for a major SAR. Incident command positions were assigned. At 1703, Rescue 2 helicopter was placed on alert at Naval Air Station Lemoore and dispatched at 1720. Park contract helicopter 51 was called in to El Capitan Meadow to ferry rescuers and gear and SAR site was paged out. Three teams were flown to the top of El Capitan to place fixed lines.
Helicopter 51 was then free to fly the Sentinel Rock descent gully. At 1927 the earlier reported overdue climber was spotted having difficulty with an injured leg. He was rescued using Lemoore's Rescue 2 helicopter.
From the top of El Capitan SAR site member Tom Rorges was lowered to the climber’s location with dry clothes. The two climbers were in good enough condition to be able to jumar the fixed lines to the top and arrived about 2300. They were given dry clothes, sleeping bags and a tent for the night. At 0711 on June 1, Helicopter 51 flew the climbers to El Capitan Meadow. They were then driven to the SAR cache.
Analysis
These two experienced climbers (ages 28 and 33) were short on adequate gear. The introduction to Meyers’ and Reid’s Yosemite Climbs is entitled “Staying Alive,” and says, among other things:
Never rely on cotton or down (even if covered with one of the waterproof/breathable fabrics. A warning: several climbers have blamed the waterproof/breathable fabrics for their rescues or close calls. They claim that no version of it can take the punishment of a storm on the walls. Whether true or not, you must be the judge; test this type of gear ahead of time under miserable conditions, but where you exit is an easy one.
For sleeping ledges, take a big tent fly or a piece of heavy duty, reinforced plastic and the means to pitch it. (Source: Greg Maguder and John Dill, SAR Rangers, Yosemite National Park)</t>
  </si>
  <si>
    <t>Protection Came Off, Shoulder Dislocation, California, Yosemite Valley, Half Dome</t>
  </si>
  <si>
    <t>California, Yosemite Valley, Half Dome
On September 9, 1993, at 1700, I was dispatched to the SAR cache to work as the medic on a Half Dome SAR. Warner Braun, Pat Sullivan and I were flown to the base of Half Dome where we made contact with Fred Berman (27) who had injured his right shoulder while climbing.
Berman and his climbing partner were still rappelling when we arrived on scene. Braun and Sullivan scrambled a few hundred feet up a ledge system and helped secure anchors to continue lowering Berman.
Berman reached the ground about 2030. Berman was medically evaluated, an IV started and morphine administered for pain. Due to the lack of light and rugged terrain, we camped for the evening at the base of the climb. I continued to administer morphine throughout the night to counter Berman's pain.
At 0740 the helicopter landed at the base of Half Dome and Berman and I were flown to Crane Flat. Berman was then transported by ambulance to Yosemite Medical Clinic where he was diagnosed with an anterior dislocation of his right shoulder.
Berman told me he had been leading the pitch and was working on a traverse. He had done three “hook” moves and then moved on to some copperheads. While stepping from one copperhead to another, it gave way. Berman reached up with his right hand and caught a ledge (picture a one-armed pull up). Bermans weight pulling on his one arm dislocated his shoulder.
The injury occurred around 0830. Berman began descending immediately. His partner would lower him and than rappel down and continue their descent. While Berman was being lowered, the climbers spotted a group of three people hiking up to the base of Half Dome. Voice contact was established and one of the party of three hiked back down to contact Rangers. (Source: C. Robinson, NPS Ranger, Yosemite National Park)
(Editors Note: John Dill, SAR Ranger, commented that these two should get ten points for self-help! It is to be encouraged, while recognizing that it may not always be advisable.)</t>
  </si>
  <si>
    <t>Pulmonary Edema, Ascending Too Fast, Alaska, Mount McKinley</t>
  </si>
  <si>
    <t>On May 18, 1993, at 1400, SSgt. Michael J. Dunn (31) reported to the ranger camp at the 14,200 foot level of Mount McKinley's West Buttress complaining of severe headache, nausea, and the production of bloody sputum during coughing. Dunn was one of 15 U. S. Marines that had split into several groups once on the mountain. They had flown to Kahiltna basecamp the afternoon of May 14, and Dunn's symptoms developed shortly after his arrival at the 14,200 foot camp on May 17.
NPS Ranger Jim Phillips examined Dunn and found him cyanotic, with rales in both lungs and an 02 saturation of 39. In consultation with Dr. Peter Hackett by radio telephone, Phillips administered Promethazine (50 mg. IM) and oxygen (10 L/min.) to the patient and kept him under observation through the night.
The following morning at 0830 a decision was made to evacuate Dunn based on his continued shortness of breath, headache, and overall lack of significant improvement. A ground evacuation was considered unreasonable in light of Dunn's severe exhaustion and the need for a rapid descent. The park's high altitude Lama helicopter was dispatched from Talkeetna at 1039 and landed in clear, calm weather at 1117. Dunn was flown directly to Talkeetna, where his condition drastically improved. He became virtually asymptomatic. He was transferred to the Air National Guard Pavehawk helicopter and flown to the military hospital at Elmendorf AFB in Anchorage, but was not admitted.
Analysis
By the time SSgt. Dunn reached the 14,200 foot camp, barely three days had passed since his Marine team had registered at the Talkeetna Ranger Station (elevation 300 feet). The onset of Acute Mountain Sickness and Pulmonary Edema is neither surprising nor difficult to recognize after an ascent of nearly 14,000 feet in three days. Prevention, in the form of a more gradual ascent, would have been the best remedy. Failing that, it is unfortunate that Dunn and his teammates couldn’t have recognized the seriousness of his situation sooner. Self-evacuation to a lower altitude while Dunn was still ambulatory would have been preferable to a costly helicopter rescue. (Source: Mike Loso, NPS Ranger, Denali National Park)
(Editors Note: Another military expedition, out of the U. S. Army’s Northern Warfare Training Center in Alaska, had a member experience what was probably a pulmonary embolism. Shyam Blan (32) from India, experienced symptoms while descending from the summit. It was discovered that he had not been eating or drinking for three days. He was evacuated from the 14,200foot camp.)</t>
  </si>
  <si>
    <t>Rappel Error, No Backup, Alberta, Rocky Mountains, Tunnel Mountain</t>
  </si>
  <si>
    <t>Alberta, Rocky Mountains, Tunnel Mountain
On March 11, 1993, two climbers, both 22 years old, with several years experience, decided to take advantage of unseasonably warm weather to climb “Gooseberry,” a moderate six-pitch rock route rated 5.7, very close to Banff. Starting at 1100, they made it up four pitches by 1530, when they turned around due to the time.
On the second to last rappel, E.C. came down to M.L.s position, but decided to continue a couple of meters farther to a lower ledge. M.L. heard a shout and turned to see his partner come off the end of the rope, fall 20 meters, strike a ledge, and fall 15 meters more to the scree.
M.L. rappelled and downclimbed to assist his partner, and then ran out to a nearby phone to get help. E.C. died in hospital a week later due to serious head, and other, injuries.
Analysis
E.C. was wearing a helmet at the time of his fall, but was not using any self-belay backup on the rappel, and no end knot in the rope. Either one may have prevented this accident. (Source: Banff National Park Warden Service)</t>
  </si>
  <si>
    <t>Rappel Error—No Backup/Belay, Inexperience, Weather, British Columbia, Park Range, Watchtower Peak</t>
  </si>
  <si>
    <t>The Watchtower (2543 meters) is a grade 5.7 rock climb in Yoho National Park. On August 14, 1993, N.W. and J.O. set out from the Lake O’Hara road at 1500 to climb it. They hiked to the base of the peak and ascended the technical pitches on its south side, reaching the summit at 1930, with darkness 2.5 hours away. The weather was cloudy and it rained for most of the last pitch.
They started to descend right away, by rappelling. N.W., the more experienced climber, set up all the rappels, and as they had only one 50 meter rope, they used it doubled for a maximum descent of 25 meters per station. Both climbers rappelled on a friction brake but did not use a safety device in their systems. N.W also had to build or replace rappel stations as they descended the north side of the Watchtower. For the first three rappels, J.O. went first and N.W. followed, then set up the next rappel. On the fourth rappel, N.W went first, as he had to pendulum over to the fifth and last rappel station before J.O. joined him. J.O. started her rappel but, due to a rock flake above her, had difficulty in penduluming over to N.W. at the last anchor.
As she tried to swing over, she gradually slipped lower than the station and became tired and frustrated. She saw a ledge just above her, and released the control rope with her braking hand to pull herself up the main rope to the ledge. As she did so, her weight was transferred from her rappel device to her arms, and then she was hanging on the rope with her hands. J.O. panicked and froze on the rope. N.W. called to her to move her braking hand back to the control rope, but she did not respond. Finally, as she tired, she attempted to grab the control rope but missed, lost her grip, and slid off the end of the rappel rope, falling about ten vertical meters to a steep scree and boulder slope, where she tumbled another 50 to 100 meters.
N.W managed to retrieve the rope, and descended to J.O., who was conscious and alert, but could not stand or walk. He carried her to a safer and more comfortable location, administered first aid, and gave her food and as much clothing as he could spare before leaving for help. He reached authorities at 0130, and a ground rescue team led by Parks Canada wardens hiked in to the site. They traversed very steep, rain-soaked terrain, and reached the victim at 0500 to find that she had not survived. A second Parks Canada team flew in to the scene by helicopter at first light and evacuated J.O.'s body and the other personnel already there.
The coroners report indicates that J.O. survived no longer than 1.5 hours after the accident because of extensive internal bleeding. She also sustained a fractured pelvis and femur.
Analysis
The main issue is that no safety device, such as a short prussik sling on the ropes above the rappel brake, was used. Also, the ends of the rappel ropes were not knotted to prevent this exact type of accident, and the victim lost control of her rappel. Contributing factors were the lateness in the day, J.O.'s inexperience (this was reported to be her first multi-pitch rappel), and the difficulty of having to pendulum to the last rappel station, and weather. (Source: Yoho National Park Warden Service)</t>
  </si>
  <si>
    <t>Rockfall, Bad Luck, Alberta, Rocky Mountains, Banff Area, Cascade Falls</t>
  </si>
  <si>
    <t>Alberta, Rocky Mountains, Banff Area, Cascade Falls
Two male climbers, (26 and 27) arrived from France in February, 1993, for an ice-climb_x001F_ing holiday. On their first day in the area, they chose Cascade Falls, a popular grade- three waterfall climb near Banff.
It was mid-morning on February 26 and the weather was clear and cold: climbing conditions were good. Another party was already well up on the climb, and the climbers were strapping on their crampons when a spontaneous rockfall started in the cliffs 45 meters to the right of the upper ice; a piece, probably about the size of a piano, came out and broke up as it flew down the intermediate slopes toward the ledges at the foot of the falls. The victims could not see the incoming rocks until the last moment because of their position. They were standing on a shelf at the base of the slope leading up to the climb when they were hit. One of them was killed.
Analysis
Rockfall is a fact of life in the Rockies, but is mostly considered a problem in confined gullies and below steep cliffs, and is also more associated with warm weather. These climbers were on a wide slope in almost perfect alpine conditions; this is an instance of very bad luck rather than unsafe conditions or poor position. (Source: Banff National Park Warden Service)</t>
  </si>
  <si>
    <t>Rope Stuck on Rappel, Stranded, California, Yosemite Valley, Royal Arches</t>
  </si>
  <si>
    <t>California, Yosemite Valley, Royal Arches
On June 16, 1993, around 1630, Erika Heine (19) and Tracy Walker (29) stuck their rope while rappelling on the Royal Arches descent route. They were at the third rappel station. They had tied a knot into the end of the rope as a safety precaution. While they were pulling the ropes through the upper anchor, the end with the knot got away from them and was out of reach before they realized it. After several attempts to get to it, they realized they would need assistance to get off the route.
Analysis
They just forgot about the knot until it was too late. They pulled the ropes, hoping the knot would go through. It didn’t. The wall was blank in all directions, with the nearest possible protection 50 feet above. They didn’t want to take a 100 plus foot fall onto their belay anchors. They decided against climbing the rope. In a remote area, and/or a storm rolling in (even Toulumne Meadow in summer), this kind of mistake can be fatal. (Source: Michael LaLone and John Dill, SAR Rangers, Yosemite National Park)</t>
  </si>
  <si>
    <t>Slingshot Belay Anchor Failure, Fall on Rock, Falling Rock, Arizona, Superstition Mountains, Bark Canyon</t>
  </si>
  <si>
    <t>Arizona, Superstition Mountains, Bark Canyon
On November 11, 1993, a small group went into Bark Canyon to do some climbing. All but one of the group had six months to two years of scattered experience, and all had taken basic instruction previously. Heading toward the canyon, they spotted a chimney problem in a small side canyon, which the guide led for the group. Reportedly, a two point, load sharing anchor—a horn and a natural chockstone—had been set up on lead for sling shot belays. Three people climbed the 60 foot 5.3 problem and were each successfully lowered to the ground. The guide was inspecting another nearby site within viewing distance. Two people were in a pocketed overhung belay stance below the problem, and three people were apparently at the bottom of the formation. The fourth to climb on the system, also the heaviest, was being lowered after finishing the problem when something at or near the anchor failed. The male climber (40) was possibly hit by falling boulders, and fell to the belay stance, some 20 feet. He did not remember the entire fall. “Rock,” and other warnings had been called out immediately. Boulder debris showered the area, hitting a female (30) who was at the bottom attempting to get to cover. The group called for help, and some hikers on a trail below were able to make the first report of the incident by cellular phone, before a member of the party was even able to get out.
The Arizona Department of Public Safety and Maricopa County Sheriff's Office helicopters responded on request of the Pinal County Sheriff’s Office, and they subsequently requested the Central Arizona Mountain Rescue Association (Maricopa County Sheriff's Mountain Rescue). Due to the remote area, close canyon walls, and severity of the injuries, and faced with a several hour lowering and ground evacuation, helicopter short haul was the option employed for both patients. Rescue mountaineers from CAMRA were placed near the scene via hazardous one-skid and lowhover methods. Each patient was flown via an attended “Short Haul, Long Line” extraction under the helicopter to a nearby command post and each was transferred to awaiting AirEvac helicopters about 1530.
The female died of her head and internal injuries the next morning. The male had reconstructive surgery of his jaw, tom shoulder tendons and a concussion and was released to home convalescence within ten days.
All helmets were reportedly accounted for and found to be intact. Boulder debris found in the area were small to four feet or more in diameter. The male’s Bod Harness and locking carabiners were intact.
Analysis
This area has some quality rock and excellent climbing. However, it also has some apparent shifting of formations, along with some deteriorating rock. An on-site inspection showed a massive amount of rock from the general anchor area to be gone, making specific conclusions anything but definitive. A variety of possibilities exist. However, these presumptory safety messages appear worthwhile.
Each climber should inspect a slingshot anchor upon reaching it. Test a slingshot anchor between each climber by pulling substantial force on it.
Recall that a slingshot setup creates more force than is generally realized. The climbers AND belayer's weight and forces are felt on the anchor.
Check a prospective, otherwise unknown climb from above and/or “on rappel” when in an area of unknown quality or questionable integrity.
Consider climbing established, known routes when with novices.
Always be aware of people or hiking trails above your planned climbs and take appropriate safety measures. (Source: Central Arizona Mountain Rescue Association)
(Editor’s Note: There was some speculation that the anchors may have come loose because hikers higher up had caused a rock fall.)</t>
  </si>
  <si>
    <t>Slip on Ice, Unroped, Alberta, Rocky Mountains, Scott Icefield</t>
  </si>
  <si>
    <t>Alberta, Rocky Mountains, Scott Icefield
On August 18, 1993, J.B. and A.G. were out for a day trip on the Scott Glacier. J.B. was walking above A.G. and about 60 meters above the toe of the glacier, when J.B. slipped and fell. The ice was too steep and hard for him to self-arrest, and he slid out of sight below A.G. A.G. descended to look for him, but fell near the base and also slid off the toe, injuring his shoulder in doing so. He located J.B. nearby about five minutes later. J.B. was conscious and walking, but very disoriented, with lacerations and contusions to his face and back, as well as broken teeth.
A third member of the party, J.C., who had stayed in camp at the toe of the glacier, arrived and began first aid on J.B. J.B. was given a thermarest and sleeping bag, and then A.G. walked out to Moab Lake to report the accident to Jasper Warden Service. Wardens evacuated the injured party with a helicopter as darkness approached.
Analysis
The two climbers had adequate experience and equipment, but self-arresting on bare ice is usually impossible. Most climbers do not take into account how difficult it is, and how quickly one accelerates on sloping ice, even at a low angle. Being roped and placing protection along the way is recommended under these conditions. (Source: Jasper National Park Warden Service)</t>
  </si>
  <si>
    <t>Slip on Snow, Inadequate Footwear, Alaska, Mount McKinley</t>
  </si>
  <si>
    <t>Alaska, Mount McKinley
In June, 1993, I was on the West Buttress of Mount McKinley with six fellow Californians. Three days into the trip we were camped at the base of Ski Hill (7,700 feet). We had a dug-in kitchen with three steps leading down into it.
While going down these steps in my down booties, I slipped. My full weight came down on my left ankle which made a sound similar to cracking your knuckles. I lay there for a second or two and then blacked out. After just a few seconds, I regained consciousness. We immediately iced the foot (no shortage of that up there) and took medication to slow the swelling (antiinflammatories). There was quite a bit of swelling and discoloration for the next week or so.
Later, on our descent, an RMI guide related another similar story, this one also on Denali. A fellow guide wandering through camp slipped in her booties and sprained her ankle enough to have to leave the expedition.
Whenever I told my story, it seemed everyone had a “slipped in booties” story of their own. I read the Accidents book regularly and do quite a bit of climbing, mostly in snow. I thought, “If this is so common, how come I never heard of this?”
At the 14,200 foot camp another NPS Ranger, Mike Welsch, had a wonderful remedy. He recommended taking an old pair of ski skins and gluing two parallel strips (one facing in each direction) on the bottom of each bootie. Any similar adjustment would probably work as well and there is a lot of room for creativity here. (Source: Joe Byrnes)
(Editors Note: Actually, this kind of mishap has been written up quite a few times in the past. I have not received a report of this type in several years. Climbers either use the skins remedy, or glue indoor/outdoor carpet to the bottom.)</t>
  </si>
  <si>
    <t>Slip on Snow, Unroped, Alberta, Rocky Mountains, Mount Deltaform</t>
  </si>
  <si>
    <t>Alberta, Rocky Mountains, Mount Deltaform
On August 21, 1993, K.V. and R.P. were doing the traverse of the Ten Peaks from west to east. While descending the east ridge of Mount Deltaform (3425 meters) unroped, K.V. slipped on a patch of snow and fell 150 meters down the south face to his death. R.P. climbed down to him, and saw there was nothing he could do for him. He climbed back to the col between Mounts Deltaform and Tuzo, then descended the north side on very exposed terrain. That required numerous rappels and downclimbing on loose mixed ground. He reported the accident at Moraine Lake, and his partner's body was recovered by helicopter by the Parks Canada Warden Service.
Analysis:
This is a multi-day alpine traverse on peaks in the 3000 meter to 3500 meter range, and requires extensive mountaineering experience. The background of these two climbers was mostly rock climbing. The terrain where the accident occurred is loose and exposed mixed fourth class, typical of the Canadian Rockies. Though technically not difficult, it is potentially dangerous, and requires extreme care and experience, since generally it is not easy to protect. In this case, the climbers decided to travel unroped, which is not unusual on such terrain. (Source: Banff National Park Warden Service)</t>
  </si>
  <si>
    <t>Stranded, Exceeding Abilities, Weather, Alberta, Rocky Mountains, Mount Andromeda</t>
  </si>
  <si>
    <t>A party consisting of two men and a woman set out to climb the “Sky Ladder” route on Mount Andromeda on the morning of June 21,1993. By 1400 they were on the summit. As they approached the descent route, the weather began to deteriorate. As a result of poor visibility, fatigue, and the exposure of the descent route, the woman decided not to continue. After a lengthy discussion, the group decided that they would build a shelter for her to stay in while the two men continued down to ask the Warden Service to help her off the mountain. They then worked their way down, reaching their car at 2338, and then notified the wardens.
Because of poor weather conditions in the morning, it was necessary for rescuers to climb to the position of the stranded climber, and she was found in surprisingly good condition, considering the extreme weather she had to endure. Shortly after their arrival, a small break in the weather allowed a helicopter to reach and evacuate them.
Analysis
The leader overestimated the experience and abilities of the team members, and he underestimated the length of the outing. The decision to leave one member alone high on the mountain is generally not recommended, although it may have been the best choice in this case, especially if they had not registered with the Parks Service. A lone person attempting a hazardous descent through the badly crevassed exit route would not stand a good chance of reaching safety and help at all.</t>
  </si>
  <si>
    <t>Stranded, Fatigue, Inexperience, Party Separated, Quebec, Old Stoneham Cliffs</t>
  </si>
  <si>
    <t>Late on August 22, 1993, Benoit L. (24) and Stephan G. (25) decided to climb Old Stoneham bluff, and started up with minimal equipment that included a rope, flashlight, and first-aid kit. After the approach, they entered steeper terrain, which involved rock scrambling and became quite exposed. About 80 meters up, Stephan found the climb too difficult and decided to turn back. But Benoit wanted to continue to the top, so he took the rope and carried on. Meanwhile, Stephan soon found he could not get down alone, so he stayed there and began to signal for help with his flashlight about 2100.
A resident of Old Stoneham noticed the light flashing in the cliffs at 2135 and called the Surete du Quebec. They took details and notified the Military Intervention Group, who immediately initiated a ground rescue operation. Six men, including a group leader, a climbing leader, a rescue instructor, and three climbers, started up toward the cliff about 2310. They found that the darkness, the steepness and length of the trail, and the weight of the rescue equipment, made the ascent difficult.
At the foot of the cliff about 2335, the group decided to split up, with two members staying there to direct the others, who would continue up the trail and traverse to the stranded climber's position. At 0030 August 23, the climbers reached a position about 30 meters left and 12 meters above him. With the help of the headlamps of the climbers and the flashlight of the subject, the spotters below directed rescue instructor G. Gauthier as he descended to Stephan. He found him in a precarious position, standing on a 15 cm ledge with no tie-in. After securing him to his main line with a sling, he called for climbing leader A. Paquin to join him at 0115, and they set up a lowering system, using a figure-eight descender. Then Paquin lowered Gauthier and the subject to the base of the cliff simultaneously; that way Gauthier was able to help and reassure Stephan, and control the descent rate by radio contact with Paquin. They were down safe at 0220, and group leader G. Canuel took charge of the rescued climber to usher him down the trail to the road.
Meanwhile, Paquin recovered the equipment used for anchoring the descent and rappelled twice from trees to reach the bottom, while the other climbers scrambled and walked back down the trail. All were back at the road at 0345, and the operation was complete at 0445.
Analysis
The second climber, Benoit L., abandoned his partner and never made contact with the rescue group. He returned home on his own about midday on August 23. His actions in this incident are described as reckless and negligent. (Source: Quebec Mountain Federation)</t>
  </si>
  <si>
    <t>"Unfounded," Colorado, Rocky Mountain National Park, Longs Peak</t>
  </si>
  <si>
    <t>Colorado, Rocky Mountain National Park, Longs Peak
On July 7,1993, at 2152, HAM radio operator Scott Kimball contacted Rocky Mountain National Park dispatch via a HAM base station operator in Wellington, Colorado. Kimball reported from the Boulder Field campsites area on Longs Peak that a party of three persons was stranded on the North Face (Cables) Route of Longs Peak and that they were yelling for help. He said that the party had lights but that they had gone out. Ranger Jim Detterline sent a party of three rangers to the scene. They left Longs Peak Trailhead at 2400 and worked their way to the Boulder Field in a severe lightning/thunderstorm. At 0350, Detterline contacted the Tammy Backenstose party of three, who had been identified as the stranded climbers. They admitted that they were noisy but did not request help. They were slow but came down on their own power and passed the reporting party at the Boulder Field. However, the reporting party declined to recontact the park that the situation was terminated. The Backenstose party had missed the rescue team because the rescue team went up the Jim s Grove cut-off in order to respond quickly to the scene, which was 6.5 miles from the trailhead.
Analysis
A combination of confusing circumstances due both to the reporting party and the slow climbers resulted in an expensive and false response by the park rescue team. The use of HAM radios, other portable radios, and cellular phones to initiate rescue responses on Longs Peak has become increasingly popular on Longs Peak since 1986, and has resulted in several lives saved. However, once someone has initiated a rescue, it is that individuals responsibility to, at the very least, inform the park service of any major changes in the situation such as completion of a self-rescue. The witnesses at the Boulder Field, according to the climbers, declined to mention that a rescue for them had been initiated. In reviewing the actions of the climbing party, there are several problems here. The North Face route was obviously beyond their abilities to complete within daylight hours, at least as they had planned their trip with three on a rope and within one day. Especially serious was their poor conduct on the rappels, as their yelling initiated a false rescue response. (Source: Jim Detterline, Longs Peak Supervisory Climbing Ranger, Rocky Mountain National Park)</t>
  </si>
  <si>
    <t>Avalanche, Wyoming, Grand Teton National Park, Mount Moran</t>
  </si>
  <si>
    <t>Wyoming, Grand Teton National Park, Mount Moran
On July 28, 1993, PM (male—42), MG (female—37), and JG (male— 38) attempted to climb the Skillet Glacier route on Mount Moran.
About 1245, they were about 200 feet below the top of the snow tongue which extends toward the summit from the “Handle” of the Skillet. A soft snow, point release avalanche broke loose a short distance above and swept all three climbers (roped together at 75 foot intervals) down the handle over the rock island and onto the “pan” of the glacier, a distance of about 2,000 vertical feet. During the fall they made repeated attempts to self-arrest but were unsuccessful because of the mass of soft snow which was carrying them down the mountain.
After coming to a stop, they realized that they were in a vulnerable position and moved further down the glacier shortly before another major avalanche covered the spot where they had initially been deposited. They then splinted MG s arm with an old piece of airplane, gathered up their camp and hobbled out to String Lake.
Rangers Dorward and Larson, on a mission to assist a bruised wimp up Paintbrush Canyon, ran into the MG party on the String Lake Trail at 2120. Rangers Rickert and Johnson were then dispatched to drive the injured climbers to the hospital.
MG underwent surgery for a fractured ulna and radius and PM s lacerated arm was sutured. PM also received a severe muscle tear in his left thigh. All three had various bruises and abrasions, but only MG remained hospitalized overnight.</t>
  </si>
  <si>
    <t>Dehydration, Inadequate Fluids, Misperception, California, Yosemite Valley, El Capitan</t>
  </si>
  <si>
    <t>California, Yosemite Valley, El Capitan
On October 22,1993, at 1215 cries for help were reported from high on the Salathe route of El Capitan. Two climbers were discovered calling for help due to lack of water. A lowering team was flown to the top and one rescuer was lowered to their location. After minimal rehydration, they were able to jumar up the lines the rescuer was lowered on. Due to the late hour both victims and the rescuer arrived at the top, all parties remained on top overnight. Victims, rescuers, and equipment were flown out the next day.
Analysis
When asked what factors may have been responsible for the party requesting help, both Chris Walburgh (25) and Andrew Seessel (28) felt that the following may have had some bearing:
The climbing on the route was significantly harder than they originally thought it would be, based on what other climbers had told them.
Seessel was very intimidated by the route, and did not feel capable of leading as many pitches as he thought he would be able to. This meant Walburgh led almost all of the pitches climbed.
They had been checking the weather, and almost did not attempt the climb because of suspected storms. They were somewhat surprised by the warmer weather, thinking it would be cooler. The highs in the Valley during their climb were only 62-67 degrees F; however, it's unusually warmer in the direct sun on the walls and they were working hard all day. (Breathing hard, even on cold days, pumps lots of water vapor out of your lungs—the cloud of breath you see when you exhale. 30 to 50 of those/minute don’t take long to cause dehydration.)
They brought no pitons, having been told that the route went clean. They both felt having pitons would have been an asset on several of the aid pitches.
When Seessel and Walburgh reached the Block, they were still on their time schedule. But they had only one day's water left for two days’ climbing. They lost a day, giving themselves a projected two-day water deficit and they were already dehydrated. Even if the climbing had been relatively easy, they might not have made it. By PA, the NPS initially offered to deliver water to them by helicopter (eliminating the need for further rescue), but they felt it would have taken too long to rehydrate themselves to a point where they were comfortably able to complete the climb. They probably could have rehydrated. (They jugged 700 feet that evening.) But they were also worried about doing the rest of the climb with insufficient protection. (Source: Michael Malone and Johh Dill, SAR Rangers, Yosemite National Park)</t>
  </si>
  <si>
    <t>Exposure, Inadequate Equipment and Physical Conditioning, Weather, Inexperience, Washington, Mount Rainier</t>
  </si>
  <si>
    <t>Washington, Mount Rainier
On March 8, 1993, at 0920, RMI senior guide George Dunn radioed to Paradise that three independent climbers would need to be rescued. The climbers were members of the George Laquan party, and were suffering from frostbite, hypothermia, and exposure. They were located at the 9,500 foot level of the Muir Snow field. Dunn directed other guides to get litters ready and meet him at the rescue site. He had received the report from a member of the Rush party from Idaho, who had found the Canadian party while hiking down to Paradise and returned to Muir to report the incident. Before Dunn left Muir, two members of the Canadian party reached Muir and were attended to by RMI guide John Race.
Once Dunn reached the stranded climbers, he radioed to Paradise reporting that the three remaining men were suffering from hypothermia and frostbite. One of the men, Blair Robertson (27), was semi-conscious and could not talk. The other two were alert, but could not walk. Dunn requested three litters be brought down from Muir. Dunn reported winds in excess of 30 mph, which ruled out the use of a helicopter for the rescue. Two of the disabled climbers (Robertson and Jerry Bauer [26]) had been placed in double sleeping bags by the Idaho group prior to Dunn’s arrival. The third, George Laquan (29) was being led down by some of the Idaho group. Dunn was able to stop them and place the victim in sleeping bags.
Dunn, along with guide Arthur J. Rausch, the five Idaho climbers and 14 RMI clients, began the evacuation from Moon Rocks at 1030. All parties met on the top of Panorama Point atl400. All patients were lowered down the winter route and then on to Paradise, the first patient arriving at 1545 and the last at 1600. At the base of Panorama Point Blair Robertson was placed on oxygen. Hot packs were placed on each of the climbers.
At Paradise the three patients were turned over to two Shepard Ambulance crews and transported to Good Samaritan Hospital in Puyallup.
Laquan had a core body temperature of 94 degrees when he reached the hospital; he had first degree frostbite on his finger tips. The doctors felt he would not lose tissue from the injury.
Blair Robertson was treated for contacts frozen to his eyes, hypothermia and frost nip. Jerry Bauer was treated for hypothermia and frost nip.
Analysis
Garry Olson interviewed the other two members of the party, Robert Pulfer (30) and Michael Conroy (25) at Paradise. They gave the following account of the incident:
The team of five checked out from Paradise at 1030 on March 17 and worked their way up the snowfield in the rain and wet snow conditions intending to reach Camp Muir. G. Laquan was moving slowly and not keeping up with the group. They made a decision to stop at 1845 if they did not reach Camp Muir and dig in while they still had daylight. At 1845, the group dug a 15 foot long trench that was three to four feet deep. They covered the top of the trench with skis and a space blanket, then prepared dinner and settled in for the night. Three of the climbers were sleeping under the tarp and the other two were in the pit, but not under the tarp. (Their camp was at the top of Moon Rocks at the 9,500 foot level.)
About an hour after they went to bed, the winds picked up and began to blow snow into their shelter. The two men sleeping away from the tarp had to get up several times to dig themselves out of the snow. The three under the space blanket were also being buried. Robertson got out of his bag to dig out from the snow, then the roof of the shelter collapsed, burying his bag. He got into a bag with one of the other men. By the time the sun rose, the winds were in excess of 50 mph and three of the men were nonambulatory.
At sunrise they got up and made plans for the day. Pulfer and Conroy would go to Muir and call for help on the radio there. Before they left, the Idaho group found them. They decided to continue on to Muir. One of these men had to borrow boots from Dunn. He had walked up in camp boots. (Source: Garry Olsen, Ranger, Mount Rainier National Park)
(Editor’s Note: This was counted as a climbing accident because of the circumstances. There remains the question of what this party intended to do, and, what their level of experience was.)</t>
  </si>
  <si>
    <t>Fall Into Crevasse, Uncontrolled Glissade, Descending Unroped, Washington, Olympic National Park, Mount Olympus</t>
  </si>
  <si>
    <t>Washington, Olympic National Park, Mount Olympus
On June 16, 1993, Mason Flint, David Whiting and Paul Hood left the Hoh Ranger Station in Olympic National Park for a planned five day backpack and climb of Mount Olympus, about 20 miles from the trailhead. While trekking to the base camp, they were passed by Dave Skinner, a frequent climber of Mount Olympus and volunteer at the University of Washington Glacier Research Center on Mount Olympus. On June 18, the three climbers left their base camp at 0600 and approached the Blue Glacier where they roped up. After crossing the base of the glacier, they began the ascent toward the Snow Dome, a plateau below the summit spire of Olympus. After a short distance, Hood sug_x001F_gested that the climbers unrope because there was little apparent crevasse danger, and the other two agreed.
After ascending the Snow Dome and following the well traveled route between the Middle and West peaks and around to the backside of Olympus’ summit pyramid, the climbers successfully reached the summit around 1300. Just before reaching the sum_x001F_mit the climbers passed Dave Skinner who was descending alone from the summit. After spending approximately one hour on the summit, the climbers descended the sum_x001F_mit pyramid and wound around the backside of the Middle peak unroped.
Flint led, followed by Hood and then Whiting. Flint glissaded down a short, steep snow slope behind the Middle peak where he realized that they were off the ascent route. Hood and Whiting also glissaded down the short slope while Flint traversed 25 yards west between the Middle and west peaks to check out the route. As there was a clear set of tracks (later confirmed to be Skinner's) and the route was relatively straight_x001F_forward, the climbers agreed to continue. Flint led an additional 50 yards where he stopped at the edge of a small avalanche slough. The runout of the slough was not visible from that vantage point. While he decided whether to cross the slough, Hood approached and, possibly mistaking the avalanche slough for a glissade path from earlier climbers, immediately began to glissade down the slope where he disappeared below the surface 15 yards from where he started. This was around 1530.
Flint descended a short distance while calling for Hood until he saw that there was a steep drop-off and probable crevasse where Hood had disappeared. Hood did not re_x001F_spond to repeated yelling. When Whiting caught up and was informed of the situation, he and Flint roped up and descended to the west where Hood fell and where the cre_x001F_vasse came into view. Flint and Whiting walked to below the crevasse and built two dead-man anchors and set up a belay. Whiting belayed Flint to the edge of the crevasse where Flint tried to make visual and/or voice contact. From the edge of the crevasse Flint could not see the bottom because of a slight overhang. After about 20 minutes of attempts to make contact with Hood, Flint and Whiting discussed whether or not to attempt a descent into the crevasse. Although Flint and Whiting had training in crevasse rescue and were familiar with the Z-pulley, they were concerned about the possibility of avalanche or ice-fall.
Knowing that Dave Skinner was at the glacier research station on the Snow Dome, Flint and Whiting decided to descend around 1630, with the hope that the station would have a radio and/or Skinner would have climbing equipment and rescue experience. When they reached the station, the climbers learned that there was no radio and that Skinner did not have climbing equipment or rescue experience. The climbers, joined by Skinner, decided to reascend to the crevasse and again try to make contact with Hood. They reached the crevasse around 1730 and again tried to make contact. Skinner agreed that attempting a descent into the crevasse would be risky considering the chances of ice-fall and avalanche.
At 1815, the three returned to the research station and discussed walking out that night. Because of fatigue, the lateness of the day and the distance (approximately 21 miles), they decided to leave early on June 19. The three descended to the climbers’ original base camp, gathered all their gear and began the hike out. Skinner, who travels extremely fast and light, set off ahead and reached the Hoh ranger station at 0530. Flint and Whiting reached the station at 0730. Skinner contacted the Park Service and Olym_x001F_pic Mountain Rescue. A military helicopter carried Skinner and the rescue team to the site of the accident, but a recovery attempt was not made because of failing light. The following morning three flights took six Olympic Mountain Rescue personnel and their equipment to the site, set up anchors and recovered the body. Hood had died on impact of a severe upper cervical spinal cord contusion.
Analysis
The decision to unrope was the pivotal one of the climb. Once that decision was made, other standard safety precautions, such as abstaining from glissading on glaciers and wearing helmets, were harder to enforce. The climbers had helmets but were not wear_x001F_ing them. Although Hood was ostensibly the most experienced climber, we later learned that he had little formal climbing or glacier travel instruction. He had climbed Mount Olympus ten years earlier, as well as numerous other peaks in Washington and abroad. Flint, who had recently completed a climbing course through the Mountaineers, was concerned about Hood's apparent ignorance of basic mountaineering techniques (in_x001F_cluding the use of prussiks for crevasse self-rescue), but he and Whiting did not feel comfortable questioning Hoods experience. Although Hood made some major judg_x001F_ment errors during the climb, particularly the decision to glissade on the glacier, Flint and Whiting feel that their reluctance to express their concerns about safety and share the leadership role were also contributing factors. (Source: Mason Flint)
(Editor’s Note: Thanks to Mr. Flint for his willingness to share this experience. In a letter to me, he expressed the hope that others will learn from his misfortune so they can avoid similar mistakes.)</t>
  </si>
  <si>
    <t>Fall on Ice, Unable to Self-Arrest, Oregon, North Sister, Thayer Glacier</t>
  </si>
  <si>
    <t>Oregon, North Sister, Thayer Glacier
On August 14,1993, Erinn Broszman (22) slid 400 feet down the side of a steep Central Oregon glacier. She died of her injuries before Deschutes County Search and Rescue volunteers could reach her late Saturday afternoon.
Her hiking companion, John Stroud (22), also tumbled down Thayer Glacier on the east face of the North Sister, suffering minor rib and head injuries. He was treated at a Bend hospital and released.
Both Broszman and Stroud were employees of the Pacific Crest Outward Bound School in Redmond but were not on an official school outing.
“They were on a day off and were just out hiking,” said Mike Seeley, associate program director at the school. “John is doing pretty well today, considering. He’s going to be all right.”
Broszman, who worked in the schools warehouse in logistics support, earned a bachelors degree in sociology this year from Hartwick College in Oneonta, New York. She was working at the Outward Bound school for her second straight summer. She went hiking Saturday in the Three Sisters Wilderness with Stroud, an outdoor instructor, as a birthday celebration.
Stroud, whose hometown was not available, also was working his second year at the school. After hiking Satruday morning up the Southeast Ridge Trail, rated as an easy-to- moderte walk, Broszman and Stroud decided to hike to the glacier at an elevation of about 9,000 feet.
Search-and-rescue officials said Broszman and Stroud both were carrying ice axes but had not put their hands through the straps. They also were carrying helmets, although Stroud apparently was not wearing his during the fall. They also did not wear crampons.
“It was supposed to be just a day hike,” said Sgt. Terry Silbaugh, who heads the Deschutes County Search and Rescue. “I guess she wanted to glissade down the glacier. So he set out to test the ice, with her just above him. Then she slipped and fell and went sliding past him, out of control.”
Silbaugh said Broszman immediately lost her ice axe, but Stroud grabbed her when she slid by. With one arm around Broszman, Stroud tried to perform a self-arrest.
“But he couldn’t do it with just one hand, and they became separated,” Silbaugh said.
Len Swanzy, coordinator for search-and-rescue volunteers, described the glaciers steep, slippery surface as “a 45-degree ice skating rink.”
Both Broszman and Stroud tumbled and skidded down the ice, but Stroud was luckier. He landed in a snow bank at the foot of the glacier while Broszman slammed into a rocky outcropping.
After regaining consciousness, Stroud moved Broszman off the ice and began hiking down the mountain for help. While on the trail, he met two members of the Mazamas climbing club, who had a radio with them. Together they were able to contact a young boy in Bend, who in turn called the sheriff's office shortly before 1400.
A total of 18 volunteers then began a frantic assault on the North Sister. By 1515, the first parties reached the trail head and began a four and a half hour hike to Thayer Glacier. They met Stroud on the trial.
Stroud was given oxygen and was rushed by Sisters Ambulance Co. to St. Charles Medical Center in Bend.
Finally, around 1715, search teams found Broszman. But by then, she was dead. It took teams an additional 12 hours to bring her body out to the trailhead. (Source: From an article by Rick Bella in The Oregonian, August 16, 1993).</t>
  </si>
  <si>
    <t>Fall on Rock While Being Lowered, Inadequate Rope Length, No Hard Hat, Misperception, Idaho, City of Rocks</t>
  </si>
  <si>
    <t>Idaho, City of Rocks
The following excerpts are from, an article written by Thomas Dewell, sent by a member—but without reference to the newspaper it appeared in.)
Luke Kellam had no problem climbing “Fall Line,” a technically difficult route at the City of Rocks recreation area in Idaho.
Kellam had six years’ climbing experience, had made an attempt on Denali in Alaska, and scaled the Grand Teton twice. He spent many hours at the Hoback Shield and had climbed in Nevada and Colorado with his friend and partner Mike Tetreault.
After Kellam reached the top of the 95-foot Fall Line climb, he began the process of taking hardware off the 5.10c route. Tetreault, the belayer, lowered Kellam, who removed climbing protection from the rock.
With Kellam 25 to 30 feet off the ground, Tetreault felt a dreaded sensation. “I was looking up at Luke, lowering him slowly and preparing to stop him at the next bolt when I felt the end of the rope pass through my brake hand and the belay device,” Tetreault said.
Without support Kellam fell, landing his feet first and rolling to his side. He tumbled down a boulder-strewn rock slab and stopped eight feet below Tetreault.
Kellam suffered serious head injuries in the May 16 fall. He has only recently emerged from a coma.
Analysis
Tetreault agreed to tell the story of his partner’s fall in an effort to educate people about sport climbing dangers.
“One thing I’ve realized,” Tetreault said, “is that people often treat sport climbing differently from backcountry climbing. Hopefully people... will investigate, question and assess their practices while sport climbing...”
When descending by rappel, it is common for climbers to tie a knot in the ends of the rope so the ends don’t inadvertently slip through the rappel device. Tetreault thinks the practice of knotting the end should be incorporated into sport climbing.
Tetreault and Kellam also made an inaccurate judgment on the length of the climb. “I was not really concentrating on the amount of rope behind me because I saw the group in front of us use one rope on the same climb,” Tetreault said.
Tetreault later discovered that the preceding group used a 55-meter rope while Tetreault and Kellam's was 50 meters long.
What makes this accident even more serious is that Kellam and Tetreault were not brash climbers free soloing. They were used to taking precautions.
Kellam taught outdoor education for five years and was safety conscious.
“Luke has always been an extremely safe climber and a teacher of safe climbing,” Tetreault said. “But accidents can happen, and the problem with climbing is when they do happen, the consequences can be severe.”
After replaying the accident many times in his head, and thinking over every angle, Tetreault has come up with a list of suggestions for sport climbers.
Know the area you’re climbing, he says. “The City or Rocks isn’t really a sport climbing area. A lot of the routes are longer than half a rope length.”
Wear a helmet, he advises.
Knot the end of the rope and know how much you have. “When you’re lowering someone, you have to be aware of the climber and cognizant of the amount of rope left for belaying.”
(While it seems obvious, the climbing ranger at the City of Rocks says some people sport climb with their ropes still in the rope bag and invisible.)
“Be aware of the amount of reliance you have on guide books. The book for City of Rocks has relatively little detail.”
Know first aid. “Most people who go into the backcountry know some first aid,” Tetreault said. “It’s a good thing so many people around us did.”
“We were fortunate,” Tetreault said. “There were three EMTs within ten, 15 minutes and a doctor was there half an hour later.”
They stopped the bleeding and monitored Kellam’s breathing and circulation. A backboard that would stabilize Kellam's spine and neck was made from the interior of a custom van, and the climber was carried to the parking lot.
Paramedics from Burley, Idaho, arrived on the scene and evacuated Kellam to the closest landing zone for the Life Flight helicopter that flew the injured climber to the Bannock Medical Center in Pocatello.</t>
  </si>
  <si>
    <t>Fall on Rock, Climbing Unroped, Illinois, Mississippi Palisades State Park</t>
  </si>
  <si>
    <t>Illinois, Mississippi Palisades State Park
On October 3,1993, a man (mid-20s) fell 25 feet while freesoloing a route. The extent of his injuries is not known. (Source: From an article in the Quad City Times, August 30, 1993)
(Editor’s Note: This area has become very popular, part of this having to do with proximity to two major cities. As AAC member Budge Gierke, who sent the reports in, points out, “It vies with Devil’s Lake for the dubious geographical distinction of‘closest to Chicago. ’” Any reporting help would be welcomed.)</t>
  </si>
  <si>
    <t>Fall on Rock, Climbing Unroped, No Experience, No Equipment, Connecticut, Ragged Mountain, Main Cliff</t>
  </si>
  <si>
    <t>Connecticut, Ragged Mountain, Main Cliff
On November 6, 1993, two friends decided to try mountain biking in a new area. They entered Ragged Mountain Preserve, but found the biking there unsatisfactory. Chris Dean (21) had never done any climbing but had seen (solo) climbing on MTV that “looked easy.” Wiesner's Slab is a prominent feature at Main Cliff, a 50 foot low-angle slab. Chris decided to climb it. He states he got more than half way up before getting stuck. Trying to start moving again, he slipped, slid part way, then caught on a ledge, flipped and fell to the ground, across about ten feet of almost level surface, then down a scree slope where he was stopped by fallen branches a yard down.
This occurred about 1430 on a gray day with only a few climbers out in the chilly weather. He was found in about a minute by his friend who got the attention of climbers. In the south descent gully nearby was a volunteer trail crew of Ragged Mountain Foundation officers and members building rock steps at the top. They were informed by a climber from the cliff top that there had been a fall with injuries. They immediately descended the gully, located the fallen youth and went the quarter to half mile through the woods to call for rescue. Climbers and crew members remained with the victim who was conscious and in pain. He had obvious compound fractures of left lower arm and right lower leg, and a scraped face. Bleeding was minimal and moving the victim seemed inadvisable. Spare clothing was put over him, and a little water given at his request.
One policeman, one fireman, and two ambulance attendants arrived within 45 minutes, guided in by RMF members. It took another half hour to administer oxygen for his shortness of breath, stabilize the victim, and load him onto a litter to be carried out to the ambulance by climbers and crew.
Additional injuries diagnosed at the hospital were internal bleeding, a bruised kidney, and a fractured pelvis. (Source: Elizabeth Buckley, Ragged Mountain Foundation)
Analysis
The experience and familiarity with terrain, landowners and community resources of the area by RMF members greatly facilitated the rescue and minimized the time involved. This accident, along with past accidents in this popular area, has led the RMF to formulate a plan for working with community rescue organizations to familiarize them with the terrain and vehicular access to the area so they can function effectively when other experienced personnel are not present. (Source: Elizabeth Buckley, Ragged Mountain Foundation)
(Editors Note: Here is a classic case of an individual setting out to do one kind of an adventure activity and impulsively deciding to try another kind. This is an accident that happened on a climbing cliff, but the individual was not a climber and had not set out with the intent to climb. It does not get entered into the Tables.)</t>
  </si>
  <si>
    <t>Fall on Rock, Inadequate Equipment, Off-Route, Unroped, Wyoming, Grand Teton National Park, Mount Moran</t>
  </si>
  <si>
    <t>Wyoming, Grand Teton National Park, Mount Moran
Beset by bad weather and injury, a climber wearing shorts, running tights and a light jacket spent two nights on Mount Moran without overnight gear before rangers found him early May 30.
BJ (48) was found resting in a gully on Mount Morans south face. He was cradling a broken arm when rescuers were able to haul him out by helicopter about 0815, said Mark Magnuson, Jenny Lake subdistrict ranger. He was transported to St. John s Hospital, where he was treated and released.
The climbers had left their Jackson Lake campsite Friday morning, planning to climb the Skillet Glacier route up Moran and return by the same route that night, Magnuson said. The pair reached the top too late to begin their descent Friday.
Carrying only a small supply of food and water, they spent the night at the summit without a tent or sleeping bags. Temperatures dipped below freezing.
Saturday morning they began to descend the rocky south face, not wanting to return by the steep, icy route they had climbed. BJ slipped on loose rock and fell 20 feet, slicing open his hip and suffering a hairline fracture near his elbow.
DJ continued down to get help and completed his ten-hour descent about 2045 Saturday, and told rangers how to find his partner. Another helicopter search ensued, but the search was aborted when it became too dark to see.
“We were pretty worried by that time,” Magnuson said. “It was his second night out, and it was raining/’Sunday morning a helicopter dropped off two rangers, who hiked to BJ and stabilized his injuries. He was extracted by helicopter. (Source: From an article by Craig Welch, Jackson Hole News, June 2, 1993)</t>
  </si>
  <si>
    <t>Fall on Rock, Inadequate Protection, North Carolina, Crowders Mountain State Park</t>
  </si>
  <si>
    <t>North Carolina, Crowders Mountain State Park
On May 23,1993, Dan Plaisted (31) was standing on the cliff, preparing to return to the bottom and begin his climb, when he suddenly fell, said park supervisor Joe Sox.
Plaisted broke several bones. He was airlifted to Carolnas Medical Center in Charlotte, where he was in critical condition Sunday night, a hospital spokeswoman said.
The accident occurred at 1115 in the eastern part of the park, in a designated climbing area known as the Red Wall.
Plaisted was atop the 50-foot cliff, securing some ropes he planned to use during the climb. Suddenly, Plaisted lost his balance and plunged to the ground. He landed on his feet, which probably saved him from head injuries or death. (Source: The Charlotte Observer, May 24,1993)</t>
  </si>
  <si>
    <t>Fall on Rock, Pitons Pulled Out, Illinois, Mississippi Palisades State Park</t>
  </si>
  <si>
    <t>Illinois, Mississippi Palisades State Park
On August 29, 1993, Ted Rogers (25) fell 30 feet from a climb he was on. The pins he had placed “gave way.” The extent of his injuries is not known. (Source: From an article in the Quad City Times, August 30, 1993)</t>
  </si>
  <si>
    <t>Fall on Rock, Tripped on Rope, No Hard Hat, California, Yosemite Valley, Glacier Point Apron</t>
  </si>
  <si>
    <t>California, Yosemite Valley, Glacier Point Apron
On September 26, 1993, at 1350 Gleed Toombes (41) took a 25 foot leader fall while climbing a route called the Green Dragon on the Glacier Point Apron. Toombes was flipped upside down by his tripping over his climbing rope causing him to hit the back of his head. Toombes was lowered by a bystander who witnessed the fall.
On scene at 1410, I contacted the conscious, disoriented patient with obvious head trauma. Patient received immediate medical care provided by Park Medic Jacobi who arrived on scene at 1415.
Due to stat trauma and mechanism of injury, patient was packaged for short haul evacuation. SAR team, led by SAR Officers Dill and Ingram, was in charge of short haul preparations. Patient was short hauled to the Ahwahnee Meadow at 1455 where he was met by Dr. Bill Bouie, who provided patient with advance life support on scene at the meadow. Patient was loaded on to Medi Flight and flown out at 1538. (Source: Mary Litell, NPS Ranger, Yosemite National Park)
Analysis
According to his climbing partner, Brian Trask, Toombes is a 5.11 climber. He was leading this 5.11b, had clipped into the last bolt and was heading for the anchor when he popped off a thin friction move.
One of two climbers nearby, Jeff Davis, assisted Trask in lowering Toombes to the ground. While this saved a significant amount of time, it was risky considering the injury. Toombes had been unconscious for eight minutes and blood was coming out of his right ear. Surgeons thought he might die on the operating table.
The fact that SAR were already at the cache, that they could drive to within 200 yards of the climb, and that Toombes was already on the ground enabled quick stabilization and transport to the ER in Modesto. Toombes seems to be recovering without a significant deficit. (Source: John Dill, SAR Ranger, Yosemite National Park)</t>
  </si>
  <si>
    <t>Fall on Rock, Weather, No Spotter and No Hard Hat, Washington, Icicle River Canyon</t>
  </si>
  <si>
    <t>Washington, Icicle River Canyon
On April 17, 1993, the Everett Mountaineers were conducting a part of their Alpine Scramble course when an instructor (male—67) fell while bouldering. He had done several layback maneuvers, but then slipped and fell about five feet, hitting his head on a large, sharp boulder. His two inch laceration required seven stitches.
Analysis
Due to the rain, the rocks were wet and slippery. When bouldering, especially if a helmet is not worn, there should be spotters properly positioned. (Source: From a report by Cheryl Rudd, Assistant Field Trip Leader)</t>
  </si>
  <si>
    <t>Fall on Snow, Unable to Self-Arrest, No Hard Hat, Colorado, Rocky Mountain National Park, Longs Peak</t>
  </si>
  <si>
    <t>Colorado, Rocky Mountain National Park, Longs Peak
On February 3, 1993, at 1200, Carl Siegel (30) and Tim Cumbo (35) were descending the Cables (North Face) Route on Longs Peak after having successfully completed a five day ascent of D7 on the Diamond face. Siegel fell from a snowpatch about 100 feet above the highest of the old Cables Route bolts. He attempted to self-arrest with his Stubai modular ice axe but did not have the wrist loop around his wrist. The axe ripped out of his hands and remained planted in the snow. Siegel slid a total distance of about 500 feet over rock cliffs and snowfields to a point about 200 feet north and downhill of Chasm View. Cumbo and nearby soloist Derek Hersey, who responded from the Diamond to Cumbo's calls for help, were unable to find any life signs in Siegel. The body was evacuated by Rocky Mountain National Park Rangers with a helicopter on the following day.
Analysis
Cumbo witnessed the fall but not the exact event which precipitated Siegel's slip on the snow covered rock. Rangers did observe a crampon stab mark on Siegel's left gaiter, which points to the possibility of Siegel tripping on his crampon. According to Larimer County Coroner Charles Lavato, Siegel died as a result of cerebral contusions due to multiple blunt trauma to the head and face. There were no other major injuries to any other body parts. Lavato, who is also a climber, said that had Siegel worn his helmet, he most probably would have survived the fall. Siegel was performing as most climbers normally do at this point in their climb—when fatigue sets in and the mental attitude that the climb is over. He was an outstanding and experienced climber with major climbs on several continents. (Source: Jim Detterline, Longs Peak Supervisory Climbing Ranger, Rocky Mountain National Park)</t>
  </si>
  <si>
    <t>Fall on Snow, Unable to Self-Arrest, Wyoming, Grand Teton National Park, Grand Teton</t>
  </si>
  <si>
    <t>Wyoming, Grand Teton National Park, Grand Teton
On August 13, 1993, CR (27) was returning via the Owen-Spalding route from a successful climb of the Exum Ridge on the Grand Teton. At 1230 he was descending steep snow just below the upper saddle when he slipped, failed to self-arrest, and fell approximately 1000 feet on mixed snow and rock down a steep couloir. CR apparently died instantly of massive head injuries. His body was evacuated by heliocopter at 1600 that day. (Source: Renny Jackson, SAR Ranger, Grand Teton National Park)
Analysis
The summer of 1993 saw snow at the upper elevations until it was nearly time for the coming year's snows to begin again. Many parties experienced difficulties as a result. (Source: Jed Williamson)</t>
  </si>
  <si>
    <t>Falling Ice, Weather—Unstable Conditions, Poor Belay Position, Colorado, Rocky Mountain National Park</t>
  </si>
  <si>
    <t>Colorado, Rocky Mountain National Park
On January 1,1993, Henry Browning (35) and David Pyatt (34) set off to climb Jaws II WI 4-5, a frozen waterfall route in the Windy Gulch area of Rocky Mountain National Park. It was a warm day, with temperatures above freezing, and direct sunlight on the south-facing 300 foot long route had combined to make the ice very unstable. So the climbers decided to top rope the bottom of the right side of the climb from fixed anchors on a rock horn about 60 feet up. At 1250, while Pyatt was lowering Browning from the pitch, the section of rotten ice below Browning spontaneously collapsed and fell into large, heavy sections. Pyatt's belay position was directly below the falling ice, in the gully. He was unanchored to the belay, but he was wearing a helmet. Pyatt dodged the first three or four large blocks of ice, but sustained a pneumothorax injury with one broken and two cracked ribs when the next block glanced off his back as he tripped on his crampons. Although disabled by the accident, Pyatt was able to eventually lower his stranded partner Browning to the ground by 1315. Park Ranger Mike Pratt (EMT-P) witnessed the accident from the Fern Lake Trail below, and responded to the scene. Rocky Mountain National Park Rescue Team evacuated Pyatt from the scene with an 800 foot scree evacuation and wheeled-litter travel of about one mile.
Analysis
Jaws Falls is recommended only for cold mornings after sufficient ice formation has taken place. Pyatt and Browning left too late in the morning for their climb, on an exceptionally warm day, and were on the route in mid-day when sunlight was shining directly upon the ice. They chose to climb the right side of the falls, which is generally the more unstable part of the formation. They ignored the signs of previous ice falls in the gully. They realized that the ice was unstable when they correctly decided not to lead the route. However, if Jaws is too unstable to lead climb, then it is also too unstable to top rope.
Pyatt took up a belay stance directly beneath the climb on the gully, in full exposure of any falling ice. Had he been on the rock island directly below the gully's east edge, he would have been reasonably protected from falling ice. Finally, Pyatt was not anchored into his belay. Fortunately, he did not lose consciousness or motor function, as he would have dropped Browning about 50 feet. Pyatt had climbed ice since 1985, Browning since 1983. (Source: Jim Detterline, Long’s Peak Supervisory Climbing Ranger, Rocky Mountain National Park)</t>
  </si>
  <si>
    <t>Falling Rock, Idaho, Rocky Canyon</t>
  </si>
  <si>
    <t>Idaho, Rocky Canyon
On Sunday, April 25, I was involved in a rock climbing accident in Rocky Canyon and was able to experience technical rescue from the patients perspective.
David Anjelkovich, Sara Pedde and I decided to climb a bolted route we found on a face in Rocky Canyon. We got started about 0700, with Dave leading and myself on belay Once started, Dave kicked down a few small rocks from the crack, so I decided to don my helmet, which later proved a very valuable decision.
Dave was about 30 feet above me when he reached a crux. He decided to downclimb about five feet and try a different route. About five feet below the bolt, all hell broke loose. The rock that Dave was stretched across let go and fell down the chute toward me. He was able to swing off the boulder and avoid injury; unfortunately, I was right below him.
The rock came down on my left side, breaking four ribs and collapsing my left lung. It then threw me into the slab, breaking my pelvis. Dave came down safely and immediately slipped into “EMT mode.” He began patient care while Sara called Ada County Paramedics who quickly responded with several rigs and the Special Operations Team. Dennis Putnam was there to help set up the rescue system. It was certainly nice to see a familiar face. I was even lucid (or delirious) enough to ask how Cheryl was doing.
Once they got me down, it was a quick ride in the ambulance and then an even quicker ride in Life Flite. Unfortunately, I wasn’t able to enjoy the view. (Source: Jarrod Ball, Idaho Mountain Search and Rescue Unit)</t>
  </si>
  <si>
    <t>Falling Rock, Poor Position, Colorado, Sangre de Cristo Range, Crestone Needle</t>
  </si>
  <si>
    <t>Colorado, Sangre de Cristo Range, Crestone Needle
On August 22, 1993, a 38 year old man was struck by a falling rock near the summit of Crestone Needle while climbing with four others. He was struck in the face, and then fell down the slope. A body recovery was completed the next day.
Analysis
The victim was wearing a helmet, but he looked up when he heard the rockfall above him. It was apparently a spontaneous rockfall. (Source: Western State College Mountain Rescue Team)</t>
  </si>
  <si>
    <t>Falling Rock, Poor Position, Washington, North Twin Sister</t>
  </si>
  <si>
    <t>On June 6, 1993, a group of five Bellingham Mountaineers were ascending the South Face to the West Ridge of North Twin Sister on the second day of a Basic Course. They started up a short gully, after just starting the rock portion when two large rocks (bowling ball size) kicked loose between the leader and the second climber. Rock struck the third climber on the foot and broke one toe. Rock then struck the fifth climber on the right rib area, severely lacerated the left hand (20+ stitches) and right forearm (10+ stitches). Rock struck fourth climber and caused loss of balance, resulting in climber tumbling backward 50 feet down the gully. The tumble resulted in numerous bruises and broken left forearm. All injured were given first aid and assisted back to base camp. After resting for a couple of hours, the group hiked back to the trail head. No extra help was needed or brought in. (Source: Sam Houston, The Mountaineers, Bellingham Branch)
Analysis
Protocols for climbing—or descending—in gullies and couloirs include either staying very close (able to touch person in front) to one another or going one at a time to a stopping point that is secure. (Source: Jed Williamson)</t>
  </si>
  <si>
    <t>Falling Rock, Washington, Icicle River Canyon, Snow Lakes</t>
  </si>
  <si>
    <t xml:space="preserve">Washington, Icicle River Canyon, Snow Lakes
On July 31, 1993, Rolf Sonnerup (28) was climbing on a popular rock face across the road from the Snow Lakes trailhead. His partner was 50 feet above Sonnerup and dis_x001F_lodged a rock that struck Sonnerup in the shoulder and arm, then hit his leg, taking off skin and muscle down to the bone from the knee to the ankle.
Members of the Chelan County HASTY rescue team and Chelan County Mountain Rescue climbed up to reach Sonnerup. Ambulance crews from Leavenworth and Wenatchee, and two Canadian doctors visiting the area, worked on Sonnerup and moved him about 50 feet to where the helicopter could reach him.
“He was hurt pretty bad and bleeding and the emergency workers felt he had to be taken out by helicopter,” the Chelan County Sheriff's Captain, Pete Peterson, said. He said it took just 24 minutes to fly from Wenatchee, pick up Sonnerup and deliver him directly to the hospital.
Peterson counted the rescue as one of his trickiest. He said there was only room on the rock where he landed for part of a skid. He said he had only about a six foot clear_x001F_ance for the blades.
He said the county’s helicopter, which is often used in mountain rescues, was not large enough. He borrowed the DNR helicopter on loan to Chelan County Fire Dis_x001F_trict 1. “It was just something the Jet Ranger couldn’t do,” he said. “It had to be a larger, platform helicopter, like the ones the (Chelan County) commissioners just denied (for purchase). There wasn’t enough time to call for the Air Force or Army helicopters.” (Source: From a report submitted by Fred Stanley)
(Editors Note: We don’t know how the rock was dislodged, but we do know that Sonnerup was able to belay his partner. Sonnerup’s leg had to be amputated below the knee, but he is already skiing again. We also know that the rescue team was called in by cellular tele_x001F_phone, and time was of the essence in this case.)
</t>
  </si>
  <si>
    <t>Falling Rock/Piton Pulled Out, Placed Inadequate Protection, Fall on Rock 
Washington, Chair Peak</t>
  </si>
  <si>
    <t>On October 9,1993, Joel Blumhagen (43) and Darby Roach were climbing the standard route on Chair Peak. At 1245 Blumhagen clipped into an old piton behind a flake. The flake dislodged and fell on him, starting a small avalanche, and he fell. In the process of the fall, he lost his helmet, sustaining terminal head injuries. Several medical personnel were in the vicinity. He was reported deceased at 1330.
Analysis
We suspect he placed his weight on the piton. It was rusted and the flake cracked. One of our people commented, “We climb past that one!” (Source: Paul M. Williams, Seattle Mountain Rescue)</t>
  </si>
  <si>
    <t>Improper Decision—Failing to Turn Back, Weather, Inadequate Equipment, Failure to Follow Route, Oregon, Mount Hood</t>
  </si>
  <si>
    <t>Oregon, Mount Hood
On May 1, 1993, Robert McQueen (38), Lisa Padilla (42), and Lance Piatt (32) were descending Mount Hood in an intensifying storm. In their own words:
“We were descending the hogsback. Due to the stinging ice particles, we could only glance at our route. Although very familiar with the route, everything looked like a cliff looking down. On an avalanche slope looking up, we couldn’t find the wands. We made a group decision to call by cellular telephone for advice and keep warm on the hot rocks. We found out there was a rescue party already just 1000 feet below us and we were advised to stay put and await their assistance.” (Source: Robert J. McQueen)
Analysis
This party did not have adequate equipment to bivouac, was unable to navigate in the whiteout conditions, and did not accept the free use of an MLU (Mountain Location Unit—a radio beacon device).
Again, in their own words:
“We heard there was incoming weather, but underestimated its ferocity. We avoid winter climbs and always try to climb in good weather but have had to use a compass several times. Still, none of us had ever felt a blizzard like this before. Another group had placed the wands but they didn’t go high enough and weren’t placed close enough together for us to find them.
“We were directly responsible for creating this hazardous situation. The rescue was the responsibility of a highly professional and cohesive group of people who went beyond being on duty, mustering exceptional strength and bravery and putting our welfare in front of theirs.
“While cellular technology can help provide safety in almost any situation, we were lacking in the ability to spend the night on the mountain and did not carry a Mountain Locater Unit, which sends an alert and pinpoints climbers’ location. This device can be rented for a token fee, and should be valuable for climbs in any conditions.” (Source: Robert J. McQueen and Jeff Scheetz, Portland Mountain Rescue)
(Editors Note: The MLU availability is the result of the 1986 tragedy involving two teachers and several students from the Oregon Episcopal School. In fact, the conditions encountered by this party were not dissimilar. See ANAM 1987, pp. 65-67.)</t>
  </si>
  <si>
    <t>Inadequate Belay, Fall on Rock, Wyoming, Devil's Tower</t>
  </si>
  <si>
    <t>Wyoming, Devil’s Tower
On August 23, 1993, at 0830, Nate Beckwith (21), David Haagensen (23) and Jung Soo (21) were climbing the first pitch of Soler (5.8+). Beckwith was belaying Haagensen, who, approximately 100 feet up the climb, took a 25-35 foot lead fall. Haagensen sustained minor lacerations to his left elbow, and decided to back off the climb. After climbing back up to the .75 Camalot that he had fallen on, Haagensen, at Beckwith s request, backed up the piece with a #3 Metolious TCU before lowering. With Haagensen about 35 feet above the belay ledge, Beckwith allowed the rope to pass completely through the ATC he was belaying with, dropping Haagensen past the belay ledge, and onto a small ledge slightly to the left. A pair of climbers nearby, one of whom was a first responder, abandoned their climb to help assess Hasgensen s injuries, while Soo descended to the ranger station to report the accident. Almost a dozen rangers ended up hauling the necessary medical gear (02 tanks, KED board, litter, etc.) and ropes to treat and lower Haagensen the 300 feet to the base of the Tower, where he was driven by ambulance to the hospital in Sundance, Wyoming, and diagnosed with cuts and bruises. Upon review of his X-rays by a staff radiologist, a slight compression of his T-5 vertebre was also discovered.
Analysis
It is necessary for the belayer to be tied into the rope on any climb, especially multipitch. At the very least, a safety knot would prohibit the rope end from passing through the belay device. I would like to note that the only reason my head was uninjured (I was not wearing a helmet) was the fact that when I hit the ledge, my head and shoulders were out past the edge and hit nothing but air. It would have been possible to safely lower me from the climb by either executing a knot pass (there were two ropes and two people at the belay), or lowering me to the end of the rope, allowing me to put in a suitable anchor and pull the rope through, and then lowering me the rest of the way to the belay. (Source: David Haagensen)
A few people suggested that a knot should have been tied in the end of the rope. I do not believe this is an adequate practice for safety. A double grapevine or figure of eight knot could slip through a figure eight belay device. I, as a second, should have been tied into the other end of the rope. I had done this many times before, but thought of it as optional on the first pitch. I did it only for convenience so the leader did not pull the rope out of my reach when preparing the higher belay. This situation was a little unusual; the leader is not usually lowered from a lead. Also, most pitches tend to be much less than a full rope length. For these reasons, people may often overlook this safety practice without consequence. (Source: Nathaniel Beckwith)</t>
  </si>
  <si>
    <t>Loss of Control—Glissade, Crampon Caught on Ice, Oregon, Mount Hood</t>
  </si>
  <si>
    <t>Oregon, Mount Hood
On May 23, 1993, Jason Bacon (22) said that he was sliding down the mountain when suddenly his crampon caught on the ice and he heard a loud pop in his leg. He was evacuated by Portland Mountain Rescue. (Source: C. Nolte, Portland Mountain Rescue)</t>
  </si>
  <si>
    <t>Loss of Control—Glissade, No Ice Axe, Inexperience, Oregon, Mount Hood</t>
  </si>
  <si>
    <t>Oregon, Mount Hood
On June 9,1993, Gary Whalen told me that he and his companion were glissading down from the Hogsback when suddenly his friend went over a large cliff and tumbled down about 200 feet. In calling down to his friend he said that he was told that he thought he had broken his leg or ankle and it seemed to Whalen that Williams was having difficulty breathing. He said at this time he left his daughter at the top of the cliff and he skied down to the top of the Palmer Chairlift where he called for help.
Daniel Williams (32) told me that he was glissading down the Hogsback toward the White River Canyon. He told me that on two separate occasions he stood up and tried to move over from the cliffs. He said that he tried to stop his descent by placing his feet in the soft snow; however, he was unable to slow or stop himself before he went over the cliff. Williams told me that this is the first time that he has ever (attempted) climbed Mount Hood and when asked, he admitted to never having any mountaineering or climbing experience. (Source: C. Nolte, Portland Mountain Rescue)</t>
  </si>
  <si>
    <t>Rock Broke Loose, Fall on Rock, Ice Tools and Pitons Pulled Out, Wyoming, Grand Teton National Park, Grand Teton</t>
  </si>
  <si>
    <t>Wyoming, Grand Teton National Park, Grand Teton
On March 11,1993, around 1000, ranger Renny Jackson received a report of a climbing accident on the Grand Teton. According to the reporting party, MV, his partner, PR, had fallen 100 feet while attempting a route on the north face. The fall occurred near the top of the route, at 1700 on March 10. MV was able to assist PR down the north face and back to their base camp on Teton Glacier, arriving at 2200. PR was stabilized in their tent, and MV skied out to the Taggart Lake Trailhead to report the accident the following morning. PR’s injuries were described as a possible fracture to the forearm and ribs, and possible head injury. Following a temporary loss of consciousness which occurred immediately after the fall, a small amount of blood was observed in PR’s sputum.
Following additional on-scene patient stabilization, PR was secured in the helicopter and flown to St. John’s Hospital in Jackson, arriving ag 1235. Follow-up medical examination by emergency room staff found no fractures or significant injury, but extensive, multiple body contusions. PR was held overnight for observation.
Analysis
Ranger Mark Magnuson interviewed MV regarding the cause of the accident. MV and PR were attempting a mixed rock and ice route which ascends the east portion of the north face, approximately seven to eight pitches (800 feet) in length. After climbing a multi-pitch ice runnel, PR was leading a final section, preparing to turn the east ridge. PR was standing on ice covered rock with both ice tools placed in thin ice. He later explained to MV that the rock broke loose beneath his feet and both tools pulled. PR fell approximately ten to 20 feet, pulled a long snarg placed completely to the eye, fell an additional 30 feet pulling two pitons, before he was caught by the belay. The last remaining piece of protection above the belay anchors, a tied-off snarg, caught the fall. MV estimated the total falling distance at 100 feet.
Following a temporary loss of consciousness, PR was able to secure himself to the ice/rock face. MV descended to PR’s position and assisted him in rappelling seven pitches to the base of the route. Another half mile descent took them back to their base camp.
PR was described as a very fit and experienced mountaineer who was climbing well within his ability. MV stated that, perhaps, fatigue had been a contributing factor in the fall, as evidenced by PR’s actions and pace prior to the event. Both climbers were wearing helmets which, in the case of PR, probably saved his life. Following a leader fall of 100 feet, given the existing circumstances, conditions, and position on the north face, it is noteworthy that PR and MV were able to effect a self-rescue back to their base camp. (Source: Mark Magnuson, SAR Ranger, Grand Teton National Park)</t>
  </si>
  <si>
    <t>Stranded, Hair Caught in Rappel Device, Exceeding Abilities, Etc., Vermont, Smuggler's Notch</t>
  </si>
  <si>
    <t>Vermont, Smuggler’s Notch
On September 11, 1993, at 1400, Stowe Hazardous Terrain was dispatched to Smuggler's Notch to assist one or more reportedly injured rock climbers. Upon arrival they were informed that one climber had fallen with unknown injuries, and another had caught her hair in her rappel device and could not move. The latter subject could be seen from the road, approximately two-thirds of the way down a 90 foot cliff. Team members were sent to the top and bottom of the cliff to further assess the scene. On their way in, the climber who had fallen was passed walking out with a minor ankle injury. He was sent with assistance to a waiting ambulance. By the time the team was in position, a climber in the area had managed to cut the hair loose from the womans figure 8, and they both had reached a ledge. This climber’s companion was also on the ledge, and the three subjects could not move any further. There were also four additional people at the top of the cliff who were unable to get down from their positions without assistance, for a total of seven people requiring evacuation. One team member then climbed up to the three on the ledge and lowered them to safety. A safety line was established for the four at the top, and they were assisted to a trail where they could walk back to the road.
Several interesting facts about this incident came out after all parties were safely evacuated:
The injured climber was the most experienced of the group, and was teaching the others how to rappel. He had rappelled down the cliff on a single rope initially, and then returned to the top of the cliff. He then doubled the rope (so it could be retrieved from the bottom after completing the rappel), and sent his sister down on the double rope. Partway down, she got her hair tightly caught in the figure 8, bringing her to a stop. The doubled 165 foot rope, however, was not long enough to reach the bottom of the cliff, nor was the rope tied off at the bottom. It is entirely possible that she would have rappelled off the end of the rope into a 20-30 foot free fall onto large rocks and scree.
When the brother heard his sister screaming for help, he downclimbed around the cliff (they only had one rope) to the base of the cliff. He then attempted to freeclimb up to his sister, but fell before reaching her, injuring his ankle.
The two climbers who came to assist were top roping nearby and heard the calls for help. They had no rappel devices with them, and the first climber attempted to use a carabiner wrap to descend his rope to assist. He was not proficient with the technique, however, so he had a very rapid descent and was unable to slow down to assist the stranded woman. His rope was also not long enough to reach the bottom of the cliff, but he was able to swing into safety on a ledge.
The second climber was also unfamiliar with the proper carabiner wrap technique, but took enough wraps with his rope around both a carabiner and his body that he was able to descend to the woman. After cutting her hair with some scissors on a Swiss Army knife, he had no way to attach her to his descent device. He was able to lift her up enough to free her from her rope, and then he held onto her with his arms while he descended to join his companion on the ledge.
There are several reminders here:
Teaching rappelling to inexperienced people should be done in easy terrain.
Beginning rappellers should always be belayed by a separate rope.
The instructor must be sure that the rope reaches the bottom of the rappel.
A double rope should have the ends tied together.
In the “heat of the moment,” at least three people ignored the premise that you always look out for #1 first. One person dangerously freeclimbed (and fell) and two people tried to use techniques that they were unfamiliar with (carabiner wraps and pick- offs).
Although in pain, the stuck woman was in no immediate danger of further injury. There was plenty of time for a controlled, orderly and safe rescue. (Source: Vermont Search and Rescue Newsletter, September 1993)</t>
  </si>
  <si>
    <t>Stranded, Oregon, Mount Jefferson</t>
  </si>
  <si>
    <t>Oregon, Mount Jefferson
On September 17, 1993, William Reeves (47), an experienced hiker, was on a four-day trip around the summit of the 10,497-foot peak when he became stranded away from his base camp during a snowstorm.
Jefferson County sheriff's Deputy John Martinez said Reeves is an experienced climber and had survival gear back at the base camp and was hiking toward the summit when the storm hit. Martinez said Reeves spent the night in whiteout conditions by building a wind-break. He used a cellular telephone to call his wife, who suggested he call the sheriff's office for help.
The sheriff's office Search and Rescue team, flying a fixedwing airplane, spotted him Wednesday morning. Reeves’ wife, who is a pilot, took part in the air search.
An H-60 Pave Hawk helicopter was sent from Portland at 0930, said Senior Airman David Bartlett of the U. S. Air Force Reserves 939th Rescue Wing. Martinez said the helicopter set one wheel against the side of the mountain. A para-rescue man jumped out and helped get Reeves back inside. (Source: The Oregonian, September 16, 1993)</t>
  </si>
  <si>
    <t>Stranded, Rappel Rope Jammed, Weather, Exceeding Abilities, Colorado, Rocky Mountain National Park, Hallett Peak</t>
  </si>
  <si>
    <t>Colorado, Rocky Mountain National Park, Hallett Peak
On July 3, 1993, Tor Anderson (20) and Brandon Latham (21) became stranded on the Northcutt-Carter Route III 5.7 on the North Face of Hallett Peak, as they attempted to rappel the route in retreat. One of the ropes pulled clear of the rappel setup but the other rope became jammed in a crack. Bad weather and icy rock contributed to the difficulty in retrieving the ropes. Park Service rescuers climbed two technical pitches to reach Anderson and Latham, and lowered them 200 feet to the base of the route. Latham was suffering from probable hypothermia.
Analysis
This incident was the second stranding in 1993 on the Northcutt-Carter Route and one of about six incidents that the Park Service responded to for overdue parties on Hallett North Face. The Northcutt-Carter Route, featured in Roper and Steck's Fifty Classic Climbs of North America, requires more route-finding abilities than those possessed by the average 5.7 leader. Also, since it is an alpine face, running into ice at any time of year may be expected. The storm which turned Anderson and Latham back was predicted. In rappelling the face, parties need to add sufficient slings and occasionally sacrifice carabiners in the interest of a smooth rope retrieval. Ropes should be pulled carefully to avoid jams. Shorter rappels may be in order when obstacles are present. Even after taking all precautions, the rope may still jam. In that case, one may have to self-belay up the jammed rope in order to free it or cut off the available portion of rope in order to continue the retreat.
This was Anderson’s fourth and Latham s second rescue incident at Rocky Mountain National Park. (See previous issues of ANAM.) (Source: Jim Detterline, Longs Peak Supervisory Climbing Ranger, Rocky Mountain National Park)</t>
  </si>
  <si>
    <t>Stranded, Unable to Find Route, Weather, Inadequate Equipment, Exhaustion, Hypothermia, Etc., Colorado, Rocky Mountain National Park, Longs Peak</t>
  </si>
  <si>
    <t>Colorado, Rocky Mountain National Park, Longs Peak
On September 12, 1993, at 2330, Rocky Mountain National Park rangers were notified about an overdue party of two climbers attempting a route on the East Face of Longs Peak. Charles B. “Bo” Judd (34) and Thomas Kelly (27) had bivouacked at Mills Glacier on September 11. They got a late start on Kiener's Route on September 12, and were benighted around the 14,000 foot elevation at the base of the dihedral adjacent to the Diamond step. They did not figure out the simple third class connection to the summit. A severe winter storm with one and a half feet of snow, high winds, low temperatures to near 0° F, and low visibility blew in late that evening as predicted. On the following day, they accomplished a difficult descent of the East Face. Although they heard a rescuer calling to them in the storm, they dismissed his calls as hallucination.
Judd and Thomas continued their descent, which included a rappel anchor failure just above Broadway Ledge, and a slip on Lamb s Slide by Thomas due to a crampon coming off, to Mills Glacier. At this time it was dark, and they continually separated but kept in touch as they passed one another enroute to the east shore of Chasm Lake, where they had cached and hidden their bivouac gear. Both persons were hypothermic and very exhausted. Judd reached the camp first, probably after midnight according to his recollection, and collapsed in his sleeping bag. Thomas succumbed to hypothermia on the north side of Chasm Lake in a boulder field. When the search resumed at first light on September 14, Judd was located and flown out to Estes Park Medical Center with frostbite to his feet and hypothermia. Thomas’ body was discovered under a rock, where he had been dead for about eight hours.
Analysis
This tragedy was caused by an amalgamation of various small mistakes. Judd and Thomas were proficient rock climbers (leading to the 5.10 level) but they were not alpinists. Most of their background was gained in short “sport routes” at low elevation and in a benign climate. Their training and experience on snow and ice was almost nil. Their route finding abilities, most critical in an alpine environment were of the “tunnel-vision” type, where one focuses on the immediate problems of the terrain in the direct line in front of oneself, instead of the overall picture. They were not equipped to survive the storm. Thomas may have been colder than Judd because he was wearing the goretex hi- tech sneaker type of footwear (inappropriate with his crampons), which may have allowed him to become colder through his feet. Although the party separated frequently during the retreat from Lamb's Slide to Chasm Lake, they did attempt to maintain contact with each other during this grueling dash for survival. The relocation of their camping gear from the established sites and dry caves of Mills Glacier to the far east side of Chasm Lake was a fatal mistake. Leaving that equipment where it was on the morning of their climb would have resulted in an earlier start on the climb (and they could have seen where the other Kiener's Route climbers were going), more energy available for the climb, and both would have reached the equipment alive on the retreat down. To Judd s credit, it must be mentioned that his survival of this tragedy was an amazing feat of willpower above all odds, and that he made every attempt to push his partner toward the critical stash of survival gear.
The overall lesson learned by this incident is that sport climbing is not the same as alpine climbing. Despite similarities among all of the disciplines of climbing (including bouldering, gymnastic competition climbing, sport climbing, traditional rock climbing, alpine climbing, ice climbing, high altitude climbing, alpine skiing, etc.), the differences are such that an expert in one discipline might be totally inexperienced in another. In recent years, those of us working rescue in alpine areas have noticed an increasing number of folks with backgrounds in sport or indoor climbing assuming they were automatically fit for the big wall or alpine routes just because they were capable of performing at high standards in the gyms and on the short bolt-protected outdoor walls. Judd and Thomas attempted to make the transition by doing a lot of reading research, but this unfortunately could not measure up to the experience of learning directly from either a guide or an experienced alpinist friend. (Source: Jim Detterline, Longs Peak Supervisory Climbing Ranger, Rocky Mountain National Park)</t>
  </si>
  <si>
    <t>Acute Mountain Sickness, Fatigue, Dehydration, Alaska, Mount McKinley</t>
  </si>
  <si>
    <t>Alaska, Mount McKinley
On the evening of June 1, 1994, Bennett Austin (29) developed a severe case of acute mountain sickness while climbing between 19,000 and 19,400 feet on the West Rib route of Mount McKinley. At 0200 on June 2, a fixed wing aircraft was launched with a ranger aboard to contact the ranger patrol at 17,000 feet on the West Buttress and perform an air drop of emergency gear to the party which was not 150 feet below the “football field” at 19,500 feet. Austin’s team climbed up to the football field, attempted to make hot drinks and eat, and then decided that they needed to keep moving. The group started descending the West Buttress route at 0333. Three NPS volunteers met the group at 17,700 feet and assisted them to the 17,000 foot camp where Austin was evaluated. After six hours of rest and rehydration, the party descended to 14,200 feet, unassisted, where Austin made a full recovery. Following several days of rest, the group descended and flew off the mountain on June 5.
Analysis
This was a group of experienced mountain climbers on their first trip to Denali. A one-day summit attempt from 14,200 feet is a very difficult and committing climb. It appears that this group underestimated the time and energy that they would need to complete their proposed route in a single day. High altitude, fatigue and dehydration combined caused Bennett Austin to become sick. Prior to this attempt, the group had climbed to 17,000 feet on the West Buttress and had been on the mountain for eleven days with no signs of altitude sickness. (Source: Joe Reichert, SCA)</t>
  </si>
  <si>
    <t>Anchor Failure—Sling Burned Through, Inexperience, California, Yosemite Valley, Reed's Pinnacle</t>
  </si>
  <si>
    <t>California, Yosemite Valley, Reed’s Pinnacle
On June 12, 1994, four Swiss climbers were top roping an unnamed 60 foot pitch in the corner formed by the left side of Reeds Pinnacle. Fabian Nuescheler (23) first climbed to the top by an alternate route, rigged a belay anchor and rappelled. For the anchor, he ran the rope through a one-inch nylon sling that was, in turn, looped through slings around a small chockstone.
Andreas Slahel (20) then climbed about 10 feet up the pitch and was lowered by a belayer at the base. Urs Draeger (22) then climbed to the top. When he had been lowered about two-thirds of the way to the ground, both he and the rope suddenly fell free, about 20 feet to the base. He landed on his back, then slide 50-70 feet down a steep slope.
NPS dispatch was notified by phone at 1325. Rangers Ruth Middlecamp and Lane Baker reached Draeger at 1340 and the rest of the SAR team arrived shortly thereafter.
Draeger was conscious but confused, complained of chest and back pain, and had a laceration on his scalp. His friends stated he had been unconscious for two to three minutes just after the fall. He was given oxygen, an IV, packaged in the full-body vacuum splint and, evacuated in a belayed litter down the scree to the road. He was ultimately flown by helicopter to Modesto, where he was found to have a concussion and compression fractures of three vertebrae, T11, T12 and L1.
Analysis
Ranger Mike Ray climbed to the anchor immediately after the rescue. He found that the sling directly holding the rope had been melted through, almost certainly by the friction of the rope as the climbers were belayed and lowered. Seventy feet of climbing and 50 feet of lowering had done the job.
The climbers stated that they had rigged ropes this way previously with no problems. They refused to believe that the rope could have caused the damage, until we showed them the sling. Draeger and Nuescheler, the most experienced climbers in the group, had each been climbing for about two years and led 5.10a. (Source: Harry Steed &amp; Lane Baker, NPS Rangers)</t>
  </si>
  <si>
    <t>Avalanche — Misjudged History of Snow Pack, Alberta, Rocky Mountains, Mount Athabasca</t>
  </si>
  <si>
    <t>Alberta, Rocky Mountains, Mount Athabasca
On August 31, 1994, mountain guide J.B. and three students on an Association of Canadian Mountain Guides course climbed Mount Athabasca (3490 meters) by the Northeast Ridge. They started to descend a variation of the Silverhorn Route. A small slab avalanche swept two of the students, T.P. and S.P., on one rope, over cliffs north of the Hourglass Route. They fell about 300 meters to the glacier. J.B. was carrying a VHF radio, and alerted Parks Canada to the accident. A rescue team assembled at the base of the mountain within thirty minutes to wait for a helicopter. Meanwhile, J.B. and the third student climbed down the Silverhorn and reached the avalanche deposit, where they immediately found T.P. buried to the shoulders, alive but seriously injured. S.P. was totally buried, but they found him near articles of equipment about ten minutes later, after a hasty search. He was not breathing and had no pulse.
Parks Canada rescue personnel arrived shortly afterward and evacuated T.P. by helicopter, to an ambulance at the base of the mountain. He had fractures of both bones of the lower left leg, right talus (ankle), and two ribs, as well as extensive bruising of the chest, and hypothermia. S.P. was also flown to the ambulance at the base, but did not respond to advanced life support efforts.
Analysis
This was a very strong and experienced party which consciously made route decisions based on observations of mountain conditions in the days and hours leading up to the accident. Recent snowfall which had produced some moist, loose-snow avalanches a day or two earlier had stabilized with cooler alpine temperatures. However, the avalanche start zone was in a small north-facing basin just below the summit. The snow pack in that area was not significantly affected by the warmer temperatures which produced the recent avalanches generally observed at lower elevations. As a result, a thin layer of well- formed facets buried by the recent storm did not settle and bond well to adjacent snow layers. This unusual and isolated condition is similar to deep instabilities which usually develop in the Rockies during the winter season and therefore, apparently, took this group completely by surprise. Mountaineering is not an exact science and will always possess inherent and often unanticipated risks. (Source: Jasper National Park Warden Service)
(Editors note: Experience occasionally seems to be a liability in mountaineering. A less experienced party may have chosen an easier descent route in view of the recent snowfall.)</t>
  </si>
  <si>
    <t>Avalanche, Poor Position, Underestimated Conditions, Alaska, Mount Hunter</t>
  </si>
  <si>
    <t>Alaska, Mount Hunter
On May 5, 1994, Andy Carson and Charles Crago triggered an avalanche and were carried 800 feet down the route they were attempting on Mount Hunter.
The team—totaling five people—was attempting the North West Basin Variation to gain the West Ridge. This is a popular variation that avoids a rock buttress on the original route. The variation joins the ridge at 12,000 feet. The basin is steep and contains hazards. There is an ice fall that periodically deposits ice blocks and debris on and across the route.
The weather pattern during the week prior to the avalanche was unstable. Temperatures ranged with lows in the negative single digits to highs in the twenties and thirties. Several weak systems moved through the area bringing snow showers with accumulations of eight inches. The winds varied in speed, sometimes reaching 30 mph, and mostly from the South East. Periodic sunshine created thin crusts on most aspects.
The climbers had to camp at 7,400 feet in a bergschrund. Their plan for May 5 was to carry a load above the couloir, to the 10,500 foot level. They were carrying food and fuel to be used higher on the route. They also had warm clothes, but were without tents, sleeping bags, or full bivouac gear. They were not fully prepared to spend a night out.
The group moved as two rope teams. Andy Carson and Chuck Crago comprised one rope team, and were leading at the time of the slope failure. Mark Whiton, Mike Gilbert, and Zach Etheridge comprised the second rope team. They dug a snow pit to evaluate the avalanche hazard, and determined the conditions to be unstable. Avalanches were numerous during the days of this unstable weather cycle, and at this elevation. This was reported by several people at the landing strip who observed slides surrounding the south east fork area.
The group carried both rock and snow anchors. The snow anchors were useless in the unconsolidated snow pack. They placed rock anchors where available. They decided to climb to the crest of the ridge to get above a suspect slope. At the time of the avalanche, they had traveled three rope lengths along the ridge and were at the elevation of 9,700 feet. Where the avalanche occurred, the slope angle was estimated to be only ten to 15 degrees. Below the climbers, and beyond a pillow, the slope steepened to 50 degrees. The first rope team was unable to place snow anchors along the ridge, and continued on. At 1720, Carson triggered the avalanche. The snow fractured a few feet above and the depth of the slab was estimated to be 18 to 24 inches deep. Carson was carried down by the slab. Crago, not yet caught in the slide, went into self-arrest to try and stop Carson from taking a long ride. Crago was plucked from his arrest position by the rope coming tight, due to the force generated by Carson and the avalanche.
Whiton, Etheridge, and Gilbert watched the avalanche, but lost sight of the men. They initially thought that Carson and Crago were buried in the avalanche debris. While descending to the runout zone, they heard a shout from Carson and Crago, indicating they were not buried.
During the slide Carson sustained tibia/fibula fractures of both legs, contusions, and lacerations of the body and head. Crago’s injuries included a puncture to the chest, contusions and lacerations of the head and body. (The men went over a small rock band, which may have provided the mechanism for the injuries.)
At the scene Whiton, Etheridge, and Gilbert assessed and stabilized Carson s legs using pickets and lashing both legs together. They packed a trail traversing out of the runout zone on which to evacuate Carson. Crago was ambulatory, and did not require assistance.
Annie Duquette was contacted by the Carson expedition with a CB radio. They relayed their assessment of the injuries, the equipment they had with them, and that they needed a rescue. They were concerned about not having sleeping bags and the real possibility of hypothermia. Carson was especially vulnerable because he was non ambulatory. The Park Service was notified at 1930. A fixed wing was sent to the area to determine the suitability of the weather for flying, and in using the LAMA helicopter for rescuing the injured climbers. The weather was marginal for flying and it was determined that a window was needed to reach the group. At 2016 Carson's expedition called and said the weather was poor and that they would attempt to lower Carson. Meanwhile climbers at Basecamp were organizing themselves to help out on a ground rescue. At 2100 eight climbers left basecamp intending to rescue the injured climbers.
At 2130 the LAMA helicopter was dispatched with two rangers and rescue equipment aboard. At 2215 the helicopter had visual contact with the group, who were in the process of rescuing themselves. The contact was brief as the weather closed in, necessitating a retreat by the helicopter to basecamp.
The advanced ground team had visual contact with the group and would reach them to assist in the lowering. Approaching darkness and flight restrictions required the helicopter to return to Talkeetna.
At 0625 on May 6, the ground rescue team continued evacuating the injured to basecamp. At 1050 all involved parties were at basecamp. Carson and Crago were transported to Alaska Regional Hospital by fixed wing at 1435.
Analysis
The North West Basin Variation to the West Ridge of Mount Hunter is popular because it offers a shorter approach to the ridge, and avoids a rock band on the original route. The route is also detailed in a climbing guide. The enticement is there, and may lure climbers onto dangerous ground. Debris from the ice fall on the lower half of the basin was observed from the air throughout the season. This debris crossed the route used by climbers. The runout from this ice fall should be avoided. The basin faces the North West and acts as a catchment for wind deposited snow. The angle of slope in the basin fits the criteria where avalanches are most likely to occur.
The precipitation during the unstable weather cycle loaded the basin, and in combination with the wind, created a slab. The Carson expedition suspected the slope might fail. They attempted to climb above where the slope failure might occur. The signs were there indicating avalanche conditions. The Carson party underestimated the hazard and accidentally triggered the avalanche. Whether anchors would have prevented the long fall is unknown. (Source: Kevin Moore, Mountaineering Ranger, Denali National Park)</t>
  </si>
  <si>
    <t>Cornice Collapsed, Fall on Snow, Exceeding Abilities, Climbing Unroped, Alaska, Palmer, Knik Valley</t>
  </si>
  <si>
    <t>Alaska, Palmer, Knik Valley
In early April of 1994, Martin Martinez’ climbing partner vanished after a cornice gave way, resulting in a long plunge down the side of a deep couloir in the Knik Valley, near Palmer.
Martinez said he didn’t see her fall. He crawled out onto the snow and called her name. There was no response, and finally Martinez trudged home, convinced his partner was dead. But that night, he said, he dreamed she was standing at the foot of his bed and he knew he had to go back.
“I wasn’t sure if she was dead, and I couldn’t deal with myself. I couldn’t leave her there to die a slow death. She’s like (sic) my climbing partner.”
So on Thursday morning, the 33-year-old tree seller called Dave Botich of Mountain Helicopters and persuaded him to help. Botich said Martinez didn’t have much money, but he said he could pay with gold nuggets.
“I told him it’s going to be a little costly,” he said. Botich charges $325 an hour for flying time and $75 per hour on the ground. He finally settled on $600 for a day’s work. When they took off, both men were sure they would find Martinez’ partner dead at the base of the slope. But as they circled near the top of the peak, they spotted her less than 40 feet below the peak. She had climbed up the steep couloir, but couldn’t reach the last part—a sheer, vertical cliff, and had burrowed into the snow.
Neither was prepared to do a rescue, so they flew back to Martinez’ home in the Butte. Botich said he thought they should get some help. But everybody they called— the Alaska State Troopers, a mountain rescue group and the military—refused to help.
So the two decided to do it themselves. Martinez got some gear, recruited longtime climbing buddy Bob Crawford, and the three took off.
Botich said he dropped the two off on a ridge about 1,000 feet below where she was, then flew to a spot where he could land. The two men hiked up to the top. When they arrived, Martinez said, a couple of ravens were perched nearby and an eagle was circling overhead. Just below was his eager and uninjured partner.
Martinez said he rappelled down and wrapped some line around her, and then had Crawford pull her up.
“When I saw the two of them, the dog running around wagging its tail, I was totally amazed,” Botich said. “No human being would have ever survived the fall.”
Martinez said he figures Lupine was following the scent of some sheep when the cornice broke off. (Source: from an article by S. J. Komarnitsky written for the Anchorage Daily News)
(Editor’s Note: Thanks to Daniel Osborne of College, AK, for sending this in. The important message is that climbers should be willing to pay for their own rescue!)</t>
  </si>
  <si>
    <t>Fall on Ice, Placed No Protection, Alberta, Rocky Mountains, Mount Aberdeen</t>
  </si>
  <si>
    <t>Alberta, Rocky Mountains, Mount Aberdeen
A party of four were starting up the bare lower ice slopes of the North Glacier on Mt. Aberdeen (3152 meters) on July 23, 1994. They were roped together with a spacing of about 10 meters, with no protection or belays. The leader fell, dragging his party down with him and nearly knocking off a party of three below them. They slid about 100 meters onto the rocks below the ice tongue. One person suffered a serious compound leg fracture and a compound elbow fracture, as well as minor injuries. The leader and the other two party members sustained minor injuries.
The second climbing party assisted in stabilizing the badly injured climber and sent someone for help. The victim was treated on site by a rescue team, and then transported by helicopter sling. The rest of the party were also evacuated.
Analysis
Although the ice where the accident occurred has a slope of only about 30 to 35 degrees, the possibility of holding an unprotected fall is virtually nil for climbers below. If a rope is used on this terrain, belays and protection should also be used. (Source: Marc Ledwidge, Banff National Park Warden Service)</t>
  </si>
  <si>
    <t>Fall on Rock and Falling Object—Litter, California, Tahquitz</t>
  </si>
  <si>
    <t>California, Tahquitz
I went to Tahquitz on Sunday 12 June, ostensibly to help a friend practice aid climbing, but in reality to try to dissuade him from attempting the Regular Route of Half Dome as his first-ever wall-climbing experience. We had planned to climb the Bat (A2), but finding two parties waiting for The Vampire and two more parties waiting to start the Bat (all sharing the same initial crack pitch) we changed our plans. We then went to do Human Fright as an aid climb and hauling exercise. While we had lunch and water on a ledge at the top of the first pitch (late start), we heard something falling, some screaming, and chunks of football-sized rock and mountain mahogany limbs falling past us. I was, at that moment, glad to have been wearing my helmet, as I was struck with a golf ball-size rock. By the sudden commotion of people on the ground and parties on the Vampire and Dave’s Deviation, there had been a horrendous accident. All nearby climbing parties abandoned their climbs and gravitated toward the injured to try to help out. They were apparently in the dihedral of Angel’s Fright.
After a quick discussion with my partner, we decided to see what we could do to assist. He 3rd-classed the ledges and dihedral with a light rack and was then not heard from. The rope leader of a Japanese party below us on Human Fright led through, expressed that he had First Aid training, took my haul rope and was gone. After 20 minutes without rope movement, I tied off my partner. I packed nonessentials in the haul bag, keeping the water, slings and Jumars, and lowered the haul bag to the ground using the zip-line. Figuring that my partner was into a belay and had the rope tied off, I broke down the anchor and moved closer with a prusik self-belay.
Traversing the ledges into Angels Fright, I met Sean Reagan, who’d helped haul the litter from Lunch Rock. Finding that my rope, in fact, was not tied off, I slung myself to a small mountain mahogany as a self-belay. The “boss” on the ledge above told me to set anchors where I was for lowering. As I started on that we heard, “Oh, no!! ROCK!!!” Suddenly, the litter was bearing down on us from the ledge 75 feet above. No one had secured it, and it was pushed aside to make room for getting one of the injured onto the ledge. I was huddled in the dihedral and was beaned a glancing blow, but the litter then hit Sean squarely in the shoulder so hard that he thought it was broken, and I thought that he might pass out from the pain. We secured the litter, and I lowered him off to locate his partner on the ground. The last word I heard on Sean is that his shoulder was dislocated and that he was last seen being driven from Humber Park with his arm in a sling.
The other litter was lowered from the top, and I made sure to inform those SOBs to secure this one. After another 20 minutes of little activity, I asked whether anyone was yet in the litter, and if anyone knew how to rig the litter for lowering. “No,” to both questions. I volunteered that I’d had experience and practice in litter rescues. Since no one else was willing to rig the litters, I was called up. I then demanded that my rope be fixed, and climbed the pitch with a Jumar self-belay.
When I got there, one of the injured was still hanging on the rope in the dihedral, apparently head-injured with a lot of blood, and the other was on the ledge with three people supporting his head, neck and shoulders. The head injury—Justin—was severe enough to have pushed his eye from the socket, but it was still under the lid. The other injury—Brad—seemed to be a spinal injury. Both were still conscious, although Justin wanted to get down onto the ledge, and was thoroughly disoriented. Brad was fully conscious, and on questioning, informed me that he was allergic to Penicillin and Keflex. Justin was brought to the ledge, and was the high priority for evacuation. The litter was rigged, and we finally got Justin into it. He was not entirely cooperative and had an ankle injury bad enough that he couldn’t bear weight, although he didn’t know that. We ran two belay lines to the litter, one from the main “spider” and the other clipped to the head of the litter as a backup and level control. A third belay rope was for a litter attendant. Steve, an ice climber from Canada who’d been on a litter rescue before, agreed to be the attendant. I volunteered to belay him and act as signal relay, and a quick, strong relationship of competence and trust was forged. Half a rope-length below us was another station from where the litter could be lowered to the ground. This was rigged by ‘John’ who’d been on a wall rescue before, and Bob Baker from the Riverside Mountain Rescue Unit (RMRU). Even though a runner was sent immediately for help, it was an hour and a half before the RMRU arrived.
As Justin’s litter neared the ground, we were informed that he was projectile vomiting blood, which increased the urgency of the evacuation. Bob radioed info of allergies, requested rough vital signs info, sent up a C-collar with the second litter, and informed us that a helicopter would soon arrive, and that we’d only have it for 45 minutes. With this added measure of urgency, we established essential hand signals between the stations for lowering the second litter with Brad. We fitted the C-collar, rigged the litter and loaded Brad into it, having cut their rope to rig the spider. The Japanese climber with First Aid training had been supporting Brad’s head, and agreed to be the litter attendant for the second lowering. Again reviewing the hand signals, we were off. During this lowering, the chopper came in and contacted one skid atop Lunch Rock. After this, the pilot pivoted the craft to bring the other skid in contact with the rock. It was a truly impressive (and somewhat dangerous) display of flying skill. Justin was loaded in and buzzed off to Palm Springs. Brad was also lowered without incident. A physician was flown in by a second helicopter, and Brad was flown out by the first one upon its return from Palm Springs.
We then established an order to evacuate ourselves so that no one would be left stranded. As we reached the ground, it was apparent that we’d have to stage a major gear exchange, as many people were missing most of their racks, and were holding others’ gear. The gear exchange was at Lunch Rock. Our departure was in the dark, and then there were reports to file with the RMRU in Humber Park. Senor Rubens stayed open to feed us (compliments of the RMRU), and I finally got home at 1:30 AM. It had been a very long day, and much more misadventure than anyone had bargained for. Thanks should go to all who helped out: Mike, the boss on the high ledge and his partner Tom Beecher; Spencer, one of the litter belayers; the SCMA's Greg Stevens (paramedic) who helped from the top of Tahquitz and Bob Oelsner, who came down to help rig and lower the second litter; Chris from Poland; my partner and SCMA guest John (on the high ledge); Osmond (on the ground); and anyone else who had a hand in this rescue.
Analysis
Inexperience and drug use may have been contributing factors. This party was observed on Angel’s Fright doing such things as removing their harnesses at the belays. All of their gear was practically brand new with the marking tape (yellow) largely unscratched and very clean. These guys were apparently relative novices. They seemed to have finished the route, as no gear was found on the rope in between them, and no belay devices were on the rope. Their rucksack was closed, but items such as trail mix, sunscreen, lip balm, the lid to a film canister, lighter and pot pipe, were found in the dihedral below them. They may have slipped on rubble on top of Tahquitz. During their fall they broke a mountain mahogany, a two-and-a-half-foot-long branch of which was lodged in a crack at the back of a wide ledge. Their rope happened to drape over this, which (amazingly) stopped their fall. They would have cratered otherwise. I estimate that their fall was 200+ feet, and they stopped another 200 feet from the deck.
The RMRU physician at the scene later opined that these two might have died on Tahquitz if they’d had to wait for the RMRU to do the rescue. I was later (June 15) told by the RMRU that Brad had no sensation or movement below neck level, and that Justin was still unconscious with his skull open to drain pressure. By Thursday, Brad was going into surgery, and it’s thought that he’ll perhaps only be a paraplegic (instead of a quadriplegic), and that the prognosis of Justin is still uncertain (but hopeful). Brads spinal injury was a whiplash-type injury. Could this have been prevented by wearing a chest harness? Justin’s head injury might have been less had he been wearing a helmet. Climbers (buyers) beware! You are engaging in an exciting and potentially dangerous activity.
Rescues are risky for all involved, so realize that there may be no one trained or willing to pluck your injured butt from the side of a rock, but having rescue/First Aid- trained people can improve those possibilities slightly. Without the helitac, we were planning a six hour descent from Lunch Rock, and you gotta realize that you cannot depend upon the helitac for any rescue. Let’s be careful out there. My final notes are that a litter is neither a stretcher nor a gurney, and that the injured should never be referred to as “bodies” or “victims,” which did happen even though both of the injured were conscious. (Source: Gerry Cox)</t>
  </si>
  <si>
    <t>Fall on Rock, Climbing Alone and Unroped, California, Yosemite Valley, Sunnyside Bench</t>
  </si>
  <si>
    <t>California, Yosemite Valley, Sunnyside Bench
On August 7, 1994, James Howell (21) free-soloed Lazy Bum, a 5.10d route on Sunnyside Bench. To get back to the ground he traversed several yards left and down to a large flake that required underclinging. As he was downclimbing around the flake, his feet slipped and he fell 20-25 feet to the ground.
When rescuers reached the scene, they found Howell sitting on the ground, alert but complaining of pain in his left wrist and forehead, which sported a three-inch laceration. The team immobilized him in a full-body vacuum splint, administered oxygen and an IV and carried him several hundred yards to the ambulance.
At the clinic he was diagnosed as suffering a fractured talus in one foot and a Colles fracture of one wrist in addition to the forehead cut. He also had an old (healed) L-5 fracture from a previous free-solo attempt. (Source: Rick Foulks &amp; Chris Pergiel, NPS Rangers)</t>
  </si>
  <si>
    <t>Fall on Rock, Climbing Alone and Unroped, No Hard Hat, Exceeding Abilities, Arizona, Bell Rock, North Face</t>
  </si>
  <si>
    <t>Arizona, Bell Rock, North Face
According to witnesses, the young man (23) was in a hurry to get to the top of this rock and was seen almost “running” up the side toward the Class Five section 100 feet below the top. He fell as he neared the top, the most difficult section, and fell over 75 feet down a sheer cliff. He died of massive head injuries before our team could get to him. All efforts to resuscitate the victim failed. His body was removed by helicopter, using a short haul. (Source: Reed Thorne, Special Operations Captain, Sedonia Fire Department)
Analysis
We do not know whether this person was a climber, but he clearly got himself into a climbing situation rapidly. (Source: Jed Williamson)</t>
  </si>
  <si>
    <t>Fall on Rock, Faulty Use of Crampons—Failed to Put Them on, Alberta, Rocky Mountains, Mount Collier</t>
  </si>
  <si>
    <t>Alberta, Rocky Mountains, Mount Collier
Two climbers, R.H. and H.B. (50), were descending Mt. Collier (3216 meters) on July 25, 1994, roped together. H.B. belayed R.H. across a 40-degree snow and ice slope, then luckily asked for a belay while he crossed it himself. As he was about to move from steep rock onto the snow, he slipped and fell on his back among rocks, then slid and rolled about 12 meters over rocks before being stopped by the rope and swinging over onto the snow. He sustained painful back injuries through which he temporarily lost color vision and the use of his legs, so he was unable to continue. H.B. is certain that, without the belay, he would have dragged R.H. over a high cliff. R.H. lowered H.B. to a rock step, tied him in to an anchor, and descended alone to get help. H.B. was evacuated later that afternoon by the Banff Park Warden Service, using a helicopter and sling. He soon regained his normal vision, but spent several months recovering full physical mobility, and still had residual back pains eight months later.
Analysis
The line chosen for the traverse which R.H. and H.B. were doing at the time of the accident was awkward, so the mishap may have been avoided if they had taken a different route. The rock was steep and wet, with poor ledges and holds. Also, the fall may have been prevented if H.B. had been wearing his crampons instead of carrying them on his pack. As it is, it seems they were responsible for most of his back injuries without actually penetrating. He fell on them, causing severe pressure points in his back. In any case, if the traverse had been protected, any slip which did occur would possibly have been neutralized. (Source: H.B., the victim)</t>
  </si>
  <si>
    <t>Fall on Rock, Handhold Failure, Protection Pulled Out, Alberta Rocky Mountains, Grand Sentinel Pinnacle</t>
  </si>
  <si>
    <t>Alberta, Rocky Mountains, Grand Sentinel Pinnacle
A party of three were climbing a four-pitch 5.9 route on this quartzite pinnacle next to Pinnacle Mountain and Sentinel Pass, on July 21, 1994. M.G. was leading the second pitch and about 20 meters out when a handhold broke. Her last protection, a fixed Lowe Tricam, pulled and she fell about ten meters until stopped by a wired chock lower down.
She suffered a serious compound lower-leg fracture. Her partners reported the accident to the Banff National Park Warden Service with a cellular phone, and then lowered M.G. to the ledge they were on. They then fixed a rope from the ledge to the ground to facilitate access to the victim by a rescue team. Another party of two higher up on the route also turned back to help them. The injured climber was lowered in a stretcher to the base of the pinnacle, then down scree and snow slopes below where she could be reached by helicopter sling. She was slung to a staging area and then evacuated to the Banff hospital by helicopter.
Analysis
Quartzite rock in the area is generally quite solid, and the placement which failed appeared to be good. This may be a case of bad luck, but fixed protection should be evaluated carefully. Rapid notification by cellular telephone was beneficial to the seriously injured climber, although it was a busy time of year and so 40 minutes went by before a helicopter was available to fly the rescue party in. Coverage by cellular phones is also very limited in the area where the accident happened, so its fortunate that the climbers were able to get a message out without moving to a different location. (Source: Marc Ledwidge, Banff National Park Warden Service)</t>
  </si>
  <si>
    <t>Fall on Rock, Heavy Pack, Alberta, Rocky Mountains, Mount Temple</t>
  </si>
  <si>
    <t>Alberta, Rocky Mountains, Mount Temple
While five climbers were being evacuated higher on the mountain on August 1, 1994, a party of four began climbing the ‘Big Step’ on the East Ridge, as two ropes of two. The first rope team had completed the second pitch, and the second pair were following them up it. The leader clipped in to a flexible friend left in place by the first team, and shortly afterward, he fell off. Although he fell only a short distance, he hit a small ledge, injuring his ankle. His companions lowered him to the base of the Big Step, and two of them descended the route to get help. They reached the road midmorning the next day, and reported the accident. The victim and the fourth climber, who had stayed with him overnight, were slung off the mountain by helicopter soon afterward.
Analysis
The pitch was well protected, but unfortunately the victim struck a ledge during his short fall. His heavy pack may have been a contributing factor in the fall. A total of seven climbers in three different parties were evacuated from the route over a two-day period. Another party of two completed the route without incident during the same time. Busy place! (Source: Marc Ledwidge, Banff National Park Warden Service)</t>
  </si>
  <si>
    <t>Fall on Rock, Heavy Pack, Alberta, Rocky Mountains, Mount Yamnuska</t>
  </si>
  <si>
    <t>Alberta, Rocky Mountains, Mount Yamnuska
On August 28,1994, Stan and Pam were attempting the seven-pitch, 5.8 A1 route “Corkscrew” on Mt. Yamnuska, and had completed the first two pitches. Pam was seconding the third pitch when she took a short swinging fall at a difficult bulge about three meters along a traverse near the start, and badly injured an ankle. Two other climbers nearby, Jeff and Jacquie, began to climb up to help, while Denis K. reported the accident at the Bow Valley Park office at about 1515, after a relay of messages down the slopes. Park rangers reached Mt. Yamnuska shortly afterward, and RCMP were notified. About 1545, Alpine Helicopters, from Canmore, flew two rangers to view the scene close up; another ranger was at the base of the cliff and made voice contact with Jeff and Jacquie, who had just reached the injured climber. She relayed the message that Stan, Jacquie, and Jeff would lower Pam to the bottom of the route.
Two rangers were flown to the base of the cliff by helicopter sling to wait for the victim. The lower was complete by about 1645, and another ranger was slung up to assist. Within a half hour, Pam had been slung out to the road and transferred to Bow Valley Ambulance for transport to hospital in Canmore. She was diagnosed as having fractures of both tibia and fibula, stabilized, given Demerol, and later transferred to hospital in Calgary for surgery. (Source: Pam, and George Field, Alpine Specialist, Kananaskis Country)
Analysis
Pam feels the protection placed by the lead climber was adequate for the situation, but she was carrying a larger pack than usual, and that compounded the difficulty of small holds as she tried to move past the steep bulge. Even though her fall was only about five to six meters on a diagonal, an awkward impact with the rock caused her ankle fractures. (Source: Pam, the victim)</t>
  </si>
  <si>
    <t>Fall on Rock, Inadequate Belay, Distraction, Hot Weather, Alberta, Rocky Mountains, CMC Valley</t>
  </si>
  <si>
    <t>Alberta, Rocky Mountains, CMC Valley
R.B. and B.T. were climbing in CMC valley on July 23,1994. At 1100 the weather was hot and R.B. was having trouble leading the first pitch of a two-pitch route. After a half hour on the lead, with two pieces of protection in place, he came down, saying he could not think clearly because of the heat, and asked B.T. to take over. With R.B. belaying and other climbers nearby, B.T. started up. After reaching R.B.'s high point, B.T. continued higher, placing one more piece and then clipping in to a fixed piton. About two meters above the piton, he fell, scraping his right hand and his torso on the rock before being stopped by the rope some seven meters below the piton. He righted himself, and then R.B. lowered him to the base of the climb, a distance of six meters. B.T. walked out to the road with two other members of the group, and reached hospital in Canmore at 1800. B.T. was found to have a sprained right wrist and thumb, a tom abdominal muscle, and was dehydrated.
Analysis
The route was not considered difficult, and B.T. had climbed harder ones in the days before his accident. Also, he didn’t think he was in a high risk situation. Otherwise, he may have placed more protection. The hot weather contributed to loss of concentration for both climbers, and B.T. feels he should have taken the day off, as he had suffered heat exhaustion the previous day. B.T. did not know R.B. very well—R.B. admitted that he had let out several meters of rope when B.T. fell because he was distracted by talking with someone while belaying. In the future B.T. will ensure his belayer is paying closer attention to belaying. (Source: Barrie T., the victim)</t>
  </si>
  <si>
    <t>Fall on Rock, Inadequate Protection, Alaska, Talkeetna Mountains, Archangel Valley</t>
  </si>
  <si>
    <t>Alaska, Talkeetna Mountains, Archangel Valley
On July 1, 1994, Beav Deering and I finally made it up to Archangel Valley on a sunny day for some long awaited climbing. We chose an easier route, Toto (5.7)—on the Diamond Wall, to start off with after being turned away from the Monolith by an angry miner. Except for the shivering cold of the shaded route, everything went well. We spotted a small crag to the north of Archangel Creek getting blasted by the sun so we headed across and up the valley. After scrambling up a boulder field and steep grassy slopes, we came to the base of the crag and found some established face routes. None of the climbs was in the dated guide book of the area, so we picked one that “looked good.” I started up on the lead, clipped an old pin and then a bolt about 20 feet from the ground. The next bolt was up around the arete and out of sight. After a few hard moves and still not at the next clip-in, things were getting desperate, so I started down climbing to let Beav give it a go. In my attempts to down climb, I got stuck and forewarned Beav I was coming off. I briefly eyed my flight path and down I came. The fall was about 15 feet with a bad pendulum that resulted in slamming the inside of my left foot against the arete. I knew it was broken before I stopped swinging, but couldn’t convince Beav until after he lowered me. I showed him how my foot moved like a ball and socket joint. We splinted it with the few items we had and began our self-evac. It took us an hour to travel (hopping through boulder fields and getting piggybacked on the flats) the half mile or so to the truck. The accident occurred at 1900 and we arrived at the hospital in Anchorage about 2230. The X-ray showed a broken fibula just above the ankle, which required surgery and three screws to repair.
Analysis
I am a young climber, climbing for almost three years now, and so I am new to all the information compiled by and for climbers. The first time I read through this publication (ANAM) was after my accident, and I have found its accounts to be very educational, just as the old editions of Snowy Torrents are for backcountry skiers.
Falling goes hand in hand with climbing when one is testing and pushing the limits, and it's those unlucky falls that can turn us into victims. Since I am putting myself into life threatening situations, I am inherently the only one responsible for dealing with any injuries I might incur. Therefore, as a climber, I am obligated to myself and my partners to be properly trained in dealing with wilderness emergencies and to never expect outside assistance in the case of an accident. Both Beav and I have a fair amount of wilderness medicine training (Wilderness First Responder), and this helped us deal with the situation successfully. I’m hoping that people will stop going into the mountains unprepared to deal with the unimaginable disasters that can occur so that in the future we won’t have to pay stiff fees to climb popular mountains, such as now on Denali and Foraker. The big yahoo, party mentality, with planes and choppers on call, spoils it for us poor folk who would like to climb the big peaks as well.
Even though I wasn’t ready to onsight this climb, at least we were ready and able to deal with the consequences. (Source: Cliff Hilpert)
(Editors Note: Correction in the Alaska section of the 1993 ANAM, page 24, line 5: “Australian-Salzburg...” should read “Austrian-Salzburg...”)</t>
  </si>
  <si>
    <t>Fall on Rock, Ledge Collapse, Inadequate Protection, British Columbia, Monashee Mountains, Gold Range, Gates Peak</t>
  </si>
  <si>
    <t>British Columbia, Monashee Mountains, Gold Range, Gates Peak
Friday, August 26, 1994, was the last day of a nine-day climbing holiday in the remote Gates Peak area, south of Revelstoke, B.C., for D.M. (42) and B.D. (46). The two are moderately experienced climbers with a long history of hiking and backpacking. That day they chose a route they estimated at 5.6 to reach the Northwest Ridge of Gates Peak (2778 meters) on high-quality gneiss and snow.
A hike over heather and rock brought them to the base of a chimney at 2530 meters, where they roped up. D.M. led up the chimney, with snow and glacier ice to the left, while B.D. belayed him from a standing position, using an ATC brake with no anchor. D.M. placed three pieces of protection, and then, about 1500, when he was some five meters above the last piece—a Hex chock, he climbed onto a refrigerator-sized block. The block fell away and down the chimney, and D.M. with it. The Hex pulled out, but a taperlock lower down stopped his fall. The impact yanked B.D. upward and left, out of the way of the falling block, but injured his lower back and pelvis. The fallen leader, D.M., sustained chest injuries. After doing some initial stabilization of D.M., who was having trouble with breathing, B.D. descended to their camp for a sleeping bag, tent fly, and stove. He made D.M. comfortable and gave him warm drinks. About 2000, B.D. descended to the camp again to sort gear and rest for the nine-hour hike out for help in the morning. The accident was reported in Revelstoke at 1500 the next day. Helicopter pilot D. Wassick flew Park Wardens Eric Dafoe, John Flaa, and Tim LaBoucane, and PEP Coordinator Chuck Elliot, to the accident site in a Bell 206B Jet Ranger II. The victim was flown to a waiting EMS vehicle, where he was given initial assessment and treatment while the rescue team was brought down. D.M. was then flown to hospital in Revelstoke, where he was found to have thoracic injuries, including a hemo-pneumo- thorax, and hypothermia.
Analysis
The climbers chose a more difficult route to the summit than the obvious Northwest Ridge direct because they “wanted to do something more difficult” for their last day, but it was well within their abilities. However, Gates Peak is seldom visited and their route is subject to frequent melt-freeze cycles, so loose rock could have been anticipated.
The protection and belay system were inadequate. Although in this instance the lack of an anchor may have prevented more serious injury when B.D. was yanked off his stance below the falling block, a proper anchored belay, away from the fall line, would have had the same effect and may have prevented the injuries he did sustain, by absorbing most of the impact. Inadequate survival gear was also noted, as heavy, wet snow fell during the night the victim spent alone, and he had to wait 29 hours after the accident before being moved to a warm location. (Source: E. Dafoe, Mt. Revelstoke and Glacier National Park Warden Service)</t>
  </si>
  <si>
    <t>Fall on Rock, No Hard Hat, California, Norman Clyde Peak</t>
  </si>
  <si>
    <t>California, Norman Clyde Peak
On August 19, 1994, a group of six experienced mountaineers, most of whom had done over one hundred peaks in the High Sierra, were climbing the North-Northeast Ridge of Norman Clyde Peak. Each climber was well within his/her technical ability and had many years of experience. They were on a fourth class section of the climb at an elevation of about 13,000 feet. The group was climbing unroped, and the victim, Ursula Slager (68) had a helmet. But it was in her pack.
Slager was the trailing member of the group. Other group members heard rockfall from below, looked back, and saw her falling. There was no rockfall from above and nobody was watching as the initial fall occurred, so it is presumed that she either slipped or pulled out a loose hold. She came to rest on a ledge 150 feet below.
When the group members got to her, she had a large gash in the back of her head, was bleeding from both ears, and was not breathing. They immediately started CPR while two members (including the victim's husband) went to call a rescue. The group continued CPR for 3.5 hours to no avail.
Inyo County SAR initiated rescue procedures by arranging for a U.S. Forest Service helicopter to drop team members off as close to the victim as possible. This approach was abandoned when the helicopter developed problems with the fuel system. The SAR team at this time did not know the condition of the victim. It was arranged for a U.S. Navy helicopter to fly in at first light. At 0700, it arrived and lifted the body from the scene.
Analysis
The victim was an experienced mountain climber, and was doing a route within her ability. The fall occurred for reasons unknown. She was not wearing her helmet. (Source: Greg Corliss, Inyo County Sheriff's Posse SAR)</t>
  </si>
  <si>
    <t>Fall on Rock, Off Route, Inadequate Protection, California, Mount Whitney, East Face</t>
  </si>
  <si>
    <t>California, Mount Whitney, East Face
On September 10, 1994, six climbers were on the East Face Route of Mount Whitney. Brad Berdoy (38) was leading the Fresh Air Traverse when he realized he was off route.
He was down climbing to the belay when he fell about 20 feet, landing on a ledge and blowing out his knee. He was unable to descend, so his teammates secured him to the ledge and decided to call for a rescue. He and a companion remained on the ledge for the night. Of the four remaining members, two set up camp at Iceberg Lake and two went to the trail head to call for the rescue. The next morning, members of the Inyo County SAR and China Lake SAR were flown into the lake, then climbed to the victim. They splinted his leg and hauled him to the top of the tower, where he was air lifted off.
Analysis
Alpine climbing often consists of short sections of difficult climbing between ledges, corners, and ramps. Falls are quite often stopped by one of these features rather than by the rope. (Source: Greg Corliss and Mark Wester, Inyo County Sheriffs Posse SAR)</t>
  </si>
  <si>
    <t>Fall on Rock, Placed Inadequate Protection, Alberta, Rocky Mountains, Mount Yamnuska</t>
  </si>
  <si>
    <t>Alberta, Rocky Mountains, Mount Yamnuska
While leading the third pitch of Red Shirt on July 30,1994, Andrew F. (50) fell about nine meters, striking the belay ledge with his head. His helmet fell off, and he fell another three meters before being stopped by his rope. He was secured on the belay ledge above the second pitch by his companions, and then three of them rappelled to the base of the cliff while the other two stayed with him. A Park ranger was nearby at the time and reported the accident to Bow Valley Provincial Park at 1415. About a half hour later, rangers flew to the accident site in a helicopter to assess the situation. Then four rangers were transported to the base of the route by helicopter sling, with rescue equipment, and two of them decided to Jumar up the climbing party’s rappel ropes, some 90 meters, to reach the victim. That proved to be a slow and arduous process. About an hour after starting up, the first one arrived at the ledge and found Andrew confused due to a head injury. Meanwhile another ranger and a paramedic were flown to the base of the cliff. The injured climber was placed in a Bauman Bag on a scoop stretcher and lowered to the scree by 1820. After assessment and receiving oxygen, he was slung by helicopter to an ambulance for transport to hospital. He was diagnosed with a cracked skull and concussion. (Source: George Field, Alpine Specialist, Kananaskis Country)
Analysis
Although it's never a good idea to fall, most falls do not result in injuries these days. Adequate protection would have been the key to a non-event in this case. (Source: Orvel Miskiw)</t>
  </si>
  <si>
    <t>Fall on Rock, Placed Inadequate Protection, Exceeding Abilities, Alberta, Rocky Mountains, Canmore Area, Stoneworks Crag</t>
  </si>
  <si>
    <t>Alberta, Rocky Mountains, Canmore Area, Stoneworks Crag
At about 1730 on July 10, 1994, Ian B. was climbing with two friends at the Stoneworks when he took a two-meter leader fall near the top of a pitch. His last protection placement redirected his downward momentum toward the face, and he suffered a compound fracture of the right ankle on impact. He was lowered to the ground and then one companion, Ty, ran out to report the accident, while the other stayed with Ian and helped him hop down the trail past the narrow gorge. After phoning an acquaintance in Canmore, Ty returned and helped the other friend improvise a stretcher, with which they carried Ian, in extreme pain, down to the trailhead. Then they supported his injured leg while he rode his bike to the hospital. Meanwhile, Bow Valley Provincial Park received first notification just before 2000, more than two hours after the accident, and initiated a rescue operation, involving the RCMP, several rangers, and a helicopter. About 45 minutes later, rescuers flew over the accident scene and saw packs and climbing equipment in various places, but no people. The victim and his friends were making their own way to the hospital at that time, and arrived shortly after 2100. Ian's ankle required surgery. (Source: George Field, Alpine Specialist, Kananaskis Country)
Analysis
If possible, more frequent protection placements should be made in such a situation, to minimize the distance fallen. Kananaskis Country officials are concerned about the amount of time that went by after the accident before they were informed. They say it's important that the right agency be contacted about an emergency, either the RCMP or Canmore Ambulance in this case. (Source: Orvel Miskiw, and the “Canmore Leader”)</t>
  </si>
  <si>
    <t>Fall on Rock, Placed Inadequate Protection, No Hard Hat, Exceeding Abilities, ontario, Kelso Conservation Area</t>
  </si>
  <si>
    <t>Ontario, Kelso Conservation Area
On September 18, 1994, two young climbers, K.L. and J.L., met for the first time and went climbing. They climbed the route “Econoline,” first with a top rope, and then K.L. (a visitor from Sweden) attempted to lead it. He expressed some concern because he had left his climbing shoes at home, but indicated he was experienced enough to do it. He borrowed equipment from J.L. and proceeded. After reaching the ledge, he fell 14 meters to the ground, pulling his top four protection placements, including a two-inch tree. He sustained a severe blow to the head and back, and numerous lacerations. Other climbers nearby helped to comfort him, while one of them went to call for help. K.L. was taken to hospital by air ambulance, and was in a coma for about three weeks due to swelling of the brain. Relatives arrived from Sweden and, some six weeks after the accident, he returned home with them.
Analysis
K.L. was not wearing a helmet, which might have lessened his head injury. Also, he may have exaggerated his leading ability to his new climbing friend. He placed inadequate protection, and slung a tree, apparently without concern for its small size or rooted stability. He is fortunate that some of the climbers who came to help him had medical training and were able to take an active role in his recovery. (Source: Robert Stock, Ontario climbing instructor)</t>
  </si>
  <si>
    <t>Fall on Snow, Avalanche, Poor Position—Ski Mountaineering, British Columbia, Coast Mountains, Kitimat Range near Europa Lake</t>
  </si>
  <si>
    <t>British Columbia, Coast Mountains, Kitimat Range near Europa Lake
On May 21, 1994, five ski mountaineers were about two weeks into the traverse from Mussel Inlet to Gardner Canal. Four of them left their big packs, including an emergency locator transmitter, on a glacier with the fifth party member, and set off on a side trip to climb an unnamed 1860-meter peak south of the east end of Europa Lake. Not far from the summit, they reached a steep 15-meter step in the glacier, for which they briefly removed their skis to kick steps up hard snow to the more gentle slope above, where skis were again used for the short climb to the summit. After reaching the top, Randy S. (31) and John Clarke started down first, skiing toward the steep section. Following Randy to the top of it, John stopped to assess the situation, and saw Randy sliding down the slope below, in a sitting position, until he disappeared from view because of the convexity of the slope. John was alarmed, as he knew the slope ended in a cornice and Randy was almost certain to go over it. He removed his skis and climbed down to the lip, where he saw that Randy had fallen down a small cliff onto a snow slope, triggering an avalanche which carried him over an edge and out of sight. He called out, but got no response from Randy. When the other two party members arrived from the summit, they did an avalanche transceiver search, without success. They hurried down to their companion waiting on the glacier, and activated the ELT before skiing around to the next valley to reach a position below the site of the accident. They found Randy’s smashed Pieps and camera at the base of a 300-meter face, but little else.
On May 22, Canadian Armed Forces searchers responding to the ELT signal arrived from Comox, Vancouver Island, in a Labrador helicopter and spotted Randy’s body about 100 meters above the base of the cliff. Later, in a complex operation coordinated by the Provincial Emergency Program (P.E.P.) in Vancouver and assisted by specialists from the Banff National Park Warden Service, a helicopter with 15-meter sling, piloted by Joe Meiers from Northern Mountain Helicopters in Smithers, B.C., was used to reach the body and pluck it from the face. (Source: John Clarke)
Analysis
The risk is always obvious after the fact. Mountaineering is a continuous exercise in predicting consequences and evaluating hazard. Often the key to safety is the ability to see far enough along the chain of possible events to appreciate the real hazards present. In this case, the victim, a strong skier, did not show due regard for the serious exposure of the short steep slope where he fell. He should have taken off the skis and climbed down to easier or less exposed terrain. (Source: Tim Auger, Banff National Park; John Clarke; Orvel Miskiw)</t>
  </si>
  <si>
    <t>Fall on Snow, Exposure, Hypothermia, HACE, Frostbite, Inexperience, Alaska, Mount McKinley</t>
  </si>
  <si>
    <t>Alaska, Mount McKinley
On April 27,1994, Pauline Brandon (33) and Richard Tyler (28) began their climb of the West Buttress of Mount McKinley. On May 5, solo climber Trigger Twig encountered Brandon and Tyler as they arrived at the 10,300 foot camp. Shortly upon arriving, Tyler approached Twigg and asked, “Can you take us to the summit from 14,000 feet?” Twigg's reply was no. The next day, Twigg advised Brandon to make sure they used protection on the traverse from Denali Pass back down to the 17,200 foot camp. On May 9, the pair arrived at the 14,200 foot camp. They took a rest day, then roped up with Vince Anderson to make a carry to the 17,200 foot camp on May 11. Anderson heard Tyler comment that they were running low on food and that, “We got to get this over with,” (ascending to 17,000 feet). Upon arriving at the base of the fixed lines, the lowest section over the bergschrund was missing. Brandon had a lot of difficulty ascending the ice to the fixed line. She also had to be assisted in getting her ascender on the rope. All three made it to the top of the fixed lines where they placed a cache, then descended back to camp at
feet. As the three were climbing down below the fixed lines, both Brandon and Tyler took separate falls which each arrested. Anderson was concerned with the pair’s experience and felt they should not continue. After her difficult time on the headwall, Brandon and Tyler decided to ascend the rescue gully to reach the 17,200 foot camp. They arranged to have Anderson ferry their cache from 16,200 to 17,200 feet. In the discussion to have their cache carried, Tyler told Anderson that, “I know it's cheating, but it's getting to the top that is the only thing that’s important right now.” On May 12, Brandon and Tyler ascended the rescue gully to 17,200 feet without incident. The next day the pair took a rest day. Anderson returned from the summit where he discussed his climb with Brandon and Tyler. He told them to take their time.
On May 14, Brandon and Tyler departed for the summit at 1030. Temperatures were estimated at - 30° F. They carried enough gear to bivouac. The pair were observed ascending very slowly up Denali Pass from the 17,200 foot camp. Tyler stated that they began to experience symptoms of AMS at 19,500 feet, but continued on. Tyler estimated they reached the summit about 2100, remaining only a few minutes. Weather continued clear, calm and cold with estimated overnight temperatures at - 45° F at
feet. Both were tired on the descent with Tyler feeling that Brandon was more exhausted than himself. Tyler felt he was ataxic and that Brandon gave him occasional directions on difficult sections of the descent. Brandon suggested they spend the night in an igloo at Denali Pass but Tyler insisted they continue on down. Just below the pass at 18,000 feet, around 2400, both Brandon and Tyler fell. There was no indication that the pair used running belays on the descent. They landed at the 17,200 foot level where they remained until spotted at 0730 on May 15. Tyler remembers that Brandon was ahead on the descent but couldn’t remember other details of what happened. Visual inspection indicated they fell from just below the Pass.
Tyler and Brandon lay about 20 feet apart around the 17,200 foot level. Tyler became conscious five to six hours after the fall. He had sustained injury to his ribs and back and couldn’t move from his position. He attempted to arouse Brandon vocally. He was uncertain if she was alive.
Several parties that were camped at 17,200 feet became concerned when Tyler and Brandon did not return in the evening. At 0730, climbers in camp observed Brandon and Tyler on the slope below the pass approximately half a mile away at the same level with the camp. Craig Offless and Charlie Morgan of “The Roof of Americas” party hurried over the pair to provide assistance. At 0745, a CB radio call was made to the 14,200 foot Ranger Station to report the situation. Within 30 minutes, Gordon Smith of the Milford Expedition and solo climber Adrian Popvici arrived to provide additional assistance. Brandon was apparently killed from the fall and exposure. Tyler was stabilized and placed in his sleeping bag and given hot liquids. The NPS LAMA helicopter arrived with ranger Daryl Miller and VIP Doctor Colin Grissom, who had been picked up at the 14,200 foot Ranger Station. They were dropped off near the 17,200 foot camp at 1033 where they climbed over to Tyler and Brandon. Grissom examined Brandon and reported no spontaneous pulse or respirations and her pupils were fixed and dilated. In examining Tyler, Grissom suspected back injuries and felt he should only be moved in a litter. Tyler was placed on oxygen and an IV was started. The extreme cold affected the IV operation even with a separate heat source. Their location precluded a helicopter pickup. A pickup spot 500 feet down the slope was spotted where Tyler was lowered. Tyler was picked up at 1305 where he was transferred to the Alaska Air National Guard helicopter at the 7,200 foot basecamp. Tyler was flown direct to Alaska Regional Hospital in Anchorage, arriving around 1410. Brandon was flown off at 1405 by the LAMA to 7,200 feet, where she was transferred to a fixed wing Cessna 206 and flown out to Talkeetna.
Tyler lost eight of his fingers to frostbite while retaining his thumbs. The cause of Brandon s death was listed as hypothermia with an underlying diagnosis of cerebral edema.
Analysis
Richard Tyler and Pauline Brandon persisted in trying to reach the summit, which appeared to be their most important objective. Many climbers come to Denali each year with fairly limited mountaineering experience and a strong desire to reach the summit. The combination of the two has led to the sad ending of many. The most important objective of all climbers should be the goal to return safely. (Source: Roger Robinson, Mountaineering Ranger, Denali National Park)</t>
  </si>
  <si>
    <t>Fall on Snow, Unable to Self-Arrest; Then—Fatigue, Fall on Snow, Lost Ice Axe, Alberta, Rocky Mountains, Mount Victoria</t>
  </si>
  <si>
    <t>Alberta, Rocky Mountains, Mount Victoria
A British couple, Luc (29) and Eva (31) Parker came to Canada in the summer of 1994 for a two-week climbing holiday. On the morning of Thursday, September 1, they left the Abbot Pass hut (2927 meters) to climb Mt. Victoria (3465 meters) by the normal Southeast Ridge Route. Along the summit ridge, the Parkers apparently slipped on steep snow while ascending from the notch known as “The Sickle.” They were roped together and slid down the steep snow face, then over an ice cliff about 15 meters high. Luc fell directly into a crevasse at its foot and was probably killed instantly, as his neck was broken. Eva landed on the surface near the crevasse, and was likely not seriously injured because she untied from the rope and began a solo escape from the east face. She found herself below the ice cliff, and in the direction she searched, she probably could see no way to return to the summit ridge, so she began a treacherous descent. Her tracks showed that she managed to make her way through a stretch of heavily crevassed icefall, then descended the rest of the East Face to the top edge of a huge rock wall overlooking the lower Victoria Glacier. Then she began to traverse south across the face to gain access to the easier lower glacier where she could reach the hut. In the process, she crossed narrow snow ledges and a delicate rock traverse where the ledges pinched out. She began to cross a final snow and ice slope, wearing crampons but apparently having lost her axe and mitts sometime earlier. She quickly lost her footing and fell 100 meters down the slope, then over a 30-meter rock cliff, landing in an icefall. The hut custodian was away most of the day and was not aware until the following morning that the couple had not returned from their climb; another climber at the hut set out up the Southeast Ridge immediately, but saw no sign of the Parkers and returned after reaching the first peak. The custodian then descended to Lake O’Hara to summon help.
Banff Warden Service was contacted at 1600 Friday and conducted an unsuccessful helicopter search of the route that evening. When the search was resumed Saturday morning, some suspicious tracks on snow ledges of the east face almost 600 meters below the summit ridge led to the discovery of Mrs. Parker's body on the lower Victoria Glacier at the foot of the face. A snow storm hindered the search for Luc that afternoon. Bad weather continued Sunday, but two wardens left Lake O’Hara on foot to ascend Mt. Victoria. They turned back at the south summit because of poor conditions.
Monday, September 5 dawned clear, and several search teams were slung onto the mountain by helicopter to look for signs of Luc. At noon, with ideal light conditions, spotters positioned on nearby Mt. Lefroy picked out what looked like a sliding mark in the snow near the summit ridge of Mt. Victoria, and intensive helicopter investigation eventually led to the discovery of his body in a crevasse about 150 meters below the ridge.
Analysis
The Parkers had previous experience in the European Alps and had climbed several moderate rock and snow peaks in Banff Park just prior to this incident. They were well equipped for the climb, but conditions on Mt. Victoria were less than ideal on the day of their attempt. Another party turned back from the first peak the same day due to icy rock. The weather had been intermittently stormy over the previous days. At the time of the accident, they were wearing crampons, and the exact cause of their initial fall is not known. In any case, since the ridge at “The Sickle” is very narrow, a bad slip there exposes climbers immediately to the steep and smooth east face.
This horrendous chain of events was initially triggered by a simple slip and inability to self-arrest immediately. It is understandable why Eva chose to descend rather than try to regain the ridge. In the end, she was close to safety, but she must have been exhausted, and without her axe to steady herself, the final slope amounted to a trap. The conclusion of this story is especially tragic in that Eva was five months pregnant. (Source: Tim Auger, Banff National Park Warden Service)</t>
  </si>
  <si>
    <t>Fall on Snow, Unroped, Unable to Self-Arrest, Canada, British Columbia, North Cascades Range, Candian Border Peak</t>
  </si>
  <si>
    <t>British Columbia, North Cascades Range, Canadian Border Peak
On June 11, 1994, a party of five climbers went out on a scheduled ACC attempt on Canadian Border Peak. After four hours of approach and snow slopes, they reached a location known as “The Shoulder,” where they stopped for a half hour of lunch during a rain shower. The weather then improved and they proceeded with the climb. Shortly thereafter, one person decided to return to “The Shoulder,” while the others continued upward as two pairs. Some one hundred vertical meters below the summit, one of the lower two climbers was tiring and also decided to descend, so they called to the two above to let them know, were acknowledged, and both returned uneventfully to “The Shoulder.”
The two remaining climbers continued upward, completed their ascent, and then started down along a route that used the moat between the rock and a snow patch. Although it was not their intention to descend on the snow, they got out their ice axes before proceeding. After a few steps downhill, the upper climber, B.H., apparently stepped up onto the soft, wet snow, where he lost his footing. He was unable to do a self-arrest due to the consistency and angle of the snow, and slid over a cliff at the base of it, then into a gully below, coming to rest some 180 vertical meters from his partner. He was killed. (Source: Denis Blair, Climb Coordinator)
Analysis
These climbers were in a routine type of mountaineering situation, posing little hazard of an accident, but the victim did not adequately consider the possible grave consequences of a slip when he moved up onto the snow. (Source: Orvel Miskiw)</t>
  </si>
  <si>
    <t>Fall on Snow, Unstable Snow Conditions, Inadequate Protection, Fatigue, Varying Levels of Experience, Alaska, Mount Hunter</t>
  </si>
  <si>
    <t>Alaska, Mount Hunter
On June 8, 1994, Patti Saurman (31), Chris Walburgh (28), David Saurman (30), and Don Sharaf (28) flew to the Southeast Fork of the Kahiltna Glacier and skied to their camp at 6,700 feet on the branch of the Kahiltna Glacier southwest of the Southwest Ridge of Mount Hunter.
On June 9 they slept in camp during the day to avoid the mid-day sun. In the evening the group departed camp and skied to the start of the Southwest Ridge route. Snow conditions on the glacier were soft and mushy.
At 2215 the team began climbing up the initial couloir from approximately 7,000 feet. Walburgh led the rope team, placing snow pickets for running anchor points, followed by Sharaf, David Saurman, and Patti Saurman. They were roped together with 75 yards of climbing rope. The terrain was approximately 45 to 55 degrees. The bottom of the couloir was covered with recent avalanche debris. A hard but breakable snow crust three to four inches thick overlaid deep, soft, wet snow. Snow conditions required the climbers to kick two to four times to get secure foot placements. They climbed using a single ice axe and were not wearing crampons or helmets. Sharaf reported that Walburgh was climbing very slowly. After climbing for four rope lengths, Sharaf took the lead from Walburgh.
After Sharaf began climbing, the team was hit by a small amount of loose snow and rock, but nobody was injured. Sharaf continued climbing to a small rock band, hoping to gain protection from further rock and snow fall. He encountered very soft and rotten snow conditions as he approached the rock band. After reaching an anchor in the rock band, the other three climbers were belayed up.
The climbers rested at the rock band for a short period of time until 0451 on June 10. They were at an elevation of approximately 8,400 feet, according to Sharaf’s altimeter. Sharaf felt that they had made very slow progress to this point.
Patti Saurman began leading out from the rock band but returned to put on her crampons, as did the rest of the climbers. Sharaf stated that she then “led out fairly confidently, but slowly.” She was followed by David Saurman, Sharaf, and then Walburgh, and climbed for approximately 75 yards and placed one snow picket as a running anchor point when Walburgh left the rock anchor. Patti continued climbing for another 25 to 50 yards, and David Saurman passed the anchor point. Sharaf heard a scream, looked up, and saw Patti Saurman sliding out of control and unable to self-arrest. Sharaf yelled, “Patti's falling!” and kicked his feet into the snow and sunk his ice axe to brace himself. He saw David Saurman pulled from his stance, and the snow picket plucked from the snow. Sharaf then felt the climbing rope tighten as he was ripped from his stance immediately. Walburgh also was unable to arrest the team s fall, and the four climbers tumbled approximately 1,700 feet to the bottom of the couloir. Sharaf speculates that they tumbled over the 20 to 30 foot high rock band. The fall occurred around 0530.
The four climbers slid over a bergschrund at the base of the couloir and stopped on top of old avalanche debris. David Saurman was highest, with Sharaf next and Patti Saurman and Walburgh below him. They were all tangled in the climbing ropes and within 20 to 30 feet of each other. Sharaf believes he was conscious during the fall. David Saurman was conscious immediately after the fall, had obvious facial injuries, and was muttering obscenities incoherently. Sharaf untangled him from the rope and attempted to place a sleeping pad under him. Patti Saurman and Walburgh were semiconscious and moaning, and had obvious facial injuries. Sharaf covered them with sleeping bags but did not untangle them from the ropes. He felt an urgent need to summon help, and started descending from the accident site at approximately 0630. He felt pain and crepitus in his right lower leg and suspected that he suffered from a fractured fibula.
Sharaf descended slowly until approximately 0830 to 0930, reaching an area near the main branch of the Kahiltna Glacier. He stamped out “HELP” in the snow, but was unable to make contact. At 2130 Sharaf was spotted by pilot Kelly Mahoney of Doug Geeting Aviation. Mahoney relayed a report of a lone climber in distress to the NPS LAMA helicopter, which was en route to Kahiltna Basecamp. The NPS LAMA helicopter, piloted by Bill Ramsey, landed and picked up Sharaf around 2200 and transported him to Kahiltna Basecamp.
Sharaf reported the accident to Banger Jim Phillips at basecamp, stating that there was one conscious and two unresponsive victims at the bottom of the Southwest Ridge of Mount Hunter at 7,000 feet. Sharaf was assessed and questioned by Jim Phillips. Sharaf had facial lacerations and pain in his right lower leg. Sharaf was flown to Talkeetna and transported to Valley Hospital in Palmer. He had sustained a fracture and sprain in the right ankle, trunk lacerations, and facial lacerations.
Phillips reported the incident to the Talkeetna Banger Station at 2219. Mountain guide Jack Tackle was recruited to assist with rescue operations.
Phillips and Tackle flew to the Southwest Ridge in the NPS LAMA helicopter. Pilot Jim Okonek flew over in an airplane owned by K2 Aviation. At 2240, Phillips observed David Saurman lying in the snow at the bottom of the Southwest Ridge couloir waving his arm. Patti Saurman and Chris Walburgh were observed lying on old avalanche debris approximately 100 yards above David Saurman, but there was no movement. The LAMA helicopter landed next to David Saurman, and due to the dangerous location, he was immediately loaded into the helicopter. Saurman was unable to speak or open his eyes due to major facial swelling and abrasions. Saurman was flown to Kahiltna basecamp, loaded into a toboggan, and moved to the basecamp shelter where he was cared for by basecamp manager Annie Duquette. Duquette reported Saurman to be very hypothermic, and he was rewarmed by Duquette in a sleeping bag.
At 2255 Phillips and Tackle returned to Mount Hunter in the LAMA helicopter. They climbed up to Patti Saurman and Walburgh and did medical assessments. Saurman and Walburgh were both lying on the snow surface, suffered from obvious multiple traumatic injuries, were pulseless, had no spontaneous respirations, and had major blood loss. Patti Saurman and Walburgh were presumed dead. Equipment and climbing rope was strewn across the snow surface. The snow surface and old avalanche debris was soft and wet. The air temperature was 32° F. The accident scene was photographed by Phillips. Due to exposure to further avalanches in the couloir, diminishing daylight, and questionable weather stability, Phillips and Tackle departed the accident site in the LAMA helicopter and returned to basecamp.
At 2357 the Pavehawk helicopter departed basecamp and transported David Saurman to Alaska Regional Hospital in Anchorage. He had sustained a severe concussion, trunk lacerations, and facial abrasions.
The bodies of Patti Saurman and Chris Walburgh were recovered and flown out on June 9.
Analysis
The exact cause of Patti Saurman's fall is unknown. Certainly the team was climbing with questionable snow conditions. Sunny and warm weather on the days preceding the accident created a weak isothermal snowpack. They chose to begin the climb despite evidence of recent large-scale avalanche activity and recommendations both in Talkeetna and at Kahiltna base not to attempt the route because of the snow conditions. We can, however, rule out a large avalanche as causing her to fall. Saurman and Walburgh, and all the group s equipment, were found on the snow surface with nothing buried. Before the group rested at the rock band, they were hit by a small amount of loose snow and rocks falling from above. Sharaf speculates that Patti Saurman may have been hit by some falling loose snow or rock, although he does not remember seeing it.
Snow conditions in the couloir consisted of a three to four inch thick frozen crust over soft, loose snow. Sharaf stated that at times the crust would break away under the climber's feet, compromising their footing and balance.
The weak snow conditions present did not provide for secure, strong snow anchors. Sharaf stated that at times they used snow pickets buried horizontally, which seemed secure. He thinks, however, that based on how quickly Saurman placed the snow picket, it was placed vertically in the snow. Clearly, one snow picket placed in soft snow is inadequate to protect a rope team of four climbers on a 50 degree slope.
Fatigue may have been a contributing factor to the fall. Sharaf described their backpacks as being moderately heavy. Fatigue, combined with the weight of her backpack, may have impaired Patti Saurman's ability to perform a self-arrest. Sharaf stated several times that their progress was very slow. It had taken approximately seven hours to climb 1,500 vertical feet. Given their slow pace, Sharaf wondered several times if they should continue, but this concern was never vocalized among the group.
It should also be noted that this was Patti Sauran s first climb in Alaska, and her first climb in over a year. (Source: Jim Phillips, Mountaineering Ranger, Denali National Park, and Jed Williamson)</t>
  </si>
  <si>
    <t>Falling Object, California, Yosemite Valley, El Capitan</t>
  </si>
  <si>
    <t>California, Yosemite Valley, El Capitan
On June 24, 1994, our party began an ascent of the Triple Direct route on El Capitan. That evening, as we bivouacked on Mammoth Terraces, we observed two portaledges set up on the Shield, about 1200 feet above us.
At 2030 we all heard the sound of a falling object. To me it sounded like an incoming mortar round in a war movie. I was lying on my right side inside a sleeping bag at the time. The object, which proved to be a two-liter Pepsi bottle filled with water and covered with duct tape, hit me on the left side near the bottom of my rib cage. The top of the bottle exploded on impact and water sprayed all over the ledge. Although I was in some pain, I felt I was in no immediate danger.
In the morning I still had some bruising and a little pain, but I decided I could continue the climb. Before we left the Terraces, a carabiner, apparently dropped by the same party above, missed us by only 20 feet. We yelled considerably less than nice comments up the wall. Conversation was difficult because of the distance, but they did yell down an apology.
The pain remained mild for the rest of the climb and, with no heroic effort on my part, we reached the summit on June 23. We hiked down to the Valley, enjoyed a celebratory dinner, and I drove home to southern California that night.
Early the following morning I was awakened by severe pain in my abdomen and left shoulder and arm. I was light-headed, weak, and lost consciousness if I tried to walk. When the ambulance got me to the hospital, my systolic blood pressure was down to 80 and the CT scan showed a ruptured spleen. I was wheeled straight to the operating room, where my spleen was removed. By that time I had lost three liters of blood into my abdomen. The surgeon felt that a delay of another 20 minutes would have been fatal.
Had I begun bleeding seriously while on the wall, I would probably be dead today, even with a fast rescue. We can only guess that the wound to my spleen had a chance to clot as I lay quietly in my bag that first night, and that the clot somehow survived the rigors of the next few days. (Source: Richard Oliver)
Analysis
Several climbers have lost their lives, and one is permanently disabled, from rocks knocked off by climbers above. This may be the first really serious injury caused by falling equipment, but the lesson is the same. Its incredible that Oliver is around to tell the tale. (Source: John Dill, NPS Ranger)</t>
  </si>
  <si>
    <t>Falling Rock, Fall on Rock, Failure to Test Hold, British Columbia, Northern Selkirk Mountains, Sorcerer Peak</t>
  </si>
  <si>
    <t>British Columbia, Northern Selkirk Mountains, Sorcerer Peak
On July 27, 1994, D. Jones (45) and P. Kendrick (40) were climbing on the north flanks of Sorcerer Peak (3166 meters) near the northern boundary of Glacier National Park, looking for new routes. They decided to climb a steep rock and snow couloir to the crest of a ridge. About 1245, after climbing several hundred meters, Jones decided to cross the couloir to gain the final rock, and stepped across to reach a waist-level ledge on which a boulder of about 0.2 cubic meter rested. He merely touched the boulder, but it immediately slid toward him, hitting him just below the waist and pushing him over. Jones fell some four meters with it before he stopped, and the boulder continued down the gully, brushing Kendrick, who did his best to evade it.
It was immediately obvious that Jones was injured, with massive muscle spasm in his lower back and thighs, which made it difficult for him to stand, but he immediately decided to try to get up to the top of the ridge as quickly as possible. With extreme difficulty and the assistance of a belay from Kendrick, he climbed 100 meters up snow to reach the ridge crest (2630 meters), where muscle spasm prevented any further lifting of his legs. Getting into a comfortable position, he urinated to get a further assessment of injuries, and saw evidence of blood.
Kendrick left for help at 1335, and contacted officials of Glacier National Park at 1700. Due to fire-fighting operations in the park, a helicopter was immediately available. National Park wardens Dafoe and Polster were on board at 1720, and the machine reached the site of the accident about 1745. The victim was evacuated by sling to a nearby meadow, where he was assessed by a paramedic from Golden Ambulance before being flown to hospital in Golden at 2000.
Jones’ injuries included a fractured pubic bone, internal bleeding, and several bruises and contusions on his lower back and legs. Kendrick suffered bruised ribs and minor lacerations.
Analysis
Although climbers naturally tend to trust the stability of a large rock, Jones realizes he should have been more careful in approaching this one, as it was resting on a wet and sloping surface. The climbers had flagged their route through the bush; that helped Kendrick to return to their vehicle quickly. Also, Jones’ decision to move to the ridge crest, as well as his bright-colored clothing, greatly facilitated the rescue, but in retrospect he suggests that a larger party would have provided a better reserve for more difficult circumstances. (Source: E. Dafoe, Glacier National Park Warden Service, and D. Jones)</t>
  </si>
  <si>
    <t>Frostbite, Exposure, Weather, Inadequate Clothing and Equipment, Alaska, Mount McKinley</t>
  </si>
  <si>
    <t>Alaska, Mount McKinley
Victor Pomerantsev (52) departed June 12,1994, for a solo climb of the West Buttress of Mount McKinley. He climbed quickly, arriving at the 16,200 foot level on June 15.
Pomerantsev ascended carrying equipment not adequate for the climb including a large cotton sleeping bag, a small two-pole pup tent and light nylon hiking boots. Instead of bringing an ice axe, he brought ski poles. While checking in at the Talkeetna Ranger Station, Pomerantsev indicated to Ranger Daryl Miller that he had adequate gear. Pomerantsev was from the Ukraine, but is now living in the United States. He could understand English and indicated that he had received and read our booklet, Mountaineering. On May 16, only four days out of basecamp, he was observed at 16,200 feet cooking in his tent at noon by Park volunteers. They informed Pomerantsev that there was an impending storm that could last several days. They noted how the tent was buried by snow from a storm the night before. Later that evening, John Grieve and Bill Ross of the “Colorado 2” expedition set up camp at 16,200 feet. They noticed the mostly buried pup tent, thinking it was a cache and not realizing that there was someone there.
Snow and strong winds began over the night and continued on the 17th. At 0830, Ross was shoveling snow from around their tent when he noticed the small pup tent was completely buried. As Ross more closely observed the tent site, he discovered a hand sticking out of the snow where a sleeping bag was buried 10 feet beyond the tent. Ross uncovered Pomerantsev finding him alive with a low level of consciousness. Ross and Grieve brought him to their tent. Pomerantsev spoke Russian, so his mental state was difficult to determine. Pomerantsev was completely soaked and had an oral temperature of 88° F. His clothes were removed and Grieve laid with Pomerantsev providing external warmth for most of the day. Pomerantsev began to shiver almost immediately. At 1020, the “Colorado 2” party called on their CB ratio to the 14,200 foot Ranger Station to inform them of the situation. Due to snow and high winds, no rescue attempt could be made. By the afternoon Pomerantsev was stable and speaking some English. It was observed that Pomerantsev had frostbitten all ten fingers. He was beginning to experience a lot of pain and blistering in his fingers once they thawed. “Colorado 2” used up their bandaging material and pain medicine in treating Pomerantsev by the end of the second day.
Stormy weather persisted until the evening of May 21. Ranger Robinson decided to have the NPS LAMA helicopter attempt a pick up at 16,400 feet on May 22, but due to an inadequate landing site, it returned to Talkeetna. Pomerantsev descended with the assistance of Ross and Grieve to the 14,200 foot camp, was examined and treated at the Ranger camp, and was flown out on the evening of May 23 to Anchorage. He was treated at Alaska Regional Hospital. He lost the first joint of eight of his fingers.
Analysis
Pomerantsev was well versed in high altitude mountaineering with numerous ascents in the Pamir Range near his own country. But he was not prepared for the arctic conditions present on Mount McKinley.
There is no doubt that John Grieve and Bill Ross saved the life of Victor Pomerantsev. Had he not been discovered that morning, he would have died of hypothermia. Grieve and Ross had to abandon their climb after this incident. Their selfless commitment to provide full-time care for six days of stormy weather in a cramped tent was a very trying ordeal. The pair are to be commended for their life saving actions.
With the continued growth on Mount McKinley, we are seeing more incidents caused by inexperienced climbers which jeopardize the safety and welfare of others. To climb on the mountain one must be prepared to assist those in need, even though there is the likelihood that doing so could jeopardize your climb. (Source: Roger Robinson, Mountaineering Ranger, Denali National Park)
(Editor’s Note: Pomerantsev’s equipment is reminiscent of that used by the ill-fated Russian women on Pik Lenin (23,406feet) in 1974. It may have been that he, like the rest of the Russian climbers of that time, simply had nothing better.
Among the other incidents from Denali National Park not reported in the narratives here were a number of illnesses and pre-existing conditions that resulted in evacuations being required. Examples include a person who arrived with a compression fracture of the femur, a person diagnosed as having a possible umbilical hernia, a person with ulcers, and a person getting serious hypoxia at 11,200feet—even though he ascended slowly.
The first “accident” reported in Alaska this year really does speak to a key issue for Denali National Park, and that is how to pay for the cost of rescue and recovery. The American climbing community seems mostly to agree that such costs should be the responsibility of the climbers involved. With rescue insurance being in place and readily available, it would seem that the Park could collect its costs without too much difficulty.
It is also becoming evident that given the number of climbers attempting the West Buttress each year now, a quota system may have to be implemented.)</t>
  </si>
  <si>
    <t>Grand Mal Seizures, Alaska, Mount McKinley</t>
  </si>
  <si>
    <t>Alaska, Mount McKinley
On May 16, 1994, John Merrigan (43) was climbing Mount McKinley when he began experiencing what appeared to be Grand Mal seizures at 7,800 feet on the Kahiltna Glacier. He was evacuated at 0745 on May 17 by the Alaska Air National Guard helicopter and transported to Providence Hospital in Anchorage.
Analysis
John Merrigan's physician approved his climb on Mount McKinley and his previous medical condition was made known to his guides. Any prior condition would have been difficult to diagnose. Upon his return, Merrigan was given a clean bill of health. (Source: Roger Robinson, Mountaineering Ranger, Denali National Park)
(Editor’s Note: Persons with a history of such conditions as seizures and diabetes, and who are on medications, need to be aware that changes in levels of physical activity and high altitude can have an unstabilizing effect.)</t>
  </si>
  <si>
    <t>Hypothermia, Dehydration, Weather, Alaska, Mount McKinley</t>
  </si>
  <si>
    <t>Alaska, Mount McKinley
On May 18,1994, Paul Laeremans (39) and Ingrid Baeyens (38) of the German AMICAL expedition, along with other members of their expedition, began descending the West Buttress route from 14,300 feet. Weather conditions were poor, with high winds and sub-zero temperatures. As the group descended around Windy Corner at 13,300 feet, poor visibility and whiteout conditions developed.
At 1700 and 12,500 feet, the group was unable to continue and began digging a snow cave to provide shelter from the weather. Laeremans and Baeyens were extremely fatigued and cold, and got into their sleeping bags, which became wet from blowing and drifting snow. The remainder of the group continued digging through the night, finishing the snow cave by 1000 on May 19. By this time Laeremans and Baeyens were shivering and becoming hypothermic.
On May 19 at 1245, the AMICAL expedition contacted Kahiltna basecamp and reported two hypothermic persons and requested assistance. At 1530 NPS volunteers Colin Grissom and Craig Leuben descended from the NPS 14,300 foot camp to the AMICAL camp. At 1720 Grissom reported two hypothermic patients and requested a helicopter evacuation. The NPS LAMA helicopter was in the area working on another rescue mission. Laeremans and Baeyens were helicoptered out at 1742. At basecamp Laeremans and Baeyens were assessed by NPS volunteers Dr. John Mullen and Jon Tierney. They were mildly hypothermic and were rewarmed in the basecamp weatherport.
At 1807 Laeremans and Baeyens were flown to Talkeetna in a fixed wing aircraft by pilot Doug Geeting at their own expense. In Talkeetna, Laeremans and Baeyens were treated and released by Talkeetna Ambulance Service.
Analysis
The AMICAL expedition began an unauthorized commercially-guided expedition. The expeditions guide, Rainer Bolesch, was not permitted to enter Denali National Park. The remaining 14 members, all experienced mountaineers, continued with the climb. Laeremans and Baeyens both had extensive mountaineering experience in the Himalayas and the Alps. Whether or not the presence of the guide would have prevented the problems that the AMICAL expedition encountered is uncertain. Certainly, one guide has very limited effectiveness in managing activities and insuring safety in a group of 14 climbers in the Denali environment. The maximum client to guide ratio allowed for the authorized guided trips on Denali is four to one.
Laeremans and Baeyens reportedly did not eat and drink well for five days prior to this incident. An adequate high carbohydrate diet and high fluid intake are essential for combating the effects of severe cold and extreme weather on Denali.
The AMICAL expedition began their descent from 14,300 feet in very poor weather conditions. The Windy Corner area is notorious for its extreme conditions. It is advisable to wait for weather conditions to moderate before attempting to climb through this area of the route.
Fortunately, the group recognized the potentially serious condition of Laeremans and Baeyens, and took action to find shelter in a snow cave. (Source: Jim Phillips, Mountaineering Ranger, Denali National Park)</t>
  </si>
  <si>
    <t>Hypothermia, Exposure, Weather, Inadequate Clothing, Alaska, Mount McKinley</t>
  </si>
  <si>
    <t>Alaska, Mount McKinley
On May 22, 1994, Korean climbers Sang Myeung Lee (25) and Kee Won Kim (27) departed from the 14,200 foot West Buttress camp on Mount McKinley. They climbed the headwall west of the fixed lines to 16,200 feet, reaching the ridge crest in high winds. Lee and Kim failed to return as the weather deteriorated. An NPS search was conducted when weather permitted. The NPS patrol located the body of Lee, which was clipped into the fixed lines at 15,900 feet.
The patrol searched the area for three hours in whiteout conditions and was unable to locate Kim. They descended to the 14,200 foot camp with the body of Lee. A search was conducted using both a helicopter and ground parties for the next several days. On May 25, a guide radioed from 16,200 feet, reporting that Kim was found dead at 16,100 feet in a rock band. Kim’s body was retrieved on May 27 and transported to Talkeetna.
Analysis
It is ironic that this fatal accident occurred to Kim, as he had been selected by the National Park Service to educate the climbers in Korea concerning the risks involved in climbing Mount McKinley. Kim had Alaska experience in mountaineering with expeditions to McKinley in 1992 and 1993, reaching the summit each time, and one attempt on Mount Foraker. Lee had climbed various other peaks, including Mount Rainier. Both climbers were in excellent physical condition and acclimated. Prudent judgment decisions pertaining to weather on Mount McKinley require climbers to evaluate their situation constantly. The deteriorating weather along with their slow progress (eleven hours on the headwall) was a warning to descend from their climb. Their decision to continue compounded their predicament as this unforgiving Denali storm quickly encompassed them with 100 mph wind gusts. Wearing no wind clothing, despite the fact they had it in their packs, contributed to their exposure, hypothermia, and ultimately their deaths. (Source: Daryl Miller, Mountaineering Ranger, Denali National Park)</t>
  </si>
  <si>
    <t>Inadequate Protection—Failed to Clip In to Anchor, Alaska, Mount Wake, Denali National Park</t>
  </si>
  <si>
    <t>Alaska, Mount Wake, Denali National Park
On April 20, 1994, Michele Morseth, Todd McCann (26), and Walker Parke (36) flew into the Ruth Gorge. Their climbing objective was Mount Wake's North East Ridge. This route has technical mixed rock, snow, ice, and a long corniced ridge with steep steps along it. It is a difficult route that requires experience, proper planning, and commitment.
Todd McCann and Walker Parke, both from Girdwood, knew each other, and together organized the climb. Michele Morseth heard through a third party of McCann and Parke’s plans to climb while she was in Talkeetna. Morseth asked if she could join them on the climb, and was accepted. Morseth had not climbed with either Parke or McCann before this time.
The party spent several days in the gorge familiarizing themselves with the route, objective hazards, and each other. Morseth felt that Parke and McCann didn’t have that much experience.
Jack Tackle and Bill Belcourt, members of a separate expedition, had set up basecamp nearby. (Tackle and Belcourt were attempting The Shaft on Mount Johnson but abandoned that plan because of objective danger.) Tackle had been on the North East Ridge of Mount Wake several years before, and provided route information for the trio.
On April 22, the weather was clear. McCann and Parke made an exploratory trip on their route. Morseth did not accompany them due to illness. Parked logged in his journal the following:
“Todd and I went way up the couloir to an ice/rock snow ramp and accessed the snow fields up on this route. Steep and snowy with runouts of 1000+ vertical if the slope goes. But it’s so steep that it must be stable. Right? Todd led a pitch on the snow and a shovel was needed to get down to good snow for the pickets. Well the snow seemed stable. We came back down and back to camp. Getting much colder and windy.”
McCann and Parke went off route during the climb. The actual route ascended easier terrain in the couloir. This information was provided by Jack Tackle who had spoken to the group.
On April 23, Morseth, McCann, and Parke started their climb on Mount Wake. The following is excerpted from Parke’s journal:
“We got packed and it started snowing so we waited. We hit the first technical pitch at 5:00 pm. We went all the way up the gully to mixed climbing to get out. It took 6 pitches to get out. We kept looking for some place to stop and bivouac. No way—up we go. We finally top out to a bivouac spot at 1:30 am. We dug a spot on a very exposed flat spot. Very tired. Went to sleep at 3:00 am.”
The group exited the couloir onto a ridge top. They wallowed in deep snow on the ridge. Their camp on the ridge was at an approximate elevation of 6,800 feet.
On April 24, the group was divided on when to start. The following is excerpted from Parke’s journal:
“...8:00 am. Heated discussion as to whether or not we should let the sun leave the slopes and cool down before we go. M. says go now, I say wait. Argument. Finally a big slide comes down our slope and discussion ends.”
This was the last entry in Parke’s journal. The three spent several hours talking, and taking in the views. Parke attempted to climb higher, became uncomfortable, and reversed down to the camp. Parke expressed that he didn’t want to continue with the climb, and wanted to return home. The group decided for all to abandon the climb.
At 1500, Jack Tackle saw the group at their high camp from down in the gorge. They started their descent at 1530. They had completed two rappels from their camp when the fall occurred. McCann was first to descend on the second rappel. When he reached the end of the ropes, he elected to down climb 20 feet to set an anchor for the upcoming third rappel. McCann placed a picket and an ice screw within the 20 foot distance. It is unclear how McCann used this protection during the down climb. Morseth was second to rappel and down climbed the 20 feet to the other side of the couloir across from McCann. Morseth anchored herself to two pickets while McCann worked on constructing a rock anchor. Parke was last to rappel. Near the end of the ropes Parke stopped, and appeared to Morseth as if he was unclipping his descending device from the ropes. Parke was asked if he was comfortable with the situation and he indicated that he was all right. At this point Morseth thought that Parke lost his balance, which caused him to fall. An examination of Parke's harness and associated equipment indicated that Parke had unclipped his Figure Eight device from the rappel ropes and attached it to a gear loop on his harness.
Parke fell 20 feet into McCann, knocking McCann off his stance. McCann had set a good stopper, but had not anchored himself to it. Both Parke and McCann tumbled down the couloir and out of sight from Morseth.
Morseth climbed back up to the ropes, and retrieved them. Morseth used the stopper McCann placed as an anchor to start a series of rappels. It ended up taking three rappels and six hours for Morseth to eventually get herself back to basecamp.
At 1630, Tackle heard McCann yelling. Tackle and Belcourt, using binoculars, saw Parke lying face down without movement. Forty feet further down the cone, McCann was sitting up facing the gorge. Equipment was strewn along the cone. Tackle and Belcourt packed a first aid kit, radio, and rescue equipment. They reached McCann at 1730. McCann had severe impact injuries, including an open femur fracture, tibia/fibula fracture, contusions, lacerations about the head, and only knew his name and general location. McCann told Tackle and Belcourt that Parke was sleeping and that Morseth was alive. Belcourt examined Parke finding no pulse, and cold, pale skin. Morseth was not yet visible.
Tackle and Belcourt splinted McCann's leg and provided emergency care. They began evacuating McCann, stopping frequently to position him, which improved his breathing. Tackle, using a CB radio, tried unsuccessfully to contact aircraft in the vicinity. McCann lost consciousness and died between 1845 and 1930. Tackle and Belcourt returned to basecamp at 1930 with McCann's body.
Tackle and Belcourt returned to the scene at 2200, met Morseth descending, and assisted her back to basecamp.
Analysis
The accident involved decision making and perceptions of risk. Rappelling requires good anchors, and the reason for McCann down climbing 20 feet at the end of the rappel ropes may be because that is where the best anchor was located. McCann s other option would have been to ascend the ropes looking for a better anchor. The down climbing involved a judgment call and was a risk accepted by all three climbers.
McCann had not completed or clipped himself into the rock anchor he was constructing before the next climber began rappelling. Being unanchored in a couloir with people above is dangerous. Morseth s decision to anchor in safeguarded her during the rappelling sequence.
If McCann set an anchor within the 150 foot rappel, the rappellers would have been able to clip a daisy chain into the anchor while still on rappel, never being exposed to an unprotected fall. (Source: Kevin Moore, Mountaineering Ranger, Denali National Park)</t>
  </si>
  <si>
    <t>Loss of Control of Glissade, Off Route, Poor Position, British Columbia, Rocky Mountains, Mount Narao</t>
  </si>
  <si>
    <t>British Columbia, Rocky Mountains, Mount Narao
S.C. and K.D. set out fairly early on June 21,1994, to climb the north ice gully on the east face of Mt. Narao (2974 meters), and reached the summit at 1630. The leader, K.D., was the more experienced, and decided they would descend a steep snow slope off the west side of the summit. He was first onto the slope and started to glissade, but lost control when he started a small wet avalanche, and slid over some rock bands. He rapidly gained speed, and slid about 200 meters before stopping at the edge of a 25-meter vertical cliff. He sustained broken ribs, a punctured lung, and severe bruises to the right leg and hip, as well as minor lacerations to the head and scalp. S.C. descended to him and they spent the night near the accident site. On the morning of June 22, S.C. started down to get help around 0930. He had to descend about 100 meters of broken technical terrain before reaching steep scree that leads to the forested lower slopes of Mt. Narao.
Yoho National Park Warden Office received a call at 0830 on June 22, from K.D.'s wife, reporting that K.D. was overdue on the climb. Park wardens checked the trailhead and scanned the mountain by telescope. They found fresh tracks up the ascent route and felt the climbers had reached the top. At 1115, wardens who were flown in to view the route at close range found the descent tracks and followed them to the victim, who waved but did not move. Rescuers reached him by helicopter sling, and were told that S.C. had gone out for help. K.D. was given first aid, immobilized, and evacuated to an ambulance at the lower Lake O’Hara staging area for transport to hospital.
During the helicopters last flight out from the accident site, S.C. was spotted on a large snow patch, and also evacuated, in good condition.
Analysis
The two climbers were well off route on their descent, and in very steep avalanche terrain. In fact, they did not know the normal descent route. That, combined with the very warm day, which made glissading difficult and increased the avalanche hazard, contributed to the accident. The victim had had two major climbing accidents before this one. (Source: Terry Willis, Yoho National Park Warden Service)</t>
  </si>
  <si>
    <t>Off Route, Stranded, Fatigue, Inexperience, Alberta, Rocky Mountains, Mount Temple</t>
  </si>
  <si>
    <t>Alberta, Rocky Mountains, Mount Temple
On August 1, 1994, a party of two were overdue on the East Ridge route of Mt. Temple (3544 meters). A search was initiated and they were located below the Black Towers, off route, exhausted, and still a long way from the summit. They requested assistance and were heli-slung out by the rescue team. Meanwhile, another party of three lower down on the same route asked for help by yelling to the rescue party. They were into their third day on the route, having routefinding difficulties, and were exhausted. They were also evacuated by helicopter sling.
Analysis
The East Ridge is a popular objective and is well documented in the literature. Unfortunately, due to the moderate grade (IV 5.7), it is often underestimated. Much of its challenge lies in routefinding and dealing with a great variety of rock quality. Conditions at the time of these rescues were as good as they ever get. (Source: Marc Ledwidge, Banff National Park Warden Service)</t>
  </si>
  <si>
    <t>Protection Pulled Out, Fall on Rock, "Ego in an Uproar," California, Yosemite National Park, Tuolumne Meadows—Daff Dome</t>
  </si>
  <si>
    <t>California, Yosemite National Park, Tuolumne Meadows—Daff Dome
On August 12, 1994, at 1010, the NPS received a report of a climber injured in an 60-80 foot fall to the ground at Daff Dome in Tuolumne Meadows. Ranger Kris Bardsley, the first ranger at the scene, arrived at 1040. The victim, Dan Acland (25) had struck his back and side in a sliding fall and landed hard on his left side. He was conscious but complaining of pain in his back, pelvis, chest, and ankle. During her exam, Bardsley also noted some abdominal rigidity.
Because of the potential for life-threatening injuries, Bardsley requested both a helicopter and a carry-out team. The NPS helicopter was working on a fire outside the park, so a UH-1N (Huey) responded from Naval Air Station Lemoore, one to two hours away.
Acland was given oxygen, an IV, and morphine for pain, and was immobilized in a full-body vacuum splint. At 1150 he was carried in a belayed litter down the slabs below the dome's east face and taken by ground ambulance to the ranger station. The Lemoore helicopter had arrived by then so it flew him from there to the Crane Flat Helibase, saving an hour drive. At about 1400 at Crane Flat he was transferred to a Mediflite helicopter and flown to Memorial Medical Center in Modesto. He was found to have a sprained ankle, cracked ribs, and a simple pneumothorax. (Source: Kris Bardsley &amp; John Dill, NPS Rangers)
Analysis
The mechanical reason for the accident was that I placed a marginal anchor, consisting of a #13 stopper and a #8 Hex in a shallow, flaring, diagonal crack, clipped into it on a short runner, creating an outward pull that rendered the anchor even less than marginal, and then untied from my lead rope so that someone else could use it on another climb. I had been hanging on that anchor for ten or fifteen minutes, hoisting up extra gear and preparing to set up a top- rope anchor when the two pieces failed, the shock-load from one no doubt pulling the other one. The technical lessons are too numerous and too obvious to list.
At a deeper level the cause of the accident has to do with the way I learned to climb. I was self-taught, learning primarily from my own successes and mistakes. I did not learn by going out with experienced climbers. I was never “shown the ropes,” was never an “apprentice,” never put myself in a position to ask a thousand questions and have a thousand of my placements critiqued. Not only was I unwilling to go through such a process of learning, I was also unwilling to acknowledge that I had not done so, either to my climbing partners, or to my employer, for whom I was teaching at the time of the accident. After working a couple of summers teaching at the same old sites, setting the same old ultra-redundant top-rope anchors, I believed that I knew how to place pro and climb safely. I was in a state of denial.
At the time of the accident I was co-instructing with two people who both tacitly and explicitly questioned my capabilities and my judgment, and I was trying to convince them, and more importantly, myself, that I knew what I was doing. I had become very attached to the idea of myself as an experienced climber. In truth I had spent more time teaching climbing than climbing.
So two things were happening at the time of the accident. One was that I was up a cliff doing something I was inadequately trained to do. The other was that my ego was in an uproar because of the threat to my identity as a good climber and instructor caused by the doubts of my co-instructors. My fervent desire to cling to my own self-definition, my unwillingness in the preceding years to allow myself to be a beginner, and my unwillingness that morning to accept my right size, these things caused the accident.
No one can afford to plan a half rope-length ground fall into their learning process. I am wildly lucky to be alive. I don’t know if anything less could have shaken me from my denial. I encourage anyone learning to climb to earnestly question whether they are getting the necessary input of experienced climbers, and to put aside any idea of proving themselves. I also encourage all climbers to take into consideration the possible ego-related effects of questioning a fellow climber’s abilities, since a wounded ego means impaired judgment. Be diplomatic but firm. (Source: Dan Acland)
(Editors Note: We appreciate Mr. Acland’s candidness. Without his personal viewpoint and understanding, we would only have been able to surmise that he had “placed inadequate protection. ”)</t>
  </si>
  <si>
    <t>Rappel Error—Haste, Alberta, Rocky Mountains, Cowbell Crag</t>
  </si>
  <si>
    <t>Alberta, Rocky Mountains, Cowbell Crag
One Sunday morning in August, 1994, Phil M. went climbing at Cowbell Crag with his less-experienced friends Irf and Shakil. After climbing for two hours, they were descending a 50-meter face the last time in order for Phil to get to work at 1400. Phil rappelled to a ledge about ten meters above the ground, and Shakil was waiting at the top anchor for his turn. Shakil was not completely familiar with the procedure, so Phil was coaching him from the ledge 40 meters below, and Shakil started pulling up the ropes. After a couple of minutes, Phil realized the confusion could be dangerous, so he decided to descend to the base and then hike ‘up the back’ to oversee Shakil's rappel. To get down, Phil could traverse and downclimb easily, or climb straight down with the rappel rope for a belay, or get back on the rope and rappel the last 10 meters. Alternatively, he could climb the pitch one last time with a belay from his friend at the top. He decided to rappel, but unknown to him, a length of the rope had accumulated and snagged above while Shakil was preparing to descend. Phil clipped it into his descender and stepped to the edge. As soon as he weighted the rope, the snag came free and he fell to the ground, striking a ledge on the way, and ended up sitting on the approach trail six meters from the base of the cliff with broken ribs and a gash at the base of his skull. (Source: George Field, Alpine Specialist, Kananaskis Country)
Analysis
Phil says he was too lazy to climb up to the rappel station and too relaxed about his rappel because of the short distance to the bottom, but notes that climbers have been killed in shorter falls. Its not known whether he was still on the rope after he fell, but some troubling questions arise from the numbers given, in any case: If they were using 50-meter ropes and the pitch was 50 meters high as reported, then in order for him to hit the ground when he fell from the ledge, he must have been very close to the end of the rappel rope when he clipped in—close enough to think that the rope would not
reach the ground, and make him wonder why. This account focuses on the seriousness of rappelling, the need for constant awareness of all aspects of the system in use, and the dangers of any sort of offhandedness in climbing. (Source: Orvel Miskiw)</t>
  </si>
  <si>
    <t>Rappel Failure, Inadequate Protection, Alberta, Rocky Mountains, Lake Louise, Back of the Lake Crag</t>
  </si>
  <si>
    <t>Alberta, Rocky Mountains, Lake Louise, Back of the Lake Crag
On July 26, 1994, D.O. (29), a sport climber, took a serious fall at the Back of the Lake, a rock climbing area at Lake Louise. The accident occurred on a one-pitch climb called Swamp Thing (5.9) after D.O. inadvertently climbed past the top station of the route. When he realized his error, he decided to ‘lower out,’ using a # 1 stopper as his anchor. On the way down, he had just removed a # 5 stopper when the top anchor pulled out. He fell about twelve meters and landed among rocks in a shallow pond at the foot of the climb. Other climbers quickly got him out of the water, but he had a severe compound leg fracture, spinal fracture, sprained ankle, and various other injuries.
Analysis
D.O. relied on a single-placement anchor, then further compromised the odds when he recovered his protection on the way down. In this case, he still had some luck on his side, as a fall a few inches either way could have been fatal. (Source: Tim Auger, Banff National Park Warden Service)</t>
  </si>
  <si>
    <t>Rappel Failure—Incorrect Use of Equipment, Alberta, Rocky Mountains, Heart Creek</t>
  </si>
  <si>
    <t>Alberta, Rocky Mountains, Heart Creek
On June 26, 1994, Alan C. was rock climbing at Heart Creek slabs with friends. After completing a pitch, he was being lowered by his belayer from below, with the rope running through a sling. When he was part of the way down, the rope “burned” through the sling, and Alan fell to the bottom of the climb, sustaining a fracture of the pelvis. His friends carried him down the Heart Creek trail as far as the first bridge, where they were met by personnel of Canmore Emergency Services, who placed him on a back board and proceeded to assess his condition. Meanwhile, a Kananaskis Central District ranger on patrol noticed the C.E.S. vehicles parked at Heart Creek, and informed his office. Upon asking C.E.S. about the situation, they were told about the accident for the first time. The ranger called for a wheel stretcher, and then hiked up the trail, finding the victim at the first bridge with his friends and the paramedics. They resumed the evacuation, and met two more rangers with the wheel stretcher, about halfway to the road. Alan was transferred to the wheel stretcher, and taken to an ambulance at the trailhead. Park rangers were refused personal information about the victim, under authority of the Ambulance Act, until several days later. (Source: George Field, Alpine Specialist, Kananaskis Country)
Analysis
Most climbers instinctively know that running a loaded rope through a sling is to be strictly avoided, yet we have reported a number of accidents like this in the last couple of years. If a carabiner or rappel ring is not available or cannot be left behind, then the descending climber should rappel on the doubled rope, or downclimb the route with a top-rope belay—or walk off.
Regarding the awkward circumstances of the evacuation, Park officials are concerned that they were not immediately notified, as they could have responded in half the time actually taken in this case. Also they feel the Ambulance Act should not be used as an obstacle to their obtaining information needed for risk management purposes. (Source: Orvel Miskiw)</t>
  </si>
  <si>
    <t>Rappel Failure—Mid-Mark on Rope Came Off, Distraction, California, Yosemite Valley, Reed's Pinnacle Area</t>
  </si>
  <si>
    <t>On September 13,1994, John Pinchott (31) and Joel O’Connell spent the day climbing short routes at Reeds Pinnacle. Pinchott finished by top-roping the center route on the Remnant—a little less than half a rope-length. When he reached the top, he derigged the top-rope and set up a one-rope rappel. He placed the midpoint of the rope (marked with a piece of tape) at the rappel anchor, threw the ends off, and began rappelling.
He was about 25 feet above the walk-off ledge at the start of the climb when he suddenly felt one end of the rope go through his brake hand. He instantly knew what was happening and tightened his grip with the upper hand but was unable to stop the rope. It pulled through the Figure Eight device and through his anchor. He fell past the walk-off ledge, 40 feet to the ground, landing hard on his left side.
He did not lose consciousness and immediately got up on his hands and knees, but his back hurt and he had trouble breathing. O’Connell ran to the road and sent a passing motorist for help. When the SAR team arrived they gave him oxygen, started an IV, and packaged him in the full-body vacuum splint and litter. He was carried to the road (a steep, loose, dark, belayed descent) and flown to Memorial Medical Center in Modesto.
Pinchott was diagnosed with four fractured lumbar vertebrae (the transverse processes), a fractured thumb, fractures of the left tibia, fibula, and foot, a contused kidney, and contusions to both left and right lungs—medically a very close call. After about ten days in the hospital and four months recovering, he is just starting back to work.
Analysis
When we examined Pinchott's rope after the accident, we found that the tape originally marking the midpoint was off-center by 25 ft. Apparently the adhesive had dried out and come loose, and pulling the rope through a sling or against the rock during the climbs had repositioned the tape.
Pinchott later said, “When I threw off the rope I had the vague feeling that one end seemed a little short, but I did not look down to check it. As I rappelled I stopped to look at the climb but it still didn’t occur to me to make sure both ends reached the ledge.”
Pinchott has fifteen years of climbing experience, including many hard climbs and big walls, and he is not normally careless. But this time he was busy thinking about the 12.a he’d just tried to climb: “I was more interested in looking at the climb than in my own safety.” (Source: John Dill and Keith Lober, NPS Rangers)</t>
  </si>
  <si>
    <t>Rock Fall, Late Start, Alberta, Rocky Mountains, Mount Lefroy</t>
  </si>
  <si>
    <t>Alberta, Rocky Mountains, Mount Lefroy
A party of two left Abbot Pass hut at 0900, August 14, 1994, to climb the snow and ice gullies of the standard West Face route on Mt. Lefroy (3423 meters). Partway up the route, a large rockfall occurred. Both climbers were struck and sustained minor injuries. They returned to the hut and sent someone for help. One of them was evacuated by helicopter later in the day, to the hospital in Banff. He was treated for minor back injuries and later released.
Analysis
Alpine snow and ice faces are subject to rockfall, particularly when the temperature rises. A predawn start is common practice for such a route, and would have been especially advisable at that time, as daytime temperatures were reaching record highs and overnight freezing was minimal. (Source: Marc Ledwidge, Banff National Park Warden Service)</t>
  </si>
  <si>
    <t>Slip on Snow, Inattention, Inadequate Equipment, Alberta, Rocky Mountains, Mount Lawson</t>
  </si>
  <si>
    <t>Alberta, Rocky Mountains, Mount Lawson
Elizabeth N. (45) and John D. climbed Mt. Lawson (2795 meters), a moderate scramble, on July 9, 1994, and were descending a steep, narrow gully in good snow at about 1430. Elizabeth slipped out of control and slid some 90 meters, partly head first, striking rocks along the side of the gully a number of times, before being stopped by rocks. These may have saved her from a fall over cliffs, but she sustained a broken collarbone, dislocated shoulder, scalp lacerations, and many cuts, abrasions, and bruises. John descended alone to Fortress Junction and phoned Peter Lougheed Provincial Park officials about two hours after the accident. Bow Valley Park rangers were notified in turn, as Mt. Lawson is in their district. About 1700, the victim was spotted from a rescue helicopter on the slopes of the mountain. A few minutes later a ranger was flown to her position by helicopter sling, followed by two more—one at a time because of strong winds. Shortly after 1800, Elizabeth was evacuated by helicopter sling to Bow Valley Ambulance at Fortress Junction and then transported to Foothills Hospital in Calgary. (Source: George Field, Alpine Specialist, Kananaskis Country)
Analysis
These climbers are experienced, and feel they were well within their abilities where the accident happened, but that they should have been wearing helmets and carrying ice axes for the descent. They were using ski poles, which are not very good for self-arrest. Elizabeth slipped when her concentration lapsed, was not able to regain control immediately, and accelerated because of the steep slope. She says she was not cautious enough for the seriousness of the terrain. (Source: John and Elizabeth)</t>
  </si>
  <si>
    <t>Slip on Stick, Weather, Darkness, Fatigue, Alberta, Rocky Mountains, Mount Ishbel</t>
  </si>
  <si>
    <t>Alberta, Rocky Mountains, Mount Ishbel
On June 18, 1994, O.M.(45) and C.C.(39) started off in sunshine to climb Mount Ishbel (2908 meters), near Banff, by the South Ridge. After a few hours of routine scrambling and a few interesting spots along the ridge, clouds approached. As they reached a technical step near the summit at about 1700, they were struck by an energetic electrical sleet squall. They quickly took shelter in a cave a few meters down the east face. After about an hour, the weather had not improved much, and as it was not safe or practical to either continue toward the summit or retreat along the ridge, they decided to use the few remaining hours of daylight to descend the rubbly east face, some 500 meters of alternating scrambling down snow-covered scree, downclimbing, and two rappels. In the valley east of the peak, they stopped for some time to eat, pack climbing gear, and shed excess clothing for the hike out. When they resumed their exit, it was dark enough that they needed their headlamps, and falling sleet made the footing treacherous. As they walked down the valley, about 100 meters before a continuous stand of mature forest, C.C. put his right foot on a stick imbedded in the sloping creek bank. His foot slipped sideways, transferring his weight awkwardly onto his left foot. C.C. heard a pop’ and went down in pain. After a few hours under big trees and tending a small fire on a sheet of rock with his unfortunate partner, O.M. began hiking out to the road at first light (0530), and about 0700, he reported the mishap to Banff Park Warden J.O., who was already beginning to investigate the overdue status of the climbers. Within a half hour, a helicopter was on the scene, and the efficient Banff National Park Rescue team, spearheaded by Marc Ledwidge, evacuated the victim to an ambulance at 0830, for transport to the hospital in Banff, where he was found to have a fracture of the left fibula just above the ankle.
Analysis
This simple injury on the hike out was rather ironic in view of the relatively hazardous descent which the climbers had just completed, possibly a case of undue complacency after the main difficulties. Contributing factors were the poor visibility due to rain and darkness, and treacherous footing, also caused by the rain, and fatigue. (Source: Orvel Miskiw)</t>
  </si>
  <si>
    <t>Stranded, Hypothermia, Weather, Alberta, Rocky Mountains, Mount Yamnuska</t>
  </si>
  <si>
    <t>Alberta, Rocky Mountains, Mount Yamnuska
Rob, Loree, and Bob started up the scree slopes of Yamnuska under a clear blue sky on June 4, 1994, to climb the 5.8 route “Belfry” on Mount Yamnuska. By the time they reached the base of the climb, the weather was changing. Still, they felt they would complete this four-pitch route before anything serious would develop. They were about halfway up when a storm quickly moved in. Rob led the last pitch in very difficult conditions, with water, mud, and rocks funneling down off the slabs at the top of the route on him and his party. He waited for his partners to join him at the top through 45 minutes of heavy rain, but they did not move up. As it turned out, the rope was jammed in cracks in the slabs by mud and stones, and Bob and Loree were wondering why the rope was not moving. They concluded that Rob must be in trouble. Thinking his party may have been injured by the falling debris, but unable to make voice contact with them because of thunder and strong winds, Rob walked down to the bottom of the route. There he was able to hear them, but could not make out what they were saying. So he decided to go for help. He reported to Bow Valley Provincial Park at 1655, and a half hour later, the RCMP approved the use of a helicopter for a rescue outside the Park.
At 1745, the Assistant Alpine Specialist, a rescue ranger, and an RCMP officer flew to the scene with Alpine Helicopters out of Canmore, while a rescue team assembled at the base of the mountain. It was decided that the two stranded climbers would have to be raised to the top of their route, 2350 meters, so as soon as the weather improved, nine rangers were flown up to provide the needed manpower. By 1830 the field rescue leader was lowered to the two climbers and found that they were hypothermic, although not injured. He prusiked to the top, made further arrangements, and then descended with down jackets for them. Another ranger was lowered partway down the pitch to protect the climbers and the rescuer from falling rocks. At about 1930, Loree was put into a screamer suit and then raised to the top within fifteen minutes. There she was placed in a Jenny bag, and slung off by helicopter with a ranger. A half hour later, Bob had also reached the top of the route, and was flown to the base of the mountain. Both climbers were treated there for hypothermia, by Canmore Ambulance, and released at 2040. (Source: George Field, Alpine Specialist, Kananaskis Country, and the involved climbers)
Analysis
Rob feels he and his party were “too cocky” in starting up the climb in view of the deteriorating weather. Loree says they all should have had better clothing for the rain. Already wet and cool when they reached the last belay, she and Bob were soon saturated in the waterspout pouring down the gully off the slabs, and quickly becoming unable to function. Rob got very cold belaying in the driving storm at the top of the route, partly because his rain suit was in a pack with his companions below. (Source: Loree and Rob)</t>
  </si>
  <si>
    <t>Stranded, Inadequate Belay, Hair Caught in Rappel Device, Inexperience, Arizona, Camelback Mountain</t>
  </si>
  <si>
    <t>Arizona, Camelback Mountain
Tracy Hemphill (19), who said she had gone rock climbing only once before, was rappelling down a rock face on Camelback Mountain about 0930 on January 16, 1994, when her hair got caught in her rappel device.
Jared Thompson (19) and David Hansen (19), both of Phoenix and experienced rock climbers, already were on the ground.
Hemphill said she had been wearing her hair up while climbing, but let it down when she decided to quit. After letting it down, she changed her mind and decided to rappel one last time.
To make matters worse, she said well-meaning hikers heard her screaming and yelling and tried to help by tugging at her rope, hoping to free her.
“But each time they pulled, I slid down and my head hurt even more,” Hemphill said, adding that her legs went numb after about 15 minutes because the harness was cutting off the circulation.
Authorities said an area hiker apparently used a portable telephone to call for help.
Jim Walter of the Phoenix Fire Department's Technical Rescue Team rappelled down to Hemphill, hooked her to his equipment and cut her line to free her hair. Other crew members then threw down a second line and lowered her to the ground.
“She was very novice at rappelling, she may have been too close to the rope or not known the technical maneuvers,” Walter said of Hemphill. “She was in a position where she was almost scalping herself.”
Walter said rescuers considered cutting Hemphills hair, but the rescue would have taken longer. The woman had minimal hair loss, he said.
Hemphill said that although it was “scary,” she plans to go climbing again. (Source: from an article by Lourdes Medrano Leslie in The Arizona Republic, January 17, 1994)
Analysis
It is common practice to belay novice rappellers. With a second rope, it is possible to relieve the strain on the rappel rope—or even cut it or free it if necessary. Otherwise, a self-belay, such as attaching a prusik sling to the rappel rope, can assist the climber in this kind of predicament.
It is interesting to note that the victim's legs were numb after 15 minutes of hang time in her harness. Recent studies on the effect of hang time in sit harnesses—done by caving instructors—indicate that one will go unconscious after not too much more time than this. (Source: Jed Williamson)</t>
  </si>
  <si>
    <t>Stranded, Inadequate Clothing and Equipment, Exceeding Abilities, California, Yosemite Valley National Park, Fairview Dome</t>
  </si>
  <si>
    <t>California, Yosemite Valley National Park, Fairview Dome
On August 20, 1994, at 2100, climber Ray Pichette reported to Tuolumne Meadows rangers that he had passed a slow party of two on the Regular Route on Fairview Dome that day, and when he had called up to them later from the base they had indicated that they needed help. He felt they were inadequately clothed for a cold night and lacked headlamps.
Pichette and two rangers recontacted the party by yelling from the road. It was difficult to hear clearly, but they felt the party was four pitches from the top and asking for help. Thirteen rescue team members hiked to the top of Fairview. Two rescuers were lowered over the side at about midnight and reached the stranded party, 500 feet down the face, an hour later. The stranded pair were shivering and reluctant to move, but accepted warm clothes from the rescuers. After dealing with some traverse problems and a stuck rope, everyone had Jumared to the summit by 0320. The incident was completed by 0612.
Analysis
The stranded party, Mary Drumm and Christina Natividad, carried an adequate rack of hardware, but no headlamps and insufficient clothing (e.g., shorts and light shirts). They knew they were climbing slowly and that they had underestimated the length and commitment of the route. They were slowed further by parties passing them and by a party ahead rappelling off because of the late hour. They denied requesting a rescue when they were first contacted. They had hoped to climb out by moonlight, but agreed that they had become too cold to do so on their own. (The low temperature at Tuolumne Meadows that night was 28 F.)
This rescue cost $2000. (Source: Dave Page, NPS Ranger)
(Editor’s Note: This is the kind of rescue that climbers should be charged for, especially given the current need for cost recovery as a result of reduced budgets in the NPS system.)</t>
  </si>
  <si>
    <t>Stranded, Lost Equipment, Unfamiliar with Terrain, British Columbia, Rocky Mountains, Mount Wiwaxy</t>
  </si>
  <si>
    <t>British Columbia, Rocky Mountains, Mount Wiwaxy
“Grassi’s Ridge” is a 5.7 multi-pitch rock climb on the Wiwaxy Peaks (2704 meters) near Lake O’Hara in Yoho National Park. On July 14, 1994, S.L. and G.W., experienced climbers from Britain, set off at about 1100 to attempt this route, and at 2000 they reached a good belay station two pitches from the summit. They were not sure they could finish the climb before dark, and were contemplating a bivouac on the mountain. As they were about to start the next pitch, G.W. took off his pack to get the water out of it. When he set the pack on the ledge, it rolled off and fell into a gully 300 meters below. This left them with no survival or bivy gear, food, water, or their guide book on how to get down the descent route, just the T- shirts and pants they were wearing, and some technical climbing equipment. They started shouting for help, and campers and hikers at the nearby lodges heard them almost immediately.
The Yoho National Park duty warden was notified by interconnect phone patch from Lake O’Hara Lodge, and at about the same time the Lake O’Hara district warden also heard the shouts, and radioed in to the main office. Two parties of wardens with rescue equipment reported to the Lake O’Hara staging area, where a helicopter was used to sling one of them to the climbers. S.L. was calm, although upset, and was transported to the staging area first. Then a second rescuer was slung up to G.W., who was emotionally agitated, and evacuated him as well.
Analysis
The couple were not familiar with the route or with the Rockies type of climbing. They followed the guide book Selected Alpine Climbs in the Canadian Rockies, and expected the climb would be easy, straightforward, and fairly short. Instead, they found the rock loose, the route finding complex, and the climb long. (Source: Terry Willis, Yoho National Park Warden Service)</t>
  </si>
  <si>
    <t>Stranded—Out of Food, Weather, California, Yosemite Valley, Magic Mushroom</t>
  </si>
  <si>
    <t>California, Yosemite Valley, Magic Mushroom
On April 24, 1994, Ken Bokelund's (28) wife reported to the NPS that he and Kevin Andrews (30) were one day overdue from climbing the Magic Mushroom route (VI 5.10 A4) on El Capitan and were probably out of food. Although the weather was stormy, the party was experienced and well equipped with storm gear.
Rangers monitored the party by telescope for the next couple of days. They remained in a portaledge at the top of pitch 22, nine pitches from the summit, not calling for help, and apparently in no trouble. However, their ropes, fixed on the next two pitches, appeared to be frozen.
By noon on April 26, the weather was still unstable, so the rangers contacted the party with a loudspeaker. Bokelund and Andrews signalled that they were dry but needed food and that their ropes were indeed frozen.
The cheapest and quickest solution was to deliver a haul bag of food by helicopter, so a rescue aircraft was requested from Naval Air Station Lemoore. As a backup, a ground team would fly or hike (8-10 miles) to the summit and reach the Bokelund party with ropes. Since the trail was still snowed in, and the team might have to hike in poor visibility, two members began hiking immediately, to flag the route. In addition, a front-end loader and fire crew headed to Tamarack Flat to begin clearing the road to the trailhead. The ground team stood by at El Cap Meadow in case they could fly. (In stormy weather it may be possible to fly next to the wall but not to the summit, or vice versa.)
When the helicopter, Rescue 6, arrived at El Cap Meadow at 1415, the cliff face was covered with cloud. Forty-five minutes later a window opened at the party’s location and Rescue 6 was able to lower a haul bag of food to the climbers. (The wall is so steep there that the helicopter can not simply lower gear to the climbers. Instead, it hovers next to them and the crew throws them a small sandbag with a fine line attached. The climbers use this line to pull over an 11 mm rope, and then the crew lowers the gear across, as if following a pendulum. While there is always some risk, the technique is fast, and the climbers are not in danger if the helicopter has to leave suddenly—e.g., the clouds close in.) After waiting out more bad weather, Bokelund and Andrews finished the climb on April 30.
Analysis
In subsequent interviews with Bokelund and Andrews we learned the following:
Andrews had made one previous ascent of El Cap. Bokelund had made four ascents and several other attempts, and had experienced stormy bivouacs. They planned to take five or six days for the climb, so they took full rations for six days and a little extra that they could stretch over two more days.
They started climbing on April 19, with a forecast for clear and stable weather, and by April 22, they had reached the top of pitch 22. They had been climbing more slowly than expected and were now a day behind schedule.
The next morning it was obvious that nasty weather was on its way. They fixed pitch 23, then set up the fly on their portaledge. On the 24th they fixed the 24th pitch and went back to the bivvy, leaving two lines fixed and a third put away inside their shelter. Both days had been snowy but not very cold. Sunday was their sixth day on the route, the day they had planned to reach the summit.
The 25th was colder and still snowy. They had seven pitches to climb and were low on food. Although the route below was overhanging, they could retreat if they left some gear behind, however, their ropes were now frozen. Furthermore, they would risk serious hypothermia if they tried to rappel in all the water running on the cliff—they were already wet from condensation inside their fly and from fixing the pitches. The forecast on their AM/FM radio was for clearing weather. If true, they’d make the top in two days, losing a little weight along the way.
Tuesday the 26th was warmer and the forecast was OK, but more water was running down the face and the ropes remained frozen. Bokelund and Andrews were hungry, noticeably weak, and getting worried. Two cans of tuna and a couple of rolls remained.
At midday they heard the NPS calling, “Do you need a rescue?” “No!” “Are you wet?” They were wet and a bit cold but not shivering—no worse than usual when sitting out a storm—so they answered “No!” again, to avoid a rescue. Then the NPS called up that more bad weather was on the way. That did it. They accepted an offer of food, which was delivered by helicopter about three hours later.
They sat out wet, stormy weather the next day. By Thursday their ropes had thawed so they began climbing. Conditions remained wet, windy, and a bit above freezing until they reached the summit on Saturday the 30th. Their six day climb had stretched to twelve.
This is not the first time a stormbound party has run out of food on El Cap. Multiday storms and low temperatures are common here in April, May, and even June. Forecasts are not trustworthy and both ice and running water may prevent you from climbing or retreating for days after the storm. There are no vending machines up there, either, so take more than one day's spare rations. This rescue cost the NPS and the Navy $5500. It would have cost several times that and added to the risk, had the weather forced us to lower from the summit. (Source: John Dill, NPS Ranger)</t>
  </si>
  <si>
    <t>Stranded—Poor Position, Imbedded Carabiner, California, Yosemite Valley, Sunnyside Bench</t>
  </si>
  <si>
    <t>California, Yosemite Valley, Sunnyside Bench
On June 18, 1994, Josh Klikna (14) and his two brothers were learning to lead at Sunnyside Bench. Josh fell several times while attempting Raisin, a poorly protected 5.9 route. His last fall, a five-footer about 60 feet off the ground, somehow left him hanging upside down, with the carabiner of the highest piece of protection impaled in the back of his knee and his whole weight suspended from it. He was unable to right himself and dislodge the carabiner.
Eric, a nearby climber, climbed to him, clipping through Josh s protection. He reached Josh shortly after the first rangers arrived, and helped him get upright. Per instructions from the rangers, he did not remove the carabiner from the leg.
SAR team member Lance Allred climbed the pitch to assure that Josh and Eric were secure. He found them both anchored to a single piece, a medium nut in a rotten, shaky placement that had caught Josh s fall. Lance placed several good pieces and linked them together, then instructed belayers on the ground to lower Josh and Eric.
The nose of the carabiner (a Black Diamond Fin) had imbedded itself about 1 cm into Josh's leg. It was stabilized in place and Josh was carried to the ambulance in a litter. A physician at the Yosemite clinic removed the carabiner and stitched the wound. Damage to the leg was superficial.
Analysis
This climb was not the greatest for learning to lead. The first protection was a rusty bolt 25 feet up the pitch and hanging halfway out of the rock, and most of the other placements were not much better. Josh had apparently taken several falls on these pieces before his final one.
Eric had good intentions, but he may have added to the problem by not having the skills and equipment needed. He climbed the route relying on Josh's protection and clipping his rope into Josh's biners instead of adding his own quick-draws. Thus he ran some risk of damaging Josh's fixed rope with his moving rope if he fell. When he reached Josh, Eric was unable to put in additional protection, leaving them both dependent on that single shakey nut. If Josh had been lowered by someone on the ground, even more force would have been placed on the piece. If it had failed, both Josh and Eric would have had a serious, even fatal, fall. (Source: Lance Allred, SAR team member &amp; John Dill, NPS Ranger.)</t>
  </si>
  <si>
    <t>Stranded—Unable to Locate Rappel Anchor, California, Yosemite Valley, El Capitan</t>
  </si>
  <si>
    <t>California, Yosemite Valley, El Capitan
On August 25, 1994, at 1300, Rangers Keith Lober and Rick Foulks were contacted at El Capitan by a visitor who reported climbers calling for help from the cliff. I was assigned by shift supervisor Jim Tucker to assist Lober with the telescope and PA.
The party in trouble was about fifty feet left of the normal rappel route on the Nose, about three rappels below Camp 4 (about level with El Cap Tower). They indicated that they were not injured, had plenty of water, and could spend the night. Their only problem was that they were not able to locate a rappel anchor below them.
With the telescope, we could see that they were west of the regular Nose descent route. The correct anchor at their level was fifty feet or more to the east and out of their sight. Since they had pulled their ropes from the previous rappel, they were unable to pendulum to it. We looked for anchors below them, where there should have been some, but could not see any. The park helicopter, H51, arrived to assess the possibility of delivering additional gear to the climbers.
Eventually the light changed enough that we could see a set of anchors a pitch below them, around a corner and significantly to the east. Reaching them required a pendulum and tension traverse, but the climbers were able to make it. They continued descending the regular rappel route on their own and reached the ground a couple of hours later.
Analysis
Rick Foulks and I interviewed Brian Nadel (27) and Krzysztof Belczynski (23) in the evening of August 25 at the SAR cache.
Belczynski has been climbing for four years, and climbs frequently. He leads 5.9 A2 comfortably and has done 5.12 sport climbs. He has climbed the Northwest Face of Half Dome, leading all the pitches. Nadel has been climbing for two years, and climbs frequently. He leads 5.9 A3. This attempt on the Nose was his first wall and his first experience retreating on a multi-pitch route. He and Belczynski have climbed several routes together.
It’s not unusual to get off route on a rappel. To minimize your chances of becoming stranded, keep these tips in mind:
Before you pull your ropes from the anchor above, look for one below. If no anchor is visible you may be off route, but you can still explore sideways using the previous anchor as the pendulum point. If necessary, leave one rope fixed to the previous anchor and explore below with the other rope. If you’ve already pulled your ropes, explore below on a single line as far as you can go—two ropes will get you 320 ft. or more.
Search aggressively. Several stranded rappellers were able to reach anchors after we pointed them out. They were inexperienced and lacked the confidence to find the anchors themselves. This is especially true on big walls where the exposure can be scary.
Carry a bolt kit and hammer in case you get irreversibly off route or run into a damaged anchor.
Don’t abandon equipment that may be valuable. One party left their third rope and a sleeping bag behind after we’d gotten them back on route. We made them go back up their ropes and get the gear before they committed to the descent. In their haste to get out of there they wanted to travel light, but that rope might have come in handy had they run into trouble again. Besides, abandoned gear is a trash problem and the source of “stranded climber” reports from well-meaning tourists. (Source: John Dill, NPS Ranger)</t>
  </si>
  <si>
    <t>Fall from Rappel, Unclipped From Safety Line, No Hard Hat, Oregon, Camp Baldwin</t>
  </si>
  <si>
    <t>Oregon, Camp Baldwin
On July 6, 1994, Adam Clark (17) was teaching a group of Boy Scouts—about 17 of them—how to rappel. According to the report, he unclipped from his safety line to adjust the slack in the line. He then lost his balance and fell 70 feet to his death. (Source: Jeff Sheetz, Portland Mountain Rescue)
Analysis
The details here are difficult to sort out. One question would be to ask why he was “clipped in” to a safety line. Standard practice for teaching rappelling is to tie in to a belayed line before clipping into the rappel line. There was no explanation forthcoming from the Boy Scouts as to why this young man was allowed to teach such a large class, to be unsupervised, and not to wear a helmet. (Source: Jed Williamson)</t>
  </si>
  <si>
    <t>Fall on Ice, Unable to Self-Arrest, Placed No Protection, Exceeding Abilities, Fatigue, Oregon, Mount Hood, Leutholds Couloir</t>
  </si>
  <si>
    <t>Oregon, Mount Hood, Leutholds Couloir
On June 3, 1994, a party of five was climbing Leutholds Couloir on the west side of Mount Hood. The group reached the “hourglass” (9,200 feet) around 0815 and rested for about 20 minutes. Continuing, the lead team of three led by Rocky Henderson had made it through the steepest section and beyond where the angle eases to about 35 degrees. At 0915, as the second rope team of two was just coming out of the “hourglass,” the lower climber stumbled and yelled, “Falling.” He attempted to shove his ice ax into the snow, but it would not penetrate. The lead man was pulled off after attempting the same technique. They slid down the snow field, across a snow bridge and ended up about 1,000 feet below on the Reid Glacier. Henderson, using a cellular phone, called the Clackamas County Sheriff’s Office and notified them of the accident, location, and the need for assistance. He then belayed his team back down, reaching the injured parties at 1015. Both parties were conscious and first stage hypothermic. One had head and shoulder injuries, the other a compound finger fracture, broken ribs, and badly bruised hip and elbow. Using packs and all available clothing, they were able to stabilize both patients and wait for more help. At 1100 radio contact was made with CCSO and patient assessment was given. At 1220 the 304th Air Force Reserve Rescue Squadron arrived on scene with two H-60 helicopters. Both patients (ages 46 and 47) were evacuated to Portland area hospitals and eventually made complete recoveries.
Analysis
Several factors contributed to this accident: lack of experience, fatigue, and over climbing their ability. I had climbed with the four other climbers on several occasions and as their climb leader felt that they were ready for something more challenging. They were all excited about doing a new route on Mount Hood. Before we left Illumination Saddle that morning, I had done a quick refresher on self-belay and general rope management. I have always been a very strong believer in the self-belay concept to the point of down playing self-arrest. I tell students that self-arrest should be thought of as a last ditch effort. I had that morning demonstrated jumping on the head of your ice axe, but barely mentioned self-arrest. I believe this was a factor, because when the fall occurred, the reflex response was an attempt to drive the shaft in. When that failed, they did not reflexively go to a self-arrest position. I believe a more experienced, better trained mountaineer could have arrested the fall. Both climbers were extremely physically fit, which no doubt helped in their recovery. The climber who triggered the fall was not performing at his optimum due to the fact that he was working late the night before.
Another interesting fact regards the use of helmets. Largely from reading Accidents in North America, I have become a proselytizer for helmet use. We were all wearing helmets, but the two victims lost theirs in the fall. They had rented Elderid helmets from REI. Pictures showed later that they were wearing them over ski hats and probably too loosely.
In retrospect, I believe that I should have placed some protection in the hourglass. A couple of pickets as running belays would have prevented the accident. I overestimated the abilities of my fellow climbers and they paid the price. (Source: Rocky Henderson, Portland Mountain Rescue)</t>
  </si>
  <si>
    <t>Fall on Rock, Bouldering Alone, No Spotter, Colorado, Rocky Mountain National Park, Hallett Creek</t>
  </si>
  <si>
    <t>Colorado, Rocky Mountain National Park, Hallett Creek
On July 22, 1994, Debbie Gruneberg (19) was bouldering near the July campsite by Hallett Creek on the North Inlet Trail. She slipped and fell 20 feet, fractured her nose, a sinus, C-l and C-2 vertebrae, and also sustained internal injuries. She was carried out by the Rocky Mountain National Park SAR Team by litter with scree evac techniques, and then was flown out by helicopter.
Analysis
Gruneberg was a YMCA camp counselor chaperoning a large group of youths. Her group must be complimented for initiating the proper response for these injuries. Instead of moving her and causing possible quadriplegia, according to the flight nurse, they sent runners eleven miles to the trailhead and had the professional rescue apply full spinal precautions (backboard, cervical collar, etc.).
The standard practice in bouldering, except for the most experienced, is to have at least one spotter, and to climb no more than six or seven feet off the ground. (Source: Jim Detterline, Longs Peak Supervisory Climbing Ranger, and Jed Williamson)</t>
  </si>
  <si>
    <t>Fall on Rock, Climbing Alone and Unroped, No Hard Hat, New Hampshire, Rattlesnake Mountain</t>
  </si>
  <si>
    <t>New Hampshire, Rattlesnake Mountain
On March 16, 1994, Stephen Williams (27) fell 90 feet from a climb on Rattlesnake Mountain, near Rumney, fracturing his pelvis and suffering other injuries that were not life-threatening.
Analysis
This is a popular climbing area in New Hampshire. There are no additional details, but it is interesting to note what good luck this climber had. He was rescued and at the roadhead within two hours.</t>
  </si>
  <si>
    <t>Fall on Rock, Climbing Alone and Unroped, North Carolina, Crowders Mountain</t>
  </si>
  <si>
    <t>North Carolina, Crowders Mountain
On March 13, 1994, Shawn MacDonald (17) fell 80 feet to his death while climbing solo. (Source: Deidri Sarver, Ranger)
Analysis
According to a newspaper report in the Charlotte Observer on March 15, Shawn MacDonald climbed frequently at Crowders. The day before the incident, he had been climbing with his brother and another. The park has a climber registration system, but MacDonald did not register and carried no identification. It was not until his brother came to pick him up that rangers knew who he was.
This incident caused State officials to review rock climbing policies at Crowders Mountain and the four other State parks that allow climbing. The usual dilemmas are being debated. The cliffs can’t be “patrolled,” because there aren’t enough rangers, and none of the rangers are climbers. Saying that only experienced climbers can register means they would have to have a means of figuring out what “experienced” means, and who is qualified. If the park regulates who is allowed to climb, then it opens itself to legal exposure if someone who passed the test were to get injured.
There is no resolution as yet. (Source: Jed Williamson)</t>
  </si>
  <si>
    <t>Fall on Rock, Failure of Rappel—Knot Came Undone, No Hard Hat, West Virginia, Seneca Rocks</t>
  </si>
  <si>
    <t>West Virginia, Seneca Rocks
On October 12, 1994, Imtiaz Lalvi (32) and David Lue-Chee-Lip (26) had just finished climbing Candy Corner to Skyline Traverse. When they arrived at Lower Broadway Ledge, David said they thought they had about one hour of daylight left, so they would explore the east face for future climbs. They found a rap station that consisted of four slings around a tree without rap rings. After deciding to go back to the rap station they found, Imtiaz climbed down six to eight feet to the slings around the tree. David said that when he is tired he gets nervous, so he anchored himself to a different tree with a cordalette. Imtiaz put a second cordalette around a tree at the rap anchor for David to get into when he climbed down to the anchor. Imtiaz set up the rappel while David was anchoring in.
David said when Imtiaz dropped the ropes one was tangled and he couldn’t shake it loose. So he rapped down approximately ten to fifteen feet and untangled the rope. As he resumed rapping the knot between the two ropes parted. Imtiaz fell about 60 to 70 feet and landed on a ledge.
David yelled to Imtiaz, but got no response. David then yelled for help, but there was nobody in the area. David was left on Lower Broadway Ledge without a rope, and not knowing the area found his way to Luncheon Ledge where he found two climbers and told them the situation. They got off their climb and went over to the east face and rapped down to Imtiaz as David ran down to the Visitor Center, then to Gendarme Climbing Shop, then to shop owner’s house, where local guides initiated a rescue.
The accident occurred around 1745, and took between 45 minutes to one hour to be started. He was evacuated down to awaiting EMS. The local doctor pronounced him dead. (Source: Darrell Hensley, local guide)
Analysis
David said he never saw the knot tied by Imtiaz. It is assumed it was tied incorrectly. Checking the ropes at the scene just showed Imtiaz was in a Figure Eight rap device correctly, but the ends of the rope did not reveal any clue to the type of knot Imtiaz tied, as both ropes were completely untied at the scene. David said he had started using a Figure Eight follow through. It is also assumed that there was not any sort of back-up knot tied. Imtiaz might have checked his set up before rapping, but we must assume he did not.
It has been noticed that many climbers are using modified knots for the sake of easy pulling and untying. Many of these knots don’t have back-up knots, as they may make additional potential snags and friction. Rappel anchors, knots, devices, harness, etc., all become a vital chain. If any link fails, it can be catastrophic, as you are usually at the top—coming down—generally much farther than you are willing to fall. (Source: Darrell Hensley, local guide)</t>
  </si>
  <si>
    <t>Fall on Rock, Failure to Rappel—Rope Incorrectly Placed Through Figure Eight, West Virginia, New River Gorge NRA, Fern Point</t>
  </si>
  <si>
    <t>West Virginia, New River Gorge NRA, Fern Point
On May 20, 1994, a climber fell 90 feet because he had incorrectly threaded his rappel rope through a Figure Eight descending device.
The report of the incident was received at 1445, and evacuation completed by 1835. Victim was transported to hospital and treated for fractures of the head, rib cage, clavicle, and pelvis. (Source: J. Cottrell, New River Gorge NR)</t>
  </si>
  <si>
    <t>Fall on Rock, Falling Object (the Climber), Climbing Unroped, Placed No Protection, Poor Position, Exceeding Abilities, Colorado, Rocky Mountain National Park, Hallet Peack</t>
  </si>
  <si>
    <t>Colorado, Rocky Mountain National Park, Hallett Peak
On June 25, 1994, at 1015, John Baise (21) was attempting to lead, unroped, a chimney section of West Gully (also known as Two Gullys Route) 15.3, on Hallett Peak. Baise decided that the line he was on was not possible, and began down climbing. When he was six feet above the ledge where his partners were huddled unroped, his foot slipped and a handhold broke, causing Baise to tumble into Scott Grunstein (24), who knocked over Steve Siceleve (20), who then knocked Amy Sweat (22) off the ledge. Sweat fell about 60 feet to the ledge of an even further drop-off, sustaining back injuries. Rocky Mountain National Park SAR Team responded to the report of the accident. The response was complicated by the poor directions concerning the location of the victim, failure of the remaining party on scene to flag the helicopter, and the crash of a rescue shuttle helicopter near the summit of Hallett Peak.
Analysis
Grunstein was supposed to be the leader of this group. He stated that he had 15 years of technical experience, leads 5.6, follows 5.9, and climbs six times per year. He had previously done this route, but was no longer sure if he was on the route. He also had a previous history of attempting climbs beyond his abilities in the park, and failing. Other problems identified by the investigating ranger included no map, no helmets, no technical gear despite the desire to have beginners do a climb with a 5.3 move on it. The climbers could have been spaced out better beneath Baise to prevent the “domino” effect. As it was, they were all spotting him and probably saved his life. All four individuals were operating on three hours of sleep. They had an attitude that they were not really in the backcountry and that a rescue would be simple. The relative experience of the group was low. The route they were attempting was really dirty and full of bad rock. Fortunately, no one was injured in the helicopter crash, but during the following week on a rescue in Western Colorado, the experienced Flight for Life helicopter crew that ended up evacuating Sweat crashed and all members were killed. (Source: Jim Detterline, Longs Peak Supervisory Climbing Ranger—based on original reports by Ranger Mitch Fong)</t>
  </si>
  <si>
    <t>Fall on Rock, Falling Rocks, Climbing Alone, Oregon, Mount Jefferson</t>
  </si>
  <si>
    <t>Oregon, Mount Jefferson
On July 28, 1994, Larry Hermens (16) left Jefferson Park for a solo climb of a north side route of Mount Jefferson. On the 29th, Mr. Hermens failed to return, and a search was begun. During the evening a helicopter search revealed an unresponsive climber lying head down in a gully about the 9,500 foot level on the east face of the summit ridge. A second search on the 30th found the gully to be extremely raked by rockfall, and the climber could not be located. It was surmised that Mr. Hermens was swept down the gully and most likely into a crevasse. Due to copious rockfall, further recovery efforts were suspended. A party on the Jefferson Glacier route had sighted a lone climber above them on the 28th. A summit register entry for that date revealed that Mr. Hermens had reached the summit and expressed concerns about how to descend.
Analysis
It should be noted that nearly all of the accidents in the Oregon High Cascades this year occurred on descent. The Oregon Cascades consist of decomposing volcanic rock, snow and ice. Early starts with good knowledge of ascent and descent routes is essential. Care must be exercised as many climbs can be plagued with increasingly soft snow and rockfall as the day warms. (Source: Jeff Sheetz, Portland Mountain Rescue)</t>
  </si>
  <si>
    <t>Fall on Rock, Inadequate Belay, Inadequate Protection, Exceeding Abilities, Miscommunications, Oregon, Blue River, Flagstaff Climbing Area</t>
  </si>
  <si>
    <t>Oregon, Blue River, Flagstaff Climbing Area
On September 17, 1994, I (Katie Mynes-Petty, 35) was third to climb the route “Deep Pockets.” A top rope was set up and I was to drag up another rope to help set up another climb. We didn’t fully communicate intentions, and decisions were made once I reached the top via yelling questions and answers to each other. Prior to my climb we didn’t do any “buddy checks.” I ended up doing a top belay for a large man. I had clipped in incorrectly, using a carabiner through a gear clip on my harness rather than the harness itself. Consequently, when Mike fell, I was ripped from the top. I broke Mike’s 15 foot fall so he wasn’t hurt. I fell 65 feet, was dragged for a while, then rolled over, hit the rock, broke my front tooth and ripped open my lips, then fell, luckily into a huckleberry bush.
I am fortunate and grateful to be alive. I will have little or no residual physical limitations. I aim to continue climbing and mountaineering.
Analysis
Do “buddy checks.” Don’t belay someone who’s significantly larger than you. Triple check your anchor tie-in. Make sure you’re tied in in three places. Communicate clearly before starting your climb. (Source: Katie Mynes-Petty) (Editor’s Note: It is certainly possible to belay someone who is larger than you by using the anchoring system to take the force rather than yourself. “Buddy checks” aren’t always possible, so learning good systems and checking oneself are important.
Thanks to the victim for her candid report.)</t>
  </si>
  <si>
    <t>Fall on Rock, Inadequate Belay, Oregon, Cascades of Oregon, Three Fingered Jack</t>
  </si>
  <si>
    <t>Oregon, Cascades of Oregon, Three Fingered Jack
On August 5, 1994, three of us (Katie, Lyn, and myself) hiked into Summit Lake off the Pacific Crest Trail to set up camp. On Saturday morning we hiked up to the mountain via the east side, stopping to put on our helmets at the beginning of the rocky ridge. We continued up and left our packs at the start of the horizontal traverse known as “The Crawl” and had planned to have lunch upon returning. After reaching the summit around 1300, we started to make our way down. Lyn Marx (40) wanted to lead “The Crawl” on the way down. We set up a tensionless anchor on a rock that was approximately 20-30 feet from the beginning of The Crawl. Shortly after Lyn disappeared around the comer, she screamed and the rock began to go taut. I put on the brake with the right hand and then tried to grab slack with my left hand since I had been letting out slack so she wouldn’t have to pull on the rope. The slack I had grabbed with my left hand pulled through my hand, burning my fingers. We then saw Lyn at the edge of the ledge below; she was lying motionless.
We called to her but there was no response. Approximately two minutes later, she began to moan. I tied her off on the anchor and tried to get down to her by rappelling off the center loop of the rope; however, it did not reach her. I did not want to go on her rope since it was far away from the cliff face and also would have pulled on her. I finally figured out that I could rappel on the loop and transfer to her rope using a prusik. That worked and I was able to reach her. By that time she was sitting up and I did an examination of the head wound below her helmet, eyes, breathing, alertness, and other possible injuries. There was nothing that appeared to be broken or bleeding profusely. Since she was at the edge of the ledge, I wanted to get her in a more secure position for the safety of us both. I got behind her and lifted her under her armpits and moved her to the base of the rock so that she was sitting partially supported.
After stabilizing her at the base of the rock, I climbed up the face and onto The Crawl. Using webbing clipped into the piton and a prusik on the slope, I made a directional from the piton, so that the rope went along The Crawl and down to Lyn. By that time Lyn was trying to remove her harness and untie the rope. Katie then came over quickly along the fixed rope and went down to Lyn. I ran for help. I encountered a hiker approximately two miles down the PCT and told him what happened and to call 911.1 then ran back up the mountain and went down to the ledge around 1600. Katie informed me that Lyn had continued to try to remove her harness in order to try to get to the sunlight but had eventually stopped and was generally quiet. We also partially elevated her head and legs. During this time Lyn was becoming more cognizant of her surroundings.
After several hours it began to get dark and we were concerned that we would be spending the night on the ledge. At one point Lyn asked me if I would go up on The Crawl and belay her out. Impressed with her awareness, we decided to try it. I climbed to the ledge and belayed Lyn and then clipped her into the piton, and then belayed Katie up. Faced with the possibility of essentially climbing The Crawl unprotected (since the rope, being tied off, did not reach the lower side of The Crawl), I decided to cut the rope so at least we would have some rope to belay her off the mountain. It was strange to cut the rope. It had a feel of finality, that we were now committed to our plan.
From The Crawl to the scree slope, I set up belay stations, sometimes only with a couple of knobs slung with webbing and a prayer to use as anchors. Katie walked in front of Lyn and gave her directions how to move while I belayed her. Finally we reached the scree slope and were met by the Sisters Fire Department. The first man to reach us started talking about what a bad hair day he was having. I finally asked if he would examine Lyn. He performed a brief examination and then we started down the scree. He carried a large rack of carabiners, but had no rope or other protection. We asked about the rope and he said they left it at the base of the hill. He was urging us to go down where he just came up. This was steeper and more rocky than the normal trail down. Lyn said, “Why can’t we take the trail?” So we went down the standard
route. The other two rescuers also followed us down.
At the base of the scree slope there were other Sisters Fire Department personnel and a sheriff. We asked for water, but they had none extra. It was getting dark and cold and one of the SFD personnel (wearing only a T-shirt and jeans) was visibly cold, so we gave him one of our jackets. Lyn walked most of the way out on her own. At one point she rode in the litter but soon got out because it was too bumpy and cold. (They hadn’t brought any blankets.) While hiking out, the other rescuers talked about other accidents in front of Lyn, which I found to be in poor taste. The Explorer Scouts met us at the Santiam Pass trail junction with water, flashlights, and blankets. Lyn then went in the litter again. At the trailhead the ambulance took Lyn to the Bend hospital around 1230. Katie and I followed the ambulance to Bend and spent the night there.
The following day Mardi Keltner met us at the trailhead and assisted in packing out our base camp. She also provided me with a safe journey home since I was exhausted and was not fit to drive. It was interesting to experience a rescue from the other side. (Source: Maryanne Reiter—who had trained with Corvallis Mountain Rescue)</t>
  </si>
  <si>
    <t>Fall on Rock, Inadequate Equipment—Rope Diameter Too Small for Belay Device, North Carolina, Crowders Mountain, David's Castle</t>
  </si>
  <si>
    <t>North Carolina, Crowders Mountain, David’s Castle
On September 25, 1994, Dante Taylor (26) was solo climbing about 1800 on the cliffs near David’s Castle. He could not find a good hand hold, so he began down climbing. He was about 35 feet off the ground when be began to fall. He attempted to cinch off his climbing rope in his belay device (The Soloist). He was unable to do so and free fell to the base. He suffered lacerations and contusions and some internal injury, but was released from the medical facility that evening.
Analysis
A witness stated that Taylor’s belay device did not work because the diameter of his climbing rope was too small for it. (Source: Deidri Sarver, Ranger)</t>
  </si>
  <si>
    <t>Fall on Rock, Off Route, No Hard Hat, Exceeding Abilities, Colorado, Rocky Mountain National Park, White Whale II</t>
  </si>
  <si>
    <t>Colorado, Rocky Mountain National Park, White Whale II
On May 23, 1994, Jack L. McConnell (59) and his son Thomas H. McConnell (24) were climbing the White Whale Route II, 5.7, on the Left Book formation at Lumpy Ridge. On the second pitch, they traversed off route and into the flake column of Hiatus II, 5.7+. On the third pitch, they continued off route into Ten Years After Route II, 5.9R. Jack McConnell negotiated the roof successfully and disappeared from belayer Thomas McConnell’s view as he continued to finish the pitch in a 5.8R unprotected slab area. Thomas McConnell stated, “It's pretty thin.” When there was only 20 feet left of the 165 foot belay rope, Thomas McConnell heard a “crash” and then saw Jack McConnell fall past the roof until stopped by the belay. Thomas McConnell tied off Jack McConnell, and then down climbed to him. He noticed that Jack McConnell had labored breathing and that there was “blood everywhere.” Thomas McConnell then climbed back to his belay spot and lowered Jack McConnell as far as he could. Thomas McConnell then removed his harness, down climbed solo on the route to the base of the cliff, and went to the Twin Owls Trailhead to summon the Rocky Mountain National Park SAR Team. There was a major search in progress in the park, so a quick response by the technical rescue team was possible because of helicopter support. McConnell's injuries were immobilized by two climbing rescue paramedics and he was lowered vertically in the litter to the base of the cliff. During the scree evacuation by litter, however, McConnell expired from the severe blunt trauma injuries of the head including hemorrhage and contusion of the brain and skull fractures, a direct result of his fall.
Analysis
The intent of the McConnell party was to climb the White Whale Route. There are several reasons that contributed to this party’s getting off route. The Left Book is a large cliff area with a number of similar-looking intermediate level crack features which confuse many climbers even when comparing features with a guidebook. The McConnells had a guidebook, but left it with their packs at the base of the route. Most modern guidebooks are not pocket-sized to easily transport on the climb. The McConnells got off route on the second pitch onto Hiatus and then on the third pitch on Ten Years After. It was their first time on the Left Book and they were not aware that they were off route. Both father and son then ended up in an area where they were climbing above their ability levels. For Jack McConnell, it was not possible to down climb the 5.8+ slab because it was above his ability level. He had been climbing for 15 years, normally lead climbing at the 5.6 to 5.7 level with some 5.8 leads. Without being able to place any protection on the smooth slab, Jack McConnell found himself in a serious predicament.
Jack McConnell was not wearing a helmet. Had he worn a helmet, his death due to massive head injuries might have been avoided, as all other injuries were not life threatening—multiple fractures of the ribs with contusions of the lungs, as well as a wrist fracture. (Source: Jim Detterline, Longs Peak Supervisory Climbing Ranger, Rocky Mountain National Park)</t>
  </si>
  <si>
    <t>Fall on Rock, Placed Inadequate Protection, Inadequate Belay, Utah, Big Cottonwood Canyon, Geronimo</t>
  </si>
  <si>
    <t>Utah, Rig Cottonwood Canyon, Geronimo
On January 22, 1994, a climber (19) was on Geronimo (5.8) when he lost his hold and fell 25 feet. He had not placed adequate protection, and his belayer was unable to stop the fall. (Source: H. T. Moore, Special Operations Division, Salt Lake County Sheriff’s Office)
(Editor’s Note: There were many other incidents in Big and Little Cottonwood Canyons in 1994, but none with serious injury or fatality reported. The most common problems here are climbers becoming stranded, and protection not being placed or else coming out. These incidents are for the most part happening to climbers converting from indoor, artificial walls to the natural environment.)</t>
  </si>
  <si>
    <t>Fall on Rock, Placed No Protection, Hurrying, Weather, Colorado, Rocky Mountain National Park, Bookend</t>
  </si>
  <si>
    <t>Colorado, Rocky Mountain National Park, Bookend
On August 12, 1994, about noon, Bob Koppe (51) slipped on wet rock while leading the third pitch (5.8) of Melvin's Wheel III 5.8+ on the Bookend during a rainstorm. Koppe was hurrying due to the rain, and his foot slipped in the flaring, poorly-protected, but easy portion of this chimney pitch above the crux. Koppe inverted and fell head first about 30 feet down the chimney, eventually wedging by his buttocks. He sustained trauma to his pelvis. With the assistance of partner Roger Wiegand, Koppe was able to return to the belay ledge atop pitch one. However, the swelling caused by the trauma to the pelvis made it impossible to continue. Wiegand continued the descent and started the response by Rocky Mountain National Park SAR Team and Larimer County SAR Team.
Analysis
Summer showers in the central Rockies come quickly and violently However, most daily storms occur around the same time as the previous day's storm, so climbers can easily plan their climb timing around this. This party did not even leave the trailhead until 0930. Also, if caught in a storm, even if familiar with the route like Koppe and Wiegand were, it is better just to rappel off. They still had an additional pitch to ascend above the one on which the accident occurred.
Koppe stated that he was comfortable with leading pitches up to 5.9 in difficulty. On wet rock, the difficulty goes up the scale, especially if the rock has any tripe or similar slimy fungi or lichen species on it. (Source: Jim Detterline, Long’s Peak Supervisory Climbing Ranger, based on original reports by Rangers Doug Ridley, David McKee and Karl Pearson)</t>
  </si>
  <si>
    <t>Fall on Rock, Placed No Protection, West Virginia, New River Gorge NRA, Kaymoor Cliff</t>
  </si>
  <si>
    <t>West Virginia, New River Gorge NRA, Kaymoor Cliff
On June 19, 1994, a climber was “lead” climbing a 5.13s called “Bloodraid” at “The Hole” area of Kaymoor Cliffs. He had climbed over 20 feet and was just below a bolt when a handhold gave way. His climbing partner was belaying when he fell, but since the victim had not placed any protection, nothing was in place to arrest his fall.
Rangers arrived on the scene at 1630, just after the ambulance. The victim was stabilized and placed on a backboard, then carried a half mile to the ambulance. He sustained a fractured wrist and potential spine injury. (Source: K. Shilling, New River Gorge NRA)
(Editor’s Note: We do not know HOW the rope was incorrectly threaded, whether the victim was wearing a helmet, or if he was belayed. This area has become quite popular for climbing, and like many other easy access climbing sites, attracts a range of skill levels. There were two other reports from this area, both of which were leader falls, well belayed, but resulting in fractures.)</t>
  </si>
  <si>
    <t>Fall on Rock, Protection Pulled Out, Inadequate Belay—Improper Use of Belay Device, Colorado, Eldorado Canyon State Park, Whittle Wall</t>
  </si>
  <si>
    <t>Colorado, Eldorado Canyon State Park, Whittle Wall
On May 27, 1994, a climber (37) was leading on “The Whittle Wall” on Red Garden Wall near “The Bulge.” He failed to make it through the crux, thus falling and penduluming out and pulling two pieces of protection (Friends). The belayer was on a hanging belay. He was unable to stop the single-line rope from feeding through his Figure Eight device, thus sustaining injuries to his hand. The climber fell 50 to 80 feet to the ground, sustaining several fractures and abrasions. He was treated at Boulder Community Hospital by an ER doctor. (Source: Steve Muelhauser, Park Ranger)
Analysis
The rope was threaded through the Figure Eight device, as it would have been for a rappel. Normally when this device is used for belaying, a bight of the climbing rope is pushed through the small loop. The big loop is clipped into a carabiner on the belayer's harness, and the bight of rope then gets clipped into this carabiner. (Source: Jed Williamson)</t>
  </si>
  <si>
    <t>Fall on Rock, Protection Pulled Out, No Hard Hat, Colorado, Eldorado Canyon State Park, The Bastille</t>
  </si>
  <si>
    <t>Colorado, Eldorado State Park, The Bastille
On June 18 and 29, 1994, respectively, two climbers (33 and 40) took falls, had protection pull out, and turn upside down. In the first instance, the victim lost about a quart of blood. In the second case, the victim hit his belayer as he came to a stop. He sustained a broken shoulder. (Source: Steve Muelhauser, Park Ranger)
Analysis
Most climbers at this location do not wear helmets. There is easy access to all climbs from the parking areas. Many climbers these days are recent converts from indoor climbing walls, and it is apparent that protection placement is one key area where these folks need training. (Source: Jed Williamson)</t>
  </si>
  <si>
    <t>Fall on Rock, Weather, New Hampshire, Rattlesnake Mountain</t>
  </si>
  <si>
    <t>New Hampshire, Rattlesnake Mountain
On September 17, 1994, Leon Kaatz fell down a wet rock slab while trying to set up a handline for friends with whom he was hiking. Kaatz is a climber, and this hiking situation called for climbing skill because of the wetness of the rock slab. Fortunately for him, he landed next to a rock climbing class from the University of New Hampshire. Most of them were EMT or Wilderness EMT trained. The class took over the responsibility for the evacuation and carry-out.
The students were pleased—and somewhat surprised—to find out that their training actually worked when put into practice. Their teacher, Dr. Michael Gass, said, “Their perspective on life is service to others. Action personifies the perspective the students have. I admire and respect them for that.”
Kaatz, who came out of the accident with a fractured elbow and many cuts and scratches, is an experienced climber. In a letter of thanks to Gass’ class, Kaatz said: “I have done much climbing in my days and I have participated before in litter rescues. This is the first time, however, I have ever participated in a litter rescue from the reclining position.” (Source: From a report and letter submitted by Michael Gass)</t>
  </si>
  <si>
    <t>Fall on Rock—Handhold Came Off, New Hampshire, Cannon Mountain, Whitney/Gilman Route</t>
  </si>
  <si>
    <t>New Hampshire, Cannon Mountain, Whitney/Gilman Route
On October 30, 1994, two students and a White Mountain School climbing instructor (37) were on the third “pipe pitch” on the Whitney/Gilman Ridge (5.7) on Cannon Mountain. The leader had been simal-belaying the two students on double 11 mm ropes and leading on one rope and clipping the second rope on every other piece of protection. The students were anchored with a cordelette off three pieces, and the student belayer was using a Sticht Plate on one of the 11 mm ropes with the second student being a hands on monitor to the belay.
The leader placed two pieces of protection below the “pipe” and clipped two of the three pins (first and third) above the “pipe” before stepping out right onto the sloped and exposed ledge of the North Wall about 50+ feet from the last belay. The leader reached up for a right handhold and snapped it off when he placed his weight on it and he was off. The student belayer had been through a WMS rock climbing course and was considered the technically more proficient of the two students. The student did not react to the rope running through his hands and the system. The leader took a straight fall for 60+ feet before the second student locked off the rope as he had been taught as a backup monitor.
The leader could see two major abrasions on the rope about 30 feet above him, but had no clue as to the large tear out of sight just below the carabiner 60 feet away Fortunately, there was a second WMS group just starting the next pitch and their leader dropped another rope down for the dangling leader to ascend. The leader returned to the slope ledge inspecting the area for sharp edges.
The students were handling the situation well and were instructed to have the student on the bad rope tie a figure eight on a bight with a cow’s tail 30 feet out on the good rope and clip himself in with a locking biner. The students were in sight 50 feet below, and every step was checked and double checked before the student was told to untie from the bad rope. Both students were simal belayed on the one good rope to the ledge. The last student could not reach the biner/runner on the last pin and left it. The leader descended and retrieved the gear and for the second time checked the area again for sharp edges and still found none.
Analysis
The destroyed 11 mm rope was a brand new Beal program rope and had only been used once the day before on a slab route. The leader took a 60 footer on 110 feet of rope in the system. We have concern that considering the severity of the damage to the belayed rope that it by itself would not have held the fall, considering that the second 11 mm rope had to absorb some of the shock and friction, even though it was not in the Sticht Plate and only clipped through every other piece of protection. We can only attribute the damage to a carabiner. It is a miracle that the top pin held the impact. We were very lucky indeed to walk away without a scratch! ROCK BREAKS—CHECK YOUR HOLDS! (Source: Barry Jones)</t>
  </si>
  <si>
    <t>Fall on Rock—Inadequate Protection on Rappel, No Hard Hat, North Carolina, Crowders Mountain</t>
  </si>
  <si>
    <t>North Carolina, Crowders Mountain
On January 16, 1994, Timothy Samartino (21) fell about 90 feet from near the top of a rappel. He suffered scalp lacerations and a concussion. ( Source: Deidri Sarver, Ranger)
Analysis
The details are difficult to discern, but basically, Samartino was on rappel and his “braking action” was not effective, and he was not being belayed. Crowders Mountain is a popular area, and individuals come with a range of climbing skill levels. (Source: Jed Williamson)</t>
  </si>
  <si>
    <t>Fall on Snow, Falling into Crevasse—Snow Slide, Unable to Self-arrest, Exceeding Abilities</t>
  </si>
  <si>
    <t>Oregon, Mount Hood, Cooper Spur
On July 23, 1994, about 1330, a party of four was descending the Cooper Spur route when at least one individual lost his footing high on the route (c. 10,000 feet). The roped party was unable to team arrest before sliding and tumbling about 1,000 feet onto the upper Eliot glacier. Gerald Milton (51) and Ole Groupe (16) were buried in a crevasse at 8,800 feet by the ensuing wet snow slide which followed their fall line.
The accident was witnessed and reported independently by two climbing teams. One
raced down the mountain to the nearest telephone, while the other used a portable cellular phone. About 1700, Hood River County Sheriff’s Office set up a command post at Cloud Cap Inn, whose parking lot served as a landing zone for the subsequent helicopter shuttles. Joint teams from the Hood River Crag Rats, Portland Mountain Rescue, and the USAF 304th Rescue Squadron participated in the lengthy rescue. Air operations were hampered by ceiling/power limitations of hot weather and forced the on-scene landing zone below the accident site by about 700 feet. The two injured survivors, Matthew Hunt (30) and Peter Monte (36), were airlifted off the mountain by 0100 Sunday. Recovery efforts were resumed at first light with the additional help of Corvallis Mountain Rescue. Similar snow conditions on Sunday caused two avalanche spotters to be posted, while recovery teams battled with soft snow and falling rocks. Mountain operations were completed by 1430.
Analysis
These inexperienced climbers were descending their ascent route too late in the day, thereby accepting the hazardous conditions of soft, slushy, high-angle snow with a dangerous runout. Such predictable conditions can be avoided by: a) starting the climb early enough to ensure that the descent is completed well before the heat of the day; b) planning the climb early enough in the season when the solar-induced instability is less severe; c) descending by a different, less hazardous route. (This option may require a planned car shuttle.)
At least twelve persons have died while descending this route, the previous accident claiming five lives in June 1981. (Source: Jeff Sheetz, Portland Mountain Rescue)</t>
  </si>
  <si>
    <t>Fall on Snow, Inadequate Equipment, Wyoming, Grand Teton National Park, Paintbrush Divide</t>
  </si>
  <si>
    <t>Wyoming, Grand Teton National Park, Paintbrush Divide
On the afternoon of June 7, 1994, David Turk and Dan Turk (25) were traversing a steep snow couloir near Paintbrush Divide when Dan Turk slipped and fell approximately 300 feet down steep snow and rock. Turk’s fall was stopped when he wrapped a small tree just prior to launching over a 30 foot cliff. Injuries included an open fracture to the lower leg and multiple deep lacerations to the head, lower back (with potential spinal injury), and legs. Rangers Jim Springer, Renny Jackson, and Mark Magnuson responded to the area, descended to Turk’s position, and stabilized his injuries. Turk was evacuated from the scene by helicopter shorthaul just prior to an approaching storm.
Analysis
The Turks were attempting to reach Paintbrush Divide at the 10,700 foot elevation. In spite of a low snowpack this route required crossing several steep snowfields, typical of early season high country travel in the Tetons. The Turks were not equipped with ice axes. Had a rapid rescue response not occurred, limited warm clothing may have added yet another twist to their misfortune with a storm that dropped up to eight inches of snow late that afternoon.
(Editor’s Note: While this was a hiking accident, it is included here because of the popularity of this particular route, and the need to call attention to the fact that snow is often encountered on it—even in July and on occasion in August.)</t>
  </si>
  <si>
    <t>Fall on Snow, Inadequate Equipment—No Ice Axe, Poor Position—Attempted Short-Cut</t>
  </si>
  <si>
    <t>Oregon, Mount Jefferson, Southwest Ridge
On August 6, 1994, Gabriella Klassen (43), along with three others in her party, was descending the Southwest ridge after having climbed to Red Saddle at 10,000 feet. At 1530 the party stopped at the 8,700 foot level when Ms. Klassen decided to take a “short-cut” across a 35 degree snowfield. While descending, she slipped and slid backwards down the snow slope 40 feet, striking her back on a rock. Ms. Klassen was stabilized by members of her party and an Outward Bound group who happened by. She was reached by rescuers the next morning and helicoptered off the mountain. She has since recovered from her injuries. (Source: Jeremy Adolf and Bob Freund, Corvalis Mountain Rescue)</t>
  </si>
  <si>
    <t>Fall on Snow, Unable to Self-Arrest, Inadequate Equipment—No Ice Axe, Wyoming, Grand Teton National Park, Garnet Canyon</t>
  </si>
  <si>
    <t>Wyoming, Grand Teton National Park, Garnet Canyon
On June 11, 1994, Artur Kruk (31) and Iri Krol (33) were descending steep snow near Spalding Falls when Krol slipped and fell approximately 100 feet, impacting rocks below. Krol sustained multiple injuries in the fall including a fractured ankle and calcaneus, and compression fractures to the lumbar vertebrae. Krol’s injuries were stabilized by Jenny Lake Rangers and he was evacuated from the scene by helicopter shorthaul.
Analysis
During his descent, Krol was using ski poles rather than his ice axe. With the use of the axe, it’s possible that a self-arrest may have prevented the accident. While ski poles can greatly aid early season travel, they are no substitute for an ice axe on steep, hard snow— unless they are equipped with a handle axe made for this reason.</t>
  </si>
  <si>
    <t>Fall on Snow, Unable to Self-Arrest, Poor Route Selection, Haste, Wyoming, Grand Teton National Park, Mount Teewinot</t>
  </si>
  <si>
    <t xml:space="preserve">Wyoming, Grand Teton National Park, Mount Teewinot
On the afternoon of May 14, 1994, Arlo Morrill (51), Steve Olsen (45), and Terri Buceambuso were descending the east face of Mount Teewinot after a successful morning ascent. During the descent the first member of the party to traverse the narrow couloir, Buceambuso, slipped and fell approximately eight feet, pulling with him the fresh snow and exposing an icy layer below. These conditions were communicated to Olsen and Morrill above, prompting Olsen to select a higher route across the couloir. Morrill elected to continue behind Buceambuso. A short distance below the summit notch Morrill slipped while traversing this snow-filled couloir which extends down the east face. Attempts to self-arrest with his ice axe were unsuccessful resulting in a fatal fall of approximately 2,000 feet.
Analysis
Morrill was described by his companions as an experienced mountaineer who was climbing a route well within his range of skill and capability. A week prior to the climb a series of storms had dropped up to ten inches of fresh snow on the mountain, a deposit now resting on an older snow surface influenced by warming spring conditions.
During a follow-up interview with Olsen, he stated that the group was anxious to get off the mountain and was descending accordingly. He offered speculation that this may have been a contributing factor to the accident. He also questioned, in hindsight, why they had not shared a more serious discussion after Buceambuso’s fall, such as considering a traverse like the one Olsen opted for, and/or stopping to put on crampons. After Morrill’s fall, Olsen and Buceambuso continued their descent with crampons.
The use of crampons, or sometimes even chopping a single step, may make the difference. As the late Leigh Ortenberger noted in his 1965 edition of A Climber’s Guide to the Teton Range, “Many of the climbing accidents in the Park have occurred on the snowfields of this route.” With the passing of 30 years, this continues to hold true. It should also be noted that unarrested falls on snow and ice continue to be the leading cause of serious injury and death in the Teton Range.
</t>
  </si>
  <si>
    <t>Wyoming, Grand Teton National Park, Grand Teton
Late on the afternoon of June 11, 1994, Mike Tucker (43) and Bill McDonald (39) were descending the Owen Spalding route on the Grand Teton following a successful ascent of the Upper Exum Ridge. A short distance below the Upper Saddle, McDonald slipped on moderately steep snow and began sliding. McDonald slid approximately 300 feet before going over a 150 foot cliff-band, then continued sliding another 500 to 600 feet down a couloir. Tucker and another climber in the area descended to McDonald’s location. McDonald had sustained massive head trauma in the fatal fall. His body was removed from the mountain by helicopter sling load the following morning.
Analysis
McDonald was described as a good rock and ice climber who had climbed the Grand Teton several times. According to Tucker, they began their descent in good spirits, not too tired, well hydrated, and adequately clothed. McDonald was following old footsteps in the snow and, because the snow was soft enough to sink down six inches with each step, was not wearing crampons. When McDonald fell, he rolled over onto his side, holding his ice axe in both hands. Tucker stated that McDonald appeared not to take the fall seriously, possibly because the angle of the slope looked like it would cause one to stop without much effort. In spite of Tucker’s repeated yells for McDonald to roll onto his belly and weight his axe, he did not do so. Tucker added that once they had completed the 120 foot rappels (prior to their descent down the snow), they felt their problems were over. McDonald was not wearing a helmet.
This is the second fatal slide here in two years, both while descending from the upper saddle. While the terrain is not technically demanding, it warrants full attention and respect.</t>
  </si>
  <si>
    <t>Fall/Slip on Ice, Unable to Self-Arrest, No Hard Hat, Oregon, Mount Hood, Southside Route</t>
  </si>
  <si>
    <t>Oregon, Mount Hood, Southside Route
On January 17, 1994, Kurt Pothast (20), Mike Bell (19), David Pardue (30), Tim Park (17), and Ron Hatfield (17) were climbing Southside Route on Mount Hood. It was a very icy day. Warm days and cold nights caused water ice to form. Half of the group had reached Carter Rock when Tim Park tried to get cover from the wind behind a rock and lost footing and started sliding toward the WY East headwall. David Pardue tried to grab him and was thrown down and tried to self-arrest, but because of the hard ice the pick only went in 1/4 inch and moderately slowed him down.
Both Park and Pardue slid over 1,000 vertical feet to a runout area above White River headwall. Kurt Pothast and Ron Hatfield then left down the ridgeline to below where Park and Pardue were where it was safe to travel onto the runout area above the White River headwall. On the way down Mike Bell joined the party. Pothast was the first to reach the critically injured Park, who had multiple facial and scalp lacerations and unknown internal injuries. Pardue was only suffering from a cut head and was very sore. Bell was second on scene because of a fall on the “safe” slope which resulted in his having to be extricated by helicopter because of a severely sprained ankle.
Through hand signals from ridge to ridge, Pothast communicated to other members of the party that there were two injured and they needed medical attention. When Bell arrived he said he fell, but was all right. Both Bell and Pothast, who is an Oregon EMT, got Park into a bivvy sack, and with the help of Ron Hatfield, held Park down, for he was trying to thrash about and get up. This lasted until Park, Pardue, and Bell were evacuated by the 304th Air Rescue Division.
Analysis
The total size of this group was 15 people. It should definitely have been smaller, and helmets should have been put on at a lower elevation.
The possibility of roping up was discussed and thrown out because of the fact that there was no way to stop on the ice, so instead of two injuries, there could have been three or four. The only other comment I have is that when a terrible accident happens, especially to a large group of people, it is important to be debriefed by trained personnel. We all did and it helped the recovery process incredibly. (Source: Kurt Pothast) (Editor’s Note: This was one of several “unable to self-arrest” situations on Mount Hood. In this case, it was because of icy conditions. In other cases, it was because of inexperience. One of the falls was caused by soft snow balling up in crampons. For other examples, read on.)</t>
  </si>
  <si>
    <t>Falling Ice, Utah, Provo, Stairway to Heaven</t>
  </si>
  <si>
    <t>Utah, Provo, Stairway to Heaven
On January 4, 1994, M.M. (33) and three companions had hiked to the base of the frozen waterfall called Stairway to Heaven. Small pieces of ice had come down from a large icicle which did not connect at its base that was above and to the right of the climb. The victim led the pitch, set up a top rope, lowered, and was belaying another climber when a large icicle broke off spontaneously from approximately 100 feet above and 50 feet to the right of the top rope anchor. The ice block hit a ledge and broke apart into smaller pieces and bounced and rolled toward the victim in the form of an ice avalanche. It came so fast that the victim was unable to get out of its way. It knocked him off his feet. He landed approximately 25 feet from his standing belay on his back. He sustained a fracture of the right clavicle, multiple rib fractures, a small pneumothorax with subcutaneous emphysema, and a lung contusion. Possible brachial nerve plexus injury secondary to contusion also occurred. He required hospitalization for several days. The victim was wearing a helmet and, in his opinion, he would have sustained serious head injuries without it. He was able to self-evacuate with the assistance of his partners and three visiting climbers from Wyoming who were descending the climb. He sought medical care at a regional hospital, where this interview was obtained. The victim reported that the temperature was below freezing because snow flurries were occurring, but there was no avalanche activity.
Analysis
The victim had over 17 years of climbing experience. The only other information that may have some bearing is that the official temperatures recorded in Provo that day were 53° F as the high and 34° F as the low. (Source: Brian Danneman, M.D., Central Utah Medical Clinic)</t>
  </si>
  <si>
    <t>Falling Rock, Missouri, Lake of the Ozarks, Truman Reservoir</t>
  </si>
  <si>
    <t>Missouri, Lake of the Ozarks, Truman Reservoir
On October 6, 1994, Phil Rotterman, Cary Winchester and I arrived at the bluffs that abut the Truman Reservoir. We planned to do some sport climbing on some 80 foot high limestone routes.
After I led “The Big Weenie,” we moved on to “Gomerwood,” which Phil led. While setting up a top-rope above, he dislodged a small cantaloupe-sized rock. He yelled, “ROCK.” Cary was to my right at the base of the route. We spotted the rock immediately. It was on a line ten to 15 feet to my right. Cary and I moved farther left. I watched the rock bounce straight down the less-than-vertical face until it was ten feet above me and 15 feet to my right. It hit me in the face before I could see it change direction.
It passed in front of Cary to hit me. He thought it had continued straight down the cliff until he saw me holding my face. Bleeding profusely from a two centimeter cut over and a one centimeter cut under my right eye, I used a roll of toilet paper in my pack to apply pressure and stop the bleeding within a couple of minutes. I never lost consciousness and was able to walk out. We drove to the local clinic where the doctor on call stitched me up—five stitches below, eight above. He told me I was lucky and that I could have lost the eye if hit straight on instead of a glancing blow to the right.
This accident teaches that falling rocks can take bounces that appear to defy the laws of physics and they can hit you before you can see them, let alone react. (Source: Steve Schweiker)
(Editor’s Note: Mr. Schweiker gives no indication as to how Mr. Rotterman dislodged the rock, or whether it was done in an attempt to clean the belay area. In any case, we gather they are still friends.)</t>
  </si>
  <si>
    <t>Falling Rock, No Hard Hat, Colorado, Eldorado Canyon State Park, Red Garden Wall</t>
  </si>
  <si>
    <t>Colorado, Eldorado Canyon State Park, Red Garden Wall
On June 12, 1994, a climber (22) was top-roping on the Red Garden Wall when he loosened a six inch rock, which then hit him in the head. He was lowered to the ground and taken to his car by friends. He controlled the bleeding himself, using a 4 x 4 bandage and direct pressure. He refused an ambulance. However, he could not find his car keys, so a ranger took him to Boulder Community Hospital. (Source: Steve Muelhauser, Park Ranger)</t>
  </si>
  <si>
    <t>Falling Rock, No Hard Hat, New Hampshire, Cannon Cliff</t>
  </si>
  <si>
    <t>New Hampshire, Cannon Cliff
On October 14, 1994, while ascending the talus slope below Cannon Cliff, a large section of rock (est. 100 feet across) fell off the cliff high above us. The rock broke up as it fell and swept down the talus slope over our position. (The victim (52) suffered a fractured arm and head injuries.)
Analysis
Although this type of accident probably cannot be prevented, wearing your helmet even when you are quite far from the cliff can’t hurt. (Source: Robert Garrison)</t>
  </si>
  <si>
    <t xml:space="preserve">Hypothermia, Frostbite, Exposure, Inadequate Clothing and Equipment, Failure to Turn Back, Party Separated, Exceeding Abilities—Inexperience, Weather, New Hampshire, Mount Jefferson and Mount Washington 
</t>
  </si>
  <si>
    <t>New Hampshire, Mount Jefferson and Mount Washington
On January 14, 1994, Derek Tinkham (20) and Jeremy Haas (20), both students at the University of New Hampshire, set out for a planned traverse of the Presidential Range. They camped, actually a bivouac, as they had no tent, the first night, and continued up the next day, Saturday, in extreme cold weather and wind. High on Mount Jefferson, Haas left Tinkham, who was suffering from hypothermia, in a sleeping bag. He took his mittens off to do this, and lost them in the wind. Haas continued on to the summit of
Mount Washington, arriving there after three or four hours of hiking in severe wind and cold, with his frozen hands tucked in his armpits. Fortunately for him, people in the observatory heard him knocking on the door.
He was treated as best they could for severe frostbite on his face and hands. He was then evacuated and hospitalized. Rescuers found Tinkham's body the following day.
Analysis
This brief account of an accident that caused great grief to the friends and family of Derek Tinkham, great difficulty for all the search and rescue personnel, and great media attention, captures the essential facts of the incident. There are, of course, the causes to be discussed.
The weather forecast a week in advance of the trip called for extreme cold and high winds. The temperature on the summit of Mount Washington the night Jeremy Haas arrived there was -42° F, and the winds were gusting up to 100 mph. Both young men were inadequately clothed for the conditions, Tinkham more so than Haas. On their way up, they passed four different trail heads which lead about a mile and a half to the Gray Knob cabin, where there was a caretaker, a radio, and heat. They had planned, apparently, to spend the night at Sphinx Col.
One could argue that they never should have started out in the first place, especially given the weather and the inadequacy of their clothing and equipment. It is clear that they should have turned back, even before they reached timberline. Rather than turn back when Tinkham could no longer go on, Haas chose to put him in a sleeping bag and go on to the summit of Mount Washington. For everyone from classmates to the rescue team, the two most difficult issues are why they did not turn back earlier, and why Haas did not attempt to get Tinkham back down. The only clue we have for the latter is from an interview with one newspaper, in which Haas said that it was not until just before the peak of Mount Jefferson that Tinkham showed any sign of fatigue. “To turn around would have led us directly into the wind, so we had to keep going forward.” He said that it was on the other side of the peak that Tinkham's fatigue and the 100 mph gusts of wind got the best of him. “The two of us were spinning like tops.” Once they took shelter behind a wall of rocks, Haas said that Tinkham went quickly into a state where he could no longer take care of himself and had lost all physical and mental will to descend.
When rescuers found Tinkham, the next day, he was only half in his sleeping bag, parka not fully zipped, wearing a lightweight hat and gloves.
A February 4, 1994, editorial in the UNH campus newspaper, The New Hampshire, ends with this statement: “The truth is that both Haas and Tinkham were planning the trip since October, both knew the risks, and both were responsible for their actions. The two tragedies happened. An innocent life was lost, and a hero was blamed.”
As editor of ANAM, and as a former president of the New Hampshire Outing Club while at UNH myself, I felt compelled to respond, and here is the essence of my letter in response to the editor:
“We have a duty to Jeremy Haas. We must be compassionate and help him through this period of grief. We must help the healing process that will serve to bring him back together with his peers, allow him to accept the reality of what has happened—and of his part in it, and to move forward with his life. And therefore, we must also be honest with him—and with each other.
“For the past 20 years, I have been compiling and editing Accidents in North American Mountaineering, an annual publication of the American Alpine Club. Each narrative begins with a headline of key words describing the cause. When I write the report on this accident, the headline will include Hypothermia, Frostbite, Exposure, Inadequate Clothing and Equipment, Failure to Turn Back, Exceeding Abilities—Inexperience, Weather. Following the description, there will be an Analysis. In it there will be no blame, but rather, a description of the kinds of clothing and equipment needed for such a venture, the turnaround possibilities, and what kinds of things might be done under the circumstances these young men were exposed to.
“Though this was indeed a bold exploit, it was by any standard ill-advised, and therefore we should not call Jeremy a hero. Rather, he is a survivor of a very traumatic event. We must forgive in areas where we may find it difficult to do so and learn from the lessons that will continue to unfold.” (Source: Jed Williamson, and a number of reports and newspaper articles, as well as interviews and discussions with key people)</t>
  </si>
  <si>
    <t>Hypothermia, Frostbite, Weather, Late Start, Failed to Turn Back, New Hampshire, Mount Washington, Huntington Ravine</t>
  </si>
  <si>
    <t>New Hampshire, Mount Washington, Huntington Ravine
On February 26,1994, Monroe Couper (40) and Erik Lattey (28) left the Harvard Cabin in Huntington Ravine to climb Pinnacle Gully. They did not start the climb until noon, because they had to return to the cabin for their rope, which they discovered they had left behind. They were last seen high on the route at 1700. They did not return to the cabin that night, and a rescue effort was launched, hampered considerably by cold and wind.
The bodies of the two men were found at the edge of the Alpine Garden above Pinnacle Gully on February 28.
Analysis
When the men started their climb, the sky was clear and winds were 30 mph. The wind was gusting to over 90 mph on the summit by the end of the day, and the temperature was -18° F. Rescuers assumed that the climbers were stopped by high winds and darkness.
They were relatively inexperienced and may not have understood how quickly the weather can change on Mount Washington. They may not have known the mountain well enough to know the other descent options. They carried only one rope, which would have made a rappel descent of Pinnacle Gully more difficult—but the best option for them. (Source: George Hurley)</t>
  </si>
  <si>
    <t>Inadequate Belay—Rope Passed Through Belay Device, Overconfidence, California, Yosemite Valley, Pat and Jack Pinnacle</t>
  </si>
  <si>
    <t>California, Yosemite Valley, Pat and Jack Pinnacle
In the afternoon of September 29, 1994, Grant Farquhar (27) and Clare Carolan (25), both from Scotland, were climbing at the Pat and Jack Pinnacle area. Farquhar had climbed the bolted route Knucklehead and was being lowered by Carolan, who was belaying at the base.
When Farquhar was most of the way down, Carolan's end of the rope suddenly slipped through the belay plate, and Farquhar fell about three meters to the ground. Marcus Brown, an EMT climbing nearby, assessed Farquhar's injuries; they seemed limited to a laceration on the back of his head. Brown had another climber maintain C-spine control while he went to the Cascade housing area to call the NPS.
When rescuers arrived they confirmed Brown’s assessment, packaged Farquhar in the full-body vacuum splint and litter, and carried him down the scree slope to the road. At the clinic his injuries were found to be limited to a few cuts and bruises and he was released shortly.
Farquhar and Carolan were climbing with a 60 meter rope. They usually tie the belayer’s end of the rope off when top-roping, but didn’t do so this time. The route appeared to be less than 30 meters long so they figured that both ends of their rope would easily reach the ground. Apparently they were so confident of the distance that they forgot to check the rope during the climb. (Source: Mark Harvey, NPS Ranger)</t>
  </si>
  <si>
    <t>Loss of Control—Voluntary Glissade, Poor Position, No Hard Hat, Exceeding Abilities, Oregon, Mount Hood, Southside Route</t>
  </si>
  <si>
    <t>Oregon, Mount Hood, Southside Route
On June 12, 1994, Paul Luty (39) was descending the south side (Hogsback) route, when he lost control during glissade and slid/fell about 700 vertical feet, impacting several large rocks and stopping on the upper White River Glacier at 9,100 feet. A joint agency rescue team (USFS, Hood River Crag Rats, AMR Ambulance, Nordic Ski Patrol) stabilized the subject, and raised him several hundred feet off the glacier. A snowcat from the ski area transported the subject to an ambulance at the ski lodge.
Analysis
Glissading is a safe method of descent under the following conditions: a) climbers are experienced in the technique; b) climbers are adept at ice axe self-arrest; c) the glissade route has been previously scouted and surface conditions of snow/ice are known; d) there are no hazards threatening the route; e) the runout along the glissade route is safe; and f) the slope is not subject to avalanche or snow slides. (Source: Jeff Sheetz, Portland Mountain Rescue)</t>
  </si>
  <si>
    <t>Rappel Failure—Carabiner "Unclipped," Inadequate Belay, Colorado, Eldorado Canyon State Park, Supremacy</t>
  </si>
  <si>
    <t xml:space="preserve">On July 11,1994, a climber was teaching a person (37) how to rappel. Several successful rappels were completed before the carabiner/sling system failed and the victim fell 20 feet to the ground. She sustained a dislocated and compound fracture of the right ankle. (Source: Steve Muelhauser, Park Ranger)
Analysis
Somehow, the carabiner linking the rappel rope to the sling system at the anchor point came unclipped. Though it was a locking carabiner, it was not locked—or was inadvertently unlocked, according to the report.
It is common practice to belay beginning rappellers, and many guides prefer to use two carabiners at the anchor point, especially when multiple rappels are to be done. Another unfortunate factor at climbing areas that are easily accessible is that anchor systems have “mysteriously” come undone and falling objects—such as rocks and beer bottles—come from nowhere. (Source: Jed Williamson)
</t>
  </si>
  <si>
    <t>Stranded, Failure to Turn Back, Hypothermia, Dehydration, Inadequate, Clothing and Equipment, Weather 
California, Yosemite Valley, El Capitan</t>
  </si>
  <si>
    <t>Here are the events leading up to the rescue of the nine climbers, from three parties, from Camp 6 on the Nose. Quotations have been edited.
The American party consisted of Dean Freeman (34), Craig DeMartino (29), Tom Nonis (37), and Karen Bates (30). Freeman, DeMartino, and Nonis had big wall experience in Yosemite and/or elsewhere, while Bates was an experienced free climber on her first wall. After getting a good weather forecast on September 29, the four fixed Free Blast on the 30th and continued up the Triple Direct the next day. Although climbing as two groups of two, they planned to bivy together on a leisurely ascent. They carried pile and polypropylene clothing, coated nylon rain suits, synthetic sleeping bags, pads, Gore- Tex bivy sacks, and one large plastic tube tent.
The “Spanish” party consisted of Juan Romero (23), his brother Jesus (19) (both from Spain), and Pedro Moretti (22), of Venezuela. Juan had climbed for several years in Spain, and Jesus one year. Neither had climbed walls, but Moretti had participated in numerous expeditions in the Andes. They fixed to Sickle Ledge on the Nose on the 30th and started up on October 1, with Moretti leading all of the aid. The Romeros wore mainly cotton clothing. All had down sleeping bags, no bivy sacks, and they had one tarp.
The French party consisted of Jean Luc Bal (37), and Jerome Perett (25). Both indicated they were certified mountain guides in Chamonix, with ten years climbing experience each. They began the Nose route on October 1, behind the Spanish, bivvied with them at El Cap Tower on the 2nd, and passed them the next day. The French had adequate clothing, one synthetic and one down sleeping bag, one tarp of unknown type, but no bivy sacks.
On the 3rd, the Americans reached Camp 6 and set up a bivouac for the approaching storm. The French reached Camp 5, three pitches below. They were joined by the Spanish well after dark.
All parties were hit by wind and rain sometime before midnight. The Americans had cut their tube tent open and pitched it as a fly. With two of their party in Gore-Tex sacks on either side and the others under the fly, they stayed dry all night. A waterfall a few feet away did not affect them.
In the morning they decided not to try for the top in the rain; the storm had worsened, with high winds and heavy rain. If they opened their bivy sacks they would get soaked; to communicate they had to shout to each other through small openings in the zippers. Meanwhile, both the French and the Spanish had elected to continue climbing rather than rappel, despite having lost their tarps near Camp Five. The French, being more experienced, did all the leading and fixed ropes for the Spanish.
At about noon the French arrived at Camp 6 to find the Americans comfortably bivouacked. According to Freeman, the French were soaked and shaking uncontrollably, yet were not wearing their rain gear. Nonis offered to share his bivy sack but they refused and Perett, “very bold and impatient”, led on. Freeman was amazed at their lack of rain gear and at their will to continue up in such a dangerous situation—as Perett ascended he was so cold he had to struggle to clip his protection, yet he had six pitches to go and the temperatures above were much colder.
While Perett was climbing, the Romeros showed up, leaving Moretti a pitch or two below They were wearing cotton and no rain gear, and were incapacitated by the cold. Jesus, in particular, seemed “delirious” and “in agony.” (Both Romeros said later that they would not have made Camp 6 without the efforts of the French.) Nonis offered them gear from his haul bag and made several other suggestions; each time, the Romeros would begin to comply, and then their attention would wander.
The Americans were still dry at this point, but they felt the Romeros and possibly the French would die if they were not helped. However they also feared that the presence of the others on such a small ledge would destroy their bivy, thereby endangering their own lives.
After some discussion, the Americans convinced the Spanish that they needed to be rescued, and everyone pitched in to yell for help. This went on for some time, with the Americans having to prod the Spanish as they periodically lost their initiative. Finally, after an hour or so, the French belayer announced that he had a flare gun. That he had let valuable—perhaps life-saving—time go by without offering a flare dumbfounded the Americans.
At this point the French leader took a long fall. He hurt his face in the fall and no longer had the strength to climb. He returned to the ledge; the French put on their rain jackets and “just sat in the rain—no words, no complaints,” shivering violently.
The ledge was only big enough for three or four. As the French and Spanish settled in at the back, the Americans were forced to move down a bit, toward the edge. The Romeros finally got into their wet sleeping bags after being told to do so, pulled the Americans’ tarp over their legs, exposing Nonis and Bates to the weather, and slid under and even on top of the Americans for more protection. The French tried to help by partially covering the Spanish with their own bags, and the Americans donated what gear they could— including a down jacket—without dooming themselves.
In mid-afternoon they heard a faint bullhorn. The flares had been spotted and the NPS was trying to contact them. The wind and rain competed with the sound; the Europeans could not understand and the Americans were trapped in their bivy sacks by the weight of all the people on top of them, and unable to hear.
Freeman commented that, “As darkness fell, we realized that all hope for that night had been lost for these people. The Spaniards were crying, partly from physical agony, partly from their awareness and apprehension of the situation.”
With eight of the nine climbers now packed onto the ledge, the bivy disintegrated. Because of the limited room, no one could move without affecting the others, and because of the storm they couldn’t leave their sacks or bags. As a result, most had to urinate in their sleeping bags.
DeMartino said, “I actually had a Spanish guy sitting on my head for an hour and a half. I couldn’t get him to move—you know how lethargic cold people get? I got to the point where I couldn’t breathe anymore, so I finally got him to move by continuously pinching his leg.”
The rain turned to sleet, then back to rain, and the ledge offered no protection: “The water came from every angle and was whipped up and swirled around—probably like being in a washing machine.”
Slowly the Americans were pushed closer to the edge as the Europeans moved around to reduce the pain of being cold and crammed against the back wall. Eventually the Spanish became so “desperate and violent” that they were literally kicking the Americans in their heads, forcing them to abandon the ledge and to hang over the side in their sacks, suspended by their harnesses. As a result, the Americans were now getting soaked by water running down their tie-ins into the tops of their sacks. DeMartino managed to stay on the ledge but was pushed to the side, until the waterfall was running over his knees.
The Romeros were so delirious and/or panicked that they started unclipping and moving things in their efforts to survive. Bates claimed that someone unclipped one of her two attachments, causing her to fall the full length of her daisy chain. Freeman fared worse: “Suddenly I felt a strong tug on my daisy chain. I reached up to the ledge, through the hole in the top of my sack, groping in the dark. I managed to grab a piece of 5mm cord with an overhand knot in the end, although I didn’t know what it was at the time. Just as I started to pull myself up I was cut loose. Now I was hanging straight-armed by one hand on this knot, below the ledge, with nothing for my feet, completely unclipped, out over the frigging Nose!”
“I was screaming, Tom, Tom, they cut me loose!’ and he was shouting, ‘I can’t see you; I don’t have a light!’ Somehow I found mine and handed it to Tom through the top of my sack. He grabbed my daisy and clipped me in. My nerves were shot. I had to get back on the ledge—I didn’t have the stomach to hang there anymore.”
While trying to climb back onto the ledge, Freeman lost his bivy sack and shoes (others subsequently lost a sleeping bag and a down jacket). It was about 2000, and now Freeman was sitting in a puddle at the edge of the ledge, knees to his chest and hands wrapped around his bare feet. He wore light polypro top and bottoms and a rain jacket, and had his wet sleeping bag over him. He had no socks, gloves, or hat. “It was raining and snowing and blowing and pitch-black. I sat like that for the rest of the night, saying, ‘It’s not my day to die,’ and thinking of the Japanese that had died on the last pitch years before.” (Later he credited his synthetic sleeping bag with allowing him to survive the night.)
Moretti came up around midnight, making nine on the ledge. He was aware that the outlook was grim, but he was calm; he said that he couldn’t stay below by himself anymore because he didn’t want to die alone.
By morning everything was icy but the storm had broken. The Americans were wet and shaking like the others, though the Europeans, now somewhat protected by what remained of their sleeping bags, had stabilized a bit.
A helicopter looked them over that morning, but the Americans thought rescuers might not arrive until the next day, and it was clear that another night could finish them off. Furthermore, they felt it was up to them to get themselves out of trouble. So they made plans to climb, despite their weakened condition and lack of clothes, and despite the conditions on the wall above—which, they knew, now included snow and ice on the summit slabs. Freeman: “For me, it didn’t matter—we were going and that was that— you could die sitting or die trying.”
They were willing to fix lines for the others, but not willing to wait for them. Freeman: “We were going to stay alive and take care of ourselves. It was simple and focused.”
Just as they were starting up, a rescuer came out of the clouds on the end of a rope. He found the ledge being hit by strong gusts of wind, everyone soaked and cold, and the Romeros crying. Nevertheless all the climbers were able to Jumar the 600 feet to the rim. Freeman managed to fit into someone else's spare shoes for the ascent. He was unable to use his hands, so his ascenders were linked to Nonis's, who climbed a second line nearby; their ascent took two hours. Freeman’s hands took a few weeks to recover but no one suffered permanent damage.
Analysis
It’s a good bet that many of the 13 climbers would not have survived another night on the wall. Frankly, we’re surprised that some lasted as long as they did. Here is a summary of some of the key lessons from this incident:
Storms in Yosemite are frequent, unpredictable, and can be life-threatening if you are not prepared. The safest strategy is to assume the worst: a) You will be hit by a storm; b) you won’t be able to climb off or retreat without endangering yourself; c) you won’t have a choice of bivouacs; and d) you will be hit by more cold water than you ever imagined.
The most significant problem for most of the parties was lack of adequate shelter. Without it the climbers’ insulation could not perform. Bivy sacks are fine for protecting sleeping bags from condensation and light rain, but inadequate as the primary shelter. A tarp may suffice on a rock ledge, but it must be of strong material, very large, and with sealed seams. Tarps have their limitations in that you may not find anchors in the right places, you may not reach a ledge, and it’s difficult to keep water from running underneath.
Few take portaledges on routes with natural ledges like the Salathe and the Nose, but in storm season that might be the wisest choice. They pitch anywhere quickly and keep you out of the water. As a compromise, consider hammocks with flys. Two hammocks are not much heavier than a tarp.
In our opinion, almost every climber in this incident had inadequate clothing. The reasons seemed to be lack of cash, no room in the haul bag, and simply not knowing or accepting the potential for a typical storm. Clothes and sleeping bags rated for 30° F dry air are worthless when soaked with 40° F water or even with condensation. Dress for sitting around, not exercising, in 0° weather. Do not let the size of your haul bag determine your gear.
Miscellaneous: a) All the items lost at Camp 6 could have been clipped in. Sew anchor loops on every item you want to keep, and use them. b) Dehydration hastens hypothermia. If you can’t drink plain, cold water, add a little sugar/energy powder and keep the bottles in your sleeping bag where they’ll stay relatively warm. c) Whether to climb or rappel depends on the route and your condition, and can be a very difficult decision. Retreating on the Nose is straightforward, however. Being so unprepared for rain, the Europeans should have gone down when they saw the bad weather approaching. d) If things don’t go right, try to deal with them, but don’t let pride take you past the point of no return. (Additional reading: “Staying Alive,” in Yosemite Climbs; Climbing, 2/90, p. 97; Climbing, 5/95, p. 114.) (Source: John Dill, SAR Ranger, Yosemite National Park)
Editor’s Note: First it should be noted that the above incident should not be construed as an international one. While climbers from different countries were involved, it should be apparent that even if they had all been from the same country, the problem would have been the same: urban crowding and the behaviors that go with it.
There were lengthy reports from the Sunkist party of two and the Salathe Wall party of two who also had to be rescued during this time that have not been included. The latter account describes the fight against hypothermia, the desire to self-rescue, and the ultimate decision to ask for help. It concludes with a fitting quote: “We were whipped, and we were fortunate that rescue was an option.”</t>
  </si>
  <si>
    <t>Stranded, Fall on Rock, Climbing Unroped, Exceeding Abilities, No Hard Hat, West Virginia, Seneca Rocks, Old Man's Route</t>
  </si>
  <si>
    <t>West Virginia, Seneca Rocks, Old Man’s Route
On June 6, 1994, Alex Fraser (23) fell to his death at Seneca Rocks. Here is the account of his partner.
We hiked up to the wall, put on our gear. I had my harness on, but Alex did not. We both had packs on. We started scrambling up a crack, “Old Man’s.” We climbed about 100 feet up. I was ahead of him by about 20 feet. But he didn’t stay on the same crack as me. He went a little over to the right... . He called out to me to drop a rope because he was stuck. So I did, then tied it off to the tree. He had the rope in his hands, but he was getting tired. I told him to try to hand over hand down, but he didn’t. Then he tried to climb up to a spot just above him about two feet. That is when he fell—about 30–35 feet onto a ledge. He was right on the edge. I told him not to move. Then I started down, on the rope, but by the time I got there, he had rolled off the ledge and fell the second time, about 150 feet down. Then I started to down climb. I found him in some bushes. He was alive, but hurt real bad. I helped him to lay flat and get his pack off. He had a big cut in his head and his arm was broken, but he was breathing and it looked like he knew what had happened. By that time a guide had come and helped me. He had some knowledge of first aid and started to help. We called for help. (Source: Brian Julian, 31)
Analysis
Both Julian and Fraser were in our shop earlier in the day. They perused our shop copy of the guide book. In talking with Julian after the accident, I learned that they were ascending with no particular route or destination in mind. These men were not overly familiar with Seneca Rocks. The section of the route where the fall took place is often climbed unroped, even though the consequences of a fall are obviously severe. The route Fraser was on is more difficult than the one on “Old Mans.” (Source: John Markwell, The Gendarme/Seneca Rocks Climbing School)
(Editor’s Note: AAC member Jim Underwood forwarded a ten page letter from a woman who, with her partner responded to the scene, as they were climbing nearby. Both of them are Wilderness EMTs, but this was their first real encounter with a life threatening accident. The victim did not expire until the litter was nearly at the road head. The letter provides a sobering description of the scene and of managing a traumatic injury. Contact the editor if interested in report. )</t>
  </si>
  <si>
    <t>Stranded, Greed, Exceeding Abilities, New Hampshire, Mount Meader</t>
  </si>
  <si>
    <t>New Hampshire, Mount Meader
In October 1994, two youths (c. 18) spied some climbing gear on rappel stations on a cliff of Mount Meader in the Carter Range. They had previously done a rock day at a summer camp and were excited about climbing. They were interested in accumulating some gear and knew that it was expensive. Here they saw their opportunity. Using some half-inch hardware store rope, one of the kids hand-over-handed down the line, retrieved a biner and a couple of slings, then went hand-over-hand back up the rope.
They then set up to hit the next rappel station. Down he went again, only this time the wall was slightly overhanging and he swung out into space. The youth jumped and landed on a four-foot by eight-foot ledge. His partner hiked back to their camp, then back up to the top of the cliff and threw down blankets and water. He then hiked two miles to a road and notified authorities. Fish and Game called us at 1800. Mike Belchat, Ray Cotniour and I hiked to the cliff with Lt. Jeff Gray. I rappelled down and put the kid in a harness and helmet. We then rigged an assisted 2–1 and hoisted the youth to the top, about 20 feet. We all hiked out and were at the cars around midnight. (Source: Paul Cormier)</t>
  </si>
  <si>
    <t>Stranded, Inadequate Knowledge of Route, Wyoming, Grand Teton National Park, Grand Teton</t>
  </si>
  <si>
    <t>Wyoming, Grand Teton National Park, Grand Teton
On the evening of June 21, 1994, the Teton County Sheriff’s Communications Center forwarded a 911 call to Ranger Renny Jackson at his local residence. The call was placed by three climbers on the Upper Exum Ridge using their cellular phone. With inclement weather and darkness approaching, the climbers were requesting route information. “Should we go up or should we go down?” Unable to ascertain their exact position on the ridge, and the climbers didn’t know, Ranger Jackson offered his best advice. The climbers returned safely, grateful for the information and grateful for their cellular phone.</t>
  </si>
  <si>
    <t>Stranded, Rope Entangled on Rappel, Pennsylvania, Delaware Water Gap NRA, Mount Tammay</t>
  </si>
  <si>
    <t>Pennsylvania, Delaware Water Gap NRA, Mount Tammany
On May 22, 1994, about 1230, Angelo Schembari (23) and Kristen Rawl (20) parked at the State Lot off I-80 and hiked to the “Head Wall” of Mount Tammany where they began rock scrambling activities without any equipment support at 1300. At 1600 they began rappelling activities with Schembari becoming stranded on the cliff wall at 1700. At 1730, Rawl left Schembari to locate help. At 1745, she notified WSF Seasonal Ranger Chris Woods of the emergency. NPS Dispatch was contacted shortly thereafter with NPS personnel beginning their response at 1802. Fourteen NPS personnel, two WSF and five members of Northeast Search and Rescue participated in the search and rescue operation which resulted in the one-on-one rescue of the stranded climber off the cliff and return to the incident staging area at the State Lot by 2306.
The victim was removed safely without further incident from the cliff face. No injuries were incurred. All members of the operation cleared from State Lot at 0014.
Analysis
It was determined that following a rappel by both climbers off a fixed anchor rope, Schembari attempted to ascend to the anchor point with the intent of re-anchoring the rope around an anchor and then rappelling down a double-rope which he would pull down once off rope at the bottom with Rawl. After climbing about 90 feet, he reached a location with loose rock overhead. His rope below became entangled, preventing a rappel down. Realizing he was trapped, Schembari sent Rawl for help. Both Schembari and Rawl were well equipped with harnesses, carabiners, slings, protection devices and other climbing equipment for the activities they were engaged in. Schembari had climbed for approximately 12 years intermittently. Rawl only had experience for rock scrambling without the use of any climbing equipment. (Source: Delaware Water Gap NRA report)</t>
  </si>
  <si>
    <t>Stranded, Unable to Retrieve Rappel Rope, Pennsylvania, Delaware Water Gap NRA, Mount Minsi</t>
  </si>
  <si>
    <t>Pennsylvania, Delaware Water Gap NRA, Mount Minsi
On August 27, 1994, at 2020, park dispatch received a phone call stating that there was a stranded climber on Mount Minsi. Douglas C. Meyer and Mark C. Hoverkamp (26) were rappelling when they got to a ledge (approximately 120 feet above the ground) and unsuccessfully tried to pull the ropes down. Meyer tied the ropes off, went down the rope’s end, tied his slings together and lowered himself to a ledge. Meyer went around to the top of the cliffs and was unable to locate his ropes. Meyer then went to his car and used a cellular phone to call dispatch.
Ranger Encke arrived at Cold Air Cave at 2045 and Ranger Williams arrived at 2055. Rangers Matthews and Shreffler arrived at 2154. Rangers Matthews and Shreffler and Meyer went up to the cliffs and got a headlight, helmet, clothes and the end of a rope to Hoverkamp. Hoverkamp rappelled to a ledge and was lowered the rest of the way to the ground.
Meyer went to the top of the cliffs on the morning of August 8, 1994, and retrieved his ropes. He found the knot that joined the ropes stuck in the dirt.
(Editor’s Note: Both incidents from Delaware Water Gap ended with no injury, but at some cost to the park. Common rappel problems are well known to climbers. Perhaps there is a correlation between the amount of care one exercises in relation to the distance from the road head—or the availability of one’s cellular phone!)</t>
  </si>
  <si>
    <t>Stranded—Unable to Find Descent Route, California, Yosemite Valley, Glacier Point Terrace</t>
  </si>
  <si>
    <t>California, Yosemite Valley, Glacier Point Terrace
On October 30, 1994, John Dunn (22) and Dan Cappellini (25), both of Ft. Collins, CO, climbed to the Oasis on Glacier Point via Cold Fusion, Point Beyond, and Lucifer’s Ledge. They reached the Oasis just at dusk, so they bivouacked there rather than descend in the dark. They were fairly well equipped, having brought extra clothing, headlamps, food, and water, nevertheless they spent a chilly night.
The next morning they tried to find the descent route, with the help of the topo in the guide book (Yosemite Climbs—Free Climbs, Reid, 1994). The topo states, “Walk as far west on the Terrace as you can without having to rope up.” Since they had to rope up almost immediately to traverse west from the Oasis, they thought they must be on the Terrace. In fact the Terrace is the complex of large, vegetated ledges a few hundred yards further west.
After spending seven hours fruitlessly searching for a way down, they realized they would have to spend another cold night on the wall, with less food and water this time. At 1330 they called for help.
When the rangers arrived at the base of the Apron they could see Dunn and Cappellini a couple of hundred feet above the Terrace. Using a PA and telescope for communications, they determined the problem. They guided the pair down to the Terrace and then west 200 yards or so, to where the descent routes start.
Because we didn’t know the condition of the bolted rappel route (see guidebook), we directed them further west to the low angle descent ramps. Meanwhile four rescue team members started climbing the ramps to meet them, in case they ran into trouble.
At 1730 the two groups met on the ramps. Dunn and Cappellini were doing fine, and everyone was down by 1830.
Analysis
To avoid confusion on the descent route, identify it before you climb, ask other climbers and check the book, but most of all look it over carefully. (Source: John Dill, NPS Ranger)</t>
  </si>
  <si>
    <t>Fall on Ice, Inadequate Protection, Wyoming, Grand Teton National Park, Middle Teton</t>
  </si>
  <si>
    <t>Wyoming, Grand Teton National Park, Middle Teton
On August 13, 1994, Arnold Schmidt and Patrick Dennis (39) were climbing on the Glacier Route of the Middle Teton when Dennis fell approximately 150 feet. Injuries sustained in the fall included displaced fractures of the tibia and fibula, and possible back injuries. Ranger Leo Larson, who was on a mountain patrol near the summit of Disappointment Peak, descended the southwest couloir and ran to the scene. Additional rescue personnel were flown to the base of Middle Teton Glacier. Following stabilization of Dennis’ injuries, he was carried by litter to a nearby helicopter and flown to St. John’s Hospital in Jackson.
Analysis
Dennis was leading a roped pitch up moderate ice with no intermediate protection placed between him and his belay. After catching a crampon point, he fell and accelerated down the ice. Attempts to self-arrest with an ice tool were unsuccessful. During the fall, Dennis again snagged a crampon point resulting in the lower leg fractures. His fall was caught by the belay and he was lowered an additional 600 feet down the glacier by his climbing partner. Dennis’ injuries were appropriately treated by his partner and help was requested. A climbing helmet and good clothing likely prevented additional, more serious injury.</t>
  </si>
  <si>
    <t>Fall on Rock, Protection Pulled Out, Inadequate Protection, Wyoming, Grand Teton National Park, Irene's Arete</t>
  </si>
  <si>
    <t>Wyoming, Grand Teton National Park, Irene’s Arete
In July of 1994, Scott Putnam and I climbed Irene’s Arete (5.8) on Disappointment Peak in Grand Teton National Park, Wyoming. We climbed the first five pitches without incident, following the stunning arete to the base of the last pitch. Here the climber is presented with three options, the most difficult being a 5.10a direct finish. I felt I was climbing well and, encouraged by a comment in the guide book that the pitch was well protected, decided to try the 5.10 finish.
After stemming across an initial gap, I found myself standing on a small ledge, underclinging a large flake for balance. I placed a pink Tri-Cam (#1 size) in a parallel quartz-like slot, set it firmly and moved left. After another eight feet, I placed an iffy #0 Flexible Friend in another quartz-like slot. Still moving left, the climbing became more difficult, and after several minutes of searching for holds, bemoaning my predicament, and warning Scott, I fell. Both pieces pulled out and I ricocheted down into the gap over which I had stemmed. The rope caught me after about a 20 foot fall. I sustained a major cut in my left calf, sprained my hand, bruised my ribs and suffered other minor abrasions. After lowering me down to a ledge, we climbed the 5.6 exit, followed the traditional descent, hiked five miles back to our car and went to the hospital for treatment.
Analysis
I underestimated the difficulty of the pitch, based upon experience climbing 5.10 at other locations. I did not find the pitch easy to protect, something for which I blame myself, not the guide book.
After examining the pieces which pulled, the aluminum had deformed on the small cams of the Friend. I think the greasy nature of the quartz slots that held my placements, in addition to the sideways force that my fall placed on the pieces, aided in their coming out. In retrospect, I should have placed a piece under the flake I was underclinging, giving up a few feet of height for a more solid and less slippery placement.
Although we were able to self-rescue, I was lucky to have not paid a bigger price for falling so far from help. If I had hit my head, getting out of the situation would have been far more serious. In the future, I will be more conservative about the places I choose to “push my limits.” (Source: Alex Miller)</t>
  </si>
  <si>
    <t>Stranded, Climbing Alone and Unroped (Party Separated), Exceeding Abilities, Wyoming, Grand Teton National Park, Glencoe Spire</t>
  </si>
  <si>
    <t>Wyoming, Grand Teton National Park, Glencoe Spire
On July 20, 1994, a member of the Paul Petzoldt 70th anniversary climbing party heard cries for help coming from the south face of Glencoe Spire. The stranded climber, later identified as Ron Dankert (23), was reportedly bleeding and ready to fall. This information was relayed to Rangers Renny Jackson and Jim Dorward who were near the Lower Saddle. Jackson and Dorward responded to the scene and found Dankert stuck several hundred feet up the south face. While not injured Dankert was unsure of his climbing partner’s location, fearing that he may have fallen. Dankert was assisted off Glencoe Spire by Jackson and Dorward. Other Jenny Lake Rangers who had responded to the area to assist later determined that the second climber, a Mr. Rikert, had shown up at the Lower Saddle.
Analysis
Dankert and Rikert had signed out for a day climb on the East Ridge of the Grand Teton. Unsure where the route started, they hiked up Garnet Canyon—the wrong canyon if one intends to climb the East Ridge. While hiking up the north fork of Garnet toward the Lower Saddle, Dankert was lured by the south face of Glencoe Spire. He left Rikert and headed for the base of the face. Disinterested in joining his partner on Glencoe Spire, Rikert proceeded to the Lower Saddle where he borrowed a climbing harness and teamed up with another group to climb the Owen Spalding route on the Grand Teton. Meanwhile, Dankert proceeded to solo Glencoe Spire, becoming stuck several hundred feet up.
In a follow-up interview with Dankert, he told rangers that he had been climbing for about a year and a half in a gym, but had limited experience on rock. He said that Glencoe Spire looked close enough to a climbing wall that he thought he could climb it solo with no problem.
(Editor’s Note: This is another in a series of incidents in recent years in which gym and/or sport climbers have taken their craft into the mountains, unprepared for the added challenges of an alpine environment—weather, route finding, altitude, loose rock, placing protection, approach and descent, etc.)</t>
  </si>
  <si>
    <t>Stranded, Off Route, Rappel Anchor Failures—Inadequate Protection, Fall on Rock, Wyoming, Grand Teton National Park, Grand Teton</t>
  </si>
  <si>
    <t>Wyoming, Grand Teton National Park, Grand Teton
On August 18, 1994, at 0200, Jenny Lake Rangers received a 911 call regarding cries for help coming from the north side of the Grand Teton. A helicopter was launched at daylight, and following extensive reconnaissance flights, found David Gallagher in the Great West Chimney, unable to ascend or descend. During the flight, a second incident was discovered on the southwest side of the mountain. Robyn Murdock (17) had fallen while rappelling, sustaining fractures to the femur, patella, wrist and head lacerations. Jenny Lake rangers responded to the top of the Great West Chimney where one ranger rappelled down to Gallagher. He was then raised 85 feet and assisted down the mountain via the correct descent route. Rangers Leo Larson, Bill Alexander, Randy Benham, and Janet Wilts responded to Murdock’s location and with Exum Mountain Guide Rod Newcomb, who was already on scene, stabilized her injuries and evacuated her off the mountain via helicopter shorthaul.
....
Analysis
Both Murdock (no or little experience) and Gallagher (moderate experience) were from the same climbing party. Following an ascent of the Upper Exum Ridge, they became off route on the standard descent. Gallagher had established a rappel anchor by slinging a block which, as Murdock began to rappel, failed. She sustained serious injury in the subsequent fall. The two other members of the climbing party stayed with Murdock while Gallagher went for help. In his quest for help, Gallagher, still off route, rappelled into the Great West Chimney where he became stuck. He was unable to ascend back up to his rappel line so spent the night on the end of his rope. Rangers who rescued Gallagher reported that the rappel anchor over the Great West Chimney was marginal.
....</t>
  </si>
  <si>
    <t>Acute Abdomen, Alaska, Mount McKinley, West Buttress</t>
  </si>
  <si>
    <t>Alaska, Mount McKinley, West Buttress
On June 2, at 2100, Tom Bohanon of the “Three Guys on Denali” expedition came to the ranger camp at 14,200 feet complaining of hematemesis (vomiting blood). Bohanon was examined and diagnosed as having an acute upper gastrointestinal bleed. VIP’s Dr. Colin Grissom and Dr. Lada Kokan assessed Bohanon's medical condition and felt it was life threatening. Bohanon was evacuated at 2315 with the NPS helicopter to Talkeetna, and was transferred to a “Flight for Life” fixed wing aircraft and flown to an Anchorage Hospital. (Source: Daryl Miller, Mountaineering Ranger, Denali National Park)
Analyses
These three illnesses reported above, all of which required costly evacuation, demonstrate the spectrum that runs from preventable to unpredictable. The dehydration and heat exhaustion case is not uncommon—even at altitudes and in the snow environment. Those who are relatively new to glacier travel on sunny, windless days “forget” to take in adequate liquids. The atrial fibrillation case was a pre-existing condition for which the victim—a doctor at that—had medication. However, altitude may play a part in amounts and frequency of medication, and often these factors are not taken into consideration. Age can also be a factor. As for the gastrointestinal bleed—with no previous history, the reality is that sometimes acute illness strikes, no matter where we are. (Bohanon was able to be put on IV fluids, oxygen, and medication at the 14,200 foot camp—a luxury that is not always available.) Knowing one's medical history and understanding the environments to be encountered—which includes the evacuation possibilities—can reduce the potential for life threatening illness. (Source: Jed Williamson)</t>
  </si>
  <si>
    <t>Atrial Fibrillation, Alaska, Mount McKinley, West Buttress</t>
  </si>
  <si>
    <t>Alaska, Mount McKinley, West Buttress
On May 26, at 2100, old Swiss climber Dr. Paul Robadey (55) was flown from the 14,200 foot Ranger camp by the NPS helicopter to the 7,200 foot base camp. Robadey was diagnosed with atrial fibrillation by NPS VIP doctors and a cardiologist from the Alaska Regional Hospital via a phone consultation. Robadey was transferred to a fixed wing aircraft and flown to Talkeetna. (Source: Daryl Miller, Mountaineering Ranger, Denali National Park)</t>
  </si>
  <si>
    <t>Avalanche, Alaska, Glacier Bay National Park, Mount Orville</t>
  </si>
  <si>
    <t>Alaska, Glacier Bay National Park, Mount Orville
Three climbers found dead April 25, on Mount Orville (10,495 feet) have been identified as Phil Kaufman (c. 30) and Patrick Simmons (c. 30), both of Seattle, and Steve Carroll (32) of South Hampton, New Hampshire. Another group of climbers found the three roped together at the base of Mount Orville, a 10,495-foot peak in Glacier Bay National Park about 100 miles southeast of Yakutat, trooper spokesman Steve Wilhelmi said.
All three were experienced climbers. Two of them had past experience climbing in Alaska. The three told the pilot who flew them into the area April 18 that they had researched the mountain in climbing journals and with climbing clubs, and believed that if they succeeded, they would be the first to reach its summit. Apparently they reached their goal and were descending Monday morning when they got caught in an avalanche at the 7,000-foot level.
Their bodies were found at the 5,000 foot level partially buried in snow at the end of an avalanche runout zone. Trooper Chuck Lamica said it was possible they fell off the steep rock face and then were buried by an avalanche, but judging by the number of avalanches in the area—he saw over 30 while flying over the area Tuesday—and the route they took, he believes an avalanche was the most likely possibility.
“You can see the path of the avalanche where they came down,” he said.
The troopers knew the climbers’ whereabouts because the men had been staying in touch by radio with the group of climbers that eventually found their bodies. The two groups didn’t know each other but were dropped into the area around the same time, Wilhelmi said. (From an article in the Anchorage Daily News, April 27,1995, by S. J. Komarnitsky)</t>
  </si>
  <si>
    <t>Avalanche, Alaska, Mount McKinley, South Buttress</t>
  </si>
  <si>
    <t>Alaska, Mount McKinley, South Buttress
The “South Buttress 95” expedition members included leader Tom Fitzsimmons (45), Jim Fitzsimmons (38), Richard Rodgers (40), and David Hoffman (49). Their intended route was the 1954 ascent of the South Buttress from the Ruth Glacier.
On June 16, the group was flown to the Ruth Glacier to begin their approach. They had established a base camp at the 9,200 foot level of the West Fork near the head of the cirque. Two days were spent fixing 900 feet of line and advancing supplies to approximately the 10,800 foot level, positioned in the middle of a face. This face is the start of the difficulties, comprised of 2,000 feet of snow slopes and ice bulges, with angles from 30 to 60 degrees, and having a southeast aspect. While working this lower face section, they encountered two crevasses whose uphill lips were higher than the downhill lips, forming cliffs of 40 and 100 feet. The expedition weaved around an end of the first crevasse. They climbed 600 feet higher and located a cache under the awning of the 100 foot cliff.
On June 24 and 25, a storm moved in dumping nearly two feet of snow, combined with wind gusts up to 40 mph. The group was camped at 9,200 feet during the storm. They were aware that the face they had been working was now a leeward slope in the storm, and probably being loaded, with wind transported snow On June 26 the weather cleared creating the hottest, clearest day the group had yet experienced on this trip. Instead of climbing during this break, the expedition waited 36 hours for the slope to settle. They did not observe any avalanche activity while they waited.
On June 27 at 0230 the group began climbing the face. It was more difficult than they had anticipated. This slowed their initial progress, and combined with a two day storm, made the group a little anxious about being able to finish their climb. They were cognizant of the potential for avalanches. There were sixteen days left in their schedule for climbing. These two factors offset their anxiety somewhat.
On the climb up the face, the conditions varied between ice and pockets of snow. They linked up the ice patches to minimize the trail breaking. When they reached their cache under the 100 foot ice cliffs, they were nearly two-thirds of the way up. The sun was now again heating the face, and they realized that they hadn’t left early enough to complete the face. The group decided to wait until the slope hardened again before continuing to the top. During the wait, the snow formed a breakable crust.
On June 27 at 2100, they resumed climbing as two rope teams. David and Tom led out fixing two 300 foot ropes, with Jim and Richard following behind. The slope angle was approximately 50 degrees for the two rope span, then it appeared to lay back to 30 degrees in a small bowl above, before it reached the top. The fixed ropes were anchored with seven pickets. The pickets were hammered through the snow into the ice as far as possible, which mangled the heads of the pickets. The climbers were confident in their placement. About 2300, David was at the top of the fixed lines belaying Tom as he climbed, and Jim and Richard were below them when the avalanche occurred. Tom heard a loud Whumph! and felt the slope in a 600 foot by 200 foot section give way above, below, and beneath them. Everyone and everything began moving with the slide. They began swimming and struggling to stay on top of the moving snow. The slide path was in line with the ice cliffs, and the climbers were swept over the 100 foot cliff in a cascade of debris, ropes and bodies. They impacted the angled slope below and stopped for a moment. The snow continued to pour over the cliff and began burying them. The slide regained its momentum and again pulled the climbers downhill with it. They were tossed over the second ice cliff and impacted the slope below, except for Tom who fell another 40 feet into the crevasse after failing to clear the gap. The climbers and the avalanche debris lost momentum and stopped here below the 40 foot ice cliff at 10,700 feet.
Tom hung upside down in the crevasse tangled in ropes. His injuries were a gash above the knee (which later required thirteen stitches), contusions and abrasions. Tom pulled on the ropes he was tangled in and determined the best anchored rope, and clipped a jumar into it. He then freed himself by cutting the remaining lines with a knife.
Jim and David lay unconscious above for a brief moment as Richard tried to communicate with everyone. Richard was able to contact Tom in the crevasse and soon Jim and David were conscious. Richard stood first, but later would have to lie down because of his chest injuries. David cut himself free of the ropes and went to assist Jim, who was in considerable pain and unable to free his foot, which was buried below the knee and twisted badly. The debris had set up quickly and it was difficult for David to dig Jim s foot out. David then went to the crevasse lip, and assisted Tom out of the crevasse by tying a line to his pack and hauling. Tom went to Jim and put a down coat on him, while David helped Richard lie down in a position of comfort to ease his breathing. Tom began calling on a CB radio, blindly relaying their location and that there was an emergency. The message was received by Annie Duquette at Kahiltna base camp, and a bush resident near Bald Mountain outside of Talkeetna. Between making frequent broadcasts on the radio, Tom and David were able to set up the tent, bandage Richard’s chest, and administer Demerol to Jim.
AT 0020 the Park Service received the call of an emergency on the Ruth Glacier. At 0459 both patients were loaded into a Pavehawk helicopter and transported to Alaska Regional Hospital.
Analysis
The weather in the Alaska Range this season was unstable. There were many storm days resulting in loaded slopes. The South Buttress expedition, although cognizant of avalanche hazard and having taken some definite precautions, were caught in an avalanche. It is difficult to say whether waiting several more hours would have allowed the snow to bond well enough to prevent what appeared to be a wet slide. The long Alaskan day oftentimes prevents sufficient freezing of the snow pack over night. The slope may have had a long term unstable characteristic, in which case waiting several hours would have been useless. (Source: Kevin Moore, Mountaineering Ranger, Denali National Park)
(Editor’s Note: On May 25, with an accumulation of seven feet of new snow in five days, a Cessna 185 flipped over on takeoff from the Kahiltna base camp.)</t>
  </si>
  <si>
    <t>Avalanche, Exceeding Abilities, Weather, Alberta, Rocky Mountains, Cascade Mountain, "Urs Hole" Falls</t>
  </si>
  <si>
    <t>Alberta, Rocky Mountains, Cascade Mountain, “Urs Hole” Falls
Sometime on February 24, two ice climbers (both 20) were hit by an avalanche while climbing the waterfall route “Urs Hole”, near Banff. Both died. One body was located the next day; the other was not recovered until the following summer.
The Urs Hole is a deep gully containing several ice steps leading up to a 25-meter, grade-three pitch. This gully is below a huge bowl that drains much of the South Face of Cascade Mountain. Unseasonably mild and stormy conditions were predicted for the day of the climb, and in fact a drizzle set in around noon and continued until the next morning. The climbers had started out around mid-morning, so they likely reached the key pitch, well up the gully, after the rainfall had begun.
Friends and wardens approached the foot of the gully on the evening the two were reported overdue, but the route was too dangerous for a search. The body of G. L. was spotted from the air early the next morning, but recovering it was difficult because the avalanche danger was still extreme. G. L. was hanging by his seat harness from an anchor below a block. His tools, pack, hat, and a mitt were all gone, but he seemed to be relatively uninjured. His death was likely caused at least partly by hypothermia. The doubled rope was hanging near him from a rock bolt about 25 meters higher up, at the top of the main pitch, but there was no sign of S. M.
The avalanche deposit in the narrow canyon immediately below was estimated to be more than 15 meters deep. A brief search was conducted that day, using the Parks Canada dog team, and the gully was searched three days later during a cold snap, by which time the snow had frozen solid, making digging impossible.
A few personal articles were later found in search attempts through the spring, and the helicopter was used to check the gully during the summer. Eventually, S. M. s body was found, about 50 meters below the main pitch, when the snow melted away from it in a moat along a rock face. He had been at least ten meters below the surface. S. M. had apparently been swept off the falls by a large fresh slide. It is possible he had been rappelling at the time and was carried off the end of the ropes.
Analysis
The guidebook description of this route begins, “Don’t even look at this route after the first significant snowfalls of the year.” The day these climbers selected was likely the worst one of the season, with the snowpack affected by warm weather and rain.
S. M. had started ice climbing the previous winter when he had first come to Banff, and had climbed other routes on Cascade a number of times previously, but this was G. L. s first ice climb, and equipment had been borrowed for him to go along.
Both climbers were local staff. Safety information given by the Parks Service is prepared with a view to reducing incidents like this. (Source: Tim Auger, Banff National Park Warden Service)</t>
  </si>
  <si>
    <t>Avalanche, Lost Equipment, Stranded, Yukon, St. Elias Mountains, Mount Logan</t>
  </si>
  <si>
    <t>Yukon, St. Elias Mountains, Mount Logan
On July 28, a party of four climbers were involved in an avalanche at about the 4600- meter level on the East Ridge of Mt. Logan, a short distance above their camp. Although no one was seriously injured, two of them were shaken up, and they lost some climbing equipment and food. They made their way back to the camp, and were able to radio out for assistance.
The following day, a team was dispatched and dropped groceries, gear, and another radio into their camp. They felt that the current snow conditions made the route too dangerous to descend with the gear they had left, so they were evacuated by helicopter sling to the base of the mountain, and then flown out to the highway at the south end of Kluane Lake. Because of deteriorating weather and the high altitude, a thorough examination of the site of the accident was not feasible, and some of the climbers’ gear was abandoned at their camp. Also, a language barrier made it difficult to determine much about the circumstances of the accident. (Source: Lloyd Freese, Park Warden, Kluane National Park Reserve)
Analysis
Mountaineers are often at some risk on multi-day routes like Mt. Logan s East Ridge, It is common for good snow conditions to become dangerous. Besides the inherent difficulty of recognizing avalanche hazard, climbers tend to be especially optimistic once they are near to their goal, and so may push their luck rather than abandon their commitment of time, money, and effort. (Source: Orvel Miskiw)</t>
  </si>
  <si>
    <t>Darkness—Late Start, Dehydration, Hypothermia (Carried No Water), Inadequate Clothing, Creating a Hazardous Condition, California, Yosemite Valley, Manure Pile Buttress, Nutcracker</t>
  </si>
  <si>
    <t>California, Yosemite Valley, Manure Pile Buttress, Nutcracker
On March 30, at 2310, Reza Tabrizi (22) called NPS dispatch from the Camp 4 pay phone to report that his two climbing partners, Mark Bradford (23) and Sarah Rich (20), were stranded by darkness at the top of Manure Pile Buttress.
While driving back to the Manure Pile parking area with Ranger Mike Archer, Tabrizi stated the following: The three had reached the top of Nutcracker after dark, with no lights. The way down was known to be dangerous in the dark, so he had left the others on top with a rope and a rack of hardware while he rappelled alone with the other rope down the west side of the buttress. The time was about 1930. On the last rappel he had accidentally rappelled off the end of his rope, falling 20 feet to the ground, but he was not hurt.
He then got three unidentified visitors in Camp 4 to assist him with lights. However, when they arrived at Manure Pile, they found that none of their headlamps worked, and they also couldn’t make voice contact with Johnson and Rich. So Tabrizi had driven back to Camp 4 and contacted the NPS. He stated that Johnson and Rich were not injured when he left them, but that they were without warm clothes, food, or water, and that Rich lacked her asthma medication. (The low temperature that night was 31° F.)
While another ranger tried to contact the party with a loudspeaker, Archer and Tabrizi hiked up the regular descent route. Just after midnight they heard Johnson answering their calls. He stated that he and Rich were on top of the climb and were unhurt but very cold, and that Rich was having difficulty breathing due to her asthma. Because of Richs condition, Archer asked that an ambulance and additional rescuers stand by at the parking area.
Archer and Tabrizi reached Johnson and Rich at about 0020. Rich stated she was breathing more easily, but Archer requested that rangers Keith Losber and Chris Robinson (both paramedics) come to the scene to accompany Rich down. She was weak and dizzy, probably due to lack of food, so she was belayed down the descent. Everyone reached the ground without incident.
Analysis
Tabrizi and Johnston had each climbed big walls and had climbed Nutcracker previously. Rich was a novice, with no leading experience. This was her first multi-pitch climb.
They had begun climbing the route about 1330. It was near dusk by the time they reached the end of the second pitch. They had decided to continue instead of retreating, although they knew they could retreat with the equipment they had. It was completely dark by the time Johnston led the last (5th) pitch.
The party did not take water, headlamps, or warm clothes because “it was only the Nutcracker.” Rich did not carry her medication, assuming she would not need it.
Tabrizi and Bradford were cited to mandatory court appearances for Disorderly Conduct/Creating a Hazardous Condition, 36 CFR 2.34 (a) (4). The NPS recommended to the court that they each pay $400, half the cost of the rescue. (Source: Mike Archer, NPS Ranger)</t>
  </si>
  <si>
    <t>Dehydration, Heat Exhaustion, Alaska, Mount McKinley, West Buttress</t>
  </si>
  <si>
    <t>Alaska, Mount McKinley, West Buttress
On June 1, around 2330, Robert Paige (28) called 7,200 foot base camp, saying he was sick and could not stop vomiting. Base camp manager Anne Duquette told him that he should take fluids, if he could keep them down, and call back in the morning. The expedition called back in the morning and said that Paige was still vomiting and they would attempt to link up with an Army team that was at the 8,000 foot camp. On June 2 at 1200, NPS members Eric Martin and Amy Eilertsen were notified by Anne Duquette, and began skiing from the 7,200 camp to the 8,000 foot level. Ranger/medic Martin made contact with Paige at 7,800 feet at 1530 and began treatment for dehydration. He called for helicopter evacuation. Paige was evacuated to Anchorage, where he was found to be suffering from dehydration and heat exhaustion. It is believed this climber s condition was caused by lack of adequate fluids and hot weather. (Source: Daryl Miller, Mountaineering Ranger, Denali National Park)</t>
  </si>
  <si>
    <t>Equipment Failure—Wired Nut Broke, Fall on Rock, Protection Pulled, California, Yosemite Valley, El Capitan</t>
  </si>
  <si>
    <t>California, Yosemite Valley, El Capitan
On October 6, about 1900, Baek Man (27) was leading the pitch off Camp 5 on the Nose, using aid. He had placed a few pieces of protection and was standing on a fixed wired nut when it broke. A small Friend he had placed pulled out during his fall, and he landed hard on Camp 5, 15 feet below
Baek and his partner, Min Yeon Sik (30) spent the night at Camp 5 and, for unknown reasons, did not yell for help until 0700 the next day. They indicated that Man was complaining of mid-back pain. The NPS rescue team flew to the summit and lowered a ranger-paramedic 900 feet to the scene. He immobilized Man in a vacuum body splint and litter. Because of the back pain and the long haul to the summit, Man was hoisted directly from Camp 5 by the helicopter from Naval Air Station Lemoore, with a Navy medic as the litter attendant. Man's spine was not fractured, but he did have ankle and wrist fractures. He was released from the Yosemite Clinic that day.
Both climbers have ten years of climbing experience, and both were wearing helmets. (Source: Lane Baker, John Dill, NPS Rangers)</t>
  </si>
  <si>
    <t>Exposure, Dehydration, Inadequate Equipment (Rope, Altimeter, Compass, Clothing), Party Separated, Exceeding Abilities, Alaska, Mount McKinley, West Buttress</t>
  </si>
  <si>
    <t>Alaska, Mount McKinley, West Buttress
A group of thirteen Taiwanese were training for an Everest expedition. Twelve of the group flew into 7,200 foot base camp on May 31, with the final team member arriving on June 8. Four team members, Chang Yang-Du, Kuang Ming Wang, Chang Shun Ming, and Tyi-Hone Cheng, climbed to 17,200 feet on June 8. Chang Shun Ming and Tyi- Hone Cheng left from 17,000 feet on June 9, went to the summit, then returned to 17,000 feet, picked up the two remaining team members and left. These four team members were not involved in the rescue in any way, except in that they were part of the original group that came to climb and train on Denali.
Eight more of the party climbed to 17,000 feet, and prepared for summit bids. By June 13 they felt ready to make their summit attempt. Seven of them left 17,000 feet at 1000 on June 13. They were Makalu Gau, team leader, Chen Jung Chung, Lin Tao Ming, Chiu Jui-Lin, Wu Min Chung, Kaotien Tzu, and Shieh Tzu Sheng. One team member, Ming Chun Cheng, was sick and stayed behind at 17,000 feet. Each team member carried his own food and stove. No sleeping bags were carried. None of the team members climbing to the summit had experienced any sickness at 17,000 feet. They had good weather on the way to the summit, and all seven made the summit around 1800, where they spent less than five minutes. The temperature was approximately 1° C, the winds were calm, and bad weather began coming in just after they left the summit. A storm had moved in from near the Football Field. They couldn’t see any of their wands in the poor visibility, which had dropped to fifteen feet, and the winds picked up out of the northeast, blowing 20-30 mph. The group was last seen with all seven members alive at the summit by the Royal Hong Kong Police group, who noted that the Taiwanese lacked cohesiveness, and would sit down alone without telling anyone.
They descended to 19,400 feet, where they bivouacked. They huddled together, and attempted to dig in using ice axes and their feet. They ate most of their emergency food, drank their remaining water, and attempted to make more water.
In the morning the weather had not improved. Their limbs were numb but they were not sure if they had frostbite. The group again had difficulty finding their way down. They had no map, no compass, no altimeter, and no rope. They walked in circles for a time. At some point in time that was not able to be determined, they split into two distinct groups. The first group consisted of team leader Makalu Gau, Kaotien Tzu, Chen Jung Chung, and Shieh Tzu Sheng. The second group consisted of Chiu Jui-Lin, Doin Min Lin, and Wu Min Ching. The group of four found the trail and began descending. They waved back to the other three to follow. Two of the remaining three started to follow. (These are the two who were later rescued by NPS patrol members Alex Lowe and Conrad Anker.)
The group of four got to camp at 17,000 feet on the evening of June 14. They joined up with their one team member who had waited. At this point, five of the original group were at 17,000 feet. Three were at 19,000; of these three, two were injured and one was dead in the rocks near Archdeacon's Tower. The five at the 17,000 camp tried to radio back to the remaining three, but received no answer. Several groups at 17,000 feet helped the Taiwanese with their frostbite.
Chen Jung Chung and Shieh Tgu Ching were rescued from 17,000 feet by NPS Lama on June 15 at 1235, flown to the 7,200 foot base camp, where they were stabilized. A full medical survey was done, their frostbite was evaluated, and they were questioned about the accident. They were then transported to Alaska Regional Hospital via National Guard Pavehawk.
On the morning of June 15, an aircraft from Hudson Aviation and NPS ranger Joe Reichert searched the upper mountain. They spotted two of the three climbers near the 19,400 foot level. Doin Min Lin and Wu Min Chung were assisted by NPS patrol members Alex Lowe and Conrad Anker from 19,400 feet to 17,200 feet, where they were airlifted on June 15 at 1932 to Talkeetna by an Army Chinook, then transported to Alaska Regional Hospital by National Guard Pavehawk.
Doin Min Lin and Wu Min Chung were found to be suffering from hypothermia, frostbite, and dehydration. They had not been able to take in any liquids for two days, due to their prolonged bivouac. The more critical of the two patients was Wu Ming Chung, due to severely frostbitten fingers and toes.
Chiu Jui-Lin was found dead near Archdeacon’s Tower by NPS patrol member Alex Lowe. Chiu was not wearing gloves or mittens, and had on only a light outer jacket and pants. After checking for pulses and determining that Chiu's body was rigid, frozen and pulseless, Lowe secured the body for later recovery (on June 17).
All remaining members were assisted down to the 14,000 foot camp by NPS and NPS patrol members, and climbing groups.
Analysis
This accident was caused by a number of factors. A lack of skill in accurately understanding weather patterns on Denali meant that the Taiwanese missed vital clues about when the weather would change. A lack of critical route finding tools such as a map, compass, and altimeter prevented the team from navigating accurately down from the summit. Splitting the group weakened an already struggling team. A lack of sleeping bags and other bivouac gear left the team vulnerable to sudden weather changes. It is clear that this team tragically underestimated the severity of conditions on Denali. (Source: Eric Martin, Mountaineering Ranger, Denali National Park)</t>
  </si>
  <si>
    <t>Fall into Bergschrund, Unroped, Poor Visibility, British Columbia, Bugaboo Glacier, Howser Spires</t>
  </si>
  <si>
    <t>British Columbia, Bugaboo Glacier, Howser Spires
On September 3, R. D. and K. S. completed a new route on North Howser Spire (3400 meters), and after most of the descent, were unroped on a low-angled snow and rock slope about 200 meters from the relatively flat glacier. K. S. decided to glissade the rest of the way, even though the surrounding terrain showed bergschrunds at the bases of most rock slopes.
After sliding about 45 meters, he went over the upper wall of a ‘schrund, and fell some six meters onto a small bench, where he landed on his back. R. D. saw him disappear from view, then traversed around to reach him by an easier route, and found K. S. conscious and lucid, but slightly shocky and unable to move his legs. They decided that R. D. would go out and report the accident. Walking through a badly crevassed area to reach the Bugaboo-Snowpatch Col, he relayed a message to climbers at the bottom. K. S. was helicoptered out the following morning.
Analysis
These two climbers had adequate equipment and experience, but the flat light deceived K. S. into thinking the slope was continuous. He was fortunate that the night weather was warm and stable, and that his partner was able to reach help across a dangerously crevassed glacier. Had R. D. fallen into a hole, he would not have been reported missing until two days later, by friends, as the climbers had not informed Park rangers of their plans. Possibly through elation at their success, J. S.’s judgment did not allow for the hazards they still faced on their return, especially in view of the minimal party size. (Source: Garth Lemke, Bugaboo Provincial Park; and Orvel Miskiw)</t>
  </si>
  <si>
    <t>Fall into Crevasse while Ski Mountaineering, Alaska, Mount Wrangell-St. Elias National Park, Mount Wrangell</t>
  </si>
  <si>
    <t>Alaska, Mount Wrangell-St. Elias National Park, Mount Wrangell
A party of five skiers attempting a ski-traverse of Mount Wrangell in Wrangell-St. Elias National Park were rescued April 11 by pilot Harley McMahan after a full day aerial search by McMahan and the National Park Service. The group was found ten miles west of the Long Glacier. The leader of the party, Dave Cramer of Tok, had dislocated his shoulder after falling into a crevasse on Nabesna Glacier. After rescuing the 46-year-old Cramer from the crevasse, the group decided to take a “shortcut” down the Long Glacier, across the Copper River and out to the Edgerton Highway instead of their planned route over the top of Mount Wrangell and down the Sanford Glacier to Gakona.
The other members of the party included Cramer’s 19-year-old son Eric Cramer, his 16-year-old daughter Mara Cramer, both of Tok, Robert Rourke and Rob Groseclose of Fairbanks. Rourke, Groseclose and the older Cramer had all participated in the Alaska Wilderness Classic race when it traversed the Wrangell Mountains in 1988, 1989, and 1990. The three were experienced in ski-mountaineering and had completed previous trips in the area. (From an article in the Mukluk News, April 20, 1995.)
(Editors Note: There is no indication as to whether the party was roped, which is a good idea in such terrain.)</t>
  </si>
  <si>
    <t>Fall into Crevasse—Snow Bridge Collapse, Poor Position, Inadequate Protection—No Belay or Fixed Rope, Alaska, Mount McKinley, West Buttress</t>
  </si>
  <si>
    <t>Alaska, Mount McKinley, West Buttress
On June 28 at 1900, Dominic Marshall (25) and Reggie Perrin fell into a crevasse at 13,600 feet while ascending the West Buttress. Perrin is disabled and Marshall was assisting him to walk when the two broke through a bridged crevasse. Marshall held Perrin from the surface while Perrin went in about three feet. They were extricated very quickly by their party. Perrin was unhurt while Marshall experienced a lot of pain to walk. Marshall was sledded into the 14,200 foot ranger station at 2130. Marshall complained of pain in his pelvis and lower back. A thorough exam was conducted by Canadian Rescue Medic John Oaks of the NPS patrol with assistance from Dr. Dunken Gray and Dr. Anthony Osborne of the Unseen Steps party. It was determined that Marshall should be evacuated by helicopter. Marshall’s continued pain left speculation of a potential fracture of the lower pelvis. Marshall was released on June 29 with a torn pelvic cartilage.
Analysis
John Barry stated the following: “I was part of a rope of six, moving from a camp at about 12,100 feet to the plateau at 14,200 feet. The visibility was good and the weather fair. One of our party, ‘Reggie’ Perrin is disabled—partially paralyzed in the left arm and leg and 75% blind. This means that when moving roped on glaciated terrain, we have to configure the rope so that, whilst everyone is joined in the normal way, Reggie—who needs a shoulder adjacent his arm on all but the easiest ground—has a fellow climber immediately alongside. This I achieve by means of a doubled rope and sling.
“We were rounding a comer about 13,600 feet near the end of a pleasant but uneventful day when the rope tightened. Looking back I saw that Reggie and his helper of the day, Dominic Marshall, had fallen through the path. Marshall was only waist deep;
Perrin was about three feet into a crevasse. I organized a hoist and in ten minutes or so we had pulled them clear.”
If traveling with a person who needs assistance means that normal practices have to be abandoned, then one must be prepared for the consequences—or make adjustments to the procedures. In this case, a fixed line and/or a belay may have compensated for the two climbers being side by side. (Source: Jed Williamson and Roger Robinson, Mountaineering Ranger, Denali National Park)</t>
  </si>
  <si>
    <t>Fall on Ice, Inadequate Belay, California, Temple Crag</t>
  </si>
  <si>
    <t>California, Temple Crag
On October 4, Gary Niblock, Mike Nichols (both 48) and Mark Harris (42) were climbing an ice chute northwest of Temple Crag. About 1300, Harris reached the top first and began watching his friends climb to the top.
Niblock and Nichols were roped together as they climbed. One of the two lost his footing and slid down the ice. The partner tried to stop the fall but was also pulled down the slope. The pair tumbled and slid an estimated 800 to 1,200 feet before coming to rest on the icy slope.
Harris climbed back down to help, tying his friends to temporary anchors to keep them from sliding further. Both men were seriously injured. Harris covered his friends with sleeping bags and hiked out for help.
Harris reached Glacier Lodge in Big Pine Canyon at 1600 and alerted the sheriff's office. Because of the seriousness of the injuries and the lateness of the day, a rescue team was immediately dispatched.
U.S. Forest Service helicopter 525 flew Nixon, rescuer Arnie Peterson and paramedic Judd Symons to the location and lowered them to a rock outcropping above the victims just before dark. The trio rappelled down, traversed the ice slope and finally reached the victims around 1900.
Nixon said both men were hypothermic and had major cuts, abrasions, and bruises.
Additionally, Niblock suffered from a broken leg and Nichols from a broken arm and ribs.
Rescuers set lines and spent the next five hours moving the pair off the ice to a sheltered rock area about 75 yards to the north. By 0100, both men were stabilized, fairly warm, and had taken some warm fluids.
At 0800 the next morning, Helicopter 525 dropped a litter and technical climbing gear at the scene, then shuttled in additional rescue personnel from China Lake Mountain Rescue. Ice and rock anchors were set and the victims lowered down the last half mile of the ice chute. By 1415 the victims were airlifted to the Bishop Airport. From there they were transported to the Northern Inyo Hospital by ambulance for treatment. (Source: From a newspaper clipping sent in without name/date.)</t>
  </si>
  <si>
    <t>Fall on Ice, Placed No Protection, Alberta, Rocky Mountains, Aberdeen</t>
  </si>
  <si>
    <t>Alberta, Rocky Mountains, Mount Aberdeen
About 1700 on August 27, a party of four were descending the north glacier separating the summits of Mts. Aberdeen (3152 meters) and Haddo. On the lower ice tongue (angled about 38 degrees), they were tied in on separate ropes, with R. T. and A. B. descending together on one of them, separated about 20 meters. R. T., who was higher, fell and pulled A. B. off. They both slid about 60 meters onto lower-angled ice, where A. B. managed to self-arrest short of the rocks beyond the glacier. R. T. suffered leg and ankle fractures as well as serious chest injuries likely caused by an ice ax, while A. B. sustained minor knee injuries. They were helped down by their two companions, and a member of another party nearby went out for help and reported the accident to the Banff Warden Service about 1900. The climbers were evacuated by heli-sling and transferred to Banff EMS before nightfall. R. T. was diagnosed with serious internal bleeding, and would likely not have survived the night if he had not been hospitalized.
Analysis
When traveling on bare ice, even with crampons, it is very difficult to self-arrest, or to hold any type of fall without a belay, even on moderate terrain such as this glacier on Mt. Aberdeen. If a rope is necessary for safety, then the use of belays and/or protection is usually required as well. (Source: Marc Ledwidge, Banff National Park Warden Service)</t>
  </si>
  <si>
    <t>Fall on Rappel—No Belay, Inexperience, Nova Scotia, Eagle's Nest</t>
  </si>
  <si>
    <t>Nova Scotia, Eagle’s Nest
On April 13, Chris and Ray went out to this popular climbing area to do some basic top- roping. They decided to rappel to the bottom of the 20-meter cliff, even though Chris was not very experienced at rappelling. Chris went first, and after descending about ten meters, her right foot slipped, sending her swinging against the wall with her right side. Surprised, she made the mistake of releasing the rope with her brake hand in order to steady herself, and she immediately began to fall. In a desperate attempt to stop herself, she grabbed the rope in her hands. Although she fell all the way to the bottom, she managed to slow herself down so she did not sustain any fractures, but she did suffer very severe third-degree bums to her fingers and hands, along with several bruises and scrapes. Ray rappelled down immediately and took her to the local hospital for medical treatment. She made a very good recovery after about three weeks in bandages.
Analysis
Considering Chris’ unfamiliarity with rappelling, she should have been belayed. Ray could have rappelled first and stood ready to pull the ropes to stop Chris’ descent in case she lost control. Or he could have rigged a prussik on the rope as a safety device for her, or, best of all, belayed her from the top with one rope while she rappelled on the other. (Source: Harry Fischer)</t>
  </si>
  <si>
    <t>Fall on Rock, Exceeding Abilities, California, Yosemite Valley, Nutcracker</t>
  </si>
  <si>
    <t>California, Yosemite Valley, Nutcracker
On July 1, Paul Bennett (41) and Randy Kanta were climbing the Nutcracker, 5.8, on Manure Pile Buttress. Bennett led the last pitch; he climbed the low-angle slab off the belay, placed a nut in the steep corner, then climbed to the mantle, where he fell.
His protection held, but he struck the slab ten feet below feet first. The moment he hit he felt his ankle go. He tumbled over, stopped upside down, and when he looked up he saw that his ankle was bent 90° to the side.
Bennett and Kanta splinted the ankle with tape, and a nearby party tried to help lower him to the base, but after an hour of this they had gone only 30 feet. Meanwhile someone had alerted the NPS; a rescue team hiked to the top of the buttress and lowered a rescuer to the scene. Bennett was able to hop down the face to the ground, supported by the rescuer and the team s ropes. His ankle, broken in three places, required surgery.
Analysis
Bennett had been climbing off and on for ten years and could top-rope 5.10-5.11. But 5.8 was his leading limit and he had not been climbing regularly right before his Yosemite trip.
The mantle on Nutcracker, and the moves that follow, is the scene of at least one broken ankle per year. Maybe its because the climber, concentrating on the steep corner, forgets to protect against striking the lower-angle slab below. For example, Bennett thought he was well protected and expected no consequences as he started to fall. The placements are there, if you want to avoid the same fate. (Source: John Dill, NPS Ranger)</t>
  </si>
  <si>
    <t>Fall on Rock, Haste—Trying to Stick to a Schedule, California, Yosemite Valley, North Dome Gulley</t>
  </si>
  <si>
    <t>California, Yosemite Valley, North Dome Gulley
On July 6, Dave Bedell (34) and Matt Niswonger finished climbing the South Face of Washington Column and bivouacked on the summit. Early the next morning they headed for North Dome Gulley. Bedell had descended this way previously, staying close to the Column and making several rappels. They were late for a meeting this morning so, after a couple of rappels, they decided to walk further east along a ledge system in hopes it would be faster.
They soon came to a steep, smooth, granite water course several feet wide. Niswonger climbed up 100 feet or so to a less precarious crossing. Only thin streaks of water coated the rock, so Bedell figured he could cross right where he was, without a rope, by stepping in the dry spots.
Somehow he slipped, went down, and started sliding. After about 100 feet, he went over a 15-20 foot drop and landed on his butt in a shallow depression that stopped his fall. He had tried to lead with his feet the whole way, but he was nevertheless knocked out when he hit. He regained consciousness about ten minutes later, just as Niswonger reached him. Sharp pains ran down his back and legs. His legs tingled, and it hurt to breathe.
Niswonger found his way down to the phone at Mirror Lake and contacted the Park Service at 0900. Two rangers helirappelled to the scene at about 1000, and a ground team arrived shortly thereafter. They immobilized Bedell in a vacuum body splint, gave him oxygen, and shorthauled him under the park helicopter to the Yosemite Clinic. He was then flown by AirMed to Doctors Medical Center in Modesto, where he was diagnosed with compression fractures of vertabrae LI and T12, as well as fractures of the right 11th and 12th ribs and several deep bruises. He has made a full recovery.
Analysis
Although you can go a number of ways, the common route down North Dome Gulley follows a trail (make that a goat path) that traverses fairly high—but below the rim—and crosses the water course well above where Bedell fell. In dry conditions no rope work is necessary.
It is interesting to note that several years ago, another climber died at the same spot trying to cross the water course at night by matchlight. (Source: Cam Sholly, John Dill, NPS Bangers)</t>
  </si>
  <si>
    <t>Fall on Rock, Inadequate Protection, Alberta, Rocky Mountains, Cougar Canyon</t>
  </si>
  <si>
    <t>About 1500 on May 13, Kananaskis E.M.S. received a call regarding an injured rock climber up Cougar Creek. They notified Park rangers and Canmore Fire Department, then left for the scene. The ranger on duty directed a colleague to Cougar Canyon immediately while he gathered appropriate rescue equipment and called Alpine Helicopters to stand by.
When the first ranger reached the accident site, he found that climber M. S. had fallen off a 5.11 route on Catseye Cliff Left above the second bolt, and dropped about three meters onto a tree top. His inner thigh had been impaled by the old broken top of the tree. He sustained a three-centimeter flesh wound. He was evacuated to the trailhead, where his friends drove him to Canmore Hospital. (Source: George Field, Kananaskis Country Alpine Specialist)</t>
  </si>
  <si>
    <t>Fall on Rock, Inadequate Protection, Handhold Failure, Alberta, Rocky Mountains, Kid Goat Buttress, "Keelhaul Wall"</t>
  </si>
  <si>
    <t xml:space="preserve">Alberta, Rocky Mountains, Kid Goat Buttress, “Keelhaul Wall”
On July 24, Laura and Marty went to the Canadian Rockies for a climbing trip, hoping to do a few routes in the Bow Corridor. Starting at Kid Goat Buttress, they had a good time on “Twilight Zone,” found the north descent gully, and then proceeded up “Keelhaul Wall,” another 5.6.
They combined the first two pitches into one with their 60-meter rope, and then on the third pitch, Marty continued past the trees, as it seemed better to belay a little higher up. Unfortunately it was hard to find a good belay stance, and when he did, his three placements were spread far apart and so he had to use the rope to link them all together. That made it difficult to rearrange for Laura to take over the belay, so she decided to lead the last pitch. That pitch was rated 5.5, and Laura was solid on 5.7's, so they were confident she could do it.
Leading out, Laura found a slot about five meters up, but all she could get into it was a #1 Rock, which she did not think was any good. She climbed on, over the crux, unable to find or place any more protection, and about nine meters above her only protection, she was feeling secure again when an apparently solid hold broke off in her hand. She fell 15 meters down the rock until the rope came tight through her only protection placement. Screaming in pain when she stopped, Laura managed to climb some five meters back up to the belay.
Her apparent injuries included sprains of both ankles, a sprained thumb, cuts and abrasions of both hands, and abrasions of her seat. Marty put a jacket on her and gave her water, then lowered her down the route, leaving behind a few pitons, several slings, and a lot of blood. He was amazed at how well she endured the descent, as she could not use her hands, but had to use her injured ankles throughout. At the base, Marty taped up Lauras worst ankle, took all their heavy gear in his pack, and helped her to walk out to the road before dark, at about 2200. He then drove her to Canmore Hospital, where she was checked over, given first aid, and told to come back in the morning for X-rays. She had no fractures, but two badly strained finger tendons added to the list of her injuries. (Source: Marty)
Analysis
Laura was wearing a helmet and day pack, which protected her head and back when she fell. The sparse protection may have made her impatient after the crux moves, and may have caused her to rely on handholds without testing them. (Source: Orvel Miskiw)
</t>
  </si>
  <si>
    <t>Fall on Rock, Inadequate Protection, Piton Pulled Out 
Ontario, Little Blue Mountains</t>
  </si>
  <si>
    <t>On June 18, Bruce Stover (19), Sherri May (18), John Rothwell (23), Kip Brennan (15), and I (Shawn Shea, 30) arrived at Little Blue Mountain about 1:00 p.m. to do some top roping and lead climbs. Bruce was leading a 5.10 climb called “A-Okay” that he had completed on other occasions. I was belaying another lead climb 30 feet away. Bruce seemed to be moving at a steady pace and had just clipped a pin a few feet before the crux. As he was attempting to pull through the crux, his footing slipped and he fell, pulling out the pin, 45 feet to the ground, landing in between a number of large boulders. All members in our party immediately rushed to the victim’s aid and found him conscious and able to communicate. Two others in an adjacent party ran ten minutes to the local O.P.P. detachment where a rescue squad was called for.
It was determined that Stover had leg and possible pelvic injuries, and so he was secured to a board and passed over the talus by the evacuation team. He was then walked out to a field beside the highway where a helicopter was waiting to transport him to the nearest hospital. He was later listed in stable condition with a broken femur and fractured pelvis.
Analysis
Bruce is a very experienced local climber, and like many other climbers in the area, routinely clips into fixed protection with an assumption that it is bombproof. Many local routes are protected by pitons and quarter-inch bolts which may be very dated and not routinely checked. Although a visual inspection of the pin would indicate that it was not very old, its placement had probably not been checked that year, and as such this should serve as a reminder: ALWAYS BACK UP FIXED GEAR.
The parties involved are grateful for the efficient evacuation, and say that since such accidents are rare in that area, it proves the effectiveness of rescue training with the local emergency units. (Source: Shawn Shea)</t>
  </si>
  <si>
    <t>Fall on Rock, No Hard Hat, California, Yosemite Valley, El Capitan</t>
  </si>
  <si>
    <t>California, Yosemite Valley, El Capitan
On August 16, about noon, Brian Biega (23) was leading the 6th pitch of the Salathe Wall, belayed by Andreas Zegers (24). Their goal was to make Mammoth Terrace in two hours. They had 40 minutes to go, and Biega, nearing the end of the slab section, was “French-freeing,” i.e. grabbing fixed pieces as handholds rather than free-climbing or using etriers.
Suddenly Biega called, “Watch me,” and fell. Zegers saw the rope catch behind his leg, flipping him over. Biega fell backwards, headfirst, struck his head and stopped. He was unconscious and bleeding from the back of his head. He had fallen about 20 feet and was now hanging 30 feet above and 15 feet to one side of the belay.
Zegers yelled for help, then lowered Biega on the belay line and pulled him to the anchor with the haul line. He bandaged Biega's head wound and checked his vital signs: he was still unconscious, his pulse was rapid and weak and his breathing was shallow, so Zegers worried that he might be in shock from blood loss.
They had passed a large team of Japanese climbers a couple of pitches below, and now several of them came up to help Zegers lower Biega five pitches to the ground. At about this time Biega regained consciousness, although he remained confused and vomited several times during the descent. They reached the ground at 1320.
Meanwhile one of the Japanese climbers had rappelled off the climb and notified the NPS. A ground team, the park helicopter, and a medical evacuation helicopter from Modesto all responded immediately. The ground team reached the base of the wall just after Biega did and found him conscious but disoriented. Given the likelihood of a serious head injury, he was given oxygen, immobilized, and shorthauled by the park aircraft to El Cap Meadow. About 1440 he was flown to Modesto by the Medi-Flite helicopter. Biega had suffered a skull fracture but he has recovered completely except for a large gap in his memory. He remembers grabbing a copperhead and clipping a piton driven upward, but little else until he woke up in the hospital.</t>
  </si>
  <si>
    <t>Fall on Rock, Protection Pulled Out, Nova Scotia, Eagle's Nest, "No Man's Land"</t>
  </si>
  <si>
    <t>Nova Scotia, Eagle’s Nest, “No Man’s Land”
September 30 was a great climbing day at Eagles Nest. The cool morning air of Fall was quickly warming up, the skies were clear, and the rock was cool to the touch. It was the type of day Brian Merry dreams of for climbing, and he was on his way with two companions to try the 5.11 route on “No Man’s Land” again. He had led it cleanly the previous season on fixed protection, but had a spotted record of attempts on it this year, finally getting up it on a top rope in August after a lot of falls, but he was not happy with that performance. He was feeling terrific this day, and eager to set the record straight.
First Brian rappelled down the route to inspect it, review the problems, and perfect a sequence of moves. Then he tried the climb on a top rope, and his sequence worked like a charm. High on his success, he decided immediately that he had to lead the route on natural protection, the only way he could feel he had really ‘nailed’ it. Even using the bolts on lead wasn’t good enough. He had to have the natural lead, and the top rope went so well that he had to have it today. As he was lowered off, he picked a spot for a critical piece he would need above the crux. He measured the crack with his thumb, and knew the #7 would stick like flies on jam. At the base, he carefully prepared his rack for the most efficient place-and-clip, while his belayer Mike tried to talk him out of it. Then the top rope hit the ground, and the fear factor instantly set in, which would help him make wise decisions and keep him healthy.
Then he was off, up the crack, but about a meter before the split, he felt he should get a piece in, for no particular reason, though he felt secure and would be able to place another one a bit higher. Unfortunately, he didn’t have what he needed, and had to climb down twice before he got it right—a 3.5 Friend. Right beside the first bolt, he had to choose between a bomber flexy Friend or a so-so #8 nut, and decided on the nut, as he might need the Friend a little higher up. He placed the nut, then climbed easily through the crux to the spot for the #7 DMM. With his left hand on a hold, he placed the nut, set it, then he pulled up rope and tried to clip in, but fumbled the ‘biner. He tried again, missed, and felt his hand slip a bit. He needed chalk, but could not reach it, so he got a better grip on the hold and went for the clip a third time
Less than a meter below the top anchor, at 1235, his hand popped off the hold and he was on his way earthward! Out of the corner of his eye he saw his #8 nut flapping in the air. He should have used that flexy Friend after all. Strange feelings rushed through him as he realized he was about to hit. His feet hit first as the rope came tight. Then his back hit, flat on the smooth rock, and was not injured. Luckily, his head did not hit, as he had no helmet. He ended up hanging inverted at eye level to Mike, who lowered him a few more feet to a ledge. Brian’s feet were obviously in bad shape, and Deborah, a nurse, cut his new climbing shoes off them, while Mike went for help. In the next three hours the Fire Department evacuated Brian, and the ambulance took him to hospital.
He had only a hairline fracture in the right foot, but his left heel was splintered, and the bone between it and the ankle was “shattered into a powder”. Also the left ankle and foot had torn ligaments. After five days in hospital, he went home in two casts and a wheelchair, and is recuperating, with hopes that the broken bones will fuse and he will be able to climb again. (Source: Brian Merry)</t>
  </si>
  <si>
    <t>FALL ON ROCK, PROTECTION PULLED OUT—LEADER AND RELAYER, DEHYDRATION/FATIGUE</t>
  </si>
  <si>
    <t>Ontario, Ron Echo Provincial Park, “Ottawa” Route
On September 4, J. N.(47) was leading the second pitch of “Ottawa” (5.7), belayed by M. C.(22), when he fell while attempting the crux of the route. J. N. sustained a contusion to his right thigh and abrasions to his right hand. He then set up an intermediate belay stance, using two rusted fixed pitons just below the crux, one of which had just held his fall, to bring up M. C. When M. C. arrived, J. N. told him they should descend about five meters to a good crack and set up a ‘state of the art’ belay, but M. C. had already led that section twice that summer and said there was no reason he should fall.
M. C. took the rack, and started up the crux moves. He clipped a runner over the neck of one of the belay pitons, as its eye was used for the belay setup, then continued climbing. He placed one more piece, and then about four meters above the belay, M. C. called out, “Falling.” His protection pulled out and he fell past J. N., causing a nearfactor-two load on the belay. The belay anchor failed, and both climbers fell about 55 meters into Mazinaw Lake, where they sank rapidly under the weight of their gear.
M. C. sustained a broken neck on impact with the water, became unconscious, and drowned. J. N. managed to disengage himself from him, swim to the surface in overwhelming pain, and hang onto a hold until he was reached by boat. He had suffered a crushed thoracic vertebra, two broken ribs, chest compression, deformation of the spine, and strained muscles, ligaments, and tendons in his back. M. C. was recovered from the water after being submerged about ten minutes, but did not respond to efforts to revive him. Authorities were notified, and members of the ARC Toronto Section assisted in investigating the accident.
Analysis
J. N. and M. C. were climbing within their abilities, but had been at it all day when they attempted this route as a last effort. Dehydration caused by several hours of exertion at 25-30° C may have weakened them, and one of them mentioned that their last climb had taken a lot out of him. Also, it had rained the previous evening, so the route may have had slippery sections. In any case, after J. N.'s fall, his injuries were serious enough for the climbers to retreat, but they unfortunately decided to continue. Finally, J. N. used questionable anchor pitons directly below the crux moves for his intermediate belay, when a more secure stance was available at the top of a ramp to his right. The accident may have been prevented by greater caution, as any one of the following actions would have saved them: retreating after J. N.s scrape, belaying from a reliable anchor, or placing adequate protection. Basic security should be the top priority. (Source: J. N., W. Lansing, ACC paramedic, and Robert Stock)</t>
  </si>
  <si>
    <t>Fall on Rock, Unroped, Alberta, Rocky Mountains, Mount Indefatigable</t>
  </si>
  <si>
    <t>Alberta, Rocky Mountains, Mount Indefatigable
On September 5, Kananaskis Country rangers were informed that someone had fallen down the East Face of Mt. Indefatigable (2670 meters) from the ridge joining its two peaks. A helicopter was requested, and a search and rescue operation proceeded in bad weather conditions, involving several rangers and Kananaskis Emergency Medical Services. At 1519, about one hour after the initial report was received, J. A., a visitor from Scotland, was found at 2317 meters on the east face of the mountain, having fallen some 300 meters to her death. Park rangers were transported to her position by helicopter sling to investigate and remove the body to Kananaskis EMS. (Source: George Field, Kananaskis Country Alpine Specialist)
Analysis
J. A. had many years of scrambling experience in Scotland and Europe, and its not known why she fell. Although her companion reported that conditions were a “reasonable Scottish mist,” he says the rock was not slippery. The traverse of Mt. Indefatigable is considered a moderate scramble, and such a rating may lead some to think it presents little or no hazard. But the serious exposure in one or two spots is ample reason to take along a rope and use it to belay in those places. (Source: Orvel Miskiw)</t>
  </si>
  <si>
    <t>Fall on Rock, Unroped, Handhold Came Off, British Columbia, Rocky Mountains, Mount Assiniboine</t>
  </si>
  <si>
    <t>British Columbia, Rocky Mountains, Mount Assiniboine
On September 21, two climbers were beginning the standard North Ridge route of Mt. Assiniboine (3620 meters). The route was in excellent late-season condition with hard firm snow, which necessitated the use of crampons for the entire ascent, including short mixed sections. After stepping off the initial snow slopes, they started climbing a short step of loose fourth-class rock. About three meters up, the lower climber pulled off a loose handhold and fell backward onto the 35-degree snow slope, then slid down about 100 meters, catching a crampon on the way.
The crampon came off her boot. Her partner helped her to get back to the Hind Hut at the base of the route and then descended to Lake Magog to request help. The victim was evacuated later in the day, by helicopter. She sustained a third-degree knee sprain and a first-degree ankle sprain.
Analysis
Both climbers were very experienced and comfortable soloing on this terrain, but loose rock is typical for the range, and in this case the use of a rope may have prevented the injury. She was unable to self arrest because her ice ax had been put away before they started up the rock. (Source: Marc Ledwidge, Banff National Park Warden Service)</t>
  </si>
  <si>
    <t>Fall on Rock, Unroped, No Hard Hat, Alberta, Rocky Mountains, Tonquin Valley, Surprise Point</t>
  </si>
  <si>
    <t xml:space="preserve">Alberta, Rocky Mountains, Tonquin Valley, Surprise Point
Two Japanese members of an Indian Summer Alpine Club Camp at the Wates-Gibson Hut climbed and scrambled up fourth-class terrain of the northeast aspect of Surprise Point (2400 meters) to a peak on its north ridge on September 13. After surmounting some short cliffs, they reached the top at about 1300.
As they were starting to descend, basically along their ascent route, they separated slightly to check for the best way to go. While doing that, J. N. (76) apparently slipped. He fell some 120 meters down the cliffs onto a scree slope, hitting his head and sustaining numerous severe fractures on the way. He was likely killed instantly His partner, H. K., worked his way down to him, determined that J. N. was fatally injured, and then went to the hut for help. A member of the camp ran out to the road and reported the accident about five hours later.
A rescue team of two flew in to the hut, where the surviving partner and another camp member gave them a good description of the location of the victim, having just returned from wrapping up the body and marking its location. The rescuers were slung to the site by helicopter, and recovered the body as daylight was fading.
Analysis
An older man, J. N. had done quite a number of easy climbs, and attended Alpine Club camps for the past seven years. As well, Alpine Club members had visited Japan to climb with him. Its not known what information he and H. K. had obtained, about their intended route, but they carried no rope or helmets on this outing, although it was definitely more challenging than just a walk-up. A third person who had started up with them turned back earlier, as he felt that the route was “too dangerous”. A rope and a good knowledge of short-roping could have been put to good use here, and wearing a helmet may have prevented fatal injuries. (Source: Steve Blake, Jasper National Park Warden Service)
</t>
  </si>
  <si>
    <t>Fall on Slick Rock, Haste—Appointment at the Bar, "Failure to Recognize The..." 
California, Yosemite Valley, El Capitan</t>
  </si>
  <si>
    <t>Tim Sell and I had just finished climbing Mescalito (VI 5.9 A4) on El Capitan. It was Halloween evening. Although it was getting late, we thought we could make it down the rappels to the bottom of the East Ledges before it got dark.
We repacked our loads frantically, inadvertently burying our headlamps inside the haul bags. We had an appointment in a bar for 7 p.m.! We wanted to have more than a few beers with two climbers who had been a day ahead of us on Mescalito. As it turned out, it got dark more quickly than we expected. Rain seemed to be coming from the west, and we were having difficulty following the cairns in the light of a half-moon behind thin clouds.
At one point, we were just to the side of the actual trail and had to descend a not very steep, but very slick, slab. As Tim slid down the slab, he had his hand on his haul bag, which was sliding down the slab just beside him. I slid down more to the left, with my haul bag still on my back. I was immediately going faster than I had anticipated I would, and a big crack and ledge in the slab was coming up quickly. I tried to use my feet and hands for friction to slow down, but as soon as I did that—snap!! I yelled, “Compound fracture,” even before I looked down at my twisted lower leg to see the huge bulging area about four inches above the ankle.
Tim did a great job splinting the leg with tubing from one of the portaledges. We had to stay put for the night. Since I was showing symptoms of shock he was afraid to leave me alone. Also, we decided it wasn’t a good idea for him to try to find his way down the descent in the dark since he’d never been down the East Ledges before. At first light, Tim finished the descent and got help. I was shorthauled (helicopter) down to El Cap meadow about 2:00 p.m., and eventually ended up being helicoptered to Modesto to get a piece of hardware implanted in my leg.
My heartfelt gratitude to the Yosemite SAR Team for their excellent work, in a time when I imagine they are really strapped financially. Also, thanks to the Medi-Flight folks who got me to Modesto for emergency surgery in poor weather conditions.
Chalk up another one for ANAM; never thought it could be me! I’m still trying to figure out how it will read: “Failure to recognize the…” (Source: Tom McMillan, 39)</t>
  </si>
  <si>
    <t>Fall on Snow, Exposure, Probably AMS, Alaska, Mount McKinley, West Buttress</t>
  </si>
  <si>
    <t>Alaska, Mount McKinley, West Buttress
On June 9, a Spanish climber fell 4,000 feet to his death on Mount McKinley while two of his fellow countrymen clung to a frosty perch just below the summit until they were rescued with a litter after 2300.
The death came near the end of a day of efforts to rescue the three Spaniards, including one attempt in which a Park Service helicopter nearly crashed while trying to bring the climbers down from the 19,200 foot level.
Earlier in the day, National Park Service officials had tried to reach the three men with a high-altitude helicopter, but nearly crashed after a climbing rope hit its tail rotor. The helicopter had to fly down to the base camp to await a mechanical inspection and was later grounded. With the Park Service’s only chopper out of commission, U.S. Army Chinook helicopters from Fort Wainwright near Fairbanks were requested to fly to Talkeetna and stand by for a possible rescue.
Meanwhile, besides the three dropped off by helicopter, a pair of other volunteers had headed up from the 14,200 foot camp on Friday morning to see if they could climb over the summit of the mountain and descend the West Rib to reach the climbers, identified as Xavier Delgado Vives (34), Clinewt Lupon (34), and Albert Puig (26).
“We’re moving the chess pieces around all over the mountain,” Park spokesman Quinley said earlier in the evening.
The Spaniards were overdue as of Thursday from their attempt via the difficult West Rib, but Park Service rangers had not been particularly worried. The trio got a late start, and thus some delay was expected.
Rangers asked another group of climbers beginning an ascent of the rip to watch for the three. When spotted on Thursday, the Spanish climbers had stopped moving. The Park Service tried to talk to them by radio, but communications were difficult because none of them spoke much English.
“This morning, we talked to them through an interpreter,” Quinley said. “We’re still not sure what the deal is. They’re not moving. They were talking about frostbite, but it’s sounding more like AMS.”
The Park Service’s Aereospoattle Llama helicopter on Friday was able to drop the group water, an extra radio and other supplies before near-disaster struck it. After the delivery, Ranger J. D. Swed was supposed to drop a climbing rope from the helicopter.
“They got the bag,” Quinley said, “but the rope caught on one of the (helicopters skids), and they couldn’t shake it loose.” The helicopter tried to descend to 16,200 feet to land and cut the rope loose, but a gust of wind tossed the line over the tail boom.
“As J. D. said, several years went by in several seconds there,” Quinley said. “Life on the edge, a little over the edge on that one.”
It was worse for rangers on the ground. Daryl Miller at the 14,200 foot camp saw the helicopter disappear behind a ridge and thought it had gone down. So did Ranger Kevin Moore, who was flying support with pilot Jay Hudson.
“Luckily, the rotor cut the rope clean,” Miller said. (Source: From an article in the Anchorage Daily News, by Craig Medred, David Huylen, and S. J. Komarnitsky)
Analysis
The two surviving climbers were lifted off and flown eventually to the hospital in Anchorage, where they were treated for exposure and frostbite. The exact outcome is not known. I was in Talkeetna at the time, and was told that they had been warned by other climbers to descend earlier, because it was known that the weather was going to get worse. They allegedly told these other climbers, “We will get a rescue. We have paid.” The latter refers to the $150 fee that each climber on Mount McKinley is now required to pay as part of defraying the educational program for climbers, as well as the ranger camp at 14,200 feet. Foreign climbers who are used to rescue insurance are understandably interpreting the fee as being just for that purpose. (Source: J. Williamson)</t>
  </si>
  <si>
    <t>Fall on Snow/Ice, Place No Protection, Inadequate Equipment, Alaska, Mt. McKinley, West Buttress</t>
  </si>
  <si>
    <t>Alaska, Mount McKinley, West Buttress
On April 21, 1995, the “Angove-McKinley Expedition” departed from Talkeetna for the 7,200 foot base camp on Mount McKinley. United States Naval Officers Lt. Michael Angove (31) and Lt. Cmdr. Brian McKinley (37) were the third climbing team to land at the air strip on the South East Fork of the Kahiltna Glacier during the 1995 climbing season. Angove and McKinley arrived at the 14,200 foot camp on May 1. They spent the next several days acclimating and resting before moving their camp up to the 17,200 foot level on May 3. They spent the rest of the day at 17,200 feet resting before attempting the summit the following day.
At 0930 on May 4, Angove and McKinley departed for the summit with another climbing team, “Iced Triple Grande.” The Grande climbing team consisted of Deborah Robertson and Rod Hancock who had been climbing the same timetable with the Angove- McKinley expedition since the 11,000 foot camp. The Iced Triple Grande expedition summited around 1900 with the Angove-McKinley expedition 30 minutes behind them. Hancock and Robertson descended and stopped at the bottom of the summit ridge to talk with Angove. Hancock and Robertson had wanded the entire route from 17,200 feet up to the summit ridge. Angove and McKinley had agreed to pull the wands on their way down. Hancock and Robertson arrived at 17,200 feet at 2330. They observed Angove and McKinley below Denali Pass several hundred feet at 2245. Angove and McKinley appeared okay and were descending without noticeable problems. Robertson described the conditions on Denali Pass as some soft snow mixed with ice at times, with a few sections at 40 to 45 degrees. The weather on summit day was nice with some broken clouds and good visibility. The temperature was estimated at 0° F, with light winds out of the west.
Angove and McKinley were descending roped together with Angove leading and ice axes in hand. Angove stated they didn’t bring any pickets, ice screws or flukes with them on summit day. About 2330 at 17,800 feet, Angove felt the rope tighten and looked over his shoulder to see McKinley falling and attempting to self-arrest with his ice axe. Angove immediately attempted to self-arrest, but was pulled from his position by McKinley’s body weight. McKinley at times was tumbling out of control. Angove and McKinley fell approximately 400 to 500 feet, with Angove landing in the bottom of a 30 to 40 foot crevasse at 17,400 feet. Angove remembers clipping his pack to the end of a slack rope which was tied off to McKinley. He began ascending the crevasse wall. Angove lost one of his crampons during the ascent. After reaching the lip of the crevasse, he followed the rope to McKinley. When Angove saw McKinley, he was not moving and appeared dead. He felt no pulse and there were no noticeable life signs. Angove remembers pulling his pack out of the crevasse and climbing back to 17,200 feet and getting into his tent to sleep. He awoke at 0900 and crawled into the tent of Robertson and Hancock. Angove was suffering from shock and internal chest pain. He explained to them the details of the accident and was given care for the next five days until his rescue. The Talkeetna Ranger Station had communication with Robertson and Hancock getting updates on weather and Angove s condition. The weather patterns at this time on Mount McKinley were unstable, with storms at all elevations preventing any expeditions from moving, including an NPS mountaineering patrol at 11,000 feet.
At 0615 on May 9, the NPS rescue helicopter landed at 17,200 feet after six attempts earlier in high winds. The helicopter with pilot Doug Drury and South District Ranger J. D. Swed landed several hundred feet east of Angove’s location. Swed departed from the helicopter and assisted Angove to the ship.
They immediately departed to the 7,200 foot base camp and transferred Angove to a 210th rescue Pavehawk Helicopter. Angove was flown to the Elmendorf Air Force Base Hospital and diagnosed with HAPE, HACE, and intercostal damage to his muscles and cartilage. Brian McKinleys body was removed by the NPS rescue helicopter on May 18.
Analysis
Denali Pass has been the location of many mountaineering accidents since the early 1960s. All climbers are cautioned and briefed by mountaineering rangers about the risk factors found when descending Denali Pass. The National Park Service recommends carrying either pickets, ice screws, and/or flukes on Denali Pass in case protection is needed on the descent. Many expeditions carry protection to the 17,200 foot camp, but choose not to bring anchors higher due to extra weight. This is often a fatal mistake. Some expeditions ascend and descend Denali Pass with ski poles without technical difficulties, but have no way of either self-arresting or stopping another person if a fall occurs. Expeditions climbing Mount McKinley for the first time frequently underestimate Denali Pass. The angle of the slope is 40 to 45 degrees at the steepest, but due to the hard ice conditions in early season, it can be extremely difficult to self-arrest. Few expeditions have problems ascending Denali Pass, but many have epics descending it. This is due to extreme Arctic conditions—cold temperatures, blue ice, flat light, and high winds. Many climbers, after attempting to summit, are at their limits both physically and mentally during the descent to the 17,200 foot camp. Reaction time to falls can be severely impaired and delayed from hypoxia due to high altitude. The “Angove- McKinley Expedition” made a decision not to use or take protection descending Denali Pass. It is unclear what caused Brian McKinley to fall or why he failed to self-arrest. In this specific accident, the use of running protection may have prevented the 300 to 400 foot fall. (Source: Daryl Miller, Mountaineering Ranger, Denali National Park)</t>
  </si>
  <si>
    <t>Fall on Snow—Ski Mountaineering, AMS, Weather—Extreme Winds, Alaska, Mount Foraker, Sultana Ridge</t>
  </si>
  <si>
    <t>Alaska, Mount Foraker, Sultana Ridge
On June 10, at 2230 Julie Faure (33), Jim Hopkins (31), John Montecucco (29), and Tyson Bradley (29) started up the Sultana Ridge on Mount Foraker (17,400 feet) from a high camp at 12,000 feet. Winds blew 25 to 30 miles per hour and the party cramponed swiftly on firm snow, reaching 14,000 feet in two hours. At 16,000 feet, the view of Denali and Hunter became obscured by a tenticular cloud forming on the summit of Foraker, and winds tripled in speed. Julie was blown off her feet several times but selfarrested immediately, and everyone continued climbing to 16,800 feet, where the route meets the broad summit plateau. John and Jim, climbing on one rope, turned around and began skiing down, citing high winds and John's possible altitude-related “off’ feeling. Faure and Bradley continued toward the summit, but retreated at 17,100 feet due to unrelenting gusts up to 100 miles per hour.
Montecucco was blasted off his feet and landed on his back at 16,000 feet on the ski descent. He slid and tumbled over seracs and steep, bulletproof snow for 2,000 feet. He self-arrested with the ice hammer attached to his ski pole just one foot from a giant glacial terminus calving onto the north face of Foraker.
Hopkins skied down carefully and reached shouting distance in 15 minutes. Montecucco said he was “OK,” but also said, “Who are you?” Hopkins approached the potentially overhung edge and coached his partner back from it. After accepting a down parka and what fluids he could through badly cracked lips, Montecucco became lucid and assisted greatly in his own evacuation.
Faure and Bradley skied down without incident as winds lightened, and administered pain killers within an hour of the fall. Montecucco was short roped and lowered on his slippery down pants. A ground evacuation was deemed unreasonable in light of the five miles of undulating, exposed ridge leading back to the summit of Mount Crosson. The direct descent to the Kahiltna Glacier would have been highly avalanche and ice fall prone. It had been the site of previous accidents.
A military rescue helicopter met the party at their high camp (12,000 feet) and whisked Montecucco to Talkeetna. He was diagnosed with a broken and a sprained ankle, and bruised ribs. He allowed the ankle a week to reduce in swelling, and was successfully cast in Palmer, Alaska, near his home on Lazy Mountain. He has recovered completely as of this writing, but he is taking time off from big peak ski-mountaineering. (Source: Letter from Tyson Bradley)</t>
  </si>
  <si>
    <t>Falling Ice, Poor Position, Alberta, Rocky Mountains, Weeping Wall</t>
  </si>
  <si>
    <t>Alberta, Rocky Mountains, Weeping Wall
On December 29, two ice climbers were on the second pitch of the left side of the Weeping Wall (grade IV) when the leader dislodged a chunk of ice onto his belayer. The victim, a 19-year old university student, was wearing a helmet, but was struck on the back of the head when he ducked, and was knocked unconscious. It was a busy day at the Weeping Wall, and nearby climbers helped to lower him to the base of the climb. He was evacuated to Banff by helicopter, and then transferred to hospital in Calgary. He had suffered a severe concussion, but recovered.
Analysis
Proper location of the belay is one of the essential skills in waterfall climbing, since falling ice is almost a certainty. The main variable is the amount. On an open face like this, the belay should be off to one side, the longer the pitch, the more to the side. If the belayer still finds himself in the line of fire, he can obtain additional protection by holding a pack over his head, especially jamming it against the ice wall to eliminate an opening where debris could bounce off and hit him.
The Weeping Wall is one of the most popular ice climbing areas in the Canadian Rockies, with an approach of just a few minutes from the road on a packed trail. But it is about 160 kilometers from the nearest hospital, and emergency response time is at least 1.5 hours. Add to this the travel time of the reporting person to the nearest telephone, and the serious implications of ahead injury become obvious. (Source: Tim Auger, Banff National Park Warden Service)</t>
  </si>
  <si>
    <t>Falls on Ice, Inadequate Belay Position, Protection Pulled Out, Alberta, Rocky Mountains, Lake Louise, Louise Falls</t>
  </si>
  <si>
    <t>Alberta, Rocky Mountains, Lake Louise, Louise Falls
A party of two were climbing the upper pillar (grade V) of this popular waterfall on March 20, About ten meters out from the belay, the leader fell, pulling out the one screw he had placed for protection. The resulting 20-meter fall was arrested by his belayer, but the force of the fall spun him around and he sustained a fractured fibula. The leader was not injured. The two climbers were assisted to the base of the waterfall by an ACMG Guide who was working in the area, and then the injured climber was slung out by helicopter to an ambulance waiting at Lake Louise. (Source: Marc Ledwidge, Banff National Park Warden Service)
Analysis
Belays should be set up so they transfer impacts from all likely directions to the anchor in as straight a line as possible. The belayer then needs only to control the run of the rope. (Source: Orvel Miskiw)</t>
  </si>
  <si>
    <t>Inadequate Protection—Ice Tool Came Out, Fatigue, Exceeding Abilities, Alberta, Rocky Mountains, Ghost River, "This House of Sky" Falls</t>
  </si>
  <si>
    <t>Alberta, Rocky Mountains, Ghost River, “This House of Sky” Falls
About 1600 on January 28, after several satisfactory hours of ice climbing, G. R. and R. P. were attempting a pitch near the top of “This House of Sky.” They intended to complete that pitch, rappel down, and then descend a walk-out route to complete their day. After climbing the first five meters, G. R. found a solid stance and ax placement, and set up to place the first ice screw with his right hand. While he was doing that, the ice around his left tool fractured in a large dinner plate, and the tool pulled. G. R. fell to the bottom of the pitch, and slid down the snow slope until the rope stopped him. He suffered a simple fracture of both bones of the lower left leg just above the ankle. Another party was on the route. They assisted in stabilizing G. R. and went out of their way to ensure that he was comfortable, and to help R. P. with arranging helicopter evacuation for G. R., through Kananaskis Emergency Services. Because of the remoteness of the location, the rescue was not completed until well past optimum light for flying. G. R. reached Canmore Hospital at about 1720.
Analysis
These intermediate climbers had been climbing together for two years, but this was only their second outing of the season, and both were using unfamiliar ice tools, in which a lack of confidence had developed during the day. Also, both were somewhat fatigued when they reached the last pitch, and knew it would stretch their technical skills. Unfortunately, none of these concerns were mentioned at the time. The desire to complete the climb on a high note took precedence. A party should discuss its plans and limitations before setting out. (Source: Climber R. P.)</t>
  </si>
  <si>
    <t>Overdue, Difficulty Following Route, Poor Conditions—Snow, Inexperience, Frostbite, Alberta, Rocky Mountains, Mount Edith Cavell</t>
  </si>
  <si>
    <t>Alberta, Rocky Mountains, Mount Edith Cavell
On September 30, G. M. (30) and partner (39) climbed the East Ridge of Mt. Edith Cavell (3363 meters). The route was in poor condition, with snow Although adequately equipped, they were relatively inexperienced and had trouble with route finding. A 40- hour round trip resulted.
Meanwhile, the climbers were reported overdue, and a helicopter search was under-taken the following day. They were located returning on the trail, about five kilometers from the road. They had both sustained some frostbite, one to his hands, and the other to his toes. (Source: Steve Blake, Jasper National Park Warden Service)
Analysis
Cavells East Ridge is considered a one-day climb, though it’s usually a full day. Late returns are usual and bivouacs common. Good research on it is more important than for many other mountain climbs, and inexperienced climbers especially are advised to get a detailed description of the entire circuit from someone familiar with the route, then take a reconnaissance hike to the base, and start well before dawn on the day of their climb. Though a moderate challenge overall, it contains a number of potential snags which can cause unnecessary delays. (Source: Orvel Miskiw)</t>
  </si>
  <si>
    <t>Overdue, Weather Poor Navigation, Climbing Alone, Alberta, Rocky Mountains, Columbia Ice Field</t>
  </si>
  <si>
    <t>Alberta, Rocky Mountains, Columbia Ice Field
On July 22, D. E.(52) started up the Athabasca Glacier on his way to Mt. Columbia, and reached its summit (3748 meters) in a whiteout at 1600. Starting out toward the road, he biwied on the ice field south of Snow dome. Next morning he broke camp at 1000, intending to descend the Athabasca Glacier, but again in a whiteout, he got disoriented and reached steep terrain south of Mt. Andromeda. Then, thinking he was somewhere to the north, he turned south, hoping to descend Saskatchewan Glacier; however, in reality he was heading down Castle Guard Glacier. Continuing well below tree line, he realized something was wrong, turned back, and camped that night below the glacier. On July 24, he started traveling at 0500, got his bearings sorted out, and was on his way to Athabasca Glacier at 1250 when he was located and picked up, in good condition, by Jasper Park wardens. (Source: Steve Blake, Jasper National Park Warden Service)
Analysis
D. E. had intermediate experience and good equipment, but apart from the simplicity of independent travel, soloing in the Columbia Icefields has little to recommend it, and is discouraged because of the hazards involved. In this case, D. E. managed to avoid them. (Source: Orvel Miskiw)</t>
  </si>
  <si>
    <t>Protection Pulled, Fall on Rock, Indadequate Protection, No Hard Hat</t>
  </si>
  <si>
    <t>California, Yosemite Valley, El Capitan
While Biega was being rescued (see previous account), Kirk Bland (33), Luc Mailloux, and Kevin McCracken (23) were fixing pitches on Mescalito, several hundred yards to the east. The second pitch, A2, was Blands lead. Just before reaching the belay he placed a birdbeak on top of a deadhead (the broken remnant of a fixed copperhead). As he reached for the anchor the deadhead blew out. The last fifty feet of the pitch had been completely fixed with copperheads and, since he rarely trusted such placements, he had not clipped the rope to any of them. He fell at least 100 feet.
McCracken looked up just in time to see Bland fall backwards and upside down, striking his head on the rock. Mailloux, the belayer, was pulled upward ten feet as he stopped the fall. Bland hung there unconscious, as blood poured down the rock from a head wound.
They called to a climber at the base to go for help. Then they lowered Bland about 20 feet and pulled him over to the belay. He regained consciousness at that time. McCracken clipped himself to Bland, and Mailloux lowered both of them to the ground. Other climbers provided a first aid kit to bandage Blands headwound while they waited for help.
The NPS team had just driven away from El Cap Meadow after Biega's rescue when they got word of the Mescalito accident. They circled back to the trailhead and headed to the scene. The situation was identical to the previous incident and so were their actions: Bland was immobilized in case of spinal injury, given oxygen and an IV, shorthauled to El Cap Meadow by the park helicopter, and flown by medivac helicopter to a hospital in Modesto.
Bland suffered a scalp laceration and a concussion. Like Biega, he remembers nothing of the fall.
Analysis
Biega and Bland were both experienced wall climbers. Neither was wearing a helmet, but they do now. Also, Bland now clips every piece in sight! (Zegers later told Bland that his favorite method for cleaning deadheads is to weight them with a birdbeak.)
The self-rescue dilemma: Good work by several climbers made for a fast rescue in each case. Had either victim suffered from serious intracranial bleeding—where time is critical—their actions could have saved his life. However there is always danger in moving a patient suffering from trauma, e.g., the motion may cause spinal cord injury from an unstable broken neck or back, or increased bleeding in damaged organs. Whether to move or stay is often a hard call, but training in wilderness medicine will better prepare you to make the decision and to minimize the risk. (Source: John Dill, NPS Ranger)</t>
  </si>
  <si>
    <t>Rappel Error—Anchor Sling Came Off, Inadequate Protection, Fall on Rock, California, Yosemite Valley, Sentinel Rock</t>
  </si>
  <si>
    <t>California, Yosemite Valley, Sentinel Rock.
On April 17, Charles Comstock (34) and Jay Schifferdecker (27) hiked up the third-class approach ramps to the Chouinard-Herbert route on Sentinel Rock. When they reached the climb it was late. They decided they didn’t feel like doing that route after all, so they descended the same way they’d come up. The ramps had been covered with verglas earlier, and they were still wet, loose, and slippery, so the pair decided to rappel a shallow gully in the middle of the face.
Their fifth rappel anchor, two pitches above the ground, was a pointed horn, around which they looped a sling. They worried that their weight might cause the sling to pop off the horn but, after some discussion, decided it would be OK. Comstock held the sling in place on top of the horn while Schifferdecker, keeping downward pressure on it from below, eased himself into the rappel. The sling shifted while he descended, but he made it to the next anchor.
Comstock felt the sling would have come off if he hadn’t stabilized it. Nevertheless, he thought he could rappel safely by himself, by staying closer to the rock at the start than Schifferdecker had.
Comstock had rappelled about 12 feet when he felt and saw the sling suddenly shift halfway off the horn and stop. He was reaching for a nearby handhold when the sling came all the way off. He fell 20-30 feet down a chimney and landed on a small ledge.
He immediately knew he was injured. Both his ankles and his right hip hurt and he could not bear weight on his legs. The anchor sling lay nearby, still around the rope, so he retied it around a nearby chockstone and rappelled/slithered on his good side down to Schifferdecker. From there he was able to rappel the final pitch to the ground, where he waited while Schifferdecker went for help.
Schifferdecker reported to the NPS at about 1400, and the first rescuers reached Comstock about an hour later. He was packaged in a full-body vacuum splint and carried a mile down to the road. X-rays at the clinic showed fractures of the right side of his pelvis, the left ankle, and both heels.
Analysis
Comstock had been climbing frequently for 16 years and led 5.9. For the last ten years he had averaged 40 expedition days/year. Schifferdecker had been climbing for 8 years and led 5.9-5.10.
Both climbers agree that the compression force of the loaded sling slid it off the point of the horn. They feel that a longer sling would have stayed in place since those forces would have been less. (Source: John Dill, NPS Ranger)</t>
  </si>
  <si>
    <t>Rappel Error—Failed to Thread Both Ropes Through Friction Device, No Belay, Arizona, Cochise Stronghold</t>
  </si>
  <si>
    <t>Arizona, Cochise Stronghold
On October 28, John Payne, Jr., Mark Plassman, and Bruce McKenzie set off for “What’s My Line,” a three-pitch 5.6 in Cochise Stronghold. The trio topped out in the early afternoon and had lunch. After lunch, they set up the rappel and Bruce headed down to the first ledge, a mere 30 feet down and as big as a living room. Next came Mark. John started his descent and screamed. He hadn’t threaded both strands through his tuber. He fell just past the ledge, glancing off, and disappeared, taking not only the rope he was tied into with him, but also the second line which he had strapped to his back. We will never know what happened to John when he roped in—he screwed up and it cost him his life. If he had started the rap eight feet to the right, he would have had a 30 foot fall.
Bruce and Mark were left on the ledge with some extra food and some webbing. The next morning they signaled some hikers and tried to get them to do the route using John’s gear; neither of them were climbers, however and the weather had become inclement: rainy and windy. The hikers left to get Search and Rescue—a six hour hike at least. After ten hours, SAR came in. It was still rainy and they were unable to get a rope to Bruce and Mark. At this point a chopper was called in. It’s unclear what the original purpose of the chopper was, because after hovering for a while it left to get some rope and coats to drop to Bruce and Mark.
When the chopper returned with 200 feet of rope, Bruce and Mark had been on the ledge for over 30 hours. The rope was delivered and Bruce and Mark rapped the rest of the way down. They did have extra clothes and rain gear, but it was at the base of the climb. Both Bruce and John had done the route numerous times previously. The choice of route was made because it was known by both quite well and Bruce and Mark had never climbed together. Ironically, John did check Mark, who was using an ATC, before he rapped. (Source: Brian McKenzie)</t>
  </si>
  <si>
    <t>Rappel Error—Only Clipped into One Rope, No Belay, Ontario, Milton, Kelso Conservation Area, "Jolly Rodger" Route</t>
  </si>
  <si>
    <t>Ontario, Milton, Kelso Conservation Area, “Jolly Rodger” Route
Two climbers, S. H. and W. T. from Mississauga, finished climbing the route “Jolly Rodger” around 1400 on August 23, and decided to rappel down the route. S. H. would go first, but declined a safety belay which W. T. offered him. A tree was slung with a piece of webbing, the doubled rope was secured to it with two non-locking carabiners, and then S. H. clipped his descender in to the rope. But as he leaned back to start the rappel, one side of the rope slid up through the anchor carabiners, and S. H. fell some 20 meters to the ground; he had clipped in only one side of the rappel rope. Nearby climbers assisted and ran to the lifeguard station for help, and rescue personnel reached the victim within minutes, but S. H. did not revive, and was pronounced dead on arrival at the hospital at 1500.
Analysis
S. H.’s level of rappel experience is not known, so his error could have resulted from either unfamiliarity or haste. While there were easy ways down from the top, W. T. offered a safer approach to rappelling in the form of a top belay.
Every aspect of the rappel system is important and should be verified, including the harness, the clip-in, the threading of the descender, the rope, the anchor attachment, and the anchor itself, before a commitment is made. In this case, the tree may have been adequate as a single anchor, but use of two separate slings is recommended, as is the use of two locked safety carabiners or two standard carabiners with gates outward and opposite. Also, partners should thoroughly check each others setup. Finally, S. H. did not wear a helmet, which could have saved his life. (Source: Robert Stock, Ontario Climbing Instructor)</t>
  </si>
  <si>
    <t>Rappel Failure—Error in Anchoring, Inexperience, Alberta, Rocky Mountains, Mount Rundle</t>
  </si>
  <si>
    <t>Alberta, Rocky Mountains, Mount Rundle
On September 10, David and Edward, (both 18), from England, and temporary employees of the Banff Springs Hotel, were rock climbing on the lower ridge of Mt. Rundle when an accident occurred in which David fell to his death.
They had climbed easy fifth-class rock about 175 meters above the local practice area, and then moved around onto the east face to rappel off the ridge to easy ground. Edward, the less experienced of the two, states they located a rappel anchor which consisted of a large horn or boulder with a sling around it. David, however, decided to remove and keep the sling, and instead looped the rope directly over the rock. Both climbers then rappelled moderate-angled slabs to a ledge lower on the face.
When they tried to retrieve the rope, it jammed. David decided to climb back up to free the rope. Edward believes David tied himself in to the rope as a safety measure, as he climbed up easily and out of Edward s sight near the top of the pitch. A few minutes later, Edward heard a noise, and saw David fall past him and land on ledges below. The full rope fell with him. Edward called for help and the Park Service and ambulance personnel were summoned.
Analysis
David was out of sight of his partner at the time he fell, so the exact cause is unknown. Edward says he understood that David was going to free the rope and toss it down the pitch rather than rappel. However, when his body was recovered, the rope was rigged as if for rappel or self-belay through a Sticht plate attached to his harness, so it's quite possible that David was setting up to rappel again when he fell. In any case, while both climbers had rappelled before, they were new to this area and may not have been familiar with jammed ropes, a common problem in the Rockies because of the nature of the rock. (Source: Tim Auger, Banff National Park Warden Service)</t>
  </si>
  <si>
    <t>Rappel Failure—Inadequate Anchor Equipment, No Hard Hat, California, Yosemite Valley, El Capitan</t>
  </si>
  <si>
    <t>California, Yosemite Valley, El Capitan
About 1800 on July 31, Ik Tae Choi (23) died in a fall on the East Ledges descent route on El Capitan. Choi led 5.11, A3 and had six years climbing experience, including the Matterhorn, the Eiger North Face and the West Face of the Dru. On this, his first trip to Yosemite, he had climbed the Prow, and he was descending from a successful ascent of the Nose at the time of the accident. The other members of this Korean party were Sang Jun Jung (23) Yeon Soo Park (34) and Myong Hoon Kim (18). Jung and Park were experienced climbers, while this was Kim s first year.
There are several variations to the East Ledges descent. Chois group followed one requiring three 150-foot rappels: 1) down a low-angle face, past a ledge with a live oak tree and several blocks, to a sloping ledge with bolts, 2) to a large, tree-covered pedestal, and 3) to the ground.
Park and Kim had completed all three rappels at the time of the accident, and Jung was about half-way down the second. Choi was on the sloping ledge at the top of the second, lowering the team’s haulbag. The bag was six to ten feet above Jung, when Choi called down that the haul bags rope was stuck above him, in the blocks on the first rappel. About ten seconds later, Jung saw the haul bag drop ten to fifteen feet and stop. A couple of seconds later Choi fell past him, landing on the ledge at the base of the second rappel.
Jung finished his rappel, disentangled Choi from a tree, and pulled him to a flat spot. Park came up the lines from the ground, saw that Choi was unconscious and seriously injured, and sent Kim and then Jung for help. Kim reported the accident to the park dispatcher at 1900.
Choi was bleeding from the mouth; when Park turned him over to allow the blood to drain, he saw a large wound on the back of his head. Choi was not wearing his helmet, having given it to Kim to use on the descent.
Ranger Chris Robinson, a paramedic, ascended the rappel line to Choi at about 2030. Based on his radio report, the clinic staff pronounced Choi dead at 2045.
The next morning Choi's body was removed from the scene by helicopter sling-load, and rescue team members Steve Yu and Lance Allred inspected the rappel route.
Analysis
Allred and Yu found no clues to the accident above or below the ledge from which Choi had apparently fallen, but at the ledge they found the following: A quick-draw was clipped to the anchor. Attached to the quick-draw were 1) a sling with a loop tied in the free end, apparently Chois tie-in, and 2) a friction device (brand unknown), through which the haul line was rigged. Both ends of the haul line hung down the face. The haul bag hung from one end; the other end was free but the two ends were twisted around each other. When Yu and Allred untwisted the rope it began feeding easily through the friction device, lowering the bag.
Two of the three carabiners in the belay chain were non-locking types. The third was a locker, but was unlocked. None were doubled for security. There was no carabiner in the free end of the sling. Choi had probably anchored himself by clipping the free end of this sling to a carabiner in his harness. Jung later stated that he had found only a single non-locking carabiner in Choi's harness after the fall.
Apparently Choi managed to free the stuck haul line, and the suddenly slack rope allowed the bag to drop a short distance until the rope twisted around itself. We don’t know why Choi fell, but he fell the whole pitch because either 1) he had deliberately disconnected from his anchor sling to work on the stuck rope, or 2) the sling had accidently unclipped from his harness.
Whether or not the latter occurred, Choi had set himself up for an accident by relying on four separate unlocked carabiners. The belay chain should always use locked carabiners or reversed and opposed non-locking carabiners. Furthermore, by girth-hitching the anchor sling to the harness, one carabiner can be eliminated.
The stuck rope did not cause the accident but, like some past cases, it may have led to impatience and shortcuts in safety. The tree and blocks on the first rappel are easily recognized as traps for a pulled rappel line; many climbers break that rappel into two for that reason. We never learned why the party did not pull the haul line before all members were past the potential snags. Possibly they had used it as a rappel line. (Source: Mark Harvey, Steve Yu, John Dill, NPS Rangers)</t>
  </si>
  <si>
    <t>Rappel Failure—Inadequate Anchor Setup, Inadequate Equipment, Alberta, Lake Louise, Back of the Lake Crag</t>
  </si>
  <si>
    <t>Alberta, Lake Louise, Rack of the Lake Crag
On October 6, a climber was being lowered by her partner in order to retrieve her protection slings after leading the route “Top Gun” (5.7). After descending about 15 meters, she reached the lower-angled section of the climb and removed the last runner. A short distance below that, she fell five meters to the ground, suffering a deep puncture wound to the lower back, and a fractured tailbone. She was treated for her injuries and flown out by helicopter, by the Banff Warden Service and paramedics.
Analysis
The master point at the anchor was a steel, marine-type non-locking carabiner. The victim had clipped her rope in to it for lowering. Upon reaching the easier-angled rock, she may have partly unweighted the rope. It appears that the rope or the anchor carabiner changed position, and the rope ran across the gate of the carabiner and unclipped from it. A carabiner has the advantage that the climber does not have to untie to pass the rope through it, but as in various other situations, a single non-locking carabiner should be considered inadequate as the only point of attachment, as the potential exists for the rope to unclip itself. (Source: Marc Ledwidge, Banff National Park Warden Service)</t>
  </si>
  <si>
    <t>Slip on Snow, No Hard Hat, Alberta, Rocky Mountains, Mount Haddo</t>
  </si>
  <si>
    <t>Alberta, Rocky Mountains, Mount Haddo
After a successful ascent of Mt. Haddo (3071 meters) on September 16, a party of three were descending a gully system toward Paradise Valley from the Haddo-Aber- deen saddle, when the highest climber lost his footing on the snow and slid onto the others, knocking them down. They all stopped eventually, but the climber who fell first suffered an injury to his head when he struck it on a rock. The climbers had removed their helmets for the descent. One companion hiked out and alerted Parks Canada officials, and the victim and the third party member were evacuated by helicopter later that day.
Analysis
As snow softens later in the day, the potential for slipping and then rapidly accelerating increases. In this instance, keeping the helmets on for the descent may have lessened the injuries. (Source: Marc Ledwidge, Banff National Park Warden Service)</t>
  </si>
  <si>
    <t>Stranded, Darkness—Late Start, Off Route, Inadequate Clothing, Creating a Hazardous Condition, California, Yosemite Valley, Fairview Dome</t>
  </si>
  <si>
    <t>California, Yosemite Valley, Fairview Dome
On August 9, about 1100, Bill Ott (47) and Hugo Orellana (24) began climbing the Regular Route (III-IV 5.9) on Fairview Dome. They were the last party to start up the climb that day At least five parties were already on the route so Ott and Orellana had waited about an hour for their turn.
They were slowed by the groups above, and they also had trouble placing protection. On the sixth pitch, off Crescent Ledge, they lost the route. They rappelled back to Crescent Ledge and searched for bolt anchors that they remembered being shown in the guide book as a rappel route, but they were unable to locate them. During this time it became dark; they reclimbed the off-route pitch above the ledge but had to stop there because they were lost and could no longer see to climb.
Another climbing party reported to the NPS that Ott and Orellana might need help, and at 2130 a ranger contacted them by loudspeaker. At first they denied needing assistance, by signalling with a camera flash. After a brief discussion they signalled that they did need help. They stated that a cold wind was blowing.
A ten-person rescue team started hiking at 2230 and reached the top of the route at 0017. Two rescuers went over the edge at 0130 and reached the climbers, 500 feet below, at 0200. Everyone was safely on top by 0530. Ott and Orellana were cold and exhausted. They were given food and warm drinks and assisted to the Tioga Rd.
Analysis
Orellana was dressed in climbing tights and a T-shirt. Ott was wearing shorts and a short-sleeved shirt. Neither climber had additional clothing for low night-time temperatures or a change in the weather, nor had they brought a watch or headlamps. They had studied the route topo but had left it in the car, and had brought water but no food. They had two ropes and a large rack of hardware—several full sets of nuts and cams.
The Regular Route, on the north face of Fairview, is approximately 800 feet high, involving eight pitches of 5th class and three pitches of 4th class climbing. This makes it one of the longest routes in the Tuolumne Meadows area, a serious undertaking that may require most of a day. Since the altitude of Fairview Dome lies between 8800 and 9700 feet, temperatures frequently drop below freezing at night. (The low on August 10 was 34° F and the wind chill was much lower.)
Orellana had been climbing five years and leading for three. He had climbed at other areas, including one route on El Capitan. Ott was a novice, having very limited experience since taking a four-day course the year before.
On the day prior to attempting Fairview, they had completed two one-pitch climbs and a four-pitch climb, in the Tuolumne Meadows area, which gave them the confidence to tackle Fairview. Those routes, however, are much easier and far less committing than the Regular Route.
Ott and Orellana recklessly created a hazardous condition for themselves by starting the climb at a late hour and chosing to climb into the evening when they did not have headlamps. Their clothing was inadequate for the length of the climb and the possibility of spending the night on the route, and they had all the gear they needed to rappel the route before dark. Ott and Orellana were cited for Disorderly Conduct (creating a hazardous condition), 36CFR 2.34 (A) (4). They were each ordered by the court to pay half the cost of the rescue—$990 apiece. (Source: Dave Page, NPS Ranger.)</t>
  </si>
  <si>
    <t>Stranded, Misperception—Route Research, Inadequate Equipment, Creating a Hazardous Condition</t>
  </si>
  <si>
    <t>California, Yosemite Valley, El Capitan Zodiac
On Sunday, June 10, Dan McOmber (26) and Curt Chesney (25) fixed three pitches on the Zodiac (Grade VI) on El Capitan, and checked the forecast—clear and mild through Thursday. They started up for good on Monday, planning to summit late Wednesday and looking forward to good weather the whole way
This was Dans first trip to Yosemite, although he’d climbed long routes elsewhere. For the Zodiac he brought one layer of fleece tops and bottoms, Goretex bibs and jacket, a pile hat, uninsulated gloves and socks, a Goretex bivy sack, a -20° F down sleeping bag with nylon shell, and a Fish portaledge with a 4-season fly.
Curt had climbed the Zodiac two years before and several long routes elsewhere, including mountaineering routes in winter. He brought one layer of expedition-weight fleece, Goretex jacket and pants, fingerless hunting gloves, cotton socks, no hat but the hood on his jacket, a Goretex bivy sack, and a +20° F synthetic sleeping bag. His ledge was an A5.
Each brought a Grade VI haulbag and five days of food and water, but they left their foam pads behind.
The bags were heavy and the hauling on Monday took longer than expected. A party fixing behind them on Sunday caught them and passed—with permission—costing them more time. By Tuesday night Dan and Curt had finished nine pitches, leaving seven to go and putting them behind schedule.
Wednesday was cloudy and much colder, forcing them into long pants for the first time. Curt had caught a cold; he was shivering and feeling miserable. Although they no longer expected to finish that day, they still hoped to get within a couple of pitches of the top. Nevertheless the going was slow, and they had managed just two pitches when they got hit with wind and rain in the afternoon. After finishing the Zorro roofs they set up their bivy in the rain and stopped climbing early. As one put it, I was paranoid about being half-way through a lead and not being able to get back down in time to stay dry if it opened up.” They had a fairly comfortable bivy.
Earlier that day they had watched parties bailing from other routes. With the weather so threatening, Dan and Curt were worried. They didn’t think they could rappel the Zodiac, had no cheater stick or bolt kit, and figured they were committed.
The weather improved that night but looked bad again Thursday morning, and they knew they had to move fast if they were going to get off. It was raining by the time Dan started up the 13th pitch, to Peanut Ledge.
Dan: “I was in my Goretex. I was getting a bit wet but nothing major, and I was warm enough. Halfway up the pitch was a funnel with a waterfall. I thought if I climbed through it the belay would be sheltered. But the water ran down my sleeves and I got soaked and cold, to the point that no amount of will power could have gotten me up that pitch. I didn’t even know if I would be able to get back down to the belay. I was so miserable I just wanted to stay right there.
“I got lowered and we set up our ledges in a hurry. It was hard, desperate, because the ledges were smacking into each other and getting tangled, and because I was so cold.
I was kind of panicking at that point and wasn’t as careful as I should have been. I’d been climbing with everything on and was wet through to the skin. I’ve never been so cold as I was then—I couldn’t use my hands to work with knots. I got into my bag with all my wet clothes and my shoes on, just trying to warm up in a hurry. I knew it wasn’t the best thing to do but there was no possible way I could undo my shoelaces and take my clothes off—I didn’t have the dexterity. So my clothes got the inside of my bag terribly wet.
“That’s when the wind really hit. On one side of the fly there’s a drawstring; in the wind it was worthless. I had the cord pulled in and wrapped around my hand. The wind was lifting my ledge off the ground and slamming it back and I couldn’t hold on to my fly. It would rip up and I kept getting colder and colder.
“Everything meant to be waterproof was taped or seamsealed, including the fly. It had only had four or five nights of use and had been in a stuff sack the last six months. This time, in the rain, I could see splotches on the fly, as if it had de-laminated. Big drops would hit these areas and come right through, but roll off other places like they were supposed to.
“Water was coming through to the point that I had a puddle in the bottom of my ledge. I tried to brush it out with my hands but I had to hold on to my fly. I thought about poking holes in the floor to let it drain but thought the ledge would rip apart. I also considered tipping the suspension to drain the water but didn't want to, the way the wind was knocking me around.
“A big gust would come up; I’d be holding on to keep my ledge steady and my sleeping bag would come down from around my shoulders into the pool of water. So water would get inside the bag continuously, even with the bivy sack. I was soaked to the bone, had nothing dry to put on, just getting colder and colder.” Curt: “I had no leaks—my ledge was dry—but I just couldn’t get warm. All I could do was lay in my bag with the hood tight and the bivy sack closed. I had bought a shorter sleeping bag to keep the weight down; I ended up ripping out the shoulders trying to move around. I had stuff sacks, knee pads, shoes, as much stuff under me as I could get. I couldn't lie on the ropes because they were soaked. I knew I was dehydrated and hadn’t eaten all day, but to eat I had to get out of the fly and dig in the haul bag. It was too cold and I just wanted to lay there and shiver.”
They talked about their options. Even if it was sunny on Friday, the pitch above would remain impassable from runoff. If they ever did make it to the top they’d still have to negotiate the East Ledges, while even weaker than they were now.
They debated whether and when they should call for help. They were close to the top and still physically able to jumar out, but Curt felt he might be incapable of moving by the next day; the longer they waited the more complicated and uncertain a rescue would become. Neither wanted to say the R-word, but Curt finally said, “I don’t know if I can make it. Let’s just call.”
About 1530 they yelled down to a climber walking along the base. Although the forecast was bad and the rescue team was looking at a long hike and a stormy rescue the next day, the weather broke at 1830. They were able to fly to the top of the route and lower a rescuer 400 feet to the bivy. Dan and Curt were on top by 2000.
Analysis
Being held up by other parties, climbing more slowly than expected, and an “unpredicted storm” with rain, cold, wind, and waterfalls are all common occurrences.
Suggestions. Check all your equipment thoroughly before the climb and don’t go up with anything substandard. Dan made sure the seams of his fly were sealed, but simply assumed the fabric was OK since it was fairly new He feels the coating may have been defective. After the climb it was peeling off like a snake shedding its skin. He’s not sure he would have noticed it in a preflight inspection, but certainly a forced bivy is not the place to find out. Defective materials occasionally get into even the most carefully made products, so be alert.
Carry a cheater stick and bolt kit, and find out what it takes to back off your particular route. The Zodiac has been reversed from at least the ninth pitch. Dan and Curt had read this only a month or two before but had forgotten it.
Carry enough insulation for sitting still, while wet, in sub-freezing temperatures. This means all-synthetic clothes and sleeping bags, rated for at least 0° F when dry. A single layer of fleece under Goretex is inadequate even if you are completely dry, as Curt discovered.
Foam pads are important in any cold bivy, but more so in a portaledge, because cold air is blowing directly up underneath you. They would have made a big difference for Dan and Curt, but “our Grade VI bags were completely full and we thought this was ridiculous—it looked like we were doing a two-week route. We didn’t want to look like gomers, so out came the pads.”
Unless you’re wearing a swimmer’s dry-suit, or you’re sure you can get off, don’t try climbing in cold rain or waterfalls. Dan may have been able to ride out the storm if he’d gone under cover while he was still dry, even with that fly and his limited insulation.
Take seriously what you read. The conditions described are real, and every mistake has been clearly articulated in print several times (see below), yet almost every hypothermic climber we’ve rescued in the last few years has ignored the advice. Dan and Curt had read everything, “But when we were packing in the meadow and it was 80° F, some famous big-wall ace could have come up and said, Take your damn coat, take your foam pad...’, and I’d have said, ‘Get out of my way, I’ve got a wall to climb.’”
Do not depend on a rescue. Only a lucky break in the weather got Dan and Curt off that night. And don t let the brief description of the rescue downplay the expense, risk, and difficulty involved.
Dan: “I’d said before, ‘I’m never going to get rescued. I’m not going to put anyone else’s life in danger just to save my sorry ass.’ It was easy to talk the talk, but when the chips were down, we were just scared to death.”
Dan and Curt were found guilty of disorderly conduct (creating a hazardous condition for themselves and others) 36CFR 2.34 (a) (4), and ordered by the court to pay $500 each to the park’s rescue fund.</t>
  </si>
  <si>
    <t>Stranded—Ropes Jammed, Haste—To Try to Catch Thieves, Inadequate Equipment—No Knife, California, Yosemite Valley, Middle Cathedral Rock</t>
  </si>
  <si>
    <t>California, Yosemite Valley, Middle Cathedral Rock
On September 13, Chris Heck (39) and Michael Taylor (28) set out to climb the Central Pillar of Fren2y on Middle Cathedral Rock. In Hecks words, “We had planned to do five pitches and descend the route but started down after four, after my climbing partner alerted me to the fact that someone was rifling through our packs at the base. We were in a hurry to get down and see what had been stolen, but we realized we needed to step back, slow down, and not do anything stupid.”
“At the third pitch belay station, we butterflied the ropes and very carefully threw them right into the crack! Of course they were stuck. (The third pitch follows a wide, low-angle crack, a classic rope-eater) Michael rappelled with a prusik and worked to free them for an hour. He came back up for water and headed back down again for about another hour. If we’d had a knife we could have cut the rope and continued rappelling with the leftover piece. After about two and a half hours of trying to free them we shouted for help.”
Someone alerted the NPS. Two rescue team members climbed to Heck and Taylor so they could rappel off. (Source: Chris Robinson, NPS Ranger and Chris Heck.)
(Editors Note: There was no indication as to whether the vandals were successful. It reminds us of yet another dimension the increase in numbers has brought to the cimbing scene.)</t>
  </si>
  <si>
    <t>Weather, Hypothermia, Inadequate Equipment, California, Yosemite Valley, El Capitan, The Nose</t>
  </si>
  <si>
    <t>California, Yosemite Valley, El Capitan, The Nose
On April 9, two parties of climbers started up the Nose (Grade VI) on El Capitan. One group included John Montecucco (30) and Shawn Kelley (28) and the other Aaron Silverman (27) and Matt Francis (25). All four had several years of experience and climbed at a high standard. All but Shawn had climbed Grade Vs, and, for all, the Nose was their first Grade VI.
Each climber carried several layers of polypro, fleece, and Goretex, both top and bottom, as well as insulated socks, hats, and gloves. They had three 20-25 F synthetic bags and a 0° F down bag, three Goretex bivy sacks, and a plastic tarp. For shelter each team had brought the fly from a new A5 double portaledge, recently seam-sealed.
They fixed pitches on Sunday after checking the forecast: fair, with no storms through Thursday. On Wednesday night, the 12th, Aaron and Matt biwied one pitch below Camp 6, while John and Shawn stopped at Camp 5. Both groups hoped to top out the next day.
Early Thursday morning it was hazy, gray, and breezy. Aaron and Matt could see it snowing across the Valley so they put on their storm clothes, then Aaron led the pitch off Camp 6 and hauled the bags. The whole way up the pitch and while waiting at the belay he was getting wet from the normal spring runoff in the corner. Matt was half-way up the pitch, cleaning, when they were hit by heavy rain and snow They retreated to Camp 6, leaving their ropes in place, and set up their shelter.
That morning, on Camp 5, the wind had caught Johns sleeping bag and had blown it away. He and Shawn nevertheless decided to continue and climbed the next pitch. The two groups decided to join forces and use all of their ropes to fix to the top, so Aaron and Matt tossed John and Shawn a line. By the time they were all together the rain was very heavy, and water was pouring down the wall and beginning to freeze. It was obvious they weren’t going anywhere, so John and Shawn also set up their shelter. It was now about 1030.
Condensation built up as soon as they got under their flies. The flies were clipped to fairly high anchors but, without ledge frames to stretch them out, it was difficult to keep them off their bags and clothes so they constantly got wet. When a blast of wind and rain hit them, it knocked more condensation onto them.
John and Shawn felt that the rain and runoff was being blown straight through the fabric of their fly and that it dripped through where it pooled in low spots, but not at the seams. Water also seemed to enter via the anchor sling in the apex of the fly, soaking their daisy chains, and it ran under the fly, along the rock where their backup anchor rope lay.
They dealt with the water as best they could by arranging their pads, tarp, and clothing to shunt most of it away; John remained comfortable but Shawn had trouble keeping water out of his bivy sack, and he became soaked and hypothermic as the day progressed. It was very difficult, if not impossible, to stay dry with the gear they had and with the constantly dripping condensation and leakage. Furthermore, the rock ledge sloped a bit so they frequently had to reposition themselves with respect to the fly.
Matt and Aaron had similar problems with condensation but none with leakage. However, while Matt stayed warm and dry, Aaron, already wet from leading the pitch above, got even wetter and was soon shivering.
By late afternoon Shawn and Aaron had deteriorated further. It was obvious that going up or down on their own was out of the question. The temperature was dropping and more ice was building up on the wall and beginning to coat the inside of the flies. Shawn and Aaron felt that, for them, rescue was the only option, and their partners agreed.
At 1900 they began flashing lights at the cars below. Eventually the NPS called back with a loudspeaker and learned their situation. Flying rescuers to the Summit was not possible because it was so late in the day and the cliff was socked in, so the rangers told them not to expect help until the next morning.
John and Matt spent most of the night trying to keep their partners awake and moving, to stay warm. At 2300 John and Shawn brought out their one sleeping bag, which they’d held in reserve, and put it over both of them. In John’s opinion, it slowed Shawn’s deterioration significantly.
Twenty rescuers tried to get to the summit that night by taking snowcats up the Tioga and Tamarack Flat roads, then hiking the remaining eight miles. They never even made it to the trailhead—visibility was zero and the machines bogged down in one of the deepest winter snowpacks in recent memory.
Fortunately, the storm broke by midnight, allowing the team to fly the next morning and lower rescuers 600 feet to Camp 6. By 1400 all four climbers had managed to jumar to the rim. Their ascent was very difficult because of their condition and because the ropes were icing rapidly from water dripping in freezing temperatures. Just as the last rescuers were flown from the summit the clouds closed in again. For the next several days, conditions on the cliff remained windy and often below freezing, yet with water running everywhere.
Analysis
Climbing in cold, wet conditions played a key role in this and many previous cases. Once you are wet you can’t dry out unless you have a complete change of clothes. Aaron said, “I would have been 100% better off had I not led the pitch out of Camp 6.”
Plenty of parties successfully rely on tarps, bivy sacks, and portaledge flies, but these are much riskier than a complete portaledge because you can’t depend on being in the right place to set up, and water will find many ways inside.
Opinions remain divided on the security of portaledge flies. Several climbers have claimed new, seamsealed flies have leaked. A5 thinks it is actually due to condensation and/or poor seamsealing, but Fish Products states that the fabric used in most flies is not completely waterproof. Fish recommends applying NikWax Watershed for additional protection. Seam Grip is currently recommended for seams. Whatever your solutions, test your gear before the climb.
All four sleeping bags were inadequate for El Cap conditions. Down is well known to be useless when it’s wet. If Shawn’s bag stayed dry it’s because they didn’t use it at all until after he got cold enough to need a rescue. Synthetics retain more loft but if you and the bag are wet you will need a much warmer model. Keep critical items like these clipped in. John did OK without his sleeping bag, but losing it cut their margin of safety, and that bag would have made a difference for Shawn.
Aaron and Matt had only one foam pad; they left it in the haul bag because “it was a pain to constantly take it out.” Pads are critical items—take them, use them, and clip them in. (Source: John Dill, NPS Ranger)</t>
  </si>
  <si>
    <t>Weather, Probably Hypothermia, Combined with Snow Bridge Collapse, Alaska, Mount McKinley, West Buttress</t>
  </si>
  <si>
    <t>Alaska, Mount McKinley, West Buttress
On May 26, the “Free at Last” expedition discovered three deceased climbers—Thomas Downey (52), Scott Hall (34), and Jimmy Hinkhouse (52)—at Windy Comer (13,300 feet). On May 23, the OSAT expedition, along with 12 other climbers, decided to abandon their climb and descend. At Windy Corner, the combined groups encountered unexpected gale force winds. All the groups, except the OSAT expedition, fully negotiated Windy Comer and bivouacked near the pass. The OSAT expedition chose to bivouac in a crevasse at Windy Comer. Since there were no survivors, the precise cause of death is unknown. There is evidence a snow bridge may have collapsed and stmck the climbers, but there was no major trauma according to the medical examiner. Hypothermia is another possibility.
Analysis
One thing for sure is that the weather on May 23 was not good at 14,200 feet, and even worse at Windy Corner. Ultimately, the OSAT expedition made the decision to descend, unaware of the intense venturi effect at Windy Corner.
One scenario involves the snow bridge collapsing on the climbers. A small amount of blood was evident in the snow. Other evidence included snow blocks, and obvious instability of the bridge. One climber was wedged in the bridge. The medical examiner found no major trauma to any of the victims to support this theory.
Another theory is the climbers succumbed to hypothermia. The post mortem examination showed their testicles had drawn up into the inguinal cavity, a possible sign of hypothermia according the examiner. The weather is a strong factor in this theory. (Source: Kevin Moore, Mountaineering Ranger, Denali National Park)</t>
  </si>
  <si>
    <t>Cerebral Edema, Washington, Mount Rainier</t>
  </si>
  <si>
    <t>Washington, Mount Rainier
At 1030 on June 16, the climbing team of volunteers Dave Turner, Jim Funsten, and I met Todd Auker (37) and his rope mates Dave Walters and Scott Weir on the summit of Mount Rainier, in mildly lousy weather. Auker made the comment, “I think my brain stem is pushing through my foramen magnum,” which I understood to be an amusing way of saying that he felt altitude sick, and had early symptoms of cerebral edema.
My party waited for a half hour to descend in order to be the last climbers down the Disappointment Cleaver Route and to search for overdue Liberty Ridge climbers. At 1120 we found Auker at 13,800 feet, descending very slowly. We stayed behind to be able to assist if needed. At 1130 Auker stopped to vomit. He said he had vomited on the summit earlier, and complained of a painful headache and intermittent ataxia and disorientation. Both Auker, a doctor, and I suspected altitude sickness and possible cerebral edema, for which descent is required.
I suggested that Auker would be able to descend more efficiently if he traded his ax for a pair of ski poles to improve his balance. He said his rope team was technically weak, so that he wanted to keep his ax for self-arrest unless I tied into his rope. Our rope teams joined. I attempted to report to the park communications center, but my radio battery failed. We descended slowly to the top of The Cleaver, arriving at 1340.
Auker was cold so I put my down parka on him. I gave him water and orange drink. I switched radio batteries and notified communications center of our progress. Our climbing party rearranged itself on our ropes so that I was immediately behind Auker. (I showed him how I had tied him in. Later, when he felt better, he said he couldn’t recognize the knots I had used, even though they are familiar to him.) For the descent of The Cleaver, I held the rope a few feet from Auker's harness and had him slide on his back while I plunge-stepped to control his speed. Turner and Funsten were alert to help me arrest a slip. Auker walked leftward traverses to stay on the cleaver, and rested by glissading the fall-line portions.
He felt much improved at Ingraham Flats. We arrived at Camp Muir about 1615. Auker rested while Walters and Weir packed their camp. Turner, Funsten and I packed our gear, leaving Auker under Walters’ eye. Walters is a doctor with EMT/ski patrol experience, familiar with high-altitude medical problems. RMI guides filled three water bottles for me to give the Auker party to save them the time of melting snow.
When we were packed I returned to check on Auker and accompany him on his descent. He felt weak enough that we decided to take him out in a toboggan. I gave him supplemental oxygen at four liters per minute through a nasal canula. Funsten’s friend agreed to assist in our descent to Paradise. Ranger Jennifer Erxleben helped prepare the toboggan and package Auker in it. RMI guides offered to monitor the park radio in case we encountered problems in the evacuation. My second radio battery failed as I updated the communications center of our plans. We left Muir at 1830 and arrived at Pebble Creek at 1930. Auker felt sufficiently improved that he preferred to walk the rest of the way We arrived at Paradise at 2050. I encouraged Auker to see a doctor and left him in the care of Walters and Weir. (Source: John Gillett, NPS Ranger, Mount Rainier National Park)
(Editors Note: There was another case of cerebral edema in WA, this one on Mount Adams at the 9,000foot level. The victim became very combative. His partner was able to get a 911 call through on a cellular phone. A helicopter evacuation in the early morning hours probably saved the victim’s life. He was back at work within a week, but does not plan to go above 8,000feet in the future.)</t>
  </si>
  <si>
    <t>Cornice Collapse, Poor Position, Colorado, San Juans, Engineer Mountain</t>
  </si>
  <si>
    <t>Colorado, San Juans, Engineer Mountain
On April 2, David Ganley (32), Fred Hutt (24), and Mike Seeberg (30) left Coal Bank Pass parking lot at 0700 on snowshoes to climb Engineer Mountain via the North Ridge. They left the snowshoes at the base of the ridge and proceeded to the summit wearing crampons. They were accompanied by a dog.
David Ganley was first to summit and was sitting on the cornice peeling an orange. Fred Hutt and Mike Seeberg were close behind. Fred also sat down, and Mike said something like, “That’s not a good place to sit,” as the cornice collapsed and the two men (and the dog) dropped off the north face. The cornice break appeared to be no larger than ten feet across.
Seeberg descended to the toe of avalanche debris, and determined that Ganley was dead and Hutt was in critical condition. (The dog was visible and mobile, but with a hip/ leg injury.) Seeberg covered the injured victim with a parka and left to get help. Upon returning, Seeberg and flight nurse Leo Lloyd were lifted to a landing zone about a quarter mile from the scene, stabilized (oxygen administered) and packaged on Sked. They began dragging the victim out, and were assisted by Hogan and Bachman, who came in from the landing zone after being dropped by Air Care. The evacuation took about 45 minutes. The team was met by New Air Jet Ranger at the landing zone and the victim was loaded and lifted around 1715. The victim was delivered to Air Care at the staging area and transported to Mercy Hospital in Durango. New Air returned to drop two SJSAR personnel at the scene. Lloyd, Hogan and Bachman walked back to join them and the fatal victim was packaged. New Air returned and touched down under power, while the body was loaded and secured on the ship. New Air flew to the landing zone where the body was better secured and transported to the coroner at the staging area. The five personnel walked back to the landing zone with the dog and the party’s gear and were lifted off, in turn, to the staging area.
Analysis
The actions of the witness, Mike Seeberg, contributed immeasurably to Fred Hutt’s survival. Seeberg, seeing the location of the victims on the snowfield below the north face, rapidly retreated back down the ascent route to a couloir which exited on the snowfield several hundred yards to the south. Seeberg covered Ganley, and determined he had sustained obvious fatal head injuries. He performed effective first aid on Hutt’s head injury, stabilized his position, wrapped him in a bivy bag along with spare clothing and raced to where their snowshoes were stashed at the bottom of the ridge. He then ran down the snow-covered terrain to where their car was parked and drove to a ski lodge at the base of the pass where he phoned the authorities.
The Air Care Helicopter from Durango was in the air on a training mission and was diverted to the wide highway in front of the lodge where it was met by the victim. Very little time was spent on the ground and Seeberg and Leo Lloyd, who is also a strong and experienced mountaineer, were lifted into the vicinity of the site and raced over snow to the victims. Hutt was then stabilized, given oxygen and packaged for the drag out to a suitable landing zone, where he was evacuated by a second helicopter to the waiting Air Care ship below, and taken to the Durango Hospital 27 miles to the south. Hutt's core temperature upon arrival at the Emergency Room was 86° F. (I believe he has made a full recovery.)
Were it not for Seebergs decisive actions—reaching the scene, stabilizing the victim, racing to the parking lot and to a phone and then joining the initial rescue party to pinpoint the location and helping the flight nurse treat, package and drag out to the landing zone—Hutt would surely have died. Minutes made the difference.
Each victim suffered severe trauma, but little other impact injury after a fall of slightly over 1,000 feet, much of that nearly vertical. (The dog was virtually uninjured.) I theorize that the head injuries occurred early in the fall, but that enough snow was entrained in the descent to act as a cushioning envelope around the victims. The slope below the face upon which the avalanche ran out was probably about 45° which helped decelerate the fall velocity and minimized chances of further injury. Hutt remembers nothing beyond the cornice collapse and the first few feet of the fall. (Source: Don Bachman, Avalanche Forecaster—Colorado Avalanche Information Center, Silverton Office)</t>
  </si>
  <si>
    <t>Darkness, Stranded, Rappel Error—Rope Jammed, Colorado, Eldorado Canyon State Park, Red Garden Wall</t>
  </si>
  <si>
    <t>Colorado, Eldorado Canyon State Park, Red Garden Wall
On February 18, two climbers (one 24) became stranded when darkness fell and their rappel rope jammed on Red Garden Wall. They made a fire to keep warm, and were rescued the next day.
Analysis
One of the “Climb Smart” questions to ask: Is there enough light to finish the climb? (Source: Tim Metzger, Park Manager, Eldorado Canyon State Park)</t>
  </si>
  <si>
    <t>Fall on Ice and Frozen Moss, Placed Inadequate Protection, New Hampshire, Cannon Cliff, Black Dike</t>
  </si>
  <si>
    <t>New Hampshire, Cannon Cliff, Black Dike
The ice on the Black Dike did not reach all the way to the top of the route on this Thanksgiving Day, November 23. Fred Abraham (35) was forced to climb frozen moss and thin ice at the very top of the final pitch. When he was about three feet from the trees and easy ground, his tools pulled out. He fell and was caught by his next ice screw, a small Black Diamond. Because the talus bone in his ankle was broken, he set up an anchor and his partner, Brian Donelan (37), led on to the top. Brian helped Fred to the top and Fred then mainly crawled to their truck, taking about four-nd-a-half hours for the descent.
Analysis
Fred thinks that there may have been a bulge of ice under the handle of his ice tool and he may have levered the tool out because of that.
I have been in either the same place or in a similar place and have thrown a weight on the end of a long cord (17 feet of 7mm perlon) around a small tree at the top of the cliff. After tying the ends of the cord together, I had protection for the final few feet. The end of a haul line or one of two double ropes would work even better, since the leader could have a top rope belay. A few carabiners make a good weight for throwing; a third tool would be used to weight the rope since it might hook something solid even if it did not fall neatly around a tree.
Under some conditions rappelling the route rather than climbing a poorly formed final pitch would be wise. In this case, the two men discussed that option after the accident and decided against it, since the talus slope was not yet filled in with snow and because they were climbing with only one rope. (Source: George Hurley)</t>
  </si>
  <si>
    <t>Fall on Ice, Inadequate Protection, Maine, Acadia National Park, Dorr Mountain</t>
  </si>
  <si>
    <t>Maine, Acadia National Park, Dorr Mountain
About 1245 on January 8, Sam Woodward (50), an experienced climber from Surry, was almost at the top of a 70 foot ice route called “The Bulge” when he fell. He does not remember the cause of the fall.
Woodward had placed an ice screw about 30 feet above the start of the route. He then ran out the rope on easier angled ice with no additional protection. Park Ranger Jim Glover is quoted in the Bangor Daily News (January 9, 1995): “When the climber fell, his partner had no chance to hold him. The belayer did a pretty heads-up thing by jumping down ten feet to get tension on the rope, but he was unsuccessful.”
Woodward landed on an ice covered trail at the base of the route. He remained conscious but he had trouble breathing and he had no sensation in his legs. It was later determined that internal bleeding put pressure on his lungs, and that his spinal cord was severed. He will not regain the use of his legs.
First aid was started by other climbers at the scene. Climbers, along with Acadia Park Rangers and members of the Mount Desert Island Search and Rescue Group, worked together on the rescue. After the search and rescue group arrived, Woodward was placed on a backboard, put into a sleeping bag and into a litter, and an IV with warm fluids was started. He was also given oxygen.
A helicopter from the Maine National Guard's 112th Medivac Unit arrived at the scene around 1510 and using a cable hoist lifted Woodward into the machine. He was flown to the Eastern Maine Medical Center in Bangor and taken immediately into the emergency room. According to Ranger Grover, “Had there been any additional delay, even half an hour, the outcome could have been tragically different. (Bar Harbor Times, January 12, 1995).
Analysis
Woodward was an experienced climber who was known for being safe. He and his partner were wearing helmets and had good equipment. Park Rangers George Leone and Jim Grover, and Woodwards climbing partner, Dwight Lanpher (40), say that Woodward was not doing anything reckless. The climbing was easy and the ice conditions were good with the temperature around 20°. After the fact, it is clear that Woodward did not place adequate protection. (Source: George Hurley)</t>
  </si>
  <si>
    <t>Fall on Ice, Oregon, Mount Hood, Leuthold Couloir</t>
  </si>
  <si>
    <t>Oregon, Mount Hood, Leuthold Couloir
On May 28, approximately 0600: Three of us (Michele and Tim McCall, and Ken), climbers from Eugene Mountain Rescue, were climbing the Leuthold Couloir route. A party of six was ahead of us. The last rope team of two fell about half way up the route. The lead climber, George Garcia (46), fell; the second, Craig Sleight (38), attempted an arrest. George was already falling too fast and he pulled Craig off his arrest. George and Craig fell approximately 800 feet before their rope caught on an ice horn and stopped the fall (about 600 feet above a large crevasse).
We summoned the two other rope teams from the victims’ party and quickly down- climbed to offer aid. We found the injured pair quite tangled in their rope and in much better condition than expected. Craig had several abrasions, a deep laceration in his thigh and a fractured arm. He was able to walk out with Ken to Illumination Saddle where the Timberline Lodge snowcat evacuated him. George was too seriously injured to walk. He was very disoriented and he had severe pain in his shoulders and ribs. The other members of his party reached us and we called for assistance on a cellular phone that they were carrying. We knew that it would be several hours before help would arrive and that it was too dangerous to stay in the couloir.
Tim, climbers from George's party, and I lowered George on belay with two attendants to a relatively safe place on the Reid Glacier. The lower took about four hours due to difficult terrain and George's condition. We secured George on the Glacier and monitored his vital signs. He appeared to be slipping into shock. Two medics from the American Medical RAT team arrived about five and a half hours after the fall. They treated George with fluids, oxygen, and pain medication which helped to stabilize George's deteriorating condition. About an hour later a helicopter and medics from the 304th Air Rescue of the Air Force Reserve arrived to evacuate George. Several climbers and the medics lowered George to the landing site and he was flown to the hospital.
Analysis
When climbing a route like Leuthold Couloir, a speedy ascent is essential. A party must ascend quickly to avoid ice and rock fall danger. When conditions feel comfortable, many people climb this route without protection. However, this accident shows that under these conditions the snow was too hard for one climber to hold another's fall. A running belay in this case probably would have held George's fall or at least slowed it enough for Craig to be able to hold his arrest.
With all of the talk today about the expense of climbing rescues, I want to comment that this rescue was handled mainly by the injured climbers party and our party that just happened to be at the accident scene. Both parties were very well equipped for the evacuation and basic patient care. George's possible life-threatening injuries did require a helicopter evacuation, but in Oregon, the 304th uses this type of evacuation to qualify for training hours, so there is no cost to the public. (Source: Michele and Tim McCall, Eugene Mountain Rescue)</t>
  </si>
  <si>
    <t>Fall on Rock While Setting Up Rappel, Oregon, Rocky Butte</t>
  </si>
  <si>
    <t>Oregon, Rocky Butte
On February 24, Allison O’Grady (21), a Pacific University junior, fell from the top of Rocky Butte as she and a companion were setting up a rappel so they could descend their climb of the butte. She suffered head injuries and was in critical condition. We do not know whether she was wearing a helmet. (Source: Jeff Sheetz, Portland Mountain Rescue)</t>
  </si>
  <si>
    <t>Fall on Rock, Climbing Unroped, Exceeding Abilities, Massachusetts, Chapelbrook Reservation, Chapel Ledges</t>
  </si>
  <si>
    <t>Massachusetts, Chapelbrook Reservation, Chapel Ledges
On August 10, Pam Chavis (25) fell 75 feet from Chapel Ledges, where she was attempting her first free-solo climb. She had reached for a handhold, shifted some of her weight to that hand, then slipped. She got away with one leg fractured and one broken ankle.
Analysis
Pam Chavis had little climbing experience, and this was only her second time at this particular site. The newspaper report quoted her as saying, “I’m not going to let that rock get the best of me.” So it is presumed she’ll climb there again—but hopefully not with “an attitude.” (Sources: Jed Williamson and an article by Jacqueline Walsh in the August 20, 1995, Springfield Republican)</t>
  </si>
  <si>
    <t>Fall on Rock, Climbing Unroped, Inexperience, Utah, Wasatch Mountains, Mount Olympus</t>
  </si>
  <si>
    <t>Utah, Wasatch Mountains, Mount Olympus
On June 29, Michael Fox and two companions were hiking in the North Fork, below Mount Olympus. Along the way, they encountered a rock buttress that Michael decided to free climb. After attaining about 40 feet in height, he lost his footing and fell to the bottom of the buttress. His companions determined that Michael was unconscious and appeared to be seriously injured. One of his companions returned to the trail head and notified the Sheriff's office.
The Sheriffs SAR team and paramedics from the Fire Department responded to the scene and found the victim in extremely critical condition. The victim had obvious head injuries and suspected internal injuries. He was quickly carried to the trail head (1/2 mile) and transported by air ambulance to the hospital. The victim died enroute to the hospital.
Analysis
The scene was investigated by the SAR team. The buttress consisted of mostly poor and crumbling holds and approached 5.8 in difficulty. The victim had no previous experience and no climbing equipment to secure himself to the buttress. (Source: G. Banks, Salt Lake County Sheriff SAR)</t>
  </si>
  <si>
    <t>Fall on Rock, Climbing Unroped, Oregon, Rocky Butte</t>
  </si>
  <si>
    <t>Oregon, Rocky Butte
On August 19, Larry Anglin (31) was free climbing an 80 foot practice cliff, fell, and sustained critical head injuries. Subject was not wearing a helmet, but it is unlikely that a helmet would have made any difference. It is not known why Mr. Anglin climbed a moderate 5th class practice route without a belay, despite his use of a seat harness and trailing climbing rope. Belay-less climbing is not generally recommended, especially when long falls can occur.
PMR was not requested to respond. Above information obtained from newspaper article and discussion with Gene Gray, medical examiner. (Source: Jeff Sheetz, Portland Mountain Rescue)</t>
  </si>
  <si>
    <t>Fall on Rock, Failure to Follow Instructions, Utah, Wasatch Mountains, Big Cottonwood Canyon</t>
  </si>
  <si>
    <t>Utah, Wasatch Mountains, Rig Cottonwood Canyon
On July 5, Karen Wilson, a student in an organized climbing course, took an unroped fall of approximately eight feet. Miss Wilson had completed her turn climbing and rappelling, and had removed her climbing harness and climbing helmet, so that she could slip off and go to the bathroom. Upon returning, she climbed up on the rock buttress to observe the other students and fell off, hitting her head.
The Sheriff's SAR team responded and carried her to the trail head where she was transported to the hospital by ambulance.
Analysis
The climbing school instructors were interviewed, and they indicated that they had reminded all of the students present, several times, to use care and not take off their protective equipment. The ratio of instructors to students looked adequate, and no negligence was noted. (Source: G. Banks, Salt Lake County Sheriff SAR)</t>
  </si>
  <si>
    <t>Fall on Rock, Fatigue, Late Start, Colorado, Rocky Mountain National Park, Hallett Peak</t>
  </si>
  <si>
    <t>Colorado, Rocky Mountain National Park, Hallett Peak
On July 15, at 1030, Robert Gould (53) and Kenneth Brenneman (55) left Bear Lake trailhead to do an ascent of the Northcutt-Carter Route on Hallett Peak. Upon arrival at the base of the North Face, they realized that their start was too late. So at noon, they began to climb the Hallett Chimney (III 5.6, A2) because they thought that this would be a fast and easy route. The chimney was wet and had patches of snow in parts, causing the climbers to move slowly and resort to aid at one point. At 1845, about 300 feet from the top of the route, Gould took a 35 foot fall on wet and muddy rock, becoming unconscious and unresponsive. Brenneman lowered Gould to the side of a snow field, tied off Gould at two points on his harness, placed all extra clothing on Gould, and rappelled ten 70-foot rope lengths to the base of the face. He then reported the accident to Rocky Mountain National Park SAR team. The rescue effort, which was initiated at 2230 upon Brenneman s report, took until 1245 on the following day. Gould was wearing a helmet, and this probably contributed to his survival of the head injuries. The intensive care unit at St. Anthony’s Central Hospital in Denver, CO, said that Gould did not sustain any fractures from the accident but that he may take six months to a year to recover from the neurological injuries. He was able to recognize his wife and daughter within three days after the accident.
Analysis
According to the investigating ranger, Phil Akers, the following factors might have contributed to the accident. It was a poor route selection for a summer ascent. The route was wet with patches of snow. According to the Climbers Guide Book to Rocky Mountain National Park, the Hallett Chimney is “wet and dirty in the summer... usually ascended as an ice climb in the winter.” According to Brenneman, Gould was becoming fatigued prior to the fall, and the two climbers started climbing late in the day (Source: Jim Detterline, Longs Peak Supervisory Climbing Ranger, Rocky Mountain National Park)</t>
  </si>
  <si>
    <t>Fall on Rock, Improperly Placed Bolts, Exceeding Abilities, Illinois, Drapers Bluff</t>
  </si>
  <si>
    <t>Illinois, Drapers Rluff
On April 1, David Krupp (26) fell 30 feet from a 5.10 bolted route. He set out with three experienced climbers to ascend his first bolted route. He was a skilled beginner but had no experience using slings. The route was first attempted by one of his climbing partners who secured into the first bolt at ten feet, but fell while trying to sling the second bolt. Krupp took an offer to ascend, as would many new climbers who have not had the fear of a hard fall. He successfully clipped into the second bolt, approximately 18 feet, on his way toward the top. He then properly placed a sling in his third bolt (30 feet), but while pulling up his rope to clip into the sling, he fell. The second bolt slowed his descent, but allowed him to strike the ground sustaining a closed fracture of his right distal tibia and laceration on his head. He was properly cared for by his partner, Drew Coleman (29), who was a trained medic and a fellow medical student. Krupp began going into shock while waiting for the EMTs, who were not familiar with the area and subsequently had a slow response time. He was helicoptered to a hospital in the southern Illinois area for treatment and surgery. Five days later it was found that he had developed compartment syndrome, a very serious complication of fractures and falls that develops 12 to 24 hours after trauma that can lead to amputation or death. It is characterized by loss of sensation and motion and severe pain on passively moving affected areas—a complication all climbers should be aware of.
Analysis
Improperly placed bolts can allow the climber to hit the ground in instances such as this. When designing a route, it must be remembered that slack is drawn when clipping into the sling. Whenever a climber is to bolt a route, it is important to consider all possibilities in allowing a climber to hit the ground. Krupp would not have hit the ground if the third bolt was placed lower. Subsequent climbers place trust in their predecessor. In addition, the more experienced climbers should not have allowed him to climb until the danger of hitting the ground was clearly not a possibility. Furthermore, if Krupp had practiced using slings on a simpler route, he would not have had difficulties clipping the rope into his sling and might not have fallen. Mixing a poorly bolted route with an inexperienced climber is obviously a dangerous recipe. (Source: David Krupp, Dr. Dan Chavez)</t>
  </si>
  <si>
    <t>Fall on Rock, Inadequate Equipment, Utah, Wasatch Mountains, Big Cottonwood Canyon</t>
  </si>
  <si>
    <t xml:space="preserve">Utah, Wasatch Mountains, Big Cottonwood Canyon
On April 26, Brandon Keller (22) fell while leading “Skyscraper,” a one pitch climb, in Big Cottonwood Canyon. Keller suffered injuries to his head, neck, and back as a result of the fall. Witnesses indicated that Keller was leading, and was up approximately 25 feet when he tried to place some protection, which he missed, and fell to the base of the climb. The victim was lowered to the highway by litter, and transported to the hospital by Life Flight Helicopter.
Analysis
No other protection was found, and it appears that the subject climber was trying to place his first piece of protection (25 feet) when he fell. Upon interviewing the witness, it appears that no one was even on active belay. (Source: G. Banks, Salt Lake County Sheriff SAR)
</t>
  </si>
  <si>
    <t>Fall on Rock, Inadequate Protection, Exceeding Abilities 
New Hampshire, Cathedral Ledge, Intimidation</t>
  </si>
  <si>
    <t>On May 21, Craig Johnson (26) was at the crux move on Intimidation (5.10) trying to place protection, but could not. So he “went for it.” He made the crux and was about to put in protection when he slipped off “polished, moist rock.” He fell 20 feet and hit a ledge just as the rope came tight. He broke both tibias and fibulas.
Analysis
Johnson “definitely recommends slinging two nuts to protect the crux. He also com- mented, “Make sure you are leading solid 5.10.” (Source: Craig Johnson)</t>
  </si>
  <si>
    <t>Fall on Rock, Inadequate Protection, Exceeding Abilities, Colorado, Rocky Mountain National Park, Lumpy Ridge, The Pear Buttress</t>
  </si>
  <si>
    <t>Colorado, Rocky Mountain National Park, Lumpy Ridge, The Pear Buttress
On September 3, 1995, David Charis-Mink (39) began climbing the standard 5.7 runout start on The Pear Buttress (III, 5.8+) on the Book formation of Lumpy Ridge. Charis-
Mink said that he lost his grip about 20 feet up, causing him to fall to the ground. He fractured his lower left leg, requiring a litter evacuation by the Rocky Mountain National Park SAR team.
Analysis
This start of Pear Buttress is infamous for shedding itself of aspirant climbers. There is no protection for nearly 30 feet, yet this start is more popular than the off-width chimney, often wet, which is the alternative. You assume a sporting risk by deciding to lead this, and sometimes one loses. Charis-Mink was a 5.8 lead climber, and unprotected 5.7 may have been over-extending himself. (Source: Jim Detterline, Longs Peak Supervisory Climbing Ranger, Rocky Mountain National Park)</t>
  </si>
  <si>
    <t>Fall on Rock, Inadequate Protection, Utah, Wasatch Mountains, Parleys Canyon</t>
  </si>
  <si>
    <t>Utah, Wasatch Mountains, Parleys Canyon
On March 19, Guy Riley (25) fell while climbing on a popular rock buttress at the mouth of Parleys Canyon. Details were somewhat sketchy but Mr. Rileys protection apparently pulled while on lead, causing him to fall approximately 15 feet to the ground. The Sheriff’s SAR team evacuated him and he was transported to a local hospital by ambulance.
Analysis
Although we don’t know the experience level of this particular climber, this area is very popular with young climbers fresh out of the climbing gyms. (Source: G. Banks, Salt Lake County Sheriff SAR)</t>
  </si>
  <si>
    <t>Fall on Rock, Inexperience, Overcrowded Route, Colorado, Rocky Mountain National Park, Hallett Peak</t>
  </si>
  <si>
    <t>Colorado, Rocky Mountain National Park, Hallett Peak
On September 4, Labor Day, Tom(40) and Ed (42) had planned to climb Culp-Bossier on Hallet Peak. We got a late start as we got to the base of the climb at 0815. Someone at the base said that there were eleven people on the route. Because of this we decided to climb the Love route (5.9) so that there wouldn’t be anyone above us.
While we were getting ready to start, a couple of sport climber types came by. I call them sport climber types because they were going to climb this seven pitch face at 12,000 feet elevation in shorts, with no shirts and no rain gear that I could see. Also, they said that their primary climbing area was Table Mountain and Clear Creek Canyon in Golden, CO. They were going to climb Culp-Bossier also. I told them that there were eleven people on the route and they asked what we were doing. I told them. They said they would like to follow us up the same route. They wanted to see our guide book because they didn’t have one.
Later they asked me of it would be OK if they passed us by taking an easier line to the right. I said it would be all right. They passed us and then got back on our route about 50 feet above us.
After they got above us, they were slow. They were kicking rocks off and dropped a couple pieces of gear. It was obvious that they didn’t have very much experience at this sort of climbing. Tom and I were not climbing real fast, but we were quickly catching up with them.
At the top of the giant pedestal, which is about four pitches up including some simul- climbing, I heard a rock go by. It is hard to describe the exact sound. The only thing I can think of which sounds like that would be a bicycle pedal. I am sure that this is because it was spinning at a high rate of speed as a result of glancing off the face higher up. Only after it hit a ledge below us did we hear the people above us yell, “Rock.”
A couple of minutes later I am looking up and see another rock falling toward us. I yell, “Rock,” and press my body to the face. The rock hits the ledge that we are standing on to my right with a lot of force.
I look over at Tom. He says, “My arm is broken.” At first I think he is kidding. He isn’t. He is standing about 12 feet away, as we were moving the belay station to take advantage of a better line on the upper face. I belay him over to me and look at his arm. It is bleeding quite profusely. His whole side is soaked with blood and when he leans against the rock blood starts running down the rock.
I yell up at the two above us and say, “You just broke his arm.” One of them was on the crux and looked down, but didn’t say anything. This is the last we see of them. There are a couple of climbers near us on Culp-Bossier. They stop climbing and watch us. They look really competent and I am sure that they would try to help us if we ask. I don’t ask because it would take a while for them to get to us, and it would put them at risk because they would have to traverse the blank upper face of Hallet.
After attaching Tom to the anchor, I do what I can for him in terms of first aid. I wrap his arm in a bandanna and tape it on to control the bleeding. We don’t have anything with which to make a splint.
Now to get town ASAP, I set up a rappel. I will rappel down and hold the end of the rope to control Tom’s rappel. I am heading for the large gully just to the east of the route. On the way down, we get the rope stuck and I have to solo back up to get it unstuck. After four full double rope rappels we get to a ledge with some trees. At this point I can make a splint after which Tom feels more comfortable.
Also, I see some hikers below. I call out and ask if they would get our packs and shoes from the base of the climb. They helped and did this, but, didn’t stick around. This saved some time because it was going to be about a 200 foot vertical scramble back to the base of the climb over talus to get this stuff.
We do the last rappel. At the bottom we meet some other climbers. These guys have some triangular bandages with which we make a sling for Tom. One of these climbers says he is an EMT and wants to clean the wound. Tom and I don’t feel like this is a good idea. Tom is an RN and I have first responder training. They also offer to help carry some of our gear out which we gladly accept. I get all of my stuff and Tom’s stuff in my pack except one rope and Tom’s climbing shoes which the other group carries. They are a great help and we both appreciate their help.
We walk out. Getting down to the lake is a little tricky but Tom gets down OK. Walking out, Tom is still dripping blood. His bleeding never really stopped until we got to the car and he stopped moving around. The total distance to the parking lot is just over three miles.
No one other than the people who helped us at the bottom of the climb were ever involved in getting us out. We didn’t notify the Park Service about the accident.
Tom wants to go to the hospital where he works as a nurse. I know that the rock hit him at 1400.1 don’t remember when we got to the parking lot, but we got to the hospital at 2000. This was Labor Day and the traffic was bad going down the Canyon.
Tom’s injury ended up being an open fracture of the radius in his right arm. The fracture was about two inches from the elbow and the bone was crushed. This injury required two surgeries and Tom was in the hospital from Monday night until Friday afternoon. Tom ends up having the upper two inches of the radius removed. This may result in some minor disability for him in the future.
Analysis
So what could we have done differently that would have prevented this?
Get an earlier start?
Not climb when people are above us? But we were the first people on the route until we were passed via easier ground.
Not have let them pass us when they asked? Would this have prevented them from passing us?
Maybe stop climbing for a while until the current climbing fad ends and all the sport climber types move on to the next trendy sport?
Sorry, but it’s true. There are a lot of people out there today who don’t know what they’re doing. (Source: Ed, who wishes to leave it at that.)</t>
  </si>
  <si>
    <t>Fall on Rock, Maryland, Carderock</t>
  </si>
  <si>
    <t>Maryland, Carderock
On May 16, I was half way up Jan's Face, a climb at the north end of the Carderock Climbing Area, when we heard someone calling, in a weak voice, “HELP, I think I have broken my leg.” I called back, “We will be right there,” and asked for a ride from my belayer. A woman climbing next to me and I started toward the sound of his voice.
I was about two steps behind her when we arrived at the patient. I said, “Hi, I am Art Dodds, an Emergency Medical Technician, and may I help you?” I was more surprised by the response from the woman than from Joe, the patient. She said, “Oh, thank God you are here!” It made me wonder what she was planning to do when she got there. I put on my gloves (I carry some in my wallet) and began my exam. I had no other gear. He had a probable broken fibula just above the right ankle and an abrasion to the knee. A quick neurological and pulses revealed nothing remarkable. I splinted his ankle with his jacket and the webbing he was using for a harness. The mechanism of injury was a fall while bouldering. He believed he did not hit his head or lose consciousness.
My problem was, should I call 911? The last time 911 was called, they responded with two ambulances, three fire trucks, and a Park Service helicopter for a similar injury. A news media helicopter also showed up. They also blocked the parking lot for about two hours while they hauled the litter up the cliff. The place where the incident happened is about 1,000 feet from the parking lot and down a 40 foot cliff.
Joe was eager to get to his car and believed he could hobble with some help. Great. I got on one side and another climber got the other. Once we got to level ground, I got him on my back and we walked to the parking lot. I had told Joe I would drive his car to the hospital ten minutes away if he would wait until I got my gear down. He elected to remove the splint and drive his car, standard transmission, to the hospital in Frederick, Maryland, about a 40-minute drive. I wished him well.
On the way to get my gear, I ran into three members of Maryland SAR. They said, “What have you been up to?” “Oh, I just finished a rescue.” They thought I was joking until they noticed I was removing my rubber gloves to shake hands. (Source: Art Dodds, via Peter McCabe)</t>
  </si>
  <si>
    <t>Fall on Rock, Placed No Protection, Colorado, Eldorado Canyon State Park, T-2</t>
  </si>
  <si>
    <t>Colorado, Eldorado Canyon State Park, T-2
On October 7, a climber (38) was beginning to lead the eighth pitch of T-2 when he fell 16 feet, hitting the wall with his foot, resulting in a fracture. He was experienced (18 years and 5.11 leader), and this probably helped in his self-rescue rappel to the bottom. (Source: Tim Metzger, Park Manager, Eldorado Canyon State Park)</t>
  </si>
  <si>
    <t>Fall on Rock, Protection Pulled Out, New Hampshire, Rumney Cliff, Holderness School Crack</t>
  </si>
  <si>
    <t>New Hampshire, Rumney Cliff, Holderness School Crack
On July 3, I was leading Holderness School Crack, which I have climbed at least 20 times and led (in fact I led it before the accident). I scrambled onto the ledge, started the climb and placed a directional nut near the bottom. I continued and placed a #1 Friend. I continued about ten feet past the Friend (a total of 25 to 30 feet above the ledge at the bottom). I believe my left foot slipped—though I only remember hitting the ground. The Friend pulled out. I landed on my back and hit my head. I was littered off the edge. My husband is a paramedic and directed the rescue as well as administered first aid. I went to Speare Hospital in Plymouth and was transferred to Lakes Region General Hospital. My injuries included cracked ribs (back), cracked left humerus, sprained ankle, severely broken right hand which was operated on and put back together with three screws. I had lots of typical Rumney abrasions all over my body and minor bleeds in my brain (detected on the CAT scan).
Analysis
I would have been dead if I didn’t have my helmet on. Its hard to know exactly what happened. I was not climbing above my ability and I was not ill equipped. I may have been over-confident and so did not pay enough attention to the Friend placement. Having a cellular phone in the car made everything happen very fast. It was not a luxury but a serious part of rescue equipment. (Source: Susan Kennedy, 27)</t>
  </si>
  <si>
    <t>Fall on Rock, Protection Pulled Out, Utah, Wasatch Mountains, Big Cottonwood Canyon</t>
  </si>
  <si>
    <t>Utah, Wasatch Mountains, Big Cottonwood Canyon
On June 23, Bryce Perkins fell while leading a climbing route in Big Cottonwood Canyon. Mr. Perkins’ fall of approximately 60 feet, resulted in injuries to his head, back and one ankle. His belayer indicated that Perkins slipped while making a move, and as he fell, all of his protection pulled, slowing his descent, but landing him in a precarious position on a ledge. The Sheriff's SAR team responded to the scene, approximately 1500 feet above the canyon highway, stabilized the victim, and lowered him to the highway, where he was transported to the hospital.
Analysis
This particular area of the canyon is not often frequented by the climbing community, as a long, steep approach through loose scree fields is required to reach this buttress. We are seeing a higher incidence of accidents involving protection placement problems. (Source: G. Banks, Salt Lake County Sheriff SAR)</t>
  </si>
  <si>
    <t>Fall on Rock, Rappel Error—Anchor Knot Failed, Utah, Wasatch Mountains, Big Cottonwood Canyon</t>
  </si>
  <si>
    <t>Utah, Wasatch Mountains, Big Cottonwood Canyon
On June 17, Harmer Kirt fell while rappelling at Storm Mountain in Big Cottonwood Canyon. Kirt fell 15 to 20 feet and injured his ankle and wrist. Mr. Kirt was removed by the Sheriff's SAR team and transported by ambulance to the hospital.
Analysis
Investigation revealed that the subject's anchor knot had failed. (Source: G. Banks, Salt Lake County Sheriff SAR)</t>
  </si>
  <si>
    <t>Fall on Rock, Wet Rock, Haste, Colorado, Rocky Mountain National Park, Hallett Peak</t>
  </si>
  <si>
    <t>Colorado, Rocky Mountain National Park, Hallett Peak
On July 29, Robert Logan (37) and Chris Weaver (25) were attempting the Culp-Bossier Route (III, 5.8) on Hallett Peak. While leading the second to last pitch around 1700, Logan encountered a wet section of rock of moderate difficulty. He attempted to hand- jam a wet off-hands crack but slipped and sustained a 20 foot lead fall. He received abrasions on his buttocks and experienced severe lower back pain due to three fractured lumbar vertebrae. Belayer Weaver and a nearby team of climbers (Ralph Bums and Andy Donson) were able to raise Logan to the top of the route, where his injuries were stabilized and rescue summoned.
Analysis
The efforts by Weaver, Bums, and Donson in completing a pitch and a half of raising are noteworthy and commendable. Consider stabilizing the injuries before moving the patient if possible. Logan was lucky in having stable fractures to his back. Had the fractures been unstable, he might have sustained additional injuries from the raising. (Source: Jim Detterline, Longs Peak Supervisory Climbing Ranger, Rocky Mountain National Park)</t>
  </si>
  <si>
    <t>Fall on Rock—Lowering Error, Idaho, City of Rocks National Reserve</t>
  </si>
  <si>
    <t>Idaho, City of Rocks National Reserve
On August 6, Emily Town (19) was leading an estimated 240 foot climb up Stripe Rock when she and her father Glen Town, who was lowering her down the rock, ran out of rope, according to Wallace Keck, Assistant Reserve Manager. She died instantly from severe head trauma, according to Cassia County Coroner Paul Young.
Analysis
Apparently Ms. Town had climbed past the base of the third stage and was descending back to it when the last of the rope slipped through her father's hands before he realized what was happening. Mr. Town probably did not realize how high his daughter had climbed and that he did not have enough rope to lower her.
Errors in belaying—which safeguards climbers with a rope—are a common cause of accidents, Keck said. The park has had four similar accidents in the last five to six years, and at least one other person has been killed. But hundreds of climbers complete their routes safely each year in the reserve. (Source: The Times-News, August 8, 1995)
(Editors Note: An interesting comment from Ranger Brad Shilling regarding the cause of the above accident is that it was the seventh reported serious accident caused by a belayer letting the rope-end through the belay device. We received two other incident reports directly from the City of Rocks National Reserve this year just as we went to press. They are included in the statistics.)</t>
  </si>
  <si>
    <t>Fall on Snow/Ice Covered Rock, Protection Pulled Out, New Hampshire, Cannon Cliff, Omega</t>
  </si>
  <si>
    <t>New Hampshire, Cannon Cliff, Omega
On March 13, Alan Cattabriga (35) started up Omega, an extremely difficult and dangerous mixed (ice, rock, verglas, and snow-covered rock) route on the east face of Cannon Cliff a few hundred feet south of the Whitney-Gilman Arete. Cattabriga placed protection near the ground and threaded a runner behind ice columns at 20 feet. Higher on the pitch he threaded another runner around a less solid ice column. His highest protection was a Spectre ice piton, a steel beak made for marginal conditions. He was above that and at a point about 40 to 45 feet above the ground, standing on his front points on a snow covered 80° rock slab, with no adequate holds for his hands, when his front points slipped. He fell and the top two protection points failed. He hit the ground before the better protection came into play.
Cattabriga suffered a broken tibia and fibula in his right leg and a broken scapula in his left shoulder. He also had extensive bruising to his left shoulder (with probable rotator cuff damage), left ribs, elbow, hip, and calf. The entire left side of his body turned black and blue a few days after the accident. He was wearing a helmet and received no head injuries.
Cattabriga’s two climbing partners, Jim Shimberg and Ted Hammond, splinted Cattabriga's right leg and then tied his helmet over his right foot so that his foot would slide easily over the snow. Cattabriga then crawled feet first down the snow covered talus slope and then at times head first through the trees. The crawl to the road took four hours.
Analysis
Omega is “an extreme route which epitomized the desperate nature of modern ice climbs with its thinly-verglassed start [and] mixed climbing... . [It] rarely comes into shape” (p. 72, An Ice Climbers Guide to Northern New England, second edition, by Rick Wilcox). The three experienced climbers understood the risks of difficult climbing and marginal protection. After the accident, Cattabriga wanted a self-rescue—-with help from his partners—because he believes in climbers being self-reliant if at all possible. (Sources: George Hurley, Alan Cattabriga, and Jim Shimberg)</t>
  </si>
  <si>
    <t>Fall on Snow—Crampon Caught in Clothing, Unable to Self-Arrest, Washington, Mount Stuart</t>
  </si>
  <si>
    <t>Washington, Mount Stuart
On July 16, Teresa Soucie (41)—a member of the King County Search and Rescue Team—was beginning her descent of the Cascadian Couloir on Mount Stuart when she tripped after apparently catching her crampon on a piece of clothing. She slid 300 feet into a rock pile, resulting in a broken rib and bruised pelvis.
Analysis
“It’s a very attractive climb. It's a very beautiful mountain and it’s attractive from a distance... and the approach from the south side is relatively short,” said Ellensburg resident Fred Stanley (51), who along with famed Seattle climber Jim Wickwire pioneered the first ascent of a wall known as the Great Gendarme on Mount Stuart in 1964.
The 1979 publication of “Fifty Classic Climbs,” which includes a Mount Stuart route, helped further popularize the mountain, he said. Stanley said most accidents occur on the south side for several reasons. As the easier way up, the south side attracts less experienced climbers. It is also used as a return route by experienced climbers who make more difficult ascents elsewhere on the mountain. In both cases, climbers can be tired. The combination of steep snow slopes and tired climbers can mean trouble, he said.
The south slope isn’t steep enough to generally require ropes, although at 35 to 40 degrees, it's plenty steep enough to trigger uncontrolled slides. Some climbers have called it deceptive.
Fred Dunham, a 55-year-old Ellensburg resident who has lost track of how many times he’s climbed Mount Stuart since his first ascent 35 years ago, isn’t comfortable with that description.
“I would shy away from calling it deceptive,” he said. “I say it’s the way it is in the mountains.” (Source: Yakima Herald, from an article by Craig Torianello, July 23, 1995)</t>
  </si>
  <si>
    <t>Fall on Snow—Unable to Self-Arrest, Climbing Alone, Haste—Resulting in Wearing Rock Shoes on Snow, Washington, Mount Stuart</t>
  </si>
  <si>
    <t>Washington, Mount Stuart
After summiting Mount Baker in the early morning of July 9,1 drove about 3/4 of the way to Seattle and got a hotel room to dry out gear and repack for a solo attempt of Mount Stuart. On the 10th, I drove from the hotel to the parking area south of the mountain and hiked the four hour approach which brought me to the grassy slopes beneath the West Ridge (4,500 feet). The route planned on was the “West Ridge Route” as described in the Cascade Alpine Guide, Volume 1 by Fred Becky. I made camp and went to bed early. The weather was clear and the temperature dropped a little below freezing that night.
I began climbing at 0600 on the 11th, a cool morning with perfectly clear skies. I was climbing continuously up the snow couloirs and rock mainly 5.4 and below, but with problems reaching the 5.6 level.
There was a lot of snow still left in the couloirs. In the morning the snow was well consolidated from the nights freeze. The transition from snow to rock occurred several times on my way to 9,000 feet. This required me to change from double plastics to rock shoes several times. I reached a point near 9,000 feet on the ridge above the couloirs where the ridge stays mainly rock to the summit. While traversing just below the ridge crest east toward the summit, I encountered a finger of snow about 35 feet wide at a 40 to 45 degree angle. A committing problem blocked the way above the snow and a scary down climb below. I decided to traverse the snow to the rock on the other side.
Near the summit and eager to finish the route, I decided to cross the snow while still wearing my rock shoes. About half of the way across, the steps I had chopped/kicked gave way and I began sliding down the face. The snow had developed a top layer about six inches deep that was of very poor quality with still frozen snow beneath. I had my ax blade buried into the snow the entire time I was sliding down the face of the finger. The ax provided little if any reduction in my speed and the rock shoes were worthless. Just before hitting the rocks 40 feet below where I started falling, I let the ax go so it would not impale me during the impending tumble.
I hit the uneven rocks with both feet, badly bruising the heel bone in my right foot and spraining my left knee. I rolled across the left side of my body in a kind of half cartwheel and came to rest in a sitting position looking down the mountain. Luckily I could still walk and I actually finished the route at 1200 so I could be sure of finding the Southeast Route descent. I glissaded as much as possible on the descent and made it back to the tent at 1830.
After sleeping some I packed up the next morning and hiked the 3 1/2 hours out in six hours and a lot of pain. I asked two different sets of hikers for assistance while on the trail out, but since I could actually walk on my own, I was reluctantly denied any help. After reaching the car I went to the emergency room to have my foot X-rayed (no broken bones) and my knee drained. (Source: Gehrig Austin, Jr.)</t>
  </si>
  <si>
    <t>Fall Through Snow—Spruce Trap, Off Route, Inadequate Equipment—Compass, New Hampshire, Mount Washington, Raymond Cataract</t>
  </si>
  <si>
    <t>New Hampshire, Mount Washington, Raymond Cataract
On January 9, Kevin Rogers (33) and Mark Landry (30) of Portland, ME, made a successful ascent of Pinnacle Gully Around 1300 they started their descent from the Alpine Garden, intending to use the Escape Hatch, a snow gully which climbers sometimes use as a way back to the floor of Huntington Ravine.
They failed to find the top of the Escape Hatch and instead continued down the trailless Raymond Cataract, the shallow gully between the major ravines. About 1430, Rogers fell into a spruce trap and twisted his left knee, tearing the meniscus (cartilage). He could not move his knee. Landry went for help, leaving Rogers about 1600. Landry reached the Harvard Cabin about 1700, but found no one there. There was no radio because it had been removed the previous day for repairs. He continued on to the AMC Pinkham Notch Camp and reported the accident.
While other rescuers were being assembled, Chris Joosen, the caretaker at the time at Hermit Lake, went up the Lion Head Trail and traversed across to a point high in Raymond Cataract. The temperature by this time (about 1945) was 0° F and the wind was about 35 mph. Joosen stayed in the middle of the Cataract as he descended until he found Rogers. Because Rogers and Landry were well equipped with warm clothes and food and water, Rogers was doing very well in spite of his long wait in cold conditions. He was sitting on the ropes and backpacks to insulate himself from the snow, and he was wearing extra clothing including a down parka. Joosen had with him a Norwegian hypothermia heater which he put around Rogers. After about half an hour, the two decided to try to traverse toward Lion Head. They were helped by Harvard hutkeeper, Mikko Immonen, who had joined them.
At Lion Head, these three were met by the main group of rescuers. They used ropes and a litter to transport Rogers to the Tuckerman Trail where Brad Ray, the USFS Snow Ranger, was waiting with a snowcat. They reached the AMC camp shortly after midnight.
Analysis
Rogers and Landry were well prepared and they completed their climb early enough in the day. Their mistakes were in route finding on the descent: first in not finding the top of the Escape Hatch, and secondly in continuing down Raymond Cataract. Once they realized that they had missed the Escape Hatch, they probably should have contoured around the top of Raymond Cataract to reach the Lion Head Trail. Going down the Cataract is usually a bad idea because of unconsolidated snow and the danger of falling into water under the snow.
Most ice climbers descend from routes in Huntington Ravine by following the Alpine Garden Trail south to join the Lion Head Trail where it runs east along the upper edge of Tuckerman Ravine. All of this route is marked by large cairns. If visibility is so poor that the cairns cannot be found, climbers can follow a compass reading southward— 190°—from the top of Pinnacle or Central Gullies until they reach Tuckerman Ravine and the Lion Head Trail.
Ice climbers who want to descend more directly to the floor of Huntington Ravine should spend time during good weather exploring the terrain, and they should know the current snow conditions on the planned descent route. The Escape Hatch and the more technical descent which crosses the top of Odells Gully and then goes down a ramp to South Gully can be dangerous because of veiy hard ice or because of avalanche conditions. When the weather turns severe while climbers are on an ice route, it is usually safest to rappel the route. (Source: George Hurley)</t>
  </si>
  <si>
    <t>Falling Rock, Poor Position, Colorado, Ouray, Dexter Creek Slabs</t>
  </si>
  <si>
    <t>Colorado, Ouray, Dexter Creek Slabs
On February 26, the Ouray Mountain Rescue Team was called out to rescue Carroll Robinson (36), who had been struck on the head by a large rock. He and his partners, Dan Mays and Steve House, were rappelling at the time, and Robinson was tied into a belay station mid-way down. Robinson and Mays were lowered to the base of the route by House, who then ran to the nearest phone to summon the Ouray Mountain Rescue Team.
As mission commander and the first member on the scene, it appeared to me that there was not a lot that we were going to be able to do for the victim. It was late in the day and Robinson s vital signs were very poor. He was suffering from major head trauma as a result of the rock strike, and although he was wearing a helmet, it was of no use in this case as the impact was so great that it broke a carabiner he was attached to the belay with.
After the rest of the rescue team arrived at the base of the gully, which is approximately 750 feet above the road, it was determined that Robinson needed immediate helicopter transport if he was going to have a chance. We proceeded to do a short haul operation to bring him down to the waiting Airlife chopper. Unfortunately, he was not able to be revived at the hospital and the plugs to his machinery were removed several days later. Robinson s wife did choose to donate many of his usable organs so some good came out of this tragedy.
Analysis
Our area of mountains is considered one of the most dangerous in the United States. With the rapid change in weather here we have a high chance of avalanche and erosion goes on constantly. One minute it may be sunny and warm with a temperature of 70 and the next it may be windy, snowy and icy with a temperature of 20 or below depending on the wind chill. We have had accidents on our “fourteeners” in the middle of July when a storm blew in and some people were not prepared for the weather. We have people who come from sea level and climb the Sneffels Range and exhibit symptoms of high altitude sickness as well as hypothermia. Our rescue time is also greatly hindered by the terrain.
In the Carroll Robinson incident, however, the accident occurred in an area in which we had just trained the week before. Arrival time and evacuation were relatively fast compared to other areas which take a minimum travel time of one hour.
The only mistake in this case was a disregard for the conditions. The party was on a south facing route on an extremely warm afternoon, with temperatures in the 45° to 50° range. (Sources: Bill Whitt, Lieutenant, and Nancy Chiltar, Secretary, Ouray Mountain Rescue)</t>
  </si>
  <si>
    <t>Falling Rock, Poor Position, Maine, Mount Katahdin, Chimney Pond</t>
  </si>
  <si>
    <t>Maine, Mount Katahdin, Chimney Pond
On September 2, two parties—Michael Lanza (34) and Penny Beach (29) in one group, Bill Mistretta (?), Rick Baron (30) and Diane Mailloux (24) in the other—were climbing simultaneously. Lanza and Mistretta were at the top of the second lead looking for anchors for separate belay stances when Mistretta dislodged a rock described by Lanza as being two feet by three feet by several inches thick. The other three climbers were 150 feet below anchored together. Rick Baron tried to protect the other two climbers by shielding them with his body. He was struck by a cantaloupe sized rock above his left eye. His helmet was knocked off and he was thrown backwards eight or ten feet down the slope before his anchor stopped him. He did not regain consciousness and died probably within fifteen minutes.
Analysis
If possible, the belay site should be away from the line of fall of anything dislodged by the leader. This is especially important on higher and less stable cliffs like Cannon and Katahdin. In this case, two leaders were climbing above three other people who were close together at a belay anchor.
Irwin Caverly, the park director, said, “Rock slides are infrequent. This was one of those freak accidents.” Michael Lanza said that when the group registered at the ranger station, a ranger suggested they change their planned route, and they did. Lanza added that it was not a particularly difficult climb. “One of the most frustrating things was that the route we took was well below our ability level.” He and Rich Baron, who was the eighteenth person to die climbing in Baxter State Park, had been friends for twenty years and had done countless climbs together. (Source: George Hurley and Michael Lanza)</t>
  </si>
  <si>
    <t>Falling Rock—Dislodged, Fall on Snow, Exceeding Abilities, Inadequate Equipment/Clothing, Oregon, Mount Jefferson, Milk Creek</t>
  </si>
  <si>
    <t>Oregon, Mount Jefferson, Milk Creek
During the weekend of July 29-30, six teenage boys elected to climb Mount Jefferson via the Milk Creek route. Nearing the summit pinnacle, they drifted north, crossing the creek, and ascended steep snow without helmets and unroped. Not all had ice axes. Around 1430, a large boulder was dislodged by members of the party and rolled toward another member causing him to lose his footing. He took a tumbling, sliding fall of nearly 600 feet into Milk Creek couloir. During the fall, he sustained an open fracture of the left forearm, possible closed head injury, numerous lacerations, and although he did not know it, a fractured ankle. Dressed primarily in shorts and T-shirts, the six were not prepared to bivouac. Three remained with the injured teen while two descended to their camp at 6,400 feet to alert another member of their party before leaving for help. By 2000, the injured boy, who had been unconscious following the fall, was more lucid, and his friends began assisting him toward their camp, 3,000 feet below. They arrived in camp around 0230.
CMRU Mission Coordinator, Bill Ellison, received a call at 1915, and at Bills direction, Benton County paged CMRU at 1930. The truck was underway before 2100 and arrived at the Pamelia Lake Trailhead about 2300. Shortly after midnight, CMRU, ESAR, and Posse teams were in the field heading toward the jump off point on the Pacific Crest Trail. CMRU and ESAR teams carried gear up the mountain and located the camp at 0543. While the medical team assessed the patient and checked out others in the climbing group who sustained minor injuries, the remaining teams arrived with evacuation gear. Medical information was passed to the 304th ARRS and they launched two helicopters plus a C130.
The helicopters arrived on scene at 0902 and inserted two PJs with a backboard and litter. The patient was transferred from CMRU s litter to 304th s and packaged for helicopter evac. The helicopter returned and maintained a seven-foot hover while the litter and patient were placed aboard. The PJs scrambled aboard and the evacuation was complete at 0949. Field teams packed up gear and departed the scene at 1023, arrived at the PCT at 1136, and returned to base camp by 1400.
This was a very smooth mission with excellent cooperation among the various units. PMR had sent three personnel who patiently waited in Base Camp.
Analysis
This party had little or no mountaineering experience. It is interesting to note that this accident occurred at 1430 in the afternoon, while they were ascending around 9,500 feet. It is strongly advised that climbers get a very early (0100 to 0300) start when climbing such routes. During the summer, the snow and ice covered volcanoes of the Cascades experience rapid softening of the snow, and often copious rockfall once the sun rises.
Not all of the members of this party had ice axes or crampons. They chose to leave most of their shell and insulating clothing at camp and climb in T-shirts and shorts. Helmets were not worn. Obviously, had they had this clothing, it may have prevented an epic descent with a disoriented climber. This descent included many falls, some into the creek, and nearly over a waterfall. (Source: Jeremy N. Adolf, Corvalis Mountain Rescue Unit)</t>
  </si>
  <si>
    <t>Loss of Control—Voluntary Glissade, No Hard Hat, Washington, Mount Stuart</t>
  </si>
  <si>
    <t>Washington, Mount Stuart
On the morning of June 25, Gordon Rieker (31) and Chuck Buzzard (40) left their base camp at 0315 and headed up Ulrich’s Couloir, a narrow gully leading to the summit of Mount Stuart.
The two Yakima County employees were not novice climbers. Rieker had been climbing since the early 1980s, Buzzard since 1978. Nor were they strangers to Mount Stuart. This was Buzzard’s fourth climb, and Rieker had at least five previous climbs on the mountain. They also had made numerous climbs together.
They reached the summit about 0645. Instead of returning the same way, they headed east to the Cascadian Couloir, which is generally considered one of the least difficult routes on the mountain. Not far from the summit, they reached a long, steep snow slope where they began glissading, a standard mountaineering practice of sliding while using an ice ax to control speed. Buzzard went first.
“I was out ahead, nearly to the boulders. I looked up and he was doing a regular sitting glissade,” Buzzard said.
But something caused Rieker to lose his ice ax. Unable to control his speed, he began an uncontrolled slide into the rocks.
“It happened so fast it’s hard to picture,” Buzzard said.
The impact broke Rieker's collarbone and several ribs, and caused severe head injuries. He appeared conscious but was unable to respond, Buzzard said. About ten minutes later, two other climbers discovered the Yakima men. They stayed with Rieker, and Buzzard began a long walk out for help.
Off the mountain, he still had to climb another smaller ridge before reaching the car. He then drove to a horse camp. But the camp’s radio had been vandalized and wasn’t working, Buzzard said. A woman at the camp had a cellular phone, but that required additional driving to reach a point where the phone’s signal could be picked up.
Typically, U.S. Army MAST helicopters from Yakima Training Center are dispatched for back-country rescues. But this accident occurred at an elevation of 8,400 feet. That’s considered too high for the standard single-engine MAST helicopter, which generally isn’t used above 7,000 feet. Instead, a more powerful helicopter had to be dispatched from Fairchild Air Force Base in Spokane.
Initially, doctors were optimistic about Rieker’s condition. But he died at Yakima Valley Memorial Hospital seven days after the accident. (Source: Yakima Herald, from an article by Craig Torianello, July 23, 1995.)</t>
  </si>
  <si>
    <t>Loss of Control—Voluntary Glissade, No Ice Axe Leash System, Colorado, Rocky Mountain National Park, Andrews Glacier</t>
  </si>
  <si>
    <t>Colorado, Rocky Mountain National Park, Andrews Glacier
On September 16, Charles Bailey (37) slipped on Andrews Glacier while glissading. He lost his ice ax and was unable to stop himself. He slid hundreds of feet on icy surface before coming to rest into rocks at Andrews Tarn. Bailey received a serious head injury, and was flown out by Rocky Mountain National Park SAR team with St. Anthony’s Flight for Life.
Analysis
No matter how experienced one is at glissading techniques (as was Bailey), it is always possible to lose control, especially when the snow is icy. Losing the ice ax can make it near impossible to self-arrest. One can roll over onto the belly with feet downhill and attempt to slow and stop by arching the back and pressing toes and elbows into the snow. This may be only partially effective or non-effective if the surface has iced up. The best prevention for this accident would’ve been the use of an ice ax leashing system. Wrist loops alone afford little protection if the slip was sudden and unexpected. (Source: Jim Detterline, Longs Peak Supervisory Climbing Ranger, Rocky Mountain National Park)</t>
  </si>
  <si>
    <t>Loss of Control—Voluntary Glissade, Washington, Guy Peak</t>
  </si>
  <si>
    <t>Washington, Guy Peak
On January 7, John Hughes (46) climbed Guy Peak with four other experienced friends. He was just starting to descend when he slipped from his glissade and could not selfarrest. He yelled, “Out of the way,” and fell 1,000 feet down the standard route, over at least two cliff bands, coming to rest on scree. Witnesses spent 20 minutes attending to him, but he did not survive. (Source: From an MRA report by Debby Riehl)</t>
  </si>
  <si>
    <t>Not Anchored at Belay—Miscommunication, No Hard Hat, New Hampshire, Cannon Cliff, Slip O' Fools</t>
  </si>
  <si>
    <t>New Hampshire, Cannon Cliff, Slip O’ Fools
On October 1, Daniel Gelsomini (29) fell 35 to 40 feet from the top of the first pitch of Slip O’ Fools at the north end of Cannon Cliff. He had reached the belay stance and called, “I’m off.” Lori Gelsomini (29), Dan’s wife and climbing partner, unlocked the carabiner which held the belay device. Before she removed the rope from the device, the rope started rushing through the belay plate. She looked up and saw Dan falling, with rocks falling with him. She was wearing a helmet, still anchored, and she was able to grab the moving rope and stop the falling, unconscious leader. She received second degree rope burns on both hands and arms.
Two other climbers, Randy Garcia and Will Higgins, from a nearby route, came to help Lori get Dan to the ground. Higgins then ran to his car phone to call for a rescue while the other two gave first aid.
Dan does not remember what caused him to fall. Lori Gelsomini thinks that Dan was struck by a rock falling from higher on the cliff (possibly from Lakeview which curves above the slab routes) before he was anchored. His skull was fractured in two places and his right eye immediately swelled shut. The force of the blow caused his brain to move forward suddenly, causing extreme swelling and bruising which resulted later in the loss of a small part of his frontal lobe.
Analysis
In her written account Lori Gelsomini says: “Always wear a helmet! It may not be the ‘cool’ thing to do but it can save your life. Clip into belay anchors immediately (before calling ‘Off belay’) even if you think you are safe.”
Avoid climbing below other climbers. There are loose rocks on every cliff and Cannon is particularly unstable. (Source: George Hurley, Lori Gelsomini)</t>
  </si>
  <si>
    <t>Overdue Climbers—Off Route, Inadequate Equipment, Party Separated, Inexperience, Exhaustion, Dehydration, Utah, Wasatch Mountains, Lisa Falls Couloir</t>
  </si>
  <si>
    <t>Utah, Wasatch Mountains, Lisa Falls Couloir
On June 26, the Salt Lake County Sheriff's SAR team was notified that two members, from an original group of five mountaineers, were overdue and presumed lost or injured. The trip had begun the previous day, with a group of five climbers, which started an ascent up Tanners Gulch to the Big Cottonwood Ridge, west to Twin Peak, and then a planned descent down the Lisa Falls couloir, back to the canyon highway. This climb is known as “Cathedral Traverse,” and in the spring or early summer, ice axes and ropes are strongly recommended.
Two of the members were moving somewhat slower than the rest of the group, and a decision was made to split up, with the faster three moving ahead, and ultimately, completing the route in the dark, on June 25. One rope and one ice ax were left with the slower two members. Just before dark one of the climbers in the lead group thought that he saw two people rappelling down a steep snow field above and behind them.
The following day, after the SAR team arrived, a lengthy interview was conducted with the complainants and it was learned that the two missing parties consisted of Bill Foster, most experienced and the team leader, and Susan Ryan, least experienced and a first timer for this kind of trip. Since a possible sighting had been made the night before, a search team was started up the Lisa Falls couloir, and the Sheriffs helicopter was dispatched to conduct an air search of the entire route.
After several hours of searching the Sheriff's helicopter spotted the two missing climbers, still high and near the top of the Lisa Falls couloir. The ground search team that had been dispatched earlier reached the two parties about an hour later. Both individuals were totally exhausted and dehydrated, but otherwise okay. Nearly six hours were required to assist the exhausted climbers back to the trail head.
Analysis
An interview was conducted with the two individuals and it was learned that shortly after separating from the main group, Susan became very intimidated by the exposure and was very tired as well. They spent a cold night just below the summit of the East Twin Peak (11,300 feet). They began moving down the next morning, but found the snow very firm and difficult with just one ice ax. Their progress was slow, and as they descended, they said that they saw the rescue helicopter several times, but were not successful in signaling it. (They were not the same party seen rappelling the night before.) The rescue team noted that both parties moved very slowly and had a difficult time with the Class 4 terrain. At times, simple commands had to be repeated, apparently due to their exhaustion and dehydration. (Source: G. Banks, Salt Lake County Sheriff SAR)</t>
  </si>
  <si>
    <t>Overdue—Missing, Probably Fall on Rock/Snow, Climbing Alone, Oregon, Mount Hood, Cathedral Ridge</t>
  </si>
  <si>
    <t>Oregon, Mount Hood, Cathedral Ridge
Ken Budlong (45), an experienced Portland climber, was reported overdue from a solo climb of Cathedral Ridge on Monday, September 26. On Sunday night he phoned home with his cellular at high camp and conveyed his plan to ascend the route if the weather was favorable on Monday morning. Ground searchers located his unoccupied tent on the ridge at 7,000 foot elevation. Searchers battled stormy, wet weather for the next four days. On Sunday the weather improved and supported an extensive ground search and three military helicopters. No signs of Budlong were found. The previous storm had dumped at least three feet of avalanche-prone snow on the upper reaches of the mountain. Budlong had summitted Mount Hood over twenty times. It is probable that he fell while high on the route, injuring himself when he landed in a crevasse or moat.
Analysis
The Cathedral Ridge route, although remote, is not considered difficult or an unreasonable pursuit for experienced climbers. Budlong was well equipped, but was afflicted with a “trick” knee. Solo climbing almost always increases the risk of any climb. (Source: Jeff Sheetz, Portland Mountain Rescue)</t>
  </si>
  <si>
    <t>Rappel Anchor Error—Inadequate Protection, Fall on Rock, No Hard Hat, Colorado, Rocky Mountain National Park, Lumpy Ridge</t>
  </si>
  <si>
    <t>Colorado, Rocky Mountain National Park, Lumpy Ridge
On December 2, Greg Levine (28) and a female companion decided to retreat from the first pitch of Hand Over Hand (I, 5.7) on Batman Rock at Lumpy Ridge. Levine, the leader, allowed his friend to rappel from a station of two stoppers he had set. When Levine's turn came to rappel, he removed one of the stoppers. The rappel anchor “failed,” and Levine fell approximately 70 feet to the ground, wedging in a chimney. He was knocked unconscious (was not wearing a helmet), and sustained a flail chest, fractured left femur, and lacerated pancreas. His friend hiked out about one mile to get help from Rocky Mountain National Park SAR team. The complicated yet successful medical effort was led by Estes Park Ambulance EMT-P Jeff Ofsanko.
Analysis
There was a short additional pitch of 5.5 to top off on Batman Rock, but the hour was already late when the Levine party decided to back off the route. Levine's female partner was inexperienced, and Levine would have had an easier time training her at one of the area's numerous top-roping crags. Levine was attempting to treat a single stopper as an anchor system. It is not known as to how much experience Levine had placing “traditional” protection, but it is of note that all his stoppers were in new condition. (Source: Jim Detterline, Longs Peak Supervisory Climbing Ranger, Rocky Mountain National Park)</t>
  </si>
  <si>
    <t>Rappel Anchor Failure—Rock Broke Loose, Fall on Rock, Washington, Mount Stuart</t>
  </si>
  <si>
    <t>Washington, Mount Stuart
On July 10, Kris Stout (30) and his climbing partner had waited out a storm on Mount Stuart before beginning their descent. Stout was preparing to descend by rope when he tied a line around a rock the size of a car.
As Stout leaned back to begin rappelling, the rock broke loose. It rolled over him and fell 150 feet. One climber said the rock should have been there for another 100,000 years.
Stout's partner was left alone on the ledge, where he waited five hours until he was rescued by other climbers. (Source: Yakima Herald, from an article by Craig Torianello, July 23, 1995)</t>
  </si>
  <si>
    <t>Rappel Error—Clipped to One Rope, Fall on Rock, Oregon, Smith Rock State Park</t>
  </si>
  <si>
    <t>Oregon, Smith Rock State Park
On February 4, John Elgin (24) fell 60 feet after failing to rig his rappel properly. All that is known is that another climber shouted to Elgin to recheck his rig as he prepared to rappel. Apparently he only clipped in to one of the double strands. (Source: Jeff Sheetz, Portland Mountain Rescue)</t>
  </si>
  <si>
    <t>Rappel Error—Ropes Uneven, Colorado, Eldorado Canyon State Park, Hand Crack</t>
  </si>
  <si>
    <t xml:space="preserve">Colorado, Eldorado Canyon State Park, Hand Crack
On June 11, a climber (29) rappelled off the end of one-half of his rope and fell 30 feet. He indicated that his rappel rope was not doubled equally. (Source: Tim Metzger, Park Manager, Eldorado Canyon State Park)
</t>
  </si>
  <si>
    <t>Stranded, Exceeding Abilities 
New Hampshire, Cannon Cliff, Lakeview</t>
  </si>
  <si>
    <t>On July 13, Eric Lougee, with two years of climbing experience, took his cousin, Donald Lougee (33), to Cannon Cliff for what Donald thought was to be an introductory climbing lesson. After a short lesson, the two men started up Lakeview. When Donald realized that they were headed for the top he objected, but his cousin insisted on continuing. Eric Lougee reached the top of the Old Man’s head in the late afternoon. Donald was unable to climb the final crux flake, 50 feet below the top.
Eric left Donald on the slab below the crux and went down the climbers’ trail to call for a rescue. Two rescuers reached the stranded climber at 2200. As one rescuer rappelled down to him, he saw climbing gear (protection and quick draws) in place in the exit corner, but no rope. The rope was in a pile at the beginners feet where he was sitting on the slab. The leader must have dropped the rope, either intentionally or by accident.
Analysis
It is unfortunately fairly common for leaders to talk less experienced companions into climbing a route which is too difficult. In this case the beginner was not a willing companion. His first words to the rescuer were, “I told him I didn’t want to do this. I told him!”
A more experienced leader could have helped his partner to the top in one of several ways. He could have hauled him using a Z pulley. He could have used his own weight as a counterbalance to help the second up the crux. He could have tied foot loops in his (the leader’s) end of the rope, lowered those loops and anchored that end of the rope so that the second could climb the loops. He could have rappelled with the beginner to the brushy ledge below the Old Man’s head and then bushwhacked north to meet the climber’s trail. He could have taught his partner how to prussik before taking him onto a big cliff like Cannon. (Source: George Hurley)</t>
  </si>
  <si>
    <t>Stranded, Inadequate Equipment, Bad Advice, Colorado, Rocky Mountain National Park, Longs Peak</t>
  </si>
  <si>
    <t>Colorado, Rocky Mountain National Park, Long’s Peak
On September 17, at 1140, two unidentified females (approximate ages 25) became stranded on the North Face of Longs Peak on the crack system adjacent to the south of the old Cables Route. They yelled for help, and Larry Solsvig (a technical climber without equipment) went to Chasm View to coach the stranded climbers. Solsvig sent a companion toward the Longs Peak Ranger Station to request assistance. Solsvig eventually caught the attention of a pair of technically equipped climbers who had just completed the Diamond and were descending the Cables Route. The Diamond climbers rappelled over to the two stranded climbers and lowered them down to Chasm View with rope.
Analysis
The two young women told Solsvig that they were both technical rock climbers from the Boulder area. They said that they had not brought equipment with them because a friend had recommended the Cables Route as an easy solo rock climb for them. Unfortunately, they ended up off route, unable to proceed due to ice on the face (and no ice equipment), and stranded on a small mossy ledge close to the upper edge of the Diamond.
There are several important points to ponder here. First, mountaineering routes (even the old “easy” ones) do generally require more route-finding ability than do most sport rock climbs. Second, the climbers failed to check conditions with park rangers or local guides, who would have informed them of the ice and snow hazard. Third, although solo climbing is not endorsed as a safe practice, there are methods to make it safer, such as roped solo belay techniques. At the very least, the wary and wise solo climbers will always want to have an option to back off (carry a rope and a few anchors) or won’t climb anything that is too difficult for the individual to down climb. Last, Larry Solsvig should be commended for handling the incident in a safe, controlled manner, with attempting several options for assistance. (Source: Jim Detterline, Longs Peak Supervisory Climbing Ranger, Rocky Mountain National Park)</t>
  </si>
  <si>
    <t>Stranded, No Equipment, Colorado, Rocky Mountain National Park, Hallett Peak</t>
  </si>
  <si>
    <t>Colorado, Rocky Mountain National Park, Hallett Peak
On August 17,1995, Gabor Vereczi (25) and Zoltan Vereczi (23) were attempting the 400 foot high east face of the East Glacier Knob. The Hungarian climbers were not using technical equipment, and became stranded on separate ledges 150 feet from the top. Rocky Mountain National Park SAR team rappelled to them with equipment and belayed them to the top of the formation and down the descent route. They were both uninjured.
Analysis
An experienced solo, sans rope, rock climber may insure himself against being stranded by carrying a rope and some protection for emergencies. Some preview of the route by prior roped ascent might also be beneficial. However, the safest alternative is not to risk this style of ascent at all. (Source: Jim Detterline, Longs Peak Supervisory Climbing Ranger, Rocky Mountain National Park)</t>
  </si>
  <si>
    <t>Fall on Rock, Climbing Alone and Unroped, No Hard Hat, Wyoming, Grand Teton National Park, Teewinot</t>
  </si>
  <si>
    <t>Wyoming, Grand Teton National Park, Teewinot
Keith Hensler (64) was supposed to pick up a friend, Lance Brown, at the Lupine Meadows trailhead on the afternoon of September 4. When Brown arrived at the trailhead about 1830, Hensler’s car was there, but Hensler was not. Brown became concerned about his missing friend and notified dispatch around 2100. The rescue coordinator was notified and he decided to postpone further investigation until the following morning, since it was already dark and no one knew which direction Hensler had gone.
At 0715 on September 5, rangers Byerly and Culbreath were diverted from the Garnet Canyon trail to the east side of Teewinot while rehab crew members Wise, Bywater and Vergilio started up the Teewinot apex trail to search. Hensler's body was found by Byerly and Culbreath at 0950 at the 11,200 foot elevation on the east face route on Teewinot. He had apparently died as a result of a fall.
The body was retrieved in a sling load at 1210 using the contract helicopter, a 206L3 piloted by Mike Doster.
Analysis
Following a September 8 mountain patrol on Disappointment Peak and the Teton Glacier area, rangers Mark Magnuson and Bobert Irvine traversed onto the East Face of Mount Teewinot to further investigate the scene of the Hensler fatality; specifically, to locate and retrieve the ice ax that was presumed to have been in the possession of Hensler at the time of his accident.
Upon locating the accident scene at approximately the 11,400 foot elevation (slightly higher than the original estimate), Magnuson and Irvine searched the area. At a point approximately 150 to 200 vertical feet above the ledge where Hensler's body was found, a light colored object was observed in a crack. This object was likely the same item observed at the time of the body recovery and reported to be a faded yellow sling. However, further investigation—aided by a monocular—determined this item to be the shaft of a wooden ice ax. The ax was at the top of a steep chimney, aligned with the likely “fall line” that the victim would have taken during his fall. Upon retrieval of the ice ax (which required 5.6 climbing moves), a billed ball cap was also located, approximately 20 to 30 feet below the ax. The head of the ax was positioned in a crack as if it had been intentionally placed or “hooked” there. Given the difficult terrain above the top of this chimney, it seems likely that Hensler was attempting to ascend this steep headwall. The location of the accident is, to confirm what was reported by rangers Byerly and Culbreath, a good 100 yards north of the East Face route. (Source: Mark Magnuson, SAB Coordinator, Grand Teton National Park)
(Editor's Note: In a follow-up interview with Lance Brown, it was learned that the climbing plans had changed due to Keith Hensler's having experienced severe stomach cramps— from drinking double strength Gatorade—on September 1 during their ascent to Surprise Lake. They returned to Lupine Meadows the next day, but Mr. Hensler felt bad about having to cancel his trip, so he offered to buy his friend a guided trip on the Grand with Exum Mountain Guides. While Mr. Brown did this climb on September 3 and 4,
Mr. Hensler made the decision to do the solo attempt.
There is a certain amount of psychological preparation needed for climbs. When plans change and a new objective is chosen—especially if it is in haste,achieving a good frame of mind may be sacrificed for the sake of following a schedule.)</t>
  </si>
  <si>
    <t>Fall on Rock, Climbing Unroped, Party Separated, Exceeding Abilities, No Hard Hat, Wyoming, Grand Teton National Park, Cascade Canyon</t>
  </si>
  <si>
    <t>Wyoming, Grand Teton National Park, Cascade Canyon
On September 23, at 2230 Grand Teton dispatch received a call from Mike Shaw (23) reporting his partner, Keith Berlin (24) was missing after the pair had become separated while rock scrambling in Cascade Canyon. Berlin had scrambled up a rock outcropping ahead of Shaw but was not there when Shaw arrived at the same location. Shaw decided that the climbing above there looked too difficult for him and returned to the base of the outcropping. When Berlin did not return, Shaw explored the area, calling Berlin's name for two or three hours but did not receive a response.
At 0030 on September 26, Shaw returned with Bangers Gabriel and Wise to Berlin’s last seen location, an area of fractured rock buttresses separated by steep talus near the base of Storm Point's southeast side approximately three quarters of a mile west of Inspiration Point. Gabriel and Wise searched the area for three hours by headlamp but were unable to locate Berlin.
At 0820 an eight member NPS team with two search dogs began searching the area between the Symmetry Couloir drainage and the south face of Storm Point. At 1100 the Bridger-Teton contract helicopter (46N) was called to assist with the search by performing aerial reconnaissance with three spotters on board.
At 1125 Banger Morris found Berlin among some boulders located several hundred feet up the hill north of the trail. Berlin had evidently fallen a significant distance off a nearby rock outcropping not long after he was last seen by Shaw. Berlin complained of head, neck and hip pain, had sustained facial lacerations and displayed a diminished level of response. Berlin was immobilized with a cervical collar and full body vacuum splint and placed in a litter. After two non-technical lowerings, he was taken down the trail to the west shore boat dock. Berlin was shuttled across Jenny Lake by boat and then transported by ambulance to St. John's Hospital in Jackson. He was treated for injuries that included a crushed lumbar vertebrae and a significant concussion. (Source: Benny Jackson, SAB Banger, Grand Teton National Park)</t>
  </si>
  <si>
    <t>Fall on Rock, Exceeding Abilities, Washington, North Cascades, Liberty Bell</t>
  </si>
  <si>
    <t>Washington, North Cascades, Liberty Bell
On August 14, Stim Bullit (75) and I (47) were climbing the third pitch (I led the first two pitches)—a crack above a ledge. Stim got to the crux of the 5.8 crack, couldn’t figure it out and backed down. I volunteered to try to lead it, couldn’t figure out how to climb the crux either, so I began to down climb. I fell while down climbing. My feet slipped off the wall. The protection held well, but my right leg apparently took full force of the fall on a ledge or other protrusion. After the injury, my leg would not hold my weight. We rappelled to the base of the climb; I bivouacked and Stim left and drove to phone mountain rescue people.
Analysis
I’m not a skilled technical climber and have never led above 5.7. I have done only a few top roped 5.8 pitches. My partner is much better technically and has led up to 5.9. In the hot flush of summit fever, I allowed desire to overcome judgment, exceeding my limit, and paid the price.
My repeated training in Mountaineering First Aid was very helpful. It allowed me to remain calm, set up a comfortable bivy, treat myself for shock, and even sleep until rescuers came. As much as I complain about getting recertified every three years, it’s worth it. (Source: Kathy O’Toole)</t>
  </si>
  <si>
    <t>Fall on Rock, West Virginia, Seneca Rocks, West Face</t>
  </si>
  <si>
    <t>West Virginia, Seneca Rocks, West Face
On August 20, Kel Young was leading “The Prune” at Seneca Rocks. He had placed protection above the small ledge which is just below the finish of the second pitch. After a couple of moves, he fell, toeing the ledge as he went by it. He was lowered to the ground with assistance from another party and evacuated by litter due to a fractured ankle.
Analysis
The second pitch of “The Prune” is notorious for doing in ankles here at Seneca. The count is two for the season so far. The small ledge just below the “Old Man's Traverse” ledge is a comfortable stance from which to place protection. Unfortunately, the vertical nature of the climbing above this stance almost ensures that in the event of a fall one will “toe” the ledge as one goes by it. (Source: John Markwell)</t>
  </si>
  <si>
    <t>Fall on Snow, Unable to Self-Arrest, Climbing Unroped, Wyoming, Grand Teton National Park, Teewinot</t>
  </si>
  <si>
    <t>Wyoming, Grand Teton National Park, Teewinot
On August 1, Pamela Foyster (36) was descending the east face of Teewinot. About 1315 she fell while plunge-stepping down the snow which leads down from the big notch near the summit. She failed to self-arrest and tumbled out of control for approximately 50 feet to the bottom of the snowfield and then bounced another 50 feet down the rock.
Ms. Foyster was then assisted to the valley by two other climbers, Greg and Louise Smith. They arrived back at Lupine Meadows shortly before 2000. Foyster said that being a nurse, she had evaluated her own injuries and would seek medical attention the following morning. She had multiple bruises and possibly a fractured right arm. Her climbing helmet also suffered serious damage. (Source: Bob Irvine, SAR Ranger, Grand Teton National Park)</t>
  </si>
  <si>
    <t>Wyoming, Grand Teton National Park, Grand Teton
Clay Roscoe (26) and Megan T. Piper (25) traveled down from Montana on July 30 and spent the night in the Bridger Teton National Forest at Station Creek, located in the Snake River Canyon. About noon on July 31 they came to the Jenny Lake ranger station where they obtained an overnight camping permit for Garnet Canyon. At that time the unusually snowy conditions on their proposed route—Owen-Spalding—were discussed, as was the advisability of having crampons and ice axes. They left the trailhead around 1500 and arrived at the Moraine camping area in Garnet Canyon four hours later. They were well equipped for this particular climb: overnight gear, including sleeping bags and bivouac sacks; synthetic pile clothing and water/wind-proof outerwear; climbing helmets; a significant climbing rack; ice axes; food; etc. Additionally they had rented crampons.
Roscoe and Piper left their campsite around 0530-0600 on the morning of August 1 for their climb. Upon reaching the area above the Black Dike just west of the Needle, they decided to follow tracks up and west into the couloir known as the “Idaho Express,” located west of the normal Owen-Spalding route. Utilizing this couloir, they reached the Upper Saddle about noon. The climb to the summit from this point took the pair two hours. While descending, they were roped up and wearing their crampons. Since they had only one rope with them, they joined another party for the 120 foot rappel to the Upper Saddle. After the rappel, Piper and Roscoe roped up again (short-rope technique, about 20 feet apart; Roscoe in the rear carrying the extra coils with a butterfly knot to his harness, Piper tied into her harness at the end of the rope with a figure-of- eight follow through knot). They descended to and then down past the Upper Saddle and then continued down to the rock island located on the eastern side of the “Idaho Express” couloir. Roscoe then set up a rappel on the eastern side of this rock island. But then they decided not to rappel, and therefore dismantled the anchor and coiled their rope. Roscoe placed the rope on the pack that he was carrying and they then discussed the best way in which to proceed from that point. Roscoe stated that Piper preferred descending the couloir to the east (the actual Owen-Spalding route), while he wanted to descend the route that they had utilized on the way up—the “Idaho Express.” They eventually decided upon the latter.
Piper was wearing crampons and Roscoe was not. Piper was approximately 15 feet above Roscoe as they both stepped out to the west onto the steep snow in the couloir. Roscoe stated that as he looked up at Piper, “She didn’t look good.” He also stated later that her crampons may have been balled up with snow. At that point she slipped, fell, and made no attempt to self-arrest. Roscoe attempted to grab her as she went by and was pulled off his feet with her. It is difficult to say how far this initial slide on snow actually was as there were numerous footprints and slide marks in the area. Roscoe stated that he thought they had gone about 20-25 feet before hitting the initial rocks, but the on-site investigation pointed to this initial slide as being as much as 200 feet. At any rate, as they slid into the rocks at the bottom of the snow, Roscoe stopped and Piper continued down the couloir for another 300 feet. This area is located immediately west of and slightly above a short pinnacle which marks the point at which they had entered the couloir some hours earlier.
Roscoe traversed east through the notch located just above the pinnacle and proceeded down the snow slope at a high rate of speed at times losing control of his descent. At this time he did not have any climbing equipment with him. He jumped over the first overhang that he encountered (about 25 feet) and then down climbed to the east around the second. Roscoe stated that he “kept seeing scuff marks with a drop of blood.” Lower in the couloir he completely lost control, got in a runnel, and slid all of the way to the bottom. He was screaming for help at this time and kept searching in hope of finding Piper.
At some point, during his descent of the couloir that he was in, Roscoe's cries for help were heard by an Exum Mountain Guides group who had just arrived at the Lower Saddle (1630). The guides in this group included Jim Nigro, Stephen Koch, Wes Runch and Doug Chabot. Upon their arrival at the Guides’ hut at the Lower Saddle, a cellular phone call was placed to the Exum office. I received a call from Exum office personnel at the Jenny Lake ranger station around 1640 which indicated that there was the possibility of an injured climber(s) somewhere above the Lower Saddle.
After receiving the cellular phone call from Exum guide Doug Chabot (which followed the initial call concerning cries for help) in which he stated that he “sees one person walking around way down in Dartmouth Rasin and that he doesn’t see anyone else,” I requested the contract helicopter to be dispatched to the Lupine Meadows helibase. I also began assembling members of the Jenny Lake rescue team. After the helicopter landed at Lupine, an initial briefing was conducted. At 1800 rangers Springer and Alexander were flown to the south side of the Grand to conduct an initial aerial reconnaissance. Additional information from Exum guides at the Lower Saddle indicated that we were looking for a female who had fallen down the “Idaho Express.” Roscoe and Exum guides Chabot and Runch were quickly located in Dartmouth Basin and it was determined that he was ambulatory and able to climb back up to the Lower Saddle with assistance. The focus of the rescue effort was then directed toward the upper portions of the couloir where his partner had fallen. After searching this area for approximately 17 minutes, the helicopter landed at the Saddle with Springer and Alexander. Ranger Jim Woodmencey, on a patrol in Garnet Canyon, arrived at the Lower Saddle to assist with rescue efforts at this time. After the helicopter arrived at Lupine, doors were removed from the aircraft to improve the visibility for searching during the aerial recon. At 1839 the helicopter took off for the Saddle with rangers Perch and Renham aboard. At the same time rangers Springer and Alexander along with Exum guide Stephen Koch started climbing up from the Saddle on foot to conduct a ground search.
Throughout this portion of the rescue operation, plans were made for additional personnel to be flown up to the search area. A helicopter short-haul plan was discussed and appropriate equipment was assembled in case that option were to become necessary. At 1919 ranger Springer and Exum guide Koch located the victim in a moat at an elevation of 12,200 feet in the “Idaho Express” couloir. Springer moved the victim from her head-down position and attempted to find carotid and sub-sternal pulses for approximately 40-50 seconds, but he was not able to detect any pulse. Springer also attempted to listen for any sign of respirations and found none. He reported that the victim had trauma to the head and neck area with deformity and that there was obvious deformity to one leg. Recause of the obvious rockfall hazard to rescue personnel, it was decided to terminate further recovery efforts until the morning when there was the best chance of having colder and safer conditions. The status of the victim and the decision to terminate the recovery effort at this point were discussed with Park Medical Advisor Lanny Johnson and he concurred with the decision. All rescue personnel returned to the Lower Saddle hut to spend the evening. At 2034 helicopter 46N returned with Roscoe to the Lupine Meadows helibase. He was interviewed and transported to St. John’s Hospital in Jackson where he was admitted for treatment. His injuries included lacerations to his hands and wrist and numerous abrasions.
On August 2, beginning about 0700, rescue personnel returned to the recovery site. The victim was raised approximately 15 feet and then lowered about 300 feet to a suitable sling load site. At 1005 helicopter 46N left Lupine and a sling load operation was conducted and completed by 1030. Rescue personnel were returned to the Lupine helibase by 1400.
Analysis
Roscoe and Piper had both been climbing and mountaineering for five to seven years. They were both very fit individuals having rowed at a near Olympic level during their college years. Neither climber had received any formal instruction in snow and ice climbing techniques, yet both had made ascents in the Pacific Northwest—Piper of Mounts Baker, Adams and Hood (possibly a couple of times each) and Roscoe of Baker. Both had ascended Granite Peak, the highest in Montana. Roscoe had also climbed in the Beartooth and Crazy mountain ranges in Montana and in Chile near Portillo in 1994. The Grand Teton was their first experience in the Teton Range.
According to Roscoe, they were in a “very good state of mind” during this particular trip. There had been no recent disagreements between them, and they had been living together in Oregon for “five years and two months.”
The fact that they were off-route during their ascent from the Lower Saddle to the Upper Saddle is noteworthy. Many people, however, make this same “mistake.” The “Idaho Express” couloir appears to be (and is, in fact) a very direct route to the Upper Saddle. The pair had climbed a number of the snow and glacier-covered peaks in the Northwest, so a snow-filled couloir, although steep, may have looked enticing. They were being cautious on the way down, wearing helmets and staying roped up during the technical portion of the descent. At the bottom of the rappel they once again put the rope on, and used the short-rope technique with the strong person (Roscoe) in the back should a fall occur. There was a discussion as to which way to go at one point during their descent and ultimately they decided to go back down the way they had come up. The choice of the route with which they were familiar (even though it certainly is not the easiest descent route) deserves some merit. They made the decision to put the rope away just prior to the accident. This decision may, at least, have prevented a double fatality. Certainly most of the climbers who choose to descend from the Grand Teton in this same area are unroped as well. The snow that balled up in Piper’s crampons definitely could have contributed to her fall. And finally, Roscoe’s decision to reach out and help Piper, even though that precipitated his fall, simply shows how much he wanted to avert what became a great tragedy. It is worth noting that Piper did not attempt to perform a self-arrest and that they both lost their ice axes.
In conclusion, Piper and Roscoe possessed the technical skills to attempt the route, were well equipped and were in the process of descending the mountain in a cautious manner when this unfortunate tragedy occurred. A crampon balling up with snow, not engaging in an instantaneous execution of a self-arrest, and the attempt to try to grab and stop the falling partner are certainly factors that contributed to this accident. It may simply point out to all of us that the mountain environment has inherent risks, even if we are doing everything “right.” (Source: Renny Jackson, SAR Ranger, Grand Teton National Park)</t>
  </si>
  <si>
    <t>Falls on Snow and Ice, Inadequate Equipment—Crampons Wrong Size and Broken, Moderate Experience, Washington, Mount Rainier</t>
  </si>
  <si>
    <t>Washington, Mount Rainier
On Saturday, August 12, John Craver (40) of Santa Cruz, CA, was descending with companions from the summit of Mount Rainier to Camp Schurman on the upper Emmons Glacier. While attempting to cross the bergschrund at 13,400 feet, he broke his ankle. Two other climbers returned over the top of Rainier and reported the accident to the climbing ranger at Camp Muir around 1700 after descending the Disappointment Cleaver route.
SMR member Luke Reinsma had standby duty at Camp Schurman on the weekend of August 12-13. Luke checked in at the White River Ranger Station and left the White River Campground at 1000 on August 12. He reached Camp Schurman at 1600 feeling tired and not ready to climb the next day The seasonal Climbing Ranger Sean Ryan (23) was not there when he arrived, so Reinsma pitched his two-man tent and began preparing food and getting ready to get some sleep. Sean and another Seasonal Ranger, Phil Otis (22), arrived about 1700 via the top of Steamboat Prow, and immediately upon arriving and meeting Luke, asked him if he would like to climb with them the next morning. Luke declined, saying that he thought he needed to sleep. Sean began melting water in preparation for cooking a meal. About 1730, word came from White River on the radio that an accident had occurred high on the mountain, about 13,400 feet. The weather was overcast and cold, with winds blowing up to 40 mph, and it was reported that the party of three was without bivy equipment or fuel. Furthermore, it became clear that rangers on the Muir side were not able to respond immediately, and that the first response would probably have to come from the group at Camp Schurman. Sean, Phil, and Luke quickly ate and prepared to climb to assist the injured party. They understood that the two other climbers from the party of the victim were also staying overnight with him and that equipment would be needed for three members of the victim’s party as well as themselves, so they packed six sleeping bags, six thermarest pads, two tents, stoves, food, fuel, extra clothes, and first aid equipment. Sean, Phil and Luke started up the Emmons Glacier a little after 1830.
As they climbed, it soon became apparent that Luke was traveling slower than Sean and Phil, and was indeed quite tired. After about two hours of climbing at the rate of 500 feet per hour (and reaching about 10,500 feet), Luke decided he was holding the other two back and that he shouldn’t continue. At this point, Sean also learned via radio from Mike Gauthier at White River that the other two uninjured climbers in the victim’s party had successfully descended the Disappointment Cleaver route to Camp Muir on the south side. Only the victim was left up high. The group redivided the equipment they were carrying, and Luke untied from Sean and Phil and descended with some of the excess equipment to Camp Schurman. At this point Sean and Phil were enthusiastic, eager to get on with the climb up to the injured climber at 13,400 feet.
Luke returned to Camp Schurman about 2130, planning to get some sleep. It was clear, cold, and blowing hard. Shortly after he returned, a group of five women arrived and started trying to set up a new North Face dome tent. Luke assisted them, and boiled water for them in the hut to try to get them warmed up. He returned to the hut, and was dozing off when Sean called White River at 2335. He reported that he and Phil had reached 12,900 feet and that one of them (very likely Phil) was having trouble with a crampon. They were about 500 vertical feet below the injured climber. At 2400 White River Ranger Station called for Sean with no response after three tries. They called again at 0030, and again received no answer. When White River called for Sean at 0100 with no response once again, Luke decided that they were in real trouble and that he needed to do something. Luke found another set of crampons and a smoke grenade in the Camp Schurman hut, joined a climbing party at 0200, and left for the accident scene a second time. This time he reached 11,500 feet before becoming ill. He handed the crampons and smoke grenade off to members of the climbing party, and again descended to Schurman, arriving there at 0500. White River again called Sean at 0530 with no response.
About 0700 Climbing Ranger Jennifer Erxleben and other rangers climbing from Camp Muir reached the injured climber at 13,400 feet, found that he was in good condition and out of the wind, with adequate clothing, food and fuel. They quickly realized that Sean and Phil had not arrived, and notified White River of this. They also arranged for a helicopter evacuation of the injured climber. An Army Chinook came in at 0900, picked up the injured Craver, and deposited two more Climbing Rangers near the summit who joined in the search for Sean and Phil. Craver was flown to Good Samaritan Hospital in Puyallup.
About 1000 the Chinook came back with Climbing Ranger Mike Gauthier on board and began assisting in the search. A short time later Sean and Phil were spotted from the air at the 12,000 foot level at the foot of a small cliff. Around the same time, Climbing Rangers found slide marks at 13,200 feet directly above the location of their bodies, and the climbing party to whom Luke had given the crampons and smoke flare found a part of a crampon and a blue ice ax (both of which turned out to belong to Phil Otis). The Chinook picked up the bodies of Ryan and Otis about 1100. (Source: Bergtrage, Seattle Mountain Rescue, Number 146, January 1996).
Analysis
Icy conditions, inexperience and faulty equipment all played a role in the deaths.
“Even the best climbers, had we sent them, could have met a tragic end under those conditions,” said John Krambrink, chief ranger at Mount Rainier National Park. The two rangers confronted one problem after another, but were determined to prevent John Craver’s death from exposure. They fell when they stopped at 13,200 feet to fix their equipment on August 12.
Otis had climbed Mount Rainier once and Mount Baker once, while Ryan had climbed Mount Rainier 11 times. They had enough experience to handle a rescue under less severe conditions, Krambrink said. But “I don’t think any of us would have sent (Otis) up there had we known what the conditions were.”
Otis did not thrust his ice ax deep into the snow and snap his rope to it, a technique most climbers use for an anchor, the report said. His ax was later found with only the tip in the snow. Also, one of the crampons didn’t fit his boot properly, and the other had broken in half and was no longer screwed in tightly.
In their last radio contact, Ryan said Otis was having trouble with his crampons. He used duct tape and then white athletic tape to try to secure them, the report says.
Otis probably found the park-owned crampons in the hut at Camp Schurman, the base camp for ascents up the northeast face. (Source: From a report issued by an eight member panel of National Park Service employees and independent climbers who reviewed Mount Rainier National Park’s internal investigation)</t>
  </si>
  <si>
    <t>Loss of Control—Voluntary Glissade, Fall on Snow, Wyoming, Grand Teton National Park, Amphitheater Lake</t>
  </si>
  <si>
    <t>Wyoming, Grand Teton National Park, Amphitheater Lake
Grand Teton National Park dispatch received a phone call at 1345 on August 4, from Josh Howell who was requesting assistance for an injured climbing partner near Amphitheater Lake. Dispatch transferred the call to ranger Perch who was the SAR coordinator for the day. Howell reported that Harold Brown (62) had injured his left arm and shoulder and lacerated his abdomen with an ice ax after falling approximately 300 feet on snow and impacting the rocks below. The incident had occurred at 1315. He was calling from a cellular phone that he had borrowed from hikers at Surprise Lake. Four other partners remained with the patient at the accident site. Howell agreed to return to the patient with the phone and wait for NPS assistance.
Bryan Dean, another member of the climbing party, continued down the trail and reported the incident in person at the Moose Visitor Center at 1431.
Medical control Lanny Johnson was notified of the incident and the reported injuries and concurred that a helicopter response was appropriate. Classic Helicopter pilot Mike Doster arrived in helicopter 46N and transported rangers George Montopoli and Andy Byerly to a heli-spot near Amphitheater Lake at 1427. Rangers Leo Larson and Bill Culbreath were transported on a subsequent flight. After reaching the patient Montopoli treated Brown for his injuries and hypothermia and lowered him approximately 300 feet down a scree slope to the heili-spot. Park rangers and other members of the climbing party were used for the lowering operation. Montopoli was transported with the patient by helicopter to St. John’s Hospital in Jackson at 1637. The remaining rescue team members were transported by helicopter to Lupine Meadows and returned to the rescue cache by 1730.
Brown sustained a badly fractured scapula, two broken ribs and a pneumothorax. Additionally he received a minor laceration on his abdomen from the ice ax. He was admitted to St. John's Hospital for several days for treatment and observation. Brown was wearing a climbing helmet, which probably saved him from more serious injury.
Analysis
The party had intended to climb on Mount Owen that day but for various reasons they changed their plans and “played around” on the snow near the notch above Amphitheater Lake. The party was descending on snow and four members of the group had glissaded to the bottom. Brown was cutting steps in order to descend until another member of his party convinced him to glissade as the others had done. He sat down to glissade and almost immediately realized that it was not a wise decision. He believes that using the ax to brake changed the direction of his slide. Brown attempted to perform an ice ax arrest one time but was unsuccessful. He began to tumble down the snow slope and in doing so cut his abdomen with the ice ax. The ax was lost even though it was attached to his wrist with a strap. After a slide of approximately 300 feet Brown hit some rocks sustaining various injuries. He hit his head but was wearing a helmet which prevented injury.
Brown said that he had been climbing for about 30 years and had climbed in the Teton range before. Previous climbs included the Owen-Spalding route on Grand Teton., He has climbed extensively on snow, but not recently. Brown has had to use his ax to stop a slide before and has always been successful. At the time of the incident he was wearing boots but not crampons.
Brown was a climber experienced in snow travel and chose to glissade against his better judgment due to encouragement from his climbing partners. Though experienced in the use of an ice ax, he was unable to successfully execute an ice ax arrest after gaining speed. (Source: Rick Perch, SAR Ranger, Grand Teton National Park)</t>
  </si>
  <si>
    <t>Loss of Control—Voluntary Glissade, Washington, Mount Baker</t>
  </si>
  <si>
    <t>Washington, Mount Raker
On July 18, Robert Porter (48) was descending the Coleman Glacier on Mount Baker when he lost control of his glissade and tumbled into a crevasse, landing on a kind of saddle that kept him from going in deeper.
He managed to throw a rope out to his partner, who pulled him out. He was helicoptered out from there, and was in satisfactory condition in the hospital by the next day.
He was the fifth person in two years to have this kind of accident here. (Source: The Bellingham Herald, from an article by Mark Porter, July 19, 1995)</t>
  </si>
  <si>
    <t>Overdue, Wyoming, Grand Teton National Park, Grand Teton</t>
  </si>
  <si>
    <t>Wyoming, Grand Teton National Park, Grand Teton
On the afternoon of September 18, rescue coordinator Mark Magnuson was notified of three overdue climbers on the North Face of the Grand Teton. A check of the trailhead found the subjects’ vehicle still in the parking lot. According to the reporting party, roommate and co-worker Lauren Gaylord, the group of three—George Stacy (26), Todd Walther (27), and Adrian Foreman (29) had left Jackson just before noon on Saturday, September 16. Their intent was to climb the North Face route and return home on the 17th via Garnet Canyon. As of noon on September 18, they had not returned home and had missed work.
Rangers located the party’s vehicle still parked at the Lupine Meadows Trailhead. A check of permits for additional information revealed that the group had not signed out for the overnight, as required by park regulations. An investigation was initiated, including efforts to locate other climbers who had been on the North Face during that period of time. Through this process limited additional information was obtained. Ranger Leo Larson was sent to a vantage point on the Teton Park road with a spotting scope, but was unsuccessful in locating any persons or clues on those portions of the North Face route visible through the scope.
Contact was made via radio with ranger Sara Levson, who was hiking up Garnet Canyon for an overnight at the Platforms. She had not seen the party in question. Climbers descending from upper Garnet Canyon had not seen a group matching the description of the three.
With approaching inclement weather, the complexity of the North Face of the Grand Teton, and information obtained regarding the experience level and equipment of the climbers, Magnuson requested the Yellowstone contract helicopter at 1600 to respond to Lupine Meadows to initiate a reconnaissance flight of the intended route. At 1700, just prior to the Yellowstone helicopter’s arrival, the overdue climbers contacted park dispatch by telephone from Dornan's. (Rangers had left a note on their vehicle instructing them to call as soon as possible if they returned.)
Analysis
A follow up interview of the three climbers by rangers Magnuson and Jackson found the following information: Stacy, Walther, and Foreman departed Jackson at 1100 on September 16 to climb the North Face of the Grand Teton. They hoped to climb the first four pitches of the route and bivouac on the first ledge that night. Due to a late start, long approach, slow climbing progress, and route-finding problems, they were forced to spend the first night at the top of the third pitch on a marginal ledge. They continued climbing on the 17th but encountered similar problems, spending that night on the lower section of the second ledge. It then took them until 1300 on the 18th to traverse off the second ledge to the upper saddle. They stated that they expected to find rangers at the Lower Saddle patrol hut to report their status, but none were there. (Rangers Gary Wise and Rill Culbreath had just departed that morning.) They continued hiking down Garnet Canyon, arriving at the trailhead around 1700. Regarding their failure to obtain a permit, they said they weren’t aware that permits were still required to climb.
Magnuson issued Stacy, Walther, and Foreman each an optional appearance violation notice for failure to obtain a permit for an overnight back country stay/bivouac. This regulation is posted at two different locations at each trailhead, in the park brochure and newspaper, and at permits offices. Additionally, seasonal press releases and special notices clarifying that permits are still required for all overnight trips, including those by climbers, were noted as posted in the Jenny Lake Ranger Station and several locations throughout the community. (Source: Mark Magnuson, SAR Coordinator, Grand Teton National Park)</t>
  </si>
  <si>
    <t>Overdue</t>
  </si>
  <si>
    <t>"Wyoming, Grand Teton National Park, Grand Teton
On July 5, Douglas Hall (26) left at 0600 to scout out the North Face route of the Grand Teton for a future ascent, and return via Garnet Canyon by the Dike Col/Teepee Glacier traverse. About noon, he decided to ascend the East Ridge route of the Grand Teton. He crossed into the top of the Molar Tooth’s south gully about 1600. He thought about descending, but then decided to go for the summit. He traversed west on ramps into the next gully (Jackson/Johnson Route), and after encountering difficult climbing, he decided to rappel down the gully to Teepee Glacier. About 150 feet above the glacier, his rope became stuck, and he was forced to spend the night without bivy gear due to darkness.
On the morning of July 6, he down climbed some snow, then 100 feet of rock, and arrived at Teepee Glacier. He descended to the Jackson Hole Mountain Guides’ high camp, where he was given snacks, and then continued his retreat to the valley floor. At 1012, he was met by Rangers Bill Alexander and Eric Gabriel about two miles from the Lupine Meadows parking area. The rangers had been dispatched as part of the rescue/ search operation after Hall was reported missing by Kathy Pike at 0800 that morning. Hall was escorted by Alexander to the Jenny Lake Rescue Cache and interviewed. (Source: George Montopoli and Bob Irvine, SAR Rangers, Grand Teton National Park)
(Editor's Note: This was one of several “overdue” callouts which resulted in no injury or need for rescue beyond the search. For a different kind of outcome, see the September 18 report from Grand Teton National park.)"</t>
  </si>
  <si>
    <t>16' Fall into Crevasse—With Water at the Bottom, Unable to Extricate—Inadequate People Power, Hypothermia, Alaska, Mount McKinley, West Buttress</t>
  </si>
  <si>
    <t>Alaska, Mount McKinley, West Buttress
On June 21, a guided party, led by guides Chris Morris and Stacy Taniguchi flew onto the Kahiltna Glacier to begin a climb of the West Buttress route. Among the seven clients was Dennis Gum. During the following 14 days the group progressed up to the 14,200 foot level. While camped at 11,200 feet and 14,200 feet Dennis Gum was having difficulties sleeping due to chain stokes breathing. Making a carry to the 16,200 foot camp on July 4, Gum became exhausted and decided to retreat. He was accompanied by Taniguchi to the 14,200 foot camp. On July 5, Taniguchi and Morris decided to have Gum leave the mountain. Due to the location of the team at 14,200 feet, it was not feasible to have a team descend with Gum and then attempt to return. So it was decided that Taniguchi would descend along with Gum, and depart the mountain as well.
Taniguchi and Gum departed the 14,200-foot camp at 1145 on July 5. By 1800 they were at the 8,000 foot level where Taniguchi decided to stop in order to rest, eat, drink and wait for the coolness of evening to firm up the snow. At 2330 it began to snow and Taniguchi decided to continue their descent to avoid losing the trail even though the surface snow had only a slight crust. The duo recommenced traveling at 0030 on July 6. They were both on snowshoes, with Taniguchi traveling in front. Whiteout conditions persisted as they followed the trail. Taniguchi remembers taking a break at 0430.
At some point during the following hour Taniguchi punched both legs through a snow bridge and was able to crawl out. He instructed Gum to maintain a tight rope and not to follow his tracks at that point. When he arrived at the hidden crevasse, Gum opted to attempt crossing several feet to the west of the trail and when he stepped onto the snow bridge it failed, sending Gum into the crevasse. Due to the weight difference (Gum is approximately 80 pounds heavier, and gear added another 40), Taniguchi was unable to arrest the fall. Gum fell approximately 45 feet and landed in water. Taniguchi was able to use a picket and ice ax to make an anchor, escape the belay and go to the edge to investigate. At first he could only make voice contact due to the darkness in the hole, so Taniguchi lowered a parka and mittens and instructed Gum to begin ascending the rope. The mittens did not fit and Gum could not make his ascending system work, so Taniguchi began heating water and setting up a haul system. Taniguchi was unable to raise Gum, so he instructed him to sit on his pack and sled to be out of the water. For the next four hours Taniguchi concentrated his efforts on heating water for Gum, which he would lower into the crevasse in a thermos, talking with him to maintain Gum’s consciousness and calling for help on the CB radio. Several planes flew over, but Taniguchi’s call was not hailed.
It was approximately 0950 when Joe Reichert heard the Mayday call on the radio. Reichert reported the call to the Talkeetna ranger station and requested that the LAMA rescue helicopter launch, earlier than its 1100 hour scheduled mission, to provide backup for the ground rescue. Taniguchi and Reichert talked several times on the CB about patient condition and gear requirements. Reichert and Nancy Juergens packed rescue gear, fuel and a synthetic, medical sleeping bag and departed base camp on skis at 1025. Reichert and Juergens arrived on scene at 1050. Juergens unpacked and sorted gear while Taniguchi belayed Reichert to the lip of the crevasse where Reichert surveyed the accident and established communication with Gum. Deadman-style anchors were constructed using skis and pickets. The hole on the downhill edge of the crevasse was enlarged and the edge was padded with skis. Reichert then lowered Gum a new rope and instructed him to clip in. Taniguchi, Reichert and Juergens were then able to raise Gum out of the water utilizing a Z-system for mechanical advantage.
At 1130, the LAMA was on scene rigged for a short-haul operation. Reichert lowered the short-haul line to Gum who connected it to his waist harness. As the LAMA raised Gum further, Reichert observed that Gum was horizontal and his backpack and sled were hanging off him. Reichert instructed the LAMA to hover, instructed Taniguchi and Juergens to take up the slack on the primary haul system, and Reichert rigged a rappel line and descended to Gum. On his way down Reichert cut the original rope because it was through the original hole and in the way of the operation. Upon reaching Gum, Reichert secured himself to the rappel rope and hooked into the short-haul line. Reichert then cut the pack and sled free from Gum and lifted his torso into an upright position. Reichert instructed the LAMA to start raising as he held Gum’s legs from below to maintain the upright position. With Taniguchi at the hole giving hand signals and Reichert on the radio, Drury was able to slowly bring the two safely to the surface. Gum and Reichert were set down on the snow and the LAMA landed, Gum was loaded aboard the ship and flown to base camp where Kreutzer and Drury transported him to the weather- port using a cascade litter, removed his clothes and packaged him in multiple sleeping bags with numerous hot water bottles. Drury then returned to pick up Reichert, Taniguchi and Juergens.
Between 1200 and 1430, Gum was treated for hypothermia. His vital signs were recorded at regular intervals and a secondary examination was performed by Reichert to investigate possible additional injuries. Gum complained of lower back soreness and had a large bruise on his left leg quadriceps muscle. At 1446 Gum was transported via Pavehawk helicopter to Alaska Regional Hospital.
Analysis
Gum developed hypothermia because he was in the crevasse and wet for over five hours. The contributing factors to this serious situation were falling into a crevasse and the not being able to perform an extrication. On this particular day when the surface snow had not frozen the group knew that crevasse hazards were high. Therefore extra care could have been taken by Gum to probe with his ski pole, especially in light of Taniguchi falling in just before him. Once the accident occurred it was Taniguchi’s responsibility, as the leader, to make an extrication happen. The substantial difference in weight made this very difficult. Extra people power would have resolved this problem, hence the decision by a guide to travel on the glacier with only one client, although many teams of two climb McKinley each season, must be evaluated more thoroughly in the future. Perhaps Gum could have waited at a higher camp for the group to make their summit attempt and then descend as a team.
Despite having practiced ascending a rope at the beginning of the expedition, Gum encountered complications that he could not overcome to ascend out of the crevasse himself. Taniguchi attempted to rig a Z-pulley system but due to limited gear he could not build enough mechanical advantage to raise Gum. While in the crevasse Gum could have helped his situation by putting on a fleece hat that was in a side pouch of his pack and eating snacks from the top of his pack. One medical complication which was discovered at the hospital was that Gum’s potassium level was ten points below normal. This occurred because he ingested such a large quantity of hot water. The warmth provided by this water undoubtedly contributed to his survival, but the addition of a flavor mix to the water would have helped even more. (Source: Denali National Park—Talkeetna Subdistrict Ranger Station)</t>
  </si>
  <si>
    <t>Appendicitis, Alaska, Mount McKinley, Muldrow Glacier</t>
  </si>
  <si>
    <t>Alaska, Mount McKinley, Muldrow Glacier
On June 19 at 2345, a National Outdoor Leadership School expedition requested a helicopter to evacuate a sick student located at 7,200 feet on the Muldrow Glacier.
At 0900 that day, Tilney felt nauseous, and had abdominal pain located in the lower right quadrant. At the time they were carrying loads. Tilney’s symptoms got worse, so the expedition stopped at 1400 and made camp at 7,200 feet. Tilney’s symptoms included vomiting, fever of 102 F, and continued severe pain localized in the lower right quadrant of the abdomen. NOLS leaders, who have EMT and Wilderness First Responder Training, determined that Tilney was most likely suffering from appendicitis. Tilney was given two Pepto-Bismol and then rested. The leaders used a cell phone to contact the NOLS headquarters in Palmer. They contacted Denali National Park requesting an evacuation of Tilney. The NOLS expedition prepared a helicopter landing zone near their camp site. This landing zone later proved to be advantageous to the pilot.
At 2345 the Talkeetna Ranger Station was contacted and the LAMA helicopter along with a cover ship was dispatched. A uniform cloud layer with a ceiling at 9,500 feet obstructed most of the range. A favorable route was found that allowed the aircraft’s access to the Muldrow glacier. The NOLS expedition carried an aircraft radio enabling air to ground communication, and the aircraft zeroed in on their location. The landing zone was encircled by weighted duffels and packs allowing the LAMA pilot to identify it in poor visibility.
Tilney was picked up at 0205 and transported to Talkeetna at 0239. He was given an IV, transferred to Life Flight, and flown to Alaska Regional Hospital. He was admitted to surgery for an appendectomy.
Analysis
Tilney’s evacuation was precisely executed due to several factors. First, the ability to recognize the signs and symptoms of appendicitis. Second, the communication equipment carried by the NOLS expedition allowed them to contact help from a remote area. Expeditions prepared for the worst case scenario increase their probability of avoiding a disaster in the field. (Source: Denali National Park—Talkeetna Subdistrict Ranger Station)</t>
  </si>
  <si>
    <t>Avalanche, Failure to Follow Advice, Inadequate Equipment, Poor Position, Inexperience, Colorado, Pyramid Peak</t>
  </si>
  <si>
    <t>Colorado, Pyramid Peak
On January 28, a party of four climbers headed up Maroon Creek Road south of Aspen during a heavy avalanche cycle, following a major snow storm. The road is not plowed during the winter, but is used by a commercial snowmobile operation. Due to the avalanche danger, snowmobilers were not using the road at the time; it is exposed to numerous avalanche runouts. The climbing party encountered an employee of the snowmobile operation who advised them of the avalanche hazard. On the group’s approach to 14,018- foot Pyramid Peak the climbers snowshoed over several large, fresh avalanche debris piles lying across the road. After snowshoeing in approximately eight miles, the party passed from the road into the Snowmass-Maroon Bells Wilderness and began an ascent of the steep, northwest facing side of the glacial valley, toward the amphitheater at the base of the north face of the peak. This ascent was begun in darkness around 1930. Partway up the valley’s side, the climbers, still in snowshoes, triggered an avalanche estimated to be 300 feet wide with a three-foot deep crown. The avalanche traveled approximately 1,400 vertical feet to the valley floor, carrying one member of the team over a cliff. The other climbers carried no shovels or avalanche beacons and were not able to locate the lost climber. The buried body of the climber was located by searchers three weeks later.
Analysis
These climbers were from southern Europe and had experience climbing in the Alps. During discussions with the surviving climbers, rescuers learned the group assumed that Colorado’s alpine snowpack would behave in the more stable manner they were accustomed to encountering in the maritime climate of the southern Alps. Consequently, they had discounted the evidence of avalanche instability around them, and the verbal warning they had received. They had been warned by acquaintances in Denver to avoid this peak, but their lack of understanding of the dynamics of objective winter hazard in the region, combined with their determination to climb the peak despite evidence indicating they should not proceed, suggest that the result may not have been easily prevented. Although the team carried no avalanche rescue equipment, doing so probably would have made no difference to the deceased member, who apparently died from multiple trauma suffered during the slide. (Source: From Mountain Rescue- Aspen, Inc., compiled by Hal Clifford)
(Editor’s Note: While these victims were snowshoeing as opposed to climbing, the conditions encountered required mountaineering expertise.)</t>
  </si>
  <si>
    <t>Avalanche, Poor Position, Alaska, Mount Hunter</t>
  </si>
  <si>
    <t>Alaska, Mount Hunter
On May 13, 1996, Marcus von Zitzewitz and Olaf Hecklinger were killed when an avalanche swept them off their climbing route on Mount Hunter.
On May 5, four Germans, Peter Fresia, Franz Perchtold, Marcus von Zitzewitz, and Olaf Hecklinger, flew into base camp on the Kahiltna Glacier. The first objective of the group was the Kennedy-Lowe route on Mt. Hunter. On or around May 5 they abandoned this route because of unsafe snow conditions and objective dangers.
Leaving tents erected at base camp the German group was away from camp on a ski tour for the following five to seven days. Ranger Joe Reichert made his first contact with them at base camp on May 11. On this day the four were busy helping Anne Duquette, camp manager, move her shelter away from a crevasse.
On May 11, one member of the German group contacted Reichert inquiring about a route on the North-West Face of Hunter. At that time Reichert told him that he believed the route had not been climbed and pointed out objective dangers due to seracs and cornices. (Post accident research revealed that the route had been climbed previously, see AAJ 1990, pp. 36–38.) Reichert and the German also talked about the dangerous snow conditions that existed below 12,000 feet throughout the range. The German concurred about snow conditions based on what they had found on the Kennedy-Lowe route, but believed that his proposed line would be mostly on ice and only subject to objective dangers for a minimum of time.
On May 12, Zitzewitz and Hecklinger made a foray to the base of the North-West Face of Hunter to break trail and get a closer look at their route. That evening Reichert spoke with one of the two about their plans and radio frequencies. Their FM radio was not compatible with other local frequencies, so they decided not to carry it. They planned to carry three days of food and fuel, minimal bivouac gear and ice climbing gear. They planned to leave at 0300 on May 13 and hoped to reach the end of the technical difficulties at 13,000 feet in one sustained push, sleep, and then descend the West Ridge.
At 0900 on May 13, Reichert located the duo through a spotting scope; they were moving well, climbing belayed pitches between 9,500 feet and 10,500 feet on the North- west face. At 1100 people in base camp witnessed an avalanche on the Northwest Face of Hunter and reported it to Reichert, who located the climbers approximately 1,000 feet below the last seen spot. He could detect no movement. They were connected by their climbing rope. One was partially buried in a crevasse and the other was hanging.
At 1258 the LAMA helicopter lifted off from the 7,200 foot basecamp with helicopter manager David Kreutzer and Ranger Joe Reichert on board. Once all appropriate checks were made the green light was given to short-haul to the victims. At 1325 Reichert was lowered to the scene. He checked vital signs on both climbers and attached the bodies to the short-haul rope. Back at base camp, Ranger-medic Eric Martin confirmed that Zitzewitz and Hecklinger were deceased. Peter Fresia, a climbing partner, positively identified the bodies which were then transported to Talkeetna by Hudson Air Service.
Analysis
The Northwest Face of Mount Hunter is subject to objective dangers from cornice fall and avalanches. The approach to this face is extremely dangerous and has only been made twice before. It is impossible to say exactly what caused the avalanche that created this accident. There was a crown line approximately 400 feet above their high point that Reichert estimated to be two feet thick and 50 feet long. This could have been released sympathetically as the climbers moved from ice onto the snow slope or it could have been triggered by falling debris from above. There is a cornice overhanging the route at 13,000 feet.
The climbers were belaying each 165 foot pitch and appeared to have an ice ax anchor established at the belay and two ice screws placed for protection when the accident occurred. During the fall the victims passed over a rock band which probably caused the extensive trauma resulting in the fatalities. (Source: Denali National Park—Talkeetna Subdistrict Ranger Station)</t>
  </si>
  <si>
    <t>Avalanche, Poor Position—Under Objective Hazards, Alaska, Mount Hunter, West Face</t>
  </si>
  <si>
    <t>Alaska, Mount Hunter, West Face
At 2400 on June 21, Chuck Drake (27) and Joshua Hane (28) departed the 7,200-foot Kahiltna Base Camp. They were attempting to climb a previously unclimbed route on the West Face of Mt. Hunter, with a return down the West Ridge. They were using an alpine style ascent, carrying only four days food and fuel, bivvy sacks and down parkas. Weather conditions were favorable for the first two days, but deteriorated significantly on the third day. The climbers were reported overdue by park rangers on June 27. Aerial search and ground observation efforts were initiated at 1018 on June 27. Weather conditions severely limited flying and search activities until the 30th. A total of 42.8 hours of fixed wing and helicopter overflights were conducted for the next week. Rangers flying in the LAMA helicopter reported sighting a body. Further observation of the area by ground and aerial spotters revealed the area too hazardous to attempt a recovery operation.
On July 7, Drake’s body was swept approximately 1,000 feet to the bottom of the avalanche cone. Spotters watching the accident site concurred that a body recovery was possible if conducted in the early morning.
Analysis
Hane and Drake had previously climbed in the Alaska Range, and both were experienced mountaineers. They had prior knowledge of the poor snow and ice conditions before attempting their climb, including information regarding the two German climbers who had died in an avalanche several weeks earlier.
They climbed up to the 16,200 foot camp on the West Buttress, and were cautioned about the poor conditions on Mt. Hunter by the rangers. Their intended route was extremely dangerous objectively, with abundant rockfall, along with ice and snow avalanches cascading down on a routine basis.
The mechanism seems to have been that both climbers were hit by avalanche debris from above while rappelling the route. There are many unanswered questions, especially the selection of the route itself. Approaching the climb from the bottom, it would have been difficult for them not to notice the hundreds of craters from the rocks, and the huge ice hangers above them.
In 1996, Mt. Hunter had 20 expeditions attempt to reach the summit, with the results being no summits and four fatalities. (Source: Billy Schott, Mountaineering Ranger)</t>
  </si>
  <si>
    <t>Back Strain, Alaska, Mount McKinley, West Buttress</t>
  </si>
  <si>
    <t>Alaska, Mount McKinley, West Buttress
On May 11, Robert Gray of the “CFS” party twisted his back at the 14,200 foot camp on the West Buttress of Mt. McKinley. Gray’s condition deteriorated over the next several days, and by the 13th he could not walk. Their party requested assistance from the 14,200 foot Ranger Station at 1230 on the 13th. On the 14th, two NPS VIP’s delivered food, fuel and medicine to the party. Gray improved enough on the 15th to be able to descend without assistance down the mountain, flying out on the 17th.
Analysis
The “CFS” party handled their situation as well as could be expected considering the predicament they were in. A lowering down the rescue gully is a serious matter and should only be conducted in life threatening situations where there are no other options and a helicopter evacuation is not possible. Many complications can arise in this 3000 foot lowering which, once started, cannot be reversed. Waiting for better weather or in this case waiting for the patient to improve so an assisted descent down the ridge could be made is the safest course of action. (Source: Denali National Park - Talkeetna Subdistrict Ranger Station)</t>
  </si>
  <si>
    <t>CLIMBING ALONE and UNROPED, DISTRAUGHT, Arkansas, Sam's Throne</t>
  </si>
  <si>
    <t>Arkansas, Sam’s Throne
On October 12, Chris Harris (23) was soloing at night on Instant Trauma (5.10a) when he fell 75 feet to his death.
Analysis
Harris came out late in the afternoon, and was supposed to meet friends. But they didn‘t show up. He took all his gear—rope, solo aid device, etc.—and laid it out neatly at the bottom of the cliff. However, when he was found, it was obvious that he didn’t use any of it. It was also known that he had several unresolved personal problems which may have had an effect on his actions. (Source: Mark Allen)</t>
  </si>
  <si>
    <t>Crampon Problem, Inexperience, Alaska, Mount McKinley, West Buttress</t>
  </si>
  <si>
    <t>Alaska, Mount McKinley, West Buttress
On June 8, the “Love Mountain and Beer” party of three Japanese climbers flew in to climb the West Buttress. They reached the summit on June 21 at 1620 in very good weather conditions. They were several hundred meters from reaching their high camp (17,400 feet) when at 1830, Takeshi Nagao caught a crampon on his overboot causing him to twist and fall on his back. Nagao injured his left leg and ankle in the fall. He was last on the rope, sliding five meters on the 30 degree slope. Nagao felt a lot of pain when he put weight on his ankle. The two other team members assisted Nagao to camp, arriving at 1900. Once in camp they consulted Fantasy Ridge guide Vern Tejas. Tejas examined Nagao. He instructed his party to begin applying ice on the injury. At 2030, Tejas reported the incident by radio to Ranger Daryl Miller at the 14,200 foot Ranger Station. Tejas suspected Nagao had a broken leg due to its appearance and location of pain. He reported that Nagao would need assistance in getting down. They would check back in the morning.
Nagao felt he had only sprained his ankle and by resting several days he would be able to descend on his own power. On June 22 at 0800, Tejas examined Nagao and he found him to be in a lot of pain and non-ambulatory. Tejas convinced Nagao that he had a serious injury and that it would not get better by waiting. Nagao agreed with Tejas that he should be evacuated from the 17,200 foot camp.
At 0850, Tejas radioed the 14,200 foot camp, reporting that Nagao’s condition was unchanged and felt that he either needed to be lowered or helicopter evacuated. With the good weather conditions, Ranger Miller felt a helicopter evacuation would be the safest means to evacuate Nagao. Nagao was picked up at 1309 and was transported to Talkeetna, and was then transported by ambulance to Valley Hospital in Palmer. Nagao had broken his left fibula.
Analysis
This is another example of a climber using equipment that is unfamiliar. The combination of crampons on overboots, altitude, and, most likely, fatigue increase the probability of this kind of mishap, though it is unusual that the resulting injury is as serious as this one was. (Source: Jed Williamson)
(Editor’s Note: It seems that evacuation from this altitude is becoming more common.)</t>
  </si>
  <si>
    <t>Fall into Crevasse, Inadequate Extrication Procedure, Alaska, Mount McKinley, Ruth Glacier</t>
  </si>
  <si>
    <t>Alaska, Mount McKinley, Ruth Glacier
On June 16, all six members of the French “Wayne’s World” expedition including Thomas Roques, Jean Jacques Peladeix, Jacqueline Peladeix, Michelle Pertuis, Jean Pierre Pertuis, and expedition leader Peter Dutrievoz were airlifted by helicopter from the Ruth Glacier after Michelle Pertuis (50) sustained injuries from a fall into and then extrication from a crevasse.
The expedition had planned ten days to travel from the Don Sheldon Amphitheater, down the Ruth Glacier, and to exit it by following Alder Creek to the Tokositna River where they were to meet guide Michael Overcast with a raft and float out to Talkeetna. On July 14, after being flown to the Mountain House air strip by Hudson Aviation, the group traveled by foot pulling sleds approximately one mile down glacier and made camp. On the 15th, the group continued down glacier and at 1300, Michelle Pertuis fell in a crevasse. Leader Dutrievoz reports that Michelle fell up to her waist and was extracted by the other rope team members simply by pulling her out without using any pulley system. Once out of the crevasse Michelle reported sharp pains in her upper left quadrant. The group made camp shortly after this incident near the base of Mt. Dickey. While at this camp Dutrievoz reports that Michelle tripped and fell which may have exacerbated her abdominal injury. On July 16, the expedition attempted to continue down glacier. Michelle was unable to carry any weight and continued to complain of sharp pain.
At 1250 air taxi Doug Geeting Aviation dispatch relayed that the pilot Doug Geeting, while on a scenic flight, had received a request for helicopter evacuation from a group on the Ruth Glacier. The Talkeetna Ranger Station contacted the Rescue Coordination Center at 1330 and at 1400 a Pavehawk helicopter was en route to the accident site. At 1509 a 185 Cessna contracted from K2 Aviation was launched as cover ship from Talkeetna with Pilot Richard Almsted, Ranger Joe Reichert, and Ken Zaffren, M.D., aboard. At 1530 the Air Force helicopter landed and picked up all six members of the expedition and flew them directly to Alaska Regional Hospital in Anchorage, where Michelle Pertuis was treated and released with thoracic and kidney bruising.
Analysis
Expedition leader Peter Dutrievoz reported that Pertuis’ fall into the crevasse was slow and nondynamic and that she did not experience any pain until she was pulled out of the crevasse. Injuries might have been avoided if more time and less force were used in extracting Pertuis from the crevasse.
Evacuation of all six members was not necessary. Dutrievoz stated he did not want to send Pertuis out alone due to her anxiety and language barrier and that group morale was too low to continue. Neither of these reasons would warrant evacuation of more than the injured person in most rescue situations in the Alaska Range. However, this appears to be a difference in perception by Europeans, who are used to frequent helicopter evacs (NB: 800 missions a year average out of Zermatt alone), and who have rescue insurance. (Source: Billy Shott, Mountaineering Ranger)
(Editor’s Note: This provides us with another example of why we should charge such parties for the costs of rescue.)</t>
  </si>
  <si>
    <t>Fall on Rock, Climbing Alone and Unroped, California, Morro Bay, Morro Rock</t>
  </si>
  <si>
    <t>California, Morro Bay, Morro Rock
On January 21, Jody Walker (17) of St. Helena died from head and neck injuries after he plunged about 100 feet from Morro Rock while climbing its northwest face.
“When our paramedics got to him he was unconscious,” said Morro Bay Fire Chief Jeff Jones. “He suffered significant blood loss.”
Jones had worked with the Morro Bay Fire Department since 1979 and said he can’t remember anyone dying in a rock-climbing incident at Morro Rock.
“If it’s not the first, it’s the first in a long time,“ he said.
Walker and his friend Justin Valasquez, also of St. Helena, were free climbing the Rock Sunday morning when Walker fell.
The 578-foot high rock is treacherous, said Dave Sears, spokesman for California State Parks, which manages Morro Rock. He said signs prohibiting climbers are posted near the Rock. Morro Rock is a peregrine falcon preserve and it is against the law to scale it, he said.
“The signs are there for their own protection,” he said.
Several agencies participated in the rescue. Jones said even with the best training and professional equipment, rescuers can’t save every accident victim. He urged the public to respect signs posted around the Rock. (Source: San Luis Obispo County Telegram Tribune, January 23, 1996)
(Editor’s Note: This is the first report from Morro Rock. In nearby San Luis Obispo, there is a popular climbing cliff—complete with poison oak, snakes, owls, etc. Any additional.information from this area will be appreciated.)</t>
  </si>
  <si>
    <t>Fall on Rock, Climbing Alone and Unroped, Colorado, Black Canyon of the Gunnison, Leisure Route</t>
  </si>
  <si>
    <t>Colorado, Black Canyon of the Gunnison, Leisure Route
On October 19, Steven Permick (37), an experienced climber, was climbing alone in the Black Canyon. When he failed to return, his father called the Park Service. The body was spotted on a ledge halfway up the Leisure Route on Cruise Gully Permick apparently was free soloing. At a crux move about 60 feet up the pitch, he may have been trying to place protection, but his rope was still in his pack. He fell about 60 feet and probably died soon after. (Source: Arden Anderson, Western State College Mountain Rescue Team)</t>
  </si>
  <si>
    <t>Fall on Rock, Helmet Not Secured Properly, Colorado, Boulder, First Flatiron</t>
  </si>
  <si>
    <t>Colorado, Boulder, First Flat Iron
It was June 8. We had been working hard the last few months, warming up for our annual trip to Chamonix. We had decided to have an easy day on the First Flatiron. The easiest route on the formation is Bakers Way. After a 40 foot section of steep 5.4, the route is basically a hike until it intersects with the other east face routes above Junction Knob. Since the first pitch was the only climbing on the route and since 5.4 is well below what Debbi has been leading, she took the lead. The first pitch is the only interesting part of the route until the North Arrete. We put on our helmets. Hardly anyone we see climbing on the Flatirons wears them. We do. Because it was going to be a hot day, Debbi put a bandanna visor under hers so that it was not completely snug. She’ll never do that again. Had it been snug, her head injuries would have been much less severe. She began the little 40-foot head wall. She got up to the first step and seemed a bit unsure but moved on up anyway. I considered calling her back and leading it myself, but decided to let her work it out. The first opportunity for protection was about 20 feet off the deck. She had made two steps and was standing on the edge of her right shoe (I had told her not to do this) when it let go. I saw nothing that looked like an attempt to catch herself with hands or feet. For an instant, she had rolled sideways and started down the rock and out of sight. My recollection is in slow motion with a feeling of disbelief both at the fall itself and at her not appearing to fight it. The angle of the fall and the lack of protection meant that there was a lot of rope out. So, I started immediately to reel in rope hand over hand. I heard rustling but no sounds from her as she fell. When the rope finally came taut, it burned through my hands for a few feet; then, silence.
Without untying, I ran down to where she was lying, about 30 feet below me. In all, it seemed that she fell about 50 feet. I began screaming for help and rescue. She was lying on her left side, head down. She was unconscious. The sound of her breathing indicated an obstruction. My first thought was that her orthodontic plate was in the air passage. Her face was a mass of blood and I could see a very large knot forming on the right side of her forehead and extending back under her helmet which had been pushed back. Without thinking about possible neck injuries (big mistake), I cradled her head and began trying to open her mouth to remove the orthodontic plate. She became so animated later on that it’s questionable whether I could have prevented her from moving if I had tried. Her jaw was clenched and it took me several minutes to open her mouth and get the plate out. I had visions of losing a finger in the process. By the time I got it out, she had started to come around. It turns out that the obstructed breathing was a result of nose and facial blows.
At this point, a medical student from Denver GH showed up along with two hikers. The hikers helped gather up the gear and the medical student and I worked with Debbi to get her out up to the trail. Her pupillary reflexes were uniform but she was essentially oblivious. There were no indentations in the skull and no blood in her ears. We got her out of her harness and left the gear for the hikers to collect. Between us, myself and the medical student, we got her to walk up the gully to the trail and down the trail to just below the rock steps, probably 100 yards in all. The fact that she could walk and actually negotiated the rock steps is absolutely amazing! I have no exact idea of the elapsed time for all this, but it probably took nearly half an hour, maybe longer.
An EMT crew arrived and started administering IV and oxygen. She fought the oxygen nostril feed and the mask. No doubt the nostril feed was ineffectual anyway since her nose was completely clogged with blood. It wasn’t until she was in the Stokes and immobilized that we could keep the oxygen on her. The Rocky Mountain Rescue team showed up with the Stokes and an inflatable immobilization bag. Debbi managed to stand up and walk over to the Stokes and lie down. But then, as she was strapped in, she became increasingly more combative. Since she was face up, sunshine was a nuisance, so I put her sun glasses on her. This seemed to help. Because it was a warm day, her combativeness increased every time she was in the direct sun. So, I got the crew to adopt the practice of making sure the rest stops were in the shade. Still, whenever we stopped, Debbi became restive. Good for her! She continued to tell me to JUST DO IT! I never found out what she wanted. I suppose it was her way of fighting the confusion and pain. This in itself was very encouraging.
The rescue team wanted to lower the Stokes down the rock spur that the rock steps go through. This meant hauling the Stokes back up the steps about fifty feet. We had actually walked Debbi too far down the trail. So, after attaching a goldline rope to the Stokes for belay purposes, we helped to raise it to the top of the rock spur and the rescue team took over. I gathered up our gear and started down the trail. At this point, the medical student pointed out that I had sustained a pretty severe rope burn on my right hand. He had a small first aid kit, so I put a piece of gauze on and went on, handling the rope on the back belay, etc. It wasn’t until late Sunday while in the ICU that one of the ICU staff noticed it and I actually got it dressed. By then it had gotten close to being a real problem. I guess the belay must have helped a bit after all if the severity of the wound is any indication of the force absorbed.
Because of the trail’s circuitous route, we arrived at the bottom of the rock spur (actually the gully east of it) where it crosses the switchbacks just as the team and the Stokes arrived. At this point, the lowering was over and the belayed carry stage commenced. Six people supported the Stokes and someone managed the IV. I took the rope at the front near Debbi’s head; numerous others assisted in providing a back belay for the Stokes. All the way down the hill, Debbi protested. She kept cursing, demanding that we let her stand up, and screaming. Actually, in order to keep some kind of link to her consciousness, I used this behavior. I instructed her to scream when I told her to. So, all the way to the ambulance, I’d say, “Scream,” and she would. I didn’t know she had that kind of volume! She also never indicated any nausea or dizziness... usually a good sign with a head injury. Once we had crossed the talus fields, a fat tire was attached to the bottom of the Stokes so that it could be rolled. From there, the trip to Blue Bell parking lot took fewer than five minutes.
The ambulance left and I was taken in one of the Ranger vehicles directly to Boulder Community Hospital, gear and all. About 1500, a Dr. Bowles, neurosurgeon, came out and said that the CT scan was negative: no subdural hematoma, the biggest worry. Bad news was that Debbi had a skull fracture and a broken clavicle (three pieces) and scapula.
We later found out she had broken her wrist and cracked her right orbit, too. One week later, she was home and looking forward to a near complete recovery, albeit a lengthy one.
Analysis
The fall should never have occurred. When I saw uncertainty, I should have pulled Debbi off the pitch and led it myself. It probably would have been more effective if I had taken up the slack by running headlong up the hill from the belay and let the belay device catch the fall. The hand over hand technique didn’t help much.
Helmets are made to be worn snug to the cranium, not “sort of on top of the head.” Wearing a bandanna or other paraphernalia under a helmet just means that it can be knocked out of place when you most need it.
I should NEVER have moved Debbi without immobilizing her spinal column. We were lucky. The “shout line” down the mountain definitely works. People know how to pass along the alarm.
Rocky Mountain Rescue will be getting some more donations. (Source: G. N. Jones)
(Editor’s Note: The reporter of this incident gives us a good narrative description of the aftermath. However, he raises a question in the opening of his analysis. How many of us would “pull” our partner off if he/she seemed hesitant? What is a reasonable way to resolve such an issue ?)</t>
  </si>
  <si>
    <t>Fall on Rock, Inadequate (No) Belay, Miscommunication, Colorado, Eldorado Canyon State Park, Wind Tower</t>
  </si>
  <si>
    <t>Colorado, Eldorado Canyon State Park, Wind Tower
On June 30, a climber (16) fell 15 feet onto a rock ledge on Wind Tower. She thought she was being protected by the top rope. The rope went from her belayer (41) through the victim’s harness. The belayer did not have her on belay. Consequently she had no protection when she fell. (Source: J. W. Wilder, Park Ranger)</t>
  </si>
  <si>
    <t>Fall on Rock, Inadequate Protection, Failure to Follow Accepted Standards, California, Redmond</t>
  </si>
  <si>
    <t>California, Redmond
On September 21, Travis Hull (28), North American Wilderness Academy school administrator and master wilderness instructor, fell to his death while teaching a beginning rescue class to the NAWA-USA Academy. The USA Academy, composed of teachers and students in grades seven through twelve, were completing the rescue course in preparation for their five week trip to Alaska when the accident occurred.
Travis had just completed a demonstration on the safety of a two point self-protecting system and had yet to hook the ropes into the system. As he extricated himself from the system, he apparently lost contact with how close he was to the edge, stepped back, lost his balance, and fell to his death.
Analysis
Travis was an expert climber and rescue instructor. He was a volunteer coordinator for the Shasta County Search and Rescue and had spent many hours training Sheriff departments, search and rescue groups, and fire departments in vertical and swift water rescue. His contributions to the NAWA program were enormous, and he will be deeply missed by all of us.
As his father, I know he would want me to emphasize one thing: the equipment and the system were safe. The error was his alone as he failed to follow his own and the industry’s safety procedures by being too close to the edge without being hooked into the system. As instructors, we work hard to conduct safe situations for youth to (engage in) risk and grow emotionally from that risk. We are oftentimes concerned more with our clients’ safety than our own. Don’t let your familiarity with your job and your acceptance of the risks momentarily blind you to the inherent dangers. They are always there for each of us. An accidental misstep can have devastating consequences. (Source: David Hull)</t>
  </si>
  <si>
    <t>Fall on Rock, Inadequate Protection, No Hard Hat, Connecticut, Ragged Mountain, Valhalla</t>
  </si>
  <si>
    <t>Connecticut, Ragged Mountain, Valhalla
There was a fatal accident on September 16 at the “Small Cliff” at Ragged Mountain in Connecticut. Following is the account of what I believe happened. At 1910, my climbing partner and I were walking down the Brierly’s driveway on our way back to our car when we came across the belayer (whose name was John), who was visibly disturbed. We quizzed him and found that an accident had occurred. The leader had fallen about 40 feet from near the top of the cliff after running it out. He was alone at the base of the right end of the cliff, unconscious but breathing. John had just phoned the police from someone’s house and was waiting to lead them up. We knew that the situation demanded our help so we grabbed a blanket from my car and sprinted to the Small Cliff. My partner stayed on the driveway at the shortest trailhead to the Small Cliff to show the rescue workers where to go and I ran to the victim.
It was obvious that the victim had sustained massive blows to the head. He had a weak pulse when I got there, but by the time the rescue workers arrived at the base of the cliff (probably five to ten minutes later), he did not. They performed CPR and evacuated him by ambulance and then helicopter. He did not survive.
Analysis
When I arrived, the victim (I believe his name was Paul) was face down at the base of the cliff. As near as I can tell, he had been leading a route called Valhalla (5.7) and had run it out to somewhere near the top of the cliff (50 feet in this area) before falling. Valhalla goes up about 15 feet to a large sloping ledge, then goes over a small overhang to a face with a thin crack to the top. He had very few pieces in (either three or four), and the highest one was about half way up in the overhang. The rope was still attached to his harness when I arrived and there was nothing attached to it between the leader and the last piece of protection, so no pieces pulled. In addition, there was no protection in the crack above the last piece so it wasn’t a case of a ’biner failing either. I’m not sure whether the leader fell and was initially stopped short of the ground (in which case he would have hit the large ledge) and then lowered, or whether he grounded out, but his knot was disturbingly easy to untie, suggesting that the rope had not held a great deal of force.
There are some lessons. Whatever led to this accident, my completely uneducated opinion is that he would have lived if he had been wearing a helmet. Certainly his head wounds would have been much less. Know the rock you are climbing on. These fellows had not done much climbing (if any) at Ragged. Leading on Traprock is VERY serious business. There is no fixed protection here and many of the routes demand subtle protection. A “G” protection rating may be conditional on your knowing or finding the one place where a particular brand and size of micro-nut fits. If you don’t own that brand and size, it’s “R” for you. In addition, the rock is soft and very fractured giving it the tendency to break when you least expect it. This may cause you to fall on easy terrain and cause your “bomber” protection to fail. I’m not sure I’ve ever backed off a Gunks route due to fear, but I’ve backed off many a Traprock route, as has almost everyone I know who climbs here. (Source: Lanier Benkard, Yale University)</t>
  </si>
  <si>
    <t>Fall on Rock, Inadequate Protection, Protection Pulled Out, No Hard Hat, California, Yosemite Valley, Cookie Cliff</t>
  </si>
  <si>
    <t>California, Yosemite Valley, Cookie Cliff
On May 26, Stephen Ross (32) was mortally injured in a fall while leading Beverly’s Tower, a one-pitch 5.10a route at Cookie Cliff.
Beverly’s Tower is reached by scrambling up third-class ledges for about 100 feet. It follows a crack for about ten feet, then continues up a shallow (one to two feet deep) dihedral. There is a 5.10a crux low in the dihedral. Jason Hollinger (23), Ross’ partner, anchored himself to a fixed piton in a crack eight feet left of Beverly’s Tower and about one foot above his feet. He belayed with a Black Diamond ATC. Meanwhile two friends, Matthew Pearce and Nicola Woolfard, were 10 feet directly below the start of the route on the third class ledges, unroped, looking at other climbs.
Ross climbed 10 feet off the ledge and placed his only protection, a .75 Camalot with an attached 4-in. sling. He said he would move this piece higher as he climbed, then he began to move up into the dihedral. When the Camalot was at his waist he said, “F... me,” and fell. Hollinger felt almost no upward force as the Camalot pulled out.
Ross fell past the belay ledge, struck Pearce in the head and back, then struck a ledge with his head and was stopped by the rope after a total fall of 25-35 feet. He probably also struck the rock above Pearce, slowing himself enough that he did not knock Pearce off the wall.
Ross was unconscious and bleeding from head wounds. Hollinger lowered him three or four feet further to a large ledge, where Pearce and Woolfard could help him, then drove to the Arch Rock Entrance Station to notify the NPS. When the first rescuers reached Ross a few minutes after receiving the report, they found him unconscious and not breathing but with a strong pulse. As more rescuers arrived, paramedics stabilized him with an endotracheal tube, oxygen, IV, and spinal immobilization. He was lowered 300 feet down cliffs and scree, and flown by helicopter to Doctor’s Medical Center in Modesto. He died the next day from his head injuries.
No one saw the start of Ross’s fall (the sun was in Hollinger’s eyes), and he did not say anything to Hollinger about the quality of the Camalot placement. The crack at that point was slightly flared; if Ross had brushed the Camalot as he moved up it may have rotated upward and walked closer to the edge of the crack. When we inspected the Camalot, it showed no unusual wear and functioned perfectly. (Source: Mark Fincher, NPS Ranger, Yosemite National Park)
Analysis
According to Ross’s partner, Jason Hollinger, Ross was very experienced and led mid 5.11, A4, while Hollinger had been climbing three years and led 5.10c. They had climbed one route together previously. Recause this climb starts in steep terrain, the leader faces a serious fall almost immediately and the protection should take this into account. First, the belayer should insist on the leader placing a bombproof directional just off the ledge to establish a direction of pull. Second, the leader should attempt to place solid protection higher, not just a single piece that he/she will move, since it is the only insurance against striking the ledges below. Third, although it apparently did not play a role in this incident, trusting a single fixed piton for a belay, and one that’s only a foot off the ledge, is asking for trouble—even if it holds, the belayer may not be stable against a downward pull.
It seems obvious that wearing a helmet might have made all the difference in this situation. All these points may seem obvious after the fact, but all the shortcuts above are common. Maybe the key lesson to remember is that the mistakes were made by a climber with lots of experience - like many of us. (Source: John Dill, NPS Ranger, Yosemite National Park)</t>
  </si>
  <si>
    <t>Fall on Rock, No Hard Hat, California, Yosemite Valley, Sunnyside Bench</t>
  </si>
  <si>
    <t>California, Yosemite Valley, Sunnyside Bench
On October 8, Joe Presuto (51) was seriously injured in a fall on the jam crack, 5.9, on Sunnyside Bench.
He protected right off the ground, placed four pieces in the first 40 feet, then ran out the last 30 feet where the difficulty eases off. When he got to the ledge and clipped the bolts, he had plenty of cams and nuts left and elected to go on. He put in a piece just above the bolts and two or three more before reaching the bulge. His partner, Kurt Harms, felt Joe should have protected again before that point, but he was already into the crux, 15 feet above his last piece, and Kurt didn’t want to excite him. He could see Joe trying to put in another piece; it looked like he was grappling with his hold and all of a sudden a finger popped out and he said, “I’m going down.”
Kurt: “I knew there was maybe 15 feet of runout so Joe was looking at a 30 footer plus rope stretch. I figured I had time to pull up a couple of feet of rope. I got up against the rock. I was belaying with a Sticht Spring Belay Plate in a locking ’biner on my harness. I pulled up slack and felt a light yank and that’s apparently when the top piece pulled out. I could feel a little bit of rope stretch beginning so I knew the fall was stopping, but then he hit the ledge with a thud. He bounced and the belay stopped him from rolling off the ledge. There was weight on my rope after he stopped falling.
“I called out to him, ‘Joe!, Joe!’ for 20-30 seconds and got no answer. Then I stood there holding the rope, yelling for help for two or three minutes until someone responded. [The route is only 200 feet from a popular tourist trail near Yosemite Village—Ed.] I knew I needed to tie him off, but my anchor was a single piece placed for an upward pull, so first I put in two pieces to oppose it. Since I didn’t have his full weight, I was able to hold on to the rope on his side of the belay with my left hand; I fed some rope through the plate to get slack on his side and tied him off.
“Once I got out of the belay I went up the talus to the right a bit so I could communicate with him better. I told him, ‘Joe, wake up, wake up!’ Blood was trickling down the rock, all the way to the ground. He sat up and started moving around, and asked me, ‘Who are you?’ I said, ‘It’s me, Kurt. Check yourself, run your hands through your hair, see where you’re bleeding.’ He was doing it. At that point he started to get up and I thought about lowering him, but I didn’t trust the pieces still above him. I said, ’Help is coming, so stay where you are.’”
About that time the rescue team began arriving. Two paramedics and other rescuers climbed the first pitch, to find Joe conscious but confused, and bleeding from head wounds. They gave him oxygen, stabilized his spine, packaged him in a litter and lowered him to the ground. Two hours after his fall he was flown to Doctor’s Medical Center in Modesto.
The diagnosis: A fractured skull on the right side; damage to facial nerves; perforated right eardrum; bone chips in the right elbow; severe bruises on the right hip and ligament damage in the right ankle. He has recovered from most of his injuries, but his short-term memory is worse than before the accident, and he remembers nothing of the climb nor of the following 10 days.
Analysis
Presuto had followed his partner, Kurt Harms, for the first two seasons as he developed protection skills and was now comfortably leading 5.7 and 5.8, with an occasional 5.9 and 5.10. He had been climbing for the past three years, but he’d never taken a leader fall.
This was their first climbing trip since July, so they picked the jam crack as a well- protected warm-up. A 70-foot 5.7 crack ends at a ledge with a bolt anchor, followed by another 70-foot crack with a 5.8-5.9 crux at a bulge. The climb can be done as either one full pitch or two short ones. Kurt had led the route before but Joe was new to it; this was his lead and he had the option to stop halfway or continue.
The leader: It’s easy to miscalculate your protection. Joe knew better, yet he found himself at an insecure stance, well above the critical piece protecting him from hitting the ledge, probably wishing he had backed it up when he had had the chance. (The crack allows several options just below the crux.) Here’s another way to look at it: If you wouldn’t rappel on that single piece, would you lead with it being your only protection against a ground fall? Fairly new leaders, like Joe, should sew up those pitches, for practice if nothing else. Finally, the obvious: wearing a helmet may be a headache, but that’s all Joe might have suffered, had he worn one.
The belayer: As Kurt discovered, the belay anchor serves both to keep the belayer in place and to tie off an injured partner; after the fall is not the best time to be beefing it up. He felt his single upward piece was solid but, without an opposing counterpart right from the start, he was risking an encounter with Murphy’s Law. Second, if Joe had been hanging in space Kurt would have found it more difficult to tie him off as he did. It’s easier and safer to tie a Prusik hitch on the loaded rope after the fall and clip the hitch to the anchor; that way, Joe is held by the belay device until he’s clipped in.
Medical care: Really serious external bleeding is rare— scalp wounds look horrible but usually stop bleeding by themselves, while broken necks or other life-threatening unstable injuries are more common. So Joe was better off lying still than moving around. That’s also why lowering Joe to the ground before he was stabilized and packaged, would be dangerous, even if Kurt trusted Joe’s protection. An exception: The patient is hanging on the rope, getting worse from the harness or the injuries and rescuers won’t get there in time. (Source: John Dill, NPS Ranger, Yosemite National Park)</t>
  </si>
  <si>
    <t>Fall on Rock, Placed Inadequate Protection, Exceeding Abilities 
Colorado, Rocky Mountain National Park, Bookmark</t>
  </si>
  <si>
    <t>On July 11, at 1145, Shanna M. Ryan (26) was climbing Backflip (II 5.9), the first pitch on the Bookmark, when she took a 20 foot lead fall. She had been placing protection at the time of the fall, but suddenly slipped and yelled, “Falling.” When she swung into the view of belayer Tye Gribb, Ryan was upside down and unresponsive. Despite wearing a helmet, Ryan had sustained a head injury which included a laceration four inches from the base of the skull which was three to four inches long and to the bone, as well as a concussion. Ryan became responsive upon regaining consciousness one minute later, and was lowered to the ground at her request. A response by Rocky Mountain National Park rangers and Estes Park Medical Center crew effected a ground evacuation to Estes Park Medical Center.
Analysis
Investigating ranger Karl Pearson concluded that, “Ryan was prepared for the climb but either failed to protect it adequately or was climbing beyond her capabilities.” There was no further information on what type of helmet Ryan was wearing, but it is possible that the helmet spared her from even further injury. As a final consideration, climbers need to choose as comfortable a stance as possible when placing protection, as this moment can be one of the most vulnerable to falls due to the demands beyond mere physical climbing which are placed on the leader. (Source: Jim Detterline, Longs Peak Supervisory Climbing Ranger.)</t>
  </si>
  <si>
    <t>Fall on Rock, Protection Pulled Out 
Colorado, Eldorado Canyon State Park, Bastille</t>
  </si>
  <si>
    <t>On June 1, the victim (28) climbed about 30 feet up the Bastille Crack, slipped while making a traverse, and while falling pulled out his only piece of protection and consequently hit the ground.
(Editor’s Note: Protection pulling out—or simply inadequate protection—is very common in this climbing area.)</t>
  </si>
  <si>
    <t>Fall on Rock, Protection Pulled Out, Colorado, Eldorado Canyon State Park, Kloof</t>
  </si>
  <si>
    <t>Colorado, Eldorado Canyon State Park, Kloof
On May 22, the victim (29) was leading a climb on the route called Kloof on the west ridge. He was about 30 feet off the ground when he was unable to complete a move. He fell, pulling out his only piece of protection.
Analysis
Because of the angle of the rock face, the protection would not hold properly. Thought needs to be given to the angle of the rock in relationship to the angle if one was to fall and the force that the fall would place on the protection. (Source: J. W. Wilder, Park Ranger)</t>
  </si>
  <si>
    <t>Fall on Rock, Protection Pulled Out, Colorado, Rocky Mountain National Park, The Book</t>
  </si>
  <si>
    <t>Colorado, Rocky Mountain National Park, The Rook
On May 6, at 1900, Jorge Arias (40) was leading the final pitch of Cheap Date III, 5.10b, on The Book. Arias fell 20 feet from a point about 50 feet from the top of the climb and ten feet from the crux. As he fell, one piece of protection pulled out. Arias impacted the lateral aspect of his right thigh against the rock and sustained a fracture of the right femur. His partners, Chris Stewart and Mark Hammond, attempted to evacuate Arias by lowering him back to the belay ledge and then raising him to the top of the climb. Due to the obvious severity of the injury and the resultant pain, Stewart and Hammond aborted the remainder of their planned evacuation after three hours, leaving Arias comfortable at the top of the route while they descended the east gully in the dark. A park service rescue crew responded, stabilized Arias, and lowered him a total of 1,200 feet, including a 650 foot vertical litter lowering.
Analysis
Arias was an experienced rock climber with international climbs to his credit. The fall took him by surprise as he was not yet at the crux; hence the poor landing against the hip. More frequently climbers anticipate their falls, and are able to assume an injury- defensive position facing the cliff right side up, with feet impacting against the cliff with knees slightly bent to absorb some of the impact energy that would be totally borne by the ankles. Another recurrent theme in recent years with the popularity of bolt-protected routes is the failure of either mechanical or non-mechanical chocks. Thoroughly understand and practice using these devices before committing your life to them on a traditional lead!
Partners Stewart and Hammond put forth a very determined effort in their attempts to evacuate Arias. However, their decision to abort the evacuation when they realized the serious nature of Arias’ injuries was even more significant to Arias’ survival, as a fractured femur injury, if not stabilized, may become fatally complicated if loose bone internally shifts and ruptures major arteries. (Source: Jim Detterline, Longs Peak Supervisory Climbing Ranger)</t>
  </si>
  <si>
    <t>Fall on Rock, Protection Pulled Out, No Hard Hat, Colorado, Boulder Canyon, Dome Rock</t>
  </si>
  <si>
    <t>Colorado, Boulder Canyon, Dome Rock
On September 25, I was climbing with a friend in Boulder Canyon on Gorilla’s Delight (5.9+) on Dome Rock. We originally intended to climb in Eldorado Canyon, but it was raining there and was clear to the north, and the granite of Boulder Canyon beckoned. Doug had led the climb a few weeks before, and he bestowed on me the honor of the sharp end. I had been climbing well all summer, and had redpointed a number of 5.10 and 5.11 routes, both traditional and sport. I felt completely comfortable on 9+, and looked forward to a pleasant day in the sun. I was so relaxed about the climb that I left my helmet in my pack at the base. “A nice casual day on some classic pitches, and a beer at the car,” I thought to myself as we racked up.
I had forgotten that years ago I had read Henry Barber’s description of his experience on Gorillas Delight in Bob Godfrey’s book, Climb (Alpine Press Publishing, Boulder, Colorado, 1977, currently out of print). Barber was visiting Colorado in 1973 and a friend told him that nobody had soloed the climb. Since it was “only 5.9,” Barber decided to free solo it. Godfrey described Barber’s solo this way: “I was feeling good at the time. The first crack went real smoothly. I was feeling flowing and really hyped up, kind of in a music mood.” At the top of the first crack, he traversed right and laybacked up a flake, which, as the guidebook had stated, was 5.7. From good holds at the top of the flake, he was able to reach around a corner and could see a smooth, steep slab of granite leading upwards. The guidebook had called the slab 5.7 or 5.8. “There should be some nice fat holds up here,” thought Henry to himself. At this point he was some 150 feet above the ground. Holding on to the layback crack with his left hand, his right hand explored the surface of the slab for holds, but there were none to be found.
Henry began to sweat. Reversing the layback crack, he moved back down to a resting place and took stock of the situation. “5.7 or 5.8 slabs? I must be missing something.” Henry found himself poised on minute ripples in the smooth granite, contemplating a 150 foot fall to the ground. “It’s the nearest I’ve ever come to buying it,” he recalls. Henry made it, by the skin of his teeth. It must have been quite a rush. I faced the same moves, but I was clipped to five pieces by the time I reached the friction slab section above the layback crack. I wasn’t panicked about falling off the thin slab move, because I had a quadcam at my feet, and a medium nut four feet below that. I moved up, saw how thin the right foot smear was going to be, and backed down to rest and think about the sequence. Feeling confident, I moved up again, forgot the sequence I had planned, and fell prey to the temptation of leaning in and reaching for a secure-looking finger crack with my left hand. The result was predictable: my right foot unweighted and smeared off the thin slab. I was airborne.
I heard the quadcam and the stopper rip out as I fell past, and my next memory is of my right shoulder, upper back, and the back of my head smashing into the sloping ledge 15 feet below. There was a kind of an electric flashing sensation when I hit my head that hard, and after the electric flash, I have vague memories of a pleasant, dreamlike state. No pain, completely relaxed, very restful, a kind of light sleep. While I was dreaming, I fell another 15 feet or so.
As I came to I remember briefly thinking that I was in bed at home. I was very disappointed to find that instead of being next to my warm wife, I was hanging upside down over a hundred feet of air, ten feet below my belayer. Blood dripped from my forehead and nose. I felt more drowsy than afraid. Mohammed Ali wrote a perfect description (in his book The Greatest) of the quasi-unconscious state that follows a severe punch to the head. In his fights with Joe Frazier he spent some time nearly unconscious. He says it’s like being in a little dark room with bats flying around, birds singing, and ghostlike figures fading in and out of view. While I was in that little room I noticed that I could not breathe. The fall had slammed every molecule of air out of my lungs, and the muscles that control the intake of breath were traumatized and not inclined to contract. Shit, oh dear, I thought, and made horrible groaning sounds as I fought to get some air.
My partner Doug was not enjoying this scene. The rope had jammed behind the piece that had held in the top part of the lower crack, a point 15 to 20 feet above his belay. He had felt very little when I hit the end of the rope. He had no control of the rope, as it was stuck above him. Try as he might, he could not get the rope to pull free. “Bummer,” I thought, “I’m belayed by a stuck rope, and if it pulls there will be 25 feet of slack, and I’ll fall to the ledges at the bottom of the first pitch and die.” Terrific. I sat on a spike of rock and groaned and tried to clear my head. Doug gave me a few minutes to recover, and suggested that I climb up a few feet, giving him the slack to put me on a belay. Once on belay, I made it back to him after a few moves of 5.6. Those few moves jangled my three broken ribs, and from that point on every breath hurt more.
Rocky Mountain Rescue personnel were standing at the base of the climb by the time I struggled back to the belay. That’s a pretty amazing response time. It couldn’t have been more than 20 minutes from the time I fell to the time they showed up at the base of the route. I was embarrassed that I had caused all the ruckus, and that there would be another story in the paper about a climber falling. I have to admit that I was also embarrassed about falling off a “moderate” climb. Dumb ego, internal blather.
There was enough free rope to fix to the ground. The fall welded my tie-in knot, and we had to cut it free with a knife sent up by the Rocky Mountain Rescue people. (I may climb with a knife from now on.) Doug checked me out (he’s a neurologist, I always take him along when I plan to get knocked out), lowered me off, and he and the RMR, took great care of me.
I appreciate Rocky Mountain Rescue and my partner Doug for their competence and quick thinking. After I was carried off, RMR people cleaned the gear off the climb and brought it to the hospital, including my Cebe sunglasses that fell 150 feet onto a granite slab and survived without a scratch. I’m healing nicely and can almost take a full breath now. I plan to be back to work next week and on the rock (or in the gym) in a month or so. I’m going to wear a helmet religiously now, and take more care in placing gear. The failure of the two upper pieces was my error, as the flake I had them in takes protection very well. I’ve been traditional climbing for ten years, and seldom have had a piece of protection fail me in a fall. Complacence, overconfidence, and carelessness may have played a role in this accident. Fortunately, you learn—if you happen to live through your errors. (Source: Robert Kooken)</t>
  </si>
  <si>
    <t>Fall on Rock, Rope Severed, Carabiner Broke, California, Yosemite Valley, El Capitan</t>
  </si>
  <si>
    <t>California, Yosemite Valley, El Capitan
On April 1, Matt Baxter (26), an experienced big-wall climber, set out alone to fix the first few pitches of Zenyatta Mondatta, a difficult multi-day aid route on El Capitan. The next morning, after he had failed to return home, friends found his body at the base of the route. He had apparently fixed the first two pitches and fallen while leading the third.
The first half of the third pitch slants up left at about 65 degrees on a vertical wall. The climbing is mostly on hooks and fixed copperheads, with an occasional camming device. Few placements offer bombproof protection. The equipment on Baxter’s body— harness, daisies, etriers, hardware racks, and rope—was properly rigged, but the rope, a new Mammut Flash 10.5mm, was severed about 25 feet from the clove hitch he was using for an adjustable self-belay.
The other end of the rope, 15-20 feet long, was anchored at the start of the pitch and then clipped through a TCU 10-12 feet above and left of the belay. From there the rope ran 5 feet left across the top of a 2-foot wide pedestal and was jammed into a 1/4- in. wide crack between the pedestal and the wall. It had broken where it exited the crack on the far side of the pedestal, and was stretched tight between the belay, the TCU, and the crack.
The next placement, five to six feet above and left of the TCU and 3-4 feet directly above the pedestal, was a fixed copperhead from which hung one of Baxter’s Quickdraws. The carabiner in the rope end of the Quickdraw, a Chouinard Bentgate Quicksilver, was broken, with the nose end missing. The route continued up and left from the copperhead, but the Quickdraw appeared to be the last of Baxter’s hardware still in place.
Analysis
Based on the gear we found on the ground, and on the length of rope between the harness and the break, Baxter was probably 10-20 feet past the Quickdraw when he fell. An old fixed copperhead and possibly one or more hook placements failed, then a small camming device just above the Quickdraw pulled, followed by the failure of the carabiner. Since Baxter had fallen from a point to the left of the pedestal, and the TCU was to the right, the rope fell across the pedestal and into the crack.
Why did the rope break? A few inches of glazed, abraded, and ripped sheath on Baxter’s side of the break suggest that the rope had been partially cut by being compressed against the rough sides of the crack and pulled through it by the force of the fall. The high friction increased the fall factor, so the rope between Baxter and the crack now had to absorb most or all of the remaining energy; it was more than the damaged core could handle, and it broke.
Would an intact carabiner have kept the rope out of the crack, or at least prevented the break? Probably so, though we did not test this. The rope would still have swung against the pedestal, but from a safer angle. In fact, it must have been in this position while the carabiner was still whole and the force was increasing (a fraction of a second), yet that section of rope showed no damage.
Why did the carabiner break? Steve Nagode and Chris Harmston, the Quality Assurance Managers of REI and Black Diamond Equipment, respectively, examined the broken carabiner. They reported that the material in the carabiner was of good quality, there were no preexisting cracks or other flaws in the piece remaining, and the distortions present were typical of a break occurring while the gate was open.
They also felt that two or three fresh, deep gouges on the back and side of the spine of the carabiner indicated that the spine had struck the wall during the impact. This would have opened the gate, dropping the strength of the carabiner to roughly a third of its rated value, at the moment the peak force occurred. (Slap the spine of a carabiner against your palm, and listen for the “click” of the gate opening and snapping shut.)
The “spine impact” mechanism requires that the carabiner be clipped to the rope in the standard gate-out configuration. However, because of the orientation of the copperhead and the Quickdraw to the rock surface, we could not determine how the broken carabiner had been clipped at the time of the accident.
Baxter had clipped the previous carabiner (on the TCU) down-and-in, so, at the scene, I replaced the broken carabiner with an identical one and clipped my own rope through it down-and-in. When I yanked on my rope to simulate the direction of force from Baxter’s fall, the carabiner slid along the rope, seeking the equilibrium point, as expected. Since the rope held the gate against the rock, friction between the moving carabiner and the rock opened the gate and kept it open. I was surprised by how easily this occurred; however, if this had happened to Baxter’s carabiner we should have found scratches on the gate, and there were none. The gouges on the spine make “spine impact” the more likely culprit in this case. (A simple “sticky gate” scenario is not likely since the gate moved freely after the accident.)
Although we don’t know the actual force on the carabiner, Baxter and his gear weighed 225 pounds and his belay absorbed little energy—his clove hitch did not slip and there was no belayer or force-limiting belay device at the anchor to reduce the impact. The carabiner probably met its design specifications but, like the rope, was overwhelmed.
Carabiner failures are pretty rare. Harmston knows of only half-a-dozen out of several hundred thousand Chouinard and Black Diamond units sold, and they were all due to open gates. Nevertheless, current models, whether the traditional design or the newer wire gate type, seek to reduce the effects of “spine impact” by stiffening the gate spring and/or decreasing the mass of the gate.
While the chance of a carabiner failure or the rope unclipping is low, don’t hesitate to use two reversed and opposed carabiners if you suspect a critical situation like this one. Perhaps more important, back up the placement itself if you can—a fixed copperhead or piton is more likely to fail than the carabiner.
We are all eager to hear about equipment “failures”, but it’s important to get the facts right: preserve what’s left of the gear (don’t touch freshly broken surfaces, for example), get the names of participants, photograph or draw the scene if possible, and notify the manufacturer. (Source: John Dill, NPS Ranger, Yosemite National Park; Steve Nagode, REI; Chris Harmston, Black Diamond Equipment, Ltd.)</t>
  </si>
  <si>
    <t>Fall on Rock—Falling Rock, Inadequate Protection, California, Sequoia National Park, Devil's Crag #1</t>
  </si>
  <si>
    <t>California, Sequoia National Park, Devil’s Crag #1
On September 1, David Dykeman (64) and Herbert Buehler, members of the California Mountaineering Club, were descending from the summit of Devil’s Crag #1 (12,400+ feet) about 1400. The weather was clear, with little or no wind. Just below the summit arrete, they set up a short rappel of about 25 feet. Buehler went first while Dykeman waited, unroped, at the top of the rappel. Just when they reached the bottom of the rappel, Buehler heard the noise of a large rockfall, and ducked against the wall for cover. He heard Dykeman cry out, “Oh, no!” When the noise subsided, Buehler looked up at the top of the pitch. Dykeman was gone. All of the falling rock, and Dykeman’s body, had fallen down the northeast side of the peak, a drop of over a thousand feet. Buehler retrieved the rope and climbed down alone to their camp at Rambaud Lake, a difficult descent that required two more rappels. He then continued out for help, arriving at the LeConte backcountry ranger station about 2200, where he found Park Service Ranger George Durkee who radioed news of the accident to Park Headquarters. Park Rangers helicoptered in the next morning and located Dykeman’s body, lodged on a snag about midway down the 1,200-foot northeast face. Climbing down from above, and traversing across the face, Rangers Randy Kaufman and Scott Wanek were able to reach Dykeman’s body. They hooked his climbing harness to the end of a 50 foot line from a helicopter hovering next to the wall. The difficult operation took four days overall.
Analysis
Devil’s Crag #1 has a bad reputation for unstable rock. All the rock on the top of the mountain is badly shattered; big unattached blocks piled one on top of another. It is probable that one or more of the slabs on which Dykeman was standing simply slid suddenly out from under him. The entire upper part of the mountain is one narrow arrete after another, dropping directly off to the steep faces on either side.
Dykeman was a very experienced climber, having made over 500 ascents in the Sierra, as well as others around the world. He had a reputation of being a conservative, safety-conscious climber and leader. This accident probably could have been prevented if Dykeman had been tied in while waiting for his turn to rappel. However, it is possible that the rock collapse would have included his anchor. Additionally, Dykeman, having climbed this peak before, was aware that overly conservative use of ropes has resulted in many parties having to endure uncomfortable bivouacs high on the mountain. (Source: John Inskeep, Sierra Madre Search and Rescue Team)</t>
  </si>
  <si>
    <t>Fall on Rock—Foothold Came off, Failure to Test Hold, Protection Pulled Out 
Colorado, Rocky Mountain National Park, Spearhead</t>
  </si>
  <si>
    <t>On July 23, at 10:30, Michael Munsch (34) was leading the fourth pitch (5.6) on the Sykes Sickle route (III 5.9+) on Spearhead. He climbed 20 feet above the belay ledge, placed a “marginal” piece of protection, and continued another five to ten feet. At this point, Munsch stepped on a loose rock which gave way Munsch fell, the marginal piece of protection failed, and he impacted on the ledge with belayer David T. Many. Munsch sustained fractures of both ankles and soft tissue injury to his right elbow. Many lowered Munsch three pitches to the ground, and then went for assistance to park ranger Dave McKee at Black Lake. Munsch’s injuries were stabilized and he was evacuated by Flight for Life helicopter from the base of the climb.
Analysis
Spearhead and its most traveled routes, such as Sykes Sickle, have a well-deserved reputation for sound and solid quartz monzonite rock. However, even the best alpine rock is subject to freeze-thaw effects, where water creeps behind cracks, pushes a rock when it turns to ice at night and expands, and thus loosens rocks to become climbers’ traps. The pitch Munsch fell on was moderate, much below his leading standards, and was typical of alpine rock in that the lower-angled pitches are those most subject to freeze-thaw effects. Treat alpine rock like desert rock, testing or gradually weighting holds. Place the best protection possible at regular intervals despite the easiness of the climbing.
Munsch did an excellent job of landing correctly (on his feet) after his fall, and he was wearing a helmet, but the distance and hard surface factors were too significant to avoid injury. Many is to be commended for his excellent and efficient handling of a severely-injured partner on a three-pitch evacuation, and for his prompt summoning of the emergency medical system. (Source: Jim Detterline, Longs Peak Supervisory Climbing Ranger)</t>
  </si>
  <si>
    <t>Fall on Rock—Rappel Anchor Sling Not Tied, Distraction</t>
  </si>
  <si>
    <t>Colorado, Aspen, Die Hard
On October 12, Jake McNelly (23) set up a rappel on a short sport climbing route at a popular cliff called Die Hard. McNelly had walked around to the top of the cliff to set up a top-rope above a half-pitch 5.8 route called Ain’t Over ’Til It’s Over. Two medium sized trees near the lip of the cliff typically are used for top rope anchors. According to the other climbers in the area, McNelly appeared to set his anchor and clip his rope into it, then tug on it before backing off the lip of the cliff, which forms a very clean, 90- degree break. At this point the climber began to free fall down the cliff. For most of the approximately 50-foot fall, he slid on his chest, ultimately landing on his right side at the base of the cliff and rolling approximately 20 feet downhill to stop at a tree.
The accident occurred about 1230. Other climbers rendered aid and were able to make a cell phone call for help within 15 minutes. Ambulance EMTs and an emergency room physician (also a member of Mountain Rescue-Aspen) were on the scene within 15 minutes of that call. An evacuation team arrived shortly thereafter. The victim, who was alert and oriented but inclined to perseverate (repeat himself), complained of back pain and difficulty breathing. He was placed on high-flow oxygen and intravenous fluids. He had no obvious deformities and showed good capillary refill. Spinal precautions were maintained to prevent further injury. He showed oxygen saturation rates of 90 percent or better and a heart rate of 90 during evacuation. The patient was littered 50 yards to the top of a scree slope, then lowered approximately 150 feet down the slope to an ambulance. The victim was loaded into the ambulance 30 minutes after the evac team arrived at the trailhead and 70 minutes after the first page was issued, departing the scene about 1430. The victim was continuing to complain of injuries at the time he was loaded into the ambulance.
McNelly was transported approximately ten miles to Aspen Valley Hospital, but died in the emergency room around 1530 of a ruptured aorta. Autopsy results suggested the aorta had been partially ruptured during the fall, developed a hematoma, and then ruptured fully. Also, there was noticeable bruising on the right temporal lobe, which could have led to the perseveration.
Analysis
Discussions with other climbers on the scene and inspection of McNelly’s equipment suggest the following. First, McNelly set up a single rappel anchor, despite the fact that two anchors are located in close proximity. The sling used for this anchor reportedly fell to the bottom of the cliff with the climber, along with the single locking carabiner he had clipped in with, and his rappel device. Inspection of the sling revealed the following: three short sections of black, flat tubular webbing, tied together with water knots to form a sling about six feet long. Two single overhand knots were also present in the webbing, appearing by their tight configuration as if they had been left there for some time and been weighted. The sling was not tied. In each free end of the sling was the beginning of a loose water knot (the overhand tied before it is traced back with the second piece of sling), ruling out the possibility of a poorly tied knot pulling out. Rescuers concluded that McNelly wrapped the sling around the tree, started to tie the knot, became distracted, then started to tie it again with the other end of the sling, only to become distracted a second time. He then clipped in to the wrapped webbing and visually inspected it. A total of two full water knots and four half hitches were present in the webbing, making it possible that he looked at the sling and concluded that it was tied. When he tugged on it, the friction of the sling around the tree (which is about six inches in diameter, with low branches, making visual inspection difficult), could have confirmed his conclusion that the sling was tied. (Source: Mountain Rescue Aspen, Inc., compiled by Hal Clifford)</t>
  </si>
  <si>
    <t>Fall on Snow, Inadequate Equipment, Climbing Alone, Colorado, Rocky Mountain National Park, Mount Alice</t>
  </si>
  <si>
    <t>Colorado, Rocky Mountain National Park, Mount Alice
On August 29, David Ingersoll (40) left the Wild Basin Trailhead alone to check out possible routes on the East face of Mount Alice. Ingersoll scrambled part way up the Central Ramp Route (III 5.7, A2), but decided to descend after it began to rain. He scrambled down to a snowfield just left of the center of the East face, and began descending the snowfield. At 1415 while descending, Ingersoll lost his footing when he reached an icy area of the mostly soft snowfield. He was wearing tennis shoes and did not have an ice ax. Unable to self-arrest, he slid 150 feet at a high rate of speed and impacted on rocks, fracturing his pelvis in four places.
Ingersoll’s friend Kelly Price called RMNP dispatch on August 30 at 0830 to report that Ingersoll was overdue somewhere in the park, but that she did not know what his plans were. A general trailhead check of the park found Ingersoll’s vehicle at 0930, and Ingersoll was found at 1755.
Analysis
Investigating Ranger Karl Pearson pointed to three factors that contributed to Ingersoll’s accident and the resulting SAR efforts. He was alone, he failed to tell anyone where he was going, which complicated efforts to find him, and he descended a snowfield without crampons and ice ax. In the investigator’s opinion, the above mistakes could have cost Ingersoll his life. When Ingersoll was discovered by RMNP Ranger/searcher Gregg Tinkham, he was in the initial stages of hypothermia. Ingersoll said that he didn’t think he would have survived another night out. It was therefore fortunate that Tinkham found him before dark and was able to have a helicopter fly him out immediately to advanced medical care at a hospital. (Source: Jim Detterline, Longs Peak Supervisory Climbing Ranger)</t>
  </si>
  <si>
    <t>Fall on Snow, Inadequate Protection , Climbing Unroped, Inexperience, Alaska, Mount McKinley, West Buttress</t>
  </si>
  <si>
    <t>Alaska, Mount McKinley, West Buttress.
On May 19, “Seven Summits Croatia” party of two flew into the Kahiltna Glacier with plans to summit Mt. McKinley via the Messner Couloir. They spent one day at 8000 feet, the third day at 11,000 feet, and the fourth at 14,000 feet. At this point they were forced to rest due to the rapid ascent and minor altitude sickness.
On the sixth day they reached 16,400 feet and rested a day to acclimatize better. Dolovski suffered minor headaches at this point. On the eighth day the two climbed to the 17,200-foot camp on the West Buttress to acclimate, then returned to 14,200 the following day and prepared to begin climbing early the next morning. A small high pressure system moved in and the weather was clear and cold. The two climbers left at 0200 on the tenth day to attempt the summit via the Messner Couloir. They reached the summit around 1330. At this point Ungar reports that the weather began to deteriorate. Both climbers agreed to descend via Denali Pass on the West Buttress route. Ungar reports that Dolovski was feeling strong so he took the lead. Both climbers agreed to descend unroped in order to facilitate a rapid descent and because they lacked the necessary equipment to protect the route.
At the Football Field the climbers found themselves in a whiteout and decided to follow a wanded route down the mountain. They followed the wands onto a steep slope between 40 and 60 degrees and decided that they must be off route, but could not determine where they were. At this time Ungar took the lead with Dolovski following only two meters behind. Ungar estimates that he reached a bench in the slope at 19,000 feet, and decided to reanalyze the descent. It was at this time that Ungar reports Dolovski’s sudden fall past him and quickly out of sight. Ungar continued his descent, searching for his partner, hoping he had successfully self-arrested. Ungar eventually came to a fork on the Orient Express and decided to search the left couloir. When he found no sign, he climbed back up to the col and began descending the right gully towards the 16,200 foot camp.
Ungar was sighted descending the Orient Express at 2132. His elevation was estimated at 17,500 feet. The high altitude rescue helicopter was put on alert, awaiting a clearing in the weather at 2200 and launched at 2245 in order to assist with the rescue of the solo climber. A Colorado party made the initial contact with Ungar at 2255 and determined him to be okay but very tired. At 2333 Dr. Colin Grissom’s team from the 14,200-foot camp reached Ungar with the initial two rescue teams at 15,000 feet, and determined that the rescue helicopter was unnecessary and that his team would escort Ungar back to 14,200.
Analysis
Both climbers had very little high altitude climbing experience prior to coming to the Alaska Range and had no prior experience on McKinley. Therefore, the route they chose was ambitious and maybe more technical than they expected. The small window of good weather they received the day prior to their summit day proved to be only temporary and they had no plan of how they would descend should the weather deteriorate, as it did, up high. They brought insufficient snow/ice anchors for their climb and descent and as a result did not use their rope at all. It is possible that had they been roped without anchors, both climbers would have died on the descent. But considering the long and difficult ascent, and high altitude, it would appear that the placement of anchors while descending would have been a safe way to go, especially upon discovering they were off route and on steep snow and ice. (Source: Billy Shott, Mountaineering Ranger)</t>
  </si>
  <si>
    <t>Fall on Snow, Inadequate Protection and Belay, HAPE, Frostbite, Alaska, Mount McKinley, South Buttress</t>
  </si>
  <si>
    <t>Alaska, Mount McKinley, South Buttress
On May 27, Nancy Bluhm (32) of the “Dancing Fools” expedition was airlifted by helicopter from the South Buttress of Mount McKinley after sustaining injuries from a 75 foot roped fall. The expedition flew on May 18 to the Kahiltna Glacier to climb the South Buttress. Expedition members included Tom Masterson (leader), Steve Parry, and Nancy Bluhm. The group reports climbing approximately 1000 feet a day up the Southeast Fork of the Kahiltna and on to the section of the South Buttress known as The Ramp. On May 27 the group left camp at 15,800 feet and descended into the col dividing the South Buttress from a steep head wall. The weather was unremarkable with minimal wind at 0 to 5 degrees F. While leading up the head wall Masterson climbed over a bergschrund and continued on with a running belay with Parry second on the rope. When Bluhm reached the bergschrund, a decision was made to stop and descend to the col. At 1430, Bluhm fell on the 40 degree snow slope generating enough force to pull Parry off his stance and slide 75 feet before being arrested by Masterson and a single ice ax anchor.
After the fall Tom lowered Parry to Bluhm. Parry reports that Bluhm was conscious, talking, but unable to move until her 40 pound pack was removed. Once the pack was removed Bluhm was able to walk over to the col while complaining of pain in one of her knees and her back. In the col the body of the tent was set up (the fly was lost in the fall) and Bluhm was placed in a sleeping bag and given fluids. Shortly after being stabilized she began displaying symptoms of shock. At 1630 Masterson and Parry attempted to contact the Talkeetna Ranger station and the Kahiltna base camp via cell phone. They tried repeatedly for over two hours, only getting the message, “Your cell phone is not authorized for this service–.” Finally the group reached the State Troopers after calling 911. At 1927 the State Troopers made contact with the Talkeetna Ranger Station and were able to brief the Talkeetna staff and relay messages for the rest of the operation. The “Dancing Fools” expedition reported that they had one member with an injured back secondary to falling, one member with frostbite and symptoms of pulmonary edema, and that they had lost some equipment including a tent. At 2046 a fixed wing aircraft took off from the Talkeetna airstrip to act as cover ship for the NPS rescue helicopter. At 2056 the helicopter departed with pilot Doug Drury and Ranger Daryl Miller. By 2140, Drury had inspected the potential landing zone and reported winds at 30 knots out of the west with good visibility. As conditions appeared favorable the helicopter landed and took aboard Bluhm without the need for immediate medical attention. Masterson told Ranger Miller that Parry had a little frostbite and beginning signs of pulmonary edema but would try to descend the next day. A tent and C.B. radio were left with Masterson and Parry before flying Bluhm to the Kahiltna base camp. Bluhm was evaluated by NPS paramedic Eric Martin at the Kahiltna base camp and transported to Talkeetna by Jay Hudson where she was met by an ambulance which took her to Valley Hospital in Palmer, Alaska. Bluhm was released from the hospital the next day after being treated for a strained back and skin abrasions. No other injuries were reported.
Analysis
The length of this fall and the resulting injury may have been avoided by using more snow anchors during the running belay. An even better alternative would have been to use a sliding middle belay which would have enabled Bluhm to be lowered with a belay, Parry to descend a fixed line, and Masterson to descend with the same security of a running belay. Finally, the decision to continue on to the higher and more committing part of the route may not have been reasonable considering that one member was suffering from symptoms of pulmonary edema and minor frostbite. (Source: Billy Shott, Mountaineering Ranger)</t>
  </si>
  <si>
    <t>Fall on Snow, Unable to Place Protection, Poor Position, Colorado, Mount Powell, Northwest Couloir</t>
  </si>
  <si>
    <t>Colorado, Mount Powell, Northwest Couloir
On July 6, W. H. (m. 26) and K. D. (f. 30) decided to climb unroped because of lack of available protection and soft snow unable to hold snow flukes or stakes. At the top of the snowfield, footing gave way, K. D. tumbled down 1,000 feet of Hourglass Couloir, colliding with rock walls of a narrow chute. W. H. climbed down to K.D., while other members of the party left the field for a 911 call. K. D. was conscious with obvious fracture of the upper extremities. SAR responded with 14 members, resulting in Flight for Life evacuation. (Source: Summit County Search and Rescue)</t>
  </si>
  <si>
    <t>Fall on Snow, Unroped, Poor Position, Colorado, Mount Sneffles</t>
  </si>
  <si>
    <t>(Following is a letter from Adam Beal [early 20’s] to a friend.)
Our plan was to set up a base camp on Sunday, and then do a technical ascent of Mount Sneffles on June 24. The climb up Mount Sneffles (14,000 feet) had us crossing talus, snow, ice and rock. The climb was easy but committing, seven pitches and about 1.0 feet of 5.1 to 5.5 climbing. At the end of the climb we reached a couloir that we planned to climb the final 100 to 200 feet to the summit on. After realizing that it was time to descend whether or not we could summit, I decided to check the couloir as a possible descent route. I walked about 30 feet out onto the snow, and decided against glissading down because of the softness and 45 or 50 degree grade. Then I slipped. I didn’t have crampons on my feet for traction, nor did I have a rope on (after being roped for about eight hours that day). I tried a few times to self-arrest with my ice ax, but the snow was just too soft. I was at the mercy of the mountain, and probably moved 30 to 50 mph down the snow as I rammed into boulders and the walls of the couloir on my way down. When I finally stopped around 1,500 feet lower than I had started, I was amazingly lucky to be alive. I landed at the base of the snow on a rocky talus slope.
So there I was, alone and badly injured at 13,000 feet. I had a right wrist that had been broken in three or four places, and my formerly white climbing helmet was now red from the trauma to my face. I had a deep cut under my left eyebrow, the inside of my lower lip was badly cut and my upper lip was ripped clean through with a gash over an inch long. I was disoriented but still quite conscious. I immediately grabbed my first aid kit from my pack, which luckily was still attached to my back, and splinted my wrist with a splint and an ace bandage. Then I knew that it was time to descend back to base camp, 2.0 feet and one to two miles away. I left my pack and helmet, unable to carry them, and started off. I yelled for my partner Geoff or to anyone else who could hear me, but I heard no reply. It was now almost dark, and not having the strength to descend on foot, I started sliding down on my butt. The slope here was very mild, so I was at least safe from another fall. After two hours of sliding and yelling, I finally heard Geoff yelling back to me and could faintly see his headlamp in the darkness. Since I had forgotten my headlamp in my pack, I had to yell to him until he reached me.
Geoff had slowly cut footsteps for himself as he descended on foot the very way that I had slid. After assessing my injuries, he tried to help me to my feet to get to base camp. I was still unable to walk, so we started sliding down together, my legs and arms wrapped around Geoff. After a few minutes, I realized that I could go no further, so Geoff left me for our base camp to get sleeping bags. As he left, he warned me not to fall asleep. With the incredible amount of pain in my wrist, that seemed easy.
Geoff returned about one to one and a half hours later with our bags and the good news that he’d run into some other people camped near us. They left immediately to go get help even though it was probably near 2300 and it was three or four miles to the trailhead and another 30 to 60 minutes to a phone. My friend stayed by my side as I warmed in both of our bags for a while. After a short time I was able to give him back his bag, but he stayed awake all night to watch over me. Since I had forgotten to grab any pain pills from my first aid kit, I was in an amazing amount of pain and was only able to sleep for a few minutes at a time.
Almost at the crack of dawn, three people on the mountain rescue team arrived where we were around 12,500 feet. By this time, my eyes were so swollen shut that I couldn’t see any of my rescuers. After stabilizing my neck and placing me into a Stokes litter, they called for a helicopter to airlift me out. Thirty minutes in the helicopter got me to a hospital in Montrose. Luckily, I was given a good dose of morphine for pain, and slept for the entire airlift. I woke up in the emergency room where they proceeded to cut all of my expensive outdoor clothes off my body with trauma shears. My face was sewn up in three places by a plastic surgeon and then I was taken to surgery for the wrist. I woke up with four pins in my wrist.
I spent two and a half days in the hospital. While I was there, I realized that I had lost half of one of my front upper teeth (to be repaired over the next few weeks with a root canal, cap and crown) and that my entire face had been abraded by the snow so badly that it was almost completely scabbed over. I couldn’t eat solid food for almost a week afterwards.
My parents flew me back to Michigan on Thursday afternoon. I met my mom and brother at Detroit Metro, and they didn’t recognize me at first. When they both realized who I was, they started... crying. It sucked. And here I’ve been ever since.</t>
  </si>
  <si>
    <t>Fall on Snow—Loss of Control—Voluntary Glissade, Colorado, Rocky Mountain National Park, Longs Peak</t>
  </si>
  <si>
    <t>Colorado, Rocky Mountain National Park, Longs Peak
On July 14, at 1045, Nathan Dick (51) lost control while glissading near the top of Lamb’s Slide on Longs Peak shortly after he had completed its ascent. He slid all the way (approximately 1,000 feet) down and out of control to impact the rocks at the base of Lamb’s Slide. Dick had attempted to self-arrest on the hard packed snow surface but was unsuccessful. Instead, he impaled himself in the neck with his ice ax, lacerating his right subclavian artery. Dick also sustained various injuries to left hip, right clavicle, right elbow, neck and ulnar nerve. His fall was witnessed by several climbers who immediately came to his aid and thus saved his life. Vladmir Farkash, in particular, was able to significantly slow the arterial bleeding with direct pressure until relieved by RMNP paramedic climbing ranger Mike Pratt. A Rocky Mountain Rescue volunteer found Dick’s cell phone in his pocket, and used it to immediately start the RMNP rescue team on a response.
Analysis
Since the epic 1871 uncontrolled descent of Lamb’s Slide by Rev. Elkannah Lamb, the accident has been repeated continually with results varying greatly from no injury to death. Nathan Dick has been very grateful to both climbers and park rescuers for preventing him from crossing that thin line to the latter category. Lamb’s Slide becomes hard-surfaced and then icy starting about mid-July every summer. The icy areas usually start about one third up this couloir and in midsummer may be limited to a short section. Thus it is instructive to observe conditions carefully while ascending so that you are aware of such hazards for the descent. Options to consider in lieu of glissading Lamb‘s Slide include: (1) down climbing Lamb’s Slide; (2) rappelling from rock walls on the right moat; (3) topping out to the left and descending the Loft; and (4) scrambling down Glacier Ridge. The evacuation of Nathan Dick to proper hospital care is noteworthy. An Aerostar medical helicopter was unable to reach Mills Glacier due to winds but did shuttle rescue personnel and supplies. Ranger Dan Ostrowski led a litter team through four 200 foot lowers, including three on ice and snow and one on scree. Ranger Scott
Hall ran up to Chasm Lake in approximately 45 minutes carrying a 65 pound raft on his back. Dick was floated across Chasm Lake by the “Long’s Peak Navy” to awaiting Aerostar. (Source: Jim Detterline, Longs Peak Supervisory Climbing Ranger)</t>
  </si>
  <si>
    <t>Fall on Wet Rock, Placed Inadequate Protection, No Hard Hat, Colorado, Eldorado Canyon State Park, Ruper</t>
  </si>
  <si>
    <t>Colorado, Eldorado Canyon State Park, Ruper
On May 27, the victim (29) was leading Ruper when he fell. In his own words: “Water was seeping over the saddle, covering most of the last pitch. I tried to skirt the water (off-route) but ran out of real estate. While traversing the wet section, I slipped and fell. I hit my head almost immediately (no helmet) and was knocked unconscious. Total fall was 60 feet (run out—it even mentions this in the guide book). Two other parties assisted my partner in rescuing me. My injuries: serious abrasions, minor lacerations, concussion, basilar skull fracture. (Source: Brooke Hoyer)</t>
  </si>
  <si>
    <t>Falling Rock, Stranded, Alaska, Alaska Range, Coffee Glacier, Eyetooth</t>
  </si>
  <si>
    <t>Alaska, Alaska Range, Coffee Glacier, Eyetooth
On June 15, JJ Brooks (33) was hit by fragments from a large falling rock that had separated from the main rock face. The falling rock had also cut his climbing rope, stranding him and his partner, Carl Tobin, four pitches up. They established verbal contact. Brooks, though seriously injured, was able to use a fragment of the rope to set up a series of short rappels that eventually got him to within 15-20 feet of the glacier. He let himself go at that point, hit the snow and slid, launching himself over the bergschrund to the snow below. He was able to make his way back to their camp, where he took some pain killers and attempted to stabilize his injuries. Tobin yelled from the wall above, “Ski out,” and then threw his pack down to provide Brooks with more warm clothing. Brooks began a slow, painful descent, knowing that a couple of other teams, Jim Sweeney and his partner, and Alex Lowe and Steve Swenson, were camped two miles away near the air strip. Both Tobin and Brooks yelled off and on to attract attention. Sweeney heard the yells. Lowe and Swenson got to Brooks, made radio contact and began stabilizing him and preparing a sled to transport him to camp. Sweeney stayed with Brooks in camp.
At 2:00 am the next morning. Swenson and Lowe skied up the glacier to the base of the route. At sunrise they began their ascent to help Carl Tobin, who had spent a chilly night on his ledge.
On June 17, after radio contact with an overhead locator had finally made contact, a Pavehawk helicopter from the 210 Air National Guard picked up Lowe and Brooks at 1843 and flew them to Anchorage Regional Hospital. JJ Brooks was found to have a fractured—in fact, shattered—humeral head, possible rib fracture, ankle sprain, and possible concussion. (The reason for Alex Lowe flying out was that when he and Swenson climbed up to get Tobin, he felt some urinary tract discomfort, and by the time they all returned to Brooks, he noticed blood in his urine. He was diagnosed as having a kidney infection, which may or may not have been a result of a long fall he took while negotiating an aid route on an overhang from the Eyetooth, where he and Swenson were attempting a new line.)
Brooks required an operation that has left him with a prosthetic shoulder, and his middle deltoid was shredded.
Analysis
The 1996 climbing season was particularly warm. The unusual heat melted much of the ice that normally stabilized rocks along many Alaska Range climbs. It is to be noted that Brooks’ self extrication under the circumstances was extraordinary. But it is also fortunate that Swenson and Lowe, who had originally intended to climb in a different part of the range, happened to be on hand in this remote, not-often-visited area. (Source: From a report sent by Steve Swenson, and Jed Williamson)</t>
  </si>
  <si>
    <t>Falling Rock—Overcrowded, Poor Position, Colorado, Eldorado Canyon State Park, Red Garden Wall</t>
  </si>
  <si>
    <t>Colorado, Eldorado Canyon State Park, Red Garden Wall
On September 29, a climber (30) was recording the first pitch of Rewritten when a rock was knocked loose by a party higher up on the route. The rock struck and fractured her right forearm. (Source: J. W. Wilder, Park Ranger)
(Editor’s Note: On the weekends in this park, it is typical to see 50 to 100 climbers in clusters of ten to twenty on the popular routes.)</t>
  </si>
  <si>
    <t>Faulty Use of Crampon—Fall on Snow, Alaska, Mount McKinley</t>
  </si>
  <si>
    <t>Alaska, Mount McKinley
The Spanish expedition “Lleida McKinley ’96” had eleven climbers in the group, including Juanjo Garra (32). They began their ascent of the West Buttress on May 19. On June 1 at 1300, while ascending above Denali Pass, Juanjo Garra lost a crampon causing him to fall. During the fall he sustained a comminuted fracture of the distal fibula. A Ranger patrol at 17,000 feet responded and lowered Garra to the 14,000 foot Ranger Camp where he was evacuated by a military Chinook helicopter on June 3.
Analysis
The terrain on the West Buttress of Denali above 11,000 feet is often steep, exposed, and underestimated. It is demanding on climbers’ attention and equipment. Faulty use of equipment has caused several falls on this terrain. Many first time climbers here are unfamiliar with the fit of their crampons to a pair of newly purchased overboots. Careful attention to the match and fit of this equipment is essential to safe climbing. This equipment should be tested in a controlled environment, and inspected frequently. (Source: Denali National Park - Talkeetna Subdistrict Ranger Station)</t>
  </si>
  <si>
    <t>HACE, Alaska, Mount McKinley, West Buttress</t>
  </si>
  <si>
    <t>Alaska, Mount McKinley, West Buttress
On June 12, Ka Eui-Ryong of the Korean Alpine Club Su Won Expedition, was unable to stand or walk without assistance. Eui-Ryong was lowered from the 17,200 foot camp, to the 14,200 foot NPS Ranger Camp on the West Buttress. Eui-Ryong was diagnosed with high altitude cerebral edema by the NPS Patrol Doctor.
He was flown out on June 12 by the NPS LAMA helicopter to the 7,200 foot Kahiltna Base camp, transferred to an Air National Guard helicopter and flown to the Regional hospital in Anchorage.
Analysis
The Su Won Expedition spent seven days reaching the 14,200 foot camp and moved up two days later. Eui-Ryong was suffering from AMS at 14,200 feet before he moved up to the 17,200 foot camp and never fully acclimated the rest of the time he spent on the mountain. Returning to the high camp at 17,200 feet was a guarantee that he would be susceptible to HAPE or HACE. The Su Won expedition, like many others, put the sum_x001F_mit ahead of personal safety. They underestimated both the altitude and the scale of Mt. McKinley. (Source: Denali National Park - Talkeetna Subdistrict Ranger Station)</t>
  </si>
  <si>
    <t>Inadequate Food and Fuel, Failure to Turn Back, Inexperience, Alaska, Mount Foraker</t>
  </si>
  <si>
    <t>Alaska, Mount Foraker
On April 1, Mitch Ward and Randy Adrian’s “Ice Skids” Expedition departed from Talkeetna to the north side of Denali National Park. They were dropped off by K-2 Aviation on a remote frozen lake located north of the Swift Fork River, approximately two miles outside of the Denali Park Wilderness Boundary. Ward and Adrian departed the airstrip for the Northwest Ridge of Mt. Foraker on April 2. They had a P.L.B. for emergencies and approximately 28 days of food and fuel. Their 30 mile approach to the route was shrouded with two to three feet of unconsolidated snow, so it took 14 days.
They started their climb of the Northwest Ridge on April 16, and spent the next nine days climbing to their high camp at 16,400 feet. They were out of food and had less than two days of fuel left. They had been climbing on less calories than they had planned for and decided their situation was bleak. They decided to activate the P.L.B.
At 2135 on April 27, Major Simons from the Alaska Rescue Coordination Center in Anchorage reported that they were receiving a signal coming from the north side of Mt. Foraker. No flights could be launched from Talkeetna that evening due to the inclement weather. The next day, at 1000, Hudson Air, with NPS Ranger Billy Shott aboard, reported that the signal was coming from 16,400 feet on Mt. Foraker. Ranger Shott reported seeing two climbers and one tent. At 1040, the LAMA helicopter was launched from Talkeetna with Ranger Daryl Miller aboard. They reached the base of Mt. Foraker but weather forced them to land at the 7,200 foot base camp. At 1530, the LAMA launched and flew up along the Sultana Ridge, passing over the two climbers. Both ran out of the tent and immediately started breaking it down. After a radio conference with the Talkeetna Ranger Station, the LAMA lowered a CB radio, park radio, one gallon water, food, and fuel. In about five minutes, Ward called on the park radio requesting a rescue. He stated that they had not eaten in three days and were also severely dehydrated. Ranger Miller instructed Ward and Adrian to hydrate, eat and start their descent as soon as possible. Ward asked which route they should descend. Miller advised that the Southeast Ridge of Mt. Foraker was objectively dangerous due to avalanche activity and recommended the Sultana Ridge. Ward agreed and asked how many days the descent would take. Miller estimated approximately three to five days to the 7,200 foot base camp. Ward and Adrian stayed at their high camp at 16,400 feet for the next four days, deciding that they would rest and hydrate.
On May 3, the “Ice Skids” started their descent. They were spotted at 15,200 feet and contacted by Park Radio via a fixed wing aircraft by Ranger Miller. Ward stated they had two days food and fuel left and were concerned about running out before they reached the 7,200 foot base camp.
On May 4, Mountaineering Ranger Joe Reichert, and volunteers Nina Kemppel and Denny Gignoux departed for Mt. Foraker. They reached 12,000 feet and made camp. The next day, Reichert and Kemppel reached the “Ice Skids” at 1130 in the bowl below peak 12,472. After an hour of eating and drinking the four began their descent to Mt. Crosson. They arrived at camp at 1700. On May 7, all five climbers descended Mt. Crosson and arrived at base camp at 1500. Ward and Adrian flew out to Talkeetna shortly after.
Analysis
The “Ice Skids” team had been briefed extensively in Talkeetna by both an experienced local guide who had previously climbed this route up to 12,000 feet and a mountaineering Ranger who had hiked the approach in the similar time of year. Ward and Adrian were advised that their northern approach to Mt. Foraker could be substantially longer than the time they had allotted. Also, they were warned about their planned food and fuel portions, which were sparse for the typically cold conditions in April. Ward had two climbs into the Alaska Range and Adrian had no experience in Alaska on any climbs. This expedition experienced labor intensive snow conditions on the approach and because of some navigation errors, the approach took 14 days instead of the planned seven. Also, this climb was extremely committing because of the planned traverse, remoteness, length, time of year and no communication.
It would have been prudent to back off the route and return to the landing strip at a much lower elevation than to run out of food and fuel at 16,400 feet. All people traveling into the wilderness areas of Alaska have a personal responsibility to conduct all endeavors based on self sufficiency. (Source: Denali National Park—Talkeetna Subdistrict Ranger Station)</t>
  </si>
  <si>
    <t>Protection Pulled Out, Fall on Rock, No Hard Hat, California, Tuolumne Meadows, Stately Pleasure Dome</t>
  </si>
  <si>
    <t xml:space="preserve">California, Tuolumne Meadows, Stately Pleasure Dome
On June 7, 1996, Shannon Meredith, 25, and Dennis Papa decided to climb “West Country”, 5.7 PG, on Stately Pleasure Dome in Tuolumne Meadows. Shannon had been climbing for three and a half years and handled nine or ten traditional 5.7 routes. Dennis had been climbing intermittently for ten years and comfortably led 5.8. Shannon led the first pitch, a dihedral on a 70 degree slab allowing only occasional protection in a shallow, somewhat flaring crack. She climbed about 40 feet, placing three nuts. Finding the climbing more difficult than she had expected and fearing that she lacked adequate protection for the rest of the pitch, she decided to retreat. She checked her top piece, a DMM Wallnut, by tugging on it to set it and partially weighting it. Dennis lowered her to the belay, but she decided to climb back up to remove the first two pieces. When she had done so, Dennis again began lowering her off the top piece using his belay device, a figure eight in belay plate mode.
When Shannon was about ten feet above Dennis, the nut pulled. She flipped over and began sliding head first. Dennis tried to grab her as she passed him but she was out of reach. Since there was 70 feet of slack in the system, she continued to slide, going over an overhang and striking her head. Meanwhile, Dennis took up what slack he could by dropping the figure eight and creating a hip belay; he stopped her fall despite being flipped upside down by the impact, and tied her off to the anchor (two Camalots). She did not respond to his calls and he could see that she was hanging from the rope apparently unconscious.
He rappelled to her with their second rope, and called for help to bystanders on the road 400 feet below; they called the NPS dispatcher from the nearby pay phone. Shannon regained consciousness after about 20 minutes, complaining of wrist pain and a headache.
The Yosemite rescue team lowered Shannon to the road three hours after the accident and sent her by ground ambulance to Mammoth Lakes Hospital. She was diagnosed with a moderate concussion, a fractured left wrist, and several abrasions and other soft tissue injuries.
Analysis
Shannon chose a route that she felt was within her ability, but soon discovered that, as the Tuolumne guide book states, route descriptions may be incorrect. She wisely backed off when she found it harder to climb and protect than she expected. Having already lowered off her top piece, she assumed it would hold her weight a second time. However, if she felt she had to test the top piece at all she should have backed it up—only a nut that is visibly trapped in a pocket is secure, for a given direction of pull, and even then you are relying on the integrity of the metal, the sling, and the rock. The guide book warning page—must reading for any climber—states that one should not trust a single piece of fixed protection. That should also include any piece you place yourself.
If you’ve decided to lower from a single piece, consider either lowering yourself (the line from the belayer runs through a descender on your own harness) or rappelling on both strands. In both cases the force on the piece is roughly half the force on it when the belayer lowers you. This doesn’t guarantee security, of course, so keep the belayer in the system (see below).
Dennis’s quick thinking in creating a hip belay may have kept Shannon from falling the full 70 feet, but there was a risk of losing control altogether, especially if he had not clipped the rope into a carabiner on his harness. If he had put Shannon on belay with their second rope (or with the unused 90 feet of lead rope) while she climbed and lowered, she would have fallen only 20 feet plus rope stretch.
Their second rope was useful after the fall. Dennis was able to reach Shannon with it and to provide a line for the first ranger to arrive (enabling him to radio information needed by the rescue team and the medical clinic). Dennis had been trained in first aid, but neither of them had discussed or practiced rescue techniques, and neither knew how or where to get help. Could Dennis have gotten his partner to a comfortable spot if no one else were around?
Finally, like Stephen Ross and Joe Presuto (see below), Shannon might have prevented her head injury by wearing a helmet. (Source: Martin Ziebell, John Dill, NPS Rangers, Yosemite National Park)
</t>
  </si>
  <si>
    <t>Rappel Anchor Failure—Inadequate Knot and Protection, Fall on Rock, Haste, Inexperience, Slight Hangover 
California, Tahquitz Rock</t>
  </si>
  <si>
    <t>On August 11 around 1100, our party of four climbers in two groups proceeded up the route “The Uneventful” (5.5) at Tahquitz Rock. We did not plan to summit, only rappel down after completing four pitches. I led the first group up three pitches with no problems. The day was warm, so I decided to remove my helmet while I belayed my partner up. As I took in rope, a loop caught the helmet sitting loose on a rock next to me, whereupon it bounced to the bottom of the route. We continued on one more pitch to where we had lunch. We cut it short when we realized the time (1500) and wanted to get home at a reasonable hour. We set up our first rap anchor by using an older (three years) piece of webbing with a water knot (no backup knots) looped through a rap ring and then around a young but agreeably sturdy pine branch. The first two climbers rapped down to the next station without incident. My partner took a light fall onto a ledge after she had trouble with the rope, but made it down to the station also. I was about halfway down the pitch when I felt slack and looked up to see the rope falling toward me as I was falling backwards. I bounced once on my backside, then turned over, free-falling head first. Since I could see only air between myself and the base, I truly believed I would die. By miraculous fortune, I hit the same two foot wide ledge my partner had and stopped there, six meters below the initial falling point. I was very shaken, but suppressed my panic to maintain the safety of the whole party. I placed an SLCD and wire nut, then rappelled down to my companions. My injuries were not life threatening and I was able to continue the three more raps to the base as well as the walk down to Humber Park. We decided to postpone medical attention until we got home. The injuries turned out to be lacerations and contusions to the chin, lip, knee, and both arms, small fractures to the feet, and a sprained ankle.
Analysis
This was my first multi-pitch experience, but I believed I was within my technical abilities, having led 5.9’s and with two years experience. The direct cause of the failure was slippage of the knot due to placement of the rap ring directly on the knot as well as not having backup knots. I questioned the arrangement silently as we placed it, but in our haste, we didn’t really scrutinize it. The ring was still attached to the rope after the fall.
But the real causes of the accident were inexperience, not placing redundant bombproof anchors, our haste to get down, and the desire to leave as little protection behind as necessary. In addition, the earlier loss of my helmet was just inexcusable. A light hangover most likely contributed to the lack of attentiveness overall. In retrospect, a more horrendous scenario could have unfolded if the first rappeller had fallen, since he was carrying the rope and there would have been no safe way down for those left behind. After the fall, we left behind double protection at every rap station with intense scrutiny of the systems before anyone ventured out. (Source: Grant Meisenholder)</t>
  </si>
  <si>
    <t>Rappel Error, Inadequate Clothing, Hypothermia, Weather, California, Tuolome Meadows, Pywiack Dome</t>
  </si>
  <si>
    <t>California, Tuolumne Meadows, Pywiack Dome
On July 23, a powerful thunderstorm swept through Tuolumne Meadows in the early afternoon. My partner and I raced to the top of our route, simulclimbing the last two pitches as the storm bore down on Tenaya Lake. As we reached pavement, the storm cut loose with sheets of rain and violent gusts of wind. On the way to camp, we stopped at the Pywiack Dome pullout to have a look at some climbers who were just topping out on the exit pitches of the Dike Route. We noticed a nearby party on Needle Spoon, a two pitch 5.10a face climb. We checked out the party more closely with binoculars and discovered that they lacked not only raingear, but shirts of any kind (save a jogbra on her).
By now the storm was unleashing infrequent but alarmingly close bolts of lightning. The party began the first rappel from the last anchor station. The woman, who rappelled first, took a long time on rappel, and we began to suspect an epic. As she neared the end of the rappel, which ended on a sloping ledge approximately 200 feet above the ground, I noticed the rap ropes were not even. She stopped at the end of the short side of the rope (which wasn’t knotted) and crouched, apparently reaching for the anchors on the first pitch of the Dike Route. As we watched, the rope slipped through her hand and her device and she tumbled approximately eight feet onto the ledge and rolled off. Miraculously, the woman managed to throw an arm onto the ledge to check an inevitable grounder, a move she later attributed to thoughts of her children. Her partner then evened the rope and rapped down. They then tied off the rope for one full length rappel to a point approximately 25 feet above the ground. The woman reached the end of the rappel and was confused as to the best descent and almost incoherent. The two refused dry clothing and dashed for the car where they began to shiver violently in the heat of their vehicle as we spoke of the incident.
Analysis
The party knew of storms in the high country but chose to forego carrying raingear. Lauren Miller, a resident of California, stated that she had been climbing for 13 years. Still, she fell victim to the, “It’s the sunny Sierras!” trap. Even on a short route, sodden ropes, violent wind, cold rain, and haste induced by mild hypothermia can be dangerous factors working against the retreating climber. Had the two been faster climbing to the last rappel anchor and rigging the rappels, they would still have been exposed, shirtless, to the cold rain of the thunderstorm for the duration of the descent, which would ordinarily involve two rappels and a fourth class scramble. In their haste to find shelter, the two neglected to locate the rope’s center, to knot the ends, and/or to use a “hands free” backup, with almost tragic results. (Source: Frank Carus, ClimbMax Mountain Guides)</t>
  </si>
  <si>
    <t>Rappel Error—Did Not Secure Rappel Anchor Sling, Colorado, Eldorado Canyon State Park</t>
  </si>
  <si>
    <t>Colorado, Eldorado Canyon State Park
On May 6, after belaying his partners down a 20 to 30 foot cliff, the victim (39) fell about 30 feet while rappelling. A Ranger found a red sling girth hitched around a tree with no knot in it. Apparently the victim placed the red sling around the tree and added a descending ring, but did not securely tie off the sling. The descending ring, rappelling device and locking carabiner were all securely attached to the victim.
Analysis
Know the appropriate knots to use. And always double check them. (Source: J. W. Wilder, Park Ranger)</t>
  </si>
  <si>
    <t>Rappel Error—Only Connected to One Strand of Rappel Rope, Alaska, Anchorage, Hunter Creek</t>
  </si>
  <si>
    <t>Alaska, Anchorage, Hunter Creek
On January 21, Evan Blanchard (20) had climbed to the top of a 150 foot frozen waterfall, and then he and his two partners looped their rope around a tree at the top in preparation for a rappel. The two friends had failed to thread both strands through his rappelling device. With just one end of the rope weighted, he plunged the entire 150 feet, taking the rope with him.
Jeff Sands, a member of the Alaska Mountain Rescue Group, just happened to be walking his dogs and scouting future climbs in the area. He came on the scene ten minutes after the accident.
“He was ugly,” Sands said. “There was a lot of blood.”
The impact had shattered his helmet, but Sands is sure it saved Blanchard’s life. Sands initiated a rescue effort that ended up taking four hours until Blanchard was able to be transferred to a helicopter. (Source: Anchorage Daily News, January 22, 1996)</t>
  </si>
  <si>
    <t>Arizona, Oak Creek Canyon
On April 13, Benjamin Rusev (19) fell 75 feet down a cliff in Oak Creek Canyon. At the time, he was attempting to rappel. Rusevs partner tried to grab the line after Rusev began falling.
Many other people were climbing in the area—one of the most popular climbing spots near Flagstaff—when Rusev fell. (The overlook is about eight miles south of Flagstaff.) One of them was a registered nurse, Jeff Davis, who works at Flagstaff Medical Center. Davis and other climbers cared for Rusev while rescue teams headed to the scene. Eleven members of the Coconino County Sheriff’s Search and Rescue Team responded, as did Kachina Village firefighters and an Arizona Department of Public Safety air-rescue team. (Source: Arizona Daily Sun, April 4, 1996)
(Editor’s Note: Angelo Kokenakis, a mountain guide from Flagstaff, reported in a letter that the usual beginning climbing area of this crag had been closed off for safety reasons—to protect the non-climbing public who use the crag as a vista lookout. So these neophytes were actually using an unknown 80 foot crag rather than the established 30 foot beginner area.)</t>
  </si>
  <si>
    <t>Stranded, Inadequate Clothing and Equipment, Weather, California, Yosemite Valley, El Capitan</t>
  </si>
  <si>
    <t>California, Yosemite Valley, El Capitan
On May 16, 1996, the National Park Service rescued Austrian climbers Christian Zenz (22) and Christian Wassertheurer (27) from The Shield on El Capitan, after the pair had been exposed to a storm without a fly for their portaledge.
The pair got advice about the route from friends and from Yosemite Climbs. Zenz had also read the guide book chapter entitled “Staying Alive,” which describes Yosemite storms and tactics for surviving them.
On Sunday morning, May 12, they checked the weather forecast, which called for sunny skies with a slight cooling trend, and started climbing. By Tuesday night they had completed one pitch above the Shield Roof. Tuesday was windy and cloudy but, in their opinion, not indicative of a storm. This was the first hanging bivouac they had encountered on the climb, and the first time they had needed their borrowed portaledge. When they set it up, they discovered that there was no rain fly. It rained that night, but they stayed fairly dry by using plastic tube tents over their sleeping bags.
The rain stopped Wednesday morning, allowing them to dry their clothes and sleeping bags in the breeze. They had 11 pitches to go, it was still cloudy, and without the fly they were completely exposed to further bad weather. Retreat was an option. The 25- foot roof would be difficult to down climb, but it was fixed and they had a cheater stick. However they thought the weather might improve, so they decided to continue up.
About 1400, before they could begin climbing, the rain began again. This time it was heavy, with a strong wind that blew their portaledge around. The wind and rain, mixed with sleet, continued through the night, and the temperature dipped below freezing with ice coating the wall. They were now soaking wet and very cold, in the “hardest” bivvy of their careers.
Wassertheurer was using a down sleeping bag. It was rated to well below freezing but it became useless as it got wet. They wore Gore-tex storm jackets and pants but claimed that the wind blew water through the fabric. Although they now realized they should rappel, their hands had become too cold to operate carabiners and they would certainly deteriorate further if they tried to descend. Thursday morning, knowing they were trapped, they called for a rescue.
The rain stopped by midday. After attempts to deliver a portaledge and bivvy gear by helicopter were thwarted by strong downdrafts, the rescue team was flown to the summit and one rescuer lowered to them. Zenz and Wassertheurer were able to jumar about 1000 feet to the rim without difficulty.
Analysis
Zenz and Wassertheurer each had eight years of climbing experience and climbed 5.13. They had climbed in many parts of the world, on multi-day routes, in rain, snow, wind, and cold temperatures. They had climbed the Nose on El Capitan just prior to attempting the Shield.
They stated later that they had borrowed the portaledge in Austria and had assumed the fly was in the same sack as the ledge; when they packed for the climb they did not attempt to check its condition, let alone that it was there in the first place. They agreed that they would have borrowed a rain fly before starting the climb, had they known theirs was missing.
Down is well known to lose almost all insulative value when wet. Wassertheurer relied on the shell material because it was supposed to be “highly water-resistant.” He had apparently never tested it in truly wet conditions. Neither climber had bivvy sacks. We recommend (but do not guarantee) them as a second line of defense against condensation or leaks inside a portaledge.
Zenz and Wassertheurer were cited by the NPS for “creating a hazardous condition” by unnecessarily putting rescuers at risk, under 36 CFR 2.34 (a) (4). They pled guilty and were placed on one year’s probation on the condition that they pay rescue costs totaling $13,325. (Source: Keith Lober, John Dill, NPS Rangers, Yosemite National Park)</t>
  </si>
  <si>
    <t>Stranded, Unable to Route-Find, Inadequate Clothing and Equipment, Weather, Darkness, Exceeding Abilities, Colorado, Rocky Mountain National Park, The Book</t>
  </si>
  <si>
    <t>Colorado, Rocky Mountain National Park, The Book
On July 28, James Griffith (31), Adam Seelig (24) and Erv Wolf were benighted and stranded 100 feet from the top of The Book formation on Lumpy Ridge. They had been attempting the J Crack (IV 5.10) but were unable to figure out the Cave Exit. When the sun set and rain began to fall, they began to yell for help from their perch on the east edge of Fang Ledge. MacGregor Ranch manager Eric Adams and his young son heard the yells of the stranded climbers, and reported the incident to Rocky Mountain National Park. Park rangers responded to the scene and rappelled to the stranded climbers. Then they assisted the climbers in rappelling 450 feet to the base of The Book formation.
Analysis
A number of small errors contributed to this serious situation. The party had a late start (1545) from the trailhead two miles away. Dangerous thunder showers often move suddenly into the area at this time of day. They did not start climbing until 1715 and were moving too slowly with a cumbersome party of three persons. When it became dark at 2030, none of the climbers had headlamps. It began to storm a short time later. None of the climbers had rain gear. In fact, they did not have basic survival gear of warm clothing, water, food, or proper rappel gear, and they were all dressed lightly in shorts and t- shirts, which contributed to their hypothermia.
They stated that they were more used to bolt-protected sport routes on short cliffs and rock gymnasiums. That type of background does not prepare climbers for descents involving multiple rappels, proper placement of chocks and camming devices, and route-finding. (Source: Jim Detterline, Longs Peak Supervisory Climbing Ranger)</t>
  </si>
  <si>
    <t>Unknown, Climbing Unroped, Placed No Protection, Failure to Turn Back, Weather, Alaska, Mount McKinley, West Buttress</t>
  </si>
  <si>
    <t>Alaska, Mount McKinley, West Buttress
On June 2, Karl Jendryschik and Jurgen Bruhm of the German expedition Saxonia 96, were separated from each other at Denali Pass. At 2252 Jendryschik contacted an NPS patrol at 17,000 feet and told them his partner Bruhm did not make it down from Denali Pass. Jendryschik thought Bruhm either fell or bivouacked at the pass. A ground and air search was suspended periodically because of weather. On June 14, the search for Bruhm was reactivated as the weather improved. Bruhm was not located and is presumed deceased. Rescuers hoped that Bruhm had survived a three day bivouac during the June 3 to 7 period. There was no evidence to support this theory except for a used chemical heat pack that could have been used by Bruhm during his bivouac with Jendryschik on June 2. According to an interview with Jendryschik, Bruhm was not accomplished in the skill of self arrest. Their exposure to big mountains and severe cold weather was shallow, and they felt extended.
Analysis
The Saxonian expedition overextended themselves in attempting the summit. The weather obviously was not optimal during their summit attempt and the forecast predicted higher winds, from what already could be considered as dreadful conditions. They should have turned back instead of attempting the summit.
The weather forecast is a weighty factor in making the decision on whether to go up or not. The forecast should also be interpreted as conservatively as one’s nature permits. Whether having a radio would have helped them in receiving the weather forecast is unknown, as Jendryschik’s English was poor.
Many falls have occurred at Denali Pass and will no doubt continue, until climbers use protection on this terrain. Pickets are very easy to carry and place on the traverse. Their use adds a tremendous safeguard for climbers descending the pass.</t>
  </si>
  <si>
    <t>Avalanche, Failure to Follow Directions—Warning Notices, Inexperience, New Hampshire, Mount Washington, Lion Head Trail</t>
  </si>
  <si>
    <t>New Hampshire, Mount Washington, Lion Head Trail
On January 5, the body of Alexandre Cassan—one of four members in a party attempting an ill-advised winter ascent of the 6,288-foot peak—was discovered by a U. S. Forest Service snow ranger about one hour after the 1420 avalanche near the Lion Head Trail on Mount Washington’s steep southeast slope. All but one hand of Cassan was buried in the snow. The French Canadian hiker and his three companions apparently lost their way while attempting to climb up the recently closed Lion Head winter hiking trail. After losing the trail a short distance from its start off the popular Tuckerman Ravine Trail, the group made its way into an area that is prone to snow avalanches. Authorities are unsure if the hikers created the avalanche themselves, or if they just happened to be in its path. Cassan was discovered in an area just a couple of hundred feet from where rescuer Albert Dow was killed in a similar avalanche 14 winters ago.
U. S. Forest Service snow ranger Brad Ray said warning signs alerting hikers to the high avalanche danger were posted at the base of the mountain at the Appalachian Mountain Club’s Pinkham Notch Visitor Center, and along the trail. Additionally, signs warning hikers that the old Lion Head Trail had been closed permanently were also in place. Forest service snow rangers Chris Joosen and Brad Ray both responded to the scene immediately. Joosen was first to arrive and he spotted Cassan’s hand sticking out of the snow-covered slope.
Analysis
The French-speaking Quebec hikers, who had some winter hiking experience, may have misunderstood the warning signs, said Rebecca Oreskes, a public information specialist for the U. S. Forest Service. Nonetheless, the hikers had been advised by AMC personnel in the area not to attempt the hike up the mountain as conditions on the summit were extreme—with minus 33 degree temperatures and 100 mile per hour winds—and the avalanche danger on the mountain’s lower slopes very high.
The Lion Head winter trail, long a favorite of winter climbers on Mount Washington, was closed by the Forest Service two months ago after a late autumn landslide created increased winter avalanche risks along the route. Last month the Forest Service established a new alternate route up the mountain. This new route, while steeper than the Lion Head winter trail, is signed and open for winter hiking use. (Source: From an article by Mike Dickerman in The Courier, Littleton, NH, January 10, 1996)
(Editor’s Note: Had Cassan’s partners done a hasty search before going for help, they might have seen his hand. ...</t>
  </si>
  <si>
    <t>Fall on Rock, Climbing Alone and Unroped, Oregon, Smith Rock State Park, Monkey Face Spire</t>
  </si>
  <si>
    <t>Oregon, Smith Rock State Park, Monkey Face Spire
On May 22, Terry Mitchell (22) a Willamette University student and climbing instructor, set out to free-climb, without the aid of ropes or safety devices. With him were two other experienced climbers, Mike W. Heald (22), also an instructor, and Miri Marie Anderson.
They’d climbed the rock before, and their experience had given them the confidence to try the route without ropes, said deputy Neil Mackey, search and rescue coordinator for Deschutes County.
Heald went first, making his way up a route called Monkey Face Spire, to a ledge. Mitchell went next. A little more than halfway to the top, Mitchell fell 500 feet to the ground and died. It was unclear whether he slipped or whether a handhold or foothold crumbled, searchers said. A climber from another party witnessed the accident at 1100 Saturday and called 911 with a cellular telephone.
Analysis
Mitchell reportedly climbed here almost every weekend and usually used ropes and protection. (Source: From an article in the Oregonian, May 27, 1996)</t>
  </si>
  <si>
    <t>Fall on Rock, Exceeding Abilities, No Hard Hat, North Carolina, Whitesides Mountain, New Diversions</t>
  </si>
  <si>
    <t>North Carolina, Whitesides Mountain, New Diversions
Labor Day was the date that my climbing partner, Todd (29), and I (41) had set to finally climb Whitesides Mountain. About a month’s worth of planning had gone into our climb. We had selected the route, New Diversions (5.10), and were looking forward to our first bivvy.
I had been climbing almost weekly for about four years while Todd had been actively climbing about two years longer. I am a 5.8 leader with a couple 5.10 top rope and sport climb successes while Todd leads 5.10 with a few 5.11 climbs under his harness. (“Way- honed hardmen” is not a climbing accolade either of us will be hearing any time soon.) Neither of us had ever taken a serious lead-climbing fall.
As we made the 3½ hour drive from Charlotte to Cashiers, we wondered if the article in the (then) current issue of Climbing magazine along with the mild weather and holiday weekend would make Whitesides more like “Woodstock” with hordes of wannabe big-wall climbers (like us) crowding the mountain.
But when we reached the parking lot at the tourist trail there were only two other cars there. Each party was pretending to be asleep, thinking we might be rangers there to enforce the “no camping” policy. Our late-night preparations for the following morning “awakened” the other parties and they, too, began racking gear and checking route descriptions. Fortunately, the others had designs on routes other than the one we had in mind.
The route book said the first pitch was a runout 5.7, so I was surprised to find a good #0 Camalot placement only 20 feet up. With the possibility of hitting the deck minimized, I continued on to the first belay with no problem. Mentally confirming the moderate grade, I felt reassured that this would be no sandbag epic.
Todd led pitch two, another 5.7 section only better protected. After pulling the haul bag up, I followed. Two or three moves up I spied a nicely shaped flake to pull on. “Great hold!” I thought. As the little flake snapped off, my normally “cat-like” reflexes could do nothing as I watched the pancake-sized rock smack me squarely between the eyes. As I shook off the cobwebs, I wondered two things: What would have happened had I been leading? and Would a helmet have deflected the blow, had I been wearing one? (Neither Todd nor I owned a helmet.)
The rest of the pitch went easily and after pulling up the haul bag a second time we felt we could reach the sixth pitch bivvy well within the allotted time frame. I led pitch three (silently thankful that it would be Todd’s turn to pull the haul bag this time) placing gear liberally to protect the climb. Near the end of the pitch I came to a small roof section. After scanning the line for the best means of ascent (read, “path of least resistance”), I decided to place extra gear to back up the horn I had girth-hitched as my primary point of protection. Feeling confident in my gear (if not my alleged abilities) I committed to the small roof. Once into the sequence I found that the moves that looked so reasonable from ten feet away now seemed several grades harder. Frantically trying to remain calm, I quickly checked all the available handholds and footholds. Seconds later I was at the “moment of decision” when I knew I would have to commit to a sequence of moves or completely pump out and fall. My feet were on good rock, though I was on tiptoe. The most reasonable looking handhold was up and to the left, barely within reach. I reached for it and realized immediately it was a sloper with no edge to prevent my fingertips from sliding off.
My next conscious thought was, “Wow! My gear held!” As I pendulumed high above the ground, I tried to remain calm but the rush of adrenaline made me giddy. Todd yelled up, asking if I was all right. I was pumped and out of breath, but realizing that my gear was intact I responded, “Yeah—just give me a few minutes and I think I can do this.” As I collected my thoughts hanging off the rock face, I did a mental and physical inventory. The only apparent damage was some slight skin abrasion to both of my exposed ankles.
Ten minutes later, my heart rate still elevated (read, “scared shitless”), I began to feel pain in both my ankles. I relayed this information down to Todd and after some discussion we decided that I would rappel down the belay and he would lead the section. When I reached the belay, both ankles were swelling. Todd led the pitch back to the point of my fall and made it through with the comment, “Yeah, that section’s kinda tough.” He set up the belay and I began climbing.
Weighting my ankles with climbing moves produced serious pain in both ankles. No stranger to sports injuries, I had the sinking feeling that this was not the kind of pain that would be going away soon. When I reached the point of my fall I knew I would not be able to weight my ankles enough to do the crux moves. I pulled out my ascenders and fixed them to the rope. As I was adjusting the lower one, I dropped it. I had the presence of mind to yell, “ROCK,” as I watched my beloved gear bounce 200 feet to the base of the mountain. Insult had been added to injury.
At the belay we took stock of our situation. My ankles were looking worse by the moment. I felt responsible for screwing up our climb and voted to bivvy on the ledge we were resting on for the night. Todd voted for aborting our climb and rapping off the mountain. When the effects of the adrenaline still pumping through me wore off, I might not be able to limp out by morning, he argued.
After an hour’s rest we began to rappel the three pitches to the base. My ankles were swollen twice their normal size and I began to believe I had broken both. Forty-five excruciating minutes later we were at the base of the mountain with about a hundred pounds of gear, darkness descending, and an hour hike back to my van. (An hour hike for a healthy individual, that is.) Todd was gracious enough to carry 75 pounds of the gear and promised to come back for me after loading it in my van. I estimated that it would take me four hours to make it back. Three hours later, having crawled on my hands and knees and fashioned a crutch of sorts from a tree branch for pitiful limping, I saw Todd’s headlamp on the trail ahead. He relieved me of the rest of the gear and I promised to meet him at the van. An hour and a half later I crawled down the stairs leading to the parking area and back to my van where an equally exhausted Todd lay sleeping. It was 0030.
My wife, awakened by my noisy entrance at 0430, came downstairs fearing someone was breaking in. Quite shocked by my presence, she (a nurse) quickly confirmed my diagnosis: two severely sprained ankles. It turned out my situation was not that bad. I crawled around on my hands and knees for the remaining two days of my long weekend holiday and ate large quantities of ibuprofen to minimize the pain. By the fifth or sixth week following my accident I went climbing again, but was only able to climb sub-5.7 routes. Not only had I lost significant strength, my alleged “boldness” was decimated as well.
Now, almost five months after my accident, I am finally climbing at my former level. I am hoping to convince Todd to attempt New Diversions again next Labor Day. I think I’ll wear a helmet this time. (Source: Wayne Brown)
(Editor’s Note: All due respects, Mr. Brown, but I think wearing a helmet isn’t the only thing to consider on your next try at this climb.)</t>
  </si>
  <si>
    <t>Fall on Rock, Inadequate Protection, New Hampshire, Cathedral Ledge, Book of Solemnity</t>
  </si>
  <si>
    <t>New Hampshire, Cathedral Ledge, Rook of Solemnity
On August 15, a husband and wife team were climbing The Book of Solemnity on Cathedral. The leader crossed the crux traverse (5.9+) in the second lead without placing protection. He belayed at the end of the traverse at the trees on Upper Refuse. The second climber fell while trying to make the hard moves at the crux. Since the rope ran nearly horizontally to her left, she swung down and left into the wall, sustaining a very bloody compound dislocation and fracture of her left ankle.
Analysis
How can this kind of accident be prevented? First, a leader could continue the lead until he is directly above the crux. This option would require a leader on The Book to climb the 5.5 third pitch of Upper Refuse without placing protection. Using double ropes (the UIAA wants us to call this “half-rope technique”) and clipping only one rope after the crux would allow both leader and follower to have protection. Second, a leader could place protection on the traverse. On The Book, a small Tricam or SLCD fits in a downward opening slot in the middle of the crux.
What could a second climber do when she gets to the start of a dangerous and unprotected traverse? She could leave in the last two (or more) pieces of protection before the traverse and ask to be lowered. On The Book, a 50 meter rope would put her back on the tree-covered ledge. Second, she could leave her rope through the highest protection (adding pieces if she doubts their safety), fasten one end of a quick-draw to her harness and the other end to the rope above (beyond) the protection, and ask the leader to slowly lower her across the traverse. Or, if she is dragging a haul line she could use the haul line, running from her harness through the protection and back to a belay device on her harness, to lower herself across the traverse. The second will end up well below the leader which is OK if there is climbable rock or if she knows how to prussik. If the leader did the lowering, the second will need a place to stand (or hang from a prussik) while she ties a figure-of-eight on a bight on the strand of rope going up to the leader. After she clips this knot to her harness with a locking carabiner (or with two opposed ordinary ’biners), she can untie her original tie-in knot and pull the tail of the rope through the gear which she happily deserts. Another option does not abandon gear, but is more complicated. Ask. (Source: George Hurley)</t>
  </si>
  <si>
    <t>Fall on Rock, Inadequate Protection, Oregon, Columbia River Gorge, Broughton Bluff</t>
  </si>
  <si>
    <t>Oregon, Columbia River Gorge, Broughton Bluff
On May 28, Kurt Gierlich (42) fell 60 feet to the ground from a route on Broughton Bluff. Someone with a portable phone called 911, and a rescue followed. Twelve rescuers spent an hour lowering him 500 feet to a point where a Life Flight helicopter could pick him up.
He suffered multiple fractures and internal injuries. (Source: From a report in the Oregonian, May 28, 1996)
(Editor’s Note: Gierlich was wearing a harness and rope, but there was no indication how he fell or what his partner was doing. It is interesting to note that Tom Layton, a chief in Fire District 14, said, “This is a real common occurrence. We pull about five or six climbers out of here every year. ”)</t>
  </si>
  <si>
    <t>Fall on Rock, Inadequate Protection, Protection Pulled Out, Exceeding Abilities 
New Mexico, Sandia Mountains, Muralla Grande</t>
  </si>
  <si>
    <t>On June 23, Carlos Abad (26), Jane Tennessen (33), and Glen Tietgen (35), fell 816 feet from Muralla Grande, a massive face of granite east of Albuquerque. They were ascending a route called Warpy Moople (III, 5.9), a climb with eight pitches. The route is clean, with solid crack and face climbing.
After the party failed to return home, search and rescue teams were dispatched. They found the climbers at the base of the wall, and proceeded with an investigation.
Analysis
Based on careful examination of the route, the equipment left behind and the damage it sustained, the following is a possible scenario.
Carlos Abad leads the last pitch (5.6) and tops out. Jane Tennesen goes off belay, undoes her anchor, and begins climbing, with Glen Tietgen putting her on belay from below. Abad then falls from the top, zippering out the stopper he had placed and putting a major impact on a Friend, which umbrellas out. The force of his fall pulls his partners with him.
While the total story will never be known, one of the messages is to place adequate protection—more than you think you should. (Source: Marc Beverly and Steve Attaway, Albuquerque Mountain Rescue)</t>
  </si>
  <si>
    <t>Fall on Rock, Inadequate Protection—Anchor Sling Knot, North Carolina, Stone Mountain, The Great Arch</t>
  </si>
  <si>
    <t>North Carolina, Stone Mountain, The Great Arch
On May 25, I was climbing at Stone Mountain, NC. Hoping to do some sport climbing (I read that the routes were sparsely bolted) I brought only a limited rack. I climbed the first pitch on the entrance to “The Great Arch” and prepared to set up a top-rope so that my wife could enjoy a climb. I tied a sling (nylon webbing) to a tree and had my wife lower me off. About halfway down it became apparent that my rope was too short. I climbed back to the top and found a lower tree to girth hitch the sling to. When I leaned back to lower off, the water knot on the sling popped open. I fell 30 feet before snagging a bush, still 60 feet off the ground. During the fall, my ankle snagged in the crack and broke in two places. Some of the local climbers set up a rope which enabled a guy to rap down to me, tie me into his harness, and then rap the rest of the way down the crag.
This accident has “impatient” and “unprepared” written all over it. Because most of my one year prior climbing experience took place in a gym, my concept of climbing had little to do with safety. I mistakenly thought that if I could physically do a climb, then all would be well. Solid anchoring systems was something prior to that accident I simply hadn’t given much thought. The impatient part came about due to an approaching thunderstorm. I wanted to get that climb in before the storm came and “ruined” my chance to climb.
The guys that got me off the bush—which I’m sure saved my life—were excellent, and I am extremely grateful to them. I hope I can return the favor.
I’m sending this in because a friend of mine read an accident report that sounded exactly like mine (one sling, water knot pops, broken ankle, guys from NC to the rescue) except it took place in Joshua Tree. The similarity is amazing. Also, I hope people will learn more about safety before moving from the gym to the crags. (Source: David Tart)</t>
  </si>
  <si>
    <t>Fall on Rock, Inexperience, New York, Shawangunks, Shockley's Ceiling</t>
  </si>
  <si>
    <t>New York, Shawangunks, Shockley’s Ceiling
On September 6, 1996, Robyn Williams (19) and I—Sean Hartman (21)—were climbing the classic climb Shockley’s Ceiling (5.6) at the Gunks. I had been climbing for about six months, and Robyn had taken a NOLS course which involved climbing and had done some climbing on her own, but not much in the way of multi-pitch. The third pitch has the ceiling about 20-30 feet above the belay ledge. After the ceiling, the route climbs a left-facing corner, traverses out to the right around the edge of the corner, and continues to the top. Communication is very difficult between the top and the belay ledge; simple communications are possible (e.g., “On belay,” etc...), but anything more just sounds like garbled shouts. I reached the top, set up an anchor, and put Robyn on belay. She fell several times attempting the roof. Each time, by feel, I lowered her back to the ledge to start over. (Falling as a follower on Shockley’s leaves you hanging away from the rock.) She managed to move over on the ledge to a point where we could actually talk; she said she was going to climb to the left of the ceiling and traverse back to the corner. I told her it was okay if she “felt safe” doing it. She said she did, and succeeded in placing herself in a position horizontal to the next piece of protection (about 15 feet up the corner over the roof), but still eight feet to the side of it, when she fell. She pendulumed hard into the corner, badly bruising her left ankle and opening a deep laceration to her left knee. (I didn’t know she was hurt.) This occurred around 1230. I also did not know that the sheath of the rope (a single 10.5) broke right above her tie-in knot, although the core remained fully intact. Not knowing where she was at this point, I left her hanging for a little while, hoping she could get back on the rock. Soon thereafter I lowered her back to the ledge. We were unable to communicate in a meaningful manner at this point. When I shouted down, “Are you okay?” I got back, “Yeah,” and then some garbled shouts; she was trying to tell me she wasn’t seriously injured, but couldn’t really climb.
To make a long story short, it was two hours (around 1430) before I tied her off to get help. (Those two hours were spent waiting and trying to communicate.) Help came in the form of a climbing instructor who was climbing with his son a few climbs over from us. We wound up rappelling, administering first aid (both he and Robyn were WFR’s) and lowering her off in a couple of pitches while I went to get the ranger. Robyn was carried from the base of the climb down to the ranger truck a couple of hundred feet over rocky terrain in a litter with the help of a couple of climbers who were in the area. We were back to our cars around 1600 or 1630.
Analysis
Robyn actually had several full-length runners with her, which would have allowed her to prussik over the roof. She apparently did not know that she could use these to ascend the rope. Although she did know the prussik knot, she had forgotten her usual prussiking cord at home that morning. A couple of points came up in retrospective analysis of this incident:
If I had any doubt as to Robyn’s ability on the climb, I either should not have done it or set up a belay right after the roof to help coach her over.
I should have made sure she had the proper prussiking materials with her and knew how to use them.
After being lowered to the ledge, Robyn should have reestablished the anchor and clipped into it (especially given the condition of the rope), but she did not.
The lowering and rappelling that ensued, from what Robyn told me, took place from less than solid anchors.
She does not recall banging her head. We were both wearing helmets, which I think is always a good idea.
(Editor’s Note: What is implied here is that these two climbers did not know each other— at least not very well in terms of climbing. Picking up partners at climbing areas like this is quite commonly done. Often, as in this case, not enough information is communicated.)</t>
  </si>
  <si>
    <t>Fall on Rock, Placed Inadequate Protection, Protection Pulled Out, No Hard Hat, Miscommunication, Nevada, Juniper Canyon, Red Rocks</t>
  </si>
  <si>
    <t>Nevada, Juniper Canyon, Red Rocks
On November 11, three climbers were ascending Olive Oil (5.7), a seven pitch route in Juniper Canyon and were on the last pitch when the belayer told the leader (46) that there was only ten feet of rope left. Shortly thereafter, the leader called, “Off belay.” About 20 minutes passed without any communication between her and her partners.
Two other parties came to the ledge, both guided. One guide climbed up to see what the delay might be. He found the leader hanging upside down, about 30 feet below a piece of protection. She had obvious head injuries and was unconscious. Both guides then climbed to her and lowered her to the ledge on top of the fifth pitch. One of them then went for help.
The Las Vegas Metropolitan Police Department helicopter was dispatched, and rescue personnel got to the ledge to establish a lowering system. They found that the victim had succumbed. She had sustained a massive basilar skull injury.
Analysis
The victim had been climbing for ten years, but had just started leading this year. She was described as able to follow 5.10, but had limited leading experience. The guidebook advises taking large gear to protect the last two pitches. She may not have had adequate gear to protect, though since the guides took her rack, we have no idea what she had. That she was not wearing a helmet obviously led to her fatal injury.
Request: If you come across an accident like this, don’t remove gear if at all possible. Leave it for the SAR team. Removing evidence from the scene makes analysis very difficult. (Source: Russell Peterson, SAR Officer, LVMPD)</t>
  </si>
  <si>
    <t>Fall on Rock, Protection Pulled Out, Inadequate Protection, West Virginia, Seneca Rocks, Prune</t>
  </si>
  <si>
    <t>West Virginia, Seneca Rocks, Prune
John Markwell, owner of the Gendarme Climbing Shop at Seneca Rocks, reported that there had only been one severe accident there this year. On the second pitch of Prune, there is a stance just below a finger crack, where most climbers place protection, and then two or three moves above. If climbers can place protection above these moves, they are generally in good shape in the event of a fall. The victim’s belayer was able to stop him three feet from the ground after an 80-90 foot screamer. However, John reports that this spot on Prune claims an injury almost every year.
Last year, there was a fatality, and this year a climber suffered a broken arm, fractured skull, and knee damage. He fell just above the ledge and pulled out all of his protection on the way down. (Source: Jim Yester)</t>
  </si>
  <si>
    <t>Fall on Rock—Hand Hold Came Off, Inadequate Protection, Off Route, Wyoming, Grand Tetons, Symmetry Spire</t>
  </si>
  <si>
    <t>Wyoming, Grant Tetons, Symmetry Spire
On July 14, Chris Schroeder (34) and his partner Ronald Fleck were attempting an ascent of the Southwest Ridge of Symmetry Spire (II 5.7). Schroeder was leading the second pitch and believes that he was off the regular route. He had placed a small spring loaded camming unit and proceeded to “run it out” on easy climbing when he pulled out a loose rock. This caused him to fall approximately 70 feet before the rope halted his fall approximately five feet above a ledge. Schroeder remembers bouncing off a ledge and injuring his left ankle. He then began to tumble and in the process cut his left hand. He believes he would have landed on the ledge if his belayer had not taken in slack and shortened his fall. Schroeder was not wearing a helmet at the time of the fall.
Following the incident Fleck treated his injuries and then lowered Schroeder a rope length to the ground. He had a cellular phone with him but was unable to phone out on it until they were near the trail. Once at the base of the climb, Fleck continued lowering his partner down the snow couloir as much as possible. Schroeder was also able to “scoot” himself down the slope unassisted at times. Schroeder stated that he had been doing roped climbing for approximately 15 years. (Source: Rich Perch, SAR Ranger)</t>
  </si>
  <si>
    <t>Fall on Snow—Crampon Point Caught in Pants, No Hard Hat, Climbing Alone, Wyoming, Mount Owen, Koven Couloir</t>
  </si>
  <si>
    <t>Wyoming, Mount Owen, Koven Couloir
At 1300 on August 2, Randy Huskinson (46) was descending the Koven Couloir following a successful ascent of the East Ridge of Mount Owen. He had soloed the route and was alone when he fell approximately 500 feet on snow to the base of the couloir.
Huskinson sustained multiple injuries in the fall and was unable to move unaided. Mark Savage and Clay Roscoe were climbing in the area and discovered the injured climber around 1400. They treated his injuries and sent other climbers in the area for assistance from Grand Teton National Park rangers. Six rangers from the Jenny Lake Rescue Team were flown to the accident site in the evening and climbed to the patient with medical and rescue gear at 2012. The rescue team along with Savage and Roscoe stabilized him and lowered him a short distance to a ledge where they could spend the night. On August 3, at 0845, the contract helicopter from Bridger-Teton National Forest conducted a “short-haul” of Huskinson to the landing zone on Teton Glacier. He was then transported in the helicopter to the rescue cache at Lupine Meadows and then by NPS ambulance to St. John’s Hospital in Jackson.
Huskinson had sustained a C-7 vertebrae fracture, bilateral second rib fractures, multiple lacerations, penetrating knee injury, and various soft tissue injuries.
Analysis
Huskinson had left Lupine Meadows Trailhead around 0500 on August 2 for a solo day climb of Mount Owen. His partner for the climb had not shown up as planned, so he opted to do the climb alone. He ascended the East Ridge route and reached the summit about 1100. The descent was uneventful until 1300, approximately halfway down the Koven Couloir where the angle began to lessen. He had been front pointing down the shaded portion of the couloir. The route now was exposed to the direct sunlight and the snow conditions were changed. Huskinson stamped out a small platform in the snow to evaluate whether to remove crampons and/or face out for the remainder of the descent. The step he had created in the snow collapsed and he took several plunge steps down the slope in order to regain control. One of his crampons caught on his pant leg which caused him to fall head first down the snow slope. He managed to work his body into a self-arrest position and was nearly stopped when he hit a rock and lost his ice ax. Huskinson slid head first again down the slope, hitting rocks along the way and eventually stopped on a small ledge. He believes that he did not lose consciousness, but he was unable to move himself from his location. He attempted to stop the bleeding from his scalp wound through direct pressure. Huskinson owns a helmet but had neglected to bring it with him on the climb. He stated that he had been climbing for 15 years, mostly in the Teton range. He had climbed the Koven Route previously. (Source: Rich Perch, SAR Ranger)</t>
  </si>
  <si>
    <t>Fall on Snow—Unable to Self-Arrest, Climbing Unroped, Inadequate Boots and Crampons, Inexperience, Montana, Glacier National Park, Mount Jackson</t>
  </si>
  <si>
    <t>Montana, Glacier National Park, Mount Jackson
On January 8, Kyle Borchert (20), Shad O’Neel (22) and Taggart Schubert (25) obtained a five-day backcountry permit for a winter trip into the Lake Ellen Wilson area, via the Sperry Trail, of Glacier National Park. They completed the voluntary climber registration for climbing Mount Jackson and listed Borchert as the leader and their experience as “novice.” They departed the same day and reached about 4.5 miles up the Sperry Trail where they camped.
They continued on the next day and reached Lincoln Pass where they spent the next two days pinned down by a storm, the first night in a tent and the next night in a snow cave. On the 11th they moved on to Lake Ellen Wilson where they established “base camp” for climbing in the area. The weather had improved considerably by this time.
They decided to attempt the summit of Mount Jackson (3,064 meters) and at 0630 on the 12th began their ascent, equipped with technical climbing equipment and extensive bivouac gear. Borchert and O’Neel were wearing heavy climbing boots with 12-point crampons, while Schubert was wearing heavy pack boots with 4-point instep crampons. Each had an ice ax. Their ascent generally followed the Gunsight Pass route directly up from the pass. Because of terrain and high wind encountered, they remained roped and protected the ascent using snow pickets all the way to the summit.
They reached the summit about 1445 and immediately began their descent via the Northeast Ridge route due to extreme wind conditions. They decided to unrope a short distance below the summit to move faster. The wind was pulling on the rope and continually throwing them off balance. The slope angle seemed to ease up and each believed they could self-arrest if needed.
They descended approximately 600 meters to a point above several cliff bands with Borchert and O’Neel route-finding about 50 meters ahead of Schubert. Borchert and O’Neel were stopped at the top of the cliff bands, discussing route alternatives, when they heard Schubert fall above them, then saw him slide past in a self-arrest position. Schubert was unable to arrest his slide before falling over the first cliff band, estimated to be about 15 meters high. Schubert continued sliding down a steep snowfield separating the cliff bands, appearing flaccid and no longer attempting to self-arrest. Schubert then slid over another cliff band, estimated to be about five meters high, and onto the main snowfield where he continued sliding out of control for about 120 meters before coming to a stop.
Borchert and O’Neel descended rapidly to Schubert and found him to be alive but in grave condition. Schubert had suffered a fractured femur and was having difficulty breathing (later determined to be multiple fractured ribs on both sides).
Borchert and O’Neel dug a snow trench and made Schubert as comfortable as possible. O’Neel departed at 1530 to get help. Borchert stayed with Schubert trying to shelter and keep Schubert warm, an effort which proved difficult in their exposed position, continuous high winds, drifting snow and sub-zero temperatures. Schubert’s condition steadily deteriorated through the night. About 0230, he succumbed to his injuries and the cold.
With remarkable effort, O’Neel made it all the way out and reached a phone just after midnight on the 13th and notified Park Rangers of the situation. A first-light helicopter response, with ALS and technical rescue equipment, was organized and dispatched to the scene. In extremely marginal flying conditions, Borchert was rescued from the scene, where he was suffering initial stages of hypothermia and frostnip to his hands and feet. Schubert’s body was then recovered.
Analysis
The actual cause of the accident remains a mystery. The start of Schubert’s fatal slide was not witnessed. Contributing factors may have included Schubert’s footwear used on wind slab and ice. While Schubert was not reported as having any difficulty during descent, the cumulative effects of fatigue, extreme cold and wind, haste, and dehydration may have contributed to diminished attention and caution at the initial, fateful moment. Schubert’s inability to self-arrest within the first 50 meters could be attributed to the steep, hard slab conditions and/or to lack of experience and training, rendering his efforts ineffective. Schubert was not wearing a climbing helmet but, incredibly, received only superficial head injuries in the incident.
While the climbers had some experience in winter mountaineering, none had ever attempted a winter ascent on a major peak. They had borrowed much of the technical equipment they carried and reported minimal training and experience in technical application. Schubert was the least experienced. (Source: Charlie Logan, SAR Coordinator, Glacier National Park)</t>
  </si>
  <si>
    <t>Falling Rock, Washington, Guye Peak</t>
  </si>
  <si>
    <t>Washington, Guye Peak
On June 1, while climbing on the lower part of the south section of Guye Peak’s West Face, Kristin Beerli was struck and injured by a large (about 100 pounds) rock slab that came loose while she was being top belayed. Seattle Mountain Rescue personnel responded, and a MAST helicopter from Fort Lewis was dispatched. The victim was rescued and transported to a medical center where she was treated for a punctured lung.
During the rescue, the medic’s pack was blown off the ridge by rotor downdraft. It tumbled 300 feet down the face, scattering the contents over the scree slope below. Observers reported that the helicopter rotor had contacted tree branches while hovering above the victim. (Source: Bergtrage, Number 148, December 1996)</t>
  </si>
  <si>
    <t>Rappel Anchor Failure, Inadequate Protection, Fall on Rock, Washington, Mount Thompson</t>
  </si>
  <si>
    <t>Washington, Mount Thompson
On September 17, John Cain and Dale Ramquist climbed Mount Thompson via the West Ridge. Instead of going down the East Ridge, the normal descent route, they opted to descend by rappelling their ascent route. They reportedly had a disagreement about the quality of their first rappel anchor, and, over Cain’s objections, Ramquist proceeded to rappel. The anchor apparently failed as soon as he loaded it, precipitating a fall down the northwest corner and out of sight of Cain, taking both ropes in the process. Cain hiked out for help, presuming Ramquist had been killed in the fall.
Seattle Mountain Rescue personnel (first five, then three more) and Guardian I responded to the scene. At 0830 on the 18th, Ramquist was spotted by Guardian I. He waved. MAST’s Blackhawk helicopter arrived and the victim was extricated.
It was later learned that Ramquist’s injuries were minor, including a cut on his left leg and lots of bruising. In fact, he was ambulatory, in spite of an estimated 50 to 60 foot fall.
Analysis
Single point rappel anchors need to be bombproof. The type of anchor these two had set up is not known, other than the fact that it was not adequate. (Source: Bergtrage, Number 148, December 1996)
(Editor’s Note: Reports were not submitted in time for publication from the key areas in Washington—Mount Rainier, Olympic, and North Cascades National Parks. They will be included next year.)</t>
  </si>
  <si>
    <t>Rappel Error—Rope Jammed, Stranded, Off Route, Wyoming, Grand Tetons, Black Ice Couloir</t>
  </si>
  <si>
    <t>Wyoming, Grand Tetons, Black Ice Couloir
On July 6, while ascending the Grand Teton around 0800, Park volunteers Lanny Johnson, PA, and Dr. Jim Little heard several loud whistles and distress calls emanating from the Black Ice Couloir at the top of the Upper Saddle. Johnson immediately notified the Jenny Lake Rangers by radio and began to investigate the incident.
Given the seriousness of the location and the lack of availability of contract helicopters (which were out of the valley on fires), all available personnel were summoned to the rescue. About 1000, the Eastern Idaho Regional Medical Center (EIRMC) helicopter became available and was dispatched to Grand Teton National Park.
Johnson interviewed several concerned climbers in the area and was finally able to communicate verbally with the involved party. At 1020, Johnson ascertained that party members Larsen Inman and Sam Parsons had no injuries. However, they had become stranded on a ledge in the Great West Chimney about 200 feet below the level of the Upper Saddle the previous day, and were quite cold and exhausted. At 1100, Rangers
Randy Benham and Bill Culbreath were delivered to the Lower Saddle by the EIMRC helicopter. Four additional rangers were prepared to fly to the Lower Saddle as well, but the EIMRC helicopter was called back to its base in Idaho for dispatch to another medical emergency.
Benham and Culbreath, along with Johnson and Little, then solicited the assistance of two Exum Climbing Guides, Jim Olsen and Ken Jern, who were also in the area guiding clients. Rangers Leo Larson and Chris Harder were dispatched on foot from the valley to the Lower Saddle to assist in the operation. Rangers Helen Larson and Scott Guenther were situated in Cascade Canyon at a convenient location to assist with communications.
At 1400, Culbreath was lowered 200 feet to the stranded climbers. Inman was secured to a rope and raised to a ledge connecting to the Upper Saddle using a Z-rig pulley system. The operation was repeated for Parsons and Culbreath. At 1645 all personnel arrived at the Upper Saddle. Inman and Parsons were then escorted by rescue personnel to the Lower Saddle and arrived at 1800. Being quite exhausted, they opted to spend an additional night at their camp on the Middle Teton Moraine, 500 feet below the Lower Saddle.
Analysis
While descending the Grand Teton in the late afternoon, Inman and Parsons had become disoriented. Instead of rappelling down the “normal” route, which ends at the Upper Saddle, they ventured too far to the north, and rappelled into the Great West Chimney of the Grand Teton. When they attempted to pull their rope down to them to continue their descent, the rope became jammed. They were subsequently forced to spend the night at the location since they were unable to contact any other climbers until the next morning. (Source: George Montopoli, Park Ranger)</t>
  </si>
  <si>
    <t>Rock Dislodged—Causing Fall on Rock, Wyoming, Devil's Tower National Monument</t>
  </si>
  <si>
    <t>Wyoming, Devil’s Tower National Monument
On August 20 at 1445, Jeff Pettenger (21) was leading a variation of the Bailey Direct finish to the Durrance Route when he fell approximately 100 feet, receiving fatal head injuries. Jeff’s father, Noel Pettenger, summoned help from other climbers. Immediate assistance was provided by Markus Silpala and Jim McDermott, who climbed up to the Pettengers. McDermott, a paramedic, attempted to secure and maintain an unobstructed airway. However, Jeff Pettenger’s breathing eventually slowed, then stopped; and his heart subsequently stopped a short time later. Further attempts at basic life support were not attempted due to the injuries, location and evacuation considerations. Jeff Pettenger was recovered by the Devil’s Tower Search and Rescue Team. He was pronounced dead at the base of the Bowling Alley by Physician’s Assistant Bob Cummings at 1840. (Source: Jim Schlinkman, NPS Ranger)
Analysis
At 0930 on August 21, Robert Moelder and I ascended the fixed lines left the evening before to the ledge that was the scene of the Pettenger fatality.
There we found the equipment left behind from the previous day. We completed the route via the Jump Traverse and gained the summit.
From the summit we rappelled down, over the pitch from which J. Pettenger had fallen. Here we photographed the climbing gear as placed by Jeff the day before. We observed a fresh rock scar, indicating that a rock had recently fallen, about 12 feet below the belay ledge at the end of the pitch.
The route J. Pettenger chose as the last pitch to their route is one crack right of the Bailey Direct route. This pitch is 112 feet long. Twelve feet from the finish we observed a 24" x 24" mark on the face of a column indicating that a rock had recently dislodged. Fifty feet lower we found the highest piece of climbing gear placed in the crack. Four other pieces of climbing gear were found placed in the crack between the highest piece and the ledge Jeff Pettenger landed on. All distances are approximate. (Source, Chris Holbeck, NPS Ranger)
(Editor’s Note: Chief Ranger Jim Schlinkmann estimates from registrations that about 5000 climbers visited the Tower during the year.)</t>
  </si>
  <si>
    <t>Slip on Snow, Unable to Self-Arrest, Inexperience, Wyoming, Grand Tetons, Middle Teton</t>
  </si>
  <si>
    <t>Wyoming, Grand Tetons, Middle Teton
Around 1700 on August 1 in the South Fork of Garnet Canyon, Carrissa Johnson (18) was injured when she slipped on snow while descending from the Southwest Couloir of the Middle Teton. She was with a party of nine other Coulter Bay employees, some of whom had camped at the Platforms on the night of July 31. They left the Platforms about 1000 on the morning of August 1 and arrived on the summit of the Middle Teton around 1500. The group had talked about the use of ice axes, but Johnson had not done any actual practice.
Several of the party descended a snowfield into the South Fork without incident. Johnson glissaded part of the way down the snowfield, then lost control and rolled about 100 feet to the rocks below. She hit the rocks with her back and bounced to a lower ledge.
Brandon Osterman reached Johnson in a few seconds and began checking her condition. She had not lost consciousness and could feel and move her extremities. At 1800 Johnson was helped to the camp of some climbers about a quarter of a mile down canyon from the accident site. One of the group, Stewart Harman, and the occupants of the camp stayed with Johnson during the night. David Albano descended to the valley for help.
At 2145 a climber from a separate group, who had seen the accident from a distance, called Grand Teton dispatch, who contacted the SAR coordinator, Tom Kimbrough. Another passing climber who did some medical assessment reported to Kimbrough at 2240. This assessment indicated a possibility of a back injury and possible internal injuries. After consultation with medical coordinator Lanny Johnson, a decision was made to dispatch two climbing rangers to evaluate Johnson’s condition. Rangers Jim Phillips and Andy Byerly started up at 2400 with medical equipment. David Albano reported in with more information at 0030.
By 0600 on the morning of August 2, Phillips and Byerly were searching the South Fork of Garnet without result. While they descended to the Platforms to see if Johnson had reached that point, Rangers Leo Larson and Bill Culbreath climbed the Middle Teton from the Lower Saddle and descended the Southwest Couloir into the South Fork in search of Johnson. Larson and Culbreath located Johnson at 0830.
The Yellowstone LAMA arrived at Lupine Meadows at 0945 and began airlifting equipment and rescuers into Garnet. By 1045 Rangers Alexander, Benham, Wise and Yellowstone Ranger Steve Underwood were assisting Phillips, Byerly, Culbreath and Larson in lowering Johnson to the helicopter landing site. The lowering was complete by 1200 and Johnson was flown to Lupine Meadows, accompanied by Phillips, arriving at 1220. She was taken to St. John’s Hospital by ambulance where she was treated for cuts, bruises and abrasions and released. (Source: Tom Kimbrough, SAR Ranger)
(Editor’s Note: While the frequency of summer employees getting into situations like this has decreased, there are still one or two major incidents each year Those who are work- ing for concessions in the park receive a fairly thorough briefing—but they do not always engage in the training that is suggested.)</t>
  </si>
  <si>
    <t>Snow Bridge Collapse, Unroped, Wyoming, Wind River Range, Gannett Peak</t>
  </si>
  <si>
    <t>Wyoming, Wind River Range, Gannett Peak
On August 16, about 1420, Bob Farley and his partner Tony were descending the Gooseneck route of Gannett Peak when the snow bridge leading from the upper snowfields of the route onto the Gooseneck Glacier collapsed under Bob’s weight. He fell nearly 30 feet into the bergschrund, and was trapped there by the snow bridge debris. Tony was able to leap across the crack and dig out his partner, who was disoriented, sore along most of his left side, and had a deep laceration on his face. Tony stopped the bleeding and cared for Bob’s injuries. Around 1700, under Tony’s guidance, the two descended a short distance to bivouac for the night. At first light of August 17, the two descended the rest of the Gooseneck Glacier, where Tony left Bob at 0730 to enlist the help of our party camped at the base of the route. Though at first Tony was eager to use a radio to call for help, with some assistance he and Bob were able to return to their camp on the far side of Dinwoody Pass. With their two companions they continued from there to the roadhead, 18 miles away, several days later.
Analysis
Bob and Tony were climbing a route that had received much travel in the preceding days, and they followed a well-worn trail up to and across the snow bridge. However, many days of hot conditions had substantially weakened the bridge, and by the time Bob and Tony descended, it was ready to collapse. A short belay over this gaping bergschrund, with the rope that they carried, probably would have prevented Bob’s fall and saved them a cold night on the mountain. It is all too easy to assume that because you are following the tracks of other climbers that you are out of harm’s way; in fact, eliminating your own decision-making process from your climbing makes you a more likely candidate for an accident.
Once Tony and Bob found themselves in trouble, however, they proved themselves well equipped to deal with the situation, and responded well. They carried a first aid kit that was adequate to care for Bob’s facial lacerations, and enough layers to bivvy though they were fortunate to have a calm, clear night. In the morning, Tony roped up with Bob for the remainder of the glacier and rock descent, and safely assisted him to a low point on the mountain. It is worth noting that to Tony the situation seemed serious enough to warrant a radio call when he left Bob to find us in the morning, but that after a survey of Bob’s injuries this was deemed unnecessary. Food, water, and friendly faces greatly reduced the apparent severity of their situation. In the end, despite their fatigue, Bob and Tony were able to walk, with assistance, over the pass that separated them from their camp and waiting companions. After a rest day, they continued out of the mountains on their own. We were happy to be able to provide the perspective and manpower to avoid a time-consuming and costly rescue effort. (Source: Richard Morse, NOLS Instructor)
Further comments from the victim: I landed nearly head first and was almost completely buried but for part of one leg. Tony saved my life by making me an air hole and then spending the next 45 minutes digging me out. I had a concussion and a large gash on my left temple. We had no choice but to spend the freezing night on the mountain.
The next day we began the climb down the mountain with the thought of having to ascend up Bonny Pass and down to our camp at Titcomb Basin where our friends and my day-old fiancee were waiting and wondering what had made us so late. On the way down we ran into three young climbers who told us of a NOLS group camped at the base of the glacier. Tony left me in a safe spot and went to them for help. And help they did.
NOLS leaders Ian and Richard, along with four of their students, rushed to us like the cavalry. They tended to my injuries, fed and hydrated both of us, and helped us over the pass. It was hard enough with their help; without them it would have felt impossible. Please tell Richard, Ian and all the NOLS students who helped us, thanks.
I had sustained a concussion, at least four broken ribs (I’m still waiting on the results of a CAT scan and a bone scan), and a rather large gash. Thanks to Richard and Ian, that is healing nicely. I’m going to have a scar to help me remember that mountains teach hard lessons. Doctor Johnson in Pinedale approved of their handiwork. Pass along a thank you to Richard, Ian and all the students. Again, thanks for all the assistance. (Source: Bob Farley)</t>
  </si>
  <si>
    <t>Stranded, Party Separated—Off Route, Late Start, Inexperience, Wyoming, Grand Tetons, Grand Teton</t>
  </si>
  <si>
    <t>Wyoming, Grand Tetons, Grand Teton
On August 14 at 2230, rangers at the Lower Saddle hut were contacted by Chris Riha (39), Rosa Kanning (24), and John Murphy (23) who indicated that two of their party, Jason Osder (22) and Margaret Knight (22), were lost.
At 0400 Osder, Knight, Murphy and Kanning had left the Lupine Meadows trailhead for the camping zone in Garnet Canyon. The party arrived at the Meadows about 0800 and set up their camp. They then continued up to the Lower Saddle, arriving at 1210. The party intended to climb the Owen-Spalding (OS) route on the Grand Teton, and arrived at the Upper Saddle at 1500. At this point they joined with a solo climber, Riha, who offered to lead the party to the summit. The party of five climbed the OS, and summitted at 1800. On the descent, the party reached the Upper Saddle, via the normal rappel, at 2015.
At this time, Osder and Knight, both novice climbers, decided to get a head start on the descent to the Lower Saddle. They were told to stay near the central rib on the way down, and to avoid the gully closest to the west face of the Grand. Osder and Knight apparently became lost in the growing darkness, and descended the Exum gully. They continued to a point at which they were cliffed out, and with only one headlamp between them and the now total darkness, they sat down to be found.
Riha, Kanning, and Murphy descended toward the Lower Saddle. As they were passing through the Black Dike area, they heard cries for help from their stranded friends. They attempted to make clear voice contact with Osder and Knight, but were unable to determine their exact location. After approximately one and a half hours of searching, they decided to continue to the Lower Saddle to get help.
At 2230 Riha, Murphy, and Kanning arrived at the Lower Saddle Hut. Rangers Wilts, Arial, and Guenther went up with Murphy to search for the lost party. They ascended toward the start of the Lower Exum route and were able to make minimal voice contact. Rangers Arial and Guenther then ascended the normal approach route for the Upper Exum climb and began descending the Exum Gully. Contact was made about 0100. Osder and Knight were both uninjured and found to be alert and oriented.
Rangers Arial and Guenther then proceeded with roped belays to assist Osder and Knight back up the gully and then down the standard descent route. The entire party reached the Lower Saddle at 0430. All five members of the climbing party stayed at the Exum Hut on the Lower Saddle until about 1000 that morning. (Source: Mark Magnusen, SAR Coordinator)
Analysis
There is no explanation as to why Riha offered to suddenly become a guide—or what his level of experience was. Having taken on some responsibility for these novices, he should have followed one of the basic principles: keep the party together. (Source: Jed Williamson)</t>
  </si>
  <si>
    <t>AMS — No Incident, Alaska, Mount McKinley, West Buttress</t>
  </si>
  <si>
    <t>Alaska, Mount McKinley, West Buttress
Kim Jae Suk and Park Jae Il (24) of the Korean Palgong Kyung Ju party ascended the Messner Couloir on May 28. Il became ill with Acute Mountain Sickness over half way up the route, requiring eighteen hours to reach the top at midnight. At 0105 on the 29th, Suk requested a helicopter evacuation for Il from the 19,400 foot level. Two other members in the Palgong party ascended from 17,200 feet on the West Buttress to provide assistance. Once they reached Il, they were able to determine that he could descend with their assistance. At 0340, they radioed out this information and that no rescue was needed. Il descended safely with their support.
Analysis
Here’s a good example of team effort and self-sufficiency. With a little prompting, the rescue pair was more than willing to climb up through the cold hours of the evening to help a team member. In so many other rescues, climbers either give up or assume they will be rescued. It was a relief to see this Korean party work together to assist their ill person down. (Source: Roger Robinson, Mountaineering Ranger)</t>
  </si>
  <si>
    <t>Avalanche, Fall Into Crevasse, Poor Position, Weather, Inadequate Preparation, British Columbia, Mount Robson</t>
  </si>
  <si>
    <t>British Columbia, Mount Robson
A party of three (Party One) and a party of two (Party Two) were climbing Mount Robson via the Kain route on July 9. They set up camp in whiteout conditions, knowingly in an icefall area, but uncertain as to their exact location. The campsite was in a heavily crevassed area below seracs. Three climbers over-nighted in a tent while two members of Party One bivied nearby.
At 0610, a falling serac caused a class 3.5 avalanche, which swept the tent and occupants down the slope approximately 100 meters. One of the climbers bivouacking was swept down 40 meters, and the second bivouacker was swept into a crevasse just below the bivi site. He landed on a snow bridge 12 meters down in the crevasse. The remainder of the party conducted a search for the missing climber for 1.5 hours without success, then walked to Berg Lake Ranger Station to report the incident.
Park wardens responded from Jasper to Mount Robson, while Robson park rangers conducted a reconnaissance flight over the area. First party responders landed at the bottom of the avalanche path and began to search the debris; the second party consisting of wardens and two avalanche search dogs, flew to the top of the path and searched in the vicinity of the campsite. The missing climber was located near the campsite in a crevasse, and a warden was lowered in to recover the body.
Analysis
The party set up camp in white-out conditions and were not aware of their exact location. The camp was established in an area of very high objective hazard. Icefall caused a class 3.5 avalanche which swept over the campsite area. The experience level of the combined groups was intermediate, with poor map reading skills. They did not have transceivers. Consultations before departure with readily available local resources about the placement of camps and their relative dangers would have been helpful. (Source: Parks Canada Warden Service)</t>
  </si>
  <si>
    <t>Avalanche, Warm Weather, Alaska, Mount Hunter, Moonflower Buttress</t>
  </si>
  <si>
    <t>Alaska, Mount Hunter, Moonflower Buttress
On June 6, at 1700, Allan Kearney and Steve Mascioli (38) were climbing during a warm weather spell on the North Buttress Moonflower route of Mount Hunter. Allan was leading the 17th pitch of this technically demanding climb with Steve Mascioli belaying when a massive snow block broke loose above Mascioli, striking him. Kearney was able to instantly see that Mascioli's body had sustained major trauma and blood loss, and that he was dead. Kearney was pulled backward to his last piece of protection by the force of the falling snow block. He then worked his way down and retrieved the haul bag along with other climbing gear. Kearney was unable to cut Mascioli loose because he was too far below him after descending to retrieve the haul bag. Kearney then rappelled to his bivy site on the 15th pitch. He assembled additional gear necessary to descend, and then began rappelling the route.
He rappelled to the fifth pitch, reaching it on June 8. He then stayed at the fifth pitch, while avoiding further snow avalanches caused by the warm conditions. Kearney stayed there for approximately half a day, then noticed that below him there was a tent site with other climbers and that the other climbers were preparing to leave. Kearney began yelling down to the other party to wait for him so he could rope up with them for the descent of the Southeast Fork of the Kahiltna Glacier. One of the climbers Kearney yelled down to was Eli Helmuth. Helmuth radioed Eric Martin at the 7,200 foot base camp using a CB radio. Helmuth told Martin that it appeared a single climber rappelling above him was in need of some type of assistance. Martin contacted the Talkeetna ranger station and advised them of the situation, and that poor weather prevented any type of aerial rescue.
Ranger Daryl Miller advised Ranger Martin to make preparations for a possible ground rescue. Preparations for a possible ground rescue were made at base camp while Helmuth attempted to get further information from the party above him. Helmuth again contacted base camp and notified Martin that no further assistance was needed, as Kearney’s partner was dead and Kearney was uninjured. Kearney, Helmuth and Helmuth's climbing partner returned to base camp, arriving at 2120.
On June 11, NPS staff JD Swed, Joe Reichert and Dave Kreuzer did a series of reconnaissance flights over the site using the NPS LAMA helicopter. They determined that a recovery attempt would be feasible. NPS ranger Joe Reichert, using short-haul technique, successfully recovered Mascioli's body. Mascioli's body was transported from the 7,200 foot base camp to Talkeetna by Hudson Air Service, and then transported along with three gear bags belonging to Mascioli to Kehl's Palmer Mortuary.
Analysis
The North Buttress Moonflower route on Mount Hunter is one of the most technically difficult and demanding climbing routes in the Alaska Range. Climbing technically difficult routes during warm weather has been problematic in the past. The warm front made climbing this route hazardous. In this specific instance, the danger from breaking or falling show and ice avalanches was extremely high due to warm weather, suggesting that climbing activity on demanding routes could result in a probable accident. (Source: Eric Martin, Mountaineering Ranger)</t>
  </si>
  <si>
    <t>Equipment Failure — Ascenders Came Off Rope, Fall on Rock, Inadequate Self-Belay, California, Yosemite Valley, El Capitan</t>
  </si>
  <si>
    <t>California, Yosemite Valley, El Capitan
On May 27, Robert Jatkowski (30) was cleaning pitch 28 of the Shield, while his partner, Uwe Reissland (38) waited at the belay above.
After finishing a long left-facing vertical corner, Jatkowski reached a Lost Arrow pi- ton about one meter below a roof. From the Lost Arrow the rope ran up and left at 45 degrees to a fixed piton under the roof, a meter left of the corner, then traversed several pieces further left.
Preparing to pass the Lost Arrow and clean it, Jatkowski detached his upper ascender with his right hand, reached up and left with it as far as he could, and clipped it to the rope below the fixed piton. Then he pulled down on the rope below the lower ascender, also with his right hand, and released its cam with his left. His intention was to un-weight that ascender and let rope slide through it until his weight came onto the upper ascender; this would swing him to the left under the fixed piton—a typical move when traversing.
The next thing he knew, both ascenders were off the rope and he was falling. He was not tied in short and was near the top of the pitch, so a long loop of rope hung below him. Most of the fall was free, but his left foot struck a ramp after 10-15 meters. He estimates the total fall-length was 35-40 meters.
After coming to a stop he checked himself, decided he had no serious injuries, rerigged his ascenders on the rope, and climbed up again. His left foot hurt but he was able to finish cleaning the pitch. He was also able to follow the next pitch, the last on the climb, using only his uninjured leg, but the 2nd class summit slabs brought him to a halt.
Jatkowski waited at the top of the climb while Reissland hiked to the Valley and notified the NPS. Rangers flew to the summit, splinted Jatkowski's leg and helped him hobble 400 meters up the hill to the LZ. At the clinic he was diagnosed with a fractured left ankle.
Analysis
Jatkowski’s upper ascender, operated by his right hand, was a right-handed Petzl. The lower one was a left-handed model almost identical to the Petzl, but made in Czechoslovakia. Each ascender was rigged in typical big-wall fashion, with a daisy chain to the harness and an étrier to a foot.
Neither climber saw how the ascenders came off the rope, but it seems unlikely that a correctly attached Petzl—with the safety latch fully engaged—could escape by itself. So Jatkowski probably did not completely reattach the upper ascender—more likely since reaching up and left with his right hand was an awkward move. The spring torque in the cam will usually swing the body of an ascender parallel to the rope by itself, allowing full engagement of the cam and the safety, but tension from the daisy and the etrier can easily prevent this; sometimes just the weight of the slings are enough. In these cases the climber must manually rotate the ascender into position.
Since the ascender was right-handed, the cam, safety, and rope channel now faced toward the rock, away from Jatkowski. He remembers that he did not check the ascender after attaching it, so an incomplete attachment would have been easy to miss. Jatkowski opened the cam on the lower ascender by pushing back on the thumb bar attached to the safety latch. This moves the cam away from the rope, allowing the rope to slide in the channel, but it also begins swinging the safety out of the locked position. If the rope is pressing against the cam at this time it can push the cam all the way open and escape from the device. This is possible with both the Petzl and the Czech model, although the latter seems more prone to it because of the shape of the safety latch.
Jatkowski, Reissland and I rigged a full scale model of the problem on the wall of a building, and I simulated Jatkowski's action while wearing his harness and ascenders as he had rigged them. When I re-attached the upper ascender incompletely to the rope it did not automatically rotate into the locked position, being held back by the daisy and étrier.
Its tempting to assume that we know the answers, but our evidence is really only circumstantial. We do know, however, that Jatkowski would not have fallen so far had he tied in short to his rope (just below the lower ascender) before the traverse. He is very experienced, including on Yosemite walls, and has tied in short in the past, but it just did not occur to him in this case. With the summit only a pitch away, he felt he may have been climbing hastily and not concentrating on the task at hand.
Several injuries and deaths have happened this way in the park, with several models of ascenders (and almost always on traverses). In every case, tying in short would have prevented the accident, and checking the ascender after attaching it would probably have prevented the incident in the first place. (See, for example, ANAM 1987, Schrattner, El Capitan.) (Source: John Dill, NPS Ranger, Yosemite National Park)</t>
  </si>
  <si>
    <t>Equipment Failure — Homemade Rivet Hanger, Fall on Rock, California, Yosemite Valley, El Capitan</t>
  </si>
  <si>
    <t>California, Yosemite Valley, El Capitan
On May 29, at 1430, Canadian climber John Chilton (36) started leading the A1 rivet ladder on pitch 24 of the Shield, heading for Chickenhead Ledge. At about the fifth rivet, he placed a homemade rivet hanger (a swagged loop of cable), clipped his étrier to it, and stepped up, leaving his daisy chain attached to the previous rivet, between his knees and his feet. After he had shifted his weight onto the hanger, the cable swag failed. He fell about seven feet and was caught by his daisy.
He immediately felt pain in his lower left rib cage, so severe he had a hard time breathing. He rested in his etriers for an hour and a half, hoping he could climb on, but it hurt to move and he felt a distinct protrusion in his lower chest. His belayer, Rich Prohaska, lowered him to the belay and set up their portaledge to make him more comfortable. Prohaska took the lead, but Chilton’s pain was such that he was unable to belay, so they spent the night where they were.
The next day Chilton, though still in considerable pain, belayed Prohaska up to Chickenhead Ledge. He found jumarring too painful so they decided that Prohaska would solo off and go for help.
While Prohaska was fixing pitches another party arrived at the portaledge. They offered to complete the route and get help so Prohaska could care for his buddy, but that night Proshaska and Chilton decided to flash SOS signals to the Valley floor with their headlamps. Eventually they heard rangers calling them by loudspeaker. By blinking their lights in response to the rangers’ questions, they were able to describe their problem.
The next morning, the 31st, an NPS team flew to the top of El Cap, lowered two rescuers, and raised Chilton to the summit (leaving Prohaska to jug out with a rescuer). At the Yosemite Medical Clinic he was diagnosed with a fractured rib. They taped it in place and released him (at his request) with a prescription of pain killers and instructions to watch for blood in his urine. It was a couple of weeks before he could walk normally and six or seven weeks before he could climb.
Analysis
Chilton blames his broken rib on the buckle of his harness, a common design with the buckle just left of center. It was of high quality, fit him well, and was properly cinched up, he feels. He’d taken leader falls with it before with no problems. The difference this time was most likely the high stopping force of the daisy.
With his daisy chain still attached to the previous piece, he had set himself up for a fall factor of 1.5 to 2 (depending on slack in the daisy). That’s a hard fall that requires a stretchy climbing rope to keep the forces low. Nylon webbing (e.g., Chiltons daisy) is too stiff, and spectra is even worse. In either case you may break yourself or the daisy or rip out the piece.
Often you don’t need to clip in the daisy in the first place; it only serves as a keeper for the etriers, but they are already indirectly clipped to the rope. If you do clip the daisy, clip the rope through the piece as soon as your harness is level with it, and disconnect the daisy well before it will interfere with the rope’s stretch if you fall—usually before testing the next piece. (Don’t forget to allow for slack in the rope.) Some climbers leave the daisy clipped in but rig a Screamer in series with it as a shock absorber. If you do so, make sure the Screamer is designed for the job.
Chilton’s injury was relatively minor but could have been fatal. The spleen lies directly behind the lower left ribs; had it been ruptured by the blow or later by the fractured end of the rib, he could have bled to death rapidly. (See ANAM 95, Oliver, El Capitan.) (Source: Martin Ziebell and John Dill, NPS Rangers, Yosemite National Park)</t>
  </si>
  <si>
    <t>Fall Into Moat, Climbing Unroped, Poor Position, Inexperience, Quebec, Saint Raymond de Portneuf, Delaney Falls</t>
  </si>
  <si>
    <t>Québec, Saint Raymond de Portneuf, Delaney Falls
On January 13, E.F. and E.L. had just finished climbing La Transparente, a 150m waterfall climb on Delaney Falls near St. Raymond de Portneuf. They had both reached the top of the falls by about 1210, and where an easy slope continued upward for another few meters, E.F. unroped and began to walk toward the top.
E.L. collected their equipment before continuing up to meet his partner for lunch. He suddenly noticed he could no longer see or hear his partner and began searching for him. He eventually found a hole in the ice of the slope that he suspected his partner may have fallen into. He could see nothing, but calling into the water rushing into the hole, realized he could communicate with E.F.
E.L. dropped a rope into the hole, and E.F. confirmed he was able to tie into the rope. E.L. was unable, however, to rig an extraction system, and so had to find another way to get to his partner. He descended about five meters and made a hole through the ice, but was still unable to see E.F.
E.L. returned to the top of the climb to attempt to pull the rope from a different direction, again without luck. He returned to the hole he had previously made in the ice, and could now see the rope in it, indicating that E.F. had slipped farther down behind the ice. E.L. realized that some time had passed, that he was unlikely to be able to extricate his partner himself, and that he still had a long snowshoe and drive to get to rescue authorities. He tied his partner off and went off to call the police.
The Québec Police Intervention Group was called to initiate a rescue. At the scene of the accident, the rescuers attempted to raise the victim with the help of a winch connected to the rope which he had previously tied to his seat harness. The technique worked until E.F.'s body apparently jammed.
The police then set up a rope some 15 meters below, where there was a natural hole through the ice. They hoped to try again from there with the help of a sledge hammer and an ax, but as it was late in the day by then and darkness would increase the hazard to rescuers, they postponed further efforts until morning.
It took two days before the police located and recovered the body. At Portneuf Central Hospital, Dr. Céline Cantin could do no more than pronounce E.F. dead at 1400. (Source: Jacques Kirouac (FQME); Marc Bedard, Québec Coroner)
Analysis
This incident attracted a considerable amount of attention in the popular press in Québec, bringing out calls for regulation, mandatory certification of climbers and even the banning of climbing in the area. The strength of these suggested remedies is somewhat out of proportion to the simple steps that might have been taken to avoid the incident in the first place.
Usually, when a significant amount of water is flowing inside or behind a waterfall, it can be seen or heard, and flowing water should warn climbers of thin ice. The victim did not consider the hazard of walking on the ice adequately, and left himself unprotected when he unroped and trusted the crust.
The first step in a crevasse-type accident like this should have been to secure the victims rope to protect him from falling farther. If E.L. had known some simple cre- vasse-rescue techniques, he may have been able to extricate his friend or help him climb out and save him. Many climbers in non-glaciated areas never learn these techniques, which is unfortunate, because crevasse rescue practices can be easily adapted for safety in non-glacial situations. (Source: Geoff Powter)</t>
  </si>
  <si>
    <t>Fall Into Moat, Falling Rock, Weather, British Columbia, Bugaboo Glacier Provincial Park, Bugaboo Spire</t>
  </si>
  <si>
    <t>British Columbia, Bugaboo Glacier Provincial Park, Bugaboo Spire
In August, S.A. and B.C. approached the east face of Bugaboo Spire, intending to climb the Left-Hand Herr route. They ascended a snow apron below the face, crossed a bergschrund, and reached a moat, which was the final obstacle before the actual rock climbing. They proceeded to cross the moat to a small ledge on the rock. B.C. stepped across and was moving up to the ledge when S.A. attempted to cross the moat. She stepped on a small snow bridge that was supporting a boulder, and the bridge collapsed, releasing the boulder. It slowly rolled onto her and pushed her some three meters down into the moat. S.A. managed to wriggle out from under the boulder and climb to the surface, but soon collapsed from massive internal injuries, and eventually required CPR. Other climbers in the area quickly responded to assist. The accident was reported to the Park Rangers, and S.A. was transported to Invermere Hospital via helicopter, but was pronounced dead upon arrival.
Analysis
This accident may have been avoided if the snow bridge had not been used; the day was extremely warm and all snow bridges should have been suspect. Warm weather throughout the previous week likely made snow support of all boulders suspect as well. (Source: Bugaboo Glacier Provincial Park Ranger)</t>
  </si>
  <si>
    <t>Fall Into River, British Columbia, Jasper National Park, North Boundary Trail Hike</t>
  </si>
  <si>
    <t>British Columbia, Jasper National Park, North Boundary Trail Hike
D.H. and S.K. (from Germany) were hiking the north boundary trail of Jasper National Park. The summer had been extremely rainy and the rivers were all in flood. On July 12, they had crossed over Snake Indian Pass and were heading down valley to a campsite on the shores of Twintree Creek. The campsite was flooded due to high water levels in the creek. Normally this creek can be crossed with high gumboots, but at this time, the water was very high and fast. A foot bridge, consisting of two stringers, was in place to cross the creek, but water was overlapping the bridge. Deciding to push on to the next campsite, S.K. started to cross the bridge by straddling it, and shuffling across it. Once across, D.H. started across using the same technique. Both women were carrying heavy packs with waist straps done up.
Midway across, D.H. got stuck on a knot on one of the logs, and could not proceed.
With cold water lapping up to her waist, she soon lost strength and let go, falling into the creek. She floated down a short way, and was able to grab onto a sweeper, but again lost her grip, and was carried down stream. Meanwhile, S.K. attempted to help her, but eventually lost sight of her. She combed the shore for two hours, then proceeded to hike out for help. It took her two days to reach Mount Robson Park ranger station, (very good time) where she reported the incident. Park wardens from Jasper were notified at 1700 on July 14, and flew in to search the area for D.H. They were unable to find the body that night, but the following day, the body was located in a log jam about 70 meters downstream of the footbridge.
Analysis
Although not a climbing incident per se, this episode is included here because climbers often have to approach their objectives by crossing streams, and can treat these crossings as minor, rather than serious, obstacles. Although this creek in this incident is usually very benign, flooding from a month of heavy rain caused it to become a wild torrent. Even though it was late in the afternoon, D.H. and S.K. felt obliged to push on to the next campsite, as the upper campsite was flooded. Had they either made do in the wet campsite and tried crossing the bridge in the morning when the water level was lower, or at least undone the waist bands on their packs, this incident may have been avoided. (Source: Parks Canada Warden Service)</t>
  </si>
  <si>
    <t>Fall on Ice, Darkness, Inadequate Tie-In at Anchors, Alberta, Maligne Canyon</t>
  </si>
  <si>
    <t>Alberta, Maligne Canyon
On March 18 at 2030, a party of three climbers were top- roping a waterfall in Maligne Canyon in Jasper National Park. One of the climbers was experienced, a second was intermediate, and the third was novice. The fact that they were climbing in the dark was intentional on their part, and they were using headlamps.
The last climber to finish the route was removing the anchors at the top of the climb when he fell approximately 25 meters to the canyon floor.
Park wardens were notified at 2100 by one of the climbers in the party. Wardens and paramedics were on the scene by 2130 and shortly thereafter the victim was pronounced dead. Rescue teams ground evacuated the victim from the canyon floor.
Analysis
It is difficult to determine the exact cause of the fall due to lack of direct observation, but wardens investigating the accident site believe the following scenario occurred:
Above the top of the waterfall, the ground slopes up steeply. A main anchor was established at the top of the waterfall. In order to set the top-rope anchor safely, the climbers had attached an 8mm line to a secondary anchor on the more level ground above the main anchor.
Two of the three climbers were at the bottom of the canyon, about to walk out. The third was at the top of the climb and was about to dismantle the system and hike out. He clipped into the safety line with a daisy chain attached to his harness, then dismantled the main anchor. At this point, he apparently leaned back against the safely line, thinking it still solid. With the main anchor removed however, the safety line was no longer attached at its bottom end. When the climber leaned back, he slid right down the safety line and off the end to the canyon floor.
Inexperience combined with climbing in the dark were key contributing factors in this accident. It is likely that with poor visibility the victim did not realize he had removed the integrity of the safety line when he dismantled the main anchor. (Source: Parks Canada Warden Service)</t>
  </si>
  <si>
    <t>Fall on Ice, Inadequate Protection, Alberta, Mount Rundle, The Professor Falls</t>
  </si>
  <si>
    <t>Alberta, Mount Rundle, The Professor Falls
On November 23, R.R. was leading the second pitch of this popular Grade III, WI4 route. About twenty feet up the second pitch, he placed his second screw but did not like the placement. He then placed a third screw to back it up, clipped it and then put his weight on it. Both screws failed and he fell to the bottom of the pitch injuring his knee. His partner and nearby climbers lowered him to the base of the route. His partner then went for help. He was evacuated with heli-sling by park warden rescue crew shortly after. (Source: Parks Canada Warden Service)
Analysis
The dependability of protection in ice is sometimes circumspect, occasionally to the point that apparently good screws will hold little better than body weight in poor ice. The possibility of gear failure needs to be factored into decisions about frequency and location of screw placements. (Source: Geoff Powter)</t>
  </si>
  <si>
    <t>Fall on Ice, Inadequate Protection, Climbing Alone, Alberta, Waterton National Park, Expert's Choice</t>
  </si>
  <si>
    <t>Alberta, Waterton National Park, Expert’s Choice
On February 10, a middle-aged male was attempting a solo ascent of the lower left pitch of Expert's Choice (WI4). He apparently was dragging a rope and performing a selfbelay of some fashion when he fell about 20 meters, pulling out a number of screws on the way. Despite injuries to his hand, back and neck, he was able to walk or crawl down the trail to the roadway, where his wife was waiting. He was driven to hospital, where he remained for at least a month, with a broken finger and a broken vertebrae. (Source: Parks Canada Warden Service)</t>
  </si>
  <si>
    <t>Fall on Ice, Inadequate Protection, Self-Belay Failure, Alberta, Kananaskis Valley, Kidd Falls</t>
  </si>
  <si>
    <t>On November 23, S.M. (21) and a partner set off to climb the big waterfall below Mount Kidd's Gunbarrel Gully above Galatea Creek, obvious from Kananaskis Highway 40 south of the mountain. Early in the day, S.M. was leading high above his belay, when he stopped to place a screw for protection. While doing so, his tools pulled and he fell some 20 meters, sustaining two fractured and one crushed vertebrae. He was unconscious for approximately five minutes, but then revived, complaining of back pain. He had a deformity in the thoracic region of his back, so his partner left him at the base of the falls to hike out for help, and called Kananaskis Emergency Services about noon. (Source: Kananaskis Country Alpine Specialist)
Analysis
The condition of the ice on this warm day may have contributed to the victim's tools pulling. Placing protection lower on the climb would have perhaps prevented the victim from hitting the bottom of the climb. (Source: Geoff Powter)</t>
  </si>
  <si>
    <t>Fall on Rock – Rock Dislodged, Climbing Unroped, Alberta, Mount Neptuak</t>
  </si>
  <si>
    <t>Alberta, Mount Neptuak
On August 10, a party of two were ascending the normal Northwest Ridge route on Mount Neptuak. The route is mostly loose 3rd and 4th Class, but is an exposed ridge on certain sections. While climbing a short, easy 5th Class step unroped, N.T. dislodged a hold, causing him to fall approximately 50 feet to lower angled terrain, then fell another 100 feet. He was killed in the fall. His partner returned to the hiking trail at Wenkchemna Pass and sent nearby hikers for help. A Warden Service rescue crew responded, and the deceased was evacuated by heli-sling.
Analysis
The route is technically easy, but is typical of the area because of loose rock and exposed sections. (Source: Parks Canada Warden Service)</t>
  </si>
  <si>
    <t>Fall on Rock — Hand Hold Came Off, Off Route, Alberta, Castle Mountain, Goat Plateau Approach</t>
  </si>
  <si>
    <t>Alberta, Castle Mountain, Goat Plateau Approach
On July 15, a party of two climbers scrambled up the standard approach for the Castle Mountain bivi hut. During the approach, they lost the rough trail and ended up off route in a series of cliff bands and gullies. The climbers were aware that they were off route but elected to continue, as they were on easy 5th Class terrain. The lower climber fell when a handhold broke away, and she tumbled several hundred meters down the mountain, suffering fatal head injuries. The Warden Service was contacted and evacuated the victim by helicopter.
Analysis
Neither climber was wearing a helmet at the time and the rope was stowed in the pack. While a helmet may not have prevented the massive head injury, the use of a rope may have. The victim was wearing a heavy pack at the time and this may have contributed to the fall. (Source: Parks Canada Warden Service)</t>
  </si>
  <si>
    <t>Fall on Rock, Exceeding Abilities, Inadequate Protection, Belay Failure, Alberta, Chinaman's Peak</t>
  </si>
  <si>
    <t>Alberta, Chinaman’s Peak
On August 22, B.P. (20) and M.K. attempted to climb the usual Northeast Face of Chinaman's Peak when something went wrong, probably on the third or fourth pitch, and they both fell to their deaths.
The climbers were reported overdue by a friend of B.P. the next day, and a helicopter search of the area revealed their bodies at the base of the climb. Their equipment was spread throughout the area. The victims and most of their equipment were slung down to an ambulance at the parking area by the dam, and the operation was complete at 1300.
Analysis
Park Rangers deduced from the configuration of equipment that the leader had fallen and pulled the belayer from his station, but the reason for the leader's fall and the specifics of the anchor failure will unfortunately never be known. (Source: Kananaskis Country Alpine Specialist)</t>
  </si>
  <si>
    <t>Fall on Rock, Exceeding Abilities, Protection Pulled Out, Inadequate Protection, California, Yosemite, Lembert Dome</t>
  </si>
  <si>
    <t>California, Yosemite, Lembert Dome
I climbed a 5.9 variant of a 5.6 route. I went over the crux successfully, but ran out too far right on 5.6 slope. I place two nuts in marginal cracks. I got to the top of the ledge, then fell and rolled down. I broke a leg and foot.
Analysis
I broke rules. At the top, I put my mid-section over the ledge and reached for a small tree. I let footing leave rocks. The placements were marginal. Poor placement. I was out of sight of belay. Belay saved my life, as did my helmet, because I hit my head enough to cause unconsciousness.
Lesson I learned: 1) Do NOT climb beyond experience level; 2) make all placements BOMB proof before proceeding; 3) do not remove hand or feet from rock, even if you know you “got it made.” The climb ain’t over until your butt is hooked in on top. (Source: Douglas Hoyt - 48)</t>
  </si>
  <si>
    <t>Fall on Rock, Inadequate Protection, California, Yosemite, Half Dome</t>
  </si>
  <si>
    <t>California, Yosemite, Half Dome
On July 5, Kibum Lee, Ken Park and I (Jaenam Coe - 35) started a two-day ascent of the Regular Northwest Face of Half-Dome (VI 5.9 A2). Lee, the leader and most experienced member, had climbed several routes on El Capitan and was going to lead all the pitches. I was the least experienced. I’d been climbing three years and had led 5.10 and some shorter aid routes but no big walls. Park and I intended to jumar most of the route and come back to climb it in the future.
We reached Big Sandy Ledge (top of pitch 17) after dark, and the next morning climbed three more pitches to Thank-God Ledge, an exposed 5.9 traverse to the left. Lee and Park belayed at the start of the traverse, but there wasn’t room for me so I waited in the comer 10-12 feet below, out of sight.
We knew traverses were tricky, so we had practiced them on short climbs and in a gym. Since I wouldn’t be able to watch my partners do this one, we talked about it before Lee started, and agreed that Park and I could follow on Jumars.
Lee led across, placing several pieces along the way. Park followed and anchored my rope, and then I climbed up to the traverse. Thank-God Ledge was about 30 feet long. At the far side the pitch turned straight up for several feet and then left again and out of sight. I couldn’t see the belay or my partners, though I could hear them.
At my end, the ledge was a couple of feet wide and looked pretty easy, but part way across it narrowed to a few inches and the main wall got steep. I felt I could make the moves, but Park had cleaned all the protection. The rope stretched across in about the 10 o’clock direction, until it disappeared around a bulge in the face 60 feet away, and I didn’t know how much farther it was to the belay. Whether I tried to crawl or walk, belayed by my Jumars, or even if Park belayed me, it seemed impossible to cross without risking a huge swinging fall. I thought Park or Lee should come part way back and place protection for me, but Park was already belaying Lee on the next pitch.
The ledge was separated from the main wall by a crack an inch or two wide, and I had a few camming units. I considered placing them ahead of me and removing them as I passed, but, in my inexperience, I thought they would break or twist out if the pull were sideways to the stem.
I was attached to my rope with my Jumars and with a knot to my harness. That left 10- 20 feet of extra rope, with which I thought I could lower myself from the anchor at the start of the traverse. The farther along the arc of the pendulum I could get before I cut loose, the more slowly I would swing, and a ledge, 12-15 feet down and left and about eight inches wide, looked like a better starting point. The wall did not seem overhanging so I thought friction would add some control; however, it curved away, preventing me from seeing what obstacles might lie further left.
I secured a small sling at the fixed anchor, ran the free end of the rope through it and through the figure-eight on my harness, and slowly rappelled with my right hand. My left foot was about three feet away from the lower ledge when I ran out of rope. I thought that if I let go and dropped a bit my foot would touch the lip of the ledge. I hollered at Park and Lee to tell me if it looked O.K., but neither could see me.
I let go. As the rope pulled through the sling, my body swung away from the rock. I missed the ledge and began flying down and left, accelerating as I approached the bottom of the swing. The wall was much steeper than I had thought and there was almost no friction.
I was facing the direction of travel and suddenly realized I was headed for a right- facing corner that I hadn’t been able to see from the anchor, fast enough to be hurt if I hit it. I extended both legs horizontally as if to land on it sideways. My feet hit together and I bounced out and around the corner to the end of my swing.
After a few oscillations and trying to slow myself with my feet and hands on the wall, I stopped, 150 feet below the belay. When I looked down, it seemed nothing lay between me and the base of the cliff. I hoped the rope hadn’t been damaged on some edge above me.
My ankles were numb, but I did not know I was hurt until I stepped into my etriers to begin jumarring and felt the pain. I managed to get up to Park’s anchor, where I wrapped an elastic bandage tightly on the right ankle. I jumarred mostly with my left leg for the next two pitches and my partners essentially hauled me up the last one. By the time I reached the summit I couldn’t stand any more and clearly wasn’t going anywhere without help.
Earlier, Lee had yelled up to a tourist on the summit to call 911 on his cell phone. Soon the NPS helicopter arrived and I was flown down to the Yosemite clinic. Surprisingly, my left ankle was fractured, not the right one, which was just badly sprained. During the next six months I moved from wheel chair to crutches to various hi-tech splints. Ten months after the accident, I’m walking fine but not yet allowed to climb.
Analysis
Coe was right to be afraid of a pendulum. It's one of the most dangerous falls you can take. If you start, for example, 20 feet horizontally from your pivot point, and strike a corner at the bottom of your swing, you will hit with the same energy you’d have in a vertical fall 20 feet to the ground. The difference is your body’s orientation. When you swing, you’re more likely to strike your head, chest, and pelvis. Coe was extremely lucky that he saw the corner coming and got his feet up in time. I’ll guess that we sometimes fool ourselves because horizontal distance (to a pivot) is not as scary as vertical, to the human eye.
Here are some ways to solve traverse problems. (The best solution will depend on the geometry of the pitch, the security of the protection, the gear available, and, sometimes, whether the moves are aid or free.)
Followers: 1) Let yourself out on a cordalette or a backrope long enough for the job. (You may need the same friction control and safety backups you’d use on a vertical rappel.) 2) Place pro (bombproof!) ahead of you, cleaning it as you go. 3) If you don’t have the backrope or the pro, ask the leader to send it down. (Coe could have pulled over the end of a second line tied to his belay line, then used his original line as the backrope.)
Leaders: 1) Think about your partners as you lead. Place protection specifically for them if necessary, and make sure the critical pieces are left in place for the last climber. 2) Shorten the pitch so the angle of swing and/or the radius is acceptable. 3) Rig a second line as a top-rope, direct to the follower instead of through the protection. 4) You have as much responsibility to the follower as your belayer does to you. Don’t charge up the next pitch, leaving an inexperienced partner alone to deal with a nasty situation. Be willing to go back to fix it. (Source: Jaenam Coe and John Dill, NPS Ranger, Yosemite National Park)</t>
  </si>
  <si>
    <t>Fall on Rock, Inadequate Protection, Exceeding Abilities, Off Route, Alberta, Chinaman's Peak</t>
  </si>
  <si>
    <t>Alberta, Chinaman’s Peak
On June 28, Allan J. (30) was leading pitch eight of the Northeast Face route (450m, 5.6) on Chinaman’s Peak about 1300. He tried to go straight up from the belay instead of following the normal route, which would have seen him traverse up and right around a comer. The climbing became harder, but he continued until he slipped off, falling about 14 meters and ending up four meters below his belayer. He sustained a compound fracture of the left ankle.
Allan's two companions helped him up to the belay stance, and then one of them completed the climb and descended to get help. He flagged down Ranger MacLean on the road at 1430 to report the accident, and MacLean initiated a rescue. Shortly after 1515, three rangers and alpine specialists were slung to the accident site by helicopter. The victim was stabilized and evacuated to the Whiteman's Pass dam at 1610, then transported by Canmore EMS to the local hospital at about 1625. (Source: Kananaskis Country Alpine Specialist)
Analysis
It is unclear why the victim deviated from the normal route. This led directly to his inability to find protection and to the severity of his eventual fall. (Source: Geoff Powter)</t>
  </si>
  <si>
    <t>Fall On Rock, Inadequate Protection, Quebec, Mount Saint Hilaire, Dame Noire Route</t>
  </si>
  <si>
    <t>Québec, Mount Saint Hilaire, Dame Noire Route
On May 31, M.L. (33), with six years of climbing experience, and C.M. were attempting Dame Noire (5.8). M.L. was leading in a dihedral, six meters above his second and last placement, and placing protection in a crack system, when his right foot suddenly slipped on some wet moss. His left hand also slipped and he fell off. He had just enough time to push himself away from the rock, but still hit his right and then his left foot against the rock as he dropped.
According to his belayer, M.L. was face-down before being stopped by the rope two meters below the belay station, a total fall of about twelve meters. M.L. tied himself in to the belay system with a sling, rested a few minutes, and then belayed his partner while he retrieved their equipment. M.L. then rappelled to the ground, where C.M. administered first aid and assessed his injuries. He had sustained a fracture of the right foot and a traumatic bursitis of the left ankle. (Source: Jacques Kirouac, FQME)
Analysis
This climb was reportedly well within M.L.'s ability, so he may have pushed his lead out as a result. A six-meter runout is excessive so close to the ground. Fortunately, his top piece held, as C.M. reported that the other chock had nearly fallen out of the crack, as it was held in only by the cable. The injuries may have been lessened or nullified if the leader had placed more protection. (Source: Orvel Miskiw)</t>
  </si>
  <si>
    <t>Fall on Rock, No Helmet, Inadequate Protection, Exceeding Abilities, Inexperience, Alberta, Kananaskis Valley, Barrier Bluffs</t>
  </si>
  <si>
    <t>Alberta, Kananaskis Valley, Barrier Bluffs
Late in the afternoon of July 6, Justin W. (21) was top-roping The Wasp, a 5.9 route, on the Yellow Wall when he took a ten-meter fall. He was not wearing a helmet and suffered an open wound to the head. His sister, who was at the site, reported the accident to Ribbon Creek Emergency Center by cell phone, and a number of rangers reached the scene on foot in less than a half hour after the call. Justin was immobilized on a scoop stretcher, placed in a Baumann Bag, and moved out in the open to be accessible by helicopter sling. He was then flown down to the road, where he was transferred to an ambulance for transport to hospital.
Analysis
The reasons for the length of the victim's fall are unclear. Perhaps Justin had climbed past the top of the climb, or the rope had become unclipped at the top anchor. Justin had learned to climb on indoor walls, and this was his first climb on real rock, so it’s quite likely that his inexperience was a contributing factor. A helmet would likely have minimized or prevented the head wound. (Source: Kananaskis Country Alpine Specialist)</t>
  </si>
  <si>
    <t>Fall on Rock, Protection Pulled Out, No Hardhat, California, Yosemite Valley, Middle Cathedral Rock</t>
  </si>
  <si>
    <t>California, Yosemite Valley, Middle Cathedral Rock
On June 16, around 1330, Tyler Gregory (18) started up Pee Pee Pillar, a one-pitch, 5.10a thin crack, belayed by Casey Hyer (19). He scrambled 10 feet up to a ledge, climbed another foot or two, then placed a TCU at arms reach and continued up. At the crux, with the TCU at his feet, he fell off.
“The crack stops and the route goes over a bulge and opens up into a dihedral. I got to the top of the crack and thought there were some holds above that I couldn’t see. I tried reaching for them but didn’t find anything and that’s what initiated the fall.”
The TCU pulled out, and Gregory flipped over when his feet struck the ledge on the way down. He landed on the ground on his left shoulder blade and the side of his head after falling 20-30 ft.
Gregory was unconscious for about two minutes; he was convulsing and did not respond to Hyer’s calls. Other climbers came over to stand by with Gregory, so Hyer ran to his vehicle and drove to Yosemite Village for help.
The SAR team and the AMR ambulance crew responded immediately. When they got there, Gregory was responsive but complaining of back pain. They gave him oxygen, immobilized him in a vacuum body splint, and carried him 200 yards to the ambulance. About an hour after the accident the AirMed helicopter met them at El Capitan Meadow and flew Gregory to Doctors Medical Center in Modesto.
Analysis
“I had a skull fracture. I was not wearing a helmet on the climb and the doctors said I was really lucky. I was in intensive care for three days and in the step-down unit for another two, but they didn’t have to operate or do anything really major. I also had double vision for two or three months and burst my left ear drum. My hearing came back a little bit but the loss is pretty permanent. But I’m climbing again.
“Before the accident I’d been climbing a total of two years and leading traditional routes for about a year, three or four times a week. It was the first climb of the day, hot weather, I felt a little lazy, and that climb is 5.10a, probably at my leading limit.
“So I really didn’t feel like doing that climb right then, and I said to Casey, ‘It’s your turn,’ and he said, ‘Oh, you’ll do it, you’ll be fine.’ Casey was older than I was and solid on 5.10 and I looked up to him, so there was a lot of pressure on me to not come down from stuff—I didn’t want him to think I was a weeny, which is basically stupid.
I was at the crux thinking, ‘I don’t want to do this.’ But I just gritted my teeth and went for it. It wasn’t Casey's fault, but the message is don’t let your partner talk you into anything. I tell other partners, ‘If you’re uncomfortable and you feel like you want to come down, you can come down.’”
The TCU had seemed like a good one, at the time, and Hyer thought that Gregory might have accidently pulled it out by grabbing it as he fell. But that would be difficult to do if he came off with the TCU at his feet. Gregory is competent at placing protection and has fallen on pro quite a bit but, in retrospect, he thinks, the TCU probably failed simply because it was a marginal placement.
That underscores the main message—protection. Regardless of psychology or other factors, Gregory was leading at his limit with one piece protecting him from a serious fall. He places a lot more pro now. (Also see Dular, page 39.) (Source: Tyler Gregory and John Dill, NPS Ranger, Yosemite National Park.)</t>
  </si>
  <si>
    <t>Fall on Rock, Rope Parted – Friction Device, Northwest Territories, Baffin Island, Mount Thor</t>
  </si>
  <si>
    <t>Northwest Territories, Baffin Island, Mount Thor
In mid-July A.G. (30) began a solo attempt on a new route on the 3800-foot granite west face. The lower two thirds of the face are vertical and the upper third is overhanging with an average angle of 105 degrees. Another party of two climbers was also climbing a new route on the face which they completed in late August. When they returned to the valley on August 23, they called in to Auyittuk Park headquarters on a radio in an emergency shelter to report that they had not seen or heard from the solo climber since early August. A Canadian Armed Forces Labrador rescue helicopter was in the area and was dispatched to do a reconnaissance of the face. Remnants of a camp were spotted on the end of the prominent ledge dividing the vertical and overhanging sections of the face. There was no sign of the missing climber. It was decided that the face could not be accessed by helicopter due to its steepness.
Since there is no local technical mountain rescue capability, the Parks Canada Warden Service Mountain Rescue Unit in the Canadian Rocky Mountain National Parks was contacted for assistance. A rescue team along with a certified rescue pilot was dispatched and flew by commercial air from Calgary, Alberta to Pangnirtung, Northwest Territories. Arrangements were made to have a locally chartered Bell Long Ranger 3 available for the crew.
After an initial reconnaissance of the face and the remnants of the camp were spotted, it was decided that inserting two rescuers onto the ledge on the face was possible. The ledge was wide enough at one point that, using a 50-foot line, there would be enough clearance for the helicopter. Once on the ledge the two rescuers scrambled over to the old bivi site where the missing climber was found lying dead in a pile of boulders. He had fallen about 50 feet. His rope was broken above the self- belay device he had been using (a Rock Exotica Solo-Aid).
It was not possible to sling into the victims location due to the overhanging wall. For this reason, a rope was tied to the body and laid out along the ledge to the point where it could be picked up safely by the 50-foot sling rope underneath the helicopter. The body was evacuated to the staging area, and the two rescuers were then slung off the face.
Analysis
After completing the investigation and after talking to a number of people about solo aid climbing, the rescue team speculated that the following is what likely occurred.
The accident happened on August 3. The fatal fall was a result of the victim s rope parting. The break in the rope near the self belay device clearly showed this. The other end of the rope could be seen fifty feet higher, with about two feet dangling from the last aid piece. Due to the overhanging nature of the wall and the logistics of solo aid leading, the rope was being clove-hitched to the gear placements as the climber moved up. Because of these direct tie-offs, the fatal fall created a Factor Two force on a short section of rope.
It is unlikely, however, that the rope was broken by the self-belay device. We conclude this because the broken segment of rope above the self-belay device was bunched up and rigid and the broken end was about 12 inches away from the jaws of the belay device. If the self-belay device had broken the rope, the rigid rope should have been behind the device.
It is therefore speculated that the climber was also using an ascender above his belay device. The broken end near the self-belay device showed signs of heat damage consistent with cutting by an ascender. Unlike a self-belay device, an ascender is not designed or intended to absorb a fall—particularly a Factor Two fall. The propensity for ascenders to cut ropes combined with the rope damage which his ropes would have sustained from the first 2000 feet of difficult aid climbing are likely the reasons why the rope broke. The wear to the ropes is substantiated by a diary entry. (Source: Parks Canada Warden Service)</t>
  </si>
  <si>
    <t>Fall on Snow — Unable to Self-Arrest, Inadequate Protection, Poor Position, Inexperience, Alaska, Ptarmigan Peak, Chugach State Park</t>
  </si>
  <si>
    <t>Alaska, Ptarmigan Peak, Chugach State Park
On June 29, two instructors and their twelve students in a University of Alaska, Anchorage, Alaska Wilderness Studies 105 Class—Beginning Mountaineering—fell 2,000 feet down the North Couloir of Ptarmigan Peak in the Chugach Mountains near Anchorage. Two of the climbers perished, and 11 of the remaining 12 were seriously injured.
The class hiked to the base of the route on Saturday, June 28. This was the second climbing trip for the twelve novice climbers led by AWS instructors Deb and Ben Greene. They left the tents between 7:00 and 7:30 AM. on June 29 to climb the 2000 foot couloir. All participants reported the ascent went efficiently, albeit slowly. The groups topped out of the couloir at some time between 2:00 and 3:00 PM. Some members of the group hiked to the peak’s false summit while others rested. The roped teams reformed, made some adjustments with a few members changing groups and began to descend sometime between 4:00 and 5:00 PM.
On the descent there were again four roped teams with two teams of four and two teams of three. The teams of three had all student members and were placed second and fourth during the descent.
There was a lack of consensus regarding the influence of time pressures on the decision to descend via the couloir. It seems that it was generally understood in the morning that the group would try to be down and back at the parking lot by 5:00 PM, but the relative importance of that goal was interpreted differently by different members of the group. Some considered time to be a major influence on decision making and others, including the instructors, thought it had little to no influence.
Before the class began the descent, there was some informal discussion involving some of the group members regarding the relative merits of descending the couloir versus the walk-off route on the other side. It was decided the walk-off route would be longer and might confront the group with unforeseen challenges as compared to the more familiar couloir.
The first team to descend included instructor Ben Greene (34), with students Jerilyn Pomeroy-Peterson (16), Kirsten Staveland (16) and Jay Chamberlin (28). They were always beneath the other three teams on the mountain. The second roped team to descend included students Juanita Palmer (43), Andrew Murphy (20s) and Steven Brown (23 - deceased). The third roped team to descend consisted of Instructor Deb Greene (38), with students Mona Eben (43), Mary Ellen Fogarty (40 - deceased), and Bernadino Lagasca (33). The top roped team and the last to start the descent had three students, Jacob Franck (18), Eric Schlemme (30) and Joshua Thomas (20).
The members of each rope team were separated from one another by approximately 15-20 feet of rope. All climbers had an ice tool or ax in hand. The four teams had various distances between them and all teams were in sight of each other. The estimated distances between the roped teams varied from 15 to 30 feet at times, with up to 150 feet or more of distance between the bottom team and the top team. At the time of the accident, the teams had descended an estimated 300 to 500 feet down the couloir. Several students and instructors were carrying pickets and flukes but were not placing them for protection. Each rope team was aligned at an angle to the slope with most students using the plunge step as they were descending.
The number of people on each roped team moving simultaneously was directly correlated to the steepness of the couloir and the abilities of each roped team. The instructors modified the descent technique as the couloir steepened and narrowed. Soon after starting the descent, the instructors noticed that some students were having trouble plunge stepping and were falling and either failing to self-arrest or arresting with some difficulty. At the couloir’s steepest point, just before the accident, one person on each rope team descended while the other members faced into the slope, bent over their buried ice ax, with their hands gripped around the top of the ice ax. The shaft of the ice ax was plunged into the snow at an appropriate angle to the slope and buried to the top of the shaft. The ice axes averaged 65 to 70 cm in length, although two students reportedly had ice tools that were 50 cm or shorter. The ice axes were attached with leashes to either wrists or harnesses. (Either option was permitted by the instructors.) Unlike the conditions experienced on the ascent, the snow conditions on the descent were described as soft, with each persons boot plunging six to ten inches or more into the snow on the descent. As one climber moved down, the other rope team members faced into the slope in their “anchoring” stance. When the climber in motion reached the end of their rope, he or she faced in, plunged the ice ax into the snow and anchored for the next person to move.
The roped teams descended oriented at an angle to the slope with different distances between each of the teams. There was some bunching of the top teams in the narrow portion of the couloir. Almost from the beginning of the descent until the actual accident occurred, there were several incidents of students slipping and arresting their own fall or someone else on their roped team stopping them.
The immediate mechanism that caused the accident was initiated when Jacob Franck, who was moving down along side teammate Schlemme, slipped and was unable to selfarrest. When Franck’s rope went tight, Schlemme was pulled backwards, landing on his back with his ice ax in his hands. Franck and Schlemme attempted to self-arrest but were falling out of control and pulled Thomas backwards so that he also landed on his back with his ice ax in his hands. The secondary mechanism that caused the accident was that the protection/anchoring system failed.
There was an estimated 30 feet of distance between the top team and the next team with instructor Deb Greene. The top team of three climbers fell out of control hitting the next roped team member Mona Eben, who was standing closest to the center of the couloir. She was knocked onto her back with ice ax in hand. At that point Franck, Schlemme, Thomas, and Eben were falling out of control pulling Fogarty, Lagasca and Deb Greene out of their stances and onto their backs. The seven climbers attempted to self-arrest but failing to do so fell into the next team of Murphy, Brown and Palmer. This third team was not moving at the time and were all faced into the slope over their ice axes. When the group of seven entangled climbers struck Murphy, Brown, and Palmer they too were pulled off their stances. The entire group of ten continued out of control down the couloir heading for the bottom team.
The bottom team of Ben Greene, Staveland, Pomeroy, and Chamberlin were able to see and hear the falling teams and, with no time to move, braced themselves for the impact. All four members of the bottom team were pulled off their stances and dragged down the couloir with the other ten climbers in an entanglement of ropes, ice axes and people. (Source: Interviews with participants and instructors, various reports and photographs, and on-site inspection.)
The following information on the ensuing rescue operation was provided by Dr. Ken Zafren, who was the Alaska Mountain Rescue Group Leader.
The accident was observed by three skiers who were approaching the base of the couloir. They were able to reach the victims in about 15 minutes. There were also a number of mountain bikers on the Powerline Pass trail, which passes directly below the base of the couloir. This trail also serves as a utility access road which is closed except to emergency vehicles. The first 9-1-1 call reporting shouts for help came in at 5:10 PM from one of the mountain bikers. When the skiers reached the victims they found the fallen climbers in a ball, some having difficulty breathing because they were entangled in the ropes and others because they were under other climbers. They cut the ropes and moved the climbers off each other as carefully as possible. One of the skiers ran back down to the AWS camp to bring up sleeping bags and to recruit mountain bikers to help.
Although the picture of the accident was still sketchy, by about 5:30 PM, the Alaska Mountain Rescue Group (AMRG) was called along with the Alaska Air National Guard 210th Pararescue Squadron (PJs) to assist the Chugach State Park Rangers and Alaska State Troopers (AST). Anchorage Fire Department Paramedics responded and Anchorage Police closed the road to the trailhead (Glen Alps parking lot) to facilitate emergency access to the incident command area.
While AMRG member Scott Horacek drove up the road, I waited at the Glen Alps parking lot. As Medical Director for AMRG, I would be responsible for initial assessment of the injuries. AMRG member Chris Flowers and I were flown by AST pilot Bob Larsen to a small rock bench, about 150 meters east of the victims. Only a toe-in landing was possible for the Jet Ranger. Chris went ahead while I changed into double boots. It was so warm that I was still wearing just shorts and a t-shirt. I downclimbed the rock bands and sloping ledges which led to the couloir and crossed the hard snow between the landing zone and the victims. We arrived at the site just after 6:00 PM.
The scene that greeted me was surreal. Twelve victims were under sleeping bags and space blankets. There were several skiers and mountain bikers, most dressed very lightly, doing what they could for the victims. Scott arrived from below about the time I reached the site. We did the best we could to start triaging our patients. Loose rock at a steep angle made every movement more difficult. It was hazardous to move above any of the victims, but also unavoidable.
A short time later, the first of two Pavehawk helicopters carrying the PJ’s arrived and hovered below the scene. In all, nine PJs were lowered from these helicopters and walked up a short distance to the scene. The PJs carried medical supplies. Two Anchorage Fire Department paramedics arrived by AST helicopter and were assisted by AMRG members to the scene. Eventually, 11 AMRG members were on scene for a total of 33 rescuers, including the bystanders. We required eleven litters and the same number of backboards or vacuum mattresses. All twelve survivors were airlifted by Pavehawk. Eleven were transported directly or via Life-Guard Helicopter to hospital and were admitted. The police Chaplain and The American Red Cross Disaster Unit responded to the command area to provide moral support and food for families and rescuers. A total of 93 persons, including helicopter personnel, were involved in the pre-hospital phase.
There were too many patients for one person to triage, so Master Sgt. Brent Woodiness assisted me as well as handling communications with the helicopters. The helicopters were staged from a flat moraine top near the AWS camp and were able to operate continuously for many hours by use of in-flight refueling from an Air National Guard C- 130 which circled overhead to provide air cover. In addition, the trooper helicopter and a contract private helicopter provided continuing air support. The first victim left the scene by 8:30 PM and in four hours, all of the rest were evacuated.
The rescuers picked up debris at and below the scene (much of it blown away and down by rotor wash) and also dismantled the AWS camp. Although the pilots were willing to extract us from the field the way we had arrived, all of us elected to walk to the bottom of the couloir and take off from level ground.
One patient was admitted to the ICU where she stayed for several days. Several underwent emergency surgery for extremity injuries including an open femur fracture and a knee fracture dislocation. There were no internal injuries necessitating surgery nor were there any serious head or spinal injuries.
Analysis
Technique. The instructors’ decision to use an untested descending technique with no back-up system contributed to the cause of this accident. At first glance it appears that having two or three climbers “anchoring” the rope team while one member descends is a secure method. Had the slope been less steep and snow conditions more favorable (that is firmer), their improvised system might have been sufficient to hold a fall.
It would have had an even greater chance for success if this system had been enhanced by having each climber tie a two-inch diameter loop in the climbing rope two to three feet from the harness. The ice ax shaft would then go through this loop. In this manner, when climbers were in the anchoring stance, the force of a fall would be transmitted to the ax/anchor instead of to the climbers harness.
The mechanism of failure was probably due to the following: When Jacob Franck fell, the next climber on the roped team, Eric Schlemme, was pulled by the rope from behind and below. Schlemme had his toes kicked into the snow, with his upper body pressing downward on the ice ax while gripping the top of the ice ax with both hands. It appears the toes of his boots served as a fulcrum as the downward force of Jacob Franck pulling at Schlemme's waist caused Schlemme to be jerked backward and away from the slope while he instinctively held on to the ax, pulling it from the soft snow. The third member of the roped team, Joshua Thomas described a nearly identical mechanism of failure when Schlemme and Franck pulled him off his stance. When the topmost team slid into the next roped team, it initiated the same sequence of failure that continued until all the teams were in an uncontrolled fall down the couloir. It is significant that nearly everyone interviewed said that they found themselves on their backs with their ax in their hands immediately after they were pulled or knocked from their stance.
In hindsight, the instructors should have elected to use more traditional methods, such as setting their pickets and flukes as fixed protection, or lowering the students from a multi-anchored belay. The safest alternative would have been to descend via the walk off route.
Protection. Roped teams on steep snow with no fixed protection contributed to the magnitude of the accident. Roped travel without fixed protection is usually done on the relatively flat surface of a glacier as a precaution for crevasse falls or on uneven terrain where at least one climber can obtain a secure position. On rare occasions a guide may rope to a client without fixed protection when the guide is confident of holding a fall.
It has been observed that climbing teams roped together on steep terrain often have a false perception of security. A high percentage of mountaineering accidents that involve climbing falls share three common factors: (1) descending, (2) roped together and (3) no fixed protection. A rope without fixed anchors invariably becomes the primary mechanism of multiple injuries during a fall.
The descent system lacked redundant safety. (See, for example, previous comment on the ice ax/loop technique.) All mountaineers recognize the need for redundant safety systems while climbing, and in particular while teaching others to climb. Deb and Ben Greene mistakenly thought that the combination of the students being roped together, their newly learned ability to plunge step and self-arrest, and the “anchoring” technique described earlier represented a redundant system. In fact, with no fixed protection, each roped team was dependent upon every person to perform flawlessly. Thus any uncontrolled fall could have resulted in an uncontrolled descent of the entire roped team. Considering the minimal experience the students had, they should not have been relied upon as a critical component of a “safety system.”
Instruction. Students reported that all instructions that were provided were clear and understood. They carried out the instructions, but were unable to perform the self arrest and belay under the conditions encountered. The next appropriate step in the instructional sequence would have been for the instructors to confine their activities to the lower third of the North Couloir.
Position. With only 15 feet between each student, the reaction times for self-arrest are very limited, making it harder to stop a fall before weighting the next climber in line on the rope team. Short roping students is often used in steep snow conditions. However, the more traditional technique involves short roping only the students, leaving a long section of rope between the students and instructor. The instructor then sets a belay and lowers the group of students.
The rope teams were inadvertently stacked above each other creating a “net” like effect and contributed to the magnitude of the accident. The North Couloirs narrow, funnel-like contour made it difficult for the tightly grouped rope teams to stay out of each other’s “fall-line” and inevitable that a fall by the uppermost rope team would capture the rope teams positioned lower on the slope.
In situations where rope teams must descend a snow slope, it is imperative each rope team stay clear of the others fall line. Maneuvering through a narrow chute presents special problems that usually involve groups descending one at a time and clearing the fall line before the next group descends. The lack of a safe run-out contributed to the severity and magnitude of the accident.
Supervision. When determining an appropriate ratio of students to instructors, several factors are taken into consideration. These include the terrain, the skills of the participants, and the overall profile of the participants. The relatively large student to instructor ratio of 6:1 seems inappropriately matched to the difficulty of the climb and experience level of the students and may have contributed to the accident. With only two instructors for four rope teams on a steep, narrow couloir, it seems almost inevitable that rope teams would be close together for the sake of communications, and therefore positioning—as indicated—is critical. Additionally, a large group of students in difficult terrain presents an instructor with a significant amount of information to process in a very short period of time. Keeping track of six students in two separate groups, some of whom are falling, scared, or practicing improper technique, would be extremely difficult under the best of circumstances.
It is also important to note that it is inappropriate to allow beginning students to lead and/or to be on a roped team independent of instructors under conditions where the safety of the students would be compromised should a fall occur. (Source: Jed Williamson, Daryl Miller, Jim Ratz—External Review Team)
(Editor's Note: Several recommendations were put forward by the review team in December of 1997, and the University of Alaska, Anchorage, is in the process of implementing these.
Obviously, this was a very high profile event. There was a considerable amount of media attention, some of it quite critical. Part of the concern was around the length of time between the incident and this reviewers team engaging in an investigation and report. It should be understood that few educational institutions are prepared to respond to a multiple trauma event, so determining what actions are “appropriate and timely” requires significant focus and effort.
This was an extremely difficult situation for all, including the investigators. I was called upon in the fall, and solicited the expertise of Daryl Miller, Mountaineering Ranger from Denali, and Jim Ratz, former NOLS Executive Director. We appreciated the full cooperation of the participants and friends, the University and its Alaska Wilderness Studies program, officials, local guides, and community members.)</t>
  </si>
  <si>
    <t>Fall on Snow, Climbing Unroped, Alberta, Mount Temple, Greenwood/Locke Route</t>
  </si>
  <si>
    <t>Alberta, Mount Temple, Greenwood/Locke Route
On August 20, a party of two attempted the Greenwood/Locke Route (V, 5.9 A1). The two got a predawn start and reached the rock pitches above the upper icefield in good time. The pitches were very wet and they decided to retreat. They rappelled and down- climbed the majority of the lower route, then unroped to descend the final snow gully. The lowest climber was moving down the gully, facing out, when he lost his footing. He attempted to self-arrest and was partially successful. Before he could stop himself, a crampon hooked and he began to tumble, falling 200 meters to the scree below. His partner continued to descend the route and found his partner dead from massive head injuries. The second climber descended to the trail, and with the help of a cell phone from nearby hikers, contacted Warden Service Dispatch.
Analysis
Both climbers were very experienced. With the steepness of the descent gully and the short ice axes carried, it may have been better to descend the gully facing in, rather than out. (Source: Parks Canada Warden Service)</t>
  </si>
  <si>
    <t>Fall on Snow, Climbing Unroped, Failure to Follow Instructions, British Columbia, Mount Revelstoke National Park, Mount Macbeth</t>
  </si>
  <si>
    <t>British Columbia, Mount Revelstoke National Park, Mount Macbeth
On June 29, a relatively experienced climber, upon reaching the summit of Mount Macbeth, unroped and fell through the cornice. His body was recovered by heli-sling the following day approximately 330 meters below.
Analysis
Other members of the party stayed roped at the same location, and stated that they advised the victim to also remain tied in. He did not listen to their advice, and then stepped into an area that the others said they would not go near because of obvious cornice potential.
Why the victim chose to forsake both the advice and risk the obvious hazard is unknown, though he had apparently demonstrated some risky behaviour on previous outings as well. (Source: Parks Canada Warden Service; Nelson B.C. RCMP Detachment personnel)</t>
  </si>
  <si>
    <t>Fall on Snow, Inadequate Protection, Faulty Use of Crampons, Alberta, Mount Andromeda</t>
  </si>
  <si>
    <t>Alberta, Mount Andromeda
Two climbers had ascended Mount Andromeda and were descending via the Andromeda- Athabasca Col on July 31. Both climbers jumped across the bergschrund with crampons on. On the landing, one of the climbers caught her crampon and broke her ankle. The team was able to descend about 50 feet to more level ground. The uninjured climber descended the crevassed glacier and reported the incident. The climber was evacuated by helicopter and taken to EMS.
Analysis
This bergschrund poses many problems for climbers. Early in the season before the shrund opens up, many climbers try to jump across with crampons on, because it is less time consuming than setting up an anchor and rappelling. The consequence of jumping with crampons on is evident. (Source: Parks Canada Warden Service)</t>
  </si>
  <si>
    <t>Fall on Snow, Pneumothorax, Alaska, Mount McKinley, Karsten's Ridge</t>
  </si>
  <si>
    <t>Alaska, Mount McKinley, Karstens’ Ridge
Jonathan Giesen’s (25) accident happened July 5 at 2200. We summitted the previous day (July 4), arriving back at high camp at 1850. We slept in on the morning of the fifth, relaxed, and prepared to go on a “night schedule” for our descent. We started the descent from high camp (16,800 feet) at 1700 July 5. It had snowed earlier in the day so that our trail to Browne’s Tower was covered with a foot of fresh snow. Jonathan was on the trail-breaking team led by Jeff Carter.
After a rest break to retrieve our cache at Browne’s Tower, Rob Hess’ rope team took over leading and breaking trail down the Coxcomb and Karstens’ Ridge. Jeff's rope team followed in second position, with Jeff at the back of the team. Approximately 1.5 feet of new snow covered our tracks on this portion of the route, making footing somewhat tricky but doable, especially with the protection afforded by the fixed line which we installed on the way up. On the last section of the fixed line, Jonathan had the jumar on the fixed rope in his right hand and his ice ax in his left hand. Here he stumbled and somersaulted approximately six feet. The fixed line held him on the relatively gentle slope (&lt; 35 degrees), and he regained his feet, apparently unhurt, and continued 15 feet to the end of the fixed line. He disconnected from the line and continued with the rope team down Karstens’. After 100 more feet, he stopped and bent over, prompting an inquiry from Jeff Carter. Jonathan replied that he couldn’t get his breath and thought that he might have “stuck” himself. Jeff instructed the rest of his four-person rope team to stick their ice axes in for anchors, then belayed himself down to Jonathan. He was obviously having a difficult time breathing and upon inspection had a wound in his left side that did not initially appear serious to Jeff. Nevertheless, Jeff dressed the wound with an occlusive dressing. Leaving Jonathan’s pack, Jeff got Jonathan to his feet to continue the descent to the camp at 12,200 feet (short-roped). However, as soon as Jonathan stood, his breathing worsened and he was unable to move.
Richard Lewis, a student on one of the following rope teams, is a practicing paramedic. Jeff requested that his rope team pull parallel so that Richard could consult with Jeff about Jonathan’s injury. The remaining rope team began to construct a tent platform at a more level spot immediately below the fixed line. After examining the wound, Richard agreed with Jeff that the wound was not immediately life threatening and that Jonathan should be able to move down the mountain. The two of them calmed Jonathan. Jeff traveled behind Jonathan down the ridge and at various points belayed him down steeper sections to camp at 12,200 feet. Jonathan’s pack was left behind for others to bring down. Jonathan’s breathing moderated during the descent and he was able to move slowly down to camp, where two other roped teams had a tent and hot drinks waiting for him.
Once in the tent, Jonathan was placed in a sleeping bag with hot water bottles and given hot drinks. A more thorough secondary survey was completed, and the wound was cleaned and dressed. Jonathan’s breathing became more labored and painful, and he was unable to take a deep breath without pain in his upper left quadrant.
The four instructors and Richard Lewis were concerned about the possibility of a tension pneumothorax, and observed Jonathan closely for signs of such. The weather was clear and calm, with inconsistent cloud cover at approximately 10,000 feet. Evacuation procedures were initiated at 0120 with a cellular phone to NOLS requesting helicopter support. (Source: Jeff Carter, NOLS Instructor)
At 0210, the Talkeetna Ranger Station was notified of the incident by Park Dispatch. The NOLS party had prepared an LZ at the 12,200 foot camp. The Parks contract LAMA helicopter with Pilot Doug Drury and Ranger Roger Robinson departed at 0546. Hudson Air's 206 with pilot Jay Hudson and SCA Doug Demarest departed at 0556 to fly cover for the helicopter. Weather was clear and calm allowing for a direct flight to Karstens’ Ridge via the East Buttress. The LAMA landed at 0637 and was back in the air with Giesen at 0644. Giesen was given oxygen in flight and flown straight to Talkeetna.
Upon reaching Talkeetna, Giesen's pulse was 72 and his respirations were shallow at 26. His skin color and condition were normal. An Alaska Air Guard Pavehawk helicopter landed at 0704 and transported Giesen to the Alaska Regional Hospital in Anchorage, where it was determined that Giesen had sustained a pneumothorax.
Analysis
A pneumothorax is a life threatening injury that requires immediate medical attention. The NOLS party made the right decision to evacuate Jonathan Giesen as quickly as possible. This party had excellent communication through the use of a cellular phone and an aircraft radio. Due to their remoteness on the north side of the range, these forms of communication became a real life-saver. (Source: Roger Robinson, Mountaineering Ranger.
(Editor's Note: First, a correction from last year’s ANAM in the section on Alaska. On page 17, it was reported that Dennis Gum was experiencing “chain stokes’ breathing.” That should, of course, read, “Cheyne-Stokes...”
A final note is about a climber from Poland who was issued two Violation Notices upon returning from his climb on Mount McKinley. One was for disposing of food at 11,000 feet, and the other for disposing of fuel, food, and garbage at 14,200 feet. He stated “I was too tired to pack it out, it was so heavy. ” He did say also that he was sorry for leaving it.
In any case, the business of citations for such things as this and “creating a hazard” has become a part of mountaineering rangers’ routine.)</t>
  </si>
  <si>
    <t>Falling Rock — Pulling Rappel Rope Down, Poor Position, British Columbia, Bugaboo Glacier Provincial Park, Snowpatch Spire</t>
  </si>
  <si>
    <t>British Columbia, Bugaboo Glacier Provincial Park, Snowpatch Spire
In August, a party of three climbers had completed the final rappel after climbing the Kraus-McCarthy route on Snowpatch Spire, and were standing at the base while the rope was pulled down. The rope dislodged a rock the size of a grapefruit, and A.B. was struck on the forearm. His companions conducted first aid and assisted A.B. to the Kain Hut. The injury was not serious, and he regained movement of the arm and hand in a few days.
Analysis
The potential existed for this situation to have been much more serious, as a rock of that size falling from any more than a few meters can be a deadly missile, and a helmet may not be effective against it. Pulling of a rope always requires constant vigilance for rock- fall. (Source: Bugaboo Glacier Provincial Park Ranger)</t>
  </si>
  <si>
    <t>Falling Rock, Weather, British Columbia, Bugaboo Glacier Provincial Park, Bugaboo — Snowpatch Col</t>
  </si>
  <si>
    <t>British Columbia, Bugaboo Glacier Provincial Park, Bugaboo—Snowpatch Col
A party of three, N.G., J.G., and G.W., was ascending to the Bugaboo-Snowpatch Col using a rope at 0800 on August 4. A boulder slid down the slope above them with almost no warning, glanced off G.W. and struck N.J. squarely.
J.G. self-arrested the party and immediately provided first aid. N.G. had sustained a broken left femur and fractured right arm, and G.W. a hand injury. Another nearby climber ran to the B.C. Parks Kain Hut and alerted park rangers. Assistance was requested from the Parks Canada Warden Service. A warden service rescue team responded from Banff, and the patient was heli-slung from site and then flown to Brisco to a waiting ambulance. The climber who ran for help fell while running and injured his ribs. He was flown to the trailhead and met by his partner.
Analysis
This is the usual route to access the west side of the spires. Rockfall (natural and climbergenerated) is common there and is potentially a major hazard. Extremely warm temperatures in the days preceding the incident likely contributed to the spontaneous release of this large rock. (Source: Parks Canada Warden Service; Bugaboo Glacier Provincial Park Ranger; George Wallerstein, Participant).</t>
  </si>
  <si>
    <t>Frostbite, Weather, Alaska, Mount McKinley, Muldrow Glacier</t>
  </si>
  <si>
    <t>Alaska, Mount McKinley, Muldrow Glacier
On June 4, at 1130, Wendt Andreas (34) of the High Dreams expedition checked in at the 14,000 foot Ranger Camp. Andreas had frozen all his fingers on both hands. His companions Mario Bornschein and Holger Kloss also sustained first degree frostbite to their fingers, but did not need to be evacuated.
The High Dream expedition planned a traverse of the mountain, starting from the Muldrow Glacier and descending the West Buttress. On the way up the Muldrow Glacier route, the group was moving up in good weather when a quick forming storm caught them on an exposed section of the route. They were forced to put up their tent for protection from the wind. The tent pole broke during the storm, and the group was forced to move until they could dig a snow shelter.
It is believed that all three sustained their frostbite injuries during their forced movement from the tent site, and while digging their snow shelter.
The three climbers went up and over Denali Pass and down the West Buttress route to the 14,000 foot Ranger Camp. At the Ranger Camp, patrollers evaluated and treated Andreas. A helicopter evacuation was requested to avoid further trauma to Andreas’ hands. Andreas was flown to base camp (7,000 feet) where Doug Geeting Aviation flew him to Talkeetna.
Analysis
Storms on Denali often occur without obvious warning. The High Dreams expedition experienced one such phenomenon. (Source: Kevin Moore, Mountaineering Ranger)</t>
  </si>
  <si>
    <t>Frostbite, Weather, Alaska, Mount McKinley, West Buttress</t>
  </si>
  <si>
    <t>Alaska, Mount McKinley, West Buttress
On May 31, a guided group of five clients led by Blaine Smith and Willy Peabody of Alaska Denali Guiding, was forced to spend the night out in a storm at 19,000 feet on
Mount McKinley. Due to this emergency bivouac four of the clients suffered second, third, and fourth degree frostbite on hands, feet and noses and required a National Park Service helicopter rescue. Several of the clients suffered tissue loss resulting from their frostbite.
Analysis
Rapidly deteriorating weather conditions at the higher elevations on Mount McKinley have historically been contributing factors to serious accidents. This particular event led to the first fatality of the season. According to Ranger Roger Robinson who was stationed at the 14,200 foot camp, “The storm moved in very fast to 14,200 feet, movement in and out of the camp was nearly impossible due to strong winds and zero visibility.”
The decision to make a summit attempt on that morning was based on years of mountain experience and twelve previous summit trips that Blaine Smith had led. Ten groups successfully reached the summit on May 29, and one decided to turn around at the “football field.” Adrian Clarke was descending from his first summit of Mount McKinley when he passed the ADG group on Pig Hill. Clarke reported that he was surprised to see a guided tour still ascending in the marginal weather. The most ominous precursor to the severe weather was the wind shift from a northerly to a southerly. This change did not occur until the party was on the summit ridge. It is not always possible to wait for a bluebird day to make a summit attempt; hence, decisions must be made by evaluating the conditions and the group at hand.
One action that may have enabled the group to descend to Denali Pass more quickly would have been to place more wands at closer intervals on their ascent. If Smith had forced on into such conditions or they had not had the tools to shelter themselves, this incident would have been more serious. To the credit of the guides, there were no fatalities. (Source: Joe Reichardt, Mountaineering Ranger)</t>
  </si>
  <si>
    <t>HACE, Inadequate Communication — Client to Guide, Alaska, Mount McKinley, West Buttress</t>
  </si>
  <si>
    <t>Alaska, Mount McKinley, West Buttress
An Alaska Denali Guiding Party led by Blaine Smith took ten days to reach the 14,200 foot camp on the West Buttress of Mount McKinley arriving May 23. Jack Miller (45), a client in the party, experienced Acute Mountain Sickness his third night at 11,000 feet and his first night at 14,200 feet on May 23. He did not communicate the extent of his problem with the guides. Another client in the party developed Pulmonary Edema which was diagnosed at the 14,200 foot Ranger Camp on May 24. Miller spent an equally miserable night over the 24th. By the morning of the 25th, Miller told Smith of his condition. Miller was very hypoxic when he was taken to the 14,200 foot Ranger Station and examined by volunteer physician Ken Zafren at 1230. Miller said that he had blood in his urine two previous days after making carries. Zafren recommended that Miller not go any higher soon and spend the day taking it easy, possibly walking around camp. The party spent the day in practice just a short distance from camp. For the remainder of the day, Miller walked around camp, but became increasingly ill from AMS. Several times he collapsed, experiencing extreme headache, nausea, and vomiting. Smith returned from practice about 1830. Miller stated, “I’m feeling better, I’ve been walking around today.” One hour later, Miller said, “I don’t feel so good,” so Smith took Miller back to see Dr. Zafren at 2000. Miller was mildly ataxic and was told that he may have to go down. Miller returned to his camp and in one hour he became extremely ataxic. Miller was assisted back to see Dr. Zafren where he collapsed outside of the medical tent at 2115. Miller was diagnosed with extreme High Altitude Cerebral Edema requiring an immediate evacuation to a lower elevation. Ranger Roger Robinson requested the contract LAMA helicopter for the evacuation from Talkeetna. Miller's condition continued to deteriorate over the next hour. Miller was flown straight to Talkeetna where he was transported by ambulance to Valley Hospital in Palmer. Miller’s condition improved dramatically upon descent to sea level, but it took him ten days to get back his coordination and most of his memory of the incident.
Analysis
Jack Miller had never ascended above 7,000 feet prior to his climb so his ability to acclimatize was an unknown. Most people will acclimatize to 14,000 feet if given ten days to reach this height. Miller should have confided with Blaine Smith his difficulty with acclimatizing. This life threatening evacuation could have been avoided since he could have descended with the other clients and guide on the 24th. (Source: Roger Robinson, Mountaineering Ranger)</t>
  </si>
  <si>
    <t>HACE, Party Separated, Failure to Turn Back, Alaska, Mount McKinley, West Buttress</t>
  </si>
  <si>
    <t>Alaska, Mount McKinley, West Buttress
Throughout the day on June 17, several expeditions passed Hiroyaki Hoshino (36) and his companions, between 18,000 feet and 19,700 feet. Everyone who passed Hoshino and was later interviewed said that Hoshino looked exhausted and shaky. A ranger patrol descending from the summit stopped to talk to Hoshino and in no uncertain terms tried to convince Hoshino to go down, but were unsuccessful. It is unlikely, but the language barrier could have been a problem in getting the point across to Hoshino.
At the “football field” (19,500 feet) Hoshino was too exhausted to go to the summit. His friends elected to continue and left Hoshino. Hoshino's friends summitted and returned for him. Hoshino had become ataxic from altitude sickness and exhaustion and he needed assistance from his friends to hike down. The Japanese were able to make it down to Denali Pass, where they requested a rescue at 0130 on June 18.
At 0402 the LAMA helicopter and Hudson's Cessna 206 acting as cover plane were in the air to evacuate Hoshino. At approximately the same time, a ground rescue team comprised of volunteers from High Camp was climbing up to assist the Japanese at Denali Pass.
At 0459 the LAMA landed at 18,000 feet, and ranger Kevin Moore assisted the ataxic Hoshino to the helicopter. Hoshino was flown to Base camp where he was treated and stabilized.
Analysis
Hoshino overextended himself. His climbing partners failed to recognize the situation and react to it. Instead they elected to go to the summit. They were also improperly prepared to bivouac, which caused Hoshino to become hypothermic while waiting for a rescue. (Source: Kevin Moore, Mountaineering Ranger)</t>
  </si>
  <si>
    <t>Inadequate Water, Fatigue, Loss of Gear, Unable to Continue Climbing, California, Yosemite Valley, El Capitan</t>
  </si>
  <si>
    <t>California, Yosemite Valley, El Capitan
On July 3, Japanese climber Hideki Inaba (33) began a solo climb of Cosmos (VI 5.9 A4). He had chosen it because he thought it was a beautiful line, a bit harder than he’d climbed to date, and he wanted to climb alone with little chance of meeting another party. (Cosmos gets few ascents.)
The climb is 28 pitches long via the direct finish; an easier but longer option traverses left on Thanksgiving Ledge from the top of pitch 22 to the West Buttress route. Inaba had not decided which way he would go, but he figured he would average 2.5-3 pitches per day. That totaled nine days, not counting four pitches he had fixed. He packed a typical assortment of wall food and 20 liters of water, allowing him two liters per day with two liters extra.
On the 3rd, Inaba climbed his fixed lines and managed one more pitch. On the 4th, he climbed pitch 6 and was fixing the first half of pitch 7 when he saw his portaledge, which had been blowing around in high winds, break loose from its fly and sail into the woods. The twistlock carabiner anchoring the ledge had apparently unclipped itself. He bivouacked back at pitch 5, in slings.
On the 5th he made it through half of pitch 8 (the pendulum was difficult and time- consuming) and slept at pitch 7. On the 6th he bivouacked at the top of pitch 10. This was the first day he had managed over two pitches.
He had hoped fixed gear would speed him along, but he found very little; also the route was brushy (not surprising, given the low traffic), and more awkward than he had expected. Furthermore he was drinking 2.5 liters per day, 25% more than he’d allowed for, so he decided to limit himself to one liter per day. He would climb from 0600 to noon, when the sun first struck the route, and hide in the shade of his fly during the afternoon. Uncomfortable in slings, he was sleeping only an hour each night.
On the 7th, he reached the top of pitch 12 and bivouacked there without fixing. That day he lost his only topo. This worried him because he didn’t have the route memorized. He managed two pitches per day on the 8th, 9th, and 10th, taking him to the top of pitch 18. He’d been on the wall eight of his planned nine days and was far behind schedule. Thanksgiving Ledge, where he might be able to ditch some of his gear and take the easier finish, was still four pitches away. Although he had considered rappelling and felt he could do so at any point, he decided to keep going because reversing the traverse and pendulum on pitches 7 and 8 would be difficult and he was uneasy about such a long descent.
On the 11th, he started up pitch 19. The first five meters went free, followed by 10 meters of aid in twin cracks. At that point he placed a small camming unit in the left crack and a knife blade in the right. When he weighted them they both pulled, and so did several lower pieces as he fell. He was stopped about five meters above the belay but had fallen upside down and took a blow to the head. He didn’t lose consciousness but received a long gash behind his right ear that soaked his helmet with blood. He downclimbed to the belay ledge and stopped for the day.
The pitch had been confusing—especially without his topo—with many ways to go. He seemed physically OK, but being low on water (3-4 liters left), in a hurry to reach Thanksgiving Ledge, and certainly dehydrated, he felt he had not been concentrating well.
Later that day, while adjusting his tent fly, he accidentally knocked his remaining water off the ledge. He had known to clip everything in, especially something as precious as water, and he worried that he might be growing confused. For the first time, he felt despair and thought of rescue. Still, he thought he could continue and did not call for help.
He had also forgotten to clip in his helmet, and that night it, too, fell off the ledge. Whether or not this tipped the balance, he knew he couldn’t climb or retreat without more water. At 0600 the next morning, the 12th, he briefly called for help, then sat there for a few hours thinking about his predicament.
Also that morning, Toshiaki Kitajima, an acquaintance of Inaba’s, walked the base of the wall hoping to check on him and discovered the bloody helmet. He recognized it immediately and went straight to the NPS with the story. Needless to say, it got our attention!
We soon located Inaba, sitting on the ledge under his fly. With Kitajima translating our questions through a loudspeaker, we were able to determine his situation. By 1130 that morning we were organizing the rescue, but helicopter problems delayed getting our team in place and it was not until 1930 that evening that we were able to raise Inaba to the summit. He spent the night on top with the team and was flown down to the clinic the next morning. He was released after his laceration was cleaned and stitched; deafness in his right ear from the blow to his head was expected to be temporary.
Analysis
Inaba had been climbing for ten years and led 5.9 and A3+. He had climbed K2, Gasherbrum I, and both the Cassin Ridge and West Buttress routes on Denali, as well as the Direct on Half Dome and the South Face of Washington Column. Cosmos was his first solo and first El Cap route.
Inaba found out the hard way that logistics and climbing can be equal challenges on El Cap just as they are on K2. I admire his determination, but, by not accepting that he’d planned inadequately, he put himself in a potentially fatal situation. (Source: John Dill, NPS Ranger, Yosemite National Park)</t>
  </si>
  <si>
    <t>Lightning, British Columbia, Bugaboo Glacier Provincial Park, Snowpatch Spire</t>
  </si>
  <si>
    <t>British Columbia, Bugaboo Glacier Provincial Park, Snowpatch Spire
A.B. and B.A. were descending the Kraus-McCarthy rappel route in August when an electrical storm developed. Lightning struck the top of the Spire when they were about four rope lengths down the route. A.B. was rappelling, and part of the charge migrated down the wet crack system of the route. A.B. received a shock and lost consciousness, but his rappel back-up device held him. After he regained consciousness a short time later, the two continued rappelling the route. Luckily, no serious injuries occurred as a result of the ground current.
Analysis
Lightning storms are a constant threat in the Bugaboos and can quickly form without warning. The crack system of the Kraus-McCarthy route notoriously acts as a terrain lightning funnel, with the crack in the corner of the route wet even on dry days. Fortunately this party was well down below the peak when it was struck, and were rappelling from an exposed position to a safer position off the spire itself. They were thus exposed
to only a small fraction of the current delivered by the strike. This incident is a strong reminder to back up a rappel with a self-arresting device. (Source: Bugaboo Glacier Provincial Park Ranger)</t>
  </si>
  <si>
    <t>Lost, Climbing Alone, Hypothermia, Weather, Inadequate Equipment, Alberta, Columbia Icefield, Mount Athabasca</t>
  </si>
  <si>
    <t>Alberta, Columbia Icefield, Mount Athabasca
On Sept. 26, a lone climber took out a safety registration for a climb of Mount Athabasca, with a return time of 1200 the next day indicated, although the climber had no intention of over-nighting on the mountain. He was experienced, and successfully climbed the Silverhorn route. However, he was unfamiliar with the topography of the mountain, and a whiteout on the way up prevented him from viewing the standard descent route, which leaves the west ridge and follows a wide horizontal traverse to the right to avoid a large icefall.
From the summit, he started down the ridge toward the standard route, completely unaware of an alternative descent via the Athabasca-Andromeda Col, which could be reached by following the southwest branch of the same ridge down to the col. He had no trail to follow because of recent storm snow, and so traversed back and forth while descending, trying to find a way through the icefall. He did not go far enough down the ridge to find the traverse ramp, and was forced to bivouac at an elevation over 3000 meters, exposed to wind and snow overnight, with only a light nylon sack for protection.
When he failed to return on September 27, wardens became concerned, and proceeded at 1300 to search the mountain. By that time, the climber was severely hypothermic and unable to move, but he was able to wave his hand. The helicopter was prevented from landing by wind and poor visibility, so wardens were slung in under it to evacuate him. The pilot did a masterful flying performance in extremely poor conditions during the rescue. Paramedics who attended the victim estimate that he was within a half hour of death by hypothermia.
Analysis
Although the climber was experienced, he did not research the mountain adequately, and so became stymied when bad weather prevented him from seeing where to go. Had he known about the A-A Col descent route, or the correct line of the standard route, he might have gotten down on his own and in good time, even in bad weather. In any case, soloing on a glacier is hazardous. Many people have fallen into deep crevasses on Mount Athabasca. (Source: Parks Canada Warden Service)</t>
  </si>
  <si>
    <t>Off Route, Fall on Snow — Unable to Self-Arrest, No Belay/Protection, Alaska, Mount McKinley, West Buttress</t>
  </si>
  <si>
    <t>Alaska, Mount McKinley, West Buttress
At 0800 on May 29, the “British Army Expedition” departed the 17,200 foot camp with three members: Dr. Martin Kitson, Paul Holmes, and expedition leader Mark Trevillyan (20s). Expedition member Matthew Yorke stayed in camp deciding not to attempt the summit. The “BAME” expedition had departed the 7,200 foot Kahiltna base camp on May 15 and had spent four days acclimating at 14,000 feet before climbing up to the high camp at 17,200 feet.
At 1400, Kitson decided to turn back and head to the 17,200 foot camp. Kitson was experiencing headaches and felt that his condition would worsen if he continued to climb higher. Trevillyan and Holmes continued on to the “football field” at 19,600 feet. Holmes said that at 1630 the weather closed in and the visibility became poor. They were descending from the “football field” when they got off route due to the poor visibility. Holmes realized that after sliding on the steep snow for about 50 feet and stopping that they were on the wrong route. Holmes said that at 1800 he and Trevillyan got together to discuss their predicament. They both decided at that time they needed to traverse off the snow slope they were on and attempt to get back on the West Buttress. The weather at the time was extreme, with ambient temperatures at -10 F and winds gusting at 30 MPH. After talking several minutes, they started descending and traversing when a snow slab under their feet gave way and both Holmes and Trevillyan began falling and then tumbling, smashing through several rock bands.
Holmes recalls waking up at 2130 with Trevillyan lying on top of him with their climbing rope and other gear tangled and wrapped around them. Holmes checked Trevillyan for a pulse and other vital signs. Holmes, a licensed British Army Medic, stated that Trevillyan failed to respond, was blue in skin color, had no signs of life after shaking him for several minutes and yelling his name, and had no pulse. After several minutes Holmes placed his pack below Trevillyan for a marker in case his body could be recovered. Holmes began shouting and attempted to crawl for help. Holmes said he was totally disoriented and unsure of his whereabouts.
At 2200, Climber Chris Eng of the “Eng Expedition” was looking for his partner when he heard Holmes shouting and started climbing toward him. Eng, who was totally disoriented also because of whiteout conditions, had been searching since 0800. He had followed a wanded trail to the bottom of the Messner Couloir and found two ski poles with large baskets. He assumed he was at the bottom of the fixed lines at 15,200 feet. Eng climbed toward the shouting and said that Holmes could barely walk when he first observed him. Climber Penn Burris found Eng and Holmes and started to lead them both back to the 14,200 foot Banger Camp.
At 0100 on May 30, Burris, Eng and Holmes arrived at the 14,200 foot Banger Camp. Holmes was examined by Dr. Ken Zafren and was kept at the medical tent overnight.
At 0930 on May 31, Holmes was flown by the NPS LAMA helicopter to the 7,200 foot Kahiltna base camp. He was then transported by a Pavehawk Air National Guard helicopter to an Anchorage hospital where he was admitted for several days. Trevillyan’s body was recovered and flown off the mountain.
Analysis
Trevillyan and Holmes paid a heavy price for descending the Orient Express by mistake. They also committed another error that has injured many and has taken the lives of 29 climbers to date on Mount McKinley: they were roped together, descending on steep terrain, and had no fixed or running protection to stop their fall in case they could not self-arrest. (Source: Daryl Miller, Mountaineering Banger)</t>
  </si>
  <si>
    <t>Overdue, Fatigue, Inadequate Equipment, Darkness, Alberta, Murchison Falls</t>
  </si>
  <si>
    <t>Alberta, Murchison Falls
Three ice climbers set out to climb Murchison Falls (180m, V, WI4) at 1000, March 27, and were at the base of the first pitch at noon. One of the climbers was ill and returned to the highway, leaving the other two to complete the climb. They agreed to meet at the vehicle after the climb, but set no time, as they believed they would be down after dark.
At 1400 the pair were starting the third pitch. The ice was wet, and the climbers took three hours to climb the final 80 meters. Their only headlamp was left in a pack at the bottom of the climb, and they did not reach the top until dark. It took three hours for the pair to complete four rappels. By 2130 they were at the base of the climb, and were back at their vehicle by 2250. In the meantime, the third climber who had returned early became concerned, and at 2200 called the Jasper Park emergency line to request a rescue. Four wardens were on standby, and two responded to Saskatchewan Crossing where the reporting person was waiting. When wardens arrived, the climbers were safely down, and the rescue response was terminated.
Analysis
Although no rescue was required, this type of incident is becoming more common with the increase in popularity of ice climbing. Underestimating the time required to complete the climb, not retreating, having inadequate equipment, and fatigue all combined to result in a potentially serious incident. (Source: Parks Canada Warden Service)</t>
  </si>
  <si>
    <t>Protection Came Out — Fall on Rock, California, Yosemite Valley, Cookie Cliff</t>
  </si>
  <si>
    <t>California, Yosemite Valley, Cookie Cliff
On July 14, Darko Dular (33), of Zagreb, Croatia, received fatal injuries in a fall on the Hardd climbing route at Cookie Cliff.
Hardd is a two-pitch free climb, rated 5.11b, that starts from a ledge approximately 10 feet above a rocky, steeply sloping hillside. The first pitch follows the right side of a narrow pillar, 20 feet high, then continues up a hand crack that splits a small roof 30-35 feet above the belay. The climbing is moderate to the roof, but passing the roof involves difficult moves.
With his partner, Elvir Sulich (25), belaying at the base of the route, and the third member of their group, Ivica Matkovich (34), watching, Dular led to the top of the pillar. He stood on the pillar and placed his first piece of protection, a camming device just above his head. This piece was a European four-cam model with a flexible stem and no sling, slightly larger than a #2 Camalot. He did not use a quick-draw with this piece, but clipped the rope directly to it with a carabiner.
Then he climbed higher, placed a #2 Black Diamond Camalot about three feet above the first piece, clipped the rope to it with a four-inch quick-draw, and climbed another three feet or so to the small roof. At that point he decided he did not have the correct protection for the climbing above, so he backed down to the Camalot, intending to hang there while he hauled up the equipment he needed.
He clipped a short sling directly from his harness to the Camalot and leaned back on it. Sulich was not supporting any of Dular's weight with the belay line. Ten to fifteen seconds later, both pieces suddenly pulled out and Dular fell backward. His foot struck the rock pillar as he fell past it, tipping him over. He fell head first through a small tree at the base of the route and into the rocks below the belay ledge, stopping about 20 feet down the slope. The total fall distance was about 50 feet.
While Sulich kept Dular in place with the rope, Matkovich and some nearby climbers ran down to him. He was breathing but unconscious, and bleeding heavily from head wounds. One climber ran ahead 200 yards to his vehicle and drove two miles to the Arch Rock entrance station for help while the rest carried Dular to the road.
NPS rangers, the AMR ambulance, and the AirMed helicopter got Dular to Doctor's Hospital in Modesto two and a half hours after the accident. He remained unconscious, with serious head injuries, for several days, and finally succumbed on July 23.
Analysis
Dular had been climbing regularly for 10-15 years and led 5.12a; he had extensive experience in rock climbing and mountaineering, mostly on European limestone, but also including the Nose on El Capitan, a route on Half Dome, and several other Yosemite routes. Both of his partners were competent climbers. We have no explanation for the Camalot failure, unless a) Dular was satisfied with a marginal placement, or b) he inadvertently grabbed its trigger and released it. This is possible even with all of his weight on the device, though more likely if his weight were partially supported by his feet on the rock.
A properly placed camming device should not fail under the circumstances described by Sulich. While we have no direct evidence, the most likely explanation is that Dular made two inadequate placements. This is hard to understand, however, because he was competent, he seemed cautious and aware of the need for adequate protection, solid placements were available, and he could visually inspect each one.
Should Dular have placed his first protection below the top of the pillar? Climbers say that the placements there are poor and the climbing easy and secure, so they wait to place good protection above the pillar. However, the fact that the landing spot is well below the belay means that the first protection must guard against a serious ground-fall.
Dular was not wearing a helmet. It might not have saved his life, but certainly would have increased his chances. (Source: John Dill, NPS Ranger, Yosemite National Park)</t>
  </si>
  <si>
    <t>Rappel Error — Inadequate Anchor, Alberta, Bow Falls</t>
  </si>
  <si>
    <t>Alberta, Bow Falls
On Feb. 23 around noon, a party of three were starting the descent of this Grade III, WI4 route. F.B. lowered J.P. and D.P. from a three-screw anchor. F.B. then proceeded to rappel from a single Simond 23-cm screw. The rope was draped over the head of the screw with the eye pointing up. A system was rigged on the screw which allows unwinding of the screw when the rope is retrieved. While on rappel, the anchor failed and F.B. fell about 60 feet onto shell ice on the intermediary ledge to which the first two had been lowered. He was complaining of a sore back. The rest of the party was assisted down by an ACMG guide also climbing the route. One person was sent to the trailhead to report the accident. A Warden Service rescue crew responded, and the injured climber was evacuated by heli-sling.
Analysis
Using a one-point rappel anchor can be risky. In this case the single screw and rope arrangement failed and it is likely that one of two things happened. Either the screw pulled out of the ice or the rappel rope slipped enough to wind the eye of the screw to a downward position, thus allowing the rope to slip off the head of the screw. If the latter happened, the rope would then continue to unwind the screw completely causing failure. The victim was fortunate that the shell ice he landed on absorbed some of his impact, likely minimizing his injuries. He was later diagnosed with only bruising injuries. (Source: Parks Canada Warden Service)</t>
  </si>
  <si>
    <t>Rappel Error — Inadequate Protection, Alberta, Rocky Mountains, Mount Murchison, Murchison Falls</t>
  </si>
  <si>
    <t>Alberta, Rocky Mountains, Mount Murchison, Murchison Falls
On November 23, a party of two were beginning the rappel descent of this waterfall route (180m, V, WI4). On their third rappel, the first climber got part way down the ropes, yelled, and fell down a few hundred feet to the bottom of the route. His partner (along with another nearby party of two) continued down uneventfully. They determined from his massive head injuries that P.E. was dead and walked out for assistance. They reported the accident late that night to the Warden Service. The victim was evacuated the next morning by heli-sling.
Analysis
The climber was not using a prussik to back up his rappel and he was using an ATC to rappel on two 8.5mm ropes. The ends of the rappel ropes were not knotted. When rappelling on small diameter ropes, extra caution must be used as there is less friction and it is therefore easier to lose control of the rappel. In this case it is possible that the ropes were wet or iced, and that may have contributed to losing control of the rappel. Having no backup did not leave any room for error. (Source: Parks Canada Warden Service)</t>
  </si>
  <si>
    <t>Rappel Error — Inadequate Use of Equipment, Alberta, Smith-Dorrien Valley, Ranger Creek</t>
  </si>
  <si>
    <t>Alberta, Smith-Dorrien Valley, Ranger Creek
At 1630 on November 9, authorities at Peter Lougheed Provincial Park received a radio call from M.P., who was at the scene of a rappelling accident on an ice climb on Mount Murray.
After a day of top-roping from a substantial anchor on an ice smear to the north of the R&amp;D route in Ranger Creek, M.D. (36) had removed the carabiners from the top slings and threaded the climbing rope through two Abalakov loops before being lowered to the base by his belayer. During lowering, the climbing rope cut through the slings and M.D. fell to the bottom, sustaining extensive injuries: a broken femur, neck fractures, broken pelvis, a large puncture cut in the left knee, a compression fracture of the lower back and assorted cuts. He was in serious shock.
Park rangers drove to Ranger Creek, while a helicopter was dispatched from Canmore with an alpine specialist. Because of failing daylight and the severe injuries, a rescue had to be performed quickly. (Source: Kananaskis Country Alpine Specialist)
Analysis
Climbing ropes can easily cut through slings when they dynamically rub against each other. Most climbers are likely aware of the risk of this practice, yet some continue to take their chances with it. A rappel instead of a lower would have prevented this accident. (Source: Geoff Powter)</t>
  </si>
  <si>
    <t>Rappel Error — Rope Ends Uneven, Fall on Rock, No Hard Hat, Arizona, Oak Flats</t>
  </si>
  <si>
    <t>Arizona, Oak Flats
On April 6, following a bouldering contest in the area, Paul (25) and his climbing partner (24) went for a climb about a half mile from the primary bouldering area, where there is some quality granite. Paul had just completed following a single pitch 5.9 route and was preparing to rappel. He was wearing a seat harness. The rope had been doubled so it could be retrieved at the bottom. Apparently, the two rope ends did not meet at the bottom. Within about 30 feet of the top, Paul was rappelling when the remaining strand pulled free. He fell approximately 35?40 feet to the bottom.
An orthopedic physician climbing in the area heard the yells for help and began to assess and stabilize him while someone drove to our rescue camp for help. The rescue team had been breaking down from the rescue/ medical standby at the contest and responded, notifying the local agencies and arriving on scene within minutes.
Paul was unconscious and largely unresponsive the entire time. He was splinted, back boarded, insulated, intubated and I.V.s were initiated. His breathing had to be assisted with Bag Valve Mask. Due to the terrain and length of evacuation, the team chose to activate the Arizona DPS Ranger 41 from Phoenix early, to perform a short haul extraction (litter and attendant attached via rope underneath the helicopter). Paul was packaged in a
Bauman Bag and extracted with a paramedic rescue team member to a nearby Heli-Spot, where he was turned over to Eagle Air Med and flown to Phoenix, some 70 miles west.
His injuries included a left occipital/parietal skull fracture and concussion, left arm radial, ulnar and wrist fractures, left hip fracture and left leg tibia/fibula and ankle fractures. He was left temporarily unable to speak. Paul was treated and sent to surgery at Phoenix’ Maricopa Medical Center, and spent about three weeks in Surgical Intensive Care. Extremely fortunate, he is expected to have near 100% recovery.
Analysis
The rope had been moved by the time of our arrival but was intact. The anchor at the top was reported as intact as was the harness. There was no apparent equipment failure or fracture.
Certainly, this all underscores again the value that companions and bystanders play early in an incident. This mission also would have taken much longer had the team not been in the area, and Short Haul (or cable hoisting) is not an option which is available everywhere or to all public safety agencies. Most areas in the country still do not have rope rescue teams who can comfortably operate in the wilderness. Reporting accurate information, early is critical. It may be the difference between life and death, but more often it is the difference of having some residual pain or discomfort versus having a life long limp or paraplegia or other disability—not being able to climb anymore.
If you are not specific with what you perceive are the technical needs of the mission, local agencies will many times send a local fire department or police officer to “check it out” before activating any technical rescue resources.
The key elements to report to 911 (or your local equivalent) are as follows:
Your buddy’s condition. Is the person in a life threatening situation? Could he or she survive the night or a lengthy response?
Access to the scene. Does there appear to be a road head (for ambulance or truck access) or Heli-Spot (100 feet by 100 feet, no obstructions) at least within 1/4 mile? If not, and your climbing buddy is unconscious or has a serious injury tell 911 that you need a wilderness rescue team with rope skills, and tell them that vehicles or helicopters will not be able to get close. In the game of wilderness rescue, this report, along with minutes, count.
Another consideration is whether it is a fifth class approach or fourth class with severe exposure to access your buddy. If it is, specify the need for a CLIMBING rope rescue team. (Source: Tim Kovacs, Ops Leader, Maricopa County Sheriff's Office Mountain Rescue, Central Arizona Mountain Rescue Association)
(Editor’s Note: Tim Kovacs pointed out that an extremely small percentage of our total missions were climbers or mountaineers. The vast majority [99%+] were hikers and other non-climbers who were in over their heads, and for that reason are not reported here.)</t>
  </si>
  <si>
    <t>Rappel Error — Rope Tangled, Stranded, Inexperience, Darkness, Inadequate Equipment — No Head Lamp, Alabama, Pelham</t>
  </si>
  <si>
    <t>Alabama, Pelham
On March 2, Chad Lovelady (23) and Eric Langwager (17) decided they would go rappelling that evening on rocks behind the building where they work. Around 9:00 pm, Chad began the first rappel. About mid-way down, he noticed an overhand knot in the line. Rather than remove it, he forced it through his figure eight, continued to the bottom, and then asked Eric to remove it before descending. Eric untied the knot, tossed the rope down and began his rappel, with Chad on belay. Since it was dark and they were using a black rope, neither one could see that the rope had tangled about 60 feet from the bottom. Eric stopped just above the entanglement and tried to remove it with one hand. Due to his inexperience, he did not know how to lock off, so he tired and quickly slipped closer to the jam. This forced Chad to tighten the belay, which cinched the entanglement even more.
Rescue was called around 8:30 pm by a third party. After a basic pick-off, the climbers went on their way.
Analysis
Chad had about six years of experience, but Eric had only one month. Chad felt the entanglement was attributable to the fact the rope had been twisted by his figure-eight ring on the first rappel, and to the lack of attention when the rope was tossed off. The inability to correct the problem was also the result of rappelling at night without headlamps. (Source: Matthew Mobley, Pelham Fire Department)</t>
  </si>
  <si>
    <t>Rockfall, Alberta, Rocky Mountains, Cascade Waterfall</t>
  </si>
  <si>
    <t>Alberta, Rocky Mountains, Cascade Waterfall
On Feb. 20, after a successful ascent of this waterfall (III, WI3), a party of three were setting up to rappel the route. A large rock (estimated at 50 to 80 lbs) came from above and hit one member in the head. He was wearing a helmet. He was knocked unconscious, and was bleeding from the ears. When he came to, his partners lowered him to the base of the route. A passerby on the highway noticed the evacuation and called the warden service. A rescue party was dispatched along with Banff EMS. The patient was stabilized on the trail and transported to the Banff hospital.
Analysis
The patient was later diagnosed with a depressed basal skull fracture. It is likely that wearing a helmet saved his life. (Source: Parks Canada Warden Service)</t>
  </si>
  <si>
    <t>Slip on Ice, Faulty Use of Crampons, Climbing Unroped, Alberta, Smith-Dorrien Valley, French Creek</t>
  </si>
  <si>
    <t>On November 20, L.S. (24) and a partner climbed an ice flow above French Creek on the east flank of Mount Burstall, about thirty minutes from the trailhead, and then proceeded to descend shortly before 1300.
While rappelling from the top to an icy ledge, one of L.S.'s crampons came off. Once on the ledge, the climbers decided to traverse and then scramble down rocks to the start of the climb. L.S. removed his other crampon and then started across the ledge, but slipped on the ice and tumbled about 15 meters down a low-angled part of the first pitch before free-falling another five meters to the base. He suffered a bad cut of the upper lip and teeth, complained of a sore right ankle, lower back, and neck, and could not remember falling, so he may have sustained a concussion as well, although his helmet stayed on.
L.S. tried to leave the area, but his pain was too great, even with help, so his companion went out to the road and flagged down Ranger Scott in the Chester Lake parking lot to ask for help in evacuating Lee. Authorities requested a helicopter, and the victim was fitted with a C- collar, then lifted by sling in a scoop stretcher and Baumann Bag to a road ambulance at 1630. He was treated by paramedics, then taken to Canmore Hospital. (Source: Kananaskis Country Alpine Specialist)
Analysis
It may have served the victim better to keep his remaining crampon on; the ice on the ledge proved to be far more slippery than anticipated. (Source: Geoff Powter)</t>
  </si>
  <si>
    <t>Stranded Due to Shoulder Dislocation, Alberta, Mount Louis</t>
  </si>
  <si>
    <t>Alberta, Mount Louis
On August 10, G.G. and G.B. were beginning the exit pitches on the summit tower of Mount Louis. They were attempting the classic Perren Variation (5.7). While starting to lead the first pitch, G.G. dislocated his shoulder and backed off the pitch. He was able to relocate the shoulder, but was unable to use the arm and continue.
The party called warden service dispatch on a cell phone and requested a rescue. A warden service rescue party responded by helicopter. The pilot was able to manage a partial landing on the ledge below the summit towers to evacuate the climbers. (Source: Parks Canada Warden Service)
(Editor's Note: More than a few climbers have the problem of chronic shoulder dislocation, though it is not certain whether that is the case here. The question is whether one can compensate for this problem by planning for it by having enough gear to rappel— which can be done with one arm incapacitated.)</t>
  </si>
  <si>
    <t>Stranded — Forgot to Untie Safety Knot in Rappel Rope — Jammed in Anchor, Stranded, California, Yosemite Valley, El Capitan</t>
  </si>
  <si>
    <t>California, Yosemite Valley, El Capitan
On July 3 Chris Donharl (17), Ben Beezley (17), and Mike Haig (about 25) hauled their bags to Sickle Ledge from the ground but then decided to cancel their climb of the Nose. They had de-rigged their fixed lines during the ascent, so Mike and Ben rappelled first with the haulbags—four rope lengths on a blank wall east of the climbing route. And Chris followed independently with two ropes and the hardware.
When Chris pulled the ropes after his first rappel, he forgot to untie a safety knot he had tied in the free end of the rope. The knot jammed in the anchor on Sickle Ledge, leaving him stranded at a bolt station in the middle of the face.
Since Chris had most of the hardware, Mike and Ben tried to find other parties who might lend them gear to re-climb the route. When they failed, they decided to contact the NPS.
Two NPS team members began climbing the pitches to Sickle (5.11a) at about 1500. They freed the jammed knot, rappelled to Chris, and all three reached the ground at 1725.
Analysis
Chris and his partners had each been climbing regularly for three to five years, including multi-pitch routes, although only Mike had wall experience.
Crack systems to the west offered a possibility of escape. If he could pendulum to them with his remaining rope he might have been able to make half-rope rappels, leaving gear behind, or possibly solo-aid back to Sickle. However he could not see the cracks very well from his anchor, so he stayed put. The wall was featureless in all other directions and he had no bolt kit.
Chris could have had Mike and Ben fix their ropes on the last rappels as a backup in case something happened to him. He also could have explored the cracks to the west. He could have pendulumed on his remaining 60-m rope, looked the cracks over, and gone back to the bolts if he didn’t like what he saw. If he decided to commit to the cracks, he would ultimately have to double his rope so he could pull it. How easy this would be depends on the distance to the cracks, the angle of the face, and his gear and experience.
Another possibility would have been to climb up the jammed rope, hoping the knot would hold. A desperate option, to be used only in the face of otherwise certain death! At least rig some sort of belay to the lower anchor. (Source: John Dill, NPS Ranger, Yosemite National Park.)</t>
  </si>
  <si>
    <t>Stranded, Difficult Terrain, Insufficient Research, Alberta, Clemenceau to Chaba River Trek</t>
  </si>
  <si>
    <t>Alberta, Clemenceau to Chaba River Trek
An experienced party of eleven climbers flew in to the Clemenceau Icefield in August, spent five days climbing and exploring, and then started hiking out north toward the Banff-Jasper Highway. They made excellent progress over glaciated terrain, ending up on the West Chaba Glacier.
Their intent was to follow the West branch of the Chaba river to its confluence with the East Chaba River and thence down to the Athabasca River and out to the highway at Sunwapta Falls resort. However, the West Chaba river cuts a deep gorge below the glacier, and traveling beside or above this gorge is extremely treacherous.
The river was in flood, and crossing the river was out of the question. The group felt that to continue on their route would be unreasonably hazardous, and to backtrack would make any search efforts impossible. They therefore decided to stay put and wait for evacuation.
Due to the number of people in the party, the competent nature of the group, and the duration and complexity of the trip, it was felt by rescuers that being overdue by one day was not unreasonable. As a result, the party was given the better part of a day to hike out before a search was commenced. At 1700 on August 11, a search was started. With help from a detailed route plan provided to the searchers by the party prior to their departure, the rescue party was able to fly over the exact route the climbers intended to take, leading the searchers directly to the stranded group. The group was healthy and happy, but glad to see the helicopter, as they had been waiting at this campsite for three days and their food was getting low. The group was flown out to the highway.
Analysis
The group was experienced and the trip leader had done background research on the route. However the information he had received was from a winter perspective. The canyon which blocked their way would be hazardous but navigable in winter, but much more dangerous in summer.
Attempting to negotiate the gorge with this large group would have been unduly dangerous and difficult. Their decision to stop and wait for evacuation was the best they could have made in the circumstances. The group was so appreciative of the evacuation that they offered, and did pay for the helicopter evacuation. The money received from this group has gone directly into enhanced SAR training for public safety wardens. (Source: Parks Canada Warden Service)</t>
  </si>
  <si>
    <t>Acute Mountain Sickness, Miscommunication, Inexperience, Washington, Mount Rainier</t>
  </si>
  <si>
    <t xml:space="preserve">Washington, Mount Rainier
Mount Rainier communications received a radio call on May 21 from a team of three climber/researchers in the summit crater of Mount Rainier. The reporting party, Francois LeGuern leader of a French research team, indicated that one of his members was suffering from Acute Mountain Sickness (AMS). LeGuern reported that Eric Bouvet, exhibited the signs and symptoms of vomiting, insomnia and general malaise with an increase in severity over the last 24 hours. Bouvet was part of a film crew documenting volcanic research.
LeGuern's team spent the previous four days on the summit conducting research and sleeping in the steam caves. During this time, a storm deposited a significant amount of snow on the upper mountain creating an increased avalanche danger. Due to the avalanche hazard and Bouvet's condition, it was decided to evacuate the team from the summit by helicopter.
Approximately 90 minutes after initial contact with LeGuern's team, NPS rangers Kirschner, Gauthier, Yelverton, and Carney were flown to the summit in a military Chinook helicopter. Bouvet was assisted from the research cave, across the crater and into the helicopter. Bouvet was then flown to Madigan Army hospital for evaluation and treatment.
Analysis
LeGuern's party was part of a larger 15 member research and film team, some of whom had limited climbing experience. The team had spent two days acclimatizing at 11,000 feet prior to ascending, but Bouvet still suffered from the effects of altitude on the summit, perhaps due to the extended time spent there. It was later determined that Bouvet felt sick prior to ascending but told no one because he thought it was due to the food he ate. Additionally, the snow storm had created an increased avalanche hazard, estimated at moderate to high, preventing the research team from safely descending on their own. Since AMS can lead to further complications and is considered life threatening if untreated, flying Bouvet during the break in the weather was the best option for his safety.
Climbers on Mount Rainier may feel the effects of altitude but extended acclimatization is generally not required. Most climbs take two days and climbers descend back to sea level before many of the serious symptoms arise. Acclimatization is very difficult because most climbers come from sea-level. Parties that expect to stay at altitude should have a systematic plan of acclimatization. Better communication among party members is stressed, especially with those less experienced who may confuse an upset stomach with AMS. (Source: Mike Gauthier, SAR Ranger, Mount Rainier National Park)
</t>
  </si>
  <si>
    <t>Avalanche 
Utah, Provo Canyon, Bridal Veil Falls</t>
  </si>
  <si>
    <t>A large, out-of-the-ordinary storm struck Utah on January 25. It snowed heavily along the Wasatch Front until noon and then switched to a mixture of heavy rain and snow, and later in the afternoon went back to snowing. Ice climbers were on the ice in the vicinity of Bridal Veil Falls during this warming period. The Bridal Veil Falls area in Provo Canyon is world renowned for spectacular ice climbing and it is also the location of the steepest tram in the world. That was until last year when the tram was destroyed by an avalanche.
About 1215, an avalanche came down through a chute just east of Bridal Veil Falls. It caught two roped together ice climbers, swept them off the ledge they were on and took them 250 feet down steep terrain through scattered pines and oak brush.
Other ice climbers in the vicinity responded. One of the victims was buried in about two feet of snow and they said the rope made it easy finding him. They called the Utah County Sheriff's Office on a cell phone while they were digging the victim out. They said that one victim was seriously hurt and that they were doing CPR on a second victim.
Members of the Utah County Sheriff’s SAR were immediately dispatched and arrived in under an hour. An avalanche dog and a handler from nearby Sundance Ski Resort also responded in case there were other victims. The ice climbing area is about 800 feet above the canyon floor. The steep ascent combined with knee-deep snow in pines and oak brush made the climb difficult. An attempt was made to stay clear of the avalanche runout zones, but there were not many choices in getting to the victims.
The approaching hasty team was split. Three members went to the injured victim and two to the possible fatality. The injured climber who had been buried was Scott Lee from Sandy, Utah. There is no doubt that the ice climbers saved his life. Scott knew his climbing partner, Doug Hall, was probably dead.
Scott was still caught in a pocket of rock-hard avalanche debris. It was not easy to get him out of the hole and onto a backboard. His injuries included hip, lower back and chest pain, and the whole side of his head was starting to swell. Scott said he broke his back skiing the year before and that this accident might end his winter sports.
Scott’s vital signs were stable and his level of consciousness good, but he was shivering uncontrollably and he was soaking wet. Everyone agreed that the best course of action was to stabilize him and go. As he was being packaged in the stokes, an avalanche ran out of Lost Canyon, across the highway from the rescue. It came down at least 2000 feet and it stopped at the edge of the highway. The billowing snow cloud came halfway across the canyon and it was an awesome sight. The command post had the canyon closed. The weather conditions were letting up some, but the blowing rain and snow continued. Scott, the rescuers, and the belay system rope were soaking wet and caked in ice.
Scott was delivered to waiting Provo Paramedics and Doug Hall’s body was brought out twenty minutes later. As everyone was driving out of the canyon, another small avalanche ran just west of Bridal Veil Falls. It was good to be out of there!
I checked with the Utah Valley Regional Medical Center the following morning, and Scott was listed in stable condition with internal injuries. (Source: Chris Reed, SAR Team)</t>
  </si>
  <si>
    <t>Avalanche, New Hampshire, Mount Washington, King Ravine</t>
  </si>
  <si>
    <t>New Hampshire, Mount Washington, King Ravine
King Ravine is a large glacial cirque located in the Northern Presidential Range. It features several prominent avalanche paths and starting zones. There are no avalanche forecasts issued for this part of the range.
On November 23, Joel Reigner and Luc Parent were ascending the Great Gully Trail, a steep and difficult hiking trail (and major avalanche path) in King Ravine. On a round- trip day hike, they carried crampons, ice ax, day packs and headlamps, but no avalanche rescue equipment. While they did know something about avalanches, they assumed it was too early to be a concern.
As they ascended the trail, they triggered numerous small avalanches. Although they had no formal avalanche training, they were able to recognize the instability but considered the small avalanches inconsequential. They proceeded up towards tree line, slogging through thigh deep pockets of wind deposited snow as the trail became increasingly steep. At this time, Joel and Luc had separated to about 15 to 25 feet apart. Luc, who was trailing behind, became concerned about the possibility of a larger avalanche and made an effort to move to the right of the gully where the snow was shallower. Luc attempted to tell Joel, who was climbing in the middle of the gully where the snow was much deeper, to also move to the right but the distance between them made communication difficult. It was now dark, and Joel's headlamp had failed. At approximately 5:00 pm, Joel triggered an avalanche that swept him down the gully.
By Joel’s approximation, the avalanche was a soft slab with a crown 10 feet wide and 4 to 6 inches deep. The slide ran 150 feet and carried Joel past Luc, safe on the right of the gully. Fortunately for Joel, the snow came to a stop on a bench, preventing him from being carried over several small cliffs to the floor of the ravine. He estimates his burial depth of three to four feet. Joel was buried on his left side, with his head and right arm above the snow. He yelled out, and could see Luc's headlamp above him on the trail. Luc thought he heard someone yelling, but dismissed it as his imagination. Luc thought it was too dangerous to descend the trail to look for Joel. Both the steepness of the trail and the possibility of starting another avalanche intimidated him. Later, during the interview, he affirmed his awareness that successful avalanche rescue must be carried out by the victims party. Nonetheless, he continued up the Great Gully Trail in hopes of finding the Spur Trail. He intended to hike to the Grey Knob cabin to report the accident there.
In the meantime, Joel was busy digging himself out of the avalanche. His mouth and nose had been filled with snow. Still clutching his ice ax in his right hand, he used it to dig the snow out from around himself. After 40 to 50 minutes of self-excavation, Joel set out to find Luc. He continued up toward tree line, became lost without his headlamp, dug a snow-cave, and settled in for a long cold night.
Luc was lost. His headlamp died as well and he was forced to bivouac. On the following morning, Luc was unable to find the trail and bushwhacked his way down to the ravine floor, walked out and reported the accident at a local fire station around 11:30 am, 18 hours after the accident occurred. A rescue team was dispatched and as the advance party began hiking, Joel appeared at the trailhead. He was cold, tired, had a large bruise on his leg and a twisted ankle.
Analysis
It is obvious that both men are very lucky to escape unharmed. Not only did they survive an avalanche, but also the notoriously dangerous winter weather of the Presidential Range had been fairly mild for spending an unprepared night out above tree line. It is worth repeating that successful avalanche rescue must be carried out by the victim's party. US Statistics show that a victim completely buried has only a 20% survival rate after 30 minutes. (Source: Kai-Uwe Allen, Snow Ranger, US Forest Service)</t>
  </si>
  <si>
    <t>Fall in Ice, Protection Pulled Out, Exceeding Abilities, North Carolina, Doughton Park</t>
  </si>
  <si>
    <t>North Carolina, Doughton Park
On January 19, Shawn Hansen (30) died after the anchors he was using to support his friend on an ice floe broke loose.
Hansen's friend, Ed Williams (30) of Raleigh was climbing up the ice floe at Ice Rocks, a popular ice climbing area in Doughton Park, when he fell off the ice, apparently causing the anchors attached to Hansen to give way. Hansen fell about 80 feet, hit ice and rocks, then rolled another 70 feet down the rocky slope. Hansen was dead when rescue crews arrived on the scene at 10:55 a.m. Williams fell to the base of the slope, but the rope slowed his fall and he was not injured.
Hansen and Williams had been rock climbing together for about four years, but they were fairly inexperienced ice climbers. (Source: “News and Observer,” Raleigh, NC, January 20, 1997).
(Editor's Note: Aram Attarian, who helps collect data from North Carolina, indicates that this is the second fatality from ice climbing in ten years.)</t>
  </si>
  <si>
    <t>Fall into Crevasse, Glissading Instead of Walking, Unroped, Washington, Mount Rainier, Inter Glacier</t>
  </si>
  <si>
    <t>Washington, Mount Rainier, Inter Glacier
On August 3, Chris Kapaun was glissading unroped down the Inter Glacier and fell into a crevasse. His partner, Troy Hendrickson witnessed the fall and climbed back to Camp Schurman to report the accident. Rangers Puryear, Kellogg, M. Ronca and C. Ronca responded from the Camp Schurman ranger station with rescue litter and gear. Ranger M. Ronca descended into the crevasse and assessed Kapaun's injuries which included a compound fracture of the arm and possible head injuries. Kapaun had fallen 50 to 70 feet and was not wearing a helmet. With the assistance of other climbers, Kapaun was raised from the crevasse and packaged in a rescue litter. Rangers Gauthier and Olver climbed to the site and began the lowering to meet other ground teams which were assembling in Glacier Basin for a cany out. At the base on the Inter Glacier, Kapaun's injuries were reassessed, and it was determined that he could walk out on his own with the aid of rangers.
Analysis
The Inter Glacier is the primary route for climbers and skiers attempting Mount Rainier's Emmons Glacier. Although the glacier is small by comparison, it still has many large crevasses and icy sections which necessitate one or two rescues every year. It is strongly recommended that climbers (especially those new to the area) rope up during all glacier travel, even on the Inter.
Glissading is a popular descent technique. However glacier conditions change weekly and old glissade paths frequently lead to newly exposed crevasses. Kapaun did not check his descent path and was unable to see what was ahead of him while sliding. Although the path may have been crevasse-free the week before, that was no longer the case. We strongly recommend that climbers hike down the Inter glacier, or at least check their descent path. (Source: Mike Gauthier, SAR Ranger, Mount Rainier National Park)</t>
  </si>
  <si>
    <t>Fall into Crevasse, Washington, Mount Rainier, Emmons Glacier</t>
  </si>
  <si>
    <t>Washington, Mount Rainier, Emmons Glacier
On July 29, Don McIntyre and Joel Koury had just climbed Liberty Ridge and were forced to bivy near the summit of Rainier due to a sudden storm which deposited wet, heavy snow on the upper mountain. The team had lost the descent route in the weather and was making their way down the Emmons Glacier when Koury slipped while cleaning the wet snow from his crampons. Unable to arrest quickly in these conditions, Koury slid into McIntyre who was near the edge of the crevasse. Both fell and landed on a ledge system 25 to 30 feet below. McIntyre ruptured his aortic artery and Koury sustained knee, leg and hip injuries. McIntyre died a few hours later due to his injuries.
Ranger Kellogg was contacted by a climbing party of two descending the Emmons Glacier who reported that another team of two had taken a crevasse fall around 13,300 feet. One of the members was reported to be seriously injured, unconscious and having difficulty breathing. Kellogg relayed the information to White River ranger station and teams were assembled for a flight to assist with the rescue. Rangers Gauthier and Kellogg were climbing to the accident from Camp Schurman but were called back to join the other rescuers who were being shuttled to Emmons Flats where they awaited the arrival of a larger helicopter to insert the entire team close to the accident scene. At 7:30 p.m. a team of nine rangers was transported to the summit in an Army Chinook and ranger Brenchley led the hasty team of three to the accident scene to assess the situation while Gauthier organized the remaining rescuers for a technical lowering and possible crevasse extraction with litter. Upon arriving at the crevasse, Brenchley's team found Don McIntyre dead and his partner Joel Koury injured but ambulatory. At this point, the sun was setting and teams were restructured; Brenchley descended with Koury and six other rescuers back to Camp Schurman while Gauthier and Kellogg stayed at the crevasse with McIntyre to begin removal operations early the next morning.
The weather remained good the following day and plans were made to fly Koury and the seven rescuers out of the field while Gauthier and Kellogg prepared McIntyres body for a hoist operation from 13,300 feet. Late morning mechanical problems prevented the Army helicopter from flight and a smaller helicopter was used to transport Koury and the team at Camp Schurman to Ranger Airfield. Unable to hoist with a small helicopter at such a high altitude, Gauthier's team secured the body well out of sight and away from the climbing route for an extraction when a suitable helicopter could be obtained. Weather and the heavy climbing activity prevented helicopter operations for the next five days. On Monday August 4, Rangers Gauthier, Yelverton and Olver were flown to the summit and down climbed to the hoist site. The Army Chinook was able to hoist the body and the team was picked up on the summit.
Analysis
The upper mountain of Rainier is notorious for sudden and unexpected storms that cover the climbing routes and leave climbers disoriented. The newly deposited wet snow made conditions very slick and was sticking to their crampons. Frequent “banging” with an ice ax was required to clean them and most climbers are unlikely to stop, anchor and then clean their crampons. Due to McIntyre's close proximity to the edge of the crevasse, there was little room for self arrest and a simple fall turned into a serious accident. (Source: Mike Gauthier, SAR Ranger, Mount Rainier National Park)</t>
  </si>
  <si>
    <t>Fall on Hard Snow — Crampons Iced Up, Unable to Self-Arrest, Oregon, Mount Hood, Palmer Glacier</t>
  </si>
  <si>
    <t>Oregon, Mount Hood, Palmer Glacier
On June 11, Andy March (32) was descending from the summit of Mount Hood about noon when his crampons became “iced up,” and he was unable to clear them by tapping them with his ice ax. He slipped and fell 300 feet before he was able to stop his fall.
His partner summoned help at Timberline Lodge, and a rescue team proceeded to help March down the mountain. They returned to the lodge by 7:30 p.m. March was transported to Mount Hood Medical Center for an evaluation of his chief complaint— lower back pain. (Source: Clackamas County Sheriff's Office)
(Editor’s Note: The term “iced up” most likely means consolidated snow that did not dislodge using the usual method of tapping—or giving a good whack—with one’s ice ax. Experienced climbers like these fellows would not use an anchored belay in this kind of situation, but those with moderate or less experience should.)</t>
  </si>
  <si>
    <t>Fall on Ice, Equipment Failure — Carabiner, Fall on Ice, Colorado, Vail, Rigid Inseminator</t>
  </si>
  <si>
    <t>Colorado, Vail, Rigid Inseminator
On December 7, Jim Amidon (31) and Joe Crotty (30), both experienced ice climbers, set out to ice climb in the Designator area. Around 2:00 PM Jim Amidon fell 85 feet from the Rigid Inseminator (WI 5, M7) pulling one ice piton and screw, and snapping a carabiner before decking out. He sustained multiple displaced fractures of the upper femur, fractures of the pelvis, and facial lacerations.
Rigid Inseminator is roughly 90 feet high. The difficulties begin right off the ground. You dry tool up 10 feet, clip a bolt then traverse left horizontally 12 feet making it to the second bolt and a “lousy” stance/rest on a ledge. From here you move up and left to the ice. The initial ice section is a 30 foot vertical sheet, which when combined with the dry tooling start, presents the true crux of the route. Once through this difficult ice section, the angle relents for 40 feet or so until a final steep section bars passage to the anchor.
Joe made the first attempt successfully negotiating the opening mixed traverse and clipping the first two bolts. Upon reaching the hanging curtain Joe felt tired and opted to lower off. Jim, being more experienced, stood a better chance—especially since he had led the same climb in good style with no falls or “hangs” six days prior.
Near the top of the climb, Jim was traversing over thin (1") sloping ice to the anchors about four feet to his right when his right crampon popped off the ice. The ice his tools were in was too thin to hold the additional load and gave out precipitating a fall. The first piece of gear to blow was a Spectre, about six feet below. Eight feet below that was a 17cm screw buried to the head and angled in the direction of anticipated fall. It pulled out completely. The next screw about ten feet below the previous screw held, but the ’biner at the rope end broke sending Jim all the way to the ground. Just before impact a 22cm screw (roughly 18 feet below the screw with the broken carabiner) placed in the direction of anticipated fall caught some of Jim’s weight just before impact. Before hitting the ground Jim ricocheted off a small hanging curtain near the base, snapping it off, and the (10 feet high, 3 feet wide, 2 feet thick) ice landed on him as he hit the ground.
Four climbers around the corner on the Rigid Designator heard the ensuing clamor. Luckily, all of them had medical experience and helped get Jim in a stable position and assess his condition. A cell phone call was placed immediately. Vail Valley Fire Department, Vail Search and Rescue, and Vail Valley Medical Center all provided an immense amount of care and manpower to ensure a smooth and safe rescue. Although the approach was only a twenty-minute walk up, it took 31 rescuers three hours to get him out.
Analysis
Jim says he tried to place one more screw above the Spectre, fearing the Spectre was not placed well, but dropped his last screw while placing it. All the protection was intact and only the broken ’biner and the Spectre were damaged. The Spectre was bent from a side load and the ’biner broke at the bottom.
The broken ’biner was two weeks old, bent-gate style and hadn’t been used before. Chris Harmston, Quality Assurance Manager from Black Diamond, determined that there was no indication that the ’biner was defective in any way and it just broke from overloading. Chris agreed to inspect the ’’biner as he is investigating gear failures; the ’biner was not a Black Diamond product. Jim was climbing on two ropes: 9.8mm 60m and 8.5mm 60m. The former had been fallen on once in a year of use and the latter was a brand new two-month old rope with no falls. Pulling out the two upper pieces caused the ropes to be more statically loaded, leaving no dynamic “give” on the ’biner that broke. Both ropes were clipped into the ’biner that failed. The conclusion is that the carabiner failed with the gate open. Be aware that carabiners can, and on rare occasion will, break regardless of previous use.
Further, Jim’s helmet saved his life. Having witnessed the fall and impact, I can only conclude that Jim would be dead without it. I was further protected by my helmet when Jim’s fall created all sorts of blunt flying hard icy objects that hit my helmet. Just the other day I spied a fairly famous ice climber in a trendy magazine eschewing his helmet on an ice nasty. Don’t be fooled! Helmets save lives, period. Those suave characters foregoing helmets, especially on ice climbs, are just corpses waiting to happen. (Source: Submitted by Jim Amidon and Joe Crotty)</t>
  </si>
  <si>
    <t>Fall on Ice, Ice Screws Pulled Out — Soft Ice, Fatigue, Washington, Mount Rainier, Nisqually Glacier</t>
  </si>
  <si>
    <t>Washington, Mount Rainier, Nisqually Glacier
Mount Rainier communications received a report of a fallen climber on the Nisqually Glacier from a cell phone call on September 6. The reporting party, a Seattle Mountaineers instructor, indicated that a climber in his group had fallen during ice climbing practice. The climber, Eric Brunson, was leading a moderate angle ice climb in a popular practice area on the Nisqually glacier. Brunson fell near the top of the climb shortly after placing his last ice screw. Due to soft ice conditions, all of his ice screws pulled out and Brunson fell to the ground, a distance greater than 40 feet. Brunson, who was wearing a helmet, sustained a possible back injury during the fall. His team members then moved him to a less hazardous area and the team called for a rescue.
A Jet Ranger helicopter met rangers Brenchley and Yelverton at the park helibase and inserted the team near the accident scene in a large serac field where they assessed Brunson’s injuries and determined that he should be flown out immediately. Brunson, with a possible broken back, was prepared for flight while his group assisted rangers in preparing a better landing zone to prevent a difficult lowering. The pilot was required to pull power while on one and a half skids as Brunson was loaded into the ship. Brunson was flown to the helibase where he was transferred to an Airlift Northwest helicopter and flown to Harborview Medical Center in Seattle for treatment. His injuries included a compression fracture of T4 and T5 vertebrae and a fractured hip.
Analysis
Brunson’s ice climbing experience was limited, and he may not have realized the dubious nature of protection in glacier ice under warm summer conditions. It’s also worth noting that he reported feeling “gripped” at the top of his climb and was a little shaky when placing his last screw.
Ice protection is less than optimum even under “perfect” conditions. Scraping away surface slush and using long screws is strongly recommended when leading glacier ice under warm conditions. Confidence in one's abilities, especially in respect to placing gear on lead, is important.
It is also worth mentioning that the Mountaineers group was extremely prepared, having their own litter and descent route marked. Their assistance and preparedness helped to expedite this evacuation. (Source: Mike Gauthier, SAR Ranger, Mount Rainier National Park)</t>
  </si>
  <si>
    <t>Fall on Ice, Inadequate Belay, Exceeding Abilities, Colorado, Rocky Mountain National Park, Thatchtop</t>
  </si>
  <si>
    <t xml:space="preserve">Colorado, Rocky Mountain National Park, Thatchtop
On November 6, at 1300, Chris Chierello (29) was leading the Snake Route (I, WI4) on Thatchtop North Face, and was belayed by Mark Keating (21). Chierello was leading the final headwall section about 100 feet above the ground, when his tool and crampon placements failed in thin ice, causing him to fall onto a regular (29 cm) Black Diamond tubular screw. Keating was not watching the leader and was not tied into any ground anchors. Keating was yanked upward, wrenching his shoulder at such an angle as to cause a dislocation. Due to the extra rope lost from the inattentive belayer, Chierello fell approximately 30 feet fracturing his right ankle. Chierello was then lowered by his belayer to the ground. Nearby ice climbers assisted Chierello and Keating with their injuries, and ran out to Bear Lake to alert the Park Service. Both climbers were evacuated on plastic snow litters by park rescue.
Analysis
The Snake Route is typical of many winter water ice climbs in that the more dramatic- looking sections, in this case near the base of the route, are often less dangerous than transition areas near the tops of the climbs. Paying attention to changes in ice quality indicates that it may be appropriate to place one last solid screw before venturing into unstable territory. When climbing thin ice, the climber's weight should be evenly distributed among all four points of contact. All new placements should be gradually weighted before being trusted. The belayer, as well as the climber, needs to be tuned in to these changes as well. Thin ice climbs should be practiced under the controlled conditions of top-roped ascents before a leader attempts to lead routes of this nature. Chris Chierello had been climbing ice for two years and only recently began to lead ice. Mark Keating was a newcomer to ice climbing but had experience rock climbing. Both climbers were wearing helmets and plastic boots, which may have prevented additional injuries.
The local emergency room physician reported that he had been seeing numerous injuries to Thatchtop North Face (a.k.a. “The Loch”) ice climbers, mostly beginners, of several per week during this winter season. These accidents were not reported to the National Park Service, although required, and so additional helpful tips which may have been gained by investigators are not available. Thatchtop North Face ice has become increasingly popular, with over 25 parties per weekend day observed during winter 1997— 98. (Source: Jim Detterline, Longs Peak Supervisory Climbing Ranger)
(Editor's Note: The last observation is consistent with the comment on the cover photograph. Fifty to 75 climbers per weekend can be an estimate close to 1,000 ice climbers for the season)
</t>
  </si>
  <si>
    <t>Fall on Rock — Blown Off by Wind Gust, Inadequate Protection, Partner Stranded, Inexeperience 
Colorado, Rocky Mountain National Park, Petit Grepon</t>
  </si>
  <si>
    <t>On July 2, Todd Marshall (34) was leading the seventh pitch of Petit Grepon South Face (III, 5.8). At 1900, Marshall topped out on the spur ledge below the summit, stood up with arms upraised, and gave a, “Hurray,” and got blown off by a strong gust of wind from the southeast estimated at 60-70 mph by his partner, Matteo Baceda. Marshall fell 70 feet and struck the rock face, sustaining a massive depressed occipital skull fracture, and instant death. Baceda was unfamiliar with self-rescue techniques and remained trapped on his belay ledge 80 feet below Marshall. Baceda sustained exposure to his lips from being stuck out overnight. Baceda was rescued by two climbers during the following afternoon.
Analysis
Marshall, with six years of climbing experience and a prior ascent of Petit Grepon South Face, was the leader of this team and led every pitch. This party was out so late in the day because Marshall and Baceda, during their pre-dawn approach from the Glacier Gorge trailhead, took a wrong turn in the dark and ended up at the base of Spearhead, approximately seven miles away from the Grepon. Marshall was climbing quickly and strongly while leading the Grepon, but he took a 30 foot runout from his last protection, a #2 Camalot, which held his fall. The strong erratic winds encountered were not a surprise to Marshall and Baceda, who had witnessed similar winds all day. Turning back was an option, but at the very least Marshall should have clipped into the belay before standing up on the ledge. Marshall was not wearing a helmet, and the impact area on the back of his head would have been covered. However, considering the distance fallen and the force produced, it is not clear if he could have survived. (Source: Jim Detterline, Longs Peak Supervisory Climbing Ranger)</t>
  </si>
  <si>
    <t>Fall on Rock — Cause Unknown, Climbing Alone, Wyoming, Grand Teton National Park, Grand Teton, Owen-Spaulding Route</t>
  </si>
  <si>
    <t>Wyoming, Grand Teton National Park, Grand Teton, Owen-Spaulding Route
On June 23 at 0825, Amer Beslagic (38) obtained a back-country camping permit at the Jenny Lake Ranger Station for a campsite at the Moraine in Garnet. His intention was to solo climb the Grand Teton via the Owen-Spaulding Route on the following day. From a high camp on the Moraine on June 24, he passed through the Lower Saddle and continued up a variation of the route via a couloir to the west. About 0830, a witness in the Lower Saddle observed Beslagic falling down the couloir from a location near the Upper Saddle. This witness and other climbers in the area traversed to Beslagic and confirmed that there were no signs of life. One of the climbers then descended to the valley to report the incident at the Jenny Lake Ranger Station. Grand Teton National Park rangers responded and recovered Beslagic's body from the mountain the same evening.
Analysis
It is difficult to assess Beslagic's experience as a climber, since he almost always climbed alone. The difficulty of his previous climbs do not seem to be of the same caliber as the Owen-Spaulding Route under the conditions of the route on June 24. Though Beslagic was on a steep and hazardous part of the climb, it was by no means the crux of the climb. The difficulties of the Owen-Spaulding Route were definitely ahead on the route. Witnesses stated that he appeared to be moving well and competently before the accident occurred.
The conditions on the upper part of the Owen-Spaulding Route at the time of the accident could best be described as extreme—similar to the conditions that would be encountered during a winter ascent. However, the portion of the climb where Beslagic fell was probably quite good at that particular time of day. The snow conditions at the place that Beslagic's body came to rest were described as frozen neve—perfect for crampons. The weather conditions at the time of the accident were clear and cold, but windy.
Beslagic appeared to have adequate equipment for climbing the section of the route on which he fell. He had mountain boots, crampons, ice ax and appropriate clothing. He did not take a rope, which would have been very useful higher on the climb. Since he did not have a partner, it is unlikely that he would have used a rope to belay himself on the couloir where he fell. Beslagic did not have a climbing helmet that was found at the scene nor was a helmet seen by witnesses. A helmet would not have been a factor in surviving a fall of this magnitude.
It is unclear exactly why Beslagic fell. He apparently lost his ice ax at the beginning of his slide. As the investigating ranger on scene stated that under the conditions in the Idaho Express on the day of the accident, a self-arrest would have had to be performed immediately to be of any use. Possibilities for the cause of the accident include Beslagic being blown over by a gust of wind or just losing his balance and dropping his ice tool.
Beslagic was well informed about the route, its current difficult conditions, and the hazards of soloing. He received this information from a park ranger when he obtained his back-country permit, other climbers on the mountain and in the valley, and from informational brochures and trailhead signs. He apparently had a sufficient command of the English language to understand these warnings. (Source: Rich Perch, SAR Ranger)</t>
  </si>
  <si>
    <t>Fall on Rock — Change of Plans, Wyoming, Devil's Tower National Monument</t>
  </si>
  <si>
    <t>Wyoming, Devil’s Tower National Monument
On August 21 at 1450, the Visitor Center received a report from Lucas Bannister that a climber was calling for help on the Southwest Buttress. I notified Ranger Fontaine to organize the SAR team for a possible rescue and then responded to the Tower Trail with rangers Martin and Drane-Martin. We located the individual, and Drane-Martin, an EMT, and I climbed to his location on the Southwest Buttress. When we arrived we contacted Kenneth Pisichko (49) and two friends, Craig Spakowski and Ray Kenny. Pisichko said that they had registered to climb the Durrance Route (5.6), but there were other climbers on it, so they decided to do the first pitch of Direct Southwest (5.7). Pisichko slipped and fell about six feet, catching and breaking his right ankle on a ledge. Sam Shafer, a local climber and nurse/ paramedic, had already contacted Pisichko and splinted his right leg. Pisichko was alert, oriented x 3, and relatively comfortable. He had already taken four Tylenol 4's that he had with him. He had pulse distal to the fracture. He advised us that he was diabetic and that he had taken insulin earlier in the day. His vitals at 1545 were P/74, R/12. Four other climbers, Jim Bernard, Matt Lisenby, Jason Cushner, and Lynn Lee, were on the Tower and volunteered to assist with the rescue.
At 1615 the SAR team reached the top of the boulder field below the Southwest Buttress. Using one of the climber's ropes, we hauled up a 300 foot static line. That was anchored and used to bring up ranger Gallant with the litter. Pisichko was secured in the litter, his vitals were taken (P/102, R/20) and, accompanied by ranger Gallant, was lowered about 160 feet to the boulder field. The lower was completed at 1721. (Source: Jim Schlinkmann, Chief Ranger)
Analysis
Here was a climber mentally prepared to do one route of a certain level of difficulty who then changed his route choice due to circumstances described. Being faced with a new objective and a degree of difficulty higher than anticipated has often contributed to the actual cause—in this case a fall—of an accident. (Source: Jed Williamson)
(Editor's Note: This was the only climbing accident recorded at Devil’s Tower this year.)</t>
  </si>
  <si>
    <t>Fall on Rock, Climbing Unroped, Inadequate Equipment — Hiking Boots — and No Hard Hat, West Virginia, River Rocks</t>
  </si>
  <si>
    <t>West Virginia, River Rocks
On April 20, Mark Williamson (25) had finished a day of climbing and had already changed from his climbing shoes to his hiking boots. He reportedly spied a carabiner up a climb and decided to retrieve it. It was a 5.9+ route, but he did not change back to his rock shoes to rope up. About 20 feet he fell to rocky, sloping ground and rolled another 20 feet to land head down the slope, where the Rescue Squad found him. Squad call-out was at 6:30 p.m. and the Skills Team was called out at 6:45 p.m. when the need for a roped, belayed descent was determined.
Mark's initial vital signs were taken in the head-down position in which he was found. When he was transferred to a backboard and brought level, his vital signs began to drop significantly. In addition, extensive head abrasions and contusions were obvious, so helicopter transport was called. However, Mark’s vital signs stabilized during the descent and remained stable thereafter. He was flown to UVA Hospital in Charlottesville, VA, and found to have a fractured vertebrate, abdominal injuries, and extensive abrasions with a few contusions. He recovered well and came back during the summer to thank his rescuers and apologize to the local landowner. (Source: Jim Underwood, Pendelton County Tactical Skills Team)
(Editor's Note: In situations like this, there must be a formula for calculating the ultimate price of a carabiner, etc., by determining the relationship between the climber’s degree of desire and level of climbing skill.)</t>
  </si>
  <si>
    <t>Fall on Rock, Equalized Sling Failure, Oregon, Smith Rock State Park</t>
  </si>
  <si>
    <t>Oregon, Smith Rock State Park
On June 7, a climber was being lowered by his partner after climbing the route, Easy Reader (5.6) at the Dihedrals in Smith Rock State Park.
After descending about 15 feet, the anchor sling failed sending the climber free falling approximately 60 feet. He landed on his feet, hip, arm and body in that order, and suffered numerous fractures.
Other climbers in his group provided immediate care until EMT's from the Redmond Fire Department arrived. About 45 minutes after the accident, he was evacuated by helicopter to a Bend, Oregon hospital.
Analysis
After the evacuation, two climbers climbed an adjacent route to inspect the anchor system. A locked carabiner remained in each hanger, and a locked and regular carabiner were on the rope. From this it was concluded that the single, equalized sling failed for some reason. The lead climber had set up the anchor system and then rappelled down to belay the climber. For climbers that had considered an equalizing sling bombproof, the accident came as a shock.
Cause of the failure has not been determined. Two climbers independently inspected the remaining slings in the leader's pack and found all solid water knots. The sling had carried the rappel load, but then failed with approximately 80% more weight. Tensile tests were carried out on slings with knots that were intentionally not dressed (twisted or folded), but these performed surprisingly near to perfectly tied knots.
One possibility was that the knot did not take a set, and slipped through to the melted end on rappel, and continued slipping on the victim. Regardless of reason for failure, it is strongly recommended that setting a single sling, equalized or not, should only be done after careful deliberation as to the risk. It is recommended that any anchor system with bolts or gear be set with two independent, bombproof anchors, or at least three good independent anchors by traditional gear placement. Bombproof means two modem solid anchor bolts with hangers, solid horns or trees.
Independent slings or quickdraws should be clipped to each anchor point to provide sufficient back-up for an individual sling or anchor point failure. If one judges the need for an equalized sling, it should be backed up with the rope or slings slightly longer to allow equalized movement) to each anchor point. (Source: Michael Dianich)</t>
  </si>
  <si>
    <t>Fall on Rock, Failure to Follow Route, Weather, Protection Pulled Out, Colorado, Rocky Mountain National Park, Longs Peak</t>
  </si>
  <si>
    <t>Colorado, Rocky Mountain National Park, Longs Peak
On October 11, Chris Sproul (26) and David Sweedler (37) began the Notch Couloir (III, AI 3, 5.5) on the East Face of Longs Peak. Sproul and Sweedler gained the top of the Notch feature at 13,900 feet, but then encountered extreme winds and blizzard-like conditions coming out of the West. They decided to traverse along the base of the palisades at the top of the East Face to stay out of the wind, and then top out on Kiener's Route. Once atop Kiener's Route, they intended to traverse below the summit to the descent route for the North Face, which would enable them to stay clear of the main force of the wind and storm. However, when they got to the base of the “Open Book” feature on Kiener's Route, they were unable to figure out the route (go right, up, and over the infamous “Diamond Step”) and became stranded in the storm without overnight supplies. At one point, Sproul attempted to climb up the “Open Book,” but fell, pulling all anchors but one. Both he and Sweedler damaged their helmets and sustained minor head injuries. Late on October 13, Sproul figured out the “Diamond Step” and climbed out to get help for his partner. Early on October 14, Sweedler was rescued by the RMNP rescue team. Both Sproul and Sweedler sustained serious frostbite to hands, feet, and face, and may lose some fingers and toes.
Analysis
The nasty first-storm-of-winter that hit Sproul and Sweedler was exactly on time as predicted. Less ambitious plans would have prevented this epic. This misadventure seems to repeat itself every Autumn. The ability to route-find as a mountaineer (the “Diamond Step” is only third class) is more critical to success on the big mountain than is the ability to force a straight line, a strong trait among many pure rock climbers. Despite any judgment errors on the part of Sproul and Sweedler, they should certainly be commended for their will and strength to survive. (Source: Jim Detterline, Longs Peak Supervisory Climbing Ranger)</t>
  </si>
  <si>
    <t>Fall on Rock, Fatigue, Miscommunication, Washington, Icicle Creek, Eight Mile Buttress</t>
  </si>
  <si>
    <t>Washington, Icicle Creek, Eight Mile Buttress
On Sunday, April 16, Andy Tonning was participating in a rock climbing field trip as a student in the Seattle Mountaineers Intermediate Climbing Course. He was ascending the Tree Route on Eight Mile Buttress. This is a popular multi-pitch route which has been used by climbers for decades and is rated 5.6 or 5.7. The first pitch of the route may be started on the left as a chimney rated 5.6 or 5.5 or may be started on the right at a steep crack rated 5.7. Sam LeBarron was Andy’s instructor and was belaying him at the time of the fall. Three other students and one instructor were ahead of Andy and Sam on the route. Two of these had completed the first pitch, and the second rope team was on the pitch, followed by Andy, who was leading.
The climber who was climbing just ahead of Andy was having difficulty because he was wearing a heavy pack which seemed to be pulling him over backward and made it difficult for him to complete some of the harder moves. Andy, now on the route, waited behind this climber while he worked to overcome the difficulty.
In the meantime, two other climbers who were not in the course arrived at the base of the route, accompanied by their two dogs. Another instructor, Vera Dewey, was also at the base of the route, observing.
The climber ahead of Andy gave up on the 5.7 crack and moved to the easier chimney. At this point, Andy had been waiting 15 to 30 minutes at a resting point. He then started up the crack. He had difficulty at the crux of the crack, and spent longer than he felt he should getting through the move. As a result, he grew tired and felt that he should either down-climb to the resting point or hang from the rope to rest. Andy decided to use his remaining strength to add a piece of protection and then hang his weight on the rope to rest and shake out his tired arms prior to continuing the climb.
After adding the piece of protection, Andy felt that his strength was almost gone, so he called, “Falling,” three times, waiting approximately five seconds between each call. He did not call out his belayer's name in conjunction with yelling, “Falling.” Vera, who could see Andy, heard a call of “Falling” and directed Sam to “take up the slack.” Sam immediately began to take in some rope. At that time, Andy “released from the rock” for a short rest. The remaining slack in the system, together with normal rope stretch was sufficient to allow Andy to fall approximately ten to twelve feet onto a shelf before the rope grew taut enough to stop his fall. All of his protection held securely. Sam was not pulled tight against his anchor, and no rope slipped through his belay device.
Sam lowered Andy to a safe place. Andy had swelling in his right ankle, which was subsequently bandaged by Vera. Andy decided he could walk to the trailhead with assistance. He then drove to Seattle on his own where he was diagnosed with a fractured fifth metatarsal in several places, a hairline fracture of the ankle and a small chip to the outside ankle.
Analysis
Several factors may have contributed to his accident, but predominately, it was one of poor communication between climber and belayer. Calling the belayer's name along with, “Falling,” might have helped reestablish communication. Also, Andy might have avoided the fall if he tested the system before committing his weight to it, or clipped directly into his protection. (Source: From a report written by a panel of five members of the Seattle Mountaineers and written statements from party members)</t>
  </si>
  <si>
    <t>Fall on Rock, Inadequate Belay and Protection, Wyoming, Grand Teton National Park, Grand Teton, Owen-Spaulding</t>
  </si>
  <si>
    <t>Wyoming, Grand Teton National Park, Grand Teton, Owen-Spaulding
On July 4 at 0925, Jackson Hole Mountain Guide Allan Bard (44) took a fatal leader fall while guiding on the Owen- Spaulding Route on the Grand Teton. He and his client, Jay Wiener, were on a section of the route known as the Double Chimney when the accident occurred. Bard fell approximately 130 feet to the end of the rope before his fall was arrested. Other climbers in the area became aware of the accident and came to Wiener s assistance, but they were unable to reach Bard. Grand Teton National Park climbing rangers learned about the accident and dispatched the Bridger-Teton contract helicopter and rescue team. A rescue team member rappelled to Bard at 1533 and confirmed that he was dead. Rangers traversed with Bard's body to the Upper Saddle. Plans to evacuate the body with the helicopter were abandoned when a storm moved through the area. The rescue team spent the night at the hut at the Lower Saddle and returned to Bard's location early on the morning of July 6. At 1008 they were able to use the contract helicopter to fly Bard to a heli-spot in Lupine Meadows where his body was turned over to Teton County Coroner Bob Campbell.
Analysis
A properly executed belay and placement of intermediate protection most likely would have made the difference between this being a fatality or a shorter fall resulting in only minor injuries to Allan Bard. According to guide Andy Carson and other guides in the area, it is not uncommon for guides to forego a belay on ground where a fall is deemed to be unlikely. The reason for this is both to enhance the speed of the ascent and because of a concern that an inexperienced client might pull the guide off the climb. In the mountain setting where weather is unpredictable and daylight is a precious commodity, the speed of the ascent often equates to safety in the minds of mountain guides and some climbers. The time it takes to set up a belay can slow their ascent. Clients are often inexperienced at the art of belaying, and some guides prefer to climb without a belay and instruct the client not to touch the rope. This, of course, leaves no room for error on the part of the guide.
The equipment used by Bard and his client performed exceptionally well and probably had no bearing on the cause of this accident. The rope and harness took an extreme fall and was apparently undamaged. It was fortunate that a single stopper placed at the belay held or the fall would certainly have resulted in a second fatality. Both guide and client were properly clothed, and were equipped with climbing helmets, crampons, and ice axes.
It is not clear exactly why Bard fell from the Double Chimney. The conditions at the time of the accident were very poor, with snow and verglas, though the route was certainly within the abilities of Bard. The other climbers in the area did not observe any rock or ice falling from above that would have caused the accident. They did, however, describe rock and ice falling concurrently with Bard. It is possible that he pulled off a loose hold or that the debris that was observed was caused by his fall in the chimney.
There was an extended period of time between the accident and the first rescuer reaching Bard's body. Teton County Coroner Bob Campbell stated that only the immediate placement of a tourniquet could have made any difference in the end. It is unlikely that someone could have rappelled to Bard following the accident and properly treated his injuries fast enough to save his life.
Bard was climbing well within his abilities. He was well known and respected by other climbers for both his climbing ability and guiding. He apparently had an accident- free record throughout his career as a climber and guide. He was also reported to be very fit and well rested at the time of the accident. (Source: Rich Perch, SAR Ranger)</t>
  </si>
  <si>
    <t>Fall on Rock, Inadequate Protection, Inadequate Belay, New Hampshire, Whitehorse Ledge, Standard Route</t>
  </si>
  <si>
    <t>New Hampshire, Whitehorse Ledge, Standard Route
In July, a father of unknown age and his 14-year-old son were climbing Standard Route on Whitehorse Ledge. The father was leading the crux layback corner, and the son was belaying at Lunch Ledge. It is reported that the son was not belaying properly and other climbers reminded the boy to “hold the rope.” It was also witnessed that the father looked like he was having difficulty climbing the 5.7 crux, and his protection may have suffered as a result. The father fell while on the crux and hit the slab below suffering an angulated open fracture of the right ankle and fracture of the left ankle. Whether his belay failed or protection failed is unknown.
When the fall occurred, Mountain Rescue member Ian Turnbull was at the foot of the cliff and by the time he climbed to Lunch Ledge, climbers at the scene had the father lowered back to Lunch Ledge. Ian rappelled with the father on his back one rope-length to a two-bolt anchor on the slabs below. A second rescuer arrived to help by lowering Ian and the injured father to the ground by tying ropes together and passing the two knots.
Analysis
The father hadn’t been climbing for ten years, and it is apparent that the son was not fully competent in his belaying. I do not know the exact nature of the fall and why the injuries were so severe. The rock in that section of the climb offers many easy protection possibilities, and a leader need not subject himself to a dangerous fall. I can only speculate that the leader either placed poor protection that failed, or did not place enough protection. There is also the possibility that the leader's protection was fine and that he just landed badly on a relatively short fall on a slab that is not very steep. The crux he fell from is nearly vertical for 10 to 15 feet, but the slab he landed on is less than 45 degrees. There is a subtle art to falling (landing actually) and ideally a good leader tries to realize when he might fall and prepare for the landing.
The rescue went smoothly except for a knot jamming in a Gri-Gri during the knot pass on the long lower. Tying ropes together and lowering on a single strand is a great rescue technique, but the knot pass can be a problem if you’re not prepared. One technique is to let a releasable friction hitch take the load from the lowering device before the knot jams. With the system backed up to the anchor, pass the knot and release the friction hitch. (Sources: Mountain Rescue Service, Inc)</t>
  </si>
  <si>
    <t>Fall on Rock, Loose Rock, Washington, Tumwater Buttress</t>
  </si>
  <si>
    <t>Washington, Tumwater Buttress
On Sunday, April 26, Linda Olson was participating in a rock climbing field trip as a student in the Seattle Mountaineers Intermediate Climbing Course. She was leading the second pitch of Tumwater Buttress. Linda climbed to the top of a short pillar and reached the crux of the climb, which was a bulge formed by several large flakes of rock. She placed a wired stopper while standing on top of the pillar then proceeded to work her way up the flakes. She suddenly yelled and was falling, with a large rock falling with her. She fell past her belayer. After she landed, the large flake struck her leg and then her arm. The fall was estimated to be around 25 feet. Her belayer (John Wick) and another rope team provided first aid. Linda sustained a broken arm and broken leg.
Analysis
The wired stopper pulled out during the fall, but it is unclear whether this made a difference in the outcome. Linda was wearing a helmet, without which her injuries would have been much more serious. (Source: From a report written by a panel of five members of the Seattle Mountaineers and written statements from party members)</t>
  </si>
  <si>
    <t>Fall on Rock, New Hampshire, Cathedral Ledge, Recompense</t>
  </si>
  <si>
    <t>New Hampshire, Cathedral Ledge, Recompense
A party of two climbed Recompense, and the leader fell while on the crux third pitch. He fell 10 to 15 feet and hit a ledge, badly breaking his leg. The climbers had the experience and knowledge to initiate their own rescue. The belayer was able to get the leader back to the belay and set up a lower on a single rope strand to get the leader to the ground. When New Hampshire Mountain Rescue and local paramedics arrived, they had only to put the leader into a litter and carry him out.
Analysis
The crux on the last pitch of Recompense is technically a 5.9; however, the layback moves on fingertip holds are very strenuous. Protection is very good if you can hang on long enough to place it. One suggestion is to climb up, get the protection in place and in that spot it is easy to step back down to a good rest, recover, then continue climbing.
It is good to see climbers self sufficient enough to rescue themselves. In this case their method worked and was quick. The patient really suffered as he was being lowered down the cliff, bumping into the rock on the way down. We could hear his screaming as we approached the cliff. It is possible that a better method would have been for the uninjured climber to counter balance rappel with the patient to keep him away from the cliff. (Source: Mountain Rescue Service, Inc)</t>
  </si>
  <si>
    <t>Fall on Rock, Protection Failed, Loose Rock, New Hampshire, Cannon Cliff, Whitney-Gilman</t>
  </si>
  <si>
    <t>New Hampshire, Cannon Cliff, Whitney-Gilman
On October 29, Daniel Becker (19) and Jonathan Waldman (19) were switching leads on a very crowded Whitney-Gilman with multiple parties above and below The party immediately ahead of Daniel and Jonathan were having a difficult time on the crux, the infamous “pipe pitch”. The steep and intimidating pipe pitch goes out right over the imposing north wall before veering left again onto the southeast face. Having had to retreat in the past due to crowds, Daniel saw a possible variation on the cliff that would hopefully allow them to pass the bottleneck on the pipe pitch. He was hoping to climb straight up and meet the normal route again at the end of the pitch. Starting from the belay at the end of the second pitch, Daniel climbed up a little and found a fixed piton, which he clipped as protection. Knowing the piton was of questionable security, he soon placed a camming unit in a crack which turned out to be the back of a refrigerator-sized block. He also placed a stopper in a crack that he knew was a poor placement, but trusted the camming unit just below. Climbing ten feet higher, he stopped to look for more protection when his foothold broke and he fell. The stopper failed and the camming unit began to arrest his fall, when the forces the cams placed on the rock became greater than the forces that held the rock on the cliff. The refrigerator-sized rock broke free, and Daniel was falling again. His belayer Jonathan described feeling the belay working. He could feel that he was stopping Daniels fall when all pull on the belay just stopped. This was the point when the big rock broke free. Luckily for Daniel and the parties below, the rock fell off to the left causing no harm. Daniel was tumbling and landed face first on a flat ledge breaking his jaw, nose and fracturing his skull. He continued to fall, but the pitons in a comer on the second pitch held, and he came to a stop hanging from his rope about 20 feet below and to the right of Jonathan. The total length of his fall was 60 to 70 feet.
The climbing party below, Dr. Josh Boverman and Christian Caslin initiated the rescue. Boverman used a cell telephone to call 911 at 11:48 am and NH Fish &amp; Game was notified. A separate climber identified only as “Jay” lowered Dr. Boverman to Daniel while Caslin maintained contact with Fish &amp; Game. Boverman assessed Daniels condition and the two were lowered to a ledge. From this ledge on the first pitch, they lowered Daniel to the ground. Dr. Boverman felt that Daniel's conditions could be life threatening and that he needed immediate medical care beyond what could be done at the foot of a cliff. Daniel had been unconscious for a period of time, but had regained consciousness by now.
Eight Fish and Game officers arrived on the scene by 1:00 pm and called for a National Guard Helicopter. Many climbers on the scene were able to help lower Daniel in a litter down the talus, away from the cliff where the helicopter was able to pick him up at 3:35 pm. He was flown to Littleton and then to Dartmouth-Hitchcock Medical center in Lebanon.
Analysis
Both climbers were experienced, and Daniel had climbed the route before. One could criticize Daniel and Jonathan for climbing below other parties on a route famous for big loose rocks, however that did not directly contribute to the accident. Daniels problem was that he either misjudged the structural integrity of the crack where he placed the cam or misjudged the ability of the camming unit to subject the rock to such high forces. As protection, camming units are able to hold a fall when placed in a parallel crack by pushing out against the crack more than they are pulled down by the falling climber. A climber can develop high forces in a fall, and the dynamic climbing rope will absorb most of this, but as much as 2600 lbs. can remain in the system. The remaining force is roughly doubled where the rope passes through the protection doing the catching; this is approximately 5000 lbs at the protection! The cams need to push out more than the 5000 lbs. is pulling them down in order to remain in the rock. This is a severe example, and Daniels fall could not have resulted in such high forces but evidently it was enough to get the large rock to break free. Good protection is more than the hardware staying in the rock, its also the rock staying on the cliff! (Sources: Jonathan Waldman, Daniel Becker, and other climbers on the scene)
(Editor's Note: Jonathan has recovered and is climbing again.)</t>
  </si>
  <si>
    <t>Fall on Rock, Rappel Error, Darkness, Utah, Zion National Park, Prodigal Son</t>
  </si>
  <si>
    <t>Utah, Zion National Park, Prodigal Son
On New Years, 1997, John Christensen (36) died while soloing Prodigal Son in Zion National Park. Having fixed two pitches the previous day, he tried to complete the route in one push on December 31, New Year's Eve. I last saw him climbing by headlamp at 9 pm. I was bivied on the seventh pitch of the Lowe Route.
Analysis
Judging from the speed he was climbing, it seems that he would have made it to the top. But for some reason, at night, he rappelled the route. The SAR team recovered his body January 2. (His watch had stopped at 1:34 am.) The SAR team believes that because he was rappelling on ropes of different diameter (7mm and 10.5 mm), he rappelled off the end of the thin rope after it slipped. But no one is sure.
He should not have rappelled. If he made it to the top, he should have walked off. There is a paved descent trail which takes one hour to walk down. If he did not make it to the top, it’s highly probable he made it to the bivy at the base of the last pitch. Perhaps he couldn’t free climb the sparsely protected 5.4 section in the dark. Then he should have bivied. There is a large dirt ledge (you can unrope) and trees and bushes for protection. It was cold, but above freezing, so he would have survived. He was climbing with full rain and cold weather gear.
Soloing is not to blame, although if he had had a partner, perhaps something would have been double checked.
This is the first climbing fatality in Zion National Park. There have been two previous deaths in Zion involving rappelling, but these from canyoneers, and were not considered to be “climbing” accidents by the Park. (Source: Dan Stih)</t>
  </si>
  <si>
    <t>Fall on Rock, Utah, Diamond Fork</t>
  </si>
  <si>
    <t>Utah, Diamond Fork
On May 8, we were paged out at 1730 for a fall victim, still hanging from his rope, in Diamond Fork Canyon.
When I arrived on scene the boy (victim) was sitting in a car. Dick asked me to check him out, but the boy did not want any medical attention. He had been up walking around prior to deputies arriving on the scene.
The boy's father requested that he be transported by ambulance to the hospital to be evaluated. Dick asked me to check his injuries. I put a cervical collar on him. He had a laceration to the top of his head, but no other obvious injuries. He was aware oftime and place, and I had difficulty in convincing him to stop moving his neck and back. He just kept moving his neck, twisting and reaching over to the other side of the car, after I told him numerous times to stop moving his head and back.
His companions, a guy and two girls, were quite concerned about his well being and one of the girls was quite emotional. She had run down the road to Little Diamond when she was unable to start the injured boy's car.
I talked to the boy who was teaching them to rappel. He said that he was on belay as well as on the rappelling line. That was fortunate. The injured boy had not yet started rappelling when he lost his balance and tumbled over the edge. Since he was on belay, he did not fall very far, but he pendulumed and struck his head. His companions said he lost consciousness and was hanging limp in his seat harness. They said he even had some seizure activity. The one girl ran for help while the others lowered the injured boy to the ground. He regained consciousness and was able to walk down to the road and their car.
Spanish Fork Ambulance transported him to Mountain View Hospital. (Source: Chris Reed, SAR Team)</t>
  </si>
  <si>
    <t>Fall on Snow — Unable to Self-Arrest, Climbing Unroped, Exceeding Abilities, Colorado, Rocky Mountain National Park, Longs Peak</t>
  </si>
  <si>
    <t>Colorado, Rocky Mountain National Park, Longs Peak
On October 11, Madrone Coopwood (24) slid 200 feet on Lambs Slide at Longs Peak. Coopwood struck the rocks at the base of the snow, sustaining a right illiac fracture, slight rib fractures, and a pneumothorax of the right lung.
Analysis
Studying the past history of a route may allow one to prepare against recurrent problems. Since the epic first slide of Rev. Elkanah Lamb in 1871, Lambs Slide has been the scene of numerous similar accidents, some even resulting in death. (Source: Jim Detterline, Longs Peak Supervisory Climbing Ranger)</t>
  </si>
  <si>
    <t>Fall on Snow — Faulty Use of Crampons, Oregon, Mount Hood, South Side</t>
  </si>
  <si>
    <t>Oregon, Mount Hood, South Side
On April 4, a climber (32) was glissading below Crater Rock when his crampons snagged on hard snow, resulting in a fractured tibia. (Source: Jeff Sheetz, Portland Mountain Rescue)
(Editor's Note: Perhaps we should put New Hampshire guide George Hurley’s mantra on all crampons: “There is no good reason for glissading with sharp spikes on our feet. ”</t>
  </si>
  <si>
    <t>Fall on Snow — Unable to Self Arrest, Climbing Unroped, No Hard Hat, Montana, Glacier National Park, Rainbow Peak</t>
  </si>
  <si>
    <t>Montana, Glacier National park, Rainbow Peak
On July 3, Mark Robison (24) and Christopher Foster (23) fell 2000 feet to their deaths. They had nearly summitted Rainbow Peak when the lead climber apparently lost his footing, taking the second climber down with him as he fell out of control down the narrow, rock-filled snow/ice couloir. The slope of this couloir is approximately 60 degrees.
Analysis
It took some time to find these overdue climbers, who were known to the rangers because they worked on the trail crew. Robison and Foster were very fit and experienced and prepared for the route they had elected. They had previously accomplished such feats as a fifty mile “day hike.” The route they had chosen was a long one, which is perhaps why they chose not to rope up. Neither climber was wearing a helmet, and no fixed protection was used. There was not enough evidence to indicate exactly what happened to initiate the fall, nor to indicate which of the two was in the lead. (Source: Scott Emmerich, Supervisory Resource Management Ranger)</t>
  </si>
  <si>
    <t>Fall on Snow — Unable to Self-Arrest, Inexperience, No Belay, Wyoming, Grand Teton National Park, Mount Teewinot</t>
  </si>
  <si>
    <t>Wyoming, Grand Teton National Park, Mount Teewinot
Chris Thompson (16) and Forrest Hill (?) had left Idaho Falls early the morning of June 6 to climb the East Face of Mount Teewinot. Thompson, being more experienced, was described as the leader, intent on providing instruction to Hill who had never before climbed on steep snow. Thompson was equipped with plastic boots, crampons, and a short Grivel ice tool. Hill was equipped with light Nike hiking shoes, crampons and a short Grivel ice tool borrowed from Thompson. Near 11,500 feet, Thompson and Hill put their crampons on. Within five minutes, the soft snow balled up under Thompson's crampons, causing him to slip. Thompson was unable to arrest his fall using his ice tool and slid down the snow slope picking up speed. Thompson estimates that he fell several hundred feet before falling into a “moat” (which he described as a horizontal crack in the snow separated by rock on the uphill side and snow on the downhill side). Thompson said that it took him over an hour to extricate himself, which likely explains why his partner was unable to locate him after the fall. Thompson then began his slow descent from the mountain.
Analysis
Based on information obtained in the interview, it seemed apparent that Hill was a beginning climber with essentially no experience, and Thompson was a novice climber with limited experience. Thompson was fortunate that he sustained only minor injuries. Without his early plunge into the opening, it is likely that Thompson's slide would have taken him over 1,000 feet down continuous steep snow and over multiple bands of steep rock. The arrival of Robert Keene, the mountaineer who assisted Hill to a safe location near tree line, initiated a search for Thompson, and then reported the incident to rangers, was a fortunate event which contributed to the overall positive outcome of this incident. (Source: Mark Magnuson, SAR Coordinator)</t>
  </si>
  <si>
    <t>Fall on Snow, Climbing Alone and Unroped, Exceeding Abilities, Colorado, Rocky Mountain National Park, Mount Meeker</t>
  </si>
  <si>
    <t>Colorado, Rocky Mountain National Park, Mount Meeker
On August 14, Scot Eden (25) was injured while attempting to descend from a partial ascent of Left Gully (a.k.a. Dream Weaver—II, AI 2), on Mount Meeker. Eden had turned around on the route when bad weather began building. While downclimbing the steep snowfield at the base of the route, he slipped and was unable to self-arrest with his ice ax. He slid 200 feet down the snow, went over a 15-20 foot rock band, and then tumbled another 100 feet. Eden sustained a fractured right tibia and soft tissue injuries to the left orbital area of his face. Eden then crawled a quarter mile over the next six hours until two climbers heard his calls for help. The climbers stabilized Eden with a sleeping bag and hiked out to notify Rocky Mountain National Park Rescue Team for the evacuation.
Analysis
Although the Left Gully is an easy to moderate snow climb, it becomes icy in midsummer and demands respect. Scot Eden was only moderately experienced at most in snow and ice climbing techniques, and he obviously learned about the risks of solo climbing on this accident. Downclimbing snow and ice is always more difficult than ascending. Three points of contact with the snow/ice need to be maintained at all times when downclimbing, and often you have to consciously remind yourself to go more slowly and deliberately. Mistakes on icy slopes must be corrected immediately or corrections may become impossible. Falls with crampons often result in ankle injuries, as it is difficult to keep crampons from snagging on something while falling.
There are alternatives to downclimbing in case of retreat on Left Gully. From the notch behind the Flying Buttress where Left and Right Gullies come together, one may rappel one long or two short rope lengths to a ledge system, which is then followed out toward the left. One could also rappel icy sections of the Left Gully on rock or by cutting bollards for anchors on the ice. The final snowfield where this accident occurred may also be skirted to the south on scree. (Source: Jim Detterline, Longs Peak Supervisory Climbing Ranger)</t>
  </si>
  <si>
    <t>Fall on Snow, Climbing Alone and Unroped, Oregon, Mount Hood</t>
  </si>
  <si>
    <t>Oregon, Mount Hood
On May 19, Carlos Loria (age unknown) was descending the Coe Glacier after making the summit. He slipped and fell 700 feet, fracturing his neck. He had been reported overdue by his brother. Rescuers found him, noting lacerations on his face, slight hypothermia and the cervical injury. He was helicoptered to Portland.
He had been accompanied by his dog, Buckwheat, but the dog was not in evidence. A month later, the dog appeared at the Cooper Spur Inn. He had apparently survived on snowmelt and berries. As the newspaper reporter said, “Too bad Buckwheat can’t fill us in.” (Source: Hood River County Sheriff's Office and “The Oregonian,” June 25, 1997)</t>
  </si>
  <si>
    <t>Fall on Snow, Climbing Unroped, Snow Conditions — Névé, Oregon, Mount Hood, Cooper Spur</t>
  </si>
  <si>
    <t>Oregon, Mount Hood, Cooper Spur
On September 6, Mark Fraas (40) fell 1500 feet down the Cooper Spur after losing his footing.
Analysis
There have been at least 13 fatalities on the Cooper Spur. All follow a similar scenario: loss of footing, inability to self-arrest, and a long fall over rock cliffs above the Eliot Glacier. Because of the hazardous fall line, this route should only be attempted when snow conditions give firm footing and the party is prepared for immediate self-arrest. These conditions are usually present in the very early hours of spring mornings.
Friends of Mark Fraas indicated that he had climbed Mount Adams and Mount Hood several times, that he was an expert telemark skier, and that he was not a foolhardy person. He and his partner, Rodney Brenneman, were carrying skis and were not trying to reach the summit.
It was also reported that he was a person who “did everything to the limit.” Further, “He was always ebullient, enthusiastic... operating at a different level than most people.” (Source: Jeff Sheetz, Portland Mountain Rescue; and “The Oregonian,” September 8, 1997).
Excerpts from a letter by Rodney Brenneman, Fraas’ partner, to the Crag Rats Mountain Rescue offered the following:
I feel there are three likely potential causes of Mark's fall: One, he was hit by a rock and knocked off balance. While he wasn’t wearing a helmet, there was almost no rock- fall and this seems highly unlikely. Two, his crampons lost grip or edge points broke out. I found no icy or crusty spots at all, nor was the snow the slightest bit slushy (I was wearing gloves with no shell, placing my one hand against the snow constantly, and my gloves weren’t the slightest bit wet). This is possible, but seems less likely than the third possibility: He caught his crampon points (probably left foot) on his leggings as he stepped through. This I believe is the most likely cause. Mark was wearing leg warmers he had made, which could be pulled down to boot top (like cyclists use) if they become too warm. He had these pulled down (as well as his sleeves off) at the time of the fall. Given the steepness of the slope, there would be a very small space for the uphill leg stepping through during traversing.
Regardless of the cause, the fact that Mark was traversing (piolet canne) without anchoring his ax meant any slip was a fall. Finally, once he lost his ax (and without a leash to perhaps help him retain it) there was no chance of arrest. I also have no idea how familiar he was with self-arrest techniques.
I understand from others that Mark was an excellent and experienced telemark skier. Nothing I know or heard about Mark indicates that he had any experience as a “climber”—except in the context of doing approaches for skiing. I have climbed and taught rock climbing for a number of years, and climb grade WI 4 ice. Mark had the knowledge of the local terrain, fitness and confidence of an experienced “climber.” In retrospect, it is my gut feeling that he may not have had the experience to judge when he had crossed over his technical limitations and when to adopt a more conservative approach.
Cooper Spur should never be climbed fourth class—roped but without placing protection. You don’t stand a chance of holding another climber’s fall on this steep a slope without some anchor. I don’t feel unroped climbing is unnecessarily dangerous for an experienced climber on this route—as it is the fastest method of ascent. Personally, the only change I would have made would have been to use two axes in piolet panne (with leashes) so that I always had an anchor. It is just as fast and is safer. There is a danger with two axes and leashes should you somehow come off, however. I believe that self arrest is nearly impossible from the upper slope in the neve conditions we had and that the climber must not fall.
In conclusion, I think information which alerts people to the seriousness of the Cooper Spur route is one of the best accident prevention tools. The most dangerous aspect of the Cooper Spur route is that it never really looks or feels dangerous or particularly exposed—at least until one is very committed to the upper portion.</t>
  </si>
  <si>
    <t>Fall on Snow, Failure to Self-Arrest, Washington, Columbia Peak</t>
  </si>
  <si>
    <t>Washington, Columbia Peak
On July 13, Lee Giroux (50) and five other members of the Seattle Mountaineers attempted to reach the summit of Columbia Peak. The party left their camp at 6:00 a.m. that morning. Each party member was wearing a helmet and harness and carrying an ice ax. About 30 minutes into the climb there was about a 20 minute wait while Jim Tweedie, one of the trip leaders, scouted ahead to determine the route.
The party proceeded up to the toe of the glacier where Jim climbed a short rock gully, set up a belay and belayed Justin Merle and Lee up the pitch. Lee belayed the remaining party members up the pitch. Jim and Justin proceeded up the snow slope to a rock section thought to be the chimney section described in the route description. Upon reaching the rock section it was apparent that it did not match the route description. After reviewing the map and route description, it was decided that they would traverse up a 35 to 40 degree snow slope. The traverse was about 200 yards and was situated above a cliff band. Jim and Justin kicked steps up the slope to where it ended in rocks and heather and proceeded up to a high point. The rest of the party followed. They decided that they were not on the main summit of Columbia so Jim spent about 30 minutes scouting ahead to determine if it was feasible to get to the main summit from their position. After deciding that this was not feasible, the party decided to retrace their steps.
The day was warm, sunny and about 70 degrees F. The snow was soft and would accept an entire kicked boot. Crampons were not used because of the tendency to ball up in soft snow thereby not allowing the teeth to cut into the snow The party retraced their steps on the traversing slope. Lee was the third person traversing the slope, and was followed by three other party members, including Jim. Lee had been traveling about 15 minutes and had just gone from holding his ax in his right hand to holding it in a two- handed self-belay hold and was traversing facing the slope. Lee’s fall was not seen by the members of the climb; however, one party member did hear Lee hit the snow but could not distinguish the sound as either being a slip or a fall. This party member was closest and observed that Lee was falling on his back, head down with his ax somewhat underneath him on his right side. As Lee began to slide down the slope, all members observed that he did not make any attempt to self-arrest.
From the point he fell, Lee traveled about 75 feet down the snow slope along a ledge and over the cliff into a snow runnel. Jim and the other trip leader, Bob Hetzel, talked to the other members to determine if they felt comfortable in continuing down the slope. They were comfortable and proceeded down the slope slowly using ice axes for selfbelay. Jim observed that the steps were not broken where Lee had fallen nor did he see marks indicating that Lee had attempted to self-arrest.
Bob was proceeding first and came to within 25 feet above Lee. He stepped into the snow runnel and began to move down. He made about three steps down when he heard someone yell, ’’Avalanche!” Bob dug his ax into the snow and put his head down. The snow flowed over Bob pushing him down about three to four feet. The avalanche carried Lee down approximately another 500 feet.
Bob stepped out of the snow runnel and proceeded down the slope as did the rest of the party. The snow ended in the rocks about 15 feet above Lee. Bob belayed Jim down to Lee while the rest of the party stayed on the rocks with Bob.
Jim found Lee in a face up position. Lee had sustained fatal trauma to the right temple area of his head. Jim determined the safest thing to do was to secure Lee in his existing location. Webbing was attached to Lee’s harness and around a boulder. Jim climbed back up the 15 feet of rock to the other party members, and informed them that Lee was dead and that they would not attempt to move the body.
The group arrived back at Blanca Lake at 6:40 p.m. Jim hiked out to notify the Snohomish County Sheriff's Office. The next morning Jim flew back to Columbia Peak in the Search and Rescue helicopter and identified the location of Lee’s body. Lee’s helmet and ice ax were not found at the scene. The other party members left Blanca Lake and hiked out.
Analysis
Lee had ice ax arrest training, was an active climber, and had recently been on several climbs involving steep snow travel. Lee's training included how to self-arrest in this situation. However, traveling downhill on your back, head first, is the most difficult position from which to arrest. It is unknown why Lee did not attempt to self-arrest. (Source: From a report written by a panel of five members of the Seattle Mountaineers and written statements from party members)</t>
  </si>
  <si>
    <t>Fall on Snow, Inadequate Equipment, No Belay, Exceeding Abilities, Colorado, South Maroon Peak</t>
  </si>
  <si>
    <t>Colorado, South Maroon Peak
On August 16, Aspen climber Hillary Trish (21) fell while descending from a successful climb of 14,156-foot South Maroon Peak. Trish fell in clear, warm weather at mid afternoon while attempting to descend the top of the southeast couloir. She was climbing in light hikers without crampons, facing outward and using an ice ax. She was wearing a helmet. The couloir is full of snow year-round and, at the top, rises to a 50 degree angle. Trish fell forward and tumbled approximately 400 vertical feet on snow and rock before coming to rest on a small mud ledge in the south side of the east-facing couloir, around 12,850 feet.
Her fall was witnessed by another climber on nearby Pyramid Peak, who was able to make a scratchy and barely comprehensible cell phone call to the Pitkin County Sheriff. A two-man hasty team was dispatched from Aspen at 1545 to try to assess whether an accident had indeed occurred.
Trish was attended to by one of her climbing partners, an EMT, while her second partner descended another 2,500 feet to a valley floor trail for help. Both the second partner and the initial RP (who made the cell phone call) met the hasty team on the valley trail at 1650. The hasty team continued to climb and reached the victim and her partner at 2100.
On initial assessment, both subjects were suffering from early stages of hypothermia, despite clear, calm weather. They were situated on an east-facing, sloping, mud-covered ledge about 12 by 3 feet, with loose rock on one side and a ten-foot drop into the bergschrund along the side of the couloir's snow on the other. The snow wall rose up about five feet above them.
Trish was A&amp;O x O and combative, with respirations of 28, an uneven carotid pulse of 48 and no evident radial pulse, probably due to cold. She was not responsive, but would talk gibberish every few minutes. Eyes did not track, but pupils were responsive to light. Her partner reported she had been in and out of consciousness. She had a bruise between her eyes and dried blood from her nose. When first encountered she was sitting in her partner’s lap. He was holding her to keep her from falling into the bergschrund, which she would have done because of the way she struggled.
The team managed, with some difficulty, to get her into a sleeping bag and onto a Thermarest, then to heat water and place hot water bottles and heat packs around her in the bag. This caused her to calm down and sleep for much of the night. Medical control advised allowing her to sleep, since there was no ability to alter her care if her situation deteriorated.
An attempt the following morning to lower gear from an Army National Guard helicopter was aborted because of rockfall hazard. During two attempts to lower a haul bag from a side winch on a Blackhawk, the bag began to swing, knocking large rocks off the ledges above the party. Rotor wash carried fist sized rocks into the group. Subsequently, a second team reached the first at 0800 the following morning. The victim was packaged, again with difficulty, in a Kendricks Extrication Device and then a Sked, and lowered on a snow lowering system about 1,200 vertical feet to an LZ. The initial slope was 47 degrees. The lowering was complicated by the presence of deep, wide runnels in the summer snow, some as deep as five feet.
The victim was flown out at 1330. She suffered fractures of the pelvis, spine, shoulder and skull, although none required surgery. She later reported that she did not remember the fall or any of the following ten days.
Analysis
One of Trish’s climbing partners, her boyfriend, had introduced her to climbing on snow the season before, with an assault on nearby—and easier—Castle Peak. He indicated that they had practiced some self-arrest at the time. However, the southeast couloir of South Maroon is a significantly harder route, and one with significant hazards. The fact that Trish was descending a 50 degree slope without crampons, and while facing out, suggests that she may have been in terrain beyond her abilities at the time of the accident. Her fall, however, carried her to the inside bend of the couloir—which curves right, south, where she landed—rather than into the rock wall on the outside. Additionally, her other climbing partner provided excellent field care and assessment, keeping her stable and in one place for six hours before the first team arrived, and helping through the night. The limitations of the working environment, and the inability to move more personnel up the peak safely in the dark, or insert materiel by helicopter, meant that much of Trish's survival can be attributed to the stable nature of her injuries and her own durable constitution. Had her medical condition deteriorated during the night, no reasonable effort to evacuate her more quickly could have been made. (Source: Hal Clifford, Mountain Rescue—Aspen, Inc.)</t>
  </si>
  <si>
    <t>Fall on Snow, Unable to Self-Arrest, Illness, Wyoming, Grand Teton National Park, Grand Teton</t>
  </si>
  <si>
    <t>Wyoming, Grand Teton National Park, Grand Teton
On June 25 at 1300, Exum Guide Jim Kanzler reported to park dispatch via cellular phone an accident in Garnet Canyon. According to Kanlzer, Paul Newman (38) had sustained injuries in a 500 foot fall down snow at the Lower Saddle headwall. Newmans partner, Moir Bowman (38), was able to assist him down to the Garnet Meadows where he reportedly collapsed in pain. Newman's chief complaint was severe pain the lower back and hip, with a “grating sensation” on movement.
Rescue coordinator Mark Magnuson requested the park contract helicopter, which arrived at Lupine Meadows at 1330. Ranger Eric Gabriel responded to the scene from the Lower Saddle, arriving about 1335. Ranger Bill Culbreath responded from the summit of Disappointment Peak, arriving at 1345. After obtaining patient information from Gabriel and consultation with medical control, Lanny Johnson, rangers Leo Larson and George Montopoli were flown to the Garnet Meadows with medical equipment. Newman was immobilized in a full body vacuum splint, placed on a backboard, and carried a short distance to the helicopter. He was flown from the scene to St. John's Hospital, arriving at 1455. Newman was treated for severe, deep contusions to his lower back and hip.
Analysis
According to Newman's climbing partner, the two had ascended to the Lower Saddle from their campsite on the Moraine early that morning. As Newman was not feeling well, they decided to return to camp. At the top of the Lower Saddle headwall, which was covered with steep, hard snow, Newman removed his crampons and initiated a glissade. Losing control and unable to self-arrest, he slid approximately 500 feet down the headwall, “tumbling” several times near the bottom until he came to rest at the runout of the slope. Newman was able to stand and, with assistance, self-evacuate down to the Garnet Meadows where he was unable to continue due to the pain. (Source: Mark Magnuson, SAR Coordinator)</t>
  </si>
  <si>
    <t>Falling Ice, Washington, Mount Rainier, Kautz Ice Cliff</t>
  </si>
  <si>
    <t>Washington, Mount Rainier, Kautz Ice Cliff
On July 20 Mount Rainier communications received information relating to a 911 call from a climbing party on the Kautz Glacier route. The reporting climber Greg Prothman of Seattle Mountain Rescue called from Camp Hazard (11,300 feet) indicating that a party of three had been hit by falling ice from the Kautz Ice Cliff. One of the climbers, Tim Wentzer, had been seriously injured in the back and was in severe pain. Due to the location of the accident and severity of injuries, an Army Blackhawk was launched with a flight medic and flew directly to Camp Hazard. The medic was lowered to the accident scene and stabilized Wentzer in preparation for a winch raise into the Blackhawk. The Blackhawk flew Wentzer to Harborview trauma center in Seattle for treatment of a fractured C-7 vertebrae, other spinal complications and an injury to the knee.
Analysis
Wentzer's accident occurred in an area aptly called “The Chute” due to the amount of falling rock and ice. “The Chute” is the safest and fastest approach from Camp Hazard to the popular Kautz Glacier route. Rock and ice fall in “The Chute” is inevitable, therefore extreme caution and speed are advised when climbing or descending through this area. Wentzer was unfortunately in the wrong place at the wrong time. (Source: Mike Gauthier, SAR Ranger, Mount Rainier National Park)</t>
  </si>
  <si>
    <t>Falling Rocks, Fall on Rock, Poor Position, Washington, Lundin Peak</t>
  </si>
  <si>
    <t>Washington, Lundin Peak
On September 10, Rob Crapo (37) successfully summitted Lundin Peak (6,057 feet) at 1330 with six members of the Seattle Mountaineers. Rob, an experienced climber with an extensive resume of climbs, was leading the trip. Peter Babler and Brendan Williams were rope leaders. The remaining four participants in the climb were students in the Basic Climbing Course.
On the descent, the party returned to the platform on the West Ridge where they had left their packs. Rob decided it was better for the party to rappel over a rock step there, rather than downclimb. Red webbing on a nearby tree indicated that other climbers had rappelled there. Rob set up a single rope rappel. Peter Babler and one of the Basic Students rappelled first, and as the third member started to rappel, Rob asked him to tell the other party members to move away from the bottom of the rappel.
While the others rappelled, Rob moved about 25 feet west on the platform, away from the rappel station. What happened next was somewhat unclear, as it appeared that he was either downclimbing or traversing to get a better look at the students on rappel. He was slightly below the platform when he remarked, “This is crap,” referring to the quality of the rock. Moments later, at 1455, a large section of rock broke loose. Rob fell along with the rock. More rock and debris were tom loose in the ensuing rock slide, and Rob was tossed end over end among the tumbling boulders. He fell approximately 125 feet before coming to a stop. Peter and the student ran to get out of the path of the falling rock, but Peter was struck several times sustaining injuries to his right thigh, left arm, back, and right wrist.
Once the rock slide stopped, the climber on rappel was the first to reach Rob. Peter was incapacitated by his own injuries. Brendan quickly rappelled down and took control of the situation, noting that Rob was unconscious but with his helmet still on. He had sustained obvious, extensive injuries in the fall.
Two of the remaining party members went out for help. Meanwhile, Rob became more responsive. Brendan performed a more thorough examination of Rob's injuries, asking questions to which Rob responded. Rob asked what had happened and asked if his leg was broken. He also stated that the party should try to stick together.
Having witnessed the rockslide from neighboring Snoqualmie Mountain, father and son hikers Ron and Richard Riter descended toward the accident scene. After making voice contact with the Crapo party from the Snoqualmie-Lundin Saddle, Richard called 911 on his cellular phone to report the accident at 1510. He was transferred to King County Search and Rescue to confirm the accident site location. Richard and Ron descended the remaining distance to the accident site, and party member Neil Wachter used their phone to place another call to 911 and describe Rob's condition in detail. He was told that two MAST Black Hawk helicopters were being dispatched from Ft. Lewis. Other calls were made to seek medical advice.
In Redmond, Doug Caley of Seattle Mountain Rescue was paged at 1548 to respond to the accident. He drove to Snoqualmie Pass and hiked to the rescue scene with three other rescue personnel.
Rob's condition started to deteriorate quickly around 1630. His breathing became labored, shallow, irregular, and eventually stopped. Brendan started rescue breathing, but within a few minutes Rob's pulse had stopped. Two-person CPR was initiated with Brendan doing the rescue breathing and Neil the chest compressions. Rob did not respond to their efforts. Two helicopters arrived at the accident scene at 1815 and Rob was loaded into a basked for air evacuation. Although CPR was still being performed, Rob had become cold to the touch. Peter Babler was also evacuated by helicopter. The remaining party members hiked out after dark with the Caley rescue party, and were reunited with the two party members who had hiked out earlier. (Source: From report written by Seattle Mountaineers committee who reviewed the accident, and additional comments from the individuals involved)
Analysis
The section which Rob was downclimbing was not particularly challenging, and well within his abilities. This area is known for its poor rock quality. (Source: Barbara McCann, Climbing Committee Chair, Seattle Mountaineers)
(Editor's Note: I added the “poor position” to the title here. If the quality of the rock is known, then precautions such as positioning of participants and the guide is an important consideration.)</t>
  </si>
  <si>
    <t>Handhold Came Loose, Fall on Rock, Colorado, Capitol Peak</t>
  </si>
  <si>
    <t>Colorado, Capitol Peak
On August 17, while approaching the summit of 14,130 foot Capitol Peak along the Knife Edge (the standard route), a 36-year old male mountaineer from Denver fell an estimated 1,000 feet down to a cirque on the eastern side of the peak. The fall was reported about 1030 by another climber with a radio. The victims body was spotted later that day by a search plane and recovered by a team inserted by helicopter. He had died of massive trauma from the fall.
Analysis
Capitol Peak is one of the more solid peaks in the Elk Mountains, comprised of basalt rather than the loose, sedimentary rock typical of the Maroon Bells and Pyramid Peak. However, the approaches to the summit are extremely exposed on all sides. The victim's climbing partners indicated that a hold had broken loose when the victim grabbed it, and that he had no chance for recovery. (Source: Hal Clifford, Mountain Rescue— Aspen, Inc.)
(Editor's Note: The Knife Edge is a place where climbers of all abilities commonly rope up.)</t>
  </si>
  <si>
    <t>Handhold Came Off — Failure to Test Hold, Fall on Rock, Colorado, Rocky Mountain National Park, Longs Peak</t>
  </si>
  <si>
    <t>Colorado, Rocky Mountain National Park, Longs Peak
On August 19, prior to 0900, Steve Mestdagh (39) was leading the North Chimney (II, 5.6) on the East Face of Longs Peak when he dislodged a large rock which he was using for a handhold. The rock gave way as he pulled it. It fell on his foot. Mestdagh sustained severe crushing injuries, including numerous fractures, to his foot. He was able to belay himself off the route to the Mills Glacier, where other climbers assisted him until rescue personnel arrived.
Analysis
The North Chimney is notorious for loose rock problems. When climbing loose rock, one should tap holds to listen for sounds of less-than-solid connections to the rock face, and then gradually weight holds. Another technique useful for survival on rotten rock is to consciously spread out weight over multiple points of contact, pushing in instead of pulling, as is efficiently demonstrated by stemming maneuvers. Also, it's a good idea to budget more time for climbing rotten rock carefully. (Source: Jim Detterline, Longs Peak Supervisory Climbing Ranger)</t>
  </si>
  <si>
    <t>Handhold Came Off — Failure to Test Hold, Fall on Rock, Protection Pulled Out, Inattention, Colorado, Rocky Mountain National Park, Lumpy Ridge</t>
  </si>
  <si>
    <t>Colorado, Rocky Mountain National Park, Lumpy Ridge
On March 2, Hayner Brooks (44) was climbing with Ken Miller on the route Three's Company (I, 5.7), pitches one and two, into the final (third) pitch of the Thunder
Buttress Route (II, 5.7+) on Thunder Buttress, Lumpy Ridge. On the third and final pitch, Brooks was swiftly leading lower fifth class rock near the top of the formation when a right handhold broke. Brooks plummeted 60 feet down the rock face, pulling one piece of protection—a #3 TriCam—and impacting four times. Miller's belay caught Brooks when he reached his next protection, a #1 Wild Country Friend. As a result of the impacts, Brooks fractured his pelvis on his left side. His chief complaint at the time of the injury was intense pain in the left leg from his buttocks to his toes, and a complete loss of mobility and motion with the left leg. Miller lowered Brooks back to the belay, anchored him, and went down to get RMNP rescue, returning with the team to assist his partner.
Analysis
Brooks and Miller were both experienced climbers. Brooks had been climbing for about ten years, and led rock consistently at the 5.10 to 5.11 level. He had extensive experience on Lumpy Ridge. Brooks blamed his accident on carelessness and inattention, and said that he was moving too fast on the easy rock with thoughts of topping out on the climb foremost in his mind. He did not test the failed handhold, but instead had instantly weighted it, causing him to lose balance when that hold broke loose.
Brooks was wearing a helmet, and attributed this to a lack of any kind of head injuries or loss of consciousness, despite striking his head during the fall. (Source: Jim Detterline, Longs Peak Supervisory Climbing Ranger)</t>
  </si>
  <si>
    <t>Rappel Error — Inadequate Protection, Fall on Rock, Inexperience in Outdoor Climbing, Weather, Wyoming, Grand Teton National Park, Symmetry Spire</t>
  </si>
  <si>
    <t>Wyoming, Grand Teton National Park, Symmetry Spire
On July 7, around 1600, John Hehr (48) fell to his death when his rappel anchor on the Southwest Ridge route of Symmetry Spire failed. The rappel anchor failed while the climbing party (J. Hehr specifically) was descending the Southwest Ridge route after experiencing a significant storm about one rope length (50m) from the top of the route. He was accompanied on the route by two other climbers: his stepson, Demian Farnworth, and a friend, Kevin Kerwin. Angie Stika, the stepson's girlfriend, had accompanied them on the approach earlier that morning, but had turned around about 0730 because she was not feeling well. Two other climbers in the area, Mike Lanza and Gerald Prutsman, were the first to make contact with Hehr. (Farnworth and Kerwin were still descending.) After verifying that Hehr was dead and that Farnworth and Kerwin were all right, they departed the scene to report the accident. They encountered Ranger Julena Campbell on the Jenny Lake trail, reported the accident to her, and she radioed the initial report to Grand Teton National Park dispatch immediately. Grand Teton National Park climbing rangers were mobilized about 1900, and the Bridger-Teton contract helicopter was summoned. Rangers Jim Phillips and Ron Johnson were flown to the scene to confirm the fatality and check on the status of the other two climbing party members. Rangers Bill Alexander and Scott Guenther were dispatched to accompany and assist the descending party members. After consulting with Lanny Johnson, Medical Advisor, and verifying that Farnworth and Kerwin were still experiencing no problems on the descent, the decision was made to evacuate the body on the following day due to the approaching darkness.
Analysis
Hehr fastened himself into the rappel system and just prior to weighting the system said, “I hope this flake holds.”
This incident is an example of a situation where technical climbing ability greatly exceeds experience in an actual mountain environment. Farnworth was a 5.11 climber in a gym and had no problem with the level of climbing on the Southwest Ridge (5.6 or 5.7). Yet he had difficulty in protecting the route, and he did not back up his rappel anchor with artificial protection because he “did not trust protection that he placed.” In a subsequent rappel, his partner noticed another anchor failure that occurred as Farnworth was just finishing his rappel. Sport climbers who turn to the mountains for additional adventure should note that altitude, weather, placement of protection, and so forth are all part of the activity.
When situations become complicated by intense weather, experience plays a major role in the decision-making process. After some discussion, the party made the reasonable decision to retreat by rappelling the route. Earlier they did have the opportunity to join up with another group above them, who were trailing a rope that had become stuck (for the second time). They simply “unstuck” the rope for them and never requested any assistance, such as a belay up the final pitch. In addition, once they had decided to retreat, perhaps a more reasonable approach would have been for Kerwin, who had more mountain experience and had climbed the route before, to play a more active role in setting up the rappel stations.
The group was making extremely slow progress on the approach. They were forced to circumnavigate the snow which they were not equipped to travel on. Most likely they did not begin climbing the route until after 1100. They should have been aware of the unstable weather since they had been stormed-off Guide's Wall the previous day, and of the strong afternoon thundershowers which had been forecast. They continued to climb even when the storm's arrival was imminent.
Early starts, proper attire, knowledge of weather, and solid decision making play a major role in preventing hypothermia, and this may have played a major role in the team's actions. They were forced to huddle and wait for breaks in an intense storm in a very exposed location subject to high winds along with the precipitation. Their attire in general was questionable as well. There was substantial confusion between Farnworth and Kerwin in setting up the rappel that failed for Hehr.
Although it mostly likely would not have made a difference in Hehr's demise, only Kerwin was wearing a helmet. The fact that Farnworth and Hehr were not using helmets reflects once again on their inexperience in the actual mountain environment. (Source: George Montopoli, Park Ranger)</t>
  </si>
  <si>
    <t>Rappel Failure — Ropes Too Short, Stranded, Nevada, Red Rocks Canyon NCA</t>
  </si>
  <si>
    <t>Nevada, Red Rocks Canyon NCA
On February 8, the Las Vegas Metropolitan Police Department SAR unit responded to a call regarding a stranded climber on a rock face at Willow Springs. The victim (25) was rappelling when he realized his rope was too short. He had tied himself off about six feet from the end of the ropes—about 50 feet above the valley floor.
Two officers got above him, anchored a rope and lowered it to him, advising him to tie off and remain there until rescuers came. As the rescue team was getting organized, the victim self-rescued on the rope lowered to him, using a double carabiner brake.
Analysis
The victim was fortunate enough to realize his mistake before rappelling off the end of his rope, on which he had not tied a knot. He also had the presence of mind to tie himself off and then use a carabiner brake system. However, luck was on his side in trusting to a line dropped by strangers, the line tied only to an anchor of unknown origin, and without communicating to the people tending it. (Source: James Roberts. Las Vegas Metropolitan Police Department SAR)</t>
  </si>
  <si>
    <t>Stranded — Lost, Inadequate Clothing and Equipment, Washington, Mount Rainier, Disappointment Cleaver</t>
  </si>
  <si>
    <t>Washington, Mount Rainier, Disappointment Cleaver
Early on the morning of September 1, the two-person Connell party called Mount Rainier communications by cell phone to report that they had lost the climbing route in a white out and were unable to find their way up or down the mountain. Without any bivy gear, the party requested a rescue. Rangers Beilstein and Holien were notified at Camp Muir where they prepared for a climb and set out to locate the lost party. After three hours of climbing, the weather cleared and the rangers were able to make contact with them at 12,800 feet. They escorted the team back to their camp at 11,000 feet.
Analysis
The Connell party was climbing the popular Disappointment Cleaver route which normally has a well established boot track to the summit. It was reported to the party when they registered that storms during the preceding days had covered parts of the route. Carrying only fanny packs, the climbers did not have a map, compass or bivy gear and were unable to help themselves. Poor weather had been predicted and other parties reported seeing them head into the clouds earlier that morning. The route becomes entirely glaciated above 12,300 feet, and the climbers were unable to use any ground features for navigation.
Carrying the appropriate gear for a summit climb or day trip is strongly recommended, especially when foul weather is predicted and the route is difficult to follow. Although a cell phone enabled the climbers to request help, proper gear including map, compass and wands would have allowed them to find their route back to camp, thus avoiding the need for rescue. (Source: Mike Gauthier, SAR Ranger, Mount Rainier National Park)</t>
  </si>
  <si>
    <t>Stranded, Exceeding Abilities, Inadequate Equipment, Colorado, Rocky Mountain National Park, Longs Peak</t>
  </si>
  <si>
    <t>Colorado, Rocky Mountain National Park, Longs Peak
On July 25, at 0100, David Gallegos and his brother George (26) left from Covenant Height's Camp to climb Kiener's Route (III, AI1, 5.4) on the East Face of Longs Peak. George had climbed the route previously and was to show David the way. They did not have any ropes, ice axes, gloves, or rain gear. Both men were clothed in all cotton, and had strap-on crampons which they wore over cloth boots. After ascending Lambs Slide and crossing Broadway Ledge, George Gallegos became confused and mistook the North Couloir for Kiener's Route. When part way up the North Couloir (AI 3, 5.5), George was unable to continue because of unsteady footing in the snow. The two called for help for about 45 minutes, after which David continued to the top and down the Keyhole Route, where he borrowed a cell phone to call 911. Three climbers and later two RMNP rescue climbers assisted George Gallegos back to the base of the East Face of Longs Peak.
Analysis
The Gallegos brothers had insufficient experience and inadequate equipment for an East Face climb on Longs Peak. Unroped falls from both Kiener's Route and the Notch Couloir have occurred in the past and resulted in fatalities. Unroped falls and ascents without adequate snow/ice equipment have also resulted in injuries and fatalities on Lambs’ Slide. George Gallegos had been rescued previously in a similar incident on Mount Evans. (Source: Jim Detterline, Longs Peak Supervisory Climbing Ranger)</t>
  </si>
  <si>
    <t>Stranded, Inadequate Food and Fuel, Washington, Mount Rainier, Liberty Ridge</t>
  </si>
  <si>
    <t>Washington, Mount Rainier, Liberty Ridge
On June 15, two climbers called on a cell phone to the White River Ranger Station to report that they were pinned down in bad weather on Liberty Cap. Mike Catlett and Don Willcox had successfully climbed Liberty Ridge under favorable weather conditions but were caught in a lenticular cloud once they reached the summit. Unable to find the descent route due to reduced visibility, high winds and accumulating snow, the climbers decided to set up camp and wait out the bad weather. They also indicated that they were low on food, fuel and water and expressed concern about their situation but did not indicate the need for rescue or help.
Conditions remained poor on the upper mountain for the next 24 hours. The party again called White River Ranger Station on June 16 to report that they were out of food and nearly out of fuel. They felt the situation was not urgent, however they believed that they would not be ambulatory if they had to go another day in similar conditions. The weather forecast called for continued high winds and cloudy conditions for the next two days.
On June 17, a ground team was sent to Camp Schurman to attempt a climb of the Emmons glacier in hopes of reaching the stranded climbers. This team reported steady 50 mph winds with gusts to 75 mph at Camp Schurman (9,500 feet). Later that day, another team of rangers on helicopter standby was able to fly to Liberty Cap during a brief weather window. A “drop bag” containing emergency supplies was prepared for jettison to the climbers, but extreme winds prevented the helicopter from nearing them and the mission was aborted.
No communication was established with the climbers after June 17 and on June 18 the ground team reported a break in the weather. The helicopter was launched again and successfully inserted four rangers on the saddle between Liberty Cap and the true summit where they hiked to Catlett and Willcox and assisted them back to the landing zone for pickup. Catlett and Willcox were then flown to Madigan Army hospital where they were treated for severe dehydration and evaluated for possible renal complications.
Analysis
Catlett and Willcox became pinned down on the summit due to deteriorating weather. They felt that traveling on an unknown route over glaciers during whiteout conditions might endanger them more and they elected to dig in. Although there were brief periods of clear weather, it was felt that there was no substantial weather window to allow the party to break camp and safely get to a better location. This continued bad weather prevented movement and under recommendation from park personnel, the party stayed put.
Its common for Liberty Ridge climbing parties to carry-over the summit and descend an alternate route. This requires carrying heavy packs up the route and climbers are tempted to pack just enough food and fuel for the proposed length of their trip. Inclement weather can spell disaster for a party that is committed to the route. It is especially important for climbers ascending remote and harder routes on Rainier to carry additional food and fuel for possible storm-bound days.
This also applies to ascents on standard routes. It’s worth noting that weather conditions worsened shortly after the rescue, and the mountain experienced extreme winds and cloudy weather for the next four days. (Source: Mike Gauthier, SAR Ranger, Mount Rainier National Park)</t>
  </si>
  <si>
    <t xml:space="preserve"> Fall on Rock and Inadequate Protection, New York, Mohonk Preserve, Shawangunks</t>
  </si>
  <si>
    <t>New York, Mohonk Preserve, Shawangunks
...The most interesting accident involved a seasoned 'Gunks climber (59) who engaged in a deliberate leader fall on High Exposure (5.6) for a filming crew. Some protection pulled, and he fell backwards, hitting his back and head.
 (Source: From the report submitted by the Mohonk Preserve and Jed Williamson)</t>
  </si>
  <si>
    <t>Fall on Rock, Protection Pulled Out, Wyoming, Grand Teton National Park, Grand Teton</t>
  </si>
  <si>
    <t>Wyoming, Grand Teton National Park, Grand Teton
On August 22 at 1143, Ranger Leo Larson was at the Lower Saddle when he received word of a possible incident on the Lower Exum Ridge of the Grand Teton. Additional information received from Exum Guide Mark Newcomb via cellular phone indicated that a climber had taken a significant fall on the Lower Exum and that cries for help were coming from the scene. Larson prepared to respond to the scene with park employee Jack McConnell and emergency hire Steve Griffin.
Based on available information, Ranger Mark Magnuson, Rescue Coordinator for the day, requested the contract helicopter respond to Lupine Meadows. Exum Guides Doug Chabot and Wes Bunch, who were above the Lower Saddle, received word of the accident and proceeded directly to the scene.
Chabot and Bunch climbed the first three pitches of the Lower Exum and arrived on scene at 1235. They reported a 32 year old male who had taken a 40 to 50 foot leader fall, sustaining superficial lacerations to the head, hands, and arms, and banged up knees. The victim was alert and oriented, had not lost consciousness, and was ambulatory. The party’s intent after the accident had been to rappel the route, but their rope was shredded in the fall, Ranger Larson and his team, who traversed onto the Lower Exum via Wall Street Couloir, arrived on scene at 1250 and performed additional patient assessment. Following consultation with Dr. Rick McKay at St. John's Hospital emergency room, the decision was made to assist the injured climber, Don Saver, down to the Lower Saddle. Full consideration was given to a thorough neurological examination prior to this decision, which was agreed to by the patient.
Larson and party assisted Saver down to the Lower Saddle by traversing back across the Wall Street Couloir, then down the Owen Couloir. Upon arrival at the Saddle, Saver was flown by helicopter to Lupine Meadows, with ranger Jim Phillips attending. He was then transported by ground ambulance to St. John's Hospital where he was treated for multiple lacerations and contusions.
Analysis
In a follow-up interview with Saver, he stated that he was leading what appeared to be the third pitch of the Lower Exum route when he lost his grip on the smooth slab and fell. He pulled three pieces of protection during the fall: a small three cam unit, a fixed pin, then a #1 Metolious 4 cam unit. The rope snagged over a rock horn, stopping Saver's fall about 15 feet above a ledge. An examination of the rope (10.5 mm Blue Water) at the point where it snagged the horn, revealed approximately 36 to 48 inches of exposed core (sheath gone), with three internal strands broken. An examination of what is believed to be the 4 cam unit revealed deep scratches/gouges to the curved cam faces. No examination of the other two pieces was possible.
Saver is likely quite fortunate the rope snagged the horn described and performed as it was intended. He was also wearing a helmet, which likely contributed to the minor nature of his injuries. Saver described his fall as “pure air, bouncing several times against the rock.” (Source: Mark Magnuson, SAR Coordinator)
(Editor's Note: The victim is also fortunate that rangers and guides were able to respond expeditiously to the scene.)</t>
  </si>
  <si>
    <t>Fall on Rock, Rappel Ropes Knot "Unraveled," Wyoming, Grand Teton, Guide's Wall</t>
  </si>
  <si>
    <t>Wyoming, Grand Teton, Guide’s Wall
On September 13, Karen Turk (32) Matt Goewert (33), and Carrie Dagher were descending Guide’s Wall when this incident occurred. Goewert and Dagher stated that the party of three had climbed the Guide's Wall route to within two pitches of the top. At this point, Turk elected to remain while Goewert and Dagher finished the route. In preparation for their descent, Goewert tied both their ropes together using an overhand knot, leaving about six to eight inches of tail. One rope was 10mm in diameter and described as new, the other rope a 10.5mm in diameter was described as used. Goewert and Dagher each rappelled down to Turk’s position, then the three of them each rappelled once down to the next station. At this point, Goewert started to untie the knot by loosening it (for a single rope rappel) then decided to keep the ropes tied together as the final rappel would be another long, double rope rappel. Goewert re-secured the knot by pulling on all ends to tighten, which he demonstrated. The ropes were threaded through three rappel rings which were secured by multiple pieces of webbing tied around a tree. Goewert then rappelled approximately 80 to 90 feet to the next ledge. When Goewert finished this rappel, Dagher said that she and Turk moved the knot about twelve inches forward, but did not adjust it. Turk then proceeded to rappel. When Turk was approximately 30 feet above the ledge, Dagher states that she watched the knot “unravel,” causing Turk to fall. Turk fell about 15 to 20 feet, struck her back against a rock prow, then fell another ten to 15 feet onto the ledge, landing on her back.
Goewert said that Turk never lost consciousness, but was in significant pain. In conducting a physical assessment of Turk, he found a large laceration across her lower back, with exposed spine, but no other significant injuries. His treatment included care and comforting of the patient and monitoring vital signs. Dagher reported the incident via Goewert's cell phone.
Analysis
Goewert, an experienced lead climber, said that he’s been using the overhand knot for a couple of years, but has always been a little uncomfortable with it. He added that it’s a knot used by a lot of climbers he knows. He’s not sure why the knot came untied. It had held multiple rappels and, after having been loosened, had been re-secured by himself and rappelled on once again. Goewert added that he would no longer use this knot.
In a phone interview with Turk on the morning of September 13, she described herself as fairly new to climbing, having started in May of this year. She said she has climbed a lot in Illinois, but this was her first “alpine” route. She could offer no additional information surrounding the nature of the accident, but added that Dagher had made a comment about the knot, to the effect that “it looked pretty weird” and she wasn’t clear how it could hold. This comment was made at the last rappel station. Turk said she was aware that Goewert had adjusted the knot at this station but did not see him do so.
Turk described her injuries as tissue only, with no fractures. The wound (approximately four inches long and one inch wide) had been surgically cleaned and sutured, but she was unsure as to the number of sutures required. (Source: Mark Magnuson, SAR Coordinator)
(Editor's Note: This method of tying the ends of two climbing ropes together started to appear recently, being referred to as a “Euro-guide knot. ” One theory behind the use of the knot is that it does not snag as easily as other choices. Another theory is that it is easier to untie than a double fisherman's or figure of eight after the strain of several rappellers. This later theory certainly appears to be true!)</t>
  </si>
  <si>
    <t>Loss of Control — Voluntary Glissade, Climbing Alone, No Hard Hat, Wyoming, Wind River Canyon, Dinwoody Pass</t>
  </si>
  <si>
    <t>Wyoming, Wind River Canyon, Dinwoody Pass
On September 1, Steve Fleming (45) was unable to self-arrest while descending from Dinwoody Pass. In a report he submitted, he stated that the snowfield he ascended in the morning required crampons, but had softened in the afternoon to the point where “my ice ax would not hold as my brake.“ He said he slid over 100 yards, striking many exposed rocks. He as able to slow his descent somewhat by rolling onto his back and digging in his heels.
Analysis
This accident could have been avoided if I had taken the time to test conditions. It would also have helped if I had used the shaft end of my ax, not the point.
Because of a severely sprained ankle and a gash on the back of my head, I was medivacked to the hospital in Jackson. I also received excellent help from other climbers in the area.... (Source: Steve Fleming)</t>
  </si>
  <si>
    <t>Avalanche, Alberta, Rocky Mountains, Jasper National Park, Mount Edith Cavell</t>
  </si>
  <si>
    <t>Alberta, Rocky Mountains, Jasper National Park, Mount Edith Cavell
On June 28, two climbers ascended the East Ridge of Mount Edith Cavell, and made the summit by 1300. They began descending the East Ridge, and were over the steep section by 1500. At the head of the prominent gully which parallels the lower angled part of the ridge, they elected to remove the climbing rope and glissade the gully a short way. Recent snow and warm temperatures made conditions in the gully isothermal. A. M. was descending first and at 1510 triggered a small snow sluff which caused him to lose his footing. He started sliding down the gully and was unable to self-arrest. A. M. slid the entire length of the gully, approximately 1000 feet and came to rest just above the Col on a talus slope. His partner J. H. was also caught in the slough but managed to free himself before getting carried down. He scrambled down the ridge and found A. M.’s body at 1530. He did a primary survey and found that A. M. was deceased. J. H. then descended to the trailhead to report the occurrence to Park Wardens.
Analysis
The route was in poor condition with fresh, wet snow. Despite this, the climbers made extremely good time on the ascent and descent to the top of the gully. The gully is usually snow filled, which turns to hard firm in the spring and summer. Ten cm of wet spring snow, which fell recently, rested on a hard surface and sloughed easily. The gully probably looked like an inviting, easy and quick way to descend to avoid the tedium of descending greasy quartzite. Once the snow started moving, it would have been difficult to stop on the hard surface underneath. (Source: Parks Canada Warden Service)</t>
  </si>
  <si>
    <t>Avalanche, Fall on Ice, Inadequate Protection, British Columbia, Rocky Mountains, Mount Dennis</t>
  </si>
  <si>
    <t>British Columbia, Rocky Mountains, Mount Dennis
On March 14, a party of three were climbing Guiness Gully (III, 4), a moderate ice route. The leader had completed the second pitch when a wet avalanche came down the gully. He had 50 meters of rope between him and the other two climbers at the belay below. The other two climbers had another 50 meters of rope stacked between them. None of the three climbers was clipped in to anchors. The upper climber managed to hug a tree at his belay and was not swept down. The two lower climbers were swept down with one of them ending up at the bottom of the first pitch, sustaining a forearm fracture and leg lacerations.
Warden service rescuers nearby witnessed the accident. Two rescuers ran up the approach to assess and treat the injured climber. The injured climber was heli-slung to a waiting ambulance shortly afterwards. The other two climbers, as well as other climbers on nearby routes, were evacuated by heli-sling, as well as other climbers on nearby routes due to the extreme avalanche hazard.
Analysis
As with many waterfall ice routes in the Rockies, avalanche hazard is a constant concern. When climbers left the parking area that morning, it was raining lightly. Unfortunately most of them did not see that as an indication of rapidly increasing avalanche hazard. (Source: Parks Canada Warden Service)</t>
  </si>
  <si>
    <t>Exposure to Severe Weather, Hypothermia, Inadequate Equipment—Portaledge, Poor Position, California, Yosemite Valley, El Capitan</t>
  </si>
  <si>
    <t>California, Yosemite Valley, El Capitan
On May 26 at 1415, Yosemite Dispatch received a telephone call from Robert Burton, who reported that he had received a cellular telephone call from Craig Calonica (45), who, along with Jordi Tosas (30) was climbing “New Dawn” on El Capitan. Calonica asked Burton to call the Park and summon help for Tosas. According to Calonica, Tosas was hypothermic and in “pretty bad shape” after spending the night “sitting in a waterfall” inside his portaledge. Tosas’ single, A-5 portaledge fly system was inadequate against the snow/rain storm they experienced the night before. Calonica did not believe Tosas would make it through another night without suffering severe hypothermia.
A rescue effort was immediately initiated to remove Tosas from El Capitan before nightfall. A two-pronged strategy was developed. First, fly the rescue team to the top of El Capitan to implement a raising/lowering system; second, fly a helicopter with winch capability to remove Tosas from the wall. Tosas was removed using the throw bag technique and winch from Naval Air Station Leemore.
Calonica was raised to the top of El Capitan by the rope rescue team. By 2030, all rescue personnel and both climbers were returned to the heli-base. Tosas was transported to Yosemite Medical Clinic for medical observation. (Source: Ruth Middlecamp, Ranger, Yosemite National Park)
Analysis
Calonica had a cell phone, lap top, e-mail setup and a weather radio, yet he said the storm was a complete surprise. Tosas is a very experienced international climber and UIAGM guide. Tosas’ portaledge was an older style and not adequate for the conditions, especially in the location where it was pitched. Here is part of a transcript from an interview with Craig Calonica:
“We were both getting wet, damp, but not really soaked. We were sitting on the ledge under the fly, getting condensation on us where we touched the fly. We sat there for quite a while, waiting for it to stop. We didn’t want to break out the other ledge because we thought it was going to blow through and we weren’t planning to stay there.
“That’s when I called a friend in the Bay Area and he said it was clear and should be clearing up in the Valley soon, but it didn’t look like it to me... I’ve lived at Squaw my entire life and we’ll be getting a blizzard when it’s clear in the Bay.
“The next morning (Tuesday) it was cold as hell. Every bit of water froze when it touched something. That’s when I noticed, speaking with Jordi, that he was having problems, chattering, couldn’t do simple functions like grabbing gear from the bag, like clothes, food, an extra ensolite pad. He had all the bags under him.
“I was doing fine. I had all my gear in my ledge before I got in and I changed into my Goretex one-piece suit. This was Monday evening about five. I left everything on. If there was a break I was going to go on.
“In the morning we were getting hit hard first by rain, then it broke up and was clear, steamy on the wall, but bitter cold and windy. And the runoff was turning to ice. There were icicles hanging off my ropes above us and I knew we’d get nailed when the ice above us started releasing. I remember big [sheets of ice] coming of Zenyatta a few years ago. Even though the wall was steep, they were flying back into the wall. So I was looking at the ice above us and thinking this was not a good situation, with it cold like this. More than anything else it was bitter cold. I can’t remember it being that cold that time of year, ever.
“I wanted to move out of there, but I knew Jordi wasn’t in any shape to go. Our bags were brand new Moonstone dri-loft Goretex. If you sit inside those things they’re going to keep you warm no matter what, even if you’re soaking wet. Mine was soaking wet—I could have sponged it out. Jordi’s was the same. He said he had a river going through his ledge, big gushes of water at times.
“Everything in my ledge was soaking wet but I had no rivers, just condensation. I stuck some things out late that day to try to get them to drip dry, but they froze solid instantly.
“My ledge was an A5/North Face double and the fly had a tent pole that kept the fly off of me—a great thing to have. It was a standard fly. Jordi had my single A5 ledge, an older model, with a seam-sealed fly, like brand new. Mine was not seam sealed, but it had only one seam.” (Source: From a report by John Dill, SAR, Yosemite National Park)</t>
  </si>
  <si>
    <t>Failure to Follow Route, Overdue, Alberta, Rocky Mountains, Mount Andromeda</t>
  </si>
  <si>
    <t>Alberta, Rocky Mountains, Mount Andromeda
Two climbers were two days overdue on the Skyladder route on Mount Andromeda.
On March 7, the climbers started climbing at 0300 and were at the base of Skyladder by dawn. They climbed the route in mixed weather with blowing snow. They summitted and walked to what they thought was the top of the AA Col descent route, arriving there at dusk. They dug in for the night and had a bivvy sac and down coats to keep them warm, but had no water. On March 8, they woke to poor visibility and strong SW winds. They started to descend the southeast ridge thinking it was the way to the AA Col. At 10,000 feet they left the ridge and began descending the upper glacier, working their way through crevasses and cliff bands. At dusk the second day, they were still attempting to find a route through the crevasses and cliffs, and bivouacked in a gully below some seracs. On March 9, day three at 1100, they began descending the gully to the glacier below, where they were spotted by the search and rescue helicopter. They were still 8 to 10 miles from the highway at this point.
Wardens flew over the area looking for the overdue party, and picked them up on the south side of Mount Andromeda when they were spotted. The climbers had absolutely no idea where they were on the mountain. They were convinced that they were on route and only a one-hour walk from their vehicle, whereas in fact, they were on the opposite side of the mountain descending difficult terrain to the Saskatchewan Glacier. Both climbers were uninjured, but were severely dehydrated from two days without water.
Analysis
Poor visibility and unfamiliarity with the descent route resulted in the climbers getting off route. Although they had a map and compass, they did not use them to find the AA Col descent route. The summit of Mount Andromeda is broad with several ridges leading off in different directions. It is common for climbers to get disoriented here, and end up descending the southeast ridge for a short ways in a white out. However, several clues should have made them question their location. Instead, they rationalized that somehow by continuing, they would eventually find the AA Col. When they were flown back to their vehicle, they were baffled at where they had ended up. (Source: Parks Canada Warden Service)</t>
  </si>
  <si>
    <t>Fall into Moat—Snow Bridge Collapsed, Poor Position, Alaska, Chugach Range, Cantata Peak</t>
  </si>
  <si>
    <t>Alaska, Chugach Range, Cantata Peak
On June 6, around 1400, Kirk Towner (26) and I (29) were in the process of descending from Cantata Peak (5,205 feet). After glissading almost 2,000 feet down a prominent snow gully on the southwest face, we traversed the snow slope on the north side of the ice-covered glacial tarn that is the headwaters of a small creek that flows into a lower valley before emptying into Symphony Lake. Due to heavy, late-winter snow storms the area was still covered in four to six feet of packed, granular (“spring”) snow which was relatively easy to travel on, but that obscured many terrain features.
At the outlet of the lake, the slope levels off, so we removed our crampons knowing that ahead there was only one relatively easy glissade of approximately 500 feet that would take us to the valley floor. We continued walking along the north side of the creek which disappeared under the snowpack shortly after leaving the lake. Just before the slope began to angle downward toward the lower valley, I suddenly broke through a snow bridge that spanned the glacial creek. I was instantly swept downstream and over a 40-foot waterfall that was completely hidden under a winter’s-worth of snow where the creek drops into a narrow gorge as it descends toward the valley floor.
I landed on my back in a pool of freezing water where the snow pinched down toward the rock. I was able to pull myself up to stand on a narrow ledge after nearly drowning. Luckily, I was still conscious and realized that my predicament was serious. I had to remove my backpack because it was so heavy. I didn’t think I could move out of the main flow of the waterfall without falling. Leaning against the snow wall, I unbuckled the waist belt and let the pack drop behind me. It disappeared into the rushing water beneath my feet. I then carefully moved to the right out of the main flow on my little ledge. I saw a small hole about 40 feet above me where light was coming in. I attempted to climb out of the cave by stemming between the slippery rock (under the waterfall) and the snow wall (approximately a yard apart) while using my ice ax to pull up on. I made it up about eight feet, before my foot slipped off the snow and I fell back into the narrow gap where I started.
My partner did not see me fall, as he was approximately 150 feet ahead of me below a bulge in the snow slope. The accident had happened so quickly that my screams were instantly muffled. After five minutes of waiting, he climbed back up the slope and realized what had happened. Fortunately, he eventually saw the same small hole near the top of the waterfall and, after hearing my yells for help, was able to lower his ice ax on a 35-foot makeshift sling of pieced- together anchor webbing. (I had been carrying the rope, which was in my pack.) I wrapped the sling of the second ax around my wrist several times before grasping it, then pulled myself up the waterfall in several exhausting moves, using my ice ax and Kirk’s sling (which he pulled on from above).
By the time I got out of the hole, I had been in the near freezing water for almost 35 minutes. I was very hypothermic and my hands were completely numb. Luckily, I had sustained relatively minor injuries—a couple of gashes on my left knee and a blow to the face that had knocked out several teeth in my upper jaw. It was raining fairly hard, so the best course of action was to get moving so that I could warm myself up and keep from getting stiff.
After I was out of the hole, Kirk put all the clothes he could spare on me. We then traversed about 150 feet to the right and glissaded down the final slope into the valley, with me sitting behind Kirk as he braked with his ax. It took us three hours to hobble back to our camp two miles down the valley, where Kirk got me into dry clothes and the sleeping bags. Within a few minutes of lying down, my back and legs became so stiff that I couldn’t sit up or even roll over. After brewing up hot drinks for me and getting some food for himself, Kirk headed down the five-mile trail to call for a rescue, since we did not know the extent of my injuries and it was pretty clear that I wouldn’t be able to make it out on my own the next day. I was airlifted from our camp by the Alaska National Guard (210th Div.) at 2200 and then flown to an Anchorage hospital. I was released from the hospital at 0600 (after a million x-rays) with only a few stitches in my knee and a bruised lower back.
Analysis
Kirk and I are experienced climbers, having climbed in Alaska for several years. In this instance, we let our guard down and failed to give the creek a wide enough berth in our haste to wrap up the climb and get out of the rain. We neglected to consider that the underlying terrain might differ from the fairly benign snow slope we were walking on. Narrow gullies and large terrain features can easily be hidden in the deep snows of the Chugach Mountains, and drifting on leeward slopes can fills gullies 50–70 feet deep. Kirk and I had ascended Cantata Peak by a different route and were unfamiliar with the path taken by the creek as it flows into the lower valley from the tarn. We didn’t know of the waterfall as it was buried under the snowpack. Returning to the site of the accident four weeks later, we could see the twists and turns of the creek.
I found that had I been walking a mere four feet to the right, I would have been over solid ground and missed the waterfall completely. The terrain and snow conditions on the day of the accident were such that roped travel was completely unnecessary and would have been a hindrance. Had we been roped together, I might not have fallen down the waterfall. (Upon later inspection I found that I had broken through the snow about 15 feet upstream of the waterfall lip where the creek travels over extremely smooth rock at a 15-degree angle.) However, had we been roped, it’s also possible I would have gotten stuck in the creek under the snowpack and would have drowned at the end of the rope before my partner could extricate me. (Crawling up the slippery rock with a pack on would probably have been impossible.)
I consider myself extremely lucky to have survived this accident at all. I could have easily drowned or sustained injuries in the fall that would have made it difficult or impossible to climb out under my own power. I attribute my survival to a bit of luck (I landed on my backpack which had enough gear in it to cushion the fall), a lot of willpower and adrenaline (I did NOT want to freeze to death), and to my cool-headed partner. Without his help, I probably wouldn’t have been able to extricate myself from the waterfall-cave. I also firmly believe that my helmet saved my life. Had I not been wearing a helmet, it is likely that I would have been knocked unconscious in the fall and then would have drowned. I’m typically adamant about helmet-wearing when doing any form of climbing, but after this episode, it’s the first thing I look for when packing and it never comes off until I’m near the car.
After the accident, Kirk and I decided that it was imperative that each partner carry a 40–50 foot piece of a small diameter (7mm) of rope as a safety line in the event of a similar accident where the victim has the rope (or loses it). It was fortunate for me that Kirk had 35 feet of webbing in the form of slings. I returned to the accident site on two occasions to examine the terrain as it came out from under the snow and to determine if my backpack could be recovered. I estimated that 50 feet of snow was in the gully beneath the waterfall at the time of the accident. On July 25 (six weeks later) there was still a large mass of snow 25 feet thick in the area below the waterfall. However, the snow had melted away from the rock to the point where it was relatively safe for me to rappel next to the waterfall to recover my pack that lay in a pool of water at the bottom. (Source: The victim)</t>
  </si>
  <si>
    <t>Fall on Ice, Inadequate Knot, Colorado, Ouray Ice Park</t>
  </si>
  <si>
    <t>Colorado, Ouray Ice Park
On March 19, Greg Kowalsky (age unknown) fell 70 feet when his knot came undone as he was preparing to be lowered by his partner who was belaying him from the ground.
Despite efforts of emergency crews and four nearby climbers, Kowalsky succumbed to his multiple injuries. (Source: The Ridgeway Sun, Week of March 19–25, 1998)
(Editor’s Note: This park was featured on the cover of last year’s ANAM journal. Though this was the first fatality in the four years of operation of the facility, many stories of “near misses” involving similar problems are passing down the grapevine. It’s a place where many individuals are trying ice climbing for the first time.)</t>
  </si>
  <si>
    <t>Fall on Ice, Unable to Self-Arrest, Inadequate Belay, Alaska, Mount McKinley, West Buttress</t>
  </si>
  <si>
    <t>Alaska, Mount McKinley, West Buttress
William Finley (24) and Jeff Munroe (25) were injured in a 2,000 foot fall down the “Orient Express” section of the West Rib route on Mount McKinley June 18 at 0040. Both were descending roped together when they slipped on 45-degree ice around 17,800 feet, ending their fall at the 15,800 foot level. Finley sustained chest injuries while Munroe was knocked unconscious. Both men were lowered down to the Ranger Camp by a rescue team. Munroe remained unconscious through his evacuation on June 19. Finley was evacuated on June 21 by an Army Chinook helicopter. Both were transported to Alaska Regional Hospital in Anchorage.
Analysis
Billy Finley and Jeff Munroe were the eighteenth and nineteenth climbers to have fallen down the Orient Express. They were only the third and fourth to have survived. They were very lucky the two British climbers witnessed the fall and could immediately provide assistance. The quick responses from Johnston, Whitfield, 14K rescuers, the NPS LAMA, and the 14K medical attention certainly saved their lives. (Source: Roger Robinson, Mountaineering Ranger)</t>
  </si>
  <si>
    <t>Fall on Ice, Weather, Exceeding Abilities, California, Mount Shasta</t>
  </si>
  <si>
    <t>California, Mount Shasta
On June 25, Lois Johnson (52) and her husband Tom had camped at Lake Helen and were climbing the standard Avalanche Glacier route when she lost her balance while putting on dark glasses as the sun rose. She was just 50 vertical feet from the security of Red Banks, a recommended resting point before continuing to the summit (14,162 feet). The surface was hard ice over snow, caused by a freezing rain on the night before the climb. Lois rocketed down the 35-degree ice slope, ice ax jerked from her gloveless hands, and came to a stop in old avalanche debris 2000 feet below. One boot with crampon attached was torn off and the other ankle was badly fractured. Lois and Tom and a solo climber, who had turned back, were the only ones attempting the summit that morning. The solo climber descended to find a cell phone two hours distant. Tom assisted his wife using their down jackets and extra clothing. After three hours, they were joined on the icy slope by two doctors who were camped at Lake Helen and a bivy equipped climber. Lois was warmed and stabilized until a military helicopter rescue could be effected when the cloud cover broke just before nightfall.
Analysis
Lois and Tom had discussed ice ax arrest techniques the night before, but they had not practiced arrests. Self-belay techniques were not reviewed. Lois had taken the one-day snow travel orientation with Rainier Mountaineering, Inc. in a previous year but had not climbed with Tom. Tom had completed several guided climbs, including Mt. Shasta, two years previously. A recent snow climb up South Sister, the guided climbs and five years hiking and scrambling experience had not prepared Lois and Tom for the dangerous conditions of high cold winds, hard ice and a 35-degree slope. (Source: Robert Speik)</t>
  </si>
  <si>
    <t>Fall on Ice/Snow, Unable to Self-Arrest, Weather, Alaska, Mount McKinley, West Buttress</t>
  </si>
  <si>
    <t>Alaska, Mount McKinley, West Buttress
(What follows is a synopsis of two incidents, one that happened as a result of the second party attempting to rescue the first.)
At 1130 on May 24, Jason Sinnes and Daniel Rowarth (29)—Burrito Brothers climbing team—decided to descend from the 17,000 foot campsite on the West Buttress route of Mount McKinley, where they had spent the previous night. They felt that weather conditions (which had been generally poor for the duration of their trip) were once again deteriorating. Mike Vanderbeek (33) and Tim Hurtado, National Park Service volunteer patrol members, had been at 17K for three days and had spent the two previous nights there. The NPS team was feeling well with “only slight headaches the night before.” They had originally planned to attempt the North Summit of the peak. Since the weather was getting worse again, they had delayed their departure for the NPS camp at 14,000 feet in hopes of being able to assist with the delivery of a helicopter sling load to 17K. After learning that the helicopter mission had been canceled, Vanderbeek and Hurtado began their descent at 1300. The climbers both had “fall summit gear” on and carried 30–40 pound packs. Each wore climbing harnesses, crampons, and overboots. They were each carrying one snow picket and one ice screw. They were not carrying bivouac gear, since they had used the patrol equipment available in the NPS cache at 17K. Winds at that time were steady at 30 mph with gusts to 60–70 mph. They discussed the need to be very careful with foot placement since “a misstep could be fatal.”
Moving steadily, Vanderbeek and Hurtado overtook the Canadian pair some time during the next hour around 16,900 feet. Sinnes and Rowarth considered themselves fortunate to be in “close proximity to the rangers” and were glad that “every few hundred feet the rangers would wait for us.” At a point just above Washburn’s Thumb, the large, well-known granite monolith along this section of the route, Vanderbeek’s crampon came off his boot. (Over his climbing boots he had been wearing Forty Below neoprene overboots and Lowe Footfang crampons.) Sinnes and Rowarth caught up to them again at this point.
After getting his crampon back on, Vanderbeek, accompanied by Hurtado, climbed down below the Thumb, followed shortly thereafter by Sinnes. After down-climbing the steep, fixed section near the Thumb, Rowarth rejoined Sinnes and they regrouped at a flat area of the ridge. According to Sinnes, Rowarth said that “he felt fine, not tired or anything.” They continued down the ridge, staying slightly to the lee side. Sinnes described it as “slightly off the beaten track, steep, and slightly technical.” Sinnes stated that this section “caught him [Rowarth] by surprise and he lost purchase with his feet.” The approximate time of Rowarth’s fall from the ridge was 1400.
Vanderbeek and Hurtado were about 100 feet away from Rowarth when he fell. Hurtado had turned around to “see how Jason and Daniel were doing” and saw Rowarth 50 feet below the ridge crest, catapulting downward. They could not see very far down from their vantage point so Vanderbeek traversed over to the fall line and found Rowarth’s ice ax. Hurtado retrieved the radio from Vanderbeek’s pack, but could not get out from that location. Vanderbeek therefore hiked over the ridge to the south so that he could transmit. Ten to twenty minutes later Vanderbeek returned to Hurtado and Sinnes’ position. Hurtado’s understanding of the situation and the plan at that point was:
Vanderbeek and Hurtado had been given permission from Mountaineering Park Ranger Daryl Miller at 14K to establish contact with Rowarth.
Adrian Nature was going to be dispatched from 14K to 16K to provide a necessary communications link at 16K since they would presumably be out of radio contact once they started down off the south side of the ridge crest.
Upon further contact from Vanderbeek and Hurtado, additional resources would be available from 14K.
Hurtado stated that visibility was 200 feet, winds were 30–35 mph gusting to 40–45 mph and higher. It was not very cold and it did not appear to be unreasonable to be traveling in these weather conditions. At this point they met two climbers, Rowan Laver and Gordon Cox, ascending the ridge to put in a cache at 17K. Cox agreed to assist Sinnes back down to 16K. Hurtado and Vanderbeek consolidated gear for the descent down toward the Peters Glacier. According to Laver, Vanderbeek could “see something down on the glacier.” Vanderbeek and Hurtado took a shovel, tent fly and poles from Sinnes and added this to their other light bivouac equipment. Hurtado and Vanderbeek stopped briefly and had a discussion of how best to proceed with the descent. They talked about using a rope, but felt that rope work would be slower and that they thought they could perform a self-arrest under the present conditions. Hurtado recalled that Vanderbeek seemed more concerned with what he [Hurtado] thought, as he was the less experienced climber. They began to descend the ridge at 1430, winding their way down from Rowarth’s ice ax which they left in place.
Hurtado reported that the terrain that he and Vanderbeek encountered during their descent consisted of “600–800 feet of hard snow” with occasional patches of ice “not more than 10–30 feet long.” They were in voice contact with one another descending 10–15 feet apart, and left and right of the fall line which was marked by occasional patches of blood. Hurtado stated that he and Vanderbeek “maintained continual voice contact, determining each other’s fatigue and comfort level” and that Mike had relayed pointers regarding different descending techniques. Hurtado’s goggles became fogged and his visibility became limited to about three feet up or down. In Hurtado’s words, “I was mostly feeling my way down the terrain.” They now encountered an extensive ice patch and Hurtado, facing in, became much more deliberate with his tool placements. (Each carried a single, 70 cm ice ax.) He described the ice as being in the 40–50 degree range and as being “very brittle and the first swing often dinner-plated.” While descending, Hurtado was not aware that the ice patch was extensive, but rather assumed that it was another occasional patch of ice which would be followed by snow, which had been the pattern to this point. They descended this particular ice patch for 10–15 minutes when Hurtado requested that they head for some rocks that they could see in order to stop and reevaluate. Vanderbeek replied, “Okay.” Hurtado stated that, at that time, he felt “it might be wise to rope and use a running belay.” They continued down toward the rocks and once again made voice contact. Two or three minutes later, at 1345, Hurtado heard “the sound of nylon on ice.” He heard nothing else and shouted for Vanderbeek and received no answer. He removed his goggles, could see much better and realized that his position was precarious. He was on a “400–500 foot sheet of hard, blue water ice that was 45–55 degrees.” As he continued to descend toward the rocks for 10–15 feet, the full gravity of the situation hit him. Hurtado decided that the best course of action was to place his one ice screw and anchor himself to that. This accomplished, he ate, drank and began to chop a ledge on the ice sheet for himself. Hurtado realized that Nature was on his way and that he could wait for a rescue.
At 1426 Adrian Nature left the 14K NPS camp carrying little more than a radio and personal gear (excluding sleeping bag and bivouac equipment). He reached 16K one hour and fifty-six minutes. There he met up with Rowan Laver. They roped up and proceeded up the ridge to where Rowarth had disappeared. Nature spoke of being in “rescue mode” as opposed to “climber mode.” He differentiated between the two by stating that when in “rescue mode,” he was roped up with a partner, and they safeguarded their travel through the use of running belays or fixed anchored belays, depending upon terrain and conditions. Nature’s plan was to check in with 14K at 15-minute intervals. Gordon Cox was enlisted as Nature’s replacement to serve as the vital communication link between 14K and the second rescue team (Nature and Laver).
At 1646 a support party consisting of four additional volunteer patrol members left the 14K NPS camp bound for 16K. The group consisted of Dr. Mark Elstad, Linda Davis, Dean Giampietro (volunteers on Daryl Miller’s patrol), and Dr. Colin Grissom (volunteer on Billy Shott’s patrol with extensive Denali experience, as well as a great deal of other high altitude climbing experience from around the world.)
After they reached the accident site, Nature and Laver attempted to contact Vanderbeek and Hurtado by radio but were unsuccessful. They descended one pitch through the rocks, and screamed for Vanderbeek and Hurtado between wind gusts (60–70 mph). During one relatively calm period they heard someone scream, “Help!” They contacted Miller at 14K at 1730, relayed that they had voice contact, and requested permission to begin down-climbing. Permission was granted to try and contact Vanderbeek and Hurtado. They down- climbed one pitch and requested permission to continue, which was granted. They continued their belayed descent into gradually steepening and progressively more technical terrain. According to Laver it was five full rope lengths down to Hurtado’s position (750–800 feet). They encountered hard, blue ice for the final 200–300 feet. At 1751 Jay Hudson left Talkeetna Airport for the McKinley area to provide an additional radio relay link during the operation and at 1829 an Air Force Cl30 aircraft was requested by the Incident Command Post (ICP) located at the Talkeetna Ranger Station. At 1914 the Nature/ Laver rescue team reached Hurtado’s location and they continued down roped together as a party of three. As they descended through the rock band, they found Vanderbeek’s sun glasses and ice ax. As they neared the bottom, they noticed a blood trail that was one foot wide and that led directly to the body of Daniel Rowarth, located one rope length from the bergschrund on the flat floor of the glacier. Vanderbeek’s pack was found approximately 50 feet up- glacier of Rowarth’s body, while Rowarth’s pack was found about 150 feet down- glacier. Both packs were strap-side down, and the waist, shoulder, and chest buckles and straps were intact and not broken.
Communications with the ground team were pretty good at this point as both Jay Hudson and the Air Force C130 were circling in the area. An attempt to utilize the NPS exclusive-use contract helicopter (SA315 B LAMA) to assist with an aerial search proved fruitless when mountaineering ranger Kevin Moore and pilot Jim Hood decided to turn back from the SE Fork of the Kahiltna in whiteout conditions. Adrian Nature described the weather conditions in terms of some of the worst Alaskan/Denali storms he had experienced. On a 1–10 scale with 10 being the worst, he described the overall condition as an “8.”
After Nature’s team’s official search efforts were fruitless, their main focus shifted to that of self-preservation. They managed to retrieve a tent and a sleeping bag from Rowarth’s pack. Their instructions from Colin Grissom, leader of the support team at 16K, had been to “come out of the hole.” They attempted to do so, but in the swirling winds and whiteout, they found that they had traversed too far to the west down the glacier.
At the 14K camp Daryl Miller had enlisted the help of Dave Langrish and John Elwell (Firestarters Expedition) and at 1836 had led the trio carrying a 600 foot rope and overnight gear to the base of the fixed lines and back to the 14K camp. The group returned at midnight, traveling in “hideous” weather after having hooked up with Gordon Cox and Jason Sinnes on their descent to 14K. Miller had also contacted Ryan Hokanson and Kirby Spangler, a pair of strong climbers who had originally been at the 14K camp to attempt the Cassin
Ridge. Hokanson and Spangler had returned exhausted at 1600 from an aborted attempt on the upper West Rib and declined Miller’s original request for assistance, saying that they needed rest and rehydration. They did offer to assist the following day.
(Editor’s Note: Over the next four days, search efforts continued. Twenty NPS personnel, eleven volunteers, and seven emergency hires participated. Extreme weather marked the first two of these days, then it cleared. Rowarth’s body and the two packs were recovered, but, though many small items belonging to Vanderbeek were found, including his face mask, there were no signs of his body. The search was called off on May 29.
An investigation team was assembled, and the pan of their analysis pertaining to the cause of Vanderbeek’s fall and some of the subsequent actions follows below.) Analysis
The accident was an unwitnessed slip on a 45 degree ice slope. Whether a crampon came off, the wind blew Vanderbeek off the ice, or he slipped from his ice ax or crampons is unknown. The decision to descend the slope unroped in high winds with limited visibility was the major contributing factor. Descending unroped and unprotected by a rope and anchors produced a situation where there was no way to arrest the fall, given the terrain encountered. Mike Vanderbeek was never located and is presumed to have come to rest in either the bergschrund or a crevasse on the Peters Glacier.
The following factors were analyzed for their contribution to the accident:
Communications and Decisions. The decision to descend and look for Rowarth was the first critical decision in the incident. Immediately after Rowarth’s fall, Vanderbeek radioed Daryl Miller at the 14,000 foot camp to report the accident. After a short discussion, Vanderbeek told Miller he could not see the bottom, but if he could “take a look” a short distance lower he could probably spot him. Miller discussed with Vanderbeek the importance of maintaining communications and that Adrian Nature would head up with a radio to act as a human repeater on the ridge. Miller felt that Vanderbeek and Hurtado would take a short look and try to determine what had happened to Rowarth, but would wait for Nature to maintain good communications.
After speaking with Miller, Vanderbeek descended off the ridge to where Hurtado and Sinnes were waiting. It was Hurtado’s understanding that they had permission to descend and begin a search for Rowarth.
The physical communications network between the Talkeetna Ranger Station, the 7,000 foot camp and the 14,000 foot camp consists of hand-held FM radios and cell phones. Generally, communication between the three areas is good. Communications are more difficult in remote spots on the mountain. The park currently has sufficient radios to outfit each team of rangers or volunteers. However, there are not enough to supply each one on the mountain. In addition, CB radios are used by the Base Camp Manager and climbers. The ranger patrols monitor the CB broadcasts.
Communications between the Vanderbeek/Hurtado team and the 14,000 foot camp disappeared as the team descended the side of the ridge toward the
Peters Glacier. Only Vanderbeek had a park radio, which was strapped to his chest. After he fell, Hurtado was unable to communicate with Nature, who was making his way up the ridge. Only by screaming was Hurtado able to make his position known to Nature when he reached the accident site.
Witnessed Fall. Many of those interviewed surmised that the impact of witnessing Daniel Rowarth’s fall created a great sense of urgency to aid the victim. This “rescue fever” is not uncommon in life and death situations, whether among firefighters in burning buildings, or on mountain sides. The heightened sense of urgency produces a desire for speed and a sacrifice of personal safety. The objective facts to not indicate any sense of panic or any initial poor judgment or rash decisions. On the contrary, the opposite was indicated, and Vanderbeek and Hurtado discussed their decisions and proceeded accordingly. Nevertheless, the impact of a witnessed fall cannot be ignored.
Several of those interviewed used the term “rescue mode” when speaking of both the procedures and mind-set they were operating under during the search. This meant, among other things, that they would use all necessary precautions, rope up, set adequate anchors, maintain constant communications, and follow a line of authority in decision making.
The Rope. The decision not to use the climbing rope was the second critical decision in the incident. Vanderbeek and Hurtado had a rope available, stowed in Vanderbeek’s pack. They made a mutual decision not to use the rope. The ground where they started the search was fairly easy, and it looked from their vantage that they could descend safely without it. As the ground steepened, they continued to discuss roping up, asking each other if they still felt comfortable on the steeper terrain. When the snow changed to ice, Hurtado finally asked Vanderbeek to move toward the rocks so that they could rope up.
Weather. The wind was blowing steadily at an estimated 30–40 mph; gusts well above 40 mph were described by witnesses. The temperature was well below freezing. Visibility was variable due to the blowing snow and clouds. At times the Peters Glacier was visible 2,000 feet below, and at other times the climbers could see only a few feet ahead. Hurtado describes how, even wearing goggles, he had extremely limited visibility, and after the goggles began to ice up, he could see only three feet and often felt his way down.
Terrain. The route from 16,000 feet to 17,000 feet on Mount McKinley for the most part follows the ridge line, winding on snow between granite rocks. The routes stays to the north side of the ridge. The slope toward the Peters Glacier is 45–50 degrees and about 2,000 feet high. Depending on the wind and snow cover, ice and rock appear discontinuously along the slope. Most private parties do not use a rope along this section. Guided parties rope their clients up. A section next to “Washburn’s Thumb” has fixed ropes into which most parties clip a carabiner or ascending device for protection. The altitude at Washburn’s Thumb where the initial accident occurred is approximately 16,500 feet.
Equipment. Both Vanderbeek and Hurtado carried one ice screw and one snow picket each, a standard number for the West Buttress route. This would not have been enough protection for a safe descent using the rope 2,000 feet down a steep slope. The leader would have to have placed several pickets or ice screws on a 150 foot lead down the snow slope to have safely anchored the belayer and protected the second person climbing down—just the opposite technique of leading up a similar slope. The lack of protection may have been a factor in the decision not to use the rope; a fall of one of the two would have been fatal to both without a sufficient number or pickets or ice screws.
Each carried one standard 70 cm ice ax. It is not possible to self-belay with one ice ax as it would be with two ice tools, where one tool would always be attached to the ice while placing the other. In using one tool, whenever it is extracted from the ice, the climber is without protection. During the interview, Ryan Hokanson stated that he was “very surprised that Mike had down- climbed the ice with one ax—shocked.”
Each wore crampons. One of Hurtado’s crampons slipped off his boot at the start of the descent, just out of camp. He explained that their overboots made it difficult to have the bail of the crampons grab the boot welt securely. Vanderbeek’s crampon slipped off just before Washburn’s Thumb, and he reattached it. This may have been an immediate cause of his slip on the ice. One crampon was found among the rocks on the fall line. The crampons have two front points, one of which was broken. It was analyzed by a metallurgist at Black Diamond Equipment, who determined that the break occurred as a result of a high impact, most likely during the fall, thus ruling it out as a cause of the fall.
Beyond the first short distance on the moderate angle snow slope, the team did not have adequate equipment to protect their descent.
Experience. Mike Vanderbeek was a very experienced mountaineer with a long resume of difficult climbs on various high altitude peaks, including Mount McKinley. Vanderbeek had significantly more experience than Hurtado, particularly in the Alaska Range; however, Hurtado had climbed on McKinley previously. Hurtado, a third-year medical student, had participated in SAR incidents with the El Paso search and rescue team. Vanderbeek did not list any SAR experience or training in his resume. Their level of experience and expertise would not lead one to expect to find them in a compromising situation. (Source: Daryl Miller, Mountaineering Ranger, and Investigating Team, consisting of Ralph Tingey, Reynold Jackson, Jay Liggett, and Jay Cabler.)</t>
  </si>
  <si>
    <t>Fall on Rappel, British Columbia, Rocky Mountains, Mount Stanley</t>
  </si>
  <si>
    <t>British Columbia, Rocky Mountains, Mount Stanley
On July 27, after returning from the North Face glacier route, three climbers were rappelling low angle slabs heading to the meadows below. One of them lost control of his rappel for a short distance and caught his foot in a crack. He fractured his ankle. His two partners then assisted him down to their camp below. When they became overdue the next morning, a warden service rescue team was dispatched. The injured climber was flown to the hospital.
Analysis
It is not known if the climber had a prusik backup to his rappel. (Source: Parks Canada Warden Service)</t>
  </si>
  <si>
    <t>Fall on Rappel, Inadequate Protection, Alberta, Rocky Mountains, Tunnel Mountain</t>
  </si>
  <si>
    <t>Alberta, Rocky Mountains, Tunnel Mountain
On June 21, a party of two had completed the first two pitches of Gooseberry (II, 5.7) a seven-pitch popular route near the town of Banff. They had only planned to do those two pitches and then follow the walk-off ledge shown on the topo they had. The first climber started across the loose horizontal ledge using the rope with a rappel device as a safety. When she was about 20 meters across the ledge, she slipped and pendulumed across the face. The rope caught on the ledge about halfway between the rappel point and where she slipped.
She sustained facial lacerations, a cracked eye orbit and bruised shoulder and hip. A group of four including three certified ACMG guides were climbing nearby. They reported the accident to Warden Service Dispatch and lowered the injured climber to the base of the route. The climber was evacuated by heli-sling by a warden service rescue team to a waiting ambulance.
Analysis
Protecting traverses is important. In this case, it appears the party underestimated the consequences of a pendulum fall and were not familiar with other options for protecting a traverse. It was fortunate that the rope caught partway across the ledge. (Source: Parks Canada Warden Service)</t>
  </si>
  <si>
    <t>Fall on Rock, Alberta, Rocky Mountains, Mount Yamnuska</t>
  </si>
  <si>
    <t>Alberta, Rocky Mountains, Mount Yamnuska
On July 5, Kananaskis Emergency Services were notified by D. S. of a climbing accident on the Calgary Route of Mount Yamnuska. They responded by heli-slinging several rescuers to the base of the route. The rescuers climbed to the victim. J. H. was found conscious and stable with a possible broken hand, dislocated shoulder and other injuries. J. H. had taken a leader fall at approximately 1400, falling 30 feet after loosing his balance while trying to place gear.
J. H. was lowered from the fourth pitch to the second pitch from where he was slung out to a waiting ambulance. (Source: George Field, Public Safety Specialist, Kananaskis Country)</t>
  </si>
  <si>
    <t>Fall on Rock, Climbing Unroped, British Columbia, Selkirk Mountains, Grays Peak</t>
  </si>
  <si>
    <t>British Columbia, Selkirk Mountains, Grays Peak
Two climbers departed the Gibson Lake parking lot in the early morning of July 16 and traveled through dense bush for several hours to the base of the west face of Grays Peak. Their objective was to traverse Grays Peak via the Southwest Ridge.
The weather was clear, with the temperature at 14 degrees C, and a light wind blowing from the southwest. During the night, extensive dew had formed, so both the brush and the granite slabs were wet.
Upon reaching the base of the face, the climbers put their helmets on and began scrambling through fourth class terrain on the west face towards the ridge crest. The climbers were moving beside one another to minimize rock fall exposure. They arrived at a sloping, grassy bench 20 meters deep that bisected the face. One moved into what appeared to be a steeper section of terrain, while the other continued upwards. “A few minutes later I called down to J. and he said he was going to traverse over to where I had ascended.” She continued 80 meters higher and waited just below the ridge crest. Ten minutes passed. She heard the distinct sound of a falling object, but no call.
The time was 1105. She scrambled 50 meters back down to the bench on the west face where she expected to find her fallen partner. Upon reaching the bench, there was no sign of him and she received no reply to any calls. She searched the area extensively and then from the edge, saw him 70 meters below on the steep face. He was not moving, lying on his chest on a small ledge with his legs tangled among some small sub-alpine firs.
Since her partner had the rope in his pack, it took some time for her to reach him. Assessing his injuries, she determined that he had a fractured neck, fractured lumbar spine, fractured right femur and extensive lacerations. His level of consciousness (LOC) was low.
She removed his pack, repositioned him, supported his head and neck and covered him. It was 1210, and they were at an elevation of 2000 meters. She assessed the site for rescue potential and then proceeded to descend 650 meters to the Gibson Lake access road for assistance.
She reached the road at 1250 and was picked up by a local doctor and driven 14 km to the West Kootenay Parks office. National Parks was contacted and dispatched from Canmore with long-lining equipment. A local helicopter was deployed from Nelson with medical equipment and a mountain guide. The helicopter picked her and the doctor up and they returned to the accident site at 1545.
The rescue team flew over the west face and could see clothing and equipment, but no sign of the injured climber. On the third pass, he was seen 20 meters below on the edge of the steep cliff face. The team was dropped on the bench above and descended to him. He was in an inverted position with his helmet and most of his clothing removed. He had sustained head injuries.
The team rigged a series of fixed lines on the cliff edge and secured him. National Parks arrived on the scene, and the victim was long-lined down to Gibson Lake and then transferred into the first helicopter and flown to Nelson. A trauma team flew from Vancouver and transported the victim to Vancouver General Hospital.
Analysis
The injured climber remembers no details of the fall. Since he did not call out, both climbers assume he either slipped on the damp granite or a foothold broke loose and he was knocked out immediately. He survived an initial fall of 80
meters and then a series of second falls. His back fracture/dislocation (at T-12 and L-l) indicates a fall directly onto his back with his legs folding forward.
He was wearing a fall pack with both his chest and waist strap buckled up. This pack absorbed a significant portion of the impact. His helmet was very well secured after the initial fall. This accident is an excellent example of how even though the climbing may not be that technical for competent climbers, the consequences of a fall in this terrain can be extremely serious.
The weather and time of day contributed to the positive outcome of this rescue. Long-lining equipment is not available locally and was a critical component of the extrication from the cliff face. It is doubtful if the victim would have survived overnight if sling rescue had been unavailable. He received surgery to realign the spine. After rehabilitation, he has made a full recovery.
The route was not in ideal conditions. Even though they were in fourth class terrain, a rope would have been a good idea. (Source: Parks Canada Warden Service)</t>
  </si>
  <si>
    <t>Fall on Rock, Colorado, Eldorado Canyon State Park</t>
  </si>
  <si>
    <t>Colorado, Eldorado Canyon State Park
On June 7, a thirty-nine-year-old male experienced climber had started to follow the fourth pitch of Ruper (5.8) on Redgarden Wall when he reached for a hand hold, missed and fell. The belayer cinched the rope, but since his follower had just started the pitch, there was sufficient stretch to allow the victim to contact a ledge with enough impact to rip his shoe off his left foot. He suffered a severe sprain to his left foot but was able to rappel down to the base of the climb and left the park with only minor assistance from rescue personnel. He stated that a hole in the sole of his shoe contributed to his accident. He did have a helmet on at the time. (Source: Steve Muelhauser, Park Manager.)</t>
  </si>
  <si>
    <t>Fall on Rock, Descending Unroped, No Helmet, Colorado, Eldorado State Park</t>
  </si>
  <si>
    <t>Colorado, Eldorado State Park
On March 25, a thirty-two year old female experienced climber and her partner had just completed the first pitch of Blind Faith (5.10) on the west side of the Bastille. Rather than continuing up the route or rigging a rappel, they decided to unrope and down-climb a somewhat loose, broken cleft in the cliff. During the down-climb the victim fell, falling about 50 feet to the ground. She was not tied into a rope and had no helmet on at the time. She suffered multiple lacerations to her forehead, right hand, and right ankle as well as a loss of sensation below her waist. She was later diagnosed to have fractured her spine and damaged her spinal cord. (Source: Steve Muelhauser, Park Manager, and Conrad Bieniulis, Seasonal Park Ranger)</t>
  </si>
  <si>
    <t>Fall on Rock, Equipment Failure—Carabiner Broke, California, Lover's Leap</t>
  </si>
  <si>
    <t>California, Lover's Leap
Gear worries were far from our minds on a beautiful June morning when Tom Stargaard and I were heading off to Lovers Leap for a day of climbing. The recent cover photo on Climbing Magazine had renewed our interest in this fine area, and we hoped to spend the day climbing a few of the classics.
A trio of climbers was completing The Groove, but since they appeared to be setting up a top rope, we decided we would also have to forgo this last of the classic pitches on the Lower Buttress. After passing The Farce, we looked over at a steep crack that we had known about for a few years, but had never actually climbed. It was reputed to be a short, awkward 5.10a/b crack that lacked character. After a brief discussion, we decided that, since neither one of us had ever done this route, we might as well give it a go.
Despite the fact that I had been climbing much more than usual for the past few weeks, I was “sketchy” as I led up the first pitch. In my customary fashion, I placed several pieces of gear—a small Camalot right off the ground, an old hex just above. At the first 5.10 section, I placed a wire and a TCU. Higher, another wire and another TCU. As I reached a bulge, about twenty feet off the ground, I stepped up onto a face hold and placed a beautiful number 3.5 Camalot. I clipped the attached “hot wire” carabiner and was relieved to be to the hand crack. I pulled the bulge and continued up the crack. About five feet higher, I placed a number 3 Camalot, carefully clipping the color coordinated blue anodized Quicksilver “ ’biner.” Just above this, the crack pinched off with a horizontal dike—a frequent characteristic of Lovers Leap climbs. As I contemplated this move, I felt a little shaky, but I knew that I had protection at my knee, and once I pulled past this section, I would be on easier ground. While I was trying to decide if I should pull on the dike or crank from an insecure hand jam, I came off. I did, however, have time to warn my belayer. Tom braced for what he thought would be a short fall.
As I dropped, it seemed to me that the piece at my knee pulled rather easily. In apparent slow motion, I flipped upside down and rapidly approached the ground, head first and backwards. Finally, with an abrupt, yet springy halt, I stopped just short of the rocks and brush at the base of the wall. Just as the rope pulled tight, the back of my head smacked against the granite, and blood shot out in abundance. I had an incredible rush of adrenaline and a hollow feeling in the pit of my stomach; I was shaking all over. Tom yelled, “Are you okay?” I quickly flipped onto my feet and realized that, other than the hole in my head, I was actually okay. I did, however, have some kind of strange sympathetic neck sensation, knowing that if I had gone six inches further, I would have snapped my neck.
I tried to untie from the harness, but the knot had pulled so tight I couldn’t get it undone. Thomas volunteered to run down to the other climbers to get a knife. Before he left, he gave me his T-shirt to help slow the profusion of blood from my head. While Thomas was gone, I looked for my glasses that dropped during the fall. I saw them, but didn’t retrieve them right away. I continued to fiddle with the knot; soon Thomas was back and we cut the rope. At this point, I walked over to the base of the climb, took out the first piece of gear I had placed, picked up the rack, looked up at the wall and noticed that, strangely, the rope was not running through the number 3 Camalot. Rather, it was five feet lower through the 3.5 Camalot. However, the higher number 3 Camalot, the piece that was at knee level when I fell, was still in place. Confused, I put on my glasses and continued down the trail.
I was feeling well enough where we opted not to drive to the hospital in Tahoe. Instead we headed towards home in Auburn. Within two hours of taking the fall, I was in a small office with a doctor and three nurses. They shaved part of my head, injected anesthetics and cleansers directly into the wound, and ultimately sewed me up with eight stitches, telling me the whole time how lucky I was. Meanwhile, I continued to replay the events of the morning in my mind, always wondering, how did the rope come unclipped from the blue carabiner?
Analysis
For the next several days, I hung around my house thinking about climbing. I spent a lot of time on the phone with friends who called to offer their condolences, express their happiness that I was okay, and ask what had happened. I decided that the following Tuesday I would return to Lovers Leap, pick up the gear that I had left, and go climbing to see how it felt to be out on the sharp end once again. After my fall, we had arranged with Brent and Steve, the two friendly climbers with the knife, to remove my gear from the climb and leave it at Strawberry Lodge for me to pick up later. When I walked into the lodge, the day manager, Mary, greeted us. As she handed me the gear, I was shocked to discover that the blue Quicksilver carabiner that had been clipped to the number 3 Camalot was actually broken in two. In over thirty years of climbing I had not seen or heard of a ’biner actually breaking in a “routine” fall; I was stunned. Climbing gear just doesn’t break. When I later talked to both Steve and Brent they relayed how when Steve had rappelled the route to clean the gear, he was horrified to come to a Camalot with a broken ’biner hanging limply from the sling. The two climbers sat at the base of the climb pondering, “How did that guy break a carabiner?”
I am happy to report that I put the broken carabiner in the trunk, grabbed the rest of my gear, and we headed off for a great day of climbing at Lovers Leap. I did, of course, wear my helmet, and it was amazing the sense of comfort that I had.
I learned a great deal from this experience. First, it is my intention to always climb with a helmet. A beautiful, sunny day, as we’ve learned many times from all sorts of climbing literature, can quickly turn to tragedy. A helmet offers peace of mind and protection. Second, I’ve learned that gear does break. Just because the pro is at your knee and the wall is smooth and steep, doesn’t mean that the system is fool proof. After hours of discussing this issue with friends—fellow climbers with literally hundreds of years of combined experience—we’ve concluded that there’s not enough in the journals about the whiplash phenomena of carabiners. During the course of a fall, a carabiner can snap open. If during the instant that the gate is open, the climber’s full weight comes on the ’biner, it can snap, as probably happened in my case. Rod Johnson, designer of the Bod Harness, modifier of the original Chouinard stopper, and five year employee of Chouinard Equipment analyzed the carabiner and said that it showed all the classic signs of being loaded with the gate open. After talking on the phone to Black Diamond’s Quality Assurance Manager, Chris Harmston, I agreed to send him the broken binder and a few others of similar type and age. After testing and inspecting my gear, he also concluded that “the carabiner struck the rock during the impact of the fall and caused the gate to open due to whiplash.” The odds of this are very slim, but it did happen to me.
Third, check the gate open strength of your carabiners. Common industry practice is to prominently display the open and closed KN rating of the carabiner. I am currently upgrading my carabiners to an open gate KN rating of, at least, nine. (A KN is a force or impact rating. One KN is approximately 225 lbs.)
Fourth, my experience also reconfirmed the fact that dogged insistence on anchoring the belay is essential. Tom was tethered to a tree, and it helped him stop me just in time. It also convinced me that placing a lot of protection is a good idea. For years when I have been climbing, I wonder, “what happens if this piece fails?” Well, now I know, it can happen, and it’s good to have another piece not too far away.
Fifth, after ignoring or only half-heartedly understanding all the information about UIAA ratings and statistics, I have a vivid example of how a short fall near the ground can create a huge amount of force, because there is so little rope out to absorb the impact. I now carry some lightweight, locking carabiners on my rack to help stem the whiplash effect when leading difficult pitches near the ground. I have been told that a number of climbers have been doing this for years; I just never noticed the practice. Most of my new, replacement ’biners are the type with wire gates. They have a greater open gate test strength, and the wire gate is less prone to whiplash.
Finally, climbers, check your gear! (Source: Bart O’Brien)</t>
  </si>
  <si>
    <t>Fall on Rock, Fatigue—Unable to Clip Carabiner, California, Pinnacles National Monument</t>
  </si>
  <si>
    <t>California, Pinnacles National Monument
The accident happened on September 25 at the Pinnacles Monument around noon. My climbing partner, Jamey Stowell, and I were on our fourth climb of the day, and climbing well. We were on “Cantaloupe Death” on the Monolith, a sport climb that has a trick start (5.10c) and then moves right around a slight bulge, easing into a more mellow (5.9) climb to the top. The climb itself starts not at the base of the rock, but rather from the top of a rock ledge about four feet across from the climb, about 10–12 feet above the ground. The belayer stands at ground level. To start the climb, you lean across this gap onto the face of the rock, grab some large holds, and jump onto the face and start climbing. Jamey led this climb first. When it came to my turn, I successfully struggled through the first move and was relieved that it was not as tough as I had anticipated. Now, I thought, I just had the more enjoyable section of the climb.
The next bolt for protection was up right toward the more mellow section of the climb, a point probably about 35 feet from the ground, and 20 feet from the ledge. My mind was relaxed, but I think that my hands were a bit tired from the first set of moves. When I got to the bolt, I had a difficult time finding a comfortable position from which to put the rope through the bolt. My right foothold was on a somewhat overhanging part of the rock, and my left hand was on a small knob, but I went to make the clip with my right hand anyway, confident that my hand would hold. When I went to make the clip, I found that the gate of the carabiner was pointing in the opposite direction than optimum, and after a couple of awkward attempts at making the clip, I decided to switch hands and clip with my left hand, repositioning my feet as well. This did not work either, and the possibility of falling flashed across my mind as I felt the strength in my hand draining. I think I had just pulled the rope up for slack to try and clip when I fell. The next thing I knew, I felt a “thud” on my tail end and left buttock, and my entire waist down a “zinging,” a full body version of when one strikes the funny bone in the elbow. I had fallen about 20 feet and hit the ledge. As Jamey and I both remember, the rope began to stretch (and therefore absorb some of the fall) just as I hit the rock, so perhaps the fall was the equivalent of a 15-footer. Most definitely without an alert belayer, the fall and injury would have been considerably worse.
I bounced off the ledge, and Jamey lowered me the rest of the way down to the ground. I looked at my feet through the pain and was relieved to see that I could move them, albeit not very easily. Jamey summoned help from a nearby pair of climbers (who had, in fact, recommended Cantaloupe Death to us). They immediately came to our help. Jamey coiled up the rope to sling over his shoulders and piggy-backed me sitting in this sling about a mile and a half to the parking lot, where we were fortunate to find a pair of very helpful park employees who radioed for help. The park EMT arrived shortly, and we proceeded to make a decision about whether to call an ambulance or to drive on our own to the hospital in Hollister, about 40 miles away. We opted to stabilize my spine (a lovely experience being strapped onto a stiff board) and await paramedics, a decision that was well advised since the extent of spinal damage was unknown.
X-rays of my back at the hospital in Hollister showed a fractured coccyx, but no evidence of spinal damage. That allowed me to breathe a sigh of relief, and gave me the courage to call my wife to tell her that there had been a little accident.
The following Monday I went to my own HMO and the doctor there suspected that there might be something more than a broken tailbone going on because of continued pain in both of my feet. An MRI of my back showed indeed that I had sustained a fracture of the first lumbar (L1). The vertebra was compressed to about half its normal length (yes, I am now that much shorter), and the impact caused a contusion of the spinal cord, which explained my painful feet because the swelling puts pressure on the nerves. All of this will get better with time as the swelling subsides in three weeks or so. There is enough room in the spinal cavity for the recovery to be back to normal. But the vivid picture that remains is how close I had come—millimeters—to severely damaging my spinal cord at L1 which, as the neurologist pointed out, would have resulted in “wheelchair and loss of bowel control.” Sobering words indeed. Again, I am thankful that Jamey was able to absorb some of the fall with his alert belaying!
Analysis
As for what I have learned about climbing safety, I offer the following observations. I think that the accident was a combination of mental and physical factors. As I think back, I had no fear on this climb, but that was because I had not calculated the ledge as a potential place where I might fall. My mind thought that I was about 35 feet above the ground, where indeed I was only 20 feet from the ledge. I certainly did not think I would hit the ground if I fell. Had I been aware of this danger, I might have avoided pushing off the face as I fell, or acted differently, maybe even be more determined not to fall. Had the climb been rated “R” (for “runout”), I might have paid attention to potential dangers, so I now know to approach any climb as a potential R or X. I also think that the “phew” factor of having made it through the first section of the climb was significant in letting down my guard. I was then surprised by how difficult the supposedly mellow section felt. If I had continued to be vigilant, I could have thought about alternative positions for clipping. In fact, I think that if I had gone up a little higher, my foot would have been in a less bulky section and I would have been in a better position. Had I been higher up with respect to the bolt, I would also not have had to pull up as much slack in the rope as I made my clip.
Another observation made by Jamey was the importance of wearing a helmet. That day, we had brought a helmet with us, but neither of us chose to wear it. If my foot position had been wrong when I fell, the rope could have flipped me over in mid air, and it is entirely possible that I could have landed on the ledge not on my behind, but on my head, a thought that makes me happy to have only a painful rear end!
Alternately, I could have fallen not on the ledge but in between the face and the ledge, and because that is a narrow space, I could have bounced around and hit my head on either wall. In any event, a helmet would have prevented serious head trauma. I have tended to think of helmets mostly as a precaution against falling rocks, but I now think that even in sport climbing, they are imperative—just as in bicycling. (Source: Kenji Hakuta)</t>
  </si>
  <si>
    <t>Fall on Rock, Inadequate Belay-Lowering, Alberta, Rocky Mountains, Heart Creek, Kananaskis Country</t>
  </si>
  <si>
    <t>Alberta, Rocky Mountains, Heart Creek, Kananaskis Country
On July 18, M. P. was climbing at the Heart Creek sport climbing area when he was lowered off the end of his rope by his belayer, resulting in a six-meter fall. Injuries are unknown. He was evacuated by Peter Lougheed Park rangers. (Source: George Field, Public Safety Specialist, Kananaskis Country)</t>
  </si>
  <si>
    <t>Fall on Rock, Inadequate Belay—Rope Too Short and No Knot Tied in End, California, Yosemite National Park, Guppy Dom</t>
  </si>
  <si>
    <t>California, Yosemite National Park, Guppy Dome
On September 7, Scott Davidson (54) led a short pitch, fixed an anchor and had his belayer lower him (with an ATC). The rope (50m) was too short for the task and there was no safety knot in the end. The end of the rope ran through the ATC and Davidson fell 15 feet to a ledge, then 30 feet on a slab, spraining his ankle. (Source: John Dill and Martin Ziebell, SAR Rangers, Yosemite National Park)
(Editor’s Note: One of many incidents of this kind for the year. By the end of this book, the reader will wonder if some kind of short rope, no knots, etc., epidemic struck the climbing scene this year.)</t>
  </si>
  <si>
    <t>Fall on Rock, Inadequate Belay—Rope Too Short, Alberta, Rocky Mountains, Back of the Lake Crag</t>
  </si>
  <si>
    <t>Alberta, Rocky Mountains, Back of the Lake Crag
On September 15, after completing Imaginary Grace (5.8), a climber was being lowered out from the anchors by his partner. The route is 30 meters long and their rope was 50 meters long. The rope went through the belay device and he fell 10 meters to the ground, sustaining ankle and back injuries. (Source: Parks Canada Warden Service)</t>
  </si>
  <si>
    <t>Fall on Rock, Inadequate Protection, Inexperience, Alberta, Rocky Mountains, Mount Yamnuska</t>
  </si>
  <si>
    <t>Alberta, Rocky Mountains, Mount Yamnuska
On May 13, D. B. reported a climbing accident to Bow Valley Provincial Park Rangers. The accident occurred on the second pitch of the Red Shirt Route on Mount Yamnuska. The leader, C. R., took a 40-foot fall and the fixed protection sling failed on impact, resulting in the leader falling past the first belay station. C. R. hit a ledge during the fall, resulting in an injured hip. C. R. credits his pack for taking much of the force of the fall, resulting in the injury being not as serious as it could have been. The Alberta Parks rescue team was heli-slung to the area and set up C. R. for a heli-sling evacuation.
Analysis
Unless one knows how long fixed slings have been in place, a backup is needed. Exposure to ultra-violet light causes nylon to deteriorate rapidly. (Source: George Field, Public Safety Specialist, Kananaskis Country)</t>
  </si>
  <si>
    <t>Fall on Rock, Inadequate Protection—Pulled Out, California, Yosemite Valley, El Capitan</t>
  </si>
  <si>
    <t>California, Yosemite Valley, El Capitan
On September 13 around 1720, Kris Alageswaram (age unknown) was leading pitch number 26 on the Nose Route of El Capitan. At a height of 15 to 20 feet above the belay ledge, Kris placed a piece of protection for an aid move. While putting weight on the gear placement, the piece pulled out, and Kris fell about 15 to 20 feet hitting a sloping ledge with his leg. Kris continued to fall an additional 15 to 20 feet before the rope stopped his fall. His partner, David Reynolds, assisted Kris back to the belay ledge and they started yelling for help.
On September 14 Martin Ziebell was lowered approximately 800 feet to the injured climber. After stabilizing the open ankle fracture, he and the victim were raised to the summit. The victim was then carried approximately a quarter mile to a landing zone and flown to Crane Flat Heli-base to rendezvous with an air ambulance. The victim was then flown to Doctor’s Medical Center in Modesto. Meanwhile, SAR team member Dean Potter was lowered to “Camp 5” to extract the victim’s partner. Both were raised safely to the summit of El Capitan. All rescue personnel and equipment were then flown to CFH and transported by ground vehicle to the Valley SAR cache by 1800.
Analysis
Reynolds feels that the fall was caused by “bad gear placement.”
Reynolds stated that he had been climbing for 15 years and that Kris had been climbing for 18 years. This was the fourth “Big Wall” in Yosemite that Reynolds and Alageswaram had climbed together. The other routes included “The Prow,” and three years ago the two had climbed “The Regular Northwest Face of Half Dome” and “The South Face of Washington Column.” Reynolds indicated that Krishna was unhappy because he had a lot of weight on—including a large wall-rack. They did not have a hammer or pitons. He placed a small Alien camming device in a peg scar and stepped in his aider, and it ripped. He fell about 15 feet, hit a sloping ledge around the same level as my belay, and that’s when his foot was turned and broken.
From the belay, Krishna had climbed up a little slab with mantle-shelf moves, face climbing with no way to protect it, no cracks. He tried to use the first possible gear placement, to aid the move, and that was the placement that didn’t hold. He fell the 15 feet, hit the sloping ledge, and fell a further 15 feet, whereupon he came into Reynolds’ belay and stopped.
Reynolds was pulled out of the ledge, but held his fall. He got him on a Jumar, tied him off, and rigged a system so he could haul him back onto the ledge. Krishna was able, using his good leg, to Jumar, while Reynolds held him on the Jumar and helped him onto the ledge. (Source: From reports by John Dill and Keith Lober, SAR Rangers, Yosemite National Park)</t>
  </si>
  <si>
    <t>Fall on Rock, Protection Pulled Out—Inadequate, California, Yosemite Valley</t>
  </si>
  <si>
    <t>California, Yosemite Valley
On September 6, David Craig (32) first met and climbed with a Japanese climber named Tomo (last name unknown). Tomo was experienced and competent. On Sunday they climbed at the base of Sunnyside Bench.
After climbing a few other short routes, Craig decided to lead Lingering Lie (5.10). The route followed an under-climb that curved up to the right and then curved to the left. Craig placed his first piece of protection, a Camalot, about ten feet off the ground, then climbed another eight feet or so into the crux section and placed a second Camalot. This placement was blind; that is, he was unable to see into the crack to evaluate the reliability of the placement. He attached a two foot sling to the piece, clipped in the rope, and climbed until the piece was a couple of feet below his feet.
The climbing seemed harder than the rating at this point. He knew he was going to fall and called out, “Take,” to his belayer to warn Tomo to take in any existing slack rope. But he fell before Tomo could act. He fell about eight feet, saw the Camalot stem shift downward before it failed. He fell about 15 feet to the ground. He landed on his feet on a small patch of dirt, doubled up and rocked forward, striking his face with his knee, then pitched backwards, landing hard on the rock with his butt.
He knew he was hurt, and nearby climbers checked him over while others went for help. At the clinic he was found to have a fractured left calcaneous, a fractured coccyx, and a lacerated knee (from his teeth).
Analysis
David Craig had been climbing actively for six years on traditional rock routes, leads 5.10 comfortably, is competent at placing and judging protection, has taken lots of falls, but has no previous climbing injuries or rescues. He is familiar with Yosemite granite, having climbed approximately 50 routes in the park on this and one previous trip.
Craig’s belayer might have shortened his fall by taking in slack, but he had no time to do so. Craig feels he should have placed protection a few feet before (lower than) the piece that failed. He could see the crack there and could have placed a reliable piece that would have kept him off the ground. (Source: John Dill, SAR Ranger, Yosemite National Park)</t>
  </si>
  <si>
    <t>Fall on Rock, Protection Pulled Out—Piton, Alberta, Rocky Mountains, Ha Ling Peak</t>
  </si>
  <si>
    <t>Alberta, Rocky Mountains, Ha Ling Peak
On September 12, J. M., F. K. and S. K. were climbing the Northeast Ridge of Ha Ling Peak near Canmore. J. M. was leading the third last pitch when he experienced some difficulty and decided to be lowered and let someone else try the lead. He was lowered off a single existing piton which pulled out, sending him down a 30-foot fall. He suffered injuries to his shoulder and ankle. The group felt they could neither continue nor lower, so F. K. contacted Kananaskis Emergency Services for assistance.
KES responded by heli-slinging two rescuers to the site. The party was evacuated singly in screamer suits. At the heli staging area, the victim refused transportation to the Canmore Hospital.
(Editor’s Note: Relying on a single piece of protection means it must be tested to determine whether it is “bomb proof.” Trusting a “found” piton these days is a risk because of the length of time the piece may have been in place and an inability to test it.)</t>
  </si>
  <si>
    <t>Fall on Rock, Protection Pulled, No Hard Hat, Alberta, Rocky Mountains, Back-of-the-Lake Crag</t>
  </si>
  <si>
    <t>Alberta, Rocky Mountains, Back-of-the-Lake Crag
On August 30, T. R. was leading “I Hear My Train A-Coming” (5.10c). He was retreating to his last piece because, “it was no good,” when he fell, pulling it and at least one other piece. He hit the ground with the rope just coming tight possibly absorbing some of the shock. He lost consciousness and sustained head and neck injuries. He was not wearing a helmet. Two guides climbing nearby called Warden Service Dispatch and attended to the climbers injuries. The climber was flown out from the trail below the Crag.
Analysis
It is not known what gear the climber had placed. He obviously realized the importance of his last piece of protection, as he was attempting difficult moves and he was retreating to replace the piece. (Source: Parks Canada Warden Service)</t>
  </si>
  <si>
    <t>Fall on Rock—Unable to Self-rescue, Colorado, Eldorado State Park</t>
  </si>
  <si>
    <t>Colorado, Eldorado State Park
On August 8, A twenty-eight-year-old male experienced climber was leading the fourth pitch of Rewritten (5.7) on Redgarden Wall when he slipped and fell twelve feet. The victim’s protection held and the belayer was able to stop the fall. However, the victim’s lower right leg caught on a rock during the incident resulting in a multiple fracture to that leg. Because of their location on the route approximately 300 feet above the ground, the belayer was unable to lower the victim down. A nearby climber witnessed the fall and called 911 on his cellular phone. Rescue personnel reached the victim from the base of Rewritten. They stabilized his leg and lowered him to safety. (Source: Steve Muelhauser, Park Ranger)</t>
  </si>
  <si>
    <t>Fall on Snow, Exceeding Abilities, Ascending Too Fast, Alaska, Mount McKinley, West Rib</t>
  </si>
  <si>
    <t>Alaska, Mount McKinley, West Rib
A ten-member British Army expedition “Summit to the Sea” checked into the Talkeetna Ranger Station for their briefing on June 2. Their original plan was to ascend the West Buttress, which they had changed to doing the upper West Rib, assessed as an Alaska Grade 4. The Park Service recommended they stay to the West Buttress (Grade 2), since several members had very little glacier or ice climbing experience. They would make their decision once they reached 14,200 feet on the West Buttress. The expedition departed Talkeetna on June 4. On June 14, nine members moved into the 14,200 foot camp. One member had returned to base camp a few days earlier. They acclimatized three days at 14,200 feet before ascending to a 16,200 foot camp on June 17. Ranger Roger Robinson at the 14,200 foot camp recommended that they take one or two rest days at 16,200 feet before making their summit attempt. At 0630 on June 18, the expedition departed for the summit.
Upon departing that morning, member Gary Keep experienced signs of AMS. The other eight members continued ascending while Keep soloed back to 14,200 feet. Keep was examined by Scott Darnsey of the Ranger Patrol, where it was determined that Keep was experiencing AMS and dehydration. Keep was admitted into the medical tent at 1530, where he was administered oxygen, Diamox, and an IV. His condition improved, and he was released at 2400 on June 18.
The other members continued an extremely slow ascent up through the rocks of the upper Rib. By 1830, they had reached 19,000 feet, having only ascended 2,800 feet in twelve hours. Weather conditions remained good throughout the day. The first team of three, led by Martin Spooner (33), decided to deviate to the right of the normal route where a break in the Football Field cornice was found. This break could be attained by first ascending a 45–50-degree hard snow slope which led up to a 20-foot corniced section of ice that topped out onto the Football Field.
Spooner was in the lead with Phil Whitfield (?) second and Steve Brown (25) third as they approached the cornice at 19,300 feet. At 1920, Brown lost his footing and fell, pulling Whitfield and Spooner with him. They tumbled approximately 300 feet before being stopped by large rocks. These rocks prevented an 8,000 foot fall off the south face. The other two rope teams were approximately 30 meters lateral of the team that fell and were resting when the accident occurred.
Spooner sustained injuries to both his ankles, while Whitfield received lacerations to his head. Brown received head injuries and was suffering from severe shock, delirium, and lapses of consciousness. The leader of the expedition, Justin Featherstone (29), attempted to call the Ranger Camp with their CB radio, but found that their batteries were too weak. Featherstone decided that he and Bougard would stay behind with Spooner and Brown and wait for a helicopter rescue. The other four, including Whitfield, would descend to 14,200 feet to report the accident. The four remaining each had bivi bags, down jacket, one shovel, one stove, one liter of fuel, and one day’s food. They dug into the ice and built a small trench below several large rocks. This gave them some protection, but after the first night, they were unable to relight their stove due to the cold and windy conditions.
At 2030, the other four, including Whitfield, Johny Johnston, Ian Hayward and Nigel Coar, began their descent. They reached their 16,200 foot camp at 0030 on June 19. Hayward and Coar decided to stay at their camp while Whitfield and Johnston continued on down. At 0040, Whitfield and Johnston witnessed two Americans fall down the 45 degree snow slope on the West Rib known as the “Orient Express,” coming to a stop at 15,800 feet. Whitfield and Johnston arrived at the accident scene at 0100 and provided assistance to the fallen Americans. Whitfield stayed behind with the Americans while Johnston decided to solo down for help. At 0220 Johnston reported both accidents to the 14,200 foot ranger camp. The Talkeetna Ranger Station was notified of the situation at 0240.
Weather conditions remained poor for a helicopter evacuation. A large ground team was assembled, first to evacuate the two Americans who were closer and more exposed. Once this was completed, a second plan would be developed to evacuate the British. During the American evacuation, Keep was escorted to his 16,200 foot camp with an NPS radio establishing a radio link from the ridge.
Brown’s condition was deteriorating, so Featherstone decided the four would slowly begin their descent. All four attempted to descend, but Spooner experienced too much pain in his ankles to walk. Featherstone decided to take Brown down, leaving Bougard behind with Spooner. The foursome had only one rope, since their third rope had been damaged in the fall, so Spooner and Bougard opted to wait to be rescued. Unknown to Featherstone was the rescue operation of the Americans below his position. Weather at the 14,000-foot level and above began to improve so that at 1600, all four of the British climbers were observed through a spotting scope from the Ranger Camp. Shortly thereafter, Featherstone and Brown were observed descending. Brown was very unstable, requiring a constant belay and occasionally taking short falls. Weather improved enough to evacuate one of the Americans at 2230 by helicopter. At the same time, the two British were descending the “Orient Express,” very close to where the Americans had fallen. At 2300 Featherstone and Brown fell 1,500 feet, ending where the Americans had landed at 15,800 feet. Featherstone had later commented that Brown had fallen into him, knocking him off his stance.
At 2300, Keep radioed from his 16,200-foot location to the Ranger Cap that they had witnessed the fall and would be providing assistance. Ranger staff also witnessed the fall. Plans were developed for their evacuation. Featherstone had broken his left leg in the fall, while Brown sustained additional head injuries. Brown was able to walk and decided to descend straight down the route to the 14,200-foot camp for help.
Brown’s descent was observed from the 14,200-foot camp. It was apparent his judgment was impaired. A well marked trail led from their accident location to 14,200 feet, but Brown’s decision to descend a direct course would lead him over an ice cliff and several crevasses. Brown was observed walking straight off a 20-foot ice cliff, then tumbling down a steep slope where he was buried in avalanche debris. He freed himself from the debris, then continued his descent. Not 30 seconds later he was observed falling into a crevasse. Brown recalled that he attempted to climb 30 feet out, clawing with bare fingers and kicking with his crampons. Brown had lost his ice ax on one of his earlier falls, then lost his gloves on the fall down the Orient. After 30 minutes and several attempts, Brown clawed his way out to where he lay motionless by the lip of the crevasse. Eventually he stood up. Ascending rescuers shouted to Brown to stay put.
Because of Spooner’s and Bougard’s position at 19,000 feet, and the fact that all able bodied rescuers at 14,200 feet had exhausted themselves over two long nights of rescues, the shorthaul extraction became the more logical choice of getting them off if the weather cooperated. When the weather began to improve on the evening of June 21, Jay Hudson was able to spot the pair at 2035, where they were standing and waving, to everyone’s relief. Establishing a good communication link with the pair was imperative in order to perform this shorthaul mission. The initial cargo drop of radio and survival gear established this communication link. Once we could talk with the pair, we could judge their physical and mental capabilities, and get current weather conditions. The pair had previous training using a similar “Screamer Suit” (big diaper) in the military. This allowed the two to be extracted without a ranger involved in the shorthaul. Weather was the primary factor in retrieving both at the same time, since conditions were constantly changing for the worse. This had been the first time in many days that the upper mountain was calm. At 0248 on June 22, the LAMA helicopter held a hover at maximum power until the two were hooked in. Then a slow descent was made directly to the Ranger Camp. At this point the LAMA had to refuel at 7,200 feet then return. When the LAMA came back into 14,200 feet, the weather was already changing and it was fortunate that the pair got flown off. This shorthaul performed may be the highest shorthaul rescue mission ever performed in the world. Pilot Jim Hood did an exceptional job in the decreased light and high altitude conditions.
Analysis
Here is a good example of an inexperienced party getting in over their heads by attempting too difficult a route. The “Summit to the Sea” expedition was advised in Talkeetna to stay on the West Buttress since half the party had very little glacier or ice climbing experience. While at 14,200 feet, they were advised to take several days to acclimatize at their high camp, since their summit day would be a long one. Because of good weather, they chose to make their summit push the next morning. Their lack of acclimatization became apparent when one member became ill on summit day and the rest required twelve hours to ascend just 2,800 feet over technically easy ground. The experienced members in the party should have realized that their slow pace was a good indication that it was time to turn around. To make matters worse, after a long day they planned to attempt a difficult corniced finish to the West Rib—a route seldom tried even by very experienced parties. On top of all these concerns they left an ill member behind in camp, who was then forced to solo down because of his AMS. To farther their predicament, the leader descended with a person who was unstable, down a route notorious for its falls. Belays and fixed protection should have been used. The leader was familiar with the route and conditions they had ascended the day before, which would have been the safer choice. Had they carried extra batteries for their radio, the pair could have been warned about the conditions in the descent route.
The two who survived four nights out in bivi bags were incredibly lucky. A strong will and determination kept them alive. (Source: Roger Robinson, Mountaineering Ranger.</t>
  </si>
  <si>
    <t>Fall on Snow, Unable to Self-Arrest, Descending Unroped, Weather, Alaska, Mount McKinley, West Buttress</t>
  </si>
  <si>
    <t>Alaska, Mount McKinley, West Buttress
The Rainier Mountaineering, Inc. guided trip led by chief guide Phil Ershler and assistant guide Chris Hooyman began their expedition on May 21. The group, consisting of four clients and two guides, took nine days to reach the 14,200 foot camp. During this time, one of the clients was escorted to base camp and flown back to Talkeetna due to a minor foot injury. The group spent the next five nights at 14,200 feet while incorporating a carry to 17,200 feet.
On June 3 the party established camp at 17,200 feet on the West Buttress. On June 4 the party of five reached the summit in good weather, descended to their camp at 17,200 feet, and spent the night hoping to descend further the next day. On June 5 the group awoke to poor weather and decided to stay until visibility increased and winds decreased. Later that day, around 1600, the group broke camp hoping to take advantage of a weather window to descend to 14,200 feet. Before the group could descend to the 17,000 foot level on the West Buttress ridge, high winds were encountered and chief guide Ershler decided to return to 17,200 feet, set up camp, and again wait for better weather to descend. The National Weather Service forecast broadcast that evening was for a “wind event” storm to begin the evening of June 6.
On June 6, Ershler left camp mid-morning and visually checked the weather from atop the West Buttress ridge. The weather had improved and the RMI group broke camp and began to descend along with at least two other groups. The group of five began descending as a single team, using one rope of four climbers and adding a second rope linked to the fourth climber. The last and fifth climber (Hooyman) was tied in ten meters behind the fourth, with the remainder of the rope coiled and carried in the compression straps of his pack. The rope team was as follows: first on the rope was chief guide Phil Ershler, second was client Larry Semento, third was client Mike Van Stratten, fourth was client Meegan Pyle, and fifth (linked with separate rope to Pyle) was guide Chris Hooyman. The party chose to descend as a single rope team (incorporating a second rope) to better utilize running belays, specifically the many rocks on the snow ridge as natural protection.
Between 1100 and 1130 the team had descended in moderate winds, with gusts and visibility of about 160 feet, to a point on the West Buttress ridge at 17,100 feet. At this point the route traverses parallel to and just north of the ridge top. While traversing, Semento slipped and fell a short distance on the slope. Ershler utilized a rock as protection between himself and Semento, took out all slack in the system, and held Semento on tension to prevent him from slipping any further down the slope. Semento was unable to get up. Witnesses described a feeling or urgency in the situation due to the location and weather. As Ershler was yelling instructions to Semento, Pyle reports that Hooyman approached her, unclipped his rope from her harness, and began descending toward Semento, probably to assist. Pyle also reports that she initially told Hooyman to stay tied in to her, and then yelled ahead to have Hooyman clip into Van Stratton. While descending, Hooyman fell on the 35 to 40 degree snow slope. Witnesses report that he dropped his ice ax and was unable to selfarrest. They watched him accelerate onto the steeper slope below and begin to tumble end over end toward the Peters Glacier.
Without contact and unable to see Hooyman, Ershler, with the help of a private party and another RMI group, took his team back to 17,200 feet and established camp. In deteriorating weather, Ershler fixed approximately 500 feet of rope down Hooyman’s fall line (using Hooyman’s ice ax as a reference), but was unable to find any sign of Hooyman. At 1417, while Ershler was descending the fixed lines, climbers at the 17,200 foot camp reported the accident to NPS Rangers at the 14,200 foot camp. Ershler ascended to the accident site and joined RMI guide Jeff Ward, who had acquired lines again and searched approximately 700 feet below the fall point. Again, no signs of Hooyman were found. Increasing winds and poor visibility forced Ershler and Ward back to the group’s camp at 17,200 feet. That evening the forecasted storm hit the mountain and no one was able to travel anywhere above the 11,000 foot level for the next 36 hours.
When the weather improved on June 8, Ershler and his group were able to descend while four NPS personnel ascended to the accident site from 14,200 feet. Nine hundred feet of rope were fixed down the fall line and two NPS personnel searched the area for several hours. Nothing was found in the search. No other ground searches were conducted. On June 13, the weather permitted an air search with the NPS helicopter, which found and recovered Hooyman’s body with the use of a remote grabber. Hooyman’s body had taken a fall line that brought him below and to the west of the fall site, where he stopped at 16,000 feet.
Analysis
Experience. Chris Hooyman’s mountaineering experience includes several Northwest area ascents on both technical and glaciated peaks. This expedition was Hooyman’s first on Denali. RMI’s apprenticeship system is in place, whereby senior guides help evaluate assistant guides. Hooyman’s evaluations, both written and verbal, were good with several senior guides praising his technical and people skills. Phil Ershler stated that Hooyman was comfortable on all terrain found on the West Buttress of Denali.
RMI’s Standard Operating Procedures. RMI’s documentation states that, “All guides and clients should be roped at all times on the McKinley routes, except within an established camp area, emergency situations...” As Larry Semento’s fall on the ridge does not qualify as an emergency, and as there were other options available to render assistance, Hooyman disregarded RMI’s safety policy when he unclipped from the rope team.
Unclipping from the Rope Team. When Chris Hooyman unclipped from Meegan Pyle, he put himself at a greater risk of taking a serious fall and decreased the safety margin of the rope team. Chris Hooyman acted independently when he unclipped his rope from the team. He did not communicate his intentions to any person and was told by at least one client to reclip into the rope team before descending to Larry Semento. Although traveling unroped is a common practice for skilled climbers in this type of terrain, this is not the first accident where an experienced climber/guide was injured or killed because he chose to unrope or put slack in a rope team in order to handle a situation more rapidly.
Weather. The weather, specifically the wind, did not allow for discussion between the two guides. If it were possible, dialogue between Hooyman and chief guide Phil Ershler may have prevented the accident. The wind may also be directly responsible for the fall itself. Two out of the five witnesses interviewed believe that Hooyman was literally pushed over by the wind. The other witnesses believe it was a combination of the wind and Hooyman’s footing. The sense of urgency described by those who were interviewed was also amplified by the weather. In calmer conditions Hooyman may not have felt the need to unrope and help his client. Ershler had decided to postpone descending on the morning of June 5 due to poor weather, and later that same day decided to return to the 17,200 foot camp after beginning to descend and experiencing high wind. The weather on die ridge the morning of June 6 was less than perfect, but substantially better than the previous day. The forecasted “wind event” which was to begin in the evening of June 6 may have contributed to deciding to descend that morning, but it is apparent that the group was prepared to wait if they needed to. The group, specifically Ershler, was aware of the increased risks and difficulties the weather could potentially impose when descending the ridge from 17,200 feet. (Source: From a Denali National Park and Preserve Case Incident Record)</t>
  </si>
  <si>
    <t>Falling Bag of Rocks—Haul Rope Severed, Poor Position, Inexperience, California, Yosemite Valley, El Capitan</t>
  </si>
  <si>
    <t>California, Yosemite Valley, El Capitan
On October 8 at 1430, Daniel Gibson was practicing haul techniques by raising a 40 pound bag of rocks to his belay point. The bag became hung up on an overhang approximately 75 feet in the air. The rope failed, causing the bag of rocks to fall, hitting Helen Gibson (30) on the right side of her body, injuring her right arm and right leg. Rangers arrived on scene at 1440, immobilized, treated, and packaged Gibson. She was transported by litter reaching Medic 3 ambulance at 1558. (Source: Loren Fazio, Yosemite National Park)
Analysis
Apparently the rope abraded on a sharp edge on the overhang. Attention to where one is positioned relative to the fall line under such circumstances is a critical factor. Learning can be painful sometimes. (Source: Jed Williamson)</t>
  </si>
  <si>
    <t>Falling Rock, Alberta, Rocky Mountains, Goat Mountain</t>
  </si>
  <si>
    <t>Alberta, Rocky Mountains, Goat Mountain
On September 14 M.D.L.C. was climbing with D. C. on a route called Twilight Zone when he was hit in the right hand by rockfall. His thumb was badly crushed and almost amputated. D. C. called Kananaskis Emergency Services for assistance. K. E. S. responded with a helicopter and several EMS personnel. The EMS personnel were heli-slung to the base of the climb where D. C. had lowered the victim. M.D.L.C. was slung out in a screamer suit and then transported to the Banff Hospital for treatment. (Source: George Field, Public Safety Specialist, Kananaskis Country)</t>
  </si>
  <si>
    <t>Falling Rock, Alberta, Rocky Mountains, Mount Fay</t>
  </si>
  <si>
    <t>Alberta, Rocky Mountains, Mount Fay
On August 2, a party of three were climbing the center ice bulge on the North Face Ice routes when one of the climbers was hit by rockfall, sustaining a lower leg fracture. The party lowered the injured climber to the glacier below. One of them then descended to Moraine Lake and reported the accident to Warden Service Dispatch. The injured climber was flown out by a warden service rescue team.
Analysis
The accident happened around 0830 during a very hot period of weather with little or no freezing at night. The 1998 summer in the Canadian Rockies was poor in general for routes subject to rockfall from melt. (Source: Parks Canada Warden Service)</t>
  </si>
  <si>
    <t>Falling Rock, Alberta, Rocky Mountains, Mount Victoria</t>
  </si>
  <si>
    <t>Alberta, Rocky Mountains, Mount Victoria
On August 12, a party of two were starting early up the North Ridge of Mount Victoria to the north peak after a bivouac at the Victoria Collier Col. The ridge is moderate ice with a fourth class rock step. At the step, the leader dislodged a rock which hit his belayer in the arm as he tried to protect his face. He sustained a fracture to the lower arm. Two other climbers leaving the bivouac below for the Collier ridge heard their call for help. One of them, an off- duty park warden, called Warden Service Dispatch on his radio. The injured climber was evacuated by heli-sling shortly afterwards. (Source: Parks Canada Warden Service)</t>
  </si>
  <si>
    <t>Falling Rock, Off Route, Stranded, Alberta, Rocky Mountains, Mount Louis</t>
  </si>
  <si>
    <t>Alberta, Rocky Mountains, Mount Louis
On July 26, a party of two attempted Greenwood Route (III, 5.7) on the south Face of Mount Louis. They had difficulty following the route and found the climbing much more difficult than the 5.7 rating. Late in the day, one of the climbers was hit by a rock on the thigh. They were lost, discouraged and out of water on a south aspect during one of the hottest spells of weather recorded in the Rockies. They bivouacked with little gear (shorts and T-shirts), and at first light started yelling for help. At around 1330, a hiker passing below heard the calls and ran out to report them. A warden service rescue team responded and the pair were heli-slung off the steep face. They were dehydrated but otherwise OK.
Analysis
The party had mostly sport climbing experience. Route finding on some of the local longer limestone routes can be complex. In addition, the grades on routes put up in the sixties are sometimes considered “conservative” by modern climbers. (Source: Parks Canada Warden Service)</t>
  </si>
  <si>
    <t>Fatigue, Fall on Rock, Protection Pulled Out, Colorado, Eldorado Canyon State Park</t>
  </si>
  <si>
    <t>Colorado, Eldorado Canyon State Park
On January 17, a climber (male – 25) with limited experience and unfamiliar with “Dirt Deed” (5.6) the route he was on, became fatigued upon approaching the first ledge of the first pitch. His belayer observed him stopping to rest. As he continued to climb, he slipped and fell backwards. After about a 30-foot drop, one of the pieces of protection pulled, and he fell about another 50 feet hitting the rock wall several times. He ended hanging upside down and experienced massive trauma to the head, neck, and body. By the time he was lowered to the ground, fellow climbers noted that he had no pulse and was not breathing. He was not able to be resuscitated. (Source: Steve Muelhauser, Park Manager, and Conrad Bieniulis, Seasonal Park Ranger)</t>
  </si>
  <si>
    <t>FATIGUE, FALL ON ROCK, PROTECTION PULLED OUT, Colorado, Eldorado Canyon State Park</t>
  </si>
  <si>
    <t>Colorado, Eldorado State Park
On February 22, a thirty year old female climber was walking along the base of the Rincon Wall when she was struck on the right forearm by a falling rock about the size of a climbing helmet. Her only warning came too late from a party of climbers directly above her. The rock had been dislodged by another party farther above who failed to provide any verbal warning. The victim sustained some bruises and was assisted by her climbing partner and a nurse who was climbing nearby.
Analysis
In heavily trafficked areas especially, climbers must provide immediate and clearly audible warning to anyone in the surrounding area if they dislodge a rock. Conversely, climbers should consider their position beneath another climbing party—unless they knowingly assume the associated risks. Hikers in a climbing area should also be on the alert for falling objects and avoid walking directly beneath climbing routes. A helmet is certainly a good idea when in a place where falling rocks and/or objects are a possibility. (Source: Steve Muelhauser, Park Manager, and Conrad Bieniulis, Seasonal Park Ranger)</t>
  </si>
  <si>
    <t>Hand-hold Came Loose, Fall on Rock, Placed No Protection, California, Yosemite Valley</t>
  </si>
  <si>
    <t>California, Yosemite Valley
On January 26, Katherine Davis (31) was climbing on Supplication (5.10). She was leading a 5.8 approach to set a belay at a ledge when the rock handhold she was holding crumbled off the wall. At the time of the fall Davis was wearing a seat harness with gear, but was not clipped through any protection. Eric Pearlman, her partner, said that Davis pitched out and back as she fell, rotating 360 degrees head over heels. They estimated the fall to be between 25 and 30 feet. Davis fell onto a steep granite slope covered with heavy duff and soil. She landed on her feet and left side, then slid another 20 feet down a steep soil slope missing the talus. Pearlman stated that he was sure Davis had not lost consciousness because he heard her say, “I’m OK, I’m OK,” as she slid down the slope. After checking on Davis’ condition, Pearlman hiked out and reported the incident to Yosemite Dispatch, using the phone at the Arch Rock Entrance. Ranger Carol Mutch was the station attendant at the time. After making his report, he returned to Davis’ location to await rescue crews.
She was placed in a fall body splint which was secured in a litter. A litter carry out team was assembled and, using several belay systems, the litter was carried down approximately ¼ mile of talus slope to Hwy 140. Although the air ambulance was ordered, it was later canceled and Davis was taken by ground ambulance to the Yosemite Medical Clinic where she was treated for a green- stick fracture of the pelvis and released. (Source: Ruth Middlecamp, Ranger, Yosemite National Park.)
Analysis
The first 50 feet of this route is rotten (loose) rock, with lousy protection possibilities, so the standard practice is to free-solo that part before setting up a belay anchor. We don’t know whether she tested the hold. She leads hard routes and is comfortable free-soloing 5.9. (Source: John Dill, SAR Ranger, Yosemite National Park)</t>
  </si>
  <si>
    <t>Off Route, Party Separated, Inexperienced, British Columbia, Selkirk Mountains, Avalanche Peak</t>
  </si>
  <si>
    <t>British Columbia, Selkirk Mountains, Avalanche Peak
Two climbers on Avalanche Peak found themselves separated. One of the climbers with no previous experience down-climbed a series of small cliffs until he found himself looking down a 200-meter vertical drop. Unable to climb back up the cliff bands he had jumped down, he settled in to wait. His partner, who described himself as very experienced, reached the bottom and spotted the stranded climber. Two hikers were sent for help.
An HRS equipped helicopter was working in the area. The stranded climber was slung out by the Warden Service to Rogers Pass.
Analysis
This situation saw an experienced climber leaving an inexperienced climber to find his own way down, resulting in the climber becoming stranded. (Source: Parks Canada Warden Service)</t>
  </si>
  <si>
    <t>Overdue, Alberta, Rocky Mountains, Jasper National Park, Mount Geraldine</t>
  </si>
  <si>
    <t>Alberta, Rocky Mountains, Jasper National Park, Mount Geraldine
Two inexperienced climbers read the route description for Mount Geraldine in a local guidebook and decided that this was a reasonable objective for low- end climbers. Although Mount Geraldine is not technically difficult (mostly class 3), it is a very long one-day climb on steep and often loose quartzite, with a very difficult and steep descent. This was the fourth mountain the couple had ever climbed and the first in the Canadian Rockies. They departed the Geraldine Trail Head at 0900 on August 6, and took three hours to reach the base of the ridge (normally reached in an hour). They climbed the third class ridge (usually short roped, if a rope is used) in roped pitches, resulting in very slow progress. At 2200 they stopped to bivouac. They were out of water, but had lots of food. At 0600 on August 7, they started climbing again. They climbed through the day until 1930 when they made a second bivouac. At 0600 on August 8, they resumed climbing and reached the summit at 0900. The climbers were still on the summit at 1000 when rescuers made a fly-by.
Once rescuers located the overdue party by helicopter, they returned to the staging area to prepare for a heli-sling evacuation. By the time the rescuers were airborne again, the climbing party had gone part way down the descent gully from where they were evacuated by heli-sling.
Analysis
The climbers were very inexperienced. They were carrying heavy packs that included sleeping bags and foam pads, a fleece blanket, iodine, four quarts of water, and a map and compass. They had a full rock rack and full length 11mm rope. They assumed that it would be easier to go down the recommended descent route than to descend the ridge, and therefore kept climbing up instead of retreating when the ridge became intimidating. The route description in the guidebook made the route sound easier than it is, and makes no mention of the difficulty of the descent. (Source: Parks Canada Warden Service)</t>
  </si>
  <si>
    <t>Pre-exisiting Medical Condition—Failure to Inform Guides, Alaska, Mount McKinely, West Buttress</t>
  </si>
  <si>
    <t>Alaska, Mount McKinley, West Buttress
On June 16, John Cloe (59), a client of a guided Rainier Mountaineering, Inc., expedition began experiencing chest pain the late afternoon while climbing to the 14,200 foot camp. Upon arriving in camp at 1900, he told his guide, Gary Talcott, of the pain in his chest. Talcott took Cloe over to the Park Service Ranger Station, where Dr. Dudley Weider and Army Medic Raymond McPeek gave him a thorough exam at 2100. Cloe mentioned that he had experienced angina four or five years before, which he had not told the guide service. Weider and McPeek concurred that Cloe was experiencing angina and should be evacuated as soon as possible. At 2116, Ranger Roger Robinson called the Talkeetna Ranger Station to inform them of the situation. Weather on the lower glaciers was somewhat marginal for flying, while remaining good at 14,200 feet. The NPS LAMA helicopter departed Talkeetna at 2024 arriving at 14,200 feet at 2302. Cloe was flown straight to Talkeetna where he was met by the Talkeetna Ambulance Service at 2340. Cloe was transported by ambulance to Valley Hospital in Palmer.
Analysis
John Cloe would probably not have been permitted to join the guided party if he had disclosed his previous medical background. He put himself, the guides, and Park Service at risk because of his desire to climb Mount McKinley. Previous medical conditions should be seriously analyzed and disclosed before embarking on such endeavors. (Source: Roger Robinson, Mountaineering Ranger)</t>
  </si>
  <si>
    <t>Rappel Error—Ropes Uneven, Rappel Off End of Rope, No Helmet, Colorado, Eldorado Canyon</t>
  </si>
  <si>
    <t>Colorado, Eldorado State Park
Just Another Girl’s Climb (5.12) on Lower Peanuts Wall begins on a ledge about fifty feet off the ground requiring a scramble for access. On September 6, a forty-two year old male experienced climber had lowered his partner who unsuccessfully attempted a lead on this route back down to the ledge. The victim then decided to scramble to the top of the route and rappel down. The victim ran his rope through the fixed anchor and successfully rappelled for the first forty to fifty feet until he rappelled off one end of the rope. The victim then fell about twenty to thirty feet down to the ledge where his partner was still positioned. The victim fell to the ledge and continued falling the additional fifty feet to the ground. The victim did not check to see if the ends were even nor did he tie knots in the ends of the rope prior to rappelling. He was not wearing a helmet. The victim suffered multiple abrasions and lacerations over his body as well as severe fractures to his shoulder and left leg. (Source: Steve Muelhauser, Park Manager, and Conrad Bieniulis, Seasonal Park Ranger)...</t>
  </si>
  <si>
    <t>Rappel/Lowering Failure—Rope End Passed Through Belay Device, Colorado, Eldorado State Park</t>
  </si>
  <si>
    <t>Colorado, Eldorado State Park
The route Washington Irving (5.6) is on the West Ridge and starts from a ledge 30 feet from the base of the rock that requires a fourth class scramble for access. On February 8, a belayer (female – 23) positioned herself on the ledge, thirty feet off the ground. She did not have a knot in her end of the rope, nor was it tied into her harness. Her partner (male 23) was an experienced climber, He had completed the first pitch of the climb, clipped the rope through fixed anchors, and was being lowered. As he descended towards the start of the climb on the ledge, the rope passed through the belay device and he fell past the ledge down the remaining 30 feet to the base, suffering a fracture in his left ankle and no other significant injuries. He was wearing a helmet at the time.
Analysis
Tying a knot in the end of the rope or tying the end to the harness can prevent this kind of incident. Climbing partners are advised to double check each other’s gear before beginning. (Source: Steve Muelhauser, Park Manager, and Conrad Bieniulis, Seasonal Park Ranger)</t>
  </si>
  <si>
    <t>Rappelled Off End of Rope—Fall on Rock, Miscalculated Rappel Station, California, Yosemite Valley, El Capitan</t>
  </si>
  <si>
    <t>California, Yosemite Valley, El Capitan
On July 13, as we were preparing to start the Shield route in Yosemite, California, I (Matthew Luck) was ascending the fifth fixed (static) line from the ground up to Heart Ledge on El Capitan, while my partner, Steve Canavero, waited at the anchor below. He was standing on a fairly substantial ledge (one meter wide) which angled off on the side for about ten meters before dropping vertically
As I was jugging, Eric Renger, was rappelling down from Heart Ledge on the dynamic lead line he and his partner, David Hill, had just fixed. They had just climbed the Free Blast up to Mammoth Terraces and rappelled to Heart Ledge, intending to fix those pitches and begin the Salathé Wall the next day.
When I was about two-thirds of the way to the anchor above, there was this commotion, and I looked down to see Eric fall and hit the top of the sloping part of the ledge. There was a loud crashing as he landed on his garbage bag full of empty water bottles. He then began to slide down the ledge to the edge where it drops off (which would have resulted in a four-pitch fall to the ground). Clawing at the crack where the ledge meets the wall, he slid about three meters, gaining no purchase in the crack.
All of a sudden, the sliding climber came to a stop. Simultaneously, my rope dropped about two meters. I had no idea what was going on at the moment, and yelled, “Hey, what are you doing up there?” thinking that his partner (still at the anchor above) was somehow undoing the anchor of the fixed line I was ascending.
Eric yelled, “I’m OK, but I don’t know what’s holding me!” Steve then yelled for no one to move, thinking that a stuck rope had somehow stopped his fall and a move by anyone could have dislodged it and he would have continued falling off of the large flake.
A few moments later, everything was still, and we began to figure out what had happened. Steve then pulled slack up from the other static rope Eric was trailing (he had two) and threw the end to him. Eric was positioned precariously in the crack and was obviously worried about the mystery that held him. He questioned the integrity of the rope anchor at least twice, and Steve assured him it was solid and backed it up with a figure-8 on a bight.
As things calmed down, I finished jugging up to Heart Ledge, and told his partner what had happened. There are two fixed anchors at the Heart Ledges area, one at Heart Ledge and one below Heart Ledge, and these are about six meters apart vertically. The other party had fixed their rope and rappelled from the higher anchor, and their rope ended up about five meters short of the next rappel station. He rappelled to the station six meters below, fixed his line there, and then rappelled to his partner, who had sustained no major injuries. (Source: Matthew Luck)
Analysis
I rappelled first, as Dave waited, clipped into the anchors on Heart Ledge. As I started the rappel, I couldn’t see to the next anchor, and I didn’t know if the 50 m rope would reach all the way. About 30 feet down from the Heart Ledge rappel anchor, I saw another bolted rappel anchor.
Seeing another anchor partway down the rappel made me think we might need to set up another rappel to reach the next rappel station below. I didn’t have any solid information on exactly which rappel anchors to use, and I have been on more than a few rappel routes that had extra rappel anchors. I mentioned the extra rappel anchor to Dave, and continued to rappel.
As I often do on walls, I had a prusik knot on the rappel rope above my HB Sheriff belay device. There were not any knots in the end of the rappel rope, which is also how I normally choose to rappel. I had my ascenders set up and clipped to my harness, so I could easily and safely ascend the rope if I needed to return to the lower rappel anchor.
Initially, I thought the rappel anchor had failed, or the rappel rope had broken. However, as I looked up, I could see the end of my rappel rope dangling 20 feet above the lower rappel anchors. I had simply rappelled off the end of my rope, which was too short to reach from Heart Ledge to the next rappel station. Steve was still waiting at the lower rappel anchors, which were now above me and to the right. I asked him to set up a fixed rope so that I could safely anchor to something and then ascend back to the ledge. I knew that the ropes I had been trailing had somehow caught me, but I didn’t know how they held me. After Steve fixed my trailing rope for me, I checked several times to make sure I was on the correct rope, and that it was securely anchored. Once I was sure it was safe, I jumarred back up the ramp to the ledge, pulling a mess of ropes with me.
Once I got up onto the ledge, I clipped to the anchors and sat down to rest. Dave soon rappelled down to where I was, and we talked over what had happened. I had clearly rappelled off the end of the rappel line, and the prusik knot did nothing to stop me. It was my trailing ropes, which had become tangled with the fixed rope, that saved my life. One end of the trailing rope was attached to my harness. As I tumbled down the ramp, I grabbed the free end of my trailing rope. The middle of my trailing rope was looped over the fixed rope, and this is what stopped my fall. Because the fixed rope was attached to rappel anchors at both ends, the full length of my trailing rope was being pulled up over the fixed rope as I tumbled down the ramp. As I soon as I grabbed the free end of the trailing rope, I was essentially belaying myself on the trailing rope, with the fixed rope as my top-rope anchor.
My injuries from the fall were pretty minor. I had a bad bruise for several weeks from landing on the ledge, and I got bad rope burns on two fingers from grabbing the ropes.
In the seven years that I’ve been climbing, I hadn’t made any serious mistakes on the rock or had any close calls. As I sat on the ledge, I realized that I couldn’t say that anymore. I’d read plenty of accident reports and advice for safe climbing. I knew that many accidents occurred when experienced climbers stopped paying attention and made a mistake. But now, I was one of those climbers, and it made me feel a lot more vulnerable, and a lot less secure on the rock. I don’t like thinking about the accident too much, especially when I consider all the “what if’ scenarios and resulting consequences.
After letting things settle down for a while on the ledge, Dave and I continued to rappel to the ground, and Steve and Matt continued up to Heart Ledge. Dave and I didn’t finish the Salathé route that week, but we did spend the week climbing other free routes in Yosemite, and we plan to return to the Salathé some day. (Source: Eric Renger)</t>
  </si>
  <si>
    <t>Stranded, Darkness, Inexperience, Alberta, Rocky Mountains, Weeping Wall</t>
  </si>
  <si>
    <t>Alberta, Rocky Mountains, Weeping Wall
On March 7 at 2200, Jasper wardens received a report of stranded ice climbers on the Weeping Wall. A party of two climbers was stuck 60 meters above the ground. They had started climbing late in the morning, but when they had completed the route, another party was occupying the standard descent route in the Snivelling Gully. Therefore, the team decided to rappel via a rock descent route on the right hand side of the climb. The distance between anchors was greater than the length of their rope, and their descent was complicated by darkness. One climber rappelled to the end of the rope and was free-hanging. Eventually this climber managed to prusik back up the rope to his partner, at which point park wardens arrived to assist. The climbers did not have headlamps or other emergency equipment and were cold but uninjured. Flood lights were used to illuminate the waterfall.
Following instructions, the climbers lowered one end of their rope to park wardens, who were able to attach a rescue rope to it, thus providing enough rope for the climbers to descend to the base of the climb. The rescue was concluded by midnight.
Analysis
Inexperience is the primary cause of this incident. The climbers were very slow on the route, resulting in being caught by darkness. They were unfamiliar with the descent route they chose, not knowing that their rope would not reach. They did not carry headlamps, which would have been helpful. They did not consider the use of an Abalakov anchor, which would have allowed them to descend unaided. As ice climbing becomes increasingly popular, climbers become very technically proficient and capable, but often lack the experience to make sound judgments. (Source: Parks Canada Warden Service)</t>
  </si>
  <si>
    <t>Stranded, Darkness—Failure to Turn Back, Inadequate Clothing and Equipment, California, Yosemite Valley, Royal Arches</t>
  </si>
  <si>
    <t>California, Yosemite Valley, Royal Arches
On September 15 at 2200, NPS dispatch received a report of climbers who were yelling for help on the Royal Arches Route. Rangers Keith Lober and John Dill and two SAR technicians responded on the call. Lighting systems, spotting scope and a loud hailer were utilized to identify the problem.
The two climbers, Andy Sneddon (35) and Debbie Hughes (35) were uninjured but had become disoriented in the darkness during the rappels. The team was unable to locate their stranded rappel anchor stations. This left them stranded near the ends of their ropes but still securely tied to anchors.
The climbers were left on the ledge for the night. No attempts were made to retrieve Sneddon and Hughes because the night was quite warm and they were not in danger of falling. Early the next morning, Ranger Keith Lober and SAR technician Werner Braun, risked their lives while they were climbing up to rescue Sneddon and Hughes. The two climbers were brought down without incident.
Analysis
This is the third of the Royal Arches descent incidents. Again, turning back earlier, having warm clothing, and knowing how to prusik came into play. (Source: Report from Keith Lober and John Dill, SAR Rangers, Yosemite National Park)</t>
  </si>
  <si>
    <t>Stranded, Inexperience, Inadequate Clothing, Darkness, Weather, California, Yosemite Valley, Royal Arches</t>
  </si>
  <si>
    <t>California, Yosemite Valley, Royal Arches
On May 28, Kevin Calvert (18) and Kacee Fujinami (19) were benighted while descending Royal Arches. They were able to complete the descent early the next morning, though a rescue effort had been put in place.
Analysis
This seemingly bland incident has some interesting lessons. Below is a summary of information provided to rangers in an interview.
Experience. Kacee Fujinami and Calvert were here in Yosemite with the Alpine Club of Santa Maria High School. Both were acting as advisors with the club. Both were described by the RP as the most experienced climbers in the club. Kacee Fujinami’s (19) climbing experience has been predominantly in sport climbing, describing herself as a YDS 5.9 sport climber. Fujinami has no traditional lead climbing experience. The longest route climbed prior to this was a five pitch route that she seconded.
Kevin Calvert (18) stated that he had five years of climbing experience and that he climbs at least one day a week. Calvert describes himself as leading “hard” 5.10 traditional routes. The longest route Calvert has climbed is the East Buttress of Middle Cathedral Rock. Calvert stated that he has climbed at least one other route of similar difficulty and length in the Needles.
Clothing. Fujinami wore light cotton pants, a cotton t-shirt, a light cotton long underwear shirt, a light cotton sweatshirt, and a nylon shell jacket (untreated, non-waterproof, not a Goretex type fabric). Fujinami had no hat or gloves. Fujinami had no wind pants or rain pants. Calvert wore a cotton t- shirt, a cotton long underwear shirt and a medium weight synthetic pile top. Calvert did not have a rain jacket or rain pants. Calvert wore a leather sun shade type hat. Calvert did not have a wind breaker, rain parka, or rain pants.
Equipment. Fujinami and Calvert carried one pack between them that contained an EMS type emergency space blanket and a light plastic poncho, four or five one-liter bottles of water, and they had one head lamp and a flashlight. They climbed with two 11mm, 165 foot, dynamic climbing ropes. They carried a rack that included SLCD, tricams, wired nuts, quick draws and slings.
The Climb. Fujinami and Calvert began the climb at 0830 following a last minute decision to do this climb rather than what had been planned earlier— that being to do shorter routes with the other members of their club. Fujinami and Calvert planned to descend the bolted rappel route. Neither was familiar with the North Dome Gully descent other than knowing it existed.
Calvert did all of the leading. They were aware of the weather report and that rain was forecast for the afternoon, having been advised of that at the Mountain Shop in Curry Village just prior to leaving that morning. Calvert stated that he expected to climb the route in four or five hours.
As they reached the top of the tenth pitch around 1630, it began to rain. They decided to rappel. On the first rappel, Calvert threw the ropes down and began the rappel using an ATC as a brake. Calvert rappelled less than 50 feet when he discovered the ropes entangled but not stuck below him.
Calvert stated that he was on a blank slab without convenient ledges. He attempted to pull up a bight of rope and tie himself off with it so that he might safely use both hands to untangle the two ropes, but was unsuccessful in achieving this. He then reascended the rope 50 feet to the ledge where he began his rappel. He did this by levering up on the climbing rope and locking off on the ATC. He pulled the entangled rappel ropes back up to the ledge, sorted them out, and redeployed them. Calvert was apparently unfamiliar with the prusik technique.
Fujinami and Calvert made a total of four rappels before dark, stopping on a large ledge system on the normal route, about 200 feet above the ground. They spent the night huddled together wrapped in the poncho and space blanket at this location. The weather conditions were extreme, with high winds, heavy snow/sleet and 30 degree temperatures.
In conclusion, there are some key points to keep in mind. 1) Royal Arches is a 17 pitch route rated at the YDS 5.7 A1 level, and is well described in the first chapter, “Staying Alive,” of the guide book they had. The specific problems they encountered are discussed. 2) Their clothing choice needs no further comment. 3) They did not adhere to a turn-around time. 4) Not knowing how to prusik resulted in taking more time to untangle the ropes. 5) By tying their two ropes together, they could have made a single rappel to the ground from the ledge where they bivouacked. (Source: From Yosemite National Park Case Incident Reports)</t>
  </si>
  <si>
    <t>Stranded, Off Route, Inexperience, Alberta, Rocky Mountains, Mount Edith</t>
  </si>
  <si>
    <t>Alberta, Rocky Mountains, Mount Edith
On August 5, two climbers were attempting the South Ridge (II, 5.4) of Mount
Edith, but missed the start and got off route and onto steep limestone on the east face. They were lost and eventually both took leader falls trying to push a line towards the ridge. They gave up and then waited until they knew they would be overdue the next morning. A warden service rescue party flying back from another mission in the Lake Louise area flew by the mountain on the way back to Banff to check on the climbers. They knew the party was not due out till later, but were simply checking on their progress. The climbing party waved frantically to attract attention. In failing light and with an approaching lightning storm, a rescue party of two was placed on the ridge above by helicopter with a difficult toe-in landing. Bolts were drilled on the ridge and using a rope rescue winch. A rescuer was lowered down twice to raise the two climbers to the ridge. All four people bivouacked and were flown out at first light. Fortunately, all the lightning strikes during the night missed the ridge.
Analysis
This was the climbers’ first route in the Rockies. They had rock climbed in Eastern Canada, but had no mountaineering experience. Missing the start of the route lead them into steep difficult limestone. (Source: Parks Canada Warden Service)</t>
  </si>
  <si>
    <t>Stranded, Off Route, Inexperience, California, Yosemite Valley, Royal Arches</t>
  </si>
  <si>
    <t>California, Yosemite Valley, Royal Arches
On July 8 around 2330, Yosemite dispatch received multiple 911 calls reporting cries for help coming from the wall near the Awahnee hotel. Ranger Keith Lober investigated and found two climbers calling for help above the Bathtub on the “Royal Arches” descent route. Upon arrival at the Bathtub, Lober found one climber stuck at the end of his rappel rope about 30 feet from the ground. The second climber was secure on a ledge above.
At 2345 an SAR page went out and a team of five rescuers responded. Rescuers climbed up to the stranded climber, placed anchors, and assisted him to the ground. One rescuer then continued up to the second climber and, due to the climber’s inexperience, set up a system to lower him to the ground. All personnel were clear of the field by 0300 on July 9.
Analysis
Once on the ground the climbers were interviewed and provided the following information: Lead climber Jason Mathew (22) has been climbing for three to four years and usually climbs five times a week, including bouldering. He can lead up to a 5.8 traditional and has completed ten multi-pitch climbs such as the “Crack” and the “Nutcracker.” Partner Dan Pier (25) was on his first multipitch climb and had completed just a few short practice climbs up to a 5.8 difficulty. Mathew and Pier had started the climb around 0800 and one other team had passed them during the day. Mathew had read “Staying Alive in Yosemite” by John Dill. As a note, Mathew was carrying enough equipment to have completed a self-rescue by a variety of methods. (Source: J. Pederson and K. Lober, Rangers, Yosemite National Park)</t>
  </si>
  <si>
    <t>Stranded—Fatigue, Inexperience, Miscommunication, Colorado, Eldorado State Park</t>
  </si>
  <si>
    <t>Colorado, Eldorado State Park
On June 13, a twenty-one-year-old male with moderate climbing experience was seconding the second pitch of the Bulge (5.7) at Redgarden Wall when he fell about three feet. After a brief rest, he attempted the move repeatedly and failed each time. By this time, the victim was tiring and due to high wind conditions and lack of a line of sight to his belayer was unable to communicate his dilemma to the belayer above. The victim clipped into a fixed piece of hardware and did not move. He was approximately 150 feet above the ground at this point. After about half an hour of waiting, the belayer decided to tie off his rope and soloed off the route to get help, but did not inform the victim. Rescue personnel finally contacted the victim, set up an anchor above and rappelled down to him. They were able to rappel him and his gear to safety. He was not injured. Neither he nor the belayer had a helmet on during the climb.
Analysis
Conditions of high winds and restricted visibility require extra measures of precaution and a backup system of communication such as a rope tug code between partners. Climbers should not exceed their abilities, particularly if the partners are not familiar with each other’s experience and skill level. (Source: Steve Muelhauser, Park Manager, and Conrad Bieniulis, Seasonal Park Ranger)</t>
  </si>
  <si>
    <t>Avalanche, Nevada, Spring Mountain Ranch, Kyle Canyon</t>
  </si>
  <si>
    <t>Nevada, Spring Mountain Ranch, Kyle Canyon
On March 24, Russ Peterson (40) an Las Vegas Metropolitan Police Dept. SAR Officer, and J. R., LVMPD SAR Volunteer, snow shoed in to Angel Falls in Kyle Canyon to climb the Hosemonster (WI5). Snowfall had been heavy that winter and Angel Falls had frozen wide and thick on its 80-foot lower section. The upper 200-foot section was wide and thick at the base but tapered to three feet at it’s top. A steep snow slope met the base of the route with a foot wide moat separating the snow from the ice.
Peterson led the first section of ice to the large alcove below the upper section. He called down that the upper tier of ice looked solid and climbable, but that the snow in the alcove was loose and unconsolidated. They decided to take turns top-roping the lower section. Peterson established an anchor with several equalized screws and pound-ins and lowered to the base.
His partner climbed the lower pitch, removing the screws Peterson had placed on lead. At the anchor, he heard a loud crack and rumbling and called “Avalanche!” He pulled close to the ice and felt it wash over him. When it stopped, he looked down and saw that Peterson was partially buried by the ice and not moving. Looking up, he saw that the top 100 feet of the upper tier of the Hosemonster had broken free. Peterson had kept him on belay and the rope was now taut through the anchor to his harness. He made a “z- rig” using prusiks and a cordalette to get enough slack in the rope to untie. Before he could free himself, he again heard a loud crack and rumble as the bottom half of the upper section broke free and washed over him. Peterson was now completely buried. J. R. was able to untie and secure the rope to the anchor and descend using prusiks and the cordalette about an hour after the initial ice fall.
Peterson never moved following the initial ice fall and was found apneic and pulseless. His partner snow-shoed out and radioed for help on reaching the truck. Peterson’s body was recovered by LVMPD Officers and Volunteers the next morning.
Analysis
The top of the upper section of the Hosemonster is often poorly bonded to the rock. It is likely that the upper section broke free of its own weight. Wearing a helmet is vital. Peterson died instandy under the tons of ice that fell from above. His helmet offered no protection. His partner was partially sheltered and his helmet proved lifesaving. Peterson had built a solid multi-point equalized anchor that held despite taking impact from the falling ice. He also kept his partner on belay even in death. Self rescue skills, prusiks, and a cordalette for such an event, and being able to safely escape the anchor and descend to the snow allowed his partner to survive a catastrophic ice fall and walk out with minor contusions.
Russ Paterson was an exceptional man with a passion for climbing. He had recently begun climbing ice and that day had affirmed his passion for it. Russ is deeply missed by his team members and fellow officers, and we will never fill the void left by his passing. (Source: James Roberts, Volunteer, Las Vegas Metropolitan Police Department SAR)</t>
  </si>
  <si>
    <t>Avalanche, Poor Position, Wyoming, Grand Teton National Park, Mount Owen</t>
  </si>
  <si>
    <t>Wyoming, Grand Teton National Park, Mount Owen
On the evening of April 22, Ranger Renny Jackson received a phone call from Jackson resident Christian Beckwith. According to Beckwith, his friend Stephen Koch (29) had not returned from a solo snowboard descent on Mount Owen. Koch had planned to depart the Taggart Trailhead early on April 22, bicycle to south Jenny Lake, ski up Cascade Canyon, then climb Mount Owen via the north face. He would then attempt the first snowboard descent via the Northeast Snowfields and return that same day. As Koch is a very experienced mountaineer and snowboarder, Beckwith’s level of concern was significant.
On the morning of April 23, rangers confirmed that Koch’s vehicle was still parked in the Taggart parking lot. At 0915, a helicopter search was initiated for Koch with myself (Mark Magnuson) and Renny Jackson on board. Tracks were followed up Cascade Canyon and into the Owen Cirque below the north face. A pair of cached skis were seen midway up the lower snowfield, with a boot track traversing back and forth across the slope above, leading up to the face. At 0950, pilot Ken Johnson spotted Koch in the main snowfield below the north face, sitting at the base of a large boulder. Koch was waving. Johnson performed a toe-in landing/hover several hundred feet above Koch, and Jackson exited the aircraft. He went directly to Koch to assess injuries. Johnson and I then flew back over Cascade Canyon to make radio contact with ranger Rick Perch, the Incident Commander. After updating Perch on the status of Koch and resource needs, Johnson returned to the scene, and I departed the aircraft with our gear.
Koch was found in a sitting position, with his climbing harness beneath his buttocks. He was wearing light gear (neck gaiter around the head, goggles, medium-weight long-sleeve North Face capilene shirt, medium-weight long underwear, guide pants, gloves, and double plastic boots). He had no additional equipment with him as his pack had been lost in the slide. Koch was dehydrated and hypothermic, but conscious, alert, and conversant. He had extensive wounds visible to his face and head, was spitting up small amounts of blood, and was complaining primarily of pain in both knees, neck, and back. He stated that both knees were “blown.”
We began efforts to warm Koch by providing additional clothing, then continued to further assess his injuries. Additional equipment was delivered to the scene via long line/sling load. A cervical collar was placed on his neck, andhigh flow oxygen was administered.
Rangers Andy Byerly, Scott Guenther, Dan Burgette, and Chris Harder were flown into the scene, along with additional equipment. Rewarming of Koch continued with heat bags placed under the arms, in the groin, and on the abdomen. With concurrence from medical control (Dr. Rick McKay), Koch was secured on a scoop stretcher in full cervical-spinal immobilization. A splint was placed on his right leg and he was moved into an evac-bag inside the litter. With orders from Dr. McKay, I started an IV of warmed Normal Saline at 1000 cc/hour and administered 25 grams of D-50 (dextrose).
A landing platform was shoveled into the snow approximately 200 feet above and Koch was raised via z-rig to that location. Johnson returned with the helicopter, landed, and Koch was placed inside the aircraft. I flew with Koch to St. John’s Hospital, arriving at 1237. Johnson returned to the scene, and by 1530 all personnel and equipment had been flown from the mountain.
Koch’s injuries included a fracture-dislocation of the right knee with associated tears of all supporting ligaments, ACL and MCL tears in the left knee, fractures of two lower thoracic vertebrae, pulmonary contusions, chipped tooth with possible misalignment of the mandible, and multiple abrasions, contusions, and lacerations over the body.
Analysis
The following interview with Stephen Koch took place in the St. John’s Hospital emergency room on April 23, with additional follow-up questions the next day after he had been admitted.
According to Koch, he departed the Taggart Trailhead area at 0250 on April 22, then bicycled to south Jenny Lake. He stashed his bike at the Teton Boating cabins then skied around the edge of Jenny Lake and up lower Cascade Canyon. He crossed Cascade Creek below the Owen Cirque and began the steep ascent toward the base of the north face. Along the way he cached his skis and began kicking steps up the snow. About the 9,000 foot level, he stopped and left a stuff sack containing a headband, goggles, two high energy food bars, and camera on the downhill side of a large boulder. Koch continued kicking steps up the slope and, due to the late morning hour and avalanche activity that was starting, changed his line of ascent by moving left on the face. He was now using two ice tools and, having aborted use of crampons due to snow balling up on the bottoms, continued kicking steps. He said as the slopes above continued to warm, debris began coming down from the Northeast Snowfields. He again adjusted his plan, with thoughts of waiting at the Koven Col to reassess conditions.
About 1050, an avalanche passed by to his right, followed by a second, larger slide. Koch thought this would miss him as well. However, after taking two steps to his left, he was swept off his feet. Koch said he was thrown down the face in a very violent fall, tumbling over at least two rock cliffbands of about 15 feet in height. After sustaining significant multiple injuries in a 2,000 foot fall, he came to rest at the bottom of the face. Snow had packed his mouth and throat, requiring a struggle to clear his airway and breathe. One ice tool in his pack and attached snowboard were lost in the fall.
Realizing that he now lay in the middle of the primary avalanche track below the north face, Koch hobbled several hundred feet down and across the slope to a safer location, then collapsed. Unable to continue, he drifted in and out of consciousness for the next three to four hours, until the sun moved behind the peak. With temperatures dropping, he began glissading down the slope on his left hip and then his back. He continued a very slow descent until he reached his gear cache at the boulder. It was here that he spent the night, sitting on his climbing harness.
Koch planned to sit out the night, feeling relatively confident that he would be reported overdue and that the Jenny Lake Rangers would be responding the following day. He said he had planned to wait until about 1130 for rescue, at which time he would continue his attempt to descend. In hindsight, Koch said he would have benefited from wearing a helmet and, while he thought he had picked a safe line up the face, realized that he was behind schedule and subject to the hazards of changing conditions. He did not anticipate that debris from above would affect him on his adjusted line of ascent. He noted that he was still climbing in the shade, but sun had already been warming the upper slopes. Koch expressed extreme gratitude for having survived the accident and for the rescue effort that ensued. (Source: Mark Magnuson, SAR Coordinator)
(Editor’s Note: In the “Jackson Hole News, ” April 29, 1998, Koch is quoted as saying that he survived, he believes, because of his will to live. Also, he said, “Too much to do. Babies to have. It’s a sign. I’ve got more work to do on this earth—helping others, especially since Fve been helped so much. ” His recovery has gone well.)</t>
  </si>
  <si>
    <t>Avalanche, Poor Protection, Oregon, Mount Hood, West Crater Rim</t>
  </si>
  <si>
    <t>Oregon, Mount Hood, West Crater Rim
The incident took place on Sunday May 31 at 10:05 PDT at the 10,700 foot level on the West Crater Rim route. The occasion was a graduation climb for The Mazamas Basic Climbing Education program.
The party was caught in a large slab avalanche. The fracture occurred about 200 vertical feet below the westernmost summit ridge near the 10,800 foot level. One rope team of three people were caught and swept down a 45–50 degree slope—through the Hot Rocks area and then the gully between Crater Rock and Castle Crags. One person was killed by trauma during the fall, a second person received a fractured pelvis possibly due to the rope breaking between her and the person killed, and a third person on the rope team experienced a fractured ankle. The leader was also briefly caught in the avalanche and experienced an ankle and a shoulder injury.
The avalanche was classified as SS-A0-3 (medium in size relative to its potential path). The crown was 300 feet wide, two feet average depth varying from one to five feet The slope faced southeast and the slide ran from 10,800 feet to the 9,550 foot level, or 1250 vertical feet. The slope angle at the fracture line was 40 degrees. The climbers were engulfed at the 10,700 foot level while traversing a 25–30 degree “ramp.”
Stormy, cool weather during much of the preceding week had produced one to two feet of new snow at higher elevations on Mount Hood. Clearing late Saturday allowed sun and rising freezing levels to produce surface snow melt of the upper one to two inches of wind packed snow. Radiation cooling overnight helped briefly stabilize the surface crust. At the time of the accident sun had been warming the slope for about four hours and the air and snow temperatures were rising rapidly. The freezing level was around 10,000 feet. Earlier parties summitted climbing predominantly on the firm crust. However, by mid-morning climbing parties reported knee depth post-holing down to an old crust.
When the group left Timberline Lodge, they observed a hand-written sign, posted in the Forest Service Climbers’ Register, stating “HIGH AVALANCHE HAZARD!” The sign had been updated Saturday, May 30 at 8 p.m. by the USFS climbing ranger, only hours before the group set out. It was unusual for such signs to be posted. In fact, this was only the second such sign in seven years.
The leader and other party members observed the sign. The wording of the sign caused questions from and confusion among various party members, some of whom who believed it might have been placed the prior week.
The party left Timberline Lodge at 12:45 a.m. and reached Silcox Hut an hour later, where the assistant leader turned back because of a preexisting injury. One of the basic school students was promoted to be assistant leader. Progress slowed, and it was over three hours later before they left the top of the Palmer ski lift just as the sun was rising. Getting to the base of the steep slope leading to the ridge overlooking Reid Glacier took a farther two hours. The ascent of the slope, and a rest to let the Hood River party pass, took about two more hours. Snow conditions deteriorated on the ascent of the steep slope and steps were six to twelve inches deep. The slope that avalanched had been in the sun for about four hours at the time of the release.
On the ascent, the party passed evidence of recent slides on the west side of Crater Rock, a slope similar in aspect to their intended route. The leader probed with his ice ax and was reassured by the firm footing that the snowpack was stable. No hasty snow pits or strength tests were done. The presence of well over 100 climbers on the mountain and another party from Hood River on the West Crater Rim route also mitigated the leaders’ concern about avalanche hazard.
After Crater Rock the party traveled in three roped teams. At the time of the avalanche, the leader was traveling unroped just behind the leader of the first rope. A loud crack was heard as the slab released. Within seconds the descending slab disintegrated and overwhelmed the lead rope team and the climb leader. The two trailing rope teams were not involved in the slide. The leader lost his ice ax but was able to stop before being swept down the 45–50 degree slope. The lead rope team was swept through the Hot Rocks area and down to the gully between Crater Rock and Castle Crags.
Two of the rope team were partially buried at the 9,850 foot level, with their rope still attached between them. The third member was completely buried at the 9,650 foot level, the rope having been severed. After dispatching the other rope teams to a safe area, the leader descended the slide path, finding one person buried to his waist and another mostly buried with only her head and arms above the snow. The Hood River party, with two small rope teams and two unroped members were ascending 100–150 feet ahead of the team caught in the slide when the avalanche occurred. This group was on the right (east) flank of the slide. All were just beyond the fracture, except one roped member who was knocked down and carried about 100 feet before his fall was stopped by the self-arrest action of another team member. After this mishap, this party continued to the summit unaware of the nature of the slide they had narrowly escaped.
A USFS climbing ranger, on patrol near the Hogsback, and a member of Portland Mountain Rescue organized a rescue team that descended the debris performing a quick visual and transceiver search. Because the two partly buried climbers reported transceivers were not being used, probe lines were organized. The third climber was uncovered about an hour after burial at a depth of four feet. It was apparent that death resulted from significant injuries suffered in the fall.
Evacuation of the injured victims was accomplished in about three hours by snow cat to Timberline Lodge. Then the most seriously injured person was flown by Life Flight helicopter to Portland. The remainder of the party descended under their own power without any additional leadership.
Analysis
Leadership. The leader was one of the most experienced climb leaders serving as a volunteer for the club. He had climbed several times in Peru and the Himalaya, and had summitted Aconcagua. He had climbed the West Crater Rim route about 15 times and Mount Hood over 50 times. He has been chair of the Climbing Committee. The participants were novice climbers who had completed evening education programs and several weekend outings.
The Route. The West Crater Rim route is frequently ascended. It has longer and steeper sections than the regular Hogsback route. The leader chose the West Crater Rim route about three months previously, intending to avoid the crowds and leave the Hogsback route for another party. The leader preferred this route because it gave “twice the steep climbing and was more enjoyable” than the crowded Hogsback route. Jeff Thomas’ Oregon High Climbing Guide states: “Be aware that this route is directly in the path of debris falling off Crater Rock, and of any avalanche coming off the slopes above Castle Crags. Huge slides are not uncommon during or right after heavy snowfall, and sometimes in the spring. If conditions are at all shaky, avoid this route.”
Transceivers. The climbing ranger commented that most other climbing parties on the mountain that day did not carry avalanche transceivers. Although several people climbing that day owned them, they were left behind. Some of these climbers later remarked that they hadn’t considered avalanches to be a problem as it was late in the season and it was such a beautiful day. But in fact, a secondary maximum in monthly Northwest avalanche fatalities occurs in May, similar to the mid-winter Northwest maximums.
Primary causes of the accident:
The unusually high hazard avalanche conditions resulting from snow loading the previous week during a storm; an old snow crust beneath the new snow; and rapid warming at the time of the release of the avalanche.
The presence of the party on the West Crater Rim route after the slope had been warmed and destabilized by the sun.
Secondary factors that contributed to the accident:
The slow pace of the party that resulted in them being on the slope after warming had occurred.
The leaders’ decision to continue on the West Crater Rim route was not questioned because there was no other leader present with sufficient experience.
The severity of the injuries may have been increased by use of roped team travel. The unroped leader was able to avoid being carried down slope, whereas the rope ensured all three students traveled the avalanche together. The pelvic injuries may have been the result of the rope breaking.
A confusing warning sign that failed to communicate that the avalanche danger still applied.
The disturbance of the slope by the Hood River party and the Mazama party may have weakened the slope however the release may have been natural.
Lack of awareness amongst many climbers on Mount Hood that day about the potential for large slab avalanches “even on nice days.”
(Source: From a report by the Incident Response Committee, consisting of John Blanck, Al Cooke, Josh Lockerby, Alan Proffitt, Dave Sauerbrey, Larry Stadler, and Ian Wade)</t>
  </si>
  <si>
    <t>Avalanche, Washington, Mount Rainier</t>
  </si>
  <si>
    <t>Washington, Mount Rainier
This accident occurred as a RMI guided team was descending from the summit. Two rope teams were clipped into the same fixed line when the avalanche occurred. The avalanche caught the first rope team, which pulled two of the anchors on the fixed line. The slide continued unattested also pulling the second rope team down the hill. Finally one anchor (a picket) held at the other end of the fixed line as a few climbers became entangled at the top of the cliff- bands. What was left is detailed. One guide and one client were caught on the fixed line above the cliff. Three clients and one guide clung to the top of the cliff, tangled in the rocks and ropes. Three clients dangled below them on a cliff of ice and snow, while the solo client (Nestler) hung below a second cliff band in a waterfall of snowmelt. Nestler died as a result of this exposure.
The Park Service assembled climbing rangers from Camp Schurman and Muir, Mountain Rescue Volunteers, Rainier Mountaineering Guides and helicopters assist with the rescue. On scene, Gauthier along with Rainier Mountaineering Guides Randolf and Eicshner worked to assess the situation. The location was extremely hazardous with 40-degree icy slopes, 20-foot vertical rock bands, exposure to avalanche hang-fire and a 300-foot drop to the glacier below. The danger made it necessary for rescuers to secure the exposed climbers with new ropes and reliable anchors. One of the distressed climbing teams was pendulumed over a refrigerator-sized rotten rock; the other clung to the cliff or dangled on a rope which was frayed to the inner strands and pulled tight over a sharp rock held by one picket! Once new anchors and ropes were established, on scene rescuers negotiated the cliff securing the injured and triaging the patients.
Teams of climbing rangers and guides were inserted with US Army and private helicopters at Ingraham Flats. Some of the rescuers climbed to the accident site to assist with the raising evacuation while another team headed to thebase of the cleaver to assist with the lowering of one climber. That climber, Patrick Nestler (29), had fallen substantially farther down the cliff than the others. The fastest evacuation was to lower him off the mountain rather than raise him back to the accident site. New anchors and ropes were set to assist Nestler. However no one had heard from him for over an hour. As the injured were being raised off the cliff above, Nestler was quickly lowered, taken across the bergschrund and evacuated to the helicopter, where he was pronounced dead.
At 1:45 p.m. on June 11th, an independent climber camping at Ingraham Flats overheard screams of distress coming from the Disappointment Cleaver. The climber, using a cell phone, alerted Mount Rainier communications and reported that a snow avalanche had swept two rope teams off “The Nose” of the Cleaver. The initial report indicated that many climbers may be dead and the accident was extremely serious. Off duty climbing ranger Mike Gauthier overheard the emergency announcement on the Park Service radio and responded to the accident from the summit by riding his snowboard down the climbing route. On scene, Gauthier reported that Rainier Mountaineering guided teams had been hit by an avalanche and up to ten climbers (two rope teams) were unsecured on the cliff or unaccounted for.
Climbing rangers remained to clean up and conduct the accident investigation on the following day while additional guides stayed to escort the remaining clients back to Camp Muir.
Efforts to raise the other nine climbers off the cliff and up the slope were hustled as rescuers raced against nightfall. The injuries included: one guide with a severely injured hand, a client with an injured leg and hand, three hypothermic clients, another client with an injured hand, a climber with an injured leg and two shaken but ambulatory climbers. The Chinook helicopter hovered at Ingraham Flats till darkness when the last of the most hypothermic climbers was loaded on board in a liter. All of the injured and a few of the rescuers were flown to Madigan Hospital in Tacoma.
Analysis
This avalanche was described as a “wet, loose snow slide.” Released on a 40-degree slope at 11,600 feet, it ran on a layer of isothermal melt-freeze grains when it hit the rope teams at 11,200 feet. The width of the slide when it hit the teams was 38 feet, at a depth of 6–10 inches. Warm temperatures and clear sky (solar radiation) are the most significant weather factors in its cause. At the time of the avalanche the snow pack was in the melt stage of the melt-freeze cycle and the snow grains lacked cohesion. Only a small trigger was needed to start the snow mass moving.
No definite trigger was positively identified at the starting point. However, boot prints and climber activity mark the area on the slope above the traverse. This location is notorious for rock and icefall. Guides fix the traverse because the exposure is great should a climber fall. The guides observed no evidence of any avalanche activity that day. Senior guides commented that the area had no avalanche activity for 20+ years.
Avalanches are not just winter phenomena. Big mountains like Rainier cre-ate their own climate and conditions. Different slopes, elevations, angles, and aspects mean new conditions and circumstances. Always consider the possibility of an avalanche, particularly on suspect 25 to 50 degree snow slopes on warm days. Hazards can be assessed by digging a snow pit and checking the slide potential. One can also minimize exposure by moving quickly through hazardous areas. Also consider that humans cause many avalanches. In dangerous areas, make sure your teammates or others are not above—or below! (Source: Mike Gauthier, SAR Ranger, Mount Rainier National Park)</t>
  </si>
  <si>
    <t>Dislodged Rock-Fall, Rope Severed, Pennsylvania, Delaware Water Gap, National Recreation Area, Mount Minsi</t>
  </si>
  <si>
    <t>Pennsylvania, Delaware Water Gap National Recreation Area, Mount Minsi
On the afternoon of March 26, Daniel O’Malley, Tim Feitzinger, and Jeff Sukenick decided to take advantage of the nice weather to go rock climbing on Mount Minsi. O’Malley and Feitzinger began climbing an established route. Sukenick waited for his companions at the base of the pitch. During the climb, O’Malley evidently dislodged a large rock, which knocked him off the mountain. Feitzinger was in the process of catching him when the climbing rope was severed by the falling boulder. O’Malley fell another 130 to 150 feet to the talus slope below. Sukenick heard the rock hit the ground near him. When he checked it, he came upon O’Malley. Sukenick detected shallow respirations and a soft pulse. He ran down across the talus field to a nearby highway and stood in the road until a vehicle stopped. The driver notified the county dispatch center via her cellular phone. Sukenick then returned to O’Malley and began administering CPR. Rangers and paramedics arrived on scene about 40 minutes after the fall and determined that O’Malley had died. The park’s high angle rescue team, comprised of rangers and representatives from the Pennsylvania and New Jersey forestry services and New Jersey state parks, worked themselves into a position above Feitzinger, who was stranded on the cliff, and assisted him in climbing to the top of the rock face. Team members and fire and rescue personnel from several other agencies then removed O’Malley’s body via a belayed carry-out down the talus slope in the dark. The response involved about 60 people from seven agencies. (Source: Ed Whitaker, DR, Pennsylvania District)</t>
  </si>
  <si>
    <t>Fall Into Crevasse, Weather, Hypothermia, Washington, Mount Rainier</t>
  </si>
  <si>
    <t>Washington, Mount Rainier
A four-person climbing team had summitted Liberty Ridge on June 14 and became separated (two roped teams of two) during their descent of the Emmons Glacier in severe winds and whiteout conditions. While route finding, the lead climber on the second rope team fell into a crevasse near 13,300 feet. The second climber, Bullard, held the fall in self-arrest for an hour while his partner ascended from the crevasse. Storm conditions intensified and the extended exposure of self-arresting caused Bullard to become wet and hypothermic. The team decided to bivy, but their megamid provided minimal protection from the 60 mph winds and heavy snowfall. They used their cell phone to call the Park and request assistance.
Their partners had safely descended the Emmons and became concerned when their teammates did not arrive at Camp Schurman. They contacted climbing rangers Gottlieb and Kamencik about the same time the White River Ranger Station received the telephone call. Inclement weather prevented assistance that evening and a rescue was organized for the following morning based on reports of improving weather. A three-person team (the two climbing rangers and one of the party’s team members) would climb from Camp Schurman while an Army Chinook helicopter would attempt to fly another team of rangers to the reported location. Cloud conditions improved, but extremely high winds prevented a helicopter insertion. Aerial reconnaissance helped to guide the ground team, which climbed through deep snow and fierce winds, sometimes on their hands and knees, to the climber’s bivy.
The rescue team found both climbers hypothermic, suffering from exposure and dehydration. Efforts to evade the wind and light the stove proved futile and the aggressive rewarming was needed for one member. The weather continued to improve and after a few hours the climbers and rescuers were able to descend under their own power back to Camp Schurman.
Analysis
Extremely fierce weather including whiteouts, high winds and substantial snowfall are not uncommon on Mount Rainier during the summer months. Weather may be the largest contributing factor to accidents, rescues, and searches. Inclement weather contributed to this team becoming split, but stronger efforts should always be made to stay together during such conditions. The immediate assistance of their teammates may have significantly changed the outcomeof the initial crevasse fall. It is also important to note that three other climbing teams reported passing the stranded climbers while descending Liberty Cap. They offered assistance however the two-person Bullard party declined, perhaps feeling their situation was not urgent at the time. (Source: Mike Gauthier, SAR Ranger, Mount Rainier National Park)</t>
  </si>
  <si>
    <t>Fall on Ice, Climbing Alone, Inadequate Protection, Colorado, Rocky Mountain National Park, Thatchtop</t>
  </si>
  <si>
    <t>Colorado, Rocky Mountain National Park, Thatchtop
On November 15, at 1000, Richard Ladue (37) was doing an unroped solo of All Mixed Up (III, WI4) on Thatchtop when he fell 100 feet to the base of the route. Two nearby ice climbers witnessed the accident, but were unsure if the fall was due to brittle, broken ice or to faulty technique. Ladue sustained a depressed skull fracture on his left temple, below the rim of his helmet, and other lesser injuries. Ladue died in the litter of complications due to the head injury at 1900, 500 feet from the base of the route, as the park’s rescuers were working on his evacuation.
Analysis
The risks and consequences of unroped solo climbing are multiplied when the medium is ice, considering the changeable and inconsistent nature of ice. To make solo climbing safer, a self-belayed rope system may be employed. Also, the solo is often safer if the route chosen is several levels below the climber’s ability. Ladue wore a helmet, and it is most unfortunate that he was struck below the protection of the helmet. Ladue was an experienced ice climber who had previously climbed All Mixed Up.
The conditions of ice on All Mixed Up were on the thin side due to wind driven sublimation and intense climbing by numerous parties. The route would have been a safer choice in fatter conditions, but as the ice conditions improve, generally the avalanche hazard from a bowl atop the climb increases. (Source: Jim Detterline, RMNP Ranger)</t>
  </si>
  <si>
    <t>Fall on Ice, Inadequate Protection, New Hampshire, Crawford Notch, Frankenstein Cliffs</t>
  </si>
  <si>
    <t>New Hampshire, Crawford Notch, Frankenstein Cliffs
On December 30 Bob O’Brien paired up with Lisa Thompson for some ice climbing. Bob is an experienced ice climber of more than ten years and while Lisa has limited experience with ice climbing, she has many years of rock climbing experience. They had not climbed together before.
Bob set off for a lead of Cave Route (NEI 3) with Lisa as the belayer. Cave Route is a one pitch route that begins with a 30 foot section of 55 to 60 degree ice followed by some vertical columns that are avoided by climbing around them on the left. Bob climbed to the top of the first section and placed an ice screw. Looking for a greater challenge, he headed up the 15-foot tall columns direct. Deciding the ice was too candled and poor in quality, he choose not to “waste time” attempting to place an ice screw, but instead climb to the top of the column and finish the climb. With his tools over the top of the column but feet still on the steep ice, his right tool came out of the ice, then his left tool also came out. Acting quickly, Bob was able to replace his left tool. Any feelings of safety melted as he “barn-doored” to the left and his left hand came out of the leash. With the tool remaining in the ice, he fell, pulling out his only ice screw along the way. Bob fell 40 feet to the ground. Nearby climbers, including a doctor and a paramedic, assisted in the half mile carry out using a litter from a rescue cache at the parking lot. Bob broke both his tibia and fibula of his left leg when his left foot caught the lower angle ice at the base of the column.
Analysis
The main problem here is of the climber not placing adequate protection. Once on the column, Bob had three alternatives. First, stop and take the time to place good protection. Second, conclude that he could not (for any reason) place the protection and retreat. Or third, conclude that he could not (for any reason) place the protection, keep climbing and risk ground fall, hoping that he would not fall. Bob chose the third alternative, but fell. As ice climbers, we sometimes do not place protection as frequently as we do on rock in the summer relying on hopefully solid ice tool placements. The merits of this can be argued both ways. Nevertheless, placing protection infrequently enough so that ground-fall is a possibility is never a good option, as we cannot be certain that we will not fall. (Source: Bob O’Brian and Lisa Thompson)</t>
  </si>
  <si>
    <t>Fall on Ice, Inadequate Protection, New Hampshire, Mount Washington, Huntington Ravine, O'Dell's Gully</t>
  </si>
  <si>
    <t>New Hampshire, Mount Washington, Huntington Ravine, O’Dell's Gully
December 29, Greg Farrell (39) and Brian Carlock, both experienced ice climbers, were ascending O’Dell’s Gully at 0815 in preparation for a trip to Mount Katahdin. Part of their training was to climb Pinnacle and O’Dell’s in a day and employ the technique of “simul-climbing” to climb quicker on the easier sections. Neither of them had used this technique before.
Using a doubled 8.6 mm rope, they had at least one ice screw between them. The terrain was water ice, moderate angle. Brian was leading. With one screw in the ice, Greg stopped at the screw to wait for Brian to place a second ice screw before he removed the one he was at. Catching his crampon point on his bootstrap, Greg lost his balance and fell, pulling Brian with him. Sliding and bouncing down the ice, the single ice screw did hold their fall (the 17 cm, Yates Screamer had activated). Greg fell 13 meters while Brian fell 39 meters, and both ended up hanging side by side on the ice. Both seemed to be OK at this point, so Greg built an anchor where they were and lowered Brian down to the snow slope using an extra rope he had in his pack. Once at the base of the ice, Brain realized pain in his right hip would prevent him from standing, so a second climbing party used an ice anchor to lower Brian down the snow slope to the trail. Many nearby climbers assisted in getting Brian to the trail where he was carried out by litter. Later that evening, Brian was treated for his soft tissue injuries and released from the Androscoggin Medical Center.
Analysis
While simul-climbing is a technique used for moving quickly over moderate terrain, it is also dangerous because a slip by the second could easily pull the leader off, as happened in this accident. We should have had more protection between us. This technique calls for abundant protection even on easy terrain as these points are the only “belay” for the climbers, at least two points of pro between climbers. Because the terrain was easy, I was more “relaxed” and didn’t have my axes planted well—they were dangling at my side—at the stance before the fall, which would’ve resulted in a stumble only. The leader should have his tools planted well and anchored to them while placing a screw, thus creating a temporary anchor for himself and partner. Even on easy terrain it is important to be constantly vigilant and to immediately have tools planted securely at stances, as portable belays. (Source: Greg Farrell)
(Editors Note: Jeff Fongemie points out the following.“Easy ice is not always about the angle of the ice. The ice on Mount. Washington is often very brittle and even low angle ice can be difficult. If at a Mountain Rescue Service meeting here in North Conway, you asked how many have taken falls on low angle ice, you might be surprised to see how many highly experienced mountaineers raise their hands. ”)</t>
  </si>
  <si>
    <t>Fall on Icy Rock—Blown Over by Wind, Wyoming, Grand Teton National Park, Grand Teton</t>
  </si>
  <si>
    <t>Wyoming, Grand Teton National Park, Grand Teton
On June 25, James McDonald, Larry Susanka and Dan Sola (38) were attempting to climb the Exum Ridge of the Grand Teton in icy conditions with a storm in progress. Around 1430 Sola fell about ten feet while leading the Friction Pitch. Sola was wearing crampons on the iced rock, but was caught by a strong gust of wind and blown over backwards. He had protection below him, but still hit the belay ledge, dislocating his right shoulder and injuring his ankle. Susanka used a cell phone to call 911 and was connected to Ranger Tom Kimbrough at the Jenny Lake Ranger Station. Susanka asked for route information, but stated that the party would try to descend without help. Park Medical Control, Lanny Johnson, PA, was contacted and called Susanka to talk them through the reduction of the dislocated shoulder. When Johnson reached them by cell phone, the reduction had already been accomplished. The group rappelled and down- climbed the Exum Ridge, occasionally calling for route information. They reached Wall Street, the end of the most technical part of the descent, at 1840. Continuing down, they arrived at the Lower Saddle at 2130.
When this group left the Lower Saddle to climb the Grand Teton at 0445, a fourth member of the party, Jack Hicks, elected not to climb. He remained at the Saddle, and when tents began to be blown down by strong winds, he broke the window of the Ranger Hut to gain access to better shelter. He also contacted Mike Detmer, a ham radio operator in Jackson, to let the Park know that weather conditions were severe and that he was worried about the other members of his group. Detmer continued to assist with communications until the climbers were safe at the Lower Saddle.
Susanka and Sola continued their descent to the Lupine Meadows Trailhead during the night of June 25. They arrived at the trailhead at 0230 on June 26. Hicks and McDonald spent the night at the Saddle, returning to the trailhead by 1400. (Source: Tom Kimbrough, SAR Ranger)</t>
  </si>
  <si>
    <t>Fall on Rock, Climbing Alone, Wyoming, Grand Teton National Park, Symmetry Spire</t>
  </si>
  <si>
    <t>Wyoming, Grand Teton National Park, Symmetry Spire
On October 12 at 1600, I received a call from Barbara Lachmar of Logan, UT, who stated that her husband Tom Lachmar (45) had not returned from a climbing trip to the Tetons. She was only able to give me information on the vehicle he was driving, and that he had left on the night of the 10th with a plan to climb the next day and drive back that evening.
I called Teton dispatch and requested that a road patrol ranger begin looking for Lachmar’s vehicle at the numerous trailheads in the South District of the park. Additionally, I requested that the Permits Office search the computer database for any record of a backcountry overnight permit or a Voluntary Mountaineering Registration. The vehicle was located at the String Lake trailhead at 1650.
At 1737, I requested that the Bridger-Teton contract helicopter report tothe Lupine Meadows heli-base. During the final hour of remaining daylight, I at least wanted to conduct an aerial reconnaissance of the primary hiking routes available from this trailhead.
In the rapidly diminishing daylight, about 1815, the subject was found in the upper reaches of the couloir immediately west of the Southwest Ridge of Symmetry Spire. We were able to confirm that he was injured, and made the decision to attempt to insert one rescuer and then short-haul the climber out via “screamer” suit. The operation was completed by 1855, and Lachmar was transferred to a ground ambulance for evaluation of his injuries. Lachmar was given strong recommendation to seek initial treatment at St. John’s Hospital, but he declined, and was taken to his car. He drove home and was admitted to Logan Regional Hospital, where he received treatment for a fractured left clavicle and three separate fractures to his pelvis.
Analysis
Lachmar’s intention was to do a day climb of the East Ridge of Symmetry Spire, and then descend via the rappels from the notch on the upper portion of the Southwest Ridge. He had successfully completed the first long rappel and was in the process of down climbing to the second rappel when he fell about “five to seven feet.” The accident occurred about 1545. He spent the night there, and then started making his way down the next day.
Climbers will continue to be encouraged to let someone responsible know exactly where they intend to go and when they are expected to return. Lachmar was well equipped for a day climb. He is fortunate that the injuries he sustained were not life threatening. (Source: From a report by SAR Ranger Renny Jackson)</t>
  </si>
  <si>
    <t>Fall on Rock, Equipment Failure—Gri-Gri, Texas, Barton Creek</t>
  </si>
  <si>
    <t>Texas, Barton Creek
The climbing accident concerning the failed Gri-Gri occurred on October 3rd at the cliffs along Barton Creek, near Austin. The climb is called Cyborg, and rated 5.11c; however, I was beyond the crux when I fell. My thigh slammed into a tree 20 feet below the overhang from which my fingers came loose. Blood poured from the numb area as I tried to determine whether my femur was broken or not. I was fortunate that my belayer sacrificed his right palm to slow me down and eventually break my fall. I was also lucky that the cliff overhung beyond the large horizontal ledge, which would have been much more damaging, perhaps even fatal, than the near vertical tree trunk.
Analysis
I am 39 years old and I have been climbing since 1993, with regularity. The one time I spoke with my belayer afterwards, he said later he inspected the Gri-Gri, and he found the rivet to be loose. He suspects this was the cause. I am always very meticulous about double-checking everything, and I remember carefully checking to make sure the Gri-Gri was threaded properly. What went wrong? The Gri-Gri failed. My belayer got a huge rope burn from tightly clenching the rope, and he eventually got the device to lock-up. No bones were broken, and a prescription of Hydrocordon eased the pain, but some lessons were learned.
The more parts there are in a device, the more things that can go wrong. If dirt gets into the Gri-Gri while climbing, it can hinder some of the device’s mechanisms. If latch gets snagged in the open position, the rope can slide through. If a part get worn, bent, or cracked, the weakness may not be visible.
No belay device is completely safe. But when I begin climbing again, after I quit limping, I will never again allow anyone to belay me with a Gri-Gri. (Source: Seamus Munroe)
(Editor’s Note: This is recorded as Equipment Failure, but it should be noted that I have not received any reports of this device failing until now. There have been reports of individuals using Gri-Gris “upside down, ” but there is a diagram drawn on the device now.)</t>
  </si>
  <si>
    <t>Fall on Rock, Exceeding Abilities, Climbing Unroped-No Equipment, North Carolina, Table Rock Mountain</t>
  </si>
  <si>
    <t>North Carolina, Table Rock Mountain
On July 19 a hiker turned climber fell after scrambling in the vicinity of the Wasp (5.7). He fell approximately 30 to 40 feet, sustaining severe head injuryand assorted trauma. After considerable effort he was evacuated by North Carolina Outward Bound School personnel and Burke County EMS. Helicopter evacuation was attempted but aborted due to inadequate LZ.
Analysis
Hikers need to familiarize themselves with the Sierra Club classification system (Class 1-6). Anything beyond the 4th class requires the exclusive use of a rope and specialized equipment, and the knowledge in its use. While not a climbing accident, this is included for the obvious lesson. (Source: Aram Attarian)</t>
  </si>
  <si>
    <t>Fall on Rock, Exceeding Abilities, Inadequate Protection, North Carolina, Table Rock Mountain, Slipping into Darkness</t>
  </si>
  <si>
    <t>North Carolina, Table Rock Mountain, Slipping Into Darkness
On November 1, M. H. (mid 40s) and his two sons (7 and 14) attempted the route slipping into Darkness (5.9), a variation on Helmet Buttress. M. H. was leading and placed his first piece within the first 50 feet of the climb. He fell well above his last piece of protection prior to the crux and landed on the ground, injuring his back. As a result of the fall M. H., sustained a spinal injury. His seven-year old ran out to the Table Rock Recreation area parking lot where he found a driver to transport him to the North Carolina Outward Bound School Table Rock base camp. NCOBS Mountain Rescue responded, as did Burke County Rescue.
M. H. remained conscious and complained of tingling and numbness in his legs and tenderness in his spine. He was back-boarded and carried out to a waiting helicopter. He was diagnosed as having three cracked vertebrae and small pieces of bone floating around the spinal column. He was operated on in Johnson City, TN, where he himself is an ER physician.
Analysis
Climber should have taken advantage of the numerous opportunities to place gear on this route rather than relying on a single piece. The lead climber should be aware of the belayer’s abilities. Belaying the leader requires practice catching and holding a falling leader. Credit is due to the seven-year-old who ran out for help! (Source: Aram Attarian)</t>
  </si>
  <si>
    <t>Fall on Rock, Exceeding Abilities, No Hard Hat, North Carolina, Table Rock Mountain, Helmet Buttress</t>
  </si>
  <si>
    <t>North Carolina, Table Rock Mountain, Helmet Buttress
Two climbers a male, B. D. (26) and female, JD (20s) were attempting Helmet Buttress (5.6) on September 2. J. D. was belaying B. D. on the first pitch, which includes a traverse. B. D. fell at the end of the traverse. His feet were level with his last piece of protection (approximately 18 feet out). During the fall the right side of his head struck a tree on the route, resulting in a laceration and a serious skull fracture. B. D. remained conscious as J. D. lowered him to the ground. Two climbers on a nearby route with Wilderness First Responder training arrived almost immediately and begin first aid. J. D. was instructed to maintain a “hands-on stable” position on B. D.’s neck. Once B. D. was stabilized, the other climber ran to the Table Rock Recreation Area parking lot and accessed B. D.’s cell phone, and called 911. The North Carolina Outward Bound School was also notified by a runner (located at the base of the mountain and the local SAR unit), and were first to arrive on the scene. At 12:15 (approximately three hours after the accident) B. D. was evacuated via helicopter to hospital in Asheville, NC. Surgery removed a fist-sized blood clot from B. D.’s skull. He was unconscious and on a respirator for four days. One month later he was approximately 90 percent and recovering.
Analysis
The use of a helmet may have prevented or minimized this injury. B. D. had climbed with a helmet at Table Rock in the past on easier routes. The route was beyond his current level of abilities. (Source: Aram Attarian)</t>
  </si>
  <si>
    <t>Fall on Rock, Failure to Follow Route, Inadequate Belay and Protection, No Hard Hat, Poor Position, Oregon, Smith Rocks</t>
  </si>
  <si>
    <t>Oregon, Smith Rocks
Bill Pesklak (39) and his partner Brian Boshart (25) were working on Titanium Jag, a 5.10b, assigned two stars, an average quality route, by Alan Watts, author of Climber's Guide to Smith Rock. Both men had attained a small ledge about 80 feet up the route. With Boshart belaying, Pesklak climbed an estimated 20 feet above the ledge, slipped off, fell on his belayer, tipped off the ledge, fell again striking his head, then slid the remaining 60 feet to rocks below. Pesklak died from massive head injuries. Boshart, with a concussion, back muscle injuries and belay rope burns around his leg, was lowered from the rock six hours after the fall by rescue personnel, hospitalized and released.
Analysis
Titanium Jag has some fixed anchors. Traditional protection gear going up to two inches is suggested. Climbers familiar with the route suggest that Bill Pesklak may have been off line. He had placed one piece about ten feet above his belayer and was working on a second piece when he fell. Brian Boshart was clove hitched with the climbing rope into a two-bolt anchor. He belayed directly to the climber from his harness with an ATC. Both men had discussed his belay position. Boshart stated that he had unclipped his runner from the anchor to move laterally several feet to a position under Bill because of rock fall concern. Brian was able to watch Bill climb. He had locked off the ATC with the rope around his leg as the leader worked on the second piece. Bill fell feet-first onto his belayer, knocking him off the ledge and into a 15-foot pendulum to a point 10 feet below the anchor. Control of the belay was lost; the climber had tipped off the ledge, falling head first then sliding to a stop at the bottom of the climb. Brian remembers the rope playing out through the protection point, which remained on the rock.
Above a belay ledge, experience tells us that the rope should be clipped to a second anchor just above the belayer’s head or to the belay anchor, thereby adding friction to the system and pulling the belayer’s body weight into the anchor above the ledge while holding a leader fall.
Smith Rock is a highly developed sport climbing area and most routes have been artfully bolted and cleaned of natural debris. Most climbers at Smith Rock do not use helmets on top roped routes. The use of helmets on less developed routes should be a mark of advanced ability and could have saved a life in this instance. The use of a belay device such as the Gri-Gri is a way to stop a fall, uncontrolled by a belayer. Brian believes that use of a Gri-Gri and a helmet might have save Bill’s life. (Source: Robert Speik)</t>
  </si>
  <si>
    <t>Fall on Rock, Inadequate (No) Belay, Miscommunication, Colorado, Rocky Mountain National Park, Lumpy Ridge</t>
  </si>
  <si>
    <t>Colorado, Rocky Mountain National Park, Lumpy Ridge
On August 9, Stewart Ritchie (38) fell 60 feet from the top of the route Ziggie’s Day Out (I, 5.10b) on Checkerboard Rock at Lumpy Ridge. Ritchie had completed his lead of the route, and clipped a second rope that he had been trailing through the top anchors. Ritchie’s plan was to be lowered off the route via this second rope. However, there was miscommunication between Ritchie and his belayer, Steve Britt. Britt did not place Ritchie on belay on the second rope, and Britt had also removed the belay from the lead rope. Subsequently, when Ritchie leaned back to be lowered off the cliff, he fell unbelted from either line. Ritchie’s ground fall resulted in fractured leg, abrasions, and possible internal injuries.
Analysis
The members of this team were international level climbers with guiding experience. They had a casual attitude and approach to enjoying this short, fan route. Assumptions about what his partner was doing led Ritchie to this unfortunate result. (Source: Jim Detterline, RMNP Ranger)</t>
  </si>
  <si>
    <t>Fall on Rock, Inadequate Protection, No Hard Hat, Nevada, Red Rocks Canyon National Conservation Area, Lost Creek</t>
  </si>
  <si>
    <t xml:space="preserve">Nevada, Red Rocks Canyon National Conservation Area, Lost Creek
On December 5, C. A. and a friend, both visiting from Austria, were climbing in the Lost Creek area of the Red Rock Canyon Conservation Area. At 1640 C. A. (19) began climbing in a corner to the right of Little Big Horn. C. A., who was not wearing a helmet, had climbed 30 feet up without placing any protection when he slipped and fell backwards to the ground, striking his head.
C. A.’s partner called for help, and hikers in the area contacted Las Vegas Metropolitan Police dispatch. LVMPD Officers and Volunteers responded and well as a Las Vegas Fire Department paramedic engine.
On their arrival, three firefighters with advanced life support equipment hiked 20 minutes to the victim and began care. LVMPD SAR officers and volunteers arrived shortly after. The victim’s location above a slope of dense scrub oak, manzanita and large boulders made a carry out or conventional helicopter evacuation impossible, so it was decided to short haul him to the trailhead.
C. A. was unresponsive and posturing and LVFD paramedics were unable to intubate him. C. A. was immobilized on a Miller board by SAR personnel, placed in a litter and carried 50 yards to an open area where he was short hauled with an LVMPD SAR Officer to the trailhead by Air 4, an MD530F. C. A. was transferred to the waiting Flight for Life helicopter crew who intubated C. A. en route to UMC Trauma Center. C. A. died several days later of isolated head injuries. (Source: James Roberts, Volunteer, Las Vegas Metropolitan Police Department SAR)
</t>
  </si>
  <si>
    <t>Fall on Rock, Inadequate Protection—Rappel Anchor (Pitons) Came Out 
New Hampshire, Cannon Cliff</t>
  </si>
  <si>
    <t>On December 16, Tom Douglas (26) and I (29) hiked up to the base of Cannon Cliff to climb Black Dike, a moderate four-pitch mixed rock and ice climb. Finding a line of climbers waiting for the Dike, we decided instead to climb a harder line just to the right, called Fafnir. While following the final pitch (almost completely rock in the current conditions), Tom released an engine-sized block with his feet and watched it crash 300 feet to the ground. Thankfully, no one was hurt and we completed the three-pitch climb successfully without further incident about 1 p.m.
Hoping to have time to climb the Black Dike, we immediately began our rappel, using a single 60 meter rope and the fixed gear at the belay stations as anchors. Rappelling first, Tom neared the final anchor and realized that the rope did not quite reach the fixed gear (since the length of the rope allowed us to skip the second-to-last anchor). Tom told me that the rope did not reach and that he would down climb the remaining ten feet on moderate ice to the anchor. He clipped into the anchor and I rappelled to the end of the rope. I untied from the rope, passed him an end and then he threaded the rope through the fixed gear (two pitons connected with two slings) and began his rappel as I down climbed to the anchor to clip in. Just as he started rappelling, the anchors pulled out and he fell approximately 100–120 feet to the ground, bouncing twice on the way down and then rolling for about 20 feet on the 30-degree scree slope below. Tom stood up after about ten seconds and said that he had broken his right arm but was otherwise OK. It took me about fifteen minutes to down climb the last pitch, during which time Tom began walking down. I joined Tom and he completed the two-hour walk under his own power. At the hospital, we found that he had broken his left tibia, left hand, and a number of bones in his right arm.
Analysis
Lessons learned: always, always, check fixed gear and back up anything that looks even remotely unsafe. Also, it’s easy to focus on the difficulties of the ascent of a climb and let your guard down during the descent. A climb is not over until you’re safely at your car! (Source: Hank Midgley)</t>
  </si>
  <si>
    <t>Fall on Rock, Party Separated, Exceeding Abilites, Colorado, Quandry Mountain</t>
  </si>
  <si>
    <t>Colorado, Quandry Mountain
On September 6, two climbers, a woman named Sunny (40) and her companion, a man (42), were ascending the Class 4 West Ridge on Quandry Mountain when Sunny slipped on loose rock and fell 300 feet down a couloir. The victim was attended to by nearby medical personnel. SAR personnel arrived with a paramedic. The victim was removed by helicopter to hospital, but expired the next morning.
Analysis
The victim’s companion said that she had hiked very quickly ahead of him, around a gendarme. He heard a cry, then saw her cartwheel down the couloir. (Source: Summit County Rescue Group)</t>
  </si>
  <si>
    <t>Fall on Rock-Cam Hook Came Off, No Hard Hat, Inadequate Protection, Utah, Zion National Park, Forbidden Wall</t>
  </si>
  <si>
    <t>Utah, Zion National Park, Forbidden Wall
On December 27, V G. (25) and L. E. (20) obtained a backcountry permit to climb Moonlight Buttress. Whether they couldn’t find their intended route or changed their minds is unknown, but the two instead began an unnamed/un- known route on Forbidden Wall near the Temple of Sinawava. V. G. began by climbing a 200-foot pitch to a vegetated ledge. The two then hauled their bags and moved across the ledge to the base of their next pitch. V G., the more experienced climber, began leading out on Leeper cam hooks. About 15 feet on the ledge, V.G. placed a cam, climbed another ten to fifteen feet and placed his second cam. About ten feet above his second cam, and again out on cam hooks, V. G. expressed concern to L. E. about his next hook placement, thinking it suspect. After several minute of tinkering with the placement, V G. committed his weight to it and the hook blew. He fell more than 20 feet, flipping upside down and striking his head against the wall, losing consciousness. By tugging on the belay line, L. E. was able to reposition V. G. so that he leaned against the wall in a head-up orientation. L. E. then tied him off in place and escaped the belay to get help, using a second lead line tied off to a single cam anchor to rappel from. After scrambling down several hundred feet of scree and then talus, and then crossing the Virgin River, L. E. met another climber, G. A., on the canyon scenic drive. G. A. immediately drove to Zion Lodge and notified park dispatch of the incident while L. E. returned to the scene to assist V. G. Despite a very serious potential hazard, the Zion SAR team safely stabilized V. G., lowered him to the ground, and got him transported to the hospital where he remains in a coma as of this report.
Analysis
Several factors come to light here. First, V. G. decided not to wear a helmet, while insisting the L. E. wear his, since he was the less experienced climber. Second, they were climbing an unknown route of undetermined difficulty. The established routes on Forbidden Wall are some of the hardest and least repeated in the park, some checking in at A4 and A5. The probable lack of sufficient gear likely contribute to the third factor: the question of why V G. chose not to place reliable protection between the cam-hook he was on and the suspect hook that blew. Finally, L. E.’s failure to construct a safe rappel anchor was almost disastrous. After G. A. summoned help, he returned with L. E. to the belay ledge, ascending the fixed rope. Once Zion SAR team members arrived, G. A. rappelled the line to assist with rescue efforts. SAR team members then ascended the line. So at this point, the single cam anchor had been rappelled on twice and ascended on four times. Upon reaching the ledge, SAR Ranger
K. H. checked the anchor for the other team members and found the nearly expanded single cam behind a fractured block! (Source: From a report by Tony Thaler, SAR Ranger, Zion National Park.)</t>
  </si>
  <si>
    <t>Fall on Rock—Foot Hold Broke Off, Protection Pulled, Idaho, Sawtooth Wilderness, Grandjean Peak</t>
  </si>
  <si>
    <t>Idaho, Sawtooth Wilderness, Grandjean Peak
On August 29, Mick Riffie and myself (we are both from Boise, Idaho) were attempting a new route on the Northeast Face of Grandjean Peak in the
Sawtooth Wilderness in Idaho. The route consisted of about 2000 feet of very moderate climbing on granite (about 1000 feet of 5.3-5.4 slabs, 500 feet of 5.7 chimneys and slabs and the remainder assorted scrambling). We were about 1200 feet into the climb and I was leading the start of a two pitch 5.7 section. I was just past the halfway point on the first pitch, and a nubbin I was standing on broke out from under my foot. I was about 15 feet above my last piece of protection (a #1 tri-cam set in the cam position). I fell onto the cam and felt the rope come tight, then watched the cam fly very forcefully out of the rock. I fell another ten feet and hit a small ledge, which knocked me backwards, causing me to hit my head, and continue a tumbling fall to the next piece of pro about 20 feet farther down. The total fall distance was approximately 70 feet.
The blow to my head was forceful enough to crack my helmet, and I sustained many injuries (severe concussion, broken nose, sprained wrist, sprained knee, many deep bruises and abrasions, and multiple facial and leg lacerations). I was unable to walk, and my partner rappelled and down climbed to get help which was approximately six hours one way.
Analysis
The rock in the area is granite, and the quality of the rock changes from very solid to somewhat crumbly and questionable throughout the route. My experience is ten years of mixed rock and alpine mountaineering. This year I had successfully climbed many 5.8-5.9 routes in the Sawtooths and had also climbed Mount Rainier via Liberty Ridge, and Mount Robson via the Kain Face earlier in the summer. I felt very comfortable in the route we were on at the time. I also believe that my helmet saved my life, and have always been a strong advocate of wearing one. (Source: Greg Parker)</t>
  </si>
  <si>
    <t>Fall on Rock—Hand-Hold Broke Off, Nevada, Red Rock National Conservation Area, Magic Bus</t>
  </si>
  <si>
    <t>Nevada, Red Rock National Conservation Area, Magic Bus
About noon on April 18, L.C., an experienced local climber (25), was leading Blonde Dwarf (5.10) on the Magic Bus, in the Red Rock Canyon National Conservation Area. He was 15 to 20 feet above his last protection and very close to the final anchors when a hand hold broke. According to his partners, L. C. fell about 30 feet before being caught by the rope. He was lowered to the base of the route by his partners.
Officers and volunteers of the Las Vegas Metropolitan Police Department’s Search and Rescue unit were conducting helicopter training at the top of the Red Rock escarpment at the time. At 1220, they were notified of the incident and a team of one officer and nine volunteers was shuttled to the accident site by Air 5, an HH-1H. Air 5 was able to insert the team by skid down hover about 100 feet from the victim.
L. C. was assessed to have superficial abrasions and contusions from the fall, but was complaining of lumbar back pain and numbness and tingling in his legs. He was unable to move his legs. L. C. was immobilized, packaged in a litter and at 1306 was lowered to the LZ using a low angle system. At 1315, Air 5 again performed a skid down hover, the victim and mission medic were loaded and flown to the CR At 1320, the victim was handed over to Valley Hospital’s Flight for Life and flown to University Medical Center’s Trauma Center. By 1430, all personnel had been recovered from the rescue and training sites.
Analysis
When the hold broke, L. C. fell backward, and was horizontal when his harness caught him. Despite a successful belay, and the lack of a hard impact, L. C.’s spine was damaged and he is paralyzed. It is rare for sport climbers to wear helmets and in this instance it was not an issue. While a fall strength chest harness may have caused a more upright catch and affected the outcome, countless similar falls are taken every year without injury. (Source: James Roberts, Volunteer, Las Vegas Metropolitan Police Department SAR)</t>
  </si>
  <si>
    <t>Fall on Rock—Hand-Hold Came Off, Inadequate Protection, No Hard Hat, North Carolina, Crowders Mountain State Park, Gumby Roof</t>
  </si>
  <si>
    <t>North Carolina, Crowders Mountain State Park, Gumby Roof
On June 14 at 12:55 p.m. I was informed that Gaston County Sheriffs Department had received a 911 call from a cellular telephone that a climber had fallen in the Gumby Roof area. I proceeded there and met Gaston EMS and Chapel Grove Volunteer Fire department, who had sent in a hasty team to assess victim. I led EMS and extrication team to the site. The victim (30) was placed in a Stokes litter. The terrain is steep and rugged, and required that the litter be belayed and lowered approximate 130 yards down the backside trail to an ambulance.
According to the victim’s wife, the rope and carabiner “unclipped” from a fixed bolt as he fell. A nut placed below the bolt also came out, sending D. P. on a 30-foot fall. D. P. landed flat on his back between two boulders. His wife, a nurse, said D. P. had a little difficulty breathing at first, but when she did a head tilt, chin lift, he began breathing normally. He never lost consciousness. D. P. received two stitches to the cut on the back of his head and minor first aid for other cuts and abrasions and was released. (Source: M.P. Edwards, Crowders Mountain State Park)
Analysis
When clipping fixed protection, it is important to consider the orientation of the rope and how it runs through the carabiner. Make sure the rope does not pass over the carabiner gate because it may cause it to unclip accidentally. We can only speculate how the carabiner became detached from the bolt. There is a good chance that if the climber had been wearing a helmet, he may not have needed the stitches. (Source: Aram Attarian)</t>
  </si>
  <si>
    <t>Fall on Rock—Probably Loose Rocks, Wyoming, Grand Teton National Park, Baxter's Pinnacle</t>
  </si>
  <si>
    <t>Wyoming, Grand Teton National Park, Baxter’s Pinnacle
On August 14 around 1745, Jason Coles reported an injured climber near the base of the rappel at Baxter’s Pinnacle. He stated the victim fell 120 feet and sustained a head injury and numerous other injuries. Rangers conducted a 2,000 foot technical lowering to the Cascade Canyon horse trail. He was placed on the wheel litter and taken to the Jenny Lake west shore boat dock, placed on the concessions boat and taken across to the east shore boat dock. Medic I picked him up and took him to Lupine Meadows where he was airlifted by helicopter to the Eastern Idaho Regional Medical Center.
The victim, Larry Kruse (40), sustained numerous fractures and abrasions.
He sustained a concussion, but no serious head injury. He is unable to recall any of the events before or after the accident.
Analysis
Jeff Steinmetz, Kruse’s partner, stated the following. We reached the top of Baxter’s Pinnacle, and Larry rappelled off first. Kruse called up that he was off rappel and as I started clipping in, I heard him yell, “Rock.” About four seconds later I heard what sounded like rockfall. I called to Larry but he didn’t answer. I rappelled down to the notch and didn’t see Larry. I called but received no reply. I pulled the rappel rope and started to down climb the descent gully. After climbing down about 80 feet I heard him moaning. I climbed to a tree about 30 feet above him and set up an anchor. I rappelled down to him and clipped him into the rope due to his precarious position. I started yelling for help, and two climbers rappelled down from Baxter’s to help. I didn’t see Larry fall and think he may have rappelled into the gully to the west of the notch instead of stopping at the notch.
Steinmetz stated that Larry had been climbing for 12–15 years. He is a solid 5.10 leader. He has climbed in Yosemite, Red Rocks, and many other places but never in Grand Teton National Park. (Source: Mark Magnuson, SAR Coordinator)
(Editor’s Note: Though we don’t know the exact cause of Kruse’s fall, this accident is worth noting to provide a warning for even the most experienced who climb and descend Baxter’s Pinnacle. Loose rock, especially on the descent, is a known hazard here, and has caused many injuries or near misses.)</t>
  </si>
  <si>
    <t>Fall on Rock—Protection Pulled Out, Late Start-Darkness, North Carolina, Sauartown Mountain</t>
  </si>
  <si>
    <t>North Carolina, Sauartown Mountain
In early May, two male climbers (22 and 21) started a route at Sauartown Mountain late in the day. The leader placed a cam and a stopper prior to clipping the first bolt on route. After clipping the bolt, the pair decided to back off the route because of approaching darkness. The leader decided to down climb the route, removing protection as he did so. The stopper placed earlier was stuck. To remove it the climber placed a cam above the stopper, clipped in and hung on the rope to work on the stopper. “When I yanked the stopper out, the cam popped and I fell, pulling out the cam below me. I landed on my feet and fell sort of in a sitting position on a log at the base of the climb.”
The climber sustained a compression fracture of his vertebrae and required an evacuation by Stokes County Mountain Rescue.
Analysis
Starting a route knowing it is going to get dark means you have to understand the route and have the skill to accomplish what needs to be done under these circumstances. A possibility here would have been that instead of down climbing, the climber could have rappelled or lowered off the bolt, removing pro while descending. This practice should only be attempted if the bolt is deemed safe by the climber—as rappelling or lowering off a single bolt is not recommended. (Source: Aram Attarian.)</t>
  </si>
  <si>
    <t>Fall on Snow, Inadequate Equipment, Climbing Alone, Wyoming, Grand Teton National Park, Disappointment Peak</t>
  </si>
  <si>
    <t>Wyoming, Grand Teton National Park, Disappointment Peak
On July 11, Joe Zitomer and Melynda Cable stopped at the Jenny Lake Rescue Cache to report possible cries for help coming from Disappointment Peak. Zitomer and Cable had hiked to Amphitheatre Lake, arriving between 1500 and 1530, when they heard the cries. They described them as male and coming from the cliffs above the lake to the south. They heard the cries for a period of about 30 minutes and confirmed in their own minds that they were indeed calls for help. While at the lake, they ran into a party of two males who also heard the cries. Zitomer and Cable then hiked back down the trail to make the report.
At 1655 park dispatch received a cellular phone call from off-duty naturalist Jeff Hancock. Hancock reported an injured climber who had fallen 120 feet in the ice couloir above Amphitheatre Lake and sustained serious injuries (bilateral ankle fractures and head and chest trauma).
The NPS/USFS contract helicopter piloted by Ken Johnson departed Lupine Meadows at 1715 with rangers Ron Johnson and Bill Culbreath on board. A recon flight of Disappointment Peak located the injured climber in the snow couloir along the east side of the Lake Ledges Route. Johnson was able to land the helicopter several hundred feet above the accident site and Culbreath and Johnson descended to the scene, arriving at 1738. Rangers Bill Alexander and Jim Springer were flown to the same landing zone with additional medical and rescue gear and also descended to the scene.
Following a patient assessment and consultation with medical control Lanny Johnson, Gale Long’s suspected injuries (wrist fractures, femur fracture, cervical-spinal, and head and chest trauma) were stabilized. Given the mechanism of fall and the nature of Long’s injuries, along with other evacuation alternatives, a decision was made to shorthaul Long from the accident scene to Lupine Meadows.
At 1904, the patient was transferred to NPS Ambulance Medic 1 and was en route to St. John’s Hospital, arriving there at 1933. Long was admitted with extremity fractures, torn tendons in his thumb (requiring surgery), rib fractures, multiple facial lacerations requiring sutures, and abrasions and contusions over the entire body.
Analysis
On July 12, I interviewed Gale Long (56) in his room at St. John’s Hospital. According to Long, he arrived in Grand Teton National Park on July 10 andleft the Lupine Meadows Trailhead at 1300. He spent Friday night bivouacked on the hill above Amphitheatre Lake intending to climb Disappointment Peak the following day via the Lake Ledges route. Long said he scoped the route from the valley prior to his departure and, given the amount of snow observed on the peak, elected not to take an ice ax.
He left his camp at 0900 on July 10 and ascended the Lake Ledges route, arriving on the summit about 1300. Long said the snow on the way up was soft, providing good step kicking. He carried two ski poles with him. He started back down from the summit by 1315, retracing his route of ascent. Upon arriving at the top of the Lake Ledges route (1400 to 1430), the snow was still soft. He planned to traverse the top of the snow couloir from south to north and, as he did, he slipped, the snow being significantly harder as he traversed to the north, into the shade. Long described his subsequent fall as happening extremely fast, taking him (airborne at times) over snow and bands of rock. He finally shot off the snow and landed on the top edge of a large chockstone, preventing what may have been a fatal fall over a steeper cliff.
Long said he was wet (lying in running water), bleeding, and disoriented and unable to use his right leg. He moved up to the south side of the gully, seeking a drier location. He attempted to make voice contact with persons below who, having heard his cries for help, climbed to his location, arriving about one hour later. This group included a first-year physician and an EMT.
Having climbed for 2 5 years with numerous routes in the Teton Range (the complete Exum, East Ridge of the Grand Teton, and the East Ridge and Northeast Snow Fields of Owen), Long described himself as an experienced mountaineer. He said his principal mistake was not taking his ice ax, thinking that he could bypass the snow. He said he also failed to account for the snow being harder on the descent, the route being in early afternoon shadows with the setting sun. Long said he had not climbed the route before but had studied it in a guide book.
Long, an employee of the Bureau of Land Management, was warned regarding his failure to obtain the required overnight backcountry permit. (Source: Mark Magnuson, SAR Coordinator)</t>
  </si>
  <si>
    <t>Fall on Snow, Unable to Self-Arrest, Inadequate Protection, Exceeding Abilites, Colorado, Rocky Mountain National Park, Long's Peak</t>
  </si>
  <si>
    <t>Colorado, Rocky Mountain National Park, Long's Peak
On September 19, at 0930, Mike Riter (23) and partner Simeon Bateman (24) were ascending Lamb’s Slide on the east face of Long’s Peak with intentions of doing the Kiener’s Route to the summit. Both men were wearing crampons and using single mountaineering axes. They were roped together and were “simul-climbing” but without intermediate protection. Bateman, about one third of the way up Lamb’s Slide and in the lead, slipped on the hard-packed icy snow and failed to self-arrest. Bateman slid past Riter and pulled Riter with him. Riter was dragged for 100 feet or more and was then able to self-arrest. Bateman slid nearly 300 feet and was stopped by Riter’s self-arrest only 50 feet above the rocks at the edge of Mills Glacier. Bateman sustained a deep puncture wound to his right calf from being impaled by his own Black Diamond scissors style crampons. Riter injured both elbows and his right ankle.
Analysis
Bateman and Riter were both professional outdoor equipment salesmen, who had about five years’ climbing experience on rock. However, both were relatively inexperienced at snow and ice climbing. Bateman and Riter had climbed Kiener’s Route during Summer 1997, but snow conditions were friendlier at that time. An alternative strategy to climb Lamb’s Slide when either conditions or inexperience make self-arrest ineffective is to climb next to the rock wall on the right, either belaying protected pitches or “simul-climbing.” “Simul- climbing” is only truly executed when there are at least two or three points of protection at all times on the rope between the climbers. Lamb’s Slide has been the scene of various disasters, reenactments of Rev. Elkanah Lamb’s 1871 slide of about 1,000 feet. (Source: Jim Detterline, RMNP Ranger)</t>
  </si>
  <si>
    <t>Fall on Snow/Ice, Washington</t>
  </si>
  <si>
    <t>Washington
Two climbers requesting a rescue for a third team member on Liberty Ridge contacted Mount Rainier National Park early on June 16th. The injured climber, Talbot (60), had severely broken his lower leg during a 200-foot fall while descending the route. Unable to down-climb, his partners stabilized him at 10,000 feet on the ridge before going for help.
NPS climbing rangers assembled a rescue team and flew to the Carbon Glacier. The rescue team ascended 1,000 feet of technical mountaineering terrain to provide emergency care. Talbot was lowered 900 feet on 40 to 60 degree snow and ice slopes to the glacier at the base of Liberty Wall. There, a helicopter could land and Talbot was transported to the Park Service heli-base where an ambulance awaited. The rescue took four hours round trip.
Analysis
There have been a number of injuries like this on Liberty Ridge and similar mountaineering routes, which are notorious for loose and dangerous snow, rock and ice conditions that change rapidly depending on the weather, and altitude. One day the snow may be hard, the next it may be sugar. Climbers should also be prepared for strenuous physical exercise with heavy packs and technical terrain. These difficulties, coupled with altitude and the severe weather, make Rainier a place where simple accidents often turn into large emergencies. (Source: Alike Gauthier, SAR Ranger, Mount Rainier National Park)</t>
  </si>
  <si>
    <t>Falling Ice, No Hard Hat, Climbing Alone, Vermont, Smuggler's Notch</t>
  </si>
  <si>
    <t>Vermont, Smuggler’s Notch
On December 30, a man (41) was five or six feet off the ground on a climb when he was struck by a piece of falling ice three feet in diameter. He was knocked off his ice route and fell an additional 30–40 feet down-slope. He suffered lacerations, a concussion and multiple skull fractures.
Fortunately, there were climbers nearby who reported the incident to the Stowe Hazardous Terrain Evacuation team. He was lowered and transported to Burlington. After six weeks in the hospital, he was released, having lost sight in his right eye, but with no other “permanent deficit.” The victim called with the rescue team to thank them, and to say that he feels lucky to be alive. (Source: From a report by Neil Van Dyke, Stowe Hazardous Terrain Evacuation Team)</t>
  </si>
  <si>
    <t>Falling on Rocks—Dislodged by Climber, Washington, North Cascades, Mount Logan</t>
  </si>
  <si>
    <t>Washington, North Cascades, Mount Logan
On Labor Day weekend, Silas Wild and I climbed the east ridge of Thunder Peak, a satellite of Mount Logan in the North Cascades. On Saturday, we hiked over Easy Pass, down Fisher Creek and up a steep forested slope to a 5200 foot lake northeast of Logan. Beckey’s guide recommends this route to approach Logan’s Banded Glacier. From a camp above the lake, on Sunday morning we crossed a 7040 foot col to reach the base of our route.
The 2000 foot ridge has two notches, at 7500 and 8000 feet. We rappelled eighty feet into the first notch. We found some nylon fibers at the rappel horn, indicating that someone had been there before. The route had no previous reported ascent, so we don’t know whether the earlier party was successful or whether they retreated from this point.
The crux of the climb was a 5.7 pitch out of the first notch. From there to the second notch, the ridge was mostly low class 5 on solid rock. The route has great views of Ragged Ridge, the Arriva-Black group, the Douglas Glacier and the north face of Mount Goode. The second notch had a short rappel and a rotten gully, but the rock improved above it. We reached the 8800 foot summit at 4 p.m., about ten hours from camp. Mount Logan and the Banded Glacier dominated the view. We noted icebergs floating in the lake at the foot of the glacier.
The descent was class 3 down-climbing, then a gentle talus descent along the north ridge of the peak. We rappelled 150 feet from the low point of the ridge, then descended snow, slabs and steep moraine back to the basin where we had camped. Near the base of the moraine, not more than twenty feet from flat ground, Silas dislodged a loose boulder. This started a chain reaction of boulders tumbling underfoot and above him. I watched horrified as he fell and was overwhelmed by crashing rocks. When the avalanche stopped, I scrambled down and found him lying on his back, his legs and right arm buried, and a suitcase-sized rock on his torso. Silas wailed to get it off, saying that he couldn’t breathe. I strained to lift it for a few seconds, then with Silas pushing with his good left arm, we shifted it clear.
Next I removed the rocks burying his right arm. After loosening his pack straps, he miraculously wriggled free. His legs had been caught and spared by a pocket between the boulders. Even more amazing, after his pain subsided some and we assessed his condition, was that he could walk. His right shin had a one inch gash, both legs were bruised and sore, and his right arm was swollen, but that was about it.
He hobbled a hundred yards to good camping site and I fetched our overnight gear from our previous camp in the twilight. We got him into his sleeping bag and discussed having me hike out for a helicopter the next day.
On Monday morning, Silas was feeling better and thought he could hike out. We loaded the heavy gear into one pack, which I carried, and put sleeping bags, bivi sack, food and a head lamp in the other pack for him to carry. Since his right arm was not usable, I lowered him with a rope a few times down thesteep forest. After we reached the Fisher Creek trail, I hiked ahead to Colonial Campground, 13 miles away. Tired, hurting, and walking slowly, Silas spent that night on the trail. But he was moving steadily under his own power when two rangers and I found him early the next morning.
Back in Seattle the doctors reported a broken wrist, bruises, and a cut on his shin that should heal without stitches. Silas and I both gained more respect for the dangers of moraines. I’ve had a chance to ponder the problems of self sufficiency and accident response in remote wilderness areas. (Source: Lowell Skoog)</t>
  </si>
  <si>
    <t>Falling Rock, New Hampshire, Cannon Cliff, Sam's Swan Song</t>
  </si>
  <si>
    <t>New Hampshire, Cannon Cliff, Sam’s Swan Song
On May 17, John Bouchard and Mark Richey were climbing fast in preparation for an attempt on the Himalayan peak Latok. High on the cliff, Mark was climbing second to John when a large flake Mark had his arm behind detached from the cliff. Mark’s arm was broken as the flake, described by two other climbers as the size of the bed of a pickup truck, slid off its ledge. The flake destroyed two lower ledges on Sam’s on its way to the talus. John and Mark finished the climb and walked out on their own.
Analysis
Cannon is a cliff that has many very loose rocks—ranging from pebble to bus size—precariously perched everywhere. It is recommended that each and every hold be carefully analyzed and tested before using. With many years of climbing experience on this cliff, John and Mark were pushing the limits of speed during this training climb. It is possible that Mark’s assessment of the flake was compromised by his desire to move fast; however, it should also be recognized that it is impossible to identify all loose rocks. Climbers should treat all holds as suspect. (Source: John Bouchard)</t>
  </si>
  <si>
    <t>Falling/Dislodged Rock, Wyoming, Wind River Range, Easy Day Peak</t>
  </si>
  <si>
    <t>Wyoming, Wind River Range, Easy Day Peak
On August, 9 at 1100, while following the first Pitch of the North Face route on Easy Day Peak (11,660 feet), Mark Gallagher pulled a large block off onto himself, and sustained injuries to both of his lower legs. His climbing partner, David Oka, lowered Gallagher to a ledge, fixed him to an anchor, and then rappelled to provide assistance. Two of Gallagher’s companions, who were at the group’s campsite at Shadow Lake, came up with first aid and other equipment to help with the rescue effort. Together they managed to splint one of Gallagher’s legs and lower him off the technical portion of the climb. At this point Oka ran out to Big Sandy trailhead and then drove to Big Sandy Lodge and reported the accident via cellular telephone to Sublette County Sheriff Hank Ruland. Sheriff Ruland, IC for the incident, then requested the assistance of Grand Teton National Park SAR personnel from the Jenny Lake subdistrict about 1800. The initial report of the accident indicated that the injured party was 500–1,000 vertical feet above Shadow Lake and at least one technical climbing pitch up on the route. Three Jenny Lake rangers (Larson, Byerly, and Guenther) along with the Bridger/Teton helitack foreman (Stailey) were flown to Shadow Lake, where the injured climber and his party were spotted during an aerial reconnaissance. All of the equipment required to accomplish both technical and non-technical lowerings as well as the emergency medicaland helicopter shorthaul gear to stabilize and evacuate the patient were on board the aircraft. Due to weight restrictions and the high altitude, the helitack crew member was flown to the 8,000 foot level and dropped off. Rangers Larson, Byerly, and Guenther were then flown to a meadow below Easy Day Peak, setting down at 2030.
Once on the ground, the rangers were met by a member of the party and apprised of Gallagher’s injuries and overall condition. The rangers then climbed up to Gallagher’s location, arriving at 2100, and met the rescue party at the start of the non-technical terrain. After assessing the patient’s condition the group began a series of non-technical lowerings down the slope. Gallagher was placed on a backboard and belayed down five rope lengths as the rangers and other climbers carried the litter. At 2215 the patient and rescuers arrived at the meadow below the peak, and a decision was made to set up camp.
As camp was being set up, a more thorough assessment revealed a possible fracture of the right tibia, a laceration on the right foot, and a laceration/avulsion of the medial left ankle. The injuries were cleaned and rebandaged and the right leg resplinted. A request was made to Medical Advisor Lanny Johnson for the antibiotic Ancef, due to the nature of his wounds. Permission was granted, an IV was inserted, and 1.5 grams of Ancef were given with no complications.
At 0855 the following morning Helicopter 6AH picked up the patient and ranger Byerly and they were flown to Pinedale Airport, where they were met by the Pinedale ambulance. Helicopter 6AH then returned for rangers Larson and Guenther. The patient was taken to the clinic in Pinedale, then transported to St.John’s Hospital in Jackson. X-rays found a comminuted fracture of the right tibia, a hairline fracture just distal to the right knee, and no fractures to the left leg. All SAR personnel were back in Grand Teton National Park by 1500 on August 12. (Source: Renny Jackson, SAR Ranger)
(Editor’s Note: It wasn’t too many years ago that a rescue like this in the Wind River Range would have been more difficult and complicated. It probably would have taken several days, and would have been without the benefit of antibiotics.)</t>
  </si>
  <si>
    <t>HAPE and HACE, Washington, Mount Rainier</t>
  </si>
  <si>
    <t>Washington, Mount Rainier
While spending the night on the summit of Mount Rainier, off duty climbing rangers Gauthier and Patterson were contacted by the leader of a scientific research team, who informed them that one of his team members was suffering from mountain sickness. The rangers found Haley in his tent, disoriented, suffering from slurred speech, and unable to support himself. Team members indicated that his condition had deteriorated significantly in the previous 15 minutes and that his behavior was abnormal. A helicopter was requested, but nightfall and altitude prevented a safe response. Within 15 minutes of the initial assessment, Haley became unconscious and unresponsive. Assisted rescue breathing was provided throughout the night while a climbing team from Camp Muir attempted to reach the summit with oxygen, but newly formed crevasses and whiteout conditions prevented their efforts and Haley was evacuated shortly after sunrise by an Army Chinook helicopter and flown to Madigan Hospital. He was unconscious and in critical condition.
Analysis
Haley suffered from High Altitude Cerebral and Pulmonary Edema (HACE and HAPE.) Although Haley was part of a team that had spent four days and three nights transporting gear to the summit, he still reported headaches and a feeling of nausea. Haley also commented that he did not drink much water on his summit day By the time his condition had deteriorated seriously enough to alert his team members, Haley was immobile, so a safe, rapid descent was out of the question.
Climbers on Mount Rainier frequently feel the effects of altitude sickness, but most do not get seriously sick because they descend to sea level before many of the medical complications arise. Acclimatization on Rainier is difficult because most climbers go from sea level to 14,411 feet in less than 24 hours. Parties that expect to stay at altitude should have a systematic plan of acclimatization. Anyone exhibiting or complaining of the signs and symptoms of acute mountain sickness should be taken seriously. A rapid descent is the best treatment. It is imperative that team members watch each other. It is not uncommon for climbers to dismiss their symptoms as other maladies and push on. (Source: Mike Gauthier, SAR Ranger, Mount Rainier National Park)</t>
  </si>
  <si>
    <t>Rappel Error—Anchor Sling Knot Came Undone, North Carolina, Pilot Mountain State Park</t>
  </si>
  <si>
    <t>North Carolina, Pilot Mountain State Park
On February 1, Joel McSwain (21) fell in the Amphitheater area while attempting to rappel after setting up a top rope anchor. According to his climbing partners, he was beginning his descent when the web sling securing his rappel rope to the anchor “failed.” He fell approximately 60 feet to the ground. He sustained extensive trauma, including head injuries, two broken arms, and broken ribs.
Analysis
A self-equalized anchor is only as good as the webbing, cordalette, etc., connecting all points. In this case, the knot (presumably a water knot) securing the webbing came undone. (It was either tied improperly or not tied completely.) Water knots that are used to connect webbing should be checked every time a tied sling is used in an anchor set-up. Water knots have a reputation for loosening themselves. A three-inch tail is considered minimum for this knot.
Consider keeping slings untied when storing them; tie them when needed. Get in the habit of inspecting knots (visual and hands on check). BARK: Before leaving the edge, check your harness: Buckle to be sure it is secure and backed through properly; next check your rappel Anchor, then your Rappel/ belay device (making sure it’s attached correctly and the rope(s) run through it properly; finally, check the Knots securing and anchor and belay components.
Anchors can also be tested by stepping into a sling clipped into the master- point and bouncing on the anchor. (Make sure you are clipped into a secondary anchor when you do this test!) Also consider using sewn slings for anchor applications or construct a pre-equalized anchor. (Source: Aram Attarian)</t>
  </si>
  <si>
    <t>Rappelled Off End of Rope – No Knot and Miscalculation, Darkness 
Utah, Zion National Park, Moonlight Buttress</t>
  </si>
  <si>
    <t>On February 18, M. C. and D. G. (ages unknown) began an ascent of Moonlight Buttress (V 5.9 Cl). They planned to climb three pitches to the “Rocker Block,” fix lines to the ground, then finish the route the following day. As a result of a late start, they didn’t get to the anchors until dark. M. C. fixed their first 60 meter rope and rappelled with the second 60 meter rope, stopping at the first set of anchors he came to and well before the end of his line. After fixing the second rope, he began his rappel, expecting to reach the ground. About 50 feet above the ground, he rappelled off the end of his rope. He hit the ground, losing consciousness for three to four minutes. D. G. then rappelled farther down the first rope and fixed the second rope to the next set of anchors, continuing to the ground to assist M. C. Amazingly, M. C. suffered only minor bruises and scrapes and was able to walk away from the incident. The team did, however, retrieve their gear the next day and abandon their climb.
Analysis
Darkness was clearly a factor in this incident, since M. C. could not see the next (correct) anchors on his first rappel nor could he see that his rope didn’t touch down on his second. However, the accident could have been easily avoided had the topos been consulted, as many of them clearly show three distinct sets of anchors. (It is possible to reach the ground using three 50 meter ropes or two 60 meter ropes.) This combined with the fact that he had too much rope left on his first rappel should have tipped him off to the fact that he was not at the correct anchors. Finally, a simple knot at the ends of the ropes would have averted the incident entirely. (Source: Tony Thaler, SAR Ranger, Zion National Park)</t>
  </si>
  <si>
    <t>Rappelled Off End of Rope—Technique (Speed and Control), North Carolina, Pilot Mountain State Park</t>
  </si>
  <si>
    <t>North Carolina, Pilot Mountain State Park
On January 1 Nathan Lane (23), with the U.S. Army, was being video taped in the Amphitheater to see how fast he could descend via “Australian Rappel” (face first). Witnesses on the scene described the climber as “out of control” as soon as he began his descent. The climber let go of the rope and fell 30 feet to the base of the route.
He was conscious and alert after the accident. He suffered an open head wound and other facial lacerations. He was evacuated by Pilot Mountain rescue and EMS personnel to NC Baptist Hospital in Winston Salem.
Analysis
The Australian style (also called “butterfly”) rappel has no utility in a rock- climbing environment. If is to be undertaken by military personnel or sport rappellers in a climbing setting, it should be done in a slow, controlled descent. A belay would have made the outcome of this incident different. It is not known whether or not the victim was wearing a helmet or gloves. Chances are he was wearing neither. This equipment may have prevented the loss of control and head injury. (Source: Aram Attarian)</t>
  </si>
  <si>
    <t>Slip on Snow—Unable to Self Arrest, Roped, Poor Position, Instructor Not Familiar with Route, Washington, North Cascades, Saska Peak</t>
  </si>
  <si>
    <t>Washington, North Cascades, Saska Peak
While participating in a climb of Saska Peak on Day 17 of a Pacific Crest Outward Bound sea/mountain course, a female student (c. 20) slipped and fell on a small snow slope and was unable to self-arrest. She fell 450 feet and came to rest on a rock. The instructors quickly moved down to the site after stabilizing the rest of the group. The instructors from another group were summoned when they passed by the scene with their patrol and radio contact and a request for helicopter assistance was made with the U.S. Forest Service. Primary and secondary surveys were completed and a litter was constructed for evacuation.
While the instructors were waiting for a helicopter with winching capabilities, the student went into cardiac and respiratory arrest. CPR was performed, but was to no avail. The helicopter was able to carry out the evacuation, but the student did not survive.
Analysis
An internal and external review were conducted, and the conclusions were the same. The combination of reliance on self-arrest, no experience in self-arrest with a heavy pack, an inadequate runout, and no fixed line or belay were the key factors in this accident.
It was also noted that the instructors were not familiar with the route, as no reconnaissance had been conducted. Considering the injuries to the student, the geographic location, and resources, nothing more could have been done to change the outcome of the accident once the fall began. The instructors’ response to the emergency was deemed to be thorough and professional. (Source: From reports prepared by Outward Bound and the External Review Team.)</t>
  </si>
  <si>
    <t>Stranded, Exceeding Abilities, Inadequate Clothing, Darkness, Weather, Nevada, Red Rocks Canyon National Conservation Area, White Rock Springs</t>
  </si>
  <si>
    <t>Nevada, Red Rock Canyon National Conservation Area, White Rock Springs
Late on the morning of December 21, T. W. (13) andJ P. (18) began climbing Tunnel Vision (III, 5.7) on the Angel Food Wall. Darkness found them at the bottom of the fifth pitch in the mouth of the “tunnel.”
T. W.’s parents became concerned when he did not return home and called BLM Rangers about 1800. They found J. P.’s car in the White Rock Spring parking area. Ranger Chuck Ward advised LVMPD SAR Coordinator Sgt. Basset. A LVMPD SAR officer and volunteer met J. P.’s father and BLM Rangers at the victim’s car with the intention of walking half a mile to the base of the route and checking the walk-off for the victims. J. P.’s father advised that the climbers were wearing light fleece tops with no shell gear, had no lights or helmets. Air temperature was in the thirties, winds were 10-20 mph and it was snowing.
At 2030, during a lull in the wind, rescuers called out for the victims over a vehicle PA. Much to their surprise, the victims called back, shouting their location, that they were OK, and did not need to be rescued “unless it gets colder or wet.” It began snowing harder, winds increased and voice contact was no longer possible. Sgt. Basset arrived on scene, and after discussing the options, it was decided to page out the team’s Volunteers, discuss insertion options with the LVMPD rescue pilots and get a weather forecast from the FAA. By 2100 14 Volunteers had arrived as had another LVMPD SAR Officer who had brought the helicopter fuel trailer. Because of the victim’s ages, their lack of preparation and worsening weather, a rescue was begun.
Winds were gusting to 40 mph with light snow eliminating the possibility of a helicopter insertion that night. The forecast was for increased winds with gusts to 60 mph until 0400 when winds would decrease to 30-40 mph with temperatures in the upper 30s the next day. It was decided to send a team up the walk-off to raise the victims after first light. A team of ten Volunteers and one Officer left the parking lot at 2300 with clearing skies, cold temperatures and high winds. Snow on the ground made finding the trail to the base impossible, so the team hiked cross country to the base of the walk off. The walk-off is a steep boulder and brush choked gully. The team, with technical rescue gear, negotiated 600 feet of fourth and fifth class terrain, arriving on a ledge system near the top of Tunnel Vision about 0520. The sky had cleared and winds were still blowing at 40 mph across the cliffs.
At sunrise winds diminished unexpectedly. The team moved above the route and with the use of a spotting scope from the trailhead were guided onto a rock outcrop above the tunnel’s exit. Anchors and lowering systems were established and a SAR Volunteer was lowered 300 feet through the tunnel’s exit. On reaching the victims, he found that they were cold but uninjured. A hauling was established, and the team began raising the Volunteer and J. P. at 0950. Radio contact was intermittent and the belay line became snagged on the featured rock face above the tunnel. A second Volunteer rappelled to the snagged belay line, freed it at 1105 and the raise continued. The small working area and chicken-heads on the outcrop made the raise slow and strenuous for the haul team. At 1145, J. P and rescuer were recovered at the haul ledge.
LVMPD Air 3, an MD530F, had flown a reconnaissance of the route and found that T. W., still in the mouth of the tunnel, could be reached by hoist. LVMPD Air 5, an HH-1H, responded, and at 1215 a SAR Volunteer was lowered by hoist in gusty conditions to the mouth of the tunnel. T. W. and rescuer were recovered at 1222, and Air 5 returned to the CP. The rescue systems were broken down and the team moved to a small LZ where they were extracted by Air 3 via one skid hover. The rescue was terminated at 1400.
Analysis
J. P and T. W. are accomplished gym climbers, with apparently little outdoor experience. While Tunnel Vision can be done in five pitches, it is a long route to undertake on the shortest day of the year. Combined with a late start and inadequate clothing, they underestimated the route and conditions. They spent a cold night in the shelter of the tunnel and by morning, both had no feeling below their knees. Had they been stranded anywhere else on the route, both would likely have died. (Source: James Roberts, Volunteer - Las Vegas Metropolitan Police Department SAR)</t>
  </si>
  <si>
    <t>Stranded, Party Separated, Failed to Follow Route, Exceeding Abilities, Colorado, Rocky Mountain National Park, Notchtop</t>
  </si>
  <si>
    <t>Colorado, Rocky Mountain National Park, Notchtop
On August 21, Wes Oren (age unknown) had completed an ascent of the Spiral Route (III, 5.4) on Notchtop with two companions. At 2030, Oren separated from his companions while searching for the proper descent, a fourth class gully. Oren ended up stranded on a cliff band just below the North Face. He sustained minor abrasions and inflamed a pre-existing injury to his left wrist. Oren became benighted on the cliff band. He was rescued by rangers at 0633 on the following morning.
Analysis
The textbook Mountaineering: Freedom of the Hills contains an excellent section on group dynamics which states that the leader is responsible for the safety and success of the climb or outing. In this case, the leader had difficulty finding the descent and then allowed an inexperienced climber to separate from and lose sight of the rest of the party. Instead of finding their missing companion, the two partners left the scene and reported it to rangers to complete what became an overnight search and rescue. To Oren’s credit, he had enough survival savvy to survive an uncomfortable night out. (Source: Jim Detterline, RMNP Ranger)</t>
  </si>
  <si>
    <t>Stranded—Exceeding Abilities, Inadequate Clothing, Nevada, Red Rock Canyon National Conservation Area, Juniper Canyon</t>
  </si>
  <si>
    <t>Nevada, Red Rock Canyon National Conservation Area, Juniper Canyon
On April 12, S. L., A. M., G. W. and C. J., all visiting from Canada, set off to climb Black Dagger (III, 5.7) in Juniper Canyon. The party had come to Red Rock intending to climb this route. Darkness found them stuck on a ledge, possibly off route, with temperatures near freezing and winds gusting to 40 mph. At 2130, S.L. called 911 by cellular phone. The Las Vegas Metropolitan Police Department’s SAR coordinator Sgt. Clint Bassett, was notified. S.L. explained that the party was about one pitch from the top of the route, but wearing only shorts and T-shirts, and that they felt they would be unable to “make the night.”
Officers and Volunteers of Metro’s Search and Rescue unit met and staged at Pine Creek and LVMPD’s Air 3, an MD 53 OF, entered Juniper Canyon to assess the scene. The crew of Air 3 located the party, but determined that inserting rescuers above the climbers would not be possible because of dangerous turbulence and high winds.
An overland approach from Lovell Canyon to the west of the Red Rock escarpment was decided upon, and at 0230 one officer and nine LVMPD SAR volunteers left from the Bridge Mount. Trailhead. After several hours of hiking over rough terrain, the team came within a mile of the top of Juniper Canyon. It was determined that significant technical operations would be needed to access the top of the cliff and would be unsafe due to darkness, high winds, cold and rescuer fatigue. At about 0600, this team turned back.
At 0700, Air 3 reentered the canyon and again found winds and turbulence too severe to safely insert a team from above. A second LVMPD team of one officer and four volunteers began briefing to access the climber’s via the walk off for Black Dagger. This team departed at 0830.
At the same time the 66th Air Rescue Squadron from Nellis Air Force Base was contacted about using their aircraft to effect the rescue. At 0920, an MH- 60 Pave Hawk, call sign 007, arrived and at 0930 was able to locate the climbers with direction from Air 3. At 0945, two PJ’s were lowered to the victims who had finished the remaining 300 feet of slabs to the top the Black Dagger. At 1045, after 007 returned from burning off excess fuel, the climbers were hoisted out in pairs and returned to the Pine Creek CP. The two LVMPD teams returned to the CP.
The four climbers were all still shivering, but were uninjured. None were in T-shirts as had been claimed, only one was in shorts, and all had some outer wear.
Analysis
S.L. stated that they had talked to other climbers and BLM rangers regarding the route, and had called the Weather Service and received a forecast of light winds. Despite this, S.L. felt they had underestimated the approach and the route, and were several hours behind their established schedule when darkness fell. Three of the party had more that three years of climbing experience, one had only one year, and S.L. felt that the last climber’s inexperience had slowed them down.
Balmy spring days typically turn into very cold nights at Red Rock. Many routes in the canyons require two hours for the approach, and just as much time for the descent. Climbing these routes can be an all day affair, and when darkness falls, route finding is difficult and steep brushy walk off’s can be deadly. This party did well to stop and huddle together to keep warm rather than continue in darkness and risk injury or separation. Having a cellular phone to call for help was also prudent. This also demonstrates that the ability to call 911 is no guarantee of a timely rescue or surviving the night exposed to freezing temperatures. Another consideration is that the rescue was carried out based on the claim that the party was under clothed and unlikely to “make the night.” It is never appropriate to embellish your situation’s severity to avoid an uncomfortable night in the cold. For all intents and purposes, this party was able to self rescue from the route, and likely could have done the walk off in daylight unaided—without, thereby, unfairly jeopardizing the lives of the 30 rescuers who responded to their call. (Source: James Roberts, Volunteer, Las Vegas Metropolitan Police Department SAR)</t>
  </si>
  <si>
    <t>Rappel Failure, New York, Mohonk Preserve, Shawangunks</t>
  </si>
  <si>
    <t>New York, Mohonk Preserve, Shawangunks ...The most interesting accident from this area for this year was one that involved two climbers simul-rappelling. Using the same rope, they had apparently not used a knot, and as he was heavier than she and the rope did not reach the ground, he fell 25 feet to the deck. The other victim fell 40 feet, also off the end of her rope, to the deck. They got away with only a few fractures.
(Source: From the annual report submitted by the Mohonk Preserve and Jed Williamson)</t>
  </si>
  <si>
    <t>Avalanche — Alaska, Wrangell St. Elias National Park and Preserve, University Range</t>
  </si>
  <si>
    <t>Alaska, Wrangell St. Elias National Park and Preserve, University Range
James Haberl (41) from Whistler, BC, Keith Reid, and Graeme Taylor were climbing in the University Range of Wrangell St. Elias National Park and Preserve. The climbers were dropped off by Ultima Thule Outfitters on April 25 at the 6,000-foot level of a glacier in the University Range. The area had received about one and a half feet of new snow.
On April 28 the climbers left their camp about 0630 and traveled a mile or so to a location where they intended to traverse ridges to gain elevation and summit an unnamed peak. Winds were calm, the temperature was 15° C, and there were clear and sunny skies.
The slope they were on was 20–30-degrees and they were unroped. Haberl was about 30 yards in front of Reid and Taylor at the time of a slab release, just beneath Haberl. Reid and Taylor were able to cling to the ridge and stay out of the slow moving release. The slab was about 30 yards wide at the release point and about a yard deep. The slab gathered speed and poured over a 550–750- yard drop. Haberl traveled with the slab and went out of sight.
Reid and Taylor down-climbed for about two hours and located gloves, a hat and discolored snow Probing attempts at the location of the discolored snow located Haberl. He was under about a yard of snow. Haberl had sustained very extensive head injuries.
Reid and Taylor attempted ground to air communications without success. They activated an emergency locator beacon and waited for air rescue. Ultima Thule Outfitters investigated the ELT and was given State Trooper permission to remove the body from the mountain. (Source: from an Alaska State Trooper report)</t>
  </si>
  <si>
    <t>Avalanche, Inexperience — British Columbia, Mount Robson Provincial Park, Mount Robson</t>
  </si>
  <si>
    <t>British Columbia, Mount Robson Provincial Park, Mount Robson
K.G. and M.J. (both 19) were in a party of four climbers who were camped near the Dome, a feature near the base of the Kain Face on Mount Robson. They left their basecamp at 0600 on August 15 to climb the Kain Face while the other two climbers remained at the basecamp. Their friends last saw the party at approximately 2230 at the top of the Kain Face. A big storm moved in during the night of August 15, which deposited several centimeters of heavy wet snow on the face.
On August 16, the two remaining climbers at basecamp on the Dome returned to Berg Lake, and at 1430 they reported their friends overdue. Meanwhile, the climbers on Robson bivouacked just above the Kain Face with no food and no extra clothing.
On the morning of August 16, the Kain Face was still in whiteout conditions. K.G. and M.J. began descending the face at approximately 0630. They were off route, and were at the far northwest edge of the face. As they down- climbed simultaneously, they were caught in three loose snow avalanches, but were able to arrest their falls with their ice axes. At 1100 a fourth avalanche carried them down the face. The climbers estimate that they were 200 meters from the top of the face when the fourth avalanche occurred. They were found on top of the avalanche deposit approximately 250 meters down the face.
The weather was poor on Mount Robson when the initial report was received. Robson park rangers were able to conduct an aerial search of the Kain Face area later during the day and at 1600 they requested that Jasper wardens attend the accident site for a rescue. The initial report was that the overdue party had fallen down the Kain Face and that one of the party members was moving but the other was not.
Banff wardens were also requested to assist. When the rescue party arrived from Jasper, both victims were moving. M.J. was on the flat terrain below the bergschrund and was sitting waving his arms, and K.G. was 100 meters up slope above the bergschrund, prone, with face down, slowly moving one hand only. They were located below an icefall, with serac fall creating an additional hazard for the rescuers. Poor weather, continuous avalanches from the face, and the threat of darkness were also factors in the rescue.
Both victims were slung out to the staging area via helicopter, where K.G. was med-evaced to Jasper Townsite. Amongst their injuries were broken ribs, collapsed lungs, fractured vertebrae, head injuries and multiple abrasions and lacerations.
Analysis
Neither had enough experience in mountaineering to attempt this climb. This was the first climb for one and third for the other. They had no training in navigation, snowpack evaluation, etc., and had no experience to draw on to make sound decisions. (Source: Parks Canada Warden Service)</t>
  </si>
  <si>
    <t>Cornice Failure — Alberta, Jasper National Park, Columbia Icefield, Mount Andromeda</t>
  </si>
  <si>
    <t>Alberta, Jasper National Park, Columbia Icefield, Mount Andromeda
At approximately 0230 on May 30, two climbers (22 and 23) departed the climbers’ parking lot to ascend the Skyladder route on Mount Andromeda. Later that morning, they overtook another climbing party of three from Seattle near the top of the route and proceeded along the summit ridge towards the summit of Mt. Andromeda. The pair was last seen by the Seattle climbers some distance above them, standing near a cornice. Some time later, when the Seattle climbers looked up again, the pair were gone from view. Their tracks were obliterated by blowing snow, so it was not clear whether the climbers had pushed on quickly to the summit. However the Seattle climbers reported the incident later that day in the event that something had gone wrong.
Park wardens initiated an investigation, but were limited by high winds and poor visibility. On the morning of May 31, the weather had improved enough for a flight over the area, and wardens immediately spotted two persons near the bottom of the Northwest Shoulder Direct route, on the glacier. Despite high winds, wardens were able to sling to within half a kilometer of the victims. Both climbers were deceased, after having fallen 550 meters down a near vertical rock face.
Analysis
In reconstructing the likely cause of the accident, wardens believe that the two climbers were standing too close to a cornice on the summit ridge of Mount Andromeda, either together, or close enough that one pulled the other off when the cornice failed under their weight. (Source: Parks Canada Warden Service)</t>
  </si>
  <si>
    <t>Exceeding Abilities — Off Route, Inadequate Equipment and Water, Hypothermia, Frostbite — Alaska, Mount McKinley</t>
  </si>
  <si>
    <t>Alaska, Mount McKinley
On May 3, the Densan party from Great Britain arrived at Kahiltna basecamp, 7,200 feet on the Kahiltna Glacier. The three members of this expedition were Steve Ball (42), Antony Hollingshead (33), and Nigel Vardy (29). The team spent an average amount of time working their way up the West Rib route on Mount McKinley, 17 days to a high camp at approximately 15,900 feet. Climbing expedition style, carrying gear high and sleeping low as they moved upwards, the team reported that they were feeling acclimatized for their summit attempt.
At 0800 on May 19, the trio began their summit bid from the 15,900-foot level of the West Rib. Progress was made through the rocks and up the left of the two prominent couloirs on that route.
At 1730, an independent climber, Jack Tackle, contacted the group at the 18,800-foot level. Tackle was on a day climb from the 14,200-foot camp for acclimatizing and had set his own turnaround time for 1800. Tackle spoke with the group for 30 minutes. He noted that they did not have overnight gear, the climbing order was Ball, Hollingshead, Vardy, and that Ball had lost a glove. Tackle stated that the group was moving slowly but they were continuing up and also that they were too far right in the couloir consequently climbing steeper terrain than necessary. Tackle reported that the weather was calm at their location but that it was obviously blowing hard off of the summit plateau. One and a half hours later Tackle was back at the 14,200-foot camp and noted through binoculars that the Densan party had only progressed a few rope lengths. At that time the weather had deteriorated to the point that there was a visible lenticular over the summit. Tackle expressed his concerns about the party to ranger Kevin Moore that evening.
At 2200, the Densan team arrived on the summit plateau at 19,600 feet. Discovering that their water bottles had frozen, they were unable to hydrate themselves because of not bringing along a stove and pot. The clouds were obscuring their visibility so they proceeded on a compass bearing toward the summit. As they continued higher, the south summit would disappear in and out of the clouds.
Just after midnight on May 20, exhausted, they decided to rest in a small crevasse that they estimated to be 300–400 feet below the summit on the southeast side. According to Hollingshead, Vardy’s eye was swollen shut due to current frostbite on an area that had previously been sunburned. Ball was shivering from hypothermia most of the time they attempted to rest, and no one was able to sleep.
At 0300, the team radioed a “Mayday” that was received by Tim Stageberg at the Kahiltna basecamp. Stageberg notified National Park Service Ranger Meg Perdue, and she was able to determine that the British party was requesting a rescue because one of their members was injured and unable to descend. Perdue’s communications consisted of a series of yes or no questions that the Densan party would respond to with either one or two clicks of their radio because their battery power was too weak to transmit voice.
The Densan party began descending about 0430. At one point Vardy fell and pulled the others down the slope a short distance. The three were able to traverse the Football Field with considerable time and effort back to the top of the “Orient Express” (19,500 feet on West Rib) where they had ascended. The team debated rappelling the route and lowering Vardy back to their high camp, but chose instead to descend the less technically difficult West Buttress route. As they began to descend it became apparent that Vardy was unable to continue because he could not walk more than a few feet without falling down. So at 1330 it was decided that Ball, being the strongest, would descend the West Buttress alone in order to summon help.
Incident Commander JD Swed received a call from Perdue at his residence at 0400. National Park Service staff were summoned and the Rescue Coordination Center (RCC) was alerted. At 0830, an LC 130 launched from Anchorage and upon arrival over Mount McKinley, began passing weather observations to the ICP and receiving transmissions from the injured party on CB channel 19. These transmissions were only squelch breaks with no voice.
At 1122 Jay Hudson launched from Talkeetna in his Cessna 206 with ranger George Beilstein on board. They were able to make a pass at the 19,300-foot level and Beilstein saw three people—two standing and one lying down. Because of turbulence, Hudson descended and landed at basecamp. The National
Park Service high altitude LAMA helicopter was also positioned at Kahiltna basecamp and made three different attempts throughout the afternoon to get to the Densan Party. Meanwhile a ground rescue team of five climbers was ascending from the 14,200-foot camp.
The LAMA piloted by Jim Hood was able to deliver a pack of survival gear to two rescuers at the 16,700-foot level on the West Rib. On the fifth attempt the LAMA was able to deliver a pack to the Densan party at 2219 (this Dana Design backpack containing a Park Service radio, CB radio, thermos, MSR Wisperlite stove, North Face Tangerine Dream sleeping bag, ridge rest ensolite pad, and food was subsequently abandoned.)
Voice radio contact was established with the British climbers at 2250 via the new radios in the pack. It was determined that Vardy was the most critical patient, with frostbitten face and hands and a severe loss of coordination. Hollingshead reported that he also had frostbite on his hands and that he had bruised his right shoulder in the fall. The NPS also learned at this time that Ball had separated from the party at 1330 and was planning to descend the West Buttress. Based on the reconnaissance that Hood preformed while delivering the pack at 19,500 feet, it was decided to short haul the two patients off using a screamer suit. It was determined after Lead Climbing Ranger Daryl Miller talked with both climbers on the park radio that Miller would instruct Hollingshead on the procedures of short hauling. Hollingshead placed the screamer suit on Vardy then hooked him into the “God Ring,” hanging from the 100-foot rope hooked to the NPS LAMA. Vardy was safely on the glacier at basecamp at 23 23 following his five minute short haul ride down from 19,500 feet. Hollingshead was picked up in the same manner just after midnight and landed at basecamp. Vardy and Hollingshead were then flown by Hudson to Talkeetna where the lifeguard air ambulance took them to Providence Medical Center in Anchorage.
A brief interview with the two British climbers in Talkeetna provided rangers with information on Steve Ball. Ball intended to descend the West Buttress route as far as need be to get help for his team. He had a few snacks, a map and compass, but no water. On the evening of May 20 there were no climbers camped at the 17,200-foot level. On the morning of the May 21 several private parties departed 14,200 for high camp and ranger Kevin Moore alerted them to look for Ball who was wearing a red insulated parka over orange and black wind stopper fleece. At 1056 a Cessna 310 was launched from Talkeetna with Ranger Joe Reichert on board to make an air search of the routes that Ball could have descended. The plane was on scene over the summit plateau by 1120 and made over 20 passes in a linear pattern without spotting Ball. At 1112 a Cessna 185 chartered from Hudson’s Air Service and piloted by Don Bowers departed Talkeetna to continue the aerial search at lower elevations. Due to deteriorating weather, the 310 returned to Talkeetna at 1300. About this time a ground team reported that they had spotted Ball below Denali Pass. Within ten minutes Paul Berry, Dave Lucy, Stuart Parks, Thomas Ryan, and Richard Cariter had arrived on scene and reported to NPS via CB radio that the person was indeed Ball and that he was conscious but severely hypothermic and had an open fracture of the left tibia and fibula. Parks reported that there was a possible landing zone for the helicopter 40 feet up slope from Ball. At 1351 the LAMA was en route directly to 17,200 feet. At 1407 the ground team received directions to administer a dose of Decadron via injection. Pilot Jim Hood inspected the site at 1450 and determined that there was too much of a slope for a landing, so he passed off a supply of batteries and descended to basecamp to receive a new plan. Over the following two hours the weather was unsettled. The ground team began lowering Ball toward the camp at 17,200 feet. At 1600 the LAMA launched from basecamp with the Bauman bag and a backboard connected to the end of the short haul rope. At 1620 the cargo was delivered to the rescuers at 17,700 feet and the LAMA returned to basecamp. Based on the power checks that Hood made when delivering the Bauman bag it was determined that a short haul would be performed to extract Ball before the weather deteriorated further. At 1645 the LAMA lifted off of basecamp with ranger Billy Shott attached to the short haul rope and ascended to 17,700 feet. On scene Shott attached the Bauman Bag to the short haul rope in a tandem configuration and returned to basecamp at 1717. An Air National Guard Pavehawk transported Ball to Providence Medical Center.
Analysis
This unfortunate accident was a classic example of a party overextending themselves and being caught by the temperamental weather on Mount McKinley. Had they set a turnaround time and adhered to it, the rescue may have been avoided. A stove may have allowed them to rehydrate and revitalize their energy once the situation had become serious. All members carried frozen water bottles; hence, they were unable to utilize their water. Also, because of the dehydration, altitude sickness, and exposure to the high wind this team became dysfunctional, precluding any safe descent. They were forced to bivi at 19,500 feet, which was one of many questionable decisions made regarding their safety. Another note is the unfortunate trend among outdoor enthusiasts to rely more heavily on their technological means of communication to call for help in the event of emergency than to be prepared for such an event and remain self sufficient. The combination of dehydration, fatigue, and cold were nearly lethal for this team. (Source: Joe Reichert, Mountaineering Ranger) (Editor’s Note: Jack Tackle’s observation of the ascent indicated that the party was certainly not acclimatized to do a summit hid starting from 15,400 feet. Their ascent rate was about 250 feet per hour, by his calculations.)</t>
  </si>
  <si>
    <t>Fall in Crevasse — Alberta, Jasper National Park, Columbia Icefield</t>
  </si>
  <si>
    <t>Alberta, Jasper National Park, Columbia Icefield
At 1840 on August 5, two climbers came off the Columbia Icefield to report that two members of their party of ten were injured and needed helicopter evacuation. All members were Russian Canadian and were planning to travel down the Columbia Glacier icefall from the trench. T.S. (37) was the middle member of a three-person rope team. She lost her balance while crossing a crevasse and fell in seven meters, injuring her head in the fall. M.S. (34), the last person on the rope, attempted to arrest T.S.’s fall, and was pulled into another crevasse. In the process, M.S. caught his crampon and injured his ankle. The remaining members of the group evacuated the fallen climbers from their respective crevasses and assisted them to a location where a helicopter could land.
Wardens flew to the accident site at the trench with a Bell 407 from Golden. The helicopter was able to land at the site, and the victims were loaded into the helicopter and were transported directly to Emergency Medical Services.
Analysis
The Columbia Glacier is an extremely broken icefall, which is difficult to navigate even under ideal circumstances. Falling into a crevasse is almost inevitable when attempting to travel through an icefall of this nature. (Source: Parks Canada Warden Service)</t>
  </si>
  <si>
    <t>Fall into Crevasse, Exceeding Abilities — Alaska, Mount McKinley, West Buttress</t>
  </si>
  <si>
    <t>Alaska, Mount McKinley, West Buttress
On the morning of July 5 at approximately 0100 the “Death March 2000” expedition left basecamp to begin a climb of Mount McKinley. At 0330 Kelly Thomas (35) fell into a crevasse on the main Kahiltna Glacier at 6,800 feet. Thomas initially fell only to his waist, at which point he removed his pack and pushed it away from him. He then fell into the crevasse a distance of approximately 30 feet. Thomas’ partner, Tim Lapham (33), arrested the fall, set up an anchor and attempted to haul Thomas out. Thomas was unable to ascend due to improperly tying his ascension system into his harness prior to falling. Lapham could make very little progress due to the amount of rope drag in the system. At 0430 Lapham contacted Annie Duquette at basecamp via the CB radio and requested assistance. Ranger Meg Perdue was awakened by the radio traffic and requested more information from the team as to location and injuries. Lapham was unsure of his exact location, but stated the Kahiltna Glacier two hours out from basecamp. Thomas was apparently uninjured.
At 0445 Perdue contacted Daryl Miller and advised him of the situation. It was determined that Perdue and Jamail would prepare to leave on a ground rescue, Miller would assess the possibility for air ops support and call back within 30 minutes. At 0515, Miller called back that air ops were not possible due to weather conditions. Perdue was advised to go ahead with ground operations. At 0545 Perdue and Jamail left basecamp, where it was raining heavily with moderate winds. By 0700 they had reached the party and were assessing the situation. Perdue lowered a jacket to Thomas who was complaining of becoming cold and no longer shivering. Jamail and Perdue set up an anchor and 3:1 haul system on a separate rope, prepared a new lip and lowered a bight of rope to Thomas. Thomas clipped into this second rope and Jamail and Perdue were able to haul him out by 0730. By 0815 “Death March 2000” was heading back towards basecamp, arriving there at 1145.
Analysis
The major contributing factor to this incident was inexperience. The size of the party, the time they chose to climb, the way they had set up their rope system and subsequent rescue systems all point to an unfortunate lack of experience. The party had decided to attach two ropes together to increase the distance between them in the event of a crevasse fall, as a result they had approximately 150 feet between them. This became an impractical distance due to the amount of rope-drag if a haul system was needed and which left each of them carrying a coil of rope much too short to be useful. Though Lapham appeared to have set a reasonable anchor, the rope had cut so far into the lip of the crevasse that it should have been obvious that it would be impossible to haul his partner out. To this team’s credit, they did show the good judgment to turn around once they realized the seriousness of the conditions they were encountering and decided to try their climb again another time. (Source: Meg Perdue, Mountaineering Ranger)</t>
  </si>
  <si>
    <t>Fall on Ice, Climbing Unroped, and Stranded, Inexperience — Alberta, Jasper National Park, Columbia Icefield, Mount Athabasca</t>
  </si>
  <si>
    <t>Alberta, Jasper National Park, Columbia Icefield, Mount Athabasca
On July 19, a party of two (both 38) were ascending the Northeast Ridge of
Mount Athabasca, when they encountered technical, exposed terrain. One was hesitant about climbing through this section, so the other climber offered to unrope, solo the difficult section, and drop a top rope down from above. While soloing out onto the south slopes, the climber encountered a thin veneer of ice on the rock. With both crampons and an ice ax in the thin ice, the sheet of ice gave way, and the climber fell approximately 100 meters. He sustained serious injuries to his head and both legs. Both spent the night on the mountain. The uninjured climber anchored himself to the mountain with a snow picket, but was afraid to move from his location. The next morning, with two broken legs, the injured climber crawled over the Boundary–North Glacier Col and made his way down the mountain to a telephone to call for help.
A helicopter was brought over from Golden, and two wardens were slung in to the stranded climber. It was dicey terrain, but the rescuers were able to remain on the heli-sling rope, hike up to the stranded climber and hook him on. All three slung off to the staging area.
Analysis
The route was in poor condition, being plastered in snow and verglas. The rock quality on the lower section of this ridge is extremely poor and is generally avoided by most climbers, who prefer to access the ridge higher up. (Source: Parks Canada Warden Service)</t>
  </si>
  <si>
    <t>Fall on Ice, Equipment Failure — Alberta, Banff National Park, Mount Aberdeen</t>
  </si>
  <si>
    <t>Alberta, Banff National Park, Mount Aberdeen
On August 20, L.S. (40) was guiding K.B. (61) on Mount Aberdeen. They reached the toe of the Aberdeen Glacier at approximately 0700. They moved together on a two-meter short-rope up 50 meters of firm snow and started to traverse 25-degree ice to reach a stance at the base of the steeper ice. K.B. slipped and L.S. held his weight easily. While K.B. was regaining his footing, L.S.’s crampon broke and they fell together down the glacier. After sliding for about 30 meters on the rock covered ice, L.S. was able to self arrest and they stopped at a small rock pile. K.B. had fractured and dislocated the head of his humerus and had back pain. After applying first aid to K.B. for several minutes, L.S. realized that he had broken his ulna and dislocated his radius (both lower arm bones) in the initial fall. L.S. was able to call the Banff Park Warden Service through the Lake Louise Ski area and request assistance. The climbers were slung out within the hour.
Analysis
Short-roping on low-angle ice and snow is standard practice amongst Mountain Guides. It is a necessary and effective tool that relies very little on equipment except for the rope, ice ax, and crampons. However, when the equipment fails or the techniques are poorly applied, the results can be catastrophic. In this case the crampons were very high quality (Charlet Moser S12 with heel binding and toe lanyard) but well used. The crampon strap broke on the outside of the guide’s left foot. His left leg was braced flat-footed on 25-degree ice to hold his own and the client’s weight, so when the strap broke the whole system fell apart. The strap looked like it had been cut, so it is possible it had been damaged while walking through snow covered rocks or while mixed climbing. The use of the radio in an area with an excellent mountain rescue service made the solution to a very difficult situation simple. (Source: L.S.)</t>
  </si>
  <si>
    <t>Fall on Rock — Misjudged Pendulum — California, Yosemite Valley, El Capitan</t>
  </si>
  <si>
    <t>California, Yosemite Valley, El Capitan
On June 28, Mario (42), Peter (30), and Gilbert (40), all from Austria, were in their second day on the Nose (34 pitches, VI 5.11 A2), and preparing to make the King Swing—the long pendulum left from Boot Flake (pitch 18). Peter led across, followed by Gilbert. Mario let out the haulbag, and then it was his turn to follow.
Mario’s pendulum rope led left to where Peter and Gilbert waited at the next belay. As he rappelled on his back rope down the left side of the Boot (a bootshaped flake roughly one half pitch in length), the pendulum rope began taking his weight and swinging him slowly to the left. When he thought he had swung far enough across, he released one end of his back rope, letting it pull through its anchor. No longer restrained by this rope, he expected to continue swinging gently left on his pendulum rope until he was directly below his partners.
Mario quickly found that he had underestimated the remaining distance and, therefore, the speed of his swing. Furthermore, the wall here is not flat, but dips into a shallow open book hiding a corner that he hadn’t expected. Striking the corner started him spinning. As his pendulum continued, he reached out to the wall with his left hand to stop the spin, but the impact on his arm broke both bones in his forearm near the wrist.
His partners lowered him several meters to a ledge. Then Peter came down, examined the wrist, wrapped it with an elastic bandage and gave him some pain medication.
Mario claimed that he had not hit his torso or his head and had not been unconscious. However, the distracting pain in his wrist had made him seem confused for a few minutes, so his friends were worried that he might not be aware of internal injuries. They felt they should not risk rappelling to die ground with him (about 1500 feet, with more than a dozen rappels and several hanging belays), so one partner rappelled alone with two of their three ropes, thinking that would be the quickest way to get help.
The reporting party contacted the NPS at approximately 12:30 p.m., stating his concern that Mario may have been briefly unconscious. Several rescue team members were flown to the summit in the NPS helicopter while others, using a loudspeaker and telescope from the Valley floor, confirmed that Mario was currently conscious and alert. Nevertheless, the NPS requested a hoist equipped UH 1N Huey helicopter from Lemoore Naval Air Station. If his partner’s concern proved true and Mario’s condition worsened, the Huey would be able to hoist him directly from the wall. (Because the helicopter’s rotor blades would have to be fairly close to the cliff at that location, NPS flight safety policies precluded a direct helicopter approach unless Mario began to show evidence of a more serious injury.)
The summit team lowered a Park Medic about 1500 feet to the scene. She confirmed that Mario’s injury appeared limited to his forearm and that he could be hoisted by his harness, without a litter. The Navy aircraft was released from the rescue. Rescuer and patient were hauled to the top and flown down to the Yosemite clinic just before dark, where Mario’s fractures were confirmed. (Nine months later, his wrist still lacked its normal range of motion and will probably require further surgery.)
Analysis
Mario was very experienced and had dealt with pendulum traverses before. In this case he simply misjudged his speed. Whenever possible, let yourself across the traverse under complete control, until you are fully supported by the next anchor.
Mario’s party may not have realized that, with El Capitan’s excellent acoustics, yelling for help is often faster than rappelling.
In hindsight, Mario could probably have descended the wall with his partners. Since they were right on the Nose rappel route, this may have gotten him down faster than the NPS could have rescued him. However, his partners’ concerns about internal injuries were reasonable, and moving him themselves may have worsened a hidden injury. It can be a difficult decision to make; but the self rescue option may be mandatory in a more remote setting. (Source: John Dill, NPS Ranger, Yosemite National Park)
(Editor’s Note: For more about pendulums, see CA incidents on May 29 and June 4 in this issue of ANAM, and also Coe, Half Dome, in ANAM 1998.)</t>
  </si>
  <si>
    <t>Fall on Rock, Failed to Follow Route, Inadequate Protection, No Hard Hat — Colorado, Rocky Mountain National Park, Hallett Peak</t>
  </si>
  <si>
    <t>Colorado, Rocky Mountain National Park, Hallett Peak
On July 28, Frederick Sperry (28) was attempting to lead the second pitch of the Culp Bossier Route (III, 5.8) on Hallett Peak. Sperry should have followed the crack starting off the left side of the ledge, but instead he started off route from the center of the ledge and through a small roof to an unprotected face. Sperry realized his error, but instead of down-climbing, he attempted to traverse right toward the crack on the Jackson Johnson Route. After traversing approximately 30 feet with no protection, Sperry slipped and fell 70–80 feet, including a substantial pendulum. Sperry said that as he fell he scraped his back, hurt both ankles, broke a finger, and struck his head on a ledge, causing a three-inch laceration.
Analysis
Routes on the North Face of Hallett Peak are notorious for route finding difficulties. To increase chances of success with route finding, study the guidebook carefully and frequently, and look up, right, left and all around to consider and plan all options. Don’t force the route to fit the description, however. If the path chosen doesn’t feel right, back off before retreat becomes impossible. Then reevaluate route options, including total retreat. As for a hard hat, Mr. Sperry, like Mr. Hare on The Book (above), sustained a head injury because he was not wearing one. (Source: Jim Detterline, Longs Peak Ranger)</t>
  </si>
  <si>
    <t>Fall on Rock, Handhold Pulled — Alberta, Mount Laurie (Yamnuska)</t>
  </si>
  <si>
    <t>Alberta, Mount Laurie (Yamnuska)
On September 17, C.H. and C.S. were climbing “Grillmair Chimney” (5.5) on
Mount Laurie. C.S. was leading the fourth pitch when he pulled out a rock the size of a microwave. He fell approximately 5–7 meters with the rock and was caught by his belayer.
At 2145, some nearby campground staff reported a light shining midway up the mountain face. Twenty minutes later, C.H. arrived back to the parking lot and confirmed that his partner was in trouble on the mountain. He reported that C.S. had a broken wrist and was conscious.
Kananaskis Emergency Services personnel began to arrive on the scene and climb up the scree slopes to the base of the cliff. At 0100, two of the rangers began climbing the cliff towards the victim. As they were climbing in the dark, they did not arrive at the victim until 0615. They administered first aid to the victim’s broken wrist and elbow, multiple contusions, cuts and abrasions. C.S. was then heli-slung out to the waiting ambulance. (Source: Kananaskis Country Alpine Specialist)
Analysis
Mount Laurie, better known as Yamnuska, is a popular limestone cliff on the eastern edge of the Canadian Rockies. The routes are up to 12 pitches in length, and most tend to be hard for their grade. The rock protection tends to be very good on the mountain, but the rock is also notoriously loose in sections, and it is not unusual for “microwave size blocks” to come undone. Every suspicious looking hand hold and foot hold must be tested completely before putting one’s trust in it. (Source: Nancy Hansen)</t>
  </si>
  <si>
    <t>Fall on Rock, Inadequate Belay — Colorado, Rocky Mountain National Park, The Book</t>
  </si>
  <si>
    <t>Colorado, Rocky Mountain National Park, The Book
On June 28 at 1015, Dale Yang (31) fell while leading the first pitch of the J Crack (III, 5.9) on The Book formation. Yang’s belayer, Lance Polonbo, released the belay to brace himself for the fall. Polonbo then unsuccessfully attempted to re-grab the rope, but Yang’s fall was instead stopped by a ledge. The 30-foot fall resulted in lower back injuries and a rescue for Yang.
Analysis
Many belay devices will automatically lock if the belayer is knocked unconscious or inattentive for other reasons. The Gri-Gri is an example of one such auto locking belay device. Two key factors to remember here: The belayer must not let go with the brake hand and should be tied in to an anchor system—even if on the ground. Belaying is a skill that should be practiced and perfected in a controlled environment. (Source: Jim Detterline, Longs Peak Ranger)</t>
  </si>
  <si>
    <t>Fall on Rock, Inadequate Belay — Rope Too Short, Inattention — California, Yosemite Valley, Manure Pile Buttress</t>
  </si>
  <si>
    <t>California, Yosemite Valley, Manure Pile Buttress
I’d like to say it was a cold, blustery, winter day and our heads were foggy and our brains numb from the bitter temperatures. And I’d like to blame that on our accident, but I can’t. It was, in fact, May 25, a beautiful, warm and sunny day, and we had finished climbing After Six to the top of Manure Pile Buttress, quite pleased with ourselves.
We had enjoyed a shower and dinner and were headed to camp to meet friends when Marcus suggested we go back to Manure Pile for “one more climb” on the first pitch of After Seven (5.7). We had been eyeing the route for awhile, and were feeling heady after our day. I had reservations, because it was late and I was relaxed, but Marcus was feeling strong and I was easily swayed, being a bit feverish about the challenge, myself. What doubts I had I kept to myself as we drove to the climb.
Once at the base, he asked to go first. I positioned myself as belayer and watched as he skillfully and confidently led the pitch. The daylight was waning, and I really wanted my turn—I intended to practice placing pro with a top rope, so I told him, “Hurry up and come down so I can climb, too.” I had no idea how quickly he would be heeding my words.
At the top of the climb, he set up a rappel and threw the rope down. I told him the rope ends didn’t touch the ground. He said, “You’ll have to belay me, then.” Neither of us caught the ridiculous notion that our single 50-meter rope would somehow grow longer with me belaying rather than him rappelling.
I lowered him slowly, stopping him at each piece and watching intently as he cleaned his pro. When he was about 75 feet above me, he said, “Lower me faster,” so I pulled the lever on the Gri-Gri. The end of the rope shot out of my hand, through the device, and flew up the wall. I shouted to Marcus to grab the pro, the rope, anything, but as he heard me, he began to fall, and there was no way to grab anything but air at that point.
I will never forget him falling as long as I live. It was like watching a slow motion movie: every nuance, every direction he turned, every spin of his footwork, I saw with infinite clarity. I ran over to where he was falling and stood there with my arms stretched out. I have no idea what I was thinking. I’m sure it was simply a subconscious reaction. He began to pitch head first toward the ground and I just knew he was going to die. If my guts had sunk any lower, they would have been buried in the dirt.
I don’t remember Marcus hitting the ground. I don’t remember him hitting me, but I wound up on the ground, crawling over to him, and a deep bone bruise appeared on my arm two days later where he hit it. In fact my entire body was wracked, as if I had been torqued suddenly, in one big twisting motion, by his impact.
I made sure Marcus had no problems breathing, then I ran out to the parking lot and got someone to call for help with a cell phone. The rescue team had Marcus out quickly and down to his own hospital in Modesto (where we both worked in the ER). Marcus was extremely lucky. He had fractured his right heel (a horrible fracture), two vertebrae, and his right elbow, and the skin had literally shredded off of his hands as he tried to grab at anything while coming down. Thank God he never hit his head, because he was not wearing a helmet. He has recovered remarkably well, armed with a healthy body and a will of iron. He is ready to climb again, and can’t wait to get back on the rock. I’m more spooked than he is, and amazingly enough, he wants to climb with me again!
Analysis
Marcus (33) and I (35) have been climbing for several years, although we have both been leading for only one season, at the 5.6–5.7 level. We are extremely safety conscious and always double check everything as we’re setting up anchors, before we rappel, etc., but we lacked experience retreating from longer single pitches. Ironically, we were going to take an intermediate rock course in the Valley the next day because we felt our ability to physically climb had outstripped our knowledge of safety techniques.
Despite our careful attitude, a really horrible accident happened that could have easily been prevented. Had either of us recognized that the rope wasn’t long enough, Marcus could have walked off the top. Had I tied a knot in the end of the rope, or tied myself to it, it wouldn’t have gone through the Gri- Gri. Finally, I think that, on some level, our brains had turned off when we had eaten and showered, and then, racing against dark, tried to cram in one more pitch. If there is one lesson learned the hard way that applies to any sport, it’s “When you’re done, you’re done.”
I still feel foolish in telling this story. I thank God that Marcus is alive and well, although it was a long and painful recovery for him. His injury will undoubtedly plague him on some level forever. I’m still quite skittish on the rock, and have had a rather prolonged mental recovery myself. It has changed both of us forever. If I could turn back time, I would in a heartbeat. (Source: Suzanne Johnson, MD)
(Editor’s Note: Lest the reader think, “This will never happen to me, ” mistakes like this occur with climbers of all skills levels.)</t>
  </si>
  <si>
    <t>Fall on Rock, Inadequate Protection — Knot Pulled Through Bolt Hanger — California, Yosemite Valley, El Capitan</t>
  </si>
  <si>
    <t>California, Yosemite Valley, El Capitan
On October 27, Jim Fisher (30) and I, Scott Earnest (27), set out to climb Lurking Fear (20 pitches, VI 5.10 A3), our first El Cap route. We reached Thanksgiving Ledge in the afternoon of the 27th, and I began leading pitch 18.
The pitch was 5.10a, near my free climbing limit, but it went smoothly; after 100 feet or so I got to a single hangerless bolt where I thought the end of the pitch should be. But then I looked around and saw obvious belay bolts 15– 20 feet to my left and 5–10 feet lower, and I realized that I was off route. I should have angled left during the pitch instead of climbing straight up.
I could have set up a good anchor and belayed right where I was, but I thought the hauling would be a pain because of the angle between Jim and me, so I decided to move over to those belay bolts. Free climbing across looked a little sketchy; instead, I opted to drop down and pendulum over to a crack where I could get in a piece and make a couple of easy moves up to the belay.
I yelled down to Jim to clip a bolt hanger on the haul line, and I pulled it up. It was a keyhole type that I could just slip over the nut and pull down to secure it for a downward pull. Instead of clipping a ’biner directly into the hanger, I rigged the hanger like a sky hook: I tied the tails of a piece of 5 mm cord together with an overhand knot, and stuffed the loop through the hanger from top to bottom so that the knot would keep the loop from pulling through. Then I clipped the rope to the loop under the hanger with a ’biner.
Jim lowered me. The route up had wandered, so I’d used some long slings to cut the rope drag, but I still had to push myself down the wall as Jim let out the line. I cleaned out a couple of pieces as I went, to reduce the drag. When I was down about 20 feet I made the swing—about 45 degrees; I missed the first try but ran harder the second time, got my fingers in the crack, my feet smeared on the wall, and leaned back against the rope to brace myself. I was pretty solid.
I was looking at the rack to see what cam I could pop in when I heard this “bink!” sound, and I looked up and saw big loops of the rope falling toward me. I’ve heard all kind of things rip out of the rock, but I’d never heard a sound like that, kind of like nylon breaking. In the half second before I started to fall, I thought “Oh my God, the rope broke.” I was sure of it at the time, but the rope was fine and we discovered later that the knot in the 5mm cord had simply pulled through the hole in the hanger.
Because I’d back cleaned some pieces, the next protection was a chockstone 25 feet or more below the bolt, so I had at least 45 feet of slack. I only remember the first couple of seconds as I was falling. Jim says I smashed my head into a sloping ledge and stopped 10 feet above the belay, unconscious and upside down. I’d fallen roughly 70 feet, and the sling on the chockstone had caught me.
Jim anchored me off, got out of the belay, and was able to stand on a boulder to reach me and get me upright; then he went back to the belay and lowered me to the ledge.
I still don’t remember any of that—after a couple of minutes I started waking up and the next thing I knew, I was sitting on Thanksgiving Ledge. Jim was standing over me, on the phone, and when I finally figured out who he was I said, “Hey Jim, what’s going on? Where are we?” And he said, “You had a bad fall, man. We’re on El Cap. You’re going to be all right.” And it started coming back. But then I saw my right arm, which was all deformed, and I started yelling, but Jim screamed back at me, “Calm down, it’s just sprained.” And I was still so out of it that I believed him.
This was the last steep pitch, so Jim briefly considered leading off, but abandoned that idea because I was still disoriented. He tried reaching the 911 operator and had no luck, but he finally got his own phone service carrier back in Denver, who patched him through to the NPS. It was a little after 4:30 p.m.
Two park rangers rappelled directly to us from their helicopter at 6:00 p.m. It was too close to dark to fly me off so the four of us bivouacked on Thanksgiving Ledge. By that time I was alert but had a mild headache, a big bruise on my forehead, and I was sore all over, with a lot of pain in my wrist. The rangers gave me little doses of morphine, which helped. It rained that night, but the weather cleared in the morning so the helicopter was able to short haul me straight off the ledge.
My helmet had absorbed part of the blow to my head, but I still wound up with twelve facial fractures, including my nose, cheeks, eye sockets, and forehead, and I had a minor amount of bleeding in my brain. I also fractured both bones in my forearm and was covered with lacerations. I’ve made almost a fall recovery, except that I’ve lost about 30% of my sense of taste and smell because of nerve damage.
Analysis
Obviously, I should have had a bulkier knot or a thicker cord in the hanger, or just used a carabiner instead. We’d used the same hanger and cord rig all the way up the climb, but only for body weight, clipping directly to it for aid moves. With the rope running freely through the ’biner, and me hanging on the other side, I was putting closer to twice my weight on it (the pulley effect), and pushing myself down the wall and swinging around, in addition.
Furthermore, I should have backed up the bolt with something else. I was relying on the protection I’d placed before reaching the bolt, but I was too busy concentrating on the pendulum to realize that I had left myself open to a big fall by back cleaning those pieces. I wasn’t concerned enough, because I assumed the bolt was bombproof and wasn’t thinking about the hanger setup.
The helmet probably saved my life. It didn’t prevent all my head injuries, because I hit partly on my face, but it obviously took a good whack because the internal harness had ripped partially loose from the shell.
Finally, our cell phone got help fast, but that’s no reason to be careless. It’s better to climb as if you had left it at home. (Source: Scott Earnest and John Dill, NPS Ranger, Yosemite National Park)</t>
  </si>
  <si>
    <t>Fall on Rock, Inadequate Protection, Protection Pulled Out, Overconfidence — California, Yosemite Valley, El Capitan</t>
  </si>
  <si>
    <t>California, Yosemite Valley, El Capitan
Dave and I (Rob) had been planning to climb the Nose of El Cap (34 pitches, Grade VI, 5.11, A2) for the past year. Together we had 24 years of climbing experience, including many traditional 5.10 and 5.11 leads and a couple of Yosemite walls, so we felt the climbing would be challenging, but easily within our limits. I had not been climbing much in the last four years, so I had intended to climb outdoors as much as possible during our year of preparation. However, innumerable projects at work consumed nearly all my time. All I could manage were a couple of hours per week in a climbing gym and one weekend at Joshua Tree, where I did lots of 5.10 cracks. So my prep for the ascent hadn’t gone as planned, but I still felt physically strong from the gym. Also, this was the first time in fifteen years that I could take a vacation at the right time of year, so I wanted to go for it. I thought that a few warm-up routes in the Valley would get me back to feeling totally comfortable on granite.
Rushing to tie up loose ends at work shrank my two week vacation to a week and a half. We arrived in Yosemite in the middle of a June storm. A cold biting wind, and rain and snow marked our first two days there. The Nose is often crowded, and friends had described it as a “bowling alley” with falling rocks and equipment funneling onto lower parties. But there seemed to be nobody up there except for one group braving the storm on El Cap Tower. We’d already lost some climbing days due to work and the weather, and here was the opportunity to do the route with only one party above us, so we changed our plans. We would skip the warm-up routes and jump on the Nose as soon as the storm broke.
On June 3, our third day in the Valley, the weather was still nasty but the prediction was good, so we decided to get started. We got to the base at midday, a little later than we wanted. Another party must have been listening to the forecast; they were just starting the first pitch when we arrived, but they were fixing ropes to Sickle Ledge (top of pitch 4) and starting up from the ground the next morning. Our plan was not to fix, but to climb to Sickle and bivy there. Since both parties climbed at comparable speeds, we thought we could pretty much stay out of each other’s way on the route.
We got to Sickle Ledge later than expected, after dark, so I had a quick dinner and fixed the next 60-meter section (pitches 5 and 6) by headlamp. By the time I returned to Sickle, reorganized the gear, and got into my sleeping bag it was well past midnight. Morning came way too soon. The sounds of the other party jugging their lines and a new party starting the route woke us up well after dawn, about 8:00 a.m. I was still tired.
We ate a quick breakfast, and Dave jugged up the line and hauled our gear. I stayed behind to control the haul bag with a back rope, so by the time I started up, the party below was jugging their last rope, right on our heels. I was carrying a pack, unbalanced at that, so the last steep part up to Dave was tiring, and I arrived at the anchors out of breath. In an effort to save time. I decided to take the whole rack with me on the next pitch. Since the climbing was rated at only 5.8, I thought the extra weight wouldn’t be much of a problem.
Pitch 7 started with a long tension traverse. After being lowered 30–40 feet, I worked my way toward the next corner system to the right. Frictioning out on tension, I realized that my brand new shoes didn’t provide the foot sensitivity that I am comfortable with. They were my usual model, but they weren’t broken in and the soles were thick and not scuffed. I hadn’t noticed it much the day before because we had aided most of the way to Sickle.
Once I reached the corner, the climbing was only 5.6 and I quickly made it to an old, bolted belay station, 30 feet to Dave’s right and horizontal with him. I didn’t want the lead rope to go straight right from Dave and then make a 90- degree bend to follow me up the pitch, so I skipped clipping the bolts and climbed higher. The climbing was still easy and I was feeling confident and moving quickly. The hand-sized crack above looked good.
I got to a point where the angle of the rope looked okay and placed my first piece, a cam. I estimate I was now 30 feet to Dave’s right and 15 feet above him. I considered placing more gear here, but I wanted to save time and keep our hand-sized cams for what looked like the crux above and possibly for the belay, still a long way up. I climbed another 15 feet or so, where the wall steepened to vertical and the crack narrowed to thin hands. Though I was still below the crux, it wasn’t the best of all stances—I had a right hand jam and the tip of my right foot in the crack, not really solid—but I decided to stop and place another cam.
My first choice was slightly too small. The long layoff from climbing put me a little out of practice. Also the rack was huge, so it took longer than usual to find the right size. Although the stance had been adequate for a short stay, I was getting more fatigued by the second, the weight of the rack getting heavier and heavier. After digging through the hardware, I found the right cam and placed it. My hand was beginning to sweat. I reached down to grab the rope and clip the ’biner when, Boom!, my foot popped out of the crack and I was falling.
Everything happened fast: I tried to grab the rock, but it was going by too quickly. I never felt the cam, but it must have pulled out, since I kept going farther and farther, gaining more and more speed. The sound of the air rushing by me was intense. There were lots of little impacts, not hard, but I’d let out a grunt each time. Then I hit something and flipped over and the back of my head struck the rock. My helmet absorbed the brunt of the impact, but now I was falling upside down, incredibly fast; a head first blow, I was thinking, would surely snap my neck. When the rope caught, I was jerked left in a huge pendulum, still hitting the wall, 50–60 feet below Dave. I swung around the corner into the right facing dihedral we’d come from, and finally stopped there. The math works out to a 70-foot vertical fall plus the high speed pendulum.
At first, everything seemed to be okay. I could feel and move my hands and feet, and I just felt badly bruised, with the wind knocked out of me. But I couldn’t raise my arms, and, although the pain hadn’t set in at that point, I thought I had broken both shoulders. I called up to Dave to see if he was all right. He said his hand had jammed in the ATC while holding my fall; it was swelling and might be broken.
After a while, Dave got things sorted to the point where he could lower me to Sickle. It wasn’t easy, because I had to get down through all the blocks in the dihedral without my hands, using only my butt and legs. The party on Sickle helped out any way they could; one was a Wilderness First Responder and Dave was an EMT B, and they constantly checked me over for head injuries.
Initially I thought that I could continue lowering to the ground with everyone’s help. But my shoulders had started to hurt about 30 minutes after the fall, and the pain gradually became excruciating. I felt completely immobile—any movement, even breathing, intensified the pain. The last thing I wanted to do was to call for a rescue, but I soon relented, and one of the guys rapped to the trail to get help.
The NPS got the word a little before 10:00 a.m. Two YOSAR climbers came up the fixed lines and two rangers rappelled out of the park helicopter. They thoroughly checked me over and came to the conclusion that I had probably dislocated both shoulders. They couldn’t rule out spine or shoulder fractures, however, so they immobilized me in a spine splint. Clouds had been building on the rim all morning, and the wind had picked up to the point where it was too dangerous for the park helicopter to extricate me, but the bigger Huey from Lemoore Naval Air Station arrived just before noon to back up the NPS. The
Navy helicopter hoisted me off Sickle with no problem, saving me a long lower down the wall and a potentially bumpy carryout on the trail—though the rangers said that if we’d gone that route I’d be floating on a cloud of morphine.
The physician at the Yosemite clinic found that Dave’s hand was only bruised, and that my injuries were two dislocated shoulders, a hairline crack in the left one, and a whole lot of bruises. About eight hours after my fall, they reduced the dislocations and I was able to ride home with Dave. I had to let the shoulders heal for six weeks before starting physical therapy; they’re still really weak seven months later, but I’ve started going to the gym.
Analysis
A lot of factors contributed to my accident, not the least of which was inadequate protection. After a long tension traverse like that, I like to at least double up the first piece because of the long runout and because the angle of the rope can create a sideways pull on the protection, making it more likely to “walk out”—which is what I suspect happened.
Instead I relied on just one piece and spent too little time placing it because a) I felt pressure to stay ahead of the party below, b) I wanted to get back on schedule by reaching El Cap Tower early, c) it was still easy going, and d) I thought I would soon have many additional pieces up higher. The cam seemed solid and oriented for an out and down pull, so I quickly moved on, instead of making absolutely sure it was bombproof.
Since I wasn’t all that high above Dave vertically, I had the illusion that I wasn’t running it out, but with the rope making a bend and the pendulum factored in there, I really was. It may have been better to just clip the bolts for my first protection, regardless of the angle—they’re multi directional.
Another factor was my failure to break in the shoes. I’ve done many “R” and a couple of “X” rated leads. I normally know when I am on the verge of falling, so, if I’m placing protection, I’ll readjust my stance if necessary. Although I was getting fatigued, I didn’t realize my foot was about to pop because I couldn’t feel much in those new shoes.
But the shoes were a minor problem, because if I had concentrated better I could have easily adjusted my stance. The main factor was my preparation, both mental and physical. Four years ago most 5.8 cracks posed little or no challenge, even when I was weighed down with a fall rack and a backpack. The warm up climbs in the Valley should have been mandatory, as a way of assessing my present climbing abilities. Gym climbing kept me physically strong, but my friction footwork suffered and it was not adequate preparation for the type of climbing on this route. The gym and the 5.10s at Joshua Tree just made me overconfident.
Being immobilized by pain was scary, and I was lucky that YOSAR was there to bail me out. What if this had been in the backcountry? If we had brought prescription strength pain medication along, we might have been able to self rescue with the help of the other party. Reducing the dislocations soon after the injury might also be an option, especially in a remote situation. Some people have “trick” shoulders that they can pop back in easily, but most dislocations are more serious; reducing them requires training and present a risk of complications, especially if shoulder fractures are involved. A Wilderness First Responder course provides the training to decide when and how to attempt a reduction; it’s now high on my list of things to do. (Source: Rob S. and John Dill, NPS Ranger, Yosemite National Park)</t>
  </si>
  <si>
    <t>Fall on Rock, Loose Rock, Fatigue — Alberta, Banff National Park, Mount Victoria</t>
  </si>
  <si>
    <t>Alberta, Banff National Park, Mount Victoria
I (35) was climbing with two friends, H.N. (32) and E.D. (26) on August 28. We departed from the Abbot Pass Hut early Saturday morning to attempt a south to north traverse of Mount Victoria. The weather and conditions were excellent, and we were equipped for a likely bivouac around the north summit. We took a brief break at the main summit at about 1100. We continued on down and north along the ridge where we encountered the first of some very loose though not technically difficult climbing. Following this pitch the difficulties eased and the climbing was mostly fourth-class. We were roped and using running belays. At about 1630 and after a lot of exposed climbing we were nearing the end of the rotten towers on the route. I stepped on a large flat rock, which shifted under my weight. I had to jump back to avoid slipping off the west side of the mountain. I had been leading all day and after the incident realized that I was quite tired and set up a belay just past this point and was joined by my partners. We took a break and I asked H.N. if he could lead from there because I didn’t want to make any kind of mistake in the gear placements over the next few pitches. H.N. led off across some steepish terrain that was a mixture of snow and ice, and there was some discussion about whether it was better with or without crampons. E.D. and I decided to wear crampons. Approximately ten meters after the belay, there was a short, steep, very loose down-climb. H.N. was able to place a solid tri-cam at the base of the section, and then another solid midpoint anchor before the easier ground. As I entered this section I turned to face in and gently work myself down through the loose rock and I slipped. It is possible that my crampons skated on the rock, or that the loose rock all collapsed out from under me. The tri-cam was placed horizontally in solid rock and slightly above where I was standing, but was approximately ten to twelve meters away. As a result I took a long pendulum fall, bouncing hard three times before coming to a rest below the tri-cam. During the fall I tried to stop myself and this is what likely resulted in the severe lacerations to both of my hands. Very shaken, I came to rest on a small snowfield. There was a lot of blood coming from my hands. I was belayed on a tight rope to E.D., who was at the midpoint anchor. We bandaged my hands, changed positions on the rope, and I was belayed from both ends across to the leader’s station where we debated what to do. As we reassessed my injuries, it became apparent that there was some potential damage to my back and possibly some broken ribs which were becoming more painful by the minute. It was also apparent that my right hand was virtually unusable. As a result we contacted the wardens by cell phone and requested assistance. We were plucked off the ridge approximately an hour later by heli-sling and I was taken to hospital by ambulance. Injuries included at least one rib separated from the cartilage on my right side, severed muscles in my right hand between the thumb and forefinger and a deep laceration in my lower left palm. (Source: victim)
Analysis
It is possible that the fall was caused by the climber wearing crampons in the rocky section. Whether to wear crampons in certain mixed terrain can be a tough decision. In this case, one person had made it through the section without crampons, one had made it with crampons, and the final climber was unlucky. (Source: Parks Canada Warden Service, Nancy Hansen)</t>
  </si>
  <si>
    <t>Fall on Rock, No Hard Hat, Protection Pulled, Inexperience — Ontario, Milton, Kelso Crags</t>
  </si>
  <si>
    <t>Ontario, Milton, Kelso Crags
On Sunday, August 15 P.D. (36) of Tonawanda, New York, began leading a 5.3 one-pitch route. He placed only sparse protection. Part way up, he switched to a nearby 5.6 route. After running into difficulties, he decided to back off. He slipped while down-climbing, pulled out his top piece of protection and fell 15 meters. He was not wearing a helmet and suffered a skull fracture and broken facial bones. His partner lowered the unconscious and bleeding climber. The Milton Fire Department evacuated him to the local hospital, and he was eventually transferred to a hospital in his hometown. He has since fully recovered and plans to return to the crags (with a helmet). His partner, however, has quit climbing.
Analysis
According to companions, P.D. was not an experienced lead climber. He did not place sufficient protection in the easier section of the pitch to prevent a long fall. A helmet would likely have reduced the severity of his injuries. To his credit, however, when P.D. ran into difficulties he did down-climb rather than try to muscle his way to the top. This shortened the length of the fall when it did occur. (Source: David Henderson)</t>
  </si>
  <si>
    <t>Fall on Rock, Protection Pulled Out — California, Yosemite Valley, El Capitan</t>
  </si>
  <si>
    <t>California, Yosemite Vailey, El Capitan
In the afternoon of September 9, Russ Fields (29), Bob Dunahue (36), and Bill Hesse (27) reached Long Ledge on the Salathe Wall (35 pitches, Grade VI).
Russ had the next lead, pitch 33; the topo shows it starting as Al, then finishing as 5.8 face climbing.
Comfortable on hard 5.10, he didn’t expect any problems, but about 50 feet short of the belay, he found the free moves much harder than the rating. He searched for an easier way, found nothing, and finally fell attempting the moves. His last protection, six or seven feet below, was a marginal placement—all he’d been able to find—and it failed. He was caught by the next piece after falling 25 to 30 feet—a clean fall, until his right foot struck a knob.
His partners got up the pitch, and Russ was able to follow the remaining pitches to the summit by jumaring on his good leg. As they topped out, they met two Yosemite SAR team members on a search assignment; the searchers stayed with them that night and arranged for the NPS helicopter to evacuate Russ in the morning. X-rays confirmed that his right ankle had been fractured. Analysis
According to local climbers, this pitch is significantly underrated. There have been several other falls on it this year, and rumors of a few injuries, though none requiring a rescue. (Source: John Dill, NPS Ranger, Yosemite National Park)
(Editor’s Note: It has become more common to rely on ratings from guide books rather than on one’s own ability to judge the difficulty of a route. The latter is becoming a lost skill—along with being able to down-climb once the realization that the route won’t go has set in.)</t>
  </si>
  <si>
    <t>Fall on Rock, Protection Pulled Out, No Hard Hat — Colorado, Rocky Mountain National Park, The Book</t>
  </si>
  <si>
    <t>Colorado, Rocky Mountain National Park, The Book
On February 6 at 1600, Kevin Hare (19) was leading the 5.9 traverse pitch near the top of J Crack (III, 5.9) on The Book formation. One of Hare’s feet slipped on the face climbing section of the traverse pitch. He suffered a lead fall, swinging left, back beneath the last piece of protection he had placed in the hand crack at the start of the traverse. The piece pulled out, and Hare fell 30–40 feet onto a ledge, landing on his stomach. He sustained a fractured finger, laceration to the back of his head, and bruising to his lower back. Hare’s belayer, Katelyn Shumaker, was able to lower him to the base of the route to await park rescue personnel.
Analysis
The traverse out of the J Crack is difficult and complicated by some tough route finding. One really needs to be more than just a 5.9 leader to negotiate this pitch. Because the face traverse section is completely unprotected, the final placement in the hand crack needs to be bombproof. The prudent leader may use an extra piece as part of that anchor to insure the integrity of the anchor. Because Mr. Hare was not wearing a hard hat, he sustained a head injury. (Source: Jim Detterline, Longs Peak Ranger)</t>
  </si>
  <si>
    <t>Fall on Rock, Protection Pulled, Exceeding Abilities — California, Yosemite Valley, Middle Cathedral Rock</t>
  </si>
  <si>
    <t>California, Yosemite Valley, Middle Cathedral Rock
On October 10, Dan Goriesky (43) set out to lead Pee Pee Pillar (a one pitch,
5.10a) with his friends Josh Vendig and Randy Dewees. The rating was just above Dan’s comfort level, but the pitch was easily protected, and he had been solid on a couple of l0a’s the day before.
Dan climbed 40–50 feet up a series of cracks to the start of the thin layback that leads to the belay. He placed several pieces along the way, the last two being a #7 wired stopper near the base of the layback and a similar sized Wallnut a foot or two higher. He was concerned about the top piece but feeling good about the climb, so he continued up.
When his feet were 4–5 feet above the top piece Dan felt them start to slip, and before he could reposition them, he was off. At first he fell upright, but his feet struck something that turned him on his back, horizontal. He felt and heard gear pulling out, and, after falling 20 feet, he struck the top of a pedestal with his lower back and pelvis. He bounced off, fell another 15–20 feet and was finally stopped by the belay, three feet above a ledge and 10–12 feet above the ground. Josh and Randy said he was hanging in a horizontal, slightly head down position, at that point.
Dan was conscious but complained of pain in his back. Josh lowered him to the ground while Randy guided him down, and someone nearby called the NPS by cell phone. The SAR team arrived 20 minutes later, immobilized his spine, and carried him in a litter a short distance down to the road. The clinic staff found he had escaped with nothing more than a lower back contusion, and he has fully recovered.
Analysis
The top piece had pulled out. The next one, a foot or so lower, was still in place, but the rope had unclipped from the carabiner, leaving a piece ten feet lower to stop Dan’s fall. He is pretty sure he didn’t grab the protection as he fell, so the most likely explanation for the rope unclipping is that it flipped over the carabiner’s gate as he went by; the rope can then press down on the gate, opening it and allowing the rope to slip out. This is easy to demonstrate if you hold a carabiner in your hand, although it implies that Dan’s carabiner may have been held in position against the rock somehow, despite being on a flexible quickdraw. Some leaders carry a couple of locking carabiners for such critical placements, although you can also use two regular carabiners—with gates properly reversed.
More surprising was the appearance of the carabiner after the fall: Instead of the gate swinging shut against the nose in the normal fashion, the tip of the gate had somehow swung past the nose and was now “outside” the carabiner. One possibility is that the force of the fall stretched the carabiner lengthwise; however, the body of the ’biner did not seem to be distorted. More likely, according to Chris Harmston, Black Diamond’s quality assurance engineer, is that the rope forced the gate sideways as it pulled out of the ’biner. This can slightly distort the hinge fork on the gate, allowing the gate to pass to one side of the nose as it swings shut. No stretching of the body of the carabiner is necessary, and the gate can appear almost normal afterward, but with a slightly looser hinge. (Dan’s carabiner was a Kong Bonaiti, bentgate with keylock, 22kN gate closed strength, 7 kN gate open strength.) Note that the “sprung” gate, while interesting, is more likely a result of the rope unclipping rather than the cause.
Dan was not wearing a helmet. He covered his head with his hands as he fell, and they took a pretty good blow. Helmets are more commonly worn on long climbs, but falls like this can happen anywhere. (Source: John Dill, NPS Ranger, Yosemite National Park)</t>
  </si>
  <si>
    <t>Fall on Rock, Rope Severed by Falling Rock — Alaska, Portage Glacier</t>
  </si>
  <si>
    <t>Alaska, Portage Glacier
I am sorry to report the death of Steve Garvey (40) on August 13. He was well known, experienced, and a much-liked Alaskan climber. Garvey, as he was known by all, was a friend of AMRG, a close personal friend, an occasional climbing partner and a seven-year employee of my company.
Garvey had completed a morning climb Friday with partner Matt Howard and was leading a second climb at noon when Howard noticed the safety rope go slack. Howard turned and saw Garvey hit the rock outcrop on which he was standing and roll a few feet down a shale slope. Garvey died when his rope was cut during a short leader fall. He fell over 100 feet to the ground.
Garvey was wearing a helmet and was briefly conscious after the fall. When his partner arrived at his side only seconds later, Garvey whispered, “What happened?” His face then quickly blanched and he lost consciousness. CPR efforts were ineffective and did not revive him. It appears Garvey had a flail chest among other internal injuries that may have caused massive internal bleeding and loss of blood pressure.
Analysis
Garvey was in the process of extending the upper limits of a route he had pioneered. His partner was familiar with the route he was climbing, and feels Garvey was possibly moving left horizontally six feet from an anchor to round a point on the route. A fall at this point would result in a short pendulum swing back below the previous anchor. Garvey’s rope was only three weeks old. But it was cut in half only a foot from his harness.
The rocks on the route were on the side of a glacier carved valley, and were known for being sharp. Another employee of ours had climbed with Garvey in this area and remembers doing a route several years ago that incorporated an otherwise easy layback section that was unclimbable because the sharp rock edges sliced his fingers open. (Source: Bill Laxson, Alaska Mountain Rescue Group)</t>
  </si>
  <si>
    <t>Fall on Rock, Wrong Route, Inappropriate Equipment — Alberta, Banff National Park, Castle Mountain</t>
  </si>
  <si>
    <t>Alberta, Banff National Park, Castle Mountain
On July 27 a party of two began climbing what they thought was the popular Brewers Buttress route, II, 5.6. Unfortunately, they were one buttress too far to the north. On the first pitch, the leader fell about 20 meters with his belayer stopping him one meter above the ground. His highest piece of protection failed but the next one held him and prevented a ground fall. He sustained hand and arm fractures as well as head trauma. His partner was able to call for help with a cell phone. He was evacuated by heli-sling shortly afterwards.
Analysis
The injured climber was planning on using this multi-pitch rock route as “training ground” for alpine routes. He was wearing plastic boots. Most climbers use rock shoes in this terrain. It is fortunate that the one piece of protection held and that his belayer was able to stop him before he hit the ground. One can only speculate what kind of difficulties they may have encountered higher up in this uncharted terrain. (Source: Parks Canada Warden Service)</t>
  </si>
  <si>
    <t>Fall on Snow — Unable to Self Arrest, Party Separated, Exceeding Abilities — California, Mount Shasta, Hotlum/Bolum Ridge</t>
  </si>
  <si>
    <t>California, Mount Shasta, Hotlum/Bolum Ridge
On September 12, a team of four climbers was descending the Hotlum/Bolum Ridge. Two of the team went ahead to scout the descent route. One member, Rene “Red” Arnold Cuestas (32), did not return. After waiting an hour, the three remaining team members continued to descend. When they returned to basecamp, Cuestas was not there, so they contacted USFS rangers. During the ensuing search, a California Division of Forestry and Fire helicopter crew spotted Cuestas’ body at 12,000 feet. He appeared to have slipped on the ice and fallen two to three hundred feet over ice and rock. He was wearing crampons and had an ice ax girth hitched to his wrist.
Analysis
Cuestas was a novice climber. The route he was on is not technically difficult when snow conditions are good. However, the route generally becomes quite icy in the fall, making it very challenging. The party continued to climb, even though they were frightened by the conditions on the ascent. Separating on the descent may have contributed to the incident. (Source: Dan Towner, Wilderness Ranger, and Bob Musgrove)</t>
  </si>
  <si>
    <t>Fall on Snow, AMS — Alaska, Mount McKinley, West Buttress</t>
  </si>
  <si>
    <t>Alaska, Mount McKinley, West Buttress
The Denali Ski “Challenge 1999” expedition from Italy included skier Mauro Rumez and photographer Franco Toso. Their plan was to climb Denali by the West Rib and have Toso photograph Rumez as he skied the route.
They flew in on May 10 and began ascending the Northeast Fork of the Kahiltna Glacier on May 12, arriving at the bottom of the West Rib on May 14. Over the course of three days they climbed to 16,200 feet on the West Rib, camping there on May 17. The next day, Rumez left Toso and attempted to go to the summit, but was turned back by high winds at the “Football Field” (19,500 feet). Toso did not attempt to summit because he had AMS and was not feeling well. The climbers spent their second night together at 16,200 feet on the West Rib.
On May 19 they started to descend, with Rumez skiing and Toso on foot. Rumez skied the remainder of the route and stopped at 10,000 feet to watch Toso descend on his own. At 14,900 feet, Toso was making his way down through a serac field when he lost his footing and fell off a serac. Toso continued to slide, and fell over another serac cliff before stopping in some soft snow. Toso was unable to self arrest during the 65-foot fall. Rumez witnessed the fall and skied out the Northeast Fork to the 8,000-foot camp on the West Buttress looking for help. He contacted other climbers there and asked for assistance. Meanwhile, the Team Hung Low expedition from Crested Butte also witnessed Toso’s fall and climbed up to Toso from their camp located at the second ice dome. Team Hung Low dialed 911 on a cell phone and explained the situation to the operator. The message was relayed to the Talkeetna Ranger Station at 1858.
At 2315, the LAMA helicopter piloted by Jim Hood brought a screamer suit to the scene where the injured Toso waited. Team Hung Low, who had been caring for Toso, prepared him for the short haul. Toso was lifted from the scene and flown down to Basecamp at 7,000 feet, where he was farther stabilized by Park Service staff and volunteers. Toso was transferred to a Life Flight transport in Talkeetna and then flown to Anchorage Regional Hospital where he was treated for contusions to his right chest wall and left leg.
Analysis
Toso was unanchored when he lost his footing and fell. He was quite fortunate to stop in soft snow and come away with only contusions. The fact that he was experiencing Acute Mountain Sickness most likely played a role in his accident. (Source: Kevin Moore, Mountaineering Ranger)</t>
  </si>
  <si>
    <t>Fall on Snow, No Helmet, Climbing Alone — British Columbia, Kootenay National Park, Mount Stanley</t>
  </si>
  <si>
    <t>British Columbia, Kootenay National Park, Mount Stanley
On August 6 a climber was reported overdue from a solo attempt on the Kahl route, a popular snow and ice alpine climb. He had been dropped off at 0600 at the trailhead and had been expected back by evening. The Warden Service was contacted at 2030. It is relatively common for climbers to be overdue on this route and usually when parties get benighted, they return by midday the following day. However, since the climber was solo, a search was initiated at first light the following morning. The climber was located in a rock gully below a snow slope on the usual descent route. He had fallen about 200 meters down the snow slope and eventually got hung up halfway down the gully. He died of the injuries sustained during the fall, including serious head lacerations.
Analysis
It appears from the subsequent investigation that the climber tried to selfarrest once he lost his footing. He was wearing crampons and it is possible that snow balled up underneath them, causing them to lose their effectiveness. His skid tracks went over a rock outcrop on the snow slope and he likely lost control of his self-arrest attempt at that point. In addition, he was carrying a technical ice tool which is not well suited for self arrest. Although he fell a considerable distance, a helmet may have reduced his head injuries and perhaps a different outcome may have ensued. (Source: Parks Canada Warden Service)</t>
  </si>
  <si>
    <t>Fall on Snow, Unable to Self Arrest, No Belay — Alaska, Mount McKinley, West Buttress</t>
  </si>
  <si>
    <t>Alaska, Mount McKinley, West Buttress
A three-person Spanish expedition named “McKinley 99” began their expedition on May 3 from the 7,200-foot basecamp on the Kahiltna Glacier. Expedition members included Luis Ibanez (leader), Francisco Mira (33), and Jose Sanchez (39). They established a high camp at the 17,200-foot level on May 13. The next day, the team left in clear but windy conditions in an attempt to reach the summit. They climbed into increasingly windy conditions and were finally forced to retreat due to high winds after reaching a high point of 20,100 feet on the summit ridge about 1800. The three climbers descended roped together with Luis Ibanez leading, Sanchez second, and Mira following third. They did not utilize any running belay. Around 2000 the group reached a short steep icy section at 18,350 feet. While descending this section (known as “the autobahn”), Mira lost his footing and fell. Unable to self arrest Mira ultimately pulled Sanchez and Ibanez off their feet and the group continued down the slope approximately 500 feet distance before coming to a stop slightly above Denali Pass. Ibanez, falling the shortest distance due to his position on the rope team, had no injuries while Mira received facial, wrist, shoulder, and upper leg injuries and Sanchez suffered ankle and rib injuries. Despite these, the men were able to descend the remaining 1,100 feet to their established camp at 17,200 feet by 2200.
On May 14 at 1000, Ibanez contacted an NPS Ranger patrol camping in the same area. Ibanez reported that his group had an accident and “need(s) some help.” After evaluating the injured climbers and contacting the Talkeetna Ranger Station an air evacuation was coordinated. At 1345 the injured climbers were loaded into the NPS LAMA Helicopter and transported to the 7,000-foot basecamp. At 1359 the injured climbers were transferred to an NPS contracted fixed wing aircraft and flown to the Talkeetna airport. They were transferred to Providence Life Guard aircraft and transported to Providence hospital for treatment. Luis Ibanez descended to the 14,200-foot camp with assistance of the NPS patrol and continued to basecamp with other climbers.
Jose Sanchez and Francisco Mira were treated and released from Providence hospital. Sanchez’s injuries included two left fractured ribs and a sprained right ankle. Mira’s injuries included facial lacerations, broken nose, fractured left wrist, bruised left shoulder, and left thigh puncture wounds.
Analysis
The 18,300-foot level on the West Buttress has a history of falling accidents. The short, icy section of forty-five-degree terrain continues to prove itself a hazard for fatigued climbers descending from a summit attempt. Climbers, especially guides, have frequently set a short fixed line over this area to prevent accidents. A running belay would also avoid falls in this area. Despite its nonthreatening appearance, this area, and others like it, should be crossed with caution as even small injuries such as sprained ankles can have enormous consequences in high mountains. (Source: Kevin Moore, Mountaineering Ranger)</t>
  </si>
  <si>
    <t>Falling Ice, Fall on Ice — Alberta, Banff National Park, Mount Wilson, Oh Le Tabernac</t>
  </si>
  <si>
    <t xml:space="preserve">Alberta, Banff National Park, Mount Wilson, Oh Le Tabernac
On March 17 the lead climber of a party of two was ten meters up the first pitch of Oh Le Tabernac, a water ice Grade 5+ route. He was just above his second screw when he heard a cracking noise. He told his belayer about it just as the ice he was standing on broke free. A ten by three-meter piece broke off and he crashed to the ground sustaining multiple fractures and serious head trauma. His partner stabilized him and ran to the road to get help. He was evacuated by heli-sling by a warden service rescue crew, flown to the Banff hospital, and then flown to Calgary. He died a few days later from his injuries. Analysis
This route usually has a horizontal crack across it due to the detached nature of the pillar. Although many climbers comment on this feature, this is the first serious accident resulting from it. It is unclear how much ice fell on the victim, but given his injuries, it is likely that he was hit by the large piece which broke free. (Source: Parks Canada Warden Service)
</t>
  </si>
  <si>
    <t>Falling Ice, Fall on Ice, Ice Screw Failed 
Alaska, Thunder Mountain</t>
  </si>
  <si>
    <t>On May 12 Malcolm Daly (43) and Jim Donini (57) of Boulder, Colorado flew onto the Tokositna Glacier at 7,500 feet to attempt a new route on Mount Hunter (14,573 feet). The Colorado team spotted a potential route on Thunder Mountain (10,970 feet)—a satellite of Mount Hunter—which has a short approach from the airstrip. Daly and Donini started climbing a couloir containing mixed ice, snow, and rock, with a technical difficulty that included some Grade 6 ice steps. The Colorado team spent the next several days climbing up the couloir and returning to their basecamp each night. During the next several days Daly and Donini experienced several problems on the Thunder Mountain route. Donini had crampon points fail, and Daly was hit with a chunk of ice or rock that numbed his arm requiring them to return to basecamp.
On May 21st at 0300, Daly and Donini continued their climb in the couloir reaching the high point at approximately 2,500 feet above the glacier. At 1030, Daly, who was leading the pitch believes he was hit with a chunk of snow or ice that knocked him off the route. Donini was able to hold the fall even though he was struck by Daly’s crampons. Daly was knocked unconscious, but regained consciousness shortly thereafter and was able to talk to Donini. The one piece of protection that failed during the fall was a short ice screw 15 feet below Daly. Daly had put several ice screws on a vertical pillar 70 feet below and then climbed a lower-angle snow ramp to the vertical section on which he fell. After the fall Donini rigged an ice ax as a splint and wrapped tape around Daly’s boots in an effort to stabilize both his legs. Donini lowered Daly approximately 200 feet, but then decided that without air splints or some other means of stabilizing Daly’s open fractures he might bleed to death or go into shock. They both decided the best choice was for Donini to descend to get help. Donini was able to rappel some of the route and down-climbed the lower section. Paul Roderick of Talkeetna Air Taxi who was flying over the site at the time spotted Donini and landed. Donini and Roderick departed the Tokositna Glacier at 1800 and flew to Talkeetna. During the flight Roderick called via his cell phone and reported the incident to the Ranger Station. Donini was treated at the Ranger Station and later was driven to the Sunshine Clinic and treated for his puncture wound.
At 1947, South District staff were notified of the incident and asked to return to the Ranger Station. The Chief Ranger, RCC, Air National Guard, Hudson Air Service, and the NPS LAMA were also called and briefed of the incident. The NPS LAMA helicopter attempted to fly with mountaineering rangers Billy Shott, George Beilstein, and Daryl Miller to Thunder Mountain incident site. Minutes before lift off, Talkeetna Air Taxi owner Paul Roderick arrived at the NPS Helicopter pad advising the LAMA pilot Karl Cotton that the weather had shut down in the range.
On May 22 at 0820, the NPS LAMA lifted off with mountaineering rangers Miller, Shott, and Beilstein aboard en route to the Thunder Mountain accident site. The Rescue Coordination Center launched an Air National Guard Pavehawk helicopter with three PJs aboard and a C 130 for weather and communication support. The Denali South District Incident Command Center also used a Cessna 206 from Hudson Air Service for a weather observation aircraft.
The LAMA landed at 0905 on the Tokositna Glacier at the base of Thunder Mountain. Rescue gear was unloaded and the LAMA flew to the accident site and attempted a power check above Daly. The clouds moved in and out, obscuring the view around the site and cliffs above. After several minutes, LAMA pilot Jim Hood stated that a short haul would not be possible due to the present weather conditions, as well as the possibility of falling debris and the extreme danger of the LAMA’s rotors being too close to the mountain. Another site approximately 1,000 feet above Daly was considered for a lowering/raising possibility. The snow dome was not large enough to safely land the LAMA, but the site did offer short haul possibilities. The dome appeared sufficient in size to short haul two persons at a time and large enough for eight rescuers total to work. The team would bring rescue gear, ropes, and bivy gear, along with food for four to five days in case inclement weather prevented the LAMA from flying.
At 0950, the Air National Guard Pavehawk landed at the Tokositna Glacier site with three PJs. The PJs unloaded medical supplies and rescue gear and set up a basecamp including a large tent that could be used to treat Daly's injuries. Clouds had obscured the accident site, and only part of Thunder Mountain was visible. Daryl Miller and LAMA pilot Karl Cotton departed the Tokositna Glacier for Talkeetna at 1100. Present weather conditions prevented any SAR activities requiring aviation support at the accident site. Miller debriefed Donini regarding the accident including route conditions and Daly’s mental/physical condition. Donini stated that Daly was in a “positive” mental state when he left him. Donini stated that he felt both ankles were broken with some bleeding occurring and had cut the boot strings because of the feet swelling. Donini had given Daly extra clothing layers and left him with some food and water. Donini reported that the route was extremely technical in places and had objective hazards with potential rock/ice coming down the couloir at different times. He also had used some of the fixed line left in place to rappel the more technical sections.
Miller and Cotton departed in the LAMA to the Thunder Mountain accident site at 1700 to attempt a site evaluation and power check for the lowering from the dome 1,000 feet above Daly. The weather was extremely cloudy and forced the LAMA to land at the 7,200-foot Kahiltna basecamp. After repeated attempts to fly to the accident site, the LAMA returned to Talkeetna.
On May 23 at 0750, Miller and Cotton flew from Talkeetna to the Thunder Mountain accident site. Weather was clear and stable in the range. En route, Miller and Cotton discussed the possibility of short hauling Daly using a longer rope, doubling the distance to 200 feet. One of the key problems on May 22 in addition to the weather was the 400–500-foot V-shaped cliff side of the couloir, which impaired rotor clearance for the LAMA. The plan was to lower a Ranger below Daly on the snow ramp, then climb to Daly and clip him into the “God Ring.” The LAMA had 30 feet or more of rotor clearance from the cliff sides and good light conditions. Cotton felt he could do the mission if he had a spotter aboard to watch for rotor clearance and also to observe the short hauler.
At 0810 the LAMA landed and Cotton talked via radio with the incident command center in Talkeetna to get an OK for the short haul. After the permission was granted, a 100-foot doubled section of short haul rope was cut and tied into the main line. Ranger Billy Shott was selected for the short haul position and Ranger Meg Perdue was selected as the observer inside the LAMA. Cotton, Shott, Perdue, and Miller discussed the mission and agreed that Shott would not unclip at the accident site.
The LAMA lifted off the glacier with Meg Perdue and Shott at the end of the short haul rope. Perdue’s mission was to watch Shott, give Cotton information on the area weather and distances from the right cliff sides. On the first attempt to place Shott on the snowfield below Daly, a cloud moved in and Cotton aborted the mission. The cloud moved through the couloir and the LAMA repositioned placing Shott 75 feet below Daly on the 50–60-degree snowfield. Shott lost all radio communication after he landed on the snowfield and had to rely on hand signals. Shott used the LAMA for a belay and climbed to Daly in several minutes. Shott clipped Daly’s harness into the “God Ring” with daisy chain and locking carabiner. Shott also put a chest harness on Daly and checked to make sure all the anchors were cut. Shott then gave the LAMA a hand signal indicating they were ready to lift off.
At 0927 the LAMA landed Daly at the LZ on the glacier airstrip, and personnel lowered him into a stretcher. Daly was immediately transferred into a medical tent where his fractures were splinted and a secondary survey completed. A Life Flight helicopter landed at the site, and Daly was loaded and transported to Providence Hospital in Anchorage.
Analysis
This was a complicated high-risk rescue that involved a multi-agency team which became a high profile event with the media. Daly and Donini were extremely experienced and competent mountaineers who had planned Mount Hunter as their primary climb and Mount Thunder as a pre-climb. Donini had previously climbed many Alaskan alpine technical routes. Between the two of them there was a wealth of mountaineering knowledge. They both were physically fit allowing them to climb fast on alpine routes, which demanded minimal time on certain sections.
They were also extremely cautious in climbing this particular route at the right time of day, which generally was during the cold. Daly believes that prior to his fall he was in a solid stance, but remembers the integrity of the ice was questionable but nothing else regarding the event that caused the fall. With only one piece (ice screw) 15 feet below him, questionable ice, and no protection for the next 70 feet, he was at high risk if he fell. An additional piece of protection may have reduced the severity of the fall. Daly estimated initially he fell about 140 feet, but after they looked at pictures, they concluded it was approximately 200 feet. Donini’s remarkable descent for help and the timing of Paul Roderick flying over were key elements in Daly surviving this event. The rescue scenarios without short hauling were extremely complicated and risky to the rescuers and Daly. After the initial assessment of pilot Jim Hood regarding a “no go” for the short haul, the rescue team looked at other strategies. The first option was to lower an attendant and litter from an ice/snow dome 1,000 feet above Daly and then reverse the system and raise both Daly and the attendant back up. Raising Daly seemed safer than lowering the 2,500 feet to the glacier floor, which would have exposed Daly and the attendant to possible falling rock and ice. Also, the two ropes would have run the risk of being cut because of the many edge protection devices required to cover the numerous steps down the couloir. Other options discussed were to climb from the bottom, fixing the couloir up to Daly and lowering Daly back down the couloir. This rescue scenario seemed feasible at first because it was not dependent on aircraft or weather conditions. The dilemma was the 2,500-foot couloir had many objective hazards that would have put the rescuers at an unjustified risk for a substantial period of time. The last option was climbing to the top of Thunder Mountain via a ridge system and lowering an attendant to Daly and attempt to raise both persons back to the top. All these options were discussed and evaluated regarding risk assessment and saving Daly’s life.
Without the remarkable flying ability, spotter assistance inside the helicopter, and a courageous short hauler, Daly’s chances were dismal. All the rescue personnel, including the incident command system in Talkeetna and medical staff on scene, were key elements contributing to Daly’s surviving this accident. Daly’s positive attitude and will to live contributed to his survival.
One final note: Several hours after this remarkable short haul rescue, the weather in the Alaska range shut down for almost one week. (Source: Daryl R. Miller, Mountaineering Ranger)</t>
  </si>
  <si>
    <t>Falling Ice, Poor Position 
Alberta, Banff National Park, Mount Wilson, Ice Nine</t>
  </si>
  <si>
    <t>"On January 24 a party of three had begun the first of pitch Ice Nine, a water ice Grade 6 route. One climber was leading, one was belaying from behind the curtain of the first pitch and the third climber was sitting on her pack watching the leader climb. When the leader was about ten meters up the pitch, a large hanging piece to the right of the route fell. It is estimated that this piece was about 36 cubic meters. The piece missed the belayer but hit the climber who was watching the leader. The main piece of ice hardly broke up and buried the climber under one meter of ice. She sustained severe crushing injuries. The two other climbers were unable to dig her out. They reached the highway in about ten minutes and flagged down a park snowplow operator who reported the incident to park dispatch immediately. Warden service rescue crews responded by ground and helicopter. It took over an hour to dig the victim out from under the solid ice using pneumatic hammers and picks.
Analysis
Falling ice is a major objective hazard in waterfall ice climbing. Overnight temperatures had been –25° C. However, it was a sunny day and the southern exposure of the route resulted in significant radiation effect. Unfortunately, the victim was standing directly underneath the hanging ice curtain. (Source: Parks Canada Warden Service)"</t>
  </si>
  <si>
    <t>Falling Rock — California, Yosemite Valley, Glacier Point Apron</t>
  </si>
  <si>
    <t>California, Yosemite Valley, Glacier Point Apron
After climbing in the Valley for a couple of weeks, Peter Terbush (22), Joseph Kewin (21), and Kerry Pyle (20) were nearing the end of their vacation. On June 13, in late afternoon, they decided to climb Apron Jam, a one pitch, 5.9 crack near the west end of Glacier Point Apron. Pyle led the pitch while Terbush belayed at the base and Kewin lounged beside him.
Just after 7:30 p.m., as Pyle was finishing the pitch, he heard a loud rumble above, and, within a second or two, boulders the size of Volkswagens were flying by to his right. He scrambled the last few feet to the belay (a pair of bolts), clipped in two quickdraws, and began forming a clove hitch in his rope, as a tie in. Before he could finish, rock fragments slammed into his head. He dropped the rope and simply grabbed the quickdraws and pressed himself against the wall. He grew faint and nauseous from the blows but hung on and survived. Without a helmet, he received severe scalp lacerations, but no other major injuries. As the rockfall ceased, he noticed that his lead rope was still snug, and called down to his friends. Kewin responded that he was OK but that Terbush might be dead.
When the rockfall began, Kewin scrambled several feet east to get out of the way, and, like Pyle, hugged the wall. After the noise stopped, he went back to Terbush and found him unresponsive and pulseless. Terbush had not moved from his original position; in fact, he was still holding Pyle’s rope as if on belay. Kewin removed the rope from Terbush’s hands so that Pyle could use it to rappel, then he ran down to the parking lot for help. One ranger arrived a few minutes later and confirmed that Terbush had received fatal head injuries.
The NPS delayed bringing Terbush out until it could assess the risk of more rockfall. On the 14th, NPS and USGS specialists examined the release point by helicopter and telescope; despite a couple of very small rockfalls that day, they permitted a ground team to make the recovery on the 15th.
Analysis
The rockfall that killed Terbush—estimated at 525 tons—originated 1200 feet up the Apron, just above the Oasis, and fell directly down the Harding route. Terbush, Kewin, and Pyle were 300–500 feet left of the main fall, yet unfortunately within range of the shrapnel. The same release point has been active since at least November 1998, when an even bigger fall occurred that sent small rocks as far as the tents at Camp Curry. (For a detailed geological report on this series of rockfalls, go to http://landslides.usgs.gov/html_files/landslides/ newsinfo.shtml)
Large rockfalls occur in the valley almost every year. However, with granite walls so steep and fractured, it’s surprising that there aren’t more. In fact, almost all rockfall related climbing injuries and deaths are from single rocks pulled off by the victims or other climbers nearby, rather than from spontaneous releases.
Peter Terbush was not anchored, so he may have had a brief opportunity to unclip the ATC from his harness and run for cover. We’ll never know his thoughts or intentions, but he did know that his partner was still on belay. Whether deliberate or instinctive, he stayed put, maintaining that belay at the expense of his own safety. It’s fitting that his friends have nominated him for the Carnegie Medal for Heroism. (Source: John Dill, NPS Ranger, Yosemite National Park)</t>
  </si>
  <si>
    <t>Falling Rock, No Hard Hat — California, Kings Canyon National Park, North Dome</t>
  </si>
  <si>
    <t>California, Kings Canyon National Park, North Dome
In mid-June, we—Brandon Thau (23), Matthew Pollard (24), and Jennifer Pollard (25)—completed a new route up North Dome, topping out around 4:00 p.m. The climb had involved hanging bivouacs. After repacking the bags, we started our descent. We started heading in the direction of the descent gully, but it was slow going with Grade VI haul bags. We were forced to bivy. We didn’t have much food, but had plenty of water.
We started the next day by scouting for the best way to achieve the descent gully with minimal rappels and exposure. With the burden of large packs, we were forced to do a handful of short rappels. It was during one of these rappels that the accident occurred.
Before every rappel, we would clear the loose rocks and debris from the area around the rope and anchor to minimize the risk of falling rocks while we rappelled. After the third rappel, I dropped my pack and hiked up a little to reduce rope drag when I pulled them. I don’t remember how much—if any— of the rope I pulled before a rock whacked me in the head. I was on a little ledge and when the rock hit me, I went flying—and began yelling. A plethora of small bushes cushioned my landing. Brandon and Jennifer heard me. Brandon immediately started running to help me while Jennifer went for the first aid kit. While Brandon was scrambling up to me, he was asking me my name, his name, my birthday, where we were, if I could feel my fingers and toes, if I could see him clearly. Luck was on my side, because I could answer all those questions correctly.
There was a lot of blood, but direct pressure stopped the bleeding, and it was determined that I only had a flesh wound. I was able to scramble down to the packs by myself. After dressing the laceration, the bandage was held in place by my helmet. I descended without a pack, letting Brandon and Jennifer shuttle the gear. About an hour after the incident, I felt strong enough to carry my pack. We arrived at our cars about 4:00 p.m.
Analysis
Be skeptical of descents that you do not have first-hand knowledge of. Take your time—even if it means putting down the packs and scouting.
Even though we took utmost care to clear away potentially dangerous rocks from the rappel anchors, we didn’t follow our own rule of wearing helmets. All three of us wore them on the ascent. Why not the descent? We assumed the descent was going to be safe and worry free. After all, we have been rappelling since the first day we climbed! The damage would surely have been less if my helmet had been on my head rather than in my pack.
The final take-home message is to be ready for accidents. Be familiar with first aid and always carry a first aid kit—or know how to improvise if the unfortunate situation arises whereby you are the one between your partner and the Grim Reaper. (Source: Edited from a report submitted by Matthew Pollard)</t>
  </si>
  <si>
    <t>Fatigue, Dehydration, Frostbite, Climbing Alone — Alaska, Mount McKinley, West Buttress</t>
  </si>
  <si>
    <t>Alaska, Mount McKinley, West Buttress
Tomoyasu Ishikawa (30) began his solo ascent of Mount McKinley from the Kahiltna Glacier on May 19. He arrived at the 14,200-foot camp on the 21st where he planned to climb the Messner Couloir. On May 24 at 1100, he started his ascent of the couloir. He reached the top of the couloir at 1500 where he encountered strong winds and whiteout conditions. From the top of the couloir at 19,200 feet, Ishikawa decided to bivouac. With no stove or sleeping bag, he wrapped himself in a tarp, using hand warmers for supplemental heat. He remained at this site until 13 30 on the 25th, and then he continued toward the summit.
At 1600 Ishikawa was attempting to photograph on the summit ridge when he noticed that he had frostbitten fingers. The frostbite caused him alarm, so he decided to descend the West Buttress. At 1900 he reached the 17,200-foot camp. At 1915 Toby Grohne of the “Alley Cats” party radioed to the 14,200- foot Ranger Station that they were providing aid to Ishikawa. Ranger Roger Robinson of the 14,200-foot camp had Grohne search out a mountain guide in the 17,200-foot camp. At 1935, guide Weslie Bunch of Mountain Trip Guide Service reported that Ishikawa was exhausted with frostbitten fingers and nose but would not need a rescue. Robinson advised Bunch of the emergency gear in the cache including tent, sleeping bag, and pads. At 2004 Bunch informed Robinson that they had placed Ishikawa with Mike and Norm Johnson of “AK UT Mountain Sickness” expedition. The Johnsons began hydrating Ishikawa, as his only fluid consumption had been one liter that he drank on the 24th. By the morning on the 26th, Ishikawa felt stronger. At 1300 the Johnsons reported that Ishikawa would be descending with the five-member “Korean 99” party to 16,200 feet. Robinson arranged for his patrol to assist Ishikawa down the fixed lines. At 1434 patrol members DJ Nechrony and Rod Willard met Ishikawa on the fixed lines and began lowering him. Robinson, VIP Joel Geisendorfer, and PJ John Loomis, along with Nechrony and Willard, assisted Ishikawa back to the 14,200-foot camp, arriving at 1645 .
VIP Dr. Bob Desiderio and Willard treated Ishikawa. He had frostbite on the middle three fingers of his right hand and the last three fingers of his left hand. He also suffered frostbite on his nose with minor cold injuries to his toes. Robinson felt that Ishikawa should be evacuated from the 14,200-foot camp due to the limited use of his hands and the fact that he was solo climbing.
Poor weather prevented his evacuation until the 31st. At 1005 the LAMA helicopter was able to land at 14,200 feet. Ishikawa was flown to the Kahiltna basecamp where he was transferred to a Talkeetna Air Taxi fixed wing aircraft and flown out to Talkeetna and transported by a shuttle service to Providence Hospital where he was admitted in the evening of the 31st.
Analysis
Here is a good example of a solo climber relying on the assistance of others. Without this help, Tomoyasu Ishikawa may well have suffered further injury. A solo climber in trouble will add to the burden of private climbers and rescuers where the situation may only be an inconvenience when climbers are climbing in a group. (Source: Roger Robinson, Mountaineering Ranger)</t>
  </si>
  <si>
    <t>High Altitude Cerebral Edema (HACE) — Alaska, Mount McKinley, West Buttress</t>
  </si>
  <si>
    <t>Alaska, Mount McKinley, West Buttress
The “Kiwi Denali” expedition included Richard Walshe, Andre Bell, Dave McKinley, and Pete O’Connor. On June 6 three of the members, including Walshe, Bell, and O’Connor, departed from the 17,200-foot camp en route to the summit via the West Buttress. During their ascent Bell separated from the group and descended to the group’s camp at 17,200 feet by himself. Walshe and O’Connor, moving slower, continued and reached the summit by midafternoon. During their descent Walshe began to have difficulty walking. At 1630 an NPS patrol that had reached the summit ridge that afternoon caught up with Walshe and O’Connor during their descent. Ranger Michael Nash contacted the 14,200-foot NPS camp and relayed Walshe’s condition.
Nash, his two patrol members, and O’Connor used short rope and running belay techniques to lower Walshe to Denali Pass. Walshe remained ataxic, stumbling and falling frequently, and was unable to care for himself during the three hour descent to Denali Pass. At Denali Pass an RMI guided group caught up with the lowering party and assisted with the traverse from the pass by setting additional anchors. At 2000 the NPS camp contacted several other guides located at the 17,200 feet and asked for assistance. Several guides ascended to the Denali Pass traverse and began setting fixed lines. Walshe was lowered down the fixed lines and arrived at 17,200 feet at 2400. Walshe was stabilized, evaluated, and found to be suffering from high altitude cerebral edema (HACE). Walshe was treated with Dexamethasone as per protocol, hydrated, and observed throughout the night. The following day, with the assistance of his three other expedition members, Walshe descended to the 14,200-foot camp where he was again evaluated and treated by NPS personnel. Walshe remained at 14,200 feet for 48 hours and completed the descent to basecamp with his team, returning to Talkeetna on June 19.
Analysis
Neither You or Walshe reported having AMS symptoms prior to their summit day making high altitude pulmonary edema and cerebral edema unpredictable factors with the potential to cause disaster in the high mountains. All groups were fortunate that climbers in the area were able to assist in the descent from 19,000 feet. (Source: Billy Shott, Mountaineering Ranger)</t>
  </si>
  <si>
    <t>Illness — British Columbia, Glacier National Park, Mount Uto</t>
  </si>
  <si>
    <t>British Columbia, Glacier National Park, Mount Uto
On August 28, five climbers were on their way up the Southwest Ridge of Mount Uto, a 5.1 rock climb. One of the climbers, S.L. (F 45), developed sudden acute and severe right lower abdominal pain. The party managed to get her to a ledge where D.B. (43), a registered nurse, examined her abdomen. S.L. was showing symptoms of appendicitis. A decision was made that one experienced member of the party would descend alone to obtain help. Three hours later, S.L. was heli-slung off the mountain. The remaining three climbers rappelled and down-climbed. (Source: D.B.)
Analysis
While no accident occurred in this instance, this is a situation that could happen to any climber at any time. The party had a first aid kit with painkillers, which were of great help to the victim. The only regret the remaining party had was in only having one headlamp. Much of their descent was made in the dark due to the long wait for the rescue, and the descent would have been much easier and quicker if each person had a headlamp. (Source: D.B., Nancy Hansen)</t>
  </si>
  <si>
    <t>Illness — HACE, Exceeding Abilities, Ascending Too Fast — California, Mount Shasta, Misery Hill</t>
  </si>
  <si>
    <t>California, Mount Shasta, Misery Hill
On July 30, Ken Goldstein (25) had stopped to rest at the base of Misery Hill (13,000 feet) and was later discovered unconscious and unresponsive. USFS climbing rangers were summoned. They administered oxygen to him, as he had regained consciousness. Goldstein was evacuated by a California Air National Guard helicopter and treated for HACE and dehydration at hospital. He recovered, but had no recollection of events surrounding the episode.
Analysis
Goldstein ascended too rapidly. Even at this elevation, one can develop serious altitude illness. (Source: Dan Tower, Wilderness Ranger, and Bob Musgrove.)</t>
  </si>
  <si>
    <t>Inadequate Food and Water, Climbing Alone — Alaska, Mount McKinley, West Buttress</t>
  </si>
  <si>
    <t>Alaska, Mount McKinley, West Buttress
Shigeo Tamoi (33) began his solo climb of Mount McKinley’s West Buttress on May 28. He ascended to the 14,200-foot camp in three days and then he acclimatized for three more days. On June 3 at 0700 Tamoi attempted a one- day ascent from the 14,200-foot camp carrying no survival gear, minimum clothing, and one liter of water. He was reported to have reached the summit in the evening and then descended to the 19,500-foot level (Football Field) where he collapsed on the trail. The temperature was approximately 25°F and the wind was 10 mph. Michal Krissak of the “Slovak Expedition 99” was also soloing down from the summit when he noticed a group of five climbers standing around Tamoi. As he approached on the trail, the five climbers left Tamoi behind and continued their descent. Krissak encountered Tamoi at 2100 lying face down, semi-conscious. Initially Krissak was unable to arouse Tamoi, but eventually Tamoi said he was thirsty and wanted to sleep. Krissak knew the situation for Tamoi was life threatening in the bitter cold if he didn’t try to get him down. Krissak was able to lift Tamoi to his feet and support him under his shoulder. They had walked a short distance when three other descending climbers approached them. The three were unwilling to assist Krissak. He argued with them to at least give Tamoi some water or he might die. They finally gave Tamoi a little to drink then continued their descent leaving Krissak to deal with Tamoi.
The descent went very slowly with Krissak supporting Tamoi. Upon reaching Denali Pass, three American climbers approached the pair on their descent. By this time Krissak was tired and knew he needed Tamoi on a belay in order to safely descend the traverse. Krissak told the Americans about Tamoi’s condition and asked if they could put him on their rope. The Americans refused to help and stated that they were cold and needed to keep going down. Krissak was again left to deal with Tamoi. Without a rope, Krissak began the traverse from the pass by supporting Tamoi from the rear. Tamoi could barely support his own weight. Twice he lost his footing and was held in place by Krissak.
At 0100 Tamoi and Krissak arrived exhausted to the 17,200-foot camp. Krissak began calling for help on his CB radio when NPS VIP Joel Geisendorfer and Alaska Air National Guardsman John Loomis who were camped nearby offered their assistance. Tamoi was provided fluids and a sleeping bag. While Tamoi slept in the supine position, Geisendorfer heard him vomit. He was able to clear Tamoi’s airway The pair began hydrating Tamoi first thing in the morning. At 1000 Tomai was able to descend to the 14,200-foot camp with a Korean party. Tomai was able to continue descending without assistance to the landing strip where he flew off on June 5th.
Analysis
Shigeo Tamoi is a pretty lucky man. Without the persistent efforts of Michal Krissak, Tamoi would certainly have been left for dead. Krissak risked his own life where others refused under the harsh conditions. It is hard to blame these other climbers, as sometimes it’s just about impossible to help someone if you feel your own life at risk. This ranger heard about Tamoi’s rescue from the staff at the 17,000-foot camp and had to literally search out Krissak in order to document this remarkable incident. Even then Krissak felt he did nothing out of the ordinary. When Ranger Daryl Miller interviewed Tamoi through an interpreter in Talkeetna, he found that Tamoi couldn’t remember his summit day, the rescue, or even returning to the 14,200-foot camp. (Source: Roger Robinson, Mountaineering Ranger)</t>
  </si>
  <si>
    <t>Inexperience, Failure to Turn Back — Alaska, Mount McKinley, West Buttress</t>
  </si>
  <si>
    <t>Alaska, Mount McKinley, West Buttress
Mike McCarthy (32) faxed his Mount McKinley climbing registration form to the Talkeetna Ranger Station on March 16. His climbing experience consisted of three hikes up Long’s Peak in Rocky Mountain National Park. Ranger George Beilstein reviewed the registration form then called McCarthy on March 19. Beilstein was concerned about McCarthy’s lack of experience and emphasized his concerns about solo glacier travel. McCarthy stated that he was aware of the hazards and would try to find a partner. No other contact was made until May 16, when McCarthy checked in for his climb at the Talkeetna Ranger Station. Ranger Daryl Miller gave McCarthy his McKinley briefing and also advised him that as “he had no mountaineering or glacier experience, he was extremely foolish to solo on the glacier without a climbing partner.” He advised McCarthy that “his life was in extreme danger” if he attempted to climb solo and that possibly he would endanger other lives as well.
McCarthy opted to go against Miller’s advice and climb solo up the West Buttress route starting on May 17. McCarthy carried only an 8-foot 2"x2" piece of wood for crevasse protection. A 2"x2" spanning seven feet would support approximately 100 pounds at its midpoint. McCarthy weighed 230 pounds. Combining the weight of his pack and sled, the total weight was closer to 330 pounds. McCarthy was observed carrying the 2 "x2" in his hands at right angles to his direction of travel. Even if it held him, it would have proved ineffectual since it was carried parallel to the crevasses.
A climbing party reported that McCarthy was assisted putting on his tent fly. It appears he couldn’t figure out how to do this. Another climbing party witnessed McCarthy step one leg into a crevasse near the 7,800-foot camp. On the 26th, McCarthy arrived at the 14,200-foot camp with the assistance of Witek Szalankiewicz, another solo climber. Szalankiewicz took pity on McCarthy at 11,000 feet where McCarthy was already running low on fuel and high energy food. McCarthy’s stove was set up with a diesel burning jet which consumes white gas twice as fast as he had planned. On May 28, Szalankiewicz reported to Ranger Roger Robinson that he was concerned about McCarthy’s health and his ability to descend without assistance. He explained to Robinson that McCarthy had no energy possibly due to AMS and a poor diet. He also stated that McCarthy had no climbing experience, which was evident when McCarthy displayed difficulty descending below 14,200 feet to retrieve a cache. He explained that McCarthy had to step sideways to get down a very low-angle slope. He also mentioned that McCarthy had lost one of his mittens near Windy Corner and didn’t have a spare. On May 29, Szalankiewicz convinced McCarthy to go over to the Ranger Station and have his SPO2 checked. His SPO2 (oxygen saturation level) registered in the mid 80s, indicating he was likely acclimating well to the 14,000-foot level. Szalankiewicz indicated that he would continue soloing and leave McCarthy and that he would possibly descend at some point. Several private climbers and members in Robinson’s patrol tried to talk McCarthy into descending, but to no avail.
Many climbers on the mountain shared their concerns with Robinson. On June 1 Kellie Kenny of the “Alaskan Kennymore Krew” party reported to Robinson that she had heard him state, “It is going to be either this [Denali] or Kevorkian—but Kevorkian is in jail.” On June 2 Simon Pageot and Kathleen Michaud of the “Friends on Denali” party reported that McCarthy told them that he had lost his job in Chicago and decided to take all his stuff to Alaska to live. It was Pageot’s opinion that McCarthy was going through a depression.
Robinson was concerned about McCarthy’s mental stability and his complete lack of climbing experience. Robinson felt that McCarthy could crawl higher but didn’t have the expertise to climb back down. Robinson hoped that
McCarthy would join some group going down and descend with them.
On June 3, Robinson and VIP Dr. Bob Desiderio were descending the fixed lines. At 2000 they encountered McCarthy at the base of the lines at 15,500 feet. Robinson informed McCarthy that he “had accomplished a lot to have gotten this far and no one would have expected you to have reached this height. It’s now time to head back down.” He didn’t appear to take Robinson seriously, so Robinson continued: “Over the years I have seen four other solo climbers with similar experience of which three died and the fourth was rescued. I don’t want you to end up getting injured or worse...dead.” Robinson made one final warning: “If you continue up and cause any problems, your climb will be finished and we will bring you down.” After this McCarthy didn’t say much, but he thanked Robinson for the advice. Robinson offered McCarthy a spot on his rope so he could safely descend back to the 14,200-foot camp, but McCarthy declined. Later that evening several climbers reported seeing McCarthy ascending the fixed lines on his hands and knees, not attached to his ascender, but instead using it as a hand hold.
Sean Sullivan, chief guide of an Alpine Ascents International party, provided the following statement: “On 4 June, I spoke with Michael McCarthy at 16,200 feet. He was cooking in the open and said he was very low on energy; he had no desire to go up or down and wasn’t sure what to do. I encouraged him to descend, but he said he felt it would be a waste of his time. I told him that his listlessness was probably a sign of AMS and he thought it wasn’t a big deal. Later I spoke to him again about 200 feet higher as he was on his way up. I asked if he was sure he should go up, and he said he couldn’t think of any reason not to. When I said that I could think of lots of reasons, he said, ‘Yeah, I guess I can too, but oh, well.’ He continued on toward 17,200 feet.”
At 1850 on the 4th, Dr. Dan Hansen of the “Eagle River Denali” party noticed McCarthy at the base of Washburn’s Thumb wearing no gloves and appearing very lethargic. He observed that his fingers had the appearance of “sausage digits”—all swollen with cuts. McCarthy arrived late in the evening of the 4th to the 17,200-foot camp where he set up camp. In the afternoon of the 5th, VIP Joel Geisendorfer was surprised to find McCarthy getting ready to go to the summit. Geisendorfer tried to talk him out of going up, especially so late in the day. Geisendorfer discovered that McCarthy hadn’t planned to take any survival gear, so he encouraged him to take his sleeping bag, stove, climbing harness and snow saw. McCarthy departed at 1430, ascending mostly on his hands and knees straight up next to the rocks. This steep, seldom used route proved very slow going for McCarthy. At 2300 he had climbed 1500 feet to the 18,700-foot level. McCarthy chopped a small ledge on the 45-degree icy slope and went to sleep in his bag. He did not anchor himself in on the open slope. This night proved to be a very calm with no wind and the minimum temperature at -20° F at the 17,200-foot level. Previously the upper mountain had been plagued for weeks with very cold temperatures and strong winds. McCarthy was extremely fortunate for this weather break in his exposed, open bivouac. He didn’t move until 1400 on the 6th, at which time he traversed the slope down toward Denali Pass. From here McCarthy descended from the pass very slowly on the established traverse route back to 17,200 feet. McCarthy was near the bottom of the traverse at 17,500 feet, but still above the rock band where he slipped and began to cartwheel down the slope at 1730. He tumbled approximately 100 feet over the rocks and over a large bergschrund, stopping himself with his crampons. He was very lucky to have stopped and to have sustained only minor bruises. Alaska Air National Guardsman, John Loomis, and solo climber Artur Testov traversed over to McCarthy and assisted him back to the 17,200-foot camp. They informed Robinson of the situation. Robinson informed McCarthy by radio that he “was through with his climb and that we would be assisting him down.” McCarthy accepted Robinson’s declaration.
McCarthy had consumed just a half liter of fluid since leaving the high camp, so the plan was made to get McCarthy hydrated and assist his descent the next day if weather was good. On June 7 at 1130 Geisendorfer, Testov, and Loomis began their descent by belaying McCarthy down the ridge. Loomis noted that McCarthy didn’t know how to properly put on his climbing harness or open a locking carabiner. Since McCarthy had difficulty descending, Testov short roped him while on belay. At 1230 Robinson, VIP DJ Nechrony, and VIP Rod Willard joined the descending party at 17,000 feet and began fixing a 600-foot rope down the ridge. The fixed line was leapfrogged down the ridge while Testov continued with McCarthy on belay. The 16,200-foot fixed lines were reached at 1700. McCarthy was put on a separate belay using the 600-foot rope. They reached the 14,200-foot camp at 1900. Since McCarthy was a tremendous liability to himself and others, Robinson felt he should be escorted all the way down to basecamp. Time was near for Robinson’s patrol to descend so Geisendorfer and Alaska Air National Guardsman Lynn Graybill volunteered to take McCarthy down. At 2000 on the 8th, the three departed, arriving at the 7,200-foot basecamp at 0800 on the 9th. McCarthy was flown off the mountain later that day by Talkeetna Air Taxi.
Analysis
Here is an example of someone who should never have been allowed to climb Mount McKinley. Mike McCarthy had read a book about Reinhold Messner and the book Into Thin Air and felt he wanted to do something like that. With absolutely no climbing experience, he set off to do a near suicide mission. He never figured that others might be at risk if he failed. Every attempt was made by the Park Service and numerous other climbers to get him to turn around even though we felt obligated to provide assistance. This same assistance enabled him to go higher. If he had continued to the upper reaches of the mountain, there is no doubt in my mind that he would have been a fatality. While McCarthy was on the mountain, every day I was asked by climbers, “Why do you let him go up?” and “Why can’t you do something about him?” These climbers had put in years of preparation to climb here and then to witness this debacle unfold! These climbers also knew that they might get stuck with trying to save this guy’s life. It is this ranger’s opinion that future Mike McCarthy’s should be screened and denied permission to climb. This situation was an embarrassment to our education program and our credibility among climbers and the general public. (Source: Roger Robinson, Mountaineering Ranger)
(Editor’s Note: It seems as though McCarthy must also have read Into the Wild... Several years ago, a young man wrote to this park and asked, “Is there snow on Mount McKinley all year round and will I have to make camps along the way?” The National Park Service has the same remedy as the U.S. Coast Guard for individuals who put themselves and others at risk. A citation for “Creating a Hazard” may he issued and may include a fine.)</t>
  </si>
  <si>
    <t>Off Route, Inadequate Equipment, Climbing Alone, Weather, Inexperience — Alberta, Jasper National Park, Columbia Icefield, Mount Snowdome</t>
  </si>
  <si>
    <t>Alberta, Jasper National Park, Columbia Icefield, Mount Snowdome
J.R. (28) hitchhiked to the Columbia Icefields on February 20, and hiked to the base of the difficult and hazardous alpine ice route “Slipstream” later that day. At 0400 on February 21, J.R. started climbing. Conditions were good, and he reached the top of the route four or five hours later. Although he started the climb in good weather, when he reached the top, he was in a blizzard. Because he was climbing alone, he had planned on taking a rarely used descent route which avoided the heavily crevassed areas of the normal descent. Poor weather and darkness prevented him from finding the correct gully. He tried several gullies only to discover that he was at the top of cliffs too high for his rappel rope. Since J.R. had no bivouac gear or stove, he continued moving all night. At some point during his many ascents and descents, J.R. realized that his hands were badly frostbitten from holding the metal ice tools with soggy mitts. On the morning of February 22, he found a gully that brought him down to the Athabasca Glacier and he hiked out to the highway by 1600 hours. He then flagged down a passing motorist and was driven to the Mineral Springs Hospital in Banff. J.R. was treated for frostbite to all 10 fingers and other parts of his hands. He eventually had to get several of his finger tips amputated due to the severe frostbite.
In the meantime, J.R. was reported overdue by his roommate at 1000 on February 22. Details were sketchy about his destination; all that R.P. knew was that his roommate had gone to the Icefields, and possibly to Mt. Snowdome. Upon further investigation, it was determined that J.R. was likely attempting Slipstream. J.R. left a note with R.P., saying that if he was not back on Monday that something had gone wrong. J.R. was a very skilled ice climber with minimal winter mountaineering experience.
Wardens initiated an investigation, which included a ground search party skiing towards the base of Slipstream, and a helicopter response. The search party found no evidence of human activity, however visibility was poor due to high winds, blowing snow and obscured skies. The helicopter was on standby waiting for suitable flying conditions. By 1700, the helicopter was still grounded. At 0200 on February 23, R.P. called wardens to inform them J.R. had returned home, and was in the hospital with frostbite.
Analysis
Soloing has become increasingly popular, but there are several hazards that go along with it, aside from the obvious lack of belay capabilities. Most notably, the summit of Snowdome, as well as the lower glaciers, is riddled with crevasses, making unroped travel hazardous. The probability of staying healthy on the Columbia Icefields in bad weather with no bivouac gear is considerably reduced when alone. (Source: Parks Canada Warden Service, victim)</t>
  </si>
  <si>
    <t>Protection Pulled Out When Weighted — Fall on Rock, Trying to Stick to a Schedule — California, Yosemite National Park, El Capitan</t>
  </si>
  <si>
    <t>California, Yosemite National Park, El Capitan
Craig (25) had several years of free climbing experience but little with aid. On May 29, he and his partners, Brent and Dave, decided to get some practice by climbing the first pitch (A3) of the Sea of Dreams, a Grade VI route on El Capitan.
Craig led 30–40 feet up a crack system a few feet right of a right facing corner, and placed a cam at his high point. The Sea of Dreams crack lay about 15 feet further right, with no way to climb across, so a pendulum was in order. He was able to place a small nut a couple of feet to his right, as a pivot point; then Brent lowered him from it until he could swing over to the route, where he clipped his etrier to a fixed copperhead and started up the crack.
Craig climbed two more fixed copperheads, putting him a little above the level of his pivot point, now 15 feet or so to his left. He didn’t trust the fixed pieces so he hadn’t clipped his rope through them, but the next placement looked solid. He top stepped his etrier and was about to place a piece when the copperhead supporting him blew out. He fell straight down and then pendulumed left, pulling out his pivot, the small nut. Brent and Dave watched as he continued swinging left, now supported by the cam. He smashed into the right facing corner with his right shoulder and then his helmet and went limp, but by the time Brent had lowered him 20 feet to the ground, he was beginning to regain consciousness. Dave ran down to the road to find someone with a cell phone.
The Park Service got the call at 7:15 p.m., and the first rescuers reached the scene 30 minutes later—about an hour after the accident. They immobilized Craig in a vacuum body splint and a litter, and carried him half a mile down the talus to the ambulance. It was well after dark now, but a med-evac helicopter was able to land at the park’s heli base and fly Craig to a Fresno hospital, where he was treated for torn shoulder ligaments, a scalp laceration, and a concussion. His shoulder will take several months to heal. He still doesn’t remember the copperhead failing or his collision with the wall, but he credits his helmet with preventing a serious head injury.
Analysis
Craig was concerned about a swinging fall, but wasn’t able to place more protection across the traverse. At least he recognized the risk and made a conscious choice. Many climbers don’t understand how dangerous even a short pendulum can be, especially when you strike a corner. Craig’s case illustrates the problem: He hit the wall with approximately the same force as if he’d fallen an equal distance vertically to the ground, but instead of landing on his feet, he took the impact on his side.
Craig might have protected against the pendulum fall by adding a second belay line, as follows: He ties into their second rope. Dave (the third partner) belays him from a well anchored position, on the ground, to Craig’s right (or places a solid directional at that point and belays from any position). This rope would not run through any of the primary rope’s protection. (Source: John Dill, SAR Ranger)</t>
  </si>
  <si>
    <t>Protection Pulled, Off Route — Alberta, Ha Ling Peak (Formerly Known as Chinaman's Peak)</t>
  </si>
  <si>
    <t>Alberta, Ha Ling Peak (formerly known as Chinaman's Peak)
On July 6, two climbers set out on the Northeast Ridge of Ha Ling Peak (5.6/ 5.7). The climbers got off route on the third or fourth pitch, and discovered by the sixth pitch that the climbing was much more difficult than 5.7, the protection was next to none, and the rock was loose. The lead climber decided to retreat and attempted to be lowered from a Friend placed in a shallow crack. While being lowered, both of his pieces of protection pulled out and he fell past his belayer for a total of approximately 80 meters.
The belayer, J.S., lowered to his partner, and found him conscious; however, he soon lost consciousness and stopped breathing. J.S. performed artificial respiration, but soon left to call for help. J.S. reported the incident to some other climbers, and then returned to the base of the third pitch (the victim was hanging between the third and fourth pitches). Kananaskis Emergency Services personnel were slung in and removed J.S. in a screamer suit. The victim was pronounced dead, lowered to the base of the third pitch and heli-slung off the mountain. (Source: Kananaskis Country Alpine Specialist)
Analysis
Both climbers were quite experienced. However, many climbers, both experienced and not so experienced have gone off route on the Northeast Ridge of Ha Ling. The climbers did not have pitons or a hammer with them. Properly placed pitons (if it were possible) may have made a much safer anchor than one Friend placed in a shallow crack. (Source: Nancy Hansen)</t>
  </si>
  <si>
    <t>Rappel Error — Slack in Rope, Fall on Rock — Colorado, Rocky Mountain National Park, Twin Owls</t>
  </si>
  <si>
    <t>Colorado, Rocky Mountain National Park, Twin Owls
On June 25 Todd Burke had led the first pitch of Organ Pipes (II, 5.6) on the Twin Owls formation. He then pulled the rope up through all pieces of protection and threw one end of the rope down to Claudine Perrault (29). The plan was for Perrault to attach their packs to the rope so that Burke could pull them up rather than return to the base to get them or carry them up die route. However, when Burke tossed the rope, it snagged, leaving the lower end 20– 30 feet above the ground. Perrault climbed unroped to the rope end and pulled on it, causing a length of slack to come free and the rope end to fall to the ground. Perrault then attempted to rappel, assuming that the slack was out of the rope. But it was not. She fell 30 feet, sustaining a concussion and minor spinal injuries.
Analysis
The accident itself is the immediate result of failure by both Burke and Perrault to test the rappel adequately by pulling slack out from both ends. However, the underlying and ultimate cause of the accident is the faulty tactical planning by the leader. Acceptable alternatives to the tactics include 1) climb while wearing packs; 2) take just bare necessities; 3) take an extra rope, light weight 7–9 mm, as a haul line; and/or 4) take the extra time to return to the base of the route to pick up non-essential equipment left in packs. (Source: Jim Detterline, Longs Peak Ranger)</t>
  </si>
  <si>
    <t>Rappel Error — Uneven Rope Ends, Fall on Rock — High Eagle Dome, Shuteye Ridge, California</t>
  </si>
  <si>
    <t>High Eagle Dome, Shuteye Ridge, California
On October 31, after setting up a toprope, I (45) tossed down it down and rappelled. About two thirds of the way down the route, I saw one taped end of the rope slipping through my rappel device, an image I will remember forever. I fell 20–25 feet to a broad, relatively flat granite ledge below.
I was in immediate pain and slightly amnesiac, but did not lose consciousness. My right pelvis and leg were extremely painful, and I was unable to bear any weight on that leg. I was bleeding from a cut in my scalp. My partner, Nancy Bleile, a physician, quickly assessed my medical condition, then ran to catch up with friends who had just left to drive home. They returned and assisted in my evacuation. The evacuation to the car required about two hours, compared to an approach time of about 20 minutes.
Subsequent medical evaluation revealed four fractures: one in the sacrum and three in the transverse processes (bumps on the sides) of my lumbar vertebrae. Analysis
I failed to bring the rope to its midway point before starting to rappel. I have climbed quite a bit over the past twelve years, and I read ANAM, so I am well aware that rappelling is a dangerous aspect of the sport. I generally double check the rappel system before starting down, and in this instance I double checked my harness buckle, the gear placements, and carabiner positions. But I forgot to even out the ends of the rope.
There was no good excuse for this mistake, but several things may have contributed to my haste. This was to be our last climb of the day, and as the sun began to sink in the sky, we could feel the late afternoon chill beginning to move in. Gear placements were somewhat hard to find, and I had to tinker to get solid placements. As I built the anchor and set up the rope, I was in a rather uncomfortable position. I was eager to get down and try the climb. The rope was moderately tangled, so I tossed it down, hoping it would straighten itself out.
Knotting the ends of the rope would have prevented the accident, though we had just done a nearby climb and we knew there was plenty of rope to reach the ground, had it been evened out. Or a partner on the ground, observing the toprope setup, could have stopped me before I got into trouble.
Had I rolled off the ledge, I might have fallen several hundred feet further. Had I landed differently, I might have sustained even more serious back or head injuries. I was not wearing a helmet, but I will be much more likely to do so in the future. (Source: Sam Gitchel)</t>
  </si>
  <si>
    <t>Rockfall, Poor Position, Poor Judgment — Alberta, Jasper National Park, Mount Edith Cavell</t>
  </si>
  <si>
    <t>Alberta, Jasper National Park, Mount Edith Cavell
On August 20, two climbers (F 43, M 54) began ascending the North Face route on Mount Edith Cavell. They began at 1500 on a hot day, when rock fall is at its worst. One of the climbers was hit directly on the head by a large rock, knocking her unconscious and causing her to fall approximately 100 meters to the glacier below. The climbers were not roped at the time, but both had helmets on. She was unconscious for about ten minutes. She suffered from amnesia and headaches the rest of the day. The pair bivouacked on the Angel Glacier for the night. The second climber subsequently suffered severe back spasms (a recurring problem) as a result of bivouacking on the cold hard surface, and could not go for help. They spent a second night on the glacier waiting for help to arrive.
The search for the climbers began when their registered check-in time came and went without their reporting in. The decision was made to bring in a helicopter after no evidence of the climbers could be found on the trail or with binoculars. A Bell 407 was brought over from Golden, and the mountain was searched by air. A warden was also dropped at the Verdant Creek/Astoria River trail junction to hike up the West Ridge of Cavell on foot. After an extensive search by air, the overdue climbers were found at their bivouac site low on the Angel Glacier. The helicopter was able to land at their location, and the climbers were evacuated to the staging area.
Analysis
The climbers did not depart the Cavell parking lot until 1000. They found the rock climbing up to the Angel Glacier to be quite tricky and therefore went slowly. They arrived at the base of the North Face route at 1500, and planned to climb the lower part of the route in the late afternoon and to bivouac on the large ledge halfway up the face. The weather was warm, and rock fall at that time of day was extensive. The lower part of this route is subject to a considerable amount of falling rock and ice. The climbers were well prepared and had done extensive research on this route. They had been to the base of the route three times prior to this attempt and were familiar with the terrain. Despite their experience and knowledge, they chose to ascend the most hazardous part of the face in the heat of the afternoon when rockfall is at its worst. This turned out to be a critical judgment error. Luckily both climbers had helmets on, which undoubtedly saved the female climber’s life. (Source: Parks Canada Warden Service)</t>
  </si>
  <si>
    <t>Slip on Rock, Unroped, No Hard Hat — Ontario, Milton, Buffalo Crag</t>
  </si>
  <si>
    <t>Ontario, Milton, Buffalo Crag
On Sunday, March 28 F.M. (26) was scouting out the cliff top at Buffalo Crag, apparently hoping to set up a top rope on a climb called “Rainy Day Women.” He had on a harness but was not tethered to an anchor. About 1300 he was seen falling, trying first to clutch at rocks and cedars, then tumbling to the rough talus 80 feet below. He suffered terrible head and internal injuries and possible broken bones. He was not wearing a helmet. He remained conscious for about an hour while climbers obtained the help of the Milton Fire Department rescue team. An air evacuation was requested, but the climber died as he was being transferred to the helicopter near the Rattlesnake Point Gatehouse.
Analysis
Beyond the obvious reminders to tether in and wear a helmet, it should be noted that this accident occurred in early spring, when melt-water increases cliff top hazard. The clay and the fine-grained dolomitic limestone at Buffalo Crag are very slippery when damp. (Source: David Henderson)</t>
  </si>
  <si>
    <t>Stranded - Weather, Inadequate Equipment, Hypothermia — California, Yosemite Valley, Half Dome</t>
  </si>
  <si>
    <t>California, Yosemite Valley, Half Dome
English climbers Justin (28) and Luke (about 25) arrived in the Valley in May, intent on climbing the regular Northwest Face of Half Dome (24 pitches, VI 5.9 A2). On May 31 they hiked up the slab approach and climbed six pitches. By the next evening, they had reached Big Sandy Ledge (top of pitch 17). They were right on schedule, seven pitches from the summit, and expecting to top out the next day. The weather had been good and the rock dry to that point, but as they arrived at Big Sandy they were hit by a heavy, 45-minute rain shower.
They left Big Sandy the next morning at 6:00 a.m., aiming to reach the top by mid-afternoon. It had started to snow lightly, but they decided it would be easier to push on than to descend the route. However, they were slowed by worsening snow conditions, and when they arrived at the bottom of the last pitch—a 5.7 slab—they found it unclimbable because of a covering of verglas and snow. They spent some time looking for a way to aid around the impasse, but all the possibilities they could see eventually rejoined the slab—and the ice—before reaching the summit. It was getting dark, so they decided it would be safer to bivouac than to attempt to continue.
They found a spot out of the wind and shared their single bivy sack. They had deliberately left their sleeping bags at home in order to go light, but had brought storm jackets and pants, and plenty of warm clothes, including mittens and hats. This gear had kept them comfortable so far.
There was little or no water running on the rock at their bivy that night, but the temperature was just below freezing, and their own body heat melted the snow that fell on them. Their bivy sack was made completely of a waterproof, breathable material, without a coated nylon bottom. The snow melt leaked through the sack into their clothes and even ran down their necks.
They spent a miserable night, and by the morning of June 3, they were wet, cold, and completely covered by snow. They considered rappelling, but the route had wandered so much that it would be difficult to reverse and would expose them further to the weather. They decided to wait for the sun to melt the ice off the slab, figuring they’d be able to summit by mid-afternoon. But it stayed cloudy and cold, reducing them to blowing a whistle in hopes of attracting hikers on the summit; whether no one was there or the sound didn’t carry, they got no response. Another bivouac was likely, whether they tried to descend or wait out the weather. They would survive another night, but thought they would not be able to function on their own the next day.
At about 7 a.m. on the 3rd, Mark, an acquaintance who had been a day ahead of them on the route, notified the NPS that Justin and Luke were overdue. He thought that they would have been down already if they had retreated because of the storm.
The overdue party was not visible from the Valley floor, but the clouds were breaking up, and the NPS helicopter quickly found them. By the time the rescue team was able to land on the summit and lower a rescuer, both climbers were hypothermic, with frost nip on their hands and feet. Despite their condition, they managed to climb the rescue team's ropes to the summit.
Analysis
Justin and Luke had experience in stormy alpine weather and knew that storms were common in Yosemite, but they had not expected to encounter ice on the summit slabs. ("Staying Alive," the safety chapter in the Yosemite climbing guide, which they had read, states, "Temperatures may drop, freezing solid the next pitch....") May and June bring plenty of serious storms in the park, and any face climbing pitch may become impassable due to water or ice. Half Dome is particularly prone to winter conditions. At 8842 feet, its summit rises almost a mile above the Valley floor. The weather is equivalent to that in the high country, with occasional blizzards, ice-and rescues-even in August.
Claims of waterproof breathable fabric (Goretex and other brands) leaking, whether true or not, are common among wall climbers. Even with coated nylon bottoms, bivy sacks are notoriously poor shelters in wet conditions. There are just too many ways for water to find its way inside. The closest thing to a fool-proof shelter is a well designed portaledge in good condition, with properly sealed seams.
Two factors aided their survival. First, and most important, friends knew where they were. Second, the clouds broke enough for the NPS to fly. A ground approach-an eight-mile uphill hike in the snow-would have taken the rescue team several more hours, leaving Justin and Luke on the wall into the next night. (Source: John Dill, NPS Ranger, Yosemite National Park)</t>
  </si>
  <si>
    <t>Weather — British Columbia, Comox, Mount Alber-Edward</t>
  </si>
  <si>
    <t>British Columbia, Comox, Mount Albert-Edward
Three climbers were reported overdue on September 17. They had been attempting a four- to five-day traverse which involved glacier travel in the Mount Albert-Edward area in the Comox region of Vancouver Island. After spending two extra days out due to very bad weather, the climbers were located safe and sound as they hiked out. The previous year, two members of the same team had been airlifted from the same traverse when one member injured himself. (Source: Scott Larson, Provincial Emergency Program)
Analysis
The three climbers had the experience to complete this traverse safely. They were well prepared and had planned the trip well—including telling someone where they were and when they were expected back. When a nasty, unexpected weather front came upon them, they did a smart thing by waiting it out. They had the provisions for extra days and whiteout navigation could have resulted in their getting lost or finding themselves in dangerous terrain. (Source: Nancy Hansen)</t>
  </si>
  <si>
    <t>Weather, Inadequate Equipment, Inexperience — Alberta, Jasper National Park, Mounts Charlton and Unwin</t>
  </si>
  <si>
    <t>Alberta, Jasper National Park, Mounts Charlton and Unwin
On July 15, two inexperienced climbers (both 25) climbed Mount Charlton in the company of two American climbers whom they met on the mountain. In late afternoon, in deteriorating weather, the inexperienced pair continued from the Charlton-Unwin Col up the East Ridge of Mount Unwin towards its summit while the American climbers returned to their bivouac site. The inexperienced pair were soon engulfed in a whiteout and became disoriented and lost. They wandered around the upper mountain over numerous crevasses and to the edge of the large icefall on the North Face. Finally, they bivouacked in a shallow snow cave on Unwins’ East Ridge. The whiteout continued the next day, and the subjects became even more disoriented. They had minimal clothing, minimal food, and no water. They built a second snow cave below the summit of Mount Unwin on the North Ridge/Face, and as they prepared for another night out, they were spotted and evacuated by helicopter.
The two Americans reported the climbers overdue when they did not return to the lower bivouac site. The weather had been very poor for three days previous, with over 40 centimeters of new snow deposited in 48 hours accompanied by high winds. A helicopter search of the mountain revealed several large new avalanches, and tracks on the lower glacier. The upper mountain was obscured in cloud, so a ground party was placed on the glacier to search on foot. The ground party followed tracks to the col, and ascended Unwin to just below its summit while the helicopter continued to search by air. The subjects were spotted by air on the opposite side of the mountain, but due to fluctuating low cloud levels, it was not possible to sling to them. After several unsuccessful attempts to reach the subjects, a warden was slung in to a point below their location. The warden climbed up to the subjects, who were guided down to a lower elevation where sling evacuation was possible.
Analysis
Poor weather, heavy snowfalls, and whiteout conditions are the primary contributing causes of this mishap. The subjects lacked the judgment to turn back when the weather deteriorated, and did not plan for white-out navigation. The col and lower East Ridge of Mount Unwin are very broad, and in poor visibility it is extremely difficult to route find without a map and compass or wands. The Charlton-Unwin massif is large and serious, and is prone to poor weather. It has serious objective hazards on all routes, including icefalls, crevasses, bergschrunds, cornices, and avalanche slopes above and below all routes. It is very easy to get lost on the upper mountain, due to the featureless nature of the terrain. Climbers attempting this massif should get thorough information on routes and hazards, and have adequate navigation and bivouac equipment. (Source: Parks Canada Warden Service)</t>
  </si>
  <si>
    <t>Avalanche, Poor Position — Known Avalanche Hazard — Wyoming, Grand Teton National Park, Mount Teewinot</t>
  </si>
  <si>
    <t>Wyoming, Grand Teton National Park, Mount Teewinot
On May 23 at 1300, Jackson climber Phillip Jones arrived at the Jenny Lake Ranger Station to report that his climbing partner, Irene McManus, had been swept 2,000 feet down the East Face of Mount Teewinot by an avalanche. According to Jones, McManus sustained serious injuries in the fall. Jones said he descended to McManus’ position at the toe of the avalanche, removed her from the debris pile, and placed her on a rock on the north side of the slide path. She was reported to be conscious but in significant pain, with head trauma and possible fractures to the back, shoulder and ribs.
As rescue coordinator for the day, I requested that the park contract helicopter and pilot Ken Johnson be dispatched to the Lupine Meadows Rescue Cache. The helicopter arrived at 1340. With Ranger Renny Jackson serving as spotter, Randy Benham, George Montopoli, Leo Larson, Chris Harder, Jack McConnell, and Dave Bywater were inserted via short haul directly to the scene. Harder was positioned on the northwest side of the Apex to serve as avalanche guard, as additional avalanche activity continued throughout the afternoon.
Following full patient stabilization, McManus was immobilized on a backboard inside a litter and short hauled directly to Lupine Meadows Heli base with Ranger Montopoli attending. McManus was transferred to a Teton County Ambulance and taken to St. John’s Hospital where she was admitted with multiple trauma.
Due to ongoing, hazardous avalanche activity, all field rescue personnel were then extracted from the scene via helicopter short haul.
Analysis
According to Phillip Jones, he and McManus had spent the night of May 22 on the top of the Apex, with plans to climb the East Face route the following morning. Jones said they observed avalanche activity on the face during the afternoon of the 22nd, so they planned an early morning climb.
They left their campsite around 0400 on the 23rd and climbed the East Face route as planned. Jones described the conditions as good, with firm snow. They wore crampons to the summit, arriving around 0910. After about 45 minutes to an hour, they began their descent. Jones said they were just clearing the lower end of the narrows when he observed a large volume of wet snow and water release from above. He was about 30 to 40 yards below McManus and out of the slide track. He watched McManus plant her ice ax, but the fast moving, airborne slide knocked her off her feet. Jones said that McManus tumbled and cartwheeled past him as the slide carried her about 2,000 feet down the face.
Jones descended to McManus’ position at the toe of the slide. McManus was conscious but in significant pain. She told Jones that she had been partially buried in the debris pile but was able to dig herself out.
In a follow up telephone interview with McManus on May 24, she offered the same account of the incident as described above and said the ride down the slide path was extremely violent. Her crampons were torn from her boots, ski poles torn from her pack, and other items of equipment lost. McManus confirmed that she was partially buried in the debris pile and had been able to thrust one arm and one leg out of the slide as she came to rest. She said this allowed her to dig herself out. She also said she struggled with her pack pulling her down while sliding in the debris, and with snow filling her airway.
Both Jones and McManus were wearing crampons, helmet, avalanche transceiver, and were using their ice axes at the time of the slide. McManus has been climbing for four years and Jones one year, and both had climbed the East Face of Teewinot early last summer. (Source: Mark Magnuson, SAR Coordinator)</t>
  </si>
  <si>
    <t>Dropped Gear, Inadequate Fuel and Food, Weather, Dehydration, Exhaustion — Washington, Mount Rainier, Liberty Ridge</t>
  </si>
  <si>
    <t>Washington, Mount Rainier, Liberty Ridge
A cell phone call late June 30 revealed that Mike Matelich and Larry Sverdrup were stranded on Liberty Ridge and in need of assistance after dropping one of their packs. The pack was lost while breaking camp from an unplanned bivouac above Thumb Rock. Unfortunately, the pack contained their ice screws, which the team felt were necessary to safely complete the route. Complicating matters, one member was having crampon troubles and the weather was deteriorating. Another forced bivy in a crevasse and a few broken cell phone calls later expressing their concern initiated a rescue.
A helicopter was dispatched that evening and inserted teams of rangers at the base of Liberty Ridge and Camp Schurman. A cloud cap prevented flights above 10,000 feet. It was hoped that one of the teams would climb the mountain and meet the stranded climbers on route, assisting them off the mountain. Whiteouts and high winds, however, thwarted rescue plans that night.
The weather the next day had cleared sufficiently allowing a US Army Reserve helicopter to land near the summit with an eight person rescue team. Climbing ranger Olson, Mountain Rescue volunteer Ellsworth and Rainier Mountaineering guides Rausch and T. Richards down-climbed the 55-degree slope beneath Liberty Cap to meet Matelich and Sverdrup. Rausch and T. Richards met the stationary team at 2:00 p.m. near 13,600 feet. Matelich and Sverdrup began climbing again that morning after receiving three ice screws from another passing team. They were, however, seriously dehydrated and exhausted, and their progress was extremely slow. With the assistance of the rescuers, the pair climbed the remainder of the route and were flown off the summit that evening.
Analysis
Matelich and Sverdrup were having a string of bad luck. Inattention to securing gear and a few broken and desperate sounding cell phone calls later led to a rescue. The team commented that they wished they had slept on it “before calling for a rescue... Cell phones make it all too easy to bail...” They also wished that they had brought more fuel with them to melt water. A few days in a snow cave without water also made self help much more difficult.
Liberty Ridge combined with bad weather pins down teams nearly every year on Mount Rainier. But on a similar yet more inspiring note, two climbers, off duty NOLS instructors, were ascending the Liberty Ridge route in May when they overcame another two-person team on the Carbon Glacier. The seasoned NOLS team noted that the slower moving climbers did not assist with trail breaking and also requested belays once on route. Despite the faster team’s urge to quickly finish the climb and get off the mountain, they instead elected to ascend with the pair assisting them along the way. Unfortunately the weather deteriorated significantly and what ensued were seven days of rationed survival in snow caves on the upper Liberty Ridge, summit and Disappointment Cleaver. The foursome combined resources and presevered, so perhaps a more tragic accident was prevented by such generosity. (Source: Mike Gauthier, SAR Ranger, Mount Ranier National Park)</t>
  </si>
  <si>
    <t>Exhaustion — Unable to Descend, Dehydration, Exceeding Abilities — Colorado, Rocky Mountain National Park, Longs Peak</t>
  </si>
  <si>
    <t>Colorado, Rocky Mountain National Park, Longs Peak
On September 1, a Colorado Mountain School guide reported to park rangers that Tim Ashwood (40), a climber with cerebral palsy who had been on the Diamond of Longs Peak for eight days, was ill and would need assistance in descending on the following morning. Ashwood was assisted by partners Jim Thurman and Matt Bliss in jumarring up the Diamond. Park rangers responded on September 2 with a horse to evacuate Ashwood to Longs Peak Trailhead, where he was transported by ambulance to Estes Park Medical Center. Ashwood was suffering from low energy levels, nausea, and dehydration. He was treated with four liters of IV fluid.
Analysis
While Ashwood is to be commended for his perseverance in attempting the realization of his dream—a climb of the Diamond—the nature of his condition and the inability of Ashwood and his partners to manage his energy levels and hydration were the primary causes of this incident. Contributory causes discovered by investigating park rangers included an obsessive desire of Ashwood in wanting to complete this climb at any cost. He had already failed several times. Also, there was commercial interest on the part of Ashwood’s partners, amateur guides intending to profit from the publicity they got for hosting the climb. (Source: Jim Detterline, Longs Peak Ranger)   ...  
(Editor’s Note: Tim Ashwood asked us to print a clarification of a few details regarding his accident on Longs Peak reported last year on page 56 of ANAM.
“Here is what happened. The last night we spent on the Diamond we were about 200 feet from the top of the Diamond. The game plan was to finish the Diamond then go the last 200 feet to the top of the mountain, get back down, clean the gear off the Diamond, and get to the boulder field before the afternoon storms. That night I got sick from some bad food and spent the night throwing up several times. By the next day I had no more food or water in my system and my throat felt like needles sticking it. The quickest way off the Diamond and back down at that time was to go the last 200 feet up, since we already had ropes strung to the top of The Diamond. We had been cleaning up the gear as we went up so we didn’t have any gear set up below us. Since I was so sick, we didn’t go to the top of the mountain, just the Diamond, then headed straight down to our base camp at Chasm View. We spent the night at Chasm View since it started to storm, then headed down to the boulder field the next morning to meet the Ranger and the horse. I tried to drink a little water, but would just throw it back up; my system would not hold even water down for very long.
I spent about six weeks training in Estes Park, Colorado, before the Diamond push. My cerebral palsy improved so much, I was doing things at the end of the summer I couldn’t do at the beginning of the summer. This was my third attempt. The first two were turned back because of weather and time. The third time we allotted 10 days to do the climb in hopes of finding the correct weather window, so there was ‘no attitude to summit at all costs’ as stated.
Also, there was no ambulance involved. A friend took me to the hospital, where I was treated for food poisoning, which is what caused the low energy levels, nausea, and dehydration, not my cerebral palsy or the inability of my partners and me. When I got back down to the trailhead, my voice was almost gone so I wasn’t able to give much detail on what happened to Jim Detterline.”)</t>
  </si>
  <si>
    <t>Fall into Crevasse, Climbing Unroped, Weather — Washington, Mount Rainier, Muir Snowfield Paradise Glacier</t>
  </si>
  <si>
    <t>Washington, Mount Rainier, Muir Snowfield Paradise Glacier
On April 1, Michael Corroone (51) and Dan Gallagher (36) set out to climb Mount Rainier. Severe weather prevented a summit attempt, and they began descending back to Paradise on April 12. High winds, low visibility and white- out conditions continued, forcing them to follow compass bearings down the Muir Snowfield. Near 8,800 feet, the unroped pair simultaneously fell into a deceptively covered crevasse on the Paradise Glacier, the eastern edge of the Muir Snowfield. Gallagher’s backpack caught on the slender entrance and he was able to extricate himself. Corroone, however, slipped through the crack and disappeared into the crevasse.
Gallagher set up a snow anchor and lowered a rope to Corroone. However, Corroone was wedged in such a way that he could do little to assist himself or tie off on the rope. Gallagher then resorted to his cell phone and called 911, reaching an operator in Oregon after waiting for some time for cell service coverage. The call was transferred to the Mount Rainier communications center and a rescue was initiated.
Rangers Gauthier and Mallard, while patrolling at Camp Schurman, were notified of the accident and reported that the weather was improving on the upper mountain. A helicopter dispatched from Seattle transported the rescuers from Camp Schurman to the 9,200-foot level on the Muir Snowfield above the accident site. They descended to the crevasse where Gallagher was awaiting assistance. Gallagher reported that his partner had been trapped in the crevasse for over two hours and there had been no communication between them for the last hour and a half. New rescue anchors and rope were quickly put in service and Gauthier hastily rappelled into the crevasse to assess the situation. Eighty feet below, he found Corroone alive but very hypothermic and tightly wedged between the icy walls of the crevasse. He was suspended from his armpits by his backpack straps like a parachutist trapped in a tree. Corroone was unable to feel or use his arms and could do little more than press his legs against the crevasse walls to prevent slipping farther.
For over an hour Gauthier dangled, working at times upside down to dislodge Corroone from his trapped position. Once Corroone was freed from his pack and snowshoes, he was pulled onto a small ledge and stabilized in a harness. Mallard and Gallagher then hoisted him to the surface with a Z pulley system.
As the weather seemed to be improving, the helicopter returned to fly Corroone off the mountain. Shortly after it reinserted, a cloud enveloped the landing zone and super-cooled rime ice quickly coated the rotors and turbine intakes of the ship. The helicopter could no longer achieve lift and became grounded. Pilot Uttecht stated, “I don’t want to, but I have shut down.” Limited daylight and bivouac resources increased the urgency of the new situation. Ice was scraped from the rotors and turbine intakes of the helicopter with snow pickets. After 30 minutes of ice removal, the clouds again cleared and Uttecht decided to try a flight with only Corroone on board. Conditions continued to improve and Corroone was safely lifted off the mountain before sunset. Uttecht then flew subsequent missions to retrieve Gallagher, the rescue gear, Gauthier, and Mallard.
Analysis
Corroone and Gallagher made the right decision to use a compass for navigation when descending under such adverse weather conditions. Traveling unroped is also a common practice on the snowfield. What caused them difficulty was the blowing wind and snow. Despite following the correct compass bearing, strong winds easily blew the team off course. It is like a small airplane flying on bearing with a strong crosswind that will slowly cause it to be blown off route, even though the bearing remains the same. This is what happened to Corroone and Gallagher. The crevasse fall occurred roughly 100 yards from the main route taken by thousands of climbers in the summer.
Although Gallagher did a good job setting up snow anchors and lowering a rope, this accident demonstrates that more may be necessary to rescue your partner from a crevasse. Climbers who have fallen in a crevasse cannot always help themselves, and teams should always take this into consideration. If the partner falls, can the second member set up the anchors AND rappel into a foreboding crevasse to render assistance? Many teams elect to go with a minimum of three members (four in the winter) to alleviate some of this stress. Climbers turned rescuers need to be mentally prepared for this daunting task.
The pair was fortunate on many counts. One, that they both didn’t fall all the way into the crevasse; two, that their cell phone worked (they don’t always on Rainier), and three, that two rescuers happened to be on the mountain during the very early season.
Although it was clear when the helicopter landed, the landing zone did not remain as such after a few minutes of waiting. Weather conditions seemed to be improving. However a rogue cloud made the rescue much more interesting and stressful. It was also fortunate that the helicopter did not require more de-icing in harder to access places. Additionally, if the weather had not cleared, it would have been a long night for the pilot with only a flight suit and leather jacket, not to mention Corroone in his severely hypothermic condition.
Corrone, who is married with two teenage daughters and who has climbed for 22 years, said the accident raised his safety standards. “I’m thinking now I wouldn’t go out with less than four guys and full battle gear. I made every possible mistake, and I could have paid dearly for this one.” (Source: Mike Gauthier, SAR Ranger, Mount Ranier National Park and The News Tribune, April 14)</t>
  </si>
  <si>
    <t>Fall on Hard Snow, Inexperience 
Oregon, South Cascades, Broken Top</t>
  </si>
  <si>
    <t>On September 19 in the Three Sisters Wilderness area, Bonnie Lamb (39) was ascending a volcanic talus and scree ridge on Broken Top when she came to a short, steep section of surface-softened hard-snow near the 9,175 south summit. She slipped and rocketed about 300 yards down the slope coming to a stop in the rough scree below. Unconscious for 15 minutes and with a severely injured scalp and nose, she was aided by climber Vince Hudson, a former medic, who described her fall as follows: “Originally she was sliding just flat. Then she went over a rock ledge and started to tumble, head over heels, and started picking up speed. Then she went over another ledge and I could see her head hit it. I couldn’t believe how fast she was going. It was just like you throw a Raggedy Ann doll off a cliff. She seemed [to be going] 60 to 70 mph easy.”
Analysis
Surface-softened hard-snow slopes have claimed many innocent victims. An ice ax quickly used could have stopped the initial slide. Modern ultralight ice axes are a good companion on spring hikes and climbs. Had somebody not witnessed her fall, she might not have survived. (Source: Robert Speik)</t>
  </si>
  <si>
    <t>Fall on Ice, Climbing Alone and Unroped — Washington, Mount Rainier, Gibraltar Ledge</t>
  </si>
  <si>
    <t>Washington, Mount Rainier, Gibraltar Ledge
On March 21, E. Dawes Eddy (56) fell 1600 feet while soloing the Gibraltar Ledge route on Mount Rainier. A four-person climbing team on the same route witnessed the accident and subsequent tumble down the 40–50-degree icy Gibraltar Chute. Eddy’s fall was arrested where the slope angle decreased onto the Nisqually Glacier. One member of the witnessing party used a cell phone to alert the National Park Service while another member down-climbed to Eddy.
During the fall, Eddy had sustained bone fractures to his lower right leg and possible internal injuries. That climber helped stabilize Eddy and stayed with him while the other members of his team returned to Camp Muir to retrieve a rescue liter. The Park Service dispatched a helicopter with rangers Brenchley, Turner, and Winslow. They were flown near the accident site where they climbed to Eddy with rescue gear, litter, and medical supplies. Eddy was prepared for extrication and lowered to the helicopter, then flown to a hospital.
Analysis
Eddy had extensive experience climbing Mount Rainier, both solo and in the winter, and therefore understood the risk of his undertaking. Solo climbers in the winter can expect hidden crevasses, poor weather, and, most notably, no backup. Eddy was fortunate that another team was on the same route and witnessed the fall. He stated that no particular event caused the slip to occur, only that he recalled losing his footing and quickly falling backwards, sliding out of control before he could get into a self arrest position. Note that the slope angle was steep—50-degrees, and the snow was hard and icy. There had also been a significant amount of snowfall that winter. This coated the normally rock exposed gully, and he felt the snow helped to cushion his tumbles and prevent more serious injuries. Eddy was wearing his helmet and attributed his survival to this fact. (Source: Mike Gauthier, SAR Ranger, Mount Ranier National Park)</t>
  </si>
  <si>
    <t>Fall on Ice, Inadequate Protection, Poor Tool Placement, Exceeding Abilities — Colorado, Rocky Mountain National Park, Hidden Falls</t>
  </si>
  <si>
    <t>Colorado, Rocky Mountain National Park, Hidden Falls
On December 20, Ben Johnson (21) was leading Hidden Falls Left (I, WI, 3+) belayed by Krys Obrzut. Johnson climbed the first steep step to the ledge and placed the only screw he used on the route. Johnson continued up the vertical face and was climbing confidently and aggressively He was attempting to make the transition from the vertical to the belay ledge when his accident occurred. Johnson had one and possibly both hand tools placed on an upward facing edge/ flake of ice about 1.5 feet long by two inches thick. As he stepped high with his left foot, the weight transferred to the hand tools broke the ice flake. Johnson tumbled backward and upside down, striking the ledge with his right shoulder, which took most of the force, and then struck his head. Johnson then flew over the first step but came to rest four to five feet from hitting the ground, finally caught up by his ice screw and belayer. The total length of the fall was 60 feet. Johnson sustained a fractured scapula, collapsed lung, and minor head injuries.
Analysis
Contributing factors in this fall include poor hand tool placements, relying with too many points on a thin and water-weakened ice feature (the flake), overly aggressive climbing style and attitude, inexperience, insufficient protection (only one screw) and nothing to prevent an impact fall to the ledge. The ice flake may have been weakened by water flowing from above in greater than normal amounts due to an illegal ditching operation by a local climber.
Johnson was wearing a Petzl Rockhelmet, which may be credited with minimizing his head injuries. He was knocked unconscious, sustained a forehead laceration from hitting the sharp edge of the helmet, and went into convulsions, but he did not suffer a concussion. (Source: Jim Detterline, Longs Peak Ranger) (Editor’s Note: There were no accidents in Eldorado Canyon this year. However, I received several brief reports on incidents in Boulder Canyon, Flatirons, and Mt. Sanitas, forwarded by Bill May. These mostly involved bouldering. Attention was also called to the avalanche fatalities involving hikers. One lengthy—6,000 word—report gleaned from the internet and entitled “Death and Transfiguration” told of a serious fall due to inadequate protection (belayer and rappel anchors) on Green Mountain Pinnacle. The website is www.geocites.com)</t>
  </si>
  <si>
    <t>Fall on Ice, No Protection or Belay — Washington, Mount Rainier, Cowlitz Cleaver</t>
  </si>
  <si>
    <t>Washington, Mount Rainier, Cowlitz Cleaver
While searching for missing climbers Chris Hartonas and Raymond Vakili on November 15, three rescuers sustained serious injuries after falling off the Gibraltar Ledges route. Park Ranger Asha Anderson and Rainier Mountaineering Guides Ashley Garmin and Art Rausch were searching along the Cowlitz Cleaver when the accident occurred. The rope team of three was part of a five person search team looking for clues along the route Hartonas and Vakili may have attempted to ascend. Anderson had just joined Garmin and Rausch on their climbing rope to cross an exposed icy gully at 10,400 feet. While traversing the chute, Anderson lost her footing and fell, pulling Garmin and Rausch despite everyone’s aggressive efforts to self arrest. The team of three slid and tumbled uncontested down the 45-degree water ice slope for nearly 600 feet before coming to a rest on the upper Muir Snowfield near 9,900 feet. Search team leader Joe Puryear witnessed the accident and radioed for emergency assistance as the trio slid out of sight.
Another field search team was quickly dispatched to an emergency landing zone where a Chinook Helicopter, also doing aerial search, picked them up. That team, along with another aerial reconnaissance team in a smaller helicopter, was reinserted near the accident site. Together, they provided a very rapid rescue, airlifting the injured searchers off the mountain. During the fall, Anderson had sustained two broken ankles and ribs; Garmin had head lacerations and a broken back, while Rausch escaped with only a broken rib. All were seriously sore and bruised.
Analysis
Conditions on the mountain were unique at the time. Hard, thick water ice covered everything between 8000 and 12,000 feet. It was as though a glass of water had been poured on the mountain and allowed to freeze.
Puryear’s team searched the Camp Muir area first, then began a searching ascent of the Cowlitz Cleaver towards the “Beehive.” At the time, Garmin and Rausch roped up because they would be searching along the edge of the glacier while Anderson, Puryear and S. Richards remained unroped, searching along the fourth-class cleaver. The team reconvened near 10,400 feet to cross a steep gully. Puryear and Richards successfully crossed the chute first. During that time, Rausch noticed that Anderson was concerned about the situation. He offered to have her join his rope team, which she did. Then they continued across the chute. Anderson could not recall what caused the slip, but once the slide started, it proved impossible to stop. Garmin and Rausch felt they could provide a team self arrest, but the ice proved too hard and their axes bounced off. As the team tumbled faster, everyone believed that, “this is it.”
Rausch observantly noted Anderson’s apprehension. Better communication amongst the entire team about each individual’s skills and the terrain hazards may have lead to the decision to belay or place snow/ice protection along the route. (Source: Mike Gauthier, SAR Ranger, Mount Ranier National Park) (Editor’s Note: Mike Gauthier points out that if Mount Rainier had a Bermuda Triangle, the route to Camp Muir would he it. This popular climb on a clear day is</t>
  </si>
  <si>
    <t>Fall on Rock — Rappelled off End of Ropes — North Carolina, Grandfather Mountain, Shiprock</t>
  </si>
  <si>
    <t>North Carolina, Grandfather Mountain, Shiprock
Okie McCornis (28) and his partner spent July 17 climbing on Shiprock, a popular climbing area located on Grandfather Mountain’s East Side. After ascending B.O.G. (5.11), both climbers began their descent by rappelling from Boardwalk (5.8), a common rappel point. Both climbers had done this rappel twice during the day. They used a single rope doubled for the descent, making use of the intermediate station approximately 70 feet up the Boardwalk face on its leftmost side.
Prior to descending they heard thunder in the distance and rain was imminent. While on rappel, Okie forgot about using the intermediate rappel point and rappelled off the end of his rope. He landed at the base of Firepoint, luckily missing the large rocks at the base of the cliff. He sustained a broken left humerus, a bruised lung, several cracked lower vertebrae, and several small cuts.
He was packaged in a litter and carried to the Blue Ridge parkway a short distance away. He was transported to medical facilities in Johnson City, TN, via helicopter.
Analysis
It is not known whether the impending thunderstorm may have hastened the descent. Climbers should take precautionary measures when rappelling by utilizing some type of safeguard or “backup.” Always tie a knot at the rope end; use a prusik or other backup (kleimheist knot, autoblock, etc); and be familiar with your surroundings. (Source: Randy Franklin)</t>
  </si>
  <si>
    <t>Fall on Rock, Climbing Alone and Unroped, Inadequate Clothing, Exceeding Abilities — New Mexico, Organ Mountains, Organ Needle</t>
  </si>
  <si>
    <t>New Mexico, Organ Mountains, Organ Needle
On December 1 John Smith (name changed) was reported overdue from a solo climb of the 4th-class route up the Organ Needle (9,012 feet). Following a lengthy search, his body was found at the base of a 60-foot frozen waterfall on the east side of Dark Canyon, directly below the Organ Needle. The subject had apparently fallen while either attempting an unnamed fifth-class route from below the Dark Canyon Saddle to the summit of the Organ Needle, or traversing below the south side of the summit. He had apparently survived the initial fall but suffered a second fatal fall while attempting to down-climb the ice.
Analysis
Reports from friends and family indicated this man was experienced in this area; however, he was clearly exceeding his abilities. The subject was clothed in cotton jeans and a light cotton jacket. While unusually mild weather existed at low elevations, temperatures at summit elevation were regularly below freezing. The exact details of the accident will never be known, but the subject appeared to be attempting either an unroped solo climb or an unroped traverse. And, while he survived the initial fall, he was apparently disoriented, so in attempting to climb back down the mountain, chose the wrong route. It is unclear whether the subject would have survived the wait for rescue with the head injuries sustained in the initial fall. (Source: Tim Manning, Albuquerque Mountain Rescue)</t>
  </si>
  <si>
    <t>Fall on Rock, Exceeding Abilities, Failure to Follow Route, No Hard Hat — North Carolina, Looking Glass Rock, Bloody Crack</t>
  </si>
  <si>
    <t>North Carolina, Looking Glass Rock, Bloody Crack
In late November, two people began climbing Bloody Crack (5.8), a popular rock climb on the south side of Looking Glass. The first pitch to Stage Ledge was completed without incident. One of the climbers was leading the second pitch when he moved off route (due to wet rock on the face) onto the arete. He had placed four or five pieces of protection in the main crack. However, he was unable to place gear on the arete. He climbed to a point approximately 20 feet above his last piece when he fell. His fall was partially broken by the tree at the base of the pitch. He landed in a crack on Stage Ledge (on his back), suffering numerous lacerations and a concussion. He was not wearing a helmet. The backpack he was wearing absorbed the majority of the impact, sparing him further head injury.
Brevard Rescue Squad and EMS arrived on the scene, stabilized the patient and executed a litter lower. The patient was carried out, assisted by Job Corps personnel, and transported to Transylvania County Hospital.
Analysis
This climber moved off route because of wet rock. With more experience he may have been able to negotiate the wet rock or the new terrain. Wearing a helmet could have minimized head injury. (Source: Bill Zink)</t>
  </si>
  <si>
    <t>Fall on Rock, Inadequate Belay, Miscommunication — Washington, Peshastin Pinnacles</t>
  </si>
  <si>
    <t>Washington, Peshastin Pinnacles
While I have no memory of this accident, I have been able to reconstruct the event based upon the observations of my climbing partner, Lynn. On May 22, she and I climbed the Tunnel Route (5.6) on Orchard Rock at Peshastin Pinnacles in eastern Washington. Upon reaching the top, I tied into two bolts placed about 15 feet from the vertical edge on a 20-degree slope. Due to the distance of the bolts from the edge, I chose to tie into a long runner (a 20-ft. cordelette tied in half) to be closer for communication while belaying. About 20 ft. from the summit, Lynn was unable to reach a camming unit I had placed in a crack about 4 ft. from the route. She was able to unclip the climbing rope from the sling and proceed to the top. After a brief discussion, we decided to lower her back to the piece, giving her greater access to remove it, while allowing her to climb the most enjoyable part of the route once more.
After making the decision to lower, I turned away from Lynn for some unknown reason while she was standing, still on belay. She thought it was safe to lower and stepped back to weight the rope. Due to miscommunica- tion between us, however, I was not ready for the weight shift, and it pulled me off my feet, swinging me violently around on the long tie in. I slammed the rock with the back of my head, my skull was fractured, and I fell unconscious, losing the belay. Lynn began to fall over the edge of the rappel route and dropped approximately 80 feet to the ground. Her left ankle and right wrist were shattered and her left femur was snapped. Miraculously, she sustained no internal injuries, her femoral artery remained intact, and she had no severe head injuries, as she had chosen not to wear a helmet. She is very, very lucky not to have needed it this time and to have survived a fall severe enough to have killed most people. She remembers seeing and hearing my head hit the rock with such intense force that she firmly believes I would not have survived the impact without the protection of my helmet. Two climbers discovered us roughly ten minutes after the accident, called 911, and began first aid. Chelan County Mountain Rescue arrived with the paramedics and, after a brief description of events from Lynn, began climbing the route to where I was. Meanwhile, as Lynn was being carried to the ambulance, I became conscious and attempted to untie myself from the anchor—a common problem when head injuries have occurred while climbing. Luckily the SAR team was able to convince me to remain anchored until they were able to reach my location to rig a litter for lowering.
I required brain surgery to remove the blood clots that formed after the accident and remained in a coma for 5 days. After that, I was unaware of my identity or where I was for about another week. My memory continued to return slowly over the next several weeks, although I still remember nothing of the accident or anything between May 22 and June 2. I was able to leave the hospital on June 17, but still experienced bouts of severe dizziness and was unable to drive until August. Lynn initially underwent six and one half hours of surgery to repair her injuries, and has required several more surgeries to assist in her recovery. She continues daily rehabilitation.
Analysis
We believe the accident was caused by the instability of the long tie in, mis- communication between us, and my failure to remain in proper position while Lynn was on belay. I should have been sitting, and never should have turned away from my partner. Also, had Lynn clipped into the anchor the moment she reached the top of the pitch, much of this accident could have been prevented. Any one of these factors alone might not have caused any damage; added together, they were catastrophic.
We would both like to thank the two women who found us, called for help, administered first aid, and stayed until the professional rescuers arrived. We would also like to express our deep gratitude to the Chelan County Sheriff, Chelan Mountain Rescue volunteers, and all the doctors, nurses, therapists and friends in Wenatchee and Seattle who assisted in our rescue and helped us begin to recover from this terrible event. The accident deeply affected our families, and is estimated to have created more than $150,000 in rescue and medical expenses. (Source: Greg Sullivan)</t>
  </si>
  <si>
    <t>Fall on Rock, Inadequate Protection, Exceeding Abilities — Washington, North Cascades, Cutthroat Peak</t>
  </si>
  <si>
    <t>Washington, North Cascades, Cutthroat Peak
At 6:00 a.m. on July 17, five climbers started on the South Buttress of Cutthroat Peak. It was clear and warm. The climb started across a snow basin and up steep snow in the highest gully. The group continued up some steep third- class rock to where the gully opened into a notch below the ridge. Dan (34), Annette (32), and Dave (36) were ahead. They roped up and carried gear to the ridge. Todd (38) and Ken (33) left gear and climbed in rock shoes to the ridge from the left of the notch. Dave led the first half as a single running belay. Annette led all the way to an area referred to as the “Tarzan Leap.” Todd and Ken followed, climbing from fixed belays and alternating leads.
Dave, Annette, and Dan summited at 12:30 p.m. They spent only about five minutes on the summit due to threatening weather. About three pitches below the summit, nearing a chimney pitch, Todd was leading a short traverse followed by a steep vertical section. He was able to place two pieces of protection in the traverse. (He recalls that the vertical section did not offer many places for protection.) He stopped to place protection at an awkward stance just below the nest ledge. His left arm was levered in a crack and there was only a shaky right hand hold. He was reaching with his right hand for a piece of protection when he fell about 25–30 feet, bouncing off one ledge and ending up on his back on a larger ledge.
Ken estimated that Todd was unconscious for about five minutes. Todd was then able to crawl to Ken’s belay station where Ken anchored him and then signaled the other team members with a whistle.
Dan arrived first and did a quick medical assessment. He determined that Todd had several fractured ribs and that his breathing was extremely labored and painful. Todd’s right arm and hand were not functioning properly, and he complained of lower back pain. Ken was able to communicate with some climbers below, who promptly went down for help. (By this time, the weather had turned, and it proceeded to rain and hail for the next six hours.) To get down to a larger ledge, Todd was able to rappel slowly with assistance. The team continued to rappel, as this seemed to be the quickest and safest means to reach the notch at the top of the gullies. In the meantime, a helicopter had dropped off a paramedic on the snowfield 150 feet below the ridge. The team set up a double rope rappel all the way to the snow. Todd was then assisted across some relatively steep snow slopes to a level area where the helicopter was able to pick him up. He was flown directly to Twisp, where they landed for a brief period of time to warm him up and administer first aid. He was then flown to Central Washington Hospital, where his diagnoses included a compressed fracture of L1, two broken ribs, and an injured right arm and hand.
Analysis
The fact that the particular section of the route is not easy to protect combined with the moderate experience level of the victim contributed to the incident. Also, the initial approach on this pitch is deceptively easy.
The team was able to accomplish a self rescue off the most difficult part of the route under adverse conditions. This was due to a very well organized and efficient team effort when things really counted. (Source: From a report submitted by Todd Campbell.)</t>
  </si>
  <si>
    <t>Fall on Rock, Inadequate Protection, Protection Pulled, Fatigue, Weather, Inexperience — Vermont, Nichol's Ledge</t>
  </si>
  <si>
    <t>Vermont, Nichol’s Ledge
On October 22, Ian (22) and Ryan (23) were attempting to climb the first pitch of a two-pitch route unfamiliar to both. Ian was leading and Ryan was belaying. The weather that day was cloudy, cool (40s), and windy. The first pitch of the climb appeared to be a short 40-foot section that ended at a small tree ledge. The terrain at the base of the climb consisted of steep talus and woods. Ian began climbing the first pitch, placing a #1 Camelot at a point 15 feet above the slope and a second piece at approximately 30 feet up the route. Immediately above the second anchor point, Ian encountered a steep friction slab with a few small edges that lead to the tree ledge above. After making two difficult moves approximately six feet above his last piece of protection (a single HB cam set in a horizontal crack), Ian came to what appeared to be a “dead end” in the route. Ian decided that he would not be able to reverse his moves back down the climb and had no choice but to continue the last few moves to the tree ledge as it was only a few feet away. While attempting a strenuous move, Ian fell. The force of the fall pulled his last piece of protection from the horizontal crack and pitched him feet first toward the ground. Realizing that Ian was going to hit the ground, Ryan stepped forward in an attempt to break his fall. Ian landed on Ryan, and both tumbled down the talus slope becoming tangled in the rope. Their tumble down the slope came to an abrupt stop when the rope pulled tight against the #1 Camelot still anchored in the rock.
Almost immediately after they stopped tumbling, Ryan told Ian not to move and began untangling them from the rope. After checking himself for any injuries (none were found), Ryan began checking Ian for injuries. Both were trained Wilderness First Responders. Ian complained of pain in his right shoulder. Closer examination found that it was dislocated. Ryan attempted to reduce the dislocation in the field, but to no avail. Ryan gathered all the gear and assisted Ian back to their truck. What had been a 15-minute approach to the base of the climb earlier in the day turned into a difficult two-hour retreat. Ryan drove Ian to the hospital in St. Johnsbury, where Ian’s dislocation was treated. He was subsequently released that evening.
Analysis
The difficulty of the first pitch was estimated by both climbers to be 5.5. While the route to the tree ledge was obvious, the end of the first pitch presented some climbing difficulties that may have been beyond the climbing ability of the leader. Often overlooked in climbing is the ability of the lead climber to reverse moves when coming to a “dead end.” This was Ian’s first year of lead climbing. He had done fifteen easy leads prior to this attempt. Ryan had less leading experience.
Both climbers speculate that while climbing above the last anchor point, the cam must have “walked,” affecting the orientation of the cams and ultimately the holding power of the device. In hindsight, the leader admitted that he should have placed more than one piece of gear at the last possible anchoring point before attempting to make the last few moves to the tree ledge. In addition, both climbers surmised that fatigue and the cold temperatures contributed to Ian’s inability to make the last two difficult moves to the security of the tree ledge.
Finally, it is interesting to note that the first piece of protection placed on the climb ended up being the stop gap that prevented both climbers from tumbling further down the talus slope than they did. Both climbers agreed that had this piece of protection not held the injuries sustained could have been more serious. More importantly, an effective self rescue may not have been possible in this relatively obscure climbing area. (Source: John Kascenska)</t>
  </si>
  <si>
    <t>Fall on Snow, Unable to Self Arrest, Exceeding Abilities — Wyoming, Grand Teton National Park, Mount Moran</t>
  </si>
  <si>
    <t>Wyoming, Grand Teton National Park, Mount Moran
Joseph Boots Allen, Justin Watsabaugh and Micha Thompson left a camp in a snow cave near the base of the Skillet Glacier on Mount Moran (12,605 feet) on June 20 at 0230. They climbed the glacier at night and reached the summit some time between 0530 and 0630. About 0700 the three began a ski descent of the Skillet Glacier. Allen was the last to descend and as he neared the bottom of the “handle” on the skillet, he fell. This was 500 to 1,000 feet below the summit. He attributes this to hitting some ice or slush on the surface of the snow, which caused him to lose control of his skis. Allen attempted to perform a self arrest with his ice ax, but this was unsuccessful. He slid into a runnel and then down the length of the glacier. In the process he slid over a rock outcropping known as “Rock Island” and then came to rest in avalanche debris. Allen fell a distance of 2,000 to 2,500 feet before stopping. His companions descended to his location and then provided medical care before moving him from the avalanche hazard. Watsabaugh descended to report the accident while Thompson stayed with the patient.
Analysis
Allen was admitted to Saint John’s Hospital in Jackson with a dislocated hip and numerous abrasions. He had first skied at the age of three, but admitted that this was more difficult than anything he had attempted. The skiing party started very early in the morning to avoid any avalanche hazard. Allen was wearing a helmet, which probably saved him from serious injury or death. Allen’s companions took appropriate actions to treat his injuries and remove him from the avalanche danger. These factors combined to reduce the severity of this accident. (Source: Rick Perch, SAR Ranger)
(Editor’s Note: As reported in previous editions of ANAM, the Skillet Glacier has seen many accidents, especially on descents.)</t>
  </si>
  <si>
    <t>Fall on Snow, Weather — Unstable Snow Conditions, Faulty Use of Crampons — Oregon, Mount Hood, Cooper Spur Route</t>
  </si>
  <si>
    <t>Oregon, Mount Hood, Cooper Spur Route
Carey Cardon (31) and his wife Tena Cardon (29) were experienced mountaineers training for a proposed climb of Mt. McKinley. They started climbing the
Cooper Spur at 0430 on May 23. They summited about 0800 via the 2,000- foot, 50-degree snow slope that capped the 4,500-foot route above their tent. On the descent, one of the Cardons slipped just below the summit and they tumbled roped together more than 2,000 feet down the mountain to their deaths.
Analysis
The Cooper Spur Route below the summit of Mt. Hood is notoriously dangerous, having caused the deaths of at least 13 climbers preceding the Cardons. The Oregon Mountaineering Association’s route description states, “Particular caution should be taken on descent, and some climbers arrange a shuttle ... so that they may descend the standard route.” Oregon High, a Climbing Guide by Jeff Thomas states, “Do not descend Cooper Spur... during periods of hot weather, as the snow becomes excessively soft...” The Summit Guide to the Cascade Volcanoes by Jeff Smoot states, “It is quite steep and exposed. Falls from this route are common and often fatal...”
A spring heat wave and the strong morning sun had dangerously softened the snow on the Cooper Spur Route on this day. Joren Bass and his partner had ascended the route at the same time as the Cardons. Bass decided to descend an alternate, safer route. “We were kind of surprised that they were going back down that way.”
An eye witness reported that he was certain that both climbers were wearing crampons. Therefore it is probable that snow was balling up in them. One rescue team member said that Carey Cardon was found with his crampons on, while Tena was not so found. A professional climbing guide named Charles Hsieh rendered this opinion: “There were no gross errors in judgment.” However, the facts suggest otherwise. (Sources: Robert Speik, Jed Williamson, and The Oregonian, May 25)</t>
  </si>
  <si>
    <t>Fall on Step Ice While Skiing — Washington, Mount Rainier, Liberty Ridge</t>
  </si>
  <si>
    <t>Washington, Mount Rainier, Liberty Ridge
A climber at Thumb Rock high camp on the Liberty Ridge called Mount Rainier National Park with a cell phone on the evening of May 24 to report that his climbing partner was missing after a skiing accident en route. David Perrson (31) was telemarking Liberty Ridge from the top when he lost an edge and cart-wheeled out of control, disappearing down the Willis Wall. Perrson fell from the 12,500- foot level near the Black Pyramid, a 50–60-degree icy section of the route.
Rangers Brenchley and Gauthier flew reconnaissance the next morning and identified a body at the 9,800-foot level on the Carbon Glacier. The body lay in the avalanche debris cone of Thermogensis, a climbing route notorious for ice and rock avalanches. Shortly after they spotted Perrson, a tremendous avalanche of ice ran the route and partially covered the body. Recovery operations were postponed due to the increasing daytime temperatures and obvious objective hazards. Plans were then drawn for a predawn recovery next morning before the sun warmed the ice cliffs above.
At sunrise on May 26, pilot Hagerman inserted Rangers Gauthier and Olson near the accident. No sign of Perrson could be found. Pilot Uttecht flew avalanche reconnaissance while Rangers Gottlieb and Patterson provided safety and support for the recovery team. An hour of search was needed to locate the body. It had been pushed a substantial distance down slope and reburied by successive avalanches the previous day. There was no chance that Perrson survived the fall and moved under his own power. The body was retrieved without incident and flown off the mountain.
Analysis
David Perrson was an accomplished climber and athlete. He soloed Liberty Ridge the day before just after reaching high camp, then telemarked back down it that evening. Perrson clearly understood the level of commitment and risk involved in such extreme adventures and sadly paid the price for his passion. (Source: Mike Gauthier, SAR Ranger, Mount Ranier National Park)</t>
  </si>
  <si>
    <t>Fall or Slip on Rock, Inadequate Equipment, Inadequate Protection, Failure to Follow Route, No Hard Hat — North Carolina, Looking Glass Rock, The Nose</t>
  </si>
  <si>
    <t xml:space="preserve">North Carolina, Looking Glass Rock, The Nose
On June 19, Keith Ballencourt (30) and two less experienced friends were climbing The Nose (5.8), one of the most popular routes on the mountain. PW, a local guide, spoke with Keith, who described himself as an experienced lead climber at Stone Mountain, NC, an area notorious for long run outs and steep friction. According to PW, Keith was carrying a “Yosemite style rack” (a bandolier which was FULL of assorted gear). PW gave Keith route beta and even held in his hand the specific cams that Keith needed to protect the route. PW relates the rest of the incident: “I didn’t really watch him climb, as I was instructing beginners at the base of Peregrine (a climb adjacent to the Nose). The time was about 3:00 p.m. I heard the unforgettable and unmistakable sound of someone falling—scraping and bouncing down the mountain! When I looked up, it seemed that he was falling from either Peregrine or the new rappel line or possibly the top of the mountain, as his speed was considerable. I noticed two people at the lower rappel anchor. I was afraid that he was going to hit, or come close to us at the base of Peregrine. When he was approximately 50 feet from the ground, he began being pulled towards The Nose and came to rest with his feet approximately four feet off the ground! He never lost consciousness but was stunned and disoriented. It seems a miracle that his injuries were not more severe, especially since he wasn’t wearing a helmet (Keith suffered a fractured right leg and head injury). He was also very fortunate to have such a skilled group of people in the vicinity (a doctor and EMT were in the area, probably the climbers PW noted on the lower rappel anchor).
“I am afraid that (due to his position on the rock) he may have been climbing below and to the right of the ramp in an effort to reach the lower rappel anchor on Peregrine, as I’m sure that he could see the two climbers there. All of this in spite of the fact that I gave him clear directions to climb the white streak/ramp on the Nose.”
The rescue squad was on the scene in just under an hour. He was carried out via litter and transported to the Pisgah Center for Wildlife Education (fish hatchery) to a waiting helicopter. He was evacuated to Mission St. Joseph’s Hospital in Asheville, NC.
Analysis
Looking Glass offers climbers steep terrain and limited fixed protection, thus requiring climbers to be familiar with placing gear. Stone Mountain (an area familiar to Keith) is not as steep and almost all protection is fixed. Keith may have benefited by having a better knowledge of the route and placing gear. Also consider placing more gear, especially in unfamiliar territory and when the opportunity presents itself. Wearing a helmet is also a good idea. (Source: Bryan Haslam, PW, and The Asheville Citizen Times, June 20 and 21)
</t>
  </si>
  <si>
    <t>Falling Ice — Unstable Route, Misjudged Conditions 
Utah, Sastaquin Canyon</t>
  </si>
  <si>
    <t>We had a five-day warm spell followed by a weak cold front for 36 hours prior to the climb. Overnight temperatures had been well below freezing, so the ice was brittle.
We climbed the approach pitch to the first ledge. From here we could see the pillar hung mostly free for about 50 feet, almost touching the ground. A week earlier, this route was barely touching the ground and had been climbed. Now there was a crack and four inches of space near the ground showing that the pillar had retracted in response to the weather conditions. Looking at the ice structure caused my partner and me to comment on its apparent instability. She was convinced it was unsafe and suggested that we climb a different route. I had climbed this route in a different year when it was not touching down, though its dimensions looked less stable this day. I climbed up without really swinging my tools, either hooking or tapping my picks in on the bottom overhang, then chimneying between the ice and the rock, once that was possible. There is a bolted line on the rock behind the pillar that is a dry tool variation. I had clipped in to one bolt about 25 feet from the ground. About 40 feet up, I felt like I was past the most unstable part. I was near the place where the ice attached to the rock about ten feet above me. The pillar was about six feet in diameter. The second bolt I wanted to clip in to was not an easy reach, so I swung my pick into the ice with intentions of reaching the bolt by leaning off a secure pick placement. But the placement caused a clean shear across the pillar, propagating instantly from the point of contact. I fell a split second behind the falling pillar due to the friction of my butt against the rock. Right above the ground, I was arrested by the rope, but I was not spared the shower of large ice chunks. I ended up with broken ribs and shoulder and a deeply bruised leg. My wife was belaying 50 feet to the side, tied to a tree. It took us about three hours to get to the car, usually a half hour jaunt.
Analysis
The warming trend had probably created a lot of tension in the ice underneath its point of attachment. The cold night had made the ice brittle, so long, running fractures were more likely The danger was fairly obvious. The lapse was in my perception of my ability to deal with the danger. I was too focused on doing this particular route. Also, I was complacent because I had climbed many similar structures with no mishap.
In hindsight, I can see I was lucky to get away with relatively minor injuries. My choice to climb an unstable route endangered the follower, since she could have caused the entire structure to collapse near the bottom, which would be almost certain death. (Source: Seth Shaw)</t>
  </si>
  <si>
    <t>Falling Rock — Block Pulled Off — New Mexico, Sandia Mountain Wilderness, Hail Peak</t>
  </si>
  <si>
    <t>New Mexico, Sandia Mountain Wilderness, Hail Peak
After breakfast and coffee, Sinjin Eberle and I set out to have a nice day for a multi pitch 5.8 climb of Hail Peak on May 9, Mother’s Day. The weather was warm and stable with a storm possibly moving in later that evening. The Sandias typically keep many climbers away because of the long approach times and thick raspberry and oak groves. We got an early start and planned to be off the climb by mid-afternoon with only a moderate pace.
As many climbers in the Sandias can attest, the old granite is great to climb, but the amount of loose rock is a major drawback, especially on approaches to many areas. The primitive approach to Hail Peak is no exception, with a two- hour fourth- and fifth-class terraced traverse that steadily gains exposure as Echo Canyon drops below.
I had just scrambled my way up some loose blocks and saw Sinjin about 40 meters behind so as not to risk getting hit by rock fall. Sinjin asked, “How does it look?”
“O.K., as long as you don’t pull on anything too hard,” I replied. Then all of a sudden I heard a quiet “Oh... Marc...” I turned to look back and saw that Sinjin had pulled an incredibly large piece of granite loose. He lost his footing on the sandy slope attempting to balance the rock back into position for enough time to escape its path. The boulder expanded from the face and first crushed Sinjin’s hands and then rolled on top of him. I tried to tell him to jump (out of the way), but it was clear that I was getting ready to watch a friend die.
All I could see of Sinjin was from the middle of his shins down and the top of his head. The rock covered the rest of his body and was dragging him down the slope I had just crossed. The ledge was only two to three meters wide and ended abruptly with some yuccas and a 50-meter cliff. Somehow, with the inertia of the rock (250–300 kg) and all of his strength, Sinjin was able to get the rock off of himself, but not before it clipped him in the back of the head, throwing him around like a rag doll. Blood was flying in the air from his crushed hands and torn open leg.
I yelled at him not to move as he could have easily rolled once and gone the distance. He managed to hook a foot on a bush and maintain his position, as he was still remarkably responsive. I have seen a lot of trauma from ten plus years of EMS, and I could tell already from the extent of his injuries that he would need a trauma center. Fortunately, I had brought a cell phone. With one hand I was calling a friend from the Mountain Rescue team and with the other I was setting an anchor so I could lower Sinjin off the rock. I called Steve Attaway:
“Steve, how are you?” He knew me right away.
“Good, how are you?”
“Fine, but Sinjin needs a helicopter to the West Face of Hail Peak—he’s been crushed by a rock.”
“O.K., see ya soon.” Steve knew the situation was critical and didn’t dally around with details. He knew the right people to call at the New Mexico State Police and he immediately got the rescue team in motion at the same time. The call was short, but it was all that was needed and I had to save my phone battery for later.
Meanwhile I managed to assess Sinjin and see that his hands were crushed, bleeding and useless to him. His leg was split open at the shin but not obviously broken although he could bear little weight and had numbness in his right foot. But perhaps worse was that his arms and neck were severely bruised. Crush syndrome could easily ensue from the mechanism of injury and organ failure was a real possibility. He was also facing the permanent loss of his hands or arms and major lifestyle changes. I did all the medical care I could with a sparse first aid kit and then got him ready for a long lower.
I could not do a standard pick off because the only anchor was questionable at best, and I had to back it up with my own body weight. So, after determining
Sinjin most likely did not have a dangerous spinal injury, it was necessary to lower him off the ledge for a rescue team to gain access to him. Sinjin became courageous enough to be lowered off the cliff and was able to maintain most of his weight on one foot until he reached the bottom. Although he could manage this, he could not walk, and attempting to do so would exacerbate the situation. All fours were needed to get out of the canyon and Sinjin had maybe one and a half at best.
Hours later, Jen Semon and Steve arrived with a rescue medical kit and we gave Sinjin a desperately needed IV and narcotics. Moments after that, a Kirkland Air Force Base CH 53 helicopter arrived with a Para-rescue team. The winds were shifty at about ten to fifteen knots, but the down draft in that little vertical canyon made it seem like a hurricane. Sinjin was lifted by winch at a 35–40-degree angle with a tag line and taken to the hospital. A ground rescue for Sinjin would have been complicated and absolutely taken into the next day. The storm that came in an hour after the rescue had gale forces that would have made it impossible for the CH 53. This would have proven a bad outcome for his medical well-being as he would most likely have lost a major portion of his hands and possibly his foot to secondary infection and sepsis. He spent an extra two hours in surgery to make his hands functional again.
Analysis
What I learned from this experience is that good decision making, being prepared, being lucky, and good, fast connections can all come together to escape disaster. Sometimes a safer route cannot be taken, so it is important to realize when the danger zone is present. It was a humbling experience for both of us to find ourselves at the mercy of nature, especially since we have many years of climbing experience between us. (Source: Marc Beverly)</t>
  </si>
  <si>
    <t>Falling Rock — Dislodged by Climber, Failure to Test Holds — Colorado, Rocky Mountain National Park, Little Twin Owls</t>
  </si>
  <si>
    <t>Colorado, Rocky Mountain National Park, Little Twin Owls
On August 7 at 1900, Bryan Pollack (36) was ascending the Descent Route (I, 5.2) on Little Twin Owls formation to place a top rope set up on the Finger Crack. Approximately ten feet above a ledge, Pollack pulled out a block of rock weighing about 40 pounds. Pollack stepped down to the ledge, but the rock struck him in the left leg, crushing it against another rock. Pollack sustained a fractured left femur and injuries to his knee and lower leg. He was able to move himself to a position of comfort atop a rock fin while his partner went to get park rescue assistance.
Analysis
The descent route on Little Twin Owls is both ascended and descended by countless numbers of climbers every year and is as clean and solid as any route gets. This accident emphasizes the need to test holds as a matter of routine procedure before weighting them, even though it doesn’t guarantee that you won’t dislodge a loose rock. Mr. Pollack is to be commended for executing the evasive maneuver back to the ledge that probably saved his life, although it is unfortunate that he still sustained serious injuries.
Questions may be raised regarding the appropriateness of climbing unroped on this easy route. The answers are not so definitive. A rope may have allowed Mr. Pollack to jump safely away, but possibly it would also have kept him in the direct line of the falling rock, allowed for leader fall injuries, allowed for the rope to be struck and broken, and/or potentially have placed a belayer in grave danger. (Source: Jim Detterline, Longs Peak Ranger)</t>
  </si>
  <si>
    <t>Falling Rock, Failure to Test Holds, Leader's Lapse Lead to Misjudgment — Utah, Uinta Mountains — Between Gunsight Pass and Kings Peak</t>
  </si>
  <si>
    <t>Utah, Uinta Mountains – Between Gunsight Pass and Kings Peak
On June 29, Lucy (42), a beginning climber, was climbing above the leader (71) on an ascent near Kings Peak. She tried to stand on a precarious cluster of rocks and managed to dislodge four of them, varying in weight from an estimated 50 to 1,400 pounds. This resulted in a fractured ankle, multiple abrasions and lacerations, and a sprained knee.
Her leg was pinned under one rock, which had to be levered off. The ensuing rescue was complicated by the victim’s husband being in psychogenic shock and giving the wrong location of the accident to rangers via phone.
Analysis
Being slower at age 71 and on a remarkably stable slope, I allowed a novice climber to climb above me. Always enforce discipline with inexperienced members of climbing group. Never allow novices to lead unless closely controlled for training, even if terrain is apparently ultra easy. Anticipate surprise obstacles. (Source: Stan Sattelberg)</t>
  </si>
  <si>
    <t>Lightning 
Wyoming, Grand Teton</t>
  </si>
  <si>
    <t xml:space="preserve">
Around 1130 on August 5, Ranger Janet Wilts and Chris Goodhue were struck by lightning at the top of the Friction Pitch of the Exum Ridge on the Grand Teton. (Jan Cauthorn Page, the third member of the team, was not struck.) Wilts reported that the lightning entered her right elbow, traveled down her arm, and exited her right thumb and forefinger, with accompanying numbness, tingling, and weakness. Goodhue reported that the lightning entered her buttocks, traveled down her right leg, and exited her middle toe, leaving a small exit wound, with accompanying numbness, tingling, and weakness. Wilts reported that she felt the party would be able to traverse off the mountain once the storm had passed, and spoke with Ranger Tom Kimbrough, who was in the vicinity of the Eye of the Needle with two climbing partners.
Kimbrough began ascending toward the Upper Saddle to assist Wilts, while medical control was contacted. The decision was made to have them traverse off the mountain as soon as possible, descend to the Lower Saddle, and be transported to Lupine Meadows by helicopter.
About 1545, Wilts, Kimbrough, and parties, arrived at the Lower Saddle. The contract helicopter, with heli-tack personnel S. Markason (USFS), was diverted from an ongoing rescue on Teewinot Mountain to pick up Wilts and Goodhue. They arrived Lupine Meadows at 1615 where they self transported to Saint John’s Hospital for medical evaluation. (Source: George Montopoli, SAR Ranger)
[Editor's Note: While lightning is not uncommon in this range, it is less common in the mornings. The Exum Ridge is a particularly exposed place. Many climbers have experienced hits and near misses from lightning while descending the Owen-Spalding.]</t>
  </si>
  <si>
    <t>Loose Rock Came Off — Failure to Test Holds — Washington, North Cascades National Park, Sahale Peak</t>
  </si>
  <si>
    <t>Washington, North Cascades National Park, Sahale Peak
On June 19, a party of Everett Mountaineers selected a non-standard route up the West Face of Sahale Peak. They were within 50 feet of the 8000-foot summit ridge around 2030 when one of them grabbed a loose rock. It struck him in the face and caused him to fall 30–40 feet. His left arm became tangled in the rope, which caused a dislocation of his shoulder. He also suffered a black eye, broken teeth, and many bruises. Fortunately, he was wearing a helmet.
They were able to return to their camp, where the victim was then transported to the hospital by helicopter. (Source: From a report written by Galen Stark, Ranger at NCNP)</t>
  </si>
  <si>
    <t>Missing Climbers, Severe Weather — Washington, Mount Rainier, Muir Snowfield</t>
  </si>
  <si>
    <t>Washington, Mount Rainier, Muir Snowfield
Chris Hartonas (40) and Raymond Vakili (48) disappeared while climbing to Camp Muir on November 5. Hartonas and Vakili were experienced mountaineers and both men had been to Camp Muir before. Hartonas was an avid park visitor and mountain climber, known by many on the Park Service staff for his frequent ascents to Camp Muir, particularly under adverse weather conditions.
An extensive ten-day search ensued. Park Rangers, Rainier Mountaineering Guides, Volunteer Mountain Rescue, friends of the men, and search dog teams participated. Severe weather that included heavy snowfall and rain, high winds and whiteouts hampered efforts throughout much of the operation. US Army Reserve and private helicopters supported ground teams with aerial reconnaissance during periods of clear weather. The search was concluded on November 16 with no clues of the two climbers found.
Analysis
This was the fourth serious incident on the Muir Snowfield in 1999. Without clues, it’s difficult to speculate what exactly happened to the men. It’s perplexing when two experienced, cautious and mature climbers just disappear. They were well equipped and Hartonas was very familiar with the area. Both men have a history of good decision making in the mountains and neither had a reputation for “pushing it.” (Source: Mike Gauthier, SAR Ranger, Mount Ranier National Park)</t>
  </si>
  <si>
    <t>Party Separated — Illness, Poor Planning and Logistics, Miscommunication — Washington, Mount Rainier, Muir Snowfield Paradise Glacier</t>
  </si>
  <si>
    <t>Washington, Mount Rainier, Muir Snowfield Paradise Glacier
John Repka was last seen alive descending the Muir Snowfield on May 16 during a planned day climb with the group One Step At a Time (OSAT). Repka fell behind the main group because he was feeling ill, vomiting and moving slowly Near 9,000 feet, he turned around with other group members on their descent from Camp Muir. Repka followed the team but could not keep up. Near 8,000 feet in a whiteout, a member of the group warned Repka that he was heading too far west and possibly off route. That group continued to descend believing Repka was either behind them, or that he would be met by another part of the team still descending from Muir.
When the team regrouped in the parking lot and Repka had not arrived, they began communication with him over a two-way radio (which some members were using). Repka radioed that he was near Panorama Point, but he wasn’t certain. They lost contact with him after 5:30 p.m. In that conversation, Repka stated that he didn’t know his location. A climbing ranger and a volunteer were notified at Camp Muir, and they descended the snowfield attempting to locate him that night. They ran into zero visibility and eventually had to give up.
Teams composed of rangers, mountain rescue volunteers, guides and friends of John Repka searched intensely for the following eight days. Poor visibility, heavy precipitation, high winds, and hazardous terrain hampered their work. Helicopters and air scent dogs greatly aided search efforts during two days of clear weather. The primary search area was thoroughly covered, although a significant amount of new snow fell during the week. The active search was called off on day nine after no clues were found. Rangers remained on alert for potentially emerging clues as the snow melted throughout the summer.
In September during a routine maintenance helicopter flight, pilot Jess Hagerman spotted a body matching the clothing description of Repka in an icefall. It was located near 8,100 feet on the Paradise Glacier (very near where Corroone had fallen). Climbing rangers were flown to the site where they descended to the body and confirmed the observation. Repka was found in his bivy sac next to his ice ax, backpack and two way radio. He had died from exposure, not traumatic injuries, and his remains were flown off the mountain. Analysis
If one thing can be learned from this accident, it is to stay together and communicate when in teams, especially large ones where organization and management are problematic. Repka was part of a 50-plus person group that day. Somehow though, misunderstandings and assumptions led to his being left behind. The radio also provided a false security. Radios, cell phones, and other electronic devices are not substitutes for critical communication, navigation, and survival needs. (Source: Mike Gauthier, SAR Ranger, Mount Ranier National Park)</t>
  </si>
  <si>
    <t>Rappel Error — Webbing Anchor Not Tied, Fall on Rock — New York, Mohonk Preserve, Shawangunks</t>
  </si>
  <si>
    <t>New York, Mohonk Preserve, Shawangunks
On October 14, Scott Ruit (29) fell about 80 feet to his death while attempting to rappel from Birdland. He set up an extended anchor using webbing, weighted it, and the fall began as the webbing came away from the anchor.
Analysis
Ruit’s rope was found on the ground with carabiners attached to it. A piece of unsecured nylon webbing was found hanging from the anchor. When Ruit went to weight the rope, it apparently dropped through the 25-foot webbing, which Ruit probably thought was tied. It did not appear that there was anything wrong with the equipment or the fixed protection.
Ruit was described by locals as a good friend and a competent climber who was a cautious, experienced climber and who did not push his limits. (Source: Kirsten Conley, The Times Herald, and the Mohonk Preserve annual report)</t>
  </si>
  <si>
    <t>Rock Broke Off, Fall on Rock, Climbing Unroped, Failure to Test Holds, Inadequate Protection, Inexperience — Kentucky, Red River Gorge State Park</t>
  </si>
  <si>
    <t>Kentucky, Red River Gorge State Park
On October 2, a climber (22) was on top of Courthouse Rock looking for an anchor placement for rappelling. He had his harness on but was unroped. He went near the edge and the rock broke off underneath him, resulting in his fall off the cliff of about 75 feet, with an additional 25 feet of tumbling at the bottom. His partner went to get help, and three hours later, a search and rescue team arrived and brought the victim out on a rolling backboard. He suffered a pneumothorax and fractured arms.
Analysis
Rappelling is a very popular activity in this park. The victim reported that he had limited experience and was unfamiliar with the area. The sandstone in this area is unstable, but there are plenty of trees to anchor to while exploring around the top of the cliff. Many of the accidents here are the result of hikers, etc., getting drunk and falling off. (Source: Jason Maddux, M.D.)</t>
  </si>
  <si>
    <t xml:space="preserve"> Fall on Rock, Inadequate Protection — New York, Mohonk Preserve, Shawangunks</t>
  </si>
  <si>
    <t>New York, Mohonk Preserve, Shawangunks
One cliff rescue was performed on the poplar climb “Hawk” (5.4) in the Trapps. The leader had fallen on the second pitch, and the old piton he had clipped into pulled out of the rock. Due to his ankle injury, the climber needed to be lowered from the top of the first pitch by litter. (Source: From the annual report submitted by the Mohonk Preserve and Jed Williamson)</t>
  </si>
  <si>
    <t>AMS, Climbing Alone (Party Separated), Inexperience, Alaska, Mount McKinley, West Buttress</t>
  </si>
  <si>
    <t>Alaska, Mount McKinley, West Buttress
The International Climbing Buddies Expedition, consisting of Ralph Nicholson, James Foutch and Brett Johnson (35), reached the 17,200-foot camp on May 27. On May 28, Nicholson and Foutch went to the summit. Johnson felt he needed another day of rest and decided to go the next day. On May 29 at 0600, Johnson departed for the summit alone. Nicholson and Foutch waited at the 17,200-foot camp until about 1930, and then descended to the 14,200-foot camp with the group’s tent and stove.
At 2215, Nicholson and Foutch contacted Ranger Gordy Kito, stationed at the 14,200-foot camp. Nicholson and Foutch asked Kito to contact the 17,200- foot camp and ask if anyone had seen Johnson.
At 2220, Kito was contacted by Michael Maude of Team Rumpus, who reported that an Icelandic group had encountered a solo climber above Denali Pass who was disorientated and unsure of the descent. Maude stated that he also had encountered a solo climber above the Pass and was concerned about the individual’s ability to descend safely from the Pass to 17,200 feet. Kito asked Maude to call back when he received more information regarding the individual, but believed that the climber was Johnson.
At 2245, two people were reported descending from Denali Pass. At 2300, Maude confirmed the second person was Johnson. At 2311, Kito was notified that Maude, Bill McCormick and John Race of Alpine Ascents International (AAI), and Steve Sivils would start up to assist.
At 2355, Maude witnessed the climber take a couple of short falls close to the bottom of the traverse near the rocks just as the team was approaching. At 0025, Kito was notified that Johnson had been “short-roped” back to the 17,200-foot camp. Dr. Gretchen Lenz of the Huskies-2 Expedition assessed Johnson, revealing slight ataxia due to exhaustion. He was treated with warm fluids and rest. He slept in a tent with another group that was camped at the 17,200-foot camp. On May 30 at 1250, Kito, Taysom, and Smith departed from the 14,200-foot camp to assist Johnson down from the point at which they came into contact with him. Johnson roped up with the Team Rumpus Expedition and descended the West Buttress to the base of Washburn’s Thumb (16,800 feet), where he was met by Kito and Taysom, and short-roped down to the 14,200-foot camp.
On May 30 at 0930, Ranger Joe Reichert received a radio transmission from John Race at the 17,200-foot camp. Race stated that Sam Palsmeier (29) of the West Butt Bros. Expedition was suffering from AMS and possibly HAPE. Palsmeier had a pulse of 120, an oxygen saturation of 52 percent, was pale, and had audible rales.
At 1142 , Bill McCormick (AAI) and John Race (AAI) reported that Palsmeier was walking poorly. He was given 8 mg of Dexamethasone at that time. At 1150, Palsmeier (while on two liters-per-minute of oxygen) and his partner started down from the 17,200-foot camp with assistance from Race, McCormick, and Colby Jackson of the At a Medium Pace Expedition. Upon arrival at 16,200 feet, Taysom assessed Palsmeier and determined that he, along with his partner, were fit enough to descend the fixed ropes unattended. Kito’s observations of Palsmeier just below 16,200 feet reconfirmed this assessment. Volunteer Kevin Smith, who was on the fixed lines at approximately 15,900 feet, decided to follow Palsmeier and his partner down the remainder of the fixed lines in the event that they needed any further assistance. Smith continued to 14,200 feet with the two climbers.
Analysis
Nicholson and Foutch had previously attempted the West Buttress in 1999 as clients and made it to 17,200 feet. The deterioration of the team may have stemmed from the fact that this group was made up of two distinct parties. Nicholson and Foutch had originally intended on climbing with a third member who canceled in April. Johnson was added around this time. Johnson had taken a mountaineering course in the spring, but had not been on McKinley. A party of three is definitely safer than a party of two when it comes to glacier travel. The addition of another member for the sake of increased numbers does not take into account the group dynamics and possible conflicts that might arise from a disparity in ability, goals, and commitment to the “team.” In the past, climbing teams seemed to be organized from an association of friends or mutual acquaintances. With the introduction of the Internet and increased communication (e.g. chat rooms, e-mail, and other common interest web-sites) people are finding partners with the same goal, but without the knowledge of skills and personal interaction that comes with meeting people face to face and going climbing. A member of a team should have some sense of responsibility for the other member(s), otherwise the team members are little more than weight on the other end of the rope.
In the second incident, in sharp contrast to the first, Palsmeier and his partner quickly recognized that he was not acclimatizing. With the help of his partner and a few other climbers, Palsmeier was able to descend before his condition worsened. Early recognition and a quick descent is the best treatment for altitude-related illness.</t>
  </si>
  <si>
    <t>AMS—Ascending Too Fast, Climbing "Alone"—But Depending Upon Others, Alaska, Mount McKinley, Denali Pass</t>
  </si>
  <si>
    <t>Alaska, Mount McKinley, Denali Pass
On June 25 at 1940, Ranger Meg Perdue received a radio call from Volunteer Ranger Karen Hilton at the 17,200-foot high camp regarding a solo climber
who was non-ambulatory on the traverse from Denali Pass. A guide there relayed to Hilton that he had been contacted via CB radio by a private expedition, Spirit of El Rancho, who were very concerned about this climber, Russell Worthington (29). He had been traveling with them to the summit and had vomited on the summit ridge several times and appeared ataxic. Now, upon their descent, they relayed he was unable to walk and was again vomiting. Worthington’s position was reported to be halfway between Denali Pass and the rock band that initiates the traverse above the 17,200-foot camp.
At 1947, the Spirit of El Rancho Expedition was recontacted directly by Hilton, and confirmed that Worthington was exhausted and unable to walk, but that he was alert and oriented. They were instructed to give him fluids and await farther assistance. At 1951, Hilton was able to contact two other Volunteer Rangers, Josie Garton and Dave Shuman, who were descending from the summit and were currently at Denali Pass. At 2000, Hilton had secured the assistance of three guides, Bob Hornbein, Scott Raynor and Kirby Spangler, and was preparing to ascend with oxygen to meet them. At this time, Ranger Perdue also contacted Talkeetna and relayed the situation, gave current weather observations, and requested the helicopter be put on stand-by.
At 2022, Garton and Shuman reached Worthington’s location and assessed his condition. Worthington’s condition had already improved somewhat with fluids and food, and though he showed signs of Acute Mountain Sickness, he was not ataxic. They determined that he could be safely short-roped down to camp.
At 2204, they arrived at the 17,200-foot camp, Worthington’s condition was reassessed and he was found to be doing well. He rested at camp that night, was checked again in the morning, and descended to the 14,200-foot camp on his own.
Analysis
Two important and intractable issues present themselves in this case. One is the relative rapidity of Worthington’s ascent and the second is the problem of “solo” climbers asking to rope up with other expeditions on the mountain. Worthington had been on Mt. McKinley only 10 days by the date of his summit bid. He had actually ascended to 17,200 feet on day nine, but returned to 14,200 feet when he developed a severe headache. There is always a question in cases such as this if a slower ascent rate might have resulted in the whole situation being avoided. In interviews with members of the Spirit of El Rancho Expedition and Worthington, it came to light that Worthington had asked if he could rope up with them on summit day to which they agreed. They had become very concerned about Worthington near the summit and wanted to turn him around, but did not feel comfortable telling him that since he was not part of their expedition. They also felt a certain responsibility for him since they had agreed to rope up with him and, thus, did not want to leave him on his own. For Worthington’s part, in interviewing him, he admitted that he did not believe he was properly acclimatized and stated, “I knew I would get sick.”
When queried as to why he would put another expedition in the position of dealing with this, he said, “I didn’t think it would be a problem.” Since he had done things like this before (rapid ascents where he felt ill), he thought he could handle it and did not expect the group to react the way they did. Worthington maintained throughout that he did not need the assistance and never would have called for it.
The problem still remains that one individual’s difficulties invariably become the concerns of others in an environment such as Mount McKinley. It is only when everyone takes very seriously the need for self-sufficiency that the risks can be minimized for all concerned.
(Editor's Note: All the reports from Denali National Park were edited by Daryl Miller, South District Chief Ranger in Denali National Park. The reports he worked from were written by Rangers Roger Robinson, Kevin Moore, and others.)</t>
  </si>
  <si>
    <t>Avalanche, Fall on Snow and Rock, Poor Position—Unsafe Conditions, British Columbia, Yoho National Park, Mount Burgess</t>
  </si>
  <si>
    <t>British Columbia, Yoho National Park, Mount Burgess
On April 21, a party of two had ascended the south-facing, avalanche-prone slopes of Mount Burgess. The day was very warm, resulting in one of the first major isothermal avalanche cycles of the spring. The party was descending about ten minutes apart. When M.K. reached the first avalanche slope they had traversed while ascending, he saw that the slope had avalanched and realized that J.M. had been carried over the large cliff below. He retraced their ascent route but was unable to find his partner. He then returned to the highway to report the accident. The Park Warden Service was contacted just before dark at 2030. Due to the high avalanche risk, it was not possible to search
the area by ground that evening. An air search was begun at first light. J.M. was located on top of the debris from a large second avalanche. He had been carried over a large cliff by the first slide which triggered the second avalanche. He was unconscious and barely alive when Park Warden rescuers reached him. He was severely hypothermic (his core temperature was measured at 25 degrees C later that day), and he had suffered an almost complete amputation of one lower leg. The victim was stabilized, flown to the Banff Hospital with the rescue helicopter and transferred to a Calgary hospital by air ambulance. He had fallen a distance of 300 meters. He later recalled being partially buried in the second avalanche and digging his way out with his ice ax. He recalls trying to stay awake, but eventually lost consciousness.
Analysis
It was an extremely warm day with many large spring avalanches running. The party had underestimated the avalanche risk and were on the slopes too late in the day. It is speculated that when the victim hit the lower avalanche slope after being carried over the 300-meter-high cliff face, the ensuing avalanche may have provided a cushioning effect which likely contributed to his survival. There is also speculation that the hypothermia may have reduced the amount of bleeding from his severely injured leg. (Source: Parks Canada Warden Service)</t>
  </si>
  <si>
    <t>Avalanche, Fall on Snow, Inadequate Protection, Alberta, Jasper National Park, Mount Woolley</t>
  </si>
  <si>
    <t>Alberta, Jasper National Park, Mount Woolley
On November 13 at 1000, a party of three (ages: 25, 26, 26) set out to climb the Japanese Couloir of Mount Woolley on a clear morning with light winds. They were climbing together, equally spaced along a 50 meter by nine millimeter rope with one ice screw in between each climber. The climb was mostly hard snow and ice on a slope angle ranging between 40 and 50 degrees. Around 1215, the lead climber was near the top of the couloir when the snow became boot-top deep and he triggered a slab avalanche up to 50 centimeters deep by about 50 meters wide. The lead climber was knocked off his feet and was swept down with the avalanche. One of the group members believes the rope broke when all three climbers momentarily hung from the highest screw. It is likely that the second screw pulled out when it was shock loaded. All three climbers fell approximately 500 meters over hard snow, ice, and rock outcrops.
When the avalanche came to rest, one climber was on the surface, the second was buried to his neck, and the third climber’s legs were buried. The distance between the climbers suggested that the rope did indeed break.
The entire incident was observed by J.B. (23), who was staying at the Mount Alberta hut at the base of the Japanese Couloir. He grabbed sleeping bags, sleeping pads and a shovel from the hut and ran 15 minutes to the fallen climbers. J.B. dug them out, cut off their harnesses and packs where necessary, wrapped them in sleeping bags, placed them on sleeping pads, replaced their helmets with toques, and left them with food, water, and a guide’s tarp. J.B. left the scene at 1300 and was at the highway by 1500 (normally a five to six hour trip). He asked a passing motorist to call 911 while he drove to the Sunwapta Warden Station.
At 1617, a helicopter from Golden arrived at the staging area and took three Wardens and one Paramedic to the scene. The residual avalanche hazard was evaluated and found to be nonthreatening. Time was the main concern as there was limited daylight left to evacuate the victims. At 1638, rescuers arrived on scene and the patients were assessed. Climber 1 had a fractured pelvis, concussion, and fractured vertebrate. Climber 2 had a hemothorax. Climber 3 had a fractured pelvis and punctured bladder. By 1726, all victims and rescuers were evacuated.
Analysis
Prior to leaving, the party spoke with a Public Safety Warden, who advised them that in the past week, approximately 30 centimeters of snow had fallen with moderate southwest winds in the area. An avalanche bulletin posted on November 8 indicated there was moderate hazard in the alpine and advised that soft slabs may exist on wind-loaded slopes. The party consisted of experienced climbers who admittedly were driven with the anticipation of the views ahead on the nearby summit. Had the party looked more closely at the shallow gully above which was lined with a lateral cornice on the left, they may have detected the slab earlier. Earlier detection may have given them the option to turn around or possibly to choose to go up and right to a rib of scree and shallow snow.
Simultaneous climbing with protection placement is a climbing style used to move quickly when travel is good, the chances of a fall are minimal, and the consequences are not serious. In this case, if only one climber had gone on to assess the snow while the other two were anchored off to the side at a belay, the risk may have been minimized. Whether or not a thicker rope would have made a difference in this situation is unknown, as it may have been the screws that failed under the weight of the three climbers. The rope was buried under the avalanche debris, so the exact cause of the equipment failure remains a mystery. (Source: Lisa Paulson, Jasper National Park Warden Service, J.B., rescuer)</t>
  </si>
  <si>
    <t>Avalanche—Unsafe Conditions, Weather, Poor Position, Inadequate Equipment—No Ice Ax, Alaska, Chugach State Park, Flat Top Mountain</t>
  </si>
  <si>
    <t>Alaska, Chugach State Park, Flat Top Mountain
On Saturday November 11, Nick Coltman (36) and his dog Boozer decided to get some exercise and do a fast hike up Flat Top Mountain via the back side— not a standard route, but one Coltman had traveled many times before. Walking was easy because the snow was less than ankle deep most of the way and the tundra was blown bare in many places. The crux of the route is the last 100 meters to the ridge where the gully narrows and steepens through an S-shaped curve. The snow conditions as Coltman entered this segment around noon were different (i.e., more unstable) than any of the previous route. Within a few steps, the snow broke beneath him and sent him falling out of control down the gully. Scrape marks from his finger tips were found in the old bed surface where he had attempted to arrest his fall (he carried no ice ax). Coltman slid an estimated 60 meters down the gully at high speed (estimated at 35-45 mph). As the avalanche gained momentum and distance, it entrained additional unstable snow on the surface. Where the gully opened onto a 35-degree scree slope, he was carried in soft slab debris another 120 meters. In the process he was banged against many boulders lodged in the frozen scree and his dog was scraped and bruised. Debris in the runout zone was less than 30 centimeters deep by 50 meters wide by 200 meters long. The debris extended about 60 meters beyond Coltman in a shallow arc.
Coltman was found in a vertical alignment lying on his back, arms out, legs twisted with his feet up-slope and head down-slope. His hands and head were bare. All 10 fingers were white with frostbite, his head covered with blood. In his right hand, he held a cell phone. He was conscious of his situation, mildly hypothermic, complained of difficulty breathing, and had no feeling in the lower portion of his body. He said later that he knew he would die if he could not reach his cell phone in the bottom of his pack. Somehow, with one lung collapsed and the other partially collapsed, a broken back and paralyzed legs, and frozen fingers, he managed to remove his backpack, retrieve his cell phone, dial 911, and describe his location and predicament.
Rescuers from multiple agencies and groups responded immediately to the Glen Alps parking lot in Chugach State Park. Within minutes, a Life Flight helicopter lifted two paramedics and an avalanche/mountain rescue specialist to the top of Flat Top Mountain, the nearest landing zone. They down-climbed to the site. When the first rescuer arrived approximately 45 minutes after the 911 call, Coltman was lucid, uncomfortable, resolved to stay alive, and worried about his fingers. He said he was sure his back was broken. A primary and secondary survey was performed, heat packs and clothing added, and a snow platform constructed horizontal to the slope. Coltman was carefully moved onto the platform and stabilized with whatever gear was available.
It was clear from the beginning that the most expeditious means of evacuating Coltman would be by using a helicopter sling-hoist. Unfortunately, the Life Flight helicopter was not sling-hoist equipped. In anticipation of this, a Pavehawk helicopter was requested from the 210th Air National Guard. The request was approved, but they would not be able to launch for an hour at the earliest. Preparations were made for a ground evacuation which would require belaying the litter from equalizing anchor systems using rescuers as anchor points (no solid natural anchors existed). This was not the preferred option because of the additional time and exposure demanded of the gravely injured patient. Meanwhile, Coltman was becoming increasingly hypothermic and having difficulty breathing.
Eventually, the Pavehawk arrived on site and, as the two PJ’s were lowered with a litter on the winch cable, they started to spin. As the length of the cable increased, the rate of the spin increased. By the time they were nearing the ground, they were spinning out-of-control directly over the heads of the ground team, who were hunkered down in the 75-90 mph winds (from the helicopter rotor wash) trying to keep the patient from blowing away. Two ground team members were hit by the spinning legs and litter, and one was knocked a short distance down-slope. This was a near-miss accident that could have resulted in several injuries to rescuers and/or death to the patient. Placement of personnel using a sling hoist in the mountain environment is difficult at best, especially with blowing snow and no radio communication between air and ground teams.
Within 10 minutes the patient was secured in the litter and hoisted out with one PJ. Then the second PJ was lifted out and the patient transported to Providence Hospital. Ground teams cleaned up the area and headed back to the staging area. When Coltman arrived at Providence Hospital, he reportedly had a core temperature of 85 degrees F.
Analysis
Terrain, weather, snow stability, and human factors conspired to cause this accident. The terrain was steep and exposed. It afforded poor anchoring for the thin, unstable slab created during the preceding night’s snowfall and wind. What would be considered a minor instability of little consequence on a less exposed slope became critically important in the more exposed gully. When a small slab dish-plated out from underneath the climber, it sent him tumbling over rough terrain and, without an ice ax, he was unable to arrest the fall. Overconfidence, based upon experience on the same route under different conditions, may also have played a part. In summary, this was a minor slab release in a high-consequence terrain. Luck, the cell phone, the helicopters, the rescuers, and Coltman’s will power and toughness all contributed to his survival.
(Source: Doug Fesler and Jill Fredston, Alaska Mountain Safety Center, Inc.) (Editor’s Note: This hiking incident fell into the climbing/mountaineering category once Coltman entered the gully containing unstable snow conditions. It should be noted that Boozer was only slightly injured.)</t>
  </si>
  <si>
    <t>Fall Into Crevasse, Alaska, Mount McKinley, Northwest Fork, Kahiltna Glacier</t>
  </si>
  <si>
    <t>Alaska, Mount McKinley, Northwest Fork, Kahiltna Glacier
On May 13, The Velvet Underground Expedition, Courtland Shafer (33) and Glenn and Morrison (40) began their climb of Denali’s West Rib. On May 24, Shafer and Morrison were camped at 11,000 feet near the base of the route. Shafer and Morrison had decided to abandon their climb and return to Basecamp. They left their camp at 1300, and descended towards the upper icefall of the Northeast Fork. There were two feet of new snow, and they followed a faint trail that sloped down hill about 15 degrees.
Shafer and Morrison were aware of the crevasse danger and were traveling with the rope tight between them. Shafer was leading and probing with ski poles (baskets on), as they crossed the glacier west to east. Shafer was tied directly into a waist harness and carried some coils of rope, and a 65-pound pack.
Shafer fell through a bridge and down into the crevasse. Shafer struck the wall of the crevasse three times before coming to rest 20 feet deep. Morrison who was ready for something to happen tried to arrest the fall by assuming a face down position. Shafer’s weight pulled Morrison down, approximately 15 feet towards the crevasse opening. Morrison was able to set an anchor, but was unable to establish communication with Shafer. Shafer attached his pack to the rope with an ascender and waited about 10 minutes before ascending the rope towards the surface. Morrison assisted by dropping a loop of rope to Shafer, and rigging a “C” pulley system.
Shafer was injured by striking the wall of the crevasse, and sustained a contused elbow, cracked ribs, and a torn rotator cuff. Shafer climbed out and onto the surface, where both men tried to pull the pack up and over the lip of the crevasse. The pack was attached to the rope by only one of it’s loops and it blew apart just as they were about to land it. The pack fell back down into the crevasse. The pack contained the tent, radio and Shafer’s personal gear.
The crevasse extrication took an hour and a half and left both men tired from the efforts. They did not attempt to retrieve the pack because of their physical condition. They spent the next 18 hours negotiating and judiciously probing their way through the upper icefall. They bivouacked at “Safe Camp” (9,500 feet) and on May 25, they hiked to 7,800 feet on the Kahiltna Glacier.
At 7,800 feet, they contacted a French/Belgian expedition who provided food, shelter, and a sleeping bag for them. A Park Service Ranger Patrol also contacted Shafer and Morrison at 7,800 feet and provided radio communication to Basecamp. They then hiked to Basecamp. Their air taxi provided them with a ride to Talkeetna, where Shafer was treated by a doctor.
Analysis
Shafer and Morrison performed a self-rescue and demonstrated self-sufficiency in the mountains. A few thoughts on what may have helped:
Probe with the baskets off the ski poles, and use the poles as one long probe.
Morrison could have set up a belay while Shafer probed ahead.
When tying in, a chest harness should be included</t>
  </si>
  <si>
    <t>Fall on Ice, Climbing Alone and Unroped, Alberta, Roche a Perdix, Drambuie Deamon</t>
  </si>
  <si>
    <t xml:space="preserve">Alberta, Roche a Perdix, Drambuie Deamon
On December 16,1.R. attempted to solo climb Drambuie Deamon, a 95-meter water ice Grade 3 or 4 route, depending on the chosen finish for the climb. He had been climbing for two years and had done the climb before. I.R. dropped his wife off in Hinton at 1200 and planned to pick her up by 1500. His wife called for assistance at 1745 when I.R had not returned. Jasper National Park Wardens responded that night. I.R. was found dead near the base of the climb with ice tools attached to his wrists and his rope coiled and on his pack. Analysis
It is difficult to conclude exactly what caused I.R. to fall, but ice quality was likely poor, as the week prior had been very cold with minimum temperatures of-30 degrees C. (Source: Lisa Paulson, Jasper National Park Warden Service)
</t>
  </si>
  <si>
    <t>Fall on Ice, Climbing on Thin Ice 
Alberta, Ghost River, The Sorcerer</t>
  </si>
  <si>
    <t>On February 13, C.W. (26) and I, M.H. (38), were climbing The Sorcerer, a Grade V water ice climb. The first pitch went up a thin, mid-angled shield to a lower-angled dish from which the line headed right across slabby terrain and up to a short, steep wall. The ice was in thin condition, but no thinner than other climbing we had done earlier in the season. We discussed and analyzed the condition of the ice prior to beginning and both of us felt that it could be done safely with good protection available in between thin sections.
C.W. led the first pitch and placed three good ice screws in thick ice prior to reaching the short steep step with thin ice. I could no longer see him and after a noticeable pause I asked him how things were. He responded that he was somewhat unsure about the quality of the ice on the step and was considering retreating. Moments later I heard him yell and fall. The top ice screw held his fall of approximately seven to ten meters.
I was able to lower him directly down to the snow at the base of the climb. Our immediate diagnosis was a broken ankle. We reached 911 on his cell phone and a helicopter evacuation was arranged with Natural Resource Services, Kananaskis Country.
At the time of the fall, C.W. was standing on firm ground at the top of the slabs with his tools in the thin ice on the short steep wall. He was analyzing how well the ice was connected to the rock when he moved one tool slightly and felt the ice sheet give way. He fell feet-first, striking the lower angled slabs with his full weight on one cramponed foot. He was later diagnosed with a broken ankle and broken talus bone. He has had to give up climbing and will one day have to have the bones fused.
Analysis
What to learn from it? Some might say that there was a judgment error for us to consider climbing when the ice was so thin. Others would say that our analysis was sound and that we understood the risks of climbing thin ice and the potential costs of climbing such a pitch. I don’t personally feel our judgment or experience were at fault. We simply chose to play the game and lost on the roll of a die. The most obvious lesson to learn from this is to have a heightened caution and attention when climbing through the transition from lower-angled terrain to steeper terrain. If the lower-angled slab had not been immediately beneath him, and he had fallen on steeper ground with nothing to hit, chances are he would be out climbing with me this weekend.
The practice of clipping one of the two ropes into each ice screw has become standard practice for many climbers. The idea is to create a larger “bungie” effect with the dynamic lines, reducing the force on the ice placement with the heightened risk of a slightly longer fall. Whether or not this was a contributing factor is unknown.
Without the cell phone, the management of the accident would have been much more difficult and time-consuming with perhaps very bad results. The blood flow in C.W.’s foot was severely reduced because of the angle of the ankle and the swelling. If he had been forced to stay out longer, there is a good chance that he could have lost the foot entirely. (Source: M.H.)</t>
  </si>
  <si>
    <t>Fall on Ice, Harness Came Off—Not Buckled Correctly and Not Cliped in to Leg Yokes, Quebec, Gatineau Park, Cabin Creek Falls</t>
  </si>
  <si>
    <t>Quebec, Gatineau Park, Cabin Creek Falls
On January 15, R.P. (48) began to climb Cabin Creek Falls, a water ice Grade 2 or 3 climb, depending on the line taken. He was belayed on top-rope by M.B. Both climbers had previous ice climbing experience. The rope was tied with a figure eight knot loop with a locking carabiner attached to it for the climber to clip into his/her harness. The climbers exchanged the standard information to indicate they were both ready and R.P. started up the route.
As R.P. started up the steeper section of the climb, his hand slipped out of his tool and he fell one or two feet, leaving his ice tool in place. M.B. helped R.P. reach his ice tool by applying all her weight to the rope to help “heave” him up. From there, R.P. climbed up and over the steep section and then asked to be lowered. R.P. began to lower over the steep part of the wall when he suddenly became airborne. He fell four meters, bounced on an ice ledge and then slid down another ten meters head first on his back. He was stopped by a large rock.
R.P. was unconscious for about two minutes. Other climbers called 911 and began an initial assessment of the victim. They were careful not to move him for fear of spinal injury. Warm clothing was placed around and over the victim.
The other climbers noticed that the waist belt of R.P.’s harness was not threaded through the buckle as it should have been.
Volunteer police and fire officials and the Emergency Medical Team arrived on the scene. Transportation of the litter down the hill took approximately one hour, with about 25 people involved. R.P. was diagnosed with a broken clavicle, four broken vertebrae, four broken ribs, a bruised lung, a fracture in the bone area under the eye, lacerations to the face and back of the head and undetermined head injuries. (Source: Diana MacGibbon, Ottawa)
Analysis
The top rope system was examined and found to be sound, including the presence of the still-locked carabiner attached to the figure eight knot at the climber’s end of the rope. An inspection of R.P.’s harness revealed no obvious damage, and the climbers testing it after the accident found that they could not pull the waist belt apart even when it was only passed through the buckle once (i.e. not doubled back). It is possible that R.P. did “double back” the harness, but failed initially to pass the webbing through both sections of the buckle. The harness had a leg yoke separate from the waist belt and the two were intended to be connected by a carabiner. R.P. did not clip the locking carabiner through the leg yoke.
Many climbers are taught at an early stage to check their partner’s harness before climbing. As climbers become more experienced, practices such as this are often discontinued. No matter what experience level, it is always a good idea to look at your partner’s set up, particularly when bulky winter clothing may have obstructed their view of the harness.
Although it may not have affected the outcome of this accident, many climbers argue that top-roping with a carabiner attached to a figure eight knot is unacceptable because of the risk of a cross-loaded carabiner gate. It is safer practice to tie directly the rope directly into the harness. (Source: Diana MacGibbon, Ottawa; Nancy Hansen)</t>
  </si>
  <si>
    <t>Fall on Ice, Protection Failure—Ice Ax Tool, Alberta, Banff National Park, Wicked Wanda</t>
  </si>
  <si>
    <t>Alberta, Banff National Park, Wicked Wanda
F.B. (32) was leading the crux pitch of this water ice Grade 4+ route on February 2. He was about three meters above an ice mushroom around which he had tied a sling. His ice tool unexpectedly popped out of the ice, causing a large piece of ice to fall on the ice mushroom with the sling, breaking the mushroom off. The screw he had placed six meters below the ice mushroom held his fall. Although this was in a relatively remote area, another climber was able to call for help on his cell phone. Because of gusty winds, the Warden Service rescue crew could only be inserted below the victim by heli-sling. The crew walked up to the site and the victim was lowered and carried down to a suitable landing area. He was then evacuated to the Banff Hospital. F.B. sustained injuries to his ankle and elbow and facial lacerations.
Analysis
Ice tool placement can be unreliable at times. It is unclear if the slung mushroom would have held his fall if the large piece of ice had not broken it off. (Source: Parks Canada Warden Service)</t>
  </si>
  <si>
    <t>Fall on Ice/Snow, Unroped, Poor Route Choice, Haste, Alberta, Columbia Icefield, Mount Athabasca</t>
  </si>
  <si>
    <t>Alberta, Columbia Icefield, Mount Athabasca
On August 29 at 0500, F.W. (43), S.C. (34), and U.T. (37) set out to climb the North Face of Mount Athabasca. They reached the summit at 1730 and started to descend by the normal route. The group found that their crampons were balling up with the wet snow, but a hard layer ten centimeters down made them decide to keep their crampons on. At the top of a snow-and-ice feature known as the Silverhorn, F.W. began to descend the steep snow slope instead of taking the easier shale trail to the left. S.C. suggested they follow the shale trail down, but F.W. felt that it would be quicker to go down the snow slope. F.W. started down the slope and then turned to face in, saying that it was getting icy. S.C. was about ten meters above F.W. and heard him shout and watched him fall down the steep slope and out of sight. F.W. did not respond when S.C. and U.T. called him. They descended the shale trail and short-roped down the standard route. Near the base of the Silverhorn, they saw F.W.’s ice ax above the bergschrund, 400 meters below where he had slipped.
At 1900, S.C. climbed to the bergschrund edge and found F.W one meter down and lying on secure snow. He responded to his name but had obviously sustained multiple injuries. S.C. left F.W. lying on his side and put extra clothing around him to keep him warm and stabilize his neck. U.T. was a less experienced mountaineer, and S.C. did not want to leave U.T. with the victim in the worsening weather, nor allow U.T to go down the crevassed glacier by herself. So S.C. descended with U.T. to get help.
At the toe of the glacier, they met two other climbers. D.R. went back up to the bergschrund and reached F.W. at 2030, while S.C. descended to get help from the Warden Service. F.W. was unresponsive and his airway was blocked with blood. D.R. did CPR for an hour with no response or signs of life and so left F.W. to hike down. D.R. met up with responding Park Wardens and a Medic on the moraine near the base of the mountain. With D.R.’s news, it was decided to wait until morning to recover F.W.’s body.
Heavy snowfall that night prevented the Park Wardens from flying to the site until 1100 the following day, at which time they did avalanche control with explosives to make the site safe for rescuers. Two size 1.5-2.0 slab avalanches released and buried F.W. with two meters of snow. At 1325, his body was heli- slung off Mount Athabasca.
Analysis
F.W. was an experienced mountaineer and a member of a search and rescue team in New Zealand. The group was in a hurry to descend after spending longer on the ascent than they had expected. It is likely that F.W.’s slip was caused by his crampons balling up with wet snow on the initial, lower angled part of his chosen descent route. The hard snow and ice surface on the steep face that followed prevented him from self-arresting his fall. After recognizing the poor snow conditions on the summit ridge, F.W. could have opted for the safer route down the shale trail, or could have asked for a roped belay to check out the snow descent. (Source: Lisa Paulson, Jasper National Park Warden Service, S.C., member of climbing party)</t>
  </si>
  <si>
    <t>Fall on Rock, California, Yosemite Valley, Half Dome</t>
  </si>
  <si>
    <t>California, Yosemite Valley, Half Dome
On August 4 about 0800, two climbers reported to Ranger Steve Yu that one member of their party of five Koreans had broken his right leg in a fall the previous day on the Regular Northwest Face (VI 5.9 A2) of Half Dome. They had managed to move the injured climber, Young-Jin Kim (24), to the base of pitch 9. Then the two reporting climbers had rappelled off to get help, leaving Kim in the care of the other members of the team. Apparently the fracture was open and had bled heavily for a time. (None of the climbers spoke English, but Steve solved the problem by calling his father, who is fluent in Korean, at his home in Wisconsin.)
Steve became the incident commander. He paged out the SAR team for a rope rescue from the summit and requested H551, the park A-Star helicopter. He also requested Rescue Six, the UH-1N Huey helicopter from Naval Air Station Lemoore, in case a hoist from the cliff face were required. (The face is a bit less than vertical on this part of the route.)
We flew one team member to the summit—to keep hikers from dropping cameras and day-packs onto the helicopters below—then Ranger Keith Lober and I flew a recon of the cliff face with H551. Pilot Dana Morris and crew chief Karen Kufta found they could hover directly over a two-foot wide sloping ramp that was about 25 feet below the climbers. We had about 15 feet of tip-to-cliff rotor clearance as a safety margin, so we decided to do the operation entirely by air, leaving the ground team in reserve. Clouds were building over Half Dome, so the faster we got this done, the less likely we would be out there in a lightning storm.
Keith rappelled first with a rack of hardware, a hand drill, ropes and medical gear. The rock was rotten where he landed but he was able to get in two quick pitons and a cam. Then I rappelled with the litter.
The Koreans lowered their one remaining rope to us (their friends having rappelled with the other two). We did not know what sort of anchor they had, so we declined their offer, and Keith led the short section up to them with our own gear. When he got there he found all three climbers attached to the only available protection, a single ?-inch bolt. Keith backed it up with a couple of ¼-inch buttonheads and fixed his line for me, while I assembled the litter where we had landed.
Kim was basically OK except for his ankle. His shoe was still on his foot, and blood soaked, but the bleeding had stopped hours ago. Our stance was cramped and the shoe stabilized Kim’s injury fairly well, so, after checking his spine, we packaged him in the litter, deferring a complete assessment to the medics waiting in the Valley.
Winds remained calm, and H551 had no problem short-hauling Kim from our position. He was at the clinic by about 1230. An open tib/fib fracture at the ankle was confirmed, and he was flown by the Air-Med helicopter to Doctors Medical Center in Modesto for orthopedic surgery.
Meanwhile, Rescue Six made two flights to hoist out the four of us remaining on the wall. With its larger rotor diameter, the Huey had to stand about 20 feet further out than our A-Star. They lowered a crew member, who dangled in space in front of us. We threw him a line and hauled him over to the ledge so that he could supervise the hookups.
Analysis
From looking at the scene and gesturing with the Koreans, I think that Kim was leading a 5.9 crack on pitch 10. He was hit by a sudden hail storm that coated the rock with ice, which is common on Half Dome, even in August. I do not know if he considered retreating to the belay or clipping to a piece until conditions improved, but either would have been a wise choice. Instead he kept climbing, took a fall of about ten feet, and his foot struck something on the way down. (Source Mike Nash, NPS Ranger, Yosemite National Park)</t>
  </si>
  <si>
    <t>Fall on Rock, Carabiner Failure—Probably Cross-Loaded, Alberta, Banff National Park, Back of the Lake</t>
  </si>
  <si>
    <t>Alberta, Banff National Park, Back of the Lake
On July 29, A.L. was attempting to redpoint “Howard the Duck”, a 5.1 la sport rock climb at the Lake Louise crags. He had clipped the first two bolts and placed a quick-draw on the third just below the crux. He felt unable to clip his rope into the third quick-draw and began to down-climb to minimize the distance he might fall. When his weight came onto the second quick-draw following his fall, the carabiner clipped into the bolt hanger failed. A.L. fell to the ground. Unfortunately, there was a log where he landed and he was impaled in the back by a branch of about ten centimeters thick and 15 centimeters long. The accident was reported almost immediately to Warden Service dispatch by cell phone. A.L. was evacuated by helicopter to the Banff Hospital by Warden Service rescue crews.
Analysis
It is speculated that the carabiner clipped to the bolt hanger flipped and became cross-loaded while A.L. was working on the difficult, overhanging moves. The carabiner was still in one piece with the gate attached at the hinge but the other end was blown open and had come off the hanger.
The victim was extremely lucky that the branch did not penetrate any vital organs. It entered his back behind his heart and became lodged between his shoulder blade and ribcage. (Source: Parks Canada Warden Service)</t>
  </si>
  <si>
    <t>Fall on Rock, Inadequate Belay, Poor Communication, California, Yosemite Valley, Lower Yosemite Falls</t>
  </si>
  <si>
    <t>California, Yosemite Valley, Lower Yosemite Falls
On June 24, Raj Dhingra (39), my brother Hugh (34), and I—Dan Sakols (37)— decided to tackle Commitment (three pitches, 5.9), one of the “Five Open Books” west of Lower Yosemite Falls. We got an early start to avoid the crowd and finished the first two pitches, both 5.8, with no complications.
Hugh led the third pitch, which starts with 5.9 moves around the right side of a big roof, then finishes up a right-facing 5.8 corner. After Hugh climbed out of sight at the top it was impossible to communicate, even by shouting.
There were light tugs on the rope, but we had not prearranged a signal, so I was not sure if he was still setting up the anchor or wanted me to climb. Raj and I waited for 10 minutes as another party came up behind us, then I got some solid tugs in response to mine, and I was comfortable starting up.
It was nearly midday now and the sun was hot. My pack—with water and descent shoes—was heavy, and the roof moves were hard, so I was tired by the time I finished the pitch. When I got to the top and it was my turn to belay, I looked for a way to make communications a little easier for Raj.
Hugh had anchored to the nearest live oak, about 20 feet up and left of the top of the corner, and had sat next to it to belay me. Being so far back from the edge of the cliff had caused the communication problem, so I decided to stand near the edge, on a slab just right of the corner, where I could see down the pitch and talk to Raj.
I was perhaps five feet right of the vertical fall-line to Raj (as viewed facing the cliff). My anchor, Hugh’s tree, was about 25 feet behind me, a little uphill, and to the left of the fall-line. I faced out to look down at Raj. My anchor line was tied to the front of my harness and went around my right side to the anchor tree. I belayed with an ATC, also clipped to the front of my harness. I leaned out a bit to pretension the anchor line. Everything seemed solid, so I yelled down to Raj that he could climb.
Raj fell as he was doing the roof moves, and I discovered instantly that I was unprepared for the magnitude and direction of the force. Although I saw it all in slow motion, everything happened rapidly and simultaneously. The downward force in Raj’s belay line buckled my legs. It also “unwrapped” me from the anchor line, torquing me clockwise and destroying any stability that remained. Stretch in the long anchor line sent me over the side. Finally, because I was to the right of the imaginary line between Raj and the anchor, I shot to the left. The net result: I tumbled down and left five or six feet onto a third- class ramp at the top of the climb.
From the first moment, I knew I couldn’t stop my fall; but I also knew I was anchored and therefore safe, so I just went with it. I remember thinking that Raj’s safety depended on my maintaining his belay; nothing else mattered—I would be OK, but I had to concentrate on that grip. However, as I tumbled across the face and began crashing into rocks and branches, I must have become disoriented—it is all blurry now, but I probably put my hands out in a reflex to protect myself and dropped the rope.
The next thing I knew, I was hanging there a little banged up and I heard the whizzing sound of the rope racing through the ATC. That sound still echoes in my head today. I remember thinking, “If I don’t do something now, Raj is going to die.” I imagined the end of the rope going through the ATC and Raj sailing through the air, although, in fact, the end of his rope was tied to me.
I instinctively grabbed the rope going into and coming out of the ATC with my bare hands and simultaneously tried to wrap it around my leg. That didn’t do much to slow Raj down. A few seconds later— also missing from my mind— I noticed that it was quiet and that the rope had stopped. I wondered, “What stopped it? Me, or Raj hitting something?” Finally I realized that the belay rope was taut and my belay hand was holding it in the arrest position, so I must have made the right moves. I had no idea how long this took or how I did it, but it seemed more practiced reflex than conscious act.
I could see that my hands were shredded, and I was also scared, wondering if my friend had died. I called to Hugh, “Where’s Raj, where’s Raj?” Finally, I heard Raj’s voice nearly a pitch below calling, “Is everything OK?” I looked down at my belay hand, still holding his rope, with blood oozing and chunks of torn skin hanging, and I could not answer him because I did not know. I just sat there, bleeding and holding the rope, for what seemed like 15 minutes.
Meanwhile, Hugh was not sure what had happened. He thought there might have been a problem with the anchor, so he wrapped my line around the tree and was hesitant to let go of it until he knew what was going on. I had not been much help in enlightening him to this point.
Then I saw a guy looking down at me, asking if we needed some help. He was a guide from the Yosemite Mountaineering School and had just finished a nearby route. He was able to scramble down to me, tie off Raj’s line with Prusiks, and get me out of the belay, although I do not remember much of it. With a little help I was able to get up to the anchor using my legs and elbows while Hugh belayed me.
I saw that my right hand was covered with giant, fluid-filled blisters, and my left, the belay hand, had much of the skin torn off, with bits hanging loose everywhere. Then came the pain of deep burns. The guide wrapped my hands. An Austrian couple who came by put my hiking boots on, helped me hike down to the car, and drove me to the Yosemite clinic while Hugh and the guide belayed Raj up the pitch.
Later, I found out that Raj had slid 60 or 70 feet by the time I stopped him, and that I probably had 20 feet of rope left. Somehow he managed to stay upright and avoid injury. I am amazed he did not bang into something and at least break his ankle, and I can not imagine what he was thinking. He said later that he did not know if he was going to fall again, so he was trying to find some footholds. He even thought it was a pretty good climb.
The skin on my left hand, where I had gripped the rope, had been completely abraded to the underlying tissue. I needed a few doses of morphine before I felt relief from the pain and the clinic staff could clean up the mess. Once back home, I was amazed to find that my hand was able to heal by itself, without the need for plastic surgery; however, it did require several months of physical therapy to be able to open fully. My harness died in the line of duty. The rope had melted halfway through a leg loop, welding the leg loop to my shorts and burning my leg underneath. (Source: Dan Sokols)
Analysis
Dan deserves lots of credit for stopping Raj under the circumstances, but he could have broken his hand or his skull in the tumble and then been unable to recover Raj’s belay.
Some suggestions for stabilizing the belayer. First, avoid taking the force of even a simple top-rope fall directly downward on your harness and legs. The peak force can exceed twice the climber’s weight. If there is no other choice, at least belay sitting down. Alternatively, run the line from the climber through a high directional (in some cases, the anchor), so that the force on you is upward (as when belaying a top-roper from below). The harness will be stressed properly, and your own weight, plus friction at the directional, will help counter the force. (Do not forget the strength requirements of the directional.)
Next, if you are not in line with the anchor and the climber, consider these options: a) relocate the anchor, b) build a secondary, directional anchor to oppose the sideways force, or c) establish a directional on the belay line below you to align it with the anchor line. A third point: If stretch in a long anchor line will be a problem, minimize it by distributing the force among two or more strands of rope. Fourth, as in Dan’s party of three, let Hugh belay from the original anchor while Dan stands at the edge as a voice relay. (A fall discussion of belay forces and solutions requires a textbook.)
Finally, do you and your partners know how to recover from an accident like this? (Source: John Dill, NPS Ranger, Yosemite National Park)</t>
  </si>
  <si>
    <t>Fall on Rock, Inadequate Protection, Exceeding Abilities, Ontario, Milton, Buffalo Crag</t>
  </si>
  <si>
    <t>Ontario, Milton, Buffalo Crag
On Sunday, April 2, G.S. (56) was leading Tapestry, a one-pitch 5.8 rock climb. He placed good protection just before setting outwards over a small roof to tackle a thin crack on a bulge. He got several meters higher when his arms “burned out.” As the face was overhanging, he opted for a controlled fall. He jumped outwards a little, fell straight down an estimated nine meters, halted for an instant as the rope stopped stretching, then swung violently back into the face, striking it with his right foot. Both bones in the lower leg shattered and pierced the skin. He was lowered by his partner, who then called 911 on a cell phone. The Milton Fire Department evacuated G.S. to the local hospital, which transferred him to the regional trauma center in nearby Hamilton. There, x-rays revealed four fractures in the foot along with the broken tibia and fibula. Before he was wheeled into surgery he was warned that amputation was a possibility. However, surgeons were able to save the leg by installing four plates during the five-and-a-half hour operation.
Analysis
G.S. had been climbing for six years and was an experienced leader in midlevel routes. He says he had been pushing it that day as he was not in top form, but did not feel he had been reckless. He says he never imagined how quickly the forces build up in a pendulum type of fall. He compared the impact to that of jumping off a three-story building to a concrete sidewalk.
There is a tree growing out of the bulge, but the route description in the guidebook admonishes using it for the sake of climbing style—climbers may be wise to ignore this. Had G.S. slung the tree for protection he could have reduced his fall to a meter or two. G.S. was wearing silk long underwear and it kept dirt from entering the ugly wounds and open bones and may have saved his leg from amputation. Interviewed for this report, G.S. asked that it be impressed upon readers the long-lasting consequences of a simple fall. Doctors originally indicated he would be active again in four to six months. However, the leg fractures reopened seven months later and further surgery was required, delaying G.S.’s recovery to an estimated two years in total.
G.S. also points out that the rescue operation took over three hours to get him to a hospital that is only ten minutes away. Any efforts that other climbers can make to get an injured climber to the cliff top, provided they don’t endanger the injured climber, could cut hours off the rescue time. (Source: David Henderson)</t>
  </si>
  <si>
    <t>Fall on Rock, Inadequate Protection—Belay Anchor, Inadequate Belay, British Columbia, Squamish, Sickle</t>
  </si>
  <si>
    <t>British Columbia, Squamish, Sickle
Two climbers were ascending a route called Sickle on the Apron on May 20. They were anchored to a conifer tree, about five to ten centimeters in diameter and three meters tall. The lead climber fell, pulling off the belayer and the tree. They fell about 40 meters and were caught by a clump of trees. One suffered a broken ankle and ribs, and both were bruised and cut. (Source: CASBC Access News #21)
Analysis
Trees on steep cliffs are often poorly rooted. Climbers should always examine the tree carefully, test it, and back it up with more protection if there is any doubt. (Source: Nancy Hansen)</t>
  </si>
  <si>
    <t>Fall on Rock—Inadequate Hauling System, California, Yosemite Valley, El Capitan</t>
  </si>
  <si>
    <t>California, Yosemite Valley, El Capitan
On May 2, Jeff (40) and Don (20) climbed the first two pitches of Zenyatta Mondatta (VI 5.7 A5) on El Capitan. They hauled most of their gear and returned to the Valley for the night, leaving their ropes fixed in place. The 60- meter lead rope, anchored at the top of pitch two, was 30 feet short of the ground, so they tied on the haul line to get the rest of the way down; the rest of the haul line lay piled on the ground. Since both pitches overhang, the lines hung free all the way from the anchor.
The next morning Jeff climbed the fixed ropes, intent on hauling the last load of gear. When he reached the anchor, he clipped his two daisy chains to the bolts and got off the rope, standing on footholds.
He set up a basic hauling system: He rigged the fixed lead rope through a pulley and pulled all the slack rope up from the ground, through the pulley, until he felt the weight of the haul bag. He held the rope from the haul bag in place with an upside down ascender on the haul bag side of the pulley; as the load came up, the ascender would capture its progress. Now all the slack in the system, about 160 feet of lead rope, hung in an 80-foot long loop between the pulley and where the lead rope was tied to the anchor.
Jeff attached his other ascender to the rope on the loop side of the pulley, clipped the ascender to his harness, and got to work, hauling in short segments by pushing out from the wall. He also disconnected his daisy chains to give himself more range. Now he was supported by his feet on the holds and the resistance of the haul bag. After getting the bag up 40-50 feet and passing the knot through the pulley, he got tired of the repetition and decided to counterbalance haul (i.e., he would ride the rope down on his side of the pulley while the bag came up on the other side), as he had often done with heavy loads in the past.
With his single hauling ascender clipped on the line (he was not even tied in short), he stepped off. But he had overlooked two facts: He weighed 170 pounds, while the bag—just portaledges and clothing—weighed no more than 50 pounds. Don, standing on the ground, heard a “ziiiiiip!” and lookezd up to see Jeff rocketing down the wall, passing the haul bag like two cars in a game of chicken. Jeff said later that the weight discrepancy never struck him as significant.
If nothing had intervened, Jeff would have fallen until the haul bag slammed into the pulley or he reached the bottom of the loop (which lengthened as he fell). Either case would have sent him about 200 feet (plus stretch), possibly striking the ground or loading his ascender to the breaking point. But the loop had twisted below him, and it entangled him as he fell. He stopped, held in place by a huge wad of rope cinched tightly around his lower legs, hanging upside down 120 feet in the air and 15 feet from the wall. The bag hung 30-40 feet below the pulley, but both sides of the loop were partially supporting him.
Jeff struggled to get himself upright and get the tension off his legs by tying prusiks on the rope with shoe laces and webbing, but they kept slipping. The ropes soon cut off the circulation in one leg. He developed a headache and felt like he was blacking out. After an hour of thrashing around, he asked Don to get help from the Park Service.
Leading two A4 pitches to reach him would have taken the SAR team more time than Jeff could spare, so they used a line gun to shoot a cord up through the loop, where Jeff could grab it. He pulled up a rope and a pair of ascenders; he anchored that rope to his own by attaching the ascenders to one side of the loop supporting him. Team member Scott Burk started up the line, but the haul bag went up and Scott went down. Jeff had clipped the ascenders to the pulley side of the loop! He switched them to the anchored side and Scott climbed up to him quickly.
Scott anchored himself on the lead rope just above Jeff and tied him off. After a few minutes he managed to raise Jeff enough to get him untangled, then he lowered him to the ground with the NPS rope through a descender. At one point Scott noticed an ascender hanging free from Jeff’s harness. Jeff had apparently removed it from the line during his struggles, leaving him completely dependent on the snarl around his legs.
Jeff had been dangling there for three hours or more. When he got down, the muscles in one foot were paralyzed because of nerve damage. After being examined at El Cap Meadow by the ambulance crew and the park physician, he refused further treatment, even though he could barely walk. He eventually recovered the use of his foot.
Analysis
On the one hand, this incident should need no analysis. Jeff had climbed over 60 walls in his career. He knew the importance of a secure tie-in, and he should have known the weight of the haul bag. He was used to hauling heavy loads this way and the consequences this time simply did not occur to him. (There are safe ways to haul light loads, using yourself as a counterbalance.) He also did not have a chest harness, prusik slings, or other gear that would have made a self-rescue easier, and he did not think to tie three-wrap prusiks or other ascender hitches, when his two-wrap prusiks slipped.
There is another factor, however. Everyone at the scene said Jeff reeked of alcohol—Scott smelled it from at least 10 feet away as he climbed the rope. Jeff was belligerent with rescuers and medics. He claimed that he had had only one drink—vodka—that morning, and insisted that he was dead sober on the wall. No legal action was taken against him.
Regardless of his state of sobriety, Jeff came close to dying in several ways, and getting him to safety put Scott at more than normal risk when he relied on Jeff’s rigging. (Source: John Dill, NPS Ranger, Yosemite National Park)
(Editor’s Note: We are reminded of the famous Buster Keaton comedy routine involving a pulley, rope, and wooden bucket of bricks...)</t>
  </si>
  <si>
    <t>Fall on Rock—No Belay, Lack of Communication, Alberta, Banff National Park, Back of the Lake</t>
  </si>
  <si>
    <t>Alberta, Banff National Park, Back of the Lake
On June 17, two experienced sport climbers were climbing a 25-meter, 5.11a route called Mardi Gras. G.H. (36) had just finished the route on a top rope, and yelled down, “Okay,” thinking that he was going to be lowered by the belayer, T.G. (35). The belayer yelled up, “Okay,” and removed the rope from her belay device, thinking that G.H. was going to rappel. G.H. paused to straighten the rope, then let go of the anchor chain and leaned back. G.H. free-fell for approximately 19 meters before T.G. grabbed the rope and managed to stop the fall with her bare hands. She was quickly assisted by neighboring climbers and later treated for severe rope burns to both hands.
Analysis
This incident shows the reason for the development of standard climbing signals. It is extremely important for climbers not to become too casual with their communication. (Source: G.H., Nancy Hansen)</t>
  </si>
  <si>
    <t>Fall on Snow, Avalanche (Twice), Poor Position, Late Start, Inadequate Equipment—Stove, Alberta, Lake Louise, Wapta Ice Field, Peyto Glacier Approach</t>
  </si>
  <si>
    <t>Alberta, Lake Louise, Wapta Ice Field, Peyto Glacier Approach
On March 19, Ken Fischer (32), myself—Jonathan Fischer (29), and my wife Carey (31) began what we thought was to be a five day ski traverse of the Wapta Icefield. Due to logistical problems, we had gotten a late start and had started skiing at the embarrassingly late hour of noon. The route traverses Peyto Lake and then continues up a moraine to gain the Peyto Glacier. Our goal was to reach the Peyto Hut at the top of Peyto Glacier, a six-mile day.
While climbing up the moraine, we came to a decision point. Well marked cairns that we had been following traversed the upper east slope of the moraine, or an alternative route continued to the top of the moraine. It was late, nearly five o’clock, as we were making very slow progress because of heavy first-day packs and route finding problems at the base of the moraine. Ken decided to scout the cairned route as it looked promising and the cairns seemed logical up to that point. I said to Carey, “It’s getting late and we’re all tired; we’re going to make a mistake and someone is going to get hurt.” Seconds later, Ken radioed to me that he had slid out onto a steep snow slope and may need assistance. I hurried around the corner to find that Ken had slid about 30 feet out and down a small snow slope sandwiched between two rock outcroppings. The majority of the slope was windswept with lots of exposed rock. Ken had tried unsuccessfully to climb straight up the slope but encountered very deep snow conditions. He had our only rope. We decided the best thing to do would be to cut straight across the snow to the rock outcropping on which I was standing, maybe 20 feet away. He took one step in that direction when the slope avalanched, the fracture line occurring some 50 feet above him. He was swept over a rock face and out of sight. I screamed to Carey to grab our avalanche probes and shovels and scrambled down to the top of the rock face. My heart sank. The face dropped steeply for several hundred vertical feet. The chances of him surviving such a fall seemed low.
Carey then arrived with the shovels and avalanche probes. We dialed our avalanche beacons to “receive” and descended a short distance to a better vantage point where we could make out two objects at the base of the slope. After looking carefully for several seconds in the late afternoon shade, we concluded that one was Ken and the other his backpack. There was no sign of movement and we could not tell if he was lying face up or down.
We considered our options. Going up or across the moraine to obtain easier ground to the bottom of the valley would expose us to additional avalanche paths and would be very time consuming. We concluded that we must descend the slope if we were to have any chance of helping Ken. The temperature was now in the single digits and he would not survive long partially buried in the snow, assuming that he was still alive. Carey went back up to retrieve our gear, as we would need it to set up camp on the valley bottom. I began the descent. The climbing was mostly 4th class with occasional stretches of lower 5th class, but seemed much harder under these conditions. I found Ken lying with his head downhill and face up. He was conscious, but very disoriented and had signs of being hypothermic. He had lost his hat and gloves in the fall and his jacket had filled up with snow. His face was badly bloodied and he was missing one of his front teeth. He had complete movement in his arms and legs and no pain in his lower back or neck. A spinal injury, at least, seemed unlikely. He sat up on his own and complained about severe pain in his lower left rib cage. I put as much clothing on him as I could and put him on a mat with his sleeping bag around him. I radioed to Carey that Ken was alive. She suggested that she throw down our backpacks, as negotiating the steep slope with a heavy pack was out of the question. Carey pushed the packs over the rock face. Watching them pinball down the slope a vertical distance of 400 to 450 feet made me think what a miracle it was that Ken had survived such a fall. Carey then strapped the skis together and pushed them down the slope, but they got caught up at a very precarious point on the rock face. “We’ll worry about them later,” I radioed to Carey.
I positioned myself at a point where I could see the entire descent and radioed to Carey what I thought would be the best route. She was making good progress when she was slowed by the most difficult climbing slightly more than half way down the slope. I started to get concerned about her ability to negotiate the 5th class rock. I grabbed the rope from Ken’s pack and began to ascend. I realized that the rope’s usefulness would be limited, because anchor possibilities were few. I gained a bench maybe 30 feet below her. I could see my footsteps on a small strip of snow that traversed upwards connecting the two of us. Carey was on a small patch of snow maybe five feet from where my footsteps were. There was absolutely no way that I thought that the tiny patch of snow on which she stood could possibly avalanche, particularly considering that I had cut across the corner of the snow patch maybe five feet away. I was wrong. A fracture line ripped across the snow patch approximately 15 feet above Carey, sending her tumbling out of control. The bench I was standing on was several feet wide and I felt secure. In the heat of the moment, I naively thought that I could traverse the bench and stop her descent, as the volume of snow falling seemed relatively small. I ran across the bench to intersect her fall line, only to find the bench faded to exposed rock. I realized my mistake and tried to retreat, but it was too late. What seemed like a trivial amount of snow on the outer edges of the avalanche hit me with an unbelievable amount of force, peeling me off the rock and tumbling me down the steep slope. I smashed my face and then slammed hard on my right side on a bench 100 feet below. My momentum, however, carried me off the bench and down another 25 feet where I landed feet first on a large pile of snow. After several seconds of disorientation, I screamed for Carey who quickly appeared on the bench 25 feet above me. She scrambled around and down to where I was. My face was bloodied and I had injured my wrist, but it was still functional. Carey had hit the side of her head and broken her glasses as well as severely bruised her legs. We had both fallen approximately 125 vertical feet, but managed to avoid serious injury.
We descended easy ground to reach Ken and found that his condition had worsened. We needed to get him in a tent quickly, out of the wind. Our position was threatened by dangerous hang-fire some 500 feet above us. Considering the avalanche conditions, the winter environment, and the distance to the trailhead, we decided it would be dangerous for Carey or me to try and go for help at night. Every conceivable place to set up a tent seemed scree covered or in an avalanche path, so we settled on an awkward spot in the scree. Carey set up the tent while I tried to start the stove. (We had just purchased a new stove the night before, as the airlines had confiscated our trusty stove, even though it did not have any fuel in it.) For the life of me, I could not get the stove to start. We both knew that we would pass a difficult night without the stove, trying to keep Ken from reaching a profound hypothermic state. It was a miserable night with temperatures dropping to -10 degrees F with a moderate wind, but we survived.
I got up before dawn to scout a route out. I had intended on going for help, as I doubted Ken’s ability to walk out on his own. I traveled down the valley several hundred yards to a corniced 40-foot drop that had stopped our progress along the valley bottom the day before. If we could get down that, we would be on familiar ground for 3.5 miles to the trailhead. I went back to camp to find that Ken was up and moving and wanted to hike out. I attempted to retrieve the skis while Carey packed up, but was unsuccessful. The terrain was simply too technical and I was, logically, very concerned about additional avalanches. I retreated, discouraged, knowing that it was going to be long hike out without our skis. Ken’s skis were apparently buried in the avalanche, as there was no sign of them.
I returned to camp and we began our hike out. We rappelled down the steep corniced part, which had surprisingly stable snow conditions. After several hours of exhausting post-holing, we reached the car and took Ken to the hospital in Canmore where he was diagnosed with three broken ribs, a pneumothorax, a missing tooth, a severe cut on his elbow, chipped ulna, and several severe lacerations on his face that required stitches. He was admitted to the hospital for treatment of the pneumothorax.
Four days later, on his 33rd birthday, Ken was about to be discharged from the hospital. However, only minutes before his release, he collapsed and was paralyzed on his right side and was unable to speak. The doctors suspected a stroke, and he was transferred via ambulance to a regional stroke center in Calgary for specialized treatment. In Calgary it was diagnosed that a massive clot had blocked the main artery to the left side of his brain. A special blood thinning drug, t-PA, was administered through a catheter directly into the clot, saving his life. Although it was never determined definitively, the doctors suspected that the stroke may have been caused by a clot formed in the carotid artery which could have been damaged in the fall. He was released from the hospital a week later and has been undergoing stroke rehabilitation with tremendous success.
Analysis
The late start from the trailhead contributed to this accident. The snow was more unstable in the late afternoon, and we were moving anxiously, and therefore not as safely, fighting daylight to reach the hut. The terrain that Ken was on was not an obvious avalanche path from our perspective. The presence of exposed rocks giving it a sense of security, but obviously not preventing it from avalanching.
Having a dysfunctional stove when it was really needed shows the importance of inspecting and testing all gear prior to a trip.
Given the mechanism of injury, we should have been more concerned about a potential spinal injury than we were. We let ourselves get distracted by his painful rib injury and the urgency to treat the hypothermia.
I believe the fact that we had been prepared to camp out and had carried a tent, even though we had been planning on staying in huts throughout the trip, may have saved Ken’s life. Had a storm decided to hit that night, it most certainly would have saved us all. Considering the always present difficulties of route finding in winter conditions and the possibility that an injury or equipment problem could quite easily cause one not to reach the hut, it seems foolish to not be prepared for an unplanned bivouac on such trips. (Source: Jonathan Fischer)
(Editor’s Note: Thanks to Jonathan Fischer for sending this thorough account and analysis.)</t>
  </si>
  <si>
    <t>Fall on Snow, Fatigue, Inadequate Equipment, Alaska, Mount McKinley, West Buttress</t>
  </si>
  <si>
    <t>Alaska, Mount McKinley, West Buttress
On May 16 at 1840, Christoph Haider (24) fell from below Denali Pass while descending the West Buttress route. Ranger Kevin Moore and others witnessed the fall and responded to the scene where they assessed and stabilized Haider. Moore and Volunteer Ranger Jay Patterson determined he had suffered head injuries including a possible broken nose as well as a possible femur fracture. Haider was alert and able to move his toes; it was unclear if he had lost consciousness during the fall. Haider and Moore were short-hauled via the Lama helicopter from 17,000 feet to the 7,200-foot base camp where Haider was loaded into the Lama and evacuated to Talkeetna. A Lifeguard helicopter then took Haider to Providence Hospital in Anchorage, where his condition was given as stable. He had suffered a broken nose and lacerations to the head and face. His leg injury was diagnosed as an open knee joint, an injury caused by Haider’s crampon, and a fractured ankle.
Analysis
This incident has many of the components of a classic Mount McKinley accident. Haider was descending after a long and tiring summit day. In addition, he was unroped and using only his ski poles instead of an ice ax. The terrain he fell on is considerably steeper and more exposed than he had just traveled on above Denali Pass. Numerous accidents have occurred on this traverse and despite having specifically warned this expedition about the hazards associated with, it they are yet another group to underestimate the danger this area presents.</t>
  </si>
  <si>
    <t>Fall on Snow, Inadequate Equipment, Placed No Protection, No Hard Hat, Exceeding Abilities, California, Castle Crags Wilderness</t>
  </si>
  <si>
    <t>California, Castle Crags Wilderness
On March 23, John Stafford (17), who had some training and experience in rock climbing, made climbing the focus of his senior project. Ian Smith (18), who had no climbing experience, came to take photos of John. After taking the trail to the top of Castle Dome, they descended a snow couloir, attached to each other by webbing tied to their belts. (They wore no harnesses and had no ice axes.) One fell, bringing down the other.
During the fall, Ian’s belt released and he continued to tumble 300 feet to the creek drainage. He suffered a fracture to the lumbar vertebrae and a punctured lung. He spent the night out and was then rescued by the Highway Patrol helicopter and flown to Mercy Mt. Shasta. John Stafford stopped in a moat 80 feet below the fall and died of head and spinal injuries. His body was recovered by Climbing Rangers and a helicopter.
Analysis
Although the couloir itself is not technically difficult, the lack of appropriate climbing equipment, as well as the vertical exposure, added to the danger.
It should be noted that the helicopter rescue and the recovery were very dangerous. (Source: Eric White and Matt Hill, USFS Climbing Rangers)</t>
  </si>
  <si>
    <t>Falling Ice, Alaska, Mount McKinley, Mount Johnson</t>
  </si>
  <si>
    <t>Alaska, Mount McKinley, Mount Johnson
At 1500 on June 8, Jeff Benowitz (30) and partner Chris Turiano (29) started climbing a new route on the East Buttress of Mt. Johnson. Turiano was leading approximately 100 feet up the route when falling ice struck his belayer,
Benowitz, giving him moderate injuries. Turiano did not cause the ice to fall. Benowitz lowered Turiano to the ground and they both skied back to their basecamp. Turiano provided basic first aid to Benowitz and stomped a “HELP” message into the snow.
At 1700, an air taxi flight spotted the “HELP” message and informed the Talkeetna Ranger Station. At 1733, Talkeetna Air Taxi pilot Paul Roderick reported that he had landed at the site, described the climbers’ conditions, and said he would be transporting Benowitz back to Talkeetna. Turiano stayed on the Ruth Glacier. Roderick and Benowitz arrived in Talkeetna at 1910. Park personnel Dave Kreutzer took Benowitz to the Sunshine Clinic, where he received eight stitches to his forehead. He also had sustained minor bruising to his left shoulder.</t>
  </si>
  <si>
    <t>Falling Ice, Poor Position, Alberta, Banff National Park, Louise Falls</t>
  </si>
  <si>
    <t>Alberta, Banff National Park, Louise Falls
On January 20, a number of parties were climbing on this popular multi-pitch water ice Grade 4+ climb near Lake Louise. One of the parties high on the route dislodged a large piece of ice which hit S.G. He sustained crushing injuries to his left foot. He was able to rappel, but unable to walk back to the trailhead. He was evacuated by snowmobile by the Park Warden Service.
Analysis
As ice climbing continues to grow in popularity, certain routes are becoming more crowded and this type of accident is becoming more common. Parties should take note of their position in relation to others above them. Choosing a different line or abandoning the climb may be the most appropriate actions. (Source: Parks Canada Warden Service)</t>
  </si>
  <si>
    <t>Falling Rock 
California, Yosemite Valley, El Capitan</t>
  </si>
  <si>
    <t xml:space="preserve">
On April 24, Cam Lawson (30) was leading the sixth pitch of Iron Hawk, a Grade VI route on El Capitan. This pitch starts on the big ledge from which the El Cap Tree grows. Jason Kraus (29) was belaying from the ledge, using a GriGri clipped to his harness. He was clipped directly to the bolted anchor with his daisy chains.
After scrambling up a 4th class section, Cam made several hook moves on loose rock, then he placed some pieces to reach a crack system below a 15-foot roof. He placed a cam behind a big expanding flake, and when the piece shifted under his weight, he yelled to Jason to be “heads up” because of the unstable rock. A minute before, Jason had removed his helmet to adjust his headband and wipe the sweat from his forehead. When Cam yelled, Jason reached for the helmet but fumbled it, and it fell onto the ledge, out of reach.
Cam placed another piece behind the same flake; when he weighted it, a slab about 1 x 6 x 13 feet broke away from the flake, releasing Cam and his uppermost pieces. The falling slab hit a small ledge 20 feet above Jason and burst into fragments.
Jason saw everything coming his way and reached for the brake end of the rope, but he only had time to hunker down close to the anchor and cover his head with his free arm. He remembers being hit by at least three pieces, roughly the size of softballs, before he was knocked unconscious. When he awoke a moment later, he was hanging from his daisy chains, unable to move his arms or legs, but he recovered in less than 30 seconds.
One of their ropes was shredded by the rocks, another was cut in a few places, but the third was unscathed. The lead rope was severed five to ten feet behind the GriGri, but the device had done its job, engaging the rope automatically and stopping Cam after he had fallen 20 to 25 feet. He had only minor scrapes and contusions on his lower right leg where the loose flake had hit him while he and the flake were falling together.
Jason tied the good rope onto what was left of the belay rope and lowered Cam to the belay ledge using a Munter hitch. By rappelling on single lines and passing knots, they were able to get themselves and their gear to the ground.
The rocks had missed Jason’s head, but not his neck. X-rays at the Yosemite clinic and later at home showed that he had suffered a chipped spinous process on a cervical vertebra and a compression fracture of the T-7 vertebra. Nevertheless, he was back climbing within a couple of months.
Analysis
Thin exfoliation slabs are characteristic of granite. You can see the scars of similar rockfalls all around the Valley, and it is pretty difficult to climb walls without exposing yourself to this risk.
Jason: “The quality of granite in the vicinity of the NA Wall is relatively poor for El Cap. It’s no wonder the wall overhangs there more than anywhere else, and no wonder the roof above us was so big. I’ve heard stories of borderline epics on routes like the NA Wall, because even though the climbing is relatively straight forward, the darker dioritic rock is so loose in places that typically solid piton placements become suspect. You often have no way to judge how solid an expanding flake is. In fact, Dale Bard told me that when he did the first ascent of Iron Hawk 20 years ago, he thought Cam’s flake would fall off then. But, if you back off every time a piece shifts, you’ll never get up a wall and should probably choose a different hobby.
“A helmet definitely would have protected my head if I’d been hit there. I’m pretty damn lucky that the rocks missed my head and that they didn’t do more damage to my neck. Cam and I still ruminate over how lucky we both were...that the lead rope wasn’t cut above the GriGri, that the GriGri held, that neither of us was crushed by the rock, that we were able to get ourselves down. What a silly sport.” (Source: John Dill, NPS Ranger, Yosemite National Park.)</t>
  </si>
  <si>
    <t>Falling Rock, Alberta, Banff National Park, Mount Little</t>
  </si>
  <si>
    <t>Alberta, Banff National Park, Mount Little
On August 29, a party of four was ascending the normal route on Mount Little during an Association of Canadian Mountain Guides Assistant Alpine Guide exam. Two candidates were roped together and a third was roped to the examiner. As they were walking along the base of the ridge a large rock fell from the ridge crest about ten meters above them and struck the examiner on the head. The other climbers attempted resuscitation, but it appeared that the victim had died instantly. They attempted to call Park Dispatch by radio, but the radio was not functioning. Two of the climbers descended to Moraine Lake to report the accident. One stayed with the victim and continued resuscitation attempts. He had a cell phone with which he was eventually able to get a connection through to Warden Service dispatch. At this point, it was snowing heavily and the rescue helicopter was only able to land on the toe of the upper glacier. Warden Service rescue crews climbed to the scene and confirmed the fatality. The weather deteriorated further and the helicopter was unable to fly down. The guide candidate descended to Moraine Lake and the pilot and two rescuers spent the night with the helicopter. By mid-morning the next day, the weather improved enough to allow the helicopter to complete the evacuation of the rescuers and the body.
Analysis
All of the climbers were wearing helmets. This is a heavily traveled route, possibly the most popular in the Ten Peaks area. This section of the climb was not known for rockfall. There were no smaller rocks or debris which accompanied the large block and which may have provided some warning. This incident is a reminder that there are inherent risks in mountaineering that cannot be completely eliminated. (Source: Parks Canada Warden Service, Helen Sovdat)</t>
  </si>
  <si>
    <t>Falling Rock, Handhold Failed, Quebec, Mont Gros Bras</t>
  </si>
  <si>
    <t>Quebec, Mont Gros Bras
S.C. (25) and R.B. (29) were climbing “Valerie Reverie”, a 5.8 route at Mont Gros Bras. R.B. was leading the chimney on the third pitch when he pulled off a large rock which hit S.C. on the left side of his back. R.B. rappelled to the base of the route with S.C. and called for help on his cell phone. A helicopter from the Canadian Armed Forces was sent to evacuate the victim. S.C. suffered from four fractured ribs, perforated lungs, and a lumbar and cervical sprain.
Analysis
The rock is generally very loose on this mountain and so R.B. had been careful to test each hold. The block that pulled had appeared solid until it was fully weighted. Whenever possible climbers should attempt to place belay stations off to the side or under an overhang for protection from falling rock. (Source: Michel Bolduc, Quebec, and Nancy Hansen)</t>
  </si>
  <si>
    <t>Falling Rock—Dislodged, Fall on Snow, No Belay or Protection, Alberta, Banff National Park, Mount Lefroy</t>
  </si>
  <si>
    <t>Alberta, Banff National Park, Mount Lefroy
On August 18, four climbers were ascending the 45-degree snow-and-ice route on Mount Lefroy. They were traveling as two independent rope teams, moving together with short lengths of rope between the climbers. At 3400 meters, the route narrows into a gully bordered by rock. One of the lead climbers dislodged a rock which struck the lower climber, causing both members of the team to lose their balance and fall about 300 meters down the route. The other two climbers climbed down to assess and stabilize them. One climber descended to the Abbot Pass Hut to use the emergency phone. Upon discovering that the phone was not working, he began heading further down the mountain for help when he ran into another climber with a cell phone. Both climbers were evacuated via heli-sling by Warden Service rescue crews. They had sustained multiple fractures, bruising, and puncture wounds from crampons.
Analysis
It is common practice for climbers to travel together with a short length of rope between them on straightforward terrain. Part of the challenge and risk in mountaineering includes assessing when the terrain and conditions dictate setting up anchors and pitching out the route. (Source: Parks Canada Warden Service)</t>
  </si>
  <si>
    <t>Falling Rock—Dislodged, No Hard Hat, Poor Position, California, Yosemite Valley, Sentinel Rock</t>
  </si>
  <si>
    <t>California, Yosemite Valley, Sentinel Rock
On June 27, Jim Corpus (44) and Mike Penner (45) climbed the Steck-Salathe route (15 pitches, 5.9) on Sentinel Rock. They summited at sunset, took a break, and started looking for the 3rd class descent gully after dark. Despite having headlamps, they had trouble finding their way and wound up descending slabs on the south side of the gully, where they encountered lots of loose rocks.
About midnight, halfway down the slabs, with Jim 100-150 feet ahead of and below Mike, Mike’s foot dislodged a 5-10 pound rock. He yelled, “Rock!” and listened as it bounced down the face, and then called for Jim, but got no response. He scrambled down the slab and found only a headlamp where Jim should have been. Beyond the lamp, patches of blood led another 150 feet downhill to where Jim lay, unconscious and bleeding from his scalp. He was just two feet short of a 40-foot cliff that probably would have finished him off.
Mike: “After several minutes Jim started mumbling, and his level of consciousness improved slowly but considerably through the night. Immediately after the accident he couldn’t process what had happened, asking the same questions over and over: ‘Where are we? What happened? Is this real? Got any water?’
“I didn’t apply pressure to Jim’s wound because touching it was intensely painful to him. After awhile I decided that he probably wasn’t bleeding severely, despite the initial amount of blood. I was sure he’d suffered a severe concussion, possibly a skull fracture, and he was in shock. I got him into his jacket, put my jacket over his legs and a rope underneath him and made him as comfortable as possible without moving him much.
“I couldn’t find anchors and I wanted to keep him from rolling off the ledge we were on, so I just sat next to him all night holding him in place. I wasn’t sure of the way out, anyway, and the light from my headlamp didn’t allow me to see a safe way down.
“As it began to get light, I was able to improvise some anchors and tie him in. By this time he was more lucid and really wanted to get to a more comfortable position, but I didn’t want him to. When dawn arrived I could see where we were and where we were supposed to be and took off for help.”
Mike reached his vehicle—and his cell phone—at about 0830 and called the NPS. While a ground team scrambled up the descent route, a helicopter from Naval Air Station Lemoore searched from the air; the crew spotted Jim and rappelled two Rangers and a Navy crewman to him. He was alert by this time, though still complaining of dizziness. They immobilized him as a precaution against spinal injury, and the helicopter hoisted him out shortly after 1100.
X-rays at the Yosemite clinic showed no fractures. Because of his head injury, he was helicoptered to Doctors Medical Center in Modesto for further tests, but was later released, with only a severe scalp laceration and minor cuts and bruises.
Analysis
Jim and Mike are both very experienced climbers. They were not far off route, but even the correct way down that gully is a potential bowling alley. When you cannot see the rocks coming at you and your ability to dodge them is restricted, it is usually best to stick close together.
Mike: “I know descending can be more dangerous than ascending, and I’ve always been extremely careful with rappels. I never expected such an accident on a walk-down, but loose rock is a danger wherever you find it.
“We didn’t have helmets. The rock that hit Jim might have knocked him out or off his feet even if he’d been wearing one, but a helmet surely would have lessened the damage and the risks.
“In retrospect, we should have just bivouacked on the summit. We’d been climbing all day without much water and ran dry before the top. It was a pleasant night and there are some nice sandy spots there, but we were thirsty and were lured downward by the crashing of Sentinel Creek. Ironically, the medics did not allow Jim even one sip of water until he was cleared of internal injuries in Modesto the next afternoon!
“My advice for Sentinel climbers: If you top out at sundown, have a seat. Don’t lose the route on the walk-down, and keep your helmet on till you hit the Four-Mile Trail.
“Months after the accident, three thoughts stand out: First, it’s remarkable how lucky we were. Aside from the fact that the rock or the tumble down the slab didn’t kill him, it’s a miracle that Jim stopped short of that big drop. Second, we were lucky to be in Yosemite, because the job the NPS and the Navy did was truly impressive. Finally, the time that passed between dislodging the rock and finding Jim alive was only a minute or two, but it was the most horrifying moment of my life.” (Source: John Dill, NPS Ranger, Yosemite National Park) (Editor’s Note: For more about rockfall, see CA incidents on 4/24 and 8/12 in this issue of ANAM.)</t>
  </si>
  <si>
    <t>Falling Rock—Handhold Came Off, Quebec, Gatineau Park, Home Cliff</t>
  </si>
  <si>
    <t>Quebec, Gatineau Park, Home Cliff
On April 15, several climbers were top-roping on “Home Cliff” at the Luskville Escarpment. C.M. (33) had reached the top of his climb and was making his way above the other climbers over to one of the anchors. There is a low angled slab above the middle route where the anchors are located. C.M. was partway up the slab and was on a ledge, approximately six meters back from the edge of the cliff. He stepped down from the ledge onto the slab and felt something move under his feet. He then noticed a boulder, 45 centimeters in diameter, rolling towards the edge of the cliff about three meters away from him. He yelled “rock” to the climbers below. The rock landed on the left foot of one of the belayers.
A cell phone was used to call emergency services. Other climbers applied first aid to the victim, P.M. All of the climbers in the area assisted with P.M.’s evacuation, which involved moving him in a litter down steep terrain via a system of belays and fixed ropes. P.M suffered soft tissue damage and had to have one of his middle toes partly amputated. (Source: Diana MacGibbon, Ottawa)
Analysis
It is impossible to completely eliminate the risk of rock fall while climbing. In this case, it is lucky that nobody suffered greater injuries. (Source: Nancy Hansen)</t>
  </si>
  <si>
    <t>Handhold Came Off—Failure to Test Hold, Fall on Rock, Climbing Unroped, Alberta, Jasper National Park, Mount Colin</t>
  </si>
  <si>
    <t>Alberta, Jasper National Park, Mount Colin
On September 7, S.A. (35) and L.B. (26) set out to climb Mount Colin by the Southwest Face Direct route (III 5.7). The pair decided to solo the first few 5.5 pitches to save time. At 0900, one hour into the climb, S.A. was thrown out of balance when he grabbed a loose handhold. He fell 60 to 80 meters. L.B. saw him unsuccessfully try to stand up.
Park Wardens heli-slung into the area and climbed to the victim. S.A. had come to rest on a ledge in a steep rock gully to the left of the buttress he was climbing. S.A. had died from extensive trauma. His body was lowered off the mountain and heli-slung down to the awaiting ambulance.
Analysis
Climbers are sometimes lured into solo climbing easier pitches. However, Canadian Rockies limestone is often loose, particularly on lower-angled terrain, which is why it is a good idea to rope up. (Source: Lisa Paulson, Jasper National Park Warden Service)</t>
  </si>
  <si>
    <t>Handhold Came Off—Fall on Rock, Protection (Bolt) Pulled Out, Alberta, Lady MacDonald, Stoneworks Crag</t>
  </si>
  <si>
    <t>Alberta, Lady MacDonald, Stoneworks Crag
On August 4, S. (20) was climbing a 5.12a sport route at a crag near Canmore. He clipped three bolts and moved some distance above the third bolt when a hold pulled off the rock and he fell. The top bolt ripped out, causing him to fall six meters to the ground. He shattered the bones in one foot and fractured the other, requiring eight hours of surgery. He was heli-slung to the Canmore Hospital. (Source: Natural Resources Service, Kananaskis Country)
Analysis
S. said that the bolt looked good when he clipped it, and suspects that the rock surrounding the bolt may have failed. Climbers should be cognizant of the fact that poor rock or poorly placed or old bolts can be prone to pulling out or breaking. However, considering the number of bolts that are clipped every year by sport climbers in North America, this type of incident is relatively rare. (Source: Nancy Hansen)</t>
  </si>
  <si>
    <t>HAPE, Alaska, Mount McKinley, West Buttress</t>
  </si>
  <si>
    <t>Alaska, Mount McKinley, West Buttress
At 1000 on May 27, Richard Gustafson (34) and William Ross (45)—clients from two separate expeditions—were experiencing symptoms of High Altitude Pulmonary Edema (HAPE). Gustafson was with Alaska Denali Guiding and Ross was with American Alpine Institute. Evacuated by helicopter from the 17,200-foot high camp on Mount McKinley’s West Buttress route, the National Park Service Lama helicopter transported Gustafson and Ross to the 7,200-foot Basecamp where they were assessed and transferred to an Air National Guard Pavehawk helicopter, which flew them to Alaska Regional Hospital in Anchorage.
Analysis
There is little doubt that Ross and Gustafson needed to descend. Given this, there is only a question of how best to accomplish the task. The National Park Service often must rely on information from rescuers on scene when making evacuation decisions. This is especially true where guides are concerned, since their experience and skills often mean they play an integral role in rescue operations. Given the extenuating circumstances of cold and the possibility of having to leave only one guide with the rest of their clients that confronted Bob Hornbein (head guide for ADG) and Michael Silitch (head guide for AAI), they made a reasonable decision when they requested a helicopter evacuation.</t>
  </si>
  <si>
    <t>Alaska, Mount McKinley, West Buttress
Charles Grey (40) of the Unfinished Business Expedition (party of 2), reported symptoms of HAPE to the 14,200-foot Ranger Camp on Mount McKinley at midnight on June 9. Grey was ataxic with an oxygen saturation of 61 percent. He was placed on oxygen and improved enough to descend with assistance at 1300. Grey descended on oxygen, reaching the 11,000-foot camp at 1700 with the help of Park Service Volunteers Denny Gignoux and Jay Mathers. After several days of rest at the 11,000-foot camp, Grey was able to ascend and continue his climb without incident.
Analysis
Grey had ascended to 19,000 feet on a previous climb of Denali without any altitude problems. On this particular climb he ascended to the 14,000-foot level in five days, which is generally the minimum recommended. Considering his previous ascent this climb should have gone without incident. This scenario goes to show that anyone can get HAPE and with an early diagnosis and rapid descent, it might be possible to reascend and continue the climb.</t>
  </si>
  <si>
    <t>Illness—Abdominal Pain, Miscommunication—Failure to Disclose Medical Condition, Alaska, Mount McKinley, West Buttress</t>
  </si>
  <si>
    <t>Alaska, Mount McKinley, West Buttress
On June 9 at the 16,700-foot level of the West Buttress of Mt. McKinley, Lai Yuk Man (3 8) collapsed from abdominal distress and was unable to move due to severe pain. The Park Service coordinated a team to lower Man down to the 14,200-foot camp where he arrived at 0730. Dr. Peter Hackett, Dr. Donner and Nurse Practitioner George Rodway immediately examined Man. Upon examination, Man was no longer experiencing pain in his abdomen. Man was administered intravenous fluids and oxygen for the next 24 hours and released on June 11. In farther analysis of patient history, Man disclosed that he had experienced similar pain twice a year for the past six years and indicated the medical profession did not know the cause. None of his party indicated they knew he suffered this medical condition. Man’s condition stabilized and he flew out without assistance on June 13.
Analysis
This type of medical emergency, involving an expedition member who does not disclose previous medical conditions to other expedition members, has become more common in recent years on Denali. This places all involved personnel in harm’s way. This issue raises a series of ethical questions: Should such an individual be allowed to climb in the first place? Should someone like this—who jeopardizes so many people—be fined and escorted off the mountain? Or, should the NPS allow the situation to remain status quo? What most bothered the author of this report is that this Hong Kong climber wanted to go back up after a few days of rest at 14,200 feet. He was told he could not, under the authority that he would be “Creating a Hazardous Condition” (36 CFR 2.34[4]). It seems unfortunate but likely that Mr. Man would rather have died than come back without tagging the summit.</t>
  </si>
  <si>
    <t>Lightning—Poor Position, Failure to Turn Back, Inadequate Clothing and Equipment</t>
  </si>
  <si>
    <t>California, Yosemite National Park, Cathedral Peak
On June 25, my brother Andrew Betts (24) and I, Brad Betts (28), along with our friend Richard Meade (26), set out to climb the six-pitch, 5.6 Southeast Buttress of Cathedral Peak (10,940 feet). None of us had done the climb before, and it would be my first significant multi-pitch climb.
We drove up from the Bay Area the night before and camped west of the park, about 50 miles from the trailhead. We had planned to hike the three miles to the base of the route by 8:00 a.m. and be off the summit by 1:00 p.m., to avoid afternoon thunderstorms. However, we awoke at 4:00 a.m., to find that someone—not a bear—had stolen our food, and dealing with that put us two hours behind schedule.
We checked the weather board at the park entrance, but we were too early for the current forecast and the station was still closed. The old forecast called for thunderstorms yesterday but sunny weather today. That was good enough for us, and there was not a cloud in the sky as we started up the climb at 10:00 a.m.
By the end of the second pitch, small, white, puffy clouds were visible in the eastern sky, and by the end of the third pitch, with three more to go, we could see distant rain. Feeling that we were outrunning the storm and knowing that we could quickly descend the backside of the peak, we made a group decision to press on for the top instead of rappelling off. (Andrew was concerned about the ropes hanging up if we retreated, and he later admitted that he was hesitant to leave behind the gear required for safe rappel anchors.)
We raced up the fourth and fifth pitches, hoping to avoid climbing on wet rock, but rain and hail caught us on the sixth—and final—pitch. While I waited to follow Andrew, the hair on the back of my hand stood on end at least twice. It did not take a genius to know that lightning might be close behind, but we were committed to getting up and off by that point.
The wind and rain made communicating with Andrew very difficult. When the ropes to Richard and me came tight, we started up the pitch together in a rush. As we neared the summit, everything around us started to buzz. That was the most terrifying sound I had ever heard!
Not knowing what else to do, Richard and I took shelter under a small overhang of rock, perhaps 20 feet to one side of Andrew’s belay. We were all a little below the pinnacle forming the true summit. The crackling buzz continued for over five minutes, and the sky all around us was pitch black. None of us spoke. We remained frozen in place, waiting for the buzzing to stop or to be hit by a bolt. We were scared stiff.
The next thing I remember is a loud crack and being violently slammed into the cliff. I could feel current flowing through my right arm. The buzzing had stopped, but now I could hear Richard moaning. Two other climbers, Bojan Silic and Wolfgang Ertel, had crossed the summit just ahead, and one of them was screaming. Richard and I were shaken but otherwise OK. Then I looked over at Andrew. He was hanging limply from his belay on a steep slab, making a barely audible moaning sound. I screamed at him but he did not respond.
The minutes that followed were chaotic and very dangerous. Andrew had not yet tied us off when the lightning struck, but when Richard yelled at me, “Let’s move!” We both scrambled—with no belay—across the wet, 5th class slab to my brother. When I reached him, he was unconscious. His eyes were open but unfocused, he was still moaning, and he smelled of burnt flesh and hair. Richard and I discussed the rigging for 30 seconds or so, and when I turned back to Andrew, his eyes and mouth were closed and he was not making a sound. Worse, he did not seem to be breathing. With my helmet in the way, and the noise from the wind, it was difficult to listen for breathing sounds, but I could not see his chest moving so I started rescue breathing anyway. I was in near disbelief that things could turn so bad so quickly. Perched on that exposed slab, “belayed” only by my unconscious brother, and concentrating on keeping him alive, I could easily have become a second victim. Yet in the rush to help him, this did not occur to me.
The buzzing was gone but the black clouds were still directly overhead. This peak was clearly not the place to be, but to get out we had to move Andrew 30 feet up and around the summit to the descent route. Richard clipped himself to Andrew. Being in a better position near Andrew’s face, he also took over rescue breathing. Moving a completely limp 190 pounder was slow going and not gentle. At one point we literally dragged him headfirst down a 20-foot cliff, with his limbs snagging in the cracks. Thankfully, Bojan had come back to help.
For a couple of minutes we had to stop breathing for Andrew to move him. He looked dead, and I felt for a time that I was merely recovering his body. However, perhaps seven minutes after the strike, just as we got him over the top, he began convulsing and screaming. Less than a minute later, he started to regain consciousness, although he was still very confused. I asked him if he knew where he was; he was not sure, but thought probably in British Columbia, his previous home. His confusion gradually subsided over the next couple of hours. He could move now but could not support himself, and he complained of severe neck pain.
Bojan and Wolfgang set up a rappel down steep slabs. Richard tied Andrew tightly to his harness, and Andrew leaned backwards against him while Richard controlled their rappel. They were still on the ropes when the buzzing returned. Bojan and I, at the top, grabbed the ropes and slid down the pitch bare-handed, all four of us loading the anchor at once, but it was a false alarm— no strike this time—and we made one more rappel to easier ground.
Bojan had brought his HAM radio, and about an hour after the strike he finally reached another HAM in Martinez, 150 miles to the west. His contact called the NPS, then relayed back to us that Rangers would come out to look for us. Wolfgang and Bojan went ahead to meet them while we slowly worked our way down the slabs. We were wet and very cold, and Andrew felt like ice. He was weak, vomiting, in pain, and still disoriented. He leaned on one of us at all times and needed constant encouragement to keep moving. I worried that his symptoms indicated some underlying form of shock. We made very slow progress, taking frequent rests.
Bojan ran into the YOSAR crew and guided them to us around 6:00 p.m., three-and-a-half hours after the strike. Andrew was unable to continue on foot. Because of his neck pain, YOSAR immobilized him in a litter, then they wheeled him out to the road while Richard and I walked. A waiting ambulance took Andrew and me to the hospital at Mammoth Lakes. Richard, Bojan, and Wolfgang had all been stunned momentarily by the bolt, but the dice had come up in their favor; they were released at the trailhead with only a few minor injuries and a story to tell.
At the hospital, Andrew and I were treated for minor burns and dehydration. His spine was OK, but he was groggy and extremely weak for 24 hours. We were released after two days, but two weeks later Andrew developed severe pain and weakness in his right shoulder and back. He had a condition known as “winging scapula,” a result of damage to the long thoracic nerve. The nerve is expected to regenerate within a year, as nerves outside the spinal column do regrow, albeit slowly.
Analysis
I (Andrew) was the instigator of this trip, the most experienced member, and the de facto leader, so the responsibility for decisions was mine. In my opinion, the accident was a direct result of insufficient preparation in at least three ways: (1) We did not have the current weather forecast. Instead, we relied on a day- old report, unaware of predicted lightning in the high country. Up-to-date information would have allowed us to better plan the day, perhaps choosing shorter routes close to the road instead of tackling a remote, multi-pitch route. In retrospect, a weather radio or a visit to the Ranger Station would have been wise. (2) We lacked proper gear for alpine conditions. Brad and I wore cotton clothing, affectionately referred to as “death cloth” by the YOSAR crew. It is colder than synthetics when wet, and slower to dry. Furthermore, we had no rain gear and no way to start a fire. In our condition, we faced serious hypothermia if we had had had to bivouac at 10,000 feet that night. We had a single headlamp, but no other signaling devices, so we were very fortunate that Bojan had his HAM radio. (3) Finally, and most importantly, we did not stick to our safety plan. Once behind schedule, we just tried to catch up. In fact, we had no explicit plan for bailing once the climb began. Without criteria for retreat— dark clouds on the horizon, etc.—we kept moving up until fleeing in either direction was equally risky.
In the final analysis, we got into trouble because we raced for the summit instead of retreating. All other considerations—forecasts, rain jackets—were secondary. Preparation is important, but no substitute for intelligent analysis of the developing conditions.
Brad’s and Richard’s first aid training may have saved my life. Brad was not sure if I had actually stopped breathing, so he played it safe. If there is any uncertainty, do not waste time—properly done, assisted breathing will not hurt your patient.
I would like to sincerely thank Bojan and Wolfgang for remaining at the summit to help in spite of the obvious danger of staying. Without their aid things would have been a whole lot uglier. My eternal thanks!
Months later, I still remember very little about the strike. Oddly, I think that makes me the lucky one. The true victims are the people who do remember: Brad and Richard, worrying if I would survive the day; my family, receiving the late-night call; my girlfriend, upon whom I placed tremendous demands during my recovery. As we take risks with our own lives, we risk a part of the lives of all those who love and care for us. I still climb, but I do so with a new and profound respect for everyone emotionally tied to the rope with me. (Source: Andrew and Brad Betts, and John Dill, NPS Ranger, Yosemite National Park)
(Editor’s Note: Mother Nature chose her targets with a sense of humor: Four are electrical engineers and one is a computer science pro.)</t>
  </si>
  <si>
    <t>Off Route—Fall on Rock, Inadequate Equipment and Protection, California, Yosemite Valley, Royal Arches</t>
  </si>
  <si>
    <t>California, Yosemite Valley, Royal Arches
Welsh climbers Dan McDonald (20) and Peris Roberts (20) started climbing Royal Arches (17 pitches, 5.9) at 1130 on August 1. The route was well within their abilities, and they finished it with no problems, reaching the patch of woods at the end of the last regular pitch at about 1830.
While looking for the 3rd class exit to the rim—a scramble up and left, then a few easy moves through summit overhangs, their attention was drawn to an obvious path descending to the left. They followed it until it dead-ended on the cliff face at the base of a slab that appeared to lead to the top. They decided to try the slab, so Peris put Dan on belay. Dan was expecting 3rd class and this looked easy, so he did not bother taking protection along or changing back into his climbing shoes.
He climbed 10-15 feet of loose 5.6-5.7—harder than he had expected, then he fell when either a hold broke off or his feet slipped. He grabbed a two-inchdiameter bush that he had used climbing up, but it came out by the roots. He took a sliding fall of about 20 feet, stopping in some tree branches ten feet below Peris. He realized right away that he had dislocated his shoulder, but nothing else seemed to be injured. He was secure where he had landed, so Peris took him off belay, scrambled down to him, and tried, unsuccessfully, to get his shoulder back into place. It was now about 1930, and an hour of daylight remained.
Dan was able to belay, so Peris took over the lead. He climbed another ramp up and left, toward the falls from Royal Arches Creek, but this was also harder than 3rd class. He did not think Dan would be able to follow, so he turned back. They considered having Peris solo up the ramp he had just explored and go for help, but they were almost out of daylight. They chose, instead, to stick together, stay where they were, and signal for help.
They tried shouting and whistle blasts in groups of three, with no luck. Finally, after several hours, they managed to alert someone on the Valley floor by using their lone flashlight and the flash on their camera. At midnight, Rangers contacted them with a loudspeaker from the base of the cliff.
Two NPS rescue team members started up the Royal Arches route at 0045 on August 2 and reached Dan and Peris an hour and a half later. They helped Dan up the correct Class 3 route to the rim and made camp. In the morning he was flown out by the park helicopter, and his shoulder dislocation was reduced at the Yosemite clinic.
Analysis
Dan feels he could have finished the pitch if he had taken his gear; instead, he was essentially climbing unroped—a pretty common scenario behind climbing accidents in the park. With the climb “over,” expecting 3rd class, and close to dark, the failure to recognize changing circumstances (known as “situational awareness”) can probably take credit for another victim. In addition, a little more exploration before committing to that slab would have uncovered the normal 3rd class exit indicated in the guidebook.
Dan and Peris had a spare rope, but no matches or extra clothes, and only one light. We strongly recommend one headlamp per person on any long route—it is hard to share a Mini-Mag at opposite ends of the rope. We also recommend training as a Wilderness First Responder. Among other skills, it will improve your ability to deal with dislocations, especially when no rescue team is waiting to bail you out. (Source: John Dill, NPS Ranger, Yosemite National Park)</t>
  </si>
  <si>
    <t>Pulmonary Edema, Alaska, Mt. McKinley, West Buttress</t>
  </si>
  <si>
    <t>Alaska, Mt. McKinley, West Buttress
While the incident with Andrews was unfolding at 13,500 feet, there was another incident developing at high camp—17,200 feet. The Black Ice Expedition, consisting of Sacha Friedlin (23) and Marie Cyr (24), were spending their third night at the 17,200-foot camp and Cyr had developed pulmonary edema. Ranger Gordy Kito was on scene at high camp with his Volunteer Patrol members Lance Taysom and Kevin Smith. Cyr’s condition had deteriorated rapidly over the course of the evening. Taysom started her on oxygen and initially encouraged the team to rest. Because her condition was not improving, Kito conferred with the 14,200-foot camp and the Talkeetna Ranger Station. Since the weather was favorable and the Black Ice team was unable to have productive rest, it was decided that they should descend immediately. Departing 17,200 feet at 0223, Taysom and Smith accompanied Cyr and Friedlin to the 16,000- foot level, where they were met by Ranger Joe Reichert and Volunteer Jay Mathers and escorted down to the medical camp. While descending, Cyr remained on oxygen with a portable cylinder in her backpack. Cyr remained on oxygen and slept for the remainder of June 3 in the ranger medical tent. The oxygen and lower altitude aided Cyr’s recovery. Her edema disappeared within two days. She remained at the 14,200-foot camp for over two more weeks before the team proceeded to ascend to Denali Pass and continue their traverse out to Wonder Lake.
(On a side note, Friedlin became only the third person to ever summit Mount McKinley, Mount Foraker and Mount Hunter all in the same season, and the first to do so after hiking in from Petersville.)
Analysis
It could be said that Andrews used poor judgment in making the decision to return to high altitude with his medical condition. Other than that, his team used sound strategy during their ascent and Andrews’ evacuation was based on an emergency condition that was not being reduced on the mountain.
The second incident was not related to poor judgment. Cyr only moved to high camp after normal acclimatization at the 14,200-foot level. Her pulmonary edema developed quickly, as happens on occasion to people at high altitude. To their credit, they descended under their own power with minimal assistance with their gear from NPS Rangers.</t>
  </si>
  <si>
    <t>Rappel Failure—Misperception of Anchor, Fall on Ice</t>
  </si>
  <si>
    <t>Alberta, Banff National Park, Selenium Falls
On December 12, a party of three had completed Selenium Falls, a water ice Grade 5 route. To descend, the climbers threaded their ropes through an existing Abalokov (V-thread) in the ice. A V-thread anchor is created by threading and unthreading two ice screws at an angle to one another through the ice and then threading a cord through the channel. A knot is tied on the outside to create a hanging loop. In this case, the cord had iced over since its original installation and the climbers mistook the long tail end of the cord for the main, knotted part of the loop. When the first climber, D.J. (40) began to rappel, the loose tail pulled out of the ice and he fell 140 meters to the base of the climb, sustaining fatal injuries. The other two climbers hiked up to the ridge and traversed over to the gondola station at the summit of the mountain. Two hours after the fall, they were able to alert Warden Service dispatch. By then it was dark, but Warden Service rescue crews climbed up to the route prepared to do a stretcher evacuation. The climber was located at the base of the route. His body was evacuated the next morning by heli-sling.
Analysis
V-thread anchors are a common and reliable method for setting up rappels on waterfall ice. However, they should always be backed up with an ice screw anchor until the last climber descends. This is particularly important when using previously installed anchors. (Source: Parks Canada Warden Service)</t>
  </si>
  <si>
    <t>Rappell Error—Fall on Rock, Arizona, Tucson, Papago Buttes</t>
  </si>
  <si>
    <t>Arizona, Tucson, Papago Buttes
On August 10 at 7:00 pm, Kyle Brown (22) plunged 50 feet off a cliff at Papago Buttes while teaching kids from his church how to rappel.
It took rescue crews about an hour to reach Brown. Fire officials said that Brown’s head injuries suppressed his breathing, and by the time firefighters reached him, he did not have a pulse. He was admitted to Scottsdale Healthcare Osborn Hospital, where he was later pronounced dead.
Analysis
Police and fire officials said they were not sure what caused Kyle Brown to fall that night, but they think that Brown was anchored and starting his descent when the accident occurred. Bob Khan, a deputy chief with the Phoenix Fire Department, said they were not sure whether a knot used to support Brown failed or whether he lost his footing.
Rescue crews frequently respond to calls involving the park for stuck or injured rappellers, but this is the first fatal accident there in years. The majority of calls are to Camelback and Squaw Peak, with the rest divided among North Mountain, South Mountain and Papago Buttes. According to Khan, the problem with Papago is that the rock there is not like Squaw Peak or Camelback. It is clay-like, and it is inviting because the rocks are rounded. They are deceivingly high and pretty easy to climb. (Source: From a report in The Arizona Republic by Christina Leonard.)</t>
  </si>
  <si>
    <t>Respiratory Distress, Alaska, Mount McKinley, West Buttress</t>
  </si>
  <si>
    <t>Alaska, Mount McKinley, West Buttress
On May 26, the Casade-Dacks Expedition of Ron Fridell (50), Sid Perkins, and Don Andrews (43) flew to the Kahiltna Glacier to begin their climb of the West Buttress of Mount McKinley. Over the next five days the group proceeded to the 11,000-foot camp. On June 1, the team made a carry to 13,500 feet, which is a popular strategy for the difficult move from 11,000 feet to 14,200 feet, and returned to the lower camp. On June 2, the group was climbing past Windy Corner en route to the 14,200-foot camp when Andrews began having trouble breathing. According to Fridell, Andrews slowed down noticeably, began resting more often and developed a productive cough. Andrews’ respiratory distress became so alarming that the group stopped and Fridell continued to the 14,200-foot camp alone and without his pack in order to summon help. Fridell arrived at the NPS Ranger Camp at 2130 and reported the incident.
By 2154, Volunteer Rangers Denny Gignoux and Jay Mathers were on scene assessing Andrews and administering oxygen. With in five minutes Joe Conroy and Marty Kimble, Air National Guard Pararescuemen (PJ’s), were also on scene working with Andrews, while Gignoux and Mathers prepared an anchor to begin lowering the patient for possible evacuation.
By 2215, the PJs had conferred with Dr. Peter Hackett about Andrews’ condition and it was decided that he should be evacuated, so the helicopter was requested from Talkeetna. The decision was based on the patient’s history of cauterized esophageal varacies that could rupture and cause serious internal bleeding if his respiratory distress continued or became more severe. Andrews was not responding as well as was expected to treatment with his personal inhaler and supplemental oxygen. He continued to be pale and cough up pink sputum.
At 2300, the NPS Lama rescue helicopter departed Talkeetna en route directly to Andrews. At this same time Chris Eng and Dan Howley (emergency hired climbers), departed camp with additional cylinders of oxygen. Upon their arrival at 2317, Eng and Howley replaced the existing oxygen and descended to 13,500 feet and prepared a landing zone for the helicopter. The Lama landed, the patient was put on board at 2339, and was on the ground at Basecamp at 2349.
Dr. Peter Hackett evaluated Andrews at Basecamp while waiting for the Air National Guard Pavehawk to arrive. At 0119 on June 3, Andrews was transported to Alaska Regional Hospital where he was seen and released.</t>
  </si>
  <si>
    <t>Serac Fall, Alaska, Mount Johnson, Ruth Gorge</t>
  </si>
  <si>
    <t>Alaska, Mount Johnson, Ruth Gorge
On May 15, Seth Shaw (38) and Tim Wagner (34) checked into the Talkeetna Ranger Station and filled out a backcountry permit to climb Mount Johnson. They were flown into the Ruth Glacier, Denali National Park and Preserve by Talkeetna Air Taxi.
On May 16, Shaw and Wagner started their climb of Mount Johnson, climbing a ice gully located on the center of the buttress. They finished the climb on May 21 and returned to their base camp at the base of Mount Dickey. The weather remained inclement for the next six days, forcing them to remain in their tent.
On May 25 at 1930, Shaw and Wagner skied to the base of Mount Johnson and climbed to the base of a large serac icefall located on the east side of a couloir. The icefall had an ice-cave-type entrance at the bottom and with an over-hanging serac some 50 feet higher than the entrance.
At 2000, Wagner walked into the ice cave—about 20 feet wide and 50 feet long—and placed his ice picks into the wall. Shaw was outside the cave about 50 feet down slope from Wagner and had laid his tools down to use his camera. As Shaw was taking a picture, the serac above them came crashing down on top of them both, burying Shaw. Wagner was pinned down by an ice boulder and spent about 30 minutes digging out to free himself. Wagner shouted for Shaw and looked at the huge pile of ice boulders that were stacked up an estimated 20-30 feet on top of where he had last seen Shaw standing.
At 2030, after hastily searching for Shaw and aware that climbers were camped at the base of Mount Dickey, Wagner skied up the glacier to get help. He contacted Kelly Cordes, Scott Decapio, Jeff Hollenbaugh, and Bruce Miller. After talking with the climbers Wagner decided he should stay at their camp. Decapio skied to the mountain house attempting to radio out for help.
At 2330, Miller, Hollenbaugh, and Cordes skied seven miles down to the accident site to attempt to locate Shaw. They belayed each other to the debris site several times, but were unable to find anything but Shaw’s two ice tools. They surmised that the wind blast from the ice falling onto the snow caused enough force to blow the ice tools down glacier. They found Shaw’s skis that were marking the site and also a pack he had laid down-slope from where the debris pile was. They shouted numerous times calling Seth’s name, but they never heard any responses.
At 0120, Miller, Hollenbaugh, and Cordes skied back to their campsite at the base of Mount Dickey. The trio later was able to radio to an air taxi and report the accident.
At 1110, a K2 Air Taxi reported the accident to the National Park Service at Talkeetna Ranger Station. Talkeetna Air Taxi was near the scene and landed at the base of Mount Dickey and picked up Wagner and flew him to Talkeetna, where he was treated for a leg fracture at the Talkeetna Sunshine Clinic. At 1302, the NPS Lama rescue helicopter flew to the accident site with NPS Mountaineering Rangers Roger Robinson &amp; Scott Metcalfe aboard and Jim Hood as the pilot. At 1325 , the Lama hovered over the accident site while the Rangers videoed the site and looked for any sign of life. It was determined that the accident site was too dangerous to ground search and that there was a zero chance of survival.
Analysis
This was an unfortunate accident that demonstrated the unforgiving nature of icefalls. The tragic incident also confirms again that even the most experienced climbers are vulnerable to accidents. Shaw worked as an avalanche forecaster, had years of climbing experience in Alaska, and was extremely knowledgeable regarding ice and snow. This accident site was and is an active zone of seracs constantly calving. There was new debris present when Shaw and Wagner arrived at the icefall. In fact, since the accident the site has had numerous collapses of ice burying the site deeper with debris piles.
It was Wagner’s first trip to Alaska and he commented that he depended on Shaw for judgment calls regarding hazards on glaciers including crevasses and icefalls. It will never be known or understood why Shaw decided to go into this precarious area that was even too dangerous to conduct a ground search safely.</t>
  </si>
  <si>
    <t>Slip on Ice, AMS, Exposure, Inadequate Clothing, Inexperience, Alaska, Mount McKinley, West Buttress</t>
  </si>
  <si>
    <t>Alaska, Mount McKinley, West Buttress.
May 13, Rangers Kevin Moore and Scott Metcalfe with volunteers Jay Hammond and John Evans carried loads from 14,200 feet to 16,200 feet on the West Buttress and returned to 14,200 feet. They reported the following.
We saw Erik Seedhouse (35) and Doina Nugent (38) moving slowly at 15,300 feet just below the fixed lines on the headwall. They had moved maybe 400 feet in one and a half hours. We caught up to them and asked Nugent if they were feeling all right. He replied they were all right. Seedhouse had stopped continuously, and we thought he might be demonstrating symptoms of altitude sickness. We told them the symptoms of Acute Mountain Sickness and Seedhouse agreed he might have AMS. We suggested they go down and acclimatize slowly. But Nugent said sharply to Seedhouse that he didn’t have AMS and that he was “a baby.”
This interaction concerned me for a couple of reasons. First, Seedhouse did not want to climb, but Nugent was pushing him to continue. Nugent’s expedition behavior did not show compassion for Seedhouse—who clearly was having difficulties. Second, Seedhouse was sunburnt, improperly dressed, and equipment was attached haphazardly to his pack, indicating he wasn’t taking care of himself properly.
Nugent and Seedhouse sat down and we continued up the headwall to 16,200 feet where we spent the next three hours working. While descending the fixed lines, we received a radio call that a woman spent three hours stuck in the bergschrund, and might need assistance. We descended to the bergschrund and found Nugent and Seedhouse there. They were being assisted by the GT Expedition (Yvon Methot and Marc Talbot) and members of their own expedition.
Nugent had attached an ascender to the fixed line. The ascender became wedged between the rope and the icy lip of the bergschrund. Seedhouse and Nugent could not help themselves out of this jam. Methot and Talbot carried Nugent’s pack and belayed them. At this point, we witnessed Seedhouse fall. Seedhouse slid about six feet and was caught by the rope. It took him a few moments and some effort to right himself, and when he did, he screamed, “My leg, my leg.” Seedhouse shouted at Nugent, who was ignoring him, “I’ll never forgive you for this! Never.”
But Seedhouse was not injured and the group returned to 14,200 feet. Methot, Talbot, and Habijanac came to the Ranger Camp to explain the dynamics of the V02 Expedition. Habijanac explained that he and his wife agreed to join V02 without having previously met with Seedhouse and Nugent. Habijanac said he was concerned about the safety of the team. Methot and Talbot thought they should abandon the climb.
Habijanac said the group had taken a short mountaineering course, and he became concerned during the course when Nugent and Seedhouse displayed very little knowledge in mountaineering skills. The Ranger Patrol’s collective opinion was that they demonstrated poor expedition behavior and mountaineering skills to climb Denali safely.
On May 14, Moore met with Seedhouse and explained that the V02 Expedition should abort their climb because of safety concerns. Seedhouse was upset. He said the climb was sponsored by Simon Fraser University and the money given to him would have to be paid back.
On May 15, the entire V02 team abandoned their climb. They were assisted by the GT Expedition to Basecamp.</t>
  </si>
  <si>
    <t>Slip on Mixed Terrain, Inadequate Equipment (Ice Ax in Pack), Exceeding Abilities, Alberta, Banff National Park, Cascade Mountain</t>
  </si>
  <si>
    <t>Alberta, Banff National Park, Cascade Mountain
The story behind this accident was largely pieced together from the evidence gathered during the lengthy search that was required to locate and recover the victim’s body. The victim, P.O. (19), planned on climbing the south face of Cascade Mountain with two friends. P.O.’s day off work (June 23) arrived a day before the other two were available, so he told one of the others he would head up the lower part of the mountain alone to reconnoiter the route which they would try the next day together. When he failed to return that night, his friends notified Warden Service dispatch and a search commenced. His body was finally located on July 7.
Analysis
The south face of Cascade Mountain is 1200 meters high and consists mostly of steep scree gullies and rock slabs. In June of 2000, snow still covered about two-thirds of the route due to an unseasonably cold spring.
It was determined that P.O., using crampons and an ice ax, kicked steps in snow gullies well up the face. When he reached dry rock and open scree, he removed and packed his crampons and ice ax. Several hundred meters higher he was forced to traverse left across a wide snow bowl at the head of the main gully system. Apparently, to avoid the need to stop and get the crampons and ice ax out of his pack, he tried to follow a narrow, down-sloping ledge of dry rock. When he slipped and fell off, he landed on the hard snow below. Without his ice ax he was unable to self-arrest. He fell about 300 meters down the main gully, then slipped into a small moat and was covered by snow that had dislodged during his fall. He died of multiple trauma.
P.O. came to western Canada to climb. He had trained in the east and had obtained the proper equipment. The late spring conditions were likely frustrating to him, as they were to many. The south face of Cascade Mountain is one of the closest mountain climbs to downtown Banff. It is not the usual route to the top, but the angle is mostly moderate, so when P.O. found the step-kicking straightforward, his reconnaissance must have turned into an irresistible urge to bag his first Rockies summit. (Source: Parks Canada Warden Service)</t>
  </si>
  <si>
    <t>Slip on MIxed Terrain, Rappel Error, Fatigue, Dehydration, British Columbia, Tantalus Range, Mount Dione</t>
  </si>
  <si>
    <t>British Columbia, Tantalus Range, Mount Dione
On September 24, two experienced climbers were descending Mount Dione. They had completed the second ascent of the West Face, and spent the night on the summit. H.Z. (39) had forgotten his water bottle and was very dehydrated. Both climbers were fatigued and were rappelling and down-climbing the standard descent route. The final rappel was over steep rock and snow. M.S. rappelled from an anchor made of natural rock protection. H.Z. told M.S. that he would remove the rock gear and either make a bollard in the snow to rappel from or down-climb. Somewhere between moving the rappel anchor or beginning the down-climb, H.Z. slipped and fell 30 meters. He sustained a fractured pelvis and internal injuries, and then went into cardiac arrest. He was heli-evacuated by the Squamish and Whistler Search and Rescue teams. He died three days later in hospital, never having regained consciousness.
Analysis:
H.Z. was severely dehydrated and fatigued, and it is likely that his judgment and movement on the terrain were impaired as a result. (Source: Val Fraser, Squamish Search &amp; Rescue)</t>
  </si>
  <si>
    <t>Stranded—Rappel Rope Too Short, Arizona, Camelback Mountain</t>
  </si>
  <si>
    <t>Arizona, Camelback Mountain
On March 15, a person who wishes to remain anonymous was attempting to rappel from a rock face that is 400 feet high. He started rappelling, and when he got close to the end of his rope, he realized he was still 150 feet from the ground. His partner realized he was in trouble and called 911. The Fire Department came to his rescue. He was not injured—except for his ego—as the rescue was video-taped and shown on three major television stations. (Source: Kathy Reichert, Park Manager, City of Phoenix)
(Editor’s Note: This is by far the largest error in estimating the length of rope needed for a rappel. Enough said.)</t>
  </si>
  <si>
    <t>Weather, Exposure, Failure to Turn Back, California, Mount Shasta</t>
  </si>
  <si>
    <t>California, Mount Shasta
Early Monday morning April 10, Craig Hiemstra (38) and John “Zippo” Miksits (45), both experienced climbers, set out from the Bunny Flat Trailhead in beautiful weather to climb Mt. Shasta via Cascade Gulch. John and Craig had never climbed together before. They had made acquaintance at the trailhead with two other climbers, who then went with them. Their first camp was in Hidden Valley.
April 11 brought more beautiful weather, with a slight increase in winds, and both groups made their next camp at Lake Sisson, in a sheltered depression at the Shasta/Shastina saddle about 11,500 feet. That afternoon the winds increased, but nobody was alarmed. John mentioned the high, thin clouds he had been noticing, and Craig responded that the barometric pressure had remained constant and stable for the past four hours. Agreeing that there was no need to worry, the pair made plans for a 1:00 a.m. departure for the summit. The other two climbers decided that a summit attempt was out, due to their limited technical expertise, and that a ski descent from the saddle would be their plan for morning.
When they went to sleep, the temperature was around 25 degrees F, winds were around 35 mph, and the moon was visible through a thin layer of clouds. The winds continued throughout the night and the moon soon became disguised. Dawn brought whiteout conditions and winds up to 65 mph through the saddle.
On 12 April at 8:00 a.m., the two climbers who remained at the saddle received a radio call from John: “We are descending from summit, are at 11,900 feet, but can’t find camp. Can you call the weather service and see if this is going to stick around.”
The two at the saddle agreed and scheduled to make radio contact again in 20 minutes. Upon attempting to reach John and Craig after that interval, they received no response, nor did they ever again establish contact, despite repeated attempts. The pair remained at the saddle as long as they could, then descended because the high winds were starting to rip apart their two-season tent, while continuing attempts to contact by radio.
John and Craig were reported missing on April 13 when a check of the Bunny Flat Trailhead revealed that John’s vehicle was still in the parking lot. A major search operation ensued, involving two California Guard Blackhawks, US Air Force Pavehawk, USFS CWN Bell Jet Ranger, and CHP A-Star. Over- the-snow vehicles and skiers were used on the days when weather conditions made flying impossible. On April 15, Craig’s body was discovered without gloves or ice ax at an elevation of approximately 10,300 feet in Cascade Gulch. Injuries were consistent with a headfirst fall in soft snow (fractured cervical vertebra), and death had been instantaneous.
On April 19, during the search for John, a California Guard UH-60 Blackhawk crashed at 11,600 feet near Cascade Gulch, just below the Shasta/ Shastina saddle. The helicopter rolled at least once and came to rest on its side, yet those on board—four Guardsmen, a reporter, and two Climbing Rangers—sustained only minor injuries. The party descended together through clouds to a helispot. The Guard crew and reporter were evacuated later that day by another Guard Blackhawk. The Climbing Rangers skied out to Bunny Flat through hazardous avalanche conditions, continuing to search.
John’s body remained buried by snow and undiscovered until the Memorial Day weekend, when we found his remains at approximately 11,500 feet on the north side of the saddle. Subsequent autopsy revealed a dislocated wrist, pulmonary edema (associated with either the altitude or the terminal stages of hypothermia), a heart condition, and the probable cause of death was listed as hypothermia. Seventy-five feet above John’s body, a meager bivouac site was found. Buried by almost two feet of snow, and almost directly beneath John’s body was most of their gear, including water and food, packs, wands, and Craig’s gloves and ax, laid out in an organized fashion. The sleeping bags and cooking gear were gone, however.
Analysis
Although there has been much speculation, we will never know for certain exactly what happened up there after the last radio contact. We do know that John and Craig were hit by an extremely violent and prolonged winter storm with winds in excess of 60 mph, which dropped two feet of snow in 24 hours, and which, by the end of the search, had deposited over six feet of new snow on the mountain. The presence of Craig’s body in Cascade Gulch suggests that he may have been on his way to get help for John, and suffered a fatal fall.
The fact that John and Craig had never climbed together previously should also be noted. While we will never know if this was a contributing factor in this accident, knowledge of your partner, and of yourself, in critical situations, can sometimes make a difference in the outcome.
The bottom line is this: In the high mountains, even ones we are familiar with, there is but one season: Winter. When a big storm moves in, circumstances can rapidly compound into a potentially fatal situation. High winds, zero visibility, and heavy snowfall all can combine to disorient and incapacitate the most able climber. Add a physical problem like an injury sustained in a fall or AMS, HAPE or HACE, and the odds rapidly mount against us. Preparation and awareness are our closest allies against those odds. I miss my friend. Be careful out there! (Source: Bruce Binder, friend of victim and searcher. Report reviewed by other search volunteers: E. Holland, M. Golay, J. Burns, J. Huber, J. Keeney, and Dave Nicholson, Incident Commander)</t>
  </si>
  <si>
    <t>Avalanche, Poor Position, New York, Adirondack High Peaks, Wright Peak</t>
  </si>
  <si>
    <t>New York, Adirondack High Peaks, Wright Peak
On February 20, one skier was killed and five others injured when they were caught in an avalanche in the Adirondack High Peaks while skiing in an off-trail area. The avalanche occurred about 1:00 p.m. on the northeast side of Wright Peak. Department of Environmental Conservation Forest Rangers (MRA) reported that five of the skiers were found by 2:00 p.m. Searchers spent the next five hours looking for Toma Jacob Vracarich (27). Using a probe line, they finally found his body around 6:00 p.m. Of the five injured skiers, three were hospitalized.
Very high snow levels had created unusual avalanche conditions in the northeast. DEC Ranger Wesley Hurd: “In New York State we never have avalanches. I’ve been doing this for 26 years and this is the first one I’ve ever had anything to do with that had any people involved.” In Vermont, state officials told Stowe Mountain Resort and Smuggler’s Notch Ski Area to warn backcountry skiers and snowboarders of significant risk of avalanche in Smuggler’s Notch. (Source: Neil Van Dyke, Stowe Hazardous Terrain Evacuation)
(Editor’s Note: This incident is included because backcountry skiing and snowboarding are becoming more popular in the Northeast. It is important to understand the conditions that can result in avalanches.)</t>
  </si>
  <si>
    <t>Fall on Ice – Ice Screw Pulled Out, Haste 
North Carolina, Celo Knob, The Crescent</t>
  </si>
  <si>
    <t>Around 3:00 p.m., my partner TS and I were finishing our second ice route of the day in the Black Mountain Range. Both routes were characteristic of the long gully climbs—easy to moderate ice with a few technical stretches no harder than WI3. I was beginning the last of the roped pitches, a short 30- foot section of relatively easy WI3. I had placed a good screw just off the belay, and then placed a second one five more feet above. I encountered a short section of neve near the end of the pitch which felt secure, although warranted some delicate climbing. To protect the top-out, I placed a third screw in the best ice I could find, knowing that it was not very solid but hoping it would be better than nothing. The angle lessened considerably at the top of the pitch, transforming into a flat ramp that continued towards the top of the mountain. After making a few more moves past the vertical section, I stepped up high to plant my left foot flat into the ice and finish the pitch using my tools as canes on such low-angle terrain. I planted the bottom of both tools into the ice and committed my weight onto my left foot when it skated off the ice, pitching me off backwards in a head-first fall. I remember the last screw failing as I fell and could see the ledge below me coming closer and closer. I hit the ledge with my head and shoulder blade, bounced, and continued to slide 20 more feet down the gully until I came to a halt. By the time I stopped, I had fallen 40 feet, dislocated my left shoulder, and stabbed my right knee with my crampon during the fall. TS came down to help me out and managed to reduce my shoulder. He pulled all our gear and helped me bushwhack several hundred feet down the ridge to our packs and walk the remaining miles back to the truck.
Analysis
More so than climbing on rock, ice climbing takes keen judgment and the experience to know what is happening with the ice and what techniques are and are not safe. A contributing factor to my fall was rushing the pitch and wanting to get off the mountain after a long day. If I had continued to climb the pitch in the standard manner of planting the picks of both tools firmly before making a move instead of hastily resorting to a more efficient technique, I might not have fallen. Also, if I had not been wearing a helmet, I might not have lived to tell this tale. (Source: Brandon Calloway - 28)</t>
  </si>
  <si>
    <t>Fall on Ice, Anchor and Carabiner Probably Failed, Pennslyvania, Kitnersville, The Main Flow</t>
  </si>
  <si>
    <t xml:space="preserve">Pennsylvania, Kitnersville, The Main Flow
About noon on December 27, JW (43) and BA (36) started on an ice climb popularly know as “The Banana” (WI4) but more correctly called “The Main Flow” in Kitnersville. The conditions were good that day—cold (25-28 degrees F), cloudy, with somewhat brittle ice. The pair climbed the first 200 feet of the climb in two pitches with JW, the more experienced, leading. At this point they lowered a rope to a third climber BM (42) who had just arrived and wished to join them for the final pitch. All three men had been on the route before with JW having the most ascents. The crux second pitch having been completed, JW started on the longer final pitch (WI 3). While BM belayed from the trees to the right of the climb, BA sharpened a tool with a broken tip.
On the 70-80- degree ramp portion of the third pitch, JW placed ice screws at 28 feet and about 47 feet from the icy ledge at the base of the pitch and slightly above the belay. JW clipped both of the 8.8mm Bluewater ropes that they used into these pieces. His third screw, about 65 feet up on a 90-degree section, only got one rope since it was in better ice about five to six feet left of the line of the climb. At the top of the vertical section, at about 77 feet, JW put in a fourth screw and attached both ropes. At this point the climb gains a small ledge, taking the leader out of view of the belayer. Following this is a 12-foot vertical section. Down into the top of this formation JW placed his fifth and final screw at about 89 feet. The climb then angles slightly left on easy stepped terrain with some vertical sections of five feet or less. It ends at a rappel station on trees at about 157 feet from the base.
JW was out of sight and well above his last piece when he fell. There was no warning for the fall, no scream. Five or six feet of rope that came back to the belay was seen falling. He hit several times on the way down. His fall was to the left of his gear. With rope stretch, JW hit the icy ledge slightly above the belay head-first at a 60-70-degree angle.
The rescue call went in for help at about 2:00 p.m. The rescuers were on the scene very quickly. The Upper Black Eddy Fire Co., the Riegelsville-Palisades Fire Co., and the Point Pleasant High Angle Rescue Team among those responding. Almost as soon as the first rescue vehicles appeared on Route 32 at the base of the climb, there were three Philadelphia area news helicopters flying overhead. The noise of these helicopters made it extremely difficult for BA on the cliff with JW to communicate with the rescuers below and above. BM had informed the rescuers that there were houses on the top and that the best access would be from above. They lacked ascenders to use the rope BM had rappelled down on. The Point Pleasant Team set up on top of the cliff to get a Stokes basket down to JW. BA brought up blankets to keep JW warm and set a two-ice-screw anchor near JW’s head for future use.
BM figured out that an EMT could gain the ledge quickly if he was belayed up a less icy rock corner to the right of the flow. The EMT from the Riegelsville- Pallisades Fire Co. had a little rock climbing experience and no crampons or ice tools for the climb. BA used one of the climbing ropes and slings to rig a new belay on trees. BA again had great difficulty hearing or being heard over the helicopters. The EMT climbed to within 30 feet of the ledge, but the icy cracks in a vertical section proved too difficult for farther progress. BA inquired about the possibility of the use of Prusiks to finish the ascent. BA dropped slings down to be used in this manner, but it quickly became evident that the EMT lacked the experience to use them and that BA would not be able to explain how to Prusik over the din of the helicopters. Instead BA fixed the free end of the rope to the belay and then tied loops in the rope so that the EMT would have a rope ladder to climb while BA continued to belay. From there the EMT was belayed to JW’s position. As the EMT made his initial assessments BA hauled up his medical bag. The EMT intubated JW to keep his airway open, fitted JW with a neck collar and radioed his condition to those below.
The Point-Pleasant High Angle Rescue Team is a group of volunteers that mainly respond to incidents at Ralph Stover State Park—a popular nearby rock climbing area. They responded very quickly and bravely especially considering their lack of ice climbing gear or experience, plus they were less familiar with these cliffs. During this time the Point-Pleasant Team was trying to reach the ledge from above. When BA saw that the red rope they had lowered had reached the ledge, he shouted to let them know that they could start down. These shouts again were drowned out by the helicopters, because several minutes later BA heard them asking over the EMT’s radio if rescuers below could verify that their rope had reached the ledge. BA then asked the EMT to relay this information to the team above with his radio. The Point-Pleasant Team then started down the rope to the ledge. About this time BM came back up to the ledge using Prussiks.
The Kitnersville cliffs are poorly bonded and friable red shale. They gain cohesion with the winter freeze so that ice climbing is safe. Nevertheless there is still a lot of loose rock to knock down in addition to hanging ice. Rappelling must be done with delicacy to reduce these dangers, especially in less traveled areas. As the first two members of the Point-Pleasant Team rappelled to the ledge, they knocked a few small rocks down. As a third member came down the rope, BA thought to warn him about the loose rock. His shouts were again futile even at a distance of 50 feet due to the din of the helicopters. Not 10 feet farther down the rope, the rappeller knocked at least 100 pounds of rock down. Fortunately no one was injured, but it hit close to the six people on the ledge and continued on to the ground where most of the personnel were located. BA and BM screamed warnings of “Rock!” but these too were probably lost in the noise. That these rescuers suffered increased risks just so someone could get a better camera angle seems particularly odious.
A difficult litter lower was completed, taking about three hours, and JW was flown to St. Luke’s Hospital in Bethlehem, PA. He died the next day from his injuries and probably would have done so even with instantaneous help.
Analysis
The gear was retrieved two days after the accident after a half-inch of new ice had formed over it. The measurements were taken eight days after the fall and are based on memory of the placements so they are not totally accurate. The climb had changed considerably in the meantime and 12 inches of snow had fallen. It is thus conceivable that JW was at the rappel station when he fell, since there is only a three-foot difference between the rappel station at 157 feet and the calculated fall of 154 feet. Also BM, the belayer, recalled that no rope had gone out for a short time preceding the fall.
On recovery of the gear it was learned that the fifth screw at 89 feet was missing the carabiner that would have attached to the ropes. This fifth screw showed no signs of impact and BM does not remember any significant tug or jerk before the fourth screw caught the fall. The carabiner on the fourth screw was deeply notched by the impact. The screw eye also was slightly bent.
Additional thoughts on what might have happened to the rope-side carabiner on the fifth screw: 1) It came off the sling and was on the ropes and went unnoticed. Certainly this was possible given the chaos that ensued, but it is not what was remembered. 2) It broke and we have not found the pieces. This is possible only if it could happen without marking the carabiner at the screw and without a noticed jerk at the belay. There was a lip, but no sharp edges nearby. Chris Harmston of Black Diamond performed an analysis of the situation based on accounts, diagrams, and video of the area. His analysis points to carabiner failure as the most likely cause. 3) It might have come off both ropes and the sling through vibration, but this seems unlikely.
As for what initiated the fall, this will never be known. Evidence suggests that JW was at the rappel station, but not fully anchored to it. Something then happened to make this anchor fail. Obviously another piece of gear could have lessened the severity of his fall. JW was on easy ground for him (he has climbed WI 6) and may have been unaware of how far he was above his last piece. He did not have any more screws with him to place, but he did still have a Spectre or could have slung a small tree with some effort. As for the fifth screw, perhaps a locking carabiner or two in opposition would have been better before such a long run out.
Some notes on the media involvement in the story. The noise generated by three news helicopters was overwhelming on a cliff where communication is difficult if one car goes by on the road below. Their noise made it extremely difficult for BA and BM to talk to each other and to talk to the rescuers. They significantly increased the risks, while slowing the response of those involved. For JW, BA, BM and most climbers to have a rescuer killed or injured attempting their rescue provides a greater fear than their own injury or death. To have these generous people harassed and endangered for a news story seems irresponsible at best and possibly criminal. The value of this story was pure spectacle. The people that needed to know the information, JW’s family and friends, would have been much better served by a caring phone call. Instead the story only created panic, as all the ice climbers in the area got frantic phone calls from friends and loved ones to see if it was them on the cliff. The story certainly did not warrant nor need live helicopter “dramatic footage” from the scene.
The media continued to behave poorly after they left the rescue. They failed to report the noise of the helicopters as a problem for the rescue even though BA made pointed remarks about it in a statement given as he left the incident. Reporters then had to be kept at bay by the hospital staff from the family and friends who came to visit. When approached for footage shot from the helicopters to assist in the investigation of why the gear failed, they flatly refused saying they would only turn over the part shown on TV and not without “a court order.” Finally Yvonne Latty, a reporter from the Philadelphia Daily News approached the family to do a story about the incident. BA and BM gave her an extensive interview including taking her to the scene so that she could get photos as well as an idea of the dangers of the area and the difficulties of communication. She did not include anything about the helicopters causing problems, indicating that the Rescue Captain had said they were not a problem. We requested that she include the addresses of the rescue squads that JW’s family and friends have sent money to. The article that did come out only sensationalized the sport and used JW’s death to highlight the dangers. (Source: BA - who asked that we only use initials)
</t>
  </si>
  <si>
    <t>Fall on Ice, Climbing Alone, Placed No Protection 
Utah, Provo Canyon, Stairway to Heaven</t>
  </si>
  <si>
    <t>On December 18, a man (24) was on the second pitch of Stairway to Heaven when he fell attempting to climb over an ice bulge. Both feet popped from their holds. He dropped 50 feet to the ground, suffering a compression fracture of L-5. (Source: Dennis Chapman - Utah County Sheriff’s SAR)</t>
  </si>
  <si>
    <t>Fall on Rock, Climbing Unroped—Trying to Save Time, Colorado, Rocky Mountain National Park, Longs Peak</t>
  </si>
  <si>
    <t>FALL ON ROCK, CLIMBING UNROPED-TRYING TO SAVE TIME
Colorado, Rocky Mountain National Park, Longs Peak
On July 6, Cameron Tague (32) and Emma Williams (34) were attempting the Yellow Wall Route (V 5.11) on the Diamond of Longs Peak. Tague was climbing unroped on a steep band of rotten 4th class rock at the base of the Yellow Wall Route looking for a belay on better rock. Tague slipped on loose rock and fell 800 feet to his death over the Lower East Face and onto Mills Glacier.
Analysis
Tague was an outstanding climber with approximately 30 ascents of routes on the Diamond face, including a new route. His strategy in climbing unroped was to save time and increase his party’s margin of safety later in the day by finishing the route before the afternoon lightning storms would arrive. However, in retrospect, it may have been better to simul-climb with protection placed at intervals. The North Chimney (access route to the Diamond) and Broadway Ledge are notorious for rotten rock, conditions that have claimed other capable climbers in these same areas. (Source: Jim Detterline and Mark Magnuson, NPS Rangers, RMNP)</t>
  </si>
  <si>
    <t xml:space="preserve">Fall on Rock, Inadequate Anchor on Top Rope Set Up 
Colorado, Boulder Canyon, Happy Hour Crag </t>
  </si>
  <si>
    <t>On April 20, a climber fell to his death while being lowered, due to the webbing on one of the anchor’s parting and not being properly clipped in to the equalizing anchor. In the case of the webbing, it was only masking tape that connected (and hid!) the ends of one of two webbing anchor slings. This accident was particularly noteworthy because the climber had purchased the webbing the day before and did not realize that masking tape joined two pieces of webbing. The webbing came off the spool that did not have one continuous length. (Source: Bill May)
(Editor’s Note: This kind of mistake has only been reported once before to ANAM — many years ago. It is — or should be — fairly common knowledge that webbing, unlike rope, comes packaged in this manner.)</t>
  </si>
  <si>
    <t>Fall on Rock, Inadequate Anchor System, California, Yosemite Valley, Washington Column</t>
  </si>
  <si>
    <t>FALL ON ROCK, INADEQUATE ANCHOR SYSTEM
California, Yosemite Valley, Washington Column
On December 3, Andrew Morrison died when he fell several hundred feet from the South Face of Washington Column (Grade V, 11 pitches, 5.10a A2) in Yosemite Valley. On December 1, they climbed the three pitches to Dinner Ledge and slept on the ledge at the top of pitch 1. They admitted to being awed by the exposure. The climb starts from 3rd class ledges, yielding a few hundred feet of exposure on the first pitch—but they were all enthusiastic, enjoying the climb, and they felt the whole team was climbing competently and safely. Andy had done well leading the second pitch.
On December 2, they hauled their gear to Dinner Ledge, where they planned to bivy until they finished the route. They had lots of trouble with the haulbags snagging on the way up, and they had worked hard getting them free. Pitch 4, the Kor Roof, was Andy’s lead, but he was tired from dealing with the bags, so Matt led and Nick followed. It was dark by the time they finished the pitch.
On the third, Andy started up the ropes to lead pitch 5, but had to go to the bathroom, so he returned to Dinner Ledge after jugging halfway He was still feeling tired, so Matt took the lead with Nick belaying. Andy started up again but then changed his mind. He also mentioned that he had found his ascenders inefficient the first time up, so he had switched to Prusiks.
After a discussion with Matt, Andy decided he would take two ropes and go down to the Valley to get Craig, another member of their group who was hoping to join them. Andy said he planned to rappel pitch 3, pull his rappel ropes, fix one rope as he descended pitch 2, and fix the other on pitch 1. This way, he and Craig would have to re-lead only pitch 3 to rejoin the team. Andy started down from Dinner Ledge and was soon out of sight, while Matt and Nick began pitch 5.
About an hour later Andy called up, “My ropes are stuck.” Nick (belaying Matt) replied, “Do you have both ends of the ropes?” Andy: “Yes.” Nick: “Can you tie a Prusik around both ropes, then climb up and free them?” Andy: “Oh, yeah,” with an apologetic tone, as if realizing he should have thought of that on his own. Nick reinforced the point about the Prusik hitch needing to be around both ropes, and asked for confirmation that Andy understood. Andy seemed frustrated, but not unusually so for someone dealing with the hassles of a wall climb.
Perhaps 45-60 minutes later (approximately 1330), Matt and Nick heard the sound of rocks falling. Matt looked down and saw Andy fall into view, accompanied by one or two watermelon-size rocks. Matt knew immediately that the fall would be fatal. He was able to alert hikers on the ground, and by the time he and Nick had rappelled to Dinner Ledge they could see emergency vehicles on the bicycle path below. Too upset to continue down, they stopped for the night and descended in the morning.
Analysis
Andrew (28), Mathew Ryan (30) and Nicholas Thain (28) were on their first trip to the park, under the sponsorship of the Australian Army Alpine Association. They were competent free climbers with several years experience, but had climbed only a few aid pitches and no big walls. Hoping to improve their wall skills, they had selected the South Face as a good “starter” route. They were well equipped with gear and intended to take several relaxed days, bivouacking on the wall.
The NPS team found that both of Andy’s ropes had fallen with him—a 50- meter dynamic and a 46-meter static. The ropes were tied together as if for a rappel. An overhand knot was tied in the free end of the 50-meter rope, similar to a “stopper” knot intended to prevent a rappeller from going off the end of the rope. The free end of the 46-meter rope was unknotted. Andy may have untied a stopper knot in that rope to prevent it from jamming in the rappel anchor when he pulled his ropes down after a rappel.
The accident probably occurred on pitch 3, for the following reasons: (1) The ropes appear to have been rigged for a doubled-rope rappel, and pitch 3 is the only one Andy intended to descend that way. (2) A crack near the top of pitch 3 is well known among locals for jamming rappel ropes, which pitch 2 does not do. (3) It is unlikely that he would have left his ascenders and etriers at the anchor as he descended pitch 2.
Andy’s rigging suggests that he was trying to put fall body-weight on the 50-meter rope to pull the jammed rope free. Given his position on the rope and the length of pitch 3, he was probably at or near the anchor at the bottom of the pitch, about where he would be if he were pulling his ropes.
Did the falling rocks somehow cause his fall? There is no direct evidence of this, but there were clear signs that Andy had struck the ledge at the top of pitch 1 on his way to the ground, so his impact may have dislodged the rocks there.
There is circumstantial evidence that Andy’s state of mind may have set him up for an accident. First, he seemed to be in an unenthusiastic mood that day, perhaps feeling ill. Second, although he was an experienced free climber, he had little aid experience and had complained of being inefficient with his big wall ascenders. Third, he had been struggling with his rappel ropes for an hour or two, clearly annoyed by the situation. Each problem, by itself, may have been frustrating but was not necessarily dangerous per se; however, one irritation on top of another may have ultimately led to hasty decisions and shortcuts with safety. Of course we cannot know Andy’s state of mind; the possibility of contributing mental factors is offered here for other climbers to watch for in themselves.
In summary, the most likely scenario places Andy at or near the bottom of the first rappel from Dinner Ledge, trying to free his jammed rappel ropes by pulling hard on one rope. When the rope suddenly came loose, he lost his balance and fell, pulling the other rope through the anchor above and taking both ropes with him.
While we do not know exactly what Andy was doing at the time, or what caused his fall, we can be fairly certain that for whatever reason, either he had no anchor to the cliff at that moment or he had fashioned an inadequate one.
Several observations have been left out of this analysis for lack of space. Note that none of the key skills involved in this accident are unique to big-wall climbs. Ascending and freeing jammed rappel ropes and maintaining a secure tie-in are concepts important to free climbing as well. (Source: John Dill, NPS Ranger, Yosemite National Park)</t>
  </si>
  <si>
    <t>Fall on Rock, Inadequate Protection, Colorado, Rocky Mountain National Park, Longs Peak</t>
  </si>
  <si>
    <t>Colorado, Rocky Mountain National Park, Longs Peak
On August 5, James A. Guest (32) took a 30-foot lead fall on Pervertical Sanctuary (V 5.10) on the Diamond of Longs Peak. Guest impacted hard against both feet, resulting in fractures to both legs. His partner, Brent Moore, assisted by additional Diamond climbers Charles Lewinsohn and Eric Wass, lowered Guest down the 800-foot Lower East Face to Mills Glacier, where they were met by the park rescue team for a helicopter evacuations.
Analysis
Guest’s protection did arrest his fall, but had that protection been closer to the fall initiation point, he might not have attained the destructive force necessary to fracture both legs. Guest and Moore did a fantastic job with self-rescue, which emphasizes the importance of studying these skills. Most endearing is the example of Lewinsohn and Wass, who showed that the code of the mountains (drop your goal to help a fellow climber in need) is alive and well. (Source: Jim Detterline and Mark Magnuson, NPS Rangers, RMNP)</t>
  </si>
  <si>
    <t>Fall on Rock, Inadequate Protection—Failure to Assess Rock Formation, Inadequate Belay, Exceeding Abilities, Failure to Follow Route, Oregon, Mount Washington</t>
  </si>
  <si>
    <t>Oregon, Mount Washington
At sunrise on June 29, Eric Seyler (28) and Kurt Smith (26) left their bivouac high on the North Ridge of Mount Washington to climb Central Pillar, de scribed in their guide book, “Oregon High”, by Jeff Thomas, as “steep, exposed and a joy to climb.” Unable to identify the described route positively, they chose a line that looked promising. At the top of the first 90-foot pitch of blocky, straightforward rock, Eric arrived at rappel slings looped between a fixed piton and a large block. He replaced the slings with a single spectra sling stretched horizontally around the block between the fixed piton and a new passive nut placement. He belayed Kurt to a ledge below and clove hitched Kurt to the single nut at one side of the sling. Kurt set two small passive nuts and attached each of them to his harness. As Eric climbed on, he clipped the rope to one side of the spectra sling as a first point of protection above his belayer. He set three more passive nuts for protection as he continued. Shortly after, Eric and Kurt fell more than 100 feet to hard sloping snow after the spectra sling broke and each piece of gear they had set in the brittle volcanic rock tore out. Both young men lay in agony with broken legs and other very serious injuries for three cold days in the wind and burning sun and two frigid nights high in the Mount Washington Wilderness. By luck alone, their whistle was heard by two Saturday hikers with radio and telephone contact to the Deschutes County SAR and soon after, by four members of the Eugene Mountain Rescue team on a personal outing, perhaps the only climbers on the mountain that weekend. Late in the day, they were airlifted out by USAF Reserve helicopter that was guided in by a cell phone patch.
Analysis
The conversion of sport climbing skills to mountaineering is perceived by alpinists to be full of dangers. Wilderness mountaineering at 7,500 feet requires a significant investment of effort and experience to balance the risk. At guidebook-rated 5.8, Eric believed this route was well within his capabilities. He had been sport climbing for several years, but leading traditional for about two years at 5.9+ at Broughton Bluff, a local crag. This was essentially his first wilderness rock route. Guidebook generalities must be interpreted with cautious experience on less-than-perfect alpine rock.
Eric now realizes he made a grave error in not creating an equalized, narrow angled, no extension, redundant, bombproof belay anchor. As he fell, all of the force came on one nut at a time in sequence as his protection pulled from the rock. He then broke the single spectra sling stretched 120 degrees horizontally and clipped in “an American triangle” only on one side as it raked across the rough volcanic rock. As he pulled his belayer off the ledge, the single mediumsized anchor nut and two small brass nuts exploded from the rock.
Kurt considers his mistake to be his silence. He felt that they should try an easier adjoining route but was silent; he thought the rock looked bad, but did not say so and he did not insist on checking his belay anchor and the first placement protecting him above his belay ledge.
The novice alpinists made two additional mistakes. They had told friends where they were going, but they did not say, “So, if we don’t make it back by then, call the Search and Rescue right away.” And they left their cell phone in the car. (They did not know that the smallest cell phones work very well in the high Oregon Cascades.)
“At some point, I made a statement John Wayne would have been proud of: ‘The only way we’ll get through this is Courage,’ ” wrote Eric Seyler in an article he called “Playing Icarus on Mount Washington.”
The most important thing that can be learned from this accident is how companions can support each other and prevail over unimaginable hardship. Eric and Kurt are continuing to recover from their serious injuries and infections. Medical personnel are amazed that Eric and Kurt did not die on the mountain from shock from their terrible injuries. (Source: Robert L. Speik)</t>
  </si>
  <si>
    <t>Fall on Rock, Inadequate Protection—Pulled Out, Late Start—Impending Darkness, Off Route, Inexperience, Colorado, Rocky Mountain National Park, The Book</t>
  </si>
  <si>
    <t>Colorado, Rocky Mountain National Park, The Book
On July 1, Mike Head (26) and Levois “Adolph” Garcia were attempting to climb Osiris (II 5.7) on The Book. Head, the leader, got off route on the final pitch and fell from a section of 5.10 rock as he was attempting to place protection. He pulled the next piece of protection out as he fell, sustaining a 50-foot fall and fracturing three bones in his right foot. He anchored himself to a small tree and called for Garcia to ascend to him, but Garcia was unable to climb up to Head. Head used his cell phone to contact park rescue, who responded with a night cliff evacuation. Head’s fractures were extensive, requiring surgery and a cast for two to three months.
Analysis
There were a number of smaller factors coupled with the relative inexperience of this party that led up to this accident. The pair had a guidebook with them, but did not refer to it during the climb. They started rather late—at 1530—for a four-pitch climb, plus a two-mile walk back to the car. Finally, although Head was dealing very well with his first 5.10 lead, he unfortunately fell before he could clip the piece, and then the next lower piece was inadequately placed to hold a fall. Head said that he did feel rushed on this pitch with impending darkness, so this was also a factor. (Source: Jim Detterline and Mark Magnuson, NPS Rangers, RMNP)</t>
  </si>
  <si>
    <t>Fall on Rock, Inadequate Tie-In for Lowering, No Hard Hat, Colorado, Clear Creek Canyon, Cat Slab</t>
  </si>
  <si>
    <t>Colorado, Clear Creek Canyon, Cat Slab
On April 24, Heather Lower (25) died in Clear Creek Canyon. She was climbing west of Tunnel 5. (A few areas there include: Cat Slab, Dog House, Primo Wall, and Crystal Tower.) She was with eight others. She fell 100-12 5 feet. She was not wearing a helmet. She was pronounced dead at the scene.
Analysis
She was at Cat Slab, a new 5.4-5.10 bolted slab where folks often anchor themselves and thread the anchors to lower/rap. She was about to be lowered and apparently undipped the wrong figure-8 on a bight loop from her harness and then failed to check that she was indeed on belay to be lowered off using a sling-shot belay. Tying in directly to the harness avoids this kind of problem. (Source: Leo Paik and Bill May)
(Editor’s Note: There was another fatality at this area earlier in the year. The little information we have suggests that, as in the above case, the climber was being lowered and the system didn't work, because he dropped 60 feet. Unfortunately, lowering incidents like this are on the increase. See the next one!)</t>
  </si>
  <si>
    <t>Fall on Rock, No Hard Hat, California, Yosemite National Park, Tuolumne Meadows</t>
  </si>
  <si>
    <t xml:space="preserve">California, Yosemite National Park, Tuolumne Meadows
On August 12, Chris Weeldreyer (36) was leading the first pitch (5.9+) of Needle Spoon, a face climb on Pywiack Dome in Tuolumne Meadows, belayed by Henry Cutler. Near the end of the pitch, 5-10 feet above his last protection (a bolt), his feet slipped and he fell over backward, striking his head. He fell 10- 20 feet and stopped, unconscious and hanging upside down with blood running down the rock from a scalp laceration. He woke up about a minute later and was able to right himself. Henry lowered him to the belay and applied a pressure dressing to the wound. Chris only remembers falling, then waking up at the belay with a bloody head.
Chris was able to make the rappel down 3rd class terrain and walk out a few hundred yards to the road. By this time he was fully alert, but the NPS medics were concerned about possible skull and neck fractures. Chris was given oxygen and an IV, immobilized on a backboard, and flown to Mammoth Lakes Hospital for X-rays. He was released that evening, with no fractures.
Analysis
We do not know the level of experience of these climbers. We do know that climbers here often choose not to wear helmets. Sometimes they get away with it. (Source: John Dill, NPS Ranger, Yosemite National Park, and Jed Williamson)
</t>
  </si>
  <si>
    <t>Fall on Rock, No Hard Hat, Exceeding Abilities 
Colorado, Boulder Canyon, Happy Hour Crag</t>
  </si>
  <si>
    <t>On February 26, while lead climbing in Boulder Canyon with two relatively inexperienced members in my group, I lent my helmet to Rob, the least experienced person in our group (who had never climbed outdoors before). Darin, our most experienced climber, was climbing a 5.8-5.9 buttress immediately west of our established position, while being belayed by Dave (who had a great deal of experience in the gym, but likewise had never been outdoors before). Lance belayed me on a route that looked like it might have been 5.6-soft 5.7. Rob was going to top-rope the route. For the first 80 feet of the route, I placed pro approximately every 10 to 15 feet. The route arced from left to right. My final pro placement was a threaded sling through a pothole, from which I had a 30-foot traverse to the natural anchor. Within 10 feet of the anchor, I slipped and fell about 25-30 feet, hitting the top of my head on the rock face. Lance made a sure-handed catch, but I had lacerated my scalp. The copious blood flow impressed upon me the necessity of being examined by a medical professional. Lance accompanied me during the short down-climb/rappel and drove me to the Boulder Community Hospital, where I received seven stitches to close the laceration on my scalp.
Analysis
I clearly should have worn my helmet, especially while on lead. My reason for leaving my helmet with Rob (so he might climb with a greater feeling of security) demonstrates that I began the climb without a clear idea of whether the second was going to follow me up to the natural anchor, from which we would continue up, or if he was merely going to top-rope. I had obviously underestimated the difficulty of the route and/or overestimated my own ability. Further, the arcing route I took made the problem of rope drag a factor, which may or may not have contributed to me falling in the first place.
You can be certain that I will never again climb, let alone lead, without wearing my helmet. (Source: Jon Canon - 28)</t>
  </si>
  <si>
    <t>Fall on Rock, Oregon, Mount Hood, Sandy Glacier Headwall</t>
  </si>
  <si>
    <t>Oregon, Mount Hood, Sandy Glacier Headwall
On June 20, James Frankenfield (39) and Iain Morris (23) were on the Sandy Glacier Headwall route on Mount Hood. At 0730, while traversing above the glacier to the headwall, they were involved in a major rockfall event which initiated thousands of feet above on the upper buttress of the Yokum Ridge. Both climbers were struck by rocks. One had a severely swollen hand which was not broken. The other had a more serious hip injury The two were initially able to continue, each under his own power, to a previously identified safe area. At that point the climber suffering a hip injury could not continue due to excessive shock. The two climbers assessed their situation, hoping that they could stabilize the injuries enough to descend Cathedral Ridge to Lolo Pass Road on their own. By 1230 they realized and accepted that a rescue would be necessary. They attempted to call for help on their VHF radio using the state SAR frequency, but were unsuccessful. They then scanned the channels on their Sport Radios and found they could receive a number of conversations on channels 1 and 2. They called for assistance on Channel 1 and received a response from Mike Wold who had been summoned by his sons, Fletcher and Parker, when they heard the call for assistance. Through Mike Wold the Clakamas County Sheriff was informed of the situation and three ground teams were called out. The Sheriff also asked the 939th rescue unit if they would accept the mission and they did. Permission was obtained from the USFS for an air evacuation from their property. At 1700 the climbers were attended to and transported by the 939th Rescue team. They were taken to Legacy Emmanuel Hospital in Portland. As of Wednesday evening, June 21, both climbers had been released from the hospital and were able to return home without assistance.
Analysis
The Sandy Glacier Headwall route is on the west side of Mount Hood. It is not a frequently climbed route due largely to its distance from any trailheads.
Iain and Jim followed the typical approach, which is to climb up from Timber- line Lodge on the south side to Illumination Saddle, then cross the Reid Glacier to Yokum Ridge. Like most routes on Mount Hood, this one relies on snow for travel. It is an alpine climbing, or mountaineering, route. It is not a hike, nor is it a rock climb. The descent is typically down the south side route.
The freezing level had been low recently but was rising at the time. The snow was refrozen enough to travel on comfortably with crampons. Snow cover on the route was good and only a very small section of the traverse around Yokum Ridge was bare. The headwall above the Sandy Glacier which constitutes the main climb to the summit ridges appeared to have very good snow coverage. The climbers saw a couple if isolated rocks fall as they approached the Sandy Glacier, but not more than one at a time and not an amount that is unusual for the Oregon Cascades. The pair spent all day Wednesday on the Sandy Glacier and did not observe any further large rockfall events, even in the heat of the afternoon.
The length of time the climbers took to assess their injuries—five hours— would have delayed the rescue significantly if airlift resources had not been available. Ground teams would have had to proceed in darkness.
For this route, a cellular phone would be a better choice for alerting authorities. Iain Morris believes that his helmet saved his life. (Sources: Oregon Mountaineering Association and Jeff Scheetz)</t>
  </si>
  <si>
    <t>Fall on Rock, Protection Failure, North Carolina, Looking Glass Rock, The Womb</t>
  </si>
  <si>
    <t>North Carolina, Looking Glass Rock, The Womb.
Ian Randall (26) and I, Josh Whitmore (23), both experienced climbers were climbing The Womb (5.11) on the north side of Looking Glass Rock on June 9. The accident occurred on the first pitch. I was approximately 40 feet off the ground with a cam placed at foot level when I fell. The piece pulled and I fell to the ground landing in a seated position on a boulder at the base of the climb, followed by a roll onto the ground. I never hit my head. (I was wearing a helmet.) I experienced extreme pain in my coccyx and in the center of my back. Both Ian and I are Wilderness First Responders. He log-rolled me into a position on my back, completed primary and secondary surveys, stabilized me the best he could and went for help. There was no one else in the area.
One-and-a-half hours later, Ian returned with the local rescue squad who packaged me onto a backboard and litter, transporting me to a trailhead approximately two miles away. Members of the Schenck Job Corps and two North Carolina Outward Bound crews also assisted in the litter carry.
Analysis
Forty feet seems like a long way up to have placed just one piece of protection, but due to the nature of the climb it was reasonable. The first 30 feet of the climb is a gently sloping slab (5.3-5.4) that offers no protection. The route then traverses up and right above steeper rock. This section is considerably harder but offers good protection. I climbed the easy section, placed a piece to protect myself for 3-4 feet of climbing to a rest stance. I placed a second piece (a mid-sized cam) as high as I could reach. I knew that I needed the first piece higher at the crux, so I backed cleaned it. This left me with only one placement, the mid-sized cam that was well placed in a horizontal crack. I went back and forth several times in the next section trying to work out the sequence. When I fell, I was in the process of down-climbing. I believe that the piece pulled because it had “walked” into a bad position from its original good placement due to the back and forth movement of the rope running through the protection carabiner.
In hindsight, there are a number of things that could have been done differently that may have prevented the piece from pulling. A long runner on the cam would have created less drag, allowing the rope to run “smoother.” The cam could have been placed deeper into the crack to prevent “walking.” I could have placed more than one piece in opposition, equalized two pieces, or not back cleaned the first piece. One large lesson I learned is that the first piece needs to be a bomber placement, multidirectional, and minimal potential for “walking.” (Source: Josh Whitmore)</t>
  </si>
  <si>
    <t>Fall on Rock, Protection Pulled Out, Colorado, Eldorado State Park, Bastille Rock</t>
  </si>
  <si>
    <t>Colorado, Eldorado State Park, Bastille Rock
On July 27, Aaron Nydam (24) sustained a dislocated hip and cuts on his leg after falling about 25 feet while climbing with his brothers Scott and Trevor. His climbing protection came out. Soldiers from Fort Carson were training in the area and helped after the fall. He was take to Boulder Community Hospital for observation. (Source: From a newspaper clipping in the Rocky Mountain News, sent in by Leo Paik)</t>
  </si>
  <si>
    <t>Fall on Rock, Protection Pulled Out, Placed Inadequate Protection, No Hard Hat, California, Yosemite Valley, Reed's Pinnacle</t>
  </si>
  <si>
    <t>California, Yosemite Valley, Reed's Pinnacle
On September 23, Aram Marks (21) was leading Stone Groove, a one-pitch 5.10b crack at Reed’s Pinnacle. Tricia (29) was belaying at the base. Aram placed a piece about 10 feet up, followed by a TCU at about 15 feet. He continued climbing until his feet were 7-10 feet above the TCU, then he stopped to place another piece.
He tried to place a .75 Camalot but dropped it. He got nervous, knowing that the TCU below was over-cammed and shallow. He was balanced on one foot and stretched out, trying to put in a nut, when he fell. The TCU pulled out, making a ground fall inevitable, but the fall was partially broken when he glanced off his belayer. Although knocked out, he regained consciousness after about two minutes.
Tricia and two nearby climbers kept him from moving, stabilized his head, and checked his pulse and breathing. Two others called 911 and the NPS arrived about 45 minutes later. Aram was awake but still showing signs of a concussion, e.g., asking the same questions repeatedly. The team administered oxygen and an IV, immobilized his spine, and carried him down to the road. The Yosemite clinic ambulance took him directly to the NPS heli-base at Crane Flat, from where he was flown to Doctors Medical Center in Modesto.
Aram had received a mild concussion (he still does not remember the fall), a head laceration requiring several staples, and various abrasions, but he avoided more serious injuries. Tricia, the fall-breaker, got away with a bruised knee and a chipped bone in her hand.
Analysis
The stances on Stone Groove are a bit tricky, but the placements are solid. You should be able to eliminate a ground-fall if you make protection your priority. On any route, if marginal pieces expose you to a risky fall, do not just look above for the next placement. Consider placing a piece at waist level or lower, as insurance. Aram was not wearing a helmet. He was lucky, because colliding with Tricia diverted him from several sharp rocks in the landing zone. (Source: John Dill, NPS Ranger, Yosemite)</t>
  </si>
  <si>
    <t>Fall on Rock—Inadequate Belay While Lowering, Utah, American Forks Canyon, Rockapella</t>
  </si>
  <si>
    <t>Utah, American Forks Canyon, Rockapella
On June 1, Aaron Johnson (17) was being lowered from Rockappella, but his partner could not hold him. The rope started pulling her up. Another young woman grabbed on to her, but even the two of them could not hold his weight. They let go. Johnson fell 25 feet straight to the ground, suffering back and neck injuries. (Source: Dennis Chapman - Utah County Sheriff’s SAR)
Analysis
Obviously there was a considerable weight discrepancy between climber and belayer. It is common practice to be adequately anchored when belaying, whether one’s partner is climbing or being lowered. (Source: Jed Williamson)</t>
  </si>
  <si>
    <t>Fall on Rock—Lowering Error, Inadequate Protection, No Hard Hat, Exceeding Abilities, Utah, Parley's Canyon, Salt Lake City</t>
  </si>
  <si>
    <t xml:space="preserve">Utah, Parley's Canyon, Salt Lake City
On June 17, CH (19), DK (19), and LH (19) were climbing in Parley’s Canyon, Salt Lake City. DK was preparing to climb, belayed by CH at the top of the route, but appeared to be having trouble tying into the rope. Another climber, waiting to climb the route, assisted him in tying in. The climbers watched DK successfully climb the route. They then saw CH appear over the top as if he were going to be lowered. Instead, he fell about 80 feet to the base of the crag with the rope attached.
When SAR team members arrived, CH was conscious, but suffering from a femur fracture and two ankle fractures. He was immobilized in a bean-bag vacuum splint and lowered one pitch down a steep scree slope to the road, then flown by Lifeflight helicopter to the hospital.
Analysis
After DK completed the climb, he exchanged positions with CH and prepared to lower him. When he started to lower, the rope ran through his hands, burning them. He was forced to let go in order to avoid being pulled over the edge himself.
The rope ran from CH, through slings attached to a two-bolt anchor, to a tubular belay device attached to DK’s harness. He was positioned above the anchor, and was not tied in. When asked to show how he had rigged the belay device, he threaded it correctly, but appeared unsure as to which side of the rope to hold. It appears likely that he had been holding the climber’s side of the rope. Even if he held the correct side of the rope, he would likely have been pulled off his stance as he began to lower. This also could have caused him to let go of the rope.
The setup described is commonly used for top roping when the belayer is on the ground. When the belay is done from the top of the climb, the belayer should tie in. Ideally, the belayer should be located at or below the anchor. When this is not possible, belaying should only be done from a solid stance, preferably seated with the feet braced. (Source: Tom Moyer - Salt Lake County Sheriff’s SAR)
</t>
  </si>
  <si>
    <t>Fall on Rock—Rappel Error, Darkness, Utah, Zion National Park, Grasshopper</t>
  </si>
  <si>
    <t>Utah, Zion National Park, Grasshopper
On October 8, Eric Wehrly (33) and his partner Ian Whyte were rappelling the final 80 feet from the climb named Grasshopper when this incident occurred. Wehrly was the first one down. He set up the rappel by doubling his rope—but not exactly. One end was short by 20 feet, and that is the distance he fell to the cliff bottom. He proceeded to roll and tumble another two to three feet until finally coming to a stop.
Whyte was able to get down to the road and flag down the Zion shuttle bus. Fortunately, the Zion Park ambulance and personnel were able to respond quickly, treating and transporting Wehrly to a helicopter. He was taken to Las Vegas University Medical Trauma Center.
He sustained multiple system traumatic injuries, including a severe head injury, flail chest, bilateral fractured clavicles, and a pneumothorax. (Source: Cindy Purcell, NPS Ranger, Zion National Park)
Analysis
Perhaps fatigue played a part here, as these were two experienced climbers. That Wehrly did not at least tie individual knots in the ends of the doubled rope is surprising. It would have been even better to have tied the ends together before tossing them down. Hopefully there will come a year when this kind of incident does not happen. (Source: Jed Williamson)</t>
  </si>
  <si>
    <t>Fall on Rock—Testing Protection Which Pulled Out and Falling Rock</t>
  </si>
  <si>
    <t>New Mexico, Sandia Mountains, The Shield
After a long approach on August 26, four well-prepared and experienced climbers began to climb the six-pitch Standard “S” Route (IV 5.6) on The Shield, the largest wall in the Sandia Mountains outside of Albuquerque. About 650 feet from the top, the 40-year-old male lead climber had just placed several pieces. Holding onto a small ledge with his left hand and standing on both feet, he was testing a nut by pulling on it to see how it would hold. Without warning the piece popped out and he was thrown off balance, lost his grip on the rock, and fell backward becoming airborne. The cam below him was loaded with the leader fall and failed under the force. He fell directly onto his right posterior lower rib cage on a ledge approximately 15 feet below him and then continued to fall another 10 feet until the belayer was able to arrest the fall. The leader did not lose consciousness and was able to be lowered to the belay ledge. However, he was unable to move because of chest wall and abdominal pain and was short of breath.
One of the climbing party members had his cell phone and radio to call for
help, and he also happens to be an active member of Albuquerque Mountain Rescue. A rescue was initiated which included mutual-aid from the Army National Guard, Air Force Pararescue, and other SAR teams.
A 600-foot rope was used to begin access from the top. A Sked litter was air lifted to the strike team on the face by a Blackhawk helicopter. One of the climbers had led another pitch and the 9mm dynamic rope was tied to the 600- foot static rope in order to access the patient another 50 feet further down.
The patient was complaining of shortness of breath, chest wall pain, abdominal pain, and numbness in his feet. The initial assessment of the patient revealed possible rib fractures, fractured lumbar spine, and retroperitoneal hemorrhage, all of which were later diagnosed in the hospital. A litter hoist could not be effected from the ledge because of how close it would place the helicopter to the rock in moderate and shifty winds. An attempt was made of putting the patient into the Sked and lowering him to a more accessible ledge was unsuccessful because of low light limitations. The patient was brought back up to the initial point of contact and the patient was transferred into a Stokes litter and vacuum splint for the 650-foot-high angle technical raise to the top of the Shield. The paramedics on the strike team started an IV line and morphine was given for pain before the transfer and technical raise.
The top is a narrow 15-foot-wide ridge with 1000-foot exposure on both sides. The haul system included a 90-degree change of direction that went up the ridge to the haul team. During the course of the haul, some carabiners on the change of direction pulley were loaded awkwardly which forced that gates to pop open and place the litter team in some danger. However, a second belay line was already attached if the haul system failed.
Two litter bearers were used in a difficult dihedral loaded with overhangs and lose rock. At the last part of the raise, a rock was accidentally knocked lose by the litter team. The rock crashed down through the dihedral system. “Rock, rock... everyone get close to the wall,” was called out on the radio, but one of the other climbers on the climbing team was struck on the thigh, suffering a bruise that would prohibit her from climbing out.
A hoist from the Blackhawk was done with night vision capabilities off the top of the Shield and the patient was taken to University Hospital. Air Force Pararescue Team members lowered the 40-year-old female over 800 feet to the base of the Shield and she was airlifted out the next morning. (Source: J. Marc Beverly, WEMT-P, Albuquerque Mountain Rescue)</t>
  </si>
  <si>
    <t>Fall on Snow, Faulty Use of Crampons, Washington, North Cascades National Park, Mount Shuksan, Fisher Chimneys Route</t>
  </si>
  <si>
    <t>Washington, North Cascades National Park, Mount Shuksan, Fisher Chimneys Route
On September 16, John Nedila (50) slipped on a 50-degree snow slope on the Fisher Chimneys route on Mount Shuksan. He slid about 125 feet to rocks below, suffering injuries to his face, torso, and extremities. He was wearing crampons at the time.
Two passersby rendered aid. Nedila was semiconscious at first and complained of an ache in his side. But he lost both consciousness and pulse within 15 minutes. CPR was administered for 20 minutes without effect.
Rangers were unable to recover the body until the next day. (Source: Alan Budahl, Outdoor Network)</t>
  </si>
  <si>
    <t>Fall on Snow, Loss of Control—Voluntary Glissade, Inexperience, Colorado, Rocky Mountain Naitonal Park, Mount Ypsilon</t>
  </si>
  <si>
    <t>Colorado, Rocky Mountain National Park, Mount Ypsilon
On August 26, Larisa J. Watson (23) and three partners partially ascended the Blitzen Ridge route on Mount Ypsilon when they noticed incoming foul weather and decided to retreat. While glissading the Spectacle Lake Snowfield, Watson lost control and slid 150 feet, impacting on rocks at the bottom of the snowfield. She sustained head and facial injuries, resulting in a two-day rescue effort. Analysis
Watson was not as experienced as the other team members, and was not familiar with glissading. The team leader glissaded first, but was without an ax. He attempted to stop Watson but aborted when he also began to lose control. The other team members wisely descended by cutting steps. (Source: Jim Detterline and Mark Magnuson, NPS Rangers, RMNP)</t>
  </si>
  <si>
    <t>Fall on Snow—Unroped at Summit, Wind, Oregon, Mount Hood</t>
  </si>
  <si>
    <t>Oregon, Mount Hood
On June 4, Diana Kornet (29) slipped as she was looking over the northeast side of Mount Hood. She fell about 2,500 feet to her death. She and six friends had reached the summit about 7 a.m. She unroped—as many climbers do— and left her ice ax when she went to take a look. It was windy in this exposed location. (Source: From articles in The Oregonian and Jeff Sheetz)</t>
  </si>
  <si>
    <t>Fall or Slip on Rock, Proteciton Failure, North Carolina, Looking Glass Rock, Second Coming</t>
  </si>
  <si>
    <t>North Carolina, Looking Glass Rock, Second Coming
On May 5, Ben Williams (21) and his partner were attempting Second Coming (5.7), a popular route on the south side of Looking Glass Rock. He was wearing a helmet. Williams, a climber with 1-3 years experience, placed several pieces of gear as he climbed the crack below the bulge (crux). Standing beneath the bulge, he placed a #2 Camalot as high as he could reach into the vertical crack that splits the bulge. From this position, he attempted to climb upwards, moving his foot out to the right of the crack. Finding no place for his toe, he slipped and fell back and to the left below the bulge. This caused the #2 Camalot placement to fail. His fall was stopped by a well-placed #.5 Camalot. Some time during the fall, Williams stuck his ankle, breaking it. An evacuation by Transylvania County EMS and volunteers was necessary. Williams was in a great deal of pain, even though he was sedated with morphine. The carry-out was difficult from both his standpoint and that of the rescuers.
Analysis
Williams was lead climbing on the route that some call the most dangerous climb (from a serious injury standpoint) at Looking Glass Rock. One explanation may be that new climbers, often not skilled at placing “trad” gear, are sandbagged by the 5.7 rating that appears in the guidebook. That, plus the fact the “Second Coming” starts with a benign-appearing crack that suckers the climber into believing that it will continue being as easy as it seems at the beginning. Poorly-placed gear near the “bulge,” nervousness when actually attempting to climb it, pro that fails to hold when loaded with a climber’s weight—all of these factors figure into the frequency/severity of injuries that take place on the route. In Ben’s case, he had fallen at the same spot two weeks prior to his injury in May. The difference was that on his first fall at the crux, the piece, a #2 Camalot, held. On May 5th, it pulled. Why didn’t it fail the first time he fell? Most likely because Ben took more time in placing it properly when he first encountered that spot. During the May 5 climb, he may have placed the Camalot too quickly and carelessly, assuming first that he knew what he was doing because he had fallen on the same piece at the same place before and all went well, and second that on this “return” visit to the route, he was READY TO CLIMB and did not expect to fall again.
Familiarity and practice placing gear, better position, and anticipation of “what if this piece pulls” may have prepared the climber for the unexpected. (Source: Ben Williams and Steve Longnecker)</t>
  </si>
  <si>
    <t>Falling Ice, Colorado, Rocky Mountain National Park, Longs Peak</t>
  </si>
  <si>
    <t>Colorado, Rocky Mountain National Park, Longs Peak
On June 25, Jesse Woods (20) and Scott Kastengren were preparing to climb the third pitch of the Casual Route (IV 5.10) on the Diamond of Longs Peak when Woods was struck in the face by falling ice. He sustained lacerations to the forehead (requiring 22 sutures), a concussion, fractured nose, and hematomas surrounding both eyes. Kastengren lowered Woods back down to Broadway Ledge where they were assisted by two other climbers known as A1 and Craig. At Mills Glacier they were joined by park rescue for a helicopter evacuation.
Analysis
Late spring and early summer bring the highest incidence of falling ice with the advent of longer days and warmer temperatures. However, it is possible to encounter falling ice and falling rock (due to freeze/thaw cycles) at any other time of year on Longs Peak depending on conditions. While it is sometimes possible to gauge the hazard by inspecting the upper face with binoculars, there is no certain way to predict the risk of falling ice here.
Woods was wearing his helmet and was clipped into the belay anchors at the time of the accident, preventing more serious consequences. Woods and Kastengren, with the assistance of fellow climbers who kindly assisted in the spirit of true mountaineers, did an excellent job in evacuating from the Diamond and Lower East Face. (Source: Jim Detterline and Mark Magnuson, NPS Rangers, RMNP)</t>
  </si>
  <si>
    <t>Falling Ice, No Hard Hat, Washington, Mount Rainier, Ingraham Glacier</t>
  </si>
  <si>
    <t>Washington, Mount Rainier, Ingraham Glacier
On June 4, an ice fall occurred from the top of an 80- to 100-oot ice cliff that the climbing route crosses underneath. In the path were Rainier Mountaineering, Inc., guides and clients. The ice broke apart and spread rapidly, gaining speed. It was dark at the time, and thus difficult to see what was coming down— and where. Two climbers, both guides, were seriously injured, including facial laceration and head trauma. They were able to walk back to Camp Muir, but needed to be evacuated by helicopter from there.
Three others were injured but were able to walk out. (Source: From a Mount Rainier Case Incident Report)</t>
  </si>
  <si>
    <t>Falling Rock, Washington, Mount Rainier, Kautz Cleaver</t>
  </si>
  <si>
    <t>Washington, Mt. Rainier, Kautz Cleaver.
On the evening of July 24, Rainier National Park rescuers, aided by an Army Reserve Chinook helicopter, rescued Tony Leak (47) from the 12,200-foot level of Kautz Cleaver on Mount Rainier. Leak and his two sons Joshua (17) and Caleb (15) were climbing on Kautz Cleaver and had stopped to camp. Leak had removed his climbing helmet to set up camp when spontaneous rock- fall struck the trio. Mr. Leak sustained head injuries. One of Leak’s sons called 911 on a cellular phone and was connected to Climbing Rangers at Camp Muir.
A Ranger team on the summit was dispatched to the site and reached the Leak’s after considerable effort. A Ranger/EMT, assisted by doctors through a radio and phone link to a local hospital, assessed Leak’s condition and determined that it was more serious than anyone originally thought. Equipment and additional rescuers were lowered to the scene by the Chinook. Leak was hoisted to the helicopter after being lowered by sled to the landing zone and flown to Madigan Army Medical Center for treatment. (Source: Steve Winslow, NPS Ranger, Mount Ranier National Park)
Analysis
“People think this was a climbing accident, but actually the mountain just cut loose and dumped on me as I was getting ready for bed,” Leak said from his room at Madigan Army Medical Center. He was in stable condition recovering from a broken neck, back and head injuries.
Caleb, who has been climbing with his father for about four years, said the harrowing trip brought the family together. “It was kind of rough at times. But it was well worth it,” he told The Seattle Times. Leak said he owes his condition today to the boys’ first-aid assistance.
(Editor’s Note: There was a considerable amount of cellphone conversation involved in this incident. The rangers called Mr. Leak’s wife. She had received calls from her husband and sons. She informed the Rangers that she did not think the boys could be of help, given their level of experience. Initially, Mr Leak told the Rangers he thought he could descend without assistance, but this did not prove to be the case.)</t>
  </si>
  <si>
    <t>Falling Rock—Dislodged By Day-Pack, Poor Position, California, Yosemite Valley, Cathedral Rocks</t>
  </si>
  <si>
    <t>California, Yosemite Valley, Cathedral Rocks
On August 12, Sarah Sand (59) and eight friends started up the Gunsight, the class 4-5 gully between Middle and Lower Cathedral Rocks. David (58), the leader, had been bringing friends on this climb for several years. As usual, he had given the beginners, including Sarah, at least one day of instruction at a local climbing area to get them competent at basic skills.
By 1130 they had scrambled up the 2nd and 3rd class scree slope to the base of the first roped pitch, a 70-foot buttress blocking the gully. The Gunsight is full of loose rock, so at this point, as was his habit, David talked about rockfall hazards and made sure they all had their helmets on.
The group waited at the base of the pitch while David climbed. At the top he set down his day pack while he established an anchor. The rock surface was solid, with just a few chunks of granite scattered about, but the pack brushed a grapefruit-sized piece and sent it rolling toward the edge.
David lunged after the rock, but he knew it was too late. He yelled “Rock! Rock!” hoping the group would hug the cliff as he had stressed in his talk. Everybody below yelled “Rock!” and ran for cover. Sarah was standing on a ledge along one wall of the gully, 30 feet away from the rock’s fall-line. She started to move but thought better of it and crouched down where she was, covering her head.
The rock bounced outward, striking her in the back, on the lower left ribs. There was instant pain in her side. In a few minutes it was clear that this was not a blow she was going to recover from on the spot, nor would she be able to walk out, so two members of the group went for help while the rest tried to make her comfortable. After half an hour, Sarah’s stomach started burning. She thought it was just nerves, or maybe heartburn, so she took a couple of Tums.
The reporting party drove up to the NPS SAR Office at 1415, about two- 0and-a-half hours after the accident. I left for the scene 15 minutes later with two other team members. When we arrived, at 1515, Sarah was lying on her back on a sloping ledge, kept from sliding down the gully by her friends. She was fully alert and outwardly calm, even displaying a sense of humor. There was nothing in her personality that might raise the alarm. Her vital signs were normal for her, she could breath without difficulty, and her lungs were clear.
There was pain where the rock had hit her and the site was only bruised, with no significant deformity. It hurt to move and she could feel a “crunchy” sensation suggestive of broken ribs.
The “heartburn” under her diaphragm increased when we pressed gently on her abdomen. Palpating the left upper abdominal quadrant caused “muscle” pain in that area and also down her left arm. Deep breathing caused pain in her lower chest and down her arm. (With no trauma besides the rock’s impact, the arm pain was probably “referred” pain, a frequent symptom of internal bleeding.) There was no abdominal rigidity or guarding.
Her symptoms did not seem to have worsened much over time except for an increase in “heartburn” along her sides, but all of these observations were signs of potentially serious internal bleeding, and the mechanism of injury suggested damage to her internal organs.
We gave Sarah oxygen and IV fluids, and packaged her in a litter. Because of the mechanism of injury and our physical exam, we were able to rule out the need to immobilize her spine, making packaging faster and more comfortable for her. The oxygen and IV seemed to ease the pain, but if she did have serious internal bleeding, she would need surgery as soon as possible. The most important field treatments were gentle handling and a fast rescue.
We had hoped to evacuate Sarah by helicopter short-haul, but shifting winds aloft made the tight quarters in the gully too dangerous. As other team members arrived, they began rigging belays, and with the help of a guiding line, we worked our way down the gully, lowering the litter over short drops and negotiating very loose terrain. When the litter briefly dipped footward over a steep section, Sarah fainted until she leveled out again—a strong indication of blood loss.
We reached the road at about 2000, eight hours after the accident. Sarah went by ambulance, then by helicopter to Doctors Medical Center in Modesto. She was admitted as a “code blue”—a patient in a life-or-death situation—and taken to surgery. The hospital staff estimated that by the time she arrived, she had lost a third of her blood to internal bleeding.
Sarah had seven broken ribs, a damaged kidney, and a ruptured spleen—the primary source of bleeding—as well as other complications that arose during her recovery. The spleen was removed and over the next two months she was in and out of the hospital several times. She returned to work and normal exercise.
Analysis
David: “I’ve been climbing and watching my step for 40 years. But when I put that pack down, I just wasn’t careful enough. I’ve relived it in my mind 100,000 times.”
Almost every climber has caused rockfall. Most of us were simply lucky that the trajectory did not include our partner. David is right—you simply cannot let down your guard.
David had suggested to his friends that they avoid falling rock by flattening themselves against the cliff. That is often the right move, but if you have time, first look up to judge the rock’s path. Maybe what you see will suggest a better response, realizing, of course, that rocks can take crazy bounces. Also, avoid belaying or standing around under the climber if you do not need to be there. If you cannot keep everyone out of the way, take a small group in the first place. This had been David’s practice in the past and will be in the future. He also made the point that the tendency of a large group of friends to socialize may distract them from the business at hand. Finally, this case is a good reminder that blunt trauma often results in a hidden but potentially fatal injury. (Source: John Dill, NPS Ranger, Yosemite National Park)
(Editor's Note: The lengthy description of patient assessment and care was left in to demonstrate what the quality of emergency care in the wilderness should look like.)</t>
  </si>
  <si>
    <t>Falling Snow/Ice—Cornice Collapse, Washington, Mount Rainier, Panorama Point</t>
  </si>
  <si>
    <t>Washington, Mount Rainier, Panorama Point
On April 30, Rainier Mountaineering, Inc., was conducting the second day of their annual guide tryouts. There were 52 applicants and about 15 RMI guides who had hiked to the Panorama Point area to conduct training/evaluation. About the 6800-foot level, the group took a break to rest, put on additional clothing, and awaited the next phase of the tryouts. While they were resting, guides Pete Whittaker and Paul Maier began to scout the area that they refer to as “Upper Cornice.” They were evaluating a route which would lead the group safely past the cornice to their standard training area toward Golden Gate. It was determined that the group could safely pass well to the west of the cornice and descend around the southern end of the cornice. This would allow the guides to evaluate the applicants’ descent skills as well as lead them into the traditional training area using what appeared to be a safe route. Whittaker and Maier then rejoined the group and Whittaker met with the other guides to start dividing the applicants into smaller groups. Maier, Cate Casson (c.34) and John Lucia returned toward the cornice to further explore and kick in a descent route. As Maier got lower and could see the underside of the cornice, he could tell that it was dangerously overhung, so he shouted to the other guides to stay on his tracks or to the west of them. He also placed a ski pole to act as a marker and farther instructed the other guides to stay to the west of his pole. Within 30 seconds or so after warning the others of the overhang, the cornice collapsed. Maier stated that it ran from where he stood about 150 feet, all the way to its northern end. In the debris he could see Casson lying on her back. Maier shouted to Casson to determine her condition, and she replied that she thought she might have a broken back. At this point, Whittaker assumed the role of site commander and sent guides to Paradise to get medical gear. Several other guides attended to Casson’s injuries. When the backboard and litter arrived, Casson was stabilized and placed in the litter and then transported to Paradise through Edith Creek Basin.
According to Cate Casson’s account, she was in the middle of the cornice about 30 yards to the west of the lip when she began to scout. She began to angle toward the edge and got within 30 feet of the lip when she began to parallel the cornice. At the closest point to the lip, Casson estimated that she was about 20 feet from the edge. She began to travel west away from the lip when she heard a loud “pop” and saw a crack open up under her feet. She fell backwards and was pinched together by two large blocks of snow as she fell. She landed on her back. Her estimate of the fall distance was approximately 20 vertical feet. She tried to move her legs, but could not, so she waited for the other guides to effect her rescue.
Paul Maier yelled up to Peter Whittaker that Cate had fallen with the cornice and was now visible within the blocks at the base. Peter instructed Paul to get a head count of the guides and put RMI supervisor George Dunn in charge of the applicants. George immediately took the applicants away from the accident site, chose three or four guides to help him, and sent all other guides to the accident site for assistance. An avalanche guard was posted above the cornice and once initial medical information regarding Cate’s status was relayed, Peter communicated via radio and cell phone to NPS Comm center and RMI base in Ashford. RMI guides Paul Maier, Brent Okita, Brenda Walsh, and Kent Wagner attended Cate—all EMT or OEC certified. RMI guides John Lucia, Matt Farmer, and Ben Marshall were sent to Paradise to locate and bring back oxygen, backboard, trauma pack, and sled. While waiting for medical supplies, Cate was treated for shock and suspected lower body, crushing injuries. Vitals were taken systematically. Upon arrival of medical equipment, Cate was secured to the backboard with a cervical collar and then placed into a sled. Evacuation from the accident site to Paradise was via Edith Creek Basin.
In a follow-up call to RMI, it was learned that Casson had suffered fractures to the L-l and L-2 vertebrae, and although she was expected to make a full recovery, she would be in a body cast for several months and then need to undergo extensive physical rehabilitation. (Source: Rick Kirchner, NPS Ranger, Mount Rainier National Park)</t>
  </si>
  <si>
    <t>Falls into Crevasse, Climbing Unroped, Off Route, Washington, Mount Rainier, Interglacier</t>
  </si>
  <si>
    <t>Washington, Mount Rainier, Interglacier
On July 22, Thomas Porro (41) fell into a crevasse on the Interglacier. He was traveling with a partner, Mike Spillane, but they were not roped. Porro said he saw a snow bridge and crevasse on each side, but decided not to follow the trail around the crevasse. The bridge collapsed while he was crossing. He fell at least 50 feet to a ledge. He believes his pack saved his life by breaking the fall. His partner lowered a rope and Porro was able to tie in before hypothermia and shock reduced his mobility.
Rangers effected a rescue. They found that Mr. Porro had a fractured right foot, sprained left knee, and a contusion and laceration of the right eye orbit. He was extricated from the crevasse, then helicoptered from the mountain. (Source: David Orsatti, NPS Ranger, Mount Ranier National Park)</t>
  </si>
  <si>
    <t>Frostbite—Weather Conditions, Failure to Turn Back, Falls on Snow and into Crevasses, Washington, Mount Rainier, Kautz Glacier</t>
  </si>
  <si>
    <t>Washington, Mount Rainier, Kautz Glacier
On June 9 at 1700, David German and his partner Judy Rittenhouse left their high camp at 10,200 feet on the Wapowety Cleaver in an attempt to climb the Kautz Glacier Route. The party found themselves encountering increasingly poor weather. For some reason, the party continued to ascend to the summit in whiteout conditions, wanding their route. Upon descending, German attempted to follow his wands but took a 10-foot fall into an open crevasse which pulled Rittenhouse off her feet and down 50 feet. Both were able to walk out. Continuing on, the two wandered off their wanded course and unknowingly began to descend the Wilson Headwall. German then fell into another open crevasse. Rittenhouse attempted to arrest the fall, but was unable to do so. The force of the fall slingshoted Rittenhouse over the crevasse to the lower side before she was able to arrest. German then climbed out. At this point the team decided to dig a snow cave and bivy (at 13,000 feet). On June 10 the party attempted to descend further in poor conditions (whiteout, high winds and soft snow). After two hours the team, unable to determine their location, decided to dig in again, excavating a new snow cave.
June 11 brought continued severe weather and poor traveling conditions, keeping the two holed up in their snow cave. On June 12 the visibility improved enough to allow German and Rittenhouse to determine their location (upper reaches of the Wilson Headwall), but they delayed descent until the following day.
On June 13 at 0800, weak and dehydrated, they slowly descended and crossed the Kautz following their wands. At 1430 the party returned to their high camp (after a few more “minor” crevasse falls) to find their tent badly ripped and full of snow, tent poles broken. Seeing another party below, they descended to their camp at 9,340 feet to seek assistance. The Reike-Crank Rainier party assisted the German party. The German party reestablished camp next to them.
On June 14, German awoke with acutely painful feet which was self-diag- nosed as frostbite. Later in the day, believing himself unable to walk out, German asked for assistance from the NPS relaying his request through the Crank Rainier party using “talk-about” radios to communicate with a party member at Paradise. At 1530, Climbing Ranger Glenn Kessler arrived at Paradise and was told of the situation by Paul Soboleski, a base coordinator for the Crank Rainier party. By radio, Kessler and Soboleski contacted the parties at 9,350 feet. German relayed that he was unable to walk and requested assistance. Kessler explained that due to very high avalanche danger and poor weather, assistance would be delayed until conditions permitted. Kessler then arranged for a medical evaluation of German to be performed by a nurse with the Crank Rainier party. At 1830, the medical evaluation showed some frostbite signs on both feet. Most of the injury appeared superficial to the nurse, except for a two-centimeter-in-diameter portion on the right big toe, and a one-centimeter-portion on the smallest digit, which appeared very dark in color. In the opinion of the nurse, German should be able to walk off. German and Rittenhouse agreed that he would be able to walk, but requested assistance for the descent from camp.
NPS Ranger Steve Winslow was apprised of the circumstances by Kessler. After a thorough discussion of options, Winslow determined that the most appropriate course of action was to prepare for an assist the following morning if conditions allowed. Kessler began a call-out of available Climbing Rangers.
At 0600 on June 15, Kessler was joined by Rangers Jennifer Erxleben (VIP) and Paul Charleton, along with Crank Rainier’s Paul Soboleski at the Paradise Old Station. Gear from the Longmire SAR cache and Paradise SAR cache was assembled. At 0630, Uwe Nehring, Incident Commander, contacted Kessler at Paradise. It was agreed that a consultation with a doctor should be made prior to asking the German party to move. The resulting medical opinion was that German should be removed from the field as soon as conditions would allow and that avoidance of further damage from walking would be beneficial. Kessler then apprised the German party of this information and that greater assistance would be available. Helicopter LZ suitability was discussed with those on the scene. German, however, relayed that he wanted to begin walking down and refused additional help beyond a ground team to carry his gear. IC was apprised of the circumstances and the ground assist was set in motion. Additional overnight provisions, avalanche rescue gear and glacier travel gear was collected. At 0730, Rangers were notified that the German party had begun their descent. Rangers Stoney Richards (VIP) and Matt Hendrickson joined Kessler, Erxleben and Charleton, and the “assist” team left Paradise at 0800. At the time of the departure, visibility was poor, with light drizzle and very light winds.
Due to recent avalanche activity elsewhere on the mountain, an avalanche pit was dug above Glacier Vista and avalanche conditions were assessed to be relatively stable for slopes of similar aspect and elevation. The team then proceeded downhill below the moraine alongside the Nisqually Glacier. While gearing up for glacier travel, the visibility began to improve and a party of four followed by a party of two was witnessed crossing the Nisqually Glacier below the “Fan.” When the party of four reached the Rangers, it was confirmed that the following party was the German party. When the German party reached the Rangers, they appeared to be traveling at a reasonable pace and were in good spirits. Rangers took the contents out of German’s pack to carry down to Paradise. The German party was assisted back to the Paradise Old Station where a detailed report of the incident was obtained. Medial evaluations were refused; however, the patients both signed EMS release forms. The German party indicated that they would seek further medical evaluation at Harborview Hospital in Seattle and report back the results of their evaluations to the Old Station by phone. (Source: Report prepared by Glenn Kessler and Jennifer Erxleben, NPS Rangers, Mount Rainier National Park)
Analysis
David German wrote a report describing the details found above. He indicated that on the ascent, when they had reached the Wilson Headwall and Fuhrer Finger, Judy “suggested that we turn back.” By the time they reached the crater rim, it was a complete whiteout. “Judy again suggested turning back, but the summit was so close!” His concluding statement was this: “We had survived. Poor judgment cost us dearly, but competent mountaineering skills (and some luck) brought us back alive (barely). Skills and technical competence are requirements for mountaineering, but nothing will ever substitute for good judgment.” (Source: Jed Williamson)</t>
  </si>
  <si>
    <t>HAPE, Washington, Mount Rainier, Fuhrer's Finger</t>
  </si>
  <si>
    <t>Washington, Mount Rainier, Fuhrer's Finger
Tim Hartman contacted Mount Rainier National Park at 7:08 a.m. on August 12 to report that his partner Neil Shriner (41) was very ill. Shriner’s symptoms included difficulty breathing, gurgling lung sounds, and dizziness when standing. Hartman and Shriner had climbed to 12,000 feet on the Fuhrer Finger route the previous day, setting up their camp when Shriner started to feel sick. His condition deteriorated during the night. Hartman believed that his partner was suffering from High Altitude Pulmonary Edema and that they would need a rescue, as Shriner was unable to move safely.
A helicopter rescue was effected by park rangers by 3:30 p.m. At Madigan Hospital, he was diagnosed with HAPE. (Source: Mike Gauthier, SAR Ranger, Mount Ranier National Park)
Analysis
This report is included to remind us that High Altitude Pulmonary Edema can come on quickly, even at moderate altitude. (Source: Jed Williamson)</t>
  </si>
  <si>
    <t>Incomplete Tie-In, Fall on Rock, California, The Needles, Sorcerer Needle</t>
  </si>
  <si>
    <t>California, The Needles, Sorcerer Needle
On September 4, two climbers were on Thin Ice (5.10b) at the Needles, an easy route for their abilities, after earlier climbing two short, multi-pitch routes, Igor Unchained (5.9) and Airy Interlude (5.10a). It was 1530, the route was in shade with a mild breeze, and both climbers were wearing jackets. Patrick Savageau (20) belayed leader Dan DeLange of Colorado on the first pitch, then followed.
Savageau had tied in after his partner led the pitch, then followed, and due to the jacket, his partner could not see his knot. He clipped into the anchor with a sling clipped to the loop of rope created by the (incomplete) knot. At 1545, after switching the rack to lead the second pitch, Savageau leaned back to scope out the pitch, and immediately fell, as the figure eight knot had not been finished. He fell 250 feet to his death. If he had weighted the rope at any point while following the first pitch, he would have fallen. He was not wearing a helmet, but it would have made no difference. Three climbers at the base of Igor Unchained, 100 yards away, also witnessed the accident, and immediately attempted to come to his assistance, but found him dead of massive injuries.
Analysis
Dan DeLange had 20 years of climbing experience. Patrick Savageau had only been climbing three years, yet had on-sighted 5.12 crack. A partner commented, “Pat was one of a few. He was a major go-for-it in a way that I’ve seen only a few times in my 20+ years of climbing. Last year he was 19 and had been climbing only a season or two. When we’d head to the Valley, he’d always want to do the hard cracks. The only problem was that he’d done most that were easily accessible. We rapped down to Tales of Power [5.12b] where he made an impressive ascent, just a hang or two. He had the hardest trouble with the chimney at the top. On the next day we did Uprising on the Rostrum. Pat ran out of gear at the top and had to lead the last 20 feet of 5.11 + without pro. I was impressed. Then we went over and jumped on the Cosmic Debris TR (5.13b). With just a hang or two he was grabbing the top slings. Strong and determined, that’s how I’ll remember Pat.”
There is a simple four-point check that is becoming routine for many climbers: Doubled-back, rope through harness correctly, figure 8 correct, doublefisherman back-up knot correct. And for the belayer: doubled-back, belay ’biner through harness correctly, ’biner locked, rope threaded correctly. Such checks should always be done by all partners on each other, regardless of experience. (Source: Greg Barnes, who witnessed the accident)</t>
  </si>
  <si>
    <t>Lightning, Poor Position—Late Afternoon, Colorado, Rocky Mountain National Park, Longs Peak</t>
  </si>
  <si>
    <t>Colorado, Rocky Mountain National Park, Longs Peak
On July 12, Andy Haberkorn (28) was seconding his partner, Stanley Smigel, on a crux 5.10 pitch of the Casual Route on the Diamond of Longs Peak. As Haberkorn was about 40 feet above the Yellow Wall bivouac ledge, a bright flash of lightning was observed by Smigel in the vicinity of Haberkorn. Haberkorn had received a fatal lightning strike which entered his chest. Smigel was able to respond to his partner briefly, but Haberkorn had succumbed to his internal injuries.
Analysis
Lighting is common element of the Colorado Rockies high country. Haberkorn’s fatal strike occurred about 1500, a most dangerous time of day to be high on the face in midsummer. It was during a rather unsettled period, where lightning storms were more common than normal.
Planning your route so that you can be up and down prior to 1300 is prudent, even though the attempt might not necessarily be successful. There is a past history of a climber struck by lightning at this same spot. Usually lightning strikes the summit and outstanding points on ridges. Also, lightning usually strikes the leader or higher individual. Mr. Smigel must be commended for his efforts in tending to his partner, and in getting down the Diamond under the most difficult conditions. (Source: Jim Detterline and Mark Magnuson, NPS Rangers, RMNP)</t>
  </si>
  <si>
    <t>Loss of Control—Voluntary Glissade, Fall on Snow, Hit and Dragged by Falling Climber, Inexperience, Misperception, Washington, Silver/Tinkham Peaks</t>
  </si>
  <si>
    <t>Washington, Silver/Tinkham Peaks
On June 8, Joe Myers (40), Jacob Engelstein (40), and Phil Loe (58) were attempting to climb Tinkham Peak, an easy, non-technical climb. The route was snow-covered above 4,400 feet. Owing to poor visibility, the climb was aborted at 4,900 feet. The party descended to just above 4,400 feet, where Myers glissaded only a few feet when he discovered an ice crust below an inch or two of snow. He attempted to arrest, but struck a tree. A few seconds later, Engelstein fell and struck Loe. Losing his ice ax on 45-degree snow, Engelstein panicked and seized Loe’s right foot with both hands. Loe, now sliding head-first on his back—still gripped by Engelstein—struck a tree. Both came to an abrupt stop. Aid was summoned by cell phone. A 10-hour litter carry ensued.
Loe was diagnosed with a comminuted fracture of the distal femur. Myers sustained a fractured rib.
Analysis
Engelstein and Myers were inexperienced, having been instructed in ice ax use just two months earlier. Although beginning climbers may appear to be strong and able, one needs to keep a close eye on them. Belaying the two beginners would have prevented the injuries, but the terrain was such that no one would have seen a need to belay. (Source: Phil Loe)</t>
  </si>
  <si>
    <t>Loss of Control—Voluntary Glissade, Faulty Use of Crampons, Fall on Snow, Fatigue, Utah, Mount Olympus, North Face</t>
  </si>
  <si>
    <t>Utah, Mount Olympus, North Face
The previous year we (Michael and Jane Feldhaus, 33 and 31), along with Paul (41) and Marion (36), had completed the same route on Mount Olympus in approximately 12 hours. We had decided to pursue the same route that Sunday morning of May 14. Leaving the parking area for Neffs Canyon at 7:30 a.m. would allow sufficient time to complete the route before dark. The route follows a gentle approach to the Great Couloir, which at this time of year is generally filled with snow and requires crampons and ice axes to safely climb the icy snow. The couloir opens up onto the face where some easy mountaineering scrambles and crampons and mountain axes allow access of the summit ridge west of the North Summit of Olympus. Some areas before reaching the ridge during the traverse of the face require some 5.6+ rock scrambling. After reaching the ridge, we walked it down to the west side of the west slabs. The route finishes up with a three-pitch rappel down the west side of the west slabs. From this point it is generally an easy walk down the snow filled gully present in front of the west slabs... but not this day.
Jane was first in the group heading down the snow gully with her crampons on and ax in hand. The snow was generally soft and slushy with intermittent icy spots at this late hour in the day, 8:30 p.m. We were about one hour (two miles) from the end of the route at this point. We were making good progress plunge-stepping down the 40-50-degree snow slope when Jane’s snow-and- ice-filled crampon slipped and she started sliding down the snow on her butt. Jane was not too worried, as her forward progress was relatively slow and she felt she could easily stop. So she enjoyed the “free ride.” However, as she picked up speed and was headed toward large rocks, she rolled over to self-arrest and immediately dislocated her shoulder. But she was still able to arrest. She knew immediately her shoulder was dislocated. Mike quickly started getting more clothing on her as she already looked “shocky.” Within minutes Paul and Marion were on the scene. A quick conference in the group lead us to send Paul out to call for a mountain rescue as no one in the group felt comfortable reducing her shoulder. At this point the sun had set and a stiff breeze was coming down the gully. The snow was now returning to a hard ice. Marion, Mike, and Jane immobilized Jane’s shoulder by placing a one-liter nalgene water bottle in her armpit and immobilized her arm with some extra webbing. We also put on all available extra clothing from our packs. We then started to move her down the 400 meters of ice and snow. The technique we used to move Jane down the snow was to empty her pack and put the pack in a garbage bag. She then sat on the pack to help insulate her from the snow. With two mountain axes plunged in the snow just below her feet we were able to gently move her down the snow field by alternating the removal and placement of each ax one to two feet lower. This allowed her to remain secure with one ax used as a foot stop and allow her to slide down to the next ax stop. There was a rock shelf at the edge of the snowfield approximately 200 meters down from the fall. We made it to the ledge to rest and wait for help. By this point Jane was almost doubled over in pain from the muscle spasms in her shoulder, neck, and back. To take her mind off of it and to stay warm, we decided to continue down the snow field using the same method used earlier. As we moved her out to sit down on the pack once again, the jostling, the water bottle and good luck allowed her shoulder to reduce itself. At approximately 11:30 p.m., the first of 30 rescuers from the Salt Lake County Sheriff’s Mountain Rescue Squad arrived. We were approximately 40 yards from the end of the snowfield and continued down to the end of it. After a quick assessment of Jane’s condition, the mountain rescuers loaded her into a Stokes litter, lowered her down some rock falls, and carried her out. (Source: Michael and Jane Feldhaus)
Analysis
There were two major factors that led to this accident. There was overall fatigue of the group that led to the misstep and subsequent fall on the soft snow. She would not have gathered as much speed and therefore may not have had the stresses on her shoulder that lead to the dislocation. The second factor may have been that her muscles were very tired and she may not have been in the best position when her ax caught and stopped her fall. A third factor was that her crampons, while okay to have on as long as she was not glissading, filled with snow. Finally, no one in the group had backcountry first aid experience, let alone knowledge of how to reduce a dislocated shoulder. Had we been able to reduce her shoulder immediately, the shoulder would have recovered faster with less damage and the group may have been able to slowly and safely move out of the backcountry without assistance.
By the time we reached Jane Feldhaus, her shoulder had self-reduced, but she was still in pain and unable to walk out. She was immobilized in a bean-bag vacuum splint in the litter, lowered about 15 pitches down the Z-couloir of Mount Olympus and then wheeled down the Z-trail to the road. (Source: Victims and Tom Moyer - Salt Lake County Sheriff’s SAR)</t>
  </si>
  <si>
    <t>Nearly Stranded—Rigging Problems, Darkness, Fatigue, California, Yosemite Valley, Lost Arrow Tip</t>
  </si>
  <si>
    <t>California, Yosemite Valley, Lost Arrow Tip
Sasha Binford and I, Charles Zilm (32), set out to climb the Lost Arrow Tip (three pitches, 5.8 A2) on October 6. We had hoped to be off by early afternoon, but when we got to the climb at 8:00 a.m. there were already two parties ahead of us rappelling into the notch. We were looking at a long day, but I still figured we would be off before sunset. It warmed up quickly in the sun, but I threw a warm shirt and pile jacket into Sasha’s pack anyway. I had climbed the Tip four years ago, finishing in the dark, and remembered being really cold.
The Arrow Tip is a pinnacle that attaches to the main wall 250 feet below the rim of the Valley and rises to a finger-tip summit a little below the rim. The climb starts in the notch where the Arrow joins the wall; to get there we made one long rappel from the rim on two single lines tied together. Then we waited an hour or two for the party ahead of us to clear the first pitch. I led the climb on a third rope. I dragged the bottom end of the rappel lines with me, leaving the other end fixed to the anchor tree on the rim. The two rappel ropes would become a Tyrolean traverse from the top of the Arrow back to the rim, a gap of about 75 feet plus the climb up to the anchor.
The climb went fine, and I reached the top about an hour before dark, as the party ahead crossed to the rim and pulled their lines. I pulled most of the slack out of our rappel line and tied it off, giving us one Tyrolean line across the gap. When Sasha finished cleaning the pitch, I put her on belay with our lead rope; she clipped a locking carabiner over the Tyrolean line, to hang from while she traversed, and clipped the end of the second rappel line to her harness, to take it across. I lowered her out until she had descended to the low point in the traverse, then she jugged up the other side to the rim.
Sasha tied off the end of the second rope, and I rigged the ropes through the anchor on the summit so that we could pull them after I got across. It was too dark to see anything clearly now. I had not brought a headlamp, so I had to double- and triple-check everything. The knot joining the two ropes was probably two-thirds of the way across the gap, although I could not see it in the gloom.
Four years ago I had crossed the Tyrolean by using a single Prusik around both lines to let myself down to the low point; it was not very efficient, but it had worked. (Ed. Note: Two Prusiks would be better.) I had read somewhere about rappelling the descending side and thought this might be more efficient, so this time I rigged both lines through my ATC. Like Sasha, I clipped a second locking carabiner from my harness to the ropes, to support myself.
Rappelling was easy as long as there was no tension in the ropes below me, but as the lines to the rim became snug from my weight, the friction in the ATC brought me to a halt. I was still short of the low point. I started pulling myself along with my ascenders, but the friction limited me to an inch or so at a time. It was exhausting and I had to stop many times to rest. I found that I could not unclip the ATC and take it off the ropes. I thought of going back to the summit and starting over without it, but it would be cold and windy up there and I could not see to re-rig. Besides, I thought it would be a waste of time—I should be able to resolve any problems right here, and it would take longer to go back up than to keep going.
I knew that I could remove the ATC when the tension diminished as I started up the other side. I still could not see the knot, and I knew I would not be able to pass it with the ATC still on the ropes. I hoped it was close enough to the wall to relieve the tension, but when I reached the knot after at least an hour, the ropes were still too tight. In hindsight, I wonder why I was so stubborn, but I still did not want to spend the time to go back.
By this time it was cold and blowing pretty hard, and I was stuck there in shorts and a T-shirt. Thinking I would be across in no time, I had forgotten to take my clothes from Sasha’s pack. She had brought along a pair of FRS (family band) radios so I was able to ask her to send down my shirt and headlamp. I was so cold I was slurring my words, and without the radios we could not have heard each other against the wind.
The shirt and headlamp got stuck on the rope several times, finally just out of reach on the other side of the knot, but I was able to shake the ropes enough to get them to me. The tips of my fingers were now so numb from the cold that I was afraid I would drop my shirt. My speech became so slurred that it was an effort to say anything to Sasha. There was chatter on the radio from the Valley, and I was upset that they would talk when they knew we were using it. One guy was trying to pick up girls on our channel. The contrast between his situation and mine annoyed me.
All this time I had been trying various ways to free my ATC; e.g., by rotating the nose of the carabiner up and trying to roll the ropes out. But there was too much tension in the line and I was too tired.
I told Sasha a couple of times, “I don’t know what to do.” Someone in the Valley heard this and asked if they should contact Search and Rescue. I did not answer. I did not want to be rescued off a climb—but Sasha answered, “Yes, contact Search and Rescue.” SAR was on the radio quickly, asking us questions about my situation and making suggestions. I was pretty punchy by then and probably did not answer very intelligently. I was getting colder so I had Sasha send down another layer of clothes.
Then the Rangers turned two spotlights on me. I felt like the high-wire act for the evening, imagining crowds gathering in the village below to watch the idiot die above them.
I lost radio contact with everyone—Sasha, the Park Service, and the guy picking up girls. I thought the batteries had died, but the radio worked fine afterward so I must have just bumped the volume knob. I was too punchy or distracted to figure it out.
Now both hands were numb and my arm muscles cramped. The wind blew very hard and I knew I could not stay there in those conditions. I finally decided to go back to the Arrow summit and try again. I put one ascender on each line, worrying that, since the ropes were rigged through the anchor on the Arrow, the ascenders would see-saw. But there was enough friction in the system that I could push both simultaneously. Jugging back was much easier than going toward the main wall. I was only partway back when I noticed that the ATC was now loose. I de-rigged it, so relieved.
I down-climbed with my ascenders, holding both ropes together above them to keep the see-sawing under control. Prusiks around both ropes were an option but too much trouble at the time, being so close to the low point. When I got there I turned the ascenders around and climbed to the rim. My fingers were almost useless—I could not feel the ascenders and it was a challenge to work the cams. I found out later that, when the NPS learned I had solved my problem, they turned around their SAR team, halfway up the trail to the Arrow.
I thought I had been on the line for an hour or two, but Sasha stunned me— six hours! I was pretty hard on myself for a while. My fingers, numb for three weeks, reminded me. Would anyone want to do a serious climb with me again? But everyone was very supportive. I screwed up big, but it was an incredibly valuable learning experience.
Analysis
How many things can you find wrong with my picture? I had not actually practiced my “new” way of starting the Tyrolean, because I had done the climb previously, and I also had not thought through the possible problems—not that I could anticipate them all, anyway. They say that in a crisis you revert to your training, and my training did not include this predicament. When I got out there, I could not see solutions that someone standing next to me might have spotted immediately.
Also, I had assumed I would be off before it got dark and cold. With my headlamp, I might have retreated to the Arrow immediately. I became dependent on Sasha, sitting on the rim with headlamp and clothing, and dependent on the radios that she had thought to bring. What if she had not brought them? What if the clothing and headlamp had become stuck on the line, out of reach? Nevertheless, radios and headlamp should not be a substitute for experience.
Park Service comments: It may seem obvious now, but if you decide to rappel the descending portion of the Tyrolean lines, de-rig your brake before the ropes below you become tight. Second, if you do need to escape from this type of brake while the rope is under tension, remember that you can take your weight off the carabiner, but not off the rope, as the tension continues to trap the carabiner against the brake, making it extremely difficult to unclip, as Charles found out. However, the link between the carabiner and the harness is not under tension, so unclipping from the belay loop on your harness is a five- second, one-handed manoeuver. But Charles had rigged the carabiner around his leg loops, his waist belt, and a back-up webbing swami, thus making a complicated jumble of stuff to manipulate with numb fingers while hanging there in the dark. By the time he got his headlamp, he was too tired to deal with it.
Regardless of the technique you choose for crossing, you can eliminate the need to pass the knot by just positioning it at the anchor you start from, and have the first person across adjust the slack in both lines as needed. One final comment: This report is not an instruction text on how to rig or cross a horizontal line. (Source: Charles Zilm and John Dill, NPS Ranger, Yosemite National Park)</t>
  </si>
  <si>
    <t>Rappel Failure, Illinois, Mississippi Palisades Park, Sentinel Rock</t>
  </si>
  <si>
    <t>Illinois, Mississippi Palisades Park, Sentinel Rock
In November, Steven Wallace (27) died in hospital following his 40 foot fall from Sentinel Rock, from which he was rappelling. No other details were available, but as this is an area now used by climbers, it is important to call attention to it, especially as a fatality occurred. (Source: From a report sent in by Budge Gierke)</t>
  </si>
  <si>
    <t>Rappel Failure—Anchor Came Away, Inadequate Protection, New Jersey, Mount Tammany, Delaware Water Gap National Recreation Area</t>
  </si>
  <si>
    <t>New Jersey, Mount Tammany, Delaware Water Gap National Recreation Area
Steve Raible (22) fell about 120 feet to his death while rappelling from a route on Mount Raible and climbing partner Todd Garcia had completed a technical climb of “Double Overhang” (5.8) and were in the process of rappelling from the top when the accident occurred at 7:15 p.m. According to Garcia, Raible was rappelling on a double-rope, utilizing a sling on a resident rappel station. Garcia told NPS investigators that Raible had descended about 15 feet when the anchor failed, causing him to fall to the ground. Garcia descended and checked Raible, but could not detect either a pulse or breath.
Garcia then descended to a scree slope and then to a nearby highway where he flagged down a passing motorist. The motorist used his cell phone to make a 911 call. A state trooper and local fire and EMS reached the scene at 8:20 p.m. They found that Raible had suffered extensive and severe traumatic injuries and had no pulse or respirations. A carry-out of the victim’s body was completed after midnight by the Park’s high-angle rescue team and a township search and rescue squad.
Analysis
The fixed rappel station, located in the middle of the cliff consisted of resident webbing threaded through a crack and around a block. Garcia and Raible examined and tested the webbing, judging it to be safe. No back-up was used.
It is noteworthy to say that the webbing held Raible’s full body weight as he rapelled 15 feet down the face; therefore, no amount of testing could have produced the failure of the webbing.
ALWAYS back up resident rappel stations! In this case, it was not possible to thread new webbing through the existing crack, but a backup using our gear should have been used. (Source: From a report by Todd Garcia)</t>
  </si>
  <si>
    <t>Snow Blindness—Inadequate Equipment, Colorado, Rocky Mountain National Park, Longs Peak</t>
  </si>
  <si>
    <t>Colorado, Rocky Mountain National Park, Longs Peak
On June 11, Michael William Pope (45) lost his sight while descending from a successful off-season ascent of the Keyhole Route on Longs Peak. It was a particularly bright and sunny day on the snow-covered route, but Pope had forgotten to pack his sunglasses. His eyes began to burn with intense pain, and he could not see farther than 10 feet. What he could see was blurred with a milky haze to it. Pope called for assistance through his family band radio. Park rangers responded and assisted him to the trailhead.
Analysis
Losing one’s sight on a mountain can result in additional accidents! Remember your sunglasses or turn around before the damage to your eyes becomes severe. In an emergency, one can manufacture an improvised pair of sunglasses from cardboard and/or tape with just small slits for viewing. (Source: Jim Detterline and Mark Magnuson, NPS Rangers, RMNP)</t>
  </si>
  <si>
    <t>Stranded, Fall on Rock, Protection Pulled, Virgina, Seneca Rocks</t>
  </si>
  <si>
    <t>Virginia, Seneca Rocks
In early April, a climber (age unknown) started soloing a chimney on the West Face of the North Peak. He got up 15 or 20 feet and decided that he would rather have a rope, so his partner threw the end of the rope up to him and the climber tied in. He placed a Camalot, climbed a few feet farther, and then fell. The Camalot pulled. The climber fell down the chimney, sustaining severe head and internal injuries. He was unconscious when several climbers with EMT training first reached him They unsuccessfully tried CPR to resuscitate him when his heart stopped. (He was not wearing a helmet, though later comments from the coroner indicated that a helmet probably would not have saved him due to the severity of internal injuries.)
Analysis
For me, the most import lesson from this accident came a month later, when I heard via the Internet that the victim had tested positive for Hepatitis B. While one of the ambulance crew had asked the police personnel present at the accident to record the name and phone number of those who assisted in the recovery effort, it turned out that only about half of those involved had been recorded. As a result, many of these people (myself included) who had significant contact with the victim’s blood did not learn about the lab test until long after the time period during which a prophylactic treatment for Hepatitis B is useful—typically 7 to 10 days after contact. Fortunately, it was later discovered that the initial test results were incorrect.
If you are involved in a rescue, make sure you find out who you can contact to get any medical information that may be relevant to rescuers, and follow it up. Climbers often have many nicks and cuts on their hands after a day of climbing, and in this age of serious blood-borne diseases it is a good idea to carry a pair of latex gloves and some prepackaged handi-wipes in the event you assist in a rescue or recovery. (Source: Chris Leger)
(Editor’s Note: Latex gloves are standard items for even the smallest of First Aid Kits. On the other hand, First Aid Kits do not yet seem to be a standard item carried by climbers. At places like Seneca, the Gunks, Joshua Tree, etc., day packs are often left on the ground. Having a FAK in them is a good idea.)</t>
  </si>
  <si>
    <t>Weather—High Winds, Fall on to Rocks, Colorado, Rocky Mountain National Park, Longs Peak</t>
  </si>
  <si>
    <t>Colorado, Rocky Mountain National Park, Longs Peak
On February 7, Craig Dreher (30) and Gene Williamson (30) decided to abort their winter attempt of the Keyhole Route due to high winds. As they were retreating from the Boulder Field, a gust of westerly wind estimated at 150 mph knocked over Williamson and picked up Dreher (who weighs 170 pounds) free of the ground. Dreher was tossed into a pile of rocks, impacting on his right ankle, resulting in a fracture of the fibula.
Analysis
Although this accident occurred on non-technical terrain, Dreher and Williamson requested that this be brought to the readers’ attention as an example of the high wind hazard prevalent on winter climbs of Longs Peak. Winds have been twice measured on the Longs Peak summit at 220 mph. It should also be mentioned that Dreher was wearing a 70-pound pack when picked up by the wind! Dreher and Williamson showed good judgment in aborting their summit attempt in these conditions. (Source: Jim Detterline and Mark Magnuson, NPS Rangers, RMNP)</t>
  </si>
  <si>
    <t>Fall on Rock—Hand-Hold Came Loose, Climbing Unroped, Wyoming, Grand Teton National Park, Symmetry Spire</t>
  </si>
  <si>
    <t>Wyoming, Grand Teton National Park, Symmetry Spire
On July 28 about 1630, Mark Sachs (36) called Teton Dispatch (who transferred the call to rescue coordinator George Montopoli) using a cell phone borrowed from a hiker on the west shore of Jenny Lake. Sachs stated that his climbing partner, Laura Plaut (35) had fallen approximately 100 feet while scrambling unroped near the summit of Symmetry Spire. They had completed the Southwest Ridge route of Symmetry Spire earlier and were headed to the summit when the accident occurred. He said that she had a severe open fracture of her left elbow, a possible fractured left ankle, head lacerations, and other possible (internal) injuries (later confirmed at the hospital).
Contract helicopter 3 HP was immediately requested and the rescue effort was initiated. Ranger J. Springer (spotter) flew an initial recon flight at 1700. Ranger A. Byerly then flew internally to Lake of the Crags. He reached Plaut at 1817 and rendered medical attention. Medical control Lanny Johnson, PA, was contacted. In addition to the injuries listed above, Plaut presented lower pack pain and was shivering from cold. Byerly immediately initiated full C- spine precautions, an IV, one gram of Ancef (at 1844) and heat pads. A decision was made to short-haul Plaut due to her injuries, lateness of the day, and potential injury to rescuers if other methods of evacuation were employed.
After immobilizing Plaut, she was short-hauled to Lupine Meadows Rescue Cache by 2017 and transferred to an ambulance. (Source: George Montopoli, NPS Ranger, Grand Teton National Park)
Analysis
Many who climb Symmetry Spire do the same thing Laura Plaut did for the final part of this climb. There have been many falls here. In this instance, the fall was probably caused because a hand-hold came away. Guides and even experienced climbers usually stay roped for the entire ascent. (Source: Jed Williamson)</t>
  </si>
  <si>
    <t>Fall on Snow, Climbing Alone and Unroped, Wyoming, Grand Teton National Park, Mount Owen</t>
  </si>
  <si>
    <t>Wyoming, Grand Teton National Park, Mount Owen
On July 15 at 1810, Rene Steque (65) fell 300 feet on snow at the base of the Koven Glacier while returning after a successful ascent of Mount Owen. He had fallen two previous times before that without injury, but on the third fall, he slid into a boulder field at the base of the snow. A. Popinchaulk, who was camped on the Teton Glacier with his son and another teenager, witnessed the fall, and immediately climbed to Steque’s location to assist him. Popinchaulk rendered first aid, moved Steque out of the line of rockfall (Steque was unable to move on his own), provided him with warm clothing and a sleeping bag, secured his son and friend at their campsite on Teton Glacier, and ran to the valley to seek help.
On July 15 about 0130, Popinchaulk contacted Ranger T. Kimbrough at Lupine Meadows, who in turn contacted the rescue coordinator, Ranger G. Montopli. Rangers D. Bywater and M. Vidak were immediately dispatched with first aid and rescue gear, while arrangements for a helicopter and additional Rangers were undertaken. Rangers Bywater and Vidak arrived on scene at 0645 and evaluated Steque. Lanny Johnson, P.A. (GTNP Medical Control), was contacted and advised of the situation. Because of his medical condition and location, the decision to short-haul Steque from his location to Lupine Meadows was finalized.
At 0740, the contract helicopter arrived at Lupine Meadows. Rangers T. Kimbrough, J. Springer, and R. Perch assisted with operations at Lupine Meadows. Ranger D. Burgette, S. Guenther, B. Weathermon, with emergency hire Lane Burgette, were flown to the Teton Glacier, along with USFS helicopter manager Holly Higgins, arriving about 0750 and 0805. Ranger L. Larson served as spotter for the operation. L. Burgette was assigned to A. Popinchaulk’s son and friend, who were “noticeably affected” after witnessing the accident. As a result, the two were immediately flown to Lupine Meadows with their equipment.
After arriving at the scene (about 400 feet above the landing site on Teton Glacier), Burgette initiated an IV and administered Ancef as per L. Johnson’s instructions. Ranger S. Guenther acted as on-scene incident commander. Along with spinal immobilization, Steque was immobilized in right lateral recumbent position onto the litter, and short-hauled directly to Lupine Meadows, arriving at 0936. He was then transferred to GTNP ambulance and taken to St. John’s Hospital, where he was diagnosed with a fractured pelvis, fractured right thumb, and a significant laceration to his head that required sutures. (Source: George Montopoli, NPS Ranger, Grand Teton National Park)
Analysis
Mount Owen is a long climb, even if done over the course of two days. By the time one descends, unless in top physical condition, fatigue can play a significant role in what happens. (Source: Jed Williamson)</t>
  </si>
  <si>
    <t>Rappel Failure—Anchor Came Apart, Inadequate Protection, Wyoming, Grand Teton National Park, Garnet Canyon</t>
  </si>
  <si>
    <t>Wyoming, Grand Teton National Park, Garnet Canyon
On September 15 about 1930, Julien Roques (20) fell 350 feet from the third pitch of the Open Book in Garnet Canyon. He sustained severe injuries during the fall resulting in his death.
Analysis
Upon investigation on the morning of September 17, it was noted that Roques was correctly attached to his rappel device and his fall initiated at the start of his rappel. Two descending rings were found attached to the rappel ropes near the victim. Since the descending rings were devoid of any part of the anchor system, investigating rangers assumed the anchor system failed on one side, allowing the descending rings to slide off the webbing or the webbing failed completely. The failed anchor system had to be at the location of their last rappel.
Rangers Jack McConnell and Leo Larson climbed two pitches of the Open Book route and located the failed anchor system. As suspected, part of the anchor system had failed, allowing the two descending rings to slide off the webbing. On closer inspection, the following was found: A short length of blue 9/16-inch webbing had been knotted on both ends with a shorter length of red one inch tubular webbing threaded over it to act as a protective sheath. One knotted end of the 9/16-inch webbing was inserted in a crack system that tapered down to about 9/16-inch in width, allowing just enough space to thread the webbing through for about four inches. The other end of the 9/16-inch blue webbing was looped back through the 9/16-inch slot and the end knot wedged in the same crack system above. A short loop of the blue 9/16-inch webbing with the red protective sheath and two descending rings were the complete anchor.
When Julien Roques and Mike Dollarhide (his partner) arrived at this pre- rigged anchor after their first rappel from the top of the Open Book, they inserted a camming device as a safety backup to the blue 9/16-inch webbing anchor described above. Mike Dollarhide rappelled first on their 60-meter ropes and safely reached the bottom where they had started a few hours before. According to Dollarhide, the blue 9/16-inch pre-rigged anchor held all his weight and that the back-up cam was not weighted. At this rappel, Roques and Dollarhide discussed pulling the safety back-up cam if the main anchor held well on Dollarhide’s rappel. Mike Dollarhide started his rappel from the top of the flake below the anchor. This resulted in a directional downward pull. Since Dollarhide’s rappel went well, the back-up cam was pulled by Roques. Roques then began his rappel and the fatal accident occurred.
Since Julien Roques was alone, his final actions at this rappel station will never be known. Based on evidence at the scene, Rangers Jack McConnell and Leo Larson came up with the following possible scenarios leading up to the catastrophic anchor failure:
An end of this two-knot anchor simply failed after repeated use. This anchor was not inspected in detail either by Roques or Dollarhide. In fact, they thought the blue 9/16-inch webbing completely looped through the rock and was tied with a water knot in the rear. It is possible the two end knots in the blue 9/16-inch webbing were stacked in the crack system, allowing the top knot to slide over the top of the bottom knot and out of the crack system. (Note: The failed end was still knotted—the knot did not become undone.)
The safety back-up cam was placed above the main anchor system. Roques would have had to climb up off the top of the flake to remove the anchor. If he started his rappel a little higher than Dollarhide, this would have resulted in a slight outward directional pull on the anchor, increasing its likelihood of failure.
Julien Roques could have attached the ropes to his rappel device, climbed up to remove the back-up camming device, and then slipped. This would have shock-loaded the anchor, increasing its chance of failure.
It is ironic that this accident happened on a route that until very recently was walked off from the top. Only in the last couple years have some climbers opted to rappel this route. (Source: Leo Larson, NPS Ranger, Grand Teton National Park)
(Editor’s Note: No reports from Devil’s Tower were sent forward this year. After publication last year; a report of a fatality there came in from Kyle Dahm, who was climbing at the time of the incident. A middle aged man was descending after having been on the route Sundance with four others. He either rappelled off the end of his rope or fell while trying to scramble to a set of anchors for the final rappel.)</t>
  </si>
  <si>
    <t>Slip on Snow—Twice, No Belay, Wyoming, Grand Teton National Park, Mount Moran</t>
  </si>
  <si>
    <t>Wyoming, Grand Teton National Park, Mount Moran
On July 3, the Jones party signed out at the Jenny Lake Ranger Station as two separate groups of four to climb the Skillet Glacier route on Mount Moran. On July 4, they started across Jackson Lake in two small boats headed for the base on Mount Moran. Waves swamped their boats and they were rescued by NPS Rangers. On July 5, they were delivered to the base of Moran by a Signal Mountain shuttle boat. They climbed to the Skillet moraine and camped for the night. They left camp on July 6 at 0400 in three roped teams. Four of them retreated to camp at 0700, while Ben Boykin (40), Tom Jones (43), Steve Harris and Jeb Stewart continued to the summit, arriving around 1500. (They required 11 hours for the ascent. The average time for ascent is less than seven hours.)
During the descent, Tom Jones, who was not belayed at the time and had removed his helmet, slipped and slid about 1,000 feet down the “Handle” of the Skillet. Apparently he was not injured, and after he stopped sliding, continued his descent at a more sedate pace. As he attempted to turn the “Rock Island” on the south side, he slipped again, glanced off the Rock Island, cleared the bergschrund and came to rest on the low angled section of the “Pan.” The members of the party who had turned back at 0700 saw him fall and went to his assistance. They were able to get Jones back to their camp and Jim called for help on his cell phone. The call was received by the SAR coordinator at 1930.
The contract helicopter arrived at Lupine Meadows at 2015, the pilot was briefed and then transported Rangers Weathermon and Jernigan with medical equipment to a landing zone near the patient’s camp. Jones was placed on a backboard and in a litter while the helicopter returned to Lupine Meadows. As the patient was moved to the landing zone, the helicopter flew back to the glacier for a pickup about 2115, arriving at Lupine Meadows at 2120. Jones was transported to St. John’s Hospital by Medic 1. (Source: Tom Kimbrough, NPS Ranger, Grand Teton National Park)
Analysis
It seems inevitable to have a Skillet Glacier incident. This one was classic for
the route. Most of the slides happen on the descent. We do not know whether Jones tried—or knew how—to self-arrest. Or if he had an ice ax. No matter. Skillet Glacier on Mount Moran = pay attention. (Source: Jed Williamson)</t>
  </si>
  <si>
    <t>Unable to Find Descent Route, Darkness, Wyoming, Grand Teton National Park, Grand Teton</t>
  </si>
  <si>
    <t>Wyoming, Grand Teton National Park, Grand Teton
On July 19 at 2105, I received a cell phone call via Teton Dispatch from John Rasmussen. Rasmussen stated that he and his wife were near the summit of the Grand Teton after having ascended the upper Exum Ridge, and were having difficulty locating the correct rappel point which allows direct access to the Upper Saddle and descent from the mountain. He also stated that he had only one 50-meter rope, and that his wife was suffering from mild hypothermia. I tried to figure out where they were located by asking a series of questions about what they could see from their position in the rapidly fading daylight. I was unable to determine their exact position and suggested that they prepare to spend the night where they were rather than attempt a tricky series of rappels at night. I received another call from Rasmussen about midnight saying that he and his wife were getting quite cold. I asked if they were shivering and he said that they were. I told him that was a good sign and that they should set up an anchor and clip into it for the night, and that I would check in with them at 0600.
When I spoke to Rasmussen at 0600 on the morning of the 20th, he stated that his wife was “very cold” and that they were “requesting assistance.” I suggested that he set up a belay and attempt to climb around the corner and into the sunlight. I also relayed to Rasmussen that they were likely to encounter guided parties making their way down the Owen-Spalding pretty soon. Regarding assistance from the Park Service, I relayed to him that Ranger Jim Springer would be leaving the Lupine Meadows trailhead at 0700 on a regularly scheduled patrol in which he planned to ascend the Owen-Spalding and provide any assistance that he could. Later on in the mourning I learned that a Jackson Hole Mountain Guides party and an Exum party encountered the Rasmussens between the Pownall-Gilkey and Owen-Spalding routes and provided clothing and assistance in getting down the main rappel. Ranger Springer encountered the party near the “Eye of the Needle” as they were making their way down and they were moving along just fine at that point. (Source: Renny Jackson, NPS Ranger, Grand Teton National Park)
Analysis
This is one of those great incident reports because of what it doesn’t say about the potential victims. The most important piece of information here, however, is to note that a night rescue was not set in motion. This was an appropriate call on the part of the ranger. It spared park personnel unnecessary person-hours and potential problems. (Source: Jed Williamson)</t>
  </si>
  <si>
    <t>AMS, HAPE, Alaska, Mount McKinley, West Buttress</t>
  </si>
  <si>
    <t>Alaska, Mount McKinley, West Buttress
On May 26, Mark Hall (42), a client of Mountain Trip, was brought to the Ranger Camp at 14,200 feet complaining of a severe headache and persistent cough. He was treated for Acute Mountain Sickness (AMS) and High Altitude Pulmonary Edema (HAPE) and a possible respiratory infection. After being reevaluated on the morning of May 27th he was evacuated from the mountain via Lama helicopter to basecamp where he was transferred to Life Guard and taken to Providence Hospital.
Analysis
The rate of ascent over the course of the expedition remained within reasonable limits for proper acclimatization at 1000 feet per day. However, on Denali’s West Buttress the large jumps in elevation that are generally undertaken within a single day to reach the established camps result in some individuals reacting adversely The fact that Hall was already experiencing symptoms at 11,200 feet and yet he continued to ascend, and further, that his symptoms continued to worsen on that ascent to the point where he was no longer self-sufficient and still continued up to the 14,200-foot camp rather than descend, are cause for concern. The well-established prescription to descend at the onset of AMS symptoms or at least cease ascent until such symptoms resolve was not followed. And while the needs of the individual must be weighed against those of the group and it is often difficult to make a decision that adequately accommodates both, the decision to continue to 14,200 feet may have hampered this expedition’s ability to remain self-sufficient and execute a self-evacuation.</t>
  </si>
  <si>
    <t>AMS—Ascending Too Fast, Late Start, Exceeding Abilities, California, Mount Shasta, Avalanche Gulch</t>
  </si>
  <si>
    <t>California, Mount Shasta, Avalanche Gulch
On July 16, Jans Hogenacker (22) and his party of seven—who had little experience and were unable to recognize the symptoms of AMS as they developed— were climbing the Avalanche Gulch route on Mount Shasta and stopped at 13,200 feet at the base of Misery Hill. Hogenacker appeared sick, could not walk, and had difficulty breathing. As often happens, their late ascent left them in cloud-cover, with some electricity in the air.
Siskiyou County SAR was notified at 1433 and at 1730, the California Department of Forestry Bell Super 205 flew three SAR team members to Sargents Ridge at 11,200 feet. It was too cloudy to fly any higher. The three SAR members were planning on climbing Sargents ridge to Misery Hill. (This is a slightly technical and exposed climb.) At 1950 a brief clearing allowed the California National Guard CH-47 helicopter to lift the SAR members to 13,200 feet at the base of Misery Hill. Another climber informed them that Hogenacker and his party had descended on their own when they believed he wouldn’t be rescued. They were spotted from the air at 12,400 feet in an inaccessible area. The rescue was aborted.
On their descent, Hogenacker improved and was able to walk out on his own.
Analysis
The group members’ inexperience presented them with several problems. Climbing late in the day and into severe weather limited rescue capabilities. Also, not recognizing the signs and symptoms of AMS put their whole party at
risk. The biggest problem was involving SAR team members in risky rescue attempts when no one in Hogenacker’s party was able to resolve their situation without help. (Source: Eric White, Matt Hill—USFS Climbing Rangers)</t>
  </si>
  <si>
    <t>Cardiac Arrest—Fall on Snow, Alberta, Banff National Park, Mount Temple, East Ridge</t>
  </si>
  <si>
    <t>Alberta, Banff National Park, Mount Temple, East Ridge
On September 15, a party of two was ascending the Aemmer Couloir variant of this route. This is a snow and ice gully of 45 to 55 degrees. About halfway up the route one of the climbers started suffering from chest pains and respiratory distress. Shortly after, he fell approximately 150 meters to the bottom of the gully.
His partner descended and detected no vital signs. He continued descending for help. A Warden Service rescue team responded and evacuated the victim. It appears that he suffered a cardiac arrest prior to his fall.
The victim had a history of heart troubles. (Source: Parks Canada Warden Service)</t>
  </si>
  <si>
    <t>Climbing Alone, Weather—Lost Equipment in Storm, British Columbia, Mount Robson Provincial Park, Mount Robson</t>
  </si>
  <si>
    <t>British Columbia, Mount Robson Provincial Park, Mount Robson
During the week of August 27, C.G. set out to attempt a solo climb of Mount Robson or Resplendent. He made it to the col between the two mountains. During a violent storm his tent was destroyed and ice ax lost. Feeling he no longer had the necessary equipment to continue safely, he activated his personal locator beacon at 1300 on September 3. The signal was received by the Rescue Coordination Center, in Victoria, British Columbia. They notified the Mount Robson Park Rangers who in turn notified the Jasper National Park Warden Service at 1645. The Jasper Warden Service conducted an aerial search for C.G. and found him uninjured at the col at 1922.
Analysis
Mount Robson is a serious undertaking for a party of experienced climbers, let alone a solo climber with minimal climbing experience in the area. It is riddled with numerous hazards ranging from crevasses, to serac fall, to avalanches, to poor weather. A climber must be able to evaluate and select routes to negotiate these hazards. C.G. was warned of these hazards by a Robson Park Ranger before attempting the mountain. If C.G. had not attempted the mountain with other experienced mountaineers, he may have been able to retreat. C.G. was extremely fortunate to have not fallen into a crevasse or to have succumbed to one of the many other hazards of mountain travel. Fortunately, C.G. was carrying a device to activate a rescue, although it did take some time for his location to be pinpointed and then relayed to the appropriate rescue agency. A radio or satellite phone would have allowed him to communicate directly to rescue personnel. (Source: Jasper National Park Warden Service, L.P.)</t>
  </si>
  <si>
    <t>Exhaustion, Exceeding Abilities, Alberta, Banff National Park, Mount Temple, East Ridge</t>
  </si>
  <si>
    <t>Alberta, Banff National Park, Mount Temple, East Ridge
On August 10, a party of three was reported overdue to Warden Service dispatch. They had been about 30 hours on this alpine grade IV, 5.7 route when they were located at the start of the gullies that lead to the summit icecap. A Warden Service rescue crew was dropped off on the ridge and determined that the climbers were okay but exhausted and requesting evacuation. They were evacuated by heli-sling.
Analysis
The party underestimated the route finding and commitment factor on this moderately difficult alpine route. (Source: Parks Canada Warden Service)</t>
  </si>
  <si>
    <t>Failure to Follow Route, Climbing Alone, Exposure, Inadequate Equipment/Clothing, Weather, Inexperience, California, Mount Shasta, Avalanche Gulch</t>
  </si>
  <si>
    <t>California, Mount Shasta, Avalanche Gulch
Henry Clardy (41) was planning on climbing the Avalanche Gulch route on the south side of the mountain, starting on September 24. Clardy had little mountaineering experience but had attempted Mount Shasta in August. On that climb he did not summit due, apparently, to AMS. He had returned by himself in September.
Without checking the weather forecast or the current climbing conditions provided by the U.S. Forest Service, he began his climb from Horse Camp (7880 feet) at 0700 on the 24th. A storm was forecast for that afternoon and evening and during the day many signs of its approach were visible. Thinking his illness during his August climb was from too much food, he brought only a bag of trail-mix and a Camelback water pack. He wore cotton jeans, a long sleeve cotton t-shirt, a light insulated windbreaker, mid-weight boots, thin leather gloves, and a felt hat.
He did not notice the approaching storm, and when he summited around 1500, the storm began. Clardy removed his rimed (icy) glasses and unknowingly wandered off-route from the summit plateau (13,800 feet) into the steep Mud Creek drainage on the southeast side of the mountain. In the whiteout on the steep scree slopes, he fell and tumbled several times.
The storm dropped between six inches to over a foot of new snow with the snow level around 9000 feet. He realized he was lost and kept himself awake all night huddled by some rocks during the storm. He was attracted to the lights from the town of McCloud 6000 feet below and miles south. He continued at first light and, around 7000 feet, climbed out of the Mud Creek Canyon into the forest. He crossed a prominent logging road but continued past it toward McCloud. He spent his second night in a ravine against a log—around 5000 feet. The morning of the 26th, he decided to go back to the road and follow it.
The Horse Camp caretaker noticed the empty tent on September 24 and notified the USFS Climbing Rangers and Siskiyou County SAR. On 9/25 the search began with rangers following the route to 10,400 feet and the California Highway Patrol helicopter searching from the air. The helicopter was limited by winds and cloudy conditions. On the 26th, two rangers climbed toward the summit while two other rangers and Siskiyou County SAR searched the southeast side of the mountain from above 5000 feet. Clardy was found at 5000 feet, seven miles southeast of his original trailhead, at 0930 on the 26th. The ranger performed a full assessment and found mild signs and symptoms of hypothermia, bruising, abrasions, and possible superficial frostbite on Clardy’s fingers, toes, and face. He was taken to Mercy Medical Center in Mount Shasta, where he was treated and released.
Analysis
Although this incident is not uncommon, it reminds us of the preventative actions we should take before a climb, even in California. Changes in weather can happen any time of the year on Mount Shasta. Climbing conditions are usually poor in September due to rockfall. It has snowed on Mount Shasta even during the peak of summer, and the average summer high temperature on the summit is below freezing. There is also a fine line between going light and being prepared. Avoiding cotton and carrying the “ten essentials” is always recommended, and we encourage climbers to wear a helmet. (Source: Eric White, Matt Hill—USFS Climbing Rangers)
(Editor's Note: The above report of a hiker-turned-climber is included for it’s educational value for all.)</t>
  </si>
  <si>
    <t>Failure to Follow Route—Stranded, Alberta, Banff National Park, Mount Haddo</t>
  </si>
  <si>
    <t>Alberta, Banff National Park, Mount Haddo
On July 21, after completing the North Glacier Route on Mounts Haddo and Aberdeen, a party of four began descending the “easy” south face of Mount Haddo as described in a local climbing guidebook. After a couple of rappels and steepening terrain, they became stranded and called Warden Service dispatch with a cell phone. They were evacuated by heli-sling shortly after.
Analysis
The guidebook gives two options for descending from Mounts Haddo and Aberdeen. The option this party chose is described as “easy scrambling from almost anywhere on the Southwest Ridge.” In reality, the terrain is at best fifth class and exposed. The easy descent involves climbing up and over Mount Aberdeen. Many parties have experienced epics trying to descend the south face of Mount Haddo. (Source: Parks Canada Warden Service, Editor)</t>
  </si>
  <si>
    <t>Fall in Crevasse, Climbing Unroped, Inadequate Equipment, Alberta, Jasper National Park, Athabasca-Andromeda Glacier</t>
  </si>
  <si>
    <t xml:space="preserve">Alberta, Jasper National Park, Athabasca-Andromeda Glacier
On September 5, P.P. and A.B. departed the climber’s parking lot below Mount Athabasca at 0430 to climb Mount Athabasca via the Athabasca-Andromeda col. On reaching the toe of the glacier they roped up and put their crampons on. They had 25 meters of 8mm rope. Much of the lower glacier was clear of snow, and the crevasses could be easily avoided. As the snowcover increased they found travel arduous as their footsteps punched through the poorly consolidated snow surface. Higher up on the glacier they started to walk on rock deposits along the flank of the glacier below Mount Athabasca. Feeling that they were safe from crevasses on the rock, they unroped. Traveling on the rock was awkward with crampons so they moved back onto the glacier and continued unroped. They found the snow more consolidated at this elevation of approximately 2900 meters. A.B. was following P.P.’s track when he stepped through a poorly bridged crevasse and fell 22 meters. The time was approximately 1100. P.P. established voice contact with his partner, who reported that he was on a snow bridge and had hurt his chest. Lowering a rope end to his partner, A.B. tied in. There was insufficient rope-end left at the surface to set up a crevasse rescue system. A.B. was unable to ascend the rope due to his injuries. Putting on extra clothes, A.B. got into his emergency shelter as his partner ran for help. At 1320 the Jasper Warden Service was notified. By 1525 a rescue party of six Park Wardens had been helicoptered in close to the accident site on the glacier. Using a mechanical winch a Warden was lowered to A.B. who was secured to a line at 1605. He was hoisted to the surface without complication by 1620. A.B. was flown to the staging area below Mount Athabasca where he was transported by ambulance to the Jasper hospital. His injuries were cuts and bruises.
Analysis
All the glaciers in the vicinity of the Columbia Icefields are in a rapid state of retreat. This contributes to the highly crevassed character of the glaciers. This party should have roped up once they left the rocky flank of the glacier. They believed they were traveling on ice, but it was in fact consolidated snow. Second, the rope they were using was not long enough to set up a crevasse rescue system. A.B. was very fortunate not to have been injured worse during the fall. He was also fortunate he was not wedged at the bottom of the crevasse or buried by the falling snow bridge. Crevasse bridges at this time of year are often very weak. Recent snowfall had masked signs of sagging snow bridges over crevasses. (Source: Jasper National Park Warden Service, R.W.)
</t>
  </si>
  <si>
    <t>Fall in Crevasse—Poor Position, Inadequate Equipment 
Alberta, Jasper National Park, Athabasca Glacier</t>
  </si>
  <si>
    <t xml:space="preserve">    On May 18, D.S. and I decided to attempt a ski ascent of North and South Twin, despite the fact that the third member of our party could not come along. The year 2001 was a low snow year, but we felt it was reasonable for the two of us to ascend the heavily crevassed Athabasca Glacier since we had been there several times before without incident. The weather was poor on that early Friday morning, but visibility was sufficient to find a route up the glacier beneath Mount Snowdome. Trail breaking was hard with 30 centimeters of new snow, and the howling wind didn’t help as we lugged our 60-pound packs up the glacier.
We reached the serac zone beneath Mount Snowdome at about 1000 hours. On our left was a thick maze of crevasses. On our right were the house-sized blocks of ice from the seracs high above. I chose a line as close to the crevasses as seemed reasonable, and we picked up the pace a bit to get through this dangerous section faster.
I suddenly sensed darkness, a complete loss of orientation, and the horrible realization that I was falling. I saw the bottom coming up to meet me...fast!
After what seemed an eternity, the rope stopped my fall. I slammed against the crevasse wall about five meters above a ledge. My heavy pack was killing me as I pulled myself upright and spent the next minute trying to control my breathing. To say I was freaked would be an understatement.
I took my pack off—not the easiest thing to do given that I had forgotten to put on a chest sling. Taking off the skis turned out to be quite a chore as well. I figured I was about 12 meters from the sunlight above. I was in a slot about 20 meters deep, 12 meters long and two meters wide. Wild ice sculptures at either end and above made me cringe. I could see that the reason I fell so far was because we had been skiing parallel to this crevasse. D.S. told me later he thought for sure he was going to follow me in as the rope zippered into the snow before his eyes. It stopped three meters in front of him.
It didn’t take very long for the walls of ice to start sucking heat out of me. While moving uphill, I only had a few layers on to avoid overheating. Dangling in my harness, I couldn’t get anything out of my pack. Above, D.S. had by now built an anchor and removed himself from the system. He followed the rope, started digging and knocked loose some of the overhanging ice sculptures. Fist-sized ice cubes came raining down. Why don’t we wear helmets when ski mountaineering?! One chunk hit my left thumb, another my left shoulder. It was now impossible for me to climb with the prusiks.
D.S. and I tried communicating, but I could barely hear him and he couldn’t hear me at all. Finally he determined to get help. Having only two people on our team made that undertaking less than perfect. I was hoping he wouldn’t fall into another crevasse on his way down!
Using the extra coils of rope in my pack, I lowered myself to the “floor” about five meters down. Once there, I put on every bit of clothing I had in my pack. Where I was standing was just over a meter wide, which meant that I wasn’t yet near the real bottom. The snow just in front of me turned out to be bottomless when I probed it. I tried to take my mind off the tenuous nature of my stance.
I dug out my crampons and attempted stemming up with one hand on the prusiks. That worked for about five meters, but then the walls bulged outwards, and I could go no further. I resigned myself to waiting and sat on my pack trying to keep warm. I took out my sleeping foam pad and rolled it out over my head as a poor substitute for an icicle umbrella. I spent five hours sitting there contemplating life and death and hoping a serac didn’t choose that moment to enter my crevasse.
In the meantime, D.S. had reached one of the Athabasca Icefield tourist buses and called for help. Despite the unstable weather, the rescue helicopter managed to pick up the wardens and bring them to the scene. Within 30 minutes they fulfilled my wish about seeing the light of day. D.S. and I had tied several knots in the rope between us, following the theory that they would slow down a crevasse fall. (They didn’t!) The knots proved to be problematic when they were pulling me out. The wardens also tried to retrieve my pack, but because of the weird angles and obstacles, they were unable to bring it up quickly. Since we were very much in the active serac zone, we decided to abandon the pack.
I didn’t know it at the time, but I was quite dehydrated and suffering from shock. As the EMS lady coaxed me into the ambulance I kept thinking, “Bah, I’m okay, I don’t need to take an ambulance...” It wasn’t until I was sitting down in a warm place re-hydrating that I realized just how messed up I was. I was surprised about some of the symptoms of shock. Emotionally I was a mess. I experienced spontaneous uncontrollable crying and the shakes for the duration of the ambulance ride to Jasper.
The next day, we drove back home down along the Icefields Parkway in beautiful weather. What I found interesting is how my psyche shifted from, “I’m glad to be alive,” to “I wonder if I can get my pack out?” All that clarity and simplicity was slipping away. Two weeks later three of us ventured up to the crevasse only to find car-sized chunks of ice and snow covering the whole area.
Analysis
Prevention is better than falling in. Check the snow pack! Probe when in doubt. Consider alternative routes. In our case we ignored the “fresh blowing snow combined with low snow year” clues.
Pay particular attention to the lay of the land. Sometimes there are exceptions to the direction of the crevasses.
Practicing crevasse rescue in the gym is great, but it’s not the same. It is hard to simulate the real weight and cold and working with gloves, etc.
Falling in with skis is not the same as falling in with crampons and an ice ax. There is no way to catch yourself as you go in on skis.
Three people on any glacier are way better than two. On a known heavily crevassed glacier, three people should be considered mandatory.
Bring a VHS radio and know how to use it. In the winter the margin of error is considerably smaller than on a summer trip.
Bring walkie-talkies to communicate with the party on the outside.
Bring a pair of mini ascenders. I am confident that I could have worked these in lieu of the prusiks and my injury. Working 5mm prusiks on a 8mm rope with knots under 250 pounds of tension is no picnic in freezing temperatures! (Source: R.M.)</t>
  </si>
  <si>
    <t>Fall on Ice, Climbing Unroped, Alberta, Banff National Park, Mount Aberdeen, North Glacier</t>
  </si>
  <si>
    <t>Alberta, Banff National Park, Mount Aberdeen, North Glacier
On October 14, a party of five was climbing the lower tongue of this snow and ice route. The party solo climbed the ice tongue until the angle reached about 45 degrees, and then they stopped to set up a belay. One of the climbers fell, tumbling about 200 meters into talus below the ice. Two of the party members rappelled to him while two others lower on the ice down-climbed. They reached him in about ten minutes, where they joined a mountain guide who had reached G.L. first. G.L. was unconscious but regained partial consciousness after some time. He was in critical condition with head injuries, abdominal trauma, and an ankle fracture. One of the members ran out for help. Another found G.L.’s cell phone and climbed up to a pass to get reception. He was able to reach the Warden Service, saving a significant amount of time for the initiation of the rescue. The patient was evacuated by heli-sling to Lake Louise. He was later transferred to Calgary by air ambulance. The victim survived his injuries.
Analysis
Soloing “easy” ice is common. However, even on low angled ice a slip will result in very rapid acceleration and a potentially long fall. Climbers should consider this risk before deciding to solo climb. It is not known how long it was before the party was able to make cell phone contact to request help, but it likely saved at least one hour. (Source: Parks Canada Warden Service, Sandy Sauer)</t>
  </si>
  <si>
    <t>Fall on Ice, Inadequate Equipment, Inadequate Protection, Colorado, Rocky Mountain National Park, Longs Peak, East Face</t>
  </si>
  <si>
    <t>Colorado, Rocky Mountain National Park, Longs Peak, East Face
On August 3 at 0700, Jeff Snyder (24) was leading over the icy Mills Glacier to the base of Stetner’s Ledges III (AI 1 5.8) on the East Face of Longs Peak. Snyder had planned to fix anchors in rock at the base of Stetner’s Ledges and then belay Joe Verela, Jr. and Joseph Verela, Sr. (ages unknown) across the ice. Snyder was using the party’s only ice ax and was wearing winter driveway grip- per-type cleats over his shoes in place of crampons. Snyder was 60 feet out on the AI 1 ice without protection and only 10 feet away from rock protection possibilities when he lost his footing and began sliding. Snyder slid approximately 35 feet before self-arresting. He lacerated his right knee on sharp rock protruding from the ice. Snyder then dropped the ice ax to Joe Verela, Jr. so that Verela could get to him and help. However, before Verela could get to Snyder, Snyder lost his position and slid the remaining distance to the rocks. Verala bandaged Snyder’s knee and went for help. Rocky Mountain National Park rescuers responded and evacuated Snyder by litter and Flight For Life medical helicopter to Fort Collins, CO. Snyder underwent one hour of surgery and received 30 staples to repair the 10-inch long laceration.
Analysis
In this case, shortcuts led to long lacerations. It is a common yet sometimes dangerous practice among alpinists to skimp on equipment in order to cut back on weight. The Snyder party had only one ax and no real crampons among three persons. Modern ice axes are very lightweight, and there are many models of crampons to chose from that will work on a hiking boot in this sort of terrain. Also, the leader did not protect this section, which might have helped to offset the lack of proper crampons. One method of placing protection here, yet saving on weight, would have been to cut bollards into the ice and sling them. It was an easy section of ice, yet slippery and dangerous, as is the nature of ice.
Snyder did execute a proper self arrest, which minimized his injuries. Unfortunately, when he gave up the team’s only ice ax to his partner, he was unable to hold his position. (Source: Jim Detterline, Mark Magnuson, Mark Ronca—Rangers, Rocky Mountain National Park)</t>
  </si>
  <si>
    <t>Fall on Ice, Inadequate Protection, Alberta, Banff National Park, Louise Falls</t>
  </si>
  <si>
    <t>Alberta, Banff National Park, Louise Falls
On February 14, T.T. was leading the final crux pitch of this popular Grade 4+ ice climb. He placed two or three ice screws above the belay on the steepest part of the pillar, the last one protecting the exit moves onto a low angled section. He began to climb the final steep step, when he fell approximately 30 meters to the bottom of the pillar, bouncing off the low angled section and onto the lower angled terrain below the belay. He sustained an ankle and back injury in the fall. Two mountain guides were guiding clients nearby and lowered the injured climber to the base of the route. The accident was reported by cell phone to Banff Warden Dispatch. Warden Service rescue crews arrived as the injured climber reached the base of the route. He was then evacuated by heli-sling to the valley below.
Analysis
It is sometimes tempting to not place protection after the crux is completed. It is not known why the climber fell, but the distance of his fall may have been significantly reduced had he placed a screw on the low angled terrain between the two steep sections. (Source: Parks Canada Warden Service, L.M., T.T.)</t>
  </si>
  <si>
    <t>Fall on Ice, Inadequate Protection, British Columbia, Lillooet, Oregon Jack</t>
  </si>
  <si>
    <t>British Columbia, Lillooet, Oregon Jack
On January 7, H.C., S.P., and I headed into the hills south of Cache Creek for a day of ice climbing on “Oregon Jack.”
The ice was in good shape, although quite “platey” on the surface. The angle of the climb was moderate, so H.C. placed only four screws on the pitch, which looked like a reasonable number to us on the ground—although subsequent events were to prove this wrong. Just below the top, he placed his second tool, causing a large plate to fracture around both tools. H.C. fell a long way and came to rest upside down, unconscious, tangled in ropes and gear, and dribbling blood from out of his helmet.
S.P. was dragged out from behind the block where he was sheltering and was whipped over to the base of the route, but did a good job of maintaining control of the rope. Luckily, while the “slack” rope was a tangled mess, the “active” line ran smoothly, and we were just able to lower H.C., who started to regain consciousness within a minute or two, to the ground. The screw that caught him was about 29 meters up, and we were climbing on 60-meter ropes.
S.P., a fireman, assessed H.C. and determined that while H.C. was pretty dazed and banged up, he was basically okay. A climber from Seattle walked out to raise the alarm while we got H.C. out of most of his climbing gear and stretched out comfortably on pads and packs. Half an hour later, it seemed advisable to move him away from the “line-of-fire” at the base of the waterfall, and once he was up it became apparent that he was well enough to be able to move, so we set off toward the hayfield about 400 meters away.
With support from S.P. on one side and me on the other, H.C. hopped, hobbled, and slid his way out in about half an hour. At the hayfield we were greeted by an RCMP officer, a couple firemen, and several medical personnel with an ambulance. Three hours later, after being X-rayed, examined, stitched, glued, and generally cleaned up, H.C. was released.
Analysis
So, lessons? Well, I’ve only been witness to one other long leader fall on ice, and it came about in much the same way—the fracturing of the surface ice around tool #1 when tool #2 was placed too close to it. Shoulder-width apart is not enough when the ice is brittle. Either stick strictly to diagonal placements, or keep your tools far apart if you must place them at the same height—the width of a door (about 80cm) should be perfectly safe. Think “X,” not “H.”
Lesson #2: Double ropes are great on ice. Both ropes got notched (probably by tools) and the active line had a partially fused sheath (maybe rope on rope?), but they did their job, and H.C. lived to tell the tale.
Lesson #3: While it is tempting to run it out on moderate ice, it would have been wise to dial in another screw a few meters up onto the finishing pillar. As it was, a screw on the pillar would have greatly shortened H.C.’s fall. Also, having the alternate rope clipped to that piece would have reduced the reliance on the screw that caught H.C. Given the distance between the placements, if that one screw had failed, H.C. would have decked from 40 or 45 meters. Not a pleasant thought...
Lesson #4: People are great when trouble hits, and the natural instinct is to help. The guys from Seattle blew off their day of climbing to raise the alarm and helped to carry packs out. The locals were helpful in shortening the walk out and were ready to help carry H.C., if that had been needed. I had to leave my gear in the route, but a friend from Abbotsford recovered it the next weekend, and I got it back at the Ice Festival. I came out of the whole affair feeling good about my fellow man.
As for H.C., he ended up with a dozen stitches in his scalp, a dozen stitches in a gashed elbow, a few smaller notches glued shut, and a badly wrenched knee. Later, more detailed examination uncovered a small fracture at the top of his left tibia, and he had surgery to screw the chip back in place. A short time on crutches and a while with a cane and he is pretty much okay—a lucky lad! (Source: Don Serl)</t>
  </si>
  <si>
    <t>Fall on Ice, Inadequate Protection, Miscommunication, Colorado, Ouray Ice Park</t>
  </si>
  <si>
    <t>Colorado, Ouray Ice Park
In January, a 140-foot fall at the Ouray Ice Park resulted in fatality for an experienced climber, Pete Ro, who was participating in a master’s ice climbing class with a group who had extensive experience ice climbing. He had just led up a pillar of ice. When he reached the top he yelled what sounded like, “Off belay,” or “Okay.” But he was not clipped into the top-out anchors. One of the nearby guides heard him yell this out. The man yelled out, “Off belay!” again, but was still not clipped in. Hearing the command, his belayer went off belay, so when Mr. Ro leaned backward or lost his balance, he fell off, hitting a ledge on the way down.” (Source: Taken from a report by Marc Beverly PA-S) (Editor's Note: This case has more details to it, but is currently in potential litigation. Ouray Ice Park is a busy place during the festival. Communications can be difficult. Climbers, whether they are experienced, relatively new to the sport, or clients of a guide, need to follow basic and obvious directions, such as voice commands and clipping in to anchors.</t>
  </si>
  <si>
    <t>Fall on Ice, Inattention, Alberta, Banff National Park, Professor Falls</t>
  </si>
  <si>
    <t>Alberta, Banff National Park, Professor Falls
On March 20, after instructing an ice climbing session on this popular Grade 4 ice climb, J.M. tripped on easy terrain while descending to the second rappel. He fell over a six meter pitch and sustained a dislocated shoulder and a back injury. One member of the party walked out for help, and the victim was evacuated by heli-sling shortly thereafter by Warden Service rescue crews. (Source: Parks Canada Warden Service)
Analysis
Care and attention are necessary even on easy ground, especially when one has crampons on. (Source: Nancy Hansen)</t>
  </si>
  <si>
    <t>Fall on Ice, Inattention, British Columbia, Kootenay National Park, Haffner Creek</t>
  </si>
  <si>
    <t>British Columbia, Kootenay National Park, Haffner Creek
Haffner Creek is a popular ice climbing area with a number of new mixed climbs. On December 13, a group of mountain guides were doing some training. While ice “bouldering” five feet off the ground, R.O. fell. He landed on his feet on uneven ground, shattering his lower leg in the process. One of the other guides was able to contact the Warden Service by radio. He was evacuated by heli-sling to the highway.
Analysis
Even short falls can have serious consequences, especially when one has crampons on his/her feet. R.O.’s comments were as follows.
“I have been climbing ice extensively for the past eight years and this is the first fall that I have ever taken. The ice I was climbing when I fell was of a very easy grade. I think complacency was the cause of my accident. Stupid accidents like this one are not uncommon among experienced climbers. Climbers need to always be focused and aware, even when the climbing is easy and close to the ground.” (Source: Parks Canada Warden Service and R.O.)</t>
  </si>
  <si>
    <t>Fall on Rock, Foothold Broke—Failure to Test Holds, Alberta, Mount John Laurie (Yamnuska)</t>
  </si>
  <si>
    <t>Alberta, Mount John Laurie (Yamnuska)
On September 29, two experienced climbers were ascending the Redshirt route on Yamnuska (II, 5.7). On the fourth pitch, leader I.H. (51) traversed left, clipped a bolt, and then began the five-meter, somewhat diagonal down-climb to the next belay station. He could not see the belay below him, and spent a few minutes searching around. As he stepped back and forth, his foot settled on a patch of loose rock that gave way. He lost his balance and fell upside down in a pendulum fall of five to six meters. His rack of rock protection ended up between his back and the rock, injuring his ribs. He was able to climb back up to his partner and was then lowered to the base of the route. Fearing further injury on the steep hike out, the climbers called Natural Resource Services, Kananaskis Country, when they reached the base of the cliff.
Analysis
Yamnuska is a very popular traditional rock climbing cliff with over 70 multipitch routes. It is also renowned for having sections of loose rock. Climbers must be vigilant about testing each and every hand and foot hold before trusting their weight to it. Some climbers argue that it is wise for the lead climber to wear a pack, even if it only has some light clothing in it. Packs have been known to prevent climbers from suffering back injuries during a fall. On the other hand, packs have also been known to cause falls when they catch on rock or pull the climber off balance. (Source: I.H. and Nancy Hansen)</t>
  </si>
  <si>
    <t>Fall on Rock, Handhold Broke, Solo Hiking/Scrambling, Alberta, Jasper National Park, Mount Woolley</t>
  </si>
  <si>
    <t>Alberta, Jasper National Park, Mount Woolley
Late in the afternoon on August 5, D.E. was approaching the col between Mounts Woolley and Cromwell, en route to the Lloyd MacKay—Mount Alberta Hut. D.E. pulled on what appeared to be a solid handhold, but it broke free. D.E. lost his balance and fell backward, tumbling head over heels, over a three meter high rock step, for a total distance of 20 meters. Aside from several cuts and bruises and spraining both hands, D.E. received a severe blow/puncture to his left knee. D.E. was able to get to the Mount Alberta hut by 2200.
On August 14, D.E.’s parents notified the Jasper Warden Service that their son was overdue. D.E. had left a detailed route description of his extensive hiking trip with his parents. The Mount Alberta Hut was the first place checked by a warden in a helicopter. D.E. was found at 1000 hours. Although his knee had been healing without infection, he was unable to fully weight bear on his leg.
Analysis
While this accident does not necessarily fit into the mountaineering category, it is included to indicate the seriousness of solo travel in the mountains. D.E. had planned to do a multi-day hike/scramble in a very remote area with no trail system and extremely few visitors. Had this accident occurred on a different leg of his journey, further away from the hut, the search for him would have been more complex. D.E. was lucky his injuries were not more debilitating, as he would have had no one to care for him or activate rescue services sooner. Fortunately, D.E. left a detailed route plan with his parents and strict instructions for when to call for a rescue if he was not out. (Source: Jasper National Park Warden Service, L.P.)</t>
  </si>
  <si>
    <t>Fall on Rock, Inadequate Belay Anchor, Arizona, Superior, Queen Creek</t>
  </si>
  <si>
    <t>Arizona, Superior, Queen Creek
I was climbing in Atlantis, Queen Creek, on a 5.10, which really has no belay spot directly below the climb, so my belayer set up on the other side of the creek bed, about seven meters away from the wall I was to climb on. All was well until I fell above the fourth bolt. I anticipated the fall, and conveyed this to my belayer. (“Oh shit, I’m falling!!”) It probably only took about a second and a half for the fall, but I saw each bolt go by, and I saw three go by and wondered, “Why haven’t I stopped by now?” After I did finally stop, I was only about four feet above a ledge, and my belayer was nowhere to be seen. After shouting out, I discovered that she had been pulled off her boulder (not anchored) and swung across the creek bed and slammed into the cliff on the climb’s side. As she was using a Black Diamond ATC and not a GriGri, I can’t believe she didn’t let go of the rope to break her fall. Thank God she didn’t, because I would now be toast.
Analysis
What I learned: No matter how much your belayer weighs, anchor them down! I hope someone learns from our mistake and can avoid an accident (of this kind). (Source: Keri Means—33)</t>
  </si>
  <si>
    <t>Fall on Rock, Inadequate Protection, Climbing Unroped, No Hard Hat, Arizona, Oak Creek Overlook, Griffo</t>
  </si>
  <si>
    <t>Arizona, Oak Creek Overlook, Griffo
On September 28, a rock-climbing teacher died after falling more than 60 feet from a route called Griffo (5.6) at the Oak Creek Overlook on Highway 89A South of Flagstaff.
According to the Highlands Fire Department, Glennon Wessellman (34), of Cottonwood, sustained massive injuries in the fall, which happened just before 11:00 a.m. Rescue crews hiked to him, and it took about 20 minutes to get Wessellman moved to an awaiting Department of Public Safety helicopter because of the terrain. He was then flown to Flagstaff Medical Center, where he was pronounced dead.
Sgt. Randy Service of the Coconino County Sheriff’s Office said Wessellman was a teacher at a Cottonwood charter school. At the time of his fall, he was instructing five students, ages 15 to 19, on how to rock climb.
He was setting an anchor into the rock wall when he lost his balance and fell, Service said. He was not wearing a helmet or a safety rope at the time of the fall. (Source: Arizona Daily Sun, September 29, 2001)</t>
  </si>
  <si>
    <t>Fall on Rock, Inadequate Protection, Colorado, Eldorado Canyon, Bestowal Crack</t>
  </si>
  <si>
    <t>Colorado, Eldorado Canyon, Bestowal Crack
My son Chris (17), our friend Eric (17), and I traveled to Eldorado Canyon for guided climbing July 5th. After completing Bestowal Crack, we were in the process of walking off the backside and down the talus slope adjacent to the west face of the Bestowal, when, at 0930, we witnessed and were first responders to a 25-foot ground-fall, resulting in injuries and subsequent evacuation by ambulance.
As I recall, our guide Duncan Burke and I, had descended about half way down the talus slope with the boys following about 30 feet behind us. I think we were midway between the “Out To Lunge,” and “Hair City” routes, as we passed a climber and belayer on the west face of the Bestowal. A quick glance at them left me thinking, “How asinine is that,” because [there he was] 25 feet up, either setting a piece of pro or clipping into a piece, with one piece clipped about ten feet below him and an arc in the rope nearly reaching the ground, then going to the belayer standing on top of a five-foot boulder ten to 15 feet from the face being climbed.
As I looked back down to pick my footing I remember a flash of movement on the edge of my peripheral vision snapped me back to see the fallen climber on the bounce or just as he hit. He appeared nearly horizontal and about two feet off the ground at that instant.
We scrambled over to find him dazed, lying on his back on a hump of ground and rock. The rope ran loosely from him up to the first piece of pro about 15 feet up, and then down, still in a pronounced arc, to the belayer on the boulder above where he landed. The belayer stood looking down and fairly calmly said, “Bummer, man,” but seemed pretty dazed by what he had witnessed and apparently was unable to render assistance at that time.
The boys ran down to the ranger hut at the entrance to the park to summon help. Duncan and I remained with the climber to prevent him from moving and packed our ropes under either side of his torso to take some of the weight off his back, which was lying directly on a ridge of rock.
After about 15 to 20 minutes, a ranger or park employee arrived, said he had EMT training, called in a request on his radio for an ambulance, and began assessment of the climber. By this time both ankles had swollen considerably, but on removal of his shoes, he could move all his toes.
As more assistance arrived, we left to continue our climbing. It appeared to taken a considerable length of time before the climber was finally loaded into an ambulance; my guess is around two-and-a-half hours, in spite of his being approximately 100 to 150 feet from the road, and as I remember, there was some sort of dispute over jurisdiction between different ambulances that arrived. (Source: Randy Roberts—50)</t>
  </si>
  <si>
    <t>Fall on Rock, Inadequate Protection, No Hard Hat, Arkansas, Sam's Throne</t>
  </si>
  <si>
    <t>Arkansas, Sam's Throne
On March 10, a climber (36) was looking at a climb from the top of a route, but he was not tied in. He fell 50 to 60 feet and suffered major head injuries, fractures, and other trauma. He was assisted by other climbers, who transported him via backboard to a helicopter called to the scene. (Source: Anonymous)
Analysis
Each year there are at least a few reports of this kind of accident—both on rock and ice cliffs. The first order of business one should attend to for these top rope situations is setting up an anchor. Hard hats are a good idea for people at the bottom of the cliff or while climbing—to do the job they are made for, which is to protect one’s head from falling rocks or objects. In this particular case, a hard hat would not have done much good. (Source: Jed Williamson)</t>
  </si>
  <si>
    <t>Fall on Rock, Inexperience, California, Yosemite National Park, Daff Dome</t>
  </si>
  <si>
    <t>California, Yosemite National Park, Daff Dome
On September 15 at 1520, Anne Venturelli (33) had top-roped about 30 feet of a 5.7 climb known as “Western Front” on Daff Dome. Venturelli was unable to complete the pitch and was attempting to tension traverse across the face to get in line with the top anchor so she could be lowered. She slipped and spun across the face, striking her head and back against a ledge. She was wearing a helmet but received a laceration in the basal skull area. She lost consciousness and came to rest on a ledge.
By the time two companions had climbed to her, she had regained consciousness. Another companion went to the road and reported the incident to a 911 dispatcher.
Park rangers responded to the scene by 1530. Rangers ascended to her and provided patient care while a ten-person rescue team was assembled to conduct a litter lowering, which was accomplished by 1743. She was then transported by wheeled litter and, after reaching Tioga Road, was transferred to an ambulance. (Source: Maura Longden, SAR Ranger.)
Analysis
In an interview with Jeff Schimon (27), one of her companions, he indicated that Ms. Venturelli did not have much outdoor climbing experience. He offered that if she had had more experience outdoors, including falling, she might have fared better. He also indicated that she has not been climbing since. “Her husband won’t let her. He won’t climb if she doesn’t. They’re both in it together.” (Source: John Dill, NPS Ranger, Yosemite National Park)</t>
  </si>
  <si>
    <t>Fall on Rock, Poor Conditions, Alberta, Mount McGillivray, Kahl Crack</t>
  </si>
  <si>
    <t>Alberta, Mount McGillivray, Kahl Crack
On July 16, D.W. was leading the third pitch of this 200 meter high 5.5 rock climb. The crack in which he was supposed to be climbing and placing gear was wet, so he climbed on the rock just beside the well traveled route. A handhold pulled off, and he fell 15-20 meters. Natural Resource Services, Kananaskis Country, was called by a nearby mountain guide. D.W. was suffering from a sore lower back, but declined an ambulance ride. (Source: Ken Wiley)
Analysis
It is possible to view the third pitch from its base. When D.W and his partner realized the pitch was wet and out of condition, it would have been wise to consider retreat. (Source: Nancy Hansen)</t>
  </si>
  <si>
    <t>Fall on Snow, Poor Position, Alberta, Jasper National Park, Parker Ridge</t>
  </si>
  <si>
    <t>Alberta, Jasper National Park, Parker Ridge
On May 6, a group of mountaineers were practicing crevasse rescue at Parker Ridge. The group was working in roped teams of three. A person on one end of the rope would jump off a corniced ridge, while the other two people on the rope would arrest the fall and then perform the “rescue”. A.L.’s group performed the rescue practice once successfully and then changed the order of the rope team to practice again. A.L. was facing away from the cornice when the person on the end of the rope jumped off. A.L. was spun around quickly and ended up with a spiral fracture in her lower leg. The rest of the group splinted her leg and then carried her out on a tarpaulin. (Source: A.L.)
Analysis
This particular accident may have been prevented if A.L. had been facing the direction of the cornice and “victim”. It is also possible that the group was getting “aggressive” in their practice, and the victim jumped farther than before, creating a significant sudden jerk on the rope. In a real crevasse fall, team members may not always be facing the right direction, but the rope should be kept tight enough between members to ensure there is no sudden and great force of pull on the rope. It is important even in practice to ensure that the rope is kept tight. (Source: Nancy Hansen)</t>
  </si>
  <si>
    <t>Fall on Snow—Carrying Too Much, Alaska, Mount McKinley, West Buttress</t>
  </si>
  <si>
    <t>Alaska, Mount McKinley, West Buttress
On May 23 around 0800, Priska Landolt (30) of the Glaronia-Swiss Expedition was descending below the fixed lines around 15,000 feet when she hooked her left ski tip and heard a pop in her left knee. She packed the knee with snow and continued to descend with the three other members of her expedition. Around 1000 Landolt arrived at the NPS medical tent at 14,200 feet. Dr. Christian Bannwest, an orthopedic surgeon from Switzerland, assisted her to the tent where he, with VIP medical professionals Dan Cosgrove and Bob Mayer, examined her. Dr. Bannwest determined that Landolt had suffered a tear of her medial collateral ligament and/or her anterior cruciate ligament. Medical personnel considered an evacuation necessary because of the instability and inflammation in her knee.
Cloudy weather and a low-pressure system delayed an air evacuation until May 26. On May 26 at 2000 the NPS Lama helicopter landed at 14,200 camp to fly Landolt to the 7,200 basecamp. At basecamp Landolt was flown to Talkeetna by air taxi. In Talkeetna she stayed the night at the Swiss Alaska Inn, then departed for Anchorage and eventually Switzerland the next day on May 27. A letter of thanks to all involved was received by Ranger Metcalfe on June 20. Landolt wrote that she had a complete tear of her anterior cruciate ligament.
Analysis
Landolt’s expedition was doing a traverse from Wonder Lake on the Muldrow Glacier up and over Denali Pass. After waiting out weather near Denali Pass in hopes of a summit bid, they descended the fixed lines with heavy packs and two sleds. Landolt might have chosen to cache some weight at some point in order to decrease the risk of injury. The expedition had decided to descend to the 14,200-foot ranger camp in order to rest and wait for another summit day.</t>
  </si>
  <si>
    <t>Falling Ice, Poor Position, Alaska, Mount McKinley, Cassin Ridge</t>
  </si>
  <si>
    <t>Alaska, Mount McKinley, Cassin Ridge
At 2105 on June 16, Jason Kraus (30), a member of the Cold and Stinky Expedition, requested evacuation from the base of the Cassin Ridge on Denali. Kraus had sustained an injury to his left leg from falling ice while belaying his partner, Michael Morris, in the Japanese Couloir. Both members rappelled approximately 5 00 feet down the couloir where they established a landing zone at the 11,300-foot level for the NPS Lama helicopter. Kraus was unable to walk, yet remained in stable condition until Denali Park Ranger Dave Kreutzer arrived on scene with Lama pilot Jim Hood. At 2247, Kraus was transported to 7200-foot camp where he received primary medical assistance by climbing ranger Karen Hilton and NPS volunteer Sara Ennega. Kraus’ chief complaint was point tenderness in his upper left thigh resulting in an inability to bear weight. Lifeguard helicopter arrived at 7200-foot camp at approximately 2300 and transported Kraus to Providence Medical Center where he was treated for a bruised thigh.
Analysis
Proper assessment of the fall line within a couloir can reduce the risk of injury to a climber. Kraus may have been able to avoid injury from ice fall had he and his partner chosen a belay stance out of the fall line of climbers above.
(Editor’s Note: All the reports from Denali National Park were edited by Daryl Miller, South District Chief Ranger. The reports he worked from were written by Rangers Roger Robinson, Kevin Moore, and others.)</t>
  </si>
  <si>
    <t>Falling Ice—Fall on Ice, Poor Position, Alberta, Banff National Park, Johnson Canyon Upper Falls</t>
  </si>
  <si>
    <t>Alberta, Banff National Park, Johnson Canyon Upper Falls
On January 19, J. G. was standing at the base of an ice pillar when a climber above dislodged large pieces of ice. One of the pieces hit her and she fell about ten meters down a slope, suffering a compound lower left leg fracture. One person ran out for help. J.G. was evacuated by heli-sling by Warden Service rescue teams.
Analysis
Standing under ice climbers is hazardous, particularly when one is on sloping ground and not tied in to an anchor. Falls on ice with crampons frequently result in lower leg injuries due to the crampons catching while sliding. (Source: Parks Canada Warden Service)</t>
  </si>
  <si>
    <t>Falling Rock, California, Mount Shasta, Avalanche Gulch</t>
  </si>
  <si>
    <t>California, Mount Shasta, Avalanche Gulch
On July 18, Scott Eisenbarth (25), a guide for Shasta Mountain Guides (SMG), was descending with two clients on the Avalanche Gulch route at 1015 when he was struck on the side of the head by a falling rock. They were at 11,800 feet, and he was aware of the rockfall, having asked the clients to move out of its fall line when he was hit. As he lay unconscious, one of the clients used his radio to call other SMG guides who were at a higher elevation.
The other guides responded and notified Siskiyou County Search and Rescue. As the guides arrived, they did a primary and secondary survey, stabilized and monitored Eisenbarth. Another SMG guide from the West Face route assisted in bringing gear from the USFS rescue cache at 10,400 feet. Eisenbarth was stabilized in the SKED (litter) and lowered 1,000 feet on snow, then carried to an LZ at Lake Helen.
With a clearing of cloud cover at 1415, Siskiyou County Search and Rescue flew in the California Department of Forestry super 205 helicopter to Lake Helen and transported Eisenbarth to Mercy Medical Center, Mount Shasta. He was later transferred to Mercy Medical Center, in Redding, where he was treated for head trauma and a skull fracture. Fortunately, a fall recovery was expected.
Analysis
Avalanche Gulch is one of the least technical and most popular routes on the mountain, but it also has the highest exposure to rock fall.
Eisenbarth was wearing a helmet, and although he had a side impact around ear level, injuries probably would have been worse without it.
(Source: Eric White, Matt Hill—USFS Climbing Rangers)</t>
  </si>
  <si>
    <t>Falling Rock—Crushed Hand, California, Yosemite Valley, El Capitan, Sea of Dreams</t>
  </si>
  <si>
    <t>California, Yosemite Valley, El Capitan, Sea of Dreams
My name is Robert. I am a 24 year old Austrian. On April 12, I started soloing the Sea of Dreams on El Capitan. The climbing was excellent—demanding but not dangerous. The hauling was very hard and the nights were uncomfortable due to runoff from melting snow on the summit, but I had fall storm gear so it was okay.
On the fifth day, at 3:30 pm, I was halfway through pitch 14, called “Don’t skate, mate.” I put a sling over a rounded horn and top-stepped in my etrier to place a nut straight up in a crack below a small roof/block-like feature. It is shown as “expanding” in the SuperTopos guidebook. I tested the nut, and it was okay.
However, I had to go slightly sideways, which might pull the nut out and then the sling off the horn. This would expose me to a long fall, so I placed a small cam (the size of a blue TCU) and climbed back down in my aiders to test it. I held onto the horn in case the cam popped (it was not sitting perfectly) so that I would not fall onto my daisy sling. I gave the cam a hard bounce, and suddenly there was a loud noise and I saw the small roof (a block of backpack size) breaking off.
The block fell slightly to my left. I know I should have jumped to the right in order to get my hands away from the horn, but things were happening too fast. As a reflex, I held on to the horn and the block hit my left hand. Still standing in my aiders, I realized the injury was severe. The left ring finger was smashed—it was bleeding quite heavily, there was no feeling in it, and it was attached to the hand only by some pieces of skin. The middle finger was injured too, and the whole hand was useless. Luckily, there was very little pain (the nerves were cut off).
I decided to make my way down the wall as fast as possible and to leave all of my gear up there. In the first moments, I did not know if I would be able to rescue myself. Rappelling one-handed is not easy, and I might suddenly feel very weak or do something stupid because I was injured. Also it might be too late in the day for a self-rescue or even a rescue by YOSAR, so I shouted for help. Only climbers on Zenyatta Mondatta shouted back, but luckily the selfrescue worked out well. There were fixed lines on the Sea of Dreams from Big Sur Ledge (top of pitch 14) all the way to the ground, with backup ropes rigged along side them; the ropes were in good condition although they looked like they had been hanging up there for more than a century.
I managed to reach the fixed ropes by means of a small pendulum at the “expanding anchor” (top of pitch 13) shown on the Super-Topo. I rapped down, holding the injured hand above my head in order to diminish the bleeding. Passing knots in the ropes and doing traversing rappels was quite difficult with one hand. I tried to be extremely careful not to lose any critical gear. As I went down “full speed ahead” the GriGri got burning hot and smelled bad; this made me go more slowly and safely. I began checking everything twice, and at one point I discovered that I had clipped in the GriGri the wrong way. Double checking during an emergency is extremely important because, in all the hurry and pain, one tends to cut down on security checks and concentration. Although it’s hard to tell—and it would have been much more difficult—I think I might have done a self-rescue without the fixed ropes.
I reached the ground about two hours after the accident. Unfortunately nobody was at the base who might have helped me, so I ran down to the road at El Cap Meadows. Three tourists drove me to the Yosemite Medical Clinic, and I guess I ruined the seat of their car with my blood.
I was flown to a major hospital in Modesto. This caused some discussion because the injury was not life-threatening, and normally the helicopter only flies in such cases. But there are certain time limits within which an injury like this one can be treated correctly, and the doctors decided that the finger might be saved if I was flown out. In Modesto the doctors found that the bones in the finger were broken heavily. The circulation and nerves were cut off as well. There was no way to save the finger. It had to be amputated at the first joint (this means two-thirds are gone).
It took several months of treatment until I could use the hand again, but I never saw this accident as something that changed my life in a bad way. I feel as happy as before, even though it is harder to climb with only nine fingers, I climb better than ever. The accident did not stop me from climbing big walls either—I came back to Yosemite later and soloed Zenyatta Mondatta and other routes.
Analysis
I had been climbing for ten years, including several dozen North Walls in the Alps and previous big walls in Yosemite. I had led many pitches on aid, up to NW A4 or harder. I am as careful as possible and I test every non-bomber placement, and until this accident I had taken only one short fall on aid. Was it bad judgment or did bad luck just finally catch up to me? I don’t know. Loose rock and flakes can be avoided for the most part, but sometimes one can not check how loose the rock is. For example, the crack on Sea of Dreams did not expand or make any noise when I tested the nut just before I placed the cam. The block itself looked quite solid—at least a lot more solid than some other stuff I have seen while climbing. Risk, luck, and bad luck are pretty close together in climbing even if one is experienced. (Source: Robert Steiner)
NPS comments: This really was Robert’s lucky day. If that backpack-sized block had bounced slightly to the right and hit his head, his helmet would have offered little or no protection. Regarding his effort to signal for help: people on the valley floor can usually hear climbers yelling (especially in good weather), flashing lights at night will usually get a response, and more and more climbers are carrying cell phones or family-band radios as a backup. But none of these options are guaranteed, so the ability and confidence to retreat on your own, injuries permitting, is the final line of defense. A cheater stick and a bolt kit may also be critical to a quick, safe descent. I’d put my money on Robert to get down on his own, but too many El Cap parties these days have neither the experience nor gear. (Source: John Dill, SAR Ranger, Yosemite National Park.)</t>
  </si>
  <si>
    <t>Faulty Use of Crampons—Fall on Snow, California, Mount Shasta, Wintun Ice Fall</t>
  </si>
  <si>
    <t>California, Mount Shasta, Wintun Ice Fall
On June 24, David Lowe (24) was glissading at 13,500 feet with his crampons on. His crampons caught and threw him into a tumble, and his leashed ice ax penetrated his thigh from hip to knee. He fell approximately 2000 feet.
David Lowe and his party had climbed the Hotlum-Wintun route on the northeast side of the mountain. Lowe, and many in his party, had very little climbing experience. Although this route is not technically difficult, it does have steep sections and crosses above hazardous areas on the Wintun Glacier. On their descent, he decided to glissade wearing his crampons and his ice ax leashed to his wrist. About 13,500 feet on a 40-45-degree slope, the heels of his crampons caught, tumbling him into an out of control fall. He came to rest at about 11,500 feet, where the slope had decreased to about 30 degrees. This area was right above a cliff over the Wintun Ice Fall.
His party summoned help from a commercially guided Sierra Wilderness Seminars trip. Two guides, Miller and Rodriguez, responded and used their cell phone to contact search and rescue around 1430. They assessed and stabilized Lowe’s injuries. He had abrasions all over his upper body, and his ice ax had entered his thigh just below his pelvis and exited near his knee. It was deep in his leg and their concerns were that he had ruptured his femoral artery.
USFS Climbing Ranger, Harrington, who was at 10,400 feet on the south side of the mountain, was contacted and responded through whiteout conditions. He arrived at the scene at 1630 and found the injuries to be stable and bleeding under control. Lowe showed no signs of shock. They continued to monitor his condition waiting for air transport. A volunteer from Siskiyou County Search and Rescue arrived at the scene at 1900, and they wrapped Lowe in sleeping bags to maintain his body temperature. At 2030, a California Department of Forestry Bell Super 205 short-hauled Lowe in a litter with an attendant. He was taken to a lower elevation where he was transferred to the
California Highway Patrol helicopter and then transported to Mercy Medical Center, Mount Shasta. Luckily, the ice ax had done little damage internally. Analysis
The USFS Climbing Rangers and the retail shops that rent mountaineering equipment for Mount Shasta work hard every season to educate climbers about the use of ice axes and crampons. Unfortunately, every year there are accidents on Mount Shasta from improper use of equipment, even after people have been informed. Glissading with crampons can be hazardous to your health! Usually, leg fractures occur from this type of accident, but amazingly, Lowe had no fractures.
An added note is that cloudy conditions and the time of day made this rescue difficult. (Source: Eric White, Matt Hill—USFS Climbing Rangers, and Michael Massari—SWS)</t>
  </si>
  <si>
    <t>Foothold Gave Way—Fall on Snow, Placed No Protection, Alaska, Mount Hunter, Southwest Ridge</t>
  </si>
  <si>
    <t>Alaska, Mount Hunter, Southwest Ridge
On May 26 at 1700, James Raitt(27),James Bonnie (27), Mark Paterson, Darren Swift, Richard Cantrill, and Peter Pollard flew to the Southeast Fork of the Kahiltna Glacier to attempt Mount Hunter’s Southwest Ridge and the Sultana Ridge on Mount Foraker. Taking into consideration the current snow conditions and recent weather patterns the team decided to attempt Mount Hunter first. At 1900 the team departed Basecamp for the Southwest Ridge of Mount Hunter and camped at the base of the West Ridge.
On May 27 the team moved their camp to the Thunder Glacier at the base of the Southwest Ridge, arriving at 1400. On May 28 the team took a rest day and wanded the route to the base of the Southwest Ridge. On the morning of May 29 at 0400 the team departed camp arriving at the base of the couloir at 0500. The group was traveling in rope teams of two, with Raitt and Bonney being the lead team. Around 0600 Raitt and Bonney had reached a bend in the couloir. They were moving well and saw no need for running protection up to that point. Bonney later stated, that since the terrain was starting to get steeper, he had considered putting in some protection at this point, but continued without it. Moments later a piece of ice on which Bonney was standing gave way. Bonney fell pulling Raitt off with him. Neither was able to self-arrest and the two fell to the bottom of the couloir, coming to rest on the debris cone just above the Thunder Glacier, a distance of approximately 700 feet. The other four members of the team witnessed the fall and descended to render assistance. The two injured climbers were within three meters of each other when the other members arrived.
Raitt sustained injuries to his pelvis and lower left leg. Bonney sustained injuries to his right ankle and ribs and abrasions and contusions to his left hand and forehead. Both patients remained conscious throughout the fall. After Raitt and Bonney were stabilized, Pollard and Cantrill left for Basecamp at the Southeast Fork of the Kahiltna, while Swift and Paterson remained with the injured climbers. While en-route to basecamp, Pollard and Cantrill contacted Talkeetna Air Taxi Pilot Rico Olmstead by CB radio and informed him of the accident. The party was unable to hear Olmstead’s response, so Olmstead used air to ground signals to acknowledge receipt of their transmission. Olmstead landed at basecamp and reported the transmission to Ranger Mik Shain. On his own initiative, Olmstead, with climber Mark Westman aboard, flew to the scene to try and gather more information about the accident. Olmstead and Westman were unable to communicate with the two climbers who were en-route to basecamp, nor the climbers at the scene of the accident, but were able to confirm the location and number of climbers involved.
Ranger Mik Shain contacted the Talkeetna Ranger Station at 1050 to inform them of the accident. Initial reports speculated that the accident was caused by avalanche and that there were up to four patients. The Incident Commander, Ranger Joe Reichert, with the Air Operations Chief, Dave Kreutzer, decided to send the NPS contract helicopter to the scene.
At 1221, the Lama, piloted by jim Hood, was launched with Rangers Gordy Kito and Kevin Moore aboard. At 1223 Jay Hudson launched in a Cessna 206 to provide communication and visual support. At 1254, the Lama arrived on scene. Through hand signals the rangers determined that there were two patients to be evacuated from the scene. Because of the exposure to objective dangers at the accident site, it was decided that Ranger Moore would be short- hauled to the scene. The Lama landed, and a staging area was established at the team’s camp on the Thunder glacier. Ranger Moore was short-hauled to the scene at 1313 with a “screamer suit,” “Bauman bag,” and a backboard. Bonney was loaded into the “screamer suit” and transported to the staging area at 1321 hours, while Moore, Swift, and Paterson put Raitt onto the backboard and into the “Bauman bag.”
Raitt and Moore were lifted from the scene at 1334 hours and transported to the staging area. Both patients were assessed at the staging area by Kito and transferred to Air National Guard Pararescue personnel for transport to Anchorage.
Analysis
Raitt and Bonney were both skilled mountaineers having collectively climbed in the French and Swiss Alps, Peru, and Nepal. The objective the team had chosen seemed well within their abilities, and they paid close attention to previous weather patterns, snowfall and route conditions. The team had planned plenty of time for the expedition and was climbing on an appropriate schedule.
As they started climbing the couloir at the base of the route, they made a decision to continue climbing without running protection while being roped together. Bonney stated that at the time of the accident he was starting to consider placing running protection. Unfortunately Bonney’s stance gave way before he placed any protection. The injuries that resulted from the fall may have been worse had both climbers not been wearing their helmets.
The severity of many accidents in the Alaska Range may have been reduced by the use of running protection while climbing simultaneously and roped together. Climbing roped on steep terrain, without protection either natural or through the use of pickets and ice screws, always carries the risk of increasing the number of injuries or fatalities while offering little in the way of safety.
There have been numerous accidents on this route despite John Waterman’s claim in his book High Alaska that this is the “safest... route up Mount Hunter.” Two of the four members in the first ascent party were caught in a wet-snow slide while descending this couloir and carried 500 feet to the bottom. Though the first ascent party suffered minor injuries, a team of four experienced climbers, despite placing running protection, fell 1,700 feet down the couloir, which resulted in the death of two of the members.</t>
  </si>
  <si>
    <t>Frostbite—Dehydration and Inadequate Clothing, Poor Physical Condition, Alaska, Mount McKinley, West Buttress</t>
  </si>
  <si>
    <t>Alaska, Mount McKinley, West Buttress
About 2100 on May 18, climbers at the 14,200-foot camp witnessed Ron Morrow (51) take a fall on the fixed lines around 16,000 feet. Morrow made it back to the 14,200-foot basecamp by 2300 cold and tired. His partner Michael Rodriguez reported that Morrow was so exhausted that he fell asleep until around 0700 the next morning. On the morning of May 19 Rodriguez helped Morrow to the NPS medical tent where it was determined by NPS personnel George Rodway and nurse Bob Mayer that Morrow had mild frostbite on his left little finger and fall thickness frostbite on the four largest toes of his right foot. Since the foot of Morrow had thawed partially overnight, Rodway and Mayer helped to thaw his foot completely with a warm water lavage. After his foot was thawed, he was unable to walk. Typically an injury of this nature would not warrant immediate transport, but weather forecasts indicated a significant decline until May 24. At 0942 on May 20, Ranger Metcalfe spoke with acting South District Ranger Daryl Miller and other NPS personnel who decided it would be best to do a resupply of essential needs like propane for the 14,200- foot camp and most important, to get Ron Morrow off the mountain. About 1100 on May 20, the NPS Lama helicopter flew Morrow to the 7,200-foot basecamp where he was then flown to Talkeetna via a fixed wing provided by Doug Geeting Aviation. In Talkeetna Morrow took a taxi to Anchorage where he was treated by a frostbite specialist.
Analysis
Upon further investigation, it was determined that Morrow had not enough water to drink, nor had he eaten enough. He got his gloves wet digging his cache at 16,200 feet. Morrow admitted he showed up out of shape and said he was guilty of trying to keep up with a 28 year old! In addition, the weather was poor, he had no overboots and had a history of frostbite 23 years ago in the same foot.</t>
  </si>
  <si>
    <t>Alaska, Mount McKinley, West Buttress
At 1245 on Mayl 1, George Payot (63), a member of the Denali French Expedition, approached the NPS 14,200-foot camp complaining of shortness of breath. Payot stated he first began experiencing respiratory problems the previous day when he arrived at the 14,200-foot camp. The Denali French Expedition spent one night each at the 8,000-foot and 9,700-foot camps, three nights at the 11,000-foot camp, and one night at the 14,200-foot camp while ascending the West Buttress. Upon medical examination by NPS volunteer nurse practitioner George Rodway, Payot was diagnosed with mild to moderate High Altitude Pulmonary Edema (HAPE) with audible crackles in his lungs. His O2, saturation was 64%. He was treated by NPS staff with O2 at six liters/min via a non-rebreather mask and remained at the NPS camp for further evaluation. By 2050, Payot stabilized with no audible rales at an O2 saturation rate of 84- 86% on two liters of O2/min. Payot remained on O2 at the NPS camp for the night of the 11th. By morning, his condition remained stable with clear lung sounds bilaterally. At this time, NPS staff recommended to Payot that he descend. His team agreed to walk him to 11,000-foot camp. However, by 1200 on May 12, he refused any further NPS medical advice or treatment and chose to remain at the 14,200-foot camp while the other members of his team attempted to summit. On May 12, Payot signed a release and left NPS care. He was able to descend without assistance.
Analysis
If the Denali French Expedition had descended to a lower elevation at the initial onset of Payot’s respiratory problems, perhaps he would not have needed medical assistance. As with the previous case, note that susceptibility to altitude related illnesses is greatly increased when individuals gain altitude before allowing their bodies to acclimatize properly.</t>
  </si>
  <si>
    <t>HAPE, HACE, AMS, Alaska, Mount McKinley, West Buttress</t>
  </si>
  <si>
    <t>Alaska, Mount McKinley, West Buttress
On May 4, the “Joyful Expedition,” led by Chun Byung-Tai, was flown to basecamp on the Southeast Fork of the Kahiltna Glacier by Hudson Air Service. The eight man Korean expedition began their ascent of the West Buttress route on Mount McKinley on the same day and made their first camp at the 7,800-foot level. Continuing up the route the team arrived at the 14,200- foot camp on May 8. On May 9 two members, Kgyoung-Su Han and Chi- Hyeon Pack, began suffering from acute mountain sickness (AMS) with symptoms including nausea, headaches, and lassitude. Accompanied by one healthy teammate, Jinyong Kim, the sick climbers descended to camp one at the 7,800-foot level where they had an extra tent. Later in the day members of the expedition came to the National Park Service camp requesting that we look at Young-Tak Chin (23) who was feeling ill in their tent.
Air National Guard Pararescueman John Loomis and Park Service Volunteer Chris Eng responded immediately and discovered the patient unconscious and not responsive to pain stimulus at 1445. Mr. Chin was sledded to the medical tent where he was put on oxygen and given a shot of dexamethasone. Within ten minutes of being given supplemental oxygen Chin regained consciousness. Nurse practitioner George Rodway evaluated Chin and diagnosed him with both cerebral and pulmonary edema. For the next three nights Mr. Chin remained in the Park Service medical tent breathing supplemental oxygen. Chin’s cerebral edema resolved rapidly, but the pulmonary edema remained critical for several days. Each morning and afternoon, when his teammates brought him meals, volunteer Rodway would have him walk around camp without oxygen and then monitor his blood oxygen saturation level. Improvement was slow but steady. The flow rate that Chin was breathing was down to 1 liter/ minute on May 11. On the morning of May 12 he was able to maintain his oxygen saturation in the low 80s without supplemental oxygen and the weather had improved.
With the consent of sponsoring physician Dr. Ken Zafren, Chin descended under his own power with supplemental oxygen to the 11,200-foot camp. NPS personnel Joe Reichert, Chris Eng, and Paul Barendregt followed Chin to the lower camp and then released him from NPS care. He descended to basecamp with a teammate, Jeon Woo-song, and they were flown to Talkeetna the same day.
Analysis
The illnesses experienced by two members of this expedition were preventable. Had the Joyful Expedition taken a few more days ascending to the 14,200- foot camp, most likely two members would not have become ill. (The third sick member was later diagnosed with an ulcer and evacuated by helicopter.) Most parties take six to eight days to climb from basecamp to the 14,200-foot level. This group arrived at fourteen on the fifth day climbing. Gaining alti-
tude this quickly does not allow the body enough time to acclimatize and therefore makes one more susceptible to altitude related illness.</t>
  </si>
  <si>
    <t>Illness—Preexisting Condition Not Reported, Alaska, Mount McKinley, West Buttress</t>
  </si>
  <si>
    <t>Alaska, Mount McKinley, West Buttress
On May 14, Chi-Hyeon Pack (27) was evacuated by helicopter from Mount McKinley due to symptoms of a gastrointestinal bleed. A few hours later he underwent surgery for a bleeding ulcer at the Alaska Regional Hospital. (See the May 4 report.)
Analysis
Upon investigation it was discovered that Mr. Pack had a history of GI bleeds. Many of his symptoms were consistent with AMS, so it is understandable that the climbers expected him to recover after rest at lower altitude. Given his prior medical history it was unfortunate that Mr. Pack did not recognize his symptoms for what they were when they did not resolve at lower altitude. The other team members in the Joyful Expedition were willing to evacuate Mr.
Pack, but due to the possible severity of his internal bleeding, it was decided to evacuate him by helicopter.</t>
  </si>
  <si>
    <t>Inadequate Belay—Climber Lowered Too Quickly, Alberta, Jasper National Park, Malign Canyon</t>
  </si>
  <si>
    <t>Alberta, Jasper National Park, Malign Canyon
On February 10, at 1600, a Jasper Warden was contacted via cell phone by B.C., who reported his partner had stabbed his right knee with his left crampon while being lowered after top-roping a climb. The Warden Service evacuated B.C. with a wheeled stretcher to the trailhead.
Analysis
His partner lowered the victim too quickly, and as a result, he caught his crampon on the ice causing him to spin and then stab his right knee with his left crampon. Belayers should always pay close attention to their partners while lowering, and the speed should be slow enough so the descending climber can safely negotiate the terrain s/he is being lowered over. Occasionally, a fast lower can result in the belayer completely losing control over the lower, resulting in serious injury or even death. (Source: Jasper National Park Warden Service, L.P.)</t>
  </si>
  <si>
    <t>Protection Came Out—Fall on Rock, Placed Inadequate Protection, Darkness, California, Yosemite Valley, The Nose</t>
  </si>
  <si>
    <t>California, Yosemite Valley, The Nose
On May 14, Brian Smudz and Yanchun Su climbed from the ground to Dolt Tower, without fixing any part of the route. They had planned on one relaxed day on the climb, and they took it on the 15th because of the long first day. They climbed to El Cap Tower and fixed to Boot Flake, but otherwise spent the day relaxing.
Smudz and Su found the climbing straight forward, and Brian freed to 5.11b. The ascent was fairly relaxed, and there were no problems between the two of them. They never had to wait for other parties and weren’t pressured by parties below. They saw only two parties in all: one group passed them at El Cap Tower on Tues. and rapidly climbed out of sight. Another group was below them, but they either retreated or climbed more slowly than Smudz and Su, because they never caught up and weren’t seen again.
On May 16, they climbed to Camp Four and bivvied there. On May 17, they climbed to Camp Five, fixed no pitches, and bivvied there. On May 18, they arrived at Camp Six at about 1300 and Brian started up the next pitch. About halfway up a thunderstorm moved through the Valley, with lightning near Sentinel. They got rain and hail, and a small waterfall formed above them. Brian retreated to Camp Six for an hour until the storm passed.
They had to decide whether to stay at Camp Six that night or push for the top. Earlier they had figured they’d stay there if they arrived late and were tired. There were no important psychological factors at work. They wanted to summit but would also be willing to bivvy there. By this time it was about 6:00 p.m. and they would be climbing most of it in the dark, but they decided to go on anyway. They had headlamps and had climbed in the dark in the past.
It took Brian about 20 minutes to jug back up to his high point, and by that time it was dark. The rain had mostly evaporated, and they continued by headlamp with no problems.
After a couple of more leads, with Yan belaying about 100 feet below, Brian reached the Alcove. He had put in a fair amount of protection below the Alcove so he was running low on quickdraws. Although there were belay bolts in the back of the Alcove, they were out of position to be worth using for protection so he climbed past them, leaving his last piece of protection, a cam, two or three feet below the start of the Alcove.
The Alcove itself is a triangular hole a few feet high, with the apex at the bottom and one side of the triangle forming the roof. The low angle floor is only 4th class. The left wall sticks out forming a right facing corner. The route follows a crack that arches out to the right at the top of the hole. The climbing as you exit the Alcove is 5.9.
Brian clipped his rope with a quickdraw to a fixed piton a few feet beyond the Alcove. He moved out another five to eight feet, still on 5.9 slab with fingers in the crack. Here he was able to place a bomb-proof nut in a vertical crack and clip through it with another quickdraw. About two feet further was a fixed #1 or #2 stopper, placed straight up under the flake forming the crack. He clipped a quickdraw to it and yanked hard to the left, right, and down, but the stopper was solid so he clipped in his rope. He had some distance to go to the belay and was low on quickdraws, so he reached back and removed the previous piece.
The climbing was harder now, maybe 5.10d, still feet on slab and fingers in an under-cling with one or two fingers. It was probably harder in the dark, since small holds might not be as easily detected. He was getting a bit tired but was still comfortable.
While standing below the fixed stopper, he reached out to the right about five feet and found an under-cling pocket in the crack big enough for one or two fingers. He decided to use the pocket for protection. He placed a #2 or #3 Metolious Tri Cam straight up in the pocket, added a quickdraw, and tested it as he had the previous pieces, by yanking down hard, twice.
Because the hold was now blocked, the moves were now harder, 5.10, and as he was wearing his wall boots, he decided to go on aid. He clipped his daisy to an etrier and clipped the etrier to the TCU. He gradually weighted the etrier with his right foot. He was confident in the placement, but would wait until he was fully on the TCU before clipping in his rope.
Just as his weight came fully on the TCU, he heard it shift and saw the cams open a bit, but he had no time to react. In less than a second it popped. His next protection was the fixed stopper, only five feet to the left, but it also ripped out, landing literally in his lap. Having cleaned the next nut, he was left with a 15 -foot swing pivoting on the fixed pin, roughly ten feet lower and ten feet to the left. This would sent him directly into the right facing wall on the far side of the alcove.
As he was falling he had rotated 90 degrees to the left, and he swung with his left foot tucked behind him and his right out in front in the direction of the swing. He wasn’t conscious of the swing, and he hadn’t selected the position of his limbs.
His right leg took the impact on the wall directly on the bottom of the foot. There was no slide, bounce, or crumpling that might have lessened the impact. He looked down and saw that his foot was angled out to the side and already noticeably swollen, but he still didn’t think that he’d received anything more than a sprain, at the worst. He called to Yan that he’d taken a bad fall. She had felt almost nothing and thought he’d only been pulling slack.
Brian was pissed, and full of adrenalin. He hauled himself back up to the piton, free climbed farther. He replaced the nut he had cleaned. Climbing 5.10 on one leg he moved up and right several feet to the TCU slot and replaced it. This time he rammed it in hard, so deep he could now get his fingers in also. He yanked on it and it seemed good so he continued face climbing— on one leg—to the belay bolts. (The belay is in the middle of the 33rd pitch per the Reid topo. They were out of synch because he had not stopped to belay at the Alcove but had climbed through it.)
He hauled the bag by pushing out—body hauling—on one leg. After Yan came up he led the 5.10b crack on aid—no real problem although it took a long time—and continued up the bolt ladder to the bolts at the lip. It was starting to get light by now. He couldn’t do the 5.7 face section to the summit belay tree, so Yan led that. They topped out at 0700.
Since the fall, there was little pain as long as his foot did not touch the rock or anything else. He was wearing high-top wall boots and he kept the right one on his foot as support. He realized that he’d be unable to hike or crawl to the Valley by any route including the East Ledges descent. They were supposed to meet a friend in the Valley on Saturday. He contacted him via one of the family band radios they all carried and asked him to call the NPS. He hoped he could hobble with support up the slope to the helicopter LZ.
His foot was still fairly pain free until an air splint was put on it. Then it began to hurt. He describes it as though his leg were over open flame or hot charcoal—so bad that he didn’t want to do anything. It took 25 mg of morphine to get the pain down to where he could make it to the summit without being carried.
Analysis
Yan was belaying with a GriGri, clipped to her harness, and a 60-meter x 10.5-mm rope. She was about 100 feet below, but out of sight. There was no appreciable rope drag as Brian led.
He thinks that, because it was dark, he wasn’t thinking about a swinging fall. He could see the corner but didn’t realize the full danger of that kind of impact. (Actually, the impact and injury could happen by falling vertically onto a ledge. It could have been worse.)
He back-cleaned the other nut to get the quick draw, because he felt he was running out of them and didn’t want to disassemble the quickdraws on his cams. He also had longer runners over his shoulder but didn’t want to take the time to rig them as quickdraws. He simply trusted the fixed nut. He now wonders if the crack holding the fixed stopper was in fact expanding. Brian usually doesn’t use nuts in horizontal cracks and doesn’t clip into fixed nuts. Re the TCU, he thinks he simply should have jammed it deeper the first time.
Brian Smudz has been climbing for ten years, leads free to 5.10b comfortably, also harder, aid A4. He’s climbed several short aid routes in the east. He had climbed no complete walls in Yosemite but had climbed partway up the Nose twice previously, once with his brother and once to Dolt Tower with Yanchun Su, his partner this May. He is a Wilderness First Responder.
Yanchun Su has been climbing for four or five years, but with little leading. She has led free 5.9, aid A2.
On this ascent Brian led almost all the pitches and did all hauling (because Yan weighs only 100 pounds and couldn’t haul the bag.) Yan led a few easier pitches. For storm gear they had synthetic bags, Bibler bivy sacks, and rain suits.
As for injuries, he experienced a pilon fracture of the right foot (medial malleolus fracture), and the tibia was split up the shaft one-third of the way to the knee. It required surgery, with internal fixation (internal hardware). Ten months later there is still some pain, and he is not running yet. (Source: John Dill, NPS Ranger, Yosemite National Park)</t>
  </si>
  <si>
    <t>Protection Pulled Out—Fall on Rock, California, Yosemite Valley, Middle Cathedral Rock</t>
  </si>
  <si>
    <t>California, Yosemite Valley, Middle Cathedral Rock
On July 12th at 1:00 p.m., a fisherman in Yosemite Valley reported seeing two climbers fall from high on Middle Cathedral Rock. After speaking with this witness, I hiked up to the base of the wall, where I found the bodies of Myra Eldridge of Boulder, CO, and Thomas Dunwiddie (ages unknown) of Denver, CO, just east of the Direct North Buttress route.
No one else witnessed the accident. Its exact cause will never be known, but certain things are clear from the condition of the climbers’ equipment at the time they were found.
The team was leading with two 9mm ropes, and both climbers were properly tied to both ropes. Dunwiddie was equipped as leader, with each of his two ropes passing through Eldridges’s belay device (an ATC). About 25 feet of each lead rope separated the two climbers; no lead protection was found on either rope.
Their anchor—which appears to have pulled in its entirety during the accident—consisted of the following. One ?-inch Alien and one #4 Black Diamond Stopper were clove-hitched together to one of the lead ropes approximately three feet from Eldridge’s tie-in point. Two double-stem Camalots, .5 and .75, were each independently clove-hitched about a foot and a half apart on the other lead rope with 15 inches separating the lower piece from Eldridge’s tie-in point. There was no evidence that bolts or other fixed protection were involved in the anchor.
All of the anchor pieces were severely damaged, though it is impossible to know whether that damage occurred when they were pulled out or during the fall and final impact. Nevertheless, the two Camalots were each bent in a similar way suggestive of a severe downward force after being placed in a vertical crack.
A loose quick-draw and a few carabiners were also found at the base. Their original purpose could not be determined, and they may have simply unclipped from the falling climbers—a common occurrence.
Analysis
Both Dunwiddie and Eldridge were skilled climbers, and in the days prior to their deaths they had completed a number of challenging free and aid routes in the Valley. Based on the location of the bodies, and on a topo of the Direct North Buttress found in their possession, they were probably on the DNB at the time of their accident. Rated at 5.10c and known for both its length and route finding difficulty, the DNB includes several sections of “run out” climbing and loose rock.
What can we learn? This accident hits close to home for most climbers because the party involved was very experienced with difficult climbing and familiar with Valley rock—as have been at least a third of Yosemite fatalities, historically. Other factors, such as rock fall from above, may have been involved, but the prime suspects are basic anchor and leading concepts that all of us are often tempted to ignore: avoiding anchors in suspect rock, sharing the load to an adequate degree, and stuffing in that first (and second) lead piece right off the belay. If you can’t meet these criteria, continue on with the realization that your survival may depend only on your climbing skill and on the quality of the next handhold. At least five other cases of complete anchor failure (protection pulling out—not breaking) have occurred in the Park in the last 30 years. (Source: Lincoln Else, Climbing Ranger, Yosemite National Park)</t>
  </si>
  <si>
    <t>Rappel Error—Inadequate Anchor, Weather, Climbing Alone, Alberta, Jasper National Park, Mount Snowdome, Slipstream</t>
  </si>
  <si>
    <t>Alberta, Jasper National Park, Mount Snowdome, Slipstream
On the afternoon of March 24, M.G. and C.G. made their way up the Dome Glacier to establish a basecamp below Mount Snowdome. Their objective was to climb “Slipstream” (alpine grade VI, water ice grade 4+, 925 meters). This alpine ice climb forms most years on the east face of Mount Snowdome. The party awoke early and discussed plans. The weather was changing for the worse, and M.G. decided not to climb. C.G. decided to solo the route and departed camp at 0400. He took with him one ice screw and a 40-meter section of 8.5mm rope. His intended route down was the standard descent route to the south. At daybreak, M.G. observed his partner ascending the route.
By midday he was just below the top of the route. Throughout the morning the weather had continued to deteriorate with cloud build up and increased winds. At this time M.C. observed his partner starting to rappel the route. He saw a couple of rappels before the clouds descended and C.G. was obscured from view. About 30 minutes later M.C. observed a large avalanche coming out of the cloud and down the route. Fearing that his partner had been caught in the avalanche he quickly made his way back to the road and called for help. His call was patched through to the RCMP. The Jasper Warden Service was notified at 1630. Wardens on scene at 1650 spotted what they believed to be C.G. high on the climb continuing to make his way down.
However, high winds and poor visibility over a distance of five kilometers made it impossible to be absolutely certain that what they were viewing through their spotting scope was C.G. At 1744 the rescue helicopter arrived from Golden and flew to the route with rescuers on board. The body of C.G. was spotted on the glacier at the base of the climb approximately 900 meters below his last observed position at mid-day. At 1825 C.G.’s body was slung off the glacier to the staging area at the Icefield Center where an ambulance was waiting. C.G. was pronounced dead at the staging area.
Analysis
C.G.’s body was found with the climbing rope passed through his belay device, a prusik attached and the ends of the rope tied together. All indications point to anchor failure being the likely cause of his fall. There was no Abalokov cord attached to his rope, which indicates that he may have been using a bollard or icicles to rappel off. He was found with his Abalokov hook, but his only ice screw was not on him when he arrived at the ambulance. C.G. was not found in avalanche debris, so whether the initial avalanche or subsequent unseen avalanches contributed to his fall is unknown. It is likely that C.G. decided to rappel the route due to strong winds and poor visibility on the summit ice cap. The ice cap is crevassed, so navigating to the descent route in poor visibility while climbing alone would have been very hazardous. The avalanche forecast for the day as issued by the Jasper Warden Service rated the avalanche danger in the alpine as high. (Source: Jasper National Park Warden Service, R.W.)</t>
  </si>
  <si>
    <t>Rockfall, Alberta, Banff National Park, Mount Patterson, East Face</t>
  </si>
  <si>
    <t>Alberta, Banff National Park, Mount Patterson, East Face
On September 5, a party of three started early for a two-day ascent of this alpine grade IV, 5.6 route. The route involves climbing a few pitches of glacier ice followed by mixed climbing on snow and rock.
Part way up the lower ice tongue, one of climbers decided to turn around while the other two continued. At 2100, the third climber could see that the other two had only gained another 125 to 150 vertical meters and had not yet reached the upper rock face. On the second day the climbers continued. On one of the upper pitches rockfall from above hit one of the climbers, and he sustained a fractured arm. The climbers were able to take shelter in a nearby cave. The uninjured climber continued alone to the summit to summon help.
On the third day the party was reported overdue. A Warden Service rescue team responded and easily located the cave as the climbers had stamped “HELP” in a snow slope nearby. The rescue team was inserted below the cave by heli- sling. The victim was treated and then lowered out to where he could be evacuated by heli-sling. The second climber was found near tree line on his descent. He was flown to the staging area. (Source: Parks Canada Warden Service)
Analysis
Rockfall is a common natural hazard in the Canadian Rockies. Many routes become more dangerous as the day wears on and the sun warms up the mixed snow and rock faces. This party appeared to be moving quite slowly on the route, and their timing may have contributed to the accident. (Editor: Nancy Hansen)</t>
  </si>
  <si>
    <t>Rockslide, California, Mount Shasta, Avalanche Gulch</t>
  </si>
  <si>
    <t>California, Mount Shasta, Avalanche Gulch
On May 21, while ascending the Avalanche Gulch route, a large rock slide occurred, hitting a party of one guide and four clients. Two clients were injured.
The Sierra Wilderness Seminar (SWS) guided groups began their climb early to lessen their exposure to rock fall, which is usually more active in the afternoon. There were several SWS parties on the route simultaneously. One party was at 11,500 feet at 0745 when the rock slide started. As rocks and ice chunks fell, they attempted to move out of the way, but the rocks were moving fast and had enough momentum to cross the gulch where the party was located. Two of the five member team were struck by rocks. Gabriel Artalejo (27) was hit on the forehead, impacting his helmet. He tumbled down the hill 250 feet, lost consciousness, and slid another 250 feet before coming to a stop. The SWS guide descended immediately to Artalejo and did a primary and secondary assessment.
Other SWS guides were notified as well as Search and Rescue. The other guides were able to keep their clients in a safe place while they descended to assist. They made a barricade of backpacks and gear above Artalejo to protect him from continuing rock and ice fall. Artalejo’s neck and head were immobilized, and the laceration on his forehead was bandaged.
Another climber, not with SWS, was also impacted by rock fall to the arm, and walked to Lake Helen where he was evacuated by helicopter at 0945.
Patrick Daley (30) was hit on the upper back and on the lower arm/hand. Daley descended with a guide to Lake Helen (10,400 feet), where he was evacuated by helicopter at 1030.
Search and Rescue climbed up to Artalejo and arrived at 1230 bringing rescue gear. Artalejo was back-boarded, placed in a SKED, and lowered to an LZ at 10,600 feet where he was evacuated by helicopter at 1330.
The California Highway Patrol helicopter evacuated all injured climbers and transported them to Mercy Medical Center, Mount Shasta. Both Daley and Artalejo were released by 1600.
Analysis
The snowpack on Mount Shasta was around 70 percent of normal and very warm spring conditions caused a rapid melting. Rock fall usually becomes more prevalent in July and August as the Avalanche Gulch route is surrounded on three sides by higher terrain of loose rocks. This route is notorious for rockfall as the snow melts, and early season and early morning climbs are usually safer.
Although climbing helmets are not designed for front or side impacts, this helmet probably made a huge difference in the extent of Artalejo’s head injury.
Wilderness rescues often take several hours to days to complete. In this case, the party had to wait six hours in a very exposed and dangerous area before they were evacuated. (Source: Eric White, Matt Hill—USFS Climbing Rangers, Michael Massari—SWS)</t>
  </si>
  <si>
    <t>Stranded, Exceeding Abilities, Alberta, Banff National Park, Mount Lefroy, Lemire Route</t>
  </si>
  <si>
    <t>Alberta, Banff National Park, Mount Lefroy, Lemire Route
After 32 hours on this alpine grade IV, 5.7 route a party of two was reported overdue to Warden Service dispatch. They were located near the top of a rock buttress below the summit ridge and evacuated by heli-sling at their request.
Analysis
This is a seldom-climbed route with only cursory route information available. The party encountered difficult route finding, poor rock quality, and difficult climbing. On such alpine routes, guidebook gradings cannot always be taken at face value. (Source: Parks Canada Warden Service)</t>
  </si>
  <si>
    <t>Stranded, Inadequate Equipment, Alberta, Kananaskis Provincial Park, Mount Sir Douglas</t>
  </si>
  <si>
    <t>Alberta, Kananaskis Provincial Park, Mount Sir Douglas
On August 29, two climbers ascended Mount Sir Douglas via the East Ridge, alpine grade III, 5.6. Before beginning the route, they had decided they would descend the same way, instead of taking the longer but easier west ridge descent route. The climbers summited at a late hour, and decided to descend the west ridge after all. They bivouacked at a notch between the ridge and the glacier below and then attempted to descend the glacier the following day. The glacier was bare ice and steep enough to demand crampons, which the climbers did not have. They used their radio to call for a rescue. (Source: Kananaskis Country Alpine Specialists)
Analysis
It is important to minimize one’s pack weight when attempting a big alpine route. However, one must not leave any essential items behind. These climbers took a big risk by leaving their crampons at home. (Source: Nancy Hansen)</t>
  </si>
  <si>
    <t>Transient Ischemic Attack (TIA), Colorado, Rocky Mountain National Park, Glacier Gorge</t>
  </si>
  <si>
    <t>Colorado, Rocky Mountain National Park, Glacier Gorge
At 12:15 pm on August 5, I (43) suffered a transient ischemic attack (TIA) four pitches up The Barb on Spearhead.
As I belayed Kelli’s (my climbing partner) lead of the fourth pitch I began to have strange sensations in my left leg. The small stance I was standing on was cramped, and I tried to shake things off without success. Gradually, over a period of about 15 minutes (and as Kelli completed the 40-meter pitch and arrived at the next belay) I lost the ability to weight the leg, and noticed my left hand going numb. As she put me on belay, I yelled up that I was having some troubles but would try to climb anyway. I cleaned the belay anchor and attempted to climb but could not move. At this point we decided to retreat. There was only one other party on the face, high on Syke’s Sickle, so our efforts would have to be unaided. I reset the anchors, and after a brief discussion we decided Kelli would down-climb the upper part of the pitch (runout face climbing, by the way) to within the 30-meter mark of the rope and set an anchor to lower off of and clean the pitch. By the time she reached me at the belay I was losing the ability to speak and could no longer keep my body positioned upright. However I did not suffer any loss of consciousness or mental function.
Below us were a series of overhangs that would make a plumb line rappel retreat to the ground impossible with a single 60-meter rope. We were about 25 meters above Middle Earth, a variable ledge system that crosses the entire face. I suggested the best way off would be to traverse Middle Earth to the route Syke’s Sickle where I knew rap anchors were. We set anchors and rappelled to the ledge (I was able to use my right hand to brake and just let the left side of my body bump and slide against the wall), and then Kelli led across the ledge system, placing gear where necessary so I could pull on it as I dragged myself to follow. We found anchors on Syke’s Sickle and after two more rappels were on the ground.
Kelli ran to some fellow climbers packing up to leave, and one of them began to run out to the trailhead for help while his partners came to my aid. Through a series of fantastic coincidences, Geoff Friefeld, a doctor friend of mine (albeit a breast cancer specialist) was at Black Lake and had a brand new set of walkie-talkies. His party started back to the trailhead as he immediately ran up to lend us assistance. Through a series of radio relays, word reached the trailhead within 45 minutes, and a helicopter (already on its way up from Denver to assist a broken ankle victim on Longs Peak) was diverted to me. Geoff and one of the climbers assisted me down the talus to a small cairn where the helicopter could land. By the time it reached me my symptoms had mostly resolved. I was in the emergency room at Boulder Community Hospital by 6:00 p.m.
Analysis
This was an unexpected major medical emergency in a relatively remote location, and therefore it is difficult to suggest preventive measures. A 10:00 a.m. start for this route is certainly later than recommended, but we felt confident we could complete the climb in a few hours. It was very fortunate that I did not lose consciousness during the incident. Once we decided we were capable of a self-rescue (indeed we had few options), the fact that we had only a single 60- meter rope significantly changed our options for retreat. Our self-rescue was aided by a thorough knowledge of the rock wall we were climbing on. It was critical knowing the location of the overhangs below that barred a straightforward retreat, the location of anchors on the neighboring route Syke’s Sickle, and the high/low points of the talus cone below the wall. It was also important that we were both able to keep our cool and think clearly throughout a very scary situation.
I thank Kelli for helping to save my life. I have fully recovered and, some medical concerns aside, am now back to my old climbing ways. (Source: Steve Levin)</t>
  </si>
  <si>
    <t>Avalanche, Poor Conditions, Inexperience, Utah, Big Cottonwood Canyon, Stairs Gulch</t>
  </si>
  <si>
    <t>Utah, Big Cottonwood Canyon, Stairs Gulch
On April 28, Martin Gleich (38), a doctor from Salt Lake City and Scott Dull (39), also a doctor, from Eagle River, Alaska, were killed in Stairs Gulch, a tributary of Big Cottonwood Canyon. The pair left the trailhead about 3:30 to 4:00 a.m. to climb Stairs Gulch to Twin Peaks with ice axes and crampons, rope and snowshoes, but no beacons (they did not own beacons). They did not return by their 11:00 a.m. planned return time.
That evening, a Salt Lake County SAR team walked up both Stairs Gulch and nearby Broad’s Fork looking for the missing climbers. They discovered fresh avalanche debris in Stairs Gulch and quickly found Martin Gleich’s boot sticking out of the snow about 100 yards above the toe of the debris. His head was buried about four feet deep. Medical examiners later determined he died by asphyxia. After finding Gleich’s body, Wasatch Backcountry Rescue, a volunteer group composed of avalanche professionals from northern Utah ski areas, was called. They responded with personnel from Snowbird and a rescue dog. The avalanche dog easily located Scott Dull, about a ten minute hike and 500 vertical feet above the first victim. Although he was buried eight to ten feet deep, part of his fleece shirt was torn to shreds and it stretched out about ten feet, with part of it on the surface. Scott Dull had multiple fractures, and the medical examiner reported that he was killed by trauma.
Analysis
The evidence indicates that the accident occurred early in the morning when the pair was on their way up.
Martin Gleich’s sunglasses melted out of the debris nearly a month after the accident and they were still in their case, indicating that the accident occurred on the ascent while it was still too dark to wear sunglasses. Scott Dull's pack melted out a month after the accident, and it appeared to contain an uneaten lunch.
They did not use Martin’s cell phone to call from the summit. Scott’s widow indicated that he often would often call her on a cell phone when he got to the top of a ridge or mountain, and she thought it was unusual for them not to call.
They were wearing crampons at the time of the accident, and Martin had his ice ax strapped to his pack, indicating that they were not yet on steep terrain. They both were using their ski poles. When they ascended they were walking on old avalanche debris, which probably would have been hard enough to warrant wearing crampons.
Human factors: Scott and Martin were old friends. They had climbed several mountains together, including Mount Orizaba in Mexico (19,000 feet), Mount Rainier several times, and Mount Baker. They had taken a climbing school on Mount Baker as well as an avalanche course. The pair was on a constrained time schedule, as Scott and his wife flew into Salt Lake City just for the weekend. Scott and Martin had stayed up late catching up and had awakened at 3:00 a.m. for their climb.
Both were extremely intelligent people who were otherwise very attentive of their personal safety. Although they had taken an avalanche course, their friends reported that they were still relative novices. Also, although they both kept very fit and liked to hike in the mountains, they were still considered to be intermediate climbers.
Recent weather: The first half of April was very snowy. From the 3rd through the 23rd almost eight feet of snow fell in the Wasatch Range. During this cycle, one large dry avalanche released in Stairs Gulch on April 8 and descended
vertical feet, stopping only 400 feet short of the road. These storms ended on the 23rd, only five days before the accident. Then the weather warmed dramatically. The last overnight freeze of the snow surface occurred three days before the accident, but that freeze was quite thin and short-lived. For the next three days, daytime highs at the same elevation as the accident were in the 50’s. The night of the accident, the minimum air temperature was 47 degrees F. This was the warmest overnight low since September.
Avalanche conditions: Stairs Gulch is the steepest and longest avalanche path in the Wasatch Range. The upper section is composed almost entirely of 45-55 degree rock slabs. Very few skiers or boarders ever enter Stairs Gulch in winter, but climbers sometimes practice their alpine skills there in spring after the snow stabilizes.
The accident was most likely caused by a glide avalanche about 700 feet wide with a fracture depth averaging about five feet. The crown was around
feet in elevation, and the avalanche descended 3,700 vertical feet, running about a mile in length.
Glide avalanches are relatively unusual for Utah, but they do occur regularly each spring on the steep rock slabs in Stairs Gulch and Broad’s Fork, usually in a time window of about two weeks after the dry snow turns wet for the first time of the season. They occur when percolating water lubricates the interface between the snow and ground, causing the entire snowpack to slowly slide like a glacier on the underlying ground, often over the course of days, until it suddenly releases. One can recognize them by gaping crevasses on their upper boundaries and a rumpled-up look on their lower boundaries. Glide avalanches are very difficult to trigger—even with explosives—and they tend to release more or less randomly in time, like a calving iceberg or icefall. These are the first known fatalities from a glide avalanche in Utah and possibly the first in the U.S. (Source: Bruce Temper, Forest Service Utah Avalanche Center. The full text of the report is available at www.avalanche.org)</t>
  </si>
  <si>
    <t>Climbing Alone and Unroped—Fall into Crevasse, Inadequate Clothing and Equipment, Washington, Glacier Peak, Sitkum Glacier</t>
  </si>
  <si>
    <t>Washington, Glacier Peak, Sitkum Glacier
My climbing group, which included Jason Cass, Janie Cogen, Jon Hayes, and Yoav Bar-Ness, left camp in Boulder Basin about 4:00 a.m. on May 27 and roped up at the base of the Sitkum Glacier. We could see several other climbing parties starting up the route behind us.
A group of climbers with no rope or rescue gear passed us while my team was roping up. We soon caught up to them where they had stopped near a hole in the snow with an ice ax beside it. Looking down into the hole, the group had found a man about 20 feet deep in a crevasse, bundled up in a bivy bag. The crevasse victim, Kurk Balin (30s), had been descending Glacier Peak after summiting late the previous day. He was traveling alone on the Sitkum Glacier following footsteps made by climbers earlier that day and fell into a hidden chevron crevasse about 50 feet north of a small rock ridge at about 8,200 feet in elevation.
My roped team arrived next at the accident site, fully prepared with proper equipment for crevasse rescue. We decided to work with Marty Johnson, from the first climbing party at the site—and who was a member of Seattle Search and Rescue, to extract the victim from the crevasse. Marty set up snow anchors and a Z-pulley with rescue gear provided by my rope team. I used my harness prusik attached to an anchored rope as a self-belay to approach the crevasse lip to communicate with the victim, who was amazingly uninjured and in good condition after spending the entire night in the crevasse. The crevasse was extremely over-hung on all sides of the two by three foot opening. Looking into the hole, the crevasse appeared to trend northeast from rocks to the south toward the middle of the glacier. I used the victim’s ice ax, which was still at the surface, to pad the crevasse lip, and anchored it with a second ax. We hauled Balin’s pack out first, then I lowered a harness down to Kurk. However, the harness had become tangled during lowering over the crevasse lip. After I got the tangles out of the harness, it took awhile for Balin to get the harness on securely, as he had trouble figuring out how to put it on properly—and needed some instruction. The hauling team (some members of my party and a couple other climbers) raised the victim to the base of the crevasse lip, about two feet below the surface. I lowered a double-length runner, which the victim grabbed with both hands, then pulled him out to about chest-level. Balin was then able to push-up on the snow with one arm as I pulled on the runner, and he was freed from the crevasse.
We were surprised to find that the victim was wearing blue jeans, a cotton T-shirt and a Gore-tex jacket, and that he was not hypothermic. By this time several climbing parties had arrived at the site and watched the rescue from nearby rocks. Another team had heated some water for Kurk, and part of that group accompanied him back down the glacier.
Analysis
Kurk said he didn’t know there were crevasses on the route. I reminded him that he was extremely lucky. If the weather had been severe that day and/or no climbing teams been on the route, he probably would not have been found alive. Additionally, if the victim had been injured, an evacuation would have been quite difficult due to the relative remoteness of Glacier Peak. (Source: Chris Cass)</t>
  </si>
  <si>
    <t>Earthquake, Washington, Mount Index</t>
  </si>
  <si>
    <t>Washington, Mount Index
Chris Olson (28) was exactly where you don’t want to be when a 6.8-magnitude earthquake hits: Standing on a 12-inch ledge 130 feet up a rock wall.
“I thought I was dead,” he said. “It felt like the entire rock ledge I was on was going to peel right off the wall and take us with it.”
An experienced climber, Olson was halfway up the wall standing on a ledge and helping his girlfriend’s brother, Jim Shokes, who was about ten feet below him on a much narrower ledge. Olson was anchored to the top of the wall by a rope but was vulnerable to falling if the rock gave way.
“I was trying to belay him up to me when the shaking started,” Olson said. “The granite wall was rockin’ and a rollin’.”
Olson said Shokes yelled at him that there must be a train coming. The tracks are right below the wall, which climbers often call “Godzilla.”
“But I knew it was something more than a train,” he said. “I thought it was probably a rock slide because I’ve seen and heard them before, and it felt like that. But I didn’t hear anything.
“Then I thought Mount Rainier was erupting. I’ve worried about that because I’ve worked at Rainier the past couple of years. But I knew it wouldn’t be shaking that hard all the way up there.” That’s when it hit him: Earthquake!
“All you could do was hang on,” he said. “I could see the rock I was hanging on moving in and out. I thought it was over for me.” About 50 feet to the right, he saw the entire area being peppered with rock. To the left, about 100 feet away, a huge boulder came down the side of the rock wall and hit the railroad tracks below. Then all Olson could see was dust clouds bellowing up from below.
“It felt like forever hanging on there,” he said.
He turned to look behind him and saw an avalanche on Mount Index, where a deep slab of snow and ice slid down the mountain to Lake Serene.
“There were little dust clouds popping up all over in the woods from rock slides,” he said. “It really looked like we were getting bombed.” Once the shaking stopped, after about 20 to 35 seconds, Olson estimated, Shokes grabbed the ledge Olson was standing on.
“He pulled himself up, and we roped together and rappelled back down the wall,” he said. “At the bottom, we threw our stuff in bags and left promptly.” When they got to the bottom of the wall, Olson’s girlfriend, Mary Shokes, and his four-month-old daughter, Isabella, had just come from town to meet them. Mary had climbed the wall earlier and was walking back to town with the baby when the quake hit.
“She said she didn’t feel it, but she saw the houses shaking, so she turned around and all she could see was a big cloud of dust,” Olson said. “She didn’t know what had happened to us.”
As someone who has taught at the American Alpine Institute in Bellingham, is a climbing ranger at Mount Rainier, and who works as a Safety Manager at the Mount Baker ski area, Olson thinks of himself as knowledgeable and prepared for emergencies and danger in the wilderness. This, however, caught him off guard.
After the earthquake, they decided they’d head home to check on their place. They found it in shambles. It is just a few feet from where a landslide took out some homes. But it didn’t take them long to put the experiences of the quake in perspective. They were back in Index on Monday with plans to climb the wall several more times this week.
“After all that, I feel really lucky,” Olson said. “It was scary, but it won’t keep me off the wall.” (Source: Doug Sanders, Everett Mountain Rescue Unit Washington Region and The Everett Herald, from an article by Leslie Moriarty, March 7)
(Editor’s Note: Active volcanoes, earthquakes, avalanches, and interesting weather always make the Pacific Northwest a challenging place to climb.)</t>
  </si>
  <si>
    <t>Failure to Follow Route—Weather, Failure to Turn Back, Inadequate Clothing and Equipment, Dehydration, Hypothermia, Frostbite, Washington, Mount Baker, North Ridge</t>
  </si>
  <si>
    <t>Washington, Mount Baker, North Ridge
James Genone (25) and I began the approach to the North Ridge of Mount Baker on June 7. We had checked the weather and [noted that] a storm was expected. The route was reported to require six to eight hours from a basecamp, so we thought we had an adequate window.
We stopped at the American Alpine Institute (AAI Guide Service) to check on conditions and were told that there was some fresh snow on the route and that it was a little slushy at lower altitude, but that overall, the route was in good shape. We inquired about the weather and were told that it was expected to be okay until the weekend. This corresponded to our own research.
At our bivy below Heliotrope Ridge, we were passed by an AAI expeditionary course. They had just completed an ascent of the North Ridge and confirmed the report that soft snow made for slow going low on the route.
We began climbing before sunrise the following morning. The weather was clearly unsettled, with lenticular clouds over the summit, apparently high winds higher on the mountain, and scattered and gradually building cumulus clouds. The lights of Bellingham were clear to the west, and we hoped conditions might improve. We made rapid progress, as the boot tracks from the AAI group allowed easy travel. The weather gradually deteriorated as winds and clouds increased. James suggested descending a couple of times, but I hoped that the weather might hold long enough for us to summit and descend, and if it didn’t I thought we would be able to find our way down.
Around 10,000 feet, the angle steepened considerably. I climbed up a rope length, but the wind was rapidly increasing, snow was beginning to fall, and visibility was deteriorating. We were close to the summit, but finding our way across the vast summit of Mount Baker and back down the descent route in these conditions was unlikely, and we decided to descend. Visibility was approaching zero, and windblown snow was rapidly filling our boot tracks.
Shortly into the descent, I lost our track on an exposed, wind blasted portion of the ridge. I guessed, and guessed wrong, and soon we were wandering lost in the jumbled chaos of the Roosevelt Glacier, to the east of the North Ridge. At one point while descending a 40 degree slope, my legs punched through into a crevasse. I was swimming up to my armpits in unconsolidated snow, unable to arrest myself, or make progress up from the lip of the crevasse. James anchored himself, and with tension I was able to extricate myself and climb back up.
I was convinced from my observation of the Coleman and Roosevelt Glaciers the previous day that any attempt to continue to descend would result in reaching a dead end, and that the only solution was to climb back up and traverse west until we hit the North Ridge. When we reached an area which I believed was close to where I lost the track, we took shelter by a rock wall. I noticed a moat filled with unconsolidated snow at the base of the wall, and quickly stamped out a trench for shelter. The wind was strong, so the trench was poor shelter. I was getting extremely cold. I began excavating a cave for better shelter. I was able to dig out a fairly comfortable cave and began to believe that our chances of survival were better sheltered in the cave than in wandering blind in the heavily crevassed icefalls of the Coleman and Roosevelt glaciers. This was probably a mistake. We most likely should have attempted to traverse west and find our line of ascent. We had no bivy gear, and our remaining food consisted of one Clif Bar. James disagreed and wanted to continue descending, but I felt that wandering around lost in the storm would be suicidal.
We made one attempt to break out during the storm, but high winds, cold, avalanche hazard, and no visibility convinced me that the attempt was futile and that we were better off in our cave.
On Sunday, June 10, the winds and snow decreased, visibility improved, and we decided to attempt to descend. Two to three feet of fresh snow had fallen. In order to avoid avalanche hazard, James wanted to descend the Roosevelt Glacier, hugging the rock ridge on its Eastern border. I wanted to traverse west to the North Ridge and descend the ridge. We decided to descend the Roosevelt but were unable to find a way through the icefall, so we bivvied that night in a crevasse.
The following day I was extremely weak. James had been eating snow and seemed in much better shape. I had always heard that eating snow was a bad idea, but I began to eat snow and soon felt much stronger. We climbed back up the Roosevelt Glacier and again bivvied in a crevasse. The weather had deteriorated again, and our spirits were low.
After a bad night, the day dawned with more snow and poor visibility. Then, midmorning, the sky began to clear. We immediately decided to begin traversing west until we hit the North Ridge. We ate the last of our Clif Bar, suited up, and started out. James had broken trail the previous day and was tired, so today was my turn. The snow was hip-deep. That is, I stopped sinking in when it reached my crotch, but it was certainly deeper. Probing with a full length ski pole yielded four feet of unvarying unconsolidated snow, and every step took a force of will.
In our dazed, sleep deprived, and dehydrated state we over-shot the North Ridge and traversed around to the south side of the mountain, descending gradually. Near the tree line we thought we heard voices. Soon I spotted Railroad Grade, which I recognized from an ascent of the Eaton Glacier as part of an AAI class almost ten years earlier. I hoped that there might be a class camped there now, and that was in fact the case. The two guides had first aid training and two surgeons were members of the class, so we were in good hands. They warmed and rehydrated us and arranged for our evacuation. The following day we were dragged down in litters until the weather cleared to allow us to be picked up by helicopter.
We suffered frostbite on our toes and hypothermia. James eventually lost half the length of nine toes, and all of one toe. I recovered completely.
Analysis
Climbing into deteriorating weather was the proximate cause of the accident. Using the map and compass we brought, along with an altimeter (which we did not bring), could have allowed us to plot a course up the ridge which we could have followed back down blind. Adequate clothing and bivy gear could have reduced the consequences. We should have attempted to relocate our ascent route as soon as we realized we were lost.
But ultimately, it was my reluctance to “bail” that led to the accident. Our lack of experience with the severity of Cascade weather was a contributing cause. I have climbed through storms without consequence in the Sierra and on Mount Shasta. I had summited Mount Baker in a whiteout uneventfully ten years previously. This gave me false confidence. We were on vacation with limited climbing days. This contributed to my desire to keep going. But I believe it was Don Whillans who said, “The mountain will always be there; the trick is to make sure you’re still there too.” (Source: William Folk—39)
(Editor’s Note: Honest self-reports like this one are the most helpful for this journal. It should be noted that Folk’s partner also sent in a report with basically the same description and conclusion.)</t>
  </si>
  <si>
    <t>Fall into Crevasse, Weather, Washington, Mount Baker, Coleman Glacier</t>
  </si>
  <si>
    <t>Washington, Mount Baker, Coleman Glacier
Rescuers reached two seriously injured climbers on Mount Baker and were bringing them down the mountain in difficult weather conditions Monday morning.
The drama began on Sunday, September 2, about 11:30 a.m. when one climber was killed and three others were injured after falling into a crevasse. The fall happened at the 8,600-foot-level of Coleman Glacier on the western flank of the 10,775-foot peak.
Whatcom County Search and Rescue crews and personnel aboard a helicopter from the Whidbey Island Naval Air Station located the group Sunday, but the chopper was unable to land because of the high altitude. A 42-year-old man with minor injuries was able to get off the mountain, and ground crews reached the two more seriously injured people on Monday, sheriff’s deputies said. Foggy weather made another helicopter attempt impossible.
Identities and hometowns of the injured and dead were being withheld. The two injured climbers are a man with back and leg injuries who was camped out at the base of the glacier at the 6,500-foot level and a woman with back and neck injuries who was at the 7,000-foot level. (Source: Dispatch from KOMO- TV, on September 3rd from Seattle)
(Editor’s Note: No other details were forthcoming on this accident. The report is included because of the fatality.)</t>
  </si>
  <si>
    <t>Fall on Frozen Scree, Fall Into Crevasse, Failure to Follow Route, Climbing Alone, Inadequate Clothing and Equipment, Inexperience, Oregon, Mount Hood, South Side and Cathedral Ridge</t>
  </si>
  <si>
    <t>Oregon, Mount Hood, South Side and Cathedral Ridge
In late August, Bob Considine (38) was visiting Oregon from Missouri. He had a guidebook and intended to climb the “Sunshine” route on Mount Hood. He parked his truck at Cooper Spur Ski Area and hiked up to the stone hut above Cloud Cap, spending two nights there waiting for the weather to clear.
On Saturday morning he crossed the Elliot Glacier and headed up the Snow Dome until he got stuck in the crevasses below Anderson Rock. He then descended back to the top of Snow Dome and spent the night. On Sunday he traversed and ascended until he made Cathedral Ridge, using a “big Bowie knife” to cut steps in the ice, then followed the ridge to the summit where he set up camp.
On the summit he used his guidebook to discern a route down the Southside of the mountain. Unfortunately he picked the wrong gully for his descent, instead doing a variation of the Steel Cliff that comes out just above the Devils Kitchen. He stated he thought he had “messed up” when he saw the Devils Kitchen, but he did not want to ascend back to the summit, so he kept descending off of the snow and on to a scree slope where he fell, ending up in a small crevasse above the Devils Kitchen. He explained he was able to crawl out of the crevasse and from there it looked best to him if he descended the east side of the White River Glacier. He then hobbled and slid from about 10,200 feet down to 8,900 feet.
Upon hearing voices on the west rim of the glacier, he called up for help. A passing hiker/skier made the initial contact and then contacted a ski resort groomer who was able to get a call out for a mountain rescue.
Analysis
Mr. Considine had some experience climbing in the Rockies, but never on a glacier. He attempted the climb without the use of crampons, an ice ax, mountaineering boots, or a helmet. He was climbing on a glacier and steep ice without the proper tools or knowledge for a safe ascent.
Mount Hood is notorious for poor rock and is extremely prone to rock fall during the summer months. In fact, Mr. Considine stated that at one point during his ascent, a microwave-sized boulder went flying by. It is for this reason that climbing Mount Hood during the summer months or when the loose rock is not firmly frozen together is not recommended.
Mount Hood summit climbers are requested to complete a registration form and a Wilderness Permit located in the Climbers’ Register in Timberline Lodge. The Climbers’ registration form provides rescue crews with important information in the event that a rescue is needed. (Source: Robert Speik and The Oregonian, date unknown,)
(Editor’s Note: This is another example of a hiker trying to become a climber. He was lucky to have been rescued. As Sgt. Nick Watt said, “He’s the kind of guy when he gets down and out of the hospital, he ought to play the lottery. ”)</t>
  </si>
  <si>
    <t>Fall on Frozen Scree, Inadequate Equipment and Clothing, Inexperience, Oregon, Three Sisters Wilderness, Middle Sister</t>
  </si>
  <si>
    <t>Oregon, Three Sisters Wilderness, Middle Sister
On September 29, Pete Acker (39) and Jeff Soulia (22) were descending a steep snow and scree slope north west off the 10,040 foot summit of Middle Sister when Pete lost his footing and slowly started to slide. He was unable to stop himself and rapidly picked up speed. Rocketing down the rough slope, he “hit a rock outcropping hard and began to tumble through the air,” according to his companion. He came to a stop in talus, with a shattered wrist, four fractured ribs, and a fractured clavicle. Jeff carefully made his way down the 300 feet to his fallen companion who was unable to move.
They used the meager clothing they had to keep Pete warm, and Jeff left for their car and cell phone, four hours distant. After about an hours descent, Jeff was able to attract the attention of hikers and a skier who was able to descend quickly down the Collier Glacier. The skier in turn came upon a hiking group that had carried a cell phone. Hours later a SAR team of four was inserted by helicopter on the east side of the ridge on the Hayden Glacier, about two hours distant from Pete. He was stabilized and finally evacuated about 2:00 a.m. on Sunday after a painful and cold afternoon and night high on Middle Sister. Analysis
It had snowed about two to three inches on the prior Tuesday. While the weather was nice enough to entice the climbers to wear shorts on a sunny Saturday, the high elevation and wind had iced the snow and scree and made a dangerous slide a possibility. An ice ax quickly used could have stopped the initial slide. Ultra-light ice axes are a good companion on high summer hikes and climbs.
Had the climbers carried available light-weight aluminum 12 point crampons, they could have descended more safely and easily on the hard remaining snow of the season.
Jeff Soulia asks that climbers be advised to carry enough extra clothing to wait in one place overnight. Luckily, Jeff was able to borrow the extra clothing they needed before he returned to his injured friend.
Pete Acker, who has returned to work after four months, notes that while the cell phone they had left at their car would not work in the low lying trail- head location, the cell phone carried by the others worked very well on the slopes of Middle Sister. (Source: Robert Speik)</t>
  </si>
  <si>
    <t>Fall on Ice, Climbing Unroped, Inadequate Equipment, Colorado, Rocky Mountain National Park, Longs Peak</t>
  </si>
  <si>
    <t>Colorado, Rocky Mountain National Park, Longs Peak
On August 8 at 0745, Scott McLeod (23) and Dana Drummond (age unknown) were ascending the North Chimney (II AI 1 5.6) on the East Face of Longs Peak. Although primarily a rock route, the North Chimney contained hard alpine “black ice” at its base and as patches inside the chimney. They were ascending unroped in order to get a faster approach to the Diamond Face. McLeod slipped on ice and fell 70 feet down the North Chimney. McLeod landed on both feet but sustained closed injuries to his left ankle and right heel, as well as minor abrasions to legs and arms. McLeod rappelled the remainder of the distance down North Chimney with the assistance of other climbers. Rocky Mountain National Park rescuers met McLeod at the base of the chimney, splinted his injuries, and transported McLeod to a landing zone area on Mills Glacier. Flight For Life medical helicopter picked up the patient and transported him to St. Anthony’s Central Hospital in Denver, CO.
Analysis
The North Chimney Route is frequently used as an approach to highly technical pure rock climbs on the Diamond Face of Longs Peak. However, the North Chimney may be considerably more dangerous than the Diamond routes due to poor quality rock, loose rock, frequent rockfall, black ice, occasional large icicles falling out of the D1 exit chimney from the top of the Diamond, and multiple parties climbing on loose rock. There have been an increasing number of accidents on this route in recent years. The North Chimney Route should be taken seriously by climbers. When and where to rope up is a personal decision that each climber makes. In this case, a roped belay in a chimney known for poor rock, frequent rockfall, black ice, etc. would have been a good choice. Climbers should also have fall situational awareness when climbing this route as to climber activity above and below them, and to the many objective hazards of the route. The benefit of wearing crampons when crossing ice or climbing mixed terrain is evident. There are many lightweight models of crampons now available that fit hiking boots and do not take up much space.
McLeod, his partner, and other climbers in the area are to be commended for evacuating McLeod off the technical portion of the route without farther incident or additional insult to McLeod’s injuries. The “Code of the Mountains,” where climbers on other teams drop what they are doing to assist an injured climber, is alive and well at Longs Peak! (Source: Jim Detterline, Mark Magnuson, Mark Ronca—Rangers, Rocky Mountain National Park)</t>
  </si>
  <si>
    <t>Fall on Ice, Inadequate Equipment—Dull Crampons, Oregon, Mount Hood, South Side</t>
  </si>
  <si>
    <t>Oregon, Mount Hood, South Side
On March 23, two climbers (both 22) were descending the South Side standard route on Mount Hood. One of the climbers lost his footing at the “Pearly Gates” (roughly 11,000 feet) and took a tumbling fall down the Hogs Back, coming to rest near the Devils Kitchen (10,300 feet). Injuries included various abrasions and a severely sprained ankle. Both climbers appeared to be responsible individuals and were both certified Wilderness First Responders able to assess and treat the injuries at hand.
Given the icy conditions and rapidly decreasing visibility, a call was placed to Timberline Lodge ski patrol to inform them of the accident. Both climbers were fairly self sufficient and intended to attempt a self-improvised rescue. Coincidentally two members of Portland Mountain Rescue (PMR) were in the immediate area and were informed of the injured climber by another party on the mountain. Due to the steep icy conditions and limited visibility, the climbers requested assistance with the evacuation from the PMR members.
Starting at the Hogs Back, the patient was lowered several pitches to the 9400 foot level near Triangle Moraine. At this point the terrain angle eased off enough to allow the patient to hobble off the mountain using ski poles with self-arrest grips as an improvised crutch. Two rescuers followed the patient using short tag lines as a belay. Once arriving at the top of the Palmer lift (8500 feet), a snow cat was able to provide transportation back to Timberline Lodge.
Analysis
Upon arriving at Timberline Lodge, the patient’s crampons were inspected. The crampons were rented from an outdoor store and the points were very dull. It is conceivable that the dull crampon points were not sharp enough to bite in to the ice encountered at the Pearly Gates—and possibly contributed to the uncontrolled fall. Whenever renting mountaineering equipment, it is a good idea to thoroughly inspect the equipment and verify that it is in adequate shape for the conditions you think you may encounter.
Depending on the comfort level of the climbers, the use of a running belay may have been warranted considering the icy conditions on the steep slope. The use of a running belay certainly could have minimized the extent of the fall.
There are two additional worthwhile comments. First, when considering a possible self-rescue, it is important to be certain you are familiar with the terrain and any possible difficulties the rescue effort might encounter. In this instance the climbers could have lowered the patient over a cliff on the wrong side of Crater Rock, or descended the wrong side of mountain due to white- out conditions. Do not attempt a self-rescue if it may cause the victim’s condition to deteriorate more (or cause greater harm) than a wait for outside assistance with greater resources.
Second, in Oregon, Search and Rescue is the responsibility of the County Sheriff. The Ski Patrol is responsible for assisting injured skiers within the ski boundary and is not prepared to assist injured climbers high on the mountain. If an accident occurs on Mt. Hood, it is important to call 911, which can route the call to the appropriate resources in an efficient manner. Calling the ski patrol or a ski resort instead of 911 can complicate and extend the time needed to assemble a rescue team. (Source: Steve Rollins, Portland Mountain Rescue)</t>
  </si>
  <si>
    <t>Fall on Ice, Inadequate Protection, Exceeding Abilities, New Hampshire, Frankenstein Cliff, Standard Route Left</t>
  </si>
  <si>
    <t>New Hampshire, Frankenstein Cliff, Standard Route Left
On February 17, the strongest leader, Tom, had apparently done the first (crux) pitch just fine. The second leader, Jim, fell while attempting the 20-foot bulge above. He decked on one of the ledges and broke his ankle. Jim immobilized the ankle with ice tools and webbing and lowered him as far as he could. Their ropes would not reach the ground from the belay. They did not know how to do a tandem rappel. Several other climbers nearby talked the second through the lowering process until they could get the second on their rope.
An experienced climber from the Adirondacks was helpful, as was another climber who is a physician’s assistant. Two members of the Bartlett Fire Department came with a litter perched atop a fat dune buggy tire to take him out. This litter made the carry-out process much easier in a single track trail.
Analysis
Standard Route Left is a climb that looks easier than it is. Many intermediate leaders are lulled into a false sense of security because of the much easier main Standard Route to the right. The curtains on this route, while short, are quite vertical and can often be brittle. Even on easy ice bulges anything can happen. Place ice screws in places that will prevent ground fall, even if the climbing is easy. Several accidents have happened here in the past couple years. (Source: A1 Hospers)</t>
  </si>
  <si>
    <t>Fall on Ice—Ice Broke Off, Misjudged Conditions, New Hampshire, Frankenstein Cliffs, Cave Route</t>
  </si>
  <si>
    <t>New Hampshire, Frankenstein Cliffs, Cave Route
I reached the top of the headwall on the Cave Route—approximately 50 feet high. The poor quality of the ice precluded me from placing more than one screw on the climb. At this point the belay anchor was approximately seven feet up on an angled slope. This slope was snow covered with no ice, moss, roots, or anything to be found that one could sink an ax into. The front points of my crampons were in the ice on the top section of the headwall. There was a loud crack and that section of ice broke and peeled away from the rock. I fell approximately 20 feet straight down and hit an ice bulge with my feet. My ice screw was positioned just above the bulge. From the impact on the bulge, I was thrown a bit to the right and farther down approximately 20 feet (the point at which the screw held). This prevented a direct ground fall. From there, I skidded approximately ten feet to the base of the climb.
My climbing partner was quickly there, and within ten minutes I was assisted by approximately 15 other climbers. My fractured leg was stabilized; I was kept warm and was carried out on a liter by the other climbers. I suffered a fractured tibia and fibula and some bruised ribs. (Nine weeks later, I am recovering nicely.)
Analysis
[I should exercise] better judgment when examining the quality of the ice. (Source: Rick Gauthier)</t>
  </si>
  <si>
    <t>Fall on Ice—Mediocre Ice Quality, Inadequate Protection, New Hampshire, Frankenstein Cliff, Pegasus</t>
  </si>
  <si>
    <t>New Hampshire, Frankenstein Cliff, Pegasus
On March 14 the climber started up the lower right side of Pegasus. This was the most interesting side of the climb at this time and it had been done many times. The ice was chandeliered and somewhat “funky.” He was approximately seven feet up, in the standard “monkey hang” position with picks of both ice axes buried. They both ripped from the ice simultaneously. The leader fell and hit his left crampon on a ledge and stopped short, right at the bottom. He was immediately aware there was a problem and advised his partner to pack up the gear. After taking a number of Ibuprophen, he self-evacuated by sliding down the hill to the railroad tracks and hopping back to his car. He drove himself to Memorial Hospital in North Conway where his injury was diagnosed as a fractured heel bone.
Analysis
The leader was not high enough where he would normally have placed protection. In fact, the accident occurred so low that protection would likely have been of no benefit, and a fall from this height would most often cause no problem. Catching the crampon was pure bad luck. Sometimes accidents just happen, even to experts. (Source: A1 Hospers)</t>
  </si>
  <si>
    <t>Fall on Indoor Climbing Wall—No Protection, Minnesota, Duluth, Vertical Endeavors Climbing Gym</t>
  </si>
  <si>
    <t>Minnesota, Duluth, Vertical Endeavors Climbing Gym
Tom Upham (27) was climbing the wall with friends about 9:00 p.m. when the accident occurred in the Bananaz Family Entertainment Complex.
Upham said, during a phone call from the hospital Friday afternoon, that he was more than 20 feet up the wall when he pushed off to come down. “There was no tension in the rope to bring me down,” he said. He crashed to the floor. He said he landed on his left side and slammed his head on the floor. Upham said he sustained injuries to his head, neck and lower back and an abrasion to his right arm from the rope.
Michael Skoglund, manager of Vertical Endeavors in Duluth, referred questions regarding the incident to Steve Boynton, general counsel for the chain of climbing gyms, who said that an internal investigation is being conducted.
“We’re looking into the causes,” he said. “What we do know is that the climber was climbing a route that was closed and he shouldn’t have been on that route.”
Upham, a sales manager for a Duluth business, said “Nothing was fenced off” and he didn’t see a sign. He said a “handwritten note wrapped around the rope” was pointed out to his fiancee after he fell. (Source: Duluth News Tribune, no date) (Editor’s Note: There have been very few reports of indoor—or outdoor—climbing wall incidents. This one poses the interesting problem as to how information is communicated to paying participants.)</t>
  </si>
  <si>
    <t>Fall on Rock, Climbing Alone—Separated from Party, Failed to Follow Route, No Hard Hat, Oregon, Mount Jefferson, Whitewater Glacier</t>
  </si>
  <si>
    <t>Oregon, Mount Jefferson, Whitewater Glacier
On June 24, while descending from camp after a weather-shortened climb, Robert Stockhouse (28) decided to descend via a non-standard route rather than remain with his companions who insisted on descending the route they had used to ascend from Jefferson Park to their campsite. His friends were in communication with Stock house via Family Radio Service radios. He reported to be clear of bad terrain and would meet them in the gully the two were descending. They never saw him in the gully, and when they arrived in Jefferson Park, they could not locate him. They assumed he had headed for the car. When he was not found at the car, both companions returned to Jefferson Park and were again unable to locate him. As the weather deteriorated toward nightfall, they returned to the car and drove to a telephone to report Robert Stockhouse missing. The following day, his body was found at the base of a 70-foot cliff band.
Analysis
While he was an experienced mountaineer, Mr. Stockhouse was not wearing a helmet while descending steep, wet rock in unfamiliar terrain. He had taken a rope from his pack to use while descending but was not wearing a harness, so it is not known for sure if he was attempting a body rappel or “fast roping.” The rope was found some distance above the subject, so it appears he may have fallen before rigging the rope to himself or lost his grip on the rope, at which point he fell. Radio communication from him indicated he had successfully negotiated the worst of the terrain, but when his companions failed to meet him, farther radio communication proved fruitless. When found later, his radio was turned off, leading to speculation by his companions that he may have become irritated. (Source: Bob Freund)</t>
  </si>
  <si>
    <t>Fall on Rock, Inadequate Protection, Oregon, Smith Rock, Lyon's Chair</t>
  </si>
  <si>
    <t>Oregon, Smith Rock, Lyon's Chair
On July 7, Christopher Ekstrom (22) was leading the first pitch of Lyon’s Chair in the Morning Glory Wall area of Smith Rock State Park. Lyon’s Chair is a three star route rated 5.11a and requiring gear to 3.5 inches according to Alan Watts’ Climber's Guide to Smith Rocks. “The start of the initial pitch makes a popular 5.10c stemming jaunt” according to Alan. Christopher was about eight inches from the first bolt anchors when he came off the rock, falling 15 to 20 feet and twisting his ankle.
His friends continued to climb for a while and then assisted him down the path toward their car, a half mile distant. They were met at the Crooked River bridge by a State Park Ranger who drove Chris up the steep hill to the parking area. X-rays taken the next day showed a broken tibia, requiring a cast for seven weeks. He made a full recovery.
Analysis
Christopher states he was seven to ten feet above his last piece of trad protection, and he reminds everyone to watch their run-outs. This is one of many accidents at Smith Rock that would not have been reported had not the Ranger observed the slow, painful progress of the group up the path. (Source: Robert Speik)</t>
  </si>
  <si>
    <t>Fall on Rock, Inadequate Protection, Utah, Indian Creek</t>
  </si>
  <si>
    <t>Utah, Indian Creek
During the first week of April, Paul Sullivan, Ian Herring, Matt Pinkley, Bill Saul, and I (40) hit the ground running on our first day. Really, Matt and I had never been in an environment like “Wall Street” near Moab, Utah, and we hit the first crack we came to like kids in a candy shop. At Wall Street the cliff comes right down to the road so the approach is, basically, opening the car door. We all climbed until the light started to fail and camped at twilight.
Next day we ran down to Indian Creek and got on some classics including Super Crack and Generic Crack. The climbing was so good that we decided to stay where we were for another day. On the third day we got on a number of hard routes (thanks to Bill Saul) including The Incredible Hand Crack. Towards the end of the afternoon I loaned some of my bigger pieces to a team climbing Keyhole Flake so they could get safely by the three-inch crack at the mid-section of the climb. As soon as they were down, I got on the climb with Matt belaying. The first quarter is a flake, and from about 30 feet up it consists of two parallel splitter cracks. I had placed my third piece, climbed over it, and set two cams behind the flake above me. I pulled up slack to clip, and that is the last I remember of the climb.
No flaming, no, “Watch me!” I flat out peeled without a warning and with an armload of slack. When the weight (“m”) of my body had accelerated (“a”) through the slack and the distance, I was above my last piece, and the force (“F”) was too much for the placements behind the flake and they popped. F=m x a! As far as I can figure, the top piece dragged out through the sandstone after giving Matt a good tug and the second blew out completely, as it was very small. I hit a ledge a couple of feet off of the ground, shattering my right fibula into a few pieces and breaking my ankle. I basically broke my foot off of the bottom of the tibia at the ankle. The last few feet of the fall was taken on my back and head. The impact of my head on the ground actually smashed in the back on my helmet and gave me a nasty cut as well as a concussion. (When I looked in the mirror later, I had a black and blue imprint of a #4 Camalot on my lower back.)
When I regained consciousness, my foot was pointing about 90 degrees from normal, someone was holding my bloody head, and the pain was excruciating. I really cannot describe how much it hurt. While my partners said I was unconscious for less than two minutes, I remember about an hour total of the first six or eight hours after the fall. Either the blow to the head or my body trying to deal with the pain shut my memory down. Two people headed off in opposite directions looking for cell phone coverage to call 911 while someone put a bandage to my head.
I remember the sheriff’s deputy being on site followed by the EMT people and some of the procedures such as the neck collar, backboard, and inflatable cast. They took me to Monticello, where the doctors said, “Can’t help you,” and put me back in the ambulance for Cortez, Colorado, where there was an orthopedist who straightened my foot but did not do surgery on my leg.
The next day my dear friends took me all the way to Alpine, Utah, to bivy with some local friends until I could get a flight out. Two weeks later I had surgery and now I have a stainless steel plate and seven screws in my leg. The break in the leg and the associated hardware is not nearly as bad—read “painful”—as the broken ankle and associated ligament and tendon damage, which will require several months of therapy. I also have some nerve damage that causes non-stop, red-hot-poker type pain that will continue for a couple months. My head, elbow, and left hand still hurt. I’m on crutches for 12 weeks, but I plan to be climbing by October.
Analysis
I have made some observations along the course of this episode.  WEAR A HELMET ALL OF THE TIME. I would be DEAD right now if I had not been wearing a helmet. There was no loose rock or anyone above me when I was leading or any of the other “normal” reasons that cause us to decide to don a helmet, yet I owe my life to that piece of plastic.
Don’t be afraid to “sew it up” in the desert. While all of the slack I had out and the fact that the flake was flexible may have done me in anyway, more gear is better.
I am impressed to emotion with the kind attention and care given to me by my climbing buddies. They helped me with the climbing and stuck with me like glue as I went from hospital to hospital and then to Alpine, giving up precious climbing hours. I feel guilty about keeping them off the rock and am very grateful for their support.
Buy good health insurance. The ambulance travel in Utah cost over $2,600 alone.
Lastly. If someone had come up to me, say, three or four years ago and said, “Over the next few years you can climb in great places such as the New River Gorge, Moore’s Wall, Seneca Rocks, and Moab; you can meet some great people, stand on fabulous summits, and enjoy the heck out of your free time, but, along the way you are going to shatter your right leg in a painful fall,” I would say in return, “Sign me up!”
I am planning to get back at it in September. Aconcagua in February, Moab in May. Nothing about this little injury has dampened my enthusiasm for the vertical world. Rock climbing is worth it. What can I say? I am an addict. (Source: Mark McConnel)</t>
  </si>
  <si>
    <t>Fall on Rock, Inadequate Protection, West Virginia, Seneca Rocks, Triple Si</t>
  </si>
  <si>
    <t>West Virginia, Seneca Rocks, Triple Si
Regrettably I must report my involvement in another climbing accident. I was leading Triple Si, a dihedral climb on August 10. About ten feet from the top, I was having trouble figuring out a crux move and decided to put in a stopper at the crux, even though I had a solid cam about three feet below the crux. The stopper jammed before it was set well. I knew this and tested it with body weight, and then ignored it as I had the cam below. I re-climbed the crux and still didn’t see the combination. On down-climbing I fell, and the stopper pulled. My fall was only ten feet, but at nine feet I landed full force with my right foot on a chock stone in the crack. The result was a ruptured Achilles tendon. The injury (and complications) has cost more than $50,000 and six months to a year of climbing.
Analysis
The lesson: Take time to place good protection and check the fall potential, particularly at cruxes.
One last comment: It certainly pays to climb with a partner trained in rescue and Wilderness First Aid. Carole Simmons lowered me, bandaged my foot, hiked my pack down the mountain, brought up Leki poles, and got me down the trail. Thanks, Carole.
P.S. As owner and President of The Challenge Rock Climbing School based in Atlanta, GA, I use every accident or incident as a learning experience. Our general analysis covers three parts: One, What happened? Two, What was done that led to the accident? And three, What wasn’t done that could have prevented the accident? Every year I note and copy for our instructors and climbing partners portions of your Accident Report. Thanks for your good work. (Source: Jerry Dodgen, Professional Member of AMGA, Member of AAC Since 1989)
(Editor’s Note: Here is a letter that Jerry sent forward to the leading staff of the school. CLIMBERS! Accidents happen! We know that, and we try to prevent them. Prevention of accidents in rock climbing is critical because they can result in serious injury, or death. We know that too on an intellectual level. Well, I know it on a painfully personal level. On my accident August 2001, I fell only ten feet but at nine feet my right foot hit a chock stone—with enough force to completely rupture my Achilles tendon.
This accident could have been prevented had I taken three minutes to reset a stopper that was poorly set at the crux. Since I had a bomber
cam three feet below the stopper I didn’t consider it much, but when it pulled it allowed me an extra 6 feet of fall. Sitting around for a month with my foot in the air allowed me to realize how often I have let poor placements slide because I didn’t think I would fall. It’s kind of stupid to place a piece of protection that won’t catch you just because you don’t think you will fall. By that thinking I might as well free-solo. I learned two things. One, place solid pro, and two, check the potential fall, particularly at a crux. I knew these things intellectually, but the pain, cost, and inconvenience and out of commission time has me really knowing them now.
All accidents are learning opportunities. Read (no Study!) the following excerpts from Accidents in North American Mountaineering. They deal with common incidents that we experience almost every time we’re on the rock. Note how many times a minor decision or small incident led to grave consequences.
I understand more fully what Kathryn has always said: that anything happening should be considered a “mishap or accident,” something to train us. Right down to many scrapes and rock rash on “My First Time Rock Climbing Trips” can indicate something more serious about to happen... Get a low-cost lesson!
Also, on another matter, we have the following from Steve Pack about a report in ANAM 2001, pages 82-83: “One particular error sticks out in the accident description for Seneca Rocks. It lists it as being in VIRGINIA. The last time I checked, unless they moved it, Seneca Rocks is in WEST VIRGINIA, a completely different state since 1863! There is even an editors note... This is a bit of a sore point with me, since I still run into people who are incredulous when I tell them West Virginia is a separate state from Virginia. ” Apologies, especially to Steve, as he is a West Virginia native.)</t>
  </si>
  <si>
    <t>Fall on Rock, Inadequate Protection, Wisconsin, Devil's Lake State Park</t>
  </si>
  <si>
    <t>Wisconsin, Devil's Lake State Park
Two climbers (who are guides) were setting up individual top-ropes when John (21) heard the sound of a falling backpack. John called out to Elaine (20) and received no response. Knowing immediately the gravity of the situation, John placed the clients in a safe position and ran to the aid of Elaine.
Elaine had attached herself to a large but loose block with a #3 Camp Tri- Cam and a 20-foot section of one-inch tubular webbing. She had hopped over the edge of the cliff to a ledge five feet below to gain access to a crack to place protection for anchoring the top rope. As she leaned over the edge of this lower ledge to gain access to the crack, she felt a “pop” and fell over the edge. She fell 50 feet, hitting several large tree limbs and finally ending up on the mud and scree slope below.
John, who had Wilderness First Responder training, did immediate spine immobilization and checked her airway for breathing as he thought that she had not been breathing for those few minutes. She let out a large gasp of air and was very incoherent in verbal response. John sent his two eldest clients down to seek Ranger and rescue assistance.
Within 20 minutes, a rescue team arrived. Elaine was raised and prepped for a Flight For Life flight to Madison for her injuries. Elaine sustained a separated shoulder with fractures, a punctured lung, and a leg laceration. She was hospitalized for six days, three in intensive care and three for rehabilitation, after which she was released for home care. She admits to not using enough protection and credits her helmet for limiting injuries.
Analysis
Using proper and sufficient equipment is highly recommended. In this case, Elaine used only one piece of protection and attached it to a loose boulder. Perhaps she hadn’t placed the protection adequately to prevent a side-loading that may have been put on the piece.
John was happy with his first aid training and stated, “The whole book just flashed before me,” and was glad to be able to help. Whatever mistake was made, Elaine admits to not using enough protection. She is climbing and guiding again, but never gets near the edge unsecured and unroped. (Source: Steven Schaefgen)</t>
  </si>
  <si>
    <t>Fall on Rock, Protection Pulled Out, New Hampshire, Cannon Cliffs, Vertigo</t>
  </si>
  <si>
    <t>New Hampshire, Cannon Cliffs, Vertigo
Daniel Chaffee (20) was climbing on Vertigo. He was on the second pitch when he fell 70 feet when his protection pulled out. Chaffee was caught by his partner Ryan McKeon. He came within 20 feet of hitting the ground.
Luckily there were plenty of climbers in the vicinity to get things started and help with the carry. The Stokes litter was passed all the way down the talus by a continuous chain of climbers, Fish &amp; Game, and Local search &amp; rescue people. It took 40 rescuers nearly four hours to bring Chaffee down from the mountain. The accident took place around 11:00 a.m., and he was in an ambulance by about 4:00 p.m.
Chaffee suffered serious injuries, including multiple fractures of the leg, a broken jaw, broken arm/wrist, and facial injuries. He was airlifted to Dartmouth Hitchcock Medical Center and is expected to recover fully.</t>
  </si>
  <si>
    <t>Fall on Rock, Protection Pulled Out, No Hard Hat, Utah, Little Cottonwood Canyon, Pentapitch</t>
  </si>
  <si>
    <t>Utah, Little Cottonwood Canyon, Pentapitch
On May 19, Michael Thurgood (24), Alex Santy (17), and BJ Huff (19), were climbing Pentapitch, a 5.8 route on the south side of Little Cottonwood Canyon. Michael led the second pitch, belayed by Alex. As he approached the end of the pitch, the rope drag became difficult and he decided to down-climb a few feet to his last piece, a cam, to add a runner. While down-climbing, his feet slipped and he fell, pulling the cam and a nut. He fell 35-40 feet, ending up three feet below his belayer when his fall was finally stopped by his next piece —a sling on a tree.
His partners hauled him up to the ledge, then lowered him to the ground with a GriGri. He was conscious and able to assist in the lowering, keeping his feet against the rock, although he remembers nothing from that time.
Search and Rescue members met the climbers descending from the base of the route. Michael was immobilized in a bean-bag vacuum splint, lowered several pitches down a scree field, and then carried to the trailhead. He was taken by ground ambulance to the hospital. He is now recovering well and has returned to lead Pentapitch again.
Analysis
Michael had been climbing for six or seven years but had only been leading trad routes for around a year. He feels that the rope drag probably caused the cam that pulled to “walk” to a position that was less secure. The best cam placements are in bottoming cracks that do not allow any motion. Long runners help both by eliminating bends in the rope, which add to rope-drag, and by preventing forces on the piece, which can cause it to walk.
All in all, the climbers did well to self-rescue to the bottom of the route, speeding up the rescue considerably. Michael was fortunate to suffer only minor injuries, but probably could have prevented a concussion if he had been wearing a helmet. (Source: Tom Moyer, Salt Lake County Sheriff’s SAR)</t>
  </si>
  <si>
    <t>Fall on Rock, Protection Pulled Out, Oregon, Smith Rock, Crack of Infinity</t>
  </si>
  <si>
    <t>Oregon, Smith Rock, Crack of Infinity
On June 3, Rod Lucas (45) was leading Crack of Infinity, a 5.10b trad route rated three stars, requiring gear to three inches, according to Alan Watts’ Climbers Guide to Smith Rock. Rod released his hold on the overhanging crux just three feet above his last solid piece and to his surprise, blew a #3 and a #2 stopper from the rock, falling 25 feet to a ledge and then another 15 feet to the deck, landing on his back.
With a broken ankle and pelvis, Rod was placed on a stretcher and lowered to the path by Redmond Fire and Rescue and a host of helping hands from fellow climbers. He reached the hospital about four hours after the fall.
Analysis
Rod Lucas lived near Smith Rock and climbed regularly with the pioneers through the 1970’s and 80’s. He has climbed Crack of Infinity several times in the past. He knows that he was not off route on the adjoining Friday’s Jinx (5.7 R), described by Alan Watts as follows: ’’This sinister route put a half a dozen people in the hospital during the 80’s. Oddly, the rock is solid and the protection reasonable, but for unknown reasons gear-ripping falls are a common occurrence on the first pitch.”
Later, his friend Chris, a climbing instructor, inspected the route on Crack of Infinity and reported a double fist sized hole where Rod’s first solid piece blew out of the rock. His second piece was deeply scored.
This is Rod’s first serious accident in nearly 30 years of climbing, including all of the major peaks in Washington and Oregon. However, “Climbing is a sport where you may be seriously injured or die,” as stated in the “Climber’s Guide.” (Source: Robert Speik)</t>
  </si>
  <si>
    <t>Fall on Rock, Unroped, Possibly Off Route, Washington, Guye Peak</t>
  </si>
  <si>
    <t>Washington, Guye Peak
On October 13, Ken Colburn (49) was climbing Guye Peak with a friend when he fell 300 feet over a cliff to his death. The two had just unroped near the summit when they reached easier terrain after climbing the west face. Ken was traversing across moss-covered wet rocks above the 300-foot cliff when he apparently tripped or slipped about 30 feet from the edge of the cliff. His friend was ahead when he saw Ken fall and try to grab some scrub alpine trees, but his fall and acceleration were so quick that he was unable to stop himself from going over the edge of the cliff. Rescuers later found Ken’s hat at the location where he fell some 30 feet above the cliff. The body was recovered by helicopter the next day.
Analysis
In one 50-meter section, the normal scramble/descent route drops down the north side of the ridge, to avoid a steep, exposed section of rock. Ken fell to the south side of the ridge, from approximately the location of this steep area. He appears to have been off route. This is common route finding error of this peak. Believing he was on a scramble route may have led Ken to continue without a belay even though he was on exposed, technical ground. (Source: Dave Rusho, Seattle Mountain Rescue)
...</t>
  </si>
  <si>
    <t>Fall on Rock, Washington, Snowqualmie Pass, Chair Peak</t>
  </si>
  <si>
    <t>Washington, Snowqualmie Pass, Chair Peak
On September 8, Chad Engstrom (23) tumbled about 600 feet down a 45- degree rock slope while climbing with his uncle, who saw the accident. Rescuers ran out of daylight and planned to return to the site today to recover the young man’s body.
The pair were about two-thirds of the way up the east face of 6,238-foot Chair Peak, about two miles north of Interstate 90. After the two had reached an overhanging horizontal band of granite about 150 feet from the summit, they unroped and started scrambling up the loose rock, said King County deputy Randy Potter. The uncle, a less-experienced climber from Sammamish, grew uncomfortable and stayed behind. Shortly afterward, he heard rock fall, then saw his nephew fall, Potter said.
Mountain rescuers said the accident occurred right next to a much easier route the Seattle-based Mountaineers frequently use for training. The route the two were on was moderate in technical difficulty—5.5, but other experienced climbers said it’s a tricky one to safely navigate.
Another party of climbers, Webster, Peter and Scott Bergford, all of Olympia, called 911 on a cell phone about 1:00 p.m. when they came across the climber’s shredded pack, its gear strewn about the loose scree basin below the peak. A few yards away, they saw the body.
The uncle rappelled down from his perch but left his rope hanging from the anchors. The Bergfords freed the rope, gathered the dead climber’s gear, and built a memorial cairn to help rescuers locate the body.
They waited until early evening for searchers to arrive, then headed down the trail at dusk when no one came. Rescuers had been forced to abandon their efforts throughout the afternoon while they responded to two other accidents. (Source: Craig Welch, Seattle Times staff reporter, September 9)</t>
  </si>
  <si>
    <t>Fall on Rock—Failure to Clip into Quickdraw, Weather, Inadequate Equipment—Shoes, New Hampshire, Rumney Crags</t>
  </si>
  <si>
    <t>New Hampshire, Rumney Crags
Mark (33) and I have been climbing together for a few years now. I recently took a lead climbing course and have already led a few climbs. Our new friend, Hande (21), was interested in climbing and today was going to be her introduction to the sport. We decided to climb at Rumney, in New Hampshire. I had recently climbed there and even led a few sport climbs. It would be perfect for Hande’s first day of climbing.
The day was overcast, but we set out anyway, hoping that the tree cover would protect the cliffs. We got to Rumney at 0930 and hiked to a nice 5.7 sport climb that would be perfect. A group was already there, packing up. They stated that it was too wet to climb and they were heading out. We decided to climb it anyway, as it was more of a steep slab climb. Plus, I had already climbed it a few weeks before.
I started the climb by 1000 and was two bolts up in minutes. Then I fell. No problem, Mark did an excellent job catching me, and I was fine. Hande was a little nervous, but we explained that I would set up a top rope for her. I proceeded back up the cliff, which was easy climbing with a few 5.8 moves on sharp rock.
Once I was in reach of the third bolt, about 20 feet up, I clipped in my quickdraw. The lower carabiner was hanging just above my head. My feet were on a few little nubbins, which made me nervous. My Boreal Zephyrs were not as sticky as I had hoped, and I had been having trouble with them for weeks. I pulled up on the rope, yelled, “Slack,” and Mark dished it out. My left hand was on a sharp finger hold and my right was trying to clip.
I don’t know why I couldn’t clip that ’biner. I had three or four tries and just could not clip it. The next thing I remember was leaving the cliff and yelling, “Falling!”
Due to the slack I had pulled up to clip with, and the fact that my last clip was about 8 feet below me, I fell about 20 feet to the deck. I hit, butt first, on a rock that was slanted towards the cliff. As I hit the rope went taut and pulled me towards the cliff. Mark had instantly locked me off when I fell, but all that slack allowed me to deck. I ended up leaning against the cliff trying to catch my breath, as the wind had been knocked out of me. Mark came to my side and asked, “What do you want me to do?”
I said, “Ambulance.”
I have been an Emergency Medical Technician for three years, two with my Intermediate certification, so my mind was racing with the possible injuries I had just sustained. I knew my mechanism of injury was significant and I potentially had some very serious injuries. I was thinking compression fracture of my vertebrae and a pelvis fracture—both very painful and life threatening.
I instructed Mark to piggyback me to the ground. I then taught him how to do a full trauma assessment on me to see if I had broken anything. Luckily, everything seemed clear.
Mark got a cell phone and called the local ambulance squad, Plymouth Fire- Rescue. I talked with them on the phone to relay my status and what they would need to extract me from the climbing area. Within minutes they were there. I was back-boarded and taken to the ambulance. I was then transported to Speare Memorial Hospital. X-rays showed that nothing was broken and a CAT scan verified that no blood vessels were torn. However, I had lost two units of blood somewhere and the doctors could not determine where. So, I was admitted overnight to the CCU (Critical Care Unit) in case something that was overlooked would cause my condition to deteriorate rapidly.
Luckily, I was discharged the following morning with an “A-OK” from the surgeon. I was badly bruised and had a very uncomfortable half-hour ride home. When I looked in the mirror at my injuries, I realized I had lost all that blood to my butt, as one side was swollen larger than the other.
Analysis
What caused me to fall? Was it just the failure for me to clip? Was it just the wet conditions? Was it because of my non-sticky shoes? Or was it the fact that, during breakfast, we had a long discussion about the fact that none of us has decked on a fall? Since I do not really believe in voodoo magic, let’s look at the others.
I think three things caused my 20-foot plummet. The direct one was not clipping. For a few nights after my accident I would close my eyes and see that carabiner moving away from me as I fell. I just could not get the rope clipped in. To prevent this, I have set up a quickdraw on my gym where I clip rope in 5 times per hand per side every night before I go to bed. Practice makes perfect.
Also, why was I reaching for the clip? I should have climbed higher so there would not have been so much slack. When I fell, the slack included the rope from me to where the ’biner was and then back down. I effectively doubled my slack when I reached high for the clip. It almost killed me.
The two indirect causes were the rain and my shoes, which just don’t stick. I no longer climb in the rain, and I purchased new shoes made with the newest rubber. They stick much better than my previous shoes.
This accident demonstrated to me that it is just a few mistakes that lead to a big fall. Three things caused me to fall that day, and it has taken three weeks to recover—a horrible way to start my summer vacation. It has also shown me the value of a good belayer. Yes, Mark did not catch me, but that was because there was too much slack in the system for him to catch me. He did everything right. Plus, he has the extraordinary ability to remain calm in a crisis situation. After I fell and was leaning against the cliff, I overheard him telling Hande what we needed to do. He spoke in a very calm manner and was definitely in control. If he had panicked I would have had to call the ambulance myself. I feel very comfortable climbing with him now because I know that, if something happens, I can depend on him one hundred percent. Faith and trust in your belayer is one of the most important aspects of climbing. Even if all your equipment works, if your belayer doesn’t work, you’ll have to yell at them from the skies above.
Every climber should have some medical training. Not everyone needs to go out and get an EMT certificate, but some level of medical training should be taken, such as a first responder course or even a first aid course. You never know what is going to happen. It is imperative to be able to not only bandage minor wounds but also realize when the injuries are life threatening.
(Source: John Kettinger—25)</t>
  </si>
  <si>
    <t>Fall on Rock—Poor Position, Inadequate Protection, Oregon, Smith Rock, Zebra</t>
  </si>
  <si>
    <t>Oregon, Smith Rock, Zebra
On June 23 Grant Pease (38) was leading Zebra, a 5.10a trad route rated three stars and requiring gear to three inches, according to Alan Watts’ Climbers Guide to Smith Rock. Grant was high on the wall on a near horizontal traverse of a thin crack leading to the Zion route finish. He found that he was not able to protect the crack with his gear. He was about 15 feet out when, uncomfortable, he started to make his way back toward his last secure protection. He slipped off the traverse and made a 2 3 foot pendulum fall into the rock dihedral with great force. With a serious compression fracture of his ankle, Grant was lowered by his partner to their third belay anchor and then self rappelled to the ground. He reached the hospital about three hours after the fall.
Analysis
Grant Pease has been gym climbing weekly and sport climbing on summer weekends once or twice a month with friends for about ten years, leading to 5.9 and 5.10. He considers his experience level to be Moderate.
Grant suggests that climbers need to be very aware of the dynamics of a possible fall. While he was not uncomfortable with a total 15 foot vertical fall from his good protection, he essentially decked at the end of his 23-foot pendulum into the rock dihedral. (Source: Robert Speik)</t>
  </si>
  <si>
    <t>Fall or Slip on rock, Belayer Error, North Carolina, Crowders Mountain State Park, Gumby's Roof</t>
  </si>
  <si>
    <t>North Carolina, Crowders Mountain State Park, Gumby's Roof
Ringo Willoughby (31) and a female friend were top-rope climbing in the Gumby’s Roof area on Crowders Mountain during the afternoon of Saturday April 21. Ringo was approximately 20 to 25 feet on route when he fell. His belayer was unable to arrest his fall. He subsequently fell to the ground where he broke his right ankle. A backpack and some resistance from the belay device seems to have slowed his descent, thus reducing the potential for further injury. Further investigation revealed that Ringo’s partner was an inexperienced belayer and was taught how to belay prior to the rock climb.
Crowders Mountain State Park personnel and Crowders Mountain Fire and Rescue completed the litter evacuation of Mr. Willoughby. (Source: Jane W. Conolly, Park Ranger II, Crowders Mountain State Park, and Aram Attarian) Analysis
This incident speaks for itself. Belaying is a fundamental climbing skill that is learned and perfected over a period of time. It is not a skill that can be taught (or should be taught) in a few minutes prior to beginning a rock climb. In addition, Mr. Willoughby was not wearing a helmet. Given the dynamics of the fall and the condition of the site where Mr. Willoughby landed, he is lucky that he didn’t suffer a head injury. (Source: Aram Attarian)</t>
  </si>
  <si>
    <t>Falling Rock, Oregon, Mount Jefferson, Milk Creek Glacier</t>
  </si>
  <si>
    <t>Oregon, Mount Jefferson, Milk Creek Glacier
While crossing the north couloir of Milk Creek on July 1, two climbers (both 32) were ascending out of the bottom of the couloir on firm snow. One was crossing the bottom of the couloir when a rock struck him in the forehead.
The evening before the climb, while filtering water from Milk Creek, they did not hear any rockfall. They began their climb at 0230 to avoid rockfall and benefit from firm snow conditions. When they approached the couloir shortly before 0300, the snow was firm enough for them to use crampons. They stopped to put on crampons and to rope up. Still, no rockfall was heard. At 0310, a rock was heard rolling down the couloir. In the darkness, it was impossible to see the rock, but T.E. heard it strike P.D. and turned to see P.D.’s headlamp flying down the couloir.
A climbing group of ten came to the aid of these two and called for help. P.D. was evacuated by a National Guard helicopter about seven hours after the accident. He had suffered a concussion.
Analysis
This accident appears to be just bad luck. The climbers looked for but did not observe any rockfall earlier in the evening prior or during the climb until the one rock that caused the accident. The climbers started their climb in the early morning to lessen the rockfall danger. They stopped before reaching the couloir to rope up and put on crampons so they could move quickly through the couloir. It is not known what actions P.D. took immediately prior to the rock striking him, but he was wearing a helmet, which no doubt saved his life. (Source: Bob Freund)</t>
  </si>
  <si>
    <t>Falling Rock, Party Separated—Climbing Alone, Exceeding Abilities, Oregon, North Sister</t>
  </si>
  <si>
    <t>Oregon, North Sister
On July 10, three people, including Matt Gorman, were climbing the North Sister. The terrain became more technical than Mr. Gorman’s climbing com-
panions were comfortable with, so they proceeded back down the route of ascent. Mr. Gorman elected to continue to the summit alone. While on the west face of the mountain in one of several large, exposed, and unstable gullies, a large (500-800 pound) boulder slid out from under him. He said he then “rode” the rock a short distance before he was ejected off it and went end over end several times. He came to rest in a gully several hundred feet below the summit. His two friends heard him yelling for help and called 911 via cell phone.
The response was from Lane County (Eugene Mountain Rescue), with an assist from Deschutes Co. SAR. Due to the fact that we did not know the extent of the subject’s injuries and that he was seven to eight hours away from ground search personnel, we elected to send in a helicopter for extraction.
Matt Gorman was wearing a climbing helmet, and that may have saved his life. Injuries were a broken finger, strained knee with various bruises, and lacerations. He also lost his backpack during the accident. This left him with no survival gear if he had had to spend the night.
Analysis
A need to be aware of the loose volcanic rock of the Cascade Mountains and the consequences of climbing solo and within your abilities are only a couple of the lessons that can be learned from incident. (Source: John K. Miller, Search and Rescue Coordinator—Police Services Division, Lane County Sheriff’s Office)</t>
  </si>
  <si>
    <t>Falling Rock, Utah, Arches National Park</t>
  </si>
  <si>
    <t>Oregon, Smith Rock State Park, Misery Ridge Mesa
On October 17, Brent Bishop (19) and his friend Jason (19) were scrambling the fourth class route to the top of the Misery Ridge Mesa at Smith Rock State Park when Brent pulled loose a hand hold near the top of the climb. He fell about 40 feet, breaking his leg and cutting his scalp. 911 was quickly called. Redmond Fire and Rescue assisted by Deschutes County Search and Rescue approached from the Crooked River below the Gully and performed a high angle rope and stretcher rescue descent to a wheeled stretcher and a waiting ambulance. Analysis
Brent, who has been bouldering for a while, says he wants to learn to climb with ropes. He says he has more respect for fourth class climbing following his accident.
This is one of several scrambling accidents at Smith Rock. The volcanic scree and friable rock in various locations in the State Park contribute to many calls for assistance from Park Rangers and Rescue units. (Source: Robert Speik)</t>
  </si>
  <si>
    <t>Falling Rocks and Objects, Inadequate Communication, Colorado, Eldorado Canyon, Bestowal Crack</t>
  </si>
  <si>
    <t>Colorado, Eldorado Canyon, Bestowal Crack
I was on Werk Supp at the belay after the first pitch when a party on Bestowal Crack decided to set belay anchors in the Choss Gully (5.5-5.6 rated last pitch of Bestowal Crack). They managed to rain down a bucketful of pebbles and a brand new (with price tag and unslung!!!) Friend without calling, “Rock.” Unable to contact the party in trouble and with no communication attempt being made by them, my partner and I decided to retreat from the climb by rappelling down to the top of “March of Dimes” pitch below us. We decided to do this because of the increasing amounts of debris striking us and bouncing on the rock around us. After my partner Vince (a very experienced climber from Switzerland) had made the rappel, I watched in horror as a 3’x4’x6' block slid down the gully (the second pitch of Werk Supp) and collected everything out of the gully—marked “slot” in Rossiter’s “Rock Climbing Eldorado Canyon.” At the end of the gully where the second pitch of Werk Supp starts, everything became airborne as it then fell to the roadway below, clearing my partner at the anchors below by a few feet. The main block broke in two pieces mostly going over the road with a piece striking (but not severely injuring) a father of a family of five walking along the road. Had a vehicle been on the roadway, it would have surely been destroyed.
The party causing the incident—a man and woman—then rappelled the entire route, throwing rope on two parties below as they descended without calling.
Analysis
The proximity of the roadway to the Bestowal provides ample opportunity for observers and waiting parties to be injured by falling gear and/or rock.
The party in distress failed to communicate their situation to any other party. Assistance could have been easily gained from my party or another party as there were over ten parties on the various routes of the Bestowal that day Pride is probably at fault here with the gentleman failing to call for assistance in the presence of his female partner.
I hate speculation, but the best account I have from a local climbing shop (Neptune’s in Boulder) faults several anchors all placed behind the large, already loose block. When the anchor(s) failed under weight of the man, he fell and was only arrested by the woman tackling him on the ramp between P3 and P4 with no anchors remaining on their rope. Still roped together, she would have saved both of their lives.
Unfamiliarity with the route and a lack of understanding of the forces generated outward by a loaded cam are probable the core issues. All were multiplied by the other issues previously mentioned.
I was wearing a helmet that day and always do now for my own safety and to make others around me feel comfortable wearing their helmets. I can only thank the Lord that we did not continue along the route, as we certainly would have been killed by the block that washed the gully. I no longer climb below or nearly below any other parties. (Source: Ray Bloch)</t>
  </si>
  <si>
    <t>Falling Snow Block, Washington, North Cascades</t>
  </si>
  <si>
    <t>Washington, North Cascades
On July 24 at 2:00 p.m., National Outdoor Leadership School Instructor Jon Stamp and five students left their camp on the saddle between Dome and Dana Glaciers. They were traveling in two rope teams of three, wearing helmets and carrying light day packs. They were headed west to scout a route for the next day’s travel beyond Spire Creek. The group, led by Gabe (who was to be “leader of the day” on July 25), traversed the slope from camp and then descended on moderate to steep snowfields, ranging from 28-35 degrees at the steepest parts. The slope was interspersed with boulders and small rock bands. Snow conditions were good for this descent, with easy plunge-stepping and three to four inch boot penetration. This was Gabe’s third time route-finding in similar terrain on this course. A running belay was not deemed necessary, as the slope angle, snow conditions, and students’ experience on similar slopes made the probability of a “fall” low. The ability of each of the students to self-arrest would be sufficient to hold a “fall” if one should occur. The group did decide that running protection (anchors) would be necessary the next day when they traveled this route with full backpacks and firmer snow conditions of the early morning.
At 3:30 p.m., the roped teams “parallel parked” next to each other to discuss and locate their travel route for the following day. After making a plan, they decided to head back to camp, with the team of Bob, John S. and AJ leading, followed by Dan, Josh and Gabe (at the end). The first roped team had begun moving back up the slope towards camp and the second roped team had just spread the rope out between them and were preparing to move up when they heard a loud sound like rock falling. After John S. yelled “ROCK!” the students on the second roped team looked up to see a block of snow “the size of a refrigerator” heading towards them over a rise and out of the clouds from above.
The block’s trajectory appeared to be at an angle to the fall line, coming from climber’s left across the slope toward the right. The front rope team was out of the path by 35 yards to the right of the block. Dan saw that the block would go to his left and that he was out of its direct path. He then went into self-arrest. Josh saw the block. It appeared to be coming directly at him. He jumped to his right (facing the slope) and attempted to get into self-arrest position. Gabe saw the block and thought it would pass right between him and Josh. He jumped four steps to his left and was in self-arrest when the block hit the rope between him and Josh. Gabe thinks it was possible the rope was taut between them.
All three students felt an enormous tug and were yanked out of their respective positions, into the air, and then onto their backs, sliding and being pulled downhill. They were dragged down-slope approximately 200 yards, through an area where rocks were protruding through the snow. The rope team stopped sliding/tumbling after the snow chunk dislodged from the rope and continued downhill.
Dan was up on his feet almost immediately and was fine, except for a minor injury to his left elbow. Josh (a paramedic for six years) disentangled himself from the rope and made a scan of himself. He felt bruised and had pain in his left foot. He left his boot on, then looked over to Gabe.
Josh saw that Gabe was conscious and lying on his back on the snow, looking up and moaning and groaning. One boot was missing, his pack was off, and he had blood on his face and on the snow around him. Josh crawled over to Gabe and initiated a primary survey, which revealed that, “Gabe was alert and oriented, looked ‘shocky’ and was yelling and crying out in pain.” A thorough secondary assessment from Josh revealed that Gabe’s chief complaint was pain in his lower back and right chest wall. Gabe was lucid though more animated than usual, and Josh did not think he had lost consciousness.
At this point, John S. unclipped from his rope team to assist in the rescue and sent students Bob and AJ to notify the rest of the course. He told them to get Andy (the Course Leader), the drug kit, the radio, and to keep themselves safe while doing it.
Meanwhile, the primary rescuers dug a more secure and protected platform, and then John and Dan (and later Josh) dragged Gabe across the snow approximately 30 yards to the new location. Josh and John worked together to provide medical care for Gabe. They kept him immobilized for potential spinal injury, monitored his vital signs, and kept him comfortable until more help was available.
At 4:30 p.m., the entire group convened at the incident site and set up a station ten yards farther right on the slope to provide additional support. At 5:15 p.m., Andy contacted a private pilot, Gary Larson, with a radio message stating “medical emergency requiring helicopter evacuation.... Alpha with a back injury.” (Alpha = Critical, single life-threatening injury or illness, urgent response required.) By 6:00 p.m., the group received notice via radio that a helicopter would arrive in two hours. A team of Andy, John S., Gabe, Josh, and Lisa stayed at the incident site while the rest of the group was sent back to camp.
At 8:00 p.m. a helicopter from Whidbey Island U.S. Naval Air Station arrived and hovered overhead. A medic, rescue swimmer, and litter were lowered to assist in the rescue. They hoisted Josh via seat and chest harness, then packaged Gabe onto the litter and hoisted him into the helicopter. At 9:00 p.m. the helicopter departed the scene and arrived at Skagit Valley Medical Center in Mount Vernon, WA, at 9:30 p.m. Gabe’s injuries included a fractured pelvis, three fractured lumbar vertebrae, and a pneumothorax.
Analysis
Weather and Environmental Conditions: It had rained in the morning, followed by mist, and the weather was slowly improving throughout the day. The group left camp in low visibility conditions. As they descended the slope they came out of the clouds. Visibility gradually improved during the afternoon with patches of sun showing through. Instructors estimated the air temperature to be about 45 degrees, and when the sun periodically came out it would become warmer. The slope aspect is southwest. There were no cornices on the ridge top or other indications of instability in this particular section of the slope.
Appropriateness of this terrain for these students: Josh, AJ, Bob, and Dan stated that they were comfortable on the slope and had traveled on steeper slopes with heavier packs earlier in the course. Gabe had led roped teams on similar terrain earlier in the course. John and Andy were confident in Gabe’s route-finding ability and felt he made good decisions on that day. He chose the most obvious and least steep route of the options available. The instructors say they would have taken the same or similar line.
Appropriateness of the practices and procedures used while negotiating this terrain: Was the lack of running protection a factor? The lack of running protection (anchors) is appropriate in this case. Factors supporting this decision include the student’s experience on this type of terrain, the slope angle (moderate to steep), the relative softness of the snow (good footing), the level of supervision provided by John, and the probability of one of the group members falling being low. Most likely if an anchor were in place to arrest a fallen climber, it would not have held the force from the sliding snow block.
Was being roped up a factor? The group was using standard mountaineering practices for travel in this type of terrain. Many of the same practices for placing running protection are considered for whether or not to rope up. Because of the dynamic nature of travel in the Cascades, groups continuously move over varying terrain. Any one travel day may call for situations that demand the use of running protection, fixed lines, fifth-class belay, or none of these. It is common for groups to move between technical sections while remaining roped up. Factors to consider include the consequences and likelihood of a fall, including: the run out, slope angle, consistency of the snow, levels of experience. If the slope is considered “mellow” enough (low angle) to have a low probability of a fall, groups will often travel through the terrain remaining roped up, because to unrope for all of these situations throughout the day would be impractical. This would take a tremendous amount of time and the groups would not get very far and possibly expose them to other hazards.
Another factor is the reliability of students being able to self-arrest on their own. Instructors will often place themselves on a rope team with less strong members in order to provide a backup to the students’ self-arrest capabilities.
Nonetheless, if the group had not been roped up, the outcome would likely have been a “near miss” and not an incident. However, the practice this group was using was acceptable in this case. They were prepared to place protection at any moment, and were constantly analyzing the terrain around them to see if it was needed.
Hazard assessment: Was the limited visibility a factor? The conditions of limited visibility are common this time of year in the Cascades, and it was appropriate for them to be traveling under these circumstances.
As the rope teams were traveling through this terrain just before the incident, they had enough visibility to see that there was no potential rock, ice, and snow fall zones on the slopes immediately around them. The previous day in clear weather they were able to view the route from Dome Peak and identified potential rock/snow fall areas on slopes about a half-mile further west of the incident site. These particular slopes had no bearing on the incident. Gabe carefully selected the route with supervision from John. Gabe chose an appropriate route.
The day after the incident, the rest of the group passed through in clear conditions. Andy confirmed that the snow block was not obvious and would not have been identified as a hazard, had the group been able to see above them the day before. This chunk of snow broke loose from a snow slope that met with a rock wall, and showed no indication that it was separate and had the potential to come down the slope.
Had the rope teams been able to see the snow chunk when it first dislodged, they feel they would have reacted differently to it. It is difficult to speculate on all the “what ifs.” The snow chunk was unpredictable in that it was moving very quickly, it was not following the “fall line,” and there were terrain features (i.e. changes in slope angle and direction) that obscured the block for part of its path from the rope team below.
Gabe, Josh, and Dan all saw the block coming down after it had passed over a rise, before it hit their rope. They all reacted to it by moving (a few steps in each case) and going into self-arrest position.
This was clearly an accident caused by an act of nature. This group happened to be in the path of the sliding snow block. This was a random and unforeseen event, though one that should not be completely unexpected while traveling in steep, snow-covered terrain.
There were no contributing factors, other than being in the path of a falling object, that can be deemed as the cause of this accident. The course was traveling in reasonable terrain and conditions. They were keeping in line with NOLS Accepted Field Practices and general mountaineering practices. The response to the incident was handled well.
We will use this incident as a case study for mountaineering staff. (Source: Drew Leemon—NOLS Risk Management Director and Rachel Knapp— NOLS PNW Mountaineering Program Supervisor)</t>
  </si>
  <si>
    <t>Fatigue—Fall on Ice, Inexperience, Colorado, Rocky Mountain National Park, Main Falls</t>
  </si>
  <si>
    <t>Colorado, Rocky Mountain National Park, Main Falls
On December 8 about 1000, Aaron Shupp (22) fell 20 to 30 feet while leading the Main Falls Route (I WI4) at Hidden Falls. Shupp said that he was about 10 feet beyond his last ice screw when he began to “sketch out.” He attempted to place protection but could not hang on. Shupp ran out of strength and purposely submitted to a leader fall, alerting his belayer that he was coming off. As he fell, Shupp left both hand tools and a glove dangling from his last position on the ice. Shupp caught a mushroom of ice with his right crampon and heard a loud “crack.” He then impacted on the midway ledge of the water ice formation and was stopped by his previous ice screw. Shupp’s belayer, Seth Ian Friedly (age unknown), lowered Shupp to the base of the climb, where they determined that Shupp was unable to walk.
Friedly left the scene to get his pick-up truck and drive it around the locked gate off-road and onto the closed road at the Deerhaven Trailhead. Friedly failed to notify authorities of the accident even though the Wild Basin Warming Hut at the summer trailhead was open and staffed. The three-person Scott Dimetrosky party stayed at the scene and waited for Friedly to return. Upon Friedly’s return, they assisted Shupp down the talus slope to trail, where two other ice climbers took over in assisting Shupp and Friedly back to Friedly’s vehicle. Shupp and Friedly were met at the vehicle by ranger Eric Gabriel. They refused medical treatment and transport. Friedly transported Shupp to Boulder Community Hospital in his personal vehicle.
Analysis
To lead an ice climb is a serious proposition. Modern hand tools, crampons, ropes, and ice protection have improved the safety aspects of the sport considerably, but these are no substitute for experience, good judgment, and proper physical conditioning. Because ice conditions on the same route change considerably from day to day (and even within the same day), may vary on the climb, and and are difficult to assess, it is recommended that beginning ice climbers receive professional instruction and afterwards apprentice themselves to an experienced ice climber before attempting to lead ice. In general, leading an ice climb is much more complicated by objective hazards than is leading a rock climb. Falling on ice should be avoided at all costs due to the inherent hazards of having all the sharp metal points around the leader moving at velocity, as Shupp discovered when his crampon caught on ice and injured his leg.
Shupp had minimal experience and lacked sufficient strength to safely lead Hidden Falls. Some “tricks” that experienced ice climbers have employed upon finding themselves in a similar situation have been 1) catch a loop of rope over top of a securely-planted ice ax as a temporary belay whereas the belayer could tighten up on the leader and allow for the placement of protection; 2) attach an ice tool to the harness of the leader with a fifi hook or carabiner to allow the leader to place protection; 3) place a temporary fast piece of protection such as a spectre sling to allow the placement of a better piece; or 4) down-climb to the last piece of protection to avoid a leader fall.
Due to the inherent hazards of our sport, climbers should consider first aid training and should also be aware of their limitations in effecting a rescue. When interviewed by a ranger/medic at the trailhead, Shupp and his party said they did not have any significant medical training, yet declined assessment and treatment. Given Shupp’s fall, this decision could easily have exacerbated any injury and, potentially, had significant consequences for the patient. It is very possible, especially when dealing with the victim of a long fall, to farther injure the patient with improper assessment and treatment. (Source: Jim Detterline, Mark Magnuson, and Eric Gabriel—Rangers in Rocky Mountain National Park)</t>
  </si>
  <si>
    <t>Fatigue—Fall on Rock, Failure to Follow Route, Exceeding Abilities, Wisconsin, Devil's Lake State Park, Chicago</t>
  </si>
  <si>
    <t>Wisconsin, Devil's Lake State Park, Chicago
Two male climbers (ages unknown) were leading Chicago (5.9) at Devil’s Lake State Park. “Josh” climbed the crux of the route but soon after got lost. He spent some time searching for the proper route, and after time his strength diminished and he fell. The only protection on the route was below the crux and the first ten to 15 feet above it was unprotected. Josh had placed a #4 Camalot and a CCH Alien below the crux, and as he fell the Camalot pulled from the route, lengthening the fall.
“John,” below on belay, was approximately 20-30 pounds lighter than Josh. John had been sitting against a tree but was not anchored. As Josh fell, it pulled John from the tree and up to the first, and only, piece of protection about ten feet off the ground.
Thanks to the only piece of protection on the route, Josh stopped short of a full-fledged fall onto sharp pointed rocks. However, it did not stop him from partially hitting these rocks, causing minor injury to his legs, an arm laceration requiring eight stitches, and back pain that left him bearing a large “lump” or welt. They stopped climbing for the day and were both fortunate that injuries were minor.
Analysis
Both climbers are reported to be experienced and had climbed with each other often. It is also reported that both had just returned from a climbing trip out West. It has been mentioned that they may have been feeling “cocky” from success on western granite and misjudged their abilities on Devil’s Lake quartz- ite, which is notorious for being “slippery” and can be inherently more difficult than granite due to that fact. The guidebook describes Chicago as “...a bold and heroic lead with serious potential ground fall.” Unfortunately, Josh found that out first hand. Had it not been for the Alien holding the fall, Josh would have hit the pointed rocks at full force from his estimated height of 40 feet.
These two seemed to have overlooked the weight difference between them. In a top-rope situation there may be no danger if one climber is slightly heavier or lighter than the other, but it is a definite concern when leading. Either way, the belayer should always anchor in. (Source: Steven Schaefgen)</t>
  </si>
  <si>
    <t>Handhold Came Off—Fall on Rock, Inadequate Belay, Inexperience, Faulty Instruction, Washington, Wilkeson</t>
  </si>
  <si>
    <t>Washington, Wilkeson
On July 7, I (25) took S.P. (22), my girlfriend of a year, for a day of instructional rock climbing and rappelling. I have been rock climbing for four years and mountaineering on a half-dozen Cascade volcanoes. She had no experience doing either. S.P. is about 25 pounds lighter than I am.
After getting into harnesses, establishing an anchor, and setting a top rope, I began instruction on rappelling. Fifteen minutes later we successfully rappelled the 30 feet, and spirits were high. I was to climb first, and she was going to watch and belay me. As she was lighter, I tied her into a large, solid, dead log at the base of the climb, with webbing that ran four feet or so to her. She was using a figure-8 as a base-plate to belay from her harness. We established signals, and I began to climb.
About 20 feet up, while talking to her, I lost my handhold and began to fall. S.P. was at this point only two or three feet from the log, and the weight of my fall pulled the rest of the slack between her and the log tight, yanking her towards the wall. She instinctively put her hand up in front of her to protect herself from the wall before the webbing halted her. I felt myself begin to go from a slowing motion to picking up more speed. S.P. quickly recovered and grabbed the rope, squeezing it tight before remembering to lock it down. By the time I had reached the ground, she had received second degree burns to her hands, and they had begun to contract.
Analysis
I had taught several people to climb and rappel, but this was slightly different, as this was someone I had an emotional attachment to. Whether this affected my decision making abilities I do not know, but it is a possibility. There is little substitute for proper instruction from an unattached person. I had anchored her to the log, but I had failed to mention to her to keep the anchor line to her harness taut. A better possibility may have been to establish the anchor and belay from the log. As she was new to the sport, she was not prepared for the jerk when I began to fall. After losing control of the rope, she did her best to regain a handhold, unfortunately gripping it above the belay device. I am happy to say since then S.P. and I have climbed in several other areas, to include the Gunks, without incident, and she and I have grown to enjoy the sport together. (Source: 1LT Michael Wissemann, 86th Combat Support Hospital)</t>
  </si>
  <si>
    <t>Heart Attack, Washington, Mount Rainier</t>
  </si>
  <si>
    <t>Washington, Mount Rainier
In early August, Lawrence “Laury” Minard (51), a Seattle native who had moved to London to edit and write for Forbes Global Magazine, collapsed and died around 12,000 feet up Mount Rainier during a guided climb.
The Pierce County Medical Examiner’s Office on Friday reported Minard died of arteriosclerotic cardiovascular disease, or ASCVD. The condition occurs as fatty plaques build up on artery walls, limiting blood circulation and placing too much strain on the heart. Mountain guides who fought for 45 minutes to revive Minard said he stopped breathing soon after his collapse and never regained consciousness.
Minard’s collapse occurred while he was climbing with a guided party up Disappointment Cleaver, an outcrop of 45-degree rock bordering Rainier’s Emmons Glacier.
Guides with Rainier Mountaineering Inc. say Minard complained he was having difficulty catching his breath and needed to rest. He unclipped from the climbing rope and sat down, but he collapsed and stopped breathing minutes later.
RMI guides halted the climb and performed CPR and other emergency measures, said Peter Whittaker, Operations Manager for RMI. The efforts were witnessed by the other RMI clients, including Minard’s 16-year-old daughter, Julia. Minard’s body was later flown off the mountain.
Park rangers say the zig-zagging route up the Cleaver is usually the steepest and most exhausting portion of the most popular route up 14,410-foot Mount Rainier.
“It’s generally a spot where climbers recognize whether they’re going to make it or not. The top of the cleaver is a common spot for people to turn around and head down,” said Mike Gauthier, lead climbing ranger at Mount Rainier National Park. Climbing the mountain “is still really an almost extraordinary effort for people who are at a reasonable fitness level,” Gauthier said. “At the top, they’re wasted, they’re tired—particularly when they’re making a two-day ascent.” Deaths involving heart attacks are virtually unheard of among the nearly 100 people who have died climbing Mount Rainier, its satellite Little Tahoma, or the park’s lower peaks. This appears to be the first known case of a climber dying from a heart ailment high on the peak, according to park records. The only death high on the peak thought to have been caused by a heart attack or stroke occurred March 19, 1989, when 54-year-old Wenatchee pilot William E. Saul flew directly into Rainier’s sheer Willis Wall. Saul’s body was never recovered. (Source: Bergschlawiner, August 4)</t>
  </si>
  <si>
    <t>Inadequate Water—Dehydration, Exhaustion, North Carolina, Moore's Wall, Sentinel Buttress</t>
  </si>
  <si>
    <t>North Carolina, Moore's Wall, Sentinel Buttress
At approximately 1800 on June 6,1 received a radio communication from seasonal office assistant RyanMoorefield. He had received a call from Stokes County Communications that a climber on Moore’s Wall had phoned 911 by cell phone to advise of an unconscious climber. I arrived at the scene (the base of Sentinel Buttress) at 1820 and was advised by the individuals on the scene that a climber, Jason Blevins (19), had been approximately 50 feet from the top of the climb when he passed out from dehydration and exhaustion (all Blevins had to drink this day was a half can of soda). Two climbers, Zack Blevins and Jesse Kale (not part of the climbing party), helped lower Jason onto a large ledge approximately 100 feet from the base of the climb. At this time Blevins regained consciousness but was disoriented. When I arrived, I spoke with Kale, who stated that Jason was conscious and speaking with no obvious injuries but requested water. While awaiting the arrival of Stokes Mountain Rescue, water was passed up to them via rope. Mountain rescue arrived at approximately 1845 and was led to a point directly above the climbers by myself and Ranger Joe Deppe. Mountain Rescue members rappelled to the climbers and assisted them to the base of the climb. Blevins was carried out to an awaiting ambulance by Mountain Rescue and Fire department personnel via Stokes Basket. Blevins was examined by medical personnel and signed a refusal to receive farther medical assistance form. (Source: Craig D. Standridge, Hanging Rock State Park)
Analysis
Staying hydrated is an important consideration when exercising in any environment. This is especially true when climbing in North Carolina (or other temperate environments) during the hot and humid summer months. It’s not uncommon to lose one liter of sweat during one hour of exertion. This incident reminds climbers to make sure that they remain hydrated throughout the climbing experience. Climbers should establish a water-drinking regimen in order to maximize performance. It’s recommended that water be ingested prior to exercise and repeated every 15 or 20 minutes. Drinking a half can of soda for an entire day of climbing is clearly inadequate.
This rescue effort required over 140 hours of volunteer labor (26 people x 5.5 hours)! This is why climbers should familiarize themselves with basic partner and self-rescue skills in order to facilitate their own rescue. (Source: Aram Attarian)</t>
  </si>
  <si>
    <t>Knot Came Apart—Fall on Rock, Inadequate Protection, Utah, Ferguson Canyon, Mission Impossible</t>
  </si>
  <si>
    <t>Utah, Ferguson Canyon, Mission Impossible
On July 19, “Dan” (25), and “Jim” decided to beat the heat in the Salt Lake valley by climbing in cool, shady, Ferguson Canyon. Dan scrambled around to set up a top-rope on Mission Impossible, a 5.9 crack on the Cathedral. He clipped quickdraws to the two bolts at the top. Then, concerned about rope drag on the rock edge, he extended the anchor with a single piece of tied webbing. It was a long way from the bolts to the edge, and he had only one long sling, so he did not back up his anchor. He threaded a figure-eight device onto the ropes and started to rappel. Shortly after he backed over the edge, the knot in the webbing failed, and he fell 50 feet to the ground.
Dan was conscious and alert but suffering from two open lower leg fractures and a fractured wrist. He was immobilized in a bean-bag vacuum splint and carried out to the Ferguson Canyon trailhead, where he was loaded on a Lifeflight helicopter and flown to the hospital.
Analysis
The knot that parted was a water-knot, or overhand follow-through. The knotted sling that came undone had held body weight before. Dan guessed that he had ten days of climbing on it before the day of the accident. He did not check it carefully before his rappel.
Water knots can fail by gradually ratcheting under repeated body-weight loads. The tails get slightly shorter each time it is loaded. When the tails have ratcheted all the way into the knot, the knot comes undone. The accident could have been prevented if he had rigged a redundant anchor that was not dependent on a single piece of webbing. (Source: Tom Moyer, Salt Lake County Sheriff’s SAR)</t>
  </si>
  <si>
    <t>Lightning—Poor Position, Utah, Canyonlands National Park, Lightning Bolt Cracks</t>
  </si>
  <si>
    <t>Utah, Canyonlands National Park, Lightning Bolt Cracks
The incident happened on Thursday, April 12 at about 12:15 p.m. Peter Carrick (Assistant Manager for Pacific Edge Climbing Gym) and I (Pat Kent) were on Lightning Bolt Crack. There were six climbers in our group: five from Santa Cruz, the others being Eric Malone, Kelly Rich, and Joe, and one, Eric Husted, from Colorado. Kelly and Joe were at the base of the route; they had decided not to climb the route. Eric and Eric climbed the first pitch before descending. They pulled their rope right as the lightning hit the spire. Peter and I were also descending.
When the strike hit we were both anchored at the belay. Although Peter led the first pitch, and I led the second, we moved the belay down to the Liquid Sky fixed anchors (an old hex and a webbing now stuffed in the crack. So, when Peter came to me (at the end of the second pitch), I had him move down to those anchors, then belay me over. When I reached him, he clove-hitched me into the master point. Less than a minute later he was stuffing a back-up stopper into the anchor to beef up our rappel anchors. Right, and I mean RIGHT, as he did that, a loud crack of thunder hit and my whole body flooded with electrical current; my right arm felt like it was being burnt off, and my vision narrowed to tunnel vision.
The next split second I looked to my arm, lifted it to see if it was still there, then looked to Peter and saw him slumped back in his harness completely motionless. I freaked. The snow was still blowing from the tempest that had hit us, I was wondering about how to do CPR, what was up with my arm (it was temporarily paralyzed), and were our anchors damaged. I was not doing any of this calmly. I yelled down to the others that Peter was unconscious—he was out for about two minutes, then thank god, he came to, moaning, and I needed help. I had the rack, so I beefed up our anchors and I built a separate one, which I used to clip the trail-rope in to. I was able to tie a figure eight on a bight with the one hand and teeth; then I clipped the tail into our main anchors. The rope had already been touching the ground before the strike. I yelled, “Lines fixed,” and Eric Husted began ascending with an improvised set-up (tiebloc and prusik). After Peter came to, it was obvious that he was thankfully breathing and his heart was still pumping. But he was very delusional, and had erratic, fitful body movements. Even in the ten minutes that it took Eric to jug up to us, Peter was gaining some control of his motor movement skills. I had to hold him, though, because he was thrashing around so much. For me, Eric coming up to help us was the defining moment of the rescue. At this point the four other climbers who had already climbed to the summit, returned to the base and started heading down the talus. They came back up to the base when they heard the yelling. So, there were eight guys at the base. Out of the eight, Eric jumped on the fixed rope while the other Eric (Malone) checked his improvised set-up and started organizing the others into a first responder team. Husted, who is a father of a six-year-old daughter, had only a second thought before he heroically launched into the still-storming and obviously hazardous spire. When Husted got up he quickly added a ’biner above the master point of the anchor, put Peter on belay, and lowered him to the ground. I was able to rappel with my left hand and a back-up fireman’s belay from below.
Once Peter was on the ground, the eight guys began assessing his injuries, taking down notes, and putting together a plan. Two guys went out and notified the rangers, who in turn notified an ambulance from nearby Monticello. Two other guys went and reconned an appropriate route for Peter to walk (!) out on. They found a great way to the southwest of the spire. Everyone else helped Peter to walk. Within three hours of the incident, Peter was in an ambulance. An hour later he was in Monticello at the hospital/clinic. Two to three hours after that, he was on a plane to the burn center in Salt Lake City.
Analysis
About the exit wounds: Some of the doctors believe Peter was just “splashed” with electricity (I certainly was), and didn’t actually have an entry and exit for the current. Peter’s capiline top melted on his body, both his elbows were bloodied, the fabric ripped on his jacket and polypro, and his cheek was also bloodied. He had many other small “holes” in his jacket where electricity had escaped. I believe Peter was more than splashed. When he was holding the ’biner with the stopper on it, I think that was a conduit for the current. The reason his elbows and cheek are open wounds is because he was placing a stopper, and those parts of his body had contact with the rock. The big tip-off though, is the mark on the rock where his torso had been facing. The mark was circular, clear in the middle, and “charcoaly” on the outside. I believe this is where the current exited his body and passed to the rock.
We’re both damn lucky, and I’m glad to be living and thankful my partner didn’t perish right next to me while doing something we both love. (Source: Pat Kent)</t>
  </si>
  <si>
    <t>Lost Climbers—Weather, Off Route, Inadequate Equipment, Washington, Silver Peak</t>
  </si>
  <si>
    <t>Washington, Silver Peak
On September 25, a party of two males attempted to climb Silver Peak on a very wet, foggy day. Part way up the ridge from Lake Annette, they started to get into the open rock scree, decided that conditions were too bad, and turned around. As they started back down, they got off route and ended up cliffed- out. They pulled out their trusty cell phone and called 911. Officer Sheridan called Seattle Mountain Rescue member Doug Caley at his office to see if he could talk the two climbers down.
At 1715, Caley called them and talked to them on their cell phone. They had a GPS unit and gave their coordinates. Caley plotted the coordinates and saw that they were basically on the route. From their description of their location and their plot, Caley was able to advise them to move right to regain the route. They checked back in 15 minutes, and their new coordinates showed that they had moved half the distance to Lake Annette. At 1750 they called and reported they were at Lake Annette on the trail. Since they did not have lights and there was just a little over an hour of daylight to travel the 4.5 miles to the trailhead, it was suggested that they get off the phone and start moving quickly down the trail. At 1910 they called and reported that they had made the trailhead, that they had jogged much of the way, and that the last half mile of trail had been mighty dark. Caley called Sheridan and reported that the subjects made it out oky.
Analysis
The climbers were unhurt when they called 911. There has been a great deal of discussion about what is appropriate use of cell phones to call for help from the backcountry. If these climbers had not had a radio or cell phone, they probably would have wandered around and eventually found their way down. There is a chance that they could have gotten hypothermic, or slipped when trying to navigate steep terrain, so the call may have avoided an accident. Also, the “rescue” was executed by a single person, from the comfort of his office. However, getting off route is a condition that has happened to every mountaineer who has a reasonable amount of experience. If one is not willing or able to solve route finding problems, one should not put oneself in situations where route finding is needed. (Source: Dave Rusho, Seattle Mountain Rescue)</t>
  </si>
  <si>
    <t>Nut or Chock Pulled Out, Poor Position, North Carolina, Moore's Wall, Sentinel Buttress, Zoo View</t>
  </si>
  <si>
    <t>North Carolina, Moore's Wall, Sentinel Buttress, Zoo View
On September 2, Ron Lantham (37) and friends were climbing Zoo View, (5.8) a popular climb on Sentinel Buttress. After completing the first pitch, Lantham, the leader, constructed a belay anchor under a large roof. He placed the belay anchor low and redirected the rope through a single piece placed overhead. His second fell, causing the upper placement to take the force of the fall, causing it to pull out. The resulting shock-load caused the belayer to lose control of the belay and drop the second.
The victim remained dangling on the rope for several hours after falling approximately 50 feet. Stokes County Mountain Rescue lowered the climber to the base of the wall around 7:30 p.m. The climber was airlifted to Baptist Hospital in Winston-Salem. He had a fractured ankle and possible internal injuries.
Analysis
Three important factors should always be considered when setting up any belay: Anchor (SRENE: Strong, Redundant, Equalized, No Extension), friction (belay device), and position (climber in relationship to his/her anchor and direction of pull). In this case, the leader ignored his position in relation to the direction of pull and the dynamics of a potential fall. The climber should have positioned himself below the anchor rather than above it, in either a sitting or hanging belay with the belay device attached to the harness. Redirecting the rope in a hanging belay can be done more efficiently, especially if the belayer is facing the anchors. Or the leader may have had more control if the belay device was attached directly to the belay anchor via a Munter hitch, GriGri, or other device suitable for this purpose. This approach may have given the belayer more options, especially in executing a belay escape and assisting his partner, or the leader could have climbed through the overhang and set up his belay— the preferred set-up. (Source: Aram Attarian)</t>
  </si>
  <si>
    <t>Off Route—Unfamiliar with Descent, Weather, Wyoming, Grand Teton National Park, Grand Teton</t>
  </si>
  <si>
    <t>Wyoming, Grand Teton National Park, Grand Teton
On June 11 around 0100, Swis Stockton and Michael Feldman left the Lupine Meadows trailhead with the intention of climbing the Exum Ridge on the Grand Teton in a one-day effort in an attempt to beat a predicted storm. They had just arrived in Jackson Hole from the east coast and left at 0100 after an hour’s sleep. They moved slower than expected and discussed turning around at the Lower Saddle and again at Wallstreet—but didn’t. They started their descent of the Owen-Spalding Route from the top of the Open Book pitch in the last of the daylight. As they began the rappels, a severe storm engulfed them. With high winds, blowing snow, and limited visibility, at 0100 hours they decided to bivouac for the night in snow caves in the Wall Street Gully. They started moving at 0500 and assumed they were not on the standard descent. They went back to the Upper Saddle and started following cairns until they became cliffed-out. They went back to the Upper Saddle to get reoriented and started down the Idaho Express gully. They reached a drop-off with a rappel station and realized that they were disoriented. They started to climb back to the Upper Saddle, the last point on the mountain they were sure of. If they couldn’t find the right descent route, they intended to start rappelling.
Stockton and Feldman had left gear in their cabin at the AAC Climbers Ranch. This was reported to Grand Teton National Park by another person who was lodging there on the morning of June 12. The weather was deteriorating, with a low cloud cover. The park contract helicopter was able to fly seven park rangers to the Lower Saddle on the Grand Teton before conditions worsened. Six of the rangers began a search of the Owen-Spalding route. At 1409, Rangers McConnell and Jackson made contact with Stockton and Feldman as they climbed toward the Upper Saddle. They were in good condition. Stockton and Feldman were assisted to the Lower Saddle, where their condition was assessed. They were able to descend to the valley by themselves. The rescue team also descended, reaching the trailhead at about 2000.
Analysis
Stockton and Feldman felt they were in control of their situation. They had heard the helicopter, but they didn’t think it was associated with them. They didn’t want to follow the rangers because they had already gone down that way, and it didn’t work. This party had good gear and extra food. They didn’t feel there was any reason to get excited over their late return.
It’s important to realize that when a party doesn’t return when there is severe weather in the mountains, people worry about the party’s safety. When the rescue team is called, we are obligated to investigate. In this case, a call to the Exum guides on the Lower Saddle said that the mountain was in bad condition, and they had to turn back that morning. Past parties caught out in storms with snow and high winds have shown us that there is cause for concern. That is the reason that we accepted the costs and risks of flying to the Lower Saddle and searching in marginal conditions. Sometimes conditions in the mountains are the reason we should do a rock climb down low. Sometimes it’s our physical limitations due to lack of acclimatization or our need for rest that should cause us to choose less-ambitious goals. Setting out on a major undertaking like a day climb of the Grand Teton when not at the top of your game, especially knowing that a storm cycle is predicted, should result in being more conservative. When the party is not progressing as rapidly as anticipated, there is good cause to lower the goals or turn around. (Source: Dan Burgette, SAR Ranger, Grand Teton National Park)</t>
  </si>
  <si>
    <t>Out of Bounds—Lost, Inadequate Clothing and Equipment, Wyoming, Grand Teton National Park, Rock Spring Canyon</t>
  </si>
  <si>
    <t>Wyoming, Grand Teton National Park, Rock Spring Canyon
On February 6 at 1330, Cameron Morgan (25), Jonathan Gagne (25), and Katherine Gagne (24) left the Teton Village Ski Area boundaries with the intent to ski out of bounds in Rock Springs Canyon. They were on alpine skis and a snowboard. The avalanche danger was listed as “Considerable.” They took a wrong turn and entered Granite Canyon in Grand Teton National Park and headed north, not south. They were unable to retrace their tracks and spent the night at the bottom of the canyon. On the following afternoon, a fourth member of the group reported that his companions had not returned.
Grand Teton National Park rangers were notified by the ski patrol at about 1430. Rangers and a ski patrolman were flown by helicopter to search the Granite Canyon area and located the missing party from the air. They were picked up just before nightfall and flown from the backcountry. Despite the ordeal, all three members of the party were in good condition and were released.
Analysis
Aside from the clothes they were wearing and a Camelback with water, they had no other survival gear, such as food, extra clothing, matches, shovel, probes, or transceivers. They did have a Teton Village ski area map in their possession. They were sure that they were skiing through Rock Springs Canyon to the south of Teton Village, as they had done previously. When they reached Granite Creek, the water was flowing the wrong way. When skiing out of Rock Springs, one has to turn left to get back to the ski area. The stream was flowing to their right. Assuming that the water wasn’t really flowing downhill, they went upstream to where they spent the night. The next morning their discussions about the direction of the water continued. Interesting group dynamics undoubtedly took place. Leadership was asserted, and the party spent the day going about a quarter-mile farther upstream before they were spotted from the helicopter.
Leadership skills and backcountry survival preparedness are just as important when accessing the wilderness from a developed ski area as they are when heading into the wilderness with a mind-set of seeking a wilderness experience. A second night out in -20 degrees F. in their condition might have been grim.
Another factor was the reporting party. He assumed that they didn’t meet apres-ski in the bar and that they didn’t get back to the motel that night “because they were partying.” He searched the lifts at the ski area the following day until 1430 before reporting the party overdue. (Source: Dan Burgette, SAR Ranger, Grand Teton National Park)
(Editor’s Note: While this is not a climbing incident, it is included as a classic example of a backcountry situation that required mountaineering skills for which the participants were not prepared.)</t>
  </si>
  <si>
    <t>Protection Pulled Out—Fall on Rock, Inadequate Belay—Rope Diameter too Small, New Hampshire, Cathedral Ledge, Retaliation</t>
  </si>
  <si>
    <t>New Hampshire, Cathedral Ledge, Retaliation
The leader, A1 (30s), was climbing and was below the crux at the niche. He had just placed a cam and was yanking on it to test the placement when it pulled out. He lost his balance and fell striking the wall. He and his partner Tammy did not fall to the ground but were hanging just above a belay ledge of a climb to the right called Youth Challenge. A nearby climber rappelled to him and gave assistance and comfort until MRS members arrived on the scene. Three local guides lowered the leader to the ledge and splinted his leg. They fixed ropes across the tree ledge running across the middle of the cliff, and he was littered out with the assistance of local fire department personnel.
Analysis
Retaliation is a climb that is deceivingly difficult. It is a right-leaning dihedral that is rated 5.9 but is really a climb for 5.10 leaders. One must be comfortable lay-backing the dihedral and placing your gear down by your knees where you can’t see it well at all. The leader fell just below the crux and swung into the wall. The belayer’s hands were burned, which may indicate that she was not keeping the belay properly. They were also using a lead rope that was less than 10 mm diameter. This size rope requires significantly more attention from the belayer as it can run much faster.
We have seen or heard of several accidents over the past year where the belayer let the leader fall farther than desired because of the use of a “skinny” lead rope. If you are using a skinny rope the belayer should pay close attention and be prepared to arrest a fall quickly. (Source: A1 Hospers)</t>
  </si>
  <si>
    <t>Edited Title:  Rockfall during training, Utah, Arches National Park</t>
  </si>
  <si>
    <t>Utah, Arches National Park
On March 7, a large rockfall occurred during a technical rock rescue training session being conducted in the Park. Seventeen people were attending the training. The rock, estimated to be between 30 and 40 feet long and weighing over one ton, fell nearly 300 feet from the top of a sandstone cliff. It struck a small protrusion near the beginning of its fall, causing a loud noise, then broke up on its way down. The noise alerted six people who were directly below, sitting down to take a lunch break. They scattered just before the rock hit the ground a few yards behind the lunch location and exploded. Two park employees were injured. Andrew Fitzgerald was knocked to the ground by flying debris and suffered a head injury and multiple lacerations; Lee Kaiser, who was not among the six, injured his leg slightly while trying to get away from the flying rock. Fitzgerald was treated for his injuries, secured to a litter, lowered over the side of a 100-foot cliff to a second team, then transported a quarter-mile cross country to a waiting ambulance. His injuries turned out to be relatively minor, and he was released from the hospital later that afternoon.
Analysis
Rain had fallen off and on for several days prior to the training session. Examination of the release site at the top of the cliff revealed that a large sandstone flake had simply let go of the surrounding rock. The rain-weakened condition of the sandstone, an existing crack in the rock, and freeze-thaw conditions typical of late winter in the area are thought to have been the primary reasons for the natural release. The high-angle rock rescue training is a joint NPS and Grand County SAR session conducted annually before the visitor season begins. Those who were directly below the falling rock with Fitzgerald, and therefore had a “near death experience,” were Murray Shoemaker and Nathan Plants from Arches National Park, Dan Habig from Canyonlands National Park, and Bego Gerhart and Frank Mendonca of Grand County SAR. (Source: Jim Webster, Ranger, Arches National Park)
(Editor's Note: Engaging in “area security” helps to determine conditions that may have changed for many venues. In climbing, routes may change as a result of freeze/ thaw cycles—both for rock and ice. Knowing the history of the snow pack is critical for understanding potential avalanche conditions.)</t>
  </si>
  <si>
    <t>Rappel Error, Rope Failed—Inadequate Equipment, Utah, Millcreek Canyon</t>
  </si>
  <si>
    <t>Utah, Millcreek Canyon
On August 16, “Jim” (28) and “Kirk” (32) set up a sport-rappel at a small crag in Millcreek Canyon. They used an old cotton rope from Kirk’s toolbox and tied off natural features at the top of the crag for an anchor. About halfway down, Jim bounced hard during his rappel and the rope broke. He fell about 20 feet, crashing through a small tree on the way and glancing off his partner at the base of the crag. Kirk was able to grab him at that point and stop him from tumbling farther down the slope.
Jim was secured in a bean-bag vacuum splint and lowered two pitches down steep scree to the Millcreek road. He is lucky to have escaped with only a broken ankle, abrasions, and lacerations.
Analysis
Kirk was watching the rappel from the bottom when the rope broke. He was certain that it did not break at an edge. We later tested the tensile strength of the rope at Black Diamond Equipment. The rope was one-half-inch in diameter (13 mm) and in poor condition. Nine pull-tests were done unknotted— over three-inch drums. Failure loads ranged from 304 to 378 pounds, with an average break strength of 352 pounds.
A rappeller can easily generate rope tensions around double body-weight with only a moderate amount of bouncing. It is extremely fortunate that the failure did not happen earlier in the rappel. (Source: Tom Moyer, Salt Lake County Sheriff’s SAR)
(Editor’s Note: It’s nice to know that “old cotton rope" can do even this well. Whether the two fellows had much climbing experience was not revealed. Let’s hope they didn't)</t>
  </si>
  <si>
    <t>Stranded, Inadequate Belay, Utah, Big Cottonwood Canyon, Bumblebee Wall</t>
  </si>
  <si>
    <t>Utah, Big Cottonwood Canyon, Bumblebee Wall
On July 21, “Pat” (31), successfully led Perseverance Bulge, a two-pitch 5.9 route on Bumblebee Wall, near the Storm Mountain Picnic Area in Big Cottonwood Canyon. He sat on the ledge at the top of the second pitch and put “Betty” (22), on belay, but he did not set up an anchor or tie in. Betty began following the pitch but soon took a fall, which forced the rope into the crack and jammed it. The two climbers were unable to hear each other from their positions. The leader was unable to pull rope up and the follower was unwilling to climb up with slack in the rope, so she waited on a small ledge with her weight partly on the rope while he attempted to free the jam. After about 30 minutes, they yelled for assistance to people at the nearby picnic area.
SAR team members hiked around to the belay ledge at the top of the climb. The first step was to secure the unanchored belayer to a nearby tree. One rescuer was then lowered to Betty, did a pick-off, and lowered her 200 feet to the ground. With her weight off the rope, a second rescuer working at the location of the jam was able to pull the rope out of the crack.
Analysis
Pat’s most serious mistake was trying to free the stuck rope while standing at the edge without being tied in. Had he succeeded, he would likely have been pulled off his stance. Even if his top piece had held, the 30-foot fall would almost certainly have caused him to let go of the rope, and both climbers would have fallen to the ground.
If Pat had set up an anchor at the top of the pitch, either climber could have attempted to solve the problem safely. The two climbers were about 100 feet apart and the jam was about 40 feet below the belayer. If the follower had been more experienced, she could have prusiked up the rope to the jam and attempted to pull the rope out of the crack. Or, since the jam was only 40 feet below the belay ledge, the belayer could have tied off the rope and rappelled down on the free end to work on it. Or, he could have prusiked down the taut side of the rope. Although neither climber was carrying prusiks or a cordalette, they were carrying slings, which could have been used to tie a Kleimheist hitch to ascend or descend a taut rope. All of these options, of course, assume that the leader can construct a solid anchor. Since he did not, yelling for help was probably their best option.
The leader described himself as a 5.12b climber with 15 years of experience. The follower described herself as a 5.8 climber on her first multi-pitch route. (Source: Tom Moyer, Salt Lake County Sheriff’s SAR)
(Editor’s Note: Similar to the above, on July 25, two climbers were top-roping a short climb just a few yards from the road in the Birches area of Big Cottonwood Canyon when their rope became stuck. One was left hanging in his harness about 20 feet from the ground. None of the climbers present knew how to assist him, so they flagged down a sheriffs deputy on the canyon road.
A pair of prusiks and the knowledge of how to use them would have allowed the climber to solve his own problem in minutes instead of needing to call for a rescue.)</t>
  </si>
  <si>
    <t>Stranded, Inexperience, New Hampshire, Cannon Cliff, Whitney Gilman</t>
  </si>
  <si>
    <t>New Hampshire, Cannon Cliff, Whitney Gilman
On October 12, New Hampshire Fish and Game received a report of two individuals with a stuck rope on the Whitney Gilman rock climb. Joe Lentini and another EMS guide took the tram to the top and walked across to the top of the climb with a 300 foot static line. It was snowing and slippery. The other guide rappelled down. The climbers had ascenders but didn’t know how to use them, so they were hauled up. Apparently their rope got stuck and they called for help on a portable Motorola. They were carrying a large American flag! (Source: Al Hospers)</t>
  </si>
  <si>
    <t>Belay Anchor Failure—Knot Came Undone, Fall on Rock, Wyoming, Grand Teton National Park, Mount Owen</t>
  </si>
  <si>
    <t>Wyoming, Grand Teton National Park, Mount Owen
On the evening of September 3, a cell phone call reported an Exum client with a sprained anlde on the West Ledges of Mount Owen. Tanya Bradby of Seattle, WA, was on a guided climb of the Grand Traverse. After spending the night of September 2 on the east ridge of Mount Owen, they went to the summit and started descending the West Ledges. About three hundred feet below the crest of the south ridge, they came to a steep step of ten or more feet. The guide decided to lower the client down this step. Earlier, the guide had threaded an anchor with a sling. After using the thread, she didn’t retie the knot on the sling. For the lowering, she took the sling she had threaded before, tied a knot to join its ends, and slung a boulder. She clipped a locking carabiner into the sling and used a Munter hitch. As Bradby weighted the rope, the sling failed because the knot came undone. Bradby got her foot stuck in a crack during her fall, and her ankle was sprained as a result. Bradby hit a ledge below the step, and the guide was able to hang onto the 8-mm rope with her burned hands, which kept Bradby from tumbling down the seventy-degree face.
Analysis
This is a sobering incident. An experienced guide tied a knot that failed when it was weighted. This reaffirms the basic rule that one has to check and recheck all knots and anchors before a life is trusted to them. This incident should get the attention of all, including experienced climbers. (Source: Dan Burgette, SAR Ranger, Grand Teton National Park)
(Editor's Note: As Peter Lev, one of Exum Guides owners pointed out, “...these things have happened to just about every climber at one time or another, but what really matters is that the guide SAVED THE DAY by hand holding a small-diameter rope. No small feat. It is the ‘save’ that separates out the climbers/guides with ‘the right stuff,""''")</t>
  </si>
  <si>
    <t>Failure to Test Holds—Handhold Came Off, Fall on Rock, Wyoming, Wind River Range, Jackson Peak</t>
  </si>
  <si>
    <t>Wyoming, Wind River Range, Jackson Peak
On August 11 about 1100, Bev Boynton (51) and David Moore of Jackson, WY, were finishing the final pitch on the South Buttress of Jackson Peak in the Wind River Range of Wyoming. While Boynton was leading at about 12,800 feet, she pulled off a large flake of rock which caused her to fall about fifteen feet onto the ledge below. She sustained multiple injuries and believed that she had a pneumothorax. Moore gave her warm clothes and went for assistance. When he arrived at Indian Basin, he located campers with a cell phone and called the Jenny Lake Ranger Station in Grand Teton National Park. When the Sublette County Sheriff’s Office was notified, they requested the park rangers assist in the rescue.
Two park rangers and a Physician’s Assistant were flown to Moore’s location in Indian Basin. Helicopter short-haul technique was then used to insert rescuers to the accident site. Boynton’s injuries were assessed and treated, and she was short-hauled to the basin below. Boynton was then transferred to an air ambulance from the Eastern Idaho Regional Medical Center and flown to St. John’s Hospital in Jackson. She had multiple injuries, including a pulmonary contusion and torn ankle ligaments.
Analysis
This is another case of a large block pulling loose. A very experienced climber was caught by this objective danger. Testing holds and not having the belayer standing directly below the climber are important. This was a good example of climbers with a different mind-set than we often see in the Tetons. This party was nineteen miles from the trailhead. Boynton assumed that she would be spending the night on her ledge, and the party was prepared for that, mentally and gear-wise. Amazingly, the cell phone Moore borrowed got out of the basin beneath the peak and Boynton was evacuated that evening. Cell phones can be a real help when they are genuinely needed and if they work, but they are not more important than self-help and being prepared. (Source: Dan Burgette, SAR Ranger, Grand Teton National Park)</t>
  </si>
  <si>
    <t>Failure to Test Hold—Handhold Came Off, Fall on Rock, Wyoming, Grand Teton National Park, Grand Teton, Petzoldt Ridge</t>
  </si>
  <si>
    <t>Wyoming, Grand Teton National Park, Grand Teton, Petzoldt Ridge
On July 20, Ben Wessler (20) was leading the pitch above the Window on the Petzoldt Ridge of the Grand Teton. He placed a piece of protection with a long sling about eight feet above the belay ledge. About four feet above the piece, he tested a large rock feature about the size of a basketball. He grabbed the feature with both hands and it pulled loose when he weighted it. He hit the belay ledge with his left foot and butt as the rope came tight. He stopped on the eight-foot wide ledge. His partner, Tim McMahill and three of their companions climbing with them on a separate rope, helped Ben rappel the steep places and lower him down less-steep places. When they reached easier ground, Ben’s brother Matt went on ahead to seek help at the Exum hut. The remaining climbers lowered Ben two more rope lengths to the base of the ridge at about 12,000 feet.
Exum guide Bill McKenna reported the injury to Teton Dispatch by cell phone just after 1800. A park contract helicopter piloted by Rick Harmon ferried five rangers to the Lower Saddle. With the help of three guides, the rangers splinted the leg and carried Ben to the heli-spot on the Lower Saddle. He was flown to Lupine Meadows at 2050. Medic I transported him to St. John’s Hospital in Jackson. Two pins were placed in his foot to stabilize the fracture.
Analysis
This incident involved a large feature that was from all indications part of the mountain before it broke. Testing holds, even big ones, is advisable, especially when unroped. This incident was a good example of good belaying, first aid, self-rescue, and responsibility in the mountains. (Source: Dan Burgette, SAR Ranger, Grand Teton National Park)</t>
  </si>
  <si>
    <t>Fall on Rock, Wyoming, Grand Teton National Park, Table Mountain</t>
  </si>
  <si>
    <t>Wyoming, Grand Teton National Park, Table Mountain
On August 8, Don Rassler reported that his climbing partner, Ben Goodwin (22), had fallen about 10-20 feet while down-climbing the first pitch of Heartbreak Ridge on Table Mountain around 0830. He barely began to catch Goodwin on the climbing rope when Goodwin landed squarely on his back near him. Being in a precarious location, the two were able to down-climb a short distance to a safe location, at which time Rassler, a Wilderness First Responder, decided to seek rescue assistance due to what he felt was significant injury to Goodwin’s lower back, with potential spinal compromise.
Ranger Johnson received the initial report and relayed information to rescue coordinator Montopoli. The contract helicopter transported seven rangers to a landing zone in the South Fork of Cascade Canyon near the injured climber. Rangers Burgette, Guenther, and Johnson climbed to Goodwin, rendered medical assistance, and after evaluating the scene determined that a short- haul operation was the best method of extraction. Medical control was contacted and concurred with the decision.
Goodwin was short-hauled to the landing zone. Goodwin was then flown internally to Lupine Meadows with Rangers Perch and Jernigan as attendants. Goodwin was then transferred to the park ambulance and transported to St. John’s Hospital. He was treated for abrasions and contusions and released. He had no spinal injury.
Analysis
Having medical training is important for climbers. Rassler did a good job of assessing that there might be a significant spinal injury due to the mechanism of injury and the signs and symptoms. The contusions Goodwin received to his back resulted in pain that could have been associated with a spinal injury. Without an X-ray machine, everyone treated Goodwin as if he had a spinal injury. A basic knowledge of what to do and what NOT to do can make a big difference when a member of your party is hurt. (Source: Dan Burgette, SAR Ranger, Grand Teton National Park)</t>
  </si>
  <si>
    <t>Falling Rock—Fall on Rock, Improper Belay Technique, Inadequate Protection, Wyoming, Grand Teton National Park, Nez Perce</t>
  </si>
  <si>
    <t>Wyoming, Grand Teton National Park, Nez Perce
On June 30 about 9:30 a.m., Jeff Heinrichs (29) of Jackson, WY, took a leader fall on Nez Perce. He was unable to walk after the fall, so his partner, Dave Simpson (33), went for help.
Heinrichs was leading the first pitch of what he thought was the South Ridge of Nez Perce, but in fact he was east of the normal route. He was trying to place his first piece of protection about thirty feet above the talus. His belayer, using an ATC, wasn’t anchored as he sat on a ledge about fifteen feet beneath the leader. A large block that Heinrichs was standing on fell away, so he fell about thirty feet before hitting the talus. Simpson instinctively reached for the rope and began to haul in slack. He was unable to hold the fall, and as the rope slipped through his hands, they were burned. Heinrichs continued to tumble down the slope for another fifty feet. His helmet and pack saved him from serious injury.
Analysis
The lack of an anchor and proper belaying technique resulted in an eighty foot fall instead of a thirty-footer. Fortunately the belayer wasn’t pulled from his ledge. (Source: Dan Burgette, SAR Ranger, Grand Teton National Park)</t>
  </si>
  <si>
    <t>Handhold Came Off—Fall on Rock, Wyoming, Grand Teton National Park, Symmetry Spire</t>
  </si>
  <si>
    <t>Wyoming, Grand Teton National Park, Symmetry Spire
On July 28, Laura Plaut (35) was treated and evacuated from near the summit of 10,546-foot Symmetry Spire after she fell about 100 feet, shattering her left elbow and breaking a bone in her left foot. Plaut and her climbing partner sought out a hiker with a cell phone and called rangers for help about 4:30 p.m. Using the Park’s contract helicopter, the first of the rescue team was able to make his way to Plaut’s side by shortly after 6:15 p.m. and provided initial treatment. At that time, a determination was made to evacuate Plaut from the mountainside with the use of a litter suspended below the helicopter. She was subsequently transported to St.John’s Hospital in Jackson by park ambulance.
Analysis
Plaut’s climbing partner told Park Rangers that they had just completed ascending the Southwest Ridge route of Symmetry Spire and were headed for the summit when the accident occurred. Plaut was scrambling unroped (not an uncommon occurrence on this scramble) near the summit of the spire when she apparently grabbed a loose rock and fell. Her partner said he could see that Plaut had an open fracture of her elbow, a hurt ankle, and a head laceration and was concerned about the possibility of other injuries, and so he immediately sought help. She was wearing a helmet. (Source: Dan Burgette, SAR Ranger, Grand Teton National Park)</t>
  </si>
  <si>
    <t>Handhold Came Off—Struck by Rock, Wyoming, Grand Teton National Park, Disappointment Peak</t>
  </si>
  <si>
    <t>Wyoming, Grand Teton National Park, Disappointment Peak
On August 17, John Taylor (29) was climbing the Lake Ledges route on Disappointment Peak when he dislodged a rock. The rock struck him on the left chest, and then hit his feet and ankles. He tumbled about ten feet after the rock passed. His sister ran down for help. Ranger Andy Byerly saw her run past him, but thought she was just a jogger. Another visitor informed Byerly of the incident. He radioed the information he had at 1630 to SAR coordinator Burgette. Rangers Jackson and Motter had just finished the Open Book climb on the south side of Disappointment, and they were only about 200 yards from Taylor when they heard Byerly’s report. Climbing with them was Dr. Oram, an emergency physician. They reached Taylor, did an assessment, and requested that a helicopter be dispatched. After discussion, it was decided to fly to the scene, do a power check, and if everything looked good, land on the plateau above the incident site, let out ranger Johnson with med gear, and return for the short-haul litter.
The park’s contract helicopter, piloted by Jim Hood, arrived at the SAR cache at 1712. After a briefing, they flew to the site and found good conditions. The patient was packaged and short-hauled to the heli-spot, and then flown inside the ship to Lupine Meadows where Medic I was waiting to transport Taylor to St. John’s Hospital. The rescue team was flown from the heli-spot and reached Lupine Meadows at 1910.
Taylor was found to have lacerations, contusions, and fractures in his left foot.
Analysis
This was one example of a climber being caught unaware as a loose rock pulled free of the mountain. Testing holds when scrambling unroped is just as important as when on lead. (Source: Dan Burgette, SAR Ranger, Grand Teton National Park)</t>
  </si>
  <si>
    <t>Rappel Error—No Back-Up on Rappel, Fall on Rock, Being in a Hurry, Wyoming, Grand Teton National Park, Grand Teton, Owen-Spalding</t>
  </si>
  <si>
    <t>Wyoming, Grand Teton National Park, Grand Teton, Owen-Spalding
On July 18, Ryan Sasser (27) and I, Holly Beck (26), got a late start out of our Moraine Camp on the Grand Teton due to an early morning rainstorm. Hiking up to the Lower Saddle, we reached the base of the Petzoldt Ridge around 8:00 a.m. We topped out on the Petzoldt Ridge before noon and continued to the Upper Exum Ridge to complete our route. We had climbed the entire Petzoldt Ridge in coats and gloves, and by the time we started up the Exum Ridge, we were climbing in intermittent snow and rain. At the bottom of the Windtunnel pitch we had to hide out for about twenty minutes while a brief hailstorm beat down. We finally summited just after 3:00 p.m. We had seen parties on the Upper Exum that day, so we were surprised to have the summit to ourselves. We had brought a topo and a photo of the Owen-Spalding route for the descent. It was clear that a storm was coming in when we headed down.
On our way down we were never really sure if we were actually following the “official” descent route. When we got to a spot that looked like an anchor for a big rappel on the often-guided climb we decided that was our rappel to the Upper Saddle. Ryan rigged the rappel, tied knots in the end of the rope and tossed the rope straight down. We could see that the rope was not touching the ground, but we had been told by more than one climber to expect this and that we would only reach the ground with rope stretch. Even though Ryan weighs more than I, we decided that I should go down first since I was a more experienced climber. I felt that if we had to do a second rappel, I would be able to set it up more easily. I took some gear with me in case I needed it and went down the rope. I chose to rappel without an auto-block, since I rarely use this type of backup.
The farther I got on rappel the more I could see that I was not going to get to the ground. Since this was a free-hanging rappel, I was kicking against the wall to keep myself moving and my options open. Looking around, I spotted a ledge to the left that I thought I could drop onto from above. I planned to get a handhold with my left hand and get my feet on the wall, and then down- climb or drop onto the ledge. In order to make it to the ledge, I decided to untie the knots in my rope to prevent them from becoming stuck in my belay device before I reached the ledge. With this plan in mind, I untied the knots and started kicking towards the wall above the ledge. I found a handhold with my left hand that felt promising. On my next swing in I grabbed it again just to see if it was good. As I did so, I lost control of my brake hand, probably as my left hand was holding me in to the wall but my momentum was swinging me back to the right.
As I was falling, I felt my helmet hit the rock several times before I crashed to the ground. I lay there for a few moments wondering if I didn’t hurt too badly yet just because I was in shock. I had fallen about twenty feet. I sat up and tried to assess my condition. My arm hurt and I felt moisture in my sleeve. I managed to get my shell off and saw blood on my left arm coming through my fleece shirt. Within a couple minutes Ryan was on rappel. I yelled to him in mid-rappel that I had fallen. He made the jump to the ledge and came to check me out. Based on the amount of pain I was in and the obvious trauma to my arm, Ryan was concerned about the possibility of fractures. He moved me to a somewhat sheltered spot and went for help. Three hours later, Exum guide David Bowers reached me, having hiked up from the Lower Saddle, and started administering first aid. He was followed closely behind by Ranger Scott Gunther, who had been flown to the scene, and fellow Exum Guides Pete Delannoy and Miles Smart. The plan was to take me out by helicopter if possible. However, just as help reached the scene, the storm started and it was not safe for the helicopter to be so close to the Upper Saddle.
Instead, we hiked and scrambled down to the Lower Saddle in intense whi- teout conditions complete with lightening. Members of the party at times could feel strike, although no one was hit. It took us about two hours to reach the Lower Saddle with Scott and David navigating the way down and me moving mostly on my own power, but helped by a short-rope through the scrambling sections. We were greeted with more help at the Eye of the Needle and made it safely back to the huts at the Lower Saddle.
I received amazing medical care there under the supervision of Rangers Dan Burgette and Ron Johnson. Ranger Craig Holm watched over me all night long. In the morning I was evacuated by helicopter to St. John’s Hospital where I underwent surgery to clean and close the large wound I had received in my arm. Luckily I had avoided injuring any muscles or nerves and had not broken any bones. The doctors were amazed at the quality of care I had received on the mountain, calling it real hospital care.
I was able to start climbing again in just a few weeks, although it took a couple of outings to be ready to lead and rappel again. Wthin two months I was fully recovered and back climbing at Smith Rock and in Yosemite. I am so grateful for the quick response and amazing care I received from my rescuers. This could have easily have been a more serious accident and I feel fortunate to have recovered from it so quickly and easily.
Analysis
I believe the biggest contributing factor to this accident was being in a hurry. I was tired from the climb and nervous about the storm coming in. Mentally I was focused just on getting off the rock as fast as possible. This led me to take a chance on swinging onto the ledge without any backup, or without considering other options like ascending the ropes and re-rigging the rappel. As it turns out, we were rappelling in the correct location, but needed to throw the rope to the left in order to reach higher ground. In this situation I took a chance that ended up working for my partner but not for me. (Source: Holly Beck)</t>
  </si>
  <si>
    <t>Rock Pulled Off—Broke Climbing Rope, Fall on Rock, Wyoming, Wind River Range, Cirque of the Towers, Wolf's Head Peak</t>
  </si>
  <si>
    <t>Wyoming, Wind River Range, Cirque of the Towers, Wolf's Head Peak
On September 22, Michael “Scott” Shaw (31) of Talkeetna, Alaska, died in a mountaineering accident while descending Wolf’s Head Peak in the Cirque of the Towers.
Scott and Alex Everett (both National Outdoor Leadership School instructors) summited Wolfs Head Peak via the East Ridge around 4:10 p.m. They rappelled the west face by double rope rappel then climbed 4th class to the notch above a prominent east facing chimney/gully descending to Cirque Lake. They made four single rope rappels to the floor of the gully. On the fourth and last rappel, the rappel rope became stuck when they tried to retrieve it. They decided that Scott would climb back up to dislodge it. Scott climbed, belayed by Alex. He placed four pieces of protection and was about 60 feet up when Alex heard Scott yell, “ROCK!” When Alex looked up, he saw Scott and a rock about the size of a tire—and estimated to be about 250 pounds—falling. Alex braced for a hard pull on the rope, but it never came. He saw Scott hit a ledge above him, then bounce and tumble down the gully approximately 250-300 feet.
Alex descended to Scott and administered first aid and CPR. By 7:10—after about 25 minutes—Scott did not respond to CPR. Alex covered Scott and descended to the valley and found another climbing party. With one person from that party Alex hiked out to Big Sandy Opening, and they drove to Lander. They called the NOLS Alaska branch school (the only phone number Alex had with him) and reached Kurt Gisclair. Kurt then called the Fremont County Sheriff.
On September 23, the Fremont County Search and Rescue group organized a response using climbing rangers from Grand Teton National Park. Alex and the county coroner were flown to the site, and the climbing rangers investigated the accident. Alex and the coroner returned to Lander.
Analysis
Based on this investigation, it appears that Scott pulled the rock off, which then pinched and cut his climbing rope against another rock. Scott was found with about two feet of rope still tied to his harness. (Source: Drew Leemon and Alex Everett)</t>
  </si>
  <si>
    <t>Avalanche, Ice Anchor Failure-Fall on Ice, Baffin Island, Auyuittuq National Park, Mount Breidablik</t>
  </si>
  <si>
    <t>Baffin Island, Auyuittuq National Park, Mount Breidablik
On July 8, after reaching the summit of Mount Breidablik, a group of 14 began descending their route of ascent. They had climbed the prominent glacier visible from Summit Lake at Pangnirtung Pass. The snow and ice slope is 45 degrees at its steepest. In order to facilitate the descent for such a large group, the party fixed their climbing ropes with screw-anchors every 50 meters. The last climber would down-climb and pull the ropes and anchors as he descended. The lowest climber was waiting at a two-screw anchor when an avalanche released from above. The avalanche hit the lowest climber and the anchor failed. He was swept 200 meters down-slope and suffered a broken leg in the fall. The victim was stabilized by a doctor in the group and one member descended to the Park Warden Patrol Cabin at Summit Lake. Fortunately, a Medium helicopter working in Qikiqtarjuaq (Broughton Island) was available and dispatched to the accident scene. The helicopter was able to land nearby and the patient was evacuated to Pangnirtung. Fixed wing aircraft then flew him to the hospital in Iqaluit by Nunavut Health Services. (Source: Parks Canada Warden Service, Marc Ledwidge)</t>
  </si>
  <si>
    <t>Avalanche, Poor Position, Weather, Alaska, Mount Foraker</t>
  </si>
  <si>
    <t>Alaska, Mount Foraker
On April 6, the Talkeetna Ranger Station received mountaineering registration forms for Kevin Strawn (27), Travis Strawn (21) and Colby Strawn (15). They intended to climb both the West Rib on Mount McKinley and either the Southeast Ridge or Northeast Ridge on Mount Foraker. Ranger
John Leonard reviewed their registration forms and found their prior experience adequate for their planned routes. The two older brothers had climbed Mount McKinley in 1999 and all three had numerous ascents in Alaska with other ascents including Mount Rainier and the Grand Teton. Leonard signed off on the review, and the leader, Travis Strawn, was sent our NPS mountaineering confirmation letter dated April 16. No other formal contact was made until their arrival in Talkeetna.
On June 8, the three brothers checked into the Talkeetna Ranger Station where Ranger John D. Evans conducted the briefing. As reported by Evans, “They had obviously done a lot of research into the route on the Southeast Ridge of Foraker; however, they were open to alternative routes and ideas if their planned route was unsuitable once they got into the mountains to assess it. Other routes discussed included the Sultana Ridge of Foraker and the West Rib of Denali. Also discussed during the briefing were assessment of snow conditions and different tactics in attempting the routes. Overall my assessment of the team was that they were an experienced team whose members were approaching a potentially serious climb with clear heads and a lot of information.”
Ranger Joe Reichert also visited with the Strawn brothers. Reichert stated, “In my conversation with the Strawn brothers on June 8 prior to their check in with John Evans, we spoke of the possible conditions that they might find on the Southeast Ridge of Mount Foraker. I mentioned that it had been attempted twice early this season, once in March and once in May. Both parties found deep faceted snow and decided to retreat from low on the route. Then we spoke of possible current conditions. I told them that there had been significant new snowfall in late May and early June. I stated that this could stabilize the poor winter snow pack, but that it could also pose high avalanche hazard due to the heavy new snow over the weak layer. We visited some about life endeavors since I had checked them in for a previous Denali expedition. We parted with my usual farewell to climbers: Have fan and climb safely.”
After a weather delay, PJ Hunt of Doug Geeting Aviation flew the three to the West Fork of the Kahiltna Glacier on June 11. This glacier is the start for the Southeast Ridge route on Mount Foraker. They took 18 days of food for their possible two climbs with a return date no later than June 27. That evening at 2030, the Strawn brothers called the Kahiltna Basecamp and spoke with the manager Lisa Roderick via CB radio. They asked her if she would contact their wives concerning a bag of climbing equipment that had been forgotten. This equipment would be needed for their climb on the West Rib of Mount McKinley. The message was relayed to the Geeting Aviation office. Apparently the bag could not be located.
On June 12 in the early evening, Hunt flew over the ridge to check on the three and spotted their camp at the 8600-foot level on the South Toe of the Southeast Ridge. One person waved to him at that time. A little later in the evening the brothers again called Kahiltna Basecamp to check on the status of their bag of climbing equipment. Roderick reported that the brothers thought the bag was left with Geeting Aviation. Roderick told them that she would continue to check on its whereabouts.
On May 12 at 2030, the Strawn brothers called into basecamp and spoke with Roderick. Roderick stated that “they sounded concerned about conditions of the route.” In their call they indicated they had been climbing on shale and hinted there had been some rockfall. They reported they were at 10,000 feet and going farther that evening. Roderick read them the weather report that indicated a possible clearing trend. In signing off they said “they would check in at 0830 with me [Roderick] every night” since they were unable to hear weather forecasts from the 14,200-foot camp. After their climb on Mount Foraker, they asked Roderick “to hold the bag [if found] and they would pick it up for their West Rib climb.” Roderick stated “they did not indicate when” this date would be.
No other radio transmissions were heard from the Strawn brothers after the 13th.
On June 17 at 15 3 7, the Lama helicopter departed Talkeetna with Ranger Robinson—who had initiated a search, Helicopter Manager Dave Kreutzer, and Pilot Jim Hood. Weather was clear and calm at 1610 when the Lama reached the 7000-foot level of the South Toe of the Southeast Ridge of Mount Foraker. The brothers’ cache of skis was observed at the base of the ridge at the 6500-foot level. Continuing up the route, tracks between snow and shale could be observed along the ridge crest above 9000 feet. At 10,000 feet the tracks in the snow were followed traversing a 30-degree slope below an ice headwall. Wands with orange flagging were placed on this traverse. The traversing tracks led through avalanche debris to the broken rock buttress that forms the Southeast Ridge proper. Faint tracks were observed above the avalanche debris ascending several hundred feet up a 45-degree ice rib paralleling next to the rock buttress. From near the 10,500- foot level, the tracks appeared to be a single faint set stopping short of a small fracture line that spanned the ice rib. The fracture appeared to be less than six inches in depth.
Robinson directed the Lama to continue the search up the Southeast Ridge reaching 14,500 feet at 1620. The search continued to 16,000 feet with no other evidence so the Lama descended to the last known location at 10,500 feet. Robinson directed the Lama to begin a slow descent down the fall line from this last know spot. Between 10,000 and 9,500 feet, several wands were observed lying on the 45-degree ice and shale slope. A significant amount of surface melt water and a few small rocks were observed cascading through this area. Directly down the fall line at the 8500- foot level at 1635, the Strawn brothers were found deceased and spaced apart on their rope. They were on a 35-degree slope and it appeared they had been lying at this location for several days as the surface snow had melted away except what was under their bodies. Pilot Hood felt he could retrieve the three with the “Grabber,” so the Lama headed for Talkeetna. At 1829, the Lama departed Talkeetna en route to the basecamp with Hood, Kreutzer, Ranger John Evans, and Helicopter Mechanic Ray Touzeau arriving at 1906. At 1920, the Lama extracted the brothers using the Grabber and flew them back to basecamp. At 1928 the three were positively identified by Evans and this was relayed to Talkeetna. Hunt flew the remains of the Strawn brothers back to Talkeetna where they were transported by vehicle to Kehls Mortuary in Palmer.
Analysis
The Southeast Ridge of Mount Foraker has a record of both avalanche fatalities and victims of avalanches that have survived. Unfortunately, the section of route the Strawn brothers encountered was in a high-risk avalanche zone that has proven to be difficult to assess. Most of the lower routes in the Alaska Range were reported to be in poor condition when the three flew in. Waiting for a good settled period of weather before climbing higher was really the only safe option at that time.
In farther observation of the accident site, it appeared the lead climber triggered a very small soft slab avalanche. This person may have been able to regain his footing though the avalanche carried at least one or both of the other brothers down the slope. This momentum made it impossible for the lead climber to hold the fall. Their faint tracks were visible after the avalanche slid because they were kicking in steps that penetrated the older snow layers. The avalanche slid on one of the newer snow layers allowing the tracks to remain. (Source: Roger Robinson, Mountaineering Ranger)</t>
  </si>
  <si>
    <t>Avalanche-Backcountry Snowboarding, Poor Position, Alaska, Mount St. Elias</t>
  </si>
  <si>
    <t>Alaska, Mount St. Elias
On April 7, John Griber was carefully working his way down a 45-degree ice face on Mount St. Elias. He turned at the sound of a “swish” above. Forty to 50 feet away, he saw companion Aaron Martin (32) off his skis on his side and sliding. Griber watched for 30 seconds as Martin slid hundreds of feet and out of sight. Then the snowboarder yelled for the second skier in the party, Reid Sanders. There was only silence.
Pilot Paul Claus of Ultima Thule Outfitters in Chitina on Friday reported spotting a body about 3,000 feet below the peak, with a string of equipment tracing the route of a fall. Claus, a noted Alaska Bush pilot, planned to return to see if a body recovery was possible. Griber and a fourth climber, Greg Von Doersten, were rescued by a National Guard helicopter Wednesday.
Below is part of Griber’s conversation with The Associated Press by telephone.
Griber said the men intended to climb the mountain, then become the first to ski or snowboard to sea level from such an elevation. Martin and another team had tried the same thing a year earlier only to be turned back by blizzards. This year the weather was sunny, calm, and relatively warm in the days after Claus dropped the men off at Hayden Col, a pass just above 10,000 feet, on April 4.
The next day the climbers tackled their first hurdle, a sheer 3,500-foot ice face. Climbing with 65-pound packs stuffed with food and gear for a higher camp, the four ran into a problem when Von Doersten lost a crampon on the last pitch, preventing him from climbing. By the time Martin pulled him up on a rope, Von Doersten had frostbitten his hand. The climbers dug a camp into the snow near 14,500 feet. Von Doersten decided to stay there while the others went on.
Griber, Martin, and Sanders set off the next day and by Sunday had reached 16,000 feet. The next morning, they were ready to go for the summit but faced another ice wall. It was not as steep as the first, Griber said, but the surface was lined with channels a few inches to 15 inches deep caused by water melting, flowing, and freezing. By late afternoon, though, the men were above that headwall and within 600 to 700 feet of the summit. Griber rested there while the others pushed forward.
“I just felt really drained,” he said. “I wanted to let them take advantage of not pulling me up.”
Griber estimates he paused 10 minutes, then followed the footprints of the two skiers. At 6:15 p.m., 150 feet from the summit, he decided he could go no farther. He worried that it would take another 20 minutes to the top, and darkness was coming.
Griber took off his crampons and neoprene overboots and locked into his snowboard. In severe conditions, Griber said, he often snowboarded with an ice ax in his hand. This time, he had one in each hand. “This wasn’t snowboarding,” he said. “This was absolutely survival technique.” Still, he noted the conditions were the same or better than the three had encountered on previous trips.
“This is what we were used to doing,” he said. “We specialize in high angle, extreme terrain. We’re not just a couple guys who went out and said, ‘Let’s go ski this thing.’”
Griber started down. He paused occasionally, he said, to wait for Martin and Sanders. Within half an hour or less, he spotted his companions about 800 feet above. Griber slowly continued down the mountain for another 15 minutes, looking for good snow, occasionally able to make a turn. When a few ice balls rained down, he figured Martin and Sanders must be directly above. Griber said he felt it was “a little dangerous.” He traversed across the slope to be out of the way if anyone fell. A few minutes later, he heard the sliding sound, and over his right shoulder saw Martin. Martin had self-arrest grips on ski poles for braking to a stop on steep snow, but he could not stop.
Griber yelled for Sanders, but heard nothing. Sanders had yet to clear an area of unstable ice columns and crevasses, Griber said. As darkness fell, Griber put on his headlamp and made his way into a band of talus and rock, where he jettisoned his snowboard. He tried climbing on the rocks, calling for Sanders, and looked for a flat place to bivouac. Eventually, concerned with his own safety, he put his crampons back on, located the footprints the climbers had made that afternoon, and walked on ice in the dark until he found a crevasse to provide shelter from the bone-chilling wind.
“I was feeling cooked at this point,” he said. “I was beyond tired.”
He woke at 5:00 a.m., searched again for Sanders, then descended to the old snow shelter at 16,000 feet. He stayed long enough to warm up in a sleeping bag, then descended to 14,500 feet to tell Von Doersten of the tragedy.
A day later, Claus flew over to check on the climbers. Griber and Von Doersten waved to him, and Griber used his ice ax to carve out a message in six-foot letters: “TWO DEAD.” Claus dropped a weighted bag with a note saying rescue was possible, and for the climbers to raise both arms if they needed help.
“I fell to my knees and raised both hands,” Griber said.
A HH-60 Pavehawk helicopter from the National Guard’s 210th Mountain Air Rescue group in Anchorage came to get them. The crew had to lighten it to safely climb to 14,000 feet. Griber and Von Doersten abandoned their camp and equipment on the mountain to scramble aboard the flight to safety. (Source: Associated Press and Anchorage Daily News reporter Craig Medred)</t>
  </si>
  <si>
    <t>Equipment Failure through Improper Use-Inadequate Anchor, Quebec, Sageunay National Park, Cap Trinite, Les Grands Gallets (5.9, A2+, 350m.)</t>
  </si>
  <si>
    <t>Québec, Sageunay National Park, Cap Trinité, Les Grands Gallets (5.9, A2+, 350 m.)
A couple began their planned three-day outing to climb Les Grands Gallets at Cap Trinité on Saturday August 4. They were seen climbing around 100 meters up on Les Grands Gallets (5.9, A2+) on Saturday. On Sunday, park rangers became alarmed when they could no longer spot them on the rock face. Their bodies were found in a crevice at the foot of the cliff. Police believe L.P. and J.V. fell between 100 and 150 meters to their deaths, some time between Saturday and Sunday. The two had intended to spend the night in a portaledge. L.P. had previously acknowledged to a newspaper reporter that she was nervous about sleeping in the portaledge, for it would her first time using such equipment.
Analysis
A public inquiry determined that the fall occurred while the couple were resting on their portaledge. The couple had overloaded their portaledge with too much weight, had improperly attached it to their anchor system, and had neglected to tie themselves in to an independent anchor. (Source: Tu Thanh Ha—Globe and Mail, and Edwina Podemski)</t>
  </si>
  <si>
    <t>Exposure-Weather, Inadequate Clothing and Equipment, Hypothermia, Fall on Rock-Unable to Complete Descent, California, Yosemite Valley, El Capitan</t>
  </si>
  <si>
    <t>California, Yosemite Valley, El Capitan
In late December, Joseph Crowe (25) began fixing pitches on the Zodiac (VI 5.7, A) on El Capitan, intending to solo the route. By mid-afternoon on the 5th, he was just finishing pitch-3 with plans to fix pitch-4 and to return to the ground that evening.
Two other climbers, Pat Warren and Matt Robertson, had camped at the base of the route near Crowe the previous night. When they started hiking down to the road in late afternoon on the 5th, Crowe appeared to be leading pitch-4. Although the weather that morning had been mostly cloudy and windy, with scattered light rain and a temperature of about 40 degrees F, they noticed that Crowe had dressed in fairly light clothing and did not appear to have taken any extra storm clothing up the wall with him. The first few pitches of the route were known to be particularly exposed and they had previously seen Crowe return from fixing pitches, thoroughly soaked by water coming off the summit and blown in by the wind.
A short time later a storm moved in, with high wind, heavy rain and snow. Visibility quickly deteriorated to 20-30 feet. Warren and Robertson were not too concerned about Crowe since he had the skills and enough rope to get down, and the three climbers had talked together in camp about rapping off a route if severe weather struck. But as they were hiking past the Nose about 6:30 p.m, after dark, they heard cries for help coming from the vicinity of the Zodiac and they were sure it was Crowe. They themselves had become soaked by the storm during the hike, despite good foul weather gear and they were now very concerned for Crowe.
At 7:30 p.m. they reported the situation to the NPS. Using a loudspeaker from the road, the rangers got answering cries, but the storm made communications extremely difficult. They did manage to determine that he was still on the wall, had no light, and was unable to get down. SAR team members hiked to the base of the route (which took almost two hours because of the conditions). When they arrived, they found Crowe hanging from etriers attached to the end of a rope, 25-30 feet off the ground and 15 feet out from the wall. He was not moving and did not answer their calls. After more gear was brought to the scene, they were able to fix a line to him by means of a carabiner attached to a long pole. A ranger ascended a fixed line (left earlier by other climbers) on Shortest Straw (an adjacent route), carrying the line that was fixed to Crowe. He pulled the two of them together and lowered Crowe to the ground. Despite attempts to revive Crowe, he was pronounced dead from hypothermia by a physician at the Yosemite clinic.
Analysis
A few days after the accident, NPS team members climbed the first four pitches of the Zodiac and analyzed Crowe’s rigging. Based on that evidence, here is the most likely series of events:
Crowe was climbing with two dynamic ropes, one 70 meters (230 feet) long and the other 55 meters (180 feet). He had previously fixed them from the ground to pitch-3, and on this day he pulled them up to climb pitch-4. When he finished the pitch, or if he needed to descend earlier, he would rely on those ropes to return to the base of the wall, as their combined lengths were more than adequate to do so from the top of pitch-4.
The 70 meter rope was his lead rope. It was tied to the anchor at the top of pitch-3 (the “pitch-3 anchor”), but instead of the end of the rope being tied there, the knot was about 15 feet from the end, leaving a tail of that length hanging down pitch-3. His belay device was probably his Grigri.
For some reason, possibly the storm, darkness, or a technical problem, Crowe stopped climbing about 20 feet short of the regular pitch-4 anchor and built his own anchor out of protection he placed in the crack. Then, using his Grigri, he rappelled on the free part of the 70 meter rope, leaving the part on which he had led still clipped through the protection and anchored at pitch-3. He did not clean the pitch as he descended, possibly because he was in a hurry and also because he wanted to eventually return and complete the pitch. By leaving a significant amount of the 70 meter rope tied up in the pitch, he was relying on the remaining free part plus the 55 meter rope to reach the ground.
Crowe rappelled to the pitch-3 anchor. At this point he was still rappelling on the free part of the 70 meter rope. About 40 feet below him, a knot joined the end of this rope to one end of the 55 meter rope. The other end of the 55 meter rope was tied to the 15-foot tail of the 70 meter rope that hung from the pitch-3 anchor. As a result, the 55 meter rope hung from both the free side (on which he was rappelling) and the anchor side of the 70 meter rope, forming a continuous loop. This was apparently a solo aid technique he was trying.
The bottom of the loop was about 100 feet below him, well above the ground. To gain the full length of the 55 meter rope, he would have to descend about 15 feet past the level of the pitch-3 anchor, reach over and untie the joining knot in the anchor side of the loop, and drop that end of the 55 meter rope. Then he would rappel another 25 feet, pass the remaining joining knot, and continue descending on the 55 meter rope, hopefully to the base of the wall.
It may have been dark by now, certainly windy and cold, with almost no visibility, and he may have been in the waterfall that targets pitch-3. With his minimal clothing he was probably hypothermic, in a hurry, and possibly panicked. His light, a very small LED model (found later in his pocket), would have been useless, and he may have had to determine the dimensions of his system and the location of the critical anchor-side knot by memory and feel, with numb fingers.
Either he had forgotten that both ends of the 55 meter rope were tied into the system, or he misjudged the distance to the anchor-side knot, for he descended past the level of the knot. In fact he continued at least another 25 feet until he had passed the knot on his side of the loop and was now on the 55 meter rope. At some point he realized that he had gone too far and would have to ascend to reach the anchor-side knot.
As he climbed back up the 55 meter rope, he accidentally jammed his upper ascender tightly up against the knot he had just passed. He was unable to free the ascender, and since it was tied with cord, rather than clipped, to his harness, he cut it loose. (After the accident the ascender was found jammed against the free-side knot.)
With only one ascender, Crowe was unable or unwilling to continue up the rope (although it was feasible with the remaining ascender and a prusik). He apparently decided to go with what rope he could get at that point. He reached over to the anchor side of the loop and cut the 55 meter rope, opening the loop. (We found the 55 meter rope on the anchor side of the loop cut at the level of the jammed ascender.) This left 25 feet of the 55 meter rope hanging uselessly below the anchor-side knot, shortening the rope available to reach the ground by that amount.
Then he tied a safety knot in the end he had cut, dropped that end, and—leaving two etriers behind with the abandoned ascender—rappelled about 150 feet until he reached the end of the rope. He was now 30 feet above the ground and 15 feet away from the wall. With his tiny light, in a whiteout, we wonder if he knew how close he was.
His subsequent actions may have been accomplished in a different order, but here’s one reasonable sequence: Hanging just above the end of the 55-meter rope, he attached his remaining ascender to the rope just above his Grigri. He clipped his two remaining etriers in series to the ascender, making a long ladder. He stepped onto the ladder and cut the 55-meter rope between the ascender and the Grigri. (We found a two-foot piece of the 55-meter rope, cut at both ends, with the Grigri attached and what was probably the safety knot still tied. We don’t know why he didn’t just unclip the Grigri, but we suspect his fingers were too cold by then.)
He then cut the cord connecting his harness to his ascender and began to climb down the ladder, unbelayed. If he had reached the bottom step and hung from his hands he would have faced a drop of only 15 feet. If he had not abandoned the other two etriers, he could have almost stepped onto the ground. But he probably collapsed from hypothermia and fell, and his hammer became entangled in the etriers. He was found suspended by the shoulder sling of the hammer, with no evidence that he had tried to cut himself free.
The lack of adequate storm clothing and a headlamp with useful range were his most serious problems. With that gear he probably could have stayed on the wall through the storm or descended with more control. As it was, if he had searched carefully for the anchor-side knot, if he had not jammed his ascender, if he had been able to fashion a prusik, and if he had found and untied the knot, he would have gained 25 feet more of the 55 meter rope, enough to reach his goal. (Sources: Jack Hoeflich and John Dill—Park Rangers, Yosemite National Park)...</t>
  </si>
  <si>
    <t>Failed to Turn Back, Inadequate Clothing and Equipment, Weather, Poor Position-Bivouac Site</t>
  </si>
  <si>
    <t>California, Split Mountain
In October, the climb up our twelfth 14,000-foot peak, Split Mountain, did not go well. One member of our climbing party, Dave French, was hospitalized for frostbite afterward and is still recovering.
It was early October. Dave, his son Sean, Sean’s friend Matt, their college professor Tom Campbell and I were expecting late summer conditions with fair weather and little wind. We did not realize however, that a storm earlier in the week had left seven to ten inches of snow above 9,000 feet, or that cold temperatures since then had left the snow as a dry powder. We were surprised to see the snow on the mountains when we arrived but we felt that it would probably burn off before we reached it and that any remaining would not be a significant factor anyway.
The first day we hiked from a low start on the valley floor, up Red Creek to Red Lake. We camped there with nine other climbers in three groups all headed for Split Mountain the next morning. It seemed odd that such a pristine area would be hosting so many climbers that late in the season. We suspected this out-of-the-way eastern Sierra trail had been largely ignored before the recent interest in California’s fourteener’s.
We were first out of camp at 6:30 the next morning with the other climbers close behind. At head of the Red Creek Canyon is a glacial cirque, which in normal conditions would have been an easy Class 3 climb up a steep chute of loose scree. The layer of dry snow meant that we were still walking on loose scree, but we couldn’t see it. Add to this the fact that in many sections, between large rocks and in the bottom of the chute for example, the snow had drifted to waist depth and beyond, and you have very difficult climbing conditions.
It was slow going, especially the last hundred feet, which was particularly steep. Tom and I were first up. By the time Dave, Sean and finally Matt had mounted the cirque and turned toward the peak it was after noon. One of the other climbing parties, a man and his two sons, had passed us and started up the peak about 15 minutes before. The six climbers behind us had given up and turned back short of the top of the cirque.
From the top of the cirque at 13,000 feet, the summit climb looked easy, but it was not. The north side of the peak is less steep than the cirque, but the climbing conditions were just as bad with a dry powder over talus and scree. There was no crust on the snow. It could not support a climber’s weight. Each step was supported by the surface below, which often did not provide a good footing, especially with a layer of compressed powder under your boot. Often your boot would fall between unseen rocks. Occasionally we crossed drifts where we sunk in above our waists.
I did not have sunglasses and was concerned about snow blindness. As we started toward the summit I covered my prescription glasses with strips of adhesive tape from the medical kit I was carrying. I left a narrow gap between the strips and used my fingernail to open additional slits. I alternated between eyes while climbing and closed them both during rests.
Even beyond the difficult conditions, our progress was very slow. Tom was in the lead. Dave and Sean were stopping for rests often and waiting for Matt to catch up. I had dropped back when I taped over my glasses and after catching up had stayed back with Matt to encourage him.
A couple hundred feet above the cirque Tom turned around and walked back down to the rest of the group. He said that the last hundred feet had taken us 30 minutes and there was not time to make it to the peak and back down before dark. He said he was not prepared to bivouac and so was heading back. Sean and Matt were willing to turn around too.
I was not. It was still early afternoon. I didn’t think we needed to make it back to camp before dark; we just needed to get off the top of the cirque. We had a couple headlamps with us and could walk the rest of the way after dark.
Dave also wanted to go on. He didn’t want to have to come back up Split Mountain before finishing the fourteeners. (He and I had just four more peaks left.) He said that we had enough equipment with us and should be able to bivouac if we had to. Tom and Matt turned back. Dave, Sean (who decided to stay with his father), and I went on. Before separating Dave asked Matt to leave me with his bivy sack and headlamp.
A while later we passed the two boys coming down. They had not made the peak and had decided to turn around. They were going to wait for their father at the top of the chute. About an hour later their father also passed us. He had made the summit. The climb to the peak was very slow with frequent stops for rest. We took some pictures and started back down at 4:30 p.m., two hours before sunset.
On the way down, the wind came up. Waiting for Dave and Sean I started to feel cold, and with that a bit of apprehension. We were at high altitude late in the day and late in the season. Hoping to speed things up I commented that we could not spend the night here. We had not yet resigned ourselves to a bivouac but realized that if we were going on we had to find the chute we came up and get down the steepest part before dark. Without ropes there was no other reasonable route and the top portion was simply too difficult to downclimb after dark.
I thought the chute was at the low point in the pass to our north. Sean said it was to the northeast. I decided to go ahead of Dave and Sean to make sure we located it before dark. I went toward the northeast first to pick up our outbound tracks. I found a very light track in the snow with clear switchbacks and followed it north. I assumed that the rest of our tracks were running parallel to this further to the east or had been covered by the blowing snow. Sean became alarmed when he saw me continuing further down the ridge to the north. He yelled after me that I had gone too far. He checked his altimeter and yelled that the pass was only 70 feet below him. Dave yelled after him that it was 170 feet below. Sean corrected him, but I didn’t get this message and thought that 170 feet was more consistent with where I thought the pass was. Sean was sure that this was wrong and stopped to get a GPS reading before continuing down. He had both his GPS and his altimeter watch with him. Further, he had checked the altitude and stored a fix at the top of the chute.
With Dave and Sean now stopped on the slope above me, I took my headlamp out of my fanny pack and left the pack with the second headlamp out in the open where they could see it. My idea was that if I could locate the chute I could mark it with my light and guide them to it. I went toward the edge of the ridge to my east to see what was below. In the waning light I could see that the canyon below was not the canyon we had come up, but rather a canyon further north. To the south I could just make out an arête, which I recognized as being on the north side of the cirque we had come up.
By this time Sean had a GPS reading and he and Dave had started back up the ridge toward the southeast. I picked up the pack and hurried back up the ridge to join them. By the time we were back together it was dark and continuing to look for the chute, even with the GPS and headlamps seemed pointless. We could not climb down in the dark.
We decided to bivouac. We started to move away from the pass to avoid the wind but then decided to just dig into the snow where we were instead. The snow was only about a foot deep at that spot. We cleared a four by six foot patch, stacking the snow from the clearing on the windward side. We then got out our bivy bags. None of us had used or even seen this equipment before. It was still in its original packaging.
I had thought that each of us had a bivy bag, but it turns out we only had two, the one Matt had left me and an identical one Sean carried. Dave was carrying a space blanket instead. Dave thought that we would be able to double up in one of the bags for warmth and use the space blanket as added insulation. But the bivy bags were not big enough for two of us to get into.
The space blanket was not long enough to extend all the way to Dave’s feet and still cover his shoulders. Further it was not wide enough to completely wrap around him so he just tucked the sides in under him. The wind kept pulling the sides out. The Mylar was flapping in the wind most of the night. I got up to help tuck in his legs a couple of times. The last time the Mylar had ripped so I just took what was left and wrapped it around his legs a couple of times.
During the night Dave expressed a concern about getting frostbite on his toes. I didn’t know and didn’t answer the question directly. Instead I suggested that we alternately curl and straighten our toes every few minutes to keep the blood flowing. Dave relayed this message to Sean who was on the other side of him. About 2:30 in the morning, Dave could no longer wiggle his toes.
At some point I suggested that Dave and Sean breathe into their jackets to preserve body heat. It was a long night. My fingers and toes were numb and I was at times shivering more violently than I have ever before. Despite the cold I fell asleep several times.
We waited for the sun before getting up the next morning, found the chute easily and headed back toward camp. At that point we didn’t know that anything was wrong. Tom and Matt had come up the trail looking for us and met us half way down.
We were back in camp before noon. Dave took his boots off to rest before we walked on down to the car. His toes were heavily blistered and discolored. The blisters were orange and were not located at wear points as hiking blisters usual are. And the ends of several toes were black.
Dave ended up hospitalized for a week and continued Jacuzzi treatments and medication for one month. Although he did not lose any of his toes, he still has not fully regained feeling in them. Although not discolored or blistered, my toes and fingertips tingled for about three weeks after the climb. I assume this is the result of some pre-frostbite condition.
Analysis
We made an astounding collection of errors. The most obvious of course is the failure to turn back when the climb proved more difficult than we had planned for. But to end the discussion here would be a great oversimplification. We went on expecting to hike back after dark and we had accepted the possibility of a bivouac if we couldn’t. We’ve hiked through the night before and we’ve bivouacked successfully before, and we should have been able to in this case.
I did not bring sufficient clothing. I had made a religion out of traveling light, taking only that which I was sure to use. This left little margin for the unexpected. My predicament hit home while I was waiting for Dave and Sean near the peak. The only way I had kept warm during the climb was by moving. A few minutes without moving and I was cold. This is absurd. You should be able to stop anytime for as long as needed; whether for a broken leg, a tired partner or, as in this case, wet gloves.
We were not familiar with the emergency equipment we were carrying. If we had examined this equipment before the climb, we would have been much less receptive to the idea of a bivouac!
We underestimated the effect of the first new snow of the season. We have hiked across plenty of snowfields and glaciers, but this was different. The dry powder with no solid layer underneath it was really difficult to move across. None of us had gaiters to keep the snow out of our boots and I didn’t even have sunglasses; but the real problem was how much the snow slowed us down.
My getting lost on the way back to the top of the chute cost us the opportunity to walk out that night. This is particularly disconcerting considering we had the technology available to prevent us from ever getting lost. That I forgot about the GPS and that I was not paying enough attention on the way up to recognize my surroundings on the way back is mortifying. But a deeper concern is my willingness, like every lost hiker ever, to adjust reality to fit my perception of it. I was sure we had come up from the lower pass. And I don’t know who made the single track I followed down to it, but it was certainly not the trail of eight people going up and five going back down within the last six hours. The real trail was further east and it was not covered by the blowing snow. In fact it was still quite visible the next morning!
The location of our bivouac, right at the top of the pass, was poor. It’s virtually always windy at the top of a pass. This night was no exception. Of course, it would have been difficult to get away from the wind. Along the same lines, we needed to dig in deeper. The shallow hole we dug in the thin snow near the pass did not keep the wind off of us and the snow berm we formed on the upwind side was completely ineffective. In fact, the berm was probably triggering turbulent flow downstream! We would have been better off in the laminar boundary layer flow without the berm. We also would have been better off if we had taken the extra snow and covered ourselves with it. Snow is an excellent insulator and on this night there would have been little concern for it melting.
We would have been much better off if we had gone back to one of the deep snowdrifts we had passed through and dug snow caves. My experience with snow caves has been that they are comfortable and completely insulated from the wind.
One simple trick to keeping your feet warm is to loosen up your boots. This allows more blood to flow through the less constricted veins. I’ve always known this. In fact, I even thought of it on the way up. Sean’s boots laces had come loose and I was helping him lace them back up. The laces were frozen. I had to suck on them to get them untied. Then when I pulled them tight, the laces broke. There wasn’t enough length left to make a bow so I had just knotted what remained. That’s when I thought about loosening them at night and realized how hard this would be now that they were knotted. Still, Dave and I could have easily loosened our boots, and Sean’s other boot could have been loosened. But I didn’t think of it again once we had bivouacked for the night. And despite our numb feet, we never unlaced our boots!
My climbing gloves were of no use. The material between the fingers, which end just at the first knuckles, holds the bare fingers apart. This makes them excellent heat radiators! I believe my hands would have been warmer if I had closed my fists without gloves. I the future I’ll bring either full gloves or mittens.
We had adhesive tape in our medical kit. We could have taped Dave’s space blanket on him. This would have been much better than leaving it to flap in the wind and eventually tear. I could also have used the tape to keep the top of my bag closed, or to cover the vent if I had known it was there. More significantly, we could have slit the sewn seams on mating sides of the two bivy bags, then used the tape to fasten them together as one big bag that we all could have fit inside. We would have been much warmer with three of us on the inside and Dave would have been out of the wind. And if we had taped the space blanket inside the top of this double bag, so it reflected our body heat, I suspect we would have been downright comfortable!
Why did we not think of these “solutions” on the mountain? Certainly we had time to cogitate on our predicament as we lay awake that night. Dave and I theorized that perhaps the lack of oxygen at altitude or the cold temperatures compromised our reasoning ability. If so, it’s all the more important that we review and analyze the experience after the fact. We need to decide in advance what were going to do differently next time if we can’t trust the decisions we make while climbing.
Another theory is that we may not have been looking for “solutions.” As climbers we have a fairly high capacity for pain and a tendency to put up with whatever is thrown at us. At one point during the night Dave asked Sean what time it was. We didn’t know if we had been laying there for two hours or twelve. When Sean answered that it was two in the morning, we were all relieved. We had already made it through eight hours. Just four more and this would all be over. I think that same mentality—“let’s just tough this out”—may have taken over hours before; perhaps even while we were still climbing up toward the peak.
We were fortunate. If the temperature had been ten degrees colder the outcome would have been much more serious. Not all our decisions were poor. The arrangement with the three of us laying on our sides and pressed together worked well for all of us and provided some protection for Dave, who without a bivy bag was at least in the middle. However, he is considerably taller than either Sean or me. This left his feet out in the cold.
It was also good that we did not attempt to climb down the chute after dark. There was no discussion or argument on this point, we just turned away. That’s encouraging. On this matter there would have been little room for misjudgment. (Source: Mike Koerner)
(Editor’s Note: Another lengthy narrative, but filled with illustrative lessons from the best source: the individual involved.)</t>
  </si>
  <si>
    <t>Fall in River, Packs Too Heavy, Misperception, Alaska, McKinley River</t>
  </si>
  <si>
    <t>Alaska, McKinley River
My three pals and I (25, 25, 35, 39) were visiting Denali National Park with plans to climb Mount Brooks. The approach features a ford of the McKinley River. The river is a mile wide in all, but quite braided. Most of the braids can be simply splashed through, but some are quite serious.
We left Wonder Lake Campground at midnight on June 18 and hiked to the river. We began the ford at about 3:00 a.m. under the awesome alpen- glow illuminating the entire Wickersham Wall. Obviously the river was cold and the current strong. We were lined up single file facing upstream inching across from our left towards our right. We reached the crux of the crossing a little more than half-way across the river. The person in the front decided it would not go and that we were to inch back the way we came. Soon mayhem was upon us.
Most of the riverbed is rocks, but there are sand and gravel areas. As we started back I stepped onto a gravel area and the riverbed washed out from under me. Quickly I went from a standing position to a kneeling position in the river. I knew immediately that I could not stand back up with mybackpack on, so I jettisoned the pack into the river. Everything got very hectic and I’m not certain of ensuing details. Moments later I was swimming with Marie and her pack. She and I managed to swim and crawl to a sandbar and drag her pack out of the water.
As Marie and I stood up on the sandbar, we saw Todd on his back floating downstream on top of his backpack! I shouted to him to let the pack go but he said he could not. Moments later he was able to turn over and swim and drag himself to a sandbar just downstream from us. Cory was the only one able to stay upright, and he successfully waded to the sandbars. First he checked on Marie and me, then went to aid Todd. Led by Cory, the team was able to get back to shore. We watched as my backpack floated downstream, around a corner, and out of sight.
Todd, Marie and I were cold, shivering uncontrollably with teeth chattering. Todd and I had suffered contusions and harsh abrasions on our swelling knees from fighting and crawling up onto the sandbars. We set up the one tent we had left, gathered our wits, and licked our wounds. The air temperature was quite warm so our hypothermia was of short duration.
Later Cory and I hiked downstream and spotted my backpack, run aground on a gravel shoal. It was, of course, on the other side of the river. We spent hours fording the river to reach the pack. Upon reaching my pack Cory pointed out that we had, indeed, reached the opposite side of the McKinley River. We divided the load and forded, again with adrenaline but without farther incident, back to the south shore and our emergency campsite.
After regrouping, we decided not to try the river again, but instead to backpack around and up the Muldrow Glacier. We were not successful in reaching Mount Brooks, but we did explore the rugged north side of the Alaska Range.
Analysis
First, our packs were too heavy. We had considered it a point of style that we would carry all our gear from Wonder Lake to McGonnagal Pass rather than hiring a dog sled team to move some gear during the winter. Having made that decision, we then decided to ford the river in one carry. Once I was on my knees in the river, there was no way I could stand up again under the weight of my backpack. (Our packs were too heavy, and when we attempt this again we will halve the weight in our packs and perform two carries.)
Second, we had been surprised to see a group of four climbers coming out of the mountains. They successfully forded the river at the place where we attempted. Thus we did not spend much time looking for our own crossing place, but decided that since they had done it there, we would try it there. (Next time I would take the packs off and explore, possibly for hours, looking for just the spot that our group, not some other group, could cross.)
Third, all of us had our pack belts undone, so it should have been easy to ditch them. However Todd was using trekking poles, as we all were, and when he attempted to ditch his pack he realized that he was wearing the wrist loops. Thus, in the bedlam he could not extract his arm from his backpack shoulder strap.
We had practiced fording rivers before leaving home (Washington state) and had found a method with which we were comfortable. Some will question our method. I think our method was reasonable.
We continued hiking even though Todd and I suffered injuries to our knees. Despite swelling and pain, we enjoyed a big hike into the heart of Denali. Unfortunately this resulted in Todd tearing the cartilage under his kneecap, which, months later, would require surgery.
Despite the accident and following hardships, we agreed that the trip was a success in that we kept it together, covered some beautiful ground, and thoroughly enjoyed each other’s company during our visit to Denali National Park. (Source: Christopher Kemp)</t>
  </si>
  <si>
    <t>Fall into Crevasse (1) and Fall on Ice/Windslabbed Snow, Inadequate Protection, Descending Unroped, Fatigue, Alaska, Mount McKinley</t>
  </si>
  <si>
    <t>Alaska, Mount McKinley, West Buttress
On May 15, a five member Spanish expedition, “Gambo De Palamos,” left their camp at 17,200 feet to attempt the south summit of Mount McKinley. Shortly after leaving, Rafael Morillas-Cabrerizo turned back due to a headache. At 1400, Enrique Llatser-Fontanet turned back because of cold hands. While descending alone from Denali pass, Llatser-Fontanet fell into a crevasse and managed to extricate himself. He walked himself back to the 17.200-foot camp and presented no serious injuries. The remaining three team members continued unroped to the summit.
About 2030, the three remaining team members reached Denali Pass and continued their descent unroped. Shortly thereafter Francisco Rodriguez-Martin slipped and fell 800 feet. Luis Ropero-Civico and Miguel Angel Romero-Ruiz continued hastily toward the 17,200-foot camp, and within ten minutes of Rodriguez-Martin’s fall, Romero-Ruiz slipped and fell 700 feet. At 2130, team member Morillas-Cabrerizo alerted NPS staff at the 17,200-foot camp that he “needed a rescue.” Although he did not see either fall occur, he could see only one member descending and was concerned for the others. At 2145, the two fallen climbers were spotted unmoving at 17,400 feet, and a land rescue was initiated from the 17,200- foot camp.
The one remaining climber descending, Ropero-Civico, reached the 17,200-foot camp at 2200 with no injuries. Ropero-Civico and Morillas- Cabrerizo assisted NPS staff Mik Shain, VIP Tucker Chenoweth and Air National Guard Pararescueman John Davis with bringing the two fallen climbers back to the 17,200-foot camp. Romero-Ruiz was found unresponsive and showing signs of severe head trauma. He was transported back to
the 17,200-foot camp in a Cascade litter with three attendants. Rodriguez- Martin was found stumbling with no gloves and showing signs of severe chest trauma. Chenoweth and Davis cleared Rodriguez-Martin of a spinal injury, and he was walked back to camp with two attendants. Both patients were brought back to the 17,200-foot camp by 0020, on May 16.
Rodriguez-Martin and Romero-Ruiz were placed and stabilized in a tent and administered low flow oxygen. When hot water bottles were available, they were placed in the patients’ sleeping bags. At 1012, Rodriguez-Mar- tin was loaded onto the NPS Lama helicopter and flown to the 7,200-foot base camp. Romero-Ruiz was placed on a backboard and fitted with a cervical collar and was loaded onto the Lama’s second trip to 17,200 feet at 1048. Both patients were transferred to the Providence LifeGuard helicopter at 1133 and transported to Providence Hospital for treatment.
The remaining team members expressed concern for Llatser-Fontanet’s condition and his ability to descend to the 14,200-foot camp. VIP Dr. Michael Ross reassessed Llatser-Fontanet, finding pain associated with his right knee and left shoulder, but found no reason to grant helicopter assistance. On May 17, NPS Ranger Shain and VIP (Volunteers in Parks Ranger) Chenoweth assisted Llatser-Fontanet’s descent by short-roping him to 16,200 feet. NPS Roger Robinson and VIP’s Lance Taysom and Brian Okonek continued the effort by lowering Llatser-Fontanet down the fixed lines and into the 14,200-foot camp.
Rodriguez-Martin was treated and released from Providence Hospital May 24. His injuries included nine broken ribs, a flail chest, and severe frostbite to both hands. Romero-Ruiz was treated and released on May 29. His injuries included an occipital head fracture, pulmonary contusions, a right pelvic fracture, and a right tibia-fibula fracture.
Analysis
The descent from Denali pass at 18,200 feet has a long history of climbing incidents. Surface conditions are often icy and present a hazard to fatigued climbers descending from a summit attempt. Guided parties frequently place up to 20 snow pickets and ice screws as anchors for a running belay from 17,500 feet to 18,200 feet. These anchors are often left in situ for others to use for the season but are removed by the end of each season. No guided parties had reached the upper mountain before the Gambo De Palamos expedition made their summit attempt. Surface conditions on May 15 were very icy with a two-inch breakable wind crust. The combination of poor footing, fatigue, and a difficult surface for self-arresting contributed to the falls. Rodriguez-Martin had left his ice ax secured to his pack, making it impossible to attempt a self-arrest.
A running belay would have prevented the falls. The party had set up a running belay on their ascent to 18,200 feet but chose to remove their pickets as they climbed. Again, fatigue and the proximity to their 17,200- foot camp probably led to their descending without protection. Despite its moderate angle, the slope between 17,500 feet and 18,200 feet should be crossed with caution. (Source: Mik Shain, Mountaineering Ranger)</t>
  </si>
  <si>
    <t>Fall into Crevasse, Alaska, Talkeetna Mountains</t>
  </si>
  <si>
    <t>Alaska, Talkeetna Mountains
At 1700 on April 26, Alpine Ascents guide Brian McCullough (42) was traveling with three clients on an unnamed glacier in the Talkeetna Mountains when he broke through a snow bridge and fell fifty feet into a crevasse. McCullough landed at the bottom of the crevasse on his left side, his sled was caught by the rope and stopped just above him. Within minutes of the fall one of the clients approached the crevasse and determined that McCullough could ascend the rope. The clients then constructed an anchor and McCullough began ascending the rope. As McCullough approached the top, it was determined that a separate line would be necessary, as the original line had cut into the lip of the crevasse in the fall. Another anchor was constructed, and McCullough was able to ascend out of the crevasse on a separate line. After removing the rest of McCullough’s equipment that had been tied to the initial fall rope, the group decided to camp for the night.
On the morning of April 27, the team traveled to a location up glacier at approximately the 8,000-foot elevation. They believed it would be possible for a plane to land there and then stomped out a runway. The weather over the next five days was a combination of heavy rain followed by snow and then high winds. On the morning of May 2, Doug Geeting went to pick up McCullough and the three clients, who were now four days over due, on the Talkeetna Glacier. Not seeing McCullough’s group at the airstrip, Geeting traced the group’s planned route and spotted them. Geeting attempted to land at the group’s location but the snow conditions proved to be too firm to land safely and extract the injured party. He informed the group that they would have to return to the location where they had been dropped off—approximately two day’s travel. The combination of McCullough’s injured ribs, a potentially loaded slope on the route to the drop-off location, and the urging of the three clients, all of whom were Emergency Medical Technicians, persuaded McCullough to request evacuation assistance.
At 0905 on May 5, the National Park Service Talkeetna Ranger Station was contacted by Doug Geeting regarding an injured climber in the Talkeetna Mountains. Since the location was outside park boundaries, rangers referred the caller to the Alaska State Troopers. At 1006, the Alaska Rescue Coordination Center (RCC) contacted the National Park Service Talkeetna Ranger Station to request assistance. At 1140, the NPS Lama helicopter was dispatched to the scene with NPS Helicopter Manager Dave Kreutzer and Ranger Gordy Kito on board. At 1215, the Lama was on scene and Kito assessed the injuries as possible multiple fractured ribs on the left side. The patient denied any other pain or injuries. At 1230, the Lama departed the scene with Kreutzer, McCullough, and one client for Palmer State Airport. Upon arrival McCullough was taken to the Valley Hospital in a private vehicle and was diagnosed with nine broken ribs (3- 11) and released. At 1335, the Lama retrieved Kito and the remaining two clients and transported them to Palmer.
Analysis
Crevasses are one of the inherent dangers of glacier travel. McCullough recognized the increased risks of the area in which he was traveling and tied the whole team together using two ropes. The added weight of the other members may have prevented more serious injuries. McCullough’s sled was tied into the rope using a prusik and the handles on the sled duffel were also clipped into the rope multiple times. These measures are standard for glacier travel and most likely prevented the sled from landing on top of McCullough and causing farther injury, as well as the possibility of the sled being lost in the crevasse. The team was able to secure the rope, assess McCullough’s condition, and help him to extricate himself from the crevasse.
One contributing factor to the distance of the fall may have been the fact that the team was traveling on a 9mm dynamic (high-stretch) climbing rope. Some mountaineers are looking into using “low-stretch” (a.k.a. static) ropes for glacier travel to help mitigate the issue of elongation in a crevasse fall.
Repeatedly, the anecdotal evidence points to injuries being caused by the falling climber coming into contact with an object, whether it be the bottom of the crevasse or a ledge, and not from the force created by the rope and harness system arresting the fall. The mountaineering community may need to look into ways to stop crevasse falls in a more reasonable distance, since the dynamic properties surrounding a crevasse fall (i.e. the rope cutting into the lip of the crevasse, partners being dragged) increase the distance traveled and therefore the likelihood that the falling climber will come in contact with something.
However, the testing of low-stretch ropes for glacier travel is incomplete and can not be recommended at this time. Given McCullough’s injuries, evacuating via the ascent route, which required travel through rough terrain with a heavy pack, would have been ill-advised. Given the assessment of the pilot that snow conditions were unfavorable for an evacuation by plane, the safest option was to evacuate using a helicopter. (Source: Gordy Kito, Mountaineering Ranger)</t>
  </si>
  <si>
    <t>Fall into Crevasse, Climbing Unroped, Alaska, Alaska Range, Idems Peak</t>
  </si>
  <si>
    <t>Alaska, Alaska Range, Idems Peak
On March 24, Karoline Frey (27), a German graduate student at the University of Alaska, Fairbanks, died after falling 90 feet into a crevasse while snowshoeing down a glacier about 45 miles south of Delta Junction.
Martin Stuefer was one of three friends on the ski trip Sunday with Frey. Stuefer said the group decided to ski and snowshoe to the summit of Idems Peak. They made it up easily and retraced their steps back down. “There was no sign of danger when we went up,” he said.
Frey was leading the way down when the snow gave out, Stuefer said. She fell through an opening about three feet in diameter hidden by a snow bridge. Stuefer said he and the two others in the group, Tim Dennenbaum and Tina Din, could see no sign of Frey after she fell.
“I looked down the crevasse and I couldn’t see the bottom. We cried down and we never got an answer.”
The group had neither cell phone nor radio. Leaving Dennenbaum and Din at the scene, he skied down the mountain, drove to Pump Station No. 10 of the trans-Alaska oil pipeline, and asked workers to call for help.
Troopers initially responded in a helicopter but were unable to land on the glacier. At 9:30 p.m., the Alaska National Guard landed, found the body, but were unable to recover it that evening. The Alaska Mountain Rescue Group resumed the recovery effort Monday.
Frey was buried beneath several feet of ice and it took four hours to dig her out, said Soren Orley of the rescue team. (Source: From an article in the Anchorage Daily News by Anne Marie Tavella, March 27, 2002.)
Analysis
It is not a good idea to travel unroped on a glacier, especially if one is not familiar with it. (Source: Jed Williamson)</t>
  </si>
  <si>
    <t>Fall into Crevasse, Distracting Illness, Unseasonable Warm Weather, Alaskas, Mount McKinley, West Buttress</t>
  </si>
  <si>
    <t>Alaska, Mount McKinley, West Buttress
An Alpine Ascents International guided party led by Forrest McCarthy descended from the 14,200-foot camp on May 27, after their climb on the West Buttress. While descending the standard route on the Kahiltna Glacier, client Derek Joynt (33), fell into a crevasse at the 6,800-foot level at approximately 1900—half mile from the base of “Heart Break Hill.” The party of seven was traveling roped wearing snowshoes in one team of four and one team of three, with Joynt roped in the middle of the three-person team. McCarthy led the first team of four while guide Eric Remza led Joynt’s team. As Joynt fell in, he shouted, “Falling!” Remza and the third roped member Kirt Mayland went into self arrest. There was no indication of the crevasse, which ran parallel to the trail. Joynt fell in to where only his head was observed. McCarthy turned his team around and quickly set up a 2:1 pulley system to extract Joynt. Joynt slipped further into the crevasse because this first rescue attempt was parallel to the crevasse, causing the rope to slice further into a soft temperature-gradient snow.
Joynt began to complain of becoming very cold as he was unable to remove his gear. The TG (temperature-gradient) snow slowed down the process of placing anchors and preparing the crevasse edge. After realigning the anchor system to be perpendicular to the crevasse, a 3:1 pulley system was started. Immediately upon raising, Joynt complained loudly that he was experiencing pain after his right snowshoe became wedged in the crevasse. This operation was stopped and Remza descended into the crevasse to give aid to Joynt. Remza removed Joynt’s sled and pack and then assisted Joynt out of the crevasse. Once out, Joynt was found to be scared and very hypothermic experiencing pain in his right hip area. The concern that Joynt had a potential hip injury prompted McCarthy at 2100 to request assistance from the NPS at basecamp. Ranger Roger Robinson received the call where a hasty team was assembled led by Ranger Scott Metcalfe. In the mean time, Remza treated Joynt’s hypothermia while McCarthy probed the area for crevasses and set up a fixed line for rescuers to work from.
Metcalfe’s team arrived on scene at 2120. At 2130, Dr. Chad Page, VIP of Metcalfe’s team, requested that Joynt be evacuated by helicopter. Page felt that Joynt had sustained possible pelvic and hip fractures that needed immediate attention. Joynt was administered morphine and Percoset along with being placed in MAST Pants. At 2257, the NPS Lama helicopter evacuated Joynt to Talkeetna with Ranger John Leonard as the attendant. Joynt was then transported to the Valley Hospital by ambulance where he was released on May 28.
Analysis
Some of the warmest weather recorded occurred the last two weeks of May causing a significant melt cycle to occur in the Alaska Range. This created unseasonably hazardous conditions for lower glacial travel. The AAI party was descending with a climber who had experienced altitude problems higher on the mountain. Once they reached the 7,800-foot level at 1500, they decided to continue on toward basecamp, as this individual continued to show signs of AMS. Their minds were focused on him, even though the traveling conditions on the glacier were poor the further they descended. If they had waited at 7,800 feet until the early morning, they would probably have been able to descend to basecamp without mishap. (Source: Roger Robinson, Mountaineering Ranger)</t>
  </si>
  <si>
    <t>Fall on Ice, Inadequate Protection, Alberta, Banff National Park, Bow Falls</t>
  </si>
  <si>
    <t>Alberta, Banff National Park, Bow Falls
On February 12, The Mountaineers party began their approach across the frozen lake at 9:00 a.m., with all on snowshoes except Gordon Schryer (32), who was on skis. They arrived at the base of the snow slope leading to Bow Falls about 11:00 a.m. A British party had geared up and were ascending to the base of the climb.
The British climbers chose a central line up Bow Falls. The Mountaineers party took their time getting ready to allow the British climbers time to get up the route. Schryer and his partner Chris Nowak (32) decided to climb a line to the left of the British team, while the other team decided to take the same line as the British team on a route rated III WI4. After Schryer and Nowak began climbing, a team of two climbers from Montana arrived and chose to climb a line to the right of center.
Schryer and Nowak began their climb, with Nowak leading first and Schryer belaying. Schryer wore a down jacket for warmth while he belayed. All were wearing helmets. The first pitch began in a gully with mixed snow and ice. Once he left the gully (which was difficult to protect) Nowak placed four ice screws for protection. He then set up a belay about 80 feet off the ground using three ice screws.
The ice quality was variable, reported as fairly solid in some places with air pockets and dinner-plating in others. Schryer followed the pitch with little difficulty. He was wearing crampons on his ski boots for the first time; he had worn plastic climbing boots on previous ice climbs.
At the belay, they consolidated gear. After this exchange, Schryer had six ice screws and a number of quick-draws. Schryer began leading the second pitch on a line that trended up and left from Nowak’s belay. Schryer placed three ice screws about ten feet apart as he climbed. As he climbed he had trouble removing his tools from the ice. He reported that he was frustrated by this and attributed it to sinking the tools in deeper than usual to get a secure placement due to dinner-plating of the ice.
Just above the third ice screw Schryer followed an ice trough that angled up and right before it leveled off at two or three four-foot ice steps. The ice bulged somewhat above Schryer’s third and last ice screw. At the first step, perhaps 30 feet above his last ice screw, Schryer met the British team, who were preparing a v-thread anchor for their rappel. (They had traversed a good distance from the top of their route.) They suggested that Schryer clip into their v-thread, but Schryer declined. Schryer climbed up to the next step. A Brit reported that the next time he noticed Schryer he was trying to catch his balance, taking small backward steps. Then Schryer fell down theslope and over the edge. He passed close enough to the British team to reach toward them, but he was out of reach.
Schryer fell past Nowak, who was able to hold the fall. Nowak was pulled into the ice by the force of the fall. The ice screws placed by Schryer all held. Nowak shouted to Schryer but got no response. He could, however, hear what sounded like snoring, which confirmed that Schryer was breathing. No one on the route could see Schryer at this time. However, all knew what happened and began communicating about how to respond.
Nowak lowered Schryer somewhat in an attempt to position him in the initial gully. A Brit rappelled down two 60-meter ropes and assessed Schryer’s condition. He was initially unconscious, then regained consciousness. The Brit and Nowak coordinated lowering Schryer, with the Brit rappelling along side him for support.
Schryer was semi-conscious with bleeding cuts evident. He had vomited blood. Schryer reported pain in his right knee and shoulders when touched. The other Montana climber arrived. Nowak had him collect warm clothing from the packs just below and bring them up to help keep Schryer warm. They positioned an empty pack and coiled ropes under him to insulate him from the snow. Despite this effort Schryer shivered and complained of the cold. The other Mountaineer rope team arrived during this time. They had to complete the final pitch in order to descend safely. They cleaned Schryer’s pitch upon descent and found that all three ice screws were secure.
Schryer was helicoptered to the lodge and taken by ambulance to Calgary where he was treated for a basal skull fracture and other injuries and released several days later.
Analysis
The immediate cause of the accident was a fall on ice, with inadequate protection as a contributing cause. Schryer himself remembers almost nothing of the accident, and can offer no explanation for either declining to clip the Brit’s protection or not placing other protection on the last 30 feet. While Schryer had five years of experience in rock and alpine climbing, this was only his second season on water ice. Banff Warden Percy Woods commented that placing an ice screw before the transition from steep ice to less-steep ice at the top of a waterfall is important because climbers are more likely to fall as they change over from front-pointing technique to flat-footing. This transition can be awkward. He said that falls at the transition are the second most common cause of waterfall ice climbing injuries in the park—after getting hit by snow and ice falling from above. (Source: Steve Firebaugh, The Mountaineers)</t>
  </si>
  <si>
    <t>Fall on Ice, Inadequate Protection, British Columbia, Golden Canyon, Lady Killer</t>
  </si>
  <si>
    <t>British Columbia, Golden Canyon, Lady Killer
On March 11, while leading the first pitch of Lady Killer (II W13), A.M. fell after placing three screws on the first half and then running it out to the top. He fell to the ground and sustained pelvic and spinal injuries. Volunteer SAR groups from Golden responded by ground and treated the patient. Since the injuries were severe and lowering the patient problematic, assistance was requested from the Warden Service of the National Parks nearby. The patient was evacuated to an ambulance below by Heli-sling by Warden Service rescue crews.
Analysis
Even on easier angled ice, topping out on a pitch can have disastrous results if no protection is available. In this case, the climber pulled out both his tools and was severely injured. (Source: Parks Canada Warden Service, Marc Ledwidge)</t>
  </si>
  <si>
    <t>Fall on Ice, Inadequate Protection, Exceeding Abilities, Colorado, Ouray, Ouray Ice Park</t>
  </si>
  <si>
    <t>Colorado, Ouray, Ouray Ice Park
John Ohlson (61) was leading Pic O’ the Vic (WI 4) in the Ouray Ice Park. He led up to a stance at a cave—about 20 feet up, and placed an ice screw. He then continued up the next section, which was nearly vertical. About 20 feet above his screw placement, he came off. He essentially landed at the base of the climb. The rope did not come taut until the very end of his fall, and likely provided minor deceleration at most.
John sustained compression fractures to the T12 vertebra, a broken right thumb, and lacerations to his hands and face. Various others treated him at the scene. At first he thought he could walk out, but concern for the severity of his injuries prompted rescue personnel to raise him from the canyon bottom by winch on a litter with a body splint. He was taken by ambulance to Montrose Memorial Hospital.
Analysis
Ohlson had a long history of alpine climbs with modest technical difficulty, but he was a relatively new water ice climber. He had been training hard the previous week with this particular objective in mind. He had done a lot of top roped climbs of difficulties similar to this, all without incident or falls. His leads had not previously exceeded WI3+. He felt he was ready for this climb but still ran into difficulty. Clearly, the protection was inadequate, as it failed to keep him from grounding. He may not have been as well prepared as he felt he was. (Source: Steve Firebaugh—The Mountaineers)
A few comments additional comments by John Ohlson
A humbling experience, but I have fully recovered and now lead comparable ice nearly a year later. Time and more experience provide a useful perspective. I was not as well prepared as I thought. I attribute my fall directly to my inexperience with water ice variability, which requires substantial experience to judge reliably. This cannot be overemphasized to novice leaders on water ice, irrespective of their other climbing skills.
My ground-fall became possible by my running out the lead, raising a related issue. I am a conservative rock climber and place pro liberally. However, as others do, when the climbing is easy, I run it out to save time and energy, particularly for alpine climbing where speed is safety. Where I fell was easier than the vertical section I had just readily passed and I felt fully in control. My fall was a complete surprise. Since ice is more deceptive and less reliable than rock, running out a lead, particularly to the second screw, is a dangerous habit that long-time rock climbers must suppress, at the very least until they are experienced with ice quality.</t>
  </si>
  <si>
    <t>Fall on Ice, Protection Pulled Out-Ice Tool, Alberta, Banff National Park, Professor Falls</t>
  </si>
  <si>
    <t>Alberta, Banff National Park, Professor Falls,
On March 10 at 1130, T.M. was leading the last pitch of Professor Falls (III WI4). She was having some difficulty placing a screw due to the brittle nature of the ice and clipped the rope into her tool to rest. She was a little over ten meters above her last piece. When she weighted the rope to rest, her tool pulled. She fell 25 meters and broke her right ankle in the fall. Her partner, R.H., lowered her to the bottom of the pitch and improvised a splint for her leg. Because her pack with extra clothes, food, ensolite and thermos was down at the bottom of the next pitch, the party took some time to lower and rappel down to that point before R.H. left to get help. T.M. was later evacuated by heli-sling by Warden Service rescue crews. (Source: Parks Canada Warden Service, Marc Ledwidge)</t>
  </si>
  <si>
    <t>Alberta, Jasper National Park, Shades of Beauty
On November 25, three experienced ice climbers were climbing Shades of Beauty (III WI4), a three-pitch waterfall ice route in the Sunwapta River Valley of Jasper National Park. L.P. (33) had led the first pitch, and at the base of the second pitch, R.W. (35) decided to take over the lead. This second pitch has an initial 15-meter section of steep ice. R.W. led up this for about two meters and was preparing to place his first ice screw. He hooked his tool behind a chandelier feature in the ice and upon weighting it to replace his other tool, it pulled. He fell about two meters to a sloping ice ramp at the base, where his crampons dug in while his body carried forward and sideways, resulting in serious fractures to both ankles. R.W. ended up sliding past the belay to the lip of ice at the top of the first pitch, where he was stopped by L.P.’s belay L.P. quickly constructed an improvised rope rescue system to haul R.W. back up to the belay stance. Parks Canada wardens were quickly notified by radio, and an immediate rescue response was initiated.
A Park Warden was slung in by helicopter with first aid and heli-evacu- ation gear. R.W.’s ankles were splinted and he was slung out to the roadside staging area, where Jasper paramedics were waiting. After initial treatment there, he was flown to Banff hospital and eventually transferred to Calgary hospital, where he underwent surgery the next day It is estimated he will take several months to recover.
Analysis
R.W. was very familiar with this climb, as this was his third time there this season. He is also a very competent and experienced ice climber. Haste may have played a role in this accident. It is possible the hook placement of the ice tool was not weighted and tested before he pulled out his other tool. The constantly changing nature of the ice may have also been a factor. R.W. may have been successful with hook placements the week before, but on this day (a cold one) the hardness of the ice may have made a similar placement less secure.</t>
  </si>
  <si>
    <t>Fall on Rock, Climbing Alone and Unroped, British Columbia, Dowler Range, Mount Dougie Dowler</t>
  </si>
  <si>
    <t>British Columbia, Dowler Range, Mount Dougie Dowler
N.S. (25) departed around noon on November 26, from Quadra Island by boat and landed at the most easterly of three creeks on the south side of Bute Inlet to attempt a solo climb of Mount Dougie Dowler (6,363 feet) in the Dowler Range on Bute Inlet, about 40 miles north of Powell River. The trek into the base of the mountain follows the creek and some fairly steep terrain likely requiring some bushwhacking. N.S. had left instructions with a friend on Quadra Island to get in touch with his family if he was not back within several days. He did not, however, leave details of the route he intended to take—only his destination.
On November 28, the friend contacted family as instructed. The first search was initiated by the auxiliary Coast Guard out of Campbell River, who quickly located the boat N.S. had left at the creek mouth. With no indication he had returned to the boat, it was decided to launch a search. Campbell River Search and Rescue became involved, and a helicopter was requested from a nearby logging company. On Nov. 29, the body of N.S. was located from the air in a snowfield. The site was about 1,000 feet below the summit and a fairly exposed and long climbing route. It was apparent on initial investigation that N.S. died after a fall of some distance, possibly from near the summit. The initial coroner’s report indicated that he fell at least 800 feet and that equipment failure was not being considered as a cause. Analysis
With no witnesses, it is not possible to say how this accident happened. It is included because it illustrates the additional risks in climbing alone and unroped. (Source: Paul Walton—B.C. Coroner’s Service, Nanaimo Daily News, and Jed Williamson)</t>
  </si>
  <si>
    <t>Fall on Rock, Climbing Alone, Inadequate Protection, Inadequate Equipment-No Helmet and No Climbing Shoes, Colorado, Eldorado State Park, Red Garden Wall</t>
  </si>
  <si>
    <t xml:space="preserve">
Colorado, Eldorado State Park, Red Garden Wall
On September 14, Kirk Chynoweth (31) was soloing Redguard on Red Garden Wall when he fell about 50 feet. Two people got up to the victim before Alex and I did. Then the EMT and others members of Rocky Mountain Rescue jugged up immediately thereafter. He had cranial and wrist fractures and had to have his chest popped twice to relieve pleural pressure. We lowered him 120 feet to a ledge and then he was helicoptered to a hospital in Denver.
Analysis
There were a couple odd details with this one. The victim was rope soloing with a Grigri and gear. When he fell, he wasn’t wearing his climbing shoes or a helmet. He also had a #4 Camalot with two lobes wired shut (probably because the trigger had broken). One of the two lobes that did function had a severely bent wire with a little fraying.
He landed on a sloping, rocky ledge that was maybe 50 feet up and right from the anchors of the first pitch of T2. One account from a member of RMR that happened to be climbing Touch and Go at the time of the accident said that the soloist probably fell from 20 feet above his anchor. His anchor had three pieces for upward pull (a small stopper, a medium stopper and a small/medium sized cam). He also had one larger cam clove hitched to the rope for downward pull. (Source: Leo Paik)</t>
  </si>
  <si>
    <t>Fall on Rock, Inadequate Belay, Exceeding Abilities, Alberta, Jasper National Park, Morro Slabs</t>
  </si>
  <si>
    <t>Alberta, Jasper National Park, Morro Slabs
On June 22, a family group and friends were climbing at Morro Slabs, a low angle practice area near the road, east of Jasper, Alberta. The group was being supervised by the father of the accident victim. Some of the party were climbing on top-ropes, while others were practicing rappelling. One of the rappellers, Jacob (20), who was relatively inexperienced, was being belayed from the top of the climb on a separate line by a friend, who was using a figure 8 on his harness. The belayer was positioned between the cliff edge and the rappel anchor, but was not tied in to the anchor and did not have a helmet or shoes on. The rappeller was descending too quickly for the belayer to keep up, so he was pulled off the top of the slab and over the edge of the climb. He fell 60 feet to the base of the slabs.
The accident was witnessed by a passing motorist, who phoned into the Parks dispatch. Wardens quickly hiked into the site and stabilized the patient, who had suffered minor lumbar spine injuries and various scrapes and bruises. More wardens flew in by helicopter and evacuated the patient via helicopter sling rescue system to the road.
Analysis
The belayer should have been properly tied in to the anchor point, and should have been wearing a helmet and shoes. A belay directly off the anchor, or at least redirected through the anchor using the appropriate device, would be preferable to belaying directly off the harness in this case. Better communication between the rappeller and the belayer would also have helped. It is remarkable that the victim did not suffer more severe injuries given he was not wearing a helmet and the length of fall. The rappeller and especially the belayer were inexperienced. (Source: Parks Canada Warden Service, Jim Mamalis)</t>
  </si>
  <si>
    <t>Fall on Rock, Inadequate Protection, California, Yosemite Valley, El Capitan</t>
  </si>
  <si>
    <t xml:space="preserve">California, Yosemite Valley, El Capitan
On the morning of May 26 Thaddeus Josephson (20) and I, (Ben Mathews— 26) were starting our fourth day on Sunkist (VI 5.9 A4) on El Cap. Thaddeus polished off pitch 14, the spectacular A3-4 pitch shown on the cover of Don Reid’s Big Walls Guidebook. As I cleaned it I was glad to see that good pro could be found every ten to 15 feet. I would get my first ever A4 lead on the next pitch and could deal with it if I got the same protection. But when I reached Thaddeus’s hanging belay, the 15th looked very thin and scary, and we both realized that it would be a serious lead.
I started up at about noon. Thaddeus sat facing the wall, belaying me with a Grigri clipped to his harness and with my end of the rope running through his left hand. The first piece was a bolt five feet left of the belay and just right of the crack. The seam was the thinnest I had ever seen, so I clipped a Screamer to the bolt to reduce the impact on the system if I zippered the pitch.
My first few moves were on RURPs (Realized Ultimate Reality Pitons) and beaks, then a tied-off and sawed-off angle, barely body weight. Then more RURPs and beaks and a cam hook. Then the seam dissipated to nothing and I was forced to make my first-ever head placement except in practice, knowing that if it failed so would everything else.
After almost two hours I was 35–40 feet above the belay, on another beak. A rivet ladder beckoned, only two moves away, but those were beak moves and I had only one left. I was really gripped. I placed my last beak, the most marginal piece yet, and weighted it. I realized I needed the beak below me and gave it a slight upward tug. Even that was too much for the top piece. I heard a “pop” and was in the air. “Ting, ting, ting,” went the iron as I zippered the entire 40 feet. I hit the wall a few times, tumbling— and glad, in retrospect, that I was wearing a helmet. Thaddeus went by as a blur, then I was dangling upside down, grabbed the rope and righted myself.
Thaddeus yelled down and I replied, mostly on adrenaline, that I was fine, but by the time I’d jugged to the belay, I could tell that something was not right in my abdomen. My stomach felt bloated and painful and that scared me a lot, wondering what I’d done to my insides.
Thaddeus was trembling. He’d been yanked sideways two or three feet toward the bolt despite being tied in snugly, but more significantly, rope had shot through his ungloved left hand. It was badly burned and essentially useless.
We set up the portaledge and yelled for help, and in about 30 minutes the rangers contacted us by loudspeaker. We were only able to understand half of their yes/no questions due to the wind and Valley noise, but eventually we communicated and by 4:30 p.m. a helicopter began flying the rescue team to the top. It seemed as though hours went by. I was getting extremely cold and losing feeling in my left leg, in addition to the pressure in my abdomen and sharp pain in my lower left ribs.
With the sun getting low, we realized we might be spending the night on the wall, but then a rescuer with a litter came over the edge a few hundred feet above us. That’s when it hit me that the risk I had accepted for myself on the route now involved many others. It took a bit of work to get me from the portaledge to the litter but we made it. The hardest part for the team may have been carrying me all the way up the slabs from the rim to the summit. We made it by a little after midnight. I was cold, wrecked both mentally and physically, and frightened by what my injuries might be.
We bivvied on the summit. In the morning my lower abdomen was numb and hard. I was loaded on a helicopter at first light, flown to the park heli- base, then to Modesto. After all sorts of tests, it turned out that I had fractured three lower ribs on my left side. My abdomen had suffered “only” massive muscle and connective tissue damage and my internal organs had escaped injury. (Source: Ben Mathews)
Analysis
Despite belaying with a Grigri, enough rope ran through Thaddeus’s hand to burn it severely. The Screamer may have made things worse, because as it extended downward, it lowered the angle of the rope exiting from his hand, increasing the downward pressure on his skin. But don’t skip the Screamer next time, and (don’t forget to) add the gloves!
Flipping upside down isn’t the best way to stop: it doesn’t allow the stopping force to be distributed properly by the harness and there’s a greater likelihood of hitting something. Ben was wearing a chest harness, but only as a gear sling. There are ways to rig the chest and seat harness together that allow the falling climber to stop upright and stay that way. There are also dangerous ways to rig them, so seek competent instruction!
But even a chest/seat harness rig won’t keep you from tumbling during the fall, and a lethal head injury is possible even on a wall as steep as Sunkist. Follow Ben’s example—wear a helmet. (Source: John Dill—NPS Ranger, Yosemite National Park.)
</t>
  </si>
  <si>
    <t>Fall on Rock, Inadequate Protection, Inadequate Clothing and Equipment, Weather 
California, Yosemite Valley, El Capitan</t>
  </si>
  <si>
    <t>At 4 a.m. on September 30, I (Tom Randall—22) started up Eagle’s Way, VI 5.8 A3, on El Cap, in an attempt to break the solo record. I had checked the weather with the rangers at the Wilderness Center and was given, “...sunny for the next two days,” (ample time for me to do the route) and received the same from a telephone weather line two hours before I started.
I climbed straight through the day and was cleaning pitch 11 after dark that evening when my headlamp battery ran out. I had a brand new spare with me, which turned out to be a total dud and gave out after half an hour on pitch 12. No big problem. I just lowered off to the belay and settled down for a night in my comfy harness—but it did put me ten hours behind.
The next morning, I finished leading pitch 12 and got all racked up for 13. I was belaying with a Grigri connected to the belay loop on my seat harness by a brand new DMM Belay Master locking carabiner. To back up the Grigri I periodically tied a knot in the free side of the rope and clipped it to my harness, leaving several feet of slack between the knot and the Grigri so that I could do a few moves.
The pitch went bolt (which I back-cleaned), rivet (to which I attached a big, beefy, hanger), copperhead (back-cleaned), RURP (back-cleaned), RURP (back-cleaned), copperhead. I was on the copperhead and had just taken my adjustable daisy from the RURP and was reaching up to the next placement when, “PING!” the copperhead pulled.
I fell 20 feet back to the rivet, the hanger broke, and I continued directly onto the belay—factor 2! The rope came tight on my Grigri, but then the locking carabiner just snapped off and I continued to fall for another 20 feet, which was the slack to my backup knot—all that kept me from the talus field below. When I came to a stop, the Grigri was 20 feet above me still on the rope. The total fall was about 60 feet.
On the way down I flipped upside down and took some pretty bad rope burns to my left hand (I’m left handed). I could hardly use the hand and the fall had inflamed an old back injury.
I ascended to the belay and weighed my options. I badly wanted to do this route in a good time. How fast could I lead, clean and jug each pitch now? It had taken me 20 minutes to jug 40 feet to the anchor. Also my Grigri is mangled—a screw sheared off and the plastic piece pushed out by the loss of the ’biner—so I’m going to have use a slower system. I can stand up straight, but bending over or exerting my back muscles in any way is killing me. To cut a long story short—I asked for a rescue. Yes, I hated myself for it and I know that it was the wimp’s way out. But at least I’m a wimp who gets to live another day.
The rescue went fine, despite the fact that the “sunny” forecast had turned into a stormy afternoon, with rain and snow showers. The rescuer was lowered from the top, as vertically, I think I was only a few hundred feet below the rim. We then lowered together on 1200-foot-long ropes tied together to reach the ground.
ANALYSIS
The Belay Master is normally equipped with a plastic guard that prevents cross-loading the ’biner, by separating the harness and the Grigri. But the guard on mine had been stolen so I had decided to go without one. We never found the ’biner, but I think it most likely became cross-loaded between the Grigri and the harness loop, dropping it’s breaking strength to well within the danger zone.
Does the Grigri itself create stopping forces that are dangerously high? Petzl does not approve it for this type of climbing, but a lot of us use it anyway.
Was I wrong to have back cleaned the bolt? It was my first—and only— solid piece and it would have decreased my fall factor. I thought about it, but the bolt was about six feet to the right and level with the belay, and the belay was built to take an upward pull. I could have put a long sling on the bolt, but straight above was a nice rivet. So I decided to take what I thought at the time was a small risk: I would keep the belay aligned by back-clean- ing the bolt and clipping the rivet. That was the BIG error. I didn’t think I was going to fall in the first easy 25 feet of climbing, and I didn’t think that a big rivet hanger would break. And next time I’ll take along some shock absorbers for those critical pieces.
ALWAYS tie a back-up knot!! I have always been one to say, “I won’t happen to me!” or, “His gear only broke because it was probably 15 years old and he kept it in a bucket of acid...” But now we know—these things do happen to me and it could be anyone. I can’t really express how glad I am that I took the precaution.
I don’t remember who said that about the combination of errors and bad luck that leads to failure situations, but I couldn’t agree more. Think of all those days out when one little thing happens and it leads to nothing and you think, “Oh, that was lucky.” Well one day, all those little things may happen at once. (Source: Tom Randall.)
NPS Comments
Tom made several mistakes in his selection and use of climbing gear. Our main issue, however, is not his choice of belay or protection technique, but his preparation for surviving on El Cap in case he were stranded in bad weather—as happened in this case. Like most speed climbers, he took only a lightweight set of clothing—a couple of warm undershirts, a fleece top, a storm jacket, a hat, and gloves—but no other storm gear or shelter. This was completely insufficient for sitting out a storm. Furthermore, he had only one rope for retreat and less than a day’s worth of food—especially given all the calories required of a solo ascent. Finally, he took one used headlamp battery and only one spare—that failed.
The weather, in fact was cold, windy, and cloudy, with intermittent rain and snow squalls. Our concern wasn’t Tom’s injuries, which seemed stable (though painful), but hypothermia during the night to come, given his lack of gear. A large search was in progress in the high country, which tied up most of our resources. To get a team quickly to the top of El Cap we had to pull our helicopter and some team members off the search, and then hope for a safe flying window during breaks in the weather. We managed to fly between squalls, and decided to lower Tom all the way to the bottom of the route rather than raise him, because another flight—to get him off the top—was not guaranteed. After the rescue, the team rappelled the East Ledges descent route.
Tom based his decision to start the route on the weather forecast, which he checked from two different sources, but both sources use the same original information. Every experienced climber should know that you should not rely upon the weather forecast in the mountains.
Tom is right about the compounding effect of a series of errors and bad luck. How many of each can you find in this account? For more on this accident see “British Soloist Charged with Reckless Endangerment” in the aid climbing forum on www.rockclimbing.com. (Source: John Dill—Park Ranger, Yosemite National Park.)</t>
  </si>
  <si>
    <t>Fall on Rock, Inadequate Protection-No Stopper Knot, Haste, Inattention, Alberta, Cougar Canyon, Slowpoke</t>
  </si>
  <si>
    <t>Alberta, Cougar Canyon, Slowpoke
“On Saturday, July 13, we gave a lesson on what happens when you vary from your normal safety routine and don’t check all your gear. We were putting up a top rope on Slowpoke, a 30-meter, 5.8-rated climb with a high first bolt and a high belay station (about 15 feet above Cougar creek) for a couple friends who had never climbed outside before. D.H. grabbed my short (55 meter) rope since someone else was eyeballing the route. A moment’s inattention and we both missed a critical part of our standard safety check— the stopper knot. D.H. was lowering down and had reached the second bolt when we ran out of rope and didn’t have a stopper knot. He free-fell about three meters and hit his head, bounced off the cliff fell another two to three meters and hit his head and body again, then bounced into the creek to land in a pool a little less than a meter deep. He went completely limp after the first hit and was just floating once he was in the water.
“Long story short: He came around really quickly and despite a very large head wound and some initial confusion, got his bearings and started making sense pretty soon. The paramedics helicoptered him out to Canmore then drove to Calgary. After x-rays, CT scans, poking, prodding and all those other tests the final prognosis was that he is basically ok. He’s just going to be really sore for a while. Oh, and the stitches come out in ten days. He’s got about 80 stitches in his poor head. His doctor stated: ‘If you hadn’t been wearing a helmet, you’d be an organ donor right now.’ He hit so hard that his helmet crushed down and cut him. D.H. feels like the luckiest man around to fall like that and be hurt so little. ‘I feel so lucky that we made a mistake like that and didn’t kill one of us.’” (Source: The victim’s partner, Ian Greant, and Edwina Podemski)</t>
  </si>
  <si>
    <t>Fall on Rock, Miscommunication, Colorado, Rocky Mountain National Park, Lumpy Ridge, Whiteman</t>
  </si>
  <si>
    <t>Colorado, Rocky Mountain National Park, Lumpy Ridge, Whiteman
On March 20, there was a very nasty accident up at Lumpy Ridge that happened to a very experienced climber (in his 30’s). He fell about 110 feet from the top anchor of the first pitch of Whiteman (11c, Guillotine Wall at Lumpy) due to apparent miscommunication between himself and his belayer on the ground.
He led the first pitch (Whiteman, 11c) successfully and arrived at the anchor (fixed slings, etc.). He thought he was going to be lowered. Meanwhile, the belayer was still on the ground and NOT tied in. He thought the leader was going to bring him up. So when the leader got to the anchors, he took him off belay. The leader leaned back ... and fell in a horizontal position. Upon nearing the ground, his upper body struck a tree, which rotated him into a vertical (feet first) position, which probably saved his life.
He suffered multiple broken bones and internals, but his skull and spine are intact. He’s going to be ok in time. What a miracle.
Analysis
It’s another one of these cases we’ve been hearing about lately—someone getting grievously hurt for lack of proper communication or attention to ordinary details.
During the examination of the scene, two camming (SLCD) devices placed on a “zig-zag” section of the pitch were found to have signs of been put under force/tension (inverted and “locked” in place). The friction of the rope running through this “zig-zag” may have helped to slow the acceleration of his fall. He may have also fallen through or hit the branches of a tree which is immediate to the base of the rock where he landed.
His partner does not usually carry a cell phone when climbing, and says that the phone was taken on this day as an after thought. During interviews with both climbers, they retrospectively acknowledged their mutual lack of maintaining clear communication and/or discussing choice of tactics to use. (Sources: William Alexander—Park Ranger, Rocky Mountain National Park, and Leo Paik)</t>
  </si>
  <si>
    <t>Fall on Rock, Off Route, Inadequate Protection, Alberta, Canmore, Mount Fable, Southeast Ridge</t>
  </si>
  <si>
    <t>Alberta, Canmore, Mount Fable, Southeast Ridge
On August 28, F.L. and S.H. were climbing the Southeast Ridge of Mount Fable (Alpine II, 5.5). F.L states: “ When we got to the base of the buttress, it was hard to tell where the route was, since the buttress looks like a big steep wall. So we hiked to the base of it, traversed (scrambled) right for about a rope-length and then continued scrambling up for about 25 meters. Then the route became more serious (steep rock with small holds and compact rock, but off vertical). Therefore I built up an anchor in good rock with two pieces (one nut and one tri-cam) equalized with a sling and a figure-eight knot. Before leading, I clipped my rope in the nut, which was my first piece. I started leading and climbed for two meters to a vertical rock band of about 0.5 meters. I placed a nut in a shallow crack, which didn’t look so good, but was better than nothing. Then I traversed right for two meters to have a look, came back in the middle (where my nut was) and traversed left for one meter (didn’t look good) and came back in the middle. The easiest climbing seemed to be on the right hand side, so there I went. The grade was pretty easy, about 5.7. (That’s probably why we didn’t turn back: it looked feasible!). The rock was about 70 degrees but hard to protect. I climbed the 0.5 meter vertical rockband and placed another nut in a shallow crack, which didn’t look good, but again was better than nothing. I traversed left for one meter. My last pro came off just because of the rope drag. I traversed left for another 0.5 meter and as I was moving my right foot above my left, my left foot slipped (perhaps due to some sand under my rock shoe). Since the holds were quite small, my handholds were more for balance, so I couldn’t hold my body weight with them and I fell.
My first and only remaining piece came off while falling, so all the force was on the anchor. I passed my belayer on her right-hand side and she stopped me. Her left hand got rope-burned. My fall was about six meters. While free falling, I bounced my right hand side once on steep rock and finally the rope stopped me. My chin was deeply lacerated and bleeding. Ihad sharp pain in my right shoulder, right hip and both ankles. My right hand was deeply lacerated, as well as the outside of my right ankle. I managed to stand up on my feet and S.H. lowered me for about three meters to a ledge. She undid the anchor and scrambled down to me. With my first aid kit, she made a large arm sling around my right arm and gave me another triangular for my chin. Then she covered me with my fleece and Goretex jacket. She put all the gear in the packs, coiled the rope, took my car keys, and went for rescue.
The helicopter came one hour after the call. I was lifted to Exshaw and then transported by road ambulance to Canmore.” (He was diagnosed with a fractured scapula and a small pneumothorax. He will make a fall recovery.) Analysis
In the words of T.L.: “Obviously we were off route, the climbing being more difficult than 5.5. Next time, we should back-track and try to find the proper way up, not trying to climb stuff harder than the actual grade of the route.” The protection which the leader thought was “better than nothing” in this case, was not. (Source: F.L., Dave Stephens)</t>
  </si>
  <si>
    <t>Fall on Rock, Protection Failed-Rock Block, Failure to Test Hold, Alberta, Jasper National Park, Hidden Valley</t>
  </si>
  <si>
    <t>Alberta, Jasper National Park, Hidden Valley
On May 19, Peter R. (49) and Jack W. were climbing a single pitch route in Hidden Valley, a quiet climbing area east of Jasper. While leading, Peter decided to sling a large block to use as protection. When weighted, the block pulled out and Peter fell about 20 feet onto a scree slope, tumbling down to a point level with his belayer. His first piece of protection prevented him from falling any further; however, the large block fell on and crushed his right ankle. After making him as comfortable as he could, his partner ran down to the road, 40 minutes away, and phoned Parks emergency dispatch. Park Wardens responded on foot to the accident scene, where they stabilized the patient and splinted his foot. Another Warden and a Jasper Medic flew into the scene and evacuated the injured climber by helicopter sling rescue to an ambulance waiting at the road.
Analysis
Rock quality in this part of the world can be quite suspect at times, especially on climbs that do not receive a high traffic volume. There is ample shattered limestone at the bottom of a number of the routes in Hidden Valley to provide clues about the rock quality in the area. Climbers would do well to visually inspect chosen natural protection carefully before weighting it. (Source: Parks Canada Warden Service, Jim Mamalis, Edwina Podemski)</t>
  </si>
  <si>
    <t>Fall on Rock, Protection Pulled Out, Alberta, Ghost River, Duveinafees</t>
  </si>
  <si>
    <t>Alberta, Ghost River, Duveinafees
On October 8, around 1400, B.W. was leading the second pitch of Duveinfafees (5.7) when his right foot slipped while bridging and lay-backing a comer. He pulled a fixed pin, a cam (2.5 Friend) and was caught by two fixed pins slung together. He fell about 25 meters hitting a ledge in a crouching stance about halfway into the fall. He landed two meters below and eight meters to the right of the belay. He sustained a femur fracture in the fall. His partner yelled for help and proceeded to lower his partner to the base of the cliff. He thendescended to the valley and drove away to get help. A party on the opposite side of valley who had heard calls could find no one at the road, so they drove down the gravel road looking for the vehicle they had seen earlier. They caught up to other climber who was having car trouble. At this point, they would have been within cell range or only a few minutes away from it. They discussed the situation and decided to go back to the site and try and move the victim down to the road. Once back at the scene, there was more discussion on moving the victim or going for help. One of them again left the scene, got in a vehicle, and, around the same location where the two vehicles had met earlier, was able to make a cell phone call. This call came in about three hours after the accident at 1700. Warden Service rescue crews responded. The patient was removed by heli-sling and flown to Banff Hospital.
Analysis
Fractured femurs are serious and considered potentially life threatening. It appears that the discussion on whether to try and move the patient rather than go for help revolved around the concern of rescue costs. They did not incur any rescue costs. It would have been very difficult to lower this patient a few hundred feet over scree and rough ground to the valley below without a stretcher. If the patient had survived this, the multi-hour trip over rough roads to the nearest hospital would likely have seriously exacerbated the situation. (Source: Parks Canada Warden Service, Marc Ledwidge)</t>
  </si>
  <si>
    <t>Fall on Rock, Solo Climbing with No Protection, Colorado, Boulder Canyon, The Dome</t>
  </si>
  <si>
    <t>Colorado, Boulder Canyon, The Dome
On October 26, Scott Hamilton (49) lost his grip while climbing a difficult route on The Dome without ropes, safety gear, or a helmet. He fell more than 150 feet, hit a steep slope and tumbled another 100 feet into Boulder Canyon. Witnesses climbing nearby told authorities that they heard a yell, looked up, and watched him fall through the air.
It is believed he was either on King Kong or Gorilla’s Delight. Both routes are rated 5.9, meaning they contain moves where only one reasonable hold exists. If Hamilton was on Gorilla’s Delight when he fell, he was in the process of joining an elite and daredevil group of people who have ever climbed it without safety gear. Henry Barber once said he came closer to dying on Gorilla’s Delight than any other climb he soloed.
Those who knew Hamilton say they are mourning a well-liked, intelligent, and articulate man. Since 1999, Hamilton has worked at the East Boulder Recreation Center, introducing kids ages eight to 15 to the climbing wall. Last year, he pioneered a women’s wall program, now one of the center’s most popular offerings. “He was always emphasizing safety, safety, safety, safety,” said Ken Silva, a program manager at the center. “It wasn’t like him to be without ropes.” Hamilton moved to Boulder eight-and-a-half years ago from northern California. In addition to teaching climbing, he held various part-time jobs at local warehouses. Standing about six feet tall with short, peppered hair, he was the portrait of a muscular climber. He lifted weights four times a week where he worked. Often, the single man would go climbing alone. “He was very comfortable doing things a little scarier than I was,” said his friend Kevin Scott. Hamilton taught Scott how to climb. Over the past three years, the two had climbed together nearly 50 times. “That’s when he was happiest,” Scott said. “When he was out there.” (Source: From a story by Chris Barge in The Daily Camera, October 29, 2002)
Analysis
Invoking the name of Henry Barber in conjunction with this climb causes me to begin with a personal observation of Henry’s combination of abilities. I had the pleasure of doing two climbs with him—and then watching him do a solo on-site—in Guilin, China, in 1980. (This was after our six- man team had made an attempt to do a new route on Minya Konka.) Like a pianist or dancer, part of Henry’s brain structure is in his hands and feet! People who are accomplished in these fields do not have to think about what their hands (fingers) and feet should do once the head has orchestrated the series of moves to come. This, combined with the skill to suppress any feelings of panic (and strength, of course), allowed Henry to push through on routes like Gorilla’s Delight.
Climbers like Scott Hamilton achieve a level of confidence, especially on familiar routes and in familiar territory, that sometimes results in a miscalculation or a reduction of focus. We also cannot help but ponder the ultimate question: Why did he attempt to solo this route? If part of his life was being a mentor to youngsters, why would he put himself in the classic “do what I say, not what I do” position?
As he chose to solo with no protection and no helmet, he also chose the possible consequences. All that can be said in conclusion is that, based on close to thirty years of compiling this report, I have found that very few experienced climbers have taken serious falls while solo climbing without protection. (Source: Jed Williamson)</t>
  </si>
  <si>
    <t>Fall on Rock-Uncontrolled Rappel, Inadequate Backup, Colorado, Clear Creak Canyon</t>
  </si>
  <si>
    <t>Colorado, Clear Creak Canyon
On October 20, I took a friend out to climb. It was her very first time, so I wanted to toprope something that was fairly easy. The climb is called Countersuit, a 5.9 toprope. She’s very athletic so I thought a 5.9 would be a good challenge. The anchors (a set of bolts, each bolt with a chain) were on the vertical portion of the cliff; the ends of the chains were about two feet down the vertical cliff. The cliff edge was very prominent, I mean that the horizontal area above the cliff edge was very flat and the cliff edge was basically a 90-degree angle. The cliff-face directly over the edge was fairly featureless and about ten feet down became a little overhanging. I sat on the edge of the cliff and set up the toprope. I used quickdraws, one on each chain with the gates opposing. This made the point of rope anchorage to the cliff edge about 2.5 feet. I then setup a directional anchor down the cliff edge about 15 feet. When the toprope was set up, it was basically a big upside-down U. This would make it possible for us to toprope two climbs with the same rope.
I had my friend on the ground anchor one end of the rope so that I could rappel off a single rope. I rappelled off the anchors that I originally discussed. I would need to lower myself over the edge of the cliff and down about three feet before my belay device (an ATC) would become active and hold me. I set up an anchor in the cracks of the horizontal portion of the rock cliff and attached to them a four-foot sling. With the sling I could lower myself over the edge of the cliff hand over hand until my belay device became taught and then I would be able to rappel. Additional information: I would have to rappel with my pack and a ton of gear I had brought. The pack probably weighed about 25–30 pounds.
I got ready to rappel. I ran the single rope through my belay device (an ATC) with a locking carabiner. Everything with my harness and belay device was set up fine. The toprope was set up fine. I lowered myself over the edge of the cliff so that I was facing the cliff. My pack was hanging below me. It was attached to the belay loop on my harness and hanging between my legs. What happened next happened very quickly. I somehow managed to lose control and did not grab the brake rope. I fell completely uncontrolled and without the aid of friction created by the belay device and rope. I hit the ground after about a 50 foot fall.
Analysis
I did not back up my rappel with a prusik knot. I didn’t even wrap the brake end of the rope around my leg a few times. (This little technique could have saved me from this whole situation.)
Some other factors:
Single rope rappels create significantly less braking friction in an ATC belay device.
I was rappelling on a 10.3mm—fairly new (not very frayed) rope.
The actual point where the rope was anchored was about 2.5 feet down the cliff face—which meant that I would have to lower myself over the cliff edge quite a ways before my belay device became active and weightbearing.
The added weight of my pack (25-30 pounds) caused a significant pulling effect on me and as I lowered myself over the edge of the cliff, the added weight became quite disruptive. I had trouble with the dexterity I needed to move my body around and get into position for the rappel
I believe people could learn a few things from this accident. Back up a rappel, even if it’s with the brake rope wrapped around the leg. Be very conscious of rappelling on one rope. If one must “back” off a cliff in order to make the anchors and belay device active (which everyone does), be very conscious of a backup system and how the whole rappel is going to unfold.
I believe that I am a very good climber. I’m not talking about what rating I can climb but my understanding of anchors, roped systems, climbing techniques, climbing safety and all that. I read, on a regular basis, about all these types of climbing techniques. I’ve been climbing since I was 17 years old, 11 years ago. I’ve climbed a lot and I take it very seriously. I can’t believe this happened to me. I’ve been in very, very similar situations and understood what was required. [It] seems to me to be a culmination of overlooked, small but important points that led to a very serious accident. I guess that’s a definition of an accident. (Source: Mike Porowski)</t>
  </si>
  <si>
    <t>Fall on Snow, Climbing Alone, Exhaustion, Alaska, Mount McKinley, Denali Pass</t>
  </si>
  <si>
    <t>Alaska, Mount McKinley, Denali Pass
On June 19, a solo climber from Canada, Michael Heck (61), of the “Whitevale” expedition flew onto the Southeast Fork of the Kahiltna glacier to begin a climb of the West Buttress. On June 28, Heck arrived at the 17,200 foot camp on the West Buttress, and the following morning he departed for the summit. At 2200 on the 29th, word was passed from the 14,000 foot camp to Rangers at the 17,200 foot camp that a guided party had encountered Heck as they where descending from the summit. At the time Heck was continuing his ascent above the “Football Field” at 19,500 feet. Heck, in a brief conversation with the guided party, stated he was going to continue onto the summit, and, “If I don’t return by 0600, send the rangers to look for me.” At 0005, on the 30th, Heck was spotted at Denali Pass. Rangers at the 17,200-foot camp began to monitor his decent and observed that he was traveling in normal fashion. At 003 5, NPS Patrol member U.S Navy Chief Brain Gerard observed Heck begin to fall from the traverse just below Denali Pass to a point at which he came to rest about 17,100 feet.
After notifying Talkeetna, Park Ranger John Leonard assembled a hasty- team that consisted of NPS Patrol members Brian Gerard, Matt Hendrickson, and himself, the three then proceed to Heck’s location. At 0230, park rangers reached Heck, and at 0236, Heck was pronounced dead.
After difficult flying conditions for several days, it finally became possible to recover Heck’s body on July 10.
Analysis
This incident has many of the components of a classic Mount McKinley accident. Heck, who was a solo climber, was descending after a long and tiring summit day. The terrain he fell on is considerably steeper and more exposed than he had just traveled on above Denali Pass. In addition, Heck had said that he “was not in shape for the climb.” In conversations with Heck prior to his climb, rangers tried to convey the seriousness of what he was about to undertake. Due to his lack of recent glacier experience, Rangers tried to convince him that it would be best to climb with at least one other person. However, he was unable to find a partner and so decided to continue as a soloist. Unfortunately, since Heck was traveling unroped, he was unable to use any sort of protection that might have been able to help arrest his fall. Heck was one of five unroped climbers that had to be evacuated from above 17,000 feet in 2002, and was the first fatality on Denali since 1998. (Source: John Leonard, Mountaineering Ranger)</t>
  </si>
  <si>
    <t>Fall on Snow, Party Separated-Climbing Alone, Fatigue, Alaska, Mount McKinley, Denali Pass</t>
  </si>
  <si>
    <t>Alaska, Mount McKinley, Denali Pass
On May 18 at 0600, Kunibert Gramlich, from Germany, stumbled into the 17,200-foot camp on the West Buttress of Mount McKinley and requested assistance from National Park Service Ranger Mik Shain.
The Swiss Denali 2002 expedition began their ascent of Mount McKinley on May 11 and arrived at the 14,200-foot camp four days later. Following a rest day, the team made a summit attempt from the 14,200-foot camp. Gramlich became separated from the others during the day and was descending alone from Denali Pass. At some point he fell approximately 30 feet and injured his left side. To his credit Gramlich made it through the night alone without incurring environmental injuries, but upon his arrival at the ranger tent, he succumbed to exhaustion and spent the following ten hours in an NPS tent as volunteer doctor Mike Ross evaluated him. Doctor Ross discovered tenderness along the left chest wall and a large bruise below the rib-line. Ross was most concerned about the contusion on the soft lower left side that could indicate a life threatening injury of the spleen. Gramlich was administered oxygen and warm water bottles in an NPS sleeping bag. Rangers Reichert and Shain wanted to give the patient some time to stabilize to see if he could recover to the point where he could walk down under his own power. Following his initial assessment, Dr. Ross felt it could be dangerous for Gramlich to descend because another fall could cause his spleen to rupture.
The Swiss Denali 2002 expedition members who were at the 14,200- foot camp were notified and several of the team decided to ascend to see if they could help. Ranger John Evans was told that one of the ascending party was the “team doctor.” The teammates arrived at 17,200-feet between 1300 and 1400 and Dr. Ross conferred with the “team doctor” for a patient assessment. At that time Ross discovered that the person was a doctor of geology and that medicine was his “hobby.” Based on the pain that Gramlich experienced when sitting up or trying to walk, his low blood oxygen saturation (54% off of oxygen) and the mechanism of injury, Dr. Ross, with Rangers Reichert and Shain, decided that Gramlich needed a helicopter evacuation. At 1515 the request was made to Talkeetna, and at 1730, Gramlich was flown from 17,200-feet to 7,200 feet.
From the base camp at 7,200 feet on the Kahiltna Glacier the patient was flown to Providence Hospital where Gramlich spent three days. He was diagnosed with several lower left rib fractures, a small spleen laceration and a bruised liver. He was treated for pain and held for observation. No surgery was necessary and he was released on May 22 to local lodging in Anchorage where he was to rest and check in with the doctor one more time before returning to Germany.
Analysis
The Swiss Denali 2002 expedition should have traveled together and roped up. The leader, Richard Bolt, should not have allowed Gramlich to travel alone after the rest of the party descended. Because the fall was not witnessed, it is not known what caused it. Fatigue, icy conditions, and lack of concentration because camp appears so close are all contributing factors to accidents on this slope. (Source: Joe Reichert, Mountaineering Ranger)</t>
  </si>
  <si>
    <t>Fall on Snow, Unbelayed, Exhaustion, Alaska, Mount McKinley, West Rib-Notch Camp</t>
  </si>
  <si>
    <t>Alaska, Mount McKinley, West Rib—Notch Camp
At 1430, on June 18, Russ Watts (33)—from Italy, fell 150 feet from the Notch Camp on the West Rib. Watts reported that he was investigating the snow conditions on the West Side of camp when he slipped on icy conditions and tumbled toward the 14,000-foot basin between the West Buttress and the West Rib of Mount McKinley. Watts team members, Kimi Johnson and Peter Hodum, descended to the slopes where he lay. He did not lose consciousness but was not able to walk. Hodum and Johnson, trained in wilderness medicine, assessed his injuries and called Ranger Scott “Scooter” Metcalfe by citizen’s band radio. Metcalfe, based at the 14,200- foot ranger camp, recruited rescuers among the National Park Service volunteers and mountain guides who were at the 14,200-foot camp. Johnson and Hodum reported that Watts had right rib, left shoulder, right hip, and back pain. The two teammates assembled a makeshift litter with skis, foam pads, sleeping bags, and rope and began to lower him toward the 14,200- foot camp. In three rope teams, the rescuers ascended toward the West Rib, carrying ropes, pickets, a SKED, medical equipment, and other rescue gear.
At 1745, the NPS rescuers reached Watts position at approximately 16,200 feet. The rescuers set snow anchors and constructed a lowering system consisting of a main line and a belay line. Dr. Chad Page performed a preliminary assessment of Watts while in the litter on a snow platform. He was alert and oriented. He had significant right rib tenderness, leftscapula tenderness, and left pelvis and femur tenderness. He was able to move and feel his hands and toes. He did not have neck or head pain. He was given 30 mg of Toradol in his right shoulder muscle and three Percoset tablets. He was given the tablets because the morphine vials that were carried to the site were empty. The plungers which hold the morphine had apparently fallen out, allowing the morphine to exit the back of the vial. Watts had moderate to severe pain in his left pelvis when he was moved. Watts and his improvised litter were placed in a SKED. The improvised litter appeared to be sturdy but did not completely support his head and neck. He had relief of his pain with the medicines. He did not complain of pain or cold during most of the lowering. The SKED eventually reached a lower angle slope at approximately 14,500 feet from where he was carried to the medical tent at the NPS camp at 14,200 feet. Watts was transferred to a padded cot with full spinal immobilization. He was carefully undressed. Both Dr. Chad Page and Chief Brian Gerard of the US Navy performed a complete physical examination.
On the morning of June 22, Watts was flown to Alaska Regional Emergency Department. He was later x-rayed and diagnosed with 21 fractures to include one femur, one shoulder, ten transverse processes of the spine, and nine ribs.
Analysis
Russ Watts failed to have a belay while he checked snow conditions out the door of his tent at the 16,200-foot Notch Camp on the West Rib. He was exhausted from a previous ascent to the summit the day before. Watts attempted to make a scuff test of a small cornice to check snow conditions, but the snow released causing him to fall approximately 150 feet. (Source: Scott Metcalfe, Mountaineering Ranger)</t>
  </si>
  <si>
    <t>Fall through Cornice, Off Route, Unroped, Alberta, Banff National Park, Mount Balfour</t>
  </si>
  <si>
    <t xml:space="preserve">Alberta, Banff National Park, Mount Balfour
On April 12, N.F., a ski patroller from Whistler and member of the ACC Whistler section, was skiing the Wapta Icefield traverse with two companions, D.S. and G.M. They were equipped with a copy of Murray Toft’s Wapta Traverse composite topo map and compasses. They had conversed with guides at one of the huts who had informed them that the snowpack was large this year. The visibility over the previous few days had been intermittent with some whiteout conditions. They had had no trouble with crevasses on the traverse. When they reached the Balfour Hut, they were joined by another party of two, S.F. and E.N., who were equipped with a GPS, compasses and an emergency radio. The two groups decided to combine forces on the ascent over the Balfour High Col to the Scott Duncan Hut.
They were skiing roped up in two teams. The skiers were using a Rutschblock cord tied to their ski poles and flicking it ahead of them to assist in defining the changes in the terrain. They periodically checked their bearings by compass and GPS and switched leaders. At one point N.F. believed that the group had veered too far left and corrected their course. As the group climbed toward the Col, visibility was initially quite reasonable and no worse than on previous days. As the group approached what they believed was the Col, the visibility dropped sharply. They were actually off-route to the extreme left edge of the traverse at this point.
The group checked their bearings by GPS and decided to unrope for the descent, as they felt they were beyond the obvious crevasses and could navigate reasonably well. They also removed their skins and Rutschblock cords and were having to travel shoulder to shoulder at that point in order to keep track of each other in the whiteout conditions. Each member was using a compass and/or GPS. N.F. was using a compass. His closest companion, G.M., noticed that he pushed off a couple times and then took a reading on his compass. He skied off away from the group, slightly to the left. It was at that moment, when N.F. was about 20 to 25 feet away, that
N.F. disappeared. N.F.’s companion was clearly also very close to the edge. G.M. believed that N.F. had skied over a wind lip. He skied toward N.F. but was warned by another member of the party to get back from the edge. It was then that they realized that he had gone over a cliff. When N.F. did not reappear, his companions shouted loudly, but received no response. Visibility improved slightly and they set up a rappel and looked over the edge. They realized the seriousness of the drop and could not see N.F They attempted to use the radio on a number of occasions over the next few hours to report the accident but were unable to make contact with anyone. They attempted to rappel onto the slope from the Col but due to cornice conditions and the difficulty of reversing the rappel they aborted this attempt. They made a number of other attempts to get to N.F. by various routes. S.F. had the most first aid training, and he entered the slope from the south where it was marginally safer and made his way to N.F., about two hours after the fall. S.F. determined that there was nothing that he could do to assist N.F.
It was obvious from the laceration that N.F. had fallen directly on his head. There was a fair amount of blood loss from this injury. When S.F. reached N.F., he was not breathing, was cyanotic, and had no carotid pulse. (As a side note, S.F. had set off at least two avalanches in his approach to N.F. and thus chose to exit to the north of the Col, which took him through an icefall, which he then crossed solo.) One of the group skied part of the way down to him so that they could come back through the crevasses roped up. The group spent the night at the Scott Duncan Hut, where they again attempted unsuccessfully to call for help on the radio. The following day they exited at West Louise Lodge and reported the incident to the RCMP. Storm and whiteout conditions continued for seven more days. N.F.’s body was recovered by a team of Parks Canada Wardens from Lake Louise and flown out by helicopter on April 19. N.F. was buried in 80 cm of snow but his companions had taken a reading on his location. He was wearing a transceiver which made it possible to locate him very quickly.
Analysis
Whiteout conditions at the Balfour High Col are fairly common, and this is the second such incident at this precise location. The decision to unrope in good visibility at this point is common, as most of the crevasses on the way to the Neil Colgan Hut can be avoided. Since the party was not familiar with the terrain in good visibility, they likely underestimated the cornices and steep terrain to their left. The main error was in failing to remain roped up and utilize proper glacier travel techniques. The recommended way to travel on glaciers is to rope up as the “default” position. Exceptions can be made, but being in a whiteout, in unfamiliar terrain, is not one of the exceptions. Worse yet, we seem to be seeing people using “not roping up” as the default position and roping up when they sense an exception, which in turn gives “human error” an even greater chance of success.
Ski mountaineers traveling the Wapta traverse should be equipped with a compass, topo map and GPS where possible. Having a pre-marked route plan is important as well, as it is easy to make errors in navigation in difficult conditions. (Source: Greg McDonnell, Parks Canada Warden Service, Gord Irwin, Edwina Podemski)
</t>
  </si>
  <si>
    <t>Falling Ice 
Alberta, Banff National Park, Louise Falls</t>
  </si>
  <si>
    <t xml:space="preserve">On March 7, three climbers were climbing the left line of Louise Falls (II WI4+). The temperature in the Lake Louise area had been at around zero degrees C, then dropped to -26 degrees C in the couple of days before March 7. The lead climber had lead the left edge of the crux pillar and up to a tree belay. He led the route using two 60-meter 8.5mm ropes. His two partners were anchored to two ice screws below the left edge of the pillar. The lead climber brought up most of the slack in both ropes up to the top belay. He clipped the one rope into the end of his daisy chain and put the other line on belay. Climber #2 was belayed up to the anchor. J.D. (37) was waiting in the belay cave to begin his ascent of the final pitch. The rope to J.D. suddenly became taut with sufficient force to blow out all but the last bar- tacks in the lead climber’s daisy chain. J.D. had been standing in a cave under a large veil of hanging ice. This veil of ice cracked off, fell and crushed him when the ropes dragged him into the path of the ice. He fell 10 to 15 meters down the face of the ice climb and came to rest hanging from his harness on the rope.
Two other climbers were just approaching the base of the pillar on the climber’s right hand side when the accident occurred. They rappelled at an angle over to the fallen climber and reported that the victim had no vital signs—no pulse, pupils fixed and dilated. The two other climbers lowered the victim to the bottom of the climb. The accident was reported to Warden Service Dispatch and the deceased victim was later evacuated by heli- sling by Warden Service rescue crews.
Analysis
Free hanging icicles and veils of ice pose a hazard to climbers at any time. Hazards are increased whenever there is rapid and significant change in temperatures, as ice responds by contracting or expanding. This can cause the ice to crack and to become more susceptible to breaking. An earlier climbing party had noticed the ice near the pillar had made loud cracking noises twice during their ascent. They were unconcerned because the crux pillar was supported from below and their route was not underneath any free hanging curtains. It is unclear whether the victim’s party was present when these cracking noises occurred. (Source: Parks Canada Warden Service, Marc Ledwidge, Edwina Podemski)
</t>
  </si>
  <si>
    <t>Falling Icicle, Fall on Ice, Inadequate Protection 
Alberta, Waterton Lakes National Park, Cameron Lake Road, Pearl Necklace</t>
  </si>
  <si>
    <t>On March 2, a climber was five to seven meters into a lead on Pearl Necklace (50 m. WI 5+), without placing any protection. He had placed a tool and kicked one foot into a free-hanging icicle when it broke. The climber barn-doored backward, then fell, hitting the ground shortly after the large icicle. He landed feet first then rolled a short distance downslope. He suffered a broken tibia and fibula in his left leg.
Analysis
The climber gambled on an unprotected move onto a risky icicle, with the potential of groundfall as a consequence. (Source: Parks Canada Warden Service, Brent Kozachenko)</t>
  </si>
  <si>
    <t>Falling Rock, Alberta, Jasper National Park, Mount Athabasca, North Ridge</t>
  </si>
  <si>
    <t>Alberta, Jasper National Park, Mount Athabasca, North Ridge
On August 21, Jeff (age unknown) and Andrew (33) were ascending the North Ridge (III 5.5) of Mount Athabasca. After crossing the North Glacier they ascended a short snow/ice gully to the ridge proper. While changing the rope from glacier travel mode to climbing/short-roping mode, a natural rock- fall occurred. A rock hit the victim on the helmet, dazing him. The rockfall also knocked one of their ropes and a pack off the NE side of the ridge. They decide to continue, and the pair ascended short-rope style, using several tied-together slings, for several hundred feet, until the victim began experiencing a diminished level of consciousness. He could not answer simple questions from his partner, and became quite argumentative. His partner eventually managed to get him to stop and anchored him to the rock. From a ledge on the ridge, they began to call for help. A mountain guide climbing a nearby route heard their calls and notified the Warden Service using his VHF radio on the Parks frequency. Park Warden rescue parties were dispatched from Jasper and Athabasca Falls warden stations, and a helicopter was put in motion. After doing a reconnaissance flight and locating the party on the ridge, wardens were slung into the site with first aid gear. The victim was assessed and spinal immobilization was applied. Two more wardens were slung in with evacuation gear. The subject was packaged in a vacuum mattress and Bauman Bag, oxygen was administered, and he was evacuated by heli-sling to the roadside staging area.
Analysis
Rockfall is a common occurrence in the Canadian Rockies, and a significant hazard for climbers, although ridge routes such as this one are usually a relatively safer bet. Wearing a helmet undoubtedly saved the victim’s life in this instance. They may have done better to take more time and assess their situation and their condition more thoroughly after the rockfall incident. It was fortunate that an ACMG guide was nearby and was carrying a radio with access to Parks frequencies. (Source: Jim Mamalis, Park Warden, Jasper National Park and R. Stephen Jobe—a climber who witnessed the incident)</t>
  </si>
  <si>
    <t>Falling Rock, Poor Position, California, Mount Shasta, Avalanche Gulch</t>
  </si>
  <si>
    <t>California, Mount Shasta, Avalanche Gulch
On June 8,1 (Tim Derouin) was climbing up Avalanche Gulch on Mount Shasta with Mike Chase and his brother Steve. The weather over the past few days had been quite unsettled and very windy. The previous day almost no one made it to the summit because of the high winds. The weather was getting better, but it was still windy. We left Horse Camp (7,800 feet) at about midnight and reached Helen Lake at about 4:00 a.m. We continued on and were on schedule when I was hit by a falling rock at about 5:00 a.m. at 11,2000 foot elevation. This is above Helen Lake but below the prominent rock formation known as The Heart. The rock must have dislodged from above us and bounded down the steep (25 degrees) snow slope. There were no parties above us. Because I had a hood on and was bundled up to keep out the wind, I never saw or heard it before it hit me on the right shoulder. The next thing I knew I was tumbling and sliding down the snow but managed to arrest myself or come to a halt after about 50 feet. Not sure which rock hit me, but we think it was the size of a softball. There was extreme pain in my shoulder and initially I thought it might have been dislocated. My climbing partners rushed to my aid, and after determining that I was not in shock and had no life threatening injuries, Steve raced down the mountain to summon help while Mike and I finally decided the best thing to do was rig up a sling and start hiking down the mountain. Waiting for rescue by helicopter or rangers would only mean sitting in the cold for hours. And since I seemed to be able to walk okay, the best thing was to get down as fast as possible and get medical attention.
At Helen Lake there is a ranger tent that is always up during the summer climbing season and Mike and I decided to stop there for a rest. However, inside was a ranger intern. We woke him up and he was able to call down on his radio and accompany us to the trailhead—a three hour walk—where an ambulance was waiting to take me to the hospital. There they took x-rays and the doctor gave me the good news (no dislocation or serious ligament /tendon damage) and bad news (distal third fracture of clavicle). After four weeks in a sling, physical therapy, etc., I am pretty much back to normal now.
Analysis
I learned several important lessons from this experience:
Lesson #1: Always wear a helmet! I was wearing one and was thankful I did. In addition to the shoulder injury, I had a gash below my right ear from a blow that caused some temporary hearing loss due to fluid/blood in that ear. The thinking is the gash may have been caused by the rock glancing off my helmet before it hit my shoulder. Not sure, but either way, if the rock had hit me in the head without a helmet, I might be in very bad shape.
Lesson #2: Always be prepared for rockfall! Avalanche Gulch has the highest exposure to rockfall on Mount Shasta but we had tried to minimize the risk by climbing earlier in the season and early in the day. Sometimes that is not enough. I should have been a little more observant through the Helen Lake to Red Banks section as well as that is where rockfall is most likely.
In conclusion, my fellow climbers and Mount Shasta rangers were great! Mike and Steve were a great help and comfort in getting me safely to the trailhead, as was the ranger intern whose name escapes me. The rangers even retrieved a couple of day-packs that we left at 11,300 feet when the accident happened and got them back to us. (Source: Tim Derouin) (Editor’s Note: There were several other incidents on Mount Shasta, most of them similar to those reported over the past few years. Only one or two narratives from this area will be reported each year.)</t>
  </si>
  <si>
    <t>Falling Rock, Weather, Yukon Territory, Mount Augusta, North Buttress</t>
  </si>
  <si>
    <t>Yukon Territory, Mount Augusta, North Buttress
At 1500 on June 18, South District Ranger Daryl Miller in Talkeetna, AX, was phoned by Charlie Sassara’s wife, Siri Moss, about an accident on Mount Augusta—a border peak 20 miles northeast of Mount St. Elias on the U.S.- Canadian border. In the U.S. the land is managed by Wrangell-St. Elias National Park and in Canada by Kluane National Park. Jack Tackle (40’s) and Charlie Sassara had flown onto the Seward Glacier at 6,300 feet on June 16 in order to attempt a new route on the North Buttress (Canadian side) of Mount Augusta. After caching their skis at 7,700 feet the pair began climbing on June 17 in the early morning.
At 2000 on the 17 th, after 12 pitches of climbing, the team began looking for a suitable bivouac ledge at 9,200 feet. The first ledge they chopped proved too small for the tent so at 2200 Tackle climbed to a higher ledge to investigate its suitability while Sassara belayed. About 60 feet up, Tackle was excavating a possible ledge when a briefcase size rock struck him in the back causing him to fall. The protection that he had placed held and Sassara arrested his fall quickly. The blow initially paralyzed Tackle. Sassara was able to lower Tackle directly back to the existing ledge and secure him to the belay. Tackle’s pain was so severe in his chest and abdomen that Sassara feared internal injuries. Sassara was able to stabilize Tackle in two sleeping bags inside the tent and secured him to the mountain using both rock and ice protection. Sassara remained on scene throughout the night helping Tackle with fluids and making him more comfortable. The team discussed their options and concluded that a helicopter rescue was Tackle’s best chance for survival because they feared that lowering him could have been fatal.
Sassara began descending at 0630 on the 18th. It took him 13 rappels and five hours to reach the glacier and then another 45 minutes to ski to their base camp where they had a satellite phone. Sassara called Kluane National Park and his wife to notify them of the emergency.
Kluane’s Chief Park Warden Ray Breneman and Hunter Sharp (Assistant Superintendent of Wrangell-St. Elias National Park) worked out a memorandum of agreement for cross border rescue cooperation. Miller offered to gather a ground team of experienced climbers and RCC offered air support. The Canadians had a helicopter capable of short-haul operations at these altitudes and were getting ready to fly to the scene. Miller assigned the mission to ranger Joe Reichert, who located Kelly Cordes, Colby Coombs, and Michael Alkaitis to form a ground team and emergency hired them. At 1930 the four flew from Talkeetna to Kulis AEB, Anchorage where they boarded a C-130 to Yakutat, Alaska. Arriving in Yakutat at 2200, the NPS team conferred with the PJ’s who had flown down on the Pavehawk. After discussing the options, the Pavehawk launched to locate the climbers on the north side of Mount Augusta and see if they could perform a rescue that evening. Because of poor weather, the pilot opted to not take additional personnel at that time. Unable to see either climber due to clouds and poor lighting, the helicopter returned to Yakutat at 2340 after locating skis at the base of the mountain face. Due to darkness, the operation was suspended until morning. The helicopter remained in Yakutat while both crews returned to Anchorage.
While this staging and reconnaissance was taking place, the Canadians were trying to get to the scene but due to low clouds and the VFR capabilities of their aircraft were not able to get closer than 50 miles to the site. The weather did not improve enough for VFR aircraft until June 20.
On the 19th, a C-l 30 returned to Yakutat at 1000. At 1130, the Pavehawk launched with three crew members, two PJs, and Reichert on board. Arriving on scene at 1215, Tackle’s tent was located during the second pass and his elevation was determined to be 9,200 feet. Charlie Sassara could not be located at the team’s basecamp due to clouds below 8,000 feet. The helicopter continued to make reconnaissance flights until the C-l30 was in the air providing communication and fuel support for the mission. Once the C-l30 was on scene and the fuel load was down to levels that maximized the helicopter’s power, the first hover was made on location. All power checks were positive, so the pilot slowly guided the aircraft closer to the mountain above the tent while Reichert and PJ Robertson were estimating clearance distances for the pilot. PJ Shuman was lowered on the winch about 140 feet before he started swinging. Unable to stop the oscillations, the ship pulled away from the cliff, ending the first attempt. Another hover reconnaissance was made before the final lowering.
On the third trip hovering above the tent, all personnel were familiar with the site and their role in the operation, so it proceeded more quickly. Shuman was able to get on the ground below the tent, hike up 20 feet to the site, open the side of the tent and attach Tackle to the hoist cable. The engineer took up the slack and began to hoist as the pilot flew clear of the cliff. As Shuman and Reichert tended to Tackle, the helicopter crew met the C-l30 and refueled while returning to Yakutat. Both aircraft were on the ground in Yakutat at 1430. In Anchorage, Tackle was taken by ambulance to Providence Hospital.
Charlie Sassara waited at his base camp until June 21 when he was flown out by helicopter, as softened snow conditions and crevasses prevented a fixed-wing evac.
Tackle was found to have several broken vertebrae. The extreme pain that he had in his chest and stomach was apparently due to bruised nerves in the spinal column. Tackle’s specific injuries were a broken T1, broken T4-T5, and minor fractures in T8-12. He had a bruised spinal cord and impinged nerves at T8 and T10. He also had three broken teeth and majorcartilage and intercostal tissue breakage in the sternum area of the front lower rib cage, as well as a severely bruised left shoulder.
Analysis
Tackle was climbing this last section without his pack because he was only scouting for a campsite. The weather was also a contributing factor. The temperature was 15 degrees F when they started to climb and it unexpectedly warmed up during the day, which probably contributed to increased rockfall. (Source: Joe Reichert, Mountaineering Ranger)
(Editor’s Note: For a first-hand account of this incident, see the magazine Alpinist I, Number 1, 2002)
Charlie Sassara received the David Sowles medal from the American Alpine Club, which is in recognition of an individual or individuals who give of themselves in an extraordinary manner to provide aid to climbers in distress.)</t>
  </si>
  <si>
    <t>Falling Rock-Fall on Rock, California, Yosemite Valley, Middle Cathedral Rock</t>
  </si>
  <si>
    <t>California, Yosemite Valley, Middle Cathedral Rock
On June 2, John Kurth, 33, and Casey Shaw, 39, were climbing the Direct North Buttress (17 pitches) on Middle Cathedral Rock. Shaw led pitch 15 at about 6:00 p.m., following a chimney. Twenty to 30 feet before the belay, he came over a lip to find three rock slabs piled on top of each other on a small, sloping ledge. All were large—with the the top one at least three feet by six feet, and almost two feet thick—and they looked precarious. He snuck by them on the right, yelled to Kurth to be careful, and continued up the pitch to the belay. Kurth, almost a fall rope-length below, didn’t hear the warning.
As Kurth approached the ledge, his right side into the chimney, the angle of the pitch hid the upper two slabs from his view. He reached up and pulled on the bottom one, not realizing the danger. Instantly he and Shaw heard the grinding of rock on rock as the whole pile collapsed. The bottom piece shot by him on the left; the middle one literally landed in his lap, but it miraculously wedged itself into the chimney at the same time, so it only pushed him off his stance. The top slab slid out and over his head, smashing into his helmet and left shoulder as it passed. He fell five to ten feet down the pitch until stopped by Shaw’s belay. He immediately felt severe pain in his left arm and almost instinctively raised it to a more comfortable position over his head. Below him he could see the top slab still skating down the wall. A party behind them had retreated some time earlier and he realized that they might have died had they stayed on the route.
The rope had somehow survived the passage of all three rocks and now lay underneath the wedged piece. It was trapped but still running free. Kurth stayed where he had fallen, braced in the chimney, with his left arm over his head. He was afraid that if he lost consciousness he would weight the rope, bringing down the remaining slab.
Shaw tied off the belay and lowered a loop of the lead line over the top of the slab. Kurth tied in, then untied from the end so that Shaw could retrieve it. With tension from Shaw, Kurth was able to get to a safe resting position above the slab and about 20 feet below the belay. Shaw tied him off and rappelled to him. Kurth’s shoulder was swollen and extremely painful and he couldn’t lower his arm—they both had emergency medical training and worried that his shoulder was not only dislocated but completely pulverized. Potentially more serious, the back of his neck hurt as well.
They considered whether to rappel the route or continue up with Kurth prusiking, but both options seemed much too difficult, considering his pain, the possible neck injury, and the need to maintain traction on the arm. With considerable reluctance they yelled for help and soon received an answer from the Park Service over a loudspeaker. It was too close to dark to attempt a helicopter rescue, and a nighttime ground approach, intricate and loose, was equally risky. They would have to wait until tomorrow.
Shaw maintained traction on Kurth’s arm all night and well into the next day, shifting the angle of the arm every 15 minutes or so to deal withspasms in the injured muscles. Kurth was able to slip on a warm jacket and with the food and water they’d brought they were as comfortable as could be expected.
In the morning the NPS tried reaching them directly by helicopter. The wall was too steep to clear the rotor blades, so rescuers heli-rappelled to a ledge two pitches above. They reached Kurth at about 11:00 a.m. and raised him, supported by one rescuer and with his neck and back immobilized. Morphine made a little difference, but not much, and all the way up Kurth had to hold up his splinted arm while fighting the pain and the confines of the chimney.
Kurth was finally short-hauled under the helicopter down to the Valley at 4:00 p.m., then flown to Doctors Medical Center in Modesto. He was found to have a fractured humerus and a dislocation of the left shoulder. The shoulder was not reduced until midnight, almost 36 hours after the accident. Despite being bashed by the rock, his head and neck turned out okay, but there is a very good chance he would have been killed without his helmet.
Analysis
Other than the obvious—Yosemite rock is often loose, and repeated warnings to the second are always a good idea—what can we say? Kurth is one very tough—and lucky—guy! (Source: John Dill—NPS Ranger, Yosemite National Park)</t>
  </si>
  <si>
    <t>Falling Rock-Fall on Rock, Failed to Follow Instincts, California, Yosemite Valley, Lost Brother</t>
  </si>
  <si>
    <t>California, Yosemite Valley, Lost Brother
On September 29,1 set out with Christian Dragheim and Chris Kerr, fellow members of the Cragmont Climbing Club, to explore the Lost Brother, a seldom-visited formation on the south side of Yosemite Valley between Sentinel Rock and the Cathedral Rocks. We hoped to locate the second pitch of the 5.6 first ascent route taken by David Brower, Ruben Schneider, and Morgan Harris in 1941. Christian, Sam Tabachnik, and Christian’s friend Sean and I had explored the route the previous spring but had not found the second pitch, ascending instead a strenuous 5.9 corner and lie- back system, after which we retreated. I later called Morgan Harris, the only surviving member of the first ascent team, who lived in Berkeley, to ask him to describe the route. He told me in a high, quavering voice that they had climbed a series of chimneys after the first pitch. The Sierra Club Bulletin for 1941 offered a few more details, but not much. Since Morgan was well on in years, I wanted to bring him a photographic record of the climb on our return. I particularly wanted to show him that we didn’t have to use a shoulder stand to get through the bulging overhang on the first pitch, as he and Brower had done sixty years ago!
The cliff band, which the second pitch ascends, appeared to have three or four chimney systems fairly close together, so we decided to try the one furthest to the left and then explore the others as time permitted. I took the lead, heading up a ramping gully to the base of the first of what appeared to be a series of chimneys separated by easier sections. I climbed through two short chimney sections and noted a fair amount of loose rock. Shortly after Christian called out the half-rope mark, I called down to suggest that he untie from the belay anchor so that he would be free to take shelter from falling rock. It occurred to me to suggest that he and Chris move off the belay ledge altogether, but for some reason I did not.
At the top of the second chimney section, the chimney flared, and I began stemming. I saw that I would have to step on a large detached block, perhaps half the size of a refrigerator, and I butted it with the heel of my hand to test it for stability. It seemed okay, and I moved up, putting my left foot on top of the block after securing a good fist jam with my right hand. As I weighted the rock, it tipped over and fell, and I had a flash of terror as I flailed in space with my feet, trying to stay above the collapsing block and the cascade of rubble spilling out behind it. I was very fearful both for myself and for Christian and Chris below. The next thing I remember was sliding headfirst down the chimney/gully, nothing in my vision but the dust, leaves, and sticks immediately in front of my face. I remember jolting down over the rock, waiting for the rope to pull me tight, and wondering why it was taking so long. Then I felt the rope catch, and I found myself just a few feet above the belay ledge, with one of the two ropes cinched tight around my right thigh and my breath coming in short, painful, moaning gasps. I croaked, “Slack, slack,” to get Christian to relieve the pressure of the rope on my leg. Still tucked under cover to avoid the cascade of rocks, Christian was incredulous at hearing my voice just a few feet away. Looking up, he saw me hanging above the belay.
He couldn’t get any slack out of the rope, however, and didn’t want to pull it because it was caught up in a tangle of loose rock above. He also couldn’t undo the knot on my harness because it was under the tension of my weight. Chris asked if he had a knife and Christian told her to dig his Swiss knife out of his pack while he clipped me in to an anchor. She handed it to him and he cut the rope at my harness, finally allowing me to slide to the ground while he helped me down. The ledge was narrow, so Christian had some trouble controlling me as they lowered me. I asked him to take off the gear rack, which was gagging me, and the huge cams on the back of my harness, which were digging into my back, and then he and Chris tried to make me as comfortable as possible, obviously very concerned by the pain I was in. There was almost no place for me to stretch out, and they finally managed to squeeze me in behind a small tree after bending the branches back. I realized the pain I was experiencing was from broken ribs and could feel the bone ends grinding together in my back when I moved or when my back muscles went into spasm, which occurred every so often. I tried lying down but found that I was only comfortable sitting up. I also had a slight but sharp pain in my left hip and figured I probably had a hairline fracture there as well.
The fall had ripped off the low-cut climbing shoe on my right foot, which was badly scraped and bleeding. The left foot didn’t look much better. I asked Chris to get my hiking boots and socks, which I had left at the belay, and put them on my feet. I then noticed that the back of my right hand was pretty well shredded and the skin on many of my finger tips on both hands was scraped off, and a little flap of skin was sticking out on my cheek. While a lot of things were oozing, nothing was really bleeding badly, however. My helmet was still on, and Christian said it had no big gouges or scrapes on it. As I started to get my breath and the pain subsided somewhat, I realized that I was going to be ok, and that I was very lucky. The broken ribs made it very painful to move, so Chris and Christian made me as comfortable as they could, then wrapped me in the mylar space blanket I always carry in my epic kit. I had never been in one before, and it was surprisingly warm. I also asked Chris to get my wool balaclava and nylon windbreaker out of my pack and put them on me and then put my helmet back on. I have always considered these two pieces of gear to be well worth carrying for emergencies, and they proved it on this occasion.
Christian gave Chris his first aid kit, which had some codeine pills in it, one of which Chris later gave me. Christian then discussed how he planned to get down, saying that he would rap the route. I gave him my car keys and emergency whistle and asked him to blow it when he got down to the road, so we would know he had gotten that far, although we never did hear it. As he left, I was suddenly very grateful to have two climbing partners.
Christian cut off as much of the rope as he could get and started the descent scramble. After going a short distance, he decided that the descent we had taken the previous spring would be faster, so he traversed over to a fixed rope that some other climbers had rigged for getting up to a project. Finding a second rope there, he borrowed that to rig to the belay tree, since the portion that he had cut off my rope was too short. When he reached the road less than an hour later, he flagged down a group of passing motorcyclists and asked to use a cell phone. Dialing 911, he was put through to the Highway Patrol, which put him on hold for five minutes. Finally, he was put through to the Yosemite duty ranger and asked for a rescue.
Meanwhile, Chris and I sat and watched as low clouds moved into the Valley, obscuring the upper half of El Cap. Anxious and not enjoying my own thoughts, I asked her to talk to me about her life, and she did, describing the ups and downs of her work and home life. It was a relief to be thinking about somebody else’s life at that point! We sat there for about three and a half hours while the clouds continued to move in, always remaining above us fortunately, for I was sure if they lowered we would be shrouded in freezing mist. Scattered raindrops “fwapped” on the mylar space blanket, but we were lucky in missing the pelting downpour that hit the upper valley. Occasionally, Chris fed me bits of food and held the water jug to my lips while I sipped. I found that my right arm was pretty much immobile because of the pain in my ribs, although my left arm worked fine.
I discovered that my Lexan water jug, which I carry on my harness, had been ripped off in the fall and the lid had completely disappeared. My camera, which was in a carrying case clipped to my harness, had also disappeared. The gear loop on my harness where it had hung was ripped open. Chris also showed me one of my carabiners she had found on the belay ledge. It was a wire gate with a deep gouge in the metal of the spine. The gate was crushed and twisted and lay immobile against the outside of the gate head. How it had opened and closed again, with the wire gate ending up outside, was a mystery.
I had taken the fall at about 1:15 p.m. and Christian had left at 1:40 p.m. From about 3:00 p.m. on, we watched the road anxiously, looking for cars parking along the pavement. A few showed up, and we figured they had to be members of the valley search and rescue team. About 5:15 we heard voices, and members of the team began to appear. The first one I saw was tall, skinny, and wore a tattered cap, and I somehow knew he had to be the redoubtable Werner Braun, although I had never met him before. When he ignored my greeting I was perplexed at first, then recalled he was very hard of hearing. He secured the remaining rope with a clove hitch, and then I heard him up behind me drilling a bolt for a lowering anchor.
Keith, the EMT, bent over me and asked me a bunch of questions, took my pulse and shined a little light into my eyes. The team members managed to get me into a litter and then, with a rope rigged through the bolt as a brake, began to carry me down the slabs at the belay to the steep sandy slope about 50 yards below. This involved much slipping, cursing, and tipping of the litter, which I found painful and alarming, and at one point a loose rock rolled down and crunched into the top of the litter and my helmet, which I was glad I had kept on. They finally found a spot where they could brace the foot of the litter against some rocks, reducing the angle at which I lay.
(The decision was made not to pick Paul up until the following morning, as his injuries were not severe and the park’s contract helicopter was not available.)
In the morning, Mike made me a hot chicken stew, which I slurped with relish, and then the radio came to life. More members of the search and rescue team showed up, and they began to prepare me to be helicoptered out. While I had my misgivings about this, I realized there was really no other choice. When I mentioned my concerns to Keith, he said that the Braille Book incident had involved a military helicopter and reassured me that the park’s contract helicopter pilot was excellent, and that I had nothing to worry about. Shortly thereafter we heard the distant “whop” of rotors, and I saw the helicopter fly up the valley. This was an image I had seen several times before, always wondering what had happened to some poor bastard. Now it was coming to get me—something I had never considered a possibility. As the helicopter approached El Cap, the pilot’s voice came over the radio, perfectly calm and very precise, announcing his arrival. His voice gave me an immense sense of relief. The helicopter swept up to us, hovered a moment while the pilot examined the site, and then descended to El Cap meadow to wait for the team to get me ready to move.
The team then prepared me for the lift, securing my neck and head with a plastic collar, strapping me in the litter with webbing, and attaching the lift webbing to the frame of the litter. They then began to carry me another 50 yards to an open area away from the trees. This last carry, with my head downhill and the team again slipping and cursing, erased any final doubts I had about the necessity of the helicopter extraction.
The team put a sleeping bag over me to keep me warm in the cold downdraft of the rotors. They then called the helicopter, which I could hear approaching. When it got close, a team member put a shirt over my face to protect me from the sticks and dirt swept up by the downdraft. I heard them secure the webbing to the line from the helicopter and then felt the litter lift off the ground. As I began to rise, somebody took off the shirt, and I looked up and saw that I was suspended from a single 3/4-inch nylon rope hanging from the bottom of the helicopter. The co-pilot was looking down at me and talking into his helmet microphone to the pilot. Then the helicopter rose up slowly and I began to spin slightly. I could see El Cap, Sentinel, and the Cathedrals swirling by out of my peripheral vision. It occurred to me that it was probably just as well that I could not see down, or even out to the side very much. With infinite care, the pilot began to move off laterally and then to drop slightly. I realized he was taking care to minimize the amount of swing and even the amount of spin I experienced, although I did start to spin quit a bit. In a few minutes I could see trees in my peripheral vision and knew we were close to landing in El Cap meadows. A moment later, I heard voices and felt hands on the litter, and then my vision was filled with a ring of heads in firemen’s helmets. At that moment, I felt a tremendous sense of release and was briefly overcome with emotion, fighting back a gush of hot tears that I didn’t want the firefighters to see. I heard them unclip the line to the helicopter, and then they began loading me into the fire truck/ambulance. I was particularly touched by the kind manner of one woman firefighter, who seemed to be the crew boss, and who took particular care to speak to me as I was being loaded in the ambulance. She also rode with me to the clinic.
I felt the truck move off and trundle around the valley, eventually arriving at the Yosemite clinic. There the medical staff swarmed over me, taking off my harness and helmet, and getting me ready for x-rays. The clinic’s doctor told me that they were concerned that I may have punctured a lung, and that they had seen what might have been an air pocket under the skin on my neck. As a consequence, he explained, they did not think it wise to send me to the hospital in Modesto by ambulance and had instead ordered a medical helicopter to fly me there. After the x-rays had been examined, I was put back in the ambulance and driven out to Ahwahnee Meadow, where a second helicopter was waiting. The EMT for the helicopter, a heavy-set older man, explained to me that during the flight, he would sit over me with a needle in his hand. If at any time it appeared that my lung was punctured and leaking air into my abdominal cavity, he would plunge theneedle into my chest to let the air out and reinflate my lung. He said that it would be very painful. Fortunately, this wasn’t necessary.
The second flight lasted about twenty minutes. I was wheeled out of the helicopter into an emergency room swarming with medical specialists of all types, wearing shower caps and baggies on their feet, who looked at me with extremely keen interest and anticipation. When my injuries were explained to them, most began to drift away in little groups. Two doctors came up to me and explained that they would need further x-rays and a CAT scan of my hip, which were taken with great efficiency. The orthopedist explained that I had a hairline fracture around the base of the ball at the head of the femur, and that he would reinforce this with three stainless steel screws. This operation occurred the next day while I was under general anesthesia. I spent the remainder of the week in the hospital. At the end of the week, friends brought me and my car home, and I began the process of learning for the second time in my life how to walk on crutches. Now, three weeks after the fall, I am just beginning to get around a bit without the crutches. The many scrapes have almost completely healed, and the huge purple welt over my right kidney has shrunk to a fraction its original size. I still have to sleep sitting up, but I have gotten used to that. Doctors say the ribs will heal in another three months or so, and that I should be able to start skiing in February. I expect to be back on the rock in the spring.
Analysis
In the last few years, I have become increasingly interested in first ascents and exploratory climbs of moderate difficulty. One consistent feature of this type of climbing is the presence of loose rock. While I have always had a tremendous respect for its dangers, and have had a few close brushes with rocks that others have knocked down on me or I on others, I had never before experienced anything as dangerous or as terrifying as the collapse of the big block I stepped on here. It was about half the size of a refrigerator, and seeing this rotate out from under my foot was horrifying. The block, and the cascade of smaller rocks its fall released, left a swath of destruction in the manzanita below and a pox of white impact scars on the ledges around the belay. Club members climbing on the other side of the valley heard the block crash down the slope. It could easily have killed me and both my partners, although Christian took shelter in a safe location after I suggested he do so. I had tapped the rock and thought it looked and sounded solid. I also thought it was big enough that my weight would not be enough to shift it. Obviously, I was wrong on both counts. If I continue climbing these exploratory types of routes, I will need to take an even more cautious approach to the dangers of loose rock, particularly the danger to the lower belayer. I will also be more likely to clip my double ropes separately, so that falling rock is less likely to sever them both at a single point, as nearly happened here.
The big question is, how could I have fallen 100 feet or more? I have been climbing traditional routes for almost 20 years, I carry a rack with double sets of stoppers and cams, I’m 56 and have the caution of those nolonger young, and I know how to place gear. Unfortunately, I simply don’t recall my gear placements on the climb, and no one has been back to the upper part of the climb to examine it (although Christian did go back and retrieve gear and ropes from the lower part of the climb). So I do not have a good analysis of why I fell so far. Christian was belaying me, and he said that he never let go of the rope, and in fact barely felt anything when the rope finally caught me, which is not surprising, given the amount of rope out when I fell.
I do have some ideas, however. I was climbing in chimneys that offered few gear placements and that were linked by easy ledges where I felt little need to place gear, so I did not have many pieces in. I had also picked up some rope drag about mid-rope and wanted to avoid putting in gear that would make the rope drag worse. I recall one placement that consisted merely of a sling girth hitched to a manzanita bush, the main purpose of which was to keep the rope running smoothly, away from a notched chockstone where the rope would otherwise have gotten stuck. I also girth- hitched an old but solid-looking oak stump about six inches thick. This stump, with my webbing still wrapped around it, ended up at the belay. I suspect the falling block smashed into it and ripped it out, since the top of it was broken, and the carabiner on the sling around the stump had a rough gouge in it.
And then there is the destroyed carabiner. One possibility is that this carabiner was attached to my highest piece, which is still in place, and that the block hit this as it fell. This might explain the gouges in the carabiner and in the sheaths of both of my 9mm Edelweiss Stratos ropes, which I had clipped together through my protection. The twisted, open, and dead gate may have been caused by the rope cross-loading the gate as I fell.
I also wonder if the block did not hit the first piece and snag the rope, jerking me out of the jam crack and into the air and clear of the rock like a trout yanked out of a stream. The sudden acceleration this would cause might explain why I have no memory of the start of the fall and why I did not fall into the chimney into which the rest of the loose rock was cascading. It might also explain the shredded back of my right hand, which was in a jam crack, and my wrenched right shoulder. Unfortunately, since my belayers were busy taking cover, and I was momentarily indisposed, no one will ever know how my fall path somehow kept me out of the chimneys and off the ledges I had climbed up.
I have also reflected on the injuries I received—and the ones I did not. My helmet had two small sharp gouges in it that could have been severe cuts if I had not been wearing it. The five broken ribs, the huge purple bruise over my right kidney, and the arching scrape mark on my back are almost certainly the result of my falling on the huge #5 and #6 Camalots I was carrying on the back of my harness for use in the chimneys. I am not sure how I could have avoided carrying them this way, but rest assured I will be thinking about it the next time I have occasion to carry them. Both my ankles were shredded because I was wearing low-cut shoes, and the right shoe was ripped off altogether in the fall. I wear low-cuts not bypreference, but because it is almost impossible to find a decent pair of high top climbing shoes, the few available inevitably being low-end shoes designed for beginners. When are those bastards going to make a decent high-top? My right shin was severely barked due to the open, straight leg cotton pants I was wearing, which pulled up during the fall. If I had been wearing technical climbing pants with a tight zippered calf, as I do in cooler weather, I would probably still have the skin on my shins. The back of my right hand, which had been in a jam crack when I fell, was shredded and bleeding. Taping for the climb would have solved that problem.
One piece of gear I often worry about being injured by is my large Leeper cleaning tool. I used to carry this on a lightweight ’biner on my harness, with a cord for extension when in use. I became concerned, however, that this arrangement was too rigid, and could result in the tool puncturing my abdomen in a fall. Now I carry this on my harness hanging from a long enough piece of cord that it can move around freely in a fall. It caused no problems in this fall, although one end of the gear loop it was clipped into ripped out of the harness.
When I stopped falling, one of the two ropes was wrapped around my thigh, squeezing it painfully. Fortunately, Christian was able to cut the rope at the harness, releasing the pressure. If I had been hanging alone on a wall, well above the belay, this problem might not have been worked out so easily. I carry a tiny knife on my harness for cutting old webbing out of bolts, and I could have used this, but I was in so much pain and had so much trouble moving that it might have taken a long time to do the job, and if I was on a vertical wall, I would have needed to stay tied in anyway. I can only say that the outcome of this one was mighty lucky.
I also wondered if I wasn’t lucky to have fallen all the way to the belay. If I had taken a shorter fall, but with the same injuries, my partners would have had to climb up to me and try to get me down. Just the climbing up part could have been problematic. As I climbed the second chimney, I realized that my partners would probably find it very difficult to follow, even with a tight top-rope. If I had been injured and helpless above this chimney, particularly with worse injuries than I had, the experience could have become a very long and very unpleasant ordeal. While I only climb at a moderate level myself, it is not unusual for me to climb with partners who have difficulty following what I lead, and who would be hard pressed to get up to me if I were injured without a very well managed tight line. This has also been a sobering realization.
I was glad to have two partners, and this was not an accident. Increasingly, I climb in groups of three or four, in part because I enjoy the socializing, in part because I appreciate the greater security of larger parties, particularly for more remote, exploratory climbs. I routinely climb with two 9mm Edelweiss Stratos ropes, using the Petzl Reverso, a self-locking belay device that allows a leader to safely belay two followers simultaneously on two ropes. Using the Reverso allows a party of three to climb almost as fast as a party of two, at least on moderate terrain.
I like to believe that accidents aren’t really accidental, and I believe that is true here. Some part of me didn’t want to climb that weekend, and when I didn’t listen, it found a way to get my attention. I was tired from a long week of work, and I wanted to stay home, rest up, work on the house, and socialize in town. I was also coming to believe that exploring the possibility of a new relationship might be a lot more of an adventure than exploring another rock climbing route. But I had made a commitment to my partners to go, and although I knew they wouldn’t really mind if I didn’t, I felt I had given my word and was duty-bound to carry through. And when we got up on the Lost Brother, some part of me was not really enthusiastic about exploring those ugly-looking chimneys. It was an idea we had, but I felt little joy at the prospect as I led out. In short, I wasn’t psyched to climb, and that is a vulnerable state to be in when leading.
In the end, I paid a price for not honoring my own spirit. The consequences were harsh, but far less so than they could have been. I consider myself the luckiest unlucky guy in the world. (Source: Paul Minault)
(Editor’s Note: Paul Minault’s analysis covers a lot of ground, and as a result, fewer narratives on California are included this year. We thank Paul, one of the pioneers for The Access Fund, for his contribution.)</t>
  </si>
  <si>
    <t>Fatigue-Pulmonary Infection, Dehydration, Inadequate Equipment-No Stove, Alaska, Mount McKinley, Direct West Buttress</t>
  </si>
  <si>
    <t>Alaska, Mount McKinley, Direct West Buttress
At 2121 on June 2, Jim LaRue (45) and River Lee-Elkin (27) of the “NW Buttress 02 ” expedition, after spending over forty hours on the Direct West Buttress, were assisted (including providing water) by National Park Service volunteer Wayne Fuller and Ranger Gordy Kito.
On May 15, LaRue and Lee-Elkin flew into the Southeast Fork of the Kahiltna Glacier to attempt the Northwest Buttress of Mount McKinley. They climbed to the 14,200-foot camp on the West Buttress to acclimate before heading over to the Northwest Buttress. At 0800 on May 31, LaRue and Lee-Elkin departed the 14,200-foot camp to attempt a new variation of the Direct West Buttress. The route ascends from the 12,500-foot basin, just below “Windy Corner” on the West Buttress, to the top of the “fixed lines” at 16,200 feet on the West Buttress. The pair left an itinerary with Mark Givens of the “Colonial Mountain Militia” expedition. Their expected time en route was twelve to eighteen hours.
When interviewed LaRue and Lee-Elkin stated that they believed the route would take just over 12 hours. As they approached the top of the route, LaRue became short of breath. He had taken over an hour to second pitches. Late on the night of June 1, the pair decided to spend the night out and finish the route in the morning. After a sleepless night, they climbed toward the top of the route. Approximately 50 feet below the top of the route, LaRue became concerned that his breathing difficulty may have been high altitude pulmonary edema. The pair decided that their safest option, rather than traversing the ridge at 16,000 feet, was to rappel the route in order to lose altitude more quickly. Rappelling the route, over 30 pitches, took the majority of June 2.
LaRue was examined by NPS volunteer Doctor Jennifer Dow. Upon examination, Dow found a possible pulmonary infection that worsened with altitude and exertion. LaRue had a productive cough with green sputum and no blood. LaRue’s condition improved slightly with the administration of an Albuterol inhaler. After several days at the 14,200-foot camp, LaRue and Lee-Elkin decided to return to the 7,200-foot base camp.
Analysis
The team was dehydrated and extended to its limit. It is believed that this team would have been able to return to the 14,200-foot camp without the assistance of the NPS, but their safety margin would have been stretched rather thin. LaRue and Lee-Elkin reported that they thought they made a mistake in not bringing a stove to melt water. Other than this oversight the team was well prepared and encountered an unforeseen medical condition. It should be noted that LaRue and Lee-Elkin had previously traveled to the 17,200 foot camp to leave a cache without any altitude related illness. (Source: Gordy Kito, Mountaineering Ranger)</t>
  </si>
  <si>
    <t>HAPE, HACE, Climbing Alone, Alaska, Mount McKinley, West Buttress</t>
  </si>
  <si>
    <t>Alaska, Mount McKinley, West Buttress
At 1813 on May 27, Joshua Wax (28), a solo climber experiencing symptoms of high altitude cerebral edema (HACE) and high altitude pulmonary edema (HAPE), was evacuated by helicopter from approximately 18,800 feet on Mount McKinley’s West Buttress route. The National Park Service Lama helicopter short-hauled Wax to the 7,200-foot base camp where he was assessed and transferred to a fixed wing aircraft, which flew him to Talkeetna. Wax was then transferred to a Lifeguard helicopter and transported to Providence Hospital in Anchorage.
Analysis
Solo climbing has inherent risks. Although Wax was advised not to solo by many people, including the park rangers, he made that choice. It is believed that Wax left the 17,200-foot camp on the afternoon of May 26 for the summit. The details of Wax’s ascent are incomplete. It is believed that he was descending from the summit when he became disoriented and ataxic. He is thought to have collapsed on the “football field” late night on the 26th or in the morning of the 27th.
As Wax climbed higher and started to be affected by high altitude cerebral edema (HACE), his judgment became impaired and his decision-making capacity became diminished. If Wax had a partner with him, he/she may have noticed these changes and encouraged or convinced Wax to descend. This may have avoided putting additional climbers and National Park Service employees and resources at risk. Wax was incredibly fortunate to have been found by a passing party and equally fortunate that they had the knowledge, skills, and ability to effect his rescue. Had Wax not been found he surely would have perished. (Source: Gordy Kito, Mountaineering Ranger)</t>
  </si>
  <si>
    <t>Loose Rock Came Away-Fall on Rock, Failed to Follow Instincts, California, Sugar Loaf</t>
  </si>
  <si>
    <t>California, Sugar Loaf
On January 12, Jon Hanlon and I were enjoying a fabulous winter day of rock climbing at Sugar Loaf. We spent the morning on a couple of the area classics, and at lunch decided that we would ascend the east chimney, a 5.7 route that had been added to the list of recommended climbs in the last couple of guidebooks. Despite my 31 years of climbing at Sugar Loaf, this was a route I had never attempted. The climb is two pitches and is tucked away in an alcove below the world famous Grand Illusion. I led up about twenty-five feet of steep rock without placing protection. When the angle backed off, I climbed another fifteen feet or so to a flake where I placed my first cam.
The climbing proceeded easily along a low-angle ledge to the base of the chimney where I placed a #3 Camalot. I remember moving up the chimney and thinking, “This really requires 5.7 chimney moves.” About ten feet higher, I placed the second piece: a #3-1/2 Camalot. I moved up another ten to twelve feet to two large wedged chalkstones. As I moved past these, I placed my hands on top of them. Immediately the inside chalk stone rolled and forced my left shoulder back until there was a “pop.” The chalkstones, at this point, fell straight down the chimney and knocked me off the rock. I came to a stop about fifteen feet below the highest piece of protection. The chimney was clean, so I did not hit any other objects. The lower piece in the chimney pulled out, and, when the rocks were falling, I noticed them hitting the rope, and I had the fleeting fear that somehow they would sever the rope.
The impact of my weight falling on the rope, however, caused it to snap around the rocks, and while it was frayed, it did not break. After the rocks stopped on the low angle section 20 feet above the ground, I paused to take stock of my condition. I called to my belayer that other than my ankle, which had been hit by the rock and was bleeding profusely, I was okay. Jon lowered me to the ground. We managed to stop the bleeding by wrapping it with the sleeve of a shirt, and I was able to limp out to the car. We proceeded to the Marshall Hospital in Placerville, where I received ten stitches for the gash in my foot and was diagnosed with an avulsion fracture of my right fibula.
Analysis
I felt very lucky that I was not under the rocks when they fell. I was also fortunate to be able to walk out to the car unaided. The accident, perhaps, could be chalked up to an error in judgment. After decades of looking at this chimney and concluding that there was no good reason to go up there,
I let the fact that it had been recommended in a couple of guidebooks cause me to ignore the fact that it is just an ugly old chimney climb. (Source: Bart O’Brian)</t>
  </si>
  <si>
    <t>Slip on Snow, Climbing Unroped, Unable to Self-Arrest, Inadequate Equipment, British Columbia, Selkirk Mountains South, Mount Billy Budd</t>
  </si>
  <si>
    <t>British Columbia, Selkirk Mountains South, Mount Billy Budd
On August 18, J.C. and G.H. departed from a climbing camp located on north side of Houston Lake on a “day off’ hike to Houston Pass at about 1200. J.C. was a very experienced mountaineer with between 20 to 25 years experience. The two climbers were outfitted with mountaineering boots and ski poles, but had no rope, helmet, crampons, ice ax, or climbing gear. Upon reaching the Pass, J.C. and G.H. followed the south-east ridge from Houston Pass that went over the Vere Summit to the summit of Billy Budd. The climbing was uneventful and was enjoyed immensely by J.C. and G.H. as it was a beautiful day. After resting at the summit of Billy Budd, J.C. and G.H. started their descent to the Houston Lake camp with J.C. in front, basically following the route of the previous day’s Mount Billy Budd climbing teams. They initially followed tracks across a glaciated section (crevasses easily identified and navigated around) and then scrambled down on rock outcrops. About 1815, mid-way down the descent, at a point about 250 to 350 vertical meters above camp, J.C. and G.H. stepped off a rock outcrop to again follow tracks, this time on a traverse of a northwest-facing snow patch. Within a few steps onto the snow, J.C. slipped and started sliding down the snow which had a pitch of 45 to 50 degrees. J.C. had no ice ax, was unable to self-arrest, and slid 300 meters on the snow—and then tumbled 20 meters onto the rock at the bottom.
Several members of the group went to the accident site. It was apparent that J.C.’s chances for survival were slim. On August 19, J.C.’s body was recovered by Alpine Helicopters.
Analysis
It is unclear why the climbers would choose to cross glaciated terrain unroped and why they carried neither crampons nor ice axes whilst choosing to be on snow slopes with an angle of 45 to 50 degrees as described. J.C. was found to have died from severe head injuries. It is unclear whether a helmet would have made a difference in the outcome in this case. It is also unclear whether the ability to evacuate the victim immediately by helicopter would have made any difference to the outcome given the injuries described. (Source: Greg Hill)</t>
  </si>
  <si>
    <t>Slip on Snow-Unable to Self-Arrest, British Columbia, Selkirk Mountains, Palisade Mountain</t>
  </si>
  <si>
    <t>British Columbia, Selkirk Mountains, Palisade Mountain
On August 19, two members of a week-long climbing camp based at the Great Cairn Hut were descending the north side of Palisade Mountain on intermittent snow slopes. Around 4:30 p.m., and approximately 200 meters above the glacial valley floor, D.M. was walking sideways across a 3 5-degree, 20-meter-long snow slope when his foot slipped. D.M. tried to self-arrest with his ax but failed. He accelerated down the snow slope, hit a medium sized boulder at the end of it and continued to tumble over rock talus for a further five meters. M.E., who had been descending through the adjacent scree and boulders, reached him quickly and immediately carried out a thorough primary assessment, administered required first aid, and spent time ensuring that D.M. was comfortable while discussing the options of what to do next. It was clear that D.M. had a serious hip injury and that a helicopter evacuation would be required. D.M. was also experiencing some problems with breathing on his left side, and minor internal injuries were suspected even though his ribs appeared to be unbroken. M.E. hurried on to the Great Cairn Hut to summon help, arriving around 5:30 p.m. A satellite phone rented for the camp was used to call Alpine Helicopters in Golden.
The rescue team and their equipment had to be slung in on a long-line from a staging area at the bottom of the slope. D.M. was stabilized with a body air splint and prepared for helicopter evacuation. The crew and patient were in flight for the Golden hospital by approximately 8:00 p.m.
After fall x-rays of his neck, spine, ribs, and hip, and failure to relocate his left hip into its socket, D.M. was transferred to the trauma center at Foothills hospital in Calgary. The dislocation movement had broken the hip joint and there were also a number of bone chips. D.M. now has apermanent plate to hold everything together. He also had some slight cracks in his lower back vertebrae and required some fluid drainage from the left lung area.
Analysis
D.M. subsequently noted that he had moved down steeper snow slopes farther up the mountain and had negotiated lots of similar slopes in the past. He remarked that he tried to self-arrest with his ax but that it was pulled from his hand in the first moments and he was trying to grab it again. He felt that he was not complacent about the slope but he didn’t anticipate losing hold on his ax or the speed of his slide. This illustrates the need for climbers to consider various factors in moving in the mountains: potential hazards, the ability to react and respond in the event of an incident, the potential consequences of an accident, and accident prevention through route selection and adapting technique. In this case, D.M.’s inability to self-arrest quickly along with the snow slope’s short length and lack of run-out resulted in a serious crash into the rocks below. While he might have gone down through the rocks instead, this has its own hazard and moving down snow slopes is often a tempting faster alternative. However, had D.M. traversed the slope by facing more into it and holding his ax in more of a self-arrest position, he may have been in a better position to self-arrest more successfully.
This accident happened on the second day of a week-long fly-in camp and so the satellite phone was invaluable in evacuating D.M. in a timely manner. D.M. was wearing a helmet and thus did not suffer more extensive injuries. (Sources: D.M. and Marcus Eyre)</t>
  </si>
  <si>
    <t>Stranded Due to Medical Condition, Alberta, Banff National Park, Mount Temple, East Ridge</t>
  </si>
  <si>
    <t>Alberta, Banff National Park, Mount Temple, East Ridge
On August 27, while on a solo ascent of the Aemmer Couloir variation (IV 5.7) of the East Ridge of Mount Temple, W.K. started having neurological problems while ascending the couloir. He bivvied on top of the couloir and attempted to continue the next morning. He was still experiencing dizziness, and loss of fine motor control. When he became overdue, a search was initiated. Warden Service rescue crews flew him out from his location on the ridge where he was waiting for help.
Analysis
Solo climbing carries additional risks. In this case, the climber was fortunate to be able to continue to the relatively safe terrain above the top of the couloir. (Source: Parks Canada Warden Service, Marc Ledwidge)</t>
  </si>
  <si>
    <t>Stranded, Poor Conditions, Alberta, Banff National Park, The Finger</t>
  </si>
  <si>
    <t>Alberta, Banff National Park, The Finger
On September 28, a party of two was reported overdue from a climb on the previous day. A search by Warden Service rescue crews was initiated and the party was located on the rappels on the north side of The Finger (II 5.5). They had spent the night on a small ledge. Overnight temperatures were in the -5 to -10 degree C range. The helicopter toed into a nearby ridge and a rescuer was dropped off to make voice contact with the party. They requested assistance. A party was inserted by heli-sling onto the summit and the climbers were raised back to the top. They were then evacuated by heli-sling from the summit.
Analysis
Although it is likely that the climbers could have continued the rappels down to the notch below, they were unaware that the third-class slabs below were covered in snow from early season snowfalls. It would have been very difficult to negotiate this terrain safely. (Source: Parks Canada Warden Service, Marc Ledwidge)</t>
  </si>
  <si>
    <t>Stranded-Off Route, Inadequate Research, Exceeding Abilities, Alberta, Waterton Lakes National Park, Crandell Mountain, Tick Ridge</t>
  </si>
  <si>
    <t>Alberta, Waterton Lakes National Park, Crandell Mountain, Tick Ridge
A group of 25, including five teacher/leaders and 20 grade 10–11 students, were attempting the “moderately-difficult” scramble up Tick Ridge on Crandell Mountain. Several group members and leaders had difficulty with footing and exposure on the ascent. Upon reaching the Cockscomb Ridge, the leader decided to proceed directly down an easier-looking gully heading southwest toward the Cameron Lake Road. They continued downward through progressively steeper third and fourth class terrain until blocked by vertical cliff bands. They decided at this time (early evening) to send one stronger leader back up the mountain to gain cell phone coverage and call for help. The group was able to build a fire in a relatively safe spot, and stayed put for the evening. The stranded party was observed by rescuers just before dark, and as the reporting leader had indicated the party was safe and secure for the night, a dawn helicopter rescue response was planned. The entire party was slung off the mountain in the morning.
Analysis
While not strictly a mountaineering accident, this report demonstrates what happens when inexperienced people venture into mountaineering terrain. The route was beyond the abilities of several members and leaders within this large group, some of whom had no previous experience with exposure in the mountains. As well, the group leader had not been on the route before and had chosen to attempt an unknown descent line. (Source: Parks Canada Warden Service, Brent Kozachenko)</t>
  </si>
  <si>
    <t>Stranded-Solo Climbing, Climbing Unroped, Inadequate Equipment/Clothing, Weather, Alberta, Peter Lougheed Provincial Park, Mount Brock, Southwest Face</t>
  </si>
  <si>
    <t>Alberta, Peter Lougheed Provincial Park, Mount Brock, Southwest Face
C.F., set out on July 2 around 1400 to do a solo, ropeless climb on Mount Brock, about 50 kilometers south of Canmore in Peter Lougheed Provincial Park. He told his roommate, J.S., he might head to Mount Brock and joked that if he wasn’t back in two or three days, “to call someone.” It was hot and sunny. He carried a chocolate bar, two hard candies, two liters of water, a guidebook for the route, a topographical map, helmet, headlamp,sunglasses and climbing chalk. He wore nylon pants and a nylon jacket. The route he planned to climb was a moderate 5.6 pitch, which he climbed with ease after he ate his chocolate bar. At the top of the ridge, the Southwest Face of Mount Brock exposed itself, presenting “some of the best limestone I’ve seen,” C.F. said Monday. “I decided to explore that face. I had a lot of confidence in my ability...maybe too much. I made the decision consciously. I was leaving the intended route. But I also intended not to climb anything I couldn’t climb down.” He spent some time exploring the face. A nice pitch of 5.7 took him to a very steep face of limestone with a corner. “When I looked at this I was pretty much blown away; it was pretty awesome, three stars for sure.” He focused on the holds, the climbing. Up and down he went, executing the moves, forcing his mind to relax, enjoying what was “probably one of the most amazing climbing experiences of my life.” He scaled a pinnacle, a towering rock formation similar to a hoodoo, that brought him to some shattered, broken ledges that he traversed and “in hindsight shouldn’t have.” Getting up and over them was one thing. Trying to back-climb them was “one of the most hideous experiences of my life.” By then the sun was beginning to set, and he set his sights on the summit, planning to scramble down the other side after watching the sunset from the peak. He traveled over to another pinnacle and raced up it, thinking that there would be an easier way down the other side. What he found was an imposing wall of rock. He was only 20 feet from the summit, but the two holds he found on the rock face gave him a bad feeling. He didn’t want to attempt them. Nor did he want to try to climb back down the shattered ridge in the dark. He found a small ledge about two feet wide and settled his back against the rock for the night.
His feet dangled down the mountainside, about 1,500 feet of nothing between them and the base of the face. In the dark, he heard rock trickling down the mountain and the scrabbling of claws. With his headlamp, he found the source—the huge bushy tailed wood rat or pack rat. He shooed them away and resumed his sleepless wait for sunrise. The next day he had two starburst candies and a bit of water for breakfast and continued his search for a way off the mountain. “I wanted to finish the route really bad. I read the rock, playing the moves out in my head, trying to focus on climbing the wall but the holds still deterred me. I was skeptical about committing myself to climbing back down those ridges.” He did attempt them but the loose rock convinced him to go no further. Several times he got on the wall and tried to do the moves but climbed back down onto the ledge. The wind was “annihilating,” burning his face. Another night passed, with a visit from the rats and hours of mental resolution. “I was trying to keep myself positive, to not be scared, to be confident. It was such a learning experience for me. I learned what my capabilities are, how to control my mind. You have to push fear aside. You have no choice.”
Day three dawned overcast and cold. C.F. was cold, the rock was cold, the wind was howling. He was out of water, fighting hypothermia and losing his war with fear. The day passed much as the second had, in a frustrating search for a route off. “I just wanted to go down. I knew I was in trouble.” That night it snowed, near blizzard conditions at that altitude, and his thoughts turned to his own mortality. He pulled his arms into his nylon jacket, sat on the guidebook and map, and placed his pack across his thighs. “At that point I was scared. I was hoping to God someone comes to get me. I’m thinking, ‘Man, I screwed up! I’m in trouble.’ ” As the storm raged around him the rats came out to visit him again. “I think they wanted me to come and visit them inside their hollow pinnacle but I wasn’t going to fit. They seemed genuinely concerned about me though.” He also thought about his parents back in Regina. “I did the real soul searching. I started thinking about things I’d like to do before I die!” On day four he despaired. “I was fighting a mental battle not to go for those unstable holds. There were two options. I’d take a 1,500 foot fall or get over the top. The storm really beat me down. I was hallucinating, I was fighting hypothermia, my legs were stiff. I was a mess. I was going to commit myself to climbing down that day, and then the helicopter showed up.”
Back home J.S. and his other roommates hadn’t become concerned about C.F. until Thursday night, when he failed to show up for his shift at work. By then, there was no point in alerting rescue crews because nothing could be done in the dark. At first light Friday, they called in the alarm, and by 4:00 p.m. Alpine Helicopters pilot Lance Cooper had spotted their friend. The sight of the chopper sent one thought through C.F.’s head: “Somebody likes me.” Cooper had to hover in close to the rock wall with provincial conservation officer Randy Axani dangling from the end of a 100-foot rope. Axani managed to make it to the ledge, scrabble through a rock wall C.F. had built for protection from the wind, and snapped the stranded climber into a harness. Back home, roommate J.S., one of C.F.’s frequent climbing partners has leveled an ultimatum. “He’s grounded. No climbing for a week.” (Source: Carol Picard, Rocky Mountain Outlook)</t>
  </si>
  <si>
    <t>Avalanche, Poor Position, Inadequate Equipment, New Hampshire, Mount Washington, Tuckerman Ravine</t>
  </si>
  <si>
    <t>New Hampshire, Mount Washington, Tuckerman Ravine
Tom Striker and Tony Tulip, hiked up in to Tuckerman Ravine on November 29. The first in the ravine, they hiked to the base of an open book on the right of center and decided to climb it straight up. Tom belayed at an exposed bulge and put in thee screws equalized with a cordelette. He observed what looked like a lot of snow-loading on the slope in front of him, before the next steep section. At that time three other climbers (Tom Burke, Rick Doucette, and Matt Coutre) showed up at base of their climb, geared up and started soloing. One climber was on the right and two on the left side of the book. Tony, the second, climbed up to the belay and around the same time the three soloists joined up on a slope above them. At this time Striker and Tony didn’t like what was happening and decided to bail. Tony continued up a little and traversed right to a position near the Tuckerman Ravine Trail.
The soloists continued up in the direction of the Lip, following paths of least resistance. Two went left and one right. Around this time they touched off several surface slides. All three climbers at this time were still within sight of Striker, who was still at the three-screw belay. All of a sudden one of the soloists, Tom Burke, fell from the Lip area, tumbling approximately 100 feet and coming to rest about 40 feet above Striker at the belay For unknown reasons, the other two soloists continued to climb. After lying there for a minute, Tom Burke shook himself, stood up and yelled, “I’m OK!” to his companions. He appeared dazed and started to down climb and move toward Tony, near the trail. Tom Striker, at the belay, said to wait for him and they would move together. Around this time he also noticed that two more climbers (Scott Sandburg and Richard Doucette) were below him at the base of the climb next to their packs, getting gear together and roping up. They did not seem to have any awareness of what was going on above them. The two soloists were on or above the Lip when someone yelled, “Avalanche!” Tom Striker at his belay ducked down, grabbed the cordelette and amazingly the avalanche passed over him.
Once things cleared, Striker could see a debris field extending 100-plus yards down the slope. He lowered off a screw and the search began for survivors. The two upper soloists had ridden the avalanche all the way down from the Lip. Matt was unscathed, Richard was partially buried and suffered a broken shoulder. Tom Burke, who had just survived a 100-foot fall, was swept away and buried, suffering fatal trauma. Neither Scott nor Richard, at the base of the book, had any indication that an avalanche was coming. They were standing three to four feet apart and Richard was closer to the wall. Scott was swept away and buried while Richard was untouched.
Richard was able to uncover Matt, Rick, and Scott very quickly. Unfortunately Scott suffered fatal injuries and was never conscious after the slide. Tom Burke took longer to find, but also suffered the same fate. Even though all of those buried were found fairly quickly, the deaths were not caused by suffocation but by trauma.
Analysis
Tuckerkman Ravine is notorious for avalanches and yet is very popular for early season ice climbing. At the time of this accident the posted avalanche danger was MODERATE. As many climbers have said, if they didn’t climb in those conditions, they probably wouldn’t climb at all.
None of the climbers had beacons, probes, or shovels. (Source: Al Hospers and Roger Damon)
(Editor's Note: Even with “moderate ” avalanche conditions, where you are positioned in relationship to other climbers is an important consideration. These climbers were in each other's fall-line.
The records show that twelve people have died in avalanches on Mount Washington in the last 150 years. Sunday, just two days after the deaths of Burke and Sandberg, four more climbers in Tuckerman, two of whom had participated in the rescue, were swept down the mountain in another avalanche. Three escaped unhurt, but one woman’s head was buried, causing neck injuries.)</t>
  </si>
  <si>
    <t>Fall into Crevasse, Unable to Self-Arrest, Inadequate Protection, Poor Position, Oregon, Mount Hood, Standard Route</t>
  </si>
  <si>
    <t>Oregon, Mount Hood, Standard Route
On May 30 at 8:30 a.m., there were climbers both ascending and descending the mountain along the standard route. A team of four climbers (Team A) was on its way down. Leading the way was HS (43), followed by CK (43), RR (49), and BW (50). All climbers were separated by about 35 feet of rope. All four members of Team A had reached the summit, and after a rest break were in the process of descending. Of the four, the most experienced climbers were HS and CK. BW was an active climber with less experience, and RR was on his first climb.
Below Team A, also descending, was a two-man climbing team (Team B), consisting of TH (46) and JB (63). Team C, consisting of two rope-teams, was working its way up the mountain. The first rope-team contained JP (39), CoJ (15), and JM (26), all of whom were about 20-40 feet above the Bergschrund crevasse. The second rope-team contained DB (28), SM (33), ClJ (48), and CH (33). This rope-team was about five feet below the crevasse ascending the mountain behind the first rope-team of Team C.
For an unknown reason, the top two members of Team A lost their footing and were unable to arrest their fall. These two individuals subsequently pulled the other two members of their four-person team into an uncontrolled slide. Party A fell out of control until their team’s rope became entangled with the rope of Party B, who were then pulled into the slide. All six members of parties A and B eventually hit the first rope-team of party C.
All of these subjects involved in the fall went into the crevasse below them. Mr. William Ward, Mr. Richard Read, and Mr. John Biggs were killed. Mr. Harry Slutter, Mr. Chris Kern, Mr. Tom Hillman, and Mr. Jeremiah Moffitt were critically injured, while Mr. Jeff Pierce and Mr. Cole Joiner received minor injuries.
A mountain rescue operation was initiated and the injured survivors were extricated from the crevasse and transported to area hospitals.
Analysis
At the time of this incident it was fall daylight conditions, the sky reported to be clear, an occasional light wind, the temperature at about freezing. At the Timberline Lodge at 8:00 a.m., the temperature was 52 degrees F and the average wind speed nine mph. Since the snow surface conditions at 10,900 feet were reported as frozen, crampons were required and provided good purchase by step-climbing in the snow.
The bergschrund was visible, there was a snow bridge across it, some climbers were choosing to cross over the snow bridge, some to detour around it. Above the bergschrund is the steepest part of this climb, continuing upward through a steep gully, several outcroppings of rock named “The Pearly Gates,” and then a short ascent to the summit of the mountain, the high point 11,239 feet.
Mr. Butler later said that he was pausing to give Pierce’s team a few minutes to get back on the ridge before Butler’s group began the detour around the crevasse. At this time the two highest climbers of the involved parties, Bill Ward and Rick Read, lost their footing and fell. This happened very fast, Chris Kern said that he saw a blur in his field of vision; it happened so fast that he did not remember any verbal warning from the falling climbers.
Mr. Kern went into the arrest position as soon as he saw the blur, but the weight of the other two climbers pulled him right off the mountain.
All four were properly equipped for the climb and in good physical condition. Mr. Slutter, in the lead climbing down, had considerable experience in alpine mountain climbing, as did Mr. Kern behind him. Mr. Ward in the trail position also had experience in alpine mountain climbing. Mr. Read, who was in good health, was on his first alpine climb, and the team of four had spent considerable time practicing climbing techniques prior to starting. He had no problems on the climb up the mountain to the summit.
Several lessons can be learned from this incident.
Climbing on steep snow or ice, roped without the use of anchors, can, under certain circumstances, be a dangerous practice. It may be unrealistic to presume that a climber who has fallen and is unable to self-arrest will be able to be stopped by another climber or climbers set in self-arrest position. The forces involved can simply be too great for other members of the rope-team to arrest the fall. In these cases, the rope becomes a liability to the group, ensuring that a fall will involve numerous climbers, rather than only the climber who initially slipped. Generally speaking, if a snow or ice slope is steep enough to require a rope, then it is probably steep enough to require using anchors.
Positioning is an important aspect of climbing. Climbers must be aware of hazards above (be they falling rock, ice, cornices, avalanches, or other climbers). It is interesting to note that in this incident, the climbers with the worst injuries were the ones who fell the longest overall distance. The climbers who were simply knocked into the crevasse generally did not sustain life-threatening injuries. However, in the weeks following the accident, many climbers were seen taking a climbing line that took them directly underneath the rotten gendarmes that rain ice and rock down the route, instead of circumventing the crevasse and returning to the apex of the Hogs Back where rock and icefall is lower. Climbers should evaluate hazards holistically; in this case it is probably safer to stay on the ridge rather than climbing under rotten rock for an extended period of time.
Climbers should consider climbing unroped on moderate terrain where the risk of a fall is low and the risk from objective hazards, such as falling rock, ice, or other climbers, is high. The use of ropes and anchors will slow a climbing party down and may restrict individuals options for evasive action should an emergency occur.
Be aware of the risks of helicopters in mountainous environments. Helicopters should only be used when there is no other practical resort, where lives are at stake, and time is of the essence. Climbers may joke about calling in air support for blisters or a pizza drop, but the fact of the matter is that helicopters can set up extremely dangerous conditions and lives can become at risk when they are used in the mountains. Helicopters cannot be depended on to perform in all conditions. Rescuers and rescuees must always make contingency plans, even if a helicopter is initially available to assist in the rescue.
Pay attention and follow the instructions of mountain rescuers; they are trained in the risks and techniques of conducting mountain rescues. In this case, several bystanders and some members of the involved climbing teams assisted with the rescue efforts. This assistance was extremely helpful and appreciated and may have saved lives. However, when rescuers directed everyone not directly involved with the hoist operation to clear the area underneath the helicopter, some bystanders declined to descend. As a result, far too many lives were put at risk when the helicopter crashed. (Sources: Steve Rollins—Portland Mountain Rescue, and Tim Baily— Criminalist Investigator)
(Editor’s Note: The story of the helicopter crash was thoroughly covered by television and several newspapers. Details are not provided here for that reason and because it was not a mountain climbing accident.)</t>
  </si>
  <si>
    <t>Fall on Rock, Inadequate Protection, Belayer Not Anchored, Oregon, Smith Rock, Spiderman</t>
  </si>
  <si>
    <t>Oregon, Smith Rock, Spiderman
Nathan Sanborn (27) was climbing the first pitch of Spiderman, a four star classic climb rated 5.7 by Alan Watts (trad gear to three inches) when he slipped off about three feet above his last protection and fell an estimated 12 to 15 feet due to rope stretch and an inadvertent dynamic belay. The toe of one foot struck a bulge on the low-angled rock, hyper-extending his foot and breaking a bone in his ankle. Additional tissue damage was done as well, and the injury was very painful.
Nathan was lowered off about 50 feet and the party called 911 for assistance. Redmond Fire and Rescue arrived in about one hour and Deschutes County Sheriff’s SAR somewhat later. Nathan was lowered down the scree in a belayed stokes litter, carried to the trailhead and transported to hospital.
Analysis
Nathan suggests that lead climbers set protection as high as possible before attempting a difficult move. His equalized #1 Camalot and medium hex held his fall, but the stretch of the long rope and a dynamic belay turned a seeming seven footer into a 12 to 15 foot fall. The belayer, standing back from the wall, was pulled forward into the wall, contributing to the length of the fall. Nathan, about 200 pounds, states that in the future, he will make sure that his belayer is anchored.
Low-angled climbs can be more deceiving than vertical rock. (Source: Robert Speik)</t>
  </si>
  <si>
    <t>Fall on Rock, Inadequate Protection, Poor Position-Bad Foot Placement for Setting Pro, Washington, Mount Erie, Snag Buttress</t>
  </si>
  <si>
    <t>Washington, Mount Erie, Snag Buttress
I am a climber of about three years, much of that indoors. On October 26, my friend Mark, a very experienced climber, was teaching me how to set protection. I had led many outdoor sport routes but, I had never set my own protection before. We were both wearing helmets. Mark led the first 40 feet of ZigZag (5.7) route, carefully placing protection. He then tied off and put me on belay from above. I followed and cleaned while trying to observe how he had placed the protection. The brief climb was fairly easy, the hardest part was pulling the chocks out of the crack. We both came back down and then it was my turn to set pro on the same route. I was very confident, perhaps too confident, knowing I could easily do this. I climbed about eight feet and set my first chock, slipped in a quickdraw and my rope. Mark also looked at it and felt I was good to proceed. I climbed an additional eight to ten feet and began to set my next chock in the crack. I was facing into a 90-degree corner and my feet were smeared on the wall. Suddenly both feet gave way without warning and I slid down the face. Oddly enough I was not scared because I had taken falls of this nature before and I was reasonably confident that my first chock would hold. My mistake, of course, was that I had over-climbed and the slack in the rope was longer than the distance to the ground. I hit the ground with the instep of my right ankle dislocating it to the outside and twisting it 90-degrees to the right. This caused a spiral fracture in the upper portion of my right fibula. The back of my right tibia was also chipped.
Because the base of the climb was so high up and I was unable to walk, I had to be air-lifted off the mountain by the nearby Naval Search and Rescue Unit on Whidbey Island. In addition to the Navy, the Anacortes Fire Department, and the local chapter of the Anacortes Search and Rescue all came up and lent a hand.
Analysis
After the first chock was placed, I should have reached up as high as possible and placed another piece of protection before resuming my climb. I should have then proceeded up and placed my next piece considerably sooner than I did. I have heard it said many times since my accident, “The most dangerous part of climbing is the first fifteen feet.” Certainly true in my case. (Source: Rick Scriven)
(Editor’s Note: There were other incidents in Washington involving MRA personnel, mostly to help stranded or lost climbers. There was one fatality near Mount Cruiser-Needle Pass. All that is known is that two climbers were descending and decided to unrope and to try to find an easier way down. One of the men—name still unknown—reported that his partner had fallen fifty feet. He could not make voice contact with him, so he hiked out, taking seven hours. He reported the incident to the local sheriff. A lengthy rescue was begun. It turned out to be a recovery, as the individual had fallen 700feet. There are many details about the search, but nothing further on the climbers.)</t>
  </si>
  <si>
    <t>Fall on Rock, Inadequate Protection, Poor Technique, New Hampshire, Cathedral Ledge, Recompense</t>
  </si>
  <si>
    <t>New Hampshire, Cathedral Ledge, Recompense
On June 28, Bayard Russel (26) and I (Rand McNally—48) were climbing Recompense (5.9). I was leading the first pitch and we were using a doublerope technique, which I had only done once before. The first pitch is moderate (5.7) and well within my ability. I had led it before on a single rope.
It was a very hot day, and this was my first climb in my shoes since they had been resoled. I had a piece (or protection) at my feet with a shoulder- length sling attached. I could have placed a piece above my head, but the route was traversing left, so drag would be a factor—and it’s a long climb requiring large pieces toward the end. There was a small ledge in the fall- zone, but I felt that if I fell, I would clear it. I made a thin, slabby face-move to the left and slipped in such a way that I sled straight down, contacting the ledge with the outside edge of my left foot. I suffered a compound ankle fracture.
We initiated self-rescue, and as we were rappelling through the woods and talus, we were met by a local guide and members of the Mountain Rescue Service, who were climbing nearby.
Analysis
The long sling was superfluous and left me with more distance to fall. (I needed) better protection and better use of rope technique, and better assessment of the conditions. The heat made me sweaty and new soles made my shoes less sensitive, so what was normally a moderately difficult move, this day I was unable to complete. (Source: Rand McNally)
Recompense is one of those climbs whose level of difficulty can be deceiving, especially for less experienced leaders. The pitch is very long— a full 60 meters, and requires lots of gear. It also traverses gradually from right to left with the crux of the climb being in the last 30 feet. There are also a lot of fixed pitons, but all of them are old and should be backed up. Many climbers fail to protect adequately here. (Source: Al Hospers)</t>
  </si>
  <si>
    <t>Fall on Rock, Protection Came Out, No Hard Hat, North Carolina, Linville Gorge, North Carolina Wall</t>
  </si>
  <si>
    <t>North Carolina, Linville Gorge, North Carolina Wall
On September 8, Colin Treiber, (20), and his partner were climbing Bumblebee Buttress (5.8), located on the North Carolina Wall in the Linville Gorge Wilderness Area. Treiber, an experienced climber, lost his balance before he was able to clip into his fifth piece of protection and began to fall. The rock where the fourth piece of protection was placed broke, causing the piece to come out. His first, second and third protection pieces remained but did not prevent him from hitting the base of the route. Additional reports suggest that he fell on the upper part of the first pitch well above his last piece of protection. When his last piece blew, it caused him to invert, striking the back of his head against the wall. A broken neck and concussion to the head were the major injuries. He was not wearing a helmet. CPR initiated by his partner was unsuccessful
Experienced climbers at the scene said that Treiber was using the appropriate equipment and it was in good working order. Over 40 personnel from Burke County Emergency Services, Burke County EMS Special Operations Team, Jonas Ridge Fire and First Responders, Burke County Rescue Squad, Lake James Fire Department, Oak Hill Fire Department, Burke County REACT, North Carolina Outward Bound School, and Linville Central Rescue were involved in the body recovery. (Sources: Sharon McBrayer, The News Herald, September 9, 2002, and Aram Attarian)
Analysis
I went into the Gorge with knowledge of the accident but not sure where it happened. When I arrived at the base of Bumblebee Buttress, my whole day changed. I saw two pieces of gear still in place on the route, the first piece, a well-placed .75 Camalot. It was about 15 feet up. The second was a #8 Metolius cam. It was about 20 feet higher, right below the crux of the first pitch. Both were in good rock with long slings. I saw no fifth piece. I had planned on soloing the route, but only went up as far as the gear I could see from the ground—40 feet or so, not quite up into the corner system.
On the first ledge at the base of the route I found a rope bag and a “mashed up” #4 Metolius cam. The cam looked as though it had been pulled through the crack. The trigger was pushed up against the cam head and the head itself was “chewed up.” With the stem slightly bent, it looked like it had taken a small amount of force before it popped. It was not in good working order. My guess is that it was the second piece to fail.
In between the .75 and the #8 Metolius, I found a damaged .5 Camalot lying in the crack. The .5 showed signs of great stress. It looked as though it was placed horizontally. The cam head was slightly mashed on one side, but the stem was bent over like a piece of elbow macaroni. The cable was crushed and frayed, showing signs of significant force spread out over the entire stem. It looked as though it was placed on top of and behind a blocky feature. The sling of the cam was frayed on the clip in end and looked as though it had been melted with a hot iron on the side that would have been in contact with the rock.
My guess is Colin lost his footing trying to clip his fifth piece and fell (possibly upside down) 20-25 feet onto the .5 Camalot. I’m not sure whether or not he collided with the rock before the placement failed or after, but given the amount of force the .5 Camalot looks to have taken, it suggests that it happened after, causing the rock around the placement to explode and fall down onto Colin. The #4 Metolius cam seems not to have held either, also due to rock quality. There was a significant amount scaring caused by rocks about the size of a soccer ball low on the route. Colin’s fall was then arrested by the #8 Metolius a few feet off the deck. All in all the fall was probably around 80-90 feet.
With all this said, here is what I think we can learn from this tragic accident. Always wear a helmet while climbing in the Gorge, try to use passive protection as much as possible around hollow or questionable rock features, and be extremely cautious of ledge-fall potential. (Source: From observations by Pat Goodman, a local climber)</t>
  </si>
  <si>
    <t>Fall on Rock, Protection Pulled Out-Old Piton, Utah, Little Cottonwood Canyon, Gate Buttress</t>
  </si>
  <si>
    <t>Utah, Little Cottonwood Canyon, Gate Buttress
On November 19, “Mike” (44) fell while leading the second pitch of Perhaps, a two-pitch 5.7 route at the Gate Buttress in Little Cottonwood Canyon. The end of the second pitch is a long horizontal traverse. It’s an under-cling in a wide crack for the hands and low-angled friction for the feet. Mike had placed a #4 Camalot at the beginning of the traverse and had clipped an old fixed piton about 15 feet later. Another 15 feet out from the piton, he stopped and looked for the chains. As he straightened up a bit to look, his feet skated out and he fell. The piton pulled, and Mike pendulumned about 60 feet across the low-angled granite until he hit a small ledge, suffering fractures in five lumbar vertebrae, both feet, and both ankles. His partners, “Jim” and “Colin,” were able to lower him back to the anchors from there, then re-rig and lower him to the ground.
SAR team members met them at the base of the route. Mike was immobilized in a bean-bag vacuum splint, lowered down five or six pitches of steep scree to the road, and then transported by ground ambulance to the hospital.
Analysis
Old fixed pitons should always be viewed with suspicion and tested. Go ahead and clip them but place good protection as soon after as you can. Mike also feels that there was a lot of slack in the rope because of rope- drag. The second pitch of Perhaps is long and twisting, with lots of ledges and flakes to snag the rope. The leader needs to choose protection placements and runner lengths carefully and consider the path of the rope to minimize these problems. Mike was wearing a helmet, and it did receive a few knocks during the fall. (Source: Tom Moyer—Salt Lake County Sheriff’s SAR)</t>
  </si>
  <si>
    <t>Fall on Rock, Protection Pulled, Carabiner Broke, Exceeding Abilities, Washington, Frenchman's Coulee, Air Guitar</t>
  </si>
  <si>
    <t>Washington, Frenchman' s Coulee, Air Guitar
On September 30, the famed Swedish adventurer Goran Kropp died from a fall while rock climbing. He was leading Air Guitar, a 65-foot 5.10a crack that requires precise nut and cam placements. Kropp was near the top of the route when he fell some 60 feet to a rock ledge. Though wearing a helmet, he sustained fatal head injuries.
During the morning and early afternoon of that day, Kropp and his partner took turns leading sport routes. After climbing four or five bolted aretes, Kropp took advantage of an opportunity to toprope a crack, Pony Keg (5.10a). Although Kropp looked solid in the crack, he told his partner that he found the climb challenging. Kropp then decided to lead Air Guitar.
Kropp started up the route, placing, in order, a small nut, two microcams and three small to medium cams. He fell near the top of the climb— the crux, shortly after placing a three-inch cam. That cam pulled, and the wire-gate carabiner clipped to the rope on the next cam broke, resulting in Kropp’s fall all the way to the ledge.
Analysis
This accident resulted from a series of combined incidents. Kropp was relatively inexperienced at placing natural gear, and though a powerful athlete, was at his lead limit. The fact that the top cam pulled indicates that it was either placed incorrectly or walked to an insecure position, which is possible since he clipped all of his protection with short, stiff quickdraws. Another scenario is that Kropp dislodged the piece himself by kicking it with his foot when he climbed past it. Regardless of either event, experienced natural-gear leaders are able to get solid protection at or near the same place Kropp’s cam pulled.
Subsequent studies of the broken carabiner revealed that the the wire gate was not distressed; in other words, the carabiner appears to have failed because its gate was open. While a gate-closed carabiner failure is rare, carabiners with their gates open lose as much as two thirds of their strength, making failure in a fall a real possibility.
What caused the carabiner gate to open? It could have become wedged or constricted inside the crack because its short quickdraw would not let it lie outside the crack. Jammed in the crack, the carabiner could have had its gate pinned open. The short, stiff quickdraw could also have let the carabiner to rotate into a cross-loading orientation, another extremely weak position.
Leading Air Guitar pushed Kropp’s crack climbing abilities that day. Air Guitar, and other 5.10a basalt column cracks like it, are steep and require technical crack-climbing skills. Mastering good crack-climbing skills takes extensive practice and training, which Kropp did not have.
Air Guitar also requires the precise placement of natural protection. Learning how to size and place rock protection properly before attempting routes with hazardous fall exposure is important. Short quickdraws are best suited for sport climbing. When using natural protection, many climbers prefer slightly longer and more flexible quickdraws or slings, which provide for smoother rope movement and decrease the chance of protection being displaced.
Get in the habit of placing two pieces of protection just below crux moves, and anywhere your protection is suspect, place two or more pieces. Doubling up gives you an extra measure of safety in the event one piece fails in a fall. Also, when you place gear in a crack, be sure its quickdraw or sling is long enough to let the rope-end track outside of the crack. This will help keep the carabiner from getting wedged in the crack. (Source: Mike Gauthier—Climbing Ranger, Mount Rainier NP, Duane Raleigh—Group Publisher at Rock and Ice, and Jed Williamson)</t>
  </si>
  <si>
    <t>Fall on Rock, Rope Severed, New Hampshire, Eagle Cliff, Shape Shifters</t>
  </si>
  <si>
    <t>New Hampshire, Eagle Cliff, Shape Shifters
Steve Dupuis and Jon Sykes, both experienced climbers, were attempting to free a climb they had put up as an A4 aid climb some time before. On October 14, they met at the parking lot to sort gear. They had a 60 meter, 10.2 mm and 60 meter, 9 mm ropes. It was cold and there was a little ice on the cliff as they walked in.
Jon led the first pitch and did a slight variation to the original. It was a slow lead and the rock was a little slick. He belayed at a two-bolt anchor about 100 feet up. He fixed the climbing rope and Steve jugged 30–40 feet to a stance at a ledge where he noticed that the sheath of the rope he was jugging on was frayed about ten feet above him. He reset the nut that Jon had placed, clipped in with a sling and Jon threw down an end of the 9 mm. After tying in, Steve free-climbed the remainder of the pitch. When he got to where the 10.2 rope was frayed, he tied in above it with a figure 8 knot and continued climbing, belayed on the 9 mm. At the belay he tied off and hauled up the 10.2. They observed that sheath was cut on the rope and there was about one inch of exposed core. At that time they looked the entire rope over, except where Jon was tied in, and it looked like there were no other problems. They cut the 10.2 above the fray and threw it down.
Steve tied back into the end of the 10.2 mm. At that time he was still tied into the 9 mm, but was not belayed on it; HOWEVER, the 9 mm was tied off to the anchor! They talked about where the bolt should go. On the original A4 version of the second pitch, Jon had taken a line that angled steeply off to the right. Steve free climbed three or four moves off the belay. He found what looked like a good bolt placement but there was no gear between it and the belay. He was 8-10 feet to the right and about a foot above the belay at a stance on a four to six inch ledge that was leaning out. He got into his aiders using a BD hook on an in-cut ledge about four feet above his feet. He tried to drill a bolt with a small electric hand drill, but couldn’t apply enough pressure using only one hand, so he sent the drill back to Jon on the 9 mm. Steve wanted to get a pin in a crack, but he was unable to reach it from his stance. They were talking to each other all the time and Steve was saying that he was going to move back to his left. As he was switching his feet in his aiders, the hook popped. Steve expected only a short fall and he anticipated hitting the ledge. As he pendulumned to his left, he felt a jerk and “saw the rope go white.” He knew he was falling.
He hit a ledge about 30 feet below the belay with his left side, somersaulted and tumbled, continuing another 70–90 feet to the ground, landing on his back. His Ecrin Roc helmet came off on impact and landed 40 feet away. Steve remained conscious both throughout the fall and after. He and Jon called back and forth to confirm that he was still alive. Steve was still tied into the 9 mm rope and had to untie it before Jon could rappel down to help. The rope was under a lot of tension and when Steve let it go, it jerked away. As he had tied into the 9 mm at least 30 feet up during the initial climbing on the first pitch, the stretch in the rope helped lessen his impact on the ground. In addition, he was wearing three layers of clothing, top and bottom, and had an almost-full Camelback HOG on his back containing additional gear.
Analysis
Dupuis has been rock climbing for over 17 years. This was the first time he has fallen this far and this hard. “It’s all part of the hazards (of rock climbing),” Dupuis said. “The system was supposed to take the weight of the fall and I guess it’s an unlucky catastrophic failure. The rope was under two years old and in mint condition. It was babied.” Amazingly enough Steve only had relatively minor injuries and has completely recovered. He has returned to climbing and guiding.
So these were two strong climbers with many years of experience between them, but despite the fact that they had already had one rope badly cut, neither climber noticed that the belay ledge on the second pitch had extremely sharp edges. When Steve fell, his rope remained taut as he pendulumned, and that rope, under tension, scraped along the edge of the belay ledge and was cut as if by a serrated knife.
Forgetting to untie from the 9mm rope may have saved Steve’s life, though his helmet and clothing played a role too. However, we can’t say for sure that using double ropes would have prevented the accident. It’s possible that two ropes under tension from the fall could have cut as easily the one, with disastrous results.
If climbers know of or discover en route sharp edges that could slice a rope, they should pad the edge, or place protection that will direct the rope away from the edge. Trying to free an aid climb requires a bit of thought about protection and the line of the original route—especially if there are sharp edges to consider.
Finally, if you are freeing an aid route, tying into your haul line, and clipping the other end and middle of the rope to the belay (an old aid climber’s trick) as a worst-case backup, never hurts. (Sources: Al Hospers, Jed Eliades, and Alexander MacInnes, in The Caledonian Record, October 16, 2002)</t>
  </si>
  <si>
    <t>FALL ON ROCK–LOWERING ERROR, NO HARD HAT, Oregon, Smith Rock State Park, Left Slab Crack</t>
  </si>
  <si>
    <t>Utah, Zion National Park, Spaceshot
On May 21, Roeslain Tamin (35) fell 180 feet to his death while rappelling from the popular climbing route Spaceshot in Zion National Park. Evidence and interviews lead to the following sequence of events.
Tamin and his climbing partner Richard Connors (29) had climbed the first four pitches of Spaceshot on May 20, then descended, fixing lines on the way. On May 21, they returned and ascended their fixed lines to the top of the fourth pitch. Due to approaching weather, they decided to retreat and take their ropes down with them. Tamin rappelled to the ledge on top of the second pitch followed by Connors. The two then prepared for the final 60 meter rappel to the ground. Tamin walked a short distance over to their fixed rope at the anchor, out of view of Connors. Tamin took the weight off the end of the fixed rope by clove-hitching it to a carabiner clipped to the anchor webbing. Connors pulled down a rope from the just-completed rappel, then threw the end of it to Tamin. Tamin then presumably tied the two rope ends together. Connors then fed the rest of the rope to Tamin, who in turn put it over the edge. Tamin began his rappel while Connors was coiling rope approximately ten feet away. They were separated by a boulder large enough to partially obstruct Connors’ view of Tamin. Tamin probably fell shortly after going on rappel. He was found with both ropes running properly through his rappel device, with approximately ten feet of each rope above the device. But there was no evidence that the ropes had been tied together.
Analysis
Tamin and Connors had been climbing partners for eight years and tended to tie similar knots. Connors stated that they both commonly tied a figure eight knot with the tails on the same side and with an overhand backup as their primary rappel knot. Both trusted this knot but had not tested its limitations. This knot was used because of its tendency not to get stuck when pulled from below, as happens with many other knots. In this instance Tamin may have tied the knot with tails shorter than usual. But a backup knot was probably not used. These are plausible speculations due to the length of this rappel being the same as their ropes—60 meters. The lower you exit the rappel the easier the terrain becomes, and a notation made on their route description by Tamin to the effect that, “Ropes barely reach, go left of stance.”
It would seem unlikely that Tamin neglected to tie the two ropes together given that the ropes were found threaded properly through his rappel device. Non-scientific tests performed on the knot in question showed several important things. When weighted, this knot will invert; if the knot is not dressed properly, it comes untied significantly more easily than will a properly dressed knot. When tied with short tails and cycled (repeated weighting and unweighting), the tails can be brought into the knot body, causing the knot to unravel.
The ropes used during this accident were sent to Black Diamond’s lab in Salt Lake City, where this knot (as well as a standard overhand rappel knot) was tested using their Satec Universal Testing Machine. Tests showed that the figure eight knot inverted at loads two-thirds that of the overhand, an untightened figure eight inverted at about a 30 percent lower load than one well tightened. Conclusions of Paul Tusting, BD Quality Assurance Manager, were that, “...either the knot was tied incorrectly or it was extremely loose. The testing also demonstrates that if a well dressed figure eight with long tails were used with these ropes, a field failure of the knotis extremely unlikely. Lastly, this testing indicates that the overhand (tails on same side) is superior in strength to the figure eight (tails on same side) when well dressed and tightened.” (Source: Kevin Killlian, SAR Coordinator, Zion National Park)
(Editor’s Note: Fewer rappelling accidents have been reported in the last decade or so. On the other hand, lowering accidents are on the increase. The common reason for both is inattentiveness to the familiar and obvious, even among experienced climbers.)</t>
  </si>
  <si>
    <t>Fall on Snow, Weather, Exposure, Moving Too Slowly, Washington, Mount Rainier, Liberty Ridge</t>
  </si>
  <si>
    <t>Washington, Mount Ranier, Liberty Ridge
On May 29, Mount Rainier National Park communications received a 911 cell phone call from a climbing team at St. Elmo’s Pass. They were requesting a rescue for Andreas Kurth, another climber who reported having an accident near Liberty Cap the night before. Andreas just descended the Winthrop Glacier solo after his team, Cornelius Beilharz, Grit Kleinschmidt, and Keeta Owens, encountered serious trouble during a storm. Kurth reported that Beilharz was already dead from a fall and that the condition of the other two women was unknown. Andreas had last seen them in an exposed snow cave, hypothermic, near Liberty Cap.
The Kurth team had summited Liberty Ridge the night before, close to 6:00 p.m. They became disoriented while trying to descend from Liberty Cap to the Winthrop Glacier in a fierce storm with whiteout conditions. After unsuccessfully locating the Winthrop Glacier, the team then attempted to set up tents. However, the winds were too strong and made the task impossible. Still disoriented, the team then proceeded to dig snow caves.
Upon doing so, they encountered an impassable ice layer three feet below the surface. Unbeknownst to the team, the snow caves were being constructed atop a steep ice slope, just southeast of Liberty Cap, and fully exposed to the weather.
Unable to penetrate the ice, Kurth used the remains of a tent and the beginnings of a snow cave to erect a makeshift shelter for him and Kleinschmidt. Beilharz and Owens were attempting the same. Kurth and Kleinschmidt took cover in their shelter and got some rest as Beilharz and Owens worked to finish theirs. That’s when the initial accident occurred. Beilharz somehow slipped while digging the snow cave and fell out of sight down the steep slope. Owens then rushed to report the incident to Kurth and while doing so, accidentally collapsed the makeshift shelter.
Struggle ensued as the team was again exposed to the storm. Kurth could not find one of his plastic boot shells after the snow cave collapsed. This presented problems as he attempted to resurrect the shelter in the dark. While securing the tent to the cave, Kurth also slipped and fell. The slope below the snow cave was roughly 50 degrees and icy, but it leveled off a few hundred feet below. There, Kurth landed and found Beilharz. Unfortunately, his climbing partner was dead.
Kurth tried to climb up to the snow cave but was unable to on the steep ice without a hard boot shell. He instead spent the rest of the night nearby in a naturally protected site, huddling in a salvaged sleeping bag that had also fallen from the snow caves. At first light, he reoriented himself and made his way down the Winthrop Glacier to report the emergency.
The Park Service began rescue efforts that afternoon. Dee Patterson led the field team off six climbing rangers. They were flown to the summit of Mount Rainier to search, rescue, and recover the climbers. Another helicopter was dispatched to St. Elmo’s Pass to pick up Kurth.
Initial aerial reconnaissance of the summit helicopter revealed two climbers face down in the snow beneath a steep icy slope. They were located a few hundred feet below Liberty Cap on the southeast side. The US Army Chinook then inserted the Park Service team between Liberty Cap and Columbia Crest.
The team quickly located Beilharz and Owens at the base of the steep icy slope below the snow cave. Owens was dead when found. The team then began searching for Kleinschmidt, checking first the snow cave and later a heavily crevassed area below the accident site. Ground teams, however, did not locate her that day. Deteriorating weather conditions and sunlight constraints forced the recovery to be called off and only Owens could be retrieved.
The next day, similar efforts resumed, except this time under more favorable weather. Kleinschmidt was located from the air and recovered along with Beilharz and the climbing gear from the snow cave. Kleinschmidt apparently survived the fall but died from exposure while taking cover from the storm in the crevasse. Beilharz also died from exposure and Owens expired from trauma, most likely sustained during the fall.
Analysis
The Kurth party possessed the experience and technical skills to ascend the route. What caught the team was inclement weather and pace. The team had planned to ascend Liberty Ridge more quickly, but was unable to do so. Generally speaking, the larger the team, the more slowly it moves.
When the four finally reached Liberty Cap, it was late in the day and there was little daylight left. Furthermore, the storm had intensified and the visibility had deteriorated. It’s not uncommon for climbers to ascend the mountain under “reasonable” weather conditions only to be hit by fierce storms once on top. This is especially the case with Liberty Ridge, because the route is protected but the summit and Liberty Cap are directly exposed to the winds off the Pacific.
Though it seems counter productive to descend the route, away from an easier descent route and an established base camp, it’s sometimes much safer to do so when confronted by these conditions. It’s very difficult to navigate safely in severe weather while on the summit just after finishing Liberty Ridge. Many climbers have found more favorable bivy sites and snow cave locations back down the ridge (especially near the bergschrund) when faced with these conditions. (Source: Mike Gauthier, Climbing Ranger)</t>
  </si>
  <si>
    <t>Fall or Slip on Rock, North Carolina, Pilot Mountain State Park</t>
  </si>
  <si>
    <t>North Carolina, Pilot Mountain State Park
On Friday, February 22, I (J.W. Peterson) was walking along the cliff top when I heard Brian Zimmerman (20) yelling and sliding down the rock face below the Ledge Springs Trail. I called to the climbers on the trail below and asked them if anyone was hurt. Chris Jones (20) called back and said, “Yes,” that Brian had sustained a head and neck injury, and a broken leg. From my vantage point above, I could see Jones administering first aid to Zimmerman. I left the scene to call 911. My call informed me that Surry
County EMS and Pilot Mountain Rescue were en route. I gave them the specific location of the accident and waited for them to arrive. Upon arrival, I accompanied rescue squad members to the top of the cliff where Zimmerman had fallen.
While leaving this site I was approached by Jessica Riley (20) and Zach Groff (20) who had been climbing with Zimmerman. I asked them to explain what had happened. They said that Zimmerman was free-soloing to the top of the cliff to set up a top rope climb. As he reached the top, he could not figure out how to go any higher. Advice from another climber was unsuccessful. Zimmerman slipped and fell approximately 30 feet.
Zimmerman was carried out by rescue squad members and transported to Baptist Hospital in Winston Salem, NC. Zimmerman suffered a laceration to the head that required several stitches, a broken right elbow and a broken lower right leg. (Source: J. W. Pearson, Pilot Mountain State Park)
Analysis
Pilot Mountain is a very popular and well established top rope climbing area. All climbs are easily accessible via the Ledge Springs Trail which runs along the top and bottom of the cliff. Climbers usually set up their climbs before descending to the base of the cliff or access the cliff top via the Three Bears Gully. The area is also known for loose rock and overhanging exits. Why the climber chose to free-solo to access the top is unknown. Free-solo climbing comes with increased inherent risks. (Source: Aram Attarian)</t>
  </si>
  <si>
    <t>Fall while Descending-Inadequate Equipment (Climbing Rope, Rappel Device, Harness, Brain Cells), New Mexico, Jemez Mountains, Yoyo Pit</t>
  </si>
  <si>
    <t>New Mexico, Jemez Mountains, Yoyo Pit
On May 16, a man and his girlfriend were on an excursion in the Santa Fe National Forest, which had been closed due to extreme fire danger. Yoyo Pit is a popular spot for vertical rope work as the pit is straight vertical until about half way down where it bells-out and turns to complete free- hang. Formed by a large gas bubble while the volcanic flow was cooling it is approximately thirty feet in diameter and has much lose rock.
The man apparently dropped his cell phone into the 170-foot pit. He decided to get some equipment from his vehicle and rig a descent with a tow rope, a come-along, a pulley, and two ropes not rated for rope work of any kind. The tow-rope was girth hitched to a sturdy tree and the come- along was wrapped once around the tree and clipped back to itself near the end of the tow rope. This is where he had a pulley clipped to the come- along with the descending rope running through the pulley. The tie-off was with five half hitches and the then the rope went down into the abyss. The end of the first rope was tied to the second rope in order to reach the bottom. The two ropes were tied together with a series of half-hitches.
The man told his girlfriend that he knew what he was doing and that he had done this type of thing before. He used two sets of gloves to grasp the rope with but did not have a harness of any sort and did not use any sort of friction device to slow his descent. He merely went hand over hand down into the pit, according to his girlfriend. She also said he made it about half way down before the bell of the bottom (estimated at approximately seventy to eighty feet), and then he lost his grip and fell backwards. She reported that he was laughing on the way down.
After he hit the bottom he apparently continued to laugh and stated that he thought he broke his arm. A minute later he said he could not move and could not feel his back, that all was numb. The girlfriend went for help to Santa Fe since there was no cell phone. She managed to get to a pay phone to call 911. Fire Department and Search and Rescue were activated. By the time rescue personnel made it to the scene the man had died.
There were rope burns on the man’s gloves and his arms. He had bilateral leg fractures, a broken arm and died from internal injuries, either internal hemorrhage or neurogenic shock. (J. Marc Beverly, PA/Paramedic, Albuquerque Mountain Rescue Council)
Analysis
While this is not considered to be a “legitimate” climbing accident, it illustrates how quickly people with no experience can get in trouble trying to become climbers. In addition to the technical mistakes here, it seems this fellow appears to have been a few tools short of a full box.
Unfortunately, the press will portray an incident such as this as proof that climbing is a dangerous sport. (Sources: J. Marc Beverly, PA/Paramedic—Albuquerque Mountain Rescue Council, and Jed Williamson)</t>
  </si>
  <si>
    <t>Falling Ice-Fall on Ice, New York, Adirondacks, Poke-O-Moonshine</t>
  </si>
  <si>
    <t>New York, Adirondacks, Poke-O-Monshine
Ice on the first pitch of the popular 160-foot climb “Positive Thinking” broke off Poke-O-Moonshine Friday and crashed to the ground, taking an Ontario climber with it.
Kevin Bailey (34) was about 135 feet up and anchoring himself to the east side of the mountain when the ice split and detached. His climbing partner, Jason Kuruc, also of Ontario, stood below with the belay device, waiting to begin his assent. After the crash, Kuruc left the mountain to get help, and returned to assist emergency workers, who attempted cardiopulmonary resuscitation, but could not revive the man.
Eventually, Kuruc was taken to CVPH Medical Center in Plattsburgh where he was treated for minor injuries and released.
Analysis
For a majority of the winter, the 85-degree pitch on Poke-O-Moonshine has been stellar for climbing. Ed Palen, a guide for Adirondack Rock and River Guide Service, said more climbers than ever attempted the nearly vertical climb this year, which sits on a giant face of rock about a mile long.
“It looks like in two or three days it went from a lot of good ice climbing to not much at all,” he said, after hearing about the accident Friday evening. Palen said that with the number of climbers and the good conditions, he wasn’t surprised an accident occurred but didn’t expect anything tragic.
“The climb was very safe and good for the past three weeks,” said Palen, who’s guided it a handful of times in the past two weeks, to some clients who’ve been waiting years to get a piece of it. “I’ve never seen more people climbing than this year.”
“We were seeing some scary things this year,” he said. “They heard Positive Thinking was in and everyone was rushing to it.” He said warm, rainy days took a toll on the ice, which streaks down the mountainside, creating four or five different climbs for the year.
“It’s still the most sought after ice-climb in New York State,” Palen said. “People will drive six, eight, ten hours if they hear that it’s in. It’s still considered one of the best climbs and certainly the best-known climb in the Adirondacks. [It’s] something you aim your climbing career for.”
He said color, sound, and ambient air temperature all give clues as to whether a climb is safe or not. But Palen, active in the sport for more than 20 years, said the only way to know is through experience. “There are young climbers with braver attitudes...doing harder things earlier with not quite the experience in judgments,” he said. (Source: From an article by M’chelle Peterson)</t>
  </si>
  <si>
    <t>Falling Rock, Washington, Mount Rainier, Dissappointment Cleaver</t>
  </si>
  <si>
    <t>Washington, Mount Ranier, Disappointment Cleaver
On September 23 about 5:30 a.m., a rock struck and killed noted double amputee climber Ed Hommer. Mr. Hommer and three companions were climbing the Disappointment Cleaver route in preparation for an attempt next year on Mount Everest.
The team of four climbers spent the night at Camp Muir and started their climb at 1:30 a.m. The climb proceeded normally and the team took a rest break at Ingraham Flats (11,000 ft.). The route from the Ingraham Flats ascends another 300 feet then traverses right onto the “Nose” of Disappointment Cleaver, a prominent rock feature that separates the Ingraham and the Emmons Glaciers. Later in the climbing season, Disappointment Cleaver is mostly exposed, loose rock. Any remaining snowfields are hard and icy and have large sun cups that require slow careful climbing.
At 5:40 a.m., the sky was dark and the moon was setting as Jim Wickwire led Herlehy, Rose, and Hommer up the Cleaver. They were traversing rock bands near 11,700 feet when Wickwire heard a the whizzing sound of falling rock. He responded by yelling, “ROCK!” Shortly thereafter, Rose (third on the rope) reported getting tugged backward and thrown off balance. After regaining his balance, he called down to Hommer and received no answer.
Wickwire then belayed Herlehy and Rose down to Hommer, which took about 30 minutes. Once there, it was apparent that Hommer was struck and instantly killed by stonefall. Hommer was found lying face up on the snow with visible trauma to his upper torso, neck, and head.
The climbers were on scene with Hommer for over an hour while they called the Park Service for help. Another team of two climbers on their way to the summit came to the aid of Wickwire’s team. They declined to continue to the summit and instead assisted Wickwire’s party back to Camp Muir.
Ranger’s Kirschner and Winslow planned for a body recovery operation. Two climbing rangers, Giguere and Shank, boarded a helicopter at Kautz Heli-base and were flown to the top of the Disappointment Cleaver. From there, they down-climbed the route to the accident site where they then placed Hommer into a body bag and then into a cargo net. From there, Hommer’s body was flown off the mountain to Kautz Heli-base.
Giguere and Shank, along with Wickwire’s team, were also flown off the mountain too.
Analysis
Disappointment Cleaver is the most popular route on the mountain. It subjects climbers to sustained periods of rock and icefall hazards at varying locations. Teams that move quickly and safely limit their time in these areas. Hommer’s team got an alpine start and was moving at a reasonable pace. Sadly, rockfall is common on Disappointment Cleaver, especially late in the year.
Colder conditions may reduce the rockfall hazards. It seems, however, as though there is always some amount of rockfall and/or icefall hazard on Mount Rainier, making it possible for experienced teams like Hommer’s to be in the wrong place at the wrong time.
Hommer was not wearing a helmet at the time of the accident. It is believed that a helmet wouldn’t have made a difference however. Though a helmet may not have made a difference in Hommer’s case, the National Park Service strongly recommends that all climbers wear helmets when ascending Mount Rainier. (Source: Mike Gauthier, Climbing Ranger)</t>
  </si>
  <si>
    <t>Falling Rock, Weather, Late Start-Climbing Too Slowly, Washington, Mount Rainier, Liberty Ridge</t>
  </si>
  <si>
    <t>Washington, Mount Ranier, Liberty Ridge
Around 11:30 a.m. on June 25, Mount Rainier Park Communications received a 911 call from a team of three climbers requesting a rescue from 9,700 feet on Liberty Ridge. The team reported that one of their members, Jessie Whitcomb, had been struck by a rock in the head while ascending lower Liberty Ridge. The force of impact was so great that it destroyed the helmet and knocked Jessie unconscious.
The Whitcomb team had left White River Campground and spent two days getting to the base of Liberty Ridge. Hoping to make Thumb Rock by then, they instead elected to bivy near 9,200 feet on the ridge and continue climbing the next day. The team left the bivy site around 9:00 a.m. and noticed rockfall right from the start. While attempting to regain to the ridge-crest, Jessie was hit. He doesn’t remember exactly how the incident occurred, but his father noted that rockfall was prevalent in the specific area the team was forced to cross.
Though Whitcomb was knocked out, he regained some level consciousness as his father helped move him to a safer location. The team then waited, calling for help, which took nearly two hours because of poor cellular service.
The Park Service initiated rescue efforts by flying climbing rangers Stefan Lofgren and Nick Giguere to the base of Liberty Ridge via a US Army Reserve Chinook helicopter. The two were inserted via cable-hoist (Jungle Penetrator) at 8,900 feet on the Carbon Glacier. From there, they climbed with medical and rescue gear to the accident site on the ridge. Once on scene, they provided patient assessment and stabilization, determining that Whitcomb needed to be evacuated immediately. The patient, however, could not be hoisted from that location and had to be lowered 900 feet to a safer landing zone on the Carbon Glacier.
Additional rescue personnel, comprised of NPS climbing rangers and RMI guides, organized and prepared for the technical lowering. A smaller helicopter (a Bell Jet Ranger—87L) was to ferry and insert the additional rescuers on the Carbon Glacier. RMI Guide Dave Hahn was flown from the NPS heli-base to Camp Schurman to pick up Lead Climbing Ranger Chris Olson. Those two comprised the second team of rescuers. After picking up Olson at Camp Schurman, 87L circled north around the mountain and attempted to insert the team on the Carbon Glacier. While doing so, the helicopter crash-landed.
Rangers observed the ship as it attempted to land on the glacier slope. When the helicopter did this, the skids underneath the ship began to slide. Something struck the ship in the rear and the helicopter quickly rose from the ground. It then began rotating to the right, crash-landing downhill roughly 40 feet away. Thankfully, all occupants walked away from the crash unhurt; however, the ship was badly damaged. The tail boom wrapped around the body, the rotors fell apart and the transmission crashed through the passenger compartment nearly hitting Olson and dousing him in engine fluids.
Remaining rescue personnel were quickly redirected to the Chinook helicopter for Jungle Penetrator insertion. Rich Lechleitner and Brian Hasebe inserted at 87L’s crash site, while the pilot of the 87L was extracted. Olson, Hahn, Hasebe and Lechleitner then continued to the climbing accident site to help complete the rescue of Jessie Whitcomb.
From there, Lofgren directed the technical evacuation, which required a 900-foot, high-angle lowering through icefall and rockfall hazards as well as a bergschrund crossing. Once the patient, his partners, and rescue team were on the Carbon Glacier, the Chinook Helicopter returned and hoisted them all off the mountain. The patient was flown to Madigan Army hospital at Ft. Lewis and has since made a fall recovery. The helicopter was never salvaged from the accident site because of its high exposure to avalanche, icefall, and rockfall hazards.
Analysis
Temperatures were warm that day and the snow on the lower ridge was soft. On such days, it is strongly recommended that climbers leave early. Alpine starts apply when traveling on loose rocky ridges or over glaciers with lots of crevasse slots. Many challenges exist on the Liberty Ridge route far below high camp.
Warm temperatures on Mount Rainier also mean rockfall, which the Whitcomb party noted. Wearing a helmet can only do so much when confronted with baseball and larger sized rocks. Thus, pace also becomes more important. The ability to move rapidly can help with success and safety. Many teams ascend Liberty Ridge too slowly. Siege climbing the route has again and again proven dangerous. In this case, the Whitcomb Party’s pace was slow. This increased their amount of time in rockfall hazardous areas. (Source: Mike Gauthier, Climbing Ranger)</t>
  </si>
  <si>
    <t>Lightning, Utah, Lone Peak</t>
  </si>
  <si>
    <t>Utah, Lone Peak
On July 26, Trent (28) and Alexis Pabst (23) were killed by a lightning strike on the summit of Lone Peak. Together with Trent’s younger brother Tyler (18), the couple had climbed The Open Book, a five-pitch 5.7 route that leads straight to the 11,253-foot summit. Tyler led the final pitch. After belaying Trent up, he went to scout out a spot to shelter from the approaching storm while Trent belayed Alexis. Tyler also had time to make an eerie entry in the summit log, in which he noted the oncoming storm clouds.
At the time of the strike, Alexis had just completed the climb and untied. She and Trent were together in a small alcove at the top of the route just below the summit, while Tyler was about ten feet away. Tyler was knocked down by the blast but uninjured. Panicked, he looked at the two unresponsive climbers without touching them, then raced out for help. Five hours later, he arrived at the Bell’s Canyon trailhead, having taken a longer and more difficult descent-route than he intended.
The two victims were evacuated by highline from the summit to a point lower on the summit ridge, then lowered to a meadow at about 10,800 feet, where they were loaded on board a helicopter and flown to Salt Lake City.
Analysis
The summit of Lone Peak is a room-sized pinnacle in the middle of a completely exposed ridge line. There aren’t any good spots to wait out a thunderstorm on the ridge, but anywhere would have been better than the summit itself. Once the three climbers had committed to starting the last pitch, they didn’t have much choice but to try to finish it and get off the peak before the storm arrived.
The Pabsts had suffered extensive burns and blast injuries and probably would not have survived. However, lightning strike victims who appear dead may in fact be in ventricular fibrillation or simply have stopped breathing. CPR can restore cardiac rhythm if it is started right away, and AR has frequently worked on victims who have just stopped breathing. An added note: With multiple lightning strike victims, triage should be the opposite of normal; that is, treat apparent fatalities first and deal with wounded victims later. (Source: Tom Moyer—Salt Lake County Sheriff’s SAR)</t>
  </si>
  <si>
    <t>Edited Title: Belay Lowering Error, No Backup, Smith Rock</t>
  </si>
  <si>
    <t>Oregon, Smith Rock State Park, Left Slab Crack.
On November 29, Kathy Lee and her friend Becky Hsu (both 27) were meeting some new friends at The Dihedrals at Smith Rock. The friends were late, so Kathy and Becky decided to warm up with Left Slab Crack rated 5.4 two stars by Alan Watts in his Climber's Guide to Smith Rock. Kathy topped out and asked her friend to lower her. She realized the rope was short for this climb but expected Becky to hold her so she could finish the descent with a fourth-class scramble to the ground. The end of the rope whipped through Becky’s belay device and Kathy fell about 30 vertical feet down the route to the ground. Without a helmet, she was bleeding profusely from a head wound.
EMS professionals were summoned by a nearby cell phone. She was stabilized and carried by the waiting ambulance to St. Charles Medical Center, kept overnight, and released with a bruised kidney and lung and scalp lacerations. She is “lucky and well” and climbing “more carefully” again. Analysis
Typically, the belayer is concentrating on the climber being lowered, failing to mind the remaining belay rope. Sport climbers typically do not tie into the bottom end of the top belay rope. Tying a stopper knot or tying the rope into the sport rope bag can prevent this kind of incident. (Source: Robert Speik)</t>
  </si>
  <si>
    <t>Abandonment—Creating a Hazard, Alaska, Mount McKinley, West Buttress</t>
  </si>
  <si>
    <t>Alaska, Mount McKinley, West Buttress
Joseph Klopack (51) and his 15-year-old son Joseph, Jr. checked into the Talkeetna Ranger Station on June 3, where Ranger John Leonard briefed them. The pair flew to the Kahiltna Basecamp later that day, the starting point for their climb of Mt. McKinley. It appears that while in Talkeetna they met Dusan Golubic of the Slovak Republic who befriended the pair. The three joined up as a rope of three where they departed basecamp on June 3. They attempted to carry half their provisions all the way to 11,000 feet, but between 7,800 feet and 9,500 feet, Klopack Jr. experienced acute mountain sickness. Apparently they returned to base camp. Klopack, Jr. was left unsupervised at the Kahiltna Basecamp for four days while his father departed to climb the mountain. Klopack Jr. soloed (unroped) each day on extended glacier walks. Klopack Jr. flew off the mountain by himself on June 9. He traveled to Anchorage to stay with an acquaintance his father had met on the mountain. (Source: Ranger Roger Robinson)
Analysis
This report, while not complete, is included because of its unusual nature. We have not had a situation quite like this before. The behavior of the Klopacks, especially the father, was, to say the least, inappropriate. There was discussion as to whether to charge Mr. Klopack with violating the Alaska State Code, Chapter 51, which includes a section on “Endangering the welfare of a child in the first degree.” Rangers Roger Robinson and Daryl Miller elected for a strong conversation with Mr. Klopack. (Source: Jed Williamson)</t>
  </si>
  <si>
    <t>Avalanche, Alberta, Banff National Park, Mount Wilson, Wilson Major</t>
  </si>
  <si>
    <t>Alberta, Banff National Park, Mount Wilson, Wilson Major
On January 10, J.W. (29) and J.S. (23) were approaching the ice climb Wilson Major on Mount Wilson. They had climbed up the WI III approach pitches of Lady Wilson’s Cleavage and were traversing the steep snow slopes below Wilson Major when they triggered a slab avalanche and were swept down into the trees below. Neither was totally buried, but J.S. suffered a broken ankle from impact with a tree. J.W. wrapped J.S. up in blankets and descended to the Saskatchewan Crossing Warden Station where the district warden’s wife was able to call for a Warden rescue team. J.S. was evacuated by heli-sling to a waiting ambulance.
Analysis
Avalanches are one of the major objective dangers to ice climbing in the Rockies. On some climbs the danger is just from avalanches sweeping down the waterfall from terrain above, but in many instances there are avalanche slopes that need to be crossed on the approach or descent route or on low angle sections that hold snow on the climb itself. There are numerous cases of ice climbing parties being involved in avalanches that they themselves triggered. It is not uncommon for ice climbers to travel without avalanche rescue gear such as beacons probes and shovels. In this instance the party triggered a slab on an early season deep instability of facets on crust. The weakness was well known throughout the ranges of Canada in the winter of 2003 and was the layer attributed to most of the fatal avalanches that occurred. It is not known what level of avalanche awareness the party had or if they were cognizant of the avalanche danger rating of “Considerable” in the area. This party was very fortunate that they did not suffer more serious injuries as the avalanche ran down over small cliffs and into mature timber. If there had been a total burial, neither had the gear to perform a self-rescue. It is common practice in avalanche terrain for one person to cross a suspect slope at a time while the other observes from an island of safety. (Source: Parks Canada Warden Service, Bradford White)
(Editor’s Note: With skiers included, there have been 70 avalanche fatalities within the past five years.)</t>
  </si>
  <si>
    <t>Avalanche, British Columbia, Glacier National Park, Mount Cheops</t>
  </si>
  <si>
    <t>British Columbia, Glacier National Park, Mount Cheops
On February 1, a high school backcountry ski group comprised of three adults and 14 students was traveling on the Balu Pass Trail, about five kilometers west of the Rogers Pass summit. Parks Canada had warned that avalanches were possible in the higher alpine areas but were unlikely below the tree line, where the group was skiing. The group had been skiing about 15 meters apart, with one supervisor in front and the other two bringing up the rear. The skiers were halfway up the Connaught Creek Valley when the avalanche roared down the north face of Mount Cheops, burying the entire group. The slide began at a point between 2,200 to 2,300 vertical meters up Mount Cheops. It traveled for a kilometer and spread out 500 to 800 meters at the sides. The slide was so large it contained at least 1,000 tons of snow, according to information provided by the Canadian Avalanche Association. The toe of the slide ended at about the 1,500-meter elevation mark with parts of it more than five meters deep.
It is unlikely that this was a skier-triggered slide. Some of the skiers were buried as deep as three meters. The group was carrying the proper ava- lanche-rescue equipment, including personal locator beacons and shovels. Two professional guides happened to be nearby and were able to shout a warning and then come to the prompt assistance of the group. Unfortunately, there were seven fatalities.
Analysis
This tragedy was only about 30 kilometers away from the site of the smaller slide on January 20 (see above report).
This incident is of particular importance as it was instrumental in prompting the proposed changes to the Canadian National Parks regulations. Under the proposed regulations all “custodial groups” involving minors not accompanied by their parents (such as school or youth groups) will not be allowed into the backcountry without professional guides. At the time of the incident, avalanche danger above tree line was rated as “Considerable” but below tree line it was only rated as “Moderate.”</t>
  </si>
  <si>
    <t>Avalanche, British Columbia, Selkirk Mountains North, Durrand Glacier</t>
  </si>
  <si>
    <t>British Columbia, Selkirk Mountains North, Durrand Glacier
On January 20, a group of eleven backcountry skiers was caught in an avalanche. Three people were able to extricate themselves and they dug out one injured person. Seven other skiers perished from asphyxia. The avalanche was as much as 30 meters wide and 100 meters long. The bodies of the victims were buried under three to four meters of snow.
Analysis
As this is not strictly speaking, a ski mountaineering incident, the data is not included in the Tables. This report and the one which follows are included as they were the two most devastating alpine accidents in Canada in 2003. The seeds of the January 20 avalanche were sown in November 2002 when a particularly unstable layer of snow was created at the beginning of a very unusual season. This layer had created problems throughout the season.
The avalanche hazards were rated as “Moderate” at the time of this incident. There was no evidence that the slide was triggered by the skiers and the ski party had not noticed any signs of concern. The avalanche bulletin for January 20 read as follows: “Changes to our snowpack have been occurring very slowly lately. With no significant snow to report in the last few days, our focus remains on the persistent instabilities found in the mid and lower snowpack. Surface hoar buried on Christmas Day now sits roughly 50-75 cm below the surface. This layer can be difficult to find and although strength tests indicate an improving trend, it remains a concern. Near the base of the snowpack a weak crust/facet combination from November persists. AVALANCHES: The frequency of avalanches observed has declined, but their size has not. Each day large avalanches continue to be reported in the Selkirks.”</t>
  </si>
  <si>
    <t>Avalanche, Climbing Alone, Alberta, Canmore, Mount Lady MacDonald</t>
  </si>
  <si>
    <t>Alberta, Canmore, Mount Lady MacDonald
On or about March 13, J.F (20) decided to make a solo scramble towards the summit of Mount Lady MacDonald. He was not one to follow the regular path and likely ascended directly toward the summit on the left side of an obvious gully on the West Face. Avalanche bulletins from around that date indicate that avalanche danger was considered “Extreme.”
On June 7, the body of J.F. was recovered by Canmore RCMP from the gully. Hikers in the area reported finding the body. The deceased was in a face down, prone position lying across the fall line with his rubber boots still on. There was a column of snow around his upper arm and the remainder of the debris was flat with rocks embedded along the flanks. These visual clues led investigators to believe that he had been involved in an avalanche accident. The medical examiner’s office indicated that J.F. likely died from suffocation consistent with an avalanche. It is speculated that the victim left the summit ridge and crossed into a bowl area near the top of the gully, where he was caught in an avalanche, slid down the gully to below the teahouse level, and was buried in avalanche debris until the warmer temperatures uncovered him. (Source: Canmore Leader, Burke Duncan, George Field)
Analysis
Although this is not a climbing accident and thus not included in the data, it is illustrative of the problems which can occur when hiking or climbing alone. There was no one there to attempt to rescue him when the avalanche occurred and his family and friends were unaware of his fate for three months, as no one knew where to begin the search.
Leave the following with a friend: your plans and time line, specific route(s) you plan to try, vehicle description and license number, gear description, and who/when to call and your cell phone number if you plan to carry one. If you plan to hike or climb solo, recognize that this increases the risk. Check for the current weather and avalanche conditions. It should go without saying that one should not climb or ski in avalanche terrain when the avalanche danger is posted “Extreme.”</t>
  </si>
  <si>
    <t>Avalanche, Poor Position, Weather, Peter Lougheed Park, Mount Murray, R&amp;D</t>
  </si>
  <si>
    <t>Alberta, Peter Lougheed Park, Mount Murray, R &amp; D
On November 11, a party of ice climbers on the route R &amp; D on Mount Murray in the Ranger Creek area, was hit by a size 1 to 1.5 avalanche before beginning the climb. One of the party had fallen after the avalanche had come to rest, breaking a bone in his left lower leg. A second size 1 to 1.5 avalanche struck the group as they moved towards safer ground.
Analysis
The local guidebook indicates that Ranger Creek is home to some of the earliest-formed ice. The area should, however, be avoided after heavy snow due to the surrounding avalanche terrain. On November 11, snow continued to fall heavily at the rate of one to two centimeters per hour during the course of the rescue and the roads were in poor condition. A ground evacuation was required. The terrain above the area was reloading, placing the party and all rescuers at risk during the 1.5 hour rescue. Given the conditions, perhaps the party should have avoided this area.</t>
  </si>
  <si>
    <t>Climbing Alone, Disappeared, Possible Fall into Crevasse, British Climber, Mount Robson Provincial Park, Mount Robson</t>
  </si>
  <si>
    <t>British Columbia, Mount Robson Provincial Park, Mount Robson
On July 31, L.B. (23) departed Berg Lake to climb Mount Robson’s Fuhrer Ridge with a planned descent of the Kain Face. He failed to return as planned and a Parks Canada rescue team was notified. After two days of helicopter searching, a dog search of a natural avalanche and considerable investigative work, search efforts were suspended. No tracks or any other evidence were discovered on the mountain.
Analysis
The glaciated terrain on Mount Robson is riddled with crevasses and significant avalanche and icefall hazards exist. While search efforts for L.B. were inconclusive, a crevasse-fall seems likely. Any unroped and/or solo travel on Robson’s—or any—glaciated terrain is ill-advised. (Source: Parks Canada Warden Service, Jim Mamalis)</t>
  </si>
  <si>
    <t>Dehydration, Unable to Get to Mittens—Frostbite, Alaska, Mount McKinley, West Rib</t>
  </si>
  <si>
    <t>Alaska, Mount McKinley, West Rib
On May 3rd, the three-member expedition, Rocky Mountain West Rib, led by Fabrizio Zangrilli, flew in to the Kahiltna Glacier to attempt the West Rib. On the 17th, they ascended the 1200-foot West Rib Couloir. On this ascent, Roger Pennington (age unknown), a member of the expedition, frostbit several of his fingers. Pennington felt both dehydration and the inability to get to his heavy mittens when he needed them caused the frostbite. They spent that night on a small ice ledge at the top of the couloir. The next day they moved up to the Apex Camp at 12,900 feet. Over the course of these two days, Pennington felt he had thawed, refrozen and thawed his left ring finger.
On the 20th they moved to a 13,300-foot camp where as a group they decided that Pennington needed to be evacuated because of his frostbite and slow pace. At 0956, Zangrilli requested assistance through his aircraft radio to a scenic flight overhead, flown by Eric Denkewalter of Talkeetna Aero Services. At 1012, Zangrilli described frostbite on two fingers of Pennington’s right hand and the ring finger on his left. Ranger Daryl Miller stated that the helicopter was not available on that day and recommended that the expedition continue to the 14,800-foot bergschrund camp where they would be in a safe place if weather changed. A call-back time was set at 1800. The NPS chartered Talkeetna Air Taxi to fly Ranger Roger Robinson for this call-back. While on this flight at 1805, Zangrilli indicated that they had only made it to the 14,500-foot level and were digging in. Zangrilli still insisted on the rescue, and he was informed that the Park Service would try the next morning.
On May 21st at 1000, the contract Lama helicopter with pilot Jim Hood and manager Dave Kreutzer departed Talkeetna en route to the West Rib. The Lama was on scene at 1046 where it was determined that a shorthaul using the basket could be accomplished. The Lama proceeded to the 14,200-foot camp where the shorthaul was rigged and then returned at 1052 extracting Pennington in the basket. Pennington was first shorthauled to the 14,200-foot camp and then transported inside the Lama to Kahiltna Basecamp, then to Talkeetna. Once in Anchorage, Pennington was diagnosed with superficial to partial thickness frostbite on the first digit of three of his fingers.
Analysis
Pennington’s frostbite is very typical of what is seen frequently by the rangers at 14,200 feet. The Ranger Staff felt that Pennington would not need a rescue and could probably descend via the West Buttress if he could only get there. The big question was whether Pennington could ascend to 15,200 feet on the West Rib, because then he could easily reach the 14,200-foot camp.
Once the Rocky Mountain West Rib party had made up their mind that Pennington was not going higher, then we were left with two options —either doing a ground rescue or an air evacuation. Since slope conditions were unknown between 14,500 feet and 15,200 feet, it was felt that the least risk to personnel was to use the Lama helicopter. If Pennington had been climbing on the West Buttress he would have been told to walk down. (Source: Ranger Roger Robinson)</t>
  </si>
  <si>
    <t>Dehydration—Exhaustion, Minor Frostbite, Climbing Too Slowly—Failure to Turn Back, Alaska, Mount McKinley, Messner Couloir</t>
  </si>
  <si>
    <t>Alaska, Mount McKinley, Messner Couloir
At 0500 on June 3, Jan Markup (27), Petr Hoffman (27) from the Czech Republic, and Camelo Lopez from a Colombian-American expedition, who had asked to climb with the Czechs, left the 14,200-foot camp to attempt the Messner Couloir from which the Czech “Cheechakos” had been turned back by poor snow conditions a few days earlier. They moved very slowly all day and reached the top of the steep part of the couloir approximately 2200. They still had a rocky exit to negotiate but at an easier angle than the main couloir.
On June 4, Natalie Lopez from the Colombian-American team came to the 14,200 foot camp and stated that the party in the Messner Couloir was in difficulties. She was in contact with the party via a talkabout radio. When Ranger Evans contacted Camelo Lopez, he stated that he had frostbitten his feet and was hypothermic but that the other two were ok. At 0256, Evans asked Lopez if they could make it over the top of the Couloir to the Normal West Buttress Route to descend, as no rescue would be able to reach them for at least eight hours. Lopez agreed to try and it was arranged for them to check in every 30 minutes.
At 0338, Jan and Petr stated that Lopez could not move and was not coherent, and that they could not get him any higher up the couloir. They said they would try to get food and water into Lopez and hold their position. At 0414, Jan and Petr stated that Lopez had stopped talking, he has very cold, probably frostbitten, feet, and was in a bad way. They were still trying to get food and water in to him.
At 0426 South District Ranger in Talkeetna was informed of situation. At 0444, Lopez sounded moderately sensible on the radio, stated that his feet were frozen (white and waxy), and that one of the others had frostbite on his hands. They cannot move from their location due to the steepness and their condition.
At 0523, Jan reports that Lopez was deteriorating again. They are still drinking warm liquids but Lopez has vomited. At 0540 Lopez reports that they were having trouble maintaining. An overhead team was assembled in Talkeetna at 0545, and a briefing on the situation given to them.
At 0609, Lopez stated that his legs would not work, and at 0630, Lopez stated that he did not think that they can last more than an hour. They are told to stay focused and to make sure harnesses etc. are on correctly. Asked if Jan and Petr can walk down safely if Lopez is evacuated, they reply that they do not think that they can make it down safely, as they are now cold and exhausted.
At 0700, plans were discussed with Talkeetna for a possible helicopter evacuation. At 0752, rangers at the 14,200 foot camp were still trying to persuade Lopez and Hoffman and Markup to walk. Lopez says pain is still too much to walk and Hoffman and Markup are to exhausted to walk down safely.
At 0936, the Lama takes off from Talkeetna and at 1020 does a reconnaissance flight over the evacuation site and the crew decided to use the rescue basket. At 1051 the Lama picks up Lopez and returns him to Base Camp, then returns twice to pick up Jan and Petr and fly them to Base Camp by 1150.
Patient assessments after arrival at Base Camp: Camelo Lopez—minor frostbite to toes, possible AMS, dehydrated, hypothermic and exhausted. Jan Markup—exhaustion, dehydrated. Petr Hoffman—exhaustion, dehydrated.
Analysis
This incident was the result of a lot of small mistakes compounding themselves and creating a major problem. Mistakes included adding an extra person to the team at short notice, especially a person of unknown ability; the fact that three people do not move as quickly as two; the fact that each person had only two liters of water and did not stop to make more until problems started; and perhaps most significantly, climbing very slowly (17 hours from camp to the top of the difficulties) and not making a decision to turn around.
Although it is a good idea to have the means to contact other people, in this case “Talkabout” radios, one cannot help but wonder whether this also gives parties an easy way out; that is, to call for rescue sooner than really needed or to continue in the belief that with communication they have a safety net and therefore continue when they should consider turning around. If this party had not had the means to contact the Rangers, would they have been able to get themselves to safety or would things have been made worse? A question we will never be able to answer. However, the Rangers responded (as they should) on the strength of the information (sometimes suspect) received over the radio, asking the helicopter crew to perform a risky operation at an extremely high altitude (19,000 feet), but it could easily have been a ground team at risk executing a potentially hazardous rescue. It is incumbent on all climbers to assess the possibility of self-evacuation/rescue before requesting outside assistance, especially before they even start on a climb as committing and remote as the Messner Couloir.
As a footnote, it is worth noting that the Talkeetna Ranger Station is reviewing its rescue policies. At present it is expected that if a party is rescued, they will not just be allowed to continue climbing, but rather, be returned to Talkeetna for a thorough debrief. This is both to ascertain all the facts of the case and insure the physical well being of all parties concerned. (Source: Ranger John Evans)</t>
  </si>
  <si>
    <t>Dental-Laceration and Bicuspid Fracture, Alaska, Mount McKinley, West Buttress</t>
  </si>
  <si>
    <t>Alaska, Mount McKinley, West Buttress
On June 5th, RMI guide Brent Okita brought a 17-year-old client to the 14,200-foot medical tent to have a dental check. The prior day, the client was eating a frozen nougat bar, and bent a braces collar outwards which presendy was lacerating the inside of the client’s cheek. The braces’ wires had been removed by the client’s orthodontist prior to the expedition, with the collars left in place for later removal. The cheek laceration was minor, although consistently in the same site and reopening with any mandible movement.
Then on June 6th, a climber presented with a fracture of the first bicuspid, maxillary right side. The dentin had been exposed and he was in discomfort when eating/drinking and breathing the cold air through the mouth. Cavit (temporary cement) was applied to the site with saliva as the material setting agent.
Analysis
The first case is an intriguing one, as this is not one a medic ever expects. Upon examination of the client, it was apparent the collar was bent in such a way that covering it with Cavit or wax would be of little benefit. Confirming the brace collars were to be removed in the near future, I utilized the tools available: a needle holder and a nut tool. Great care was necessary, as fracturing the enamel was a possibility. Careful manipulation eventually worked the collar into a loosened state, at which time it could be molded by the tools to curve over and off the molar. The client now has a souvenir from Denali. The cheek laceration would heal itself in time if kept rinsed and teeth brushed often. Oh, yes, don’t forget to floss.
As for the second, if the fracture is completely through the tooth, or if the pulp is involved, this problem can result in a trip being ended. Cavit is a temporary material that can protect the dental tubules and smooth a fracture site. If Cavit is not available to cover a sharp edge, then a piece of emery cloth, a light file to the area, or sugarless gum will give temporary relief. In any case, an expedition would do well to keep some dental first-aid supplies in their kit. (Source: Michael W. Dong, VIP Mountaineering Ranger-Medic) (Editor's Note: Thanks to Michael Dong for sending these forward, along with a few others. While not entered in the data as accidents, the situation is a good illustration of the need to be prepared for medical emergencies—or better yet as in this case, to avoid them by doing some preventive work.)</t>
  </si>
  <si>
    <t>Fall into Crevasse, Placed Inadequate Protection, Time of Day, British Columbia, Mount Robson Provincial Park, Mount Robson</t>
  </si>
  <si>
    <t>British Columbia, Mount Robson Provincial Park, Mount Robson
On August 31, Richard Denker (48) and Bob Breivogel (52) were making their way up the Robson Glacier to the Dome. At 1645 while weaving through the “Mousetrap,” a crevasse field at approximately 2,900 meters, Breivogel fell through a snow bridge over a crevasse. Blocks of snow which had bridged the crevasse fell onto the climber while he hung upside down from the rope, six meters below the lip. The falling debris caused rib and shoulder injuries. A second group of two climbers in the area assisted Denker in getting his partner out of the crevasse and back down the glacier to 2,700 meters where they spent the night.
The assisting climbers left for help at 1900 reaching the Berg Lake Ranger Station at 0130 on September 1. A Parks Canada rescue team was contacted and the two climbers were evacuated using a helicopter and sling rescue system. Upon arrival at the hospital, it was determined that Breivogel had broken ribs and was suffering from a pneumothorax. (Source: Parks Canada Warden Service, Jim Mamalis)
Analysis
A couple of things come to mind. One, we were still crossing the ice-fall late in the day and late in the season. An earlier start or a higher camp may have helped. Second, we were using a doubled 70-meter (9mm) rope and were tied to the very ends, so a “tighter” belay and/or picket protection placed where the route made bends may have helped in reducing the length of the fall. However, the latter may not have helped in preventing the injuries, because they were the result of snow and ice blocks falling on Bob, not from the fall itself or the length of the fall. Also, when Bob righted himself in the crevasse, he was only about 12 to 18 feet below the lip. The rope stretch over the 35 meters of rope between us would be enough to cause the fall to be this distance.
In the dangerous area of the icefall, it would have been better either to be closer together or to belay the leader at bridges on a relatively short lead rope. Also, icefall crevasses—actually gaps in the icefall rubble—are unlike crevasses in snow-covered glaciers. Icefall crevasse bridges are made of smaller ice rubble which can seem sold when probing, but can break unexpectedly. The ice chunks are obviously more dangerous than soft snow when they fall on the victim.
We were probably over confident due to our extensive glacier experience on the volcanoes in the Northwest. These are usually climbed early to mid-season. We were lucky to have another party nearby to aid in the rescue, to have favorable weather and a good emergency camp location, and to experience an efficient rescue by the Canadian authorities. (Source: Paraphrased from a report submitted by Richard Denkler)</t>
  </si>
  <si>
    <t>Fall on Ice, Alberta, Banff National Park, Five Mile Creek, Mount Cory, Dumber</t>
  </si>
  <si>
    <t>Alberta, Banff National Park, Five Mile Creek, Mount Cory, Dumber
On January 19, D.B. and G.H. were top-roping an ice climb known as “Dumber” above Five Mile Creek on the east slopes of Mount Cory. While attempting to step up on his crampon after placing his tools, G.H.’s foot slipped and he smashed his knee against the ice and dislocated his kneecap. D.B. tied G.H. off and also placed an ice screw under each foot to ease the strain of hanging, he then descended to call for help from a place where he could get cell reception. Wardens responded to the scene by HFRS (Helicopter Flight Rescue System), splinted the leg and lowered G.H. to a point where he could be packaged on a vacuum mattress, stretcher and Baumann bag and heli-slung out.
Analysis
Top-roping does not necessarily mean that a slip may not cause an injury, as this incident points out. It is important to be sure that one’s tool or crampon placement is secure before placing fall weight on it. It is not known why D.B. did not lower G.H. farther down to a point where he would not have been hanging. (Source: Parks Canada Warden Service, Bradford White)</t>
  </si>
  <si>
    <t>Fall on Ice, Inadequate Protection, Protection (Tools) Pulled Out, New Brunswick, The Quarry</t>
  </si>
  <si>
    <t>New Brunswick, The Quarry
Description: On March 1, three experienced climbers set out for a day of ice climbing at a climbing area known as the Quarry in New Brunswick. G.P., the leader for the first climb selected a moderate 25-meter single-pitch climb that he had led before. The ice appeared to be continuous on the climb and good although not fat. The first two-thirds of the single-pitch climb went smoothly with three or four seemingly solid placements leading up to a short vertical section. The last placement was a pound-in screw at the level of the bottom of the vertical section but slightly off to the right. Placement of protection on the vertical section was considered but ruled out due to the vertical section being short and the ice on the vertical section not being as solid as it had appeared from below. As the lead moved onto the vertical section, it became apparent that there was better ice and an easier stance slightly to the left of center on the vertical section. The top of the vertical was reached with a couple of moves. The vertical section ended in an ice-covered ledge approximately 15 meters above the start of the climb. The move onto the ledge appeared to be straightforward with a bulge on the right side above and back away from the edge. G.P. placed the right tool in this bulge and the left tool in blue horizontal ice that was also back from the edge. The higher risk of fracture of a bulge was considered but ignored in light of the sound and feel of the right hand tool placement, the perceived quality of the left placement, and the low level of difficulty of the move. As G.P. was pulling up to gain the ledge, the bulge on the right shattered and released the tool. G.P. vividly recalls thinking that the left arm was likely susceptible to some discomfort as a result of a drop-down onto that arm. G.P. also vividly recalls apprehension resulting from the sudden realization that the left tool was also coming free of the ice. He fell about three meters before striking a ramp with his left foot, breaking the left leg at the ankle, and then tumbling backwards. The runout from the highest protection was such that the rope provided no tension until after the leader struck the ramp with his foot. After tumbling backward, he slid headfirst on his back down a steep ramp until the tension of the rope stopped the slide. The length of the slide was longer than necessary. The lowest piece of protection was a pound-in screw that pulled out under the directional force and the belay stance was away from and off to one side of the base of the climb resulting in additional slack in the system. The leader was lowered from the climb and assisted onto a makeshift stretcher by his two climbing partners. The carry down a steep 50-meter slope and another 800 meters through deep snow to a road took 2.5 hours. The last half-hour was with assistance from two additional people. An alternate to the approach route was selected for the evacuation because it was more direct and less obstructed by brush.
Analysis
G.P. states he has learned some lessons:
Never trust a bulge.
Do not underestimate the horizontal forces exerted on tool placements while topping out.
As with rock climbing give due consideration to location, type, and placement of the first protection if the belayer is not immediately below that piece and subsequent protection.
Know your first aid and self-rescue techniques.
Consider possible means of evacuation of an injured climber before accidents occur.
The Canadian editor would add that the riskiest moves are pulling over a lip or a bulge where the angle of the ice changes. Wherever possible, the leader should place protection before attempting to move from vertical ground over a bulge or ledge. A leader should always be considering how far down his last piece is and the likelihood of hitting ledges on the way down.
In this respect moderate climbs can be more dangerous than truly vertical terrain if a fall occurs. Lower extremity fractures such as this are a common result. (Source: George Porter and Edwina Podemski)
(Editor's Note: Edwina Podemski did all the analyses where no name appears as a source.)</t>
  </si>
  <si>
    <t>Fall on Ice, Protection (Tools) Pulled, Alberta, Banff National Park, Mount Murchison, Balfour Wall</t>
  </si>
  <si>
    <t>Alberta, Banff National Park, Mount Murchison, Balfour Wall
On February 9, R.C. (40) was with a large group climbing on the Balfour Wall, an area with a variety of one-pitch top-ropeable ice climbs on the lower slopes of Mount Murchison in Banff National Park. R.C. was about halfway up a pitch that he was leading and had stopped to place his first screw. His tools pulled out and he fell down to the base of the pitch and broke both of his ankles. Part of the team descended to the Icefields Parkway where they flagged down a passing Parks vehicle and reported the accident. A warden rescue team heli-slung into the site, splinted both ankles, and R.C. was heli-slung out to a waiting ambulance.
Analysis
Broken lower limbs are the most common injury in ice climbing falls. It is also fairly common to break both legs/ankles. The only real way to prevent such injuries while ice climbing is not to fall. (Source: Parks Canada Warden Service, Bradford White)</t>
  </si>
  <si>
    <t>Fall on Ice, Unroped, Alberta, Banff National Park, Johnston Canyon</t>
  </si>
  <si>
    <t>Alberta, Banff National Park, Johnston Canyon
On February 13, L.R. (26) and her boyfriend (L.) were doing some ice climbing at the upper falls in Johnston Canyon, a popular area of one pitch top-ropeable ice climbs. L.R. unclipped from the belay station, which was about ten meters up some low-angle ice from the canyon bottom, and climbed down to her pack to get some water. On the climb back up to the stance she slipped and fell back down to the bottom, catching her crampon and breaking her ankle and lower leg in the process. Passers by descended to the phone at the bottom of the trail and called the Warden Service to report the accident. Meanwhile L. fashioned an improvised splint from ice tools and a jacket and began to piggy-back carry L.R. down the trail. A rescue crew of wardens and paramedics met the pair part way, re-splinted the leg, administered morphine for the pain and wheeled the patient down to the ambulance in the wheeled stretcher.
Analysis
It is unlikely that most parties would have belayed on the low angle ice where L.R. fell, but this incident shows the possible consequences of even a simple slip in low-angle terrain. While L. showed his self-reliance capabilities in this case by improvising a splint and beginning a self-rescue, L.R.’s lower leg was quite badly broken, the splint did not immobilize the knee, and she was in considerable discomfort while being carried. In a location like this where rescue response was close by it would have been a better choice of action to have made the patient warm and comfortable and wait for a rescue team rather than risk farther complications to the leg injury. (Source: Parks Canada Warden Service, Bradford White)</t>
  </si>
  <si>
    <t>Fall on Rock, Alberta, Banff National Park, Lake Louise, Back of the Lake Crag, Ash Wednesday</t>
  </si>
  <si>
    <t>Alberta, Banff National Park, Lake Louise, Back of the Lake Crag, Ash Wednesday
On October 10, T. (24) and his partner D., were climbing at the Back of the Lake crag area near Lake Louise. T. was leading the 10.b route Ash Wednesday when he fell and injured his ankle. His partner lowered him to the ground and T. attempted to hobble out but made it only as far as the lakeshore trail before he determined that the injury was more serious and painful than he first supposed. D. called for help on his cell phone. Warden rescuers splinted T.’s ankle and wheeled him out on a wheeled stretcher to a waiting ambulance. X-Rays determined that T. had a closed fracture of the left fibula.
Analysis
Lead falls even on well protected sport routes can result in injury. (Source: Parks Canada Warden Service, Bradford White)</t>
  </si>
  <si>
    <t>Fall on Rock, Alberta, Banff National Park, Moraine Lake, Schiesser Ledges Route</t>
  </si>
  <si>
    <t>Alberta, Banff National Park, Moraine Lake, Schiesser Ledges Route
On July 23, G.A. (62) was a member of a guided party that was on a multiday traverse in the ten peaks area in Banff National Park. The party had climbed up to The Neil Colgan Hut from the Fay Hut and had spent two days ascending peaks in the vicinity of the hut. On the day of the accident, they had descended from the hut down the Schiesser Ledges route and had finished all of the down-climbing and rappels. They had unroped and taken off their harnesses and helmets and were walking down the moraine towards Moraine Lake when G.A. fell off the side of the moraine and tumbled about 50 meters down the steep side wall. The guide quickly climbed down to him and found him unconscious from a head injury and facial trauma. One of the members of the party used the handheld radio that the group carried and began transmitting “Mayday!” over the Park’s frequency. Eventually dispatchers and rescue crews were able to make two-way contact with the reporting person and determine where the accident had taken place. G.A. was heli-slung from the site by HRFS and transported by Air and Stars Air Ambulance to Calgary.
G.A. spent two weeks in hospital and had full expectation of recovery from his injuries, but shortly after he was transferred from the ICU, he developed blood clots and subsequently died.
Analysis
In the kind of terrain where G.A. fell, most anybody would walk comfortably unroped. The top of the moraine at that point was several meters wide. G.A. had spent several days previously in much more technical terrain and according to the guide had demonstrated surefootedness and a good tolerance for exposure. There is conjecture that G.A. may have suffered some loss of consciousness before his fall, but he could not remember any of the details of the incident and none of the party witnessed the events prior to seeing him actually falling down the side of the slope. It is good practice for guides to teach guests how to operate the two-way radios they carry and instruct them on what information to relay if they have to call in for assistance. A clear description of the problem and the exact location of the incident are the most important to rescue crews.
A sad footnote to this story is the fact that G.A.’s wife had died two years previously on a guided ski trip in the Alps and this trip was G.A.’s first return to the mountains since that incident. (Source: Parks Canada Warden Service, Bradford White)</t>
  </si>
  <si>
    <t>Fall on Rock, British Columbia, Squamish, Lower Malamute Area</t>
  </si>
  <si>
    <t>British Columbia, Squamish, Lower Malamute area
On August 6, a 23-year-old male from the United States fell while rock climbing in an area known as the Lower Malamute. He narrowly missed hitting the railroad tracks when he fell. He was transported to the Squamish Hospital assisted by employees of BC Rail with possible back injuries. Analysis
This is the second incident of this type in the last few weeks where a climber has fallen in the same area. The RCMP and BC Rail would like to remind the public that this area is on BC Rail property and it is illegal and unsafe to be in this area climbing or for any other reason. Signs identifying that this is Private Property have now been placed in the area. (Source: RCMP, BC Media)</t>
  </si>
  <si>
    <t>Fall on Rock, California, Yosemite Valley, Manure Pile Buttress</t>
  </si>
  <si>
    <t>California, Yosemite Valley, Manure Pile Buttress
On May 23, Irene Appelbaum (41) and Ricardo Lagos (28) climbed the Nutcracker (five pitches, 5.8) on Manure Pile Buttress, with Ricardo taking all the leads. On the final pitch, he placed a small cam just above the crux 5.8 mantle and did the move. He then finished the remaining 80–100 foot slab, setting one more cam along the way.
At the top, Ricardo rigged his anchor ten feet back from the edge but sat at the lip so that he could talk with Irene. He belayed her through a Reverso (in autolock mode) clipped to the anchor. He kept a fairly tight rope, with just a little slack. He felt Irene come quickly up the short slab at the start of the pitch, then slow down at the corner leading to the mantle. When he felt her move up again, he lifted the rope a foot or two to pull in the slack, and just as he started to pull the slack through the Reverso, she fell. There was no significant slippage through the belay.
The corner is steep and perhaps eight or ten feet high, with the mantle as its exit move. Except for a narrow ledge a couple of feet above the slab, footholds are scarce until one passes the mantle. Although Irene had climbed it successfully in the past, this time she was having trouble with the crux. She went up and down a few times and finally decided to grab the sling on the small cam. She was hanging on to the cam when her feet slipped.
She remembers her left foot hitting something on the wall almost immediately and then hearing several “pops” as she fell slowly for a short distance—no tumbling, just a straightforward, feet-first, top-rope fall. She remained where she was, supported by the rope, with her right foot on a tiny nubbin and holding her left foot out in front of her, until she was rescued.
Despite his position at the edge, Ricardo could not communicate with her. After several minutes with no action on the rope, he realized something must be wrong and that he needed to rappel to within earshot. Since Irene was roughly 100 feet below the anchor, he assumed the other half of his 200-foot rope would be able to get him close. He left the Reverso locked off at the anchor and tied the rope off to the anchor on the belayer’s side of the Reverso. This would back up Irene’s belay and also anchor his rappel.
Since his Reverso was in the belay system, he rappelled with a carabiner wrap—trying this for the first time. (He had brought a spare belay/descent device on the climb but, assuming the climb was over, had left it and several other items with Irene when he led the final pitch.) He remained tied to his end of the rope, but had no prusik for a safety. As he descended, twists built up in the rope from the carabiner wrap. Since the end of the rope was tied to him, there was nowhere for the twists to go and they finally stopped his progress just above the mantle. He did not think to tie in short and drop the end to get the twists out, but at least he was now within talking distance.
After discussing and then discarding the possibility of getting Irene to the top, he decided to climb out and go for help. The summit slabs are fairly easy, so he was able to hand-over-hand—again without prusik safety—back up the rope to his anchor. He then hiked down to the base of the wall, where he asked someone with a cell phone to call 911. The rescue team got a medic to Irene within an hour and lowered her in a litter 600 feet to the ground with the medic attending. Two hours elapsed from the time the 911 call was received until Irene was in the ambulance. She was diagnosed with a bi-malleolar fracture dislocation of her left ankle that required surgery, lots of hardware, and a bone graft to repair.
Analysis
Following a pitch is usually pretty safe, but after a long lead the inherent stretch and slack in the system can sometimes result in a risky fall. Irene probably fell five or six feet, nearly back to the slab—not much, and not fast, but enough for the right kind of blow to do the damage. (In fact we see many sprained and broken ankles even from simple stumbles on the trail.) So don’t hesitate to ask for a snug belay when you are challenged by the move.
Ricardo had been climbing six months and he admits that he lacked some of the knowledge and gear for safely getting down to Irene and then back to the summit. This is not a self-rescue text, but here are a few suggestions:
If you need your belay device and it’s tied up in the system, first anchor the belay line with a prusik in front of the device, then tie the rope off behind it, allowing enough slack to remove the device. If your rappel is stopped by kinks in the rope, tie off the descender or tie in short, then untie your end of the rope and shake out the twists. Know how to use several rappel rigs—Munter, carabiner brake, etc. Know the uses and limitations of prusiks when rappelling and ascending the line, and how to tie in short. Finally, know how to assist your partner to the summit or to lower her to the base—if the injury and terrain allow. These skills may get you out of trouble in a more remote and more serious environment. (Source: John Dill, NPS Ranger, Yosemite National Park.)</t>
  </si>
  <si>
    <t>Fall on Rock, Climbing Alone and Unroped, Alberta, Kananaskis Country, Mount Lorette</t>
  </si>
  <si>
    <t>Alberta, Kananaskis Country, Mount Lorette
On July 15, a 23-year-old man, who had set out on a solo climb of Mount Lorette’s South Ridge (5.6), failed to return home as expected. He left a note describing the planned route and expected return time. A search was mounted by Kananaskis RCMP, Canmore and Kananaskis conservation officers, Alpine Helicopters and supported by Kananaskis Emergency Medical Services. “Searchers flew around the area and they found what they thought was a backpack and when they went down for a closer look they confirmed that it was the climber,” said Kananaskis EMS spokesman Rob Jones. The unidentified climber was found at the foot of a scree slope. It appears that he lost his grip or footing and had fallen down the slope for approximately 150 to 200 feet. (Source: Pablo Fernandez, Calgary Sun)</t>
  </si>
  <si>
    <t>Fall on Rock, Climbing Alone and Unroped, Alberta, Kananaskis Country, Mount Lorette, South Ridge</t>
  </si>
  <si>
    <t>Alberta, Kananaskis Country, Mount Lorette, South Ridge
On February 17, A.S. (18) set out to make a solo climb of Mount Lorette’s South Ridge (5.6). His family became concerned when he did not return home later that evening as scheduled. His body was discovered about 120 meters from the summit near the southeast ridge of Mount Lorette the following morning. Measuring from where rescue specialists found marks on the slope and from the apparent trajectory, it appeared that he fell while doing the hand traverse about halfway up the climb and had fallen approximately 400 feet to his death. When found, he was wearing a helmet and harness, and was tied into the end of a climbing rope.
Analysis
George Field, public safety specialist for Kananaskis Country, indicates that this is not usually a tough climb, but, “Soloing is definitely raising the danger factor,” he said. The area where A.S. was found is a popular place for climbers and there hasn’t been a fatality in the 19 years Field has worked in the area. “But in the winter with snow and the loose rock, you’re taking a chance,” Field said. (Source: Canada.com, Mike D’Amour, Calgary Sun)</t>
  </si>
  <si>
    <t>Fall on Rock, Failure to Follow Route, Protection Pulled Out, Alberta, Ghost River Area, Bonanza</t>
  </si>
  <si>
    <t>Alberta, Ghost River area, Bonanza
On September 6, a party of three were climbing Bonanza, a 5.8 gear route located in the Ghost River area. About midway up the route the leader, J.I. (34), got off route and climbed into increasingly difficult terrain. He placed three pieces of protection before he fell. The uppermost piece, a nut, pulled out and the leader fell approximately 25-35 meters. He struck his head on the rock while falling and was stopped by his belayer at an elevation a few meters below the belay stance. His party managed to get him over to the sloping ledge near the belay stance. The victim was losing consciousness. A nearby party of two guides had witnessed the fall and climbed up to the belay to assist. Before long they began CPR.
Another witness descended to a point where he could get cell phone reception and called 911 and was transferred to Warden Dispatch. A first- party Warden rescue team flew into the scene and began to set up at the top of the route for a technical rock rescue while a second helicopter in the area for fire duty was dispatched to bring in paramedics and a second rescue team. The rescuer was lowered to the patient and the patient was secured in the Baumannn bag. Because of the steepness of the cliff it was not possible to directly extract the rescuer and patient from the accident location, so the main rescue line at the top of the cliff was attached to the HFRS (long line) system and the entire package was heli-slung to the valley bottom. Paramedics examined the patient and he was pronounced dead at the staging area.
Analysis
Even with a guidebook, route finding on limestone is sometimes very tricky and often an easier looking section that is off route turns out to be more difficult and the climbing may also be loose and very difficult to protect.
The group had a discussion about where the route went from the belay and had come to a consensus that it must go up to the left when, in fact, a non-obvious traverse leads around the corner to the right. The leader was wearing a helmet at the time of the fall, but it was not enough to prevent a fatal injury. Had his last piece held, he may not have struck his head in the fall.
Cell phone coverage in the area is intermittent. It was fortunate for the party that they had a cell phone and managed to make contact, as it is 25 kilometers over rough gravel road to the nearest land line. (Source: Parks Canada Warden Service, Bradford White)</t>
  </si>
  <si>
    <t>Fall on Rock, Failure to Follow Route, Protection Pulled Out, British Columbia, Bugaboo Glacier Provincial Park/Alpine Recreation Area, Snowpatch Spire</t>
  </si>
  <si>
    <t>British Columbia, Bugaboo Glacier Provincial Park/Alpine Recreation Area, Snowpatch Spire
On August 2, having climbed through the squeeze chimney, two climbers were ascending the final pitch of the Kraus/McCarthy route on Snowpatch Spire. The lead climber mistakenly assumed the 5.10 crack under the anchor was the 5.8 crack in the Kraus/McCarthy route description. After moving through a layback, he selected to reach for the anchor rather than reverse down the layback. The crack is fist-sized towards the top. Cams of the correct size had been used up lower down on the pitch. The lead climber fell just below the summit ridge. The top-most nut and cam ripped from the crack and the climber hit the ledge below, landing on his back. Shortly thereafter, two other climbers were descending the Kraus/McCarthy and were able to help with the rappels.
Analysis
The old topo from the first edition of Randall and Greene’s guidebook for the area indicates a bolted anchor above the 5.8 crack. The new edition correctly shows the anchor well to the right of the crack (above the 5.10b crack). The ledge below would have provided a good belay station that could have been used to bring up the second and re-rack gear. Better analysis of the route, as well as possibly splitting the pitch into two pitches to allow gear to be reused, might have changed the results. (Source: Stephane Durocher)</t>
  </si>
  <si>
    <t>Fall on Rock, Failure to Test Holds, Protection Pulled Out, Alberta, Bow Valley, Yamnuska, CMC Wall</t>
  </si>
  <si>
    <t>Alberta, Bow Valley, Yamnuska, CMC Wall
On June 15, a female climber was leading on the CMC Wall on Yamnnska (Mount John Laurie). On the third pitch near the top, she pulled out some large loose rocks. She fell approximately 15 meters, pulling out an old fixed pin, but was held by a bolt. Her partner, a certified mountain guide, called 911 for assistance and lowered her to the bottom of the climb. She was then evacuated by helicopter. The climber suffered a dislocated left knee and pain in her right ankle.
Analysis
The Yamnuska crag has been described by some as “a hopeless pile of garbage rock.” The significant effect of freeze-thaw cycles is evident in the large scree slopes below the cliff face. There is plenty of good rock to be found on the crag, but it is important to test holds before committing to them.</t>
  </si>
  <si>
    <t>Fall on Rock, Inadequate Belay/Anchor, British Columbia, Squamish, Stawamus Chief, Exasperater</t>
  </si>
  <si>
    <t>British Columbia, Squamish, Stawamus Chief, Exasperater
D.G. (41) fell 30 meters to his death while rock climbing on the Stawamus Chief on May 31. D.G. was an experienced climber who was roped into a harness at the time of his plunge from the Chief. D.G. had been climbing with a group on a section of the Chief's Grand Wall, known as Exasperater (5.10c). He was at the midway belay, approximately 100 feet off the ground when a second party asked him to rig a toprope for them. He complied, but during rigging somehow fell to the base of the granite monolith.
Emergency services including B.C. Ambulance Service, Squamish Fire and Rescue, and Squamish Search and Rescue were called out to the scene at about 5:30 p.m. Saturday. Attempts to resuscitate D.G. were unsuccessful. Paramedics temporarily revived him, but he died at the scene from massive head and chest injuries. (Source: Jane Seyd, North Shore News)</t>
  </si>
  <si>
    <t>Fall on Rock, Inadequate Protection, No Hard Hat, California, Yosemite Valley, Lower Cathedral Rock</t>
  </si>
  <si>
    <t>California, Yosemite Valley, Lower Cathedral Rock
On May 21, Chris Hampson (28) and Sibylle Hechtel (52) teamed up to climb Overhang Bypass on Lower Cathedral Rock. The route is approximately six pitches, originally rated 5.6 but considered more difficult since a large block fell from the crux a number of years ago, creating a mandatory 5.8/5.9 mantle. Their plan was to climb the route and top-rope Overhang Overpass, a 5.11 crack accessible from the upper section of Overhang Bypass.
Both Chris and Sibylle had climbed extensively in Yosemite, Chris having spent the last month climbing fall time in the Valley, and Sibylle having decades of Yosemite experience under her belt. This was their second route together, and it was well within their abilities.
Chris led the first pitch up easy climbing without placing any protection. Sibylle led the second pitch, to the base of the Hog Trough. The Trough is a system of ledges traversing up and left for just over 100 feet to where the route turns upward through the crux mantle. After this move, the pitch turns back right through moderate but loose terrain.
Chris headed up the Trough and clipped the rope through protection about 30 feet beyond the belay. After another 60 feet or so of easy climbing, he passed a tree, climbing between the tree and the wall so that his rope ran behind its trunk. Though he did not clip his rope to the tree, by climbing behind it he created a “natural” piece of protection. The crux mantle is 15-20 feet beyond this tree, and as Chris continued up the ledges toward the mantle, he climbed out of Sibylle’s view.
A few minutes later Sibylle heard Chris yell and felt the rope jerk tight under the force of a fall. She still could not see him from her belay, and her own yells brought no answer, but she could feel his weight on the rope. Within five minutes or so, while Sibylle was calling to Chris, Bob Jensen arrived, having soloed the lower section of the route. After learning what had happened, Bob continued up the Trough to the tree. From there he could just see Chris, hanging at least fifty feet below, his rope having caught around the tree’s trunk. When Bob called down to him, Chris answered in a disoriented manner and said that he could not see. Without any gear to reach him, Bob soloed back down the route and went for help while Sibylle escaped the anchor and climbed up to the tree to communicate with Chris. When Bob left it was about 11:30 a.m., roughly fifteen or twenty minutes after Chris’s accident. Over the next hour Chris’s condition deteriorated until Sibylle could only hear an occasional yell or moan from below.
Bob reached the rescue office in Yosemite Valley about forty five minutes later. After hearing the situation, Ranger Keith Lober and I immediately headed for the route while a larger group geared up to follow. We arrived at Lower Cathedral Rock about 12:45 and saw Chris through binoculars. He was hanging by his rope in a corner, about 70 feet below the tree, sitting upright and moving his arms. Keith and I reached Sibylle at the top of the Hog Trough by approximately 1:30 p.m. Unfortunately no quick, adequate protection was available where we needed it, and the tree that had caught Chris’s fall appeared far from solid, so we immediately began drilling bolt anchors.
Five minutes before we reached Sibylle, our spotter, watching through a telescope from across the Valley, radioed that Chris had stopped moving and was now slumped over backwards. By the time we reached him about twenty minutes later (but almost three hours after the fall) he was beyond resuscitation. We are not certain what injury killed him, but it was probably a combination of head and chest trauma, perhaps with additional physiological stress from hanging for so long in his harness.
Analysis
Chris was familiar with Yosemite’s rock and comfortable leading well beyond the level of this route. We don’t know what caused his fall, but we do know a couple of things that made it longer and more damaging than it might have been.
Based on the amount of rope between Chris and the tree that caught him, he may have fallen over a hundred feet. Once he was out of Sibylle’s view, the time that passed and the rope she fed out suggest that he climbed beyond the crux mantle into the moderate terrain above. He may have been 50–60 feet beyond the tree when something went wrong.
The tree may have been Chris’s last piece of protection. We did find a single stopper clipped to the rope immediately above his harness, but details suggest that he clipped this piece to the rope after his fall in order to secure his backpack—which we found hanging from the same carabiner.
Protecting the mantle well is difficult though possible, and Chris either ignored or missed a fixed piton just past the tree. Gear options in the moderate terrain above are also sparse, though protection is available. Whether he fell at the crux or 40 feet beyond, the length of that fall clearly would have been less had he placed additional protection.
In addition to potentially “running it out” on terrain where he felt comfortable, Chris was also not wearing a helmet. The crux is steep, but the overall angle of the route is less than vertical, and Chris likely hit several ledges as he tumbled down the wall. Though a helmet might not have saved his life, it certainly would have improved the odds. (Source: Lincoln Else, NPS Ranger, Yosemite National Park)</t>
  </si>
  <si>
    <t>Fall on Rock, Inexperience, Alberta, Banff National Park, Cascade Mountain</t>
  </si>
  <si>
    <t>Alberta, Banff National Park, Cascade Mountain
On August 30, N.P. (16), C.B. (18) and J.P. (17) left Calgary in the afternoon and drove to Banff to the base of Cascade Mountain. The three left their vehicle and started scrambling up the climbers’ left of Cascade Waterfall. Both C.B. and J.P. had scrambled around the base of the waterfall before, and J. P. had some indoor climbing gym experience. They did not have a clear plan as to how high up they would go and carried no climbing gear, but N.P. later stated that they thought there was a route that would go up to the top of the waterfall. C.B. was carrying a guitar on his back. At about two-thirds up the height of the falls where the terrain gets into steeper cliffs, C.B. slipped and fell about 50 meters into a large crack where he sustained a severe head injury and became wedged. J.P. descended to get help while N.P. waited with the victim. A passerby with a cell phone called the Warden Service, who responded with a rescue helicopter and paramedics. The rescuers stabilized the patient, including intubation and oxygen, and he was heli-slung directly from the incident site to the Mineral Springs Hospital where he died of his injuries.
Analysis
While not a climbing situation, this case illustrates many of the factors that are common in scrambling accidents: The persons involved were young males and even though one had some climbing gym experience, together they had little or no experience climbing in the mountains. They had not researched or planned their route or discussed it with anyone. They picked an objective close to the town and easily accessible.
Local education programs targeted to new staff that include discussions about the hazards of scrambling and free distributions of detailed route descriptions of the easiest route up each of the most commonly ascended local mountains have been instituted to try and reduce the numbers of scrambling incidents. Banff wardens responded to three other incidents of stranded or stuck scramblers in 2003. (Source: Parks Canada Warden Service, Bradford White)</t>
  </si>
  <si>
    <t>Fall on Rock, Protection Pulled Out, Alberta, Banff National Park, Lake Louise, Back of the Lake Crag, Scared Peaches</t>
  </si>
  <si>
    <t>Alberta, Banff National Park, Lake Louise, Back of the Lake Crag, Scared Peaches
On October 19, D.W. (24) was leading Scared Peaches, a 5.12a mixed-gear route on the Air Voyage Wall at the Back of the Lake Crag area in Lake Louise. He was several meters above the last protection that he had placed when he fell. The gear pulled and the result was a eight meter lead fall into a large boulder.
D.W. suffered a deep gash to the outside of his left thigh and was in considerable pain. His partner lowered him to the ground and one of the party ran down to report the incident. A team of warden rescuers packaged D.W. on site and he was moved with the help of the climbers in the area to a nearby open place where he could be evacuated by heli-sling to the waiting ambulance.
Analysis
It is unknown what type of gear D.W. had placed. Gear placements in the hard quartzite rock found at the Back of the Lake are normally quite good. Where natural gear is not possible, most routes have bolts. (Source: Parks Canada Warden Service, Bradford White)</t>
  </si>
  <si>
    <t>Fall on Rock—Foothold Broke, Protection Pulled Out, Alberta, Jasper National Park, Tonquin Valley, Mount Oubliette</t>
  </si>
  <si>
    <t>Alberta, Jasper National Park, Tonquin Valley, Mount Oubliette
A.M. and I just got back from the Tonquin where (I believe) we did the first ascent of a direct start to the Beckey (East Ridge) Route on Mount Oubliette. The route was approximately 450 meters long and 5.9. We had intended to do the upper ridge, but it rained until well after our wake-up time. By 8:00 a.m. on August 29, the sun was out and drying things out quickly. We went to have a look at the direct, and before we knew it were well on our way. An initial wide crack up the lower slab and more low angle stuff led to the large left facing corner that is obvious in the Select Alpine Climbs guide picture. We followed this on generally good rock (though quite dirty in places) and avoided several roofs on the right. On the last technical pitch, A.M. took a huge lead fall when a lot of rock gave out under her weight, pulling her top piece. The fall came on the last pitch of 5th class, about 350 meters up the route. A.M. was up about 40 meters on what had been generally good rock, at an easy grade. She is a competent 5.10 trad leader, but without much new route experience. She started to encounter some blocky, loose looking rock and dodged some of it to the right, but then took on some more in a steep bit. Fearing its instability, she started to down-climb a bit onto something she thought would be stable with a downward force. This whole section (approximately 50 pounds) broke free and sent her on her way. Her top piece was a #0 (purple) T.U. which was placed in blocky rock. She is fairly certain it held for a fraction of a second and thought perhaps the rock falling on her was the extra force required to pull it. Having talked about the situation more afterwards, based on where the half way mark was in the rope, it was at least a 60-foot fall. A large nut, also in somewhat blocky rock, held the fall. The rope was a 70-meter 9.4 mm Beal, which fortunately sustained only minor damage just above her tie-in point. The impact of the fall badly bruised her buttocks and it was the falling rock that appears to have done most the damage to her right leg.
At the time, it seemed as though she had torn ligaments in the leg, since it would support no weight in a flexed position. I tried to evaluate her disposition where she ended up, but her movements and coherence quickly ruled out head and spine injuries. She was lowered to the belay. I took cover in a shallow corner when she yelled, “Falling!” and could hear the amount of rock coming down. I sustained minor second-degree rope burns on the inside of my right thumb, but was not hit by rock. Badly shaken and with a pretty much useless right leg, we reluctantly calculated that finishing up and then descending the normal approach climb to the Beckey would be easier/safer than ten rappels. With the help of T3s and a lot of guts, A.M. was able to slowly second this pitch and then the following 120 meters of mostly 3rd and 4th class to the base of the Beckey. A.M.’s descent to the base of the mountain and the very slow progress over boulder fields back to the camp at Surprise Point was awe inspiring. This involved crappy ledge traverses, lowers down couloirs (one through a water fall which soaked her), bollard rappels over questionable snow bridges, a lot of sliding over rock strewn glacier ice at 30 degrees, and even some piggy-backing. This lasted from about 7:30 p.m. until 3:45 a.m. (We did not have radios.) After the self-rescue back to camp, I went to the nearest lodge looking for horse service out of the area, but was put in touch with the wardens via satellite phone and they arrived only 45 minutes later. In the end, it turns out that the worst injuries were contusions caused presumably by the rock fall. One very nasty wound left a fairly deep opening that projected parallel to the skin’s surface. It is better that it hit her than the rope! (Source: C.F., partner of A.M.)</t>
  </si>
  <si>
    <t>Fall on Rock—Protection Failed, Inadequate Protection, California, Yosemite Valley, El Capitan</t>
  </si>
  <si>
    <t>California, Yosemite Valley, El Capitan
On May 4, Cam McKenzie (26) and I, Scott Ring (25), started up our fixed lines on the Zodiac route (VI 5.7 A2) on El Capitan. We picked up our haul bags where we’d stashed them at the top of pitch three and continued on, hoping to spend the night at the top of pitch seven. We each had a decade of climbing experience and had done a few shorter walls, but this was our first El Cap route.
By early evening we’d finished pitch six, and I was starting the seventh. I traversed left and up for a ways on mixed free and aid, then the pitch turned upward to follow the right side of the Black Tower. At the point where it turned, I placed a solid stopper for aid. A couple of moves later, however, I looked down and realized that the direction change might pull out that stopper, upward, if there were tension in the rope. I had great cams in above the stopper so I decided to keep going.
Eventually I was standing on the top of the Tower with a Camalot about two feet below my feet. The next placement was a fixed copperhead just above me. The climbing above the Tower is rated C3RF; this means hard aid on fixed gear, with the potential for a dangerous fall because of ledges below. I’d climbed C3+ before. It was right at my limit, and I didn’t like the looks of that head. I stood there for a long time, searching for something else. The topo showed a couple of bolts right there. Even a halfway decent bolt would get me by the head, so I looked all over, but there was none to be found. A crack right next to the fixed head was flaring, totally blown out, and would not accept my cam. Although I thought it might take a sawed off angle, I wanted to do this clean, so I decided to go with the head and try to reach the next piece of fixed gear. First I gave the head a couple of delicate bounces, with one foot balancing on top of the Tower. I didn’t see any movement, so I stepped up. I had just reached my second to last step, maybe three feet above the Tower, when the head blew.
I hit the Tower with my feet, bounced off and spun sideways. I was falling on my right side, facing the rock, with my head toward Cam, who was 15–20 feet down and to the right. I remember my helmet taking a few hits along the way. Below me, about even with Cam, was a detached flake. I fell 10–15 feet and scored a direct hit on the flake with my right hip—the wing of the pelvis, where your pants ride. It flipped me upside down because I had a big aid rack on my chest harness.
The rope came tight right away and I only fell another couple of feet. The Camalot at the top of the Tower and the pieces just below it held, but the stopper lower in the corner—the one I’d been concerned about—pulled out. This allowed the rope to take a shorter path, adding maybe three feet of slack to the system. I might have hit more gently, or not at all, if I had taken more care with that placement.
The first thing I recall is my vision going black and white and feeling the shriek of pain in my hip. I knew I was hurt, though I didn’t know what the injury was. I wanted to right myself, so I focused on clipping in my chest harness. Cam was repeatedly yelling, “Are you OK?” but at the time I couldn’t talk—I just wanted to clip myself in. Then I told her I was OK. I never did lose consciousness, but I felt like I was right at the verge. Finally, Cam lowered me and I cleaned a couple of pieces on the traverse as I swung over to the belay. I was hoping it was something I could shake off. At the belay ledge I realized that I couldn’t put any weight on my right side—it was really tender—and I sat there leaning to the left.
It was close to sunset and I first thought, ‘OK, let’s just set up the por- taledge here and call it a night.’ Cam was rearranging everything so that we would have room for the ledge. But then I felt my back. It was swelling really fast, between my spine and my right hip. That scared me. We talked about it and decided to go down.
A descent from the top of pitch six, where we were, was pretty straight forward: We could make one rappel to the top of pitch four on double ropes. From there, our two 60-meter ropes, tied end-to-end, would reach the ground. We’d take our gear with us and leave the ropes in place for friends to retrieve. I felt I could get myself to the base, but there was no way I’d get down a quarter mile of talus boulders by myself. We had our cell phone, so I called a friend who lives in the park and he notified the Park Service.
Cam took the haul bag, the hardware rack, and the portaledge, and went down to pitch four, so I had only myself to manage. I kept a little bit of gear to clip in if I needed it. We had each rigged two descenders to make changeovers easier—at a knot we’d rig one descender below the knot, then de-rig the one above it. I clipped both of mine to my big-wall chest harness and backed that harness up to my seat harness. The chest harness fit really well and kept most of the weight off my hips. My right leg just hanging there was killing me, but I supported it by clipping the loop in the back of my shoe to my harness. This relieved a lot of the pain, and I was able to brace myself with my good leg on the wall.
It was totally dark when I got to pitch four, where Cam was waiting. We tied the two lines together, anchored one end, and tossed them off. The cliff was steep enough there that they hung away from the wall. We knew how to pass knots while hanging on the rope, but I felt like I wanted something solid to stabilize myself in case I needed it. So Cam’s main objective as she rappelled was to keep the rope close to the wall. She would look for suitable places to tie it off until we were past the knot joining the ropes. Because of the way the Zodiac angles up and left, we were above the lower pitches of the Shortest Straw route. Cam rappelled from pitch four and found a belay station on Shortest Straw about 30 meters down, where she anchored the line. I joined her there and tied myself off, then she went on down another 30 meters to the joining knot.
The Shortest Straw anchor was a hanging station with a couple of bolts. A solo climber was somewhere in the dark above me, and all his gear was hanging from the bolts. I clipped off short and tried to stand on his haul bag and to position myself with an etrier, but it hurt a lot even to use my good leg so I mostly weighted my chest harness. Then I relaxed as much as I could and looked at the stars a lot. Meanwhile, Cam was swinging around 30 meters below. She found a cluster of gear—not at an anchor, but just fixed along the pitch—and managed to clove-hitch the rope there, right next to the joining knot.
By this time rescuers on the ground were yelling up to Cam. They had good intentions, trying to find out what was going on, but Cam needed to concentrate on what she had to do and she finally had to ask the rescuers to give her a moment
Up at the Shortest Straw anchor, I couldn’t hear what they were saying and everything seemed to take forever and in my little bubble I was thinking, “Ow, hurry up!”
Cam had the haul bag on her rappel loop, so it was quite heavy for her when she was off rappel at the fixed gear. On rappel, its weight was on the descender, but passing the knot was still quite a hassle for her. She finally got to the ground and yelled up at me to come down.
With the rope clipped off I was able to rappel right to the fixed pieces, and Cam had left some slings there for me to grab. It was still a bit overhanging. As before, I clipped in an etrier for my good foot and used it to un-weight the rope when I needed to; I hung off my chest harness the rest of the time. But I was swinging around so it was tricky and every little move was another “Ow!”
I set up the descender below the knot, transferred my weight, released the rope from the wall, and swung out a couple of feet. Then I went straight to the ground, or rather, into the arms of the rescue team, who helped me into a litter. From the time of my fall it had taken me three hours to go down three rope-lengths.
They started an IV and morphine immediately and carried me straight down the talus. It was 2:00 a.m. by the time we got to the road. I was flown to Modesto where it took a CAT scan to discover that I’d broken the pubic ramus in my pelvis. The weird thing was that the huge swelling wasn’t blood, but lymph, as though I’d ruptured a lymph duct. They released me that day and Cam drove me home in the van, flat on my back, all doped up. I’m 100 percent healed now, several months later, and back on the rock.
Analysis
In hindsight I should have dug out the hammer and tried a piton instead of relying on a head I didn’t trust. I also should have trusted my judgment and improved that corner piece that pulled. That may have made the difference in my injury. Being competent on the ropes helped a lot to get us down, but I think our tiny headlamps would have been a problem if we’d had to see farther to spot anchors, so I also carry a longer-range model now. (Source: Scott Ring and John Dill, NPS Ranger, Yosemite National Park)</t>
  </si>
  <si>
    <t>Fall on Rock—Rappel Technique, Arizona, Windy Point</t>
  </si>
  <si>
    <t>Arizona, Windy Point
On August 31, Joaquin Fox (38) was climbing with several other people in the North Fin area west of Windy Point. He had reached the top of his climb when he fell 80 feet, still connected to his rope according to Pima County Sheriff’s Deputy T.J. Price. Fox was unable to stop himself and neither could his belayer, Lori Elliott, the climbing partner who secured his rope. Fox hit the rocks below and tumbled, injuring his back and eye and possibly received other head injuries, Price said.
Crews from the Southern Arizona Rescue Association, the Mount Lemmon Fire District and Rural/Metro Fire Department helped in the rescue. Rescuers hiked to Fox, then hauled him up about 200 feet away from the climbing slope, then carried him a short distance to a saddle where the Department of Public Safety’s Ranger helicopter was able to land. Fox was flown to University Medical Center about 3:45 p.m.
Analysis
Cody lye and Ryan Fitzgerald were climbing nearby when Fox fell. At first, Tye said, it seemed like Fox was doing a fast rappel, but then he shouted “Stop!” The friction of the rope helped to slow Fox, but the fall still appeared potentially devastating, Fitzgerald said. “I actually thought he was going to be dead.” Tye called Fox a “real experienced, sharp climber...” (Source: Eric Swedlund, Tucson Arizona Star)
(Editor’s Note: This was the only report received from Arizona this year. No other details were available.)</t>
  </si>
  <si>
    <t>Fall on Snow—Inadequate Protection, Haste, Alaska, Mount McKinley, West Buttress</t>
  </si>
  <si>
    <t>Alaska, Mount McKinley, West Buttress
This incident happened in May while we were descending the fixed lines of the West Buttress. We happened to be the only roped team (as well as our other two climbing partners ahead of us on another roped team) allowing for the team ahead of us to get off the fixed line before we got on it, but many people were right on our tails on the way down. My partner and I were spaced out exactly one fixed rope length apart, so that when I reached the anchor to switch over to the next fixed line down, my partner would be getting onto the fixed line I was on previously. Just as he did this and just switched over from his fixed line (second to the last), a climber only five feet behind him slipped and fell. The climber hit the anchor but had a runner over five feet long, so he fell five feet below the anchor, jabbing my partner in the leg with his crampon. My partner went into ice ax arrest, but on the steep blue ice with a full pack, he couldn’t hold it for long and so he fell the full fixed line length before hitting the anchor below (just a few feet above me). As the anchor caught him, he swung around and his pack hit me in the shoulder and knocked me off. I didn’t fall nearly as far, as my crampon caught in the remaining line not anchored, as it was the last line getting off the fixed lines and not secured with a picket. However, I was upside down with my back laying against the snow and my ax had pinned me in such a way that if I sat up, it crammed down on my arm. So my partner had to come down using his Tibloc so I could right myself. I consider myself in excellent shape, at 5'8" and 155 pounds. I climb sport and trad at a high level. But I felt so helpless in this predicament, even though I was on a fairly low angle (maybe 45 degrees at this point) slope. I came out of it with no injuries, but my buddy was less fortunate. He had the puncture wound from the crampon in his thigh and had tweaked his knee, but was able to descend under his own power, albeit slowly, and he was in pain. The climber who hit him caught up to us and apologized emphatically.
Upon reaching 14,200 feet, we had Ranger John Evans assess my partner and determined that with deteriorating weather coming in, the helicopter would not be able to pull him off for a few days. He decided to make a go of it down, but knew that once he started he would not be able to stop due to swelling and pain. We unloaded all of his gear and divided it up between two roped teams. We used skis as our mode of transportation on the lower slopes, but my partner was not able to put skis on until the more mellow five-mile “traverse” from 7,900 feet to basecamp. We made it out in one push.
Analysis
Often teams want to get down the mountain in a hurry, to get back to the 14,200-foot camp and not wait until the team ahead of them is off the first fixed line. Coupled with no breaking devices on the fixed lines, just using an arm rap with two cordelettes with ’biners to act as runners on the fixed lines, it means that when one climber falls, he takes out the others below him. (Source: Ryland Moore)</t>
  </si>
  <si>
    <t>Falling Ice, Alberta, Banff National Park, Lake Louise, Louise Falls</t>
  </si>
  <si>
    <t>Alberta, Banff National Park, Lake Louise, Louise Falls
On February 22, an ice climber at Louise Falls was injured in an accident similar to a fatal mishap that occurred a year ago at the same location. He was climbing solo and using a device to belay himself. The climber had completed the first pitch at the time of the accident. A 15 by 20-foot piece of ice broke apart from the icefall 50 feet above. Upon hearing the ice crash, the man dived for his nearest anchor and was darted by a number of pieces of ice. The segment which hit him was the approximately the size of a soccer ball. Several people were in the area that afternoon and assisted him to the base of the climb. A person contacted the warden service by cell phone. Wardens responded by snowmobile. (Source: Genevieve Behara, Banff Crag and Canyon)
Analysis
As we know, whenever there is a rapid and significant change in temperatures, ice responds by contracting or expanding. When the weather becomes colder, ice first expands and so is more likely to crack. The weather had been fairly mild until a sudden cold snap in the week before the incident.</t>
  </si>
  <si>
    <t>Falling Ice—Dislodged by Leader, Poor Position—Belayer, Alberta, Banff National Park, Weeping Wall, Center Pillar</t>
  </si>
  <si>
    <t>Alberta, Banff National Park, Weeping Wall, Center Pillar
On December 21, J.R. (23) was belaying her husband who was leading up the second pitch of the Center Pillar area on the Weeping Wall in Banff National Park. The leader was about 30 meters above her when he dislodged a large piece of ice which hit J.R. directly on the head. The incident was witnessed by a party that was at the same level and about ten meters to the left of J.R. at the time.
T.D., who was with the witness party, described the incident on an internet message board: “The leader of the party was 30 meters above the belay when he dislodged a 20-30-pound plate of ice which fell directly onto his belayer’s head. The impact was horrific and the belayer fell limp on the ice instantly. Within seconds she began to convulse/seize vigorously against the ice. After a brief discussion, my partner climbed quickly over to her stance to deliver any help that he could. Upon arrival at the belay my partner secured himself to the anchor and evaluated her. At first it appeared that she had suffered a fatal blow, but she made guttural noises that indicated an attempt at breathing. She was brought level, as she had slumped upside down. She then began to breathe on her own after her tongue was extracted from her airway.
“The leader at this point was obviously in shock, as his wife was near death, and he needed to be coached to build a multi-point anchor and begin rappelling to the belay. We determined that the victim was in need of immediate medical help and climbers at the base had already run for help. My partner and I arranged an assisted lower through the second belay down to the ground. At this time J.R. was semi-conscious and apparently stable. A 60-meter redirected lower to the ground was carried out. Climbers at the base had prepared a location for J.R. to be stabilized until rescue arrived. Wardens arrived on scene as the lower was completed and assumed control. A heli-sling operation was used to bring J.R. to an ambulance on the road where she was evaluated and then flown to Banff for treatment.”
Analysis
The quick actions of the nearby party no doubt had a very significant bearing on the successful recovery of J.R. Their actions are to be commended. T.D. summed up his experience: “ALWAYS keep the belayer safe from falling ice. The leader had positioned his belay under his line of ascent. Don’t risk your life or the lives of rescuers in an accident situation. Build extra anchors, add back-ups and be aware of loads on anchors. Rescues take time and eat up gear very quickly. Prusiks and locking ’biners are critical when managing lowers and raises. Speed is critical. The victim didn’t breathe for three to four minutes before we got to her. The impact was at 11:00 a.m. and we had her lowered by 11:35 a.m. and in the helicopter by 12:30 a.m. (Source: internet message board: www.livethevision.com/wwwboard/messages/3636.html)</t>
  </si>
  <si>
    <t>Falling Rock, Alberta, Jasper National Park, Mount Fryatt</t>
  </si>
  <si>
    <t>Alberta, Jasper National Park, Mount Fryatt
In the early morning of August 29, a party of four left their bivouac site in the Geraldine Lakes drainage to climb the southwest face of Mount Fryatt (3661 meters). The night had been clear and there was a frost in the alpine which had coated the rocks making them slippery. At 1400 they stopped at approximately 3,140 meters to put their crampons on in order to cross a small section of snow and ice. As they were putting on their crampons, rockfall from the terrain above struck R.S. on the back of the helmet. She was knocked unconscious with enough force to crack her helmet and lacerate her scalp. The terrain at their position on the upper part of the southwest face was low fourth class with few sheltered locations.
The group secured J.S. and compressed the wound on her head while she regained consciousness. Then they contacted the Jasper National Park Warden Service with a satellite phone. J.S. was heli-slung off the mountain beneath a helicopter at 1650. She was transferred to an ambulance at the road and driven to the Jasper hospital. By 1715 the rest of the party had been heli-slung from the face to the advanced staging area and then inside a helicopter to the road.
Analysis
Rock fall is a common danger on the big face routes of the Rockies and is often more common in alpine terrain during the hotter part of the day. The route was bathed in sunlight when the rock fall occurred. It may have been prudent for the group to have set themselves a turn-around time earlier in the day so that they could have been well away from the face at the time the rock fall occurred.
The group appeared to be experienced and well prepared. Having a satellite phone in their possession greatly expedited their evacuation. (Source: Parks Canada Warden Service, Jim Mamalis)</t>
  </si>
  <si>
    <t>Falling Rock, Alberta, Jasper National Park, Roche à Perdrix</t>
  </si>
  <si>
    <t>Alberta, Jasper National Park, Roche à Perdrix
On October 26, at 0700 J.H. (28) and M.L. (42) set out to climb the Diagonal Route on the west face of Roche à Perdrix. At 1100, they reached the summit and began a rappel down the Chimney Route on the North Ridge. The Chimney Route is equipped with rappel anchors and makes for a fast descent to the parking lot at the foot of the mountain. The team had two 60-meter ropes with them but used only one rope, as there were excessively high winds and they were concerned about getting their rappel lines stuck. After one 25-meter rappel, the two climbers met at a rappel station. J.H. tied the knots in the ends of the rope, threw the lines, and was about to commence the next rappel when he was struck in the head by a large free-falling rock. The impact drove him to his knees and left him unconscious. M.L. propped him up against the rock and checked for signs of life (which were present).
After approximately five minutes, J.H. regained consciousness, and returned to his feet. From this point, J.H. was able to move, though he was exhibiting a great deal of confusion. M.L. pulled the second rope out of his pack and used the two ropes together to lower J.H. down the remaining pitches in 50-meter lengths. After a very slow descent down the North Ridge, the climbers reached their car and went to the hospital. It was subsequently determined that J.H. had a concussion and a fractured vertebrae in his neck.
Analysis
The Chimney Route on Roche à Perdrix is a route that I have been on numerous times. The route is typically dry and rockfall is largely a rarity. For this reason, climbing strategies that are often applied to alpine routes with excessive rockfall dangers (winter ascents, climbing at night, etc.) are largely unnecessary. The fact that I was injured by rockfall on this route is, however, a strong testament to the fact that rockfall can occur anywhere and at anytime in the Canadian Rockies. For this reason, a good climbing helmet with the capability to absorb large top-impact forces is essential for alpine climbing. I survived this particular incident only because I was wearing a good helmet. (Source: J.H. and M.L.)</t>
  </si>
  <si>
    <t>Falling Rock, Fall on Rock, Alberta, Jasper National Park, Throne Mountain</t>
  </si>
  <si>
    <t>Alberta, Jasper National Park, Throne Mountain
On August 16, an experienced party of five were climbing the notched northeast ridge of Throne Mountain. After reaching the summit, the group was descending, mostly unroped, in third class terrain. At one of the notches, three members of the group were awaiting their turn to tie into the ropes and ascend when one of the leading members dislodged a rock. P.K. dodged the rock but lost his footing and fell for at least 100 meters down broken ledges, finally coming to rest in an ice filled gully. A marginal emergency call was made by cell phone to the park dispatch and rescue team was notified. One member of the party rappelled down the face and located the fallen climber, seriously injured but alive. Parks Canada rescue teams evacuated P.K. and the rest of the party by helicopter in failing light.
P.K. suffered a serious head injury, a variety of non-serious fractures and massive bruising. At the date of publication, he has made a largely successful recovery from these injuries.
Analysis
When climbing and scrambling in easy alpine terrain, loose rock is always a major consideration. This party’s ability to communicate with emergency responders undoubtedly saved the life of P.K., who likely would not have survived the night out on the mountain. (Source: Parks Canada Warden Service, Jim Mamalis, John Booth)</t>
  </si>
  <si>
    <t>Falling Rock—Dislodged Rock, Monterrey, El Potrero Chico, Space Boyz</t>
  </si>
  <si>
    <t>Monterrey, El Potrero Chico, Space Boyz
On December 29, my climbing partner, Crockett Farnell, and I (Gordon Wright) were climbing the 11 -pitch route Space Boyz on the west side of El Potrero Chico, near Monterrey, Mexico. We had just completed the two hardest pitches (6 and 7). I was belaying at the bottom of the eighth pitch and Crockett had just arrived at the anchors above me. A Mexican father - and-son team of climbers had been following us up the route throughout the day. The son, in his mid-to-late twenties, was about two-thirds of the way up the seventh pitch, just below and to the right of me. He suddenly shouted a desperate warning in Spanish. I looked down and saw that he had knocked loose a large rock, at least one cubic foot (one-third a cubic meter) in size. I watched in horror as it fell directly toward the red-helmeted head of his father, who was belaying from a narrow ledge below. The man managed to dodge slightly into the corner and, with great relief, I saw that the rock narrowly missed his helmet. However, it crashed onto the ledge, broke into a number of large pieces and began raining down over the faces and slabs below. Both the son and I kept shouting, “Rock over Space Boyz!” in both Spanish and English, as the pieces bounced, broke, and ricocheted their way down the mountain. There were many climbers at different heights on various routes below and I was terribly afraid that the falling debris could injure numerous people. There was bedlam for a long, frightening moment.
Finally, the rock fall subsided and people stopped shouting. An eerie silence filled the canyon as everyone waited to learn who was hurt. Thankfully and miraculously, there were no immediate cries of pain or distress. Just as I shook my head in relief, however, a long, pitiful wail was broadcast out across the canyon. It came from the red-helmeted man on the ledge below me. The son anxiously called down to his father and received more cries of pain in response. He busily tied himself off to a bolted hanger, then looked up at me with frightened eyes and pleaded, “Please, my father, please help me!” As my stomach turned over and adrenaline hit my bloodstream, I answered, “Yes, we will come down.” And, although I meant it, I was suddenly afraid of what we might find down there and, being untrained in rescue procedures, afraid that we wouldn’t know what to do once we got there.
I called up to Crockett, told him the man below was hurt, and said we needed to go down to help. After lowering Crockett from the chains above, both of us rappelled down to the son and his father on the narrow, exposed ledge where the accident had occurred. Fortunately, there are numerous bolted anchors there and we were all able to adequately secure ourselves. I estimate we were 700 feet (212 meters) above the ground. The son, whose name, we learned, is Oscar, spoke a little English, and Crockett speaks a little Spanish. We determined that the rock had struck the father (later identified as Zenon Rosas Franco, 49) on his right leg and broken the femur. It was a closed fracture, but he was in tremendous pain. One of his hands also appeared to be injured. When Zenon began shouting in anguish, Oscar—who was terribly upset but resolutely in control of himself—reprimanded his father in Spanish, telling him to be strong and not to yell. There was nothing to splint the leg with, so Oscar used a sling to wrap and support his father’s thigh. He then had the good sense to check their single 60-meter rope for damage and found that the rock had punctured the core near the rope’s mid-point. He knotted off the damaged section. I was impressed by Oscar’s courage and presence of mind.
Crockett and I had two 60-meter ropes with us. While we sorted the loops and piles of nylon around us, we slowly worked out a plan for lowering the injured Zenon. I rappelled to the station below and, using a cordelette, built a sturdy anchor that would provide multiple tie-in points. Oscar and Crockett then lowered Zenon to me on a second rope. The first two lowers were tricky because the stations were not vertically aligned. We clipped Zenon to my rappel line with a quickdraw, so I was able to pull him laterally across the face (and, in the first instance, around a corner) while he was being lowered. I then did my best to anchor him in a position that offered his leg some stability. Oscar joined us next in order to remain close to his father, leaving Crockett to clean the previous anchor, rappel down, and pull the ropes.
Word of the accident had been communicated to the Mexican authorities and, after some time, police and emergency vehicles began arriving below. Many climbers lowered off their routes and gathered at the base of Space Boyz, seeking ways to lend assistance. Others, however, continued climbing their routes uninterrupted. After the two difficult lowers, we arrived at a sizable ledge where we recouped for a few minutes. It was then that a huge rescue helicopter from Monterrey arrived. It came whomping into the canyon and hovered near us. Not wishing to complicate matters further and feeling confident we could successfully lower Zenon down the remaining four pitches, we waved the helicopter off. The pilot found a landing site at the south end of the canyon.
Two other climbers then arrived at our ledge, one of them bearing a leg splint borrowed from an emergency vehicle. They told us they had fixed a single rope to the ground from the top of the second pitch below us. As I rappelled the fourth pitch and built another anchor, the others splinted Zenon’s leg and moved him into position for the next lower. The splint appeared to ease his suffering considerably, but he remained in much pain. His hand seemed to be bothering him at that time as well.
From the beginning of our inexpert rescue effort, we had remained concerned about the confusion created by the number of people, number of ropes, and many slings and carabiners present at each set of anchors. We were very careful to ensure that everyone and everything was properly secured at all times. While on the large ledge, however, Crockett caught the arm of one of the recently-arrived climbers just as the fellow was about to back off the ledge. Apparently, he was about to lower off on a single rope he assumed was fixed but was, in fact, set up for rappel. Thanks to Crockett’s attention and quick action, a second accident may have been averted. Zenon was lowered to me at the top of pitch three, during which several strategically placed cactus plants added insult to his injury. Oscar then joined us, as was our established procedure. It was then that our day was brightened by the arrival of Patrick Delaney at the anchors immediately below. As it turned out, Patrick is a certified Canadian mountain guide and rescue specialist from Squamish, British Columbia. When the accident first occurred, he and his girlfriend were seven pitches up on a route across the canyon. They immediately began a two-hour descent in order to come to our assistance. (At one point, Patrick said, there were seven people lined up at a set of anchors waiting to go up or down!) After consulting with the emergency response people on the ground, Patrick ascended the fixed rope to the top of the second pitch. From there he called up and asked various questions about Zenon’s injuries and condition. He relayed this information to those on the ground.
Oscar and I then lowered Zenon to Patrick, who was pre-rigged to rappel with Zenon to the ambulance waiting below. Within several minutes, the injured climber was safely in the care of the Mexican emergency people.
I told Oscar to go down next in order to accompany his father to the hospital. By then, quite understandably, he was beginning to unravel emotionally and I encouraged him to remain careful throughout the remainder of his descent. He thoughtfully expressed his thanks and gratitude to Crockett and me before he safely rappelled the remaining three pitches to the ground. I went down next and then Crockett joined me after rappelling four pitches from the ledge. We pulled the last of the ropes, packed our gear, and went off in search of cold beer. (The other two climbers had continued up the route after helping with the splint.) In all, the rescue took just over four hours to complete. I credit both Oscar and Zenon for their courage and strength and wish them well.
Analysis
El Potrero Chico has a reputation for rock fall. (Such was the cause of the most recent fatality there.) Crockett and I were aware of this hazard upon our arrival at the Potrero and, to the best of our ability, were cautious when climbing and rappelling. We were also reluctant to climb in exposed areas beneath other parties. Despite these efforts, however, Crockett narrowly missed getting whacked by a rock the size of my fist that I managed to knock loose several days after the accident.
Just ten or fifteen minutes before the accident on Space Boyz, Crockett and I had both climbed the same pitch from which Oscar unloaded the rock on his father. I do not remember noticing a piece that large that looked dangerous, although I did notice many other potential bombs all over the Potrero. It may well be that Oscar had been in complete control and that the rock-fall was just pure, unavoidable misfortune. Or, he may have been climbing with some desperation, as the pitch is not a particularly easy one, and made a mistake. I cannot say which was the case; however, I can say that the damage potential from such a large piece being turned loose from that height was tremendous. Given the number of people climbing on that side of the canyon, it is remarkable that others were not injured that day. Constant evaluation of rock quality, careful testing for hollowness and looseness, judicious selection of foot and hand holds, and caution when hauling and tossing ropes could all help minimize the risk of similar accidents. Another important suggestion might be to use good judgment in route selection. The Potrero can become a very busy place, with line-ups below the area classics. There are sometimes four or more parties on the same route at various stages of ascent. This may not bode well for the late starters!
The lowering system we worked out proved relatively safe and successful, since the victim was conscious and able to participate to some degree in his rescue. On the two pitches that required lateral movement to reach the next anchors, it was particularly useful for me to go down first and “reel in” the victim on the extra rope while Oscar and Crockett lowered him. (The extra rope on long routes is, obviously, a good idea.) We were also fortunate that there are numerous bolted hangers at most stations on Space Boyz, which provided “bomber” security for the four of us.
Patrick Delaney later told us that, although the local emergency people had lots of equipment at their disposal, including hundreds of meters of static rope, he wasn’t convinced that any of them knew what to do with it. He also felt the helicopter was too large to effect a safe evacuation from the air. Patrick was of the opinion that the victim would have spent the night up on the wall if we had not been in place to facilitate the rescue. I’m not sure how well Zenon would have dealt with that. The organization and training of a local rescue team (there are many capable climbers in Nuevo Leon) would be a great asset, since there are bound to be future accidents at the Potrero.
If the victim had been rendered unconscious, or had sustained more life- threatening injuries (such as a punctured artery in his broken leg), we’d have been in a serious pickle up there. Given the actual circumstances, I think we got off lucky. Knowledge and training are the obvious tools for dealing effectively with what might have been. More now than ever, I’m convinced that climbers should consider rescue techniques as important as pulling for that next grade of difficulty. We learned that a wonderful day at the crag can turn in your worst nightmare in an instant! And a final no-brainer: wear a helmet. (Source: Gordon Wright)
(Editor’s Note: We are pleased to have a thorough report from Mexico. There are many “hear-say” reports that get conveyed, usually as a result of accidents on one of the volcanoes.)</t>
  </si>
  <si>
    <t>Frostbite, AMS, Alaska, Mount McKinley, West Buttress</t>
  </si>
  <si>
    <t>Alaska, Mount McKinley, West Buttress
In the early morning of May 14, the team New River George contacted NPS personnel stationed at the 14,200-foot camp and alerted them about a climbing party called Team Homer Company. The former had been monitoring Homer’s descent and believed they were calling for help. NPS personnel monitored the situation and determined that the climbers were indeed calling for help. After making NPS personnel in Talkeetna aware of the situation, rangers at the 14,200-foot camp mobilized available resources and devised a strategy to respond to Team Homer Company’s location.
Around 0300 a team consisting of NPS patrol members and emergency hired independent climbers left for their suspected location. Shortly there after as daylight allowed they were spotted by rangers and subsequently met by the ground team that had departed the 14,200-foot camp.
After being accompanied back, the climbers were evaluated by NPS medical personnel and it was determined that one of the two, Steve Normandin (29) was suffering from frostbite to both hands, both feet, and his nose. He also had signs and symptoms of Acute Mountain Sickness (AMS). He was admitted for additional medical care and observation at 0500.
NPS patrol member Keith Thompson, MD, began treatment that included rapid rewarming of the patient’s hands and feet as well as the use of Toradol for pain relief after rewarming the extremities where appropriately medicated and dressed. On the afternoon of May 14, the patient was released from NPS medical care and began the descent to the 7,200-foot camp for transport to Talkeetna.
Analysis
Though Team Homer Company would later claim not to have been calling for help, it appeared to those present at the 14,200-foot camp that not only were they calling for help, they were making desperate pleas for assistance. Decisions to put personnel in the field to assist with a potential rescue are not ones that are made in haste or taken lightly. Everything that was presented to NPS personnel at the time led them to believe that indeed
Team Homer Company was in a dire situation. In the end, they did end up requiring NPS assistance whether or not they had originally called for it. (Source: Ranger John Leonard)</t>
  </si>
  <si>
    <t>Alaska, Mount McKinley, West Buttress
At 1115 on June 13, Frank Brettholle (51), a member of the “Beer Run” expedition, was found unconscious by his team mates in his tent at the 17,200-foot high camp on Denali’s West Buttress route. His team mates contacted Ranger Meg Perdue and volunteers who rendered medical aid and ground evacuated him to the 14,200-foot camp. After being monitored overnight there, Brettholle descended with his team to the 7,200-foot Kahiltna Base Camp on June 14. Once there, Brettholle again lapsed into unconsciousness. He was treated by Ranger Gordy Kito throughout the night and following day. Due to poor weather, Brettholle could not be evacuated until June 16, when he was taken by Air National Guard Pavehawk helicopter to Alaska Regional Hospital in Anchorage.
Analysis
This was a highly unusual case whose circumstances have not been closely paralleled by any previously known incidents on Denali. There was nothing to indicate, either in “Beer Run” expedition’s acclimatization schedule or Brettholle’s physical state, his susceptibility to, nor the severity of the High Altitude Cerebral Edema he experienced. Even the previous incident of unconsciousness in the Cascades reported by his climbing partners was not necessarily pertinent to this situation, according to medical professionals. Nor did medical advisors feel there was any indication or significant risk of a relapse as was seen at base camp. For these reasons there seems little that could have been done differently to avoid this situation, though this experience will certainly now inform how subsequent cases are handled. In particular, it would be advisable to consider continuing treatment with Dexamethasone once initiated to guard against the possibility of relapse.
It is also worth noting and praising the level of commitment shown by this expedition in assisting their team mate and trying to remain as self-suf- ficient as possible while facing a difficult situation. They acted as a team, the significance of which should not be underestimated. (Source: Ranger Margaret Perdue)</t>
  </si>
  <si>
    <t>Alaska, Mount McKinley, West Buttress
On June 1, Peter Staples (48) of the “OSAT,03” expedition, suffered from High Altitude Pulmonary Edema (HAPE) while camping at the 17,200-foot camp on Mt. McKinley’s West Buttress route. Staples was assisted by his team and National Park Service (NPS) Ranger Gordy Kito and NPS Volunteer In Park (VIP) Ryan Davis from the 17,200-foot camp to the 14,200-foot Ranger camp, where he was monitored and released. Staples was able to continue with his team down to the 7,200-foot Kahiltna base camp under his own power and without further incident.
Analysis
The amount of time that the “OSAT,03” expedition took to get to high camp was within the timeframe recommended by the NPS. Mr. Staples may have been able to increase his chances of acclimatizing well by taking even more time getting to the 17,200-foot camp. However, this technique may or may not have reduced the likelihood of his being stricken with HAPE. Like most cases of HAPE, Mr. Staples presented with only very mild symptoms of Acute Mountain Sickness (AMS) the first night at the 17,200-foot camp. Only after spending two nights at 17,200 feet did Mr. Staples present with audible rales and a debilitating shortness of breath. The quick actions of Mr. Staples and his team members in recognizing his condition as life threatening and rapid notification of the NPS staff, as well as the fortuitous placement of the Rangers contributed to the positive outcome of this incident.
It is worth noting that Mr. Staples fellow team members contacted the NPS Rangers with the intention of locating oxygen and descending with their ill teammate without assistance from NPS personnel. This self sufficient and responsible behavior that some teams display on Mount McKinley may be the result of the information and education program initiated by the NPS some years ago. This program focuses on informing climbers about the risks associated with high altitude mountaineering and the things they can do to help reduce their exposure to some of those risks and the possible result of these inherent dangers, up to and including death. (Source: Ranger Gordy Kito)</t>
  </si>
  <si>
    <t>HAPE—Ascended Too Fast, Alaska, Mount McKinley, West Buttress</t>
  </si>
  <si>
    <t>Alaska, Mount McKinley, West Buttress
On May 4, an Austrian party called Team Outback departed Talkeetna, for a climb of the West Buttress of Mount McKinley. Three days later the group arrived at the 14,200-foot camp. After one night there, the team attempted a carry to the 17,200-foot camp. After waking up on the morning of May 9 with a headache and ataxia, Karl Wieser (3 5) decided to seek NPS medical attention. Upon examination by NPS medical personnel, the climber presented with crackles in both the right and left lung as well as significant dyspnea on exertion. It was determined that he was suffering from HAPE.
Treatment consisted of Nifedipine, Diamox, and oxygen therapy. Due to weather conditions it was determined that decent was not appropriate. After four day’s of monitoring and treatment, weather conditions improved and the climber was released from NPS medical care and placed on low-flow oxygen for descent to the 7,200-foot camp with his teammates.
Analysis
Although altitude illness such as HAPE can still occur to climbers who take an appropriate amount of time to acclimatize, it is much more probable and common to happen to climbers who rush their ascent. Team Outback was an experienced climbing party that had been to higher altitudes. However, their three-day ascent to the 14,200-foot camp was faster than the recommended minimum of five days that parties should spend acclimatizing on their ascent to that camp. The quick ascent along with the fact that the team then decided to attempt to go directly to the 17,200-foot camp without taking any rest days no doubt exacerbated any potential altitude illness. (Source: Ranger John Leonard)</t>
  </si>
  <si>
    <t>Illness—Colitis, Alaska, Mount McKinley, West Buttress</t>
  </si>
  <si>
    <t>Alaska, Mount McKinley, West Buttress
At 1825 on May 19, Christopher Allewell (age unknown) was assisted into the 14,200-foot NPS medical tent by his teammates. His chief complaint was severe abdominal pain and a mild headache. Upon examination, pain was localized in his mid quadrant, bilaterally, with a severity of ten on a scale of one to ten, ten being the most painful. Pain was not associated with vomiting or fever. However, Allewell expressed extreme tenderness and guarding of his abdomen. Symptoms occurred suddenly and had been apparent for approximately six prior to his arrival at the NPS medical tent. Past medical history did not indicate a cause. Bowel sounds were present and urination was clear. Allewell's pain was mildly relieved when he lay in a left lateral recumbent position. After conferring with Dr. Jennifer Dow, NPS volunteer Steve Stein started an IV Two liters of intravenous fluids were given. No pain medications were administered at this time.
By the morning of May 20, Allewell’s pain had increased in his upper right quadrant and had radiated into his back. Though his headache was relieved, Allewell's abdominal pain persisted, dramatically affecting his mobility. At 1257, Dr. Jennifer Dow authorized 30mg of Toradol for pain relief and recommended an immediate evacuation. At 1500, Allewell was transported to the 7,200-foot basecamp by the NPS contract helicopter and then flown to Regional Hospital in Anchorage by the LifeGuard helicopter.
Analysis
In the hospital, Allewell was diagnosed with colitis, an inflammation of the gut wall. Colitis requires surgery only when infectious. Lack of oxygen (i.e. altitude) can cause an infection, and therefore Allewell remained under observation in the hospital for several days.
Unfortunately, Allewell could not have predicted or prevented his condition or need for evacuation. However, Allewell’s situation did reflect the difficulty of treating abdominal pain while in the backcountry. Determining the source of the pain can be extremely difficult. In Allewell’s case, duration and severity indicated the need to evacuate. Extreme tenderness, guarding, the inability to move, and pain threshold were the key elements used to assess the severity of his condition. As a rescuer, patient assessment is a critical skill in order to determine acute abdominal pain and the need for immediate evacuation. (Source: Ranger Karen Hilton)</t>
  </si>
  <si>
    <t>Inadequate Anchor and Belay, British Columbia, Bugaboo Glacier Provincial Park/Alpine Recreation Area, Snowpatch Spire</t>
  </si>
  <si>
    <t>British Columbia, Bugaboo Glacier Provincial Park/Alpine Recreation Area, Snowpatch Spire
On July 18, a group of five climbers had climbed the Kraus/McCarthy Route on Snowpatch Spire. They were moving down to a rappel station and the victim (a sixty-four year old male) was down-climbing, belayed from above with his rope attached through a ’biner on a slung horn. The sling then popped off the horn and he fell approximately five meters and was stopped by his belayer. He dislocated the head of his upper arm. The group diagnosed the arm as being broken and a physician in the group provided first aid in the manner of immobilizing the arm. They then rappelled the route, assisting the injured man, and made their way back to the Conrad Kain Hut, where they called the air ambulance. The victim was flown to the Invermere Hospital and released the next day. The group handled the rescue very well and were totally self-sufficient until the guides took over at the hut. (Source: Dave Stark)</t>
  </si>
  <si>
    <t>Inexperience—Party Separated and Unroped, Dehydration—Exhaustion, Alaska, Mount McKinley, West Buttress</t>
  </si>
  <si>
    <t>Alaska, Mount McKinley, West Buttress
Just before 0600 on the morning of June 8, Alexey Volkov (27) contacted VIP Michael Dong at the 14,200-foot Ranger Camp. Volkov was concerned that one of his teammates, Sergiy Voytovych (28) had not yet arrived at camp. Dong awakened Ranger Meg Perdue to assist in determining the nature of the situation and the need for NPS involvement.
The team had started from the 11,200-foot camp the previous evening at 1900. Volkov and his other teammate, Eric Nazar (22), had last seen Voytovych just prior to Windy Corner (13,500 feet) about 0330. At that time Voytovych was 100 to 200 meters behind Volkov and Nazar and moving very slowly. Volkov and Nazar arrived at the 14,200-foot camp about 0500 and had decided to bivy in a campsite and await the arrival of Voytovych’s, who was carrying the group’s tent. Due to the snowy, windy conditions at that time, Volkov was concerned about Voytovych’s condition, and was himself starting to become cold and unable to rest or sleep. When he contacted the rangers, Volkov expressed concern over the fact that the trail had been blowing over quickly and Voytovych was the least experienced member of the group with altitude experience only as high as 3000 meters. When asked how well the trail was wanded, Volkov stated they had placed wands. However, further questioning revealed they had only placed three wands out of the total of five they were carrying. At 0640 Nazar, the third member of the group, was brought to the Ranger Camp in an effort to gather more information and determine the ability of the team to assist their own team mate. During discussions with Volkov and Nazar, Volkov expressed his willingness to descend to look for Voytovych. However, it was pointed out to him that one of the possible scenarios for Voytovych’s failure to arrive in camp was a crevasse fall, a real possibility in that area which is known for its crevasse hazard. Volkov responded that he would have no idea how to extricate his partner from such a situation.
Additionally, during this interview, Volkov was being treated for superficial and partial thickness frostbite he had sustained during the night. Nazar stated that because he had been out all night he did not feel capable of descending to look for his team mate.
Based on the information available and the stated inability of the team to provide assistance, Perdue contacted Talkeetna at 0710 to inform them of the situation and her intention to initiate a ground reconnaissance for Voytovych. Rob Gowler, a guide camped near the trail into the 14,200-foot camp, was asked to be on the lookout for Voytovych. Ranger Mik Shain and VIPs Tucker Chenoweth and Hans Hjelde were tasked with preparing to go out in search of Voytovych. At 0750 Gowler contacted Shain and informed him that Voytovych appeared to be coming up the hill into camp. Shain contacted the individual, who did turn out to be Voytovych, and determined that he was fine, though exhausted and dehydrated. At 0800 Perdue contacted Talkeetna to inform them that the situation had been resolved. By 0820 Dong had treated and released Volkov but not before strongly discouraging Volkov and Nazar from executing their plan to attempt to summit from 14,200 feet with an alpine-style push.
Analysis
This situation had the potential for creating a very hazardous situation. This team chose to travel unroped through a section of the route known for its crevasses and the potential to fall into them. They did not stay together and they were clearly operating on a slim margin of personnel safety as evidenced by Volkov’s frostbite. Nazar did admit during discussions with Perdue that they had made a mistake and should have stayed together. Volkov’s expressing an interest in attempting to summit from 14,200 feet with minimal equipment is farther indication of inexperience. It is also worth noting that VIP Ranger Dong was contacted later that same day by Volkov who requested to borrow a water bottle and indicated that the team had lost the handle to their only shovel. (Source: Ranger Margaret Perdue)</t>
  </si>
  <si>
    <t>Knee Injury, Inexperience, Alaska, Mount McKinley, West Buttress</t>
  </si>
  <si>
    <t>Alaska, Mount McKinley, West Buttress
On May 30, the two members of the Sled Dog expedition, Matt Sachs (34) and June Braugham (40) were evacuated from the 14,200-foot camp on Denali. On the 29th, Sachs sustained a knee injury while climbing to the fixed lines and requested ranger assistance to descend. Sachs was lowered approximately 1,200 feet by NPS personnel to the 14,200-foot Ranger Camp where he received medical assistance for the night. Sachs was flown to 7,000-foot camp the following morning by the Denali Lama helicopter. Due to her very limited mountain experience, Braugham accompanied Sachs to Denali basecamp after it was deemed unsafe for her to continue climbing on the mountain.
Analysis
It is likely Sachs’ prior knee injury contributed to its final blow-out. By avoiding consecutive days of heavy use on a weakened knee, Sachs could have better monitored the extent of his previous injury. Once evaluated by a doctor, it was determined that Sachs damaged his lateral and medial collateral ligaments. With no additional damage to surrounding ligaments, injury may have resulted from the cumulative use of a sprained knee. Having a CB radio did prove beneficial in expediting a rescue. However, choosing a climbing partner ill-suited for Denali created a compromising situation for the climbing rangers, the National Park Service, June Braugham, and Matt Sachs himself in deciding the safest means of descent for Braugham. (Source: Ranger Karen Hilton)</t>
  </si>
  <si>
    <t>Late Start, Failure to Follow Route, Darkness, Stranded, Alberta, Kananaskis Country, Mount Indefatigable</t>
  </si>
  <si>
    <t>Alberta, Kananaskis Country, Mount Indefatigable
On September 14, two women (28 and 36), from Canmore spent the night on a cliff ledge after darkness forced them to interrupt their climb of the Joy route on Mount Indefatigable. They left Canmore at about 9:00 a.m. and did not start their ascent of this lengthy route until late in the morning, at approximately 11:30 a.m. They finished it near dusk. The exit route they took was incorrect and put them on a series of cliffs. They reached a suitable bivvy ledge in the dark and elected to wait until first light to resume their exit. At first light, searchers found the climbers on this ledge and determined that they could not move up or down from their position. A helicopter dropped two conservation officers onto a cliff band above them. The women ascended to the conservation officers via a rope that was lowered to them and the group was then lifted to safety by the helicopter at about 11:30 a.m. September 15. Neither woman was hurt but both were cold and dehydrated. (Source: Cathy Ellis, Burke Duncan)
Analysis
The climbers later reported in the local news that they felt that they would have been able to complete their climb, but as the rescue team was already on hand, they elected to be helicoptered off the route. It should be noted that this was a high-risk evacuation for the pilot and rescuers due to very strong winds at all elevations.</t>
  </si>
  <si>
    <t>Rappel Failure—Inadequate Anchor, Alaska, Moose's Tooth, Shaken Not Stirred</t>
  </si>
  <si>
    <t>Alaska, Moose's Tooth, Shaken Not Stirred
In the early morning of May 1, around 0200, Kevin Cooper and Ryan Jennings (ages unknown, as they did not register) were descending from the “Shaken Not Stirred” route on the Moose’s Tooth. The two had begun their second- to-last rappel utilizing a slung block. Jennings was in the process of rappelling while Cooper waited at the anchor clipped off to the sling. The block began to pull away from the surrounding rock and fell. The two estimated their fall at approximately 1000 feet over both vertical terrain and angled snow slope. There were four other climbers in the area who heard the fall and responded to offer assistance.
Two climbing teams, Mark Westman and Joe Puryear and Seth Hobby and Coley Gentzel, assisted Cooper and Jennings to the rescuers’ tent and stomped out SOS in the snow. Later that morning at 1115, a plane in the area operated by K2 aviation saw the distress signal and reported it to Talkeetna Air Taxi since they were known to have climbers in the area. By 1155, TAT reported to NPS that Roderick had picked up Cooper and Jennings and was en route back to Talkeetna.
Jennings had sustained a possible right tibia and fibula fracture while Cooper had an injury to his left knee.
Analysis
This incident is another reminder of the real hazards presented by rappelling and the difficulty of determining anchor security particularly in alpine environments where climbers are often relying on “natural” protection for part or all of their anchor system. Rock quality varies drastically throughout the Alaska Range, thus creating a particular need to carefully check all anchor systems. Another factor may have been above average temperatures causing a freeze-thaw cycle which loosened the block from its position. (Source: Ranger Margaret Perdue)</t>
  </si>
  <si>
    <t>Strained Back, Alaska, Mount McKinley, West Buttress</t>
  </si>
  <si>
    <t>Alaska, Mount McKinley, West Buttress
On the afternoon of June 2, an RMI guided group was ascending below the fixed lines around 15,000 feet when assistant guide Ryan Sorsdahl (24) twisted awkwardly and felt something “pop” in his lower back. Keil Hillman, lead guide, assessed him and concluded that he could not continue up. He contacted the 14,200-foot Ranger Camp and informed Ranger Evans of this via CB radio. As Sorsdahl could move under his own power without a load on his back, it was decided to send up VIP Dave Hanning to assist Sorsdahl down. As the location was considered to be in a safe area, Hanning ascended by himself, then carried Sorsdahl's backpack down while escorting him.
At the Ranger Camp Sorsdahl was examined by Medic Michael Dong, who diagnosed the damage to the soft tissue of the sacroiliac area involving the sciatic nerve. As a result, it was decided that Sorsdahl should ideally not walk down as further damage might occur. However, there was no urgency for evacuation. On June 4th the NPS contracted Lama helicopter was performing another rescue and took Sorsdahl from the Ranger Camp down to Base Camp where he flew out by fixed wing prior to medical examination.
Analysis
This was an unfortunate accident that, luckily for the group, occurred at a location where assistance was readily available. There is no doubt that if this had been in a more remote location the group would have had to give up on their climb and bring Sorsdahl down themselves. As it was we were able to easily give assistance and to include the med-evac in conjunction with another flight into the mountain. Medically this was also the best for Sorsdahl. (Source: Ranger John Evans)</t>
  </si>
  <si>
    <t>Avalanche, New Hampshire, Canon Mountain, Black Dike</t>
  </si>
  <si>
    <t>New Hampshire, Canon Mountain, Black Dike
Two climbers were up to attempt the Black Dike in the beginning of April. They weren’t really thinking about the possibility of an avalanche. It’s not clear how often anyone thinks of that small gully sliding. In retrospect all the ingredients were there. Perfect slope angle, heavily wind loaded lee slope, and lots of fresh faceted powder. TP always tried to hug the wall a little bit near the Whitney-Gilman (left), just in case, and he was a bit near it this day, just not enough evidently. For some reason when they cleared the trees and got about fifty feet from the rescue cache, TP took off his pack and put on his helmet. There was a lot of unfamiliar ice up on the cliffs from the recent freezing rain and it made him a little uncomfortable, so he put the helmet on early, an action he gave true thanks for after he cracked it on the slide.
They started post-holing up that gully. About ten feet into it, TP hit the “sweet spot” and set off the whole thing. He estimated the crown was about 12-18 inches deep and approximately 50 feet wide. As soon as it fractured, they were gone. TP tried to run towards the cliff but was immediately overrun and sent head-first down into the talus. By the time he stopped he had slid somewhere between 50-100 feet. His partner slid approximately 200 feet. He quickly realized that he was OK, experiencing just some serious bruising. He found his partner after he was able to clear his throat and mouth of snow and was able to access his situation, he claimed to be OK, but really “beat up.”
As TP put it “we just both put our heads down and marched, slid, crawled and groaned our way back to the truck, an event which you can probably recreate in your imagination.” They went to the hospital where DR was diagnosed with with three fractured vertebrae and a bruised kidney, among other assorted ailments not as serious. TP didn’t go to the hospital. It took him about a week to recover to 100 percent.
Analysis
Awareness is everything. Many people don’t perceive this area as a possible avalanche slope, but it has done so in the past. It almost got alpinist John Bouchard, and several years previously Jared Ogden was caught in one in the same area and injured his back. On this day the conditions were right for the slope to let go, and it did.
If the climbers had been pinned or buried, it might have been a day or two before anyone realized what had taken place, due to the time of year and lack of climbing traffic. Canon is a true alpine environment and should be treated with respect. (Source: Al Hospers)</t>
  </si>
  <si>
    <t>Dehydration—Inadequate Water, Weather, California, Yosemite Valley, El Capitan</t>
  </si>
  <si>
    <t>California, Yosemite Valley, El Capitan
On September 22, Mark Gunlogson (41) and I, Micha Miller (41), started up New Dawn wall (VI 5.8 A3) on El Captain. The weather before our ascent had been unseasonably warm (low 90’s), with cooler temperatures forecast for the coming week. We considered waiting for the better conditions but were on a tight schedule and wanted to get started on the route. We planned on taking seven days. Knowing how critical water would be, we each had three quarts readily available for the first day, and five additional gallons per person, packed away in our two haul bags, for the next six days (3.3 quarts per person per day). In addition to what we figured was an ample supply of water, we were also prepared for fall storms, had a bolt kit, and, in short, were ready for any contingency—or so we thought.
Our goal for the 22nd was to climb three pitches and sleep at our high point, but it was very hot, and we moved more slowly than planned. We managed to finish our three pitches, but we left the haul bags at the top of pitch two and returned to the ground for more water. We slept at Curry Village, where we drank generous amounts of fruit juice and Gatorade to replenish what we had lost.
On the 23rd we left the ground with three more quarts each, giving us 3.8 quarts per person per day for the anticipated six days committed to the wall. It was slow going, with heavy bags and double hauls—the follower would have to wait until the first bag had been hauled, before he could release the second bag and start cleaning. Evening found us on Lay Lady Ledge (top of pitch seven, “Supertopo”) after another hot day. We were tired and dehydrated, and we had drunk a bit more than our 3.8-quart ration.
On the 24th we climbed to Texas Flake (top of pitch 11). The temperature remained high, with not even the slightest hint of a breeze. Today, only our second continuous day on the wall, Mark’s mouth became so parched—probably from breathing hard in the hot, dry air—that he gagged frequently, triggering dry heaves. He suffered this for the next four days.
On the 25th we completed the traverse to the top of pitch 13 of the Wall of Early Morning Light (pitch 14 of New Dawn). For more efficient hauling we had consolidated all of our stuff into one haul bag, but we could do nothing about the weather, which continued unchanged. This was Mark’s tenth ascent of El Cap and my seventh, and neither of us had seen such a long period of both high temperatures and breezeless conditions on the wall. We had pressed on because we “knew” from experience that, at the very least, daily thermal winds would kick in, and that temperatures would drop as we got higher. However, this was proving not to be the case, and by this point we were thirsty all of the time. It was time to ration our water. We ate very little at meal times because we had brought dry food (not as much moist canned food as usual), and our thirst inhibited our hunger.
On the 26th (our fourth continuous day on the wall) we climbed three more pitches to Wino Tower and fixed one pitch. At Wino Tower (complete with broken wine bottle) we reviewed our progress and the water remaining. Our thirst continued to increase and we had involuntarily reduced our food intake even more. Our allowable water ration at this point was inadequate for our needs, even though we were still drinking about 3.5 quarts a day per person. If we managed to subsist on this ration, and climbed at this pace, we would need a half day more on the route than we’d planned and be just out of water as we finished. But it didn’t work out that way.
On the 27th we pushed hard and reached the top of pitch 22, a hanging belay under a large roof. I was so dry now that my salivary glands had shut down, and I couldn’t swallow without first adding water to my mouth. It took me an hour to eat a Clif Bar. Mark’s dry heaves continued and his tongue got so physically stuck in his mouth that he had to push it around with his finger. We were feeling very weak and a little panicky, as conditions remained hot and windless. Even the nights had been hot; we slept with our sleeping bags barely covering ourselves. Mark went the day of the 27th without urinating, and I only urinated a small amount in the evening and early morning, none during the day.
The 28th was our sixth continuous day on the wall, and was to have been our summit day. We called a friend with our cell phone and asked him to meet us on top with water. We climbed pitch 23, the Dawn Roof, and stopped, completely exhausted, with four pitches to go and one quart per person left. The sun was relentless and the heat radiating off the rock felt like a sauna. We had found a little shady corner and I was thinking, “Should we go until we collapse?” Then I put my arm out in the sun and that did it! It was scorching. I thought, “I can’t go out and lead this pitch.”
We called the NPS rescue team at about noon and told them our situation. Water was all we needed and we didn’t want to be hauled up. The rangers told us they would fly a team to the summit, lower a medic to us with several gallons of water, and make the decision then. We drank our last quart, and waited.
Our savior arrived about three hours later. He checked us over, decided we could continue, and left us on the route with four gallons, plus more that he would leave on top. We slept 12 hours that night after drinking our fill and finally eating a large meal. The next day was a different world. We were tired, with aches that mysteriously appeared for the first time as we re-hydrated, but the cotton-mouth was gone and we felt stronger. We topped out that evening having drunk about two gallons each in the preceding 24-hour period.
Analysis
Did we ask for a rescue because we had a cell phone and help was near? Maybe. But in our condition, either of us could have made a fatal mistake while climbing, or suffered heat stroke, with the same result. I’d been dry before and I thought I knew what dehydration was all about. We never doubted that we would be successful. It just had to get cooler, or maybe we would find water on a ledge higher up. But we were wrong, and we lost—we were truly cooked.
What to do as climbers? Accept that we run a razor’s edge on dehydration. We rarely take enough water for our needs on big walls. Every big wall climber can attest to dark urine, infrequent urination, and thirst. That is the reality of climbing in the sunny world of Yosemite, but you still can’t defeat the physiology, so take at least a conservative minimum. The average person loses about 2.5 quarts per day just sitting around, and the average athlete loses about one quart per hour during moderate exercise. So it’s not surprising that we probably needed about five quarts per person per day to do the climb—dehydrated but functioning—in the conditions we experienced. That totals 15 gallons (125 pounds) for the two of us, in the haul bag.
What else would we do differently next time? Do not base plans on a weather forecast—plan for the worst, hope for the best. Bring an emergency stash beyond the carefully calculated rations, to compensate for dropped water, unforeseen delays, and unexpected weather. Substitute moist canned food, e.g., canned fruit, for some of the water, to keep caloric intake high. Minimize overly sweet water (Gatorade, etc.) or dilute it to avoid “sticky mouth.” Keep the day’s rations easily available and remind each other to drink. Start early each day and/or climb at night if conditions warrant, to reduce water loss. Bring a cheater stick to assist difficult retreats. We did not and decided it would be easier to continue up than to attempt a risky descent. (Source: Micha Miller and Mark Gunlogson)
(Editor’s Note: It is always appreciated when those directly involved in an incident write such thorough reports. Oh, and for those of you who are not familiar with a “cheater stick, ” here’s the word from John Dill: It’s a short pole—3–4 feet long—with a carabiner (or other gadget) attached at the far end. You use it to clip protection that is out of your reach. If you ’re leading a hard aid pitch, you can “cheat” by reaching past a difficult placement. On an overhanging rappel, you can reach in to the wall, clip a bolt hanger or other fixed pro, and thereby stay close to the rock. Sticks used to be home-made (tent poles, etc.) but there is at least one commercial model now.)</t>
  </si>
  <si>
    <t>Fall on Ice—No Belay, California, Sierra Nevada, Mount Dana</t>
  </si>
  <si>
    <t>California, Sierra Nevada, Mount Dana
On October 12, my wife, Ann (28) and I, Pedro Frigola (28), attempted a one-day ascent of Mount Dana via Dana Couloir, a popular 1,000-foot ice climb rated Class 4 ice/snow. Dana Couloir lies within the Ansel Adams Wilderness in the Sierra Nevada range and neighbors Yosemite National Park on the other side of the peak. Ann and I have been climbing partners for six years and had previously attempted Mount Dana in June 2002, when we were turned back by high winds at the top of the couloir.
We set off at around 7 a.m. and reached Dana Glacier about three hours later. The weather was pleasantly calm with clear skies and light winds. The only other group on the mountain was a couple of climbers sorting gear at the base of the glacier. The glacier was free of snow, typical for this time of the year, and consisted of hard, lumpy ice and, in some places, hard water ice. The bergschrund, about one rope length above, was open. Further up, I could see the couloir gleaming with ice. We planned to simul-climb the length of the couloir, scramble to the summit and descend on the trail leading down to Tioga Pass. I racked the gear (including ice screws and quickdraws) and started a rising traverse towards the right side of the bergschrund. After most of the slack was out, Ann followed behind me. The glacier starts at a comfortable walking angle, then steepens to about 40 degrees near the bergschrund.
I remember climbing to within 20 feet of the bergschrund, stopping for a picture, and continuing to climb for another minute or so. I did not feel the need to place, and thus had not placed, any protection up to this point. I do not have any memory of the accident—whether it caught me by surprise, whether I tried to arrest the fall, the feeling of acceleration from sliding and tumbling for 200 feet—nothing. My next memory is that of crouching next to Ann, hearing the thumping of an approaching helicopter, and wondering why I was feeling so bad. Thus, Ann takes over the account of the next four hours, until shortly before my rescue.
Ann: While traversing the glacier, I tried to follow Pedro’s path. However, shortly after we paused for a picture, I diverted slightly and came upon a patch of hard water ice. The angle of the glacier was still moderate, so I did not stop to find an alternate route or ask Pedro to place protection. As I took my next step, my foot slipped under me and I started to fall. My crampons did not hold my footing as I thought they would.
I instinctively yelled and tried to self arrest, but I could not dig my ice tool into the hard ice. I was sliding fast, expecting only the boulders at the base of the glacier to end my fall. All of a sudden, I stopped. I took a few seconds to gather my thoughts. As I was lying face down on the ice, I heard raspy, labored breathing emanating from a source nearby. It sounded like a bear, but it was Pedro. He had fallen to the same height as me, about 10 feet to the side. He lay upside down and a streak of blood originating from his face was trickling down the ice.
I had fallen approximately 100 feet and Pedro, who had started higher, close to 200 feet. While I had mostly slid down the glacier on my back and sides, Pedro had likely tumbled down when he was pulled off the ice by my fall. I called Pedro several times, but got no response. He was unconscious. I looked up and saw that our rope was caught on an ice outcropping, which had fortuitously stopped our fall. Level ground was still more than 150 feet below, so my first thought was to secure us in case the ice outcropping gave way. Pedro had all the ice screws. He was out of reach, but at this moment he regained consciousness. He tried standing up several times despite my urging him not to. He had lost an ice tool during the fall and was otherwise unable to place a screw, so I asked him to throw one to me. He fumbled for some time to unclip one, but once he did, to my surprise, he threw it to me accurately. I placed it and clipped myself in. Then I moved closer to Pedro, reached over and hooked his end of the rope with my ice tool. He’d moved enough that his fall weight was no longer on the rope, so I was able to pull it to me and clip him to the same screw.
I could see that Pedro was disoriented, slow to respond and not fully coordinated. He appeared dazed and kept asking, “Why do I feel so bad?” There was blood all over his face, and he complained of a persisting, sharp pain in both wrists and the right knee.
Meanwhile, one of the two climbers we had seen earlier, who had witnessed our accident, climbed up to help. Paul, a mountain guide, was on a trip with his client, Kirill, who unwittingly got to experience mountain rescue firsthand. When Paul reached us, he asked Pedro some basic questions to assess his condition and Pedro accurately answered them all. I tried to summon help on the cell phone, but there was no reception. We knew it was necessary to get Pedro off the glacier on our own.
Paul set up an anchor and belayed Kirill up. Pedro was in no condition to downclimb or even to rappel himself, so Paul lowered him with Kirill, who supported him. Progress was slow as Pedro was reluctant to lean back on the rope. When the rope was almost out, Kirill set up an anchor and secured himself and Pedro. I then rappelled down and Paul down-climbed. We repeated the process once more until we reached a relatively flat area. We tried walking down the rest of the glacier with Kirill and Paul supporting Pedro, but in his dazed state, Pedro was hard to manage. So, we decided to stop there. Our first priority was to keep Pedro warm to prevent him from going into shock. Paul generously offered his ensolite pad, emergency blanket, and down vest and then hiked out to seek help. It was about noon. While we waited, Kirill made miso soup, but Pedro would only have warm water. He was still dazed and in pain and was beginning to shiver, as we were in the shade by now. I tried to keep him warm and awake and also bandaged his face, which had stopped bleeding. Time passed slowly. Finally, around 3 p.m., we heard the sound of a helicopter approaching. Pedro was stunned when I told him it was coming for him. He did not want to cause so much trouble. From this point on, Pedro recalls the events and resumes the account.
Pedro: The helicopter circled several times around the terminus of the glacier in search of a suitable landing spot and finally landed 100 yards away. A rescue crew of five quickly made their way to us and placed me in a full body splint and rescue litter. The helicopter hovered overhead, lowered a rope, and carried me (along with one rescuer) on a “short-haul” to a nearby ridge. I specifically recall how comfortable and warm I felt and the tremendous view of the glacier and surroundings. Once on the ridge, I was moved inside the helicopter and flown to the Tioga Road, where an ambulance was standing by to take me to Mammoth Hospital. Then the helicopter flew back to pick up Ann, who had a sprained ankle, and the rest of the crew. Ann got a ride to the hospital from a member of the Mono County Sheriff’s Office.
After numerous X-rays and a CAT scan, the doctors at Mammoth Hospital informed me of the injuries: concussion, broken mandible, a badly broken left wrist, hairline fracture of the C5 vertebra, sprained knee, sprained clavicle and several lacerations to the face. The broken wrist turned out to be the worst. The fall had shattered my scaphoid, a notoriously difficult bone to heal, in five pieces, requiring surgery and three pins to put it back together. Five months after the accident, I am just beginning to regain motion in the joint. Still, things are progressing, and I hope to be back climbing come springtime.
Analysis
This is my first accident in nearly ten years of climbing. Although I consider myself a cautious climber, I must admit to having taken this climb for granted. I was focusing on the climb ahead and failed to appreciate the changing terrain. As the leader, I should have protected the climb using a running belay. In addition, I was carrying all the ice protection, leaving Ann ill-equipped to deal with the situation when I became injured. On future climbs, we will each carry appropriate gear.
Having time to reflect on the accident and the injuries I sustained, and more importantly the ones that I did not, I am very glad to have worn a helmet. There is no doubt my injuries would have been much more severe, if not fatal, had I not been wearing one. Although I felt no pain in my neck, I also turned out to have a hairline cervical fracture. Use of a cervical collar and backboard is standard procedure to prevent further spinal injury after such a trauma as mine. That gear is hard to come by on a glacier, but the result of improper movement in such a situation can be catastrophic. Whether to stay on the steep, cold ice, immobilized by a partner or descend to a safer, more comfortable environment is a tough call and a consideration every lay rescuer needs to think through. That is where Wilderness First Responder training can stack the cards in your favor. (Source: Pedro and Ann Frigola)</t>
  </si>
  <si>
    <t>Fall on Rock, Climbing Alone and Unroped, California, Temple Crag, Venusian Blind Arête</t>
  </si>
  <si>
    <t>California, Temple Crag, Venusian Blind Arête
Linnea Erickson (age 22) had told a friend that she planned to solo climb the Venusian Blind Arête route (IV, 5.7) on Temple Crag. On Friday, October 24 Linnea left her camp at Third Lake carrying a light pack containing climbing shoes, chalk bag, jacket, water, and food. She crossed the creek below Third Lake, followed the well-used use trail to the base of Temple Crag, successfully surmounted the permanent snowfield, and traversed below the Moon-Goddess Arête to the base of the intended route. She ascended the arête approximately 800 feet to the vicinity of a prominent gendarme. At this point she apparently fell into the gully between the Moon Goddess Arête and the Venusian Blind Arête. Her jacket was located directly beneath the prominent gendarme (about 200 feet) and her body was located on a ledge about 150 feet further down at about 11,500 feet elevation. She died instantaneously upon falling. She was reported missing on the morning of Sunday, October 26, and her body was spotted at 3:30 p.m. during a helicopter search. Her body was recovered Monday, October 27, by Inyo County Search &amp; Rescue with the support of the USFS helicopter.
Analysis
Linnea had recently come west from New Hampshire. She had limited familiarity with the Sierra Nevada Mountains, having previously soloed Cathedral Peak (III, 5.7) in the prior week and Mount Sill and Mount Gayley the previous day. She was attempting a long and serious, albeit not technically difficult route. The nature of the routes on Temple Crag, however, tends to make route finding ability very important. It is easy to stray off the moderate climbing and onto difficult terrain. When her body was located, there was no indication of exactly where she fell or why. It is only possible to surmise that she may have been slightly off-route on more difficult climbing than the intended 5.7, or she may have encountered a loose rock (a common occurrence in the High Sierra). Free-solo ascents always carry the possibility of a fatal mistake, particularly in a setting where the climber has limited experience. (Source: Dave German, Inyo County Search &amp; Rescue)</t>
  </si>
  <si>
    <t>Fall on Rock, Fatigue, Inadequate Protection, Washington, Cascades, Chimney Rock</t>
  </si>
  <si>
    <t>Washington, Cascades, Chimney Rock
On July 6, on the sixth pitch of the East Face of Chimney Rock, Ralph Leach (50) was leading. He was showing signs of fatigue after moving about 20 feet. He had two pieces of pro in. After trying for a while two get a third piece in at about 30 feet, he decided to move on up, looking for a better placement for the pro. This is when he peeled off and fell 30 feet. The rope caught him just short of hitting the deck. But 15 feet into the fall, he hit a blocky ledge, seriously injuring both feet. (Fractured left heel and an open dislocation of the right ankle.)
Given that there were just the two climbers on the mountain and no one else available to assist, evacuation was going to be a slow process requiring extreme vigilance. After lowering the injured climber using his belay device, his partner Rod Xuerb (47) would retrieve the rope and rappel to the new position. After repeating this procedure a few times, a ledge suitable for a bivouac was reached at 7,000 feet. After securing the injured climber at 6:00 p.m., Rod continued to descend and go out for help. After only eighteen hours a National Guard helicopter performed the evacuation the following morning.
Analysis
A willingness to back off on days that you are not up to the demands of the climb could prevent an accident such as this. Rod had offered to lead the pitch, but Ralph thought that he was up to it at the outset. The level of skill at placing protection may have been a factor. (Source: Ralph Leach and Rod Xuerb.)
(Editor’s Note: These two climbers provided a lengthier description that included details about the lower/descent. We appreciate their willingness to contribute.)</t>
  </si>
  <si>
    <t>Fall on Rock, Inadequate Anchor, Inadequate Communication, California, Yosemite Valley, Ranger Rock</t>
  </si>
  <si>
    <t>California, Yosemite Valley, Ranger Rock
On the morning of September 11, E (25), N (27), and L (26) set out to climb the popular Nutcracker route in Yosemite Valley (5.8, five pitches). All three climbers were comfortable leading traditional routes at this level, and they reached the top of the third pitch without any problems. The party was leading with two 9-mm ropes, belaying each follower separately.
After leading the third pitch, N established a three-piece anchor at a small sloping ledge. (For those who know the route, he chose to take the right-hand variation following the crack, instead of face-climbing to the small tree up and left.) After equalizing his anchor with webbing, N secured himself directly to the webbing’s “power-point” with a locking carabiner on his harness. Though not a true hanging belay, the angle of the wall was steep enough that he likely weighted the anchor at least partially. L then followed the pitch on the first rope and climbed slightly past N to a small ledge above and to his right. She was clipped to the anchor’s power point with a long runner and a locking carabiner, yet she was out of the way and in position to lead the next pitch. Then N belayed E up on the second rope.
When he arrived at the anchor, E positioned himself slightly below and left of N, securing himself to the power point with a locking carabiner on a runner girth-hitched to his harness. At this point all three climbers were clipped into the same power-point, each with a single locking carabiner. After some discussion they decided that E should untie from his rope and pass his end to L; she had the first rope already, but needed the second one in order to lead the next pitch on a pair. N could have untied from his end of the second rope, but it was stacked such that using E’s end would avoid a rope tangle. Before untying himself from the rope, E attached himself to the power point with a second locking carabiner on a second runner girth-hitched to his harness. Both L and N remember watching E clip this second runner to the anchor, and both heard his comment that he wanted a backup “just to be safe.”
Once she was ready to lead the next pitch, L asked N to put her on belay and to unclip her locking carabiner from the anchor. N used his left hand to keep L on belay, while he unclipped what he believed to be her locking carabiner with his right. The next thing both L and N remember is seeing E tumble 250 feet down the rock face to the ground.
Analysis
As for the cause of this incident, it is apparent that something went wrong in one of the most basic climbing processes. The obvious questions are: Did N accidentally unclip E from the anchor? Even if he did, what happened to E’s second clip-in point? And why did E fall, at that same moment?
Many of us have become unclipped at anchors sometimes accidentally, and sometimes intentionally to “save time” and because it’s “only for a minute.” Regardless of the cause, this accident underscores the importance of backup attachment points, and also the importance of communication when climbing in a team: “Does my partner’s rigging—as well as my own—look OK? Does my partner know I’m unclipping one of my anchor points? Is this the right carabiner? Are we following the same plan?” The more people there are in a system, the more potential there is for confusion.
Accidents like this are more common than one might think. In Yosemite, up to 40 percent of all climbing fatalities over the last 30 years have been due to failures to maintain the integrity of the anchor chain, whether ascending a rope, rappelling or just waiting at the belay. (Source: Lincoln Else, NPS Ranger, Yosemite National Park)
(Ediotor’s Note: The climbers wished not to have their names used.)</t>
  </si>
  <si>
    <t>Fall on Rock, Inadequate Protection, Inexperienced, Colorado, Eldorado Canyon State Park, Calypso</t>
  </si>
  <si>
    <t>Colorado, Eldorado Canyon State Park, Calypso
On September 5, a climber (44) who was the third man on the rope started up the first pitch on Calypso when he fell, causing him to pendulum and thus hit the wall, resulting in breaking an ankle.
Analysis
The second climber had pulled all the protection as he went up. Because of the configuration of the route, the leader should have told the second to back-clip the protection. (Source: Steve Muelhauser, Park Manager II, Eldorado Canyon State Park)
(Editor's Note: Steve Muelhuaser indicated in an e-mail that this was the only reported accident of any significance in the park for 2003.)</t>
  </si>
  <si>
    <t>Fall on Rock, Inadequate Protection, New Hampshire, Cathedral Ledge, Recompense</t>
  </si>
  <si>
    <t>New Hampshire, Cathedral Ledge, Recompense
In October, on the third pitch of Recompense, my partner, Mark, was ten feet from topping out and went to plug a cam and popped off. He was 15 feet above his last piece, so with rope stretch fell about 3 5 feet and hit the small ledge about 15 feet above the belay stance. It was immediately apparent that his arm/wrist was badly injured, but all other digits intact. No head injury and he was coherent. We lowered him down (shouting the whole way that a 911 call wasn’t necessary, but those who saw his fall were pretty freaked out).
I lowered off and we walked out, then drove to the ER. He broke his wrist in three places and dislocated the bones in his palm. He spent two hours in surgery getting pins put in.
Analysis
It was totally obvious that his pride was hurt more than anything. He’s an experienced climber and has led Recompense four times and never fallen. This goes to show that just because you have a climb wired doesn’t mean you should run it out 15 feet when there’s good pro. We were lucky that it was just a broken wrist.
I was very impressed with our climbing community that day. Everyone on and around the prow came quickly to our aid and organized a clean descent. Anyway, that’s the scoop. (Source: From an e-mail to Al Hospers from Holly.)
(Editor’s Note: There were a few other reports from NH, but none involving serious injury. Two of them were simply stranded climbers.)</t>
  </si>
  <si>
    <t>Fall on Rock, Inadequate Protection, New Hampshire, Saco Crag, Roadside Attraction</t>
  </si>
  <si>
    <t>New Hampshire, Saco Crag, Roadside Attraction
On Saturday, May 31, a first-season leader and his partner were starting up Roadside Attraction, 5.9+ on Saco Crag, north of Cathedral Ledge. The leader used a nut as his first piece to protect the opening crux moves and had fallen onto the gear several times. The belayer was securely anchored to a large tree at the base of the route, situated over a steep and exposed slab that drops off to the base of the cliff. A nearby climber saw the falls and advised the leader that his nut placement had shifted and he should put in a multi-directional cam to protect the crux. The leader was satisfied with the gear he had and made another attempt to climb, but this time his fall pulled the nut out. Apparently he fell onto his back and slid approximately 15 feet down the slab, where his belayer caught him. His belayer or a bystander tied off the lead rope to the tree using an overhand (non-releasable) knot.
A local guide and friend arrived at the cliff to find one EMT and one climber on the slab holding a backboard under the victim. The assisting climber was tied onto a tree above, but the EMT was not. They could not lower the victim to the board due to the fixed knot on the weighted lead rope, and they could not set the board securely under the victim. At this point, the victim was complaining of considerable pain from hanging in his harness. The guide lowered a free end of the rope for them to tie to the victim’s belay loop and secured it to an anchor on the tree using a Munter hitch. Once the victim was lifted several inches, enough to release the fixed knot, they were able to lower him onto the backboard. For carry out, the victim was secured to the backboard, and Mark set an anchor on a tree above the steep trail down to the road. The guide fixed a rope to the backboard and belayed them down the trail using a Munter knot on the tree. The victim was met by a waiting ambulance, was transported to Memorial Hospital, and released later that day, since his injuries were apparently fairly minor.
Analysis
The leader later acknowledged that he had so far lead nothing harder than 5.7 prior to trying Roadside Attraction!
Tying the victim to the tree with a fixed knot rather than a releasable knot caused much of the confusion on the scene. It is unclear to me why Mountain Rescue Service was not called for this accident, considering the high angle and technical complexity. Had Mark and I not happened upon the scene, it could have taken much longer. (Source: Al Hospers)</t>
  </si>
  <si>
    <t>Fall on Rock, Inadequate Protection/Belay, California, Tahquitz Rock, The Step</t>
  </si>
  <si>
    <t>California, Tahquitz Rock, The Step
On October 19, we believe that David Kellogg (32) and Kelly Tufo (41) had completed the climb and had finished up on Super Pooper or White Maiden’s Walkway. They were taking down their belay system when one of them slipped, pulling both of them off. They fell about 700 feet to their deaths.
When found at the bottom of Tahquitz, the two were still roped together with the rope still in David’s belay device. We also found David’s cleaning tool broken in half. One half was next to David and the other half was about 30 feet away. Kelly’s cleaning tool was still clipped to his harness.
Analysis
This is what we believe happened through analysis of the scene, interviews from witnesses, review of harnesses and gear at the county morgue, and reexamining the scene from top to bottom: We believe David had his cleaning tool out and was trying to retrieve the last cam when one of them slipped. Note that there are two possible exit routes that are safe to walk away from—if you don’t slip or trip! The basic lesson: Stay on belay until you are in a position where there is no danger of a slip/trip that could pull you over the side. (Source: From a report submitted by Glenn Henderson, Riverside Mountain Rescue Unit)</t>
  </si>
  <si>
    <t>Fall on Rock, Oregon, Middle Sister</t>
  </si>
  <si>
    <t>Oregon, Middle Sister
On August 15, Trent Gabel (16) fell to his death, most likely from dislodging rocks, while attempting to climb a route on Middle Sister. He was with Pathfinders Youth Group from Tillamook, and at the time of his fall was accompanied by an adult. But they became separated when Gabel moved out of sight to check out the route ahead while his partner was taking photographs. (Source: Jeff Scheetz, John Miller, and two articles from The Oregonian.)</t>
  </si>
  <si>
    <t>Fall on Rock, Party Separated, Oregon, North Sister</t>
  </si>
  <si>
    <t>Oregon, North Sister
Dr. Bruce Shively (55) slipped on the steep friable volcanic rock slopes below the summit of North Sister and fell 600 vertical feet to his death, down one of three possible chutes. Shively was last seen about 2:30 p.m. on Saturday while descending the dangerous unstable slopes. He became separated from his female climbing partner who did not see him fall. She descended and two hours later borrowed a cell phone to call for Search and Rescue. At 4:30 pm. on Sunday, Dr. Shively’s body was observed closely from an Oregon National Guard helicopter by Al Hornish, a mission manager with Deschutes County Search and Rescue. It was determined Shively had not survived the fall.
Dr. Shively’s body was recovered by helicopter hoist on July 11, by Lane County Search and Rescue Personnel according to John Miller, SAR Coordinator.
Analysis
North Sister is a fourth-class climb to the summit, approached along the top of the south ridge by a faint climber’s way high up along the west side of a gendarme called The Camel’s Hump. The route then winds to the east side of a second gendarme, then traverses across an exposed friable 3 5 degree slope just under the Prouty Pinnacles to a gully called The Bowling Alley. Most groups, equipped with helmets and rock climbing skills, will elect to set a hand-line across this traverse and belay and rappel the loose gully to the summit.
Five climbers have died in recent years on North Sister, some from inexperience and a failure to mitigate the high exposure and objective dangers of this old volcano.
Dr. Shively was reportedly an experienced climber, having summited Mount Hood, Mount Adams, and Mount St. Helens. However, climbing these moderate snow clad peaks is not adequate preparation for the steep friable volcanic slopes guarding the gendarmes and summit blocks of North Sister. (Source: Robert Speik)</t>
  </si>
  <si>
    <t>Fall on Rock, Protection Came Out, Colorado, Boulder Canyon, Cobb Rock</t>
  </si>
  <si>
    <t>Colorado, Boulder Canyon, Cobb Rock
A 20-year-old Air Force Academy cadet fell about 65 feet while still attached to his line during a climb at Cobb Rock in Boulder Canyon on August 17. The initial report from a witness who called 911 about 3:20 p.m. was that the man, Martin K. Emerson (20), had fallen 65 feet and landed on his back. Rescuers found, though, that while climbing with fellow cadets, his grapples (sic) began coming loose in a “zipper fashion,” and he was able to stay attached to his line and land feet first, the Sheriff’s Office said. He then fell onto his back on a rocky ledge at the base of Cobb Rock. He was conscious but complaining of back pain after the impact, officials said. Members of the Rocky Mountain Rescue Group and Pridemark Paramedics traversed Boulder Creek and climbed to where Emerson was. He was given pain medication, carried across the creek and taken by ambulance to Boulder Community Hospital, where Sheriff’s Office officials said he was in good condition. (From the Boulder Daily Camera – Local Digest, August 18, 2003)
(Editor's Note: We’ll assume that “grapples” means protection. Surviving a 65-foot fall and ending up in good condition suggests a run of good luck.)</t>
  </si>
  <si>
    <t>Fall on Rock, Protection Pulled Out, Inexperience, California, Yosemite Valley, Sunnyside Bench, Jam Crack</t>
  </si>
  <si>
    <t>California, Yosemite Valley, Sunnyside Bench, Jam Crack
On September 11, Kristen Shive (26) was attempting to lead Jam Crack. She fell after placing a second piece of protection on the first pitch. The protection held, then held again on her second fall. On the third attempt, she fell again and the protection came out. She fell to the ground, landing on her feet, but sustained an angulated fracture of her right ankle.
Analysis
First and foremost, I don’t believe I had much business leading Jam Crack at that point, or leading trad at all. I had been climbing (not intensely) for a little over a year—and even then I knew that sport climbing would be better to start with. But I did a lot of climbing after work in the Valley and didn’t really have that option. So my impatience, combined with support from my climbing partner lead me to plunge in a little before my skill level was there.
Anyway, I had led only two 5.6 routes, and only decided to try my hand at Jam Crack because I had followed it so many times I felt like I could do it in my sleep. I’m sure that’s an exaggeration, but I was really, really comfortable on that route and felt like I knew it and so might do better there than on a 5.6 I didn’t know so well.
And the details from there on are rather simple. I headed up the route and I had only placed my second piece (and to be honest it probably would have been my first, but I was sticking in extra to get comfortable placing pieces), when I fell on it. It held, and I remember thinking how weird it was that I fell there—not a tricky spot for even my skill level. I also remember thinking “Great, it’s solid, I placed it well.” Anyway I tried again and the same thing happened. (This is where I get embarrassed at my stupidity!). On the third try the piece pulled and I hit the ground. I wasn’t aware of the simple rule that you should reset a piece if you fall on it.
If you’re at all interested in the retrospect thoughts of a new and thoughtless (at the time) climber it would be this—I would wait and gain more experience and skills before trying to lead, trad especially. I would listen to my body. While leading is always far harder than following, the fact that I was having so much trouble so early (three tries, not 15 feet up the route) on something I’ve been so comfortable on, should have been a sign. It was after work, and I’d been working long hours on fires and hiking hard. My body wasn’t up to it and I ignored it. And while I take fall responsibility for what happened, I would start leading with someone who has more experience as well. My partner had not led too terribly much more than I had. (Source: Kristen Shive)</t>
  </si>
  <si>
    <t>Fall on Rock, Rappel Anchor Failed, California, Yosemite National Park, Cathedral Peak</t>
  </si>
  <si>
    <t>California, Yosemite National Park, Cathedral Peak
On July 2, Aaron (28), Mark (48), Chad (28), and Brian (49) started up the West Pillar of Eichorn Pinnacle (five pitches, 5.9 or 5.10b). Brian was unable to manage the first pitch, so he chose to wait at the base while Aaron, Mark, and Chad finished the route. After climbing the first pitch and starting the others decided that rather than keeping Brian waiting, they would rappel off, join Brian, and go cragging elsewhere.
Aaron stopped halfway up the second pitch, established an anchor, and brought up Mark and Chad. The anchor was built from his own gear, so he was reluctant to leave it behind when they descended. He spotted a cluster of slings about 25 feet further up the pitch and climbed up to a small ledge just below them, for a look. He found three slings sticking out of a finger- crack, with a screw link and a carabiner attached to them. They had almost certainly been set up and used for rappels, and from what he could see, they were in good condition. He spread the slings apart and peered into the crack. The slings were wedged so deep that he had difficulty seeing the exact layout, but they appeared to be tied around a constriction where the two sides of the crack seemed to come together. He built a temporary anchor of his own a couple of feet below the slings and clipped himself to it. Backed up by that anchor, he rigged his ropes through the link and the carabiner on the slings and bounce-tested the slings as though he were on rappel. They seemed solid, so he decided to use them to anchor the party’s first rappel. He pulled his temporary anchor and, with the slings as his rappel anchor, rappelled 25 feet to rejoin Mark and Chad at their belay.
From that point they would need to make two rappels to the ground. The first would be anchored through the slings above, so Aaron left the ropes in place. Mark was eager to rappel first and set up the next station. He got on rappel and worked his way out a few feet to the right of the route, flipping the ropes to the right as he went, to keep them out of the main crack. As Mark descended around a corner and out of sight, Aaron turned his attention to other chores. A minute later he heard a “pop!”, like a gunshot, up at the rappel anchor, and a yell from Chad. Aaron turned around to see Mark fall to the ground, 250 feet below, followed by the ropes and the anchor slings.
Brian, a physician, was waiting at the base and scrambled over to Mark. He noticed immediately that Mark had suffered fatal trauma and was without a pulse. He tried CPR nevertheless, but realized the futility and finally gave up.
The ropes had hung up on the cliff 120 feet below Aaron and Chad, but Aaron was able to climb down to them by protecting himself with cams on long slings and back-cleaning as he went. He rigged an anchor and rappelled to the ground, where Brian confirmed that Mark was dead. Aaron then climbed up to Chad, with Brian belaying, and made sure that Chad got down safely. Then Aaron hiked out and notified the NPS. Rangers recovered Mark’s body that evening.
Analysis
When examined by the NPS on the afternoon of the accident, the rappel slings and hardware were intact—no broken or untied slings. An NPS team climbed to the site of the failed anchors the next day and examined the crack, but they were unable to determine exactly where and how the slings had been rigged. They did find one constriction in the crack that at first appeared to be a complete closure, however a more careful inspection showed it to be open enough that an anchor built there could fail. The team did not have the original rappel slings at that time, so they were unable to try to recreate the original anchor. Aaron had not been sure that the slings had actually been arranged as he remembered them, and other rigging possibilities existed at the site, based on dimensions of the slings and features of the rock. Aaron also remembers that there was a horn above this point just out of view that could have been used as well.
Aaron had noticed no movement as he tested the slings, but Mark weighed over 200 pounds and he may have added extra stress to the system as he flipped the already-loaded ropes to the right. Directionality may have been a factor, but any change in direction at the rappel slings due to Mark’s movements should have been fairly small, given his distance below them. Both Aaron and Mark had been climbing for years and certainly knew how to rig anchors and how to rappel.
Of course we can advise that all rappelling be done gently, but much more important is that the anchor be secure. Every anchor must be completely inspected visually. If you can’t see the whole anchor, that’s where the problem is apt to be—rock-abraded, rat-chewed, loose knot, false constriction, etc. Second, don’t hesitate to add a sling of your own. In the case at hand, a horn two or three feet above the anchor would have accepted a sling as a back up. Finally, don’t assume that an anchor is safe just because other parties have used it without incident, even if recently. (Source: John Dill, NPS Ranger, Yosemite National Park)</t>
  </si>
  <si>
    <t>Fall on Rock, Weather, California, Tuolumne Meadows, Daff Dome</t>
  </si>
  <si>
    <t>California, Tuolumne Meadows, Daff Dome
On July 29, Hope Wolf (28), an instructor for the Yosemite Mountaineering School, was leading a group of six clients back from a day’s climbing at Daff Dome when they were caught by a mid-afternoon downpour. In similar weather a week earlier, the trail to the road down the dirt gully had become so full of running water that it was unsafe to hike. Furthermore, the group would have done significant damage to the wet soil, so Hope had taken her clients down the alternate route on low-angle granite slabs. Faced with the same conditions, she chose the slabs again.
The rock was slick and two or three of the group had slipped and fallen. Mark Bayless slipped once, but Hope stopped him. A few feet further, just before a two-foot drop-off, Mark slipped again and went down. Hope turned to stop him, but they were so close together that he caught her off balance and carried her off the drop. The slide would ordinarily have been harmless, but her right foot stopped in a twisted position and stayed there as she kept going. The momentum of her own body, her 50-pound pack, and Mark’s 200 pounds on top of that, gave her ankle no chance. When she came to a stop she looked down to see the sole of her right shoe staring up at her and an ankle bone trying to poke through the skin.
Hope called back to the class that she was hurt and told everyone to stop, then she had them descend one at a time. Co-instructor Grant Hiskes verified that the nerve function and circulation in her foot was intact. While someone went for help, Grant tried to splint the leg as he found it, but the deformity got in the way and pressure of the bone under the skin caused too much pain.
The NPS rescue team began arriving about 30 minutes after the accident. With the help of a little morphine, Duane Grego, an NPS paramedic, was able to realign the dislocated bones and splint the ankle. The team carried Hope, in a litter, the remaining 300 feet to the road. She was transported by ambulance to Mammoth Hospital, where three fractures in the ankle were repaired.
Analysis
Both Hope and the rangers at the scene agree that most parties would not use a belay on such a low-angle slab. (There were no anchors available, anyway.) However, an accident like this one would be a major logistical hassle if it were ten miles in the backcountry, and no one wants to put up with several months of physical therapy. This incident is a reminder to stay alert, even on the easy stuff. (Source: John Dill, NPS Ranger, Yosemite National Park)
(Editor’s Note: Again, a hiking situation that turned into the need for climbing technique.)</t>
  </si>
  <si>
    <t>Fall on Rock—Climber Lowered off End of Rope by Belayer, Oregon, Smith Rock State Park, Magic Light</t>
  </si>
  <si>
    <t>Oregon, Smith Rock State Park, Magic Light
On February 21, Timothy Garland (24) climbed Magic Light in the Overboard Area of Smith Rock State Park. Magic Light is a bolted route rated 5.12b, two stars by Alan Watts in his Climber’s Guide to Smith Rock. The lower portion is rated 5.11a and is often climbed, but the upper portion contains the real difficulties and is less frequently climbed according to Watts.
Tim easily reached the top anchors and was lowered off. He knew the rope was short and expected to be stopped to reset the top rope. Instead, he was lowered off the end of the top rope belay, falling a reported 75 to 100 feet sustaining a broken back, ribs, and sternum and internal injuries according to Oregon State Park records. He was air-lifted to St. Charles Hospital in Bend.
Analysis
Four months before this top rope failure, a similar serious incident had occurred at Smith Rock: The belayer dropped the top roped climber about 30 feet off the end of the rope. Typically, the belayer is concentrating on the climber being lowered, failing to mind the remaining belay rope. Sport climbers typically do not tie into the bottom end of the top belay rope, lying a stopper knot or tying the rope into the sport rope bag would have prevented these incidents. Smith Rock Ranger David Slaight says he now reminds climbers to always tie a simple knot near the end of the belay rope.
Timothy Garland is a well liked 5.13 climber according to Redpoint Guide Jim Ablao, and is pictured in a popular climbing desk calendar. He is back climbing again, although the belayer, whose name was not released, has not climbed at Smith since the incident. (Source: Robert Speik)</t>
  </si>
  <si>
    <t>Fall on Rock—Dislodged Rock, Off Route, Fatigue, California, Sierra Nevada, Clyde Minaret</t>
  </si>
  <si>
    <t>California, Sierra Nevada, Clyde Minaret
On Saturday, August 16th, Justin Schwartz of Belmont, CA, and Steve Sosa, of Los Angeles, CA, set off to climb the South Face of 12,300-foot Clyde Minaret. Justin and Steve knew one another well, having been a climbing team for more than 20 years, and having spent their summer youth together in Yosemite Valley
The summit ridge is a knife-edge of loose stone blocks leading to near vertical drops of 1500 feet or more on either side. Upon descending 50 feet off the summit, Justin lost his footing and dislodged a large stone block onto himself and tumbled 20 feet down the cliff landing on a narrow ledge. Pain seared his legs and arm, and he could not move. It was 5:30 p.m., with nightfall at 7:45, little water, and no bivouac gear or extra clothing.
Steve was able to contact emergency dispatch in Madeira County via cellular phone, and by 11:30 that night, Mono County Mountain SAR mounted a rescue.
Early Sunday morning, the team went with a Black Hawk helicopter crew from the Sacramento Air National Guard to assess the feasibility of rescue. With the helicopter hovering only a few feet from the rocky summit, the stranded climbers were raised on a hoist and returned to the Mammoth Lakes Airport where local paramedics met them.
Justin suffered a fractured left hip, fractured right lower leg, deep lacerations to his left shin, minor lacerations and contusions to his left arm and hand, and a severely sprained right ankle.
Analysis
There is considerable loose rock and rockfall hazard in the Minarets, with the final pitches and summit ridge being quite loose, so climbers should be especially cautious. Steve and Justin were somewhat vague about the descent route. It is a common mistake on Clyde Minaret for climbers to attempt to descend to the left (south) too soon, rather than continuing on the ridge to the northwest for several hundred feet. Lastly, Steve and Justin started the Grade IV route at 8:00 a.m., and it is possible that a late start, fatigue and anxiety to move quickly were contributing factors. (Source: Craig Knoche–Mono County Mountain SAR)</t>
  </si>
  <si>
    <t>Fall on Rock—Dislodged Rock, Weather, Colorado, Snowmass Mountain</t>
  </si>
  <si>
    <t>Colorado, Snowmass Mountain
They’d waited a year to take another stab at summiting Snowmass Mountain after weather forced them to turn back last summer. On Saturday, two climbing buddies finally reached their goal, only to have their celebration end in tragedy.
A fluke accident coming down the mountain claimed the life of a 51-year- old Littleton hiker, who tumbled to his death as his horrified friend watched. Steve Castellano fell about 150 feet at 1:30 p.m. after he put his hand on a loose rock that was apparently teetering on soil softened by recent rain. “The rock gave way, which made him pitch forward,” said Pitkin County Sheriff’s Deputy Mario Strobl. “That caused him to fall head over heels.” Castellano’s friend, Bill Sudmeier of Denver, ran to the climber’s aid. Sudmeier pressed a bandanna against a bleeding head wound and cradled his fellow climber in his arms while others in the area hiked out for help. Another passer-by attempted CPR, but Castellano died about a half-hour later. (From an article by Sarah Huntley, Rocky Mountain News, August 18, 2003)
Analysis
There have been a number of fatalities on Snowmass over the years, especially on the hiking routes, and often involving dislodged rocks. The sedimentary rock formation is an inherent peril, always made worse by rain. Source: Jed Williamson)</t>
  </si>
  <si>
    <t>Fall on Rock—Rappel Error (No Back-Up), and Dislodged Rocks 
Washington, Snow Creek Wall, Outer Space</t>
  </si>
  <si>
    <t xml:space="preserve">On September 22, William Tharpe (28) died in a rappelling accident on Snow Creek Wall near Leavenworth, Washington. Tharpe and his partner, M (27), were climbing Outer Space, a popular, six pitch, 5.9 route. M led the route’s crux 5.9 pitch above Two Tree Ledge. Tharpe then started leading the more moderate pitch that ends on a feature known as “The Pedestal.” There was now a party of two on the route below them. Tharpe placed several pieces of protection in the dihedral on the right side of The Pedestal, including a #3 Camalot near the top. He fell approximately fifteen feet onto the Camalot.
He and M could not see one another, but were able to yell back and forth. Tharpe said he had injured his left arm, shoulder, and ribs and asked to be lowered to the belay. He was told there was not enough rope, so he asked to be lowered as far as possible to where he could still construct an anchor, and then rappel the remaining distance to M. That location turned out to be about 20 feet above and 20 feet left of M. M could see Tharpe’s upper body, but he could not see the anchor and the rope through it, nor could he see the ends of the rope.
Tharpe fell within a short distance of starting the rappel, pulling the rope with him. He hit Two-Tree Ledge, then continued to fall to the base of the wall. Rock was somehow dislodged in the fall, and the lead climber on the pitch below was struck on the head but not incapacitated. The second party regrouped on Two-Tree Ledge, where they were able to communicate with M and made a cell phone call for assistance.
Tharpe was dead when Chelan County Mountain Rescue volunteers reached the scene. The Chelan County Coroner’s report stated he died of “multiple internal injuries due to blunt impact to the head and chest.” His belay/rappel device (a Black Diamond ATC) had only one bight of rope threaded through it and clipped to the carabiner on his harness. One end of the rope extended an estimated 20 to 30 feet from the ATC. The long end was wrapped around his torso and stretched out of the lower Wall. The ends of the rope were not tied together, nor were there any knots in the individual ends of the rope. The rope had a middle marker. There was no gear on the rope. A runner from his harness tie-in loop was clipped to a gear loop. It probably had been used to connect to the rappel anchor. Tharpe was not wearing a helmet, but a helmet probably would not have prevented his death from the estimated 350 to 400 foot fall.
The other party of two descended from the climb on their own. A USFS fire fighting crew, assisted by Sheriff’s Office deputies and CCMR, transported Tharpe’s body to the trailhead. CCMR volunteers assisted M to the top of the wall. He recovered the gear left by Tharpe as he ascended. The rappel anchor consisted of two Aliens equalized with a long runner, backed up with an unequalized nut. There was a locking carabiner on the runner, presumably for connecting the rappel rope to the anchor.
Analysis
We can only hypothesize about the cause of the accident since M was not in a position to observe it. From M’s inspection of the rappel anchor it appears there was no anchor failure. The 20 to 30 feet of rope extending from one side of the rappel device suggests Tharpe probably forgot to equalize the rope to its center and rappelled ten to 15 feet off the short end. Another possible explanation is that only one bight through the ATC was properly clipped and that Tharpe lost control of the ropes once the system was weighted. Tharpe would have also had to forget to equalize the two sides of the rope, or he could have consciously decided to pull through the anchor what he thought was just enough rope to make the short rappel to M’s position. Thirty feet might have made it, but 20 feet probably would not have. Other explanations of how the short end resulted are possible. The extent of any injuries incurred in the original fall are unknown, but they could have caused him to alter his normal procedure for rappel setup or been a source of distraction.
What we do know is that Tharpe did not employ any backup mechanism that might have saved his life. The two primary methods of backup for preventing some mistakes or loss of control in a rappel do have drawbacks to be aware of, and some climbers choose not to use them. One backup commonly used is to knot the ends of the rope to prevent them from being pulled through the braking hand and/or an ATC-style of braking device. Tying both ends together is safer than tying a separate knot in each end. If just one bight through a rappel device gets clipped and loss of rope control occurs, a knot in a single end can pull through a rappel anchor, even one as small as a rappel ring if the knot is small. Also, if one uses a rappel device, such as a figure-eight, with large rope passageways, a larger knot is less likely to be pulled through the device.
The other backup is the use of a prusik or other friction knot on the rappel ropes and connected to the climber’s harness. It is normally meant for stopping a runaway rappel if the climber loses control of the braking, or for a deliberate stop in the rappel, freeing the hands for other use. One might react quickly enough to lock a prusik knot used above the rappel device after an unknotted end passed through ones braking hand, but a prusik or autoblock knot applied below the rappel device would not have been of any use in this instance.
We are again reminded that there are many details to pay attention to in rappelling, and therefore much potential for error. The self-check procedure should include a look for the middle marker of the rope at the anchor point and a look at the rope below. Before unclipping from the anchor, test-weight the rappel and then check the orientation of your locking carabiner, what it is clipped to, and that the gate is closed and locked. Assess the consequences of not using a backup mechanism. (Source: Freeman Keller and Fred Stanley)
</t>
  </si>
  <si>
    <t>Fall on Rock—Rappel Error, No Belay or Backup, Inexperience 
North Carolina, Pilot Mountain State Park</t>
  </si>
  <si>
    <t>On March 15, Russell Page (22) was participating in a rappel training exercise near one of the access gullies, west of the Amphitheater. He was with a group of EMS/Firefighters from Forsyth Community College (NC) when he fell to the ground below.
The instructor, Mike Maher, also a witness to the accident stated that the group of ten students had just completed the instructional section of their training when Russell was beginning to rappel. According to Maher, Russell “panicked” as he went over the cliff edge, lost control, and fell approximately 40 feet to the rocks below, landing head-first.
Two members of the group went to the parking lot, a short distance away to call 911. Since most of the participants in the group were EMTs or Paramedics, first aid was started immediately. Russell was semi-conscious throughout the incident and was described as “combative” by rescue personnel. Even though he was wearing a helmet, the length of the fall combined with his body weight of 240 pounds caused his helmet to collapse, resulting in a severe skull fracture.
He was evacuated by Pilot Knob Rescue through a high angle rescue and transported via helicopter to Wake Forest Medical Center in Winston Salem, NC. He is expected to recover.
Analysis
According to the Park Superintendent who was on the scene, Russell was not belayed. When the instructors were asked about this, their reply was that they didn’t use one because Russell had rappelled before, and that they were not using any back-up systems for any students.
It is standard practice for individuals participating in any organized or sponsored climbing and/or rappelling activity be belayed, either by a separate belay rope (by a prusik loop attached to the climbers leg harness loop), or at the least using a “fireman’s belay.” Being surrounded by a group of EMTs and Paramedics and wearing a helmet may have been the contributing factors that saved Russell’s life. (Source: Andy Whitaker, Pilot Mountain State Park and Aram Attarian.)</t>
  </si>
  <si>
    <t>Fall on Snow—Unable to Self-Arrest During Voluntary Glissade, Poor Position, Weather, Washington, Mount Rainier National Park, Mount Ruth</t>
  </si>
  <si>
    <t>Washington, Mount Rainier National Park, Mount Ruth
On June 22, a group of nine Mountaineers and I set off to attempt Mount Ruth, a spur-peak on the north-east flank of Mount Rainier. As we encountered snow several hundred feet below Glacier Basin, the starting point of our ascent, Mount Ruth would be classified as a “snow scramble.”
Around 1:00 p.m., we achieved the summit without incident. After soaking up the sun rays filtering through the rapidly moving clouds, we began our descent. After descending less than 1000 feet, the clouds thickened and engulfed us. An occasional fleeting sunny break allowed us to find our route. Leadership with respect to route finding on the descent was rather informal and the group diverged as we descended. As realized only later, several of us ended up considerably to the left of the relatively slope we had ascended. Our descent trajectory placed us directly above the rock cliff bands purposely avoided during our ascent.
The urge to glissade in the mushy summer snow was irresistible to many of us, although a few individuals refrained, perhaps more cautious as a result of greater experience with the conditions confronting us that day. Although I had never been an overly enthusiastic “glissader,” I became caught up in the excitement of the moment and followed several others. In proper glissade position (as taught by the Seattle Mountaineers), I found myself “racing” a fellow Mountaineer when the clouds once again descended upon us. Immediately, I forced my ice ax into the snow to act as a brake. With no immediate reduction in velocity and continued acceleration, I instinctively rolled over into a perfect textbook self-arrest position. To my shock and disbelief, my acceleration continued.
Earliest memories of the initiation of my fall are of sheer terror. I vaguely recalled the series of rock bands, and that they protruded perhaps 20 feet above the height of the snow. Realizing I was well above them, logic continued in my thoughts, and as seconds passed, I speculated that if I hit the rock band, my fall would terminate.
I was not stopped by the rock band. It acted more as a springboard, deflecting my fall over its rocky edge. I was then thrown through a long narrow rock chute approximately 300 feet in height, extending from the top of the cliff band to an open snow field littered with various sized rock debris from the cliffs above. I was ejected onto a snowfield of lesser slope scattered with boulders and situated at a drastically lower elevation. My final resting position was within 500 vertical feet of the floor of Glacier Basin. I found myself in a sitting position amidst a field of rock debris. An unforgettable intense emotional outburst ensued.
I was wearing a high-tech tee shirt, Goretex rain-pants and a day pack, all of which were still attached. My vision was blurry. My prescription sunglasses were gone. Some time elapsed before I realized I could move my head. I could not feel my arms and I had severe pain in both legs. Looking down, I saw blood running down my left arm. There was blood over my shredded rain pants. I attempted to move my right arm and found I was able to. I grabbed my left arm with my right arm and attempted to maneuver the left arm to better evaluate the extent of the injuries. I repeated the exercise on my legs. Nothing appeared to be broken.
Injuries included multiple puncture wounds, cuts, scrapes and bruises to both arms, a deep puncture wound to the right shin, heavy bruising on right quadriceps and other regions of both legs. Nerve damage in the left elbow resulted in lack of sensation in the fingers and limited mobility of the left arm for two months. I recall my head hitting against rock on several occasions; however, there were no visible marks from these impacts, and I never lost consciousness, even though I was not wearing a helmet. I believe my well-stuffed backpack prevented more serious injuries. I suffered some memory loss of part of the fall.
Coincidentally, I had taken a photo of the rock bands located between Glacier Basin and Mount Ruth during our ascent, although we had not ascended by this route due to the steepness. When compared to the topographical map of the region, the photos and map together provided the capability to measure the extent of my fall. Using Green Trails map number 270, Mount Rainier East, I calculated the total elevation loss during my fall to be about 1600 feet. The rock cliff I plummeted over was approximately 300 feet in height.
Looking back up at the mountain, I could not see any members of my party. Although it was painful, I attempted to stand-up with my intent being to plunge-step the remaining 500 feet to the floor of the basin and safety. I appeared to be in rock fall zone at the base of the rock chute. I staggered down the slope, using my ice ax as a cane. After what seemed an eternity of stumbling downhill, I arrived at my destination, a large relatively flat pile of gravel-sized rock. While starting to attend to my injuries, I gazed up at the mountain and saw small “dots.” I instinctively recognized as my fellow Mountaineers. I waved my ice ax, hoping I would be spotted. Fortunately, one member from my party was well ahead of the others and reached me about an hour and a half after my fall. He assessed my injuries and provided first aid.
Analysis
Key factors attributing to this event were over-confidence in ability of ice ax to self-arrest, glissading under unsuitable conditions, and not knowing the descent route. All these were exacerbated by poor weather. The lessons I learned were that the effectiveness of ice ax in self-arrest technique is variable to the point of complete failure and that glissading should not be practiced during unsuitable conditions. (Source: Tim Nair)</t>
  </si>
  <si>
    <t>Falling Rock, Poor Position, Montana, Beartooth Wilderness, Silver Run Peak</t>
  </si>
  <si>
    <t>Montana, Beartooth Wilderness, Silver Run Peak
On August 24, around 0600, my wife, Rebecca Hodgkin, and I left camp —located just off the West Fork of Rock Creek Trail near Quinnebaugh Meadows—to climb Pensive Tower (III 5.8) on Silver Run Peak. At approximately 1100 we started the fifth pitch of the 9-10 pitch route. Rebecca was leading. Soon she was about thirty-five feet above me and out of sight. She took out a couple more feet of rope and declared, “I’m a little sketched out here!” There was a large loose boulder just laying in the granite seam above her. She said it was lying so precariously that if she did not knock it loose when she climbed above it, the rope surely would. I quickly evaluated my belay stance and determined, based on the small rocks clearing my head when I was standing erect and the fact that Rebecca had moved beyond an overhang, that hunkering down in a small alcove would undoubtedly be a good refuge from raining rocks. I assumed the position and called out, “Let her fly!”
From above I heard, “Here it comes!” I waited for the all too familiar clicking and clacking of falling rock but I heard nothing. Just as I was about to ask if she let it loose, the granite basketball hit me square in my back. The impact knocked me off the ledge and I swung like a pendulum due to my anchor being off to the side. In severe pain, I managed to get back on the ledge and lower Rebecca. She then put me on belay, and I down-climbed four feet to the left where there was a better ledge.
We are both Wilderness First Responders and took all of the necessary precautions for a spinal injury. We did a spine injury evaluation. I had proper motor function in both lower and upper extremities, as well as adequate sensation. I was alert and had no abnormal tingling sensation.
Upon palpation of the spine, however, I had ten or more vertebrae that were severely tender. It was clear that I needed to be fully immobilized and evacuated. In addition, I had severe pain in my right kidney area and I feared internal injuries. Rebecca gave me her jacket and she rappelled the route to initiate a rescue.
Around 1900, a helicopter, later identified to me as the Mammoth crew from Yellowstone National Park, made several passes but none near my area. I watched in desperation as they made an extensive search of the Castle and Medicine Mountain area, two to four miles away from my location. They searched our tent site area on the valley floor and what I believe to be the top of the ridge of Silver Run Peak. The closest they came was a single pass approximately 500 feet below me. I waved a red jacket in vain, and around 2000 they disappeared southeast near Mount Lockhart. As the night went on, I fluctuated from mild to severe hypothermia. I shivered uncontrollably, and when the shivering disappeared I ate something to make it come back.
Around 0500, my friend, Thaddeus Josephson, and Rebecca reached me with warm clothes and a down sleeping bag. They had no communications with the official rescue party so Thaddeus rappelled the route to meet them at the bottom of the climb. Rebecca stayed on the ledge with me. At 0900, two rescuers from the Grand Teton National Park, Scott and Dave, got short hauled to my ledge. They secured me to a backboard and short hauled me to the valley floor. Rebecca was also taken off the ledge via the short haul. I was then flown to Red Lodge where a connecting helicopter took me to Billings Hospital. My diagnosis: several bruised vertebrae in the thoracic and lumbar area, one of which had a compressed disc and was possibly fractured. I also had a fracture in a floating rib and a severely bruised kidney.
Analysis
Was it a poor decision to let the rock loose? We had several other options: First, we could have backed off the climb. We would have had to leave gear and risk more rock fall by pulling ropes over very loose terrain. Second, we could have chosen a different line. The rock, however, was blank granite and would have been unprotected and almost certainly above our climbing abilities. Third, I could have moved my belay stance. Knowing now the rock’s trajectory, this probably would have been the best option. Over the years of climbing I, like most climbers I believe, have a short-term memory when it comes to potentially fatal near misses. I had grown too accustomed to having rocks whiz by at high speed and never fully registered their danger.
Why did the first rescue helicopter never find me? Rebecca gave a detailed description of my location using a topographic map. The Sheriff’s department translated Rebecca’s description to numbers using a computer program and came up with a position nearly two miles away. GPS units are cheap and should be considered on remote trips. (Source: Mr. Hodgkin)</t>
  </si>
  <si>
    <t>Falling Rock, Wyoming, Grand Teton National Park, Grand Teton</t>
  </si>
  <si>
    <t>Wyoming, Grand Teton National Park, Grand Teton
Around 1900 on July 15, 2002, Teton County Sheriff’s Office (TCSO) received a 911 call from Richard Whipple reporting a climbing accident on the North Face of the Grand Teton. The TCSO transferred the call to Teton dispatch, who in turn transferred the call to me. Whipple told me that he was on the North Face about 100 feet below the First Ledge, and that his partner, David James, had been hit by a falling rock and knocked unconscious. James had been unconscious for approximately five minutes but was currently conscious and somewhat oriented. James could not remember the incident. I asked Whipple for his cell number but James could not remember the number. I told Whipple that we would get a rescue in progress and that he should call 911 again in thirty minutes so that we could get further information.
I then contacted dispatch and requested that the contract helicopter be dispatched to the Lupine Meadows Rescue Cache. I also asked dispatch to page the Jenny Lake staff. By radio, I requested that the Jenny Lake staff report to the Rescue Cache prepared for an overnight rescue on the North Face of the Grand Teton. The contract helicopter 2LM arrived at Lupine Meadows at 1921 and shut down. We briefed the pilot and rescuers and then sent Rangers McConnell and Springer for a reconnaissance flight of the accident scene. We also requested a spot weather forecast from Mountain Weather.
The recon flight reported that they had seen the injured party on the North Face below the Guano Chimney. They appeared to be between 600 and 800 feet above the Teton Glacier, in an area exposed to rockfall. Flying conditions at the accident site, were very good with calm winds. The decision was made to fly five people and rescue gear to a known landing zone on the glacier. If time allowed and flying conditions remained good, we would insert two rescuers via short-haul onto the North Face. All five rangers were delivered to the glacier and the helicopter was rigged for short-haul. Ranger Byerly was inserted to an area below the accident scene at 2058. Ranger Holm was inserted to the same location at 2104. The helicopter returned to Lupine Meadows and was soon released for the evening. Byerly and Holm began climbing to Whipple, reaching him at approximately 2145. They moved him to a bivy cave for the night.
At 0545, we obtained another weather forecast from Mountain Weather. The forecast called for decent morning conditions, but deteriorating weather in the afternoon. At 0620, I radioed the rescue party. We discussed extrication options. We determined that we would have to move the patient to the previous night’s insertion point for either a short-haul extraction or a continued lowering. Byerly and Holm would begin this process while we waited for helicopter 2LM to return to Lupine Meadows at 0830. The various extrication options were discussed at length. We considered extracting the patient, the patient and partner, and all four persons via short-haul. We considered a totally ground-based operation that would require lowering the entire party to the Teton Glacier. We also considered a combination of these techniques, perhaps short-hauling the patient only and the remaining three would self-extricate.
This was a very challenging decision making process. The risks involved with short-haul were weighed against those involved with a lengthy lowering operation. The ever-present possibility of rockfall forced us to judge exposing the helicopter, with a relatively large profile, to danger for a very short period of time vs. exposing the rescue party, with a smaller profile, to danger for a long period of time. An alternate short-haul extraction site was considered, but was abandoned when an episode of rockfall hit the area. At 0807, a second episode of rockfall in the area confirmed that the danger level was high. The rockfall passed through the area that the rescue party would need to descend to the glacier. At 0818, mountain operations chief Springer recommended that given the dangerous rockfall, all four persons be extracted via short-haul. It was confirmed that none of the rockfall occurred in the area in which the helicopter would have to hover to complete an extraction.
Helicopter 2LM arrived at Lupine Meadows at 0845, and Rangers Johnson and Jackson were flown to the accident site for recon. Flying conditions were considered good with calm winds. Particular attention was paid to potential exposure of the aircraft to rockfall during an extraction. A hover power check was performed at the accident site. The rescue party reported that they felt little rotor wash and no ground resonance from the helicopter. The decision was made to extract the patient and his partner in one load via short-haul. Byerly and Holm would then self-extricate from the scene. At 1013, helicopter 2LM left Lupine Meadows en route for short-haul. At this time, more rockfall was witnessed near the rescue party but they confirmed that it would not have threatened the helicopter. The patient and his partner were short-hauled from the rescue site at 1020 and were received by the rescuers on the glacier at 1023. The patient and partner were then loaded inside the aircraft and flown to Lupine Meadows. Medic 1 then transported the patient to St. John’s Hospital.
Given the continued rockfall in the descent path of the rescuers, the decision was made to extract Byerly and Holm via short-haul. Byerly and Holm were extracted at 1110 and were down on the Glacier at 1112. All members of the rescue party were then flown from the glacier in two flights and returned to Lupine Meadows. All personnel were back at Lupine Meadows at 1132. A rescue debriefing was concluded at 1300.
(Editor's Note: The lengthy description of the rescue operations is presented so readers can get a sense of the factors that must be taken into consideration and the level of commitment required by the rescuers. Following next are the narratives from 2003.)</t>
  </si>
  <si>
    <t>Falling Rocks, Big Cottonwood Canyon, Storm Mountain</t>
  </si>
  <si>
    <t>Utah, Big Cottonwood Canyon, Storm Mountain
On February 17th, Kris (27) was hit by spontaneous rockfall while practicing solo aid-climbing on Six-appeal, a 5.6 bolted route at the Storm Mountain picnic area in Big Cottonwood Canyon. The bolts are spaced widely on this route, and he was placing small nuts between them. The rope was anchored at the bottom end, and he was using a clove-hitch as his solo-device, backed up by a figure-eight knot farther along the rope.
He was also moving a fixed line up the route as he climbed, fixing it to the top bolt each time he passed one. Temperatures were warm for February and snowmelt was running down the route and down a chimney left of the route. Kris had moved up and down parts of the route several times when a rock slab released spontaneously from the chimney. He estimated the size of the rock to be ten feet by three feet by one foot thick. He jumped away from the rock and managed to avoid most of the contact. The slab hit his foot on the way by, breaking his ankle, tibia, and fibula in five places. Smaller rocks also hit his face and helmet. He took about an eight-foot fall, ending up hanging from a bolt secured by the clove-hitch. He was able to switch to his fixed line and rappel to the bottom of the route. Climbers from the nearby Bumblebee Wall had heard the rockfall and knowing that Kris was on the route, they came by to check on him and called for help. SAR members met them at the base of the crag and carried Kris to the road where he was transported by ground ambulance. He spent three months in bed or on crutches and has now recovered and plans to climb again this summer.
Analysis
Kris was an experienced climber, wearing a helmet, and practicing good techniques on an easy route. Solo aid climbing can sometimes produce huge fall-forces compared to normal lead falls, but all of his gear held. Spontaneous rockfall can happen at any time, but it is by far the most likely in Spring freeze-thaw cycles, when cracks are forced wider by snow and ice, and then the ice melts, taking out the “glue” holding the rocks together. This is a spot that gets climbed thousands of times a year, and appears solid. It’s not known for rockfall, though perhaps it should be. I’ve personally had my closest call from rockfall about ten feet away from this, just on the other side of the chimney. (Source: Tom Moyer-Salt Lake County Sheriff’s Search and Rescue)</t>
  </si>
  <si>
    <t>Falling Rock—Dislodged, Colorado, Boulder Creek Canyon</t>
  </si>
  <si>
    <t>Colorado, Boulder Creek Canyon
On July 16, Emergency squads rescued a man who was pinned on the bank of Boulder Creek when a rock the size of a couch crushed his leg this morning. The man, identified as Boulder resident Douglas Shaw, writhed in agony for more than 30 minutes as crews used winches and chains to stabilize the rock and then inch it off Shaw’s right leg. Shaw and two companions, identified as Mary Riddel and Simon Peck, were preparing to cross the creek on a traverse rope used to reach a climbing area on the southern slope of Boulder Canyon about ten miles west of Boulder. Riddel and Peck told rescuers that they were standing on the large rock around 9:45 a.m. while Shaw prepared to clip onto the traverse rope. The rock suddenly rolled and then slid onto Shaw’s leg, crushing it. Freeing Shaw required closing CO Route 119 through Boulder Canyon for nearly an hour, causing traffic to back up more than a mile in each direction. Shaw remained conscious throughout the ordeal and was able to talk with rescue crews. He was taken by ambulance to Boulder Community Hospital at about 10:3 5 a.m. (Source: Greg Avery, Boulder Daily Camera, July 17, 2003)</t>
  </si>
  <si>
    <t>HAPE/HACE, Wyoming, Grand Teton National Park, Grand Teton</t>
  </si>
  <si>
    <t>Wyoming, Grand Teton National Park, Grand Teton
On August 8 about 0400, Ranger McPherson contacted Rangers Holm, Larson, and Montopoli at the Lower Saddle hut. On August 7, Dan and Selanta McPherson (25 and 22) had successfully ascended the Grand Teton by the Complete Exum Route and had returned late that day. During the return, Dan became ill, exhibiting symptoms of High Altitude Pulmonary Edema (HAPE) and possibly High Altitude Cerebral Edema (HACE). He had been unable to sleep and was experiencing violent coughing episodes that resulted in spitting out sputum containing pink phlegm especially after he had lain in a horizontal position. His past medical history included three previous bouts of HACE at altitudes above 14,000 feet, but none was as intense as he was currently experiencing.
Ranger Holm medically evaluated Dan McPherson and made a decision to await daylight hours to escort him down the dangerous terrain to the valley floor. He was instructed to rest in a sitting position and to inform the rangers immediately if his medical condition deteriorated. At 0600 Ranger Montopoli contacted McPherson and they began to prepare for the descent. His condition had not changed during the night. After Holm reevaluated him medically about 0700, the McPhersons began their descent to the valley floor. Ranger Montopoli escorted them and assisted them by carrying about 20-25 pounds of their equipment.
During the descent, Dan McPherson’s condition did not improve. He required several breaks, especially after ascending—which is sometimes required on the descent—any distance. Coughing bouts were especially pronounced when he started to hike after the rest stops. When the group reached the Lupine Meadows Parking Area, D. McPherson stated that he would seek farther medical assistance at his home in Cedar City, for which he departed immediately. (Source: Ranger George Montopoli)
(Editor's Note: This is an unusual case of high altitude illness because of its severity at moderate elevation.)</t>
  </si>
  <si>
    <t>Lightning, Poor Position—Late Start, Wyoming, Grand Teton National Park, Grand Teton</t>
  </si>
  <si>
    <t>Wyoming, Grand Teton National Park, Grand Teton
On July 26 at 1535, lightning struck and fatally injured Erica Summers (27) while climbing the Exum Ridge of the Grand Teton. This single lightning strike traveled down the Exum Ridge injuring seven climbers, five seriously. The initial 911 cell phone call at 1546 reported that CPR was in progress, one climber was hanging unresponsive from a rope, multiple people were injured and at least three climbers were unaccounted for.
The response to this incident included two Type-3 interagency contract helicopters with two full helitack crews, one air ambulance, three ground ambulances, and almost all members of the Jenny Lake Sub-District staff. Rangers flown into the Lower Saddle climbed or were short-hauled to two accident scenes. Rangers worked diligently in steep technical terrain to evacuate all the seriously injured patients and the fatality before nightfall.
Analysis
Several members of this group commented about the weather cell that produced the lightning for this incident. What many said was, “It didn’t look that bad,” or “We’ve been in way-worse weather.” The group had little warning lightning was about to strike. The fatal strike was reportedly the first lightning produced from the storm cell, with no audible thunder as the cell approached. Witnesses reported only one other lightning strike produced from the storm cell, hitting a nearby peak. The characteristic warnings of hair standing up on the back of one’s neck or buzzing metal were almost instantaneous with the initial strike. Given the group’s position on the mountain, the time of day, and the skill level of those in the group, it is doubtful that had the storm cell approached with thunder 20-40 minutes before hitting the Grand Teton, the group would have been able to move off the mountain fast enough to get to a safer location.
Forecasts and recent weather observations should have indicated to this group that thunderstorms were likely to develop on the afternoon of the 26th. During the two days prior to this incident, afternoon thunderstorms developed and moved over the Tetons. When the initial incident report was broadcast, I looked up into the mountains at a significant storm cell. I wondered if we were going to be able to fly a helicopter at all, and I wondered why these people were on the Exum Ridge at 1546 in the afternoon.
The Exum Ridge is undoubtedly the most popular route on the Grand Teton and thus on a Saturday during the middle of summer, one is bound to encounter other climbers. It is very difficult for a group of 13 people to climb quickly. Getting to the base of Wall Street around 1100 with 13 climbers, many with no climbing experience, would surely have put at least some members of the group near the summit very late in the afternoon, even if other climbing parties had not been encountered.
Fortunately all members of the group wore helmets and their cell phone worked to initiate a rescue response. The group was lucky, however, that a couple of other climbing practices did not result in a greater tragedy. The anchor C. Summers was utilizing at the top of the Friction Pitch was not equalized. All of Rodrigo Liberal’s (27) weight and much of Clinton Summers’ (27) weight relied on a single .75 Camalot after the strike. Given Team 4’s anchor failure, had they fallen farther and weighted their rope, which was tied to Liberal’s harness, the anchor at the top of the Friction Pitch would have sustained a significant force.
Had the lightning strike occurred when Clinton Summers was passing the knot of the middle climber, Erica Summers, it may have resulted in a much longer fall for Liberal. This potential problem could have been mitigated had E. Summers clipped into the anchor at the top of Friction Pitch and Liberal been tied off short prior to passing the knot.
Fortunately a successful rescue was instrumental in saving lives following this lightning strike. Had weather conditions not improved and rescue resources not been so readily available, more life certainly would have been lost. (Source: Brandon Torres, Grand Teton National Park)
(Editor’s Note: The front cover for this years ANAM provides a visual glimpse into the complexity of this rescue. For a full story on the rescue, get a copy of the Jackson Hole News and Guide, July 30, 2003. Two quotes summarize the situation and the expertise of pilots and rangers. First, from Ranger Renny Jackson: “It was something you would expect to see back in the old days—horror stories from the Alps. ” And from 30-year veteran Ranger Tom Kimbrough, “This might be the most spectacular rescue in the history of American mountaineering in terms of numbers of people being extricated and the way the helicopters worked and how fast the boys did it. ”)</t>
  </si>
  <si>
    <t>Rappel Failure/Error—No Back-Up Belay and No Knots on Ends of Ropes, Wyoming, Devils Tower National Monument</t>
  </si>
  <si>
    <t>Wyoming, Devils Tower National Monument
On May 17, Jacqueline Weimer (27) sustained fatal injuries after falling approximately 100 meters while rappelling adjacent to the popular El Cracko Diablo climbing route on Devils Tower.
Weimer and her climbing partner had just completed the Soler (5.9) and rejoined three friends in the Meadows, a large ledge system high on the south face of Devils Tower. The group of five decided to rappel together and rigged a double-rope rappel through fixed anchors using 60 meter ropes. A newer, smaller-diameter rope was threaded through the anchors and tied to an older, larger-diameter rope using a Flemish bend. The first person to rappel descended 59 meters—past two sets of intermediate anchors—to a narrow ledge with anchors. Using a different rope, he rigged a single-rope rappel at these anchors and continued down the remaining ten meters to a large ledge. The group planned to descend singly down the double-rope rappel, switching rappels at the small ledge, and then continue down the single-rope rappel, ultimately regrouping at the large ledge. (Although still high-up, this ledge forms the base of Soler and other routes and it is accessed by third class terrain from below.)
While waiting turns to descend the double-rope rappel, each climber observed that the joining knot traveled slightly away from the anchors. Each readjusted the knot before descending. Weimer was the fifth and last person to rappel. At this time her partners were changing shoes and eating lunch at the large ledge below. Weimer reached the intermediate rappel anchors. However, instead of immediately clipping in, she remained in a rappel stance on the two ropes. She then leaned briefly to her right in order to look up and consider how the ropes would pull. At this point her partners watched her fall backward, hit the large ledge, tumble, and continue to fall out of sight. Weimer was found with approximately three meters of excess rope—of the thicker, older rope—running through her rappel device. Presumably, she lost control of the other rope and it slipped through her rappel device.
Analysis
Several factors contributed to this accident, including the extreme length of the rappel, the absence of blocking knots tied at free rope ends, and uneven rope lengths on the double-rope rappel. The compound effect of these factors resulted in a tragic accident.
Choosing to skip two sets of intermediate anchors forced the climbers to rappel dangerously close to the ends of their ropes. Only one to two meters of excess rope are generally available when this same narrow ledge is reached on a double-rope rappel using two standard 60 meter ropes. Nevertheless, many climbers prefer to avoid the hanging stances found at the intermediate sets of anchors and choose to rappel to this same narrow ledge. Although recognizing the length of the rappel, Weimer and her partners still made the conscious decision not to tie blocking knots at the free ends of their ropes because they were concerned that these knots might hang up when the ropes were tossed. Tying, or tossing and then retying, blocking knots can effectively eliminate the risk of rappelling off of rope-ends.
The group intentionally threaded a newer, smaller-diameter (10.2 mm) rope through the anchors and then tied in an older, larger-diameter (10.5 mm) rope, because they felt that doing so would allow for easier rope retrieval. However, this rigging allows the joining knot to travel through— instead of jamming against—the anchors if, on a double-rope rappel, the thinner rope passes through a rappel device slightly faster than the thicker rope. Indeed, while waiting turns to descend the double-rope rappel, each climber observed the joining knot traveling (about 1/2 meter) away from the anchors. Thinner, less worn ropes tend to travel through rappel devices slightly faster than thicker, more worn ropes because slightly less friction is applied to them by the rappel device. This effect can be eliminated if the rappel is rigged in reverse. Larger diameter (or more worn) ropes should be threaded through the anchors and then tied to smaller diameter (or less worn) ropes. In this scenario, instead of traveling, the joining knot will simply jam against the anchor, thereby maintaining even rope lengths.
It is significant that the rope diameters involved in this accident were fairly similar (10.2 vs. 10.5 mm). In this instance it is possible that the differences in sheath wear between the older rope and the brand new rope exaggerated the slight difference in diameter between the two ropes. It is unclear whether the JAWS descending device used by Weimer further exaggerated the situation because of the greater stopping power/friction that this device provides in comparison to other rappel devices. (Source: Chuck Lindsay, Climbing Ranger)
(Editor's Note: Things have changed since 1959, when my partners Carl and Jean Love and I were the 68th-10th to ascend the tower by the only known route. Now there are 6,000-8,000 climbers a year attempting one of the 220 named routes. On this day, there were 82 people on the various routes. Considering that more than 80,000 climbers have visited the monument, the accident rate is low and there have been very few fatalities, most of them, due to rappel errors.)</t>
  </si>
  <si>
    <t>Stranded, Weather, Inadequate Equipment—No Stove, Oregon, Mount Hood, Reid Glacier Headwall</t>
  </si>
  <si>
    <t>Oregon, Mount Hood, Reid Glacier Headwall
This incident involved a climbing team that was part of a Portland-area climbing club. The following description of the events leading to the incident on January 11 and 12 was derived from an explanation provided by the climbing team.
Our intent was to climb the Leuthold Couloir. When we started up the Palmer Snowfield there were a couple of mild snow flurries and it was partly cloudy at Illumination Saddle. The weather cleared and was great as we traversed over to the start of the Leuthold climb. Around 9,800 feet we mistakenly took a gully to the right of the Leuthold Couloir that put us on the Reid Headwall. The weather conditions were still good at this time. Although I did not record times as to where we were, we seemed to be making good progress during this part of the climb. Once inside the gully on Reid Headwall poor snow conditions slowed climbing. We ran into loose, sugary snow conditions in steep areas that required belays.
As we made our way up through the more technical sections of the headwall, the weather started to deteriorate and we were hampered by poor visibility. I was becoming increasingly concerned about time but down-climbing the Reid Glacier Headwall would have placed us in danger on several known avalanche-prone slopes. Up and over was determined to be the safest route as many in the team were familiar with this part of the mountain.
As we traversed along the top of Reid Headwall towards the summit ridge, the storm had picked up strength. Strong winds and marble-sized hail hampered visibility that was poor anyway as it was starting to get dark.
We continued toward the summit with the hope of reaching the Pearly Gates before it got totally dark. We felt confident we could navigate down from there with our headlamps.
When down-climbing safely became increasingly difficult due to the poor visibility, we regrouped and had one party member climb down to make sure we were on route. He ran into a short vertical rock band and came back up. By this time party members were getting cold, so we decided to dig in and descend in the morning.
There were two reasons we called 911. (1) To inform the authorities that we were overdue and safe in a snow cave 80 meters below the summit. (2) Two party members were trending towards hypothermia and notification was given to the authorities in case assistance would be required to bring the climbers down if their conditions worsened.
The following morning two teams of rescuers ascended the mountain to search for the climbers. Winds averaged around 30-40 mph with heavy snow and twenty feet of visibility compounded efforts to reach the climbers.
Analysis
One lesson from this accident is that no matter how experienced or prepared you are, the weather in the mountains (particularly the Cascades of Oregon and Washington) can change very rapidly and storms may arrive sooner and harder than expected.
Climbers should consider all possibilities when preparing for a climb and plan their strategy so they can avoid storms, and survive them. Frequently this is a balance between going lightweight to avoid moving slowly on dangerous terrain, but not going so lightweight that you are unable to survive if you become stranded. In this case, these climbers acted properly once they realized they were in trouble. They had adequate equipment and knowledge to survive. Rather than wandering around in a whiteout and risking becoming more seriously injured or disoriented, they protected themselves from the elements and called for help when they were unsure they would be able to self-rescue.
The leader of the climb made the following points:
There had been forecasts of weather turning bad late in the day. Doing this climb with a fairly large party and uncertain weather and nothing more than emergency bivy gear left a smaller margin of safety.
Route finding: Although I had climbed Leuthold before I did not remember the spot where we went to the right. Had I been paying proper attention I should have figured it out soon enough to get back on Leuthold and we would have made the summit before dark.
Leadership: When the party started going slowly I should have taken control more. One option would have been to shorten the rope so I could communicate with the team better.
Poor equipment planning: In hindsight, I can’t believe that I had not included a stove in our equipment. Our near hypothermia could have been avoided. Also, the frostbite, from which one other team member and I have fully recovered, could have been avoided.
Communication: When we originally called 911, we stated our intent to descend in the morning if the condition of the team did not deteriorate any farther. We were advised to stay where we were and that a team would be mobilized to ascend. One other team member and myself were borderline hypothermic early in the evening but our condition improved in the snow cave. Although we communicated to the people at the rescue base that we were all ambulatory but cold, we should have been more assertive in holding to our decision to descend on our own in the morning. In our attempt to be agreeable with the SAR effort we needlessly endangered several of the rescuers.
A final note from Steve Rollins: Avalanche danger rose quickly during this storm, threatening to prevent rescuers from being able to reach the stranded party safely. Had conditions been any worse, it is possible rescue efforts would have been postponed, resulting in the party being stranded for an even longer period of time. Climbers should be aware that rescuer safety always takes precedence and therefore rescues are not always possible. (Sources: Steve Rollins-Portland Mountain Rescue; David Byrne-35; Jim Brewer-48; Bob Pelletie-38; Jared Cogswell-31; Keith Campbell-44; and a story from The Oregonian.)</t>
  </si>
  <si>
    <t>Stranded—Off Route, Weather, Inadequate Clothing and Equipment, Exceeding Abilities, California, Tuolumne Meadows, Fairview Dome</t>
  </si>
  <si>
    <t>California, Tuolumne Meadows, Fairview Dome
On July 27, Randy Popkin (46) and his son, Cameron (16), climbed the Regular Route on Fairview Dome. They got to the base at 7:00 a.m. to allow plenty of time for the route, but a party of four was already there. Waiting for the larger party to clear the second pitch cost the Popkins 45 minutes, and then another hour on the third. The party of four ultimately pulled ahead, but the Popkins then lost more time allowing a faster party to pass. Randy and Cameron were having no problems with the technical difficulty of the climb, but they were getting a lesson in the realities of a long and popular route.
Finally, high on the face, where the route traverses to the right to the final fourth-class pitches, they missed the turn and continued straight up. By the time they realized their error and had rappelled back to their previous belay, another 45 minutes had gone by. By now it was nearing dusk, and Randy knew they would not get off. They reached the fourth-class section and ran up it as fast as they could, but they had no lights, and darkness stopped them 100 feet from the top.
The forecast had been good—no storms in sight—and the day had been excellent, but clouds began to build up in the late afternoon. At dusk it began to rain and hail, with lightning in the distance. Randy was somewhat protected with light nylon pants and a fleece-lined Goretex jacket, but Cameron had only shorts and a cotton long-sleeve sweatshirt. Luckily the precipitation never became heavy, and they found a decent ledge with an overhang that allowed partial shelter.
Their water and food had lasted all day, but now it was gone. They did, however, have a Family Band radio, and Randy’s wife—who had already notified the NPS that they were overdue—was able to contact them from the road at about midnight. Randy initially figured they would sit it out, but he changed his mind when he realized that Cameron was getting cold.
The Park Service was also concerned that a second thunderstorm was forming, so they sent two members of the rescue team to the top of Fairview. They were able to rappel to the Popkins and belay them to the summit. Everyone walked out to the road a little before 6:00 a.m., just as the sun was coming up.
Analysis
Both had been climbing indoors and outdoors for the last two years and consistently followed 5.10. Cameron was not yet leading, but Randy had led a dozen or so single-pitch climbs at the 5.9 level. Neither had done a multi-pitch route without a guide, but a guide familiar with Randy’s progress had suggested that he was ready to lead Fairview. The guide felt Randy was ready to lead the route, and he was right, as the climbing was never an issue. But a new leader and a non-leader make a pretty weak team if anything serious happens, and the guide probably assumed that Randy would include an experienced climber in the party.
Here’s a short list of common practices: Don’t trust the weather forecast, especially in the high country. Depending on the route, your skill level, and your style, take headlamps, warm clothes (including hats), and lightweight rain gear. Also consider a spare, lightweight rope so that you can make full- pitch rappels without leaving your entire rack behind. A cell phone or FRS radio (and someone on the other end) is also a good idea. But it’s no substitute for preparation and ability. Expect delays—almost everyone we rescue because of darkness or storm blames heavy traffic or the lack of street signs. Check your progress and be realistic. Adverse conditions are no big deal if you’re equipped to sit the situation out. Otherwise you should retreat while you’re able. (Source: John Dill, NPS Ranger, Yosemite National Park)</t>
  </si>
  <si>
    <t>AMS, Alaska Denali National Park, Mount McKinley, West Buttress</t>
  </si>
  <si>
    <t>Alaska, Denali National Park, Mount McKinley, West Buttress
On the evening of June 6, the Russian Denali Expedition requested the assistance of the NPS volunteer doctor at the 17,200-foot camp on the West Buttress of Mount McKinley because one member of the team was ill. Upon investigation, Dr. McLean discovered Ludmila Korobeshko (29) sick with acute mountain sickness and possibly high altitude pulmonary edema. Reichert and McLean escorted Korobeshko down to the 14,200-foot ranger camp where she remained on oxygen for 30 hours before descending with her team to basecamp.
Analysis
During and interview with Dr. McLean, Korobeshko stated that she had had a persistent headache during her two days at 14,200-foot camp. In hindsight it appears that Korobeshko had acute mountain sickness beginning at this camp. Climbers need to be honest with themselves and their partners with regards to their health. Korobeshko should have rested at the 14,200-foot camp until she felt 100 percent.
The National Park Service recommends a time line for ascending the West Buttress that provides most climbers adequate acclimatization. The prescribed time is ten to 13 days up to the high camp at 17,200 feet. The Russian team moved to this camp on their 9th day on the mountain and climbed to the summit on their 9th day. It is fortunate that more of the team did not get seriously ill.
Every year there are some who will push themselves to climb Mount McKinley as fast as they can. While some succeed without event, the consequence of becoming sick high on the mountain can be fatal.</t>
  </si>
  <si>
    <t>Avalanche or Rockfall, Alberta, Banff National Park, Mount Deltaform, Supercouloir</t>
  </si>
  <si>
    <t>Alberta, Banff National Park, Mount Deltaform, Supercouloir
On June 5, two climbers in their early 20’s were reported overdue attempting the Supercouloir route (IV 5.8) on the North face of Mount Deltaform, near Lake Louise, two days after leaving to bivy for the climb on June 3. The experienced climbers had planned to leave for the climb on Thursday afternoon, spend the evening near the base and start their climb at midnight so they could complete it while the face of the mountain was the most stable. The Supercouloir is considered a difficult alpine route and is located in a relatively remote area at high elevation where avalanches persist, especially during warm sunny days. Based on the description the climbers’ friend gave to wardens, the route (under normal conditions) would have been within their technical capabilities.
Analysis
An aerial search was begun and Park wardens were able to trace tracks of the climbers up to the crux exit rock chimneys. The tracks then indicated that the pair had started to descend, possibly due to the large cornices hanging over the exit route. At the 9,900 foot level, ice tools were located on a traverse line on the route. It appeared that the two had fallen from this point.
Park wardens searched the avalanche debris at the base of the route with two dog teams in June but search efforts were suspended due to dangerous conditions on the mountain. The bodies were located visually below the bergschrund a month later on July 5 after some melting occurred. (Source: Percy Woods, Banff National Park Warden Service)</t>
  </si>
  <si>
    <t>Avalanche, Alberta, Banff National Park, Mount Rundle, Professor Falls</t>
  </si>
  <si>
    <t>Alberta, Banff National Park, Mount Rundle, Professor Falls
On March 23, a party of two was climbing Professor Falls (280 m. III WI4) and had just finished the technical lower pitches. They were walking roped together towards the last pitch. The second on the rope, T., heard a sound and looked up to see a large avalanche coming over the cliffs above. The two ran to the side of the gully and T. wrapped the rope around a tree a couple of times. The sky went dark gray and the avalanche poured over the two for what seemed like several minutes. T. could look back and see debris piling up where they had just been. The debris pile was over ten metres deep. After the slide stopped, the other member of the team, J., tried her cell and got through to Warden Dispatch. They reported the avalanche and the fact that there were at least three people below them on the waterfall. They then went to look down and determine what may have happened below. Wardens dispatched a helicopter and dog team and prepared for further rescue response. Meanwhile, J. called back on her cell and reported that she was in voice contact with the party of two beneath her and that they were only slightly dusted. J. indicated that they were descending a snow ramp where there had been an ice climb just minutes previously. By helicopter and cell communication, wardens were able to determine that all of the climbers on the route were accounted for and were descending.
Analysis
The avalanche was a Size Three, Natural Slab approximately 60 centimeters thick by 200 metres wide by 600 metres long. There had been no overnight freeze, the temperature was +10 EC at the base of the climb, there was light rain falling in the start zone, and the avalanche danger was rated as “Considerable rising to High with predicted daytime warming.” Ice climbs frequently form beneath large avalanche prone bowls. Above freezing temperatures and rain are two of the major contributing factors in ice-climbing avalanche incidents. (Source: Bradford White, Banff National Park Warden Service)</t>
  </si>
  <si>
    <t>Avalanche, Alberta, Banff National Park, Mount Wilson, Midnight Rambler</t>
  </si>
  <si>
    <t>On February 12 John Miner, Jim Andrues, and Russ Howard were climbing Midnight Rambler (240 m. III, WI3) on Mount Wilson in Banff National Park. Two of the three were highly experienced mountaineers and members of the Tacoma Mountain Rescue Unit (WA).
They were hit by a size 2.5 avalanche initiating from a start zone high on the mountain. This likely occurred in the early afternoon. They were carried to the runout at the base of the route and were all buried from one to four metres deep. The three ice climbers were part of a larger group. Other members of the group who had been climbing elsewhere became worried as darkness fell and drove to the trailhead for the climb around 1900. They hiked up to the base of the climb and found avalanche debris and sections of climbing rope coming out of the debris. They searched the deposit and none of the climbers were visible. The buried climbers were not wearing beacons. The search party returned to the highway and reported the accident at the Saskatchewan Crossing Warden station. Park wardens from Banff, Lake Louise and Jasper including two dog teams searched the debris until 0:00 the following morning. One victim was located and dug out. The search resumed at 0700 that morning. The park rescue helicopter was brought in along with more park wardens. The other two climbers were located and dug out later that morning.
Analysis
When they left to start the climb, temperatures were below freezing at the base of the route. Unfortunately, they were not aware that there was a temperature inversion and that at the elevation of the starting zones, temperatures were at or above freezing. When the rescue team responded at night, the residual avalanche hazard from above was evaluated. Temperatures had dropped to an acceptable level and remained below freezing at the start zone elevation the next morning as well. It is unknown if, at the time of the accident, they were still climbing up or if they were on their way down. The temperature inversion conditions could not have been easily being predicted. It is fairly common for ice climbers to not use avalanche beacons. Beacons would not have made any difference in the outcome in this case. (Source: Percy Woods, Banff National Park Warden Service and Tacoma Mountain Rescue)</t>
  </si>
  <si>
    <t>Avalanche, Weather, British Columbia, Yoho National Park, Super Bock</t>
  </si>
  <si>
    <t>On March 6, three ice climbers were approaching the bottom pitch of a route called Super Bock (180 m. III WI5) on Mount Stephen in Yoho National Park. Two of the climbers were in a protected location near the base of pitch one; the third climber was approximately ten metres behind them. A wet avalanche poured down the route and swept the third climber approximately 300 metres down slope and into some sparse trees. He sustained a lower leg fracture and significant bruising. His friends quickly responded to his aid and one carried on down to the CPR tracks below and headed to the town of Field to report the accident. The reporting person was able to flag down an eastbound freight train. With assistance from the two CPR staff on board, the climbers were able to move the patient on to the train. They met an awaiting ambulance 1.5 kilometres up the rails.
Analysis
Temperatures had been above freezing for a few days with intermittent rain showers up as high as the avalanche start zones above Super Bock before the accident. Evidence of recent wet avalanches was apparent on adjacent slopes. Above freezing temperatures and rain are two of the major contributing factors in ice-climbing avalanche incidents. (Source: Percy Woods, Yoho National Park Warden Service)</t>
  </si>
  <si>
    <t>Cornice Collapse, Avalanche, British Columbia, Yoho National Park, Mount Vice President</t>
  </si>
  <si>
    <t>British Columbia, Yoho National Park, Mount Vice President
On April 9, an American man who was backcountry skiing in Yoho National Park died when he was swept away by an avalanche. Park wardens discovered the man’s body at about 1800, buried under about 60 centimetres of snow. He had been skiing on the Vice President, a popular destination for backcountry skiing and mountaineering in the Little Yoho Valley. The victim was standing apart from his party on top of a comice when it broke off. The human-triggered comice failure produced a size three avalanche on an east aspect starting at 3100 metres and running full path. The slab stepped down to the rocks with the crown over a metre deep in some places. The victim was carried more than 600 metres down the mountain. The party, comprised of five or six members from both the U.S.A. and Canada, had a satellite phone and was able to call for help. Six wardens and two rescue dogs were called to the scene. A helicopter with an avalanche beacon suspended below it was used to locate the victim.
Analysis
At the time of the accident, the avalanche forecast was low but contained specific reference to increasing instability resulting from daytime warming. The forecast warned skiers that large cornices are starting to fall apart. This cornice failure occurred in the afternoon. The same day, a number of other natural avalanches were observed on sun-exposed slopes, demonstrating the deterioration of the snow pack that occurs in the afternoons with spring weather. In the spring, skiers are well advised to get up very early to enjoy the best conditions and finish their ski day early before afternoon warming creates isothermal conditions. (Source: Genevieve Svatek, Banff Crag and Canyon)</t>
  </si>
  <si>
    <t>Deep-Vein Thrombosis—Inadequate Medicaiton Supply, Alaska, Denali National Park, Mount McKinley, West Buttress</t>
  </si>
  <si>
    <t>On June 6, Anatoli Lakteonov of the same Russian team as above was brought by members of his expedition to the NPS Basecamp. Patient was observed to be visibly limping and in some distress. Examination of the patient’s right leg revealed minimum one-inch pitting edema distal to the knee, extending to mid-shaft tibia. Patient also had wrapped his leg with ace wrap from the groin to just below his knee. Pain was reported upon palpation to mid-femoral region. Also felt was a hard cord-like structure within the right medial femoral area. Diagnosis made was a suspected DVT (deep vein thrombosis) of the great saphenous vein. Dr. Dickey (Alaska Regional Hospital ER) was consulted and he agreed with the diagnosis and with the recommendation of immediate evacuation. These findings were reported to the IC at Talkeetna (Ranger Roger Robinson). Attempts were made to use a helicopter from the Alaska Air National Guard rescue unit, but Talkeetna Air Taxi ultimately carried out the evacuation. Patient was not medically escorted during the flight out, as it was determined that weather conditions would be unduly hazardous. Patient was met at the Talkeetna airport by NPS personnel and then transferred to a Life Guard helicopter for final transport to Providence Hospital in Anchorage, AK. Patient was definitively diagnosed as having a DVT and was admitted for treatment.
Analysis
The patient had a previous medical history of DVTs and pulmonary embolisms. During the climb, he was taking prescribed blood thinners, but did not have a supply adequate for the duration of the climb.</t>
  </si>
  <si>
    <t>Fall into Crevasse, Unroped, British Columbia, Glacier National Park, Deville Glacier</t>
  </si>
  <si>
    <t>British Columbia, Glacier National Park, Deville Glacier
On May 6, B.E. (48) fell 60 feet to his death in a crevasse in the Selkirk Mountains while ski touring on the Deville Glacier in Glacier National Park. B.E. and four male friends from Canmore were traversing from Battle Abbey to Rogers Pass when the accident happened. The five skiers were doing a variation of the classic Bugaboos to Rogers Pass ski traverse, described in Chic Scott’s book Summits and Icefields as one of the most magnificent in western Canada. It was a route the experienced B.E. had done twice before. The five had left Canmore on May 1, and were two days short of completing their week-long expedition when the accident occurred. B.E., who was in the lead, noticed the crevasse and when he went to check it for the safety of the group, he fell. A fellow climber rappelled down the crevasse to aid B.E., but he could not find a pulse. Two members of the party hiked down the mountain and contacted wardens by May 7, while two others stayed at the site. The two who stayed on the mountain were airlifted by helicopter, but recovery efforts for B.E. were stalled by weather until May 12.
Analysis
It is clear that the group had a rope, as one of the party rappelled down to the victim after the accident. What is not clear is why B.E. would choose to approach the crevasse to “check” on it without being roped up. (Source: Dave Stephens, Pam Doyle, Canmore Leader)</t>
  </si>
  <si>
    <t>Fall into Crevasse—Unroped, Alberta, Jasper Naitonal Park, Mount Athabasca, North Glacier</t>
  </si>
  <si>
    <t>Alberta, Jasper National Park, Mount Athabasca, North Glacier
On April 9, a party of three were ascending the North Glacier on Mount Athabasca on skis, on a route a little higher than where the “standard” route normally goes. Their intent was to do some skiing as they had done a week prior. At 1310, the party was paralleling a crevasse as they were nearing the top of a roll in the glacier, when K.F., who was in lead, dropped into the crevasse. The party was unroped, unharnessed, and unfortunately, K.F. had the rope. The two friends got as close as they safely could to the crevasse to try to establish contact, but no voice contact could be made. Knowing they could not do much without a rope, they quickly skied down the mountain and dialed 911 from the Columbia Icefields Centre pay phone. Meanwhile K.F. was able to move in the tight quarters just enough to dramatically improve his fight against succumbing to hypothermia. He was able to slide off his pack and get his wind stopper, toque, and balaclava on. He put his down coat next to his chest and with one hand (the other was numb), he managed to get a prusik around his chest so it was ready to clip by the rescuers. Jasper dispatch was notified and a helicopter was brought in. Rescue teams were assembled from Jasper and Lake Louise. Crevasses were fairly obvious from the air and the serac hazard was deemed to be reasonable. It took approximately one hour and 15 minutes for the first party to get on scene from the time of the report and two hours to complete the extrication. By that time, K.F. had spent four hours in the crevasse. By 1744, K.F. was packaged and flown out with a Jasper Public Safety Warden. By 1806 all personnel were off the glacier. At 1841, K.F. was flown with a paramedic to Banff Mineral Springs Hospital and released later that night with no injuries.
Analysis
The party had over estimated the quality of the snow cover on the glacier and choose to travel without a rope or harness on. The team climbed to a high point of a roll to get a better ski run down. Crevasses and localized scouring of snow are common near crests of rolls in glaciated terrain. The team did not see the depression of the snow indicating a crevasse until after K.F. had fallen in. The Rockies snowpack is often thinner and more variable than other mountain ranges to the west. It is rare when conditions exist for traveling unroped. (Source: A1 Horton, Jasper National Park Warden Service)</t>
  </si>
  <si>
    <t>Fall on Ice, Alberta, Banff National Park, Cascade Mountain, Cascade Waterfall</t>
  </si>
  <si>
    <t>Alberta-, Banff National Park, Cascade Mountain, Cascade Waterfall
On January 3, a party of two was climbing on Cascade Waterfall (300 m. Ill WI3). Sometime between 1500 and 1600, the victim was leading final moves of the last pitch when he fell, injuring his ankles. His partner lowered him to the belay and they decided to retrieve ice screws before starting the descent. Some time was spent retrieving gear and the lowering out was slow. About 1800, the party used their cell phone to call one of their wives, who in turn contacted Warden Dispatch. A warden rescue party climbed to where patient was located below the first set of anchors. The preliminary survey indicated injury to the right ankle, but the patient was comfortable enough to continue with lowering out. Wardens set up a first lower of 100 metres, to the second rescue party, then a second lower of 150 metres to the base of the climb. The patient was loaded into the wheeled stretcher and wheeled to his personal vehicle. His climbing partner drove him to the hospital where he was diagnosed with a hairline fracture of his talus. The rescue was done at night with air temp at –32 EC. The moonlight was a big help.
Analysis
Lead falls while ice climbing often result in fractures to the lower limbs. In cold weather when the days are short, it is important to start early in the day so that there is some spare daylight in case something doesn’t go well. The party may have underestimated the time that a series of lowers would require. (Source: Bradford White, Banff National Park Warden Service)</t>
  </si>
  <si>
    <t>Fall on Ice, Banff National Park, Mount Bourgeau, Bourgeau Right-Hand</t>
  </si>
  <si>
    <t>Alberta, Banff National Park, Mount Bourgeau, Bourgeau Right-Hand
On January 4, a party of two was climbing Bourgeau Right-Hand (310 m. IV WI 4R). This climb is often very thin on the first two pitches and difficult to protect. The leader was climbing second pitch and took a lead fall six metres above his third screw (clipped in with a screamer). The screw held but he was unsure if the screamer deployed. The leader fell about 15 metres and injured both ankles. One ankle was severely fractured. The party self evacuated to the Sunshine Ski Village parking lot. In addition to the fractures, the leader suffered frostbite to all toes, but no long term damage is expected.
Analysis
Lead falls with crampons frequently result in lower leg fractures. In this instance the party was concerned that they would be responsible for the cost of a rescue, so did not call for help. Rescue services are included in
Canadian National Parks as a benefit of purchasing a Park Pass and there is no additional charge. With fractures, where there is possible circulation impairment, there is a potential for irreversible limb damage and time may be of essence in obtaining advanced medical care at a treatment hospital. (Source: Bradford White, Banff National Park Warden Service)</t>
  </si>
  <si>
    <t>Fall on Ice, Inadequate Protection, Alberta, Jasper National Park, Mount Andromeda, Practice Gullies</t>
  </si>
  <si>
    <t>Alberta, Jasper National Park, Mount Andromeda, Practice Gullies
On June 4, two climbers left the climber’s parking lot at 0500 enroute to the Practice Gullies (III) on Mount Andromeda. These inappropriately named gullies are similar in difficulty (45 to 5 5 degrees) and are located on the extreme left hand part of the Northeast Face. They are often capped by large cornices. The climbers arrived at the base and began climbing around 0800 on good snow in the shade of the mountain. They moved quickly up four pitches and then anchored to the rock wall. The snow was thinning out and they were moving out through an interface onto ice. The leader set out, and about four metres into the ice climb, his tool placements failed and he fell. No protection was in place yet and the fall force of the fall came upon the belay device that was attached directly to the anchor. It is uncertain what broke or pulled, but the anchor failed and both climbers fell to the base of the climb. A.T. sustained a dislocated shoulder and fractured femur, while his partner C.G. suffered only minor bruising.
A guided climbing party on the Athabasca AA Col route witnessed the fall and sent two climbers down to assist the victim. The guide contacted the Jasper Warden Service via radio and a heli-sling rescue operation was initiated. A total of three wardens were slung into the location where the patient’s injuries had already been immobilized. Due to a large overhanging cornice above the route, the rescue emphasis concentrated on a fast heli-sling evacuation of all people.
Analysis
The leader was moving through a difficult snow/ice interface where his tools were not secured in the ice below the snow. When the climber fell, the fall force of the fall came upon the anchor through the belay device. The belayer was attached to the anchor separately from the belay device and was not able to absorb some of the forces of the fall. A static belay may have transferred the full force of the fall on to the anchor and overloaded it. It is interesting to note that the rope was not cut and that the belay device and carabiner were not found on the rope. This indicates that the carabiner and/or the anchor line failed, allowing both climbers to fall. (Source: A1 Horton, Jasper National Park Warden Service)</t>
  </si>
  <si>
    <t>Fall on Ice, Unroped, British Columbia, Haffner Creek Canyon</t>
  </si>
  <si>
    <t>British Columbia, Haffner Creek Canyon
February 15, I.T. was solo climbing a mixed route in Haffner Creek Canyon to set up a top rope for friends. He was approximately twenty feet up when he slipped and fell to the ground landing at an awkward angle on his left ankle. Two ACMG guides that were working close by and witnessed the accident radioed Kootenay Park wardens to initiate a rescue response. I.T. was transported via heli-sling to the Haffner Creek trailhead. He was then evacuated by helicopter to the hospital in Banff. I.T. had fractured his ankle in three places.
Analysis
Solo climbing is unforgiving. Slips and even short falls while wearing crampons can lead to serious injuries. (Source: Percy Woods, Kootenay National Park Warden Service)</t>
  </si>
  <si>
    <t>Fall on Ice—Ice Tools Pulled Out, Unropped, Quebec, Mont du Gros Bras</t>
  </si>
  <si>
    <t>On February 22, J.S. (39) and M.L.(38) had finished the Gros Bras route at Weir and were packing up their gear when they decided to have a look at the rock climbs further along the cliff. On the way back J.S. decided to attempt an unroped mixed traverse across the ice shrouded base of the cliff. After one or two moves, he noticed the ice was very poor and was just beginning to step back down onto level ground when the ice supporting his left tool disintegrated and he fell heavily downward about half a metre, firmly planting his right crampon, unfortunately he also fell backwards on his planted foot and snapped his tibia, just above the boot top, and his fibula near the knee. He then proceeded to flip onto his back, fall about one more metre and luckily landed in between two large boulders which stopped him fall-
ing farther. J.S. also sustained severe bruising. M.L. quickly came to J.S.’s aid organizing some of the other climbers. Fortunately two of the other climbers present were very experienced and well qualified in first aid and they improvised a splint from slings and a dead sapling, ensured J.S. was warm and not in shock, and, when stabilized, proceeded to move J.S., via a two-man carry with a relay of three persons, to M.L.’s car.
Analysis
Even a short fall when wearing crampons can have serious consequences. (Source: John Scoles)</t>
  </si>
  <si>
    <t>Fall on Rock, Climbing Alone and Unroped, Alberta, Peter Lougheed Provincial Park, Mount Brock</t>
  </si>
  <si>
    <t>Alberta, Peter Lougheed Provincial Park, Mount Brock
On April 24, a helicopter spotted the body of C.N. (31) in rough terrain at 8,400 feet in a gully on Mount Brock in the spectacular Opal Range in Peter Lougheed Provincial Park. C.N. was a climbing enthusiast who made a number of climbs in the U.S., Australia, France, and many other areas of the world. A rescue worker had to be lowered from the helicopter with ropes and a harness to recover the body. C.N. died as a result of major traumatic injuries he sustained in a fall of about 1,000 feet. It appeared from footprints that C.N. reached Brock’s 2,902-metre peak before falling on the descent. A search for C.N. had been launched after he failed to return from what was supposed to be a day-long climb on April 22. Rescue personnel scoured Mount Brock and nearby Mount Blane, where C.N. began his solo ascent. C.N.’s vehicle was located in a parking lot near the trailhead shortly after police received the call from the family. A helicopter assisted personnel searching on the ground. Conservation officers used scopes to check for any activity on the slopes. The air search was cut short on April 23 due to strong winds but resumed early on April 24. C.N. was familiar with the area, and was in Canmore/Kananaskis to make various climbs. (Source: Burke Duncan)
Analysis
C. N.’s death is the fourth solo climbing fatality in the park in two years.</t>
  </si>
  <si>
    <t>Fall on Rock, Failure to Test Holds, Alberta, Kananaskis Country, Mount John Laurie (Mount Yamnuska)</t>
  </si>
  <si>
    <t>Alberta, Kananaskis Country, Mount John Laurie (Mount Yamnuska)
A climber fell and broke his leg on June 5. The man was climbing a route called The Bowl (145 m. 5.10a) when he grabbed onto a chalk-covered handhold that he had used before in a previous climb near the top of the route. The large rock came loose and hit him, crushing his leg and throwing him off the wall. His belayer caught him, but he still fell about 20 metres. A sling rescue was arranged with Alpine Helicopters. (Source: Burke Duncan)
Analysis
The Yamnuska crag has been described by some as a “hopeless pile of garbage rock.” There is plenty of good rock to be found on the crag, but it is important to test holds before committing to them.</t>
  </si>
  <si>
    <t>Alberta, Kananaskis Country, Mount John Laurie (Mount Yamnuska)
On September 8, a climber who had been bolting stations on an unnamed route on Mount Yamnuska fell approximately 40 feet, fracturing his ankle. He fell on the fourth pitch while rope-soloing onto a cam. The fall was initiated by a hold breaking. Of particular note was that this was the same person who was involved in the incident reported on Mount Yamnuska on April 23. He had recovered from his double ankle fractures and this was reportedly his first time out since that incident. (Source: Burke Duncan) Analysis
This is the third climbing incident on Mount Yamnuska due either to rock- fall or hold failure this season. In addition, there was at least one serious scrambling incident on this mountain due to rockfall.</t>
  </si>
  <si>
    <t>Fall on Rock, Handhold Came Off—Failure to Test Holds, Unroped, Alberta, Waterdog, North D'art Area, Obliteration</t>
  </si>
  <si>
    <t>Alberta, Waterdog, North D'art Area, Obliteration
On November 13, B.P. and T.M. were approaching the ice climb Obliteration (30 metre WI4) in the North Drywood area between Waterton National Park and Pincher Creek. The approach involves a 45-minute hike from the vehicles, followed by a moderate class 3 scramble in order to reach the base of the climb. The two climbed up through some easy cliff bands to a ledge below the falls and stopped to have a snack and decide which side to climb (Obliteration or The Gasser). They elected on Obliteration, so they put on their helmets and continued scrambling up the cliff bands with T.M. in the lead. Soon after, T.M. let out a holler and B.P. watched as T.M. fell backward past him. T.M. landed on his back, bounced, and then tumbled down the slope and over the cliff bands, falling approximately 100 feet before coming to rest on a steep scree slope above more cliff bands. As it turned out, a handhold that T.M. was using to pull himself up came loose, causing T.M. to fall backwards. While T.M. lay motionless, B.P. carefully down-climbed the cliff bands to reach T.M. As B.P. got closer, T.M. began to move. While still down climbing, B.P. tried to get T.M. to not move, fearing that T.M. might slip again and fall over more cliff bands. B.P. got below T.M. and began to assess his injuries. They determined that nothing was broken, but T.M. had some major bruising and a sprained ankle.
With the help of ski poles, B.P. and C.G., T.M. was able to walk out toward the truck. The 30-minute descent took approximately two hours. To B.P.’s knowledge, T.M. only suffered major bruising and a sprained ankle.
Analysis
The Waterton area is notorious for loose rock. B.P. noted that two things helped save T.M. from very serious injury. One was the 30 pound pack on his back and the other was his helmet. T.M. was lucky to have stopped where he did. If he had continued rolling and bouncing over the rest of the rock ledges it would have been a much more serious rescue. (Source: Dave Stephens)</t>
  </si>
  <si>
    <t>Fall on Rock, Inadequate Belay, Inexperience, Alberta, Banff National Park, Grotto Canyon, Paintings Walls</t>
  </si>
  <si>
    <t>Alberta, Banff National Park, Grotto Canyon, Paintings Wall
On July 18, a climber who fell roughly 30 feet off a wall near the pictographs at Grotto Canyon was rescued. J.G. (51) was leading a 5.9 climb at Grotto Canyon when he slipped and fell 30 feet. He hit a large boulder, bounced off it, then hit the ground, sustaining multiple injuries. A nurse who was nearby did initial first aid, then she ran to the road to call 911 on her cell phone, as there is no coverage in the canyon.
The man had head injuries and had been unconscious for at least one hour by the time that rescuers arrived. He also had irregular shallow breathing, accompanied by gurgling noises, so he was given oxygen. A tricky maneuver executed by Alpine Helicopters pilot Paul Maloney helicopter allowed J.G to be slung out of the canyon. He was then stabilized and transferred to Calgary via the STARS air ambulance. Although he was in critical condition on July 18th, he was in stable condition the following day.
Analysis
Bystanders described the accident as being due to an inattentive or inexperienced belayer who had left too much slack in the rope. (Source: Burke Duncan)</t>
  </si>
  <si>
    <t>Fall on Rock, Inadequate Protection, Alberta, Banff National Park, Tunnel Mountain, Gooseberry</t>
  </si>
  <si>
    <t>Alberta, Banff National Park, Tunnel Mountain, Gooseberry
On August 26, a lead climber in a party took a 30 to 40 foot lead fall on third pitch of Gooseberry (II, 5.6) on Tunnel Mountain. He sustained a back injury but was still mobile. The party rappelled to the ground and started walking out. On the way out the leader started to suffer muscle spasms and was unable to continue. His partner contacted Park Wardens who responded with a wheeled stretcher team. They wheeled the patient out using vacuum mattress immobilization. Subsequent examination revealed a stable fracture of the sacrum.
Analysis
A warden team on a training climb on the same route was about three pitches up and observed the party starting below them. They continued to the top and were unaware that a fall had occurred. The spot where the climber fell had several bolts placed, which make the climb safer and easier to protect than earlier ascents and should prevent a long fall. It is unknown if the leader used the bolts, but subsequent ascents showed them to be intact. (Source: Bradford White, Banff National Park Warden Service)</t>
  </si>
  <si>
    <t>Fall on Rock, Inadequate Protection, Exceeding Abilities, California, Tuolemne Meadows, Lembert Dome, Northwest Books</t>
  </si>
  <si>
    <t>California, Tuolumne Meadows, Lembert Dome, Northwest Books
On July 15, Amit Singh (27) fell while climbing the third pitch (rated 5.9) of Northwest Books on Lembert Dome. He had placed a cam just above the belay and had started to climb the difficult section. Ten feet up, he placed a #5 nut and continued to climb another five to ten feet. He told me (park ranger) he had difficulty at the top of the crack, that he was struggling to hold on and place gear.
His partner, Anthony Baraff, said Singh struck his head and went unconscious for about 15 to 20 seconds. Singh could not remember what had happened. Baraff yelled for help and in about 15-20 minutes nearby climbers responded and went for help. Park rangers from the SAR team rescued Singh.
Analysis
These climbers had about two years of experience, mostly in the Gunks and mostly sport climbing. They were just starting trad climbing and said they were comfortable leading 5.7 to 5.8 routes.
The most important lesson here is that they were wearing helmets. (Source: George Paiva, Yosemite Valley SAR Ranger)</t>
  </si>
  <si>
    <t>Fall on Rock, Nut/Chock Pulled Out, Alberta, Banff National Park, Tunnel Mountain, The Shoe</t>
  </si>
  <si>
    <t>Alberta, Banff National Park, Tunnel Mountain, The Shoe
On July 6, R B. was part of an “Advanced Mountain Operations Course” being run by the Canadian Military out of CPC Trenton. The group consisted of 14 students and seven instructors. R. B. was part of a group that was learning to lead climb. He had done some top-roped leading practice and a “couple of other easy climbs on lead.” He was on the first pitch of “The Shoe” (I, 5.6) on Tunnel Mountain and had placed one tricam about five metres up from the belay. As he neared the traverse left into the crack, he slipped and fell. His gear pulled and he landed on his head on the belay ledge. He then tumbled down below the belay. His instructor called 911 on his cell phone and then began to lower the victim.
The patient was located by rescue on the scree below the climb, still tied in to the rope. He had suffered a severe blow to the head and was displaying wild aggression and thrashing around. There was no response to verbal or pain stimulus only incoherent verbiage and yelling. EMS administered IV and drugs and the patient was heli-slung directly from the scene to the hospital and shortly afterwards transferred to Calgary via STARS air ambulance.
Analysis
The leader was wearing a helmet which was crushed and broken. Dispatchers for 911 in the Banff / Lake Louise area are based in Calgary. Climbers in the National Parks should be aware of the lack of knowledge of the terrain that the 911 dispatchers have and be very clear of their location and the requirement for a mountain rescue response when reporting an incident. (Source: Bradford White, Banff National Park Warden Service)</t>
  </si>
  <si>
    <t>Fall on Rock, Unroped, Climbing Alone, Quebec, Mont Saint Hilaire</t>
  </si>
  <si>
    <t>On September 6, a hiker made a macabre discovery at the foot of the northern slopes of Mont Saint Hilaire. A body rested among the rocks at the foot of a 250 metre high cliff near the “Cave of the Fairies.” A camera was located by the search and rescue team near Y.L.’s body.
It is surmised that Y.L. was alone and decided to climb the cliff in an attempt to take photographs. It appears that Y.L. (30) ascended in an area which was particularly difficult to climb without proper climbing gear, which he did not have. He lost his footing and fell approximately 50 metres to his death. A local resident thought that he heard a cry at approximately 1930 the night before on September 5, but he did not alert authorities due to the large number of hikers in this popular area. The victim was not immediately identified, as he was not carrying any identification.
Analysis
Parties are often lured into situations where their ambitions exceed their skills and physical abilities. Your best protection is to know your own limits (and those of your partners) and to resist being tempted far beyond them. (Source: Roger LaFrance–L’Oeil Regional, Steve Castonguay)</t>
  </si>
  <si>
    <t>Fall on Rock—Attacked by Bees 
Arizona, Camelback Mountain, Hart Route</t>
  </si>
  <si>
    <t>Editor's note: The following report describes an incident that resulted in the death of Keith Abbe, 24, after a bee attack and fall at Camelback Mountain.
Dear Climbing Community: My name is Jeff, and I am the climber who survived this incident. I want to try to clear up what happened to let all the climbers in the area know what to be wary of and where. I have been climbing for over ten years, but I live in Michigan, which is devoid of outdoor areas, and only get outdoors about once a year. This was Keith’s first time climbing outside. That is why we were doing an easy route, listed at 5.2 in the Phoenix area Climbers Guide.
We had reached the belay at the top of the third pitch and were having a great time when the bees hit, just a few at first, and then suddenly they swarmed us. As we were trying to decide to go up or down, I looked up and saw what I believe to be the nest about ten feet above us and to the left. Seeing them above us, I decided we were best to go down. By this time they were hitting us very hard and it became difficult to see or even breathe, as they would fly into my mouth every time I opened it to take a breath. All this was compounded by the fact that I AM allergic to bees; however, as stated in other entries some people are only allergic to certain varieties of bees, and I am one of those people. Being from Michigan and having no prior exposure to the bees of the area, let alone the Africanized bees, I feared for my life and knew we had to get down as fast as possible.
At the time we were in the middle of changing over gear to do the last pitch and had the anchor in and were clipped to it but the rope was in a pile to be back-fed for the next pitch. I sent Keith down to the last ledge as I lowered him hand over hand to it. When he has safely reached it I slapped the rope into the anchor, thinking it would at least be a failsafe as we descended, as I did not feel I had time or the ability to set up a rappel with the bees now stinging my eyes. We down-climbed to about halfway between the first and second pitch when we ran out of rope, either from being at the end or from the rope tangling as we descended. I do not know. At this point we were only twenty feet above the belay ledge and up only seventy feet or so. Feeling we were in serious danger from the bees and on easy climbing, I told Keith that we would have to untie and down-climb the rest of the way and he agreed. We untied and I told Keith to go and I would be right behind him. He only made it about ten feet before he fell. He hit the belay ledge and rolled/bounced off and disappeared out of my sight.
I down-climbed the rest or the way and began blindly running around trying to get the bees off and find Keith at the same time. I never found him because shortly after I hit the ground, witnesses grabbed me and drug me up the hill toward the monk to escape the bees. I pointed as best I could in the direction I thought Keith lay. Half the group ran that way, the other half got me out of the area.
Analysis
No prior incident of swarm attack has been reported previously on this route, but there have been reports of bees attacking climbers on Camelback Mountain, one of which, in 2001, resulted in a fall causing broken vertebrae. That hive has since been destroyed.
Note that a prescription epi-pen is also a good item to put in one’s first aid kit, whether you are allergic to bees or not. (Some people don’t know if they are or not because they have never been stung.) These are available from most pharmacies and a family doctor can prescribe them.
Experts have suggested assuming that all bees in Arizona are “Africanized”—aggressive and will attack in a swarm and potentially pursue. Bees’ life-cycle makes them particularly aggressive during early spring when the air temperature increases and desert flowers begin to bloom. In particular, this is when the queen may be found outside of the hive. If this is the case the workers will be particularly aggressive in their defense of the queen. All stinging insects should be ignored and not swatted because in some species, injury to one insect causes a pheromone to be released that attracts the others and causes them to attack. Common advice is to let the insects land on you, and even sting you, rather than swat or kill them and provoke a swarm attack. This of course is easier said than done, and particularly so for someone with allergies.
Regarding the team’s escape once the bee attack had begun, the rope set up to rappel was doubled over, in a classic setup to pull down. Had the rope been tied only at one end, it should have reached all the way to the ground if not tangled. In addition, unbeknownst to the climbers, there is a lesser known gully direcdy below the route they were climbing which would have allowed them a more direct escape than trying to rappel/climb back down the original route itself. Both these facts would have been difficult to assimilate during the attack.
Finally, the fall victim was not wearing a helmet and suffered head injuries that may have been reduced if he had been. Given the height of the fall, however, the effect this had on the final result is unclear. (Source: From a letter from Jeff, with some edits, and from a report compiled by Bob Zimering, Rescue Technician I, Maricopa County Sheriff’s Office, part of Central Arizona Mountain Rescue Association)</t>
  </si>
  <si>
    <t>Fall on Rock—Inadequate Belay (Including No Knot in the End of the Climbing Rope), No Hard Hat</t>
  </si>
  <si>
    <t>FALL ON ROCK—INADEQUATE BELAY (INCLUDING NO KNOT IN THE END OF THE CLIMBING ROPE), NO HARD HAT
California, Tahquitz Rock, Whodunit
On May 23, my partner and I had just arrived at the base of Whodunit (5.9) about 9:00 a.m. A female belayer (c. 25) was at the base of the route. She began to lower her partner (male, c. 25), who had just finished leading the first pitch of the route. It was not clear to us as to why the decision was made to lower rather than continue.
The belayer allowed the end of the rope to pass through her belay device, so her partner fell—a sliding, tumbling fall—about 40 feet and landed at her feet. He suffered a fractured arm, dislocated shoulder, and assorted abrasions/lacerations. Despite not wearing a helmet, there were no head or neck injuries.
Five of us (including his partner) were able to get him to the parking area, where he was able to be transported to medical treatment. (Source: Michael Morley)</t>
  </si>
  <si>
    <t>Fall on Rock—Inadequate Belay, Rope Too Short—Lowering, Distraction, California, Yosemite Valley, Yin Yang</t>
  </si>
  <si>
    <t>California, Yosemite Valley, Yin Yang
On April 26, an experienced climber (44) had led Yin Yang (5.10d) and set up a top-rope for his partner (26) to follow. The leader had used long cordelettes to extend the anchor because the climb was about 120 feet and their rope was only 200 feet. With the rope doubled, the leader was lowered safely to the ground because the anchor was extended. His partner top-roped the climb and disassembled the anchor. She threaded the rope through the anchor chain and her partner began to lower her. Her plan was to get to the end of the rope and swing over to another climb and down-climb a crack
to the ground, a distance of about 15 feet. She was cleaning gear (stoppers) from the climb as she was being lowered. After she had done the retrievals from the crack, her partner began to lower her. As he did, the end of the rope fed through his belay device (an ATC), thereby resulting in a 20-foot fall to the ground. No serious injury resulted.
Analysis
The leader indicated that he did not have a knot tied in the end of the rope to prevent the rope from feeding through the belay device. He also said he was distracted by his partner’s activity of extracting the stoppers, which were difficult to get out. (Source: David Horne, Yosemite Park Ranger)
(Editor’s Note: Several lowering accidents have been reported each year over the last decade or so. Another one follows this one! Help get the word out to everyone that having a safety knot in the end of the rope is a given, but most importantly, be sure the rope is long enough for the job. Also note that if a knot IS tied in the end of the rope, the belayer still has to control the lowering. It’s obvious that if the rope is not long enough, by 20 feet or more, then loss of control on the belay will STILL result in a fall that could lead to injury. Also, consider wearing gloves.
The person who was being lowered had some additional comments: I asked the third party to tie the knot when I was about 15-20 feet up, not from the top of the climb. Incidentally, the third party had previously been using the same set up, i.e. 60m. rope to TR the climb. This is an important detail to me because these were “experienced climbers” as well, all YOSAR folk and acquaintances. I think it created a bit of an “if everyone is doing it, it’s OK” atmosphere. It was a good, if hard, lesson in trusting my instincts and taking responsibility for myself as well as the choices I make when it comes to climbing and safety.)</t>
  </si>
  <si>
    <t>Fall on Rock—Inadequate Protection (Climber and Belayer), No Hard Hat, California, Yosemite Valley, Church Bowl, Bishops Terrace</t>
  </si>
  <si>
    <t>California, Yosemite Valley, Church Bowl, Bishops Terrace
After work on July 28, Ric Sedlak (20) and I, Amy Painter (21), headed for the Church Bowl to climb Bishops Terrace (one pitch, 5.8). It was Ric’s lead. He could follow 5.11, but he had just started leading traditional routes this summer and was learning protection skills on easier climbs. He’d led several other 5.8’s so far with no problems. We bypassed the direct start and scrambled up to the large ledge where the right-hand variation begins about 50 feet above the ground. As he racked his gear I offered him a helmet—twice, but he just made a joke and shook his head at me. I reviewed some protection issues I thought important, and as he started up the crack he said I’d have to remind him to place enough pieces.
He placed a nut about ten feet directly above me and another a few feet higher. Then he continued straight up another ten feet or so to a small ledge. From there the climb goes left on foot holds for a few feet to the base of a large flake, then up a crack on either side of the flake to the crux higher on the pitch. Ric decided to wait until he reached the flake to place another piece. I suggested he at least put something at its base before starting up the cracks. Both sides of the flake would take protection. He started up the right side but decided the better of it, so he climbed down and traversed to the left side. I asked him again to put in a piece of protection. He must not have liked the left side of the flake any better than the right, because he decided to traverse back to the right and said, “Let me put in a piece on the right when I get back there.” He still hadn’t established protection beyond the first two nuts. At this point his waist was perhaps 15 feet above his highest piece and 15 feet left of it, and he was about 80 feet above the ground.
The two sides of the flake are six or seven feet apart, and the moves between the two, while not hard, require a bit of balance. Ric kept his left hand and foot on the left and stretched back to the right. It was far enough that he had to let go with his left hand, and when he realized that, he changed his mind. As he drew back to the left he must have somehow lost his balance, because he suddenly and involuntarily began to “barn door,” swinging out as though his left hand and foot were the hinges of a door. He was looking directly to the right and down at me. We made eye contact and he said, “Oh shit! I’m going to fall!”
In the split second that I had I took in as much rope as possible, though nothing I could do would compensate for the deficiency in his protection. I saw his left hand come off. At the last second he thrust himself away from the wall to avoid scraping all the way down. He fell past me to the left and I heard him hit on the face below. I was not anchored and got yanked what seemed like five feet into the air. With rope stretch and all, he probably fell at least 30 to 40 feet.
I yelled Ric’s name over and over, but got no reply. Holding him on belay, I moved left to the end of the ledge. Without re-rigging I started rappelling down the face using the belay device, with Ric as a counter-weight. Both of us were hanging from his protection at that point.
When I reached him he was unconscious, not responding to my calls, and hanging horizontally with his left side against the wall. I held myself in place with my right hand on my rappel line. I wedged myself between Ric and the wall and pushed him out with my left hand and my legs in order to look at his injuries.
That’s when I saw all the blood running down the rock. A huge laceration ran from his right eyebrow up and across his forehead all the way to his left ear, and the flap of skin was folded forward, exposing his skull. I started yelling for help and almost immediately climbers answered from the west side of Church Bowl, “Keep yelling! We’re coming! Where are you?” That gave me a bit of relief. All of this seemed to take only a minute from the time of Ric’s fall.
By now my grip on the rope was slipping. I tried to wrap the rope around my leg, but I slipped lower until I was below Ric, so I gave up trying to help him and kept going 40 feet to the ground. I needed to get him down and stop the bleeding, so once I was on the ground I lowered him. As Ric came within reach, Tim, the first climber to arrive, cradled his body and laid him on his back.
By this time Ric had started to groan and respond to us. I tried to assess his mental status in more detail. I placed his scalp back in position, covered it with my folded tank top, and gently wrapped his head with Tim’s shirt as a light pressure bandage. I knelt with his head between my knees to keep him still. Blood filled his mouth and nose (probably from skull fractures, I learned later) so he had to spit it out every couple of seconds to be able to breath. I was in the way, and I could still taste his blood hours later.
Someone had called 911. The medical clinic is only 400 yards away, so the ambulance crew arrived in couple of minutes, followed by the rescue team. Ric answered all their questions appropriately and he was soon bandaged, back-boarded, and aboard a medical helicopter headed to Modesto. In 30 minutes it would have been too dark to fly. At the hospital, x-rays and a CAT scan showed that his spine was OK, but his skull was fractured in three places—the frontal, left occipital, and right orbital bones. None required surgery, but it took 39 staples to close the big laceration plus lots of work on smaller cuts. He still does not remember the accident or the following several days, and he suffered neurological problems for a few weeks. They’ve since cleared up and he is climbing again.
Analysis
Ric should have followed Amy’s advice by placing a piece as soon as he reached the right side of the flake. First, even though the moves were well within his abilities (and not even 5.8), mistakes do happen and he was facing a serious fall. Second, Amy had the belayer’s perspective, which complements the leader’s view. Third, she was the teacher. Better to overprotect when you’re learning and then scale back as you gain skill than to learn the hard way. If nothing else, it gives the teacher something to critique.
Amy describes Ric as a natural athlete and seemingly fearless. Being on a relatively easy route may have given him too much confidence. This is pretty common among good athletes—until their first serious mishap.
It is indisputable that helmets prevent serious trauma from falls. Ric’s was one of four serious accidents in Yosemite in 2004 affected by not wearing a helmet. [See McFalls (Royal Arches) and Singh (Lembert Dome) in this issue of ANAM.]
Amy pointed out later that she should have been anchored as she belayed. The belay ledge is big enough to walk around on safely, but she could have been injured and even dropped Ric as she was yanked upward into the wall. Furthermore, if Ric’s pieces had failed, she could have been pulled off the ledge to the ground. Some climbers argue that anchoring the belayer increases the force on the protection, but that is dubious justification for risking the belayer, and one would not often apply that logic beyond the first pitch. If there is that much concern about the quality of the protection, the leader should place pieces closer together or assess whether or not to continue climbing.
Regardless of the situation, a first aid course like Wilderness First Responder, coupled with the self-rescue skills mentioned above, provide the tools to make informed, even though risky, decisions and to carry them out. (Source: Amy Painter and John Dill, NPS Ranger, Yosemite National Park)</t>
  </si>
  <si>
    <t>Fall on Rock—Rappel Anchor Failure, California, High Sierra, Palisades Region</t>
  </si>
  <si>
    <t>California, High Sierra, Palisades Region
On May 29, Dan Kipper (54) and Warren Buettner (65) started from Glacier Camp and ascended the Palisade Glacier to the V-Notch. Their objective was to climb the V-notch, ascend Polemonium Peak, traverse over to Sill, and then descend back to camp. Snow and ice conditions, however, were not ideal. Fresh snow impeded the approach, and conditions on the V-Notch were crusty junk over blue ice. Dan did all the leading, as Warren was not at all comfortable on technical ice. Their progress was slow. They didn’t top out until almost five o’clock.
Due to the late hour, they decided to forego Polemonium and Sill and head back down after taking a much-needed lunch break. They searched for the descent gully between Sill and the V-Notch, but couldn’t locate it. They settled upon a gully that they knew was not the correct one, but one which looked like it would get them down to third-class rock after two or three rappels. (This gully is one gully north of the normal descent). They set up a sling anchor around two big horns; Dan went first and Warren followed. This got them to a ledge, where it looked like one or maybe two more rappels would get them onto third-class and then the glacier. However, when Dan tried to retrieve the rappel line, the rope jammed. They pulled on it for some time and finally gave up. Tying into the rope on a self-belay, Dan hauled himself back up a steep blocky face about forty feet high. There was a ledge here and he was able to free the ropes from this spot.
At this point, Dan said that he was setting up another anchor so that he could rappel back down to Warren. From there, he said, he was certain they could reach the third-class section with one more rappel. Warren waited several minutes in silence. Then Dan hollered, “Rope!” and threw down the ends. A minute or so later, Dan told him he was coming down. According to Warren, there was no sign of stress or concern in his voice. Then suddenly he heard him shout, “Oh no!” and Dan came plunging down, rope and all. It was a long fall—approximately 1,000 feet, to the bergshrund. Dan was killed instantly.
Night was setting in and with no rope or gear, Warren biwied on the ledge. He yelled for help for some time but finally gave up. He could see Dan’s body way down the glacier. He said it never moved. In the morning, he finally gathered enough courage to pick his way down the blocky face, convinced he was going to fall to his death at any moment, and eventually reached the glacier. He went down to Dan’s body and stayed there with him for quite a while. Then he got up and hiked out to call the sheriff.
During the body recovery, it was noted that Dan’s rappel device was properly attached to the rope and harness. A single sewn runner was looped through the top of the rope, suggesting that the sling had been cinched around a block or flake and had somehow popped free. Also, Dan’s rappel device was a foot or so from the anchor point, suggesting that as soon as he leaned back and weighted the line, something immediately gave way. One possibility is that the block or flake that Dan had slinged peeled off when he leaned back. Warren indicated that no rocks come crashing down on him when Dan fell.
On Monday May 31, 2004, volunteers of the Inyo County Sheriff’s Search and Rescue team, assisted by C.H.P. helicopter H-82 from Apple Valley, recovered Kipper’s body. He was flown off the glacier and released to the Inyo County Coroner’s Office.
Analysis
Both climbers were tired at the end of a long day and ready to get down. Dan was known as a meticulous and safe climber. We’ll never know exactly what happened, but it appears that when he slung the block, the sling slipped off when he weighted this anchor. Given his experience, it is hard to say how he might have made such a simple but fatal mistake. We can say that it is always a good policy to set a backup anchor while testing the primary rappel anchor prior to rappelling. (Source: Dave German, Inyo County SAR)</t>
  </si>
  <si>
    <t>Fall on Snow, Rescue Hampered by Weather, Alaska, Denali National Park, Mount McKinley, West Buttress</t>
  </si>
  <si>
    <t>The following account is that of a difficult and intense Denali Search and Rescue operation conducted on the upper slopes of Mount McKinley. The individuals who participated in the rescue operation were Renny Jackson, Chris Harder, Steve Rickert, Jack McConnell, and David Bywater. It is also imperative to mention two British climbers who played key roles in the rescue operation and without whom it might not have been accomplished: Andy Perkins and Neil McNabb, who were awarded the “Pro-Pin Award” for the 2004 climbing season.
On May 19, II Ho Cho (40), a Korean climber, reportedly had taken a 50-60 foot fall somewhere above Denali Pass, 18,200 feet on the West But- tress. Cho and his climbing partner were descending when the fall occurred. Cho was unable to move any farther because of his injuries. His partner descended to the 17,000-foot camp to try to get help. Three different Korean climbing parties who were at 17,000 feet made two separate attempts to get emergency supplies back up to where Cho lay. Both attempts were turned back by high winds and whiteout conditions, One resulted in a significant fall by one of the party members.
Given the fact that Cho had suffered a head injury and had spent the night out in the open with very little equipment, his chances of being alive were at best very slim. Jackson assembled an initial response team consist- ing of Harder, Rickert, Bywater, and McConnell. They left the 14,200-foot camp about 0600, and Perkins and McNabb followed them about an hour later. The Teton group arrived at the 17,200-foot camp after 3.5 hours of climbing. Jackson directed his team to rehydrate and set up a camp while he attempted to obtain information from the several South Korean climbing groups who were also camped there. Jackson contacted Talkeetna Ranger Station by radio. They set up a relay with a Korean interpreter. After lengthy discussions between the interpreter and various members of the climbing parties, Jackson was able to determine that Cho’s position was near Denali Pass. The weather, however, was deteriorating significantly with increasing winds and poor visibility.
After Jackson discussed the situation with Talkeetna, he decided to put together an initial response team of McConnell, Harder, Perkins, McNabb, and himself. Perkins and McNabb began climbing ahead of the others in order to check out the higher route that traversed to Denali Pass and mark a few of the fixed pickets on the traverse as “way points” for our return using a GPS unit. McConnell, Harder, and Jackson followed Perkins and McNabb about 15 minutes later with additional evacuation equipment. McConnell carried it the entire way up. Bywater and Rickert stayed behind at the 17,200-foot camp in order to finish setting up the camp that would prove to be very necessary when the team returned. Once the camp was up, Bywater and Rickert were then to start climbing up to Denali Pass in support of first team efforts.
The five rescuers made the traverse up to Denali Pass over the next few hours. Perkins and McNabb contacted Jackson when they arrived at Denali Pass and said that they believed that they could see a “black object” below on the uppermost portion of the Harper Glacier and requested permission to in- vestigate. Just as Jackson’s group arrived at the Pass, he received another very excited radio transmission from Perkins, who indicated that they had found Cho and that he appeared to have a pulse and was breathing. While Jackson was excited by the fact that the patient was alive, this was tempered by the realiza- tion of just how difficult it was going to be to evacuate him given the very poor weather conditions and the altitude. Harder began an initial assessment of the patient. Cho had an obvious head injury with a large contusion to the area of his left temple. The rescuers put his legs inside his pack and placed him down on the pads from the inside of Jackson and Harder’s packs. The five rescuers then clipped into the sled and began to drag him back up to Denali Pass following the wands that Jackson had placed on the way down.
When they arrived at Denali Pass they were met with the full force of the incoming storm, strong winds and wind-driven snow. Jackson placed the first lowering anchor—an ice ax—stepped on it, clipped in one of their two climbing ropes, and began the first of the many lowerings that we were to do that day. Harder and McConnell acted as litter attendants and traversed over to begin work on the next anchor. Shouting over the wind, Jackson reminded them to move lightly, as we were all on a single ice ax at this point. This leapfrogging method of moving the patient was to be repeated many times over the next several hours. As they down-climbed slowly across, Jackson was aware that the avalanche hazard was increasing. The main problems that plagued the rescuers throughout the day were the poor visibility and whiteout conditions. Many times Jackson was unable to see across the slope to Perkins and McNabb who were in the process of creating the next set of anchors. At some point during the rescue, Rickert and Bywater joined the small group, having come up from 17,200 feet at our request. Bywater was able to replace an exhausted Harder as a litter at- tendant while Rickert joined Jackson for assistance with anchor construction. The secondary team, having been assembled from climbers at 17,200-foot camp, met up with the main team when they were nearly finished with the main portion of the traverse, which was a great help as well.
The Teton crew (visiting rangers) occupied two tents side by side with Harder and Rickert providing badly needed medical attention to Cho. They were up most of the night with the patient. Clear skies prevailed on Satur- day morning, May 21. The Teton crew was in no condition to do much of anything other than continue rehydrating and sleeping throughout much of the day. During the afternoon they rallied and we stomped out a landing zone and prepared Cho for his departure, as best we could. When it ap- peared that the low-lying clouds had dissipated enough, Talkeetna dispatched the NPS Lama helicopter with pilot Jim Hood towards the mountain. As Hood approached the Kahiltna Glacier, he found that the visibility was not adequate, so he was forced to return to Talkeetna.
For the second time in less than a week, the Teton crew prepared for a 2,500-foot technical lowering of Cho down to the 14,200-foot camp. Rickert attended the patient during the lowering. Two-and-one-half hours after we started, Cho was in the medical tent at 14,200 feet.
This rescue was successful because the many people who were involved, but without the valiant and on-site efforts by the Teton crew, it would have had a different outcome for the Korean climber Cho.</t>
  </si>
  <si>
    <t>Fall on Snow—Inadequate Equipment, Off Route, Party Separated, California, High Sierra, Mount Ritter, Southeast Glacier</t>
  </si>
  <si>
    <t>California, High Sierra, Mount Ritter, Southeast Glacier
On August 9 the body of Otto Loenneker was found by Mono County Mountain Search and Rescue at the base of the Southeast Glacier on Mount Ritter.
Otto and his partner, John Dickinson, arrived at the base of Mount Ritter late morning of August 8. Their plan that day was to scout a route to the base of the Southeast Pinnacle, then return to basecamp. The “official” route ascends the 1,000 foot lower gully to the Southeast Pinnacle at the base of Ritter’s Southeast Glacier, traverses north and back west around the edge of the glacier to Owen’s Chute, then approaches the summit from the southwest. As they approached the gully, Otto and John disagreed about the location of the lower gully, with Otto starting up a line farther to the northwest. They agreed to rejoin at the base of the Southeast Pinnacle. When John arrived at the point where the route traverses, he looked down and saw Otto about 500 to 1,000 feet below him in the lower gully and assumed that his line had topped out on this other gully and that he had retreated to a point where he switched to the lower gully. John built a cairn to mark the turning point, then continued the traverse to a small snowfield below the Southeast Glacier. This was the last time he saw Otto alive.
Upon retracing his path, he did not encounter Otto and assumed that he had returned to basecamp. Not finding him there, he waited out the night in camp, then hiked out the next morning and requested SAR assistance. By 4:00 p.m. that afternoon, the Mono County Mountain SAR team, after several passes around Mounts Banner and Ritter in an Air National Guard Blackhawk, had a faint spotting on the lower portion of the Southeast Glacier. One team was put in lower down and climbed to the scene to find Otto’s body in the rocks at the base of the glacier. A second team was inserted just before dark, to assist in packaging and lowering to a safe landing zone. All were retrieved the following morning.
Analysis
The most likely assessment of the events of that day is that Otto continued climbing up, missing the landmarks for the northwest traverse and instead headed up a steep gully to the east of the Southeast Pinnacle. This gully exits high on the glacier. It may have appeared to Otto that the glacier was partially snow-covered; however, it was in fact hard sastrugi. At this point, Otto, not seeing his partner John, may have believed that contrary to plan, he had gone for the summit that day. Regardless, despite lack of crampons and ice ax, he attempted to traverse high across the 35-degree glacier. At some point he lost his footing and slid approximately 500 feet into the rocks.
Teams should be extremely cautious about splitting up, especially when on unfamiliar terrain. The conditions high on the Southeast Glacier, which Otto attempted to traverse, were hard ice laced with encrusted rock shards. Faced with such conditions, without proper equipment and contrary to agreed upon plans, Otto should have retreated. (Source: Craig Knoche, Mono County Mountain SAR)</t>
  </si>
  <si>
    <t>Falling Rock, Alberta, Jasper National Park, Mount Athabasca, North Face</t>
  </si>
  <si>
    <t>Alberta, Jasper National Park, Mount Athabasca, North Face
On August 15 at 0530, four Calgary-based climbers started their ascent up the trail to Mount Athabasca’s north face. The overnight low at 2,3 50 metres, recorded at a nearby weather station, was 9.5 C. At 1030, the party of four were at the bergschrund below the north face. N.B. (23) and F.L. (30) started to solo the route while the remaining two, T.R. (24) and J.M. (26) started simul-climbing with running belays. After ascending approximately 110 metres, the group encountered rockfall. At this point N.B. and F.L. roped up. The group continued their ascent and a short time later encountered more rockfall with very large blocks.
The leader, J.M., and T. R. were struck by the rocks and fell approximately 40 metres. Being much lighter, T.R. was pulled upward seven metres towards their ice screw running belay. During the incident J.M. sustained a life-threatening compound fracture of the femur. T.R. sustained significant internal injuries. F.L. and N.B. immediately came to the assistance of their friends, lowering them two pitches to the base of the route. By this time J.M. was reported to have the symptoms of hypovolemic shock and was drifting in and out of consciousness. F.L. ran down the glacier to get help. Parks Canada staff at the Icefields Centre noticed a single person running down the glacier waving his arms, so they called the Warden Dispatch office, which started to assemble a rescue team. At 1245 F.L. contacted the Jasper Warden Service from a phone at the Columbia Icefields Visitor Centre by which time a helicopter was already on standby in Canmore, Alberta. A rescue was initiated and at 1430, a rescue team arrived and started to evacuate the three remaining climbers. By this time J.M. had already died from his injuries. T.R. was transported to hospital for treatment.
Analysis
At this time of year it is not uncommon for freezing levels to remain above 3,200 metres (10,500 feet) in this area. Under such circumstances any route with mixed rock and ice terrain below this elevation is subject to rockfall exposure. Many of the classic routes on the north face of Mount Athabasca have this type of terrain above with the exception of Silverhom. Compounding this problem is the unprecedented extent and rate of melt-off that has taken place over the past five years in this area. These factors necessitate careful evaluation as to the probability of rock and icefall on any given morning. With daytime warming, the likelihood of rockfall increases. Therefore, by completing a route early in the day you reduce the probability of rockfall. It is not uncommon for persons to do the approach to the glacier in the dark which requires a 0330 start, putting them at the toe of the ice for first light at 0530. It is not uncommon for climbers to be off the route by 1130. (Source: A1 Horton, R. Wedgwood, Jasper National Park Warden Service)</t>
  </si>
  <si>
    <t>Falling Rock, Alberta, Kananaskis County, Mount John Laurie (Mount Yamnuska)</t>
  </si>
  <si>
    <t>Alberta, Kananaskis Country, Mount John Laurie (Mount Yamnuska)
At the same time as they were searching for C.N. on Mount Brock on April 23, the conservation officers were called to a rescue on Mount Yamnuska about 1300. A climber was fixing a project, (climbing route) he was working on and a block fell and hit him. The rock knocked him off his stance. He hit the belay ledge eight feet below him and broke both his lower limbs in the ankle area. The hurt climber was able to call 911 on his cell phone. He then lowered himself down from the scree slope. He was slung out by helicopter. (Source: Burke Duncan)
Analysis
Spontaneous rockfall and hold failure is common in this area because of the nature of the rock in combination with the winter melt and freeze conditions. This is evident in the large scree slopes below the crag. For that reason it is imperative that climbers be alert for rockfall and holds be tested before fully weighting them.</t>
  </si>
  <si>
    <t>Falling Rock, British Columbia, Yoho National Park, Lake O'Hara, Abbott Pass</t>
  </si>
  <si>
    <t>British Columbia, Yoho National Park, Lake O'Hara, Abbott Pass
Two climbers were ascending the steep approach gullies to Abbott Pass from Lake O’Hara in Yoho National Park on July 25. They were packing heavy packs, planning a few days climbing from the hut at the pass. At 1730, one of them noticed a football sized rock coming towards them. He shouted a warning, but his partner (40) was not able to move in time. A.P. was struck
in the head and killed by rockfall while ascending the last 150 metres to the pass and the hut. The custodian at the hut was able to contact the warden service right away on the emergency phone. The deceased and her partner were evacuated by helicopter later the same day.
Analysis
The victim’s helmet was on her pack, but it is unlikely that it would have saved her life given the size of the rockfall and the injuries sustained. Picking protected locations for breaks, moving quickly between safe zones, and traveling during the cold early morning parts of the day are possible mitigating measures. The unfortunate party was witnessed as being tight to the Victoria side of the approach gully. The marked trail (blue squares of paint) is in the middle of the gully at this point. Remaining on the marked trail would likely have been safer as there is considerable threat from falling rock off the side of Mount Victoria. Parties should also communicate with any other parties in the gully at the same time and take care to their safety. (Source: Percy Woods, Yoho National Park Warden Service, Barry Blanchard)</t>
  </si>
  <si>
    <t>Falling Snow Block, Alaska, Denali National Park, Mount Barrille</t>
  </si>
  <si>
    <t>Alaska, Denali National Park, Mount Barrille
A party of four, Dr. Jim Sprott, Niles Woods, Martina Volfova and Kneeland Taylor, flew into the Ruth Glacier on April 19 with Talkeetna Air Taxi. On the 20th the group climbed Mount Dickey and on the 22nd they attempted a different route on Mount Barrille but turned around due to poor snow conditions. Also on the 22nd Taylor flew out of the range leaving a party of three. Two inches of snow fell on Thursday night. Due to weather conditions, the group got a late start on Friday for their attempt on the Japanese Couloir on Barrille. They departed camp about 1000 and began climbing at 1115 following the tracks of a group who had climbed the route the previous day.
After climbing about 700 feet, the group swapped leads and continued climbing. Between 1145 and 1215 while they were ascending, with Volfova leading and Woods in the middle, a picnic table-size chunk of consolidated snow came down from far above and knocked all three climbers down. They slid about 300 feet before a combination of their self-arrest efforts and soft snow stopped their fall.
All acknowledged that they were OK promptly, but Woods immediately complained of pain in his right knee. Dr. Sprott examined Woods and splinted the right leg. After activating their ELT, Sprott and Volfova were able to lower Woods 225 feet to where they felt comfortable traveling with- out a belay, and were able to holler out to a nearby group. The other group responded with a sled, and they all transported Woods over to a location where TAT had landed.
Woods and Sprott were air transported back to Talkeetna where the Talkeetna Volunteer Rescue Squad transported Woods to the hospital. Woods was diagnosed and treated for a broken right tibia, cracked right pelvis, lacerated liver and bruised kidneys. Volfova was flown back to Talkeetna the next morning.
Analysis
Short of not climbing that route on that day, this was one of those accidents that could be described as an “act of nature.” There are hazards in the mountains, and it is impossible to mitigate all of them.</t>
  </si>
  <si>
    <t>Falling Snow, Alaska, Denali National Park, Peak 11,300</t>
  </si>
  <si>
    <t>Alaska, Denali National Park, Peak 11,300
Around 0500 on May 3, Mountaineering Ranger Karen Hilton and her two volunteers, Carl Oswald and Matthew Smith, left their camp to patrol the Southwest Ridge of Peak 11,300, located in the West Fork of the Ruth Glacier.
For three days prior to this attempt, warm daytime temperatures and freezing nighttime temperatures provided stable melt-freeze snow conditions on the ridge. Footprints in the snow from an ascent the previous day also allowed for quick route finding through and around the short rock buttresses that characterize the route itself. The team found themselves making good time, reaching approximately 9,600 feet at the top of a major feature called “the S couloir ” by 1300. The route brought the team to a traverse on the east side of the ridge where a belay was made about 50-80 feet below the true ridge. It was at this time that a C-130 military aircraft flew over the team twice, causing concern over a possible incident elsewhere in the range. Hilton immediately established communication with the Talkeetna Ranger Station via park radio. The Station confirmed that no incident was occurring. Just seconds after placing the radio back into her pack, Hilton and her team were unexpectedly struck by a large piece of falling ice and snow. Both Oswald and Smith stated they were not hurt. However, Hilton suffered intense pain in her right arm with limited movement. Due to the immediate swelling that occurred, the team climbed an additional 50 feet and rappelled to the nearest bivouac site. After assessing her injuries, Hilton decided it would be ill-advised to continue climbing that day. South District Ranger Daryl Miller was immediately updated of the situation via satellite phone and the Talkeetna Ranger Station by park radio. By morning, Hilton’s condition had not significantly changed, and the team chose to retreat.
Hilton and her team descended the south face and arrived back at camp at the base of Peak 11,300 by 1900. The following morning, the team was picked up by Talkeetna Air Taxi and transported to Talkeetna where Hilton received treatment for her injuries.
Analysis
Being at the right place at the wrong time tends to best describe the incident that occurred during this park patrol in the Ruth Glacier area. Unfortunately, the cycle of warm daytime and cold nighttime temperatures that helped provide ideal climbing conditions on this route also caused the release of the snow and ice that forced this team to retreat. The climbing on Peak 11,300 is mainly concentrated on the ridge itself, which mitigates the exposure to objective danger from above. However, this incident is a good reminder of just how quickly the sun can affect even the smallest patches of snow and cause instability.</t>
  </si>
  <si>
    <t>Illness, Failure to Disclose Previous Medical History, Inexperience, Alaska, Denali National Park, Mount McKinley, West Buttress</t>
  </si>
  <si>
    <t>Alaska, Denali National Park, Mount McKinley, West Buttress
On June 12, Tina James, a client with Mountain Trip led by Todd Ruthledge, was out on a summit bid when she began experiencing medical problems. The group had left high camp around 0930 and had reached Denali Pass around noon. James had been moving very slowly. When queried, she said she was having difficulty breathing and had a headache. She claimed not to be dizzy or nauseated and was not exhibiting any ataxia according to Ruthledge. He also discovered at this time from James’ friends on the trip that she seemed to be suffering from a chest cold and had taken an antibiotic, amoxicillin, though the previous evening she was not experiencing a cough. Ruthledge did not feel James was exhibiting any severe signs of Acute Mountain Sickness (AMS) and decided to send her down with assistant guide Drew Ludwig while he and the rest of the group continued to the summit. Ludwig and James began their descent back to high camp. En route James may have lost consciousness briefly and had to be physically helped the remainder of the way into camp. They arrived in camp at 1515 and immediately contacted the NPS. Ranger Meg Perdue and VIP Ranger Darren Castell were at high camp and responded performing an
initial assessment of James, whose chief complaints were severe headache, difficulty breathing, and chest pain. James described the pain as “crushing” and said that it was radiating down her left arm. She said she had no cardiac history but had had surgery five weeks earlier for a severed artery in her left forearm. Perdue later determined that James had not shared this fact with Ruthledge along with the information about taking antibiotics and taking meperidine for a toothache. James was placed on oxygen and allowed to rest in her tent while Perdue conferred with staff at the 14,200-foot camp. By 1600, James stated that the chest pain was gone and her breathing was improved with the supplemental oxygen, but she still had a severe headache. Though her condition had improved somewhat, due to the uncertainty and potential instability of James’ condition, the decision was made to attempt a ground evacuation from 17,200 feet. Gusting wind conditions prevented an air evacuation. After resting, James felt she could walk down rather than needing to be lowered. The decision was made to descend the ridge to 16,200 feet with Perdue short-roping James.
James was at 14,200 feet by 2135 and undergoing an assessment by staff there. She remained on oxygen and was kept overnight. Her condition was deemed stable and so James was released the following morning at 1000 to descend with her party to basecamp. According to Todd Ruthledge, the descent from 14,200 feet to 11,200 feet on June 13, was slow but steady; however, because the team had gone from 17,200 feet that day. James was exhausted so she decided to camp at 11,200 feet. On June 14 they continued their descent, though James’ headache had returned and she appeared weak. They met with Ranger Gordy Kito’s patrol at 7,800 feet. James was reassessed and advised to continue to descend. The group reached basecamp at 1600 and was able to fly out almost immediately. Upon returning to Talkeetna James called her mother, who reminded her she is allergic to penicillin. Amoxicillin is in that same family of antibiotics.
Analysis
Here is another classic example of the importance of and need for good communication among expedition members, particularly between clients and guides. It also illustrates the equally important principle of not placing ambitions for the summit ahead of good judgment. If she had been willing to discuss her medical conditions and concerns with her guides, it may have been possible to avoid the situation she found herself in or at least lessen its seriousness. It is unknown whether there was more than an allergic reaction contributing to James medical problems, but it is clear that with so many conditions affecting her, respiratory problems of unknown etiology, a toothache, and major surgery within the past several weeks, a more conservative approach and willingness to place personal well-being ahead of the summit would have been prudent.</t>
  </si>
  <si>
    <t>Overdue—Inadequate Communications, Alaska, Denali National Park, Mount McKinley, Cassin Ridge</t>
  </si>
  <si>
    <t>On June 3, Ranger Joe Reichert requested a search for overdue climbers Sue Nott and Karen McNeill of the “Best Chilled” expedition climbing the Cassin Ridge. According to Reichert, the party reported they had five days of food and seven days of fuel when they departed the 14,200-foot camp on May 25. By June 3 they had been out for nine days. At 1131, a tent was spotted on the summit by the NPS Lama helicopter. A subsequent flight confirmed that the two climbers who were camped on the summit were wearing clothing similar to that of Nott and McNeill. The party was confirmed to be Nott and McNeill at 1657 when they arrived at the 17,200-foot camp.
Analysis
This is an example of what is often referred to as “preventive” search and rescue. By using the helicopter for aerial searches, climbing rangers did not need to gather resources for a ground search and expose themselves to harsh weather conditions and technical climbing dangers while not certain about whether or not a serious condition did exist for those that were, in theory, overdue. Rangers were able to locate the climbing party quickly and without putting large numbers of resources into the field. The climbers were aware that they were overdue according to the information that they left with the NPS Rangers, yet made no motion for assistance when they encountered the NPS helicopter.
This search may have been prevented if the team had taken their radio. They could have called either the 14,200-foot camp or the basecamp manager at the 7,200-foot camp and asked them to inform NPS personnel that they were doing well and not in need of any assistance. McNeill later stated that, “… when it came down to packing (for the climb), the antenna was misplaced.” The decision to take a radio is a personal one and one that must be weighed by each individual party. As it turned out for McNeill and Nott, this option was eliminated by the misplaced antenna.
The NPS will now take route specific information regarding equipment, number of days of food and fuel, communication equipment and overdue dates at remote duty stations. Climbers who leave this information will be told of the NPS intention to start a search approximately 48 hours after
their overdue date, unless there are conditions that may indicate a search is warranted before such time.
Up until now, a team was not officially considered overdue until after the return date given to the Rangers at the Talkeetna Ranger Station. This has proven to be a problem for those parties climbing multiple routes over the course of many weeks. NPS Rangers have taken informal itineraries over the years, but this incident highlighted the need for formal recording of itineraries and due dates for short climbs that are to be completed before the official return date left in Talkeetna. Climbers must also be advised that they will be considered overdue approximately 48 hours after the return date given to the Ranger at the remote location and that they need to remember to notify the Ranger upon their return to camp.</t>
  </si>
  <si>
    <t>Poor Expedition Behavior—Party Separated (Abandoned, Injured and Ill Teammates), Inadequate Maintenance of Tents During Storm, Failure to Follow Directions</t>
  </si>
  <si>
    <t>Alaska, Denali National Park, Mount McKinley, West Buttress
On June 13, Ranger Meg Perdue received a radio call from VIP (Volunteer in Parks) Dave Hughes regarding a climber he had just contacted who had injured his ankle and been left alone by his party. Hughes and another VIP, Darren Castill, were returning to the 17,200-foot high camp with oxygen bottles they had retrieved from a cache at 16,200-feet when they met with Tomasz Pyjor of the seven man “Annapurna Klub” expedition below Washburn’s Thumb around 16,600 feet. Pyjor had injured his ankle and was awaiting assistance to continue to high camp. Three of his team had moved up the previous day and the remaining three, with whom he had been traveling, had continued on to high camp in hopes of finding the others to assist Pyjor. Perdue then contacted two members of the group, the expedition leader, Robert Rozmus, and Marcin Kuras at high camp. Perdue questioned them about the circumstances around leaving Pyjor, and in the course of discussions, realized that they had left a second member, Lech Slawski, who was sick and moving slowly, alone above Washburn’s Thumb near 16,900 feet.
Rozmus stated that they had come ahead to find the other three members of the group and wanted to bring Pyjor and Slawski to high camp despite the fact that one was injured and the other sick. The group of three, who had ascended to high camp the previous day, were nowhere in high camp. It was later determined they were still out on a summit bid at that time. Perdue informed Rozmus that it was inappropriate and unsafe to leave teammates alone, particularly when sick and injured, and that their intention to find assistance to help them continue up to high camp was absolutely ill-advised. Perdue strongly recommended that Rozmus and Kuras descend to assist their teammates and continue descending back to the 14,200-foot camp, as it was clear that individually and as a team they were ill-prepared to deal appropriately with conditions. Rozmus refused, stating that there was “no problem” and they would take care of the situation. Perdue then warned Rozmus that if their group required further assistance caused by incompetence on their part, they would be cited for Creating a Hazardous Condition (36 CFR 2.34 (a)(4) Disorderly Conduct). Rozmus acknowledged that he understood.
On the following day Perdue recontacted the group as the three members who had summited the previous day, Andrzej Michalczewski, Roman Dzida, Michal Wyganowski, and the injured member, Tomasz Pyjor, were preparing to descend. Apparently, this part of the group, rather than wait for the rest of their team at 14,200 feet, descended all the way to basecamp and flew out around June 15. The three remaining members, Rozmus, Kuras, and the sick member Slawski, planned to stay and still attempt a summit bid. Perdue again reiterated the need for the group to stay together and be responsible for one another, take conditions seriously, and act appropriately. All three nodded agreement to this.
In the ensuing days a storm enveloped high camp resulting in people’s inability to do anything more than get out and shovel out their tents and reinforce snow walls. At the height of the storm, with winds in excess of 80 mph, several groups had their tents destroyed and either built snow caves, moved in with other groups or asked for assistance (tent space) from the NPS. It should also be noted that many other groups and tents survived the storm. Those groups were the ones with the best snow walls whose members actively worked to maintain them.
On the evening of June 17 at 2015 as the storm was abating, Rozmus came to the NPS tent and requested a tent, stating that the group’s two tents, both North Face VE25s, had been destroyed. Incidentally, this was the same type of tent used by the NPS which survived the very same storm. Perdue went to retrieve a tent from the rescue cache for the group. Upon reaching the cache she found the door ajar and many items, including all of the ropes used for technical rescues, strewn about. The bags in which the ropes were contained were packed fall of wind-transported snow and were frozen and thus useless in their present condition. It was also impossible to know if any items had been lost due to the winds. Perdue found Kuras and Slawski inside the cache container itself. When asked why they did not take one of the tents from the cache, which were in plain view, or dig a snow cave rather than jeopardize the cache and its contents, Rozmus offered no other explanation than it was “too difficult.” The group was incapable of setting the tent up on their own so Perdue and VIP Michael Dong had to assist them. Further, the team would not make the necessary efforts to build walls around the tent to protect it from the still-strong winds. As a result, the NPS tent was damaged overnight.
On the morning of June 18 the winds abated enough that it was possible to consider descending. Perdue went to each party at high camp to give weather information and find out their intentions. All the groups at high camp except for one were already in the process of packing up and planning to descend. At 1030, Perdue went to the tent given to the Annapurna members to use. It was clear to Perdue from her interaction with them and their utter lack of self-motivation and inability to grasp the gravity of their situation that they must be made to move down while they still had a chance of doing so under their own power. Perdue informed them they must go down. After they refused by making no move to pack up, Perdue began to take down the tent. They finally and extremely begrudgingly began to move and Perdue was forced to stay and assist and watch over the entire process. The group finally began their descent around 1300.
Perdue and Dong waited for all parties to depart high camp and did some clean up and reorganization of the cache prior to beginning their descent at 1830. Perdue and Dong assisted in a lowering from the base of the head wall during their descent and still managed to make it to the 14,200-foot camp within an hour of the Annapurna expedition. Again, at 14,200 feet, the Annapurna group requested a tent and required assistance from NPS staff to set it up. During this time the patient who had been lowered to 14,200 feet was evacuated via Lama helicopter, at which point Slawslkie stated that he wanted a helicopter evacuation and claimed to have insurance that could cover it. He was informed that evacuation decisions were strictly based on need, not personal desires.
The group left to descend to basecamp the following day. It was only discovered after their departure that they had left a full gallon of fuel in the Ranger camp. They arrived at basecamp sometime that night and were discovered the following morning by the basecamp ranger, Karen Hilton, to be sleeping in the fuel tent.
Analysis
From start to finish, this expedition showed a total disregard for their own safety and others. Their unwillingness to put aside their personal goals in light of their clear inability to deal appropriately under adverse conditions indicates that the only way to impress upon them the seriousness of their negligence was to issue them citations for Disorderly Conduct and Tampering. Hopefully, this will send a clear message that such behavior by anyone will not be tolerated.</t>
  </si>
  <si>
    <t>Rappel Error, No Backup, No Hard Hat, Alberta, Kananaskis Country, Barrier Mountain, Barrier Bluffs</t>
  </si>
  <si>
    <t>Alberta, Kananaskis Country, Barrier Mountain, Barrier Bluffs
On April 30, a climber fell 15 to 20 metres to the ground while rappelling off a 5.8 sport climb, at Barrier Bluffs, “One Way to Wangland.” The 30- year-old climber had finished leading the pitch and had rigged the rope to rappel and clean the route. The figure-8 device he used to rappel with was loaded incorrectly and he failed to test it before committing his weight to the rope. He subsequently fell directly to the ground, hit shoulder first and rolled five metres downslope, coming to rest on a rock. He was not wearing a helmet. Five other climbers immediately lowered off their respective climbs and ran to give assistance. One climber took a cell phone and headed to the road where he flagged down a car for help. Luckily, two registered nurses from the emergency department at the Calgary Foothills Hospital were in the car. They quickly made their way to the accident scene to assist. They performed a detailed assessment and determined that the victim’s femur was shattered and that he had ruptured a vein or artery in the upper leg. He had also sustained a compound fracture to the elbow and radius, internal injuries and a number of deep lacerations on his head and body. When they arrived, the victim was bleeding heavily. The nurses repositioned the man so that his blood was going to his head and heart. This action likely saved his life. A paramedic and conservation officer also arrived on the scene within minutes and began preparations to evacuate via helicopter. Alpine Helicopters from Canmore dropped a public safety officer to the scene and went to the road to wait. STARS air ambulance was called and met the helicopter at the highway. A short line and jenny bag were employed to transfer the victim to the highway in serious condition. Two minutes later, a STARS helicopter picked him up and took him to Foothills Hospital. (Source: Burke Duncan)
Analysis
The climber who fell was experienced. He said he had done this hundreds of times and this time he must not have been concentrating. It has become common practice to attach a sling from one’s harness with a prusik knot in the rope below the lowering device as a backup.</t>
  </si>
  <si>
    <t>Rappel Failure—Accidental Manual Disengagement of Ascent Device, Inadequate Equipment, Climbing Alone, No Hard Hat, Arizona, Phoenix, Saguaro</t>
  </si>
  <si>
    <t>Arizona, Phoenix, Saguaro
On April 29, I (Jeff Gertsch, 26) was out in the middle of the desert at my climbing spot alone, ascending a fixed rope for the purpose of bolting a sport climbing route using a single Wild Country Ropeman. After ascent to the drill site at 20+ feet, I needed to drop down a foot to hammer the bolt, opened the manual disengage on the ascender, and descended fine, locked up the teeth on the ascender again. However, in reaching for the hammer, I did not realize my finger was still slightly in the disengage cord, and by the motion of reaching for the hammer, unloaded the teeth on the Ropeman (difficult to describe—sort of when you reach out to one side your other arm tends to reach the other way for stability), and began to fall—instandy realized what was happening and pulled my hand away, but I believe the teeth were tardy in grabbing the rope since I was using my new ice climbing rope (fairly slick). I awoke in my harness near the ground.
The ascender did catch and thus I had a rapid deceleration injury with some impact on the ground (not a free fall, however). I had a head injury and loss of consciousness, but released the harness and used a cell phone to call my spouse. She called 911 after I tried to stand but could not. Search and rescue was called and I was life-flighted from the scene.
I spent five days in the intensive care unit and ended up with seven vertebral transverse process fractures, a right pneumo/hemothorax, a fractured rib, an acromioclavicular separation grade II, and a head laceration with concussion and loss of consciousness. Lucky!!!
Analysis
The biggest issue that would have prevented this was the use of a backup ascender, which I normally always do, but (swear to god) one of few times I had ever gotten lazy enough not to throw on another backup ascender, and so I paid for it. Other key issues, however, were not climbing with another person (I was alone on a day off and no friends were around) and not wearing a climbing helmet—especially as I was alone. (Source: Edited from a report written by Jeff Gertsch)</t>
  </si>
  <si>
    <t>Rappel Failure—Trying to Pass Knot, Climbing Alone, Arizona, Phoenix, Waterfall Area, White Tank Regional Park</t>
  </si>
  <si>
    <t>Arizona, Phoenix, Waterfall Area, White Tank Regional Park
On October 4, Maricopa County Sheriff’s Office Mountain Rescue was notified via SAR Coordinator, Deputy Tony Navarra, that a climber had apparently been rappelling and had fallen to his death. Mountain Rescue Units were notified by David Bremson, via Team pager, of the situation so that following Team members would respond appropriately. Mountain Rescue was informed that, according to the climber’s family, he had gone rappelling alone and had not returned home the evening of October 3rd. Analysis
David Bremson noted the following about the climber:
He had become separated from his harness, which was approximately 175 feet above the subject’s location and approximately 100 feet below the top of the cliff.
His rope did not extend to the ground.
Two ropes were connected together (red rope anchored to the top of the cliff, white rope tied to red).
He had, apparently, fallen onto two small ledges prior to coming to rest in an eight-foot high bush growing in the ground.
His body displayed severe trauma to multiple areas and did not appear to have survived the fall.
The following conclusions were drawn. Due to the configuration of the equipment on the rope, it appears that the man was rappelling down the red rope, reached the knot with the intent of passing it in order to continue rappelling to the ground. There did not appear to be any indication that there were equipment malfunctions. Carabiners were properly locked and an ascender was being used as a back-up device. There did not appear to be any indication that the subject did not double back his harness. Possibly he was unable to properly pass the knot on rappel and may have removed the harness and attempted to move to a ledge and off the cliff.
From information gathered from his wife, AJVL was an experienced climber and rappeller. His equipment seemed to be well worn, suggesting that it was often used. A.M. did leave his wife with information regarding his destination, but since he was alone, he would have been unable to seek immediate assistance in the event that he was able to do so, which he was not in this instance. (Source: From a report submitted by David Bremson, Rescue Specialist with the Maricopa County Sheriff's Office, part of Central Arizona Mountain Rescue Association.)</t>
  </si>
  <si>
    <t>Slip on Rock or Ice, Unroped, British Columbia, Yoho Naitonal Park, Mount Dennis, Carlsberg Column</t>
  </si>
  <si>
    <t>British Columbia, Yoho National Park, Mount Dennis, Carlsberg Column
On November 19, two climbers were approaching the base of Carlsberg Column (60 m. II WI5), a waterfall ice climb on Mount Dennis in Yoho National Park. B.R. (32) had started traversing on an exposed ledge that went over to the base of the ice climb. His partner J.D. was a short distance behind him adjusting his boots but had yet to start the traverse. Both climbers had put their helmets and crampons on before starting the traverse. J.D. heard a shout and looked up in time to see his partner slipping off the edge of the ledge and disappearing over a short cliff below. J.D. ran down slope to assist his partner, who had fallen over 35 metres. B.R. was seriously injured and unconscious. His partner stabilized him as best he could and went for help at the Yoho Park Information Centre close by in the town of Field. Park Wardens, Field Ambulance, Banff Ambulance and RCMP all attended the accident scene. B.R. was heli-slung out to an awaiting ambulance and later transferred to STARS air ambulance. He died of his injuries a short time later in hospital. (Source: Percy Woods, Yoho National Park Warden Service)</t>
  </si>
  <si>
    <t>Stranded, Exceeding Abilities, Failure to Follow Route, Alberta, Banff National Park, Mount Temple, Aemmer Couloir</t>
  </si>
  <si>
    <t>On July 31, a group of four climbers set off to climb the Aemmer Couloir variation of the East Ridge of Mount Temple in Banff National Park near Lake Louise. The group biwied below the couloir and took the whole second day to climb to the top of the couloir. After another night’s bivy, two of the climbers decided they could not continue and the second two went to finish the climb. They would request assistance for their stranded friends. It took them 16 hours to reach the summit ridge after going off route through the Black Towers. Another party who started early that day met up with the two climbers stranded at the bivouac at 1000. They said that they would report the incident to the park wardens. They exited the correct Black Towers exit gully and in so doing bypassed the other two who were off route. The second party reported the incident to the Park Warden Service around 1800. The rescue crew was able to do a partial landing at the bivouac site and evacuate the two climbers. The other two members of the party were then located just exiting the Black Towers on the Summit Ridge. They were exhausted and were evacuated by heli-sling.
Analysis
The East Ridge of Mount Temple is often underestimated. The grade/rat- ing of IV 5.7 is deceptive. The difficulties lie in route finding and mixed alpine terrain for over 5,000 feet of climbing. (Source: Percy Woods, Banff National Park Warden Service)</t>
  </si>
  <si>
    <t>Stranded, Exceeding Ability, Alberta, Banff Naitonal Park, Mount Rundle</t>
  </si>
  <si>
    <t>On July 29, a solo climber was ascending the normal scramble/hiking route on Mount Rundle. He scrambled up a gully above trail into the steep technical rock slabs and could no longer go up or down. He eventually managed to attract attention by screaming and someone phoned in to report his location. A warden rescuer heli-slung to the site, placed the stranded individual into a screamer suit and evacuated him to the base of the mountain.
Analysis
While not a climbing incident (thus not included in the statistics), this is a very common occurrence. Inexperienced people often end up on stranded in terrain which exceeds their abilities. Terrain from below often looks easier than it is and it is easier to climb up than descend. Parks has developed detailed route descriptions of the popular scrambling/hiking ascents in the vicinity of Banff to try and prevent people getting off route. These brochures are in French and English and are made available to as many of the local staff and visitor centres as possible. This individual had not seen one, however. (Source: Bradford White, Banff National Park Warden Service)</t>
  </si>
  <si>
    <t>Stranded, Party Separated, Weather, British Columbia, Yoho National Park, Lake O'Hara, Mount Biddle</t>
  </si>
  <si>
    <t>British Columbia, Yoho National Park, Lake O'Hara, Mount Biddle
On August 8, a party of six climbers headed to the West Ridge of Mount Biddle, a 5.4 alpine rock route on the Lake O’Hara area of Yoho National Park. Two of the party turned around low on the route when they noticed an approaching storm. The other four continued. There are a series of small rock steps on the route interspersed between loose exposed scrambling. Above the technical pitches, G.D. decided to traverse across the Southwest face and disappeared into storm clouds. The rest of his party assumed he had fallen to his death, but carried on up in spite of the ongoing storm. The three reached the summit around 1530. On descent, two of them were able to down-climb the steep sections in the rain, but one of them could not. The only rope in the party was carried by the climber who had earlier disappeared. So the climber waited on the ridge at around 10,000 feet while the other two went for help. The two reported the incident around 0200. Park wardens responded at first light and spotted the climber. The rescue crew attempted to evacuate him by heli-sling, but had to abort due to clouds. Clearing weather a short time later allowed the heli-sling rescue operation to continue.
Searching for the assumed-dead second climber began on the normal climbing route and fall-lines associated with it. The climber was eventually located 300 feet below the summit on ledges on the opposite side on the east face of Biddle. He had traversed on ledges looking for an overhang to sit out the storm under. One rescuer slung into the climber and he was evacuated to the Elizabeth Parker Hut and his elated friends.
Analysis
The forecast for the day was for a severe storm with lightning. Darkening skies by late morning confirmed the forecast and a heavy rain and lightening storm followed. The decision to carry on when the storm became obvious was questionable. The decision above the technical sections to carry on during the storm after one of the climbers was presumed dead is difficult to comprehend. This is particularly puzzling since none of the three had a rope at that point and they likely knew that getting down the steep sections would get increasingly difficult with the rain. (Source: Percy Woods, Yoho National Park Warden Service)</t>
  </si>
  <si>
    <t>Avalanche, Washington, Mount Rainier, Ingraham Glacier</t>
  </si>
  <si>
    <t>Washington, Mount Rainier, Ingraham Glacier
On October 24, climbers Aaron Koester and Matt Little contemplated a summit ascent from their high camp at Cadaver Gap, but due to a late start the pair instead decided to train and explore and the crevasses on the Ingraham Glacier. Near 11,700 feet, the team entered a large cavernous crevasse close to the Disappointment Cleaver. They traversed some 7 5 yards into the crevasse and found an exit ramp out the other side. While ascending the 35-40 degree exit ramp, the snow slope fractured and slid.
The slab was estimated to be about eight to 14 inches thick and ran roughly 150 feet. The avalanche swept both climbers back into the crevasse. Koester was pinned against the ice wall of the crevasse and was completely buried by the debris. Little was partially buried; only his arm and head were exposed. Little spent about 30 minutes extricating himself from the entrapment before beginning the search for his partner. By the time he located and freed Koester’s head, Koester had no pulse and was very blue.
Little left the accident site and descended the Ingraham Glacier back to high camp, packed np the team’s equipment and continued down to Camp Muir. Along the descent, Little attempted to contact the authorities using a family service radio. A hunter picked up the transmission and notified the NPS of the accident at 4:58 p.m. Twenty minutes later, Little arrived at Camp Muir and called the Park on the Camp Muir emergency radio. After providing more specific information about the accident, Litde descended to Paradise and met with park rangers.
The following day, climbing rangers Mike Gauthier, Bree Loewen, and Adrienne Sherred, with the assistance of an MD 500 contract helicopter, were inserted at Ingraham Flats, 11,000 feet. They climbed to the cavernous crevasse and performed the body recovery. An analysis of the fracture, slide, and ramp area was not possible however, due to lingering instability in the snowpack, time limitations and deteriorating weather. Koester’s body was successfully recovered that day.
Analysis
A recent storm had deposited only a few inches of snow, but high winds preceding the climb had transported this snow significantly. Many areas were scoured; others had deep pockets of snow. Autumn is an atypical time for avalanche accidents; at that time of year the dangers of falling on hard ice, snow bridges collapsing, rockfall and icefall are generally more pressing. As this accident illustrates, climbers must evaluate the avalanche risks at any time of year.
The fact that these climbers chose to wear avalanche beacons on the day of the incident indicates an increased level of avalanche awareness. They knew that they were in avalanche terrain and that there was a possibility of a slide occurring. However, no assessments of the snow stability took place. It is possible that if the climbers had done an assessment, they may have recognized the snow instability and avoided the terrain trap.
As the use of avalanche transceivers has become more standard in alpine climbing, it’s important for climbers to connect the reasoning of wearing such a device with the conditions. Donning a transceiver does not prevent the consequences of an avalanche. It’s important not to let down your guard when wearing a transceiver. A false sense of safety lowers the level of situational awareness, causing many to ignore or misinterpret valuable information and signs. (Source: Mike Gauthier, SAR Ranger, Mount Rainier National Park)</t>
  </si>
  <si>
    <t>Avalanche, Washington, Mount Rainier, Liberty Ridge</t>
  </si>
  <si>
    <t>Washington, Mount Rainier, Liberty Ridge
Luke Casady and Ansel Vizcaya (both 29) departed White River Campground on Friday June 11 for a planned ascent of Liberty Ridge. The exact details of the subsequent 48 hours may never be known, but the facts uncovered during the subsequent search, body recoveries, and ensuing investigation suggest the following:
Casady and Vizcaya, experienced climbers, camped along Curtis Ridge on Friday and began the ascent up Liberty Ridge early Saturday morning. It is likely the pair climbed past Thumb Rock, around and continued up the ridge as the first signs of incoming weather appeared. With the winds building and the visibility decreasing the climbers continued pushing forward. By early evening, the reports at Camp Muir included significantly higher winds and heavy snowfall. Casady and Vizcaya were somewhere high on Liberty Ridge, and probably realized that they would have to hunker down and wait out the storm.
Through the night, winds hammered the mountain, blowing snow from some areas while building large slabs in others. This was an uncomfortable night for climbers everywhere on Mount Rainier. Heavy snowfall and high winds destroyed several tents at Camp Muir.
By Sunday morning several inches of snow had fallen, but more importantly, the high winds had deposited large amounts of snow on leeward slopes. Casady and Vizcaya were probably camped between 12,900 feet and 13,500 feet above the Black Pyramid. Sometime during that night or the next day, Casady and Vizcaya were caught in a large avalanche. The avalanche probably released several hundred feet above them but below Liberty Cap. The avalanche most likely encompassed them and the entire upper route; everything was pushed down the 4,000 foot Liberty Wall to the Carbon Glacier. Neither climber could have survived the fall.
It took many reconnaissance flights over several days to locate the bodies.
Analysis
Casady and Vizcaya were found in their climbing harnesses but unroped. The rope found had no knots in it. Their packs were largely packed, yet the pair had their parkas on. It appeared as though they were either still in camp, in the process of setting up or in the process of breaking camp when the avalanche occurred.
The fracture line noted on Liberty Wall was direct evidence of a large slab avalanche whose crown extended halfway to Ptarmigan Ridge, some 250 meters. The crown was only observed from the air, but appeared to vary in thickness from about 25-100cm. Whether or not this crown belonged to the avalanche that swept the climbers to their deaths is uncertain, as a smaller slide could have caught them. Large avalanches were occurring on the mountain following the Saturday night storm.
Other observations during the search indicated that large avalanches had run on other slopes in the general vicinity of Liberty and Ptarmigan Ridges. There had been no climbers on these slopes so it was concluded that most slides were naturally triggered events. It seems unlikely that there were any climbers above Casady and Vizcaya, yet this remains unknown. The climbers had indicated when they registered that they had avalanche transceivers with them though neither was wearing one. A transceiver, however, would have provided no protection from such an avalanche.
It is important to note that snowstorms and avalanches do occur on Mount Rainier in the summer. Climbers during all seasons should be prepared to assess avalanche issues. (Source: Mike Gauthier, SAR Ranger, Mount Rainier National Park)</t>
  </si>
  <si>
    <t>Fall on Glacier Ice, Inadequate Protection, Protection Pulled Out, Washington, Mount Rainier, Kautz Glacier Route</t>
  </si>
  <si>
    <t>Washington, Mount Rainier, Kautz Glacier Route
On August 8 at 9:15 a.m., while leading the second icy pitch of the Kautz Glacier Route, Bryan Fry (28) fell on the 45-degree icy pitch. What protection had been placed between him and his partner, John Dufay (25), pulled out as Fry fell. Fry’s fall jerked Dufay off the slope and the pair tumbled an estimated 400 to 600 feet before coming to rest in a shallow crevasse.
Dufay suffered multiple lacerations and contusions during the fall; Fry sustained several minor injuries and a badly broken ankle. Dufay assisted Fry onto a narrow shelf in the crevasse and made him as comfortable as possible before seeking help. Dufay unroped and descended the route and through the ice chute back towards Camp Hazard. In the ice chute above Camp Hazard, Dufay met an RMI guide, Lyndon Mallory, who radioed the NPS for help.
Due to the terrain at the accident site and the anticipated hazards involved in a carry-out, an air evacuation was the fastest and safest option available. At 11:20 a.m., ranger Glenn Kessler spoke directly with Dufay via radio and received a first-hand account of the situation. Mallory then ascend with Dufay back to the accident site and helped care for Fry. A helicopter hoist operation was arranged to evacuate Fry from the location.
At 4:52 p.m., an Oregon Army National Guard Blackhawk lifted off from Kautz Heli-base and flew to the accident site with ranger Kessler. Kessler was hoisted onto the glacier where Fry and Mallory were waiting. Fry was assessed, prepared for evacuation and hoisted back into the Blackhawk with Kessler. Mallory and Dufay descended on foot but were slowed by Dufay’s injuries and exhaustion. The two biwied around 9,000 feet and arrived at the Comet Falls Trailhead at noon the next day.
Analysis
Fry and Dufay were lucky not to have fallen farther, as the Kautz Glacier becomes an ice cliff only a few hundred feet below where they came to rest. Fry reported that he had only one or two 9cm ice screws placed when he fell.
Dufay recalls getting in position to arrest Fry’s fall, but was unsuccessful stopping the fall due to the steep angle and icy conditions. He recalls slowing several times thinking the fall was over, only to be yanked downhill again. When he came to rest, he was balled up in the rope. Given the distance of their fall, it is impressive that both did not suffer more severe injuries.
While the Kautz Glacier route can be an ice-free snow climb until midseason, several parties have underestimated the difficulty of late season conditions. As the winter snow cover disappears and more ice presents itself, there is a need for more ice climbing equipment. It is difficult to predict how much ice climbing gear may be needed given the variety of conditions possible. It is best to prepare for the worst and bring a few extra screws. (Source: Mike Gauthier, SAR Ranger, Mount Rainier National Park)</t>
  </si>
  <si>
    <t>Fall on Ice, Inadequate Protection, Inadequate Belay, Washington, Mount Baker, North Ridge</t>
  </si>
  <si>
    <t>Washington, Mount Baker, North Ridge
Elain Fu (33) and I (Stephen Ramsey, 33) were simul-climbing up the ice cliff on the North Ridge of Mount Baker. I was in the lead. At 6:30 a.m., I reached a slightly overhanging lip of ice, about five feet in height. The elevation was about 9,700 feet, and the angle of the face below the lip was
about 70 degrees. I placed a screw and traversed to the left about 20 feet, looking for a spot to climb over the lip. I stopped at a point where the lip had a crack in it, and inched up towards the lip on my front-points. During this time, Elain gained some ground on me, and we believe that some slack was generated in our rope system. Without stopping to place a screw or set a belay, I reached up and tried to test to see if I could reach the top of the lip with my ice tool.
At that time, a front-point skittered out of the ice and I fell backwards. I fell about 40 feet, penduluming to the climber’s right, sliding down the ice face on my side. After much acceleration, I caught a crampon on an ice bulge, severely breaking my lower leg multiple fracture: tib/fib).
Analysis
I made a series of mistakes in rapid succession. I was feeling anxious about finding the best way to pass the ice lip, but instead of making me more careful, this anxiousness led me to rush and make mistakes. I neglected to place a screw immediately after executing the 20-foot traverse to protect myself from a pendulum fall. After seeing that the lip was slightly overhanging, I should have set up a belay before attempting to climb over the lip. Better communication with the second would have also helped to prevent the accident, because Elain would have cautioned me against attempting the lip without a solid belay from two screws.
My wife Elain, Bellingham Mountain Rescue, Naval Air Station Whidbey SAR, and Whatcom County SAR did a fantastic job of rescuing me from the mountain. Their timeliness and professionalism enabled me to be rescued the night of the accident, which directly improved my chances for recovering full joint function. (Source: Stephen Ramsey, who also wrote a long narrative account that he made available for several months on the web)</t>
  </si>
  <si>
    <t>Fall on Ice—Ice Foothold Came Off, Ice Tools Came Out, Weather, Colorado, Rocky Mountain National Park, Hidden Falls</t>
  </si>
  <si>
    <t>On January 10, Steven Crane (57) was leading Main Falls Center I WI 4 (one pitch, 80 feet) when he fell about 30 feet. He had placed three ice screws prior to the fall. As he moved further on the upper column, he was sprayed by water coming off the right side of the falls. According to local sources, it had been a wetter than normal year at Hidden Falls.
Crane was wearing prescription glasses, which became all wet and fogged. He said that he eventually had no vision at all and began climbing by feel. The belayer said that Crane was within reaching distance of the top and approximately ten feet above his last screw when he stopped to place a final screw. As he was attempting to place the screw, he lost his left crampon placement when a piece of ice supporting the left foot popped off. His left tool placement then failed and he bam-doored out. Unable to recover, he then lost his right tool placement and fell upside down. His right crampon temporarily hung up and caused him a minor ankle injury prior to coming out.
He yelled while falling and never lost consciousness. He impacted the right side of his back against vertical ice of the upper column and came to a stop above the sloping ledge area. The belayer lowered him to the base of the route and began medical and rescue procedures with the aid of the other two ice climbers. Park personnel and volunteers responded to complete the rescue.
Analysis
Objective hazards are an integral part of ice climbing. Some hazards, such as breakage of ice holds and dislodging of loose ice, are routinely expected. Other hazards, such as the open spray of water at the top of a normally dry route, may be more of a surprise. The assessment of objective hazards and changing conditions is generally much more serious for an ice climbing leader than for a sport rock climb leader, hence the longer time that it generally takes for one to develop good lead ice climbing skills. Visual inspection of an ice route may or may not reveal all of the possible hazards. When the lead ice climber in this incident recognized that the water spray was becoming an obvious hazard, he had two choices: he could either lower off from his last placement after supplementing it with an additional ice screw (and then retrieve his gear on top-rope), or he could lead through the hazard. There is no right or wrong choice, but there are always possible negative consequences to either choice. Had he decided to lower off, his highest anchor may have failed before he could have supplemented it. The negative consequence of leading through was unfortunately the incident that occurred here. He made a reasonable choice and failed, but he may have just as easily succeeded had the ice supporting his left crampon not broken off. This is both the beauty and the ugliness inherent to ice climbing.
There were possible mitigating measures he could have chosen once he realized that his vision was impaired and he stopped to place an ice screw. First, when placing an ice screw, the leader should make absolutely sure that s/he has the best possible stance and tool placements. In this case, he was on the stance for some time before the ice failed, so the stance is not the most significant issue. Second, if a lead ice climber is making a placement due to some compromised situation, such as the fogged glasses, there are some things which can help with completing the placement. Possibilities that experienced ice climbers have employed upon finding themselves in a similar situation have been to: 1) keep a “panic piece” 17cm ice screw, well sharpened and silicone-oiled, closest to reach on the climber’s rack (some climbers even have a piece just held on with Velcro that they can rip off the front of their rack); 2) catch a loop of rope over the top of a securely-planted ice ax as a temporary belay whereas the belayer could tighten up on the leader and allow for the placement of protection; 3) attach an ice tool to the harness of the leader with a fifi hook or carabiner to allow the leader to place protection; or 4) place a temporary fast piece of protection such as a spectre to allow the placement of a better piece. (Source: From a report submitted by Jim Detterline and Rich Perch, Park Rangers in Rocky Mountain National Park, and personal communication with local climbers)</t>
  </si>
  <si>
    <t>Fall on Rock, Climbing Alone and Unroped, No Hard Hat, Exceeding Abilities, Colorado, Eldorado Canyon State Park, Redgarden Wall</t>
  </si>
  <si>
    <t>Colorado, Eldorado Canyon State Park, Redgarden Wall
On May 23, a male (22) was free-soloing the route Smoke and Mirrors, rated 5.10a, high on Redgarden Wall in Eldorado Canyon when several climbers witnessed his fall. He hit a ledge 40 feet down then fell another 60 feet before being wedged behind a flake on a small ledge several hundred feet above the ground. Another climber, who happened to be a paramedic, made his way to the victim quickly and called 911. The victim was marginally conscious with a head injury and had no feeling or movement below his waist. RMRG units arrived with medical kits and stabilized him with intravenous fluids, pain medication, and splinting. He was packaged and placed in a litter mid-wall. He required a 500-foot vertical evacuation to a gully, where a 800-foot scree evacuation to the valley floor was performed. He was then evacuated across South Boulder Creek via a Tyrolean traverse to a ground ambulance. The ambulance transported him down the canyon to an awaiting air ambulance, which flew him to the ER. Analysis
If the fall had not been witnessed, the climber would have been virtually invisible. It is unknown whether his plans had been shared with anyone else. He was exceedingly lucky to survive this accident in remote, highly technical terrain. (Source: From a report by the Rocky Mountain Rescue Group)</t>
  </si>
  <si>
    <t>Fall on Rock, Climbing Alone and Unroped, Wyoming, Grand Teton National Park, The Grand Traverse</t>
  </si>
  <si>
    <t>Wyoming, Grand Teton National Park, The Grand Traverse
On July 19 about 1030,1 received a call from Fred of Butte, Montana. Fred voiced concern for a friend and climbing partner of his, Dwight Bishop (49), whom he believed was overdue from a climb of the Grand Traverse.
Fred was concerned because he thought that his friend had left on July 16 and that he thought that Bishop had intended to accomplish the traverse in one day. After confirming that Bishop’s car was still at the Lupine Meadows trailhead, I initiated what was to become a very sizable search effort.
I began an interview with Fred Donich at about 1030. Donich noted that he thought that Bishop had left for the Traverse as early as some time Thursday morning (7/15) as he knew that the climber had contacted his mother by cell phone at that time. Donich believed that he could have left after that and that he might have taken bivouac equipment. He also thought that Bishop had probably taken a rope with him. Donich felt that the rope, however, would only be used to rappel certain sections of the climb that are easier to descend that way as opposed to the down-climbing alternative. Donich felt that Bishop would not use the rope to belay more difficult portions of the route such as the North Ridge or the Italian Cracks. It was Donich’s strong feeling that Bishop would simply free-solo these difficult sections, relying more on his technical abilities, and preferring speed over the slower, yet perhaps safer technique of roped soloing. Bishop’s technical climbing abilities were considerable, however. Donich had climbed with him as recently as the week before when they had rock climbed in the Humbug Spires of Montana. Donich stated that Bishop’s sport climbing prowess included a red point ability of 5.12+, using the Yosemite Decimal Scale of rating climbs. Bishop was an accomplished alpinist, having climbed some of the great north faces in the Alps including that of the north face of the Eiger and Walker Spur. He had extensive climbing experience in the Teton Range, having done many of the most difficult climbs, sometimes in winter. Bishop had apparently climbed the Grand Traverse ten or twelve years earlier and was planning a winter attempt on the route at some future date. Bishop was also a very fit individual having competed in the bicycle road race, Race Across America, in 1993 and in 2000.
The Grand Traverse. The Grand Teton and the peaks that comprise the heart of the range are linked together in a great 11-mile arc that forms the upper boundary of the north and south forks of Garnet Canyon. The climb of this great arc has come to be known among climbers as The Grand Traverse. Eleven summits are found along the way with ten of them rising above the 12,000 foot elevation. Over 25,000 feet of elevation is gained and lost during the course of the Traverse. The successful first traverse, accomplished by Richard Long, John Evans, and Allen Steck was completed on August 12, 1963. Since that time the climb has evolved in that climbers usually begin at the east face of Teewinot and proceed from north to south along the ridge crest to Nez Perce. This is more difficult in that it involves an ascent of the North Ridge of the Grand Teton, one of the classic alpine routes in the United States. The two well-known pitches on the climb, the Chockstone Chimney and the Slab Pitch, are considered to be the cruxesof the route and can be very difficult indeed if wet or icy. The Chockstone Chimney is rated 5.8 on the Yosemite Decimal scale and the Slab Pitch is rated 5.7. The Grand Traverse is a highly sought-after climbing objective. Popularized and made famous by the speedy, summertime exploits of Alex Lowe and Rolando Garibotti, as well as having received some attention lately in the climbing magazines, the Grand Traverse has a good deal of traffic on it during the main climbing season.
A significant search effort was begun, involving many people. On the second day, the search team comprised of rangers Bywater and Byerly were assigned the search segment that included the north side of the Grand Teton as well as the upper portions of the Grandstand. Their assignment was to climb from the Lower Saddle to the Upper Saddle, traverse out along the Owen-Spalding route to the Second Ledge of the north face and descend to the Grandstand by rappelling the Italian Cracks route on the north face. Once on the Grandstand they were to investigate the east and west sides of the Grandstand and then climb back up the North Ridge route, looking for clues along the way. During the day this assignment changed slightly in that we requested that they try and make their way down to the Camelback and other items that we had investigated from the air during the previous day. This proved too hazardous, both for them as well as for another team who was working up the east face of the Grandstand from the bottom. Therefore, we requested that Bywater and Byerly instead work their way over to the Gunsight Notch in order to try and take a look at the West Ledges route on Mount Owen as well as perhaps the west side of the Grandstand.
This proved to be the key to success for the entire search operation. While descending from Gunsight Notch down the couloir on the west side, they made voice contact with a climbing party at 1750 who were in the process of making their way up the west side of the Grandstand as an approach for a climb of the North Ridge of the Grand. They indicated that they had discovered a pack and that they had left it marked with a cairn. Items contained within the pack indicated that whomever it belonged to had quite possibly been on the Grand Traverse route. Bywater and Byerly climbed up to and located the pack at 1807. A short time later, at 1822, Dwight Bishop’s body was spotted simultaneously from the air and by the climbing team on the ground.
Analysis
Dwight Bishop was an accomplished alpinist and strong rock climber who had many years of experience climbing not only in the Tetons but in other great ranges of the world. Bishop was also a very fit individual having participated in a number of significant bicycle road races during his lifetime. Sometime during July 16, Bishop fell to his death while climbing on the Grand Teton. The Grand Traverse, which was the climbing route that he was on when he died, was certainly within his capabilities and, in fact, had been ascended by Bishop years before. He was committed to the climb of that particular route in his mind, at least, as evidenced by Fred Donich, his climbing partner of many years, as well as that of a Jenny Lake climbing ranger, with whom he had had a discussion a few days before in the Blacktail Butte climbing area parking lot. Donich indicated to me that he thought that Bishop would have likely been free-soloing as opposed to roped soloing. Donich also felt that he would have likely taken a rope to facilitate certain portions of the route, such as the descent of Peak 11,840+, the first obstacle between the plateau to the west of Teewinot and the traverse over to Mount Owen. It was presumably Bishop’s intention to get a very early start on the 16th, as evidenced by the fact that his alarm clock, which was found in his vehicle, was set for 2:00 a.m. Also found in the vehicle were a pair of crampons that Bishop had presumably left behind on the day of the climb.
Based on all of the information, it is likely that Bishop was free-soloing when he fell. Derived from photographs obtained during an aerial reconnaissance conducted the day after the recovery operation, it is also likely that Bishop fell from somewhere on the North Ridge route of the Grand Teton. The North Ridge route, as opposed to the “Italian Cracks,” is the classic route of ascent of the Grand Teton during the course of a Grand Traverse climb. If Bishop fell from anywhere above the top of the normal second pitch of the North Ridge route, it is highly probably that he would end up on the west side of the Grandstand, which was indeed where he was found.
The free-soloist sacrifices the safety that is normally afforded the climber who is belaying or who is being belayed by a partner, for a lighter-weight and swifter style of climbing that has its own set of unique advantages. However, if anything goes wrong, the results are usually catastrophic. A momentary distraction, a hand or foot hold breaking, a slip on an unnoticed wet or icy spot, or an objective hazard such as rockfall, can all contribute to a loss of the all important focus that the free-soloist relies upon for success. (Source: Renny Jackson, SAR Incident Commander)</t>
  </si>
  <si>
    <t>Fall on Rock, Exposure, Darkness, Nevada, Red Rocks Canyon, Epinephrine</t>
  </si>
  <si>
    <t>On October 30, climbers Joel Geerling (24) and Chris Pannucci (25) left the Black Velvet Canyon parking lot at 0530, arriving at the base of 18-pitch Epinephrine (5.9) by 0630. The pair had previously climbed Crimson Chrysalis (9-pitch, 5.8+) and Dream of Wild Turkeys (7-pitch, 5.10-) at Red Rocks in March of 2003. They planned a one-day ascent of Epinephrine and did not bring a second rope or bivy gear outside of two emergency space blankets. After struggling through the lower chimney sections they began linking pitches and arrived at the bolt anchor of pitch 17 with 60 minutes of daylight left. Geerling pulled a small bulge above the anchors to a ledge, placed a tri-cam, and began traversing into the final dihedral. During the traverse, a handhold pulled from the sandstone and he barn-doored into the opposite wall. He fell ten feet and sustained blunt trauma to his right knee. A local guide on the route immediately below the pair passed Pannucci and provided first aid to Geerling’s knee; he and his climber planned to wait for the pair at the summit. Pannucci led pitch 18 and brought Geerling to his stance as darkness fell. Given Geerling’s injury, the two decided to remain roped for the 700 feet of fourth-class terrain to the summit. Pannucci led 200 feet and built an anchor. As he ascended, Geerling (a 5.12 climber) fell once on the fourth class terrain and arrived at the belay ledge shivering, disoriented and in severe pain, his leg nearly locked in the straightened position as it swelled. The pair considered bivying and completing the climb in the morning but Pannucci was unsure of Geerling’s ability to make the extensive descent from Whiskey Peak. From the summit, the guide used his cellular phone to activate the Las Vegas Search and Rescue and rappelled to the pair’s ledge until their location was identified by helicopter. Geerling was man- winched to the summit and evacuated by helicopter to a waiting ambulance. He was treated at the UMC Trauma Center for hypothermia (93 F), evaluated for a fractured patella, and received stitches for his knee laceration.
Analysis
Loose rock is common even on often-climbed routes in this area. Rain two days prior to the incident may have contributed to the hold breaking.
In the interest of speed, the pair had brought minimal gear and were unprepared for anything but an emergency bivy. They also did not have a second rope, so an up-and-over ascent was their only option.
On the fourth class terrain, Geerling exhibited classic signs of hypothermia (loss of coordination, disorientation, mental slowing), likely brought on by the combined effect of injury, exposure, and exhaustion. The pair’s position on a ledge several hundred feet below the summit slowed Geerling’s rescue as a search and rescue team had to be airlifted to the summit to create a man-winch. (Source: Chris Pannucci and Joel Geerling, the climbers.)</t>
  </si>
  <si>
    <t>Fall on Rock, Failure to Backup Ascenders, California, Yosemite Valley, El Capitan, Tangerine Trip</t>
  </si>
  <si>
    <t>California, Yosemite Valley, El Capitan, Tangerine Trip
On September 8, Jeff Cabral (33) fell to his death while following the fifth pitch of Tangerine Trip (Grade VI, 5.8 A2/C3) on the Southeast Face of El
Capitan. At least four other people have died while cleaning aid pitches on El Cap, and Jeff’s death echoed that of Carol Moyer on this same route in 1983. We will never know exactly what caused Jeff’s fatal fall, but like most other jugging accidents we know that it could have been easily prevented.
On Tuesday the 7th, Jeff and his two partners, Chris Lamme (30) and Nick Tyler (30), fixed the first four pitches of the route and spent the night on the ground. Early Wednesday morning the team jugged to their high point, planning to finish the route in four or five days. While Jeff and Nick hauled their bags up from the base of the wall, Chris began rope-soloing the fifth pitch. This pitch follows a steep crack system up and left above a roof, traverses about fifty feet over its 160-foot length, and overhangs slightly from start to finish. After Chris finished leading, Nick lowered out from the belay and jugged up a free hanging tag line to join him. Jeff then released the haul bag from the belay and began cleaning the pitch while the pair above hauled.
According to Chris and Nick, Jeff was quite frustrated while cleaning the pitch, but given its steep angle, this wasn’t much of a surprise. Anyone who has cleaned a traversing aid pitch knows the process can be tedious and exasperating. Despite his frustration, Jeff moved up the pitch steadily without asking for help or advice from his partners above. When he was about thirty feet from the top anchor, both Chris and Nick heard what sounded like a piece “popping” (unexpectedly pulling out of the crack). Chris was looking down at Jeff at the time (though he couldn’t see Jeff’s gear or ascenders) and saw him swing awkwardly left before starting to fall. Chris watched Jeff “slide” down the rope and “pause,” or jerk, near its end before falling free of the rope and continuing to the ground five hundred feet below.
The majority of their rack fell with Jeff, and after witnessing his fall, Chris and Nick were not confident they could safely retreat down the overhanging route. They spent that night on the wall and were assisted to the ground by Yosemite’s rescue team the following morning.
Analysis
Somehow both of Jeff’s ascenders came off the rope. He was either not backed up to that rope or his backup method failed. He was using a relatively new set of Petzl ascenders with adjustable daisies and each of his ascenders appeared to be in working order after the accident. When they were found, Jeff’s right ascender was locked open and the left one was closed; that is, the cam was engaged as it would be when fixed on a rope. One locking carabiner (locked) was attached to his belay loop, and a Grigri self-belay device was clipped to the strap connecting his two leg loops. Like his ascenders, this Grigri was in fine working order after Jeff’s fall, and based on a variety of factors it was likely never attached to the line Jeff was ascending.
After the accident, the rope Jeff had been ascending ran from the top anchor down through a number of pieces before hanging free in space. A figure eight on a bight was tied about 25 feet from its lower end as one might tie to “clip in short” while cleaning an aid pitch. This knot was deformed, having clearly taken a strong impact, but it was not deformed as one would expect had it been pulled from the “bight” side. Rather, it appeared Jeff had slid down the rope and hit the knot, thereby tightening it (as well as tightening the clove hitch anchoring that rope above) without pulling on the actual bight.
Before attempting Tangerine Trip Jeff climbed the Prow on Washington Column, routes in Zion, and various other moderate aid lines (though it’s unclear how experienced he was at cleaning traverses). According to his partners, Jeff knew to tie into the lead-line when cleaning an aid pitch. The carabiner on his belay loop along with the figure-eight knot in the rope suggest that he at least intended to back himself up. Something did keep Jeff “attached” to the lead line as he slid down its length (possibly a snarled daisy chain or a carabiner clipped in an unusual arrangement), but whatever this attachment, it was not enough to stop his fall.
Many different scenarios could have caused Jeff’s fall, and exactly how his ascenders came off the line will remain a mystery. Cleaning a traversing aid pitch is an awkward process and it’s easy to accidentally cross weight or tweak ascenders in the balancing act. The slight shock caused by a piece popping might have loaded his system in an unusual way, or Jeff may have intentionally removed one or even both ascenders to lower out or otherwise pass an awkward placement. Regardless, the lesson remains the same: If Jeff had tied or clipped in effectively to the lead line below his ascenders, he would have been caught.
All climbers bend rules occasionally, but backing yourself up while cleaning a traverse is one rule that should hold fast. Tying into the end of the lead line is a good habit (one that might have saved Jeff’s life on this overhanging route), but this “if all else fails” backup leaves room for disaster in a long fall. In 1980 Walter Bertsch fell a full rope-length while jugging on Magic Mushroom and died, despite being caught by his lead-line. The essential precaution is to tie in short as you move up the pitch, especially if the pitch is traversing or awkward. Tie a figure-eight knot on a bight just below you on the lead-line and clip it to a locking carabiner on your harness (as Jeff may have intended). As you ascend, periodically tie a new knot in the rope and clip it to another locker before unclipping the previous one. The more frequently you clip in, the shorter your potential fall.
It’s also possible to back up ascenders with a self-belay device (as Jeff might have intended to do with his Grigri). When used correctly, these tools can provide a convenient and effective backup. Be careful though, as some devices can damage or even cut a climbing rope under the force of a fall. The bottom line: Don’t trust your life to ascenders alone. Before leaving the ground, decide on a backup method, practice it, and stick to it once you’re on the wall. With a little experience, it won’t slow you down, and it might save your life. (Source: Lincoln Else, Yosemite Climbing Ranger)</t>
  </si>
  <si>
    <t>Fall on Rock, Handhold Broke Off, Inadequate Protection, Missouri, Henley Wall</t>
  </si>
  <si>
    <t>Missouri, Henley Wall
Dave Ogrodowczyk (age unknown) was climbing at the Henley Wall in Henley, Missouri with two of his students and another friend. Both Dave and his belayer were wearing helmets during the incident. The belayer was secured to a tree with and adequate anchor. There was no extra slack in the rope.
Dave was attempting a climb called “Blackbeard,” a 5.9 mixed route. The route headed up the cliff to a ledge (easy climbing, protection poor), proceeded up a steep face (5.9 climbing, 4 bolts), then finished up a relatively easy face with pretty good protection.
Dave climbed up to the first ledge and clipped the first bolt easily. He continued up the steep face clipping the next three bolts. A little further up, he placed a #1 Camalot. He climbed another 15 feet. Here, he opted not to place another piece (placement was poor) as he needed to make only one more relatively easy move before clipping into the chain anchor.
The move required Dave to mantel a small shelf. He located a possible hand hold, gave it a tug, and determined it was strong enough to support his weight. Just as he committed to making the move, however, the rock broke from the cliff and went tumbling down. Dave fell about 30 feet. As he stopped at the end of the rope, he impacted the cliff with his left foot.
The belayer lowered him to the ground. His left ankle was swollen and treated with ice. Further x-rays revealed that Dave had fractured his medial malleolus (inner ankle) bone.
Analysis
It is possible that Dave could have placed another piece of protection before committing to the final move of the climb, but this does not ensure that he would not have gotten hurt. The place for protection was marginal for taking a piece of gear.
Dave believes that the real cause of injury was attributed to a previous injury in which his left leg was surgically repaired with a tibial rod and screws. When he impacted the cliff, it was his left foot that took the force. The force was applied to his ankle where the screws affixed the tibial rod. His ankle broke in just this spot. (Source: Local climber, name unknown)</t>
  </si>
  <si>
    <t>Fall on Rock, Inadequate Protection, Oregon, Mount Washington, West Face</t>
  </si>
  <si>
    <t>Oregon, Mount Washington, West Face
On Thursday, July 29, Thomas Siefert (46) and Gary Gentz (50) were making their first attempt at climbing the West Face of Mount Washington in the Oregon Cascades. Oregon High, a 1991 climbing guide for the Oregon Cascades by Jeff Thomas, details several west side routes to the summit at 7,794 feet. The two men were reported overdue and a Search and Rescue action was initiated. The Jefferson County Sheriff’s Camp Sherman Hasty Team reached the site on Saturday morning and confirmed their deaths from a mountain climbing accident.
Jefferson County Sheriff’s Sargent Mark Foster conducted an investigation on the scene and filed a report of several pages with photographs of the site. The details of that report are included herein. Initial news stories of the accident referred to equipment failure perhaps mid-way up the face leading to local speculation about the quality of the rock on the West Face.
Evidence found at the scene indicates that the two men fell from near the top of the face, about 400 vertical feet. There was no gear on the rope, indicating it was not anchored to the rock at the time of the fall. One climber may have been working with his gear at the time he fell, based on an unlocked carabiner on his harness and loose gear—an older model belay plate and a runner with two carabiners, at an initial impact point. Based on the position of the rope at the scene, one man fell first and when the rope played out, he pulled the other climber off the cliff.
It is not known whether Mr. Siefert and Mr. Gentz were ascending or descending at the time of the accident. (Source: Robert Speik)</t>
  </si>
  <si>
    <t>Fall on Rock, Placed No Protection, California, High Sierra, Middle Palisade</t>
  </si>
  <si>
    <t>California, High Sierra, Middle Palisade
On August 22, a group of eight Sierra Club members were ascending the Northeast Face of Middle Palisade (3rd class). The party was moving adequately, but slowly. The party was unroped. All members of the party were wearing helmets. Near the top of the first chute, where the route bears left, they met with two other parties descending the route. The descending parties, one guide with two clients (roped) and one solo climber, set about passing the group. At some time during this transition, Brian Reynolds (31), who was facing the cliff, stepped back one step too far and fell backwards. Brian landed headfirst 30 feet down and continued to fall until he was out of sight. All three groups descended to check on Brian’s condition, while calling the Inyo County Sheriffs office for Search and Rescue support. There was a trail of blood leading downwards. At the base of the route, just above the Norman Clyde Glacier, Brian was found. He was pronounced dead immediately. Inyo SAR arrived within about one hour and verified Brian’s condition as deceased.
Additional SAR team members were inserted to assist, while the climbing parties continued their descent to Brainard Lake. Due to high winds and deteriorating weather conditions, the body recovery was postponed until the following day. Early the following day, the body was flown out via long line. Analysis
The route is steep and dangerous. It is nominally rated as 3rd class, but a fall is likely to be fatal due to the steep nature of the terrain. Passing of other climbers can be hazardous because of the positioning. Being able to anchor in when passing other climbers is always a consideration. (Source: Dave German)</t>
  </si>
  <si>
    <t>Fall on Rock, Protection Failed, New York, Shawangunks, Boston</t>
  </si>
  <si>
    <t>New York, Shawangunks, Boston
On November 6, a climber (53) fell about 30 feet from the crux of Boston (5.4+ or 5.5, PG). A cam placed two or three feet below the point from which he fell failed (broke). The next pro was at about 15 feet and was too low to keep him off the ground.
He had placed two pieces of protection at ten to 15 feet (at “the triangle”). He and the group spoke about that being the last good place to put in gear before the off-width and that a ground fall was a serious concern past that point. He then climbed the off-width and into the good stance below the crux. He placed the cam below the crux, started to climb into the crux, reversed to the comfortable stance, and extended the cam with a runner. He was struggling with the crux, and a partner provided some beta based on his having climbed the route recently, so he switched to a lieback, still struggled, then fell. He hit the ground on a loose rope.
His climbing partners and two EMTs who were on a nearby climb gave assistance immediately. He was put on a stretcher and evacuated quickly and taken by ambulance to St. Francis Trauma Center. He was unconscious though breathing when he arrived at the hospital, but died without regaining consciousness three days later.
Analysis
I think there are two main points to be learned about cams from this accident. First, the degradation of performance of all cams in a placement such as this—in an uneven, nubbly crack in hard rock—is probably much greater than most climbers believe. Second, this is especially true of cams made of die cast aluminum because the material is weaker to begin with and much more brittle. I don’t think any manufacturers in the U.S. or western Europe currently manufacture cams of die cast aluminum, but there are still lots of them around on climbers’ racks. Climbers should probably get rid of them, or at least be aware that they are much less forgiving of non-standard placements than are modern cams made of 7075 or other similarly strong and ductile aluminum.
Someone would do the climbing community a favor by documenting the breaking strength of four-cam units when only two cams on the same side are holding. This would be a “standard, non-standard” test. (Source: Mark Nord)</t>
  </si>
  <si>
    <t>Fall on Rock, Protection Pulled Out, Exceeding Abilities, Oregon, Smith Rock State Park, Godzilla</t>
  </si>
  <si>
    <t>Mark Kent (42) and his father, Terry Kent (64), arrived at Smith Rock State Park on a Saturday morning, September 18, to find that the trad climbs they had researched were taken by other climbers. They found Godzilla around the corner near Monkey Face, a 5.8 climb rated one star by Alan Watts in his Climber's Guide to Smith Rock.
Godzilla is a traditional unbolted climb given a mixed review by Watts for its climbing, including a dirty flair and a 5.8 under-cling at the top of the route. Godzilla requires gear to three inches according to Watts.
Terry Kent is a past Climb Leader with the Portland based Mazamas club. Terry belayed as Mark worked his way up the route. Near the top, Mark set a flexible shaft cam in a two-inch horizontal crack and climbed upward over a bulge. About four feet above his last piece and with clear air below the bulge, Mark found nowhere to go and, after warning his belayer, he dropped off.
Mark remembers a jerk as the last piece pulled out, before falling an estimated 25 feet to a ledge. He landed flat-footed on the ledge and then fell over backward, striking his head and hanging upside down. He was wearing a helmet that may have prevented him from losing consciousness.
Terry lowered his son toward the ground as Mark made his way through the complexity of the climb. They were alone in this part of the park. They called 911 from their cell phone. A Ranger appeared and soon two firemen charged with rescues at Smith. Mark was given morphine. The four carried Mark down the steep narrow trail to the Crooked River where other firemen were rigging a boat to a waiting ambulance. Mark was released from the hospital with his x-rays and soft casts. He returned to work five weeks later and is mountaineering again.
Analysis
Mark suggests that climbers create a redundant anchor below a crux move. He is concerned about the soft nature of the rock in this part of Smith which does not protect well. He feels, in retrospect, that this route was a bit beyond his current level.</t>
  </si>
  <si>
    <t>Fall on Rock, Weather, Inadequate Protection—Rappel Anchor Came Off, Inadequate Equipment, California, High Sierra, Middle Palisade</t>
  </si>
  <si>
    <t>California, High Sierra, Middle Palisade
At 4:15 a.m. on August 14, experienced climbers Alfred Fordiani (43) and Dave Brummund (42) left their Brainard Lake camp with a choice of climbs depending on the weather, which had been unsettled for the past several days. If excellent weather, they would attempt the Eagle Face of Norman Clyde Peak (5.4, approximately 1,000 feet of technical climbing, descent by 3rd/4th class NF/NNE ridge); or in the event of iffy weather, they would attempt the East Face of Middle Palisade (3rd class).
At 8:00 a.m. the weather looked excellent, and the pair traversed the knife- edged lowest section of Norman Clyde’s NNE ridge onto the Eagle Face, avoiding the first cliff band directly above the Middle Pal Glacier. They started up the face climbing with rock shoes and a single 60-meter rope, leaving boots, ice ax, and crampons by the big snowfield on the face of Norman Clyde.
By 1:00 p.m., the climbers were about 1.5 rope lengths from the top of the face, but dark clouds were building. They hurried to make it off of the face before the weather came in, but rain and hail started falling as they began the last short (½ rope length) pitch. Fordiani was leading about 15 feet from the top of the face and attempted to mantle over a large block. But the block was covered with hail and offered no purchase. Attempting instead to climb a slightly more difficult flake to the left, the flake broke off, and he took a leader fall of approximately 30 feet, wrenching his left knee and severely bruising his pelvis and left quadriceps. Brummond lowered him back to the belay stance, and it was agreed that given the conditions of both the face and Fordiani, there was no way to continue climbing to the top. They rappelled back down the face, using a combination of old anchors and new. The descent, while slow with a single rope, went without incident down to the snowfield where they gathered up their boots and snow gear.
Fordiani was mobile at this point, but slow and a bit unsteady due to his left leg injuries. The rain and hail had ended but the rock was still wet. It was decided to bypass the knife-edge on descent and instead rappel the last cliff band to the talus/glacier on the Middle Palisade—three single rope rappels. The first two rappels went without incident, and a 5’ by 5’ triangular block was slung for the final rappel to the talus. Brummund rapped down, and Frodiani followed. Darkness was just arriving. Fordiani reached the talus and was walking backwards down the talus still on rappel tension when the rappel block broke free from the cliff, initiating a significant rockfall. Fordiani tumbled backwards and attempted to roll out of the way, but the rappel block landed on his leg, breaking his right ankle.
It was clear that it was a rescue situation. Brummund made sure his partner was stable and comfortable with food, water, and warm clothes, and headed back to Brainard Lake camp, arriving at 11:30 p.m. After a few hours sleep, he headed down the trail, arriving at Glacier Lodge 10:00 a.m. Sunday morning. The sheriff was phoned, initiating rescue. Fordiani was rescued by Inyo County SAR by helicopter at 2:00 p.m. He had surgery on his ankle and should make a full recovery.
Analysis
Alfred Fordiani wrote a lengthy analysis which is summarized below.
I was convinced that the moisture had blown out, and that all-day sun was in store for us. This was clearly an error, and I should have realized that the clouds in the valley were an indication of moisture that might rain on us... It is worth noting that we were probably off-route at the top of the face. The route description (Roper, Secor) seemed to make it clear that there was some careful route finding to be done at the top of the route; in our haste to get to the top we did not take the time to look around, but rather took the first line that seemed climbable... In hindsight, I wish that we had scouted a bit to be sure that we were on the easiest route.
The move on which I fell was well protected with a bomber #2 Camalot. I was only six or seven feet above my piece when I fell, and so should have fallen at most, 15-18 feet. In 18 years of climbing with D.B., I have tried to climb well within my abilities and have never taken a leader fall (outside of sport climbing), so D.B. was caught a bit by surprise by my fall and let a half a second or so of rope through the belay before checking my fall. While I knew that I was making a somewhat awkward move out of his line of sight, I did not warn D.B. to watch me. I was surprised when my hold broke, but it was a tricky enough situation that I certainly should have warned him to watch me.
I have found that as I have gotten older, I have progressively tried to go lighter and lighter, and being fresh at the end of the day is safety. But this I will say: given the stress of finding suitable rap anchors, I will never again venture onto an alpine face, even an easy one, without a few pitons and a hammer for use in emergency. As it goes, all of the factors leading to and including the leader fall and tedious rappel descent of the face are to me just part of climbing and in my opinion well within the realm of acceptable risk. I misread the weather a bit and paid a small price. If the leader fall and rap down the face was all there was to the story, I would have walked out, albeit slowly with my pelvis and left leg injuries, defeated on the climb and banged up a bit, but without a story to tell.
The rap anchor failure at the very bottom is something else entirely. We probably would have rapped that little cliff even if we had finished the face and descended the standard route without incident. Many years of reading Accidents in North America (sic) have taught me that rap anchor failure equals death, and I should be dead. I am beyond shocked that the anchor failed. We pushed on that block with our whole might and it didn’t budge. I watched D.B. rap down on that block and it didn’t budge a micrometer. Why it came down when it did I don’t know, but it scares me to think about it. Last year I climbed a couple of peaks in Canada that have maintained rap stations with big, fat double bolts and rings. I like those.
One final note: The space blanket that I have carried for many years finally came into use and worked very well. I strongly recommend that every climber carry one. (Source: From a report submitted by Dave German)</t>
  </si>
  <si>
    <t>Fall on Rock—Handhold Broke Off, Kentucky and Tennesee, Big South Fork National River &amp; Recreation Area</t>
  </si>
  <si>
    <t>Kentucky and Tennesse, Big South Fork National River ft Recreation Area
Shelly Buchanan (49) of Norris, Tennesse, was bouldering on the Twin Arches formation on the afternoon of November 11th when a handhold broke off from a rock causing her to fall in a horizontal position six feet to the ground. The impact fractured her pelvis in four places and caused bruising to her ribs. The caretaker of a nearby backcountry hostel reported the accident via cell phone and remained with Buchanan throughout the incident. Ranger/EMTs Jimmy Barna and Randy Scoggins, ranger/parkmedic Kevin Moses, and four volunteers from the park rescue team stabilized Buchanan, which included the administration of IV fluids and pain medication, and evacuated her via wheeled litter. A LifeStar Bell 430 helicopter took advantage of a five-minute window amidst deteriorating visibility and weather conditions to land and fly Buchanan to University of Tennessee Medical Center, where she was admitted in stable condition. (Source: Chief Ranger’s Office)
Analysis
We don’t get many reports from this area, so it is included to indicate that there are several climbing spots in this part of the south. This report was gleanded from the NPS Morning Report. (Source: Jed Williamson)</t>
  </si>
  <si>
    <t>Fall on Rock—Handhold Came Off, Failure to Follow Route, Oregon, Mount Washington, West Face</t>
  </si>
  <si>
    <t>Oregon, Mount Washington, West Face
JWS (40) and I (BC, 42) attempted the West Face route on Mount Washington on August 21. It is rated a 5.6 in Jeff Thomas’ guide Oregon High.
We are average climbers, 5.6/5.7 trad and 5.9 sport. We have done several multi-pitch routes—alpine and in climbing areas.
We climbed the peak a few weeks before (standard route) led by my wife so we could walk around the other side to scope out the route. We then attempted it two weeks later. It started raining lightly while we gained the ridge. While it was probably dry enough to climb, we turned around thinking we needed/wanted perfect conditions to climb this route.
Our next attempt was the following weekend. We left the van at 4:30
a.m. and started climbing at 9:00 a.m. JWS led the first pitch over fractured blocks and set up a bomber belay where we saw other slings and an old pin. I followed and started out on the second pitch. I went up and around a small corner. The rock seemed incredibly loose. Even more loose than the Southeast Spur that we climbed the year before.
I put in three pieces (cams). My last piece (#1 Camelot) was in a horizontal crack/flake. I climbed about seven or eight feet above it. The rock seemed even worse here. I was pulling over a slight bulge when the rock I committed to came off in my left hand. I fell approximately seven or eight feet striking my left foot on the small ledge where my last piece was located. I think, I then flipped backwards and fell another 7 or 8 feet before JWS caught the fall. This was at 10:15 a.m. (Note: after talking with someone who has climbed this route twice, I may have been off route.)
At that point, I was probably only ten to 15 feet above her but out of sight. JWS then lowered me slowly while I used my right foot and left knee to traverse down and over to her. As I got closer to her, she threw me two four-foot slings tied together so I was on two belays now (in case the piece that was holding my fall failed). From what I could tell, all three pieces held.
I reached JWS at 10:30 a.m. She tied me in and I sat down on a block just slightly below her where I used my cell phone and called the two friends who knew where/what we were doing. I alerted DK of the situation who then promptly called the Sheriff’s office. I untied, JWS pulled the rope and then retied into my harness. JWS then slowly lowered me down while I used my right leg. At the steeper sections I sort of slid on my side/butt. After I reached the scree, JWS cleaned up the belay station and rapped down.
On the scree field, we stopped and made a plan. Fearing shock, I wanted to get in the sun so I laboriously slid on my butt/side/back down the scree toward the sun (it was still cool in the shade), while JWS retrieved the packs before joining me. At one point, a very helpful man, Walter Suttle from Salem, assisted us.
Around 2:00 p.m., after sliding down the scree for approximately several hundred feet, we did make contact with Deputy Greg Klein from the Linn County Sheriff’s Office, who was incredibly professional and helpful. We talked about a plan to extract us. Around 3:30 p.m. and with help from the Corvallis SAR, a Blackhawk helicopter from the 1042nd National Army
Guard reeled me up in a basket. JWS was hauled up on the Jungle Penetrater. I was treated in the Salem emergency room for a fractured talus. At the time of this writing, I am recuperating well.
Analysis
Climb with someone in whom you have complete confidence. My wife was/is absolutely amazing.
Tell people where you are going and what you are doing.
While I have mixed feelings about the use of cell phones in a wilderness area, in this case it was extremely helpful. We’ll never rely on a cell phone, but having one that works can make a big difference in how long it takes to get out and the severity of your injury.
A wilderness first aid class and training with the Obsidians helped us tremendously in terms of making a plan to help ourselves as much as possible.
Appreciate and thank your local SAR groups. Without them, extracting ourselves would have been very difficult.
The Salem hospital could not have been more professional or helpful. They were very impressive. (Source: The climber, who wishes to remain anonymous.)</t>
  </si>
  <si>
    <t>Fall on Rock—Jumped Instead of Down-Climbing, California, Yosemite National Park, Tuolumne Meadows, Matthes Crest</t>
  </si>
  <si>
    <t>California, Yosemite National Park, Tuolumne Meadows, Matthes Crest
On August 2 5, Mark Sorenson (3 8) and David Parrish (3 8) were climbing Matthes Crest and were about at the halfway point when this accident happened. Parrish had led an easy pitch for about 50 feet, placing no protection along the way, as it was easy 3rd class. Parrish recalls yelling, “Off belay,” to Sorenson, who waved to him indicating he understood. Parrish then put Sorenson on belay using an ATC. He could see Sorenson coming his way, but then he went out of sight. Parrish was taking in rope as fast as he could, but never felt the rope come taut. Then he heard Sorenson yell something, then felt the rope come tight on him. He looked over his left shoulder and saw Sorenson lying on a ledge with his foot bleeding. Parrish tied him off and climbed down to him. He could see that the foot was broken and severely deformed.
Another climbing party rappelled and ran six miles to report the accident. SAR. personnel called in a helicopter. Sorenson was shorthauled off, then put in the helicopter and flown to mammoth Lakes Hospital. (Source: From a report by George Paiva, SAR Ranger)
Analysis
Both climbers were experienced. Sorenson was out-climbing his belayer’s ability to keep the rope taut on the relatively easy terrain. Sorenson had gone off the 3rd class terrain and on to a 5.7 section. He chose to jump out and then onto a sloped ledge four feet down, rather than down-climbing.
John Dill conducted an interview with both climbers. From that ten page document, the following from Mark Sorenson sums it all up:
“I would say that my mistake was being impatient, and feeling it was an easy climb. Perhaps I didn’t take it serious enough, because everything is serious. If you’ve been climbing for a long time and you’re on something well below your top level... I don’t want to say we were lackadaisical, we were even wearing helmets up there, although there’s no chance of a rock hitting you in the head because there’s no one above you.
“We discussed Touching the Void... if you’re that far out and you break a leg...
“I actually considered how I might rap with my foot like that. I could probably one-foot it down, find a stick for a crutch, but David was telling me, ‘No, you’re not going anywhere. Don’t worry about it, we’ll get the helicopter up here.’ Once the shadows started getting long I started thinking I might be out there all night. If they didn’t get to me when they did, I probably would have lost the foot.
“One lesson is: no matter how easy the climb is you have to pretend it’s the hardest thing you ever did.”</t>
  </si>
  <si>
    <t>Fall on Rock—Not Anchored at Top of Cliff, Inexperience, Utah, Big Cottonwood Canyon, Storm Mountain Amphitheater</t>
  </si>
  <si>
    <t>Utah, Big Cottonwood Canyon, Storm Mountain Amphitheater
On October 10, Amberly Rogers (20) fell at the Storm Mountain Amphitheater while attempting to set up a top-rope. She was on a buttress just west of the climb Big in Japan (12b). The area she was in is accessed by a short scramble from the west and has no established climbing routes on it. She was planning to set a top-rope on the buttress and was either about to throw the rope or was in the process of throwing the rope down to her climbing partners when she slipped. It is not known whether she had set her anchor yet, but if she had, then she did not clip in to it. No gear was left at the spot. She took about a 2 5-foot high-angle slide/tumble, followed by a 2 5-foot free-fall to the ground.
The area in which she fell is in the Storm Mountain Picnic Area. Paramedics from Salt Lake County Fire were able to reach her easily, and transported her by Air-med helicopter to the hospital. Amberly died from her injuries several days later.
Analysis
In an exposed spot, it’s clearly better to rig a good anchor first and tie in to it before doing anything like throwing the rope where you might risk a fall. At the time of the accident, Amberly had been climbing only about a month. (Tom Moyer, Salt Lake County Sheriff’s Search and Rescue)
(Editor’s Note: Tom Moyer submitted a few other reports, involving a stranded climber who had thrown his rope down, loss of control on glissade, and a protection failure following a fall.)</t>
  </si>
  <si>
    <t>Fall on Rock—Off Route, Darkness, Colorado, Eldorado Canyon, Anthill Direct</t>
  </si>
  <si>
    <t>Colorado, Eldorado Canyon, Anthill Direct
On October 21, Angus McInnes (39) and his companion, a young Russian man (17) who had emigrated with his family to the U.S. four months earlier, were climbing Anthill Direct (5.9) when apparently they got off route.
McInnes was experienced, but he had not climbed the route previously. As daylight faded with the crux still ahead, McInnes started looking for a descent route. Instead of rappelling from their current anchor point, he decided to work left, perhaps in hope of gaining access to the easier route Red Guard in order to complete the climb.
The second lost sight of McInnes, who soon yelled, “Watch me.” Shortly after, the second felt the leader pull lots of slack. Moments passed and then the rope came taut. The second radioed and yelled to McInnes but got no reply. The second did not know how to tie off the taut rope, so he began lowering the leader. After feeding several feet of rope, he felt his partner come to a stop. The second then removed the rope from his belay device, tied the rope off, and yelled for help.
Bystanders reported hearing cries for help from climbers 350 feet above the ground. RMRG was in the middle of another climbing rescue on the Flatirons to the north, but responded along with several other agencies. The second spoke limited English, which combined with darkness, slowed the rescue. Only when rescuers arrived at the position of the second did they find out about the predicament of the leader. Another rescuer rappelled 50 feet west and found the leader who was deceased. He was several feet down a gully with a hex from his gear sling caught in a crack. The gear sling was around his neck and positioned in a way that restricted his breathing. There was also a laceration under his helmet on the left side, but the coroner determined the cause of death was asphyxiation.
RMRG assisted the second off the cliff and evacuated the body of the leader that night, finishing at 0330 hours. It took a total of eight hours and required 45 rescuers from RMRG and several other agencies.
Analysis
The victims were climbing very late in the day and may have felt pressed by the rapidly fading light. By climbing off route, the lead climber entered unknown ground which quickly became very difficult. Sometimes it is better to continue with the plan you started with, or a safer bet may be to rappel. The lead climber was probably unconscious after his fall, thus could not respond to the second’s attempt at communicating. Unable to communicate and with rapidly approaching darkness, the inexperienced second decided to lower McInnes. (Source: From a report by the Rocky Mountain Rescue Group)</t>
  </si>
  <si>
    <t>Fall on Snow, Inadequate Protection, Inadequate Belay, Oregon, Mount Hood, Castle Crags</t>
  </si>
  <si>
    <t>On April 3, Doug Adair (50) and Debra Marsh (47) attempted to climb a variation on Castle Crags, a steep buttress separating the south and west sides of Mount Hood. They proceeded from Illumination Saddle up snow ramps which became progressively steeper. Doug climbed up to the first obvious notch in the crater rim to get a view, then down-climbed back to Debra. He proceeded to traverse approximately 100 feet below the crater rim towards Reid Headwall, in search of a way to reach lower-angle slopes and eventually the summit ridge. This traverse proved quite difficult and time-consuming. Doug eventually encountered a fluting of extremely soft “bottomless” snow. After working his way across, he climbed up about 30 feet and waited for Debra to cross. He could not proceed farther and maintain a solid position due to large amounts of rime and a section of rock above. Doug planted both tools and feet, and placed a picket. He found fairly solid snow, but it was shallow (his picket hit rock at first). Doug estimates the slope angle was approximately 65 degrees at the traverse.
Debra slipped a bit on her first attempt to cross the loose snow, then fell. The force of the fall pulled Doug out of his stance and his picket out of the snow. The resulting fall was a tumbling, 1,000-foot ride over several cliffs and gullies, including the Reid Glacier bergschrund, to a stopping point at the head of the Reid Glacier. The fall resulted in fractures, abrasions, and lacerations to each climber.
Analysis
Protection can be difficult to come by on the steeper climbs on Mount Hood. Rime ice and loose snow often require innovative and unorthodox techniques to get an adequate belay. Sometimes belays are simply inadequate, no matter the skill or experience the climber may have. While the climbers reported good conditions early in the climb, other experienced climbers the previous day encountered unconsolidated “sugar” under a weak crust in the immediate vicinity of the accident. Often, it may be safer to continue unroped to avoid pulling the entire team off in the event of a fall or simply back off the climb altogether if possible. Climbing roped with poor anchors can provide a false sense of security In these cases, the rope may only ensure that “no man falls alone.”
The “belay” did not involve pulling in rope as the follower traversed. This resulted in approximately five feet of slack in the rope, which allowed the follower to pick up speed before the belay took the force of the fall. When protection is marginal, every attempt should be made to minimize forces on that protection. A more formal belay may have been more appropriate in these challenging conditions.
The climbing party encountered very difficult traversing at the elevation they chose. It took much longer than they had expected, and the fall occurred after 1100. It is recommended to be off steep snow and ice as early as possible to avoid any sun influenced instability, though the snow the party encountered appeared to be part of a longer-term trend in conditions.
After the fall, both climbers mistakenly thought the other had a phone in their pack. Without a phone, it was luck alone that a member of Portland Mountain Rescue happened to stop over at the saddle to check conditions on the Reid Glacier as he was skiing down from the summit. People rarely travel on the Reid late in the day, and the immobilized party could have been there for a very long time.
Though helicopters were requested and succeeded in evacuating the patients, whiteout conditions hampered air rescue attempts for a short time. Climbers encountering an accident must be aware that helicopter rescue is not always possible or appropriate. Even if a helicopter is available to assist, contingency plans should always be made. (Source: Iain Morris, Portland Mountain Rescue)</t>
  </si>
  <si>
    <t>Fall on Snow/Ice, Faulty Use of Crampons, Inadequate Equipment, Inexperience, New Hampshire, Mount Washington, Pipeline Gully</t>
  </si>
  <si>
    <t>New Hampshire, Mount Washington, Pipeline Gully
On March 9, Robert Douglas (39), John Corse (38), and Colin O’Farrell (23) became involved in a situation requiring climbing techniques due to the conditions they found when they attempted to find a good backcountry ski descent route on the west side of Mount Washington. Colin O’Farrell provided this description:
I met John and Rob at the Cog Railway base station. I had never skied with either of them, but had numerous conversations with Rob regarding backcountry skiing in the White and Green Mountains. We skinned up alongside the Cog Railway and then worked our way north along the Gulfside Trail looking for good snow. It had rained with a changeover to snow a few days before, consequently there was both fresh snow and icy hard-pack. Rob had been having difficulty keeping his crampons on, so we stopped, pulled out a Leatherman, and he readjusted them.
We found a gully off of Mount Clay that looked promising. We skied the upper ?-½ in about six inches of snow. We stopped at the transition to hard-pack and decided to head back up in order to either lap the upper portion again or find another gully. In transitioning from skis to crampons, John Corse lost his footing and fell the length of the gully, coming to rest on the apron below. Rob and I heard his cries for help. I immediately began descending with crampons and ice ax, while Rob elected to sidestep/side- slip his way down on skis. I asked him to give me a lot of distance so as to avoid any complications. I reached John and found him conscious and oriented but in a lot of pain and with facial trauma. At the time I thought his chief issues were ribs and tib/fib. Rob reached the top of the icefall that [as a result of] the low snow year of 03/04 separated the gully proper from the apron below. I advised Rob to throw his backpack/skis down to us and descend the mellowest part of the ice, along climber’s left. Rob did not have an ice ax, so he was holding his ski poles near the baskets in an attempt to gain additional purchase on the ice.
About halfway down, Rob lost a crampon. From my vantage point, it looked like he decided to jump and aim for a pocket of windslab at the base of the ice in the hopes that he would arrest his fall. It was perhaps an eight to ten foot jump. He failed to arrest his fall, gathered speed and slid through the boulder field in which John and I were sitting. He came to rest slightly above John and me.
He had no breath or pulse, so I commenced CPR for 30 minutes, but to no avail. At this time I put in the 911 call and asked for a helicopter. I ceased CPR on Rob and focused on keeping John warm, comfortable, and awake. The rescuers from the Mount Washington Observatory reached us shortly after sundown and put the call in for the heli. Given our location on the side-slope of the ravine, we had to move John to a better pick up point, using a Sked litter. John was lifted into the helicopter and I opted to get a ride with him as well. We landed at the Glen and were transferred the hospital in Berlin via ambulance.
Analysis
I spoke with Colin O’Farrell and some individuals from Mountain Rescue Service (the North Conway based team). All agreed that in addition to skiing ability, mountaineering skills and equipment are required in this kind of terrain. Many backcountry skiers, if not carrying ice axes, use ski poles with picks fixed just below the handles for self-arrest purposes. Setting up an anchor and/or creating a platform when switching from skis to crampons in technical terrain, especially where a fall is possible, are common practices. On this day and in this gully, conditions required good skiing ability and winter mountaineering skills, along with the appropriate equipment for same. John Corse, an avid backcountry skier who had negotiated many good ski routes in the White and Green Mountains, did not have the equipment or mountaineering skills required for the terrain he and his partners encountered. (Source: From a report by Colin O’Farrell and Jed Williamson)</t>
  </si>
  <si>
    <t>Fall on Snow—Dislodged Rock, Failure to Test Holds, Poor Position, Climbing Unroped and Alone, Oregon, Mount Hood, South Side</t>
  </si>
  <si>
    <t>Oregon, Mount Hood, South Side
While ascending the Hogsback on Mount Hood’s South Side route on September 30, Patrick Marcuson (63) dislodged rotten rock, causing him
to slide about 200 feet, flying over the bergschrund. Despite losing his ice ax, he stopped sliding before reaching the fumarole. He dragged himself up to the safety of the Hogsback. He had fractured his leg. Unsuccessful in attracting attention, he lowered himself about 1,000 feet to a remnant structure where he splinted his leg using abandoned timbers. He survived the night under a tarp and made voice contact with two climbers the next morning, who notified authorities. Portland Mountain Rescue lowered him in a litter about 1,000 feet to a waiting snowcat.
Analysis
Late season climbs on exposed volcanic rock are predictably hazardous. Solo climbers must be particularly self-reliant on communicating their situation (signaling devices, radios, alert by family or friends when overdue, etc). It is worth noting that Marcuson was able to keep his crampons off the snow surface during his slide, thus preventing a tumbling fall. (Source: From a report by Jeff Sheetz, Portland Mountain Rescue)</t>
  </si>
  <si>
    <t>Fall on Snow—Faulty Use of Crampons, Oregon, Mount Jefferson</t>
  </si>
  <si>
    <t xml:space="preserve">Oregon, Mount Jefferson
On Sunday morning, April 25, Brent McGregor (51) and Tom Herron (40) began a climb of Mount Jefferson. McGregor and his climbing partner had started their climb at 3:00 a.m. Sunday but did not reach the summit until around 5:30 p.m., as heavy, wet spring snow challenged their every step. “The snow was pretty soggy, and we had a late summit - later than we should have,” he recalled. “The snow conditions slowed us way down.”
The pair were ankle and sometimes knee-deep in snow on their journey. “Once you stepped onto the crust layer, you’re way down to your ankles,” he said. “It’s very tiring, a long haul to the top. The snow was warm, and the freezing level was 11,000 feet, higher than the 10,495-foot peak.
McGregor summited the peak after fourteen hours of climbing as Herron, who was very tired, waited below. “We knew that we were going to have soft snow,” he said, and as for the descent, “A lot of people say that’s where you get hurt. My energy level was high. We knew we had two hours to get down the mountain that we would be able to use our headlamps to follow the (Pacific Crest Trail) out.
“We would have been fine, if I didn’t slip,” McGregor recounted. “I was going down maybe a 45-degree slope. The snow was really soft, and we were plunge-stepping down the mountain. (They were not roped together.)
“I hit an area where there was a sheet of ice, with two inches of fresh snow on top of it, instead of the deeper snow we were going on,” he said. “The area around me, the surface snow broke loose. Everything came down and took me with it. I was face down to self-arrest...
“When I did that, it ripped through the snow,” McGregor said. “I worked up a pretty fast speed for 15 to 20 feet. Then one of my crampon points hit the snow, and they caught. They say never wear crampons if you’re going to glissade.
“Then I heard a snap, a pop,” he said, of his fibula, down by the ankle. “I went a few more feet and stopped, because my other foot was buried under the snow. Similar to the friction of an avalanche, it built up a hard substance around my leg.” Once he dug out his other foot with the ice ax, McGregor said, he saw “that (left) boot had been twisted completely around. It looked like it should have been broke, but it wasn’t.” Herron, who got within 100 feet of the summit Sunday, did not see McGregor fall, as he was on the other side of some rocks at that point in their descent.
“As soon as I stopped myself, that’s when the pain hits real hard,” McGregor recalled. “I sort of focus on breathing, calm myself down, try to collect my thoughts, wiggle my toes a little, bend my ankle, then I feel the pain. I called for (Herron), he came over, and I said, ‘I’m not walking out.’”
Emergency dispatchers got a call on McGregor’s cell phone around 7:30 p.m. but somehow got the mistaken impression the pair were closer to Pamelia Lake, a popular fishing and hiking area, according to Linn County Sheriff Dave Burright. Information that came in during the night made it clear that the pair were higher up the slope than earlier believed, at about 7,900 feet, the sheriff said.
“So we burrowed in and stayed there,” McGregor said. “Tom used the ice ax and dug kind of like a small snow cave, wind break. We took the climbing rope and put it on my back, for insulation from the snow, took the foam pad out of the backpack, put all our clothes on, and looked up at the stars and down at the rescue lights.
Linn County Sheriff's Search and Rescue called for military helicopter assistance because of the danger and difficulty. The climbers were lifted off the mountain at mid-morning on the next day. After an hour at the emergency room, McGregor was released with a temporary cast. (Source: Robert Speik)
Analysis
Neither my partner nor I felt comfortable dropping down the mountain without our crampons on. There were icy areas we crossed that would have been very difficult to navigate without crampons. Common knowledge states plunge stepping with crampons should not be done. It was equally impractical to install and remove crampons to suit the snow and ice conditions. We felt we needed them for the icy sections, realizing they were less than ideal in the soft snow. We saw no perfect answer at the time.
Here are two things I could have done: 1) Turned and faced the mountain to down-climb the icy sections we encountered; or 2) find another route down the mountain. (Source: Brent McGregor)
</t>
  </si>
  <si>
    <t>Fall on Snow—Unable to Self-Arrest, Faulty Use of Crampons, Colorado, Indian Peaks Wilderness</t>
  </si>
  <si>
    <t>FALL ON SNOW—UNABLE TO SELF-ARREST, FAULTY USE OF CRAMPONS Colorado, Indian Peaks Wilderness
On June 12, Mark Oveson (36) was traversing the snowfields between North Arapaho Peak and “Deshawa Peak” (point 12,800’ on the USGS map) when he slipped. He tried to self-arrest, but lost his ice ax. He then tried to stop his slide with his feet. He was wearing crampons. One caught his leg, but he did not feel anything until he stood up at the end of his run. He had fractured his fibula and a bone in his ankle.
Analysis
Traversing across the top of the snowfield was tedious. At the time of my fall, I was wishing that we were at the bottom of the snowfield so that we could walk on relatively flat snow to our objective. I knew the runout was safe, so I was being careless in my steps. I should have either taken off my crampons and slid to the bottom or used caution to avoid falling. I now know that any fall while wearing crampons is serious.
Also, my ice ax was not tethered to my wrist. This was a careless oversight. If I had fallen where the runout was not safe, it could have been a tragic error. (Source: Mark Oveson)</t>
  </si>
  <si>
    <t>Fall on Snow—Unable to Self-Arrest, Oregon, Mount Hood, South Side</t>
  </si>
  <si>
    <t>After successfully ascending South Side on July 23, Zach Usadi-Henrickson (20) slipped on a steep section of snow roughly below the “Mazama Chute” as he was descending. He was unable to arrest the fall and came to rest just above the fumaroles (steam and sulfur vents) on the west side of the Hogs- back at about 10:00 a.m. Usadi-Henrickson’s two climbing partners helped stabilize his injuries and called for a rescue.
Analysis
The Cascade Volcanoes are notorious for rotten rock. Climbers usually only climb the steeper technical routes when the freezing level is low and the rock is secured by layers of rime ice. Generally speaking, by early July, most of the ice on the upper mountain has melted away, significantly increasing the risk of rockfall. Additionally, the bergshrund crevasses on the south side of Mount Hood have usually grown to the point that the are a much more formidable hazard then they are during the “normal” climbing season (May-June.)
These individuals chose to climb Mount Hood on the hottest day of the year, with temperatures predicted to be near 100 degrees in Portland and a 14 to 15,000 foot freezing level. According to the climbers, the snow conditions were good at the time of the accident and did not contribute to the accident, though there was significant rockfall that presented its own risks and endangered the patient once he came to rest after the fall. This was the patient’s first technical climb, and he may not have been aware of the risks they were taking and the normal protocols for climbing this mountain.
To avoid accidents like this, climbers should: 1) Climb early and during periods when the rotten rock is relatively secure with rime ice; 2) climb with experienced partners who have good judgment, know proper techniques and protocols, and have the proper equipment; 3) research climbs to understand what normal procedures are for the intended route, and any extraordinary risks that may exist; and 4) check condition reports to understand what recent observations may exist.
All three climbers in this party were certified Wilderness First Responders. This training clearly paid off as the patient’s two climbing partners did an excellent job of assessing and treating injuries. However, this was one of the classic dilemmas where a patient presented with possible spinal injuries that would indicate that they not be moved, but the extreme risk of rockfall necessitated moving the patient to protect him and the rescuers from more serious injuries. Nevertheless, the party is to be commended for their patient assessment and treatment of injuries, as well as their cooperation with rescuers and helping in the difficult rescue effort. They did very well given the conditions they encountered. (Source: Steve Rollins, Portland Mountain Rescue, and various newspaper reports)</t>
  </si>
  <si>
    <t>Fall on Snow—Unable to Self-Arrest, Wyoming, Grand Teton National Park, Grand Teton</t>
  </si>
  <si>
    <t>Wyoming, Grand Teton National Park, Grand Teton
I met ranger Chris Harder at approximately 0830 hours at his residence at Beaver Creek on the morning of March 12. We had planned to go on a backcountry ski patrol up to the top of the peak 9,925 located immediately west of the Beaver Creek residential area. While at Beaver Creek I received a phone call from John Kidde at 0845, who reported that his friends, Matthew
Neuner (25) and Elizabeth Dyer (27), were overdue from their proposed one-day, winter ascent of the Grand Teton. Based on the information that he gave us, we decided to switch our proposed patrol area to Garnet Canyon. We left the Taggart Lake trailhead and made our way up and over the moraine to Bradley Lake and then proceeded up into Garnet Canyon. Just below the Platforms we met Hans Johnstone, an Exum mountain guide, who reported that while he was at the Lower Saddle he had heard cries for help up toward the Grand Teton. He had responded with a sleeping bag and a pad to the area of the Black Dike, contacted Neuner and Dyer, stabilized her, and then proceeded down the canyon to report the accident.
Johnstone reported that Dyer had fallen several hundred feet that morning while descending from an ascent of the Grand and had suffered a significant head injury with an associated loss of consciousness. She was stable when he left her, in a sleeping bag and on a pad, and attended by her climbing partner. Johnstone was accompanied by Mark Newcomb and Greg Seitz and I requested all of their assistance for the subsequent rescue operation. I also notified South District ranger Andy Fisher of the situation since he was to be the Incident Commander during this SAR. After our rendezvous, the five of us then skied down to the west shore of Bradley Lake to prepare a heli-spot for a pickup and shuttle to the Lower Saddle.
About 1700, Dyer was evacuated from the scene of the incident via short- haul and was flown down to a heli-spot near Park headquarters at Moose. Ranger Chris Harder attended the patient during the flight to the valley floor. The patient was transferred to air ambulance and taken to Eastern Idaho Regional Medical Center in Idaho Falls where she was treated for her injuries during the next several weeks and eventually released.
Analysis
Matthew Neuner and Elizabeth Dyer successfully completed a one-day, winter ascent of a difficult, technical mixed route on the south side of the Grand Teton. They were late completing the climb and elected to bivouac near the summit of the peak. During the descent Dyer slipped, was not able to perform a self-arrest, and consequently fell several hundred feet down the mountain. She was wearing a ski helmet, which was apparently destroyed during the fall, but probably saved her life. This particular accident illustrates the most common type of accident that occurs in the backcountry of Grand Teton National Park—a fall on snow and a failure to execute a successful self-arrest. (Source: Renny Jackson, SAR Incident Commander)</t>
  </si>
  <si>
    <t>Fall or Slip on Rock, Exceeding Abilities, North Carolina, Pilot Mountain State Park</t>
  </si>
  <si>
    <t>On September 5, Paul Bridges (PB) and Alex Rodriguez (AR) were rappelling in Pilot Mountain State Park, which is located approximately 2 5 miles north of Winston Salem. After both had rappelled several times during the morning, they decided to do a little “climbing.” Leaving their rappelling equipment behind, they moved down the trail to the base of the climbing area and began to free-solo an unknown route. As AR was attempting to move up onto a ledge, he lost his grip and fell a few feet to a ledge below injuring his ankles. After hitting this ledge, he tumbled down the rockface to the trail below, receiving additional injuries. PB believes AR fell approximately 12 to 15 feet.
Pilot Knob Fire Department, Pilot Mountain Rescue Squad, Surry County EMS and the Interagency High Angle Rescue Team all responded. AR was placed in a Stokes basket and hauled up the main descent gully. He was carried out and transported to the hospital, where his injuries were evaluated. He sustained two broken ankles, a fractured right tibia and fibula, broken and dislocated fingers and tom tendons on his left hand. He also cracked ribs and several stitches were required to close a head wound! As of September 10, AR has undergone several surgeries, and still awaiting more.
Analysis
Some of the terrain at Pilot Mountain looks relatively easy and for some presents the path of least resistance to the top of the climbing area. Both climbers had the equipment to set up a top-roped climb. Whether or not they had the knowledge is another story. (Source: Keith D. Martin, Pilot Mountain State Park Ranger and Aram Attarian)</t>
  </si>
  <si>
    <t>Fall or Slip on Rock, Protection Pulled Out, Failure to Follow Instincts, North Carolina, Table Rock, Talkin' 'Bout Mudflaps</t>
  </si>
  <si>
    <t>North Carolina, Table Rock, Talkin' 'Bout Mudflaps
During the morning of October 17, Jeff Pock (36) fell while climbing Talkin’ ’Bout Mudflaps (5.11) causing his first piece of protection, a #3 stopper, to pull, resulting in a ground fall. He suffered two broken heels, a broken left foot and a broken left wrist.
Jeff mentioned that he and his partner and their girlfriends were on their way to climb Second Stanza (5.8). Jeff was leading the group to the start of the climb. He stopped beneath Talkin’ ‘Bout Mud Flaps to wait for his party to catch up. After arriving, his partner suggested that they climb Talkin’ ‘Bout Mud Flaps instead of continuing to Second Stanza, their intended climb. Jeff reluctantly agreed. Later, he commented that he had a bad feeling about the route and that he didn’t feel comfortable with his decision, as he had a very limited amount of lead climbing experience, especially at this level of difficulty.
Jeff recalled starting the climb and missing clipping the first fixed anchor. He continued upwards and placed a stopper and in the process of placing a cam to backup the stopper he lost his footing and began to fall, the stopper popped. He remembers die sensation of being in mid-air, then striking the ledge below with his heels and doing a clean flip before hitting the ground. Joe mentioned that when the stopper popped, “It was the sickest sound I’ve ever heard.”
Chris Rhyne and his partner who were climbing nearby, were first on the scene and with the help of Joe’s party were able to evacuate him using a piggyback carry. This was a difficult task, as the terrain and narrow climbers trail proved to be very demanding. After reaching the main Table Rock (TR) trail, the rescuers were able to do a two-person carry down to the TR parking lot and their vehicle. Joe was driven to Sloop Memorial Hospital in Crossnore, N.C., approximately one hour away where his injuries were assessed.
Analysis
Overall the climbers, with assistance, were able to initiate a self-rescue. The ability to be self-sufficient is a skill set that all climbers should have. Intuition is something that many of us, including climbers, possess. When intuition tells you that something doesn’t feel right, heed its warning! (Source: Chris Rhyne, Joe Pock and Aram Attarian)</t>
  </si>
  <si>
    <t>Falling Rock—Fall on Rock, New Hampshire, Cannon Cliff, Whitney-Gilman</t>
  </si>
  <si>
    <t xml:space="preserve">New Hampshire, Cannon Cliff, Whitney-Gilman
May 18 was a gorgeous day when two former students of mine and I headed up on the Whitney-Gilman ridge about 10:00 a.m. after waiting for one party of three to advance the first two pitches. I led the first pitch and brought J.W. and P.G. up simultaneously, as we were climbing with a double rope system. Our plan was to swing leads and enjoy the route and not worry about rushing the climb having committed to climbing below another party.
P.G. topped the second pitch out and discovered that two of the party of three were still on the small belay stance/ledge, so he anchored below and waited patiently for them to move upwards. After the belay station was clear, he constructed a new anchor and brought us up.
As we all gathered on the ledge, the first party of three had a problem with a piece of protection becoming stuck in the crack on the third pitch. After the followers gave up, the leader rappelled with three nut tools duct taped together to give it go in removing the camming unit. This whole process went on for almost two hours. Needless to say, we were getting a bit impatient with the whole process, so we decided to do the left hand variation. After identifying the route from the belay ledge, J.W. began the pitch. After ten meters he began to climb out and left. P.G. and I encouraged J.W. to stay right, on the route we identified. J.W. responded that the pins going left looked good, as did the climbing. I said, “All right, just let us know how it looks around the comer.” J.W. said, “ The climbing looks easy, no problem.”
Meanwhile another party of two were topping out on the first pitch. A few minutes latter we heard some rock fall. Shortly after that we heard a blood curdling “AAHHHHH!!” Almost simultaneously, we heard another rock fall. We hear J.W. moaning and yelling, having hit a ledge after about an eight to ten meter fall. While climbing on double ropes, the upper blue rope’s protection (small stopper) pulled out of the rock causing him to fall until the second green rope came taut just has he hit the ledge. The sheath of the blue rope was cut all the way through and there was visual damage on the core strands about three meters in from end.
I jumped into rescue mode and ascended the pitch using a friction wrap for running pro on the tight green rope. Being extra careful to assure not falling on this rope, I aided over the awkward move into the corner and ledge where J.W. was. After a fall patient assessment, I determined he possibly had broken ribs, a back injury, and a sprained ankle. Knowing we weren’t dealing with an airway, head injury, c-spine injury or any signs of internal bleeding, we decided it was best to facilitate the rescue ourselves.
I was able to climb a few meters above J.W. and established an anchor. Meantime P.G. was reworking the last belay anchor to facilitate a lower and a rappel. As J.W. was able to stand fairly balanced and ambulatory (but in intense pain), I was able to lower him to the belay stance where P.G. was able to anchor him and get him in position of comfort. I removed a couple of pieces from the anchor and rappelled down to a belay stance for farther assessment.
The next section I needed to lower P.G. on two ropes in order for him to set two directional anchors during his descent. When he arrived at the final ledge, he began constructing the next lower/rappel anchor. I then simul-rappelled with J.W., positioning him sitting on my thigh keeping him upright with a chest sling clipped into a rappel extension material utilizing a prusik for an auto-locking back up. I was able to pass my directional points with good stances providing enough security to clip uphill strand into directional carabiner and downhill strands out. Once I reached the new anchor and ledge, P.G. anchored and positioned J.W. while I jugged/Bat-manned up rappel strands on friction wrap to free one directional anchor and pull knot past top directional anchor and rapped back to ledge to pull the ropes.
Our last section I lowered P.G. to ensure the strands made it down clean and simul-rappelled into the Black Dike with J.W.. We touched down on the talus field three hours after the initial accident. It took another two hours for J.W. to move backwards (his only real position of comfort) while leaning his chest on a tight short rope supported by me uphill and had his feet being assisted and guided by P.G. on the downhill side. Half way down the scree/talus we witnessed a very large rockfall come down to the left, about 100-150 meters of the Whitney/Gilman and all the way down the talus field to our south. It was quite the exclamation point on our day.
Once on the paved walkway, I was able to fireman carry J.W to the truck where we transported him to the hospital. We never heard a word from either party, above or below. J.W. spent the next two nights in hospital. He had two vertebrae compression fractures and a strained ankle and was very happy there wasn’t anything worse! (Source: From a letter sent in by Mark Puleio, mountain guide.)
(Editor’s Note: Cannon Cliff is the rock formation where the New Hampshire State symbol USED to be. The famous stone profile known as the Old Man of the Mountains exfoliated last summer. Spontaneous rockfall is a common phenomenon and one of the inherent risks for climbers.)
</t>
  </si>
  <si>
    <t>Lightning 
North Carolina, Linville Gorge Wilderness, The Amphitheater, Daddy</t>
  </si>
  <si>
    <t xml:space="preserve">In August, a party of two were climbing the Daddy (5.6) a classic 5-pitch route located in the Amphitheater, Linville Gorge Wilderness Area. The incident started when the lead climber (LC) was 65 feet above the large traverse ledge located on the third pitch of the route, when he suddenly found himself unable to climb upwards (he was climbing on double ropes). He yelled to his belayer (B) who was positioned on the ledge, with no response. LC then yanked on the rope to get B’s attention, again without response. LC looked down and saw B lying face down on the ledge. LC rapped down, and found B regaining consciousness with blood on his face. His head was ok as he was wearing a helmet. LC secured his partner and with 70m of additional rope rappelled to the ground and made his way to the trailhead for help. On his way out, LC ran into climbers Gary and Carol on the Jonas Ridge trail. Carol left the area to call for assistance. Both the North Carolina Outward Bound School and Burke County EMS responded.
In the meantime, LC and Gary walked to a position on the rim of the Amphitheater almost directly across from the route Daddy, where Gary was able to make brief verbal contact with B. After making contact with B, both LC and Gary traversed east around the top of the Amphitheater in worsening weather (by now it was raining hard) to the top of Daddy. Gary rappelled down to the ledge to assist B only to find him gone! All that remained on the ledge was the belay anchor high in the crack and a cut rope. Gary ascended his rope back to the top of the climb.
Because of the heavy rain, B became concerned about hypothermia and took matters into his own hands; he rappelled to the ground and climbed the fourth class descent gully out of the Amphitheater where he was eventually met by a member of the hasty team. He was able to walk out of the area unassisted.
After two CAT scans and retrospectively putting the clues together, B believes that he was struck by lightning. In trying to piece together the incident, he remembered that one of his shoes had been blown off his foot.
He also had a blistered left foot, blackened toes, and remembers hearing a “popping” sound before going into unconsciousness. He said, “Last time I heard that sound, I was close to a lightning strike.”
Analysis
After putting the clues together, B hypothesized that he was zapped by what a friend described as a phenomena known as “ball” lighting. It apparently exhibits buzzing sounds but no flash and precedes storms. Late day thunderstorms are a common summer occurrence in North Carolina. Climbers can prepare themselves by getting an early start and recognizing the signs of a potential thunderstorm. Familiarization with the appropriate tactics and techniques to help mitigate potential lightning strike will also be helpful.
During the quick hike to the top of the route, I (Gary) began thinking that many of my partners and my own self-rescue skills have become rusty or lost due to disuse. I urge all traditional climbers to learn, practice, and keep these skills current. As climbers, we should be capable of rescuing ourselves or other climbers and not rely solely on local rescue services. The North Carolina Outward Bound School, however, is consistently competent and should always be contacted in the Linville Gorge area as they are one of the primary SAR groups in the vicinity. Their support that day is appreciated, as is the quick response of the Burke Co. EMS. (Source: Gary Butler, from a posting on the Carolina Climbers Coalition Website www.carolinaclimb- ers.org, August 13, 2004, Kristian Jackson, NCOBS, and Aram Attarian).
</t>
  </si>
  <si>
    <t>Loss of Control—Voluntary Glissade, Faulty Use of Crampons 
Washington, Mount Rainier, Muir Snowfield</t>
  </si>
  <si>
    <t>On October 3, shortly after 4:30 p.m., Chris Beoffoli (34) began his descent from Camp Muir. While descending near 7,800 feet on the Muir Snowfield, Beoffoli, according to a report from him, “...fell back and because it was steep, I started to pick up some speed. I didn’t have my ice ax within reach and, even though I should have known better, I instinctively put my heel down to stop myself and the metal teeth (of his crampons) stuck into the snow while my body kept moving.” This resulted in a severely fractured ankle
At 5:15 p.m. Mt. Rainier National Park received the 911 cell phone call requesting a rescue. Shordy after sunset, an eight person NPS ground evacuation team began their ascent to the accident site. They arrived on scene two hours later and assessed Beoffoli’s condition, packaged and lowered him back to Paradise in a litter. They arrived at the trailhead at 1:00 a.m. Beoffoli was released into the care of his partner who drove him a hospital for treatment. (Source: Mike Gauthier, SAR Ranger, Mount Rainier National Park and a report from Mr. Beoffoli.)</t>
  </si>
  <si>
    <t>Loss of Control—Voluntary Glissade, Faulty Use of Crampons, Inadequate Protection, Washington, Mount Rainier, Emmons/Winthrop Glacier Route</t>
  </si>
  <si>
    <t>Washington, Mount Rainier, Emmons/Winthrop Glacier Route
On June 3, Doug Thiel (40) and his two climbing partners summited Mount Rainier via the Emmons Glacier Route. On their descent, Thiel started to experience a great deal of knee pain. The pain became so intense that he preferred to glissade instead of walking down. Thiel decided to glissade while roped and wearing crampons. It was the team’s intent to descend in this fashion back to Camp Schurman.
At 11,600 feet, Thiel hit an icy section and was unable to stop his slide. He slid uncontrollably past his partners and pulled them off their feet. All three fell 75-100 feet before Thiel’s two partners arrested. Thiel sustained a lower left leg injury in the process and recalled the rope wrapping around his leg, which he feels contributed to the injury.
At 3:30 p.m., the Park received a cell phone call from Thiel’s team detailing the accident and requesting assistance. With a large rescue and body recovery already in progress on Liberty Ridge, the I.C. dispatched a reserve climbing ranger team to the site of the new accident. Climbing rangers Stefan Lofgren and Stoney Richards were inserted on the Emmons Glacier via light helicopter near 11,300 feet. They ascended to the accident site, assessed Thiel and then carried him to a Landing Zone and from there he was flown to the Kautz Heli-base where he was transferred to an ambulance.
Analysis
Thiel wanted to avoid requesting outside help while descending. Unfortunately, glissading, particularly on the upper mountain glaciers while wearing crampons, is dangerous. It would have been safer and more efficient for Thiel’s partners to have steadily lowered him in a sitting position, one rope-length at a time. On most sections they could have simply lowered him hand over hand. On steeper sections, they could have lowered him off set protection (pickets, ice axes, etc). In the end, it is always best to avoid glissading. Glissading with crampons is never a good idea. (Source: Mike Gauthier, SAR Ranger, Mount Rainier National Park)</t>
  </si>
  <si>
    <t>Loss of Control—Voluntary Glissade, Washington, Mount Rainier National Park, Unicorn Peak</t>
  </si>
  <si>
    <t>Washington, Mount Rainier National Park, Unicorn Peak
On the morning of July 24, a four-person team from the Mazamas Climbing Club set out to climb Unicorn Peak in the Tatoosh Range. On the descent from the summit at roughly 2:30 p.m., Joska Rettig (50) lost control while glissading a steep snowfield. She sustained a serious injury to her left knee and leg when she impacted the rocks at the base of the snowfield. One member of the team was sent to seek assistance from the NPS while climb leader Jae Ellers splinted Rettig’s leg with an ice ax and started her crawling back towards the road. Her progress was exceedingly slow, but very admirable.
Ellers was beginning a belay of Rettig down the steep loose rock gully feeding Snow Lake when climbing rangers Glenn Kessler and Thomas Payne arrived. The rangers assisted in Rettig’s descent until they met another NPS team of rescuers. That team placed Rettig on a backboard and then into a litter for what became a night carry-out to the trailhead. Upon reaching the Snow Lake trailhead, Rettig was transferred to an awaiting ambulance.
Analysis
Don’t glissade. It is safer to walk than to glissade. Glissading is a tempting option that often results in lost equipment and injuries. The slope on which Rettig lost control was a combination of hard and soft snow. It is very likely that Rettig was able to control her speed on the upper sections of the slope where the sun had been shining for hours, but was unable to slow herself on the lower, mostly shaded section. (Source: Mike Gauthier, SAR Ranger, Mount Rainier National Park)
(Editor’s Note: Ranger Gauthier's experience with those who glissade in the park has been mostly negative. Back in the days of long ice axes, we used to teach standing glissades. With the third point of contact and in an almost skiing position, there is more control than if just on two boots with a short ax in hand in case you fall. Sit- ting glissades with one’s ax pick as the controlling brake at one's side is safer than a standing glissade. Those of us who are experienced skiers and who know we will have an opportunity to glissade will continue to use that option. But if you are a neophyte, take Gauthier's advice.)</t>
  </si>
  <si>
    <t>Rappel Failure—Multiple Causes, Washington, Frenchman's Coulee</t>
  </si>
  <si>
    <t>Washington, Frenchman's Coulee
Around 2:00 p.m. on March 7, Robert Peruchini (41) and his partner, Ms. Teri Martin (52), climbed the traditional basalt pillar route known as “Pumping the Pigeon” (5.8) on Sunshine Wall at Frenchman’s Coulee, five miles east of Vantage. Peruchini led the climb; Martin seconded and cleaned the gear. They topped out and prepared a rappel from the chains on a pillar-top adjacent to the route. After passing the 10.5-mm, 220-foot-long Edelweiss rope through the fixed anchor chains, both climbers tossed a coil of rope over the side. Peruchini’s strand was on the west side of the rap station and Martin’s coil was tossed to the east side of the anchors. Pernchini tossed his coil first with Martin tossing her coil seconds later. The east (left) strand of rope fell or was blown by the wind into a notch between the anchor pillar and the adjacent pillar and was thus obstructed from fall view.
Peruchini then sat down facing outward with his legs straddling the anchor chains and prepared the rope for his rappel. Martin asked him, “Is it down?” Peruchini answered affirmatively. Peruchini may have seen the west strand of rope (to his right) piled up on the ground and mistook it for both strands and proceeded to rappel on the doubled rope. Unbeknownst to Peruchini, one side of the rope was lengthened, possibly due to the wind catching it, and the other side was shortened to about 12 feet. Peruchini rappelled on both strands for approximately 12 feet and then down off the short strand of the rope but grabbed it after it passed through his Black Diamond Standard ATC belay/rappel device.
Peruchini hung with both hands onto both ends for 30-40 seconds before calling to his partner, “Teri, help me! I’ve rapped off the end of my rope!” Martin, who was standing ten feet back from the cliff’s edge sorting gear, ran up, clipped herself into the anchors with a runner and peered over the edge of the pillar. She saw Peruchini hanging approximately 12 feet below her and told him to try to place his feet on a pillar top that she estimated to be six to 12 inches below his feet. He struggled for approximately 15 seconds and then lost his grip and fell 58 feet before striking a pillar top.
Witnesses reported seeing Peruchini strike the lower pillar feet first. He then cart-wheeled leftward another 20 feet down the boulders to the trail, breaking and losing his Black Diamond Half Dome helmet in the tumble and impacts. Peruchini then bounced and rolled off the narrow trail and dropped another 40 feet off the Lower Sunshine Wall (a.k.a. The Henhouse Wall) and slid 20 feet down the talus slope where he came to a stop.
Citizen first-aiders from the Spokane Mountaineers Club performed CPR for 45 minutes while awaiting paramedics to arrive on scene. Citizen first-aiders and a nurse performed all initial care. Care was handed over to Grant County Fire Department EMTs. Airlift operations were directed by two Tacoma Mountain Rescuers (TMRU) who were climbing nearby. They back-boarded Peruchini and rigged a lower system. They lowered him 100 feet and assisted loading him in the Army MAST basket litter. Patient care was given over to the MAST medic. Peruchini was transported by MAST a quarter mile to the parking lot where Grant County paramedics pronounced him dead and transported him by ambulance to the Grant County Coroner in Moses Lake.
Analysis
On Sunday, March 14, rescue personnel from Central Washington Mountain Rescue performed an investigation and reenactment of the rappel.
Several small but important factors contributed to this accident. Through interviews with the primary witness, Ms. Martin, secondary witnesses, climbing partners, and empirical observations, it was determined the following factors played a role in this accident.
Communication was poor between the climbers due to the wind-noise and proximity to one another.
The easterly wind may have moved the rope into the notch between pillars on the east thus hiding the end from view.
Peruchini was only able to see the west strand of rope safely on the ground. If the east strand of rope was in the notch it was invisible to him beyond eight feet.
The wind may have caused the rope to travel through the anchor chains resulting in one strand becoming substantially shorter than the other.
Peruchini had rock climbed three days in a row after a long layoff and was nursing a rotator cuff injury to his right shoulder. Fatigue may have played a part in his decision-making ability and observation acuity.
Fatigue and shoulder pain may have reduced his physical ability to hang by his hands from the ropes and/or regain a safe hold on the pillar.
(Source: Edited from a very thorough report primarily authored by Andrew P. Jenkins, PhD, WEMT, of the Central Washington Mountain Rescue Investigative Team)</t>
  </si>
  <si>
    <t>Rappel/Lowering Failure—Fall on Rock, No Hard Hat, Colorado, Boulder Canyon</t>
  </si>
  <si>
    <t>Colorado, Boulder Canyon
On June 22, two climbers were on a route behind Boulder Falls in Boulder Canyon. The leader, who had more than 20 years of rock climbing experience, topped out and placed an anchor. He was then lowered on that anchor by his belayer. While he was still 25 feet above the ground, the belayer lost control when the end of the rope ran through his belay device. The leader was dropped and sustained numerous injuries, including a serious head injury.
Analysis
The leader survived with a severe head injury. The two climbers reportedly had recently met and were doing their first climb together. The climbers underestimated the length of the climb and over estimated the length of their rope. The belayer was not watching the end of the rope nor was there a safety knot tied to prevent the end from passing through. The leader was not wearing a helmet. (Source: From a report by the Rocky Mountain Rescue Group)</t>
  </si>
  <si>
    <t>Slip on Ice—Dislocated Shoulder, Washington, Mount Rainier, Kautz Glacier</t>
  </si>
  <si>
    <t>Washington, Mount Rainier, Kautz Glacier
On June 30, Dallas Baker (27) sustained a dislocated shoulder while descending the upper ice pitch of the Kautz Glacier near 11,800 feet. He was facing the glacier slope with his ice tools in the ice when his footing gave way. He was able to use one ax and catch the fall, but strained and dislocated his shoulder during the slip. Unable to reset the shoulder, his partner Alex Carroll called 911 seeking help from the NPS. The two slowly continued their descent to Camp Hazard.
A Hughes 500D helicopter was diverted from ongoing aviation operation to assist with the incident. Climbing ranger Stoney Richards was inserted at a small LZ on the cleaver separating the Turtle Snowfield from the Kautz Glacier around 11,000 feet. Richards climbed to the team and assessed Baker. By this time Baker’s shoulder had reduced on its own. Despite
Baker’s improved condition, he was assisted back to the LZ and extracted with Richards to Kautz Heli-base.
Analysis
Baker was able to prevent a substantial fall by holding onto his planted ice tool. His dislocated shoulder seems to have been a much better option than falling down the 45-degree ice slope. The team was using a running belay as they down-climbed the route, so hopefully if he had fallen he would have been caught as soon as the rope between the climbers came under tension.
The result of a fall of this type, even if the running belay protection held, would probably have caused more serious injuries than a dislocated shoulder. Avery similar accident at approximately the same location occurred six weeks later. In the second accident, however, a longer fall resulted and the running protection (two ice screws) ripped out. (Source: Mike Gauthier, SAR Ranger, Mount Rainier National Park)</t>
  </si>
  <si>
    <t>Slip/Fall on Snow and Rock, Washington, Mount Rainier, Liberty Ridge</t>
  </si>
  <si>
    <t>Washington, Mount Rainier, Liberty Ridge
Climber Scott Richards (42) called Mount Rainier National Park on a cell phone requesting a rescue for his climbing partner Peter Cooley (39) at 6:10 a.m. on May 15. The two-person team was ascending Liberty Ridge near 12,000 feet when Cooley’s crampon caught and he fell while leading. Richards was on the opposite side of the ridge-crest when the accident occurred and was able to stop the fall using a hip belay. Cooley had fallen approximately 30 feet and hit his head, sustaining severe head trauma including a skull fracture as well as injuries to his left arm and leg. At roughly 6:30 a.m., Ranger Mike Gauthier advised Richards via cell phone to chop out a platform, secure their tent, and stabilize and prepare Cooley for a lengthy evacuation. Scheduled cell phone calls were arranged to conserve the team’s cell phone batteries.
An Oregon Army National Guard Chinook and contract helicopter and climbing field teams were assembled for the rescue. At that time the weather was deteriorating rapidly, and forecasts predicted large amounts
of precipitation. On its initial reconnaissance, the contract helicopter approached Liberty Ridge, but due to whiteout conditions was forced to land on the Carbon Glacier at 8,000 feet and wait for a clearing. Because of the increasing clouds near the mountain, the Oregon National Guard Chinook helicopter was sent to Rimrock, WA, instead of Kautz Heli-base inside the park to connect with an aviation rescue team of NPS rangers and Rainier Mountaineering guides (RMI).
An air-assisted rescue seemed uncertain because of weather conditions, so a field team of two climbing rangers was hastily assembled and dispatched to make a quick ascent of Liberty Ridge. The advanced climbing rescue team of David Gottlieb and Chris Olson departed Ipsut Creek Campground Saturday at 4:00 p.m. Heavy rain and snowfall slowed Gottlieb and Olson, forcing them to bivouac on lower Curtis Ridge that evening. A second team consisting of five climbing rangers also assembled at Ipsut Creek Campground. They carried extra supplies and prepared to support the advance team for a lengthy ground evacuation.
Late afternoon clearing around the mountain allowed the contract helicopter to depart the Carbon Glacier and return to Kautz Heli-base. Richards was apprised of the rescue efforts and difficulties. He prepared for a night on the mountain at the accident site with Cooley.
Via cell phone the next morning, Richards reported that Cooley was in and out of consciousness all night and was unable to eat or drink. The weather remained inclement for much of the day.
A team of five climbers from Tacoma Mountain Rescue (TMR) departed Ipsut Creek Campground at 11:00 a.m. after a briefing at Longmire. Another TMR team of two staffed the Camp Muir hut. In all, over 60 people joined in the rescue effort; the event generated international media attention.
At noon, the Chinook team attempted a flight with rescue personnel but heavy cloud cover and foul weather caused the mission to be aborted. Difficult climbing conditions and harsh weather made progress for the ground/climbing teams very arduous. Rangers Gottlieb and Olson worked through whiteout conditions and deep snow on the Carbon Glacier to prepare a field operations basecamp at 8,800 feet in the Carbon Glacier basin below Willis Wall. A six-person climbing ranger team later joined them while the TMR team prepared a camp at 7,200 feet on lower Curtis Ridge. At 6:35 p.m. the weather briefly cleared above the Carbon Glacier, allowing the contract helicopter to conduct reconnaissance at the accident site and deliver a sling load of supplies, including a radio to replace Richard’s dead cell phone.
On the evening of May 16, climbing rangers Gottlieb and Charlie Borgh prepared for an ascent of Liberty Ridge on the morning of the 17th. They planned to access the accident site, a 50-55 degree ice slope at roughly 12,000 feet, evaluate the scene and determine the feasibility for a helicopter evacuation or, if impossible, a technical rope rescue. Behind them climbing rangers Johnson, Olson, Anderson, Sherred, and Loewen, laden with camping and rigging equipment, climbed to Thumb Rock, and established an advanced camp. Ranger Glenn Kessler remained at basecamp to manage field operations.
On May 17, the contract helicopter attempted to sling-load additional supplies to the climbing teams. However, the weather again thwarted the aviation operation. The Chinook insertion team also attempted a mountain flight but was unable due to weather and was forced to return to Yakima. Additional supplies and equipment were ferried via ground teams from Ipsut Creek campground to 7,200 feet on Lower Curtis Ridge.
Around noon, Gottlieb and Borgh arrived at the 11,800 foot accident site. Gottlieb attempted a medical assessment and relayed information to medical control via cell phone. Only limited care could be provided due to the conditions and patient and rescuer safety concerns. The team also prepared the area and set ice anchors preparing for a technical rescue. The weather improved throughout the afternoon and at 2:30 p.m., the contract helicopter delivered a sling load to the 8,800 foot camp, while a supply cache was transported to Thumb Rock. The stabilizing weather also allowed the Chinook insertion team to head for the mountain at 4:30 p.m.
As the Chinook lumbered over the mountain at 5:03 p.m., Cooley was extracted via vertical litter hoist. He was immediately flown to Madigan Hospital and, very sadly, pronounced dead. Gottlieb and Borgh descended Liberty Ridge with Richards to spend the night at Thumb Rock.
Analysis
Cooley and Richards were accomplished climbers. This accident was not a result of any lapse in judgment or lack of skill. Cooley’s short, but ultimately fatal fall seems to be the result of an unfortunate misstep. Cooley was wearing a climbing helmet, but sometime during the fall, he hit his head on a rock that contacted his temple just under the helmet brim. That impact eventually caused his death.
Any serious injury on a remote route at high elevation can be life-threatening due to the difficulty of access and evacuation. This accident highlights the difficulties of high altitude rescue on technical terrain, particularly when exacerbated by poor weather. Aviation is a key element of many successful upper-mountain rescues of climbers with serious injuries. When weather precludes flying, the survival of a critically injured climber is often compromised.
The fact that Richards was able to care for his climbing partner for almost 60 hours on a small exposed platform that he chopped in ice during poor weather speaks highly of him as an alpinist, rescuer, and friend. The NPS strongly recommends choosing climbing partners carefully, considering not only the ability to reach the summit, but how a partner will perform in the event of an emergency or stressful situation.
While many were saddened by the outcome of this extended event after so much effort by so many people, it should be noted that the rescue was also a great success in that Richards returned safely and no rescuers were hurt. Without his climbing partner, Richards would have been placed in the difficult position of soloing the route in order to reach safety. (Source: Mike Gauthier, SAR Ranger, Mount Rainier National Park)...</t>
  </si>
  <si>
    <t>Stranded by Weather—Inadequate Gear, Food, and Strategy, California, Yosemite Valley, El Capitan</t>
  </si>
  <si>
    <t>Just before midnight on October 16, a cold front brought heavy rain to Yosemite Valley. Several climbing parties managed to retreat from big wall routes, but four teams caught high on the face of El Capitan were stranded by what became a four-day winter storm. Three of these parties survived long enough to be rescued by the National Park Service, but two climbers died from hypothermia three pitches from the top of the Nose. This account summarizes the problems the parties faced and the roles that preparation, strategy, and luck played in the outcome. First of all, here is a description of the situation on each route:
Tempest. On Monday, October 4, two weeks before the storm began, Dave Turner (22) started up Tempest (Grade VI, 5.10 A4). This was his sixteenth climb and tenth solo of El Cap. He had climbed it twice in winter, had soloed it in a day, and had experienced severe weather on at least one previous El Cap climb. When the storm arrived on his 13th day on Tempest, Turner was three pitches from the summit.
Never Never Land. A week later, on Monday the 11th, Tommy Thompson (40) and Erik Erickson (49) started up Octopussy (Grade VI, 5.9 A3+), a route that joins Never Never Land before topping out on Lurking Fear. Thompson and Erickson had almost 70 El Cap ascents between them, including some of Yosemite’s hardest aid lines. Both are experienced mountaineers, and both have endured previous storms on El Cap. After hearing of a chance of rain later in the week, they cancelled plans for a longer route and chose the shorter alternative. They intended to finish in five days, but the route proved harder than expected and when the storm hit on their sixth night they were still three pitches short of the top.
The Salathé Wall. On Wednesday the 13th, four days before the storm, Tom Andrews (44) and Marisol Monterrubio Velasco (22), started up the Salathé Wall (Grade VI, 5.9 C2). Andrews, an AMGA guide with extensive mountaineering experience, had climbed several walls including the Nose on El Cap. Velasco, from Santo Torras, Mexico, had climbed long routes in Peru as well as the Nose and Half Dome. They figured the Salathé would take them five days. They stayed on schedule, but on their fourth night the storm pinned them down on Sous le Toit ledge with seven pitches to go.
The Nose. On Thursday the 14th, Ryoichi Yamamoto (26) and Mariko Ryugo (27), both from Hyogo, Japan, started up the Nose (Grade VI, 5.9 C2). Yamamoto was a talented free climber and Ryugo was a competent follower, though inexperienced compared to Yamamoto. Their only aid climbing experience was a recent ascent of Washington Column, where Ryugo apparently led her first pitch. They probably planned to spend four or five days on the Nose. Yamamoto led every pitch and they made good time, keeping pace with a party above them. By the end of their third day they were bivouacked at Camp 6, five pitches below the summit, with all or part of the next pitch fixed. The party ahead of them pressed on after dark and reached the top just as the first wave of rain arrived.
The Rescues. It rained four inches on Sunday the 17th and low clouds covered El Cap for most of the day. On the afternoon the 18th the clouds lifted for a few hours, allowing rangers on the Valley floor a view of the face. Everywhere on the wall, streams of water ran off the summit and blew sideways in the wind. Although conditions were clearly miserable, none of the four parties the rangers could see appeared to be asking for a rescue and no one in the Valley reported friends in need of help. Monday night the rain returned.
By the morning the 19th, snow coated the Valley rim. Thompson and Erickson on Never Never Land and Turner on Tempest relayed through friends by FRS (family band) radio that they were OK for the moment, but Turner was losing confidence as he continued to get colder. Nothing was known about the Salathé and Nose parties at this point, including names, experience, and gear, but the Salathé team appeared to be sheltered in a portaledge.
Visibility remained poor all morning. Efforts continued to get information about the Nose team, and late Tuesday morning rangers finally tracked down a Japanese climber who knew them. With this climber translating through a loud speaker, the NPS tried to communicate with them. One possible responding call was heard but nothing more. Nevertheless, given the weather and what rangers now knew about this team, it was clear that if a rescue were not needed already it would be soon. Preparations began immediately for a large operation supported by additional rescuers from outside the park. Given the weather, helicopter assistance was out of the question. By 3 p.m. an advanced ground party was hiking and snow shoeing through deep powder toward the summit, a distance of about 11 miles. About the same time, a break in the clouds allowed spotters with a telescope to see a climber (probably Yamamoto) about two pitches above Camp 6, apparently trying to wrap himself in a yellow tarp. Two hours later another break showed what looked like two people, motionless, with the tarp partially unwrapped and blowing in the wind.
Despite attempts to hike through the night, harsh conditions and low visibility kept rescue teams from reaching the summit until late morning on Wednesday the 20th. As they arrived, Turner on Tempest radioed that he had become significantly hypothermic and might not survive another night on the wall. By this time visibility had improved. It was obvious to NPS observers in the Valley that the Nose party was deceased, so the summit team turned its attention to Turner. When a rescuer was lowered to him, Turner was able to jumar up the NPS ropes unassisted.
In mid-afternoon, not long after Turner had reached safety, Thompson and Erickson on Never Never Land also radioed for help. They assured the NPS that they could stay on the wall until the next day, so rescuers fixed lines down the slabs to the rim above them and returned to their basecamp on the summit for the night.
[From the summit of El Capitan, several hundred feet of granite slabs slope down to the rim, where the vertical face begins. In the storm’s early stages the slabs ran with water and as temperatures dropped they became coated with ice and snow. Rescuers were forced to begin fixing lines much farther from the edge than they normally would if the rock were dry.]
On Thursday morning the 21st the rescuers split into two teams. One team descended their fixed lines and lowered two rescuers to the Never Never Land party. Thompson and Erickson were able to ascend the lines under their own power and reached the summit by mid-afternoon. Meanwhile, the second team lowered a rescuer to the Nose party. After he had investigated the scene, the bodies of Yamamoto and Ryugo were raised to the summit. In early afternoon, while these operations were continuing, Andrews and Velasco began signaling for a rescue from the Salathé. By the time personnel and equipment could be released from the Nose and Never Never Land and moved into position, it was clear that the Salathé operation would take the rescue team well into the night. Because of ice on the slabs and runoff on the face, the team decided to delay the rescue until the next day. The park helicopter was able to deliver a haul-bag of food and dry clothes directly to the Salathé party just before dark, ensuring that they could spend a more comfortable night on the wall. On the 22nd, six days after the storm had begun, a rescuer was lowered to Andrews and Velasco and they were raised to the summit in good condition.
What follows next are the stories from each party.
Tempest. Dave Turner was equipped with a Black Diamond two-person portaledge and an A5 rain fly (both borrowed), a Bibler big wall bivy sack, a synthetic sleeping bag (rated to 25 degree F) with a fleece liner, two sleeping pads, Gore-Tex raingear, warm synthetic layers, a butane stove, and an FRS radio. He had no winter hat or waterproof gloves.
The ledge and fly were in excellent condition but of different brands and the fly did not provide sufficient overlap. By the time he awoke Sunday morning Turner was in a puddle. “[My friend] said they would probably be compatible,” he said, “but I did not check this on the ground—I should have.” He managed to slow the leaks with garbage bags but then he discovered water dripping through the unsealed seam of the pole sleeve that ran the length of the fly.
Turner had several days of food and water left, so he initially felt comfortable waiting out the weather. “I was only slightly damp and only three pitches from the summit, “ he said. “I figured it would clear up in a day or two.” Nevertheless, he was already wet, in a leaky shelter, and facing three more storm days on the way.
When the rain let up briefly on Monday afternoon, Turner made a dash for the top. Water poured down the dihedral he was climbing. His progress was slow and each time he raised an arm to place gear, water ran into the cuff of his jacket. In his hurry to get moving he had left his rope bag cinched too tight, forcing him to retreat from half way up the pitch to release a snagged rope. “A rookie mistake,” he said later. By nightfall he had managed to fix one pitch above his ledge, but the effort had left him soaked and mildly hypothermic. Attempts to dry his clothes and keep warm with his butane stove proved fruitless. When it snowed heavily Monday night, he realized that the two slab pitches above would now be impassible and that runoff from snowmelt would continue after the storm cleared. On Tuesday night the temperature dropped further and he shivered continuously. By Wednesday morning he was losing sensation and function in his hands and feet. He knew he could not spend another night on the wall so he radioed for help.
Never-Never Land. Thompson and Erickson left the ground with solid storm gear: an A5 Cliff Cabana two-person portaledge with expedition rain fly, Gore-Tex bivy sacks, 0 degree F synthetic sleeping bags, sleeping pads, fall Gore-Tex rain gear, and warm synthetic layers. Like Turner, they were not too worried at the start of the storm. However, their situation deteriorated over the next four days as wind-driven rain worked through the ventilation port on their fly, condensation built up inside, and the drain holes in the floor proved inadequate. “I felt like we were in a row boat in the middle of a north Atlantic hurricane,” Thompson said. “We had the best ledge money could buy, with a four-season fly that encompassed the whole thing. This system saved our lives, but even with everything set up right, we didn’t have a single dry item to our name...and we slept in a puddle.”
Unlike Turner, they did not try to leave their ledge to climb, and although they were cold, hypothermia never reached a critical point. However, they had packed only one day’s extra rations and in the end they ran out of food and water. “We were already using our reserves before the storm hit,” Thompson said. “We initially declined any rescue efforts, but with no food and no assurance we could climb the slabs above the lip even if the weather broke, Erik and I had to discuss the unspeakable—getting help.” When they were finally rescued on Thursday, they hadn’t eaten in three days.
Salathé. When Andrews and Velasco began their climb, the forecast called for clear skies with the possibility of cloudy weather in several days. They planned to bivy on natural ledges, but as a hedge they brought a one-person portaledge (an old, beat up, Gramicci prototype) with a new one-person Black Diamond rain fly. They also brought lots of warm synthetic layers, hats, gloves, and a butane stove. Andrews had full Gore-Tex rain gear and a sleeping bag but Velasco had neither—against his better judgment, Andrews had allowed her to leave her bag behind when she suggested that her bivy sack and extra fleece would be sufficient. Their supply of food and water was barely enough for the climb, so by the time they reached Sous le Toit ledge on Saturday, a little more than a day’s worth remained.
When the rain started that night, they crammed themselves into the portaledge. Like everyone else on the wall they were soon wet from condensation and fighting to maintain their shelter against the wind. As temperatures dropped, chunks of snow and ice falling from the summit slammed into the fly. One strike broke the fly pole but Andrews managed to grab it before the jagged ends shredded the fabric. He and Velasco shared their one sleeping bag and bivy sack. As it got colder and their food ran out, they lived on lemon drops dissolved in hot water. Somehow their portaledge developed no major leaks, and in a stroke of luck, Sous le Toit ledge saw little runoff compared to the other parties. As a result, Andrews managed to fix two pitches during breaks in the weather.
By the time the storm ended mid-day Wednesday, they were cold and tired, but they initially turned down a rescue. “After much consideration and despite the urge to give up, we said no, that we were fine and would try to continue climbing,” Andrews said. “Besides, I figured there had to be other teams in worse shape.” At that point they still hoped to climb out the next day, but Thursday morning they awoke to find their fixed ropes, the portaledge, and the pitches above encased in a layer of ice. When the ice finally melted in the afternoon, they tried to lead the first headwall pitch but quickly recognized that they were exhausted, moving too slowly, and becoming dangerously sloppy with their rigging. Like Thompson and Erickson, lack of food was the primary factor that finally forced them to call for help, but the cold and the constant physical and psychological effort to keep their shelter together and their spirits up were close behind.
The Nose. Like the Salathé party, Yamamoto and Ryugo planned to sleep on natural ledges. They brought Gore-Tex bivy sacks, light-weight synthetic sleeping bags, sleeping pads, and a very light rain fly from a tent, but no portaledge. For warmth they had some synthetic layers but less than the other parties on the wall (for example, Ryugo had only thin nylon pants with no insulation). They also lacked waterproof rain shells and warm gloves.
They probably met the initial rain with dismay but not desperation. In dated photographs found in their digital camera they appear relatively comfortable at Camp 6 on Sunday morning. Like many Nose parties before them, however, they probably found that in storms, Camp 6 becomes the base of a funnel draining the dihedral above, and also that a tent fly is inadequate protection.
In the next (and last) set of photographs, taken Tuesday morning, Yamamoto is seen ascending their fixed line from Camp 6, apparently attempting to reach the summit. Based on evidence found at the scene, here is an educated guess at the subsequent events: Yamamoto stopped at the top of pitch 27 and Ryugo joined him. She belayed him as he led pitch 28, in conditions as bad or worse than Turner had experienced on Tempest the day before. Yamamoto completed pitch 28 and fixed his line. Then he descended, perhaps to help Ryugo after her long, cold belay at the anchor below.
They were now fully exposed to the storm. Their hands barely functioned and hypothermia was eroding their abilities both physically and mentally. In the hours that followed they appear to have changed strategies a number of times. Their lead line was now unavailable, rigged to the anchors above. In a final effort—either to descend to Camp 6 or to keep climbing—they cut their lead and haul lines in various places, possibly because their hands were too cold to untie the knots. Somehow, in the midst of their confusion, they dropped their haul line and haul bag with most of its contents, including insulation and food. They still had one sleeping bag and the tent fly, which Ryugo had been using for shelter while belaying, but the remainder of their bivy gear was now gone. They were found huddled together, wrapped in the fly, at an impromptu—but still logically arranged—belay, half way up pitch 28. They probably died Tuesday evening.
Analysis
Weather changes everything. Climbers don’t leave their ropes and racks behind, but without threatening clouds overhead, most parties shortcut on storm gear in one way or another. The only reason to check the forecast in storm season is to decide whether it’s worth starting the climb, not whether to bring full survival gear. Always distrust a sunny forecast and go fully equipped. Take along the means to receive updated forecasts—a weather radio, cell phone, or FRS radio. (See Communications, below.)
Shelter. A tent fly inherently leaks and can’t be pitched properly. A portaledge fly alone is not much better, as previous El Cap climbers have discovered. A portaledge is essential. It must be in top condition, with all seams sealed and with a correctly fitting fly. One small leak over a couple of days can be disastrous. A portaledge would probably have kept Yamamoto and Ryugo alive.
Clothing. Because of condensation, even the best shelter will be wet eventually. Bivy sack, sleeping bag, warm clothes (including winter hats, gloves, and socks), and rain gear all extend survival time in a soggy portaledge or on rappel. Extra pairs of warm, waterproof gloves are crucial to the party’s ability to function. Nothing dries out in 100 percent humidity, so all insulation must be rated for colder temperatures than may be encountered. Most parties also rely on hot drinks as another source of warmth. Finally, an under-equipped partner is a weak link for the whole team, so double-check each other’s gear and don’t allow shortcuts.
Food and water. The Salathé and Never Never Land parties were stopped primarily by lack of food. One day’s cushion is not enough. First, overestimating one’s climbing speed even in good weather is common. Second, severe multi-day storms in October are not unusual. Third, even if the storm is brief, impassable wet/icy slabs and run-off from melting snow can add a day or more to one’s immobility. “We needed more than twice as much food and water than we had originally planned for,” Tommy Thompson said. “Where do you draw the line?” The answer is: Unless you want others to bail you out, you have to be as thorough with calories as with the rest of your preparations. This isn’t about gourmet dining. A tiny package of ten energy bars will cover one person’s basic requirements for a day.
Strategy. Hindsight suggests that the best strategy for all parties, even for the Japanese climbers, would have been to stay in their shelters, out of the wind, and ride out the storm as best they could. Tom Andrews on the Salathé was able to climb safely during breaks in the storm only because his pitches happened to be fairly dry. Turner and the Japanese faced much worse conditions when they tried to climb and their clothing proved inadequate for the task. They needed sealed sleeves (e.g., kayak dry-top jackets), waterproof gloves that fit over the sleeves, and ample insulation. In addition, all four parties faced potentially ice-covered pitches during and after the storm, for which small pitons, hooks, and even bolts, might be required. (In 1984 two Japanese climbers died of hypothermia on the last pitch of the Nose, probably for lack of similar hardware. They had made a dash for the top in a storm without adequate clothing and shelter.)
However, the summit is only half-way to safety. Had Turner or the Japanese team reached the top, they would have found themselves in worse physical condition and facing deep snow, high wind, low visibility, and dangerous terrain. Negotiating the East Ledges descent from the summit of El Cap in these conditions is a life-threatening endeavor in itself.
Rappelling is another option, but like climbing out, it can not be taken for granted. According to their friends, Yamamoto and Ryugo chose the Nose partly because they could descend from any pitch on the route. When the time came to decide, however, they were already wet and they may have realized how exposed they would be to the weather and how dependent on finding every anchor.
Communications. Cell phones and radios degrade the wilderness character of a climb, but in a desperate situation those values may not seem so important. “I had never brought a radio or cell phone on El Cap before, and I will never not bring them again,” said Thompson of Never Never Land. However, these devices are only an extension of the basic rule: Tell someone where you’re going and when you’ll be back. Even lacking a radio, an emergency plan with friends might have made the difference for Yamamoto and Ryugo. If all else fails, remember that cries for help—but not the details of a message—can be heard from the Valley floor. (Note: Some cell phones do not work in the park, and the NPS does not routinely monitor FRS radios.)
Don’t count on a rescue. All the communication in the world won’t guarantee a rescue in the time one has left to survive. “The question I keep asking myself,” Thompson said, “is, what would we have done if there was no rescue team, if we were on some remote wall elsewhere?” To answer the question, imagine yourself on a wall only as “remote” as Half Dome,
hidden by clouds, while the rescue team is focused on El Cap. A safe return depends on self-sufficiency. (Sources: Lincoln Else and John Dill, NPS Rangers, Yosemite National Park)</t>
  </si>
  <si>
    <t>Stranded, Exceeding Abilities, Incompatible Partners—Poor Communication, Washington, Mount Rainier, Liberty Ridge</t>
  </si>
  <si>
    <t>Washington, Mount Rainier, Liberty Ridge
Bruce Penn (43) and A1 Hancock (44) departed White River to climb Liberty Ridge on June 13. It took them three days to reach the base. On the third day, while looking at Liberty Ridge, Penn voiced concern to Hancock about the steepness of the route and his ability to climb it.
They spent the day talking about descent, but decided to reevaluate their plan at the base of Liberty Ridge. On the fourth day, June 16, an apprehensive Penn decided to start up the ridge with Hancock setting anchors and belaying every pitch. It took 14 hours for the pair to reach Thumb Rock. Both individuals were exhausted and dehydrated when they finally arrived.
Penn knew that it should only take four to six hours to reach Thumb Rock from lower Curtis Ridge. He was surprised that other climbing parties were not placing protection and climbing the lower ridge without belay. He then realized that their climbing method was not practical for the route.
On the fifth morning, Penn knew that he could not complete the climb and called 911 on his cell phone to ask for assistance. He did not discuss this with Hancock and only informed him after the call had already occurred. That call reached Supervisory Climbing Ranger Mike Gauthier. During the conversation, Penn stated that his team could not go up or down but added that there were no injuries and they had enough food and fuel for a few days. Since there was no obvious urgency and because an active SAR was already in progress on Liberty Ridge, Gauthier informed Penn that they would have to wait for a rescue or assistance.
At 12:44 p.m., Penn called again stating that he “...could not climb up or down from Thumb Rock.” Penn again acknowledged that he and his partner were okay, but that their arms were quite sore, they were dehydrated and that they had bad vibes about the route. Hancock felt that their best option was to continue the climb up and over, but refused to go back down. Penn was unwilling to continue up or down even with additional supplies and gear the NPS offered to drop at their location. It was explained to Penn that another more urgent SAR was in progress and that they would need to remain where they were until more personnel and resources were available.
At 7:30 p.m. Penn again called the Park requesting a helicopter rescue. When told that their rescue would still require a belayed down-climb, Penn seemed unwilling to cooperate. He said, “I just want to be off the mountain.”
On the sixth day, arrangements were made with the Oregon National Guard for a helicopter hoist of the pair as rescue and recovery efforts remained ongoing for Casady and Vizcaya. Rangers made two airdrops—food, fuel, and a cell phone—for Penn and Hancock at Thumb Rock.
On the seventh day, an Oregon National Guard Chinook helicopter flew to the scene with three climbing rangers aboard. Ranger David Gottlieb was lowered to Thumb Rock via hoist and assisted both climbers back into the helicopter. The climbers were successfully removed from the mountain that day.
Analysis
Penn and Hancock met on a guided climb of Mount McKinley the previous year. They had not climbed together before, but did discuss and research Mount Rainier and Liberty Ridge extensively. Some climbers often overlook the important aspect of climbing relationships and partner compatibility. The importance of a skills assessment, common goals and similar abilities are sometimes overshadowed by the excitement of summiting the mountain or doing a route.
A commendable aspect of this incident was that the team realized things were not going well and pulled back before getting injured. The NPS recognizes that people commit errors in judgment and make mistakes, but suggests that climbers not proceed when originally presented with questionable situations.
As a reminder, Liberty Ridge requires a substantial amount of physical strength, technical skill, effective communication and comfort with a heavy pack on steep ice for 6,000 feet of climbing. (Source: Mike Gauthier, SAR Ranger, Mount Rainier National Park)</t>
  </si>
  <si>
    <t>Stranded, Exposure—Hypothermia, Inadequate Clothing/Equipment, Climbing Alone, Weather, Exceeding Abilities, Colorado, Rocky Mountain National Park, Longs Peak</t>
  </si>
  <si>
    <t>On September 4 at 0400, Sudheer Averineni (26) from Fort Collins began an attempt on Longs Peak with two other companions starting at the Longs Peak Trailhead. They had intended to complete their ascent within one day and were not equipped to stay out overnight. At 1030, the solo mountaineer separated from his group at the Keyhole Formation (13,100 feet above sea level), and continued on alone, in a snowstorm, towards the summit. Two mountaineers descending the Keyhole Route saw him at the base of the Homestretch, and later said that he did not appear to be in any difficulty.
The blizzard intensified with winds up to 60 mph, low temperatures to 5 degrees F, lightning, low visibility, and snow accumulations of up to six inches. The solo mountaineer’s friends left the area and at 1627 reported him as missing/overdue to Rocky Mountain National Park Communications Center.
On September 5, a park ranger found his body on the summit of Longs Peak. He was lightly dressed in a hooded sweatshirt over a T-shirt, blue jeans, wool gloves, cotton socks, and sneakers. There was no extra clothing in his pack. He had a cell phone in the pocket of his sweatshirt, and although he may have attempted to call out, there was no record of his call with any of the surrounding 911 emergency communications centers. The cause of death was exposure.
Analysis
This fellow had unsuccessfully attempted Longs Peak via the Keyhole Route on two earlier occasions in 2004. In interviewing friends and mountaineers who had contact with him on the mountain, the investigator concluded that he apparently had a case of being goal oriented. He was inexperienced but apparently had great mental drive to get him to where he wanted to go. It is not known for certain why he did not attempt to descend.
He was inadequately clothed and equipped for winter conditions and a technical ascent. He failed to heed the advice of available literature and bulletins, friends, fellow mountaineers, and even park staff.
This was only the second year since the 1868 first-reported ascent of Longs Peak that the Keyhole Route was not rated as a non-technical hike at any time. Rangers had posted current peak conditions and weather forecasts at the Longs Peak Trailhead, advising of the “technical” conditions and the incoming blizzard. (Source: From a report submitted byjim Detterline and Rich Perch, Park Rangers in Rocky Mountain National Park, and the Rocky Mountain News, September 8, 2004)</t>
  </si>
  <si>
    <t>Stranded—Benighted (Late Start), Inadequate Clothing and Equipment, Exceeding Abilities, California, Yosemite National Park, Tuolumne Meadows, Lembert Dome</t>
  </si>
  <si>
    <t>California, Yosemite National Park, Tuolumne Meadows, Lembert Dome
On September 7 at 2030, Philip Kast (22) and Sean McCarthy (25) were benighted and ledged out on Lembert Dome after a technical rock climb on the northwest face. They topped out just at nightfall and began traversing east along easy 4th class terrain. They had only one headlamp and were dressed in shorts and t-shirts. About 2245, they found themselves on the Southwest Face in 5th class terrain and unable to navigate the descent. They attempted to lead climb up to the top but found no protection placements available. They decided to stay where they were and call for help. A nearby hiker in the parking lot heard their cries for help and saw their flashing headlamp.
Rangers conducted a technical rescue response, doing a 300-foot lower. (Source: From a report by George Paiva, SAR Ranger)
(Editor's Note: A few of these happen every year in various locations. One or two are always included as reminders of some obvious factors. See September 19 and 26 below also.)</t>
  </si>
  <si>
    <t>Stranded—Inexperience, California, Yosemite National Park, Tuolumne Meadows, Tenaya Peak</t>
  </si>
  <si>
    <t>California, Yosemite National Park, Tuolumne Meadows, Tenaya Peak
On September 26, Marvin and Mary Kilgo (both 42) became stranded about three or four pitches from the top of Tenaya Peak. They requested help. Another climbing party reported this to rangers, who responded by rappelling down to them.
The Kilgos had adequate clothing and equipment, but had limited outdoor climbing experience. The rangers set up a top-rope situation for them, so they were able to climb to the top.
(Editor’s Note: Two more examples of being stranded—for different reasons, but with the common denominator of being in a new and unexpected situation.)</t>
  </si>
  <si>
    <t>Weather, Stranded—Benighted, Inadequate Clothing and Equipment, Exhaustion, California, Yosemite National Park, Tuolumne Meadows, Faireview Dome</t>
  </si>
  <si>
    <t>California, Yosemite National Park, Tuolumne Meadows, Fairview Dome
On September 19, two Japanese climbers, Kengo Tagai (31) and Akira Uasa (39), began ascending Fairview Dome at 0830. when they reached the 4th class area of the route (about 2-300 feet from the top), they were exhausted and the rock was wet from snow-fall. They were unable to complete the route, and as they only had one rope, were unable to descend. They spent the night huddled under a nylon tarp on a ledge. They had no bivouac gear.
On the following day, Tagai climbed out, but Uasa was unable to follow. Akira Uasa was short hauled off, then helicoptered to Mammoth Hospital for treatment for kidney failure. Kengo Tagai had frostbitten toes and swollen feet, but suffered no permanent damage. (Source: From an NPS SAR report)</t>
  </si>
  <si>
    <t>AMS and Fracture, Alaska, Mount McKinley, West Buttress</t>
  </si>
  <si>
    <t>Alaska, Mount McKinley, West Buttress
In June, lead guide Bill Allen of the guiding concession Mountain Trip brought client Joanne Devenish (42) to the 14,200-foot medical camp because she was turned around short of the summit, about 19,700 feet. The guides subsequently brought her down to the 14,200-foot camp for medical evaluation. After this patient was treated, lead guide Vern Tejas of Alpine Ascents International asked the Ranger staff to examine client Rosemary Zimmerman (49) who had sustained a lower leg injury while descending the fixed lines. Both were treated and flown off the mountain three days later. Analysis
The Mountain Trip client started having respiratory difficulty while on a summit bid. Her guides, against her protests, turned her around and descended to the 17,200-foot high camp and started a Diamox regime of treatment. Her condition did not improve so the entire expedition descended to the 14,200-foot medical camp.
This climbing group had adhered to a reasonable ascent schedule. The patient had not exhibited any signs of AMS previously. Devenish stated that she had experienced approximately two hours of blurred vision near the summit, but that it had cleared up upon descent. She was unable to maintain oxygen saturation and had to be placed on high-flow oxygen to assist with respirations. For this reason, it was determined that the patient would be unable to safely descend the mountain under her own power. She was evacuated via the Lama helicopter on June 26, along with Zimmerman, who was also unable to walk down.
Injuries and illnesses are to be expected during a mountaineering expedition and, unfortunately, can occur regardless of planning. What is significant with these two cases is that both clients were evacuated/assisted down to the 14,200-foot medical camp without NPS assistance. In the case of the Mountain Trip expedition, the guides recognized a potentially fatal medical condition occurring and, against their client’s desires, brought her down safely to a place where she could receive medical care.
Both groups demonstrated self-sufficiency and good judgment. In addition, in both cases guides remained with their clients until their conditions were resolved. (Source: Daryl Miller, South District Ranger)</t>
  </si>
  <si>
    <t>Avalance, Poor Position, Weather, Decision Making, Alaska, Mount Huntington</t>
  </si>
  <si>
    <t>Alaska, Mount Huntington
Trapper Creek climber Johnny Soderstrom (26) was declared missing and presumed dead in an avalanche, which occurred on Tuesday, February 15th. Soderstrom was last seen alive by his climbing partner, Joe Reichert, on Tuesday morning, as the pair approached the mountain’s West Face Couloir route. After several hours of probing in avalanche debris in search of his partner, Reichert used a satellite phone to initiate search and rescue efforts.
Analysis
There is no way to soften the blow or somehow mitigate the ramifications of this tragic loss. Yet any lessons or benefits of learning from hindsight, I believe, must be seized. Johnny’s death was felt far and wide by the climbing community, and many people can see themselves in this accident. It is only through the honest discussion of this incident that others might be safeguarded.
For the purposes of this report, the objective contributory causes will be discussed within the headings of terrain, weather, snowpack, and rescue. The subjective contributory causes will be discussed within the heading of decision-making/human factor.
Terrain. Based on statements made by the reporting party (Joe Reichert) and observations made during an aerial survey on February 16 and 17, the accident site appeared to have a slope angle from the high 30-degree range to the mid 20-degree range. Johnny appears to have entered the slide area at the steepest part of the slope.
Because it is at the base of the vertical West Face of Huntington, the slope lacks the typical windward (scouring) or leeward (loading) phenomena. Nevertheless, it is prone to snow slab formation, which results when snow sloughs from the adjacent cliffs and lands on the relatively flatter slopes below.
The slope is typical of a glacier in its lack of roughness or presence of sufficient anchoring. The slope is approximately 60 meters in height by 20 meters in width, is planar in shape, and lacks any compressive support from the snowpack below due to a large crevasse at the lower margin of the slab. The crevasse made the consequence of being caught in an avalanche a near certain fatality.
Weather. There are two parts of weather to consider. The first is the prior events and how those may influence the stability of the snowpack. The second is how current events are influencing the stability of the snowpack. The question to be asked: “Is the weather contributing to instability?”
The unstable layering within the snowpack had its probable origins two weeks prior to the accident. A period of clear skies with no snowfall and cold temperatures from January 31 to February 5 resulted in a layer of weak, poorly bonded (faceted) snow on the top of the snowpack. This weak layer was subsequently buried by light snowfall on February 6 and 10, and farther buried by an even heavier snowfall from February 13 through 15. February 11 and 12 were clear and cold, which continued to provide a sustained temperature gradient necessary to produce faceted snow.
The wind that Johnny and Joe experienced during the storm of February 13-15 (estimated 30+mph) did not seem to contribute significantly to this avalanche. The slope is situated to avoid direct wind loading due to the lack of adjacent ridges or ribs, as evidenced by the relatively shallow crown face of the avalanche. However, the wind may have played a slight role at this location by acting as a compactor, making the slab more cohesive and able to propagate a fracture.
The weather on the day of the accident was stormy with heavy snowfall at times. This additional loading on this slope would have increased the avalanche hazard. Most avalanches happen during a storm, when the stresses on the snowpack are greatest and natural releases are most common. Consequently, it is prudent to avoid traveling in avalanche terrain during or immediately after storms.
Further, the overall visibility was less than adequate. The collection of information about the terrain becomes more difficult during storms or flat lighting. Communication is more difficult during bad weather, and good discussions—crucial to good decision making—are often minimized or non-existent. Finally, if there is an accident, increasing hazard on unreleased slopes or rebuilding hazard at the accident site may preclude optimum search efforts.
Snowpack. The snowpack, consisting of a layer of weak snow capped over by a slab, had stored elastic energy provided by the snow falling from the above cliffs. The weak layer and subsequent snowfall were ubiquitous, but the weak layer, slab, and poor bonding found at the accident site existed primarily at the base of the cliffs. It only needed the slight additional stress supplied by a suitable trigger—in this case Johnny—to put the snow in motion.
On the day of the accident, while traveling on the lower portion of the route, Joe noted a lack of typical clues indicating an unstable snowpack, such as other avalanche activity, collapsing layers, shooting cracks, or hollow-sounding snow. For a slab avalanche to occur, there needs to be a relatively strong layer over a relatively weak layer, a critical balance between the strength and the stress of the snowpack, and enough elastic energy to propagate a fracture. In this scenario, the weather events contributed to the strong-over-weak layering; the slope angle, while shallow enough to collect snow, had enough steepness to allow the snow to slide; and the cliff faces above provided the mechanism that built the slab and supplied the needed elastic energy.
Further, the stresses at this particular site would have been higher due to the lack of compressive strength that is typically provided by the adjoining lower snowpack. The snowpack on any given slope derives some support from running into the snow below that is on a slightly less steep slope. Because the bottom of the avalanche slope adjoined the open crevasse, it lacked this component. It is possible that this difference allowed Johnny to cross the similar slope to the left of the slide path without triggering it.
Rescue. From talking to Joe and examining the site, it appears that Joe did everything that could be done to locate Johnny. Because they did not carry avalanche beacons, Joe could only search for surface clues and search the debris using an avalanche probe. Johnny was most likely swept into the crevasse on the leading edge of the slab. Consequendy, the probability of finding clues, because of the short distance Johnny traveled before entering the crevasse, was unlikely. Further, being on the leading edge would have made his burial very deep, so the chance of making probe contact was also low.
Joe first searched the debris that had not gone into the crevasse. This was a good strategy. The likelihood of a live recovery was highest there. He then concentrated his efforts in the main part of the debris in the crevasse, in the zone of highest probability of burial. Joe’s probe method, while not standard, was the approximate spacing of the three holes per step and, using proper technique, could yield about an 80 percent probability of strike. This is within the range of acceptable probe-line probabilities.
Joe searched for an estimated two hours and twenty minutes. Considering the hazard of the continuing snowfall, potentially reloading of the slope, and the large overhanging cornices that he was required to search under inside the crevasse, this was an appropriate amount of time. Statistics compiled from thousands of avalanche accidents tell us that even during shallow burials, it is rare to find the victim alive after one hour.
Decision Making/Human Factor. In 95 percent of avalanche accidents, the victim or someone in the victim’s party triggers the avalanche. In other words, the main cause of backcountry avalanche accidents is flawed decision making. Analyzing post-fatality decisions involves a certain amount of speculation. No one can know for certain the decision-making process that Johnny employed. Also, while retrospective judgments are easy to make, it is important to maintain a sense of humility. No one can predict with certainty how he or she might perform in a given situation, as many experts will attest. Even extensive experience and/or expertise do not provide absolute protection.
Based on the findings, it appears that the instability of the slope was underestimated, and the severity of the consequences was either not recognized or was underestimated. These judgments, particularly the latter, were the greatest contributory factors in this incident. Given the statement Johnny made immediately preceding the slide, it appears that he recognized the potential for an avalanche. However, he continued, either believing the snow would not avalanche, or that he would somehow be able to survive a slide.
Neither Johnny nor Joe dug a pit to investigate the layering and bonding of the snowpack. This is understandable given that a pit site that could provide the necessary information regarding slab formation, stress concentration, and layer bonding was exposed to the very hazard they were attempting to avoid. Sometimes in mountaineering “digging a pit” increases one’s exposure-time to the hazard. For this situation, however, the clues could have been garnered from a recollection of the weather, an examination of the snowpack lower on the route, knowledge of the slope angles they were likely to encounter, and an understanding of how slabs are built at the bottom of cliffs.
Joe and Johnny had spent longer on the route than anticipated, and the shorter amount of time they had remaining may have affected their decision to push forward on that day rather than wait for better conditions. They did, however, have a plan of calling for a flight to pick them up if time got short, though this was not their preferred option.
The entire mitigation of the avalanche hazard had to be the avoidance of avalanche slopes. This was not accomplished. Micro route selection was poor. On the macro scale, the route left little room for variation. The nature and location of the crevasses pushed the route up under the cliffs and above the crevasses. The route up to the point of the open crevasse was acceptable, but once Johnny stepped above the crevasse, the situation changed completely. To avoid being placed between a hammer and an anvil, as it were, it was necessary to skirt along the sides and upper edge of the slab. The margins of the slab are identifiable by the serac on the left side, the bergschrund above, and the lower slope angles on the right side.
The visibility was variable, so it may have been that Johnny couldn’t see the alternative option of ascending toward the bergschrund before he crossed above the open crevasse. Also, the alternative route could have necessitated taking off ones skis and post-holing, or at least making numerous switchbacks and side-stepping, all of which would be difficult in deep snow. Other factors may have influenced Johnny’s decision making. The distance from where he entered the avalanche slope to the safer lower angled slopes ahead is short. He was concerned about avalanches, which was demonstrated by his instructions to Joe. A predictable level of apprehension would have made the lower-angled terrain on the other side of the slope a very enticing focal point, a situation not conducive to looking around for alternatives.
It was unfortunate that visual contact was not maintained. This was an understandable product of the type of terrain they were attempting. From an avalanche perspective it is acceptable and often beneficial to travel unroped and farther apart. Being separated may have prevented both of them from being caught. It’s unknown how deep Johnny was pushed into the crevasse, but with the amount of snow involved, it is highly unlikely, had they been roped together, that Joe would have been able to arrest the fall and not be pulled in himself.
The decision to not take avalanche beacons deserves discussion. A beacon would probably not have made a difference in the outcome of this tragedy. However, a beacon would have provided more information about where exactly Johnny was buried and helped to eliminate the inevitable uncertainty and discomfort that occurs when a body cannot be found. Beacons also enable rescuers, including organized responders, to focus their efforts, shortening the search time and limiting their exposure to potential hazards.
Using an avalanche beacon in the big mountains has benefits other than body recovery. There are potentially survivable avalanches even in the big mountains and having a beacon does increase the odds of survival. The Mount St. Elias avalanche of June 10, 1981, provides a clear example of the potential benefits of wearing transceivers. Survivor of a burial Charlie Campbell said, “On my eight previous climbing expeditions, none of us ever used avalanche beacons. It was at my insistence that everyone had to wear one this trip. I guess I got smart just in time. Our choice of route, the intentional separation of our party, our avalanche beacons, and the fact we were trained to use them all helped stack the deck in our favor.”
The absence of beacons often represents an overestimation of one’s ability, or an underestimation of the hazard. It is not uncommon for experienced mountaineers to feel that if conditions make it prudent to wear a beacon, then the conditions are too dangerous to proceed. These climbers often claim that they “just won’t go” if it’s unsafe. Indeed, if wearing of a beacon encourages or allows the user to travel in more dangerous conditions than they might otherwise travel in, then there is a loss of overall safety. But to say that dangerous avalanche conditions will be totally avoided is a serious overestimation of any person’s ability to recognize and deal with the hazard. To say it another way, it is a serious underestimation of any person’s ability to make mistakes and not see the entire picture, or subconsciously to eschew the data that contradicts a desired result. Judging the hazard of any given slope is like shooting at a moving target. Conditions change over time, and what may be totally safe to cross on one day may not be safe on the next.
There are many factors that allow individuals to recognize the potentially serious consequences of avalanches and yet think that their personal situation is not so dangerous. In fact, studies on cognition have shown that people consistently rate their hazard evaluation skills significantly above average. We all feel we’re smarter than average and consequently feel the hazard is not as great for ourselves as it is for others. (Source: Blaine Smith, Alaska Avalanche School/Alaska Mountain Safety Center)</t>
  </si>
  <si>
    <t>Avalanche, Inexperience, Alberta, Jasper National Park, Columbia Icefields, Mount Athabasca</t>
  </si>
  <si>
    <t>Alberta, Jasper National Park, Columbia Icefields, Mount Athabasca
On June 9, B.M. and N.Z. climbed Mount Athabasca via a variation of the standard North Glacier Route. They opted to descend the standard “ramp” route. The party triggered a class 2.5 avalanche. It swept them over some steep terrain features. They were not buried and came to a stop in the upper part of the debris. One sustained minor injuries while the other (21) had a broken ankle and compression fractures in his back. They called out for help. The avalanche that came down about 1:30 p.m. was about 300 meters wide and up to 80 centimeters thick in some places. The slide took them over some big seracs underneath them, and then they got carried down a few hundred meters onto the lower glacier.
A party walking on the glacier rushed to the aid of the young climbers, while a mountain guide raised the alarm, bringing in wardens from Banff and Jasper as well as an avalanche rescue dog. A party of three climbers helped them move down through the debris and away from the run-out zone. A heli-sling operation evacuated the climbers, equipment, and the wardens from the scene.
Analysis
A wet spring with large snowfalls and heavy rains in June and early July created poor travel conditions and extended an alpine avalanche hazard into the normal climbing season. A rain-soaked snowpack combined with various thin crusts and wind-loading created a winter type of slab condition on some slopes. Warm overnight temperatures allowed for only a mild freeze.
While the two climbers had some sport climbing experience, this was their first season of alpine climbing. They did not recognize the avalanche hazard, and the warmer temperatures in the afternoon contributed to the avalanche release. The climbers were also unaware of the alternative descent route through the AA Col, which is much safer. (Source: Garth Lemke, Public Safety Warden Jasper National Park of Canada, Cathy Ellis)</t>
  </si>
  <si>
    <t>Cornice Failure, Avalanche—Disregarded Information Regarding Snowpack History, Weather, British Columbia, Mount Robson Provincial Park, Mount Robson, North Face</t>
  </si>
  <si>
    <t>British Columbia, Mount Robson Provincial Park, Mount Robson, North Face
On July 28, a European mountain guide and a very experienced climber (38 and 49) left the Kinney Lake campground to ascend the Dog Buttress to a high bivy point for climbing the North Face of Mount Robson the following day. The route is described as a 50- to 55-degree slope overhung by large cornices and “three times as long” as Mount Athabasca’s North Face, which looms above the Icefields Parkway.
When the men left their spouses, they said that they would return if they felt conditions were not safe. While there was no communication with the men after they left Berg Lake on July 28, that night the mountain was clear, making for a cool night and a tight snow pack. The next morning the women walked over to the ranger cabin in order to change campgrounds and extend their permits. From the cabin, they were able to see the climbers (through binoculars) making their ascent. On July 29, a local ranger observed them around the bergschrund at 6:00 a.m. On the other hand, the climber’s spouses indicated that they last observed the climbers at 10:00 or 11:00 a.m. crossing the bergschrund. They seemed to be making fast progress up the route, climbing simultaneous and short roped, which indicated that conditions were good.
“Traditionally, you would want to cross the bergschrund a lot earlier than that,” climber and helicopter pilot, Andre Lafferma, said. “In order for those guys to make the decision to start climbing the wall at 11:00 a.m., conditions must have been good,” he said. After the two climbers disappeared into the clouds, Lafferma said that nobody really knows what happened. On July 30 at 6:00 a.m., the local park ranger, Chris Zimmerman, observed “two black lumps” at the base of the climb where none existed the day before. They were motionless and on avalanche debris at 10,000 feet below the North Face. Park Wardens from Jasper accessed the climbers via helicopter in poor light and visibility. Rescue wardens heli-slung into the site and verified both climbers were deceased from severe injuries and partially buried in fresh 2.5 avalanche and cornice debris. With the weather deteriorating rapidly, only one person was retrieved before the wardens were forced to exit the site. Wardens returned the following morning only to find that another size 2.5 avalanche had come down overnight. The remaining climber was not located. Several avalanches came down throughout the day farther obscuring the site. The SAR effort was ended due to hazardous conditions.
Analysis
A wet spring with large snowfalls and heavy rains in June and early July created poor travel conditions and extended an alpine avalanche hazard into the normal climbing season. The area was now experiencing spring-like avalanche runs and warm overnight temperatures. The party climbed the North Face of Mount Athabasca the previous Monday after a rare overnight freeze, and conditions were excellent that day. They related these to what could be expected on Mount Robson but this was not the case. The weather had remained significantly warm in the Robson area.
They also checked several information sources, including the Robson info staff and the area ranger. All had recommended not proceeding due to hazardous conditions. The party did discuss this amongst the larger group but chose to proceed. They did not take out a safety registration with Robson Park. Garth Lemke said the pair was discovered largely because of “one of those bad-feeling-in-the-stomach kind of things” on the part of longtime ranger Chris Zimmerman, who had been watching the climbers through a spotting scope from across the valley. He had talked to these folks and got a bad feeling about their plans, had watched them in their progress, and then Saturday morning he looked up there and saw two black lumps at the bottom of the climb.
In his report to the coroner, Zimmerman said he observed the visible part of the route on a regular basis and did not notice anything out of the ordinary until the next morning. It was then that he noticed several car-sized cornice pieces amongst the avalanche debris. There was no witness to the accident; however, the climbers had severe injuries from falling a distance of potentially 2,000 feet if they fell from the summit ridge. (Source: Garth Lemke, Public Safety Warden Jasper National Park of Canada, and Andru McCracken, Robson Valley Times)</t>
  </si>
  <si>
    <t>Dehydration—Frostbite, Alaska, Mount McKinley, West Rib</t>
  </si>
  <si>
    <t>DEHYDRATION–FROSTBITE
Alaska, Mount McKinley, West Rib
At 1600 on May 27, both members of a Spanish expedition “Dos Perdigones en la Cassin” began their ascent of the Upper West Rib. As the team approached the summit around 0500 the following morning, they recorded winds of 30 mph and a temperature of -40F. Adraino Martin (31) took off his glove-shells and, wearing only mid-weight liners, took photographs for several minutes. Martin was first aware of a cold injury to his fingers as they rested along the football field at 19,000 feet. The two descended the West Buttress and arrived at the 17,200-foot camp at 0930.
Martin’s partner contacted NPS Ranger staff and VIP Sprott reported Martin as having “significant” frostbite on both hands. Climbers John Varco and Sue Nott volunteered to assist Martin down to the 14,200-foot camp. All four climbers descended without incident, Martin being short-roped. NPS ranger Shain and VIP Falley met the descending climbers at 15,200, but no assistance was needed.
Examination by the Ranger staff at the 14,200-foot camp revealed numbness and marked discoloration down to the first and second phalanges on all fingers except the thumbs. Patient history revealed that Martin and his partner had collectively consumed less than three liters of water since the start of their climb and had not slept in 32 hours. Given the extent of Martin’s injuries and the weakened state of the two climbers, a continued descent to the 7,200-foot camp was deemed unsafe. NPS staff decided to re-warm Martin’s injury, realizing that blistering would farther inhibit a safe descent.
NPS staff continued care of Martin’s injury until weather allowed for an air evacuation. At 0930 on May 30, Martin was evacuated by NPS Lama helicopter to the 7,200-foot base camp and transferred to a fixed-wing aircraft off the mountain for farther treatment.
Analysis
Being dehydrated was most likely the largest contributing factor to the extent of Martin’s injury. The team stated that neither of them had taken any water at the onset their summit attempt and that of the four liters they brought with them, one froze. Taking off his over-mitts for several minutes on the summit undoubtedly compounded the situation. Climbers attempting the summit by any route are encouraged not only to bring extra water and a thermos, but a stove and fuel so they can maintain their water intake in the event of a mishap. (Source: Daryl Miller, South District Ranger)</t>
  </si>
  <si>
    <t>Exposure, Weather, Yukon, Kluane National Park, Mount Logan, King Trench</t>
  </si>
  <si>
    <t>Yukon, Kluane National Park, Mount Logan, King Trench
An eight-member team from North Shore Rescue set out on May 7 to climb Mount Logan in the Yukon, Canada’s highest peak at 5,959 meters (19,541 feet), to celebrate the 40th anniversary of the rescue organization. All were experienced mountain climbers who planned to take a month to complete their expedition. Climbing conditions are good in May because there are relatively few crevasses at that time of year. In the early part of their trip, the weather varied between storms and brilliant sunshine. One of the team members made it to the summit of Mount Logan. The others made it to secondary peaks, 40 meters (131 feet) lower, before deciding to turn around, partly because of the ferocious winds the climbers were battling. Alex Snigurowicz (45), Don Jardne (51), and Eric Bjornson (41) had started to head down on May 25 from the camp about 5,900 meters (19,400 feet) and were climbing across an exposed ridge when the weather started to change unexpectedly. “We could see it from a distance,” said Snigurowicz. Quickly, the situation got exponentially worse, with driving snow and whiteout conditions. The three were trapped at 5,500 meters about 500 meters from the summit on Prospectors Col, which forms part of Logan’s King Trench route. During their 48-hour ordeal, temperatures dropped to -30 C. “We were in the worst place you could be when it hit,” Jardne said. “You couldn’t see a thing. It was just coming at you from everywhere.” They put up their tent and secured it with ice screws.
They spent the rest of that day and night being buffeted by wind, wondering if the tent would hold. Roaring blasts of wind pummeled the tent all night, at times so powerfully that the 175-pound Jardne, sitting by the tent’s edge, was lifted right up. Frostbite was already setting into Bjornson’s hands, causing enormous blisters, so Jardne and Snigurowicz decided, while the storm continued, that they should dig a snow cave in case something happened to the tent. Snigurowicz was in the entrance to the tent putting on his crampons and Jardne was already outside when the wind started lifting the tent with Bjornson still inside it. “I was trying to push it back,” Jardne said, “but I just couldn’t keep the tent down anymore.” Without the weight of the two other men, the tent flipped, despite Bjornson’s 240 pounds. His companions hauled him out and the wind sucked the tent away, along with a sleeping bag, shovels, their stove and a pack. Bjornson said the trio lost some of their gear when their tent blew away in the violent storm. “I could only grab so much stuff out of the tent before it went over the cliff. And one of the things I failed to grab was my overmitts, so I had my hands exposed for most of the time,” he said, adding he was without the gloves for three days. “It was just one of those things yon knew was going to get ugly,” he said. “We had the tent tied in with ice screws and you could hear the fabric start to rip and once the tent was gone, I thought we were gone.” With Bjornson wrapped in his sleeping bag and propped on skis and a foam pad in a rock niche, his partners spent six hours digging and scraping with a pot lid and ice ax to make the cave.
“When your life depends on it, you just work as hard as you can. We just huddled together in a snow cave and that helped keep ourselves warm and if you can’t stay warm, you’re gonna die,” they said.
The three men huddled on two Therm-A-Rest sleeping pads with one sleeping bag between them. At dawn on May 27, the sun rose and the storm broke, allowing the trapped climbers to call for help on their radio to a fellow team member who had a satellite phone. The North Shore climbers were lucky. Through the combined actions of their fellow North Shore Rescue team members, the Canadian and U.S. parks services and U.S Air National Guard, they were rescued by helicopter from the mountain around midnight Friday and were flown to hospital in Anchorage. All three climbers suffered severe frostbite to their fingers and toes while they were trapped on the mountain.
Altogether, 24 personnel from the Kluane Park and Alaska took part in the operation, involving five helicopters, including a high-altitude Llama provided by the Denali National Park.
Analysis
Acting chief Warden Rhonda Markel credited the climbers’ preparedness for saving their lives. “They were experienced climbers but there are risks and hazards out there,” she said. “We all had radios between us so we could notify them of the problem and tell them what to do and that’s what got the ball rolling,” said Snigurowicz. On the afternoon of May 27, two others reached the trapped climbers and provided them with a tent until they were rescued on May 28. Park officials said those climbers were crucial to the success of the rescue. (Source: Various reports, including one from Denali National Park) Canada’s highest mountain measures in at 5,956 meters (19,541 feet), compared to 6,193 meters (20,320 feet) for Denali, the continent’s highest peak. In the 22 years since the park was formed in 1973, there have been 18 deaths, of which 11 have occurred on Logan and seven in others areas of the St. Elias mountains. The climbing season for Mount Logan usually begins in late April and runs to late June, before the warmer temperatures have a chance to destabilize snow and ice conditions. Mount Logan is notorious for its sudden snow squalls that blow in from the Pacific Ocean. (Source: Whitehorse Daily Star, Chuck Tobin; Jane Seyd, North Shore News)</t>
  </si>
  <si>
    <t>Failure to Follow Route—Stranded, Alberta, Banff National Park, Mount Edith, South Ridge</t>
  </si>
  <si>
    <t>Alberta, Banff National Park, Mount Edith, South Ridge
On May 14, two male climbers (38 and 26) got lost while climbing the South Ridge of Mount Edith (2,554 meters) just west of Banff. They did not have very good information on the location of the descent route, although they had read about the route itself in a local alpine climbing guide. They began to rappel before reaching the summit, but ended up getting stranded above steep overhanging terrain on the Southwest Face. They were able to call for help on a cell phone. Warden Brad White said he initially spoke with one of the climbers by cell phone to try and nail down their location; however, where they were was nowhere near the descent route.
Analysis
People often research the route itself, but should also be doing some research on the descent route before heading out climbing. In this case they managed to find some features that kind of mapped their description of the descent. But by not having a real good understanding of where on the mountain the descent went and how difficult it was, they got themselves into trouble. (Source: Brad White, Public Safety Warden Banff National Park)</t>
  </si>
  <si>
    <t>Fall on Ice, Alberta, Jasper National Park, Mount Kerkeslin, Kerkeslin Falls</t>
  </si>
  <si>
    <t>Alberta, Jasper National Park, Mount Kerkeslin, Kerkeslin Falls
On December 30, a party of two was climbing Kerkeslin Falls (III, 3), a moderate waterfall ice route in Jasper National Park. The leader was ascending the third and final pitch when he took a short fall. The ice screw that he had placed below him held. However, he fell onto lower angled ice below, resulting in a fracture of the lower leg. His belayer lowered him to a large ledge at the bottom of the pitch. Another party of three helped secure him and administered first aid. Two members of the second party descended the route and called for assistance. A warden service rescue team was dispatched and the injured climber and the other two remaining climbers were heli- slung off the climb just before dark.
Analysis
This accident illustrates how serious even a small fall on ice while wearing crampons can be. The injured party was lucky that a second group of experienced climbers were on the route and were able to descend quickly and call for help. If this were not the case, it seems likely that the injured party would have spent the night out before being rescued. (Source: Parks Canada Warden Service)</t>
  </si>
  <si>
    <t>Fall on Ice, Alberta, Kananaksis Country, 2-Low 4-Zero</t>
  </si>
  <si>
    <t>Alberta, Kananaskis Country, 2-Low 4-Zero
On December 3,1 took a leader fall. The fall was a result of a left-hand tool plant shearing off a substantial block of very brittle ice while I was placing the other tool. The left tool proceeded to hit me in the mouth with some velocity, breaking a front incisor in half and causing a puncture wound on my lower lip. More importantly, the force of this hit caused me to lose my footholds, which were pretty good, resulting in a free-fall of four to five meters. The crampon on my right foot caught, severely spraining my ankle. I fell on a section that was largely vertical to overhanging below me, so I did not hit the ice with much force. I was leading on two ropes above a three- screw belay that I had set up maybe 40 meters off the ground. The force of the fall pulled my wife off her feet and against the anchors. (I weigh well over 200 pounds fully laden). I was suspended head down, pulled myself up, and placed a screw to clip off. I managed to climb up a few feet to retrieve an intermediate screw, then with some difficulty due to thin ice, set up an Abalakov with a “leaver” screw backup. Due to the sprained ankle I did not feel confident climbing back up to retrieve the screw, so I pulled the rope through, set up a double rope rap through the Abalakov, and rapped down. My wife rapped the same rig.
I did not feel the need for an evacuation. I was not critically injured, and although it is a substantial walk in to this climb, it is a largely easy trail. Additionally, we each had a ski pole, so with my wife carrying a heavier pack (bless her heart) and me using both poles, I was able to manage, albeit slowly. My feet were already somewhat cold due to the low temperatures, and I tightened the boot ankle on the injured foot, so it wasn’t too painful.
I checked over and had the ankle X-rayed at the Canmore Hospital. The good news is that nothing was broken. The result was not being able to climb for several weeks due to damage to the ankle, and a broken tooth that could be fixed without a root canal. Very lucky, but a wake-up call.
Analysis
I was using Mammut Genesis 8.5 ropes. Probably the high degree of stretch on a single strand of skinny rope contributed to the lack of failure. There was little tension on the second strand. I had placed a stubby about three meters below the top screw, plus there was a screw about 1.5 meters above the belay. The belay was bomber—a stubby, an 18-cm, and a 22-cm R.C.L.
Lessons? Well, don’t climb when it is close to minus 20 C. The ice can become particularly brittle. Additionally, this was a cold snap after a period of very warm temps, which probably contributed to chossy (sic) ice. Although I was on a climb that was well within my leading abilities and I wasn’t having any particular difficulty, it was a bit hard to find good plants, and I was knocking off some big chunks. Under such conditions, additional care is obviously warranted. Plus, it just isn’t very pleasant.
Although we had plenty of good clothing, if I had been more seriously injured and a rescue had been necessary, the clothing we had may have been insufficient to hold off hypothermia. We should have been carrying an additional insulating layer.
Ski poles are gold in the event of an injury. Walking out on my own accord would otherwise have been very difficult. This was my first (and hopefully last) leader fall on water ice. This is my eighth season water ice climbing. Although I have done quite a bit of soloing on easy water ice, this experience has cured me of that. I would have surely died without a rope. I was quite impressed with the holding power of the screw and belay chain, even in less than perfect ice. It also demonstrated the power of a good belayer and keeping cool heads. (Source: Edited from a report submitted to the website called Live-the-vision.com, name unknown)</t>
  </si>
  <si>
    <t>Fall on Ice, British Columbia, Kootenay National Park, Haffner Creek</t>
  </si>
  <si>
    <t>British Columbia, Kootenay National Park, Haffner Creek
At about 11:00 a.m. on December 3, Banff Park wardens were called to a rescue at Haffner Creek, in Kootenay National Park, where a man in his 30s had fallen from an ice climb, according to public safety warden Lisa Paulson. The man was about 20 feet from the ground and about to clip his first ice screw when he fell, resulting in a broken ankle. He was rescued from the site by helicopter.
This isn’t the first rescue performed at popular Haffner Creek, which is an easily accessed canyon off the Highway 93 South with a multitude of single pitch ice and mixed climbs. “With respect to that spot, a lot of people go there to practice,” she said. “It’s really well known. Everybody’s really careful there but it’s still been a few broken ankles pulled out of there.”
While they were waiting to chopper out the patient, another climber took a four-meter fall and decked. Fortunately he managed to get up, dust off, and walk away. (Source: Edited from a report by Amanda Follett, Banff Crag &amp; Canyon, and Joe McKay)</t>
  </si>
  <si>
    <t>Fall on Ice, British Columbia, Mount Dennis, Guinness Gully</t>
  </si>
  <si>
    <t>British Columbia, Mount Dennis, Guinness Gully
On December 2, a 35-year-old doctor from the Seattle, WA, area was descending from the route Guinness Gully on Mount Dennis near Field, B.C. when he tripped and fell 20 feet. They’d finished the climb and they were descending the same way by rappelling the ice climbing pitches. They’d rappelled the first pitch and were walking down some lower angle terrain to the next rappel when one in the party tripped and fell over about a 20- foot cliff. While one of the man’s climbing partners stayed with him trying to keep him warm, a third climber rappelled to the road where he flagged down a tow truck driver, who called in the rescue.
Waning light made it impossible for the patient to be heli-slung from the site, forcing rescuers to climb the waterfall in the dark, hauling rope rescue gear with them up the frozen waterfall. The patient was immobilized on a vacuum mattress and lowered from the route in temperatures that dropped to -15 C.
He was taken to Banff Mineral Springs Hospital before being sent on to Foothills Hospital in Calgary. He suffered four fractures in his cervical and thoracic vertebrae, broken ribs, and a broken arm.
Analysis
It’s not uncommon for accidents to happen on low-angle terrain when one’s guard is down. Even a slight lapse of attention in steeper terrain can have consequences. We’ve all tripped at one time or another. (Source: Brad White, Public Service Warden Banff National Park, Dave Stephens, and Amanda Follett, Banff Crag &amp; Canyon)</t>
  </si>
  <si>
    <t>Fall on Rock, California, Yosemite Valley, Lembert Dome</t>
  </si>
  <si>
    <t>California, Yosemite Valley, Lembert Dome
On July 5, John Hrizo (36) was injured in a lead fall of about thirty feet on the second pitch of Northwest Books on Lembert Dome (5.6, 3 pitches).
According to Hrizo, he did all the leading, followed by his partner, Stacy Waksmonski (29). After they climbed the first pitch, Hrizo climbed to an intermediate belay midway through the second pitch where he rigged a belay. Because Waksmonski was a relatively inexperienced climber, Hrizo wanted to break the pitch into smaller pieces for her.
After belaying Waksmonski up, Hrizo began to lead the second half of the pitch. He had with him a copy of the Supertopo Guide to Tuolumne Meadows, and from it he concluded that the right-curving crack above and to the left of the belay was 5.9, harder climbing than he intended to do. Hrizo placed a #3.5 Camalot just above the belay and began to climb the face to the right of the crack.
Initially, the face climbing was easy, around 5.6. But as he climbed higher, he began to suspect that he was off route. Ten feet above the Camalot, he decided he was definitely off route and that the crack to the left was where he wanted to be. He stopped and assessed his options.
Hrizo thought about down-climbing, but didn’t want to down-climb on slab. “The slab seemed to keep the same angle, then flatten out some and meet the crack,” said Hrizo. He decided to press on to the crack. Although the slab didn’t get steeper as he continued up, “it got pebbly” in texture, with small loose rocks that made foot placements uncertain.
About fifteen feet above the Camalot, Hrizo began concentrating on foot placements, but his climbing shoes kept picking up pebbles that made his feet slip. “I cleaned off my shoe and replaced it several times,” he said, but could not get a secure foothold. He started to down-climb and traverse left to meet the crack when his feet suddenly slipped.
Because of the angle of the slab, Hrizo slid down the wall instead of free-falling. His hands and forearms were badly cut and gouged in the process. Part way through the fall, Hrizo’s feet hit a small ledge. “I hit the ledge, jammed my ankles, and kept going,” he said. He was flung out with enough force to badly bruise his leg when he pendulumed back into the wall. Waksmonski’s belay stopped him after he had fallen about thirty feet.
Hrizo said he knew right away that one ankle was broken and the other was probably sprained. His arms and hands were bleeding. Waksmonski belayed him as he climbed fifteen feet back up to the belay station, where he tied in and pulled the rope. Together they splinted the obviously broken ankle with the Supertopo Guide and tape. Hrizo then re-rigged the belay into a rappel and, with an autoblock back-up, rappelled to a lower ledge with his knees against the wall. Once Waksmonski joined him, Hrizo repeated the process three more times (they had only one 60 meter rope) until they were on the ground.
Ranger Fred Koegler received a vague report of a fallen climber with injured ankles on Lembert Dome. From the Lembert parking lot, Ranger Koegler hiked to the northwest side of the dome to search for the patient. Koegler found Hrizo near the base of the route. Hrizo calmly reported what had happened while Koegler assessed his injuries and began initial treatment. The Tuolumne SAR Team and several of Hrizo’s friends carried him in a litter about a quarter mile to the parking lot. He declined further care from NPS and his friends drove him to Mammoth Hospital, where he was diagnosed with two badly broken ankles.
Analysis
Hrizo showed uncommon grit, focus, and pain tolerance in getting himself and his partner safely off the wall. His initiative turned what would have been a high-angle rope rescue into a simple litter carryout, drastically reducing the danger for his rescuers.
More importantly, Hrizo self-rescued without compromising his safety; he carefully rigged his rappel anchors and remembered to use a backup on his rappel (the autoblock: very important with slippery, bloody hands.) Self-rescue is great, but for your sake and for the sake of your rescuers, don’t compromise your safety to do it. Better to be plucked off the wall with minimal injuries than rushed from the base with critical ones.
Being comfortable down-climbing will help you recognize and use the right time to retreat when you’re in this dilemma. You can practice down- climbing each time you top-out a route on top-rope; instead of being lowered to the ground, down-climb the route. First, though, be sure your belayer can belay you safely down the route.
Not all belays are equal. Waksmonski’s belay was effective because she was attentive to and had good communication with Hrizo, and because the belay was rigged so that the force of the fall was taken by the anchor, not by the belayer. Otherwise, Hrizo’s injuries could have been worse and Waksmonski could have been injured from the force of the fall as well. (Source: Lincoln Else, NPS Ranger, Yosemite national Park)</t>
  </si>
  <si>
    <t>Fall on Rock, Colorado, Black Canyon of the Gunnison, Escape Artist</t>
  </si>
  <si>
    <t>Colorado, Black Canyon of the Gunnison, Escape Artist
A 37-year-old climber fell yesterday afternoon (October 23) at the Black Canyon of the Gunnison National Park while ascending the Escape Artist route on the North Rim wall. Nearby climbers witnessed the fall and were able to reach the climber who fell approximately 60 feet. The unidentified climber’s protection held him on the wall until other climbers were able to lower him to the base of the climb. National Park rangers were notified at 5:00 p.m. and a rescue team was assembled. A Montrose County Fire Department paramedic reached the patient at approximately 10 p.m. The climber suffered possible pelvic and femur fractures and is in stable condition. He was evacuated to the Montrose Community Hospital. (Source: Edited from the NPS Morning Report)</t>
  </si>
  <si>
    <t>Fall on Rock, Hand-hold Broke Off, Alberta, Banff National Park, Lake Minnewanka Valley, Devils Gap, Macadamia</t>
  </si>
  <si>
    <t>Alberta, Banff National Park, Lake Minnewanka Valley, Devils Gap, Macadamia
On July 31, a 30-year-old climber suffered serious injuries after falling 40 feet while leading Macadamia (5.9) near Devil’s Gap in Banff National Park Sunday afternoon. The accident left the climber with a serious lower leg fracture and a crushed hand. Banff rescue wardens were flown to the scene. Alpine Helicopters flew him to Banff’s Mineral Springs Hospital and later to a Calgary hospital.
Analysis
Spontaneous rockfall and hold failure is common in the Rockies because of the nature of the rock in combination with the winter melt and freeze conditions. Climbers should be alert for rockfall and holds should be tested before fully weighting them. (Source: Marc Ledwidge, Banff National Park Warden, and Cathy Ellis, Rocky Mountain Outlook)</t>
  </si>
  <si>
    <t>FALL ON ROCK, INADEQUATE BELAY–ROPE RAN OUT, Colorado, Boulder Canyon, Animation</t>
  </si>
  <si>
    <t>Colorado, Maroon Bells, Bell Cord Couloir
On May 30, Kip Ryan White (49), an experienced climber and indie singer- songwriter, died in a fall in the saddle between North and South Maroon Peaks outside Aspen. White and his son Jordan (19) fell 400 feet while descending the 50-degree, narrow, east-facing Bell Cord Couloir. The climbers were belaying one another, unanchored, when one of them lost purchase. Jordan, knocked unconscious, with his helmet split open on a rock, awoke moments after the accident to find his father 40 feet downhill and already dead.
Suffering from a mild head injury himself, Jordan down-climbed 600 feet of steep terrain before beginning a two-mile descent to Maroon Lake. He spent a cold, exposed night under a patch of trees before hiking out early Tuesday morning to drive his father’s truck to the Aspen Valley Hospital.
Analysis
The Bells have a grim history. “There used to be several fatalities a year,” Lou Dawson, a prolific climber and guru of Colorado fourteeners, told the Aspen Daily News. “A rope is problematic if the rock is loose because there’s no place to anchor it.” The notoriously loose Bells have claimed other local mountaineers, including Greg Mace, a prominent member of Aspen Mountain Rescue. The relative danger of the Bells, coupled with their easy access, have led the U.S. Forest Service and Mountain Rescue Aspen to call them the “Deadly Bells” as a warning.
Mountain Rescue Aspen believes that the weekend’s poor weather contributed to unfavorable snow conditions—a thin crust layer over several inches of mush—causing the father-and-son team great difficulty in self-arresting once their fall began. “You just keep sliding,” Dawson told the newspaper. “That’s what happened to Greg Mace, and he knew what he was doing.”
Kip White had summited numerous fourteeners since moving to Colorado in 1979. The father-and-son team had endeavored to be cautious on South Maroon Peak, and turned back at the 13,800-foot saddle because of deteriorating weather. (Source: Edited from a report by Courtney Belcher, news@bigstonepub.com)</t>
  </si>
  <si>
    <t>Fall on Rock, Inadequate Equipment—Sandals, Off Route, No Hard Hat, Colorado, Boulder Canyon, Near Security Risk Crag</t>
  </si>
  <si>
    <t>Colorado, Boulder Canyon, Near Security Risk Crag
On April 2, a 31-year-old male was attempting to set up a top-rope system when he suffered a fatal fall from a rock outcropping near Security Risk Crag.
Analysis
The victim was attempting to set up a top-rope for his climbing party, consisting of himself, his sister, and his girlfriend. The victim, wearing only sandals, free soloed a traverse toward a location where he thought there were anchor bolts. He reportedly slipped three times as he traversed before finally falling. His head impacted on the rock three times during the fall. He was not wearing a helmet.
The party reported that they thought they were at Security Risk Crag, located well above the roadway in Boulder Canyon, when in fact they were on an unnamed outcropping much closer to the road. (Source: Rocky Mountain Rescue Group)</t>
  </si>
  <si>
    <t>Fall on Rock, Inadequate Protection, Misuse of Equipment (Grigri), No Hard Hat, California, Yosemite Valley, Half Dome</t>
  </si>
  <si>
    <t>California, Yosemite Valley, Half Dome
On September 14, a clear day, Bela Christopher (Chris) Fehrer (35) was solo climbing the slab route when he fell 100 to 150 feet to his death.
Analysis
With dozens of Yosemite routes under his belt, including Mescalito, Wyoming Sheep Ranch, El Capitan (seven times), and a host of other hard walls, he was by no means a beginner. He was likely headed up the slabs to shuttle gear to the base of Tis-sa-ack (VI 5.9 A3+) in preparation for a solo climb.
Known to climbers as the “death slabs,” this approach, though much shorter than the nine-mile maintained trail around the south face, is notorious for loose rock and devious exposed fourth-class route finding. According to friends, he knew the approach well from previous Half Dome ascents. On this day he didn’t follow the “standard” approach, a goat trail of sorts that zigzags across the slabs taking advantage of broken ledge systems. Instead, he headed up a more direct, steep corner system avoided by other climbers. After a short pitch of fourth class, he left most of his rack on a ledge, rigged a quick single-piece anchor, and rope soloed with a Grigri up a moderate fifth-class pitch. He placed a few nuts and cams as he went and built a three-piece anchor upon reaching the end of his rope.
Exactly what happened next will remain a mystery, but the climber fell before successfully clipping into his anchor. Rock fall has always been common below Half Dome’s northwest face, and this climber’s top anchor was surrounded by exfoliating flakes held in place by dirt and sheer luck. Though other causes are possible, a moss scar found while investigating the accident suggests he was standing on one of these flakes when it cut loose. As he fell, he ripped two of the four pieces he placed on the pitch. He tumbled down the slabs and landed on a large ledge just as his rope came taut on another piece. Two climbers found his body attached to the lead line by a Grigri, apparently having fallen the length of the pitch.
Beyond the objective loose-rock danger, rigging mistakes may have played a roll as well. When the climber was found, his Grigri was set on the lead line in the direction appropriate for a single-rope rappel from the top anchor, not in the direction one might use while rope soloing up from the lower anchor. As a result, his Grigri never truly came tight on the line; the rope wrapped around his body as he tumbled, ripping two pieces when it came tight, but his Grigri never engaged. In the end he stopped only by hitting a large ledge.
It’s possible that he rigged his Grigri backwards before rope soloing the pitch and then slipped on loose rock before clipping to his top anchor. In this scenario, his Grigri would have slid down whatever rope remained before wrapping on his body as he fell. Since his protection failed, the orientation of the Grigri ended up being irrelevant, but it suggests another scenario. He may have re-rigged his Grigri for a rappel at the top of the pitch, intending to anchor his lead rope and rap back to his lower anchor, but somehow failed to connect his lead line before leaning back to rappel. There was a figure eight tied in the end of the rope, possibly intended as his anchor point, and his Grigri was attached to the line just a few feet from this knot. Whatever its intended role, in the end this knot never held any weight. In any case, there are some lessons to take away:
When you place protection, make it count. Whatever the cause of his fall, this climber placed very little gear on the pitch, and two of these pieces failed. The others (including his single-piece lower anchor) were sketchy at best. He was a skilled trad climber, and confidence on easy terrain could explain these careless placements. If he had taken the time to find solid protection despite the moderate grade, he might have survived his unexpected fall, assuming he had also rigged his self-belay properly.
Back to basics: double-check your rigging. Much of the rigging in this accident appeared to have been rushed or carelessly done. If the climber had clipped into one of his top anchor pieces before dealing with the rest of his anchor, his fall would have been caught immediately. Had he rigged his Grigri correctly, it might have arrested his fall sooner. If he was attempting to rappel, a quick double-check of his anchor attachment could have saved his life. Remember the basics; these safeguards are what prevent absentminded mistakes.
Know where you’re headed and take loose rock seriously. Though it’s possible he was intentionally taking a variation to the standard slabs approach, it’s more likely that he was off route. With better information to guide his decision-making he might have turned around before heading into seldom-traveled terrain. Climbing popular routes spoils some of us into a sense of security, but it only takes a split second to realize that dirty, loose, easy fifth- class can be more dangerous than clean, sparsely protected 5.10.
Use the right device. Though many soloists use it, the Petzl Grigri is not intended as a self-belay device. Its manufacturer strongly warns against using it for this purpose—it’s very easy to rig a Grigri backwards, rendering it useless for catching a solo fall. The standard sliding clove hitch or one of a number of belay devices designed for self-belays are more foolproof.
Wear a helmet. This climber wasn’t wearing a helmet despite the approach’s ominous reputation, and head trauma likely played a role in his death. Though a helmet can’t protect us against everything, it might have prevented this tragedy. (Source: Lincoln Else, NPS Ranger, Yosemite National Park)</t>
  </si>
  <si>
    <t>Fall on Rock, Inadequate Protection, Rock Broke Off, No Hard Hat, Colorado, Garden of the Gods, Three Graces</t>
  </si>
  <si>
    <t>Colorado, Garden of the Gods, Three Graces
In mid-August, a young male local climber died as a result of a fall from this formation. In talking with the search and rescue folks, I learned that he was climbing up the south ridge on the easternmost of the three slabs of rock that make up the Three Graces. He climbed up about 30 feet without protection, put in a cam behind a four-inch thick flake, and fell on the first move above the flake. A 12 x 12-inch chunk of the flake broke off as the cam expanded. The climber fell straight down about ten feet, then apparently his feet caught on the rock and he flipped over and landed headfirst.
Analysis
Climbing this ridge may be relatively easy, but good protection is virtually nonexistent. In addition, the rock is rather funky, even by Garden of the Gods standards, and is even worse given the rains of the past couple of months. Climbing too high to a first protection point, counting on a cam behind a flake of weak, possibly wet sandstone, and not wearing a helmet may have all contributed to this tragic accident. (Source: From a posting by Bob Hostetler on www.climbingboulder.com)</t>
  </si>
  <si>
    <t>Fall on Rock, Miscommunication—Inadequate Belay, Climbers Unknown to Each Other, Maine, Bald Mountain, Shag Crag, Tightrope</t>
  </si>
  <si>
    <t>Maine, Bald Mountain, Shag Crag, Tightrope
Jed Piatt (29) of Dover, N.H., was in a group of experienced climbers when he fell from the route Tightrope (12d) on Bald Mountain’s Shag Crag shortly before 6:00 p.m. Steve Allarie, District Game Warden for the Woodstock area, said Piatt fell 15 to 25 feet. He suffered broken ribs, a broken ankle, and a slight concussion.
“Based on his injuries, he had to be hand-carried down the mountain in a basket,” Allarie said. “It was very difficult because of the steep terrain and it was nighttime.”
The LifeFlight rescue helicopter was able to land near Reading Road in Woodstock, and took Piatt to Central Maine Medical Center in Lewiston, where he was treated and released Sunday.
Analysis
Always go over your verbal signals, especially if you and your partner don’t know each other. Piatt called, “Take,” and the belayer thought he wanted rope to clip so let out slack instead. Also, be wary when using a 9.4 mm rope in a Grigri. Due to the extra slack and force generated from that, the 9.4mm rope just shot through the belay device and was not able to be arrested. (Source: Edited from various reports sent in by A1 Hospers)</t>
  </si>
  <si>
    <t>Fall on Rock, Rappel Error—Protection Pulled Out, British Columbia, Purcell Mountains, Eastpost Spire</t>
  </si>
  <si>
    <t>British Columbia, Purcell Mountains, Eastpost Spire
On July 18, Dave Ireland (51) and Peter Uzieblo were about two pitches up Lions Way (5.6, six pitches) on Eastpost Spire. One dropped his digital camera, and so they were rappelling to retrieve it. Uzieblo did a mix of down-climbing and rappelling in order to lessen the weight on the rope. He then yelled up to Dave Ireland not to pull out on the anchor, only down. Unfortunately, the anchor failed Dave Ireland about a full rope length (60 meters) to the boulder field below, resulting in fatal injuries. In meeting with the Invermere, B.C., Coroner the day following this tragic accident, she advised that D.I. died instantly of a broken neck.
Peter Uzieblo is an accomplished and experienced climber. Dave Ireland was a novice with top-rope experience in Devil’s Lake State Park (WI), but he could easily follow on 5.8 routes. He was a much respected and valued member of the Chicago Mountaineering Club. (Source: Edwina Podenski, Canadian ANAM editor and Paul Szymanski, friend of the deceased)</t>
  </si>
  <si>
    <t>Fall on Rock, Rappel Error—Rappelling Too Fast, Inexperience, North Carolina, Great Smokey Mountain National Park</t>
  </si>
  <si>
    <t>North Carolina, Great Smokey Mountain National Park
Around 2:30 p.m. on July 25, Adam Holenberg (23) was rappelling from a cliff above Rainbow Falls in the Cherokee Orchard area when he fell approximately 30 feet, sustaining serious injuries. Holenberg had hiked three miles in to the falls, scrambled to the top, then solo rappelled down the face of the 80-foot-high cliff. He was using a very small (9 mm diameter) rope with an anchor and a figure-eight descending device. Witnesses said that he took very long bounds down the cliff, shock-loading the system, and that he was two-thirds of the way down the cliff when the rope severed and he fell about 30 feet to the boulder field at the bottom of the cliff. Bystanders called via cell phone for assistance.
Rangers arrived on scene by 5:00 p.m. Park medics stabilized Holen- berg and the rescue team conducted a semi-technical rescue operation to remove him from the boulder field and get him down to the trail surface. He was then evacuated by wheeled litter to an ambulance at the trailhead, transferred to a medical helicopter, and flown to the UT Medical Center in Knoxville. Holenberg suffered a fractured femur, fractured vertebra in the lower back, and a fractured wrist.
Analysis
The investigation revealed that the rope was military surplus Kevlar material and that there was a melted/frayed cut where it crossed over a sharp rock edge during Holenberg’s rappel.
There is no indication that the victim was an experienced or even a novice climber. Each year we report on rappelling incidents such as this in hopes that the word will get out regarding proper technique for rappelling—even for those who only want to engage in this aspect of the sport of climbing. (Sources: Rick Brown, District Ranger, and Jed Williamson)</t>
  </si>
  <si>
    <t>Fall on Rock—Handhold Came Off, Climbing Alone, Left No Information on Whereabouts, California, Yosemite National Park, Tuolumne Peak</t>
  </si>
  <si>
    <t>California, Yosemite National Park, Tuolumne Peak
On July 15, at 4:30 p.m. I (Jeff Moore, 27) was injured when I dislodged a large rock while climbing a short Class 3-4 chimney on Tuolumne Peak in Yosemite National Park. I was climbing alone collecting data for a research project on exploring rockfall. I had not informed anyone of my itinerary, carried no cell phone, and was not wearing a helmet.
The research project had taken me to nearly the same spot the previous Monday to determine rates of cliff erosion by rockfall. On this Friday I had completed 2 sites and was heading for a third at a large cirque amphitheatre on the southeast flank of Tuolumne Peak near Tuolumne Meadows.
Approaching the site, I was stemming an inside corner when I grabbed a hold above my head and dislodged a large rock. The rock was about twice the size of my chest and it came free from the wall easily, causing me to fall about 15 feet in an upright position. While falling, the rock was at the level of my chest and I fought to move it away from my body. During the fall, the rock crushed my left ring finger, nearly severing it, and struck my right forearm, opening an eight-inch gash and destroying much of my forearm muscle. I landed on my feet and badly sprained one ankle. (At the time I thought it was broken.)
I assessed my situation, noticing significant bleeding from my right forearm. Both bones in my arm were visible but neither was broken. My right hand was rendered useless due to the muscle injury – clasped closed without the opposing muscles required to keep it open. I quickly dropped my backpack and took off my shirt to wrap my arm, at which point I was alerted to my left finger injury. The finger was almost totally severed, dangling by a small thread of tendon, but was not spurting blood. At the time, I considered pulling it off to ease my descent but did not. The combined injuries left me without dexterity, making it difficult to wrap my shirt tightly around my open arm wound.
Looking up, I could see Tenaya Lake four miles in the distance where my car was parked and where I would find help. I cursed myself for not having a cell phone but was thankful I was able to walk. Before descending, I opted to re-shoulder my backpack which had in it a treated nylon jacket, long underwear top, water, food, headlamp, maps and aerial photos, a compass, and an emergency space blanket, none of which I could easily retrieve due to my hand injuries. I placed my left hand atop my right forearm so the shirt would soak up the blood from both injuries and did my best to hold both arms above my heart.
I began descending over steep slabs, ledges, and boulders within one or two minutes of my fall. I had studied maps of the area well and knew there was a trail some 2,000 vertical feet below the accident site, but in attempting to follow the most direct route, I was stopped by terrain too steep to descend in my condition. Backtracking and moving to a lower- angle route, I reached the trail in about one hour, during which time I suffered the first of two very painful tripping incidents. I remembered from the maps that once I reached the trail I should head in a counterintuitive direction, away from Tenaya Lake, before the trail would swing around to the proper heading. Unfortunately, I arrived at the trail in a different place than I thought I would, and after walking for about a half an hour, I realized I was heading the wrong way. I turned around and hiked out.
During my two hours hiking on the trail I was badly attacked by mosquitoes: I was covered in blood, wearing no shirt, and couldn’t fend them off with my hands. This stands out in my mind as being the worst part of my day. I also fell another time while crossing a slick-rock stream, which, aside from being painful, soaked my cotton pants. I encountered no other people on the trail.
I reached the highway at 7:30 p.m., three hours after the accident, and immediately flagged down a car. It slowed, looked me over, and drove on. Another car came by shortly and drove me to the Tuolumne Meadows ranger station.
Analysis
• Testing holds. Although I had been testing holds that day, I did not test this particular one, maybe because of its large size. I should have been more aware of loose rock, especially since I was climbing alone.
• I was not wearing a helmet. The terrain leading up to the section where I fell was never harder than Class 2, and in preparing for the trip I didn’t envision needing a helmet. However, I was out studying rockfall, so wearing a helmet was probably appropriate. I should not have climbed the chimney without a helmet.
• Nobody knew where I was or when I planned to return. Due to circumstances (family and friends out of town), I had not told anyone of my itinerary for the day. There are a number of people I could have easily informed and did not do so.
• Hiking and climbing alone. Climbing alone warrants particular vigilance for the considerations listed above. Specifically, informing others of your itinerary and using extra caution are critical, and I failed at both.
• I feel that a cell phone would have helped me get assistance sooner, even though reception is limited in the mountains. Carrying one could mean the difference between life and death, and I now feel it’s worth it to always bring one along. (Source: Jeff Moore)</t>
  </si>
  <si>
    <t>Fall on Rock—Handhold Came Off, Failure to Test Hold, Arizona, Camelback Mountain</t>
  </si>
  <si>
    <t>On December 26 K.P. (female-46), L.R. (male-53), and T.N. (female -50ish) went out to climb on Camelback Mountain, a park area located centrally in Phoenix. L.R. is a very experienced lead climber and K.P. and T.N. had been lead climbing for about a year. K.P. and T.N. completed leads on The Monk, starting on the 5.7 variation for the East Face route. It was a beautiful day and they were having lots of fun. The group of three then went about 100 yards over to the Camel’s Head to do Hard Times on Gargoyle Wall, a bolted 5.7. After K.P. and L.R. each led the first pitch, T.N. took her turn on lead. About 45 feet up, T.N. decided to move laterally, maybe five feet, to move onto easier looking terrain where T.N. saw a juggy nice hold. She was right below the next bolt on the route. She had both hands on the hold and began to pull herself up without testing the hold. The hold broke. Unfortunately, she was ten feet from the last bolt, so between the pendulum and the rope stretch, she fell about 25 feet, struck the rock, and broke both legs at the ankles.
There was enough rope to lower her to the ground, where cell phone contact was made with emergency rescue personnel. Another out-of-state climber who is a paramedic was nearby and helped stabilize both ankles. T.N. did a crab walk/crawl about 200 yards to the top of the Headwall where a rappel was made to an area accessible to hikers. At the bottom of the cliff members of the Tactical Rescue Squad of the Phoenix Fire Department placed T.N. on a stretcher and hand-carried her to the parking lot about half a mile from the accident site.
Analysis
For interested climbers: Camelback Mountain consists of a mudflow breccias and fluvial sediments described as “petrified mud” in Opland’s guidebook Phoenix Rock II. The nature of the rock and the scouring summer sun can take their toll on rock quality. (Source: Erik Filsinger, Secretary, Arizona Mountain Club)</t>
  </si>
  <si>
    <t>Fall on Rock—Inadequate Protection, Off Route, Inexperience, Colorado, Boulder Canyon, Eagle Rock</t>
  </si>
  <si>
    <t>Colorado, Boulder Canyon, Eagle Rock
On June 5, J.H. (20) and Z.T. (20) were climbing the Great Dihedral, a 3-pitch, 5.5 trad route in the infrequently climbed Eagle Rock area of Boulder Canyon.
J.H. began leading the second pitch, which the website describes as: “Climb slabby rock with little pro as it steepens… you will see a fixed pin under a large roof, don’t go that high but traverse left on scary moderate ledge to a slab that brings you up and left and into the dihedral (scary moves above tricky pro)…”
He fell 60 feet before Z.T. caught him on belay. J.H. impacted the rock face and sustained a compound tib/fib fracture, a maxillary nose fracture, and multiple cuts and bruises.
Analysis
J.H. did not traverse left as described and had difficulty finding gear placements. He unknowingly climbed off route to clip a series of three fixed pins under the large roof. He used very short quickdraws rather than long runners, which created a high degree of rope drag as he traversed left into the dihedral. Here again, J.H. had difficulty finding gear placements. He spent several minutes trying to place a micro-nut, but ultimately gave up. The slabby face above seemed relatively easy and J.H. could make out a ledge where he assumed the bolt anchor would be. He decided to “run it out” on this section and 10 to 15 feet below the ledge he slipped.
The climbers lacked adequate information on the difficulty of the climb, in terms of both rating and gear placement. First, novice leaders should ensure that they select climbs well within their limits. Multiple sources of information would have been very helpful in this case. Second, climbers transitioning from sport to trad may often be accustomed to following a bolt line, and therefore face route-finding challenges. Third, recognizing when and where long runners should be used can also be problematic for sport climbers. In this case, the use of quickdraws created severe rope drag which made the “easy” slab section that much harder. Fourth, running it out always increases the distance of any fall. Finally, the ledge where J.H. assumed the two-bolt anchor would be was in fact 10 to 20 feet below the actual anchor.
It should be noted that the fact that he was not wearing a helmet did not contribute to the severity of his head injuries. (Source: From a report by the Rocky Mountain Rescue Group)</t>
  </si>
  <si>
    <t>Fall on Rock—Rappel Error, No Hard Hat, Colorado, Eldorado Canyon State Park, Rincon</t>
  </si>
  <si>
    <t>Colorado, Eldorado Canyon State Park, Rincon
On January 26, a 25-year-old man was fatally injured when he fell 20 to 30 feet in Eldorado Canyon State Park. The Boulder County Sheriff’s office said the accident occurred at about 6:15 p.m. as the victim was rappelling. He was not wearing a helmet and sustained severe injuries when he landed on his head. His climbing partner summoned emergency help, but the victim was pronounced dead as he was being evacuated from the canyon. (Source: Edited from articles appearing in Rocky Mountain News and Boulder Daily Camera)
Analysis
Rincon is a crag in Eldorado Canyon with generally mid to upper range difficulty climbs 5.9-5.12 up to three pitches. Rincon is also a climb that is rated 5.1 la. One normally does not rappel off it. (Source: Leo Paik)</t>
  </si>
  <si>
    <t>Fall on Snow, Inadequate Clothing and Equipment, Inadequate Protection, Fatigue, Alaska, Mount McKinley, West Buttress</t>
  </si>
  <si>
    <t>Alaska, Mount McKinley, West Buttress
In 2004, the Humphrey twin brothers Jerry and Terry (55) along with Jerry’s son Jeremy, climbed on the West Buttress in late May. Departing on May 24th, Jerry and Jeremy reached the summit on June 4th (11 days), while Terry, who was experiencing the effects of an upper respiratory infection, stayed behind at their 17,200-foot high camp.
The trio returned this year for another climb of the mountain with one of the goals being to have Terry go to the summit. Jeremy signed up as a solo climber with plans to attempt one-day ascents from the 14,200-foot camp. The three departed on April 29th, traveling together up to the 14,200-foot camp where the twins continued on to the 17,200-foot camp on May 8th. This was nearly a month earlier than the previous year’s climb. Most years, climbers find colder conditions and more exposed ice. This year was no exception.
On May 7th, Jeremy made a one-day ascent of the upper West Rib and descended via the West Buttress. Below Denali Pass he encountered a short six- to eight-foot section of vertical ice that had formed since last year’s season. Jeremy stated that this small step was the most difficult section of climbing he had encountered that day. He expressed these concerns to his father and uncle upon returning to the 14,200-foot camp. As quoted from his trip chronology, he stated, “Very dangerous up there, nothing like in 2004.” On May 9th, the brothers took a rest day at the 17,200-foot high camp in preparation for their summit push the next day. On the 10th, both the Humphrey brothers and Jeremy departed from their respective camps for a summit attempt.
The following is Jeremy’s account: “I leave camp at 8 a.m. in bitter cold. I climb to the top of the Messner at the Football Field in 4 hours exactly making it 12 noon. I try to call T and J, but get no answer. Two hours later I am on the summit sharing it with two Swiss climbers (Suzanne and Fran). I rest there in cold but sunny weather for about 45 minutes. I am tired and have a headache, but relieved to be heading down. The six-hour dash to the summit has taken more out of me than I thought it would. I try to call T and J again with no answer. I pass many climbers on the way down, but still no T and J.
“Finally, I encounter Terry and Jerry near the Japanese Weather Station. I estimate the time at roughly 4 to 4:30 pm. I am not happy to see them so low on the route so late in the day. Jerry looks anxious about how far they have to go, and Terry looks exhausted. They are not roped together. I do not mention it. They are using one ax in self-arrest grip and one ski pole in the other hand, a reasonable combo that I use myself.
“Jerry asks me, ‘Do you think we can make it?’ I ask, ‘Why are you moving so slowly?’ Jerry rolls his eyes at me. Terry leans over, out of breath. I tell Jerry, ‘Yes you can make it, but you are moving so slowly you should go down.’ A stupid oxymoron of a sentence brought on by my fatigue and belief that Jerry would bring them through. I point out some clouds that have surrounded the summit. They are not threatening but just obscuring the visibility up there. They would later dissipate becoming a non-factor as seen in the summit pictures.
“Jerry changes the subject, not letting my advice deter them. He is worried about me because I look beat up. My face is sun burnt and swollen from the cold and altitude. They try to give me food and water, but I refuse insisting that they need it more than I do. I am cold standing still in the wind, so I prepare to move on. I wish them luck. I tell them to keep their radio on and be careful. I ask about the route around the Denali Pass bergschrunds. Jerry tells me the first is steep, then turn left and out flank the second one by going almost over to the rocks.”
The following account is provided by Clark Fyans, a guide for Mountain Trip: “On the morning of the 10th, the brothers left for the summit between 11:00 a.m. and 12:30 p.m. There were approximately 15 climbers ahead of them attempting the summit. One of the climbing groups was a guided Mountain Trip group of 6, led by Clark Fyans. As Clark ascended the traverse from camp to Denali Pass, he fixed pickets to protect his team during the ascent and descent. A total of 10-11 pickets were placed and used in conjunction with NPS pickets placed in previous years. One picket was also placed on the summit headwall.
“Clark’s group reached the summit at 4:15 p.m. and spent about an hour on the top. On the descent from the summit headwall, he encountered a three-person rope team from Zurich heading towards the summit. Clark offered to leave all of his protection in place for them to use on their descent for safety and they agreed. When the Mountain Trip team approached the football field (19,500 feet), they came across Jerry and Terry. Terry continued to move slowly toward the summit as Jerry chatted with the group for about five minutes. He was very casual and spoke of his plans to climb Everest in 2006. Clark expressed a concern for their slow pace late into the day, and Jerry stated that Terry was moving slowly and was really tired, but they had planned to descend late in the night. Clark explained that he was leaving the protection in for the other climbing team and they would be welcomed to use it. Jerry said it would be of no use to them because they had no ropes or harnesses, only ice axes and crampons. The Mountain Trip group continued to descend and arrived at camp at approximately 7:00 p.m. When the three Zurich climbers returned to camp at about 10:00 p.m., they expressed concern to Clark about the brothers. They said that they were moving very slow and that Terry looked extremely tired. They were last seen as the Zurich climbers descended the summit headwall at about 8:00 p.m. Jerry and Terry repeated to the Zurich climbers that they were expecting to have a long day and to descend late. Knowing that the brothers had a FRS radio to communicate with Jeremy at Camp 3, Clark put his radio on scan for the entire evening in the event that they called for help.”
The three Zurich climbers (Altitude High 2005) led by Andrei Lenkei were the last to see the brothers alive. As they were descending from the summit ridge at 2000, they met Jerry and Terry half way up the final slope to the ridge. Lenkei reported that Jerry looked real strong while Terry was really struggling to make any upward progress. During this brief encounter, Terry was observed stepping around a small crevasse. Jerry was near him continually encouraging Terry with every step. They noticed that Jerry had a pack while Terry only wore his jacket. The Zurich party had concern for their welfare and Lenkei’s personal opinion of this situation was that they should turn back and go down. They asked the brothers about leaving in the pickets on the traverse below Denali Pass and Jerry responded, “Don’t leave the pickets in, take them out. We don’t have a harness or rope.”
It took the Zurich team about four hours to descend and they went to sleep around 1:00 a.m. on June 11. Lenkei reported that he looked up toward the pass at this time and the brothers had not yet come into view.
The following statement is the discussion Jeremy had with his father by radio an hour our two before the accident: “At a time that I can’t confirm or even speculate on, I am awakened by Jerry on the radio. He asks am I OK. I say yes and ask, ‘Where are you?’ I have to ask about 5 times before the radio is clear enough for him to understand. He answers, ‘At the Japanese Weather Station.’ I ask, ‘Are you guys OK?’ He says yes, but the transmission is breaking up, so he will call me in one hour at the bottom of Denali Pass. I am worried about him, but an intense fatigue forces me to sleep. I did not receive another call.”
Clark Fyan’s account continues: “The next morning Clark checked their snow cave to see if they had returned at 8:30 a.m., and when he found it empty, he called the Rangers at the 14,200-foot camp below on the FRS radio to see if they had made any contact with them. Jeremy, who was also monitoring the radio, stated that he last heard from them at about 10:30 or 11:00 p.m. the previous night. They were at the Japanese weather station just above Denali Pass.
“At 9:00 a.m., Clark spotted two objects approximately 1200 feet below the Denali Pass traverse in the Upper Peter’s Basin. NPS Climbing Ranger Karen Hilton agreed to have Clark first-respond to the objects. Due to the lack of radio coverage between Camp 3 and the Peter’s Basin, a member of the Mountain Trip team, Guy Cotter, would remain at camp and act as a radio relay. Clark Evans and Mark Sedon, also a member of the Mountain Trip team, roped up and carried sleeping bags, two liters hot water, food, and first-aid equipment. About 15 minutes from High Camp, they encountered the two subjects about one meter apart. Jerry was face down and Terry was on his left side, both heads orientated the same direction. No heartbeats were present in either of them. Terry had obvious trauma to his left forehead and his left shoulder. His outer insulated jacket was zipped open, and had on only liner gloves. Jerry also had obvious head trauma. His insulated pants were ripped and around his knees and he had bare hands. They had no ice axes.
“Denali Pass was hard, wind-packed snow with little or no blue ice. There were two large bergschrunds blocking the traditional route. One was located just as elevation is started to be gained, and the other was about two-thirds the way up the traverse. The lower bergschrund had a small bridge that made it easily passable while the upper bergschrund had a two-meter vertical section of very hard snow. One picket was placed just below the vertical section, and another about 5 meters above.
“The bodies were found [on the] fall line of the vertical section of the upper bergschrund. It is assumed that one brother was probably attempting to help the other down-climb the vertical section.”
At 9:45 a.m., Ranger Karen Hilton notified the Talkeetna Ranger Station of the Humphrey’s overdue status. At 11:05, Fyan notified Hilton that the two were confirmed deceased. The weather was flyable so the NPS contract Lama Helicopter was put on standby for a possible recovery of the bodies.
At 2:23 p.m. the Humphrey’s were extracted from the 17,200-foot camp and short-hauled directly to the 7,200-foot basecamp and then flown to Talkeetna.
Analysis
The following observations were made of Terry and Jerry’s last camp in a snow cave at the 17,200-foot camp by Ranger Joe Reichert on June 12th: “The final camp occupied by the brothers was a small snow cave at the 17,200-foot level on the West Buttress. The cave was approximately 50 feet west of the NPS rescue cache. Clark had looked in it on the morning of June 11 to determine that the party had not returned. When I moved the shovel and snow blocking the entrance, the first items encountered were a rope, two harnesses and the associated climbing safety protection. Under and behind this equipment were their sleeping bags, food, and cooking equipment. All of the gear was dusted with snow that blew in through the entrance that was not completely sealed. It appeared to me that they had initially planned to use the safety equipment and made a last minute decision to leave it behind.”
Analysis by Daryl Miller: “The Descent of Denali Pass has been the primary catalyst for climbing accidents on Mount McKinley. There have been more than 100 reported accidents resulting in eight fatalities since 1960. The snowy and sometimes icy trail that traverses up a 30- to 40-degree slope from the 17,200-foot high camp to the 18,200-foot Pass is very deceptive. Climbers are typically hydrated and at their strongest when ascending the pass at the beginning of their long summit day. The opposite is true on the descent at the end of the day, with some climbers physically and mentally exhausted as well hypoxic and dehydrated.
“At the time the Humphrey Brothers would have been down-climbing, the light would have been extremely flat and near dark on their descent from Denali Pass, with sub-zero temperatures. Because their fall was not witnessed, the exact manner and just how it happened can only be speculated. One theory that would appear to be supported by the fall line in the snow is that the brothers were attempting to down-climb the two-meter steep section and one fell into the other, causing both to fall approximately 1,000 feet.
“It is unclear why the brothers chose not to take their rope and why they didn’t turn around and descend when moving so slowly. It is my professional judgment that these men were more than likely exhausted and had no chance of self-arrest when they fell. In my 24 years of climbing on Denali, my most perilous moment was in 1991 descending Denali Pass after a rescue with another mountaineering ranger. We were both exhausted and hypoxic from managing a lowering of a stricken climber at 19,800 feet. Our descent took almost two hours of roped and careful down-climbing, belaying each other as we descended. I can only imagine how difficult it must have been for Terry and Jerry who had no way to protect them from a slip or fall. This tragic accident served as a harsh reminder early in this climbing season that Denali Pass is still a very dangerous and an unforgiving section of the climb.”</t>
  </si>
  <si>
    <t>Edited Title: Lowering Error, Rope Ran Through Belay Device, No Backup, Colorado, Boulder Canyon</t>
  </si>
  <si>
    <t>Colorado, Boulder Canyon, Animation
On May 24, Eric Gurvin (19) sustained injuries to his back, ankles, and wrist when he fell 20 to 30 feet when the person lowering him ran out of rope and dropped him.
He had finished climbing a 5.9 route in Boulder Canyon known as Animation and was being lowered to the ground from a top rope about 4:00 p.m. There was another climber with them.
Analysis
As he was being lowered, Gurvin’s belayer was unaware that the end of the rope was approaching and allowed it to slip through the belay device used to slow the descent.
This cliff has a number of routes longer than 30 meters per pitch. Thus, it sets up folks who climb with 60-meter ropes to need a second rope. Many sport climbers these days do not bring a second rope. (Source: Edited from an article in the Boulder Daily Camera, with added comment by Leo Paik)</t>
  </si>
  <si>
    <t>Fall on Snow—Loss of Control on Voluntary Glissade, Improper Clothing, California, Mount Baldy</t>
  </si>
  <si>
    <t>California, Mount Baldy
On April 16, veteran California mountaineer and author Robert (R.J.) Secor (48), glissaded out of control 1,200 vertical feet from near the summit of Mount Baldy to level snow near the Sierra Club’s Baldy Hut, where rescue volunteers stabilized the seriously injured climber. A helicopter evacuation occurred four hours after the fall.
An eyewitness said: “He had his ice ax and his yellow overalls on. He was seated and began to glissade. He lost control very quickly and failed to self-arrest. He tried very hard to. Then he hit the rocks and tumbled down all the way. He started down from the same spot as I did just behind me. It was a terrible accident to watch.”
Another reported that it was likely his ax was lost in the fall and that his crampons were ripped from beneath his pack where he keeps them, because they were not with his things or in his car.
He sustained fractures of the shoulder blade, ribs, and skull.
Analysis
Mount Baldy is a familiar and convenient destination for a lot of us here in Southern California that has the same objective dangers as other alpine peaks have: it’s easy for us to think of it as a benign “local mountain” and to forego precautions we would take on more serious mountains.
One climber said, “I saw him putting on the yellow slickers and thought ‘Well, he’s going for a fast one!’ He lost control very quickly…” (Source: Robert Speik, from an interview with SAR personnel, and Backpacker)</t>
  </si>
  <si>
    <t>Falling Object—Dead Tree (Dislodged by Other Climbers), New Hampshire, Whitehorse Ledge</t>
  </si>
  <si>
    <t>New Hampshire, Whitehorse Ledge
On an early Sunday morning in August, I went out with two teenage clients with a plan to climb Standard Route to the Lunch Ledge via the Toilet Bowl and Crystal Pocket. We arrived at the Launching Pad around 8:30 a.m. There was a party already on the second pitch of Wavelength. I finished setting up the starting belay when another party consisting of two women came up. Their plan was to do the same route as us, but they decided to do the easy traverse 70 feet right to the Slabs Direct second anchor. Somewhere around this time I happened to notice that the upper group was on the Wavelength/Sliding Board dike.
Our two groups continued up parallel tracks until we were at the Crystal Pocket and they were at the second Slabs Direct anchor. My kids were climbing great and having a good time for their first time on a multi-pitch climb. In addition, it looked as if the potentially inclement weather wasn’t going to be a problem. There was a lot of banter back and forth between our two groups and the other leader took some pictures of us.
The leader of the female party climbed up the crux steep slab, off their belay, clipped into a fixed piece, and padded up another 20 feet on the moderate slab. I was just getting ready to lead my next pitch when I heard a scraping noise from above and looked up in time to see what appeared to be a huge rotten-looking tree slide over the upper headwall just left of the Standard Route belay tree. I pushed my young clients into the belay and covered them with my body while repeatedly calling, “Rock,” as loud as I could. Glancing right, I saw the female leader take a few steps to the left and her belayer huddle at the belay. The tree trunk broke into two sections as it went over the headwall and instantly fell very rapidly. I watched as it missed the leader but struck her belayer in the head! She was shock-loaded against the belay and lay there not moving.
I quickly called to the leader and determined that she was untouched and stable where she was. Calling to the belayer I received no answer. I then heard shouts from the ground, somewhere over near Sea Of Holes. They asked if everyone was OK. I told them NO, someone was injured and to call 911 and the Mountain Rescue Service. One of them took off running. While this was taking place, the leader repeatedly called down to her belayer, who was not moving or responding. At this time I truly feared the worst.
Amazingly, all this time my young charges did not panic or become emotional. I spoke calmly to the leader making sure she could stay where she was as at this time I believed that she was almost assuredly not on belay. She responded that she was fine and that she could possibly down-climb the 20 feet to the fixed protection. I asked her to stay put for a while longer. I decided that I could use one of my 60-meter ropes and tension-rappel to the injured belayer who was 50 feet below me and 40 feet to my right. I began to set up the belay and arranged for one of my young clients to simultaneously belay me on the other rope. Around this time, the person who had
gone for help returned and started up Slabs Direct.
After repeated calls to the second, she finally responded weakly. I asked her if she could tie off her leader. She made a response I could not understand, but from what I could see, she did it. The leader then down-climbed to the bolt and clipped herself in. I kept looking up to see if anything else was coming down from the top of the cliff and thankfully at no time did any more debris appear. Just before I left my belay, I explained to my kids exactly what I was going to do and repeatedly told them both not to touch anything. Had they become emotional, I’m not sure I would have been able to do what I felt I had to do.
I carefully rapped down and tensioned over, reaching the injured belayer’s position and clipping into her belay. I immediately noticed several things. There was reddish rotten bark all over the place, blood was on the rock near the belay and some of the gear, and a locking ’biner on the far-rightmost bolt was broken almost in half!
I spoke with her and was very happy to find that she was oriented and responsive. In the accident she had lost her glasses and was unable to see anything without them, which was disorienting to her. Stabilizing her head, I carefully checked her neck, spine, and extremities. Thankfully she had feeling in all areas. There was rotten bark on the back left side of her helmet where the tree trunk had struck her. She had a significant cut behind her left ear, numerous scratches and small cuts, and an extremely bruised but unbroken right thumb. For the first time since the accident started, I actually had a feeling that all of this was going to be OK.
I took the leader off the original belay and put her on my device. I then asked her to set herself up for a lower. I figured that would be easier for her than trying to untie and do a rappel. She did it and I lowered her to the anchor and clipped her in. Finally I knew that we were all reasonably safe. Around this time I realized that the weather was not going to hold. Clouds were building up in the Valley and every once in a while I could feel a sprinkle. As we were 200 feet up on a slab route with minimal available protection, it would not have been easy for other rescuers to get to us without hiking to the top of the cliff and rappelling 600 plus feet. I felt that, if at all possible, I needed to get the injured woman to the ground before things deteriorated. Of course, through all this, I was talking to my young clients, who were doing fine.
By now the climbers who had called for assistance, Rob and Mike, were heading up to the first belay on Slabs Direct and the Fire Department rescue people were on the scene. I explained that I wanted to lower both women to the Toilet Bowl anchor 150 feet down and 40 feet to the climbers-left of us. I spidered the injured woman to her partner and set them up to be lowered.
I put a second ‘biner in the belay system to slow things down and hooked up an autoblock for security. Before I started the lower, I made myself slow down and make certain that absolutely everything was being done properly. I could feel my heart beating fast and my mind was working overtime. Rob brought Mike up to his belay on the pitch below us and immediately headed over to the Toilet Bowl just as I started lowering. They arrived at roughly the same time and all clipped into the two-bolt anchor. Of course by now it had started to rain! Why was I not surprised?
Somewhere around this time Joe K, a member of the Mountain Rescue Service team, had arrived at Lunch Ledge. That made me feel better. Once I was confident the lowered party were safely hooked in, I disconnected their ropes from my belay and dropped them. Rob and the female leader set up the second lower and began the process. Joe collected them at the Lunch Ledge and lowered them into the hands of the waiting EMT team where the injured party was whisked off to Memorial Hospital.
Now it was really pouring down rain. Fortunately it was warm rain and there was no thunder and lightning. I cleaned up the belay, made sure that my kids had me on belay again, and lowered myself off my belay. I quickly bat-manned and self-belayed back up to the kids where I immediately slowed things back down. I pulled my rappel rope and reset for a rappel. Putting the kids on a spider on me, I carefully rappelled first to the Toilet Bowl and then the Launching Pad then continued down to the ground. WHEW, we were all happy to be there.
We headed back to the parking lot, pausing to let Rob and Mike know how much their help had been appreciated. Another MRS member mentioned that they spoke to the party who had been on Wavelength and they admitted that they had accidentally dislodged the tree. I would really like to talk with them if at all possible so I can understand where they were and what took place. There is no blame here, just a search for knowledge!
Later that afternoon my son Daz and I stopped by the hospital so see how things were going. I was very happy to find that the injured party was doing very well and would have no lasting problems. She assured me that it was only going to be a short time before she was back on the rock. We were all very fortunate that, in spite of the injury, things worked out as well as they did. It was lucky that the leader was not knocked off the climb, the belayer was not seriously injured, the tree was rotten and not solid, the weather wasn’t all that good so there weren’t any other people on the cliff, my young charges and I were not in the path of the tree, Rob and Mike were nearby and able to help out, the EMT’s and MRS got there very quickly, and there wasn’t a thunderstorm. (Source: A1 Hospers and a few details edited from the White Mountain Report) (Editor's Note: This lengthy narrative is included because it provides some good lessons in how to manage a situation that could easily have taken a turn for the worse. Helmets off to the guide,those who aided in the rescue,the climbers directly involved,and the clients!)</t>
  </si>
  <si>
    <t>Falling Rock, Alberta, Mount Yamnuska, Belfry</t>
  </si>
  <si>
    <t>Alberta, Mount Yamnuska, Belfry
On May 23, a climber fell 15 meters and broke both legs while attempting Belfry on Mount Yamnuska. He was with his climbing partner when a ledge broke beneath him and he fell. N.B. called for help and waited in the meadow below for rescuers to arrive. George Field, public safety specialist with Community Development, organized a helicopter sling rescue from the Canmore heliport. Although it was quite windy on the ground, conditions were better at a higher altitude near the accident site. “We were lucky we were in a bay and it was calmer in there,” Field said. “We got as close as we dared to the mountain to get the patient out.” The helicopter flew to an altitude of 6,600 feet, with a 100-foot rescue rope hanging underneath. Conservation officers flew up to the accident site to stabilize the injured climber. Then they put him into a screamer suit and hooked him up. One of the officers flew attached to the harness with the climber. The patient was flown to a staging area in the meadow below Yamnuska where he was put on an awaiting stretcher.
Analysis
Spontaneous rockfall and hold failure is common in this area because of the nature of the rock in combination with the winter melt and freeze conditions. This is evident in the large scree slopes below the cliff. For that reason, it is imperative that climbers be alert for rockfall and holds be tested before fully weighting them. (Source: Pam Doyle, Canmore Leader)</t>
  </si>
  <si>
    <t>Falling Rock—Pinned Climber, British Columbia, Purcell Mountains, Bugaboo Spire, Kain Route</t>
  </si>
  <si>
    <t>British Columbia, Purcell Mountains, Bugaboo Spire, Kain Route
On August 20, ten Golden Search and Rescue members responded along with Parks Canada and Canadian Mountain Helicopters to rescue a climber pinned under a rock on the Kain Route of Bugaboo Spire. The man (38) and his teenage son were descending when a large loose rock slid down and pinned him under a granite boulder that was about one and a half meters wide by three meters long and about 30 centimeters thick.
Emergency response personnel were called to the scene. They performed a heli-sling rescue after moving the rock with hydraulic jacks. The victim was pinned by the rock for approximately three hours before being flown to hospital in Cranbrook with a serious crushing injury to his left ankle.
Analysis
While the rock in the area is primarily granite, the routes do have some loose rock. Injuries or fatalities from falling or rolling rocks of various sizes are not uncommon. (Source: From a report by Kyle Marr, Banff Crag &amp; Canyon)</t>
  </si>
  <si>
    <t>Faulty Use of Crampons—Glissading, British Columbia, Mount Robson Provincial Park, Mount Resplendent</t>
  </si>
  <si>
    <t>British Columbia, Mount Robson Provincial Park, Mount Resplendent
On August 25, a party of four summited Mount Resplendent. On the descent, they chose to glissade a steep snow slope, near the base of the Mousetrap, below the Robson-Resplendent Col. They left their crampons on. They indicated that they had done exactly the same thing the previous day on the same route without incident. On this particular occasion, A.C. caught a crampon point on the way down and suffered what he believed was an ankle injury. He was able to limp down with some assistance from the party members and another party of three descending the same route. A.C. made the decision to continue the six-plus kilometers descent of the Robson Glacier on foot from the accident site to the base camp at Robson Pass. A.C. departed the camp the following day on a commercial helicopter flight.
He had sustained a broken fibula, going at 45-degree angle down to the joint. (Source: A.C., Jim Barrow)
Analysis
It is ill advised to glissade while wearing crampons. If the crampon points make contact with the snow surface during the glissade by mistake, the natural and obvious consequence is lower leg injuries.</t>
  </si>
  <si>
    <t>HACE and HAPE, Alaska, Mount McKinley, West Buttress</t>
  </si>
  <si>
    <t>Alaska, Mount McKinley, West Buttress
On June 8, the “AAI-1 -Taylor” expedition arrived at base camp to start their ascent of the West Buttress. The team arrived at the 14,200-foot camp on the evening of June 14, which is very close to the recommended rate of ascent of 1,000 feet per day.
After the first night here, Taylor reported that Michael St. Denis (46) exhibited signs of fatigue and malaise. On May 16, St. Denis spent most of the day in his tent. Around 1730, Taylor noticed that St. Denis was becoming confused and less aware of his surroundings. Recognizing the deteriorating condition of his client, he decided to take St. Denis to the Ranger Camp for an assessment. St. Denis was diagnosed as suffering from both high altitude cerebral edema and high altitude pulmonary edema.
NPS Ranger Gordy Kito, in consultation with NPS volunteer physicians Dr. Jim Freeman and Dr. Jim Sprott, determined that due to the patient’s persistent ataxia, they would not attempt to walk St. Denis down the mountain, as it could take multiple days and that falling because of a loss of balance was inevitable.
St. Denis was evacuated from the 14,200-foot camp to Talkeetna at 1200 on June 18 via the Lama helicopter and then transported to Alaska Regional Hospital in Anchorage.
Analysis
The ability of the guide, Dylan Taylor, to recognize that his client was exhibiting the signs and symptoms of HACE and his quick actions to get him to the Ranger facilities where oxygen was available contributed to the favorable outcome of this incident. Although it is less likely for a climber to be afflicted with HAPE or HACE if they climb at the suggested rate of 1,000 feet per day, it is by no means a guarantee that a person will not suffer from altitude illness. The recommendation of 1,000 feet per day is only a guideline. Everyone will react differently to altitude, even those who have been to altitude previously. Each time someone goes to altitude there is a possibility that he or she will suffer from AMS, HAPE, and/or HACE regardless of past performance at altitude.
It is of some note that those who suffer from HACE may have persistent neurological manifestations that can last for days, weeks, and even months. The fact that these symptoms may persist for extended periods of time must be considered when determining whether or not individuals should be allowed to descend under their own power, with assistance from their team, and when it is appropriate to evacuate them by other means. (Source: Daryl Miller, South District Ranger)</t>
  </si>
  <si>
    <t>HAPE, Ascended Too Fast, Failure to Follow Instructions, Alaska, Mount McKinley, Cassin Ridge</t>
  </si>
  <si>
    <t>Alaska, Mount McKinley, Cassin Ridge
On the evening of June 14 the “Princes of the Puff of Smoke” expedition arrived at base camp to start their ascent of the Cassin Ridge. When the team arrived at the 14,200-foot camp on the evening of June 17, Bryan Feinstein (22) complained of feeling weak and short of breath. His companion, Barry Hashimoto, told him to rest in their tent while he made a carry to the West Rib Cut-off (15,800 feet). When Hashimoto arrived back at camp, he found Feinstein weaker and vomiting. The following morning, after advice from an Alaska Mountain School guide, Hashimoto contacted the Rangers and brought Feinstein over to the NPS camp.
Feinstein was diagnosed as suffering from advanced high altitude pulmonary edema. Feinstein was evacuated from the 14,200-foot camp to Talkeetna on June 20. Talkeetna Ambulance EMT’s examined him. At this point Feinstein refused further treatment and, against NPS recommendations, did not attend a physician or hospital for further assessment.
Analysis
As with all people climbing on Denali and Foraker, this team received a thorough briefing at Talkeetna Ranger Station from a Ranger with 30 years of climbing experience in the Alaska Range; however, they disregarded the advice about acclimatization and the way to approach a serious Alaskan climb. The suggested rate for acclimatizing is based on substantial medical research. It was totally ignored by Feinstein and his partner. It is surprising, in fact, that Hashimoto did not also appear to suffer from the effects of altitude.
The team’s lack of understanding about the seriousness of Feinstein’s condition led to exacerbate the condition. When the first signs and symptoms appeared, they could and should have descended and dealt with the situation themselves, following good mountaineering practice. As it was they delayed until Feinstein’s condition deteriorated to a point where he was incapable of descending under his own power or even with assistance. There is little doubt that he would have died if the NPS Rangers had not been there to provide aggressive medical treatment.
Another troubling aspect of this situation was the apparent desire of Hashimoto to pass on this problem to the NPS so he could get on with his climb, regardless of the fact that he was jointly responsible for the potential death of his teammate. Perhaps this persistent desire to summit was driven by the fact that they were grant recipients, in which case Hashimoto may have felt he had a greater responsibility to their donors than to his teammate.
Climbers need to realize that the NPS is there to assist, but that does not mean one can abrogate tacit responsibilities toward teammates. (Source: Edited from a report by Daryl Miller, South District Ranger)</t>
  </si>
  <si>
    <t>Inadequate Equipment and Clothing, Inexperience, Darkness, Exposure, New Hampshire, Mount Washington, Damnation Gully</t>
  </si>
  <si>
    <t>New Hampshire, Mount Washington, Damnation Gully
On a Tuesday morning in January, two ice climbers from Connecticut, Damian McDonald and Susanna Saarkangas (ages unknown), were rescued from the Alpine Garden above Damnation Gully on Mount Washington. They spent a night out in subzero temperatures and high winds. According to their own comments, they spent the night at the Harvard Cabin on Sunday night. They left the cabin at around 11 a.m. Monday to climb Damnation Gully.
According to the caretaker at the cabin, they were moving extremely slowly when he saw them on the second pitch of the gully at around 4 p.m. As they got to the top, the conditions had deteriorated significantly and it was dark. They did not descend the gully because the second had never rappelled before. Unable to traverse to the Escape Hatch, they huddled by a cairn near the Nelson Crag, eventually building a small snow cave and stomping around to keep warm.
The caretaker notified the authorities that they had not returned. The snow rangers got notification at about 10 p.m. Conditions at this time were -6 F with 70 mph wind gusts. A team of approximately 20 searchers went out at 6 a.m., some up Lions Head, some into Huntington, and some on the Auto Road. At this time temps were -17 F and wind gusts were 80 mph with fog and blowing snow. About 9 a.m., the climbers were spotted above Central Gully and were found by members of the MRS and AVSAR. They were led to the Auto Road where a snowcat took them to a waiting ambulance and the hospital in Berlin where they were treated for hypothermia and frostbite. They were expected to recover fully.
Analysis
The leader had done the climb before, but this was to be his partner’s first climb. They were unprepared to spend a night out and, according to one report, had neglected to check the weather prediction for the day. (Edited from The White Mountain Report, January 27, 2005)</t>
  </si>
  <si>
    <t>Rappel Error—Anchor Failure, Arizona, Sycamore Canyon, Paradise Forks</t>
  </si>
  <si>
    <t>Arizona, Sycamore Canyon, Paradise Forks
On November 5, Shelley Windsor (31) had been climbing on several routes at Paradise Forks, Sycamore Canyon with her climbing partner Mark Brenner (26). During the climbs and rappels, the anchors had been constructed on large, live pine trees with one-inch nylon tubular webbing slings, connecting the end loops of the slings with a carabiner that was then attached to the rope.
Prior to the accident Mark led a climb and then belayed Shelley up the same climb. Upon reaching the top of the climb, she disconnected, then pulled the rappel rope and retrieved the anchor slings from the rappel anchor tree. She then took the rope and the anchor material to a different tree in preparation for a rappel to end up where their backpacks were. She constructed a new anchor around a large, live Ponderosa pine tree (approximately six feet six inches in circumference and approximately 31 feet from the cliff edge) and was preparing to rappel as Mark walked toward her after packing his gear from the previous climb.
When Shelley began to weight the rappel, Mark saw the anchor come apart. The slings were no longer attached to the tree. Shelley fell approximately 90 feet to the canyon floor.
Other climbers in the area were notified of the accident and one of them made a call for help. Bystanders did an assessment and began first aid while waiting for rescue. Due to the relative remoteness of the area (approximately 20 miles from the nearest EMS units and approximately 40 miles from Flagstaff), rescue units had a significant response time to the scene.
After being extracted from the canyon, Shelley Windsor was transferred to an air ambulance and flown to Flagstaff Medical Center where she was pronounced dead.
Analysis
Ms. Windsor was wearing a commercially sewn seat harness and a helmet at the time of the accident. She used an ATC-type rappel device, according to Mr. Brenner. The climbing rope appeared to be in good condition and the webbing found at the bottom of the cliff was in good condition and was still tied into a sling. The auto-locking carabiner appeared to be in good condition other than some minor damage from the fall.
The two slings (described by Mr. Brenner as ten-foot runners when tied —but possibly longer) used for the anchor were the same color. This could have caused difficulty in inspecting the set-up.
It appears that Ms. Windsor may have intended to girth hitch two slings together and subsequently wrap the linked runners around the tree, but somehow an error was made in the connection, and when weighted, the slings came apart. One possibility is that the girth hitch was tied around a bight of the second sling and not through the sling. In this configuration, it may appear that the slings were connected correctly and would bear some weight if tested without full body weight prior to the rappel. Once full body weight was applied to the system, it could fail. Another possibility is a knot-jam, which could have been caused by the knot of one runner being pinned against the tree trunk by the bight of the other runner under tension. This configuration might initially bear some weight but could also fail after repeated loading and unloading associated with the edge transition during rappel.
To reduce the likelihood of a similar incident from occurring, a suggestion is to use a more easily inspected anchor system when wrapping trees, possibly incorporating different colored slings if connecting them together is foreseen. It’s always a good idea to have one’s partner inspect the system. (Source: Aaron Dick, SAR Coordinator, Coconino Country Sheriff’s Office, Jed Williamson, and local climbers)</t>
  </si>
  <si>
    <t>Rappel Error—Failure to Check Anchor, Inadequate Protection, North Carolina, Shiprock, Hindu Kush</t>
  </si>
  <si>
    <t>North Carolina, Shiprock, Hindu Kush
On July 3, Lewis M. Jones II (22), and his partner, Joe Wilson (23) climbed Hindu Kush (5.8), a popular Shiprock route. Shiprock is a popular climbing area located in the Grandfather Mountain Corridor area of the Blue Ridge Parkway. After completing the climb, the pair decided to rappel down to their gear rather than hike back down to the base of the cliff. According to Wilson, they threaded their ropes through the anchors and threw the ropes down one by one. Wilson said when Jones attached himself into the rope via his ATC, he was above the anchors, so he moved to one side and lowered himself to a position below the anchors to begin his rappel. Jones leaned back to rappel and to Wilson’s disbelief, he heard Jones yell and saw him fall approximately 100 feet to the ground.
Wilson ran over to the nearby trail that led down to the Rough Ridge parking area, located a hiker with a cell phone, and called EMS. After making the call, he made his way back to Jones. Upon reaching him, Wilson rolled him over to check his pulse and received no response. Evidently, Jones died instantly after hitting the boulders below. EMS arrived shortly thereafter.
Linville Central Rescue and Linville VFD members attached Jones to a defibrillator but were unable to revive him. He was transported to Watauga Medical Center in Boone, NC.
Analysis:
The accident was investigated by National Park Service and Linville Rescue personnel. When topping out Hindu Kush, the first set of anchors which can be seen are those on the aid line, the Odyssey (to the east atop the prow that contains the climb Castaway). While the anchors on Boardwalk are much closer to the standard rappel route, they are obscured from view when finishing Hindu Kush. Lewis and Jones moved over to the Odyssey and set up their rappel through a pair of super-shut anchors, which allow the rope to be clipped directly into the shut rather than threaded through. Both climbers held an end of rope and dropped them to the ground. Jones placed himself on rappel while still on top of the cliff. Somehow in the process of lowering onto the anchors, the rope between the shuts and the climber clipped itself through the shuts, resulting in a bight of rope threaded through both shuts. Apparently Lewis was unaware of this happening. As Lewis eased his weight onto the anchors to get below them, the bight of rope slid through both anchors resulting in the accident. The investigation revealed that the gates of the super-shut anchors played a role in holding weight, as they were bent outward from the main axis of the equipment, suggesting that they were loaded by Lewis’ body weight as he began to rappel.
An approaching storm may also have been a factor in the retreat chosen by the climbers.
A number of common practices could have been considered: 1) Attach to the anchors via a daisy chain or sling, down-climb to a point below the anchors, and then go on rappel; 2) before going on rappel attach an autoblock, prussik, or similar knot on the rope and attach to the harness, followed by placing a properly threaded rappel device above the pre-placed friction knot; 3) the climbers could have chosen to walk-off the climb, especially if incoming weather was a concern; 4) have your partner check the anchor and rappel setup before going on rappel. (Source: Watauga Democrat, July 6, 2005; Anthony Love, from a posting on carolinaclimbers.org on July 8; and Aram Attarian)</t>
  </si>
  <si>
    <t>Rappel Error—Misuse of Grigri, Baffin Island, Stewart Valley</t>
  </si>
  <si>
    <t>Baffin Island, Stewart Valley
On April 24, Drew Wilson, Kyle Dempster, Grover Shipman, Ross Cowan, and I (Pete Dronkers) left Ottawa for Baffin Island to make a first ascent in Stewart Valley. I knew of only four routes there, two of which were professionally organized expeditions to Great Sail Peak.
We left Clyde River in sub-zero temperatures and made the first sledged crossing from Sam Ford Fjord to Stewart Valley, establishing camp beneath Great Sail Peak. We knew of no other climbers in northeastern Baffin.
We chose a 2,200-foot overhanging spire south of Great Sail Peak and moved camp to the unnamed tower. Dempster (22) and Wilson (24) began fixing up snow and rock slabs while Cowan (41) and Shipman (32) and I (25) brought loads up the 2,000-foot approach.
Wilson and Dempster continued fixing—mostly free—over loose rock above a hanging snowfield, and Shipman and I narrowly avoided being hit. Wilson completed the free crux at 5.11—a traverse on loose flakes. Shipman would remain in base camp while we climbed in teams of two in shifts around the clock. While sorting 18 days of food at base camp, Cowan declared that he was too overwhelmed to participate.
After the final hauls, we drilled our camp below a dihedral. We had pulled up 1,100 feet of rope from below, and were suspended 400 feet up overhanging rock. Lacking spotting scopes beforehand, route finding was achieved by jumping out from fixed lines. We climbed 60- and 70-meter pitches—which were generally continuous and thin—in extreme cold over many days. Dempster and Wilson—cousins with a long climbing partnership—accomplished most of the leads, as Cowan had intended to be my partner. Wilson accomplished the aid crux, an A4- hook traverse, and Dempster led an 80-meter pitch by tying ropes together.
With a thousand feet of rope fixed above, it appeared that the high point was within 600 feet of the summit, so we didn’t move camp higher. By our tenth day on the wall, we could fix no more and so packed for a summit push, unaware if it was day or night.
It was snowing lightly as we left camp in poor visibility. Dempster excavated snow and ice from wide cracks above the high point. Finally, the angle eased and Wilson quickly drilled up a blank slab to gain a corner. Then we noticed the first blue skies after a week in poor weather. The clouds sank, revealing the most impressive view imaginable.
I aided to a pendulum point, then Wilson began free climbing with rock shoes, using bare fingertips in snow-filled 5.10 cracks. He continued up an overhanging bowl and arrived at a ledge ten feet from the summit. It had been 25 hours. We rested and talked in the warm sun, gazing over distant summits protruding from the massive ice caps beyond Stewart Valley.
Wilson and Dempster displayed their summit costumes—Dempster with hula skirt, and Wilson with an inflatable monkey. We had succeeded in the most significant climb of our lives. We began rappelling and collecting hardware and ropes. We slept well that day. Fourteen hours later, we had a casual breakfast in long sleeve shirts. Days before, Cowan and Shipman moved camp 3.5 miles towards Sam Ford Fjord, but would meet us below the wall to help us bring loads to the new camp. Soon our haulbags were packed and I jumared to retrieve two remaining ropes from above while Dempster and Wilson arranged the lowering system.
Wilson had fixed a 300-foot line with a 15-foot tail end to safeguard himself while maneuvering around the anchors. He was clipped to it with a Grigri. Another rope was needed to reach the snowfield, so he clipped a spare cord to his harness. He didn’t tie knots in either end of the 300-foot rope.
Wilson would rappel first, then Dempster would lower the bags. I would descend last with the remaining ropes. Wilson must have forgotten that he was on the short end when he weighted the Grigri. He was speaking to Dempster as he began rappelling. It was the last time he was seen alive.
From above, I heard Wilson’s scream. I looked down to see him falling through space, impacting hundreds of feet below, and finally coming to rest 700 feet below.
I descended to Dempster. There was enough rope to reach Wilson, so he rappelled to be sure there was no pulse. He wanted to lower all the bags immediately, so he returned to the anchors to set up a lowering system. I descended to the snowfield to dock the bags and dodged the rocks they dislodged. Fifteen hours after waking, everything was near Wilson’s body.
I drilled an anchor where Wilson rested, retrieved my personal haulbag and continued rappelling. Dempster found a way to walk down, and met Cowan and Shipman to explain what happened. Later, we all decided to return to base camp and come back later to retrieve Wilson.
Temperatures on the lake had turned Styrofoam snow to wet slush. We post-holed to our knees with feet in ice water. The three-mile walk took five hours. At camp Shipman notified the police using our satellite phone. We agreed to retrieve Wilson after resting.
When we returned, Shipman and Dempster prepared Wilson for lowering using a long plastic sled. Soon everything was at lake level, but because it required all of our collective strength to push Wilson, we could carry nothing else. It was raining, and the slush was waist deep in places. We left the bags tied together in case a helicopter could retrieve them. We returned to camp exhausted and received confirmation that the police had been dispatched to Sam Ford Fjord—about three miles away—to aid in the extraction of the body.
An outfitter was able to reach our camp by driving his snowmobile over rocks, sand, and snow. He retrieved Wilson and left, and the police urged us to meet them. We had little choice, as to retrieve our massive load of haulbags would require several trips, and the prospect had become virtually impossible under the circumstances.
We carried camp to Sam Ford and the police took Dempster and Wilson to Clyde River. Four days had passed since the accident. Cowan, Shipman, and I waited for three more days for our outfitters, who told us that the unusually rainy spring had come early in the Arctic. We were the last remaining people in the region. A month had passed.
The Inuit gave us permission to name the mountain in Wilson’s memory I will remember Drew for his simplistic approach to life, sense of humor, amazing climbing skills, and his sharp intellect. I remember once, while discussing plans before the climb, I referred to it as a “project.” Drew said, “I don’t see this as a project. I’m just here in this beautiful place, under a beautiful wall, having fun climbing every day.” I realized that the word did imply a sense of uneasiness and duty, but for Drew Wilson, life on the wall was the life he loved most. (Source: Peter Dronkers)...</t>
  </si>
  <si>
    <t>Slip on Snow, Exceeding Abilities, Inadequate Clothing and Equipment, No Hard Hat, Climbing Alone, British Columbia, Mount Robson Provincial Park, Base of Mount Robson</t>
  </si>
  <si>
    <t>British Columbia, Mount Robson Provincial Park, Base of Mount Robson
On May 23, M.S. and D.B. were camping at the Kinney Lake Campground. M.S. told D.B. he was going to “do some scrambling on the cliffs and gullies overlooking the campground” and would be back before dark. He never returned that evening. D.B. located the local rangers and reported him overdue. At first light, the rangers conducted a hasty search and found boot tracks about 800 meters above Kinney Lake in a snow gully. An RCMP helicopter subsequently located M.S. below a cliff in a gully. The Jasper Warden Service was dispatched and heli-slung the deceased climber out.
Analysis
M.S. was inexperienced in this terrain, had inappropriate footwear, lacked appropriate equipment (i.e. no ice ax for self arresting and no helmet), and was by himself. He likely slipped while on the snow slopes above the cliffs and subsequently slid and fell off a 30-plus-meter cliff. He likely did not survive this initial fall. He probably did not recognize the hazard of his position on the slope or consequences of a slip. (Source: Garth Lemke, Public Safety Warden Jasper National Park of Canada)
(Editor’s Note: This individual was obviously not a climber. We include a few reports like this in hopes that neophytes will take heed.)</t>
  </si>
  <si>
    <t>Stranded, Weather, Darkness, Inadequate Clothing, Inexperience, California, Yosemite, Royal Arches</t>
  </si>
  <si>
    <t>California, Yosemite Valley, Royal Arches
On June 16, Deana Barone (25) and Yoshiko Miyazaki (27) started up Royal Arches (5.7 AO, 15 pitches). Though neither had done the route before, they planned to complete it well before dark and then descend by the North Dome Gully.
Route finding proved harder than expected, as did some of the climbing. They completed the last pitch just before dark. As it got dark, the team could not find their way through the last section. Spring run-off made the climbing more difficult than usual and various off route “use trails” led them astray. To make matters worse, a storm front moved in and it began raining just after dark. Stuck just below the valley rim without warmth and rain or bivy gear, they decided to call for help.
Rescuers reached them late that night and escorted them safely down North Dome Gully. (Source: Lincoln Else, NPS Ranger, Yosemite National Park)
Analysis
We had agreed from the beginning that Yoshiko would lead every pitch and that we were not going to take a second rope to rappel, but instead descend the North Dome Gully in the dark, even though neither one of us had done it before. We had only climbed (together) one other time. One party passed us at the bottom of the first pitch and another around the sixth pitch. Storm clouds rolled in, loud winds obstructed our communication and route finding became an issue. We were traversing slowly across wet, slippery, exposed slabs. We lost sunlight at the top of the last pitch and could not figure out how to get ourselves off the final ledge.
Never again will I climb with someone whom I had only been climbing with once before on a long route. I will always bring a second rope so I can rappel if needed. I will never let more than one party pass me along the way. Always will I be prepared for a High Sierra storm. This experience has taught me that there should always be two leaders—never one leader and one follower. It has encouraged me to learn how to lead climbs and start getting my act together. (Source: Deana Barone)
Royal Arches has been climbed round trip in under an hour, but epics and rescues are common on this “easy” route. Why? Like many other “moderate” trad climbs, the route is frequently underestimated. While the technical climbing is relatively straight forward, the climb as a whole is far more challenging than its rating might indicate. The route finding is difficult, the level of commitment is high, and for many teams the descent is a larger challenge than the route itself. (Source: Lincoln Else, NPS Ranger)</t>
  </si>
  <si>
    <t>Stranded, Weather, Inadequate Clothing, Food, and Equipment, California, Yosemite Valley, Higher Cathedral Rock</t>
  </si>
  <si>
    <t>California, Yosemite Valley, Higher Cathedral Rock
On May 15, Christopher Simmons (26) and Emily Craft (28) became benighted on the eleventh pitch of the North East Buttress route on Higher Cathedral Rock. They were rescued by park personnel, who went to the summit and lowered fifty feet to the climbers, providing them with dry clothing and then hauled them to the summit. They walked down.
Analysis
Simmons is 5.12 sport and 5.10 trad leader. Emily leads 5.11 sport, but had done no trad leads. This was their first long route. It has lots of chimneys but they had never climbed chimneys before this. They had left headlamps behind, had insufficient clothes, only one rope, and made a late start. The top pitch is confusing and they got lost at dark. They tried to find a way out and finally called for help by cell phone. (Source: John Dill, NPS Ranger, Yosemite National Park)</t>
  </si>
  <si>
    <t>Stranded—Leg Stuck in Crack, British Columbia, Purcell Mountains, Bugagoo Spire, Kain Route</t>
  </si>
  <si>
    <t>British Columbia, Purcell Mountains, Bugaboo Spire, Kain Route
On July 25, a male climber in his early 40s was climbing the Kain Route of the Bugaboo Spire (5.6) when his leg got stuck in a crack. Two Canadian Mountain Holiday (CMH) guides in the area initially climbed to the trapped man to make sure he was safe and secure. Banff rescuers Marc Ledwidge and Gord Irwin were slung to the scene by helicopter and were able to free the man after more than half an hour of tricky maneuvering. They brought kitchen oil from the CMH Lodge to lubricate the man’s leg. “We put a rope raising system on him and tensioned him up, trying to figure out which way to move him to get his knee unstuck,” said Ledwidge. “So with the combination of the tension system and just trying to move him back and forth a little bit, and the oil, we eventually got him free.” (Source: Cathy Ellis, Rocky Mountain Outlook)</t>
  </si>
  <si>
    <t>Stranded—Rappel Anchor Failure, Colorado, Capitol Peak</t>
  </si>
  <si>
    <t>Colorado, Capitol Peak
In June, Kevin Smith (32) was rappelling with a partner on Capitol Peak, a 14,000 foot peak with a Grade IV 5.9 North Face route and a classic “knife- edged” hiking route about 14 miles west of Aspen, when his anchor gave way and left him stranded as a result of his climbing rope falling with the anchor. He was about 80 feet off the ground.
Smith’s climbing partner, Doug Shepherd (23), was not able to reach with a rope and left for help at about 1:30 a.m. Shepherd had to hike about eight miles in the dark. The sheriff’s office did not receive information on Smith’s whereabouts until 8:55 a.m.
A rescue team from Mountain Rescue Aspen got a climbing rope to Smith about 3:30 p.m. Sunday. He rappelled down and hiked out on his own. (Source: Edited from the Rocky Mountain News, June 20, 2005)</t>
  </si>
  <si>
    <t>Weather—Wind, Fall on Snow/Ice, New Hampshire, Mount Wasington, Odell Gully</t>
  </si>
  <si>
    <t>New Hampshire, Mount Washington, Odell Gully
On December 4, a climber was traversing into the center of Odell Gully with his two partners. They were about a third of the way across the neck of the gully when a gust blew the lead climber off his feet and spun him, causing him to strike his face on the ice. He slid 400 feet down-slope on windslab and boilerplate and did not self-arrest because of being in a state of shock from the blow he experienced. He slid into rocks and stopped. His partners down-climbed to him, tied him in, and lowered him to more moderate terrain. One of his partners then went to call for help from Harvard cabin.
Analysis
The climbers were unroped but were planning on roping up when they reached technical terrain. The avalanche conditions were posted as “considerable” at the time. None of the party members had avalanche training nor were they equipped with beacons or the like. No party members were wearing helmets. They had not climbed together before. The leader/patient has 12 years ice climbing experience in Quebec, mostly on steep ice, but lots of time on Mount Washington and similar alpine climbs. The other climbers were similarly experienced.
The patient had no brain trauma and only sprains of both ankles (mild). His nose was broken with underlying ethmoid bone fractures that sent thin bone chips into both frontal sinuses. He had a displaced, open fracture of his L radius with associated comminuted (aka pulverized) fracture of his L elbow (olecronon) and an elbow dislocation. He had a fractured R elbow without dislocation and finally a rare anterior left shoulder dislocation. He spent until 4:00 a.m. in the operating room having these pinned, aligned, etc. He was released the next afternoon. This was only possible due to the fact that he luckily had no visceral injuries and no cardiopulmonary trauma. (Source: Brian Irwin)</t>
  </si>
  <si>
    <t>Avalanche—Did not Read Published Avalanche Warning, Weather, Poor Position, Failure to Follow Instincts (One Climber), Carried Beacons—But not Turned on</t>
  </si>
  <si>
    <t>Oregon, North Sister
We departed the Pole Creek Trailhead, 5,200 feet, at 1:00 a.m. on May 22 with the intent to climb North Sister via the Early Morning Couloir in a day. We arrived at 8,500 feet below the Northeast Face in four hours, five miles from the trailhead. We took a long1½ hour break to evaluate the atmospheric conditions as we had experienced intermittent precipitation and variable cloud cover on the approach. The clouds showed no signs of building.
At 6:45 a.m. we departed and climbed the Northeast Ridge separating the Early Morning Couloir and the Villard Glacier routes gaining the North Ridge by 9:00 a.m. Of particular interest was the change in snow conditions; a good bucket step was typical on the east side. However, we found a solid but breakable crust on the west-facing slopes. We summited at 10:15 a.m. Conditions were still variable with the cloud cover decreasing and the ambient air temperature increasing.
The three viable descent options included the standard route on the southwest side of the mountain, our ascent route, or the Thayer Glacier Headwall route on the East Face of the mountain. Due to the time of day, the warming temperatures, and unfamiliarity with the snow conditions on the Southwest side of the mountain, we elected to descend the Thayer Glacier Headwall route. James Brewer and David Byrne had attempted the route the previous year and were familiar with the lower sections. Additionally, we observed that another team had just ascended and descended the route.
The ropes came out and we set up a rappel from Prouty Pinnacle. We had completed our rappel by noon and descended unroped. The snow conditions had become soft as we plunge-stepped our way down, sometimes up to our mid shins. The temperature was continuing to rise, especially on our descent route, which doglegs to skiers left around 9,400 feet. From there it is roughly 700 feet to the top of the steepest part of the route around 8,800 feet. David Byrne had arrived at 8,800 feet with James Ellers approximately 150 feet above, Nancy Miller approximately 150 feet above James Ellers, and James Brewer approximately 150 feet above Nancy Miller, all on skier’s right of the main gully. David Byrne had just placed a rappel anchor when James Brewer yelled, “Slough!” then, “Avalanche!” in the same breath. A point release slide started above James Brewer, above the dogleg, and instantly grew in volume in both width and depth as it entrained the loose snow in its path. It missed James Brewer but swept James Ellers and Nancy Miller from their stances, despite their attempts at self-arrest once the slide overcame their positions.
David Byrne, who was toed in and looking up slope, was able to move up and out of the gully. James Brewer and David Byrne watched the deposition zone fan out 700 feet below for clues. Both James Ellers and Nancy Miller were observed in the debris fan. James Brewer and David Byrne connected at 8,800 feet and contacted 911 using a cell phone at 1:10 p.m. to request SAR mobilization. James Brewer and David Byrne called out to their partners and then began rappelling and down-climbing via slopes to skier’s left of the main gully. Nancy Miller, who had the highest position in the debris fan, was reached in approximately 30 minutes. Nancy Miller provided a detailed assessment of her condition and information was relayed to authorities: critical conditions, including broken vertebrae, a compound fracture of the left wrist, several pelvic bone breaks, a dislocated right shoulder, and a broken left clavicle. James Brewer moved down to James Ellers, who had fractures to both lower legs, plus soft tissue damage. (It is important to note that both climbers continued to swim out of the debris once the debris fan reached less steep terrain.)
Efforts were made to provide first aid and comfort to James Ellers and Nancy Miller until the Camp Sherman Hasty Team arrived at 3:30 p.m. Shortly thereafter, additional Deschutes SAR members arrived on the scene with the assistance of the Oregon National Guard. James Ellers and Nancy Miller were packaged and air lifted to Sisters, where they were then transferred to the hospital in Bend. Thanks to the efficiencies of the SAR groups, all team members and rescue personnel were off the mountain by 6:30 p.m.
Analysis
James Brewer (51), David Byrne (38), James Ellers (36), and Nancy Miller (40) have been climbing together for over seven years, primarily in the Cascades and on trips to Canada, Alaska, Colorado, and Nepal. Each has at a minimum Level 1 Avalanche training and mountaineering first aid; James Brewer has WFR training.
Our experience humbled us all. Descending the Thayer Glacier Head- wall route appeared to be the best decision based on what we knew at the time. In this case, it was elected as the quickest way down the mountain. It also avoided the longer and circuitous south- and west-facing slopes on the standard routes, which traverse several steep sections and under significant rime coated gendarmes and were receiving full sun. As is typical on the Cascade headwall routes, the angle varies between 40 to 50 degrees with some steeper sections. We assumed that the snow conditions on the headwall would be similar in character to the ascent route.
As we descended, we were alarmed by the speed at which the conditions were deteriorating. We knew we were out much later in the day than we had hoped. Our long early morning break certainly set us back, although we felt it was worth the wait to verify that the weather conditions were not worsening. As we worked our way down the headwall, we attempted to stay out of the gully and be aware of our surroundings. Fortunately James Brewer spotted the beginnings of the slide. His warning shout gave everyone a chance.
Out of common practice the avalanche forecast was checked on Thursday morning. No warnings posted at that time. We should have checked the avalanche forecast again on Friday but did not. We observed old slide debris on the mountain but saw no signs of recent slide activity. One team member later expressed that he had a strange feeling about the snow conditions on the ascent and, in hindsight, wished he had voiced this concern.
The slide that caught us had been triggered by a natural event. We carried our beacons on the climb but were not wearing them. Additionally, we were surprised by the amount of trauma that the slide caused to James Ellers and Nancy Miller. Providing the level of care necessary to treat the extensive injuries and subsequent evacuation would have required resources that are not carried into the mountains. Ingenuity would have been necessary were we in a remote location.
If we had not had the benefit of the SAR groups, the outcome most certainly would have been different. Many thanks to the Deschutes County Sheriff, Camp Sherman Hasty Team, the Oregon National Guard, and Deschutes Search and Rescue. (Source: David Byrne, with some additional information from Robert Speik)</t>
  </si>
  <si>
    <t>Fall on Hard Snow—Slack in the Rope, Washington, Mount Rainier, Emmons Glacier</t>
  </si>
  <si>
    <t>Washington, Mount Rainier, Emmons Glacier
On July 12 at 1545, four members of a seven-person Mountaineers group, Chris Clapton, Rebekah Koch, Theresa Fielding, and Tom Labrie, were descending the Emmons on one rope when Koch caught a crampon on some rope slack and tripped at 13,500 feet. Her fall pulled Fielding and LaBrie off their feet, and the three began to tumble down the 40 degree icy slope. Clapton went into self arrest and caught the fall, preventing a much more significant accident from occurring.
Labrie broke his nose and injured his leg during the fall. Fielding severely sprained her ankle. Clapton and Koch secured the team with an anchor. The party’s second rope team, which included party leader Doug Smart, descended to the accident site. They were joined by an unassociated climbing team of three who offered to help. After the injured were stabilized, the assisting party descended to seek more assistance for the injured.
Meanwhile, climbing rangers at Camp Schurman, using a spotting scope, had already observed the climbers gathering near 13,500 feet shortly after the accident. This gathering, considering the location and time of day, seemed to indicate trouble, so rangers continued to observe. At 1654, the rangers saw the group of three climbers leave the scene and descend the Emmons Glacier route. Now, convinced there was something amiss, Climbing Ranger Jeremy Shank and volunteer Mimi Allin quickly geared up and began to ascend the route. At 1732, Shank and Allin met a single member of the three-person team who had unroped and run down the Emmons to report the accident. That climber informed the rangers of the nature of the accident and the victims’ injuries. Realizing that this situation would require more equipment than they had, Shank and Allin descended to Camp Schurman and prepared for a longer evacuation and possible overnight on the mountain.
At 1812, Rangers Shank and David Gottleib left Camp Schurman accompanied by Mount Rainier Alpine Guides Eric Stevenson and Dorja Sherpa. The four rescuers carried extensive overnight gear and medical equipment.
Around the same time, at the accident site, Smart chose to stay with LaBrie and Fielding. The three had a stove, shovel, parka and two sleeping bags (donated by the assisting party). Clapton then led the remainder of the group down the glacier back to their camp. Smart was unable to excavate a snowcave in the firm snow and use the stove, so the injured used the sleeping bags, while Smart wore the parka. The winds blew steady at 15-20 mph with higher gusts and below freezing temperatures. All three became hypothermic by the time the rescue party arrived at 2159.
The rescue team began clearing a site for tents and by 0015, the tents were erected and the guides departed back to Camp Schurman. The three hypothermic climbers were placed in a tent and rangers began administering hot water and food. It was a rough night. One of the tents partially collapsed under the wind and blowing snow as the temperatures dropped. At dawn, Gottlieb and Shank prepared the site and the patients for the helicopter extraction. The Oregon Army National Guard launched a Blackhawk helicopter from Salem, Oregon, at 0635 and was able to insert a medic on scene at 0757. By 0820, both patients had been hoisted aboard the ship, which then transported them directly to Memorial Hospital in Yakima.
The rangers descended the Emmons Glacier to Camp Schurman with Smart. Smart and the remaining members of his team then packed up their equipment and departed for White River.
Analysis
Several things could have turned from bad to worse on this incident. The original fall caused by slack in the rope generated enough force to knock two of the remaining team members off their feet. Thankfully, the rope leader was able to arrest the fall. Slack in the rope during glacier travel is not only dangerous because of the tripping potential, but also it allows the faller time to accelerate, thereby generating greater forces (shock load) on successive team members. Glacier travel, with its potential for crevasse falls, requires a snug rope between team members. Paying attention and communicating with your partners along with adjusting pace to keep the rope snug is critical.
The initial accident blossomed into other potentially dangerous incidents. Unroping and running solo down the Emmons Glacier late in the day to report the accident could have added yet another victim should that climber have ended up in a crevasse due to weakening snow bridges. It’s important to resist the temptation to let urgency overpower good judgment.
By choosing to stay with Labrie and Fielding, Smart also became hypothermic. While one’s intentions may be good, critically evaluating one’s own ability to assist versus the possibility of becoming a liability must be considered carefully. Like the other climbers, Smart was tired after a long summit climb. In the end, he did not have the energy to erect a wind-break or fire up the stove and became a third victim in need of assistance.
Consideration was given to trying to hoist the patients off that evening, but given the technical nature of the terrain and the lack of experience of most paramedics in a technical alpine environment, it was determined that inserting a medic without mountaineering experience on the upper mountain would have set the scene for creating a fourth victim. The decision was made to wait until climbing rangers could secure the site and prepare for the hoist operation. (Source: Mike Gauthier, Climbing Ranger)</t>
  </si>
  <si>
    <t>Fall on Rock, Inadequate Protection—Anchoring Error, Inexperience, Wyoming, Hoback Junction, Rodeo Wall</t>
  </si>
  <si>
    <t>Wyoming, Hoback Junction, Rodeo Wall
On August 1, Sandy Edmiston (22) fell 60 feet to her death from the anchors of a bolted sport climb at the popular Rodeo Wall, south of Jackson. A novice climber, Sandy had learned to clean bolted anchors earlier that afternoon. On two climbs prior to the accident, she had safely cleaned and lowered off with step-by-step instruction. On the day’s final climb, she struggled to negotiate the crux and reached the top of the climb after sunset, though still before dark. Believing that Sandy had demonstrated an understanding of how to clean an anchor safely, her partner did not talk her through the process a third time. This time, Sandy neglected to pass the rope back through the rappel rings after cleaning the draws from the anchor. Believing that she was on belay, she asked for slack so as to be able to unclip from the anchors, and when she did so, fell to the ground. She suffered severe head trauma and died on the scene.
Analysis
This accident once again stresses the importance of exercising constant vigilance when cleaning anchors. Furthermore, the training of novices in such seemingly simple but high-consequence techniques should be undertaken only under ideal conditions and should be closely monitored until mastery is certain. Any variation from the system, such as Sandy’s request for slack after being put back on belay, should be examined very seriously. In this accident, inexperience, fatigue, and impending darkness were all contributing factors. Eliminating any of these might have averted a tragic loss. (Source: The climber’s partner)
(Editor’s Note: The victim’s partner remains anonymous here out of respect for the difficulty one has in processing such events. It should be understood by the reader that he also recognizes his part in this event.)</t>
  </si>
  <si>
    <t>Fall on Rock, Off-route—Late Start Led to Haste, Wyoming, Grand Teton National Park, Lower Exum</t>
  </si>
  <si>
    <t>Wyoming, Grand Teton National Park, Lower Exum
On September 3, Leah Samberg fell 3 5 feet from the third pitch of the Lower Exum Ridge (5.7), shattering her upper left arm and breaking her hip.
Mid-morning that day, Samberg, a first-year leader, and partner Alex Hamlin had set out from the Meadows intending to climb the complete Exum Ridge (5.7). Good weather had blessed the Labor Day weekend with light winds and sunny skies, and the high peaks of Garnet Canyon were crowded with parties eager to capitalize on the perfect climbing weather.
By the time that Samberg and Hamlin reached the base of the route at 1100, parties were already descending the Owen-Spaulding, and the Lower Exum was clear. Though aware of their late start, the pair took heart from the many escape options afforded by the Lower Exum, and from their success two weeks earlier on Beyer’s East Face (5.9) up the same peak. Keeping an eye on the weather, they soloed the fourth-class approach and the beginning of the first pitch before roping up.
Making quick progress through the first two pitches, the pair reached the large belay ledge at the base of the third pitch; at this point escape is possible via a ledge leading left into the gully west of the Exum Ridge. At this point Samberg took the lead, climbing the left of two crack systems on the ridge crest; the pair believed theirs to be the beginning of the route’s 5.7 third pitch. Climbing easily through the cracks first 40 feet, she placed gear regularly before running it out 15 feet above a blue Alien cam.
At this point the crack system petered out, and for several minutes Samberg traversed left and right searching for the route, finding neither handhold nor gear placement. It was becoming clear that the pair had chosen the wrong crack system, and that the route lay 20 feet to their right.
It was then that Samberg slipped. Though anxious, Samberg had not been gripped or pumped. The fall was completely unexpected, simply the result of either a hand or foot popping off the rock at the wrong moment. She fell twenty feet before she first hit the rock, smashing her elbow into a slab. Bouncing off, she fell another 10 feet, bouncing off her hip before the rope came taught. The blue Alien had caught her fall.
Hamlin lowered Samberg to the ledge and inspected her for injuries. Conscious, breathing, and with no obvious bleeding, Samberg complained of the pain in her shoulder, and was unable to walk. She was, however, able to sit, and so Hamlin helped her onto the ground, dressing and covering her in their down jackets. Using a backpack pad, they fashioned a makeshift splint before setting about getting help.
With a broken arm and possibly fractured pelvis, they agreed that she would not be able to descend on her own. Though the pair did not have a cell phone, due to the low wind, Hamlin was able to shout to parties descending the Owen Spaulding route for help. Climbers in the vicinity of the black dike heard his shouts and ran to the Ranger station on the lower saddle where a rescue was launched.
Exum guide Ben Gilmore ran from the saddle with a sleeping bag and cell phone, while the rangers called for a helicopter. Gilmore reached the pair first, and helped make Samberg as comfortable as possible while they waited for the helicopter to arrive. About half an hour later, two Jenny Lake Rescue Rangers, Jack McConnell and Marty Vidak, were deposited by helicopter on the ledge at the end of a 100-foot rope, followed by a litter.
Samberg was back-boarded, placed in the litter, and then, with McConnell hanging beside her, was long-lined down to the saddle. After moving the litter inside the helicopter, she was transported to Lupine Meadows where an ambulance was waiting to bring her to the hospital in Jackson. The total time from fall to ambulance was around two to three hours.
Samberg would find that she had shattered her upper humerus into eight pieces, completely shearing the ball joint off. She also cracked her hip in two places, though the fracture was not displaced.
Analysis
Several factors contributed to this accident. Both climbers were fit, capable at grades more difficult than the Lower Exum, and comfortable with climbing at altitude on the Grand; Samberg’s runout likely resulted from a false sense of security. Though not extraordinary by alpine rock standards, Samberg’s 15-foot runout resulted in a serious 3 5-foot fall on less-than-vertical terrain. Had her blue Alien not held, it is likely that she would have decked, with far more serious consequences.
In addition, the pair’s late start had engendered a sense of urgency that likely contributed to the pair rushing their route-finding. Though Hamlin and Samberg had considered both crack systems and consulted the topo and route description, it’s possible that with more time the pair would not have gotten off-route.
Finally, though strong technical climbers, the pair had only a handful of years experience in the high mountains on which to base their decision making. Though mistakes in route finding are inevitable, a willingness to turn around and reconsider one’s decisions is a critical asset in the mountains, and one that comes mainly from experience. (Source: Alex Hamlin) (Editor’s Note: Chris Harder was the Incident Commander on the rescue, and he later interviewed Leah Samberg in the hospital. Her analysis, reflected in Hamlin’s report, and Harder's conclusions are basically the same. It is always better to go with first-hand accounts.)</t>
  </si>
  <si>
    <t>Fall on Rock, Oregon, Three Fingered Jack</t>
  </si>
  <si>
    <t>Oregon, Three Fingered Jack
Kate Tinnesand (23), a graduate student at Oregon State University and member of Corvallis Mountain Rescue Unit, died in a fall while descending Three Fingered Jack, on July 23, after a climb with two other Unit members. They had completed the “technical” part of the climb, had unroped, and were working their way down the south ridge when Kate slipped on a gravel-covered ledge and tumbled over 700 feet on the west side of the mountain, sustaining fatal injuries.
Comment
She had been coming to CMRU meetings and training sessions since January and had just completed the interview process in June to become a fall member. Kate enjoyed the outdoors including climbing the Cascade peaks in Oregon and Washington. Kate was finishing a Masters in microbiology and had aspiration to work as a climbing ranger in the parks. She will be sorely missed by all who knew her and especially her team in Corvallis. (Source: Rocky Henderson, Oregon Region MRA)
(Editor’s Note: There was a fatality on Mount Hood’s Cooper Spur route in the summer, but no details were sent forward. There have been 18 recorded fatalities on this route.)</t>
  </si>
  <si>
    <t>Fall on Rock, Rappel Error—Rappelled off End of Rope, Wyoming, Lander, Sinks Canyon</t>
  </si>
  <si>
    <t>Wyoming, Lander, Sinks Canyon
On May 4, Jim Ratz (52) fell to his death while rappelling from a route called Honeycomb, four miles from his home in Lander.
The following description and analysis were the result of careful investigation on the part of the individuals cited below.
The climbing area and route. Honeycomb (5.9+) is a climb in Sinks Canyon State Park on the first sandstone buttress on the north side of the mouth of Sinks Canyon near Lander, WY. The climb is approximately 160 feet from the base to the top. There is a rappel anchor approximately three quarters of the way up the climb (about 120 feet) on a sloping ledge that is almost a hanging belay. There is another ledge, about 60 feet up from the base of the cliff, that is beneath the honeycomb (most difficult) section of the climb, which we will refer to as the “lower ledge.” The lower ledge is very large and flat.
The plan. Jim set out at noon to do some laps (cycles of climbing up and rappelling off) on Honeycomb and to scout a location to add a bolt to make the move over the roof better protected. Jim had climbed Honeycomb many times before and had climbed it with clients. Jim planned to join Tom Hargis after this to do some other climbs together.
The fall. Jim was found lying on his back by Tom Hargis at the bottom of the climb. Jim probably fell around 3:00 p.m. Tom and a friend were on a climbing route just around the corner from Jim and were expecting him to join them after he did a few laps on Honeycomb. When they hadn’t heard from Jim in a while, Tom went to check on him. Andy Blair was also there climbing and did CPR on Jim. Andy is a CPR Instructor, Wilderness EMT, and a first aid instructor for the Wilderness Medicine Institute of NOLS.
Analysis
The rappel and the origin of the fall. Jim’s body was found 60 feet below the lower ledge and was close to the base of the cliff. This indicates that he fell from the area of the lower ledge. If he had fallen from higher up on the cliff, he likely would have hit the lower ledge during the fall. We (Hargis &amp; Gookin) did not find blood anywhere on the cliff face. Deputy Coroner Bill Durnal also rappelled down the cliff face and couldn’t find any blood.
When Jim switched to rappel, he needed to double his rope to make it retrievable. From the locked carabiners on his devices, we infer that Jim was using both devices (Reverso and autoblock) on the descent shortly before he fell, and that he rappelled to the end of the rope, which went to the lower ledge. The final position of the rope also indicates that he was at the lower ledge rather than the usual semi-hanging belay station that exists 87 feet above.
Position prior to fall. The greatest mystery is why Jim was on or near the lower ledge, but this fact is clearly established by his equipment and by his impact site. This is too far below the rappel station to be consistent with a momentary lapse in attention, since he had to rappel over a roof to get there, and he had to intentionally traverse right to get the rope in the crack where it remained.
One end of his doubled rappel rope was 8-10 feet longer than the other and he was at or near the end of one strand. When rappelling on a Reverso, the lack of rope-weight at the tail end makes it noticeably more difficult to brake the rappel.
The Equipment
The rope. He was using a new 60 m × 10.5 mm semi-dynamic, low- stretch climbing gym rope. (Jim measured this new rope at the NOLS Rocky Mountain equipment room two days before the incident and it measured 1.5 meters longer than 60 meters.) Rob Hess, co-owner of Jackson Hole Mountain Guides, says that new ropes are generally cut a little long while under tension, but that they quickly shorten to the marketed length upon use. This rope was brand new. It was not marked in the middle.
Jim’s rope was found threaded through the two Metolius rap-hangers at the top of Honeycomb. The rap-hangers are larger than most bolt hangers specifically so you can thread a rappel rope directly through them without the need for a carabiner that would be left behind, but they have more rope drag than a carabiner does because of the sharper rope bend radius.
The rope was rigged for a pull-down rappel. When climbers rappel off Honeycomb and use the typical sloped belay station, there is considerable rope drag when trying to pull the anchor through the Metolius rap-hangers. When we re-rigged the rope, we were able to pull it (from the lower ledge) through the hangers with a moderate two-handed effort, but it also got caught easily and stuck in the vertical crack above the lower ledge.
Someone had pulled Jim’s rope from the climb before we could inspect it in situ, but we do have a photograph taken before it was removed. The placement of the bottom of the rope indicated that Jim had been on the lower ledge beneath the rappel station. This is because the rope was pulled approximately ten to fifteen feet to the right side (looking up) of the natural fall line and was lying in a crack above the actual Honeycomb section of the climb.
One end of the rope stopped on the lower ledge. Another end went about ten feet below that ledge. One probable reason for this unevenness was because, as stated earlier, the middle of the rope was not marked. There was no knot in the end of the rope. Some climbing partners of Jim said that he wouldn’t have knotted the rope in this situation because of the high potential to get the rope hung up in the cracks on that rappel.
The “Reverso” belay/rappel device. The device had a single locked Metolius Matrix carabiner. The fact that the carabiner was still locked indicated that he had rappelled through the end of the rope rather than unclipping from the rope. Jim typically used two carabiners for more rope drag while using thinner ropes. He had one carabiner rigged into the Reverso; the other was clipped on his harness but not clipped into the Reverso, which makes sense, since he was rappelling on a double strand of a slightly fatter rope (10.5mm) than usual.
The autoblock loop. The loop was long enough that if Jim’s body rotated it could bump his Reverso, rendering both the Reverso and the autoblock hitch ineffective, which could have triggered a rapid descent. To do this would require lifting and rotating his right leg inward. Jim had low speed abrasions on his right posterior: these marks support a scenario where a slip pushed his right leg forward and up, moving the autoblock towards the Reverso.
The carabiner was locked on his autoblock, indicating that it too had last been in use until reaching the end of the rope rather than being unclipped. (His climbing partners say he would have routinely left the carabiner gates unlocked if he unclipped them, because an unlocked carabiner is more ready to use than a locked one is.) The autoblock had at least three full double-turns of 6mm prussic cord (6 wrapped strands). The loop showed no signs of weld-abrasion or any telltale signs that indicated loss of control on rappel.
The autoblock belay backup was clipped to the top of the right leg loop of his harness. The closed loop was 20-inches of 6mm accessory cord. The loop had “memory” in it that showed that it had been hung on with full body weight for an extended period of time. This memory would be consistent with hanging hands-free to look for a placement for the bolt he wanted to add to the Honeycomb section.
The only system flaw we could find was that Jim’s autoblock loop was clipped to his right leg loop. This is currently considered state-of-the-art because it makes it easy to unset the hitch by raising your leg high. But this configuration can be problematic in those rare instances when the backup knot is set and you unintentionally raise the right leg too high or if you lose your erect posture. There is no known history of accidents in this configuration, so it has received no press. But there are more and more stories emerging of near misses where climbers accidentally “bump” their backup knot into their friction device and trigger rapid descents. If there is one thing worse than not having a backup knot behind your rappel device, it is having a backup knot you depend on that might fail.
Injuries
Jim had a few bloody (pre-mortem) abrasions on his right posterior shoulder, elbow and thigh. This constellation of injuries is consistent with a low speed slide presumably at the start of his fall.
Important negatives: he had no rope burns on his hands or anywhere else. We can infer from this that he did not lose control while rappelling. He had no high-speed abrasions that would have indicated he hit or slid on the rock face during the fall.
Jim had a classic constellation of injuries that were consistent with landing hard on his feet. These include a vertically oriented basal skull fracture and a bloodless tibia/fibula fracture. The skull fracture would have caused immediate death upon impact.
Jim’s body also showed blunt force trauma, mosdy to his back and the back of his head, indicating that he fell backwards after landing on his feet.
Probable scenarios
Many climbers use an autoblock to get into hands-free mode. Jim may have been locked off while exploring where and how to place a bolt to protect the roof move in this climb. Lifting his leg to move or bumping his leg upwards in a fall could have rendered his autoblock ineffective. A bump of his autoblock would have caused a quick descent, which may not have been recoverable so close to the end of the rope.
As he neared the bottom of the rappel, he had to pendulum out to bounce onto the ledge under the overhang. Even if he landed on that ledge, the nature of the landing tends to pull you back out to a position that causes you to teeter on the edge. If he had successfully landed on the ledge and had raised his right leg, his autoblock could have crept up and hit his Reverso, triggering a rapid descent. This could have happened just as he was landing on that ledge. He would have been near or at the end of his rope (and in this case, a single strand at that point), so the sudden descent would not have been recoverable.
If he did this over the large flake (noted as “flake” on photo) below the west end of that lower ledge, he could have fallen a few feet, received the low speed abrasions on his right posterior side, and then fallen further out from the cliff.
There are a few other possible scenarios that we feel are significantly less probable than these two.
Coroner’s finding
Jim died instantly from a basal skull fracture secondary to landing hard and upright on his feet. The spine drove upward into the skull, causing immediate death. His tibia/fibula fracture was bloodless, indicating that his heart had stopped immediately. He had other head trauma that occurred as he fell backwards immediately after this incident, but it was the basal skull fracture from the hard landing that killed him instantly. He also had low speed abrasions with a little blood on his right posterior shoulder, arm, and right leg.
It should be noted that the medical examiner could find no indication of a major medical event that might have contributed to this incident. There were no signs of any toxicity.
These negative autopsy results do not rule out the many possible medical complications that would not be detectable but could have easily contributed to this accident. For instance, when the coroner was asked about a dizziness episode Jim had complained about a month or so prior to his accident, the coroner responded that dizziness could easily have been from a cardiac arrhythmia or some other similar medical episode that could have triggered his fall but would have been undetectable by the forensic pathologist during the autopsy. This is a possible scenario, but there is no reason to think this is the probable scenario.
(NB: There are medical complications not detected by an autopsy. Some of these medical problems are truly undetectable while others would only be detected if specifically looked for.)
Tests conducted
Jim Richards and John Kanengieter re-rigged Jim Ratz’s rope. Jim Richards then rappelled on it. When he got to the lower ledge, he only had two feet of rope to spare on each end. This means that Jim’s rope, with uneven ends, would have run out of one strand of the dual rappel rope even sooner.
There was a two-bolt belay anchor installed at this ledge, above the ledge and ten feet to the right. For Jim to get to that anchor, he would have to move to the right, requiring even more rope.
The human factor
Jim Ratz co-owned Jackson Hole Mountain Guides. He was vice president of the board of trustees of the American Mountain Guides Association (AMGA). He was a former executive director of the National Outdoor Leadership School (NOLS) from 1984–1995. Jim had climbed and taught climbing since 1970. He was also a caver and had rappelled on static lines in pits over 1,000 feet deep. Jim was known to be a cautious and fastidious climber.
Local climbers and other guides who climbed with Jim say he was meticulous and thorough. He routinely checked and rechecked knots and systems. Jim displayed the careful habits expected of professional mountain guides. However, he may have been depending on a redundant safety system that occasionally doesn’t work.
Jim may have made a serious error in judgment that we will never know about. While we cannot speculate as to Jim’s state of mind at the time, we raise this point only because it is hard for us to conceive that with Jim’s years of experience and level of skill that he would make a serious error in judgment during such a straight forward procedure that he had performed thousands of times in many settings and frequently on this particular route. It serves notice to all of us in the climbing community of the potential danger of losing concentration during familiar, routine tasks, as none of us is immune from being in a similar situation.
Recommendations
We recommend that the climbing community educate people about the problems associated with backup knots on leg loops and train people to make brake devices and backup knots coaxial. While this scenario is not definitive in Jim’s case, the increasing incidences of near misses are clear predictors that we should pay attention to.
An alternative rig that avoids this problem is attaching your friction device to your harness with a single sling to put the device further from your harness. Then attach the backup knot on the belay loop on the harness in a way that it backs up your brake hand. This makes both devices co-axial. By attaching the device and backup knot at similar places on your harness, it becomes very difficult, if not impossible, to bump your backup knot into your friction device. (See the diagram of this published in the Petzl catalog at Petzl_122_123.jpg, which shows this coaxial arrangement.)
It can be said that tying the ends of the rappel ropes together would have prevented rappelling off the end. However, this climbing area has many vertical cracks left and right of the route (see photograph of the climb) and experienced climbers here have expressed great concern with having a knotted end caught in a crack. The result of this could prevent one from moving up or down, especially when doing roped solo climbing laps (an accepted form of climbing that has been done with very few incidents over the years), because minimal gear would be available for self-rescue. But this case clearly illuminates the fact that choosing to not use a backup knot in the end of a rope should not be taken lightly.
We recommend that the National Institute of Justice develop a national level coroner’s form for recreational climbing fatalities. This is specifically because recreational climbing fatalities are so infrequent that local coroners need more guidance in preserving evidence at the scene. (Sources: Lead Investigator, John Gookin, Wyoming Deputy Coroner, SAR Commander with the Fremont County Sheriff’s Office and the Curriculum Manager at the National Outdoor Leadership School [NOLS]; Tom Hargis, an AMGA certified guide for Exum Guide Service in other locations, a frequent climbing partner of Jim’s who knew his habits and who bolted Honeycomb, so has knowledge of both the climb and the climber intimately; Jed Williamson, Managing Editor of this journal since 1974, and frequent investigator of accidents in a range of outdoor pursuits. John Gookin visited the site six times post-accident, Tom Hargis visited the site three times, and Jed Williamson visited the site once, with Gookin and Hargis. Williamson had numerous follow-up conversations and other exchanges with both.)</t>
  </si>
  <si>
    <t>Fall on Rock, Wyoming, Grand Tetons, Cloudveil Dome</t>
  </si>
  <si>
    <t>Wyoming, Grand Tetons, Cloudveil Dome
On July 1, about 0630, Heather Paul (34) and Susie Schenk (38) departed from Lupine Meadows with plans to complete a traverse of Cloudveil Dome from the South Fork of Garnet Canyon. When they arrived at the Meadows of Garnet Canyon, because of ambient conditions they re-considered their plans to traverse Cloudveil Dome and instead decided that they would climb the South Teton. Since the ascent of the South Teton was essentially non-technical, they decided to stash their gear (rope and technical climbing equipment) at Garnet Meadows. They put on their mountaineering boots and then proceeded into the South Fork of Garnet Canyon.
When they arrived at a location below Cloudveil Dome in the South Fork of Garnet Canyon, they decided to complete the traverse of Cloudveil Dome after all, and ascended the Zorro Couloir route (which is actually on Spalding Peak to the west of Cloudveil Dome) to gain access to a col to the west of Cloudveil Dome. The ascent was essentially a snow climb and the condition of the snow was “soft, but not too soft—great for kicking steps.” They arrived at the summit of Cloudveil Dome around 1230.
They then proceeded to scope out and down-climb the East Ridge Route of Cloudveil Dome in order to complete the traverse and return to the South Fork of Garnet Canyon. On a previous occasion, Heather had descended the East Ridge Route, which involved low 5th-class climbing, unroped. Susie was concerned because they had left their climbing gear and rope below in the Garnet Canyon Meadows. They decided to continue down the East Ridge Route with the alternative of ascending back to the summit of Cloudveil Dome and re-tracing their steps back down the Zorro Couloir in the event that they became uncomfortable with the East Ridge down-climb.
They were very comfortable down-climbing the East Ridge until they came to the second set of rappel anchors. (The first and second set of rappel anchors are sometimes used to descend the route using ropes when route conditions are poor, and/or by less experienced climbers.) The route-finding and down-climbing “got a little bit tricky.” They were scoping out the route: Susie was checking down and to the right and Heather down and to the left. Heather told Susie that “this way looked good—doable—good handholds.” Heather had good handholds, a good right-foot placement, and appeared to be fishing with her left foot for a foot-hold when she suddenly popped off and slid down a V-shaped corner. She hit a ledge feet-first a short distance down and plummeted off backwards (perhaps due to the weight of her backpack) down to a snowfield and out of sight. She was wearing a climbing helmet.
A significant SAR operation ensued, involving about 25 National Park rangers and Forest Service heli-tack crewmembers. One team of rangers climbed to Susie, who was in distress, and assisted her to a heli-spot where she was flown to the Lupine Meadows SAR Cache. Another group of rangers climbed to Heather’s location and, after determining that she was deceased, flew her to the Lupine Meadows SAR Cache, where she was transported to Jackson.
Analysis
Heather Paul was an avid climber, mountaineer, skier, and world-class athlete. Why this tragic event ever happened and whether a similar event could be prevented in the future merits discussion.
When the two women left from the Lupine Meadows parking area early that morning, they planned on a west-to-east traverse of Cloudveil Dome. When they arrived at the Meadows of Garnet Canyon, they had a change of mind because of conditions, stashed their rope and technical climbing gear, and headed for the non-technical South Teton. Shortly thereafter, as they approached Cloudveil Dome, they had another change of mind and decided to attempt their original itinerary (but without the rope and technical climbing gear).
Did this indecisiveness contribute to the final outcome? Given the fact that mountaineering is not a static event, their change of plans based on existing environmental conditions demonstrated experience and knowledge of the mountain environment. Mountaineers should set a goal and define a specific itinerary to accomplish that goal, but they should also be willing to dynamically adjust to the environmental conditions that present themselves. Their decision to climb the South Teton and then to climb Cloudveil Dome via the Zorro Couloir as they originally had planned reflected changing environmental conditions and sound judgment.
Did stashing their technical gear and rope, and then proceeding with their original climb, contribute to the final outcome? When Heather and Susie arrived at the base of Cloudveil Dome, specifically the start of the Zorro Couloir, they encountered ideal snow conditions: the snow “was soft, but not too soft, great for kicking steps.” Under these conditions, the placement of technical gear and use of ropes most likely was not necessary. Most climbers with their level of expertise probably would not have taken the equipment and rope from their pack. To the contrary, use of the gear and rope on the Zorro Couloir would probably have slowed them down considerably and subjected them to dangers such as falling rock and avalanche that often occur as the day progresses and ambient temperatures increase.
Did not having a rope on the descent of the East Ridge contribute to the final outcome? Heather and Susie were both highly competent mountaineers and well within their comfort level while descending the ridge. They also had a “fall-back plan” to re-trace their route and down-climb the Zorro Couloir should they become uncomfortable with their descent. Up to the moment when the accident occurred, they were comfortable with their descent. Although the route-finding had become “a bit tricky,” consider Heather’s last words: “This looks good—doable—good handholds.” Under these circumstances, I doubt that the rope would have ever left their pack. Most climbers of their ability level, and even of lesser ability, down-climb the East Ridge route without a rope. Why? When mountaineers begin an ascent of a mountain, they do so with the understanding that there are many inherent risks involved that necessitate a balance between moving quickly through the mountains and doing it safely with the use of technical gear. (The use of ropes and gear may prevent a fall, but they slow your progress and expose you to falling rock and avalanche for greater periods of time.) If Heather and Susie had had a rope and had used it, certainly the tragic event would not have occurred; however, as noted above, I doubt that the rope would have ever left their pack and the outcome would have been the same.
Because of this, I see no flaw in Heather’s and Susie’s decisions throughout the day. They made these decisions based on a profound understanding of the mountain environment, balanced with their ability level. They were comfortable with their descent up to the moment of the accident. (Source: George Montopoli, Incident Commander)</t>
  </si>
  <si>
    <t>Fall on Snow—Unable to Self-Arrest, Washington, Mount Rainier, Gibraltar Ledges</t>
  </si>
  <si>
    <t>Washington, Mount Rainier, Gibraltar Ledges
On June 10 about 0600, Mike Beery (29) and Ryan Tillman were climbing the Gibraltar Ledges route on Mount Rainier. Having just exited the ledges and entered Gibraltar Chute, Beery, who was a few steps in front of his partner, fell. Tillman did not notice the fall until his partner slid by him. Tillman shouted as he watched his partner unsuccessfully attempt to self-arrest. Beery continued to slide down the 45-50° slope and over a small rock outcropping. At this point, Tillman lost sight of Beery, who tumbled some 900 vertical feet down the chute until he came to rest on the shallower slope below.
Tillman pulled out his cell phone and called his girlfriend, who then called 911. He then began his descent down Gibraltar Chute to look for Beery. Approximately 3 5 minutes later, having found several pieces of his partner’s equipment strewn along the route, including his ice ax, Tillman found Beery lying face-down with his pack wrapped tightly around his neck. Tillman, an EMT, cut the pack loose and took Beery’s vitals. At 0635 Tillman found no respirations but a weak pulse of about 35. Ten minutes later, when he could no longer detect a pulse, Tillman began CPR on Beery. He continued CPR until 0855 when climbing rangers Matt Hendrickson and Andy Winslow, who were on a routine patrol of the Ingraham Direct, arrived on scene and relieved him.
The rangers had descended to Camp Muir and then ascended the Nisqually Glacier with rescue equipment. Once on scene, Hendrickson checked vitals on Beery and found him to be pulseless, unresponsive, and not breathing. Beery had obvious signs of serious trauma and was bleeding from the head and ears and nose. At 0900, with the information provided by the rangers, Mount Rainier’s medical control advised rangers to stop CPR and pronounced Beery deceased.
At this point the rangers’ highest priority was getting Tillman out of the chute as rockfall had increased with the warmth of the day. They escorted him down 250 feet onto a rock spur. After Tillman was secured the rangers went back to package and fly Beery’s body from the glacier via helicopter. Hendrickson and Winslow then escorted the exhausted Tillman back to Camp Muir. Tillman was then flown off the mountain.
Analysis
It is unlikely we will ever know what caused Beery’s initial slip, but the firm early morning snow surface, which had not yet been softened by sunshine, made any self-arrest a difficult prospect. Beery and Tillman were unroped at the time of Beery’s fall. Tillman stated afterward that they had elected to remain unroped while traversing the ledges because of the lack of available points of protection along the catwalk-like section of route. At the time, there were only a few inches of snow on the narrow loose path. Pickets or ice screws are generally un-placeable along this stretch of route except, perhaps, in winter. While rarely used, rock may afford some protection, but is limited by the overall poor and friable quality of the rock here. Tillman reported that he and Beery had agreed that they would rope up as soon as they left the ledges. The location from which Beery fell was right in the transition from ledge to chute. While it is possible that Tillman may have been able to arrest his partner’s fall, had they been roped, a more likely scenario is that without protection, both climbers would have fallen to their deaths. (Source: Mike Gauthier, Climbing Ranger)</t>
  </si>
  <si>
    <t>Falling Ice, Washington, Mount Rainier, Kautz Glacier</t>
  </si>
  <si>
    <t>Washington, Mount Rainier, Kautz Glacier
On July 5 Jim Curnutt (46), was hit in the thigh by icefall while ascending the Kautz Glacier Route, sustaining a serious leg injury. Curnutt’s teammates used a cell phone to notify the NPS and lowered him to a safer location to care for his injuries.
Climbing rangers Charlie Borgh and Tom Payne were climbing the Fuhrer Finger route when they were called to respond. The rangers were dispatched to the accident site where they provided emergency care and assessed the possibilities for air evacuation. The Oregon Army National Guard responded to the Park Service’s request for a med-evac airship sending a Blackhawk helicopter from Salem. A paramedic was lowered via hoist to the 11,500-foot location in the Kautz Icefall. After triage, the patient was successfully lifted from the mountain and flown directly to Madigan Army Hospital for treatment.ss
Analysis
Rock and/or icefall are natural phenomena on every climbing route on Mount Rainier. Climbers are particularly vulnerable to falling ice in those areas where climbing routes traverse under or climb through active icefalls. The frequency at which seracs calve from an icefall appears not to be related to the time of day as one might easily assume. Icefall drones on continuously, albeit slowly, propelled by the unceasing downward pressure exerted by the mass of glacier above. Thus, one cannot avoid icefall even by climbing, for example, in the early morning hours. Noting icefall hazard zones and moving quickly through them can reduce the possibility of being hit, but short of not climbing, one cannot reduce the odds to zero. (Source: Mike Gauthier, Climbing Ranger)</t>
  </si>
  <si>
    <t>Falling Rock, Protected Pulled, Inadequate Belay, Off Route, Oregon, Mount Washington</t>
  </si>
  <si>
    <t>Oregon, Mount Washington
Mei Ding Stamplis (24) and husband Mathew Stamplis posted the following on a popular climber’s Bulletin Board:
“We were on the North Ridge (July 2). Hadn’t climbed it before and we got off route up at the summit pinnacle. Instead of directly climbing North Ridge, we traversed around it (climbers left) onto the east face. I could see a gully on the east face that looked climbable so we headed for that.
“The gully looked to be 4th class with some nasty exposure, so my wife belayed from below and off to the side. I went up about 20 feet and commented that there was no decent rock for placing pro. I finally settled on a large boulder (about the size of a person) that looked somewhat stable relative to everything else. I threw a sling around it and gave just a little tug on it and the whole thing just took off down the slope. It took a bad bounce and my wife couldn’t get out of the way. She was struck on the shoulder and side of the head (helmet saved her life!). She fell off the ledge she was on and landed about 15 feet below on another ledge.
“If she hadn’t landed on the ledge that she did (about three feet wide), there is no doubt we both would have been dragged right off the mountain (below us was 45 degree snow). She had set up a belay anchor but the anchor wasn’t meant to take a load from that direction and didn’t help at all to stop the fall.
“I was leading, she was belaying from below—there was nothing special about our setup. I did give the boulder a wiggle before I slung it and it seemed OK—it wasn’t until it was slung and I gave it a slightly more firm pull that it gave loose.”
Analysis
“In retrospect, the best thing we could have done was turn back and try another route after noticing the poor quality of the rock on the east face.
“But, assuming we were determined to climb where we did, the second thing we should have done is found a better spot for her to belay from. She was off to the side from where we expected any rockfall but, obviously, not far enough.
“Finally, given the big exposure on the east face, we definitely should have set up a bomber anchor for the belayer, something that would have kept her from falling after getting hit. The only anchor we had on belay was a sling around a horn, which was far from bomber.
“In short, our biggest mistake was simply not being able to properly evaluate the rockfall hazard. In our traverse around the pinnacle, we both noted that the rock was awfully crumbly. But we kept pushing on, hoping the rocks up the gully might be a little better.”</t>
  </si>
  <si>
    <t>Falling Rock, Washington, Mount Rainier, Fuhrer Finger</t>
  </si>
  <si>
    <t>Washington, Mount Rainier, Fuhrer Finger
At 0720 on June 29, while ascending Fuhrer Finger, Brian Benedict was hit by rockfall and sustained an open fracture of his tibia and fibula. Benedict was a client of a Rainier Mountaineering Incorporated (RMI) guided party led by Kurt Wedburg. Wedburg immediately reported the accident and notification was provided to Mount Rainier National Park. While Wedburg’s party assessed, stabilized, and splinted Benedict’s leg, climbing rangers made arrangements for air extrication. Simultaneously, three other RMI guides led by John Race left Camp Muir to rendezvous with Wedburg’s team.
With Benedict unable to walk, Wedburg’s party methodically lowered Benedict back down the Fuhrer Finger taking care to avoid farther rockfall. Upon reaching approximately 9,300 feet on the Wilson Glacier, Race’s team began improving an area to serve as an LZ for the helicopter extraction.
Around 1200, the patient arrived in the vicinity of the LZ. Fifteen minutes later a Bell 206 LIII arrived on scene with climbing ranger Bree aboard. Benedict was loaded into the aircraft and flown to Harborview Medical Center in Seattle.
Analysis
The Fuhrer Finger route on Mount Rainier is a prominent snow couloir with an hourglass funnel at around 10,500 feet that varies in width depending on time of year. These features, along with its south facing aspect, result in the prevalence of rockfall on the route. As one Mount Rainier climbing guidebook states, “Warmth also means rock-fall; the routes demand helmets and call for a true alpine start,” and farther admonishes to “move quickly, as rock-fall is present in the hourglass...” Unfortunately, caution and the appropriate tactics can only reduce objective dangers such as rockfall and not eliminate them altogether. Despite their early start, this group encountered rockfall early in the morning. There is also reason to believe that because the previous day’s meltwater froze during the early morning hours, it may actually have induced rockfall due to the expansion (and therefore prying ability) of water as it turned to ice between rock. (See July 29 rockfall incident for more in-depth explanation.)
It is up to each climbing party to decide its level of acceptable risk of objective dangers and to attempt to minimize this danger by applying common climbing practices. Wedburg and his group responded to the accident in an efficient and intelligent way that allowed for maximum safety and a quick extrication of the injured climber. The additional help from Race and his crew further enhanced the rapidity with which the rescue was effected. (Source: Mike Gauthier, Climbing Ranger)</t>
  </si>
  <si>
    <t>Falling Rock—Dislodged by Climbers Above, Wyoming, Mount Moran,CMC</t>
  </si>
  <si>
    <t>Wyoming, Mount Moran, CMC
August 6, Jerry Painter (49), of Idaho Falls, Idaho, and three other climbers were ascending the CMC Route—a popular climbing route on the east face of Mount Moran, rated 5.5—when Painter was struck on the head by a sizable rock that was dislodged by climbers above. The rock broke Painter’s helmet and he sustained injuries to his head and neck. The party was on the first pitch of the climb and had reached an elevation of about 11,500 feet when the accident occurred. Steve Bohrer, also from Idaho Falls and one of Painter’s climbing partners, called for help via cell phone at 9:15 a.m. Rangers immediately began to coordinate a rescue, while the group of climbers moved Painter to a more secure area, out of the way of farther rockfall, until rangers could reach them. Due to the nature of Painter’s injuries, his disoriented state of consciousness, and the group’s remote location, rangers asked for an assist from the interagency helicopter. The helicopter flew four rangers to a staging area on the Falling Ice Glacier, then inserted one of these rangers to Painter’s location using the short-haul method. This ranger loaded Painter into an evacuation suit and attended him while the two were short-hauled back to the staging area at the glacier. Rescue personnel at the glacier moved Painter inside the helicopter for the flight to Lupine Meadows, where a park ambulance was waiting to transport him to St.John’s Medical Center in Jackson. From there, Painter was flown by air ambulance to Idaho Falls for treatment of his head injuries. While Painter sustained serious injuries, his use of a helmet, combined with a rapid evacuation, likely saved his life. (Source: From an NPS Morning Report)</t>
  </si>
  <si>
    <t>Falling Rock—Dislodged by Party Above, Wyoming, Devil's Tower National Monument, Pseudo Weissner</t>
  </si>
  <si>
    <t>Wyoming, Devil's Tower National Monument, Pseudo Weissner
On May 29, Rita Sanders (46) of Bellview, Nebraska, was injured by a falling rock while climbing on Devils Tower. Sanders was climbing the Pseudo Weissner route with a friend and a professional guide when the accident occurred. She was preparing to climb the third pitch of the route and was attached to a set of anchor bolts when a 10- to 12-inch diameter rock was dislodged by a party climbing approximately 300 feet above her. The rock struck her in the helmet, left arm and left ankle, causing multiple injuries, including several broken bones. Sander’s guide provided initial care and was lowered with Sanders 200 feet to the base of the route by another climbing party. Rangers and other climbers then packaged and lowered her in a litter through another 100 feet of vertical terrain. Sanders was then flown by the Rapid City Regional Lifeflight helicopter to Rapid City, South Dakota. (Source: Scott Brown, Chief Ranger)
Analysis
Climbing on the Devil’s Tower brings with it an inherent risk these days. It would have been easy to add “poor position” as one of the contributory causes here, but that’s the point. It’s hard NOT to be in the fall-line here. Nevertheless, climbers must take even greater care to avoid causing rocks to fall. This is as important a skill to learn as all other climbing techniques. (Source: Jed Williamson)</t>
  </si>
  <si>
    <t>Frostbite, Off Route, Inadequate Food, Lost Equipment, Washington, Mount Rainier National Park, Ptarmigan Ridge</t>
  </si>
  <si>
    <t>Washington, Mount Rainier National Park, Ptarmigan Ridge
On February 1, Chris Bamer (25) and Robert Montague (28) set out to ascend Ptarmigan Ridge. Both were guides for Rainier Mountaineering Incorporated (RMI). They expected to complete the climb by Thursday, but Bamer asked his girlfriend to call the NPS if the pair were not home by the evening of February 4. At 2015 on February 4, Bamer’s girlfriend contacted Mount Rainier National Park and notified them of the ascent. Later that same evening, however, she received a cell phone call from Bamer during which he explained that he was okay but had a little frostbite on his hand and toes. Bamer stated that the route was quite icy and that they were taking longer than expected. They were camped near 12,500 feet, had plenty of fuel, and though they were low on food, they did not require assistance. This information was relayed to park officials.
At 0745 on February 5, Bamer called the NPS on his RMI radio and asked for climbing route directions across the summit and how to descend the Gibraltar Ledges route. The team was still camped at 12,500 feet and had to climb through the rocks near 12,800 feet before ascending to Liberty Cap. Bamer reported the frostbite but felt things were going to be okay. The team was encouraged to complete their ascent, as the clear weather was forecast to deteriorate. Bamer was asked to notify the NPS when they reached Liberty Cap (the false summit at 14,112 feet).
At 1444, Bamer called to say that the team had reached Liberty Cap and were making their way towards Columbia Crest. (Montague later stated that they were actually only at 13,200 feet when the call was made). At 1755, Bamer again called the NPS and reported that the team was somewhere between Russell Cliffs and Liberty Cap. They reported whiteout conditions, snowfall, and high winds; because of this, the pair elected to stop moving and set camp.
At roughly 1130 on Feb 6, Montague reported being in a steam cave on the summit. Their plan was to descend towards Gibraltar Rock and then to Camp Muir. He also reported on Bamer’s frostbite, which included blackness in his toes and fingers and some blisters on his fingers. The team was in a snow cave on the summit and had run out of food and fuel. The wind was blowing 15mph and snow was falling.
Bamer and Montague left the summit at 1150 heading towards Gibraltar Rock. Along the way, they reported deteriorating weather conditions and numerous crevasses, reaching a rocky, corniced ridge at 1315. The team continued to descend, but the heavy snowfall and unfamiliarity with the route made route finding difficult. Over the next two hours, the pair tried to negotiate the Gibraltar Ledges but, in the end, had to rappel over some cliffs and descend steeper slopes towards the Nisqually Glacier.
The pair was in communication with the NPS throughout this process. NPS advised on route alternatives and predicted avalanche conditions. Bamer and Montague had difficulty with their GPS and compass. They reported very poor snow stability as they continued their descent.
Two rescue teams had been dispatched to Camp Muir earlier that day. The first team consisted of RMI guides Paul Maier and John Lucia, who arrived at Camp Muir around 1645 and, after a short break, continued toward the Nisqually Glacier to search for the pair. They reported dangerous avalanche conditions, low visibility, and heavy snowfall. They returned to Camp Muir at 1906 to get gear that would enable them to go out onto the glacier safely. A second team consisting of climbing rangers Stony Richards, Chad Kellogg, and Lara Kellogg arrived at Camp Muir at 1745 and then also headed out to search.
At 1817 Bamer and Montague experienced a small fall over steep terrain. They elected to cut their rope in order to get themselves out of their predicament. Montague lost his ice tools while digging himself out of the deep snow, which was over his head following the fall. They also lost a GPS and compass. Montague also reported that his headlamp was no longer working, and that the avalanche danger was extreme.
At about 1835, Bamer and Montague had regrouped and were descending once again. After about 30 minutes, they reported from 10,500 feet that the slope they were descending had become lower angle. At 2040, Kellogg, using a flash beacon, met up with Bamer and Montague at the 9,800-foot corner of the Nisqually and Muir Snowfield. Rangers Kellogg and Richards escorted them back to Camp Muir by 2130.
At Camp Muir the rescue teams provided food and medical care to the exhausted party. Bamer had not felt his feet for 36-48 hours. Many of his digits on both hands and feet were bruised to the first joint. The tips of his fingers and toes were purple and red. Blebs and blisters had already begun to appear on his hands. As transport would have to wait until the next morning, Bamer’s extremities were dressed and packaged in anticipation of extraction and transport to a medical facility the next day. Montague was in good condition with no signs of frostbite.
The next morning Bamer was taken by helicopter from Camp Muir directly to Harborview Medical Center. Montague descended to Paradise with the team of rangers.
Analysis
Bamer and Montague set off expecting to complete their journey in three days with a fourth day for contingency. On the morning of the day they expected to be out they were only at 10,200 feet with all of the technical climbing still ahead. By evening they had ascended only another 1,200 vertical feet with more difficult climbing ahead. It may have been wise at some point during this day or even the previous one to reevaluate their plans in view of their slow progress, dwindling supplies, and the difficult conditions. A logical point for reevaluation would have been the base of the ice cliff at 10,500 on the ridge, as the more technical climbing begins at this point. Backing off the climb at this point would have been a tough decision for the pair having come this far and with their objective right before them. They would have already gained 7,000 feet with only 4,000 more to the summit.
On the other hand they had already used two-thirds of their planned time and they had not even begun the climb. There would have been little reason for the pair to presume the going would get any easier. If anything, the more technical terrain would likely slow the progress as they encountered the steeper ice pitches. On the morning of their fourth day, already out beyond their expected return, this was still a reasonable time for reevaluation of the feasibility of continuing the climb. At the rate they were climbing (1,200 feet/day) through the technical section they could have predicted that it would take them another two days to reach the summit. Even if they had to rappel several pitches to descend the technical climbing, it still would have taken less time and effort than continuing on. Descending would have also spared them from climbing through the questionable weather ahead. (Source: Mike Gauthier, Climbing Ranger)</t>
  </si>
  <si>
    <t>Loss of Control—Voluntary Glissade, Improper Use of Crampons, Washington, Mount Rainier, Inter Glacier</t>
  </si>
  <si>
    <t>Washington, Mount Rainier, Inter Glacier
On July 15 at 1348, the communication center notified Camp Schurman that a climber had broken his leg near the bottom of the Inter Glacier. Climbing rangers Chris Olson and Stoney Richards left Camp Schurman at 1415 arriving on scene at approximately 7,400 feet on the Inter Glacier 30 minutes later with a Cascade Litter.
Randy Kruschke (age unknown) had been glissading when his crampon caught an edge causing him to tumble and break his right tibia and fibula. Kruschke’s teammates had already splinted his leg with a foam pad and ski pole and after quick evaluation of the injury, Olson elected not to re-splint the fracture to prevent farther injury or delay. Olson and Richards packaged Kruschke into the litter and with the assistance of Kruschke’s teammates lowered him to the base of the Inter Glacier where he was wheeled down to Glacier Basin. Kruschke was airlifted to the hospital from Glacier Basin Analysis
Crampons are a great tool when on firm snow and ice but quickly become a hazard as the snow warms. Knowing when to use them and when to remove them—and then stopping at the appropriate time to make the change can lead to preventing this kind of accident. Novice climbers often mistakenly assume that they must wear crampons whenever on snow. It is hard to imagine a time when glissading with crampons would ever be considered a good idea.
Kruschke chose to leave his crampons on even though it was late in the day, the snow was soft, and he was glissading. In the classic fashion, when Kruschke picked up speed during his glissade, the rear tines of his right
crampon snagged in the snow. This resulted in snapping the two bones (tib/fib) of his lower leg and throwing his body over his feet, sending him into an uncontrolled tumble. (Source: Mike Gauthier, Climbing Ranger)</t>
  </si>
  <si>
    <t>Off Route, Falling Rock, Fall on Rock—Rappel Anchor Failure, Inadequate Protection, Washington, North Cascades National Park, Sharkfin Tower</t>
  </si>
  <si>
    <t>Washington, North Cascades National Park, Sharkfin Tower
On July 10, a six-person team set out to climb Sharkfin Tower in North Cascades National Park. After a glacier crossing, the group passed the standard gully used to access the objective, the southeast ridge of the peak, and ascended a similar, but farther gully. Realizing this, the group began a traverse in two rope teams of three, employing belays, to get back into position for the ridge climb. During this movement, rockfall struck one member, causing injuries to her face, eye, jaw, and one hand, but left her ambulatory with assistance. The group decided that rescue assistance would be necessary for evacuation of their injured member but planned to first retreat back down the gully they had ascended as a group to the top of the glacier. During this time the weather, which had been good at the start of the day, began deteriorating.
The group faced a descent of approximately 300 to 400 feet down a gully of mixed snow and rock. The plan was for two rappels, each using the group’s two fall ropes. A first anchor was constructed around a large rock sitting on a slab. Two climbers rappelled individually without incident to a point mid-gully, at which one began constructing the next anchor in the snow. The remaining four planned a descent involving two climbers rappelling on single strands of rope with the injured member connected closely by daisy chain to them so as to assist her descent. The fourth member would later rappel solo.
At mid-gully the first two heard the rappel commands from above, followed shortly by rock commotion, and made a quick observation of falling climbers with a tumbling rock before taking cover. Four climbers fell the entire gully-length to the top of the glacier. The two at mid-gully were not hit and down-climbed the steep snow to the glacier.
Three climbers died and the fourth sustained a serious head injury and was not conscious until hospitalization. One of the un-injured climbers went for help while the other stayed at the scene. A mountaineering guide was encountered in the basin and ascended with his cell phone and gear back to the scene. National Park Service officials were contacted by cell phone. By this time, it had begun to rain, complicating the effort to provide care at the scene and initiate a helicopter rescue from the ranger station. A team of rangers hiked through the night to reach the scene and at 7:00 a.m., a period of clearing allowed helicopter evacuations of the seriously injured climber directly to a Seattle hospital, the two uninjured climbers flown to the ranger station, and the three body recoveries completed.
Killed in the accident were Jo Backus (61), Mark Harrison (35), and John Augenstein (42). Survivors were Wayne McCourt (31) who was injured, Janel Fox (28), and Mike Hannam (27). The most experienced and designated leaders of the group were Backus and Harrison. All had at least basic mountaineering experience here in the Cascades. There were no absolute novices, but I believe Fox and McCourt were under the “tutelage” of the leaders. My understanding from the survivors and friends/colleagues of the victims was that several of them, or all of the other four, had intermediate to advanced experience, with a range of Cascades ascents behind them. None of them climbed Sharkfin Tower previously.
Analysis
Route-finding. While a climb of Sharkfin Tower could certainly be made using the gully ascended by this group within reasonable daylight timeframes (the Sharkfin Tower ascent is much shorter in comparison to nearby North Cascade peaks), not taking the direct approach gully resulted in complications for this group, as being off-route often does. These included extending the travel time frame on a day of deteriorating weather (critical in the North Cascades) and providing further route-finding complications and exposure to technical terrain. The approach across the glacier through the gully and to the notch that begins the climb is entirely visible from the hike and campsite in lower Boston Basin. When this is possible, a team agreed- upon “visual fix” on preferred terrain and most efficient route can be useful in preventing later difficulties.
Initial rockfall. One survivor statement indicates that the initial rock- fall that debilitated a member was party-induced, although this is not an entirely assured conclusion. At any rate, travel in areas of potentially loose rock demands a high degree of awareness of fellow climber’s locations and movement, especially with larger party sizes. The analysis here should also show that all members of this team were wearing helmets and during this traverse seemed to be communicating about each team’s position. The teams were attempting to take separate lines across the traverse, (which potentially raises the hazard); however, this party-inflicted rockfall was within one rope team.
Rappel anchor failure. Survivors described the rock anchor as “refrigerator-sized,” that it was “tested” by efforts to kick and move the rock, and there was no recollection by survivors of any team member questioning the rock’s integrity as an anchor.
Investigators estimated the size of a rock found at the gully’s base believed to be the anchor at about 6×4×3 feet. The anchor was constructed with one cordelette and one webbing joined with a locking carabiner, as one anchor point, with no backup. This anchor rock was situated on a somewhat down-sloping slab surface of mixed rock and soil surrounded by small loose rocks. The two ropes were connected by a double fisherman’s knot through the carabiner with stopper knots at each rope end. The combined weight of the three people rappelling together with packs was likely between 500-600 lbs. While it is impossible for any climbers to know definitively the exact force any selected anchor can hold, the tragic end to this event shows this weight was too much for this anchor. Statements and evidence indicate the anchor failure happened when the three were about ten feet into the rappel. The accident was compounded by the fourth member (meant to rappel last separately) being clipped to the anchor. Later observations of the area immediately around the anchor site showed few backup options, at least of the type and proximity that with the standard climbing gear available in the party’s gear could have held the primary anchor in place. (Source: Kelly Bush, SAR Coordinator, North Cascades National Park)</t>
  </si>
  <si>
    <t>Rockfall, Unfortunate Position, Wyoming, Grand Teton National Park, The Snaz</t>
  </si>
  <si>
    <t>Wyoming, Grand Teton National Park, The Snaz
On July 24, after a successful climb, our party of three was on the last (sizeable but sloping) ledge and final rappel of the route. I (Scott McGee, 39) was struck on the front half of my helmet by a bread-loaf-sized rock traveling at high velocity. I lost sensation and movement in my hands and feet, fell to my knees, and began to tumble backwards. (I experienced no loss of consciousness.) The first partner, who had just clipped in to rappel, arrested me by the harness and leg.
The second partner, a ski patroller, and I assessed potential injuries, ruling out destabilizing neck fracture and head injury. Normal sensation returned to feet and legs, but burning sensation persisted in hands. We elected to self-evacuate, stabilizing my neck, rappelling two short sections, and short roping to trail. Three miles travel on foot returned us to the trailhead.
Analysis
Although I was on a large ledge, I was not anchored. Anchoring until on rappel could have prevented the fall that my partner saved me from. The rockfall came with no warning or sound of tumbling from above. There was a party one pitch above, who reported neither hearing rockfall, nor knocking rocks off. The route is fairly steep (5.7-5.9 pitches), and the rock probably came from very high up.
CT and MRI revealed one bone spur chipped off of the front of C3 and no other damage to bone or soft tissue. Burning and tingling in arms diminished over two to three weeks and were caused in part by a pre-existing condition known as cervical stenosis, or bone spurring on the vertebrae, which narrows foramen, openings in the spinal column where nerve roots leave the spinal cord. These openings were likely pinched momentarily when the rock struck.
This rock could have easily missed me, hit elsewhere with a worse outcome, or struck me fatally had I been in a slighdy different position. Wearing a helmet doubtless saved my life. Anchoring, even on large ledges, is something I’ll consider more carefully in the future. In the meantime, I pursued surgery (fusion of C4-C7) as a preventative measure to keep major trauma to the neck from resulting in major disability. (Source: Scott McGee)</t>
  </si>
  <si>
    <t>Trip/Fall on Snow—Twice, Unable to Self-arrest—Fall into Crevasse, Washington, Mount Rainier, Ingraham Glacier</t>
  </si>
  <si>
    <t>Washington, Mount Rainier, Ingraham Glacier
On July 7 at 0720, John Lucia (31), a guide with Rainier Mountaineering Incorporated (RMI), was leading a rope team up the Ingraham Glacier around 12,800 feet when one of the clients, Peter Bridgewater (54) fell on the icy slope. Lucia successfully arrested the client’s fall and then attempted to place a picket for a running belay. After that, Lucia’s memory becomes fuzzy, but he does recall wanting to put Bridgewater on a “short tie-in” as he was concerned about Bridgewater’s footing. During this time, Bridgewater somewhat regained his footing and starting crawling towards Lucia. As he ascended, slack was created in the rope; moments later Bridgewater fell again and pulled Lucia off his feet. Lucia described being unable to self-arrest due to the momentum and the hard ice. The other two clients, Matt Fisher (42) and Patrick Clements (36), also attempted to self-arrest, but were subsequently pulled off as Bridgewater and Lucia slid by.
The team fell approximately 150 to 200 feet down the Ingraham Glacier before hitting a crevasse. Lucia and Bridgewater were tossed across this crevasse while Clements and Fisher fell into the crevasse and landed on a shelf 20 feet down. Lucia was knocked unconscious during the fall but regained consciousness shortly thereafter. Lucia, who sustained lacerations and a head injury, radioed for assistance to other RMI guides as he assessed the team’s injuries.
The initial call to the Park Service indicated that all of the members of the team were badly hurt, including femur fractures, serious head injuries and spinal injuries. Within minutes of the initial call, climbing rangers Gauthier and Kessler had a rescue team on stand by ready for flight, while air support from the military was requested. A Hughes 500D helicopter that had just arrived at the park for material hauling was diverted for rescue operations.
While the carrying capacity of that ship was limited, the maneuverability and small footprint for landings made it extremely useful during the initial stages of the rescue.
At 0840 helicopter 12F, piloted by Jerry Grey, was launched to Camp Schurman to pickup climbing ranger Jeremy Shank and insert him on scene with rescue equipment. Ranger Matt Hendrickson at Kautz Helibase was flown to the accident scene on the second flight. Those rangers assisted Lucia and four other guides already on scene in extricating the injured clients from the crevasse. Shank and Hendrickson provided patient care and technical rope rigging skills.
Clements and Fisher, the two climbers in the crevasse, were the most critically injured. Clements had serious head, spinal and chest injuries in addition to a suspected broken femur. Fisher had sustained serious chest injuries with multiple rib fractures. Bridgewater, also banged up badly, sustained a dislocated shoulder. Bridgewater was ambulatory and therefore able to walk to the LZ. He was airlifted out when the next climbing ranger, David Gottlieb, arrived on scene in 12F. Gottlieb arrived at 1002 with additional rescue equipment; Bridgewater was flown to Kautz Helibase and met by medics and the NPS ambulance.
Rescuers continued stabilizing and packaging Clement and Fisher into litters for crevasse extrication. A 20-foot technical raise was needed to extricate Clement and Fisher from the crevasse before they could be hoisted from the mountain. At 1042 VIP Climbing Ranger Andy Winslow was flown to the scene and Lucia was then flown off the mountain to Kautz Helibase. Lucia and Bridgewater were transported to Tacoma General Hospital via AMR ambulance.
During this time, two Oregon National Guard Blackhawk med-evac helicopters and one Fort Lewis Army Reserve CH-47 Chinook helicopter arrived at Kautz Helibase. The crew of first Blackhawk enroute to the park was given GPS coordinates of the accident scene in order for them to complete a flyover and familiarize themselves with the site.
The field operations continued to prepare the remaining two patients for extrication. Raising the climbers from the crevasse was slightly hampered by an overhanging snow lip. As Clements was being raised to the surface, the first Blackhawk was launched to retrieve him via hoist. The ship arrived on scene 14 minutes later and inserted one medic with litter. That medic helped rangers to transfer the patient to the National Guard’s litter before hoisting Clements into the ship at 1159. The ship flew directly to Madi- gan Hospital in Tacoma with the patient. Clements was the most critically injured of the four.
At 1233, minutes before the last of the injured was ready for airlift, the second med-evacked Blackhawk was launched from Kautz with an NPS medic (Rob Bjelland) onboard. A repeat of the previous operation was made to hoist Fisher from the accident site and fly him to Harborview Medical Center.
The RMI guides assisting with the rescue descended to Camp Muir after the patients were evacuated. The Army Reserve Chinook was launched at 1503 to retrieve the climbing rangers from the top of Disappointment Cleaver via Jungle Penetrator.
Lucia was released later that day after being treated for a broken orbit, lacerations, and contusions. Clements spent six days in the hospital having suffered two broken cervical vertebrae, six broken ribs, a ruptured spleen, severely bruised femur/thigh, broken nose, and serious facial lacerations. Fisher remained in the hospital for five days with six broken ribs, a punctured lung, and a lacerated liver. Bridgewater was released that day having been treated for a dislocated shoulder.
Analysis
One of the difficulties for a guide is the gamble of who will end up on your rope. While RMI clients are screened for fitness, those on the standard summit climbs are given only a few hours of technical training. A majority have never used an ice ax or crampons before. Clients are given specific instructions on what to do in the event of a fall, but a novice, especially when panicked, cannot be expected to react with rapid and correct reflexes. It seems Lucia, having successfully caught Bridgewater’s first fall was formulating a plan to reduce the risk Bridgewater posed to his rope team when, only moments later, his client stumbled and fell again. Once pulled off his feet, Lucia stood little chance of arresting both his own fall and that of Bridgewater’s on the early morning boilerplate surface. While experienced mountaineers observing the fall of rope team members upslope might be expected to drop into self-arrest, digging in his ice ax and front points vigorously in preparation for the impending shock load, little can be expected from those whose only experience with self-arrest is a few minutes of dropping onto flat ground from a standing positions without the realism of even a good tug on the rope. Given these imposed conditions, Lucia, it seems, did the very best he could. (Source: Mike Gauthier, Climbing Ranger)
(Editor’s Note: Rangers and MRA personnel used a dynamometer to test the forces of snow anchor systems and human anchor systems—as in self arrest—several summers ago on the Muir snowfield. Many were surprised to learn how quickly and easily belayers could be pulled from the self-arrest position, even when they were allowed to get into position prior to the climber simulating a fall.
Ofnote here is the hi-tech rescue that was accomplished. In earlier years - before cell phones and several available helicopters, the results of such an incident would likely have been quite different.)</t>
  </si>
  <si>
    <t>Weather, Exhaustion, Hypothermia, Inadequate Clothing, Washington, Mount Rainier, Muir Snowfield</t>
  </si>
  <si>
    <t>Washington, Mount Rainier, Muir Snowfield
About mid-day on Saturday, May 2, Tim Stark (57) and his nephew Greg Stark (26) set out from the Paradise (5,440 feet) to Camp Muir (10,100 feet) planning to climb the Ingraham Direct route. When they set out, Camp Muir was visible from Paradise. By 1900, however, the entire route above 6,800 feet was in the fog, clouds, and snow. A party of two matching the description of Tim and Greg Stark were seen in the public shelter at Camp Muir. Independent climbers at Camp Muir said that this party left the shelter and descended shortly after they arrived around 1800. On the way down they got off route and descended onto the edge of the Paradise Glacier.
Either later that night or early on May 22 after trying to make camp and cook some food, they began their descent again but did not get far. Greg’s backpack was left 50 yards from the camp. The tent was loosely strapped onto the back of Greg’s backpack and the tent poles were partially collapsed. There was spilled food in the tent indicating the tent may have been packed in a hurry or that the weather was quite poor when they were packing up. Their sleeping bags were unpacked and loosely strapped onto the back of their backpacks. Neither Tim nor Greg was found with a map or a compass.
Tim’s body was found approximately 100 yards from Greg’s backpack and about 3 5 yards lower to the southeast. Tim was wearing four layers on his upper body, a pair of cotton pants, gaiters, plastic climbing boots, gloves, and a wool hat. Most of his clothing was appropriately synthetic. Tim was sitting on the snow with his feet pointed downhill. His backpack was still on his shoulders and his hands were in his lap. He was still wearing a headlamp. It was turned to the “on” position but was not shining.
Greg was found 175 yards from Tim and 100 yards lower on the glacier to the east. Greg was wearing a cotton button-down shirt as a base layer, a fleece sweater, a shell jacket and fleece gloves, canvas shorts, gaiters, and cross-training shoes. He was also seated on the snow. Over his wool hat he was wearing an LED headlamp, which was still on and shining dimly.
On Monday morning the Paradise climbing rangers’ overdue report listed the Stark party. A check of the parking lot confirmed they had not yet returned. An intense investigation was initiated when Nancy Stark, Tim’s wife, phoned to report that she had not heard from him. Climbing rangers Andy Anderson and Bree Lowen joined Pilot Doug Utech on an aerial search at about 1700. They spotted two inanimate individuals on the Paradise Glacier at 1830. Early the next day Rangers Anderson, Lowen, and Stefan Lofgren recovered the bodies from the glacier with the assistance of a helicopter piloted by Uttecht.
Analysis
Tim Stark had been to Camp Muir several times. When he and his nephew registered for their climb, rangers informed them of the inclement weather forecast for the duration of the weekend. Such weather is not uncommon for this time of year on Rainier. Over the course of the day the weather grew progressively worse. Climbing Ranger Mike Gauthier also on his way to Camp Muir that day recalls seeing the Starks and “leap-frogging” with them until about 1630 when he last saw them behind him still ascending into the cloudy and worsening weather just above Moon Rocks. By 1700 the winds increased to over 40 mph, it began to snow heavily and the visibility diminished to less than 100 feet. Two independent climbers staying in the public shelter reported seeing the Starks at Camp Muir around 1800. After finding out that the shelter was full, the Starks decided to descend around 1830 rather than set up their tent in the storm.
Ranger Gauthier began his descent from Camp Muir that evening at about 1915. He recalls keeping his head low and close to his body while following GPS coordinates to stay on the route as he descended. These conditions continued until just below 6,800 feet. He reported that the climb to Muir and back took twice as long as it normally takes him.
When the weather is like this, it is common for travelers on the Muir Snowfield to get pushed in the direction the wind is blowing (generally to the east.) Furthermore the descent route traverses mildly to the left. The combination makes it difficult to stay on route when there are no visual clues. The Stark’s descent path seemed to have traversed left (east) under Anvil Rock and out onto the Paradise Glacier where they were found.
In the storm conditions things that are normally easy become challenging and challenging tasks become exhausting. The Starks must have worked extremely hard to get themselves along with all of their gear up to Camp Muir and would have been quite tired by the time they got there. The temperature and winds steadily worsened as they hiked up as well. While they were hiking they would have stayed warm because they were exerting a good deal of energy, but as soon as they stopped, they would have cooled off rapidly. Faced with poor conditions and a full public shelter, the thought of setting up their tent and spending the night in it in the storm must have sounded unappealing. Choosing to descend in the storm when they were already wet and chilling down rapidly was decidedly a poor choice, but perhaps understandable when one adds in the exhaustion, probable dehydration, and perhaps even the first hints of hypothermia that would add confusion to their thinking.
The descent must have proved frightening when they realized they were lost and had no way of knowing which way to go in the whiteout conditions.
When lost, one’s pace slows while trying to decide which way to go. Slowing down in such conditions would accelerate the onset of hypothermia. Hypothermia impairs one’s ability to make rational decisions. With their predicament rapidly spiraling downward, and still facing extreme conditions, we begin to get a picture of how these two succumbed to the environment.
One may be tempted to make a pronouncement regarding what the Starks should have done or pick out mistakes that should have been avoided: their lack of map and compass, wearing cotton, their failure to set up their tent and stay put in their sleeping bags. What is hard to grasp is the ease with which each small error snowballs, eventually creating an untenable situation. And then, of course, the rational mind cannot comprehend what causes the hypothermic victim to do the irrational. (Source: Mike Gauthier, Climbing Ranger)</t>
  </si>
  <si>
    <t>Equipment, Exceeding Abilities, Weather, California, Inyo National Forest, Mount Ritter</t>
  </si>
  <si>
    <t>California, Inyo National Forest, Mount Ritter
On September 7th, the park received a mutual aid request from Mono County SAR for assistance in rescuing a stranded climbing party on Mount Ritter, a few miles southeast of the park. On Thursday, five men between the ages of 15 and 21 reached the summit of the mountain (13,157 feet) without resorting to technical climbing. While descending, though, they were hit by a storm with sleet and snow. They became disoriented and down-climbed off-route into highly technical terrain. Without technical gear and with inadequate clothing, they were forced to huddle together at about 12,500 feet through the night. Eventually they called the Mono County Sheriff’s Office by cellphone, and the county contacted the park. A rescue team comprised of Yosemite heli-tack crew members Eric Small, Nick Fowler and John DeMay, Valley District ranger Jack Hoeflich, and Mather District rangers Eric Gabriel and Jason Ramsdell flew to the area in the park helicopter, piloted by Dave Boden.
The stranded climbers were spotted from the air on the north face of the peak in fifth class terrain. Rescuers were short-hauled under the helicopter onto the wall and the stranded party rigged for evacuation. In three separate flights, all of the climbers and rescuers were safely short-hauled off the peak to a meadow at the base of the mountain. The climbers were wet, cold, and dehydrated, but were able to walk back to their campsite. Given the weather, temperatures, and lack of warm clothing, the outcome could have been more serious had they been forced to spend another night on the wall. (Source: From a report by Jason Ramsdell, Mather District SAR Coordinator)
(Editor's Note: While not a climbing accident, this narrative is presented as an example of hikers finding themselves in a climbing situation for which they were not prepared or capable of handling.)</t>
  </si>
  <si>
    <t>Fall into Crevasse—Unable to be Rescued Quickly Because of Position, Alaska, Wrangell Mountains, Mount Bona</t>
  </si>
  <si>
    <t>Alaska, Wrangell Mountains, Mount Bona
On May 17, Will Hurst (56), who was climbing with two guides and another client, fell through a snow bridge. At the time, they were on snowshoes and at an elevation of 9,700 feet. He was roped and leading when the bridge collapsed and he dropped 20 feet, becoming wedged in a such a way that he could not breathe. He suffocated quickly. (Source: From a report by Kyle Hopkins in The Anchorage Daily News on May 19, 2006)
(Editor’s Note: At 16,550feet, Mount Bona is the fourth highest peak in the U.S. Marshall Neeck, Chief Ranger for the Wrangell St. Elias National Park and Reserve, told the reporter that there have been one or two fatalities a year in the park in recent years.)</t>
  </si>
  <si>
    <t>Fall on Ice—Faulty Use of Crampons, Climbing Unroped, Inadequate Equipment, No Hard Hat, Inexperience, Alaska, Chugach National Forest, Byron Glacier</t>
  </si>
  <si>
    <t>Alaska, Chugach National Forest, Byron Glacier
On September 25th at 1815, Alaska State Troopers notified the Alaska Mountain Rescue Group (AMRG) requested assistance for J. Roggenkamp (27), who was wedged in a crevasse on Byron Glacier. According to the subject’s climbing partner R. Morill, the pair had been climbing unroped up a prominent ice ramp on the left-center portion of lower Bryon Glacier to the area just below some seracs and ice caves near the 1500-foot level.
The average angle of the glacier in this area is estimated to be 15-20 degrees, but the ridge/ramp they ascended averages 25-35 degrees lower down and falls off 40-45 degrees to the east and west sides. The glacier surface at this elevation and at this time of year is polished blue ice with considerable water running along the surface due to melting.
According to the initial interview on scene with Morill, the pair had just started to descend the glacier via the same ramp they ascended (unroped) when Roggenkamp (who was to Morill’s right) tripped by catching a crampon point on his pant leg, fell down and began sliding down the glacier to the north. Roggenkamp attempted to self-arrest, but was unable to and he quickly accelerated down the glacier. Roggenkamp’s ice ax was not found, but Morill did have an ice ax. Roggenkamp slid 150-200 feet down the ice ridge to the north/northeast and into the nearest crevasse, wedging feet-first into a moulin up to his shoulders, approximately 30 feet down from the surface of the glacier. Morill descended on the glacier, located Roggenkamp visually, and made voice contact with him from above. According to Morill, Roggenkamp could talk, and indicated he was “all scratched up” and had injured his face, but was “ok.” (Roggenkamp had actually sustained a severe head injury, which Morill could not see from above). Morill was unable to lower himself down to Roggenkamp nor to assist him out of the moulin, as he did not have a rope. Morill told Roggenkamp he was going for help and began descending the glacier, arriving at the USFS Begich Boggs visitor center, approximately 2.25 miles away, around 1800 when the Alaska State Police office was contacted. Morill eventually returned to the trailhead and re-ascended to the location of the accident arriving about the same time as the first AMRG rope team around 2000.
Upon arriving at the crevasse, the first AMRG rescuers attempted to make voice contact with Roggenkamp while setting up to lower into the crevasse, but he was unresponsive. After lowering two rescuers into the crevasse and upper part of the moulin, rescuers found the subject to have sustained a severe head injury and to have no carotid pulse.
The eight rescuers on scene prepared a hauling system and extricated the subject from the moulin to the surface, where a second assessment was conducted by an RN and EMTII, who found no signs of life. At this point it was 2315 and the site commander determined that it was unduly risky to the team to attempt to lower the body down the steep glacier in the dark. The priorities of the mission shifted to escorting Mr. Morill off the glacier and getting the AMRG teams out safely. The AST trooper on scene concurred.
Roggenkamp’s body was padded and secured to the glacier for retrieval the next day. A fixed line down the glacier was established for safely getting Morill and all rescuers off the glacier and back to the LZ. Morill was escorted down and across the glacier to the LZ by two AMRG members. All field personnel safely traversed to the LZ and were flown to base by the R44 AST helicopter. On September 26, Roggenkamp’s body was flown out.
Analysis
Lack of experience combined with inadequate footwear, poor and/or improperly affixed crampons, and descending without protection were the primary factors leading to this accident. In addition, it appears neither of them was carrying a rope or other climbing equipment such as harness, ice screws, etc. Mr. Roggenkamp had inadequate footwear for cramponing on blue ice. When Mr. Roggenkamp’s body was pulled out of the moulin, he was only wearing light, trail hiking boots. No crampons were attached.
Such footwear generally does not provide sufficient ankle support and control when traveling on medium-angled glacier ice (particularly on descent), and were generally not designed for attaching crampons. We were told by Mr. Morill that Mr. Roggenkamp had crampons on at the time of the fall, but since they were missing from his feet at the time of recovery, it is uncertain how they were actually affixed to his boots. We do know that it would have been impossible for Mr. Roggenkamp to ascend the polished glacier ice to the location from which he fell without wearing crampons. On the day of body recovery, a single crampon (a 15+-year-old, 12-point strap-on model with one leather strap improperly laced) was found at the second LZ near a pair of tennis shoes and a water bottle.
We believe Mr. Morill may have salvaged this crampon from the accident scene or somewhere on the glacier, but that Mr. Roggenkamp probably wore it, since Mr. Morill wore plastic boots and step-in crampons on his feet the night of the accident. The crampon that was found was still laced, but was missing one of its leather straps and thus was laced incorrectly. It is our conclusion that both of these footwear factors—inappropriate boots and old, poorly laced crampons—may have contributed to Mr. Roggenkamp’s fall.
Due to the potential for a significant fall and the obvious crevasse/moulin hazards on this section of the glacier, it was clear to the rescuers that while possible, descending this section unroped involved a high degree of risk of injury or death should a fall occur. Had Mr. Roggenkamp not sustained such severe injuries as a result of his fall, his life would have been jeopardized in another way. Being trapped in a moulin with his entire body in direct contact with the ice and with icy water flowing onto him, he would have become severely hypothermic within a very short period of time and could also have died of exposure before rescuers arrived to extricate him. (Source: Edited from a report submitted by Bill Romberg, Alaska Mountain Rescue Group)</t>
  </si>
  <si>
    <t>Fall on Rock, Climbing Alone and Unroped, Wind, California, Tahquitz Rock</t>
  </si>
  <si>
    <t>California, Tahquitz Rock
On January 24, Nathan Thomas Parrish’s (25) body was found at the base of South Face of Tahquitz Rock between Open Book and Left Ski Track.
Jim Russell, U.S. Forest Service partnership coordinator and two companions found the body and reported it. “Between the two climbs, I discovered a young man’s body… his pack, hiking shoes, and sweaters were at the base of the Open Book, so it appears he was free-soloing the climb and fell from high up. I was out bouldering on Monday afternoon and it was VERY windy, so maybe a gust of wind knocked him off balance from one of the upper pitches,” according to Jim Russell. (Source: From a report on the www.supertopo.com Climber’s Forum)</t>
  </si>
  <si>
    <t>Fall on Rock, Climbing Alone and Unroped, Wyoming, Wind River Range, Mount Bonneville</t>
  </si>
  <si>
    <t>FALL ON ROCK, CLIMBING ALONE AND UNROPED
Wyoming, Wind River Range, Mount Bonneville
On September 6, Ken Koski (56) fell to his death while either ascending or descending the Southeast Ridge of Mount Bonneville. He was in 4th and 5th class terrain.
An extensive and expensive search eventually discovered his body 4-500 feet below the ridge. His journal was a huge asset in this search. It described him slipping twice in 3rd class terrain in two days, which helped searchers focus their efforts on the area beneath the exposed ridge.
Analysis
Ken was climbing alone and unroped. None of the local guides knew of an unroped route up Mount Bonneville. But Ken’s journal mentioned a chimney he saw in a guide book that none of us are familiar with. This chimney is supposed to be key to sneaking up Mount Bonneville, and Ken’s journal indicated that he had found the chimney during his aborted attempt on September 4. Based on routine journal entries that ended on September 5, we believe he died on the 6th, on his 56th birthday. (Source: John Gookin, SAR Commander, Fremont County Sheriff’s Office)
(Editor’s Note: There were no reports of accidents from any other Wyoming climbing sites.)</t>
  </si>
  <si>
    <t>Fall on Rock, Climbing Rope under Leg, Fatigue, Oregon, Smith Rock State Park, Five Gallon Buckets</t>
  </si>
  <si>
    <t>Oregon, Smith Rock State Park, Five Gallon Buckets
On October 29, Matt Amling (21) of Portland traveled to Smith Rock State Park with his climbing class from a Willamette Valley Community College. The class was working on Five Gallon Buckets, a 5.8 climb rated four stars by Jonathan Thesenga in his new guide Smith Rock Select, published in 2006 by Wolverine Publishing, Newcastle, CO.
Matt was lead-climbing his final pitch of the day. He notes that he was pretty tired and was just about to clip the top anchors when his instructor warned him that his climbing rope was under his leg. At that moment, Matt lost friction with the crag and fell. He dropped about ten feet, ending up jerked upside down. His head banged hard against the rock, he recalls. He was not knocked unconscious, but he received a cut on his forehead, perhaps from his helmet, that later required stitches. He was bleeding profusely.
The instructor called 911 from a cellphone. Matt was lowered to the ground and was helped down the climber’s trace to a waiting State Park ATV which transported him up the steep trail to waiting Paramedics from Redmond Fire Department.
The Paramedics cleaned the cut and applied a temporary bandage and agreed that he could be transported by the Instructor in a private car to the ER, thereby saving the high cost of ambulance service. He was stitched up at the ER and released.
Analysis
Five Gallon Buckets is completely bolted and is a very popular Smith Rock top rope climb. If one allows the rope to pass under a leg and then falls, he or she may be jerked upside-down at the end of the fall. Keep the climbing rope in front of your legs. If Matt had not been wearing a climbing helmet, he feels he might have died.
This mishap is one of five reported minor accidents to sport climbers at Smith Rock in 2006. There were several un-reported accidents that were resolved unofficially by the injured climbers and their friends. (Source: Robert Speik)</t>
  </si>
  <si>
    <t>Fall on Rock, Colorado, Black Canyon of the Gunnison, Scenic Journey</t>
  </si>
  <si>
    <t>Colorado, Black Canyon of the Gunnison, Scenic Journey
On May 17, Craig Smith (21) was leading the eighth pitch of the 13-pitch climb Scenic Journey (5.10+), when he wedged his hand into a crack in the rock face to gain a hold. The move was awkward and he couldn’t make it stick. He fell both the ten feet to his protective anchor and the ten feet below it. His rope caught him, but his right foot slammed into the wall with a bone-splintering crunch. Over the next seven hours, the men managed to rappel 1,000 feet.
They reached the canyon floor by 9:00 p.m. and for the next nine hours, Smith crawled up to the canyon rim, wearing his rain gear so he wouldn’t get poison ivy. They were both quite dehydrated by the time they were half way up because with no water purifier, they decided not to drink water from the nearby Gunnison River. They were fortunate to find a cave with water dripping over the lip. They were able to drink and fill water bottles.
They got to the rim and campground just about sunrise. Smith noticed park Service sign that said, “Caution, very dangerous. Technical climbers only.” (Source: Edited from a story by John Aguilar, Rocky Mountain News)
Analysis
It should be noted that they didn’t get started until 4:00 p.m. on the 16th because they were trying to find the start of the route. They did four pitches then bivouacked, starting in again the next day.
These climbers are to be commended for successfully rescuing themselves in a remote and difficult place. (Source: Anonymous local climbers)</t>
  </si>
  <si>
    <t>Fall on Rock, Failure to Follow Instincts—Not to Climb That Day, California, Yosemite National Park, Low Profile Dome</t>
  </si>
  <si>
    <t>California, Yosemite National Park, Low Profile Dome
At 1630 on September 8, Ranger Mike Yost received a call at the Tuolumne Meadows Ranger Station regarding an injured climber at the base of Low Profile Dome. The report came from a credible local climber, Peter Croft, who said he watched a woman fall from the route Shit Hooks and hit the ground and that her left lower leg was deformed with an open fracture.
At this time a page was sent out for additional SAR personnel. Within minutes a technical carry-out team was formed and dispatched to the scene. At the base of the Low Profile Dome, they found Anna Siebelink (44) supine, covered in jackets and with climbers helping hold the injured leg/ankle. Paramedic Colflesh began medical treatment, starting IV’s and administered morphine for pain, per Yosemite Clinic. He splinted the lower leg and prepared the patient for the litter out.
At 1740, a technical lowering of Siebelink was started. A belay line was put in place with rock protection. She was lowered 15 feet to the trail where she was then littered out to the road and taken in the Tuolumne ambulance to May Lake. She was flown from there to Memorial Hospital in Modesto. Analysis
The leader, Andrew Statesberry, was belaying from above and was unable to see his partner. The climbing rope coming from Siebelink lodged itself in a flake directly above her. The leader was pulling the rope in, but because it was stuck in the flake, a loop of slack had formed.
One of the main points that I get from this accident is that a short, seemingly harmless fall can cause a significant injury. (Source: Edited from a report by Ted Roberts, Search and Rescue Technician, with the last sentence being added by John Dill, Ranger)
Two letters (slightly edited) from Anna Sieblank shed some additional light:
I have been climbing since 1989, leading and following all over the west coast, Yosemite, J-tree, Eastern Sierra, Palisades, Tahoe, etc. I lead 5.9 —and some 5.10—trad and sport routes comfortably 5.9 and follow up to 5.11.I am primarily an outdoor trad climber and very rarely boulder. The person I was climbing with was someone I had met recently. He is also an experienced climber and guide in England. I would say my impression is that he is very competent and experienced.
I am now after eight months re-habing well, I had a non-union of the bone, which took awhile. I am back to hiking three miles with a cane, riding a bike on flats and hoping to climb soon. I am still limited by range of motion and pain but getting better.
What are the lessons from this? If your first thought late afternoon is to sit by the river and have a beer, you should follow that instinct, but IF you do get injured, do it in a place where a ton of handsome rescuers come out of the woods to rescue a damsel in distress!
In addition to paying attention to instinct, I do think there are some valuable points to learn from in regards to when I actually did the climb…
…I do not really feel that the rope was stuck. It was more like I was guiding and redirecting the rope.
If I had five seconds to turn back, I would pay attention to all those things that came up just before starting the climb. The climbers I was with had done everything correctly. What I noted were some simple things that I could have changed at the bottom before starting the climb. The rope was not quite back-clipped at the right angle, the rope was slack and maybe I should yell “Up rope!” or ask for a spot. Nah, no big deal, I’ll just head up quickly, I thought. Well, I really should have listened to that gut feeling. Sure, it still could have happened, but it’s a good lesson in paying attention to your intuition.
(This route) is known for its awkward first funky move right off the deck, a lie-back. I started the climb in the lie-back position and made a move, then, to get the rope around the flake, leaned forward and took a hand off to redirect the rope. The hand off and forward shift caused my left foot to slip and come off.
(Editor's Note: Thanks to Ms. Sieblank for her perspective on the incident.)</t>
  </si>
  <si>
    <t>Fall on Rock, Falling Rock—Climber Standing on Large Rock When It Came Loose, Climbing Unroped, Colorado, Little Bear, Northwest Face</t>
  </si>
  <si>
    <t>Colorado, Little Bear, Northwest Face
On July 2 about 10:00 a.m., an experienced climber died from a fall taken from the upper headwall (just below the Blanca-Little Bear ridge) of the Northwest Face route on Little Bear. The party he was in was not roped at the time. He tried to move on a large rock that appeared to be solid. It came off on top of him. The initial fall was about 20 feet, but he continued to tumble down for about 300-400 feet. He died during the fall/tumble from multiple head contusions (though he was wearing a Petzl Ecrin Rock helmet), severe internal injuries, and severely broken extremities (including neck).
The rescue-turned-recovery operation began almost immediately due to radio communications available in the area. His partners reached him about 20 minutes before assistance arrived. A nurse and an experienced SAR member concurred that he was deceased.
The recovery operation began immediately. The body was lowered 700- 800 feet to the scree field below the lower headwall where the county SAR team took over from the climbers. Sleet and rain hampered the operation, in particular over the waterfall in the gully north of the “Black Hand.” The body was then driven out by one of the SAR team members. The operation was wrapped up at about 10:00 p.m. His partners were uninjured. (Source: From a report by Theo Barker, SAR member who happened to be nearby. His wife is the nurse mentioned)</t>
  </si>
  <si>
    <t>Fall on Rock, Free-Solo Climbing, El Potrero Chico, The Scariest Ride in the Park</t>
  </si>
  <si>
    <t>On November 24, Jimmy Rae Forester (43) fell to his death while free-soloing The Scariest Ride in the Park (5.9). He had failed to return to camp and was found the next day at the base of this 40-pitch climb.
(Editor’s Note: The following excerpts are from an article in the March 2001 issue of Rock and Ice “Forester was well known throughout Oklahoma and Texas, where he repeated the runout trad routes and established a slew of his own, always in the ground-up, onsight style he loved. Imbued with a deep sense of climbing history, Forester sought to preserve traditional ways.
“Forester was dedicated to protecting climbing resources and was an environmental activist. ”)</t>
  </si>
  <si>
    <t>Fall on Rock, Inadequate Protection, West Virginia, Nelson Rocks Preserve</t>
  </si>
  <si>
    <t>West Virginia, Nelson Rocks Preserve
West Virginia State Police say Amanda Joy Crawford was climbing a “via ferrata” (iron way) at the Nelson Rocks Preserve in Pendleton County when she unhooked one of her lines to go around a tree, mis-stepped, and fell almost 150 feet. She was pronounced dead at the scene.
The type of mountain climbing Crawford was doing is rare in the United States. It’s a system that is said to be safe for people who have no prior climbing training. We spoke with an Eastern Mennonite University professor who is familiar with via ferratas. He says this type of climbing is designed to prevent any accidents. The route Crawford was climbing was only the second of its kind in the United States. (Source: From an article by Lauren McKay)
(Editor’s Note: There may be more than two via ferratas in the U.S. There is one such route on Half Dome in Yosemite National Park that has been climbed by thousands without incident. A few individuals have attempted to establish more via ferratas in the U.S., but most are opposed to this because of the level of destruction it causes to the rock. There are a lot of websites to go to,including www.nelsonrocks. org, to learn about these. Also go to Google and just put in via ferrata.)</t>
  </si>
  <si>
    <t>Fall on Rock, Lowering Error—Lost Control of Belay and No Knot in End of Rope, No Hard Hat, Colorado, Eldorado Canyon State Park, Rincon</t>
  </si>
  <si>
    <t>Colorado, Eldorado Canyon State Park, Rincon
On January 19, James Harr (25) fell to his death when his partner Dave Booton lost control of the climbing rope he was using to lower Harr to the ground. The rope slipped through Booton’s belay plate. Harr’s fall was 20 feet and he landed on his head. (Source: From an article in the Rocky Mountain News)
Analysis
It would appear they didn’t know the rock well enough to understand that the best option here might be to rappel rather than lower. Another question is why they didn’t have two ropes. It seems that the new generation of climbers takes only one rope on multi-pitch climbs. Taking two ropes, even if the second one is only of small diameter, provides the opportunity to rappel. Whether lowering or rappelling, tying a knot in the end(s) of the rope is usually a good idea. (Source: Jed Williamson)</t>
  </si>
  <si>
    <t>Fall on Rock, No Helment, Maine, Acadia National Park, Gunklandia</t>
  </si>
  <si>
    <t>Maine, Acadia National Park, Gunklandia
On October 8th around 11:30 a.m., my girlfriend, a group of friends, and I were top-roping Old Town and a few adjacent routes at the Precipice. Two young women were climbing the nearby route Gunklandia. For reasons unknown, the experienced lead climber, L.B. (21), lowered off after climbing through the crux and switched ends with her partner S.B. (21), a beginner. Minutes later I looked up to see S.B. falling. Her feet hit a small ledge and sent her over backwards, and as the rope came tight, she hit the back of her head on the wall. The fall was estimated to be 30 feet. After righting herself, she felt the back of her head, which was covered in blood. Her partner lowered her. My girlfriend called 911 on her cell phone and I came over to assist. S.B. had a deep gouge on the back of her head that was bleeding profusely. Using a t-shirt and athletic tape, we bandaged her head, and after L.B. (EMT) looked for spinal injury, we assisted her in walking her down the trail to meet the park rangers.
After the rangers took over her care, I went up Old Town and rapped down Gunklandia to retrieve their gear. Her last piece, a #4 BD stopper, was clipped to the rope with a long sling. There were three other pieces of gear, all stoppers clipped to the rope. No gear failed and all the placements looked secure. It is not known if S.B. placed any of the gear, since they had switched rope ends. The area she fell from was past the difficulties, and she reported “just slipping”. There were ample places for protection in the area she fell.
Analysis
It is fairly certain a helmet in this fall could have significantly reduced the seriousness of the injury. One can speculate about inexperience, inadequate protection, climbing above one’s limit, etc. What one can not speculate on is whether a helmet would have reduced this injury. Of the dozen or so climbers in the area that day, only a minority wore helmets. This occurred three days after an earthquake had released tons of rock in this area. (Source: David Lottmann, EMS Climbing Guide)</t>
  </si>
  <si>
    <t>Fall on Rock, Off Route, Failure to Turn Back, Party Separated, Inexperience, Inadequate Equipment, Idaho, Lost River Range, Mount Church</t>
  </si>
  <si>
    <t>Idaho, Lost River Range, Mount Church
On August 4, I.C. (41) and B.B. (36) set out to climb the standard route on Mount Church (12,200 feet) in the Lost River Range.
The approach to Mount Church begins with a strenuous 1.5 miles, one thousand foot climb through the forested bottom of the Jones Creek Canyon. The route then climbs a side canyon for fourteen hundred feet to a ridge which divides Jones Creek from an unnamed drainage to the west. The bottom is blocked repeatedly by the meandering Jones Creek, which zigzags back and forth leaving steeply cut banks, covered with tangled brush and downed timber. The approach route is so difficult that it takes most climbing groups more than two hours to reach the point where the route leaves the canyon bottom. On the day of the accident, there were no other climbers on the route.
About half way through the Jones Creek bottom, the climbers left the route and started to climb a steep side canyon. It appears that at first they believed they already crossed the entire Jones Creek section of the approach and were on the route. After climbing roughly 800 feet, they realized their mistake and attempted to regain the route by climbing north through a large Class 5 cliff band. I.C. was climbing above B.B. and moving over a rock wall that took her out of his view. I.C. told B.B. “Don’t climb that. That was stupid.” She directed him to climb back to the base of the cliffs while she looked for a route down the other side of the obstacle she just climbed.
B.B. started down but got stuck on a ledge. As he was looking for a route he heard I.C. call his name. Moments later, he heard rocks falling from I.C’s direction. He also spotted contents from her pack falling down the face and then saw her falling, ricocheting off a ledge, and then continuing to fall out of his view.
At 11:12 a.m., B.B. called 911 on his cell phone, reported the accident and advised he was stuck on a ledge. Custer/Butte County SAR team and Portneuf Life Flight responded to the scene. Shortly after 12:00 p.m., as the rescue team was approaching the mouth of Jones Creek, the rescuers witnessed a violent thunder storm and saw several bolts of lightning strike the upper slopes of Mount Church and nearby Donaldson Peak. The upper part of the route was covered with a layer of hail. Most of the lightning strikes were above the accident scene. After reaching the scene, the rescuers confirmed I.C. had died in the fall. Her injuries consisted of a broken neck and severe head injuries. The rescue team performed a roped rescue for B.B and then walked him out to his truck.
About 2:00 p.m., during the rescue of B.B, the team experienced another series of less intense thunderstorms. During the rescue and subsequent investigation, rockfall was a continual hazard facing the rescuers. Rain from that system produced slippery conditions in the canyon that ultimately caused two rescuers to slip and sustain injuries as they hauled out I.C’s body. Analysis
Mount Church is one of nine 12,000-foot summits in Idaho. In recent years, climbing all of these peaks has become a popular pursuit for Idaho climbers. The Lost River Range is rugged, steep, and wild. Other than Mount Borah, Idaho’s highest summit, the summits in the range are approached cross country through difficult, debris-filled, cliff-lined canyons.
The climbers had a topo map and route description from a hiking guidebook. I.C. was a novice climber who had started sport climbing in the spring of 2006. Two weeks prior to the accident, she successfully climbed the busy standard route (mostly trail) on Mount Borah. Her partner was an avid hiker but did not have any climbing experience.
This accident occurred due to a combination of the inexperience of both climbers and the difficulty of the terrain. Mount Church is not a peak which can be safely climbed by inexperienced climbers. Jones Creek is extremely wild and unforgiving and the bottom of Jones Creek constantly changes from year to year. Ascending the canyon requires physical conditioning, endurance, prior off-trail hiking experience, mental toughness and map reading skills.
The canyon walls are steep and crowned by broken cliffs. Experienced climbers who would have known from reviewing the topographic map and scouting the route from the valley floor that there were no non-technical routes up the west side of the canyon. Despite the technical nature of the canyon walls, the climbers left the canyon at the 8,200-foot contour and climbed up the wall to roughly 8,900 feet. As they ascended the slope, they crossed steep, cliffy terrain and a face that steepened as they continued their ascent. The unsuitability of the canyon wall for inexperienced, unequipped climbers is highlighted by the fact that when I.C. fell, she dropped more than 150 feet, bounced off at least three wide ledges, landed on a talus slope, and then rolled to a stop some 80 feet below the bottom of the cliff.
Inexperience also played into the decision to leave the route. Although B.B was unsure of why they prematurely left Jones Creek, it was likely, due to the difficulty of the terrain, that they believed they had actually reached the correct turning point. In reality they had traveled less than a mile-underestimating the time it takes to cross such inhospitable country. It is also possible B.B. and I.C. left the route, in an attempt to avoid the strain of climbing through the obstacles littering the Jones Creek bottom.
Inexperience was also demonstrated by their decision to continue onto technical terrain without adequate climbing equipment. While technical climbing equipment was not necessary for the standard route, the climbers did not recognize the need for such equipment when they ventured out onto the cliff band.
The climbers got off to a late (8:00 a.m.) departure on a day when the weather forecast called for thundershowers. The early development of thundershowers made the climb unwise, as the majority of the route crosses exposed ridges and faces. B.B did not mention that weather concerns factored into their decisions.
Finally, their decision making process was simply to react to obstacles by changing directions. They had several opportunities to retreat but did not consider this option until they were in serious trouble. (Source: Edited from a report by Wes Collins, Butte County Sheriff, Tom Lopez, and Perineum Life Flight RN Lance Taysom)</t>
  </si>
  <si>
    <t>Fall on Rock, Off Route, Inadequate Belay, Colorado, Eldorado Canyon State Park, Red Garden Wall</t>
  </si>
  <si>
    <t>Colorado, Eldorado Canyon State Park, Red Garden Wall
On July 13 a climber (37) took a 100-foot fall on the Red Garden wall in Eldorado Springs before his partner managed to control the rope, stopping his partner’s descent about ten feet above a rock ledge. The climber suffered minor head injuries and cuts, Boulder County sheriff’s deputies said. He was taken to Boulder Community Hospital.
His climbing partner, Nick Saylor (19), said the man was an experienced climber who slipped after getting off route. Saylor, whose hands were bandaged by rescuers on scene, said he was climbing above his partner and it took him several seconds to stop the rope.
“The rope just went right through my hands,” Saylor said. “I guess you can see the bones.” Saylor was able to lower his friend to the ledge and yell for help until someone called 911. It took rescuers an hour and 10 minutes to get the climber safely to the ground. (Source: From various postings at the website http://mountainproject.com)
Analysis
The most interesting aspect of this incident has to do with the belay. There are not enough details, but we are seeing more and more incidents having to do with belayers “losing control” of the rope. The lesson is to review the very basics of belay techniques. (Source: Jed Williamson)</t>
  </si>
  <si>
    <t>Fall on Rock, Position—Facing out, Down-Climbing Slabs, California, Yosemite National Park, Lembert Dome</t>
  </si>
  <si>
    <t>California, Yosemite National Park, Lembert Dome
On August 14, Aaron Barnett (19) and Dustin Holcomb (21) were going to climb the NW Books (5.6) on Lembert Dome. Holcomb had led it before and would lead today. The approach to many of the routes in this area, including the NW Books, involve 2nd and 3rd class slabs. Barnett and Holcomb were deliberately off route exploring the area when they decided to descend to the base to make the approach to their intended climbing route. They were taking slightly separate routes down the slabs when Barnett slipped and slid about 100 feet. His left foot hit a crack and spun him around, fracturing his ankle and twisting his foot almost 90 degrees to one side.
Holcomb hiked out to tell the NPS about the accident. The SAR team reached Barnett about thirty minutes later and carried him to the ambulance for transfer to Mammoth Hospital.
Analysis
Both had plenty of experience peak bagging and were comfortable on normal 3rd class. They were both ski and snowboard instructors and comfortable in out-of-bounds terrain in those sports. They had skied or snowboarded on Mount Shasta—couloirs, etc. Barnett had less climbing experience. He had followed a couple of trad routes but did not lead.
Barnett and Holcomb were wearing rock shoes and both felt comfortable on the slabs. They had not found themselves in over their heads looking for a way out. Holcomb thinks Barnett may have fallen because he was facing out and wearing a pack, which could have put his weight too far back for good friction. Holcomb had his helmet in his pack. He doesn’t remember if Barnett had a helmet with him but doesn’t think he was wearing one at the time.
Barnett’s ankle has healed well. He is skiing and climbing again. (Source: Ted Roberts, Search and Rescue Technician, and John Dill, NPS Ranger)</t>
  </si>
  <si>
    <t>Fall on Rock, Protection Pulled Out, Inadequate Protection, Exceeding Abilities, California, Yosemite National Park, Cathedral Peak</t>
  </si>
  <si>
    <t>California, Yosemite National Park, Cathedral Peak
Cathedral Peak South East Buttress is a popular six-pitch moderate alpine climb, with many variations, about 3.5 miles from the road, at around the 10,500-foot elevation. This incident involved a party of three climbers, Dave Lubertozzi (42), Sumi Nadarajah (30), and Mike Ray (40), who started climbing the “middle” variation and moved over to the right. By around 3:15 p.m. on September 30, they were climbing the third pitch, about 300 feet from the base of the climb. The leader, Dave, fell ten feet above his last piece while trying to make the next placement. He was at the “5.6 fingers over bulge” marked just below the third belay station for route C in the SuperTopo. After falling vertically with his left foot tangled in the rope, he was yanked hard by the ankle. The piece of protection pulled out and he tumbled onto a sloping ledge, where he lay disoriented for about 30 seconds. He began to move and told the other climbers he was “basically OK except for the ankle”, which he thought was broken. Another climbing party also on the route saw the fall, but didn’t inquire as to whether they needed help, and climbed on, but then the injured climber and his party didn’t ask them for help either. Sumi tried to call friends back at camp from her Verizon cellphone, but only got voice mail; they decided not to call YOSAR, thinking it was early and they could still get out on their own.
Mike, who was belaying, lowered Dave to their anchor, tied the double ropes together and they began to rap the route. Dave rappelled going face- out, feet-first, using an autoblock. On each rappel, Mike descended first and chose the next anchor, Dave descended next, and Sumi came down last so that Dave had help at both ends of the rappel, and a fireman’s belay from below. One of the ropes was damaged to the core during the fall, so they isolated the bad spot with a butterfly knot. Since it was near one end, with good planning they were able to make it down in two short and one long rappels which necessitated passing the knot only once.
Sumi attended to Dave, making a crude splint with sticks, dressing him in warm clothing, and giving food, water, and 800mg ibuprofen while Mike got down the ropes and as much gear as safely possible. Then they descended another ~200 feet of scree, Dave sliding on his butt with assistance from the others. They decided to head west towards the JMT rather than back along the Budd Creek approach. After reaching the relatively flat saddle area, they tried various means of locomotion for the injured climber: three- legged hop with one or both of the others supporting his shoulders, with a crutch, crab-walk, trying to carry him once on Mike’s back, and again with a carrier woven from the rope. But he was too heavy to take very far and he couldn’t take the pain of hopping. They were about a mile from the trail, which was then another ~3 mi to the car, so they figured they’d try to get to the trail where they might meet someone. Around 8:30 p.m. it was getting pretty dark, so they decided Mike would run back by himself to go for help while the others continued on towards the trail. By this time Dave had decided the most efficient way to move was by crawling, so they made him some knee pads and put the foot up in a sling so it didn’t drag. It was pretty slow going. They stopped and he had a snack and some water while Sumi scouted out for the trail ahead. She reported it looked like they were going to have to go downhill over rough terrain and through some trees to get to it, so they decided to hunker down and wait for rescuers there.
They were approximately 300 yards from the trail at the edge of the large clearing and still around 10,000 feet. It was windy there but they figured it would be easier for them to be seen out in the open rather than in the woods. This was about 10:00 p.m. and it was starting to get really cold with a few flakes of snow falling. There was one space blanket. It was the sleeping bag type, so they split it to share it but it got kind of shredded in the wind. They used it and the tarp, ropes, and backpacks and made a nest as cozy as they could between two small trees and cuddled up in there and shivered until about 2:00 a.m. when their friends came.
Back at camp at the end of their day, the rest of the group expected to find the three climbers who went to Cathedral Peak back already, since they had left at 6:00 a.m. They figured they were just being slow, but began to really worry around 10:00 p.m. Some of them wanted to hike up the trail to find them. In discussing it, the group decided that even if there were something wrong, they’d have a hard time finding them and couldn’t really know what kind of help they needed anyway, so couldn’t bring proper/useful gear, so should just stay put and wait.
At 10:50 p.m., one of the three missing climbers (Mike) drove into camp and said, “We have an incident...” The group began discussing options, and Val (a former SAR volunteer) was for immediately sending out a crew with tents/sleeping bags/stove/first aid gear while others favored contacting YOSAR first. A few raindrops falling decided for immediate action. At 11:15 p.m., four of them, Brian, Matt, Mike and Cheryl (a Wilderness EMT) headed out with six sleeping bags, two tents, a few pads, food, water, iodine, a stove, and an FRS radio, while the others called YOSAR.
They left the Cathedral Lakes trailhead about 11:45 p.m. and got to the neighborhood of the JMT below the saddle around 1:30 a.m. After leaving a note on the trail for YOSAR in a Ziploc bag on a cairn, with rock-and-stick arrows, they fanned out about 100 meters apart, and headed generally up. One set of lights appeared on the trail and the rescue party met the second group of climbers on their way out, but they had no information about their friends. As they continued, they saw another set of lights coming up the trail behind them, so three waited thinking it might be YOSAR. Brian ditched his pack and went up the hill as fast as he could, then spotted his friends’ lights. He sprinted over to within earshot, yelled to them who it was and that he had others to guide back. He asked if they needed anything immediately. They said no immediate help was needed, so he dashed back to the crew and they headed on up, reaching Sumi and Dave around 2:15 a.m.
The rescue crew basically set up a field hospital, and within a half hour, Dave and Sumi were warm and stable in tents with pads and sleeping bags, and Cheryl (EMT) had looked at and re-splinted Dave’s ankle, checked out his other injuries, recorded vitals, and gave a (fourth) dose of ibuprofen (800 mg) plus 50 mg diphenhydramine. She stayed with him until YOSAR came. At about 4:00 a.m. they all went to bed, leaving Brian on watch for YOSAR. Brian also hiked down to modify the YOSAR note to explain the location of the camp better.
YOSAR meanwhile had gone up the Budd Creek approach and scouted all around the base before bedding down. They arrived about 7:00 a.m., verified that the EMT had done a thorough job, and put Dave on oxygen and a spine and back stiffener, as there was evidence of a possible c-spine injury. After being diverted by a fire at Hetch Hetchy, the helicopter came about 11 a.m. and flew Dave to Mammoth Lakes with a YNP medic. Analysis
The proximate cause was that I slipped off my foothold while trying to re-do a cam placement I wasn’t happy with after I first placed it. The next piece down (a nut), I also wasn’t happy with, blew on the way down, so I took up to a 40-foot fall, probably less as I came to rest on a low angle patch of ledges, kind of like stairs.
Thinking about it for the last few days it’s obvious that a lot of bad decisions came together to create the accident. The first was that as a new leader, it would have been better to do something a lot closer to the road in case anything happened. Secondly, after making some placement mistakes on my first pitch, I meant to pay special attention to pro, and after four nice pieces was feeling more confident…too much so. I didn’t like the fifth piece, a small nut, but barreled on ahead anyway, thinking it was as good as it was going to get. Later I realized I could have easily backed it up; if the rock there only allowed a marginal piece, then two or three would have made more sense. As I came to near the top of the sequence, there was a bit of a tricky move I wanted to protect, but after that was a huge ledge, so I would be “home free”. In fact I started thinking as if I was already there — dumb. Why I didn’t just clip the cam I had in I’ll never understand. Really dumb. It may not have been an award-winning placement, but it was 1) right at my chest and 2) a lot better than the nut ten feet below me! I’ll never get the image out of my mind of falling off with the friggin’ cam in my hand, lobes retracted, as I just pulled it out of a perfectly good crack! The fall itself was pure carelessness. Although my left toe was on a huge bomber crystal, it was on the face outside of the half-pipe my body was in, with the crack at the back right, so in fact I forgot where my center of mass should be since I felt protected with my body in the rock groove; when I leaned in to get a better shot at the cam placement, I un-weighted the left foot a bit (which was my only real hold) and off I came.
Finally, I probably wouldn’t have broken my ankle if I hadn’t purposely put the rope outside the groove to my left instead of between my legs where it belonged, since the crack was vertical. Dumb! Ultimately a lot of my attitude had to do with recently having gotten over my fear of falling since I’d started climbing, as the consequences of falling on toprope are minimal. I simply wasn’t being careful enough on lead. I’m really glad no one else got hurt. (Source: Edited slightly from a report submitted by Brian Welsh, Mike Ray, Sumi Nadarajah, and David Lubertozzi, the latter having done the analysis)
(Editor’s Note: We always appreciate it when climbers write up their own mishaps and are totally honest in their analyses.)</t>
  </si>
  <si>
    <t>Fall on Rock, Protection Pulled, Inadequate Protection, California, Yosemite Valley, El Capitan, Salathé Wall</t>
  </si>
  <si>
    <t xml:space="preserve">California, Yosemite Valley, El Capitan, Salathé Wall
On October 13, Martin Klinger (26) of Germany was attempting to lead the first pitch of the Salathé Wall on El Capitan. He was with a party of two other climbers from Pennsylvania who intended to climb the Free Blast section of the Salathé Wall. Klinger had met the two other members of the party in Camp 4 approximately one week prior.
Klinger offered to lead the first pitch. He placed a piece of gear about 15 feet up on a ledge and then a second piece, a #2 Camalot, five feet above the ledge. He then climbed about 20 feet of moderate crack to place his third piece—a yellow-green hybrid alien. After placing his third piece, he attempted the crux. On his first attempt, he fell and slid about ten feet down to a stance without weighting the hybrid alien. On his second attempt, he fell again. This time, the hybrid alien pulled and he fell approximately 30 feet down to the ledge, bounced off, and fell another ten feet until being stopped by the rope held by the #2 Camalot. At the end of the fall, he was about ten feet above his belayer. Mr. Klinger suffered trauma to his ankles, back, and head. The belayer, Scott Woods (~30) noted that Klinger experienced a brief loss of consciousness and amnesia.
Woods lowered Klinger to the ground. He was transported by park service personnel—using spinal precautions—to the medical clinic in Yosemite and subsequently transported by helicopter to Fresno for further evaluation. He was discharged from the hospital approximately 36 hours later with the diagnoses of 1) multiple transverse process fractures of the lumbar spine, 2) small subdural hematoma, 3) hematoma of the right psoas (a muscle which lies against the back wall of the lower abdomen and connects the lumbar spine to the femur), 4) facial abrasions, and 5) ligamentous injuries to bilateral ankles.
Analysis
After discussing the accident with Scott Woods, the following observations can be made. Klinger might have greatly reduced his risk of a long fall by placing additional protection at the crux or at least more carefully considering the hybrid alien placement. In retrospect, Woods felt that the green-yellow alien was too small for the crack in which it was placed. Additionally, Klinger was using Wood’s rack to climb, so it is possible that he did not know that the piece he placed was a hybrid with two sets of cams of different sizes. After falling on the crux the first time, he should have realized that there was a high probability of a second fall and might have avoided significant injury by placing a second piece of protection.
Because Woods did not know Klinger well, he attributed Klinger’s decision to place only one piece of protection at the crux as evidence of his level ability as a climber. Woods felt that if he had known Klinger better, he would probably have suggested that he place additional protection after the first fall occurred. An open channel of communication between the two climbers might have prevented this incident. The lack of familiarity between the belayer and leader and the fact that the leader spoke English as his second language may have made this difficult.
Klinger should also have been wearing a helmet, particularly when climbing at the base of El Capitan during the busiest part of the big-wall climbing season. His intra-abdominal and intra-cranial injuries could easily have been life threatening. (Source: Edited from a report submitted by Tim Platts, Mills, MD, Brian Stork, MD,Fresno, CA, and from Ranger Michael Siler’s Case Incident Report)
</t>
  </si>
  <si>
    <t>Fall on Rock, Protection Unclipped, Inadequate Protection 
Utah, Big Cottonwood Canyon, Beware of Dog</t>
  </si>
  <si>
    <t>On July 2, Paul Sternman (24) suffered a ground-fall of approximately 60 feet on Beware of Dog, a 5.l0d sport climb at the upper S-curves, Big Cottonwood Canyon. The route has four bolts. The first three cover the crux of the climb, followed by a long run-out on easier terrain. Paul was leading between the fourth bolt and the chains when he fell. This became a long fall because his quickdraw unclipped from the carabiner on the fourth bolt. His belayer tried to take in rope, but Paul hit the ground just as the rope started to become taut. He was wearing a helmet and the helmet did take a significant impact. SAR team members packaged him in a litter and vacuum splint, then lowered him one short pitch to gain clear distance from the wall where he was hoisted by a Lifeflight helicopter.
Analysis
The quickdraw was found on the ground with only one carabiner attached. The other carabiner, a Black Diamond straight gate, remained in place at the fourth bolt. Its gate had been forced open past the nose of the carabiner and was open as far as the gate hinge would allow. It had some new scarring on the surfaces facing away from the rock. The gate pin, hinge, and gate notch were all completely undamaged and the gate still moved freely.
The bolt had been placed in an extremely bad location. It was just above an edge on less than vertical rock, resulting in loading of the carabiner over the edge. In any orientation, the gate of this carabiner would have been in contact with the rock. This makes the gate vulnerable to being opened in a fall, which both reduces the strength of the carabiner and creates a possibility for unclipping to occur.
We believe that as Paul climbed above the bolt, rope drag lifted the quickdraw up so that it was positioned on the gate. When he fell, the gate was pushed open and pried sideways past the nose, allowing the quickdraw to release from the carabiner. It requires much less force to pry a gate sideways than it takes to break a carabiner.
Paul was described by his friends as being extremely safety conscious. Both his use of a helmet while leading a sport route and his other quickdraw placements on the route are consistent with this description. All of his draws were clipped correctly, and they were all set up identically, with a straight-gate carabiner clipped to the bolt and a wire gate carabiner clipped to the rope.
There are a few things that Paul could have done to reduce the chance of an accident. Some climbers carry one draw set up with locking carabiners for placements like this. In this case, a locking carabiner on the bolt-clipping end would probably have prevented the accident. There were also possible gear placements between the third and fourth bolts. An intermediate piece here would have prevented this from being a ground-fall. (Source: Tom Moyer, Salt Lake Country Sheriff’s Search and Rescue.)</t>
  </si>
  <si>
    <t>Fall on Rock, Rappel Error—Failure to Equalize Ends of Rappel Rope, and Failure to Tie Knots in the End, California, Joshua Tree National Park, Solid Gold</t>
  </si>
  <si>
    <t>California, Joshua Tree National Park, Solid Gold
On February 8, Jay Fitzgerald (21) and Victor Guzik (21 were simul-rappel- ling off of the second rappel of “Solid Gold” in the Wonderland of Rocks when this accident occurred. The climbers incorrectly equalized the ends of the rope for the rappel, causing one end to remain 30 feet off the ground, though the climbers did not notice it, as the slope of the climb hid the ground from view. Both began the rappel with the climber on the longer end of the rope going first. When Fitzgerald reached the end of the rope 30 feet above the ground, he began to fall toward the ground, causing the rope to slide through the anchor and Victor Guzik to fall ten feet. Fitzgerald hit the ground on his left side suffering the aforementioned injuries. (NB: unspecified fractures). The forest service was alerted and paramedics arrived within three hours and an airlift was made after four hours. Fitzgerald has made a full recovery.
Analysis
Always tie knots in the end of your rappel rope, even when rappelling to the ground (and especially) if the ground is not visible from your anchor. Do not rely solely on the factory printed middle marks as sometimes dirty/ darkened spots may be confused with them. Do not simul-rappel simply to save a little time. (Source: Edited slightly from a report submitted by Jay Fitzgerald)</t>
  </si>
  <si>
    <t>Fall on Rock, Rappel Error—Worn Harness, Belay Loop Broke, California, Yosemite Valley, Leaning Tower</t>
  </si>
  <si>
    <t>California, Yosemite Valley, Leaning Tower
On October 23, Todd Skinner (48) and his partner Jim Hewitt were rappelling fixed lines from the Jesus Built My Hotrod route after an attempt at free-climbing it. The belay loop on Skinner’s harness broke when his body weighted the system. He fell over 500 feet into the talus at the base of the wall. His GriGri and carabiner were still firmly attached to the rope. Analysis
Jim Hewitt stated that Skinner was aware that the belay loop was in a deteriorated condition prior to the climb, as he and Skinner had inspected it and discussed its poor condition three days earlier. Hewitt estimated the loop to be twenty percent under strength due to wear. Skinner had said that his new harness was on order but had not arrived yet, so he continued to use the much worn harness. (Source: From a report by Keith Lober, Ranger, Yosemite National Park)
(Editor's Note: It is difficult for the climbing world to understand how Todd Skinner, one of the most experienced climbers in the world, could convince himself to use this harness—or,having decided to use it, not to clip in to the harness waist band as well. Again, as with last year's incident of Jim Ratz rappelling off the end of his rope, we are reminded that no matter our level of experience, none of us is immune from making errors.)</t>
  </si>
  <si>
    <t>Fall on Rock, Wyoming, Grand Teton National Park, Garnet Canyon</t>
  </si>
  <si>
    <t>Wyoming, Grand Teton National Park, Garnet Canyon
On July 22 at 1445, Teton Dispatch forwarded a cellphone caller to me. John Coombs who told me that Eva Bell (22) a member of his party, had fallen and tumbled approximately 80 to 100 feet at the base of the Open Book route in Garnet Canyon. He told me that she fell on very steep ground for about 20 feet and then tumbled and cartwheeled another 60 to 80 feet on lower angle rocky terrain. He told me that she did not lose consciousness and that she was alert and oriented. He said that she had lower lumbar pain, left rib pain, an impact injury to her face and multiple abrasions and lacerations. He also said that there was a wilderness first responder on scene. Coombs had had to hike about 1.5 miles down canyon to make the cell call. I told him to return to the accident site where he could stay until help arrived, unless Bell’s condition had worsened. If that were the case, he was to call me again. I had Ranger Visnovske, (park medic) take an additional medical report from Coombs. Visnovske then contacted medical director Will Smith with the patient information.
Via Park Dispatch, the contract helicopter was requested. They gave an ETA of over one hour. Available rescue personnel were summoned to the rescue cache. Rangers Byerly and Hardesty were sent to the scene by foot given the long helicopter response time. They arrived about the same time that contract helicopter 20HX arrived at Lupine Meadows. Hardesty and Byerly assessed Bell’s injuries and determined that the best method for extraction would be to use the patient evacuation suit. After a mission briefing, Rangers Jackson, Visnovske, and Motter were flown to a staging site at the Garnet Meadows. Jackson spotted as the evacuation suit was delivered via short-haul to the accident site. Bell was then extracted unattended and flown to the Garnet Meadows landing zone where she was loaded internally in the helicopter and flown to Lupine Meadows. She was transported to St. John’s Hospital in Medic 1. All rescue personnel were flown back to Lupine Meadows from the Garnet Canyon Meadows.
Analysis
In an interview at St.John’s Hospital, Bell and her companions told me that they were soloing the 4th class terrain just below the Open Book climb. Bell’s friends told me that she became uncomfortable with the climbing and was about to pass her backpack up to a companion when she slipped and fell. She was not yet wearing a climbing helmet or climbing shoes. Coombs told me that he felt the fact that Bell had her pack on when she fell saved her from farther trauma. (Source: Scott Guenther, Ranger and Incident Commander)</t>
  </si>
  <si>
    <t>Fall on Rock—Protection Pulled Out, No Hard Hat, California, Joshua Tree National Park, Spider Line</t>
  </si>
  <si>
    <t>California, Joshua Tree National Park, Spider Line
On January 15, Daniel Scott (26) was climbing Spider Line (5.11c) when one his anchors pulled out causing him to fall twelve feet. According to one posting on SuperTopo, Scott had hung on this piece of protection three or four times before going for the critical move.
Analysis
Daniel Scott was an experienced and careful climber, according to all postings. It is believed that if he had worn a helmet, he would have survived. (Source: From postings in www.supertopo.com)
(Editor’s Note: There were many postings regarding this accident, including an obituary from Scott’s hometown newspaper in Pittsburg. There is always a deeply personal side to all the narratives found in ANAM, and this one is no exception.)</t>
  </si>
  <si>
    <t>Fall on Snow, Climbing Unroped, Inexperienced, Colorado, Longs Peak, Lamb's Slide</t>
  </si>
  <si>
    <t>Colorado, Longs Peak, Lamb's Slide
On August 19, Ben Cort (age unknown) was climbing Lamb’s Slide with two friends. When Cort was at the top, he lost his footing and fell some 800 feet. “The next thing you know I was just flying down the mountain without my ice ax,” he said. “That’s when it gets bad.” Traveling at speeds witnesses estimate were near 40 mph, Cort stayed conscious for the entire fall. “Total pandemonium,” he said. “I was head over heels and I was smacking my face on rocks. Rocks were coming down with me and then this boulder rolled over me a couple times.” When Cort reached the bottom, he initially thought he was dead. “There was a very, very distinct feeling that I knew that that’s how I was going to die. I was just sure,” he said. “My friends were positive I was dead. I’ve been climbing long enough and have been around this sport long enough that you take something like that and you know that’s kind of it.” Remarkably, Cort not only survived, but was left with only a broken leg and shoulder, and some scrapes and cuts. “I hit the ground and I felt my feet, I felt my fingers and was just so overcome with gratitude because I knew that God had just decided to save me,” he said. His climbing group, which included a man with Rocky Mountain Search and Rescue, immediately came to his aid. Cort says complete strangers also stopped to help him. “It was hailing. It was raining. It was nasty,” he said. “And they didn’t even think twice.” Cort also says the Flight for Life pilot took a risk by flying in the bad weather to land in a tricky spot to rescue him. Cort was flown out of the area that night.
He’s been recovering at St. Anthony Hospital since then. It’s likely he’ll be released from the hospital this week, but it will be several months before he’s able to climb again. “I’ll probably be out of climbing for about a year,” he said. “But I’m talking to you.” (Source: From a posting on mountain- project.com, appears to be from an interview piece with a local television station)
Analysis
Yes, he descended the route as did Lamb on his first reconnoiter of the east face. It is interesting that the first time anyone climbed on the east face, it was The Reverend Lamb during his recon, on descent. He peered over at the east face from the top, decided that it looked feasible, and went down. On his way down this moderately angled snow ramp, he slipped and went all the way to the bottom. He wound up near Chasm Lake unscathed. This is how Lamb’s Slide got its name. The guy who slipped last weekend was merely descending in the time-honored tradition.
I’m glad he is ok. I saw the blurb on the news. His wife’s comments were rather interesting. She thought it was cool and exciting. My wife would have killed me. (Source: Tom Hansen, posted on mountainproject.com) Further analysis by RMNP Park Ranger Ryan Schuster:
Lamb’s Slide has been the scene of numerous accidents during its storied history. It is a high profile couloir on a high profile mountain and it receives a lot of attention. Starting in late April and lasting until October, people come in droves to ski, climb, descend and traverse this couloir. The couloir itself goes through many “stages” during this time and the conditions encountered are HIGHLY variable. This accident happened in late August, a time when Lamb’s Slide is beginning to enter its last “stage” before winter. This last stage is characterized by a lack of seasonal snowfall cover and an abundance of black alpine ice.
According to the victim’s partners, the three climbers intended to climb the Kiener’s Route on Longs Peak. None of the men had climbed the route before and they had limited experience climbing on routes such as this. They had a rope with them, but stated that they had made a decision not to use it because of the amount of rock that was falling down the couloir. They said that they felt that they could move faster unroped, thus exposing themselves to the rockfall hazard for a shorter period of time. All three men were wearing helmets and crampons and had mountaineering ice axes.
The decision whether or not to rope up for this portion of the climb is worthy of some discussion. These men were well equipped for the climb, having brought all of the standard safety equipment available to them for this type of excursion. However, when they made the decision to coil up the rope and climb the couloir without employing belays, they were following an old adage in mountaineering that speed is safety. That decision was a calculated risk based on their belief that the falling rock hazard was a greater relative risk than an unroped fall down the couloir.
While this concept of moving with speed in the high country is a valid one, it needs to be taken into context amongst several factors. How experienced are the climbers? How familiar with the route, environment, and style of climbing is the group? How difficult is the climbing? What is the hazard that is making us want to move faster? Can the hazard be avoided or mitigated? Do we need to compromise our safety to move faster? What are the consequences if we are compromising safety?
A constant reassessment of your situation and the hazards present is a vital part of maximizing safety in the high country. Answering questions like the ones listed above can help refine your calculated risk taking skills. In this incident I believe a self-examination and questioning session of the situation may have revealed that the hazard (rockfall) was caused by rapidly warming temperatures associated with the time of year. A possible mitigation of the hazard could include a much earlier start or waiting for a hard, overnight freeze. Perhaps the conditions were so warm that the hazard was ever-present. If this was the case, maybe the climb should not have been attempted, because the unroped climbing risk was too great given climber experience and ability level.
These are difficult decisions to make when confronted with them under stressful circumstances. The best way to make the correct decision is to constantly reevaluate your situation and talk it out with your partners. Ask yourselves, “What is going to get me hurt?” These men made the best decision they could at the time and I can find no fault in their decision to climb unroped.</t>
  </si>
  <si>
    <t>Fall on Snow, Climbing Unroped, Utah, Mount Olympus</t>
  </si>
  <si>
    <t>Utah, Mount Olympus
On January 21, a group of seven climbers from the Korean Alpine Club of Utah started an ascent of Mount Olympus from the Pete’s Rock trailhead. Their plan was to snowshoe to the South summit via the Tolcat Trail, then down-climb to the couloir between the two summits and descend the couloir back to the trail.
After summiting, the group began the down-climb to the couloir. This is a 50-70-degree snow climb, with areas of exposed rock and ice. The easiest route descends for about 300 feet and then traverses slightly West before continuing to the saddle between the summits. The climbers had removed their snowshoes and were down-climbing unroped and without crampons.
In Han (47) and Usun Park (63) descended first, missing the traverse and continuing lower in the fall line, where the slope angle gets steeper. Han was able to make it down safely, but Park slipped and tumbled 100-plus feet to the couloir, landing on the 3 5-degree snowfield below. Han yelled up to the others to try to traverse over and take the lower angle route down, but they traversed East instead of West, taking an equally steep line. During that descent, both Jakyung Sung (51) and Abeyta Kiok (50) slipped and fell all the way to the snowfield below, while Oknam Han (48), Inheu Yun (41), and Hoon Lee (51) were able to down-climb successfully.
Park was able to get a cellphone out of his pack and call a friend in town, who in turn called 911. Six members of Salt Lake County SAR were flown to the summit of Mount Olympus, with sleeping bags, food, stoves, medical supplies and rope rescue gear. They rappelled the route the climbers had intended to descend, fixing three pitches to the saddle and a fourth pitch down onto the snowfield. Arriving there, they found the climbers all together, with the three injured climbers having been helped into additional clothing.
After medical assessments, an additional flight was made to drop a bean bag vacuum splint at the saddle for Sung, who had a suspected pelvic fracture. Rescuers shoveled a large platform in the snow, packaged Sung in the vacuum splint and a sleeping bag, and prepared the other injured climbers as well as they could to spend the rest of the night on the mountain. Oknam Han would also spend the night, as she was unable to walk with frostbitten toes. The low temperature that night was six degrees F.
Three rescuers gathered the remaining functional snowshoes and started the hike out with In Han, Lee, and Yun at 3:00 a.m., arriving at the Neff’s Canyon Trailhead around 7:00 a.m. During that time, the other rescuers repeatedly checked vital signs on the injured climbers, brewed hot water, and shoveled more snow. Shortly after sunrise, a Lifeflight helicopter began the first of seven hoist extractions for the four climbers and the three remaining rescuers, bringing the climbers to ambulances waiting at the trailhead.
Analysis
The group was experienced at this sort of winter mountaineering adventure, having summited peaks all around the Wasatch, but they seriously underestimated the difficulty of the down-climb off the summit of Mount Olympus. The route they descended became progressively steeper as they went. At any point before Park’s initial fall, the group could have called a stop and returned the way they had come. After his fall, the urgency to aid an injured partner caused two more accidents. The group is incredibly fortunate to have had three major falls in a remote location on a cold night and still escape without any fatalities. (Source: Tom Moyer, Salt Lake Country Sheriff’s Search and Rescue)</t>
  </si>
  <si>
    <t>Fall on Snow/Ice, Climbing Alone, California, Mount Shasta, Casaval Ridge</t>
  </si>
  <si>
    <t>California, Mount Shasta, Casaval Ridge
On April 28, an experienced young man (17) was climbing alone to train for a Denali climb this season. He fell while down-climbing in loose rocks on Casaval Ridge about 11,000 feet at 0345. He slid on snow/ice approximately 50 vertical feet on a 40-degree slope. A nearby party of three heard him yell and saw sparks when he hit rocks. They were WFR trained and responded, finding a two-inch laceration below his helmet and above his ear. There was no loss of consciousness and the victim remained alert and oriented. However, he was a bit flustered and a concussion was suspected, so the team assisted him descending to their high camp at 9,600 feet. After resting there, they continued to assist him to the trailhead and eventually to Mercy Medical Center.
Analysis
A good reason not to climb alone. A side note: This was a great case of the type of climber camaraderie which should always exist. A trained group gave up their summit plans to assist another climber in need. (Source: Mount Shasta Wilderness Climbing Ranger Report prepared by Eric White, Climbing Ranger/Avalanche Specialist)</t>
  </si>
  <si>
    <t>Fall on Snow/Ice, Unable to Self-Arrest, Inexperience, California, Mount Shasta, Avalanche Gulch</t>
  </si>
  <si>
    <t>California, Mount Shasta, Avalanche Gulch
On June 3 at 0750, a man (41) fell on snow/ice while ascending at approximately 12,500 feet at the base of the Red Banks in Avalanche Gulch. He attempted to self-arrest but was unsuccessful and fell/slid 1,100 vertical feet. During the fall, his left crampon caught, resulting in fracturing and dislocating his left leg and ankle and multiple bruises and abrasions on much of his body.
A nearby guide observed the fall and called 911. Climbing rangers from Helen Lake (10,400 feet) were notified and responded, arriving at 0845. The climbing rangers and guide stabilized the injured leg and began lowering the victim in a SKED. On a lower angle slope at 11,000 feet, two other climbing rangers arrived at 1130 with a break-down toboggan. The injury was evaluated again. The leg was deformed and out of alignment and his circulation was becoming compromised due to swelling. Helicopter evacuation would be delayed and it was decided that it would be faster to sled the victim to the trailhead, then transported to the ground ambulance and taken to Mercy Medical Center.
He suffered multiple fractures in the leg/ankle area along with dislocation at the ankle. He had emergency surgery that evening and later surgeries to repair the ankle joint. He spent several months recovering and is learning to walk again.
Analysis
The victim had little mountaineering experience, but he was using appropriate clothing and equipment, including a helmet. (Source: Mount Shasta Wilderness Climbing Ranger Report prepared by Eric White, Climbing Ranger/Avalanche Specialist)</t>
  </si>
  <si>
    <t>Fall on Snow/Ice—Unable to Self-Arrest, Inadequate Protection, Oregon, Mount Hood, South Side</t>
  </si>
  <si>
    <t>Oregon, Mount Hood, South Side
On June 17, Aaron Dunlap (31), Jeremy Hawkins (32), and Brad Wood (30), were just below the Pearly Gates when two of them lost their footing and slid down the 50-degree slope, stopping about 450 feet below in the Devil’s Kitchen area about the 11,000-foot level.
The impact during the fall caused serious injuries (fractures, abrasions, lacerations) to Dunlop and Hawkins. One climbing helmet was broken during the fall. Wood was able to walk off the mountain.
Analysis
The icy conditions caused the climbers to place protection, but the force of the fall ripped out the piece. Roped teams must be proficient at self-arrest, and group arrest. (Source: Jeff Scheetz, Portland Mountain Rescue, and an article from The Seattle Times on June 18)</t>
  </si>
  <si>
    <t>Fall on Snow—Ski Mountaineering, Inadequate Equipment for the Conditions, Oregon, Mount Hood, Reid Glacier</t>
  </si>
  <si>
    <t xml:space="preserve">Oregon, Mount Hood, Reid Glacier
On May 6, four experienced climbers were circumnavigating Mount Hood (crossing Yokum Ridge) at the 7,600-foot elevation when telemark skier Jeremy (41) lost his edge on an icy patch and fell about 300 feet over rocky slabs. The other three skiers (randonée) were able locate the subject from a rockfall area and make cellphone contact to initiate a rescue. Portland Mountain Rescue teams performed an extensive ground evacuation using multiple raising systems to an awaiting ski area snowcat.
The fall resulted in multiple fractures.
Analysis
Jeremy was using telemark equipment whilst his companions were randonee equipped. If the first skier across the icy slope had warned of conditions, perhaps Jeremy could have shifted to crampons. It is not known if the skiers were using self-arresting ski poles. (Source: Jeff Scheetz, Portland Mountain Rescue)
</t>
  </si>
  <si>
    <t>Fall on Snow—Ski Mountaineering, Unable to Self-Arrest 
Alaska, Mount McKinley, Orient Express</t>
  </si>
  <si>
    <t>The “Whiskey Expedition” departed the 14,200-foot camp at noon on May 25 for a summit bid via the upper West Rib of Denali. Their plan was to summit and then accomplish a ski descent via the Orient Express. Two days prior to this they had skied on the lower portion of the Orient (up to 16,000 feet) and had judged the snow conditions to be excellent. The day preceding their climb they approached the medical camp Ranger John Loomis and inquired about the conditions on the upper Orient. A guided expedition had just descended that area and had described the conditions as being very hard snow interspersed with blue ice, not what one would really consider good or safe skiing conditions. Furthermore, blue ice could be seen upon the upper reaches. This information was conveyed to Edward Maginn (3 3), who stated that they hadn’t found those conditions lower down and that they would continue with their plan. The group climbed up through the Orient Express and reached the summit at 2200. They commenced their ski descent, reaching the entry couloir to the Orient at 2300. Maginn was the first one down the route, and after descending the first 1,000 feet without incident, reported losing his balance after skiing over sastrugi. Maginn later stated that he had recollections of tumbling down the slope, but did not remember arriving at the 15,700-foot level. His two partners witnessed the fall and watched until he disappeared from view. They then called the 14,200-foot camp via FRS radio and advised the rangers there of the accident. The rangers went outside and could immediately identify the location of the fallen climber. While patrol members were being alerted, a spotting scope was used to get a closer view of the incident site. Through the spotting scope it was observed that the climber was just below the bergschrund and was not moving. A plan was formulated to dispatch two teams: one a hasty team to evaluate the climber and the second to follow with technical rescue gear and a cascade litter. In addition, two climbing guides, Freddie Wilkinson and Adam Knoff, were made emergency hires to assist with the rescue. Five to seven minutes later, prior to the hasty team’s departure, the climber was observed to exhibit movement, followed by removing his pack and then initiating a descent by sliding on his butt and then finally a staggering walk. While on that descent, he appeared to punch into a hidden crevasse up to his waist.
The hasty team expedited their departure and exited the camp at 2316. At 2328 contact was made with Maginn—who was still walking unsteadily. His face was bloody and he appeared to be very dazed. He had to be told to stop. He did not appear to be aware of the rescue team’s presence. C-spine control was established and an immediate medical exam accomplished. The second team arrived ten minutes later, and based on the mechanism of injury, Maginn was placed on a long spine board and sledded to the medical camp for farther medical treatment. Both teams and the patient arrived at the medical camp at 2347, and his two partners arrived at 2355 and 0014 respectively. They had stopped where Maginn had landed and retrieved his pack and one ski pole. Medical control was notified and a plan formulated to evacuate the patient the following morning with the SA-315B Lama. This evacuation occurred at 1047 on the 26th. Maginn was flown to Alaska Regional Hospital, where he was diagnosed with only a fractured nose and corneal abrasions.
Analysis
Mr. Maginn was extremely fortunate to have survived this fall, let alone survived it with minimal injuries. It could be argued that the three climbers did not exercise good judgment in skiing down the face, especially after being informed of the current conditions; however, they did climb the same route that they eventually attempted to ski down and were able to conduct an on-site analysis on which to base their decision. The three purportedly had extensive backcountry ski experience and had conducted an intelligent climb and acclimatization schedule prior to the accident.
These three climbers skied the lower half of their route and climbed the upper half and did not attempt it “blind.” That the accident occurred is unfortunate, but the overwhelming reason this climber did not perish is because he and his partners took it upon themselves to wear helmets. Maginn’s helmet was significantly damaged. It is likely he would have perished had he not been wearing it. (Source: John Loomis, Ranger)</t>
  </si>
  <si>
    <t>Fall on Snow—Ski Mountaineering, Wyoming, Grand Tetons</t>
  </si>
  <si>
    <t>Wyoming, Grand Tetons
On March 2, while ski-mountaineering, Ben Morley (23) was descending an area near the Southwest Couloir of the Middle Teton on skis. He hit a patch of ice on his skis, lost control, and fell 500 feet where he impacted a rocky area and stopped. Morley sustained injuries to his hip and leg.
At the time of the incident, Grand Teton National Park did not have a local helicopter resource on contract. The Teton County SAR helicopter was contacted and secured on an Aircraft Rental Agreement (ARA). Based on the initial report from Wright, the condition of the patient, and area resources, Rangers Jackson and Torres would initiate a response. They would fly to the area by helicopter, locate, evaluate, package, and lower the patient to an area where he would be transferred to the helicopter and flown to St. John’s Hospital. Because of high winds, darkness, and deteriorating weather conditions, Jackson and Torres would need to spend the night with Morley. The plan also involved sending rangers up Garnet Canyon with support equipment to the rescue scene.
Jackson and Torres arrived on scene at 2205. They began to evaluate and treat the patient. McConnell arrived on scene at 0230. Guerrieri and Byerly arrived at 0415. At first light, Jackson was able to evaluate the weather conditions near the scene. He advised me that the wind was too high to safely land the helicopter nearby. Morley was lowered approximately 1000 feet to an area near the Ellingwood Couloir. Helicopter 9MA landed and Morley was loaded inside, attended by Torres, and transported to the hanger at 0954. Morley was transported from the helicopter to Medic 1, then taken to St.John’s Hospital.
Analysis
I interviewed the victim, Ben Morley, at his hospital room at 1430. Morley stated that he, Patrick Wright, and Josh Schear had left Taggart Lake parking lot between 10:00 and 10:30 a.m. on March 2. They had planned on climbing, then skiing the Southwest Couloir of the Middle Teton. About 200-300 feet from the summit, they encountered too much rock to ski, so they left their skis in the couloir and finished the climb. After reaching the summit, they returned to their skis and began their ski descent. They made it out the couloir and began to descend into the South Fork of Garnet Canyon. Shortly after 5:00 p.m., Wright and Schear stopped below Morley.
As Morely started to ski down the snowfield, he encountered a patch of ice. His skis lost their edging and came off, causing him to fall and begin to slide out of control. Wright started to move into Morley’s path, thinking that he could maybe slow him down, but decided that Morley was moving too fast and abandoned the idea. Morley slid approximately 500 feet before hitting a rocky area where he came to rest. Morley had an ice ax in his pack, but he did not have self-arrest ski poles and was not wearing a helmet. Morley stated that he had grown up skiing, having skied since he was about two or three years old.
Morely is a young and fit individual and a very competent skier. Morley had an event occur to him that happens to all skiers sometime in their careers. Unfortunately, this did not happen at a ski area but instead occurred in the backcountry. Morley slid a long distance, hitting a rocky area. The impact with rocks caused his injury. It also saved him from sliding several hundred more feet and sustaining more serious injuries or death. The snow conditions they were skiing were considered to be fairly soft, so to ski with an ice ax may have been overly cumbersome. Though it is difficult to speculate, self-arrest ski poles that are made for ski-mountaineering may have had good results.
This rescue involved using specialized personnel who are competent at ascending and descending steep ice and snow on skis. The personnel and specialized equipment used for this rescue were exposed to a variety of hazardous terrain and weather conditions during the operation. Remarkably, there were no injuries sustained during the operation. (Source: Edited from a report by Chris Harder, Ranger and Incident Commander)</t>
  </si>
  <si>
    <t>Falling Rocks—Dislodged by Climbers, Party Separated, Poor Position, California, Mount Shasta, Avalanche Gulch</t>
  </si>
  <si>
    <t>California, Mount Shasta, Avalanche Gulch
Two separate parties (totaling four people) were climbing Avalanche Gulch in the poor September conditions (loose rocks, lack of snow). Unfamiliar with the route, they veered off route at 13,000 feet and crossed the open Konwakiton Glacier. Untrained in glacier travel, they were uncomfortable with this route and decided to descend via another route. They chose the West Face, which had even less snow on it than Avalanche Gulch. While descending, one member left, choosing yet another route. The other three continued down the West Face. At 10,200 feet on a 35-degree slope, they left the snow patch, moving to loose rock. They observed both natural and human triggered rock fall and decided to move back to the snow. During that time (1645), they triggered the release of a boulder and other rocks, knocking down two of the climbers and directly hitting the third. All three tumbled 100 feet vertically and 250 feet horizontally. The climber directly hit (30-year-old female) was found by her climbing partners moaning and with difficult breathing. The other climbers had only minor injuries. They called 911 at 1800. The injured climber was assisted by her partners to low angle terrain at 9,200 feet. Two CHP helicopters began to search at 1845. Due to lack of snow, the climbers blended in well with the rocks and were not spotted until 1925. They were evacuated at 1940 hours. They were all flown to Mercy Medical Center. They declined treatment. The injured climber was treated for broken ribs, bruising, and hematoma damage to the chest and shoulder.
Analysis
Mount Shasta consists of 120 cubic miles of loose rock! Even the bedrock outcrops are not to be trusted. Therefore, the best time to climb is when the mountain is predominantly covered with snow and the avalanche danger is low. This usually occurs in the late spring to mid summer. Loose rocks and boulders along with natural rockfall occur every year by mid summer into the fall.
Additionally, group separation is not recommended. The fourth climber descended alone and was not able to help his friends. Keep your group together. You may need their help or they may need you! (Source: Mount Shasta Wilderness Climbing Ranger Report prepared by Eric White, Climbing Ranger/Avalanche Specialist)</t>
  </si>
  <si>
    <t>Frostbite—Inadequate Clothing (No Overboots) and Inadequate Care of Extremities, Alaska, Mount McKinley, West Buttress</t>
  </si>
  <si>
    <t>Alaska, Mount McKinley, West Buttress
Jerry Hopfe flew onto Denali on May 2 as a part of the three-member “Steves” team. The group made steady progress arriving at 14,200 feet early on May 11 after camping a night at 13,500 feet. At 0200 on the 12th, the team of three departed the 14,200-foot camp for a summit attempt. When they reached the ridge at 16,200 feet, the full force of the wind made the already frigid temperatures unbearable for Hopfe. Feeling that his hands were close to freezing, Hopfe decided to abort the climb while his partners continued. Hopfe returned to his 14,200-foot camp by 0700 and rested for several hours.
Early afternoon on May 12, Hopfe came to the ranger camp and requested that a medic look at his fingers, which had blistered. Volunteer doctor Jay Mathers evaluated the right hand, which had large blisters on the thumb and first two fingers. Mathers suggested that they take a look at his feet as well. Upon inspection, Mathers discovered that all of Hopfe’s toes were blackened and he had moderate trench foot.
Because his teammates had not returned and working a stove would be damaging to his hand, Hopfe remained in the medical tent for the remainder of the day and the evening of the 12 th. On the morning of the 13 th, eight toes had blistered to the point that only by draining and bandaging them could his boots have been put back on. Hopfe’s partners had returned that night as well and were willing to descend with him.
Instead of risking the infection to the toes and further injuring his right hand, it was determined that Hopfe would be evacuated by helicopter. At 1515 Hopfe was evacuated by the NPS Lama helicopter to basecamp, where he was released from NPS care. Hopfe transferred to Talkeetna Air Taxi and returned to Talkeetna.
Hopfe decided to travel to his home in Vancouver, B.C., for his medical treatment. As of the beginning of August his right hand was doing well and expected to make a fall recovery. The toes were more seriously injured. While on the mountain, the blebs had formed in a doughnut shape around the first knuckle on each toe. This indicated early on that circulation had not returned to the tips of the toes. Circulation never did return to the eight toes, so doctors removed the tips of each to the first knuckle and today Hopfe has only complete little toes.
Analysis
Frostbite is one of the more preventable injuries in the mountains. In this case, standard daily care, including drying his feet and changing his socks, may have prevented the permanent injury. Hopfe did not have overboots, which may have also helped, but not to the degree that dry socks would have. It is also common knowledge that May is cold, and it is uncommon for climbers to commence a summit bid in the middle of the night. Turning around at 16,200 feet was the best decision that Hopfe made on this ill-fated day. Once the injury occurred, it would have been prudent for Hopfe to seek care immediately so that all extremities could have been aggressively re-warmed in 105-degree F water as opposed to the passive re-warming in the sleeping bag. (Source: Joe Reichert, Ranger)</t>
  </si>
  <si>
    <t>Frostbite—Inadequate Clothing, Alaska, Mount McKinley, West Buttress</t>
  </si>
  <si>
    <t>Alaska, Mount McKinley, West Buttress
On June 2nd, guided expedition AMS-5-Wilkinson departed the 17,200- foot camp on the West Buttress of Mount McKinley for the summit at 0600. This group of six, including two guides, flew to the mountain on May 15th and had made gradual ascent to the 17,200-foot camp in the previous days. The forecasted condition for June 2nd called for cold temperatures and clear skies with moderate winds. During the group’s ascent to Denali Pass, member Richard Salter (47) was unable to keep his hands warm. Upon reaching Denali Pass, Salter removed his gloves. His hands appeared pale. Salter alerted AMS guides Wilkinson and Egan to the condition of his hands, Wilkinson and Egan immediately attempted to re-warm Salter’s hands by placing them on their warm stomachs and under the armpits of group members. After the attempted re-warming, it was decided that he and Egan would descend to the 14,200-foot camp immediately for farther medical attention.
At 1640 on June 2nd, Salter arrived at the 14,200-foot camp and was examined by NPS Patrol Member Richard Hubbard. Hubbard’s examination revealed that all digits were cold and mobile with limited sensation, with blue from the tip to between the first and second joint on the first and second fingers and the tips of the third and fourth fingers were blue to the first joint. The right hand exhibited blue to mid-fingers on each of the first three fingers and a pale tip of the fourth finger. Salter’s nose was also blue and appeared to be swollen. It was determined through consultation with Denali National Park and Preserve Physician Dr. Jennifer Dow that immediate re-warming of the frostbitten fingers was necessary to mitigate tissue damage. NPS Patrol members Craig Knoche, Paul Nelson, and Hubbard re-warmed and dressed Salter’s hands and nose. After re-warming, it was determined that Salter would be unable to descend the mountain and would need to be evacuated by the NPS helicopter.
At 2200, NPS personnel and the 14,200-foot camp were contacted by Wilkinson about client Elliot Reed (22). He also appeared to be suffering from significant frostbite to all of his toes. Reed, who had just returned from a successful summit bid, realized while changing into dry socks that he had frostbitten all of his toes. He alerted Wilkinson to his condition. Wilkinson was advised that NPS Ranger John Loomis was to arrive shortly and that he would help in the examination and treatment of Reed. Ranger Loomis confirmed that Reed was suffering from significant frostbite. After consultation with Denali National Park and Preserve Physician Dr. Jennifer Dow and other NPS personnel, it was determined that the best course of action was for Ranger Loomis to try and re-warn the frozen digits at the 17,200-foot camp. Loomis performed a re-warming into the morning hours of June 3. The overall condition of Reed’s feet, necessitated his evacuation from the 17,200ft camp.
On the morning of June 3rd, weather conditions allowed for the NPS contract Lama Helicopter to perform the evacuations of both Reed from the 17,200-foot camp and Salter from the 14,200-foot camp.
Analysis
Though the day in which these injuries occurred was colder than average, both of these cases of frostbite could have been prevented. Salter stated that he had cold hands prior to the start of his ascent. He believed that once he got moving, his hands would warm up. Salter also chose to wear gloves instead of the recommended over-mitts. Reed stated that though he had cold feet earlier in the day, he was very surprised to find that he had frostbite later in the day. Reed believed that his feet had warmed up on his ascent; in fact his feet had become numb and then froze. Reed also stated that he had put on an extra pair of thick socks to prevent his feet from becoming cold while attempting the summit. It is probable that the extra socks were detrimental to the warmth of his feet, actually making them colder because of restricted blood flow to his feet. Also, there was a loss of the dead air space that acts as insulation inside of boot liners.
It is important to note that in both of these cases where the clients of a guided trip suffered significant injuries, it is very probable that something as simple as saying, “My hands and feet are cold,” to either of their guides would have prevented or lessened these injuries. (Source: John Leonard, Ranger)
(Editor's Note: A few days later.; there was another case of frostbitten fingers. The climber attempted to re-warm her fingers near the open flame of a cook stove, which compounded the injury. Medical personnel advocate that the best remedy is skin to skin contact or immersion in 104 degree F water until more advanced care is available.)</t>
  </si>
  <si>
    <t>Hand-Holds Broke Off—Fall on Rock, Wyoming, Grand Teton National Park, Direct Jensen Ridge</t>
  </si>
  <si>
    <t>Wyoming, Grand Teton National Park, Direct Jensen Ridge
On August 5 about 1430, Exum Guide Mark Newcomb (39) fell about 80 feet when his hand-holds broke off while ascending the Direct Jensen Ridge route of Symmetry Spire. He was about two pitches from the top of the technical portion of the route. He was guiding two clients, and one of them was belaying him, arresting his fall despite suffering a significant wound to his right forearm from a falling rock. Newcomb suffered multiple trauma, including lacerations, bruises, and abrasions. The Exum Mountaineering Guides office was immediately notified of the accident via cellphone.
Rescue Coordinator G. Montopoli was contacted by the Exum Mountaineering Guides office, and after speaking with a client and Newcomb, immediately initiated a rescue operation. The contract helicopter was summoned to Lupine Meadows and St. John’s Hospital Emergency Room was advised of the situation.
Rangers D. Bywater and E. Visnovske were climbing in the area (Baxter’s Pinnacle) and were dispatched to the scene on foot in the event that an approaching thunderstorm precluded use of the helicopter.
At 1530, an initial reconnaissance flight was conducted to determine the technical requirements for the rescue operation. Two rangers, A. Byerly and H. Motter, were then inserted on the first flight. On the second flight, two more rangers, R. Jackson and J. McConnell, were inserted. The helicopter flew around the scene while the two clients were loaded into evacuation suits and were then extracted from the scene to Lupine Meadows.
A rescue litter was then delivered at about 1630 hours to the accident scene. After medically assessing and treating Newcomb, he was immobilized on a backboard and placed in the litter. The litter was extracted from the scene and delivered to Lupine Meadows via short-haul techniques at 1715. Newcomb was then transported to St. John’s Hospital, Jackson, WY, via GTNP ambulance.
After a thorough medical evaluation at the hospital, M. Newcomb was released that evening after treatment for his injuries. (Source: George Montopoli, Ranger and Incident Commander)</t>
  </si>
  <si>
    <t>HAPE, Party Separated, Alaska, Mount McKinley, West Buttress</t>
  </si>
  <si>
    <t>Alaska, Mount McKinley, West Buttress
On May 28 at 0745, John Tatzalaff (39) of Team Springer Zissou requested NPS assistance at the 14,200-foot camp because he was experiencing difficulty breathing. A thorough examination by Paramedic Paul Nelson revealed that Tatzalff was experiencing symptoms consistent with High Altitude Pulmonary Edema (HAPE). Tatzalaff presented with crackles in his lower right lobe, tachycardia and a decreased 02 saturation. After consultation with Denali National Park and Preserve physician Dr. Jennifer Dow, Tatzalaff was administered 250mg of Diamox and oxygen at four liters per minute via nasal cannula. Medic Nelson was unable to detect any significant loss of neurological function. After thorough examination and monitoring throughout the day, it was determined, in consultation with Dr. Dow, that Tatzalaff required evacuation.
Though Tatzalaff was a member of a two-person team on his ascent to the 14,200-foot camp, apparently the team of two decided to disband once reaching the 14,200-foot level. Due to the fact that Tatzalaff was now a solo climber on the mountain, he required NPS assistance for evacuation. At 1605, he was evacuated by the NPS helicopter to basecamp at 7,200-feet and transferred to Lifeguard for transport to an Anchorage hospital for further care.
Analysis
Though Tatzalaff ascended at a moderate rate well within accepted norms, he still developed HAPE. Due to sometimes unexplainable circumstances, this happens to even the most experienced climbers. Tatzalaff’s lack of climbing with a partner led to the needed intervention and evacuation by the NPS. If Tatzalaff had been climbing with partners, he could have descended with them to a lower elevation with little or no NPS assistance. (Source: John Leonard, Ranger)
(Editor’s Note: There were three other altitude-related cases this year, all of them occurring to individuals who had NOT ascended too fast. In one case, the team returned by helicopter to the 7,200-foot level, but the person continued to experience symptoms of AMS.)</t>
  </si>
  <si>
    <t>Ischemia and Coronary Occlusion—Alaska, Mount McKinley, West Rib/Cassin</t>
  </si>
  <si>
    <t>Alaska, Mount McKinley, West Rib/Cassin
On April 26, H. Dean Barkley, Jr. (47) and his partner were attempting to climb the West Rib and Cassin routes of Denali. Barkley had a history of cardiac problems. Approximately two hours out of basecamp, he experienced a cardiac event. The team was able to return to the Kahiltna Basecamp without assistance. They arrived at 2100 and contacted the NPS Ranger stationed there. At 2115 Ranger Gordy Kito contacted Talkeetna via radio, advised the IC that they had a probable cardiac event occurring and requested immediate evacuation of the patient. The Lama was scrambled from Talkeetna at 2153 to perform the evacuation, arrived at the 7,200-foot camp at 2229 and returned at 2300. The patient was placed into an ambulance and then transferred to Life Flight at 2320. He was ultimately diagnosed and treated for severe ischemia and a coronary occlusion.
Analysis
Injuries and illnesses are to be expected during a mountaineering expedition and, unfortunately, can occur regardless of planning. However, in this case the climber had suffered a coronary blockage six months prior and had had a stint inserted. The patient was taking several potent coronary drugs for his condition but was also forthcoming about his condition when questioned about any existing medical problems or history during the mandatory climbing briefing conducted before they flew onto the mountain. Prior to the climb, he had consulted with his physician and had passed a stress test.
It was fortunate that this happened at the start of his planned climb. Had it occurred later while on the technical part of the route, the evacuation would have been much more difficult and the outcome could have been different.
Climbing Denali requires a monumental physical effort, and any attempt to climb it, especially via one of the more challenging routes, requires individuals to be at peak physical capacity. (Source: From a report by John A. Loomis, Ranger)</t>
  </si>
  <si>
    <t>Overdue Climbers—Disappeared, Probably Perished in a Snow Cave from Hypothermia and/or Asphyxiation, Lost Pack Containing Critically Needed Supplies, Weather 
Alaska, Mount Foraker, Infinite Spur</t>
  </si>
  <si>
    <t>Sue Nott (37) and Karen McNeill (37) registered with the National Park Service on March 13th as “Turtle Team” expedition for a climb of the Infinite Spur route on Mount Foraker. Nott checked in at the Talkeetna Ranger Station on April 19th while Karen McNeill checked in on May 9th. Noted on the check-in form as a rough itinerary were plans to attempt the Moonflower Buttress on Mount Hunter between the dates of April 23 and May 10, followed by the Infinite Spur on Mount Foraker in the period from May 10th to June 8th. The team gave their return date as June 10th. Ranger John Evans noted their intentions to inform basecamp on finer details of their plans. Nott flew to the Southeast Fork of the Kahiltna Glacier on April 23rd. On April 28th Nott and Zoe Heart, who were registered on a separate backcountry itinerary, attempted Deprivation on Mount Hunter. On May 7th Nott and Heart climbed the Mini Moonflower on Mount Hunter. McNeill flew to basecamp on May 9th.
On May 12th Nott and McNeill informed the basecamp manager, Lisa Roderick that they were departing to climb the Infinite Spur on Mount Foraker. Roderick gave them an TRS’ walkie-talkie-type radio with which to contact basecamp once they were up higher on the route. Nott and McNeill said they would call once able and also told Roderick they were carrying fourteen days of food. Nott and McNeill were also thought to have left basecamp with eight to ten eight-ounce fuel canisters. This information came from subsequent conversations with John Varco, Nott’s partner, who had also been at basecamp at the end of April and beginning of May. Nott and McNeill left basecamp on skis for the approach to the route, which travels down the Southeast Fork to the main Kahiltna Glacier where it continues down-glacier, cutting west at a side glacier referred to as the Southwest Fork. The route then traverses a pass referred to as 1st Pass and drops onto an upper arm of the Lacuna Glacier. This is where the pair left their skis, some extra gear, two full fuel canisters, and approximately four days of food. Nott and McNeill then continued over 2nd Pass and onto the Snow Shoulder. This area provides a good view of the route from a relatively safe vantage point. On May 14th Will Mayo and Maxim Turgeon, who were attempting a new route on the South Face of Mount Foraker, made contact with Nott and McNeill. The two teams conversed and then went their separate ways. Mayo later noted that their packs were large, but he had no information on what they were carrying in terms of gear and rations. Mayo also noted that they heard a large avalanche sometime later and checked to see where Nott and McNeill were in relation to it. At that point Mayo did observe them safe at the base of the route. This was the last contact and point last seen of Nott and McNeill.
What occurred in the intervening two-week period, including Nott and McNeill’s progress on the route, where they camped, and on what days they were able to move, are unknown. A chronology of the weather as it was observed from basecamp and the 14,200-foot camp on Mount McKinley is summarized below to give some information as to what days may have been conducive to travel. John Varco believes that the pair most likely planned for their ascent to take twelve to fifteen days. At basecamp weather was reasonable with planes able to fly at least part of the day on May 14-16 and May 19. On May 17, 18, and 20, weather was down and no planes were able to reach basecamp. Snowfall was intermittent and fairly minimal and winds were not reported as particularly strong at either basecamp or the 14,200-foot ranger camp. During this first week when Nott and McNeill were on the route, weather was not particularly good, but it is unclear the degree to which weather conditions would have hampered their climbing if at all. For the second week after Nott and McNeill began their climb, conditions continued to be similar from May 21-25, with flights able to get into basecamp. Winds began to increase on May 25th and for the next six days, strong to extremely high winds were reported. The dates of this wind event correspond to the twelfth through fifteenth days that Nott and McNeill were on the route. On May 31st, weather was still marginal. Discussions between Ranger John Evans and staff in Talkeetna began regarding concern over Nott and McNeill’s whereabouts. Evans and others at basecamp had been scoping the descent route for several days, but had seen no sign of Nott and McNeill. Also on that day Paul Roderick of Talkeetna Air Taxi called South District Ranger Daryl Miller to express his concern over Nott and McNeill’s welfare. Roderick flew the route on May 29 and 30, as well as on at least one other occasion in the prior weeks. Roderick was not able to view the entire route. The portions that were visible to him yielded no evidence of the team other than their approach tracks. On May 29th Will Mayo also flew over the route with pilot David Lee of Talkeetna Air Taxi. Mayo felt he had a good view of the upper half of the route, but saw no evidence of the team. David Lee flew past the route again on May 30th and saw nothing different. In addition, Mark Westman, who climbed the route in 2004, flew over the route on May 21st and saw the same approach tracks leading to and over the bergschrund at the base of the route but nothing above. John Varco was contacted via telephone in the late afternoon of May 31st subsequent to Roderick’s phone call to get his assessment of the situation. It was at this point that Varco expressed that he believed it would take the pair twelve to fifteen days to complete the route and the descent. Varco also commented that it was possible for them to stretch their food and fuel as they had done on the Cassin in 2004. Further consideration was given to the situation the following day. At 1700, Chief Sub-district Ranger Daryl Miller made the decision to initiate a search.
On the evening of June 1st, the Lama helicopter, piloted by Jim Hood, made two initial search flights. The first flight with Dave Kreutzer and Mike Barstat on board searched the Infinite Spur and the intended descent route, the Sultana Ridge, and Mount Crosson from 9,000 to 14,000 feet. Clouds obscured the lower part of the route and the upper part was not searched due to operational restrictions. The second flight with Ranger Meg Perdue on board focused on elevations above 13,000 feet on the route and descent. Possible tracks were observed at the 14,000 to 14,400-foot level traversing onto the Knife Edge Ridge feature of the Infinite Spur. No other evidence of the team was seen on the route or the descent. On June 2nd four flights using the Lama were conducted. Mark Westman and Perdue were on board for the first two flights. On the first flight Westman was able to confirm the tracks that Perdue had seen the previous night as well as identify tracks on sections of the lower part of the route. Westman was confident that he had a good view of the lower parts of the route to 12,000 feet and that Nott and McNeill were not on it. Towards the end of the flight, the debris cones to the west and east of the base of the route were searched. Gear, including a blue and black sleeping bag and a blue and black pack, was seen in the debris cone approximately 100 yards to the east of the start of the route. The sleeping bag was approximately 100 yards west from the pack. No persons were visible or believed to be attached to the gear. It was determined that due to the potential for farther avalanche activity, it was unsafe to put personnel on the ground to retrieve the gear or engage in a ground search of the area. On the second flight, possible fall lines consistent with the gear’s location were searched, but nothing else was found. At the end of the flight the debris was again searched. A red fleece jacket was also observed 100 yards east of the pack. The third flight used the hydraulic “Grabbers” to retrieve the pack. The pilot is confident that nothing exited the pack while in flight. The pack was later confirmed to be the one carried by Nott. The main compartment and lid pouch of the pack were empty with only a few items, including the FRS radio, in a zipped pocket on the underside of the lid pouch. The pack did have a Ridge Rest sleeping pad still attached with a single strap.
The fading pattern due to the strap’s position indicated that the pack was likely lying in that orientation for at least several days prior to its discovery. The pack itself did have several tears, but none so large that it would have been a likely exit route for all the contents. The pack’s buckles and straps were undamaged, the hip belt buckle was unfastened, the shoulder straps were relatively loose, and the drawstring on the main compartment was also loose. It did not appear that the pack had been configured for hauling, nor does it seem likely that Nott was wearing it when it fell. On the fourth flight Perdue again searched upper elevations of the route and descent. Photos were taken and nothing new was observed. Flight operations were concluded for that day and Perdue was brought out to Talkeetna to brief the search management team.
On the morning of June 3rd, the search area was segmented and probabilities of area calculated for each search segment. The criteria for probabilities of detection (POD) were based on a pack-sized object and the goal for cumulative PODs set at a minimum of 50 percent. From June 3rd to June 6th, Lama flights and fixed wing aircraft continued to search the Infinite Spur route, potential fall lines from various points on the route and possible descent routes. In total, twenty-seven hours of aerial searching were conducted and the minimum cumulative POD’s were achieved for each segment. During this period of the search, hundreds of aerial photos were taken. Based on observations and subsequent photo analysis, tracks were confirmed at the 15,500 to 15,800-foot levels in the Exit Gullies, the 16,400-foot level, and finally the highest likely tracks established at the 16,600-foot level. These upper sections of tracks were on lower angled terrain leading to the south (false) summit, elevation of 16,812 feet. The true, north summit lies a mile beyond this over relatively non-descript terrain. While snow conditions in certain sections could be reasonably expected to retain tracks, no tracks were seen anywhere along the summit plateau though. Also during this same period, observers were placed on the ground at the Snow Shoulder feature to scope the route and call in weather observations to facilitate aerial search activities. While a few possible objects for investigation were seen from this location, none turned out to be anything. Checks were continually made of the debris cone throughout this period to determine if any additional evidence appeared. A brown fleece hat, one glove, a small yellow stuff sack, and a pink wind shell became visible over the course of the search.
Starting on June 7th, the weather precluded search efforts, and through June 14, only one high-level fixed wing flight was possible. As of June 11th, 28 days had passed since Mayo and Turgeon’s last sighting of Nott and McNeill at the base of the route. An optimistic estimation would be for a fuel canister to last one-and-a-half to two days, in which case Nott and McNeill would have been out of fuel to make water for seven to ten days. Based on these circumstances, the probability of survival was considered to be extremely low, so the search operation was scaled back. Weather continued to hamper any searching and the next opportunity to fly did not come until June 15th. At that time the Lama was able to search the route to 14,500 feet, but found no new evidence. Nott and McNeill’s cache at the base of 2nd Pass was retrieved. This cache was found to contain two fuel canisters and approximately four days of food, thus lessening the food and fuel that the pair was thought to have with them on the route.
On July 9th, the NPS contracted Lama helicopter attempted to fly the search area, but because of high winds moving downward from the summit, it was determined to be an unnecessary high-risk flight. The decision not to fly the upper mountain was made by both the pilot Jim Hood and the helicopter manager Dave Kreutzer. The Lama did fly at approximately 8,000 feet with careful attention given to the debris cones near the bottom of the route. No new evidence was found.
On July 10th, Kreutzer and Hood met with South District Ranger Daryl Miller to express their concerns for the safety of any personnel flying in a search mode, involving hovering up and down the search area, on Mount Foraker. Because of this concern, the fact that there were no signs of Nott and McNeill, aside from the one pack and the tracks that had been found since the search was initiated on June 1st, and that over twenty-eight hours of low-level aerial search had been conducted by the NPS and numerous fixed wing aircraft flights, Miller requested permission from Superintendent Paul Anderson to suspend the search. Anderson agreed with the risk assessment and gave permission to do so.
ANALYSIS
The difficulties of providing an adequate analysis of what transpired in this situation are obvious. With so much left unknown about what exactly occurred, it is only possible, based on the pieces of factual evidence available, to outline possible scenarios and discuss the likelihood of each. The three major issues that can be addressed are 1) the loss of the pack, 2) what happened to Nott and McNeill, and 3) the question of survivability.
How was the pack lost? The pack’s location and condition figure heavily into the basis for the following scenarios:
The pack fell over or was blown off the route while sitting on ground.
Very likely: The relatively undamaged condition of the pack and the gear that was found in its vicinity suggests that Nott and McNeill were taking some sort of break or breaking/setting camp when the pack fell. In addition, extrapolating on where the pack was found, the main fall line leads to two locations at 11,500 feet or 11,800 feet at the start of the Ice Rib. These are two of the prime bivouac sites on the route. Retreat from this location would have been possible, but everyone who knew both climbers agreed that they would have continued the climb, especially if the majority of their fuel and food had not been in the pack at the time of its loss.
The pack fell while being hauled.
Very unlikely: The pack was not rigged for hauling, the buckles were undamaged and the drawstring closures were undone. The pack’s haul loop with carabineer attached was intact and the pack’s straps were not cinched down, as would be expected in a hauling configuration.
The pack fell with a climber.
Very unlikely: The route that the pack would most likely have taken to end up where it was discovered involves multiple falls over steep rock and ice. Any person falling over this terrain would have suffered significant trauma, leaving blood signs on the gear. That the pack was devoid of any visible body fluids negates this theory. In addition, the condition of the pack, including the positioning and lack of damage to the straps and buckles, rules out that it was torn from a falling climber.
What happened to Nott and McNeill? The major piece of evidence that must be considered in framing this discussion is the location and elevation of the tracks seen. There is very little, if any, doubt that the tracks seen on the Infinite Spur route are Nott and McNeill’s. The Infinite Spur was last climbed in 2004, while the Talkeetna Spur route on Mount Foraker, which was climbed most recently in 2005 by Nott and Varco, did not show any evidence of their ascent. It is exceedingly unlikely that one route could have held tracks for two years while another route on the same mountain with the same aspect and elevation wouldn’t hold them after a year. In addition to the time spent searching, hundreds of photos were studied, and while it is not possible to say with 100 percent certainty that what are believed to be tracks from 16,400 to 16,600 feet are actually tracks, it seems highly likely. Additionally, even into these upper elevations, a careful photographic analysis indicates that most likely the tracks are double, meaning two climbers made them. This suggests that Nott and McNeill essentially made it at least to the top of the route. At that elevation the slope angles are greatly reduced and the difficult sections of the route are accomplished. That no tracks were seen above this point to the false south summit or onto the true north summit nor anywhere down the descent constitutes a pertinent negative. While much of the summit plateau would have not held tracks well, it appeared from the air that snow in at least some places might have held tracks, but none were seen. A number of parties attempted the Sultana Ridge—the descent route—in 2006, but only one of those parties even made it onto the Sultana Ridge itself. This party made it as far as The Way at 11,300 feet, and evidence of their ascent was visible during the search. The potential scenarios as to what happened to Nott and McNeill fall into three main categories: falls (some involving weather), avalanches, and exposure/exhaustion. Each will be considered in turn.
Falling Scenarios:
One Climber (Nott with pack) fell during the first part of the climb.
Did not occur: Photo analysis of the tracks exiting the Knife-Edge Ridge at 14,600 feet clearly show two distinct sets of tracks. The location of the pack means it is extremely unlikely to have fallen from somewhere other than the “Ice Rib” section of the route between 11,500 and 11,800 feet.
Both climbers fell on the upper portion of the route.
Did not occur: Analysis of the probable tracks photographed at the 16,600- foot elevation also suggests that two individuals were traveling. The slope angle of this terrain is 30 degrees or less and any fall would not have carried the climbers far and therefore they would have been seen during the search.
One or both climbers fell during descent of the Sultana Ridge.
Highly unlikely: The planned descent route was the Sultana Ridge. During the time the climbers would have been descending from the north summit, another climbing party was on the first half of the Sultana and did not see them or evidence of their passing. Examination of the snow and terrain leading to the Sultana did not show any evidence of human passage and tracks would have been found had a person traveled over the area. Following the 25-29th wind event, the descent route and the approach to the north summit was also examined by a spotting scope from basecamp, but no one was seen moving high on the route.
One or both climbers fell during descent of an unplanned alternate route. Highly unlikely: Nott was intimately familiar with the Talkeetna Ridge, having ascended it the year before. This is the closest route to the Infinite Spur and to where their last tracks were seen. Examination of the Talkeetna Ridge did not show any human presence. Footsteps would have been found had someone attempted to descend it. The two climbers were also aware of some existing rappel anchors on the French Ridge immediately to the east of the Infinite Spur. An aerial search of this ridge revealed the footprints of Mayo and Turgeon, but none were seen leading down to the rappel point.
Climbers fell into crevasse during ascent or descent.
Unlikely: It is possible that one climber fell into a crevasse, but the possibility that both climbers fell in and were unable to extricate themselves is very unlikely. Both climbers were very experienced with glacier travel and would have been traveling roped together. Had one climber fallen in, the other would be able to aid in extrication and even if that weren’t possible, the climber not in the crevasse would have been able to travel and leave additional signs.
Climbers were blown off mountain while traveling.
Unlikely: In 2005 Nott climbed Mount Foraker via the Talkeetna Ridge. John Varco, her climbing partner, reported that in 40-mph winds she was forced to crawl along to keep from being blown over. If this had occurred in the location the last tracks were found, the resulting fall would not have been in any way significant. Using 40 mph as the upper limit of wind velocity that the two climbers would have been able to travel in, it can be safely stated that the climbers would not have been lifted up and blown any distance beyond a couple of feet. The fact that Nott was unable to travel in 40-mph winds also eliminates the possibility that both individuals intentionally climbed into the windstorm occurring on the upper reaches of the mountain. The tracks that were found would not have remained after the storm had the two climbers made them during the severe conditions. The tracks would have required time to set to withstand the wind scouring that followed. In addition, at the 14,200-foot camp on Denali, it was noted that tracks made in the preceding days of the storm were still evident afterwards, but areas that people had walked during the storm had been scoured clean. This point supports the theory that the two climbers had reached the 16,600-foot level the evening prior to the storm, because it would have given the resulting tracks time to consolidate. They also would not have been able to reach the highest point where the tracks were last found in any appreciable storm.
Climbers were blown off mountain in their tent during bivouac.
Possible but unlikely: Had the climbers been bivouacking in the vicinity of the south summit, it is possible to have been rolled off the flat terrain and into one of the couloirs to the southwest of the point the last tracks were seen. However, no evidence that would support this theory was found during the aerial searches.
Exposure/Exhaustion scenarios:
Climbers died from exposure on the surface.
Highly unlikely: The extensive searches conducted from the helicopter at low altitude and low airspeed would have revealed any human remains on the surface. This would not have been the case with just snowfall, but since the entire summit plateau of the mountain had been scoured by wind, anyone lying on the surface would have been seen.
Climbers perished during storm in a snow cave.
Likely: The windstorm did not suddenly appear; the onset was over several hours. Had the climbers been in a tent, they would have had ample time to vacate it as the conditions worsened. There are also ample crevasses located in the vicinity of the south summit that would have afforded easy access to shelter.
The likely scenario after taking shelter in a snow cave is that the entrance was covered by drifting snow and the individuals either succumbed to hypothermia (only one sleeping bag and pad was available) or died from asphyxia or carbon monoxide poisoning while they were either asleep or trying to procure water. This would not have occurred early in the storm. It would have been a gradual onset as the storm continued unabated over five to six days. When search operations commenced, neither would have been alive or in any condition to dig themselves out to signal rescue forces.
The question of survivability: The survivability of any of these scenarios is again speculative, but can be discussed in the context of other accidents and their survivability. Falls occurring on technical, steep terrain while occasionally survivable generally cause serious injuries or fatalities, even if initially survivable without immediate help, situations such as this usually soon become fatal. Falls on lower angle terrain or involving a crevasse could have caused an injury that prohibited movement for one or both of the climbers, at which point other factors including weather, lack of equipment or supplies, and exhaustion would contribute to a low survivability over time. An avalanche scenario would have a range of survivability for the initial event, depending on the size of the avalanche, the terrain traveled over, and the distance traveled. Once entrained in debris, survivability drops rapidly after the first thirty minutes, with almost no possibility of survival after twenty-four hours.
A scenario involving exposure or exhaustion would also have a range of survivability, the most critical factor here being the amount of fuel available to melt snow for water. Secondarily, food and equipment available to preserve metabolic capacity would also become factors. As discussed elsewhere in this report, they had fourteen days of food when they left basecamp on May 12 th. Approximately four days of food and two fuel canisters were found in the cache at the base of 2nd Pass. This left them with six to eight canisters and ten days of food. Stretching their fuel and using the most optimistic of usage estimates would allow for a canister to last one and a half to two days. Assuming that no canisters were lost with Nott’s pack, twelve to sixteen days was the most their fuel could have been expected to last, meaning that sometime between May 25 th and May 29th, they would have been out of fuel. Also assuming that no food was lost with the pack and stretching their food half again as many days, they would have exhausted their supplies in that same timeframe. Without water, an individual cannot survive for more than a week. While everyone who knew Nott and McNeill agrees that they had highly developed survival instincts and tremendous will and endurance, there are physiological limitations for all human beings that simply cannot be ignored. While their possibility of survival during the first week in June, during the most intensive part of the search, did exist, that possibility dropped to almost nothing by the time the search was scaled back on June 11th.
Whatever the scenario that Nott and McNeill were involved in, contributing factors to its tragic outcome most definitely include the weather and most likely the loss of Nott’s pack during the climb. Such a severe and prolonged wind event as occurred during their second week on the climb would be a test of survival under the best of circumstances. When undertaking difficult, technical routes at high altitude, the margins of safety are often razor thin and such a storm event is extremely likely to have contributed to the fatal outcome in this situation. The loss of equipment is another factor that likely played a role in pushing this situation to its terrible conclusion.
Any piece of gear, particularly a sleeping bag, could be critical to survival when dealing with a situation involving prolonged cold and exposure. The loss of the radio was also tragically unfortunate, as it left no way to contact help if Nott and McNeill were capable of it. The potential fatigue and exhaustion would also be greatly exacerbated by the potentially prolonged period during which the pair was operating with minimal water and food.
As anyone reading this is all too aware, it is unfortunately impossible to know exactly what happened to Sue Nott and Karen McNeill. That will weigh heavily on their family, their friends, and members of the climbing community who wish to make some sense of this accident. The NPS has great confidence, given the amount and character of the searching conducted, that if the pair were visible within the search area, in other words not below the snow’s surface either in a crevasse, debris, or a cave, they would have been found. This is certainly part of the basis for assessing the likelihood of each of the scenarios discussed above.
But of course many other factors go into each assessment, the most important being the physical evidence available and the collective knowledge and experience of the dozens of individuals involved in the search as well as the expertise contributed by many members of the climbing community. And while it could be endlessly debated exactly how each piece of information should be weighed and interpreted, ultimately it will not resolve the issue of what happened to these experienced climbers and is only useful to the extent it educates others towards the prevention of accidents in the future. (Source: Meg Purdue, Ranger)
(Editor’s Note: This report is included in its entirety in order to demonstrate the level of care and hard work that is put into each search, rescue, and investigation. Special thanks to Daryl Miller,; Chief Sub-district Ranger, for his oversight and years of dedication.)</t>
  </si>
  <si>
    <t>Rappel Error—Anchor Failed, Colorado, Boulder Canyon, Boulderado</t>
  </si>
  <si>
    <t>Colorado, Boulder Canyon, Boulderado
On June 3 at 1635, the Boulder County Sheriff’s Office was advised of a fallen climber in Boulder Canyon. Rocky Mountain Rescue Group, Pride- mark Ambulance, Nederland Fire Department, Sugarloaf Fire Department, Boulder County Victim Advocates, the United States Forest Service, and Sheriff’s Deputies responded.
At the scene, a man (29) was found on a ledge near the base of a climbing area called the Boulderado. Witnesses said that the climber (29) was setting up a “top-rope” and was seen beginning to rappel from the top of the climb. After he lowered himself about ten feet, the rope anchor failed and he fell about 70-100 feet. During the fall, his rope became tangled in a small tree growing out of the rock face. This stopped his fall about five feet above the ledge. Witnesses cut the rope in order to allow them to lower him to the ground.
From the ledge, the Rocky Mountain Rescue Group conducted a vertical evacuation of about 50 feet to the road. The victim was then transported to a waiting Flight for Life helicopter and was flown to St. Anthony’s Central Hospital with serious injuries.
Analysis
The exact mechanism of the rope anchor failure is unknown, however, a rock, weighing an estimated 250 pounds, was found at the top of the climb that had been very recently dislodged. The rock was resting precariously near the edge of the rock face above the climbing area and vehicle traffic below. After the rescue operation was complete and all people and vehicles moved out of the area, the rock was pushed over the edge to eliminate it as a future safety concern. (Source: Edited from a report from the Boulder County Sheriff’s Office)
(Editor's Note: This year there were several incidents involving this kind of anchor problem or lowering problem in Eldorado and Boulder Canyon. A few of the typical ones have been reported here. There was also a fatality at Garden of the Gods,but no pertinent details were available.)</t>
  </si>
  <si>
    <t>Rappel Error—Fall on Rock, California, Owens River Gorge, China Wall</t>
  </si>
  <si>
    <t>California, Owens River Gorge, China Wall
On February 4, Ian Seevers Mack (23) died after falling 115 feet while climbing China Wall.
Apparently Mack was preparing to rappel when he fell. Mack was anchored and as his partner was preparing to take a photo, Mack suddenly fell. Climbers nearby reported hearing the call, “Off belay!” They responded with a rescue litter to help get Mack to safety. Sadly, his injuries proved too severe and he later died at the hospital. (Source: Edited from an article in The Inyo Register)</t>
  </si>
  <si>
    <t>Rappel Error—Incorrect Set Up at Anchor, Haste, Failure to Check System, Deviation from Routine, Distraction 
North Carolina, Table Rock Mountain, The North Ridge</t>
  </si>
  <si>
    <t xml:space="preserve">
Around 2:30 p.m. on May 27th, Donald Gallo (39), Somsanouck Gallo (40), along with a friend, M. E., set out to climb The North Ridge, a 5.5 trad route on Table Rock. The three had arrived the night before and this was the first route of the holiday weekend. The area was busy, since much of the mountain was closed to climbing during the falcons’ nesting season. A second group, with two adults, P.M., E.W., and three children, had earlier set up a top-rope, anchored at the end of The North Ridge’s first pitch, about 130 feet into the climb. A third group arrived, C.T. &amp; K.T., and after speaking to M.E., they decided to climb a nearby route, White Lightning. This third group reported a sense of frustration about how long the second group had been top-roping this trad route.
The decision was made that Donnie, Som, and M.E. could safely lead The North Ridge, while the top-roping continued. Donnie led the first pitch. He then belayed Som up to the ledge. Before M. E. cleaned the route, a man from the second group, P M., climbed to the anchors on his top-rope. M.E. then cleaned the route. There were now four people on the ledge.
It was somewhat cooler and windy on the ledge compared to the base. Som was cold and wanted to get down to get her jacket and warm up. The fixed anchors on the ledge consisted of three pitons with static line, equalized to a master point. Concern was raised as to the safety of rapping down on just these points. P.M. offered to let Donnie, Som, and M. E. rappel off of his top-rope anchor, which was already set up. Everyone agreed. Donnie backed up the three pitons with a cam. While Donnie and P.M. were setting up the rappel off of the pitons, Som and M.E., along with P.M. whose anchor it was, were preparing the rappel from the top-rope anchor. While all of this was happening, the leader from the third group, K.T., had arrived at the ledge and was bringing up his second, C.T. Several people on the ledge mentioned later that there was a lot of talking, “chatting about whatever.” It was very distracting, but no one said anything about it at the time.
What exactly happened next is in dispute. We know that the two ropes were tied together in order to make the long rappel to the ground. Either M.E. handed the ropes, already tied, to P.M. who placed them in the carabin- ers, or P.M. passed one rope through the carabiners to M.E. who removed the rope from the carabiner, tied them together, and then placed them in the carabiners. Either way, the ropes were placed into the carabiners. Donnie tossed the ropes over the edge. They caught on a ledge below. Usually Donnie would have pulled them up and tossed them again, but he figured Som could just toss them over when she got there.
Som put the ropes through her ATC and attached them to her harness with a locking carabiner. She asked that another locking carabiner be placed into the master point. (There was an unused locker hanging nearby). It was placed into the system, next to the other carabiners. Donnie now believes that Som thought there was something not right about the anchor, but wasn’t sure what it was. While she was an experienced climber, she relied on help from more experienced climbers to set-up the ropes and to double-check her.
M.E. checked the carabiners and made sure they were locked. M.E. offered Som an autoblock, but she declined, saying she never used one. Som unclipped her safety line. M.E. stopped her and had her re-clip and test the set-up before rappelling. She re-clipped and weighted the ropes. Everything seemed fine. She unclipped her safety line and began her rappel.
Som descended, first walking backwards and feeding out rope down a long slab. She then bounced on the ropes trying to feed them through the ATC. When she got to the end of the first slab and weighted the rope fully, there was a “pop” sound. Som went over backwards, hit her back on the slab below, slid down the slab and over the edge. The entire rope followed her.
In the chaos that followed, great attempts were made by climbers on the ledge to keep everyone safe and get them down as quickly as possible. Donnie descended first, followed by M.E., P.M., C.T., and after pulling the last of the gear, K.T. descended on the three pitons.
E.W. was on the ground with his kids when the accident occurred. He ran over to Som and held her. She was not breathing and had no pulse. When Donnie arrived, he began CPR, but to no avail. Climbers at the bottom called 911, and nearby Boy Scouts ran to the parking area to meet them. Checks of Som’s equipment revealed no problems. Her harness, rappel device, and ropes were all connected correctly. She was wearing a helmet. Analysis
The rappel rope was set up incorrectly and the mistake was not caught when checking the system prior to rappel. After the two ropes were tied together using an overhand knot with 18-inch tail, they were improperly placed in the anchor system. We believe that both ropes were placed in the carabiners together with the knot and tail on one side of the anchor carabiners and both ropes coming out of the other side. The ropes were therefore never actually connected to the anchor system. Som was very cold and anxious to get down. This was clearly a factor in her ability to properly assess the system set-up.
When the system was checked, the locking carabiners were pinched and then locked. Som weighted the system and it held her. Now if the carabiners are locked and when weighting the rope it holds you, you would think all is well and proceed on rappel. However, Som was standing on a slab and weighed only about 85 pounds. Therefore, only a small amount of weight was actually placed on the system during this crucial check. The checks that were completed were typical checks on a system prior to rappel. Som proceeded on rappel and when her full weight came on the system at the edge of the slab, the knot pulled through the carabiners and released the ropes she was rappelling on.
There were four people involved in the rappel set-up. All were experienced climbers, including Som. There was no single person in charge or second person responsible for checking the work of the first. M.E. thought she was just checking P.M.’s set up since he was there before her, and it was his top-rope anchor. P.M. thought M.E. was setting everything up the way she wanted and didn’t have the chance to check the system before Som began her rappel. Donnie didn’t feel right about the whole anchor situation, but didn’t say anything about. He focused his attention to backing up the pitons and setting up the second rappel. There were two climbers between him and Som. The activity level on the ledge was high. There was a lot of talking about the gear as well as general chatting. This was very distracting and most of the climbers on the ledge believe this to be a very important factor contributing to the accident.
In addition, the safety routine established by Donnie and Som, which was always followed, was not followed on this day. As a rule, a heavier climber always went first and Som rappelled after in case she needed assistance. She went first on this day. As a rule, Donnie always set up the rappel and double-checked the system before anyone went anywhere. On this day, other experienced climbers took that responsibility.
The error made when setting up the ropes was missed when checking the system. A critical visual inspection of the rope attachment should have revealed the misplaced lines. The long tail most likely contributed to the confusion, as it appeared to be set up correctly. In addition, a physical trace test was not performed. Physically touching and tracing the rope through the closed system would allow the climber to notice any part of the rope placement that was not where they wanted it. (Checking the anchor and harness can be done using a similar tracing method.)
Remember that everyone involved was an experienced climber. Mistakes can happen to anyone. Be careful. Check and double check each other thoroughly and retrace the system. Don’t rush. Limit distractions. Take care when altering your set routine. (Source: Jill Machniak-Gallagher.)</t>
  </si>
  <si>
    <t>Rappel Error—Ropes Uneven, Fall on Rock, California, Yosemite National Park, Arch Rock</t>
  </si>
  <si>
    <t>California, Yosemite National Park, Arch Rock
On June 9, Megan Polk, (27) and Brian O’Day hiked up to Anticipation, a short 5.11b climb at Arch Rock. They climbed the initial 5.9 pitch (about 50 feet) to a small ledge and set up an anchor at the start of the 90-foot 5.11 pitch, a few feet left of the rappel anchors that lead back to the ground.
O’Day led the 5.11 pitch with a 70-meter rope. Polk followed and they rapped back to the start of the pitch. Then O’Day top-roped the pitch, returned to the ledge, and then Polk top-roped it. At the top she clipped to the anchor, untied from the rope, fed it through the rappel anchor, and set up her rappel. As she started down, she noticed over her shoulder what seemed like a lot of rope piled on the ledge below. This raised the possibility that she might not have pulled enough rope through the anchor for both ends to reach the ledge, but it was only a brief thought. She could see the anchor below and feels that perhaps she was fooled by her depth perception as she looked straight down along the wall.
At the bottom of the pitch, O’Day was adjusting their belay anchor in preparation for descending to the ground when he looked up and saw that one end of Polk’s rope was about five feet short of the ledge. He shouted to her, but by that time she was so close that it was too late. She rapped off the short end and fell free, 50 feet down the 5.9-pitch below. The rope trailed behind her as the short end pulled through the her rappel anchor, but she fell virtually unrestrained and slammed into the sloping ground at the base, bounced twice, and skidded to a stop, unconscious.
Luckily the end of the rope caught in hardware at O’Day’s ledge as it fell past him. He was able to reach it and rappel to Polk. By the time he got to her, she had regained consciousness but was in severe pain and went in and out of consciousness over the next 30 minutes. O’Day immediately ran down to the park entrance station at the base of the talus and phoned for help.
Rescuers began arriving within 20 minutes of the call. They stabilized Polk, short-hauled her from the scene with the park helicopter, and transferred her to an air ambulance for the trip to a trauma center in Modesto. Polk was diagnosed with 12 fractured vertebrae, bilateral scapula fractures, several fractured ribs, three pelvic fractures, a lacerated liver, a ruptured renal artery, and blood in her lungs from pulmonary contusions. She has recovered almost completely and is climbing hard again, but she suffers various residual pains and her left kidney no longer functions. She has no memory of the events from starting her rappel to waking up on the ground. (Source: Keith Lober and John Dill, NPS Rangers)
Analysis
Megan Polk had been climbing about four years and had led trad 5.11b routes. Her partner was experienced enough to lead this 5.11b climb. Both were experienced enough to know about proper rappel set-ups.
In an interview, Polk stated that she seldom ties stopper knots in the ends of rappel ropes. In this case, she also chose not to use an autoblock system. Many climbers will forego this because the situation seems so “simple.”
The 70-meter rope was more than long enough. Polk was responsible for verifying that both ends reached the belay, first by asking O’Day, second by checking during the descent. We are also reminded that partners should check each other’s rigging whenever possible. Unfortunately, her memory of what she thought and did (or didn’t do) on the rest of the rappel was wiped out by the blow to her head.
It’s obvious that Polk was extremely lucky, given her injuries and the fact that she was not wearing a helmet. The steep dirt/rock slope may have helped cushion the blow, but one rock in the wrong place could have killed her. (Source: John Dill, NPS Ranger, and Jed Williamson)</t>
  </si>
  <si>
    <t>Stranded, Late Start, Weather, Exposure, Probable Fall on Snow/Ice (Two), and Hypothermia (One), Oregon, Mount Hood, Cooper Spur</t>
  </si>
  <si>
    <t>Oregon, Mount Hood, Cooper Spur
This high profile accident used such technological search tools as airborne thermal imaging, unmanned drones, and cellphone localization. It received national media coverage for more than a week. The writer has attempted to limit conclusions on facts and observations obtained through interviews and correspondence with on-scene rescuers. However, until more clues are uncovered with the melting snowpack, some uncertainty remains. Presented here are the most probable scenarios consistent with all known facts.
On December 6, three highly experienced climbers, Kelly James (48), Brian Hall (37), and Jerry Cooke (36), drove to the Cooper Spur winter trailhead and hiked the ski trail to the warming hut at Tilly Jane Campground.
Other visitors at the hut described the group as well equipped for their climb (stove, fuel, bivy gear, shovel, etc). On the way from Hood River, they left a note at a USFS ranger station with their plans to climb the North Face Gully and descend the route. On December 7, the party probably ascended the lower Cooper Spur route, thereby accessing the Eliot Glacier. It is likely that they bivouacked on the glacier before reaching the bergschrund start of their North Face route. On December 8, the group summited late in the day. From the summit, faint tracks led down the upper portion of the Wy’east route (ridge above Steel Cliff) several hundred yards before turning east down the fall line. About 500 feet below the crest, the party constructed a three-person snow cave, providing shelter and rest while waiting for better visibility before continuing their descent the next day. After traveling approximately 300 yards from the snow cave, the party reached the upper couloir of the Cooper Spur route. The North Face Couloir route merges here also. At this point, they may have recognized their previous climb and thus the starting point for the descent of the Cooper Spur route.
At this exposed 50-degree slope, they placed a snow anchor (two pickets and webbing) and dug a belay/rappel platform adjacent to a rock outcropping. It appears that a falling accident involved two climbers (Hall and Cooke). The searchers found two ice tools, two short pieces of 7.5 mm climbing rope (about 40 feet), a single glove, and a foam pad on the belay platform.
On December 10, the party failed to meet friends waiting at Timberline Lodge and the Hood River County Sheriff was notified. At 3:45 p.m., Kelly James placed a four-minute cell phone call to his wife in Texas indicating that he was in a snow cave near the summit while his two companions were descending the mountain to seek assistance. The call ended abrupdy, causing concern. Sensing distress, James’ wife called authorities to report the incident. The content of the call was described as “disorganized” and was “not good information” according to a sheriff’s deputy. Eight days later, James was found deceased, lightly clothed in the large snow cave with minimal equipment (no sleeping bag, no bivy sack, no insulating pad, no stove). The cave did contain his backpack, cellphone, ice tool, crampons, harness, and belay/rappel device. A subsequent medical examiner report stated that he died of hypothermia, but no other injuries were discovered. The other two climbers were not found and are presumed dead.
Analysis
Photographs retrieved from a camera found in the snow cave suggest that the party was on the face late in the day due to a slow start. The pictures also indicate that the party was traveling light, suggesting an equipment cache below the start of the climb. The absence of a summit photo also suggests summit arrival after dark. From footprints found on the summit area, it appears that the party could not find the start of the Southside descent route (rimmed rock formations known as the “Pearly Gates”) due to poor visibility (snow spindrift or ground /fog) or the loss of daylight. They ended up descending the upper Wy’east route.
After several hundred yards, the group decided to descend the Cooper Spur route instead. This decision was likely prompted by the milder winds experienced on the easterly (leeward) exposure. After leaving the windy crest, they dug a large snow cave, seeking shelter and awaiting a break in the storm. Faint tracks suggest that at least one climber explored the area below the cave (top of Black Spider Couloir system) probably looking for a safe descent route. Winds did not drop significantly until about 5:00 p.m., so it is likely they remained in the cave until Sunday morning. They probably left the cave about 7:00 a.m. Sunday to continue their traverse/descent via the Cooper Spur route. At the anchor site, the two pieces of cut rope, ice tools, one glove, and steep terrain all suggest a catastrophic falling accident. A small avalanche could also produce the same effect.
The initial scenario carried by the media involves the intentional separation of the party at the snow cave. James, presumably in a weaker state, was left behind while Hall and Cooke descended to get assistance. This corresponds with the message James gave his wife. However, it is difficult to explain why a 911 call was not placed, since there were at least two phones in the party.
Leaving a fellow climber behind is a desperate action, and the obvious admission that a self-rescue was not possible. The snow cave was later shown to be cellphone friendly, at least for James’ phone. Another inconsistency is the foam pad found at the belay/rappel anchor site. It seems unlikely that both Hall and Cooke would intentionally leave James lying on a snow cave floor without the very important insulating pad. The absence of any physical injury of James also does not support the “injured climber left behind” assumption, although he could have been suffering more than the others from exhaustion, hypothermia, or altitude sickness.
A different scenario which may better fit the facts supposes that the entire party left the snowcave seeking the Cooper Spur descent. At this point, the climbers may have optimistically expected self-rescue, so no 911 call was placed. A belaying or rappelling accident, avalanche, or perhaps an unroped fall by Cooke and Hall could have left James stranded at the belay/rappel anchor.
High winds, hard ice surface conditions, or unstable snow may have caused such an accident. As the sole survivor, James would be emotionally distraught, perhaps irrational, and may have forgotten his insulating pad as he returned to the snow cave.
The weather experienced by the party was predicted. During the approach, the party enjoyed fair weather. While on the North Face on Friday the climbers experienced cold temperatures (as low as 15 degrees F) and no solar heating for the entire ascent. Winds were estimated at 10-20 mph. Very early Saturday morning brought colder temperatures, several inches of snow, and higher winds.
Later in the day, summit wind estimates picked up to 35 mph sustained. On Sunday morning, the temperatures increased to about 20 degree F and the winds abated to about 20 mph. However, the arrival of a second storm front in the afternoon raised summit winds to about 45 mph sustained. Since the arrival of the first storm on Friday night, it is likely that the summit was engulfed in ground fog with very limited visibility. On late Sunday a severe storm system hit the mountain preventing searchers from approaching the summit for a full week.
The route conditions during this climb are believed to have been good. Aerial photographs taken one week later (after the major storm) suggest that there was adequate consolidated snow cover and sustained sub-freezing temperatures needed to cement the volcanic rock and provide purchase for crampon points and ice tools.
It is not known why the party started the climb so late in the morning, as they allowed themselves one-and-a-half days for the approach from the trailhead. Retreating from this route would be difficult and would involve many roped pitches of down-climbing or rappelling, which is slow even for a party of two. Once on the route, proceeding to the summit was likely viewed as the fastest way off the route. The fault in this logic is that getting off the mountain can be much harder than completing the ascent route.
While experienced climbers are capable of surviving weeks in snow caves if they have appropriate equipment (extra food, stoves, bivouac gear), such equipment may slow the speed of approach ascent and retreat. This may cause an increase in overall risk to the climbers when timing or a time limitations are necessary to safely complete a climb. Winter climbing conditions can be particularly difficult due to the short days, low temperatures, frequent and long duration storms. For this particular accident, it appears that all of the bivy gear was cached below the technical route and did not contribute to the survivability of the party. “Travel light” practitioners assume the risk associated with delaying action of injuries or storms. It appears that James was only able to survive in the snow cave for three to four days with his minimal equipment.
Climbers carrying cellphones are not always capable of reporting distress situations, especially in wilderness environments lacking urban cell coverage. In this case, the cellphone message appeared to be too late and non-specific to be useful. Also, radio-location of cellphone signals was not precise enough to be helpful. For those climbers who feel the need to rely on high technology, a Personal Locating Beacon (PLB) will provide fast and accurate location information to relevant authorities. Alternatively, a GPS-assisted cellphone (called Enhanced E911) could also help in situations where only a single cell tower is accessible.
As a direct consequence of this high profile search, the Oregon state legislature proposed bills which mandate electronic signaling devices (Personal Locator Beacons, Mountain Locator Beacon, GPS receiver with cellphone, and/or two-way radios) for all climbs above 10,000 on Mount Hood. Most local rescue personal and climbers encourage the use of such equipment but do not believe its use should be required. For this particular accident, the stormy weather delayed reaching even known locations in the summit area, so electronic signaling would not likely have affected the outcome. (Source: Jeff Scheetz, Portland Mountain Rescue)
(Editor’s Note: Robert Speik, one of our sources for reports from Oregon, has an interesting website readers may wish to access. It is as follows: http://www.tradi- tionalmountaineering. org)</t>
  </si>
  <si>
    <t>Stranded—Ropes Stuck in Crack, Inadequate Clothing, Equipment and Food, Fatigue</t>
  </si>
  <si>
    <t>California, Yosemite National Park, Fairview Dome
At 2048 on August 13, Matt Ciancio was solo climbing the regular route on Fairview Dome when he heard cries for help. Ciancio stopped midway up the route to investigate. He made verbal contact with two climbers. They told him that their ropes were stuck in a crack, that they were unable to continue, and that they needed a rescue. Ciancio topped out on the regular route and came to the SAR campsite in Tuolumne Meadows campground to report the incident. The SAR response was initiated.
At 2130, SAR members Roberts and Clayton hiked to the base of Fairview Dome and made contact with the stranded climbers, Andre Colmenares (23) and David Allfrey (21), who stated that they were in between pitches 7 and 8. They had no warm clothes, no headlamps, no food or water, and were too tired to continue. They needed assistance.
Around 2300, Roberts and Clayton arrived on top of Fairview to spot the focal point, fall line, and rigging site for the operation. This was done with assistance from Ranger Lawler on the Tioga Rd. Through his patrol car, he made contact with Colmenares and Allfrey. He had the climbers flash their cigarette lighter in order to locate them on the rock face. By radio, he and Roberts were able to get an exact location on the summit of the focal point. At 0030, all SAR personnel, including Ranger Ramsdell, were on top and beginning rigging for a high-angle rescue. All ropes were rigged and ready for operations by 0155.
Adhering to NPS protocols, a main line and a belay line were implemented. Roberts was lowered over the edge to locate and make contact. He was then lowered about 400 feet to their position on a small three-foot by six-foot ledge. Colmenares and Allfrey said they were very cold, dehydrated, and hungry. Roberts provided them with warm clothes, food, and drink. They were uninjured and in a fairly good mood.
Being properly secured to the ropes by Roberts, Colmenares and Allfrey jumared one-at-a-time to the top. This was accomplished by jumaring the main line while they were being belayed on the line from above. Both were on top and clear of the ledge by 0332. Roberts cleaned the anchor on the rock face and also jumared to the top on belay. He was clear of the edge by 0408. The rigging team demobilized all anchors and ropes and was ready to hike out by 0425. The team and climbers hiked down the back side of Fairview together. Everyone was back at the SAR Cache by 0545.
Analysis
Around 0545, I talked with David Allfrey about the incident. Allfrey said that he and his partner began climbing the Inverted Staircase around 1030 on August 13. Both climbers had done the regular route on Fairview earlier in the year and felt they were up for the challenge of this route. Both have less than two years climbing experience. (Source: Edited from a report by Ted Roberts, Search and Rescue Technician)</t>
  </si>
  <si>
    <t>Acute Abdominal Pain, Alaska, Denali National Park, Mount McKinley, West Buttress</t>
  </si>
  <si>
    <t>Alaska, Denali National Park, Mount McKinley, West Buttress
Alan Arnette (50) registered with the National Park Service as a client with an Alaska Mountaineering School guided expedition (AMS-11) on June 12. Following an uneventful climb to 17,200 feet, Arnette began experiencing difficulties acclimating to the altitude, so his guides decided to escort him back to the 14,200-foot camp to await the return of his expedition. During the descent, Leighan Falley, the AMS guide that was escorting him, radioed the ranger camp that at 1300, her client had experienced an acute onset of abdominal pain accompanied by nausea and vomiting. She declined any assistance at that time but did maintain radio contact throughout the day to keep the ranger staff apprised of their progress. Arnette arrived at the 14,200-foot camp at 2100 and was taken to the rangers for medical examination. He stated that he had experienced a sudden onset of sharp pain, rated 7 out of 10 on a pain scale, throughout the lower quadrants of his abdomen, and accompanied by nausea and vomiting. He had been taking NSAID’s and was given a suppository to help alleviate his nausea and vomiting. During his descent he also experienced a bowel movement at the top of the fixed lines at 16,200 feet. This movement was small but the description was indicative of Melina, which was in keeping with a lower gastrointestinal bleed or bowel obstruction. Dr. Jennifer Dow, the NPS physician sponsor, was consulted. She concurred with the probable assessment and recommended an immediate evacuation.
Analysis
Injuries and illnesses are to be expected during a mountaineering expedition and, regrettably, can occur regardless of planning. This was simply a case of bad luck, and it was fortunate that it occurred on descent in a location where his guide was able to assist the client down without much difficulty.
Had this event occurred above 18,200 feet, the evacuation would have been more difficult and hazardous. The patient’s guides handled the situation in an exemplary manner and should be commended for recognizing that their client was not doing well physically and taking steps to get him down to lower altitude without outside assistance. (Source: Edited from a report by John Loomis, Ranger)
(Editor’s Note: While this is not included as a climbing accident, the narrative is presented for its educational value. There was another abdominal incident that required a helicopter evacuation. In this case, it was suspected that the patient had developed a kidney stone.)</t>
  </si>
  <si>
    <t>AMS, Alaska, Denali National Park, Mount McKinley, West Buttress</t>
  </si>
  <si>
    <t>Alaska, Denali National Park, Mount McKinley, West Buttress
Masamichi Kobayashi (65) was a part of the Tokyo-JAC expedition comprised of four Japanese men. They flew onto the mountain on June 14 and progressed to the 17,200-foot camp in average time. This team shadowed a larger Japanese IARC-JAC team who’s leader has been leading expeditions on the mountain for almost 20 years, which included attempting to maintain a weather data collection station above Denali pass.
On June 29, after three days at high camp for acclimatization, the teams departed for the summit and to perform the maintenance on the weather station. Together the group numbered nine climbers. Two members stopped at the weather station (about 18,700 feet), evaluated the damage done the previous winter, cached the tripod remains, and descended to camp. Weather deteriorated slowly during the day, during which the remaining seven climbers gained the summit. (Of interest is that one of Kobayashi’s teammates—at age 76—became the oldest man to summit Denali.)
While descending, Kobayashi began to have trouble with his vision. Weather conditions also deteriorated as the winds picked up. The extra assistance that his teammates gave to Kobayashi as well as the weather caused them all to slow down. By 0100 that evening the group had reached Denali Pass, but felt that they could not safely descend to high camp do to the weather and Kobayashi’s condition. The seven climbers took shelter next to a rock and shared three bivouac sacs through the coldest part of the night.
On the morning of June 30, the team successfully descended to their high camp and requested that Ranger Tucker Chenoweth evaluate Kobayashi. Upon evaluation, Chenoweth and volunteer EMT Stuart Paterson found rales in the lower lung lobe on the right side and were instructed by sponsoring physician Dr. Dow to continue Nifedipine, administer Albuteral, and begin oxygen therapy.
Due to inclement weather lower on the mountain, the helicopter was unable to evacuate the patient from high camp, so it was decided to lower Kobayashi to the 14,200-foot camp via litter. Chenoweth and his volunteers rigged the anchors and briefed all participants in the details of the operation. At 1836 they began lowering Kobayashi from the 17,200-foot camp using the 3000-foot rescue rope stored there for this purpose. Volunteer Mike Loso was tending the patient for the roped portion of the lowering. At 2017, Loso reached ranger Kevin Wright and his partner Ben Habecker, who relieved Loso and tended Kobayashi on the remaining descent to the 14,200-foot camp, where they arrived at 2154.
Again on July 1st, the weather prevented a helicopter evacuation. Kobayashi was treated with oxygen and in a hyperbaric chamber as ranger John Loomis and his volunteers worked to stabilize him. While his team remained at high camp and helped to put away the gear used in the lowering, Loomis was trying to evaluate Kobayashi to determine if he would regain the strength needed to descend with his team.
Without significant improvement, and because his oxygen saturation dropped into the 60’s when removed from supplemental oxygen, it was decided to evacuate Kobayashi by air. At 1039 on July 2, the National Park Service contract Lama Helicopter transported Kobayashi to Talkeetna, where he was transferred to the Aeromed fixed wing aircraft and flown to the hospital in Anchorage. Following an evaluation Kobayashi was released from the hospital on the same day.
Analysis
The National Park Service recommends a time line for ascending the West Buttress that provides most climbers adequate acclimatization. This formula prescribes 10-13 days up to the high camp at 17,200 feet. Kobashi’s team moved to high camp on their twelfth day on the mountain, so were well within the average recommended time for the ascent.
Altitude illness can affect anyone, even when they have acclimated properly. Kobayashi had not reported any altitude sickness symptoms prior to their attempt on the summit. This is another case of the unpredictability of altitude related illnesses. This team had the strength and experience to assist their stricken partner and get him back to high camp safely, where they assisted NPS rangers with Kobayashi’s evacuation. It is often the case, even with younger climbers, that symptoms do not resolve significantly until the patient returns to low altitude. (Source: Edited from a report by Joe Reichert, Ranger)</t>
  </si>
  <si>
    <t>Atrial Fibrillation, Alaska, Denali National Park, Mount McKinley, West Buttress</t>
  </si>
  <si>
    <t>Alaska, Denali National Park, Mount McKinley, West Buttress
Jack Ziegler (50) registered with the National Park Service as a member of a Rainier Mountaineering, Inc., guided expedition, with Greg Collins being the lead guide. The expedition flew onto the mountain via Hudson Air Service and proceeded up on a normal schedule. The expedition ultimately climbed to the 17,200-foot level, arriving there on June 29. Ziegler stated that while at 17,200 feet, he had a feeling of “unwellness.” He had experienced a bad headache but that had been relieved by Motrin. He also suffered a bout of nausea that was ameliorated by sitting up and breathing deeply. The lead guide ultimately decided to bring him down to the 14,200- foot camp for evaluation, and then planned on continuing to basecamp. While descending from 17,200 feet, Ziegler stated he felt very exhausted with a lack of energy and SOB (shortness of breath). He felt that this was not normal for him, as he usually felt much better under these conditions because of his level of physical fitness. Upon arrival at 14,200 feet, he immediately went to the Ranger medical camp.
Examination revealed a pulse of 96 with a blood pressure of 80/70 mmHg. Patient had a five-year history of atrial fibrillation, but it had been controlled with a pulmonary vein electrical isolation procedure. Patient was started on 15 LPM oxygen via non-rebreather mask and given 325mg aspirin. This relieved the chest pain, but his blood pressure was still dangerously low. The Lama helicopter was placed on standby for an emergency evacuation and a phone call was made to the patient’s cardiologist in New York. A course of medical care was agreed upon and the patient was given a 500cc fluid challenge via an IV bolus of normal saline. This had a salubrious effect, and the patient’s vital signs began to stabilize.
However, throughout the rest of the period Ziegler was being treated, his heart rate would not increase to the point necessary to maintain sufficient cardiac output. The decision was made that it would not be in the best interest of the patient if he attempted to walk to basecamp, and so would remain under the care of the NPS. Throughout the entire period Ziegler was at 14,200 feet, he was never able to maintain any physical effort in excess of five minutes. During this period of time, the weather was deteriorating and did not improve sufficiently until July 9, at which time the Lama flew to 14,200 feet and evacuated the patient to the 7,200-foot basecamp. The patient’s condition had improved enough so that farther evacuation was not required. Following a consultation with the NPS physician sponsor Dr. Jennifer Dow, Ziegler was released following another physical examination by the Park medic at the camp. He flew to Talkeetna on his own with Hudson Air Service. He then went to a cardiologist for consultation.
Analysis
Jack Ziegler did not decide to climb Denali on a whim. Not only was he a physician himself, he had also consulted with his cardiologist prior to the expedition. Atrial fibrillation had not been problematic for the last three years and stress/cardiac tests had proven negative. What occurred was simply a case of bad luck on his part, but it should be noted that this highlights the need for individuals with any sort of cardiac or medical history to be aware that the affliction may suddenly reappear. This is especially true in a harsh environment of high altitude and cold weather. This climber was lucky in that all turned out well. Others on the mountain who have suffered cardiac events have not been as fortunate. (Source: Edited from a report by John Loomis, Ranger)</t>
  </si>
  <si>
    <t>Avalanche, Climbing Unroped, Placed No Protection, Alaska, Denali National Park, Mount Barrill, Japanese Couloir</t>
  </si>
  <si>
    <t>Alaska, Denali National Park, Mount Barrill, Japanese Couloir
On Tuesday evening, May 15th, Andre Callari (33) and Brian Postlethwait (32) set out from their basecamp on the Ruth Glacier to climb the “Japanese Couloir” route on Mount Barrill. Several other parties on the glacier watched them begin their climb. On the 16th the weather was good and there were no sightings of Andre or Brian. On the 17th a team of two ascended half of the Japanese Couloir early in the morning, but chose to retreat due to soft, wet snow conditions. This team reported that Brian and Andre’s skis were still at the base of the route. Also on the 17th, a ranger team patrolled from the climbers’ basecamp up-glacier around Mount Barrill to the Don Sheldon Mountain House. This entire day was foggy with visibility limited to 300 feet. During this patrol, Ranger Joe Reichert interviewed three groups that had seen the duo begin their climb of Barrill. All of these reporting parties expected to see the team return by late on the 16th or the morning of May 17th, so Reichert alerted the Talkeetna Ranger Station that there was an overdue party on Mount Barrill.
On May 18th, the weather cleared enough in the evening to allow the NPS rescue helicopter to fly into the Ruth Glacier. Rangers John Evans and Reichert flew to investigate at 2100. The remains of the two climbers were quickly located in wet avalanche debris at the base of Mount Barrill's South Face.
On May 19th, the NPS Lama helicopter returned and inserted NPS Mountaineering Rangers Evans and Reichert on the avalanche cone via a step-out operation. One at a time the deceased were flown back to base camp where they were transferred to Talkeetna Air Taxi and flown out to Talkeetna. On this day the ranger team also packed up all of Andre and Brian’s basecamp equipment so that it could be returned to the next of kin.
Analysis
The storm that dropped most of the snow involved in this avalanche occurred on May 14th during the day and into that night. On May 15th, the predominant east facing couloir on this route shed most of this new snow in a wet avalanche. Observing that the slide had already occurred, the climbers decided to climb the route. However, where this gully intersects the south ridge, the route traverses on a south and western aspect slope in order to circumvent a gendarme. This is where the fatal avalanche occurred and this slope, being at a higher elevation and different aspect, had not yet stabilized from Monday’s storm.
The learning point from this accident is that climbers must re-evaluate snow conditions as terrain and aspect change. Had the climbers chosen to travel roped and place protection, the consequences of the avalanche might have been different. (Source: Edited from a report by Joe Reichert, Ranger)</t>
  </si>
  <si>
    <t>Avalanche, Poor Position, Failure to Heed Avalanche Warning, Inadequate Equipment, New Hampshire, Huntington Ravine</t>
  </si>
  <si>
    <t>New Hampshire, Huntington Ravine
On December 20th three climbers were suiting up after breakfast at the Harvard Cabin when USFS Snow Ranger Jeff Lane entered the building. Jeff was in the process of writing the avalanche advisory for the gullies of Huntington Ravine and asking visitors what their plans were for the day. Jeff got into a conversation with two of the three climbers about avalanche stability issues and the Considerable and Moderate postings for the Ravine. Their plans were to climb for a couple of days, with Pinnacle Gully and Damnation Gully as the desired routes, the former being the main goal. With Pinnacle being posted at Considerable (danger for avalanche), Jeff called Chris Joosen on the radio about his thoughts and concerns about a party ascending Pinnacle Gully. Jeff and Chris agreed that that they could not recommend Pinnacle posted at Considerable or Damnation Gully posted at Moderate, but would instead focus on presenting the stability facts. Jeff discussed what gullies had more instabilities than others and convinced them Pinnacle was not a good idea. Although Damnation held the possibility of unstable slabs, they were less likely and not as widespread as areas posted at Considerable. After a 15-minute conversation, they said they would climb Damnation today and perhaps hit Pinnacle the next day.
The weather conditions as they entered the Ravine included snow, light winds, and limited visibility. They decided to head up to Pinnacle to look at it and then traverse over to Damnation rather than head straight up to it. After looking at Pinnacle from below, they traversed under Central Gully and began heading across the top of The Fan. They changed their plans partway across and headed back to follow their original plan to climb Pinnacle Gully. On the approach to Pinnacle, they began pushing through deep snow that they said was up to their chests. They felt that because it was loose and unconsolidated that it was safe and not in risk of avalanching because in their opinion a slab did not exist. When the three were about 25 meters from the bottom of the ice that marks the traditional first pitch, the slope fractured and failed above them just below the ice. At the time of slope failure the first climber was a few feet above the second one and about 10+ feet above the third. KA was out front and yelled, “Avalanche!” and grabbed GW below him. All three were flushed down the slope but remained on the surface, cart-wheeling with the entrained snow. KA and GW were still next to one another about 75 meters below their high point, while KB was sent almost twice that distance farther down slope.
They were extremely fortunate to have no injuries and to remain on top of the snow. After shaking themselves off, they proceeded to search for missing gear and decide what to do next. Two wanted to climb the gully now that it had, in their opinion, been rendered safe by the release of its instabilities. The third was done for the day. They decided that they would all descend.
Analysis
Often it is only in 20/20 hindsight that the causes for an incident present themselves, but occasionally the natural world provides clues that were so obvious they should have been seen and heeded. Each year we have examples of common mistakes that have human factors and psychology behind them even though the natural bulls-eye information was there. This is such an incident. Here are the contributing causes:
Environmental Factors. At 7:00 a.m. the summit temperature was around 15 F with a south wind at 20mph. Approximately 3.5 inches of new snow was recorded at the summit while Hermit Lake in Tuckerman Ravine and the Harvard Cabin in Huntington Ravine each reported about four inches for the same period. Snow continued through the morning bringing another two to three inches to all areas by noon.
Pinnacle Gully is a steep E/ENE facing gully that is cross-loaded by south winds. In addition to spindrift and sloughing from up high, the entire first pitch is water-ice, which does not hold snow. All of this snow piles up at the base of the gully on a slope of increasing angle averaging between 30-35 degrees. This build up of snow accounts for the group’s comments of chest-deep snow even though only four to five inches had fallen. The light 7.7 percent density snow and light winds explains their impression that slabs did not exist. Light density snow slabs can be practically indiscernible and although it appears unconsolidated and loose, even the slightest cohesion can create a slab. Slab density closer to the ice was likely increased by the packing of spindrifts and sloughs from higher in the gully. (Pictures taken right after the slide by the group showed constant sloughing from the rock face that forms the gully’s left wall, further contributing to the accumulations on the slope.)
Human Factors: Jeff Lane spent 15 minutes of detailed conversation with the party about snow stability in Huntington and specifically the issues in Pinnacle. The discussion ended with Jeff not being able to recommend the desired climb based on instability and the associated Considerable (danger) rating.
When traveling to various mountain ranges that have an avalanche advisory and one is able to speak personally with the individuals who developed the forecast, it should be acknowledged as key data. In addition to avalanche forecasters, there are ski patrollers, guides, Wardens, and Rangers working in local mountains that can provide valuable safety advice worth listening to. While one should not make decisions based 100 percent on the advice of others, it is a good idea to use personal focused advice from experienced local avalanche expertise as a critical tool to help in the decision making process when such expertise is available.
The group initially passed Pinnacle and then convinced themselves that it was okay. It becomes easy to overlook all the red flags when desire overcomes reason. One must enjoy our winter pursuits on the mountain’s terms, not on a tight time schedule. It’s easy to make a go/no-go decision on the days that are truly nasty or sunny and stable. It’s the large spectrum in between these two when one must err on the side of caution and fight the desire to “squeak through” and “beat” the mountain. Snow stability is hardest to assess accurately when the margin of error can result in either a green light or red light situation based on how one is seeing the data. The bulls-eye data can be a little more difficult to pick out. For these reasons, most avalanche fatalities occur under a “Considerable Avalanche Danger” rating.
Safe travel rules were not adhered to and rescue equipment was not worn. Safe travel rules include 1) Travel one at a time; 2) Don’t travel over or under your partner; and 3) Have a plan in mind about exactly where you’ll go if an avalanche happens. Number three can be very difficult to manage in every situation, but rules one and two mitigate risk well and limit the number of individuals who may be put in a potentially hazardous situation to one. This is absolutely critical to individual and group survival if an avalanche does occur. Having only one person buried allows more individuals to focus on the rescue, thus increasing the odds of survival. On the other hand, having the whole group buried brings the group’s chance of survival pretty much down to zero. These climbers were very lucky, as all of them were caught, entrained in the debris, and brought downhill. Had someone been buried, the big problem would have been the lack of beacons, probes, and shovels. If anyone was completely buried this incident would have likely turned out differently. (Source: Edited from a report on the Tuckerman Ravine website. These reports are written by the Snow Rangers: Justin Preisendorfer, Jeffrey Lane, Christopher Joosen, and Brian Johnston)</t>
  </si>
  <si>
    <t>Fall into Crevasse—Unable to Self-Rescue, Alaska, Denali National Park, Mount McKinley, West Buttress</t>
  </si>
  <si>
    <t>Alaska, Denali National Park, Mount McKinley, West Buttress
On May 25 about 1900, Val Todd (61) fell into a crevasse at the 7,500-foot level, about 2.5 miles out from basecamp on the Kahiltna Glacier. He dragged his companion, Berlin Nelson (61), until the fall was held by a combination of Nelson, rope drag, and a snow bridge approx 60 feet down. Nelson secured the rope and after determining that Todd was all right, dragged out his sled and pack. Todd was unable to extricate himself due to cold and tiredness, Nelson was also unable to rig a system to haul out the 235-pound Todd, so used their satellite phone to call for assistance.
The initial call went to their service, Talkeetna Air Taxi (TAT). TAT notified basecamp by telephone, and they in turn notified Talkeetna. After further telephone conversation with Nelson, it was decided that a Ranger response was necessary and that the NPS contract Lama would ferry Ranger Evans and two VIP’s (Volunteer in Parks) from Base Camp to the scene in order to carry out a rescue.
The Lama arrived at Base Camp at 2115 and picked up Ranger Evans’ team to transport them to the scene. The injured team was located fairly easily and by 2125 the Lama was able to land close by (~100m) and the team disembarked and roped up to move to the scene while the Lama returned to basecamp. After assessing the situation by observation and talking to Nelson and Todd, it was decided to rig up a 9:1 haul system in order to extract Todd.
Once Todd was on the surface it could be seen that he had received a blow from his sled causing lacerations around his face, so it was decided that the best thing was to evacuate him and Nelson to basecamp via the Lama for further evaluation. Ranger Evans and the two VIPs were also extracted by the Lama. After further evaluation, it was deemed better for Todd to be flown back to Talkeetna with the Lama and to seek further medical care to clean and suture his wounds.
Analysis
This was a case where the lead climber Nelson had crossed over a hidden snow bridge safely when Todd, with no notice, broke through. The fact that Todd was quite heavily loaded, as well as being a heavy man, led to Nelson not being able to hold the initial fall, so luck was with both of them when Todd landed on the ledge. This arrest might have been helped had they had overhand knots (with loops) in the rope to assist in friction arrest or had they been a rope of three, the recommended number for glacier travel. Once Nelson had anchored the rope securely, one wonders why he was unable to rig up a system to haul Todd up or for Todd to prusik out of the crevasse himself. One wonders whether this was this lack of skill/knowledge or knowing that they had a sat phone and a potential means of rescue from the NPS.
Even if a team has communication with rescue personnel, it is not always possible or practical to get a team to an accident site quickly. Therefore it is incumbent on all teams going into the mountains to be able to perform a self-rescue. This requires knowledge, skill, and a large enough team for the situation. (Source: Edited from a report by John D. Evans, Ranger)</t>
  </si>
  <si>
    <t>Fall on Crusty Snow—"Caught" a Crampon While Descending, Party Separated, Oregon, Mount Hood, Southside</t>
  </si>
  <si>
    <t>Oregon, Mount Hood, Southside
On May 20, professional guide Joe Owens (also a PMR team leader) encountered an injured climber at the 9,300-foot elevation being assisted by another guide. The unguided climber (age unknown) had caught his crampon on the snow crust while descending and badly twisted his ankle. The guides splinted the ankle, packaged the climber in a sleeping bag/tarp, and lowered him during deteriorating weather and visibility. The climber was transferred to a ski area snowcat. They also alerted the subject's two climbing partners, who were unaware of the injury.
Analysis
Members of a climbing party must remain in contact (communication) with each other to provide mutual assistance in the event of an accident, thereby permitting the party to self-rescue as appropriate. Professional guides often perform Good Samaritan rescues because of their opportune locations, good equipment/training, and humanitarian attitudes. (Source: Jeff Sheetz, Portland Mountain Rescue)</t>
  </si>
  <si>
    <t>Fall on Ice, Climbing Alone and Unroped, Oregon, Mount Hood, Southside</t>
  </si>
  <si>
    <t>Oregon, Mount Hood, Southside
On January 27, an experienced Mazama Club climbing leader (65) was climbing solo on the popular Southside route when he slipped at 9,000-foot elevation, sliding about 50 feet before arresting. He suffered a leg fracture during the fall. By yelling and waving, he was able to attract the attention of nearby climbers (including an MD) who provided assistance and notified authorities via cellphone. He was ground-evacuated by a Portland Mountain Rescue (PMR) ready team and AMR Reach and Treat (RAT) team to a snowcap at the 8,500-foot elevation.
Analysis
Solo climbing creates additional risks in the event of a fall or medical emergency. This subject is lucky that nearby Good Samaritans were available to provide assistance. If he had been knocked unconscious during the fall, the outcome might not have been so favorable. (Source: Jeff Sheetz, Portland Mountain Rescue)</t>
  </si>
  <si>
    <t>Fall on Ice, No Protection, Not Wearing Crampons, Colorado, North Cheyenne Canyon, Hully Gully</t>
  </si>
  <si>
    <t>Colorado, North Cheyenne Canyon, Hully Gully
On January 30, moments before falling 170 feet to his death, experienced climber Reid Judson Hunt (32) asked two climbers at a popular ice wall in southwest Colorado Springs if they were done on the “upper pitch,” or top part. Pete Elliott told Hunt he and his partner would be finished in about 30 minutes, and Hunt asked if they’d mind if he and his friend rappelled down to climb the lower pitch. They didn’t mind, Elliott told him.
Hunt walked to the edge of Hully Gully in North Cheyenne Canyon while Elliott and his friend turned uphill to speak to Hunt’s friend, Elliott said. “We turned around a couple of minutes later and Reid had disappeared,” Elliott said. “It wasn’t clear at first what had happened.”
Analysis
Hunt, who was wearing a helmet, wasn’t secured to the wall with a rope or wearing crampons, witnesses and authorities said.
Additional Note: Hunt was supervisor of student life at The Colorado School for the Deaf and the Blind near downtown and oversaw athletics, dormitories, and the transition program, said school spokeswoman Diane Covington. He had worked there for three years. Hunt and his climbing partner, whose name wasn’t released, are deaf. (Source: From an article by Anslee Willett, in The Gazette, Colorado Springs—posted on line) (Editor's Note: Over the years, we have reported many falls of this type. The climber is at the top of an ice route, not tied in and not wearing crampons, either having just completed a route or waiting to rappel. One small slip in a moment of inattention or distraction results in an unstoppable fall. It is an error that has occurred to as many experts as beginners.)</t>
  </si>
  <si>
    <t>Fall on Ice—Rappel Error, Alaska, Denali National Park, Mount Wake</t>
  </si>
  <si>
    <t>Alaska, Denali National Park, Mount Wake
On April 23, Jed Kallen-Brown (23) and Lara Kellogg (38) were climbing the Northeast Ridge of Mount Wake (9,100 feet) in the Ruth Gorge of Denali National Park and Preserve. The pair turned around in the afternoon and began descending the same route. At 1830, while on rappel, Kellogg came off the end of her rope and fatally fell over 1300 feet. Kallen-Brown descended the rest of the route and reached a climbing party in the Ruth Gorge who had a satellite phone. The NPS was notified at 2110 the same day. Kellogg’s body was recovered by fixed-wing aircraft on the 24th. She was flown to Talkeetna and transferred to Kehl’s Palmer Mortuary.
The following is an excerpt from a statement by Kallen-Brown from an interview at the Talkeetna Ranger Station on the 24th and written documentation he supplied on the 25th: “We began descending and down-climbed to the top of the steep step. At this point she untied before being clipped into the anchor. Not intentional, just happened. I found a good nut, and one 30-meter rappel just barely reached our belay under the overhang. We ate and drank ‘bars and water’ at this alcove, then fixed one end of the rope to the anchor. The plan was that Lara would rap on the single strand, putting in a couple pieces on the traverse, and I would down-climb. She would either down-climb with me or do a similar rap/down-climb to the top of the first 30-meter step. This had a bulge of good ice at the top that we could V-thread to reach the top of the snow gully.
“I recall pointing out that the single strand 8.5 mm was slippery in her Reverso. We did not put a knot in the end of the rope. She rapped to the traverse, then out of sight. A couple minutes went by, then I heard a scream, ‘No!,’ that seemed surprised followed by the ‘clanking sound’ of someone falling, then a thud. As the reality sank in, I tried to calm my nerves. Since she had the whole rack, I couldn’t rap if I wanted.
“I packed up the rope and began down-climbing. It was 1830. I came to a Yellow C4 before the traverse, then a Red C3 below it, then a 10-cm screw. Near what must have been the end of the rope, there was a marginal nut. I down-climbed to the top of the step, then made one 30-meter rappel off the ice screw to reach the snow gully. There was an impact mark near a tongue of rock at the bottom of the step. I estimate that she fell 30 meters down 60 to 70 degree ice, then 35 meters of free-fall over the cliff, then about 300 meters of tumbling down the gully. As I down-climbed, I collected tools, screws, and other gear. Her body came to rest near the bottom of the snow cone. I reached it at 1920.”
Analysis
Thirteen years, ago almost to the day, two climbers fell and were killed while one was rappelling near the same location on Mount Wake. It should be noted upfront that when rappelling mixed ice, snow, and rock with crampons, the ability to stop and be secure requires added attention and effort. Circumstances of these two accidents are similar, and in both cases, critical accepted rappel procedures were not followed.
A knot was not tied at the end of the rope, which is desirable in many circumstances. Since Kellogg was rappelling in a gully system, there was a greater risk of being hit by falling rocks or ice. If she were to be hit and lose consciousness or control of the rappel, having a knot in the end of the rappel rope could stop the descent.
Kellogg was using the Petzl Reverso (belay/descent control device). Petzl’s literature for the Reverso states, “When rappelling on single or half rope, use two strands of rope between 8 and 11mm in diameter, inclusive.” She was rappelling on one 8.5mm rope. In a phone call with the US distributor for Petzl, Ranger Roger Robinson asked if a single rope could be used with the Reverso on rappel. He was told that a rope equal to or greater than 10mm could be used, even though they do not provide information on this application. Their literature does indicate that the Reverso can be used with a single rope for belaying, as long as it is at least 10 to 11mm in diameter.
Another safety measure used in these circumstances is to use a sling with an autoblock knot (for webbing) or a prusik knot (for slings) as a back up. She was placing protection, and since she was using an 8.5mm rope that was undersized for her Reverso, the unintentional loss of the rope through it could have occurred while placing the last piece of protection. A back-up system would likely have given her a chance to stop her descent. (There are a number of websites with information on prusik and autoblock set-ups.)
Perhaps it is best to end with a quote from Jed Kallen-Brown: “As I try to piece together the accident, I suspect that she was concentrating on finding gear to belay from and didn’t realize how close to the end of the rope she was. Fatigue may have been a contributing factor. I don’t know if the slippery rappel system played a part. I do not think she was hit by a rock. I am confident that a knot in the end of the rope would have made the difference. This has certainly caused me to rethink the value judgment that the added security is not worth the hassle of stuck ropes and extra time to tie and untie knots.
“Throughout the day, we were in good spirits, constantly perpetuating one running joke or another. The climbing was enjoyable and the company was unbeatable. Our conversations were never dull. She was always up for a challenge and quite the rope-gun, although she would never admit it. I cherish the time we spent together.” (Source: Edited from a report by
Lisa Roderick, Denali National Park, and a report written by Jed Kallen- Brown)</t>
  </si>
  <si>
    <t>Fall on Rock, Failure to Follow Route, Climbing Alone, Fatigue, Colorado, Rocky Mountain National Park, Longs Peak</t>
  </si>
  <si>
    <t>Colorado, Rocky Mountain National Park, Longs Peak
On August 19 about 7:30 a.m., RMNP Dispatch received a cellphone call from a visitor reporting an accident and requesting help on Longs Peak. The reporting party indicated that they were on the Ledges of the Keyhole Route with a woman who had fallen the previous evening and spent the night out alone. The caller stated that she had taken a 200-foot tumbling fall and suffered a severe head injury. The injured woman also told the caller that she had lost consciousness at some point during the night. When rescuers arrived on scene, the woman was shivering uncontrollably and showing initial signs of hypothermia.
Due to the unavailability of helicopter resources, approximately 32 NPS rescuers responded up the six miles of trail and additional mile of 3rd Class terrain to assist with the evacuation effort. The NPS rescuers were assisted by seven Larimer County Search and Rescue personnel and several on-scene visitors.
NPS hasty team rescuers arrived on scene and confirmed that she had fallen approximately 150 feet and sustained multiple serious injuries. These injuries warranted a litter evacuation with fall spinal precautions. After assessing and stabilizing the patient, rescuers began directing a litter-carry up and across the Ledges to the False Keyhole. This part of the operation consisted of passing the litter from person to person on 3rd Class terrain for several hundred yards. From the False Keyhole, a technical team lowered the litter 500 vertical feet down to the Boulderfield. A separate rescue team was concurrently making its way to the bottom of the vertical lowering to receive the rescue litter. This team then carried the patient approximately one half mile across the Boulderfield to a helicopter landing zone.
A Flight For Life helicopter from St. Anthony’s Hospital in Denver was able to land at the heli-spot and evacuate the patient.
Analysis
The Keyhole Route on Longs Peak continues to be a deceptively dangerous place for mountain scramblers. The route is rated a 2nd Class climb in “Rocky Mountain National Park—The Climber’s Guide—High Peaks” by Bernard Gillett. However, this rating can lead to an underestimation of the strength, stamina, and skill required to reach the summit and return safely. The route also contains a considerable amount of exposure at elevations in excess of 13,100 feet, where a fall can lead to serious injury or death.
This woman stated to rescuers that she had attempted Longs Peak twice before but had been unsuccessful due to poor weather conditions. She said that she was determined to make it to the top on her third attempt, even if it meant climbing the peak alone. She was the last person to leave the summit that day and was descending the route late in the afternoon. She ended up in the False Keyhole, a common mistake made by fatigued climbers returning from the summit. Realizing the mistake and that she was off-route, she attempted to down-climb directly back to the correct route. While down-climbing, she quickly encountered terrain that was much more difficult than 2nd or 3rd Class and slipped.
It is impossible to say exactly what caused this woman to slip and fall in this incident. Many factors influence the ultimate outcome of any given accident, and it would be speculation to assert that we can point to them with any degree of certainty. However, some general points are worth mentioning in regards to this type of accident:
Fatigue and “The Descent.” Getting to the summit is only half the challenge when climbing mountains. Climbers often spend much of their mental and physical energy getting to the top. However, fatigue becomes a major factor upon descent. Climbers relax their minds and their focus because the goal has been accomplished. The descent, however, is a time for extra focus and concentration. It is a time to remember that you are tired and need to remain vigilant. It is a time to keep eating and drinking to keep energy levels up. It is a time to slow down, take frequent rest stops, and watch for hazards. It is a time to pay attention to the subtle trap that is “The Descent.”
Climbing Alone—Never climb alone! Right? We have all heard this mantra in the mountaineering world. Yet many climbers and mountaineers relish the opportunity to go solo. No matter what your opinion is on this topic, you should remember never to conclude that climbing alone doesn’t involve additional risk.
Summit Fever—“Summit or death, either way, I win.” This quote has floated in and around the climbing conscious and subconscious for many years. The ability to recognize and resist this driving force is not always an easy thing to do. Do we climb because we can or because we want to reach that summit? Acknowledging our motivation takes us one step closer to making the decision to turn around for the right reasons; weather, fatigue, route difficulty or complexity, having a bad day, gut feeling, etc. (Source: RMNP Rangers)</t>
  </si>
  <si>
    <t>Fall on Rock, Inadequate Clothing, North Carolina, Shortoff Mountain, Little Corner</t>
  </si>
  <si>
    <t>North Carolina, Shortoff Mountain, Little Corner
On Saturday March 17, M. McNeely (age unknown) and her husband David, both experienced climbers, were attempting Little Corner (5.6) a rock climb located on Shortoff Mountain at the south end of North Carolina’s rugged Linville Gorge Wilderness Area. It was late in the afternoon when Ms. McNeely started the climb, getting solid gear placements as she led the first pitch. She was well into the climb when her hand unexpectedly slipped out of a hand crack. She fell backwards approximately 15 feet striking her back on the rock. Her gear held, limiting her fall. Luckily, her head didn’t make contact with the rock, as she wasn’t wearing a helmet, which could have compounded her injuries.
David lowered her to the ground. Upon reaching the ground, she had no complaints or concerns about injury. At this point, the couple made plans to climb out, with David taking the lead. However, as the adrenalin rush wore off, Ms. McNeely began to complain of back pain. (She was later diagnosed with four cracked vertebrae). She was also beginning to get uncomfortable and because of her injury and the steepness of the terrain, so she elected not to climb out. This caused the couple to rethink their plans. To compound the situation, the McNeely’s were not prepared to spend the night, as they did not have the appropriate gear.
Around 5:30 p.m., David used his cellphone to call Burke County EMS and three of his friends he knew to be climbing at Rumbling Bald, 2.5 hours west of Shortoff Mountain, and asked for their assistance. As late afternoon turned into evening, Marla began to experience back spasms and started to shiver. David started a fire, then huddled with Marla to keep her warm and waited for help to arrive.
Burke County EMS arrived cliff top shortly thereafter, followed by the three climber friends around 8:30 p.m. The climbers met rescue personnel at the top of the descent gully. Due to the limited technical expertise of rescue personnel, the climbers made an attempt to get them to the base of the cliff. However, because of wet and icy conditions in the descent gully, the rescuers felt uncomfortable with this maneuver. Instead, two of the three climbers rappelled to the ground with a sleeping bag and other essential gear and made contact with the McNeely’s.
When it was decided that due to the nature of the terrain and Ms. McNeely’s condition that it wouldn’t be possible to get her out on foot, a Blackhawk helicopter was requested. It arrived around 3:00 a.m., using the couple’s fire to guide them to their location. Medical personnel stabilized Marla, placed her on a backboard, then carried her to a site where she could be evacuated by helicopter.
Analysis
Climbing in Linville Gorge is one of the few wilderness areas on the East Coast that offers high quality climbing experiences. Access is limited and demanding. For this reason climbers should be self-reliant and have the appropriate skills to initiate a self-rescue. In addition, climbers need to have suitable first aid and bivy gear with them and be prepared for the unexpected. Rescue teams should be familiar with the areas in which they are expected to respond to emergencies and have trained and experienced personnel. (Source: Les Duncan, Buddy Brasington, and Aram Attarian)</t>
  </si>
  <si>
    <t>Fall on Rock, Inadequate Protection, Colorado, Eldorado Canyon State Park</t>
  </si>
  <si>
    <t>Colorado, Eldorado Canyon State Park
In mid May, Jerome Stiller (50), a part-time instructor in Regis University’s teacher training program, was supposed to play the “victim” in a mountain rescue exercise Saturday. Instead, he ended up dangling unconscious for real at the end of a climbing rope. He fell about 100 feet, slamming repeatedly into the face of a mountain before his fall was broken by [protection] that held his rope, although his first piece of protection pulled out.
“I hit a lot of things,” Stiller said Monday at St. Anthony Central Hospital, where he was taken by Flight for Life. “I must have bounced off a lot of stuff on the way down. I thank God I was wearing my helmet,” Stiller said, holding up a dented bloody helmet.
He had broken a shoulder blade, the bone above his left eye, and a small bone in his back and a leg, in addition to multiple scrape wounds. (Source: From an article by Benny Morson, The Rocky Mountain News, posted on line)</t>
  </si>
  <si>
    <t>Fall on Rock, Inadequate Protection, Colorado, Eldorado Canyon State Park, Roof Routes</t>
  </si>
  <si>
    <t>Colorado, Eldorado Canyon State Park, Roof Routes
On April 22, an experienced climber (24) fell from about 20 feet up on “Kloberdanze” (5.11). As he was trying to clip in to his first piece of protection, his foot slipped, so he fell to the ground. He fractured his left leg. Also of note is that he was not wearing a helmet.
Analysis
Not placing adequate protection on the first pitch is a common problem. It is especially important to do so when the fall is likely to cause serious injury. (Source: Steve Muelhauser, Park Ranger)</t>
  </si>
  <si>
    <t>Fall on Rock, Inadequate Protection, Off Route—Lost Time, Haste, Darkness, California, Yosemite National Park, Half Dome</t>
  </si>
  <si>
    <t>California, Yosemite National Park, Half Dome
On August 19, Robert Kuntz (31) and Ryan Worsham (age unknown) hiked up the slabs approach to the Northwest Face of Half Dome. Their plan was to climb the Regular Route of the Northwest Face (VI 5.9 Cl) in a one- day push. After talking to other climbers and reading about the route, they thought this goal was within their ability. They brought limited supplies for the climb, hoping to go light and fast. For their bivy at the base of the route they brought light sleeping bags, fleece jackets, and extra food.
They started climbing at 0630 on Monday, August 20, equipped with a light rack, seven liters of water, and energy food totaling about 700 calories per person. Kuntz wore a long-sleeve wicking top, long pants, wool socks, and shoes. Worsham wore a T-shirt, long pants, shoes, and no socks. They had one beanie, one helmet, and a pair of leather gloves between them. They also brought Kuntz’s cellphone, as well as two headlamps for the descent from the summit to their bivy at the base of the route, but left their sleeping bags and jackets at the base.
After the first 11 pitches, they felt they were moving fast enough to finish in daylight. Pitch 12 was Kuntz’s lead. He somehow missed the recommended crack and was heading for a 5.9 squeeze variation when he saw what appeared to be an easier passage through the chimney to gain the next belay. This proved to be the wrong way to go and they lost up to an hour and a half reversing the error. Kuntz led the next three pitches of chimneys. After following Pitch 15 on ascenders, Worsham forgot to coil the trailing rope, so it caught in a crack. He had to rappel, free the rope, and re-ascend, thus losing farther time. After re-gaining the belay, he led pitch 16.
By the time they reached the start of pitch 17, they realized that they would not complete the route before dark. They decided to sleep on Big Sandy Ledge at the top of 17 and to finish the climb in the morning. While Worsham belayed at a double piton anchor, Kuntz started leading the pitch, anxious to make up for the lost time he felt he had cost them. Kuntz got off route by following a vertical double-crack system before he had traversed far enough to reach Big Sandy. The left-hand crack was wide, requiring a #4 Camalot, which he lacked. The right-hand crack was narrower and shallow in places, but he was forced to use it for protection.
By this time he was improvising direct aid techniques, high-stepping into the protection slings to place the next piece of protection. While standing in the sling attached to the red C3, he placed a gold (#4) Wild Country Zero cam (7) five or six feet higher. He was not confident of the Zero due to the shallowness of the crack and a heavy growth of lichen, which prevented the lobes of the cam from gaining a direct purchase on the rock. However, since the C3 seemed “bomb proof”, he thought it was safe enough to try weighting the Zero for aid. He started to pull himself up using the sling attached to the Zero. Suddenly he heard a “ping” and saw the Zero come out of the crack. Since his foot was still in the sling of the C3 cam below, he was pitched off balance and fell upside down and backwards.
At the end of his fall, Kuntz struck hard against a bulge in the wall, first with his lower back and then with his chest and helmet. He never lost consciousness and did not sustain a concussion. Although he had fallen about 50 feet lower than the belay ledge, he was able to climb back up and get into a secure position next to Worsham. Kuntz knew he was probably injured, but he didn’t feel any pain immediately.
After a brief discussion about whether or not to continue, they decided that they were done for the day. Once Kuntz stopped moving he started to feel more and more pain radiating around his lower back. He thought he may have broken some ribs and even his spine, but he and Worsham could find no signs of nerve damage, internal bleeding, or other serious injury. When they examined Kuntz’s helmet, they found a crack in the back running clear through the foam, but no indentations.
Kuntz’s cellphone battery had died during the climb, so there was no way to immediately call for help. They decided they would wait for a party they’d seen at the base to come up the route on Tuesday, or Worsham would descend to them. A third option was to try to climb out. However, as time passed, the pain in Kuntz’s back became debilitating and any movement made it worse.
A little after 0300 Tuesday morning, they heard two people chatting on the summit. By shouting and using their headlamps, Kuntz and Worsham were able to communicate their location, the nature of Kuntz’s injuries, and their need for a rescue. The party on top contacted the park dispatcher by cellphone.
At 0645, a member of the park’s search and rescue (SAR) team contacted them by loudspeaker from the Valley floor. Using arm signals in response to his questions, Kuntz and Worsham were able to describe their situation. By 0945, the SAR team had been placed on the summit by helicopter. They lowered two rescuers and at 1145, they raised Kuntz 600 feet to the top in a litter. He was flown to the Valley, transferred to an air ambulance, and flown to Doctors Medical Center in Modesto. He was diagnosed with torn back muscles and fractures of six spinous and transverse processes of his vertebrae. Luckily there were no life or limb-threatening injuries. He was released within 24 hours, wearing a back brace.
Analysis
Kuntz had seven years of overall climbing experience, including five years of traditional climbing. He had climbed several long alpine free-climbing routes. However, he had not climbed any Yosemite big walls or overnight walls elsewhere. He comfortably led 5.10b traditional and 5.10c sport climbs, and had led aid climbs up to C-2. Worsham had ten years of climbing experience. He also had limited aid-climbing experience and had not completed any Yosemite-style big walls.
The immediate cause of Kuntz’s long fall and the resulting injury is the fact that the rope was not clipped through the Camalot C3. Otherwise, the fall probably would have been short and of little consequence. Kuntz feels that a significant contributing cause was haste. After the team fell behind on pitch 12, he felt rushed to make up the lost time or to at least reach Big Sandy Ledge for the night. He fell victim to “tunnel vision,” i.e., he became less aware of his options. In Kuntz’s opinion, several other factors affected their situation.
Seven liters of water was one or two liters too much. It added unnecessary weight, slowing them down.
A #4 Camalot would have been useful, especially in chimneys.
Leaving their warm fleece jackets and emergency food at the base led to a very cold night.
Kuntz's foam helmet provided significant insulation against the cold that night.
They should have brought two helmets. In addition to the usual reasons, rocks launched from the summit by tourists and a haul bag dropped by climbers above narrowly missed them.
(Source: Contributions by Jesse McGahey and John Dill, Ranger)</t>
  </si>
  <si>
    <t>Fall on Rock, Inadequate Protection, Overconfidence, Colorado, Durango</t>
  </si>
  <si>
    <t>Colorado, Durango
After 17 years of rock climbing, bad judgment finally caught up with me. Don’t let it happen to you. Climbing near Durango, I was on a route well within my ability and moved about eight feet above a piece of protection, which I knew was probably less than ideal. Thinking, “There’s no way I’ll fall on this,” I continued up. No sooner had I moved up and my left hand greased, followed by my left foot. I slid down the rock (it was just slightly less than vertical), the piece popped and I fell approx 25 feet. I hit a ledge, snapping my left foot. Luckily, I stopped on this ledge and didn’t continue to fall further.
I did have my helmet on and lucked out that I didn’t fall over backwards, causing worse injury. I suffered a compound fracture of the medial malleolus, severed a posterior vein and artery and a section of nerves on the medial side of my left foot as well as all of my tendons, ligaments, and cartilage on the medial aspect of my foot. My foot was basically hanging off by some skin and tendons on the lateral side. After an excellent splinting job, I was able to hike out to the trailhead with the assistance of three friends and my wife ... and with the aid of two chugged beers once I was off the rock. (Hey, it hurt like hell).
I thank my lucky stars I was not injured worse.
Analysis
My mistakes? All amount to BAD judgment: overconfidence, inadequate (poor) protection, and a feeling of “It won’t happen to me.” Once I am back on the rock, I will be much more cognizant of my mistakes.
I am damn glad I had my helmet on; even though I didn’t hit my head, I feel it could easily have happened. (Source: Edited slightly from a report on line—www.mountainproject.com—submitted by joel Claus, the climber)
(Editor’s Note: We always appreciate it when we receive reports in the first person.)</t>
  </si>
  <si>
    <t>Fall on Rock, Lowering Failure—No Belay or Backup, North Carolina, Little Pinnacle, Pilot Mountain State Park</t>
  </si>
  <si>
    <t>North Carolina, Little Pinnacle, Pilot Mountain State Park
On May 23, a group of 35 Boy Scouts of America leaders were participating in high-angle rescue training at Pilot Mountain State Park.
Their activity took place in the vicinity of Kiss My Ass (5.8) when S. Richter (23), one of the participants, fell approximately 35 feet. His injuries included a compound fracture of the left arm, fracture to both ankles, left wrist and two broken ribs.
According to A. Whitaker, Park Superintendent, Richter was participating as a “victim” in the training. J. Shelton, Surry County Director of Emergency Services, noted that Richter was being lowered when a “rigging system failed.” Evidently, his fall was a result of another participant’s inability to maintain control of the safety equipment.
Richter was carried out in a Stokes Basket and transported to Baptist Hospital In Winston Salem, NC via helicopter.
Analysis
When new skills and techniques are being taught in a training environment, extra measures should be taken to safeguard participants. For example, make sure that “victims” and primary systems are backed up. In this case, Mr. Richter should have been belayed.
One statement that was made by an EMS official was that, “When you do a scenario like this there are chances that something will happen.” We would suggest that this need not be the case.
This accident is similar to one that occurred at Pilot Mountain a couple of years ago during an organized training session by a group practicing rappelling techniques. In that case a novice rappeller (not on belay) lost control, fell, and was seriously injured. (Source: Edited from reports by Barry A. Whitaker, Superintendent, Pilot Mountain State Park;journalnow. com; Thursday, May 24,2007, “Fire &amp; Police Briefs—Scout Instructor Hurt During Training;” and Aram Attarian)</t>
  </si>
  <si>
    <t>Fall on Rock, Montana, Glacier National Park, Gendarme</t>
  </si>
  <si>
    <t>Montana, Glacier National Park, Gendarme
On July 3, rangers from Glacier National Park and wardens from Canada’s Banff National Park and Waterton Lakes National Park cooperated in the rescue of an injured climber. The climber, Denis Twohig (68) from White- fish, had taken a 15-foot pendulum fall while leading a technical rock climb on the “Gendarme” late on the afternoon of July 2nd. His climbing partner stopped Twohig’s fall.
The uninjured partner lowered Twohig a short distance to a ledge and secured him. He then left Twohig and descended Little Chief Mountain, reaching the Rising Sun Lodge store about 11:00 p.m. He reported the accident to Glacier dispatch. Recognizing the extreme technical nature of the incident and Twohig’s emergency medical needs, rangers held search and rescue planning sessions through the early morning hours to coordinate different rescue options.
After a reconnaissance flight and a briefing by Glacier park rangers, two Canadian park wardens were each inserted via short haul from a Parks Canada helicopter to Twohig’s location in the notch of the Gendarme. After Twohig was secured, he was short hauled from the ledge, then transferred to ALERT air ambulance and flown to Kalispell Regional Hospital around 9 a.m. Parks Canada utilizes highly trained helicopter pilots and park wardens for technical SAR missions throughout the mountain parks of Canada. Their assistance was critical as they provided the most viable option for Twohig’s immediate rescue.
Analysis
This rescue is an excellent example of the outstanding relationship and true partnership between Parks Canada and the National Park Service at Waterton-Glacier International Peace Park. This relationship is well documented by the Peace Park agreement and is cultivated by frequent contact and cooperation between the two park staffs. Waterton-Glacier is the world’s first International Peace Park, and 2007 is the 75th anniversary of the Peace Park designation. (Source: Melissa Wilson, Public Affairs Officer)
(Editor’s Note: This report is included primarily because of the admirable international cooperation noted in the analysis.)</t>
  </si>
  <si>
    <t>Fall on Rock, Protection Pulled Out, Placed Inadequate Protection, Maine, Acadia National Park, Champlain Mountain</t>
  </si>
  <si>
    <t>Maine, Acadia National Park, Champlain Mountain
The following is derived from interviews with the climbers at the accident scene and an interview with the injured climber after the incident.
Two individuals were climbing the route, “Recollections of Pacifica” (5.9), which is located on the southern wall of Champlain Mountain, at about 11 a.m. on August 20. The climb is a single pitch granite fingercrack leading to a steep slab with a fixed rappel anchor. The lead climber (45) had done this route several times in the past. She was attempting the crux move on the fingercrack climb when she fell.
She had placed four pieces of gear on the route and was attempting the crux move. Her top piece, a cam, was located by her feet. As she stepped up into the crux move, she lost her footing and fell. She watched her top piece come out of the rock, and she fell 15 feet, becoming tangled in the rope and turning sideways and striking her back on a rock outcropping above her partner. Her second piece also failed and came out of the rock. Her partner helped her off the outcropping and untangled the climbing rope from around her.
Analysis
The route where the climber fell is on the central face, to the right of the south wall. A popular climb, it is considered difficult and has limited protection options of small cams and nuts.
This was the climber’s first lead fall in over twelve years of climbing. She is experienced and had climbed this route several times before. She would usually place a fifth piece of gear, something she did not do on this climb because she felt it was going so well. Additional protection would have helped limit her fall, and she states that in the future she will always put that extra piece in on this climb. In addition, she was wearing a helmet, which protected her from further injury. Her helmet was cracked in the back and along both sides on the outside while the insert was also cracked.
(Three weeks after her fall she was still experiencing issues with the pneumothorax and has not regained her full lung capacity, but she is hiking and expecting to snowboard in the winter and be out climbing next spring.)
Additional Comments: Evacuation from this area can be difficult due to large talus fields and heavy tree cover preventing helicopter evacuation. Rangers worked with Park trail crew, who were working nearby to repair earthquake damage, to establish an alternate route off the mountain rather than the climber access path. The alternate evacuation route allowed rangers to avoid a dangerous and highly technical route and made a timely rescue possible. Rangers performed one steep angle lower and a second litter belay to evacuate the injured climber via the alternate route. She was then evacuated by helicopter to Eastern Maine Medical Center where she underwent surgery to have her L-l vertebrae fused. (Source: Edited from a report by Therese Picard, Ranger, Acadia National Park)</t>
  </si>
  <si>
    <t>Fall on Rock, Protection Pulled Out—Inadequate Protection, Idaho, City of Rocks National Reserve, Bath Rock</t>
  </si>
  <si>
    <t>Idaho, City of Rocks National Reserve, Bath Rock
On June 27 around 11 a.m., climber Chris Weber (age unknown) fell 25-30 feet from Bath Rock, causing a compound fracture to his wrist and possible fracture to his elbow, shoulder, leg, hip, and/or pelvis. Belay partner John Fuller described the incident as follows:
Chris was on the 10c route Donini’s Crack. He was just below the crux of the climb. He had placed a #1 cam, which did not hold when he took a short fall. After approximately five feet of fall, he weighted another cam that also failed to hold, leaving the belayer insufficient distance to catch the climber’s fall prior to hitting the ground.
Within a few minutes, off duty employee Lucus Hengel was alerted to the incident and quickly reported it to CIRO base via radio. Employees Randy Farley and Tom Harper responded. 911 was called and the Almo QRU was dispatched. Life Flight from the LDS Hospital in Salt Lake City and LR1 from Burley were dispatched. Superintendent Wallace Keck was also notified within minutes. Cassia Sheriff Deputy Clark Ward was also en route. CIRO employees were on scene within 20 minutes of the fall. Farley began emergency care, with Harper assisting. Care included basic assessment, oxygen and splinting in preparation for transport. Keck took statements and gathered information.
Life Flight arrived at the landing zone at 12:18 p.m. The patient was always conscious, and did not appear to sustain any head injury. The patient was alert and coherently communicating upon departure from CIRO. No further information concerning the patient was determined prior to this report.
Analysis
Both climbs can be protected adequately though “Terror of Tiny Town” is a precarious layback using very small cams, and Donini’s Crack (in the area of the fall) requires utilizing somewhat subtle pods for pro. An above average ability to place and assess the quality of removable protection is indicated on both climbs.
Note that there were climbing accidents in the City of Rocks/Castle Rocks that Park personnel didn’t hear about until well afterwards. (Source: Brad Schilling, Climbing Ranger)
(Editor’s Note: There are lots of “falls on rock” at this climbing area, which are to be expected given that climbers are trying to climb harder routes here. Most do not result in injury, but many of the ones that do go unreported for obvious reasons.)</t>
  </si>
  <si>
    <t>Fall on Rock, Protection Pulled Out—Inadequate Protection, Idaho, City of Rocks National Reserve, Buzzard's Perch</t>
  </si>
  <si>
    <t>Idaho, City of Rocks National Reserve, Buzzard's Perch
On September 26 at 5:45 p.m., Adam Baxter (24) fell while attempting to lead “Terror of Tiny Town,” a 5.11 climb on the Buzzard’s Perch in City of Rocks National Reserve. Baxter was about 30 feet off the ground and had placed two cams when he fell. Both devices failed to hold, so Baxter fell into the boulders at the base.
His companions sent for help while assessing Baxter’s injuries, which included an abrasion to his forehead, a temporary loss of consciousness, pain in his right hip, and pain in his lumbar spine.
Climbing Ranger Brad Shilling arrived on scene at Parking Lot Rock parking lot to find the patient sitting up talking to his companions, one of whom is a medical intern. The patient refused care, preferring to go by private vehicle to the Emergency Department in Burley. Shilling contacted Cassia Dispatch to advise them of the patient’s refusal of either treatment or helicopter transport. The patient and his companions agreed to allow Life Run to proceed in the event that a rendezvous could be possible en route. The patient was clear of the Reserve by about 6:30 p.m.
Note that in the event, the patient did make a rendezvous with the ambulance, and was transported by them to the hospital in Burley.</t>
  </si>
  <si>
    <t>Fall on Rock, Protection Pulled—Inadequate Protection, Belayer in Poor Position, Arizona, Sullivan Canyon, Chino Valley</t>
  </si>
  <si>
    <t xml:space="preserve">Arizona, Sullivan Canyon, Chino Valley
On March 4, I was climbing a thin, dihedral crack with a bulge about 30 feet up. I had two nuts in below me as I approached the bulge. My belayer was sitting back from the base of the climb about 20 or so feet because the wall was at a lower angle for the first bit of the climb before the crux. The way the rope was running up to me as I climbed over the bulge made the stoppers turn perpendicular to the rock. When I fell, the protection ripped out fairly easily.
Analysis
The two biggest things I took away from my accident are 1) have sufficient gear for the climb and place it correctly; and 2) the climb will always be there. If you aren’t feeling strong or confident that day, there are always other climbs. (Source: From a report by the climber, Keo Boulton [18])
</t>
  </si>
  <si>
    <t>Fall on Rock, Rappel Error—Rappelled Off of End of Rope, No Knot in End of Ropes, Darkness, Communication Breakdown, Nevada, Red Rocks, Oak Creek Canyon</t>
  </si>
  <si>
    <t>Nevada, Red Rocks, Oak Creek Canyon
On February 10, Sheila Matz (50+), RH (Bob), JU (Joanne), MG (Marilyn), PB (Phil), MG (Mike) and JS (Jim) met to climb at Red Rocks. The day was clear and sunny with a light breeze and temperatures in the mid-60’s. The Climbing experience of the group ranged from several years (Marilyn and Jim) to several decades (Bob and Joanne). Sheila, although having climbed for 10+ years, did not lead. Jim was a new leader. The group decided to go into the Solar Slab area of Oak Creek Canyon where multiple climbs of similar grades could be found.
Three teams were formed: Phil and Mike, Bob and Jim, and JU, SM, and MG. Hence, three different, three-pitch routes varying from 5.7 to 5.9 could be climbed. All of the routes ended on a large, football-field sized, low angle ledge below the Solar Slab itself, where options existed to either continue climbing higher on the slab or to descend down the gulley back to the base. The party of Bob and Jim finished their climb and arrived on the ledge first. From there, Jim chose to lead a single 5.5 pitch on the Solar Slab proper. Following that pitch, they rappelled back to the ledge area, where they started the seven single-rope rappels of the descent route—the Solar Slab Gulley. After the first short rappel, they made visual and vocal contact with Sheila, whose team had by then arrived on the ledge, and who tried to persuade Bob and Jim to climb back up to join the group for lunch and possibly more climbing. Bob chose to wait at the base of the gulley, since it was already 2:15 p.m. (complete darkness comes about 5:30 p.m.), and the descent would take about an hour to an hour and a quarter followed by a 45-minute hike back to the car. (Sheila &amp; Bob had a dinner commitment at 6:30 p.m.) He was assuming that only one more pitch would be climbed by the teams now on the ledge.
Bob and Jim completed their rappels and reached the base of the gulley uneventfully. However, up on the slab area the team of JU, SM, and MG decided to climb two pitches of “Sundog,” a climb on the Solar Slab, which Mike and Phil would follow. Sheila then joined Mike and Phil and rapped off of Sun Dog while JU and MG chose to continue to the top of the climb, two additional pitches. Sheila, Mike and Phil then waited for JU and MG in the gathering twilight. The group of five finally started down the Solar
Slab Gulley in the complete darkness. Two headlamps were produced. Sheila had been offered one of the headlamps, but this was declined.
On the second to the last rappel, MG and JU went first with one of the two headlamps so that they could fix the last rappel, whose anchors were six to seven feet (rappeller’s) left of the natural fall line of the rappel. Sheila went third on that rappel, with her set-up being assisted by the headlamp that Mike and Phil had. She had previously rapped the route only once before, about three years ago. She expected that one of the two climbers ahead of her would be at the next rap station with the other light. Unbeknownst to her, both of them had descended to the ground. As she rappelled down, she called out to MG, who by then was on the ground with a headlamp. MG yelled back directions, but Sheila did not understand the response, and mentally was still expecting one climber to be at the next stance. She therefore passed the “unmanned” rap station. In the dark she could not see the bolts or the ropes that hung from them. She continued down and immediately thereafter, the end(s) of the unknotted rope slipped through her descending device.
She fell approximately 20 to 25 feet, landing on her hip in a small depression on a sloping ledge. Had she not “stuck” this landing, she would have fallen another 50 or so feet to the ground, undoubtedly a fatal fall. The impact fractured both her femur and pelvis. Fortunately, the impact did not involve the head, neck or back. Upon landing, she repeatedly screamed, “I fell, I fell.” This cry was misinterpreted by Phil and Mike as, “Off rappel!” Mike therefore began his descent.
As Mike was rappelling down, the group finally understood what had happened and Mike, a surgeon, moved down the rap line more quickly so that he could provide assistance. Just below the ledge of the rap station he noticed that he too was running out of one end of the rope; he loudly cursed and also nearly fell. However, he managed to stabilize himself and was able to climb back up to the rappel station. After switching to the last rap line he, and later Phil, reached the victim. Mike proceeded to make an assessment of the injuries.
Meanwhile, below in the valley, Rob V, a climber independent of the original party, was hiking back from his day’s exploratory outing and noted a headlamp that did not seem to move. It was 50 feet up the cliff. In the spirit of comradeship that has been a part of mountaineering for more than two centuries, and since he had done some guiding in West Virginia, he took it upon himself to climb up the steep, rocky, climber’s approach trail to see if he could be of assistance. Upon reaching the base of the gulley, he climbed up to the scene of the accident. MG, an emergency room doctor, also climbed up to attend to the victim. Concurrently, cellphone contact had been made to 911 and, after being passed through the fire department, was finally connected to the Las Vegas Search &amp; Rescue (LVS&amp;R) Team.
MG and Mike had both done a full assessment of Sheila and determined that there was probably a fractured femur and that there were no obvious neck or back injuries. (Extensive X-rays at UMC Trauma Center would later show their assessment to be correct.) To immobilize the fractured leg, it was tied to two of the backpacks. Additionally, Rob V rigged a chest harness so she could be lowered in the prone position, since she could neither sit up nor be lowered conventionally. With her head and feet being supported by MG and Mike while they themselves rappelled down, Rob V lowered Sheila approximately 50 feet farther to the base of the gulley. (The victim’s nutpick caught in the rock twice during the descent.)
Prior to the above events, Bob, who had not called in for a “late stay permit,” had decided to hike back to the car to prevent an expensive fine and subsequently drove the car a few miles to the highway. After waiting for more than three hours for the non-arrival of his friends, coupled with the arrival of fire engines and an ambulance at the park exit, he was able to confirm the fact that there had been an accident with his group. He then convinced the fire chief to let him drive through the gate with the emergency vehicles.
Upon reaching the parking lot, RH was met by Jim, who informed him that the victim was Sheila. Bob then started up the trail, passing JU, who was headed out to meet the rescue personnel. (JU and Jim had assumed the LVS&amp;R would hike into the scene. In fact they would be helicoptered in.) Soon a helicopter passed overhead. Bob, still on the flat part of the trail, observed the helicopter fly into the Solar Slab Gulley area, turn on its searchlight and hover. It then left the cliff heading back to the road and landed near Bob. Officer Clint M. emerged and spoke with Bob. Clint M. asked if Bob knew anything about an accident and said that a party in the area of the Solar Slab indicated that they did not need a rescue. Bob stated that there was indeed an accident in the Solar Slab area with his party and that the victim would be either on the cliff, at the base of the Gulley, or very close to the base. He surmised that if they had not given the “proper” signal, they might not have known what it was. Bob was able to convince the rescue party to return to the gulley.
The helicopter then returned to the Gulley, confirmed that their help was needed and proceeded to make several more trips in to deposit members of the (100 percent volunteer) Las Vegas Metro Search &amp; Rescue Squad, two at a time, on the edge of a promontory rock. The touchdowns were “one-or-two-skid” touchdowns with a 30-foot drop-off behind the back half of the rotor, while the front half of the rotor was only about eight or ten feet from ground. For added interest, there were multiple trees less than a dozen feet in front of his rotor.
The victim, by this time on the ground at the base of the Gulley, was transferred by LVS&amp;R to a backboard and litter. In the course of the next hour or so, she was then moved another 75 feet farther down the slope to a more clear area where the litter and a LVS&amp;R member, Pete, were attached to a 50 foot cable hanging from the bottom of the helicopter for transport to an ambulance waiting on the road. Once in the ambulance, Sheila was transported to the Trauma Center of University Medical Center (UMC) where the fractured femur and pelvis were confirmed. Surgery took place the next day to insert a titanium rod inside the femur. Prognosis was for full recovery. By autumn she was climbing 5.9 again.
Analysis
As with so many accidents, a series of events chained together the altering of any one of them would break the chain and probably have prevented the accident:
Lack of full communication of the expectations for the day. If
Sheila had known JU and MG wanted to climb until darkness, she would have descended with Bob and Jim. If Bob had known the full plan, he and Jim would have climbed back up to “pick up” Sheila for the rappel descent of the gulley. (The party had driven in two cars and JU had gotten a “late stay” permit, whereas Bob had not thought of doing so, nor would he have, knowing he and Sheila were due for dinner south of Vegas at 6:30 p.m.)
Assumptions. In her own words, Sheila made “assumptions... thinking that they were standard practices for all climbers, whereas these were, in fact, only standards for those that we spend most of our time climbing with. I.e.: i. Knots on the end of the rope whenever the next belay is unknown, and ii. A person stationed on the bottom of each rappel to assist those who are following to ‘land’ safely. ”
Sheila’s assumption that the person with the light would be at the next station was probably key. It had been based upon the fact that this had been the practice with this group for the first five rappels. And, right until the moment she fell, she thought the light was at the next station, when, in fact, it was on the ground.
Failure to knot the end of the rappel rope. Due to extensive experience with snagged ropes in the tough “live oak” trees of Red Rocks, the ropes were not knotted. Yet when there is no hurry, and there are “extra” ropes available in case of a snag, and when the odds tip against you, such as with nighttime rappels, this safety precaution is even more warranted. (NOTE: Five of the seven raps end on the flat, sandy floor of the gulley, so knots are totally superfluous.)
Lack of a Prusik back-up and lack of awareness of distance. Whether a prusik could have “engaged” in the moment between the end of the rope passing through Sheila’s hand and belay device is not clear, but it might have provided an additional chance. Sheila knew the rappel was less than 100 feet, but failed to consider that she might be approaching, and exceeding, that distance. However, in the dark, distance is even more difficult to judge. Also, in the natural fall line of the second to last rappel, the “landing ledge” is very small. It is only when one moves to rappeller’s left, toward the bolts, does the “ledge” widen to a comfortable place to stand.
Before using rappel ropes, re-set them after an accident or apparent accident! The person following Sheila nearly “bought the farm.” When rappelling after an apparent accident, the rappel ropes should be reset, as they may no longer be even.
Take an introductory rescue course, or read a book about rescue and then practice. While the combined climbing experience of the group at the scene probably was close to 100 years, it seemed that no one had experience in lowering an injured climber. Rob V arrived from the canyon floor and coordinated the technical lowering of the victim after the physicians had completed their assessment. True, in this case, the LVS&amp;R could have done the job, but his assistance probably saved substantial time. It is believed that because of the relatively rapid response, the victim, although having lost an estimated two units of blood to internal bleeding, never went into shock. (Source: Robert B. Hall and Sheila Matz)
(Editor’s Note: Only a Prusik is mentioned as a back-up. Autoblock systems are also standard protocol.)</t>
  </si>
  <si>
    <t>Fall on Rock—Belay Failure, No Stopper Knot, Missed Clues, Inattention, No Hard Hat, California, Yosemite Valley National Park, Church Bowl</t>
  </si>
  <si>
    <t>California, Yosemite Valley National Park, Church Bowl
On October 12, Adam (31), Jason (57) and his son Colby (20) were climbing one-pitch routes at the Church Bowl climbing area using a 70m (230-foot) rope. Adam consulted the SuperTopo guide for route data and they picked out climbs as they went along.
Adam belayed from the ground as Colby led Church Bowl Lieback (5.8). Colby built the top anchor, then Adam lowered him. As Colby reached the ground, Adam recalls, “I looked down at the belay rope and said, ‘Oh, that’s close! The end’s right there.’ It was hard to tell because of rope stretch, but we had only a few feet left—really close. However, the end was tied to the rope bag, so it wouldn’t have gone through my GriGri.”
After Adam and Jason had each top-roped Lieback and been lowered, they pulled the rope, leaving the anchor in place at the top. Then Colby led Pole Position (5.10), a few feet to the right of Lieback. Instead of climbing to the top of Pole Position, he finished the crux, then set up the top-rope by clipping the rope through a directional bolt on Pole Position and using the original Lieback anchor a few feet to the left. Because of the directional, the top-rope on Pole Position required more rope than Lieback had but less than if Colby had climbed the fall 130 feet of Pole Position.
Adam lowered Colby through the directional. “We had less rope left when Colby reached the ground than on Lieback—just enough to control the GriGri as the next climber started up,” he says. Adam climbed Pole Position next as Jason belayed, then Jason climbed as Colby belayed.
Meanwhile, they had noticed Revival, another 130-foot, 5.10 pitch about 20 feet right of Pole Position. Lunchtime wasn’t far off, so rather than lead Revival, they decided that Jason would move the top-rope over when he climbed Pole Position.
After finishing Pole Position, Jason took the rope and the rigging from the Lieback anchor and scrambled several feet right and about ten feet higher to the top of Revival. He rigged an anchor in a cluster of small trees a few feet back from the edge. At the same time, Adam and Colby moved to the base of Revival—down right and about five feet lower than the base of Pole Position. The climbers at top and bottom did not have a clear view of the terrain at the other end of the pitch. A couple of trees growing out of the cliff blocked them from merely flipping the rope over to Revival, so Adam untied it from the bag and Jason, still on top, pulled it up. He clipped it through the anchor, tied himself to one end, and tossed the other end down on the other side of the trees. Adam flaked it out on the bag, rigged it through his GriGri and got ready to lower Jason.
Just before starting down, Jason remembers, “It had crossed my mind that we might have added to the rope requirement, so I yelled down, ‘Do we have enough rope?’ and Adam said something to the effect of ‘I think so’, or ‘I’m pretty sure.’ Communications were pretty sketchy because of the wind.” [At the time of the interviews, four months later, Adam and Colby did not recall this exchange.]
Adam: “So now I was lowering Jason. My right hand was on the rope, which was all flaked out on the bag, and my left hand was controlling the lever of the GriGri. Colby was standing right behind me. We were joking around, having a great day.
“Jason had descended until he was about 30 feet above us, with his feet approaching a little ledge. I was focusing on him to keep him from tripping over the ledge. Suddenly I felt the ‘zoom’ as the end of the rope went through my hand. I had no chance to control it. As Jason fell, his feet hit the ledge and he flipped upside down, headfirst. He was not wearing a helmet.
“I was not anchored, and when I saw him falling, just on a gut reaction, I ran and dove at him, figuring I had to keep him from hitting the ground as hard as he was going to. I thought maybe I could catch him—one of those adrenalin rushes. We collided in mid-air, shoulder-to-shoulder, I think. He spun in the air, going from head down to sideways. There’s one little spot right beneath the climb that doesn’t have a sharp rock in it, about the size of a person in a fetal position, where you could land and not be crushed by sharp rocks. That’s where he landed, on his side. He knocked me senseless for a second because we hit pretty hard, but he was knocked unconscious.
“Colby came running over and since Jason wasn’t moving at all, we thought he was dead. In 20-30 seconds he came to, with no memory of what had happened.”
Church Bowl is 200 yards from the Yosemite Clinic. A nearby climber called 911 by cellphone. Jason was surrounded by rangers and the ambulance crew in minutes. Low cloud cover prevented evacuation by medical helicopter, so he was taken by ground ambulance to a hospital in Modesto, three hours away. He had suffered a broken hip, but luckily his head injury was minor and there were no other significant injuries.
Analysis
As the story unfolded, how many clues did you spot? Did your mind’s eye glance down to see if the rope had been retied to the bag?
They misjudged the length of the climb, did not re-tie a knot in the end of the rope, and did not watch the rope end. They also did not communicate their thoughts effectively. Adam agrees that he was ultimately responsible for the accident: “Nobody is kicking himself over this more than I am. I’ve taught climbing safety to students. How could I not foresee this? It was such a horrible experience for me that I’m willing to talk about it anytime for its educational value.”
We see similar incidents in Yosemite every two or three years and those are just the ones we know about. Furthermore, Jason, Colby, and Adam each have several years of experience at top-roping, lead climbing, and rigging and they all climb at a high standard. As Adam says about himself, “Dumb things happen to experienced climbers.”
The topo: Revival is shown as 130 feet long and ending higher on the cliff than Lieback. Guidebooks are sometimes wrong, but this should have been a warning. Apparently no one studied the guide closely enough to notice. All three climbers belayed at least once. Jason says, “I remember...not
having a lot of rope left [when belaying on Pole Position], which should have been a clue to me, to all of us.”
Adam said, “When I looked at the scene later, it was obvious that we had walked to a lower position [below the Revival belay point], but prior to the accident, we were having a great time and simply didn’t notice. When we said, ‘just move [the rope] over,’ I can’t remember looking or thinking that Jason had moved up. Afterward, when I looked up at the cliff...it was quite obvious that there is an elevation gain in the routes on the right.”
For a top-rope, 15 feet of added pitch-length needs 30 feet more of rope. Check the math: Does your rope have a mid-mark? Is it easy to see? Is the mid-mark off the ground when the climber tops out?
Despite knowing the rope was short on Lieback and Pole Position, they didn’t seem to keep the conversation going. Jason called down to ask about the rope-length for Revival but, perhaps hampered by wind and traffic noise, he did not make sure that Adam knew why the anchor was higher. Colby said, “I knew that [Revival] was longer but I didn’t think it was too long for the rope. And I don’t think anyone talked about it.”
Adam said, “In retrospect, we all have to be willing to communicate and check each other. Little things like, ‘Hey Colby, I’m watching Jason right now, can you keep an eye on the rope end for me?”’
Jason added, “Never take anything for granted. You can’t assume that everyone’s doing his job. I’ll climb with people who will check my knots, etc., and sometimes I’ll think, ‘That’s kind of silly, I’ve done it so many times’, but no, you should check and double-check.”
The topo effect? Adam: “I don’t want to blame it on this, because we should have seen the problem ourselves but I think that when we saw ‘top- rope’ [in the guide], our minds just shifted to, ‘OK, the guide says do top- rope, we’ll do top-rope, and we’ll be fine.’”
All three climbers are very strict about knotting or tying off rappel and lead lines, but there was never a conscious effort to knot the top-rope at Church Bowl. It just happened to be packaged that way. One reason for an end-knot even when the rope clearly reaches the ground is to maintain good habits so you don’t forget or get lazy when a knot really counts—or when you’re having too much fun to notice the clues.
Despite his major mistake with the belay, Adam’s fast response in braking Jason’s fall may have averted a fatality. (Source: Edited slightly from a report by John Dill, NPS Ranger, Yosemite National Park)</t>
  </si>
  <si>
    <t>Fall on Rock—Lowering Error 
Colorado, Eldorado State Park, The West Ridge</t>
  </si>
  <si>
    <t>On May 14, a climber (22) led Washington Irving (5.6), and at the top of the pitch, he clipped his rope into a fixed anchor. His partner began to lower him. When the climber was about 15 feet from the starting ledge, the end of the rope slipped through his belayer’s device, so the climber fell 15 feet, injuring his lower back.
Analysis
The lead climber and belayer should always tie into opposite ends of the rope, or else a knot should be tied in the rope-end opposite the leader. In either case, the rope-end opposite to the leader would not then be subject to slipping through the belay device. Alternately, the leader could have rappelled—with knots in the ends of the rope, so he could not rappel off the ends. (Source: Steve Muelhauser, Park Ranger)
(Editor’s Note: There were a half-dozen errors similar to this one reported this year.)</t>
  </si>
  <si>
    <t>Fall on Rock—Rappel Error, California, Yosemite Valley, Royal Arches</t>
  </si>
  <si>
    <t>California, Yosemite Valley, Royal Arches
On November 20, Meghan (30) and Matt (40), a husband and wife team, had spent a relaxed day climbing Royal Arches (17 pitches, 5.7 A1 or 5.9). Their friends, Greg and Rick, were climbing below them as an independent party. Meghan and Matt reached the top at about 1430 and started down the standard rappel route using two 60-meter ropes around 1500. Greg and Rick followed them down 15 minutes later. This was the first time on the Arches for all four, but they knew from the guidebooks that the descent required some route finding as it wandered down ledge systems. They also knew that it was well traveled and expected it to be equipped with newly bolted anchors.
After several rappels, Meghan and Matt came to a large tree on a ledge rigged with slings and aluminum rappel rings. They were no more than three rappels from the ground with a couple of hours of daylight left, but the way down from this point was not obvious and no bolted anchors were in sight. Was the next anchor directly below, they wondered, or was it off to one side? In Meghan’s own words:
“Matt had arrived first and said he looked and didn’t see any other anchors and the position of the rappel rings suggested that the last party to use them had continued straight down. He suggested we go the way the anchor seemed to show. The plan didn’t feel quite right to me, but it was the end of a long day and I was tired, as I was still recovering from a chronic illness that was limiting oxygen flow in my body. We had a photo of the topo map in our digital camera and we were using the LCD screen to zoom in on the image. If I had been carrying it, I would have looked at it, but since Matt was, and he had already looked around and made his decision, I uncharacteristically did not insist on seeing the topo even though I silently wished to. I decided to just be agreeable, especially since his experience exceeds my own.
“We threaded into the rings. I got on rappel and looked over the edge. Immediately below was a low-angle slab that limited my view to less than 20 feet. Shortly after transitioning over the slab I spotted bolts about a rope-length below. As I rappelled closer, it became clear that they were old button-heads with colored webbing and rap rings interlacing them.
“My ropes had become tangled together [because] the friction from the less-than-vertical granite kept them from naturally straightening. I kept tossing them ahead to determine their reach, but by the time I had them straight, I was further down than I would have liked. The red rope was about ten feet longer than the blue one, right out of the package, and it came within a foot of the anchor, leaving the blue line about ten feet short.
“As I realized all of this, I was within several feet of the end of the shorter blue rope, making it impossible to even do leg wraps with the rope ends to create a friction brake. My options became limited. I was so focused on DOWN that when I saw a way to reach that anchor my mind didn’t deeply explore an alternative—going back up the ropes—that took more time and energy. I thought that Matt could Prusik both ropes off at the tree anchor above so they couldn’t run through, and then I could go onto just the red rope and barely make it. I called up to him, but quickly realized the 60-meter distance put me out of sight and communication. I was on my own.
“I was using a Reversino as my descent device, which is slippery for being so near the end of the rope. I tried to tie off my rappel, but could not manage, which is a hint to my diminished motor skills and brainpower. I did not stop and wait for help when I failed at this simple task. I felt I had to do something, and fast. I had a few full-length runners from which to make Prusiks, but I was so tired I couldn’t manage to hold my rappel position and tie a Prusik at the same time. However, with one hand I was able to tie a Bachmann knot on the shorter blue rope and clip the sling of the Bachmann to the power point of my harness with a locker. I then deliberately let the blue rope run completely through my belay device so I was just on the longer red line, with the Bachmann holding the blue rope from running away Still not enough, so I fully extended my Purcell Prusik, which was already attached to my harness power point, and managed to attach it between my harness and the Bachmann to get even lower. After inching the Bachmann a little lower, I managed to reach the slings with my toes.
“I looked up at the Bachmann and saw how close it was to the end of the blue rope and desperately wished that I had put a knot in the end of that rope. I realized it could slip off, but I wasn’t panicked. I remember thinking I wouldn’t fall beyond the small indentation in the slab six or so feet below the rap station. It wasn’t even a ledge. I just imagined myself standing on it while holding the anchor slings. Of course now that my brain is again working with a full oxygen supply, I can see how absurd this thought was. But because it made sense at the time, I continued to operate calmly, although all I wanted was to get my hand on the anchor. So I’m holding the rappel on red with one hand and reaching down precariously toward my foot as it pulls the anchor slings up, trying to get my other hand around the slings. While I was making the big reach down to the slings, the Bachmann must have slipped off the end of the blue rope. I think I instinctively grabbed for it with my brake-hand, allowing the red rope to run through the Reversino. The rope never moved at the top anchor. just fell off it.
“Months later I still do not remember actually falling, nor do I expect I ever will. My fingertips were ground down to meat, one of my harness leg-loops had melted webbing where it was positioned on the front of my thigh, and the sleeves of my shirt had holes where they fell over my hands. My helmet was unscratched. I recall waking and trying to push myself up, moaning, and then again succumbing to unconsciousness.”
Matt knew Meghan was having some sort of trouble. “We were having a hard time communicating over the valley hum,” he said, “so I Prusiked my cordalette around both ropes to descend the low angle section in hopes of gaining better [friction.] Just as I got to the transition to steeper terrain, the ropes went slack below me. I heard a scream and the most horrible crash, then silence.” The time was about 1600, an hour or so before dark.
Grasping that Meghan must have fallen completely free of the ropes, Matt pulled them up and rappelled from the same tree, but this time angling down a 5th-class gully to climber’s right. Matt was constantly calling Meghan’s name in hopes of a response. He came upon bolted anchors and from there he was able to rappel another 50 meters to where Meghan lay. It was during this second rappel that he heard moaning from Meghan, confirming that she was still alive.
Meghan had fallen approximately 2 5 meters to a ledge system less than 60 meters above the ground. “She was on her side in a semi-fetal position with her hands covering her head,” said Matt. “I immediately worked to stabilize Meghan’s neck, knowing that the fall could have compromised the integrity of her spine. Greg arrived about 20 minutes later and assisted me in moving Meghan onto her back. Greg held Meghan’s cervical spine in the proper alignment while I assessed her for injuries. She was conscious but only knew her name. It took about 45 minutes for Meghan to become conscious enough to start piecing together the situation and the events leading up to her fall.” (Matt is a Wilderness First Responder and was a past certified Emergency Medical Technician.)
Rick arrived last, rigged a line, and descended to the base of the route. Once on the ground, he ran a short distance to the Ahwahnee Hotel to call for help. The dispatcher at Yosemite’s ECC received Rick’s call at 1755. She immediately notified the Valley Shift Supervisor and at his request paged additional YOSAR team members. An initial “blitz team” was en route within ten minutes of the alert. They ascended Rick’s fixed line in the dark, trailing more ropes behind them so that additional rescuers could quickly bring more medical and rescue gear. Spotlights were positioned on the ground behind the Ahwahnee Hotel to illuminate the scene.
Meghan knew where she was by the time the first rescuers reached her. She complained of significant neck pain, though she did not exhibit any motor or sensory deficits. She also complained of chest pain and shortness of breath and presented with diminished left lung sounds. Her blood-oxygen level was low—90 percent. Finally, though minor considering everything else, one ankle appeared to be injured.
Working simultaneously, Paramedics and EMT-Basics put Meghan on medical oxygen (elevating her blood-oxygen level to 98 percent), established an IV line, and stabilized her spine with a cervical collar and a vacuum body splint. She was given morphine for the pain and was packaged in a litter. At 1955, Meghan was lowered 60 meters to the base of the cliff while attended by a medic, then transported by ground ambulance to Yosemite’s heli-base, 18 miles and 45 minutes away, the closest night-time helicopter landing zone. In the meantime the ECC had arranged for an air ambulance to be waiting at the heli-base. By 2145, Meghan was in the ER at Memorial Medical Center in Modesto, approximately 100 ground-miles from the accident scene.
Meghan was diagnosed with a fractured C2 vertebra and a dislocated C3. She had several broken ribs that had punctured her left lung and a fracture of the right foot. However, she suffered no spinal cord damage. It took nine hours for surgeons to repair the cervical vertebrae by fusing Cl, C2, and C3. They are hopeful that, following a recovery period of three months or more, she will have little or no long-term disabilities.
Analysis
The Topo: The topo in the camera was a clever idea, but if you’re relying on a route map, each climber in the party should have a hard copy. It provides redundancy and lets you to take a quick peek whenever you want.
Meghan concluded, “We were too hasty following the direction the rap rings on the slings seemed to be aimed rather than checking with the topo.” It’s true that not consulting the topo was a mistake but that should have not played a critical role in the accident. Following the rap rings straight down was actually a logical way to go. One of the more important lessons is that you should not rely solely on a topo. You also need to rely on yourself to be able to recognize and correct a wrong move. In this case that would have meant recognizing the problem and then ascending the rope and starting over. Meghan and Matt had ample time, plenty of optional anchors, headlamps if they ran out of daylight, and two friends behind them with additional ropes.
Fixed Rappel Routes: Why did Meghan let herself get so close to the ends of the ropes? Haste may have been one ingredient, but she hints that complacency was another. “We assumed that on a climb with so much traffic, if there was another anchor it was the right one and that the ropes would reach,” she said, “and it wasn’t until I was quite close that I saw that the ropes were a few feet short.”
In fact, many fixed rappel routes in the park are sprinkled with old anchors and they are often off-route. The right ones may not be obvious and they may not be shiny new bolts. There is no official maintenance of rappel routes in Yosemite, so be sure to have the gear, skill, and confidence to explore and to go back up the rope if you don’t find the next anchor.
Why did Meghan keep going at that point? “I thought of it [going back up] briefly, felt ill equipped, and just decided it wouldn’t be that hard to go down.
I also had this feeling that I’m an experienced climber, so I should be able to handle the situation. I felt like I HAD to figure it out. I had not thought ahead enough, as I was just thinking one step at a time at this point.”
Why did she fall? Meghan again: “As we often do when we are comfortable with things, I had let a couple of key safeties go by the wayside for the speed of multiple rappels. No knots in the ends, which I always used to do! No Prusik on the brake-hand or any sort of rappel safety that would allow me to be hands free. No Prusik cords on my harness like I always used to have.” (Ranger John Dill: “With her Purcell and at least one sling, Meghan did have enough gear to re-ascend in our opinion.”)
After the fall: It’s a big plus that Matt and Greg had medical training. The care they gave Meghan—particularly in stabilizing her spine—may have saved her life.
“It is a bit embarrassing to admit one’s mistakes,” Meghan confesses, “but also something for everyone to learn from.” (Source: Meghan and Matt; David Pope, Yosemite SAR. We are grateful to Meghan and Matt for selflessly sharing their account.)
(Editor's Note: As the rangers stated, “We deeply appreciate their honesty and time in assisting with the re-creation and analysis of their accident. It is our collective hope that all can learn from what they have shared. ”)</t>
  </si>
  <si>
    <t>Fall on Rock—Rappel Error—No Backup System, Arkansas, Buffalo National River Wilderness Area, Hawksbill Crag</t>
  </si>
  <si>
    <t>Arkansas, Buffalo National River Wilderness Area, Hawksbill Crag
On the afternoon of August 25th, a 20-year-old woman was rappelling off a 100-foot bluff near Hawksbill Craig, also known as Whitaker Point, in the Forest Service’s Upper Buffalo Wilderness Area. On the way down the bluff, she apparently struck a tree branch, causing her to let her brake hand go. She did not have a belay system in place and fell approximately 30 feet before landing.
Bystanders and members of her group began to assist with her injuries while another bystander hiked out in order to call for help. The Newton County Sheriff’s Office received the report and asked the park’s SAR team to respond. ALS ambulance, volunteer fire department, and med-evac helicopter personnel arrived first and immediately began hiking toward her location. Due to the steep, rugged and remote terrain, there was no radio communication with the responders hiking to her. NPS and USFS staff began arriving shortly thereafter and a unified command post was set up at the Hawksbill Craig trailhead. By the time NPS and USFS staff hiked to her reported location, she had been stabilized by EMS personnel and carried on a backboard up a break in the bluff line that did not require technical extrication. At the top of the bluff, she was placed in a wheeled litter provided by NPS responders and wheeled approximately three-quarters of a mile to the waiting ambulance. She was then transported to the med-evac helicopter staged in a nearby hayfield and airlifted to Washington Regional Medical Center in Fayetteville, Arkansas.
Her injuries were reported to include two fractured vertebrae and both pelvis and femur fractures. (Source: Lee Buschkowsky, Upper District Range)
Analysis
A belay or an autoblock system is the standard protocol for protecting rappels. (Source: Jed Williamson)
(Editor’s Note: A website promoting Arkansas offers the following description of climbing: “The Ozarks of North America offer some of the best rock climbing in mid-America and the clean,uncrowded rock offers a lifetime of rock climbing and bouldering fun. Spend a glorious day in the Arkansas Ozarks learning the skills and techniques of the vertical world. Whether you are a beginner or an extreme rock climber,the 70-80foot sandstone climbs are perfect for learning or perfecting your skills..." As the above case illustrates, a better idea would be to learn basic skills before arriving.)</t>
  </si>
  <si>
    <t>Fall on Snow, "Caught" a Crampon While Descending, Unable to Self-Arrest, Oregon, Mount Hood, Southside</t>
  </si>
  <si>
    <t>Oregon, Mount Hood, Southside
On July 29, a climber (45) caught a crampon tip while descending the standard Southside route, falling about 300 feet. He was unable self-arrest, but as his ice ax was attached to his wrist, it probably caused a shoulder dislocation during the attempt. He also suffered facial abrasions and a sore ankle. With assistance from his climbing partner, he was able to walk down to the Upper Palmer Lift Station where he was treated by an AMR RAT team and assisted down the lift. The subject was taken to a hospital by private auto.
Analysis
Climbers must be well practiced at ice ax self-arrest. If slippery surface conditions, a poor location (run out) or inexperience dictate extra precautions, a rope should be used. (Source: Jeff Sheetz, Portland Mountain Rescue)</t>
  </si>
  <si>
    <t>Fall on Snow, Inadequate Navigation Skills, Unable to Self-Arrest—Ice Axes on Packs Instead of in Hand, Weather, Oregon, Mount Hood, Southside</t>
  </si>
  <si>
    <t>Oregon, Mount Hood, Southside
On Saturday February 18, a party of eight climbers departed Timberline lodge for a climb to Illumination Saddle (9,300-foot elevation) where they dug snow caves in preparation for a summit bid on Sunday.
The decision to abort the summit attempt was prompted by the scheduled arrival of a major storm system with high winds (gusts to 74 mph) and 30- foot visibility. At 0930 on Sunday, the group descended on two ropes, with climbers attached at 20-foot intervals, intending to intercept the middle of the Palmer ski lift and follow the lift down to the lodge. They wore crampons, used ski poles, and had a magnetic compass as well as a GPS receiver.
The apparent track of the party was north of the intended heading, and an hour and half after leaving the saddle, the lead climber of the first rope team fell over a “cliff,” pulling two other rope team members and his dog with him. The last climber was not clipped into the rope, but holding a rope loop instead, and so was spared from the fall. The second rope team attempted contact by descending about 60 feet over the steep edge, but were unsuccessful. At about 1200 they placed a 911 cellphone call to notify authorities of the accident, before being instructed to “dig-in” at their reported position (as indicated on their GPS receiver.) They also activated an MLU radio distress beacon (exclusive to Mount Hood) allowing rescuers to home in on their snow cave. By 1700, a rescue team consisting of Portland Mountain Rescue (PMR) and American Medical Response (AMR) Reach and Treat (RAT) paramedics reached the five cave-bound climbers who were then escorted to a snowcat bound for the lodge. Part of the rescue team remained at the accident site, descending about 450 feet into White River canyon. The team returned to the lodge after finding no trace of the missing rope team.
The missing party of three (Matt Bryant [34], Christina Redl [26], Kate Hanlon [34]) plus their dog fell several hundred vertical feet until reaching a lower angle section of the glacier. No one was able to arrest, as ice axes were stowed on backpacks. One person sustained a head injury (with signs of concussion), but the other two climbers suffered no significant injuries. The fall survivors did not realize their predicament and continued descending on the previous heading for about 40 minutes. At 1400 the party reached a large boulder in a wind-scoured basin, stopped to bivouac, placed a 911 - cellphone call, and activated their MLU beacon. They were reasonably well equipped (sleeping bags, tarp, stove) for waiting out a rescue, although the snowpack was too hard to build a proper snow cave. The dog (a Labrador mix) was credited for helping warm the climbers, but on-scene rescuers observed that it was three-dog night.
Ground rescue teams from PMR, Hood River Crag Rats, and Eugene Mountain Rescue were able to determine the injured party’s approximate location, using directional receivers on the MLU beacon frequency. Additionally an Air Force 304th Para-rescue (PJ) team started their way up the White River Canyon toward the accident site, bivouacking at 6,300-foot elevation early Monday morning. Periodic cellphone contact was made with the injured party as high winds and low visibility persisted throughout the night and early morning. At 0600 on Monday, a PMR team descended onto the glacier and radio-located the injured party at 7,400-foot elevation. After a medical assessment and re-warming effort, the rescuers led the party down the White River canyon and were met by a snowcat about a mile from the road.
Analysis
The two-day storm, which arrived on Saturday afternoon, was fully predicted and was known to the climbers. They were confident they could navigate down to the safety of the lodge during the storm. However, their technique was simply for the first man on the lead rope to set the direction of travel from his compass. Without any distant visual reference points, it is recommended that the second person to carry the compass and give “rudder orders” (bear right or left) to the first man while descending. This requires the two be in sight of each other and able to communicate (voice shouts or rope tugs). It is not known why the GPS receiver carried by the second rope teams failed to assist in their navigation problem. If pre-planned waypoints were programmed into the unit, it should have indicated that their turning point (intersection with chair lift) was below them and they were passing above the top of the upper lift station. Their effective track was about 20 degrees north of intended. Also, rather than aiming for the middle of the upper chair lift, it is better to travel toward the middle of the ski area where the three large buildings (Silcox Hut, upper Mile Station, and lower Palmer Station) create a large visual target together with two ski lift cables and numerous boundary ropes. For this track, a slight heading error will not miss the ski area. (Heading from Illumination Saddle is 182 degrees True North).
The icy surface conditions that indicated crampon usage should also have suggested that ice axes be ready for arresting falls. Ski poles are not as effective as ice axes for arresting on hard surfaces.
While the party exercised good survival skills, their navigation skills were inadequate for the conditions experienced (visual whiteout and high winds). This accident illustrates how adequate equipment (sleeping bags, tarps, cellphones and radio distress beacons) can make a big difference in the outcome. (Source: Jeff Sheetz, Portland Mountain Rescue)</t>
  </si>
  <si>
    <t>Fall on Snow, No Hard Hat, California, Mount Shasta, Avalanche Gulch</t>
  </si>
  <si>
    <t>California, Mount Shasta, Avalanche Gulch
On January 28, a man (44) and his son were attempting to climb the Avalanche Gulch route on Mount Shasta. They were unsuccessful and began descending. Around 1300, the father fell on snow about the 11,500-foot level, sliding 700 feet. A witness to the fall said the climber zipped by him by him at over 30 mph. They descended to him and assessed his injuries. These included a head laceration, broken ribs, and a broken finger. The assisting party helped lower him to Helen Lake (10,400 feet) and awaited assistance from Siskiyou County SAR.
The California Highway Patrol helicopter responded and evacuated the victim at 1700, transporting him to Mercy Medical Center.
Analysis
Below normal snowfall, high winds, and high pressure had left a smooth and hard snow surface. (Source: Eric White, Climbing Ranger/Avalanche Specialist)</t>
  </si>
  <si>
    <t>Fall on Snow, Sprain/Strain, Alaska, Denali National Park, Mount McKinley, West Buttress</t>
  </si>
  <si>
    <t>Alaska, Denali National Park, Mount McKinley, West Buttress
The “To Zee Top” expedition started their attempt of the West Buttress on June 9 and proceeded on a normal schedule for the climb. After spending several days at the 17,200-foot high camp in poor weather, the team decided to descend on June 28, giving up on a summit attempt. At approximately 1630, while descending the fixed lines around 15,400 feet on the headwall section of the route, Beckie Covill (52) experienced a short fall. The rope system arrested her fall, but she injured her right knee with a twisting motion. Her team members assisted her for a short distance by removing her pack. They continued down slowly. After farther evaluation, they called on FRS radio to the Park Service camp at 14,200 feet and formally asked for assistance from the rangers. Rangers Kevin Wright and John Loomis at the 14,200-foot camp received the initial radio call around 1700. At 1750, rangers Wright, Mik Shain, and NPS volunteer Ben Habecker started hiking up to the scene with a Cascade litter, making patient contact at 1857. Covill could not walk and required a litter evacuation back to camp. The rangers splinted the knee and rigged the litter for a vertical evacuation.
At 1940 the patient evacuation started, with Wright and Habecker skiing the litter down the trail and Shain belaying. The initial 300 feet of the evacuation was belayed until the slope angle permitted a safe ski evacuation. At the 14,200-foot camp, the patient was evaluated and determined to have a sprained right knee with possible torn ligaments and cartilage. The patient was released for the night, to be reevaluated the next morning. On the morning of June 29, Covill’s knee was still swollen, stiff, and unable to bare weight. The rangers and TZT team members agreed that it would risk farther injury to descend the lower glacier on foot. At 0915 the SA-315B Lama helicopter was requested to evacuate the patient to Talkeetna.
Analysis
One of the inherent dangers of mountaineering is the high possibility of small falls with minor injuries. Every mountaineer will experience these injuries given enough time in the mountains. While these injuries are relatively minor in an urban environment, at 15,000 feet in a place like the Alaska Range they can be quite serious. In this situation we were fortunate to have good weather in which to facilitate a relatively easy evacuation.
As a self-supported expedition with experienced members, the TZT expedition probably had sufficient resources to resolve this situation on their own. However, they elected to ask for assistance from the Park Service to make for a safer and more efficient transport to 14,200-foot camp and back to basecamp. Under the circumstances this was probably a prudent decision. In order to transport Beckie Covill back to 14,200-foot camp using only team resources, it may have required leaving some gear behind to retrieve later. It also may have caused further injury to her knee. Likewise the walk to the basecamp landing strip would have required splitting up all the weight between the healthy team members and still may have risked farther injury to the patient. Traveling the lower glacier in such poor snow conditions and late in the season would have been extra difficult and hazardous with one team member injured. (Source: Edited from a report by Kevin Wright, Ranger)</t>
  </si>
  <si>
    <t>Fall on Snow/Ice, Inadequate Equipment—Ice Ax on Pack Instead of in Hands, Darkness, New Hampshire, Mount Washington, Tuckerman Ravine</t>
  </si>
  <si>
    <t>New Hampshire, Mount Washington, Tuckerman Ravine
On March 31, a climber injured his leg after falling down Tuckerman Ravine. He was with two friends. The three of them climbed Central Gully, hiked across the Alpine Garden, and began descending into Tuckerman Ravine at dark. He was wearing crampons at the time of the fall, but his ice ax was secured to his pack. He said he was not using it because by the time he realized he needed it, the terrain was too steep to take his pack off.
During the descent, he lost his footing and fell between 400 and 600 feet to the floor of the Ravine, injuring his leg during the fall. One friend went to Hermit Lake to get help while the other assisted his friend to the rescue cache near the bottom of the Ravine. Snow Rangers, personnel from the Mount Washington Volunteer Ski Patrol and the AMC, and overnight guests staying at Hermit Lake responded to help the patient. The patient’s leg was splinted and he was carried down to Hermit Lake, which involved one 300-foot rope lower. At Hermit Lake, the patient was reassessed and then transported to Pinkham Notch via snowmobile. This incident took 15 people 3.5 hours to complete.
Analysis
If this person had had his ice ax out during the fall, he could have arrested himself and prevented this accident. We often see people descending Tuckerman Ravine in icy conditions without the proper equipment, particularly in the spring. An ice ax and the ability to use it properly are critical for safe travel in steep terrain. The combination of the ax and the knowledge of its use provide a reliable means of stopping oneself on steep snow. (Edited from a report found on the Tuckerman Ravine website)</t>
  </si>
  <si>
    <t>Fall on Snow—Faulty Use of Crampons, California, Mount Shasta, Avalanche Gulch</t>
  </si>
  <si>
    <t>California, Mount Shasta, Avalanche Gulch
On July 3, a climber fell near The Heart in Avalanche Gulch at 12,500 feet while descending and stuck his crampons into his calf, receiving multiple deep puncture wounds. A USFS Climbing Ranger at Helen Lake made contact with the climber at 1400. The climber refused assistance and descended on his own.
Analysis
An ice ax and crampons are great tools for snow and ice and recommended on all routes on Mount Shasta. However, we see puncture wounds every year due to improper use. One should get some training before using these and continue to practice. (Source: Eric White, Climbing Ranger/Avalanche Specialist)</t>
  </si>
  <si>
    <t>Fall on Snow—Unable to Self-Arrest, Party Separated, Climbing Unroped, No Hard Hat, Oregon, Mount Hood, Southside</t>
  </si>
  <si>
    <t xml:space="preserve">FALL ON SNOW-UNABLE TO SELF-ARREST, PARTY SEPARATED, CLIMBING UNROPED, NO HARD HAT
Oregon, Mount Hood, Southside
On September 7, while ascending the standard Southside route, one climber (36) of a party of two lost his footing at about 11,000-foot elevation and fell about 100 feet. He was unroped, unable to self-arrest, and fell onto the lower lip of the bergschrund. He suffered abrasions, puncture wounds, and a twisted ankle. His partner was able to report the accident via cellphone, but was unable to down-climb to assist his injured partner. Both climbers were treated and escorted down to an awaiting snowcat by a PMR/AMR rescue team.
Analysis
Late season climbs are usually more difficult technically, as the snow turns into ice and rockfall hazards become excessive. Under technical conditions the protection of a roped belay is recommended. To allow self-rescue, partners should stay in close contact with each other.
The use of a helmet may have prevented serious injuries. (Source: Jeff Sheetz, Portland Mountain Rescue) </t>
  </si>
  <si>
    <t>Falling Rocks—Pulled Loose by Climbing Ropes, Colorado, Rocky Mountain National Park, The Diamond</t>
  </si>
  <si>
    <t>Colorado, Rocky Mountain National Park, The Diamond
Around 2 p.m. on August 7, two climbers (ages unknown) retreated from the Dunn-Westbay (V 5.10 C3). One of the duo was rappelling to Green Pillar Ledge, a bivy platform at the end of pitch-two, while the other climber waited at the anchors above him. Approximately 25 feet above the ledge, the rappel ropes snagged behind a flake, and above the rappeller. The rappeller pulled harder and harder to free the rope. He eventually succeeded, but the flake also tore loose and hit him on his helmet. Knocked unconscious, the climber plunged down the ropes and slammed onto Green Pillar Ledge, where he stopped—a miracle, as the ends of the ropes were not knotted.
Back at the rappel station, the second climber heard nothing from his partner and pulled on the ropes, and felt weight on them. Fortunately, there was just enough slack in the rappel lines for him to attach his device to them and rappel to his partner, who after seven or so minutes was regaining consciousness. After assessing his groggy partner’s injuries, the uninjured climber lowered him to Broadway Ledge, then lowered him down the Lower East Face to Mills Glacier at the base.
Fortunately for the climbers, a massive crew of rescuers was already in the Longs Peak area, having spent much of the past week searching for a missing park ranger, whose body had just been found the day before. Other climbers who were also descending the Diamond reported the accident to rangers at nearby Chasm Shelter. Less than three hours after the accident, two rangers met the climbers on Mills Glacier. The injured climber, now coherent, was evaluated by the rangers but refused medical treatment. He did agree to a helicopter evacuation and was choppered out to Estes Park Medical Center. He was reported to have sustained a broken clavicle and several broken ribs.
Analysis
Ropes often jam when the rappel features vertical to slabby faces. When the ropes jam below, one must naturally pull them free to continue the rappel. However, when the ropes jam overhead and out of reach and you are not the last person down the ropes, leave the jam for the next rappeller to free.
It is often easier and safer to free the ropes from just above, where you can easily inspect the jam. Freeing the ropes from the top down also eliminates the chance of dislodging a rock, although there is still the risk knocking rocks onto anyone below. Also, resist the temptation to yank aggressively on the ropes to free them. In most cases, tugging on the ropes will only set the jam even tighter, or, as evidenced by this accident, dislodge rock. Carefully finesse the ropes from above. (Source: Edited from an article in Rock and Ice, #148, by Duane Raleigh, Editor)</t>
  </si>
  <si>
    <t>Falling Rock—Dislodged by Climbing Partner, Poor Position, California, Sierra Nevada, Dunderberg Peak</t>
  </si>
  <si>
    <t>California, Sierra Nevada, Dunderberg Peak
During the course of the weekend of 27–29 April, I (Peter Francev, 29) met two friends (Jason Hundley, 30, and P.J. Gordon, 29) near Bridgeport, California for an early spring ascent of Dunderberg Peak. Our plan was to climb Dunderberg in preparation for a climb of Mount Shasta’s West Face Gully during the following May or June.
Winter conditions in California were warm and dry, so that by the end of April most of the snow on the peaks was melted out, and Dunderberg was no exception. Our plan was to leave the Virginia Lakes trail approximately one mile from the trailhead and climb cross-country over two small benches, so that we could establish a basecamp at Moat Lake. Fortunately, there was a good ground cover of snow atop of the second, higher bench, which also surrounded Moat Lake. Unfortunately, the snow had melted out on the west face of Dunderberg, which, coincidentally, was going to be our route to the summit.
We established basecamp and practiced self-arrest skills on the nearby snow-covered slopes. On the morning of April 29, we awoke at 6:00 a.m. We languished in camp, trying to warm up in the sub-freezing chill and gather the motivation for our climb. At 7:30 a.m., we left camp heading east up the West Face. We were prepared for severe weather carrying extra clothes, and we carried our ice axes and crampons, although neither was needed.
Somewhere near the 11,500-foot mark of Dunderberg’s 12,374-foot summit, we came across a narrow chute. After consulting one another, we decided unanimously that Jason would take the lead, I would follow, and P.J. would sweep below. Approximately twenty minutes into the climb up the chute, Jason accidentally dislodged a “basketball-sized” rock that came down, ever so picking up speed. I yelled, “ROCK!” to alert both Jason and P.J. As I watched the rock coming directly at me, I contemplated either moving or turning my back, crouching, and using my backpack to shield myself from the rock. I decided since the rock’s fall line was remaining straight that I would quickly move to my left out of its line of descent. I figured that with P.J. being a good 75 to 100 feet below me that he too would be able to get out of harm’s way.
I made it about ten feet to the left of the falling rock where at the last second it broke into two almost equal halves. The right half skirted away from my position, but the left half hit me squarely on the inside of the knee. The impact spun me around and I instinctively yelled, which scared both Jason and P.J. At first, I was unsure if I had broken any of the bones in my knee, so I waited a few seconds before I tried to put any pressure on it, let alone try to move it. Before I knew it, both Jason and P.J. were at my side tending to my “needs.”
After a few minutes, I was able to put some pressure on the knee. We decided that we should abandon our attempt at Dunderberg and get back to camp as quickly as possible in the event of knee damage. Over the course of the descent, I was able to put some pressure on it, which told me that I was very fortunate to come away with a slight sprain. We made it back to the trailhead and parted our separate ways. The seven-hour drive back to the Los Angeles area, unfortunately, caused the knee to stiffen in place and I was unable to walk without a limp or significant pain for two weeks. I have made a full recovery.
Analysis
As I analyze the course of events that occurred during the climb, I come up with one solution and one lesson learned: First, the accident was merely that... an accident. Even though we took all precautions for this climb, both prior to and during, no one could have foreseen the rock being dislodged. Per the lesson learned: the lack of snow certainly aided in the loosening of the talus, which caused the rock to be dislocated (sic). Even though we were going up a narrow chute and we were spaced out between 75 to 100 feet between each of us, we should have ascended in a horizontal line rather than a vertical line, and if our proximity was still too close, then we should have ascended the chute one-at-a-time. (Source: Edited from a report submitted by Peter Francev.)
(Editor's Note: We respectfully disagree with the notion that “no one could have foreseen the rock being dislodged." This inherent danger requires climbers' constant vigilance, especially under the conditions described. The unfortunate—but never unforeseen—part here is that the falling rock split in half and took a new trajectory.)</t>
  </si>
  <si>
    <t>Falling Rock—Pulled Loose by Climbing Ropes, Colorado, Rocky Mountain National Park, Lumpy Ridge</t>
  </si>
  <si>
    <t>Colorado, Rocky Mountain National Park, Lumpy Ridge
On August 8, two climbers were descending from a completed climb of Batman Pinnacle. The climbers were rappelling down a loose, talus-filled gully when their rope got stuck. One of the two, (36), scrambled back up the gully to try and dislodge the rope. As he was pulling on the end of the rope, a large boulder dislodged and fell onto his right lower leg. The boulder momentarily pinned his leg against the sidewall of the gully and continued to roll down the hillside. He suffered severe trauma to his right lower leg. Park Dispatch was notified by cell phone of the accident at approximately 11:45 a.m.
Eighteen NPS rescue personnel responded to the accident site. One NPS employee, who is an air ambulance flight nurse during the winter season, worked with Park Medics to stabilize the patient and render medical care. The man’s injuries were life threatening and presented rescue personnel with a true medical emergency. Numerous bags of IV fluid were used during treatment due to severe blood loss.
The rescue was very technically demanding and required a short vertical lowering, followed by several hundred feet of loose, low angle terrain. The lower angle terrain required rescuers to pass the litter hand-over-hand across loose talus fields. A Flight For Life helicopter was able to transport the man to a hospital after rescuers carried him for several hours to an open meadow. Analysis
Lumpy Ridge is an extremely popular rock climbing area in RMNP during the spring, summer, and fall. Some of the finest sub-alpine granite in the United States is found here. However, Lumpy Ridge is infamous for two things: flared cracks that are difficult to climb and protect, and long, arduous, scree and talus-filled descent gullies. This man was the victim of the latter, and while no climber can predict when a loose rock will fall, there are some important points to emphasize regarding climbing and descending safely at Lumpy Ridge.
Loose Descent Gullies. Lumpy Ridge rock climbs are plagued by long, complex descents where loose scree and talus mix with small cliff bands and vegetation. Negotiating this terrain safely after a long hard multi-pitch climb takes great care and patience. While descending these areas, climbers should space themselves to avoid accidentally kicking loose rock and debris onto each other. Descend on independent lines, if possible, or consider tackling some sections one at a time. Loose rock is loose rock, but if care and patience are exercised during the descent, accident potential can be minimized.
Rappel or Down-Climb? The decision to rappel off of a climbing route or down-climb is often obvious due to the severity of terrain; however, sometimes you have the option to choose one or the other. It is important to consider the pros and cons of each and make your decision based on safety considerations and not necessarily on what will be easier or more convenient. At Lumpy Ridge it is often tempting to rappel down all or parts of some of the horribly loose gullies to avoid having to deal with the time consuming task of carefully down-climbing through the rubble. This is often quicker and easier and less mentally taxing. Nevertheless, be sure to consider the cons of such a decision. Rappelling is one of the most dangerous things we do as climbers, so the decision should not be taken lightly. Will the rope knock debris down onto you or your partners as you make your rappel? Will the rope knock debris down onto you or your partners when you pull it for the next rappel? Given that the terrain is low angled and complex, what are the odds that the rope will get stuck when you pull it? Is there a way we can walk around this section so we don’t have to rappel? Are the anchors solid? Sometimes the answer to these questions will still lead to a decision to rappel. At Lumpy Ridge, however, make sure you make that decision thoughtfully. (Source: RMNP Rangers)</t>
  </si>
  <si>
    <t>Alaska, Mount McKinley, West Buttress
On June 29 Stefan Jeronin (40), a client of Mountain Trip, collapsed below Denali Pass about 18,000 feet. He was treated on the hill for HACE symptoms and short-roped down to the 17,200-foot camp on the West Buttress, where he was further evaluated by NPS Rangers. It was determined that Jeronin could descend under his own power with short-rope assistance. Jeronin was advised to descend immediately and to be evaluated again by NPS Rangers at the 14,200-foot camp. Showing no additional signs or symptoms, Jeronin descended under his own power with his guide to the 7,200-foot basecamp, where he was flown out by fixed wing to Talkeetna.
Analysis
Summit day on Mount McKinley is a difficult day, both physically and mentally, for everyone, and the extra performance one demands from the body and mind above 17,000 feet are extreme. Jeronin was physically and mentally tired and his body responded accordingly. At 17,800 feet, his condition was treated as altitude illness, and he was escorted to lower altitudes. His diagnosis was inconclusive, but the treatment remains the same at high elevation. Descend, descend, descend. (Source: Edited from a report by Tucker Chenoweth)
(Editor’s Note: While not counted as an accident, this case is presented for its valuable lesson.)</t>
  </si>
  <si>
    <t>Protection Pulled Out—Fall on Rock, Inadequate Protection, California, Yosemite National Park, El Capitan</t>
  </si>
  <si>
    <t>California, Yosemite National Park, El Capitan
On May 17, Alexander Scola (28) and his partner (23) were on their first climbing trip to the U.S. from their homes in Germany. Scola had been climbing alpine and rock routes for over eleven years and climbed at a high level of difficulty. Most of his experience was in sport and traditional free climbing. He had about one year’s experience with aid, however he was competent at placing protection. His partner had been climbing only two years. He had less leading skill and very little aid experience, so Scola was leading most of the pitches. Although they had climbed long alpine routes in Europe, this was their first big wall. This was their second day on the route. They were on schedule and the climb was going well.
Scola had led the King Swing from Boot Flake (pitch 17) and was leading pitch 18, aid-climbing a crack behind a long flake. Like many pitches on El Cap, the crack was of fairly uniform width. Although he carried three of each size of camming device (as recommended in SuperTopo), A.S. felt he should “back-clean” or “leap-frog” his protection, i.e., he would place a cam attached to an etrier/daisy combination, place another while standing in the first etrier, then remove the first cam and place it higher. He planned to occasionally leave a piece in place for protection in case of a fall. This practice left few pieces of protection below him, but he could reuse the same size cams later on the pitch. He had led several pitches on the route this way with no problems but he was left exposed to long falls if a piece failed.
As he started pitch 18, he clipped the rope through a quick-draw on a bolt immediately above the anchor. After climbing about 3 5 feet using mostly small cams, he left his first piece, a medium-sized, rigid-stem Friend, where the crack began to widen. He clipped a 12-inch sling to the Friend to keep the rope’s movement from dislodging the piece. He moved higher on medium Camalots until the Friend was a few feet beneath his feet. At this point, he was an estimated 40-45 feet above the belay.
Just as he removed one Camalot to place it higher, the piece he was weighting with his left foot pulled out and he fell. He had judged the Friend below to be good fall protection when he placed it, but as he fell past it and the rope came tight, he heard a “Pop!” He saw the Friend pull out, and knew he was in for a long fall. The next thing he remembers is waking up dangling ten feet below Eagle Ledge, after a fall of over 100 feet. He was in pain and bleeding from his leg and his face. (It is difficult to know exactly how he was injured. He most likely struck Eagle Ledge before his partner was able to stop the fall with his GriGri, but at the speed he reached, a glancing blow on the wall could have been enough.)
While nearby climbers called for help, his partner rappelled to Eagle Ledge and fashioned a 2:1 mechanical advantage raising system using the haul line. With him pulling from above, Scola was able to use his one good leg to get himself up to Eagle Ledge, where he awaited rescue.
Scola was flown to Memorial Medical Center in Modesto, arriving at the emergency room about four hours after his fall. In addition to a femur fracture, he was diagnosed with compression fractures of three thoracic vertebrae, a minor fracture of the jaw, broken teeth, many bruises, and the loss of about one liter of blood. He is expected to make a fall recovery. Analysis
In retrospect, it was obvious to Scola that he under-protected the pitch. He would normally have left more pieces, especially if free climbing, but it had seemed to him that just standing on aid pieces required fewer protection points. He also may have been overly concerned about running out of specific sizes. He had little experience climbing granite. Other climbers had told him that back-cleaning and leap-frogging were common practices on big wall routes. He had also observed the practice himself many times among other parties climbing near him on the Nose.
Scola’s prior experience plus his faith in both of the failed placements underscores the importance of backing yourself up. This isn’t a case of a beginner misjudging his protection, nor is this strictly a big wall mistake. It can, and does, happen anywhere. YOSAR has seen several cases of “solid” cam placements failing, even under body weight, with serious injuries and deaths resulting.
Clipping the rope through the directional at the belay was a very smart move. It didn’t shorten the fall by much, but it allowed Scola’s partner to deal with the force of the catch as an upward pull with his bodyweight helping him instead of yanking him downward and possibly off his stance.
Both climbers get gold stars for wearing their helmets. Scola’s helmet was six months old and undamaged prior to the fall. Afterward, the energy-absorbing liner was ruptured in the back and crushed in front. That helmet almost certainly saved his life. (Source: John Dill and Keith Lober, Rangers)</t>
  </si>
  <si>
    <t>Rope Around Leg—Stumble, British Columbia, Mount Robson National Park, Mount Robson</t>
  </si>
  <si>
    <t>British Columbia, Mount Robson National Park, Mount Robson
During the mid-day of July 12th, a team of three were climbing near the top of the Kain Face on Mount Robson. The climbing rope somehow wrapped itself around A.H.’s leg. He stumbled and consequently pulled his groin. The team lowered themselves down the face. The injured climber stayed at the Dome while his two partners descended to Berg Lake where the Robson Ranger Service was notified. The Jasper Warden Service was dispatched early the next morning with a helicopter to pick up the injured person.
Analysis
This incident had potential for much more serious injuries. It stresses the importance of vigilant rope management. Having a rope wrapped around one’s leg [while climbing] at any time is not advised. (Source: G. Lemke, Public Safety Warden).
(Editor’s Note: This is the only report we have from Canada for this year. The Alpine Club of Canada is recruiting a new editor.)</t>
  </si>
  <si>
    <t>Seizures—Failure to Inform Guides of Medical Condition, Alaska, Denali National Park, Mount McKinley, West Buttress</t>
  </si>
  <si>
    <t>Alaska, Denali National Park, Mount McKinley, West Buttress
A Rainier Mountaineering, Inc. guided party led by Dave Hahn flew to the Kahiltna on June 28 for a climb of Mount McKinley. The nine clients and three guides departed basecamp at 0400 on the June 30. Within a half hour after departing, it began to rain, so the party stopped and set up camp near the bottom of Heart Break Hill on the Kahiltna Glacier. The glacier did not freeze up, but by late morning the weather had improved slightly and several parties were observed traveling back to basecamp. At 1450, RMI departed again traveling for an hour at a time then taking rest breaks. While half way to the 7,800-foot camp and during the second rest break at 1745, client Slayden Douthitt (61) collapsed while taking a sip of water and began exhibiting a series of seizures. Hahn went to his aid and Douthitt slowly came around after three or four minutes. Afterwards, Douthitt felt extremely cold, so he was placed in his sleeping bag within a tent. There were three physicians as clients, one of whom, Dr. Maria Statton, became the primary care giver.
Hahn attempted to reach basecamp with his FRS radio and was picked up by Ranger John Loomis at the 14,200-foot camp at 1755. At 1800, Ranger Joe Reichert at the Talkeetna Ranger Station was notified that Douthitt was unconscious and seizing. Reichert was the IC of another incident, which was in progress.
A medical evacuation with attendants was determined to be essential, so at 1810, Reichert called the Rescue Coordination Center. RCC felt they could launch right away and asked for the coordinates and more information on the patient. At 1815, the patient was reported as AOx4, headache (pain of 7.5 out of 10), pulse 120 with respirations of 16. Due to a change in flight crews, the Guard helicopter was delayed at departing and arrived on scene at 2040. Douthitt experienced no farther seizures and was transported straight to Providence Hospital in Anchorage.
Analysis
Douthitt was diagnosed by the hospital with intestinal flu and severe dehydration. Douthitt stated that he was “a little achy” in Talkeetna and once he arrived at the basecamp, he felt feverish and was experiencing diarrhea as he began moving on the 30th. Due to the rain, he was wearing his fall gortex as they traveled and stated he was “really, really hot” before he collapsed. He was also wet from rain and sweat and mentioned he had difficulty working the zip ventilation on his suit.
If Douthitt had told his guides of his worsening health condition, this evacuation may have been prevented. (Source: Edited from a report by Roger Robinson, Ranger)
(Editor’s Note: Clients will often choose not to disclose a medical situation because of their fear of being excluded from the trip and their belief—fantasy—that they will improve once they get started. Experienced climbers are capable of arriving at the last conclusion as well.)</t>
  </si>
  <si>
    <t>Snow Blindness—Failed to Wear Eye Protection, Alaska, Denali National Park, Mount McKinley, West Buttress</t>
  </si>
  <si>
    <t>On June 2, Oure Dalbinco (33) was led by his partner to the medical tent at 14,200 feet. Dalbinco was completely blind in both eyes due to snow blindness. This took longer than normal to heal and due to the severity of the injury, it was deemed safer to fly him off rather than risk him traveling down the glacier. However, due to the prolonged period of unflyable weather, he eventually recovered enough to get down safely with his partner.
Analysis
Even on overcast days, ultra violet rays are strong enough to cause damage to the eyes. It is imperative to wear eye protection in this environment, even when it is overcast. (Source: Edited from a report by John D. Evans, Ranger)</t>
  </si>
  <si>
    <t>Stranded, Off Route, Inadequate Equipment—Left Ropes Behind, California, Yosemite Valley National Park, Washington Column</t>
  </si>
  <si>
    <t>California, Yosemite Valley National Park, Washington Column
On July 15, two climbers (22 and 20) were attempting to climb the Prow on Washington Column. They decided to retreat from the wall after reaching the top of pitch six. After an attempt to rappel their route, the pair concluded that a retreat down the Prow would be too difficult due to its angled nature. They instead decided to rappel straight down onto what they believed to be the Ten Days After (TDA) route. Neither climber was familiar with the TDA route.
It is believed that the climbers committed to the TDA route at the top of pitch five. The climbers were apparently aware that the TDA route below their position was overhanging. They believed that the descent could be completed by tying their climbing ropes together and rappelling a single strand to a ledge system above the actual base of the wall, since they felt they would not be able to reach intermediary anchors due to the overhanging nature of the wall.
The first climber rappelled with the haul bag. At the very end of the rappel line, he discovered that the ropes were not long enough to reach a stance or an anchor. So he was left hanging at the end of the rope dangling slightly above the desired ledge system, which is still around 100 feet above level ground. He decided to attach his etrier to the bottom of the rope and down-climb to the ledge. He successfully made this transition; however, at some point he lost control of the haul bag and it fell to the base of the wall.
The second climber then descended with a similar technique and made it onto the ledge system where his partner stood. They were still in technical terrain but one of them was not wearing climbing shoes.
They pulled down on the ropes enough that they were able to recover their etrier. At this point they let go of their rope and it predictably recoiled up the wall and out of reach. They were now standing on a small ledge system well above the safety of level ground. They tried to down-climb the remaining 100 feet simultaneously using a 15-foot cordalette tied between them. They were able to get down a short distance, but inevitably it proved to be inadequate as there were not enough usable anchors nor was a 15-foot cordelette long enough to use in the fashion they desired.
At this point they resigned themselves to the realization that they had no other adequate options than to begin yelling for help. A passing climber equipped only with rock shoes came to the their assistance. He solo climbed to the location and guided them down to level ground and out of harm’s way.
Analysis
One, it is important to know how to down aid-climb in the event you need to retreat an overhanging or traversing pitch. Two, in general, it is easier to retreat the route you’ve climbed up or via a route you’re familiar with before committing to unknown territory. Finally, leaving your climbing ropes behind while still in vertical terrain is generally a bad idea. (Source: Keith Lober, Ranger and Emergency Services Coordinator)</t>
  </si>
  <si>
    <t>Stranded—Benighted, Exposure—Inadequate Clothing and Equipment, Weather, Late Start, California, Yosemite National Park, Royal Arches</t>
  </si>
  <si>
    <t>California, Yosemite National Park, Royal Arches
My son Sascha (21) and I (54) climbed the Royal Arches (5.7) route in Yosemite Valley on April 10. The weather forecast was sunny and clear for that Tuesday and a chance of rain on Wednesday. We carried a rucksack, 70-meter rope, a large rack of cams, slings, carabiners, etc., helmets, walkie- talkies, three liters of water, some food, a couple of rain parkas, some minimal survival gear, one pair of light gloves, a headlamp, and flashlight. We started the climb at about 8:30 a.m. During most of the morning and early afternoon, I felt confident we could pull this off. We used the walkie-talkies to communicate over the background chatter on the family band frequency. I did all the leading. Around 3 or 4:00 p.m., I became concerned that we weren’t moving fast enough to make the North Dome Gully descent in daylight. We completed the final pitch, an exposed, poorly protected 5.4 ramp that was variably wet and covered with pine needles, as the sun was setting. We quickly and sloppily coiled the rope and prepared to hike to the NDG when we noticed that there was quite a bit of water on the granite slab leading into the forest. I didn’t want to take any chances, so I decided to rope up for the exposed traverse. Unfortunately, the hastily coiled rope became a rat’s nest as I tried to flake it out. This set us back at least a half hour and it was completely unnecessary, since we could have safely done the traverse unroped. We spent the next few hours hiking toward Washington Column to look for the descent route in the moonless dark of night with a headlamp and a flashlight. The satisfaction of completing the climb was quickly replaced with frustration and increasing concern over not finding any resemblance of a trail or a cairn to follow as we headed along the valley rim toward Washington Column. For short distances, never more than a few hundred feet, we were clearly on what looked like a typical climbers’ trail heading in the right direction with occasional cairns. It felt like playing “Pin the Tail on the Donkey,” only the donkey was several thousand feet away on the other side of a ridge. If you walk in the wrong direction, there is a 2,000-foot drop.
We clumsily made our way up the gently sloping granite slabs over the ridge north of Washington Column. As we descended on the east side of the ridge, we ended up bushwhacking through acres of manzanita. This was exhausting and demoralizing. I grew increasingly concerned that we were depleting our remaining internal resources engaged in a futile exercise. Even if we could find the descent, it would be insane to attempt it on an overcast, moonless night, especially given our level of fatigue. Around 11:00 p.m. we found meager shelter under a nearby boulder for a bivouac. Unbeknownst to us, my wife Ingrid was calling the National Park Service in Yosemite to notify them that we had not reported back from the climb. As we prepared for our bivouac, I was horrified to realize that we had managed to lose Sascha’s rain parka. I struggled to maintain my composure knowing the magnitude of our predicament. We broke open and activated the hand-warmer packages and pretended to sleep. Although I doubt either of us got much sleep, we survived the night reasonably well huddled together to stay warm covered with garbage bags and a space blanket. Cloud cover kept the nighttime low temperature above freezing.
We got up at first light around 6:00 a.m. on Wednesday morning to 80 percent cloud cover and a storm brewing to the east. The visibility was not much better now, but I could see that we were east of Washington Column and a bit too high on the ridge. Apparently we had been following a trail marked with sparse cairns that led somewhere else. I estimated that it would begin snowing within one or two hours, rendering the descent much too dangerous to consider. With less than adequate gear to survive another day of exposure, especially at below freezing temperatures, I began broadcasting using our walkie-talkies. I broadcast for about an hour before someone named Jimmy somewhere in Yosemite Valley responded. I asked Jimmy to contact a ranger and tell him that we were on the rim near Washington Column and didn’t think we could survive the impending storm. Less than an hour later I was in radio communication with John Dill of Yosemite Search and Rescue.
Around 8:00 a.m. John Dill went over to Happy Isles to see if he could spot us with his binoculars. At first he couldn’t see us, so I waved the space blanket. Over the radio Dill reported that the blanket had appeared in the center of his field-of-view. Now that he had located us, Dill dispatched a three-person team consisting of Keith Lober and two climbing rangers, Rob and Matt, to meet up with us. They began their ascent of the Gully probably around 8:30 a.m. carrying climbing equipment, first aid, fluids, food, and warm clothes.
It began snowing sometime between 7:30 and 8:00 a.m. Initially the snow was light and came at us from the north. We sheltered on the lee side of the wind under pine trees that protected us reasonably well from the snow. This changed about an hour later when the storm increased in intensity and the wind shifted 180 degrees. Cold, wet snow came at us horizontally like we were being sprayed with a fire hose. I sheltered Sascha with the space blanket and garbage bags as best I could as the snow accumulated around us. At one point, Sascha pulled down the space blanket to look at the conditions and he was shocked at what he saw. We were suddenly in winter. Sascha quickly pulled the space blanket back over his head. I radioed YOSAR to inquire about progress. They informed that they were hampered by the storm, but that they would continue to meet with us.
Around 10:00 a.m., Keith Lober reported over the radio that they were near us and that he was sending up flares to see if we could see them. He sent up a total of four flares of which I saw only one as it descended several 100 feet to the east. Keith instructed us to rendezvous with them where Washington Column meets the ridge, the start of the gully descent. Sascha and I started in that direction as the storm raged on. I was becoming increasingly concerned that Sascha’s inner core temperature was beginning to drop into hypothermia. Shortly after bushwhacking through acres of manzanita the night before, we passed an ideal bivouac location under a large granite boulder where we could have stayed dry and built a fire. Because I hadn’t given up hope of descending at that time, we had passed on this opportunity. In retrospect, that was a mistake.
We scrambled over the snow-covered brush and talus toward the rendezvous location slipping, sliding, and falling like a couple of drunken sailors. As we approached the rendezvous, we came across a boulder that provided enough cover to shelter Sascha. I started calling out to see if they could hear me, while they were using a whistle to try to contact us.
A few minutes later, the storm paused long enough for me to see them about 100 feet away. After making eye contact, I quickly brought Sascha over to them. They immediately assessed Sascha’s condition and attended to him. They administered glucose-rich fluids, and provided hot packs and a parka. They also fixed a meal ready to eat (MRE) for him. While the two Rangers attended to Sascha, Keith Lober described how we were to descend. We roped together, with Keith leading and periodically placing pro consisting mainly of slings on trees with an occasional cam device in a crack. I was tied in about 40 to 50 feet behind Keith, then Sascha with Ranger Rob tied in next to him about 50 feet behind me and ranger Matt tied in at the end of the rope. As we descended and Sascha’s core temperature recovered, the pain in his extremities was intense and he began screaming. We descended to the valley floor roped together without incident as the storm subsided. We were back down on the valley floor by 2:00 p.m.
Analysis
Do shorter climbs with son to gain experience to prepare for longer routes. Use shorter rope (e.g., 50 meters). Start earlier on long routes. Recognize predicament and find adequate bivy location. Bring survival equipment to build fire and survive snowstorm. Better preparations for descent.
My son and I continue to climb together on shorter routes with relatively straightforward descents. (Source: Victor Madrid)
(Editor’s Note: John Dill further advises that one should be careful about relying on cairns, as they do not indicate an official trail in Yosemite. He also suggests seeking advice about tricky descents and bringing a detailed map—and even a photo of the descent route.)</t>
  </si>
  <si>
    <t>Weather—Failure to Turn Back, Inadequate Clothing, Hypothermia 
California, Yosemite National Park, Cathedral Peak</t>
  </si>
  <si>
    <t>On Saturday, November 10, Peter Noble (44) and I, Scott Berry (37), set out to climb the Southeast Buttress (five or six pitches, 5.6) to the summit of Cathedral Peak (10,911 feet). I had been bagging peaks and leading trad routes up to 5.9 for a few years. Peter, my best friend, had been at it for two. We hadn’t climbed this peak before, but we’d researched the route thoroughly and knew it was well within our technical abilities. We also knew it was storm season, but the Thursday evening and Friday morning forecasts called for sunny on Saturday and mostly cloudy on Sunday, with no precipitation in sight. We drove up to Tuolumne Meadows Friday night. A problem with the clock in our cellphone Saturday morning put us two hours behind our intended 0630 start. The days were short now, but we weren’t concerned. We planned on hiking back in the dark that evening anyway and even rappelling a few pitches by headlamp if necessary, something we’d done deliberately before.
A ranger stopped to chat as we organized at the trailhead, but we didn’t think to ask for a weather update. It wouldn’t have mattered anyway. We figured we’d be out before any storm and felt we were prepared if one did hit us.
We carried a double rack of protection, a 60m lead rope, a 60m x 8mm trail line, ascenders, helmets, and headlamps. Peter wore lightweight synthetic pants and a fleece sweater. I had heavy canvas pants and a cotton T-shirt. We both had lightweight wind- and water-resistant soft-shell jackets, which had done well in alpine snowstorms. Should we be stormed on here, our upper bodies at least would be dry and only our legs exposed. We left our heavy rain gear in the car—the first time I had ever done so in 12 years in the Sierra. Anyway, it was only two and a half miles from the base of the climb back to the road, and downhill at that. What could possibly happen to prevent at least one of us from coming out for help?
We started up the Budd Creek climbers’ path at 0830 and reached the climb late-morning. Among several variations, we chose the “standard” route, on the left. Our intent had been to haul our packs with the trail line, but the route was too shattered and low angled to keep them from hanging up. Not wanting to carry them all day and to keep them away from marmots, we left them on a ledge 100 feet up the first pitch. It was low fifth-class and we could easily retrieve them on descent. We left our hiking boots, heavy wool socks, lighter, and extra food and water with the packs. I stuffed my jacket into the fanny pack Peter would carry up the climb.
The day was beautiful—sunny with high clouds, warm, and calm—and we did the entire route in shortsleeves. The climbing was easy and so much fun that Peter twice lowered and repeated pitch 3, the Chimney pitch.
We didn’t intend to keep rigorous track of the time, and neither of us had brought a watch. We hoped to estimate the time with our cellphone, but by late afternoon, with one long pitch to go, we realized that the phone’s clock was still behind by a couple of hours. There was finally a bit of wind, now—just barely. More seriously, the skies to the south and north were graying over, and long, thin tendrils of darker clouds reached around the peak and drifted over the Meadows under the higher layer. The east was picture-perfect, and a little rain—let alone a storm—seemed unlikely to us. We were only concerned about the time, as the sun had passed behind the peak, and not at all worried about the weather. We debated whether to call it a day and decided that, while neither of us minded retreating at this point, we could probably finish the route if we hustled. I realized, however, that we were committing ourselves to more rappels in the dark than we’d originally intended.
When I reached the base of the summit blocks, I saw a huge, solid black cloud to the west, hidden from our view until now by the peak. The wind was strong and coming from all directions, since the buttress no longer protected me. Peter came up fast and we considered our options, knowing we would not be down before the storm hit us.
We could cross the summit ridge to the usual fourth-class descent on the west face, then descend third-class slopes around the north side of the peak to the base of the route. We knew of this descent, but we couldn’t see it from our position and I didn’t feel there was time to cross the ridge and evaluate it. Besides, we were more comfortable with a fifth-class rappel than class four of unknown length in the dark, on the face most exposed to the wind, and on the side of the peak opposite our packs.
Our original plan had been to recover the packs as we rappelled the climb, but we now felt we’d be fully exposed to the wind on that descent. Instead we decided to rappel the face just left of the climb. From what we could see below us, several ledges offered good stances, allowing shorter, more secure drops in what was clearly going to be a nighttime retreat, and its southerly aspect might shield us better from the wind. Like the climb, this face was also fractured, posing a risk of hanging up the rope. Because of the conical shape of the buttress, it looked to us that we would reach the ground several hundred feet left of our packs. By this time I had put on my jacket. Peter had inexplicably left his in his pack, five pitches below, leaving him with only the fleece sweater. Neither of us had warm hats or gloves.
The ropes jammed on the first rappel and nothing we tried would move them. We wanted to stay ahead of the storm and we planned to make short rappels anyway, so to save time I climbed half way up to the anchor and cut both lines. We were left with 120 feet of lead rope and most of the trail line. We elected to make short rappels for better control of the rope, so Peter coiled the trail line and lashed it to his back. From here on we simul- rappelled on the lead line, with the mid-point of the rope at the anchor and one of us on each strand. Being side-by-side was helpful. We could hear each other despite the wind and work out problems on the descent.
We descended as safely as we could, using autoblock back-ups between our harnesses and the rope. Each rappel was 40-60 feet.
The sun set and we broke out the headlamps on the second rappel. At this point the cellphone rang. It was our friend Michael. Peter told him we were descending and would return home Sunday. We didn’t feel the need for help at that time and were surprised at the good reception. Later, when we were desperate, we could not get a signal.
By now it was pitch-black. The temperature plummeted, it started to snow, and the wind was picking up. Three rappels later we were in a full gale that blew the ends of the rope above us, and the snow turned to sleet, coating our helmets, hardware, and clothes in ice. Ice water poured down the rope, soaking our hands, and we were shivering violently. There was no crack or feature in which to hide. I was surprised that my shirt was still dry under my jacket, but my legs and cotton pants were quickly soaked and stayed that way. Without his jacket, Peter was soaked from head to toe. We joined our lights to scout the route ahead, but sleet covered my glasses and fog cut visibility to 15 feet.
As time passed, my condition deteriorated dangerously: I slurred my words. My vision went temporarily black. I spent ten minutes trying to rig my autoblock, normally a 30-second procedure. I looked for a carabiner for five minutes when there were many clipped to my harness. As we began one rappel, I paused to adjust the anchor, then left the rope entirely unclipped, catching my error just as we stepped to the lip. Peter seemed stronger, taking on chores that confounded me, and I asked him to check everything I did. For the first time, I thought, “We are going to be in real trouble in another hour.”
At one point I noticed that the trail-line was no longer on Peter’s back. It had somehow detached, leaving us without the option of longer, two-rope rappels or a backup if we lost what remained of the lead rope. We knew the wall steepened below and we worried about dangling on the end of our rope looking for anchors in our debilitated condition. So we now avoided vertical drops and followed ramps and clefts that traversed steeply down and right. Nevertheless, we had to climb to free our rope at least once more. Somewhere below the halfway point, Peter slipped on a slab and swung into a corner. The impact separated his lamp—a detachable model—from its strap, sending the light down the cliff and out of sight.
We’d been using up our cams and nuts for anchors, doubling them up with no thought to their cost. The 14th or 15th drop found us on a slab with no cracks in sight. We were forced to rely on a single, small, marginal cam. As we descended from it, we thought we could see the ends of the rope lying on snow below us. We hoped that was the ground at last, not just another ledge. Halfway down, the anchor placement failed. We tumbled and cart wheeled and I knew that if this were not the last rappel, it would certainly be the last for us. Fifteen feet lower, we stopped in snow and slush, surrounded by snow-covered trees. We were down. We got up, discovered we were uninjured, and laughed it off. I guessed the time at midnight, but it could have been later.
The cliff was a sheet of ice and the wind and sleet as strong as ever. Recovering the critical gear in our packs located 100 feet higher and who- knew-how-much-farther east was out of the question, even if we managed to identify the pitch in the dark. We would have to hike out in our smooth- soled climbing shoes—no jacket for Peter and no way to build a fire.
We had two objectives. First, reach the denser trees along the creek below to seek shelter from the wind. Second, follow the drainage downhill and north toward the road. Becoming lost in this simple topography should be impossible, even in the dark, but any sign of a climber path was obliterated by three or four inches of snow and ice. No matter—parallel the creek, hit the main trail, then the road. Just don’t stop. We ditched our gear.
Though sloping gently, the talus slope was so icy that every move sent us sprawling. We walked on all fours, like crabs, over the top of the rocks and into the forest. As we reached the trees we both fell down again, but this was different. We’d been going non-stop for at least 16 hours, we were exhausted, dehydrated, and our legs—not just our fingers and toes—were numb from cold, the muscles barely working. With great difficulty, we got up, trying to help each other, but we both toppled over again. We had two miles to go at that point—on legs that felt like stilts. A log we would have jumped over in the morning required both of us working together to pass on hands and knees. We looked for any sort of windbreak, but there was nothing, so for hours we continued walking and falling, along the creek.
Whereas Peter had held up better than I as we rappelled, he deteriorated faster now and I seemed to rally. He fell more often and stayed down longer. I was still on my feet half the time and I thought we might make it if one of us stayed up. I tried to help him walk, but I lacked the strength to support him or even to grip his sweater. Eventually he simply crawled because it was easier that way.
All night Peter had been rational, even joking, but then he said, in a calm voice, “Maybe we can get some in those shops over there.” I warned him that he was hallucinating and urged him to fight it.
We had progressed a little further, when he simply rolled over onto his back. I yelled, “Peter, you have to get up or you’ll die!” “That’s OK,” he said, but he rolled onto his hands and knees and continued forward. Then he said, “Who are all of these people around us?” “They’re our friends,” I replied, now certain that neither of us would make it. And he said, “Oh, it’s OK then.” We had moved again a tiny bit, when he asked, “What is that bright light over there?” As I turned to look, he collapsed onto his back and jerked once. A rattling sound came from his throat, then he lay still. I called his name and shook him.
I couldn’t check his pulse, since I hadn’t been able to feel my hands for hours. I tried to listen for breathing, but I was shaking too hard. For 15 minutes I administered CPR, remembered from Boy Scouts. Finally I realized that, if Peter were not already gone, he would be shortly, and there was nothing more I could do. I was barely standing. I felt the chance of getting out, myself, were slim to none, but if I were to survive I had to leave. Also, I thought—though I didn’t really believe this, “If I get down there might be a chance for Peter.” I took the phone and car keys from his jacket.
As I was leaving, I noticed the dim form of a tree trunk 30 feet away and I realized it was daybreak. We had traveled hours on hands and knees. It got brighter and warmer as I descended. I was staying on my feet longer and eventually I found the climbers’ path, under the snow. Nevertheless, the final mile and a half after leaving Peter was the hardest physical challenge I’ve ever met. When I finally hit the main trail, I knew I could make it. I was incredibly thirsty. I made straight for the water and food in our bear box, then went to the car. At that instant, I heard an approaching truck. It was a Ranger. I flagged him down. A Park Service team gathered immediately and followed my tracks back to Peter. By that time it was too late. A subsequent autopsy confirmed the obvious: death by hypothermia.
After six months, feeling has returned to my fingers and toes and shooting pains in my hands have subsided. More surprising was the pronounced, though temporary, effect on my left-brain—difficulty with routine calculations, names of friends and family, and short-term memory. I could sense co-workers waiting patiently as I processed my thoughts. (Source: We are grateful to Scott Berry for providing this narrative material, which has been edited only slightly.)
ANALYSIS
The primary cause of this tragedy was insufficient clothing for prolonged and full exposure to the storm. Many things happen in the mountains, even on easy climbs, and can involve experts and beginners alike. Myriad “unlikely” events, including inaccurate forecasts, a late start, a stuck rope, a dropped rack, or a broken ankle high on the route, are secondary to being prepared to sit immobilized and fully exposed to the weather, in any location. In Scott and Peter’s case, they started out under-equipped, lacking warm hats, gloves, fleece, and rain pants. Then they separated from the critical gear they did bring—Peter’s jacket, their hiking shoes, and fire starter—and left it in a potentially inaccessible location. One key exception to all preparations is that if a lightning storm is headed your way, sitting there is not an option. Descend as fast as you can.</t>
  </si>
  <si>
    <t>Avalanche, Poor Position, Utah, Little Cottonwood Canyon, Pfeifferhorn</t>
  </si>
  <si>
    <t>Utah, Little Cottonwood Canyon, Pfeifferhorn
On February 3, Brian Dutton (42) and Joe Bullough (42) attempted to climb the East Ridge of Pfeifferhorn on the Little Cottonwood/American Fork ridgeline at 11,326 feet. On the East Summit Ridge, they triggered a small, hard, slab avalanche three to six inches deep and 70 to 100 feet wide. The avalanche carried them off the south side of the peak, running 700 vertical feet into Dry Creek Canyon in Utah County. Neither climber was buried, but they were carried over 150-foot cliff bands and sustained major injuries. Fortunately, Dutton was able to get to his cellphone out and call 911.
Rescuers responded from Wasatch Backcountry Rescue, Utah County SAR and Salt Lake County SAR. A team started skiing in from White Pine Trailhead just before 11 a.m. and reached the victims three hours later. Winds of 50 to 90 mph made the route along the Pfeifferhorn ridgeline extremely difficult. The patients’ injuries and the remote location ruled out anything other than helicopter evacuations. Both patients were treated at the scene, and then transported by ski toboggan farther downhill to a suitable LZ. Despite the wind, Life Flight was ultimately able to land at the LZ before dark and transport both of them to the hospital.
Analysis
Climbers need to be just as focused on avalanche conditions as backcountry skiers are. For climbers in exposed terrain, the consequences of being caught can be very high, even for a small avalanche. The summit ridge of the Pfeifferhorn is often wind scoured, but this particular storm had loaded it with fresh deposits. (Source: Tom Moyer, Salt Lake County Sheriff’s Search and Rescue)</t>
  </si>
  <si>
    <t>Fall into Crevasse (Bridge Collapse)—Dislocated Shoulder, Washington, Mount Rainier, Emmons Glacier</t>
  </si>
  <si>
    <t>Washington, Mount Rainier, Emmons Glacier
On July 28th, an RMI client (38) fell a short distance into a crevasse, sustaining a shoulder dislocation while descending the Disappointment Cleaver Route. The fall was apparently due to a bridge collapse or partial bridge collapse. The incident occurred on the Emmons Glacier close to where the Emmons and Ingraham glaciers diverge (12,300 feet) at approximately 12:15 p.m. The route the guide services were using had just recently changed course slightly; therefore, it was a new crossing.
Burdick was not hanging more than ten feet into the crevasse, and the guide service easily extracted him by hand. An RMI guide completed a patient assessment, and a posterior shoulder dislocation was the only injury found. Burdick was otherwise in good shape and had a positive attitude. The guide then notified other guides at Camp Muir of the situation. The guides at Camp Muir notified the climbing ranger at Camp Muir of the incident. RMI requested a helicopter for evacuation. A ranger team at Longmire was organized and a military Chinook was ordered to the Kautz helicopter base in Mount Rainier National Park. The request was put in at approximately 1:30 p.m.
An attempt at relocating the shoulder proved futile, so the guides on scene stabilized and packaged the shoulder in the position found. The preferred method would have been to evacuate Burdick at the incident site, but the helicopter notified the Park Service that it would take at least two hours to reach Kautz helicopter base. The air mission adviser decided it would be safer to evacuate the patient from a flat landing zone some 1,000 feet below known as the “Football Field” (just below the Cleaver). It took a total of four guides to safely walk Burdick to the designated landing zone. Two more guides were needed from Camp Muir to assist in escorting the remaining clients back to camp.
The Chinook helicopter was on the ground at Kautz helicopter base before guided team could make it to the Football Field, giving the ranger just enough time to brief the flight crew and pilots. Burdick arrived at the Football Field at 4:35 p.m. and was extracted by helicopter at 5:05 p.m. via a ground landing. Burdick was back at Kautz at 5:07 p.m. and transferred to an American Medical Response ambulance for transport to Good Samaritan Hospital in Puyallup. The incident was successfully completed well before nightfall with all field teams back at Camp Muir.
Analysis
Rescues like this show how easy and non-threatening these situations can be under the right circumstance. Note that skilled guides and planned communication considerably affected the response. RMI used additional personnel at Camp Muir who were able to help as the summit team arrived (after the rescue was over) back late in the evening. Also, the NPS was able to assemble a flight team and high altitude helicopter on short notice. Most notably, an US Army flight crew for a Chinook helicopter came in on their off-day (in under two hours) to assist climbers in distress. These factors, all in place, were what made for a safe and efficient rescue response. (Source: Mike Gauthier, Climbing Ranger)</t>
  </si>
  <si>
    <t>Fall on Ice, Climbing Gear in Packs—Climbing Unroped, Washington, Alpine Lakes Wilderness Area, Sherpa Peak</t>
  </si>
  <si>
    <t>Washington, Alpine Lakes Wilderness Area, Sherpa Peak
On September 25, Otto Vaclavek (53) died of hypothermia after falling between 100 and 150 feet down an ice slope and over a cliff. Vaclavek had no broken bones, so it’s unclear why he didn’t move from the location where rescue crews found him.
His son Max Vaclavek (12) died of head injuries suffered in the fall, even though he was wearing a helmet.
Investigators believe both father and son fell at the same time. They were not using climbing ropes or harnesses, just ice axes and crampons.
Sharon Marion, wife of Otto and mother of Max, said her husband was very familiar with the area.
Rescuers found backpacks. They were hidden underneath rocks. Deputies say it’s not uncommon for hikers to leave heavy gear behind, but they usually come back to retrieve it. The backpacks contained their tent, sleeping bags, and some climbing gear. (Source: From a report found at KREM.com)
Analysis
This is an unfortunate case, especially as it involves a father and son. Both were avid outdoor enthusiasts. Otto Vaclavek came to the U.S. in 1988, having been granted political asylum from Czechoslovakia. While Sherpa Peak is a technically difficult climb with complex terrain, it is believed that the two had the skill levels to accomplish the route. The mystery is why their climbing gear was in their packs. (Source: Jed Williamson)
(Editor’s Note: In terms of other Washington climbing areas that normally see at least a few accidents each year, Kelly Bush, Wilderness District Ranger for North Cascades National Park, reported that there were no mountaineering accidents there in 2001. There were several hikers rescued, including two fatalities, however.)</t>
  </si>
  <si>
    <t>Fall on Ice, Gear Racked Randomly, Fatigue, Failure to Listen to Instincts, Possible Senility, South Dakota, Spearfish Canyon</t>
  </si>
  <si>
    <t>South Dakota, Spearfish Canyon
February 6. Aging ice climber (67) begins approach too tired to get to base of climb (100 feet from road), but with the aid of ski poles manages anyway. Almost senile, climber fails to rack his ice screws so as to easily get at them on harness. (Left them random racked randomly on shoulder sling.) Three or four screws up (leading), finally notices, but decides too much trouble to deal with. By now terrain is vertical. Creeping senility (also name of favorite rock climb nearby) still allows awareness of much-increasing tiredness. About four or five feet above last ice screw, whacking in ice tool, thinking probably good enough (really tired now), but knowing it could be better. Whacking away (limply) with second tool and not getting it to seat. Whack again, and... POP! He is off. (Gee, it sure was fast!) Right foot hits steeply sloping ledge about one-foot wide. Crampons catch. Ouch.
Good belay a foot or so farther brings old climber up just fine. (Belayer is EMT for local ambulance crew.) Not to be deterred (sure sign of arrived senility), climber climbs back up to give it another go, but notices (about three feet above the last saving ice screw) that his foot still hurts and he can’t really put weight on it. So, back down, then a lower to the ground. Belayer (fortunately not senile or out-of-it) looks at foot and says, “Hmmm…,” then retrieves gear.
Analysis
Good foresight shown by climber in bringing ski poles for the lengthy approach, because they are much needed on the way out. Maybe not senile after all. (Source: Written by the not-so-senile climber after all, Peter Lev)</t>
  </si>
  <si>
    <t>Fall on Ice—Caused Shoulder Dislocation, Washington, Mount Rainier, Kautz Glacier</t>
  </si>
  <si>
    <t>Washington, Mount Rainier, Kautz Glacier
On July 25th, the fifth day of a successful expedition via the Kautz Glacier route, a client with International Mountain Guides suffered a shoulder dislocation during a short fall while descending from high camp back to the parking lot. At 12:10 p.m., four guides were leading eight clients down “The Turtle” snowfield (part of the Kautz Glacier approach route) at approximately 10,000 feet when the accident occurred. The team was divided into four rope teams of three, each with two clients and one guide.
At the time of the incident, the weather was clear and sunny and the temperature was mild. The team had spent the morning packing up camp and waiting for the snow to soften, which usually makes downhill travel easier on the knees. By the time the group descended, the snow had softened enough to allow plunge stepping in most areas; however, small patches of hard snow and ice still existed in some places. Climbers would warn each other when icy patches were discovered so that the next person moving through the area could avoid a potential slip.
The climbers were wearing light clothing layers and carrying heavy multi-day packs. The terrain was benign (20 degrees) in comparison to the technical sections of the Kautz Glacier Route that the group had already climbed. The snowfield both above and below the accident site was slightly steeper than 20 degrees, and each team of clients was being short-roped. This is done with the guide at the upper end of the rope with short, tight distances between each of the two clients on the rope below. In this way, the guide can more easily catch a slip or note fall before momentum is gained.
The accident occurred when the client on the front of one rope slipped on a patch of ice while descending and yelled, “Falling!” The second/middle climber went into self-arrest. Together they slid only a short distance before coming to a stop. The front climber jumped up uninjured, but the middle climber remained prone in the snow. Another rope team was very close, which allowed two guides to perform a quick visual and physical assessment of the patient and the injury. They determined he would be able to walk but that he needed assistance with the heavy pack. They regrouped at a safe rocky area nearby in order to further assess the injury and figure out a way to approach the rest of the descent.
The client was responsive and showed little signs of discomfort other than favoring his right arm. He explained that as he dropped into self-arrest, his heavy pack pulled hard across his back and contributed to the pain he felt in his left shoulder. After a more detailed assessment, he also indicated that he only felt a small amount of pain on the inside of his bicep and had a limited range of motion. Otherwise, he was fine, had a positive attitude, and showed no other signs of injury.
The guides decided that he could continue the descent to Paradise unassisted, but only with a very light pack—no more than ten pounds. Everybody agreed to continue this way, and it took the group about four more hours to reach Paradise. The guide continued to check on him during the descent and reported that he was doing fine and had no additional pain or discomfort.
Once at Paradise, the climber was transported to a hospital for an X-RAY. There, the doctors found a dislocated shoulder. The climber was treated and released that day.
Analysis
Dislocated shoulders are one of the most common injuries on Mount Rainier. A shoulder dislocation can be difficult to detect sometimes, as this incident shows. However, if left untreated, dislocated shoulders can lead to long-term disabilities in the arm. Fortunately for this climber, doctors were able to reduce the injury, and he walked away without any serious complications. Based on the information the guides had during the incident, there wasn’t a compelling reason to risk a helicopter flight. (Source: Mike Gauthier, Climbing Ranger)</t>
  </si>
  <si>
    <t>Fall on Rock, Inadequate Equipment, Wyoming, Grand Teton National Park, Mount Moran</t>
  </si>
  <si>
    <t>Wyoming, Grand Teton National Park, Mount Moran
On July 28th, Alison Arnold (53) fell approximately ten to 15 feet while descending the CMC route on Mount Moran. Arnold was down-climbing into the Drizzlepuss Notch near the bottom of the CMC route as she slipped and fell. While falling, Arnold struck her face on a rock, then landed on her feet, causing damage to her face and ankles. Arnold’s partners helped her ascend to the top of the Drizzlepuss Notch, then down the East Face of The Drizzlepuss to a location where they spent the night.
Early on the morning of July 29th the Arnold party was encountered by another climbing party that had a cellular phone and was able to contact NPS Dispatch. A subsequent rescue was conducted utilizing a helicopter short-haul insertion of rescue personnel and extraction of the patient.
Analysis
Alison stated that she has been climbing in and around the Teton Range for about 40-plus years. Alison’s footwear consisted of hiking shoes with non- sticky rubber soles. She was not wearing a helmet and was down-climbing unroped. After a successful ascent of Mount Moran on the CMC route, she was descending near the bottom of the CMC route into the Drizzlepuss Notch. About 6:30 p.m., her feet slipped, and as she fell, her head struck the rock and her feet hit a small ledge that flipped her onto her back.
She was wearing a small backpack along with a climbing rope coiled across her back. The fall caused her to land flat on her backpack and rope, saving her from possible serious injury. (Source: Chris Harder, Ranger and Incident Commander)</t>
  </si>
  <si>
    <t>Fall on Rock, Inadequate Protection at Rappel Anchor, Wyoming, Grand Teton National Park, Grand Teton</t>
  </si>
  <si>
    <t>Wyoming, Grand Teton National Park, Grand Teton
At approximately 1500 on August 15, Teton Interagency Dispatch Center (TIDC) received a cellphone call from Matej Bosak. Mr. Bosak reported that his uncle, Vladimir Wojnar (55), fell while descending the west side of the Grand Teton. He stated they were near the Upper Saddle and his uncle had lost consciousness and was bleeding from a head wound. I was notified of this incident shortly after 1500. I requested all available Jenny Lake Rangers report to the Rescue Cache and that one of the Teton Interagency Contract Helicopters be staged at Lupine Meadows.
About 1530, I spoke with Mr. Bosak via telephone. He stated that his uncle was conscious but didn’t remember falling. He expressed concern about the bleeding from his uncle’s head wound and wasn’t sure if they could safely descend.
About 1600, Ranger Andy Byerly arrived at the Lower Saddle. He had hiked to the Lower Saddle during a scheduled patrol. Bill Liberatore, a guide for Exum Mountain Guides, offered to help with the rescue. At 1615, Byerly and Liberatore left the Lower Saddle and started climbing toward the accident site. While they were climbing, Rangers Motter and Bywater flew near the west side of the Grand Teton. They confirmed that Bosak and Wojnar were near the bottom of Sergeant’s Chimney, which is a few hundred feet below the summit. After a thorough reconnaissance of the accident site, Motter, Bywater and the helicopter pilot Jon Bourke decided that a short haul extraction from the base of Sergeant’s Chimney was possible. Motter and Bywater were dropped off at the Lower Saddle. They started to climb to the accident site at approximately 1645. Two shuttle flights from Lupine Meadows brought four additional rangers and rescue gear to the Lower Saddle where they staged during the rescue.
Byerly and Liberatore arrived at Sergeant’s Chimney at 1715. Motter and Bywater arrived at 1800. At 1730, Byerly reported that Wojnar had fallen approximately 15 feet and had sustained a head injury, head wound, and a laceration on his right elbow. Wojnar had lost conscious for approximately one minute and had no recollection of the event. Dr. Will Smith listened to Byerly’s full report of the patient’s condition. A group decision was made to move Wojnar approximately 60 feet down to a ledge where he would be extracted via short haul.
After a thorough reconnaissance check flight of the extraction site, a group decision was reached that a short-haul operation was appropriate and a litter and additional medical equipment was short hauled to the site at 1830. The patient was packaged and extracted from the site at 1915. He was flown without a litter attendant to the Lower Saddle.
With the patient at the Lower Saddle, the helicopter returned to Lupine Meadows, where it was changed from a short-haul to an ambulance configuration. It returned to the Lower Saddle where Wojnar was placed into the helicopter and flown to Lupine Meadows. He was transferred to an ambulance, which departed for St John’s Hospital at 2015.
Analysis
I interviewed Matej Bosak during the evening of August 15 at the Rescue Cache at Lupine Meadows. He stated that he and his uncle, Vladimir Wojnar, had camped at the Meadows in Garnet Canyon the night of August 14. They departed the Meadows at 0700 on August 15. Without incident, they climbed the Grand Teton via the Owen Spaulding route. They reached the summit at 1430. During the descent they decided to rappel Sergeant’s Chimney. They only had one Figure-8 descending device, which they planned to share. Bosak rappelled the chimney without incident. He attached the Figure-8 to the end of the rope and Wojnar began pulling up the rope. Bosak heard a noise, looked up and saw Wojnar sliding down the rope only using gloved hands. Bosak then saw him let go of the rope and fall approximately 15 feet.
I later interviewed Vladimir Wojnar, who was at St. John’s Hospital at the time. He wasn’t quite sure what happened, but he seemed to recollect slipping while pulling up the rope with the attached Figure-8. He believes he grabbed the rope when he fell and doesn’t remember anything after that. He wasn’t wearing a helmet and wasn’t attached to the rappel anchor. Wojnar stated that he had climbed the Grand Teton six times.
Perhaps if Mr. Wojnar had been securely attached to the rappel anchor he may not have fallen while pulling the rope with attached Figure-8. Perhaps wearing a helmet may have prevented his head injury. (Source: Ron Johnson, Ranger and Incident Commander)</t>
  </si>
  <si>
    <t>Fall on Rock, Inadequate Protection, Carabiner Came off Sling, Exceeding Abilities, West Virginia, New River Gorge, Beauty Mountain</t>
  </si>
  <si>
    <t>West Virginia, New River Gorge National Park, Beauty Mountain
On August 19, approximately twelve or fifteen feet up on a route called “Brainteasers” (5.10 a), CU (21) placed a medium-sized hex, which was attached to the rope via a standard length sling. About eight to ten feet higher, CU placed a medium sized nut in a thin vertical crack. It too was attached to the rope via a standard length sling. CU struggled about six to seven feet higher and placed a 0.75 cam in an upward flaring vertical crack. No more than one foot above this placement, CU became fatigued and casually yelled, “Falling,” to his belayer, RE (24). RE took in slack expecting to catch a small fall. Instead, CU fell approximately 30 feet and hit the ground, landing on his back.
CU was totally unresponsive for several minutes upon landing and appeared to be in extreme pain. Fearing the worst, RE called 911 and an intensive rescue took place. CU was evacuated from the cliff by stretcher and then airlifted to a hospital in Charleston, WV. He suffered a broken right scapula, several broken ribs, and a bruised lung. He was released from the hospital the next day.
Analysis
All three placements had failed. The upper piece, the 0.75 cam, was poorly placed (as the crack flared upward). The impact of the fall deformed the cam. An examination of the damage to the cam after the fall showed that the downward lobes of the cam were actually over-cammed and the upper lobes were under-cammed. Because the upper lobes were not contracted, it is clear that the cam rotated out of the crack.
The second placement, the nut, was well placed and never left the crack during the fall. However, the lower carabiner that was attached to the sling (the same sling that was attached to the nut) somehow became disengaged from the rope and thus never caught the fall. The sling remained attached to the nut in the rock after the fall, although it was missing the bottom carabiner, which would normally have been attached to the rope.
An examination of the nut after the fall showed that it had never been fully weighted, as there were no scars or abrasions on it. (The nut was new and painted). Furthermore, the carabiners that attached the nut to the sling and the sling to the rope were wire-gate ‘biners with very stiff gates. Hence, “gate-flutter” was very unlikely. There were also no obvious corners or protrusions in the wall that could have forced the carabiner gate open to make it pop off of the sling. The sling was probably caught in the carabiner gate at the time of the fall and subsequently popped out of the ‘biner once the sling was weighted, causing the rope to become totally disengaged from the sling. This was entirely possible due to the fact the sling was a skinny “dyneema” type.
The first piece of protection, the hex, was poorly placed. It was capable of holding only one-directional force. It popped completely out of the rock during the fall, most likely when the belayer, RE, took in slack.
This route was probably a poor choice for CU. Earlier that day, he had some difficulty top-roping a climb of the same grade. CU had never trad- climbed a route harder than a 5.7 in his life. Furthermore, it had been more than a year since he had last led a climb using traditional protection. His experience with traditional climbing was limited. He has led fewer than 20 traditionally-protected pitches total since he first began climbing. As a result, CU struggled to place (and clip) reliable protection while on the climb.
Additionally, he climbed very little over the past year, so lacked the physical stamina necessary to complete such a climb. RE’s instincts told him that the idea of CU leading Brainteaser was a disaster waiting to happen. RE relayed these thoughts to CU many times before starting the climb.
Nevertheless, CU should not have hit the ground from this fall. His second placement was totally “bomber.” Neither he nor his belayer noticed that the sling was caught in the lower carabiner as he climbed (assuming that this was actually what happened). It was a stroke of bad luck that the lower carabiner became disengaged from the sling, as this seems to be a rare occurrence.
Although it would not have caught his fall even if it had held, his first piece of protection, a hex, was not a good choice. The first piece of protection should always be multi-directional. Had he placed a cam instead of a hex, which was possible, the first piece may have never popped out of the rock.
It is interesting to note that out of eleven people total at the cliff that day, no one had a cellphone! It took more than ten minutes running back to the cars to call for help. If possible, climbers should always bring a cellphone to this crag. It is also important for climbers to know exactly where they are and how to get there, as rescue personnel may not be wholly familiar with the area.
Additional Comment: CU was fortunate that he was young and in excellent physical condition. His back was unusually muscular and may have safeguarded him from more serious injury. CU has since recovered from his injuries and has returned to climbing. (Source: Edited from a report by Rick Evans)</t>
  </si>
  <si>
    <t>Fall on Rock, Inadequate Protection, West Virginia, New River Gorge, Endless Wall</t>
  </si>
  <si>
    <t>West Virginia, New River Gorge, Endless Wall
On November 12, rangers and Fayette County Emergency Services personnel rescued a climber (age unknown) who had fallen at the Endless Wall climbing area. Rangers Randy Fisher and Karl Keach, working with only a general description of the location of the accident, received through a 911 call, searched for and found the caller, who led them to the scene. Keach coordinated the rescue from the top of the cliff while Fisher employed a series of ladders and ropes to reach the injured climber, who had suffered numerous fractures and lacerations. An 80-foot litter raise was conducted to bring him to the top of the cliff. He was then wheeled out on a litter and flown to the Charleston area trauma center.
Analysis
An investigation revealed that the climber had removed his gear from the second bolt and was attempting to down-climb when he fell about 20 feet as he tried to traverse from the route he was on to another route called “Nasty Groove.”
This was the fourth time a climber has fallen this year—a significant increase in climbing-related incidents. The causes included bad belays, traditional gear pulling from the rock, and poor climbing decisions. New River Gorge is a world-class climbing destination, with 1600 traditional and sport routes. It has miles of high-quality sandstone cliffs with an extraordinary diversity of climbing routes. (Source: From reports submitted by Gary Hartley, Chief Ranger, and Aram Attarian)
(Editor’s Note: While Ranger Hartley indicates that the number of incidents represents a “significant increase,it would seem to be a low number given the popularity of this climbing area. Estimates of climbers visiting here each year run from several hundred to over a thousand.)</t>
  </si>
  <si>
    <t xml:space="preserve">Fall on Rock, Oregon, Smith Rock State Park </t>
  </si>
  <si>
    <t xml:space="preserve">Oregon, Smith Rock State Park
On Sunday morning, November 4, Jim Anglin (55) was descending into the Lower Gorge by a Fourth Class climbers’ way at the southeast end of Smith Rock State Park when he lost his footing and fell about 100 feet to his death. No one saw him slip. Anglin and his climbing companions had been heading down into the Lower Gorge to climb traditional routes in that area of the Park.
Analysis
Jim Anglin had been rock climbing at the highest level at Smith Rock since the 1980’s, and is credited with many first ascents. Recently, he had participated in replacing anchors on routes on Monkey Face.
The Fourth Class Climber’s Way they used on Sunday descends into the Gorge from a section of the volcanic Rim Rock located behind the Park Offices. This hard basaltic rock does not degrade into the slippery-gravel over sloping-rock base that is typical of Welded Tuff rock, according to Smith climber Ian Caldwell. Hiking trails elsewhere in Smith Rock State Park and climbs in other volcanic areas in Central Oregon, such as Three Fingered Jack, have this dangerous slippery-gravel condition.
Reportedly, his companions did not see what caused him to fall.
The Climber’s Way into the Lower Gorge is described as a Fourth Class descent slot by Alan Watts on page 234 of his “Climber’s Guide to Smith Rock.” Fourth Class climbing requires balance, care, and the use of hands and obviously may involve serious injury or death if a fall should occur. (Source: Robert Speik)
(Editor’s Note: We are reminded that sometimes in familiar and what might be considered benevolent terrain, even the best of climbers can experience an accident.
</t>
  </si>
  <si>
    <t>Fall on Rock, Protection Pulled Out—Quality of Rock, Utah, Little Cottonwood Canyon, Hellgate, Cliffs</t>
  </si>
  <si>
    <t>Utah, Little Cottonwood Canyon, Hellgate Cliffs
On August 4, Daniel Filler (21) suffered a 15 to 20 foot ground-fall at Hellgate Cliffs in Little Cottonwood Canyon. He was climbing Dark Star (5.12a), a trad route on a crag otherwise fall of bolted climbs. He had placed three pieces when he fell. The third piece, a large nut, pulled when it was loaded. He hit the ground, landing on rocks and bushes.
Salt Lake County SAR and Unified Fire responded. They packaged Daniel in a litter and vacuum splint and lowered him down the scree slope to the trailhead. He was then transported by ambulance.
Analysis
Hellgate Cliffs are a limestone outcrop in Little Cottonwood. This area is known for rockfall and pulled holds. It is likely that poor rock quality contributed to the failure of the nut placement. (Source: Tom Moyer, Salt Lake County Sheriff’s Search and Rescue)</t>
  </si>
  <si>
    <t>Fall on Rock, Wrong Type of Boots, No Spotter, Washington, Washington Pass, Liberty Bell</t>
  </si>
  <si>
    <t>Washington, Washington Pass, Liberty Bell
I have been climbing since the early 1950s and still get out to unexplored areas these days. After climbing in an untouched area of the Pantheons in the BC Coast Range, Mickey Schurr and I headed off to do some classic climbs in the Cascades. There I came-a-cropper for the first time.
Before noon on August 5, Mickey and I began hiking up the Blue Lake trail at Washington Pass. We reached the final 5.7 slab pitch of the Beckey Route on Liberty Bell between three and four o’clock. This pitch is short and is usually done without placing protection. Three-quarters of the way up I slipped, injuring my right ankle. The summit was near and Mickey led the pitch wearing his kletterschuhe. I followed, but a clap of thunder and raindrops after I reached the top of the slab showed that thunderstorms from the east were on us, so we retreated. Discomfort was OK, but lightning danger wasn’t. A short rappel carried us below the slab and two single-rope rappels took us to the notch.
My descent was slow, but we reached the trail before dark. Mickey was a steady and helpful companion, and I picked up my trekking poles where I stashed them in a meadow, but even so, it was eleven o’clock before we reached the parking lot. There was light rain and distant thunder for most of the return. We drove to Seattle the next day, after spending the night at the Colonial Creek Campground. The emergency room at Northwest Hospital diagnosed a broken right medial malleolus, skillfully set by Herbert Clark, MD, using four screws.
Analysis
Wearing kletterschuhe rather than boots, better technique, and having Mickey spot me while making the move would have avoided this unpleasantness. I have often wondered, “What would happen if I were to fall here?” when I was in some unprotected spot. I conclude that it is better that you should never have occasion to find the answer to this question. (Source: Former AAC Safety Committee member, Peter Renz)</t>
  </si>
  <si>
    <t>Fall on Rock—Improper Use of Harness (Tied into Gear Loop), Inadequate Protection, Inadequate Belay, Inexperienced, Texas, Reimers Ranch County Park, Dead Cat's Wall</t>
  </si>
  <si>
    <t>Texas, Reimers Ranch County Park, Dead Cat's Wall
On November 18, three adults acting as guides took six teenagers on a church youth group trip to Reimers Ranch, a central Texas limestone sport climbing area popular for its concentration of moderate climbs. The group leader, Kyle Focht, had six years of climbing experience and had taken groups on similar outings in the past. Official guides to the area are somewhat unusual, and youth groups led by an experienced leader are a common sight at the park. The group climbed at a popular beginner’s wall known as Dead Cat’s, a 35-foot cliff that is frequently climbed and typically crowded. Climbing at Reimers Ranch is done in a canyon along the Pedernales River. Trail access is a steep trail through a limestone creek bed. Approaches at the park are quite short, but the trails are steep and varied.
As the day was winding down Emily Jackson (17) led a thirty-five foot 5.10 route called Hello Kitty. Hello Kitty has three bolts and a two-chain anchor system. She was belayed by another group leader, Jason Weaver (26), who had about a year of experience belaying. Jason chose to anchor himself to a tree with webbing as “an extra safety measure.” Emily had been climbing for about one year and had successfully cleaned this particular route several times. Prior to starting this climb, Emily was asked if she felt confident to clean the route. She said that she did and recited the process of cleaning to the group leader.
When Emily reached the top of the route, she prepared to clip directly into the anchors. On her harness were two 60-cm slings of one-inch webbing, one looped through her belay loop, the other clipped to a gear loop with two carabiners. Emily clipped into the chain with the carabiner that was attached to her gear loop rather than the one fixed through the waist of her harness. It is unclear whether Emily didn’t notice the error or if she believed it was safe. After clipping in with the single sling, Emily had her belayer test the weight. It held, and she came off belay and untied from the rope. The gear loop held for much of the cleaning process. When she prepared to retie into the rope, the gear loop broke, and Emily took a ground-fall.
The belayer, uncertain if she was tied back in yet, pulled the rope tight. He attempted to rush forward and guard her fall, but being anchored to the tree was not able to move. Emily landed feet first, bounced backward onto her tailbone, and continued to fall down the hill behind the trail. She came to a stop when she somersaulted into a boulder.
When Focht, Weber, and a woman who said she was a nurse came to her, Emily was unconscious for less than a minute. A member of the nurse’s group went to call 911. Emily was not moved. Focht and Weber checked vitals and spoke to her while they waited. EMS arrived, and Emily was lifted out by helicopter. During the rescue and attending commotion, the rest of the group was supervised and kept calm by the third group leader. Emily’s injuries included a broken right hand, a bruised lung, and scratches. Remarkably there was no head, neck, or back damage. She spent the night in a hospital in Austin.
Analysis
Group climbing outings are common at parks such as Reimers Ranch, where easy approaches and moderate climbs draw beginners. These outings are often well supervised, fan, and educational. This accident was the result of several factors, mainly inexperience and a lack of knowledge about gear.
First, the climber in this instance did not follow the usual technique for anchoring directly to the wall. Most climbing instructors and manuals advise clipping into both sides of a typical chains and bolts anchor system. Redundancy is a key aspect of a safety system. The climber in this case made only one connection with the anchor.
Secondly, it is unclear what measure of safety was intended by anchoring this belayer to the tree. When a belay station is unstable or a belayer is significantly outweighed by the climber, anchoring while belaying on the ground is useful. In this instance, it may have impeded the belayer’s ability to react to the fall and possibly arrest the secondary fall that caused farther injury.
Both of these factors are matters of training, experience, and style. The climber in this instance had been trained to anchor at only one point.
The most important factor in this accident was knowledge of gear. Not all harnesses are created equal. There are several harnesses on the market whose gear loops are weighted to take a fall. It is not the typical design, however, and it is the climber’s responsibility to be familiar with their harness and rack their gear accordingly. Emily was using a MadRock Venus harness that had been purchased new two months earlier. The Venus’ belay loop is rated to take a 26kn, its haul loop is rated for 24kn. Both of these loops can take typical lead falls for several years before these limits are compromised. The gear loops of the Venus, however, are rated for 5kg, and not intended to hold weight beyond the standard load of gear.
It’s unclear what the intent of the extra sling on Emily’s harness was. For a simple sport climb like this, there would be no need to make a runner or use a sling as an extra long draw. Climbing partners of any experience level ought to check each other’s protection system and point out any extraneous, improperly racked, or conspicuously absent gear. Had Emily removed this extra sling altogether and only clipped into the anchor chains with the sling attached to her belay loop, she would have been secure at the anchor.
Additional Comments: Since 2004, the Central Texas Mountaineers climbing club in Austin has replaced chain-only anchors with sport anchors/ permanent clips on the more popular routes at Reimers Ranch. These sport anchors eliminate the need for a climber to untie and re-thread the rope to clean draws. Hello Kitty, although it is in the more popular part of the park, had not yet had sport anchors installed on it.
Cleaning a route is a common scenario for accidents, often resulting in more severe injuries than happened in this instance. But the wider use of sport-clips could both alleviate and exacerbate the problem. With sport anchors in place, climbers never disconnect from their belayer, and falls such as this will not occur. However, climbers who use only the sport anchor system will not learn proper cleaning technique for chain anchors and will not be comfortable with the procedure should they face it later on. As they advance to harder routes or travel to climb, they will encounter anchor systems that require them to disconnect from the rope and rely on a personal anchor system. Always be aware of what type of fixed gear is present on a route, and use verbal commands whenever possible to guide your partners through new skills and procedures. (Source: Ann Raber, Reimers Ranch Climbing Committee)</t>
  </si>
  <si>
    <t>Fall on Snow/Ice from Anchor Point—Apparent Anchor Failure Due to External Forces</t>
  </si>
  <si>
    <t>Wyoming, Grand Teton National Park, Grand Teton
On April 29, Alan Rooney (38) and Jonathan Morrow (28) fell to their deaths while attempting an alpine climb on the northwest side of the Grand Teton. They fell about 1,500 feet down a very steep couloir containing several prominent ledges. Rooney and Morrow had accessed that side of the Grand Teton from the Lower Saddle via the Valhalla Traverse prior to attempting to climb either the Enclosure Couloir or the Black Ice Couloir.
A significant Search and Rescue (SAR) operation ensued, involving National Park rangers, US Forest Service heli-tack crewmembers, and a helicopter. A team of three rangers climbed to an area close to the Enclosure Couloir from which they were able to observe the two men 1,500 feet below.
Analysis
After rangers in the helicopter were able to confirm that both climbers had apparently fallen to their deaths, the ground team shifted their focus to getting back to the Lower Saddle and switching to the recovery phase of the operation. Consequently, we did not go to what we surmise was the accident scene located about 100 meters and out of sight to our east. A more thorough investigation of the accident scene was therefore not conducted. We can only make suppositions based upon evidence found much lower with the fallen climbers, conditions as we observed them, past weather, and institutional knowledge concerning events of the past that have occurred in the same area. Additionally, knowledge gained by the conduct of mountain climbing patrols in this area was particularly useful.
Alan Rooney and Jonathan Morrow were avid climbers, mountaineers, and skiers. The area they had decided to climb was well within their ability level. They were both highly competent, driven mountaineers and well within their comfort level while climbing across the Valhalla Traverse.
It is known from eyewitness accounts that they got started nearly two- and-a-half hours later than they wanted from their bivouac site. The Lower Saddle would have been a more desirable starting location. Additionally, from the times registered on the photographs, they were moving slowly as they made their way from the Meadows to the Saddle, and then across the Valhalla Traverse. The Valhalla Traverse contained large sections of unconsolidated powder snow on breakable crust. Conditions like these would likely have led to exhausting and time-consuming post holing.
The temperatures at the 10,450-foot level for the period of April 28th to the 29th were above freezing. Their plan to climb on the north side of the
Grand Teton may have been influenced by the fact that most of the area remains in the shade.
Typically, for alpine climbing in this area, climbers want cold conditions. With overnight low temperatures well below freezing, objective hazards such as rock, snow, and ice are frozen in place, and present less of a threat to the alpine climber. Even with cold overnight low temperatures, as the day warms up, rocks will loosen and snow will have more of a tendency to slide or slough off. In this case temperatures were not below freezing and a significant warm-up was occurring.
The tracks observed from the helicopter place the two men in the very bottom of the Enclosure Couloir. From the time registered on the last photograph, this was nearly noon on the 28th. Because they were found clipped to the same sling with locking carabiners, one can presume that they were both at the same stance. From the other photographs we know that they were belaying and placing and removing protection as they climbed across the Valhalla Traverse. Therefore, whatever befell the two climbers, it happened while they were at a stance, or belay position.
Because of their experience we can assume that they had constructed what they considered to be an adequate anchor at this stance, because they had both connected themselves securely to it. The nature of the anchor is not known, however, because the rescue team did not go to that location. The sling that they were clipped into could have been placed over a projecting rock in the couloir, over an ice ax or axes jammed into the snow slope, or may have been a part of a more extensive anchor.
For the anchor to have failed, it must have been acted upon by some external force. The force could have been an avalanche, rockfall, a snow slough that was substantial enough to knock the climbers off of their stance, or a combination of these external forces. With the ambient air temperatures as high as they were that day, an avalanche or slough is likely. In fact, avalanches were observed by others on the north facing side of some of the peaks in the south fork of Garnet Canyon that day.
In conclusion, the tracks seen by rangers Springer and Guerierri put the two men in the Enclosure Couloir. The time on the final photograph was at noon. Both men were at a belay stance clipped in to the same anchor. The precise nature of the anchor is not known. The anchor was acted upon by some external force that resulted in the failure of the anchor and the subsequent fall suffered by the two climbers. The weather, specifically the warm air temperatures, most likely played a key role in the incident. Regrettably, weather and snow conditions combined with human factors resulted in the tragic death of two much-loved and respected members of the local climbing community. (Source: Chris Harder, Investigating Ranger)</t>
  </si>
  <si>
    <t>Falling Rock—Dislodged by Climber, Off Route, Benighted, Exceeding Abilities, Wyoming, Grand Teton National Park, Mount Owen</t>
  </si>
  <si>
    <t>Wyoming, Grand Teton National Park, Mount Owen
On August 29 at 1300, I received a report via park dispatch that a climbing party on Serendipity Arete (Mount Owen) reported (via cellphone) hearing calls for help from the area of the North Ridge of the Grand Teton. The park contract helicopter and available rescue personnel were dispatched to the Lupine Meadows Rescue Cache. The subsequent recon flight of the area located a climbing party adjacent to the Third Ice Field in the area of the Black Ice Couloir. Initially the party was observed to be moving and did not obviously indicate a need for assistance. No other parties were observed in the search area. An additional flight, confirmed via a message board used in the helicopter, that the above party was indeed in need of a rescue and that one of the party members, Robert Campbell (65), was injured. Ranger Visnovske was inserted via shorthaul to the rescue site from a landing zone in Valhalla Canyon at 1901. Visnovske assessed the climbers and found that Campbell had a severe injury to his right hand and various bruises sustained in a leader fall. Visnovske determined that a shorthaul extraction via screamer suit of both climbers was warranted. Visnovske and the two climbers were then extracted in a single load and delivered to the Valhalla Canyon landing zone. The climbers were flown internally, accompanied by Ranger Byerly, to Lupine Meadows. Campbell was transported to St.John’s Hospital by ambulance.
At the Rescue Cache, the climbers told me that they had left the Lower Saddle at 0700 on Tuesday with the intent to climb the North Ridge of the Grand Teton via the Valhalla Traverse. They got off route and while climbing in an area of very loose rock, Campbell pulled out a large, loose block that struck his legs and severely injured his right hand. The party attempted to climb to a suitable bivouac ledge, but was benighted at a confined and uncomfortable belay. On Wednesday morning, they attempted to ascend, but were unable to do so because of Campbell’s injuries. They then decided to traverse and then descend to a larger ledge below them. They heard voices and began to yell for help. They felt that their cries for help were understood, which was confirmed later by the arrival of the helicopter. Though their need for help was not initially apparent to rescuers, fortunately it was confirmed, and they were rescued.
Analysis
In a debriefing with Campbell and his partner Ullmann, they told me that they met at the AAC Climbers’ Ranch in the park and decided to climb the North Ridge of the Grand Teton. They camped Monday night on the Lower Saddle and left for the Valhalla Traverse at about 0700 on Tuesday morning. They came around the Valhalla Traverse and descended the ramp, but “somehow missed the first ledge.” From their description and location, they likely traversed higher than they should have to reach the Grandstand, instead ascending to the left of the Black Ice Couloir toward the west face. The area where they were climbing is known to be very loose with poor quality rock. Sometime in the evening while Campbell was leading, he pulled on the large boulder that released. Ullmann climbed to him and they tried to bandage his hand and stop the bleeding. Ullmann then tried to lead a pitch to a ledge where they could spend the night. Campbell, unable to use his hand, could not climb and at some point hung in the rope for about 30 minutes unable to move. Ullmann rappelled to him in an effort to assist. Ultimately, they rappelled some distance farther and spent the night in a confined and uncomfortable bivouac location.
In the morning, they tried to ascend with Ullmann leading. Campbell was still unable to follow. Then Campbell led a traversing pitch because he felt that he could see the Grandstand. They heard voices and began to yell for help. Hoping that help would come, they began descending to a large ledge. When the helicopter came into view, they told me that they waved. When the helicopter came close, Ullmann told me she was pointing to a ledge below her where she expected to meet the helicopter. When I asked her if she thought a helicopter could land there, (it could not), she said that she didn’t know if it could land, but thought that a person might be able to get out. She did say that she told Campbell he needed to look more in need of assistance when the helicopter was in view. Ultimately the helicopter returned, and they were able to communicate their need for assistance.
Campbell and Ullmann were off route. Without prior knowledge of the route, crossing the Valhalla Traverse and climbing to the North Ridge requires significant route finding. Many parties find themselves off route in this area. Once Campbell was injured, they attempted to provide appropriate first aid and to affect their own rescue. Movement was difficult, and not knowing where they were, they were forced to bivouac. Campbell was the more experienced mountaineer, and Ullmann a self-described 5.7 leader. (Source: Scott Guenther, Ranger and Incident Commander)</t>
  </si>
  <si>
    <t>Falling Rock—Handhold Pulled Off, Fall on Rock, Haste, No Hard Hat, Wyoming, Grand Teton National Park, Base of Irene's Arête</t>
  </si>
  <si>
    <t>Wyoming, Grand Teton National Park, Base of Irene's Arete
June 24. Leading on 5.3 terrain. Fifty feet of rope out. Number 3 Camalot at my knee. Trying to go fast. Pulled on a hold. It broke off. I tipped over backwards. Bounced and fell 30+ feet on rock fins and ledges. Rope came taught right as I hit a large ledge. Camalot did not pull out.
Analysis
Should not have fallen even when hold broke. Helmet would have eliminated 12 of my 45 stitches. Could have been worse! (Source: Phil Powers, 46)</t>
  </si>
  <si>
    <t>Falling Rock—Thrown from Ledge, Wyoming, Wind River Range, Leg Lake Cirque</t>
  </si>
  <si>
    <t>Wyoming, Wind River Range, Leg lake Cirque
On August 11, Luke Rodolph (23) stood on the rim of Upper Silas Canyon with three of his friends. He allegedly looked over the edge of the rim and didn’t see anyone. He then threw a rock about the size of a basketball off and looked over again to “...watch it fall, see where it was going to hit...”
The rock struck longtime NOLS instructor Pete Absolon (47) in the head and killed him instantly.
As of the date of publication, no charges have been filed against Mr. Ro- dolph. The Attorney for Fremont County, Ed Newell, said that Rodolph would not be charged for several factors, including the following: Rodolph immediately took responsibility for his actions, was extremely remorseful, didn’t intend to cause harm, had no criminal history, and served in Iraq. (Source: From an article in The Star-Tribune, by Joshua Wilson)
Analysis
Falling rocks and objects are an inherent risk for climbers. As I stated in an editorial for the 1995 issue of ANAM, “A mountain hazard that is present for everyone from drivers on switchback roads to the most avid wall climbers is falling rocks. They can be unloosed by the forces of nature—geology, weather, and gravity...” or dislodged by people. Further, “Upon occasion, dislodging rocks is done purposely. To ‘clean’ the top or part of often used routes is commonplace, with care being taken to ensure that the landing zone is clear.”
Falling rocks (and other objects such as ice and full water bottles) are the third leading cause of serious injuries and fatalities, mostly because of direct hits to the skull.
The most common human factors that come in to play are 1) not wearing a climbing helmet and 2) being in a poor position—i.e., directly under loose rock or another climbing party—or, as in this case, random individuals who may be on the ridge or summit above. The latter factor suggests the range of possibilities that humans are capable of engaging in.
The experienced climbing community knows that it is possible to dislodge rocks accidentally, either with feet or hands. That is why great care is taken not to do so, even if no individual or party is apparently below. Those who are new or novice climbers, including clients with guides, are most often the ones who make this error.
When rocks or objects (such as ice, carabiners, water bottles, etc) are dislodged, it is common etiquette and the accepted practice to shout, “ROCK!” That word is universally understood to mean that something is falling. Such terms as, “Watch out!” or “Oh, no!” can be confusing.
What climbers do not expect is for people to be deliberately throwing rocks or objects from above or “trundling” (pushing on large rocks with both feet to dislodge them), even in remote areas. These days, there is a likelihood that even in deep wilderness there may be climbers or others below.
In September of 1994, three young men from Bozeman trundled rocks from Granite Peak (12,799 feet) that resulted in a cascade of an estimated 50 tons dropping 1,000 feet, killing climber Tony Rich. The young men were charged with negligent endangerment. Their sentences included fines and expenses for rescue/recovery and for family counseling, community service.
In the mountains, the rules of the game for all constituents include care to avoid accidentally triggering rockfall. It is never acceptable to deliberately dislodge or throw rocks.
Meanwhile, Pete Absolon’s widow, Molly, the family, NOLS staff and friends, and the Lander community will continue to grieve and try to make sense out of this seemingly senseless event. (Source: Jed Williamson)</t>
  </si>
  <si>
    <t>Loss of Control—Voluntary Glissade, Faulty Use of Crampons, Washington, Mount Adams</t>
  </si>
  <si>
    <t>Washington, Mount Adams
On June 24, a climber (38), who had summited Mount Adams alone, was descending wearing crampons when the points on the right crampon “caught” his left leg, causing him to fall and resulting in a broken ankle.
He was assisted down by a group of climbers until Tacoma Mountain Rescue Unit evacuated him on a Cascade litter. It involved multiple lowers. A lengthy transport by a wheel litter brought him to the road head, where two “Good Samaritans” transported him to Seattle. Klickitat Search and Rescue and Central Mountain Rescue assisted. (Source: Berndt Bittlingmeier, TMRU)
Analysis
Once again we have a climber who makes the wrong decision: glissading with crampons. (Source: Jed Williamson)</t>
  </si>
  <si>
    <t>Lost—Weather, Inadequate Equipment, Washington, Mount Rainier, Muir Snowfield</t>
  </si>
  <si>
    <t>Washington, Mount Rainier, Muir snowfield
On Sunday, September 16th at 6:00 p.m., Chris Stanko and Alex Mondau contacted a Park Ranger at Paradise and reported that their partner Phil Michael was overdue. The pair had just returned from Camp Muir earlier in the day. The party of three originally arrived at Camp Muir on September 14th. Michael and Mondau successfully climbed to the summit on the 15 th and returned to Camp Muir for the night. Michael was reportedly doing very well but took extra time visiting with climbers at Camp Muir. Stanko and Mondau told the ranger that they had separated from Michael at about 11:30 a.m. near Moon Rocks (8,900 feet) on the Muir Snowfield while descending in poor weather. So when Michael did not show up at Paradise by late in the day, Stanko and Mondau became concerned but were confident he’d come out on his own in the morning. They said that Michael was an experienced climber and international mountain guide who was very resourceful and skilled, and that he was carrying overnight equipment and food.
Monday, September 17th. When Michael did not return, Stanko and Mondau contacted a park ranger again and completed a lost person questionnaire. Climbing rangers were notified and hasty search teams were assembled. Three teams were sent into the field; two were assisted by Stanko and Mondau. These teams ascended in a search pattern from Paradise to the point last seen. Each team searched different areas on the descent. Throughout the day, the weather remained poor, visibility was limited, and there was rain mixed with snow. Searching revealed no clues, and Michael was not found. All search teams returned from the field at 7:00 p.m. They were sent home and asked to prepare for another day of searching.
Earlier in the afternoon a seemingly different incident developed. Chuck Cruise contacted the Park Service at 12:30 p.m. and reported that his fellow employee Michelle Delorenzo had not shown up for work that morning. She had left information with Cruise stating her plans were to go hiking at Mount Rainier with her friend “Brian.” This report was received at the Mount Rainier Communications Center. Park Rangers were notified, and they looked for a vehicle as described by Cruise. It turned out that Cruise had the wrong vehicle information so the correct vehicle wasn’t determined until later in the day. This made it difficult to ascertain whether Delorenzo and her friend Brian were actually in the park. Later Delorenzo’s registration was located and it was discovered that a person named Lance had registered the two of them (not Brian). Finally, the correct vehicle could be located, and it was indeed in the Paradise lot. The connection was not made until late in the day. The Park would be searching for three people from two separate parties the next day.
Tuesday, September 18th. The Incident Command Team met at 6:00 am and briefed the search teams for a second day of searching. Eight ground teams were given assignments and a helicopter was put on standby (at the time, the weather was poor but forecast to improve). While the search teams were en route to their respective search zones, one team located Michael, Delorenzo, and Lance. They were found near Panorama Point at about 7,000 feet and descending toward Paradise. They were in good shape, without injury, and able to walk out on their own.
Analysis
After separating from Stanko and Mondau, Michael heard people calling for help to the west. Michael started in the direction of the calls and in a short time found Delorenzo and Lance. At the time, the visibility was very poor with fog and rain, leaving anybody without shelter very exposed and wet. Delorenzo and Lance hadn’t made it very far before they became lost on the Muir Snowfield. Michael found them both cold, wet, and without a tent. (They had spent the previous night in the Muir public shelter).
Delorenzo noted that the boot track down from Camp Muir was very difficult to follow. The upper Muir Snowfield was actually hard, dirty ice, which did not allow for fresh boot prints, as is also the case with soft snow. Rain and the high humidity associated with the fog caused any tracks to melt very quickly. After a few hours of trying to find the trail, the pair realized they were lost and in a precarious situation. That was when Michael arrived.
Michael attempted to lead the group back to the primary descent route, but the weather continued to deteriorate, and he too was unable to locate the footpath. As the conditions worsened, it became apparent that the trio would not be able to get out, or back to Camp Muir that night. Realizing the gravity of the situation, Michael put up his tarp and made the best arrangements possible to keep them warm and provide water. The group spent two nights under this tarp and in Michael’s care while waiting for a break in the weather. The break came on Tuesday morning. With a break in the fog and clouds, Michael was able to ascertain their position, which allowed the trio to promptly descend.
It’s important to note that Michael’s skill, preparedness, and personal effort probably saved the lives of Delorenzo and Lance. This incident highlights the fact that even the most experienced mountaineers can get caught off guard in a seemingly benign situation. There is nothing very technical about descending the Muir Snowfield, yet incidents here are relatively frequent. In low visibility, knowing your position and direction of travel will make a significant difference in the remainder of your day.
Using a compass, map, altimeter, and GPS may have gotten them back on route in a short period of time. Without these tools, it’s hard to discern up from down in a whiteout. Exposure on the Muir Snowfield can easily make a person hypothermic in a very short period of time: part of the reason that the Muir Snowfield claims more lives than any place on Mount Rainier. The importance of staying together as a group is also highlighted—especially when gear and tools are divided among group members.
An additional factor in this case is that incorrect information on trip plans led to the delay in rescue efforts for Delorenzo and Lance. (Source: Mike Gauthier, Climbing Ranger)
(Editor’s Note: When guiding on Mount Rainier in the early 60’s, I kept a piece of paper with the compass bearing from Camp Muir to Paradise in my pocket. On my third guided climb, I needed it to negotiate a whiteout from Camp Muir while descending with three clients.
It is good to see so few incidents from Mount Rainier again this year. Readers are reminded to check out www.mountrainierclimbing.blogspot.com for up to date information.)</t>
  </si>
  <si>
    <t>Avalance, Poor Position, Failure to Test Conditions, Relying on Others, Alaska, Delta Range, Castner Glacier</t>
  </si>
  <si>
    <t>Alaska, Delta Range, Castner Glacier
In the early afternoon on March 1, a group of 17 people (15 class members, co-leader Ty Humphrey, and I) arrived on skis and snowshoes in an area with ice cliffs for practicing crevasse rescue in the lower section of the Castner Glacier. I arrived first and found a suitable ice cliff. This ice cliff was located underneath a moraine slope of about 100 feet and the angle of about 35 degrees. The snow on the slope was about thigh deep, mainly sugar snow with a thin slab on top of that.
Being accustomed to the false idea that the moraine slopes on the Castner Glacier are not long enough to accumulate sufficient amount of snow that could create an avalanche of a concerning magnitude, we neglected to give the situation a deeper thought and started setting up anchors at the upper edge of the slope without testing the snow on the slope for stability. The anchors (“dead men” made from skis) were set up in a lower angle (~25 degrees) section of the slope close to the upper edge of the slope and combined with an anchor formed by a rope going around a big rock in a flat area above the slope’s edge.
I was the first one to rappel down the slope and the ice cliff. I was just about to unclip from the rope when I heard an avalanche. At first I thought the avalanche was on one of the distant mountain slopes, but it didn’t take me too long to figure out that it was actually on the slope above me and coming right on me. Even though I tried to swim, my feet got caught in the packed snow and I got partly buried, with my head, hands, and part of my chest sticking out after the snow movement completely stopped. The only other person affected by the avalanche was Eamon. He was at the upper edge of it when the snow came loose and he ended up riding down with it. After flying down the ice cliff, he supposedly had a relatively soft landing on top of the avalanche debris. Soon after that, Eamon was delivered a shovel and he dug me out from the snow. Nobody was hurt.
Looking at the slope above the ice cliff, it was now pretty much free of snow up to the upper edge of the steep slope section. It ended right below the anchors that were in the lower angle section. The surface was ice and small rocks. The avalanche was most likely triggered by our activity at the upper edge of the steep slope section.
After a short discussion with the class about the mistakes we made, we redid most of the anchors; we placed some of them into the flat area above the slope’s edge and made ice-screw anchors on the slope, which now was free of snow and allowed us to find rock-free areas for ice screws. The slope clear of snow and the ice cliff underneath were now safe to practice crevasse rescue. The rest of the course went normally.
Analysis
My mistake was acting automatically (choosing a similar slope and ice cliff as the last year and the year before) and not using enough thought in action. I should have initiated a snow stability test. Especially since this was a class, we should have spent a good amount of time on analyzing the conditions (pit, layers, compression test, angle estimate, etc.) and reviewed the students’ avalanche knowledge.
The mistake of others was not thinking for themselves and relying on my thinking. They should have questioned whether what we were doing was safe. Nobody voiced any concern.
How do we learn from this?
Prevent acting automatically. Think of what you are doing.
Be self-sufficient; think for yourself and don’t rely on thoughts of others. Safety is everyone’s responsibility.
Even relatively short moraine slopes can pose an avalanche danger. Test the slopes before you use them.
Should we carry beacons on the Castner Crevasse Rescue Course? One of the questions asked by students at the planning meeting before the trip was whether they should have beacons. My answer was that they don’t need beacons because we won’t be in an avalanche prone area. I encouraged them to have shovels and probes, though (even though at that time I mainly meant it for camping and testing crevasses).
Next time, I still wouldn’t require the participants to have beacons, but I would at least recommend them. I think most years we will be able to eliminate avalanche danger by proper selection of ice cliffs to practice on. But good cliffs are scarce and it can sometimes happen that the only suitable ice cliff will have an avalanche slope above it. Beacons could be useful in that situation. I still don’t see them as a necessity, though, because we are talking about small avalanches and chances are high that people won’t get completely buried and if they do, chances are high that even without beacons they will be quickly found,
given the number of people around and given the relatively small area covered by the avalanche. (Source: Tomas Marsik, age unknown)</t>
  </si>
  <si>
    <t>Avalance, Poor Position, New Hampshire, Mount Washington, Huntington Ravine</t>
  </si>
  <si>
    <t>New Hampshire, Mount Washington, Huntington Ravine
During the afternoon of March 30, two climbers (ages unknown) emerged from North Gully onto the more open slopes above the gully. After simul- climbing the gully’s midsection, they unroped and began to climb the snow up toward Ball Crag. They identified an area of potentially unstable snow and decided to move off to the side of the slope and travel one at a time. One of the climbers triggered an avalanche, but neither were caught or carried in the slide. Unsure of the outcome below, they quickly worked their way around the ravine and descended the Escape Hatch to see if anyone needed help.
A second party of two experienced ice climbers (ages 32 and 26) believed the first party had already finished the climb so they began the first ice pitch. The leader arrived at a fixed belay above the first pitch of ice and clipped his rope to the anchor with a carabiner. He was in the process of backing up the anchor when the avalanche came from above. At this point, the anchor was serving as a piece of protection and he was essentially still on lead.
The avalanche carried the leader down over the top of the first pitch of ice. The belayer was unanchored at the bottom and was lifted upslope and into the ice. He was able to maintain control of the belay and the fixed anchor held, resulting in approximately a 50-foot fall for the leader. Both climbers were shaken up, sore, and had damaged their helmets in the fall. Examinations by Snow Rangers at the scene found no serious injuries. The climbers stayed overnight at the Harvard Cabin, where the following morning they reported general soreness but no other injuries.
Analysis
The weather leading up this incident is an example of a classic setup for an avalanche cycle. On March 28, Mount Washington received 6.4 inches of 7.8-percent density snow Hermit Lake recorded almost eight inches from the same weather system. Friday night and Saturday the winds wrapped from the W to the NNW and increased in velocity before falling again on Sunday. Evidence of natural avalanche activity was visible Sunday morning in several locations, including Hillman’s Highway, South Gully, Raymond’s Cataract, the Lion Head Summer Trail, the East Snowfields of the summit cone, and in small snowfields that descend from Lion Head toward the Tuckerman Ravine Trail. Avalanche danger for North Gully on Sunday was rated Moderate.
Fortunately this incident turned out well for all parties involved. It very easily could have been worse. Several lessons can be gleaned from this incident:
Choice of route. Five of eight gullies in Huntington had Low avalanche danger while three (North, Damnation, and Central) had Moderate. In regards to snow stability, choosing anther gully would have been a safer option.
Climbing below another party. Ice climbing below others always carries additional risk, whether it’s from falling ice and rocks or avalanches. The party that was hit by the avalanche understood that climbing under another party was a bad choice. They thought that the gully was clear and that it was safe to start up. It is difficult to see the entire gully from the base of the ice, but a short walk to a better vantage point is all that is required for a view of the entire gully.
Ongoing stability assessments. The top party did a good job of recognizing the unstable snow at the top of the climb. Traveling one at a time off to the side of the area in question helped prevent them from being caught in the avalanche. Had they wanted to protect themselves farther, they could have roped up again and climbed to the top using belays and protection.
(Editor’s Note: During the spring skiing season in Tuckerman, there were several falls that required Snow Rangers, members of the Mount Washington Volunteer Ski Patrol, and AMC caretakers to assist with lowers and medical conditions. Sometimes skiers put themselves in poor positions that can and often do result in being struck by falling ice or falling into moats.
The source for all the incidents on Mount Washington is the Tuckerman Ravine website and conversations with Justin Preisendorfer, Snow RangerZBackcountry &amp; Wilderness Supervisor)</t>
  </si>
  <si>
    <t>Avalanche, Climbing Alone, Poor Position, New Hampshire, Mount Washington, Huntington Ravine, Odell Gully</t>
  </si>
  <si>
    <t>New Hampshire, Mount Washington, Huntington Ravine, Odell Gully
At 9:20 p.m. on January 18 the USFS Snow Rangers were informed that a solo climber (39-male) from Lewiston, ME, was overdue from his climb in Huntington Ravine. He had signed into the winter climbers’ register at Pinkham Notch with a plan of climbing Central Gully. According to his friends who reported him overdue, he had experience in many gullies in Huntington Ravine and had talked about Odell Gully as another option for his day.
A team searched the access routes into Huntington Ravine between 10:00 p.m. and midnight on the 18th. Due to snow stability concerns, search teams didn’t enter avalanche terrain until first light the next day to begin searching Huntington Ravine. Shortly after sunrise, the missing climber’s body was found in avalanche debris below Odell Gully. The climber was on top of the debris and died as a result of being avalanched out of Odell Gully. He was put in a technical litter, lowered 500 feet to the floor of the Ravine, and transported to Pinkham Notch by the USFS snowcat.
Analysis
The avalanche danger rating for January 18 was posted High for all forecast areas in Huntington Ravine. The definition of this rating states natural and human triggered avalanches are likely, unstable slabs are likely on a variety of aspects and slope angles, and travel in avalanche terrain is not recommended. This rating was based on active wind-loading of new snow that had been accumulating since snowfall began around 4:00 a.m. that morning. Winds associated with the storm began out of the south before shifting to the west around 12:00 p.m. and increasing to the 60-70 mph range with a peak gust on the summit out of the west of 86 mph at 5:42 p.m. Recorded snow totals from this storm were 3.9 inches at Hermit Lake and 3.1 inches on the summit of Mount Washington with locally higher amounts. The density of the snow was lighter at the beginning and became heavier through the day, with an average density at Hermit Lake of 12.8 percent
Odell is a popular climbing route with sections of snow and grade 2 and 3 ice. It faces E and ENE and has multiple avalanche start zones. The winds associated with this storm were ideal for loading Odell by starting out of the south and wrapping around to the west. It is believed that the climber triggered the avalanche, though this is not conclusive. The size of the avalanche was classified as D2R3. D2 refers to the destructive force of an avalanche and means that it could bury, injure or kill a person. R3 means that the avalanche was medium sized relative to its normal path. Evidence of natural avalanche activity from this storm was observed on similar aspects.
It is easy to look at incidents such as this one and make simple judgments on the victim’s actions. Undoubtedly, most people would change their plans when a current avalanche forecast projects avalanches as being likely on their intended route. Nonetheless, the majority of our avalanche fatalities and serious accidents have occurred in areas that were posted with High Avalanche Danger. This contrasts with the general trend around the world where the majority of accidents happen under a Considerable rating. Though this accident did happen in an area that was rated as High, it could have occurred under a rating of Low, Moderate or Considerable.
Solo climbers are often exposed to a greater degree of risk than roped teams. In this incident, the size of the avalanche probably had little to do with the outcome. Had the victim triggered an isolated pocket of unstable snow, as is feasible under a rating of Low, the end result would likely have been similar. Although climbing roped with a partner cannot save you from all mountain dangers, it does substantially increase the size of the safety net if used properly. When approaching a suspect area, the best use of a rope incorporates solid protection that is located to the side of the pocket or snowfield in question. This is by no means a failsafe tactic, but it does provide some extra security should one be knocked off one’s feet by snow, falling ice, etc.
Secondly, it is worth noting that the US 5-Scale Danger Rating System is a continuum and not a series of five distinct categories without overlap. Within any particular rating there is also a range and we frequently try to discuss this in the daily avalanche advisory. When the victim passed the Harvard Cabin, the avalanche advisory stated the following: “N-facing aspects will be the first to move up into the High rating with E and S-facing aspects to follow as the winds shift.” Armed with this data, it would be prudent to consider the other options if one was determined to climb a gully in the ravine that day. By the time the victim was approaching the start of the climb, the winds had begun their forecasted shift and Odell Gully was in the direct lee of wind loading. Farther to the right, gullies such as North and Damnation likely had less loading occurring and would have had smaller sections of suspect snow to navigate.
Mountain skills are complex and require a high degree of technical training in a variety of disciplines. This climber had a lot of experience climbing in Huntington including numerous solo ascents of gullies. He was well prepared to deal with the weather and steep mountain terrain found in Huntington Ravine. As is often the case in avalanche accidents, it appears that technical climbing experience surpassed knowledge of mountain snowpack. In addition, the victim was not carrying any avalanche safety equipment. Though it did not make a difference in this scenario, carrying this equipment provides an additional tool should the unthinkable occur. Even if climbing alone, this gear can help out when things go bad. Other climbers in the area could locate a person if he were buried while wearing a beacon. With this said, self-sufficiency is paramount in avalanche rescue, so having a party of two or more is needed.</t>
  </si>
  <si>
    <t>Avalanche, Colorado, Little Bear Peak, Standard Hourglass Route</t>
  </si>
  <si>
    <t>Colorado, Little Bear Peak, Standard Hourglass Route
On January 10 around 1100, a male (22) and his sister (20) were climbing Little Bear Peak via the Standard West Ridge Hourglass Route. Weather conditions for several days had been mostly cloudy to partly cloudy, snowing (19-36 inches), and windy (out of the west and southwest, 8-41 mph). As the two climbers were traversing the south side of the West Ridge, just west of the base of the Hourglass Couloir, they triggered a large slab avalanche. The crown was approximately 500 feet across, a foot or more deep and the slide descended approximately 1000 vertical feet, including a drop over a 100-foot cliff. The male reported that his sister was eight feet behind him when he found himself “rag dolling” down the south- facing slope of the West Ridge. Before losing consciousness, he recalled going over the cliff.
The male awoke buried to his waist with a laceration to his forehead, three broken ribs, and a punctured lung. He was on the edge of a debris field in the cirque above Little Bear Lake approximately 1000 feet below where the avalanche began. His titanium ice ax’s adze had been snapped off and the pick had been bent 30 degrees from its original position. He called out for his sister, but there was no response. He dug himself out, and began searching for his sister. He probed the debris field with his ice axe for over an hour. With no sign of his sister, he decided to go for help.
He ascended the West Ridge and descended to their last camp at Lake Como. He reached the camp around sunset. On January 11, after regaining strength and sleeping for a short period, he descended the Lake Como trail on skis to the point where he acquired cell phone contact and called 911. At 0830, Alamosa County Sheriff’s Office dispatched the Alamosa Volunteer Search and Rescue team to search for a lost hiker. A command post was set-up at the Lake Como access trailhead. Because of deep snow, cold temperatures, and the potential for a short window of response time to the patient, SAR personnel requested Flight For Life helicopter support. Lifeguard Four was dispatched from Pueblo, Colorado.
At 1100, a two-man hasty team was flown to Lake Como from the Lake Como trailhead, and a three man hasty team was dispatched from the command post to ascend the access road on ATV’s until the snow depth stopped their progress. At Lake Como, the helicopter delivered hasty team observed a single set of tracks leading down the couloir used to access the West Ridge on Little Bear Peak. About the same time as the helicopter insertion, the ATV team made contact with the injured climber. He was evacuated via ATV to the command post where he was airlifted via Flight For Life to the San Luis Valley Medical Center in Alamosa.
Conditions over the next several days prevented search and recovery of the woman. Her remains were ultimately recovered on June 24, by a team of four Alamosa Volunteer Search and Rescue technicians and a dog handler and recovery dog provided by SARDOC (Search and Rescue Dogs of Colorado).
Analysis
Both subjects had technical alpine experience in Colorado, Alaska and South America. Just the previous spring, they had completed a successful summit of Denali together; however, this experience did not make them immune to the dangers that exist any time people enter potential avalanche terrain. At the hospital, the young man stated to a SAR interviewer that after the avalanche, the snow was “whumpfing” in the access couloir during his descent to Lake Como. Earlier in the morning before the slide, the snowpack was more stable as they ascended, but as they crossed over the ridge into the slabs that were affected by solar radiation and wind effects, they were unaware of the changes in the snow-pack’s stability or the potential danger of descending the access couloir later in the day. Neither subject had an avalanche beacon, probe or shovel with them; however, because of the massive scale of the slide and the depth of the deceased subject, none of these items would have changed the outcome. Avalanche terrain avoidance would have been the only method of mitigating this accident. (Source: Edited from a report submitted by Kevin Wright, President, Alamosa Volunteer Search and Rescue)</t>
  </si>
  <si>
    <t>Exposure (Took Gloves Off) — Frostbite, Alaska, Mount McKinley, West Buttress</t>
  </si>
  <si>
    <t>Alaska, Mount McKinley, West Buttress
KAJ Denali 2008 (from Croatia) expedition members Jadranko Mlinaric (40) and Kristina Marjanovic made a summit attempt on June 27th, turning around at Denali Pass. Mlinaric stated that he removed his gloves for no more than ten minutes. But this resulted in frostbite to all ten fingers. The team then returned to camp at 17,200 feet. On June 29th, an NPS patrol led by Ranger Kevin Wright contacted Mlinaric at 17,200-foot camp and offered assistance and medical help. NPS VIP physician Sven Skaiaa noted full-thickness frostbite on his fingers and advised him of the seriousness and possibility of amputation. All help was declined. Kristina Marjanovic went solo to the summit on the 29th, leaving Mlinaric in camp by himself. On June 30th, Mlinaric again declined assistance in the morning. They said they would descend the ridge using their own resources. After attempting to break camp in excellent weather on the afternoon of June 30th, the team came to the NPS camp and requested help in getting down the mountain. The Park Service team consisting of Ranger Kevin Wright, volunteers Nick Armitage, Weston Morrison, Roanna Wick and Sven Skaiaa, made a plan to leave the next morning if conditions were favorable. On the morning of July 1st, Dr. Skaiaa dressed the patient’s fingers and prepared him for the descent. The Park Service team short-roped Mlinaric down the ridge from 17,200 feet and lowered him down the fixed lines, reaching 14,200-foot camp in the afternoon. He was re-evaluated by Park VIP and paramedic Rocco Pergola. On the morning of July 2nd, the Park Service Lama helicopter transported Mlinaric to basecamp where he was transferred to an air taxi and then taken to Alaska Regional Hospital in Anchorage.
Analysis
The initial frostbite was caused from removing gloves during very cold and windy conditions. This is one of the most common causes of severe frostbite on Denali. Most patients report being surprised at the speed of onset and resulting severity of their injuries. Mlinaric’s injury may have worsened due to remaining at high camp rather than descending during the first available opportunity. He denies that any refreezing occurred during that time; however, the delay in seeking medical treatment could affect the degree of permanent damage to his hands. (Source: Kevin Wright, Ranger, Denali National Park)</t>
  </si>
  <si>
    <t>Fall into Bergschrund, Frostbite, Weather, Alaska, Mount Mckinley, West Buttress</t>
  </si>
  <si>
    <t>Alaska, Mount McKinley, West Buttress
On the morning of June 16th, climbers woke to clear skies and calm winds at 17,200-foot high camp on the West Buttress. At 0800 as many a three private parties and two guided groups headed out of camp for the summit. At 1300 the weather took a quick turn from clear to obscured skies, winds picked up to 10-15mph, and light snow began to fall. Visibility and winds remained tolerable above Denali Pass (18,200 feet) for all teams to continue their summit push; however, below the pass conditions were much worse. By the time the descending climbers reached Denali Pass, the snow and wind had created a new 5-20cm windslab across the traversing slope that leads from Denali Pass back to High Camp. New snow and whiteout conditions almost completely obscured the poorly marked boot-trail back to camp. All of these factors considerably slowed the downward progress of all the descending teams.
About 0100, Mountain Trip guide Zach Johnson made a FRS radio call to NPS staff at High Camp. He indicated he was unable to find his way back to camp due to poor visibility and asked for assistance. He described their location as somewhere below the traverse from Denali Pass on the upper Peters glacier. NPS staff geared up and began to leave camp when Johnson and a client appeared out of the whiteout having found their own way back to camp.
NPS Ranger Tucker Chenoweth, with the help of AMS guide Leighan Falley and Zach Johnson, left High Camp with a large bundle of wands and headed toward Denali Pass marking the trail as they went to assist the remaining team. A verbal call and response began between descending teams and the NPS team. Descending teams would at times appear from the clouds as if they were floating down the mountain. At 0200 contact was made with Mountain Trip guide Sean McManamy who indicated there were still two rope teams behind him, one of which was having difficulty descending. At this point Johnson joined McManamy and returned to camp to help with their clients. Chenoweth and Falley continued up marking the trail as they went.
About 800 feet above the lower rock band, a team of three climbers was sighted having difficulty descending (Expedition Cafe Com Leite from Brazil). One member of this team, Cid Vinhate, was having extreme difficulty with the new wind slab and continually lost his footing, almost pulling the other two off their feet. Mittens dangling from his wrist, packed with snow and only glove liners on, Vinhate also had lost his mobility in his hands and could not hold his ice ax. Chenoweth radioed the remaining NPS staff at High Camp for assistance. The NPS team climbed up and short roped Vinhate down to lower angle terrain at the bottom of the traverse. Here they were met by additional staff who escorted them back to camp where they were medically evaluated for altitude and frostbite concerns.
The NPS team moved backup the traverse to contact the only remaining team. About 1000 feet above the lower rock band, the remaining four-person team was spotted. It was decided to wait at the lower rock band and contact them there. Guide Dave Staheli was the third person on a four-person rope team as they descended. As Staheli and his team moved below the rock band, the last client on the rope slipped and fell. Staheli immediately went into self-arrest and was pulled off his stance. Staheli came to rest about 20 feet downhill on an ice bridge, over a bergschrund. His client fell approximately 15 feet into the bergschrund and out of site. The rope was taught and a single picket was holding the weight of the client and Staheli. Chenoweth went down to Staheli and helped him out of the system as Falley fixed and reinforced Staheli’s rope. Using another rope, Chenoweth and Staheli built a raising system and hauled the client out of the bergschrund. At 0500 all parties returned to High Camp and after medical assessment, no injuries were found.
At 1200 a reassessment of Vinhate indicated he had minor frostbite to one hand and that the team was fit to descend on their own. Also evaluated was MT-14-Staheli client Mark Howard, who sustained frostbite to two fingers from the tip to the distal knuckle. He was also able to descend with his team. Both were advised to check in with NPS staff at the 14,200-foot camp.
Analysis
On the morning of June 16th the weather looked promising for a good summit day and teams were lured out. The weather on Denali can change quickly, forcing teams to make difficult and important decisions. These three groups were very high on the mountain as the weather changed, but because the winds and temperatures remained tolerable they continued upward. All teams underestimated the newly snow loaded slopes and the ramifications of the low visibility conditions. Summit day usually takes anywhere from eight to fifteen hours. All teams were slowed down on the decent, the longest day being 20 hours. A day this long creates other problems such as extreme fatigue and increased exposure to weather. Under these conditions one small mistake could mean disaster and often does. Fatigue, difficult slab conditions, and a lack of sufficient wanding on the traverse back to High Camp caused problems for all teams. When the weather changes high on the mountain, it deserves acute attention. On summit day, anything less than a perfect day warrants concern. (Source: Tucker Chenoweth, Ranger, Denali National Park)</t>
  </si>
  <si>
    <t>Fall on Ice, Rope Severed on Jagged Rocks, Pensylvania, Toby Creek, Buttermilk Falls</t>
  </si>
  <si>
    <t>Pennsylvania, Toby Creek, Buttermilk Falls
Police in Luzerne County say Luke Wolfgang (age not reported) fell 30-40 feet when his rope was cut on jagged rocks as he tried to climb the Buttermilk Falls area of Toby Creek.
Rescuers say the New Hope man was climbing with friends yesterday morning when the accident occurred. They say he was taken to a Scranton hospital with injuries that did not appear life-threatening, though he did suffer some broken bones.
Officials say his friends had to walk to the highway to get help because there is no cell phone service in the climbing area. (Source: From an Associated Press article sent to us with no date or additional information.)</t>
  </si>
  <si>
    <t>Fall on Rock — Misjudged Pendulum, California Yosemite Valley, El Capitan</t>
  </si>
  <si>
    <t xml:space="preserve">California, Yosemite Valley, El Capitan
At 0545 on July 18, Eric Ruderman (32) and Skiy DeTray (31) started a one- day ascent of the Nose on El Capitan (31 pitches, VI5.9 C1, per SuperTopo). They were a strong team with several years of experience and over 20 walls between them and they climbed at a high standard. Typical of fast ascents, they carried one 60-m rope and they “short-fixed”; i.e., after reaching the end of a pitch, the leader pulled up any remaining slack, anchored the rope, and began rope-soloing the next pitch to save time. Meanwhile, the second jugged, and when he reached the anchor he started belaying the leader.
Skiy led the first block of pitches to the base of the Stove Legs. Eric led from there, reaching the top of Boot Flake (top of pitch 16) by 0900. They were on schedule, with no glitches so far. Skiy jugged up to Eric and took over the lead. Eric lowered him out on pitch 17 to attempt the King Swing, a long and tricky pendulum to the left. He made the swing on his first try and pulled himself over to Eagle Ledge.
Of several ways for Eric to follow the pendulum, they had decided that the fastest and most efficient was for Skiy to back-clean; i.e., to remove all his protection behind him as he climbed the remaining 70 feet from Eagle Ledge to the anchor at the top of 17. That way the rope would run free between the anchor at 16—the top of Boot Flake, where Eric waited—and the anchor at 17, giving Eric the highest pendulum point for following the swing. The two anchors are approximately 50 feet apart and at roughly the same level, although out of sight of each other.
Skiy needed rope to begin short-fixing pitch 18 while leaving enough for Eric to lower himself under control across the King Swing. He began pulling rope and yelled over to Eric, “Stop me while you still have enough for the lower out.” Eric looked at his remaining rope and yelled back, “That should do it,” so Skiy anchored the rope and began short-fixing pitch 18, with his Grigri on his harness as a self-belay.
They estimated that Skiy had pulled over 50 feet or more of slack, and since another 50 feet or so stretched back to pitch 16, Eric figured he still had about 100 feet piled at his feet for following the pendulum. He rigged his ascenders on the line and attached them to his harness. He pulled the rope back through them until the line to Skiy’s anchor was tight. The radius of his pendulum was the distance from his ascenders to the anchor at 17, roughly 50 feet. He tied in short to his harness just underneath the ascenders to back them up and left the end of the rope also tied to his harness. The estimated 100 feet of slack rope lay between those two knots.
Eric looked at the distance he needed to go and at the pile of rope available. It looked like plenty, so he grabbed the mid-point of the slack and fed it through a carabiner at his anchor, resulting in a 50-foot bight—a length of doubled rope—on the other side of the carabiner from himself.
He began lowering himself down and across the gap by simply holding on to the doubled rope and feeding it back through the anchor carabiner hand-over-hand. After lowering about 25 feet, he ran out of rope, since half the bight had fed through to his side of the carabiner and he was now holding the end of the bight, which was still on the other side of the carabiner, in his hands. He knew that if he let go of it, he would swing left, uncontrolled except for friction on the rock and in his system. He looked at the potential swing. A corner blocked his view, but the arc seemed insignificant, so he dropped the rope.
As Skiy—already 15 to 20 feet up pitch 18—watched from above, Eric swung above and past Eagle Ledge and struck a corner farther left with his arm, head, and back. To Skiy the impact didn’t seem hard, but Eric was immediately limp, hanging upside down and motionless.
Skiy’s yells to Eric brought no response, so he down-climbed to the anchor and rappelled on his slack. Eric was hanging inverted, with the pack contorting him in an awkward position, and bleeding profusely from a laceration on the back of his head. Skiy asked, “Eric are you with me?” But Eric just mumbled. Skiy got the pack off and turned him upright. And at that point, a few minutes after the impact, Eric started to come around. His most prominent complaint was his left wrist—very painful and obviously broken or dislocated. Skiy decided there was not much he could do medically where they were. Despite, or maybe because of, the possibility of internal head and back injuries, moving him 20 feet down to Eagle Ledge seemed better than hanging on the wall.
Skiy rigged Eric’s Grigri just below the ascenders, unclipped the backup knot, and had Eric stand in a sling to un-weight the rope so the ascenders could be removed. Each climber was now able to rappel with a Grigri on his own line, except that Eric had only one good hand. Skiy dropped down to Eagle Ledge and controlled the tension on Eric’s rope so that Eric only had to operate the lever on his Grigri. The descent was painful, as his wrist hung unsupported. They reached the ledge about 15 minutes after the accident. (Luckily, Skiy had just enough rope left to reach Eagle Ledge without having to build an intermediate anchor.)
Once Eric got securely anchored on the ledge, Skiy stopped the bleeding with his shirt and performed a more thorough head-to-toe exam. Eric’s wrist was the most painful injury, but his spine was tender to palpation at the lower border of his rib cage and eventually the pain became excruciating. His neck was not tender and he had normal feeling and movement in both hands and both feet. Skiy fashioned a wrist splint with a pack strap and clothing, which helped ease the pain.
They initially considered the possibility of rappelling the route, but Skiy (a paramedic) and Eric (an EMTB) both realized that the potential for brain and spinal injuries made that option medically unwise as well as physically very difficult and risky; Eric needed to get off the route ASAP.
Skiy had started yelling as soon as they were secure on the ledge, and within 45 minutes a ranger was talking to them by loudspeaker. Skiy was able to convey Eric’s condition.
Flying conditions were excellent, so two rescuers were short-hauled directly to Eagle Ledge by helicopter. Eric was immobilized in a litter, short-hauled to El Cap Meadow, and then, three and a half hours after his accident, he was transferred to an air ambulance. At Memorial Medical Center in Modesto he was diagnosed with a fractured 7th rib, contused lungs, a fractured wrist, one broken tooth, and the scalp laceration, but no serious head injury (probably thanks to his helmet). A few months of physical therapy led to a full recovery except for his memory. After letting go of his lower-out rope, the next thing he remembers is bleeding all over Skiy while hanging from his ascenders.
Analysis    In May a very experienced and skilled climber was trying to free climb across the pendulum to Hollow Flake on the Salathé Wall after the leader had made the swing. He had no back-rope, thinking he was low enough and the radius long enough that if he fell he would not build up much speed. He was luckier than Eric, fracturing only his fibula when he struck Hollow Flake.
Why are swinging falls so dangerous? First, if you fall from, say, ten feet to one side of and level with your pivot point, you will have the same speed at the lowest point of your swing as you will falling straight down ten feet, except that you are moving sideways. Second, instead of landing on your feet, with “only” a broken leg, you’re apt to strike an obstacle sideways, with high risk of life-threatening injuries to your head, neck, chest, and pelvis. If you’re lucky you’ll be able to extend (and sacrifice) an arm or a leg to absorb the blow, but don’t bet on it because you may be spinning out of control. This is a severe example, but significant risk remains even if you’ve already lowered partway, as Eric discovered.
Why is the danger misjudged? In addition to not realizing the physics involved, maybe it’s because we’re born with a fear of heights, so a ledge ten feet below us seems farther away and more dangerous than a corner ten feet to the side. Maybe looking across the swing just doesn’t produce the same shivers as looking down. This effect is not confined to neophytes, as the case at hand illustrates.
Prevention: Maximize the rope available to the follower. Eric could have extended his rope by untying the end from his harness (while staying tied in short) and passing the single strand, instead of the bight, through the lower-out carabiner. Skiy also suggests not short-fixing that pitch at al—at the cost of only a few minutes—to give all the rope to the second. A
third option is a second rope, which has many other uses in an emergency, including the ability to descend El Cap routes anchor-to-anchor.
Eric said, “We were shooting for a one-day ascent, but my decision wasn’t due to haste, and I definitely wanted to be safe. The distance across seemed short, and I thought I had enough rope to just put the bight through the let-out biner. I never even thought about untying the end from my harness for more distance. Even when I ran out of rope partway across, I consciously estimated the swing would only be 10-20 feet. When I let go I was confident and I remember thinking, ‘I can run this out’. I just made a mistake in judging the swing.”
Finally, Skiy made this medical observation: “I learned that I don’t want to position myself below a heavily bleeding patient!” (Source: Eric Ruder- man, Skiy DeTray, and John Dill, NPS Ranger, Yosemite National Park)
</t>
  </si>
  <si>
    <t>Fall on Rock — Rappel Error (Uneven Ropes), South Dakota, Needles, Moonlight Ridge</t>
  </si>
  <si>
    <t>FALL ON ROCK – RAPPEL ERROR (UNEVEN ROPES)
South Dakota, Needles, Moonlight Ridge
Another climbing legend passed on today. On June 24, Paul Duval (71) died of injuries sustained when he rappelled off the end of an un-equalized rope at Moonlight Ridge.
Paul was a very humble and gentle man. His contributions to rock climbing were numerous. We will miss him.
Analysis
Paul had set up a rappel using someone else’s rope that had multiple markings, including markings about 20 feet from each end. Paul was not familiar with this latest in rope-design. It appears that he short-roped one side due the selection of the wrong rope marking, which he apparently assumed was the middle mark. He had passed the first marking on the rope and then went all the way to the next mark, which was actually an end ‘alert’ mark, about 20 feet from the end of the rope. The center mark was faded and difficult to see. The short end of the rope was over a small overhang and Paul was facing in the opposite direction looking over an adjacent route off his left side. The overhang and short rope were off to his right side. He was also talking to the people who were on the ground and farther around toward the opposite side of the rock. Neither Paul nor the people on the ground ever saw or noticed that there was a short rope side to the rappel set-up and a very long side, because both ends were around a corner and behind Paul to his right. (Source: Peter Lev)
(Editor’s Note: There are ways to ensure one has found the middle of the rope. The old fashioned way, guaranteed to work, is to grab both ends and slide back until reaching the bight of rope, which is the middle. Another method is to knot the ends of the rappel rope together so that it will jam in the rappel device.
Another reason the middle mark can be wrong is if one of the ends was cut off due to damage or some other reason.)</t>
  </si>
  <si>
    <t>Fall on Rock — Rappel Error, Inadequate Protection — Old Anchor Webbing Parted, Inadequate Equipment — No Headlamps, Kentucky, Red River Gorge, Emerald City</t>
  </si>
  <si>
    <t>Kentucky, Red River Gorge, Emerald City
On November 4, the bodies of Benjamin Strohmeier (18) and Laura Fletcher (18) were found near the base of a climbing route in an area of USDA Forest Service land, known in the climbing community as “Emerald City”. They were found fifty feet below a belay station used to set up a second pitch rappel from a top anchor. They had apparently fallen from a small ledge at this belay station. The fall was essentially vertical. There were no witnesses to this incident.
After the coroner took photos, the victims were freed from the rope and climbing gear and removed from the scene. The climbing gear and the victims’ possessions were taken into evidence by the Forest Service and upon examination of all the evidence, the cause and sequencing of the incident was unanimously agreed upon, the details of which follow.
About 4:00 p.m. on November 3, Strohmeier was observed leading a trad line directly above the incident scene. The eyewitness, who was standing about 300 yards away at the road, did not see Strohmeier’s belayer, as trees obscured his view. It is assumed that Fletcher was his belayer. This may have been the last time anyone else saw either of the victims alive.
The climbing pair rappelled down to a lower belay station on a small ledge 50 feet above the base of the climb. The base consists of rock-strewn earth directly below this lower belay station. The belay station ledge is small but was of sufficient size for the pair to stand together, hands free.
At the belay station, the pair found an anchor system consisting of a 36- inch length of 1 -inch tubular nylon webbing threaded through an aluminum rappel ring and two hanger brackets. The webbing ends were joined using a water knot. Although the hangers and bolts were heavily rusted, subsequent inspection showed that they would probably have supported the load of a rappelling climber. However, the webbing was so badly weathered and deteriorated that it could not and, in fact, did not support that load.
The sequence of events was thus: Strohmeier clipped a quickdraw onto the belay loop of his harness, clipped another quickdraw onto the end of the first one, and then clipped the distal carabiner of the two chained quickdraws onto the webbing. He did not clip into the rappel ring. This action essentially tethered him into the anchor system, which would have kept him safe from falling off the ledge if the anchor system had been in good condition and the webbing had not failed.
Fletcher at or near the same time started to rig for a rappel to the ground from the belay station. She fed a 60-meter dynamic, bi-pattern climbing rope through the rappel ring on the webbing and pulled it through until the middle of the rope was near the rappel ring and the two ends of the rope were hanging down the cliff. Fletcher threaded both sides of the rope exiting the rappel ring into a Petzl Reverso belay/rappel device. She then captured the two bights of rope in the Reverso and the Reverso’s larger loop with a locking carabiner and clipped this assemblage to her belay loop. She had now set herself up to rappel from the belay station, although she did not use any type of backup.
It is important to note here that at some point prior to Fletcher starting her rappel, Strohmeier took the fatal step of clipping his distal carabiner on his chained quickdraws not only onto the webbing, but also onto the rope between the top of Fletcher’s Reverso and the point where it threaded through the rappel ring. It is possible that he did this intentionally for some unknown reason, or it could have been done unintentionally, due to diminished light. He was now clipped both to the webbing and this bight of rope.
Fletcher stepped off the ledge to rappel and weighted the rope and anchor system. At or shortly after this point in time, the webbing experienced a catastrophic tensile failure. The rappel ring was freed from the webbing causing Fletcher to fall. And, because Strohmeier was clipped into the bight of rope coming out of Fletcher’s Reverso, he was yanked off the ledge by her weight. Both of them experienced a free-fall of about 50 feet to the ground.
The victims were found with about six feet of doubled rope joining the two climbers together between her Reverso and his distal carabiner. Unfortunately, when the rope was cut to remove the victims, the rappel ring fell out of the system. Without knowing exactly where this ring was located in the system, the exact cause of the incident might not have been conclusive. However, close examination of the Coroner’s photos taken before the rope was cut and gear was removed clearly shows the rappel ring in the position it had to be in relative to the other gear for this incident to occur as described above.
Analysis
At 3:53 p.m. on November 3, the Jackson Airport Weather Station (approximately 20 miles from the incident scene) reported a temperature of 71.1 degrees F, wind NW at 4.6 mph, and skies clear. Sunset at location was at 5:53 p.m. The rock wall at the scene is southwest facing. Cliffs across the road to the west tower over 300 feet above the road and could render the incident scene in significantly diminished light even before sunset.
The human factor cause of the incident was an error in judgment. Rather than leave gear behind at the anchor station—gear such as a runner and/or carabiners, both of which the two climbers had with them—they elected to trust their lives to an ancient, weathered piece of webbing.
Another possible contributing factor is that because only the leader, Strohmeier, was seen topping out and Fletcher had not started climbing this route by 4:00 p.m., it may be that the climbing pair did not start the rappel until it was relatively dark. No headlamp or flashlight was found on or near the victims. Without means to light their way or illuminate the gear present on the wall, this could account for the pair’s decision to trust webbing, which may have seemed to be in better condition than it actually was. (Source: Richard Weber, Team Leader—Red River Gorge Mountain Rescue Team For USDA Forest Service Law Enforcement)</t>
  </si>
  <si>
    <t>Fall on Rock, Climbing Unroped, Pennsylvania, Tohickon Valley Park</t>
  </si>
  <si>
    <t>Pennsylvania, Tohickon Valley Park
Joseph McDevitt (26) was in serious condition yesterday after plunging at least 70 feet to the ground in a fall off a cliff in Bucks County. He was airlifted and treated in the intensive care unit at St. Luke’s Hospital near Bethlehem, officials said.
Analysis
The 200-foot cliffs of red shale along Tohickon Creek are popular among climbers. While falls like McDevitt’s “do occur, it’s not commonplace,” county spokesman Chris Edwards said.
A witness said McDevitt had no rope or safety harness. Witnesses differed on whether McDevitt wore a helmet. (Source, from an article by Jeff Gammage, in the Philadelphia Inquirer. No date given)
(Editor's Note: We are sure that other incidents occur in PA. At the moment, we rely on inconsistent sources for information from this region.)</t>
  </si>
  <si>
    <t>Fall on Rock, Colorado, Black Canyon of the Gunnison National Park, Stoned Oven</t>
  </si>
  <si>
    <t xml:space="preserve">Colorado, Black Canyon of the Gunnison National Park, Stoned Oven
On Monday, October 20, Irishman Michael Walsh (30) and his two partners were attempting the Stoned Oven Route (5.11d), a 13 pitch, Grade Vrock climb located on the North Chasm View Wall. Around 11:00 a.m., Walsh was approximately 600 feet above the ground when he fell 30 to 40 feet while leading the fourth pitch of the route. He fell hard enough to shatter his helmet. He was disoriented and appeared to be suffering from a life- threatening head injury.
Walsh’s partners lowered him to the floor of the canyon, and one of them ascended the 1,700-foot Cruise Gully route by scrambling and using an ascender on fixed ropes. After seeking help from the others, he gathered equipment, including sleeping bags, warm clothing and head lamps, and returned down the Cruise Gully to assist Walsh and the other partner.
At 1:30 PM a park visitor came to the North Rim Ranger Station to report the accident. The individual reporting the accident was not a member of Walsh’s party, but she had been at the North Rim Campground when a member from Walsh’s party appeared seeking assistance.
A hasty team responded immediately, descending the technically demanding Cruise Gully. Although their response time was slowed slightly by rain, the team reached Walsh just after 5:00 p.m. Due to the nature of Walsh’s injuries, the park SAR team, assisted by members of Western State SAR, began a rescue operation despite the approaching darkness. A park SAR team member was lowered from the rim to the canyon floor in the area of the Hallucinogen Wall route (5.10, A3+). A litter carry was made from the base of the Stoned Oven route to the haul lines, and Walsh and a rescuer were then hauled 1,500 vertical feet to the canyon rim, arriving there around 11:00 p.m. Walsh was then flown to a hospital via air ambulance. The entire rescue operation took less than nine hours from the time of first notification to its conclusion.
Analysis
A good example of the ability of a climbing party to initiate a self-rescue and the effectiveness of a well-trained SAR team. (Source: Steve Winslow, District Ranger in the NPS Morning Report for October 28, and www. firerescuemagazine. com)
</t>
  </si>
  <si>
    <t>Fall on Rock, Failure of Nut 
New Hampshire, Cathedral Ledge</t>
  </si>
  <si>
    <t>In August, Christopher Townsend (27), an experienced climber from Cambridge, Massachusetts, took a 20-foot fall that left him hanging unconscious on his rope for about two minutes. He walked out of the hospital later in the day “courtesy of his helmet.”
(Editor’s Note: No other rock climbing incidents were reported by the Mountain Rescue Service, located in North Conway. Rick Wilcox, the President of MRS, indicated in a phone conversation that there were probably more incidents, but unless rescue is required, climbers tend to leave without telling about their mishaps.)</t>
  </si>
  <si>
    <t>Fall on Rock, Fatigued, Placed no Protection, "Too Relaxed" Arizona, Cochise Stronghold</t>
  </si>
  <si>
    <t>Arizona, Cochise Stronghold
Ever since my fall I have been reliving the events of that day, but I have also been psychoanalyzing why I fell. I can still vividly see the fall. I have also pondered, for weeks now, whether or not I should post my “accident”. You see, for me the only justification for bringing this to light is the hope that someone—anyone—could benefit from my predicament and, hopefully, learn from it to reduce the possibility of a similar accident happening to them.
I was climbing in Cochise with a good friend the other week. Things were pretty much typical except, maybe, for the fact that I was running on little sleep and that I was in a negative mood. I tied in as usual and made my typical pre-climb assessments. I was confident enough, the grade was well within my ability; I was “up” for the climb. But, something was wrong. Something must have been wrong because I fell. Upon reflection I can clearly see that I was too relaxed. I was too mellow for the seriousness of the climb and, perhaps more specifically, the seriousness of the landing.
I led up maybe 15 feet feeling comfortable. I had not placed any gear. At one point I do remember looking at a placement, but decided not to put anything in because I was thinking I had to save the gear to finish the pitch. At one moment I stopped. At that moment I recall thinking, hey, I have no secure handholds and poor foot placements. I then recall thinking that I should put in a piece. But, in the split seconds that followed my right foot skated and the next thing I realized was that something was wrong; I was falling. I somehow turned myself around, sliding down the face with my palms on the very steep (near vertical) slab, my feet leading. In the next instant I was on the ground and my left foot was jammed into a crevice. The sole of my foot was up, my heal was extended down (I hyper extended my ankle; dorsi-flection), my predicament only then coming to realization.
I have only one question for myself. That is, why had I stopped in (or perhaps more correctly, moved into) a place with no handholds and only marginal foot placements? Especially given that I had no gear in. This question haunts me a bit, because it makes no sense to me. Being comfortable on a route is not new to me, although I think that I may have been a bit too relaxed in this case. I can usually mange to increase my excitation level to a point consistent with my assessed level of the risk of the climb. Perhaps, in this case, I failed to do that.
I have a slight brake in my Talus, and the doc said that I would heal with little to no long-term problems. But, I want to learn from this experience and, yet, I am not yet quite sure what it is that I need to learn.
As a side note, I have witnesses multiple falls from climbers. In one case a friend zipped three pieces and landed at my feet, on his back, on top of the rope bag. To me the fall happened nearly instantaneously; it was over (I thought) in a split second. Yet, for my fall, I can see all the events happening; I see myself sliding down, conscious of the fact that my palms were pressing against the rock, my feet in front of me, my knees slightly bent, and then the landing. I would surmise that it took less than 1 second, but I visualize it as a sequence of clear events with time to ponder and think about the event. (Source: David Arthur Sampson)</t>
  </si>
  <si>
    <t>Fall on Rock, Handhold Dislodged - Fall on Rock, California, Sierra Nevada, Palisades Region</t>
  </si>
  <si>
    <t>California, Sierra Nevada, Palisades Region
At 0700 on July 13, J.C. (47) and B.Y. (47) set out from camp at 10,000 feet at Brainard Lake on the South Fork of Big Pine Creek intending to climb the Northwest Ridge (5.7) on The Thumb. The previous day’s weather included afternoon and evening thunderstorms. As the pair approached the peak, they repeatedly discussed the early appearance of clouds and whether they should consider turning back to camp. The weather improved around 0900 and as they reached the bottom of the northwest couloir, they decided to climb up and turn around if the weather deteriorated. Approximately 500 feet up the loose scree, talus, and snow of the couloir, the pair turned right to climb a third class wall to reach the start of the roped pitches. J.C. went left and B.Y. went right, with the plan to meet 100 feet higher. J.C. was 15 feet up on the wall when he pulled and dislodged a large block weighing at least 100 pounds. He could not prevent the rock from striking him and was knocked off his stance, subsequently falling backwards into the couloir with the block landing on top of his legs. He was wearing a small pack and helmet and did not hit his head. J.C. is a physician and was able to assess his injuries, which included deep lacerations of the left thigh, right shin, and left hand, a cracked front tooth, bruises to the left arm and ribcage, and a possible pneumothorax (collapsed lung). He was alert and had no obvious broken bones.
There were no other climbers in the area or cell phone reception. The pair had first aid gear and used ace bandages and duct tape to stabilize the bleeding from the lacerations. J.C. determined that he had no immediate life-threatening injuries. Despite pain and a possible pneumothorax, he decided they should attempt a self-rescue instead of B.Y. hiking out for help. They descended the couloir with two single rope 60 meter rappels, with J.C. rappelling and B.Y. down-climbing. J.C. took two prescription pain pills, and they hiked down 2000 feet and a few miles to camp in five hours with periods of rain and hail. J.C. was able to walk slowly without help using trekking poles. Upon reaching camp around 1700, J.C. was too exhausted to hike five more miles to the car. J.C. again assessed his injuries. He was no longer bleeding and was breathing comfortably at rest at 10,000 feet. He decided they should eat, hydrate, sleep, and hike out at first light. B.Y. agreed and they hiked out the next day with B.Y. carrying most of the gear. They arrived at the car three hours later and drove two hours to Mammoth Lakes emergency room, where J.C. was found to have a fractured left rib with a 40% collapse of the left lung. A chest tube was inserted with full re-inflation of the lung. The lacerations on his legs were irrigated and left open for later closure. J.C. was discharged four hours later and drove seven hours home that evening. He was back in the office seeing patients the following afternoon. Four weeks later, J.C. was fully recovered and climbing in Yosemite. (Source: J.C.)
(Editor’s Note: We thank Dr. J. C. for submitting this report. He was fortunate to be able to manage his own medical care, and it is commendable that he and B.Y. were able to self-rescue.)</t>
  </si>
  <si>
    <t>Fall on Rock, Inadequate Protection, Poor Communication, Inadequate Medical Training, California, Yosmite Valley, El Capitan</t>
  </si>
  <si>
    <t>California, Yosemite Valley, El Capitan
At 0330 on May 15, Matt Christensen (26) and Tony McClane (20) climbed fixed lines to Sickle Ledge on El Capitan and started up pitch 5 of the Nose (31 pitches, VI 5.9 Cl per Super Topo). They traveled light, with one 60-m rope, hoping to summit that night. The climb went smoothly and they were happy with their progress. After completing pitch 24, Tony belayed just below Camp V, at the spot marked “OK bivy for 1” on Super Topo. It was now about 2030, a little after dark.
Matt led pitch 25. To avoid rope drag, he placed no protection on the easier section up to the ledge just above Camp V (marked “OK bivy for 2” on the topo). Then he continued up a thin aid crack toward the Glowering Spot. Tony could not see Matt by this time because of darkness and the shape of the wall. After the rope had paid out for a while Matt seemed to slow or stop for a few minutes. Then Tony heard, “Oh shit! Oh shit!” and the sounds of falling. Just as Matt hit the ledge, Tony felt tension come on the rope, which he thinks cushioned the impact.
Tony started shouting Matt’s name and became alarmed when he got no answer, so he anchored the rope and jugged up it using Matt’s body as a counter-weight. When he reached the ledge, about five minutes after the fall, Matt was just lying there. The ledge sloped and Matt was head down, so Tony helped him sit up. His eyes were open and he seemed conscious, but when Tony asked, “Are you OK? What’s my name?” Matt didn’t say anything. He didn’t seem to know what had happened, and Tony thought maybe he couldn’t hear. He wasn’t fighting, but he resembled a drunk person—moving, but not purposefully or effectively.
Despite his helmet, Matt had a laceration on the back of his head and patches of blood the size of a dinner plate were scattered everywhere, maybe half a liter altogether. When Tony saw all the blood, he thought Matt might die. They had left Matt’s cell phone in camp, so Tony started signaling for help by flashing his light down toward the Valley.
A Polish team of two was at Camp VI, two pitches higher, so Tony shouted up to them but got no response. Someone on the ground heard him, however, and contacted the NPS by cell phone at 2100. About 30 minutes later, park rangers in El Cap Meadow broadcast toward the cliff with a loudspeaker, “If you need a rescue flash your light.” Tony answered with a flash. The rangers replied, “To answer ‘Yes’, flash three times, to answer ‘No’ flash once,” and then they began asking “Yes/No” questions. The night was calm and clear—excellent conditions for communicating with parties on the wall. Tony was gradually able to describe the situation.
When asked, Tony signaled that he had no medical training. The rangers took that into account in guiding him through a medical exam, which extracted more information: The patient had suffered a head laceration with heavy bleeding and a loss of consciousness of two to five minutes. He currently had no trouble breathing, no uncontrolled bleeding, had a pulse at the wrist, no apparent chest injury, no bones visible, normal feeling and movement in hands and feet, and was seated on a ledge.
When communicating like this, however, misunderstandings always occur. In this case, when determining which member of the party was answering the questions, the rangers came to believe they were talking directly with the injured climber himself. Since Tony had been excellent at responding clearly, they had the impression the patient was fully alert and oriented, when, in fact, Matt was curled into a ball, making no sense, and hardly able to respond to Tony, let alone to a loudspeaker a half mile away in the dark.
Tony wanted immediate assistance. The rangers agreed but told him that they would not be able to reach him until after daybreak. After advising Matt to try to not move his head because of the risk of a neck injury, they left to prepare the team, still with the impression that he was fully alert.
Though not a great bivy, the ledge was ample for both of them to sit, and Tony had been able to build a secure anchor for the night. They had enough water, but having packed for a speed ascent, they had very little clothing, and the night was chilly. Per the rangers’ instructions, Tony huddled next to Matt to keep him as quiet and still as possible.
Despite Tony’s efforts, Matt became more active over time, playing with the anchor, and saying, “Tony, we’ve got to go down,” and, “You’re on belay.” As dawn was breaking, Matt got up, and Tony thought he was just taking a pee over the side. He asked Matt what he was doing and Matt replied, “I’m going to bed”. It turned out he wanted to go down to Camp V where there was a better bivy. By the time Tony realized what he was up to, Matt had untied and was out of reach, 10-15 feet down on another ledge. Then he took off his harness and down-climbed a 5.7 crack all the way to Camp V Tony shouted down, “What the #&amp;%!! are you doing? Put on your harness!” Matt scrambled back up the crack and put on his harness.
Matt wasn’t completely alert but he was now looking Tony in the eye without getting distracted and was answering simple questions. Tony thought that Matt would have known by now if he were hurt. His apparently improved mental and physical condition—evidenced by his downclimb—convinced Tony that Matt could probably safely move around and even jumar, so maybe he didn’t need a rescue. He asked Matt, “Do you want to jumar or do you want a rescue?” Matt replied, “Jumar.”
The NPS “spotters” were back shortly after dawn with the loudspeaker and a telescope. For the first time they were able to see exactly where Matt and Tony were. They asked, “Wave your arms if you need a rescue.” Tony did not answer, thinking Matt would be able to make it to the summit. He decided to finish leading Matt’s pitch to the Glowering Spot and then see if Matt could competently jumar. If Matt made decent time, Tony reasoned, he’d be capable of summiting. Otherwise they would ask for a rescue.
About 0700, as Tony was leading the pitch, the NPS helicopter hovered nearby and asked, via loudspeaker, if they wanted a rescue. Tony waved them off. Tony recalls, “Matt was down at our bivy ledge. He had me on a Grigri so I wasn’t concerned that he was belaying competently, and if I asked for rope he responded right away. The helicopter left and it seemed like the NPS got the message. I made it to the anchor and Matt jugged in a reasonable amount of time. When he got up to me, he was rigged correctly for jugging. I asked, ‘Can you do this? Are you OK?’ and he said he thought he was capable.”
The spotters stayed in the meadow all day to monitor the party’s progress, and two other rescuers hiked to the summit to communicate directly with Tony and Matt as they neared the top.
The Polish team tossed a fixed line down from Camp VI, enabling Tony and Matt to join them. From that point on, the Poles climbed ahead and fixed Tony’s rope at each pitch. Now Tony could let Matt jumar first to be sure he rigged and climbed correctly. He was comfortable that Matt was performing well on the wall but was fairly sure that he wouldn’t be able to hike out on his own.
Tony recalled, “I asked him how he was feeling and he said, ‘Better’. He didn’t seem to be getting worse; otherwise I wouldn’t have wanted him to jug. But he wasn’t bright and cheery and sometimes he would go to sleep at the anchors and I would wake him when he was ready to go.
“I never tried to initiate a rescue during the climb out, but at one point, above Camp VI, Matt started jugging and wasn’t doing very well and said, ‘I’m done for the day’. He came back to the anchor, rested 10-15 minutes, and then jumared it decently. During that interval I thought he wasn’t capable of getting out on his own and I was pissed that I hadn’t asked for help first thing that morning. But he was effective, even on the overhanging sections, and I doubt the spotters in the meadow would have noticed any warning signs.”
However, by the time the Poles topped out at 1530-1600, they and Tony felt that Matt was deteriorating, so the rescuers at the summit radioed for reinforcements to be flown up. When Matt reached the top, he collapsed in exhaustion. He was met by a medical team that found him oriented to person, place, time, and events, but his responses were sluggish, occasionally confused, and he was having trouble staying awake. He also complained of pain and tenderness in his neck at the C-6 and C-7 vertebrae. He was immobilized, packaged in a litter, and short-hauled with a ranger-medic off the lip of El Cap to an EMS helicopter waiting in El Cap Meadow.
The final diagnosis was a subdural hematoma, a fractured skull, and the head laceration, but no serious injury to his neck. Matt spent several days under observation in the hospital ICU. He avoided surgery and has made a full recovery—except for a blank spot in his life. He said, “The last thing I remember of the climb was making the first few placements on that pitch. I woke up in the hospital four days later.”
Analysis
Experience: Matt said, “I thought we were doing phenomenally well, really efficient. We’re not super-climbers by any means, but we have 3 -5 years of intensive climbing experience, including several multi-pitch routes and fast ascents, and we work well as a team. We were moving at a reasonable pace, no arguments, and not being rushed or cutting corners.”
Equipment: They did cut corners, however, by taking just one rope. This is common practice for fast ascents, but that does leave the party with little margin for self-rescue, e.g., to belay to an injured partner or make a quick retreat. It put Tony in the position of having to rely initially on brain-injured Matt to rig and ascend correctly, and then to rely on the Poles for help—a wise move but not a predictable option.
Tony said, “If we’d thought someone would get injured, we would definitely have taken more than one rope. We assumed we would not get hurt. We don’t fall off 5.9 and shouldn’t be falling off Cl either. We assumed wrong, but an accident seemed very unlikely. It was a surprise.” Other common surprises include broken holds, rockfall, damaged/stuck rope, dropped gear, and significantly under-rated pitches.
The Fall: The free-climbing on that pitch is hard, so Matt was probably aiding. He was caught by protection about 2 5 feet above the ledge, but we don’t know where the fall started or why. At least two failed pieces, possibly fixed, contributed to his striking the ledge. The take-home message is that falls can happen to anyone.
Getting to Matt: When Tony jugged the rope to reach Matt after the fall, both climbers were loading Matt’s highest remaining piece. Tony didn’t know the quality of the placement or whether it had been weakened by stopping the fall. He also did not know what remained to catch him if the top piece pulled, and in a hard fall, his ascenders could have damaged or severed his rope, but he’d never had to rescue someone before and didn’t know what else to do. He figured that if the top piece had held Matt’s fall, it should be good for jugging. It might have been better to self-belay up to Matt, and Tony had enough rope for the task. Several bivy and anchor bolts along the way offered protection and the climbing was fairly easy.
Communications: Playing “Twenty Questions” in the dark is fertile ground for misunderstandings. In this case it put Matt at risk in several ways. Had we realized the issues that night, we would have explained the situation to Tony or ignored his wave-off in the morning. Some advice: Carrying a cell phone or FRS radio can prevent such a problem. A phone must have service where you climb and it must have a battery fully charged for emergencies, not drained by calling your friends at every belay. You may need it for several calls with rescuers, not just a single 911 contact.
The NPS does not monitor FRS radios, so leave one with a reliable friend. Treat at least one set of radio batteries as emergency gear—no chit-chat. Unlike cell phones, FRS radios can talk directly to each other, but they do have range and terrain limitations.
Medical issues: Tony thought and acted reasonably, given his lack of emergency medical training, but he did not understand the risks that Matt faced. This is the most important lesson in this incident.
A blow to the head resulting in Matt’s altered behavior is likely to have caused bleeding inside the skull that presses on the brain. It may only become serious hours later and then prove fatal.
A patient like Matt, though seemingly aware, is capable of semi-intelligent but potentially disastrous actions, as evidenced by Matt’s incredible free- solo-in-the-dark down-climb. As he continued to the summit, Matt might have untied himself, mis-rigged his Jumars, or taken Tony off belay. Advice: If you have to leave a head-trauma patient to go for help, devise several secure tie-ins, restrain the arms if necessary, and confiscate knives and other articles that could cause harm.
Anyone with Matt’s mechanism of injury is at high risk for a broken neck. It can sometimes be ruled out if the patient is truly alert, but Matt did not qualify. Waiting quietly for a rescue and hoping Matt cooperated was medically safer than self-rescue.
Final Advice: A First Responder course, especially the Wilderness version, covers this material. No climber should be without this training. One trained person in the party is not enough, since he or she might be the patient.
Final Word: No one wants to be rescued, because of pride, self-reliance, or public perception. Tony left the decision up to Matt, but as he stated later, “When someone is that disoriented, their opinion doesn’t really matter, does it?” He’s right. The choice of self-rescue was not Matt’s to make. (Source: Matt Christianson, Tony McClane, and John Dill, NPS Ranger, Yosemite National Park)</t>
  </si>
  <si>
    <t>FALL ON ROCK, INADEQUATE PROTECTION, POOR COMMUNICATION, INADEQUATE MEDICAL TRAINING,California, Yosemite Valley, El Capitan</t>
  </si>
  <si>
    <t>New Hampshire, Mount Washington, Huntington Ravine
On January 26, a novice climber (44) and his partner started up Odell Gully around 3:00 p.m. on Saturday afternoon. After completing the main ice climbing section, they traversed to the east to begin their descent. Neither had headlamps with them and darkness complicated their descent. According to the party, they were in the lower section of the Escape Hatch when one of them lost his footing and began a sliding fall. Unable to self-arrest, he slid approximately 150 feet before slamming into a tree and stopping. The fall resulted in injuries to his back and legs. The two were able to get to the Harvard Cabin under their own power where local guides and the caretaker provided assistance to the climber and notified the USFS Snow Rangers who arrived at the Harvard Cabin around 9:30 p.m. The patient was reassessed, immobilized on a backboard and transported via snowcat to Pinkham Notch where he was transferred to an ambulance and brought to the hospital. We later learned that he had fractured two vertebrae in his lower back and had numerous sprains and contusions
Analysis
This was the third sliding fall injury in three days. All of them would likely have been prevented with a quick self-arrest. The surface that all of these occurred on was a very hard, icy snowpack from the January thaw, which is difficult to stop on, so if a fall isn’t arrested immediately, one will get out of control fast.
In each of these incidents, the parties involved did a good job getting to the Harvard Cabin under their own power.</t>
  </si>
  <si>
    <t>Fall on Rock, Inappropriate Call to 911, North Carolina, Rumbling Bald, Drivin and Cryin</t>
  </si>
  <si>
    <t xml:space="preserve">North Carolina, Rumbling Bald, Drivin and Cryin
On May 21, while preparing to climb, an EMS vehicle entered the Rumbling Bald parking lot. One of the EMT’s asked if anyone had called 911, noting that someone had called saying they had fallen “below the cliff’. Without further conversation, he left the parking lot. Shortly thereafter, other rescue personnel began to arrive, including two state park rangers, assorted volunteer firemen, paramedics, and rescue vehicles!
My partner and I left the lot and hiked to the climb Gunboat Diplomacy. Upon arriving, we heard someone yelling. I walked over to investigate and found a climber sitting below Drivin and Cryin (5.10a) with an obviously swollen ankle but otherwise okay. He stated that he fell above the first bolt (bolt was clipped) and broke his ankle. I followed by telling him that a group of rescue personnel were on their way.
Shortly thereafter, a group of approximately ten rescuers arrived. The climber was assessed for injuries and after some consultation, he walked out under his own power with minimal assistance.
Analysis
Climbers have a responsibility to attempt a self-rescue and that calling 911 should be the very, very last option. Climbers should take personal responsibility for being in the mountains and climbing safely. By adopting skills and gaining the appropriate knowledge, training, and experience, climbers can reduce risks to acceptable limits. More rescues, especially unnecessary ones performed by local and government agencies, have the potential to impact the climbing community negatively. (Source: Will Byrum from a posting on carolinaclimbers.org, May 22, and Aram Attarian)
</t>
  </si>
  <si>
    <t>Fall on Rock, Placed No Protection, Exceeding Abilities 
Colorado, Eldorado Canyon State Park, Grandmother's Challenge</t>
  </si>
  <si>
    <t>On October 8, Kevin (51), an experienced climber, and his wife started the first pitch of Grandmother’s Challenge (5.10c), a two-pitch climb on Redgarden Wall. The first pitch is rated 5.8. Kevin was approximately 30 feet above the ground with no protection in place and slipped, landing feet first on a large ledge then losing balance and falling feet first again onto the ground. At least one ankle was fractured and the other severely sprained if not also fractured. Kevin also complained of lower back pain when rescue arrived. (Source: From an accident report completed by Chris Darr.) (Editor's Note: According to statistics kept by the Rocky Mountain Rescue Group, there were 20 reports of injured rock climbers within the group's response area last year. From 2002 to 2006, the group averaged 21 calls a year for injured climbers, with an average of nine responses a year in Eldorado Canyon State Park.)</t>
  </si>
  <si>
    <t>Fall on Rock, Poor Practice — Hooked Fingers Through Bolt Ring, Colorado, Red Rock Canyon Open Space, Rethinking the Ethics</t>
  </si>
  <si>
    <t>Colorado, Red Rock Canyon Open Space, Rethinking the Ethics
Rethinking the Ethics (5.10a) is a 45-foot, four-bolt sport climb located on the Ripple Wall. The climb culminates at a two-bolt anchor beneath the top of an arch. In late September, a male climber was leading this route and upon reaching the two-bolt anchor, hooked his fingers into the ring to pull up rope. In his attempt to pull up the rope, he lost his hold and fell with the rope behind his leg. This action caused him to flip upside down and strike the back of his head on the rock, causing a concussion requiring an evacuation.
Analysis
Upon reaching the top of the route, climbers clip the rope into both of the top anchors then girth hitch two slings to the harness through the belay/ rappel loop and attach a locking carabiner to the end of each sling. Each sling is then clipped to each bolt on the anchor, no longer relying on the belayer or the climbing rope. At this point a figure-8-on-a bight is tied and clipped into either a carabiner on the harness or into the anchor, which prevents losing the end of the rope when it’s untied in the next step. Next, the original tie-in knot is untied from the harness and passed through the rap rings on the anchor. More rope is pulled up from the belayer in order to rappel using both sides of the rope making sure both ends of the rope reach the ground. This technique eliminates unnecessary wear on the fixed gear, which has been an acknowledged problem at Red Rock Canyon. (Source: from a posting on mountainproject.com)</t>
  </si>
  <si>
    <t>Fall on Rock, Protection Pulled Out, California, Idyllwild, Suicide Rock</t>
  </si>
  <si>
    <t>California, Idyllwild, Suicide Rock
On September 5, Trevor Mathews (21), suffered significant head trauma and remains in intensive care. His friend and climbing partner, Claire McKay (22), was treated and released but will undergo facial reconstruction surgery to treat a fractured cheekbone. She also broke her arm and has severe bruising, some caused by being pelted with hail as she lay unconscious on a ledge.
In accounts after the accident, relatives, rescue workers, and fellow climbers say Mathews and McKay began their climb Saturday under near-perfect conditions and clear skies. They took the Captain Hook route up the cliff, which, despite its name, is regarded as a relatively safe and easy climb. Both are said to be experienced climbers who train at an indoor facility. Both were wearing helmets. They were on the second phase of their climb when Mathews, who was about 40 feet above McKay, slipped while trying to set a wedging device for his rope, according to McKay’s father. A second device securing the rope to the rock pulled loose and Mathews fell. McKay was on the same rope and was slammed into the face of the rock and knocked unconscious when the rope pulled taut as Mathews plummeted.
Phil Sanchez and his climbing partner Richard Magner and other climbers scrambled to help. They called 911 and secured Mathews in a stretcher that was on-site, with Magner taking off his shirt and using it to pad Mathews’ head. They were carrying him out to the road when Idyllwild and Riverside County firefighters arrived. He was taken by helicopter to Riverside County Regional Medical Center.
As rescuers turned their attention to McKay, the sky began to darken. Sanchez and Magner decided they would climb the cliff face to get to her. As they made their ascent, the rain and hail began, first the size of BB’s but soon growing to the size of grapes. Magner, who remained shirtless, was being cut by the hail. Rescue workers planned to use a helicopter to lift McKay off the cliff but had to abort the mission when the storm blew in, Idyllwild Fire Department Capt. Alan Lott said, “We were notified by the pilot of the helicopter that he could no longer see the nose of his ship.”
Sanchez and Magner climbed to an anchor point about 25 feet above McKay, set their rope and then rappelled down to her. By that time she was conscious and responsive. Sanchez then rappelled to the bottom and secured the rope so that McKay, despite her injuries, could rappel herself down, with Magner following. “I was capable and fully confident to help her out, so I was going to do it,” Sanchez said. “It wasn’t even a question of what the weather was like. It was, ‘Someone’s in trouble and I’m going to do everything in my power to help this person out.’” Getting to McKay took about half an hour, in Sanchez’s estimation, and getting her down took about 45 minutes. Once she reached the bottom, rescue workers put her in a stretcher, splinted her injuries, and carried her out to the road so she could eventually be taken by helicopter to the hospital.
“The weather was so bad you couldn’t even look up to see if they were rappelling with her because of the ice coming down and the rocks and debris coming down,” said Capt. Tim Bingham of the Riverside County Fire Department. (Source: Edited from an article by Christian Berthelsen in the Los Angles Times)</t>
  </si>
  <si>
    <t>Fall on Rock, Protection Pulled Out, No Helmet, California, Yosemite Valley, Church Bowl</t>
  </si>
  <si>
    <t>California, Yosemite Valley, Church Bowl
On August 31, Tomoki Shibata (22) led Church Bowl Tree, a 5.10b crack, belayed by Hiroki Kishi. Shibata left his helmet at the base of the climb because the route was only one pitch long. From the ground up, in this order, he placed a camming device, another cam, a stopper, and a third cam. The stopper dislodged as he was climbing.
Details are sketchy, but when the stopper fell out, Shibata apparently realized that a single piece stood between him and the ground, and we think he decided to go for the bolt anchor several feet above. His feet were about 40 feet above the ground when his left hand-jam slipped out and he fell. His top piece pulled out under the force of the fall; he hit the ground on his feet and then tumbled over. The rope came tight just as he hit, absorbing some of the energy of the fall.
Shibata was carried 100 yards to the ambulance, examined at the Yosemite Medical Clinic, and released after treatment for a head laceration, a fractured right wrist, and a fractured left thumb.
Analysis
Shibata had four years climbing experience, mostly on bolted face climbs up to 5.11a. He had been climbing cracks and traditional routes (placing protection on the lead) for about six months prior to the accident. Church Bowl Tree, a popular, accessible, and relatively difficult climb, is fairly easy to protect, yet it has been the scene of various miscalculations and ground falls. Belayers should watch for these situations on any climb and not be afraid to encourage inexperienced leaders to protect conservatively. If not sure of a placement, double it up. (Source: Aaron Smith and John Dill, NPS Rangers, Yosemite National Park)</t>
  </si>
  <si>
    <t>Fall on Rock, Protetion Pulled out, Colorado, Eldorado Canyon State Park, Bastille, Werk Supp</t>
  </si>
  <si>
    <t>Colorado, Eldorado Canyon State Park, Bastille, Werk Supp
On July 14, Preston Brennan (47), an experienced climber, and his partner were climbing Werk Supp, a 5.9 route located on the Bastille. Witnesses noted that while on the first part of the climb, Preston had placed two nuts and was working on the third for quite some time. He placed another about ten or so feet above the third. While placing the fifth piece, he lost his grip and fell, hitting the left side of his forehead on rock and losing consciousness for the rest of the fall, since he made no sound and came down “like a rag doll”. Two of the nuts pulled. He fell at least 50 feet suffering serious brain injuries, .... (Source: H. Urie, The Daily Camera, July 19, and a series of postings on mountainproject.com)</t>
  </si>
  <si>
    <t>Fall on Rock, Unsafe Position, Fatigue, Alaska, Skagway, Black Lake</t>
  </si>
  <si>
    <t>Alaska, Skagway, Black Lake
On June 14, Karl (28) was climbing an unnamed, single-pitch sport route rated at 5.9 near Skagway. Just below the top of the route, he had clipped into the final bolt and was preparing to climb through the crux, where the final bolt was just to the right and above the climber, while the second-last bolt was below and to the left. The crux involved beginning just below a small overhang where the climber under-clings, before climbing above the bolt. Due to the varied surface of this rock, it is natural to place the rope behind one’s legs when passing through the crux.
When Karl passed the bolt, he found the natural line to the left of the bolt. The result was that his rope went to the right to the final anchor and back to the left to the second-to-last anchor. At this point, the rope was taut and directly below, passing at 45 degree angle between the anchors. Karl was approximately 1.5 above his final point of protection and three meters above the rope passing between the two anchors.
When Karl fell at the crux, his legs were caught in the rope passing between the anchors, causing him to be thrown upside down. While undesirable, this in itself did not result in any injury. Karl was injured when his foot, caught on the rope, smashed upwards into the overhang.
Karl was lowered to the ground and evacuated to a health centre in Skagway, some 5 km away. He was later diagnosed with a fracture of the left talus.
Analysis
Karl had noticed from the ground that a previous climber was forced to attempt the crux with the rope behind her legs. He noted that this was undesirable and potentially dangerous. While at the crux this was confirmed. When Karl arrived at the crux, he was fatigued and did not feel especially strong. Rather than retreating, he attempted the crux knowing he could very well fall and knowing that a fall would be dangerous given the position of the anchors.
The climber should have evaluated his fitness, the configuration of the anchors, and the potential for injury and decided that this move should not have been attempted. Alternatively, Karl could have made a concerted effort to avoid the rope below him while falling. He could have also attempted a different line above the final anchor such that a fall would have avoided the rope. (Source: From a report sent in by Karl)</t>
  </si>
  <si>
    <t>Fall on Snow — Loss of Control on Voluntary Glissade, New Hampshire, Mount Washington, Lion's Head Winter Route</t>
  </si>
  <si>
    <t>New Hampshire, Mount Washington, Lion's Head Winter route
On March 3, a group of mountaineers (ages unknown) were glissading Lion’s Head Winter Route when one of them lost control and fell down approximately 75-100 feet through the trees to the bottom of the steep section of trail. Along the way, he hit some trees and came to a stop against a large stump.
USFS Snow Rangers were notified of the incident by a hiker who had been sent to Hermit Lake to get help. Although below the steepest section of trail, the patient was found in terrain sufficiently steep to warrant belaying the litter downhill until the flat section of trail. From here he was sledded to the junction of the Winter Route and the Huntington Ravine Winter Access Trail, then transported via snowmobile and haul sled to Pinkham Notch Visitor Center.
Analysis
The Winter Route on Lion’s Head is a steep mountaineering route that requires the ability to self-arrest in the event of a fall. Glissading was a reasonable descent option given the soft snow conditions on this day.</t>
  </si>
  <si>
    <t>Fall on Snow — Unable to Self-Arrest, Inadequate Equipment — No Headlamps, New Hampshire, Mount Washington, Huntington Ravine</t>
  </si>
  <si>
    <t>New Hampshire, Mount Washington, Huntington Ravine
On January 25, a party of four was ascending the Fan in Huntington Ravine when one of them (38) fell and slid into two other people in his party, causing them to fall as well. One of three involved in the fall was unable to self-arrest on the icy surface and tumbled about 50 feet before hitting a rock. He sustained a soft tissue injury to his left thigh. The patient’s party was able to assist him down to the Harvard Cabin and notified the caretaker of the incident and requested assistance. A Snow Ranger assessed his injuries and transported the patient to Pinkham Notch via snowmobile.</t>
  </si>
  <si>
    <t>Fall on Snow, Climbing Unroped, Oregon, Mount Hood, Southside</t>
  </si>
  <si>
    <t>Oregon, Mount Hood, Southside
On July 5, Erik Heerlein (35), a climber from South Carolina, fell approximately 200 feet while descending the Mazama Chute variation (10,500-foot elevation) of the Southside Route. His unroped team members included an M.D. and a paramedic. They were able to report the accident via cellphone and provide emergency medical aid. Heerlein struck his head (some protection was provided by a bicycle helmet) and lost consciousness during the fall. He was transported to a local hospital by a Blackhawk helicopter.
Analysis
Although this route is often climbed unroped during normal conditions, the exposure provides ample opportunity for injury during a fall. The security provided by the rope should always be considered. The helmet likely minimized the head injury. Having an M.D. and paramedic in one’s party is always good fortune. (Source: Jeff Sheetz, Portland Mountain Rescue)</t>
  </si>
  <si>
    <t>Fall on Snow, Unable to Self-Arrest, Climbing Alone, Exceeding Abilities, Oregon, Mount Hood, Southside</t>
  </si>
  <si>
    <t>Oregon, Mount Hood, Southside
On October 19, Chris Biddle (30), a novice climber, lost his footing at 10,900-foot elevation while descending the Southside Route. Unable to self-arrest he slid about 300 feet. A nearby climber who witnessed the fall reported his accident via cell phone. The witness and another climber were able to stabilize Biddle until a PMR ground team (supplemented by AMR Reach-and-Treat medics) climbed to the accident sites. The subject was air-evacuated by a Blackhawk helicopter to a local hospital.
Analysis
Late season conditions (normal in October!) existed on the route making the novice climb technically difficult. Biddle later admitted that he had gone beyond his abilities to travel safely on the icy terrain. Without the support of a rope team, a novice solo climber takes great risks on technical terrain. (Source: Jeff Sheetz, Portland Mountain Rescue)</t>
  </si>
  <si>
    <t>Fall or Slip on Ice, Inadequate Protection, Colorado, Rocky Mountain National Park, The Squid</t>
  </si>
  <si>
    <t>Colorado, Rocky Mountain National Park, The Squid
On Sunday March 2, a female climber (32) and her partners were climbing the Squid (WI5) located above Emerald Lake and considered by many to be the most spectacular single ice pitch in Colorado. While “running it out” to the top of the route she fell, her ice screw arresting her fall (approximately 3 5 feet), but not before hitting a ledge and landing on a rock shelf, suffering serious injuries to her pelvis and lower leg. Her partners were able to lower her to the ground and contacted park dispatch by cell phone.
Park personnel responded, provided medical care, and lowered her approximately 120 meters down a steep snow slope using a belay. They then skied out approximately two miles to a waiting ambulance at the Bear Lake trailhead. She was taken to Estes Park Medical Center, and then transported by ambulance to Boulder Community Hospital. (Source: The National Park Service Morning Report, March 12)</t>
  </si>
  <si>
    <t>Fall or Slip on Rock, Climbing Alone, Colorado, Eldorado Canyon State Park, Bastille, Werk Supp</t>
  </si>
  <si>
    <t>Colorado, Eldorado Canyon State Park, Bastille, Werk Supp
Michael Hankins (47), an experienced and highly regarded climber from Oklahoma set out to solo Werk Supp (5.9) on July 22. He fell when he was 50 feet into the climb. Hankins was airlifted to St. Anthony Central Hospital in Denver. He suffered compound fractures to both his legs and left arm, a broken pelvis and brain injury. He later died from his injuries.
Analysis
Dave Secunda, who is a member of the Colorado Mountain Rescue Group, said Hankins was climbing using one of the most technically challenging methods—solo climbing—without the aid of ropes or harnesses. “Soloing is not the way that most people climb,” he said. “It is an elite, high-end part of the sport. He was at the absolute extreme of the spectrum of risk that climbers take. There is no backup system. Climbing [has some inherent risks], and I think we all, as climbers, embrace those potential risks when we go out there. I think the right response is to pause and extend our thoughts and prayers to the people involved. (Source: H. Urie, The Daily Camera—July 23, mountainproject.com, and Dave Secunda, Rocky Mountain Rescue Group)</t>
  </si>
  <si>
    <t>Fall or Slip on Rock, Failure to Follow Route, Fatigue, Darkness, North Carolina, Linville Gorge Wilderness, Shortoff Mountain, Paradise Alley</t>
  </si>
  <si>
    <t>North Carolina, Linville Gorge Wilderness, Shortoff Mountain, Paradise Alley
On January 12, John Matthew (40) and Nathan Z. (30) both moderately experienced climbers, set off to climb Maginot Line (5.7) and Paradise Alley (5.8) on Shortoff Mountain, located at the south end of the Linville Gorge Wilderness Area. The following description of the events leading up to the incident is described by J. Matthews.
Nathan and I are both WFRs and he is an AMGA TRSM. I have taken the AMGA TRSM course, but have not passed the exam. We have both led groups of youth climbing. We both wear helmets. However, neither of us had been out climbing for a couple of months
We climbed Maginot Line easily and took some time at the top to enjoy the warm January day. By the time we reached the base of Paradise Alley, it was near 4:30 p.m., but we both had headlamps warm layers and felt solid so we set off. Nathan led the first pitch with some difficulty, hanging on the rope a couple of times but taking no falls. I seconded with some difficulty, attributed to mostly fatigue. At the top of pitch one, I consulted the guidebook and set off.
We were using the Lambert/Shull Guide, which marks the route as moving straight up from the belay (the Kelley Guide includes more detail and marks a short blocky scramble to the left before moving left). I climbed straight off the belay and pulled a small roof to gain the face. When I reached the face, I realized I was off-route because the rock was covered in lichen and the climbing difficulty seemed well beyond the 5.8 rating. I knew I needed to move left and I saw what appeared to be a good stance up and to the left. I placed a .3 C4 and started to move up and left towards the stance. I had gone approx 20 feet with protection when I came off the rock.
We were climbing with double ropes and as I fell, one of the ropes caught my leg and flipped me upside down. The total distance of the fall was about 40 feet. The C4 held. Nathan caught my fall, but was pulled upwards about eight feet. When the rope caught my weight, I did a pendulum swing into the rock. The impact was focused on my left shoulder.
By now it was dark. After an initial period of assessment (and a good amount of screaming and yelling), Nathan rigged the ropes to lower me and brought me to the ground. After cleaning the anchor and salvaging what gear he could, he joined me at the base of the cliff. Here, we assessed our options for an evacuation. Our choices included calling for a rescue, bushwhacking to the river and hitting a gravel road, or ascending the approach gully and then hiking back to the car. We chose to ascend the gully because I was able to walk and we didn’t want to bushwhack in the dark. The approach gully includes two fifth class sections. We made it to the first fifth-class section, an overhanging rock of approximately 20 feet in height. Nathan ascended the single fixed rope. At the top he built an anchor and rigged a 3:1 to haul me up the rock. About two-thirds of the way up the rock, two of the three anchor points blew and I slammed into the rock. I don’t believe this caused any further injury, but it sure hurt like hell!
The second fifth class section went without incident. We hiked the remaining section of trail back to the car. The evacuation, from accident to vehicle, had taken approximately five hours. We drove to Mission Hospital in Asheville, where I was treated for a badly broken collarbone and a broken scapula, as well as a laceration on the elbow to the bone, a hematoma on the hip, bruised ribs, sternum, elbow, and ankle, and torn ligaments in the rotator cuff. The elbow and the hip were suspected to be fractured but x- rays proved negative. After follow-up assessment, the collarbone required reconstructive surgery with “bone putty”, seven screws, and a six-inch titanium plate. As of September 1st, I am still in physical therapy, but returned to the rock two weeks ago—the first time since my accident.
Analysis
In hindsight, there were a number of things we could have done which may have prevented this accident. First, we should have been satisfied after climbing Maginot Line, and not starting a multi-pitch climb at 4:30 p.m. in January. Fatigue should have been a warning sign, suggesting to us that it would have been best to descend after completing the first pitch. When I realized I was off route and run out, I could have exercised caution and down-climbed, or I could have consulted more than one guidebook for route information, placed more protection, or stayed home and watched football! (Source: John Matthew)
Additional Comment: Linville Gorge is a remote area with very challenging terrain and access. Rescue is often difficult and demanding in time, manpower, and equipment. Both climbers did an excellent job of being self-sufficient and skilled in initiating a self-rescue. (Source: Aram Attarian)</t>
  </si>
  <si>
    <t>Fall or Slip on Rock, Inadequate Belay, Inexperienced, North Carolina, Looking Glass Rock</t>
  </si>
  <si>
    <t>North Carolina, Looking Glass Rock
On May 8, a male climber (31) and his female partner were attempting an unknown rock climb when he fell and broke his ankle. It was broken on both sides and will need surgery, plates, screws, and pins, to put it back together. Other climbers in the area assisted him to the trailhead.
No one on the scene is sure why he fell, but the evidence suggests that he was new to the area and got himself in over his head. His girlfriend was belaying with a GriGri, but was not a climber herself. Climbers near the scene reported he was climbing on eyebrows above a crack on a 5.6 single pitch route, possibly “Good Intentions”, when they heard him yell, “Take!” His girlfriend yelled back, “Don’t fall, wait!” He yelled back that his hands were too slick and he couldn’t hold on any longer and to “take” and get ready for the fall. She yelled back, “Please, no, wait!”
When he fell it looked like his last piece was at his feet and he was squatting before bailing off and taking a 20-foot fall. By the time he was caught, he swung into a big bulge and immediately broke his ankle.
Witnesses reported that it appeared that his belayer had a significant amount of time to take up the slack but didn’t know how to take in slack quickly on a GriGri.
Analysis
Moral of the story: belaying is a climbing skill that should not be taken lightly, familiarize yourself (and your significant other) with your chosen belay device! Down-climbing is an important basic climbing skill that every climber should embrace. (Source: From a post on carolinaclimbers.org, May 9).</t>
  </si>
  <si>
    <t>Fall or Slip on Rock, Miscommunication, Colorado, Eldorado Canyon State Park, Wind Tower</t>
  </si>
  <si>
    <t xml:space="preserve">Colorado, Eldorado Canyon State Park, Wind Tower
On May 4, Lon Abbott (45) and Avery McGill (25) were climbing Recon (5.6) on the Wind Tower. Both men were experienced climbers and wearing helmets. They had been leading, then rappelling all day. During the afternoon Abbott fell from the anchors on top of the first pitch, stopping about 20-30 feet below the belay ledge. Reports suggest that Abbott was tied into the rope while it was under tension from the anchor at the top of the first pitch as it passed through the chains (or the injured climber’s gear), down and through a few more pieces, then down to the base of the climb. Abbott had called, “Off belay!” and was not on belay when he fell.
At the on-set of the fall, McGill thought there was rockfall and took shelter underneath an outcrop. When he realized Abbott was falling, he tried to grab the rope but couldn’t hold on to it. He suffered a hand injury, suggesting that Abbott fell onto his hand.
Luckily for Abbott, the rope got caught or twisted in the first piece of protection on the pitch, which appeared to “arrest” the fall keeping him from tumbling further down the 4th class slope.
Quick action from climbers in the area saved Abbott’s life. He was air lifted to Denver Health Medical Center where his injuries were assessed and included two broken vertebrae, broken ankles, five broken ribs, a broken shoulder blade and a concussion. He is expected to recover.
Analysis
Experienced climbers will often keep the leader on belay when he reaches the top of a pitch, even if he says, “Off belay.” This is followed by giving a few feet of slack and then tying a knot in the rope on the brake side of the belay device until it becomes evident that the leader is tied off to the anchor.
Since Abbott and McGill had been leading and rappelling all day, they may not have talked about changing what they had been doing. Instead, McGill may have assumed that they would continue, which leads to the speculation that after leading the pitch Abbott, decided to lower instead of rappelling, but forgot to communicate this with McGill.
There is also some speculation that the “off belay” command did not come from Abbott, but from another party in the immediate area. Whatever happened, it’s a good time to remind us all that we should always communicate with our partners. (Source: Edited from entries on mountainproject.com and a rockymountainnews.com websites)
</t>
  </si>
  <si>
    <t>Fall or Slip on Rock, Pulled Loose Rock Off — Falling Rock Hit Climbing Partner 
Colorado, Eldorado Canyon State Park</t>
  </si>
  <si>
    <t>During the afternoon on May 27, two experienced climbers, Chris Lee (38) and Chris Klinga (25), were attempting Doub-Griffith, a 5.11c 3-pitch traditional route that starts from a small ledge 150 feet above the base of Redgarden Wall. As Lee was climbing, he inadvertently pulled a table-size flake free from the wall. The rock hit Lee in the abdomen, causing both Lee and the flake to fall. Using a Cinch assisted-braking belay device, Klinga stopped Lee’s fall, after which Klinga was struck with the rock that had broken loose, injuring both his legs. Lee was able to get to the ground and walk out on his own.
Rocky Mountain Fire and Rocky Mountain Rescue climbed to Klinga’s location and set up an evacuation system. The team evacuated Klinga off of the rock ledge and down to the road. The evacuation included a 150-foot vertical and a 300-foot scree lowers. Klinga was transported to St. Anthony’s Central by a medical helicopter.
Analysis
Loose rock is relatively common objective hazard. Climbers should be wary of loose rock by testing handholds, avoiding sections of loose rock, and not being in a direct line of potential rockfall from above. Climbers should also ask themselves, “What if?” In this case, what sorts of precautions can be taken by the belayer to protect the leader if the belayer is incapacitated during a leader fall? (Sources: From Rocky Mountain News and bouldercounty.org websites and Aram Attarian.)</t>
  </si>
  <si>
    <t>Falling Rock, Weather, Late Start, Oregon, Mount Hood, Cooper Spur</t>
  </si>
  <si>
    <t>Oregon, Mount Hood, Cooper Spur
On July 27, Dr. Gary Lee (55), an experienced climber, and his son Devin (20) finished the ascent of the Sunshine route in the early afternoon. They descended by the Cooper Spur route, stopping at a snowfield at the 10,000- foot level to unrope and don crampons. Believing that the worst part of the climb was behind them, they continued down the snowfield until a watermelon-sized rock struck Dr. Lee in the back and sent him tumbling down the fall line. He fell about 1000 feet out of sight and became wedged between boulders on the steep north face. Devon continued descending, calling after his father, but was unable to make contact. He was met by two hikers who placed a 911-cell phone call notifying authorities of the accident.
The body recovery by ground teams involved hazards associated with loose rock on the exposed north face and included an airdrop of a 600-foot rope.
Analysis
Nearby climbers observed the pair during their ascent and noted their lateness on route. Also, the previous night remained warm, so the snow surface did not freeze/stabilize. Climbers must adjust their schedules for early starts to beat the diurnal heating cycle and be well clear of rockfall hazards by mid-morning. Rescuers experienced late season conditions (thin snowcover, icy surfaces, and excessive rockfall). The party’s upper descent route was completely free of snow/ice, thereby exposing a bed of unstable rock. Though the party did not wear helmets, this choice would probably not have affected the outcome of such a long fall. However, this might be an indicator of their unawareness of the climbing conditions. (Source: Jeff Sheetz, Portland Mountain Rescue)               ... Editor’s Note: A comment on an incident report from last year:
	“My name is Devin Lee, the son of Dr. Gary Lee, who was in the [Mount Hood] story [on page 64] in the 2009 ANAM. … a few minor details: the rock hit my father in the head [not on the back].
	“… the most important comment [is that] we knew the conditions. We had climbed late-season before. We knew it was dangerous as soon as we got to the Cooper Spur. My father has climbed that mountain more than 40 times, on all routes, and experience is not a question. Our choice of not wearing helmets was not because we did not fear rock fall. Not only that, we thought we would be out of the rockfall hazards much sooner than that, but the horrible conditions on the upper face of Cooper Spur slowed us down. We had gotten to the top of the snowfield and were very close to Tie-In Rock.
	“… We were not ignorant, we were not careless. We went into it with our eyes open, fully aware, taking what precautions we could with conditions that were worse than expected. I don’t know what you can do to change anything, since the document is already in print, but I could not, in good conscience, let these thoughts go unsaid.”</t>
  </si>
  <si>
    <t>Fatigue, Fall on Rock, Exceeding Abilities, North Carolina, Hanging Rock State Park — Moores Wall, Dolphin Head</t>
  </si>
  <si>
    <t>North Carolina, Hanging Rock State Park – Moores Wall, Dolphin Head
On May 25, Chris Hagwood (42) and Mark Ericson (52), experienced climbers, started Dolphin Head (5.6), a popular rock climb located on Moores’ Central Wall, and shortly went off-route. Before he knew it, Chris was in over his head. Instead of continuing, he had Mark lower him to the ground. Mark said he felt sure he could finish the route instead of leaving some of Chris’ gear behind. A third climber had recently bailed on another nearby route and this compounded the pair’s frustration at leaving routes unfinished.
Mark successfully led the first pitch to a belay anchor just under the dolphin head feature of the climb. Chris followed to the belay. Mark started the second pitch and placed a cam to the right of the feature as he attempted to pull over it. He successfully stepped back down to the belay after one or more failed attempts. On two subsequent attempts to get over the feature, he fell trying to step back down to the belay. On the first two falls, he recovered and tried again after a few minutes. While trying to pull over the feature for a third time, he hooked his foot on the feature in such a way that when he fell, his foot over-rotated and he fractured his ankle at the base of the tibia.
Chris was able to lower Mark from the belay to the ground, where a third climber assisted. During the lower, the rope got tangled around a “chicken head.” Chris was able to keep Mark locked off and loosen the rope until it was freed. After being lowered to the ground, Chris rappelled from the belay anchor and pulled the rope.
Mark was able to stand, but could not walk, so he mostly “scooted” down the trail. The party called for assistance with their cell phone from North Carolina State Park Rangers, since the trail was too narrow for assisted walking. A pick-up truck reached the climbers at the upper-most area that could accommodate a vehicle. Mark was transported in the bed of the truck while Chris and the third climber were driven back to the climber’s parking lot by the rangers. Unsure of the condition of his ankle (but suspecting a moderate to severe sprain), Mark was driven home. A visit to his doctor the next day revealed the broken ankle.
Analysis
We were both tired from a day of climbing. Chris was attempting a route above his ability. We should have left the stopper in place that Chris originally lowered from and walked away. Alternately, we should have converted the belay anchor into a rappel anchor and lowered off after falling the first time on the feature We should not have attempted to press on. (Source: Chris Hagwood and Mark Erickson)</t>
  </si>
  <si>
    <t>Frostbite—Dehyrated, Failure to Pay Attention to Warning Signs, Alaska Mount McKinley West Buttress</t>
  </si>
  <si>
    <t>Alaska, Mount McKinley, West Buttress
Hervé Laurence (40) was a member of a party of eight French climbers who were planning to ascend via the West Buttress. This group departed on May 6 and purportedly arrived at the 14,200-foot camp on May 12. Following a brief stay for acclimatization the expedition, attempted to climb to the summit in one push. The expedition departed at 0400 on May 16. Laurence reported that his feet were very cold and never warmed up. At 0900, the expedition arrived at Denali Pass. Laurence determined that his hands were now frostbitten and so elected to turn around with one climber. Upon reaching the 17,200-foot camp, the two sought assistance from fellow climbers, who in turn contacted the NPS patrol at 14,200 feet via FRS radio for advice. When questioned, Laurence and his partner stated that they could climb down so they were instructed to continue their descent to 14,200 feet and seek out the rangers upon arrival. The two arrived in camp atl800. A physical exam was performed. Although Laurence was only complaining of frostbite to his hands, a fall exam was accomplished and it revealed that Laurence had deep frostbite on the toes of both feet and superficial frostbite on the fingers of both hands. When Laurence was asked why he didn’t turn around when his feet began to freeze, he replied that he had suffered frostbite to his feet two times previously and they had always healed without any complications. Further history revealed he had only consumed 1.5 to two liters of water in the previous 48 hours. Following treatment, the patient was evacuated to Talkeetna and then to Anchorage.
Analysis
This case of frostbite was caused by the climber not hydrating properly and ignoring warning signs. During the climbing briefings conducted by the National Park Service, adequate hydration and the warning signs associated with frostbite are stressed. The climber also stated that he had been wearing mittens when his hands froze. His boots were La Sportiva Olympus Mons, a very popular boot on Denali. At the very least this illustrates that even the best of gear will not necessarily prevent cold injuries and that prevention requires a holistic approach. (Source: John A. Loomis, Ranger, Denali National Park)</t>
  </si>
  <si>
    <t>HAPE, Allowed to Descend Alone, Possible CO Poisioning, Alaska,Mount McKinley, West Buttress</t>
  </si>
  <si>
    <t>Alaska, Mount McKinley, West Buttress
The 2008 Ulsam McKinley Expedition, led by Jeong Sang Kim (34) flew onto the glacier on May 1 and climbed to the 14,200-foot camp in eight days. The expedition stayed at the camp waiting for better weather to ascend to the 17,200-foot high camp, and during this time had made at least one carry to the base of the fixed lines at 15,400 feet. The group then made their move to the high camp on May 15. However, Kim felt ill after arriving at the fixed lines and elected to descend while the rest of the expedition continued up. While he was descending solo, he was observed by the NPS patrol stationed at the camp. The patrol noted that he required multiple rest stops while descending and that he could not walk the remaining 200 meters of level ground into the 14,2 00-foot camp without sitting down twice to rest. The patrol ranger and primary medic contacted Kim, and after a brief physical exam discovered that he had an oxygen saturation of 51 percent, the normal for this altitude being approximately 84 to 89 percent. The one abnormality noted was that pulmonary rales were not found during auscultation. Kim was diagnosed as suffering from atypical High Altitude Pulmonary Edema (HAPE) and brought to the medical tent for treatment. While on low flow oxygen via nasal cannula, his oxygen saturation began to fall to the low 40’s. He was immediately placed on high flow oxygen with a non-rebreather mask. Following contact with medical control, he was then administered Diamox and Albuteral. The Incident Command system subsequently was activated and the park helicopter was placed on standby for an evacuation, but poor weather conditions prohibited any evacuation attempt that day. Kim remained in the care of NPS personnel throughout the night and was kept on oxygen. The rest of the Ulsam expedition returned to the 14,200-foot camp the following day and were informed about his condition. Another physical exam was performed to evaluate the possibility of Kim descending with the assistance of his fellow team members, but it was discovered that his saturation level would plummet shortly after being taken off oxygen and not performing any physical exertion. Based on these findings, Kim and another patient were evacuated from the 14,200-foot camp during the evening of May 16 by the NPS Lama helicopter. After being flown to Talkeetna, the two were transferred to a fixed-wing medical evacuation flight for transport to the Alaska Regional Hospital. Kim’s symptoms had resolved and he was released following his examination at the hospital.
Analysis
Kim was fortunate in that the NPS staff suspected that there was something irregular occurring and undertook an investigation. There is a strong possibility that had he gone to sleep alone in his tent that evening, he could have died. Kim’s medical condition worsened even after being placed on low flow oxygen and necessitated aggressive medical treatment on the part of the NPS patrol to stabilize him. When I went to consult with the expedition leader, I discovered that while the group was cooking outside the tent, they were using a portable isobutane-style stove to heat the interior. They indicated that this was a normal practice and erroneously stated that since it was a single small stove, there wasn’t any danger from it. The expedition had maintained a prudent acclimatization schedule, but the practice of heating their dome tent with a stove put every member at risk of carbon monoxide poisoning and may have contributed to Kim developing HAPE. In addition, splitting the expedition and allowing an ill member to descend by himself could have resulted in Kim’s death by the simple fact that no one would have been aware that he was in respiratory distress. Furthermore, un-roped travel on glaciated terrain is not recommended because of the danger of falling into crevasses. (Source: John A. Loomis, Ranger, Denali National Park)</t>
  </si>
  <si>
    <t>Inadequate Protection — Nut Pulled Out, Fall on Rock, No Hard Hat, North Carolina, Looking Glass Rock, Second Coming</t>
  </si>
  <si>
    <t>North Carolina, Looking Glass Rock, Second Coming
On July 28, at 9:00 p.m. two climbers called 911 from the base of Second Coming, a well-known 5.7 two pitch traditional climb located on the South- side of Looking Glass Rock.
Jane Doe was belayingjohn Doe (31) on the first pitch of Second Coming. John was leading the first pitch and was about 100 feet off the ground at the 5.7 crux, where he placed a stopper. After a few unsuccessful attempts at the crux, John was lowered to the ground through the single stopper placement.
Jane Doe decided to give the climb a try and began to top-rope on the single stopper placed earlier by John. She was able to work her way through the crux and ignored a good ledge and the standard belay for the route. Instead she climbed past a large flake and continued up the second pitch of the climb, reaching the double crack system.
There are two crack systems on the second pitch: one diminishes while the other begins about 15 to 20 feet to the right of the first. Jane could not find her way up the first crack and did not see the second crack to the right. (This would be the easiest way to the top of the second pitch).
Jane placed then lowered off a blue tri-cam. John lowered her to the large flake about 20 feet below the tri-cam placement, where she was able to build a three-point anchor using passive pro in the flake. Once the anchor was built, Jane brought John up to her position, belaying him from her harness with a re-direct through the anchor.
Once John arrived and clipped into the anchor, he lowered Jane off his belay device attached to his harness with the rope re-directed through the anchor. Once Jane had been lowered approximately 120 feet to the ground, John began building a rappel anchor by repositioning it a little higher in the flake. (He thought that the rock was a bit hollow where Jane had positioned it earlier). John placed a stopper in the crack as the primary anchor point. This placement was backed up with a second stopper on a sling. The two pieces were placed close together with room between them (not equalized). Once the anchor was built, John placed himself on rappel.
Somewhere between the start of his rappel and approximately 100 feet from the ground, the top stopper failed. The rest is speculation, but it is believed that the force of the top stopper failing and the bottom catching created a shock-load that caused the second stopper to fail. At this point, Jane stated that she heard John scream. She looked to see John falling from 100 feet above! John hit a ledge about 30 feet below the crux and tumbled down the slab below.
Brevard Rescue Squad responded to Jane’s 911 call and evacuated John via litter and backboard. He sustained lacerations to the top of his head, a broken shoulder blade, a severe contusion on his elbow, a broken wrist (requiring surgery), and a bruised hip. John was not wearing a helmet. He was transported to Mission Hospitals in Asheville, NC.
Analysis
A couple of potentially dangerous scenarios were evident in this event. First, John was lowered through a single nut placement, then Jane chose to top- rope through that same single nut rather than pull the rope and re-lead the pitch. These actions are a high-risk maneuver given that a single stopper protects the climbing 100 feet off the deck! While it didn’t contribute at all to the accident, it in itself could be considered a near miss.
Second, by placing all of the anchor points behind a flake they were literally “placing all of their eggs in one basket.” A common test to determine the integrity of a flake is to strike it. If it sounds hollow avoid it. Flakes are known to expand. This is especially true when using passive protection like stoppers. The wedging action of the stoppers more than likely caused the flake to expand, causing the anchor to fail. Safer options may have included abandoning the climb once John was on the ground, rappel off an equalized anchor, or to continue up easier terrain to the Gemini Cracks rappel anchors. As always a helmet is recommended! (Source: Edited from a post on carolinaclimbers.org and Aram Attarian.)</t>
  </si>
  <si>
    <t>Lost in the Dark, California, Yosemite, Half Dome</t>
  </si>
  <si>
    <t>California, Yosemite, Half Dome
In late September, Aloysius “Apple” Leap (25) and I (Chris Tomasetti, 23) made our first trip to Yosemite for a week and a half of climbing. We’d been climbing pretty intensively for 3-4 years at a good standard, though no big walls. We had the idea we were going to do the Nose and the Regular Northwest Face of Half Dome on this trip. First we tried El Cap, sharing bivies and some gear with two other friends climbing as a separate party. When they decided to retreat, we forgot to have them leave the community poop tube behind. The next morning we rummaged through our haul bag looking for a substitute, but when we couldn’t find anything, we reluctantly bailed, too, and set our sights on Half Dome.
We planned to hike up Thursday afternoon, October 2, sleep at the base, and allow two fall days on the wall with a bivy on Big Sandy Ledge along the way. That would give us time to work the hard pitches and free the whole thing, but at noon on Thursday we discovered that the weather forecast had changed. It now called for a storm to hit at midnight Friday, which would catch us on Big Sandy. We had a quick conversation: We were leaving the park Sunday, so this was it: We either do Half Dome in a day and risk getting caught near the top by the storm, or we go home with nothing big to show for the trip, just some cragging. We decided to climb it in a day and not try to free it. We would do a little aiding through the bolt ladders and French free other moves as necessary. Starting at 0500 Friday would have us off by 1700-1800, we thought, or roughly 12 hours.
We took the slab route from Mirror Lake, got to the base of the wall around sunset, and were on the route by 0500 as planned. We left our sleeping bags and bivy sacks at the base. Underneath our climbing pants and shirts we wore synthetic tops and bottoms, and we stuffed fleece jackets, warm hats, rain jackets, and rain pants into our pack. We didn’t bring mittens or gloves, but we did have helmets, headlamps, walkie-talkies (for windy pitches), Apples’s cell phone with a good battery, and enough food and water for a day. We brought only one rope, a 70-m, but we had a big rack, figuring if the weather got bad we could rappel off, leaving gear behind.
We’d done our homework regarding the route, and the climbing went well—super smooth. We freed a lot of the pitches except for some of the cruxes. The rock was dry, but the clouds rolled in before sunset and I climbed the Zigzags in heavy fog, unable to see 30 feet. We finished at 2100, a total of 16 hours, a little behind schedule. Unfortunately the storm arrived earlier than we expected, and a mix of rain and snow began ten minutes after we topped out. We hadn’t researched the descent; we only knew we had to go down the cables and then some steps—about 900 vertical feet of rock, in all—and that was it. We didn’t know whether to go left, right, or straight ahead, or in what compass direction, and we didn’t have a compass anyway. I think our mindset had been, ‘It’s just a hikers’ trail, it can’t be that bad.’ It was dark and foggy, and despite our headlamps, we couldn’t find anything.
We kept trying to follow little piles of rocks, thinking they were cairns marking the trail, but they weren’t, and they took us in circles. It was really confusing. So we walked around for a couple of hours, trying to figure out what to do, and then it dawned on us that we had a cell phone. We weren’t actually sure who we were going to call. We had buddies in Camp 4, but we didn’t have their numbers, and we never thought to call 911. Finally we found in Apple’s pocket an empty matchbook with the Yosemite Lodge number on the back.
We had a conversation with each other: “Should we call?” “Well, you can call, but I don’t want to call.” “Do we have any other choice, man?” “Well, you call, man, it’s your phone.” Calling for directions was not the thing we wanted to do, but it was either that or walk in circles all night, and we figured a hint or two would be all we needed.
The number on the matchbook was disconnected but it told us to dial a different number. I had Apple remember the last four digits and I remembered the first three. We dialed and told them what was going on and they connected me to Katie, the NPS dispatcher. I told her where we were and she asked if we had a compass or a GPS device. Of course we had neither, but at one point the fog lifted briefly and I could see the lights of the Valley, so I said, “If I’m looking at those lights, where should I go?” She replied, “Over your right shoulder, the cables are in that direction.” We were totally turned around, absolutely lost. We couldn’t even find where we had topped out. The time was about 2330.
We got off the phone, wandered around for another 15 minutes in the fog and rain, and sure enough, found the cables. They were slightly covered with ice by now and really cold on our bare hands. Upright stanchions held them off the ground as handrails, so we clipped our daisy chains to the cables with locking carabiners. That way a stanchion would stop us if we fell.
It took us a while but we eventually got down and found that the cables ended in a little saddle. We knew the cables led to steps but didn’t know a saddle separated them, or how far apart they were—another surprise.
Once again we wandered around, couldn’t find the steps, and had no idea where to go. So we called Katie back. “Where are these steps, we can’t find them”. She said, “If you’re standing in the saddle with the cables to your back, you have to go up over the little hump and down and slightly to the left.”
(Ranger Dill notes: Chris and Apple were talking with the right person. Katie had spent three seasons patrolling the Half Dome trail and had seen just about everything.)
Visibility was now down to 15-20 feet. It was still precipitating, a little heavier than a drizzle, but our rain gear was keeping us dry except for our hands. The wind was sporadic, at first none, then a strong gust forcing us to stop moving and turn our backs to it. We’d stay relatively warm if we kept moving, but it was pretty cold if we stopped. My backup plan was to walk in circles all night if we’d got stuck up there. It would have been a long night but we’d be OK.
We followed Katie’s directions. We walked quite a ways and almost found the steps on our first try. We were looking at a tree that later turned out to be right next to the steps, but in the fog and rain and with only our headlamps we thought, “This can’t be the steps. If we walk down there, we’ll be at the very edge and we’ll fall off. Let’s err on the side of caution and back off here.” We couldn’t tell if it just got gradually steeper or the world ended in a shear drop 20 feet ahead. We probably could have explored on belay but we didn’t think of that. Maybe we were stuck in hiker mode.
So we talked to Katie again and she eventually transferred us to Kevin, the ranger who now had Katie’s old job patrolling Half Dome. We got him out of bed in his camp a few miles down the trail and he was actually thinking of coming to get us, but we had just found three or four steps all by themselves in the middle of nowhere, and now Kevin had an idea of where we were. Over the phone he walked me down the slab another couple of hundred feet until we hit the final steps. By now it was about 0100.
We knew we could find the trail in the woods to get back to the bivy. We were kind of ashamed that we had to call and it would have been worse if Kevin had had to come for us. “You don’t have to come out,” I said. He asked us to call him when we got back to the bivy, but our cell phone had died by then. The clothing under our rain gear was still dry and so was our bivy gear. The feeling was, “Thank God! I want to crawl into my bivy and never come out.” In the morning it was still slightly drizzling and we didn’t want to go down the slabs, so we went back up to the shoulder and followed the hikers’ trail to the Valley. We were pretty embarrassed for the first month or two.
Analysis
Chris’s comment, “It’s just a hikers’ trail...” hit the bull’s-eye. Even the climbing guidebooks devote no more than a brief phrase to this descent, but everything changes in the dark and the fog. Information is readily available: The standard 1:24000 USGS maps, Google Maps, SuperTopo, and lots of trip reports on the web show the trail to the summit in enough detail to get you headed in the general direction when you top out. Chris is right again stating that a compass is valuable, but it needs to be paired with a map, whether on paper or accurately stored in your brain.
Never trust what appear to be cairns in Yosemite or other national parks. (Editor’s Note: They are invaluable in some locations, such as the White Mountains in NH.) The NPS does not construct them, and they often lead nowhere. When it gets down to searching by Braille in the fog without falling off the end of the earth, then it’s time to rope up. This is not just for safety, but also for navigation. Leave the belayer in one spot as your reference point and explore in an arc. Even when not roped up, it helps to explore from a point you can always go back to; this is standard advice for hikers anywhere.
Chris confessed, in hindsight, “Looking back, it was a foolish decision to try the climb under the circumstances, but at the time our trip was coming to an end, and we didn’t want to leave the Valley without achieving one of our objectives.” The decision to climb in view of the forecast wasn’t necessarily foolish, but going with marginal ability to escape or to survive an injury stranded on the wall in the predicted conditions was cutting it close. They were pretty well prepared for the dark and the weather they actually encountered, but they would have been better off with a few more items, such as warm/waterproof gloves, one more warm body-layer, and a second, light-weight rope for fall pitch rappels.
Everyone goes light these days, but October is storm season, and the summit of Half Dome, at 9000 feet, is not the Valley floor. If this storm had hit them a couple of hours earlier on the wall and/or if it had been just a bit colder, they would have been in a far worse predicament. That’s a lot of “ifs”, but consider this: On October 3, 1994, at 2200, it began to rain in the Valley. By the time the storm cleared, we had rescued 13 climbers from El Cap, and Half Dome looked like Greenland. It all started on the same day of the year and one hour after Chris and Apple reached the top. (You’ll find that case in ANAM 1995.)
This isn’t the first time climbers have called for directions from the Half Dome summit and not the only place descent confusion occurs. See, for example, Royal Arches, April 10, 2007, in ANAM 2008. (Source: Chris Tomasetti and John Dill, NPS Ranger, Yosemite National Park)
(Editor’s Note: This is what we call a “near miss.” If the climbers had become stranded or had needed to be rescued, we would have included the data in the Tables.)</t>
  </si>
  <si>
    <t>Missing Climbers — Assumed Fatal, Inadequate Equipment — Sleeping Bags and Fuel, Alaska, Mt. McKinley, Cassin Ridge</t>
  </si>
  <si>
    <t>Alaska, Mt. McKinley, Cassin Ridge
Tatsuro Yamada (27) and Yuto Inoue (24,) both from Japan, were expected to return from a climb of the Cassin Ridge on May 22. With no sign of the men, the National Park Service began planning the search on May 23, although cloudy and windy weather initially kept all aircraft on standby. From May 24 to May 27, skilled observers flew a total of 33 hours of helicopter and fixed wing flight time in an aerial search effort. More than three thousand high-resolution photos of the search zone were captured during these flights. Analysis of the enlarged and enhanced images enabled a concentrated and effective search effort that continued at ground level after the conclusion of air operations on May 29.
On May 29, in light of the missing climbers limited supplies and the subzero temperatures, search managers concluded that the missing climbers survival was outside the window of possibility. Active field search operations were ceased with no pertinent clues being found to the whereabouts of Yamada and Inoue.
Analysis
(The following was completed during operations by Daryl Miller, South District Ranger, Denali National Park &amp; Preserve)
This Analysis addresses the practicability of suspending the ongoing Search and Rescue (SAR) activities currently being conducted on and in the vicinity of Mount McKinley from an active air search operation to a complete processing of digital photos. In lieu of the elapsed time since the commencement of SAR operations, the low possibility of survival at this time, and the risk of flying aviation support at high altitude attempting to press forward to increase the probability of detection of the search zone will only place additional personnel at an unwarranted risk.
Specifics:
1. Yuto Inoue and Tatsuro Yamada departed Kahiltna Base Camp on May 7 with approximately 5-6 days of food and fuel. They were last seen on May 9 at 7,800 feet on the junction of the North East fork by a French team and an Australian team camped near by intending to climb the West Rib. Since then, the only physical presence of the missing climbers has been tracks on the Kahiltna Peaks and high on the Cassin route. In addition, two sleeping bags and two journals, which were positively identified as belonging to both climbers, was found in their tent at 7,800 feet at the junction of the Northeast Fork.
Formal SAR activities then commenced on May 23, after the NPS was alerted on May 22 by the Japanese climbers Yusuke Satch, Fumitaka Ichimura, and Katsutaka “Jumbo” Yokoyama of the Giri-Giri #1 expedition. The three Giri-Giri #1 climbers were concerned about their situation on the Cassin, as they reported that Giri-Giri #2 had not returned to their base camp at 7,800 feet on the Northeast Fork of the Kahiltna.
On May 23, the NPS helicopter flew up the Cassin route and over the summit. Recent tracks that appeared to be fresh along with a campsite were seen by Giri-Giri #1 at 17,000 feet after they traversed from the Czech Direct to the Cassin Ridge at 16,000 feet. There were no other climbers that were registered to be on the Cassin Route before this team as well as during their climb time frame. The photos did reveal actual and probable footprints high on the mountain (up to 19,200 feet) and were very instrumental in allowing SAR forces to concentrate their efforts on key areas of the mountain. However, despite clear climatic conditions and two days of examining enhanced photos, no further discoveries of the climbers or their campsites were made.
The total elapsed time since the start of the climb also brings into question the issue of survivability. As stated, the two climbers had five to six days of food and fuel on the Cassin Route including four cylinders of compressed gas stove fuel for this route. Under optimum conditions one cylinder is good for up to six hours of use before becoming exhausted. On average, one cylinder would be used per day, but if managed correctly, it could be optimistically viewed that two cylinders could be stretched to three days. With this as the baseline, the four cylinders would have been used by the time both climbers reached high on the Cassin. This translates to eight to ten of days of fuel available allowing for the best-case scenario. Food supplies, as opposed to water, would not have as great a bearing on survivability for this short duration of time. Without an adequate fuel source to melt snow into water, climbers will rapidly become dehydrated. Also, with no sleeping bags and a high probability of debilitating frostbite, hypothermia, and fatigue, their chances of survivability will greatly be reduced. Generally a person cannot survive longer than three to four days without consuming fluids at these altitudes. This time period can be extended somewhat by eating snow, but this action hastens an individual’s drop into a hypothermic state and further depletes the store of calories available to maintain warmth. Based on these fuel consumption rates, both Climbers would now be on day-ten without being able to acquire the minimum quantity of water necessary to sustain life. The situation is further exacerbated by the extreme cold and dry conditions present on the top of the mountain (as well as not having sleeping bags). In a worst case scenario, fuel would have become exhausted five to six days into the climb, well after both climbers would have been high on the route and in a position where retreat would have been more difficult. In addition, the climbers had pre-positioned a cache at the 14,200-foot camp that was found on May 18 by Giri-Giri #2 with supplies undisturbed. The Giri-Giri#l team also found the Giri-Giri#2 sleeping bags at the 7,800- foot camp in their tent, suggesting that their situation was even worse and significantly lessens the probability of survival.
Continuing a high intensity search operation with multiple high-altitude sorties in the absence of any tangible clues as to the general whereabouts of the two climbers exposes rescue personnel to unwarranted risks. Multiple areas of the mountain have been searched by many different aerial resources without success. In addition, the poor prognosis of survival, coupled with the cold temperatures experienced during this period, further justifies that operations be scaled back.
The aerial search for live persons was officially suspended on May 30. If the bodies of Yuto Inoue and Tatsuro Yamada are discovered, a risk assessment will be conducted before an attempt is made to remove them. Limited search operations should be carried out only if by further examination significant clues are found either by digital photographs or by aviation methods, but only during a period of clear and calm weather.
Analysis
The known facts make it difficult to comprehend how, after completing the difficult traverse of the Kahiltna Peaks and climbing the most difficult portions of the Cassin, these two talented climbers would run into difficulty on a considerably less technically demanding section of the route. Early May in the Alaska Range is no doubt cold; however, there were not any known significant weather systems that caused problems for any other climbing expeditions high on the mountain in this timeframe.
Though there are many different strategies and styles climbers can employ to undertake the more technically demanding routes, it is critical that all parties carefully consider what equipment can be left behind and what equipment is critical for sustaining the needed strength and stamina for the technically demanding, high altitude, arctic routes of the Alaska Range. (Source: John D. Leonard and Daryl Miller, Rangers, Denali National Park)</t>
  </si>
  <si>
    <t>Slip on Rock — Failure to Test Holds, Cam Pulled out Placed Inadequate Protection, Exceeding Abilities, North Carolina, Jackson County, Grays Ridge</t>
  </si>
  <si>
    <t>North Carolina, Jackson County, Gray's Ridge
Chris Wilcox (35) and Scott Philyaw (52), both experienced climbers, had busy home and work lives that prevented them from getting out more than once a month at best, with rather longer periods of inactivity during winter ski season and summer rains. Scott also had some wilderness medicine training in his background. Chris describes their misadventure as follows:
Neither of us had experience in establishing new routes, but over the previous year, we were increasingly drawn by the lure of exploring some un-touched rock faces in eastern Jackson County. One cliff in particular caught our fancy, so in the second half of 2007, we twice scouted Gray’s Ridge, which forms the high, northwest side of Wolf Creek Gorge in the Little Canada section of Jackson County. At its highest, the southeast-facing cliff is about 450 feet, broken by at least one major, wooded ramp. The approach is a strenuous bushwhack and there were no visible signs that it had ever been climbed. Finally on March 9th, we got a late start and made the roughly one hour approach on National Forest land, across a steep, choked tributary to Wolf Creek, then up and to the southwest to a likely looking jumping off point by approximately 1330.
Scott offered me the honor of first lead, which I to accepted. I opted to leave my new bolt kit on the ground as the possibilities for protection on the first pitch looked good. I headed up on solid but dirty 5.6-5.7 terrain and placed a couple of secure cams roughly ten and 15 feet off the ground. The climbing for the next 40 feet remained easy on solid-seeming rock that gradually got more thickly covered with lichen as the angle rolled off to a ledge where I intended to belay. My two pieces of protection in this interval were small cams (the last, I think, was a 0.5 Trango cam), but they were the only placements I could find and were in two short, flaring, downward facing cracks, maybe 25 and 35 feet off the ground.
Despite sensing that the last piece was just “psycho-pro,” I moved up another five to ten feet onto lichen-covered footholds as the angle of the rock face slackened. I over-committed to one of these untested footholds and it popped off. I slid, pulling out my top two placements. My right leg struck the ledge that made the stance for the first pieces of protection and I flipped end-over-end, striking my helmet. I believe the top two pieces of protection (which failed), and the strike on the ledge absorbed some of the energy of what amounted to a fifty-foot slide/tumble.
When I came to a stop maybe ten feet down the steep slope from the base of the rock, Scott was below me urging me not to move. My only obvious and serious injury was an open tib/fib fracture. A self-evacuation was out of the question. My injury, coupled with the late hour and the steep/choked nature of the surrounding terrain, necessitated a technical rescue involving outside resources.
We tried several times to get a cell phone signal with no luck. Before Scott hiked out to summon help, he applied traction and supported my leg as I moved in a crab walk to a more level spot and on top of a rope tarp. He used my plastic latrine trowel and gauze and cling wrap to improvise a splint. Scott then made sure I had put on all our spare outer-layers including a stocking cap under my helmet. I loaded up on Ibuprofen and settled in to feed, hydrate, and watch the clock. Scott left me at 1510. By 1545, he had retraced our approach, flagged down a passing motorist, and caught a ride to a house to place a call to 911.
Members of the Little Canada Fire Department were familiar with the terrain and responded within a short time, meeting Scott back at the trailhead to where he had returned. The whistle I keep in my shell helped the first member of the Jackson County Rescue Squad on rappel to find me quickly. The incident commander sent another squad member and a paramedic down the same line. Rescuers outlined the options being planned above. Although the Rescue Squad was trained and equipped for a haul up the cliff, complex terrain with loose rock and interspersed with heavy vegetation combined with the late hour caused the incident commander to request the aid of a helicopter.
At 1810 the heli-team was overhead, performing a recon/assessment. Two team members lowered through the forest canopy and directed the ground-based rescuers in packaging me for hoist and transport. By 1845 I was transferred into a ground ambulance at the Jackson County Airport. In the final assessment my injuries included a highly comminuted pilon fracture of the tibia, an open fibular fracture, a cracked calcaneous, and chipped patella. I sprained the medial and lateral cruciate ligaments and scuffed the meniscus in my right knee.
Analysis
While the technical difficulty of the rock I encountered was within my ability, I should probably have pushed up through the grades a bit more before turning my attention to unexplored rock. I would also have benefited from more frequent repetition of my leading skills. My complete lack of experience in establishing new routes also contributed to the length of my fall. I did not clean the features in which I placed protection and I left our bolt kit on the ground.
Probable factors in this latter decision include unfamiliarity with use of the hand-drill, and a reluctance to place bolts from stances near what “looked like” good natural protection. In retrospect, I should have down- climbed and retrieved the bolt kit. Also, I could have prevented the fall by being more methodical in testing my foot placements before committing full weight to them. (Source: Scott Philyaw)</t>
  </si>
  <si>
    <t>Stranded — Inability to Remove Anatomical Protection, California, Yosemite Valley, Bishops Terrace</t>
  </si>
  <si>
    <t>California, Yosemite Valley, Bishops Terrace
On April 12, Tim Barthel (51), Jon Becker (50), Brant Herrett (55), and I, Steve Latif (46), decided to climb Bishops Terrace, a one-pitch 5.8 at the Church Bowl. At 1600 I started leading with Brant belaying. This was my first time on the route and about 80 feet up the pitch I found myself at a wide crack headed a bit to the right. It looked like the easiest option, so, thinking it was the standard line, I placed a cam and continued up.
A short way past my protection I realized I was in the off-width variation shown on the topo, not where I wanted be. The crack wasn’t particularly hard and I’m comfortable leading most 5.10, but I’m not that experienced with wide cracks. Furthermore, I was already five to ten feet over my last piece and I didn’t have any large pro for the next 15–20 feet. I was definitely outside my comfort zone, so I began backing down to the main crack.
My left leg was in the off-width and my right foot on the face. I moved down two or three feet and found that my left knee was getting stuck. Below me the crack constricted slightly, and the more I tried to free myself by pushing and pulling any way I could, the more stuck I became. After about five minutes of this, I was worn out and called down to my friends for help.
While Brant kept me on belay with my lead rope, Tim belayed Jon as he led up the normal route. When Jon was sufficiently above me, he rigged an overhead directional for his lead rope, allowing Tim to hold him in place. He had brought up another rope, the end of which he dropped to me. He clipped it to my harness and he belayed me off his harness, providing the security of a top-rope while I struggled. That didn’t help much, so he rigged another directional, clipped my top-rope through it, and tried to provide me some lift by pulling down on his side of the directional with his bodyweight. With the friction in the directional carabiner and the fact that I outweighed Jon, that effort was doomed as well. We even lubricated my knee with water and Jon got under me and pushed up on my foot and my knee. Nothing worked. The knee stayed jammed and it was starting to hurt, and after 20 minutes of pulling and pushing, we were both tired. It was pretty clear I wasn’t going anywhere.
Being April and almost 1900, it was going to get dark and cold, so I yelled down to Tim that we should call for help. He notified the NPS by cell phone and in a few minutes several NPS team members showed up. Jeff, one of the rangers, led up and established an independent anchor just above me. He ran a static line through a pulley at that anchor and down to me and the team on the ground set up a 3:1 mechanical advantage system with pulleys. This time, when they pulled, I moved. My leg stretched and hurt like hell. It was incredibly painful, as though they were going to rip it off and I’d yell at them to stop. But with each pull, my leg worked its way out maybe a quarter or half an inch. They did that three times and then it just popped out. Pulling up on my foot instead of from my harness would only have forced the foot against my thigh, so it was necessary to pull as they did. Tim said later, “The rescue team had three guys pulling on a 3:1 and I was staring at that going, ‘Holy Smokes!’ I was cringing.”
The team lowered me and then Jon to the ground. Jeff finished the pitch and rappelled from the regular anchors at the top. My knee was a little sore and sported a bruise, but I was able to walk on it. It was about 2030 by then, completely dark, and I was just beginning to get a little chilly. (Source: Steve Latif)
Analysis
Steve’s was the first of two stuck knees the park team dealt with in 2008. In the second case, the climber was competent for the terrain and on the correct route and the climbing was fairly easy, but she became solidly jammed. It looked quite grim, even with a haul system, until we liberally applied a bottle of liquid dish soap to her leg. (Yes, we cleaned up our mess.) Extrapolating from these cases, we can assume a few self-rescued knees every year as well.
No harm was done here. Church Bowl is only 100 meters from the parking lot, but the risk increases if you’re immobilized with nasty weather moving in and/or inadequate clothing and only your partner to help, such as being high on Middle Cathedral Rock or Matterhorn Peak.
Prevention: Entrapment can happen to anyone, so keep the possibility in mind on every wide move.
Self-rescue: Steve said that having the right protection on his rack would have enabled him to set his own anchor and pull himself out, but you can’t count on a perfect location and Steve could not have counter-weighted himself. Jon was smart to set up an upper belay for Steve in case he did pop free, but since Steve’s belay was off Jon’s harness rather than independently anchored, Tim might have found himself trying to hold two big guys at once. Being able to set up efficient haul systems is critical, whether a simple 1:1 directional applying body-weight force or more complicated mechanical-advantage arrangements. Pulleys are incredibly more effective than carabiners. A small, high-quality, rescue-grade pulley is recommended for every climber’s rack (not just one per party). Two pulleys in a party will build a 4:1 system for self-rescue of more serious injuries as well as for stuck knees.
Warning: This is not an instructional text. We have skipped several important details covered by self-rescue manuals. Understand your systems and apply force cautiously. (Source: John Dill, NPS Ranger, Yosemite National Park)</t>
  </si>
  <si>
    <t>Stranded — Yogi-Phobia, Unfamiliar With Equipment, California, Yosemite , Half Dome</t>
  </si>
  <si>
    <t>California, Yosemite, Half Dome
Janet (32) spent May 9 hanging out at the base of Half Dome while her friends made an ascent of the Regular NW Face route. They had camped there the night before and had suspended their food from a tree to keep it from animals. At mid-day a bear wandered into camp and began sniffing the food. Concerned about becoming lunch herself, Janet jumared up an old fixed line to the top of the first pitch.
Eventually the bear left, but when Janet tried to descend, she found that 30 feet of snow piled on the bottom of the rope over the winter had stretched the line too tight to attach her rappel device. Her friends were high on the face, not in position to help, and she was marginally dressed for a spring night on the wall at 7,000 feet. At 1730 Janet called the NPS.
Three SAR team members climbed the slab approach from Mirror Lake to the base of the wall, arriving at dusk. One ascended the fixed line, and then he and Janet rappelled on NPS ropes. They all descended the slabs to the Valley, including Janet, who had seen one bear too many.
Analysis
Janet was a climber, but she may have lacked the experience to realize that she could jumar down the fixed line as well as up. Her party also may not have understood that hanging food in a tree is no longer permitted in the park. Bear canisters are required in Wilderness areas, although they aren’t necessary on a climbing route if the food is well beyond reach of Yogi. But watch out for ground squirrels (they free-solo 5.11) and ravens. Food storage requirements, other wilderness regulations, and Leave No Trace practices are all explained to climbers when they get their wilderness permit, which is required for camping at the base of Half Dome. (Source: John Dill, NPS Ranger, Yosemite National Park)</t>
  </si>
  <si>
    <t>Stranded, Darkness, Inadequate Equipment — No Headlamp, Inadequate Clothing, Exceeding Abilities, Colorado, Eldorado Canyon State Park, Yellow Spur</t>
  </si>
  <si>
    <t>Colorado, Eldorado Canyon State Park, Yellow Spur
Around 2:00 p.m. on the afternoon of March 9, I (Nandu Thibeault, 23) and my partner (19) started on Yellow Spur, a seven-pitch, 5.9-rock climb on Redgarden Wall. This was the second multi-pitch traditional climb I’ve done, so my rope management and racking skills were inefficient. My partner has only been climbing outdoors a few times, so I was leading every pitch. It wasn’t until the third pitch that I realized I had forgotten my headlamp.
As I set up the belay on the summit I watched the sun go down, then watched as night slowly crept in as I literally pulled my partner up the crux pitch. I would have set up the belay before the 5.6 arete, but we had only one cordalette so I had to sling my rope around the peak. When my partner finally arrived, I coiled the rope and I had him read the descent information from the Mountain Project printout we had brought with us. We only had about 15 more minutes before it was too dark to read, and I did my best to memorize all of the descent information.
We began to rap in the dark and I had no clue where to go. There were trees and fins of rock, notches, and gullies everywhere; I couldn’t remember what the printout said. I checked all the trees for slings or rope burn. I scrambled and checked all the rocks for anchors.
We down-climbed a gulley for about 150 yards only to meet a vertical drop. After this recon, I realized that we would be spending the night in our T-shirts. We climbed back up the gulley and made a bed out of pine branches on a small low angle pad of rock. The wind forced us to relocate throughout the night, and we tried a number of techniques to stay warm. It was a pretty miserable experience, but as soon as we found the anchors the next morning I was thankful for the lessons learned and ready to attack another multi-itch climb!
Analysis
Nadu admitted that Yellow Spur was his second traditional climb and that his partner had limited multi-pitch experience. Given these admissions, it may have been more prudent to choose a less demanding and committing rock climb, especially given the time of day. A small fanny or daypack with headlamp, extra layers, hat, energy bars, and water may have prevented a night out or made the night out more comfortable. (Source: Edited from an email by Nadu Thibeault)</t>
  </si>
  <si>
    <t>Sudden Death on Summit — Near Denali Pas, Alaska, Mount McKinley, West Buttress</t>
  </si>
  <si>
    <t>Alaska, Mount McKinley, West Buttress
At 2200 on July 7, Ranger John Loomis received a call on the emergency call out phone from ranger Kevin Wright at the 14,200-foot camp. Wright reported that he had received FRS radio transmissions from Peter Anderson (Rainier Mountaineering Guide) at 17,200 feet about a fatality on the Mountain Trip group while descending. Loomis contacted Helicopter Manager Dave Kreutzer and Ranger Joe Reichert and all met at the ranger station.
At 2304 we received a direct satellite phone call from Constantine (Con) Severis at high camp on the West Buttress. Severis confirmed that Pungkas Tri Baruno (20) had died near the rocks at the bottom of the traverse from Denali Pass (approximately 17,400 feet). At the time of this phone call, Severis had just returned to camp, so the rangers encouraged him to get food and water and call back at 2330. With the name of the deceased confirmed, Loomis began the public relations process of notifying the family. Unable to reach a person at the Indonesian consulate, he phoned the American embassy in Indonesia and was able to relay the information to them so that they could make arrangements to make the notification.
Severis contacted the ranger Search and Rescue room again at 2337. Rangers were able to learn that the team had reached the summit about 1600 that day. They had departed high camp at 0900 and it had been a smooth day until just before the incident. Pungkas was traveling slowly on the descent, reported Severis, but no slower than other tired clients whom he had worked with. The time of the incident was around 2000. Severis attempted to resuscitate Pungkas for 30-45 minutes where he had collapsed. With additional help from guides, Josh Kling (the second Mountain Trip guide) and Greg Vernovage (Alaska Mountaineering School) who had arrived from the high camp, they attempted to transport Pungkas back to camp, but due to the deep snow, lack of a sled, and fatigue they were forced to leave him.
During this phone call Severis reported that Hartman Nugraha (the second client on the team) was especially distraught. The rangers encouraged the guides to not let Nugraha spend the night alone. Josh Kling said he would be able to move into the Indonesians’ tent. The rangers encouraged him to take care of his group and call again in the morning. A check-in time was set for 1000. During this time Bill Allen of Mountain Trip, had been alerted and was making plans to come to Talkeetna in the morning with a friend of the group to translate for Nugraha. At 0405 on July 8, ranger Loomis received a call from the family in Indonesia and answered basic questions asked of him by a brother of the deceased.
Wright and Nick Armitage moved Pungkas to the 17,200-foot camp on July 9. On July 10 Bill Billmeier and Jacob Schmitz, guides for Mountain Trip, assisted the NPS by clipping Pungkas into the short haul rope under the Lama helicopter. These guides were at high camp on their own expedition and having them perform the hook-up allowed ranger Wright to descend and prepare more of the 14,200-foot camp to be removed.
Analysis
Through interviewing the three survivors on this expedition, it appears that all regular safety measures were followed on this particular summit climb. Once Pungkas collapsed, Severis made every effort possible to resuscitate him using all appropriate wilderness emergency medical protocols. Following my investigation it appears that this was a natural, albeit surprising, fatality. By every report, guides Severis and Kling progressed up the route at a pace that was normal for climbers who have not experienced high altitude before. Hartman Nugraha confirmed that communication with the guides was clear and that they understood the challenges of the climb each day.
Based on Nugraha’s statement, the language barrier between the guides and the clients did not inhibit communication to the point that it was detrimental to understanding daily operations. Perhaps the guides were not able to read the subtleties in behavior change that may have been more apparent if they shared a common language and culture. More likely it appears that common warning signs that happen to climbers at altitude were not present. The nausea experienced by each client was known by the guides and recuperation time was allowed for before the group climbed higher. Headaches, ataxia, and loss of appetite were not present in this group.
The autopsy report from the State Medical Examiner’s office states that the cause of death was “Sudden Arrhythmic Cardiac Death”. (Source: Joe Reichert, Ranger, Denali National Park)
(Editor’s Note: Two sudden deaths within days of each other would have to be considered highly unusual and unique. No other incidents like this have occurred on Mount McKinley.)</t>
  </si>
  <si>
    <t>Sudden Death on Summit, Alaska, Mount McKinley, West Buttress</t>
  </si>
  <si>
    <t>Alaska, Mount McKinley, West Buttress
This Alpine Ascents International climbing expedition flew into the base camp of Mount McKinley on June 20th with two guides and six clients, one of whom was James P. Nasti (51), a first time client of that company. The two guides were Michael Horst (lead guide) and Suzanne Allen (assistant guide). The expedition departed base camp early in the morning of June 22nd and arrived at the 14,200-foot camp on the evening of June 28th. The trip to 14,200 feet was uneventful with the exception that one client was sent back, at his request, to base camp on June 25th. The expedition conducted one carry of food and gear on July 1st to acclimatize, then moved to the
17,200-foot camp on July 2nd. The group rested at high camp on July 3rd and planned their summit attempt for the following day. Horst stated that the summit day temperature at high camp was estimated at 10 to 15 degrees Fahrenheit and with light winds.
Following breakfast and hot drinks the two rope teams departed at 1050, arriving at Denali Pass at 1200. From there the teams climbed one hour at a time, taking a 15-minute break between each stretch. The guides stated they evaluated each climber’s physical and mental condition every hour. The entire group was thought to be doing well. After arriving at the Football Field (19,600 feet) and resting they began their climb to the summit at 1800 and arrived there at 1905. The clients did not have packs on at this time since they had cached them on the Football Field and, at the direction of the guides, had put on additional layers of insulated clothing for the summit attempt itself. One of the clients, Mark Novak, who was a close personal friend of Nasti, stated that he thought most people, to include himself and Nasti, were overheating from the exertion and clothing layers, but neither he nor Nasti made any attempt to ventilate. Novak also stated that the ridge itself was windy, with a corresponding drop in temperature, but maintained that they both were still overheated when the incident occurred.
The expedition was traveling as two rope teams: the first, being lead by Horst, reached the summit at 1905. The second rope, being lead by Allen, was estimated to be ten minutes behind. Just below the summit of Denali there is a small flat bowl approximately 20 feet in diameter, and after reaching this point Horst began retrieving the rope and bringing in his clients. The clients were arrayed on the rope behind Horst as follows: Sean Carver, James Nasti, and Mark Novak. Carver reached the location where Horst was, and as Horst continued bringing in the rope, it went tight. Horst continued to give encouragement to the remaining two climbers but did not get any response from Nasti. He could only see Novak and after asking him what was going on, Novak said, “Jim is on his back and unresponsive.” Novak later attested that Nasti was right at the edge of the bowl when he slipped down vertically approximately three feet from the track. Nasti began plunging his ice ax and kicking his crampons into the slope in an attempt to regain the track when he suddenly slumped forward onto the head of the ax, rolled over onto his right side and then to his back, and then slid down about two feet. He remained face up with his head pointed downhill. It was at this time that Horst asked Novak what was going on. Novak was the only person who witnessed this event. The other rope team was still out of sight and the other two climbers, Horst and Carver, were out of visual sight of Nasti.
Horst immediately moved down to where Nasti was and upon arrival, found Nasti “completely unresponsive and not breathing”. He further stated
that Nasti did not have a pulse but did have an open airway. Horst administered two rescue breaths and checked for response to verbal and painful stimulation. Nasti was still unresponsive so Horst began cardio pulmonary resuscitation. After a few cycles of CPR, Carver appeared, stated that he was an EMT, and took over rescue breathing while Horst continued compressions at a 15:2 ratio. After 15 minutes of CPR, Allen arrived and took over compressions; Horst in-turn radioed the National Park Service (NPS) patrol at the 14,200-foot camp and reported the situation. The mountaineering ranger at that camp (Kevin Wright) advised that they continue CPR while the physician volunteering with the patrol, Dr. Sven Skaiaa, was consulted. Within about four minutes, Wright radioed back and instructed them to continue CPR for an additional ten minutes. After the ten minutes had elapsed, Nasti was still unresponsive to verbal and painful stimuli, did not have a carotid pulse, and his pupils were fixed and dilated. The NPS ranger then advised Horst to discontinue CPR and to take care of his remaining clients.
The winds were increasing on the summit and after standing still for over a half hour it was imperative that the team descend. Further instructions were given to move the deceased away from the track and to cover and mark the body. Nasti’s body was secured with his ice ax and a snow picket and the expedition returned to the 17,200-foot camp uneventfully.
Based on the location of the deceased, it was determined by the NPS that any retrieval attempts would require an expedition of at least six individuals solely dedicated for that purpose. To arrive at a point along the summit ridge that would allow a safe lower to the Football Field would require a 500-foot traverse along a steeply angled knife ridge. From there, multiple lowers would be required to reach the 17,200-foot camp. No such team was available on the mountain so the decision was made to postpone any retrieval attempt until the following year. At that time the situation would be readdressed as to its feasibility. Two additional Alpine Ascents International expeditions were at the 17,200-foot camp and were asked that if the possibility arose, to attempt a burial of the deceased, thus removing him from sight of other climbers or flight seeing aircraft. The leader of this attempt, guide Willi Prittie, departed the 17,200-foot camp on July 6th, accompanied by fellow guides Alex Everett, John Prudhomme, David Kratsch, Ian Wolfe plus their respective clients. These two expeditions attained the summit just prior to 1700, and after spending an hour and a half digging, buried James Nasti approximately two feet below the surface of the snow.
Analysis
Without an autopsy, the cause of death will never be known, but it should be noted that, according to family members and the medical information James Nasti submitted to Alpine Ascents International, he did not have any known pre-existing medical condition or medical history that could have caused his sudden death. Nasti was also physically fit for the endeavor and had supplemented his normal weekly fitness routine with a specific six- month training program to prepare for the climb. After a careful expedition review, the NPS could not find any contributing factors to the incident. Furthermore, the NPS found that the guides’ decision-making process and leadership was sound and consistent with accepted safe guiding practices. Through no apparent fault of anyone, this was a tragic ending to an otherwise a successful climbing expedition. (Source: John A. Loomis, Ranger, Denali National Park)</t>
  </si>
  <si>
    <t>Fall from a Snow-Covered Boulder, Washington, North Cascades, National Park, Eldorado Peak</t>
  </si>
  <si>
    <t>Washington, North Cascades National Park, Eldorado Peak
On July 18th, a party of four mountaineers were on approach to Eldorado Peak on the lower snow slopes of the Eldorado Glacier. While pausing on the upper side of a large rock outcrop, three of the men noticed that the fourth, Bill Stikker (57) had disappeared. They did not see him fall, but quickly found him unconscious at the base of the short rock cliff, an approximate 25-foot fall. The injured mountaineer was in good company, as two of his party are ER physicians and the third made impressive time descending the nearly 5000 feet to the road and driving to the ranger station in Marblemount to request help.
Further good fortune persisted as the NPS’ contracted SAR helicopter happened to be at the ranger station and despite notification coming late in the day about this accident, rangers departed within the hour. Stikker was still unconscious and deteriorating. He was helicopter short-hauled from the accident site to a lower flat spot in Roush Creek basin, suitable for an Airlift NW medical helicopter to land. Rangers transferred him to flight medics who departed en route to Harborview Trauma Center, Seattle, just before dark. Mr. Stikker spent two weeks in the Neuro-ICU and an additional four weeks in hospital recovery before beginning outpatient therapy.
Analysis
It is unknown how or why this climber fell from the snow-covered rock bluff that his partners had chosen as actually a good, safe spot to take a short rest stop. Again, the steep approaches to the routes of Cascade peaks can be the trouble spots. (Source: Kelly Bush, Wilderness District Ranger, North Cascades National Park)</t>
  </si>
  <si>
    <t>Fall into Crevasse, Washington, Mount Rainier, Enroute to Wilson Headwall</t>
  </si>
  <si>
    <t xml:space="preserve">Washington, Mount Rainier, enroute to Wilson Headwall
On the morning of May 4th, three climbers left Camp Muir, following a gentle downhill traverse to reach the base of the Wilson Headwall. About ten minutes out from the camp, they stopped to scout and evaluate the need for roping up prior to entering a known crevasse area. While stopped, one of the climbers fell through the snow into a crevasse to a depth of approximately 120 feet. The climbers were able to put out a distress radio call via the park frequency. Climbing ranger Arlington Ashby responded within 15 minutes of the call from Camp Muir and assessed the situation. Climbing rangers Thomas Payne and Joe Franklin soon arrived from Camp Muir to assist in the rescue, with Payne assuming the role as team lead. The stranded climber was wedged head-first deep in the crevasse, giving responders only two feet of vertical space in which to maneuver. After removing his pack by cutting the straps, they were able to haul him out of the crevasse.
“The position of the climber, stranded headfirst at a very narrow point in the crevasse, combined with his hypothermic condition, made time a critical issue and a quick crevasse rescue imperative,” said incident commander David Gottlieb. Due to these factors, the climber was removed from the crevasse, placed on a backboard, and then taken to Camp Muir. A Bell Jet Ranger helicopter was placed on standby to fly him out once the weather cleared. During this time, rangers worked with the Northwest Helicopters pilot to reconfigure the Jet Ranger to carry a litter. Although the climber fell a long distance, he suffered only superficial wounds. (Source: Patti Wold, Incident Information Officer)
</t>
  </si>
  <si>
    <t>Fall on Rock, Inadequate Belay — Improper Use of Belay Device Wyoming, Sinks Canyon, Killer Cave, Elmo's Fish</t>
  </si>
  <si>
    <t>FALL ON ROCK, INADEQUATE BELAY - IMPROPER USE OF BELAY DEVICE
Wyoming, Sinks Canyon, Killer Cave, Elmo's Fish
At 2:55 P.M. on November 23, Kelly Rush (29) fell from Elmo’s Fish, a climb in the Killer Cave area of Sink’s Canyon. She was on lead at the time and was not wearing a helmet.
Darran Wells, who was climbing nearby, said, “Stacy and I were between climbs on the right side of Killer Cave at the Main Wall in Sinks Canyon. We heard a loud crash followed by screams from about 200 yards South along the main wall (climbers left of Killer Cave.) I ran there to find [the patient] lying on her back on uneven rocky terrain at the base of Elmo’s Fish. She was still tied into the rope and had apparently fallen from 20 to 25 feet and landed in the position I found her (on her back with her head hanging off the edge of the rock). I immediately stabilized her head and asked her not to move until we could determine if she had injured her back. At that point, I yelled across the cave for someone to call 911. She was alert and oriented (A&amp;0x4) and denied any loss of consciousness. She had two friends with her (including the belayer) who were both visibly shaken up and standing nearby. She had apparently bitten her tongue on impact and blood was coming from her mouth. She complained of lower back pain and said that she had taken a lead fall near the third bolt.
About that time, Andy Blair (thankfully) arrived and began a thorough patient assessment and vitals while I maintained cervical spinal immobilization. Chris Agnew arrived just after Andy and wrote a complete SOAP note as Andy was taking vitals. After a few minutes, a woman (who’s name I forget) arrived who said she was a PA at the hospital. Several others arrived to help. After Andy did a full patient assessment, a group of six of us lifted and moved her (BEAM technique) off the uneven rocks and onto a foam pad on the trail. We covered her with coats to keep her warm. After a third or fourth set of vitals, Deb (EMT) arrived with O2 followed by SAR and Fire dept and Sheriff’s office personnel with a stokes litter and wheel. Deb applied a neck brace and supervised moving Kelly onto a backboard. Andy administered O2 with a nasal cannula, and we moved her into a Stokes Litter with a single wheel for transport down the hill to the ambulance. Kelly remained conscious and in good spirits throughout.”
Word on the street was that Kelly was discharged from the hospital the same night with no major injuries.
Analysis
Stacy talked directly with the woman who was belaying Kelly at the time of the fall. The belayer said she was grabbing the Grigri to pay out slack at the time that Kelly fell. She did not have a hand on the brake. When Kelly fell, she did not have the presence of mind to release the Grigri, so without a hand on the brake line, the rope just sailed through the device.
This is not a new problem, but certainly a critically important one for belayers using a Grigri to be aware of. (Source: Darran Wells and John Gookin)</t>
  </si>
  <si>
    <t>Fall on Rock — Scrambling with Full Pack, Weather and Fall off Log, Stream Crossing, Washington, North Cascads National Park, Inspiration Traverse</t>
  </si>
  <si>
    <t>Washington, North Cascades National Perk, Inspiration Traverse
On July 26, Cathleen (50) and Bob Terczak (50’s) were on day four of an alpine traverse across the southern section of the park known as the Inspiration Traverse. This traverse involves route-finding from heavily wooded valley floors to subalpine ridges and on to significant glacier crossings. Mountaineers often include numerous peak ascents along the traverse. While the trip can be made without significant technical climbing, glacier experience is necessary and conditions and terrain warrant the ability to negotiate steep forest and rock sections with a fall pack.
The Terczaks spent the night of the 25th bivied on the summit of Primus Peak. On the 26th they hoped to make a camp on the eastern Inspiration Glacier, after crossing sections of three other glaciers first (North Klawatti, Klawatti, and McAllister). Near the end of the day, the pair reached the col that separates the Klawatti and McAllister Glaciers, which involves an approximate 150-foot ascent over rock. Complications included deteriorating weather (wind and fog moving in) and a significant mote on their side of the col. Both climbers scrambled up carrying heavy packs and checking for a route over when Cathleen fell approximately 35 feet from a ledge into a moat separating glacier ice from a rock wall. Bob descended, moved Cathleen from the moat down the glacier to a point he could erect their tent. He cared for her for 24 hours, unable to reach a cell connection, before she died in their tent. (Later medical report indicated head injury as cause of death.) Bob then crossed three glaciers and over several off-trail miles, descending 6000 feet. Just before reaching a road, he fell from a log while crossing a river, nearly drowned and injured one knee, before jettisoning his pack and getting unpinned. Other climbers found him on the road and delivered him to the NPS ranger station during the night.
Continuous fog had replaced the earlier good weather after the Terczak’s accident. During the day Bob traveled out, a NOLS group traveled this section of the traverse in the opposite direction, finding the oddly placed tent along their way. The NOLS leader used a satellite phone to call the NPS dispatch and reported a deceased woman at their location. Rangers began to prepare for the recovery and to find the partner prior to his making it out.
Attempts to reach the accident site by helicopter were thwarted for two fall days due to poor weather. During a window of clear weather between two storms, rangers recovered the deceased climber’s body from the top of the Klawatti Glacier.
Analysis
This couple from Delaware had been spending mountaineering vacations in the North Cascades for many years, having accomplished other alpine traverses and technical peak ascents. They were well equipped with appropriate gear and Cathleen was wearing a helmet during the scramble and across the glaciers. Her husband did not see the actual fall despite being nearby, approximately ten feet below her, when she fell. The two had actually just decided to down-climb and retreat back to the Klawatti Glacier due to the deteriorating weather and it being unclear if the route over the col was a “go”. It is not known what exactly led to her falling.
This particular col is traveled relatively often by mountaineers attempting the Inspiration Traverse or climbing peaks in the area. Going west to east it is often rappelled to reach the Klawatti Glacier at the point in the season that snow has melted down and a moat develops. Going east to west as the Terczaks were, it is an inevitable scramble up and over. While one approach could be to get one climber over the col, then belay the other(s) or haul packs, it is believed that most climbers make the approximate 150- foot scramble (depending on snow conditions) unroped.
At any rate, this unfortunate accident is consistent with North Cascades National Park SAR trends in that most mountaineers evacuated (ranging from non-critical immobilizing injuries to life-threatening trauma) get hurt in non-technical, but rugged terrain. The nature of accidents here seems to point to the greater hazards of carrying 50-pound mountaineering packs in steep exhausting terrain over the hazards of roped Class V climbing. (Source:
Kelly Bush, Wilderness District Ranger, North Cascades National Park)
(Editor’s Note: this was counted as two separate accidents in Tables II and III.)</t>
  </si>
  <si>
    <t>Fall on Rock, Ascenders Attached Incorrectly — Rope Severed, Utah, Zion National Park, Touchstone Wall</t>
  </si>
  <si>
    <t>Utah, Zion National Park, Touchstone Wall
Shortly after 2:00 p.m. on October 17th, James Welton (34), Matt Tuttle, and I started up Touchstone Wall (III 5.9+ C2 1,000 feet). Though we considered trying to climb the route in a day, we decided to spend one night on the wall. We reasoned that this would allow us to be more relaxed during our climb. Additionally, starting in the afternoon would let us stay out of the way of any faster parties that began the route in the morning. All three of us were looking forward to spending the night high above the ground in a spectacular setting.
Matt led the first pitch, James led the slightly overhanging second pitch, and I led the third. The leader climbed on a 70m x 9.1mm Beal Joker dynamic rope, and trailed a 70m x 10mm static haul-line. Upon completion of each pitch, the leader then fixed, or anchored, both ropes to permanent drilled anchors. The two followers then used mechanical ascenders to simultaneously climb the two ropes. We had one set of Black Diamond nForce ascenders and one set of Petzl Ascensions. All four ascenders were in excellent condition. At the time of the accident, James was using the Petzl ascenders.
At the top of the third pitch, we determined that our haul line was long enough to reach the top of the fourth pitch without hauling. We decided to make one long haul rather than two shorter hauls. Matt led the fourth pitch mostly free. While Matt climbed, James and I reveled in the beauty of Zion Canyon and agreed that we were having a wonderful time.
When Matt reached the anchor, he fixed both ropes and attached a Petzl Pro Traxion and swivel to the static rope in preparation for hauling. James and I then lowered out the haul bag so that it was hanging from the anchors at the top of the fourth pitch. James prepared to ascend the haul line while I readied myself to climb the lead line and clean the pitch.
The fall occurred at dusk (shortly after 7:00 p.m.) for reasons that are unclear.
When James fell, I looked up from the anchor and witnessed him falling, quickly and upright, along the rope. Apparently, his ascenders initially provided little or no resistance to the fall. After falling a significant distance, James jerked violently and fell the rest of the way to the ground—a total of 200 feet.
James’ fall was mercifully quick and every indication suggests that he died on impact. Two nearby climbers responded to my calls for help and were at the base of the route in minutes. Matt and I returned to the ground safely, albeit slowly. The dark rappels were interminable. Emergency personnel were on the scene by the time we reached the ground.
Analysis
Post-accident investigation of the equipment and the rope indicates that James fell between 20 and 40 feet before his ascenders engaged the rope. When his ascenders did engage, the force of the fall caused the ascenders to sever the static rope’s sheath and, shortly thereafter, the core. On the ground, one of James’ ascenders was found still attached to the rope, about a foot below the break. There was significant bunching of the rope’s sheath above and below this ascender. The other ascender was found nearby. Both devices were still attached to James’ harness and daisy chain. No significant rope damage was found above the break, which was located about 60 feet from the haulbag at the end of the rope.
According to Petzl’s specifications for the Ascension, rope damage or failure can occur under loads in the range of 5-6 kN. James’ fall would have generated a load upwards of 10 kN.
It was dusk, though we were in no particular danger or difficulty, and it was still light out when James fell. Later analysis of our position suggests that we were not as far on the route as we initially thought, because there are multiple anchors in the middle of some of the pitches on Touchstone. It’s possible that James was in a hurry, and did not pay close attention to his set-up. Additionally, James primarily used Black Diamond ascenders, which have a slightly different trigger mechanism than the Petzl ascenders he was using when he fell. It is possible that this minor equipment difference contributed to the fall. Also, James was not using a Grigri to back up his ascenders. All three of us had used Grigri backups until this point. However, since the static line was under load, using a Grigri to back up the ascenders would have been impossible. A prusik or autoblock back-up probably would have saved James’ life. Also, ascending a loaded rope can introduce difficulties.
James apparently failed to correctly attach his ascenders to the rope he was preparing to ascend. It is not clear how he was under the impression that his ascenders were correctly engaged or how he removed himself from the anchor without first weighting his ascenders. After unclipping from the anchor, he fell about 30 feet along the rope, at which time his ascenders engaged the rope. The ascenders, in the process of catching the fall, damaged the rope to the point of failure.
Upon reaching the high point of the climb, Matt Tuttle attached the haul rope to the anchor and then affixed a Petzl Pro Traxion to the haul rope. There was about 15 feet of slack between the Pro Traxion and the end of that rope, which was fixed to the anchor. Apparently, it is possible to attach a Traxion in such a way that it appears to be correctly engaged and that it will hold SOME weight, but in fact it will not. When James added his weight to the haul rope and began to ascend, the rope slid through the Pro Traxion and came tight on the anchor. This 15-foot static fall was sufficient to cause James’ ascenders to sever his rope. (Source: Perry Hooker)</t>
  </si>
  <si>
    <t>Fall on Rock, Climbing Alone, Probable Unique Weather Event, Wyoming, Grand Teton National Park, Grand Teton, Lower Exum</t>
  </si>
  <si>
    <t>Wyoming, Grand Teton National Park, Grand Teton, Lower Exum
On July 19, George Gardner (58) fell to his death while solo climbing the Lower Exum Ridge of the Grand Teton. Gardner and other Exum Guides were guiding youths from Wilderness Ventures, intending to climb the
Grand Teton on July 20th. After his clients had eaten and bedded down, Gardner asked Christian Santelices to attend to his clients and stated that he “was going for a walk for about an hour.” Guides observed him walking toward the Lower Exum Ridge about 1700.
A major SAR operation ensued, involving about 20 rangers, three helitack crewmembers, and five of Gardner’s fellow guides who were at the Lower Saddle with him. While guides searched for Gardner, several rangers flew by helicopter to Tepee Glacier and the Lower Saddle, initially to search for Gardner and then to recover his body after it was determined that he was deceased. His body was evacuated via helicopter long-line operation from the accident scene to the Lupine Meadows SAR Cache and then turned over to Teton County Coroner Bob Campbell. Several additional rangers provided emotional support to family and friends well into the evening.
Analysis
Although the exact circumstances of his accident never will be known, evidence suggests that he fell approximately 200 feet from the area just below the Black Face pitch at approximately 1800. His body was found in the gully to the west of the first pitch of the Lower Exum. A contributing factor may have been a sudden, near-60 mph wind gust that occurred at approximately 1745 and significantly exceeded the 40 mph winds that were prevalent at the Lower Saddle during the day.
George Gardner was an accomplished and seasoned mountaineer. He had been an Exum guide for 17 years and had climbed in the Teton Range for more than 20 years, holding certification as an AMGA Alpine Guide. His vast mountaineering experience included expeditions to the Southwest Face of Kanchenjunga in the Nepal Himalaya and the West Face of Hyani Potosi in Bolivia’s Cordillera Real; ski descents in the Alps and in Colorado; and extensive climbing in North America. He had been the faculty member who originated the Sterling College (Vermont) “Mountain Cultures Semester”.
It is common practice for Exum guides to hike or climb a nearby crag or peak while at the Lower Saddle after tending to their clients during Grand Teton guided trips. Whether or not a guide chooses to embark upon an early evening excursion is left entirely up to him/her.
The following points represent an outline of what is known about this particular accident:
George Gardner set off from the Lower Saddle about 1700 on July 19, 2008, with the probable intention of soloing the Lower Exum Ridge route on the Grand Teton
Based upon the physical evidence found on the body, he was wearing what one would be expected to have on for such an excursion; that is, light climbing clothing and very little in the way of additional equipment. He was wearing a climbing harness with a chalk bag, nearly-new 5.10 Gambit rock climbing shoes, and had with him two, double-length nylon runners that he was carrying over one shoulder. These slings were doubled over and each was clipped to a carabiner.
Gardner’s body was located on the west side of the Lower Exum Ridge on a ledge situated beneath the pedestal from which the crux Black Face pitch is climbed.
A blood smear/spatter was observed 20-30 feet up on the wall directly above the body. Gardner’s hat was found on a ledge located about 100 feet above the body. This hat was known to be of the same type/color that he was known to wear. It had a cut in the material and what appeared to be blood and tissue on the inside of it.
It appeared that Gardner had not moved after coming to rest on the ledge.
The fall was obviously sufficient to sustain fatal injuries, but did not appear to be a particularly long fall because of the condition of the body.
A noteworthy meteorological observation was logged by an NPS weather instrument that records data at a site located on the southern end of the Lower Saddle. The instrument logged winds of near-60 mph at about 1745 on the 19th.
The next statements/observations are speculative by nature. They are based upon a great deal of experience as well as the physical evidence:
Although the exact circumstances of his accident never will be known, evidence suggests that he may have fallen approximately 200 feet, from the notch located just below the belay for the Black Rock Face pitch. If he had fallen from other locations below that point or higher up on the climb, his final resting place would have been substantially more to the east or west (or even on the south side of the climb), and his body would likely have demonstrated far more physical trauma.
Additionally, it may have been Gardner’s intention to have used the two double-length runners as a means to clip in to several of the fixed pitons that are to be found on the crux Black Face pitch. The crux pitch of the climb contains the climbing moves that are technically the most difficult. Sometimes, climbers will girth-hitch two longer runners to their harness so that they can clip (with carabiners) to resident, fixed protection as they climb up a particular pitch. As they move upwards and when they are clipped in to a particular piece, they are protected from a fall to a certain degree. This seems to be the only logical reason why Gardner had a climbing harness on in the first place. It suggests that since the runners were not in place, he had not reached the crux pitch.
Because he left about 1700, it means that by 1745 he very likely could have been in the area of the notch at the base of the Black Rock Face. A contributing factor to his accident may have been a sudden near-60 mph wind gust that occurred about this time and which significantly exceeded the 40 mph winds that were prevalent at the Lower Saddle during the day. If the unexpected near-60 mph wind gust had occurred while he was making difficult climbing moves, it could have contributed to his fall. (Source: From a report prepared by George J. Montopoli, Seasonal Park Ranger and Incident Commander, and Reynold G. Jackson, Jenny Lake Sub-District Ranger)
(Editor’s Note: The Exum Mountain Guide Service is reviewing its policy regarding the level and kinds of activities guides can participate in when clients are under their care.)</t>
  </si>
  <si>
    <t>Fall on Rock, Inadequate Belay — Unfamiliar with Belay Device, Utah, Maple Canyon, Minimum Crag</t>
  </si>
  <si>
    <t>Utah, Maple Canyon, Minimum Crag
On July 13, Paul R. (47) fell 50 to 60 feet while climbing “49” at the Minimum Crag. His belayer was using an Edelrid Eddy. He was using a 9.2mm rope, which falls within the manufacturers recommended rope diameters. The belayer claims that the climber was clipping a draw when he fell; the climber claims he was not clipping a draw at the time of the fall. Irrelevant, but part of the situation. From what I have been able to surmise, the belayer felt the rope tug, depressed the device “trigger” and tossed out what he thought would be an armload of rope. This is why it resulted in a 50-foot fall.
Analysis
A review of the device description states, “The design makes it impossible to hold the cam open in this way—it’s simply not big enough to hold [during a fall].” The belayer states that he was not holding the climber side of the rope during the fall. By holding the climber side of the rope exiting the device, it would render the device useless. (Source: From a posting by “maddog” on mountainproject.com)
Another point of view by Mark Horan, who got this review from Rock &amp; Ice:
The Eddy is no Grigri, and it costs twice as much. Need to read more? OK: The Eddy, Edelrid’s new auto-locking device, intends to improve on what could be perceived as Grigri “weaknesses”–those being the danger of holding the lever open or not clipping the two side plates together.
Admittedly, there are definite safety improvements with the Eddy. First, the two side plates lock into place with a click, eliminating the chance of only clipping through one side plate. And unlike the Grigri, which relies on rope friction to engage a cam to hold the rope in place, the Eddy uses rope friction to engage a cam that locks into place. I can see how these features improve safety, however, the Eddy snagged up all tasks, from lowering to feeding line. I experimented with holding the Eddy in different hand positions, but the device inevitably and invariably locked up, leaving me scrambling to figure out how to unlock the cam (press it down and it will release) to continue feeding slack.
The Eddy, a rather heavy bugger at 12.4 ounces (Grigri is 7.9 ounces), will also lock if the user pulls the lever all the way back. This eliminates the risk of the belayer dropping you because he freaked and yarded on the lever. I found this feature especially annoying and even superfluous to safety. First, it makes the lever’s range of arc that unlocks the cam extremely small so that you have to pull it back just right in order to lower your partner.
To sum up, the Eddy is okay. It will catch and lower any climber—even on, thank god, ropes down to 9 millimeters! However, compared to the no nonsense Grigri, I found the Eddy difficult to use.</t>
  </si>
  <si>
    <t>Fall on Rock, Protection Pulled Out, Inadequate Protection, Exceed Abilities, No Hard Hat, Utah, Indian Creek, Cat Wall</t>
  </si>
  <si>
    <t>Utah, Indian Creek, Cat Wall
On May 17, a man and his wife and their two friends (ages unknown) were climbing Johnny Cat (5.12+). The man was going for the final moves, just below the anchor, when he fell. His last piece failed with the force, and due to his sparse protection, allowed him to deck. He hit head first, no helmet, recoiled with the rope, and crashed violently on his right shoulder. His vitals were a rollercoaster and the depth of his injuries unclear.
About 30 minutes later, the park service arrived. They brought more advanced first aid, which greatly helped, and let the IC situation stay as is while they coordinated other resources including Flight for Life and SAR. It was another 30-plus minutes after that that Paramedics, the rescue equipment, and SAR arrived. Once on scene, they took command. We all continued to work together, getting the victim fully stabilized and ready for transport. Then, in one co-operative effort, we took him successfully down the hillside.
Once down, the pros stabilized him and drained some internal fluids to get him ready for the flight. They then flew him and his wife to Grand Junction.
Analysis
Follow gear recommendations in guide and protection standards of type of climbing. In this case, one placement for at least every body length, don’t push beyond limits without proper protection, wear your helmet, and be prepared for any and all possible emergencies when climbing in the backcountry or severe isolation. (Source: From a posting by Shane Neal)</t>
  </si>
  <si>
    <t>Fall on Rock, Protection Pulled Out, Wisconsin, Devil's Lake State Park</t>
  </si>
  <si>
    <t>Wisconsin, Devil's Lake State Park
In late May, a rock climber was rescued after falling about 40 feet. The 20-year-old man was taken by helicopter to University Hospital in Madison after he was stabilized by first-responders from Baraboo.
Authorities say the man and his girlfriend were climbing in an area above a trail Monday evening when he fell and suffered broken bones and other injuries.
Baraboo Ambulance Assistant Chief Kristine Snow said the accident is the first at Devil’s Lake this year. Last year, ambulance workers were called to the park 18 times for rock-climbing injuries. (Source: From an article in the Baraboo News Republic)
(Editor's Note: We have not been able to get incident data or narratives from D?vil’s Lake State Park in many years. It is obvious that there is a lot of climbing activity there with the number of responses needed. Our experience from the past tells us, however.; that many—at least half—of the climbing-related callouts happen to individuals who were just scrambling about with no intention of climbing or being in a climbing situation.)</t>
  </si>
  <si>
    <t>Fall on Rock, Utah, Zion National Park, Moonlight Buttress</t>
  </si>
  <si>
    <t>Utah, Zion National Park, Moonlight Buttress
Early on the afternoon of March 24th, a climber (40) who was following the first pitch of the Moonlight Buttress took an unexpectedly long pendulum swing, struck the rock wall, and sustained an incapacitating hip injury. One of his partners descended and reported the accident to a shuttle bus driver. Rangers responded and reached the injured man via a short technical climb to the small ledge he was resting on, which was about 50 feet above the talus slope at the base of the route. He was packaged and lowered via a guiding line system to a waiting litter team that carried him down the scree slope and across the Virgin River to a waiting park ambulance.
Doctors diagnosed his injury as a fractured pelvis. The rescue involved 14 park staffers and was completed during daylight hours. Ranger Andrew Fitzgerald was the operations supervisor. (Source from a report by Bonnie Schwartz, Chief Ranger, Zion National Park)</t>
  </si>
  <si>
    <t>Fall on Snow , Climbing Alone, Washington, Mount Adams</t>
  </si>
  <si>
    <t>Washington, Mount Adams
On October 18, Derek Mamoyac (27) fell as he was descending after reaching Piker’s Peak at 11,657 feet, below the mountain’s summit. He stepped in some snow he thought was solid, but it gave way.
Mamoyac started up the 12,277-foot mountain Sunday for a one-day climb. Family members reported him missing Monday when he failed to show up for work.
After a five-day search, he was located just below the 6,000-foot level. He was taken by helicopter to a hospital in Portland. He was listed in fair condition. In addition to his fractured ankle, he was dehydrated and had swollen legs. He told rescuers he ate centipedes and drank water from creeks as he tried to crawl to safety.
Analysis
Jill Bartlett and other rescuers spoke glowingly of Mamoyac after he was found alive after five frigid days and nights on the mountain. “He was in very good shape for what he went through,” she told The Oregonian. As she and several other rescuers waited with him before he was flown from the mountain, he told them he ate centipedes and other bugs after running out of food early in the week. He drank water from creeks.
He was wearing water-resistant pants, insulated boots and gloves, but was still very cold. “We put all our coats on him, but he was still shivering,” Bartlett said. “We asked him, ‘Are you warm?’ and he said, ‘Yeah.’”
He spent nearly four days crawling and dragging his feet through the snow. When his knees hurt too much to crawl, he said he would turn around and scoot backward.
“We get happy endings, but not at the end of a five-day search,” rescuer Varney said. (Source: From an Associated Press posting.)</t>
  </si>
  <si>
    <t>Fall on Snow — Unable to Kick Steps, Unable to Self-Arrest (Soft/Slushy Snow), Fatigue, Wyoming, Grand Teton National Park, Teewinot</t>
  </si>
  <si>
    <t>Wyoming, Grand Teton National Park, Teewinot
On June 24 at 1000,I received a cell phone report from Exum Mountain Guide Christian Santelices, that a female (16) in a party of three had fallen on snow for about 100 meters and was injured. He told me that she had hip, ankle and elbow pain and multiple abrasions and lacerations. She did not lose consciousness but it was extremely painful for her to move and that wet snow avalanches were occurring in the area.
Rangers Motter and Feinberg were inserted to the accident site via short-haul. Ranger Byerly accompanying the litter and other rescue equipment was inserted on the second trip. The patient was then packaged on a vacuum mattress style backboard and placed in the litter. She was then flown, with Ranger Byerly attending, back to a waiting ambulance at the Lupine Meadows Rescue Cache and transported to St. John’s Hospital in Jackson. Rangers Motter and Feinberg assisted the other members of the party off the mountain with the help of Mr. Santelices.
Analysis
In a follow-up interview with the climber, she told me that before the fall she had been backing down the snow face in with crampons on and her ice ax in front of her. She felt comfortable and had recently refused an offer of a rope for protection. She told me that as she stepped down, a foothold in the snow gave way and she slipped. She was apparently descending in soft snow next to a rather deep runnel with a much firmer surface. When she fell, she tipped over backwards and began to cartwheel and tumble in the runnel. She said that she screamed when she realized that she was going over rocks. She attempted to self-arrest with her ice ax but was unsuccessful and let go of it when she thought she might become injured by it. She finally came to rest when she was able to jam her foot into some softer snow. Mr. Santelices reported that she was lucky to have stopped where she did given the even more treacherous terrain below her.
She had a lot of mountain experience for someone her age. (Ed. Note: She considers herself moderately experienced.) She had climbed multiple peaks in the Teton Range and had practiced extensively in the use of an ice ax. She was properly equipped for the climb and was wearing a helmet at the time of the accident. She was also reported to be the type that climbs within her abilities and asks for help when she needs it. Those of us that climb can all remember the time when we should have kicked that step a little deeper or sunk that axe a little harder. This young lady has learned a lesson that will help her through many years of mountaineering. (Source: Chris Harder)
Further Notes from a report submitted by Erin Mauldin, the young lady who fell:
“I should have been more careful on the descent. I was tired from having started at 12:30 that morning and was not kicking steps as seriously as I should have been. The snow was poor and I was just sliding into the previous footprints; it would have been better if I had placed my feet more carefully.
“Secondly, when I slipped, I should have kept a better grip on my ice ax. If I had had it in my hands and available, I might have been able to stop sooner by turning in and self-arresting. However, I think I made the best choice to let it go once I realized it was doing me no good.
“We still had crampons on because the area below the summit had been in shade and they had been useful on the way up and down that area. On the descent, there is a choice of going to the right or left of this rock face down two snow spits. Scott (56, climbing partner) chose the right (while facing in) and when the snow spit became narrow, he needed the crampons to cut steps. Ryan (c. 20, other climbing partner) and I crossed the rock face and descended the left and didn’t really need the crampons. Once Scott met up with Ryan and I, we started post-holing, so it probably would have been a good idea to take the crampons off. We did not think of it at the time, especially since there were no good places to stop to take them off (mine are extremely old and lace up, so it requires some effort to do so).
“I was plunging the ice ax in vertically with each step. The snow in the area was all chewed up from Ryan’s steps and ice ax and therefore not very solid. I might have made a faulty plunge when I slipped so that the ax came out easily or the snow was just soft and churned enough that it pulled right through. The leash was loose enough around my wrist that I was able to slip it off with my other hand.
Finally, the most important thing I did right was to wear a helmet. It saved me from severe injury and probably saved my life.”</t>
  </si>
  <si>
    <t>Fall on Snow — Unable to Self-Arrest, Improper Ice Ax Technique, Wyoming, Grand Teton National Park, Gilkey Tower</t>
  </si>
  <si>
    <t>Wyoming, Grand Teton National Park, Gilkey Tower
On August 9 about 1300, Chris Pazder (56) fell to his death while attempting to traverse from the South Teton to Cloudveil Dome. Pazder was in a climbing team of four who were traversing a snowfield on the south side of Gilkey Tower (about 12,320 feet), when the fall occurred. Pazder was the last climber in the party. When he slipped, he was unable to self-arrest, resulting in a fall of about 600-800 vertical feet. The climbing team was not roped at the time of the accident. All members were using an ice ax and wearing crampons.
A major SAR operation ensued, involving about twelve rangers and seven heli-tack crewmembers. An aerial reconnaissance helicopter flight was conducted with three rangers onboard to determine Pazder’s location. Pazder was found in Avalanche Canyon at 1430. The aircrew was able to determine that he had sustained significant injuries from his fall and was deceased. A second team of rangers flew over the scene and verified the conclusions of the rangers on the original flight. Persistent thunderstorm activity and the lateness of the hour prevented further operations until the following day.
On August 10, a reconnaissance flight was conducted to determine the feasibility of inserting rangers directly to the accident scene and then extracting the victim from that location. The aircrew determined that that was not possible, so a ground-based recovery of Pazder’s body followed. Six rangers were flown into Avalanche Canyon where they were able to climb to Pazder and then lower him to a location where he could be evacuated via helicopter long-line operation to Lupine Meadows. His body was flown to Lupine Meadows and was turned over to Teton County Coroner Bob Campbell.
Analysis
In an attempt to document Chris Pazder’s activities 24 hours prior to his death, the members of his climbing team—-Jim Krudener, Michael Stiff, and Douglas Wales, all friends of his—were interviewed. The following narrative is the result of the interviews.
On Friday, August 8th about 1400, the climbing team left the Lupine Meadows trailhead and hiked to a camp in the South Fork of Garnet Canyon. They planned on climbing the South Teton (12,514 feet), then traversing east to Cloudveil Dome (12,026 feet), and then descending to their camp in Garnet Canyon to spend the night before hiking out to the Lupine Meadows trailhead on the morning of August 10th.
On August 9th about 0700, they left their camp in the South Fork to climb the South Teton, the first peak on their planned traverse. This involves climbing and descending the summits of the South Teton, Icecream Cone, the three summits of Gilkey Tower, then Spalding Peak and Cloudveil Dome. The traverse is long and complicated and requires constant diligence and route finding, though most parties belay only short sections. They reached the summit of the South Teton about 1000, and continued to the Icecream Cone (12,400 feet plus). Instead of climbing directly up the west side to the summit (rated 5.6), they traversed around the north side of the peak.
According to Jim Krudener, Pazder “ … seemed OK on the N. side of the Icecream Cone, on belay on the ice section.” The party continued towards Gilkey Tower, where they decided to traverse a snowfield on the south side of this peak. J. Krudener and M. Stiff stated that they elected to avoid the normal west ridge of Gilkey Tower because the ridge looked more difficult than they had expected, and the climbers didn’t want to get the rope out. This ridge is rated Fourth Class in difficulty.
The snowfield appeared to be a faster and less complicated way to reach the Gilkey-Spalding Col, from which the party could ascend Spalding Peak and continue the traverse. They moved across the 30-35 degree snowfield unroped, with M. Stiff leading, followed by D. Wales, J. Krudener, and C. Pazder, respectively. The snow was not hard or icy. Wales described the snow as “very manageable—soft, but with firm purchase”. Snow conditions were “mush”, according to M. Stiff. The four climbers had removed their crampons after the traverse of Icecream Cone and decided to put them back on for this next snow crossing. They each had ice axes in their hands as they began to cross the snowfield.
The first three climbers crossed the snowfield and waited on a rock ledge as Pazder began crossing the snow. “He appeared to be calm and relaxed,” according to J. Krudener. D. Wales stated that Pazder “...was 90 percent across. He was having fan and yelled at me to take his picture. I took it. He was in solid position and 30 seconds later when I was putting the camera away, I heard him yell. I saw him slide for about 20 feet and he disappeared behind the rocks still sliding.”
Pazder was following in good steps and it is doubtful that “balling up” of snow in his crampons caused him to slip. It is noteworthy to mention that he was using rented crampons on lightweight (Tecnica) hiking boots at the time of the accident.
Digital photographs taken seconds before Pazder’s fall show him swinging his ice ax from the handle, adze toward the slope. Pazder’s use of the ax contrasts dramatically with that of the other three climbers. The others crossed the 30-35 degree snowfield with ice axes in the uphill hand, spike and shafts well driven into the snow. This could be an indication of Pazder’s lack of competence with regard to ice ax technique. It also brings into question his ability and skill with regard to be able to instantly execute a self-arrest. According to M. Stiff, Pazder was “not using good ice ax technique” immediately prior to the accident.
Was Pazder too relaxed, and unaware of the consequences of a fall in this type of terrain? Mike Stiff related that, “He was perhaps not taking the terrain as seriously as he should have been.” This could have been a factor in Pazder’s fall, and could explain his unorthodox use of his ice ax just prior to his fall. In other words, was he using his ax in this fashion simply because he was hamming it up for the camera?
When a climber falls on a snow slope with big exposure, such as this one, it is imperative to execute a self-arrest immediately. Pazder seems to have had sufficient experience to cross this snowfield safely, and “he certainly had the experience to know what was required to self-arrest”, according to M. Stiff. Chris Pazder had climbed on several steep snow slopes in Montana’s Beartooth Mountains in the past ten years, and had climbed the Northwest Couloir on the South Teton in winter recently. M. Stiff said that Pazder… knew how to use an ice ax”.
We will never know [for sure] why Pazder was unable to arrest his fall. A small rock outcrop prevented his friends from seeing his entire initial slide. “He was out of view for a few seconds and when he reappeared, he was cart-wheeling,” according to M. Stiff. The way that he was using his ice ax, swinging the adze into the slope, makes it much more difficult to go into an effective self-arrest position. Unfortunately, this translates to increasing velocity over time down the slope.
In closing, these observations may serve to prevent a similar accident.
Familiarity and practice with the basic tools of mountaineering cannot be emphasized enough. The ability to self-arrest is crucial to snow travel in the mountains. An unchecked fall on steep snow can have dire consequences. One only needs to review the primary cause of mountaineering accidents in the "Teton Range and around the world to have this point illustrated. The only way to acquire this skill is through practice.
It is imperative that the climber be very focused while traveling in the mountain environment. While this may not have contributed to this accident, it serves as a reminder that a moment of inattention can have a terrible outcome.
Our thoughts are with Chris Pazder’s family and friends as they struggle with this tremendous loss. (Source: From a report submitted by Chris Harder, GTNP Ranger)</t>
  </si>
  <si>
    <t>Overdue — Climbing Alone, Fall on Snow, Wyoming, Grand Teton National Park, Avalanche Canyon</t>
  </si>
  <si>
    <t>Wyoming, Grand Teton National Park, Avalanche Canyon
On August 5, Patty Felder contacted park dispatch to report that her husband, Richard Felder (58), was overdue from a descent of Avalanche Canyon. They had camped together in the South Fork of Cascade Canyon the previous evening, and in the morning, Ms. Felder hiked out via Cascade Canyon while her husband left to hike out via Avalanche Canyon.
A search was organized. On August 6 around 0930, searchers spotted Mr. Felder from Helicopter 20. Felder was at the base of a steep snowfield below Snowdrift Lake. He was waving a ski pole with one arm and appeared to be seriously injured. Rangers Vidak, Jernigan and Feinberg responded from Snowdrift Lake and arrived on scene about 15 minutes later. Their initial impression was that Mr. Felder had life-threatening injuries and rapid extrication was necessary. At 1735, Ranger Visnovske was short-hauled with a litter and medical gear from Lupine Meadows to the accident site. Mr. Felder was then packaged in the litter and short-hauled back to Lupine Meadows. He was then transferred to a waiting Medic 1 ambulance and transported to St.John’s Hospital in Jackson.
All searchers in the field were then either flown back to the Rescue Cache or hiked out and returned to the Rescue Cache. A brief after action review was conducted and most personnel were released by 2130.
Analysis
Mr. Felder had serious injuries and was flown to Memorial Herman Hospital in Houston, TX on August 8. Before he left, an interview was conducted. Though he was on heavy medications at the time of the interview, Mr. Felder gave the following account of his ordeal.
He said that the accident happened at about 0930 on August 5. He had hiked over Avalanche Divide and descended to Snowdrift Lake. Below the lake, he elected to get on a fairly steep snowfield to descend. He shortened his ski poles to use them as ice axes. He then slipped on the snow and managed to stop on a rock uninjured. At that point, he attempted to traverse the snow to a better location, but while doing so, broke through a hole in the snow and fell approximately ten feet, striking his head and landing in water. He then took a small rope from his pack and tied it to the pack and himself. Then he used his poles to cut steps in the snow to climb out. Once out of the hole, he hauled up his pack. While putting his pack on, he slipped again, dropping the pack. The pack slid down the snow and over about a ten-foot drop. Mr. Felder was still tied to the pack, so when it reached the end of the rope, he was jerked from his stance and fell approximately another 30 feet after his pack. (He likely sustained the serious injuries to his right arm, back, ribs and coccyx during this fall.) He again landed in water at the base of the snowfield but managed to quickly get up and out of the water. He lay down in the rocks about 30 feet from his pack and remained there unable to move for about the next 31 hours.
Mr. Felder said that he thought he had heard voices earlier in the morning, and Ranger Byerly said later that he had probably passed within 100 feet of where Mr. Felder lay while on his search up Avalanche Canyon. Mr. Felder was lying next to a very loud stream, so it would have been difficult for him to hear or be heard unless someone was very close. Mr. Felder also said that he had watched the helicopter fly over many times that day. He had wished that he could get to his pack to get out his yellow shirt to use to signal the helicopter.
Some Conclusions: While Mr. Felder chose to descend a non-trailed canyon that he knew little about, he did have a responsible party that knew where he was supposed to be and alerted rescue personnel in a timely manner. Had Mr. Felder been in Avalanche Canyon before, he may have known that it was possible to avoid the snow below Snowdrift Lake entirely by staying to the north side of the canyon. Once he had committed to traveling down the steep snow and suffered the head injury, he may not have been able to make the best of decisions. Being tied to his pack when it fell the second time certainly contributed to the most severe of his injuries. Mr. Felder was fortunate to have survived the night in only shorts and a T-shirt and most likely would not have survived a second night out.
Real credit for this successful rescue goes to the dedicated efforts of over 65 people from multiple agencies involved in the search. In a remote park with limited resources, Mr. Felder is fortunate that such a large and organized search effort was mounted with only about five hours to prepare. He is also fortunate to have received prompt and critical emergency care at St.John’s Hospital. (Source: From a report submitted by Chris Harder, GTNP Ranger, and Grand Teton National Park News Releases, a website) (Editor's Note: Here we have another hiker/ hiking accident that had some climb-
ing techniques involved. It is presented as an example of how hiking situations can result in needing climbing tools and techniques, especially if one is not familiar with the terrain.)</t>
  </si>
  <si>
    <t>Party Separated on Summit — Whiteout, Washington, Mount Rainier</t>
  </si>
  <si>
    <t>Washington, Mount Rainier
On May 4th, two climbers left Paradise at 9:00 p.m. with the intention of doing a single-push summit climb and skiing back down the mountain via Fuhrers Thumb. In the afternoon, the park received a 911 call from one of the climbers reporting that he’d become separated from his partner and lost in a whiteout somewhere on the summit.
That evening, his partner skied down to Paradise. On Tuesday morning, the park brought in a Hughes 500 helicopter operated by Whirlwind Helicopters and organized a two-person observation team. A break in the weather permitted the observation flight around mid-day, during which the observers located the climber on the summit. The helicopter was found to be too heavy to take on another passenger at 14,000+ feet, so the pilot returned to the Kautz Heli-base to drop off one of the rangers. During the observation flight, the pilot exceeded the aircraft’s capabilities, causing it to overheat. The climber eventually tired of waiting for the helicopter to return and skied down to Paradise. There were no injuries or accidents due to the overheating of the aircraft. Said Gottlieb, who was also IC for the second incident: “It is our responsibility to respond to requests for assistance proactively; a delayed response costs lives here.” (Source: Patti Wold, Incident Information Officer)
(Editor's Note: While this is not counted as an accident, it illustrates a potential for a problem when cell phones are used and helicopters are brought into play. It is also interesting to note that the climber who apparently was not lost in the whiteout decided to ski to the base without his partner.)</t>
  </si>
  <si>
    <t>Rappel Error — Fall to Ground, Unfamiliar with Equipment, Wyoming Grand Teton National Park, Grand Teton</t>
  </si>
  <si>
    <t>Wyoming, Grand Teton National Park, Grand Teton
Around 1330 on August 7, Merry Carney (47) was unable to maintain her rappel, zipping down the rope approximately 50 feet to the ground. She had successfully climbed the Grand Teton by the Upper Exum Ridge with her husband, Pete, arriving at the summit at 1230. They then descended the Owen Spalding route, and she was on the lower 100-foot rappel to the Upper Saddle when she lost control.
Four rangers were flown to the Lower Saddle via a park contact helicopter, and two were inserted to the accident site just below the Upper Saddle (one at a time). M. Carney was medically assessed and fully immobilized onto a Benham backboard. She was then long-hauled back to Lupine Meadows with an attending ranger, arriving about 1645. She was transported to St. John’s Hospital via park ambulance. As a result of her fall, M. Carney suffered five or six broken ribs and a tibia-fibula fracture of her lower right leg.
Analysis
M. Carney was not wearing a helmet and certainly could have sustained a significant head injury had she become detached from the rappel rope and/ or not landed on her feet after plummeting about 50 feet.
The primary cause of this mishap is that for the first time in their mountaineering experiences, the Carneys were rappelling on two 8.2mm ropes using figure-eight devices. They had climbed the route previously (albeit some 2 5 years ago) and knew that the rappel involved about a 70-foot free-hanging section. A thicker rope, a better rappel setup, use of Prusiks or other self-belay setups on the rappel, or even preliminary practice rappelling with two 8.2-mm ropes, may have prevented this accident. (Source: From a report submitted by Chris Harder, GTNP Ranger)</t>
  </si>
  <si>
    <t>Stranded — Unable to Free Rappel Rope, Weather, Hypothermia, Wyoming Devil's Tower</t>
  </si>
  <si>
    <t>Wyoming, Devil's Tower
On the evening of May 23 rd, the park received a call from two stranded climbers (ages unknown) who were on the southwest face of the tower, asking for help. Aaron Turner and Travis Hubble were stranded one pitch down on the southwest rappel route, unable to pull their ropes from above due to a knot. The climbers had no headlamps, but were able to use the flash on their camera to help rescuers locate them. Due to lightning, thunder, fog and rain, though, it proved nearly impossible to determine their exact location. After communicating with Turner, climbing rangers learned that the two men had both ends of their rope and webbing material that could be used to make a Prusik to ascend their stuck ropes. Due to the hazardous conditions, the rangers determined that the safest and quickest way to facilitate a rescue would be to instruct Turner to ascend up his ropes to free the knot. Turner was able to free his rope, then descend to Hubble and pull the ropes down for the next rappel. The rangers found that Turner would then be able to rappel under his own power, but that Hubble was suffering from hypothermia and would need to be lowered with assistance from a climbing ranger via a tandem rappel. Both climbers safely reached the ground at 3:30 a.m. due to the expertise of the park’s climbing rangers, law enforcement staff, and a local climbing guide. (Source: Dona Rutherford, Chief Ranger)</t>
  </si>
  <si>
    <t>Weather — Stranded, Non-climbing, Washington, Mount Rainier</t>
  </si>
  <si>
    <t>Washington, Mount Rainier
Two climbers, Mrs. Mariana Burceag and Mr. Daniel Vlad (ages unknown), suffering from hypothermia and frostbite, were airlifted from Camp Muir on Mount Rainier at 6:15 a.m. on June 18 by a Chinook helicopter. They were taken to Madigan Hospital and from there by ground transportation to HarborviewMedical Center in Seattle. Mr. Eduard Burceag (age unknown), the husband of Mrs. Burceag, died of injuries sustained in the incident. His body is being removed from mountain this afternoon.
The three individuals are experienced mountaineers who had visited Camp Muir in the past and have enjoyed hiking and climbing on Mount Rainier for many years. Two had previously reached the summit. On June 16, they became trapped on the Muir Snowfield by a sudden blizzard while descending from a day hike to Camp Muir. Early on June 17, a 911 emergency call came through to park rangers advising them of overdue climbers on the Muir Snowfield. Due to heavy, drifting snow, 70 mph winds, and near zero visibility, a rescue team was unable to initiate a search safely at that time. At 7:15 a.m., one member of the party found his way to Camp Muir and was able to direct a search team, made up of climbing guides and park rangers stationed at Camp Muir, to the party’s location near Anvil Rock. All three were under shelter by 8:30 a.m. Three doctors who were at Camp Muir as clients of one of the park’s guide services provided immediate medical care. Mr. Burceag was unconscious and unresponsive upon arrival. Rescuers were unable to revive him.
The shelter at Camp Muir is warm, dry, and well-stocked with food and water. A carry-out rescue could have been initiated following the rescue; however, rangers and doctors determined it would be in the best interest of the patients to spend the night and wait for a break in the weather to safely fly the next day. This morning dawned clear above Camp Muir, with heavy clouds below. The Chinook helicopter arrived at 6:00 a.m. and in approximately 15 minutes, lifted Mrs. Burceag and Mr. Vlad, along with one of the park’s climbing rangers, into the helicopter by hoist and cable. Those on scene report that the cloud ceiling had risen somewhat by the time the helicopter arrived and that the rescue occurred amid swirling clouds that threatened to engulf the mountain in fog.
Analysis
Every year, roughly 9,000 people climb Mount Rainier and only about half of them reach the summit. Thousands more take day hikes or overnight camping trips to Camp Muir (48 were registered there on that night). These individuals are attracted by the majesty of the mountain, the wilderness experience, and the breathtaking beauty of mornings like this one, high above the clouds on the side of the volcano. Like many things in life, there are inherent risks in the wilderness. Sudden storms like Monday’s blizzard can catch even the most experienced and prepared hikers off guard. Visitors should check in with park rangers for the latest information about conditions on the mountain and should always be prepared for an emergency. (Source: Edited from a report on the mountrainierclimbing.blogspot.com)      From Preface, re: non-climbing incident:  "The fatality that occurred on Mount Rainier in June as a result of being stranded due to weather on the Muir Snowfield was counted as a climbing incident even though the party was, technically speaking, hiking. Many people make this ascent to Camp Muir with no problem. However, when the weather changes—and it often does so rapidly—the hikers are suddenly in a mountaineering condition. Often they are not prepared for changing and potentially hazardous conditions."</t>
  </si>
  <si>
    <t>"Interfering with Agency Function" — Unnecessary Helicopter Evacuation, Alaska, Mount McKinley, West Buttress</t>
  </si>
  <si>
    <t>Alaska, Mount McKinley, West Buttress
On June 1st, a female Lithuanian climber (47) was air evacuated from the 14,200-foot camp on Denali’s West Buttress. NPS rangers made numerous attempts to help her descend under her own power, but she refused all options except for air evacuation. Because of her actions, she placed NPS Rangers and others in a potentially hazardous situation. The climber was cited under 36 CFR 2.32 (a)(3)—“Interfering with Agency Function,” which carries a maximum sentence of $5,000 and six months of jail time.
She left the country before the date of her court appearance.
Analysis
The climber’s chief complaint was a minor foot injury caused by over use and poorly fitting boots. She underestimated the challenges of climbing the West Buttress on Denali and the necessity of self-reliance in the remote mountains of Alaska. She did not understand the risk involved with rescue operations, including air evacuation from 14,200 feet. She also did not understand the safety hazard she imposed on rescue personnel and other climbers. The hazardous situation that she created was difficult to manage and had serious potential to place a lot of people at risk. Failure to see rescue operations in Alaska as different from areas where the risks of rescue may be more easily mitigated is negligent. She was air evacuated because of the potential risk she created for those around her at the 14,200-foot camp.
The following excerpt was taken directly out of the Mountaineering in Denali National Park and Preserve Registration Requirements, Safety Rules and Regulations booklet. This booklet is required reading as part of the registration process. During the orientation given on May 21 in Talkeetna, all members of her expedition were asked if they had read the booklet and all indicated they had. The following is in the section labeled “Search and Rescue Requirements”:
“It is the policy of Denali National Park and Preserve to assist those in need, when, in the opinion of park personnel apprised of the situation, it is necessary, appropriate, within the reasonable skill and technical capability of park personnel, and provides searchers and rescuers with a reasonable margin of safety. Search and Rescue Operations are conducted on a discretionary basis. The level and necessity of the response is determined by field personnel based on their evaluation of the situation. Rescuer safety is always our first priority. Denali National Park and Preserve expects park visitors to exhibit a degree of self-reliance and responsibility for their own safety commensurate with the degree of the activities they undertake. A climbing party high on Denali or other Arctic mountains cannot depend on any assistance in the event of an emergency. Due to complexity of a rescue it could be days before rescue personnel could arrive on scene for a rescue. For all practical purposes, a climbing party is alone and must depend upon its own resources if an emergency situation arises.”
The most disconcerting aspects of this incident were the wave of people affected and the level of risk caused by a very minor situation. It is frustrating to the many who were involved that she decided to give up. Her injury was such that she could have walked down under her own power, but she refused to do so. The effort and energy expended on this climber put the NPS Rangers in a difficult and potentially dangerous position had there been another true emergency. It became obvious that the only person she was concerned about was herself.
The expenses for the NPS rescue helicopter are continually criticized. To take advantage of this life-saving tool only jeopardizes its use in the future for true emergencies. On a mountain that demands respect and teamwork, she caused her teammate and the NPS unnecessary hardship and made it obvious that she did not understand what the expected ethics are in mountaineering endeavors.</t>
  </si>
  <si>
    <t>Avalanche, California, Yosemite National Park, Half Dome</t>
  </si>
  <si>
    <t>California, Yosemite National Park, Half Dome
On Sunday, March 15, an experienced South Korean mountain climber Jun Ho Wang (38) was on his way down for more supplies to support his team’s winter attempt on Half Dome when he was swept more than 100 meters down a rocky approach to the granite face by an avalanche. Two friends who were nearby tended to him and cut Wang a flat ledge the size of a twin bed out of the ice topping the rock where he could rest wrapped in three sleeping bags. He endured about 16 hours in an icy, low-lying gully before he was plucked from the monolith by a helicopter crew Tuesday morning and flown to safety.
Park officials said he was alert and responsive. Wang was flown to Doctor’s Medical Center in Modesto to be treated for a fractured left wrist and multiple breaks in his left leg. He was in a stable condition by Tuesday afternoon, according to hospital staff.
Analysis
“Most people in an avalanche don’t survive,” said Eric Gabriel, an incident commander for the search and rescue team. “This gentleman not only survived a 100-meter slide, but survived through the night in freezing temperatures.” “It could have been a lot worse, but he was well prepared,” said Sean Pence, a manager at Yosemite Medical Clinic, where Wang was evaluated before being flown out of the park. “He had great equipment and his equipment probably saved his life.” (Source From an AP post and John Dill, NPS Ranger, Yosemite National Park)</t>
  </si>
  <si>
    <t>Avalanche, Fall on Snow — Ski Mountaineering, Ignored Recent Avalanche Activity, Misjudged Snowpack, Using Ski-Cuts to Estimate Stability, Trying to Stick to a Schedule, Alaska, Mount McKinley, West Buttress, Rescue Gully</t>
  </si>
  <si>
    <t>Alaska, Mount McKinley, West Buttress, Rescue Gully
On June 25, a climber (34) set out from 14,200-foot camp with her three teammates, intending to ski a line above 17,200-foot camp known as “Thunderbird”. As the team was climbing on the ridge between the fixed lines at 16,200-feet and the 17,200-foot camp, they became concerned with weather conditions up higher on the mountain. They arrived at 17,200-foot camp in high winds. They talked about the conditions and decided not ski “Thunderbird” but to ski down from 17,200-foot camp via the Rescue Gulley instead. The team worked their way down through the steep entrance of the Rescue Gulley and regrouped at the mouth of it to dig a snow pit and evaluate both snow conditions and the terrain below.
Based on their analysis of the snow conditions, the team decided to continue into the open terrain below the Rescue Gulley with plans of skiing one at a time. Being one of the stronger skiers, the climber in question was the first to go. She skied approximately 500 meters straight down, where she triggered an avalanche that swept her off her skis. At first, she slid approximately 200 meters trying to self-arrest and stay above the debris, but after sliding, she began to tumble another 100 meters before coming to a stop on top of the debris. Her initial assessment of herself was that she had a small laceration on the top of her head and an injury to her left knee. She was unable to ski out, so she called the National Park Service for assistance.
About 1830, at the 14,200-foot camp, an NPS Ranger and four patrol volunteers observed the climber begin her ski descent and trigger the avalanche she was caught in. The ranger set up a spotting scope to observe her after she stopped tumbling to see if she was in need of assistance. Before she had called, the ranger observed her stand up after the event and try to sideslip on her skis down the debris field. It was apparent that she had some type of lower leg injury, which led the ranger to have his patrol volunteers gear up as a hasty team and stand by. At 1845, there was an FRS radio call from a climber at the base of the fixed lines who had voice contact with the injured climber. The contact person stated that she was asking for assistance and informed the ranger of the climber’s injuries.
The ranger organized four climbers from the 14,200-foot camp to assist his patrol volunteers in a lowering from the patient’s location to the 14,200- foot camp. She was directed to stay where she was while a rescue team was organized. The rescue team traveled up the debris field created by the avalanche in order to stay off of other potentially loaded slopes surrounding the patient. When the rescue team arrived on scene, a medic performed an initial assessment, which confirmed a laceration on top of the head that had stopped bleeding, and an injury to the patient’s left knee. She was packaged in a sleeping bag for warmth and lowering began with the Cascade Litter at 2120. The lowering team conducted three 200-meter single rope pitches on moderate/low angle terrain to get the patient down to the medical tent at 14,200-feet. Here she was reassessed. It was determined that the injury to her knee was not conducive to skiing down the mountain under her own power. At 0900 on June 26, the park helicopter was called to fly her to base camp the next morning, where she waited to meet up with the rest of her team who were skiing down from the 14,200-foot camp.
Analysis
Skiing off of the West Buttress route and in and round the 14,000-foot camp has gained popularity over the last few years. In 2007 a group of friends based out of the 14,200-foot camp for a 14-day trip were able to ski many classic lines as well as a few first descents. Their trip was characterized by a series of storms that created stable conditions favorable for skiing. This year Denali was again the goal of at least eight expeditions focused on skiing big lines. The 2009 skiing conditions were much different and were characterized early on by icy hard-pack snow and unstable wind slabs toward the end.
The most significant components in this incident were ignoring the recent avalanche activity, misjudging the spatial variability of the snowpack, underestimation of scale of the terrain, and team dynamics. All were very experienced skiers with significant collective knowledge of avalanche formation, mitigation, and snowpack stability. Storm totals are difficult to calculate with the limited availability of wind-sheltered areas, but best estimates were approximately 18 inches with moderate wind transport. There had been a climber-triggered avalanche the day before on the fixed-lines adjacent to the descent line. This size two avalanche slid on an early season ice layer with a crown height of the storm total of approximately 18 inches. The skiers were dusted by the powder cloud from this avalanche, so they were well aware of the instabilities in the snowpack.
When the skiers entered into the gully, they used ski cuts as a method for testing the stability of the snow. They found no instabilities and much less snow in the gully. This is common for the top of the Rescue Gully because of the way the wind funnels through the terrain. Ski cuts, although effective in soft slabs and loose snow, lose their effectiveness as soon as they are not penetrating to the bed surface. Ski-cutting large slopes with high consequences is a dangerous practice that will in time catch even experts off guard.
Their snow pit showed no significant instabilities and was dug at the bottom of the Gully as the slope fans out. The terrain changes from a small more easily managed gully to a large, unsupported, open slope with no safe areas. What they failed to recognize was that their snow pit did not represent the snowpack on a subde, wind loaded, convex roll lower on the slope. Their methods for testing for instabilities, ski cuts, and their snow pit were un-representational of the larger more dangerous slope below. Because their tests showed stable snow with no wind slab, they assumed the entire slope to be the same and did not take into account the high degree of spatial variability represented on this slope.
They also underestimated the size and consequences of the terrain. From the 14,200-foot camp and their climb up to the fixed lines, they had identified the subtle convex roll on the slope and agreed to stay away from it. Once the injured climber exited the gully and the slope widened, she indicated that she lost track of her position on the slope and could not tell where the convex roll was. As she committed to the slope, the snow changed from loose, manageable snow to a supportable wind slab.
There were obvious signs of instability. The terrain is characterized as a large, open, unsupported slope with a small convex roll, and because of the elevation and wind, a high degree of spatial variability. All of these are red flags that when the team members were asked later, each recognized them at some point. So why did they over look these obvious clues? All members of the team were highly motivated expert skiers and wanted to ski. The snow conditions up until this storm cycle had not been good and now it was excellent. A few days before, a team of skiers had successfully skied the Rescue Gulley early on in the storm. But for this team, it was the last day of their trip and they had not skied any of their big objectives yet. The schedule, therefore, dictated their attempt.
(Editor’s Note: While the objective for this team was to ski on a big mountain, this incident fits the category of ski mountaineering because of the techniques and equipment required to get to and from the objective. We will decide on a case by case basis as to which incidents resulting from skiing the big and steep will qualify for this category.)</t>
  </si>
  <si>
    <t>Climbing Alone, Unroped, Inadequate Food and Equipment, Inexperience, Alaska, Mount McKinley, West Buttress</t>
  </si>
  <si>
    <t>Alaska, Mount McKinley, West Buttress
On May 21, Gerald Myers (41), a member of a private expedition of four, was reported as overdue on a solo summit attempt of Mount McKinley from the 14,200-foot camp. Without prior consultation with his partners and unbeknown to them, he departed the camp around 4:30 a.m. on May 19 with no stove, shovel, or bivouac gear and with an unknown amount of food. He retrieved his skis, which had been previously cached, from the 17,200-foot high camp, and was last positively seen around 4:00 p.m. near the 18,700-foot elevation by two separate climbing groups descending from aborted summit attempts because of high winds. One of those groups and another separate group successfully attained the summit the following day, and upon arrival back at the 17,200-foot camp, one of the expeditions’ members mistakenly reported that he had seen the missing climber on the summit ridge. This mistake wasn’t identified until the expedition had descended to the 7,200-foot camp on the evening of May 24, where he was interviewed.
Search operations were initiated on the morning of May 21 when it was determined that the climber had failed to descend to the high camp. During this endeavor, both fixed and rotary wing aircraft were used to search and photograph the high reaches of the mountain, including the alternate routes that a climber might use to ski or hike down. The aerial search totaled 30.19 hours, of which 18.09 hours were from fixed wing aircraft and 12.1 were from helicopters. During these flights, 6,025 high-resolution photographs were taken and analyzed for clues.
On May 26, in light of the Myer’s minimal supplies and the sub-zero temperatures and high winds prevalent on the mountain during the search period, search managers concluded that survival was outside the window of possibility. Active search operations were terminated with no pertinent clues being found as the whereabouts of Myers.
Analysis
Many decisions were made by Myers and his expedition as a whole that likely contributed to his disappearance. The first was the rapid ascent that the expedition made to the 17,200-foot camp. This may have predisposed Myers to contracting HACE/HAPE while high on the mountain. The second was the Myer’s decision to attempt a solo ascent to the summit from the 14,200-foot camp. Not only was it a spur-of-the-moment decision, it also left him traveling alone without any support in the event of an accident. Myers apparently did not comprehend the difficulty in conducting a summit attempt from the 14,200-foot camp. Traveling solo and his failure to carry any survival gear or equipment that would enable him to construct a shelter surely was a major contributing factor to his death. Myers also lacked experience with extreme high altitude and would not have known his physical limits at that elevation. If he had, he might have recognized the futility of his attempt and turned around.
It will never be known why he did not turn around after talking with the descending climbers on May 19. It can only be hypothesized that he did not recognize the severity of the situation and was driven to reach or photograph the summit at all costs. An increasing number of climbers are traveling solo and/or unroped on Denali, which is a disturbing trend. (Source for all Denali National Park incidents here and below: Denali National Park Rangers.)</t>
  </si>
  <si>
    <t>Darkness - Stranded, California, Pinnacles National Monument, Condor Crag</t>
  </si>
  <si>
    <t>California, Pinnacles National Monument, Condor Crag
On the evening of November 15th, park staff assisted two climbers down from a climbing route after they had become stranded due to nightfall. Both climbers were uninjured.
The climbers were able to place a cellphone call to a friend around 6:00 p.m. after they could no longer climb in darkness. They were near the top of a 500-foot route on the Condor Crag formation in the High Peaks area of the park. They were in different locations on the route and could not complete the final 100 feet without additional light. Rangers contacted the party via cellphone and determined their location and condition before the phone battery was exhausted. With an overnight forecast of 25 degrees F and gusting winds, rangers and search and rescue team members were dispatched to climb to their location. The crew of a California Highway Patrol helicopter located the pair using infrared radar and a powerful “Night Sun” floodlight. Assisted by monument staff, the climbers then completed the route and descent. By the time they got down at 1:00 a.m., they’d been on the route for 14 hours. (Source: Brett Hergert, Operations Supervisor) (Editor’s Note: In the not too distant past, these climbers would have spent a night out—and maybe worse. Cellphones and the technical equipment available to rescue personnel have changed the game of climbing considerably. Maybe we should revive the notion of creating no-rescue zones…)</t>
  </si>
  <si>
    <t>Fall on Ice — Placed No Protection, Inexperience, Alberta, Canadian Rockies, Waterton National Park</t>
  </si>
  <si>
    <t>Alberta, Canadian Rockies, Waterton National Park
On January 1, a group of climbers met at a popular ice climbing area in Waterton National Park. Upon arriving at the base of the climbs, it was discovered that another party had begun up the easier of the climbs, French Kiss. Of the group, only one felt confident enough to lead the harder climb, Quick &amp; Dirty. The climber moved slowly and appeared to be having trouble placing an ice screw near the top where his protection was dangerously runout. He eventually fell a distance that landed him within a few metres of the bottom of the climb. It is estimated that the distance was between 40 and 50 feet. The climber landed upside down with the screw he was trying to place in one hand and one axe in the other. His helmet was cracked on one side. Miraculously, he suffered no immediate injuries, but was still taken to emergency services and monitored thereafter. (Notes: The biggest fall any of us had witnessed—including rock climbing. The climber was using double ropes. The one that held the fall was retired. The ice screw held the fall. It was retired due to the magnitude of the fall, even though there was no observable damage. The Yates screamer that was attached to the screw fully deployed.)
Analysis
In hindsight, as the climber proceeded up the climb it was noticed that he moved slowly. He placed protection earlier than normal off the start of the route and neglected to place protection on an easier ramp before the final crux, leaving him dangerously run-out by the time he was tired. The climber was the youngest of the group (early 20s) and visiting from Quebec. He claimed to be quite involved with ice climbing there. Even though he displayed initial confidence in leading the climb, the older and more experienced climbers (who knew they were not in shape to lead it) should have acted on the warning signs earlier. They could have at least suggested he place a screw at the ramp before heading up to the crux. The climber could have retreated long before realizing he was in trouble. (Source: AD, climbing party member)</t>
  </si>
  <si>
    <t>Fall on Ice, Solo Climbing, British Columbia, Canadian Rockies, Haffner Creek</t>
  </si>
  <si>
    <t>British Columbia, Canadian Rockies, Haffner Creek
On December 18, CC was solo ice climbing in Haffner Creek in Kootenay National Park when he fell and sustained injuries to his shoulder and collarbone. A nearby UIAGM Mountain guide came to his assistance and called for help on his radio. The patient was able to walk with help and the guide brought him to the trailhead where the ambulance picked him up. (Source: Brad White, Banff National Park Mountain Safety Specialist)</t>
  </si>
  <si>
    <t>Fall on Rock (2), No Hard Hat, California, Joshua Tree National Park, Hidden Valley</t>
  </si>
  <si>
    <t>California, Joshua Tree National Park, Hidden Valley
About 4:00 p.m. on March 15, Curtis “Woody” Stark (67) and Alfred Kuok (44) were climbing in an area near the Hidden Valley nature trail. The trail is a popular destination for both day hikers and rock climbers. Stark was the lead climber on the Great Burrito formation and was being followed by Kuok. Stark experienced some difficulty with his climb and began to descend. During the descent, he lost his grip and fell. As he fell, Stark struck Kuok, causing him to fall as well. Kuok’s protection held, arresting his fall, but Stark continued to fall, suffering fatal head injuries when he struck the ground. It’s estimated that he fell about 100 feet.
Two other rock climbers immediately responded and rendered assistance to Kuok, helping lower him from the cliff face. Rangers received word of the accident at 4:40 p.m. and responded along with members of the Joshua Tree Search and Rescue (JOSAR) team. Kuok was treated by emergency personnel for back pain, rib injuries, and other possible internal injuries. (Source: From a Report by Joe Zarki, Public Information Officer, NPS Morning Report and from a posting on SuperTopo)
(Editor’s Note: We do not get reports from JTNP on a regular basis. Thousands of climbers visit this famous climbing mecca every year. Fatalities have been rare. Accidents resulting in injuries are usually managed by the climbers on their own, as most falls are on one-pitch or less routes.)</t>
  </si>
  <si>
    <t>Fall on Rock — Belay Failure, No Stopper Knot, Distraction, California, Yosemite Valley, El Capitan</t>
  </si>
  <si>
    <t>California, Yosemite Valley, El Capitan
On October 8, Nicolas Lebaut (29) and Davina Borrow-Jones (32) were climbing at the base of the Southwest Face of El Capitan. Nicolas decided to lead Little John Left, a short, one-pitch, 5.8 route leading up and right to fixed rappel anchors. Davina did not feel like following, so they agreed he would simply lower Nicolas off and Nicolas would clean the pitch on the way down. They checked the height of the climb in their guidebook. It stated 80 feet and they had a 60m rope, which was plenty long enough for Nicolas’s descent.
Nicolas climbed the route, placing protection along the way. Meanwhile, another party, Mike and Rachel, was descending the Heart Ledges rappel route on fixed ropes overhanging Little John Left. The two parties recognized each other and everyone began chatting.
Davina began lowering Nicolas. He had full control of the rope and a good view of Nicolas. Since the climb angles up and right, Nicolas had to pull himself to the left and partially down-climb to stay within reach of his protection as he descended. As he removed the lowest piece, he swung back to the right under the anchor above.
Details are incomplete from this point on, but apparently Davina was caught off guard by the surge of tension from Nicolas’s weight. He had been standing at the start of the climb, so he was dragged to the right because of the angle of pull to the belay anchor above. The talus slopes steeply down to the right here, so as he moved right he also descended, significantly lengthening Nicolas’s lowering distance. He also may have elected to scramble even further down the slope to move out of the other party’s way. As he continued lowering Nicolas, he became distracted by Mike and Rachel’s descent and apparently forgot to keep an eye on his end of the rope. The end must not have been anchored or knotted, because it suddenly passed through Davina’s hand and through his belay device. Nicolas tumbled 20 feet to the talus and was immediately in agony from a back injury.
Rachel called 911. The first medic reached Nicolas about 20 minutes after his fall, followed by the evacuation team. They immobilized him and carried him down to El Capitan Meadow, where he was transferred to an air ambulance and flown to Modesto. At the trauma center he was diagnosed with compression fractures of L1 and L4. He wore a back brace for three months but has fully recovered.
Analysis
It is almost inevitable that plans will change and distraction will happen, so staying alert is essential. Looking around for common hazards such as sloping ground or a difference between lengths of ascent and descent are part of this.
The belayer should anchor if the stance is unstable. But the most important point is ALWAYS ANCHOR OR KNOT THE BELAY ROPE! Do this even on ridiculously short climbs to maintain the habit and to set a good example. (Source: John Dill, NPS Ranger, Yosemite National Park)</t>
  </si>
  <si>
    <t>Fall on Rock — Foothold Broke Off, Off Route, Placed No Protection, Alberta, Canadian Rockies, Phantom Tower</t>
  </si>
  <si>
    <t>Alberta, Canadian Rockies, Phantom Tower
On April 11, a party of three were going to attempt the South Face of the Phantom Tower, a 5.8 gear route in the Ghost River. The leader (20) started up what he thought was the beginning pitch, but he was about 20m too far to the right. He ascended about ten meters from the ground without protection. A foothold broke off, and that resulted in a ground fall and a long tumble through the scree. His partners secured him with the rope and then activated the “911” button on their SPOT beacon. The Banff detachment of the Royal Canadian Mountain Police (RCMP) were eventually contacted by the SPOT dispatch, and they phoned Banff Public Safety dispatch to inform them that there was a PLB 911 signal coming from the east side of BNP. The RCMP had to place a call back to the International Emergency Response Coordination Centre (IERCC), in Houston, Texas, as they had not provided latitude and longitude with the initial call. RCMP called back with the coordinate, and the location was determined to be on the BNP east boundary, near Phantom Crag.
Meanwhile, a caller from the party eventually made it through to Banff dispatch on a cellphone, and confirmed that a 20-year-old male had fallen ten meters to the ground and had sustained serious injuries. Parks rescuers and EMS flew to the scene and heli-slung into the patient, who was then stabilized, packaged and slung down to a heli staging area. STARS air ambulance was notified and they flew directly to the scene. The patient was then transferred directly to Foothills Hospital in Calgary, where he was diagnosed with fractured vertebrae.
Analysis
SPOT beacons are becoming very popular. Unfortunately the details of the incident and sometimes the actual latitude and longitude of the incident are not properly communicated. This makes mounting an appropriate rescue response more difficult. Often the text message on the beacon has not been updated for the trip and is not appropriate. Placing no protection at the beginning of the climb guarantees that any fall will result in hitting the group and significantly increasing the potential for a serious injury. (Source: Brad White, Banff National Park Mountain Safety Specialist)</t>
  </si>
  <si>
    <t>Fall on Rock — Haste, Inadequate Protection, California, Yosemite Valley, Middle Cathedral Rock</t>
  </si>
  <si>
    <t>California, Yosemite Valley, Middle Cathedral Rock
On October 3, Jake Martin (29) and I (30) decided to climb Central Pillar of Frenzy (five pitches, 5.9) on Middle Cathedral Rock, something moderate and with a close approach that I had climbed a few times in the past. We climbed the first three pitches pretty quickly. I was leading the 4th pitch and remembered that you can rap from the top of the 5th (the typical end to the route) to the top of the 3rd, so I decided to lead the two pitches as one; I clipped the anchor at the top of 4 and continued up, placing gear periodically on easy terrain. I was pretty far above my last piece of gear and thought to place a piece in a good crack when I caught site of the anchors about 15 feet above. Since it was only 15 feet to the anchor, I kept climbing without placing gear, with the usual confidence that I would not fall. I was doing a few short, insecure, but relatively easy lie back moves with my eye on the anchor when my foot that was smeared on the smooth wall spontaneously blew.
I had a lot of time to think about my situation as I free-fell, and I realized that my last piece of gear was more than 50 feet below. I had time to yell, “Holy Shit!” take a breath, and resume yelling. Along the way I banged into the wall and began to slide down the near-vertical slab, and then I must have got caught up on something because I began to tumble over and over, wondering when the rope would catch.
At one point I was upside down and banging into the wall and then, when the rope started to catch, I flipped around and ultimately stopped, right-side up. I was wearing a helmet which, when later inspected, had multiple fresh dents and scratches and has thus been retired. Jake kept asking me whether I was OK, and I kept waving him off as I hung my head, trying to overcome the mental and physical shock and injuries of the fall. I was pretty delirious; my hands, elbows, and ankles were bleeding; I had ripped the pads off of a few fingers; and my ankle, wrist, and arm hurt.
After a few minutes, when I had regained enough sense to communicate,
I asked Jake to lower me ten feet to the anchor at the top of 4, not really knowing if there was enough rope. I had fallen from within ten feet of the top of five to ten feet above the top of 4, a total of 120 feet, according to the topo. As he lowered me, I was seeing stars and everything was swirling around me. At pitch 4,1 was able to slump onto a sloping ledge, clip in to the anchor, untie, and with Jake’s help from below, pull the rope through the gear above and back down to me, leaving three pieces of gear in pitch 5 above me. (No gear pulled when I fell.) Then Jake lowered me to his belay at the top of 3 and I cleaned the gear from pitch 4 on the way down. From 3 he was able to lower me down each pitch and then rappel himself, until we reached the ground.
I hobbled to the clinic and got all my wounds cleaned. We took bets on whether I had broken my arm, because there was a sub-dermal hematoma—a baseball-sized lump—on my forearm. It turned out I had no broken bones, but I had sprained my ankle and wrist and I needed stitches in my hand. As I write this, almost four weeks later, my ankle and the huge hematoma are still not healed, but I was extremely lucky. (Source: James Woods)
Analysis
Helmet. Jake: “If James had not been wearing his helmet, he would have experienced SEVERE head trauma—at several points during his fall, he tumbled backwards heels-over-head with his head the first thing impacting the rock.”
James: “In the past I generally wore one for all aid climbs and most long trad lines, but not for sport climbing and cragging. At the base of the climb I asked Jake if he was going to wear a helmet and he replied, ‘Yes, I always wear a helmet.’ I said, ‘I usually don’t for cragging, but it’s Middle Cathedral, so I will,’ referring to the large amounts of rockfall we typically associate with Middle. After this experience I will not be leaving the ground without one!”
Haste. Jake: “We were climbing in the shade, and James had left his wind jacket at the base. The afternoon wind picked up and I had my jacket on at the top of pitch 3.I remember James saying something about getting the hell off this thing so we could lounge in the warm sun and drink beer in the meadow. In short, he was in a hurry to get off.”
James: “The best point Jake made, paraphrased, is that if you push your luck long enough something’s bound to happen eventually, but you never think it’s going to happen to you. I had recently climbed the Nose in a Day and the Rostrum, long and difficult routes, so I was in a mentality to climb fast and not place much protection on easier sections, with the confidence that I would not fall. The end result was absolutely the scariest and most humbling experience in my life.” (Source: James Woods, Jake Martin, and John Dill, NPS Ranger, Yosemite National Park)</t>
  </si>
  <si>
    <t>Fall on Rock — Off Route, Inadequate Protection, No Helmet, California, Mono County, Inyo National Forest, Third Pillar of Dana</t>
  </si>
  <si>
    <t>California, Mono County, Inyo National Forest, Third Pillar of Dana
On August 30 Jeff Maurer (47) and Jo-Lynne DeNapoli (36) were planning on climbing the Regular Route of the Third Pillar of Mount Dana (Grade III 5.10b, six pitches). The climb is approached from Tioga Road just east of Yosemite National Park and is located in Mono County. After a three- mile hike to the Dana Plateau, climbers scramble about 700 feet down a third-class gully to the base of the rock formation.
Jeff and Jo-Lynne were both experienced climbing in the Sierra Nevada (Jeff over 20 years and Jo-Lynne ten years) and led up to traditional style 5.10 free climbing. They had not climbed a multi-pitch route together before, but were good friends and were confident in their abilities to climb the route. They carried a standard rack of gear and a 60-meter rope.
The following is Jo-Lynne’s account of the accident:
“When we arrived at the base at 9-9:30 a.m., there was a party on the first pitch of the Regular Route and we had passed two more parties on the approach trail coming to climb the same route. So we decided to try an alternate crack system about 30 feet to the right of the Regular Route that we thought was Lenticular Limbo (Grade III 5.10c). After three pitches, this route joins the Regular Route. By the flip of a rock at the top of the plateau, Jeff had won the lead of the first pitch. Full of energy, he led up the initial corner. After about 30 feet, the crack split in two directions.
“Because we weren’t sure which crack to follow, Jeff and I both checked our topos. I had a hand-drawn map copied from the Don Reid-Chris Falken- stein guidebook, Rock Climbs of Tuolumne Meadows, and Jeff had a page ripped out of the same guidebook as well as the description from R.J. Secor’s Peaks Passes and Trails. We both concluded that we were not on Lenticular Limbo and didn’t know what climb it was.
“I had a feeling that Jeff should come down and we should just climb the Regular Route, but I never voiced this opinion to him and still regret my silence. We did agree that once he got to the halfway mark of his rope, we would decide whether to keep climbing or retreat and climb the Regular Route.
“Jeff chose to go to the right crack system in a shallow dihedral. He yelled down that the climbing was low angle, implying that it was not too difficult. Soon after that, a few small golf-ball-sized rocks came down, so I moved to the right to get out of the fall zone. From this position I could no longer see Jeff climbing.
“All of a sudden Jeff said something. As I replay it in my head I think he said ‘Whoa!’ but it was not loud or concerned. I felt the rope go slack as if there was a fall and I quickly pulled in one arm-length of slack and held my brake hand down preparing to catch the fall.
“Jeff had placed five pieces of gear at that point, each about ten to 15 feet apart. I am guessing that he was about 50 feet up. As he fell, I felt the rope come tight and then ‘pop’ or release twice. I then saw his body rushing down in a fall line five to ten feet from me. I could hear the sound of him ripping through the air, but I don’t remember hearing Jeff say anything as he came down. The rope did not come tight and Jeff hit the ground full force.
“I do not remember walking over to him. My first memory is looking at his face and seeing he was unconscious. I yelled for help and stabilized his head and neck and covered his head with my hands to try to stop the bleeding. At first I wanted to move him into a better position, since his head was below the rest of his body on the talus, but I was afraid of damaging his spinal cord if I tried to move him myself. At this point I tried to gently lift his head above his heart. As I moved him, I heard air move through his mouth and then a rattling sound from his lungs. I looked at his eyes and his pupils were dilated. I couldn’t feel a pulse and did not observe any breathing.
“I didn’t have a watch, but I’m guessing the sequence of events from the time that Jeff fell to my initial assessment lasted less than one minute. I continued to scream for help to the party on the Regular Route. They were around the corner and I could not see them. I remember wishing that they would have just fixed the line and descended as fast as possible, but they chose to do two rappels to come down to the base.
“Squatting, I continued cradling his head in my lap and I begged the team descending to help me and offered to replace any gear they needed to leave behind. Although in my head I knew Jeff was dead, my heart could not suppress the thought that with a little more care, he could still live. I also craved a second opinion so that the responsibility of his diagnosis was no longer on me. I continuously screamed for help as my legs cramped holding Jeff’s head.
“When the climbers on the Regular Route, Joe Stock and Cathy Flanagan, arrived safely at the base, Joe felt for Jeff’s pulse and confirmed that he was dead. Joe is not a doctor nor did he state having medical experience. Joe took some pictures at the scene, and I told him Jeff’s name and that he worked for the National Park Service in Yosemite as a Wildlife Biologist.
“Joe ran for help and I sat with Cathy. She did her best to support me and I was grateful that I was not alone. We waited for what seemed like hours for help to come. Finally, I could see a helicopter flying in from the southeast. Shortly after it came into view, it turned around and flew back the same direction.
“I grew impatient with the waiting and was thankful that Jeff was not suffering and dying as we waited for help. In hindsight, I think that Jeff liked spending a little more time out in the mountains, but my fear was that he was still alive and that I was not caring enough for him. This, coupled with my own need for friends and comforting, was torturous.
“I did not want to leave Jeff alone, but by 6:00 p.m., it was getting cold and the possibility of a rescue that night was becoming less likely. I said goodbye to Jeff and we walked up the gully to the plateau and back to my car at the Tioga Lake trailhead.
“In the days that followed I wished I had had more of a ceremony for Jeff. Death is so removed from our being. So unexpected. The rock-climbing ‘How to’ series could use the ‘How to deal when your partner dies’—poems and prayers and songs to sing as your friend passes from this world to the next. I felt trained for dealing with an injured partner, but not a dead one.”
(NB: The next day, after another aircraft effort was cancelled due to wind, the Yosemite and Mono County teams raised Jeff’s body 700 feet to the plateau and flew him out by helicopter.)
Analysis
Jeff and Jo-Lynne decided to head up an alternate crack system (thinking it was Lenticular Limbo), and from the ground they thought it didn’t look that bad. It was later discovered that Jeff was climbing the first pitch of “The One That Almost Got Away,” (5.10d/lla) a newer route not in the guide. The pitch looks easier and lower angle than it is and it abruptly gets more difficult with only sparse placements for “thin” and “dirty” protection.
The cracks in High Sierra granite, especially those that haven’t seen much traffic, can be flaky, grainy, or fragile. If protection is marginal, climbers should assume it will fail.
A helmet may not have saved Jeff’s life after a fall of 75 feet, but we know that helmets save lives and prevent or minimize injury from leader falls, seconding falls, and rockfall. (Source: Chris Simmons, Joe Stock, Jesse McGahey, NPS Ranger, Yosemite National Park—with special thanks to Jo-Lynne DeNapoli.)</t>
  </si>
  <si>
    <t>Fall on Rock — Protection Pulled, Alberta, Kananaskis Country, Mount Indefatigable</t>
  </si>
  <si>
    <t>Alberta, Kananaskis Country, Mount Indefatigable
On July 1, KT and MH were climbing the rock route Joy (5.5, 10 pitches) on Mount Indefatigable. KT was leading and built an anchor and was ready to belay MH. KT tested the anchor, which pulled out, then KT cartwheeled off the ledge and the back-up point pulled free. KT fell pastMH, who held the fall. KT’s helmet came off during the fall and he hit a ledge on the way down. KT came to rest hanging upside down and bleeding heavily. MH was able to call out for help. Nearby hikers contacted the Kananaskis Country emergency dispatcher. Kananaskis Country Public Safety Specialists heli-slung KT off the route where he was transferred to an air ambulance. (Source: Kananaskis Country Public Safety Program)</t>
  </si>
  <si>
    <t>Fall on Rock — Short Fixing without a Self-Belay, Inadequate Protection — Failure to Test Aid Placement, California, Yosemite Valley, El Capitan</t>
  </si>
  <si>
    <t>California, Yosemite Valley, El Capitan.
On June 26, Degan (38) and Beth (32) were attempting a one-day climb of the Nose of El Capitan (Grade VI 5.9 C2). They had both climbed the Nose before and had extensive experience on Yosemite’s big walls. They carried one 60-meter rope.
They approached the Nose via the Pine Line and started climbing the first pitch at 5:15 a.m. with Beth leading. The first pitch ends at a ledge and a two-bolt belay station. When she arrived, she pulled up all the slack rope, approximately 60 feet, and anchored the rope 60 feet from her end so that she could begin leading the next pitch with the slack while Degan cleaned the first pitch, thus saving time. When Degan reached the anchor he would start belaying her with the full rope.
Instead of rigging a self-belay, Beth proceeded to lead the second pitch tied only to her end of the rope with a 60-foot loop of slack stacked on the ledge. She free climbed the first 30 feet, a 5.7 left-facing corner that trended right, and then switched to aid climbing when the free climbing became 5.10. She was about 35 feet over the ledge when she placed her first piece on aid, a small offset Alien into a flared pin scar. She hand-tested the piece, then clipped in one of her aiders and stood up in it. As she fully weighted the piece, she heard it pop and she began falling down the slab.
Because of the slack in her system, Beth fell approximately 30 feet. A Camalot placed a few feet before she started aid climbing stopped her fall. She stopped approximately even with the top of pitch one, but on the slab to the right of the belay ledge. Based on her injuries, it appears that after initially falling on the slab above the belay anchor, she may have become caught in her rope, causing her to pendulum into the corner of the second pitch. Beth and Degan believe she sustained most of her injuries from the impact with this corner.
Degan could not see Beth fall and was not aware of the accident until he had almost arrived at the belay ledge and saw her hanging from the rope, upside down. He called to her but she did not respond. He heard her making gurgling noises. Degan continued ascending to the belay stance. He fixed himself to the anchor using his end of the rope with about ten feet of slack. Using this line, he was able to swing out to the right and reach Beth on the slab. He righted her, and she started to regain consciousness. He then tensioned back to the anchor with her, which provided some slack in her end of the lead line and allowed her to stand on the belay ledge (supported by Degan) without weighting the rope.
After securing Beth into the belay anchor, Degan, who is a Medic, assessed her injuries. She was not oriented to her location or what happened before the fall, but she seemed capable of following instructions and was sufficiently coordinated to assist in her own evacuation.
Degan could see a major avulsion injury of her right arm with some bone exposed, which she was guarding, and lacerations on her face including a laceration on her nose down to the bone, but the obvious concussion and her disorientation most concerned him. Degan called the park service about 6:00 a.m. and reported the accident and Beth’s condition. Worried that she could deteriorate quickly, he began a self-evacuation knowing that an NPS rescue team was mobilized and would arrive at the base soon.
The first pitch is approximately 140 feet long and Degan had only one 200-foot rope, so he decided to lower Beth to the large ledge at the bottom of the first pitch. She was alert enough that she was following his instructions. He pulled the lead line down from pitch two through the protection that Beth had left on the pitch and tied her back into the rope.
Next he lowered her to the large ledge and instructed her to sit down. Once she was sitting, he instructed her to untie. The ledge is 6' x 6' and has 30 feet of third class terrain below. He was confident that she would stay seated. He then pulled Beth’s end of the rope back up and made two rappels to reach her, using a single bolt in the middle of the pitch for the second rappel. Then he built an anchor, fixed the rope to it and was able rappel with Beth on a single line to reach ground level.
As he was completing these rappels around 6:20 a.m., Rangers Jack Hoeflich and Matt Stark arrived with medical gear and began stabilizing Beth for transport. The NPS litter team arrived soon after and carried Beth to an air ambulance at El Capitan Meadow. She was flown to Modesto and reached the emergency room approximately two hours after the fall.
In addition to suffering a concussion, Beth had a broken orbital floor in her skull, a lacerated and broken nose, other facial lacerations requiring stitches, de-gloving of the skin on the right arm, which after being repaired in surgery, resulted in a eight-inch scar on the forearm, two broken metatarsals in her right foot, a large rope burn on the right thigh, and significant bruising from the rope on the back of the right leg.
Analysis
After the accident, Beth stated that she could have switched to aid sooner, before the pin scars, in order to be standing in aiders on a solid placement while she tested it.
Short fix with a self-belay: If Beth had rigged a self-belay, she would have eliminated the slack and fallen only a few feet with no serious repercussions. “It was my choice not to tie in short,” Beth said later. “I’d climbed the pitch so many times with out any problems that I didn’t even think about it. Normally I wouldn’t have pulled up so much slack rope but I thought I would be on belay by the time I finished the 5.7.I should have waited for Degan to belay me before starting the aid section.”
The self-rescue dilemma: As a Medic, Degan had to decide whether to move Beth immediately in case she developed life-threatening intracranial bleeding or to wait for the SAR team while stabilizing her neck in case of a cervical spine injury. This dilemma is typical of off-road medicine and must often be addressed with minimal information.
Two ropes instead of one: Although Degan and Beth were able to self- evacuate fairly easily, carrying only one rope was a potentially risky decision. With only one rope, it may be impossible to escape a belay and secure an injured party. In addition, a retreat from high on the route, injury or not, is much more difficult, including, time and gear consumption. The Nose, like many routes on El Capitan, can be descended with two 60-meter ropes using fixed anchors without leaving gear.
Helmet: The foam on the inside of Beth’s helmet was crushed and likely saved her from a more serious head injury. (Source: Degan and Beth, and Jesse McGahey, NPS Ranger, Yosemite National Park)</t>
  </si>
  <si>
    <t>Fall on Rock — Slack in Rope while Simul-Climbing, California, Yosemite National Park, Commitment</t>
  </si>
  <si>
    <t>California, Yosemite National Park, Commitment
On June 17, Floyd (47), an experienced climber, was with two partners, belaying them from above. They were simul-climbing and slack developed between them. One fell some distance, hitting a tree. He fractured his heel bone. (Source: John Dill, NPS Ranger, Yosemite National Park)
Analysis
This is a common problem with simul-climbing, which is why it is included here. (Source: Jed Williamson)</t>
  </si>
  <si>
    <t>Fall on Rock, Gear Sling Caught on Cam During Fall — Strangulating Climber, California, Kings Canyon National Park, Obelisk</t>
  </si>
  <si>
    <t>California, Kings Canyon National Park, Obelisk
My name is Patrick Callery. Our friend David Shirley and I were climbing with Ishun Chan on the South Face route of the Obelisk when she was tragically killed on November 8. This report of the accident is provided with the hopeful intent to provide some answers for her many friends and loved ones and with the hope that her tragic passing may in some way better inform the climbing community of potential dangers in our sport.
Sometime in early October I pitched Ishun on a trip to the Obelisk. A classic backcountry rock with an arduous approach, the Obelisk had been on my to-do list for years, and Ishun was enthusiastic about joining me for it. We half expected we’d eventually cancel the trip plan given the lateness of the season, but continued fair and mild mountain weather throughout late October kept the window of opportunity open. As the weekend approached, David also joined in. We grew a little apprehensive about the forecast for cold temperatures, but it would be only marginally colder than we had comfortably dealt with on Charlotte Dome two weeks prior, and the weather was forecast to remain stable throughout the weekend and several days past. Out of the many fine routes on the peak, we chose the South Face as our objective given its comparatively low rating (5.6 per Secor and Vernon guides), fewer anticipated pitches, and sunny exposure. We knew it would be a long day and anticipated hiking out Sunday night in the dark, as we had done on the Charlotte Dome trip.
The next morning, we rose at 5:30 a.m. and started hiking at 6:00 a.m. We made good time on the approach and arrived at the saddle northeast of the Obelisk around 7:15 a.m. We took our time changing shoes and gearing up, and found the approach down the east side of the Obelisk more tedious with bushes than expected. After poking around the base of the South Face and studying the topos and other route beta, we settled on the most obvious “vegetated gully” that appears at the base of the South Face route. Entering the gully appeared tricky and awkward, so I offered to lead a pitch on the face to the left and traversed in to the gully about 100 feet up. Ishun followed, and we belayed David up from the proper gully entrance to save time. Above here, the gully appeared easy and we unroped to climb the next 150-200 feet solo. We continually discussed whether we were really in the proper South Face “long, broken chimney” or rather the “recess” mentioned in the Vernon guide. Much of this part of the gully was fourth-class, with a few steep and awkward stemming/chimney moves to get around chock stones and bulges. Upon reaching a particularly difficult bulge, we opted to rope up and continue climbing. It was now a little after 9:00 a.m. Our intent was to top out by noon so as to get a good start on the pack out before nightfall.
Ishun took the next lead, starting up and over a steep bulge that she ada- mantly noted was somewhat stiffer than 5.6. Yet another bulge higher up was similarly difficult, but also cleared in good style. About 70 feet up, the gully ended in a steep wall. She found an awkward exit to the right, climbing out of our sight, though we had excellent voice communication here and she relayed some of what she saw. The steep face direcdy above the top of the gully looked intimidating and she thought she might traverse right to see what lay above. She was starting to move a little more slowly now and I remember continually looking down at my watch, concerned about our pace. It was now about 9:45 a.m. I shouted from below that if things didn’t look right, she should put in an anchor and bring us up to discuss our options. She proceeded a little farther and I hollered out that she had reached the halfway mark on the rope. She responded that she would climb another 10-20 feet and anchor. After a couple minutes, I heard the terrible scraping noise of a steep slab fall and the rope fluttered as Ishun cried out.
Surprisingly, the rope did not come taut. In this brief moment I rationalized that she had either caught her fall or stopped on a ledge. David and I called up to see if she was OK. There was no reply. We shouted a few more times and heard nothing. Moving quickly, I pulled the rope tight, locked off the belay, and backed it up. We fixed a Klemheist to the rope and reinforced the anchor for upward pull, then tied off the rope to the anchor and stepped out of the belay. About half the rope was out, so we reasoned I could reach her on the other half. We also had a single twin-rope (for the third climber) and I tied this to my harness to trail up. David put me on belay and I proceeded on the free half of the lead rope, clipping the pieces Ishun had placed on lead. The climbing was difficult as she had said and my heart was racing. I tried to climb quickly but deliberately. Eventually I reached the top of the gully and could see Ishun to my right.
At the top of the gully, she had exited right and climbed up and right over steep slabs about ten feet to a tied-off knob. Much of this face was very modesdy featured, and conspicuously lacking the copious chickenheads we had found on the first pitch far below. She was now resting about 20 feet to the right and slightly down from this last piece. She was oriented vertically with her back to me and I could see a piece fixed to the rock directly above her. One arm was thrust upward and she was leaning against the wall. I continued to call out to her in as calm a voice as I could muster, trying to reassure her (and myself) that everything was going to be OK. I climbed up to clip the top piece, then down-climbed and proceeded to traverse out to her on steep and surprisingly blank friction, with a few small footholds for balance. As I got to within ten feet of her, David called out from below that I was now out of rope. I’d misjudged the rope length and now couldn’t reach her. I inched back to the left to more secure footholds, tied into the haul line, climbed back up to the high knob and clipped it. After David put me on belay with the haul line, I untied from the lead rope and traversed back out. It’s hard to remember exactly, but by this point at least 30 minutes had passed since the fall.
When I reached Ishun, I could see her gear sling was pulled tight under one shoulder and around the other side of her neck. The gear sling itself was hanging from a single cam, the trigger bar having caught and held on a small knob directly above her head. This is what had stopped her fall without loading the rope. There was a loose runner clipped to the rope, indicating she may have been trying to sling a knob when she fell. She did not appear to be breathing and I wasn’t sure if I was detecting a faint carotid pulse. There were red trauma marks on her neck and thin white foam at her lips.
I was horrified to find that I could not release the gear sling, as it was holding her entire body weight. We were 20 feet out on a pendulum exposure and I could not find sufficient footholds to apply enough leverage to pull off the sling or to lift the cam from the protrusion above. The surface features available (a few small, rounded knobs in inconvenient locations) presented only very marginal protection between our position and the last good piece. What followed was almost mechanical. Somehow I was able to rig a lowering system near the previous good piece and release Ishun from her position without causing a farther pendulum swing. I am wracked with doubts as to whether I made all the right decisions in administering emergency care while managing the anchoring in our precarious position. All I wanted was to get her off the rock safely and see her wake up. I tried to hold out high hopes throughout the ordeal, but deep in my heart I think I knew she was already gone.
(Editor’s Note: A long description of the down-climbing and extrication and followed. Mr. Callery offered the following, which will serve as the analysis.)
First, Ishun [was] an excellent climber and quite experienced leading on backcountry trad routes. She [had] a solid understanding of protection and anchor dynamics and is a careful route finder. She [was] an exceptionally strong climber and share [d] my unhealthy enjoyment of suffering heavy packs over long approaches to reach remote backcountry gems. She had many long backcountry routes under her belt, most recendy a two-day outing to climb the South Face of Charlotte Dome, which we successfully completed in good style two weeks prior to the accident. She [had] demonstrated very solid capability leading sustained 5.8 trad routes, with raw technical ability well into the 5.10 range. I would like to emphasize my opinion that this accident was not a result of inexperience or exceeding abilities.
It appears she may have simply slipped and come off her stance, perhaps while trying to place protection. She should have taken a swinging pendulum fall on the steep slab, with the likely consequence some scraped limbs, a possible bonk on her (helmeted) head, and at worst maybe a sprained ankle. The cam catching on a small knob and stopping her fall was an extremely unlikely occurrence with a devastating outcome.
(Editor's Note: This report was edited from a posting by Patrick Callery on Su- perTopo and SummitPost. Climbing Web sites often have deeply personal postings such as this one. We appreciate the candor and specifics provided, even though not all the details we seek are embedded.)</t>
  </si>
  <si>
    <t>Fall on Rock, Heavy Packs, Unroped, Alberta, Canadian Rockies, Mount Neptuak</t>
  </si>
  <si>
    <t>Alberta, Canadian Rockies, Mount Neptuak
On August 28, a party of seven set out on a club outing to traverse some of the ten peaks from west to east in the Valley of the Ten Peaks, Banff National Park. They had very large packs with bivouac and climbing gear. When nearing the summit of the first peak, Mount Neptuak, one of the party fell over backwards while trying to negotiate the 4th class terrain and tumbled through the large talus below, which, resulted in her breaking her arm. The trip leader called on his cellphone requesting a rescue.
An Alpine Helicopter responded and the patient was slung off. Due to the lateness of the day and the distance from a suitable bivouac spot, the rest of the group was also evacuated back to Wenkchemna Pass and they abandoned their traverse ambitions. (Source: Brad White, Banff National Park Mountain Safety Specialist)
(Canadian Editor’s Note: Carrying a heavy pack can make seemingly easy terrain very difficult. This party may have benefited from short-rope or belay. In addition, there can be challenges to managing a larger group on technical terrain.)</t>
  </si>
  <si>
    <t>Fall on Rock, Inadequate Belay, Alberta, Kananaskis Country, Grassi Lakes</t>
  </si>
  <si>
    <t xml:space="preserve">Alberta, Kananaskis Country, Grassi Lakes
On July 25, two climbers were ascending a bolted route on the White Imperialist wall at Grassi Lakes. The lead climber fell from above the fourth bolt. The belay was using an ATC belay device but was unable to hold the leader fall as the rope burned her hand. The leader fell 20 feet landing on his tailbone. Kananaskis Country Public Safety Specialists evacuated the injured climber. (Source: Kananaskis Country Public Safety Program)
(Canadian Editor’s Note: There was no indication that equipment failure or faulty use of equipment was a contributing factor.)
</t>
  </si>
  <si>
    <t>Fall on Rock, Inadequate Communication, Inadequate Belay – Belayer Not Ready 
Canada, Alberta, Canadian Rockies, Wicked Gravity Wall</t>
  </si>
  <si>
    <t xml:space="preserve">On June 16, PH was sport climbing on the Wicked Gravity Wall at the Back of the Lake climbing area at Lake Louise, Banff National Park. He had done several routes and was climbing one last route to “cool down” before dark after a long afternoon and evening. After feeding the rope through the station, he neglected to inform his belayer that he was ready to be lowered and he just leaned back. The belayer was not holding the rope at the time and PH fell about 20 to 30 feet, striking a ledge with his feet on the way down. Eventually, the GriGri belay device stopped him just before a ground fall, but he suffered a badly broken ankle. Rescuers responded in the dark and PH was lowered in a stretcher over the steep terrain and then wheeled to the ambulance in a stretcher.
</t>
  </si>
  <si>
    <t>Fall on Rock, Inadequate Protection 
California, Yosemite National Park, El Capitan, The Nose</t>
  </si>
  <si>
    <t>On June 26, Holly (32) and her partner Jeff were climbing the first pitch of The Nose when she took a 40-foot leader fall. She fractured her elbow and had abrasions. She was carried to the road and flown to the hospital. (Source: John Dill, NPS Ranger, Yosemite National Park)
Analysis
Falling on the first pitch is a common occurrence. Not having adequate protection in this situation is the reason climbers fall to the deck. (Source: Jed Williamson)</t>
  </si>
  <si>
    <t>Fall on Rock, Inadequate Protection, No Hard Hat, California Tuolumne Meadows, Cathedral Peak</t>
  </si>
  <si>
    <t>California, Tuolumne Meadows, Cathedral Peak
On July 1 Shannon (29) and Margie (28) climbed part of Matthes Crest and decided to finish the day with an ascent of the Southeast Buttress of Cathedral Peak (five pitches of 5.6). This was their first day of climbing together, but both had climbed the route previously and knew it was well within their abilities (trad 5.10 and 5.9 respectively). Since it was four hours before dark and Shannon was the faster climber, they decided she would lead the whole climb. They wanted to bypass the 4th pitch chimney because neither of them liked chimneys, so Margie suggested staying left on an easy and protectable 5.4 variation that she had led previously. They carried the light alpine rack they had used that morning and simul-climbed 30 meters apart on a 60m x 8.1mm rope doubled to act as a twin (clipping both strands through all protection). Margie was wearing a helmet but Shannon was not.
Margie: Shannon climbed fast. We flew past the first belay station, and she belayed me to the top of the second pitch, where I returned the protection she had placed. We continued up until Shannon was out of sight above me, probably bypassing the chimney. The amount of slack between us was perfect, just a small smile in the rope. I was reaching out to clean the sling on a fixed piton when I heard, “Falling!” I grabbed the sling and braced myself with one hand and with the other I started jamming cams into a crack next to my head and clipped in my daisy. But the rope never came tight. The slack was gone but there was no force.
“Shannon!” I called. No response. I finished my anchor in case she fell further. Were her ropes intact? Would she start thrashing and roll off of whatever ledge had clearly stopped her fall? Was she even alive? I did not know how to safely get to her. I thought my only option was to climb while tied in to the rope — essentially soloing with her rope and her body as a backup, and with no idea what protection she had placed, but I was afraid that I might somehow pull her off the ledge. Otherwise I would have to wait where I was for help to come and not be able to care for her.
“Shannon!” I called two more times. No response. Then I heard “Shannon!” back, in an unfamiliar woman’s voice at the base of the chimney pitch about 60 feet above and right of me.
“Can you see my friend? Can you please help us?” I called. “She fell. Do you have a cellphone?” replied the other climber. I had already reached for the phone and was turning it on. “I’m calling 911. Please have your climber lower to you and go to my friend,” I said.
“I’m Ingrid. Max is climbing. I’ll get him down,” the voice answered. I was unable to see Shannon, Ingrid, or Max.
Ingrid had not known anyone else was on Cathedral, so she was surprised to see Shannon climb quickly by and out of sight. Then she heard, “Falling!” and briefly saw Shannon airborne; then she heard a “thud” on the ledges 30 feet to her left. She called out, “Are you OK?” but got no response, then she heard Margie calling. For about five minutes Shannon just moaned. Then she began screaming, “I’m going to die! Somebody help me!” but she never directly acknowledged Ingrid’s voice, and Ingrid couldn’t see her.
Margie: Shannon started screaming these high-pitched animal-like yelps. All I could think of was severe brain injury. She was alive, but I did not think she would survive. 911 connected me to Katie, a dispatcher in the park. “Is this an emergency?” she asked. “I have a fallen climber on Cathedral Peak, near the 4th pitch,” I said. “She fell far. She is not conscious, but she is screaming. Please help.” Katie immediately radioed my report to the park helicopter crew and the rangers in Tuolumne Meadows and then started asking me questions.
Meanwhile, Max was nearing the top of the chimney pitch. He and Ingrid could barely hear each other, so she was in a quandary As a Wilderness First Responder (WFR), she wanted to immediately self-belay over to Shannon to see how she could help, but she couldn’t take Max off belay until he was safe. She began tugging on the rope to get his attention. After a few minutes, they were able to talk and he fashioned an acceptable anchor. She decided to lower him so they could work as a team. This took two separate lowers with an intermediate anchor and much time, so when he finally reached Ingrid, she had him traverse straight to Shannon rather than take the time to re-rig and go over herself. Max got to Shannon 15-20 minutes after her fall and Ingrid kept him on belay thereafter.
Margie was also a WFR. Katie, the dispatcher, was an EMT, and Max had Basic First Aid. He could not see or hear Margie, 60 feet below, but Ingrid was able to hear both of them and to act as a relay. She said, later, “While Margie and Katie talked on the phone, I was able to give Max initial instructions, and when Margie or Katie had orders or questions, Max and I could provide the answers. We were able to work as a cohesive unit instead of being fragmented and emotional.”
Shannon was lying on a ledge with her rope running through protection 20 feet above her and then down to Margie. She had cuts and scrapes all over her body. Her head was covered in blood and she was bleeding from her nose and mouth. Katie reminded Kathy to check Shannon’s breathing. “Irregular,” Max reported, “Oh wait, she’s shivering, that’s why.” So he covered her with his own shirts and an emergency blanket he hauled up from Margie. “At one point she tried to sit up,” Max said. “She started screaming and reached for her back, so I assumed she had a neck or back injury. I got her down and tried to stabilize her between my arms so that she couldn’t move her neck or wiggle around and worsen her situation. I stabilized her the entire time, unless I was told to do something else. Katie asked us to set an anchor for the incoming rescuer, which I was able to do using gear from Shannon’s rack.”
About 45 minutes after her fall, the park helicopter located Shannon’s party. Flying conditions permitted a safe hover over the ledge, so they decided to insert Jason, a ranger/medic, by short-haul. They landed in a meadow below to prepare the helicopter.
Margie: Katie asked me if there was anyone under Shannon, since a helicopter close to rock is dangerous. “I am,” I said, “Is that OK?” Katie replied, “Anytime a helicopter flies in, there is risk of things getting blown around.” I called up to Ingrid, “I need to get out from under Shannon for the rescue. Have Max put me on belay.” But the helicopter was on its way and we suddenly felt really rushed. I climbed to Max and traversed to Ingrid. I could barely see Shannon under the silver blanket as I went by. The medic was coming in, hanging on the line under the helicopter. He motioned to Max to stay with Shannon.”
Jason landed on the ledge, clipped in, and the helicopter left. Shannon was scared, confused, combative, and crying over and over, “You’re killing me!” and “Am I going to die?” She fought the whole time, trying to rip off the cervical collar they applied, so Jason and Max packaged her quickly in the litter as best they could and called back the aircraft. At Jason’s signal, Max released the final sling anchoring the litter to the cliff. Jason and Shannon were lifted off and short-hauled to Tuolumne Meadows. Then Shannon was loaded aboard the helicopter and flown to the park heli-base where she was transferred to an air ambulance for the flight to Modesto.
Margie: When the helicopter left, it became completely silent. We were alone on the wall with ropes and gear everywhere and all of us were shaken up, wondering if we should try to lead out in our current mental state. With one good rope and three climbers, it would take forever, and dark was an hour away. But then a team of rescuers arrived at the base. They were Plan B, in case the helicopter hadn’t been able to rescue Shannon. They yelled to us, offering to come up and help us rappel. It was a much-appreciated offer and the wisest option.
Shannon reached the trauma center three hours after her fall. Her most severe injuries were a compression fracture of T12 and a burst fracture of LI, but she had escaped any damage to her spinal cord. She also somehow avoided a serious brain injury, but not by much. She still only remembers walking to the start of the route, then nothing until the ER. After several months in a full-torso brace, she is fully healed and climbing again.
Analysis
It appears that Shannon was off route on a hard section that offered limited protection. This is surprising, considering that she indicated that she is a timid, though competent, leader. It is not known why she fell. No protection came out and all signs suggest she fell about 40 feet.
Protecting the pitch required tiny cams and nuts, but their light rack had nothing small. Simul-climbing may have played a part, since they weren’t meeting frequently to discuss the route and to replenish Shannon’s gear. Shannon now thinks that simul-climbing closer together would improve that situation, but it’s hard to pin the accident on simul-climbing itself, since everything seemed to be going well. She and Margie both felt some pressure to climb fast given the late hour. This may have influenced Shannon to run out her pro or spend less time route finding, but that doesn’t fit with her leading style and, in fact, they had plenty of time.
Shannon said, “This was the first day in my climbing experience that I hadn’t worn a helmet,” she recalled, “with the possible exception of a sport route. I remember, before the climb, wishing I had one.” Margie said, “If I’d been out with my longtime climbing partner and she didn’t have a helmet, I would have been very comfortable telling her, ‘You’re not a God. Wear your helmet!’ but I didn’t know Shannon that well, so I failed to raise the issue.”
“It seemed like a miracle that Margie had a phone,” Max said, and he was almost right. “I always climb with one,” said Margie, “but that morning, five of us left the car in a rush for Matthes Crest and I realized it was still in the car. I didn’t know everyone in the party well and was afraid they’d make fun of me, so I made some excuse about sunglasses and ran back for the phone. The helmet and the phone were good lessons. I should not be shy about raising safety concerns with new partners.”
Cell coverage in the backcountry is sparse, but several high points can “see” a tower in the distance and the upper part of this climb is one of those. (See Yosemite, Marmot Dome, in this issue.) Even if a climb has no coverage and you have to go for help, you may get cell service long before reaching the car, so bring your phone. Be sure to tell your partners where the phone is, as you may be the patient.
Given the circumstances and the unknowns facing them, Ingrid and Max effectively carried out their plan to work as a team and their presence was a great stroke of luck for Shannon, Margie, and the rescue team. The onscene help Margie, Ingrid, and Max were able to provide is also an example of why climbers should take some form of a wilderness first aid course. (Source: Shannon, Margie, Ingrid, and Max. Also Jason Ramsdell and John Dill, NPS Rangers, Yosemite National Park)
(Editor's Note: Shannon’s injuries are not unusual and sometimes they are not obvious. In late August, Colin (29) and three friends climbed Cathedral Peak and started down the back side. Colin tried a steep shortcut while unroped and fell/ tumbled 60 feet, losing consciousness briefly. With his partners’1 help, he limped out three miles with an obvious wrist fracture, a fractured foot, and a seven-inch scalp wound, but the CT scan at the hospital also found three fractured cervical vertebrae. Incredibly, the neck fractures were stable.)</t>
  </si>
  <si>
    <t>Fall on Rock, Off Route, Protection Pulled, Alberta, Kananaskis Country, Mount Yamnuska</t>
  </si>
  <si>
    <t xml:space="preserve">Alberta, Kananaskis Country, Mount Yamnuska
On June 18, W and NB were climbing Grillmair’s Chimney (5.6, 8 pitches) on Mount Yamnuska. W was leading and went off-route. NB lowered W on a single piton, which pulled free. W fell approximately eight metres, resulting in a compound fracture to the left ankle. NB splinted the ankle with an ice axe and then rappelled the route, ran down the trailhead, and then borrowed a cellphone to call 911. Kananaskis Country Public Safety Specialists responded where the injured climber was heli-slung off the route.
Analysis
W could not reach a bolt, and therefore in desperation placed a piton to be lowered on. The piton was not fully placed, and thus pulled. (Source: M. Koppang, G. Field, B. Duncan, Kananaskis Country Public Safety Program)
</t>
  </si>
  <si>
    <t>Fall on Rock, Placed No Protection 
British Columbia, Bugaboos Provincial Park, Eastpost Spire</t>
  </si>
  <si>
    <t>On August 31st, a climber was leading up a line on the NW side of Eastpost when he slipped and fell approximately 40 feet to the ledge below. He had not placed any protection. Injuries were assessed as being a broken ankle, some lacerations and potential concussion. Climbers at Applebee responded and provided first aid, then radioed for help. Columbia Valley Search and Rescue evacuated the climber. (Source: Tay Hanson, Senior Park Ranger)</t>
  </si>
  <si>
    <t>Fall on Rock, Rope Pulled Through Belay Device, Colorado, Clear Creek Canyon, Wall of the 90's</t>
  </si>
  <si>
    <t>"Colorado, Clear Creek Canyon, Wall of the 90's
On March 10, I (36) had successfully climbed the route Hot Stuff (5.10c). My two partners and I were climbing on a 70m rope, a standard length for this route. I was being lowered when the rope went through the belayer’s device resulting in my dropping about 20 feet to the belay ledge. I then bounced off the ledge, fell an additional 20 feet, and tumbled farther down the scree. Injuries included a lacerated ear, abrasions, and a concussion.
(Editor’s Note: A cellphone was used to report the incident to rescue personnel.)
Analysis
The simple solution for preventing this accident would have been to tie a knot in the end of the rope on the belayer’s end. This is normally a common practice with our group if we have any concern that the route may exceed the length of our rope or if it there is any concern of shortage. In this case, I had read information about the area and this route in particular looking for information prior to heading out. The information provided from other climbers never stated that a 70m rope would not be long enough for the route. It’s a popular, 3 1/2 star route, so I would have thought if there were any descending issues that they would be noted. Having said that, the length of the route should have given me the information I needed. The route itself is 130 feet long, thus requiring 260 feet of rope. My 70m only measures 230 feet. Even with rope stretch, it still isn’t long enough. Unfortunately, I didn’t pay attention to route length before heading out. From now on, knots will always be placed in rope ends and route length will always be on the top of my mind. (Source: Edited from a report by Chad Mauer, Castle Rock, CO)"</t>
  </si>
  <si>
    <t>Fall on Rock, Unroped, Alberta, Canadian Rockies, Mount Temple</t>
  </si>
  <si>
    <t>Alberta, Canadian Rockies, Mount Temple
On September 26, while down-climbing the steep grey rock band on the “tourist route” on Mount Temple, Banff National Park, LR slipped and fell to the scree below seriously breaking his leg. His partner ran down the trail to Moraine Lake to request a rescue. Parks Mountain Safety Specialists and a rescue pilot responded to the scene. Conditions were very windy, but eventually through excellent flying a single rescuer was inserted to the patient and he was packaged and slung off the mountain.
Analysis
Heli-Flight Rescue (HFRS) is the most common method of evacuation employed for most incidents in steep terrain in the Mountain National Parks. It requires only a few highly trained personnel and is quick and efficient. However, it is contingent on good flying weather and it is often only through the great skill of the rescue pilots that the method is possible. A ground evacuation from a spot like this would have been a long and dangerous exercise that would have taken all night and required a crew of at least eight rescuers. Parties should be prepared with adequate first aid training and the ability to stabilize a patient. (Source: Brad White, Banff National Park Mountain Safety Specialist)</t>
  </si>
  <si>
    <t>Fall on Rock, Weather, Inexperience, Alaska, Moose's Tooth, Ham and Eggs</t>
  </si>
  <si>
    <t>Alaska, Moose's Tooth, Ham and Eggs
On May 11, a climber fell about 60 feet while climbing the “Ham and Eggs” route on the Moose’s Tooth. He sustained tibia/fibula fractures, with ankle and metatarsal dislocations of his left leg and foot. Other climbers on the route and in the area organized his rescue and evacuation. Once lowered, he was flown out the same day to Talkeetna where he was evaluated by an NPS Ranger before going to the hospital.
The following edited report was filed at the Talkeetna Ranger Station by one of the climbers that took charge of the accident on May 20.
“On May 11, we set off to climb Ham and Eggs at 4:00 a.m. One party was ahead of us. As we progressed up the couloir, on the third pitch the wind picked up and spindrift started pouring down the route like a fire hose. My partner led the third pitch. We were surprised by the rotten quality of the ice, but she was able to place multiple pieces of protection, including rock pro. I led up the fourth pitch, pulling the bulge with the heavy spindrift coming down, thinking, ‘If this gets worse, we will retreat.’ Just then my partner mentioned the party below us had an accident. I brought her up and we decided to retreat due to the conditions and also because I am a nurse and we knew there was a bad accident below. Upon rapping, I came upon the injured climber prusiking up the route with one leg. His climbing partner was in shock and not doing much, so I decided to take control of the situation. I set up a rap-assisted web system [buddy rappel] while I rapped with a prusik backup and an overhead belay backup. With help from the party above us that also had retreated due to the weather conditions, we all worked down four rappels to the ground. Other climbers on the ground brought a sled over to lower him down to the snowfield.”
Analysis
The climber commented that the weather and inexperience contributed to this incident. She also indicated that she thought the ice was not worth placing a screw, whereas her partner did get multiple pieces of rock and ice pro in.</t>
  </si>
  <si>
    <t>Fall on Snow — Unable to Self-Arrest, Inadequate Equipment, Inexperience, British Columbia, Canadian Rockies, Castle Glacier</t>
  </si>
  <si>
    <t>British Columbia, Canadian Rockies, Castle Glacier
On Aug 3rd J.C. (22) and A.T. (24), on a day off from their university geology field trip, left their camp located at the base of Castle Glacier to ascend a nearby peak. They had to cross a crevassed glacier and ascend a loose rock rib to the summit. They brought crampons, bear spray, and a daypack. From the summit they decided to descend via a different route.
Descending the peak at 1230, they encountered very broken and friable rock that led them to a snow gully. At the top of the snow slope the party decided to put their crampons on. A.T. had one crampon on when his pack started to slide away. He lunged for the pack, lost his balance and began to slide uncontrollably down the snow slope. He hit a rock and continued sliding and eventually fell into a ten meters deep bergschrund. J.C. down climbed and entered the bergschrund from the side to assist A.T. Together, they walked out of the side of the bergschrund. A.T. did lose consciousness momentarily during his slide after hitting the rock, broke his wrist, and received several minor scalp lacerations.
The party was able to call out on their satellite phone to the helicopter company that flew the camp in. The helicopter company initially responded but quickly realized that a heli-sling rescue would be required. The Provincial Emergency Program was contacted who then requested the assistance of Jasper National Park (JNP) Public Safety Specialists. JNP Public Safety Specialists responded and, using map coordinates from the helicopter company, located the subjects and safely evacuated them using a heli-sling.
Analysis
The climbers had limited to no experience in glaciated alpine terrain. They had no rope, ice axes, helmets, harness, only crampons and daypack. However, having a satellite phone was invaluable to call for assistance. As a result, they were successfully rescued from their predicament. (Source: G. Lemke, Public Safety Specialist, Jasper National Park)</t>
  </si>
  <si>
    <t>Fall on Snow, Climbing Unroped, Poor Position, Alaska, Mount McKinley, West Buttress</t>
  </si>
  <si>
    <t>Alaska, Mount McKinley, West Buttress
On May 26, a climber (33) was descending un-roped with his team members along the ridge below Washburn’s Thumb at approximately 16,500 feet. At this location the terrain forces the route off the ridge onto the North side of the buttress.
The climber encountered an ascending guided expedition on this steeper, off fall-line, traversing slope. Though the guided group was placing snow pickets as fall protection on this terrain feature, he decided not to wait until the trail was clear but rather to descend the traverse above the guided group. While descending the traverse, he lost his footing, fell, and became entangled in the guided group’s rope. He suffered a dislocated shoulder.
NPS Rangers lowered him from the base of the fixed-lines to the 14,200- foot camp and attempted, but could not reduce, his shoulder dislocation.
After a span of seven days of non-flyable weather, he was evacuated on the eighth day by NPS helicopter without incident.
Analysis
The terrain where the climber fell is an off-fall line, left upward-trending traverse on about a 40-degree slope. Although the climbing is not difficult, it can be awkward when carrying large loads. Often the trail is hard-packed, uneven ice, with the fall line being down towards the Peters Glacier. Guided groups use a rope and place up to three snow pickets for protection in this section. With up to a 1,500-foot potential fall down to the Peters Glacier, climbing here unprotected has potential for injury or death. A lot like a micro-Autobahn (a terrain feature located above 17,200-foot camp leading up to Denali Pass), this spot is generally underestimated and its consequences often over looked.
The climber’s decision not to use a rope for this section resulted in a serious injury. The ridge was crowded with slower moving guided groups on their way up. He fell into another group that was using the appropriate technique of being roped and placing protection. He could have caused a major catastrophe if he had dislodged this group. Climbing the crowded West Buttress demands patience and respect for other climbers. Haste put both himself and others in a dangerous position.
It is worth noting that this was one of three similar incidents at this same location.</t>
  </si>
  <si>
    <t>Fall on Snow/Ice, Alaska, Mount McKinley, West Rib</t>
  </si>
  <si>
    <t>Alaska, Mount McKinley, West Rib
On June 11, two climbers (36 and 39, US) died of injuries sustained during a fall while ascending the West Rib route. Though the origin of the fall was not witnessed, it is believed to have begun at approximately 19,200 feet. The two climbers, who were roped together, were witnessed falling at approximately the 16,000-foot level to the end of their fall around the 14,500-foot level. Subsequent to the report of the fall, a National Park Service hasty team and a group of private climbers immediately responded to the accident site and found that they had died due to injuries sustained during the fall. The bodies where recovered from the scene and evacuated to Talkeetna for transfer to the State of Alaska Medical Examiner.
Analysis
Though it is not now and never will be known what exactly caused this tragic fall, what is known about the two individuals and circumstances involved make the reality of this accident challenging to understand. The facts that are known are that both climbers were experienced and had a history of making the right decisions when venturing into the mountains. On this climb they routinely placed protection on moderate and steep terrain.
It was a beautiful day and conditions were reported to be ideal for climbing. Their ascent rate was within acceptable norms, and neither climber is known to have been compromised by altitude illness. They had food, water, and all the necessary equipment. The area from which they fell is no more difficult than they had previously climbed and the steepness of the terrain was well within their level of skill and experience
One question that has been asked is why did they not have protection in place. Unfortunately that cannot be answered by anyone except the two climbers. Could it have made a difference? Maybe. It is accurate to say that the decision of when and where to place protection is of a subjective nature and that depending on the given circumstances, a climber may make one decision today and a entirely different one tomorrow, neither being right or wrong. In this case, the decisions of when and where to place protection were made by two cautious and competent climbers who did not define success by summiting, two who took the challenges of mountaineering seriously and did not underestimate the associated risk or the magnitude of climbing Denali.</t>
  </si>
  <si>
    <t>Falling Rock — Fall on Rock, California, Sequoia and Kings Canyon National Parks, Mount Whitney</t>
  </si>
  <si>
    <t>California, Sequoia and Kings Canyon National Parks, Mount Whitney
On October 3rd, two men were climbing the East Buttress route (5.7) on Mount Whitney. They were on a ledge at 13,500 feet when a large rock fell from above and hit one of them on the helmet and upper back. The impact pushed him down to the ledge and caused him to experience neck and back pain with numbness and tingling on his entire left side. The uninjured climber assisted his partner in rappelling down two rope-lengths, but his companion’s pain was so intense that he could not continue.
A cellphone call was made to the park that came in around 10:00 p.m. On Sunday morning, the park’s helicopter flew ranger/medics Deb Brenchley and Rich Browne in to locate the climbers and evaluate the possibility of a short-haul extraction. They were found at their camp at Iceberg Lake. Due to the cold, they had continued to descend in the dark and finally arrived at their camp at 5:00 a.m. The temperature when the rescue team arrived was -16° C (about 3° F). The injured climber was transported to Southern Inyo Hospital, where he was diagnosed as having suffered a fractured scapula, broken ribs, and a compression fracture of his c-spine. (Source: Michael Cole, Lodgepole Subdistrict Ranger)</t>
  </si>
  <si>
    <t>Falling Rock — Pulled Off by Lead Climber, British Columbia, Bugaboos Provincial Park, Snowpatch Spire</t>
  </si>
  <si>
    <t>British Columbia, Bugaboos Provincial Park, Snowpatch Spire
On August 15, a climber was climbing the last pitch of Sunshine Crack (IV 5.10+) on Snowpatch Spire. The lead climber pulled off a rock about twice the size of his torso, which hit the belayer on his lower back. The climbers self-evacuated themselves to the Conrad Kain hut, even though the injured climber was having difficulty maintaining consciousness on the rappels. Columbia Valley Search and Rescue evacuated the climber. (Source: Tay Hanson, Senior Park Ranger)</t>
  </si>
  <si>
    <t>False Alarm, Arizona, Grand Canyon</t>
  </si>
  <si>
    <t>Arizona, Grand Canyon
On the evening of September 23rd, rangers began a search for hikers who repeatedly activated their rented SPOT satellite-tracking device. The GEOS Emergency Response Center in Houston reported that someone in the group of four hikers—two men and their two teenaged sons—had pressed the “help” button on their SPOT unit. The coordinates for the signal placed the group in a remote section of the park, most likely on the challenging Royal Arch loop. Due to darkness and the remoteness of the location, rangers were unable to reach them via helicopter until the following morning. When found, they’d moved about a mile and a half to a water source. They declined rescue, as they’d activated the device due to their lack of water. Later that same evening, the same SPOT device was again activated, this time using the “911” button. Coordinates placed them less than a quarter mile from the spot where searchers had found them that morning. Once again, nightfall prevented a response by park helicopter, so an Arizona DPS helicopter whose crew utilized night vision goggles was brought in. They found that the members of the group were concerned about possible dehydration because the water they’d found tasted salty, but no actual emergency existed. The helicopter crew declined their request for a night evacuation but provided them with water before departing. On the following morning, another SPOT “help” activation came in from the group. This time they were flown out by park helicopter. All four refused medical assessment or treatment. The group’s leader had reportedly hiked once at the Grand Canyon; the other adult had no Grand Canyon and very little backpacking experience. When asked what they would have done without the SPOT device, the leader stated, “We would have never attempted this hike.”
The group leader was issued a citation for creating a hazardous condition—36 CFR 2.34(a)(4). (Source: Brandon Torres, Canyon District Shift Supervisor, from an entry found in the Morning Report, October 21, 2009) (Editor's Note: While not a climbing accident, this episode is included to illustrate the misuse of ever more sophisticated and available technologies. We are not seeing a lot of this inappropriate use in the climbing world yet, but we are certainly seeing an increase in the use of cellphones for calling in for rescue help.)</t>
  </si>
  <si>
    <t>HAPE, Failure to Turn Back, Alaska, Mount McKinley, West Buttress</t>
  </si>
  <si>
    <t>Alaska, Mount McKinley, West Buttress
On May 11, a guided client (52) first started experiencing a productive cough and wet lung sounds at 11,200 feet. After a carry from 11,200 feet to 13,500 feet, he felt a bit better and wanted to move up to the 14,200-foot camp with the rest of the team. He moved very slowly up to 14,200 feet on May 13 and on May 14 barely participated in any camp activities due to fatigue and feeling ill.
On May 15, a guide brought him to the Ranger camp, as he was exhibiting signs and symptoms of High Altitude Pulmonary Edema. After 24 hours of monitoring his conditions, rangers and NPS Physician-advisor determined that the client was unfit to descend to base camp. He was evacuated via the NPS Contract helicopter without incident.
Analysis
HAPE is a common ailment for McKinley climbers. It can be life-threatening, but it can also be avoided. This group ascended from 11,200-foot to 14,200-foot on their seventh day on the glacier, a very reasonable and moderate pace. However, this schedule was still too fast for the client to properly acclimatize. More time spent at lower camps could certainly have helped. Additionally, sick climbers rarely get better on McKinley due to the combination of environmental factors, altitude, and effort required to climb. A helicopter evacuation could have been avoided if the client had decided to descend from 11,200-foot camp rather than to choose to move up.</t>
  </si>
  <si>
    <t>Inadequate Food, No Working Stoves, Alaska, Mount McKinley, Cassin Ridge</t>
  </si>
  <si>
    <t>Alaska, Mount McKinley, Cassin Ridge
On June 11, two climbers (38 and 40) attempting the Cassin Ridge requested a rescue when they ran out of food and water and had no working stoves. They called on FRS and reported that they had “no energy and we cannot go up.” At this time they asked, “We wonder if possible a rescue.”
A helicopter launched around 1830 from Talkeetna. The climbers were located on a steep slope, and so the drop target was a lower-angled garden of rocks about 100 feet above them. The first drop hit the target perfectly, but it proved to be too steep and the supplies slid down the entirety of Denali’s Southwest Face. The second drop, positioned just above the first, did exactly the same. Papa Hotel (name of the helicopter) descended to base camp to re-supply and reassess its target. Two more loads were created, both of which were tied on to the end of 100-foot ropes. Papa Hotel ascended and lowered the first load directly to the climbers, who retrieved it without problem. Papa Hotel then descended to base camp and then returned to Talkeetna.
The climbers used the re-supply to ascend the rest of the Cassin the next day. They then safely descended the West Buttress route and arrived 24 hours after reaching the top of the Cassin. Upon returning to base camp, the two were observed to be in good spirits—with much energy and no apparent injuries or illnesses.
Analysis
In this situation there appeared to be cultural/national differences over what “emergencies” constitute proper grounds for a rescue. There also appeared to be different expectations for the attainability and possibility of rescue on Denali. Denali Mountaineering Rangers attempt to educate climbers that rescues are dangerous, difficult, and not very commonly possible. However, many climbers still assume that if things go bad, they’ll be picked up by the helicopter without any problem.
We hope that further education and using this situation as a lesson will prevent this from happening again to them and others.</t>
  </si>
  <si>
    <t>Loose Rocks (Sedimentary) Came Off, Fall on Rock, Arizona, Mount Lemmon, Chimney Rock</t>
  </si>
  <si>
    <t>Arizona, Mount Lemmon, Chimney Rock
On April 151 (Tom Thrall, 58) was on the fourth day of a week-long climbing trip with my friend WG (69) on Mount Lemmon near Tucson. It was very windy that day, so we decided to stay low on the mountain. Two other climbers we had met at the campground that morning offered to join us and we headed down the highway to Chimney Rock. WG did a fine job negotiating the unusual climbing on the first pitch of the Standard Route (5.6), which I seconded and then traversed far left over to the anchors on the arête below the second pitch. Meanwhile, GP and SR climbed the first pitch behind us on a separate rope.
When I arrived at the arete, the wind velocity was extreme, and I found it difficult to even stand without holding on to the anchors. The guidebook had mentioned a “5.8 variation” to the second pitch, which looked a bit more wind protected, so I decided to give it a try instead. After scrambling up into an alcove, I found myself at the bottom of a somewhat rotten appearing face that rose steeply for about twenty five feet before the angle backed off a bit. There was a discontinuous crack in the face with what looked like several reasonable placements for protection. The first moves went well, and I got in a TCU about seven feet up and then a bomber Camalot about five feet above that. Moving past the Camalot, I found that the rock deteriorated significantly. I was about three feet below my next pro placement on small ledges that were literally crumbling beneath my fingers and toes. I considered down-climbing, but that felt very insecure. There was a larger hold tempting me a couple of moves away that would allow me to rest and place protection, so I decided to go for it.
As I pulled up into my next stance, my left handhold came loose and I was suddenly airborne. I hit the ledge at the base of the face with considerable force, landing on my right side. I was wearing a helmet, did not lose consciousness, and was able to take stock of my situation. I noticed the rope was tight up to the Camalot, which had held its placement well and had presumably absorbed some of the force of the fall. I called down to my friends, and soon one of the climbers we met came up to check me over, set up an anchor and a chest harness, and lower me down the cliff. The rescue went smoothly and we were on our way to the hospital in what seemed like a very short time. WG and our two new friends all remained calm and efficient throughout the rescue, and I am deeply indebted for their kind and competent assistance.
At the hospital I was found to have a stable pelvic fracture with a large hematoma around my right hip, a maxillary fracture with loss of several teeth, facial lacerations, and a severe fracture/dislocation of my right wrist, which required open reduction and screw fixation. There remains a possibility that I will have some permanent nerve damage in my right hand from the injury.
Analysis
In retrospect I would have been better off attempting to down-climb when I first recognized that the rock was becoming dangerously rotten. I may have fallen anyway, but would likely not have hit the ledge and been injured as badly. (Source: Tom Thrall)</t>
  </si>
  <si>
    <t>Rappel Error — Faulty Use of Equipment, Stranded, Inexperience, Poor Route Research, Alberta, Jasper National Park, Morrow Peak</t>
  </si>
  <si>
    <t>Alberta, Jasper National Park, Morrow Peak
On July 18, MJ and AB left the climbers parking lot at 0930 to climb Morrow Peak via the guide’s route. Weather was good but deteriorating slowly by the afternoon with clouds, light winds, and sprinkles. They ascended to the top just below the upper treed bench. They were unaware of the hiking trail down in the treed bench and proceeded to rappel down the route using tree anchors. Their rappel set-up consisted of MJ using an ATC attached to himself with AB connected to him and his rappel device via a daisy chain and screw-lock carabiners. MJ controlled their descent. The carabiner connecting AB to the daisy chain was not locked. Fifteen feet into their second rappel down sloping and benched limestone, the carabiner opened and disconnected from the daisy chain. MJ caught AB with his arm before she could fall. They stopped, sat down, and called 911 using a cellphone. Jasper National Park Public Safety Specialists responded and heli-slung them out to the highway below.
Analysis
They had only been climbing four months. They had no helmets and minimal gear. Continuing on the rappel line down would have led them into much more serious terrain. They did not research the route adequately as they were unaware of the hiking trail down. Despite the situation they created for themselves, stopping and calling for assistance facilitated a positive outcome. (Source: G. Lemke, Public Safety Specialist, Jasper National Park)</t>
  </si>
  <si>
    <t>Rappel Error — Threaded Ropes Incorrectly, Fall on Rock, Colorado, Garden of the Gods, Red Twin Spire</t>
  </si>
  <si>
    <t>Colorado, Garden of the Gods, Red Twin Spire
During the afternoon on February 7, a climber (21) fell over 50 feet sustaining serious life-threatening injuries. He had just climbed the popular route Potholes, a moderate 5.8 route up the steep east face of Red Twin Spire in the Gateway area. The 55-foot-high route, protected by four fixed pitons and bolts, works up a series of potholes to an airy exit and a small summit the size of a dining room table. At the edge of the summit is an anchor composed of fixed pitons linked together with chain for top-roping, lowering, and rappelling.
The climber apparently untied, threaded his rope through a large quick- link on the chains, and prepared to rappel with a figure-8 descender. He failed, however, to thread both sides of his rope through the descender and locking carabiner, instead just securing one side in the device. So when he stood up and weighted the rope, it zipped through the quick-link and dropped him down the vertical face to a concrete sidewalk, which surrounds Red Twin Spire and neighboring White Twin Spire. The Colorado Springs Fire Department high-angle rescue team responded and evacuated the climber. (Source: About.com website - http://climbing.about.com)</t>
  </si>
  <si>
    <t>Rappelling Error — Uneven Ropes, Haste, Colorado, Ouray Ice Park, New Frontier</t>
  </si>
  <si>
    <t>Colorado, Ouray Ice Park, New Frontier
A climber rappelled off the end of his rope on February 17. He explained that he was in a rush. He set up an anchor, clipped the rope to the middle mark, threw the rope, started rapping, and suddenly found himself falling/ tumbling. He mistook the 15-foot mark for the middle mark of the rope. Luckily he was at New Frontier, so he only fell approximately 30 feet. Had it been elsewhere, the fall would have been much, much worse. He suffered only a broken ankle and wrist.
Analysis
A few tips to rappel safely: Know your rope’s midpoint, tie bulky knots in both ends of the rope to jam in your rappel device; use a backup such as a autoblock, prusik, or kleimheist knot on the rope; clip to your harness with a locking carabiner, have your partner double-check all systems, and finally, visually check that the rope ends reach the next station or the ground before you rappel (Source: Edited from a report on rockclimbing.com posted on 2/18/09) climbers never stated that a 70m rope would not be long enough for the route. It’s a popular, 3 1/2 star route, so I would have thought if there were any descending issues that they would be noted. Having said that, the length of the route should have given me the information I needed. The route itself is 130 feet long, thus requiring 260 feet of rope. My 70m only measures 230 feet. Even with rope stretch, it still isn’t long enough. Unfortunately, I didn’t pay attention to route length before heading out. From now on, knots will always be placed in rope ends and route length will always be on the top of my mind. (Source: Edited from a report by Chad Mauer, Castle Rock, CO)</t>
  </si>
  <si>
    <t>Rock Ledge Broke Off — Falling Rock Hit Climbing Partner, Alberta, Kananaskis Country, Mount Yamnuska</t>
  </si>
  <si>
    <t>Alberta, Kananaskis Country, Mount Yamnuska
On May 22,JK and A were climbing the Necromancer route (5.10a, eleven pitches) on Mount Yamnuska. JK was leading the second pitch and stepped on a ledge to start a traverse when the ledge broke off. A soccer ball-sized rock landed on As foot breaking it. JK lowered off gear, tandem rappelled with A off the route, and splinted the foot and leg once at the base. A was heli-slung from the base by Kananaskis Country Public Safety Specialists. (Source: Kananaskis Country Public Safety Program)
(Canadian Editor’s Note: Loose hand and footholds are not uncommon in the Canadian Rockies. This is a good example of the party being able to self-rescue and administer first aid while waiting for an organized evacuation.)</t>
  </si>
  <si>
    <t>Rockfall from Party Above, Poor Position, Alberta, Canadian Rockies, Abbott's Pass</t>
  </si>
  <si>
    <t>Alberta, Canadian Rockies, Abbott's Pass
On July 6, JPL was approaching Abbot’s Pass hut from the Lake O’Hara side when a party above kicked off a very large loose rock (approximately 1.5 metres by one metre). The rock luckily split in half just before hitting JPL in the back and smashing his face into the rocks. An UIAGM mountain guide who witnessed the incident called for help and assisted JPL up to the hut where rescuers landed with the helicopter and took JPL to the ambulance. Analysis
This approach was much more prone to loose rock this year with a fresh rockfall covering some of the approach. Following behind any party when there is likelihood that loose rocks may be dislodged is always risky. (Source: Brad White, Banff National Park Mountain Safety Specialist)</t>
  </si>
  <si>
    <t>Solo Scrambling, Stranded, Alberta, Canadian Rockies, Mount Rundle</t>
  </si>
  <si>
    <t>Alberta, Canadian Rockies, Mount Rundle
On September 6, WM was hiking near Banff and headed up the side of Mount Rundle. He climbed up an old streambed and eventually got to the point where he then climbed up difficult terrain that he could not climb down and he could go no further upwards. WM used his cellphone to call for help. Parks Mountain Safety Specialists and an Alpine Helicopters rescue pilot responded. The team was inserted to flatter ground above the cliff and a rescuer was lowered down to WM. The two then climbed up on top rope and all were heli-slung from the mountain.
Analysis
Although cellphones seem to make it almost too easy to call for help at times, there have been numerous fatalities from similar events like this on this same mountain, and had this individual not been able to call, he may have slipped trying to climb up or down with almost certainly fatal consequences. This is another mountain where the detailed scramble route brochure has helped limit the number of incidents like this one. (Source: Brad White, Banff National Park Mountain Safety Specialist)
(Canadian Editor's Note: This is another example of a scrambler moving into technical terrain and requiring evacuation and rescue. It is important to remember that climbing up is often easier than climbing down. Banff National Park reported another similar incident with a solo scrambler caught in technical terrain on Cascade Mountain and requiring a heli-rescue.)</t>
  </si>
  <si>
    <t>Stranded Climber, Exceeding Abilities, Inadequate Clothing, Equipment and Food and Climbing Unroped, Colorado, Rocky Mountain National Park, Lumpy Ridge</t>
  </si>
  <si>
    <t xml:space="preserve">Colorado, Rocky Mountain National Park, Lumpy Ridge
A party of three (two males, early 20s, and one female, 17) began soloing Organ Pipes (5.6) on the Twin Owls formation, Lumpy Ridge on January 16th late in the day. All three had little or no climbing experience. They only had lightweight cotton clothes and no food to spend the night. One of the males made it safely to the top of the route. The other one stopped after about 30 feet and was able to down-climb to the base of the route. However, the female climber stopped about 20 feet below the top of the route. She could not climb up or down. One of the other members of the party called 911 around 1730.
An NPS team responded to the climbers and lowered one of the team members to the stranded climber about 1900. He secured her to a rope and helped dress her in warmer clothing. The rest of the NPS team then lowered both the stranded climber and the NPS person to the ground. They hiked out and reached the trailhead at 2145.
Analysis
This party underestimated the difficulty of the intended route and over estimated their climbing abilities. They climbed past the point where they could have safely down-climbed to the base.
Fortunately, this group was a party of three and two of them made it off the route. If they had not called for help, it is unlikely that the stranded climber would have returned uninjured. By the time rescuers reached her she could not move her lower legs and could barely hold onto the rock anymore.
Honest and continued assessment of one’s skills, open communication between the party members, proper equipment, and training can prevent incidents like this. Many times when climbing teams fail to talk openly with one another, they end up in situations like this where one member is well within his/her comfort zone and another member is well outside of his/hers. Communication about the intended route and the skills of the climbers in the party will often reveal discrepancies long before more serious situations arise. (Source: Edited from a report by Mark Pita, Search &amp; Rescue Program Manager, Rocky Mountain National Park)
</t>
  </si>
  <si>
    <t>Stranded — Underestimated Route Difficulty, Poor Route Research, Alberta, Canadian Rockies, Mount Rundle</t>
  </si>
  <si>
    <t>Alberta, Canadian Rockies, Mount Rundle
On September 15, three climbers set out to traverse Mount Rundle in Banff National Park from south to north. They had relatively heavy overnight packs and were prepared for a multi-day outing. After spending two days traversing, they got to a very technical section on the ridge and they climbed up but could not find a way down. At this point they realized that they had underestimated the difficulty of the route and felt that they could not continue or retreat so they phoned for help. Parks Mountain Safety specialists and an Alpine Helicopters rescue pilot responded and the trio were heli-slung off the mountain.
Analysis
Groups should be prepared for self-rescue, which should also include the ability to retreat from a route. Cellphones have made the decision to call for help once over-committed that much easier. (Source: Brad White, Banff National Park Mountain Safety Specialist)</t>
  </si>
  <si>
    <t>Stranded, Climbing Alone, Inadequate Equipment, Not on Any Known Route, California, Yosemite National Park, Marmot Done</t>
  </si>
  <si>
    <t>California, Yosemite National Park, Marmot Dome
Park dispatch received a cellphone call from climber Daniel Susman (20s) around 10 a.m. on July 15th, in which Susman reported that he’d become ledged-out while scrambling on a dome near Merced Lake and that he’d need assistance getting off the ledge. He said that he wasn’t in any immediate danger but that he was unable to ascend or descend from his location. Upon flying past, rescue personnel were shocked to discover that Susman had downplayed his predicament. They found that he was standing on minuscule ledge, clinging to the rock on a nearly vertical wall approximately 800 feet above the valley floor.
Susman’s position was deemed to be too tenuous to try to retrieve him directly by short haul. The concern was that the buffeting winds from the aircraft might dislodge Susman from his stance before he could be made secure. The pilot, Richard Shatto, and the two spotters, Jeff Pirog and Boots Davenport, had a difficult time maintaining a steady hover with the aircraft due to gusting winds. Ranger Keith Lober was short-hauled into a location 50 feet above Susman’s perch, where he power drilled three anchor bolts. Ranger Eric Gabriel was then short-hauled to the anchor station. Lober lowered Gabriel down to Susman, who was then secured in a “screamer suit.” He and Gabriel were then short-hauled off the face.
Analysis
Cellphone coverage in Yosemite backcountry is generally nonexistent. Susman was incredibly lucky, as the location where he became stuck was just high enough for the cell signal to peek over the surrounding rock faces and hit the Sentinel Dome repeater, the only repeater in that area of remote wilderness.
Susman had sustained and recovered from two short falls just before deciding to stop and request help. He was wearing hiking boots at the time. (Source: Keith Lober, Emergency Medical Services Program Manager) (Editor's Note: This is another case of a scrambler ending up in a climbing situation. This individual had indeed come to Yosemite to do some climbing and had led climbs up to 5.10 prior to this. He is a member of a prominent college outing club in New England.)</t>
  </si>
  <si>
    <t>Weather, Fall into Crevasse — Snow Bridge Failed, British Columbia, Purcell Mountains, International Mountain</t>
  </si>
  <si>
    <t>British Columbia, Purcell Mountains, International Mountain
I was guiding two clients on a ski mountaineering traverse from the Bugaboos to Rogers Pass with the help of an assistant guide. On April 16, we got into camp in Malachite Creek in the early evening. The next day we planned to ski from Malachite Creek to International Basin via Malachite Col, the Carbonate Icefield and International Mountain. It is 12 km in distance and about 800 m elevation gain; we planned to take about 6.5 hours.
That evening we got a forecast via satellite phone that indicated a fast- moving cold front would move through the next afternoon, accompanied with strong winds and intense snowfall (10+ cm) with a rapid improvement the day after. It sounded as if the timing would allow us to get through the serious terrain of the col and the crevasses near International Mountain before the worst of it.
The morning weather observation showed broken skies, -5 C, moderate west winds at ridgetop but no blowing snow, and a steady barometer. We rated snow stability as “Good” and avalanche danger “Low”.
We had obvious issues with the forecasted weather, so we planned to move fast. We were out of camp by 8:30 a.m., but by 9:30 a.m. we had flurries and gusty strong winds, with visibility about two km through mist; the front had reached us earlier than expected. We reached Malachite Col at about noon and it was decision time—should we stay or should we go? From here we had about a 2.5 km flat traverse to the crux getting past International Mountain. Visibility was OK although the light was flat; there was about two cm of snow since the morning. If all went well it would take about two hours to easy ground and a sheltered camp. Decision? Go!
In about 1.5 hours, we were approaching the rocks that we needed to get around on International Mountain. We were about 60 m from these rocks.
We would need to either traverse below them on steep slopes or get on top of them and walk a bit to a steep snow ridge that we could descend. The flat icefield suddenly starts tipping into 30+ degrees and there are steep slopes below that end in big ice and rock cliffs. Open crevasses were visible below and ahead there was a shoulder in the ice that would be favourable to forming crevasses.
The weather and snow conditions were changing rapidly. Moderate winds were causing the new snow to start to slab but overall coverage on the glacier was thin; there were areas where the ice was exposed. I had to decide whether thin crevasse bridges or slab avalanches were the greater hazard. If we triggered an avalanche, even a small one, while roped up, it would be disastrous and we would almost certainly all be dragged over the cliffs below. If I took the rope off and fell into a crevasse, it would also be very serious.
The new snow loading combined with the exposed terrain below made me seriously consider taking the rope off. However, there were crevasses nearby, and although there was no indication, we were right in them the terrain was conducive to them. The light was flat, the snowpack was thin, and I had previous beta that there were crevasses here. Although the snow was a bit slabby it was bonding well and in the end I decided to keep the rope on.
Ten steps later, unaware that I was on a bridge due to the poor light, I fell into a crevasse. The crevasse bridge was four m wide, 12 m long and one m thick and I was in the middle of it when it failed all at once. A moment later I was tight on the end of the rope, lying on my side on a steep snow slope in the crevasse with the black maw gaping below me. I had free-fallen about six meters. ER (my assistant guide) was second and had been pulled over, but EH and FB didn’t even feel a tug. ER held the fall easily. We couldn’t hear each other at all, so she decided not to do a tractor pull and quickly made an anchor.
This was a good thing, I was uncomfortably pinned against the snow by the rope and it would have been a mess if they had started hauling on me right away. It was a struggle, but I managed to clip everything to the rope: ski poles first, then pack and finally skis. Once that was all off, I could stand up and put my pack back on before climbing up the very steep snow slope to the lip, hauling my poles and skis. Once ER saw me there, she self-belayed to the edge with a prusik and I handed all my gear to her before getting a hand out. The whole thing took maybe ten minutes.
Then the fun started. We were suddenly in a full-blown blizzard and it took quite some time to work our way above and onto the rocks and navigate down the steep snow ridge to get to the easier ground beyond.
Analysis
So what did I learn?
—I like to have an experienced helper along whenever possible on trips involving avalanche terrain and crevasses, and it paid off this time round as it was a relief to know there was someone on the surface who could get me out if need be.
—I was using a 45-m-long low-stretch 9-mm rope (rather than a dynamic climbing rope) and there were no issues with impact force, both ER and I didn’t feel much of a jerk when I hit the end of the rope, and I was free falling for several meters. We also had another 35 m rope that EH was carrying, so we had plenty of cord to play with.
—I don’t recommend a tractor pull unless you can communicate: if the victim is in an awkward position you could easily hurt them by blindly tugging on the rope.
—I worried a bit initially that I had almost taken the rope off due to the possibility of a slab avalanche in that exposed terrain but in the end I realize I came up with the right decision and that’s a positive thing.
We had made a series of decisions before getting to that crevasse and I think they were all reasonable ones. In the end, we had to rely on our last line of defence on the glacier—the rope, but everything worked the way it was supposed to. We are never going to be entirely risk-free out there and this incident showed me that if I use all the tools I have available, I could have a scrape and walk away from it, although I don’t plan on making a habit of it! (Source: Mark Klassen, ACMG / IFMGA Mountain Guide)
(Canadian Editor’s Note: While this isn't an accident in the sense that it resulted in injury, it is an excellent first-hand account of a situation that provides insight into some decision making and risk management while travelling in the mountains.)</t>
  </si>
  <si>
    <t>Avalanche, Possible Poor Position Choice 
Montana, Gallatin Range, Hyalite Canyon</t>
  </si>
  <si>
    <t>On Thursday morning, December 10th, at 0700 a group of 24 (12 teams) participants lined up in the Grotto Falls parking lot for the 4th annual Ice Breaker ice climbing competition. Each team climbs as many difficult routes as possible in a day. Around 0845, competitors Guy Lacelle (54) and his partner Adam Knoff completed the ice climb The Dribbles and traversed into the gully leading up to The Climb, above The Dribbles. During this time, two other competitors were climbing The Dribbles with the same objective, although they approached it after climbing a separate set of nearby routes. At 0900, one of them triggered a small avalanche (six inches deep) that caught both him and his partner, carrying them approximately 300 feet down the gully and over a 2 5-foot ice step where they stopped. One of them ended up going over this precipice headfirst while the other cascaded over the cliff on his back. Both climbers were shaken up but unharmed. They continued back up the gully.
Guy Lacelle and Adam Knoff moved into the gully that the other two were ascending after the first slide. They had no idea anyone was below them, while Lacelle and Knoff thought the party above was already on the ice much higher. Knowing the avalanche danger, the other two hugged the edges of the gully on rocks as much as possible. One wrote in an email, “We assessed the gully above and decided we could continue up and stay out of harm’s way. We had not, however, considered that someone might be below us. We were already up there so we might as well go for it, we thought. We decided to at least have a look at the gully above the last crown.
“Continuing up, we skirted the right side of the gully staying mostly on the rocks. We heard no collapsing and saw no cracking, thus deciding to continue up.” They reached a point where the gully narrowed and forced them away from the edge. This tapering of the gully forced him to step towards the center where he triggered the second slide.
This second avalanche broke 40 feet across and 18 inches deep on a firm bed surface. The two competitors were able to avoid being caught, but the slide picked up momentum as it moved down the gully towards Lacelle and Knoff. One of the climbers above yelled, “Avalanche!” as he looked down and saw Knoff cresting the second ice bulge.
“Worse than the sound of collapsing snow was the sound of someone below us, who turned out to be Knoff yelling to Lacelle.” Unfortunately, Lacelle was in the middle of the second ice step and was unable to avoid the avalanche. He was swept about 1,000 vertical feet to his death, the last 400 feet being the steep ice cliff of Silken Falls.
Knoff descended the gully and rappelled the falls in search of Lacelle. Before descending, Knoff directed the climbers above to probe the debris uphill of the falls to confirm that Lacelle was swept over the edge. Halfway down the rappel Knoff saw Lacelle’s boot sticking out of the snow at the bottom of the climb. He alerted the others of his discovery. He continued down and found Lacelle with his head down hill and fully buried except for one boot sticking out of the snow. Knoff dug him out but was unable to revive him. The other two climbers rappelled down and were on the scene within minutes. Knoff left them with the body and he descended to alert SAR about the accident.
Analysis
We investigated the avalanche on Friday, December 11th. The avalanche that struck the victim consisted of pencil-hard wind slab, 46-cm thick, sitting on 5-20 cm of weak facets. Hyalite experienced cold temperatures, strong winds and light precipitation over a four-day span before the event.
The steep, narrow gullies of Hyalite Canyon were loaded with windblown snow and from snow cascading down its steep faces. On Thursday, December 10th, numerous human triggered avalanches were reported in Hyalite over the course of the day, most of them small pockets of wind slab triggered by other Ice Breaker climbers crossing slopes.
The advisory on December 10th read, “Today, the primary concerns are wind slabs formed by recent west and northwest winds. While these wind slabs do not appear very sensitive they are widespread and human triggered avalanches are possible. For this reason the avalanche danger is rated MODERATE.”
The only thoughts on the analysis have to do with the human factor. The amount of its influence in this accident are unknown, but certainly worth considering. The main one is the fact that this was an ice climbing competition. This complicated things because it was an over-riding factor in decision-making. Would the climbers above Guy Lacelle and Adam Knoff have kept climbing after they got caught in the first avalanche had it not been a competition? Would Guy and Adam have climbed underneath another party headed toward their intended route if it was just a routine day of climbing? These are unanswerable, but for climbers in this situation in the future, certainly worth thinking about. (Source: Eric Knoff, Doug Chabot, and Mark Staples, Avalanche Specialists)</t>
  </si>
  <si>
    <t>Avalanche, Unable to Self-Arrest, New Hampshire, Mount Washington, Tuckerman Ravine</t>
  </si>
  <si>
    <t xml:space="preserve">New Hampshire, Mount Washington, Tuckerman Ravine
On April 11, Daniel Zucker (46) from Danville, VT, and Tim Finnocchio (31), both athletic and experienced mountaineers, were climbing the steep snow route known as “Dodge’s Drop” unroped, each with two technical ice axes and crampons. They had recently climbed Hillman’s Highway and were familiar with the terrain on the Boott Spur Ridge. The plan was to climb the route to access the hiking trails to the summit of Mount Washington, then descend through Tuckerman Ravine.
For much of the climb, the surface conditions were refrozen springtime crust. The party reported they were enjoying the climbing conditions when on this surface. At times they encountered small areas of newer softer snow, but this surface was more difficult to climb, so they opted for the old surface when possible. Nearing the top of the climb, they encountered an isolated pocket of relatively new slab. Zucker reported he was unable to swing his axes through the new snow into the crust, his boots were getting fall penetration when kicked into the snow, and the snow was fully supporting his weight. He stated that he decided to move left to get around the slab, both for stability reasons and for the easier climbing on the crust. As he was working himself toward the edge of the slab, the avalanche released.
Zucker recognized what was transpiring and was able to see the fracture line propagate upwards from his feet to a point about six to eight feet above him. The fracture then propagated outward and the slab began to slide downhill. Finnocchio was about ten feet below and slightly to the side of Zucker. He had both ice tools sunk into the snow. The initial slab, in which Zucker was entrained, pulled out more snow above Finnoccio. He attempted to hold on against the force of the slab pouring over him, but he was eventually pulled off his stance. Both individuals were carried downhill, and each reported being airborne at some point. Zucker stated he was impressed by how much time he had during the course of the slide to figure out what to do. He said he was unsure of whether to try to self-arrest or swim to stay on top. At one point he discarded one tool and attempted to self-arrest with the other. He felt the pick engaging the crust but was unable to stop himself. He also reported that during this time he saw his partner slide past him, indicating he at least managed to slow himself to some degree.
The avalanche carried them over a small cliff (hence Zucker reporting being airborne for “three heartbeats”) and down into a treed slope below. The compressive force of the snow impacting the slope below the cliff was quite strong; it ripped both ice axes out of Finnocchio’s hands, and they both felt as though their clothes and gear were also being pulled loose. They came to rest in the trees with most of the debris, though some of the debris continued to run farther down-slope. Both individuals came to rest on top of the snow. No excavation was required.
Zucker suffered a small laceration on his forehead, a broken pinky finger, sprained ankle, some ligament damage in his knee, bruising on his thigh and shin, and abrasions on both elbows. The abrasions were caused by sliding on the icy crust while wearing only a synthetic t-shirt. Finnocchio reported that he lost his vision momentarily when they came to rest but regained it soon after. He also suffered multiple abrasions on arms and hands, ligament damage in one knee, and a bruised pelvis. The climbers were escorted to the Snow Ranger cabin at Hermit Lake where they were more thoroughly assessed and treated. From here, they were transported to the parking lot in the USFS Snowcat, where they were released into their own vehicle for transportation to a local hospital.
Analysis
These two climbers were incredibly fortunate. This route is generally considered “no-fall” territory due to numerous rocks, cliffs, and trees in the fall line. The total vertical drop of their fall is estimated to be around 800 feet. They managed to pass through the rocky section of the fall unscathed, with the injuries being sustained only after being carried into the trees. Ironically the avalanche that caused their fall likely helped protect them from more significant injuries, as they probably rode on the debris cushion to their resting point. Falling this distance with crampons on, ice tools in hand, and going over small cliffs usually concludes much worse. That they were able to walk themselves down from an incident such as this is remarkable, to say the least.
The weather forecast had called for mostly cloudy skies, summit temperatures falling to 15 degrees F, and winds ranging from 25-40 mph. The morning avalanche advisory discussed the snowpack staying frozen for most of the day, with the best chance of warm soft snow being on south-facing aspects. Northerly aspects were expected to remain cold and frozen through the day.
From an avalanche perspective, the climbers had chosen a reasonable route. Although Dodge’s Drop is not one of the forecasted areas on the mountain, it is adjacent to Hillman’s Highway, which is one the eight slopes and gullies of Tuckerman Ravine subject to Avalanche Advisories. All eight areas were forecasted at “Low” at the time of the accident and where heavily skied without incident.
Many valuable lessons can be learned from this event. Two are offered here, as they are not uncommon occurrences on Mount Washington. First, it’s important to recognize that “Low avalanche danger” does not mean “No avalanche danger.” Isolated pockets of instability can be present under a “Low” rating; recognizing and assessing this hazard rests with the individual. Second, it underscores the importance of being able to assess hazards before dropping in over the top of them. In this instance, there was at least one skier known to be hiking up Hillman’s with the intention of descending Dodge’s Drop. It’s quite likely that this skier would have triggered the pocket if the climbers had not. Whether the hazard is avalanches, crevasses, undermined snow, etc., it’s always a good idea to assess for hazards before descending from above.
</t>
  </si>
  <si>
    <t>Avalanche, Weather 
Wyoming, Cody, South Fork, Main Vein</t>
  </si>
  <si>
    <t>To begin, Keith (Spencer, 45) and I drove up to Cody on Thursday, New Year’s Day. Having recently soloed Cho Oyu, the world’s sixth highest peak, Keith was practically voluble. He talked more in that seven-hour drive than I’d heard him say in the last decade. He was proud and pleased with his approach and performance on Cho Oyu. He’d made close friends on the climb and they were already planning an expedition to Lhotse in two years time. We spent the night in Kenny Gasch’s Spike Camp in downtown Cody, rose at five, were scouting falls in the South Fork by seven. After glassing a half dozen falls on both north and south slopes, we decided on the Main Vein, a WI-IV, five-pitch route on the north side near the end of the valley It was snowing and blustery, usual Wyoming winter conditions. We could see the top headwall double-pitch (220 feet), but little above that because of the inclement weather. We chose this route for several reasons: 1) it looked fat and thus safe; 2) the first pitch, which rarely forms, was in; 3) Keith had never climbed this route before, this would be my fourth ascent; 4) the grade was moderate. I led the ice pitches, Keith led the snow pitches. Part way up the second ice pitch we were hit by a spindrift avalanche and both blasted with snow dust. This is common in the South Fork.
As far as I know, no one has ever died or even been hurt from an avalanche in the South Fork. It is a dry region and avalanches were not previously considered a threat. At the base of the third ice pitch, we found avalanche debris, which surprised us. I suggested that this was a good sign, because it meant that anything loose above us had now slid. Keith didn’t respond, but this was typical Keith. Focused on the climbing, he probably hadn’t spoken five sentences that day. At the base of the headwall—the fourth and fifth pitches—although it was still snowing and blowing, the icefall and the rock walls around us were clear of snow and there was no evidence of a fresh avalanche, which we took as a good sign. I set off on the fourth pitch at 1:00 p.m., climbed 115 feet and put in a belay, deeply placing two long screws and stomping out a small platform for my feet. I placed the belay in a tiny alcove of ice, below a vertical bulge, so that Keith might be protected from any falling ice when I led the last pitch. Keith seconded methodically, as was Keith’s way. He was in high spirits. Cresting the last vertical bulge, he was 15 feet below me, when he shouted, “Avalanche,” in a nonchalant voice. I’m sure he expected it to simply be another slough. A millisecond later, a horrific roar began. It was such a hideous, unimaginable thunder that I can only compare it to placing your head against a railroad track as a freight train blasts by. I instinctively squeezed flat against the ice. The bombardment went on and on and I fully expected to be torn from the ice. I was screaming from terror. I cannot say how long the avalanche lasted—30 seconds, a minute, two minutes. When it finally ended, I was still there and Keith was gone.
The power of the avalanche had pulled the entire icy rope through the belay device. Keith had fallen 200 feet. I found him hanging at the end of the rope. He was not breathing and had no pulse and it was clear his neck had been broken. The next day Keith’s body was recovered and a search and rescue plane flew by to take photographs of the Main Vein drainage. The avalanche had started when a cornice at the crest of the mountain, 1,500 feet above Keith and I, broke. The crown face of the avalanche was 5-10 feet deep and extended a quarter mile along the mountaintop. Thousands of tons of snow funneled through a 30-wide passage. There is no reason this massive avalanche slid at this moment. It could have slid that night, or two days earlier or two days later. Keith and I had no knowledge of this cornice, but I later learned that high winds and very cold temperatures had created a dramatically unstable snowpack. I don’t know why the ice screws held. There is no reason I am alive and Keith is dead. Keith was a man of extraordinary honor, humility and discipline. I will miss him terribly, as will we all. (Source: Mark Jenkins)</t>
  </si>
  <si>
    <t>Block of Ice Calved Off — Fall on Ice, Washington, North Cascades National Park, Torment-Forbidden Traverse</t>
  </si>
  <si>
    <t>Washington, North Cascades National Park, Torment-Forbidden Traverse
On August 9, AMGA Instructor Pool member, Certified Rock Guide and former member of the AMGA Board of Directors, Craig Luebben (49), died of injuries sustained while attempting to climb the Torment-Forbidden Traverse. Craig and Willie Benegas were climbing and training together for an upcoming AMGA Alpine Exam at the time of the incident.
They started the traverse on the SE Face of Torrent via the Taboo Glacier. At the bergschrund, with Craig leading and Willie belaying, Craig attempted to bypass the remnant ice hanging above the bergschrund by ascending rock on the right and then traversing left on to the ice for the exit moves. According to Wille, around 0630, as Craig transitioned from the rock to the ice, a block of ice 100 feet by 20 feet by ten feet calved off, taking Craig with it, resulting in a 30-40-foot fall. A single cam device held his fall. While not struck by the initial block, Craig was critically injured by falling ice and debris as he hung from his rope. Willie managed to get Craig to his belay stance in the bergschrund, stabilize and treat his injuries and contact rescue personnel. Despite Willie’s heroic efforts and a swift response from NCNP SAR personnel, Craig succumbed to his injuries.
Willie suffered minor injuries to his leg and is expected to make a full recovery. (Source: From an AMGA posting and a report by Kelly Bush, Wilderness District Ranger)
(Editor’s Note: There was one other report from the North Cascades that came directly from two climbers, 43 and 50, one of whom momentarily lost control on a rappel, resulting in a fractured seventh rib. The climber thinks that if he had been using an autoblock, he might have been able to use is hands to avoid hitting the ledge with his back when he lost his balance. This is a good observation in general.)</t>
  </si>
  <si>
    <t>Fall into Crevasse, Washington, Mount Rainier, Emmons Flats</t>
  </si>
  <si>
    <t>Washington, Mount Rainier, Emmons Flats
On the morning of July 1, Ranger Sam Wick (27) climber Kevin Laney, and I left Camp Schurman around 06:00 for a summit climb. Conditions were excellent with good weather, light winds, and firm snow. Weascended to approximately 12,000 feet where Mr. Laney decided he could not continue ascending the route. Around 10:15, Ranger Wick and Mr. Laney stopped to rest and prepared to descend while I continued ascending toward the summit along with another group of climbers.
About 11:15, I received a radio call from Ranger Wick asking for help at Emmons Flats. However, he did not specify the nature of the incident. At this point I was at 13,500 feet. I was able to make a fast descent on skis to Emmons Flats. Arriving there I did not see Ranger Wick or any other activity, so I continued toward Schurman where I contacted Mr. Laney and was informed that Ranger Wick had not yet come into camp and was last seen above Emmons Flats. At this point I realized Ranger Wick had most likely fallen into a crevasse. I instructed Mr. Laney to return to Schurman, make contact with Anne Keller of International Mountain Guides (IMG), relay to her the situation, and help them assemble rescue and medical gear from the Ranger Hut.
I then started back uphill toward Emmons Flats to look for tracks that would help me locate Ranger Wick. At 11:48, I called park dispatch informing them of the situation and requested 780 (Lofgren) be contacted. I passed an Alpine Ascent International (AAI) group and requested help from their guides. I continued toward the area I thought Ranger Wick would most likely be and found his tracks ending at a crevasse. Around 11:51, I made voice contact with Ranger Wick and was able to approach the crevasse and make visual contact. I saw him lying on the bottom of a crevasse approximately 40 feet deep and 20 feet wide. He was alert and oriented, complaining of a painful and unstable right hip along with pain extending over his right side including ribs, lower back, elbow and both knees. He reported having labored but steady respirations, no external bleeding, no loss of consciousness and no head or neck pain. Based on this information I requested an air evacuation via park dispatch.
The AAI guides came on scene shordy after my initial contact led by senior guide Eric Murphy. I informed them of the situation and they immediately started preparing to lower personnel into the crevasse to farther assess and attend to Ranger Wick. Guides Eitan Green and Ben Floyd lowered guides Kjasa Krieger and Eric Murphy into the crevasse. IMG guides Ben Kurdt and Andy Polloczek had come onto the scene around this time and joined the work in progress.
Ms. Keller and Eric Gullickson from IMG arrived on the scene with medical and rescue gear from Schurman. We lowered these supplies into the crevasse along with Ms. Keller and Mr. Green to help with patient care and packaging. Once all the caregivers and equipment were safely in the crevasse, guides Gullickson, Kurdt, Polloczek, and Floyd began preparing a haul system to raise Ranger Wick out of the crevasse.
Around this time I made a phone call to Stefan Lofgren (Park Ranger) informing him that our patient was Sam Wick and gave a detailed report on his condition and of the overall situation. I was informed we would be able to do an air evac with the option of flying directly to the hospital. I then descended to Schurman to collect flight gear, along with additional rescue gear. Once I was back at the scene, the guides attending to Ranger Wick had him packaged and ready for extrication. We hauled Ranger Wick out of the crevasse and he was secured on the surface at 14:43.
Mr. Green and I prepared a landing zone approximately 100 meters away in the Emmons Flats area. Pilot Vince Lopardo with Worldwind Helicopters landed his A-Star on the glacier at 15:51 where Ranger Wick was loaded into the aircraft. I rode in the aircraft attending to Ranger Wick and working as helicopter crewmember. We departed Emmons Flats at 15:53 and flew directly to Harborview Hospital where Ranger Wick was turned over to the emergency department. (Source: Cooper Self, Park Ranger)
Analysis
In the area where Ranger wick skied into the crevasse, the terrain is relatively flat. Indeed, rangers and public commonly walk in this area unroped. Ranger Wick went over in this direction (which was only a few hundred feet off the common route) because the route was generally less broken. Ranger Wick said that he was surprised as he came over a roll to see a crevasse.
The board of review pointed out a few factors that may have contributed to this fall, including splitting up the team near the summit and not remaining in very close contact on the way down. (Source: Stefan Lofgren, Park Ranger, Mount Rainier National Park)
(Editor’s Note: It is important to include this narrative and the one preceding it so readers will understand that the possibility of falling into a crevasse on Mount Rainier does not preclude even the most experienced.)</t>
  </si>
  <si>
    <t>Fall on Ice — Unable to Self-Arrest, New Hampshire, Huntington Ravine, Central Gully</t>
  </si>
  <si>
    <t>New Hampshire, Huntington Ravine, Central Gully
Approximately 15 minutes after being notified of the incident described above, Snow Rangers learned of a second incident unfolding in Huntington Ravine. A mountaineer had fallen from somewhere between the top of the Fan and the ice bulge in Central Gully. He slid approximately 1,000 feet through icy talus before coming to rest near the base of Huntington Ravine. He suffered numerous significant injuries, including a mid-shaft femur fracture. Bystanders began to provide care while assistance was sought out. By the time the Snow Rangers arrived, the victim was conscious and in severe pain. He was splinted and packaged into a litter, which was belayed one rope length to flat ground at the base of the Ravine, due to the icy surface. The USFS snowcat transported the victim to a waiting ambulance at Pinkham Notch Visitor Center.
Analysis
These two incidents have one strong central theme—that sliding falls on icy surfaces are very difficult to stop. In these cases, the crust was formed three days prior to the incidents with a warm, wet day followed by a sharp drop in temperature. Surfaces immediately became incredibly hard and slick and stayed that way through the Saturday. The morning’s Avalanche Advisory stated, “The main safety concern today is the potential for long sliding falls due to the hard icy snow conditions… Bring your crampons, ice ax, and mountaineering experience with you today so you can get around in steep terrain and successfully self-arrest if you slip. If you don’t have this equipment and the ability to use it you should stick to low angled terrain.” One lesson we can all take home from these incidents is the importance of practicing your skills in all conditions and avoiding steep terrain on days when the difficulty of the conditions exceeds your ability to self-arrest. Many thanks go out to the numerous bystanders and volunteers who helped out on these incidents. (Source for the above three incidents: www.tuckerman. org and Justin Preisendorfer, Snow Ranger/Backcountry &amp; Wilderness Supervisor)</t>
  </si>
  <si>
    <t>Fall on Ice, No Experience, New Hampshire, Cathedral Ledge</t>
  </si>
  <si>
    <t>New Hampshire, Cathedral Ledge
In February, two inexperienced climbers in their early 20s (never climbed ice before) signed out boots, crampons, and ice tools from the demo people at the annual IMCS Mount Washington Valley Ice Festival. They bought some used ice screws and headed for Cathedral Ledge. Witnesses stated that they looked shaky at best as the leader headed up the pitch. At the third screw placement, the leader fell, leaving both tools in the ice. The second lowered him to the ground and untied him. With some leg injuries and a cut face, they headed for the hospital. Climbers reported the axes, rope, and screws were left in the ice. The demo people went to Cathedral and retrieved their gear. Boots and crampons were returned after the hospital visit, and we returned the ropes and screws to the climbers. (Source: Rick Wilcox, International Mountain Equipment)
Analysis
We don’t even like to count this one as a climbing accident. But it is. One important question for people who are responsible for handing out demo gear of any kind is whether they can/should refuse to lend the gear if they believe the individuals requesting it are not experienced enough. (Source: Jed Williamson)</t>
  </si>
  <si>
    <t>Fall on Rock — Inadequate Belay, Miscommunication, Wyoming, Lander, Sinks Canyon, Scud Wall</t>
  </si>
  <si>
    <t>Wyoming, Lander, Sinks Canyon, Scud Wall
Chelsea Jackson (20) was sport climbing on the Scud Wall in Sinks Canyon on June 21 when this incident occurred. She had recently met her climbing partners, Garrett Newcomer and Christina Locastro, at her new job at Jackson Lake Lodge.
About 3:00 p.m., Jackson cleaned their gear off of the anchor at the top of Banoffee (5.10a). She never asked for the belay to be changed while she was cleaning the anchor. Her belayer, Newcomer, unsuccessfully tried to communicate to her that he was taking her off of belay. When she re-weighted the rope, she fell approximately 50 feet while her belay rope zinged through the top anchor, she bounced off the ground in a seated position, then she rolled down the steep slope below.
Newcomer said that, “We told her she was off belay when she tied into the anchor, but she never responded. I let go of the rope, a few minutes went by, then she screamed and fell right next to us, landing on her hip before she rolled down the hill.” Newcomer said he thinks she never realized she was ever off belay and that he expected her to get off belay while clipped in, and then ask for a new belay before she descended.
Jackson was taken to the hospital and treated for a dislocated hip, bruised lung, and mild whiplash. At the time of her interview a month post-accident, she had returned to work waiting tables and was climbing again.
Analysis
Jackson later concurred that she never realized she was ever off belay and was shocked when she started falling after unclipping herself from the anchor.
While her injury was quite serious, two similar falls in Sinks Canyon have resulted in much more severe injuries. Possible mitigating factors for Jackson’s fall included: 1) friction from the belay rope zinging through the anchor (two rings spaced about 6 inches apart), and 2) Jackson landing on a very steep slope which redirected her kinetic energy—akin to a ski jumper landing on the outrun.
Lessons learned: This was a “normal accident” (Charles Perrow, Normal Accidents: Living with High-Risk Technologies, 1984) involving human error and a failed redundant pathway.
The climber (not the belayer) is the one who initiates the belay being taken off, no matter what the belayer expects the climber to do. Also, the belayer should not let go of the rope unless the climber specifically asks to be taken off of belay. These two standards are universal. While it is certainly common for groups of climbers to develop their own routines for how they handle belays for lowering or rappelling off of anchors, these routines need to be communicated clearly. But human error happens, which is why high- risk systems often include redundancy.
Jackson pointed out that she could have thwarted this accident if she had communicated with the belayer before weighting the rope for getting lowered. This type of redundancy in critical communication can prevent a fall like this, no matter what belay routine is being used for cleaning anchors. (Source: John Gookin, SAR Commander, FCSO)</t>
  </si>
  <si>
    <t>Fall on Rock — Rappel Error (No Knot in End of Rope), Distraction, Haste, Weather, Darkness, New Mexico, Los Alamos, White Rock</t>
  </si>
  <si>
    <t>New Mexico, Los Alamos, White Rock
It must have been a nightmare. Seriously, I don’t do that. I know better. Way better. I’ve been climbing for over 12 years without an accident and just plain know better. Only rookies do that. Apparently not so.
When I awoke in my bed on Friday morning (August 28), I was hoping it was a nightmare, but when I looked down at my left foot wrapped in a bandage and covered with an ice pack and felt the discomfort coursing up my leg, I was painfully aware it wasn’t just a nightmare and I had definitely f****d up. It could have been worse though…when a climber rappels off the end of his rope it’s generally a lot worse than a severely sprained ankle (with torn ligaments), a bruised left ass cheek and a scraped left arm. Yes, I had been very lucky.
On Thursday evening I had driven down to Gallows Edge to replace some anchor hardware on four routes there. I had been given some hardware in support of the Anchor Replacement Initiative (ARI) and wanted to replace some of the weird anchor setups there that involved chain links bolted directly onto the bolt stud using washers. It turns out I didn’t need to drill but one new hole because the existing stainless steel bolts looked great. So I just replaced the hardware that was attached to the bolts. Also, while down there, my friends Matthias and Lee had been looking to establish a new route that they had top-roped before.
For all of this work I did what I normally do for working on routes--I setup a single line static rope anchored to some huge blocks. My static line is about 60 feet in length and since I planned to only work on the top of climbs and drill some holes for Matthias and Lee, I didn’t need a longer rope. I did all my work with using a Grigri on the single static line which allowed me to rappel down and stop to work with the Grigri locking up on the rope, as designed, while working. I replaced three anchors and drilled the holes/installed the bolts for Matthias and Lee without issue and things were going great. Our friend James showed up and had been planning to climb but his partner bailed on account of the weather. It had rained once while we were down there and it was looking threatening again as the evening wore on.
Matthias and Lee climbed their new route and got ready to head out. I wanted to replace the hardware on a route called Planet of the Apes because it also had some non-standard chain-on-bolt action going on. It was getting darker, but I still had plenty of light to replace this one anchor. So I moved my rope over to this route, leaving it tied around the huge boulder it had been tied around all night. This boulder, though, was some distance from the route I was now working on. Matthias and Lee headed out, but James stuck around to walk out with me after I replaced the anchor. The anchor replacement went fine, but just as I was finishing up, I dropped a piece of the old chain I had removed. By now it was getting pretty dark, an ominous looking storm was brewing to the south and I was engaged in conversation with James. I told him I was going to zip down to the base of the route to pick up that chain and that he could take down the rope once I was off rappel. I started rapping down and got down at least two thirds of the route, maybe more, when I noticed a curious and quick sensation—the rope whipped through my Grigri.
I yelled up to James that I had just rapped off the end of the rope but was OK. I think I might have even said I was off rappel, obviously, in an attempt to lighten up the situation.
I felt my knees and ankles and stood up without issue. I took a few steps and noticed my right side was completely fine. My left side, however, was not as good. My left ankle felt broken, my left knee was sore, my left ass cheek was super tender and my left arm was scraped up pretty good. I could still walk, though. So I told James I’d limp back up there to get my pack and asked him to pack up some of my gear into his pack. All the while, James was staying levelheaded, positive and extremely helpful. I took advantage of the shock and limped quickly around and up to the top to gather my stuff.
James coiled up the rope, we loaded up our packs and donned our headlamps, as it was fully dark by now. Thanks to James taking most of the gear, my pack was pretty light and I limped/hopped up the trail. In places where it was steep I could use the rocks on the side as support and in places where it was flatter, James offered up his shoulder for me to lean on. We slowly moved up and near the top I asked James to go up a bit and drop his pack so he could take mine. He graciously did this and we limped to the car with good efficiency. It took probably 30 minutes to get out whereas normally I can hike that in 15.
At the car, I took off my harness and drank some water while James went back to retrieve his pack from the canyon edge. He came back to the car insisting he drive me home, but I was feeling completely aware, and since I have an automatic car, a screwed up left foot wasn’t an issue for driving. I insisted he need not drive me home and called Allison to tell her why I was late. I told her James had helped me out and that my plan was to drive straight to the emergency room because I thought I had a broken ankle. She said she’d meet me there.
James has had some medical training in the past and checked my pupils, palpated my upper and lower body to ensure I didn’t do any damage to other parts of my body that weren’t my chief complaints and reluctantly let me drive myself home. James’ help was invaluable.
I arrived at the hospital around 9:00 p.m. and had beat Allison there, so I limped across the parking lot into the ER. It was a short wait and I was visiting with doctor Chadwick in short order. Dr. Chadwick told me a story of breaking his ankle on a volcano hike somewhere where they did not have very good medical care and how it was quite the ordeal. This made me feel better for sure knowing that there is life after an ankle break/sprain. The nurse cleaned out the scrape on my arm and I had x-rays done on my left elbow and left foot. Dr. Chadwick came back with the good news that my ankle was not broken, but that it had likely torn the ligaments, and that obviously I had sprained it big time.
Analysis
I have taught new climbers how to climb/rappel and stress the importance of tying a simple knot in the end of the rope so something like this doesn’t happen, yet I failed to practice what I preach but thankfully got off very lucky. This accident was a result of rushing to get out coupled with being distracted by external forces (and not tying a knot in the end of the rope). If anything, it should serve as an example to others to slow down and pay attention to details even when circumstances are pressing and distracting. (Source From a posting by Jason Halladay on Mountain Project)
(Editor’s Note: The best reports—and analyses—come in the first-person. Web sites like Mountain Project are full of these.)</t>
  </si>
  <si>
    <t>Fall on Rock, Climbing Alone, Nevada, Red Rocks, Rainbow Wall — The Original Route</t>
  </si>
  <si>
    <t>Nevada, Red Rocks, Rainbow Wall – The Original Route
A climber, Josh, fell from the second pitch (140 feet) to the base of the climb. Three climbers were on the route. Two were climbing together, and the victim of the fall was alone climbing by himself. One person was climbing from the 2nd to the 4th pitch. Two were on separate anchors at the 2nd pitch. One of the two climbers at the 2nd pitch was belaying the climber en route to the 4th pitch. Josh was at the second pitch also and was in the process of setting up a z-rig, or some kind of mechanical advantage system, to haul his big-wall bag from the base of the climb when he dropped six carabiners. He decided to rappel a fixed line in order to retrieve the carabin- ers. He had a pulley attached at the anchors that was attached to his haul bag and to him. At this point, nobody is sure how it happened, or what he was doing, but he detached from the anchor and somehow fell. As he fell, the haul bag somewhat counter-balanced him and without a doubt saved his life. However, he suffered substantial injuries.
The helicopter was able to perform a one-skid landing near the base. Basically, they place one of the two skids on the rock, balance the helicopter, and can load/unload on the side where the skid is down. In this instance, Search &amp; Rescue were able to backboard him at the base and load him in the helicopter and fly him out.
Further comment: “Hello everyone. I would first like to thank everyone for the support. I am Josh’s brother, and this thread was pointed out to me by one of his friends. Josh is doing considerably well given the circumstances. The previous info is quite accurate, so I will just fill you in on his progress. The fall pulverized his sacrum into ‘”dust’”, as the doctors described it, and his thoracic 5-8 and cervical vertebrae were shattered. He was in surgery for about nine hours, and the surgeon fused his T 5-8, supporting them with rods, and made another rod device to reattach his spine to his pelvis. They did not remove any of his sacrum, and it will eventually re-calcify. Those were the extent of his major injuries. He has two deep lacerations, one on his left elbow and another on his right knee, and he has a concussion, but no broken arms, legs, ribs, no heart or lung damage, and no major brain damage. He is incredibly lucky, which should go without saying. He is already breathing on his own and is expected to be moved out of ICU in the next few days. Again, my family and I would like to thank everyone for showing concern and support in this trying time. It is greatly appreciated.” Jeff C.
And another: “Hello all: This is Josh. I am recovering steadily. The doctors’ prognosis is quite good for my eventual full mobility recovery, and all are impressed at my current progress. I have two months of bed rest ahead, and several months of physical therapy following.
“I do not remember any of the accident and the events of that morning are fuzzy, too, so I can’t provide a good technical do/don’t analysis of it. I suspect that, like most accidents, it was due to carelessness on my part. I’ve been climbing for over ten years, so inexperience likely did not play a role. I thought, like most of us, that it ‘could not happen to me’.
“Lessons from my fall:
We hear it again and again: Double/triple check your rappel system.
Wear a helmet. Rock fall did not play a role in this accident, yet, based on the current condition of my old Hugh Banner Kevlar Carbon “EL CAP,” it saved my life several times over during this accident and also accounts for the fact that I received only a minor concussion.
Solo climbing is more dangerous than climbing with a partner… not necessarily for the belay aspect. Modern solo belay devices work great. Having a second set of eyes to crosscheck my rigging, etc, might have stopped my accident from happening.
Had there not been a party above me, I may not have been rescued at all. Have fun, stay safe.” (Source: From postings on Mountain Project, December 3, 4, and 10, 2009)</t>
  </si>
  <si>
    <t>Fall on Rock, Climbing Unroped, Colorado, Boulder Canyon, Avalon Crag</t>
  </si>
  <si>
    <t>Colorado, Boulder Canyon, Avalon Crag
On the morning of Monday June 15, a 17-year-old male was climbing with five others when he decided to free-solo the lower part of the Avalon climbing area, located on the South side of Boulder Creek. This area hosts a number of moderate climbs 5.8 to 5.10 sport routes and is popular on weekends.
The teen climbed approximately 40 feet when another member of the group advised him to stop and they would get him a rope to assist him in descending. Witnesses explained that he slipped, fell, and tumbled several times before landing against a log at the base of the cliff. He suffered a laceration to his head, shoulder area and pain to his ankle. Rocky Mountain Rescue Group set up a “Tyrolean” to move the patient across the creek. The patient was transported to Boulder Community Hospital. (Source: Press Release from Boulder County Sheriff’s Office Emergency Services Coordinator)</t>
  </si>
  <si>
    <t>Fall on Rock, Failure to Follow Route, No Equipment, Inadequate Clothing, Inexperience, Wyoming, Grand Teton National Park, Mount Teewinot</t>
  </si>
  <si>
    <t>Wyoming, Grand Teton National Park, Mount Teewinot
On September 22, about 1300, Jon Winiasz (23) and Eliot Kalmbach (24) were attempting to climb Mount Teewinot via the East Face route. They became severely off route and found themselves in technical terrain. They were unroped and had no climbing equipment. At approximately 11,600 feet, near the southeast ridge of the mountain, Kalmbach slipped and fell approximately 300 feet. He died on scene as a result of injuries received during the fall. Winiasz and the body of Kalmbach were evacuated by rangers using helicopter short-haul technique.
Analysis
Based on my interview with Winiasz, I determined that he was the more technical climber. He reported that he could climb 5.10 in the gym and some sport routes (bolted). He had climbed several third and fourth-class “14’ers” in Colorado and he had been rock climbing for two or three years. He described Kalmbach as having climbed in more places than he had, including Patagonia and Russia; however, he said Kalmbach was not much of a technical climber and most of his experience was in “scrambling”. He indicated that his partner did not have a climbing harness or climbing shoes on this trip (and possibly did not own that type of equipment at all.) I found no technical climbing equipment during my inventory.
Winiasz stated that at one point during the climb, they went through a “hard section.” Afterwards, the two had a discussion about turning around. Kalmbach told Winiasz that if they came to other spot like that, he would like to turn around. The immediate terrain above this point seemed reasonable so they continued on.
At the actual scene, the terrain changed very quickly from third-class (walking in loose rocks), to fourth-class (scrambling where you must use your hands), to fifth-class (generally climbed with a belay rope and special equipment and where a fall may result in injury or death). It is a spot very typical in the Tetons where the terrain is constantly changing back and forth from the relatively benign to the extreme.
Ultimately, these men found themselves in terrain that they were not prepared for, both in equipment and skills. There were several decisions, as well as several contributing factors, that were made on that day that led up to the accident:
Their decision to not back track when they realized that they were no longer on the Apex trail led them far from the East Face and the established route. Possibly their success on the Middle Teton the day before bolstered their confidence about staying on route and as a result, they may have underestimated the difficulty of Teewinot and the range in general. Staying on the trail most likely would have kept them on the East Face route; however, very technical terrain would still have been encountered and a similar accident could have happened on that route too.
Failing to recognize the severity of a fall from steep terrain may have changed things as well. From their discussion about turning around, they seemed to be aware that they were pushing the limits of their skills; however often the idea of falling and the resulting consequences seems remote when in fact it can happen almost anywhere at anytime in fifth-class terrain.
Based on their equipment, they seemed to be only partially prepared for the terrain they were in. I would estimate the difficulty from where the fall occurred in the 5.6 to 5.8 range. Most climbers would only venture into such terrain with a climbing harness, helmet, shoes, ropes, and protection. Additionally, most climbers venturing into the high peaks avoid cotton clothing and wear primarily synthetic materials. “Approach shoes” with a sticky rubber sole would be the standard for this type of climb, then switching to actual climbing shoes for the fifth-class portion. Kalmbach was wearing jeans and a t-shirt and standard hiking boots. (Source: E. Visnovske, Ranger, GTNP)</t>
  </si>
  <si>
    <t>Fall on Rock, Inadequate Belay — Lowering Error, New Hampshire, Rumney, Armed and Dangerous</t>
  </si>
  <si>
    <t xml:space="preserve">New Hampshire, Rumney, Armed and Dangerous
On Today (April 19) on the route Armed and Dangerous, a seasoned climber was lowered off the end of his rope by another seasoned climber. Both climbers had joked regarding the length of the rope/climb prior to starting the route.
The climber fell 12 feet onto his head and upper back, sustaining only a small head injury and some apparent nerve damage to his arms/pelvis. The climber was extricated by 15+ climbers and 10+ rescuers. He never lost consciousness, and it appears that he will recover fully after some rest and relaxation.
Analysis
He was lucky not only to fall from where he did, but how he did and with so many people around.
Let this be a lesson to tie a knot in the end of your rope, or at least look at the end when lowering off a climb, especially one you haven’t been on many times. (Source: Edited from a Mountain Project posting by Ladd Raine)
</t>
  </si>
  <si>
    <t>Fall on Rock, Inadequate Belay — Rope Ran Through Device and No Knot in Rope Ends 
Colorado, Boulder Canyon, Bihedral Wall</t>
  </si>
  <si>
    <t>On August 19, 2009, a 29-year-old woman and her partner were climbing on a route, possibly Trick or Treat (5.8), a single-pitch climb on the upper tier of the Bihedral Wall. A climber who witnessed the fall saw the woman bounce off the belay ledge and fall down a rock gully until bystanding climbers jumped on her rope and arrested the fall. She was lowered to the ground and received care until Rocky Mountain Rescue Group arrived. Apparently her belayer had not tied into or tied a knot into the end of the rope. After the woman led the climb and was being lowered, the rope end ran through the belay device, causing the fall. She fell between 10 and 30 feet and hit several ledges, sustaining injuries to her face, head, and right knee.
Analysis
The routes in this section are all bolted and approximately 100 feet in length with a weird slabby section for the bottom ten feet of the climb. A fifty- meter rope or a short sixty-meter rope may not be long enough to lower the leader all the way to the base of the climb. Closing the belay system by placing a knot on the end of the rope, anchoring the rope, or have the belayer tie into the rope could have prevented the rope from being pulled through the belay device. (Source: Britton Calvert, Boulder, CO.)</t>
  </si>
  <si>
    <t>Fall on Rock, Inadequate Belay — Rope Too Skinny for Belay Device (Grigri), Kentucky, Red River Gorge, Torrent Falls</t>
  </si>
  <si>
    <t>Kentucky, Red River Gorge, Torrent Falls
On April 11, Marie Abernathey (early 20s) was leading Dream of a Bee (5.8), a well-bolted sport climb at the Torrent Falls area of Red River Gorge. Abernathey was being belayed by Katherine West (early 20s), a new climber who was using a Petzl Grigri. Above the last bolt and below the anchors, Abernathey fell. West, in an attempt to arrest the fall, squeezed the rope tightly with her non-brake hand (which was on the rope above the belay device). The device failed to lock, which caused Abernathey to fall 60 feet to the ground at near-freefall speed. Just above the ground, Abernathey impacted a three- foot-high boulder, injuring her back. She was stabilized and a climber with medical training treated her with pain medication. After about 30 minutes, the climbers in her party helped Abernathey walk to a cabin about 100 yards down the trail from the crag. West sustained burns to her left hand from attempting to halt the 60-foot fall. Neither required a hospital visit, and both were able to enjoy the Red River Gorge Reunion festivities that night.
Analysis
After the accident, several climbers from other parties verified that the device was rigged properly and passed several “auto-lock tug tests.” The device itself was fully functional.
Petzl’s user manual for the Grigri states the device is designed for a 10mm to 11mm rope. In this case, the climbers where using a 9.4mm cord. The owner of the rope had used the same rope and belay device numerous times before without incident. Similarly, many climbers either disregard or are unaware of Petzl’s rope diameter recommendation and still manage to climb safely due to proper belay technique, since a Grigri will lock and hold a fall provided that the belayer keeps his or her brake hand in the correct position to arrest the fall.
A proper belay would have prevented this accident, even though the party was using a rope that is skinnier than what is recommended by Petzl. It is important to use proper belay technique, even with an auto-locking belay device. Also, if someone is learning to belay, it is a good idea to have an experienced climber hold the rope below the new belayer’s brake hand. In the event of the belay getting away from the new belayer, the other climber can lock off the rope.
Additionally, using a rope that is within the manufacturers specifications for the belay device may have prevented this accident. The belay device is designed to lock automatically. However, it is possible that even with a thicker rope, the belayer’s hand squeezing the rope above the device may have relieved just enough force from the Grigri cam that the device did not lock automatically.
Bottom line: either a proper belay, a backup/safety observer for the new belayer, or using the correct rope for the belay device would have prevented this accident. (Source: Lucas Gruenther)</t>
  </si>
  <si>
    <t>Fall on Rock, Inadequate Protection and Too Much Time to Place Protection, Colorado, Lovers Leap</t>
  </si>
  <si>
    <t>Colorado, Lovers Leap
On September 6, Greg (40s), Mike (30s) and I, Matt (50), were planning to do Lover’s Leap (5.7), switching leads and having the two following climbers simul-climb as seconds on separate ropes. I took the first lead, with the intention of linking Pitch 1 and Pitch 2 to make the leads more interesting on the remainder of the climb. I bypassed the first belay ledge, placing a runner on one of the bolts for protection, and proceeded to climb out on the 5.8 wall that was slightly off route. At this point I had used approximately 37 meters (120 feet) of rope. Realizing that the wall offered little in the way of protection, I moved into a dihedral above the ledge. I was approximately 15 feet above the ledge at this point with what I thought were two good feet and one good hand. I identified a crack in which to place a cam above my head, but as I reached down with my left hand, I felt myself coming off the rock and shouted, “Take!” which Mike did. I hit the belay ledge before extending what could have been a 24 to 30-foot whipper, but in light of the 5.7+ nature of the climb, I might also have hit some other feature before the rope caught.
Upon hitting the ledge I felt no pain, did a self-assessment, and determined that I was physically ok but for an odd looking right ankle. Within a few seconds, my right ankle opened with an 8-inch long, 4-inch laceration that I assumed to be a compound fracture. I shouted down to my climbing partners that I had a compound fracture and that they should call 911.I then tied myself off to the bolt on the ledge and used a bandana and first aid materials to wrap my bleeding right ankle. Greg, belayed by Mike, climbed to my aid and rendered additional first aid. Michael remained below on the phone with rescue personnel and directed the Alpine Search and Rescue (ASAR) team out of Evergreen Colorado to the ledge when they arrived.
ASAR sent up a climber and a medic. The climber rigged a top-roped rappel and the medic rendered additional first aid and did further assessment of my injury. I descended on a tandem rappel with the medic. Upon standing up to rappel, the pain hit me in earnest. I was evacuated to an ambulance over steep and difficult terrain by the outstanding, hardworking, and heroic volunteers of ASAR.
I ended up with a fractured heel. The laceration was unrelated to the fracture and appears to have resulted from my climbing shoe rubber sticking hard on the ledge as my foot continued to move. End result of the injury is an internal fixation of the comminuted fracture of the heel with eight screws and a titanium plate, a full month in the hospital, and months of rehab yet to come.
Analysis
Always get protection in quickly when climbing above a ledge, especially when trying to make a relatively easy climb more interesting! (Source: Matthew Y. Biscan, Denver, CO)</t>
  </si>
  <si>
    <t>Fall on Rock, Inadequate Protection — Failure to Bring Rack, Failure to Turn Back — Weather, Wyoming, Grand Teton National Park, East Face of Mount Teewinot</t>
  </si>
  <si>
    <t>Wyoming, Grand Teton National Park, East Face of Mount Teewinot
On August 16 about 0500, Brian Barwatt (31) and I (Van Roberts, 22) departed the Lupine Meadows trailhead for a traverse of Teewinot to Mount Owen. We had been climbing in the area for about a week and had gotten up the East Ridge of Wolf’s Head III—5.6, the Northeast Face of Pingora IV—5.8, and the Complete Exum Ridge on the Grand Teton IV in a day. We also climbed The Snaz IV—5.9. We had spoken to a ranger at the Jenny Lake Ranger Station regarding our intended route and felt comfortable with it. The climbing is rated 5.4 at the hardest, with most of the route being 4th class and scrambling. Due to the lack of technical difficulty, we elected to bring no protection with us. Instead, we brought a single 8mm rope and our harnesses and belay devices for rappels we were to encounter along the ridge connecting the mountains.
The night prior to our departure, the mountains were completely enveloped in clouds, and a steady rain fell on our car at the trailhead. When we departed the next morning, the mountains were still hidden in clouds. As we climbed the trail, we eventually broke through the clouds, and were able to see Teewinot’s East Face above us, covered in newly fallen snow. Progressing upwards, we encountered more snow—approximately 3-4 inches in some spots. Because we had anticipated these conditions, we brought crampons, ice axes, and wore mountaineering boots. We began the ascent of the face with a snowfield to the climber’s right of the Idol and Worshiper towers. The face was icy and snowy in many places and there was little dry rock to be found due to the melting snow. We were not familiar with the route, but we believed we were following the general path of ascent. Some sections of what we believed was the route had to be bypassed by sketchy face-climbing on wet rock, which we did unroped. Eventually, we made it to a gully, near what looked like the summit. The gully was severely iced, with chunks of ice periodically clattering down on us.
At this point, I expressed to my partner my discomfort with the conditions. I told him that I was tired, to the point where I was worried I would make a careless mistake. He offered to lead on our rope and belay from above. I agreed to continue on. He pulled a difficult face move to the left of the gully on wet rock and then belayed me up, anchored to some fixed webbing he had found. He had lowered the rope to me. I had clipped a figure-8 on a bight into a locking carabiner around my belay loop. I offered to lead up the next pitch, climbed up a short distance, felt uncomfortable with the terrain, and climbed back down, offering him the lead. He led through the moves I was uncomfortable with and continued onward. At one point, he paused before a face section, and later revealed to me he had thought it looked difficult, and had considered retreating, but climbed on. He anchored himself via a loop of rope over a horn. As he was creating his anchor, I pulled a pair of dry gloves out of my pack, and also put on my climbing helmet, which I had not been wearing up to this point. He belayed me up to his anchor. The terrain above looked relatively easy, so I continued upward. I had almost all the rope out and was searching for a horn to sling for an anchor. I saw nothing, but above me, past a bulge, was a ledge, which I felt would most likely hold some prospect for an anchor. I was working through the moves on the bulge, which was awkward and wet, when my foot unexpectedly popped off a hold, causing me to slip. I hit a ledge immediately, and stopped for a moment. I felt relief briefly, until I began to slide. I panicked, and began trying to grab any hold I could on the face I was sliding down. I yelled to my partner, “Falling!” and began to pick up speed, tumbling down the face. I thought to myself, “Oh my god, this is how I die,” and then waited for it to happen. I saw and heard my ice ax, which I had stashed between my back and my pack flying down the face. I continued to fall, impacting ledges until my fall was suddenly arrested.
I hung from the rope, disoriented. My climbing partner asked if I was ok, and I replied that I was alive. I saw a ledge on my left accessible by a move of 4th -class. In my mind, I was worried that whatever had caught me would break and that I needed to get to the ledge and sit down. I unclipped from the rope and threw my pack down to my partner, thinking that it would cause me to be off balance. I could not see very well, but managed to cross the face to the ledge and sit down. After I collected myself, I clipped back into the rope, and climbed down to the belay. My partner stated he believed the fall to be about 70 feet. As I sat on the ledge at the belay, my partner climbed up and freed the rope, which had caught on a very small horn that held my fall.
I felt dazed and my vision was blurry. As a paramedic student, I tried to assess myself for possible injuries. My right glove had been torn off in the fall and I had multiple abrasions to that hand and abrasions to both palms. My arms were also abraded and I could feel other cuts on my legs. My right hip was very painful and my left hamstring rebelled whenever I tried to weight it. My helmet (Petzl Meteor III) had multiple dents in it and the band used for adjusting size on the back was broken. I had pain and what I believed was an abrasion on my left posterior skull and bilateral posterior rib pain on inspiration. I palpated my cervical spine and found no tenderness.
My partner arrived back at the belay and was able to lower me down to less technical terrain. As I waited on the ledge, my vision became progressively blurrier. We continued a system in which we would scramble down, finding a pinch or horn tie off the rope, thus allowing me to rappel on a single strand. My partner would then untie the rope and down-climb to my next location. On one of my rappels, I found my ice ax, and gave it to my partner to carry. We continued this until we arrived at the lower snowfield. I rappelled to the end of the rope, but was still on the snowfield. I was able to kick out a large enough platform to allow my partner to down-climb to me and hand me my ice ax, which I was then able to use to descend the rest of the snow. My vision had returned to almost normal and I was able to slowly hike the trail back down to the car, uneventfully.
On the way to St. John’s ER, my vision began to blur again. After being admitted to the ED, I was released with only a minor head injury, in addition to my various scrapes and contusions.
Analysis
In retrospect, we made a number of decisions that contributed to this fall and I was incredibly lucky that the rope caught a knob on my way down.
This incident could have easily been prevented by a few factors. Had we listened to our gut feelings and turned around, this would not have happened. The conditions were less than ideal, but wet rock, ice, and snow are frequently encountered in the mountains and part of climbing, in my opinion, is being able to travel safely in these situations.
We were not exceeding our climbing abilities; however, our decision to leave the rack in the car created a hazard that resulted in a long, potentially injurious fall. Considering the new snow and ice present up high and the change this presented, taking gear would have been a prudent decision. Also, I am very thankful that our rope held. In an effort to cut weight, we took a single twin rope. I had researched the holding power of a single twin rope and had read that they would hold one fall, rated appropriately by the UIAA, as long as the rope was not loaded over an edge. Obviously, it did hold.
Also, I put my helmet on almost as an afterthought. This is rare for me, especially in the mountains, as I usually wear it constantly. It undoubtedly saved my life. (Source: Van Roberts)</t>
  </si>
  <si>
    <t>Fall on Rock, Inadequate Protection, Inadequate Equipment, New Mexico, Sandia Mountains, Gemstone Area</t>
  </si>
  <si>
    <t>New Mexico, Sandia Mountains, Gemstone Area
Three friends went out climbing at the Gemstone Area on the climb Seam- ingly Hard, a run-out 5.10, mixed bolted and natural gear seem that is to the climber’s left of Gemstone—one of the Sandia Mountains most popular 5.8 routes. They set out later in the afternoon, but specifically to this area since the slab is north facing and located in the shade. The approach follows a narrow, rocky and vegetated trail with cactus, oaks, and yucca for a total of two miles. The trail breaks out of the bottom of Lower La Cueva Canyon where a major landslide occurred in 1999 and meanders up steeper slopes for 600 feet to gain the Gemstone Slabs climbing area.
The leader (45) climbed up and clipped the first bolt about 15 feet off the sloping belay ledge then continued on. The second bolt is notoriously far from the first, and as the climber gets closer to it, the risk of a ground fall becomes very high. The difficulty of climbing is sustained and the clipping stance a bit precarious. The leader slipped before getting to the second bolt. He fell about 3 5 feet and hit the deck. He landed on his right leg and suffered a fracture of the foot and ankle dislocation, rendering him unable to hike out. Also, he was not wearing a helmet, resulting in a mild head laceration. His friends were able to call for help via cellphone.
Three Mountain Rescue teams, two fire departments, and the State Police were activated. A Strike Team made its way to the patient and secured him on the ledge and treated his injuries. He was placed into a titanium litter and transported across an exposed traverse to another staging area where a 600-foot guiding line was rigged. The guiding line was instrumental, as it took hours before teams were actually fielded to help out as there were three other Search and Rescue missions happening in the Sandia Mountains and one more in the Jemez Mountains, all at the same time.
Analysis
The climber had 19 years of climbing experience. Although he had not been climbing recently, he was confident but perhaps under-prepared mentally and/or physically and did not have small gear appropriate for protection. No guide book gives credence to the fact that this route is run-out or that ground falls have resulted with similar and worse injuries have happened in the past. This did not help his decision to do this climb. There is no danger rating for this climb (i.e., “R”—meaning run-out, or “X”—meaning that if you fall you can be seriously injured or killed). Most modern bolted routes are protected so that the bolts keep climbers from hitting ledges, the ground, or other objective hazards. This route was put up in 1979 when the ethic was a bit different than it is today in terms of sport climbing crags that mimic indoor climbing.
Doing some research on your climb is an important part of assessing the risk. Risk can be mitigated in part by assessing probability and multiplying it by consequence. (Source: Marc Beverly, President of Strike Rescue and volunteer with the Albuquerque Mountain Rescue Team)</t>
  </si>
  <si>
    <t>Fall on Rock, Inadequate Protection, Washington, Columbia Hill State Park, Horsethief Butte</t>
  </si>
  <si>
    <t>Washington, Columbia Hill State Park, Horsethief Butte
On Sunday April 5, Tony Silva (30), a Gresham Oregon Police Detective, his sister-in-law Laura (26), and her husband, Bobby Silva, along with three young children, planned to set a top rope at Horsethief Butte, a sport climbing area popular with beginning to intermediate climbers from nearby Portland, Oregon, and towns in Washington on the Columbia River.
Horsethief Butte is characterized by many user traces and scrambles climbing up 2 5 to 50 feet to large, flat, weathered basalt overlooks. The Park has a “no bolt policy” because of the Native American culturally sensitive nature of this area.
The investigative report and photos show that Tony and Laura were linked together by the system they were constructing. If one fell, the other would be pulled off.
The report stated, “The anchor consisted of two stoppers placed in cracks at the top of the route with three separate loops of grey nylon webbing attached… The middle loop of webbing appeared to be the only loop that had been bearing weight due to all of the knots being weighted… All of the knots in the other two loops (and a third stopper) were non-weighted…” A third stopper was left in place and not attached to the webbing.
Detective Gresham and Laura Silva fell to their deaths from the top of the cliff. The actual fall was not observed.
Analysis
Experience tells us that stopper placement in the typical shallow, worn, narrow, parallel cracks in the flat top of basaltic columns is very insecure. Placements are certainly one directional.
It is believed that one of the climbers was standing or kneeling at the cliff-edge while the other was searching for a placement just below the cliff-edge. When the fall occurred, the anchor was shock-loaded by both climbers and possibly pulled up and out by the climber above.
The Washington State Patrol Investigative Report concludes: “This fall most likely occurred due to human error in building the anchor.”
Members of the Mazama climbing club from Portland were also sport climbing nearby. Their monthly print and web publications noted the tragic accident and offered this advice to their readers: “When setting a top-rope or rappel anchor on a cliff-top, a rule of thumb is always secure yourself if you are within two meters of the edge.” They suggested that you self-belay by attaching the end of your climbing rope with a locking carabineer to a solid natural or constructed “SERENE” (Secure, Equalized, Redundant, No/Extension) anchor “well back from the cliff”, attaching the climbing rope to your harness with a Prusik or Klemheist friction knot looped through a locking carabineer. Of course, traditional practice dictates you should back up your friction knot by tying a figure eight on a bight of the climbing rope a couple of feet below your Prusik loop and clip it to the locker on your harness. The climber should work on the anchor system in the exposed area with a slack-free self-belay.
The Experience Level was described in the Investigative Report as “low intermediate and high intermediate”. Both were gym climbers, but neither had much experience in setting traditional anchor systems on basalt columns at Horsethief Butte. (Source: Robert Speik, following interviews with witnesses and study of the Investigative Report and photographs from the Washington State Patrol, Investigative Services Bureau)</t>
  </si>
  <si>
    <t>Fall on Rock, Lowering Error — Rope (Too Short) Slipped Through Belay Device (Grigri), Utah, Pine Creek Canyon</t>
  </si>
  <si>
    <t>Utah, Pine Creek Canyon
On May 9th, rescuers responded to a climbing accident near the Zion- Mount Carmel Tunnel. A 27-year-old man was on a route known as “Feast of Snakes,” which is located on the Pine Creek Canyon wall directly below the Zion-Mount Carmel Tunnel, when the fall occurred.
He had placed an anchor at the top of the route and was cleaning gear while being lowered by his partner, who was using a Grigri, at the bottom of the climb. The rope was too short for the slingshot belay technique and the end of the rope went through the Grigri, dropping the climber 20 feet onto his neck and back on a ledge below the route.
Due to the steep terrain and loose footing, along with the mechanism of injury, rescuers called for a helicopter to perform a winch extrication. The rescuers had to do a technical lowering first to move the climber from the ledge. An additional low-angle technical raising, followed by a low-angle lowering, were performed before carrying the patient to an open area away from the canyon walls. A Blackhawk from Nellis Air Force Base extricated the man and flew him to a waiting ambulance at the Coal Pits heli-spot. He was then taken to Dixie Regional Medical Center, where he was diagnosed with C-l, T-l, and T-5 fractures along with a lacerated spleen. About 25 park personnel were involved in the rescue. (Source: From a report by Therese Picard on the NPS Morning Report, May 14, 2009)
Analysis
This is one of several incidents like this during 2009—and for the last several years. It is hard to understand why so many climbers do not have the proper length rope for these situations.
There are those who believe that the Grigri is designed in such a way that it will lock off under these conditions. But obviously that is not so. It is likely that rather than using friction by a good angle with the brake hand, the belayer was using the “clutch” to regulate the speed. This is a common error with the Grigri. (Source: Jed Williamson)</t>
  </si>
  <si>
    <t>Fall on Rock, Placed Inadequate Protection, Protection Pulled Out, Exceeded Abilities, Colorado, Clear Creek Canyon</t>
  </si>
  <si>
    <t>Colorado, Clear Creek Canyon
Sept. 13th. It was a beautiful day for climbing. Michelle (24) and I (29) drove out to Clear Creek Canyon to hone our fledgling lead skills. We were both cautious, yet eager climbers with moderate skill, decided to climb Mounty, a 5.7 trad route. The beta we had gotten from mountainproject.com had indicated that the pro was small but solid. Although I wasn’t a very experienced trad leader (I had only lead trad 8 or 9 times before this route), I was a confident 5.7 climber, so I wasn’t very worried about the small pro. We were on a ledge, so I built a belay anchor for Michelle before starting up. After 25 feet of climbing, I had only found placements for three small pieces: two nuts and a #1 (blue) mastercam. I clipped the rope through the carabiner attached directly to the mastercam’s integrated sling. At this point, I found that I had gotten a bit off-route and traversed a bit up and to the left to get back on to the main crack. When I reached the main crack, I was not feeling very good about the amount of pro I had in and I was anxious to get in another piece before climbing higher. I had difficulty finding a placement. I wasn’t comfortable continuing the climb without more pro, so I decided to down-climb. It turns out that being a confident 5.7 climber doesn’t translate into being a confident 5.7 down-climber. While I was traversing down and to the right, back towards the blue cam, I slipped. The cam pulled out, and the two nuts were too low to catch me, so I hit the ground. I sustained an ulna fracture at the elbow and a fifth metacarpal fracture, but I was otherwise fine. Michelle made a sling for my arm, we hiked out, and she drove me to the hospital.
Analysis
Several mistakes were made that led to this accident. The biggest mistake was leading a route that was not well protected as a beginning trad leader. I knew from my research online that the route was not easily protected, but I decided to climb it anyway. My second mistake was that I didn’t turn around earlier when I had trouble in the beginning finding placements. My third mistake was clipping the cam’s integrated sling before changing the direction of the climb, instead of clipping a runner. It’s possible that rope-drag could have caused the cam to walk and the placement to worsen. My fourth and fifth mistakes were overestimating my down-climbing abilities and not practicing down-climbing frequently enough while top-roping. (Source: Sent in with no last name)</t>
  </si>
  <si>
    <t>Fall on Rock, Protection Pulled Out, Utah, Big Cottonwood Canyon, Mr. Sandman</t>
  </si>
  <si>
    <t>Utah, Big Cottonwood Canyon, Mr. Sandman
A rock climber suffered serious injuries when he fell in Big Cottonwood Canyon on August 4. The 29-year-old man was backing off a route called Mr. Sandman in the Stairs Gulch area, located off Big Cottonwood Canyon Road, when an anchor came out. He fell about 3 0 feet and landed feet-first on a rock outcropping, apparently breaking both ankles.
Search and rescue crews navigated the very steep, rocky terrain to reach the man, and brought him to an ambulance about two hours after arriving. He was taken to Intermountain Medical Center in Murray. (Source: The Salt Lake Tribune, August 5, 2009, and a posting on Mountain Project)</t>
  </si>
  <si>
    <t>Fall on Rock, Severed Rope, Placed No or Inadequate Protection, No Hard Hat, West Virginia, Seneca Rocks, La Bella Vista</t>
  </si>
  <si>
    <t>West Virginia, Seneca Rocks, La Bella Vista
On the morning of July 11, Ian Shevill (42) and his partner Brian (20’s) were climbing La Bella Vista, a two-pitch 5.10a trad climb, on the East Face of South Peak when he fell to his death. Matthew Lombardi, an Instructor and Guide for the Seneca Rocks Climbing School (SRCS), was witness to the accident and recounts:
Around 10:00 a.m., I was climbing with clients near Ye Gods and Little Fishes and noticed a climbing party of two on La Bella Vista. After some time I heard a grunt, then a bang. I looked over to the climbers on La Bella Vista to see a man falling out of the Skyline Chimney, hitting several ledges as he fell into the trees below.
I noticed a severed climbing rope attached to his harness. I grabbed my radio and called another guide in town and asked him to call 911. I then lowered my client so I could offer assistance to Ian. At the same time, climbers from either side of The Fin who heard the fall were below checking Ian for a pulse. Another guide who was nearby and witnessed the fall was able to tandem-rappel with his client and respond.
Since others had responded to Ian before I could, I gave more information over the radio. I also made contact with Brian. He was okay but shaken up. I told him that others were helping Ian and that he needed to keep himself safe. He managed to rappel to the ground.
Climbers, including two nurses, worked on Ian and after a time realized there was nothing else they could do for him given the severity of the fall and his injuries. (Source: Matthew Lombardi)
Analysis
From what I could tell, Ian was approximately ten feet above his first piece of protection (a #2 Camalot) when he fell, suggesting that the rope severed somewhere between him and his last piece. Somehow his brand-new 60m, 9.4mm rope got caught in a notch and due to the dynamics of the fall, pulled the rope apart. As the belayer, Brian felt almost no “pull” in the fall. The idea of a factor-2 fall with the rope caught in a notch is the best explanation we (climbers and others on the scene) can come up with. Upon inspection, the rope sheath on the cut rope didn’t look like it was cut. Instead, it looked as though it was pulled apart.
A 9.4mm rope is a relatively skinny rope for trad climbing at Seneca. Climbers are reminded to watch for sharp edges and any other rock features that could compromise the rope in the event of a fall. Full-length runners and additional protection can help in rope management. Using additional protection may have prevented the rope from getting caught in the notch. A larger diameter rope or double rope technique should also be considered.
Although he was not wearing a helmet, I don’t think it would have helped him. One final note, the climbing community came together in an extremely helpful and compassionate way to help a fellow climber. (Source: Matthew Lombardi and a posting by James Curry)</t>
  </si>
  <si>
    <t>Fall on Snow — Near Miss, Wyoming, Grand Teton National Park, Mount Moran, Skillet Glacier</t>
  </si>
  <si>
    <t>Wyoming, Grand Teton National Park, Mount Moran, Skillet Glacier
On June 2nd, a woman (20+) was ascending the Skillet Glacier with her male friend with intentions of skiing the Skillet Col. Both were wearing backpacks with skis on their packs, no helmets, unknown if they had crampons and axes, but I’m guessing they did. Near the top of the Skillet the woman lost her footing or fell backwards. She tumbled 1,200 feet down the Skillet, a fall that is commonly referred to as “Tomahawking.” There were two other skiers at the top that were waiting for her and her friend to top out before they began their decent. They were already in their skis as they saw her fall. One of the two skied down to her right away to assess her injuries. She was beat up but able to ski out on her own and didn’t report the incident. Occasionally we hear about some spectacular near-miss incident days later and never hear anything more. This information was relayed to me in rumor format, so I don’t know any more than that. (Source: Chris Harder, GTNP Ranger)
(Editor’s Note: Spectacular slides down the Skillet Glacier used to be an annual event, especially popular among young people working summer jobs at the various concessions. Thanks to an education program, these events are now infrequent. But when they happen, they are worth mentioning and becoming part of the orientation for seasonal workers.)</t>
  </si>
  <si>
    <t>Fall on Snow — Unable to Self-Arrest, New Hampshire, Tuckerman Ravine, Left Gully</t>
  </si>
  <si>
    <t>New Hampshire, Tuckerman Ravine, Left gully
On March 14, a woman fell approximately 1,200 feet from near the top of Left Gully in Tuckerman Ravine. She was unable to self-arrest and quickly lost her ice ax, as she rapidly accelerated on the very slick surface. Along the way, her crampon caught the surface, resulting in an open angulated lower leg fracture. She also suffered arm and rib injuries before coming to a stop low in the floor of Tuckerman Ravine. Snow Rangers, MWVSP, and AMC personnel responded, treated her injuries, and packaged her into a litter. The litter was belayed down the Little Headwall to the top of the Sherburne Ski Trail. From there a snowmobile transported the litter to an ambulance waiting at Pinkham Notch Visitor Center.</t>
  </si>
  <si>
    <t>Fall on Snow — Unusual Slip, Washington, Mount Shuksan</t>
  </si>
  <si>
    <t>Washington, Mount Shuksan
On May 23, one of two clients sustained an ankle injury when the guide (29) lost his footing on the descent of Mount Shuksan. He slid down a snow slope, and pulled the clients from their stance. Because of snow conditions and gradient, the guide was unable to stop himself before passing the climbers and before the slack in the rope was spent. The total fall was about 400 feet. Analysis
The guide hadn’t set any protection for himself (nor had the other climbers done so as they descended with his belay) because he was on, what was for him, moderate terrain where he felt no danger of losing his footing. It was a very unusual slip—a freak accident—for a skilled guide.
Throughout his career he has guided his clients without error, and he felt terrible about this accident.
The guide commented, “Among many other responsibilities, a guide’s job is never to fall. We put in protection on challenging terrain so that if the unexpected happens, ill consequences do not occur or are minimal. We also put in protection on moderate terrain when conditions dictate, such as objective danger or probable difficulty in stopping a slip or a fall by clients. In the case of this accident, we were in open terrain with no objective dangers from above, and I felt secure in my footing. Though the snow was soft, I felt that I could fully control my stance and movement. I have always been conservative in placing protection (especially with clients), and this experience has made me even more so.” (Source: Kelly Bush, Wilderness District Ranger, and the guide)</t>
  </si>
  <si>
    <t>Oregon, Mount Hood, Southside
On May 17, John Creager (54) was descending a Southside variation on Mount Hood with his two partners. He lost his footing and fell about 400 feet, sustaining serious injuries, including losing consciousness for about 20 minutes. A nearby member of Portland Mountain Rescue witnessed the accident and reported it by cellphone. Assisting climbers were able to relocate the subject to a safer location and provide first aid. A rescue team lowered Creager to an awaiting snowcat, which provided transport to a waiting helicopter in the parking lot.
Analysis
Soft snow conditions can cause loss of footing and also make self-arrest difficult. Roped travel is suggested in such conditions, as it provides the security of a belay or team arrest. (Source: Jeff Sheetz, Portland Mountain Rescue)</t>
  </si>
  <si>
    <t>Fall on Snow, Faulty Use of Crampons, Washington, Mount Rainier, McClure Rock</t>
  </si>
  <si>
    <t>Washington, Mount Rainier, McClure Rock
On July 4, Mr. Wilkinson (47) was descending the mountain following an Alpine Ascents International (AAI) summit trip. About 2015, Wilkinson tripped over his crampon and fell, with his left knee landing on a picket, resulting in a puncture wound. Guides bandaged the wound and helped him walk down the following morning from approximately McClure Rock at 7,385 feet to Pebble Creek at 7,200 feet. (Source: From a report by Ken Worstell, Park Ranger)
Analysis
It appears that Mr. Wilkinson was climbing alone. The snow conditions were described by Ranger Stefan Wick as “soft,” so descending with crampons was not a good idea. (Source: Jed Williamson)</t>
  </si>
  <si>
    <t>Fall on Snow, Unable to Self-Arrest, Climbing Alone, Colorado, Rocky Mountain National Park, Flattop Mountain</t>
  </si>
  <si>
    <t>Colorado, Rocky Mountain National Park, Flattop Mountain
On May 11 between 1100 and 1200, a man (57) fell approximately 50-100 feet while climbing a 45-degree snow colouir on the northwest flank of Flattop Mountain and was unable to self-arrest. An island of rocks in the couloir stopped his fall. His impact with these rocks resulted in serious injuries, including a broken pevlis. He managed to down-climb 1000 feet to the base of the couloir that was still more than five miles away from the trailhead. By the time a pair of backcountry skiers found him on the following day, the injured climber had become hypothermic and disoriented. The skiers reported the accident to the NPS at 1200. An NPS team responded by 1530. They packaged the climber into a litter and evacuated him.
Analysis
This climber had the odds stacked against him in several ways: as the snow warmed up it would have been more likely to “ball-up” on his crampons; inconsistent snow surfaces in the couloir during his climb would have made kicking good steps and finding good footing more difficult; recently exposed rocks would have been more likely to melt out and fall; and self arrest near the top of the couloir was not likely to work if he did fall. The climber stated that he could not remember what had caused his fall, but any of the previously mentioned things could have contributed to it.
The urge to continue with one’s plan frequently overshadows continuous reassessment of conditions and the ability to deal with them. On many occasions the conditions do not cooperate with climber’s planned objectives. A willingness to remain flexible and to change one’s plan as conditions change often results in safer more enjoyable outings.
This climber also elected to climb by himself. Solo climbing always magnifies the risks associated with climbing. In addition, he did not leave a plan with anyone nor did he have a reliable means of communicating with the outside world.
He owes his life to the two skiers who happened to find him and intiate his rescue. (Source: Edited from a report by Mark Pita, Search &amp; Rescue Program Manager, Rocky Mountain National Park)</t>
  </si>
  <si>
    <t>Fall on Steep Snow — Unable to Self-Arrest, Faulty Use of Crampons, Washington, North Cascades National Park, The Triad</t>
  </si>
  <si>
    <t>Washington, North Cascades National Park, The Triad
On July 1st, Martin Cash (35) and Aaron Zabriskie (26) successfully climbed two of the three summits of a peak known as The Triad. While descending a steep snow slope (~35 degrees), Martin Cash lost his footing and slid approximately 60 feet. The snow was very soft and slushy and he was not able self-arrest. His rapid slide was halted by a rock at the bottom of the snow slope, on a less steep bench. This impact resulted in an open lower leg fracture. This sudden stop likely saved him from tumbling another 100 feet down the steep alp slope and free-falling an additional 200 feet.
Aaron Zabriskie heard Cash yell and went to assist. Zabriskie built a snow anchor for greater security on the slope, thoroughly assessed his friend, and splinted his leg. Zabriskie would go to camp to get overnight gear for Cash, and then he would hike out and alert EMS. As Zabriskie was nearing their camp in Roush Basin (about a mile away) to get the overnight gear, he encountered two North Cascades National Park rangers on a patrol of nearby Eldorado Peak. They quickly initiated a rescue via the park’s radio system. Two other rangers responded via helicopter. The initiating rangers were picked up via helicopter and landed below the site. One ranger climbed to the accident site. He re-assessed the patient, site, anchor, and provided radio communication with the climbers.
Due to the steepness of the site and limited options for helicopter landing sites near the climber, two rangers were short-hauled into the site and lifted out the patient in a litter to a flat staging site on a snowfield 600 feet below. Martin Cash was flown out of the backcountry and transferred to a ground ambulance.
Analysis
After reflection, Mr. Cash feels that the accident was definitely preventable by using a more secure technique for descent. He said, “If I had side-hilled down the slope, backing down and plunging my ax when both feet were planted would have prevented it. I think the only lesson [to pass on to others] is to be very careful descending steep snow slopes. Always go face in. Also, my aluminum crampons balled up badly which contributed to me starting the slide.”
Backing down a steep, hazardous slope such as this one with or without crampons is much more secure than plunge-stepping or side-hilling. It is also safe and better practice to remove crampons when the snow is starting to ball in them. Also, installing some sort of anti-balling plates on the crampons (or purchasing new ones with plates) can help with this potentially dangerous problem.
Two factors made this a straightforward and expedient rescue. It was extremely fortuitous for Aaron Zabriskie to have made contact with the rangers. Had the timing been different by a few minutes, Martin Cash most likely would have had to spend a night out. Given the clear stable weather, this would have been survivable, but would have increased the risk of infection and tissue damage to Mr. Cash’s leg. (Source: Rob Burrows, Climbing Ranger, and Kelly Bush, Wilderness District Ranger)</t>
  </si>
  <si>
    <t>Fall or Slip on Ice, Inadequate Protection — Running Rope Threaded Through Webbing, Webbing Failed, Colorado, Vail, Rigid Designator</t>
  </si>
  <si>
    <t>Colorado, Vail, Rigid Designator
Late on the morning of March 21, Christopher Boratenski (31) an experienced climber, was climbing the Rigid Designator (WI5) a single pitch, 115-foot ice climb with two companions when he fell.
His climbing partners Oscar and Charlotte Fors had climbed the route the day before and used an existing tree-anchor at the top of the climb. After leading the climb, Oscar backed up the existing anchor, a steel carabiner in red 1/2-inch webbing backed up by a sling of black 1/2-inch webbing, with a 5mm spectra cord. Oscar rappelled down on double rope and Charlotte followed the climb on top-rope using the steel carabiner with the two back ups as anchor.
On the day of the accident, Chris led the route and used the existing anchor at the top of the climb, but failed to include the steel carabiner, leaving the rope threaded through the black 1/2-inch sling and the 5mm spectra cord. He rappelled off on a double rope (2 x 60m, 9.8mm ropes). Charlotte climbed using one of the ropes as top-rope. After approximately 80 feet of climbing, the angle decreases leading up an additional 20 feet to the anchor. Charlotte stopped climbing at this point and was lowered to the ground. Oscar tied in and climbed to the same point where Charlotte stopped and was lowered to the ground. Chris tied in and climbed again. As Charlotte belayed, she noticed a slight “stickiness” in the rope, but considering ~150 feet of rope is out and the rope seemed to be moving well, she continued to take.
Choosing the partly overhanging right side of the fall, Chris hung on the rope to rest twice on his ascent. He toped out at the same height as the previous climbers and was lowered a few feet before the anchor failed, causing him to fall straight to the ground not touching the icefall on the descent. He landed flat on his back approximately 20 feet below the belay stance, then bounced off the ice pyramid at the base of the ice-fall coming to rest an additional 15 feet farther down. He regained consciousness after about 30 seconds and had severe difficulty breathing. With the help of two other climbers, Chris’ position on the slope was secured to the backboard (from rescue cache on site). On advice from the 911 operator, we agreed not to move Chris down the slope to the road (ten minutes steep downhill walk) until additional help arrived. The first paramedics arrived 30 minutes after the 911 call, with additional rescuers arriving over the next hour. The Vail Fire Department, Eagle County Ambulance District, and Vail Mountain Rescue Group personnel, used two 600-foot ropes to lower Boratenski down the steep slope. He was then pulled by snowmobile and transported to a waiting ambulance, which brought him to the Vail Valley Medical Center. Chris was checked into the ER in Vail three hours after his fall. He sustained critical injuries, including broken ribs and nose, punctured lung and nine crushed/broken vertebras.
Analysis
The accident could have been avoided by using the existing steel carabiner in the anchor system. While the anchor would have been adequate for rappelling on double rope, webbing should never be used for a running rope. The repeated climbing and lowering sawed through the black sling and the 5mm spectra cord failed to back up the already running rope. The cut surfaces on both the sling and the cord were burned.
All three climbers were skilled and experienced ice climbers. Chris knew how to set top rope anchors, but considered only the double rope rappel when setting up his initial rappel after leading the climb and did not consider that it may be used as a top rope anchor. The other climbers might have asked for specifics about how the anchor was threaded when Chris came down from his initial rappel, or if either of the two other climbers had checked the anchor when they reached the top of the climb on their respective climbs, then the accident would likely not have occurred.
This fall would likely have had a fatal outcome had it not been thanks to the proximity to the road and Vail’s excellent care facilities. Thanks to the Vail Fire department, Mountain Rescue, Vail Valley Medical Center and the supporting climbers for making the evacuation successful. (Source: Oscar Fors, mountainproject.com)</t>
  </si>
  <si>
    <t>Fall or Slip on Rock, Protection Pulled Out, Tennessee, Tennessee Wall, Blood-On-The-Rocks</t>
  </si>
  <si>
    <t>Tennessee, Tennessee Wall, Blood-on-the-Rocks
Fellow climbers and rescue crews evacuated an injured climber on January 25 at the Tennessee Wall after she took a serious leader fall.
Jesse (22) was leading Blood on the Rocks (5.10b/c) in the north section of T-Wall. Witnesses said three or four pieces of gear pulled when she fell, causing her to fall to the ground—about 30-3 5 feet. The route is an 85-foot, single-pitch.
She had previously fallen on a BD C3 #1 and it held fine. She attempted the move again and fell, this time with devastating results when the cams pulled out of the crack. However, there was enough tension on each piece to slow her down. Landing on her back resulted in a broken pelvis, wrist, and C2 vertebrate.
Analysis
Always check your gear placements after a fall. Falls move gear and can weaken their position. (Source: From a post on Mountain Project and Aram Attarian)</t>
  </si>
  <si>
    <t>Fall or Slip on Rock, Rock Flake Came Off, Placed Inadequate Protection, Colorado, Eldorado Canyon State Park, West Ridge</t>
  </si>
  <si>
    <t>Colorado, Eldorado Canyon State Park, West Ridge
On April 13, my climbing partner Dave and I (Scott Bennett, 23) were psyched to be out in Eldo. Our destination was the West Ridge-Sidewall area, my favorite cragging hangout in the canyon. After warming up on Court Jester, I felt ready to get back on my goal: the Unbroken Chain (5.11c)-False Prophet (5.11d) link-up. I had tried it once about a month back, and was lucky enough to on-sight the first half before falling on the False Prophet crux.
The crux of the pitch is up high, and I got caught looking ahead. I fell about 20-25 feet up when my foot unexpectedly slipped. I felt the normal acceleration and then the comforting deceleration of the rope coming taught. Then the feeling I had been fearing: the sudden “pop” of the flake blowing, the flake that contained my only gear. I landed on the thankfully flat, but painfully solid rock. I hit on my back and immediately I knew I was hurt. I tried to remain still while spewing a string of curses, which probably didn’t reassure Dave. Having luckily avoided hitting my head in the fall (yes, I had a helmet), I was quickly able to inventory the damage: scraped elbows, bruised heel, a tweaked wrist, and a disturbingly painful back. After lying down for a while and [engaging in some] nervous discussion, I decided to test out my back and sit up. Painful, but not devastating.
About an hour later, feeling better now, and relieved at the arrival of my friends Matt and Zach, we started down the hill. It took a while, but we made it, including the crux river crossing at the end. A trip to the clinic for some x-rays revealed no broken bones, despite a really painful wrist and nagging back pain.
Analysis
Climbing is dangerous and falling on dangerous routes has consequences. Unbroken Chain is probably harder now, since that flake was a really great hold. I guess it was always a dangerous route, but now more obviously so. The biggest lesson I’m taking from this experience is to place gear! There’s no good gear on that part of the route, but there were some small RP placements that I skipped. There’s also a cam placement in the sidewall corner (on a giant sling) that I used on my first attempt, although that probably wouldn’t have helped. Regardless, taking the time to work that extra piece of gear may prevent dire consequences in the future. (Source: Scott Bennett from a posting on mountainproject.com)</t>
  </si>
  <si>
    <t>Falling Ice — Gave Way, Fall on Ice, Climbing Unroped, Utah, Little Cottonwood Canyon, Great White Icicle</t>
  </si>
  <si>
    <t>Utah, Little Cottonwood Canyon, Great White Icicle
On December 31, Gene Rawson (37), a solo ice climber, was near the top of the final pitch of the Great White Icicle. Rawson was waiting for another climber to complete the pitch. Rawson felt he had a firm hold in the ice with his ax. As he was waiting, one of his legs broke through the ice. He shifted weight onto his other foot to pull his leg out when the entire ice section gave way and he fell approximately 300 feet. He reported positive loss of consciousness for unknown length of time and severe left hip pain.
Other climbers in the area witnessed the fall and assisted with the rescue. The Salt Lake County Fire Department paramedics responded with medics from the Little Cottonwood Canyon Fire Station. A backboard was hauled up using a rope system through an anchor set up by the climbers responding to the accident.
Life Flight team assessment: Salt Lake County Sherriff Department notified Life Flight of need for hoist rescue. The team surveyed the scene to determine if hoist rescue could be safely performed. Avalanche risk was deemed minimal due to the lack of snow accumulation on the steep slope: all ice and rock. The victim was located below the anchored belay station at the base of the third pitch. Just out of the drainage upslope and to the east of the Rawson was a moderately-sized flat platform with snow, but no ice in which the hoist paramedic could be safely lowered and prepare the victim for evacuation. Life Flight had communication with EMS on scene and indirectly with the climber responders. The climbers hauled the patient on the backboard up to the flat platform. The medic was inserted via hoist to this location, followed by a vacuum mattress rescue bag to maintain spinal precautions and provide protection from the below freezing temperatures. After the patient was prepared for evacuation (ten minutes), the helicopter returned for hoist evacuation. Mr. Rawson was transported via helicopter to local hospital where he required surgery for a femur fracture. (Source: Carol Rhoades, Flight Nurse, Intermountain Healthcare Life Flight)
Analysis
In an interview with The Salt Lake Tribune on January 8, Gene Rawson said trying to climb solo was a mistake. “If I was roped up and had gear in the ice, the chances of anything severe happening would be minimal,” he said. “When you go solo, it is taking the sport to the very extreme. It’s not a smart thing to do at all, but it is a decision that people make at this level. That is a lesson learned from a lot of people, but being able to live through this, with a 300-foot fall, is huge. Normally, you never hear that someone would live.” The climber, who works for a company in Butte called The Peak that trains Special Forces and other military personnel on rock and ice climbing and mountaineering, praised the work of the Life Flight paramedics who came to his rescue. “It was a great experience to be rescued by these guys,” said Rawson. “If it wasn’t for them, this would not have gone well. My hats are off to them for everything going as smoothly as it did.”</t>
  </si>
  <si>
    <t>Falling Ice, Oregon, Mount Hood, Southside</t>
  </si>
  <si>
    <t xml:space="preserve">Oregon, Mount Hood, Southside
On January 21, while ascending the Southside route on Mount Hood at 10,000 feet, a large piece of falling ice hit Brooke Colvin (31) in the face, causing her to fall about 400 feet. Her climbing partner (and husband) descended to her, realized that she was deceased, and continued down to report the accident. A separate party witnessed it and notified authorities by cellphone. A rescue team from Portland Mountain Rescue lowered the body to an awaiting snowcat at the upper Palmer snowfield.
Analysis
The unstable ice near the summit was caused by an unusual early season temperature inversion. The summit ice (heavy rime-ice) becomes a greater risk when warmer temperatures melt the bond holding the rime in place. This is normally due to direct solar heating (greater later in the day and later in the season), but can also result from prolonged elevated air temperatures.
The unstable snow/ice conditions near the summit described above contributed to a large number of accidents on Mount Hood this year. Five climbers were injured in separate accidents caused by falling snow/ice this season. (Source: Jeff Sheetz, Portland Mountain Rescue)
</t>
  </si>
  <si>
    <t>Falling Rock — Failure to Test Holds 
Wyoming, Wind River Range, Cirque of the Towers</t>
  </si>
  <si>
    <t>On August 1, while ascending Pingora Peak, Kelsey Dayton pulled a large rock off while following Joe Kelsey up a 4th-class chimney The rock grazed her helmeted head then broke her left humerus.
Analysis
Mid-altitude mountaineering in this location has significant loose rock hazards due to freeze/thaw cycles. (Source: John Gookin, SAR Commander, FSCO)</t>
  </si>
  <si>
    <t>Falling Rock — Fall on Rock, Inadequate Protection, Failure to Turn Back, Wyoming, Grand Teton National Park, Death Canyon, Caveat Emptor</t>
  </si>
  <si>
    <t>Wyoming, Grand Teton National Park, Death Canyon, Caveat Emptor
On August 29, Brian Huff (23) was leading the second pitch of Caveat Emptor and established an anchor at the top in what is considered the normal belay location. (A small ledge and alcove approximately 170 feet up and left from the first belay.) It is believed that Huff used a long yellow sling (1-inch webbing) to wrap a large block setting on the climber’s left side of the belay ledge. It was also stated by Jonathon L, his partner, that Huff also placed a tri-cam as part of the anchor. Jonathon stated that Huff pushed and shoved on the block and it was solid. It is likely that Huff clipped into this same sling with his harness daisy chains as his personal attachment point.
Jonathon followed the second pitch up to the large roof, cleaning the protection as he went. He fell trying to pull up over the lip of the roof and reported “tweaking his wrist” slightly during the fall. He decided that he did not want to finish the climb and asked Huff to lower him. Due to communication difficulties, Jonathon got lowered only a few feet. Huff was using a Petzl Reverso as his belay device. It was in the “auto lock” mode. In order to lower Jonathon, he attached a long cordelette to the rope as a prusik and established a small raising system to break the rope free from the device. It is likely that after lowering a short distance the device locked up again.
Jonathon then decided that he could ascend the rope if it were fixed to the anchor and asked his partner to do this. Jonathon reported that they had very clear communication on this point and Huff said that the rope was fixed to the anchor. Jonathon began to ascend the rope using a Cinch device. He went up about ten feet. He said the rope started to slide slowly down, so he decided that he would try to climb the route instead. Huff then used the prusik cord to transfer the weight off of the fixed knot and onto his belay device, now rigged on his harness. He did not complete the load transfer.
At this point it is believed that the block that was serving as the main anchor became dislodged and was pulled from the ledge. Due to the position of the block on the ledge, it is likely that the block fell from the ledge and then pulled Huff off as well. The last piece of protection that he had placed while leading was a BD .5 cam-a-lot approximately 25-30 feet below the belay anchor. He likely took a tumbling “head first” fall down and to climber’s right. He fell approximately 40-50 feet, being stopped by the rope through the .5 cam-a-lot and the counter balance weight of Jonathon on the other end of the rope.
At the same time, Jonathon was trying to determine what was going on when he free fell 30-40 feet, being stopped by the rope approximately 20 feet above the first belay ledge. He said rocks of various sizes falling past him, but luckily did not hit him. (Witnesses at the base of the climb reported the largest of these rocks being “microwave-sized.” It is believed that this rock was the block that Huff had slung as the anchor.) To clarify, both climbers were now hanging on their respective ends of the rope, anchored only by the .5 cam-a-lot. Huff is still above the roof out of sight of his partner.
Huff suffered several injuries including a concussion, laceration above his left eye, and a severely dislocated left shoulder. It is unknown if he lost complete consciousness, but it is believed he did for a short time at least.
After recovering from the fall, Huff rigged his end of the rope and began rappelling down towards Jonathon. It is believed that he had to re-arrange various items contained in the anchor rigging, which was now tangled at his location. He did not place another anchor and began rappelling on the counter balance weight of Jonathon on the other end of the rope. Huff had just enough rope on his end to barely reach the first belay anchor, passing his partner en route.
Two Exum guides had heard the accident and climbed up to the first belay. They assisted in clipping Huff into the anchor and reported the accident via cellphone. Luckily the knot that Huff had used to fix the rope to the anchor ended up on the opposite side of Jonathon and jammed into the carabiner at the .5 cam-a-lot. Huff came off of the rope and his partner remained hanging on the other end of the rope. Luckily, due to the knot jammed into the carabiner, he did not fall any further.
Jonathon was trailing a second rope, which the Exum guides were able to reach. They then had Jonathan tie into this rope and they belayed him while he down-climbed to the first belay anchor. The Exum guides then lowered him down to the first large ledge on the climb and assisted his partner in rappelling to the same ledge. They bandaged Huff’s head laceration and made him as comfortable as possible.
I arrived on scene approximately an hour later (on foot) and performed a fall assessment, applied oxygen, established an IV, and splinted his arm/ shoulder. The decision was made to short-haul Huff from this ledge. A litter was inserted first, followed by Ranger Guenther. Huff was placed in full c-spine precautions in the litter and short-hauled from the ledge, attended by Ranger Guenther.
Huff spent the rest of the evening in the hospital undergoing tests and evaluations. His shoulder was reduced without surgery and no fractures were found. He was released that night.
Analysis
Notable details:
The tri-cam was never located. It is possible it fell into the crack and may be jammed there.
The rope (9.4mm) had several abrasions to the sheath, but remained intact.
Based on the debris left on the belay ledge and the scrape marks, it is believed that the block used for the anchor was just sitting on the slightly down sloping ledge and was not attached to the main cliff. There was no evidence of any recent fracturing.
There are cracks of various sizes at the belay ledge that appeared would have accepted a variety of protection in different size ranges.
The .5 cam-a-lot was intact with only a small gouge in one cam lobe and an elongation of the cable loop.
The figure-8 knot was deformed, but intact, and it was possible to untie it with some effort.
Huff does not remember the accident or rappelling to the first belay ledge. When he arrived at the ledge,he was oriented only to his person and he did not know where he was, what had happened, or what day it was. Slowly he recovered these memories and an hour later he was fully aware and oriented, with the exception of the accident itself. (Source: E. Visnovske, Ranger, GTNP)</t>
  </si>
  <si>
    <t>Falling Rock — Rock Came Loose, Fall on Rock, Washington, North Cascades — Pickett Range, Mount Terror</t>
  </si>
  <si>
    <t>Washington, North Cascades – Pickett Range, Mount Terror
Steph Abegg’s Narrative: The Picket Range is one of the most rugged areas of the North Cascades. Although the difficulty of the climbing is often moderate, the routes are committing and remote, and any mishap can turn deadly. On July 5, a climbing accident occurred on the North Face of Mount Terror. A member of our climbing party fell, suffering a head injury and broken heel and femur. The injured climber was rescued by National Park Service Rangers before nightfall on July 5, but his uninjured companion was stranded on the North Face for four days in inclement weather.
Mount Terror proved to be aptly named for our party from July 5-9, 2009. There were four of us in the climbing party: Donn Venema (59), Jason Schilling (33), Steve Trent (43), and me (Steph Abegg, 26). All of us are experienced climbers, and have made several previous excursions into the rugged Picket Range. The first three days of our six-day trip had been wildly successful, during which we had climbed the South Face of Inspiration, West McMillan Spire, Degenhardt, and The Pyramid. On Day 4 we started off on our last major climb of our trip: the Stoddard Buttress on the north side of Mount Terror. The Stoddard Buttress is one of the longest and most committing classic lines in the Pickets, and we were excited for the climb.
We left our camp in Crescent Creek at dawn, traversed through the Ottohorn-Himmelhorn col, and reached the base of Mount Terror around 8:00 a.m. It was not long before we began simul-climbing up the buttress, taking a relaxed pace to enjoy what promised to be a sunny and warm summer day in the Pickets. Donn and Jason formed one rope team, and Steve and I formed the other rope team. Steve and I were the leading team.
The accident occurred at 10:30 a.m., shortly after we had traversed around a sharp prow about a third of the way up the route. Steve and I had switched leads and Steve was leading the way up low fifth class ledges back onto the buttress crest. I had just left the belay and begun simul-climbing when I heard a yell above me. I looked up. I think the first thing I saw was a climbing shoe flying through the air. Then, I saw the giant rock and Steve silhouetted against the sky. The next thing I knew I was jerked upwards as Steve hit the end of the rope. He had fallen about 60 feet. Unhurt and surprised, I immediately began calling out to Steve asking him if he was okay. He did not answer me. He was hanging head down at the end of the rope and I was shocked to see quite a bit of blood running down the rock. I yelled to Donn and Jason below. They heard me and began to climb up towards us.
I was able to lower Steve to a ledge and climb up to him. I noticed that the rope attached to Steve was frayed to the core. I was afraid of the potential for the rope to.break or slip loose at any time, so I set up additional anchors on some nearby horns. I then maneuvered over to Steve and somehow flipped him so that his head was up. He was still unresponsive, but moaning. His left leg was clearly fractured and he had lost quite a bit of blood from a head wound.
Donn and Jason reached our precarious perch about 15 minutes after the fall. They anchored in and helped to situate Steve to a better position on the small ledge. With his head now fully upright, Steve began to drift in and out of consciousness. Of the three of us, Jason had the strongest first aid skills and he stepped up to the challenge, taking control of addressing Steve’s injuries. Under Jason’s calm directions, we bandaged Steve’s head wound and created a makeshift split for his left leg using the aluminum stay from Donn’s pack. Steve began to shiver and display signs of shock, so we layered him with our extra coats. We were encouraged by the fact that Steve tried to help put his arms into the sleeves as we told him what we were doing. He began to be responsive enough to complain of the pain in his leg, and asked repeatedly what had happened.
We had brought along a cellphone to try to call friends and family from the summit. Now, dealing with a serious accident on one of the most rugged spots in the state, this cellphone would be our lifeline. On the previous days, we had been able to get cell service from the summits of both Inspiration and Degenhardt. We agreed that the quickest way to make a call for help would be to continue climbing the buttress to the summit of Mount Terror. We formed a plan. Jason would stay with Steve. Donn and I would continue up towards the summit as quickly (and safely) as we could and try to initiate a helicopter rescue before the night set in. Making the phone call in time was crucial, as Steve’s chances of survival would decrease if he had to spend the night on the mountain, especially considering that the deteriorating weather forecast for the coming days.
Donn and I left the accident scene at 12:00 p.m. to simul-climb the rest of the Stoddard buttress to the false summit. When we passed the location of Steve’s fall, we saw a large, fresh, dihedral-shaped gash. It is likely Steve had been standing on this section when a sizable chunk of what had appeared to be solid rock tore loose below him. He just happened to be in the wrong place at the wrong time.
As Donn and I simul-climbed towards the summit, we checked repeatedly for cellphone service, but to no avail. When we reached the false summit, we were discouraged that we still could not find a signal. It looked as if we would have to take precious time and climb to the true summit and make one last effort at finding a signal. Then, in a final effort before continuing upwards, Donn found a signal on the far south end of the false summit. At 4:00 p.m., we established contact with 911 and initiated a rescue operation out of the Marblemount Ranger Station. It is scary to realize how critical this call was to getting Jason and Steve off of the mountain alive. About an hour later we were able to call and talk directly to the rangers before they departed in a helicopter to locate Steve and Jason. Shortly after, that we descended to our camp in Crescent Creek Basin.
Rescuer’s Narrative: At 16:06 the North Cascades National Park Communications Center in Marblemount received the report of Donn Venema’s call via Skagit County 911. A helicopter was put on standby and SAR rangers were notified. Rangers Kelly Bush and Kevork Arackellian flew reconnaissance of the incident site with HiLine Helicopters pilot Jason Moorhead. Steve and Jason were located at 17:57 and it was quickly decided that this would require a short-haul rescue. However, due to the severity of the terrain and local turbulent winds, pilot Moorhead declined to fly this particular short-haul mission. Upon this decision, Bush radioed from the helo for Comm Center to contact both pilot Anthony Reece, as well as first notification to Whidbey Naval Air Station, for the consideration of their involvement. Pilot Reece responded and flew the second recon with Bush and Arackellian. On this flight, a short-haul staging site was chosen above the climber’s camp in Crescent Creek Basin. Bush was dropped off there and briefed Donn and Steph on the situation, leaving them an NPS radio.
The helicopter returned to a staging area near Newhalem, took on fuel and the short-haul rigging. During this time, it was decided that there was likely only enough daylight for one short-haul maneuver. The helicopter returned to Crescent Creek Basin where Ranger Arackellian attached to the short-haul line at 20:25. Steve was plucked from the Stoddard Buttress at 20:30 and flown directly to the Newhalem helipad. This was an approximate ten-minute flight, with Arackellian attempting to hold Steve in a stable position while both hung 100 feet below the helo. Ranger Cori Conner directed medical care of Steve at Newhalem until 21:17 when an Airlift NW medical helicopter arrived. Steve was transferred to flight nurse care and taken to a hospital in Bellingham, WA.
During the three day period of waiting for clear weather to fly Jason out, his spirits were bolstered at his bivy by regular check-ins on the radio, which included the opportunity to talk briefly with loved ones. Concern for Jason’s emotional health grew each day, as he was forced to stay put on a ledge through rain and snowstorms, hoping for a rescue, but knowing it would not come as long as he was shrouded in clouds. During this time media interest and outside pressure to complete the rescue grew as well.
On the morning of July 9 the SAR team was prepared for either a short- haul or a climbing-based evacuation. The weather forecast was uncertain for that day. While there was no forecast for precipitation, the partly cloudy forecast could have meant either partial clearing around the high peaks or them remaining shrouded in the clouds. Rangers Erin McKay and Rob Burrows from North Cascades NP and Rangers Philippe Wheelock and Rachel Muehler from Mount Rainer National Park readied to be inserted via helicopter below the cloud level to climb to Jason and descend with him. However, at 09:09 the weather appeared to clear enough for a short-haul attempt. They backed off the first attempt because of uncertain cloud level, but soon after a second successful attempt was made. Jason was short-hauled to the staging site and then flown inside the helicopter to the Newhalem area staging site, arriving at 10:08.
Analysis
All members of this party are strong climbers with experience in the North Cascades range, including trips into the Picket Range. These routes are known for their unsavory approaches, remote location, and committed routes. They all agree that this accident was being at the wrong place at the wrong time and was not preventable unless they did not climb the route. All agree that Steve is a careful climber versed in testing holds on less than solid rock. It seems there was no obvious sign of the instability of the rock that calved off. This incident is a powerful reminder that the risk of death and/or injury from objective hazards is clear and real when climbing in the mountains. Climbers can be high caliber in skills and character, but this does not insure safety. Mount Terror has been shedding rock and ice for millions of years and it is in the laws of probability that sometimes we are in the way. Climbers must be willing to assume this risk, which is beyond human control. “Sometimes bad things just happen in spite of our best efforts to avoid them,” as Donn Venema said.
If they had been belaying pitches instead of doing a running belay, Steve’s fall might have been shorter, but it might not have prevented the injuries. Also they would have been climbing twice as slow, a significant risk in and of itself on such a long route.
Another life-saving decision was to simul-climb on a 60 meter, doubled over, small diameter rope. In the fall, one of the strands of rope was completely severed with the other damaged to the core. Had the party been using a single strand, this could have resulting in both members of the rope team taking a very long fall.
The role of the cellphone was crucial to initiating a rescue on that last day of good weather and likely saved Steve’s life. Having knowledge of where the cellphone would work and managing use so that there was the possibility of a call was important. Had Steph and Donn headed down instead of ascending further up Mount Terror, the phone call connection would not likely have worked. Cellphone coverage on top of some of the summits in the southern Picket Range is a new phenomenon in the last few years and there are still many, many places in the North Cascades where there is no coverage.
When asked to reflect on the incident, Donn Venema provided a lengthy narrative. His final paragraph is quoted here:
“We were very lucky to have been climbing in a team of four. Steph has said she is not sure what she would have done had Jason and I not been there. I’m not sure what I would have done in that situation either, but I think it would have probably come down to leaving Steve alone and either rappelling the face or, more likely in this case, soloing to the top in hopes of making a cell call. In either case, leaving Steve alone would have been extremely dangerous for him, not to mention very difficult emotionally for the partner leaving him. And obviously, climbing alone either up or down on technical terrain to go for help carries its own risk. I would never recommend to any climber that they always climb, in larger groups, but, especially in remote areas, there’s no question that numbers increase your safety should there be an accident, and that fact is something that climbers should at least consider. Even though I’ve done the vast majority of my climbing as a party of two, and will continue to do climbs as a party of two, I’ve become more conservative in recent years and tend to prefer the safety of having more bodies around as we get farther and farther from civilization. If this incident has had any effect on how I climb in the future, it is probably to reinforce that preference.” (Source: From Steph Abegg’s narrative and Kelly Bush, North Cascades Wilderness District Ranger, and the rangers who were on the rescue)</t>
  </si>
  <si>
    <t>Falling Rock, Poor Conditions — Late in Season, Oregon, Mount Hood, Sandy Glacier Headwall</t>
  </si>
  <si>
    <t>Oregon, Mount Hood, Sandy Glacier Headwall
On June 28 Chris Haskins (27) and his partner were ascending the Sandy Glacier Headwall route on Mount Hood when Haskins was struck by a falling rock and suffered a fractured femur. His partner relocated him to a safer area and descended to report the accident. Haskins was air evacuated by an Army Blackhawk helicopter with ground assistance by Portland Mountain Rescue.
Analysis
Like most routes on Mount Hood, the Sandy Glacier Headwall is recommended (safe) only early in the season - typically March-April. These climbers were about two months too late for safe conditions this year. Out of state climbers should check on climbing conditions with the USFS or other local resources if they are not familiar with route conditions. (Source: Jeff Sheetz, Portland Mountain Rescue)</t>
  </si>
  <si>
    <t>Fall  on Rock, Rappel Error, New York, Mohonk Preserve, Shawangunks</t>
  </si>
  <si>
    <t>New York, Mohonk Preserve, Shawangunks
A man (20) with eight years of experience, according to the report, rappelled off one end of his rope—as his doubled rope was not even. This resulted in a fracture of two of his lumbar vertebrae—but no neurological damage. (Source: From reports submitted by Mohonk Preserve)</t>
  </si>
  <si>
    <t>Foothold Broke Off — Fall on Rock, Idaho, City of Rocks National Reserve, Castle Rock</t>
  </si>
  <si>
    <t>Idaho, City of Rocks National Reserve, Castle Rock
On May 21 at 11:45 a.m., volunteer camp host Dottie Cross (63) broke a foothold and fell while attempting to lead the upper pitch of “One For Matt” on Castle Rock. Her climbing companion, Duane Ackerman (62)of Elba, Idaho, lowered Cross to his belay point at the 100-foot level. She was convinced that her right lower leg was broken.
Ackerman rappelled to the ground and utilized Cross’s park radio to call for help. The climbing ranger and two-trail crew responded from nearby Bracksiecks Pillar trail and base called 911 to request an ambulance at 12:15. Five additional park staff responded to help.
Upon arrival at the scene, the climbing ranger ascended the first pitch with a Mini Traxion Pulley self-belay on Ackerman’s line, trailing an 11mm low stretch rescue rope. Dottie Cross was found hanging in her harness from the anchor chains. She was alert, oriented, smiling. She stated her right lower leg was broken but not in excessive pain. She denied any other injury and adamantly refused helicopter transport.
A vacuum splint was applied. The ranger the tandem rappelled with the patient to the ground, with a fireman’s belay from below. She was placed in stokes litter and carried out of the approach gully, which is steep and bouldery. Having seven staff and four volunteers in this section was key in order to be able to pass the litter down without too much difficulty.
The rescue team arrived at the Stines Creek Picnic Area and the waiting Life Run ambulance at 1:45 p.m. Throughout, Cross remained alert and oriented and in good spirits.
Cross was transported to Cassia Regional Medical center in Burley, Idaho, where she was diagnosed with complete and comminuted fractures of her right tibia and fibula, just below knee level. She underwent successful surgery on the evening of the 21st.
Analysis
Thanks to an alert belay and her proximity to the last bolt, Dottie only fell about ten or fifteen feet. However, the second pitch of the route “One For Matt” is 5.8 on less than vertical, very featured rock, which is typical of routes on Castle Rock. Falling on this terrain is like falling with crampons on. Your feet will catch and a lower leg injury will result. Often times in a longer fall, the climber will have a combination of a lower leg injury and an injury to the back of the head as they fall past the tripping point. This illustrates that moderate to easy ground can be more dangerous than harder, steeper terrain.
“One For Matt” was at the time a brand-spanking new route. Dottie and Duane were making the third ascent. There is a fair chance that the foothold that broke had never been stood upon or never weighted so hard. (Source: Brad Schilling, Climbing Ranger, City of Rocks National Reserve)</t>
  </si>
  <si>
    <t>Off Route, Fall on Rock, Colorado, Rocky Mountain National Park, Lumpy Ridge</t>
  </si>
  <si>
    <t>Colorado, Rocky Mountain National Park, Lumpy Ridge
My partner and I (ages not recorded) were climbing White Whale (5.7) at Lumpy Ridge on July 15. It is considered by many as a fantastic three-pitch trad route. Neither of us had done the route before. My partner began leading the third and final pitch, then got off route, apparently following a 5.8 R/X crack. She was able to get herself to a small ledge then continued climbing a crack up the face.
Moments later she yelled, “Watch me!” a couple of times, then fell. When she fell the rope went very slack. During her fall, she caught her foot on the ledge and fell below it. I was able to arrest her fall about three feet below the ledge. Her last piece caught her fall. She was able to get back on the climb following the ledge to the tree for the regular belay. Striking the ledge injured her foot, but she had no idea how bad it was. She was able to hike out with the assistance of a walking stick, but still insisted on carrying her pack. She drove herself to Boulder and stopped at the hospital, where she was diagnosed with a Lisfranc fracture. The Lisfranc fracture is a fracture and dislocation of the joints in the mid-foot, where a cluster of small bones forms an arch on top of the foot between the ankle and the toes. From this cluster the metatarsals, extend to the toes. She broke the two middle metatarsals and she lost the Lisfranc tendon, which required surgery to reattach.
Analysis
Always plan ahead. A route map or route description is a good resource to have, especially if one is unfamiliar with the route. Down-climbing is an essential skill all climbers should possess. (Source: From a post on rockclimbing.com, July 29, 2009)</t>
  </si>
  <si>
    <t>Rockfall, Fall on Rock, Colorado, Boulder Canyon, Redgarden Wall</t>
  </si>
  <si>
    <t>Colorado, Boulder Canyon, Redgarden Wall
I was on pitch 4 of Rewritten (5.7) on August 1 when the party above me yelled down that the block was loose. I’ve climbed Rewritten before and I knew about the infamous refrigerator block balanced on the ledge above me. I didn’t think too much about the warning and kept climbing. When I got to the block, I carefully traversed around it, but when I came to the right side of the block, I stepped on a rock and my foot sank, nudging the block just enough causing it to move. I thought it might miss me, but then it hit my rope and forced me off the ledge headfirst. I ended up falling the entire pitch and was about even with my belayer when the rope finally stopped me! I yelled, “Rock!” as loud as I could, but “rock” was an understatement! I knew others were directly below me and was VERY relieved to find that they were ok. The route was completely covered in dust, pebbles, and some good-sized pieces of rock. After walking around the base of the cliff, I found tree limbs and exploded rock everywhere. My partner’s pack was destroyed along with some of its contents. I am thankful that nobody got seriously hurt and that I was wearing my helmet.
Analysis
Loose rock is a common occurrence in many climbing areas. The best way to manage this objective hazard is to, if possible, avoid climbing in areas where loose rock is a known hazard; don’t climb below other parties; don’t stage, or socialize at the base of suspect routes; evaluate rock integrity as you climb; test holds before committing to them; tread lightly around loose rock; and, of course, wear a helmet. (Source: Micah Issac, Boulder, CO, from a report on mountainproject.com)</t>
  </si>
  <si>
    <t>Slide into Steam Vent, Washington, Mount Rainier</t>
  </si>
  <si>
    <t>Washington, Mount Rainier
On May 24th, a climbing guide (age unknown) near the summit of Mount Rainier slid into a steam vent and fell 15 to 20 feet. Climbers with her reported that she had injured ribs on her left side, was experiencing difficulty breathing, and had a reduced level of consciousness. Ranger Chris Olson and two employees from one of the park’s guide concessionaires headed out from Camp Muir with a litter and gear for a technical lowering. Rangers David Gottlieb and Jeremy Shank departed Camp Schurman with an oxygen kit. Rangers Philippe Wheelock and Rachel Mueller, having just climbed Fuhrer’s Finger, were also directed to the scene.
Her partners, who were part of a commercially guided climb, extricated the climber from the vent. Her injuries turned out to be less severe than first reported. Northwest Helicopters, from Olympia, Washington, provided an MD-530 helicopter, which picked up ranger Phil Edmonds at the park’s heli-base with a medical kit and took him to the summit, where they were able to land on the crater rim. The climber was then flown off the mountain and transferred to an ambulance for transport to the hospital. (Source: NPS Morning Report)
Analysis
This is an interesting incident because it suggests snow conditions that may have hidden the vent. There have been very few mishaps of this kind reported. Also of note is that this may have been the first time a helicopter has landed on the summit, according to Ranger Stefan Lofgren in his Annual Report. (Source: Jed Williamson)</t>
  </si>
  <si>
    <t>Slip on Snow — Unable to Self-Arrest, Off-Route, No Hard Hat, Inexperience, Wyoming, Grand Teton National Park, Mount Teewinot, Northwest Couloir</t>
  </si>
  <si>
    <t>Wyoming, Grand Teton National Park, Mount Teewinot, Northwest Couloir
On July 11, Sam Russell (22) fell approximately 200 vertical feet down the Northwest Couloir of Teewinot, sustaining significant injuries. The fall resulted from a slip on snow that occurred at the top of the NW Couloir just below the prominent “V-notch” near the summit of Teewinot at about 12,000 feet of altitude. He was unable to self-arrest in the snow, sliding and falling some 100 feet. He then impacted rock and fell approximately another 100 feet over rock, coming to rest in a steep alcove just below a large rock block. Three companions witnessed the fall.
They split into two parties, one descending skiers’ right of the gully (N. Evon and D. Ozment) and the other descending skiers’ left (S. Reece and S. Russell). Reece assisted Russell with the crampons and began to descend. Reece slipped on the hard snow, but was able to self-arrest. He then moved skiers’ right over to where Evon and Ozment were descending. Russell then began to descend. He was not wearing a helmet.
About 1130, Russell slipped at the same location as Reece, but was unable to self-arrest, despite several attempts. After about 50 feet, he began to tumble and cartwheel. After another 50 feet, he impacted rock, and continued his fall over steep rock for another 100 feet. He finally came to rest in a steep alcove just below a large rock block.
Ozment climbed down to Russell and assisted him as best he could while Evon contacted Grand Teton Dispatch via a cellphone call to his girlfriend (who relayed the information to GRTE Dispatch). Reece and Evon remained about 100 feet above the accident site, where they were able to communicate with the Rescue Cache using a cellphone. SAR Coordinator R. Johnson received the initial call and established contact with Reece. Johnson then turned over rescue coordination to G. Montopoli so that he could assist with the helicopter component of the operation.
The rescue got under way. One ranger was flown to a spot where he could climb to the accident site. Three other rangers where flown to a heli-site.
Russell was immobilized on a backboard and extracted. They arrived at Lupine Meadows about 1430. He was transported to St. John’s Hospital via Medic. At St.John’s Hospital, Russell was diagnosed with a left orbital fracture, lacerated spleen, left tibia fracture, trauma to both knees and chin, and other injuries.
At the accident site, Rangers Jernigan and Vidak assisted Russell’s three companions from their locations on technical ground in the NW Couloir to the helispot. They were then flown down by helicopter to the Lupine Meadows Rescue Cache.
Analysis
They had left Lupine Meadows Parking Area at about 0300 hours and ascended the East Face route of Teewinot. They arrived at the summit about 0900. They intended to descend the Southwest Couloir; however, when they arrived at the V-notch, about 200 feet below and to the southeast of the Teewinot summit, they were unaware of the need to ascend up and over a ridge into the next gully, which leads to the SW couloir. They therefore began a descent into the Northwest Couloir, putting them off-route.
Russell was completely inexperienced with climbing on steep snow/ice and using an ice ax and crampons. (Source: Ranger George Montopoli— Incident Commander, Investigating Ranger)</t>
  </si>
  <si>
    <t>Stranded — Leading to Exhaustion and Dehydration, Oregon, Smith Rocks, Monkey Face</t>
  </si>
  <si>
    <t>Oregon, Smith Rocks, Monkey Face
On Tuesday, July 14, 2009, Samuel Wilson (18) and his friend (17), both from the state of Washington, called 911 at 6:30 p.m. They had been climbing routes all day at Smith Rock State Park and had become stranded about 100 feet below a popular feature known as Monkey Face and about 250 feet above an access trail.
Their rope had become stuck and they were exhausted and stranded on a ledge. Twenty-seven Members of the Deschutes County Sheriff’s Search and Rescue Unit assembled and set up a Command Post. Six members of the SAR Mountain Rescue Unit established a position in an area known as the “Springboard” and lowered a member of their Team to assess the young climbers’ situation on the ledge.
The two climbers were then attached to a rescue rope system and lowered approximately 250 feet to the trail below. The climbers were met at this location and treated at the scene. They were then escorted down the trail and transported by raft across the Crooked River to the SAR Command Post.
Analysis
Local climbers guiding at Smith Rock State Park suggest that young climbers study traditional self-rescue techniques. The climbers had become exhausted and de-hydrated on a very warm day in the Central Oregon desert. Their chosen route on the rock was in the direct sun. Smith Rock regulars often pick their sport routes of the day with sun or shade in mind. (Source: Robert Speik)</t>
  </si>
  <si>
    <t>Avalanche 
Alaska, Denali National Park, Werewolf/Hut Towers, Freezy Nuts</t>
  </si>
  <si>
    <t>On May 24, four members of an expedition were flown on to the Ruth Glacier with the intent to climb several surrounding snow and ice routes. Weather conditions in the area (4,500 feet) were unseasonably warm, with nighttime temperatures consistently above freezing. Over the next several days, the team made early morning attempts on the Japanese Couloir of Mt. Barille and the west ridge of Mt. Dickey. In both cases, they aborted their climb because of signs of rapid warming in the snowpack. Because of the unfavorable climbing conditions, two members of the team elected to fly out on May 28, two days before their scheduled pickup. Canadians Andrew Herzenberg (39) and Israeli Avner Magen (42) opted to stay in and make an attempt on Freezy Nuts, a 2,500-foot snow and ice gully between the Werewolf and Hut Towers.
First climbed in 1996, this route is widely considered an up-and-coming classic because of its easy approach and relatively moderate climbing. The route is very narrow (less than ten feet wide) for about 1,500 feet and has a steep 600-foot headwall. The route is exposed to hanging snow and ice on adjacent rock walls. According to past trip reports, an average time for a team to ascend and descend this route is about 12–15 hours.
According to other climbers camped nearby, the pair left camp to begin their ascent just before 1 a.m. on May 29. Photographs recovered from a camera show 6- to 12-inch boot penetration during their ascent of the lower portion of the route, indicating that early morning temperatures had not allowed for a surface freeze.
Sometime in the early afternoon on May 29, a climber also camped in the Ruth Gorge area witnessed a “sizable” avalanche come down the Freezy Nuts gully. Unaware of the deceased pair’s exact plans, the reporting climber only became concerned when they did not return to their tent by that evening. The reporting climber decided to ski across the glacier to where he could see the debris cone at the base of the gully and noticed what appeared to be scattered equipment and possibly a body. At 8:56 p.m., the climber spoke with NPS staff in Talkeetna via satellite phone and reported his concerns.
At 10:20 p.m., two NPS ranger staff departed Talkeetna via helicopter to pick up the reporting climber and investigate the incident site. Upon arrival, two bodies were immediately spotted, on the surface and along the leading edge of a relatively small debris cone. The helicopter was able to land safely at the toe of the debris to within 100 feet of the bodies and rangers were able to exit the aircraft and confirm the two climbers’ deaths.
Due to the late hour, the helicopter and crew returned to Talkeetna that night. The bodies and equipment were recovered the following morning via NPS helicopter and were transferred to the State of Alaska Medical Examiner in Talkeetna.
ANALYSIS
Although Freezy Nuts is slowly gaining a reputation as a classic moderate snow and ice gully, it is an extremely recessed and narrow route subject to substantial objective hazards, particularly in poor weather conditions, such as after new snow or during warmer temperatures. Much of the route acts a funnel for sliding snow or falling debris.
Beginning on May 24, many climbing parties in the Ruth Glacier area reported a rapid warming trend and subsequently altered their climbing objectives. According to the deceased pair’s climbing partners, they were concerned about the snow conditions before their climb on May 29. They chose to mitigate the hazards by climbing during the coldest hours and, according to a short audio clip recovered from Avner Magen’s camera, they seemed prepared to turn around at any point.
Although it is impossible to say exactly what ensued during their ascent, the end result is that they fell to the bottom of the climb while descending. The last of their photographs showed them about midway down the climb, one belaying the other downclimbing. Their ropes were found attached to one of the climbers, rigged for rappel. It is possible that either a fall occurred or that a rappel anchor failed, and that the avalanche that occurred was the result of, or even secondary to, their fall. However, given the weather history and the signs of instability in the area, it is likely that an avalanche caused the fall. The debris cone at the base of the gully was one of several cones that had likely occurred over the past week. Each of these avalanches can be characterized as having a relatively small destructive force and small to medium dimensions; however, because of the large vertical fall of the debris, the consequence of being carried would be very high. This particular avalanche may be characterized as WL-U-R3-D2: a wet loose-snow avalanche, unknown trigger, medium size relative to its path, and small relative to its destructive potential.
It is not clear when Herzenberg started climbing mountains, but Magen was an accomplished mountaineer and chronicled his climbs from all over the world on his website. This was their first climbing trip in the Alaska Range. According to their climbing partners, they both had some experience with ice climbing and mountaineering.
Although it’s difficult to conclude the exact cause of their accident, it is safe to say that the warm conditions on May 29 gave them a smaller margin of safety. (Source: Mik Shain, Mountaineering Ranger.)
This incident is featured in the Sharp End podcast from May 2016.
Editor’s Note: In a press release by Raveena Aulakh from the Toronto Star, we learned something about these two men, information not normally found in official reports:
“On Monday, shocked friends and colleagues in Toronto [date unknown] were trying to come to terms with the loss of two men described as ‘brilliant.' 'It’s a very tough time for everyone in the department,’ said Craig Boutilier, chair of the U. of Toronto computer science department. where Magen was an associate professor.
‘One thing to know about Avner is that he was a fantastic researcher... The stuff that he researched wasn’t esoteric but was very deep theoretically,’ said Boutilier.
“In another comer of the city, Herzenberg’s colleagues at laboratory medicine and pathobiology department in the Faculty of Medicine at University Health Network were trying to understand the sequence of events. ‘He was dedicated to research in kidney pathology, he was very generous as a collaborator with other physicians and scientists, and he was an excellent teacher,’ Richard Hegele, chair of the department, said of the assistant professor. He enthusiastically participated in training of new generations of specialists.’"</t>
  </si>
  <si>
    <t>Avalanche, Climbing Alone, Colorado, Cimmaron Mountains, Baldy Peak</t>
  </si>
  <si>
    <t>Colorado, Cimmaron Mountains, Baldy Peak
On March 30, Heidi Kloos (41), traveling with her dog, went to climb a remote ice climb on the northeast side of Baldy Peak (10,603 feet). Ouray County Search and Rescue was contacted on March 31 when a friend found that Heidi had not returned home.
A small team went to assess the scene and discovered the avalanche. Ouray County Search and Rescue found tracks leading into a large avalanche debris pile. Heidi had left her pack and climbing gear, including an avalanche beacon, just outside of the avalanche debris. The assumption was that Heidi dropped her gear and headed up to assess the climb and was caught low in the path. Her dog was also found at the scene.
Darkness hampered further rescue efforts until the next day. A larger rescue team and two avalanche rescue dogs and their handlers arrived at the staging area early on the morning of April 1. A team of two went into the area, followed shortly thereafter by the dog teams. After several hours of searching the complex terrain, a dog team located a ski. The ski was found at the toe of the debris, in line with the clues that were found the day before (pack, climbing skin). Rescuers decided to do a probe search up the likely line of trajectory. After about 45 minutes, rescuers felt they had a strike and dug down to confirm. One of the avalanche dogs also gave an alert in this area. Rescuers continued to dig and found Heidi buried under five to six feet snow and debris.
Heidi had 15 years of experience guiding big mountains around the world. She was a very experienced backcountry traveler and a certified alpine mountain guide (AMGA). She had completed professional level avalanche safety training (AIARE Level III).
Analysis
It is ill advised to travel alone in avalanche country. (Source: Colorado Avalanche Information Center)</t>
  </si>
  <si>
    <t>Avalanche, Underestimated Hazard, Poor Position 
Alaska, Deltas, Canwell Glacier</t>
  </si>
  <si>
    <t xml:space="preserve">About mid-day on February 27, we (author and two others) parked at Miller Creek and began skinning up through sustained high winds towards the terminus of the Canwell Glacier. While skinning on the flat river valley, occasional “whoomphing” was heard and remarked about with casual interest. At one point a very large portion of the snowpack settled, forming a crack that was visible in the horizontal snowpack. As we made our way up-valley, we began to speculate about an objective. There wasn’t a lot of snow on the ridges bordering the glaciers, so we easily settled on the one part of the slope that actually had reasonable snow-cover, on the south side of the ridge separating the Canwell from the Fels Glacier.
As we approached, we realized that the slope was steeper than it looked, and one of us remarked that it looked dangerous and might not be a good idea to ski. But time for the ski was running short, and we just decided to go skin up for one hour and have a look at the slope more carefully. We agreed we would choose our route on an intermediate ridge, and the expectation was that good route choices would allow us to travel safely.
We arrived at the terminus of the Canwell Glacier and started skinning up towards the ridge on our north side. The base of the slope was covered by a 70-cm thick, very loose, powdery snow-cover, which had some depth- hoar at the base. It was basically skinning up on nothing and a few times the skis touched rocks on our way up. It was very, very difficult to skin up. Only the fact that the three of us have been doing ski-alpinism for years made us continue. I would not, under any circumstance, skin up that slope if I was a beginner.
About 50-80 meters up from the valley bottom, the snow was settled, way harder, and easier to skin on. In places it was sufficiently steep and hard that it was difficult to keep an edge in while skiing, and switchback turns became more challenging as the skis slid out from beneath. As we continued up, we became impressed about how much “whoomphing” we were encountering beneath the very hard snow surface, but reasoned that the snow was not very deep (“not deep enough to kill you”), and the unstable snow was probably in isolated pockets, so we continued up. We were all equipped for avalanche rescue and all the team had a pretty good idea on what to do in case of avalanche. Sinister noises were warning us.
Before we got to our turn-around time, there was only one last steep face to cross. Up there probably it was steeper (approaching 45 degrees). We recognized that this cone needed extra caution and we proposed to get it done one at the time. About 30 seconds later, the wind slab fractured completely and began to avalanche. The slab cut loose about 100 to 150 meters above the top of our party. The snow broke in hard-edged, tabular blocks—consistent with the hard wind-slab we had been skinning up. The avalanche was perhaps 100 to 150 meters wide and encompassed more than the entire slope we had been traveling up.
Two of us were caught on the sides of the avalanche and got carried down with it, including one of us who thought he was safe on a little rocky knob sticking out of the slab. One of us was fully immersed in the slide and got carried down about 100 meters.
The avalanche was probably not powerful enough to rotate the person during its travel and carry the person all the way down. This person, however, disappeared from view and got into the avalanche, but it let him out after ten seconds. The two remaining team members were ready to perform a beacon search, but the avalanche had released him right when confusion started becoming fear because he realized that he could not breathe or move in it. A lot of snow in his mouth, a ski pole broken, and a bruised body.
After the avalanche, we teamed up again and we skied down one at the time over the slope covered by the avalanche.
Analysis
We are friends from work and are reasonably experienced backcountry skiers. All have taken avalanche safety courses and would say that we know how to identify dangerous avalanche conditions and pick safe routes through the snowy mountains. The conditions were not good. It was not a day for ski- alpinism. Lack of wise judgment and strong underestimation of the hazard did the rest. It looked like there was just enough snow to ski up there, and indeed for Alpine standards, it was a poorly covered slope. We had many warnings. But it took one of us getting fully swept away for us to turn around.
We think our experience shows that being well educated and experienced in the outdoors does not make you safe. To be safe, you also need to be sufficiently engaged to take responsibility for your own actions and position in the mountains. We strongly encourage everyone who goes in to the mountains to think and speak for yourselves, be critical and examining of your surroundings, and to follow your gut instincts. Do not surrender your personal responsibility for safety to the rest of the group. (Source: Did not want names in report)
</t>
  </si>
  <si>
    <t>Bee Swarm — Stranded 
Arizona, Mount Lemon</t>
  </si>
  <si>
    <t>On August 11, a rock climber was stung more than 1,000 times when he and his three partners encountered a beehive about 6:30 p.m. and were attacked atop Mount Lemmon.
His partners were able to escape the swarm, but he was stranded for several hours. Search and rescue crews were able to rescue him about 9:15 p.m. after rappelling down to his location.
The four climbers suffered more than 1,300 bee stings, with the stranded climber suffering more than 1,000 stings. Three of the four were hospitalized. (Source: Edited from a posted report by Brian Pederson, on the Arizona Daily Star site)
(Editor’s Note: It has been a few years since the last report of bees being encountered by climbers. Bees are a common hazard in some climbing areas, so it is good to check with locals and/or land managers before climbing.)</t>
  </si>
  <si>
    <t>Climber Caused Fracture of Ice Dam, Fall on Ice, Climbing Unroped 
California, Lee Vining Canyon</t>
  </si>
  <si>
    <t>On February 16, Christy McIntire (31) and Victor Lawson (37) were ice climbing in Lee Vining Canyon, just east of Tuolumne Meadows. They began their day of climbing on Main Wall, a popular area for ice climbers in the eastern Sierra. After topping out Main Wall on a WI4 multi-pitch route, they discovered an enticing smaller wall of ice, roughly one pitch long and WI2 at its steepest. As they approached the flow, both McIntire and Lawson deemed it safe to climb without a rope, given their collective experience and comfort on ice in this difficulty range. With the rope and packs left at the base, they began to ascend the snowfield towards the ice wall. Staggered horizontally about 15 feet apart and Lawson 10 feet above, McIntire and Lawson started climbing the less than vertical ice confidently.
Lawson was the first to reach the top of the ice wall. As he swung his right tool into the most prominent part of the top of the ice, which ended the steep section of ice, he instantly heard a “Velcro ripping” sound. He watched as two huge fracture lines split out from his pick and met after forming a “body-sized” plug of ice that “hovered for a split second” before being blown out and down by a surge of water. Lawson recounts how the ice almost “bubbled up and blew a part like a blister,” releasing a ton of water and ice. Broken ice and water gushed out and fell down onto McIntire, who was still 10 feet short of the top-out. The three-foot wave of water, thick with pieces of broken ice and slush, overtook McIntire and pushed her off the ice wall and down into the snowfield a total of 80 to 100 feet. The fall was not clean. She hit rocks and bumps of ice, bruising and breaking her body. During the fall, McIntire lost her ice tools (she was climbing leash-less), which prevented her from making a self-arrest once she hit the snowfield at the base of the flow. Finally, after digging her limbs into the snow, she managed to stop before hitting a large talus field. Conscious but disoriented, McIntire began to crawl away fearing more debris may come down onto her. However, the fall had a rattling effect and McIntire, extremely disoriented, was actually only crawling in circles at the base of the ice wall.
Meanwhile, Lawson, who was unharmed, topped out and then downclimbed easier terrain to reach her. McIntire performed a self-assessment and determined that she was severely injured and unable to walk, let alone stand. Not only was McIntire’s body broken from the fall, but also she was completely damp from the surge of water. Concerned about hypothermia, she stripped off her wet outer layers and put on pieces of dry clothing from Lawson. Lawson and McIntire employed several techniques to cover the difficult winter terrain. She was able to scoot on her backside for the steeper sections of the descent and be dragged by her daisy chain on her harness during the flatter parts of the descent with the help of Lawson. The descent back to their truck took over four hours (normally a 30-minute hike). Finally the pair reached the truck at 9 p.m. and contacted Northern Inyo Hospital in Bishop, where McIntire works as RN. She informed the ER staff of the accident and her need for immediate medical attention once they arrived to town. The drive took about an hour and a half. After being examined by doctors, McIntire’s injuries from the accident were diagnosed as a concussion, a torn ACL, a torn medial and lateral meniscus, a tibial plateau fracture, two sprained ankles, a broken great toe, multiple contusions and small lacerations.
Analysis
You cannot control nature. Rocks break, ice will crack, snow can slide and water can fall. No matter the terrain and the level of experience of the climber, accidents can happen beyond any climber’s control and it is the job of the climber to always use best judgment to keep themselves and their partner safe. Soloing is ALWAYS dangerous and it is important for a climber to be aware of the full risks to make the best decision of how they choose to climb. For McIntire and Lawson, this particular accident took place at the very end of the day when the pair was trying to squeeze in one last climb before the day ended. More attention to temperatures of the day and the recent week might have helped prevent the accident. Most importantly, knowledge and awareness of different ice climbing conditions may help prevent disasters. McIntire and Lawson, both experienced ice climbers, had never heard of an ice dam before the accident took place. Knowledge of such a force in their field of climbing might have made these climbers aware of this possibility.
For McIntire, climbing with her ice tools without leashes may have saved her life. Had her tools been leashed, they might have caused her to experienced deadly puncture wounds, causing the accident go from severe to fatal. Lawson also had no formal training in wilderness emergency response. In this case, common sense and McIntire’s training as a RN helped them make smart choices, post accident.
If one intends to engage in outdoor adventure with potentially high consequences, it’s highly recommended that they also become certified as a Wilderness First Responder, Emergency Medical Technician, or equivalent, and are up to date on self rescue skills. Ice climbing has many outside risk factors that can vary depending on temperature and weather conditions, requiring constant re-assessment and awareness of ice conditions and surroundings. (Source: Christy Mclntire.)</t>
  </si>
  <si>
    <t>Climber Pulled Rock Off, Rock Fall</t>
  </si>
  <si>
    <t>Colorado, Eldorado Canyon, Wind Tower
On June 17 rescuers were called to Eldorado Canyon State Park for a rock- slide with a person trapped. Selma Hafizbegovic (39) was going to climb the Wind Tower rock formation via the Recon Route (5.6). She was with four other climbers, all from New York. Selma was walking near the group when two of her friends began to climb. When the first climber started up, he pulled down a large rock they described as being approximately the size of a person. Selma, who was standing below, was swept down a ravine approximately fifty feet with the rocks. She was not trapped in the rubble. They were all wearing helmets.
She was evacuated by members of the Rocky Mountain Rescue Group and Rocky Mountain Fire and flown to a Denver area hospital. Her injuries resulted in paralysis. (Source: From a Boulder County Sheriff’s Department press release and http://www.eventme.com)</t>
  </si>
  <si>
    <t>Fall on Ice, Belay Device Set-Up Incorrectly, Colorado, Ouray Ice Park</t>
  </si>
  <si>
    <t>Colorado, Ouray Ice Park
According to reports, on February 6, a client topped out and placed his partner, a guide, on belay. In the process, the client rigged his Reverso incorrectly. Sometime during the climb the climber was being lowered and because the rope was threaded incorrectly through the belay device, the guide was dropped 40 feet, resulting in a broken pelvis along with a few other bones.
Analysis
A good practice to follow before going on belay is to do a pull test on all autoblock devices when they are in autoblock mode, even if you’re sure the device is threaded the right way. (Source: www.mountainproject.com)</t>
  </si>
  <si>
    <t>Fall on Ice, Ice Pillar Fractured 
Colorado, Vail, The Fang</t>
  </si>
  <si>
    <t>On January 12, MM (34) and KS partnered up to climb a 35-meter pillar of ice known as The Fang (WI5). MM instructed KS on their approach where to stand for a safe belay. MM started his lead by climbing on the opposite side of the cauliflower to the base of the pillar where he set a screw and moved to the west side of the pillar. Setting another screw, MM moved back around and back cleaned his first placement. He regained the start of his line, and continued confidently up the pillar, making a few light-hearted comments about his protection and obviously having fan. MM placed approximately six screws in the pillar. He was above his last screw by about five meters and approximately 30 meters from the ground, and after placing his feet and setting his right tool, the next swing with the left, the pillar seemingly imploded below him.
The climber’s hands, as reported by a close witness, were above the fracture line and the ice seemed to fall a fraction of a second before the climber. Clouded by a plume of ice dust the rest of the fall was not witnessed. He came to rest on the viewer’s right, about three meters from the formation. KS reached MM within seconds and began his rapid assessment. Multiple climbers in the area began a rapid and efficient evacuation. MM was loaded into a ski area litter and lowered two 60-meter pitches of low angle snow and ice, where paramedics were met and informed of the patient’s issues. It took two hours or less in total and MM arrived at Vail Valley Medical Center.
Analysis
A number of positive influences and emotions set up for a bad decision to climb The Fang on this day. A few other local friends who are experienced climbers in the area showed nothing but positive views and support for MM’s interest of climbing the formation that day Very few negative concerns were expressed. MM had been in the area consistently since early December on essentially a full time basis. While the formation grew, he had closely been studying the conditions of the pillar. The pillar had seen two previous ascents. One ascent that MM was aware of was made by a local friend of the area. The climber had previously talked to MM about his ascent. Conditions seemed good for MM that day. He was mentally and physically prepared for the climb. The technical climbing wouldn’t be the issue. Knowledge, experience and acceptable risk all played a major role in this incident. (Source: Marc Boilard, member of party and rescuer)</t>
  </si>
  <si>
    <t>Fall on Ice/Rock, Protection Pulled Out, Placed Inadequate Protection 
Alaska, Mount McKinley, Cassin Ridge</t>
  </si>
  <si>
    <t>On June 7, Belgian climber Joris Van Reeth of Borgerhout (27) was killed in a fall while climbing the Cassin Ridge. He was leading a highly technical section of the route known as the Japanese Couloir when his anchor appeared to fail and he fell 100 feet in rocky terrain. Van Reeth fell to the approximate elevation of his partner Sam Van Brempt (24). Van Brempt was not injured, and after confirming that his friend had died in the fall, he used his satellite phone to call Denali National Park rescue personnel.
A climbing ranger was flown in the park helicopter to Van Brempt’s location at the 13,000-foot level to assess the terrain for a possible shorthaul rescue and recovery, although fog and clouds moved in before a rescue could be performed. While on the reconnaissance flight, the ranger had observed a second, unrelated team climbing on the route several hundred feet below the Belgian party. According to Van Brempt, who called back via satellite phone later that night, two Japanese climbers reached him in the early evening and assisted Van Brempt in lowering Van Reeth’s body down to a safer location just above the Northeast Fork of the Kahiltna Glacier at 11,500 feet.
Denali National Park rescue personnel took advantage of a break in the clouds to evacuate Sam Van Brempt from the base of the Cassin Ridge late Thursday night June 10. (Source: Denali Park and Preserve News Releases, Maureen McLaughlin)
Analysis
Examination of the photos taken of the accident revealed only two pieces of rock protection (a cam and a stopper) still clove hitched to the ropes. There were no ice screws. The last piece of ice protection would have been approximately 20 meters below his last stance. This explains why a long leader fall was taken. The actual location of his last anchor position is unknown so it cannot be determined with absolute certainty why his rock protection failed.
The most probable scenario is that the cam and stopper were in the same crack and that the cam levered the flake apart, releasing both pieces of rock pro. The second possibility is that there was ice coating the inside of the crack. When pressure was placed on the pieces they slowly melted out and released suddenly. The helmet was recovered but no damage or blood was found on the shell and chin strap assembly. This suggests that the helmet was either not being worn or the chinstrap was not secured during the time of the fall. (Source: John Loomis, Mountaineering Ranger)</t>
  </si>
  <si>
    <t>Fall on Ice/Snow, Climbing Unroped, Poor Conditions, Colorado, Rocky Mountain National Park, Taylor Glacier</t>
  </si>
  <si>
    <t>"Colorado, Rocky Mountain National Park, Taylor Glacier
On October 16, a party of three started up the Taylor Glacier. The Taylor Glacier is a 40-60 degree 1,500-foot permanent snowfield in Rocky Mountain National Park. Two weeks prior, James Patrick (54), the leader of the group had attempted the route and turned around due to poor snow conditions and black ice. Also, it would have been hard to ignore the late season conditions that exposed much loose rock and dirt inside the couloir. Now, the glacier was partially covered with ten inches of snow that had fallen 5 days prior. It was the first measurable snowfall of the year and did not bond well to the existing layer of black ice nor did it do more than barely cover up the loose rock and dirt. Starting up the route at first light and climbing unroped, the first 1,000 feet of the route went easily as they were able to stay in the main couloir and avoid sections of black ice and loose rock. At this point, the party took a break and discussed options: to continue in the main couloir and climb the steep headwall or break left on a weakness that appeared to be easier.
The party chose to follow the left line because it looked easier. Encountering a few short steep steps, one member of the party felt uneasy, and another member belayed her using a long piece of webbing. The going became a little slower as the party had to navigate around patches of black ice and carefully cross steep sections of loose rock that were covered with only a few inches of snow.
With the group’s only rope in his backpack, the leader of the group chose to continue soloing the final steep headwall before exiting onto the ridge. As he climbed the 50-60 degree headwall that was covered by patches of black ice and unconsolidated snow atop of dirt, he slipped. He slid about 30 feet before disappearing out of view. The two remaining climbers anchored themselves to the wall using two ice screws and an ice ax and used a radio to call for help. The party reported that they were stuck, “...fifty to 100 feet from the top,” and that their partner had taken, “...a fall of at least 200 feet.” Within a few hours, Rangers were able to assist the two climbers to the safety and determine that the leading climber had fallen 1,500 feet to his death.
Analysis
The two climbers made a wise decision to stay put and wait for help after their partner’s fall. Many climbers choose to solo this type of alpine terrain because it is “easy” and finding anchors can be time consuming. This, like most classic alpine terrain, is not difficult, but it can be dangerous. Although recently improved, the route was still in very poor climbing conditions. The poor conditions also attributed to the fact that protection was not easily available, thus negating the use of a rope. The snow climbing guidebook that the group consulted notes itself as “A Guide for all Seasons” and lists this route, along with other similar objectives in Rocky Mountain National Park, as best from “summer into autumn,” and lists October as the best time to climb. In a normal year, climbers encounter black ice and loose rock on most of the park’s permanent snowfields from late August to October. These are some of the least desirable times to snow climb and previous trips along with a visual analysis of the day’s conditions should have clued the climbers into the fact that conditions were not ideal, as their guidebook stated. (Source: Rich Browne, Emergency Services Coordinator, Rocky Mountain National Park)"</t>
  </si>
  <si>
    <t>Fall on Rock — Belay Failure (Unsecured Rope, Distraction), California, Yosemite Valley, Churchbowl</t>
  </si>
  <si>
    <t>California, Yosemite Valley, Churchbowl
On Nov. 6, Betsey (20) and I, Mike (19), (pseudonyms) spent the day climbing at Churchbowl with friends. I had climbed in the park several times over the last three years, but that was my first time at Churchbowl. I led several climbs and rigged top ropes for the others to follow, using a 60-meter rope.
About 1600, I went over to do Churchbowl Lieback (one pitch, 5.8). It was an hour or so before dark and I was trying to squeeze in some more routes. I unflaked the rope quickly, and then I called everyone over, without thinking about whether I had tied a knot at the bottom end of the rope. Another group of climbers came over to watch and to wait for their turn.
I led the pitch while Betsey belayed me from the ground. At the top I backed up the slings on the anchor tree, added ’biners for the top rope, and asked Betsey to lower me.
There is a ledge about ten feet above the ground, and when I was about three feet above it, the rope started feeding out faster and I began slipping. I didn’t know what was happening and I yelled to Betsey to stop me, but the end of the rope had run through her belay device, so of course she couldn’t stop me. I noticed rocks on the ground directly below and I may have pushed myself backwards off the wall in the right direction, because somehow I managed to land in the dirt next to the rocks. I hit hard on my butt and then my back, and rolled down the hill. The wind was knocked out of me and I couldn’t even say “I’m OK.”
A friend climbing nearby heard me hit and immediately came over, stabilized my neck, and had me lie on my back. My whole lower back hurt on both sides. Someone called 911 and the ambulance (which was at the clinic only a couple of hundred yards away) was there in minutes. At the clinic the staff checked me over head-to-toe and decided nothing was broken, so they let me go. I had minor sprains and a tiny bit of blood in my urine suggestive of a mild kidney contusion, but everything felt fine within a week. I was lucky to miss the rocks.
Analysis
Mike: I had read about the route in the past but had forgotten that our guidebook advised belaying from the ledge, not the ground. When I walked over to the route I did not even think about rope length. I’d never been on a climb where the rope was this short, and I think the reason I got used to not always tying knots is from the gym, where you are sure the rope is long enough. Also, most of my trad climbing is multi-pitch, so the second is always tied in. From now on I’ll knot the end or leave it tied to the rope bag. My rope will also have a mid-mark. Finally, I normally do not wear a helmet on short climbs, but I will never not (sic) wear one again.
Betsey: I think a flaw in our climbing relationship is that Mike is more experienced and generally the leader, so he is always the one who initially checks the rigging. He’ll say, “OK, we’re ready to go,” and I’ll do a quick double-check, as he’s trained me to do, and we go. We often tie a knot in the end of the rope, but this time I wasn’t thinking as thoroughly and independently as I should have been, so I didn’t double-check. During the climb the rope was in view, piled on the bag to my right as I faced the wall.
I’m a competent belayer, but I was looking up at Mike and chatting with the other climbers, who were to my left and a little behind me. I became distracted long enough to forget about the end of the rope. (Source: Betsey, Mike, and John Dill, NPS Ranger)
(Editor’s Note: There were many more incidents in Yosemite than appear here. The good news is that there were no serious bouldering mishaps. The bad news is that there was a total of 19 leader fall accidents, 11 cases involving rappelling, belay errors, rockfall, etc. A serious rockfall—200-pound block—struck one climber on Tangerine trip in December, resulting in a two-day rescue operation. Not all of them made it into Table III because not enough details were available. Special thanks to John Dill and Jesse McGahey, Yosemite rangers, for their assiduous work in compiling and following up on incidents, including interviewing climbers involved.)</t>
  </si>
  <si>
    <t>Fall on Rock — Belay Failure (Unsecured Rope, Distraction), No Helmet, California, Yosemite Valley, Five Open Books</t>
  </si>
  <si>
    <t>California, Yosemite Valley, Five Open Books
On August 11, my brothers, Eric (26) and Thayne (19), and I, Grace Rich (31), were visiting Yosemite and we decided to go climbing. Eric and Thayne had climbed only a few times before and weren’t feeling up for a multi-pitch route, so I thought we’d just do the first pitch of Munginella (three pitches, 5.6), a route I’d climbed before.
From the base of the wall we had to scramble 50 feet up to the belay ledge at the start of the pitch. I led the pitch, set the anchors at the top, and had Thayne start lowering me with his belay device. My parents had come up to watch and everyone was chatting, so Thayne was distracted. The rope was piled in front of him, but he was looking up at me when Eric noticed just a second too late that the rope was too short. The end of the rope went through the belay device because I hadn’t tied a knot in it.
My first thought, when there was no tension on the rope, was “Funny, Thayne!” I thought he was letting a little bit of rope go just to scare me, but then it never caught and I realized I was falling, 30 feet above the belay ledge and 80 feet above the ground. I think I hit my heels on a little lip on the face and it flipped me upside down; I hit my whole lower back and butt area pretty hard. My brothers knew that if they didn’t stop me at the belay ledge, I would keep going another 50 feet. Luckily they tackled me and Eric may have saved my life by getting under me and cushioning my fall, but I hit my head on a sharp rock when I landed and ripped my scalp open. My dad ran down to get help and we put pressure on my scalp to stop the bleeding while I tried to get my bearings.
To my embarrassment, the search and rescue team came up. I kept trying to feel OK about getting down myself. I never blacked out so I thought I was pretty well off, but both my ankles were swelling and my pelvis hurt, so I swallowed my pride and decided to do what Matt—the ranger in charge—suggested, and let them immobilize me in a litter, lower me to the ground, and carry me down the hill.
An ambulance transferred me to a med-evac helicopter that flew me to a hospital in Modesto. I tried to fight that as well, but Matt explained that I needed X-rays or CTs to check for fractures and that I should have an experienced ER staff clean and sew up the huge six-inch flap on my scalp.
In Modesto, they could find no broken bones. They sutured my scalp and released me, but a follow-up CT six weeks later back home showed that I had five fractures in the talus bone in my left ankle. I’m now recovering from surgery and carrying hardware in my foot, but I should eventually be back in action.
Analysis
A lot of dumb factors went into this accident and I don’t blame Thayne. I’ve been climbing frequently for 16 years and lead 5.9-5.10, so you’d think I’d know better by now. The responsibility was all mine. I should have worn my helmet, tied a knot in the end of the rope, and told Thayne to look for the half way mark on the rope.
I’d unintentionally left my helmet behind, but admittedly I wasn’t good about wearing one anyway—and the route was easy. I had previously climbed the entire route, so rope length wasn’t an issue then, and this time I didn’t even think about the rope being too short. I had also been lazy about tying knots in the end. No one I climb with really does that and it just never crossed my mind. The new Grace will pay more attention from now on.
NPS comments: A few injures of this kind happen every year in Yosemite (at least the ones we hear about), and they are not restricted to inexperienced belayers. See examples in ANAM 2009 and 2008. The fact that the climbers survived may be due to the relatively short falls when the rope runs out, but a fatality will eventually occur. Grace was extremely lucky that she didn’t receive a more serious head injury and she has her brothers to thank for keeping her from going the rest of the way. (Source: John Dill, NPS Ranger, and Grace Rich)</t>
  </si>
  <si>
    <t>Fall on Rock — Failure to Belay Thumb, California, Yosemite Valley, El Capitan</t>
  </si>
  <si>
    <t>California, Yosemite Valley, El Capitan
On Oct 12, Matt Krueger (41) and I, John Robinson (64), started climbing up to Sickle Ledge from the base of El Cap, intending to fix our lines for a head start on the Nose route the following day. We third-classed up the buttress, Matt led the first pitch, and I began leading the second. Halfway up I made the pendulum to the next crack on the right. I immediately clipped through a fixed pin and then I continued up on aid, setting two pieces above the pin. I knew that my top piece wasn’t very good, but it was the best I could find. I was high-stepping above it in my etrier, trying to put in something higher, when it pulled. For some reason I had neglected to clip through the previous piece—just above the pin, so I fell about 30 feet and was caught by the fixed pin and the bolts from which I had made the pendulum.
As I started to fall, I felt a severe pain in my left thumb. When I stopped falling, I saw just a stump above the distal knuckle, with blood gushing out. Then I looked down to see the end of my thumb falling 400 feet to the bottom of the cliff. I was sure we wouldn’t be able to find it, as it went into bushes and rocks. I clamped my other hand over my thumb to stop the bleeding. Matt lowered me until I was even with him, threw a rope over to me, and pulled me to the belay. He then lowered me to a tree that we could rappel from. Our friend Curt was hanging out at the base. He called the Park Service, then he free-climbed up Pine Line (one pitch, 5.7) using his ATC and a fixed rope for a belay, transferred me to another rope, and lowered me the rest of the way. An ER doctor happened to be hiking by at the base of the cliff. He looked at my thumb and said, “Oh man, I don’t think they can reattach that.” A ranger came up, wrapped the stump, and walked me out to a waiting ambulance.
Meanwhile Curt and Matt started looking for the tip of my thumb. I told them that they would never find it because of the broken and bushy terrain and the wide area into which it could have fallen. Fortunately they didn’t listen to me. Curt got other climbers to assist; they scaled ledges and crawled through the bushes and one of them found it just before dark. The ranger wrapped it in sterile gauze moistened with saline and Curt gave him the ice pack from his lunch box to keep it cool. By this time I was well on my way out of the park in the ambulance. The ranger radioed us and said he was driving with the thumb, Code 3, to catch us. In El Portal we met another ambulance that would take me to a med-evac helicopter at Mariposa. (It was too dark for the helicopter to land at Yosemite, and the initial ambulance needed to stay in the park.) My thumb also met us at the rendezvous.
The second ambulance crew made a number of calls and were told that we (my thumb and I) should be flown to Fresno where the reattachment could be attempted. But when we reached the hospital, the doctor there said they didn’t do reattachments. Somehow the communications had been garbled and, needless to say, I wasn’t very happy. They tried to make up for it by fasttracking all the necessary x-rays, blood/urine tests, ECG, and other preliminaries for surgery while waiting for another helicopter to arrive. Eventually we reached San Francisco International Airport. (We couldn’t land at the hospital because San Francisco is a noise-free zone, according to my flight nurse.) Another ambulance took me to the California Pacific Medical Center in San Francisco, where they specialize in reattachment surgery.
The fall occurred at about 1745 and now it was midnight. I was concerned that too much time had elapsed for reattachment, but the surgeons said if no muscle is involved, the time frame isn’t as critical; however, reattachment still might not be possible. After surgery, if my thumb was wrapped completely, it was not successful. If the end was exposed with two pins sticking out, it was successful. When I awoke, I saw two pins, so I was happy. Recovery included five days confined to bed—no exceptions—while leeches drained excess blood from my thumb. The pins came out after five weeks, then I had more weeks of physical therapy, and I’m now back to climbing. The thumb still lacks some feeling and strength, but it turns out I don’t need it for most moves.
Analysis
There are lots of warning about keeping your digits away from the eyes of pitons and the cables of camming devices, but I can’t “finger” a culprit in this case. I remember that the pain occurred at the beginning of the fall, not the end. I was high-stepping and my left hand was holding on to something near the top of the étriér—probably my daisy or the little grab loop on the etrier, but not the cam itself, I think—while I reached high with my right hand to set the next piece. The surgeons said the tip of the thumb was pulled off, not cut off, and it’s hard to see what could have grabbed it so tightly. I’ve thought about it a lot, but I still don’t know what happened. (Source: John Robinson, Curt Taras, and John Dill, NPS Ranger)</t>
  </si>
  <si>
    <t>Fall on Rock — Misjudged Pendulum, California, Yosemite Valley, El Capitan</t>
  </si>
  <si>
    <t>California, Yosemite Valley, El Capitan
On Sept. 18, Toni Alegre (42) and Jorge Lantero (43) started climbing the Nose of El Capitan (31 pitches, Grade VI). They led on double ropes (one red and one green) and moved quickly, practicing for a later attempt to climb the route in a day. From the anchor at the top of pitch 6, Lantero pendulumed into the left-facing corner about 30 feet to the right and began climbing the corner. As he placed protection, he clipped only his red rope through the pieces, but after several placements he began clipping both ropes. Using this method he protected all of pitch 7 for himself while also leaving a high pivot point for the green rope, so that when Alegre followed him on green, he would swing slowly across without risk of injury.
When Lantero reached the pitch 7 anchor and looked down, however, he realized that he might have clipped the green rope too low on the pitch. He warned Alegre that he might swing too fast into the corner because of the large pendulum angle. Alegre had looked at the corner and decided he could jump over it if necessary, so he replied that the move appeared to be safe and asked Lantero to pull up the excess rope. He let himself out partway with a sling in order to reduce the angle and then he let go. As he swung over, he found that a bulge in the wall had hidden the corner’s actual size. He was unable to leap over it and struck it sideways harder than expected.
Alegre knew right away that his right femur was broken. (He was lucky that it was a “closed” fracture, i.e., there was no open wound.) He called 911 with his cell phone while Lantero rappelled to assist him. With no ledge nearby to rest on, they hung from the ends of their ropes for two hours waiting for rescue.
The NPS helicopter was able to insert two rescuers directly to the scene by short-haul. They stabilized Alegre’s injuries and short-hauled him off the cliff to a med-evac helicopter waiting in El Capitan Meadow. He reached the hospital in Modesto about four hours after the accident. It turned out he had also cracked two ribs and his right forearm, but he expects to make a fall recovery.
Analysis
In hindsight, Alegre and Lantero agree that Alegre should have lowered himself across the gap with the unused portion of the green rope. There was plenty of rope to do so, but even with a short rope, getting halfway can sometimes be enough to safely complete the swing.
Underestimating pendulums is a fairly common cause of serious injuries and it often involves experienced climbers. (Alegre and Lantero are climbing guides. For another recent example, see Ruderman, El Capitan, ANAM 2009.)
Why are pendulums so dangerous? First, the kinetic energy you develop swinging from your high point to your low point is the same as if you had fallen straight down the same vertical distance. It’s simply redirected sideways by the rope. Second, if you strike a corner, the impact will likely be to your head, trunk, pelvis—all potentially life-threatening. You may be able to extend (and sacrifice) an arm or a leg to absorb the blow, but you also may be tumbling out of control. Third, it’s easy to underestimate the risk, because a dihedral 15 feet to the side just doesn’t look as dangerous as a ledge 15 feet below you. So before you cut loose, estimate your total vertical drop, and if you might hit an obstacle, ask yourself if you would like to fall that distance straight down onto concrete and land on your side. (You face a similar risk if a leader fall will send you swinging into the wall. See Kyung, El Capitan, Previous report in this issue.) (Source: Toni Alegre, Jorge Lantero, and John Dill, NPS Ranger)</t>
  </si>
  <si>
    <t>Fall on Rock, Carabiner Impaled in Arm, Colorado, Eldorado Canyon State Park</t>
  </si>
  <si>
    <t xml:space="preserve">Colorado, Eldorado Canyon State Park
On September 4, Patrick Kadel (age unknown) was climbing Break On Through (5.11) when he fell seconding the first pitch. Before the belayer could stop his fall, Kadel somehow impaled his right forearm into the rope- end carabiner of a point of protection. According the victim, his fall was stopped by hanging from the carabiner impaled in his forearm. The climbers rappelled and walked out to the road with the carabiner still impaled in Kadel,s forearm. The victim refused medical attention and an ambulance and was transported to a hospital in a private vehicle.
Analysis
This type of accident rarely occurs. This year, however, two reports of a carabiner impaling and/or lacerating an arm were reported (see North Carolina). Although the actual cause of both accidents is only speculation, climbers can prevent this type of incident by not grabbing long slings during a fall and consider using locking carabiners on the rope-end of long draws. (Source: Steve Muehlhauser, Park Ranger, Eldorado Canyon State Park and Aram Attarian)
</t>
  </si>
  <si>
    <t>Fall on Rock, Climbing Alone and Unroped, Placed No Protection 
Alaska, Mount McKinley, West Rib</t>
  </si>
  <si>
    <t>On May 26, solo climber Luc Benoit (40) sustained an un-roped fall of approximately 1000 feet down the West Rib. The next day Ranger Tucker Chenoweth flew with pilot Andy Hermansky in the contract A-star B3 helicopter 3AE to the scene and picked up the climber using a toe-in landing. Benoit was assessed at basecamp by a Park Service volunteer physician, flown to Talkeetna and released from NPS care.
Luc Benoit came to Denali with the intention of climbing the West Rib solo. This was his third attempt at the route with previous experience as a client of a guide service in 2006 and another try with a partner in 2009. He reached the summit of Denali via the West Buttress in 2009, but had never previously set foot on the lower West Rib. Before arriving in Alaska, Benoit had climbed solo in Bolivia on peaks above 20,000 feet. He intended to use these climbs to acclimatize for Denali.
After flying into basecamp on the Kahiltna glacier on May 22, Benoit moved up the lower West Rib according to his planned schedule. On May 26, Benoit left his highest camp at the top of the couloir, following footprints towards the “Upper West Rib camp.” He reported snowy conditions to the first bergschrund, then reported that conditions got icy. He decided to climb through a mixed rock section. While attempting this, his ice ax “lost its grip” on the rock and he fell over backwards onto the “50–55-degree” slope. He rolled and slid on the snow between rocks then onto a snow slope, passing over the bergschrund. He came to rest in a sitting position, “face up in the direction of the mountain.” When he tried to move, he noticed pain in his right shoulder. He also found that his tent and ice ax were lost in the fall. He descended to the couloir camp, dug a trench for shelter, and went to sleep for the night. Around 0800 on May 27, he called for Ranger assistance with his FRS radio and reached Ranger Tucker Chenoweth at basecamp.
Benoit was flown to basecamp, where a physician assessed him, finding injuries to his shoulder and ankle. Benoit then joined Ranger Dave Weber on a K2 flight back to Talkeetna. He refused additional medical care or transfer.
Analysis
Solo climbing always carries greater inherent risks and requires a much higher level of self-sufficiency. The West Rib route has significant objective hazard with a highly crevassed approach up the Northeast fork of the Kahiltna glacier as well as steep technical climbing with the possibility of very large falls. Most climbing parties use running protection on the steeper slopes starting at the main couloir at the base of the West Rib. Given the conditions present on May 26, snow pickets, ice screws, and rock protection would have been standard accepted practice to climb the route with a roped group. Solo climbing makes placing protection and self-belaying much more difficult, to the point where it would be nearly impossible to protect the route in the event of falls.
All climbing requires constant risk assessment in relation to the climber’s ability and comfort level. It is common for solo climbers to set up ropes on steep and technical portions of climbs. If solo climbers choose to travel unroped, they risk being killed in the event of any slip or fall. (Source: Kevin Wright, Mountaineering Ranger)</t>
  </si>
  <si>
    <t>Fall on Rock, Climbing Alone, Inadequate Clothing and Equipment, Colorado, Boulder Canyon, Dome Rock</t>
  </si>
  <si>
    <t>Colorado, Boulder Canyon, Dome Rock
On the evening of September 9, Brenna Fisch (19), began soloing up The Owl (5.7), a popular crack climb on The Dome, a 200-foot-high granite cliff. From all indications, it appears that Brenna slipped, then slid and fell 40 feet down the cliff to the base at about 6:00 p.m., about an hour before sunset. She suffered multiple injuries, including a severe head injury, crushed eye socket and forehead. Slipping in and out of consciousness, she began crawling down the access path to a bike path below.
She managed to crawl about 100 feet. Two climbers found her twelve hours later at 6:30 a.m. the next morning. She was hypothermic. Brenna was dressed in spandex shorts, sports bra, and shoes and not prepared for the night’s cold temperatures. She was evacuated by rescuers and transported to Boulder Community Hospital where surgeons repaired her skull, rebuilt her eye socket, and reattached an ear. (Source: http://climbing.about.com)</t>
  </si>
  <si>
    <t>Fall on Rock, Colorado, Rocky Mountain National Park, Longs Peak</t>
  </si>
  <si>
    <t>Colorado, Rocky Mountain National Park, Longs Peak
On July 17, my partner Eric Baer (23) and I (William Esposito, 27) began climbing the Stettner’s Ledges Route (5.7+) on the east face of Longs Peak. On approximately the fourth pitch, I climbed about ten feet past my last gear placement, a green Camalot, and as I attempted a technical climbing maneuver I lost my grip on the rock and fell. I shouted, “Falling,” and fell past my cam placement about ten feet. The Camalot held and the rope caught me, but the approximately two feet of rope stretch caused both of my feet to smash onto a ledge of rock. I quickly shouted down to Eric that I was OK; however, after about thirty seconds of rest, I realized both of my feet had been severely damaged (small fracture in talus bone of left foot, severe soft tissue damage in both).
Eric carefully lowered me to the belay ledge he was on. From there, he used existing anchors as well as our own equipment to lower me first, then himself back down three pitches to the Mills Glacier. He then used the rope to control my slide down the glacier to a flat rock. Eric made sure I had adequate food, water, and clothing and then went for help.
Eric returned about an hour later with another climber with first responder training who had sent his partner down for help. Two additional climbing parties of two each came down from climbing routes on the Diamond. One of them had a cell phone that worked and called for rescue. About an hour later, two climbing rescue rangers arrived. One arranged for a helicopter while the other performed a medical examination on me. I was then laid into a stretcher and carried by the rangers and other climbers (eight people) 200 yards across snow and rock to the helicopter landing spot. The helicopter arrived approximately one hour from the time the rangers arrived. I was taken to the Boulder Community Hospital, treated for my injuries and the released the same evening.
Analysis
Although everything worked just as it should, I should have been more aware of my fall line at all times. Because I climbed ten feet past my last gear placement, I should have considered the ledge ten feet below it and perhaps placed more gear before continuing. This incident reinforces the importance of having the skills and knowledge to initiate self-rescue. (Source: William Esposito)</t>
  </si>
  <si>
    <t>Fall on Rock, Free-Soloing, California, Yosemite — Tuolumne Meadows, Cathedral Peak</t>
  </si>
  <si>
    <t>California, Yosemite – Tuolumne Meadows, Cathedral Peak
On the afternoon of July 9th, rangers received a report that a climber had fallen approximately 400 to 500 feet while descending the Eichorn Pinnacle on Cathedral Peak. Rangers responded by helicopter and quickly located the climber, identified as Christina Chan (31). Her body was removed from the scene via short-haul by a park contract helicopter.
Analysis
Chan was a very experienced climber, with roped-solo ascents of difficult Grade VI routes on El Capitan. According to those who interacted with her on Cathedral Peak that day, she was in good spirits and climbing with skill and confidence. Eric Cohen caught a glimpse of about 20 feet of Chan’s fall, but no one knows what caused it. Free-soloing is here to stay, but even the lowest grade levels can be fatal when the rope is left in the car. (Source: John Dill and Jesse McGahey, NPS Rangers)</t>
  </si>
  <si>
    <t>Fall on Rock, Inadequate Belay Anchor/Lowering Error — Nylon-on-Nylon, California, Yosemite Valley, Royal Arches</t>
  </si>
  <si>
    <t>California, Yosemite Valley, Royal Arches
On May 21, Curtis Rappe (24) climbed a single-pitch route near the base of Royal Arches while being belayed from below. At the top he threaded his rope directly through the nylon webbing slings of the anchor. As his partner lowered him, the friction of the rope melted through the slings and he fell about 20 feet to the ground.
Rangers responded to Rappe’s 911 call. They found him complaining of pain to his hip, lower back, and chest. After carrying him to the road, they transferred him to an air ambulance that flew him to Doctors’ Medical Center, Modesto. We don’t have a final diagnosis, but he recovered fully. Analysis
Rappe’s prior climbing experience is unknown. It may have been minimal, since it is common knowledge that when nylon moves over nylon (or over any thermoplastic) with pressure between the two surfaces, the heat of friction building up on one spot can melt the fixed piece quickly. The rope must always be fed through a rappel ring, secure carabiner (locked or doubled), or other metal hardware designed for the purpose. (Source: John Dill, NPS Ranger) (Editor’s Note: We are continuing to see this kind of problem associated with rappelling and lowering. It’s time for climbing stores and manufacturers of climbing ropes, slings, devices, and other paraphernalia to include some of the warnings that come out of these incidents.)</t>
  </si>
  <si>
    <t>Fall on Rock, Inadequate Protection, California, Yosemite National Park, Middle Cathedral</t>
  </si>
  <si>
    <t>California, Yosemite National Park, Middle Cathedral
On May 6, I took a lead fall way bigger than I would have liked and got to have a couple fun helicopter rides because of it. Just thought I’d share what happened so that others might learn second-hand rather than first-hand.
So Thursday afternoon, the reality of the day diverged greatly from the original agenda for the day. My climbing partner and I went to climb the East Buttress of Middle Cathedral in Yosemite, which is eleven pitches. There’s one pitch of 5.10a (mixed) and the rest are 5.8 or easier trad.
Things had been going pretty well and at about 3:00 p.m. we were at the top of the 8th pitch, which I was leading. I’d been feeling comfy and confident all day. Didn’t feel in over my head or sketched out. I was up about 120 feet from where my partner was belaying me and had stopped to look for a place to put in a piece of pro. The area was certainly protectable, but required a little looking around rather than a perfect crack to just jam cam after cam into. My previous piece was a Black Diamond 0.3 C4 cam about 10 or 12 feet below where I was looking, which seemed reasonable given the relatively easy terrain we were on. I never felt uneasy or precarious.
I don’t remember slipping, and I don’t remember falling the 35-foot distance to pro, which happily held, x 2 plus a little lead slack plus rope stretch. Apparently I smacked a little 8–12-inch ledge or some other part of the rock, because it knocked me out for what my climbing partner thinks was about 30 seconds.
I don’t remember climbing back up to the little ledge and I don’t remember setting up an anchor and clipping in to it. I have vague recollections of resting there to try to clear my head, checking the locked- ness of my ’biner several times and belaying my partner up to me.
After taking a bit of time to evaluate the situation and me asking my partner to check my anchor (apparently a few times), we decided that my obvious but unknown head injuries and back injuries made it too dangerous for us to go either up or down. Conveniently, Yosemite has a very well trained (and unfortunately often-used) Search and Rescue team very near. This is quite different from the normal alpine environment. My partner flipped through on one of our radios until she made contact with someone on the Nose who could get us help from below. We were put into direct radio contact with a guy from SAR, who checked on our whereabouts and condition and arranged for two SAR guys to climb up to us to meet us for a helicopter pick. It was great to be able to have constant contact with him.
When the SAR guys showed up, they quickly checked me out, checked out our anchor and gear situations, and noted that we were generally well prepared ;-). The helicopter showed up and dropped off the litter, they all got me loaded snugly into it, then got me clipped in to the haul- line when the helicopter returned, and off I flew down to the meadow below. All that took around three hours, which is ridiculously fast for getting a call out, a team organized, two guys up eight pitches of trad climbing, rescue gear dropped, rescue gear set up, and me picked up.
At the meadow I was transferred to a medic helicopter and taken to the hospital in Modesto, where they told me that I had suffered a pretty decent concussion, a few fractured lumbar vertebrae, a few more bruised vertebrae in the upper back, some bruised ribs, and a whole bunch of general scrapes and bruises. Could have been way worse.
Analysis
We (myself, my partner, and our friends that came with us) have done quite a bit of talking about what happened to figure out what we could have done better, what we did well, etc. The things I would have done differently include setting up an autoblock or some other back-up on my belay for my partner—given the situation, calling for help more quickly, and not falling. I try to make a habit of not falling, especially on gear. My partner noted that the fall could have happened to anyone, and I apparently looked really solid up until that point. All it takes is just a second to take you off the rock. There’s a fine line between being in your groove and being over-confident
We talked a lot about the spacing of gear, and all felt that the spacing seemed reasonable for the difficulty of the terrain and the limited amount of gear that anyone climbs with. I guess a few things to note are that eight- inch ledges can be dangerous just like three-foot ledges, that those ledges get “closer than they appear” given all the rope stretch, and that maybe our definitions of “reasonable” need to be adjusted.
Things that we think we did well included a number of things. One, both staying levelheaded and rational the entire time. Two, calling for help when help was available rather than putting ourselves further into harm’s way. (In an alpine environment or one in which help is a less reasonable alternative, we would have been forced to begin planning a self-rescue. We seriously considered that option.) Three, carrying radios. Four, my partner’s attentive belaying. Five, both carrying enough gear on our harnesses and in our follower-pack to deal with an unplanned emergency situation. (Even the SAR guys ended up borrowing a couple small things.) As my partner pointed out, half an hour later or a bit windier would have put us there for the night. They even at one point asked if we were equipped to stay the night. Six, wearing our frickin’ helmets (which we always do anyway).
We both think that it’s incredibly important to thoroughly analyze and evaluate our accident so that we can learn from it as best possible. We count ourselves as very lucky, but also have endeavored to stack the odds in our favor. The hard work, efforts, and risks taken by those that assisted us can never be understated. (Source Johanna Hingle, 28, from a posting on Mountainproject.com)</t>
  </si>
  <si>
    <t>Fall on Rock, No Hard Hat, Colorado, Boulder Falls</t>
  </si>
  <si>
    <t>Colorado, Boulder Falls
During the afternoon on March 6, a person reported a fallen climber in the area behind Boulder Falls by flagging down a United States Forest Service employee, who in turn reported the incident by radio.
The climber, Austin Forbes (21), was located at the base of the Plotinus Wall, a popular sport climbing area. He had fallen approximately 20 feet while lead climbing, suffering a skull fracture, lung contusion, and left shoulder dislocation. Forbes had been climbing with William Hausen (19) and another individual. Forbes was not wearing a helmet. Forbes was treated by paramedics and then evacuated to the road by the Rocky Mountain Rescue Group. [NB: The climbing party accessed the Plotinus Wall through the Boulder Falls area, which is currently closed by the City of Boulder due to rock-fall hazard. City of Boulder Rangers cited Hausen for trespassing in the closed area.] (Source: http:// cuindependent.com)</t>
  </si>
  <si>
    <t>Fall on Rock, Pre-Existing Condition, Colorado, Eldorado Canyon State Park, Redgarden Wall</t>
  </si>
  <si>
    <t>Colorado, Eldorado Canyon State Park, Redgarden Wall
On Saturday, September 25 Maria Petzolt (26) dislocated her shoulder unexpectedly while pulling on a hold on the fourth pitch of Ruper (5.8), a 6-pitch route on the Redgarden Wall. Maria had dislocated the same shoulder five weeks earlier on another outing. Her male climbing partner lowered her to a secure position a few feet lower and called 911 on his cell phone. When rescuers arrived, they administered medication and reduced the shoulder after a few attempts. Ms. Petzolt was tandem-lowered to the base of the wall. She refused an ambulance and was transported to a hospital in a private vehicle. (Source: Steve Muehlhauser, Park Ranger, Eldorado Canyon State Park)
Analysis
Many people have a pre-disposition to spontaneous shoulder dislocations. If a climber knows about this, he or she can compensate by taking care on how far to reach and how much leverage to exert. (Source: Jed Williamson)</t>
  </si>
  <si>
    <t>Fall on Rock, Protection Pulled Out, Colorado, Boulder Canyon, Happy Hour Crag</t>
  </si>
  <si>
    <t>Colorado, Boulder Canyon, Happy Hour Crag
On May 8, I took a 15-foot ground fall at Happy Hour, resulting in three broken ribs and a partially collapsed lung. Very lucky! I was leading “I, Robot” (5.7), a right-facing dihedral. There’s not a lot of gear off the ground. I had a 0.5 cam in the crack about ten feet up and I had backed it up with a small stopper above it. I was trying to get above the gear and took a short fall. The gear held. I didn’t re-set the gear or even look at it after that fall, because I figured the stopper would be well sunk into the rock at that point. Mistake? I just don’t know.
I tried again, and managed to get my feet several feet above the gear and was on a small ledge. The crack wasn’t great, so neither the holds nor the places for gear were very great. I found a spot on the left side where I could have jammed a cam in there, but I didn’t have enough time.
I peeled off. I was off balance, so I swung out to the right and then down. I remember seeing my gear. At that point, I had no idea it wouldn’t hold. I didn’t even know I was going to deck until I was already down.
Analysis
I’ve tried to analyze my gear placement with friends and I have two thoughts about it. I should have at least checked the placement after my first fall. But it’s possible that the reason it popped was the angle of the fall. (Source: Kitty Turner from a post on mountainproject.com)</t>
  </si>
  <si>
    <t>Fall on Rock, Protection Pulled Out, Colorado, Eldorado Canyon State Park</t>
  </si>
  <si>
    <t>Colorado, Eldorado Canyon State Park
On August 21, 2010, Donald Budlong fell from the slippery crux on the Bastille Crack (5.7+) and pulled two pieces, the highest of which was placed in the large flake to the right of the actual crack. He suffered a broken pelvis and other injuries.
Analysis
Stemming across from the big hollow flake to the actual Bastille Crack is not very uniform. The crack widens as it goes deeper into the formation. Most climbers place gear at this point and take the time to check to be sure that the placement is in a spot where it won’t walk deeper into the crack. (Source: From a post on mountainproject.com)</t>
  </si>
  <si>
    <t>Fall on Rock, Rock and Mud Slides, Colorado, Crestone Needle</t>
  </si>
  <si>
    <t>Colorado, Crestone Needle
Duane (57) and Linda Buhrmester (56), both experienced climbers, walked in from the trailhead to Upper Colony Lake on July 26 in the mid afternoon. They camped there for the night with the intent on climbing the Ellingwood Arête (5.7+) on Crestone Needle (14,197 feet).
Investigators suggested that a severe storm washed the couple off the mountain, causing them to fall about 500 feet into a mudslide area. Rescuers found the couple buried in rocks and mud. We believe this is what happened because they weren’t roped together when found (Linda had a mountaineer’s coil over her shoulder and had both ends of the rope, suggesting they had used the rope earlier and had it at the ready should they need it again). If they were in that chute with that much scree, they knew that it would have been safest for them to not be tied together because of the potential for the rope to get caught on loose rock and cause rockfall.
Analysis
Family members speculate that the couple would have gotten up well before dawn, knowing that weather could be an issue. Family members found only one eaten dinner in the couple’s tent and several more days worth of food, suggesting they attempted the summit on July 27.
They likely saw the weather was changing for the worse at some point on the Ellingwood Arête route—unsure when, but it’s fairly certain they did not summit because they would have descended the standard route. But that’s not where they were found. They had also not eaten their packed lunch, which they would normally do on the summit. Upon seeing the weather changing, they would have tried to descend as safely and quickly as possible. It’s likely they rappelled or down-climbed to the gully/chute adjacent to the route where it probably looked as the safest and most direct route down to camp.
Both climbers were found wearing their boots and had their rock shoes in their packs, suggesting that they had not taken a fall on a technical pitch where they would have been wearing their rock shoes. Family members suspect they got pretty high up the arête in their rock shoes, bailed, and switched to boots, as they probably didn’t want to twist an ankle in their rock shoes on any loose scree, then encountered a rock slide. Based on where they were found and the likely weather issues, we think this is what happened. The bodies were found four days after the storm.
During and after rain, climbers should expect to encounter slippery rock and terrain in general and adjust their movement accordingly. In heavy rain, expect flash floods or debris slides in gullies or chimneys. In some cases climbers can be washed away or drowned if caught in a large gully during a rainstorm and be aware of falling rock that may have been loosened by running water. (Source: Michael Buhrmester, www.14er.com)</t>
  </si>
  <si>
    <t>Fall on Rock, Rockslide, Colorado, Mount Wilson, El Diente Traverse</t>
  </si>
  <si>
    <t>Colorado, Mount Wilson, El Diente Traverse
During the morning of July 26, a group of seven climbers were traversing the ridge between Mount Wilson (14,246 feet) and El Diente (14,159 feet) peaks, one of Colorado’s four classic 14’er traverses.
According to reports, a group of four climbers Peter Topp (59), Charlie Zimmerman (60), Kathy (36), and Shawn Sullivan were on their way from Mount Wilson to meet with three unidentified climbers who had reached the summit of El Diente. The three were heading toward the others when they heard the sound of falling rocks and cries for help.
During the ensuing rockslide, Topp was rendered unconscious and later died from blunt force trauma to his head and body. Zimmerman sustained a head injury and internal injuries and with support was able to descend from 14,000 feet to a landing zone some 700 feet below. Kathy Donnelly had to be transported to the landing zone in a litter after dislocating and fracturing her hip in the accident. Shawn Sullivan was uninjured.
Members of the San Miguel Search and Rescue team were dropped off by helicopter about 800 vertical feet below the scene and had to climb to reach the climbers. The two injured climbers were lowered by rope systems to an area where a helicopter could make a safe landing. Rescuers had to wait out several hail and lightning storms that grounded the helicopters. (Source: Edited from postings on July 27 www.14ers.com)</t>
  </si>
  <si>
    <t>Fall on Rock, Rope Severed, Colorado, Eldorado Canyon State Park, Red Garden Wall</t>
  </si>
  <si>
    <t>Colorado, Eldorado Canyon State Park, Red Garden Wall
Joe Miller (38) fell to his death on the morning of June 22 while climbing the Yellow Spur route (5.9) on the Redgarden Wall. A later investigation revealed that a micro-Camalot below the dihedral held. It appears that the length of sling on that cam caused the rope to run over a particularly sharp edge, severing the fairly new 60-meter, 9.8-mm rope resulting in a fall of seventy feet to the ground for Miller.
Analysis
An investigation by the Rocky Mountain Rescue Group found no problem with the rope, but did look into the angles of the rope, etc. See their full analysis at http://www.rockymountainrescue.org. Lead climbers are encouraged to inspect the immediate area before placing gear. Check for sharp edges, loose rock, expanding flakes, etc., and react accordingly. (Source: Jed Williamson and Steve Muehlhauser, Park Ranger, Eldorado Canyon State Park)</t>
  </si>
  <si>
    <t>Fall on Rock, Self-Belay Error, Mistake With Ascenders, "Summit Fever," California, Yosemite Valley, El Capitan</t>
  </si>
  <si>
    <t>California, Yosemite Valley, EI Capitan
In late afternoon on June 3, Steve Gomez (37), Eric Sorenson (34), and Dave Goodwin (41), reached the last pitch ofMescalito (26 pitches, Grade VI) on El Capitan. Steve led the pitch but stopped briefly at the top of the bolt ladder, still on the steep headwall and four or five feet short of the final lip. To avoid rope drag, the guidebook advises hauling the bags to the top of the bolts first and then hauling the last few feet over the lip. Steve anchored the static haul line and the spare lead rope at the bolts and then climbed over the lip and 20 feet up the slab to the anchor tree at the top. Eric cleaned the whole pitch to the tree on Steve’s lead rope while Dave jugged up to the bolts on the spare lead rope and hauled the bags that far. Here is what happened next, from Dave’s perspective:
“I was left at the top of the bolt ladder to clean up the gear, release the bags for Steve and Eric to haul to the top, and get myself up. A section of Steve’s lead line hung down to me from the tree and I was going to jug on that line. When I was ready to go, I looked down to check that I was tied in short to it just under my ascenders (Petzl Ascensions) in case I fell, and then I started to jug. It was about 6:30–7:00 p.m.
“After a few short steps up the headwall with my ascenders, I poked my head over the lip, where it turned into a low angle slab that you could just walk up. The lead rope was clipped through a quick draw at a fixed piton a foot or so over the lip. At the piton the rope turned about 45 degrees to the right and headed for the anchor tree, so my weight on the rope put the quick draw under tension, preventing me from unclipping from it. To pass the quick draw, I put all my weight on my lower (left-hand) ascender and then removed my upper (right-hand) ascender from the rope and reached up to reattach it above the piton. Both ascenders were connected to my harness by daisy chains, but for some reason my right daisy was much shorter than I normally rigged it; I was clipped to only the second or third loop from my harness, which restricted my reach, so I had to lean in to get as close to the wall as I could in order to place the ascender back on the rope. I thought I should stop trying to force the ascender into place and take time to lengthen the daisy, but the walk-off was literally two steps away and my hips were sore from the harness, so I thought, ‘Forget it. I’ll be finished in ten seconds.’ So once I had reattached the ascender above the piton, I just hung onto it with my right hand for support and started bringing my right foot up above the lip, intending to make a high step and be done with the climb.
“I was halfway through the move, when the right ascender ripped off the rope. I don’t remember the left one coming off but it obviously did, because I got shot out backward and started falling. I remember my left butt slamming into the wall part way down—a really intense impact—then falling some more, cart-wheeling, hitting again, and finally flipping upside down and coming to a stop. Later we estimated that I’d fallen 120-150 feet, and maybe more from rope stretch. As I was falling I’d had enough time to think, ‘Why am I falling so far?’ I thought I had tied in short so I figured my rope had been severed and I was going 2,500 feet to the deck.
“As I righted myself, Eric and then Steve poked their heads over the edge and yelled, ‘Are you OK? What the #@%* happened?’ ‘Yeah, I’m not dead,’ I replied, ‘I believe I’m OK.’ But I was in nervous shock and my left hip and left chest were extremely painful. Steve asked, ‘Can you get yourself up or do we need to haul you? Can you move your arms and legs? Is your head OK?’ I said, ‘Steve, I have a serious shot of adrenaline and I think I have about ten minutes before my body shuts down, so I’m coming up!’
“I put my ascenders back on the rope, lengthened the right daisy this time, and started jugging. I would take ten steps, stop and breath, then ten more. I managed to keep it up for at least 30 minutes, tying in short frequently, until I was standing on top. On the way up I had been thinking, ‘Oh my God, I gotta pass that pin, again,’ but when I topped out I was surprised to find that the rope continued straight up to the anchor, bypassing the piton. It turned out that I had initially jugged on Steve’s lead rope, as planned, but was only tied to the bottom end of the second lead rope. That rope, which I was now ascending, had caught me!” [NPS comment: Eric had attached himself with a sling and a Grigri to what he thought was an unoccupied line and had come down to the edge to get the haul bags. As he was wrestling the bags up the slab, Dave was six feet to his left, starting to pass thepiton. Eric wasn’t looking at Dave at that moment but suddenly he heard a usnap ” like a whip cracking and was surprised to see his own line go tight as it caught Dave ’s 150-footer! Eric decided it might be prudent to get off the rope they were sharing, so after initially calling down to Dave, he abandoned his Grigri—which was now jammed onto the line by Dave’s weight—and jugged up to the anchor. Dave must have passed or removed the Grigri on his way up, though he may not remember it.] “Eric helped me hobble along the hand line to safer ground, where Steve had prepared a place for me to lie down. Steve is a nurse, so he checked me over. I didn’t think I’d shattered my hip because I’d jugged all that way on both legs, but Steve was worried that the pain under my rib cage might be a damaged spleen. He called 911 and explained everything to the rangers. There wasn’t enough time to organize a helicopter rescue before dark and I seemed pretty stable, so they decided to wait. We stayed right there all night, with Steve having me pee in a cup periodically to check for blood. Early the next morning the NPS helicopter flew me to the park heli-base, where I was transferred to a med-evac helicopter for the flight to a hospital in Modesto. I got away with no broken bones and no spleen damage, but I had torn the muscles in my rib cage and severely bruised the bones in my hip. It took several months to recover and my lower back is still stiff, but I can get out and climb and ski again. I’m pretty lucky that the wall where I fell was so steep.”
Analysis
“I didn’t see what happened when my ascenders popped off, because I had shifted my gaze to my right foot placement. But I fell so far because I’d completely missed the fact that I had not tied in short. I’ve jugged many pitches over the years but this is the first time I’ve been so careless. It was probably a classic case of summit fever—on the wall seven days, only a few feet from topping out, and too much in a hurry to sort through the tangle of gear at the belay. When you check your tie in, identify the correct rope and run your fingers down it to the knot, make sure the carabiner is locked, and then double-check everything. I must have skipped all that and just looked down. And at that last piton I just kept going, intent on one last move, instead of fixing my daisy. You have to treat the whole climb like you do the first pitch, until you’re all the way back down.”
When an ascender is placed on the rope, it must be rotated into alignment parallel to the rope, or there is a risk that the angled rope will prevent the cam from closing completely, allowing the device to be accidentally torqued off the rope. This situation can easily occur on a traverse, so the 45° angle of Dave’s rope and tension from his short daisy could have prevented proper alignment of his upper ascender after he thought he had reattached it to the rope. This possibility is not proven, but those pre-conditions have been found in a few previous ascender-related accidents in Yosemite, and we have been able to twist ascenders off the rope in simulated traverses in this manner. This is easily prevented by the user pushing the ascender parallel to the rope after attaching it and visually checking that the cam and safety catch have fully seated. Carabiners may also be clipped to the Petzl Ascension to keep the rope parallel. A second “failure” mechanism, of course, is when the user has simply forgotten to release the cam from the fully open position, and other mechanisms may exist.
We also do not know why the lower ascender came off. A web search for “ascender failure” leads to one claim of a Petzl releasing when the safety catch rubbed against the rock, but to properly relate this to Dave’s case we would have to recreate the events, with Dave’s rigging (and Dave), at the same location on Mescalito. Petzl’s own instructions cover risks and proper use of their ascenders in illustrated detail and should be understood by every user.
We could fill another page in this article speculating about how Dave wound up on two different ropes and why he fell, but in the end, Dave has the best advice: “Tie in short, double-check everything, and recognize the symptoms of summit fever.” (Source: Steve Gomez, Eric Sorenson, Dave Goodwin, and John Dill, NPS Ranger)</t>
  </si>
  <si>
    <t>Fall on Rock, Simul-Climbing 
Colorado, Eldorado Canyon State Park</t>
  </si>
  <si>
    <t>On June 26, Bill Wright (45) and Tom Karpeichik (48) attempted to simulclimb 100 pitches in Eldorado Canyon (Eldo) in a day. At about 7:30 a.m. the climbers were on their 11th route/34th pitch on Redguard Route (5.8) when the higher climber fell about 140 feet and sustained serious injuries. Fortunately the few points of protection between the climbers held. A trail runner in the park heard calls for help and initiated a rescue. Both climbers were wearing helmets. The victim’s helmet likely saved his life.
ANALYSIS
In contrast to the traditional stationary belayer and one active climber at- a-time technique, simul-climbing sacrifices safety for speed and has both climbers climbing at the same time with only a few points of protection between them at any given time. This technique alone wasn’t the reason this fall was so traumatic. It is highly likely that if he were leading this pitch in a traditional manner, he would have placed more gear, since he would only be climbing for 150 feet or so.
His partner said, “...if we had been climbing in a traditional manner and using a standard-length rope, I would have been able to escape the belay and rappel to Tom on the unused portion of the rope. What caused Tom to fall on 5.5/5.6 terrain? I don’t know. Maybe Tom doesn’t either or will not remember, but a slip is the most probably answer. I didn’t see any rock fall with him and it is unlikely that a hold broke.” (Source: Steve Muehlhauser, Park Ranger, Eldorado Canyon State Park, and Bill Wright, from a post on www.mountainproject.com.)
This incident was featured in Episode 20 of the Sharp End Podcast. Click below to hear Bill Wright tell the story:</t>
  </si>
  <si>
    <t>Fall on Rock, Slack Rope, Arkansas, Horseshoe Canyon Ranch</t>
  </si>
  <si>
    <t>Arkansas, Horseshoe Canyon Ranch
My wife Kylie and I (age unknown) were climbing at Horseshoe Canyon Ranch near Jasper on December 22.1 was going to lead Frankenberry (5.9+), a six-bolt route approximately 60 feet in length. The crux was just under the third bolt with a small technical roof. I made it to the third bolt located at the top of the roof. In order to clip the third bolt I had to climb above it, reach down, and make the clip.
Out of habit I said, “clipping,” before making the clip. Kylie reacted by giving me slack, but this time being above the bolt I didn’t need any more slack since I had more slack than I needed from the second to the third bolt, and slack about two feet above the third bolt, and the slack my belayer just gave me to clip in with.
On my way to make the clip with my left hand, my right hand slipped and I fell. At the bottom of the route was a four feet wide by two feet high rectangular shaped boulder. About two feet above the boulder, Kylie started to catch me, but due to the slack, it was too late. Mid-way through the stretch of the rope, I hit the boulder heels first and then the rope snapped tight. With Kylie in the air, I began screaming for help. Luckily, three climbers came to our rescue and helped Kylie down. My first thought was that I had broken my back, but after lying there for about ten minutes, I realized my heels hurt more than anything. We were able to walk out and drive to the hospital. The damage: I broke the top-outside of my right foot, my left ankle, and cracked my left heel. I also bruised the bottoms of both my feet and my back.
Analysis
Be aware of how much slack you have out. It’s both the climber and belayer’s responsibility to monitor this. Anchoring the belayer may have also helped prevent this misadventure, especially when there’s a big difference in weight. (Source: Edited from a post on www.rockclimbing.com.)</t>
  </si>
  <si>
    <t>Fall on Snow, Unable to Self-Arrest, Climbing Unroped, Poor Position, Alaska, Mount McKinley, Kahiltna Glacier</t>
  </si>
  <si>
    <t>Alaska, Mount McKinley, Kahiltna Glacier
On May 16, French mountaineer Pascal Frison (51) fell to his death while climbing Mount McKinley. He and his partner were approaching a feature at the top of Motorcycle Hill known as “Lunch Rocks” near 12,000 feet on the West Buttress when Frison lost control of his sled, which he had untethered. In an attempt to stop it from sliding over the ridge, both Frison and his sled tumbled towards the Peters Glacier. Frison, who was unroped at the time, was unable to self-arrest and ultimately fell over 1,000 feet to a steep, crevassed section of the Peters Glacier.
A nearby team witnessed the fall and made a radio distress call shortly after 3:00 p.m. to the Denali National Park Rangers. At the time of the notification, the park’s high altitude A-Star B3 helicopter was at the 14,200- foot camp on a re-supply flight. Within five minutes, the helicopter flew to the accident site with two mountaineering rangers on board as spotters. They saw several pieces of fallen gear and followed the fall line down to what appeared to be the climber lying in a crevasse around 10,200 feet.
As the steep terrain at the fall site offered no feasible landing areas, the helicopter and crew flew back to the Kahiltna Basecamp at 7,200 feet. After a two-man communications team was inserted at the top of the Peters Glacier, the A-Star B3 helicopter then returned to the crevasse site with NPS mountaineering ranger Kevin Wright on the end of a “short-haul” (end of a 120-foot rope). Wright could not safely reach the climber who was lying an additional 20-feet below him in the crevasse. However, Wright readily determined that the climber had not survived the long fall.
Analysis
In an expedition environment, equipment, supplies, and your life are very closely intertwined if not inseparable. It is understandable that Frison would have been in a very bad situation without his equipment, but he would not have lost his life. One cannot speculate whether the decision to jump onto a moving sled at the edge of such exposed terrain was a lack of sound judgment and/or an error in perception—or perhaps a reactionary instinct that was not driven by thought or strategy at all. Had Frison been roped up, the rope would have likely have stopped him from falling. Or perhaps it might have dragged both team members down the slope had he pursued the sled towards the edge.
Runaway sleds on Denali are a common occurrence. Most of these instances are a result of a momentary lapse of thought or a careless act. During pre-trip planning, we recommend developing a redundant rigging and attachment system and having a firm understanding of how to prevent a loaded sled from leaving you once on the mountain. (Source: Brandon
Latham, Mountaineering Ranger and Denali National Park and Preserve News Report)</t>
  </si>
  <si>
    <t>Falling Rock — Block Came Off, Fall on Rock — Inadequate Protection, Bad Luck/Good Luck, California, Yosemite Valley, El Capitan</t>
  </si>
  <si>
    <t>California, Yosemite Valley, EI Capitan
On August 24 in late afternoon, Kyung Bok Su (47) and three Korean partners finished pitch 19 of the Nose route (31 pitches, Grade VI) and Kyung began leading pitch 20 up to Camp IV. He climbed up and left to a large block, placed a cam near its base, then climbed up his aid ladder and made one or two layback moves with his hands in the crack on the right side of the block. Suddenly a large piece of the block broke off and Kyung fell with it.
The cam failed and he either had no other protection in place below him or it all failed, because Kyung swung to the right and slammed into the wall about 35 feet below the belay. This impact probably caused his injury, later diagnosed as a broken left femur (in two places).
As he hung there, he noticed that over two feet of the sheath of his lead rope was stripped from the core just in front of his harness and a few core strands were severed. (The cause is unknown but probably the falling rock.) One of the team’s other ropes happened to be hanging within reach, so he attached his ascenders to it and his partners managed to pull him up to the belay.
The party called on their FRS radio, “Rescue, El Capitan!” They heard other traffic but no one responded to their transmissions. They also yelled and waved jackets and finally someone in El Cap Meadow noticed them and contacted the NPS. The park helicopter, H551, was able to place a team on the summit just before dark to begin rigging for rescue. Meanwhile a ranger in the meadow communicated with Kyung’s party by telescope and loudspeaker. He learned that Kyung had not lost consciousness, had no difficulty breathing and no head/neck pain, and was moving his limbs purposefully, so the summit team decided to minimize risk by delaying the operation until daylight. The next morning, additional rescuers joined them, and two medics were lowered about 1000 feet to the scene. They packaged Kyung in a litter and short-hauled him directly from the ledge with H551. He was transferred to an air ambulance and flown to Memorial Medical Center in Modesto.
Analysis
Kyung’s partners did not see exactly what happened and we’re not sure how he protected the pitch, although he may have placed only the single cam. His fall is a good example of the risks of swinging sideways—and thereby striking the really critical parts of your body. For more on swinging falls, see Tony Alegre’s accident—following this one—and keep this risk in mind when protecting.
One of the rescue rangers said both ends of rope were poorly anchored and the climbers did not back themselves up to the bolt anchor. They said the anchors were cams and that the rope was clipped to the bolts. A photo shows a sling clipped around the rope but not into it. (Source: John Dill, NPS Ranger)</t>
  </si>
  <si>
    <t>HAPE and HACE, Ascending Too Fast, Alaska, Mount McKinley, West Buttress</t>
  </si>
  <si>
    <t>Alaska, Mount McKinley, West Buttress
After a rapid ascent to 14,200 foot camp on the West Buttress, a member of the “Polish Female Denali 2010” expedition, Zygmunt Berdychowski (49), began experiencing signs and symptoms of both High Altitude Pulmonary Edema (HAPE) and High Altitude Cerebral Edema (HACE).
On the morning of May 24 at 0700, Dariusz Stolarczyk, the expedition team leader, woke up hearing irregular respiratory sounds and recognized signs of an altered mental status from Berdychowski. At 0900 Stolarczyk approached the NPS Rangers requesting assistance for his team member. Due to Berdychowski’s inability to walk unassisted, Ranger Brandon Latham, VIP Scott Ring and VIP Sam Piper moved Berdychowski in a litter to the medical tent at 14,200-foot Ranger Camp. Berdychowski was treated at the medical tent and evacuated on the NPS helicopter to basecamp and then accompanied by a VIP paramedic to Talkeetna on a commercial fixed wing aircraft. He was released at that point.
Analysis
The primary issue with this incident is the time the expedition took to ascend to 14,200 feet. By using the old mountaineering philosophy of “Climb High, Sleep Low,” it would take a recommended five to seven days to ascend to 14,200 feet. Climbers who follow this philosophy may still experience symptoms of Acute Mountain Sickness (AMS), HAPE or HACE, but it is more likely to happen to those who choose a more rapid ascent. Berdychowski may have been able to increase his chances for proper acclimatization and avoid the need to be evacuated if his team had planned a slower ascent up to 14,200 feet. (Source: Brandon Latham, Mountaineering Ranger)</t>
  </si>
  <si>
    <t>HAPE, Ascending Too Fast, Alaska, Mount McKinley, West Buttress</t>
  </si>
  <si>
    <t>Alaska, Mount McKinley, West Buttress
An eight-member expedition climbed from 7,200 feet to 14,200 feet in three days via the West Buttress. On May 14, eight days after the start of their climb, the expedition arrived at the 17,200-foot camp. Soon after their arrival, one of the members (45) expressed to his expedition members that he “felt tired.” On May 17, two members of the expedition were encountered at the NPS rescue cache attempting to obtain oxygen from the NPS medical cache. Mountaineering Ranger Tucker Chenoweth asked if they needed medical assistance. They indicated they need assistance because one of their team members was “sick.”
NPS Rangers responded with medical supplies and oxygen to the tent of the reported sick climber, who was found supine in his sleeping bag complaining of feeling disoriented and lethargic. A detailed patient exam was conducted finding: a heart rate of 129; respirations of 16; fine crackles in both of his lower lung lobes; a blood-oxygen saturation (Sa02) of 50%; and ataxia when trying to walk. Patient was treated for high altitude pulmonary edema (HAPE) using oxygen therapy, albuterol, and nifedipine. Poor weather conditions prevented immediate evacuation. It was decided to continue treatment and monitor him throughout the night. Preparations were made on the evening of May 17 in anticipation for a technical lowering the following day.
At 0700 on May 18, the climber’s condition remained stable. When taken off oxygen, his SP02 quickly returned to 40%. Due to the limited supply of oxygen, it was decided that immediate evacuation was necessary. Weather conditions remained poor preventing any possibility of a helicopter evacuation. As a result, a 2,500-foot technical lowering operation was initiated at 1330. By 1500, the technical lower was complete and care was transferred to an NPS ground team who evacuated him the remaining distance by means of ski toboggan to the 14,200-foot medical tent.
The patient’s condition resolved at the 14,200-foot camp where he was released to his remaining expedition members and descended under his own power.
Analysis
The eight member expedition climbed from 7,200 feet to 14,200 feet in three days. According to the affected climber, he had very little experience with high altitude climbing. The other seven members of his team had all climbed at elevations above 16,000 feet. They had the experience necessary to recognize the early symptoms associated with altitude illness. A three-day ascent to 14,200 feet is dangerously fast. It may have been appropriate for some of the members of this expedition to ascend this quickly, but not for all of them. Although it is nearly impossible to predict if someone will develop altitude illness, a quick ascent dramatically increases the odds. As a result of their quick ascent and disregard for early symptoms of altitude illness, the climber was unable to descend under his own power or with the help of his team. This required a difficult and potentially dangerous NPS rescue.</t>
  </si>
  <si>
    <t>Pre-existing Condition, Colorado, Boulder Canyon</t>
  </si>
  <si>
    <t>Colorado, Boulder Canyon
On May 29, Bill Trull (age unknown) was climbing in a recently developed climbing area across from the Bihedral Rock. The climb was located on the south side of Boulder Creek. Trull did not fall but became injured during the climb due to a previous, unrelated injury. He was climbing on a top rope and was lowered to the base of the climb.
When the Boulder Fire ladder truck arrived it was determined the ladder would reach across the river at a narrow point. The ladder was extended across the river and Trull was loaded into the ladder bucket and brought back across the river.
Analysis
Climbers with pre-existing medical conditions should be checked by a personal physician before climbing. Pre-existing conditions can compromise the outcome of a rock climb for both the climber and climbing party by creating unanticipated problems. (Source: www.bouldercounty.org)</t>
  </si>
  <si>
    <t>Protection Failure — Fall on Rock, Inadequate Protection, California, Yosemite, El Capitan</t>
  </si>
  <si>
    <t>California, Yosemite, EI Capitan
In May, Jean-Noel “Jano” Crouzat (48), an experienced French guide, was seriously injured while climbing the Salathe Wall (3 5 pitches, Grade VI) on El Capitan. The following account was written by his partner on the route, Thibaut “Tibo” Mauron, a member of the Swiss National Team. It has been translated from the original French and edited for ANAM, with bracketed text added by the editors for background. The story starts at Heart Ledges on their second day on the wall:
May 20: We woke up at day light around 6:30 a.m. I led the first pitches up to Hollow Flake Ledge. Jano led the 5.7 chimney, I led the next pitch and then Jano climbed smoothly to belay 19. It was 7:40 p.m. when we were done hauling pitch 19. It was a little late, but still plenty of time to make it to El Cap Spire, [the end of pitch 20], where we planned to sleep, and only one pitch left. We knew that two climbers were sleeping at the Alcove already [a bivy ledge 50 feet up pitch 20] and two were on El Cap Spire.
7:50 p.m: Jano started the lead and after 30 feet, I couldn’t see him anymore because he was inside the Alcove. The climbers in the Alcove, John [an American guiding in Tasmania] and Anna [from Germany], were already inside their sleeping bags and having dinner. Jano chatted with them a little and then kept moving up.
Between the Alcove and the Spire there is a 75-foot chimney that is not too hard but not too protectable. Jano placed three pieces on the main wall and later placed another piece. Jano was holding the last piece he placed with one hand and the ledge on top of the Spire with the other hand and was talking with Stefan and Gerta, the two Austrian climbers already there. According to Stefan, that piece—a blue #3 Camalot supporting Jano, was not well placed. It failed, and Jano fell into the chimney, held by his next piece. I didn’t hear anything, but felt the rope tighten. Anna and John didn’t see anything, but they heard a massive fall sound that they thought was a dropped haul-bag. I called Jano a few times but got no response. Then I heard John say, “Let him down!” I called Jano again, and then heard, “Let him down right now! Slow!” I did so until I heard, “Stop! Now call 911!” [NPS—Jano had fallen about 65 feet. When they saw him suspended there, John and Anna soloed up a 45° slab formed by a huge flat chockstone leaning into the chimney while Stefan rappelled to them from the Spire. John and Stefan turned Jano upright and tried to move him onto the slab, but Jano’s leg had become wedged behind the slab and he was too heavy for them to lift.]
8:15 p.m: I tried to call but had no cell service. Then Anna yelled that she had fixed the static line Jano was trailing. I fixed the lead line to the belay anchor and ascended the static line as fast as possible.
8:22 p.m: I still couldn’t see Jano, but John asked me to call 911 again and this time it worked. [Tibo had reached the Yosemite dispatcher.] I asked for a helicopter as soon as possible. I gave our location but couldn’t answer the questions I was asked about the victim. [Tibo was needed up in the chimney immediately to help John and Stefan move Jano, so he hung up on the dispatcher.]
I needed to untie to reach the tiny ledge where Stefan and John [also untied] were holding Jano, in a half-seated position. I helped them move Jano two feet higher in order to be able to rotate his body [and release his leg]. At that point Jano’s lead rope got tight [because I had tied it off earlier]. John asked Anna to cut it as low as possible, and while Stefan held the lead rope, we moved Jano to the bivy spot.
8:28 p.m: I called 911 once again to ask for a helicopter. They told me that it would be impossible because there was not enough light any more. When John heard this, he grabbed the phone and yelled that this is not a broken ankle issue but that the victim could die really soon and needed to be evacuated. He was told that there was really no way for the helicopter to fly at night. John understood, calmed down, and apologized. Like John, we all finally calmed down.
Jano was still seated, vomiting blood, and bleeding a lot from his skull. One eye was really swollen. We took off his helmet (which was broken in three places) and laid him down on his right side. All that time he was unconscious and unresponsive. He only mumbled a little, but at least he was still breathing. We placed him on two Thermarest pads and one sleeping bag and covered him with another sleeping bag (all John’s and Anna’s gear).
With one of my T-shirts I put pressure on what I thought was the wound on his head. Quickly the T-shirt became saturated with blood. I tried, unsuccessfully, to wash his head, and we then decided to put him on his other side. Jano finally showed signs of life and strongly resisted so we decided to leave him in the initial position.
Meanwhile it was getting cold and John went down to belay 19 to prepare our bag for hauling. The night was going to be cold and we were only wearing sweaters. Stefan went back up to the Spire and Anna started hauling our bag.
8:50 p.m: Anna, John, Jano, and I were all at the bivy spot in the Alcove. Anna tried to get some sleep in my sleeping bag. John stayed next to me under a thermal blanket we found in one of the first aid kits. All the bandages we found in the two kits did not last very long, and were quickly saturated. I had been next to Jano the whole time, trying to get his attention by talking to him all the time, but there was no response!
9 p.m.: I was getting scared that the bleeding was too much, and I tried to lift him up a little to check for a wound. There was a wound on the right side of his head, and I asked John for help to turn him onto his other side. It wasn’t easy as Jano was firmly resisting, but still unconscious and with his eyes closed. Once on his left side, he finally stopped resisting and for the first time I could clearly see the size of the wound. I instantly made a compression point with my T-shirt.
[NPS—The Alcove team was trying to keep the blood and vomit draining out of Jano’s mouth so it wouldn’t choke him, but they were also worried about moving him at all, in case he had a broken neck, which it turned out later he did. When they removed Jano’s helmet, they saw the blood pulsing out, as if from a scalp artery, and the signs of anerial bleeding coated the walls of the chimney where he had been hanging after the fall.]
10 p.m.: After one hour of seeing Jano unconscious, vomiting blood once again, I tried to release the compression point, afraid of hurting him more. But a thick flow was still leaking from his head. He had lost a lot of blood already and I returned the pressure to his wound. During this time John checked his ribs. I was worried that he had punctured his lungs because of all the blood he was spitting. John thought he could feel two broken ribs but his limbs seemed o.k.
May 21.1 a.m.: John and I were really cold. We turned on a little gas stove but it was pretty much unsuccessful. Then John remembered he had noticed a backpack hidden [in the chimney]. We looked and found a heavy jacket and a North Face sleeping bag—lucky for us. We hesitated at first to use it, but we felt it was a real emergency and welcomed the warmth.
3:00 a.m: I had spent all night talking to Jano and maintaining the pressure point. I was totally exhausted and not really effective any more, so I woke John up and asked him to substitute for me. He took my place and fought his own fatigue.
4:30 a.m: I couldn’t sleep and decided to give John a rest. I stayed next to Jano and talked to him continuously. I tried to get a response or a sign from him. We released the pressure point because the hemorrhage stopped. Once again we called 911. They asked us to measure his pulse and breathing rate. It was all good. John attempted to go back to sleep and I dozed off but set the alarm clock for 5:30 a.m. just in case.
5:30 a.m: The alarm clock rang, but I was already awake. The first light of the day brought along some hope.
6:00 a.m: Jano woke up. He didn’t speak but tried to roll. We maintained his position firmly. His breathing was really shallow and was a lot less strong than earlier in the night. His hands and feet were getting cold.
6:30 a.m: Two helicopters arrived at El cap Meadow. One flew around us for reconnaissance.
7:00 a.m: A small [Calif. Highway Patrol] helicopter lowered a ranger- medic onto El Cap Spire. He rappelled to the Alcove and immediately attended to Jano, testing all his vitals. A few minutes later another flight brought another ranger-medic with four massive haul bags and a stretcher. Anna, John, and I helped strap Jano onto the stretcher.
8:00 a.m: The CHP helicopter returned and hoisted Jano from the ledge. It was a big relief for us to see him finally medically taken care of [after 11 hours].
Jano ended up with a skull fracture, a fractured C7, (fortunately it hasn’t moved and won’t generate any paralysis), and two broken ribs. The lungs were not punctured. It was the blood from inside his skull that Jano was spitting. Jano had surgery and should fully recover. After four days in a coma, he woke up and was able to eat and walk by himself.
I’d like to give a huge thanks to all those who participated in the rescue. Analysis
Thibaut Mauron: Here are my conclusions about the accident: We all know the risks of the mountains and of climbing. We are aware of those, but accidents happen, and I have to confess I thought Jano wasn’t going to make it through the night. But if I have one piece of advice, it is never give up and keep doing what’s best for the victim.
NPS: As Tibo implies, this story is less about the accident itself than about the challenges you may face until the rescue agency arrives. It’s rarely just like the classroom. The Alcove team was lucky in several respects: they had a bit of level terrain instead of hanging on the wall, they had enough daylight to get organized, they spoke a common language (English), they had cell service, and a capable rescue team was close by. But the most important ingredient was contributed by the climbers themselves—an aggressive and tenacious approach to the problem.
There was only one cell phone among the three parties, which could have been a problem, and no one had medical training beyond basic first aid. Nevertheless, they did an outstanding job with what they knew, and there wasn’t much else they could have done in this case—get Jano off his rope, protect his airway and his neck, stop the bleeding, and hope for the best. (Source: Original article in French by Thibaut Mauron, translated to English by Laurent Cilia. Additional information from John and Anna. Edited for ANAM by John Dill and Jesse McGahey, NPS Rangers)</t>
  </si>
  <si>
    <t>Rappel Error — Carabiner Gate Not Closed, No Hard Hat, Colorado, Boulder Canyon, Boulderado Crag</t>
  </si>
  <si>
    <t>Colorado, Boulder Canyon, Boulderado Crag
On August 17, Andrew Tysinger (23) was on top of the Boulderado Crag with his girlfriend showing her how to rappel when he fell from the top of the crag. He was not wearing a helmet.
Andrew’s girlfriend told rescuers that the carabiner gate on Andrew’s harness was not properly closed when he first pushed off to begin his descent. It was estimated that Andrew fell 100 feet, coming into contact with several rocks and ledges before landing in the westbound lane of CO-119 near the 32-mile marker. (Source: Boulder County Sheriff’s Department and www. dailycamera.com)
Analysis
Here is another case of not using equipment properly. Also at work here were inexperience and a bit of showing off. (Source: Editors)</t>
  </si>
  <si>
    <t>Rappel Error — No Back-Up Belay and No Knot on Rope End, Colorado, Boulder Canyon</t>
  </si>
  <si>
    <t>Colorado, Boulder Canyon
On July 6, a female (31) fell approximately 15 feet when she rappelled off the end of her rope while climbing in Boulder Canyon. She injured her lower leg, and possibly her back, and had to be transported across Boulder Creek and taken to Boulder Community Hospital.
Analysis
It is common practice to tie a blocking knot on the free end of the rope as a rappel safeguard. (Source: www.dailycamera.com/news)</t>
  </si>
  <si>
    <t xml:space="preserve">Rappel Rigging Error — Fall on Rock, Distraction, California, Yosemite Valley, Serenity Crack </t>
  </si>
  <si>
    <t>California, Yosemite Valley, Serenity Crack
On May 7, Brian Ellis (31) and Japhy Dhungana (25), his frequent climbing partner of several years, climbed Serenity Crack (three pitches, 5. lOd) and Sons of Yesterday (five pitches, 5.10a), which starts at the top of Serenity. They began rappelling the routes using the Reepschnur method shown in the illustration, page 25. The climbing rope is passed through one or more rappel rings and knotted to a thin “retrieval” cord. The rappeller descends the single rope, supported by the knot jammed against the rings, while leaving the cord unloaded. In case the knot slips through the rings, a figure-of-eight loop is tied in the cord just below the rings and clipped to the rope on the rappeller’s side of the rings with a locking carabiner, thus securing the system. After the rappel, the rope is retrieved by pulling the cord. Advantages of this method include the ability to use single-rope descent devices and the reduced weight of the second rope for full-length rappels.
Ellis used the Reepschnur method because he favored rappelling with his Trango Cinch, an auto-locking, single-rope belay device. He typically joined the rope and cord with a flat overhand bend—in which the rope ends point in the same direction—backed up by a secondary overhand. (Again, see illustration.) Usually Ellis would go first, and then Dhungana would rappel with both the rope and the cord rigged through his ATC. Since he was no longer dependent on the security of the knot-jam, Dhungana would first disconnect the carabiner and untie the figure-of-eight loop to minimize the risk of the rope hanging up when they retrieved it. On this they were using a 10.2-mm rope and a 6-mm cord.
At the top of pitch 3 of Serenity Crack, Ellis rigged the next rappel through two rappel rings while Dhungana organized the 6-mm cord and chatted with a climber leading the pitch below. Dhungana checked Ellis’s rigging and then Ellis rappelled, carrying a bundle of the cord in his hand to keep it from tangling. After 20-30 feet, he stopped to photograph the climber as he led the crux section. He stayed there for about ten minutes, moved left and right for different photo angles, and then resumed his descent. Almost immediately he began to fall. Dhungana described it in an Internet post, “This is when I heard a pop and the sound of the rope whizzing. I tried to grab the [cord] with my bare hands and held on tightly as long as I could. My instinct even tried to wrap it around my waist for an emergency brake, but the [cord] just burned through my hand.” The cord tangled and then jammed at the ring and the impact broke the cord. Ellis fell 300–400 feet to the ground. Dhungana called 911 and a medical team arrived within nine minutes but Ellis died at the scene.
Analysis
It turned out that both overhand knots had slipped through the rappel rings. The figure-of-eight and carabiner backup should have prevented farther slippage, but Ellis had completely overlooked rigging the backup, so there was no figure-of-eight or carabiner in the system. (See illustration facing page.) When Ellis fell there was probably nothing Dhungana could have done to stop him. In Dhungana’s post on the Internet he wrote, “When Brian set up this system and tied the knots (I was coiling the ropes in the meantime preparing for tossing), he forgot to tie the backup knot. When I checked the system for him, I too, committed the same mistake and only observed the main knot. [Brian] checked it a THIRD time, and made the same oversight.
“The only explanation I have for this oversight is distraction and complacency. Brian MAY not have been 100% focused on the task (there were several things going on: party coming behind us and he was excited to take photos of the leader below; a few moments earlier on the last pitch, we were rudely and inconsiderately passed up by a speeding simul-climbing party, and this bothered both of us considerably). I am equally guilty of the same distraction and complacency for not having noticed the absence of the backup.
“During every [single-rope] rappel that Brian and I have done together with this system, we have tied the backup knot. The principle overhand knot had NEVER passed through the rings before. However, the one time [the backup figure-of-eight] was forgotten, sadly, was when it was most critical.”
When examined after the accident, the primary overhand bend was compressed so much that it passed through the rings with room to spare. Much of the compression was probably due to the subsequent impact of the cord jamming, but Ellis’s body weight plus his movements as he took pictures was enough to pull both knots through the rings, even with several strands of cord and webbing from the anchor competing for space. (The illustrations show the actual number of anchor strands, to scale.) These rings were the rolled aluminum type with 1½-inch interior diameter (ID). The ID on some welded stainless steel rings common on modern fixed anchors is smaller, but only by ? inch—hardly enough insurance for a compressible/ deformable material like a single knotted rope.
Several variations of the Reepschnur exist, with different characteristics and some with bigger knots, e.g., tying the figure-of-eight on a bight in the end of the rope rather than in the cord. If you’re considering the Reepschnur, evaluate all the options and remember that you won’t always find suitable anchor hardware in the mountains. If the second rappeller will use a two-rope descent device—which poses its own risks due to different strand sizes and friction— consider simply tying the single rope to the anchor for the first rappeller.
You might think it unlikely that two intelligent and experienced climbers working together could make the fatal mistakes described here. But ANAM is full of other cases, so before you put down this booklet and turn your attention elsewhere, remember that you have no way to distinguish Ellis or Dhungana from yourself until you retire from climbing and can say that it didn’t happen to you. (Source: John Dill, NPS Ranger. Illustrations by Rick Weber. Special thanks to Japhy Dhungana for quickly posting his report to the climbing community.)</t>
  </si>
  <si>
    <t>Rock Gave Away — Fall on Rock, Colorado, Indian Peaks</t>
  </si>
  <si>
    <t>Colorado, Indian Peaks
On August 21, Glenn Porzak (64), his son Austin Porzak, and Robert Petrowsky were climbing on the East Ridge between Little Pawnee Peak (12,466 feet) and Pawnee Peak (12,943 feet). Sometime during the morning, Glenn fell and suffered serious injuries.
Robert said the fall happened while the group was on a low fifth-class rock face when a rock gave way as Glenn was climbing down. Robert stated that he saw Glenn tumble down with additional rocks falling around him and then he went out of sight. Robert then ran down the trail to summon rescuers while Austin went down to help his father.
Once rescuers reached Glenn and Austin around noon, they found him on a steep 50 to 60 degree scree slope at approximately 12,000 feet and that Glenn had fallen approximately 60-70 feet and had sustained significant injuries. Per one RMRG member on scene, it was going to be a “multipitch, all-day event” to evacuate Glenn off the scree slope. Rescuers on scene worked to medically stabilize Glenn and to place him in a litter for evacuation. Rescue crews had to rig up a technical rope rescue that involved six pitches to get down to walk-able terrain (almost 1,200 feet down). The effort was hampered by significant loose rock and a lot of rockfall. Rescuers were able to evacuate Glenn to a suitable landing area, where a Blackhawk military helicopter ferried him to another landing site near Brainard Lake. A Flight For Life then flew Glenn to St. Anthony Central Hospital. (Source: Boulder County Sheriff's Department Press Release)</t>
  </si>
  <si>
    <t>Rockfall, Fall on Rock, Belayer Lost Control When Struck by Rock, Arizona, Prescott National Forest, Granite Mountain</t>
  </si>
  <si>
    <t>Arizona, Prescott National Forest, Granite Mountain
On December 12, Elise Anderson (21), Jeff Rome (21), and Chris Shanehoffer (26), went to climb at Granite Mountain. Their route for the day was Granite Jungle—two pitches of 5.6 leading into the third pitch of Chieu Hoi—5.9. They started their hour and a half hike to the base of the cliff at 0730. They left their packs at an open ledge called the “Front Porch” and scrambled the 300-meter climber trail to the base of the route.
Elise chose to lead the first pitch, as she had previously followed it. She protected the bottom of the pitch with two evenly spaced pieces of gear. About 40 feet above the base, she assessed a large block wedged in the crack and chose to sling it as natural pro for her third protection point. (Local climbers attest to testing, pulling, and standing on this block in the past. It is a prominent route feature known as The Horn.)
As she moved up, the block, about 80 pounds, dislodged, striking her laterally on her upper left leg and caused her to fall. The rock then struck a ledge at the base, broke into two parts and struck Jeff, the belayer, who sustained minor injuries to his arm and hip. At this point, Jeff lost control of the belay (a belay plate) and Elise continued falling for a total of 35 feet, stopping just above a sharp block at the base of the route. She was caught by her top gear placement, the second piece.
The rope was de-sheathed between Elise and her belay. Most likely the rock that dislodged also struck her rope and partially cut it. It is likely that the de-sheathed rope somehow jammed in a carabiner because Jeff remembers Elise hanging from her harness a few feet above the ground and he did not have his hands on the brake strand of the rope.
Chris assisted Elise to the base as Jeff ran back to get his cell phone from the packs. He called 911 at 0935 and teams from Central Yavapai Fire and Prescott City Fire were deployed. Three climbing parties, which included a surgeon, a WFR/climbing instructor, another WFR, and me (a WEMT/ climbing instructor), were spread out on the approach trail at the time of the accident. All three teams ran into Jeff running down to the trailhead to lead rescue teams up the complex approach trail.
I arrived on scene at 1030 and assessed that Elise had not lost consciousness and did not have head, neck or spinal trauma/pain or signs of neural deficit. Her vitals were normal, and she was not exhibiting signs and symptoms of shock an hour after the fall. She had abrasions on her hands, rope burn on her left shoulder, and a swollen and deformed left ankle. She complained of severe pain in her upper left leg and when I exposed the leg, an obvious deformity indicated a mid-shaft femur fracture. No other injuries were identified.
Since the leg injury was closed with no bruising or signs of distal blood loss, I removed a tourniquet that had been placed by the first party on scene and began removing Elise’s gear to prepare her for a litter carry to an appropriate extrication point. We were waiting for a traction splint and a litter to arrive with the SAR teams and we determined that the Front Porch would be the most obvious extrication point for air evacuation, as loose blocks above the accident site were identified as a hazard for the patient and rescuers.
At 1130 Chief Cougan Carothers (Central Yavapai Fire) was the first of the rescue personnel to arrive and took over as field commander for this operation. We cleared a trail through thick brush for the litter carry to the Front Porch, and set anchors for belays and lowers through technical steps. By 1400 Elise was short-hauled in a Bauman Bag (a single-point suspension for hoisting a patient), then transferred to an air ambulance and flown to Flagstaff Medical Center. She had sustained a broken femur and a broken ankle. She has had two successful surgeries and is expected to have a full recovery.
Analysis
All three had previously climbed together and had done this route and other Granite Mountain routes. They were all competent at basic rock climbing skills and had all received formal training in rock climbing.
Climbing at any area puts us at risk of rockfall. The climbing party involved did many things correctly. Elise and Jeff were both wearing helmets, which is, unfortunately, not the norm at this climbing area. While belaying, Jeff was positioned to the side of the direct rockfall zone (which may have saved his life), and the team had a cell phone. By positioning the belay to the side and not anchoring himself, however, he was pulled upward from his stance, and this pull in combination with being struck by the rock caused him to let go of the belay. A ground anchor and appropriate belay stance in this case would have mitigated these hazards.
Though it is not common for climbers to use auto-locking devices on multi-pitch routes, a belay device such as a GriGri or Cinch would have shortened Elise’s fall.
Emergency response teams would have responded differently and brought different tools (traction splint) had they known the injury was a broken femur. Jeff informed the 911 dispatcher that Elise had broken the tibia and fibula rather than the femur. A good lesson from this incident is to take the time to gather accurate and detailed information and to report it carefully to the dispatcher. It was helpful that most of the people on scene were trained in wilderness medicine, as this facilitated a smooth and calm rescue operation. Climbers on scene integrated well with rescue teams as a result of these skills.
If a rescue litter had been cached at this popular climbing area, it is likely that with the resources and people on scene, an immobilization and carry of the patient to the Front Porch (300 meters) would have been feasible one hour after the accident took place. This may have allowed a helicopter evacuation to be initiated upon the arrival of rescue personnel and cut the total rescue time by more than half. (The litter that was hiked up did not arrive on scene until three and a half hours after the accident).
We learned during the rescue that a litter had been cached at the Front Porch for an event such as this. (Chief Carothers had stopped to look for it, since he thought it was still cached.) The litter was cached several years ago in response to another accident and prior to the designation of Granite Mountain as a wilderness area. It was removed by Prescott College in 2009 after discussions with the Prescott National Forest Wilderness Manager, as it was thought to be old and unsafe and not in compliance with the U.S. Forest Service wilderness management policy. A review of this policy or replacement of the cached litter with a modern litter was not deemed necessary at that time. Had Elise’s femur fracture involved major arteries, or if her injuries had been more serious, a cached litter could have served as the difference between life and death. In light of this accident, local rescue and climber groups are appealing to the Prescott N.F. wilderness managers to replace the cached litter. This raises the issue of reviewing management policy regarding life safety at wilderness climbing areas across the country. (Sources: Climbers involved in the accident and rescue efforts, Chief Cou- gan Carothers, Central Yavapai Fire, Prescott National Forest, and David Lovejoy, Adventure Education Program, Prescott College. This report was compiled by Viren Perumal, WEMT, AMGA Rock Guide, Prescott College Instructor, and edited by John Dill and Jed Williamson)</t>
  </si>
  <si>
    <t>Stranded on Descent — Unable to Ascend Rope, Inadequate Self-Rescue Skills, Communications Problems over Distance, California, Yosemite Valley, Sons of Yesterday</t>
  </si>
  <si>
    <t>California, Yosemite Valley, Sons of Yesterday
On June 29, Curt (26) and Sherri (29) (pseudonyms) climbed Serenity Crack (three pitches, 5.10d). From the top of Serenity they continued up Sons of Yesterday (six pitches, 5.10a), and then began rappelling the same line on double ropes. They reached the top of the first pitch of Sons (the bolts at the base of the long jam crack) in early afternoon and Curt descended first on the next rappel. As he neared the top of Serenity (the top of pitch 3), he saw that he had enough rope to reach the next anchor, so he called up to Sherri, told her his plan, and continued down to the top of pitch 2. Once there, he could not see or talk with Sherri, two pitches above, so he released tension on the rope and gave three tugs, their signal for her to rappel.
Curt discovered during his rappel that from their anchor on Sons the fall-line slanted distinctly left of his descent line, dropping over a steep corner onto the Superslide face to the west. Therefore, he had to deliberately tension to the right as he descended. He neglected to warn Sherri, assuming she would see the proper line and deal with it adequately. As she rappelled, Curt heard her start sliding along the rock and knew she was swinging left. She was barefoot, so once she lost her footing she couldn’t regain it and she slid until she was hanging free, over the corner.
Curt still had the ends of the ropes, which ran up, left, and around the corner. He couldn’t see what was on the other side, but Sherri was probably still 80 feet above and to his left. He tried pulling her toward him to where she could get herself around the corner and back onto the Serenity face, but there was too much friction. He decided to let go of the ends of the ropes. That left him marooned at the pitch 2 anchor, but it made it easier for Sherri to do whatever was necessary to get back up. At that point they could communicate somewhat by shouting, but Curt didn’t realize that she was hanging free. Although the area is very popular, they saw no other climbers on Serenity or Superslide to help them.
To get out of their jam, Sherri would have to ascend her ropes until she was above the lip and high enough on the face that she could swing back onto the correct line. (It would also help if she put her shoes back on for friction.) She had slings with which to fashion Prusiks or other ascender hitches, but she didn’t know how to tie them and had never ascended a rope that way. Curt tried to talk her through it but failed because of the poor communication conditions.
Sherri continued her rappel onto the Superslide face. Now she could see and talk with Curt but there was no way to link up, so she found natural anchors, continued to the ground, and called the Park Service. Two rescuers climbed Serenity Crack so Curt could descend.
Analysis
The route topo, which Curt and Sherri had taken up the climb, warns about the risk of swinging left on that rappel. If you spot such a hazard, as Curt did, don’t assume your partner will see it. If the issue is significant, point it out and keep the rappels short for better communications. But stuff happens despite your best efforts, so it pays to have the skills to get yourself out of trouble. Re-ascending the rope as soon as she took the slider would have put Sherri back on track (with a bit of sweat), but despite six years of experience and leading multi-pitch trad at the 5.9-5.10 level, she did not know how to safely ascend a rope. Overall, this was a pretty minor incident, but a slight change of scene—instead of only 300 yards from Yosemite Village—might have left them both stranded.
[Technical Note: I hate to see climbing come to this, but if they'd both had cell phones and service, Curt could have sent instructional photos to Sherri on the spot. A pair of FRS radios is the next best solution, but having self-rescue skills beats both options.] (Source: John Dill, NPS Ranger, and Curt)</t>
  </si>
  <si>
    <t>Stranded, Exceeding Abilities, Inexperience, Inadequate Clohting/Equipment, Colorado, Rocky Mountain National Park, Longs Peak, Keiner's Route</t>
  </si>
  <si>
    <t>Colorado, Rocky Mountain National Park, Longs Peak, Keiner's Route
On September 2, a party of two men (ages 53 and 34) with no alpine rock or any snow/ice experience attempted Keiner’s Route on Longs Peak. (Keiner’s is a 2,000-foot, grade II, AI 2, 5.3-5.5 route.) This route starts with an 800-foot snow/ice couloir known as Lambs Slide then finishes with 1,200 feet of alpine rock, with climbing ranging from 4th class to 5.5. This party encountered more difficult and time consuming climbing than expected while attempting this route. After spending six and a half hours climbing the snow/ice couloir, they started up the rock section at about 3:00 p.m. They managed to climb about four pitches over the next four and a half hours, but could not find climbing that they thought was easier than 5.8. They reached a point that they could not continue from and ended rappelling back to an exposed ledge where they spent the night resting and running in place to stay warm. The next morning they called the NPS for help and stated that they were stranded. They could not find the way up and did not think that they could safely descend the snow/ice couloir. Park Rangers convinced them to reverse the route as far as they could while other Rangers climbed up to them. The Rangers assisted them off the route by climbing with them up Lamb’s Slide to the large saddle between Mount Meeker and Longs Peak. After descending the third-class Loft route with the Rangers, these two climbers spent a second night in the backcountry at Chasm Shelter with Rangers and walked out unharmed the next morning.
Analysis
These two climbers had minimal climbing experience, and neither climber had any alpine rock or snow/ice climbing experience. One had just started climbing in a gym this winter and had only climbed outdoors twice before this trip. The other started climbing three years ago. Even though most of his experience also came from the gym, he has climbed some outdoors at places like Seneca, Red Rocks and the New River Gorge amongst others. He had done some multi-pitch traditional climbing before this trip.
They had not climbed grades harder than 5.5 in the gym and likely assumed that the 5.5 rating meant that this climb would be “easy” for them. They did not research or plan for a retreat route if something went wrong. Their escape plan involved programming the emergency number for Rocky Mountain National Park into a cell phone. Their lack of an honest personal assessment of their abilities put their own lives at risk as well as the lives of the Rangers who had to climb up to help them.
Even though they got themselves into this situation, they did make several good decisions once they realized that they could not complete the route. They did not blindly push forward on the route, but instead they began to retreat to a safer spot and elected to spend the night there. Once they contacted Rangers, they safely made their way to a meeting point. They accurately assessed their own inability to safely descend Lambs Slide.
Overall this party could have prevented their own rescue in several ways. Here are two of the most obvious: (1) They could have simply chosen another, less committing, route to start their alpine climbing career—one that matched their abilities more closely. A route like the North Face route on Longs Peak would have still allowed them to summit Longs Peak; however, it would have been within their ability. Some discussions with Rangers in the Longs Peak Ranger Station or more preplanning could have pointed them in this direction. (2) More research on the possible escape routes from Keiner’s would have allowed them more chances of affecting their own rescue. If they had known that they could have continued up Lambs Slide to the Loft and then walked down, then they likely would have used this option. (Source: Edited from a report by Rich Browne, Park Ranger Emergency Services Coordinator, Rocky Mountain National Park)</t>
  </si>
  <si>
    <t>Stranded, Inadequate Equipment, Climbing Alone, Colorado, Second Flatiron</t>
  </si>
  <si>
    <t>Colorado, Second Flatiron
On September 4, rescuers were dispatched to the Second Flatiron on a report of a stranded climber. Noah Gershon (20) was located on a near vertical edge of the “Pullman Car,” a rock feature on the upper portion of the Second Flatiron. Due to Gershon’s location, it took almost two hours to reach and secure him. Gershon was then assisted to the summit, and hiked out to the trailhead under his own power. He was not injured.
Analysis
Gershon has some experience climbing and was “bouldering” on the edge of the Second Flatiron when he decided to climb the Flatiron’s face. He was unfamiliar with the common routes and got into a situation where he was unable to climb further up and could not down-climb to easier terrain. Gershon had on rock climbing shoes, but did not have a harness, helmet or rope with him. (Source: Boulder County Sheriff's Department)</t>
  </si>
  <si>
    <t>Stranded, Off Route, Colorado, Eldorado Canyon State Park</t>
  </si>
  <si>
    <t>Colorado, Eldorado Canyon State Park
On March 4, a male climber (23) and his friend began to rappel the Redguard route sometime around 7:00 p.m. They quickly realized they had descended in the wrong spot and had become stuck. They called two friends who attempted to help them, but after several hours they decided to call 911. Rocky Mountain Rescue performed a technical rescue of the two stuck climbers, and evacuated them without incident and injury.
Analysis
A better knowledge of the descent route may have prevented this incident from occurring. (Source: Boulder County Sheriff’s Department)</t>
  </si>
  <si>
    <t>Stranded, Off Route, Party Separated, Colorado, Rocky Mountain National Park, Longs Peak, The Diamond</t>
  </si>
  <si>
    <t>Colorado, Rocky Mountain National Park, Longs Peak, The Diamond
On July 20, Carloyn Davis (27) became stranded while rappelling down The Diamond (East Face). She and her partner had climbed the Casual Route (grade IV, 5.10) and reached Table Ledge where the Diamond rappels begin at about 11:00 a.m. At the bottom of the second rappel, she missed the correct anchors and rappelled past them. She found some other fixed gear to clip into. She was about 50 feet to the climber’s right of the correct anchors and a little bit below them. Her partner rappelled to the correct anchors and after talking to each other about what to do, they decided to have him pull the ropes and try to swing over to her. Once they pulled the ropes, they could not swing the ropes over to her location and her partner did not have any of the climbing gear. She had the rack and most of their extra clothes. For two hours, they tried unsuccessfully to get the ropes to her. Her climbing partner rappelled the rest of the way down and went for help. He located RMNP trail crew on Longs Peak who notified the Park.
A team of four Rangers was flown to the summit of Longs Peak just before dark. They down climbed Kiener’s Route to Table ledge and lowered a Ranger to the stranded climber. She was able to ascend the rope back to Table Ledge. From there one of the Rangers escorted her to the summit. They arrived at the summit at 2:15 a.m. The climber and the Rangers bivied on the summit until 7:00 a.m. Between 7:00 a.m. and 10:00 a.m., the Rangers collected all the gear and a helicopter flew all the personnel, the climber, and their gear off the mountain.
Analysis
These climbers had years of alpine and big-wall experience and Ms. Davis had done this route the previous year. They started early, climbed efficiently, had the proper equipment, and they were on their way back down with time to spare. Once they became separated and got off of the standard rappel route, they discussed a plan that would get them back on the route together. Unfortunately this plan did not succeed.
More than likely, fatigue (these climbers had been walking/climbing since 1:30 a.m.) played a large role in helping to convince them that their plan could work. It certainly must have seemed easier than the other options of having her ascend the rope or building their own anchors and leaving gear behind to get back to Broadway. Fortunately, the stranded climber had rain gear and extra clothes and could endure the several rainstorms that occurred that afternoon while she waited for a rescue team to arrive. (Source: Rich Browne, Emergency Services Coordinator, Rocky Mountain National Park)</t>
  </si>
  <si>
    <t>Avalanche, Poor Position, Ignored Obvious Potential for Avalanche, Washington, Mount Rainier, Ingraham Direct</t>
  </si>
  <si>
    <t>Washington, Mount Rainier, Ingraham Direct
On the morning of June 5th at 0445, a large avalanche along the Ingraham Direct route was reported to NPS rangers by RMI guides on the Ingraham Glacier around 11,400 feet. Eleven people—a party of three Americans, a party of six Koreans, and two solo climbers, one of whom was a skier—were reported to have been involved in the avalanche. It was reported that five were still partially buried, five had been recovered, and one was still missing.
Rangers Glenn Kessler and Thomas Payne received the report at Camp Muir, whereupon Payne climbed to the scene while Kessler took the role of IC. When Ranger Payne arrived on scene, mountain guides and other members of the parties had recovered ten of the eleven involved climbers. Ranger Payne, along with guides from AAI, RMI, and IMG, assessed the injured climbers while plans were made for evacuation off the mountain.
Amazingly only three significant injuries resulted among the ten recovered climbers: a male (47) had been completely buried and lost consciousness, another male (62) complained of a knee injury, and another male (age unknown) had a facial laceration. The patient with the facial laceration was escorted to Camp Muir by a guide and later walked down to Paradise with the non-injured members of his party. Ranger Payne requested a helicopter evacuation for the remaining two patients. At 1218, a Chinook helicopter from Fort Lewis arrived on scene and evacuated the two injured climbers and remaining rescuers. The patients were taken directly to Madigan Hospital at Fort Lewis where they were treated for their injuries.
Due to remaining avalanche danger and the complex terrain above the slide, a ground search for the missing climber was deemed unsafe. A civilian MD530 helicopter was then used to conduct an aerial search of the slide path. Ranger Kessler boarded the civilian helicopter at Camp Muir and with the pilot and another observer conducted an aerial search. Gusty winds hampered the aircraft from getting close to the surface, but a midlevel search was completed, and provided no significant clues.
Over the next three days, rangers attempted to search for the missing climber. He had been the uppermost person on the route when the avalanche occurred. Stability and slope tests, however, indicated that the avalanche danger remained considerable to high at the elevation below the run-out of the avalanche and presumably at least that much above, thereby preventing rangers from safely accessing the debris area.
When the avalanche danger diminished to the point the area could be accessed with some degree of safety, rangers performed visual searches along with focused probing in likely catchment areas and debris build-up areas. No results were forthcoming.
Warm weather over the next couple of months caused melt-out of much of the debris, resulting in the surfacing of items lost in the avalanche. It is believed that all of these belonged to those who had survived the avalanche. Probe searching was completed around the areas where the melted-out items were located, but again, with no results.
Analysis
May and early June are often times of lingering unstable weather on Mount Rainier. However, it was exceptionally stormy during the early season. Storm after storm laid down layers of snow above 8,000 feet. With snowfall well above average and little time between storms for snow to settle, summit climbing of Mount Rainier was practically at a standstill due to avalanche danger. June 6th was one of the first days during this period to have a forecast for clear skies.
Having just climbed from Camp Muir to Ingraham Flats, the guided clients of RMI were learning about the potential avalanche danger. Their guides were explaining that they would be turning back due to this. Leaving the safety of Ingraham Flats was not a risk they would accept. It is likely that some of these clients saw the score of headlamps above them on the Ingraham Glacier Headwall and considered whether they had spent their money wisely on such tentative guides. Moments later, the slab avalanche ripped out and the debris came down to within a few hundred yards of Ingraham Flats.
The trigger of this avalanche is unknown, but it was likely a natural avalanche, as there was a great distance and elevation between the uppermost climber on-route and the crown. To choose to climb at a time when naturally triggered avalanches are possible is an even bigger error than to choose to climb when human-triggered avalanches are possible.
The one fatality that occurred was of a solo climber who was the highest on the route at the time. All the other injuries and burials that took place were of climbers lower in the run out zone, and this is possibly why many of them survived and were able to be found quickly by the guides nearby. The available rescue resources were tapped out dealing with searching, digging out those that survived and tending to the injured. By the time resources were freed up some 90 minutes later, the likelihood of finding the avalanche victim alive was less than ten percent.
There are many hazards on Mount Rainier, but there are only a few that climbers must take seriously enough to turn them around immediately. One of these is avalanche danger. On average, there are a dozen or so days during the typical climbing season where avalanche danger is so significant that it demands immediate action.
It is apparent that this avalanche would have resulted in more fatalities had there not been guides with avalanche safety training in the vicinity who acted rapidly. The fact that there were several parties on the upper mountain ignoring the obvious clues of avalanche danger speaks both to the goal orientation and level of commitment to achieve that goal that can blind-side climbers. Additionally, many independent climbers here lack avalanche knowledge and the mountaineering skills to manage the conditions. (Source: Edited from a report by Glenn Kessler, Climbing Ranger)
(Editor’s Note: According to The Seattle Times on June 9, 2010, Mark Wedeven, 27, from Olympia was the missing climber. He had climbed Mount Rainier numerous times. He was solo climbing at the time.)</t>
  </si>
  <si>
    <t>Avalanche, Wyoming, Grand Teton National Park, South Teton</t>
  </si>
  <si>
    <t>Wyoming, Grand Teton National Park, South Teton
On February 22 at 1120, Wray Landon (31) was caught in an avalanche and carried to his death while skiing near the summit of the South Teton. Landon was skiing with partners Nathan Brown (32) and Brady Johnston (27). Both searched the slide path for Landon immediately after the avalanche occurred. They descended the path to the edge of a steep cliff where they could see something in the debris field over 1000 feet below, though they could not tell if it was Landon. At that point, Brown called 911 and was connected to Park Dispatch. Park rangers and several Teton County Search and Rescue (TCSAR) personnel responded to the scene using the Teton County Sheriff’s Office rescue helicopter.
At 1335, rangers located the debris field and Landon’s body, and while hovering nearby, determined that Landon was deceased. TCSAR personnel used explosives which were dropped from the helicopter to control slopes that rangers would have to cross over or under to reach the body. Rangers were flown to a staging area at Snowdrift Lake where they then skied to the body. The body was extricated via helicopter long line to the valley and the rescue rangers were picked up at Snowdrift Lake and flown back to the Jackson Hole Airport.
I talked to Brown by cell phone and told him to descend Garnet Canyon via the route they had climbed that morning. Johnston and Brown skied back to the Taggart Lake Trailhead without further incident, arriving at 1600. Analysis
Under mostly sunny skies at the summit, these ski mountaineers discussed their options. They considered skiing the Southeast Couloir, but were concerned that with its east and south exposure, it would be sun crusted and not very enjoyable skiing. The second option was to ski the South Face, which also had the potential for sun crusts given its aspect. Everyone in the party knew that one of the south couloirs, known as the Amore Vita, had been skied two days before by a party of two. The group could still see the ski tracks in the snow and Brown had spoken to a member of that party, Steve Romeo, about the conditions. The group felt that the Amore Vita was their best option because it had been previously skied and would likely provide better and safer snow conditions because it was protected from direct sunlight. Johnston told me that he and Landon had skied that line together about three times in the past. Brown told me that he had skied the South Face one time before.
After the group settled on the Amore Vita, they started down towards the South Face one at a time. Johnston went first, and Brown noted that he was aggressively jumping on the snow above the Southeast Couloir testing its stability. They found that only a shallow sun crust would break up and slide away. The group continued to descend to the skier’s right of the Southeast Couloir on a steep slope described by Brown to be around 50 degrees. The group was spread out as they reached the top portion of the South Face. Johnston was in the lead, followed by Landon and then Brown. They traversed one at a time, high across the top of the South Face snowfield, ski cutting and jumping on the slope to test stability. They regrouped on a 20 to 25 degree portion of the slope high on the skier’s right side. The main portion of the South Face snowfield was below them, later estimated to be about 35 degrees. From his previous descent of the South Face, Brown recognized that the slope held “way more snow” than he had seen there before, and he said that to the group. On the slope, they could clearly see the two sets of tracks left the by the group that had skied the Amore Vita.
Johnston skied the slope first, moving left towards the middle of the slope before turning back to the right towards the entrance to the Amore Vita. He told me that he was skiing “light” because the snow definitely felt weird. He noted that they were aware that there was a wind slab on the slope. In relation to the previous tracks on the slope, Johnston said that he was basically skiing the same line. He arrived at the entrance to the Amore Vita and looked back up to Landon and Brown. Landon yelled down to Johnston that he thought he could enter the Amore Vita from where he was standing with Brown, but Johnston yelled back that that was not the best way in. (Note: It is apparently possible to enter the Amore Vita at that point, however the route is more difficult and would require technical down climbing and significant exposure.) Brown said that Landon then looked at him, turned away and started skiing. He said he thinks Landon made about two or three turns when he heard a “whumpf.” Brown realized that a slab avalanche had broken right under his own skis, and he quickly worked to step uphill off of the blocks that were moving under his feet. Brown managed to stop on the bed surface near the avalanche crown. He did not hear any sound from Landon, and when he was able to look up, he could not see Landon.
In my separate interview with Johnston, he guessed that Landon was four to eight turns into the run when the avalanche occurred. He said that Landon appeared to be skiing the same line that he had, or possibly a little to the skier’s left of his line. When the avalanche occurred, Johnston noted that “the slide released really quickly,” and he could not see Landon in it at all. He described the slide as being so quick that it seemed to suck the air along with it. A powder cloud developed, and Johnston, who was standing on rocks, was showered with snow.
Brown recalled that immediately after the avalanche, he was yelling down to Johnston, though he couldn’t remember what he was saying. Brown then opened his transceiver and realized that it did not appear to be working. He looked to Johnston who also had his transceiver out and was moving into a search pattern on the slide path. Brown followed behind Johnston and scanned the slide path for signs of Landon. Fewer than ten minutes had elapsed since the avalanche occurred, and at that point Brown made the 911 call.
While some people consider the type of ski mountaineering that Landon was doing to be inherently dangerous, those of us who enjoy this activity understand the associated risks and work hard to mitigate them. The hazards can be many and include rock fall, fatigue, falls, equipment failure, weather and avalanches.
Landon’s party was well prepared both in experience and with equipment. All three members of the party had skied on the South Teton before, as well as having done many other ski mountaineering descents in the Teton Range. They were informed as to the current and past snow conditions. They had talked to the party that skied the Amore Vita two days before and they had discussed their intended route and associated hazards before they began skiing. All three members of the party were extremely fit and mentally prepared for their skiing objective. There is no evidence that peer pressure, haste, or any overwhelming drive to complete the objective clouded their judgment. They realized that the slope they were skiing was a wind loaded slab. They ski cut and kicked at the slope as they crossed it one at a time. Unfortunately, when Landon began skiing, he most likely initiated the slide that killed him by impacting what many avalanche professionals call a “sweet spot,” or an area of weakness in the snow pack that when affected can initiate a fracture. This was an unfortunate accident in which Landon made a calculated risk and paid the ultimate price. (Source: Scott Guenther, Incident Commander)</t>
  </si>
  <si>
    <t>Belay and Tie-In Error, Fall on Rock, No Hard Hat, Utah, Big Cottonwood Canyon, Dogwood Crag</t>
  </si>
  <si>
    <t xml:space="preserve">Utah, Big Cottonwood Canyon, Dogwood Crag
On September 26, University of Utah, Remote Rescue Training’s HighAngle Rescue Technician class was practicing rope rescue systems at the Dogwood crag in Big Cottonwood Canyon when a nearby climber, not associated with the class, fell approximately 80 feet to the ground. The class immediately stopped the scenario and switched in to “real” rescue mode. The lead instructor delegated two students to stay at the top of the cliff where cell phone coverage is more reliable and call 911 to initiate the Emergency Medical System. A hasty team with two instructors and two students (all EMT’s) were immediately dispatched to the base of the cliff where the fallen climber landed. Two students went to the road to help direct EMS personnel to the patient more efficiently. The remaining students and instructor packed up all equipment that seemed likely to be helpful, including medical equipment and the stokes litter and went down to the base of the cliff, on standby to assist as needed.
The hasty team arrived at the patient approximately three minutes after the fall. The patient, Jeremy (22), was sitting up with his hands clenched to his chest. The hasty team leader and Remote Rescue Training instructor, Nate Ostis, completed a fall patient assessment. Due to the mechanism of injury, spinal precautions were maintained. EMS arrived on scene approximately ten minutes after the fall. The litter evacuation was non-technical and took approximately two minutes.
We know a few facts about how the fall occurred, gathered from our observations and interviews. Jeremy was top-roping with his rope fed directly through the anchor chains. Rather than tying into the end of the rope with a figure-8 follow through, he had tied a figure-8 on a bight and clipped the bight into his harness with a locking carabiner. When he neared the top of the climb (approximately 80 feet from the ground), he leaned back expecting to be lowered by his belayer to the ground. At that moment his attachment to the knot failed, because for some reason the carabiner gate “hyper-extended” and the bight of the knot came free from the carabiner. Realizing the dire situation he was in, Jeremy reached out and grabbed the only thing he could—the strand of rope between the belayer and the anchor. Initially there was no counter balance on the rope and Jeremy continued to free fall, but after a few feet, the knot at the end of the rope wedged up against the chains, essentially fixing the single strand of rope so that he was able to slow his descent and keep himself upright by gripping the rope. Approximately 15 feet from the ground, he hit and broke through a tree, which further slowed his descent.
The rescue team was unable to contact the fallen climber after turning care over to EMS but news reports said that the climber was released the next day with “minor injuries.”
Analysis
Tying into the end of the rope has long been the standard practice for this type of situation and would have avoided this accident all together. In situations where clipping into the rope makes more sense, many people would make the case for two locking carabiners at the attachment point. We do not know whether Jeremy was clipped in to the belay loop or the harness itself.
There are a few hypotheses of what may have happened. First, it seems very likely that the carabiner was not locked when Jeremy leaned back on the rope. Second, perhaps the carabiner was not even closed entirely, having been caught on either some fabric of the harness, the rope, or on the locking mechanism itself. Third, after not being closed, the carabiner may have been somehow loaded along the major axis and then, after it was stretched out, loaded along the minor axis. A fourth possibility is that the carabiner may have been pushed open and loaded to the side in such a way that the gate could swing around the side of the nose, allowing it to hyperextend. Other options are certainly possible.
Jeremy was not wearing a helmet. Although many people do not wear helmets when top-roping at single pitch crags such as this, he was extremely lucky to survive an 80-foot fall without sustaining any head injuries.
Passing the belay/lowering rope through the chains is often considered poor etiquette because it puts substantial wear on the chains as person after person lowers off the route. In this situation, had the knot jammed up against a couple of carabiners, it may or may not have held the force that the knot jammed against the small links was able to hold. Strangely, having the rope pass through the chains may have helped save Jeremy’s life. (Source: Andy Rich)
</t>
  </si>
  <si>
    <t>Belayer Error — Leader Pulled Off, Fall on Rock Climb 
Utah, American Fork Canyon</t>
  </si>
  <si>
    <t>On August 10, two experienced climbers climbing together for the first time met at the mouth of American Fork Canyon at the suggestion of the younger climber, Christian Burrell (25), who proposed establishing a new route. James Garrett (59) had established many first ascents traditionally from the ground up, whereas Burrell, though he had been active establishing new routes, had confined his style to top down methods. He seemed eager to learn to drill on lead from the more traditional Garrett and had proposed a moderate-appearing slab where he had looked at doing a new route. Burrell also seemed convinced the climbing would be no harder than 5.6 to 5.7, a climbing grade somewhat lacking in American Fork Canyon. The first pitch (5.10ish) went well, though patches of loose scree intermingled with the compact rock and belays were established to protect the belayer from inevitable rockfall. (Both climbers wore helmets.)
Burrell decided to jumar instead of seconding or climbing on top-rope to follow the first pitch. While leading the second pitch (the limestone accepted gear poorly), four bolts were drilled on lead. After the fourth bolt, the angle decreased considerably onto a loose scree slope. Garrett was now about 25 meters above Burrell, and after passing a small corner, visual and verbal contact became limited. Canyon river and car traffic noise further complicated communication. Burrell reported some rockfall, but Garrett suddenly felt a huge amount of drag on the rope as he climbed easy, albeit loose, terrain about two meters above the last bolt he had placed. He struggled with maintaining his position on the slope, but inevitably sent down more loose rocks in scrambling to maintain his position and avoid falling down the slab. No rock fall came from above. Suddenly and without warning, Burrell put his entire body into pulling the rope in as if he had someone on a top-rope who was falling or had yelled, “Take!” Only this was not the case.
As Garrett started to fall, he tried consciously to relax his body to lessen the injuries knowing that his last protection bolt was not far below. Instead, he fell and tumbled more than 20 meters, finally coming to a stop a mere three to four meters above the belayer. Garrett’s helmet was so deformed that it fell off his head at the end of the fall and tumbled to the belay ledge.
Garrett, an RN and former Flight Nurse, self-diagnosed his most life threatening injuries and concerned about airway issues, asked the belayer to lower him the short distance to the belay ledge where Burrell could be free to better assess/care/and address the ABC’s and comfort Garrett. Burrell decided to call 911 first and then followed their instructions not to move Garrett further and simply wait for EMS Rescue Helicopter evacuation.
After about 45 minutes, rescue crews reached Garrett by ground. They were instructed by Garrett how to install another bolt next to the second one placed while on lead. This provided a two-bolt anchor from which Garrett could be lowered by litter the short distance to the ledge. On the belay ledge, a backboard was placed and an IV with LR was started to allow the administration of pain medication. Garrett complained of mostly right chest wall pain. Thirty minutes later, Garrett was hoisted out by an Air Ambulance helicopter and flown to the hospital where X-rays revealed fifteen broken bones in the C-Spine, T-Spine, right hand, right ribs, and right foot. A right pneumothorax and lung contusion added to the list of injuries. No paralysis or head injury was incurred, but fusion of the T- spine was later necessary. The Black Diamond Helmet that absorbed all of the head blows clearly saved a life on this day.
ANALYSIS
It is really difficult to deduce what exactly was going through Burrell’s mind. Tension should never be applied to the lead rope when the leader is clearly above his last piece of protection. Though he had climbed for many years and rap-drilled numerous new routes, Burrell appeared new to the idea of traditional climbing and bolt installation as one ascends. He also possibly confused a falling loose stone for a falling climber. For the leader to have to endure such a long and painful fall when he was really so close to his last piece implies that the belayer additionally most likely lost control of the rope as well.
Burrell chose never to discuss the incident with Garrett. It can only be assumed that he realized his mistake after he had applied such massive amounts of tension. He then either fed out more rope to “overcorrect” his initial error or compounded the mistake by loosing control of the belay.
As Burrell suggested the project from the beginning would be a slab climb no harder than 5.7 in difficulty, Garrett should probably have decided to abandon the project from the two-bolt belay anchor he had installed after completing the first loose 5.10 pitch. In hindsight, this would certainly have prevented the mishap that followed while leading the second pitch. Despite the looseness or chossy characteristics of the climbing, Garrett never felt outside of his comfort zone so had independently decided to continue. Perhaps mutual trust between climbing partners must be built up over time.
Also, while cell phones are good to have for use in the case of an emergency, many young climbers seem to be stuck in a nether land between the virtual and real worlds. Some younger belayers may not be fully aware of the consequences of multi-tasking. The importance of the relationship between a focused and competent belayer to a safe ascent/climb cannot be overstated. (Source: James Garrett)
(Additional comment: The implication that Burrell was using his cell phone while belaying is disturbing to say the least. This editor has written a piece called “Climbing With Blind Dates.” It indicates some of the discussion points to engage in before setting out with someone whose climbing experience is known only through conversation. Source: Jed Williamson)</t>
  </si>
  <si>
    <t>Climber Unties from Team — Disappears During Severe Weather, Inexperienced Climbing Partners, Washington, Mount Rainier, Gibraltar Ledges</t>
  </si>
  <si>
    <t>Washington, Mount Rainier, Gibraltar Ledges
On the morning of July 1, Eric Lewis (57) went missing when his climbing companions discovered that he had unclipped from the climbing rope and disappeared. The three-man team was ascending the Gibraltar Ledges route and encountered high wind and low visibility. The climber in the lead, Don Storm, Jr., stopped and was joined by the second climber on the rope, Trevor Lane. At 13,900 feet, as they waited for Lewis to join them, they discovered only a coil with a butterfly knot when they reeled the rope in. They had caught glimpses of Lewis on the rope just moments before and immediately searched the slope below them. After what they deemed a thorough local search, they proceeded to the summit ridge in case Lewis had somehow skirted around them while they searched below. When Lewis was not found on the summit ridge, they returned to Camp Muir and reported the incident to climbing rangers.
Climbing ranger Tom Payne and two mountain guides climbed rapidly from Camp Muir to the summit looking for Lewis late Thursday (July 1st) afternoon. Arriving in the summit vicinity at 2000, the searchers looked for Lewis or any signs of his presence, but without any results. The search team returned to Camp Muir around 2200. Meanwhile, additional resources were sent up to Camp Muir Thursday afternoon to provide additional searchers and support personnel.
On Friday (July 2) the search expanded, with more than 40 personnel involved. Ground searchers included National Park Service climbing rangers, climbing guides from Rainier Mountaineering, Alpine Ascents International, and International Mountain Guides, as well as a few volunteers from Mountain Rescue. Park rangers aboard a military CH-47 Chinook helicopter from Fort Lewis and a contract helicopter from Northwest Helicopters searched from the air.
By mid-morning one team of ground searchers, which had focused its efforts on the 13,000-14,000-foot level, located the climber’s backpack (containing climbing harness, snow shovel, and full but frozen water bottles) at 13,600 feet and then a tiny snowcave about 200 vertical feet above it. Another search team climbed and scoured the entire Gibraltar Ledges route along with the upper Nisqually and Ingraham Glaciers. A third search team concentrated efforts on the West side of the East crater rim, looking in the steam caves when possible.
Yet another search team consisting of rangers from Camp Schurman climbed up and over the Emmons route to thoroughly search the summit rim steams caves and then join the alpine search effort in the vicinity of the Ingraham Glacier and the Disappointment Cleaver.
On the third day of the search, both air and ground operations resumed. Rangers staged at Camp Muir continued the ground search operations, skiing to the base of Gibraltar Chute to search the area for signs of the missing climber. Having exhausted the searchable terrain on the Ingraham Glacier side the previous day, the ground search was refocused on the Nisqually Glacier side to cover the possibility that Lewis had fallen while down-climbing the Gibraltar Ledges or Gibraltar Chute routes. Rangers thoroughly examined the terrain in the fall line of these routes. They also explored the base of the Nisqually Icefall and the Muir Rocks Ridge leading up to the Gibraltar Chute, climbing up to and into the bergschrund under the chute.
Having searched the area extensively in and adjacent to the climber’s last known location and having found no additional clues on the third day of the search, the likelihood of finding Lewis alive had diminished greatly. Given the very cold and very windy conditions during and following Lewis’ disappearance and the lack of any emergency gear carried by the climber, survival in such harsh conditions for three days was unlikely. Weather models for what would be day four of the search indicated a front approaching with precipitation and high winds forecast on the mountain. Both air and ground search efforts would be curtailed by the incoming weather.
(Editor’s Note: There was more narrative about the continuing and extensive searches. Mr. Lewis was not and has not yet been found.)
Analysis
Weather conditions had a lot to do with this incident, but the most significant contributing factors will probably never be known. The climber who unclipped from his partners’ rope did so in very severe weather and for no known reason. Guesses included that he didn’t want to slow his group down, had to deal with some personal problem, or had a mental lapse due to fatigue, hypothermia, or some altitude related illness. All were mentioned as possible reasons for him leaving the rope. It is also unknown how long Mr. Lewis was able to survive before succumbing to the cold or a fall from which he could not have survived. The discovery of his pack and a small “snow cave” high on the Ingraham Glacier provide clues that Mr. Lewis did survive for some time after losing contact with his party.
Lewis had left for his climb with very little in his pack, presumably to go “fast and light”. As a result, Lewis had little to rely on when he separated from his team, especially given the weather conditions. He did not have a sleeping bag, tent, or any additional clothing beyond that which he had on his back.
While his party members did do a preliminary search when they realized Mr. Lewis was no longer on the rope, weather and inexperience hampered this effort. Mr. Lewis was actually the most experienced of the three climbers, although not the most fit of all of them. The area searched by the two climbers was just the radius of one rope from where they realized Mr. Lewis had gone missing. They did not feel comfortable backtracking even a few hundred feet down route, which was very likely the spot where Mr. Lewis had unclipped. By returning to Camp Muir and alerting NPS rangers to the situation, the climbers were able to summon people with more knowledge and experience to help search, but with the weather conditions and limited information on the exact location Mr. Lewis was last seen, search efforts were not successful.
Being able to navigate and deal with unexpected situations in all types of weather are required skills for traveling safely in mountain environments. Also, knowing yourself and your climbing partners’ limitations are vital for successful climbing trips. (Source: Edited from a report by Glenn Kessler, Climbing Ranger)</t>
  </si>
  <si>
    <t>Dislodged Rock — Fall on Rock, Fatigue, Wyoming, Grand Teton, Black Dike</t>
  </si>
  <si>
    <t>Wyoming, Grand Teton, Black Dike
On July 17 around 1200, Paul Iman (23) contacted Rangers G.R. Fletcher and D. Hardesty at the Lower Saddle of Garnet Canyon. He was returning from the Black Dike area about a quarter of a mile above the Lower Saddle where he had earlier dislodged a rock while scrambling upward and fallen a short distance. After he had fallen, a rock impacted his rib area causing bruising. While descending to the Lower Saddle, he had farther experienced severe fatigue and nearly fainted.
D. Hardesty immediately contacted Rescue Coordinator G. Montopoli about the situation and Iman was escorted to the Lower Saddle Ranger hut. Rangers administered oxygen, food, and water over the course of the next couple hours. Park Medical Director Dr. Will Smith was also contacted via cell phone by the rangers at the Lower Saddle and apprised of the situation. Dr. Smith advised that Iman be escorted to the valley by rangers so they could monitor his injuries.
At 1400, after receiving substantial amounts of food and water from the rangers, Iman decided that his medical status had significantly improved and refused any further medical assistance from the rangers. He instead returned to his camp at the Moraine camping zone below the Lower Saddle, aware that the rangers would be spending the night at the Lower Saddle should his health deteriorate. The rescue was terminated at 1400. (Source: George Montopoli, Incident Commander)
Analysis
The approach to the actual rock climbing on the Grand Teton has to be treated with great care, both on the ascent in the dark and on the descent after having been out for many hours. Loose rocks abound here. (Source: Jed Williamson)</t>
  </si>
  <si>
    <t>Fall into Cravasse, Weather — Whiteout Conditions and High Winds, Off Route, Inexperience, Washington, Mount Rainier, Camp Muir</t>
  </si>
  <si>
    <t>Washington, Mount Rainier, Camp Muir
On April 27, park climbing rangers, assisted by guides from International Mountain Guides and Alpine Ascents International, successfully rescued two Canadian climbers, Simon Brunet (23) and Genivive Morund (early 20’s), who had fallen into a crevasse by walking off a cornice during whiteout conditions. She indicated that they were in the vicinity of Camp Muir, having traveled over the Muir Snowfield and past Anvil Rock prior to falling into a crevasse or over a cliff for a distance of 50 meters. She indicated that her climbing partner was unconscious at that time (Monday afternoon). She was unable to provide a location, and early indications were that one of the two was badly injured.
Rangers began making their way to Camp Muir to stage for early morning search operations. Weather conditions on the mountain were adverse, with sustained 70 mph winds gusting up to 90 mph and temperatures down to 23 degrees. A helicopter was placed on standby for morning operations. Early on Tuesday morning, Morund made contact with the park on her cell phone. Questioning by park officials provided critical information that led to identifying their location in the area just below Camp Muir. The rangers were able to locate and extract the two climbers using high angle rescue gear. Both climbers suffered from relatively minor injuries and hypothermia. As they had fallen into the crevasse with their packs on, the two were able to set their tent up, get into their sleeping bags, and even heat up soup. However, the intensity of the storm required them to continuously shovel snow off their tent throughout the night to prevent it from collapsing. An MD 530 helicopter was used to fly the climbers off the mountain.
They were transported to Morton Hospital and subsequently released at 2100. Ranger Glenn Kessler was IC on this operation. (Source: Edited from a report by Chuck Young, Chief Ranger)
Analysis
The climbers fell when they were navigating in very windy whiteout conditions. They said they were following a wanded route when they fell, but in actuality they had failed to make a crucial heading change around 9,200 feet and had wandered off route in a dangerous area. This spot on the Muir Snowfield is an area with no visual reference. They had left for Camp Muir in a storm with stormier weather forecast.
Major contributing factors were a combination of inexperience, severe winter weather, and poor communication. These two were experienced sport climbers but had not spent any significant time in alpine environments. They had overestimated their ability to deal with a harsh winter environment in glaciated terrain. They had no heavy insulating layers when they were found. Brunet and Morund set up their tent on a steep slope underneath the cornice from which they had fallen. The slope was receiving huge amounts of wind-transported snow, but they were unable or unwilling to move out of this very dangerous spot. Therefore, their sleeping bags, stoves and every other piece of equipment were useless because they were thoroughly soaked and frozen. (Source: Edited from a report by Cooper Self, Climbing Ranger)</t>
  </si>
  <si>
    <t>Fall on Ice, Inadequate Protection — Missed Back-Up Check and Warning, Haste 
Colorado, Rocky Mountain National Park, Thatchtop Mountain</t>
  </si>
  <si>
    <t>On November 20, as my friend Chris Pruchnic (42) and I walked early in the morning to our original destination, the Black Lake Slabs or West Gully ice climbs in RMNP, we talked at length. Chris, about running—a 100 mile race which he had completed about a month before, as Front Range Section Chair of the American Alpine Club—the recent Lumpy Ridge Trail work day which he had helped to organize and both of us had participated in, his upcoming climbing exchange trip to Iran, his guiding services—climbing trips to South America and SCUBA trips. He said he had not climbed as much as he had wanted last year. I talked mostly about work and rock and ice climbing.
Once we arrived at Mills Lake, Chris wanted to aim for a route called All Mixed Up (AMU) on Thatchtop Mountain. AMU and a route on the right looked like it was in good shape but since we had brought no rock gear I said, “It would be nice to have at least a set of stoppers,” and pointed out an area called Reflections. He brought our attention back to the AMU wall, which appeared well formed to the right and center. The left side looked very thin and mostly dry. We looked it over more closely and thought that it had enough ice to avoid having to do much climbing on rock if we stayed to the middle standard line of AMU. When I asked him about West Gully, he confirmed that he had led the crux pitch of West Gully a few years before so he was more inclined to do something new. “What do you think?” he said. I had a printed out topo of West Gully but I didn’t have one of AMU. I had looked over route topos and descriptions many times over the years. Apparently Chris had been researching the route in the recent days before and had his sights set on it and was convinced that we could do the route with screws only. I thought so as well. We agreed to do the center route on the AMU wall and started up the approach.
It was a windy day, but we were on the lee side so communication was not a problem. We geared up, did a complete safety check, and I led the first pitch up to the left end of the rocky headwall and stopped at a fixed belay station. He seconded up and we quickly exchanged gear. As he was about to start up the second pitch, I offered to take the tagline from him, but because it was so light he kept it on his back. Starting out with a couple of steps on verglas then good ice for a short section, the pitch turned to tricky low angle verglas and frozen sod. Enjoying the challenge, Chris yelled out, “It’s mixed baby!” We were having a good time. He had led about half way up the second pitch when he said he saw a fixed anchor off to the left. I yelled back “The route goes back to the right!” to the standard center route with the fat ice we saw from Mills Lake.
He said, “I’m going to use it.” He went left to a fixed anchor station on a ledge.
As I seconded up, again about halfway to where he was belaying, I noticed a fixed pin to the right and pointed out that we were probably off route. He said he’d completely missed that pin. I suggested that I could go right and set a belay so that he could down-climb and traverse over. The ice between his and my positions was good and not steep. There was at least one screw between us. He pointed out that there was another fixed pin further to the left and up from where he was. I couldn’t see it, so I agreed to come up to where he was belaying and take a closer look with the condition that we could still go back right if I didn’t like how the left side looked.
He had me on belay on an anchor of three pre-existing fixed points and runners, not from his harness. He was on the left side under two fixed pieces of webbing. The rope was flaked, looped from side to side across his three slings, which were clipped with lockers to the fixed gear. I believe one of his lockers connected the left two fixed slings to one on the right. When I came up to the ledge, I clipped in to the right side of the anchor on a fixed runner under a fixed pin with one of my locking ’biners and tied in with a clove hitch on my end of the rope. He pointed out the route to the left.
Chris commented that he was uncomfortable at his sloping stance as he fiddled with his lockers. He wanted to move to where I was standing on flatter ground. He had loosened the rings on his lockers but no red was showing. I was thinking that he wanted to step down next to me, on my left, by extending or moving one runner at a time. He was still anchored on all three points.
I looked over to the left and checked out the route. On an easy looking, mostly snowy traverse below a rock band, there was a fixed pin about 30+ feet out. The band was mostly a slab, running above the traverse. Another 30 feet or so from the pin, there was what appeared from our angle to be a 3-4-foot wide smear of ice on the slab, detached on the edges. It looked only inches thick. Fifteen feet above the start of the smear I couldn’t see anything. (A photo showed it to be all rock, topos show no named route)
At this time he said, “So I noticed that you tied the rope directly into the anchor with a clove hitch. I’d like to start using it more quickly and efficiently. It’s not that I can’t tie one; it’s just not a knot that I use very often. So how do you... or before you show me let me just do it. Rather than look through all this rope (in front of him), I’ll just use your end.” He tried once, didn’t look right. Tried again, no good. Tried something different, not as good as the previous time. Once again same result. “Oh that’s embarrassing!” he said, frustrated.
I took the bight of rope from him and said, “Ok look. Here’s how I tie it. I just...” I showed him how I do it. I handed the rope back to him without the knot. He tied it right. First try that time.
Me: “That’s it.” Chris: “That’s it.”
I looked to my right and thought it still wouldn’t be that much work to get back on the original route. I heard ’biners clipping so I looked back left to see that Chris was in the process of removing the third of his lockers. When he took his pieces off unannounced to move to a better stance, he left me on only one fixed pin. I knew that I hadn’t checked for a fourth backup, so I said emphatically, “Wait what are you doing? Clip back in!!” As he stepped behind me, he disregarded my warning saying, “It’s easier to move all of it at the same time.” It was too late for me to restrain him physically, so I stood still so as not to disrupt his movements. I felt his hand slide down my back as he said, “Oops!” At that point pure wishful thinking overtook my mind and I looked to my right and said: “Chris?” Chris said: “What?”
I thought he had responded to me, but instead I’m now sure he was wondering when his knot was going to catch. Gear rattled. I looked left and right. From then on I couldn’t make out anything he said. I said, “Where’d you go?” Oh God, I thought. I finally turned around far enough to catch just a glimpse of where he was and was shocked at how far he had fallen. Me: “CHRIS!!!”
I had to turn back forward, pull on gear and re-adjust my feet to get a better look straight below and behind me. As I was doing so, I heard the loud impact. He must have been in the air a good distance and hit hard.
When I was able to turn far enough around to get a good look, he was sliding fast down a lower angle section and finally came to a sudden stop. The anchor clanged and shook as I turned back up to see that we were both on only that one piton and only two knots between us. His clove hitch had caught, but he had tied it on my end of the rope. He’d forgotten that he hadn’t looked for his end of the rope. It seemed to me that he was simply practicing the hitch, not about to rely on it as a backup. I stared at the pin and wondered: Well..., was I supposed to go with him? It would be easier to deal with that, than to have to go through this. I was completely stunned.
I noticed that the rope had stopped his fall above a snow ledge. I tested the tension on the rope and found that it was fully weighted. His weight shifted to one side and then no movement after that. Although there was only a small chance he could have survived the fall and that he was unconscious, I had to at least assume that he was alive. I continually called out to him.
I took a minute to collect myself, assessing what was possible. I backed up my anchor to the other two fixed slings. It was about 12:00 p.m. I had ample gear, but no tagline, and a weighted lead line with a tangled knot on the lower half of the rope. No one else was on the route. I didn’t have a phone on me. The chances of a rescue before nightfall were remote.
My choices were to solo down the route, descend the weighted line with prusiks or utilize the ten feet or so that I could work into the system. I looked carefully at his position above the ledge. It was a sloping ledge and he could have continued to slide if I were able to work in the additional slack to lower him. He seemed to be close enough above it for me to invest the time to find out. I rigged a very basic hauling system and was able to lift his weight off the hitch. I untied from my end of the rope and tied it to the lowest point, freed the hitches and lowered him to the ledge where he settled into the snow.
As long as he didn’t slide, I could rap down to him. I cleaned the belay device and locker that he’d left and the rest of my gear and carefully started rappelling down, trying not to dislodge him. As I was working on passing the knot, I sensed that he was gone and prepared myself for the worst. He had never responded to my calls. Shortly before I reached him, I saw that he was caught in the rope loops. When I got to the ledge I found he had no signs of life and knew he had departed long before I could reach him. It was about 12:40 p.m. I stayed with him for a while. Then keeping the scene as intact as possible, I retrieved the tag line and continued rappelling to the base.
I was told the coroner’s report says he lasted only seconds after the end of the fall. During one of my interviews with the rangers, I asked RMNP SAR Director Ranger Mark Pita, “Why did he do that? Why did he ignore my warning? Who does that?” He responded: “He had his mind set.”
Analysis
Check and double-check your anchors. Announce your intention and don’t make a move until all questions are resolved with your partner. Focus on one thing at a time. You could also say don’t take your eyes off your partner, but then you wouldn’t be watching what you yourself are doing, much less scoping the route, keeping an eye on the weather or hazards, etc. (Source: Jean Wilks)</t>
  </si>
  <si>
    <t>Fall on Ice, Inadequate Protection — Tool Placement, Washington, Banks Lake, Brush Bash</t>
  </si>
  <si>
    <t>Washington, Banks Lake, Brush Bash
On 30 December, RM (23), while leading Brush Bash, WI 4, (one pitch) at Banks Lake, Washington, sustained a leader fall resulting in a badly sprained left ankle. The overnight temperature was close to 0 F, and the daytime temperature reached about 25 F. The day was clear and sunny, and the ice was well formed.
Earlier in the day three others and I drove to Banks Lake and were in the same area. I led Brush Bash that morning, and with two ropes set up a top rope for my companions to practice their skills. Later than morning RM and BC (23) arrived and hiked up to meet us. BC, an experienced and technically solid ice climber, first led a nearby WI 5+ route, which I followed. RM was still relatively new to technical ice climbing. RM and BC then moved over to Brush Bash so RM could get more time on ice and practice leading.
Brush Bash has a solidly vertical section about half way up. RM placed a screw at the base of that section. About two thirds of the way up that sec_x001F_tion, RM experienced difficulty. He placed a high tool and then placed his other tool very close to the first. The ice around both tools then “dinner plated”. As a result, RM sustained a fall of approximately 20-25 feet. His screw at the base of the vertical section held his fall, but he caught his left ankle and bounced coming to a rest head down, shaken, and in pain. At first he thought, as did the rest of us, that his ankle was broken.
BC lowered RM to the ground, where I splinted his lower leg and ankle using one of his tools and perlon (the rough “L” shape of an ice tool ap_x001F_proximates the lower leg/ankle/foot alignment). One of the people with me was a retired nurse who treated RM for shock. My three companions further stabilized RM and began slowly assisting him down the talus slope to the car (about 50 meter/450 foot descent). BC belayed me while I climbed
Brush Bash to clean R’s screws and draws, and retrieve the rope. All of RM’s screws (five up to the point of the fall) were acceptable placements, though several could have been better placed, and the draw on the screw below the one that held RM was twisted and “back clipped” to the rope.
BC transported RM to the hospital where the diagnosis was a badly sprained ankle.
Analysis
Two factors contributed to RM’s fall. One factor was technical, the other psy_x001F_chological. The technical factor was placing his tools too close together. The psychological factor was RM was clearly not comfortable leading. Up to the point of his fall, he verbalized to BC his lack of confidence and uncertainty.
RM demonstrated stoicism and maturity throughout. Though obviously in great pain, he did not lose consciousness and contributed to his own self-extraction. All of the rescuers used clear thinking, good first aid skills, and cooperative teamwork. The result is that within a fairly short time an injured climber was safely evacuated to medical care by a team of self-reliant climbers. (Source: Bob Loomis, 56, Spokane, Washington)</t>
  </si>
  <si>
    <t>Fall on Ice, Protection Pulled Out, New Hampshire, Mount Washington, Pinnacle Gully</t>
  </si>
  <si>
    <t>New Hampshire, Mount Washington, Pinnacle Gully
On March 20, a group of three climbers fell while simul-climbing upper pitches of Pinnacle Gully. It was a very busy Saturday in Huntington Ravine. Temperatures Friday were warm and sunny, and then overnight they stayed above the freezing mark. Saturday was also warm and sunny, so there was a significant amount of water running over the snow and ice in the gully. One party of two had climbed the first pitch and was preparing to rappel off due to the excessive water. Another party, including a local guide (KM) and his two clients had also climbed the first pitch, but rather than contend with the water, the guide climbed out of the gully on the rock to the right. As this was going on, the party of three was simul-climbing from the top of the first pitch (they had used traditional belays for the first pitch). DH was leading, TV was in the middle of the 60-meter rope, and GT was tied into the bottom end.
Between the top of the first pitch and the top of the climb, DH had seven pieces of protection: one fixed piton, four ice screws, a V-thread left by another party, and an ice ax deeply sunk and tied off. Just as DH was about to exit the gully, he felt the slack in the rope tighten up. After waiting a moment and not getting more slack to move upward, he stepped down a bit into a good stance to give slack to the climbers below him. At this time, TV had ascended to the second ice screw; GT had passed and unclipped the piton and V-thread but had not yet arrived at the first screw. As she was at the second screw and after unclipping it, TV began to have problems with her crampon falling off. After a couple minutes without much progress, GT began to climb up to assist her. This created a lot of slack between the bottom two climbers. TV eventually fell, pulling DH out of his stance near the top of the gully. He said that it happened very quickly, so he didn’t really know what was happening. The ice tool and two screws above TV were ripped out of the ice and the two climbers began falling simultaneously down the gully. The fall was stopped by a single 10-cm ice screw that was between GT and TV. Had this screwed pulled out as well, it is likely that all three climbers would have fallen over the first pitch and possibly brought down other climbers with them.
According to the two clients of KM, DH fell down the left side of the gully and near the bottom hit the rocks, bouncing him across to the other side and missing them by only a few feet. The two came to rest near the top of the first pitch, having fallen approximately 300 feet (DH) and 100 feet (TV). Neither climber was seriously injured. KM quickly responded, assisting the entire group down off of the climb and stayed with them until out of the steep terrain in Huntington Ravine. Snow Rangers learned of the incident from the HMC caretaker who had heard about it from someone else. The climbers were encountered descending the trail to Pinkham Notch. They were bruised and slightly bloody otherwise uninjured and they walked themselves to the bottom.
Analysis
She commented afterward that she didn’t really know what to do and probably should have clipped directly into the screw or even re-clipped the rope. (Source: www.mountwashingtonavalanchecenter)</t>
  </si>
  <si>
    <t>Fall on Rock and Snow, Inexperience, Inadequate Equipment and Clothing, Climbing Alone, Oregon, Mount Thielsen</t>
  </si>
  <si>
    <t>Oregon, Mount Thielsen
On June 25, Tristan Massie (40), visiting Oregon from Maryland, was free-solo climbing the spectacular talus of the class four summit of Mount Thielsen when he slipped, fell about 20 feet on volcanic blocks, and then slid about 50 feet on the steep snow field below the summit.
Tristan lay on the snow with painful and disabling injuries, unable to move more than a few feet, for the remainder of the day on Friday, when he heard a climber crossing the remote snowfield late in the afternoon. He was just barely able to attract the climber’s attention.
He had left his cell phone in his summit pack, stashed near his hiking boots at the foot of his proposed rock climb to the summit. The lone climber, Stewart Slay, had a cell phone and called 911 for Search and Rescue assistance at 5:07 p.m. Tristan was lying lightly clad, directly on the snow, under the threat of frost bite and hypothermia. Time passed and it grew very cold and dark before the Douglas County Sheriff’s Search and Rescue team could be mobilized and climb the snow covered slopes to the two climbers at 12:30 a.m. During the night, Tristan was lowered on a stretcher, down the steep snow and scree slope northwest of the summit to easier ground, where, at 10 a.m. Saturday, he was hoisted up into an Oregon National Guard helicopter and flown to St. Charles Hospital in Bend, Oregon.
Analysis
Experience tells us to climb new summits with known companions. From Maryland, Tristan Massie had scheduled a guided climb of some Cascades peaks near Bend, but remaining snow fields had put the peaks out of reasonable reach for the guided group. Mount Thielsen was suggested as an easy peak. He is a strong long-distance runner. He reached the summit blocks in just four hours from the trailhead, despite drifts of snow on the trail and the large snowfield below the summit. Local experience tells us that few people climb Mount Thielsen this early in the summer.
Tammy Massie notes that Tristan did not carry his cell phone in his pants pocket or their SPOT-2 “GPS satellite communicator” and that he did not have a topo map of Mount Thielsen. He did not have a helmet, usually used when climbing peaks in the volcanic Oregon Cascades. Rather than carrying his small summit pack on the scramble, he had left it at the base of the rock face. He was unable to reach his summit pack and phone or his larger pack, which, however, did not have gear for a stranding overnight in the forecast conditions. He might not have survived the night, lying lightly dressed on the snow in subzero temperatures and summit winds, without his chance encounter.
We have confirmed that Tristan had not set a specific time for a designated Responsible Person to call 911 in the event that he did not check in or answer his cell phone. Tammie Massie states: “Unfortunately in the case of Tristan’s adventure in OR I would only have called 911 on Sunday night when he did not get back on his flight.” (Source: Robert Speik)</t>
  </si>
  <si>
    <t>Fall on Rock, Arm Lacerated by Carabiner, North Carolina, Pilot Mountain State Park</t>
  </si>
  <si>
    <t>North Carolina, Pilot Mountain State Park
On September 25, Bennet Harris (30) and Tom Drewes (34) were climbing Arms Control (5.11c). Tom was about to pull the final roof. I was watching him climb extremely closely as I intended to climb the route and wanted to see what he did.
He placed a 48-inch sling on the last bolt he clipped at the roof and a 24-inch sling combined with a quick draw to extend it on his second-to-last bolt. Because he had climbed past a smaller roof, a lead fall should have put him in the air. I watched him lean out to grab the jug beyond the big roof. His hand looked a little shaky as he reached for the hold, leaning far back from his stance under the roof. I remember thinking, “If he’s having trouble reaching for that, I’m really going to be in trouble.”
At this point he fell, and stopped about eight to ten feet below where he started, in mid-air. (Four feet of this was due to the sling). It did not look like a bad fall; it looked safe and his belayer caught the fall with no problem.
It was about a full second before he yelled and we saw him looking at his forearm, which had been sliced open to the bones from mid-forearm to the palm, causing him to bleed profusely! We lowered him and called 911 within seconds. A first responder, a surgeon in residency, and a doctor were all climbing near-by and gave assistance until he was carried out.
Analysis
At first we couldn’t figure anything out. Did he hit a rock during his fall? The features below were smooth and sloped and he fell into mid-air. Could he have run his arm over a bolt? The bolts weren’t anywhere near his body during the fall because his arm was way out reaching over a roof.
I had seen a story about a Colorado climber becoming impaled on a carabiner at the elbow about a month ago. Because of this, I wondered if catching his arm on the carabiner might have been the cause. It seemed unlikely, since I’d never heard of it happening until I saw the picture a month before, but there was no other equipment or rock near him. I climbed Arms Control up to the point where the long draws were used (his last clipped bolts) to clean as much of his gear for him as I could. I decided to leave the last two slings and carabiners to lower from, and did get all the way to them so I could examine them. During my exam, I noted the quickdraw carabiner on the second-to-last clip was clean. The Helium carabiner on the 48-inch sling had blood and other evidence on it of entering a human! There was no blood above this and actually very little below, for about 15 feet, since he didn’t really start bleeding until he was being lowered. I am certain this carabiner was the one that entered his arm and ripped it from forearm to palm. (Source: Anne McLaughlin, witness)</t>
  </si>
  <si>
    <t>Fall on Rock, Cold Fingers, Oregon, French's Dome</t>
  </si>
  <si>
    <t>Oregon, French's Dome
On September 4, Joe Leineweber (29) was leading a 5.8 to 5.9 bolted route on French’s Dome. The weather was somewhat damp and there were wet places on the rock. Leineweber was reaching for a bolt when he fell about 20-30 feet. During the fall his right foot hit a projecting ledge, causing him a serious fracture of his tibia and fibula.
His climbing partner and a bystander lowered him to the ground. The climbing partner drove to cell phone coverage to call for an ambulance. Meanwhile three climbers (including two Portland Mountain Rescue members) backed of a nearby route to provide care until the ambulance arrived. Leineweber was carried to the ambulance by firefighters, ambulance crew, PMR members and other climbers.
Analysis
The slip was probably a result of the cold’s affect on his fingers’ ability to perceive variation in the rock. In the Leineweber’s opinion, wet rock was not a factor. (Source: From a report by Hal Lilywhite, Portland Mountain Rescue, and Joe Forrester)</t>
  </si>
  <si>
    <t>Fall on Rock, Equipment Failure Due to Mis-use, West Virginia, New River Gorge, Kaymoor</t>
  </si>
  <si>
    <t>West Virginia, New River Gorge, Kaymoor
On June 12 Karen Feher (33) and her partner were climbing Rico Suave (5.10a). Upon reaching the anchor, she clipped in. Her setup: She had two thin dyneema slings girth hitched to her harness. At the end of each sling was a locking carabiner held in place with a rubber Petzl keeper (called ‘Petzl Strings’). The “string” is designed to fit on the end of a Petzl runner in order to keep the lower carabiner on a quickdraw in place for easy clipping and to protect the webbing from abrasion.
She clipped a locking carabiner to each bolt and probably called, “Off belay.” It is unclear if she was going to rappel or be lowered. It doesn’t matter. She took a fatal fall about 50 feet to the ground.
The day after the accident, a local climber climbed to the anchor and found a locking carabiner on each bolt with a Petzl String still affixed to each. Both Petzl Strings were torn on the side. It is unclear if the two slings were still attached to her harness, as her harness went with her and EMS, but I am assuming this to be true.
Analysis
How could this happen? This is one of the safest setups for cleaning an anchor. At the top of Rico Suave is a small ledge to stand on and clean. If you’re not fully weighting the system, these rubber strings will hold about 15 pounds before breaking. I’m guessing they were able to hold just enough weight to feign security while she untied to feed, until just enough weight was added to cause the break.
There is some level of speculation, but with the evidence at hand this seems to be the most likely scenario. (Source: Mike Williams, from a post on rockclimbing.com, and http://www.dailymail.com/News)</t>
  </si>
  <si>
    <t>Fall on Rock, Inadequate Belay — Rope Pulls Through Belay Device, Colorado, Eldorado Canyon State Park</t>
  </si>
  <si>
    <t xml:space="preserve">Colorado, Eldorado Canyon State Park
On December 14, a female climber (27) was lowered off the end of her rope after leading the first pitch of Over the Hill (5.10). Drew Wojcik was in the climbing party directly above her and recounts what he saw: “As we began the second pitch of Over the Hill we heard the fall. Initially it sounded like a scary leader fall, but soon found out that was not the case. I instantly lowered my leader who asked if help was needed. He observed the rope running through the new bolted anchors that have replaced using the tree. We estimate she fell around 20 feet to the ground. Initial assessment seemed to indicate a hip injury. The party involved seemed fairly new to the area, referencing our guidebook. The new anchors are probably around 70m.”
Analysis
Moral of the story is tie-in or [have a] back-up. I think the Eldo fixed hardware committee should consider tagging some of the more traveled moderates that involve raps/lowers longer than can be done with a 50 or 60m. Seems like this is a recurring issue after speaking with the rescue team. (Source: From a post on http://www.mountainproject.com/)
</t>
  </si>
  <si>
    <t>Fall on Rock, Inadequate Belay, Distraction 
Kentucky, Red River Gorge, Military Wall</t>
  </si>
  <si>
    <t>A large group was gathered at Military Wall on September 12 playing music, possibly loud enough to make communication between climber and belayer difficult. Climber was getting into the upper knee bar on Reliquary (5.12b) when he fell near the last bolt. The climber landed on the belayer’s dog, killing it instantly.
The belayer was holding the GriGri in her right hand with fingers over the cam, preventing it from locking, and said she didn’t know how it could have happened. Worse yet, she said this was the third time it has happened to her.
Analysis
Crags are becoming more crowded and distractions occur. Music, dogs, kids, cats, bears, etc. Pay attention to the climber! That person’s life is in your hands! And don’t pick up a belay device if you don’t have proper training. (Source: From a post on www.redriverclimbing.com.)</t>
  </si>
  <si>
    <t>Fall on Rock, Kentucky, Red River Gorge</t>
  </si>
  <si>
    <t>Kentucky, Red River Gorge
On April 17 M. Tucker was climbing above bolt three when he fell approximately 30-40 feet while climbing Elephant Man (5.13b). He suffered fatal head injuries. (Source: Edited from: www.redriverclimbing.com</t>
  </si>
  <si>
    <t>Fall on Rock, Kentucky, Red River Gorge, Roadside Crag</t>
  </si>
  <si>
    <t>Kentucky, Red River Gorge, Roadside Crag
On November 20, a climber (age unknown) on Ro Shampo (5.12a) “smashed” their belayer into the boulder below the climb because they forgot to unclip the belay end of the rope after cleaning bolt #1 and taking the swing. (Source: From a post on www.redriverclimbing.com)
(Editor's Note: With the many Web sites devoted to climbing now in existence, we are learning more than we want to know about the kinds of errors climbers are making as a result of inexperience.)</t>
  </si>
  <si>
    <t>Fall on Rock, New York, Adirondacks, Upper Washbowl Cliff</t>
  </si>
  <si>
    <t>New York, Adirondacks, Upper Washbowl Cliff
On August 16, Dennis Murphy (35) had reached the top of a climbing route on Upper Washbowl Cliffs in Keene Valley at about 6:10 p.m. when he lost his footing and fell more than 100 feet. New York State forest rangers and Keene Fire Department Wilderness Rescue personnel found Murphy near the bottom of the rock face.
Department of Environmental Conservation spokesman David Winchell said Murphy climbed up either Hesitation or Weissner. “Dennis, from what I understand, was a very good climber,” Winchell said. Murphy and a companion had planned to rappel down Partition, a descent with a fixed anchor for the ropes. “There was an obstacle that he was walking around while his partner was tying off. Dennis came around this obstacle and slipped and fell.” (Source: Edited from a report by Kim Smith Dedham and Michelle Besaw, Keene-Valley News)
(Editor's Note: Perhaps failing to be anchored in contributed to this fall. It is all too common to untie once at the top while preparing anchors to rappel or belay.)</t>
  </si>
  <si>
    <t>Fall on Rock, No Hard Hat, Kentucky, Red River Gorge</t>
  </si>
  <si>
    <t>Kentucky, Red River Gorge
As is usually the case, Breakfast Burrito (5.10d) had a line of climbers waiting for it on June 6, and when she finally had a chance, CL (age unknown) took her turn on Breakfast Burrito. CL and another member of our group set up, stick clipped the first bolt, and then I came over and put CL on belay. I stood just to her right, at the base of the wall under the first bolt. She started up the route, hung the second draw, repositioned, and as she reached for slack to clip, her left hand slipped off of her hold and she came crashing to the ground. She landed on her back on a flat boulder, her head just at its edge. Her eyes rolled back in her head, she seized, and only moments after impact, a stream of blood flowed from the back of her head!
With a nurse on site CL was stabilized until the ambulance arrived. Most improbably, she sustained only a minor laceration and sizable bump on her back and some lingering head and body aches.
Analysis
There are several precautions that could have been taken to prevent such an accident: stick-clipping the second bolt, spotting the climber, belayer being prepared to take in a lot of slack in a hurry by jumping off of something, first and second bolt being located nearer to each other. In retrospect, I wish CL had a helmet on her head, that I had been spotting her, and that the second bolt had been stick clipped. Any of these things could have made a serious difference, but the procedure we followed is typical, and the one I most often see being followed by others at The Red. Almost everyone knows the dangers of clipping the second bolt, including CL, and her hand slipping was unexpected. As she said, she was not excessively nervous or pumped.
This has been a lesson to me to never climb something, or allow someone else to climb something, if there is a potential for a ground fall, because there are always factors for which one cannot account. (Source: From a post on www.redriverclimbing.com)</t>
  </si>
  <si>
    <t>Fall on Rock, Off-Route, North Carolina, Blue Ridge Parkway, Shiprock</t>
  </si>
  <si>
    <t>North Carolina, Blue Ridge Parkway, Shiprock
The three of us had been climbing since late morning on September 4. It was now early evening and two of us decided to try an unnamed route described to us by a climber we met on our previous trip to Ship Rock. We checked out the features and picked out the route as best we could from the ground. I geared up and began climbing. The first part of the climb involved a juggy, run-out section up some blocks and over a small bulge to the base of a low angle slab. The slab offered plenty of protection, so I geared up for the roof above me. After placing good gear near the lip of the roof, I pulled over it without much difficulty and placed what would be my final piece, a BD #2 nut, in a bottleneck six feet or so above the roof.
At this point the climb thinned out into a featureless face route for the remaining 15 to 20 feet of the climb. From the beta I had on the route, I knew to the left of my route was a route a grade harder and to the right was a route two grades harder, so I figured the path of least resistance was the route I was on. I continued up and slightly to the left where I saw the most features. As I continued up, more features became apparent on the rock, and after climbing through the majority of the blank face, I came to realize I had split off onto the route to my left, a fall grade harder and more runout than my anticipated route. I stayed calm and took a quick look around, eyeing what looked like a fairly deep three-finger pocket at the very edge of my reach that, if I could get a hold of, would get me through the run-out section to good protection above me. Realizing I had no other options, I committed to the hold hoping for the best. The hold was much shallower and more sloped than anticipated—not enough for my pumped out fingers to clinch onto.
The first 12-15 feet of the fall was air. I began to think everything was going to end smoothly until I realized I was passing my last piece. Remembering the low angle slab below me, I braced for impact. Initially I landed square on my right heel, then fell sideways and onto my left side.
After explaining what I did wrong and how I got off route to my partner, I sat down near the base of the climb for a while until my partner led the correct pitch and cleaned the gear. With their help, I limped down the short approach trail to the Blue Ridge Parkway and waited by the side of the road for my ride. The damage: a fractured heel bone, a cracked rib, and plenty of scrapes and bruises, but I live to climb another day.
Analysis
Always climb within your limits and, though I didn’t hit my head, wear a helmet! (Source: Will Chirico)</t>
  </si>
  <si>
    <t>Fall on Rock, Placed Inadequate Protectcion, North Carolina, Stone Mountain State Park</t>
  </si>
  <si>
    <t>North Carolina, Stone Mountain State Park
On February 27, my two partners and I were getting ready to climb Mercury’s Lead off the tree ledge. Two young women (I’ll call them Jane and Joan) came walking down from the far end of the tree ledge and said they planned to lead the Great Arch (5.5). We chatted for a little bit and while Joan was racking up for her lead, our leader started off on Mercury’s with me belaying. He got to the first bolt and was scoping out the rock above. Since he was in a secure spot, I felt comfortable glancing over to see how things were going on the Arch.
Joan had placed a piece of pro (a medium cam) about ten feet up and was climbing above it into the section where the crack widens before turning the first corner, approximately 20 feet up on the route. She was making a series of layback moves and when she got up to the corner, her hands came off. At this point, she was far enough above her single placement that it never came into play stopping her fall. She skidded down the face for several feet when it appeared that one or both feet caught on something causing her to flip backwards. She free fell the remaining distance to the ground (8-10 feet) and landed flat on her back.
Because I had my partner on belay, I couldn’t respond immediately, but the third person in our group and Jane (Joan’s belayer) went to check her condition. She remained motionless on her back. I could tell from where I was standing that she was conscious and that her eyes were moving.
My partner replaced his draw with a “bail-out ’biner” on the first bolt and I lowered him so we could assist. By that time, Joan was sitting up and moving her arms around and talking. She reported pain in her arms, hands, and legs, but didn’t show any signs of broken bones. She also said she’d hit her head (she was wearing a helmet) and that she had a mild headache. This immediately sent up red flags to me for head trauma, so I asked her if she was feeling dizzy or experiencing any visual distortion. She said she wasn’t.
The landing zone was fortunately free of rocks, but there were numerous tree roots surrounding the area where Joan landed. When she came to rest after the fall, it looked like her head was resting on a root, so presumably this was the point of impact for the head-blow she reported. Her arms showed obvious bruises where she rolled up her sleeves and there was redness on her hands, probably from scraping on the rock. Cursory examination of her scalp showed no broken skin or bleeding. Before long, she was up and moving around, flexing her arms and legs and rotating her head from side to side to see what hurt and what didn’t. She also expressed embarrassment about having taken a fall from what she saw as an easy climb.
Jane and Joan had come up to the tree ledge with just one rope; they told us their intention was to climb the Arch and then descend by the walk-off trail. With that no longer an option, they would need to rappel to get to the ground, which of course is a two-rope rappel. We decided to fix their rope from the U-Slot rap station so they could do a single-line rappel, then drop their rope to them. Jane went first with their gear so she’d be on hand for a fireman’s belay if necessary, then Joan rigged her belay/rappel device and rapped down. Before they left, we urged that Joan get medical attention as some head injuries that seem minor can turn out to be life-threatening. They assured us they would do that, and that was the last we saw of them.
Analysis
In terms of observations and analysis of this accident, I guess my two main points would be: One, know your limits; and two, place adequate protection. The Great Arch isn’t a highly difficult route, but the start in my experience has the hardest moves on the whole climb. Getting up and around that first corner involves some lay-back moves that are fairly strenuous. The leader in question seemed to be struggling with the lay-back. Her feet didn’t seem to be high enough when she was making the moves. She would benefit from working similar moves on a top-rope until she gets more strength, technique, and confidence. As to protection, the problem this leader had was that she was so far above the only piece she had placed that it couldn’t protect her fall. Before making the hard lay-back moves, it would have been good to have placed another piece of pro. No one likes to carry a big rack at Stone Mountain, but if you’re not strong enough to make the opening moves without protection, bring the gear you need. One positive comment is that the leader was wearing a helmet. If she hadn’t been, the blow to her head when she hit the root could have been more serious. (Source: Edited from a report by John Liles, witness)</t>
  </si>
  <si>
    <t>Fall on Rock, Poorly Constructed Anchor, North Carolina, Hanging Rock State Park, Moore's Wall</t>
  </si>
  <si>
    <t>North Carolina, Hanging Rock State Park, Moore's Wall
On May 2, Drew Witt (28) and I, Lee Kennedy (23) were climbing Zoo View (5.7+). I set up the belay by building an anchor on the large boulder located on the Crow’s Nest (Pitch 1, &lt; 80 feet). Before Drew started the second pitch, I decided to make the anchor redundant by slinging a smaller boulder located under the larger primary boulder. Drew started the pitch and climbed about 30 feet, placed a cam (unknown #), climbed an additional ten feet, then fell.
I was yanked directly to the left, which loaded the smaller boulder, dislodging it. It would have fallen, but I had it slung tight enough that it stayed attached, hanging below me! It was heavy enough (maybe a couple of hundred pounds) that it prevented me from moving. Luckily, there was someone else on the Crow’s Nest who helped me pull the boulder to a small ledge where we were able to pull the sling off, then trundled the boulder to the ground.
Analysis
I was inexperienced holding trad falls and was unaware of the forces involved. Most importantly, I should have checked the secondary boulder to make sure it was adequate for an anchor. This can be done in a number of ways. Do a hug test—any boulder you can get your arms around is too small to use as an anchor. Boulders used for anchors should be secured to the surrounding environment and should not move when tested. Rule out any boulder that appears ready to be tipped over the edge. In hindsight, the large boulder would have been an adequate anchor by itself. (Source: Lee Kennedy)</t>
  </si>
  <si>
    <t>Fall on Rock, Protection Pulled Out, Exceeding Abilities, New York, Mohonk Preserve, Shawangunks</t>
  </si>
  <si>
    <t>New York, Mohonk Preserve, Shawangunks
On the morning of October 17, I (Lisa Wang, 23) was leading the route Frogs Head. It was my second day of leading at the ‘Gunks.
At the bulge above the first crux, I first placed one small Metolius 1 and slung it with a long quickdraw. Next, I placed a gold nut about three to four feet up and put that on another quickdraw; however, I didn’t like this placement very much and so placed a red nut about a foot immediately above the previous nut. This red nut was slotted into a v-shaped crevice, again slung with a quickdraw. At this point, I am approximately 40 feet up, possibly a little higher. When I was preparing to go up for the next set of holds, I smeared with my right foot because I couldn’t reach the next horizontal crack otherwise; however, my left hand came off the rock and I fell off the bulge. Both nuts pulled, one by one, and then force of the fall also pulled the Metolius 1 cam. My partner told me he felt each piece hold for a second and then pop. He also felt the brown Tri-cam catch and take up most of the force of the fall. I hit the ground as a result of rope stretch and bounced twice. I sprained my left ankle, scraped up my left leg, and hurt my wrist. It turns out I broke a bone in my wrist, but the break was on a fairly minor bone, so I actually kept climbing that weekend.
Analysis
While I am relatively new to climbing, I can comfortably lead 5.9 sport routes and can climb 5.10 routes, so it was reasonable to expect that Frogs Head, a 5.6, would go smoothly. My second, who is also my mentor, has as many years of experience as I’ve been alive and is a very competent and skilled teacher and climber. My rack had a full set of nuts, Black Diamond C4 cams from .3-3, a Metolius 1, a set of Tri-cams, and about seven extendable two-foot slings and five long 16-cm quickdraws.
I found Frogs Head to be a bit more difficult than expected, partly because I am 5’1”, so the holds were actually not within my grasp if I used the usual footholds. I believe that I fell back at the bulge and the horizontal force I exerted on my nut pulled it up and out. I also believe my Metolius 1 was under-cammed. When deciding whether to use slings or quickdraws, I decided that draws were sufficient because the route went pretty much straight up and thus there wouldn’t be an horizontal rope drag. However, I failed to consider the force that a draw would exert on a nut in the event of the fall and how the bulge of the rock would affect the rope and how it tugged on the pieces. I also failed to realize how small the range is for a small cam as the Metolius 1. As a result of these mistakes, I believe they are what caused my pieces to pull.
I learned three very valuable lessons. In the future, I will always use slings with my nuts and extend them if there is any bulge in the rock or if I am close the ground. I will also remember how small the range is on the small cams and be sure not to under-cam them. I will also really set my nuts when placing them and make sure they are sitting securely in the cracks. (Source: Edited from a report submitted by Lisa Wang)
(Editor’s Note: We always appreciate it when climbers submit their own reports and self-analysis.)</t>
  </si>
  <si>
    <t>Fall on Rock, Protection Pulled, Georgia, Tallulah Gorge State Park</t>
  </si>
  <si>
    <t>Georgia, Tallulah Gorge State Park
Joshua Robertson (20), an avid rock climber, died of injuries from a fall on April 20. He was climbing with three others. Sources said the fall happened on P2 of Mescaline Daydream (5.8) and that one or more gear placements failed. Joshua was not wearing a helmet. Park officials said this is the first climbing-related fatality since the park was established in 1993. (Source: www.ajc.com/news/uga)</t>
  </si>
  <si>
    <t>Fall on Rock, Rappel Failure/Error, Inadequate Equipment, North Carolina, Paint Rock</t>
  </si>
  <si>
    <t>North Carolina, Paint Rock
Paint rock (also known as Graffiti Rock), a popular roadside rappelling and training site in Pisgah National Forest was the scene of a rappelling accident on August 15 involving Jane and John Doe.
John had limited climbing experience through the military; his girlfriend Jane had no climbing experience. The pair had two ropes, one a climbing rope, the other a non-climbing rope purchased from a box store (origin or type unknown). Both ropes were anchored for a rappel.
Both climbers were wearing climbing harnesses. Jane was attached to the box store rope with a prusik loop. The prusik was constructed out of a “shoe lace” looking cord (i.e. not designed for climbing) and attached to her harness with a carabiner. She was not using a belay/rappel device. John was attached to the second rappel rope with the rope running through a carabiner attached to his harness. He had no belay/rappel device.
The couple moved to the edge of the cliff to begin their rappel with their backs to the fall line. Based on an examination of the scene, it appeared that Jane fell first while “rappelling” and landed on a four-foot wide rock shelf approximately 40 feet from the top and 15-20 feet from the ground. John went down to help her and then fell to the ground about 60 feet below.
Both climbers were discovered with burns on their hands. John suffered two leg fractures (one an open fracture) and Jane had a broken wrist and a spinal injury.
Analysis
This accident speaks for itself. Both individuals had no business attempting to rappel with no knowledge, inadequate equipment, and experience. Upon inspection, Jane’s “prusik” along with the sheath of her rope melted, causing her to lose control. Chances are if she had let go of the prusik sooner it may have prevented her from serious injury. John never had a chance. His burns were a result of his hand being the sole friction device on the rope. He may have forgotten to wrap the spine of his carabiner to create a carabiner wrap (common in military rappelling) in his haste to aid Jane. Rappelling presents a unique set of dangers that aren’t found in other forms of climbing. A functional belay rappel device, a backup system utilizing an autoblock or similar friction knot and the knowledge on how to use it along with the proper equipment may have prevented this unfortunate incident. (Source: K. Delap and A. Attarian)</t>
  </si>
  <si>
    <t>Fall on Rock, Rope Pulls Through Belay Device, North Carolina, Hawksbill Mountain, Linville Gorge Wilderness</t>
  </si>
  <si>
    <t>North Carolina, Hawksbill Mountain, Linville Gorge Wilderness
On September 20, AG (26) and AA (30) were climbing at the “Fischesser Wall,”a little known sport climbing area on the upper wall of Hawksbill Mountain located on the eastside of the Linville Gorge Wilderness. AG was leading a 5.8+ climb with AA belaying. They were using a 60-meter rope and were both wearing helmets. The topo of the climbing area notes the climb is 100 feet long, making a 60-meter rope adequate. AG climbed it clean and was being lowered by AA. AG was cleaning the bolt closest to the ground and asked AA how much rope she had left. He replied it was fine. At 2:45 p.m., just after AG cleaned the last piece of gear, AG was lowered off the end of the rope and fell to the ground.
The bolt was about 25-30 feet off the ground. She and eyewitnesses (BG and CM) believe the fall was 15-20 feet. She landed on her tailbone and rolled backwards five feet down a small slope on to her left side. She complained of pain in her lower back, buttocks, and left hip. She tried to stand and immediately felt nauseous and that her legs couldn’t support her. It became clear to her climbing partners that she would not be able to walk out.
At 3:03 p.m., CM called the North Carolina Outward Bound School (NCOBS) to report the incident. NCOBS sent a total of 15 staff to assist in the carry-out. Burke County Rescue arrived with one Paramedic and three volunteers just as OB staff were completing the packaging of AG in the litter. In the field, paramedics started an IV for fluids and gave AG a total of six mg of morphine over a two-hour period. Initial evaluation suggested severe bruising and abrasions, but no spinal damage or fractures. Later, AG was informed that a piece of small bone at the bottom of the sacrum was broken.
Analysis
The 60-meter rope in use belonged to BG, who had climbed the same route using the same rope on a number of previous occasions without incident. The position of the belayer in relationship to the route (uphill or downhill) may have played a role in the length of the rope, in this case shortening it by 20 feet. To prevent incidents like this from happening, belayers need to get into the habit of tying into the end of the rope and either placing a knot at the end of the rope or securing the end of the rope. (Source: Edited from a report by Julie Springsteen, NCOBS)</t>
  </si>
  <si>
    <t>Fall on Rock, Rope Severed by Carabiner, Kentucky, Red River Gorge, Midnight Surf Wall</t>
  </si>
  <si>
    <t>Kentucky, Red River Gorge, Midnight Surf Wall
In early September, an experienced climber (age unknown) on Tape Worm (5.12d) took a lead fall from a point between the first and second bolt. His rope ran from his belay, through a quickdraw hanging from the first bolt, to his harness. On this particular route, the first bolt is located high enough that he would not have decked under normal circumstances. Unfortunately, when he fell, his rope was completely severed by the lower carabiner on the quickdraw attached to the first bolt, and he did deck. He sustained head injuries and is on his way to a fall recovery.
Analysis
The quickdraw in question is comprised of two Trango carabiners marked: “Trango Italy.” The CE 0638 rating on each 'biner is 24 kilo-Newtons in line with the spine and four kilo-Newtons perpendicular to the spine. (This is the older style classic wire 'biner made in Italy—not the newer design made in Korea.) The two 'biners are connected with a Petzl dogbone (strap between the two 'biners) rated at 22 kilo-Newtons. The quickdraw was removed from the first bolt of “Tape Worm” shortly after the accident. It was found to be intact and operable, but the two 'biners were severely worn by the actions of a climbing rope being pulled through the bottom 'biner and the hanger bracket grinding away on the top one. It is not known who hung this quickdraw or when it was hung. The carabiner in question was never intended to be permanently hung on a popular route and expected to withstand numerous leader falls. Sand-laden ropes serve as a very effective abrasive cutting tool and can wear down lightweight aluminum carabiners in a relatively short period of time. Quickdraws have been left hanging on several overhanging routes in the Red, as well as other climbing venues, over the years by developers and climbers. There are no routine inspections of hardware performed on Red routes. Climbing visitors are warned to trust absolutely nothing they find fixed to climbing routes. Check fixed gear before committing to it! If a ’biner is grooved and (most of all) sharp, take it off the route and replace it with a new one!
Follow-up: All quickdraws having aluminum carabiners have been removed from climbs in Muir Valley and new stainless steel PermaDraws (by Climb Tech) have been installed in their places by volunteers. (Source: Rick &amp; Liz Weber, from a post on redriverclimbing.com)</t>
  </si>
  <si>
    <t>Fall on Snow – Cornice Collapse 
Washington, Mount St. Helens</t>
  </si>
  <si>
    <t>On February 15, Joseph Bohlig (52) from Kelso fell into the crater at about 1:00 p.m. A veteran climber on his 69th trek up the mountain, Bohlig was posing for a picture about five feet from the crater’s edge when the snow beneath him collapsed.
His longtime climbing partner and best friend, Scott Salkovics, watched in horror as Bohlig slid about 1,500 feet along rock and ice and settled into the crater wall at a 70-degree angle. “He was just getting his picture taken, and all of the sudden I saw a crack and him grasping for the edge and a look of surprise and fear on his face,” said Salkovics (49) of Longview. “And then he disappeared.”
The pair reached the summit in four hours, Salkovics said. After taking off his backpack and jacket and handing a camera to another hiker, Bohlig was backing up toward the edge of the crater when the snow gave way, Salkovics said. The hiker with the camera threw himself toward the edge but was unable to catch Bohlig. “The first thing I did was start screaming, ‘No, no!’” Salkovics said. “It was the hugest sense of helplessness I’ve ever had.” Salkovics said he tossed a backpack with supplies into the crater in hopes it would help his friend. It was determined later the backpack had landed out of Bohlig’s reach.
A helicopter from Whidbey Island Naval Air Station removed Bohlig’s body from the south crater wall at 2:45 p.m. It was the fourth attempt to reach Bohlig after weather halted two tries Monday and one Tuesday morning.   ANALYSIS
Climbing accidents are rare but not unprecedented on Mount St. Helens. There hasn’t been a climbing death on the mountain since the 1970s, Skamania County Sheriff David Brown said.
Richard Bohlig said he hopes his son’s death will serve as a reminder to other climbers. “I hope that they would learn to don’t be so sure of the edge of the rim,” he said. “It can break off almost any time, and that’s what happened.” Dave Cox, Skamania County undersheriff, said he wasn’t sure whether the death would have any impact on safety procedures on the mountain. “I just think we’re dealing with a very unfortunate accident today,” he said. (Source: Edited from an article by Brian Rosenthal in the Seattle Times.)
An interview with skier Steven Lozano, who was on the summit with Bohlig when he fell, is featured in Episode 10 of the Sharp End podcast: "The 69th Summit."</t>
  </si>
  <si>
    <t>Fall on Snow — Unable to Self-Arrest, Fall into Crevasse, Washington, Mount Rainier, Emmons Glacier</t>
  </si>
  <si>
    <t>Washington, Mount Rainier, Emmons Glacier
On July 27, a climbing party of four, including a father, his two teen-aged sons, and Lee Adams (52), was descending the Emmons glacier when one of the climbers tripped and fell. This caused the other climbers to be swept off their feet and, despite attempts to self-arrest, they slid approximately 100 feet on a steep slope and plummeted into a 35-foot-deep crevasse at about the 13,000-foot level. Two sustained minor injuries and one briefly lost consciousness and injured his right knee. Adams, the last man on the rope, died from traumatic injuries. The three surviving climbers were able to climb out of the crevasse and make their way back to Camp Schurman, the high camp at 9,450 feet, arriving at 1500. Climbing ranger David Gottlieb assessed the three climbers and contacted medical control. The party stayed at Camp Schurman for the night.
An MD 530 helicopter was ordered form Northwest Helicopters to assist in rescue and recovery operations the following day. The objectives of the operation were to evacuate the patient with a knee injury and insert rangers near the accident site and recover the body from the crevasse. It was planned for the remaining two climbers to be escorted off the mountain on foot.
Aviation operations began at 1130 on Wednesday. Climbing rangers David Gottlieb and Brian Scheele were dropped off by helicopter on the Winthrop saddle (13,600 feet) and made their way to the accident site. The retrieved body was airlifted off the mountain. The climber with the knee injury was also flown off the mountain. Ranger Ashby and the two uninjured climbers reached the White River Ranger Station at 1830. (Source: Nick Hall, edited by Climbing Ranger Cooper Self and ANAM editor)
Analysis
When climbers are roped together for protection, all members of the team have to be comfortable with the terrain on which they are traveling and with their ability to arrest the fall of any of their team members. Many times climbers are able to navigate these types of features without any negative consequence, but sometimes climbers may be unaware of the consequences a small fall could have on the entire group.
In situations where any member of the group feels he or she would not be able to arrest the fall of teammates, alternatives should be considered, including quick belays over crevasses or through steep areas and finding alternative routes with less exposure.
Mr. Adams was a very competent and experienced climber who tried with all his strength to stop the fall of his team, but his experience and strength alone were not enough to stop his teammates and himself from taking this ultimately fatal fall. (Source: Edited from a report by Nick Hall, Climbing Ranger)
(Editor’s Note: In a post from KOMO TV and News Services, the following quote is noted: “Big shock... I’m just surprised it was Lee, ” said Fred Slater.; a member of the Washington Alpine Club, where Adams helped teach for many years. “ We all expected him to continue climbing well into his 60s. He was so fast. No one could ever keep up with Lee. He would out-climb and out-hike anybody.”)</t>
  </si>
  <si>
    <t>Fall on Snow, Faulty Use of Crampons, Unable to Self-Arrest, New Hampshire, Mount Washington, Lion Head</t>
  </si>
  <si>
    <t>New Hampshire, Mount Washington, Lion Head
On March 6, a hiker was descending the steep section of Lion Head trail when snow had balled up in his crampons and he fell approximately 50 feet, injuring his lower leg. While bystanders began to haul him down the trail, the Snow Ranger that was returning to Hermit Lake from the first incident rerouted to respond to the incident. The patient’s injuries were stabilized and he was transported to Pinkham Notch by snowmobile as well.
Analysis
The Lion Head Winter Route is a steep trail where conditions change quickly from day to day or even during the course of a single day. We recommend that an ice ax for safer travel on this route. (This assumes the ability to use this equipment properly.). In this instance, the patient had ski poles rather than an ice ax. For the purposes of arresting a fall in steep terrain, an ice ax is a far more effective tool than just regular ski poles. Self-arrest ski poles, such as Black Diamond’s Whippet would serve as a good compromise.
Wearing crampons on descent in the kind of snow that will ball up is not recommended. If the snow is firm enough to use crampons on descent, then the climber will be facing sideways or in. (Source: www.mountwashingtonavalanchecenter.org and Jed Williamson)</t>
  </si>
  <si>
    <t>Fall on Snow, Unable to Self-Arrest, Inexperience, Wyoming, Grand Teton National Park, Paintrush Divide</t>
  </si>
  <si>
    <t>FALL ON SNOW, UNABLE TO SELF-ARREST, INEXPERIENCE
Wyoming, Grand Teton National Park, Paintbrush Divide
On July 18, at about 1350, Stewart Laing (47) slid about 30 feet on snow, then cart-wheeled another 75-100 feet on talus near the summit of Paintbrush Divide (east side) after the snow that he was crossing collapsed. He suffered a significant injury involving an open, tibia-fibula fracture to his left leg. He was on overnight excursion and carrying a large pack. He had left with his brother, Jim Laing (50), earlier that day from the Lower Paintbrush camping zone.
After stabilizing S. Laing with the help of two hikers, J. Laing ran down Paintbrush Canyon until he was able to call out via cell phone. He was placed in contact with Rescue Coordinator G. Montopoli via Grand Teton Dispatch. After a brief interview with J. Laing, Montopoli immediately initiated a rescue operation at 1515 via a Jenny Lake page and requested the contract helicopter.
Ranger J. Springer ran Operations at the Lupine Rescue Cache, while Rangers J. McConnell and R. Schuster were flown to the scene with R. Johnson acting as spotter. The helicopter landed on a snowfield on the west side of the top of the divide at 1620. McConnell and Schuster hiked to the accident scene about 200 feet below the Paintbrush Divide summit. After medically evaluating the injuries to S. Laing, contacting Medical Director Dr. Will Smith, surveying the scene, and discussing rescue options, a helicopter short-haul was determined to be the best method of evaluation.
S. Laing was extracted from the accident site and flown unattended to the snowfield at the top of Paintbrush Divide. He was then flown to the Lupine Meadows Rescue Cache, transferred to the Park Ambulance and transported to St. John’s Medical Center in Jackson for advanced medical care. (Source: George Montopoli, Incident Commander)
Analysis
This traverse is a very popular route and is done both west to east and east to west. Usually the snow is gone by the end of July. But if it isn’t, a different level of mountaineering skill is required.
At least this hiker, who became a climber because of the conditions, had an ice ax with him and he had it in hand. However, due to inexperience, he was unable to self-arrest when he fell on his back. (Source: Jed Williamson)</t>
  </si>
  <si>
    <t>Fall on Snow, Unable to Self-Arrest, Oregon, Mount Hood, Southside</t>
  </si>
  <si>
    <t>"Oregon, Mount Hood, Southside
While descending the Mazama Chute variation of the Southside route at 7:00 a.m. on July 7, Bryan Call (25) lost his footing and fell about 200 feet because he was unable to self-arrest. His slide ended at the Hot Rocks area. He had multiple abrasions, a sore elbow, and a knee injury.
Nearby climbers rendered first aid and notified authorities by cell phone. Call was evacuated by a ground team manned by Portland Mountain Rescue, American Medical Response, and the Timberline Ski Patrol.
Analysis
Self-arrest is a basic skill that must be mastered by all climbers. The steepness and exposure on this route resulted in at least two other injury accidents in the same month. (Source: Jeff Scheetz, Portland Mountain Rescue)"</t>
  </si>
  <si>
    <t>Fall on Snow/Ice, Ski Mountaineering, Oregon, Mount Hood</t>
  </si>
  <si>
    <t>Oregon, Mount Hood
On June 15, while ski traversing the Coe glacier at about the 9500-foot elevation, Robert Wiebe (58) went out ahead of his two companions and apparently slipped during a turn. Another party of four Hood River Crag Rats saw him fall about 700 feet. They notified authorities and skied down to assist.
Wiebe died from his injuries before a Blackhawk helicopter from Salem could reach their scene.
Analysis
Late season glacier skiing often involves exposed glacier, ice, and rock. Ski mountaineers should be adept and equipped for self-arrest when on or above steep slopes or crevasses. When traversing technical sections, skiers should be prepared to remove skis and use crampons, ice axes, and rope as the terrain and experience level dictate.</t>
  </si>
  <si>
    <t>Falling Rock, Poor Position, Kentucky, Red River Gorge, Muir Valley</t>
  </si>
  <si>
    <t>Kentucky, Red River Gorge, Muir Valley
On October 19, a climber (age unknown) lounging on a boulder under a route at the Solarium was struck in the head and shoulder by a rock that had been dislodged by a climber above on an overhanging route. The injured party was given first aid treatment and delivered to an ambulance outside the Valley. (Source: From a post on www.redriverclimbing.com)</t>
  </si>
  <si>
    <t>HAPE — Exacerbated by Pre-Existing Chest Cold, Washington, Mount Rainier, Emmons Route</t>
  </si>
  <si>
    <t>Washington, Mount Rainier, Emmons Route
On July 11 at 0930, Mount Rainier National Park received a distress call from three climbers high (13,500-foot level) on the Emmons Route. One of the climbers (30) was having difficulty walking and was showing signs and symptoms of high altitude pulmonary edema. Climbing Ranger Brian Hasebe was dispatched from the summit to respond and arrived on scene at 1015. The climber had passed out four times prior to caregiver arrival and six times post arrival. He was belayed and short-roped down the mountain with the assistance of two other park visitors. Climbing Ranger Jeremy Shank responded from Camp Schurman with additional medical supplies, including oxygen, which was administered at a flow rate of 12 LPM at 1330. While the patient’s condition improved dramatically with the lower altitude and oxygen, his condition deteriorated rapidly with cessation of administered oxygen. The latter consideration strongly reinforced the decision to fly the patient from Camp Schurman immediately instead of arranging a time-and personnel-intensive ground evacuation. David Gottlieb coordinated helicopter operations, and the climber was airlifted by Northwest Helicopters from Camp Schurman at 1500 and transferred to an ALS unit.
Analysis
A preexisting medical condition (chest cold) strongly predisposed the climber to high altitude pulmonary edema. Once he succumbed to the condition, he was unable to self-evacuate, and without the assistance of nearby climbers, his condition would have necessitated a time-intensive rescue from the summit. Fortunately, a climbing ranger was already at the summit, descending an adjacent route, and was able to respond and coordinate the evacuation effort. (Source: Brian Hasebe, Climbing Ranger)</t>
  </si>
  <si>
    <t>Ice Collapsed, Fall on Ice, Climbing Alone and Unroped, North Carolina, Blue Ridge Parkway, Doughton Park</t>
  </si>
  <si>
    <t>North Carolina, Blue Ridge Parkway, Doughton Park
The body of Ralph Fickle (59), an experienced climber and guide, was found on March 4 about 200 feet below the Blue Ridge Parkway, a half- mile south of the Bluffs Restaurant at Doughton Park. Apparently, Ralph was free-soloing Farmer’s Daughter. It seems that about 90 feet up and 10 feet from where the climb backs off and the lower angle ice tops out, the free hanging curtain of ice he was on completely fractured. Ralph had rigged a top anchored bail out line in case he felt the need to retreat. His ATC was clipped to the belay loop of his harness. Due to the large section of ice that broke, he did not have time to retrieve the line.
Ralph fell to the base of the climb and slid down slope. He suffered head trauma and did not pass instantly, but soon after coming to a stop, as evidenced by the fact that he had time to remove gloves and touch the wound, but not much after that.
Analysis
Solo climbing and late season ice don’t mix, especially in the Southeast. (Source: Josh McMann, from a post on carolinaclimbers.org)</t>
  </si>
  <si>
    <t>Ice Column Collapse — Fall on Ice, Late Season, Wyoming, Yellowstone National Park, Grand Canyon of the Yellowstone</t>
  </si>
  <si>
    <t>Wyoming, Yellowstone National Park, Grand Canyon of the Yellowstone
On May 25, Mark Ehrich (28) and Michael Kellch (29) died when a frozen waterfall called Silver Cord Cascade collapsed while they were climbing it.
Steve Langlas, of the construction company Langlas and Associates, which employed both men, said Kellch and Ehrich were childhood friends in Casper and were living together in Bozeman. They were experienced ice climbers.
Analysis
Silver Cord Cascade is about three miles downstream of the Upper Falls of the Yellowstone. Joe Josephson of Livingston, who has climbed Silver Cord and has written a book about ice climbing in southern Montana and northern Wyoming, said climbers ski to the site from Artist’s Point, rappel down and then climb back up. Generally speaking, it’s not considered all that difficult a climb, he said, but “it’s quite spectacular.” He also stated, "... but ice conditions can change so quickly that it’s hard to say what the difficulty is from day to day.”
Silver Cord would be frozen nearly solid in midwinter, Josephson said, but from March on, the flow of water beneath the ice grows steadily and can make climbing conditions dangerous.
Hiking and climbing in the Grand Canyon of the Yellowstone are prohibited from the brink of the Upper Falls downriver to the Silver Cord Cascade drainage. Park rangers said climbers attempt Silver Cord Cascade maybe one to three times a year. (Source: Yellowstone National Park News Release)</t>
  </si>
  <si>
    <t>Inadequate Belay, Fall on Rock, Idaho, City of Rocks National Reserve, Parking Lot Rock</t>
  </si>
  <si>
    <t>Idaho, City of Rocks National Reserve, Parking Lot Rock
On August 19 Jeff Everett (49) was lowered off the end of his seventy-meter rope on “Delay of the Game.”
He fell at least 20-30 meters, impacting ledges and a Mahogany tree on the way and landed on the ground. He sustained multiple injuries including a broken neck. Bystanders, City of Rocks staff, and local EMS were all involved in his care and transport to Twin Falls Idaho, where he was treated and released after five days.
Analysis
Jeff Everett is a very experienced climber. As to why his belayer dropped him is not stated. Tying in to both ends of the rope would have prevented this accident. (Source: From a report by Brad Schilling, Climbing Ranger)</t>
  </si>
  <si>
    <t>No Experience — Solo Climbing, Inadequate Equipment Fall on Rock, Kentucky, Red River Gorge, Beachcomber</t>
  </si>
  <si>
    <t>Kentucky, Red River Gorge, Beachcomber
On February 13, Shaun Wilhoite (28) was camping in the area with a large group of friends. The group hiked to Pebble Beach around 2:00 p.m. Upon arriving, Shaun began to free-solo Beachcomber (5.4) in leather hiking boots. His friends said he had no rock climbing experience. When he started climbing, the rest tried to stop him but he did not listen. After topping out, he moved over onto the Arrowhead Pinnacle, from which he fell about 54 feet, headfirst, onto the rock-strewn base. His three best friends tried to revive him, but he had apparently died instantly.
RRGMRT responded and performed the recovery. Resuscitation attempts at the scene were unsuccessful. (Source: From a post on redriverclimbing.com)</t>
  </si>
  <si>
    <t>Rock Foothold Came Loose — Fall on Rock, Washington, North Cascades, Vesper Peak</t>
  </si>
  <si>
    <t>Washington, North Cascades, Vesper Peak
(The following account is edited from a narrative submitted by Steph Abegg, 27.)
At 5:00 a.m. on September 14, I pulled up at my sister Jenny’s house in Seattle. We were on our way to what we planned to be a fun and relatively mellow end-of-summer climb of the North Face of Vesper. We were at the trailhead by 7:00 a.m. and at the saddle looking at the north face of Vesper at 9:20 a.m. The moats did not look like they would be a problem on the glacier below, so we decided to cross the glacier and do the entire route. Once off the glacier, we began to climb the north face route. It was a bit wet in areas so we had to bypass on the right of the actual route. This was taking quite a bit of time, but we saw a reasonable way up to where the bypass ledge hit the upper route.
The accident occurred at 1:00 p.m. I was about 20 feet above the belay on 5.7-5.8 terrain. I had set three pieces of protection and was roped on a doubled 8-mm. Suddenly, a rock flake I was standing on broke loose. I felt my left ankle rotate inwards, either as my foot was caught between some rocks or the ankle was torqued out by the rockfall. As I fell, I remember thinking, “My foot is hurt bad. This is not good.” I fell cleanly about 15 feet before the rope caught on my highest piece, which had not pulled. I looked down and could see my left foot flopping and my splintered tibia sticking through the inner ankle. Blood and yellowish-white fluid was flowing, but not spurting.
I immediately asked Jenny to lower me down to a stand of bushes we had passed about 20 feet below where I could be somewhat safe and comfortable. I clipped myself to a bush. After trying to retrieve as much gear as possible, Jenny lowered down, clipped herself to the bushes, pulled the rope, and wrapped it around a small tree she would eventually rappel off. I was already starting to shake with the initial stages of shock, so Jenny helped me put on a couple of insulated jackets, a hat, and some wool gloves.
We quickly turned our attention to the foot. We were not sure to what extent it was bleeding, so we created a couple makeshift tourniquets around my thigh and upper calf with slings. (I later found out one of my arteries had been severed by the broken bones) We decided to use an ice ax as a splint. I rotated the foot into place and Jenny wrapped a fleece jacket tightly around the foot and ice ax splint. This was quite painful and I could hear the shattered bones grinding together as I told her to pull as tight as she could. We also used crampon straps to cinch the fleece even tighter against the leg. Initially I propped the foot against my other knee with the tip of the ice ax that was sticking out, but I later tied my foot to the tree above me in an attempt to minimize the bleeding, which was a worrisome constant drip. I draped my legs with my rain shell to keep them as warm as possible. We transferred all of the food and water into my backpack and I gave her my car key.
After Jenny left, I felt quite alone and exposed on the mountain. (Jenny later told me that after she left me was one of the loneliest times of her life as well; but it was her willingness to go get help alone that saved my life.) To keep myself occupied, I made words with some alphabet cookies I had brought. I fiddled with my camera, took some photos of my foot tied to the bush, and rustled around in the backpack deciding what I didn’t want to leave behind on the mountain. I also ate most of the energy bars Jenny had left me with, mainly because it was just another thing to do other than focusing on the pain. There was a very real possibility that Jenny would not be able to alert a rescue team for several hours, so I knew it was important to keep my wits about me. I wondered how I would keep myself occupied when my alphabet cookies were gone.
Fortunately, Jenny could yell to me the entire time she was making her way to the glacier and the saddle. She reached the saddle around 3:00 p.m. Her heart dropped when she could not get a cell signal. So she continued up the ridge towards the summit, checking her phone constantly. Not far up the ridge, her efforts were rewarded when her phone showed a couple of bars of service. Jenny immediately called 9-1-1. When she mentioned this was a mountain rescue, she was transferred to the Snohomish County Sheriffs Office Air Operations Helicopter Rescue Team. She requested a short haul.
The helicopter arrived at 3:40 p.m. After identifying my position (they were a bit thrown off that I was the actual injured climber when I started to take photos of them), they dropped one of their party to the bushes below. Ernie attached me to a seat harness and by 4 p.m. I was lifted into the helicopter. They then flew directly to Providence Regional Medical Center in Everett, arriving there around 5:00 p.m. I was on the operating table for several hours undergoing open reduction to put pins and plates in my leg, to do artery reconstruction, and to perform an emergency fasciotomy. I am forever thankful and indebted to the whole-hearted efforts of the surgeons and the SCSO AirOps Helicopter Rescue Team.
Analysis
The cell phone call was vital to the success of the rescue, as the doctors told me I probably would have lost my foot had I been up there much longer. Moreover, with the poor weather throughout most of the following week, it was unclear whether an airlift could have been conducted the next day.
The outcome could have been very different had it not been for several factors, including but not limited to:
I was not climbing alone.
We were roped up and I had set good protection.
Jenny and I both kept calm when the accident occurred.
We made a game plan for rescue.
We were competent with first aid and anchors.
Jenny was willing and able to descend alone to get help.
I was resigned to stay on the mountain alone and take care of myself while Jenny went for rescue.
We had a cell phone.
Jenny was able to get to a place with cell service (Verizon).
We had good weather.
We had started climbing early enough in the day so that the accident occurred with enough time to get an airlift before darkness.
After an accident, there are always the “what ifs” and “should haves.” I do not feel we made any poor decisions the day of the accident, but if I could do it all over again there are a couple of things I would do differently:
I would have climbed only the upper section of the route. The lower half— where the accident occurred—turned out to be loose, poorly protected, and not very aesthetic. We had decided to climb the lower section since we wanted to climb the whole route rather than cutting in midway.
I would have had a SPOT or PLD with me. Although the cell phone allowed us to verbally communicate with the rescue team to let them know the details of the accident and location, we were lucky that Jenny found a cell signal.</t>
  </si>
  <si>
    <t>Severe Weather — Frostbite, Hypothermia, Communication Problems, Washington, Mount Rainier, Ingraham Glacier</t>
  </si>
  <si>
    <t>Washington, Mount Rainier, Ingraham Glacier
On the evening of May 20, a report came into Camp Muir describing a bad scene in which a guided team of twelve (four guides and eight clients) and another group of four guides (different company) were pinned down on the Ingraham Glacier in extremely severe weather. The groups were descending late from a summit climb, while the four guides had gone to dismantle a camp at Ingraham Flats due to the harsh forecast. The weather had gone from rather pleasant in the morning hours to a fall on winter storm by 1500, complete with lots of snow, temperatures in the single digits, and winds that averaged 90 mph with top speeds in excess of 110 mph at Camp Muir. Visibility was very bad. The group of four guides with no clients was able to crawl their way back into Muir and relay pertinent info to Climbing Ranger Cooper Self, who was the only NPS employee at Muir at the time. Communication was very difficult between groups in camp and non-existent with the guided teams still on the mountain.
A plan was put together to send a team of four “fresh” guides across the Cowlitz Glacier, staying on route in an effort to look for and assist the unaccounted for teams of guides and clients still on the mountain. During this time, one roped team found its way into the camp of clients, where one client showed signs of severe hypothermia. Efforts began to re-warm this individual in one of the guide service weather ports. The search team of four was forced to turn back only minutes out of Camp Muir due to the extreme conditions. They regrouped and remained on standby should conditions improve at all. Over the next few hours, the rest of the guided teams found their way into Muir. Many of the clients were extremely fatigued and cold, but none had any major medical issues. Two of the guides sustained partial to fall thickness frostbite to skin on their fingers and faces. By 2245, everyone was accounted for and safely inside some building, where they all waited inside for the weather to get better. The next day during improved conditions, all involved persons were able to walk themselves off the mountain and get to definitive medical care as needed.
Analysis
Although the storm that was encountered that day was unusual in its severity, it had been forecast. For some reason, this forecast was not relayed with enough urgency to the guided groups, who were subsequently caught in it late in the day. The storm did not hit really hard until between 1300-1400, a time when guided climbs are usually already off the route. The NPS was not contacted right away due to the incorrect thinking that no rangers were at camp.
Had better communication happened, the guide service would not have been out so late on the upper mountain. Search efforts and organization of resources could have been expedited if the NPS had been contacted earlier. It is hard to say if earlier search efforts would have been productive in getting the guided group back into camp earlier and with fewer injuries, but searching in daylight would have been easier than searching in the dark. When the NPS was contacted (about three hours after the first signs of problems), no one knew what was really going on, who was where, or even exactly how many people were still on the mountain from their own guided groups.
With all of the communication problems that happened in conjunction with this event, individual guides have to be commended for dealing with the situation they found themselves in and for getting all their clients back to camp safely. The guides compromised their own safety, exposing themselves to the elements in order to help their clients deal with the storm. They were able to navigate the route in zero visibility and did not let their clients stop moving downhill, even though some of them could not walk by the time they arrived at Camp Muir. The guides giving medical care at Camp Muir also did a great job in preventing further injury to their co-workers and for attending to the hypothermic woman and the other exhausted clients.
Although mountain forecasts can many times be wrong, they should never be taken lightly. A pardy cloudy forecast can often become beautiful and sunny, or the forecasted ten mph winds can easily reach 40 mph, but when meteorologists are forecasting large upper level storm events, one can be generally certain some sort of unpleasant weather will happen. This was one of those events. The fact no one was killed and no one sustained permanent injury is a testament to the will and determination of all the people involved. (Source: Edited from a report by Cooper Self, Climbing Ranger)</t>
  </si>
  <si>
    <t>Slip on Rock, Rappel Error — Poor Technique, Inadequate Instruction and Supervision, Virginia, Hidden Rocks</t>
  </si>
  <si>
    <t>Virginia, Hidden Rocks
On September 11, guides were managing a rappel at the top of the route Snowblower. A climber became nervous stepping over the edge, slipped to the left of observers, spun several times, and struck her head on the rock.
Guides responded by activating a rescue beacon and rappelling to the unconscious climber to render aid. A cervical collar was improvised to stabilize her head and a 3:1 pulley system was constructed after determining that raising her was the most suitable approach.
The climber became pain responsive within five minutes and verbally responsive within ten minutes. After being stabilized at the top of the cliff, EMS arrived shortly after to carry her out. The patient had no TBI (traumatic brain injury), but did have a laceration on the back of the head and shoulder a injury.
Analysis
Prior to introducing students or clients to a long or committing rappel, the basics of rappelling should be introduced or reviewed on the ground, a low angle slab, or on a less demanding rappel, and demonstrated by a responsible guide or instructor. This approach allows the individual being taught a better understanding of the techniques and fundamentals of the task at hand. (Source: From a September 14 post on www.rockclimbing.com)</t>
  </si>
  <si>
    <t>Stranded, Poor Rappel Technique, Colorado, Flatirons</t>
  </si>
  <si>
    <t>Colorado, Flatirons
During the morning of On December 28, Kevin Mines (53) and his son (16) started climbing the Third Flatiron. Later in the day while descending, Kevin injured his back rappelling and was unable to hike out. He called for assistance via cell phone at 10:16 p.m.
Kevin recounts his misadventure: “We roped up and started climbing about 10:45 a.m. I had climbed the Third Flatiron four times before, the last time in 1998. My son had limited climbing experience but was willing to try the Third since the forecast predicted good weather. We talked about swapping leads, but after the first pitch, my son decided that he’d rather second the entire route.
“We made slow and steady progress and reached the top of our climb by about 4:45 p.m. By now it was getting dark and we had been dealing with strong cold winds that picked up during the late afternoon. We decided to skip the final summit pitch and instead tried to maneuver our way through the boulders up to the base of the first standard rappel and the start of the second rappel. On our way we encountered a large, smooth, 12-foot boulder. My son was able to surmount this obstacle by using my back and shoulders for footholds. He in turn belayed me up the obstacle.
“By now it was dark and with headlamps on we began our descent. The prospect of rappelling in the dark was a bit frightening, especially for my son. On the 50-foot rappel to Friday’s Folly Ledge I found myself descending too fast and somewhat out of control, but made it OK. My son followed with perfect form. We spent some time here deciding between the 75-foot rappel around the corner or the 140-foot rappel from where we were. We decided on the longer rappel.
“For this rappel I switched from a standard ATC to a Guide ATC which has a high friction mode. During my rappel, I was concentrating on the friction and trying to descend at a slow, safe speed. Suddenly, my feet went out of control and I flipped upside down. This action was probably the first instance of injury to my back. I tried unsuccessfully to maneuver to a normal rappel position. I was able to keep my brake hand on the ropes and continued the rappel another 100 feet bouncing around upside down/ sideways and landing on the ground flat on my back!
“I could feel the pain in my lower back (two previous back surgeries in the late 90s). I was happy to be on the ground and because of my back injury, couldn’t move for about ten minutes. I called up to my son to wait a few minutes. Eventually I forced myself to roll over, got up and unclipped the rope so my son could rappel. He joined me on the ground at approximately 8:30 p.m.
“Despite the pain, I was able to get up and walk around a little on flat terrain. In order to continue our descent, we had to hike up a 30-foot low angle wall. Normally this wouldn’t be a huge problem, but with my injury I tried twice from two different sides and made it halfway. We rested for a while and called my wife in Lafayette and my oldest son in Montana, a professional mountain guide, to seek advice. We wanted to self-rescue and hike out but decided instead to call 911 a little after 10:00 p.m.”
A total of thirty-five rescuers worked for more than eight hours to get the pair out. Mines was transported to Boulder Community Hospital with non-life threatening injuries. His son was uninjured.
Analysis
“In hindsight, there were some things that we should have done differently: Attempted a shorter climb, started earlier since we knew we were slow, pushed harder, practiced rappelling in advance, and familiarized ourselves with rappel safeguards (e.g. prusik, etc.).” (Source: Edited from a post by Kevin Mines on mountainproject.com)
(Editors' Note: We did not post all the “fall on rock" narratives available, as the half-dozen others we were sent or we found on line included similar causes.)</t>
  </si>
  <si>
    <t>Stranded, Rope Stuck, North Carolina, The Amphitheater, Linville Gorge Wilderness Area</t>
  </si>
  <si>
    <t>North Carolina, The Amphitheater, Linville Gorge Wilderness Area
Two climbers with limited experience on moderate trad routes planned on spending several days camping and climbing at Linville Gorge. On November 23, they hiked in and began climbing Good Heavens (5.4), located in the Amphitheater. Their goal was to climb something “easy” in order to become familiar with the rock in the area. They were climbing on a 70-meter rope.
Halfway into the approximately 500-foot climb, the leader (L) disappeared around a corner. Eventually the rope stopped moving. At this point the belayer (B) tried to communicate with L to identify the problem and discovered that because of his position and the overhanging rock he was unable to communicate. B began tugging on the rope and noted that the rope was stuck. He waited for an hour, trying to get a response from L with no success. B didn’t know if L was injured. L was without food, water, or his jacket, since they were left for B to carry. B anchored his rope and rappelled down the tail of his rope as far as he could, then down-climbed approximately 30 feet.
On his way out for help, he was able to call out at approximately 4:50 p.m. to initiate a rescue. Climbers in the area and rescue personnel gathered and divided into two teams. One team would hike to the base of the climb and begin climbing to L, while the other team would hike to the top.
Operations let everyone know via radio communication that a National Guard Blackhawk helicopter with rescuers was enroute to assist. It arrived and located L at 10:02 p.m. and reported that he was in good condition. L was in the helicopter by 10:58 p.m., about six hours after his partner called for help. The helicopter also picked-off the two climbers who were on the route to assist. (Source: Edited from a post by Mike Broome, carolinaclimb- ers.org, and www2.morganton.com/news
Analysis
Climbing in Linville Gorge should not be taken lightly, even when attempting easy to moderate routes. It is one of the few wilderness areas in the East that offers high quality climbing experiences at all levels in a remote setting. Access is limited and demanding. For this reason climbers should be self-reliant and have the appropriate technical and self-rescue skills to initiate a self-rescue if possible. (Source: Aram Attarian)</t>
  </si>
  <si>
    <t>Stuck Rappel Rope, Fall on Rock, Inadequate Equipment — Boots, Colorado, Boulder Canyon, Bihedral Wall</t>
  </si>
  <si>
    <t>Beth M. Davis (52) fell while trying to retrieve a stuck rappel rope after climbing in Boulder Canyon on October 31. Davis and her partner were rappelling on the Upper Bihedral Wall. Once on the ground, they began to pull the rope. The rope became stuck on a spot roughly halfway up the rappel route. Davis scrambled up the rock to free it, and in the process fell approximately 20 feet. She suffered a broken arm and possibly a broken shoulder and internal injuries from the fall. Rocky Mountain Rescue Group was able to stabilize and evacuate her. She was transported by helicopter to St. Anthony’s Central in Denver.
Analysis
Ms. Davis comments on her accident: “The main thing I want to say is that wearing my helmet was the smartest thing I did that day. I have no spinal or head injuries. In retrospect, I made several mistakes. I knew my shoes were very inappropriate for hiking much less free climbing. I did not adequately assess the situation nor did I consider any other options. I fell because my foot slipped. Don’t put saving time or inconvenience ahead of being safe. Another method or assistance from others should have been considered”. (Source: From numerous posts on Mountainproject.com)</t>
  </si>
  <si>
    <t>Fall on Rock, Climbing Alone, Off Route, No Climbing Experience, Wyoming, Grand Teton National Park, Garnet Canyon</t>
  </si>
  <si>
    <t>Wyoming, Grand Teton National Park, Garnet Canyon
On July 20, Jillian Drow (21) fell to her death while descending into the South Fork of Garnet Canyon after an ascent of the Middle Teton.
Drow was a member of a party of eight that left the Lupine Meadows Trailhead at approximately 0500. Seven people planned on climbing the southwest couloir of the Middle Teton and one person in the group was attempting a climb of the Grand Teton. Of the seven climbers attempting the Middle Teton, only Drow and Paul Riak (21) summited. Drow and Riak began descending the SW couloir. Drow was moving faster than Riak and the two made a plan to meet in the Garnet Meadows, Drow going ahead. Riak continued descending to the Meadows, where he met the rest of his group, and Drow had not yet arrived. One member of their party went up the South Fork of Garnet Canyon to look for Drow, and Riak and Jen Cotton left to find cell service lower in the canyon, to call GRTE Dispatch. About 2100, a member of their group, M. Domeier, located Drow’s body at the base of a cliff. Domeier relayed this information to Cotton, who informed the SAR Coordinator of Drow’s probable death. Rangers hiked up Garnet Canyon, arriving at the scene at 0130 and determined that Drow was deceased. Drow’s body was flown from Garnet Canyon to Lupine Meadows the following day.
Analysis
Jillian Drow was an accomplished athlete, but very unfamiliar with the hazards of the mountain environment. Why this tragic event happened and how a similar event could be prevented in the future merits discussion.
The route Drow chose that led her to the cliff where she fell was a very different route than the one she ascended that morning when climbing the Middle Teton. Being aware of your surroundings is essential to traveling safely in the mountains, and it is especially important when in terrain one has not seen before. If a route was reasonable on the ascent, it generally should be followed on the descent.
Traveling alone is never a good idea in the mountains, especially if one has limited experience. Had Drow and Riak stayed together on their descent, the outcome may have been different. Riak followed Drow’s tracks to near the top of the cliff and he was able to go around the cliff, thinking it too steep to descend. If the two were together, it is likely they would have both gone around the cliff.
Drow had already had a long day in the mountains. She had begun hiking at 0500 from the Lupine Meadows trailhead and was on the summit of the peak at 1600 hours. She knew the other members of her original group were waiting for her in the Meadows and she may have felt pressured to make haste to keep that group from waiting. Any pressure she may have put on herself, combined with possible fatigue from a long day in the mountains, may have contributed to this tragic outcome.
The Southwest Couloir of the Middle Teton is a non-technical climbing route, but it is easy for a hiker to get on technical terrain if careful route- finding is not practiced. Many hikers attempting an ascent/descent of this couloir have found themselves in technical terrain without the experience or equipment to cope safely, and many SAR missions have been conducted to rescue these climbers.
A wealth of information in the form of photographs, written descriptions, and personal experience can be found at the Jenny Lake Ranger Station. Climbers beginning their apprenticeship in the Teton Range can benefit greatly from this resource. (Source: Marty Vidak, Incident Commander)</t>
  </si>
  <si>
    <t>Lightning — Ignored Cloud Build Up, Poor Position, Fall on Rock, Unknown Rappel Error — Exacerbated by Cold Hands and Inexperience, Wyoming, Grand Teton National Park, Grand Teton</t>
  </si>
  <si>
    <t>Wyoming, Grand Teton National Park, Grand Teton
Prior to the beginning of this storm, members of all parties described an awareness of the approaching clouds. A series of lightning strikes shocked several people and the parties decided to sit tight in hopes that the storm would pass quickly. The storm intensity increased and both the Tyler party (five members who were “determined to sit it out”) and the Sparks party (eight members) began to move down the mountain with the intention of finding protection from the wind, rain and lightning. The Tyler party was in the Owen Chimney area and the Sparks party was in the Double Chimney area lower on the Owen-Spalding route. The Kline party remained near the Boulder Problem in the Sky at the top of the Exum Ridge route, well above the other parties.
A series of very strong lightning bolts hit the mountain during this time (about 1215). In the Sparks party, Greg Sparks descended to below the double chimneys and prepared an anchor. Brandon Oldenkamp (21) was belayed to Greg Sparks (55) who clipped Brandon into a figure eight on a bight with a carabiner to Brandon’s harness. A large bolt of lightning occurred and Greg Sparks was knocked down. He observed Brandon falling over the edge of the mountain. Only one other member of Spark’s party was injured (electrical, minor).
In the Owen Chimney area the Tyler party was in the process of rappelling down the Owen Chimney. They were hoping to sit out the storm at the top of the chimney, but after some shocks from lightning and the increased winds and rain, they decided to descend. Dan Tyler had rappelled down the chimney and was near the base when two shocks occurred. He heard that two members of his party above were affected, so he started up to help when more large shocks occurred. He was knocked down and had no feeling in his legs and one arm as well as burns to his back. He immediately called 911 and was connected to the Park Dispatch at 1223.
Above him, Troy Smith (40) was unconscious and in respiratory arrest (NB: Steve Tyler was temporarily unable to move but soon was giving Troy Smith mouth-to-mouth resuscitation. Smith began breathing after about ten breaths from Steve Tyler, 67). Henry Appleton (31) was thrown to the ground and unable to move his right leg. Mike Tyler (41) was relatively uninjured and descended the mountain, traversing the lower Owen-Spalding area tied in with the Sparks party to summon help.
At the top of the Exum Ridge, the Kline party was gathered in an alcove. They were squatting away from their ice axes and climbing gear and felt several shocks, then one large one that sent them all sprawling. Alan Kline (27) was knocked unconscious temporarily. He had minor burns on his right leg and had major internal injuries. (He was later admitted to the ICU with air around his heart and esophagus.) Betsy Smith (26) lost all feeling from her body and had a serious burn injury to one hand and was unable to use the other, even after some recovery. (Her right index finger was amputated in the ICU.) Matthew Walker (21) was coherent but unable to walk. He sustained bad burns to a foot, arm, and his rib cage. Andrew Larson was uninjured and climbed down and rappelled the 100 foot rappel to the Upper Saddle where he joined Mike Tyler. They continued to the Lower Saddle, ahead of the Sparks Party, to summon help.
The Teton Interagency Dispatch Center received 911 calls forwarded from surrounding counties starting at 1223. SAR coordinator Chris Harder had the Jenny Lake Rescue team paged out at 1227.
While the rescue plan was being developed, the Kline party was working their way down the upper mountain by lowering and rappelling, including one roped, pendulum fall by Matt Walker.
At 1354 Helicopter 7HE dropped Rangers Helen Bowers and Jack McConnell at the Lower Saddle and then conducted an aerial reconnaissance of the accident scene. Conditions were not safe for insertion of rangers at the scene so at 1416, Bowers and McConnell started up the mountain on foot with Exum guide Dan Corn. At 1430, rangers Vidak, Visnovske, and Guenther were dropped at the Lower Saddle. Guenther was assigned Operations Chief at the Lower Saddle, while Vidak and Visnovske headed up the mountain. McConnell and Bowers soon met with members of the Kline and Tyler parties below the Black Dike and gained additional information. Below the Upper Saddle McConnell saw two members of the Sparks party rappelling down the Idaho Express snow chute. McConnell instructed them to ascend and wait for other rescuers to direct them down the normal descent.
Rangers Hardesty, Armitage, and Schuster were dropped at the Lower Saddle at 1447 and began ascending the mountain. As rangers met with the Sparks party, they guided them through various parts of the descent to the Lower Saddle. At 1520 McConnell and Corn began the Belly Roll at the beginning of the technical section of the Owen-Spalding route. Traversing the long ledge system, they were subjected to jets of water gushing from cracks in the cliff side. They arrived at the base of the Owen Chimney at 1537 and began a quick examination of Dan Tyler (40). McConnell transmitted that conditions were favorable for short-haul extraction. Guide Dan Corn secured Dan Tyler while McConnell continued up to the other patients.
Ranger Rick Guerrieri with Exum Guides Brenton Reagan and Anneka Door were dropped off at the Lower Saddle by the Yellowstone Llama helicopter. An external sling load of rescue equipment was flown to the base of Sergeants Chimney near the accident scene by Helicopter 7HE. One Teton Interagency Helitack crew member John Filardo, Ranger Case Martin, and A.J. Wheeler, MD, followed to the Lower Saddle.
At 1545 Ranger Bowers arrived at the Upper Saddle and saw Elizabeth Smith being lowered down the 100-foot rappel and aided her at the bottom. The other two members of the Kline party followed. Rangers Vidak, Hardesty, Schuster, Visnovske, and Armitage arrived at the Upper Saddle during this time. Visnovske, as Medical Unit Leader, remained at the Saddle with Bowers to aid the injured members of the Kline party while the others continued up the Owen-Spalding route.
At 1648 the first pair of patients were extracted from the top of the Owen Chimney via Screamer Suit/Short-Haul. Rangers Vidak and Hardesty arrived at the base of the Owen Chimney and began care of Dan Tyler. Rangers Armitage and Schuster continued up to aid McConnell.
At 1706 all of the Sparks party had arrived at the Lower Saddle. At this point a large thunderstorm moved over the area and all aerial operations were suspended. Heavy rain and winds and lightning lashed and shocked the rescuers and their patients for an hour and a half. The weather cleared enough to resume operations and the patient at the base of the Owen Chimney, Dan Tyler, was short-hauled off the mountain to the Lower Saddle at 1845 hours. Rangers McConnell, Armitage, Schuster, and Guide Dan Corn moved the final patient from the Tyler party to the 100-foot rappel of the Owen-Spalding and lowered him to the Upper Saddle. These actions cleared all patients from the mountain above the Upper Saddle.
At 1858 two patients were short-hauled from the Upper Saddle to the Lower Saddle. At 1915 the final two patients were short-hauled from the Upper Saddle to the Lower Saddle. All rescuers except Visnovske, Armitage, and McConnell descended toward the Lower Saddle at this time. Shuttles of patients, then rescuers, continued from the Lower Saddle to Lupine Meadows with all patients down by 1956 hours.
Helicopter 7HE was then used to sweep the Exum Ridge and popular Teton routes for possible other parties in distress. The helicopter then moved into Valhalla Canyon and the Black Ice-West Face areas to search for Brandon Oldenkamp, but met with no success. Air operations were ended as the daylight faded. All rescue personnel except Visnovske, Armitage, and
McConnell, who had descended to the Lower Saddle and remained there for the night, were off the mountain.
On the morning of July 22 the aerial search continued with Helicopter 7HE. Oldenkamp’s body was found quickly and a ground team was assembled to move him to a location where he could be air lifted. Rangers Jernigan, Schuster, Vidak, Guenther, and Hardesty were flown to Valhalla Canyon and ascended to the scene. The deceased was lowered three hundred feet over moderately steep scree then air lifted from there and delivered to the Teton County Coroner at the Rudd’s Picnic Area in Lupine Meadows. The rangers were flown back to Lupine Meadows. Rescue equipment was then flown down from the Lower Saddle but attempts to retrieve equipment from the upper mountain were unsuccessful due to high winds.
An attempt was made to retrieve equipment via long line from the upper mountain on July 23, but high winds precluded the operation. Early July 24, Ranger Drew Hardesty climbed to the Upper Saddle to attach the rescue equipment sling load. He then descended to the Lower Saddle and was flown back to Lupine Meadows.
Analysis
Brandon Oldenkamp had some experience with technical rock climbing and had used his harness and belay equipment in a trip to the Black Hills in 2009. On July 19th Brandon was in a group that ascended the Middle and South Tetons. They returned to their camp in the Garnet Meadows that night. On July 20th the group moved their camp two thousand feet higher to the Moraines camp zone arriving between noon 1200 and 1300. Mr. Oldenkamp was very fit and was not noticed to be fatigued or overly tired. He spent the day around camp eating well and in good spirits. Brandon slept well under the stars and awakened in apparently good shape and good spirits on the 21st. The group left camp around 0500. and Brandon was moving well, scrambling easily up the rock to the Upper Saddle. The party moved across the initial technical pitch of the Owen Spalding route as some snow began to fall. Brandon had no trouble negotiating the climbing and arrived at the base of the Owen Chimney with no difficulty.
According to Barry Sparks (52), the first lightning bolt was felt by everyone, though it is not certain what Mr. Oldenkamp experienced. The group decided to descend the mountain and Greg Sparks was belayed down to the base of the double chimney. Greg established an anchor and tied a figure eight on a bight for Brandon, who was being belayed from above down to Greg’s location.
Greg Sparks clipped the figure eight loop into Brandon’s harness with a carabiner. A large bolt of lightning struck at this time (about a half an hour since the first shock). Greg Sparks was thrown to the ground and he saw Brandon Oldenkamp thrown out and down the cliff out of sight.
Conclusions: Lightning storms are common in the Teton Range in the summer. Although most storms occur in the afternoon or evening and follow a distinct progression, storms at other times of the day or night are not rare and are often missed by professional weather forecasters. All three parties in this incident made a decision to ignore obvious signs of an impending storm: dark clouds, rapidly increasing in size from a relatively clear morning sky. Seasoned Teton climbers have the knowledge and/or experience to rapidly move to less exposed terrain when the first signs of building clouds appear.
The Tyler and Kline parties both decided to wait out what they felt was going to be a rapidly passing disturbance. As the storm increased in intensity, they sought shelter from the snow, rain and wind by huddling near alcoves of rock. Their actions put them into areas much more likely to be subject to electrical currents from lightning, specifically near rock walls and overhangs. The Sparks party made an earlier decision to descend but was still caught by the storm. They also sought protection from the elements. They moved down into the Double Chimney area of the Owen Spalding route, making them much more likely to experience electrical shocks from lightning.
Why Brandon Oldenkamp's tie-in failed is difficult to confirm, but evidence points to an improper attachment to his harness. Hypothermia, cold hands, lack of experience and the intensity of the situation were all contributing factors. However, based on the physical evidence, it appears that Oldencamp’s gear loops were pulled on hard enough and quickly enough to break its attachment to the harness and strip off a piece of the tubing that it was laced through. A second possibility is that Brandon was tied into the figure of eight climbing rope loop on the gate side of the locking carabiner. The violence of his reaction to the electrical shock could have caused the rope to come out of the carabiner if it was not in the locked position.
It should be noted that this rescue began about one hour after the conclusion of the recovery of Jillian Drow, a rescue that began the night before. (Source, Jim Springer, Incident Commander)
Further analysis sent forward by Betsy Smith, who began her letter by pointing out that they felt the first strike “close to 10:30 a.m.” She goes on to say, “I believe strongly that there is a great deal to be learned from this incident. First and foremost that if we waited for rescue near the top of the Grand, we would have risked being benighted. We would have also had to sit out the storm that came later in the afternoon. If we were benighted, [I] would have lost [my] left arm from the elbow down and [my] right hand, according to the doctor. Walker would have chanced losing his foot. Kline would have been risking his life, considering the air in his chest should have collapsed a lung. It was due to Kline’s experience that he was able to build enough improvised anchors (with the gear that wasn’t melted) to lower himself, Walker, and Smith to the upper saddle.”
(Editor’s Note: This was the Jenny Lake Rangers’ largest rescue ever. Over the course of nine hours, seven people were flown from 13,200 feet and nine others were flown out from other locations. In all, 92 emergency workers became involved. The long narrative above should help the reader understand some of the decisions, intricacies, technical difficulties, and dedication required for such an operation.)</t>
  </si>
  <si>
    <t>Slip on Rock — Boulder Field, Wyoming, Grand Teton National Park, Garnet Canyon Boulder Field</t>
  </si>
  <si>
    <t>Wyoming, Grand Teton National Park, Garnet Canyon Boulder Field
On July 22, in the early afternoon, I received a call from Exum Mountain Guide Trevor Deighton. He said that a member of his party had sustained an isolated right lower leg injury while descending through the Boulder Field in Garnet Canyon. The patient, Scott Hanson (43), had slipped on a rock, trapping his lower leg and causing the injury. Mr. Deighton caught Mr. Hanson before farther injury occurred. Mr. Deighton told me that the accident happened at 1400 and that he had had to hike down canyon over a mile to get cell phone reception to make the report. I told Mr. Deighton to return to the site and that Rangers would be flown to the Meadows in Garnet Canyon to assist.
A briefing and risk assessment were conducted at the Rescue Cache. Rangers Vidak and Schuster were flown to a landing zone in Garnet Canyon and hiked down canyon to the patient by 1530. Ranger Schuster determined that Hanson had an isolated right lower leg injury with a possible fracture. Given the late hour of the day, rescuer fatigue associated with the unrelated, yet ongoing rescue and additional patient stress that would result from an extended evacuation by ground, the decision was made to extract the patient via helicopter short-haul.
Analysis
The Boulder Field in Garnet Canyon requires focus as one moves amongst and around the boulders. Use of hands is required as one lowers from or climbs over the boulders. Some of the granite blocks can be slick.. Whether due to inattention, fatigue, loose rock, and/or a slick foothold, Mr. Hanson unfortunately lost his footing at an inopportune time. (Source: Scott Guenther, Incident Commander)</t>
  </si>
  <si>
    <t>Altitude Illness, Exhaustion, Climbing Alone — Separated from Party 
Alaska, Mount McKinley, Denali Pass</t>
  </si>
  <si>
    <t>On June 6 at 2000, Park Ranger Tucker Chenoweth was descending from 19,500 feet with four volunteers when they observed solo climber Zeljko Dulic (27), of the Expedition Serbia Denali, who appeared to be suffering from an altitude-related illness. Based on a rapid physical exam, Chenoweth decided to have Dulic evacuated.
At 2021 another solo climber, Sho Tamagawa (22) of the Meiji University Expedition 2011, stumbled and fell due to altitude and exhaustion near the location of Dulic. Tucker and his team performed a rapid physical assessment on Tamagawa and the decision was made that he needed to be evacuated as well. Between 2021 and 2043, the two climbers were individually short-hauled in a Screamer Suit using the NPS contract helicopter down to the 14,200-foot camp, loaded internally and transferred to awaiting LifeMed ships at Base Camp. Zeljko Dulic refused farther care after being transferred to Life Med.
At 2137, it was reported that another solo climber of the Meiji University Expedition 2011, Masaaki Kobayasi (20) was lying down at 18,700 feet, apparently suffering from altitude illness. After descending to the location and performing a rapid physical exam of the third climber, Chenoweth requested a separate short-haul mission to evacuate this patient, which was done. Chenoweth and his volunteers descended to 17,000 feet without farther incident.
Analysis
All of the climbers involved in the rescue were members of larger expeditions. At some point they all separated from their teams and attempted to solo climb the upper mountain. Poor decision-making, altitude sickness, and exhaustion are contributing factors to all three of these incidents. The luck of having the helicopter at Base Camp, ready for short haul as well as having Ranger Chenoweth high on the mountain possibly saved the lives of some of the individuals. (Source: Tucker Chenoweth, Mountaineering Ranger)</t>
  </si>
  <si>
    <t>Avalanche — Fall on Snow 
Alaska, Denali National Park, Mount Frances</t>
  </si>
  <si>
    <t>On May 23 two Japanese climbers, Jiro Kurihara (33) and Junya Shiraishi (28), were reported a day overdue after they left Denali Base Camp in an attempt to climb Mount Frances a few days prior. NPS rangers took a recon flight around Mount Frances for signs of the climbing party and spotted some dark shapes in what appeared to be avalanche debris at the bottom of a significant gully on the west side of Mount Frances. Upon landing near the location, rangers uncovered the bodies of the two missing climbers and determined that they had been either swept off of the face by an avalanche or had fallen from a point high on their climbing route. Both were deceased and had suffered significant trauma associated with a long fall in complex terrain.
Analysis
The climbers had chosen to climb in a period immediately following new snowfall that totaled somewhere in the neighborhood of 12 inches. The slopes they were climbing on had likely not received much in the way of sun exposure, and a significant warming event following the storm. In observing their chosen route and the point that it seems they fell from, it is hard to tell if their fall triggered a wet snow avalanche, or if perhaps they were swept off the upper portion of their route by such a slide. Regardless, their resting place was at the bottom of a large avalanche gully, and their bodies and equipment were mostly buried by avalanche debris. Perhaps they exercised poor judgment in choosing to travel on loaded slopes during a warm period of the day or perhaps it was just an unfortunate and somewhat random event. (Source: Coley Gentzel, Lead Mountaineering Ranger)</t>
  </si>
  <si>
    <t>Avalanche, No Belay Anchor 
Colorado, Ten Mile Canyon, The Shroud</t>
  </si>
  <si>
    <t>During the mid-morning of January 17, while two climbers were top roping The Shroud ice climb (WI3-4), an avalanche from above the climb flowed through the area. The climber on the ice at the time was generally protected just below the top of the ice flow and the avalanche ran over him. The belayer was not anchored and was swept from his belay stance. The belayer was unable to hold the break on the belay device and slid approximately 30 feet down the rope where a knot stopped him from being carried away by the avalanche and releasing the climber above. The snow flowed over the climber and pummeled the belayer for approximately ten seconds and then continued past the climbers.
Neither party was injured or buried, as the two climbers held each other’s weight at the end of the rope through the secure top-rope anchor. The slide reached the bike/ski/snowshoe path at the base of the slope approximately 400 to 500 feet below. (Source: Colorado Avalanche Information Center: avalanche.state.co.us)
Analysis
A closed belay system and a secure top rope anchor may have made a difference in the outcome of this incident. Climbers are encouraged to check avalanche reports before attempting any climb in avalanche terrain. (Source: Aram Attarian)</t>
  </si>
  <si>
    <t>Dislodged Rock — Falling Rock 
Colorado, Shelf Road</t>
  </si>
  <si>
    <t>I was belaying my partner on January 16. We were climbing a new route not in the guidebook when he kicked off a baseball-sized rock from approximately 60 feet up. It made a direct hit, striking the center of my skull! Luckily I was wearing a helmet. We recognized the potential for loose rock before getting on the climb.
Analysis
My partner and I were the only climbers wearing helmets all weekend. It’s your choice not to wear one. Personally I’m happy to wear one, even for casual, one-pitch sport-cragging. Head injuries can be very serious and I’d like to avoid them. If you don’t own one or don’t wear the one you have, maybe you should consider it. (Source: Ryan Kane from a post on Mountainproject.com.)</t>
  </si>
  <si>
    <t>Fall on Rock — Incomplete Tie-In Knot, Colorado, Eldorado Canyon State Park</t>
  </si>
  <si>
    <t>Colorado, Eldorado Canyon State Park
On May 28, Colin Gregg (34) was top-roping the first pitch of C’est La Vie (5.9) on Redgarden Wall. He had difficulty at a crux about 30 feet off the starting belay ledge (which is about 25 feet above ground level) and partially hung on the rope. The belayer reported that a lot of slack suddenly came into the system. When he tried to take in the slack, he noticed that the rope had come untied from the climber’s harness. Gregg could not clip into fixed gear in his vicinity and though he fought to stay on the rock, he fell. Somehow his fall stopped roughly at the level of the starting belay ledge, saving him from an additional 25-foot fall to ground level.
Greg was alert and oriented after the fall, but complained of lumbar back pain. He was evacuated and transported to a hospital by ambulance. It is unknown whether the victim’s tie-in knot was too loose, unfinished, or tied incorrectly.
Analysis
Climbers should double-check themselves and each other: harness double-backed and tied in properly, knot in the end of the rope, belay rigged properly, and carabiner locked, etc. (Source: Steve Muehlhauser - Park Ranger, Eldorado State Park)</t>
  </si>
  <si>
    <t>Fall on Rock — Poor Communication 
Colorado, Clear Creek Canyon</t>
  </si>
  <si>
    <t>On Tuesday May 17, American Alpine Club (AAC) Executive Director Phil Powers (50) took four of his employees—Keegan Young, Penn Burris, Sarah Wood, and Deanne Buck—climbing at High Wire Crag in Clear Creek Canyon, a popular and accessible sport climbing area near the AAC headquarters in Golden. The group had varying levels and numbers of years of climbing experience. The goal of the day was team building and preparation for a two-day climbing retreat they had planned for early June.
Upon arrival at the crag, Powers led Cracker Jack (5.8) with Wood belaying him from the ground. He attached two quickdraws to the anchor chains, ran the rope through quickdraws, and was lowered to the ground. Next, Wood climbed Cracker Jack on top rope with Powers belaying. Wood removed the intermediate quickdraws as she climbed the route. She left the quickdraws in place at the anchor and was lowered to the ground. Powers then climbed Bypass (5.10), the route to the immediate right of Cracker Jack on top rope. Wood again belayed Powers from the ground. Powers and Wood had not discussed whether Powers would rappel or be lowered. In addition, the area where the group was climbing is directly above the highway and river. Verbal communication once Powers was climbing was difficult and, once above an overhang, he was out of the belayer’s view.
When Powers reached the anchor, he decided to thread the rope directly through the permanent chains to avoid having a less experienced climber clean the anchor later in the day. He shouted for slack. Wood heard his call and fed him some rope. Wood then thought she heard Powers call, “Off belay.” Wood paid out rope but kept Powers on belay to make sure he was intending to rappel.
Once the rope was threaded through the anchor, Powers decided to place an intermediate anchor or directional (quickdraw) high on Cracker Jack to improve the rope placement for the next climber. The rock was low angle, so Powers was able to down-climb about 20 feet. He placed a quick draw on the second-to-last bolt on Cracker Jack. The action of the rope as Powers was down-climbing seemed to Wood as if he was pulling up rope to arrange a rappel. Wood again thought she heard, “Off belay,” so she removed the rope from her belay device and called up to Powers that he was off. At the same moment, Powers clipped the rope into the directional quickdraw, called for tension, leaned back on the rope and fell 70 feet to the ground.
Powers’ companions administered first aid immediately and runners were sent down to the road to and up to a high point for a cell signal. The Golden Fire Department responded and carried Powers by litter to the highway where he was taken by Flight for Life to St. Anthony’s Hospital in Denver. Global Rescue was also contacted. Powers sustained substantial internal injuries, broken C6, C7, T6 and L1 vertebrae, thirteen broken ribs and a broken left humerus as a result of the fall.
Analysis
As the more experienced climber, it was my responsibility to acknowledge my belayer’s experience level and give her more information before leaving the ground, especially at such a noisy location. Wood reported that in her past experiences, it was common practice for her climbing partners to rappel from the bolt anchor. “I couldn’t see Phil, and the road and river noise made hearing difficult as well. When Phil climbed down to place the directional, it felt to me like he was pulling up the rope he would need to rappel on. The combination of signals I was receiving led me to believe he wanted to be taken off belay so that he could rappel.”
Because Wood was not able to see or clearly hear Powers as he was climbing, failure to discuss what Powers planned to do when he reached the anchors contributed to the confusion that caused this accident. Clearer communication and planning can prevent accidents like this from happening to climbers of all skill levels and experience. That said, taking a climber off belay is a serious decision that should only be made when there is complete clarity about the situation. (Source: Phil Powers.)</t>
  </si>
  <si>
    <t>Fall on Rock — Poor Communication, Colorado, Eldorado Canyon State Park, The Bastille</t>
  </si>
  <si>
    <t>Colorado, Eldorado Canyon State Park, The Bastille
On July 9, Darrell Kangiser (25) lead the first pitch of The Bastille Crack (5.8). When he arrived at the anchor (~35 feet above the ground), his belayer (23) thought he saw the leader signal that he was off belay, so the belayer let go. The leader leaned back to be lowered and fell to the ground. Fortunately the rope was still running through the belayer’s belay device and this provided some friction to slightly slow the leader’s fall to the ground. The leader landed on his feet and reported low back pain. He was transported by ambulance to a hospital.
Analysis
Climbing partners should be clear on the intended course of action (belay from above, lower, rappel, etc.) before they start the climb and exercise clear communication at all times. (Source: Steve Muehlhauser - Park Ranger, Eldorado Canyon State Park)
(Editor’s Note: See May 17 incident.)</t>
  </si>
  <si>
    <t>Fall on Rock — Rappel Error, Uneven Ropes, No Knot on Rope End, Distraction 
Kentucky, Red River Gorge, Muir Valley</t>
  </si>
  <si>
    <t>On July 16, a male climber (22) fell as he descended from the top anchors on the sport route Plate Tectonics (5.9). After cleaning the top anchors, he descended on a double-rope rappel. Unfortunately, one end of his rope did not reach the ground. As a result, he rappelled off the end of his rope from a height of approximately 50 feet and impacted the ground close to members of his party.
Eight members of the Muir Valley Rescue Group responded within five minutes. The patient was semi-conscious and in intense pain, and exhibiting signs and symptoms of hypovolemic shock and a fractured pelvis. A helicopter was called in and arrived quickly. The patient was treated and transported to the University of Kentucky Medical Trauma Center where he was treated for a shattered pelvis, dislocated elbow, and significant blood loss.
Analysis
There were two classic errors and one related problem here.
First, the climber did not make sure that both ends of his rope were on the ground before rigging his rappel device. Second, he did not tie a knot in the end of this rope, which would have prevented him from rappelling off the end.
The woman who had belayed him did not remain attentive until her climber was back on the ground. Had she not been distracted by other climbers in the area, she may have noticed that one strand of the rappel rope had not reached the ground and could have let her partner know that fact. (Source: Rick Weber)
(Editor’s Note: The Muir Valley Climbing and Nature Preserve is one of the more popular climbing areas in the Eastern U.S. with more than 30,000 visitors in 2011. Muir’s seven miles of cliff line attract climbers from all over the world to its 350+ sport and trad routes. Rick and Liz Weber founded Muir in 2004 when it was opened at no charge to the public.)</t>
  </si>
  <si>
    <t>Fall on Rock — Rappel/Lowering Error, Poor Communication, Haste 
California, Tuolumne Meadows, Low Profile Dome</t>
  </si>
  <si>
    <t>On September 12, Jody (27) and Karen (24) spent the day climbing in Tuolumne Meadows with friends Dan and Sanjay. In the afternoon they all hiked up to Low Profile Dome, a few minutes from the road. Jody and Karen climbed the Golfer’s Route (5.7) while Dan led Family Affair (5.9) just to their left, and then Sanjay and Karen each followed Family Affair on a top-rope. (The two climbs share the same bolted anchor at the top of the routes about 180 feet above the ground and the top rope consisted of two climbing ropes tied together.) Finally, Jody top-roped Family Affair while Karen belayed from the ground. There were thunderstorms in the area and it was beginning to sprinkle; people were packing their gear and Jody recalls being in a hurry to finish the pitch and get down.
When she reached the top, Jody clipped to the anchor with a sling and called, “Off Belay.” Then she untied, fed the rope through the anchor, retied it to her harness, and cleaned the party’s gear from the anchor. Karen had been lowered from the climb previously, so Jody assumed she would also be lowered. She remembers calling, “I’m ready,” and hearing Karen reply, “Okay.”
At the base, Karen, Sanjay, and Dan heard Jody yell, “Off Belay.” Karen replied “Belay Off” and removed the climbing rope from her belay device. She assumed that Jody would rappel since they had done that earlier in the day. No one on the ground remembers hearing Jody call, “I’m ready,” or Karen responding “Okay.” According to Karen and Sanjay, a few minutes after Jody called, “Off Belay,” she yelled, “You got me?” Immediately after that— before Karen could say anything or put her back on belay—Jody screamed and fell. Somehow she stopped about 70 feet below the anchor, striking the back of her head on the rock.
No one is certain why Jody didn’t fall all the way to the ground, since she was not on belay, but it appears that the rope snagged somehow. Karen had immediately and instinctively grabbed the rope and found herself holding Jody’s weight, so she may have partially slowed the fall. Sanjay ran over and helped her hold on while she got Jody back on belay.
Jody was unresponsive and hanging horizontally in her harness. Several minutes later she regained consciousness and got herself upright, and Karen began to lower her. Meanwhile, a nearby group of climbers had seen the accident. Keith, a member of the group with a background in mountain rescue, climbed up the first pitch of the Golfer’s Route and clipped himself to Jody. He tried to stabilize her head and neck as they were each lowered on separate ropes to the ground.
By the time the NPS arrived it was raining heavily. Jody knew her name and where she was but she responded slowly to questions. She complained of pain in her head, neck, and back, and also numbness in her extremities. The back of her helmet was cracked and covered in blood from a large scalp laceration. After immobilizing her, the NPS team carried her to the road and flew her to the park heli-base where she was transferred to an air ambulance. At the trauma center in Modesto she was diagnosed with a skull fracture and a relatively minor subdural hematoma. She has made a full recovery.
Analysis
Witnesses’ memories vary regarding what was said and done but everyone involved agrees that a failure to confirm the descent plan was the direct cause of the accident. Karen and Jody were both moderately experienced at outdoor climbing and considered competent belayers. They met that morning for the first time through a mutual friend and climbed together all day. They did not have a descent plan in place before Jody began climbing Family Affair, and Jody says, “A major lesson for me...is the need to practice communications with your partner before you climb, especially if you haven’t climbed together before.” Despite being separated by a full pitch, Jody and Karen could hear each other, but Jody distinctly remembers rushing because of the rain and recalls, “I didn’t communicate clearly that I was back on belay and ready to lower.” Karen said, “When Jody fell, I thought I’d killed someone. It was an awful miscommunication. Her helmet saved her life.” (Source: Jody and Karen; Alex Brun and John Dill, NPS Rangers)
(Editor’s Note: See Colorado, May 17.)</t>
  </si>
  <si>
    <t>Fall on Rock, Belayer Takes Hand Off Rope, Kentucky, Red River Gorge</t>
  </si>
  <si>
    <t>Kentucky, Red River Gorge
On Friday, March 4, I (name and age not on post) was climbing at The Motherlode on a route called Kick Me in the Jimmie (5.12) when I fell late in the day. The last fall of the last climb of the day should have been a routine, clean ~ 12-foot leader fall onto the fifth bolt. After the expected catch passed, it became clear that my belayer didn’t have control of the rope. I fell about 35 feet to the ground.
I remember bracing myself for impact, hitting the ground, and letting everyone know that I was okay about one second after I hit. I injured my ankle and my butt hurt. I was able to walk out just fine. The belayer had rope burns on the wrist of his non-brake hand.
Analysis
My belayer had been climbing for ten years and I’d been climbing with him for just over a year. He was belaying with a tube-style device similar to a Wild Country VC Pro.
From what we could gather, he took his brake hand off the rope for a split second while moving into a better position to catch the fall. Once he realized his hand wouldn’t be able to get the rope, he tried compressing it by leaning forward and just pressing his forearms onto the device/rope and in the process received rope burns on his forearm.
Relying on the belayer now is mentally difficult for me. I tried climbing on the following Sunday and Monday. Even being lowered is terrifying if I start to accelerate even a little bit. If this accident had been with an inexperienced belayer, I could have blamed myself, finding fault with trusting a “beginner” belayer. But now, considering that someone with ten years of experience dropped me, I have gotten in the mindset of, “How can I really trust anyone?” My plan is to go to the gym and practice taking larger and larger falls until I can get back to my old self. Please stay alert while you’re belaying. It’s your only job. (Source: Edited from a post on rockclimbing.com)</t>
  </si>
  <si>
    <t>Fall on Rock, Climbing Alone, Darkness, Colorado, El Diente Peak</t>
  </si>
  <si>
    <t>Joe Yearm (28) was descending El Diente Peak (14,159 feet) in the San Juan National Forest alone after dark on Saturday July 16 when he fell 20 feet into a snowfield and fractured his leg. Yearm spent the night in the snow until he began crawling Sunday morning. Two other climbers in the area discovered him, one of whom activated a personal locator beacon, alerting authorities to the GPS position. (Officials noted there is no cell phone coverage in the area.) The climbers administered first aid, using hiking poles and duct tape to splint the Yearm’s leg.
A construction company working in the area suspended operations and provided a helicopter to help search. According to the San Miguel County Sheriff’s Office, the pilot made a “toe-in landing” on a “very steep slope,” allowing rescue workers to reach the group, about a half-mile southwest of El Diente’s summit. Rescuers said storm clouds were descending on the area and the weather was close to halting flight operations. Yearm was airlifted to the Telluride Airport and taken by ambulance to St. Mary’s Hospital in Grand Junction, Colo. He was treated for a lower-leg fracture. (Source: axcentral.com)
Analysis
Solo climbing and mountaineering requires that the climber be prepared and have the ability to make the right decisions. Even the most experienced climbers can have an accident and be unable to extricate themselves from vertical terrain. The risk is increased if the injury occurs in difficult terrain and in deteriorating conditions. Climbers attempting any peak should leave an itinerary with someone who will monitor it; have the right equipment, clothing, and food in case they need to spend the night out; and have a reliable device to signal for help. (Source: Aram Attarian)</t>
  </si>
  <si>
    <t>Fall on Rock, Climbing Alone, Failure to Maintain Control of Rope, Unfamiliar with Device, No Back-Up, Fatigue, Nevada, Red Rock Canyon NCA, Tunnel Vision</t>
  </si>
  <si>
    <t>"Nevada, Red Rock Canyon NCA, Tunnel Vision
On February 4, a male climber had been rope soloing the 5.9 bolted first pitch variation to Tunnel Vision when he decided to retreat at the fourth bolt due to the pitch being harder then anticipated. When rappelling, he experienced difficulty with the device repeatedly “locking” and was trying to find a position on the lowering handle that would cause the rope to lower with less drag. (He was using a fairly new 60mxl0.2 rope.)
He had placed the handle in the fall open locked position and was trying to find a position in the handle range that he had used before to get a smooth descent. At some point, he took his hand off the brake side of the rope and began to use both hands to try and adjust the handle. There was no backup in place.
The device unlocked abruptly in mid range (between the locked open and closed handle positions) and the climber went into free fall of about 25 feet. He managed to grab the brake side of the rope, causing rope burns to his hand. The device then locked but during dynamic stretch of the rope, he impacted the ground feet first. He injured both
ankles. His left ankle was immediately unusable and the right ankle was also damaged to the extent that he could not place any weight on it a short time later. He was extremely fortunate to be in a rare position within Red Rock that had cell coverage and that he had chosen to bring his phone with him.
He waited about an hour before initiating rescue. The responding BLM ranger reached him about an hour later and after assessing the situation elected for a helicopter extraction. After assessment by EMT personnel, the climber chose to refuse further treatment and was picked up at the location by a friend. (The injuries turned out to be minor.)
Analysis
The primary cause of the accident was that the climber failed to maintain control of the rope and utilize a backup. A backup should always be used when rappelling, especially when soloing. In addition, the climber’s hand should not have been off of the brake side of the rope.
Other factors that contributed to this incident:
Misjudgment of the route. The route was close to the climber’s maximum lead capability under normal circumstances.
The self-arrest device in use was an Edelrid Eddy and the climber had tried it only twice before.
Exhaustion. The climber had considered retreating earlier in the climb but continued on. He was suffering both from physical stress and mental stress due to the grade of the route and climbing alone. (Source: Edited from a post on mountainproject.com by Travis Spalding, one of his climbing partners - hence no name and no age, we assume.)"</t>
  </si>
  <si>
    <t>Fall on Rock, Failure to Follow Route, Colorado, Clear Creek Canyon</t>
  </si>
  <si>
    <t>"Colorado, Clear Creek Canyon
Andy (28) and his partner Tamie (28) were climbing at Canal Zone during the evening of June 21. Andy had clipped the last bolt on Holiday Road (5.8) and was climbing to anchors on a slabby headwall with minimal holds. He was to the left of the bolt line when he slipped then fell. He most likely took a pendulum fall to the right, hitting his left ankle on a ledge below the final headwall. The left ankle was broken laterally towards the outside, suggesting that Andy was moving to the right when he hit the ledge. The ledge slopes upwards towards climber’s left so it might have been closer to him than if he was more in line with the bolts.
Credit goes to Tamie, a petite woman (less than 100 pounds) who was anchored to a tree at the base of the climb and able to arrest Andy’s fall. It doesn’t appear she was lifted off the ground due to the fall, nor was she pulled tight on her anchor.
Analysis
Andy might have been better off staying closer to the bolt line than moving left in an attempt to find easier holds. A tighter belay might also have minimized the fall. But rope stretch and the climber being off-route may have contributed to the distance of the fall. (Source: Alan Robertson)"</t>
  </si>
  <si>
    <t>Fall on Rock, Inadequate Protection, California, Yosemite Valley, Washington Column</t>
  </si>
  <si>
    <t>California, Yosemite Valley, Washington Column
On September 27, Taylor Sincich (23) and I, Tommy Bairstow (24), set out to climb Mid-East Crisis on the east face of Washington Column. I had fixed four pitches by myself two days earlier, and we hoped to finish it off in a day. Working in the Valley had allowed me to crank out 11 big walls in the previous six months, but this would be the last for a while— the start of a relaxing sabbatical.
We jugged the fixed lines, and after I led pitches five through eight as a block, Taylor took the rest. We were using a 60-m lead line and a 60-m x 10-mm static tag line, the latter for lower-outs, shuttling gear, and retreat if necessary. The follower carried our daypack containing water, lights, and cell phones, so we had no haul bag. By 2 p.m. we were in the huge, multi-pitch system of overhangs above the Great Slab. After completing Pitch 10, Taylor pulled up the slack, anchored the lead line to the bolts, and called for me to come up.
Pitch 10 was drastically traversing and overhanging, so cleaning was tricky and exhausting. It took much longer than usual, and Half Dome was glowing gold by the time I neared the belay. This meant we had about one hour of light with 2.5 pitches to go, so I was moving fast, though not carelessly. The last placement to clean was a #4 cam about five feet below the anchor and two or three feet to its left. “Almost there,” I thought. Just a routine move around the piece and then I could relax at the anchor. I could see Taylor watching me as I prepared to clean the cam.
At this point I was hanging completely free of the wall on the lead rope. Both feet were in aiders connected to the lower, left-hand jug (my usual rig) and the upper jug was on the rope just under the cam. Both jugs were connected to my harness with daisies. The ends of the lead rope were tied to our belay loops, and the tag line was tied between the haul loops on the backs of our harnesses. Per my standard practice, I was not tied in short, so almost the entire lead rope and tag line each hung in a long loop below me.
My plan was to weight the lower jug and then remove the upper one and reattach it above the cam. Then I would shift my weight to the upper jug, remove the cam, and finish climbing a few feet to the anchor. I’ve re-lived this moment a thousand times in my head: I reached for my top jug, grabbed the trigger, and immediately started falling—and kept falling.
At first I thought the #4 cam had blown but that would only have swung me out a bit. Or maybe the anchor had failed. I started screaming. I’ve been told I have a high-pitch to my voice when I fall. “I’m gonna die!! I’m gonna die!” must have sounded strangely boyish to Taylor.
I hit something almost immediately—a small slab about 50 feet beneath me that barely jutted out—and it shot me further outward. My feet absorbed most of the impact, and it felt like dynamite going off in my left boot. My new Sportiva high-tops were ejected from my feet. (They were later found at the base with the left shoe still tied.) The impact had no time to register, as I was immediately in free fall again. I had taken my fair share of short falls before, but to fall so far with no warning was utterly terrifying. Why was I falling? The Great Slab was getting closer. I felt a strange acceptance and thought, “I guess this is it.”
And then I slowed to a stop, dangling in space just above the slab. The lead rope had held. I had fallen about 170 feet and all those thoughts had occurred in a few seconds. Thanks to the dramatic steepness of the route, the fall had been almost completely clean. That moment I stopped was like a rebirth, with screaming, tears, and a profound sense of joy and luck. I wasn’t dead, but I was injured, and my first thought was of rescue. Furthermore, I could see at least two core shots (cuts completely through the sheath) in the lead rope just above me, and I wondered if the line would snap.
After making a panicked 911 call, I managed to gather myself into coherency. I talked to Search and Rescue, talked to several of my climber friends around the Valley, and even talked to myself a bit. Jack, the ranger at SAR, asked me several medical questions to confirm that my worst injury was the left ankle and that it still had circulation, feeling, and movement. It was too close to dark for helicopter support and it would take hours to hike a team to the summit and lower a rescuer to me. Furthermore, the team was dealing with a climbing accident at Higher Cathedral Spire that might be more serious than mine, so he asked if I could jug to the anchor and even follow Taylor to the top if I felt up to it. I was hanging in my harness, not a good place for the night, so I was willing to give it a try. We arranged to stay in touch and hung up.
I surveyed my injuries. My left ankle was the size of a softball, throbbing severely, definitely broken, and utterly useless. My right ankle was sprained but still had movement and flexibility; it would be painful but I could use it, though I had nothing on my feet but socks. My fingertips were burned and blistered from trying to grab the rope when
I started falling, but I was wearing gloves so my hands were spared. I was almost out of water and the light was fading. “Okay.” I said out loud to myself, “This is going to be the hardest thing you’ve ever done.”
I yelled, “Taylor!”
“You okay? What’s up?”
“My ankle is broken, my fingertips are burned. I think I’m gonna jug up to you.”
“Okay man, just be safe.”
After an eternity I made it to the anchor and put Taylor on belay. I felt like I might pass out, and of course that worried Taylor, since he was leading, but I belayed with a Grigri. The bigger issue may have been relying on our coreshot and burnt-sheath lead rope, but the remaining pitches were short enough to keep the core shots out of the system.
Taylor finished the pitch and rappelled the tag line. Then he lowered me out so I could ascend the free-hanging tag line as he cleaned on the lead line. In the distance below I could see headlamps starting up North Dome Gully, which meant that our friends were scrambling up with food, water, and painkillers. Their shouts and light flashes brought a tremendous wave of relief. We just had to get to the top.
After the last technical lead, pitch 12, Taylor was too tired to rappel to me and clean, so we left everything there for him to retrieve someday. Jugging that pitch forced me to drag my broken ankle up a slab for 120 feet. Each time it banged against the rock was like breaking it all over again.
We were exhausted and dehydrated, but our friend Isaac had down- climbed the final 100 feet to bring us some water. He fixed the tag line to the top of the climb, and Taylor and I crawled slowly up, with plenty of cursing and screaming on my part. It was about 1:00 a.m. My friends were Wilderness First Responders, but it didn’t take any medical training to realize that hiking out was impossible for me. They called SAR back, updated them on my condition, and made plans for a rescue.
In the morning I was short-hauled off the top of the Column by the SAR chopper and taken to the Yosemite clinic. I was released later that day with a broken and dislocated left talus bone and some bandaged fingers, but otherwise fine. After surgery and six months of sometimes painful healing, I’m pretty close to fall strength, and hopefully I’ll be a safer climber. I was extremely lucky.
Analysis
Tommy said, “I have never used a back-up system in my ascending. I’m mainly a self-taught wall climber, and this made sense to me. Foolish. From now on I will ALWAYS back up my ascending.” He also indicated that none of his partners had ever stressed to him how crucial it was to back up his ascenders. After watching Tommy clean Pitch 9, Taylor did suggest that he clip a ‘biner through the hole in the top of his ascenders and asked, “Do you do any backups?” But Taylor is a polite fellow and didn’t push the issue or suggest tying in short to the rope.
We know that climbers don’t always back themselves up while ascending, both in Yosemite Valley and elsewhere, but this has resulted in several accidents that were otherwise preventable. The discussion following Tommy’s trip report on SuperTopo.com is one place to start. (Search trip reports for Crisis in Yosemite.)
We hope that both of them will be a bit more aggressive when providing advice to their climbing partners after this incident.
A couple of self-rescue suggestions. After a fall like Tommy’s, consider providing a belay with the tag line, and even a counter-weight haul, to protect and assist your freaked-out partner as he ascends the potentially damaged lead line. In addition, Tommy was carrying both cell phones and both headlamps in the daypack. Now they each carry their own all the time. (Source: Tommy, Taylor, and John Dill, NPS Ranger)</t>
  </si>
  <si>
    <t>Fall on Rock, Inadequate Protection, Complacency 
California, Yosemite Valley, The Rostrum</t>
  </si>
  <si>
    <t>On August 12th, my long time climbing partner (27) and I, Bud Miller (27), set off to climb the 1000-foot North Face of The Rostrum (8 pitches, IV 5.11c). The route was new to both of us and sure to push our limits, but it’s considered relatively safe due to its protectable cracks and steep, clean falls. Although we weren’t confident of on-sighting the route, at the worst we might take a few short falls.
To get to the route, you hike/rappel a steep gulley to the base, then after climbing to the top, it is a short hike up to the road. There seemed to be no reason to bring our approach shoes so we grabbed our gear and descended bare-foot.
Tommy took a short fall leading the 5.11 crux of Pitch 2, and I needed plenty of expletives to follow it. However, as self-proclaimed 5.10 climbers, this was no surprise, and we had forecasted a long day. At the belay we decided I would lead the next few pitches. Tommy passed me the rack and I took off.
Pitch 3 is long but not hard in relation to the rest of the climb. An initial 5.10 bulge is followed by a long 5.9 hand crack that starts thin and slowly widens. This grade and type of climbing had become comfortable for me after four months of climbing in Yosemite and to my stubborn mind it did not warrant throwing in much protection. So after the bulge I placed a green (.75) Camalot and climbed as fast as I could, never entertaining the idea of falling. As I got higher, I knew that I should add a piece but the pitch was so good that I just kept thinking, “Another move or two.” Then, suddenly, my hand slipped out and I was falling backwards with plenty of time to realize that the Camalot was at least 25 feet below me. The piece held, but my fall, including rope stretch, was about 60 feet.
When I stopped I was hanging next to the belay. Tommy looked at me in horror; I looked back at him, upside down, and said, “I’m ok. My right foot is broken but I’m okay.”
We stayed there half an hour, weighing options while I got my adrenaline under control. It was clear that my foot was 100% non-weight bearing, and whenever I bumped it the pain was excruciating. Prusiking the pitch after Tommy, negotiating the traverse, and scrambling onefooted up the gulley was to be avoided if we had another choice.
If we rapped the route, we faced crossing the Merced River to reach Highway 140 on the other shore. Although painful, the rappels went fairly smoothly. Scrambling down the forested scree slope from the climb to the river, perhaps 20 minutes on two good feet, took four hours. We made it with me sliding on my ass, Tommy holding me up on his shoulders, and fashioning a crutch with a stick, a shirt, and climbing tape.
The river was a mix of white water and deep, fast current and while Tommy could swim it, there was no way I could safely cross on my own. It was also out of the question to work our way up or down stream through huge boulders to a gentler crossing, so Tommy crossed with the climbing rope and some gear. He set up an anchor well upstream from where I was, fixed the rope, and then swam back with the loose end. We tightened the line with a Munter/Mule Hitch to give me a safe way to cross. I clipped a sling from my harness to the rope, hopped in the river, and pulled myself to the far shore. When we reached the road, we looked like characters out of Mad Max, but the first people we saw were kind enough to stop.
I had badly broken four metatarsals. After six months with a cast and physical therapy, I was back to climbing, hopefully a bit wiser.
Analysis
The reason I fell was the same reason I had under-protected, complacency due to over-confidence. I had climbed many cracks of this difficulty without ever falling, so I had begun to think I never would. Climbers usually place less gear on easier terrain but I discovered the hard way a reason for caution. (Source: Bud Miller and John Dill, NPS Ranger)
(NPS comment: Here are two other reasons for protecting more often: First, ratings are subjective. You never know, especially in Yosemite, when the rater’s “5.9” pitch will surprise you. Second, placements fail, sometimes from user error and sometimes from an unnoticed fracture in the rock. The latter is true of handholds as well.)</t>
  </si>
  <si>
    <t>Fall on Rock, Inadequate Protection, Nevada, Red Rock Canyon NCA, Pine Creek Canyon</t>
  </si>
  <si>
    <t>Nevada, Red Rock Canyon NCA, Pine Creek Canyon
On March 12, around 1:00 p.m., there was a serious leader fall on the lower section of the third pitch (the long 5.8 corner) of the route Dark Shadows on the Mescalito Formation in the Pine Creek Canyon area. It seems that the leader was about 30 feet above the belay ledge with insufficient protection and slipped while trying to place gear. He dropped the gear and landed on the small ledge just above the belay right-side down. It does not appear that any gear failed.
There was one party above and one party below on the route. I was anchored just right of the Dark Shadows belay ledge at the anchor of Slot Machine (instead of rappelling to the Dark Shadows anchors). I saw about the last five feet of the fall. It was extremely disturbing.
A person in the party above was a doctor and one person below was a nurse. Those two parties worked tirelessly to stabilize the injured climber and set up anchors needed to bring up rescue personnel. It took about two hours for the first rescuer to arrive, as the narrow canyon and trees made it difficult for the helicopter to do much. I think they were able to drop off people and gear bit by bit at about the halfway point on the trail. (I waited at the Slot Machine anchor with a partner—until it was confirmed that we would not be needed for assistance immediately—and watched the helicopter make several passes.
After another hour or so and after about three more SAR personnel arrived, they built a setup of anchors and pulleys using trees and boulders on the ground. Luckily we had extra ropes and plenty of people on the ground to assist with hauling a rescuer and litter up to the ledge. When the climber was in the litter, he was lowered with the rescuer and several of us helped pull the litter away from the water and carried it up to a point where the helicopter could drop a line and evacuate the patient by air. From fall to helicopter lift, the whole event took about eight hours.
I was told that the injuries included fractured leg and vertebrae with likely paralysis as a result. (Source: Edited from a post on mountainproject.com by Joseph Stover)</t>
  </si>
  <si>
    <t>Fall on Rock, Inadequate Protection, Unable to Communicate with Partner, Colorado, Buena Vista Crags</t>
  </si>
  <si>
    <t>Colorado, Buena Vista Crags
On September 26, I was approximately 18 feet up a dihedral that was maybe 22 feet tall, about to make the crux move on a route (name unknown, left of Pump Station at Buena Vista crags). I had relatively good gear with my last piece being maybe seven feet below me, when my right foot blew. I immediately lost it and came off. As I fell I saw the rope coiling through the gear, hoping it would hold, as the last piece was a small Mastercam. It held, but only really caught me about a foot above the ledge/slab that the dihedral started out of. I crashed my entire weight onto my right foot, and in an effort to crumple as much as possible, I slid backwards a ways down the slab. I immediately heard/felt the explosion in my ankle and began yelling down to my belayer to prepare to lower me. The impact had blown my shoe off my foot, so I gathered myself and hopped over the pillar that made up the first half of the route and lowered with my broken and severely deformed ankle away form the wall. I got to the ground and crab-crawled a short distance to flat ground while my buddy assessed me.
Surprisingly I wasn’t injured anywhere else. I drank water for a little bit while my belayer searched for help to get me out. Fortunately we were only a hundred yards from my truck so I crab crawled back to it while he was gone searching, just to give myself something to do instead of thinking about the ankle. After an hour and a half drive to Salida, I got into the ER, where I was diagnosed with a fractured talus.
Analysis
I think the accident happened for a few reasons. 1) I had gotten used to running it out and making it on similar terrain. Because of this attitude, I wasn’t fully committed and didn’t place additional gear. 2) I lost both visual and audible contact with my belayer during the climb and without that you can’t properly belay. My guess is there was more slack in the system because of the wandering nature of the route, but also my belayer knows I hate being short roped. So he couldn’t tell, and I couldn’t tell him I was in a bad place to be given too much slack. 3) I should have down climbed and re-assessed the moves instead of going through expecting that, as usual, I would stick when in fact I was on incredibly dense/slick granite. Again I didn’t treat it with the respect it deserved and I got spanked. (Source: Brice Harris from a post on mountainproject.com)\</t>
  </si>
  <si>
    <t>Fall on Rock, Inexperience, Failed to Thread Rope Through Anchors, Kentucky, Red River Gorge</t>
  </si>
  <si>
    <t>Kentucky, Red River Gorge, Muir Valley
A male climber (31) fell from the top anchors of Rat Stew (5.10a). He landed two feet from his belayer after free falling approximately 75 feet. Moments after he decked, another climber who witnessed the fall ran to the nearest emergency call station and radioed for help. A helicopter was requested and landed at a nearby Landing Zone and awaited delivery of the patient. He was treated, packaged, and transported to the University of Kentucky Medical Trauma Center.
Analysis
The climber was cleaning the anchors and members of his party were expecting him to rappel when he fell. It was his first or second time cleaning anchors in an outdoor climbing environment. He failed to thread his rope through the top anchor rings and when he unclipped his tether, there was nothing to keep him from free falling to the ground. He has no recollection of climbing that day so he cannot provide any information as to why he failed to clean correctly.
Even though he suffered horrific massive internal injuries and traumatic brain injury, he survived the fall. He spent months in rehabilitation and physical therapy and has made a substantial recovery. (Source: Rick Weber)</t>
  </si>
  <si>
    <t>Fall on Rock, Ledge Breaks Beneath Climber's Feet, Colorado, Rocky Mountain National Park, Longs Peak</t>
  </si>
  <si>
    <t>On Sunday August 28, Keith Brett (29) fell from the North Chimney while simul-climbing with his partner Matt. Their intention was to climb Pervertical Sanctuary (5.10d–5.1 la). Here is how Keith described his incident:
Before light (probably around 5:15 a.m.), we were approximately 100 feet from Broadway Ledge. I was above and there were three to four pieces of gear between my partner and me. I was off route for a moment, then down climbed, got back on route and started moving up again. While standing on what I thought to be a stable ledge (six to eight inches wide) for a few seconds, it suddenly released. I was about 30 feet above my last piece of gear. I took about a 25-foot free-fall before hitting a ledge and tumbled for the remainder of the fall until the rope eventually caught me. No gear pulled. The fall was 60–70 feet total. I didn’t lose consciousness. I was wearing a helmet.
My partner was able to eventually climb up to the ledge to assist me. A group of friends who were lower in the North Chimney joined us and helped lower me out of the chimneys and get me back to our bivy cave at the top of Mill’s Glacier where we waited for assistance. Rangers met our group and provided medical care. I was flown off Mills Glacier via medical helicopter and taken to Denver.
Injuries I sustained were: a left wrist fracture in two places, two broken ribs, a punctured left lung, and some cuts and deep bruises with a few requiring stitches. The lung and breathing were the major issues. Thanks to everyone who helped me out during this incident including the RMNP rangers (top notch), friends and everyone else who was around. This really shows how strong and what amazing people make up the climbing community. Hope to be back at it soon! (Source: Keith Brett)
Analysis
Even though the North Chimney is rated 5.6, loose, wet rock, difficult route finding and lack of protection can potentially make this approach route to the Diamond the crux of the day. Objective hazards such as rockfall, long run-outs, and difficult route finding should be anticipated on a route such as this. The climbing party did an excellent job of self- rescuing down to Mills Glacier. If the SAR team needed to climb and then perform a technical lower, the rescue would have likely extended late into the night, requiring the patient to overnight on Mills Glacier. (Source: RMNP Search and Rescue)</t>
  </si>
  <si>
    <t>Fall on Rock, Off Route, Party Separated — Climbing Alone, Inadequate Clothing, Exceeding Abilities, California, Kings Canyon National Park, Thunderbolt Peak</t>
  </si>
  <si>
    <t>California, Kings Canyon National Park, Thunderbolt Peak
On August 21, Robert Levin (62), Steven Most (60’s), and Mathew Most (20s) hiked from South Lake to camp in Dusy Basin in Kings Canyon National Park planning to climb Thunderbolt Peak (14,003-feet) in the Palisades via the Southwest Chute #2 route. After acclimating for two nights the group began their climb on the morning of August 23. They intended to climb a class 3 or 4 route without technical equipment. The group appears to have erroneously taken the Northwest Chute (class 4) on Starlight Peak rather than their planned route. About 1230 on August 23, Steven and Matt Most turned back because they felt the route was too exposed and more difficult than they were capable of. They attempted to convince Levin to join them, to no avail. Levin was determined to reach the summit and continued on without them. Two hours after the group separated, the Mosts heard Levin yelling, “Help!” from up on the peak.
Knowing neither the nature of Levin’s predicament nor feeling technically capable of ascending the peak to assist, Mathew Most hiked to the trailhead to seek assistance while Steven Most remained near the base of the mountain at 11,000 feet.
A ranger hiked in on the morning of the 24th. The ranger heard occasional yells of “help” coming from below Thunderbolt Peak. Levin had spent the night alone, injured, with no equipment on a wall below the summit. He was wearing shorts, shirt, hat, and mountaineering boots. He had with him a fanny pack with one water bottle, energy bars and chocolate.
Levin was located after two hours of aerial searching in the vicinity of the West Rib route. He was perched on a two-foot sloping ledge, having fallen vertically over 100 feet.
Rangers Johnson and Corrao climbed fifth class terrain and reached Levin by 1800, thirty hours after the accident. He was dehydrated and hypothermic. Rangers stabilized him and due to approaching darkness prepared to lower him 100 feet into a sandy chute to bivy until a technical lower could be completed the following day. When a window of calm wind arrived, Levin was flown solo in a Bauman Screamer Suit to Ranger Erika Jostad at Barrett Lakes, packaged inside the helicopter, and flown to a hospital in Bishop, CA as dark descended.
He had suffered a concussion, open tibia-fibula fracture, and humerus fracture when he landed on his left side. Levin’s humorous injury was surgically repaired. His left foot and lower leg were ultimately amputated due to the severity of the injuries and time elapsed between onset and treatment.
Analysis
Two of the three climbers recognized early on they had exceeded their abilities and equipment and were possibly off their intended route. Levin had lessened his safety net when he continued the summit attempt solo. The climber was unequipped for the terrain and was ultimately well off route on the descent. (Source: Ranger Erika Jostad, Kings Canyon National Park)
(Editor’s Note: Each year we include one or two incidents in which hiking turns into a climbing situation. See Oregon, North Sister for another example.)</t>
  </si>
  <si>
    <t>Fall on Rock, Poor Communication, Inadequate Belay — Distracted, Kentucky, Red River Gorge</t>
  </si>
  <si>
    <t xml:space="preserve">Kentucky, Red River Gorge, Muir Valley
On March 21,I took a lead fall, landing at the base of the climb Suppress the Rage (5.12a) located at the Sunny Side. I was at the second-to-last bolt when I decided to rest before making the last hard move. I must admit that I started climbing kind of suddenly, maybe surprising my belayer. Anyway, when I was less than one meter above the bolt I fell off. Before I had time to realize what was happening, I found myself screaming and hitting the ground with my right leg and then my butt. Fortunately the rope got tight at the very last second, so I didn’t fully impact the ground. But still, I broke my pelvis and two vertebrae.
Analysis
Here is why I think this happened. First of all, my belayer got distracted as soon as I decided to rest for a few seconds. I saw him talking with people while I started falling. Second, there was too much slack in the rope, because it doesn’t make sense to take a 12-meter fall, when you’re only one meter above the bolt. Third, he told me that, as soon as he realized I was falling, he grabbed the rope above and below the Grigri, compromising its activation.
The moral is to pay attention to what you are doing. Always confirm that your belayer knows how to belay properly. The Grigri can be a deceiving belay device to use for the inexperienced. Some think it works by itself and don’t pay attention to how it functions in the correct way!
I’ve been climbing for more than ten years and consider myself to be experienced. This was the first time climbing with this person, so we didn’t know each other well enough, and there was probably lack of communication. It wouldn’t happen to me with my usual climbing mates. (Source: Edited from a report by Francesco Peci)
</t>
  </si>
  <si>
    <t>Fall on Rock, Protection Came Off 
California, Yosemite Valley, El Capitan, Muir Wall</t>
  </si>
  <si>
    <t>Although I had climbed several walls in Zion, I had never climbed El Capitan; in fact, I had never even been to the Valley. Yosemite, and El Capitan in particular, had been built up in my mind, the ultimate destination and the ultimate goal.
Finally, on June 3, I arrived in Yosemite Valley with five weeks to climb. I carefully packed eight days worth of supplies, gear, ropes, and hardware into my haul bags, and within an hour of entering the Valley, I was humping loads to the base of The Captain.
After a day and a half climbing to the top of pitch eight, a gathering storm threatened several days of rain. I storm-proofed my gear and swung over to the fixed Heart Ledge rappels to head down to the valley floor. Three days of rest gave me time to decide if I was going to commit to the route. On June 8 I decided to head back up on the wall with two additional days of supplies.
After a couple more days of progress, I decided to take a rest day on a small sloping ledge below Pitch 24: the first crux. Now I was on to the upper pitches of the Muir and was starting to feel truly alone. There was a decent stance on a slab I used to set up and eat. I had enough supplies and the weather looked great for several more days. The past several days had been great, falling into the rhythm of solo climbing, sleeping well, and finding a peace I had been missing for quite a while.
On June 12 I went through the morning routine and got ready to lead Pitch 24, a classic thin nutting dihedral. I began the pitch with a #00 Black Diamond C3 and then placed two small DMM nuts. I then made a cam hook placement up to a yellow HB brass nut. Bouncing the nut resulted in some shift but I had confidence in the nuts body weight ability. Then I placed a green HB brass, more shifting, but it seemed fairly solid. I was getting close to a fixed Alien and I decided to place a cam hook to gain the fixed piece. As I tested the hook, several things went wrong in quick succession. The hook popped and I shifted onto the green HB with my fifi hook, shock loading the nut and pulling it out of the crack. As I fell, the next HB nut popped as well. My left foot hit the slab after I had fallen about 20 feet and I continued to fall about a body length as I crumpled onto the slab.
My left ankle hurt but nothing else. My head and spine seamed all right and I was able to move my neck with no pain. I stood up on the slab with my right foot and gingerly weighted my left foot. Instant blinding pain shot up my leg. I had fallen near the belay so I went to it and took off the gear rack. I dug out my day supplies bag and reached for the Ibuprofen and my cell phone. It was now 8:45 a.m.
I tried to call my oldest friend, climbing partner, and emergency contact, Jesse but the phone wouldn’t dial out. I tried five, ten, a dozen times. I screamed at it, I pleaded with it, I begged it, and finally it dialed out. I had to hold the phone in a specific position for it to work.
I said that I was in trouble and told him that I thought I’d broken my ankle.
How quickly I had given up on the self-reliance of a solo ascent once a real problem reared its head. I could try and rappel the Muir. With the last few pitches being overhanging, and then several traversing pitches to regain Grey Ledges, I would have had to down-aid quite a bit. I also wondered if I could rappel over to The Nose. Making the rappels happen with the use of only one leg would be difficult and painful. The last option was to call YOSAR for a rescue. At the time, I did not want to consider this option. I was in the mentality of being a self-reliant climber. Jesse suggested we at least call YOSAR and make them aware of the situation. To save my phone we decided that Jesse would call them.
After fifteen minutes I got a call from Jack at YOSAR. After a quick assessment with an EMT, we started discussing the situation. Down- aiding was definitely going to be necessary to bail.
I set up my portaledge and took a closer look at my foot and ankle by removing my shoes and socks and placing my feet next to each other. It was obvious that my left ankle had a significant deformity. However, I could move my toes and circulation looked good. I began to think more seriously about a YOSAR rescue. I was still feeling like I should attempt to self-rescue. But doubts started to seriously enter my mind for the first time.
I called Jack back and he told me if I felt confident that I could selfrescue, I should. If not, YOSAR would begin mounting a rescue from the summit of El Cap. He also pointed out to me that if I got in trouble lower down on the wall, a rescue would only become more complicated for them. “I’ll wait here for a rescue.” I had three days of food and water left, which was good, because a more effective rescue effort could be mounted the next day. It was 11:30 a.m.
As soon as I got off the phone my mind started swirling. I was going to have to wait at least another 24 hours for rescue. I looked at the pitch above me. I felt failure and embarrassment. I knew that if I stopped moving, I would have to confront the reality of everything that had happened that morning. I cursed myself, I cursed El Cap, and I cursed Yvon Chouinard, TM Herbert, and Royal Robbins. I cursed climbing, cam hooks, and small nuts. I cursed myself again. I ate and drank. I got out my bivy gear and set up for the long wait. I wrapped my power-stretch around my foot and ankle for compression and splinted it using my wall hammer and athletic tape. I did everything I could think of.
I woke to a woman’s voice saying “Matt....911.” I realized with a jolt that she was talking to me from the valley with a loudspeaker. “Matt Seymour, if you can hear me raise one hand to acknowledge.” The hand goes up. “If your phone still works dial 9-1-1.” Soon I was on the phone with Jack again. The rescue was mobilizing.
At some point, I was looking out at the valley and casually looked up to see someone about 50 feet above me being lowered to my position. I got up and broke down my ledge. Jesse got to my ledge. He took my hand and shook it.
Analysis
A few things came out of the initial analyses that are worth noting. First, a cell phone turned out to be the most important piece of gear I had. Without it I would have been down to S.O.S. with a headlamp until someone saw me, but YOSAR would have had difficulty determining exactly what my problem was.
Another point on this is that I have a SPOT, but it was safely in my car. When the time came, to make the cell call, I had fairly poor service. The SPOT would have provided the backup.
Second, my level of medical training was not up to snuff. My front country First Responder certification was four years expired. If I had current training, I probably would not have missed the minor trauma to my head. After the rescue I was told they probably would have extracted me sooner had they known about the head injury. I ended with a fractured calcaneus and talus (which was also dislocated) and severely sprained ankle.
We want to see ourselves—and others—in our best moments. However, it is our failures that often truly shape us. Warren Harding climbed The Nose in part because he missed out on the first accent of Half Dome. I failed to climb El Capitan this time. But I have learned more about my goals and what motivates me than I have in a long time. (Source: Edited from a report written by Jason Seymour - 26)</t>
  </si>
  <si>
    <t>Fall on Rock, Protection Pulled Out, Inadequate Protection, Kentucky, Red River Gorge, Muir Valley</t>
  </si>
  <si>
    <t>FALL ON ROCK, PROTECTION PULLED OUT, INADEQUATE PROTECTION
Kentucky, Red River Gorge, Muir Valley
On April 22, a male climber (40) was nearing the top of a short dihedral on a trad route called “Short and Sweet” (5.7), located at the Practice Wall. He took a lead fall, causing his upper protection pieces to pop out, causing him to hit the ground. He sustained a crushed vertebra. He was carefully packaged onto a spine board, placed in a litter, and delivered to an awaiting helicopter.
Analysis
This accident was caused by tenuously placed gear. The climber commented that he should have put in more pieces. (Source: Rick Weber)</t>
  </si>
  <si>
    <t>Fall on Rock, Protection Pulled Out, No Hard Hat 
Colorado, Boulder Canyon, Practice Rock</t>
  </si>
  <si>
    <t>Reid Pletcher (22), and I (Mali Noyes) were climbing together on May 26. This was going to be our last climb of the day. He was leading the climb, placing gear as he ascended. When he was about 20–30 feet up the wall, he unexpectedly fell. At this point, he had four trad pieces in, but the top two pulled out. He landed on the rock ledge next to me. Because the ledge is downward sloping, I had to keep Reid on belay to keep him from sliding off the ledge. So I called for help.
For the minute or two that I waited for help, I could see Reid spitting and slowly moving his arms and legs. The four other climbers that were nearby were very helpful. We tried to calm him down and stabilize his head. He had a laceration on the back of his head and was bleeding a lot from his left ear. He was very confused and uncooperative. He kept on trying to stand up. While it was not ideal, he was most comfortable in the fetal position with his head in my lap. I applied pressure to the laceration on the back of his head and treated him the best I could for shock. While I was not next to him for the first one to two minutes after the fall, he was conscious and knew his name and my name the entire time. The Nederland Fire Department, Pridemark Paramedics, and Rocky Mountain Rescue safely removed Pletcher from the rock ledge and he was taken by helicopter to St. Anthony’s Hospital where he was diagnosed with two skull fractures, brain contusions with a subdural hemorrhage and a wrist contusion. He is expected to make a full recovery after rehabilitation.
Analysis
Reid was not wearing a helmet. Wear a helmet! Helmets are designed to protect the climber’s head by absorbing energy and protecting against penetration. The consequences of not wearing a climbing helmet and sustaining a head injury could lead to impaired motor skills and paralysis, memory loss, altered personality, speech difficulty, and other life - changing issues. (Source: Mali Noyes, mountainproject.com)</t>
  </si>
  <si>
    <t>Fall on Rock, Rappel Error — No Knot on Roped End, No Hard Hat, Inexperience, Colorado, Eldorado Canyon State Park</t>
  </si>
  <si>
    <t>Colorado, Eldorado Canyon State Park
During the afternoon of December 17, Dalton Jones (18) and his female partner (17) were climbing Rewritten (5.7), a six-pitch climb on the Redgarden Wall. Jones successfully led the first pitch, established an anchor, and began belaying his partner. Approximately halfway through the climb, she began to have some difficulty. At this point he lowered her to the base of the climb and told her to stay tied in.
To descend, he set his rope on an anchor and rappelled on the single, free strand of rope, using his partner as the lower anchor and the upper anchor as a redirect. He neglected to check the length of his rappel strand and to tie a knot in the end. As a result, he rappelled off the end, falling about 30 feet. He landed approximately two feet from his partner. He was not wearing a helmet and suffered a two-inch laceration to the back of his head and a fractured left femur.
The first rescuer reached Jones at 1:32 p.m. Jones complained of head pain and severe upper leg pain but was alert and oriented. He was packaged onto a litter for evacuation at approximately 2:44 p.m. and a Flight for Life chopper was requested. Rescuers then evacuated Jones down the hill on a belayed litter to the creek. A Tyrolean traverse was utilized crossing the river. At 3:35 p.m., Jones was placed into an ambulance for transport to the waiting Flight for Life chopper.
Analysis
Why didn’t Jones’ partner see what was about to happen? Inexperience. The dangling free end that he was about to rappel was clearly visible from his position and would have been visible to her as well.
A rappel backup might have prevented this accident. The two primary methods of backup for preventing mistakes or loss of control include tying a knot on the end of the rope or using a Prusik or other friction knot attached to the rappel rope and the climber’s harness. Better communication between Jones and his partner (or vice versa) may also have prevented this accident, especially since his partner was inexperienced. (Source: Bill May and Aram Attarian)</t>
  </si>
  <si>
    <t>Fall on Rock, Rockfall, Colorado, Poudre Canyon</t>
  </si>
  <si>
    <t>Colorado, Poudre Canyon
Late in the day on May 23 a female climber (31) was injured when she was struck by a rock and fell about 20 feet in Poudre Canyon, which is northwest of Fort Collins. She suffered a broken ankle, a crushing injury to her hand, and head lacerations. She was wearing a helmet.
She was transported to Poudre Valley Hospital after an hours-long rescue hampered by rugged terrain and darkness. (Source: 9news.com)
Analysis
Rockfall is a common objective hazard in many areas. Be prepared by becoming aware of those areas where it is common and develop the appropriate tactics to avoid being struck by rock fall. (Source: Aram Attarian)</t>
  </si>
  <si>
    <t>Fall on Rock, Unfinished Tie-in Knot 
Arkansas, Horseshoe Canyon Ranch</t>
  </si>
  <si>
    <t>On October 8, a female climber on top-rope fell from near the top of what is believed to be Earl’s Revenge (5.8). Unconscious but still breathing, she suffered a fractured forearm and possible spinal cord injury since she could not move her feet on command. She was carried on a backboard to a waiting helicopter and flown to the nearest trauma hospital.
According to witnesses, the cause of the accident was an unfinished tie-in knot. The climber tied her own knot, but unfortunately did not finish it. When she reached the anchors and sat in her harness, the knot came untied and she fell.
Analysis
Climbers in the area noted that the rope was detached from her harness, which was described as “new and intact”. The rope end was found at the anchors with a figure-of-eight knot and working end of the rope trailing from the knot. Her partner did not check her knot.
As she was not wearing a helmet, she is beyond lucky that she sustained no head trauma.
Make sure both the climber and the belayer check knots, anchors, harness, etc. both visually and physically before starting any rock climb! (Source: Aram Attarian, edited from a post on rockclimbing.com.)</t>
  </si>
  <si>
    <t>Fall on Snow — Failure to Clip in to Fixed Rope 
Alaska, Mount McKinley, Denali Pass</t>
  </si>
  <si>
    <t>Early in the day on May 25, several groups went for a summit attempt from the 17,200-foot camp. The Alpine Ascents guide stopped by the NPS tent to let Rangers know that they would be attempting to summit.
At 2315, NPS volunteer Mik Jedlicka noticed something below Denali Pass, approximately half a mile from camp. She used a spotting scope to confirm it was a group of four climbers, then heard a shout for help. Based on the location of the group, it was apparent they had fallen from the standard trail on the Autobahn from around 18,400 feet. I notified Ranger Tucker Chenoweth at the 14,200-foot camp, and then quickly went to other tents at the 17,200-foot camp to recruit help. I initially contacted Mountain Trip guides and the Para-rescue/Dutch team (Windmill) with Robert Schnell, Matt Kirby, and Alexander Naumann. Alex Sargent of Team Ranger and NPS volunteers Andrew Dietrick, Mark Dalpes, Mik Jedlicka, and Anthony Larson M.D. were also in the initial rescue party. The hasty teams mobilized quickly with minimal gear set to triage, and the following teams brought more medical and rescue gear including a Cascade toboggan and a Sked litter. Schnell (paramedic) did the initial triage when he arrived at the patients. He prioritized James Mohr (30) as Immediate (difficulty breathing, unconscious, closed head injury), Gary Burke (31) Urgent (lower leg fracture, scalp laceration, head injury, alert and oriented). The other two climbers, Suzanne Allen (41)—a guide for Alpine Ascents—and Peter Bullard (46), had no signs of life and were declared deceased.
Most of the rescue team worked on stabilizing and packaging the two patients while the Mountain Trip guides fixed a guiding line to protect the traversing crevassed terrain back to the 17,200-foot camp. An immediate helicopter evacuation was put on hold until adequate daylight allowed for safe flying conditions. At this point the time was around 0030.
Two independent teams pulled the patients back to camp, one in the Cascade toboggan, one in the Sked litter. As we got close to camp, I radioed to Jay Casello of the Para-rescue team (Windmill) to request additional strength to pull the patients into camp. Numerous other climbers, including the entire Dutch team (Windmill) came out to help.
The patients were placed into two VE-25 Park Service tents which served as dedicated patient treatment tents. Schnell maintained primary care of the critical patient and Larson was the lead provider for the urgent patient. Schnell performed a cricothyrotomy to keep an open airway on the critical patient and continued respirations with a bag-valve mask and supplementary oxygen. Military medics from team Windmill assisted care of both patients under the leadership of Schnell and Larson. Both patients were monitored as the daylight increased.
At 0420 the Park helicopter launched from Talkeetna. Pilot Andy Hermansky flew to 17,200 feet. He picked up the critical patient and returned to Base Camp, then flew to 17,200 feet a third time to pick up the urgent patient and take him to Base Camp as well. Both patients were transferred to LifeMed helicopters and taken to Anchorage hospitals.
Analysis
Some details are missing to thoroughly understand the sequence that took place and caused the fall. Only one member of the team recalls the events, and he suffered some head trauma and memory deficit from the injuries. Based on the survivor’s accounts, the guide initially began the traverse descent from Denali Pass as the last person on the rope. This puts the guide above the clients and is the traditional position for a mountain guide on this traverse. As the team moved onto the Autobahn face, the guide noticed that the fixed protection pickets were not being clipped onto the rope by the leading person. She took corrective action and reversed the rope team, putting herself in the lead and in charge of clipping the protection. There may have been a deviation from the standard trail as the team moved onto the traverse due to confusion of the new and old trails. During the course of making this transition or shortly after the guide assumed the lead, a climber fell. At this point no pickets or other protection were clipped to the rope. The first fall was stopped initially, but apparently pulled other climbers off their stances and initiated another fall. Ultimately the sequence of falls led to the entire rope team of four climbers being pulled off the trail and down the slope. The vertical fall distance to the point of rest was estimated at 1,000-1,200 feet. The angle of the slope averaged over 40 degrees, with some areas closer to 50 degrees.
The circumstances that caused this fall are attributed to climbing without adequate protection.
Autobahn history: The location of this incident has historically been the most dangerous section of the West Buttress climbing route. At least 14 climbers have died in falls on the Autobahn and many others have suffered significant injuries from falls down the slope. Most falls happen on descent from a long and tiring summit day when fatigue is most significant. It remains a challenge for mountaineers to negotiate the Autobahn safely, despite the efforts of the National Park Service and guiding companies to keep fixed protection in place to arrest falls. The slope is steep enough to make it very difficult to arrest a fall once initiated, especially in firm snow or icy conditions. Traveling roped together on the Autobahn without protection in place puts the entire team in jeopardy if one climber were to slip. A guide has little chance to arrest the fall of a client without the benefit of snow pickets to absorb the energy of a fall.
Fixed protection: An issue that came up multiple times this season involved groups having their climbing protection or carabiners removed by other teams so that it was not available for the descent. A common tactic is for groups to place carabiners on the 20-24 fixed pickets on the Autobahn and leave them in place for the day, only removing them after they pass by the second time on the descent. If the leader of a rope does not have extra carabiners available and none are with the pickets, then they do not have the means to use the fixed protection. With a client leading a rope team and responsible for assuring that protection is clipped, the guide may not be aware of the type, quality, or absence of protection on the rope. The NPS and guide companies have tried different solutions to keep carabiners fixed to the pickets and they still disappear. We don’t know if the guide left carabiners in place and was expecting them to be available for descent, or if her gear may have been removed by other teams, but it is a likely scenario.
Another possible cause of confusion was the presence of two trails on the Autobahn. The older trail used in previous years was not favored or maintained due to an open crevasse midway up the slope. The new trail for 2011 took a higher route than normal and was maintained beginning in early May by the first guided teams. Descending climbers on several occasions this year unintentionally took the lower route, which did not have pickets for protection. The lead climber of the Alpine Ascents rope team may have moved onto this lower trail and found no pickets available.
Debrief point: This was a resource-intensive rescue at high elevation with critically injured patients. A large team of 14 experienced and acclimatized rescuers was instrumental in the favorable outcome of the two survivors. (Source: Kevin Wright, Mountaineering Ranger)</t>
  </si>
  <si>
    <t>Fall on Snow — Unable to Self-Arrest, Climbing Unroped 
Alaska, Mt. McKinley, Denali Pass</t>
  </si>
  <si>
    <t>On the morning of May 16 at 0545, the Angolo Dell’ Avventura Expedition team of Luciano Colombo (67), Mauro Colombo, and Paolo Civera left the 17,200-foot camp for a summit attempt. While gearing up to leave, they decided they would not rope up for ascending the Autobahn, but brought their rope in case they felt like they needed it up higher. It took them approximately two and a half hours to climb to Denali Pass, where they took a break for food and water. At this time, the team had a discussion about the weather, which was beginning to get cloudy above Denali Pass. They decided to keep moving up. At Zebra Rocks, approximately 200 meters above Denali Pass, the team decided to return to the 17,200-foot camp due to clouds and poor visibility. At Denali Pass they regrouped and discussed using their rope for descending to the camp. Paolo Civera and Mauro Colombo tied into the rope for the descent of the Autobahn, but Luciano Colombo felt that the terrain was moderate enough to not tie into the rope. They left Denali Pass together with Civera and Mauro Colombo on the rope ahead of Luciano Colombo (unroped), not separated by more than 30 meters. At approximately 18,000 feet, 50 meters down from Denali Pass on the Autobahn, Civero heard Luciano yelling, “Paolo, Paolo!” Mauro and Paolo turned and saw Luciano in a sliding fall out of control. Civera and Mauro Colombo could only watch as he continued to fall out of sight down towards the Peter’s Glacier. He came to a stop at approximately 16,500 feet. The distance of the fall was about 1,400 feet.
Ranger Matt Hendrickson witnessed Luciano Colombo falling the last half of the slope at 0956. Hendrickson called the incident into 14,200-foot camp and advised Ranger Kevin Wright that he would respond to the scene with three VIPs on his patrol and to advise Talkeetna Ranger Station.
Hendrickson arrived on scene at 1110 with VIP Paramedic Richard Alexander. Alexander determined that Luciano Colombo had sustained head injuries during the fall that were incompatible with life and found no vital signs. After packaging Luciano Colombo’s body, Hendrickson and three VIPs began moving the body back to the 17,200-foot camp, arriving at 1425. On May 18, Luciano Colombo’s body was flown to Talkeetna.
Analysis
Team Angolo Dell’ Avventura had spent nine days on Denali, ascending to 17,200-foot camp before their summit attempt on May 16. The team was feeling good, had no notable issues with the altitude, and felt rested the morning of their summit attempt. Time spent reaching Denali Pass was on average and the team made a sound decision to come down due to poor visibility and deteriorating weather conditions. The one major contributing factor in this incident was Luciano Colombo’s decision to not tie into the rope with his partners for descending the Autobahn. In this case, an experienced, 67-year-old mountaineer, not taking the consequences of a fall into consideration and not taking simple safety measures of using a rope, was the ultimate cause of his death. (Source: Matt Hendrickson, NPS Mountaineering Ranger)</t>
  </si>
  <si>
    <t>Fall on Snow, Climbing Alone in Severe Weather Conditions 
Alaska, Mount McKinley, West Buttress</t>
  </si>
  <si>
    <t>On the evening of June 28, a guided group at high camp radioed NPS rangers at the 14,200-foot camp to report that a solo climber had been on the upper mountain for more than 24 hours and had not yet returned to his tent at high camp. NPS rangers notified Talkeetna personnel of the potential need for a search and rescue operation, which, due to weather and time of day, could not commence until the morning. The climber, Juergon Kanzia (41), from Austria, was last seen ascending from high camp to Denali Pass. There were no other climbing parties on the upper mountain at this time.
The NPS launched a full-scale search via ground and air that was in its second full day of operation when rangers at the 14,200-foot camp spotted what appeared to be a body below a long couloir below the summit plateau known as the Orient Express. The NPS contract helicopter with a ranger onboard flew to the site and confirmed that it did appear to be a body and the climbers clothing matched the description of the missing climber. Rangers and volunteers climbed to the site and recovered the body and assorted equipment and confirmed the identity of the missing climber. Events leading up to Kanzia’s fall and death are not known. He had left his backpack and skis at a point close to the entrance to the Orient Express couloir and was apparently trying to descend on foot.
Analysis
The most significant contributing factor to this accident is likely the decision by Kanzia to ascend into severe weather and in the face of an unfavorable forecast. Other teams at high camp reported losing sight of the climber as he ascended towards Denali Pass due to the formation of a lenticular cloud over the upper mountain. Earlier conversations indicated that, although he was a very experienced climber and guide in other parts of the world, he seemed to be unfamiliar with big mountain weather and conditions factors. (Source: Coley Gentzel, Lead Mountaineering Ranger)</t>
  </si>
  <si>
    <t>Fall on Snow, Fatigue, Frostbite, Exposure 
Alaksa, Denali National Park, Mount McKinley, West Buttress</t>
  </si>
  <si>
    <t>On May 12, during a Mountain Trip expedition led by guide Dave Staehli (56), Jeremiah O’Sullivan (40) suffered a fall while descending Pig Hill at approximately the 19,700-foot level, below the summit of Denali. During the fall, he broke his leg and others suffered minor injuries. A different client in the same party had descended with another guide earlier in the day due to signs of frostbite. Staehli and two climbers, Beat Niederer (38) and Laurence Cutler (45) left O’Sullivan near the location of the fall and descended towards the high camp at 17,200 feet on the West Buttress route. Along the way the group was separated and Niederer died from exposure. O’Sullivan was rescued via helicopter. Staehli and Cutler were treated for injuries including frostbite at high camp and flown off on subsequent days.
The forecast for this period of days was for high winds and party to mostly cloudy skies, but both groups observed generally good weather and inaccurate forecasts. On May 11, both groups decided to try for the summit. Mountain Trip 2 (MT2) left high camp at 1121 and Alaska Mountaineering School (AMS 1) left at 1145. When MT2 arrived at Denali Pass (18,200 feet), Staehli noticed that climber Tony Diskin had frostbite on two fingers of both hands and sent him back to high camp with guide Henry Munter. Diskin was wearing gloves and a lightly insulated jacket and reported having had cold fingers and toes all morning.
After receiving an initial call for assistance from Patrick Ormand (Alaska Mountaineering School and AMGA Mountain Guide) at the 17,200-foot camp regarding missing clients high on the mountain from another expedition, a major Search and Rescue operation was initiated by South District Ranger John Leonard (IC). Mountaineering rangers Joe Reichert and Coley Gentzel were assigned the Operation Chief and Planning Chief overhead positions, respectively. The Rescue Coordination Center (RCC)—a US Air Force operation —was contacted and additional aviation assets were requested and were able to respond to the incident. Ultimately, late in the day, the NPS contract helicopter was able to evacuate Jeremiah O’Sullivan from the Football Field area near the summit of Denali after the strong winds that had enveloped the peak had subsided.
O’Sullivan’s life was most certainly saved through the use of the short-haul technique in what was the highest altitude evacuation using such a method in North America. A short time later Beat Niederer’s body was evacuated from the vicinity of Denali Pass, also utilizing the short-haul technique. Sadly, Beat Niederer had succumbed to unknown injuries and/or the extremely adverse weather conditions that were present. On May 13, the two other members of the party who also had significant injuries were evacuated from the mountain, also using the short-haul technique.
Analysis
Extensive interviews of the climbing team members and other teams on the mountain did not bring to light any significant issues or factors contributing to the events leading directly up to accident on the upper mountain. One climber from another team who was interviewed did note that at several points during his multiple interactions with the Mountain Trip team (MT2), led by Staehli, that many members of the group seemed quite fatigued and it did not seem that they were taking care of themselves. This comment was primarily directed at interaction he had with the team at the 16,200-foot level on the West Buttress, and then as his team passed MT2 along the summit ridge. (Source: John Leonard, Mountaineering Range, and Coley Gentzel, Lead Mountaineering Ranger)
(Editor’s Note: There were 229 climbers on Denali on May 12, including 61 clients, 36 guides, 114 private climbers, and 12 NPS on patrol. An external investigation team had not completed its report at the time of publication.)</t>
  </si>
  <si>
    <t>Fall on Snow, Unable to Self-Arrest, Failure to Turn Back, Exceeding Abilities, Colorado, Rocky Mountain National Park, Mount Meeker</t>
  </si>
  <si>
    <t>Colorado, Rocky Mountain National Park, Mount Meeker
On Saturday, January 29, Eric, Ward, Ned, Arnold and I were planning on attempting Mount Meeker (13,911 feet) via the Iron Gates route that eventually diverges from the Chasm Lake trail and follows a generally Class-2 ridge to one of the summits. The weather was gorgeous—warmer and sunnier than we possibly could have hoped—and the high winds in the area had scoured most of the alpine area around Meeker and Longs Peak clean. The snowpack was hard and stable, so for the most part, we could not punch through and we did not have to posthole through the patches of snow that we did encounter.
We continued along the Chasm Lake trail as it winds around Mount Lady Washington and follows a path cut into a steep slope. The area is cliffed-out in sections directly off the path. These portions of the trail were covered in snowdrifts, making them trickier than in the summer by far. We took out our ice axes and some of us donned crampons. The trail eventually cleared out and we reached a snowfield above Peacock Pool that stretched to Chasm Lake. There were steps cut into it already from a previous party. The snowfield was steep (approximately 30–40 degrees) and covered the landscape in a large south to southeast-facing bowl that led to a boulder field below. We assessed other options to avoid crossing the snowfield. We discussed descending to the bottom of the cirque and climbing up the edge of Columbine Falls, or following a different path on the snowfield lower down. We decided to proceed onto the [icy] snowfield. Temperatures in the area were well above freezing the preceding day and well below freezing during the morning. Thus the early morning south-facing snow surface was icy.
Ned and Ward put on their crampons (Eric, Arnold and I already had them on), and Ward led us out onto the snowfield spaced ten feet apart, following the pre-kicked steps that were already there. Next in line were Ned and Arnold. I followed behind them with Eric behind me. After completing a mountaineering course this summer and gaining technical training with crampons and ice axes, I believed I would be able to arrest my fall if I were to slip.
At this point, the events of the day are very hazy for me. What I have managed to piece together is the result of the fast-paced experience I endured and the accounts of Eric, who was forced to watch the entire process in abject horror and helplessness.
Probably ten to twenty steps onto the snowfield, I fell on the hard snow. I found myself completely underprepared for arresting a fall. I gained speed very quickly and tried to flip over and weight my pick into the snow to stop myself. The pick scraped the snow, and then ripped out of my hands due to the force and speed of my fall. After traveling roughly 100 feet and picking up speed, I impacted a rock jutting out of the snow with the bottom of my left thigh. I caught air and continued another 20 feet into the boulder field below, where I finally stopped my fall.
The impact of the blow was reverberating throughout my entire body. Sharp, grueling pain began in my left hip and back and I began to go into shock and to hyperventilate. The hyperventilation caused my fingers and toes to tingle, something I had been told to look for as a sign of spinal cord damage. My left thigh had suffered a major abrasion (sic) through which I would eventually lose a pint of blood, but I did not notice at the time. At this point, Eric had run down the slope to me, and Ned, Arnold, and Ward were close behind. Eric took out his SPOT and asked me if he should press the button that would send for help.
Although the idea of needing to press the SPOT was unfathomable, I knew that I needed a backboard, and an evacuation. There was no way I could possibly walk down the mountain. It was roughly 8:00 a.m.
I was moved onto an insulated surface. Arnold and Ned began to head towards the trailhead with incredible speed and competency to call 911, asking anyone traveling up the trail if they had cell phone service. These travelers proved to be invaluable as they came across Eric, Ward, and I, and told us of our friends’ progress towards the trailhead. Arnold and Ned had left their warm layers with me, and had moved as quickly as possible to get help, call my parents, and send for a backboard.
Around 10:00 a.m., Rocky Mountain National Park Search and Rescue [rangers] made contact, and the next stage of the ordeal began. It would take me fifteen hours to reach the trailhead.
For me, the entire rescue was a series of jostling bumps, caring assessments, checking of vital signs, and half-conscious experiences. I arrived at the trailhead at 11:30 p.m., accompanied by the exhausted rescue teams that had worked so hard to save my life. The rescue teams had been working to evacuate me for 15 hours. I was immediately taken to the Estes Park ER. X-Rays were taken and I was cleared for movement. I breathed a sigh of relief. My spine was okay but I was confused by the unexplained and intense pain in my lower back that completely eclipsed the laceration in my leg. I was given Vicodin and kept in the hospital for the remainder of the morning: the doctors were concerned about the possibility that the muscle damage to my leg could cause kidney damage. By the morning, my kidneys were on the right track, but we discovered that my lungs had collapsed slightly from being bound into the litter for so long. (NB: Probably atelectasis, not true lung collapse -J.D. Forrester)
An orthopedist revealed that I had fractured my sacrum, the extension of my spine that connects to my pelvis.
Analysis
The lessons that can be learned from this are complex and multi-faceted. As hikers and mountaineers, we often take risks and find ourselves in situations where we could have died. Had I failed to hit the rock, I would have hurtled into the boulder field full-force. Had I impacted the rock with my head, or anywhere near my internal organs, I could have died on or shortly after impact. Had the impact on my back been different, or the avalanche shovel failed to protect me, I could have been paralyzed or dead. For the first time, and hopefully the only time, I find that I not only could have died, but truly should have died in countless ways this past weekend. Also note: a SPOT device is not a true safety net. If I had suffered internal bleeding or a more serious injury, I would have died before I made it into town. The wilderness is not a button away from front-country medicine.
In the process of pushing ourselves, we often hear voices that tell us “this isn’t such a great idea” or maybe caution us of potential consequences if we miss a step. The situation I found myself in this weekend was rare, but we face situations where we gauge risk versus reward almost every weekend we spend in the mountains. I am pleading with you to have the courage to turn back. I know the pressure of trying as a trip leader to fulfill group expectations of grandeur, and I know the feeling of being a participant and not wanting to hold back a group. Travel with people you know would accept your discomfort and acknowledge objective hazards and respect them. If someone says they are uncomfortable with a situation, listen. Realize that the people you travel with in the mountains may be the ones who save your life. (Source: Rebecca Stubbs -29 from a post on rockymountainrescue.org) (Editor’s note: The ability to self-arrest a fall on steep snow varies with individual experience and skill, equipment, and snow surface conditions. While perhaps not obvious, it is well established that after falling on steep, icy snow, it is nearly impossible to self-arrest. An additional hazard, that did not come into play in this case is that when attempting self-arrest with crampons on, it is easy to catch the front points, which always exacerbates the fall.)</t>
  </si>
  <si>
    <t>Falling Rock — Pulled Flake Off, Fall on Rock, Off-Route, Haste, California, Yosemite Valley, Half Dome</t>
  </si>
  <si>
    <t>California, Yosemite Valley, Half Dome
Early in the morning of September 19, Markus Praxmarer (48) and Thomas Wanner (30) began a one-day ascent of the Regular Northwest Face route on Half Dome (23 pitches, VI 5.9 C1). A New Zealand party preceded them and two other groups, Canadian and Swiss, followed. Praxmarer led the first block of pitches with Wanner planning to take over the lead at pitch 10.
As he started leading pitch 7, Praxmarer traversed right and began climbing through an area of large flakes. He was 30 feet up and right from the belay, with the rope clipped through three pieces of protection, when Wanner saw a “body-sized” flake come loose as Praxmarer was climbing over it and pulling on it. Wanner felt a quick tug on the rope but nothing more, and he was surprised when Praxmarer continued to fall past him, 700 feet to ground.
The parties below saw Praxmarer and several rocks fall past them. One of the Swiss called the NPS while a physician in their group rappelled and confirmed that Praxmarer had died instantly of massive trauma. The New Zealand party also witnessed the fall from their position just above Praxmarer on the same pitch. They descended to Wanner and rappelled with him to the ground.
Analysis
Apparently Praxmarer and the flake fell together and when the lead rope came tight, the flake was right above it. The flake’s momentum severed the rope just in front of Praxmarer’s harness. When Wanner looked at the topo after the accident, he saw that the usual pitch went up and left, so he realized that Praxmarer was probably off-route. They were close behind the New Zealanders, and when they went to the right the Austrians assumed they were on route and followed without checking the topo. The New Zealanders reported the climbing in that area to be harder than they had expected from the topo, and based on one of Wanner’s photographs, Praxmarer may have been aiding, perhaps putting more force on the flake than he intended. It’s also likely that more loose rock exists off the normal route than on it. Praxmarer and Wanner had climbed other Yosemite routes, including The Nose on El Capitan, and they guided professionally in Europe, so there’s little doubt that Praxmarer understood the danger and unpredictability of loose rock. (Source: Ed Visnovske and John Dill, NPS Rangers)</t>
  </si>
  <si>
    <t>Falling Rock, Failure to Test Hold, Seated Belayer, Colorado, Shelf Road</t>
  </si>
  <si>
    <t>Colorado, Shelf Road
Despite the rain and a recent shoulder dislocation, Joe (32) and Chris (35) decided to keep their plans to climb at Shelf Road to celebrate the end of a hard semester of grad school. Joe was interested is scoping out the area and they were glad that the injury would force Chris and their friend Holly to lead routes without Joe.
Record rains that week pushed Canon City over the normal annual rainfall mark. After setting up camp on May 14, Chris put up several short routes and found a few loose bits of rock but no major shifts in the rock. Rain on May 15 kept the group, now joined by Holly, to sightseeing and feasting at camp.
May 16 was beautiful and sunny by 10:00 a.m. After packing up camp the group joined a dozen or so groups in the canyon for some easy 5.6– 5.8 routes. Chris and Holly were enjoying the challenge of leading all the routes and Joe was able to TR a few. They had found a moderate dihedral with about six or seven bolts on the Piggy Bank wall likely to the right of Piñon Slalom. They were using Rock Climbing Colorado: Falcon Guide that does not give much detail to each area.
After Chris made it past the second bolt, Joe sat down to belay against a perfectly situated tree. About 3:30 p.m., Chris reached the anchor bolt, but she hadn’t clipped in or called down, “Safe (sic).” Joe was looking left to talk with their mutual climbing partner. Chris opted to reach high as she prepared to clip into the anchor while she stood on a secure, but small ledge. Without testing the block, she pulled and with little effort it came loose and quickly gained speed. Chris shouted, “Rock!” to alert Joe, but because of his reclining position and little decision time, he could only role off to one side. The 20-pound rock fell unhindered for over 45 feet.
Joe tucked to avoid being struck in the head and rolled left. The crushing force of the stone was surreal as it compressed his body. Striking first his left shoulder blade, the rough limestone dug several lacerations and scrapes. The left quadriceps seemed to take the majority of the force—almost catching the block. He stopped laying face down ten feet from his original belay seat.
Joe was conscious and held onto the belay, expecting Chris to be pulled from her stance by his rolling. In terror, Chris watched an event that she thought would kill her beloved. She was stable on the ledge, but did not secure herself promptly. Joe tried to communicate to Holly to make sure the area was safe, call for help and for someone to take the belay. Joe was using his BD ATC Guide belay/rappel device rather than the Grigri in their pack. After the initial shock, Chris was able to secure herself into the anchor using a PAS.
Moments later other climbers responded to the commotion. The first couple on the scene was a newly certified EMT and his WFR-trained partner. Someone took over the belay while the EMT did a head-to-toe examination of Joe. It was deemed that Joe had not suffered any head or back injuries and was helped to a seated position. Severely shaken, Chris was lowered and cleaned the route.
The amazingly mild injuries sustained during this accident allowed Joe to hike out a quarter mile aided by several other climbers to a vehicle that had been driven into the area. At the hospital it was confirmed that there were no broken bones, head or spinal injuries. Bruised ribs, a contusion of the left quadriceps, a laceration on left shoulder blade and a small puncture wound on the left ankle were the only injuries sustained. The bruised ribs took eight weeks to heal.
Analysis
Test every hold, even in a well-traveled area. Climbing above a standard route will likely be unclean and loose. Do not sit during a belay if at all possible to give greater agility. An auto-locking belay device, if used correctly, can greatly increase the safety if the belayer were to be rendered unconscious. (Source: Edited from a report by J. Black)</t>
  </si>
  <si>
    <t>Ice Avalanche 
Alaska, Denali National Park, Moose's Tooth, Root Canal Glacier</t>
  </si>
  <si>
    <t>On April 24, Ben Kiessel (27), Chris Scharf (38) and Chris Lackey (39) landed on the Root Canal Glacier below the South Face of the Moose’s Tooth with the intention of climbing the “Ham and Eggs” route. On April 27, they had climbed up to the eighth pitch and turned around due to thin ice conditions. Upon returning to camp, they met two guides, Kevin Mahoney and Larry Cote, who had set up camp immediately next to theirs.
About 0115 on April 18, the climbers heard the crack of a serac wall collapsing and moments later were engulfed in the blast of an avalanche while in their tents. All five were blown out of their tents and two were partially buried by debris. After he came to a stop, Kiessel took inventory of the scene and said that Mahoney and Cote seemed to be ok. He then found Scharf buried from the waist down and Lackey buried head down with just his feet sticking out of the snow, still in his sleeping bag. They were able to get him out and found him to be breathing, but unresponsive, with blood in his mouth and nose and a “beat up” face. They placed him in sleeping bags with pads on the ground and were able to find a sat phone on which the called NPS for assistance at 0130.
The rescue was not able to launch until 0650. By that time, Lackey had succumbed as a result of traumatic injuries.
Analysis
Ice avalanches (serac falls) result from tensile failure within the ice due to ice flow (creep) within the ice mass and/or glide at the bed surface. It is inherently difficult to predict the timing of this type of failure. Unlike the situation with snow avalanches, there is very little correlation to time of day, aspect, elevation or weather. This leaves few tools available to the practitioner for use in the field. Avoidance and limiting the time of exposure continue to be the best practice. I once overheard a seasoned avalanche professional trying to describe timing of ice avalanches say, “And as for seracs... all I can say is if it looks like it is going to fall it is probably going to fall.”
The run-out distance for an avalanche is the farthest point to which debris can reach. Currently, the best methods for determining runout distance are “...by long-term observations of avalanche deposits; (2) observations of damage to vegetation, ground or structures; or (3) searches of the historical record as preserved in newspapers, old aerial photos, or other written material” (McClung and Schaerer, 2006). Unfortunately very few of these are available for the mountains of the Alaska Range, so we must use other methods.
The debris from this event traveled 1,920 feet out from the point of impact on an average slope angle of six degrees. This is a substantial distance on a shallow slope angle, and thus it retained enough energy to hit the camp with impressive force. Similar to water, the main flow channel followed the path of least resistance. A subtle depression channeled the majority of the debris (up to feet deep) and deposited it directly through the area of the campsite.
Another significant terrain feature that contributed to this event is the nearly vertical avalanche path. The vertical fall of approximately 743 feet allowed for an almost “free fall” environment for the ice to travel, increasing the speed at which it fell. This appears to have created an explosive impact that broke ice into small pieces allowing them to travel greater distances, also resulting in a substantial air blast that traveled in front of the debris. The air blast hit with such force that it ejected all five climbers from their tents, hurling them into the air ahead of the debris, accounting for their position mostly above or shallowly buried in the debris.
The timing of large avalanche events are sometimes described in terms of “100-year events”, indicating that events this large only happen once every 100 years much like a 100-year flood. They are in effect rare events. This is a dangerous assumption in this case. The hanging glacier that produced this event is capable of producing a much larger one and this size event seems to happen on a more regular basis. Based on interviews, a Google Earth image that captured a similar debris zone and this event, it appears that the return period for this size event is much more frequent than 100 years. It may have a return period as frequent as every five to ten years or less.
An additional component was the guides’ decision to place their camps in this location. Historically, camps on the Root Canal have been used on both sides, up and down the entire airstrip. The approximate campsite location where the accident occurred is a popular area often used by many climbers each year for its view of the entire “Ham and Eggs” climbing route and proximity to plane access. Interviews indicate that there were previous campsites from this season in this location and none in other locations. Choosing camping locations in this area is difficult due to the large scale of terrain and multiple potential hazards (rockfall, snow avalanches, weather, and serac fall) that threaten the basin. At times one may trade one for the other, making decisions difficult, even for experienced guides.
Professionals often rely on experience to help guide their decision making process. However, experience-based decisions are not always flawless. Studies have shown that novices and professionals make decisions using “heuristics” or mental shortcuts (Tremper, 2008). These shortcuts allow for quick decisions during complex tasks and are based on limited information. Two heuristics that professionals are especially prone to are “social proof” and “familiarity” (McCammon, 2002). In this case the existing campsites and historical use of this area may fall into McCammon’s “social proof” category. “The social proof heuristic is the tendency to believe that a behavior is correct to the extent that other people are engaged in it” (McCammon, 2002). One of the two guides had also been to the area many times and camped in a similar location on seven previous trips without incident. His decision may fall into the “familiarity” category. “The familiarity heuristic is the tendency to believe that our behavior is correct to the extent that we have done it before” (McCammon, 2002). An additional heuristic that I will add is potentially a calibration problem regarding snow avalanches and ice avalanches resulting from the possible assumption that they behave like the same animal when they do not.
Complex terrain in the Alaska Range demands attention to detail every step of the way, and timing will always be a part of it. Using all of our tools to avoid and reduce exposure will help to reduce the risk but cannot take away all of the risk. The decision to camp in this location worked for many people for many seasons, but not this time. (Source: John Leonard, South District Ranger, and Peter Armington, Investigating Officer.)
(Editor’s Note: Request bibliography from Denali National Park.)</t>
  </si>
  <si>
    <t>Illness — Cardiac Difficulties 
Alaska, Mount McKinley, West Buttress</t>
  </si>
  <si>
    <t>On June 7 at 0836, an NPS mountaineering patrol enroute to the high camps encountered a 58 year-old male climber at approximately 7,000 feet on the Kahiltna Glacier experiencing significant chest pain and labored breathing. The patient reported a history of cardiac problems, including a prior heart attack two years ago. The patient denied the current problem was a heart attack, and after an initial examination by NPS medics, declined their recommendation for immediate helicopter evacuation. However, the patient’s symptoms and vital signs were consistent with an active cardiac emergency, one which NPS medics felt required immediate, advanced medical intervention. In addition, rapidly deteriorating weather conditions indicated that the window of opportunity for air evacuation was soon to close. The rangers reiterated to the patient their recommendations and concerns, emphasizing the importance of early treatment for potential cardiac emergencies, combined with the threat of incoming weather that could possibly keep the patient on the glacier for several days. The patient consented to evacuation by helicopter and at 1002 was evacuated from the site by a LifeMed B-3 air ambulance helicopter. The patient was transported to Mat-Su Regional Medical Center where he was admitted to the facility’s Intensive Care Unit for cardiac evaluation and treatment. (Source: Mark Westman, Mountaineering Ranger)</t>
  </si>
  <si>
    <t>Off Route, Fall on Rock — Protection Pulled When Weighted, Inadequate Protection, Complacency 
California, Yosemite Valley, Half Dome</t>
  </si>
  <si>
    <t>On May 31, Maeve Devlin (19) and I, John-Mark Toth (22), hiked up to the classic Snake Dike route. From the base of the climb I led up the polished, low angle fourth class section to the 5.7 traverse that goes left under the roof. Here I placed my first piece, a .75 Camalot. “Bomber!” I thought. When I looked at the traverse, I saw hand and foot holds, so I started left, but after a few moves, it began to feel harder than 5.7— maybe 5.10a. I’d only climbed a few other pitches in Yosemite thus far and I thought, “Maybe this is a typical rating and it just feels harder.” I was doing fine so I kept going. About 15 feet from the Camalot and 90 feet off the ground, with just one more move to the end of the tricky part, my left foot slipped. If you know anything about friction climbing you know this spells disaster.
I yelled, “Falling!” and turned around so I would slide on my butt. I looked at my protection, waiting for it to catch me. Much to my surprise, my placement wasn’t so “bomber”. The Camalot ripped off a two-foot by one-foot chunk of rock, leaving me with no protection at all. I managed to stay on my butt and slide feet first down the pitch, but I wasn’t able to miss one little feature that caught my left foot and gave me my only serious injury—an ankle fracture. Not bad for falling 90 feet. I hit the ground. Luckily, my chunk of Half Dome hit a few feet to my left, also avoiding Maeve and a couple of other climbing parties.
I immediately knew I was hurt and everyone at the base started helping me. The rangers decided to fly me out because carrying me in a litter back to the trail was almost as difficult and risky as me exiting on my own. They advised me to keep my climbing shoe on the injured foot, which worried me, because if they later decided to cut it off, I would be very sad. While waiting for the helicopter I kept my foot elevated and packed in snow to help with the swelling. I surprised myself by staying in high spirits and making jokes to manage the pain.
The helicopter came back, I was hooked in, and we took off for the Valley. When we landed I made my shoe-cutting policy clear to the ambulance crew. Luckily they were also climbers and managed to save my TC Pros. At the hospital I learned that my fibula was broken in two places near the ankle.
Analysis
First, I should have doubled up my protection. I’d fallen on lots of trad gear with no failures before this one, but you can’t fully judge the rock with only a whimpy tap or tug test. My piece looked so good that I didn’t even consider a backup, though other placements were available. The easy climbing up to the roof and the fact that I can lead up to low 5.11 trad may have added to my complacency.
Second, I tried the “5.7” traverse 15-20 feet too high. My friends had climbed it and simply told me, “Go to the roof and go left,” and I didn’t notice on the topo that after placing protection under the roof, you drop down for the traverse. I looked over, saw holds, and nothing stood out as being an easier way. That’s just the nature of climbing, and it’s partly why I fell, but inadequate protection is why I broke my leg and hit the ground. (Sources: John-Mark Toth and John Dill, NPS Ranger)</t>
  </si>
  <si>
    <t>Protection Pulled When Weighted — Fall on Rock, California, Yosemite Valley, El Capitan</t>
  </si>
  <si>
    <t>California, Yosemite Valley, El Capitan
On September 26, Michael Schmoelzer (52) and Ritchie Edelsbacher (44), both experienced climbers from Austria, were in their third day of an ascent of The Nose (31 pitches, 5.9 C1). By 3:00 p.m. they had passed the Great Roof and Schmoelzer was leading Pitch 23 to Camp V.
Michael Schmoelzer: I was about 65 feet above Ritchie, aid climbing the main crack in the corner, when I had to switch to another crack on my left. That crack angled up and right until it joined the main crack several moves above me. My last piece in the main crack was a small cam. From there I reached out three or four feet to the left crack and placed a small stopper. I tested it, moved onto it, and clipped my rope to it with a long quickdraw. I stepped up in my aider and placed a second small stopper about three feet above the first. I attached an aider and tested the piece. It moved a little bit, but it seemed like it would hold body weight. I clipped my rope through it with a shorter quick draw and stepped up again, but when I did so, the rope tension pulled the nut out. As I fell, the angle of the rope from the cam pulled the lower nut out sideways. It had been solid for the move but not for the fall. The cam held, and Ritchie had no problem stopping me after I’d fallen about 15 feet. I was hanging maybe 40 to 50 feet above the belay.
I wasn’t surprised that the upper nut had pulled out, although I hadn’t expected the lower nut to fail as well. The fall was smooth and nothing to be concerned about. I didn’t hit anything, and the stop was gentle. As I fell, however, I felt something—a rope, or sling, or cord—dragging over and pulling on my right hand. It was a little painful in my fingers, and as I found later, it had deeply cut two-thirds of the way around my ring finger. Whatever had grabbed me quickly slid off my fingers and the pain had stopped. As I was hanging on the rope afterward I had no pain anywhere and appeared to have no serious injuries.
Then I saw blood on my face and my pants and I didn’t understand why. I looked down to see where it was coming from and found that my right thumb was missing. It was torn off between the two joints, with bone showing and blood shooting out of the end, like from an artery. I held my hand high, and the bleeding stopped within a minute, but I was amazed because I had not felt pain in my thumb. It must have happened very fast, for as I had fallen all I had noticed was the pain in my fingers.
I called to Ritchie, “Did you see my thumb?” He said, “Yes, it’s lying here next to my feet.” He had known before I did because he had seen it falling and recognized it immediately as a thumb. It had tumbled from near my high point and had landed within a foot or two of his feet. The funny thing is that when he saw the thumb he thought, “How shall I express this to Michael without frightening him too much?” So he said nothing until I called to him.
Ritchie lowered me to the ledge, and I clipped in. He put my thumb into a Ziploc bag and into his pocket. We pretty quickly decided to request a helicopter, although air access would be difficult because the cliff was very steep where we were. Our hope was to get my thumb and me to a surgeon soon enough to permit a successful reattachment. As I started to call the 112 international emergency number—good in the USA, as well—I found myself unable to remember it. I must have been a little bit in shock because I am a mountain rescuer and should know this number. Fortunately Ritchie, also a rescuer, recalled it.
I had to lean out of our corner to get cell access. The signal was weak but about one hour after the accident, I managed to reach a park dispatcher, who informed the rescue team. We asked if we should rappel or wait for the helicopter. We were advised to wait for an air rescue attempt. We decided that if this plan failed we would rappel, but we would not be able to complete the descent until morning because one of our headlamps had failed.
While we waited, we cut the sleeve off my jacket so I could put it on against the chill. I also took my thumb back from Ritchie, as I certainly didn’t want to leave it behind if I got rescued. We thought about bandaging my hand but decided not to. The bleeding had stopped, I was comfortable with it uncovered, and I was concerned about putting pressure on the bone. We didn’t know what to expect from the rescuers, so we organized our equipment and ropes to avoid problems from the helicopter’s rotor wash.
NPS: When we got word of Michael’s situation we made two plans. First, we would try to take him directly off the wall by helicopter. Second, if that turned out to be too difficult and risky, we would allow enough time before dark to fly rope rescuers to the summit. They would lower a medic to Michael and possibly continue lowering Michael and the medic to the ground.
After a recon flight, the air rescue team decided that conditions were satisfactory for the primary plan. The park helicopter hovered 30–40 feet to one side of their belay ledge and well above it, with two rescuers suspended on a short-haul line. The aircrew was able to throw a weighted tag line over to Ritchie. One rescuer, Dave, clipped Michael to the short-haul line, released him from the belay anchor, and signaled the helicopter. It flew Dave and Michael back to the meadow, where Michael and his thumb (now on ice) were transferred to a waiting air ambulance. Jeff stayed with Ritchie and they were raised to the summit by the rescue team the next morning.
Michael: (I)...was transported to the California Pacific Medical Center in San Francisco by midnight and was ready for surgery at 1:00 a.m. They reattached the thumb, and three days later the circulation was the same as in my undamaged fingers. Today, several months later, my thumb is completely healed, although I cannot bend the tip due to damage to the joint.
Analysis
In the hospital the day after the accident, I sketched the scene to try to figure out what happened. Just before I fell, my right hand may have been somewhere on the quick draw or on the hand sling attached to the top of the aider. My aiders—with fifi hooks attached—were tied to my harness with long, 3mm keeper cords, so they fell with me. My lead rope crossed in front of me from the cam on the right to the first nut on the left and what I felt on my hand was similar to the rough texture of my rope. Some or all of those pieces of equipment may have tangled with other gear and then somehow surrounded and squeezed my hand as I fell. The 3mm cords, being narrow, would most easily have cut into my hand, but I really don’t know the answer.
I’m a climbing instructor for children six to 15 years old in my alpine climbing club, and I always say, “Hands off the rope when you fall!” This is so simple, and I thought I tried to get my hands off. I have a story to tell them now, and a thumb to show off.
My second piece of advice is for foreign climbers coming to the USA: Doublecheck that your accident insurance is the proper one, with lots of coverage. Very important. Look carefully at the clauses of the insurance contract.
Third, you may think this was a unique accident, but you should read John Robinson’s story in ANAM 2011. It involves the same route, the same injury from an aid fall, and the same amazing recovery and reattachment of his thumb. (Source: Michael Schmoelzer and John Dill, NPS ranger)
(NPS Note: Take Michael’s advice. The NPS does not charge for rescue costs, although there are typical charges for medical care in the field and at the park’s clinic. However, a commercial air ambulance fee from the park to Modesto can exceed $25,000 and at least two climbers seriously injured recently in Yosemite have incurred hospital bills of over $500,000.)</t>
  </si>
  <si>
    <t>Slip on Steep Snow, Climbing Alone, Climbing Unroped, Inadequate Equipment/Clothing, Colorado, Rocky Mountain National Park, Longs Peak</t>
  </si>
  <si>
    <t>Colorado, Rocky Mountain National Park (RMNP), Longs Peak
On July 22 at about 1300 hours a 68 year-old solo climber notified RMNP Dispatch that he had taken a 30-foot fall on steep snow at the junction of Lambslide Couloir and Broadway and had injured his shoulder while self-arresting. He was able to make it to a rock ledge on Broadway but was unable to continue or descend. He said that prior to the fall he noticed that his crampon was loose but that he thought he could make it to the ledge for readjustment.
Rangers responded and assisted him via simul-rappel and then out to the trailhead by rangers and horse.
Analysis
The climber’s gear was made in the early ‘70s and included a long wood ice ax and crampons with leather straps that were difficult to adjust. In addition, the climber did not have sufficient bivouac gear. If rescue had not come quickly or inclement weather occurred the outcome may have been different.
Cell phone coverage is spotty at best in the mountains. The day before the climb, the man purchased a cell phone from a carrier that is known to have significantly better coverage in the area. Without the phone, it may have been days before he was located because he neglected to leave details of his trip with anyone.
Several weeks prior to this incident, this same climber was rescued by rangers after injuring his ankle in what was described as a “training” ascent of Mount Lady Washington. (Source: RMNP Search and Rescue)</t>
  </si>
  <si>
    <t>Stranded — Inadequate Equipment, Colorado, Eldorado Canyon State Park</t>
  </si>
  <si>
    <t>Colorado, Eldorado Canyon State Park
On September 3, a male (29) and female (30) climbed The Yellow Spur (5.9/5.10) on Redgarden Wall. When the climbers topped- out, they asked the party just ahead of them (the second party of climbers) if they would wait so they all could descend together, since the climbers were not familiar with the descent. The second party of climbers declined to wait since it was getting dark and they did not have headlamps. When the second party of climbers returned to the parking lot, they reported that the other party of climbers might have difficulty descending in the dark. Rangers heard shouting in the direction of the top of The Yellow Spur but could not make out what was being said. Rocky Mountain Rescue Group responded, made contact with the stranded climbers at about midnight, and escorted them down to the parking lot by about 1:00 a.m. AM.
Analysis
Be prepared. Climbs often take longer than anticipated. Bring headlamps, light jacket, etc. (Source: Steve Muehlhauser - Park Ranger, Eldorado Canyon State Park)</t>
  </si>
  <si>
    <t>Stranded — Rope Stuck, Poor Communication — Wind, Inexperience 
California, Yosemite Valley, Sunnyside Bench</t>
  </si>
  <si>
    <t xml:space="preserve">
After an hour of getting nowhere, Peter called the NPS for help. The ranger taking the call asked if Peter could rappel or Prusik down and free the rope. Peter replied that he didn’t want to rappel and didn’t know how to Prusik. Ranger Scott obviously didn’t want to force the issue, so two rescuers responded. By the time they reached Nora, the stuck rope had been freed by another passing climber. Nora now had a safe upper belay but the rescuers found her clinging to the rock and afraid to move. Todd continued up to Peter, built his own anchor, and belayed both Nora and Colleen up the pitch. Everyone finished the climb and scrambled down the Sunnyside Bench descent path to the Valley.
Analysis
Nora was a beginner, so it was wise of her to be scared and careful. Peter claimed that he had several years of climbing experience at a high grade, including multi-pitch routes. The rescuers noted that he had an adequate anchor for himself and plenty of gear to descend, so not knowing what to do or how to do it was the likely culprit.
Peter and Nora were very appreciative of the rescuers’ help, but one comment from Peter stuck in Ranger Scott’s mind: “It’s great to climb in the Valley. No matter how much trouble you get into you can just dial 911 for YOSAR.” As long as Peter lacks basic self-rescue skills, we’re likely to hear from him again. (Source: John Dill, NPS Ranger)</t>
  </si>
  <si>
    <t>Stranded, Climbing Alone, Free Solo Climbing, Off Route, Inadequate Equipment, Colorado, First Flatiron</t>
  </si>
  <si>
    <t>Colorado, First Flatiron
Late in the afternoon on December 10 Xavier Rojas (20) became stranded while free soloing the Direct (Standard) East Face (5.6), a six- pitch route on the First Flatiron. According to authorities, Rojas was about 500 feet up the face when the temperature started falling and the rock iced up. In order to avoid the ice, Rojas went off route until he reached a spot where he could not continue. He was wearing a sweatshirt and climbing pants, and he had a headlamp. He used his cellphone to call 911 and communicate with rescuers, who arrived at the Flatiron by 6:25 p.m. and were able to call to Rojas. He was cold, but not injured.
To reach Rojas, rescuers used ice-climbing gear to get to a point about 180 feet above him, reaching him at 7:50 p.m. They provided him with extra clothing, then hauled Rojas up the 180 feet to the rescue point. A short rappel brought Rojas to the ground. He and his rescuers hiked out to the trailhead by 9:00 p.m. (Source: The Denverchannel.com)
Analysis
When soloing long routes, consideration should always be given to one’s skill level, time of day, weather and rock conditions, and clothing and equipment needs before leaving the ground. Cell phone and proximity to rescue helped in this case. (Source: Aram Attarian)</t>
  </si>
  <si>
    <t>Stranded, Darkness, Poor Planning, Colorado, Boulder Canyon, Castle Rock</t>
  </si>
  <si>
    <t>Colorado, Boulder Canyon, Castle Rock
On October 24, Gary Hansen (54) and his daughter Kate (17) became stranded on Castle Rock on a ledge 200 feet up the East Face after dark as they attempted to rappel. A rescue climber from the Rocky Mountain Rescue Group climbed over Castle Rock and descended to the stranded climbers. Each of them was then lowered to the ground, and they were both safely on the ground at 10:30 p.m.
Analysis
While these were experienced climbers, the situation they found themselves in was largely attributable to a lack of familiarity with the area, and not allowing enough time for their climb to the summit. Once on the summit after dark, they chose a descent route for which they were not properly equipped. However, they then made the right decision to call for help rather than attempt to climb further in the dark in an unfamiliar area. (Source: Boulder County Sheriff’s Office)</t>
  </si>
  <si>
    <t>Stranded, Fatigue, Inadequate Water, Inexperience 
California, Yosemite Valley, Royal Arches</t>
  </si>
  <si>
    <t>On July 3, Cindy Lu (32) and I, Leo Wu (35), climbed Royal Arches. Despite it being our first really long climb, it had gone well. After starting at 5:30 a.m. we reached the first rappel at 4:30 p.m. Sunset was at 8:30 p.m., and we expected to be down in an hour or two, so we had plenty of daylight. We were happy and confident and looking forward to dinner, but by this time we were also exhausted and dehydrated. We had spent a long and very hot day in the sun with two liters of water each (plus keeping a third liter each in reserve for the descent), and we were climbing on three hours of sleep for each of the last three days, due mostly to travel from the East Coast.
We had no problems until we got to our seventh rappel, where there is only a tree with a bunch of slings and rap rings. Since all of the previous stations had been two or three-bolt anchors, I was expecting the same thing every time, so when I saw the tree anchor but no bolts, I thought I was off route. We were using double 60-m ropes so we had skipped a few anchors on the descent and no longer knew which rappel we were on. I figured we were OK because one station must lead to another, and since all the previous rappels had been straight down, I assumed this one would be too. (As we learned much later, we were at station No. 9 [SuperTopo] and should have rappelled down a ramp to the right, as shown on the topo.)
If I read the topo at all while I was at the tree I didn’t figure it out. All I had in my mind was that I was off route but had a rappel station and two 60-m ropes, so I should be okay. I was so sure of myself that I never considered exploring the ramp. I told Cindy it might take a while to find the next station, and then I started rappelling. I didn’t see anything for quite a distance, but that had been the case with earlier rappels, so I wasn’t concerned. Finally, I saw two bolts with several slings directly below me, with an easy rappel from there to the huge ledge that is one rappel from the ground. So that had to be the right anchor, but when I got there, the ropes were two feet short, even with rope stretch. I had tied them together with two flat overhand bends with free ends maybe half a meter long, which I thought explained the shortage.
I considered ascending the rope back to the tree and exploring elsewhere. I had the basic knowledge to do that though I wasn’t very skilled. But I was so sure this was the right anchor and I was so tired that I just wanted to get to the Valley. I extended the ropes with slings and tied the ends of the slings to my harness in case I fell. By shifting my weight temporarily to a friction hitch tied around the ropes, I managed to disconnect my rappel device and drop down hand over hand to the bolts. However, once my weight transferred from the ropes to the anchor, the ropes retracted up. I thought, “Wow, I screwed up. My plan is not going to work.”
I didn’t have a plan for the next step and I decided it was safer for Cindy to stay up by the tree until I figured out what to do. Perhaps an hour after I had left her, I called to her to stay where she was but we couldn’t understand each other because of the wind. She thought I was yelling, “Cindy...rappel,” so she started down after my tension was off the ropes. When she was halfway down she finally realized it was, “Cindy, do not rappel!”
When we could communicate— barely— I told her to stop and that I’d screwed up and didn’t know what to do. We talked for a long time about our options and none of our options seemed right. I didn’t want to make another mistake. It was almost dark as well, so we decided that Cindy would join me and we’d look for a way to retrieve the ropes. She came down and got onto the anchor. There were no footholds and we were crammed together hanging from the bolts only two pitches from the Valley floor. We tried to think of ways to get the ropes but I figured that it would either be risky in the dark or not possible, so I decided the only way out was to call for help.
We started flashing our headlamps. Someone near the hotel spotted us and soon the rangers were below us with a loudspeaker. They asked us if we needed help, and of course we said, “Yes” and told them we were uninjured. They asked if we were safe on our anchor (we were) and if we could stay the night.
We were very uncomfortable all night and shifted our positions every ten minutes to move the pressure points from our harnesses and maintain circulation in our feet. We got a little chilly despite our jackets and we were very thirsty. Even though we had one bottle of water left, we didn’t dare to drink much, not knowing when the rescue would come. The worst for me were feelings of disappointment that I had made a bad decision and guilt from putting Cindy into this situation.
About 6:00 a.m. the next morning, two SAR guys free-climbed above us, rigged their ropes to a tree a little farther down the ramp, and rappelled to us. When we got down, Cindy and I had a big breakfast at the hotel and then slept until noon. By the next day my mood had improved. We climbed Nutcracker and enjoyed it as much as Royal Arches.
Analysis
As you can tell from the Leo’s narrative, he and Cindy came away with lots of valuable take-home points. Here they are, along with some NPS comments:
If you’re relying on a topo then consult it thoroughly - but don’t trust it blindly. As they learned much later, “We were at station No. 9 and should have rappelled down a ramp to the right.”
If your ropes come up short, either the anchor below or the one you’re hanging from may be off route.
Be aware of your mental state and that of your partner: tired, hungry, thirsty, frustrated, and/or focusing on home.
Competence at ascending your rope is a core survival skill. To their credit, Leo and Cindy had at least introduced themselves to ascending with friction hitches, but they were inefficient at it and dead tired. Even after committing to his jury-rigged sling extensions—the ends of which he had wisely clipped to himself—he could have reversed his course with various rigging tricks.
When they got home, Leo and Cindy bought family band radios. These may be the most reliable communication devices for climbs since they are independent of a network but cell phones may be better for seeking help where there’s a chance you’ll have service. If weight isn’t an issue take both.
A follower needs competency with every skill while protecting on the lead, including route finding, building anchors, rigging rappels, and ascending the rope.
Leo felt he should have waited until he had more experience before trying Royal Arches. (Sources: Leo Wu and Cindy Lu; and John Dill, NPS Ranger.)
(John Dill: A similar incident occurred at the same anchor in November 2007, but while trying to reach the bolts the rappeller fell off her ropes and was seriously injured. See ANAM 2008.)</t>
  </si>
  <si>
    <t>Stranded, Unfamiliar with Descent, Colorado, Eldorado Canyon State Park</t>
  </si>
  <si>
    <t>Colorado, Eldorado Canyon State Park
On October 15, rescuers were notified that two overdue climbers, Nicholas Kainrath (22) and Bryan Karban (23), were stranded on a rock climb in the Canyon. A search was started and the climbers were located. The two advised members of Rocky Mountain Rescue that they did not know how to get down from their current position. They were guided down by the rescuers. (Source: Boulder County Sheriffs Department)
Analysis
Climbers are encouraged to familiarize themselves with traditional selfrescue techniques, carry a route topo, and become familiar with descent routes to prevent situations like this from occurring. (Source: A. Attarian)</t>
  </si>
  <si>
    <t>Avalanche — Triggered by Climber, New Hampshire, Mount Washington, Pinnacle Gully</t>
  </si>
  <si>
    <t>New Hampshire, Mount Washington, Pinnacle Gully
On March 10 shortly after 10:30 a.m., a solo ice climber (31) fell approximately 1,150 feet after triggering an avalanche in Pinnacle Gully. The avalanche deposited him at the bottom of the area known as the “Fan” about 50 feet below the debris pile. He sustained significant injuries but was able to call 911 from his cell phone to alert authorities of the accident. USFS Snow Rangers were notified of the accident by the Androscoggin Ranger District and arrived on scene with rescue equipment around 11:15 a.m. After the patient’s injuries were stabilized (possible fractured femur and noted—but not immediately treated—an angulated wrist and superficial facial contusions and abrasions) were stabilized, he was packaged into a rescue sled and transported behind a snowmobile to an ambulance waiting at the Pinkham Notch Visitor Center.
Analysis
The avalanche danger for Pinnacle Gully this day was listed as “Considerable”, based on new snow being blown in on southerly winds around 40-50mph. Between 7.3” and 8.0” of new snow was recorded from the storm before it changed over to rain on Friday. It is unclear how much snow had fallen at the time of the avalanche, but we estimate about four inches. The avalanche was triggered in new snow sitting on top of a rain crust and was classified as D2R3. (Source: mountwashingtonavalanchecenter.org)</t>
  </si>
  <si>
    <t>Avalanche, Poor Position, Weather, Inexperience, Wyoming, Cody South Fork, Deer Creek</t>
  </si>
  <si>
    <t>Wyoming, Cody South Fork, Deer Creek
On January 28, we were halfway down a steep 400-foot gully on our way to Deer Creek, where we would then walk downstream to the Ghosts, a couple of WI 3+/4 routes that I had done ten years earlier. The gully is a popular alternative to the steeper, more involved approach that can be made downstream of the routes.
Ten years ago we made the steeper descent to the creek but walked out via the gully. On that day there were a few inches of dry snow on top of loose talus, and what had initially appeared to be the easy way out proved to be an exhausting, two-steps-forward, one-step-back slog to the trail above. My partner forgot his new gloves at the base of the routes and was so beat when we got to the trail that he decided they were not worth retrieving.
Remembering this, I opted for a rappel from a group of six or so medium sized trees. It proved unnecessary, as the snow on the slope was knee-deep and well consolidated. I went first and after getting off rappel stepped to the side to avoid anything that might come rolling my way. There was a large fallen tree a few feet to my left that was held in place on the slope by three live trees that it had rolled up against. I coiled the ropes in a butterfly as my partner pulled them down.
Half of the first rope was on my shoulders when we heard a very loud noise in an otherwise mostly silent space. To me it was like a jet had just dropped down on top of us. My partner says, “Freight train!” It took a moment before we realized what was going on, and then the next thought I had was, “Where is it?” I looked to the top of the gully where blue sky was visible in the gap between the trees that line the sides of the chute. Almost immediately, sky was replaced by a burst of white shining powder snow. It looked as if somebody had set off a charge under the trail above.
I had previously witnessed only small slides, and at a comfortable distance. I knew some things about avalanches: what factors increase the hazard and what to do if you’re caught in one. But I’ve never taken a class and had so little experience with them that my reaction to the slide was more instinctual than educated. A few quick steps to the left and we snugged up against the fallen tree. In the one or two seconds it took for us get into our positions, the slide was already on top of us.
My guess is that the event lasted some 30 – 90 seconds, but there’s no way to know for sure. Crouched in complete darkness, a rumbling above me and feeling the vibration in the ground below, it seemed to take forever. I can remember thinking, “This should be over by now.” But it just kept rumbling on. In the center of the slide’s path there was a deep channel of dark clusters of rock glued together by wet snow. It kept moving for at least a full minute after the rest of the slide had stopped. Before it stopped, the half of the rope that I was coiling – which was not on my shoulders but still on the ground – got caught up in all of this debris and the rope started reeling off my neck. Luckily I had my left hand on a nub of a broken limb on the fallen tree, because eventually the rope snagged on itself and pulled me away from the log until my then outstretched arm kept me from being pulled further down the slope. Suddenly, the snow that had been flying over my back began to accumulate on top of it. It got very heavy very quickly and pressed me down until I got a mouthful of snow. At that moment I had the first conscious thought that I might be buried and die. It hadn’t dawned on me before this that the slide might stop on top of me instead of passing over.
But then, there wasn’t much conscious thought going on for most of the event; it was just pure experience, absent thought or emotion. Very shortly afterward, the slide stopped. There was maybe only a foot or so of snow on my back, and I stood up to find my partner and myself gratefully unharmed. The pile of debris at the bottom of the gully was roughly 20 feet deep and 100 feet across!
We went on to climb the Ghosts, and from the top of the routes we could see the dark, center part of the slide on the slope across the creek. Above the trail that we descended from there were a couple of wet spots on vertical rock with remnants of a frozen flow at their tops. It could be that one or both of these flows collapsed in the warm sun that afternoon, causing the slide. But there was also very much more snow than I had seen before in that drainage or in the South Fork as a whole. And it was a very warm and sunny day - forecast for 40’s and likely closer to 50 degrees when the slide occurred at about two-thirty that afternoon.
Analysis
Considering both larger than normal overall accumulations of snow and recent large accumulations of snow, as well as the warm temperatures that day, I knew that there might be an elevated risk of avalanches. We maybe had some false comfort in the notion that the South Fork area is generally regarded to have a low risk for these events, and perhaps that’s something that needs to change. One route, Smooth Emerald Milkshake - which is located in the Deer Creek drainage – is the only route that is noted in the guidebook as being particularly avalanche prone, and we weren’t on it. On our way out we saw evidence of three other slides that started above, and then crossed over, the trail. Avalanches do happen in the Cody South Fork.
In retrospect, I am embarrassed to have ignored that the gully we were in was about 45 degrees—prime avalanche territory— and that it was a clear, treeless chute on an otherwise forested slope. In the pictures of our belay at the top of the gully, there are numerous very clear scars on the trees we anchored to that are roughly six or seven feet off the ground. I believe these were caused by passing debris.
Know the conditions that precipitate avalanches and be alert to your surroundings. Look for evidence of prior slides to identify common slide paths. Learn what to do if you are caught in a slide because they move very rapidly and you won’t have time to think about it once you find yourself in harm’s way. And do not let an area’s reputation for low avalanche hazard blind you to the indicators of higher risk that are present. (Source: Jerry Wingenter – 49)</t>
  </si>
  <si>
    <t>Avalanche, Poor Position, Wyoming, Grand Teton National Park, Meadows of Garnet Canyon</t>
  </si>
  <si>
    <t>Wyoming, Grand Teton National Park, Meadows of Garnet Canyon
On April 18, Grand Teton National Park received a report of two overdue backcountry skiers who were in the park to ski the Grand Teton. The resulting search for the two men would eventually span seven days, encompass all of Garnet Canyon to include the North and South Forks, and would involve over 100 people. Though this large-scale search resulted in finding the two victims, it would ultimately show that both men died sometime Saturday night of April 16 while sleeping in their tent, victims of a very large avalanche.
Analysis
A truly tragic event claimed the lives of these two men as they slept in what they may have perceived as a safe camping spot. Or did they think that this was not as safe as it looked? We can only speculate on what they had been thinking at the time they erected their camp for the evening, but a few indications merit discussion.
Both men had received basic avalanche training early in their mountaineering careers and were considered experienced backcountry skiers and mountaineers by family, friends and acquaintances. They had received condition reports from a multitude of people as well as avalanche reports from the Bridger Teton Avalanche Center and the Grand Teton National Park Permits Station. All of these reports painted a bleak picture of what these men would encounter as they made their ascent.
We know that on April 16 at about 12:00 p.m. the two men had received a permit at the Moose Permits Desk to camp in the Meadows of Garnet Canyon. Later, between 3:00 and 6:00 p.m., the two skied through a camp in an area below the Platforms where they had brief interactions and conversations with the four skiers who were camped there. Based on the conversations, it appeared to the four that the two skiers had an original plan to ski the Grand Teton, but the impression was that their plan had been downgraded, though they did indicate they were thinking of travelling a little higher than the Meadows to take a look around. Discussions were also focused on the current poor weather and avalanche conditions. Based on the weather conditions on Saturday, low cloud cover, it was likely that they could not see very high into the canyon and may not have been able to see how high the north facing slope extended above their camp. When addressing the fact that they had left their avalanche beacons on, but were not wearing them, we are left to wonder if they had some indication during the night that they were closer to an avalanche prone area than they originally thought. The spot in which they were found is in a treeless area at the bottom of a large alluvial fan prone to avalanche activity. Most of the large boulders in that area are typically surrounded on one side by spin drifts that afford a good wind break and allow some people to camp in a wind sheltered spot near the base of the boulders, as these men had appeared to have noticed. One of the drifts on a nearby boulder was about five feet deep. These drifts would act like a bucket in the event of an avalanche reaching them.
A party of skiers reported that they had been through the lower Meadows area on Friday and had not seen any notable avalanche debris. In an interview with a local skier, he reported that as he was skiing through the lower Meadows on Monday morning, he observed a very large amount of avalanche deposition near the base of the North Face of Nez Perce. These observations would put the avalanche having occurred between Friday afternoon and Sunday night. Statements from the four skiers camped below the Platforms indicate they had heard several large avalanches on Saturday night.
Though evidence of the avalanche was buried less than 30 inches of new snowfall, there was a faint crown observed in a large bowl on the north side of Nez Perce Peak, approximately 1,200 feet above the campsite. If this slide initiated during Saturday night, it would have spilled over a 200 hundred-foot cliff and triggered another slide directly above the camp. These avalanches most likely swept down in waves, one right after the other.
The tent in which the two were sleeping had every indication that the avalanche that buried it did not sweep in but rather fell directly onto it. It was crushed from above. Based on their positions, both men were instantly buried under three-plus meters of snow, entombed inside their tent, unable to move. Most likely the sheer weight of the snow squeezed the breath from them and certainly did not allow them to take a breath in. They most likely blacked out quickly prior to suffocation.
Our sympathy goes out to the family and friends of these two adventurers as the local skiing and mountaineering community is left with another solemn reminder of the unwavering power of these mountains. (Source: Ranger Chris Harder – Incident Commander)</t>
  </si>
  <si>
    <t>Exhaustion — Possible AMS or HACE, Fall on Ice/Snow, Weather, Washington, Mount Rainier, Liberty Ridge</t>
  </si>
  <si>
    <t>Washington, Mount Rainier, Liberty Ridge
On June 12, Rob Plankers (50), Brad Clement (40), and Tanya Clement (48) departed White River for a summit attempt via the Liberty Ridge route. They were experienced climbers and were well equipped. On the last day of their ascent, Rob Plankers became exhausted, moderately hypothermic, and possibly frostbitten. Their slow ascent forced them to bivouac at 13,900 feet on a wide, windswept shoulder above the route, where they were exposed to high winds and drifting snow overnight. The following morning, Planker’s partners were unable to get him walking from their camp and were forced to leave him to seek assistance. They left him attached to a two-point mountaineering anchor with his sleeping bag, bivy sack, stove, and fuel. They contacted a ranger on Emmons Glacier at 5:00 p.m. that evening. Two teams of climbing rangers headed to his location, one team from Camp Schurman and the other from Camp Muir. One of the teams was forced to turn back at 12,100 feet due to high winds at 1:00 a.m. Members of the second team spent the night in a snow cave and resumed their efforts to reach the climber at 5:00 a.m. the next morning. A rescue team was inserted by Chinook helicopter (214th Airborne – Joint Base Ft. Lewis-McChord) and found some of Planker’s gear at the point where his partners left him, but were unable to find Planker. Air search revealed a 2,000-foot-long track leading down a 50-degree ice and snow-covered slope. The track indicated intermittent airborne periods and ended at an icefall below Liberty Wall. No signs of Planker were found during a thorough visual search of the slide area. Additional air resources were called in to assist, but the search was called off at 4:00 p.m. due to high winds. Limited visual searching by both ground and air teams continued throughout the season in case melting snow revealed additional clues.
Analysis
Rob Planker had summited Mount Rainier five times prior to this attempt, so he had appropriate expectations for the length and difficulty of the climb. His current fitness, however, was reportedly a precipitating factor, as it led to a forced bivy high on the exposed shoulder of Liberty Cap. The party’s decision to bivy high on the route instead of “pushing through” resulted in additional exposure to the high winds and low temps, and may have also increased the likelihood of AMS or HACE further debilitating the climber.
The decision to leave Rob Planker alone while the Clements went for help may, at first glance, seem callous, but was likely the most appropriate decision for the team. The Clements (a married couple) were unfamiliar with the route and would have been climbing solo through glaciated terrain had they split up.
It’s possible that Planker tried to stand up, and in the process, yanked his anchor upwards and out prior to falling, as the anchor material was not found on scene by searchers.
The party’s decision to not take a communication device, while admirable in some sense, may have also increased the time required to get help. As it was, the NPS was already poised to initiate a search,which sped up the overall response, but sadly, to no avail. The lesson here is to bring a communication device - and to use it appropriately. (Source: Brian Hasebe – Park Ranger, The News Tribune, Tacoma, WA, and Mount Rainier News Releases)</t>
  </si>
  <si>
    <t>Fall into Crevasse, Climbing Unroped, Unfamiliar with Route, Party Separated, Inexperience, Washington, Mount Rainier, Fuerer Finger 
Washington, Mt. Rainier, Fuhrer Finger</t>
  </si>
  <si>
    <t>On the morning of May 10, four climbers (ages 23–34) left their camp on the Wilson Glacier at approximately 02:45 to climb the Fuhrer Finger Route of Mount Rainier. About 0830, while ascending the route using skins and skis, unroped, and at 13,200 feet, one of the climbers fell into a crevasse and dropped approximately 75 feet. Immediately after the fall, the party established anchors and tried to communicate with their fallen partner.
One climber left the scene to get help and traversed, alone and unprotected, across the top of the Nisqually Icefall and down the Ingraham Direct route. Meanwhile, the remaining two members continued trying to establish communication, including lowering one climber into the crevasse, but did not reach the fallen climber.
At 0955, a team of 12 Alpine Ascents International guides encountered the reporting party near Ingraham Flats. The AAI team notified the NPS with the information they had just received. The guides and the Incident Commander agreed (as per a pre-existing contractual component that requires guide services operating in the park to respond/assist with incidents) that due to their proximity, it would be of great benefit for the party of guides to climb to the location of the fallen climber and provide what assistance they could.
Attempts to acquire a suitable helicopter from civilian vendors around the state proved a great challenge, because certified pilot/ ship combinations were scarce on this morning. A Bell-210 type-2 helicopter from Worldwind Helicopters was eventually ordered, as it was available with an ETA of less than one hour.
At 1055, a ground team of four climbing rangers was dispatched from Paradise to Camp Muir as a contingency team should aviation operations not be feasible.
At 1103 the guides reached the location of the crevasse into which the climber had fallen. At 1130, a guide descended into the crevasse and at 1211 reported hearing “moaning”. However the fallen climber could not be seen, as he was buried under about 1.5 meters of snow. Another guide (a paramedic) descended to assist and the two guides used an avalanche beacon to determine the victim's precise location under the snow and began to excavate the snow to uncover him. At 1220 they exposed his head but found him unresponsive and “exhibiting agonal breathing” (gasping, labored breathing, accompanied by strange vocalizations). They cleared the snow from in front of his head and almost immediately after, he ceased breathing and became pulseless. Despite the fact that they were working within the tight confines of the crevasse and that much of the victim's body was still buried under snow, the two guides attempted to get him breathing again. At 1248 the guides reported that he still wasn’t breathing and was wedged tightly into the crevasse.
The two guides climbed out of the crevasse and after another attempt to haul the body from the surface, the guide team was directed by the NPS at 1418 to cease their efforts as it seemed apparent that alternate extrication means would be necessary.
Following extrication by four rangers, the deceased was flown to Kautz Heli-base at 1645 and released to the Pierce County Coroner later that night.
Analysis
While the decision to go unroped may appear foolhardy, the decision was not altogether without reason, as the terrain below the fall site dictated the party’s initial decision to travel unroped. There is about 1000 feet of climbing below the site of the incident, which is steep, uncrevassed terrain in a couloir, and many parties choose to travel this section un-roped. Above the couloir, many climbers follow a steep, broken ridgeline; however, a lack of familiarity withthe route led to this party to traverse towards the top of the Nisqually Cleaver, which is a large, obvious terrain feature toward which the party may have gravitated. The traverse, as well as the terrain above it, is heavily crevassed. Interviews with the surviving members of the party revealed that the party failed to recognize the imminent crevasse hazard, as the party did not re-rope and continued to ascend. This decision may have been compounded by the fact that the party had separated, somewhat due to differences in fitness and speed of travel (they were utilizing different climbing techniques - the victim had skis/ skins on, while the others had not yet put their approach skis back on). Note that while he was using skis as an approach tool, he was not, by definition, “ski-ing” when the incident occurred.
The party’s relative inexperience and lack of training (to respond to a crevasse fall) left them unable to descend all the way to their partner - despite the fact that they had the appropriate equipment to do so. While the victim had fallen approximately 75 feet, he had suffered no significant trauma (per the coroner’s report). However, he had been buried under approximately 1.5 meters of snow and ice from the collapsed “roof” of the crevasse. Unable to extract/unbury himself or clear the snow in front of his face, he spent approximately four hours buried under the snow.
Being prepared for a crevasse fall includes not only carrying the proper equipment, but also having the practiced skills to execute a self-rescue. Unfortunately, many aspiring climbers don’t take the opportunity to train themselves in real-life conditions (overhanging edges, etc.) and find they need to seek outside help. In this incident, qualified help was “only” four hours away. In most circumstances, even in a National Park, where rescue services are more readily available, it will take hours for responders to arrive due to the logistics associated with access, helicopter availability, personnel numbers, etc. In a situation where minutes count, it is imperative that climbers be able to execute a self-rescue. Even if substantial injuries exist, being able to provide patient care (such as maintaining a patient’s airway, providing warmth, etc.) is critical to a patient’s wellbeing in the hours to follow. Clearly, doing so may pose some risk to the self-rescuers, especially if they are operating beyond their experience level. In this case, rescuing their fallen partner may have posed significant risk due to their inexperience, much as the climber who descended alone to seek help through heavily crevassed, unfamiliar terrain, exposed himself to significant risk. Self-rescue requires having a practiced action plan, good communication, and foresight to avoid an “incident within an incident”. (Source: Brian Hasebe – Park Ranger, The News Tribune, Tacoma, WA, and Mount Rainier News Releases)</t>
  </si>
  <si>
    <t>Fall on Rock — Ascender Threaded Incorrectly, Dehydration, New Hampshire, Cathedral Ledge, The Prow</t>
  </si>
  <si>
    <t>New Hampshire, Cathedral Ledge, The Prow
On August 8, a climber (40s) from Center Conway survived a 100-foot fall at Cathedral Ledge.
The Prow ascends the nose directly below the fenced-in viewing area at the top of the cliff. It’s renowned both as a free climb and as a popular aid climb.
The two climbers were there to do the route as an aid climb; both were familiar with that type of climbing. They got several rope-lengths up over the course of the day and were several hundred feet off the ground.
The victim’s partner took between 45 minutes and an hour and a half to climb to the next stance where he anchored the rope. The victim was supposed to ascend the rope, cleaning any gear as he went, but according to Rick Wilcox, head of Mountain Rescue Service (MRS), “He apparently suffered dehydration.” He was having trouble setting up his gear and he fumbled and dropped a crucial ascending device. Without it, he had to rely on a backup device with which he was unfamiliar. “The backup device didn’t work, which he was counting on,” his partner said. The victim was hanging in space when he disconnected himself from the anchor.
“That was the last thing tethering him to the line. He had a 50-foot loop under him, so he fell 100 feet,” Wilcox said.
The rope caught him before he sailed to the ground below. Their rope, it turned out, had taken a beating in the fall. The sheath was singed for 30 or 40 feet. More than half of it was either burned or shredded.
Local climber, guide, and MRS member, Jim Surette rappelled down to the victim, who was once again anchored high on the cliff, but whose condition was quickly getting worse. He wasn’t losing consciousness, Surette said, but he was unable to pick himself up. “He didn’t want a rescue, but he didn’t want to get up.” Surette lowered him to the ground and put in a call for a rescue litter and a backboard, which Wilcox and other team members brought up to the base of the cliff. “We then lowered him straight through the woods 200 feet,” Wilcox said. When ambulance personnel arrived, they put in an IV, and the rescue team continued the carryout. (Source: Edited from an article in the Conway Daily Sun by Erik Eisele)
Analysis
The device is a CAMP lift ascender. Very interesting... I was truly surprised in looking at it with my partner. We both agree that it is entirely possible and quite easy to thread incorrectly resulting in zero friction. The CAMP device can be oriented correctly in your hand and on the rope and even look correct, but still not be. Not at all (what) I expected. The Grigri and Mini-Traxion are far more visually user friendly (and are) not impossible, but far less likely, to be improperly installed. With all that said, I suppose it is always possible I installed it correctly, but on my tie-in side of the rope. A difficult proposition to admit. I only say this because the wear on the devise negligible. (Source: The victim, who wishes to remain anonymous)</t>
  </si>
  <si>
    <t>Fall on Rock — Hiking Turns into Climbing Terrain, Inexperience, Oregon, North Sister</t>
  </si>
  <si>
    <t>Oregon, North Sister
On September 24, Brian C. Jones (37) slipped on the 35-degree friable volcanic rock slope below the summit of North Sister and tumbled down about 1,000 vertical feet to his death.
Jones “…was scrambling on some of the terrain near his climbing partner and he slipped, started sliding, and then cart wheeled down the mountain,” according to the report from Lane County Sheriff’s volunteer SAR unit.
Analysis
North Sister is a fourth-class route under normal conditions, approached along the top of the south ridge by a faint “climber’s way” high up along the west side of a gendarme called The Camel’s Hump. The route then winds to the east side of a second gendarme, then traverses across an exposed, friable 3 5 degree slope called the “Terrible Traverse” just under the Prouty Pinnacles to a gully called “The Bowling Alley” that leads to the summit blocks. Many groups equipped with helmets and rock climbing skills will elect to set a hand line across this traverse and then belay (and rappel) the loose and often ice covered gully to the summit. Other gifted, trained, and experienced individuals have virtually run to the summit talus blocks.
End of summer thunderstorms had coated the steep volcanic scree slopes with snow and ice. Slips under these conditions can lead to uncontrollable falls. (Source: Robert Speik)</t>
  </si>
  <si>
    <t>Edited Title:  FALL ON SNOW – LOSS OF CONTROL ON GLISSADE, INEXPERIENCE  Wyoming, Grand Teton National Park, Nez Perce</t>
  </si>
  <si>
    <t>FALL ON SNOW – LOSS OF CONTROL ON GLISSADE, INEXPERIENCE
Wyoming, Grand Teton National Park, Nez Perce
On August 11 between 1100 and 1600, Grand Teton National Park rangers and Teton Interagency Heli-tack personnel performed a 1,200- foot technical snow-lowering operation on the north side of Nez Perce Peak to rescue Laura Mason (21), who had fallen about 100 feet and suffered injuries to her left lower leg. She was glissading a snowfield to the west of the Hourglass Couloir. She was unable to control her speed and crashed into the rocks at the base of the snowfield.
Mason had been with her boyfriend, John Foss, and brother. They thought they were ascending Middle Teton, but were actually ascending Nez Perce. They decided that they needed to glissade down a snowfield some 100 feet to talus below in order to traverse to a better ascent line. In order to keep her pants from getting wet, Mason decided to wrap a garbage bag around her legs and buttocks. The snowfield was between 45 and 50 degrees and contained very firm snow that was icy in spots. She had an ice ax, but no crampons or helmet. She immediately lost control when she started to glissade. While Mason’s boyfriend stayed with her, her brother ran down to the Garnet Canyon Meadows where he encountered rangers G.R. Fletcher and B. Hays.
At the accident location, Mason was medically stabilized, administered medications, and secured to a rescue litter. She was carried through talus a short distance, and then lowered about 1,200 feet on snow to the Cave Couloir landing zone. From there, Mason was placed inside the helicopter for a flight to the Lupine Meadows rescue cache, arriving about 1540. She was met by a park ambulance and transported to St. John’s Medical Center in Jackson for further treatment.
Analysis
In addition to their inexperience and being on the wrong mountain on a questionable route, Laura Mason was extremely fortunate that she only fractured a leg, especially given the fact that she was not wearing a helmet.
The thoughtful dynamics of the SAR team (including the helicopter pilot) was evidenced by their ability to curtail the short-haul operation when the safety of the operation was compromised by environmental conditions. The ground-based operation took longer, but all returned home safely. No one was so focused on an expeditious short-haul that it obscured good judgment. To maintain a margin of safety, a SAR operation must evolve according to the conditions that are constantly presented. (Source: Ranger George Montopoli - Incident Commander)</t>
  </si>
  <si>
    <t>Fall on Rock — No Knot on End of Rope, North Carolina, Rumbling Bald</t>
  </si>
  <si>
    <t>North Carolina, Rumbling Bald
On December 18, my climbing partner, Adam (33), and I (34) were climbing Walk This Way (5.1lb) located in the Hanging Chain area of Rumbling Bald. Neither of us had done this climb before. Our plan was for Adam to lead the route, lower, pull the rope, and then I would lead the route and clean it as I lowered. We had a copy of the older version of Lambert &amp; Shull’s Selected Climbs in North Carolina in which the route was labeled as 100 feet, and therefore, we believed our 70-meter rope (230 feet) to be adequate to lower on.
I belayed Adam with a Grigri. While lowering, about ten to 15 feet above the base of the climb, the end of the rope fed through the Grigri and Adam began to free fall. The base of the climb was a 70-degree boulder-strewn slope. He travelled a total of 30–40 feet, may have turned and glanced off an oven-sized rock or two before coming to rest in a relatively soft area of leaves and dirt. His injuries were primarily abrasions, bruises, and a deep laceration on his thumb. After assessment and some first aid, he was able to walk out and drive home. Later, reading the newest version of Selected Climbs… I found the route labeled as 150 feet (a critical change).
Analysis
I learned to climb and use equipment from friends and climbing partners and knew the importance of tying a knot in the end of the rope to close the system. Adam and I got into the habit of climbing single pitch routes with an adequate rope length and no knot tied at the end of the rope. No matter the circumstance, a closed system should always be employed. Reviewing the latest version of the guidebook, and not putting undue trust in any guidebook, is also an important lesson learned. (Source: Daryl MacInnes)</t>
  </si>
  <si>
    <t>Fall on Rock — Overconfidence on Fourth-Class Terrain, Washington, North Cascades, Washington Pass</t>
  </si>
  <si>
    <t>Washington, North Cascades, Washington Pass
The plan of the day (August 13) was to do a bunch of routes on the Early Winter Spires from 5.6 to 5.9. We were on the ascent/descent gully trail to the col between Liberty Bell and Concord tower in good time. Racking up, we raced up Becky’s route as a warm up (5.6, three pitches) and rapped back to the col. Concord Tower was the next choice, but it was very busy with other parties, so we quickly packed up and headed back down the gully to find something less busy. The gully is 3rd and 4th class and VERY loose, so, we kept our helmets on. I remember the first time I came here I was very careful, but now having done it so much, I was just scooting along with no care in the world, using one hiking pole for balance. Around 12:30 p.m. about one third of the way down, my foot slipped as a loose rock moved. I lost my balance and came down hard on my right leg, which broke my right tibia and fibula in multiple places. I was in a steep section, so I pulled myself to a little better location. I had a SAM splint and tape, so I moved my leg back around to the correct position and tried to support it as best I could. At this point Todd (who I did not know) came down off his climb to see if I was ok. He had a SPOT device (we had no cell coverage). I had him activate it (I feel bad for Todd’s folks who might have thought he was the victim). At 12:45 p.m. I had my partner Crystal hike back out to the car and drive until she came to a phone. She called 911 and advised that a helicopter would be required due to the nature of the injury and the location and terrain. She then stayed with the SAR people down at the road to provide additional advise.
The SAR reached me at 6:00 p.m. and fixed an additional splint. Then the US Navy helicopter from Whidby Island lowered Brent McIntyre on a long line to extract me and take me to Omak Hospital (7:30 p.m.) where I underwent an operation that included 15 screws and two plates.
Analysis
Fine weather, the SPOT device, no wind, strong SAR and Navy support, having a SAM splint, basic medical supplies and training made this a fairly straightforward rescue.
Being an experienced climber made me over-confident on anything less that steep class-5 climbing. Just because you go up and down a gully a dozen times with no mishap doesn’t mean you can relax and be complacent. Could this have been avoided? Absolutely! If the weather was poor, if I had been climbing alone as I often do, could it have been MUCH worse? Yes! I did not give the mountain environment the respect it deserved. (Source: Jason Wheeler – 40)</t>
  </si>
  <si>
    <t>Fall on Rock — Poor Communication, Texas, Enchanted Rock State Natural Area</t>
  </si>
  <si>
    <t>Texas, Enchanted Rock State Natural Area
On Saturday, April 16, several groups of climbers were climbing at or in close vicinity of the Echo Canyon and Triple Cracks area. These included a group of six climbers from Austin, three climbers from Houston, a group of approximately 15 Boy Scouts guided by the Mountain Madness guide service, and another smaller group guided by the OWA guide service.
Arik Yaacob (age unknown) in the Austin group was about to climb Grass Crack (5.10a) on a top-rope. Grass Crack is approximately 70 feet in length. Before Arik started, his belayer and another climber below realized that Arik would be the last person in their group to do the climb. They asked him if he was okay with cleaning the anchors, which consisted of two bolts. He confirmed that he was. They asked him if he had equipment that he could use to attach himself while cleaning, and he confirmed that he did. He then proceeded to climb and reached the anchors.
At the anchors, he attached himself to the bolts and called, “Off belay.” The belayer verbally confirmed that he was taking Arik off belay, then disconnected his belay device and walked away. There is a mild positive slope at the top of this climb, which means the top is not visible from the bottom.
At the top, Arik rigged himself for lowering and yelled, “Take.” He did not receive a verbal response. He yelled, “Take!” again. This time, he thought he felt the rope tighten and felt like he was being supported by it, so he assumed he was back on belay. However, climbers on the ground had not heard him yelling, “Take!” and so had not put him back on belay.
He disconnected himself from the anchors, called, “Lower me!” He leaned back and fell, hitting one boulder, then another, and then a tree. The base of the climb has many sharp rocks and uneven terrain; luckily, he landed in a very small flat area between the rocks. He slammed into the ground, landing on his back. Initially he did not move. He had fallen approximately 70 feet, from the anchors to the ground.
Initially, Arik did not appear to be breathing. His belayer, who had rushed to his side, was about to attempt CPR, but Arik suddenly started gasping for air and moaning. The OWA guide came over a few seconds later and stated he had Wilderness First Responder training. The OWA guide, along with a first-year medical student in the Houston group, and a guide from the Mountain Madness group, performed the initial assessment. Meanwhile, the head guide from the Mountain Madness group was able to scramble to a higher area with better cell phone reception and was able to contact the ranger station to request emergency response and a helicopter.
Approximately 20 minutes later, the EMTs arrived on foot. A helicopter arrived shortly after that and transported Arik to a hospital in Austin where he was diagnosed with six fractured ribs and multiple cuts and bruises. He is expected to make a full recovery.
Analysis
The primary mistake was made when Arik weighted the rope expecting to be on belay but had not received a verbal confirmation. This lack of communication was facilitated by the fact that there is no clear line of sight between the top anchors and the belayer. The large number of people in the area may have also been a factor, as witnesses said that the Boy Scouts and other climbers were being very loud. This could have made verbal communication even more difficult. Climbers and belayers are encouraged to use names when communicating with each other, especially in congested areas.
Following the fall, other climbers found his ATC and several quickdraws scattered around the area, including one hanging in the tree he hit. Later examination of his harness revealed a broken gear loop. A possible explanation for the damaged items is that the quickdraws were damaged on impact with one of the boulders and somehow snagged some protrusion, ripping the gear loop. Another possible explanation is that the gear loop caught some part of the tree and ripped. Either of these situations would explain the scattered gear and could have further contributed to slowing of the fall. Finally, the fact that he was pulling the rope through the anchors as he fell may also have been a small factor in slowing the fall.
Though there was no head injury, there could have been, and it should be noted that Arik was not wearing a helmet. (Source: Neil Higa - edited from his post on rockclimbing.com)
(Editor’s Note: See Colorado, May 17 and July 9.)</t>
  </si>
  <si>
    <t>Fall on Rock — Rappel Error, Oregon, Beacon Rock State Park</t>
  </si>
  <si>
    <t>Oregon, Beacon Rock State Park
On July 24, Nathan Turner (30) was on the second rappel of Jill’s Thrill at Beacon Rock. But he had threaded the single rope through a fixed anchor with both ends of the rope over the ledge. This left the rope ends not visible. He then mistakenly centered the rope on the manufacturer’s warning marking – six meters from the end. The uneven rope went un-noticed, as part of it was hung up out of view on a lower ledge. Without stopper knots and no belay backup device, Turner rappelled about 15 feet before his belay device passed the short end of the rope resulting in a 100-foot fatal free fall. (Source: Jeff Scheetz, Portland Mountain Rescue)
(Editor’s Note: Too many examples of this kind of error.; which is why we have included the instructional section on rappelling this year.)</t>
  </si>
  <si>
    <t>Fall on Rock, Anchor Failure — Unfinished Knot, Virginia, Blue Ridge Parkway, Ravens Roost</t>
  </si>
  <si>
    <t>Virginia, Blue Ridge Parkway, Ravens Roost,
During the mid-afternoon on June 15, Jonathan Sullivan (20) fell approximately 100 feet to his death at Ravens Roost Overlook along the Blue Ridge Parkway.
He and two partners had been top-rope climbing since 11:30 a.m. The group was top-roping. Sullivan made it about 100 feet when he paused to rest before the fall. Each had taken falls throughout the day and the top-rope system had functioned properly.
Analysis
According to reports, it was Sullivan’s first day climbing outdoors. Investigators said the probable cause of the fall was the failure of a knot securing the one-inch tubular webbing anchor sling. The single sling anchor (non-redundant) extended from a large tree to the cliff edge. Evidence suggested that the person constructing the top rope anchor placed a “temporary” knot or hitch in the webbing to hold it in place but became distracted and never finished tying the knot to complete the anchor. Amazingly, others climbed and were lowered on the route without incident throughout the day. This incident illustrates the importance of a redundant anchor system and the need to check the anchor prior to climbing. (Source: Tony Gonzalez – on www2.wsls. com/news and Kurt Speers – Blue Ridge Parkway)</t>
  </si>
  <si>
    <t>Fall on Rock, Climbing Alone, Inexperience, Wyoming, Grand Teton National Park, Grand Teton</t>
  </si>
  <si>
    <t>Wyoming, Grand Teton National Park, Grand Teton
On Saturday July 31, Don Ivie (44) arrived in Jackson with his wife Yvette from Springfield, Missouri. That afternoon, Ivie visited the Jenny Lake Ranger Station to inquire about route conditions and any other route information he could gather. During his contact with Ranger Schuster, he mentioned that he was going to start his climb at about 4:00 a.m. the following morning. Schuster advised him that it would probably be better for him to leave sometime around 1:00 a.m. in order to avoid potential afternoon storms. Schuster also advised Ivie that he would need an ice ax in order to get up and down from the Lower Saddle.
Later in the day, Ivie had a conversation with Ken Jern about climbing the Grand Teton the following day. Jern, a former Exum Mountain Guide with many years of experience climbing the Grand Teton, advised Ivie to take his time and, since Ivie was going to be in the area for nine days, become acclimatized to the elevation while attempting a smaller objective. Jern also suggested that Ivie should consider hiring a guide to take him up the Grand Teton. It appeared to Jern that Ivie was very determined that he was going to climb the Grand Teton early in the trip.
At 11:45 a.m. on Sunday, Ivie was left at the Lupine Meadows Trailhead by his wife Yvette as he set out for his climb. He was equipped with: a brown Camelback pack, a headlamp, a rented ice ax and crampons, a set of trekking poles, a climbing harness, some food bars, his cellular phone, a lightweight jacket, and a can of Red Bull. Yvette would not hear from Ivie until he text messaged her at about 9:40 a.m. from somewhere just above the Lower Saddle, stating that he was running a little later than planned so she should bump his pickup time back from 5:00 p.m. to 7:00 p.m. In the message, Ivie also included a photo of a Red Bull can resting on an area of black rock.
Sometime around 12:00 p.m., an Exum guide and his party were descending the Owen-Spalding route below the main rappel when they saw a lone man fitting Ivie’s description resting on a rock. During the guide’s brief interaction with him, the guide learned he was heading toward the Owen-Spalding climb for a solo ascent. The guide also noticed that he was wearing dark colored or brown lightweight hiking boots that looked to be of some unknown brand and seemed inappropriate for climbing the Grand Teton.
About 3:00 p.m., another climbing party noted that there was a brown Camelback lying near their packs close to the bottom of the main Owen- Spalding rappel. The pack looked like it was laid there with the intention of returning to it. This climbing party did not see any other individuals along the upper Owen-Spalding route from the summit other than the guided Exum party.
At 8:55 p.m. on July 31, I was contacted by Yvette Ivie concerning the whereabouts of her husband, Don, who was overdue from his climb
Analysis
We know that Don Ivie fell from somewhere along the beginning of the Owen-Spalding route on Sunday, July 31st after 12:00 p.m. Because this was an un-witnessed event, we may never know what exactly happened to cause his fall. However, there are a few factors that do seem to lead one to focus on his lack of overall ability to accomplish the task he set out upon.
Don Ivie was not an experienced mountaineer, nor did he posses any technical climbing experience that would have aided in both his climbing technique and route finding abilities. Prior to this trip, he had climbed once or twice at an indoor climbing gym on a route that he felt was equivalent to the difficulty he would encounter on the Grand Teton. While the Owen-Spalding route is rated fairly low on the difficulty scale, it is very exposed and, at certain points, awkward climbing especially for a beginner climber. The route finding is not straightforward and, for an inexperienced climber, complex. It is not unusual for climbers to get off-route and find themselves in an area far more difficult than their level of ability. Ivie’s climbing experience and technique would have made the climb much more difficult than its rating suggests.
Another scenario that many beginner climbers do not take into account involves backing off or down-climbing a route. Though descending along the Crawl or Belly Roll may not be too much more difficult than ascending it, descending the Double Chimney, either from the top, or part way through the climb, would be very awkward and difficult. Though it’s considered a relatively easy route, a mistake made along any portion of this climb while unroped will have dire consequences. It should also be noted that this route rarely sees solo ascents from climbers who have not already climbed it roped.
To climb the Grand Teton in one day is an undertaking not to be taken lightly. It is typically only accomplished by very fit individuals who are acclimatized and know the route well. At altitudes greater than 10,000 feet, rational decisions can be more difficult to make. Ivie lived at an altitude of about 1,300 feet. He had arrived in the Jackson Hole area less than 24 hours prior to the start of his climb.
Ivie’s footwear was not adequate for a climb of this nature, nor was it designed for climbing on rock. With this type of hiking boot, a slip on the rock would not be uncommon and would make vertical climbing much more challenging.
Though the Owen-Spalding route was free of snow, recent rain storms had passed through the area so, since this part of the climb is not in the sun until late in the day, it is not unusual for small patches of ice, Vergas or black ice to develop in shady portions of the climb. Slipping on ice anywhere along the route would also contribute to a fall.
The most likely factors to contribute to this tragic outcome were the combination of poor judgment and inexperience compounded by the lack of appropriate equipment to safely ascend this route. Ivie’s strong desire to have a successful attempt on the Grand Teton early in his trip appears to have swayed his sense of reasoning and pushed him well beyond his abilities. This was not simply a case of someone attempting a climb unseen and unknown. It is apparent that Ivie decided to ignore the advice he was given from a variety of experienced people.
All this having been said, we express our heartfelt condolences to the family, friends, and co-workers of this fallen adventurer. (Source: Ranger Chris Harder – Incident Commander)</t>
  </si>
  <si>
    <t>Fall on Rock, Inadequate Belay, Rope Pulls Through Belay Device, No Helmet, North Carolina, Looking Glass Rock</t>
  </si>
  <si>
    <t>North Carolina, Looking Glass Rock
On March 23 around 1:50 p.m., a male climber (26) fell approximately 45 feet on the South Face of Looking Glass Rock. He had led Good Intentions (5.6) and traversed right to a set of rappel bolts over the climb Left Up, where he anchored to the bolts with the intent of being lowered. On his descent he was swinging over to remove gear.
At some point, the belayer stated that the rope end passed through the belay device and the climber fell to the ground. The climber suffered head and other injuries to the chest. EMS services were contacted and the patient was airlifted to Mission Hospital in Asheville, NC.
Analysis
The rope was tied to the climber and there was no apparent failure at the anchor point. There were still four pieces of gear in the rock that the rope was going through. The end of the rope on the belay side was approximately 25 feet in the air. The climber was wearing a helmet. The length of rope was unknown. The belay end of the rope did not have a back up knot. Typically a 60-meter rope will not be long enough to complete this maneuver.
Please remember to close the system while climbing. Either tie a back up knot on the end of the rope or tie in the belayer. This is measure can help prevent incidents. Also, please wear helmets while climbing. (Source: Patrick Weaver - Appalachian Mountain Institute)</t>
  </si>
  <si>
    <t>Fall on Rock, Inadquate Protection, No Hard Hat, Oregon, Rocky Butte</t>
  </si>
  <si>
    <t>FALL ON ROCK, INADEQUATE PROTECTION, NO HARD HAT
Oregon, Rocky Butte
On May 14, while leading a fifth class route, Christian Steiner (27) fell approximately 50 feet, sustaining a fatal head injury. It is believed that he climbed well above his last protection placement before he lost his grip and fell. (Source: Jeff Scheetz, Portland Mountain Rescue)</t>
  </si>
  <si>
    <t>New Hampshire, Cathedral Ledge, Recompense
On June 18, Mark Gallagher (48) was climbing Recompense when he fell, hit a ledge, and suffered a compound fracture of his lower left leg. Gallagher said he had climbed Recompense several times before and he knew that he was heading into the most difficult moves on the climb. Following the fall, he was hanging from a rope 120 feet below the top of the cliff and 250 feet above the ground, just a couple feet away from his partner. “He lowered me down to him, pulled me over, and anchored me back into the belay.”
Gallagher’s partner pulled their cell phone. The call came into the Conway police dispatch center at 1:46 p.m., but rescuers were already on their way. Members of Mountain Rescue Service were nearby when Gallagher fell. They knew something was wrong even before they heard Gallagher yell.
Bayard Russell and Sam Bendroth, who have been on expeditions from Alaska to Patagonia, hopped into a car with two other climbers,
Freddie Wilkinson, another MRS member and a professional climber, and Mark Richey, former American Alpine Club president, and drove to the top of the cliff to begin a rescue. Gallagher couldn’t have hoped for a better team.
“They were down to me in no time,” Gallagher said. They brought a makeshift splint with them and stabilized his leg. They were able to apply direct pressure and stop the bleeding. “Then it was just kind of hurry up and wait.”
MRS team leader Joe Lentini and US Forest Service ranger Jeff Lane went down with the litter to help load and raise Gallagher. Lentini described it as “textbook smooth,” which was important because any movement hurt Gallagher. When the litter crested the top of the cliff an ambulance was waiting. Rescuers carried the litter to the road and Gallagher was rushed to Memorial Hospital.
“It’s nice to have world-class climbers in our rescue community,” said Sgt. Brian Abrams, of the state Fish and Game Department. (Source: Edited from an article in the Conway Daily Sun by Erik Eisele)</t>
  </si>
  <si>
    <t>Fall on Rock, No Hard Hat, North Carolina, Crowder's Mountain State Park, Opinionated</t>
  </si>
  <si>
    <t>North Carolina, Crowder’s Mountain State Park, Opinionated
On November 23, a male climber (23) fell while climbing Opinionated (5.9+) on the Red Wall at Crowder’s Mountain State Park. According to reports, the climber was attempting to clip the third of six bolts when he fell. Witnesses noted that the climber flipped backwards, fell approximately eight feet, and struck his face against the cliff face, fracturing his nose, then suffered a seizure and lost consciousness. The climber and his belayer were not wearing helmets. Analysis
This same spot has been the site of three previous falls, all with the same scenario – the inability of the climber to clip the third bolt. Climbers familiar with this route place a #2 C3 cam to protect the move after clipping the second bolt. (Source: Aram Attarian)</t>
  </si>
  <si>
    <t>Fall on Rock, No Hard Hat, West Virginia, New River Gorge National River</t>
  </si>
  <si>
    <t>West Virginia, New River Gorge National River
On June 5th, a male climber (22) was leading Layback and Enjoy It (5.10) located at the Bubba City climbing area. The following is a synopsis of the most likely scenario that occurred causing the fall of approximately 10–12 feet.
As he was approaching the 4th or 5th bolt he yelled, “Falling!” He came off the rock and inverted, striking his head approximately ten to 12 feet below, knocking him unconscious. His belayer lowered him to the ground and 911was initiated. Health Net Air Medical Services flew him to Charleston Area Medical Center.
Analysis
The climber was not wearing a helmet at the time of the fall. (Source: Frank Sellers—District Ranger and Randy Fisher—Park Ranger New River Gorge National River)</t>
  </si>
  <si>
    <t>Fall on Rock, North Carolina, Pilot Mountain State Park</t>
  </si>
  <si>
    <t>North Carolina, Pilot Mountain State Park
On February 13, several others and I witnessed a long fall that resulted in a climber hitting the ground. I was climbing Foreign Trade Zone while a party of two was top-roping some variation of Bat Out of Hell (5.11). The climber reached the top of the route while I was about halfway up Foreign Trade Zone. I heard a “whoosh” and a loud thump and looked down to see the climber yell and bounce off the ground.
My belayer lowered me and we sent a couple people up the trail to call 911 and notify Park personnel. Meanwhile, the climber’s partner, a couple others, and I tried to keep him still and attend to a small cut on the back of his head. He was alert, not injured, and otherwise seemed okay. Rangers and EMS arrived fairly quickly and checked him out. He was up and walking around and refused treatment. Both actually kept climbing.
His apparent lack of injury was pretty amazing to me. He had fallen from the top of the route, which I’d estimate at ~40 feet, and landed on his back/butt. His belayer had taken him off belay, assuming he was going to rappel, when he was, in fact, expecting to be lowered.
Analysis
This was a case of miscommunication between poorly trained, novice climbers. The climber never requested to be taken off belay. The belayer took him off and called, “Belay is off!” The climber never heard this and expected to be lowered. Anytime there is a belay change, especially at busy crags where it may also be hard to hear, always yell the person’s name in the command. The anchor was inspected and found to have been constructed with the rope passing over a large ledge at the top of the route, thus creating a lot of rope drag. This configuration may have saved the climber from serious injury due to the friction in the system. It actually slowed down at least half of his fall. (Source: Edited from a post by C. Sproul on carolinaclimbers.org)</t>
  </si>
  <si>
    <t>Fall on Rock, Nut/Cam Pulled Out, Exceeding Abilities, Tennessee, Sunset Rock, Chikamauga and Chattanooga National Military Park</t>
  </si>
  <si>
    <t>Tennessee, Sunset Rock, Chickamauga and Chattanooga National Military Park
The park received a report of a serious fall and injury to a male climber (23) beneath Sunset Rock in the park’s Lookout Mountain area on the evening of July 27th. A pair of climbers started Friday the 13th (5.8+). This was their fifth and hardest route of the day, according to the partner. The climb itself is short and protects well with wires and cams. There’s nothing tricky about the gear to an experienced climber, but the crux is strenuous—especially for climbers attempting an on-sight lead at their technical limit—and occurs at a bulge about 25 feet up. This is where the leader encountered difficulties. According to the partner, the leader had placed four pieces of protection when he started to “shake” and lose composure. He attempted to down-climb, but fell in the process, ripping his two highest pieces (a Trango cam and a medium sized BD stopper), and hit the ground. Both of these pieces were seen still attached to the rope lying on the ground.
Responding park and local rescuers treated his injuries and began a carryout up and to the rim of Sunset Rock. He was airlifted that evening to Erlanger Hospital in Chattanooga with a dislocated shoulder and a shattered left foot. Analysis
Experienced climbers in the area reported that the pair were sport climbers and were new to traditional climbing with little/no experience placing gear. The injured climber had been doing all the leading that day on new gear consisting of Trango cams and wires with a set of Camalots apparently “on order”. Witnesses also noted that earlier in the day the leader (later the patient) was having considerable difficulty placing gear on a 5.7 route and had to jump off the opening moves several times.
Poor preparation, limited skill and understanding on how to place gear, and route selection may have been the contributing factors leading to this accident. (Source: John McCutcheon, Supervisory Park Ranger, and others)</t>
  </si>
  <si>
    <t>Fall on Rock, Off Route, North Carolina, Stone Mountain</t>
  </si>
  <si>
    <t>North Carolina, Stone Mountain
On October 21, we approached the base of Stone Mountain to climb U-Slot (5.7) and then the Great Arch (5.5). On our way to the climb, I noticed two men moving rather slowly across the boulder field at the base of The Block Route and U-Slot. One of the men yelled down to me and the two other climbers I was with saying, “We need help! I had a bad lead fall.”
All three of us immediately dropped our packs and made our way up to the party of two, expecting the worst. When we got to them, I began asking them questions about the fall and his injuries. Dan (age unknown), the climber who had fallen, was standing and trying to scramble down between the rocks and trees with his older brother trying to assist him. Dan’s brother stated that he was a paramedic and they just needed a couple of people to help get Dan down to the field so they could get their vehicle. Dan was able to walk but only with assistance from three of us, as he was unable to fully weight his left foot. Dan had major abrasions and rock burn from sliding down the slab of Stone Mountain. The majority of his injuries were on his left side, including his hand, wrist, arm, hip, ankle, and foot. When Dan’s brother arrived with the truck he helped bandage his left arm before they packed up and began the drive out. We encouraged that they seek medical attention but are unsure if they did.
Analysis
As we talked with Dan we found out that he had been climbing for a long time and knew Stone Mountain and Block Route very well but was fairly new to leading.
This is a reminder that all climbers should know and understand their limits, especially on lead, and to make sure you pay attention to the route so you don’t stray off, even if you have been on it before. (Source: David Crye)</t>
  </si>
  <si>
    <t>Fall on Rock, Poor Communication, Virginia, Shenandoah National Park, Old Rag Mountain</t>
  </si>
  <si>
    <t>Virginia, Shenandoah National Park, Old Rag Mountain
Late on Sunday afternoon June 5, Old Rag Mountain Stewards staff was getting ready to start scenario training when a call came into the park that Dave Rockwell (50+) had taken a fifty-foot fall on the Skyline (aka PATC) Wall.
Initial descriptions of events leading to the injury were that someone in Dave’s party led Dobie Gillis (5.8) a climb about halfway up the wall and set anchors for a top rope belay and then lowered to the ground. Based on initial reports, Dave tied into the end of the original lead rope and climbed to the mid-wall anchors. Upon reaching the anchors, Dave and his belayer somehow got their signals mixed up. The belayer thought Dave was off belay while Dave thought he was on still on belay. Thinking he was securely belayed, Dave intentionally placed all his weight on the un-secured belay line and fell fifty feet to the rocky ground where he sustained fractures to this left ankle, pelvis, and elbow. He was evacuated by NPS helicopter.
Analysis
The belay contract is a basic skill in climbing that many climbers take for granted.
It was very fortunate for Dave that ORMS had trained responders on the mountain and that the weather conditions were such that they were notstressing the patient. Most importantly the weather and time of day meant that a National Park helicopter could respond and rapidly evacuate him. (Source: Edited from a post on oldragpatrolsbyrsl-blook.blogspot.com/)
(Editor’s Note: One of several this year.)</t>
  </si>
  <si>
    <t>Fall on Rock, Protection Pulled Out — Poorly Placed, Exceeding Abilities, No Hard Hat, Kentucky, Red River Gorge</t>
  </si>
  <si>
    <t xml:space="preserve">FALL ON ROCK, PROTECTION PULLED OUT - POORLY PLACED, EXCEEDING ABILITIES, NO HARD HAT
 Kentucky, Red River Gorge
 On October 22, my group and I (Gram Parker – 40) were climbing in the Long Wall area of Red River Gorge attempting Rock Wars (5.10a, trad). I was approximately 60 feet up when I became unsure of my feet. Deciding I needed a rest, I asked for a “take” a few feet above the last piece I had clipped. Feeling uncomfortable about trying to down climb the layback finger crack and thinking of the climb in more of a sport lead mentality, I let go, trusting that my belayer had pulled in enough slack and therefore I wouldn’t fall that far below it.
 I felt the piece catch, and then I started to fall again. My only thoughts were, “Okay, the piece came out, maybe the next one will hold. Nope. Maybe the third.” And then I was on the ground, lying on my back. I looked up and said, “I’m okay! I’m okay!” This was really only meant to convey that I was conscious, and that I hadn’t hit my head or injured my neck.
 Everyone rushed to my side, asking if I was hurt and telling me not to move. I wasn’t planning on it, at least not until I could get a better idea of what had happened and what, if any, injuries I had sustained. In the midst of responding, the pain in my ankle spiked and I could tell my back hurt in more than a few places.
 Luckily, a member of a group climbing nearby was an ICU doctor and was able to check me out before the EMTs arrived. He also gave me some ibuprofen to help with the pain. The first EMT on the scene was part of the helicopter crew that would take me to the University of Kentucky’s ER. He ran an IV and administered pain medications through it. He also put me in a neck brace, just in case. Once the team arrived, I was placed on a backboard, strapped down, and placed in a basket and carried for three hours in darkness to an ambulance that transported me to a waiting helicopter.
 Analysis
 That’s the story of what happened. The story of how it happened is another thing entirely. My friend, Rodney, decided he wanted to lead Rock Wars. So, he did. His experience with trad climbing was not extensive. His placements were poor. I could see this as he climbed the route, though I only noted that he didn’t place gear with respect to the direction of load. I should’ve said something. After his climb, I did ask the most experienced member of our group about his placements, and my suspicions were confirmed.
 Our friend, J, seconded the climb, but left the gear in place. I decided to lead it on the already placed gear, thinking that a 5.10a shouldn’t be too much of a problem for me.
 As I climbed, I only placed a single piece of gear. Rodney had placed a piece very deep, and it was difficult to remove (so) I replaced it. I should have been doing the same for all the other pre-placed pieces, removing each and placing them deeper in the crack. They were also a size too small, so the cams were too flared. I didn’t have the proper gear or knowledge to fix the placements.
 As I let go after asking for a take—with the mindset of a sport climber (my fifth mistake), the piece twisted, locked up, and tore away a chunk of rock as it tried to hold. The two pieces below also twisted and came out, though they didn’t take as much rock with them. Final mistake: I wasn’t wearing my helmet.
 The luck I had that day bore these lessons into me like a laser:
 Wear a helmet! I don’t care what you think of yourself or your self- image. You can fall. And you can hit your head. Do it.
 What you climb on sport lead doesn’t translate to trad. Trad climbing is a different level of climbing that takes years to feel comfortable and even more to master.
 Know what you’re doing. If you’re climbing at your limit on trad, you had better know exactly what you’re doing or you will pay the consequences. (Source: Gram Parker)
 </t>
  </si>
  <si>
    <t>Fall on Rock, Protection Pulled Out, Climbing Alone, North Carolina, Looking Glass Rock, Invisible Airways</t>
  </si>
  <si>
    <t>North Carolina, Looking Glass Rock, Invisible Airways
On the morning of April 12, Parker Kempf (21) was attempting an all clean aid (solo) ascent of Invisible Airways (A2) on the north side of Looking Glass Rock, his fourth time on the route. He had full big wall set- up including a portaledge, which was not deployed.
Parker was planning on fixing to the top of Invisible Airways (Al), descending, and attempting the Brain Wall the next day. Parker called Looking Glass Outfitters at 11:15 a.m. Parker was calm but in shock, coming in and out of periods of fright. He told me that he had “blown a cam hook trying to clip the bolt on the route and hit the Waste Ledge”. (The bolt is approximately 15 feet from the anchor on an 80-foot pitch). I asked him how he hit and if he was okay. He informed me that he had flipped upside down and landed on the back of his head and neck and that his helmet was destroyed. He was complaining of lower back pain. He was going to attempt to rappel down to the ground. I instructed him to stay on the ledge and that we would come out to get him. I didn’t want him to rap if he had a head injury for fear that he would rig the rappel wrong and take a ground fall from the Waste Ledge. The ledge is 80 feet off the ground.
At this point there were three climbers in the shop hanging out and we confirmed the best course of action. The first phone call out of the shop was to Karsten Delap, who is on the Brevard Rescue Squad and is a local guide. He was out of the state and unavailable. The second call was to Marcus Webb in an attempt to organize a climbing team to go to the site. Marcus was unavailable. The third call was to Patrick Weaver of AMI for insight on the issue. Patrick gave instructions based on the above description and instructed us to call Parker back, ask a series of questions, and then re-ask those questions. Parker called the shop phone again and Patrick and I assessed the head injuries over the phone. Parker was doing better but still coming in and out of periods of fright. At this point Patrick and I decided to call 911, as his MOI was a possible 60-foot ledge fall on to his head. Joe Morchebacher was in the shop and was willing to help out as was the Black Diamond Rep Matt Ginley and his girlfriend, a former EMT. Joe M. gathered climbing gear and we drove out to the North Face parking lot following an ambulance.
Upon reaching the base of Looking Glass with paramedics and two members of the BRS, we ran into Nathan Brown and Frost Walker, two highly competent climbers. We briefed Nathan, who is a paramedic, and he volunteered to jug Parker’s fixed rope to the Waste Ledge. After jugging the rope, Nathan took over, assessed Parker, and deemed no spinal injury but a probable tailbone injury. He then proceeded to slowly lower Parker to the paramedics on the ground. With the assistance from medics Parker limped out to the bottom of the boulder field where he boarded a BRS six-wheel ATV and was driven out the trailhead. Back at the parking lot, he refused treatment and then was taken by friends to Mission Hospital in Asheville for assessment and x-rays. (Source: Patrick Weaver, Appalachian Mountain Institute)
Analysis
While it is noted that Parker is a competent aid climber with several aid ascents on Looking glass and two ascents of El Capitan, he was, nevertheless, climbing alone. (Source: Jed Williamson)</t>
  </si>
  <si>
    <t>Fall on Rock, Protection Pulled Out, Inadequate Clothing and Equipment, Oregon, Marsupial Crags</t>
  </si>
  <si>
    <t>Oregon, Marsupial Crags
On November 14, Aaron Seemen (32) was climbing a 5.7, -mixed multipitch climb with a frequent rock climbing partner, Natalie Paden. He was leading pitch-4 of a five5-pitch route called “Birds in a Rut” on The Wombat formation among the Marsupial Crags. He led up off a big belay ledge, placed a cam, and then a stopper. Then he down-climbed back to a stance to take off his gloves that he had been climbing with because it was cold. As he climbed back up, he cleaned the cam. When he climbed past the Black Diamond stopper, it fell out when the direction of pull from the rope changed. He slipped and without an upper anchor, the belay was not functioning, so he fell 2 5 feet.
Not realizing how seriously he was injured, he painfully rappelled 20 feet to the larger ledge below. At this point, it was clear to them that they could not self-rescue. The climbers had left their cell phones and day packs with their rope bags at the foot of the climb, 200 feet below.
Luck alone enabled them to signal two fully equipped climbers whohappened to be walking on the Burma Road over 1,200 feet below them. The two climbers, by luck again, a Paramedic and a Wilderness First Responder, called 911 from one of their own cell phones and then climbed up to the ledge, bringing gear, clothing, and shelter from the very cold winds during that long afternoon. It should be noted that Aaron and Natalie are also trained WFRs.
Several groups responded. He recalled that six men rigged the high angle anchors and lowered the rescue litter and that six to eight people assisted in carrying the belayed rescue litter down the long 45-degree scree slope. Reportedly, nineteen SAR volunteers were involved, and everything went well during a safe evacuation.
Analysis
Aaron rates himself as having a moderate level of experience and is able to lead climbs rated to 5.9. He noted that he should have placed protection at or above his stance when the stopper below him was dislodged by the climbing rope.
All of their extra clothing and other essential gear, including two cell phones, were on the scree slope below the rock climb. Had they been unable to get help from chance passers-by, Natalie would have had to rappel to the scree, and Aaron surely would have suffered the onset of hypothermia on that very cold and windy day. (Source: Robert Speik – based on interviews with the participants, witnesses, personal climbing knowledge of the venue, and on the Mission Report released by the Deschutes County Sheriff’s Search and Rescue Unit)</t>
  </si>
  <si>
    <t>Fall on Rock, Protection Pulled Out, West Virginia, New River Gorge National River</t>
  </si>
  <si>
    <t>West Virginia, New River Gorge National River
During the evening of June 13, a female (25) was climbing Biohazard (5.10a) a 65’ trad route located on the Fern Creek Party Wall. She was almost at the top of the route when she fell about 15 feet and slammed into the wall, knocking herself unconscious. She had just placed a cam for protection and was leaning back to rest when the placement failed and she fell about 15 feet. The next piece of protection held and her belayer was able to hold the fall. Although wearing a helmet, the impact caused her to lose consciousness for about 30 seconds. After regaining consciousness, she was lowered to the base of the cliff and carried out to a waiting ambulance by Fayette County’s high-angle rescue team, assisted by local firefighters. She was then flown to Charleston for evaluation.
Although she complained of dizziness, hearing loss and back pain, her injuries were not deemed severe and she was soon released. (Source: Jeff West—Chief Ranger, New River Gorge National River)</t>
  </si>
  <si>
    <t>Fall on Rock, Rappel Error, North Carolina, Rumbling Bald, Cereal Buttress</t>
  </si>
  <si>
    <t>North Carolina, Rumbling Bald, Cereal Buttress
It was July 2, 10:30 a.m. I had met Joshua Haddock (29) only ten minutes before I heard his body impact the ground. Mike, Brian, his 15 year- old son Cole, and I had the Cereal Buttress to ourselves. It was still shaded and cool despite a forecast for the high 90s. Cole was leading Fruit Loops as a warm up. Two college-age guys walked by and we joked how we were surprised to see two other masochists climbing on a south- facing wall in July. They laughed, walked past us and started climbing a few routes away. A short while later Mike was top roping a climb, Cole was belaying, and Brian was taking pictures of Mike while on rappel.
I wandered over and started taking pictures of another climber, Lorenzo, as he cruised Frosted Flake (5.9). His belayer, JH, and I struck up a conversation about the area and its various access issues. After a few minutes I wandered back to my group. JH top roped their route. A few moments later we heard a frightening sound. Lorenzo called for help and I was at the scene within 30 seconds. JH lay crumpled at the base of the cliff beside a large embedded boulder.
Just five weeks earlier, I had taken a wilderness first aid class. I had hoped I would never have to use the knowledge I had gained but was suddenly grateful that I took the class. I yelled for my guys to get down now and call 911. Thankfully, Mike had a signal on his phone. I did a quick assessment. JH was in a fetal position, lying on his right side. He was alert and understood my questions. I realized within seconds we had a spinal issue because he could not move anything except his eyes. They were filled with fear but were still communicative. He could not feel me pinching him. His right thigh had an obvious deformity, and a look under his pant leg revealed an ugly compound fracture. There was little blood loss, though. Cole arrived next as he had lowered Mike to the ground. Brian wisely sent him, the nimblest among us, to run to the parking lot and lead the EMS crew to us once they arrived. The trail system to the Cereal Buttress is complicated and primitive. The last 200 yards involves boulder scrambling. The crew would have been greatly delayed without Cole’s guidance.
Brian and Mike hurried to the scene once they were on the ground. At that time I noticed JH was turning ashen colored and his eyes no longer met mine. He had stopped breathing! Despite knowing he had a spinal injury, we had no choice but to straighten him out. We gently pulled his legs and torso away from the wall and got him on his back. Mike and Brian immediately began CPR. I elevated his good leg with a pack to get blood to his torso. I next began extracting him from the tangle of gearand rope around him. I cut him out of his harness and got the cams he was lying on out from under him. I got on the phone with 911 again and gave them an update to relay to the crew. An odd thing is that the call was answered by Polk County 911 rather than Rutherford County.
The next people on the scene were Ricky and Brittany, two climbers who had met Cole on his way down. Soon thereafter the Chimney Rock Fire Department’s first responders showed up and we lead them to JH. It took roughly 45 minutes from the time the call went out until the first professionals arrived. Based on our remote location I believe that was a very fast response.
During the interim, JH “died” on us several times. Brian and Mike heroically brought JH’s heartbeat back several times using CPR. We all yelled encouragement to JH throughout. I believe he was fighting as hard as he could on the inside.
Once the pro’s arrived we gave them all the info we could and got out of the way. We rested, cried, and regrouped. We knew JH was in good hands but also realized the ordeal was far from over. Once the crew had JH on oxygen and inserted an IV, we still had to transport him. Mike, Ricky, Cole and I scouted and cleared a lower trail through the heavily forested talus at the base of the cliff. We met the backboard team and helped them disassemble the stretcher, which had a large rubber tire beneath it for trail travel. The wheel was worthless on the immediate terrain but was awesome once we were later back on a real trail. Ricky ran down the mountain several times to assist in bringing oxygen tanks and IV bags up from lower, slower crews.
By the time JH was ready for transport, there were probably 25 people at the scene, all eager and willing to do whatever it took to get this man safely down the mountain. It was a slow, laborious process carrying a stretcher down the treacherous mountainside, especially now that the temperature had risen to above 90 degrees. The volunteers and the professionals worked well together and we eventually got JH down to the wheel at the start of the better trail. Once the wheel was attached, we made excellent progress to a waiting ambulance that whisked JH off to a helicopter waiting in town that in turn took him to Memorial Mission Hospital in Asheville, where doctors found that Joshua had a broken neck. They were unable to fully revive him. Analysis
Mike and I hiked the mile back uphill to investigate the scene and lug our gear out. JH’s rappel device was still attached to the rope, but only by a single strand. Frosted Flake has fixed rings at the top. After threading his rope through the rings, JH apparently failed to ensure that both strands of rope were on the ground before he commenced his rappel. The ends and middle of his rope were marked at the factory. He also failed to “close the system”, which means tie a knot in the ends of the rope. Had there been a knot at the end of the rope, it could not have slid through his rappel device and this accident would not have happened. The pictures I took of Lorenzo earlier show that he wore a helmet. JH did not. Mike and I photographed the evidence, then gathered it up and trudged out. (Source: Edited from a report by Sean Cobum) (Editor’s note: This is from a post on the Alpinist Web site: “Doctors were able to save Haddock’s heart, lungs, liver, pancreas and kidneys for five different donors. Upon hearing that four men and one woman had received Joshua’s organs, his mother, Pamela Haddock, found some comfort in that her son’s death was able to give life to five others.”)</t>
  </si>
  <si>
    <t>Fall on Rock, Rope Jammed — So Slack in Rope, Failure to Follow Instructions, Wyoming, Grand Teton National Park, Guides Wall</t>
  </si>
  <si>
    <t>Wyoming, Grand Teton National Park, Guides Wall
In mid-June around 1400, Dagmar Rapp (47) was being guided up the Double Crack on guides Wall and was on the Flake Pitch. The guide had combined the last two pitches and was belaying from the top of the last pitch. The rope above Rapp had become jammed in a crack, so as she ascended, slack increased in the rope. The guide, feeling the rope tight, did not know the slack was developing and assumed Rapp was not moving. When Rapp was ten to 15 feet above the ledge she fell, landing on the ledge on her left flank. Another party informed the guide that she had an injured client. She lowered her second client to the ledge, and then belayed up a private (nonguided), good climber to her so that the pitch could be cleaned. The guide rappelled the normal descent route and walked back around the ledge to her clients
She then called park dispatch for assistance. SAR Coordinator James Springer received the call and paged out the Jenny Lake Rangers at 1445. Helicopter 25HX arrived at Lupine Meadows rescue cache at 1514. During this time rangers Vidak, Hays, and Armitage were directed to travel from their location at the base of Symmetry Spire to the start of technical climbing of Guides Wall. They arrived at the base of the wall at 1615.
Ranger Guenther was inserted by helicopter to the scene at 1620. Guenther evaluated the patient and determined she could be evacuated using the Screamer Suit. The patient and ranger Guenther were extracted from the ledge and landed on the ground at the Lupine Meadows Cache at 1705. Rapp was transported to St. Johns Hospital via park ambulance. (Source: Ranger Jim Springer – Incident Commander)
Analysis
Dagmar Rapp is an experienced climber who sometimes prefers to go with a guide. She was aware of the slack in the rope, but thought that she could complete the pitch without a mishap. She was not following the basic protocol of not climbing until the belay rope was snug. The guide’s assumption that Rapp was not moving was logical. (Source: Jed Williamson)</t>
  </si>
  <si>
    <t>Fall on Snow — Falling Ice Sheet Knocked Climber Off, Climbing Unroped, Oregon, Mount Hood, Southside</t>
  </si>
  <si>
    <t>Oregon, Mount Hood, Southside
On June 9, Meredith Jacques (30) was ascending the Southside Route with 11 others. They were at the 10,000-foot level near the summit rocks when a “sliding sheet of ice” knocked her from her stance, resulting in a fall of about 300 feet. She sustained head, neck, and back injuries, but was in fair condition.
Analysis
Falling ice near the summit on Mount Hood is a frequent objective hazard whose risk can be minimized by timing. Earlier hours usually offer colder temperatures, which add some diurnal stability to hanging ice. (Source: Jeff Scheetz, Portland Mountain Rescue)</t>
  </si>
  <si>
    <t>Fall on Snow — Loss of Control on Voluntary Glissade, Inadequate Clothing and Equipment, Washington, Mount Rainier, Near Camp Muir</t>
  </si>
  <si>
    <t>Washington, Mount Rainier, Near Camp Muir
On the afternoon of July 17, a group of friends from Fort Lewis Air Force Base were coming down from Camp Muir after a training climb for a later summit attempt. Visibility was poor that day, and at some point the party got sidetracked and began to descend off the actual climbers’ path. They began to glissade; however, Mike Pickerel (40) broke away from the group and began to go down a blind hill. Unable to see where he was going, Pickerel slid approximately 12 feet down a steep slope on the backside of McClure Rocks and ended his uncontrolled glissade when he hit a rock outcropping. Pickerel reported he had broken his ankle and dislocated his shoulder, so two members of the party walked back down to Paradise to notify rangers.
One of the climbing rangers was able to ski down from Camp Muir and was first on scene to begin treatment. Four other rangers with a litter package hiked up from Paradise to the patient’s location and began to package the patient. At nightfall the entire group of rangers, climbers, and the patient began their descent via the lower skyline/golden gate trail, sliding the patient on a cascade sled. Steep slopes called for several high angle lowers before the litter was on fairly flat terrain. Pickerel was placed in an ambulance and taken to Madigan hospital.
Analysis
Once the accident had occurred, the party was hasty to designate three members to hike down to Paradise to request help. They had some food and water; however, most of them were not prepared to stay out overnight and that is why only a few were able to assist in the carryout. When Glen Kessler arrived on the scene, he had to use his own gear and clothing to keep the patient warm. Nobody in the party had a rope or any other gear necessary to assist in the carryout. Althoughthe party was treating their hike as a training mission for a further summit date, they had brought minimal supplies with them to camp Muir. Also, even though visibility was low, the party was disoriented in relation to where they thought they had initially hunkered down once their friend had been injured. The party did have a GPS, which was being used to help locate their location prior to Kessler’s discovery of the party. As a general rule, it is not safe to glissade down a path where the runout is not visible. (Source; Sam Cowan, Park Ranger)</t>
  </si>
  <si>
    <t>Fall on Snow — Ski Mountaineering, Unable to Self-Arrest, Wyoming, Middle Teton, Ellingwood Couloir</t>
  </si>
  <si>
    <t>Wyoming, Middle Teton, Ellingwood Couloir
At 0140 July 2, Ryan Redmond (32), Ben Johnson, Rob Backlund, and Kevin Salys departed the Lupine Meadows trailhead intending to climb and then ski the Ellingwood Couloir on the south side of the Middle Teton in Grand Teton National Park. After an uneventful approach to the bottom of the couloir, they began their ascent at dawn. Clear skies and cool nighttime temperatures created a firm, icy snow surface. Thequartet used ice axes and crampons to facilitate their climb. Johnson and Salys climbed to the top of the couloir. About two thirds of the way up the couloir, Redmond and Backlund ended their ascent. Redmond was tired and they felt that because a runnel was in the middle of the couloir above them, the best skiing conditions would be in the lower section.
They donned their skis and at approximately 1000. Backlund watched Redmond begin his ski descent. He was surprised by how aggressively Redmond made his initial turns. Redmond made three telemark turns, then fell. He slid head downhill on his back. He was wearing a climbing helmet and had attached an ice ax to one of his ski poles. His attempts to arrest the fall were unsuccessful.
Reportedly, he screamed once. During the fall he went over a slight dip or bump in the couloir, which, according to Backlund, seemed to compress his body. He came to rest on an old avalanche debris cone at the mouth of the couloir and remained motionless. He fell approximately 800 vertical feet.
At 1010 Salys used his cell phone to contact a dispatcher at the Teton Interagency Dispatch Center. Salys said that he, Backlund, and Johnson were concerned about the snow conditions and that they would carefully descend to Redmond and assess his injuries. I mentioned that once they began their descent, cell phone coverage would be difficult. Though they tried several times to call during their descent, the initial call was the only direct contact I had with Salys, Johnson, or Backlund. Johnson was the first person to reach Redmond around 1130. Redmond was unconscious and his skis had come off. Other climbers in the area came to help. Johnson provided initial patient care. Backlund and Salys successfully down climbed the couloir joining Johnson and other rescuers at 1320.
At 1020 I contacted rangers Brian Hays and G.R. Fletcher. At 1220 they arrived at the scene of the accident. After they assessed Redmond’s injuries, they suggested that a helicopter short-haul operation would provide the most efficient rescue. Redmond remained unconscious during the entire rescue.
Helicopter 20 HX arrived at Lupine Meadows at approximately 1230. At 1401 Redmond and Armitage were short-hauled from the bottom of the Ellingwood Couloir to the rescue cache. Dr. Will Smith, who serves as the Grand Teton National Park medical director, and several EMS providers stabilized his injuries and prepared him for the life flight. At 1441 Redmond left Lupine Meadows aboard an Air Idaho life flight, which took him to Eastern Idaho Regional Medical Center in Idaho Falls, where he was admitted in critical condition.
Fletcher, Hays, Backlund, Johnson, and Salys safely descended to the Lupine Meadows Trailhead and arrived at the rescue cache at 1900.
Analysis
Redmond is an AmeriCorps volunteer affiliated with the Teton Science School in Kelly, WY. Johnson and Backlund work for the Teton Science School and Salys works for another organization in Wilson, WY. Johnson and Backlund were casually acquainted with Redmond through the Teton Science School. They had known each other for about a month. Johnson, Backlund, and Salys were better acquainted with each other and had embarked on previous ski mountaineering outings including some in the Teton Range. This was the first ski mountaineering trip either of them had taken with Redmond. Johnson and Backlund knew Redmond was a good skier. Conversations they had with Redmond indicated that he had been a high school ski racer and had some backcountry skiing experience. They weren’t sure about his ski mountaineering background.
In discussing this accident with Backlund, Johnson, and Salys they offered these observations. They stated it would have been nice to know more about Redmond, including his emergency contact information and his ski mountaineering background. Backlund observed that Redmond had stated that he was excited to ski the Ellingwood Couloir and hoped to “ski it hard.” This statement and the aggressive way Redmond initiated his turns surprised Backlund, who was more accustomed to a conservative approach of testing the snow with skis on before committing to more aggressive turns. Finally, they commented that it would be difficult to arrest a fall on the steep, firm snow that existed in the Ellingwood Couloir. This is an important point. On steep, firm snow a fall must be arrested immediately to avoid serious consequences. (Source: Ranger Ron Johnson – Incident Commander)</t>
  </si>
  <si>
    <t>Fall on Snow — Unable to Self-Arrest, Faulty Use of Crampons, New Hampshire, Mount Washington, Lions Head</t>
  </si>
  <si>
    <t>New Hampshire, Mount Washington, Lion Head
On April 4, one member of a group was descending the Lion Head Winter Route control of his glissade. He slid an unknown length, impacted trees along the way, and came to rest wedged between two trees just above the first steep pitch on the route. The party was able to reach 911 via cell phone. Local caretakers from the AMC also heard their voices while skiing and went over to assist.
Due to the unfortunate location where he came to rest, stabilization and extrication was difficult and took longer than usual for accidents in this area. The patient was eventually packaged on a backboard in a rescue litter, which was lowered by rope through the steep sections of trail. He was loaded into the USFS snowcat and transferred to an ambulance at Pinkham Notch Visitor Center. The approximate time from injury to when he was transferred to the ambulance was four to five hours.
Analysis
We would like to remind everyone that glissading while wearing crampons is a dangerous activity. Every year people are injured doing this. If you do want to glissade, we recommend removing your crampons first. The Lion Head Winter Route is steep. It requires the ability to self-arrest. (Source: mountwashingtonavalanchecenter.org)</t>
  </si>
  <si>
    <t>Fall on Snow — Unable to Self-Arrest, Faulty Use of Crampons, Wyoming, Gannet Peak</t>
  </si>
  <si>
    <t xml:space="preserve">FALL ON SNOW – UNABLE TO SELF-ARREST, FAULTY USE OF CRAMPONS
 Wyoming, Gannet Peak
 On August 10 about 1300, the Sublette County Sheriff’s dispatch center received a call from a party of five on the summit ridge of Gannet Peak (13,804 feet). The party stated that one of the members of their group had lost his footing and had fallen, then slid down the east face snowcap, just near the summit of Gannet. They said he had lost his ice ax (failed to self arrest) and had slid out of their line of sight towards the large cliff band that separates the upper peak and the Gooseneck Glacier. The snowcap on Gannet peak is very steep near the summit and gets steeper and steeper towards the cliff band. The reporting party was not able to get to the fallen member because of this terrain and could not tell what condition he may be in.
 Tip Top Search and Rescue of Sublette County was paged out and responded in their contract helicopter (Bell L4). Members Milford Lockwood, Jason Ray, and Tony Chambers along with pilot John Ruhl departed the Pinedale airport at 1424. Sublette County emergency management coordinator Jim Mitchell and Tip Top member Leanne Rellstab manned an incident command post to monitor the operation.
 Upon arrival at the scene, the rescue crew was able to quickly identify the reporting party located just below the summit ridge and then the slide path of the missing subject. After a quick aerial search, the subject - Don Scott (63) of was located in the rocks just below the snowcap, but fortunately above the cliff band and Gooseneck Glacier. He had slid roughly 350 vertical feet. Scott appeared to be unresponsive to the helicopter crew but his exact condition was at this point unknown.
 The rescue crew, in conjunction with the incident command post, decided that the quickest and safest way to access the climber was to use the short-haul method. The rescue crew established a landing zone in the Dinwoody drainage at 10,800 feet, rigged for short haul, performed a check flight, and satisfied all other safety parameters. The crew inserted one short-hauler to the accident scene and at 1545 determined that Scott was deceased.
 Gannet Peak’s summit ridge is the divide between Fremont and Sublette County. Since the climber had fallen into the Fremont County side, the mission was a joint effort between Fremont County and Sublette County. At this point the Fremont County coronerrequested that the rescue crew fly to Lander, allowing Fremont County officials to determine the safest way to remove the body. The Fremont County coroner requested that the Sublette County crew remove the body using the short haul method. A recovery attempt was made the following morning, but for two consecutive days high winds prevented all attempts. The following morning (August 13) conditions were favorable, and a successful body recovery was made.
 Analysis
 The climbing party of five was moderately experienced. In the past, as a group, they completed climbing trips together at least on an annual basis, but not on a regular basis. Failure to self-arrest by the subject was obviously the biggest error made that day. The subject was also wearing crampons, which may have contributed to his fall. When Scott was located, it was apparent that he had also lost his helmet. (It was found one crack system to the north). Over the years, I have often times noticed just how many people wear their helmets loosely or improperly. I have no idea if this was the case with Mr. Scott, but since his helmet did come off, I have wondered if it was secure. (Source: Tony Chambers, Tip Top Search and Rescue) </t>
  </si>
  <si>
    <t>Fall on Snow/Ice, Wyoming, Grand Teton National Park, Teewinot</t>
  </si>
  <si>
    <t>"Wyoming, Grand Teton National Park, Teewinot
On June 4 about 0830, Jesse Stover (39) slipped and fell about 2,000 feet on the East Face route of Teewinot. He was ascending the peak with two other partners with the intent of skiing the East Face. He was at the crux of the East Face, the Narrows, around 11,600 feet when he slipped and fell, tumbling and cartwheeling until he came to rest at the level of the Apex (9,600 feet). He sustained severe injuries to his lower extremities, along with generalized trauma to the rest of his body. Another climber witnessed the fall and called Grand Teton National Park (GRTE) dispatch, which notified the rescue coordinator. GRTE SAR rangers were summoned along with Teton County Search and Rescue (TCSAR) volunteers. With two rangers on scene, and with the assistance of the TCSAR helicopter, J. Stover was short-hauled from the accident scene around 1145 to the Rescue Cache at Lupine Meadows and then transported to the hospital via GRTE ambulance.
Analysis
At 0400 J. Stover and partners (A. Japel and D. Stal) left the Lupine Meadows parking area to ascend and ski descend the East Face routeof Teewinot Mountain. Conditions were ideal. Snow was firm with some boot penetration, which was great for ascending but too firm for skiing. Stover stated that he felt his crampon was balled-up with snow as he stepped into the six to eight-foot deep steep snow runnel. This may have provoked his fall. He was using an ice ax and snow whippet (ski pole with ice ax head) and both were firmly placed in the snow when he fell. However, the snow was unconsolidated below the placements and the force of his fall caused the tools to slip through the snow with no purchase whatsoever. When his feet hit the bottom of the runnel, the snow was rock-hard, and the sudden crampon purchase caused him to tumble, head over heels. Stover sustained severe injuries to his lower extremities, especially his left lower leg (open fracture, significant deformity, and uncontrollable bleeding), along with generalized trauma to the rest of his body. He was wearing a helmet. He was quoted as saying, “If I hadn’t had a helmet on, I’d be dead.
All members of the Stover’s party were very experienced, local skiers, each with more than 15 years of ski mountaineering. All had beacons, shovels, probes, and at least one ice ax. They all had skied on Teewinot Mountain before, but not from that high an elevation. They were undertaking an adventure that was well within their capabilities.
Teewinot is often underestimated by both novices and experienced mountaineers. During early season, the Narrows can present various (often unexpected) conditions. In this case, substantial steepness with hidden, unconsolidated snow on the sides of the runnel, with solid snow/ice conditions in the bottom of the runnel, proved disastrous. Crampons balling with snow as the day warmed augmented the possibility of a slip on snow, and the conditions of the runnel made self-arrest near impossible.
It is hard to fault the Stover party for the accident. They were well prepared and well within their capabilities. A rope could have made a difference, providing that it was well anchored and members were on belay. But anchoring the rope in their location could have been challenging and time-consuming. Had the rope not been well anchored, all members of the party conceivably could have fallen. Finally, most climbers/skiers with their agenda would be more concerned with moving through the mountains expeditiously and being off the mountains before avalanches commenced late morning/ early afternoon.
Stover stated that his party was having an incredibly enjoyable experience, and the slip and resulting tumble was completely unexpected. A beautiful day became a disaster in a split second. In my opinion, an unfortunate set of circumstances provoked this disaster. (Source: Ranger George Montopoli –Incident Commander)"</t>
  </si>
  <si>
    <t>Falling Rock — Triggered by Party Above, Poor Position, Washington, North Cascades, Forbidden Peak, West Ridge</t>
  </si>
  <si>
    <t>"Washington, North Cascades, Forbidden Peak, West Ridge
About 6:30 pm. on August 18, Jay Kullyman (42) and his partner had completed the rappels of the gully (climber’s) left of the standard couloir on the West Ridge of Forbidden Peak. They were standing on snow when they heard warnings of “Rock!” from above. Both tried to evade the rock-fall, but Kullyman sustained deep lacerations above one knee with resulting significant blood loss.
He was lowered and assisted to camp by his partner, the two climbers who had triggered the rock and another party of four. They reached camp after midnight. The group decided assistance was needed and a satellite phone call was placed to 911 by a commercial group, also camped at the upper bivy sites in Boston Basin.
Rangers for NCNP responded by both ground and helicopter. The injured climber was evacuated by helicopter the following morning.
Analysis
Forbidden Peak is one of the most appealing and sought mountaineering objectives in the North Cascades. Various outstanding routes exist on multiple ridges and faces. The West Ridge is arguably the easiest approach and most frequently completed route to the summit with various descent options.
Its popularity does draw many parties, especially on fair weather weekends, creating the standard hazard of rock-fall especially on descent of the gullies used to obtain and descend the ridge.
Observations of the obvious rock-fall in the gully showed that there was potential in this incident for more casualties. The higher party had tested a large rock for stability, sending it down the gully toward both climbers, as well as climbers below them. It is fortunate that only the one climber was hit.
Jay Kuyllman reported that he has been a trad and ice climber for 20-years And that his has partner even more experience. He said, “We are certainly not cutting edge guys, but have both done some of the classic lines in the Tetons, Wind Rivers, we have both done Rainier, Baker, and Stuart, as well as some of the classic climbs in the French Alps. ‘The lesson’ we already knew (was) the danger of being down first on an alpine route. We realized the party above us had less experience, but we had observed them several times on the route and they seemed careful.” (Source: Kelly Bush, Wilderness District Ranger, North Cascades National Park, and Jay Kuyllman)"</t>
  </si>
  <si>
    <t>Intoxication — Fall on Rock, Free Solo Climbing, West Virginia, New River Gorge National River</t>
  </si>
  <si>
    <t>West Virginia, New River Gorge National River
In early July about 11:45 a.m., Charles G. Fredricks Jr. (39) fell while free solo climbing Angel’s Arete (5.10) in the Bridge Buttress area. National Park Service rangers were on the scene within minutes and stabilized Fredricks using a backboard and placing him into a litter before transporting him. He was badly injured and suffered multisystem trauma from the fall.
Analysis
A witness to the fall reported that Fredricks had been drinking, and noted that he had consumed a fifth of vodka and at least three beers. (Source: Edited from a post on rockclimbing.com)
(Editor’s Note: We have to include this in the data, but the primary cause has nothing to do with climbing.)</t>
  </si>
  <si>
    <t>Loose Block Pulled Off — Fall on Rock, Wyoming, Grand Teton National Park, Middle Teton</t>
  </si>
  <si>
    <t xml:space="preserve">LOOSE BLOCK PULLED OFF – FALL ON ROCK
 Wyoming, Grand Teton National Park, Middle Teton
 On August 9, a party of three was intending to climb the Buckingham Ridge on the Middle Teton. They were ascending the fourth-class approach slabs, unroped, when Steven Zalesky (43) pulled a large loose block off and fell about ten feet to a ledge and then tumbled an additional 60 feet. Zaleski’s partners, M. Sohasky and D. Hemken, were out of sight of Zalesky when they heard rockfall. They shouted to Zalesky to see if he was injured, and Zalesky responded that he was “alive, but hurt”.
 They quickly down-climbed to his location and assessed his condition.
 The loose block had grazed the right side of his head and shoulder, and his left ankle was probably injured when he hit the ledge. He was unable to walk after the accident. The most experienced climber, D. Hempken, descended the adjacent Ellingwood Couloir to the South Fork of Garnet Canyon to get better cell phone reception. M. Sohasky was eventually able to get cell phone reception from the accident site and made the initial call to TIDC.
 Ranger Vidak requested a helicopter from the Teton Heli-base. After scouting the accident site, Heli 25 dropped rangers Springer and Edmonds at a landing zone in the South Fork of Garnet Canyon. Rangers Springer and Edmonds began climbing to the accident site (11,150 feet elevation) and arrived there at 1112.
 Zalesky did not lose consciousness and was alert and oriented. Because of significant rockfall danger in the immediate area, it was decided to “Screamer Suit” the two climbers from the scene, with a ranger attending each climber. At 1158 Heli 20 departed 701 to extract Edmonds and Zalesky from the accident site. Attached to the short-haul line was a second Screamer Suit for Springer and the uninjured climber (Sohasky) to use for their extraction. At about 1200, Edmonds and the patient were extracted from the accident site and delivered to the rangers in the Garnet Canyon. Springer and the Sohasky were extracted from the scene at about 1215 and were delivered to the same LZ. Two more helicopter flights delivered Zalesky, Edmonds, Johnson, Springer, and Tyson to the cache by 1343. Sohasky and Hempken hiked out to the Lupine Meadows Trailhead.
 Analysis
 D. Hemken had 30 years of climbing experience and M. Sohasky had over eight years of experience. They had done several routes in the Tetons. The Buckingham Ridge (III 5.7) was well within their ability level. Steven Zalesky was the least experienced of the three, but had done a few routes in the Tetons and at least one (Jensen Ridge on Symmetry Spire) that was comparable in difficulty to the Buckingham.
 The climbing party was doing everything right: they left their camp in the Garnet Meadows by 5:30 a.m., they were wearing helmets and rock shoes on the rock approach to the Buckingham Ridge, and they were on-route. The approach to the climb is mainly scrambling and is normally done un-roped, if one uses good route finding.
 Most, if not all, of the mountaineering and rock routes on the higher peaks in the Teton Range have their share of loose rock, and one must be very careful when choosing hand and foot holds. Many very skilled climbers have had accidents involving loose rock, and one must be diligent in climbing through third and fourth-class terrain. (Source: Ranger Martin Vidak – Incident Commander) </t>
  </si>
  <si>
    <t>Loss of Control on Glissade — Fall into Crevasse/Moat, Inexperience, Washington, North Cascades, Aasgard Pass</t>
  </si>
  <si>
    <t>Washington, North Cascades, Aasgard Pass
On July 3 about 0:30 a.m., Julia Rutherford (21 &lt;sic&gt;) was glissading down the Colchuck Lake side of Aasgard Pass with three other people: her boyfriend Peter Borschowa, his father, and a friend. She fell into a moat, down a high-volume sub-snow-surface waterfall and was swept downstream under the snow.
Peter Borschowa said he heard a scream and then helplessly watched as Julia Rutherford disappeared into a crevasse. He searched at the base of the waterfall but he could not see the victim and she did not respond when he called her name. It appeared she was unreachable without a rope. He then ran out to the Stuart Lake Trailhead for help. Three other witnesses went in separate directions for help, finding two more parties at the top of the pass, one from the Seattle Mountaineers with ropes and one from the Washington Alpine Club.
While two people stayed at the top of Aasgard Pass and called 9 at :00 a.m., the remaining first responders descended to the accident scene, which was approximately one third of the way up the pass. The slope was steep enough to be a black diamond or double black diamond at a ski area and we observed a glissade path leading directly over the waterfall. We shouted Julia’s name into the base of the waterfall but received no response.
The remaining two members of the party were distraught and had begun descending very slowly. One had a shoulder injury from an out-of-control glissade that had preceded the primary accident. One first responder descended the pass with these additional victims and monitored their condition.
At the accident scene, we dug a hole five feet from the waterfall, built a snow anchor, and lowered a volunteer from our group into the waterfall to search for the victim. She was able to retrieve Rutherford’s ice axe about 5 feet down the waterfall, but was not able to see Rutherford through just a ½ foot aperture through which the water was flowing at the bottom of the space.
We then sent a small group up the pass to contact 9 again while another group started marking the slope for any helicopter rescue. We also marked the glissade path with sticks well above the waterfall to warn others of the danger ahead. There was only one shovel in our group and we used it throughout the day to dig more holes, although the snow got progressively deeper away from the waterfall. As a precaution, we were on belay while shoveling.
About 2:00 p.m., an off-duty rescuer from Seattle Mountain Rescue, who had familiarity with the terrain, arrived and instructed us to dig a hole in a particular spot. While we were digging, a helicopter from Whidbey Naval Air Station inserted two corpsmen. One ofthem belayed off three snow anchors and lowered into the twelve-foot deep hole when it reached the watercourse. He located Rutherford’s body approximately 45 feet from the waterfall. The first responders extricated the corpsman and the victim out, approximately 6 hours and 45 minutes after she had fallen in.
Analysis
It struck many of the first responders how relatively safe and normal the path must have looked from above. All that was visible was a lip beyond which the path was not visible for a few feet.
But there are several lessons and reminders here. First, don’t glissade if you can’t see the run-out and keep speed under control at all times. Second, be very cautious of moats and other sub-surface hazards in late spring and consider plunge stepping, being roped up, and carrying a beacon, probe and shovel.
The rescue came with its own lessons. First is just the sheer length of time that it takes to get trained rescuers on the scene. Next, Peter Borschowa spread the word far and wide on his descent to the trailhead, which was important in getting the manpower and skills necessary for the rescue. Third, personal radios would have been very helpful because we only had cellphone service at the top of the pass – and that was a 30 to 45 minute climb away. (Source: Will Kruse – Washington Alpine Club, Eileen Kutscha and Erica Cline – Seattle Mountaineers, and www.komonemews.com)</t>
  </si>
  <si>
    <t>Loss of Control on Glissade — Fall into Crevasse/Moat, Poor Visibility, Misperception, No Hard Hat, Washington, Mount Baker</t>
  </si>
  <si>
    <t>Washington, Mount Baker
On July 2, my girlfriend Sheryl Costello (34) and I (45) climbed the Coleman Headwall route on Mount Baker in excellent conditions. That afternoon we descended the normal route to a camp on an outcrop near the bottom of the glacier.
Conditions deteriorated that evening, with high winds, sleet, and moderate intermittent rain showers. The winds decreased by morning but the rain and fog continued. The entire approach route was still covered with several meters of snow at this date.
We encountered several men from a Canadian party near a feature known as the “hogback” which is about 1600 meters, just below the glaciated terrain. A descending party has the option of walking down the hogback or glissading the adjacent snowfield. The area’s standard climbing map indicates a “dangerous moat” about halfway down the snowfield. Our climb the previous day indicated that most such features were still covered by solid snow bridges. We decided as a group that a glissade would not pose an unusual risk.
Visibility remained poor (less than 20 meters at times) when we began the glissade about 11:30 a.m. Sheryl went first and immediately disappeared into the fog. Two or three of the Canadian party and I followed her. Partway down the snowfield the figures of the Canadians materialized out of the mist. They were investigating a small gap (about one by three meters) in the snow, which had considerable water flowing through it. A glissade path was visible below the gap, continuing into the forest.
We bypassed the gap and presumed that the glissade path indicated that Sheryl had continued down the snowfield. At the bottom, another 200 vertical meters below the gap, we gathered again. Sheryl was not in the group. The glissade trail continued down into the forest and we presumed that she had continued lower. As a precaution, I returned upslope to the gap in the snow. After shouting into the hole (no response) and examining the hole for scrapes, breakage, or other signs of entry (inexplicably, there were none), I returned to the bottom of the snowfield, and we began a search of the immediate area.
I suggested the possibility of descending into the hole in the seemingly unlikely event that Sheryl had fallen in without leaving any indication. However, I was counseled – wisely, it turned out – by a member of the Canadian party with search and rescue experience that, lacking any such indication, such an attempt was a risk.
As a group, we searched the trail down to the Heliotrope Ridge trailhead and asked ascending climbers whether they had seen Sheryl. All of them answered in the negative. Upon arrival at the trailhead, we alerted emergency response. Local USFS personnel, Deputy Mark Jilk of Whatcom County Sheriff, and Bellingham Mountain Rescue responded in about two hours; meanwhile, a Border Patrol helicopter conducted a brief aerial search.
I accompanied BMR personnel, who brought equipment to the snowfield and rigged a lowering line at the hole by about 4:00 p.m. An initial search to a depth of about eight meters revealed a number of lost items (gloves, snowshoes, etc.), none of which were Sheryl’s. BMR continued the search effort in the woods and terrain nearby, pending arrival of a dry suit that would permit a deeper descent into the hole.
The dry suit arrived after sunset and the lowering line was re-rigged. One of the BMR people, equipped with a high-intensity light and a radio, was lowered into the hole between 10:00 and 11:00 p.m. Sheryl’s body and a number of items of her equipment were identified about 15–20 meters down. There was no chance that she had survived the fall and subsequent immersion. BMR determined that a recovery would not be an acceptable risk. Her body and much of her equipment were recovered about six weeks later when conditions under the snow had sufficiently stabilized.
Analysis
Poor visibility was a significant factor. The fog and the convex slope likely prevented her from seeing the hole until it was too late to arrest. Nobody saw Sheryl disappear into the hole.
The snow in and around the hole was unchanged. I still don’t know how a climber wearing a pack could fall into a relatively small hole like that and leave no scrape marks on the sides of the hole or cause no breakage of the snow around the opening.
Neither one of us were wearing helmets. We believed (incorrectly, obviously) that since we were below the glaciated terrain, we were past the dangers of the approach route. The autopsy indicated she suffered a fractured skull in the fall.
It’s possible, though unknown, that the hole had been covered with a snow bridge until the previous night’s rainfall.
The accident site is a “known” hazard among local climbers, and was adequately identified on the map. However, due to the poor visibility, we did not know where we were in relation to the hazard.
I wish to commend Deputy Jilk and BMR for their bravery, professionalism, and compassion in attempting to rescue my girlfriend. Sheryl was an experienced alpinist with ascents of a number of glaciated volcanoes on two continents to her credit. Her loss is a terrible tragedy for me, her family, and everyone who knew her. (Source: John Korfmacher)
(Editor’s Note: We thank John for his willingness to write this difficult piece. In many ways, it is uncannily similar to the incident that follows.)</t>
  </si>
  <si>
    <t>Off Route, Fall on Snow/Ice — Unable to Self-Arrest Faulty Use of Crampons, No Hard Hat, Inexperience, Wyoming, Grand Teton National Park, Middle Teton</t>
  </si>
  <si>
    <t>Wyoming, Grand Teton National Park, Middle Teton
About 1000 on July 29, Ryan Haymaker (21) and Andy Friedlund were attempting to climb the Middle Teton, but they mistakenly ascended the Ellingwood Couloir instead of the traditional Southwest Couloir farther to the west. Near the top of the Ellingwood Couloir they were unable to continue because the climbing became much steeper and significantly more difficult. They then began descending. Initially they down-climbed, but after a while they began to glissade with Friedlund going first. After descending about one-third of the couloir, Haymaker lost control and slid past Friedlund. He hit rock and began to tumble. He came to rest about 1,200 feet later on the apron just short of the talus. He sustained critical injuries.
Exum guide Chris Figenshau and Teton County SAR volunteer notified GTNP dispatch of the accident at 1043 and nearby climbers stabilized Haymaker. Four rangers were then shuttled by a GTNP contract helicopter to the incident scene. Once on scene, rangers further stabilized Haymaker, securing him onto a backboard. He was carried about 75 yards on the backboard to the helicopter, where he was loaded internally andflown to the Lupine Meadows Rescue Cache. Park Medical Advisor Dr. Will Smith provided advanced medical interventions. Haymaker was then transported to the Eastern Idaho Regional Medical Center via their emergency helicopter. Haymaker’s climbing partner, Andy Friedlund (21), was flown in helicopter to Lupine Meadows from the accident scene with the remaining three rangers.
Analysis
Ryan Haymaker had very little, if any, mountaineering experience. He was originally part of a group of four people who obtained the overnight permit for Garnet Canyon. They split into two parties in the canyon on their approach day. The following day, one party headed for the South Teton, and the other party (R. Haymaker and A. Friedlund) headed for Middle Teton. Because Haymaker and Friedlund headed up the wrong couloir, there is a good chance that they did not receive any information about the route at the Jenny Lake Ranger Station prior to the ascent. Those without prior knowledge often mistake the Ellingwood Couloir for the Southwest Couloir. It a very steep couloir approaching 50 degrees near its top and has a slant to it so that people who fall often crash into exposed rocks on its west side and middle. A sliding fall in the couloir without wearing helmet can be disastrous, as was the case with Haymaker. Furthermore, few experienced climbers would consider glissading this couloir wearing crampons. Most down-climb the couloir, and some even rappel it, creating anchors in the snow or on the rock walls on its sides. (Source: Ranger George Montopoli – Incident Commander)</t>
  </si>
  <si>
    <t>Protection Bolt Pulled Out, West Virginia, Meadow River</t>
  </si>
  <si>
    <t>West Virginia, Meadow River
Late in the day on June 23, a bolt pulled out while a climber was lowering off a sport route. The climber struck the ground and broke his leg.
The accident took place at a crag along the Meadow River located in the New River Gorge area. This location is not in a guidebook, but is used by local guides and climbers. The male climber (25) and belayer were part of a large combined summer-camp group originating from two separate climbing gyms.
The specific route is an uncompleted tagged sport project of unknown difficulty. The climb, which is roughly 55 feet from ground to anchor, follows a steep slab for five bolts to a roughly horizontal roof that is approximately six to eight feet horizontal. There were two bolts in the roof with another at the lip. From the lip of the roof, the route continues up a short steep face to a two-bolt anchor. The two roof bolts, the bolt at the lip, and the two anchor bolts had draws in situ. The bolt that pulled out is a 2.5” by 3/8” stainless steel wedge anchor. It is assumed that all the other bolts on the route are of similar stock.
The group had been climbing for most of the day on 5.8 to 5.10 routes and the victim had already led several climbs. In the afternoon, the group was wrapping and cleaning routes to prepare to leave. The victim wanted to climb an additional route and selected this unknown climb. The Instructor questioned the victim on whether he was able to climb this route. The victim stated that he was capable of climbing the lower section and would lower off if he were unable to climb past the roof section.
Around 5:00 p.m., the victim led up five bolts with some aid to the roof section, where he clipped the first fixed draw. He attempted the moves and fell. His belayer caught him without incident. He hung on this bolt for approximately five minutes, before he decided to lower from it. As he lowered, he cleaned his draws.
At the second bolt from the ground, the victim un-weighted the rope and stepped onto a ledge to unclip the draw. As he re-weighted the rope to continue his lower, the lone bolt from which he was suspended pulled out. Save that one bolt, none of the bolts above him were clipped to the rope. This created about 50+ feet of slack in the system instandy and the victim fell eight to ten feet to the ground.
Upon landing, he fell backwards down the slope about eight feet into a bank of rhododendrons. His feet hit first and he did not hit his back or head. He was in an upright but reclined position when he landed. Bystanders called for help and the Instructor was able to assist.
The victim was in pain and had a deformed left ankle. Upon receiving a description of what had happened, the Instructor placed the victim in a hands on stable position and supported his head and back from movement. Approximately five to eight minutes passed before additional assistance arrived.
One of the instructors splinted the victim’s left foot and ankle with a SAM splint and bandages. The group improvised a litter and carried him to the parking area, approximately 75 meters downhill. He was taken to Summersville Hospital where an x-ray revealed a fractured tibia.
Analysis
The victim engaged in a typical sport climbing practice of lowering from a single high point and collecting draws on the way down. The belayer made no errors while belaying. The injuries were a direct result from falling from about 8–10 feet above the ground.
When the high bolt pulled out, it placed too much slack in the system and the victim fell to the ground. It was not possible for the belayer to correct for this.
The bolt in question was placed directly in the roof and came away under an outward pull directly along the shaft. The bolt had only been in the rock about ten months. The bolt had a fixed draw on it, the lowest on the route to be so equipped. A visual inspection revealed damaged threads on the shaft that was in the rock. There were damaged threads on the shaft in several locations.
The nut on the bolt shaft was fixed and unable to spin. This is the location of the nut’s fixed position on the shaft. It will not turn in either direction. The collar is not fully engaged. This is the condition in which the bolt was found on the ground.
There were also significant hammer marks on the shaft, nut and hanger. The question is whether excessive force was used to drive the bolt into the hole. The cause could have been poor hammering technique or the hole- diameter may have been too small, creating the need for more force to drive the bolt stud into the hole. The angle of the climb suggests it would have been awkward to strike a clean hammer blow, let alone several in a row.
The next day the Instructor and a local climber went back to the accident scene. The local climber rappelled the route to inspect the remaining bolts and remove the remaining hangers. Due to the angle of the climb and the one missing bolt, he was unable to reach the two highest bolts on the face below the roof. He was able to inspect the anchor and two bolts below it (including one in the roof), plus the first three bolts of the climb. Upon arriving at each bolt, all of them appeared and felt solid. None of the hangers were spinning and none of the nuts were loose.
Upon attempting to remove all of the hangers he could reach, however, the inspecting climber was only able to achieve, on average, one complete turn of his wrench, before the studs began to spin in their holes. One should not be able to rotate the shaft of a bolt in a hole simply by loosening the nut. One should be able unscrew the nut without turning the shaft of the bolt.
He was able to remove only the hanger from the climb’s second bolt. The remaining nuts were fixed in place on their studs. The conditions of those remaining bolts confirm that the threads were damaged and their collars were never fully engaged. The two climbers left the stuck hangers in place, but wrapped with copious amounts of athletic tape around all of them.
The excessive marks on the bolt, hanger and nut, plus the threads not working may have been an indication that the bolt had too much resistance while being driven into the rock. The damaged threads appeared to have caused the nut to lock down before the collar on the wedge was fully engaged. It appears as though the collars were, however, partially engaged, which might have added to the illusion that the bolts were solid.
There are additional questions that need to be analyzed. The first of those should address the bolt installation. Was there added resistance with the bolt’s installation? If this is true, how old was the drill bit and was the bit’s diameter still acceptable enough to drill a quality hole? Was the bolt simply hammered too hard or too irregularly? What damaged the threads?
Second, we should address common practices with climbing. How many people lower off a single bolt when they cannot reach an anchor? Should there have been a back-up? Would a back-up have even been effective, what with the climber so close to the ground when the bolt failed? What are safer transitions when cleaning a sport climb?
Lastly, though a simple well-placed wedge anchor will often suffice in a roof placement in the dense Nuttall sandstone of the Meadow River Gorge, modern practices increasingly dictate other types of anchors, such as glue-ins, for such situations. (Source: Patrick Weaver, Appalachian Mountain Institute)
(Editor’s Note: It is important to note that the bolt did not “fail”. The analysis here is very thorough and will hopefully be distributed to the sport climbing community and read carefully.)</t>
  </si>
  <si>
    <t>Pulled Off a Loose Block — Fall on Rock, Washington, Mount Stuart</t>
  </si>
  <si>
    <t>Washington, Mount Stuart
I was climbing the West Ridge of Mount Stuart on September 7 when I pulled off a loose block and took a 60-foot fall. We were roped up,belaying the pitch. We had decent protection in, but it was a low 5th-class pitch and the gear spacing reflected that.
I’m still recovering from my injuries (concussion, four fractured ribs, collapsed lung, scapula, laceration on lower leg requiring surgery, etc.) but am at the point where I am able to write it all down.
We failed to bring a cell phone and did not have any other kind of device.
I hope some climber somewhere can learn from my incident and be just that much more safe.
I’m also a member of a local mountain rescue unit and a rescue tech on a heli-team. Overall, (this rescue) was a fantastically coordinated and successful rescue. (Source: Miles McDonough – 28)</t>
  </si>
  <si>
    <t>Rappel Error — Uneven Ropes, Fall on Rock, Experienced, New York, Shawangunks</t>
  </si>
  <si>
    <t xml:space="preserve">New York, Shawangunks
On May 21,I met my friend Dana B. in the West Trapps lot for a day of climbing in the Gunks. I’ve been climbing for over 15 years and have climbed all over the country; I’ve lead honest 5.10 on gear, and done long routes. I started out on the first pitch of Middle Earth, and we rappelled from the tree above its first pitch. This uses the entire length of a 60m rope. Next, Dana climbed most of the route Snake and traversed left to the tree above Sente. Once I arrived at the tree, we talked about top-roping Sente but decided against it, as it looked like a short rainfall was moving in. We were only one rappel from the ground and it was a warm day, so we weren’t worried about getting caught by rain.
We were using Dana’s bi-pattern rope. I rigged the rope by lowering one end first. Dana let me know when I reached the pattern change, and then I tossed the other end. As often happens for that rappel, both ends were piled in a puddle on a ledge partway down. I use an ATC-type device to rappel and backed it up with a friction knot clipped to the leg loop of my harness – though I know that this does not protect me from unattended short ends. I am fairly sure the rope was even when I left the tree; I remember seeing both patterns of the two sides when I put myself on rappel. I stopped midway down to clear the rope from the ledge. I remember looking down and checking that the left side reached the ground, but I did not check the right side. I don’t know why.
Less than a second later, I heard the dreadful ‘click’ of a rope end going through my device. Honestly, I have no idea how the ends got that uneven, but in the end, regardless of cause, it was my responsibility to make sure both ends hit the ground and I didn’t. Just like forgetting to check a rearview mirror when changing lanes on a highway, it was a small mistake with big consequences.
When I heard the ‘click’, I yelled up to Dana, “I’m off the end!” That communication was purely reflexive, because if she weren’t already watching, she’d see soon enough. I remember thinking that the ground seemed impossibly far away and thinking to myself, “Hmm... Wonder how this is going to go?” I fell somewhere between 30 and 40 feet.
I hit the ground first with my left foot. I felt a huge jolt of electricity up and down my spine when I hit and I remember thinking, “Uh, oh, I know what that is!” I bounced or rolled somehow. (My helmet later turned out to be cracked just above my ear.) As soon as I came to a stop, I took quick stock: Arms move. Legs move. Phew. Though I didn’t feel pain, I knew something was very wrong with my left foot and I knew I didn’t want to let it swell up in a climbing shoe, so I pulled that shoe off. I saw bone poking through skin on the inside of my heel and saw that the heel seemed oddly short. Somewhere in there I yelled for help, though I could already hear people yelling and knew they were coming. Then my back seized up and the pain kicked in. I crab-walked myself around a few feet in an attempt to get my back on a flat stable surface. In moments, there were probably a dozen people around me trying to keep me safe and comfortable.
The rescue was incredibly well organized and executed; I was very lucky, and have a lot of people to thank. There was a scary and painful litter carry (I apologize for everyone’s ears. I know I was yelling from the pain), finally some morphine, a trip up the carriage road in the back of the pickup, an ambulance ride from the steel bridge to the field across from the Deli, a helicopter to Poughkeepsie, where I was scanned and x-rayed, and then another helicopter to Westchester, where I landed amongst world-class orthopedic trauma surgeons.
The damage: my left calcaneus was broken in several places, earning me seven screws and a plate. My L1 vertebra burst, and now I have a titanium cage in its center, and it’s fused to the vertebrae above and below (T12 and L2). Very fortunately, I have no neurological deficit. The spine surgeon kept saying, “You were very, very lucky,” because the burst vertebra came so close to pinching my spinal cord. I had a pleural effusion on the left side and was on a respirator for a day after the fusion surgery.
Analysis
For many climbing accidents, there’s usually a bunch of post-hoc Analyses: What went wrong, and how can we avoid it? Especially for rappelling and lowering-off-the-end accidents, the idea that ‘I just don’t see how this happens’ is pervasive.
As a neuroscientist, I feel particularly qualified to respond to ‘I just don’t see how this happens’. The answer is very simple, though it is also hard to confront and accept: Humans are fallible and our attention is imperfect. Human fallibility is why we tie knots in the ends of ropes, though that isn’t always the answer. It’s why auto-locking devices exist, though those sometimes cause new problems.
There are thousands of experiments and papers and such, accidents on all kinds of scales that demonstrate the imperfection of human attention. No one is exempt as appealing as it is to think that experts or experienced people might or should be. As ‘R.G.’ said, “Like many things in climbing, you can do it right thousands of times, screw it up once, and you’re hosed.” As for me, I get to live, walk, and climb again - and try harder to pay better attention. (Source: Edited from a report sent in by Julie Haas - 40)
</t>
  </si>
  <si>
    <t>Snakebite 
Virginia, Great Falls Park, Bird's Nest</t>
  </si>
  <si>
    <t>JB (44) was bitten by a Copperhead snake on May 27 at the Bird’s Nest area of Great Falls Park. I (Luciano Lima) was climbing at Bird’s Nest in a group separate from the bitten climber. I had just scrambled to the top of the cliff to break down my anchor when I heard a yell from below. The climber had placed his hand on a ledge above his head (where he couldn’t see) for balance and was bitten by a copperhead in the finger. He finished scrambling to the top where I along with another climber did our best to keep him calm and offered to accompany him to the ranger station. We knew it wasn’t a “dry” bite because the climber’s finger immediately began to swell.
The three of us walked back to the climber’s lot and in the process called 911. I drove him to the park entrance and upon our arrival an ambulance and a fire truck were there to meet us.
Analysis
Keep your eyes open for snakes and avoid placing hands onto ledges beyond your line of sight. (Source: Luciano Lima)
(Editor’s Note: As the climber didn’t fall, this is not a climbing accident, but is included because each year there are a number of incidents involving critters interacting with climbers – including snakes, bees, and birds of prey.</t>
  </si>
  <si>
    <t>Stranded, Nevada, Red Rock Canyon NCA, Black Velvet Canyon — Dream of Wild Turkeys</t>
  </si>
  <si>
    <t>Nevada, Red Rock Canyon NCA, Black Velvet Canyon - Dream of Wild Turkeys
On November 26, two females became stuck between second and the top of the third pitch on Dream of Wild Turkeys (5.10a). They were stranded because their rope had lodged itself in a crack, making it unusable.
Pilots, officers, and MR Volunteers attempted to access the victims on Saturday night, but due to winds, terrain, and other factors, the decision to leave them on a ledge/crack was ultimately made in order to complete the rescue in a safer and more efficient manner on Sunday. Before leaving for the night, one officer was dropped off at the base of the cliff where voice contact was made with the climbers. It was confirmed that they were prepared to spend the remainder of the night in their current location.
Once technical systems were set up, one rescuer was lowered to the climbers. Upon arrival, the rescuer determined that both were medically stable. The rescuer was then lowered to the location where the rope had lodged. He was unable to free the rope but was able to cut it in such a manner that a portion of it could still be used. The rescuer was then raised back to the climbers where he helped them rappel to the valley floor. Once all members had reached the ground, the officer and climbers hiked out of the canyon. (Source: Edited from a post by the Las Vegas Metropolitan Police Dept. SAR Unit on lvmpdsas.blogspot)</t>
  </si>
  <si>
    <t>Stranded, Rappel Error — Rope Too Short, North Carolina, Hanging Rock State Park, Moore's Wall</t>
  </si>
  <si>
    <t>North Carolina, Hanging Rock State Park, Moore's Wall
On November 5, a male climber (28) with limited experience and unfamiliarity with the Sentinel Buttress area of Moore’s Wall rappelled to the end of his rope after missing the second rappel station. He noticed that he was short on rope approximately 75 feet from the base of the cliff. He did, however, have a belay rope attached, but it was too short as well.
Park personnel received call for assistance via a cell phone by a friend of the climber at the base of the cliff. The climber was instructed to reach behind himself to pull the last five feet of rope in front of him and to tie himself off while the rescue squad could get to his location and assess the situation. The climber was able to stand on a small ledge during the incident.
Rescuers lowered a rope; he clipped in, and was lowered to the base of the cliff. It took approximately three and a half hours to complete the rescue. Analysis
All climbers should be prepared and able to initiate a self-rescue in situations like this. Familiarization with the climbing area is also a practical way to prevent incidents like this from occurring. (Source: Sam Koch – Hanging Rock State Park, and Aram Attarian)</t>
  </si>
  <si>
    <t>Avalanche — Failure to Analyze Snowpack, Poor Position, Wyoming, Snowy Range</t>
  </si>
  <si>
    <t>Wyoming, Snowy Range
On November 6th, Brice Portwood (27) and I (Ed Warren – 25) were trying to climb a mixed route (a summer rock route, but never climbed as a mixed/ice climb as far as we know) in the Snowy Range. Conditions were not ideal at 0800 when we left the car, with winds between 15 and 25 mph and occasionally higher gusts and temps in the low teens. But the sky was clear at the traiihead with clouds around the peak, and the forecast for the rest of the day was improving conditions. It was a pretty typical WY winter day.
Snowpack was unusually low. Typically, by November, the highway department closes Route 130, but because of the abnormally scarce snowfall, it was still open. The approach to the climb was a quick two miles with snowpack never more than knee deep. At the base of the climb, we discovered deeper snow. We dug a snow pit (doubling as a belay platform) and didn’t notice any layering or slabs.
Brice led the first pitch, which was mostly mixed terrain. I led the second pitch, which was almost exclusively ice, and found a spot to belay underneath a slight protrusion of rock on the right side that I hoped might provide a bit of protection from falling ice.
We were a good 400+ feet up, having stretched-out the first two pitches. Brice led the third pitch. When he was about 100 feet above me, he reached the top of the ice slot and encountered a snow band. He shouted down that the terrain had moderated and it would be a ways to the next potential anchor so we might have to simul-climb again for a bit. I told him I understood.
Brice proceeded to try to make his way through the snow that lay above. He described it as thigh deep but that it felt deeper due to the angle. He tried to get out of the snow band by climbing some exposed rock, but it wouldn’t go, so he returned to the snow. He had placed two pieces of protection to that point, a screw in the ice slot and a #6 BD stopper in the rock that was exposed higher up.
At that point (about 20-30 minutes after Brice first entered the snow band), I disconnected myself from the anchor because there was little rope left and the plan was to simul-climb. Only minutes after disconnecting myself, the snowpack around Brice failed under his weight and it began sliding. It slid 200 feet, carrying Brice and funneling into the slot where I was perched. The only thing I noticed was the snowy rope sliding towards me. I looked up and saw a wall of snow about to hit me. The next thing I knew I was upside and backwards being shoved down the climb beneath the falling snow. I thought I fell for much farther than I actually did, because once the rope stopped me, the snow continued to fall over me, giving the sensation of movement.
When the snow finally fell past me, I was hanging upside down. If I remember correctly, there was one half rope holding me taught by my harnesses. This rope had complete sheath failure and was exposing three feet of core. The other half rope was caught around the boot and displaced crampon of my shattered ankle. Both ropes were holding at least part of my body weight. It took about five minutes to extricate myself from the tangle around my left ankle, while hanging upside down. During this time, Brice, who had come to a stop unharmed about 60 feet above me, ensured I was all right and then began down climbing towards me.
Once I extricated myself, I put two ice screws into the pitch and attached myself, although at that point I realized how dangerous it was to be attached directly to the ice without the rope acting as a key dynamic element - which had saved me the first time—in the event that any more snow broke loose.
It took two rappels to get down. Brice did each one first so that he could set up the next rappel station and get things ready at the base of the climb. The first rappel was trickier, and Brice held the ends of the rope so that he could arrest my fall if I lost control. The second rappel was more straightforward, and I was feeling quite capable despite the pain.
Once at the base of the climb, I began scooting on my butt down the moderate slope. At the bottom, I tried hopping on my right leg (laceration and partial quad tendon tear) while holding onto Brice, but I quickly realized it wouldn’t work due to the snowdrifts and weak ‘good’ leg. Brice suggested carrying me using a rope backpack, but it didn’t seem feasible to me, considering I outweighed him by 20 pounds and I was sure the soft snow would cause us to fall over repeatedly. So we rigged a dragging setup. We used my backpack as a sled, with me attached directly to it by my harness and a tether for Brice to pull on.
With me pushing with my arms and the help of the slight downhill slope, we made decent but exhausting progress. Once the terrain leveled out, though, our progress came to a quick stop. At this point, the only option was for me to crawl under my own power. Brice went ahead, packing down the snow, and I followed. We did this for the last mile and a half until we got back to the car.
Analysis
In my calculus, we made two major errors. First, we failed to anticipate the likelihood of an avalanche in any substantial way before we started our climb. I didn’t take the time to even consider it as a serious risk. Second, and more importantly, once we encountered deep snow high on the climb, we failed again to recognize the risk. Compounding this was the nature of the terrain. Because I was belaying from a slot, any sliding snow above would find its way to me and I would have no place to hide. Snow bands across couloirs are a common feature in alpine climbing and that caused us to be complacent. In addition, I rationalized that our slot was not oriented in such a way that it would funnel the snow above. However, we should have recognized these basic ingredients in what turned out to be a recipe for disaster: questionable snowpack above a constricted route. Upon finding the snow-loaded slope above our climb, we should have turned around and called it a day. (Source: Ed Warren) (Editor’s Note: This team videoed much of this event. It can be found on YouTube. We thank them for this candid report.)</t>
  </si>
  <si>
    <t>Atypical Hace 
Alaska, Denali National Park, Mt. McKinley, West Buttress</t>
  </si>
  <si>
    <t>On June 3, an assistant guide (44) with American Alpine Institute radioed to NPS rangers at the 14,200-foot medical camp that he was descending from the fixed lines because he was not feeling well. He arrived at 5 p.m. in the company of Alpine Ascents International guides Don and Sarah Carpenter, who had agreed to bring him down from the top of the fixed lines. The guide’s group, led by lead guide Paul Ivaska, continued up to high camp as planned. At the time, the guide seemed unusually tired and unwell, but not seriously ill. While descending with the Carpenters’ group, he became increasingly weak, nauseous, and ataxic. The Carpenters carried his pack and assisted him on the fixed lines and on the descent from there to medical camp.
Upon arrival, he was evaluated by NPS volunteer medics Kevin Del Duca and Troy Norman. It was suspected that he was suffering from mild HACE, and a standard regimen of treatment including oxygen and dexamethasone was started. It also appeared that he could have been suffering from severe dehydration and/ or heat exhaustion, and he was treated for this as well.
Over the next two days and nights, his condition showed little to no improvement. On June 4, at 1:30 p.m., he was placed into the Gamow bag, and remained in the bag until 2:36 p.m., when he was removed due to inability to tolerate the heat inside the bag. The Gamow treatment produced a slight improvement in the consistent mild to moderate headache he had been suffering throughout the illness, but little to no improvement in his nausea or weakness, and his ataxia remained acute.
On June 4 and 5, medical control was consulted numerous times. Dr. Jennifer Dow could not rule out HACE, but the patient’s conservative ascent profile, combined with lack of response to standard HACE treatment, led to suspicion of other neurological problems, including cerebellar infarct (stroke). By June 5, the patient’s condition still showed no improvement, and he remained unable to walk more than a few steps without stumbling due to his acute ataxia and extreme fatigue. At this time it was the unanimous opinion among all medical personnel consulted that the patient needed immediate neurological evaluation and hospitalization, and required evacuation from the mountain by air.
The patient was flown to Talkeetna and transferred to a LifeMed helicopter that transported him to Anchorage Providence Hospital for evaluation. He was hospitalized for several days and was eventually diagnosed as having “atypical HACE.” (Source: Mark Westman, Climbing Ranger.)</t>
  </si>
  <si>
    <t>Avalance, Poor Position, Weather 
New Hampshire, Mt. Washington, Huntington Ravine</t>
  </si>
  <si>
    <t>On January 5 a party of two was climbing Central Gully when the leader was hit with a naturally triggered sluff avalanche. During the resulting fall, one of the climbers fractured his ankle. Much of the information below was gathered from a narrative provided by a guide who was in the area, as well as from conversations with the injured party. Just prior to the incident, the guided group climbed up to top of the ice bulge in Central Gully. The guide decided not to continue up due to excessive spindrift, blowing snow, and generally harsh conditions above treeline. He had a three–ice screw anchor built for his group in the ice. When the party of two arrived, he allowed them to clip the anchor while they climbed the ice. However, after the group cleared the ice, they were climbing unprotected with a short rope between them.
At this point the guide was at the top belay, out of the fall line, while his clients were down at an ice screw anchor below the ice, also out of the fall line. About 15 meters above the ice, the party of two was hit with a loose snow (sluff) avalanche that carried them both downslope. According to the leader, the force felt as though he had received a stiff push or kick in the chest. The guide heard, “Avalanche!” but did not see the falling climbers pass by. He descended to his clients to get them situated. He assumed that the slide had happened below him, and that the party of two was still up in the gully. About 10 minutes later he heard a call for help. The party had fallen about 100 meters, coming to rest about 30 meters below a fracture line from two days earlier. The second climber had sustained an ankle injury. The lead climber was uninjured but broke his climbing helmet in the fall. It wasn’t until the guide descended to the injured party that he learned it was the climbers above him who had been avalanched past. With help from his clients and the partner of the injured climber, the guide was able to lower the patient toward the bottom of the fan. At this point two clients went to the rescue cache to bring up a litter. The guide had been able to wrap the patient in a bivy bag and help keep him warm with a water bottle of hot tea placed between his legs. The patient was placed in the litter, and they worked their way down to the Harvard Cabin. From the time of the accident (2 p.m.) to the time they arrived at the cabin was about four hours. Their efforts were very much appreciated, since the trail from the bottom of the fan to the cabin was very difficult for a litter carry in the lean snow conditions. U.S. Forest Service snow rangers met the group at the Harvard Cabin, reassessed and resplinted the injured leg, and put the patient in a new litter. They sledded him down the Sherburne Ski Trail, with help from Mountain Rescue Service and students from SOLO who were at Pinkham Notch for a Wilderness First Responder course. We received word afterward that the patient did indeed break his ankle, which required surgical repair.
"Analysis
This day (January 5) was the first 5-scale avalanche advisory for Huntington Ravine that season. The advisory indicated Huntington Ravine started the day at low danger, but moved into the moderate rating as a forecasted one to three inches loaded in on west and northwest winds. The summit recorded 2.4 inches of new snow on January 5, with winds averaging 56 mph. In our experience looking at avalanche accidents and close calls on Mt. Washington over the years, constant themes, mistakes, and oversights arise. Many of them are related to human psychological factors, the mental drivers that whisper over our shoulder, “Everything is fine, go ahead and have fun, you’ve done this before,” while others miss the bull’s-eye data that Mother Nature is offering, not having as much avalanche knowledge as we all should. These are traps any of us can fall into, which highlights how important it is to approach avalanche terrain with skepticism and keep asking the critical questions. (Source: Mountwashingtonavalanchecenter.org.) (Editor’s note: Two days earlier, two skiers triggered a R2D1.5 avalanche in Central Gully at 2:30 p.m. The previous night, 2.9 inches of new snow had fallen on the summit, accompanied by strong winds. During the morning and through the day, this snow was transported into the deposition area below the Central Gully ice bulge. Both Tuckerman and Huntington ravines were under a general advisory identifying snow-stability concerns in isolated snowfields.)"</t>
  </si>
  <si>
    <t>Avalanche, Weather, Poor Position 
Alaska, Denali National Park, Mt. McKinley, West Buttress</t>
  </si>
  <si>
    <t>On June 12, a four-person rope team triggered an avalanche and was swept a short distance while traveling just below the fixed-lines area on Denali’s West Buttress, at the 15,400-foot level. Three of the victims (ages 23, 30, and 32) were members of a University of Alaska Anchorage (UAA)–sponsored medical research study that was investigating the effects and uses of melatonin (the hormone that is supposed to help regulate sleep and wake cycles) at altitude. The majority of the work they were conducting was at the 14,200-foot camp. On June 11, the three climbers joined up with a soloist and traveled up to Denali’s high camp at 17,200 feet for a one-night acclimatization trip. The team reported that many climbers had asked to join their team; however, the soloist, who works as some sort of mountain professional/athlete, was invited along due to his expertise.
At 6 p.m., Chris Kerrick notified me via Family Radio Service (FRS) that four climbers had been involved in an avalanche and were OK, but might need medical attention. He and his team had assisted the injured climbers upon their return to camp, but were unsure if their injuries merited immediate medical attention. Approximately 30 minutes later, Kerrick informed me that the climbers were in need of medical care, and he and his assistant guides Eli Potter and Matthew Barela were bringing the injured team to the medical tent.
The chief complaints from each were an injured arm, an injured groin muscle and knee, and two more with injured knees. None of the injuries was life-threatening. Neither were any considered immediately serious by NPS volunteers Kevin Del Duca, M.D., and Troy Norman, R.N. EMT-P. Each patient was treated for the various injuries; two climbers returned to their tent, the third was welcomed into a tent by the “Colombia Epopeya A” team, and the soloist remained in the NPS medical tent, having lost his tent and sleeping bag in the avalanche.  On June 14 the three remaining patients’ conditions had not improved. All three displayed difficulty walking; two were unable to walk without assistance. On occasion, climbers with similar lower-extremity injuries have been able to walk down with assistance from stronger teammates. Given that all team members had been injured, and that none had improved since the time of their accident, ranger Mik Shain at 14,200-foot camp and Talkeetna-based Incident Commander Joe Reichert decided to evacuate three team members using the NPS contract helicopter 3AE.
Being involved in a medical research study, the UAA team had quite a lot of gear with them at the 14,200-foot camp. Teams “Colombia Epopeya,” “Taiwan Holistic High School,” “Somos Ecuador,” and “Bibendum” all assisted in carrying down their gear.
Analysis
The weather conditions and forecast deteriorated significantly during their brief stay at high camp. The four climbers began their descent to 14,200 feet at 3 p.m. Prior to this time, the weather at high camp had been very windy, cold, and snowy, though ranger Mark Westman observed a minor reprieve in the storm from 12 to 1. By 3 p.m., when the climbers departed, the wind and snow had returned, and conditions were reported by Westman to be “very bad.”
One of the climbers later reported to me that the team was unaware of how much snow had fallen below them. He also reported that the team noticed signs of instability once they were already on the fixed lines, and that they observed a very small slide immediately prior to the large one that hit their team. (Source: Chris Erickson, Climbing Ranger.)</t>
  </si>
  <si>
    <t>Cardiac Condition - Failure to Inform Guide Service 
Alaska, Denali National Park, Mt. McKinley, West Buttress</t>
  </si>
  <si>
    <t>On May 27, Alpine Ascents International (ALP) lead guide Sarah Carpenter of expedition Alp-3-Carpenter arranged to have a 68-year-old client looked after at the 14,200-foot camp by Alaska Mountaineering School lead guide Dan Corn, while the ALP team made a carry to the top of the fixed lines. (It is not an uncommon practice for guided expeditions to assist other guided expeditions on their rest days.) At the time of the arrangement the client was not complaining of any symptoms other than minor fatigue. Later that day, while on a short, guided walk, the client started to complain of extreme fatigue, chest pain, and tingling hands. Corn immediately turned around, took the client back to the 14,200-foot camp, and contacted NPS personnel. They assisted by using a Cascade toboggan to haul the patient the short distance to the NPS ranger camp, where he was assessed by medical personnel.
A detailed medical examination was completed. It revealed that the client had not been forthcoming with information regarding his cardiac medical history with either the ALP admissions team or Carpenter. Rangers determined that his current physical condition and past medical history posed a risk if he were to descend under his own power, and therefore he needed to be evacuated by helicopter. Due to poor weather conditions, he was not evacuated until May 30, during which time he remained in the NPS medical tent, with NPS personnel providing medical care. Guide Carpenter provided his meals and basic needs.
Analysis
The client was aware that he had a serious heart condition. He knowingly kept this critical information from the company and guides who were responsible for his and the expedition’s safety. He died of a heart attack a month later, while hiking in Colorado. (Source: Tucker Chenoweth, Mountaineering Ranger.)
(Editor’s note: It’s unfortunate we have to report this. When individuals do not report known physical ailments, medications being used, or previous injuries, they put themselves, their fellow climbers, and rescue personnel at risk.)</t>
  </si>
  <si>
    <t>Communication Device Problem 
California, Mt. Shasta, Hotlum-Wintun Ridge</t>
  </si>
  <si>
    <t>On August 29 I received a call from Siskiyou County SAR, Celeste Fowler, stating that a SPOT device had been set off on the northeast side of the mountain, near the 10,000-foot level on the Hotlum-Wintun route. The signal came from a commercially guided trip with two guides from Alpine Skills International (ASI).
SPOT devices are set up in this fashion: one button consists of the “SOS” alert; one would push this in the event of an emergency. Other buttons on the SPOT can be assigned personal text messages that the user sets via computer. One can assign any message to the extra buttons.
The ASI team had been assigned one group SPOT device for the trip. However, one of the guides also had a personal SPOT device. On that day, the guide pushed one of the alternative buttons with a pre-determined text message. The message came through as, “We need help, no helicopter necessary, we have enough equipment to stay overnight.” This message was relayed to the rangers at approximately 4 p.m. I spoke with both Celeste and Bela Vadasz (owner of ASI), and we all agreed that by the time rangers formulated and got over there and ascended to the party, it would be dark. Since it seemed that the party was “OK,” we decided that rangers would head in early the next morning to assist.
Later, just before dusk, Bela left me a message after changing his mind, stating, “Well, if they say they need help, then they need help. Can you go assist now?” Shortly after, another message was received at 9 p.m. from Bela, stating, “Sorry, everything is OK.” I did not hear from him again that evening.
I decided that two rangers would proceed with the original plan and head over to Brewer Creek trailhead in the morning, just to be safe. As rangers Coots and Wagenheim arrived at the trailhead at 7:30 a.m., they found no cars. I called Bela to verify that the group had made it out and to figure out what had happened.
Analysis
The guide with the personal SPOT had attempted to change the pre-determined text message assigned to the button just before this trip. He thought he had changed it to, “We are going to be one hour late.” Instead, the message was the original assigned text of, “We need help, no helicopter necessary, we have enough equipment to stay overnight.” Apparently, he did not successfully change the message, and thus the old message came through. Nothing was wrong with the group, and they had made it out that night.
This was our second SPOT incident of the year. Not much to explain on this one, other than to make sure you change the messages on your SPOT correctly! There is a big difference between, “We need help....” and, “We’re going to be one hour late.” (Source: Nick Meyers, Lead Climbing Ranger and Avalanche Specialist.)
(Editor’s note: This is not considered to be a climbing accident, but it illustrates what can go wrong with the use—or misuse—of such communication devices.)</t>
  </si>
  <si>
    <t>Fall on Ice, Followed by Cardiac Arrest 
Colorado, Telluride, Bridal Veil Falls</t>
  </si>
  <si>
    <t>Midday on January 15, Jack Roberts (58), a renowned ice climber and alpinist, died on the 400-foot Bridal Veil Falls (WI5). Jack was leading the second pitch, a long, steep pillar on the right side of the falls, when he fell 60 feet, breaking his hip. His belayer was able to signal hikers below, who summoned the San Miguel County Search and Rescue group. While waiting for rescue, Jack suffered a cardiac arrest and died. Forty minutes of CPR were unable to resuscitate him.
Analysis
According to local climbers, Bridal Veil had been in difficult condition, with a roof on the first pitch and a very steep pillar on the second pitch, where Roberts fell. The second pitch was reportedly wet. (Source: Rockandice.com, January 16, 2012.) (Editor’s note: Roberts’ partner, Jonathan Miller, wrote a full account from his point of view, published at coldthistle.blogspot.com.)</t>
  </si>
  <si>
    <t>Fall on Rock 
Colorado, Boulder, First Flatiron</t>
  </si>
  <si>
    <t>On July 10 an inexperienced climber seconding the First Flatiron injured his ankle while being belayed and could not move. The leader did not have sufficient equipment to effect self-rescue. Rescuers climbed to both the injured climber and belayer and rappelled to the ground. (Source: Daniel Lack, RMRG.)
Analysis
Because of the Flatirons’ proximity to Boulder and the road, there are frequent incidents of this type. While in many of these incidents the individuals are not really climbers, we have no choice but to count them. (Source: Aram Attarian.)</t>
  </si>
  <si>
    <t>Fall on Rock - Fall from Cliff Top, Poor Position 
Colorado, Boulder Canyon</t>
  </si>
  <si>
    <t>On July 11 a climber had just untied from the rope after completing a climb. The climber stepped backward at the belay area and fell over a small cliff. (Source: Daniel Lack, RMRG.)
Analysis
Over the years, we have seen a number of these incidents. Letting down one’s guard after the climb and not being anchored, especially when in an exposed position, create the potential for a fall. Most of these incidents happen at the top of ice climbs. (Source: Aram Attarian.)</t>
  </si>
  <si>
    <t>Fall on Rock - Inadequate Belay, Lowering Error 
California, Yosemite Valley, Churchbowl</t>
  </si>
  <si>
    <t>On July 18 a male leader (20) had climbed Uncle Fanny (one pitch, 5.7) on a 60-meter rope and was being lowered by his partner on the ground, so the rest of the group could top-rope the pitch. The belayer (male, 22) was looking up, helping the descending climber negotiate a ledge. A third member of the group, new to climbing, was standing nearby, as were other parties, and there was a bit of chatting back and forth. Suddenly the end of the rope ran through the belayer’s hand and his belay device. The climber fell 10 to 15 feet to the ground, landing hard on his back and striking his head. He doesn’t remember the first couple of minutes after the fall, but luckily he missed all the sharp rocks. He had a mild concussion and a minor crack in his pelvis (iliac crest), but he was released and able to walk out of the hospital ER the same day.
Analysis
Another party had just climbed and lowered from the route, so this party figured that only one of their 60-meter ropes would be sufficient, and there was no discussion of tying a stopper knot. Then they forgot to verify their assumption when it counted. It turned out that the previous party had a 70-meter rope, giving them 15 feet to spare. The injured leader normally didn’t wear a helmet or knot the end of the rope for top-rope climbs, but he does now, and all members of the party know to keep one eye on the rope. Other climbs at Churchbowl have similar dimensions, resulting in dropped-climber accidents there almost every year. Belayers are intent on watching the leader, and appropriately so, but they may forget about the rope and don’t seem to notice the end getting lighter as it rises off the ground. Whether lowering or rappelling, tie that end knot, and if you think that this is just a beginner mistake, see the report for May 23. (Source: John Dill, NPS Ranger.)</t>
  </si>
  <si>
    <t>Fall on Rock - Rappel Error 
California, Yosemite Valley, El Capitan, East Ledges Descent</t>
  </si>
  <si>
    <t>On June 17, a 51-year-old male French climber was rappelling one of the descent lines on the East Ledges of El Capitan. On the final rappel he fell 30 feet to the ground, injuring his ankle. Details are not clear because of the language barrier, but here is our best guess at what happened, based on a translation of a brief conversation with the subject.
We think he was rappelling with a descent device (type unknown) while carrying a fairly lightweight haul sack on his shoulders. His ropes did not reach the ground, but he was able to reach a fixed line that did. Unfortunately, no stance was available and the wall was steep, so he had to transfer from his original ropes to the fixed line while suspended and weighting either his original rappel device or an autoblock that was tied underneath it.
With the fixed line, he tied a Munter hitch on a carabiner on his harness, transferred his weight to it, disassembled his original rappel rig, and continued down. Somehow the Munter opened the gate of its carabiner and the rope popped out, and he fell the remaining 30 feet to the ground. The haul sack absorbed some of the blow, but he injured his ankle severely enough—a probable fracture—that he had to be rescued by helicopter short-haul.
Analysis
"The climber lives in Chamonix where he is, or was, a member of a SAR team for more than 30 years. He did climb El Cap, so we can assume he is experienced.
We are sure he was using the Munter hitch but not sure if it was on the fixed line or on the original ropes; however, the scenario above makes the most sense, and the translation implies that. We don’t know if the failure occurred as he was making the transfer or later, while rappelling on the fixed line. We don’t know whether the carabiner was a single non-locker, a locker, etc. The point to be made here is that a Munter hitch should always be used with a locking carabiner.
We think the autoblock was on the original rope, below his descent device, and holding his weight. This would have kept his descent device under tension, preventing him from removing the device to rig it on the fixed rope, which would have led him to rig the Munter. That should not have caused the accident, however. More likely is that he depended on a non-locking carabiner for the Munter. (Source: John Dill, NPS Ranger.)"</t>
  </si>
  <si>
    <t>Fall on Rock - Rappel Error 
California, Yosemite Valley, Royal Arches</t>
  </si>
  <si>
    <t>On May 23 an experienced climber (male, 23) fell while rappelling. He self- rescued and reported the accident when he came to the medical clinic. This is what he wrote on our form: “Rapped off ends of rope on RA descent attempting to clip last bolt station above fourth-class terrain that goes to final rap. Fell 35 feet down slab and impacted with chimney and rock slab. No knots in ends of rope. Possible (likely) talus fracture and ankle sprain. Always tie end-knots and back up rappel.” (Source wishes to remain anonymous.)</t>
  </si>
  <si>
    <t>Fall on Rock - Rigging Error 
California, Yosemite Valley, El Capitan, Salathe Wall</t>
  </si>
  <si>
    <t>On July 28, Ginnie (32) and Carl (23) were practicing aid climbing on the 165- foot first pitch of the Salathé Wall. They had recently climbed some of the Valley’s long 5.11 classics, including Free Blast, the Rostrum, the Regular Northwest Face of Half Dome (in a day), and Astroman, and had decided to spend a few days learning the aid skills needed for big walls. Carl had a little aid experience, but it was completely new to Ginnie. She led the pitch on aid and rigged a hanging belay. While Carl jugged and cleaned the pitch on the fixed lead line, she set up her haul system for the first time, but the haul line somehow became jammed in the pulley before she’d even hauled the bag. They both looked at the mess and the time—it would be dark in an hour—and decided that was enough for the day. They could practice again tomorrow.
Ginnie started breaking down the rigging at her anchor and setting up a rappel while Carl rappelled the lead line. He was cleaning up gear at the base with his back turned to the wall when he heard Ginnie shriek, then a thud. He spun around and saw her lying on the ground next to the haul bag. The bag was covered in blood and she was bleeding from her mouth, but she was conscious and stood up, tearing gear off her harness. Carl, a WFR, tried to stabilize her neck and calm her down. Then he checked her spine and told her to stay still while he called 911. She remained fairly alert, even normal at times, but repeated the same questions over and over, a strong sign of concussion. Her major injuries turned out to be two fractures of the jaw and one of the cheekbone, with nothing life-threatening. She’s fully recovered and climbing again.
"Analysis
After the fall her ATC was found clipped to her belay loop but not rigged to the ropes. Both ropes were on the ground and tied together as if for a double-rope rappel. A figure-eight loop in the lead line, near where it joined the haul line, was clipped to a reinforced gear loop on her seat harness.
Ginnie remembers securing herself to the anchor bolts with one adjustable daisy and a double-loop figure eight in the lead line, and temporarily securing the lead line to that reinforced gear loop. She remembers untying the leader’s end of the rope from her harness as she began to re-rig her system for the rappel to the ground. And she remembers the haul system still holding the haul line. All subsequent events at the anchor are blank, conflicting, or unreliably hazy.
While several scenarios are consistent with the few facts we have, we cannot answer the question that Ginnie asked repeatedly after the fall: “What happened?” One conclusion is clear, however: A very experienced and skilled climber somehow unintentionally disconnected herself completely from her safety system. Ginnie explained later that she was dealing with a new situation and trying to clean up the confusing mess of gear. “There was no failure other than my own mental mistake. I didn’t pay attention,” she said.
But how did she survive a 160-foot fall to the ground—the equivalent of falling off a 16-story building? Given her proximity to the bloody haul bag, it’s possible the bag broke her fall. But her orientation would have to be just right for it to cushion all of her body, and a haul bag is not certified as a 160-foot crash pad. Second, it’s possible that the ropes were rigged in a way, or twisted together enough, that unintentional friction slowed her fall and her bodyweight was partly held by that reinforced gear loop. It’s even possible that she was partway down a controlled descent when the incident occurred, so that the fall was shorter and her survival less of a miracle. We just don’t know.
The take-home points are well-known: New situation or not, expert or not, back up your safeties and keep a constant eye and even a finger at times on the critical elements of your rigging. (Source: Ginnie, Carl, and John Dill, NPS Ranger.)"</t>
  </si>
  <si>
    <t>Fall on Rock – Rappel Anchor Failure 
Alaska, Denali National Park, Mooses Tooth</t>
  </si>
  <si>
    <t>On April 20 a party of three Japanese climbers set up a rappel on the route Shaken Not Stirred on the Mooses Tooth. The rappel anchor was a sling around a horn of rock. This anchor failed, resulting in one member of the team, Yudai Sato (24), taking a long fall “head over heels” to the base of the route. His left shoulder was slammed to the ground, but fortunately there was enough fresh snow that there was no serious injury. Suguru Takayanagi (age unknown) was waiting for Sato to complete his descent when he was suddenly dragged off his stance by the climbing rope connecting him and Sato. Takayanagi hit his head on rock as he fell 150 feet to the ground. He suffered a concussion and laceration. He has no memory of the incident, as he lost consciousness when he hit his head.
Two other climbing parties of two each rendered first aid and care for the climber. The rescue that ensued involved two aircraft from the Air National Guard: a UH-60 Blackhawk helicopter and a Lockheed C-130 Hercules. The patient was flown to Anchorage early in the morning on April 21. (Source: Joe Reichert, Mountaineering Ranger, and excerpts from a report by Yudai Sato.)
Analysis
Mr. Sato reported: I believe this accident was caused by the single rock I wrapped the sling around coming loose. I think I should have used two anchor points.</t>
  </si>
  <si>
    <t>Fall on Rock, Belay Device Compromised 
Colorado, Eldorado Canyon State Park, Redgarden Wall</t>
  </si>
  <si>
    <t>On March 31 a male climber had led the fourth pitch of Rewritten (5.7) and was belaying his male partner up the pitch. The second was only about 10 feet from the top of the pitch when he slipped and fell. The lead climber lost control of his belay device (Trango Cinch), and his partner fell as far as 90 feet before the lead climber was able to stop the second’s fall. The lead climber suffered rope burns to both hands. The second sustained a sprained ankle and contusions from hitting the rock. Two nearby climbers helped the two injured climbers get to the ground. They walked out and drove themselves to an urgent-care facility, where they were treated and released.
Analysis
It is likely that either the Cinch was loaded incorrectly or the configuration of the leader’s belay setup (possibly in combination with being pulled into the rock) prevented the Cinch from moving into a locked position. (Source: Steve Muehlhauser, Park Ranger, Eldorado Canyon State Park.)</t>
  </si>
  <si>
    <t>Fall on Rock, Climbing Unroped, Rock Breaks 
Colorado, Clear Creek Canyon, Cat Slab</t>
  </si>
  <si>
    <t>On May 25, T.J. Brumme (25) was photographing friends climbing in the Cat Slab area of Clear Creek Canyon. He soloed up the far right section of Cat Slab and clipped into the second bolt on a route to take photos. Once finished, he unclipped and then started to downclimb the route. According to friends, the rock he was standing on broke away, causing him to fall approximately 10 feet. During the fall he struck a ledge, knocking him unconscious. He tumbled another 20 feet before it was all over. Brumme escaped with a concussion, a few facial lacerations, and a bruised foot.
Analysis
This accident will definitely make me think twice about soloing anything, no matter the grade. When the rock you’re standing on crumbles, there’s not much you can do about it. (Source: T.J. Brumme.)</t>
  </si>
  <si>
    <t>Fall on Rock, Inadequate Belay 
California, Squaw Valley, Big Chief Access Road</t>
  </si>
  <si>
    <t>On June 9, Eric Johnson (23) of Reno fell approximately 40 feet off one of the area’s popular climbing routes, breaking both heels and a vertebra. He fell after his climbing partner failed to secure an adequate belay. (Source: Sierra Sun, June 12, 2012.)
(Editor’s note: We include this brief report because it highlights the theme of our “Know the Ropes” section.)</t>
  </si>
  <si>
    <t>Fall on Rock, Inadequate Belay - Rope Ran Through Belay Device, No Knot in Rope-End, Inexperience 
Colorado, Boulder Canyon, Happy Hour Crag</t>
  </si>
  <si>
    <t>During the early afternoon on March 24, Ira Lewis (33) climbed Malign (5.7), a one-pitch trad route on the Happy Hour Crag. After Lewis completed the climb, his partner on the ground began to lower him on their 60-meter rope. The belayer was not tied into the rope, and the end of the rope did not have a stopper knot tied in it. When the end of the rope was reached, it pulled through the belay device, causing Lewis to fall 15 to 20 feet. Other climbers in the area heard the fall, and one hurried down to his vehicle and drove into Boulder to call 911 while others remained with Lewis. Personnel from the Sugarloaf Fire Department, Rocky Mountain Rescue Group, and the Boulder County Sheriff’s Office responded, as well as an American Medical Response ambulance. Both climbers were wearing helmets. Lewis was briefly knocked unconscious and suffered other injuries. He was stabilized by medical personnel, placed into a rescue litter, and transported to the Boulder Community Hospital with nonlife-threatening injuries.
Analysis
The belayer did not have basic belayer training to watch for the middle mark on the rope or tie a knot in the end. The leader and belayer did not talk about rope length versus climb distance before beginning the climb. (Source: Boulder County Sheriff’s Office, www.bouldersheriff.org, and RMRG.)</t>
  </si>
  <si>
    <t>Fall on Rock, Inadequate Belay, Inadequate Protection 
Montana, Gallatin Canyon, Gallatin Tower</t>
  </si>
  <si>
    <t>On September 18, Jacob van Almelo (25) was climbing the route Tigger (5.10a/b)
when he fell at the crux move. His 30-foot fall resulted in several injuries. His
belayer did not catch the fall, but protection pulling out may also have had
something to do with the length of the fall.
The Gallatin County Sheriff’s Office, Big Sky Fire Department, and Gallatin
County Search and Rescue responded to the scene. Members of the Big Sky Fire
Department hiked in and stabilized the climber until members of the Gallatin
County Search and Rescue arrived.
Van Almelo reportedly sustained a minor laceration on his head and possible
fractures on his lower legs. He was immobilized and transported by ambulance to
Bozeman Deaconess Hospital by the Big Sky Fire Department. (Source: Edited
from a posting on the website of KSLF.com, Bozeman News, on September 19,
2012.)
(Editor’s note: Although the details are sparse, it is interesting to see a posting from
a climbing area that rarely makes it into this publication.)</t>
  </si>
  <si>
    <t>Fall on Rock, Inadequate Protection 
Nevada, Calico Basin, Big Bad Wolf</t>
  </si>
  <si>
    <t>"On April 7 around 3 p.m., my partner and I had just finished Physical Graffiti
and were at the base of the route and packing up to leave. I was watching two
guys struggle on Big Bad Wolf (5.9). The climber was just about to clip what I
believe was the fourth bolt and didn’t make it. He swung down and hit the wall
with one foot twisted. He immediately yelled that he had broken his ankle. I assisted the belayer in lowering the climber to where I could reach him, then positioned him to protect his bad ankle. I grabbed him and was able to hold him up with his arm around my neck. I asked if anyone had a cell phone, and an offduty
sheriff with search and rescue, who was also packing up to leave, came up.
We laid the climber down and he took over. He assessed the climber for other
injuries, splinted his ankle, and asked if he could walk out, to which he said no.
The sheriff located a good landing area nearby and called in a helicopter.
There are two things I took away from this rescue, which may be obvious now
but were not at the time. The first was to assess the total condition of the injured
person. He wasn’t hurt anywhere else, but it would have been easy for me to
overlook it. Take the extra two minutes to step back and fully assess the individual.
The second is something the sheriff said several times when we were handling
or moving the injured person: “Do not hurry.” It’s pretty easy to get excited and
rush, and end up making things worse. Take your time, moving carefully through
obstacles to make sure no one sustains further injury. (Source: From a post on
Mountainproject.com by “rging.”)"</t>
  </si>
  <si>
    <t>Fall on Rock, Inadequate Protection 
Utah, Fisher Towers, Ancient Art Tower</t>
  </si>
  <si>
    <t>On April 25 a woman (25) fell 20 feet, landing on a ledge about 200 feet up from the base of the tower. She suffered rib, spine, and head injuries, and was flown by Life Flight Helicopter to Intermountain Healthcare in Murray, Utah. According to the Grand County Sheriff’s Office, the woman slipped and fell while trying to clip into a bolt. (Source: Veronica Harvery.)</t>
  </si>
  <si>
    <t>Fall on Rock, Inadequate Protection – Boulder Dislodged 
Tennessee, Prentice Cooper State Forest, Tennessee Wall</t>
  </si>
  <si>
    <t>On February 10, a pair of experienced climbers were climbing Prerequisite for Excellence (5.8). The leader took a fall on a cam that was placed behind a block, dislodging the block (estimated to weigh approximately 200 pounds), which fell and hit his belayer, crushing his torso. According to a witness involved in the rescue, the belayer caught the fall on his Grigri, and was actually pulled up and into the falling boulder. She said that the belayer was wearing a helmet.  The belayer suffered a broken arm, ruptured spleen, and a “destroyed” knee. In spite of these injuries, he still managed to safely lower his climber after the fall. (Source: From a series of posts on Rockclimbing.com, February 13, 2012.)
Analysis
Placing gear in or behind blocks that may be loose is not recommended, since the camming or wedging action created by the unit can cause the block to shift or fall. This can be compounded by falling on the protection, as was the case in this situation. (Source: Aram Attarian.)</t>
  </si>
  <si>
    <t>Fall on Rock, Inexperience, Weather 
Nevada, Red Rock, Pine Creek Canyon, Cat in the Hat</t>
  </si>
  <si>
    <t>On April 5, a young woman (early 20s, I think) fell about 20 feet (though no
one knows for sure because there were no witnesses) while being lowered by her
husband off the first pitch of Cat in the Hat (6 pitches, 5.6). She sustained a head
injury. She was conscious and lucid throughout her evacuation.
Two climbers not associated with the couple arrived at the scene right after
the accident and administered first aid, and one of them went to the parking area
to get a cell phone and call for help. Shortly after that, my friends and I rappelled
off the route and into the scene, and first learned of the accident. We hiked out
partway to help SAR and the EMTs get to the accident victim, who was still being
tended to by her husband and another climber. At this point it was dark.
The SAR crew, the EMTs, and four of us bystanding climbers then carried
the victim to a location where a helicopter could get to her. The EMTs got the
call around 6:30 p.m., and she was airlifted around 9 or 9:30 p.m. (Source: Edited
from a post on Mountainproject.com by “kBobby.”)
The winds were extremely high that afternoon, with gusts to 60 mph in the area.
(I estimate the gusts on Cat in the Hat were around 40 mph.) This is probably
a contributing factor in their decision to lower instead of rappel during some of
their descent. The winds abated around 9 p.m., which allowed the helicopter to
come in.
My three friends and I had crossed paths with this couple about two hours
earlier, at the top of the third pitch (where all the slings are around the block),
while we were still going up and they were going down. Ominously, as she was
rappelling from the top of the third pitch, the victim said to my friend, “I’m glad
you are here so that if we get stuck you can rescue us.” My friend told me this as
we were rappelling down the first pitch, moments before we got to the bottom
and found out that the girl was injured. My friend also told me this climb was the
couple’s first multi-pitch climb and their second trad climb.
Earlier, before we had caught up to them at the third-pitch belay, another
party told us that one of the two had dropped a belay device and that they were
both having an unhappy time.
One of the climbers who arrived on the scene first said that he thought she
was being lowered, then stopped on a ledge while slack was still being paid out,
then fell.
From another posting on Mountain Project by “Rockwood:” I am one of
kBobby’s friends and was climbing with him the day of the accident; I’m the one
the injured climber talked to at the belay near the top when she asked about
being rescued. I’m also the one almost hit by her falling ATC while sitting at the
second belay. To clarify some of his details, she did get her ATC back. It landed
near me at the tree on the top of the second pitch. We found it and my partner
brought it up to her as we climbed up. At the slings (top of the third pitch) she
was rapping, not being lowered, so don’t worry about the rings. It wasn’t until
the last pitch that the lowering happened, and at that point they were on bolt
anchors. It was very windy and she was very cold and extremely sketched out
and panicky. I was doing my best to calm her down with chitchat as my partner
climbed, and that’s when I discovered how inexperienced they were.
The ability to remain calm is critical in preventing accidents. The
foreshadowing of this event was unbelievable, but I was glad we were there to
help direct the rescue workers and hope she’s doing better. I’m considering a
WFR class as well after this.</t>
  </si>
  <si>
    <t>Fall on Rock, Loose Rock - Rockfall, Failure to Test Hold 
California, Yosemite Valley, Sentinel Rock</t>
  </si>
  <si>
    <t>On June 20 two experienced male climbers (32 and 39) from Japan were scrambling down the gully behind Sentinel Rock (the standard descent), after climbing the Steck-Salathé route (16 pitches, 5.10b). One warned the other of a possible loose slab. The other used it for balance, but it slid on sand, hit him, and sent him on a tumbling fall. His partner went for help. We short-hauled the patient. The fall resulted in a fractured lumbar spine and pneumothorax, but he’s making a full recovery. (Source: John Dill, Ranger.)</t>
  </si>
  <si>
    <t>Fall on Rock, Not Secured to Cliff Top 
Colorado, Boulder Canyon, Boulderado</t>
  </si>
  <si>
    <t>On September 2, Treff Owen Carpenter (28) fell 70 feet to his death while setting up a top-rope climb on the Boulderado crag, located in Boulder Canyon. He was a member of a climbing group of eight, and the most experienced climber in the group. He volunteered to hike to the top of the route to set up an anchor to help an off-route climber. While searching for an anchor, he fell to the ground and was fatally injured. Treff came to rest on the road, where others secured the scene and administered basic first aid until a nurse and EMT arrived from nearby. Nederland EMTs were on scene within 10 minutes, but were not able to keep him alive. (Source: Daniel Lack, RMRG.)
Analysis
According to Mountainproject.com, “This southwest-facing wall is a [common] place to take a first-time climber. The staging area and the anchor access make it a potentially hazardous climbing location for the unwary climber. It has a number of easy climbs in close proximity up a clean open wall. Anchor placements are a little tricky, though; the ledge up top, while safe, does not afford many things to set up an anchor with. Recommend bringing some long slings and some cams to do the job right. Top-rope access is via a trail up the talus just left of the rock. Be extremely careful accessing the anchors above these climbs if you top-rope here. Lethal accidents have occurred too often here.”</t>
  </si>
  <si>
    <t>Fall on Rock, Off Route 
California, Yosemite Valley, El Capitan, West Face</t>
  </si>
  <si>
    <t>On June 6, Rick Barus (26) was leading pitch 16 of the West Face, just above Thanksgiving Ledge, when he took the left of two possible cracks. It turned out to be the wrong crack and it petered out. His partner was out of sight below, and they could not communicate against the wind, so instead of lowering he set good protection, climbed a little higher, and tried to traverse to the correct crack about 30 feet to the right. The traverse turned out to be harder than it looked. He kept going, made a dynamic move, and got his fingers in the crack but fell. He took a 25- to 30-foot swinging fall on a fairly clean face; his protection held, but his foot struck something, severely dislocating his ankle. A nearby party called 911, and he was rescued by helicopter short-haul fairly quickly.
Barus’ ankle required surgical reduction and hardware. Recovery took six months. His ankle has a slight decrease in range of motion, but he’s climbing again.
Analysis
Although this trip to the park was their first time climbing together, Rick and his partner were a compatible team. They had no problems until the accident.
Getting off-route happens. A topo might have helped, but they had lost their only copy. If you find yourself in Rick’s predicament, consider downclimbing before traversing, leaving protection above you to lessen the severity of a fall. In a worst-case scenario, downclimb or lower off the entire off-route section, pull the rope through your protection, and start over. In some cases the follower may be able to safely swing over to recover your abandoned gear.
As Jeff Jackson pointed out in a Rock &amp; Ice report on the incident, “The West Face and East Buttress are infamous for difficult route finding.... Barus is a self-described ‘newbie’ with just two seasons of outdoor climbing under his belt. Route finding is a skill that develops over time.... Take some time to study guidebooks, talk to locals, and preview the route with binoculars.” (Source: John Dill, Ranger, and Rock and Ice, October 2012.)</t>
  </si>
  <si>
    <t>Fall on Rock, Off Route, Placed No or Inadequate Protection 
Colorado, Eldorado Canyon State Park, Redgarden Wall</t>
  </si>
  <si>
    <t>On May 24, Adam Kimmerly (32) and William Olszewski (51) set out to climb the Grand Giraffe (six pitches, 5.9+) on Redgarden Wall. William explains: We climbed the west face of Lower Ramp (5.2) to access Grand Giraffe Ledge and the start of our route. Adam led the first two pitches of Grand Giraffe, with me following. I led pitch three and brought him up to my anchor. Adam was set to lead pitch four, the crux, a consistently wide crack that pulls over a bulge and finishes on Redgarden’s Upper Ramp. The guidebook (Eldorado Canyon, Steve Levin, Sharp End Publishing, 2009) calls for a standard rack to 3.5 inches for this route, and mentions that 5- to 6-inch gear is optional. We had nothing larger than a 4-inch piece. Adam started up the pitch, and at some point he determined that it was not wise to continue up the wide crack without larger gear and backed off to the anchor. We remembered that the guidebook also identified a pitch-four variation rated at 5.6 PG-13 that links up with Super Slab. Adam began leading that variation and disappeared from sight to climber’s left, past an arête. Verbal communication was lost due to wind and the configuration of the rock. After a few minutes the rope went temporarily slack and then quickly tightened, signaling that Adam had fallen. From this position we had partial verbal communication, and I followed his instructions to lower him back to my anchor ledge. Adam is a SAR volunteer in San Diego County and self-diagnosed a fractured leg. After securing Adam to the anchor, I called 911 on my cell and was connected to Rocky Mountain Rescue. I handed the phone to Adam, as he has much more experience in such matters. I set a rap anchor, transferred our PAS tethers to the new anchor (utilizing a nut, four-foot sling, two carabiners, and an existing piton) and cleaned my initial gear anchor. We self-rescued to Grand Giraffe Ledge: Adam rappelled to an intermediate ledge with an anchor, then I rappelled; I clipped a carabiner to an existing sling and cordelette that were slung around a large boulder and fixed my 70-meter rope to it, as we were not sure of the distance to Grand Giraffe Ledge. Adam rappelled to the ledge. Upon realizing that the ledge was no farther than one-half the length of the rope, I reset the rope and rappelled to join Adam. By this time members of RMRG were on the ledge, attending to Adam. RMRG applied a vacuum splint to Adam’s right leg and used an assisted lower to get him down to the ground. From there he was placed on a litter and carried down to and across South Boulder Creek. I drove Adam to a local hospital, where X-rays showed multiple compression fractures of the right tibia and fibula. He also had a bruised left heel and sprained left ankle.
Analysis
What follows are the contributing factors to this accident, as I see them: We had insufficient gear for the crux pitch. While I do not hold the guidebook author or the publisher accountable in any way, we were under the impression that listing the larger gear as “optional” meant that the crux pitch could be led safely without such gear. In fact, that may be possible; however, Adam, an experienced climber, made the determination that it could not be led safely with the gear we had. This led him to opt for the pitch 4 variation instead of continuing up the route. The fact that said variation was listed as having a difficulty rating of 5.6 gave us the impression that pitch 4 could be circumvented with easy climbing. In retrospect, while the traverse from Grand Giraffe to the third anchor on Super Slab was indeed 5.6, this variation still requires climbing through the Super Slab crux at 5.10d, with sparse protection. While Adam is an accomplished and experienced climber, regularly redpointing slab routes at 5.11, falls are always a possibility, especially near the top of one’s abilities. The crux of Super Slab requires micro-protection, of which we had very little, and most likely insufficient for the task. While the first ascent of this route utilized fixed protection for the crux in the form of hammered pitons, these pitons are long gone and have not been replaced with modern fixed protection, requiring climbers to use micro-protection that may not hold a lead fall. Conclusion: Had we better researched this route and therefore understood that our options for pitch 4 were a wide crack requiring bigger gear or a difficult slab requiring suspect micro-gear, we would have chosen to climb something else. Had we at least understood that the pitch 4 variation to link up with Super Slab would require a difficult-to-protect 5.10d crux, we would have bailed without attempting the variation. Had the missing pitons at the crux of Super Slab been replaced with modern fixed protection, Adam’s lead fall would have been minor, keeping him far away from the sloping ledge that caused his injuries. The bottom line is that a lack of knowledge of the routes, combined with a willingness to go for it and a little dumb luck, resulted in a big fall with serious injuries. (Source: William Olszewski.) (Editors note: The climbing party called 911 and provided precise details of their location, injuries, and plans, allowing faster rescuer access and prioritization of rescue and medical equipment. The ability to self-rescue expedited their rescue and is a fundamental skill all climbers should possess .)</t>
  </si>
  <si>
    <t>Fall on Rock, Protection Pulled Out - Inadequate Protection 
California, Yosemite Valley, El Capitan, Nose</t>
  </si>
  <si>
    <t>On May 30, Mike Drake (22) was leading when his top aid piece failed on the upper half of the “Pancake Flake” (pitch 23, 5.10a C1), above the Great Roof. He fell about 25 feet, striking a couple of ledges; he attributes the long fall to having back-cleaned a good piece, thinking he’d need it later. His partner lowered him to the belay and got him into their portaledge. NPS personnel lowered rescuers to him from the summit. They packaged him in a litter, continued lowering with him to the ground, and transferred him to an air ambulance.
Analysis
He was diagnosed with a fractured elbow, four fractures of the pelvis, four fractured ribs, and a collapsed lung. (Source: From a self-report by Mike Drake on Supertopo.com in October 2012. Search “Falling on the Nose: A Four Month Journey.”)
Contributing factors included nder-protecting (back-cleaning the piece) and possibly not taking a large enough selection of pro on the pitch. In his excellent trip report at Supertopo, Mike points out the risks of a skimpy rack and of back- cleaning on aid. (Source: Mike Drake via John Dill, NPS Ranger.)</t>
  </si>
  <si>
    <t>Fall on Rock, Rappel Error - Failed to Clip to Anchor 
California, Yosemite Valley, Super Slide</t>
  </si>
  <si>
    <t xml:space="preserve">On March 24 a man (27) and a woman (26) were rappelling to the base of Super Slide (5.9) at the Royal Arches area. Apparently they wound up between two of the regular rappel anchors. The man built a temporary anchor for the woman to clip into while he ascended to reach the correct anchor. During his absence the woman somehow became unclipped from the anchor (or was never clipped to it) and fell approximately 100 feet down a steep slab to the ground. She survived—in fact she called 911 herself—but her legs were seriously injured, and one was later amputated. Rescue required a basic litter evac to an air ambulance.
Analysis
These were experienced gym climbers, but only had done three years of outdoor climbing. The anchor itself was confirmed to be good when examined later by experienced climber-rangers, so it may have been a mistake in clipping to the anchor or in adjusting the tie-in later. Secondary factors might include descent- route planning and rope management during the rappel. This is a straightforward descent. Inexperience is probably behind all factors. (Source: John Dill, Ranger.)
(Editor’s note: Rappel errors once again are found throughout this edition. Our “Know the Ropes” educational piece from last year needs to find a larger audience.)
</t>
  </si>
  <si>
    <t>Fall on Rock, Untied from Rope, Lack of Communication 
Colorado, Boulder, Second Flatiron</t>
  </si>
  <si>
    <t>Late in the day on January 15, a male lead climber was attempting to climb the Second Flatiron, a low 5th-class climb with many possible variations. The leader climbed a full rope length and could not find an adequate anchor. He untied from the rope to try to climb further to find viable anchors. The second started climbing, assuming he was on belay, and then slipped, fell, and tumbled 40 feet, getting airborne in the process. Rescue involved 800 feet of high-angle evacuation to a ground team, followed by a mile of lower-angle evacuation to an ambulance.
Analysis
It seems as though a lack of experience and available protection led the lead climber to believe the best option for the completion of their climb was to untie and begin a free solo to find suitable anchors. It seems there was a lack of communication between the leader and second, both for the action of untying from the rope, and for the second starting to climb. (Source: Daniel Lack, Rocky Mountain Rescue Group.)</t>
  </si>
  <si>
    <t>Fall on Rock--Rappel Error 
Utah, Big Cottonwood Canyon, Challenge Buttress</t>
  </si>
  <si>
    <t>On September 20, according to Unified Police Capt. Kris Ownby, two men (23 and 31) were rappelling down the Challenge Buttress, just across from Storm Mountain, about 8 p.m. One of them fell off the end of the rope, and both fell as a result because they were simul-rappelling. One fell 10 feet, and the other fell 40 feet. Ownby said the 23-year-old suffered a lower leg laceration and a possible sprained ankle, but his companion sustained more severe injuries to his legs and upper body.
About 20 rescuers, including four paramedics, responded to the scene. The 23-year-old climber was aided in completing his ascent by 9:30 p.m. and drove himself to a hospital to be checked out. The other climber was lowered by rescuers shortly thereafter and taken to University Hospital in serious but nonlife-threatening condition. (Source: Edited from an article by Bob Mims in The Salt Lake Tribune.)
"Analysis
I was the 23-year-old involved in the accident. We are still not sure what happened. My friend and I were still hooked onto the rope after we fell because I had knotted the ends. All I remember is him falling really fast and hitting the ground, and then I fell as a result. I have simul-rappelled several times before. I still do not know what went wrong or what I should do differently in the future. I do think I need to start using prusiks for backup, especially when using single ropes."
My friend is doing OK. He has a fractured vertebrae, but the doctors say he will heal up 100 percent.</t>
  </si>
  <si>
    <t>Fall on Snow - Ice Axe and Helmet in Pack 
Oregon, Mt. Hood, South Side Ride</t>
  </si>
  <si>
    <t>This fatal accident on February 6 was not witnessed, so many details remain unknown. Jared Townsley (31) was reported overdue from a solo climb on the South Side Route. He was last seen by other climbers descending near Crater Rock. A search team from Portland Mountain Rescue located his body on the upper White River Glacier (9,320-foot elevation) the next day. From the body position and a slide path, it appears Townsley suffered a long fall down the headwall of the White River Glacier. He succumbed to a catastrophic head injury.
"Analysis
Weather conditions were reported favorable, and the climbing surface was typical melt/freeze crust. It is not known what triggered the fall. A successful self-arrest may have prevented the accident, but Townsley’s ice axe was stowed on his backpack. A helmet may have limited the head injury, but his helmet also was stowed inside his pack. Crampons were found in the debris field, but it is not known if they were worn just prior to the accident. For some unknown reason, Townsley relaxed his vigilance during the descent and failed to benefit from the safety equipment that he carried in his pack. (Source: Bob Alexander, Portland Mountain Rescue.)"</t>
  </si>
  <si>
    <t>Fall on Snow - Ski Mountaineering Decent, Exceeding Abilities 
Alaska, Denali National Park, Mt. McKinley, West Rib, Orient Express Couloir</t>
  </si>
  <si>
    <t>Ilkka Uusitalo (36) and the three other members of expedition “L10 at Denali 2012” left the 14,200-foot camp on the West Buttress route to ascend and then ski down the Orient Express Couloir on May 22. Due to deteriorating weather, the group made an unplanned bivouac on the route and then continued their ascent on May 23. As they were skiing the Orient Express, Uusitalo fell at about the 18,000-foot level in the couloir and slid to approximately 15,850 feet, falling over a rock band in the process. He came to rest about 60 feet deep in a crevasse. His teammates descended to his location and left two members there while one continued descending to the 14,200-foot camp, where he notified NPS rangers of the incident.
Ranger Joe Reichert received the initial notification at 2:30 p.m. Ranger Tucker Chenoweth, who was also at the 14,200-foot camp, and three patrol members were dispatched to the scene. Upon arriving at 3:50 p.m., Chenoweth reported that the other members of L10 had gone into the crevasse and had determined that Uusitalo had died from his injuries. Ranger Chenoweth and his team extracted Uusitalo’s body from the crevasse, and it was flown to base camp and eventually Talkeetna, where it was transferred to the medical examiner. (Source: Coley Gentzel, Lead Mountaineering Ranger.)</t>
  </si>
  <si>
    <t>Fall on Snow, Climbing Unroped 
Alaska, Denali National Park, Mt. Mckinley, West Buttress</t>
  </si>
  <si>
    <t>Steffen Machulka (49) was a member of the three-person German climbing team “Die Bahner.” On May 18 the team was on the eighth day of the expedition and was moving from the 14,200-foot camp to the 17,200-foot camp on the West Buttress. The team climbed unroped up the fixed lines with Machulka in the lead position. National Park Service (NPS) rangers were also moving to the 17,200-foot camp and were close behind.
Around 4:30 p.m., Machulka crested the ridge at 16,200 feet, detached from the top of the fixed line, and set down his climbing pack. According to team member Klaus Dieter, who witnessed the accident, Machulka’s climbing pack started to roll down the slope toward the Peters Glacier and he jumped after it. Dieter states that within seconds Machulka was out of sight.
At 4:40 p.m., NPS ranger Kevin Wright arrived at the top of the fixed lines and the accident was reported to him. The National Park contract helicopter 3AE was at base camp conducting training with NPS staff, so Wright requested an aerial reconnaissance of the accident site. Wright and his team began descending the slope toward the Peters Glacier but were unable to locate any sign of Machulka.
At 5:17 p.m., NPS helicopter 3AE launched from base camp to reconnoiter the accident site, with ranger Dave Weber onboard. Shortly after arriving on the scene, they spotted a body at approximately 15,100 feet. The helicopter performed a toe-in hover operation, allowing rangers Weber and Taysom to exit the aircraft and assess Machulka’s condition. He showed signs of massive head trauma incompatible with life and was pronounced dead at 5:50 p.m. His body was loaded into the helicopter and transported back to Talkeetna that evening. (Source: Mik Shain, Mountaineering Ranger.)</t>
  </si>
  <si>
    <t>Fall on Snow, Failure to Self-Arrest, Inadequate Equipment - No Crampons 
California, Mt. Shasta Wilderness, Avalanche Gulch</t>
  </si>
  <si>
    <t>On April 21 a man (22) attempted to glissade down Avalanche Gulch below Redbanks. As the snow was too firm, he lost control and slid for 1,500 feet. He suffered abrasions and cuts.
Rangers spoke to the man over the phone and met with him one hour after initial phone contact at a lower elevation. He consented to minor first-aid treatment for cuts and scrapes, and then determined he would continue his self- rescue. He had three or four years of experience. He did not have crampons on. (Source: Nick Meyers, Lead Climbing Ranger and Avalanche Specialist.)
(Editor’s note: This is the most common type of accident on Mt. Shasta.)</t>
  </si>
  <si>
    <t>Fall on Snow, Inadequate Equipment, Exceeding Abilities 
Oregon, Mt. Hood, South Side Route</t>
  </si>
  <si>
    <t>On June 12, Mark Cartier (56), a highly experienced climber, succumbed after falling approximately 1,000 feet while soloing a South Side route variation. Climbing conditions were considered excellent.
Cartier suffered massive head trauma and was determined deceased on scene. His fall was not witnessed, so it is not known if icefall may have struck him and caused the fall. When an eight-person team from Portland Mountain Rescue recovered his remains, they noted substantial icefall by late morning.
Analysis
Solo climbing adds considerable risk and should only be conducted by confident and experienced climbers. In this case, climbing solo did not appear to cause or contribute to the accident.
Icefall can be a significant hazard, particularly for late ascents/descents. This accident happened at 5 a.m., well before substantial icefall was expected. By definition, experience level (both negative and positive) increases with the number of climbs, but so does the cumulative effect of risk. Perhaps the exposure of over 100 ascents finally caught up with this experienced climber. (Source: Bob Alexander, Portland Mountain Rescue.)</t>
  </si>
  <si>
    <t>Fall on Snow, Inadequate Equipment, Exceeding Abilities 
Oregon, Mt. Hood, West Crater Rim</t>
  </si>
  <si>
    <t>Gary Morgan (52) had flown in from Michigan and was attempting a summit climb on June 21 by a South Side variation, the West Crater Rim. After losing his footing, he was unable to self-arrest with his hiking stick. The 300-foot slide resulted in a concussion and hip/leg injuries. Nearby climbers (including Portland Mountain Rescue leaders Joe Owens, Michael Lemming, and Jarod Cogswell) witnessed the fall and provided first aid. Morgan was sled-evacuated by a PMR team to an awaiting Timberline snowcat.
Analysis
Morgan was observed to be under-equipped and demonstrated poor crampon technique when traversing to the “old chute.” He lacked the ice axe and rigid mountaineering boots required for this route. His inexperience also prevented him from using from proper crampon technique. When asked about an ice axe, he responded “Nah, I travel light.” (Source: Jeff Scheetz, Portland Mountain Rescue.)</t>
  </si>
  <si>
    <t>Fall on Snow, Unable to Self-Arrest, Faulty Use of Crampons--Failed to Put Them On 
Oregon, Mt. Hood, South Side Route</t>
  </si>
  <si>
    <t>On February 4, while ascending the South Side Route, Andy Kim (age unknown) stopped at the 9,500-foot elevation to put on his crampons. As he was leveling a platform for the transition, he slipped and slid about 500 feet. He lost his ice axe while attempting self-arrest. Joe Owens, a guide and mountain rescue leader, witnessed the fall and attended to Kim, who had suffered a forehead wound (and broken helmet) and sore limbs. Owens escorted Kim by short rope to a Timberline snowcat for ski patrol evacuation.
Analysis
Kim delayed donning crampons needed for purchase on the frozen snow surface. These conditions also made self-arrest problematic. (Source: Jeff Scheetz, Portland Mountain Rescue.)</t>
  </si>
  <si>
    <t>Fall on Snow, Unable to Self-Arrest, Party Separated 
Oregon, Mt. Hood, South Side Route</t>
  </si>
  <si>
    <t>On February 5, while ascending the South Side Route, Meg Coker (35) lost her footing at about 10,500-foot elevation. She was unable to self-arrest and slid about 200 feet. She suffered multiple rib fractures and a collapsed lung. Nearby teams (not her teammates) witnessed the fall and provided first aid until professional ski patrollers and paramedics were on scene. A litter team from Portland Mountain Rescue provided sled evacuation to a Timberline snowcat.
"Analysis
Coker fell behind her teammates, who were therefore not positioned to assist her. Climbing party strength is reduced when the team is separated. (Source: Jeff Scheetz, Portland Mountain Rescue.)"</t>
  </si>
  <si>
    <t>Falling Rock - Pulled Rock Off, Failed to Inspect Top of Boulder Problem 
Colorado, Boulder, Flagstaff Mountain</t>
  </si>
  <si>
    <t xml:space="preserve">
During the early afternoon on May 3, calls for help were reported near Realization Point on Flagstaff Mountain. Rocky Mountain Rescue Group (RMRG), AMR Ambulance, City of Boulder Open Space and Mountain Parks, Boulder City Fire Department, and the Boulder County Sheriff’s Office responded to the scene. Bystanders at the trailhead pointed in the general direction of the cries, and responders quickly located a stuck and injured climber, pinned underneath a large boulder, a short distance north of Flagstaff Road. Andrew Chapman (27) and his girlfriend had been bouldering with a companion on a 10- to 12-foot-tall boulder, and unexpectedly pulled off a large piece of rock (the size of a large boulder). The climber fell backward to the ground and came to rest in a sitting position, pinned against a tree, with one leg pinned between the detached piece of the boulder and another rock. He sustained injuries but was able to breathe normally. He could not extract himself. Upon arrival, rescuers quickly began formulating plans to move the boulder and free the injured climber. The multi-agency crew completed extrication at 2:47 p.m. RMRG then performed a short scree evacuation to carry Chapman to a waiting ambulance for transport to Boulder Community Hospital. He is expected to make a full recovery.
Analysis
Approximately one percent of climbing accidents RMRG responds to are caused by rockfall. Most of these accidents occur February through June. Seasonal risk increase is presumably associated with seasonal precipitation, freeze-thaw cycles, and climbing use patterns. The first climbers of the season are more likely to pull off loosened rock than the last climbers of the season. The injured climber remarked that if he had inspected of the top of the boulder problem prior to attempting to climb it, he likely would have noticed the loose rock hazard and avoided it. This accident occurred in a relatively low climbing-use area. In more popular areas, other climbers are likely to have already released loose rock. Climbers are well advised to be particularly alert to potential rockfall hazards from February through June. Added caution is appropriate on less-traveled rock formations or routes. (Sources: Rockymountainrescue.org and Dailycamara.org.)
</t>
  </si>
  <si>
    <t>Rappel Error - Fall on Ice 
Colorado, Estes Park, Big Thompson Canyon</t>
  </si>
  <si>
    <t>On February 18 a female ice climber (49) fell while rappelling during a guided ice climb with her husband and daughter. She was approximately 20 to 30 feet above the ground when she slipped and swung sideways into a protruding ice formation. She was taken to McKee Medical Center and treated for blunt-force trauma to her hip and lower back. (Source: edited from Denverpost.com by Aram Attarian.)
Analysis We were not able to determine if the guide was belaying her. A good belay might have prevented this incident.</t>
  </si>
  <si>
    <t>Rappel Error, Stranded - Off Route, Unable to Reascend Rappel Rope, Inexperience 
California, Yosemite Valley, The Nose</t>
  </si>
  <si>
    <t>On August 4, Richard (18) and Chris (19) attempted to rappel the established Nose rappel route (20+ rappels) from the summit of El Capitan. They felt they weren’t ready to climb El Cap, but after seeking advice on Supertopo.com they had decided the rappel was within their capabilities. They got a rope stuck near the top (apparently forgot to remove a knot) and decided to cut it, leaving them two ropes. The correct rappel from Camp V (about a third of the way down) wasn’t obvious, so Richard decided to rappel straight down, while the proper line followed the climbing route a short distance to the right. He was unable to reach an anchor and eventually found himself at the lip of the Great Roof.
The normal procedure in this situation is to climb the rope back to the anchor and explore a different direction, but Richard was unable to ascend, possibly due to a combination of inexperience and lack of gear—he’d left his ascenders with Chris at Camp V, although he did have prusiks. Chris offered to descend to help him, but after struggling on his own and getting nowhere, Richard requested a rescue. The NPS tried to coach him up his lines via FRS radio from the Valley floor, but he was weakening, low on water, and helpless. The rangers were worried he might succumb, so the SAR team lowered on ropes from the summit and rescued both of them. (Source: John Dill, NPS Ranger.)
Analysis
Space in Accidents does not permit a full description and analysis of this incident. There’s a very long thread on Supertopo.com (climbers-forum/1886785/ Rappelling-El-Capitan), starting with Chris asking other climbers for advice prior to the attempt, and including Chris’ subsequent account of the incident.
Each member is responsible for assuring the other is skilled and equipped. This may mean doing shorter descents to develop and assess skills before trying El Cap. Just as much could go wrong, but the climbers would be less isolated. (Source: John Dill, NPS Ranger.)</t>
  </si>
  <si>
    <t>Slip on Ice, No Crampons, Probably Fatigue 
New Hampshire, Mt. Adams</t>
  </si>
  <si>
    <t>On January 10, Gregory Frux (53) and Matt Burd (52), who had climbed Mt. Tripyramid North Peak the previous day, were joined by Nick Jaques (52) for a mountaineering adventure. They ascended the Lowes Path for 3,000 vertical feet to the Grey Knob RMC Hut, encountering icy trails and using crampons the entire way. The following morning they attempted Mt. Adams, secondhighest point in New England at 5,774 feet, via the Spur Trail. Conditions above treeline were fair, with snowdrifts and blowing snow. Visibility declined to near whiteout conditions, and the party was insecure about routefinding. At 5,200 feet they turned back and safely returned to Grey Knob Hut for another night. The following morning, in good weather, they descended via the Hincks Trail, a more gentle descent. Travel was fast, and they reconnected with Lowes Path via the King Ravine Trail. At this junction they decided to remove their crampons, because the terrain had minimal snow cover and travel was on frozen mud, rocks, and some ice. A short distance beyond this point, at 2,300 feet, Matt slipped and was hurt trying to stop his fall. The party assessed the lower left leg, below the knee joint. They agreed Matt should not remove his mountaineering boot, and Nick splinted the limb with two birch branches and duct tape built around the boot. Matt first determined that he could stand and second that he could walk with the support of two ski poles. Based on map and altimeter readings, they estimated they were a little over a mile from the road and about 900 feet above it. Given that it was 12:30 p.m., they agreed that self-rescue was possible. Matt hobbled and slid down the trail for the next four hours, while Greg and Nick shuttled his pack forward. Several stops were made for water, tea, and food. They reached the car at 4:30 p.m. At the hospital Matt was diagnosed with a fractured fibula, which was minimally displaced.
Analysis
Wearing or not wearing 12-point crampons at the place we removed them was a judgment call, since there was some hazard to each option. Matt’s attending physician suggested use of micro-spikes as a good alternative. One contributory factor may have been relaxation of attention near the end of the hike. The team was well satisfied with the choices made after the rescue was initiated and felt they worked very well together. The amount of time involved in self-rescue was surprisingly long, and would have become a much more serious problem had the accident happened higher on the mountain. (Source: Edited from a report sent in by Gregory Frux.) (Editor’s note: The White Mountains in winter are considered to be a serious mountaineering environment. Winter incidents are usually above timberline, but the trails can require climbing equipment and technique.)</t>
  </si>
  <si>
    <t>Stranded - Inattention 
California, Yosemite Valley, Cookie Cliff</t>
  </si>
  <si>
    <t>On December 20, I (Zach, 28) spent the day rope-soloing at Cookie Cliff. As the sun was getting low, I decided to use the rope on Outer Limits to solo Crack- A-Go-Go, a 5.11c crack to the left. I got up the route and clipped my daisies to the anchor bolts. From there the rope angled sharply up and right to the Outer Limits anchor.
On most routes that day I had been belaying with a Mini Traxion clipped to the belay loop on my seat harness. When it came time to descend, I just left the rope in the Mini Traxion and hung from it for security without even clipping the anchors. All of these fixed lines had hung straight down the routes, so there was no risk of swinging sideways. I rigged a rappel with my ATC and clipped it to the belay loop. The two devices sometimes got in the way of each other as I rigged, but it was only a minor hassle.
This time, since the rope angled away from Crack-A-Go-Go and there was no good stance, I faced a big swing and couldn’t just hang on the Mini Traxion, so I clipped the anchor for support. Then, to avoid the annoyance of rigging the ATC next to the Mini Traxion, and without thinking through the consequences, I released the rope from the Mini Traxion. In an instant it swung out of reach toward Outer Limits. In the same instant I realized my error and my predicament. The last climbers had left minutes earlier, and it was getting dark. I was dressed in a T-shirt, I’d left my phone, coat, and headlamp on the ground, and the temps were forecast to be mid-20s that night. I started yelling right away, but with no houses around I was dependent on someone driving by 150 yards away with the window open and the radio off! In a way I’m glad that the pitch was so thin and hard, or I might have been tempted to try downclimbing.
"I had told my wife I’d be home by 10 p.m. She called the park a little before 11, and a buddy suggested where I might be climbing. The rangers found my car, hiked up to the base, and flipped the rope to me. I’d been shivering for six or seven hours with a full night to go.
Analysis
If I had released a rope earlier that day, it would have remained within reach but alerted me to the risk. By the end of the day, I was so complacent that, as I opened the Mini Traxion, the danger never crossed my mind. In slightly different circumstances—a remote area or stormy weather—such a simple mistake could have been fatal. It’s a good thing I had a wife who wanted me back and a buddy who knew where I climbed. (Source: Zach and John Dill, NPS Ranger.)"</t>
  </si>
  <si>
    <t>Stranded, Off-Route, Darkness, Inexperience 
Nevada, Red Rock, Black Velvet Canyon</t>
  </si>
  <si>
    <t>"On July 3 around 8 a.m., two climbers visiting from Ohio made the approach to
the base of Epinephrine, a 5.9, 15-pitch route located in Black Velvet Canyon.
In addition to their climbing equipment, they had five liters of water. As the day
progressed, they lost the route on several occasions. They consumed their last bit of water at 4 p.m. As the sun set, they began coming to the realization that they might be in trouble. By 11 p.m., they knew they needed help. They eventually found a ledge where they were able to get cell phone reception and made the call.
At 12:30 a.m. on July 4, our unit received the call, and five officers were
immediately dispatched to the area. They assessed the situation and determined that a technical rescue was needed. Volunteers received the call at 2:30 a.m. and met at the Cottonwood parking lot. Officers began setting up systems while the volunteers were en route. As volunteers arrived, they boarded the helicopter and were flown to Black Velvet Peak. One officer was immediately lowered to the climbers, who were on a ledge approximately 400 feet below the peak. One volunteer was also lowered to help in recovering the two stranded climbers. Over the course of the next five hours, both climbers were raised back to the peak. At one point, sleet came down on the team, followed by heavy rain. Both climbers were safely delivered to their vehicle, having learned that five liters of water just wasn’t enough and that route planning is crucial, especially in an unfamiliar environment. They did, however, do a couple of things right. They told people where they were going, and when they found they were in trouble, they stayed put and called for help. Even if they weren’t able to get cell reception, their friends knew they were overdue, knew where they were, and would have been able to call for help on their behalf. (Source: Edited from a posting on the Las Vegas Metropolitan Police Department Search and Rescue Unit blog: lvmpdsar.blogspot.com.) From a post on the same blog by John Wilder: “We’re always happy to have a positive outcome! A fair number of people lose the route when they leave the top of the tower. If they had headed up the Original Velvet Route, then thought they were supposed to go straight up rather than up and right, that would get them to roughly 400 feet below the peak and in deep crap.”"</t>
  </si>
  <si>
    <t>Weather - Thunderstorm Causing Falling Rocks, Inadequate Clothing and Equipment - Left at Base of Climb 
California, Yosemite Valley, Middle Cathedral Rock Descent Gully</t>
  </si>
  <si>
    <t>On June 4, Joe Ripperger (50) and Claire Epperson (25) climbed the East Buttress (11 pitches, 5.10c). The forecast for the day called for temperatures in the low 80s with a 15 to 30 percent chance of rain, so they started climbing at 6 a.m. They left their warm clothes (fleece) at the base and climbed in T-shirts—because of the warm forecast—but they did carry lightweight rain gear and headlamps. They summited by 2 p.m. with no problems, except for getting off-route for an hour. At 3:30 they started rappelling the descent gully, normally a scramble with short rappels.
Dark clouds had been moving in since about 1 p.m., when they were one or two pitches from the top, but there had been no rain. Claire was 50 to 75 feet down the first rappel on their 60-meter lead line, and Joe was at the top of the gully, when a thunderstorm opened up. Within a couple of minutes a flash flood poured over the top of Middle Cathedral, bringing rocks down with it, one of which dented Claire’s helmet. She tried to stem the narrow gully sides but was caught in the flood anyway, with water at thigh level. It was very noisy. They had to communicate by screaming at each other. The rappel line was caught under falling rocks, but Claire was able to prusik about 10 feet and reach the tag line, which Joe had let slide down the lead line. Now he could belay and pull her while she hand-over-handed up the rope. Their lead rope was trapped in the gully, leaving them at the top with only the tag line. Both were now soaked and becoming hypothermic despite rain gear. They spent several hours looking for another way down, knowing it was unlikely. It was now dark, with temps down to 40 to 45 degrees (F) and dropping.
"Around 8 p.m. they decided that the gully was their only way out. The rain and flood had finally receded to knee level, and the stuck rope had somehow become unstuck, so they managed to get down by rappelling single strands simultaneously and leaving both ropes behind. By this time they had stopped shivering and no longer felt soaking wet. However, they were unsteady and having trouble concentrating because they were so cold. They got to their car near midnight. They did not go back to the start of the climb for their pack. Joe called us the next day to report the incident so we wouldn’t start searching if someone reported the abandoned ropes and clothing.
Analysis
Joe Ripperger has 30 years of climbing experience, including Zodiac on El Cap and other routes in Yosemite, and winter ascents in Canada. Claire has five years of climbing experience. She leads trad 5.8, follows harder, and has climbed in Yosemite and elsewhere with Joe.
They lost an hour or so getting off-route on the climb, but that’s common, and you can’t always avoid sudden changes in the weather, especially if these changes are very different from the predictions. The lack of warm clothes put them in danger, but they were smart to get an early start and to carry rain gear, tag line, and headlamps. There is plenty of firewood up there that would work even if wet, but they had no fire kit.
They had a personal locator beacon (PLB), but they didn’t think anyone would be able to come up the gully that night and didn’t think they would survive the night anyway, so they didn’t activate it, figuring they had to get out on their own. Their cell phones got no service in the Valley so they had not brought them on the climb.
In Mr. Ripperger’s words: “Most of us climb light, with only the gear we’ll need for the climb and descent. In the past, I’ve always gotten away with that strategy. On Middle Cathedral it was different. Although we were prepared for rain on the route, we weren’t adequately prepared for a 50°F drop in temp! Especially in summer. So, it wasn’t the rain that got us, it was the sudden cold temperature. Now I’m including a fire starter on every climb where there might be access to wood, and an emergency shelter. And I won’t be leaving my fleece behind in order to save a little weight. It’s remarkable how fast things can crap out and deteriorate. Experience is indeed important, but it doesn’t substitute for adequately preparing for a cold overnight. I learned that the hard way.”
For a more extreme incident involving these same hazards, see Cathedral Peak, ANAM 2008. (Source: John Dill, NPS Ranger.)"</t>
  </si>
  <si>
    <t>Avalanche - Fall into Crevasse, Poor Position, Weather 
Alaska, Denali National Park, Mt. McKinley, West Buttress</t>
  </si>
  <si>
    <t>On June 13, a five-member Japanese expedition, “Miyagi Workers Alpine Federation–MWAF-2012 Denali,” was involved in an avalanche while descending the West Buttress of Denali. At an unknown time during the early morning, the expedition triggered an avalanche on a feature immediately above the 11,200-foot camp known as Motorcycle Hill. All five were roped together for crevassefall protection, so all were swept into a crevasse.
After an unknown amount of time, survivor Hitoshi Ogi (69) was able to extricate himself from the crevasse. He stated there was no sign of Yoshaki Kato (64), Masako Suda (50), Ms. Michiko Suzuki (56), or Tamao Suzuki (63). Ogi then descended to the 11,200-foot camp.
At noon on June 13, Tim Townsend of expedition “Hard Rock” was packing up camp, intending to descend, when he noticed and took a photo of a new avalanche just above camp on Motorcycle Hill. At 1:45 p.m., while descending from the 11,200-foot camp, Townsend noted a solo climber below him, without snowshoes or gear sled, “weaving erratically between wands, leaving a curvy track that was adding at least 25 percent more distance than a straight line between wands would require.” Around 10,000 feet, Townsend’s expedition members caught up to the climber, whom they believed was Japanese, and asked if he was “OK.” The climber confirmed that he was, and Townsend’s expedition continued their descent.
At 4:10 p.m. on June 14, Ogi arrived in base camp and alerted ranger Kevin Wright that there had been an avalanche, and that his other four expedition members were missing. Wright contacted the Talkeetna Ranger Station and alerted them to the situation. Ogi stated that his team was swept by an avalanche into a crevasse, and that the rope they were all tied into had “broken” during the event.
At 5 p.m., helicopter 3AE departed Talkeetna with ranger Dave Weber and myself (Mark Westman) on board. We conducted an initial search and reconnaissance flight over the entire avalanche site. The avalanche was classified as a soft slab avalanche, artificially triggered, with a destructive size of 2 (could bury, injure, or kill a person), and had released within a layer of recent storm snow (SS-A-D2-S). No clues or signs of survivors were found.
On June 15, helicopter 3AE transported rangers Kevin Wright and Mark Westman, along with two volunteers, to the site. A ground search ensued, using avalanche probes, avalanche beacons, and a RECCO locating device. Likely catchment areas and crevasses were identified, probed, and looked into. Avalanche debris boundaries were marked with color-coded wands. At a location mid-slope, just below the presumed trigger point, ranger Wright located gear at the bottom of a crevasse. Descending into the crevasse, Wright found one sled of miscellaneous gear, but no additional clues. At 1:10 p.m., due to deteriorating weather, search efforts were postponed until the next day. Ranger Coley Gentzel and three volunteers (on their way up the mountain) ascended from 7,800-foot camp to the 11,200-foot camp to help with search efforts.
On June 16 we abandoned the search due to dangerous overhead snow and ice hazard, extreme difficulty of extrication, and hazards posed by maneuvering in the confined space. (Source: Mark Westman, Mountaineering Ranger.)</t>
  </si>
  <si>
    <t>Fall on Ice, Climbing Unroped, Inexperience 
New York, Adirondacks Mountains, Nippletop</t>
  </si>
  <si>
    <t>On December 15 the weather in the northern Adirondack Mountains was bluebird clear but cold. I had spent the day with a fellow New York State Department of Environmental Conservation (DEC) forest ranger patrolling on foot to the 2,000-foot summit of Hamlin Mountain in Essex County. At 10 a.m. the same day, four men (no names, ages, or level of experience provided) from Syracuse, New York, began ascending Nippletop Mountain in the Dix Mountain Wilderness via a technical climb up a natural slide on the mountain’s west side. Three of the men were experienced mountaineers, and the fourth was not. They had decided prior to beginning the climb that they wouldn’t use a rope or other protection until one of them felt uncomfortable. They were wearing climbing helmets and using ice axes and crampons to make their way up the ice-covered slide. Around 4 p.m., when the four were three-quarters of the way up the slide, one of them reached a point where he felt he needed to be roped in. He communicated this to his climbing partners, who were above him. While one of the men above attempted to get into position to lower a rope to him, the three above saw their partner who had called for the rope begin to first slide and then cartwheel down the stair-step, ice-covered slide. According to one report, the novice climber seemed to “just let go.” He made no attempt to selfarrest with his ice axe. The climber fell 200 feet down the slide before coming to a stop against a log frozen in the ice. The other climbers could hear their friend moaning and observed him moving his arms. He began to slide again, and went another 20 feet until he was stopped by small trees growing on the slide. His friends made a quick plan. One would rappel down and stay with the victim, providing whatever assistance he could. The other two would quickly climb to the summit and call 911 on their cell phone. (One of the men had made a call home from the mountain’s summit during the summer.) They provided the climber who was staying with an insulated jacket and whatever other clothes they could quickly hand off for the victim. The two climbers reached the top of the slide and then bushwhacked to the summit, but were unable to get cell service in either location. They hurried down the trail but could not make a call until they reached town. My state cell phone rang, and the caller ID showed it was the DEC Dispatch in Ray Brook. The dispatcher advised me of accident and asked me to contact two climbers at the Noonmark Diner in Keene Valley. I arrived at the diner at 8:30 p.m. and met with the two very upset climbers inside. They once again described what happened. They stated that they were sure they saw the victim’s arm move at one point, and they definitely heard him moaning. At 10:30 p.m. two other rangers, a physician’s assistant, and I left the command post and began hiking toward the injured climber. We carried all the equipment needed to stabilize and protect the climber until first light, when a helicopter could fly in. We hiked the trail to Elk Pass and then followed the tracks the climbers had made early in the day when they bushwhacked to the slide. As we came out near the slide we spotted the headlight of the climber who had stayed with the injured man. Although it looked like only short distance above us through the woods, it took us an hour to reach the two men. We arrived at the location at 3:30 a.m. on December 16. The physician’s assistant began assessing, stabilizing, and warming the injured climber with assistance from forest rangers. He had multiple skull fractures, intercranial pressure, fractured C1, broken ribs, and a six-inch-long laceration on his left cheek. He was also hypothermic. At 4:20 a.m. six forest rangers geared up and left the command post to head to our location. At the same time another ranger was in the State Police helicopter hangar at the Lake Clear Airport, 20 miles away, preparing the helicopter for a hoist operation. The weather window was small but appeared to provide enough time to fly in, lower a litter, move away, and then return to hoist the patient and the physician’s assistant out. However, the helicopter was not even able to get close enough for those of us on the ground to ever hear it. At that point I knew we were about to begin one of the most difficult and grueling carry-outs that DEC forest rangers have done in recent memory. At 8:30 a.m. the six forest rangers arrived with the litter for the carry-out, and shortly after that two experienced local climbers that had been asked to assist in the rescue operation joined us. A discussion ensued regarding the best route for the carry. It was decided to use a rope belay system to lower the injured climber five pitches, each about 200 feet in length, to the bottom of the slide. We would then carry him up through a spruce-fir forest to Elk Pass, where we could pick up the Nippletop Mountain Trail. We could then use a backpack carry system for the remaining one and a half miles down the trail to the vehicles. We began carrying at 8:30 a.m. but did not reach the ambulance waiting at the command post until 8 p.m. Eleven and a half hours of carrying, sliding, dragging, lifting, pulling, cutting, throwing, and pushing by forest rangers, volunteer climbers, and local emergency response volunteers. Once we reached the bottom of the slide, we had to carry the litter through the spruce-fir forest. Again we worked in teams with a group of forest rangers using axes and handsaws to clear a trail while the other group would carry the litter. When we arrived at the trail, we rigged up the backpack carry system. Once we reached the Ausable Club Road, we loaded the litter on one of the vehicles and drove out to meet an ambulance from the Keene Valley Rescue Squad. The injured climber was transported to the local hospital and then on to Fletcher Allen Hospital in Burlington, Vermont, where he was operated on immediately. Intercranial pressure was the biggest concern. He is making a slow recovery, but p.m. and met with the two very upset climbers inside. They once again described what happened. They stated that they were sure they saw the victim’s arm move at one point, and they definitely heard him moaning. At 10:30 p.m. two other rangers, a physician’s assistant, and I left the command post and began hiking toward the injured climber. We carried all the equipment needed to stabilize and protect the climber until first light, when a helicopter could fly in. We hiked the trail to Elk Pass and then followed the tracks the climbers had made early in the day when they bushwhacked to the slide. As we came out near the slide we spotted the headlight of the climber who had stayed with the injured man. Although it looked like only short distance above us through the woods, it took us an hour to reach the two men. We arrived at the location at 3:30 a.m. on December 16. The physician’s assistant began assessing, stabilizing, and warming the injured climber with assistance from forest rangers. He had multiple skull fractures, intercranial pressure, fractured C1, broken ribs, and a six-inch-long laceration on his left cheek. He was also hypothermic. At 4:20 a.m. six forest rangers geared up and left the command post to head to our location. At the same time another ranger was in the State Police helicopter hangar at the Lake Clear Airport, 20 miles away, preparing the helicopter for a hoist operation. The weather window was small but appeared to provide enough time to fly in, lower a litter, move away, and then return to hoist the patient and the physician’s assistant out. However, the helicopter was not even able to get close enough for those of us on the ground to ever hear it. At that point I knew we were about to begin one of the most difficult and grueling carry-outs that DEC forest rangers have done in recent memory. At 8:30 a.m. the six forest rangers arrived with the litter for the carry-out, and shortly after that two experienced local climbers that had been asked to assist in the rescue operation joined us. A discussion ensued regarding the best route for the carry. It was decided to use a rope belay system to lower the injured climber five pitches, each about 200 feet in length, to the bottom of the slide. We would then carry him up through a spruce-fir forest to Elk Pass, where we could pick up the Nippletop Mountain Trail. We could then use a backpack carry system for the remaining one and a half miles down the trail to the vehicles. We began carrying at 8:30 a.m. but did not reach the ambulance waiting at the command post until 8 p.m. Eleven and a half hours of carrying, sliding, dragging, lifting, pulling, cutting, throwing, and pushing by forest rangers, volunteer climbers, and local emergency response volunteers. Once we reached the bottom of the slide, we had to carry the litter through the spruce-fir forest. Again we worked in teams with a group of forest rangers using axes and handsaws to clear a trail while the other group would carry the litter. When we arrived at the trail, we rigged up the backpack carry system. Once we reached the Ausable Club Road, we loaded the litter on one of the vehicles and drove out to meet an ambulance from the Keene Valley Rescue Squad. The injured climber was transported to the local hospital and then on to Fletcher Allen Hospital in Burlington, Vermont, where he was operated on immediately. Intercranial pressure was the biggest concern. He is making a slow recovery, but his doctor feels he will recover and return to his family members and friends. (Source: New York State Forest Ranger Rob Praczkajlo.)</t>
  </si>
  <si>
    <t>Fall on Rock 
Virginia, Shenandoah National Park, Old Rag Mountain</t>
  </si>
  <si>
    <t>On March 31, Art Webb (51) was climbing the Piton Crack (5.7) on Skyline Wall when he took a short pendulum fall (under 10 feet) on a traversing tight hand and finger crack. The fall caused him to strike a chunk of rock on a small, jutting arête, breaking his leg just above the ankle. Due to the late hour, and after discussion with medical control, the decision was made for EMS/SAR personnel to spend the night on Old Rag with the victim. A U.S. Park Police air rescue helicopter conducted a litter-hoist evacuation the next day.
Analysis
This was truly a freak occurrence. It is unlikey that the accident could be reproduced. Just poor luck. (Source: Aram Attarian.)</t>
  </si>
  <si>
    <t>Fall on Rock - Cam Pulled Out 
Alberta, Banff National Park, Mt. Cory</t>
  </si>
  <si>
    <t xml:space="preserve">On Saturday, July 21, two climbers set off to climb a route on Bumpers Buttress west of Banff. They selected the route Short Jerky Movements, which was located above the Spasm Chasm (local name). The two climbers were quite experienced. While climbing the third pitch, the leader placed a small camming unit and had difficulty locating other sound gear placements. About five meters above this piece of protection, for an unknown reason, the leader fell. The force of the fall pulled out the small camming unit, which subsequently placed the entire force of the fall onto the belay station (factor two fall).
The climber fell a total of 35 meters and was hanging on the rope 20 meters below the belay station. The lead climber was initially unconscious, and the belayer noticed that the leader was bleeding significantly. The belayer, recognizing the severity of the situation, immediately tied off the lead climber and phoned Banff Dispatch. The dispatcher took initial information and transferred the caller to the Visitor Safety rescue leader who was on shift. The rescue leader and climber discussed the situation, and it seemed reasonable for the belayer to lower the injured climber down to the next station to wait for rescue.
After the rescue leader confirmed the location with the reporting belayer, a team of three specialists flew from Banff. Rescuers were on the scene in 40 minutes. One rescuer was long-lined into the accident location. The rescuer rigged the belay station and patient to be flown out. A second rescuer flew into the site and clipped onto the patient while the first rescuer released the patient with an Italian (Munter) hitch. The patient was flown directly to a waiting ambulance. The pilot returned for the injured climber’s partner and the initial rescuer.
Analysis
The climbing team had an appropriate amount of experience to undertake such a climb. However, on occasion, experienced climbers fall off. Upon follow- up with the lead climber who fell and his belayer, it was learned that they had no recollection of why the leader fell in the first place. There are a number of possibilities: 1) rockfall, 2) breaking a hold, and 3) the climber slipped. Fortunately, the climbers had protected the anchor by redirecting the rope through the anchor. The belayer placed a quickdraw on a highpoint on the anchor to prevent the load from impacting the belayer’s body directly. This maneuver likely prevented injury to the belayer. Also, the experience level of the climbers, specifically the belayer, allowed them to secure the situation to enable rescuers to efficiently extract them. This was a great example of people displaying preparedness when they have had an unlikely turn of events.
</t>
  </si>
  <si>
    <t>Fall on Rock - Lost Balance, Protection Pulled Out 
Crowders Mountain State Park, Two-Pitch Wall</t>
  </si>
  <si>
    <t>I was guiding a group at Gumbies on April 14 when a woman came up from the gully that leads down to Two Pitch Wall to tell me that Chris Bernick (37) had taken a long fall on Secret Service (5.10+)/Double Naught Spy (5.9 R), rendering him unconscious. From the top of the gully we could see him unconscious on a ledge, extremely far below the piece that had caught him. Chris’ buddy was coming up the gully, on his way to the top to try to rappel down to Chris. We followed the friend and assisted with anchoring a rope at the top of the climb, barely reaching Chris. At this point rescuers arrived, and Alberto Beani, a former Italian mountain rescue team member, was on his way up to Chris, who had fallen to a point approximately 10 feet above the ground. My co-instructor and I fixed the rope at the top so Alberto could clip into it and assess Chris. Alberto attached himself to the rope and then secured himself to Chris’ harness. Chris’ belayer, Leslie, and others who had been instructed to hold onto her harness to support her, then lowered the pair to the ground. According to other climbers at the scene, Chris had reached the crux almost at the top of the climb when he fell. A witness stated that Chris lost his balance while clipping into a cam he had just placed. The fall caused some of his gear below to pull. He fell backward approximately 40 feet and slammed into the rock face head-on, damaging his helmet. He bounced again and landed on the small ledge where he was found unconscious and bleeding profusely. His fall was arrested by a nut (size unknown). Leslie stated that she did not believe she could I was guiding a group at Gumbies on April 14 when a woman came up from the gully that leads down to Two Pitch Wall to tell me that Chris Bernick (37) had taken a long fall on Secret Service (5.10+)/Double Naught Spy (5.9 R), rendering him unconscious. From the top of the gully we could see him unconscious on a ledge, extremely far below the piece that had caught him. Chris’ buddy was coming up the gully, on his way to the top to try to rappel down to Chris. We followed the friend and assisted with anchoring a rope at the top of the climb, barely reaching Chris. At this point rescuers arrived, and Alberto Beani, a former Italian mountain rescue team member, was on his way up to Chris, who had fallen to a point approximately 10 feet above the ground. My co-inst
ructor and I fixed the rope at the top so Alberto could clip into it and assess Chris. Alberto attached himself to the rope and then secured himself to Chris’ harness. Chris’ belayer, Leslie, and others who had been instructed to hold onto her harness to support her, then lowered the pair to the ground. According to other climbers at the scene, Chris had reached the crux almost at the top of the climb when he fell. A witness stated that Chris lost his balance while clipping into a cam he had just placed. The fall caused some of his gear below to pull. He fell backward approximately 40 feet and slammed into the rock face head-on, damaging his helmet. He bounced again and landed on the small ledge where he was found unconscious and bleeding profusely. His fall was arrested by a nut (size unknown). Leslie stated that she did not believe she could lower him to the ground by herself without causing further injury, so she chose to wait for help. Chris’ fall had pulled her four feet off the ground. Chris sustained severe head trauma and an injury to the right shoulder. He was transported by helicopter to Charlotte Medical Center. (Source: Joe V. and Crowders Mountain State Park.)   Analysis
Great effort and support by climbers assisting climbers. Solid gear placements and an anchored belayer could have made the difference here. (Source: Aram Attarian.)</t>
  </si>
  <si>
    <t>Fall on Rock - Rock came Loose 
California, Pinnacles National Monument, Discovery Wall</t>
  </si>
  <si>
    <t>On April 23, Al Shaver is leading and I (Steve Nechodom) am following on Lost Horizons (5.8). Both of us are in our 50s, with half a life of climbing experience apiece. We have been trad partners for six years. About 3 p.m., I am going to the right across the 30-foot traverse about 80 feet up. I have just cleaned two pieces in the first eight feet. Now 12 feet across, my right hand stretches to a miniature brick hold, feet smearing lichen, then a dainty, long, right-foot stretch. Brick shears off. Penjy onto outstretched right foot. Wish my leg had still been bent; straight right leg fails to damage the cliff. Stopped by pink Tricam in navel-high horizontal, three feet left of belay ledge and 18 feet above me. “ROCK!” comes out of my mouth. Minor bang on right knee, right ankle not right but functional. Wait, curse, and moan. Climb 15 feet to belay. Tie in, sit down, curse and moan. Decide not to lower off into massive poison-oak field.
Rearrange belay for downward pull. Al leads second pitch to tree belay. I sort out how to leave the belay ledge without stressing right ankle too much, climb 25 feet or so up open book. Switch to hand traverse on the outside of arête. Another half brick blows off from under right foot: no fall, but a solid slam. I yell “Rock!” again. Right ankle yells fat obscenities at me. Stop, curse, and moan. I spend 30 minutes climbing the last 30 feet, and announce the end of the climbing day.
I hobble 20 yards with Al’s help to a grassy slope and park my butt while Al goes down to get tape, boots, and food. Eat, tape ankle tightly, and install boot laced really tight. Leave the top of Discovery Wall at 6 p.m., walking sideways so ankle won’t bend. Stop every 50 to 100 feet, loosen boot every other stop. Arrive at Al’s car at 8:30 p.m., perhaps a half mile, certainly a record for slow. Al drives back to my car in Salinas. I drive with my left foot back to Berkeley. Neighbor unloads my car. Done moving at 1 a.m.
Small crack in talus bone. Transverse tarsal joint pounded to putty, minimal swelling. Five weeks of crutches and air cast. Four more weeks with air cast. Six months later, still using ankle braces.
Analysis
We had done this climb a few months before, and I am sure I used the same half- brick hold on the traverse the first time. The unsure mossy footing caused me to hang harder on the hold this time, and it broke. Pinnacles is known for chossy climbs and rockfall. I am not going to burn my guidebook, just climb with greater care. (Source: Steve Nechodom.)
(Editor’s note: “Chossy” is a term that Brits use for climbs that have lichen, moss, wet surface, loose bits, or all of the above.)</t>
  </si>
  <si>
    <t>Fall on Rock - Tripped over Fixed Line 
California, San Jacinto Wilderness, Idyllwild, Suicide Rock</t>
  </si>
  <si>
    <t>On July 24, Karen Gose (27) died of injuries sustained while demonstrating climbing and rappelling techniques on the face of Suicide Rock. Gose, a counselor with a Girl Scout troop, fell 30 feet onto a rock ledge during a rappelling demonstration. CAL FIRE/Riverside County Fire Department responded and lowered a medic to the rock ledge. He attended to the woman and prepared her for a helicopter hoist. She complained of difficulty breathing and was thought to have a broken hip and possible rib damage. At 2:50 p.m. she was hoisted into the helicopter. At 3:04 p.m., attending personnel transferred Gose into a Mercy Air helicopter for transport to Desert Regional Medical Center in Palm Springs. She died en route.
Analysis
Along the base of the Weeping Wall, a ledge runs from left to the right and curves upward toward the base of the left-facing dihedral forming the right side of the Weeping Wall. Gose apparently had a fixed line along this ledge. As one moves leftward along this ledge (toward Bye Gully), the drop-off below gradually increases, though never more than about 30 feet. She apparently had rappelled from the Surprise anchors to this ledge, and as she was unclipping from the rope she tripped over the fixed line, going over the drop-off below.
Not a rappel rigging failure, nor an anchor failure. Simply a very tragic accident. (Source: Edited by Beth Shilliday from a report on Supertopo.com.)</t>
  </si>
  <si>
    <t>Fall on Rock, Attempt to Clip Bolt - Inadequate Protection, Exceeding Abilities 
Kentucky, Red River Gorge, Muir Valley</t>
  </si>
  <si>
    <t>On June 16 a man (48) started to climb a sport route called I Banged my ***** Knee. When he got about eight feet off the ground and was attempting to clip the first bolt, he fell and impacted the ground. His fractured his right tibia and fibula. Muir Valley Rescue was called from a nearby emergency-station radio. Volunteers, including three paramedics, responded in about three minutes. The patient was treated, packaged, and transported to an ambulance that was waiting on the Muir Emergency Road.
Analysis
The climber was inexperienced and could have avoided the accident by stick clipping the first bolt. (Source: Rick Weber.)</t>
  </si>
  <si>
    <t>Fall on Rock, Attempt to Clip Bolt - Too Much Slack in Rope 
Kentucky, Red River Gorge, Muir Valley</t>
  </si>
  <si>
    <t>During the early evening on March 19, a woman (22) was leading the sport route Tanduay Time (5.10d) at the Boneyard Wall and fell while trying to clip the anchors. She fell approximately 20 feet, hitting the prominent ledge about halfway down. She impacted on her lower back and was lowered to the ground by her belayer. She complained of significant back pain. One of her party called Muir Valley Rescue on a nearby emergency-station radio. Rescuers arrived about four minutes later and treated and packaged the patient for litter transport to the Muir Emergency Road, where an ambulance awaited.
Analysis
The general consensus was that there was too much slack in the rope between the belayer and climber. In a re-enactment the next day, a “normal” lead fall from this point on the wall resulted in a modest fall that terminated several feet above the point where the victim impacted the ledge. (Source: Rick Weber, Muir Valley.)</t>
  </si>
  <si>
    <t>Fall on Rock, Cardiac Arrest - Dehydration and Lack of Blood Pressure Medication 
Kentucky, Red River Gorge, Muir Valley</t>
  </si>
  <si>
    <t>Late in the afternoon on June 19, a man (44) was climbing a sport route named Earth Surfer (5.11d) in Muir Valley. While on lead about 50 feet up and being belayed by his 15-year-old son, he groaned and went limp as though he had passed out. He then took what would be considered a long, but moderate, fall of about 25 feet. He stopped in air about level with the second bolt, the fall being skillfully arrested by his son. The victim did not impact the rock face on the way down, nor did he impact the ground. After falling, the victim was hanging limp in his harness and was not moving. His son immediately lowered him to the ground, where other climbers in the area tried unsuccessfully to locate a pulse or detect breathing. Two young men started CPR while another ran to a Muir Emergency Station and radioed for help. Rick Weber, lead WFR, was nearby and arrived at the scene about 10 minutes after the victim fell. He radioed the county dispatcher and requested a helicopter. He then took over administering CPR. Other Muir Valley Rescue volunteers arrived and assisted with CPR for about an hour. After determining that there were no signs of life, efforts at resuscitation were terminated. The medical examiner determined that the victim died of a massive coronary event and that death occurred immediately.
Analysis
The victim’s son, who was belaying him, reported that his father had run out of blood pressure medication. The pair had been climbing all day in 90-degree weather on strenuous routes. (Source: Rick Weber.)</t>
  </si>
  <si>
    <t>Fall on Rock, Climbing Alone 
California, Matterhorn Peak, Sawtooth Ridge</t>
  </si>
  <si>
    <t>Early in the morning on Saturday, June 30, Michael Ybarra (45) set out by himself to traverse the Sawtooth Ridge, according to his sister and Alex Few, a friend. He was scheduled to return from his climb by Sunday evening at the latest. After he didn’t contact Ms. Few as planned, nor respond to her efforts to call, email, and text him, she contacted local search and rescue personnel on Monday.
Authorities from Mono County and Yosemite National Park conducted a search for Ybarra, including by helicopter. He was located, deceased, on the park side of the ridge, and his body was recovered. He had signed the Matterhorn summit register on June 30 and continued west along the ridge. His rope was found some distance above his body, still coiled. He may have been downclimbing to save rappel gear, but the cause of the accident is unknown.
Ybarra was an experienced climber and had been a journalist with The Wall Street Journal and The Los Angeles Times, as well as author of a book, Washington Gone Crazy. (Source: John Dill, NPS Ranger, and The Wall Street Journal, July 5, 2012.)
(Editor’s note: To his great credit, Ybarra had told his sister of his intentions. Thus, if he had been injured and not killed, there would have been the possibility that he could have been rescued.)</t>
  </si>
  <si>
    <t>Fall on Rock, Climbing Alone 
North Carolina, Pilot Mountain State Park</t>
  </si>
  <si>
    <t>On July 30, Lloyd Ramsey (70), a local climber well known to the park staff and climbing community, was found dead at the base of the Foreign Trade Zone/Bat Out of Hell area. He had fallen a distance estimated at 50 feet by authorities. He was wearing his harness with a rope attached. No anchors were rigged for either a rappel or climb. Local climbers noted that Lloyd avoided rappelling, and he was also known to do a lot of roped solo climbing. Lloyd was careful about building anchors, but could be too casual around cliff edges. He suffered extensive trauma in the fall.
Analysis
State park rangers found Lloyd during the conduct of a hasty search after his van was found in the parking lot when the park had closed. He was wearing a climbing harness and hiking boots. His climbing pack was found at the top of the cliff, zipped shut and neatly organized. It contained his climbing shoes, some climbing gear, and water. A 70-foot climbing rope was attached to his harness with a Grigri. Tied above the Grigri on the climbing rope was a double-loop figure-of-eight knot. The rope was attached to a doubled 50-foot rope (25 feet in length) that appeared to be prepared for an anchor with a locking carabiner and a double-loop figure-of-eight knot. The opposite end of the 25-foot anchor line had a double overhand loop tied into it. It was not attached to any anchor point. The investigation by state park personnel and experienced climbers was unable to identify a specific cause for this tragic incident. Climbing alone has many drawbacks. This is one of them. (Source: Pilot Mountain State Park, Aram Attarian.)</t>
  </si>
  <si>
    <t>Fall on Rock, Failure to Follow Route 
North Carolina, Rumbling Bald</t>
  </si>
  <si>
    <t>On February 25, I (Mike Best, no age given) arrived at Rumbling Bald around 7:50 a.m. to meet John, my partner for the day. We started with Comatose (5.8), followed by an unnamed sport climb (5.9). After completing both climbs we elected to do Bunky’s Rest Day (5.8). Neither of us had done the route before, but based on the topo and rating, it seemed to be a route that I could easily climb. The topo shows twin cracks leading straight up to a slab, then moves out to a bolt (5.8). From this point the route moves up and right to a second bolt, then over a small roof and on to the anchors. The total climb to the anchors is 150 feet. I racked up, John put me on belay, and I headed up the twin cracks. The climbing to start isn’t terribly difficult (5.6), with tricky but ample gear placements. After 50 feet I plugged a finger-size cam and moved out to the first bolt. I clipped the bolt at a ledge and took my first assessment of the upper part of the route, which wasn’t visible from the ground. At this point I realized the route gets more serious. From here I could barely see the second bolt. Moving between the first and the second bolt definitely takes you through a no-fall area, because the farther right you climb, the more likely you become to fall directly into the gully, which has several ledges and trees that could definitely cause injury. The second bolt featured another nice rest area with a small ledge and good handhold. This was a good area for another risk assessment. From here, bailing was very easy; I could be lowered to a rappel station in the gully, or could elect to rappel off the single bolt (which clearly had been done before as there was a quick-link attached to it). I took a look up the next part of the climb, which involved moving up the slab, pulling the small roof, and then climbing an undetermined distance to the anchor. I could see the roof had several cracks underneath to provide good gear, and the distance to the roof was pretty short. On my way to the roof, John let me know that we’d reached the center mark on the rope. I was able to move through the roof with a solid undercling, allowing me to get my feet high and reach up for a crimpy hold. Looking up after the roof, I noticed what appeared to be a thin crack no more than 10 feet above, but still no anchor in sight. From here I made the decision to climb the crack, place some gear, and then make another decision. The climbing was definitely a bit tougher, composed of slab moves with poor handholds. Once at the small crack, I realized just how thin it was and placed a Black Diamond C3 (size 0, green). From this point there was no anchor in sight, which meant I was now probably 120 feet up (or 30 feet from the anchor, per the topo). I took a quick look around to find my next point of protection and couldn’t find anything. From what I could tell, the route flattened out about 15 feet from where I was, and I assumed a few more feet took you to an anchor. Given that I’d placed a solid piece of gear, I continued up, looking for the anchor.
Immediately after the green cam the climbing got tough—frankly much too tough for a 5.8 climb. I found myself using dime-thick crimps and smears for several moves. About 10 feet out from the green cam, I was still balanced precariously with no anchor in sight, and at this point had no ability to downclimb back to the green cam. I looked left and noticed that if I could move slightly up and left, there was a ledge and some reasonable handholds—in all likelihood the correct route. I moved higher and found myself in a funky position with my left hand and left foot matched on a foothold, right hand on a sidepull, and right foot effectively off the wall. I tried to move more weight onto my left foot, but got nowhere. I was 15 feet above my last piece, and I’d climbed myself right into a place where I couldn’t go up and I couldn’t downclimb. I attempted to shift my weight, my left foot smear couldn’t take it, and off I went. Sliding feet-first down the slab. I quickly reached the 0 cam and continued over the roof. After I cleared the roof, the rope began to tighten, and eventually I came to a stop right atop the last bolt I’d clipped. I was effectively lying face-down on the slab, with no weight on my feet and thankful that the fall had stopped. I did a quick personal assessment and tried to get on my feet. That is when I realized I hadn’t escaped this fall unscathed. The pain was immediate. On a 1-to-10 scale, this was a 10, easily the most intense pain I’d ever felt, and I realized that standing was not an option. I yelled down to John that I was OK and just needed a minute to collect myself. I attempted to put a little more weight on my right foot, then tried my left foot. Neither was going to work. My back was also in pain, but I had full feeling in my legs, could move everything around, and realized the back injury was just a large bruise from where the harness had come tight. I told John that I couldn’t put any weight on either of my feet, and that my back had some pain, but otherwise I was good. Given my situation, location, and gear, John and I decided that he would lower me to the rappel station. He began lowering, and when I arrived at that last bolt that I’d clipped I told John to hold up. I unclipped my alpine draw, figuring the more slings I had the better. The rest of the lower was relatively easy, although definitely not pain-free, as I was using my hands and my knees to keep myself off the wall. I arrived at the rappel station with 10 feet of rope to spare (whew!), sat myself upright on the slope next to the tree, rigged a tether (using my cordelette and a locking carabiner) to attach myself securely to the tree, and told John I was safe and to take me off belay. I quickly rigged a rappel with a backup, tossed the rope down, and away I went on a butt-sliding rappel down a gully thick with vegetation. After another 50 feet or so, I arrived 10 feet left of where I’d started the climb and safely on the ground. Estimated time since the fall was about 30 minutes. Getting down was the easy part—getting to the car was a whole different ball game. Three of John’s friends, who had been climbing nearby, offered assistance. (If you think climbers aren’t a supportive group, you’ve clearly not met the right climbers.) One of them, an EMT, immediately began taking off my climbing shoes and gave me some ibuprofen to help deal with the pain. The scramble down to the main trail wasn’t without its pain and awkwardness. As I slid on my rear end, I think I managed to roll over every stump and pointy rock on the trail. After about an hour we arrived at base of the main trail, and three hours after leaving the rock we reached the parking lot of Rumbling Bald. At the hospital in Charlotte, I was diagnosed with a left calcaneus fractured in three places and a fractured right talus bone. The orthopedist thought that in four to five weeks my right foot should heal enough to allow weight to be placed on it, and that my left foot would take around 10 weeks to bear weight.
Analysis
I got lost on a route that I’d never climbed, and that the guidebook didn’t describe in detail. This is a risk I accepted then and accept now. Getting off-route happens, and falls happen. In this case, if I had gone left from the last piece of gear, I would have found easier climbing, likely would’ve made it to the anchors just fine, and would’ve climbed a few more routes that day. Having the ability to self-rescue was good. (Source: Mike Best.)</t>
  </si>
  <si>
    <t>Fall on Rock, Inadequate Belay 
Idaho, City of Rocks National Reserve, Breadloaves</t>
  </si>
  <si>
    <t>At 2:50 p.m. on July 7, climbing ranger Brad Shilling was flagged down by a park visitor who reported there had been a climbing accident and that the climber had a head injury. The visitor pointed to the descent route from the climb Intruding Dike (5.7) on the Breadloaves, about 30 meters from the road. Shilling found Julia Batten (51) lying on her side at the base of the climb. Primary survey disclosed a raised lump about two inches in diameter at the right base of her head. Batten was very disoriented, but during the assessment she complained of pain in her ankles, her right scapula, and her neck. She had distinct retrograde amnesia, and would repeat questions and statements over and over in a one- to two-minute cycle. Shilling radioed headquarters and requested both a ground and air ambulance to be dispatched to the Breadloaves designated landing zone. A cervical collar was applied, along with a backboard and a splint on both ankles. Oxygen was administered, and the patient was moved to the LZ. Life Flight helicopter arrived at 3:44 p.m. and assumed care of the patient. They lifted off at 4 p.m., bound for Utah. Batten was taken to the Huntsman Center in Salt Lake City, where she works as a nurse. She was diagnosed with a fractured spine, a concussion, two broken ribs, and a fractured ankle.
Analysis
Batten and her partner, Tosh Lahey, had just finished the Intruding Dike, and Lahey had belayed Batten almost all the way down the descent. Batten requested to be taken off belay before she reached the bottom, and was attempting to climb down the last 20-foot section unroped when she fell. Though the distance of the fall was not far, the landing was among rugged boulders. If she had stayed on belay until reaching level ground, this accident would not have occurred. (Source: Brad Shilling, Climbing Ranger.)</t>
  </si>
  <si>
    <t>Fall on Rock, Inadequate Belay - Cam Device Open, No Backup Knots 
Massachusetts, Hammond Pond, Vittles Wall</t>
  </si>
  <si>
    <t>On April 14 I was climbing Hominey (5.8) on the Vittles Wall, a 25-foot crag near Hammond Pond. I’ve been climbing for five years, and although I have easily completed routes rated more difficult than this, I have struggled and fallen repeatedly on the crux bulge at the top of Hominey. Although I was without a partner, I had a few free hours that morning and was in the area, so I decided to take another shot at Hominey on self-belay. I was using a Petzl Basic on a fixed line. The Petzl Basic documentation warns that the cam that locks on the rope can be jammed by foreign material and fail to close. Petzl recommends tying backup knots on a redundant line. Having repeatedly fallen on my Basic over the previous year without mishap, I neglected to tie backup knots. On other occasions I had felt that spending time and energy tying these knots weakened me just as I needed strength for hard moves. This time I easily reached the crux but, as usual, struggled to get over it. Twice, I decided to downclimb to a rest just below the bulge. Both times I had to open the cam on the Basic to allow the rope to pass through the device. On the third attempt, I popped off my holds and heard the rope whip through the device without any resistance. I had enough time during the fall to realize that, although it was unlikely that I would die, this would be a serious accident.
I landed on my left foot. The impact felt incredibly violent, and I could tell immediately that I had broken my left tibial plateau badly. I stood on my right leg to disconnect myself from the rope, and lay down to call 911. I had taken a wilderness first-aid course two years ago, and realized that blood circulation was important for the survival of my leg, so I straightened it into a position of function. The Vittles Wall is a bit off the beaten path, so I was on the phone for 45 minutes while the Newton firefighters looked for me. Eventually the 911 dispatcher suggested I yell to help them locate me. Another climber heard me yell and led the firefighters in my direction. The Newton firefighters did an incredible job carrying me out on a board. I spent the next 52 days in Beth Israel Hospital in Boston. I’ve had 13 surgeries, two metal plates, too many screws to count, and a post-op infection for nearly a year. I might need knee replacement surgery.
Analysis
I’m not sure why the cam did not close. It’s possible that the tip of my belt managed to get into it and hold it open. It’s also possible that after the second downclimb I left it locked in the open position, which is possible with the Basic.
(Source: Streph Treadway, 44.) (Editor’s note: She mentioned not tying backup knots, but did not indicate whether they would have prevented grounding out. They may well have. Also of note is a recurring theme: the value of having taken a wilderness first-aid course. )</t>
  </si>
  <si>
    <t>Fall on Rock, Inadequate Protection 
California, Joshua Tree National Park, Intersection Rock</t>
  </si>
  <si>
    <t>In October I was leading the Left Ski Track (5.11a) on Intersection Rock and suffered a ground fall from about 20 feet up. I landed in a patch of dirt that is about two feet by three feet. All around the spot where I landed are sharp rocks that could have seriously injured me.
"I climbed up past the “fin” area of the climb, which is about 18 feet off the ground, or so it appears. I placed a No. 4 C4 cam behind the flake/fin down low in the pod, clipped the piece, and continued up the climb. I messed up the sequence through the crux and decided to take what I thought would be a short fall to my last piece and start the sequence over again. I told my partner, “Falling,” let go, and fell to the ground. My No. 4 cam popped out of its placement, as did a crappy No. 2 below it. I knew the No. 2 was no good, and knew that once my No. 4 had popped, I was going to the ground. I landed on my butt, which broke my fall wonderfully. My arms also broke a bit of the fall, although I didn’t hit them hard on the rocks. I didn’t hit my spine or head on the rocks at all, which is probably why I ended up in reasonable condition.
After the fall I stayed on the ground for a minute and felt out my injuries. My chest and butt hurt, but other than that I didn’t feel horrible. I then stood up and immediately felt pain in my rib cage. As I stood up, I felt some movement in my chest, which was pretty freaky.
My partner took me to Hi-Desert Medical Center in Joshua Tree, where the staff put me through a CT scan. The doctor came in about two hours after the scan and told me that I didn’t have any broken ribs, my spine was intact, and I didn’t have any organ damage. He said I had soft-tissue damage and cartilage damage at my [costochondral junction], and that it would most likely take a few weeks to heal.
Analysis
Causes of the piece of protection failing: I went back to the site on Sunday and looked at the area where I had placed the cam. The crack is slightly flaring, but not horribly. I have to assume that as I moved past my No. 4 placement, the cam rotated or slid up the crack into a more flaring section. When I fell, the outward pull on the piece popped the cam outward and through the more flaring area of the pod. If I had slung the piece, the piece probably would have not rotated or moved, and it would have held my fall. A better No. 5 placement was available higher in the pod and deeper in the rock. This alternative placement would have been much safer, but I didn’t have a cam of this size with me. I have since bought one for such cases.
Slinging pieces that are critical on lead to protect the leader from a ground fall is always a good idea, especially if movement of that piece can jeopardize its integrity. A common complacency error among climbers is to assume that larger protection does not require as much care while placing the piece. I can now testify that larger protection needs just as much care as placing smaller protection pieces.
It was definitely psychological pro. I was not relying on it at all. I knew the next piece I was going to place, which hand I was going to use, and racked it in the appropriate place on my harness. I took an educated risk in relying on that protection and executed everything as planned. I just should have slung the piece.
I also agree with the recommendation of downclimbing and “taking” on the pro if the option is available. I was so confident in the placement that I just took the fall instead. If I had downclimbed, I would have seen that the piece had walked and would have been able to correct it.
I am not proud of this ground fall. It is an embarrassing blemish on my otherwise excellent climbing record. I hope others can learn from my mistake. (Source: Nelson Day, edited from a post on Supertopo.com.)"</t>
  </si>
  <si>
    <t>Fall on Rock, Inadequate Protection 
North Carolina, Rumbling Bald</t>
  </si>
  <si>
    <t>During the early afternoon of January 2, Bill McAfee (40) fell off Good Samaritans (5.9+), located on the Cereal Buttress. He had placed a solid-looking No. 3 Camalot about 10 to 12 feet into the climb. He climbed another 10 feet or so, and was working on placing another piece of pro. McAfee and his partner had discussed using the bolts on an adjacent route (Frankenberry), but they were out of reach. He was approximately 25 to 30 feet up the corner, doing a layback move, when he fell. McAfee experienced severe head trauma despite wearing a helmet. Rescue personnel, working with climbers, carried him down from the Cereal Buttress to the parking lot. A helicopter left around 3:10 p.m. He died later in the day.
Analysis
Bill McAfee climbed too far above his last piece of protection for it to even matter in the event of a fall. He was too run-out. (Source: Aram Attarian.)</t>
  </si>
  <si>
    <t>Fall on Rock, Inadequate Protection at Cliff Top 
Maine, Camden Hills State Park, Mt. Megunticook, Maiden Cliff</t>
  </si>
  <si>
    <t>Maria Millard (28) was climbing with friends Sigrid Coffin and John Cronin. Moments before she was going to rappel from the top of a climb, her partners recalled her saying, “I’m off belay, I’m safe.” She then fell an estimated 65 feet. Julie Libby of Camden First Aid, which assisted at the scene, said she believes Millard landed on her shoulder on small rocks and hard-packed soil. “It seemed like the brunt of it was on her shoulder and the side of her face,” she said. Partner John Cronin said he thought Millard may have lost consciousness for about 30 seconds, but Libby said the woman was conscious during the half-hour it took to lower her down the mountain, and she was speaking coherently, suggesting she did not sustain a serious head injury. She was wearing a helmet. (Source: Edited from an article in Bangor Daily News , October 12, 2012, by Tom Groening.)
Analysis
Millard is fortunate in terms of the level of injuries she sustained after a long fall. It would seem that her category of cause has to do with switching from being on belay to preparing for a rappel at the top of a climb. This can be a vulnerable time, but one can secure to an anchor with a sling while setting up for a rappel. (Source: Jed Williamson.)</t>
  </si>
  <si>
    <t>Fall on Rock, Inadequate Protection, Inadequate Knowledge of Route Rating 
California, Joshua Tree National Park, The Cyclops</t>
  </si>
  <si>
    <t>On November 7, Bob (62) and I (67) arrived in Joshua Tree in celebration of Bob’s retirement. We spent the morning top-roping Hands Off (5.8) and practicing self-rescue techniques. Bob said there was a 5.3 on Cyclops Rock, a good first lead for the week. I usually follow but have led for three years, while Bob had led for over 30 years. The fissure called the Eye was directly above the route, and Bob explained that you go through it to descend. We scrambled up a ramp to the base and recognized our planned route wasn’t a 5.3—we were actually below Fractured Fissure (5.10d).
Instead of downclimbing, we searched for an easier ascent and found Leader’s Fright (5.8), but didn’t realize it was R-rated. I planned to set the first three pieces five feet apart. The first piece was bomber, the second at seven feet was tenuous in a shallow crack, and the third at six feet was also tenuous. Next thing I remember, I was lying on my back and staring at the sky with Bob’s hands on my chest. The top two pieces had popped. I became unconscious two times and have no memory of the fall or why I peeled off. Bob got the attention of another climbing party for assistance and set up an anchor and lowering rig. The other party failed to return to render assistance, so Bob lowered me, and I was able to walk out. I was driven to the emergency room, and after a CT scan and X-rays, I was released.
Analysis
I would not have led this route if I knew of the R rating because of tricky placements. (Source: Arnold Robson.)</t>
  </si>
  <si>
    <t>Fall on Rock, Loose Rock 
Colorado, Maroon Bells, North Maroon Peak</t>
  </si>
  <si>
    <t>On September 17, Derek Kelley (34) fell more than 600 feet to his death while climbing North Maroon Peak (14,014 feet). According to reports, Kelley was about 300 feet from the summit when he fell after a boulder came loose. Rescue personnel believe he had been wearing a helmet.
Analysis
While it is understood that rockfall and loose rock are common objective hazards in the mountains, it should be noted that the Maroon Bells (a.k.a. “the Deadly Bells”) are particularly known for these hazards. (Source: Jed Williamson.)</t>
  </si>
  <si>
    <t>Fall on Rock, Not Attached to Belay Anchors 
Kentucky, Red River Gorge, Muir Valley</t>
  </si>
  <si>
    <t>On March 19 a man (27) was standing on a belay ledge at the Sunnyside Wall when he stepped back too far and fell off the ledge. He impacted the ground about 15 feet below and sustained a back injury. Muir Valley Rescue responded and litter-carried the victim to an ambulance waiting on the Muir Emergency Road.
Analysis
The belayer should have tethered himself to the belay anchors to prevent a fall from the ledge. Belay anchors are located at this and similar locations in the valley. (Source: Rick Weber, Muir Valley.)</t>
  </si>
  <si>
    <t>Fall on Rock, Off-Route, Unable to Clip Protection 
New Hampshire, Rumney, 5.8 Crag</t>
  </si>
  <si>
    <t>On May 18 a Dartmouth Outing Club excursion to Rumney included nine climbers. When they arrived, they split into teams and went to their selected climbs, having agreed to meet back at the van in early evening. Lynn (20s) had been climbing with her partner at 5.8 Crag at the same time that Anna’s beginner trip (a separate group) happened to be climbing there. Lynn was leading a sport route when she got a little off-route, failed to secure a clipping hold, and fell. She glanced off a small ledge, taking the impact mostly on her lower back. It was painful, and she lowered off the route. Anna, who was nearby, saw this happen and helped to make sure Lynn was OK. Anna’s beginner trip was heading home anyway, so Lynn had plenty of company as she walked back to our parked van. Her walking was apparently slow and pained. Once I reached the van and learned what had happened from both Lynn and Anna, I asked Lynn if I could check her over again. I asked her about the pain, palpated her spine, etc. I thought it would be OK to drive her back to Hanover in the van as planned, but asked if she would rather take an ambulance, which she refused. We got her in the most comfortable position we could (lying on her back) and made our way back to Hanover, where I brought her and her climbing partner to the ER at Hitchcock upon her request. She was fully aware, laughing, etc., but I believe that she wanted to get some X-rays taken to make sure there was no serious damage. Eventually the doctors confirmed that there were no broken bones or other serious issues. They told Lynn to rest the area and take an anti-inflammatory. I brought Lynn and her partner back to campus, where Lynn said she felt fine to be on her own. I called her the next day to check in, and she seemed to be recovering fine.
Analysis
Lynn and her partner were both relatively new to sport leading. Both were wearing helmets. She and her partner had all the knowledge and resources they needed in order to deal with the situation on their own, but because Rumney is a busy place, there were plenty of people around to help, including multiple groups of DOC and other Dartmouth undergrads. Anna Morenz has a Wilderness EMT certification, I have a Wilderness First Responder certification, and multiple others on the Rumney van and in Anna’s beginner trip had other medical certifications. Overall I would say this event was within the normal range of accidents to be expected while sport climbing, and that the response was appropriate. I think that Lynn and her partner were climbing responsibly, that Anna and I responded esponsibly, that the DOC’s policies were effective, and that the situation was resolved in the best possible way. (Source: John Thompson, DOC trip leader.) (Editor’s note: First, this climbing area is very popular. Many more incidents occur here each year, but we don’t hear about them—unless they are fatalities or injuries requiring outside assistance—because the climbers, as in this case, self-rescue. Second, I specifically asked the DOC for this report because it is an excellent example of selfreporting and competence on the part of the climbers and leaders.)</t>
  </si>
  <si>
    <t>Fall on Rock, Placed No or Inadequate Protection 
North Carolina, Whiteside Mountain</t>
  </si>
  <si>
    <t>On May 26, my partner Amanda (24) and I (Ryan, 20) started the day with the intent of climbing Catholic School Girls Direct (5.11), but after completing the first pitch we decided to switch to the Original Route (5.10d), which I’d done before. After I led the first and second pitch, my partner started up the third. Around 11 a.m., after completing a short traverse and starting to climb off a ledge using a flake that cuts up and left, Amanda’s foot slipped. There wasn’t any protection placed, so she fell eight feet and landed on a three- to four-foot-wide, down-sloping ledge. Upon impact with the ledge, she heard both her ankles “snap.” At this point she was about 80 feet above me, out of sight, and roughly 300 feet off the ground. After realizing what had happened, I instructed her to pull herself to a position on the ledge where I could take her off belay. Once she did this, I soloed the pitch to get to her. I removed her pack and excess gear and placed it on the ledge. I found some sticks and tape and splinted both her ankles. I then managed to build an anchor to the right and rig our single rope for a rappel. I then clipped our belay loops together with a sling and had her hold onto my neck while I supported her feet with one hand and managed the rappel with the other. I held her across my chest while I rappelled, using a Reverso autoblock backup. Once reaching the tree ledge on top of the second pitch, I pulled the rope and carried her to the opposite side of the ledge. I located the rappel tree and knew that I would be able to reach the ground from this point. I tied our only rope to the tree with a figure-8 follow-through to make roughly a 200-foot single-rope rappel, and repeated the same rappel procedure as before. Once on the ground, I gave her ibuprofen and got her as comfortable as possible. I elevated her feet,positioned my pack under her head, and placed her in the shade. Since there was no cell phone reception and I couldn’t hike her out on my own (it’s about two miles of treacherous hiking and scrambling), I started running back to the trailhead for help around 12:30 p.m. I kept checking my phone for reception, and around 12:40 p.m. I was able to call 911 for a rescue team. I made it to the parking lot by 12:45 p.m. and waited a few more minutes for the paramedics to arrive. One of the paramedics and I hiked back in, reaching my partner around 1:30 p.m. A few minutes later, additional rescuers arrived with a On May 26, my partner Amanda (24) and I (Ryan, 20) started the day with the intent of climbing Catholic School Girls Direct (5.11), but after completing the first pitch we decided to switch to the Original Route (5.10d), which I’d done before. After I led the first and second pitch, my partner started up the third. Around 11 a.m., after completing a short traverse and starting to climb off a ledge using a flake that cuts up and left, Amanda’s foot slipped. There wasn’t any protection placed, so she fell eight feet and landed on a three- to four-foot-wide, down-sloping ledge. Upon impact with the ledge, she heard both her ankles “snap.” At this point she was about 80 feet above me, out of sight, and roughly 300 feet off the ground. After realizing what had happened, I instructed her to pull herself to a position on the ledge where I could take her off belay. Once she did this, I soloed the pitch to get to her. I removed her pack and excess gear and placed it on the ledge. I found some sticks and tape and splinted both her ankles. I then managed to build an anchor to the right and rig our single rope for a rappel. I then clipped our belay loops together with a sling and had her hold onto my neck while I supported her feet with one hand and managed the rappel with the other. I held her across my chest while I rappelled, using a Reverso autoblock backup. Once reaching the tree ledge on top of the second pitch, I pulled the rope and carried her to the opposite side of the ledge. I located the rappel tree and knew that I would be able to reach the ground from this point. I tied our only rope to the tree with a figure-8 follow-through to make roughly a 200-foot single-rope rappel, and repeated the same rappel procedure as before. Once on the ground, I gave her ibuprofen and got her as comfortable as possible. I elevated her feet, positioned my pack under her head, and placed her in the shade. Since there was no cell phone reception and I couldn’t hike her out on my own (it’s about two miles of treacherous hiking and scrambling), I started running back to the trailhead for help around 12:30 p.m. I kept checking my phone for reception, and around 12:40 p.m. I was able to call 911 for a rescue team. I made it to the parking lot by 12:45 p.m. and waited a few more minutes for the paramedics to arrive. One of the paramedics and I hiked back in, reaching my partner around 1:30 p.m. A few minutes later, additional rescuers arrived with a Stokes litter. Once she was stabilized in the litter, we started the carry out. It took roughly 30 people four hours to complete the evacuation. She finally arrived at the hospital around 6:30 p.m. She underwent surgery for a tibia/fibula fracture (right leg) and a fibula fracture (left leg). She is expected to make a full recovery.
Analysis
Know the route, be aware of certain “no fall zones,” and be extra careful in those areas. Also take extra precautions when routes have X or R ratings, and have the skills to initiate a self-rescue. (Source: Ryan Little.)</t>
  </si>
  <si>
    <t>Fall on Rock, Protection Pulled 
New York, Mohonk Preserve, Birdland</t>
  </si>
  <si>
    <t>On May 26 I was attempting to climb Birdland, which ascends the right side of a beautiful open book corner. As you traverse out right, you can clip a couple of older, large, angle pitons that are commonly found in the Gunks. These are much more substantial pitons than you will find at Seneca, and many have been replaced over the years. After moving past the corner and bulge with the pitons, I worked up to the crux moves at a shallow, right-facing corner. There was an old pin scar directly above and some small cracks above and slightly left. Looking for a placement (at this point about five feet plus above my last piece), I found the crescent-shaped crack/pin scar and placed a purple (#0) Master Cam vertically. From what I could see, the two front lobes were cammed perfectly. What I could not see were the two rear lobes. I wrongly assumed they were cammed the same as the front lobes. After several attempts to figure out the crux moves to the left, I stepped back down toward my piece and prepared to hang. I yelled “Take!” and sat back, and bam—the piece blew out, and down I went for a nice ride. As I was in free fall for a split second, my hand inadvertently reached out and grabbed the rope. It was completely reactionary, and I almost immediately let go. I did, however, receive a minor burn across my hand. The piece of protection below me was one of the old pitons, which held. Thankfully it was a clean fall and Mitch (my belayer) gave a nice catch. At that point, it was a mental battle to get back up there, but I eventually did. I hung there while someone threw me some tape so I could protect my hand. I got back on (backed up the piton this time), made two much better placements consisting of a brass offset and a BD C3 (not in the pin scar), hung on that, fell on that, and then finally worked through the crux exclaiming, “Seriously? You’ve got to be kidding me... That’s all it was?!” The second pitch was wonderful, and I made sure to do the 5.9 overhang variation.
Analysis
This was not the first time I’d had a piece of gear blow out on me, but it hadn’t happened since I was a very young and more naive trad leader. Looking back, this was an incident that should never have happened, but it provided me with some exceedingly useful lessons, and for that I’m grateful. Lessons learned: 1. Make sure of those cam placements, especially with the smaller sizes. They can rip out more easily than the larger sizes, especially when your placement is half-crap. I should never have blindly trusted the placement, assuming that the inside of the crack was the same as the outer portion. The back two lobes were probably wide open. 2. Back up those old pitons if you use them, if at all possible. If that piton had blown, it would probably have been “game over” for me, or serious injuries at the least. 3. Give yourself all the time you need after a fall to collect yourself and figure out if you want to continue. There’s nothing that says you have to continue, and I’m glad to know that I thought it through and decided to finish the route. 4. Whatever you decide to do, commit 100 percent to it. Reaching the end of the pitch after that battle was one of the highlights of my summer, and pulling the overhang at the end of pitch two was worth all the struggles on pitch one. It only happened because, once I made up my mind to continue, I was completely focused on that task. (Source: Andy Weinmann, 34.)</t>
  </si>
  <si>
    <t>Fall on Rock, Protection Pulled Out 
Utah, Zion National Park</t>
  </si>
  <si>
    <t>"On October, 26 Lyle Dale Hurd III (49) died after taking a fall while climbing the Northeast Buttress, a popular route on Angels Landing. Hurd was in a party of four individuals, traveling in pairs; Hurd and his partner were following the other pair up the route. Hurd was leading the fifth pitch when he fell over 40 feet onto a ledge, after pulling out his top piece of protection. His partner witnessed the fall and called 911 before providing medical care to Hurd. Twenty members of the Zion Search and Rescue Team responded. When park medics reached the
ledge, they confirmed that Hurd had not survived his injuries. The SAR team worked through the night to evacuate the body and investigate the fall."
Analysis
The Northeast Buttress is an eight-pitch climb that is rated IV 5.10+. This was Hurd’s first time climbing this particular route, although he was an experienced climber and had completed several big-wall climbs previously in Zion National Park. This was the second fatal accident in the park for 2012, and the seventh climbing fatality since 1983. (Source: Edited from a news release by Zion National Park spokeswoman Alyssa Baltrus.)</t>
  </si>
  <si>
    <t>Fall on Rock, Protection Pulled, No Helmet 
Virginia, Great Falls</t>
  </si>
  <si>
    <t>On September 9, Dennis (27) and TJ (25) were trad climbing Armbuster (5.9), located in the Bird’s Nest area of Great Falls. Leading the route, TJ fell at the crux a few feet above his top piece of protection. This top piece, a nut that had held previous leader falls, popped out, and another nut and a cam placed within one and a half body lengths of the top piece also pulled out. The next piece was too low on the route to prevent TJ from falling approximately 20 feet to the ground.
A first responder noted, “I ran over and found a male climber sitting at the base of the climb with a little blood on the front of his shirt. I asked if he was OK, and he told me that he hit the back of his head. He knew his name, where he was, and what day it was. I looked at the helmet sitting next to him and said, ‘Luckily you had your helmet on.’ His reply, ‘I didn’t.’ Upon further examination, I noted a large laceration on the back of his head, with blood streaming down his back.”Injuries included a laceration to the head, concussion, and a fractured foot.
Analysis
The rock in this area has a reputation for failing or allowing protection to slip out. We won’t trad climb on this rock again. Additionally, our rope was well-used (1.5 years old, I believe). It was stiff, and we didn’t change ends or retie knots between falls. The condition of the rope, combined with a relatively static belay, probably exerted more force on the protection than was necessary. And always wear a helmet. (Source: Dennis—last name unknown—and M. Brown.)</t>
  </si>
  <si>
    <t>Fall on Rock, Rappel Error--Ropes Uneven 
Utah, No Man's Canyon</t>
  </si>
  <si>
    <t>It was with special interest that I obtained the 2012 edition of Accidents in North American Mountaineering, because the “Know the Ropes” section focuses on rappelling. My brother, Louis Cicotello (70), did not survive a fall while on rappel at the exit of the North Fork of No Man’s Canyon, a slot canyon in southeastern Utah, on March 6, 2011. As a result of his fall, I was stranded for six days on a ledge until rescued by Wayne County SAR.
That day we carried only one rope that was 60 meters (200 feet) long. I have every confidence that Louis checked the midpoint of that rope, which was always marked with a piece of white tape (either climber’s or first-aid tape), and that he coiled it correctly at home as he made preparations for our trip. The rope was in the truck until he packed it in his bag that morning. We had warmed up the day before in a nearby canyon, but used a shorter rope to complete the rappels.
We had pulled that rope through four different rappels in No Man’s Canyon prior to the set-up of the second stage of the exit rappel (the 100-foot section). Louis set up each rappel and I assisted. Each time we watched for the tape mark. Each time Louis went first on rappel. The first three rappels in the canyon were short, each one in the 25- to 30-foot range. There was no issue of having plenty of length for both strands of the rope on each of those rappels. In fact, one of the descents was described in the guide as a “downclimb,” but Louis took precaution to use the rope and set up a rappel. He remarked, “After all, I am 70 years old.”
"The exit rappel had two stages. The first was in the 40- to 50-foot range, and the rappeller had a view from the pour-off launch point to the landing area below. The surplus length of each strand was clearly visible once the rope was tossed down.
The second stage of the exit rappel was set up from a bolt and hanger on the canyon wall near the top of a narrow crevice. The crevice sloped like a sliding board, with only enough space between the canyon walls to allow one person to go down at a time. The crevice was nearly 20 feet from the top to the bottom, where it met the edge of the canyon wall. The sling that Louis and I set up was 10 to 12 feet long, so that the rappel ring would lie beyond a groove in the middle of the slope to avoid any possibility that the rope would get stuck when pulled from below. At the bottom of that crevice, near the edge, was enough space for the rappeller to stand (if he wished) before beginning the descent."
Louis went down first. He tied into the sling near the anchor, backing down the crevice. He did not stop and stand at the edge before beginning his descent. As he was maneuvering himself over the edge, he told me to be careful not to get my hands pinched between the rope and the lip of the rock face. Once over the edge, Louis told me that he was on the free portion of the rappel. He was out of my sight as soon as he went over the edge. A few seconds later, Louis called up to me that he could see that the ropes were unequal but that it was “no biggie.” Those were his last words. Almost immediately, the rope whipped through the rappel ring and disappeared below.
Analysis
The fall was not related to any failure of equipment. It was a case of uneven ropes that was tragically discovered too late. Louis was an experienced climber and had summited many of the fourteeners in Colorado. I was a latecomer to climbing, having begun in 2006. The two of us planned and completed annual weeklong trips through many technical canyons in Utah.
What happened to make those strands unequal? In all the set-ups in which that rope was used before and during that canyon trip, Louis always looked for that piece of tape as the center point. The rope had a darkish, stained section in the middle of it. Louis used a piece of first aid or climbing tape as a visible marker in the center of that stained section. It was not always firmly attached to the rope, and he repeatedly vowed to “fix” the position of the tape more securely as a future project when he was at home.
That tape marker started out in the middle of the rope. Whether it gradually moved each time the rope was pulled through the rings/quick-links on the previous rappels, or whether the majority of the slippage occurred on the first stage of the exit rappel, I can’t say for certain. As we threaded the rope for the second stage of the exit rappel, we watched for that piece of tape on the rope, and when it came near the rappel ring, we stopped threading. We based everything we did from that point on what we thought was the middle of the rope.
At that juncture, the rope strands were tossed down the crevice and over the edge. As a result, there was no tying the ends of the strands into a knot.
One afternoon, after returning to Colorado Springs, a family friend and I laid that rope out to check its length. The 60-meter rope laid out nearly 200 feet, so it was long enough when double-stranded through the rappel device to complete a 100-foot rappel. What we noticed was the tape was nowhere near the center of the rope. It was approximately 10 feet from one end.
"(Editor’s note: This accident was not reported to us for the 2012 edition. We are
grateful to David Cicotello for sending it to us this year. It is worthy of inclusion because
of the issue of the use of tape for marking the center of a rope. Holding the ends of a
rappel rope and coiling it until coming to the center, combined with knotting the ends
with stopper knots, are both recommended.)"</t>
  </si>
  <si>
    <t>Fall on Rock, Unfinished Harness Knot, Distraction 
Kentucky, Red River Gorge, Muir Valley</t>
  </si>
  <si>
    <t>On October 26 a man (45) with significant rock climbing and paramedic rescue experience fell from a height of about 30 feet, sustaining serious injuries. “I can’t tell you how embarrassing it is to have had such an accident,” the man reported. “The cause was nothing more than failure to tie in. I remember tying the figure eight and feeding it through my harness, and then I started talking to someone for a few minutes and never followed the knot through. When I started climbing, it appeared as if I was tied in, but I was not. Thankfully, I didn’t get nearly as far on the route as I thought I would.”
Analysis
It was the last climb on the last day, and our group just lost focus. Climbing is a great sport that can be enjoyed safely. Just make sure everyone is watching out for everyone out there. Check your knots! (Source: Chris Hannes.)</t>
  </si>
  <si>
    <t>Fall on Rock, Weather, Poor Communication, Exhaustion 
Kentucky, Red River Gorge, Playground</t>
  </si>
  <si>
    <t>A group of six spent the day of March 21 climbing at the Gallery before heading over to the Playground. Once at the Playground, the climbers set up on two climbs, a 5.10b and a 5.10a. The climber on Jungle Gym (5.10b) was unable to move past the crux and lowered, letting another climber try. The climber was able to make the next clip after the crux (the fourth bolt on the climb, about 25 feet up), but was unable to climb further before the party heard thunder. The climber did not know how to set up a mid-climb bail system, and was lowered. On the 5.10a, I (GW, 24) instructed the climber who was top-roping the route to finish and clean the climb while I got onto the 10b, set up a bail system, and cleaned our gear. I proceeded to climb to the last bolt and clipped it with a sling and wire-gate carabiner. Then I attempted to construct a bail system I had discussed with an instructor earlier that day, instead of my standard approach. After lowering on the alternative system, it failed to let me pull the rope—the rope got jammed in the bolt hanger. The rope was now in the bolt about 25 feet in the air. The belay side of the rope still had about 40 meters of rope, while the climber’s side had about 20 meters. Assessing the situation, I decided that I could use the belayer side of the rope to lead the climb back to the bolt and fix the jam. I took the tail end of the rope from the belay side, providing me plenty of rope for the climb, and proceeded to climb back up. I made the first bolt and began to work past it, but due to exhaustion I only managed to make it a few feet higher before I began to weaken. The first bolt is approximately ten feet off the deck, and the second bolt is another eight. I was about two feet from the first bolt; it was near my knees. Fearing a ground-fall if I failed to make the second bolt, I planned to rest and then finish the climb. I asked my belayer to “take,” intending to have the slack removed and the belayer close against the wall so that I would take a small fall of about four feet. The belayer moved into the wall and took slack, as I intended. However, moments before I let go, the belayer asked if I was falling. I responded “Yes!” as I finally slipped and let go. Unfortunately, the belayer proceeded to add a large amount of slack just as I let go. I proceeded to deck and pulled the belayer about three feet off the ground. I landed on my side, but was unhurt, as her dynamic catch softened my landing. My belayer also was unhurt. Following the fall, I completed the climb, cleaned the route, and retreated before the arrival of the storm.
Analysis
The accident resulted from the belayer adding slack, as well as the weight difference between the climber and the lighter belayer. The botched bail system did not contribute to the fall directly, though my exhaustion and the strain of retreat caused my inability to complete the climb. The belayer feared spiking me, and added the slack to soften my catch, a habit brought over from the gym. From this experience, I learned two lessons: Establish a clear standard of communication between belayer and climber, and always wear a helmet. While I had clearly explained what I desired from my belayer, she misunderstood how I wanted her to respond to those commands. And while I had worn my helmet on every other climb of that trip, I had failed to put it on in my rush to clean the system and retreat. Thankfully, it did not make a difference, but the result could have been very different! (Source: Gavin W.)</t>
  </si>
  <si>
    <t>Falling Rock 
Alberta, Banff National Park, Division Peak</t>
  </si>
  <si>
    <t>As a part of a climbing camp set up in Icefall Brook, a party of six was traversing Division Peak near the Lyell Icefields on August 5. While descending the final peak, a member of the party was hit by rockfall on the arm and sustained a compound fracture. One member of the party continued back to camp to call for rescue by satellite phone, while the four others stayed with the injured climber and activated their SPOT device.
Parks Canada was notified of the incident at approximately 3 p.m. The Visitor Safety team was already engaged in two other search and rescue operations, so a member of Kananaskis Public Safety was requested to join the Parks Canada rescue leader. The Kananaskis Public Safety member rendezvoused with Parks Canada at Castle Junction by helicopter, and the team then continued to Lake Louise to pick up gear. From Lake Louise they were en route to the Lyell Icefields.
The climbing team was quickly located, and the rescue leader formulated a plan. The Parks Canada rescuer slung into the site and relayed back to the other rescuer the equipment needed to accomplish the rescue. The other team member then slung into the site. The patient was packaged quickly and was slung out to the staging area with the Kananaskis Public Safety member. The four other climbers were subsequently sent out via sling to the staging area, followed by the rescue leader, who came last. The uninjured climbers were flown back to their camp because it was very late in the day. The injured climber was flown back to Lake Louise to meet Banff EMS with the rescue team.
Analysis
Rockfall is common in the Canadian Rockies. Therefore, careful positioning of climbers and routefinding is required. The experience level of the group is unknown. However, it appeared that they dealt with the situation appropriately. They administered first aid and placed a call for help via two different methods to ensure that a rescue was launched.</t>
  </si>
  <si>
    <t>Falling Rock - Failure to Follow Directions (Off Route), Failure to Test Holds 
Alberta, Yamnuska, Directissima</t>
  </si>
  <si>
    <t>This incident occurred on September 18. While climbing the Directissima Route on Yamnuska, the leader pulled off a large block, hitting the belayer. The belayer was knocked unconscious for 20 to 25 seconds before becoming responsive. He was bleeding with a head injury. Rescue personnel arrived from both Kananaskis Public Safety and Banff National Park to evacuate the patient. The injured party was slung off and transferred to hospital via air ambulance. The injured belayer sustained a laceration and a concussion.
Analysis
The leader was off route, failed to follow directions, and did not test the rock for loose holds. Proactive anticipation of risks requires leaders to recognize poor rock quality and to know when they are off route.</t>
  </si>
  <si>
    <t>Fall on Rock , No Helmet
New York, Mohonk Preserve, Shawangunks</t>
  </si>
  <si>
    <t xml:space="preserve"> There was only one fatality, on April 29, when the anchor system at the top of Easy Keyhole (5.2) failed as Stephanie Prezant (22) was about to be lowered. When she weighted the system—six or so slings around a tree—it came away. (No details as to why or how.) She fell 20 feet and struck her head. She was not wearing a helmet.  (Source: From reports submitted by Mohonk Preserve and Jeremiah Horrigan in a local newspaper.)</t>
  </si>
  <si>
    <t>Injured Scrambler 
Alberta, Waterton Lakes National Park, Mt. Crandell</t>
  </si>
  <si>
    <t>Around 8:30 a.m. on July 12, one scrambler in a group of five dislocated his shoulder while climbing on Tick Ridge on Mt. Crandell. The climber did not fall and was able to reverse his moves onto lower-angle terrain, but was in a great deal of pain. After some discussion, a smart phone was used to find a number for the Waterton Lakes National Park wardens using a Google search. With no answer at a now-unused number found on the Internet, 911 was called and a connection made to the Lethbridge Dispatch Centre and the Visitor Safety team in Waterton Lakes National Park.  Visitor Safety received the call at 9:10 a.m. The GPS coordinates from the party helped confirm their location. The party had used a triangular sling to support the injury and minimize further aggravation. Visitor Safety advised the party that if the injury and terrain allowed, they should move down the mountain slightly to become more visible and easier to access. The party was given the cell phone number of the rescue leader and asked to call if they had any problems or further questions.
By 10:20 a.m., Bighorn Helicopters arrived from Cranbrook and a reconnaissance flight was conducted. Because of the open spot chosen by the party and their use of high-visibility flagging tape, it was easy for the Visitor Safety technicians to find the party and determine a plan of action. A phone call was then made to the group to check on the patient’s condition, inform them of the plan of action, and advise them to stay off to the side of the clearing to avoid any rockfall generated by the helicopter.
"At 10:35 the first rescuer landed on the site and assessed the patient. A second rescuer was flown in immediately with a Bauman Bag and vacuum mattress. The patient was able to walk to a flat spot and position himself on the vacuum mattress for packaging. Even with gentle handling the patient was in extreme pain, and the slightest contact or movement caused distress. The patient was secured laterally to the vacuum mattress and flown to the helipad at 11 a.m., where he was transferred to waiting Waterton EMS staff and brought to the Cardston Hospital for treatment.
Excess equipment was slung off of the ridge, and the second Visitor Safety technician descended with the remaining four members of the party, reaching the road by 12:25 p.m.
Analysis
Even the strongest and most experienced mountaineers can be injured unexpectedly. If an injury causes a fall when moving unroped, the consequences can be exceptionally severe. Carrying basic first-aid supplies allowed this party to stabilize the injured limb, which undoubtedly contributed to the patient’s comfort. The use of a cell phone to call for advice in this situation was a critical move. It is always a good idea to call for help or advice. Although it was only an upper-body injury and the patient could walk a short distance in simple terrain, it would have been hazardous to both the patient and the rest of his party to descend the rough terrain to the road. Some of the most serious incidents in the mountains occur as a result of problems compounding to a point where things are out of control, when early correction may have avoided further mishap. Remaining available for further telephone contact allowed rescuers to stay up to the minute on the patient’s condition and inform the scramblers about relevant hazards seen at the rescue site from the air. The use of high-visibility flagging tape assisted the rescue team and pilot to see the party and gave the pilot some information on local winds at the rescue site.
If this party had researched the current emergency phone number prior to leaving, their rescue would have happened even sooner. A phone number that was in use five years ago in the back of the guidebook or written on some random Internet site may no longer work. If in doubt, call before you go to check the number, and make sure that all members of your party know how to call for help in an emergency. The Waterton Park emergency number is currently 403-859- 2636."</t>
  </si>
  <si>
    <t>Lead Fall on Roc - Failure to Follow Directions (Off Route), Poor Position 
Alberta, Yamnuska, Bottleneck</t>
  </si>
  <si>
    <t>On July 2, a party of two was off route near the fifth pitch of Bottleneck on Yamnuska. A foot slipped and the leader fell 15 to 20 meters. All of the lead gear held and stopped the fall. However, one of the party’s double ropes sustained damage. The leader was secured, and the belayer rappelled to the fallen climber to give first aid and to call for a rescue. Both members of the team were slung off the face by the Kananaskis Public Safety rescue team. The patient was transported to hospital by air ambulance. The injured party sustained a fracture.
Analysis
In retrospect, it can be seen that the party was slightly off route and the leader climbed into a poor position. It was fortunate that the lead gear held. Exposure to this kind of mishap can be reduced through better routefinding skills and by recognizing the consequences of loose terrain.</t>
  </si>
  <si>
    <t>Lead Fall on Rock 
Alberta, Banff National Park, Mt. Temple, East Ridge</t>
  </si>
  <si>
    <t>On August 11 two climbers were making an attempt on the East Ridge of Mt. Temple. As the lead climber was nearing the top of the Big Step, he fell approximately three to five meters and broke his right ankle. His partner took over the lead, and the two climbers made it to a relatively flat area on top of the Big Step and called for rescue.
Two Visitor Safety Specialists were dispatched from Banff. They flew over the accident location so the pilot could do a power check with the helicopter and determine the wind level. The specialists then staged out of the field next to Moraine Lake Lodge. The rescue leader was slung to the site to prepare the injured subject. The second rescuer then slung up to the accident site and hooked onto the injured climber, who had been prepared by the rescue leader. The second rescuer and the injured climber were flown down to staging. The helicopter made a return trip for the uninjured climber and the rescue leader. Once all people were at the staging area, the uninjured climber was driven back to his vehicle by a park warden, and the injured climber was loaded into the helicopter and flown directly to Mineral Springs Hospital in Banff.
Analysis
Occasionally, well-prepared climbers fall off. These two climbers were experienced, and the East Ridge of Temple was an appropriate undertaking for them. They chose a day with good weather and conditions, which also showed that they displayed good judgment. The Rockies are inherently loose, and occasionally things happen and people can fall. Despite their bad luck, they were well prepared, which facilitated a smooth rescue.</t>
  </si>
  <si>
    <t>Lead Fall on Rock - Protection Pulled Out 
Alberta, Ha Ling Peak (Chinaman's Peak), Northeast Ridge</t>
  </si>
  <si>
    <t>On July 8 a party of two was ascending the Northeast Ridge (5.6) of Ha Ling Peak. The leader climbed off route and subsequently fell 10 meters, pulling a cam in the process. Kananaskis Public Safety rescuers slung the climbers from the face and transferred care to EMS. The injured leader sustained abrasions, lacerations, and a fracture.
Analysis
It was deemed that the leader failed to follow route directions. Risks can be reduced with better route knowledge and by being able to recognize when the climbing difficulties exceed the grade. If feasible, the leader should place adequate gear. This may not have been possible in this case. Getting off route is a frequent occurrence in the Rockies. Being able to recognize and follow an established route is a skill leaders acquire through experience.</t>
  </si>
  <si>
    <t>Rappel Error - Rope Improperly Threaded through Rappel Device, No Knot on End of Rope 
North Carolina, Hanging Rock State Park, Moore's Wall</t>
  </si>
  <si>
    <t>On July 8, Eric Metcalf (19), Ian Rogers (19), Addison Guranious (25), and Mitchell Martishius (23) began bouldering around 11 a.m. They planned to finish the day by rappelling Sentinel Buttress, a prominent 200-foot feature near the central part of the cliff. Starting at the base, the four scrambled to the top of the cliff and walked to the observation tower on Moores Knob, where they placed a number of cell phone calls. From here their plan was to rappel from the top of Sentinel Buttress to a ledge called the Crow’s Nest, approximately halfway down the feature. According to Addison, Mitchell was going to be the first to rappel. However, it was decided that Eric would descend first, since he was the most experienced and familiar with the terrain. Eric set up the rappel, and during the process Mitchell noted that one rope end hit the Crow’s Nest rappel station below. He also noted that he and Eric had talked about tying a knot in the end of the rope, but did not remember Eric pulling up the rope to do this. Eric rappelled out of sight from the other three. According to group members, Eric used the “two bolts at the top with the chain,” which was a “solid anchor” and that it “looked safe.” After Eric started to rappel, Mitchell heard the rope zipping, then observed the end of the rope as it ran through the anchor. The three then heard a loud thud. Mitchell leaned over the ledge and saw Eric lying face down on the Crow’s Nest Ledge below, heard him moan, then roll over twice. The second roll sent him over the edge. All three heard a second thud as Eric landed at the base of the Sentinel Buttress almost 200 feet below. All three made their way back to the Moores Knob observation tower to call 911. Ian descended to Eric. Addison and Mitchell hiked the Moores Wall Loop Trail to the campground, where they called 911 a second time. They waited there until picked up by a Hanging Rock State Park ranger. In the meantime, Ian reached Eric, checked his pulse, felt a heartbeat, and began chest compressions, heard a crunching sound, stopped briefly, and continued compressions for approximately 10 minutes, then checked for a pulse. He then attempted rescue breathing but had trouble getting the breaths in, commenting that Eric’s lungs were full of blood. He stopped CPR and ran down the trail to meet responding state park rangers. Both rangers attempted CPR and were unsuccessful. Paramedics arrived, and use of a defibrillator indicated no heart activity. Eric was pronounced dead on the scene. (Source: Hanging Rock State Park.)</t>
  </si>
  <si>
    <t>Rappel Error/Failure, Climbing Alone, Exceeding Abilities, Failure to Follow Directions (Off Route), Inadequate Protection 
Alberta, Banff National Park, Castle Mountain</t>
  </si>
  <si>
    <t>A climber left Calgary on the morning of August 4, telling his wife that he was going to Castle Mountain. He did not return home that evening. Banff Dispatch was contacted the following morning by a friend of the missing climber. The friend reported that the subject was likely going to climb Eisenhower Tower on Castle Mountain, and that he was supposed to have met them on the morning of August 5 to climb something else.
The report was transferred to a Visitor Safety (VS) Specialist, and a trailhead search for the subject’s vehicle was performed. His vehicle was located at the Castle Lookout Trailhead. This is the standard parking area for some routes on Castle, but not for Eisenhower Tower. An aerial, ground, and dog search commenced, and VS crews searched the high-probability areas throughout the day. The search was called off at dark with no clues regarding the missing person.
On August 6 the aerial, ground, and dog search continued. More searchers were called in, and an expanded search strategy was developed. Research was conducted on the subject’s profile and where he might be expected to go. The subject was a somewhat experienced scrambler but had just started climbing recently, and he had never done a multi-pitch climb. However, his friends described him as a skilled and fearless scrambler who liked to “go straight up to the peak.” He did not usually do any research on his objectives, but was usually bold enough to reach the summit, even if off route. His friends said that he knew about Eisenhower Tower and really wanted to climb it. However, he had parked in the wrong spot for Eisenhower. He had also left fairly late, and would have been climbing on Castle in the heat of a hot summer day. This information helped VS Specialists form a picture of where the subject may have gone. Still, the subject was not found.
"On the afternoon of August 7 the subject was finally located by helicopter on the upper reaches of Castle Mountain (near Bass Buttress). He was in a tight gully feature where he was difficult to see from the air. He was in the vicinity of an established route, but not on it. The subject appeared to have rappelled off the ends of his rope and had fallen about 40 meters. The subject appeared to be deceased. A recovery attempt was made in the afternoon but was aborted due to high winds.
On August 8 three VS Specialists recovered the body in the early morning via a sling rescue. This was a complex operation involving rope work in technical terrain and precision flying. The VS specialists were slung onto a nearby ledge, from where they climbed easy terrain until they were above the deceased. One of the VS specialists was lowered to the deceased to attach a rope and prepare the body for transport. The helicopter arrived at the original ledge system, the rope was attached to the rescue line, and the body was slung off using approximately 100 meters of line. This approach was taken because the gully was too tight for the helicopter to fly directly above the accident site. The winds were calm in the early morning, which made the operation much safer for everyone involved.
Analysis
This was an extended search and recovery operation for the VS Specialists. All of the highest probability areas were in technical terrain, which made it difficult to use larger groups of untrained searchers. Although much of the terrain could be seen from the air, numerous tight gullies along the cliff face made effective airborne searching difficult. The subject profile also left it very open as to where he may have gone. Unfortunately, this search did not end with a positive outcome.
VS Specialists pieced together the subject’s approximate itinerary from pictures found on his camera. Amazingly, the subject had summited Castle by climbing somewhere in the vicinity of Bass Buttress. He may have been on the route, but this is unlikely. Most likely he climbed one of the gully features to the summit of Castle. This is an impressive feat, as it would involve fifth-class climbing in loose, untraveled terrain without the protection of a rope. The subject decided to rappel the face he had climbed, and had made three or four rappels before he got into trouble. He had no gear to build anchors; he was following off-route anchor stations. He had no knots in the ends of his rope when he found himself dangling above a steep, sheer wall with little opportunity for natural anchors. He was most likely searching for the next anchor when he rappelled off the ends of his ropes. He fell approximately 40 meters into the gully and most likely died on impact.
There are a few lessons we can learn from this:
1. Tell someone where you are going and when you expect to return. This is a big one, and although it may not have changed the outcome in this case, the subject would have been found in much less time. This is especially important when climbing alone.
2. Carry a communication device.
3. Research your objective. Find out where established routes and descents are, what gear to bring, and how long it should take. There are multiple established descents off Castle, including a walk-off and an easy scramble with a few 30-meter rappels off bolted stations. Sadly, these are located within 300 meters of where the subject perished.
4. Get proper training and instruction before heading out on your own.
It was quite a feat to pioneer a new route and descent on Castle solo. It is unfortunate that it ended with a rappelling accident that could have been avoided by simply tying knots in the ends of the ropes.
(Editor’s note: Using an autoblock backup system can prevent rappel mishaps of this kind. In addition, anyone rappelling multi-pitch routes should have the basic knowledge and skill to improvise with the limited gear they carry and ascend their rappel lines, in case their rope is too short or they cannot find the next rappel station.)"</t>
  </si>
  <si>
    <t>Skiing - Exceeding Abilities, Poor Snow Conditions 
Alberta, Banff National Park, Mt. Temple, Aemmer Couloir</t>
  </si>
  <si>
    <t>On February 7, at 1:50 p.m., Banff Dispatch received a call from an injured skier who had just tumbled down the Aemmer Couloir on Mt. Temple. The subject stated that he had “tomahawked” down the 600-meter couloir, after falling on his second turn. Amazingly, he was still coherent and walking slowly, but had lost one ski and was quite beat up.
Three Visitor Safety (VS) Specialists were dispatched by helicopter from Banff along with a rescue pilot from Alpine Helicopters. By 2:40 p.m., they were at Mt. Temple. Because the subject had fallen to the bottom of the couloir and landed on relatively flat ground, the rescuers were able to land nearby and load the patient directly into the helicopter. The patient was evacuated to Lake Louise, where he was transferred to EMS, and then the helicopter came back to pick up his partner and the remaining gear.
Analysis
The Aemmer Couloir is a serious ski line with 45- to 55-degree slopes at the top. When stability is good enough to go up there, the snow is often packed hard by continual sloughing, making for challenging skiing with little chance for self- arrest. In these conditions, the couloir is definitely a no-fall zone with serious consequences for a mistake.   This skier was very lucky to have “walked” away from such a big fall with only minor injuries. He was skiing at the ski hill three days later. It was a good thing he was wearing a helmet, which saved him some serious harm, and was able to use his cell phone to call for help quickly, sparing himself a cold night out or a painfully long self-evacuation.</t>
  </si>
  <si>
    <t>Slip on Rock, Protection Pulled Out 
Colorado, Front Range, Mt. Bancroft</t>
  </si>
  <si>
    <t>Alexander Lee, left Boulder around 6 a.m., planning to climb the mostly fourth class Direct East Ridge (II 5.4) of Mt. Bancroft (13,250 feet) in the James Peak Wilderness Area. According to Hermans, “The day was overcast and we had a few big gusts and short bursts of hail, but nothing too rough. The [technical portion of the] climb was not on the main route, but it was easy. Sterling climbed the face with no problem, but walking along the top ledge he slipped, as if on a banana peel or black ice. To our horror his slip propelled him off the ledge, and he rag-dolled back down the face he’d just climbed, smashing and crashing into ledges and the rock wall along the way. At one point a nut placement pulled, causing Sterling to fall further. Fortunately, Alex (on belay) was able hold the fall, and Sterling stopped about eight feet above the ground.” Sterling was upside down, unconscious, bleeding profusely from the head, and making terrible noises. His mouth was full of a foamy, gray liquid. Hermans and Lee called 911 and tended to Sterling as they waited for help to arrive. Hermans continued, “At some points he would try to move, at which point I would need to wrestle to keep him pinned down, as I was afraid of a neck injury and paralysis, and him either sending himself or both of us down the cliff; at this point we were anchored to a steep slope above a perhaps 1,000-foot drop to the valley below.” Sterling’s alertness and orientation slowly improved, but he still didn’t remember what had happened. Rescuers were first airlifted by Flight for Life to a landing zone close to the accident scene at Lake Caroline, but still needed to climb nearly 600 feet up steep, fourth-class terrain to reach Sterling on the East Ridge. Upon reaching the victim, rescuers began the process of getting an IV in and putting him into a sleeping bag and onto a litter. Because of the location and extent of Sterling’s injuries, ground rescuers determined that the safest and fastest way to get him off the mountain was to hoist him via helicopter. Rescuers were able to haul Sterling to the ridge using an improvised 3:1 mechanical-advantage system. He was then belayed a hundred feet along the top of a narrow, exposed ridge to a small ledge to wait the arrival of the helicopter. Upon arrival, the UH-60 Black Hawk crew assessed the situation to ensure the team could safely attempt a live hoist. The litter was hoisted and then secured into the helicopter. Sterling was transferred to a Flight for Life helicopter that took him to a local hospital. He was released the following morning and was back in the mountains a few weeks later.
Analysis
The climbers noted the importance of remaining analytical when assessing risk. “Even though there was very low risk (in the climb), there was still very high consequence. Accidents can happen when you’re in the mountains, even when you’re making good decisions. We felt prepared. We felt we had the right experience and the right gear. Risk is always there.” (Source: Edited from a news report written by Master Sgt. C.D. Theiral, Colorado Air National Guard.)</t>
  </si>
  <si>
    <t>Slip on Snow - Climbing Unroped, Inadequate or No Protection, Failure to Test Holds, No Helmet, Poor Position, Unable to Self-Arrest 
British Columbia, Vancouver Island, Strathcona Park, Rambler Peak, El Piveto Mountain, and Wolf-Cervus Divide</t>
  </si>
  <si>
    <t>The accident occurred on August 2 during a descent from the shoulder of Rambler Peak, heading toward El Piveto Mountain. This was day two of a planned six- day mountaineering traverse of the Wolf-Cervus Divide, and all members had full packs. DC and CE had just completed an ascent of Rambler Peak via the Spiral Staircase route, and they met with JY at the Rambler shoulder. It was approximately 2:30 p.m., and the descent involved weaving down snow slopes of 30 to 40 degrees between bluff-like rock sections. All members were using ice axes, but not wearing helmets or crampons. JY was familiar with the route, having previously done part of the traverse, and was out in lead. At one point CE had a loss of footing, and was able to self-arrest. However, it was apparent that the snow was quite soft, and arresting was difficult. About five minutes after this slip, JY was transitioning into a steeper stretch of snow (35 to 40 degrees) when he slipped. He slid for 30 to 40 feet on snow, during which time he made several unsuccessful attempts to self-arrest. He then hit a steep rock bluff and fell for another 30 to 40 feet of near free fall.
JY was unresponsive to calls and was not visible, as he had plunged over the cliff. DC directed CE to move to safer terrain where she could wait, and then DC proceeded down the slope to where JY had fallen. It took maybe five minutes to descend to JY, and he was found at the base of the slope, face-down in a moat, conscious. JY had suffered numerous abrasions and lacerations, including large gashes on his head and knee, and he was significantly disoriented. (He did not know where he was or what he was doing.) DC was able to remove JY’s pack and move him into a stable location in the moat. DC performed an assessment of JY’s condition, and was able to determine that JY had broken several ribs and, while conscious, was unable to move. At that point DC deployed a distress call using a SPOT device.
While waiting for a response to the distress call, DC attended to JY’s surface wounds, monitored his condition, and kept him warm with dry clothes and a sleeping bag. Approximately 45 minutes after the distress signal had been sent, an RCMP helicopter arrived and assessed the situation. There were no suitable landing spots near the accident, but DC was able to communicate the nature of the issue (broken ribs) to the RCMP. They advised that they were seeking additional support for a rescue. To facilitate a rescue, DC returned to CE and set up a rappel station to enable the team to regroup with JY.
Approximately one hour later, a Cormorant helicopter with CFB Comox arrived and deployed two SAR techs via winch and long-line. They provided additional first aid to JY, and coordinated the air evacuation of all three team members. From CFB Comox, JY was transported to the hospital in Comox, where he was diagnosed with a punctured lung, six broken ribs, and several surface wounds.
Analysis
"The online accident report cites the following contributory factors: climbing unroped, inadequate or no protection, failure to test holds, no helmet, poor position, and soft snow making self-arrest not feasible. Concern over snow conditions should have been communicated, and increased diligence around footing and self-belays may have checked the initial slip. Route options were limited, but perhaps an alternate route might have had less exposure to poor run-outs.
(Editor’s note: Attempting to self-arrest while wearing crampons can cause injury. On the other hand, could crampons have initially prevented the fall?)"</t>
  </si>
  <si>
    <t>Slip on Snow or Ice - Climbing Unroped, Poor Conditions 
Alberta, Banff National Park, Mt. Lefroy</t>
  </si>
  <si>
    <t>On July 27 a group of three climbers was descending the normal route on Mt. Lefroy after making a successful summit. One member of the party was making a short traverse over some icy rocks and slipped. He was not wearing crampons. He proceeded to tumble for approximately 100 meters before miraculously stopping in soft snow. He had injured his right knee and right heel. With assistance from the other two climbers, he limped his way back to the Abbot Pass hut. The accident occurred at approximately 4 p.m.
The climbing party decided to call for a rescue at approximately 9 p.m. Being so late in the day, Visitor Safety Specialists were not able to respond by helicopter until first light the following day. Since the patient had only minor injuries, it was reasonable for him to spend the night in the hut and be evacuated by helicopter at first light. Two Visitor Safety Specialists were dispatched from Banff at 5:30 a.m. and were on scene at Abbot Pass by 6:30. The Visitor Safety Specialists assisted the injured climber to the helicopter, and he was subsequently evacuated to Mineral Springs Hospital directly.
Analysis
The climbing party chose to climb Mt. Lefroy quite late in the day. However, after being interviewed, they indicated that conditions were OK for climbing, meaning the snow was not soft. More often than not, it is best to wait for the coolest period of the day to begin a climb with significant steep snow travel. However, it is unknown whether soft snow conditions were a factor in this incident. The climber made an error in judgment by making the decision to risk walking across an icy section without crampons. On the other hand, the lack of crampons may have prevented further injury to the climber during his fall. In sum, this climber was extremely lucky to have stopped in soft snow after falling 100 meters. Had the climber not stopped in that exact location, he would have likely fallen the length of the entire west face, and the outcome would not have been positive.</t>
  </si>
  <si>
    <t>Slip on Snow or Ice - Faulty use of Crampons (Came Off) 
Alberta, Banff National Park, Mt. Lefroy</t>
  </si>
  <si>
    <t>On July 31 two climbers were descending the standard route on Mt. Lefroy around 6 p.m. When they were approximately halfway down the route, one of the climber’s crampons fell off. His climbing partner was 15 meters below and started to ascend back to his partner to help. As the lower climber was climbing back up, the climber with the loose crampon, who was in a bent-over position, fell over and started to slide. He knocked his partner off his feet, and they both started falling down the face. They generated a small avalanche during this ordeal, and one of the climbers describes their experience as follows: “almost stopping, then a wave of snow would wash over us and push us forward.” This phenomenon occurred three or four times, and the climbers became separated during the fall. The climber higher on the slope had a minor knee injury when he came to a stop, and he began looking for his partner, whom he located further down the slope. His partner was unconscious and had sustained a severe head injury. It also appeared that his helmet had come off during the fall.
The incident was witnessed by people staying in the Abbot Pass Hut. A small team of climbers went to assist the fallen climbing party. They brought with them a stretcher (stationed at the hut) and some first-aid supplies. They were able to place the patient in the stretcher and carry him down-slope approximately 150 meters to a flat area, where they waited for rescue. The incident was called in by somebody who remained at the hut. This person had to climb up behind the outhouse to obtain a cell phone signal, as there is very poor reception at the hut itself.
After calling Banff Dispatch, the caller was transferred to the rescue leader (RL) on shift. The rescue leader collected information and mustered a crew of Visitor Safety Specialists from Banff and Lake Louise.
A team of four specialists was airborne approximately 45 minutes after the accident occurred. One specialist maintained staging logistics and security at the Chateau Lake Louise parking area while two other specialists responded to Abbot Pass with the rescue leader. The injured climber was located quickly. However, a thunderstorm was brewing just behind the pass. After an initial assessment, a plan was made to act quickly, safely, and professionally in order to minimize the chance of the patient being caught out overnight in a storm. One specialist was dropped at the patient’s location with gear to prepare for loading directly into the helicopter. The second specialist was flown down to the hut to locate the second injured climber, whose location and condition were unknown at that time.
While this was occurring, the RL flew down to the Plain of Six Glaciers Tea House to configure the helicopter to receive a horizontal patient with the pilot. In the time it took the rescue pilot and RL to configure the helicopter, the specialist on scene with the patient was ready for pickup. The RL came back with the pilot to the scene, and the patient was loaded efficiently. The RL and the specialist traded places. The RL remained on scene with the other climbers, and the specialist flew down to the staging area with the patient (where the patient was transferred to Banff EMS). The RL took the group down to the hut to meet up with the other injured climber and specialist. The rest of the Parks Canada staff and the injured climber remained at the hut until the storm passed, at which point they were all flown down to Lake Louise.
Analysis
It is unknown what caused the climber to fall specifically. However, crampons falling off mid-route is something to be avoided. Always ensure that safety equipment such as crampons is secured tightly. Checking twice and having the situational awareness to anticipate this type of incident likely would have prevented such an accident.
This accident was initially responded to by a group of climbers nearby. Parks Canada cautions climbers about taking it upon themselves to rescue and assist other parties who find themselves in trouble. We do recognize that in some cases, actions of nearby climbers can make a big difference in the outcome for people who have had accidents. Nevertheless, if those actions are not thought through critically, vigilant rescuers can become victims, making the problem twice as big as it originally was. Therefore, Parks Canada urges climbers to think critically about situations and come up with a strong rationale for responding to accidents in their immediate vicinity. Rest assured that if the decision is made not to respond based on reasons of personal safety, climbers will not be held responsible for not responding. Parks Canada has professional rescue staff that will ultimately deal with all mountain-related accidents. Using common sense and critical thinking, climbers need to make their own decision whether to respond to climbing accidents in their immediate vicinity.
To be clear, in the case of this rescue, the actions taken by the climbers at the hut were reasonable and safe, and likely contributed to a better outcome for the climber who had fallen. Good job!
(Editor’s note: Recent articles, online discussions, rescue data, and current trends indicate there is a need for climbers to be self-reliant and well versed in improvised partner and self-rescue. Barring injuries and overwhelming circumstances, a number of problematic situations can be handled independently by experienced and practiced climbing teams.)</t>
  </si>
  <si>
    <t>Slip on Snow or Ice, Stranded - Exceeding Abilities 
Alberta, Banff National Park, Mt. Victoria, East Face</t>
  </si>
  <si>
    <t>On September 9 two experienced climbers decided to turn around before making the summit of Mt. Victoria. On their descent, the female member of the climbing team fell and slid down the northeast face for approximately 45 meters. She miraculously managed to self-arrest. Her climbing partner was unable to assist her. He went down to the hut and called Banff Dispatch.
A team of two Visitor Safety Specialists was dispatched from Banff. They made several unsuccessful attempts to access the stranded climber’s location. Due to poor visibility and strong winds, they were forced to land at the Plain of Six Glaciers Tea House. Eventually, they returned to Lake Louise to refuel, and then they made a successful trip to get the team members into Abbot Pass. The two rescuers were able to climb up and meet the non-stranded male member of the climbing team. They left him at that location and continued up, searching for the stranded climber. They made voice contact at nightfall. The rescuers placed a piton anchor in the rock above the patient, who was found 45 meters below ridgeline on the northeast face. One rescuer was lowered down and clipped into the stranded climber’s harness. The rescuer and stranded climber were then belayed back up to the ridgeline. From here, the rescue team guided the uninjured climber back down to her climbing partner, now in complete darkness. Each rescuer guided one member of the climbing team down to the Abbot Pass Hut, where they all spent the night. The next day, a helicopter picked up the climbers, along with the rescuers, and flew them back to Lake Louise.
Analysis
The climbing party admitted that they were unprepared and under-experienced for climbing Mt. Victoria. Equally important, when things went wrong, they lacked the skills to be able to rectify their situation. Furthermore, they explained that they had learned about climbing from reading books. The lack of formal instruction and/or genuine mentorship from an experienced person was the major contributing factor that led them into their predicament on Victoria.</t>
  </si>
  <si>
    <t>Stranded - Climbing Alone, Failure to Follow Directions (Off Route), Exceeding Abilities 
Alberta, Banff National Park, Mt. Whyte</t>
  </si>
  <si>
    <t>On the morning of July 20, a stranded climber called Banff Dispatch for a rescue. The climber had spent the night on a small ledge immediately below the summit of Mt. Whyte. After numerous attempts to downclimb to the Whyte-Niblock Col, the climber abandoned his descent, feeling too dehydrated and exhausted to continue.
Rescue personnel were contacted at 6:30 that morning and informed of the stranded climber. They flew from Banff and located the climber near the summit, along the north ridge. After setting up the long-line under the helicopter, one rescuer was slung in to the subject. The subject had a harness put on him, and then rescuer and subject were slung back down to the staging area below the peak.
Analysis
The climber made a smart decision to stop when he could not recognize the correct gully to descend. Although he had ascended it earlier in the day, he had not looked back to landmark key features for his return. This is a very important thing to do, as things look much different on the way down compared to when you are climbing up. Also, the subject was dehydrated and exhausted, while carrying a heavy pack. Be sure to carry appropriate amounts of food and water to get you up and down the mountain, as well as the equipment that will assist you to survive in the mountains. Leave behind the heavy, nonessential items if they weigh you down.</t>
  </si>
  <si>
    <t>Stranded - Exceeding Abilities 
Alberta, Banff National Park, Mt. Bell</t>
  </si>
  <si>
    <t>On July 10, while climbing the Northeast Ridge of Mt. Bell near the Lake Louise area, a party of two contacted Parks Canada and requested a rescue. Although
they’d started early in the morning, they were only halfway up the route by 5 p.m. They stated that their slow progress was the result of one team member being very nervous and not comfortable with the terrain. Eventually, this team member did not want to move up or down the ridge, and the decision to call for a rescue was reached.
"Parks Canada received the call and responded via helicopter to Mt. Bell. The climbers were located on the ridge at approximately 2,750 meters, anchored to several pinnacles. Rescue personnel landed at a staging area below, set up the rescue sling equipment under the helicopter, and were slung onto the ridge near the climbers. Rescuers then climbed approximately 25 meters to the climbers and short-roped them to a pickup location. Once this was done, the helicopter slung out two people at a time to the staging area below.
Analysis
There were no injuries involved with this incident, but simple mistakes contributed to the need for a rescue. First, overestimation of their abilities: One team member had very little experience mountaineering, and when faced with exposure on a loose, narrow ridge, the team’s progress slowed to a crawl. Second, underestimation of the difficulty: The experienced team member had done the route nearly 20 years previous, and did not accurately remember how involved it was. This member stated, “I thought it was just a hike in the sky.” Third, underestimation of the length of the route: They were a considerable distance from the summit at 5 p.m. when they decided to stop where they were.
The climbers did do something right, though. They stopped and accurately assessed their situation. With one person paralyzed with fear, and the second person unable to guide them up or down the route, they called for assistance. An all-night epic of trying to get off the mountain—or worse, an accident—was avoided by getting evacuated."</t>
  </si>
  <si>
    <t>Stranded - Exceeding Abilities, Failure to Follow Directions (Off Route), Darkness, Inadequate Equipment/Clothing 
Alberta, Banff National Park, Tunnel Mountain</t>
  </si>
  <si>
    <t>On August 2 two climbers who were relatively inexperienced started late in the day on a route that they thought was Ballista. Ballista is a bolted sport climb on the southeast face of Tunnel Mountain. They were climbing very slowly, and at one point one of the climbers took a 10-meter lead fall but sustained no injuries. They continued to climb, but eventually it became too dark to continue. They called Banff Dispatch and were transferred to the rescue leader on shift. They tried to describe their position to the rescue leader, but some of the details did not immediately add up. However, they were certain they were only one pitch from the top.
Two Visitor Safety Specialists responded by hiking up the backside of Tunnel Mountain with climbing equipment. It took some time to locate the stranded climbers, but a combination of flashing cell phone screens and yelling brought the specialists in line with the climbers. At this point, the specialists, who are intimately familiar with climbing routes in Banff National Park, discovered they were in fact on a route called Tatonka, which is closer to Gooseberry. After making a plan, one specialist was lowered down to the two climbers. The specialist on top hauled the climbers separately up to the top, and subsequently the specialist who was lowered down jumared back up. The specialists then accompanied the two climbers to the trailhead.
Analysis
The climbers were unprepared and chose an objective that was beyond their ability. Additionally, the climbers did not have helmets or headlamps for their ascent, both of which are crucial equipment, especially the headlamps if you are starting late in the day. Their inexperience was demonstrated by the fact that they did not do enough research on their objective. Climbers are advised to take a proper instructional course from a member of the Association of Canadian Mountain Guides (the only group that is permitted to teach climbing in the national parks). The acquisition of climbing and mountaineering competency involves a slow apprenticeship. It takes time and patience to be able to climb harder and more obscure objectives. Therefore, raising the grade, length, and commitment factor in small increments is prudent.</t>
  </si>
  <si>
    <t>Fall on Rock 
West Virginia, New River Gorge National River, Endless Wall</t>
  </si>
  <si>
    <t>On September 14 a female climber (30) made her first trip to New River Gorge. She fell while leading Totally-Clipse (5.8) on Endless Wall. After placing protection she attempted a move, lost her hold, and fell. During the fall she remembered catching her right foot, injuring her ankle. Her gear held, preventing her from hitting the ground. She came to rest against the wall and was lowered to the ground by her belayer. The pair applied a makeshift splint and attempted to self-rescue. Eventually, realizing this was not possible, they called 911.
Rangers responded, repackaged her for a litter raise, and, with assistance from the Fayette County Rope Rescue Team, raised her about 90 feet to the cliff top. Rangers and volunteers carried her about a mile to a waiting ambulance. (Source: edited from an NPS Morning Report.)
Analysis
Falling is an inherent risk in climbing. The pair should be commended for attempting a self-rescue. (Source: Aram Attarian.)</t>
  </si>
  <si>
    <t>Frostbite - Exposure, Weather 
Alaska, Denali National Park, Mt. McKinley, West Buttress</t>
  </si>
  <si>
    <t>On June 13, a guided expedition operated by Rainier Mountaineering Inc. was caught near the summit of Denali in a sudden storm. On the descent to high camp at 17,200 feet, all seven members (ages unknown) of the group sustained varying degrees of frostbite.
The RMI expedition departed the 17,200-foot high camp toward the summit at 12:30 p.m. on June 13. The group had been at high camp for 11 days in mostly poor weather, waiting for a suitable day to make a summit attempt. The group departed in two rope teams. The first team traveled well ahead of the second group, digging avalanche test pits and assessing the snow conditions on the initial section of the slope leading to Denali Pass. As each section was determined safe, the second group would move up to a new location and secure themselves while the lead group continued ahead, making snowpack assessments. At about halfway to the pass, the snow became hardpacked and windblown, and the group moved continuously from there onward. Two guides each reported in later telephone conversations with ranger Mark Westman that at Denali Pass the group had a discussion about the weather conditions and made a decision to continue up toward the summit. One guide reported that the relatively late hour was discussed, and all had noted that the air temperatures were very cold. However, the winds were almost completely calm, there were no high-wind clouds visible, and the group was feeling strong and had been moving at a good pace.
The group continued to the Football Field, where they were overtaken by ranger Westman and Chris Olson, a Volunteers in Parks member, who had left the 17,200-foot camp at 3 p.m. At this time, the group observed snow plumes beginning to stream off the summit ridge above. In addition, vapor banners forming and dissipating overhead signaled the threat of a cloud cap forming over the mountain. One group began to ascend the slope “Pig Hill” with Westman and VIP Olson now in the lead. As the teams approached the crest of the summit ridge at 20,100 feet, the wind, which up to this point had been 15 mph or less, increased to approximately 30–40 mph, and a large lenticular cloud cap formed, rapidly reducing local visibility. This transition occurred very quickly and dramatically, over the span of approximately five to ten minutes.
Around 8 p.m., the 14,200-foot camp recorded a temperature of –8°F, a below-normal reading for mid-June. On this basis, the estimated air temperature at 20,000 feet would be approximately 20 to 25 below zero (F). Westman and Olson reached the crest around the same time this transition occurred. They immediately turned around and began descending for high camp. Throughout their descent, Westman and Olson experienced whiteout conditions and very strong winds, and they each sustained superficial facial frostbite injuries. One team met the descending NPS team about 200 feet below the summit ridge and continued their ascent to the ridge, then along the ridge to the true summit, which one guide later indicated took “less than one hour” from the time Westman and Olson descended past them. The team spent a few minutes on the summit and then began descending.
As they descended the summit ridge, the weather continued to deteriorate and the visibility became very limited. The group reported whiteout conditions between Archdeacon’s Tower and the weather station, and were forced to navigate by locating bamboo wands marking the trail. The entire team reported having trouble with iced-up goggles and visibility, and near Denali Pass the guides noticed that one client who had removed her facemask and goggles had sustained frostbite to her face. Once through Denali Pass and onto the “Autobahn” slope, the team became more sheltered from the wind. Near the bottom of the Autobahn, one guide reported that the frostbitten client became very exhausted. One guide remained behind to assist her back to camp at a slower pace, while the remaining members of the group pushed on to camp.
Westman made FRS radio contact with the lead guide at 12:30 a.m. on June 14 as he was beginning to descend the Autobahn. The guide indicated that a few in the team had “minor frostbite” on their faces, but reported no distress or need for assistance. Four of the clients each reported in subsequent phone interviews that frostbite to various fingers and toes in the group was not discovered or confirmed until camp was reached and boots and gloves were removed.
The team descended to 14,200 feet. Two clients were escorted by the lead guide to the NPS medical tent for consultation for their frostbite injuries. One client was diagnosed by volunteer medic Chris Nussbickel as having moderate to severe frostbite extending to all digits on both hands. Another client was diagnosed as having moderate frostbite on all digits of one hand and one digit of the other hand. Two clients and two guides did not visit the NPS camp for medical evaluation, but each of them sustained frostbite ranging in severity from superficial to moderate, in a variety of locations that included the face, fingers, and toes. One client was contacted at 11,200-foot camp later that evening by volunteer medic Kevin Del Duca and volunteer Jason Stiegelmeyer, who noticed that she had substantial facial frostbite, with extensive blistering and swelling that had completely closed her right eye.
The team was flown off the mountain by K2 Aviation on the afternoon of June 15. (Source: Mark Westman, Mountaineering Ranger.)
"(Editor’s note: Denali can humble the fittest of climbers—including guides. Sometimes people will put the achievement of the summit ahead of physical well-being. It’s a matter of choice. In this case, it would be interesting to know what the conversation
between the guides and clients might have been.)"</t>
  </si>
  <si>
    <t>Lead Fall on Rock, Falling Rock - Inadequate Protection, Failure to Test Holds 
British Columbia, Mt. Robson Provincial Park, Mt. Geikie</t>
  </si>
  <si>
    <t>On August 15 four experienced climbers were climbing the south face of Mt. Geikie. This is a remote, alpine-style rock climb located at the western portion of the Rampart Mountains in Tonquin Valley. They were climbing roped in teams of two, both parties staying in close proximity to each other. At approximately 10 a.m., one of the climbers was leading a 5.4 pitch when the half-car-sized block he was standing on released, causing him to fall along with it. Tumbling with the large rock, he fell 20 meters before his belayer caught him just as he hit a ledge with the large rock. The rock exploded, spreading shrapnel. The belayer was hit by rockfall, injuring him and forcing him off the ledge. The belayer suffered three broken ribs.
This impact ledge was adjacent to the second party. A third climber, who was standing near the ledge where the block impacted and where the lead climber came to rest, suffered lacerations to his head. He also sustained soft-tissue damage to his ankle where a falling rock penetrated his boot. The fourth climber escaped unscathed. The lead climber suffered massive internal injuries, never regained consciousness, and eventually stopped breathing. They attempted to call out with a satellite phone but had no reception. Both climbing parties’ ropes were damaged. They salvaged what they could and performed short rappels to descend. Using the satellite phone, emergency contact was attempted several times during the descent with no reception.
They returned to base camp at 8:50 p.m. and established satellite reception. They called Jasper National Parks Emergency Dispatch to report the incident. At dusk a helicopter was launched from Yellowhead Helicopters in Valemount to fly directly to their camp. The helicopter had just enough daylight to retrieve one person and return to Valemount in the dark. A Jasper National Parks rescue team helicoptered to the camp at first light. The remaining two people were evacuated, and the lead climber was heli-slung off the face and pronounced deceased.
Analysis
This was an unfortunate rockfall accident involving an experienced party. The victim was a longtime Alpine Club of Canada member who had climbed all of the 11,000-foot peaks in the Canadian Rockies. He likely fell as far as he did for a couple of reasons. The belayer was unable to catch the fall because he was hit by rocks, injured, and knocked off his ledge. Also, the victim likely had not put in much protection, as he was on easier 5.4 climbing terrain.</t>
  </si>
  <si>
    <t>Avalanche - Weather, Poor Position 
Colorado, Rocky Mountain National Park, Dragon's Tail Spire</t>
  </si>
  <si>
    <t>About 3 p.m. on November 21, two climbers were ascending Enter the Dragon (AI4 M4 Steep Snow) on the southeast aspect of Dragon’s Tail Spire. The leader (Climber 1) was about 60 feet below a fixed anchor at the end of their third pitch when he triggered a wind-slab avalanche on the snow slope above. Climber 1 just managed to stand his ground as the slab overran his position, and Climber 2 was not hit because he was protected by overhanging rock. Climber 1 finished the pitch and tied into a fixed anchor, and then brought Climber 2 up. The crown at the point of release measured eight inches, and the slab was approximately 60 by 60 feet. At this point, both climbers knew it was time to get off the route and they began rappelling down the route toward the Dragon’s Tail Couloir.
By about 5:30 p.m., Climber 1 had rappelled relatively low into Dragon’s Tail Couloir. After taking a few steps down the slope, he heard a noise like a freight train high in the couloir above. Climber 2 was still tied into a tree anchor above. Climber 1 looked up and saw a wall of white five to ten feet high come over a prominent rock band. Climber 1 buried his axe and his crampons and prepared for the hit. A half second later he was cartwheeling down the slope, engulfed by the slide. After fighting to stay on top, he popped to the surface after being carried nearly 500 feet. A few seconds later he heard another roar and was hit by another slab avalanche and carried farther down the couloir, but he was able to log-roll off this slab into a rocky shelter against the couloir’s edge.
Climber 2 watched Climber 1’s headlamp light disappear as he was carried down slope in this large, naturally triggered avalanche. After the slide stopped, Climber 2 waited for the second slide to run its course before rapping down to find Climber 1 dazed, hyperventilating, and coughing blood, but otherwise uninjured. Both climbers ascended the slope to retrieve their rope before descending and hiking out to their car. The avalanche debris was waist- to neck-deep and ran the width of the couloir. Among the debris, the climbers noted one-foot-thick chunks of wind slab in addition to wet storm slab, suggesting heavy wind-loading high on the southeast aspect of Flattop Mountain. (Source: Colorado Avalanche Information Center.)
Analysis
The climbers knowingly chose to climb this route during a storm. Both climbers were adept in self-rescue and wilderness medicine, educated in avalanche safety, and familiar with the terrain at hand, having previously climbed the same route and other routes on the Flattop Mountain massif. On the day of the climb the avalanche danger scale read low to moderate for all aspects and elevations. A melt-freeze cycle the week prior had created excellent climbing conditions on route, and both climbers noted a consolidated, spring-like snowpack above tree line during their initial approach up the Dragon’s Tail Couloir and on the first pitches of the climb. They did, however, underestimate the potential for wind loading caused by high winds during the previous days, which appeared to form thick wind slabs on top of the melt-freeze crust at higher elevations. On route, the climbers noted that it began to snow very hard around 2 p.m., with accumulation reaching nearly a foot by 5 p.m. Unusually for late November in the Colorado high country, the snow was wet and heavy. This rapid buildup of wet storm snow, coupled with dangerous wind-loading, conspired to create a perfect storm of deadly conditions for both human-triggered and natural avalanches.
The southeast aspect of Flattop Mountain, where these avalanches occurred, is ripe for similar avalanche events. Despite numerous avalanche accidents here, it remains one of the most popular winter playgrounds for skiers and climbers in all of RMNP. Climbers entering an alpine environment like this in winter should be able to identify avalanche terrain, be familiar with safe travel in avalanche terrain, have good decision-making and rescue skills, and carry the appropriate self-rescue equipment. Don’t underestimate the rapid buildup of storm snow on steep slopes or become complacent with familiar terrain. (Sources: Climber 1 and Aram Attarian.)</t>
  </si>
  <si>
    <t>Avalanche – Poor Position, Inadequate Equipment 
New Hampshire, Mt. Washington, Huntington Ravine, Central Gully</t>
  </si>
  <si>
    <t>On January 17 a party of 12 was ascending Central Gully in Huntington Ravine in four teams when one rope team triggered a soft slab avalanche. The avalanche swept over the three other rope teams, carrying one to the bottom of the gully. This team was not buried, but sustained injuries. The remaining three teams were able to rappel the route.
This was a fund-raising climb organized to raise awareness and support for Iraq war veterans. The climbers had been training for the climb in the days before the event, including ice climbing in Crawford Notch. The organized group included persons with a variety of experience and skills, from novice to experienced mountaineers. In addition, a film crew was present.
The group arrived at the Harvard Mountaineering Club cabin on Wednesday afternoon and spent the night in the cabin. Thursday morning, after receiving the weather forecast from the Mt. Washington Observatory, they decided to climb Central Gully. Before departing, a USFS snow ranger arrived and discussed weather and avalanche conditions with the group. Despite warnings of worsening avalanche danger, the group decided to stick with their plan.
They departed from the cabin at 8:30 a.m.
Four hours after leaving the cabin, they arrived at the start of the climb. The group split into rope teams of three people each. They ascended to the ice bulge in the gully, and one by one climbed the bulge on belay. Above the ice bulge, the teams began simul-climbing. They reported that they skirted the newly deposited snow and tried to stay on the older crust. Prior to the avalanche, the lead team allowed the second team to pass so they could get set up for filming. At the time of the avalanche, one team was nearing the top of the gully and another was slightly below them and positioned in the center of the gully. The other two teams were lower, hugging the rock wall on climbers’ left. During the time the teams were in avalanche terrain, snow continued to load many areas, including the top of Central Gully. (Source: Adapted from a report at Mountwashingtonavalanchecenter.org.)
Analysis
At this year’s annual Wilderness Risk Management Conference, Thom Pollard of Eyes Open Productions, who was filming this event, and Dr. Will White, director of Summit Achievements, presented a workshop called “Central Gully Avalanche, A Case Study: How Good Intentions Slide You Straight to Hell.” They raised two important questions about the causes of the incident: Are good intentions dangerous? Do fund-raisers have an effect on decision-making? They also listed four heuristic traps: familiarity (among team members), social proof (the cause for which they were climbing), commitment (to the goal), and scarcity (having to do with the separation of the roped teams). A comprehensive analysis of this incident by USFS rangers is available at Mountwashingtonavalanchecenter.org/ search-rescue/. Look in the 2012–2013 section under Incidents &amp; Accidents.</t>
  </si>
  <si>
    <t>Avalanche, Hypothermia — Fatigue, Exceeding Abilities, Failure to Follow Route 
Colorado, Rocky Mountain National Park, Ypsilon Mountain</t>
  </si>
  <si>
    <t>David Laurienti (43) and Lisa Foster (45) were caught in an avalanche on the evening of March 17 while descending from Ypsilon Mountain (13,514 feet). The pair had departed from the Lawn Lakes trailhead at 3:15 a.m. on the morning of March 16 with the intent of climbing Ypsilon via the Blitzen Ridge route and descending Donner Ridge to the south. Blitzen Ridge is a technical mountaineering route (Grade II, 5.4 to 5.7) with numerous sections of fifth-class climbing.
The party arrived at the start of the crux technical section (the Four Aces) at approximately 9:45 a.m. They spent the rest of the day on the 16th negotiating this technical section in winter conditions, and finished the Fourth Ace around 7 p.m. Given that they were moving slower than anticipated, and with darkness imminent, they discussed descending a northeast-facing couloir just west of the Fourth Ace into the Fay Lakes drainage. They elected not to descend here due to concerns about avalanche conditions and wind loading in the couloir, and instead opted to continue toward the summit and less technical terrain.
They continued their ascent at 7:30 p.m. and climbed through the night of March 16, getting off route due to darkness. They veered into more technical terrain to the north of Blitzen Ridge, which further slowed their progress. By dawn of March 17, they were still making their way toward the summit. They crossed the Northeast Couloir, north of Blitzen Ridge, below the upper wind-loaded slopes, and climbed to a notch in the ridge about 200 vertical feet below the summit of Ypsilon Mountain around 5 p.m. on the 17th.
At their high point (13,300 feet), David was exhibiting obvious signs of fatigue and mild hypothermia. They discussed the hazardous avalanche conditions, but their predicament led them to conclude that descending the Northeast Couloir was the best option at the time. They began their retreat via that route. Because they had a 60-meter rope and a light alpine rack, they couldn’t rappel all of the rocky technical terrain. The climbers stayed roped together, using their entire length of rope. They simul-climbed down the right side of the couloir, with Lisa in the lead and placing rock protection into the adjacent rock face.
The pair was approximately halfway down the narrow portion of the couloir when a soft wind slab released above David. It is unclear whether he triggered the slide from below or if it released naturally from wind-loading, but given the start zone and the position of the climbers at the time of the avalanche, wind-loading was suspected. There were two pieces of protection in place (a nut and 0.75 Camalot) at this time. Both climbers took a violent fall of approximately 100 feet, hitting rocks and ice on the way down. The Camalot arrested their fall, with David coming to rest about 30 feet above Lisa. (The nut pulled loose and was dangling from the rope after the avalanche.) The majority of the avalanche debris ran by the climbers and cemented the rope into place, rendering it irretrievable. David indicated that he was not injured, but the coroner’s report later indicated he had minor injuries. Lisa sustained broken ribs, a torn MCL, a broken coccyx, and damage to her wrist ligaments.
The two descended the lower portion of the couloir, with David walking in crampons and Lisa walking in crampons until she changed into snowshoes on the lower snow ramp. By this time darkness had fallen again. They walked approximately 1/4 mile from the bottom of the couloir. Lisa changed back to crampons to descend two small ice steps. They walked most of the way down a snow slope before David was no longer able to travel. His level of consciousness had begun to deteriorate rapidly during this quarter-mile walk. Lisa positioned David in as sheltered and as comfortable position as possible, and then both of them spent the night on the snow slope. Lisa reported that David became unresponsive around 8:30 p.m.
Lisa departed the scene at dawn on the morning of March 18, and after walking a couple of miles she encountered National Park Service search and rescue members just above and northeast of Ypsilon Lake. Search and rescue provided emergency medical care and facilitated her transport back to the trailhead. NPS search and rescue members and a Colorado Avalanche Information Center forecaster went in to locate David on the morning of March 19, and found him on the snow slope beneath the ice steps. The official cause of death as determined by the coroner was hypothermia. Lisa’s survival is impressive and improbable given the length of time exposed to brutal weather conditions and the extent of her injuries. (Source: Colorado Avalanche Information Center.)
Analysis
It seems that the biggest contributor to this fatality was not the avalanche per se, but the climbers’ inability to traverse the technical portions of the ridge quickly enough. Blitzen Ridge is long even in ideal summer conditions, and in winter conditions it can be very committing. It would have been more prudent to descend, given the length of time it took the climbers to pass the Four Aces. Alternatively, if they were determined to summit, they should have carried bivy gear and a stove so that they could refuel, recharge, and summit and descend safely. (Source: Joe Forrester.)</t>
  </si>
  <si>
    <t>Fall Into Crevasse - Injured Leg From Jumping Over Crevasse 
California, Mt. Shasta, Hotlum Glacier</t>
  </si>
  <si>
    <t xml:space="preserve">"On June 30, the U.S. Marine Corps Mountain Warfare Training Center out of Bridgeport was on Mt. Shasta conducting training exercises when Seargent Ruiz (25) attempted to jump over a crevasse at around 11,500 feet. Upon landing on the other side of the crevasse, he injured his knee and fell back into the crevasse. The other Marines were able to rescue him from the crevasse and lower him to a place where he could be hoisted into a California Highway Patrol helicopter. (Source: Edited from information compiled and written by Nick Meyers, USFS Lead Climbing Ranger and Avalanche Specialist.)
</t>
  </si>
  <si>
    <t>Fall Into Crevasse - Traveling Unroped on a Glacier 
Alaska, St. Elias Range, Middle Peak</t>
  </si>
  <si>
    <t>At the end of March, I (Colin Haley, 28) left for a climbing trip in Alaska’s St. Elias Range with Portlanders John Frieh and Daniel Harro. We were flown into the range by Paul Claus midday on April 1. We spent a few hours setting up our base camp and then went for a short ski up-glacier to scope our objective. About 20 minutes out of camp, I suddenly broke through a totally hidden crevasse and fell approximately 15 meters, ricocheting off the walls of the crevasse.
We had left for our leisurely ski with essentially no equipment, so Daniel immediately skied back to camp to fetch a rope, crampons, ice tools, and harnesses. I was able to climb out of the crevasse with a top-rope (and even managed to rescue my skis and poles). Fortunately, I escaped any truly serious injuries. Unfortunately, however, I had a fractured cheekbone and my trip was over. We skied back to camp and the next morning I flew off the glacier, for a total of about 16 hours in the St. Elias Range. John and Daniel graciously offered to fly out and help get me home, but I was confident I’d be alright, so I told them to stay and go climbing.
This accident has undoubtedly made me more wary of glacier travel, even though it’s something I’ve been doing very regularly for over 15 years. I’m sure I will continue to do some occasional solo travel on glaciers, but I absolutely view solo glacier travel much more seriously now.
Analysis
This crevasse fall is what I consider to be my fifth close call in the mountains. I’m fortunate to have come away mostly unscathed every time, but if I’m not taking away injuries, hopefully I am at least taking away lessons:
1. Climate and snowpack play huge roles in crevasse hazard. The area of the St. Elias where we were is dry. We arrived at the start of April, and the snowpack in our base camp was a mere meter of dry, light snow. I think that glaciers like this (with a huge amount of ice below the firn line, in the ablation zone) generally exist in places that are cold enough to sustain large glaciers, but with low accumulation rates.
The crevasse that I fell into was at least two meters wide, and the bridge across it was never thicker than 40cm across the entire gap. This wide, super-thin snow bridge was not sagging even the tiniest amount, which is why I didn’t have any clue it was there. Such a thin snow bridge, likely formed during a snowstorm many weeks earlier, didn’t sag at all because it was in such a cold, dry environment, especially during the winter. In the Cascades, Chamonix, or the Coast Range, a snow bridge of those dimensions undoubtedly would have been sagging, and it would’ve been obvious a crevasse was there.
Basically, I have realized from this incident that crevasse hazard is much, much higher in relatively dry glaciated environments because the snow bridges are often very weak and very well hidden.
2. Skis are a mixed blessing. Most of us have been taught that having skis on your feet makes glacier travel safer, and there’s no doubt this is generally true. However, I think my crevasse incident would’ve been avoided completely if I hadn’t been wearing skis. If I had been on foot, then the moment I stepped off the solid ice I would’ve punched a leg through the edge of the snow bridge (something I have done many, many times before), and most likely I wouldn’t have fallen in. Because I had skis on, I was able to ski well past the edge of the solid ice, and I didn’t break through the snow bridge until I was in the middle of it. In other words, if you have skis on you’re less likely to break through a snow bridge than when you are on foot, but you’re more likely to break through the snow bridge completely (a proper crevasse fall) if you break through at all.
3. A partner is a good idea. This one’s a no-brainer, but still worth mentioning. My crevasse accident is a perfect example of how much safety a climbing partner can provide compared to solo glacier travel, even if you aren’t roped up.
4. Wear your harness. This accident has shown me that even if you are unroped having your harness on makes your ability to deal with a crevasse fall much better. In my case, it was very difficult to get to a position where I could put my harness on, and I was lucky that it was possible at all—and that was with only minor injuries.
5. Use your umbilicals. I have often used my ice-tool umbilicals while walking on glaciers, and this accident has confirmed to me that it is a good idea. Anytime you are in a crevasse, your ice tools will be very useful to you, and if you happen to be by yourself, ice tools provide your only significant chance of self-rescue (aside from perhaps aiding off of ice screws). During my crevasse fall I completely dropped both of my ski poles despite having the wrist loops on. I think the chance of dropping your ice tools during a crevasse fall is really high, and using umbilicals will make you much more likely to still have the ice tools when you stop falling.
6. Use your crampons. Like choosing whether to wear skis or not, realistically we will all decide whether to wear crampons depending on the snow conditions. If I had been wearing crampons when I fell in the crevasse, the chance of breaking my ankles might have been higher, but this incident has made me realize how advantageous it would have been to have them on my feet already. If not on your feet, your crampons should be at the very top of your backpack, not buried in the bottom. Also, it goes without saying that you should ALWAYS have your crampons adjusted to your boots before you leave home, since many of us switch between different pairs of boots. Don’t just throw them in your pack and plan to adjust them in the bottom of a crevasse!
7. Technical climbing skills are useful. I have always felt that being an experienced technical climber would be advantageous in a crevasse fall scenario, and this incident confirms that theory for me. If you are roped up, I have no doubt that a strong technical climber will be much faster and more competent at simply prusiking up a skinny rope (especially if he/she has any broken limbs). And obviously if you are by yourself, then being able to solo vertical ice is pretty much your only chance of getting out.
An important disclaimer: Any unroped crevasse fall is really, really sketchy and not a good idea! It is obviously most prudent to follow the advice I learned from the Mountaineers at age 14, and simply always be roped up on every glacier. I wanted to share my conclusions because I know there are many people, such as myself, who travel on glaciers unroped at times, and you won’t be taught some of these conclusions during a typical glacier travel course. (Source: Colin Haley.)"</t>
  </si>
  <si>
    <t>Fall on Rock 
California, Idyllwild, Tahquitz Rock, The Bat Crack</t>
  </si>
  <si>
    <t>On May 17, Lucas Dunn (21) fell 300 feet to his death while rappelling from the top of the Bat Crack (5.11a), the first of four pitches on the Vampire (5.11a). According to Dunn’s partner, Greg Davis, the fatal accident likely occurred due to rockfall encountered during the rappel. “I heard a crash and turned to see Lucas coming down the slab with a few giant rocks, possibly the loose one I [had] noted, and the rope,” wrote Davis on Supertopo.com. “Once he passed the slab and rolled off the ledge system, I knew he was unconscious.”
Davis was given a rope by two nearby climbers and was able to rappel the remaining 175 feet to reach Dunn while the other climbers called in the accident. Upon arrival, Davis noted that Dunn was still alive but unconscious. Despite being administered CPR, Dunn never regained consciousness. He was airlifted from Tahquitz in a helicopter. Davis wrote on Supertopo.com, “For those that didn’t know him, he was 21 years old, 6 feet tall, bright, and one hell of a climber.” To read Davis’ very moving full account of the accident, search at Supertopo. (Source: Edited from reports on Supertopo.com and Mountainproject.com.)</t>
  </si>
  <si>
    <t>Fall on Rock 
Colorado, Eldorado Canyon State Park</t>
  </si>
  <si>
    <t>On March 17 at 11:15 a.m., Boulder County Sheriff’s Office, Rocky Mountain Rescue, and Rocky Mountain Fire responded to Eldorado State Park on a report of a fallen climber. Rocky Mountain Fire and Rocky Mountain Rescue located the injured party, who was identified as Scott Clark (28). Scott was climbing with friends when he fell approximately 30 feet. He was evacuated and transported to Boulder Community Hospital with minor injuries. (Source: Boulder County Sheriff’s Office.)
(Editor’s note: There are several similar incidents from this park each year. We do not put them all in the narrative section. A 30-foot fall is significant, but unless there is an explanation of how or why it happened, there are no takeaways.)</t>
  </si>
  <si>
    <t>Fall on Rock - Inadequate Protection, No Belay Anchor, Off Route, Exceeding Abilities 
California, Yosemite National Park, Half Dome (not quite) Snake Dike</t>
  </si>
  <si>
    <t>Early in the morning of August 27, 2012, Sam (24) and I (Paige, 27) hiked from the Little Yosemite Valley campground to the southwest face of Half Dome, intent on climbing Snake Dike (5.7 R). We had chosen the route because of the easy grade; it appeared to be a multi-pitch climb that fit our skill levels and aspirations. (We had each trad climbed for a year or two and were fairly new leaders.) We had a topo of the climb but did not bring the approach directions, so we followed a social trail marked by small cairns. Sam felt he’d be able to recognize the route from photos he’d seen earlier, but when we reached the general area it was a lot harder to identify than expected.
We spotted features resembling those on the topo, with what looked like a bolt anchor above a shallow roof, and decided this was probably our climb. Because of some notable differences, we formed a retreat plan if Sam led up and decided it was the wrong route. It looked harder than what we were expecting, but we weren’t familiar with Yosemite ratings so we started anyway. (Later we decided the “bolts” must have been sparkling crystals. We were way off route.)
We scrambled up an easy fourth- or fifth-class crack to a ledge where there was plenty of room for me to stand and flake out the rope. From the edge of the ledge, three feet behind me, the cliff dropped almost vertically for 20 to 30 feet to the ground.
The face above was steep and smooth, but a flake on the right offered an easy crack that ran 15 to 25 feet up to a shallow roof. The crack provided opportunities for an anchor. The week before, a friend had pointed out to me for the first time the importance of anchoring the belayer in exposed locations, so it crossed my mind now, but neither Sam nor I brought it up. My rationalizations included, “We have a minimal rack (intended for Snake Dike) and he’s going to need all that gear to build the next anchor. This is a pretty big ledge, and the climb is supposed to be easy.”
Sam breezed up the crack with no problem and placed a small cam under the roof. I should have asked him to place a piece or two in the crack below to protect both of us, but I did not. I did suggest he place a second piece at the roof, but he said, “There’s no room,” and I didn’t push it.
Sam fell twice when he couldn’t find a hold above the roof. The cam held each time, and I stopped him easily. I did not suggest he reset the protection after those falls. (Now I know that’s what you should do.) I said, “I think you should come down so we can see if we’re off route,” and he said, “No, let me give it one more shot.” After a minute of contemplation he said, “I just have to go for it.”
On the third try he made a dynamic move over the roof, but fell again. He had gone higher than before, so he fell harder and the cam pulled. He tumbled onto the belay ledge and then rolled over the edge. Because there had been no protection, I had quite a bit of slack, but it ran out and the rope came tight before he hit the ground below. I instinctively tried to catch him and didn’t react in time to let go, so I was pulled off the belay ledge headfirst.
I didn’t think about anything except for the ground I could see coming at me (or vice versa), and I put my hands out and rolled. Luckily the landing was all fine grit with no big boulders to hit. I opened my eyes and got up on all fours. I saw some blood on the ground from my bloody nose and thought, “I’m not dead!”
Sam was sitting against the cliff 15 feet away with a bloody forehead and no helmet. He said, “My arm is broken. We need to get out of here now!” His helmet was cracked and had come off in the fall, so I put it back on his head. He kept repeating, “We have to go,” and I worried he might have a concussion or worse.
I said, “Hold on a second, our water’s up on the ledge.” I started to climb up to where I’d belayed, and at that moment I realized that my left leg was not working properly. I heard a popping sound whenever I attempted to move it. “My leg is broken. I can’t get the water,” I said.
I had no pain at that point, but very soon moving became a lot harder and my left leg wouldn’t support my weight. I helped Sam get up and said, “I may not be able to walk,” and he replied, “No, we gotta get out of here.” He started walking fast and saying, “Come on, we gotta go.” He was basically able-bodied except for his left arm. So I followed, hobbling and trying to pace myself. We had landed near a little social trail that headed down toward the main trail, about two miles away, where we were sure to find hikers. We had no cell phone.
When I realized our escape was going to take hours, I started yelling, but then I discovered there was something wrong with my lungs. While I could talk normally, there was no force to my yells. We only walked for a few minutes, maybe 200 yards. I didn’t try to keep up, and when the terrain was rough I butt-scooted along. That’s when I realized my right wrist was broken. Sam was about 100 yards ahead of me, out of sight and going about twice my pace, when he ran into two climbers headed for the real Snake Dike, which turned out to be a few hundred yards west of our route. I heard Sam using their cell phone to report to the rangers, so I just sat down, figuring that now I wouldn’t have to crawl out of there. Soon, however, I realized that the rangers were coming to meet us on foot, because they had gotten the impression that the incident had been minor and we were going to walk out, which I doubted.
The two climbers came up and helped me continue to where Sam was. About an hour after Sam’s call we called SAR back so I could give them my status. At their direction, I palpated my neck, which was sore. We had trouble figuring out my pain level because I didn’t really have much unless I palpated an area, even when I weighted my leg. But after they got a clearer picture of what had happened, and more details about my condition, they told me that we could have neck and back injuries and that they were sending a helicopter. The two other climbers put out a bright yellow shirt to guide the aircraft while I tried to relax.
Two rangers were short-hauled to us. They decided that I needed to be immobilized in a litter and short-hauled out. Sam was short-hauled on the flight after mine, but he didn’t require a litter. In the Valley I was transferred to an air ambulance and taken to a hospital in Modesto.
Sam had dislocated his elbow. Here is my diagnosis: left hip socket (pelvis) fractured though not displaced, symphisis pubis (pelvis) fractured and minimally displaced, right wrist fractured, six to eight ribs fractured, and the spinous processes on two neck vertebrae (C6 and C7) fractured. I also had a 20 percent right-side pneumothorax and a lacerated/bleeding liver, in addition to some lesser injuries. After lots of physical therapy, everything seems to have healed OK. I’m gym climbing again and recently ran a half-marathon. And I think Sam and I are a little wiser.
Analysis
Finding the route: In Yosemite there’s a “corner with a crack that leads to a roof” everywhere you look. Unless you want to explore, and you have the skills and experience to do so, bring all the navigation tools you can, including photos, topos, and maps. If you load files onto your smartphone or camera, be sure you can see sufficient detail—that’s been a problem in some cases. A paper copy for each member of your party never hurts, and everyone should know the descent/ escape route in case your team’s leader is the one injured.
Under-protecting: Judge the hazard and the protection requirements based on what you see, even though you think you’re on route and “the climb is supposed to be easy,” and take a conservative approach to risk. This applies to everyone but is especially important for inexperienced parties who may not know enough to make informed decisions.
Communicating the hazard: Paige had concerns as soon as they reached the belay ledge, but she did not insist on an anchor, or at least on anchor-quality protection on the pitch. She also held back on saying something when Sam kept falling on that single cam. These can be uncomfortable social situations, and Sam was responsible for his own decisions, but being tied to him, Paige’s life was also in his hands. A hesitation to communicate is often a factor in climbing accidents, as it is in many other fields.
Helmets: They’re quite hard to crack. Sam’s helmet may have prevented a debilitating or fatal injury.
After the fall: In a case like this the best action may be to stay put, given the risk of worsening a serious injury. But with no way to call for help, at least one of them had to move. (A whistle can be useful for raising the alarm.) When Sam finally contacted the NPS, his report was so mild (though unintentionally so) that it raised no concern and we directed nearby staff to meet them on foot. Yet Paige’s internal injuries were quite close to being life-threatening and time-critical. Once we got a clearer picture of what had happened, we immediately shifted into high gear. Sam may not have understood the potential danger or how to give a clear report. One can learn about both of these topics in a Wilderness First Responder class. (Sources: Paige and John Dill, NPS Ranger.)
(Editor’s note: This narrative from 2012 did not appear in the last edition because of its length and a few missing details. The lessons illustrated are important enough to warrant inclusion this year.)</t>
  </si>
  <si>
    <t>Fall on Rock, Attempting to Clip Bolt 
Kentucky, Muir Valley</t>
  </si>
  <si>
    <t>On March 7 a male climber, about 20 years old, fell on lead while attempting to clip the first bolt and sustained a fractured ankle when he impacted the ground.
Analysis
Muir Valley provides loaner stick clips at no charge to its visitors. This climber declined to borrow one.  (Source: Rick Weber, Muir Valley.)</t>
  </si>
  <si>
    <t>Fall on Rock, Belayer Error, Inexperience 
Colorado, Boulder Canyon</t>
  </si>
  <si>
    <t>In July, Scott Jones (22) was dropped from the top of Iron Maiden (5.9) in Boulder Canyon by a belayer he had met through a climbing community web site. Scott describes the incident:
“I should establish that this was not a typical rapping/lowering miscommunication. I was the first to lead the route, and we established that he was going to lead it after I hung the draws.” Before climbing, Scott also verified that the belayer had loaded his device, a Grigri, correctly. “When I reached the chains I yelled down, ‘Take.’ I didn’t feel any pressure from the rope, so took both hands and grasped the line and began lowering myself. As I neared a bulge 10 feet below the chains, I felt (possibly mistakenly) the rope come tight.” At this point, though he still could not see or hear the belayer, Scott assumed he was being lowered and let go of the rope. He fell about 60 feet to the ground.
“Luckily the initial bleeding wasn’t too bad and I was able to self-rescue across the creek to the highway. A generous climber replaced my blood-drenched shirt with his own and offered to drive me to the hospital. Unfortunately, the traffic was bumper to bumper, but as luck would have it a man on a Harley was passing by, so I hopped on. I quickly made my way through traffic until I reached the cause of the backup and the hospital.”
Analysis
“The next day I spoke to the belayer (if you can call him that) and was able to piece together what happened: He paid out slack at the top of the route by pulling on the Grigri’s lever while letting go with his brake hand.” The belayer must have held the Grigri too far open and lost control of the lower.
“I’m guessing the only thing that kept me from the morgue was the fact that the rope was hopelessly kinked, creating a good deal of friction. It may have also tangled itself below the Grigri just before I slammed into the ground. I guess the only advice I could give is not to be afraid to decline a belay from someone who gives you a bad feeling. I see now that a perceived insult is a much better outcome than a trip to the hospital.” (Source: Scott Jones on Mountainproject. com.)
(Editor’s note: “Blind date” partners are always a cause for extra caution. Make sure you and your partner fully understand each other’s experience level, and visually verify the other climber’s belay and lowering methods before starting to climb. A belayer must never let go of the rope with his brake hand even when using “assisted braking” devices such as the Grigri. See page 68 for more about belaying with a Grigri.)</t>
  </si>
  <si>
    <t>Fall on Rock, Bouldering 
Colorado, Eldorado Canyon State Park</t>
  </si>
  <si>
    <t>On May 11 a man (32) was bouldering Germ Free Adolescence (V5+) when he intentionally let go rather than attempt to downclimb or continue up. He fell about 10 feet straight onto a crash pad. Despite a spotter assisting his landing, the fall badly broke the climber’s right ankle, possibly due to a rock that was under the center of the crash pad. (Source: Steve Muehlhauser, Ranger, Eldorado Canyon State Park.)
Analysis
Multiple pads may be needed to protect a rocky landing under boulder problems. In addition, boulderers need to watch out for gaps in the padding, either between pads or where a foldable pad is hinged. (Source: Aram Attarian.)</t>
  </si>
  <si>
    <t>Fall on Rock, Cam Pulled Out 
Colorado, Staunton State Park</t>
  </si>
  <si>
    <t>On September 29 a male fell while leading an unnamed route on Elk Creek Spires, on the north side of the park. His top piece of protection, a camming device, pulled out. He lost consciousness in the fall and suffered a fractured arm. Evacuation required the use of a helicopter. (Source: Mountainproject.com.)
Analysis
Cams pulling out under load—whether because of poor placement or poor rock— are frequently cited in our reports. Expert instruction is essential for proper use of cams. If there’s any doubt about a piece’s security, back it up if possible. (Source: Aram Attarian.)</t>
  </si>
  <si>
    <t>Fall on Rock, Carabiner Broke – Improperly Loaded 
Kentucky, Red River Gorge, The Flank Wall</t>
  </si>
  <si>
    <t>On March 29 a climber on Mercy the Huff (5.12b) fell at the eighth bolt. This bolt is located at the lip of a little black “rooflet.” After clipping the bolt, the climber made a long move to a crimp, attempted to make another move, and fell. The bolt-side carabiner on the draw “snapped” at the top radius in the fall, resulting in a longer and scarier ride than expected. The climber was not injured. (Source: Edited from a report at Redriverclimbing.com.)
Analysis
Best guess is that the climber either kicked or snagged the draw while making the next long move, causing the carabiner to shift on the bolt hanger. During the fall, the carabiner broke because it was not meant to be loaded on other than its main axis. Carabiners have been known to break in such fashion due to the carabiner being snagged, rotated, or cross-loaded on the bolt hanger.
What can be learned from this, and how this could have been prevented?
Check the bolt placement to make sure that when a carabiner is clipped into the hanger the spine on the ’biner is not exposed to any levering action which might cause it to break during a fall. If so, try a different carabiner or quickdraw that might alleviate the problem. Using a more flexible “trad” draw might prevent the draw and carabiner from shifting on the bolt hanger.
Double-check your draws to make sure they are hanging properly and not snagged or twisted.
Avoid kicking or shifting your draws as you climb past them.
Note that you really aren’t out of the “danger zone” when sport climbing until you are fairly high on the route.
Try to avoid falling when you have only one draw clipped. (Sources: Redriverclimbing.com and Aram Attarian.)</t>
  </si>
  <si>
    <t>Fall on Rock, Climbing Alone and Unroped 
Colorado, Elk Mountains, Thunder Pyramid</t>
  </si>
  <si>
    <t>On June 23, Steve Gladbach (52), a highly experienced mountaineer, was reported missing by two companions who had summited Thunder Pyramid (13,932 feet) with him. Gladbach was downclimbing and was ahead of his partners when they realized he had not arrived at a rendezvous point. Gladbach had told them that he was going to check out a waterfall that he planned to climb next winter.
The climbers searched for Gladbach for a couple of hours before activating their SPOT. A helicopter search was unsuccessful. A National Guard Black Hawk helicopter dropped eight members of Mountain Rescue Aspen (MRA) onto the mountain on June 24. The pilot then decided to search another area and spotted Gladbach’s body. MRA members recovered the body, which was flown to Maroon Lake and then driven to Aspen Valley Hospital.
Analysis
Thunder Pyramid is regarded as one of Colorado’s most dangerous mountains. It has been site of several deadly accidents over the years. Gladbach likely fell a couple of hundred feet on terrain notorious for its loose rock and exposure. (Source: Chad Abraham, Aspen Daily News.)</t>
  </si>
  <si>
    <t>Fall on Rock, Failure to Follow Route, Lack of Communication 
Colorado, Elk Mountains, Capitol Peak</t>
  </si>
  <si>
    <t>On July 19 at 7 p.m., the Pitkin County Sheriff’s Office received the report of an overdue climber on Capitol Peak (14,130 feet). Climbing partners stated that after reaching the summit via the northeast ridge (which requires crossing the exposed, Class 4 Knife Edge ridge), Ryan Palmer (35) attempted to climb down the north face rather than negotiate the northeast ridge a second time. He did this without discussion with his climbing partners. Palmer’s partners continued to descend the route across the Knife Edge and could see Palmer as he worked his way down the north face. When he didn’t arrive in camp, they decided to hike out and report him overdue.
On July 20, Mountain Rescue Aspen sent an airplane with spotters to look for Palmer. They were unable to locate any signs of him, but determined which areas were most probable for the missing climber to be. Mountain Rescue Aspen sent foot teams into the field. Two teams took separate trails up to Capitol Lake, and then one team climbed to the base of the north face while the other interviewed climbers in the area. At 2:10 p.m., the team located a body matching the description of Palmer at the base of the north face.
Analysis
Capitol Peak is known for its exposure and loose rock—it is one of the most difficult of Colorado’s fourteeners to climb. Taking the standard descent route, the Knife Edge, would have been the most prudent choice, as the route has relatively solid rock and the climbing party would have been familiar with some of the objective dangers. Authorities speculate that Palmer assumed he could find an easier descent route. (Source: Deputy Adam Crider, Pitkin County Sheriff’s Office.)</t>
  </si>
  <si>
    <t>Fall on Rock, Falling Rock 
Colorado, Rocky Mountain National Park, Longs Peak</t>
  </si>
  <si>
    <t>On August 16, Christian Mason (34) took a roped fall of about 50 feet and suffered numerous injuries after being hit by falling rock while simul-climbing in the North Chimney (5.5), below the Diamond face. Rockfall reportedly hit him while he was in the lead. Fortunately, he was roped and did not fall to the base of the east face of Longs Peak.
Mason reported: “One of the hardest things for me has been not knowing what caused the accident. A falling rock knocking me out seems like the most logical explanation, but I really have no idea. I had always thought of myself as a safe and reasonably conservative alpine climber. I remember swapping leads with my partner about two-thirds of the way up the North Chimney. I remember placing the Camalot (#1) that I fell on and continuing up around 20 feet to another ledge. The rock quality was pretty poor there, and after looking at the potential fall I started looking for someplace solid enough to place reliable gear. That’s my last clear memory. I can remember bits and pieces of the next three days, but it’s very disjointed.
“I ended up with two skull fractures, six broken ribs, a broken left scapula, a broken neck (fracture of C1-2), and broken back (T5 and T6). Amazingly, I don’t appear to have any nerve damage. While I’ll have a fairly long recovery, I should be able to recover more or less fully.” After receiving the call for assistance, a park ranger/park medic climbed up the North Chimney and reached the climber at 11:30 a.m. while two additional rangers rappelled from Chasm View. Christian was evacuated with the help of Rocky Mountain National Park rangers and fellow climbers. (Source: Christian Mason.)
Analysis
The North Chimney is a ca. 450-foot, relatively low-angle approach to the vertical Diamond wall, with some loose rock (especially on the steepest section near the top) and low fifth-class climbing. Many climbers choose to solo the North Chimney approach. However, given the popularity of this route, climbers should take extra care to protect themselves from rockfall, especially if there are parties above. Christian’s survival clearly demonstrates the value of roping up and placing protection in such an environment, even on technically easy terrain. (Source: Aram Attarian.)</t>
  </si>
  <si>
    <t>Fall on Rock, Free Solo Climbing, Off Route 
Colorado, Montrose, Black Canyon of the Gunnison National Park</t>
  </si>
  <si>
    <t>On July 10 the body of Andrew M. Barnes (27) was found at the base of the Painted Wall below Serpent Point. Based on evidence found at the scene, and also from talking to his friends and climbing partners, investigators believe he was attempting to free solo the Southern Arête (5.10 R). However, his body was located a few hundred feet up-river from the actual Southern Arête route. Investigators found a handwritten topo of the Southern Arête in his vehicle and have reason to believe he did not have another copy with him. They believe he got off route at some point and fell. No climbing gear other than his climbing shoes and a chalk bag were found.
Analysis
The Black Canyon is notorious for difficult routefinding as well as loose rock. This route faces south, making it quite hot in July. (Source: Matt Abraham, Black Canyon of the Gunnison National Park.)</t>
  </si>
  <si>
    <t>Fall on Rock, Inadequate Protection - Misperception 
California, Yosemite National Park, Leaning Tower, West Face</t>
  </si>
  <si>
    <t>On June 24, Australian climber Shane Houbart (29) was on his second day of attempting to solo the West Face of Leaning Tower (Grade V 5.7 C2). After lunch at Ahwahnee Ledge, he began aiding up and right on pitch five. Shane had consciously decided to “run it out,” judging that the steepness of the route would protect him from injuries if he fell. He left four pieces as fall protection and back-cleaned several others along the way. Then he placed a cam and bounce- tested it, but as he stepped higher in his aider the cam pulled and he fell about 50 feet. He pulled at least one more piece during the fall and struck a small ledge before a small nut held and he was caught by his Grigri. During the impact he felt a carabiner on his rack wedge deep into one side of his lower back.
After considerable effort and some problem-solving, he was able to transfer his weight onto his haul line, which was secured to the anchor at Ahwahnee Ledge—now above him—and ascend that rope to the anchor. By this time it was late in the afternoon. His injuries seemed limited to the lumbar-spine area and hip, but the pain was getting worse, so he decided to wait overnight before making a plan.
By morning the pain had increased, severely limiting his mobility. Shane could barely stand up, and he realized that he couldn’t safely descend the route on his own, so he called 911. NPS rangers were short-hauled with the park helicopter to the top of Leaning Tower while other rescuers climbed up to him from the bottom. Using ropes rigged from the summit, the team lowered Shane to the ground.
Fortunately, Shane had not broken his back but was diagnosed with deep lumbar bruising. He has fully recovered and has since returned to successfully solo the route.
Analysis
Although this was his first attempt to solo a wall, Shane was an experienced wall climber, having done several Grade V and VI ascents in the Valley. He is not the first person to be injured on this pitch. In 2011 a climber took a long fall, breaking his patella and significantly injuring ligaments and tendons in his knee. In both cases the leader had back-cleaned several placements. Shane said he weighed the consequences of running it out, and as he led the pitch he looked at fall potential several times. He thought the pitch was so steep he couldn’t possibly hit anything. Indeed, you might not hit during the free-fall phase, but as the rope arrests the fall, you may swing with considerable speed, usually toward the wall. Broken ankles or heels on overhanging sport climbs are surprisingly frequent for this reason. As a solo climber, the consequences of accidents are exacerbated since you have no one to help you retreat. (Sources: Shane Houbart and Jesse McGahey, NPS Ranger.)</t>
  </si>
  <si>
    <t>Fall on Rock, Inadequate Protection - Rappel Error 
Colorado, Clear Creek Canyon</t>
  </si>
  <si>
    <t xml:space="preserve">On April 6 a male climber (62) was killed after falling from the top of Levada (5.8+), an 80-foot rock climb at the far west end of the Canal Zone crag. According to witnesses, he was off belay and standing on top of the route, and was beginning to clean the anchor in order to rappel. He fell in a horizontal position without a rope, landing on his side and ending up face down. All of the quickdraws were still attached to the route. The anchor was still in place, equipped with locking carabiners and runners. The rope, locking carabiners, and figure-8 rappel device landed in a pile next to the cliff.
Analysis
Based on the limited amount of information presented, it is difficult to determine exactly what happened. However, this incident should reinforce a fundamental of rappelling or cleaning anchors for lowering: The climber must remain attached to the anchor until he or she is ready to rappel or be lowered. (Source: Mark Vermeal.)
</t>
  </si>
  <si>
    <t>Fall on Rock, Inexperienced Belayer, Improper Use of a GriGri – No Helmet 
Kentucky, Muir Valley, The Boneyard</t>
  </si>
  <si>
    <t>On April 20, a male lead climber (23) was put on belay by his partner (male, 19) with a brand-new Grigri. The belayer had never used a Grigri before. As the climber moved up the belayer squeezed the Grigri shut with his left hand while pulling out rope for the leader with his right. The leader fell, continued unarrested 30 feet, and landed on a boulder. The belayer, in a desperate attempt to arrest the fall, gripped the rope flying out of the Grigri, damaging the skin on the palm of his hand.
Two Muir Valley Rescue volunteers were nearby and called out the rescue group immediately after the fall. Additional rescuers, including an emergency room nurse who happened to be on site, responded to the call. Ten minutes into the operation, rescuers called for a helicopter and the Wolfe County SAR Team to assist if needed. The carry out from the cliff went very smoothly. The climber was transported to the waiting helicopter and flown to a level-one trauma center in Lexington. He suffered lacerations and a concussion. He wasn’t wearing a helmet. (Source: Rick Weber, Muir Valley.)
Analysis
The Grigri is designed as an assisted-braking device, and both trained and untrained belayers often get a false sense of security while using it. Overall, the Grigri is a safe and effective device in the hands of an experienced user. It’s important to note that the manufacturer has never marketed the Grigri as a “hands-free” belay device. Petzl recommends that it is for expert use only, and notes that, “as with all climbing and mountaineering activities, it is essential to master the techniques and understand the limitations on using this product in these activities. Practice the techniques...in a managed environment before using them in a real situation.” (Source: Aram Attarian.)
(Editor’s note: Excellent instructional information on using a Grigri properly, including a video tutorial, can be found at petzl.com/en/outdoor/belay-devices/grigri.)</t>
  </si>
  <si>
    <t>Fall on Rock, Overconfidence, Nut Pulled Out 
Kentucky, Red River Gorge, Pistol Ridge</t>
  </si>
  <si>
    <t>On September 28 a male climber named Roro fell while climbing Way of the Peaceful Warrior (5.10a). He fell off the bouldery first section of the route, and his first placement (a No. 8 nut) behind a thin flake pulled. This section of the route is very tricky to protect and run-out.
Analysis
Roro noted, “As I geared up for the climb, I was completely confident in my ability to add this route to my tick list. As I bouldered past the chossy initial section and placed my first piece in the crack, I wished for a rack with doubles since I saved a potential good first piece for later on the route. That was my mistake. I should have placed the most bomber piece as soon as I had the opportunity and not be concerned about what was higher on the route. However, having made quick work of a 10b a couple of days earlier, and this being a 10a, I believed that I would fare well on the route.
“I fell 25 feet and pulled the piece with me, and I suffered a compression fracture. I’m extremely lucky to be around and able to write this, all thanks to a helmet protecting my head.” (Source: Edited from a post on Rockmerica. wordpress.com.)</t>
  </si>
  <si>
    <t>Fall on Rock, Protection Pulled Out, Inadequate Belay 
Colorado, Boulder Canyon</t>
  </si>
  <si>
    <t>Late in the afternoon of August 22, two male climbers (both 24) fell approximately 70 feet while attempting the Spoils (5.12a/b) on Bell Buttress. The accident occurred after the leader rested on a piece of protection he had placed before the first bolt. The leader attempted the next move and came off, pulling the piece, and in the process pulled his unanchored belayer off a ledge. They both tumbled all the way into Boulder Creek.
Both climbers were conscious and breathing at the time of their rescue. They were transported to Boulder Community Hospital. (Source: Edited from a report at Mountainproject.com.)
Analysis
Many of the climbs on Bell Buttress start from a narrow ramp that traverses the cliff above a lower rock band. Although climbers often choose to belay with no bottom anchor on this ledge, this incident clearly demonstrates why a secure anchor must be established anytime the belay stance is exposed. (Source: Aram Attarian.)</t>
  </si>
  <si>
    <t>Fall on Rock, Protection Pulled Out, Inadequate Belay 
Colorado, Rocky Mountain National Park, Lumpy Ridge</t>
  </si>
  <si>
    <t>On August 22, Corey Stewart (22) fell 30 feet while leading on Batman Pinnacle at Lumpy Ridge. CPR was begun minutes later by people at the scene, but they were unable to revive him. According to witnesses, Stewart fell off, some gear pulled out, he landed on and then went off the belay ledge, and the belayer was pulled off afterward. Due to severe thunderstorms, recovery efforts had to be postponed until the next day. (Source: NPS Morning Report.)
Analysis
This unfortunate incident might have been compounded if the belayer had been injured too. An appropriate anchor could have prevented both climbers from falling off the ledge. (Source: Aram Attarian.)</t>
  </si>
  <si>
    <t>Fall on Rock, Protection Pulled Out, No Helmet 
Colorado, Boulder Canyon</t>
  </si>
  <si>
    <t>On August 31 a woman (20) was seriously injured when she fell approximately 30 to 40 feet after a piece of gear pulled while she was climbing on the Happy Hour Crag. According to her belayer, she was somewhat run-out when she placed her third cam and made one or two more moves. She slipped and pulled out the last cam. The belayer tried to take in slack as quickly as he could. When he realized that she was going to hit the ground, he let go of the rope and tried to catch her. She suffered a broken neck and fractured skull. She was not wearing a helmet. (Source: Matt Cochran, via a series of posts on Mountainproject.com.)
Analysis
Run-outs are often a part of traditional climbing, with the risk of injury being greater when they occur near the ground. Climbers must stay aware of the consequences of any failure of climbing protection, and should consider backing up protection where failure could be catastrophic. While this fall still may have resulted in a head injury, climbing with a properly fitted helmet can help reduce the severity of an injury. (Source: Mark Vermeal.)</t>
  </si>
  <si>
    <t>Fall on Rock, Rappel Error - Inadequate Rappel Anchor, Failure to Follow Route 
California, Sierra Nevada, Mt. Emerson</t>
  </si>
  <si>
    <t>On July 6, a female climber (42) was seriously injured while descending the southeast face of Mt. Emerson (5.4). Sometime around 1 p.m. she fell approximately 100 feet down a wide, 85° chimney while she was rappelling off the route. A single nut or cam was used as the anchor and it failed. Falls of such a distance are often fatal, so she was fortunate to survive the accident. She sustained serious injuries, including a traumatic brain injury, broken pelvis, severely broken ankle, a broken jaw, a broken nose, and numerous deep lacerations. Her helmet was found broken into three pieces.
Hikers on the Piute Pass Trail heard screams coming from Mt. Emerson and reported the incident to the Inyo County Sheriff’s Department. The victim’s climbing partner was unable to rescue her friend, and the fallen climber was unable to rappel any further due to her injuries. The uninjured partner made the difficult decision to stabilize her and seek help. The victim was left alone approximately 200 feet above the base of the mountain, on a nearly vertical rock wall, in a very disoriented state.
Due to the life-threatening nature of the accident, Inyo County Sheriff’s Office (ICSO) requested helicopter support from California Highway Patrol. The ICSO also requested support from Inyo County Search and Rescue (Inyo SAR). The pilot spotted the victim at approximately 5 p.m. and attempted to get close enough to the wall to lower a flight medic to her position. After several attempts, the pilot determined that he could not safely get close enough to lower the medic. Windy conditions and the steepness of the rock wall prevented the helicopter from accessing the victim’s position.
Two Inyo SAR members hiked in and climbed 180 vertical feet up to the victim, reaching her position, near 11,700 feet, just before sunset. Her head injury made her extremely disoriented and uncooperative, and put her at risk of falling again due to the steep, precarious position she was in. She was safely anchored to the wall by the team leader and given a medical evaluation. A determination was made that her condition was serious and potentially life threatening.
Without any helicopter support, four more Inyo SAR members had to carry in over 200 pounds of medical and technical rescue gear. The Inyo SAR team of six volunteers initiated a two-line technical rescue, which enabled them to lower the patient on a backboard in a titanium litter down the steep rock face. Three SAR volunteers climbed to the patient while three remained on the ground. The transfer of the patient to the backboard and litter was complicated by the steep wall and the serious potential for rockfall. By this time, the patient’s mental state was deteriorating and she was becoming combative, requiring additional restraints. The technical lower was a very complex operation due to her precarious position and sensitive medical condition. It was accomplished with the absolute minimum number of SAR personnel possible: two belayers and one litter attendant descending with the victim. The darkness, high elevation, loose rocks and vertical terrain, and the victim’s mental state made it extremely challenging to facilitate a smooth rescue.
After the technical lower was finished at approximately 2:30 a.m., two SAR volunteers with EMT certification assessed the victim’s condition. She was given supplemental oxygen, her broken ankle was stabilized, and her lacerations were treated. The victim was packaged for transport down the remainder of the mountain. The terrain below involved 500 vertical feet of loose rocks and talus slopes to the trail. Once the Piute Pass Trail was encountered, a wheel was attached to the bottom of the litter and the victim was transported over 1.75 miles of steep, rocky trail. She was lifted into an ambulance at sunrise, approximately 15 hours after the accident, and was hospitalized in Reno, Nevada. It was expected that she would eventually make a complete recovery.
Analysis
The southeast face of Mt. Emerson is an attractive route to beginning backcountry climbers. It is not far from the trailhead, appears to be easy (a 5.4 rating), and it is now in the High Sierra Supertopo guide. However, this route actually has two short sections lower on the face that are closer to 5.6 or 5.7. Higher up on the route, there is a lot of routefinding that is difficult to document on a topo.
This party apparently got lost higher on the face and decided to retreat. Their retreat involved downclimbing until they got to the higher of the harder sections. At this point, the patient decided that she did not feel secure downclimbing and asked to rappel. It is not clear why only one piece of gear was used to make an anchor. (The other climber was planning to clean the anchor and downclimb this section.) The anchor failed and the climber bounced down the chimney system that defines the lower portion of the climb.
Backcountry Sierra Nevada routes are rarely easy and require:
Routefinding in complex terrain
Building anchors in often less than perfect rock
Climbing on less than perfect rock
A high degree of self-reliance
Someone in the front country must know what you are doing and when to call 911. (Source: Edited from a report by Julie Vargo, Ariana Wylie, and Paul Rasmussen, Inyo County Sheriff’s Posse SAR.)
Editor’s note: This narrative is included both for its climbing lessons and to provide the reader with an understanding of what may be required for a rescue</t>
  </si>
  <si>
    <t>Fall on Snow 
Alaska, Mt. McKinley, Denali Pass</t>
  </si>
  <si>
    <t>On May 28 a team of five Polish climbers fell while descending the upper mountain above Denali Pass. They descended on their own power to the 17,200- foot camp on the West Buttress route and contacted an NPS ranger patrol there. One climber (39) reported a lower-leg injury and that she had trouble walking. Another (37) reported an arm injury and said the team was worried about continuing to descend unassisted.
One NPS team assisted the injured climbers down the ridge to the top of the fixed lines and then passed them off to another NPS team, who lowered them down the lines and helped them back to the 14,200-foot camp. The climbers waited for the rest of their team to descend from high camp, and then they all continued their descent unassisted.
Analysis
Because of language difficulties, the reason why all five fell is not known. It is known that one of the members had done some significant climbs, but the others only listed a few treks and an ascent of Mt. Elbrus. (Source: Jed Williamson.)
(Editor’s note: We have been informed that Denali National Park rangers, per instruction from higher-ups, will no longer be providing analyses of climbing incidents in the park. This is unfortunate for the larger climbing community, because we will no longer have the benefit of their considerable knowledge and experience.)</t>
  </si>
  <si>
    <t>Fall on Snow 
Alaska, Mt. McKinley, West Buttress</t>
  </si>
  <si>
    <t>About 5 p.m. on June 23, a female client (28) on the AMS-Hamill expedition fell while negotiating the bergschrund at the base of the fixed lines at 15,400 feet on Denali’s West Buttress route. At the time of the fall, her left arm was wrapped around the fixed line, which resulted in distal radius and ulna fractures. The bergschrund at this location created a step ranging from three to six feet throughout the climbing season. (Source: David Weber, Mountaineering Ranger.)</t>
  </si>
  <si>
    <t>Fall on Snow - Pulled Off By Teammates 
Alaska, Mt. McKinley, West Buttress</t>
  </si>
  <si>
    <t>On July 7, Lilia Telenkevic (46), an experienced client on the Mt-19-7 Summits expedition, was pulled off her feet by her rope team while descending below the fixed lines, at around 15,000 feet, on the West Buttress route. During the fall she twisted her left knee.
NPS personnel at the 14,200-foot camp were notified on July 8 and assessed Telenkevic’s injury. Medical assessment confirmed the victim’s leg was non-weight bearing, and due to the increased risk of a ground evacuation a helicopter evacuation was initiated. Due to poor weather, evacuation was delayed until July 11, when the NPS helicopter 3AE evacuated Telenkevic to base camp, where she was transferred to a fixed-wing aircraft and transported to Talkeetna. (Sources: Tucker Chenoweth, NPS Ranger, and Anchorage Daily News.)
(Editor’s note: 2013 was a year of few actual climbing incidents on Mt. McKinley, despite the fact that a record number of climbers summited last season: 787 (including a 78-year-old Alaskan man) out of the 1,151 registered. This was the lowest number registered since 1997. The number of climbers summiting McKinley has topped 700 in only four other years. The success rate was attributed to favorable weather conditions. Non-climbing-related cardiac and spontaneous pneumothorax incidents also were reported but are not counted as accidents for our statistical tables.)</t>
  </si>
  <si>
    <t>Falling Ice 
California, Mt. Shasta, Avalanche Gulch</t>
  </si>
  <si>
    <t>On June 27, James Brown (30s), a Sierra Wilderness Seminars (SWS) guide, was struck by a large ice boulder in the lower leg and knocked off his feet. Ranger Nick Meyers was notified by SWS’s Dave Cressman about 8:15 a.m. Cressman stated that Brown could not walk and potentially had broken his leg/ankle and needed a helicopter. Meyers called Siskiyou County SAR and, with proper approval, ordered a helicopter. Meanwhile, a couple of other guides were able to assist Brown down to Lake Helen from his initial accident location. A California Highway Patrol helicopter arrived shortly after the request and was able to pick up Brown at Lake Helen.</t>
  </si>
  <si>
    <t>Falling Rock 
Kentucky, Red River Gorge, Global Village</t>
  </si>
  <si>
    <t>On May 13, I (Matt Queen, 32) was gearing up at the base of Father and Son (5.7) when a member of my party, climbing above me, dislodged a block weighing approximately 10 pounds while traversing between the anchors of Father and Son and the adjacent route Kentucky Pinstripe. Both routes start on a very large ledge. I had my back turned to the cliff when I was struck on the top of my helmeted head and knocked unconscious. Members of my party noted that the climber above yelled, “Rock!” but I don’t remember hearing the warning.
After the impact, another member in my party grabbed me and kept me from falling off the ledge. I regained consciousness after about one minute. After I had gathered myself and was checked for further injuries, I was evacuated by the three members of my group.
I sustained a concussion from the impact, and my memory from the following couple of days is pretty fragmented. But I believe my helmet probably saved my life. Like most climbers now, I started climbing in the gym, and after my transition to outdoor climbing I still kept my gym attire—i.e., no helmet. It wasn't until I started trad climbing that I started wearing a helmet, and even then I would only wear it during gear-protected climbs. It took me longer than it should have to realize that my logic was flawed. Thankfully, I’d already made the decision to always wear a helmet before this particular incident. In hindsight, I'm glad that I got blasted by rockfall that day. Now I have a great story to tell people that may save someone’s life.
Analysis
My helmet probably saved my life. Always wear a helmet while climbing, especially where rockfall is possible.
Be aware of what’s happening around you. If I had paying more attention to the others climbing, I might have been able to avoid the falling rock.
Assess potential hazards while climbing, Although both routes were well traveled, the traverse between the two anchors was not, therefore greatly increasing the possibility of encountering loose rock.
Assess the hazards of the surrounding environment at the base of the cliff. Because the ledge at the base was so large, the thought of being knocked off it had not occurred to anyone.
Take a Wilderness First Responder or Wilderness First Aid course to be prepared when situations such as this arise. (Source: Matt Queen.)</t>
  </si>
  <si>
    <t>Falling Rock - Belayer Struck 
California, Yosemite National Park, El Capitan, East Buttress</t>
  </si>
  <si>
    <t>On June 2, British climbers Felix Kiernan (28) and Luke Jones (27) began an ascent of the East Buttress of El Capitan (5.10b). There was one rope team ahead of them, but because the British party was moving faster, the other team let them pass at the second belay. Jones describes what happened next: “Now, with the route free in front, Felix and I started moving at our own pace, and we were soon at the belay stance between pitches five and six. It was my turn to lead, so I took the rack, had a last look at the guidebook, and set off, all the while Felix bantering away in his poor attempt at a northern accent.”
Based on later investigation, Jones was actually leading Supertopo pitch seven, not pitch six. In his words, “I had climbed up about 25 meters from the belay and was moving rightward along a small ledge. I then had to move around a bulge, and as I made the move the block I was standing on (about two feet by one foot) detached from the face, which caused me to fall about three feet onto the ledge. I shouted, ‘BELOW!’ as soon as I felt the block go, as is normal when the lead climber dislodges or drops anything. I looked down to check that Felix was okay, but saw that he was hanging upside-down from the belay. It was immediately apparent that the block had hit him and he was seemingly unconscious.”
At 1:50 p.m., Yosemite’s Emergency Communication Center received a 911 call from Robert Pressly and Parrish Berquist, the team that Kiernan and Jones had passed. Pressly and Berquist reported that a climber was hanging upside-down and unresponsive near pitch six of the East Buttress. Berquist climbed up to Kiernan while Jones built an anchor to rappel down to the belay. When Berquist arrived, at about 2:30 p.m., Kiernan appeared to be still breathing. She attempted but was unable to move him into an upright position, due to his awkward position and location. Eventually, Jones and Pressly also arrived at the anchor, but the group was still unable to help Kiernan. They initially thought he had a faint pulse, but ultimately they could not detect a pulse or breathing. They waited for rescuers to arrive. Shortly after 4 p.m., the climbing rescue team reached Kiernan and confirmed that he had no signs of life.
At around 6:30 p.m., Kiernan’s body was extricated via helicopter long-line. The rescuers rappelled to the ground with Pressly, Jones, and Berquist.
Analysis
Despite Yosemite’s reputation for solid rock, the risk of rockfall is ever-present. Here are some strategies for reducing that hazard:
1. Wear your helmet. Kiernan was wearing his, but we speculate that he leaned into the wall and ducked his head when he heard Jones yell. This is a logical action, and perhaps the only reasonable tactic at that time, but it put the unprotected part of his skull in perfect position for the fatal blow.
2. Stay on route whenever possible. The traveled route is often the most solid one, though rarely free of risk.
3. Belayers: Look at the pitch ahead, identify your escape options before the leader starts climbing, and keep an eye on the leader as much as possible. If you hear the leader’s warning or the sound of rockfall and think you have time, a quick glance upward at the path of the rock may tell you whether to move or stay put—or you may get that rock in your face. That’s why the sooner the leader yells a warning, the better your chance of avoiding injury. Given the short pitch, Kiernan may have had no time to decide, so he simply took the quickest course of action.
4. Leaders: Know when you are on loose rock. It will often have a hollow or ringing sound when knocked on, and may look cracked or detached. If those clues are present and there’s no way to avoid it, first warn your belayer, then be gentle, pull down (not out), avoid lever points, avoid placing protection near the block, and consider retreat. And if your tactics fail and rock falls, yell immediately. (Sources: Luke Jones and Ben Doyle, NPS Ranger.)</t>
  </si>
  <si>
    <t>HAPE 
Alaska, Mt. McKinley, West Buttress</t>
  </si>
  <si>
    <t>On June 2, a client (43) on a guided trip was evacuated with a severe case of high-altitude pulmonary edema (HAPE). The guides had contacted rangers about one of their clients who seemed to be exhibiting signs and symptoms of HAPE. Rangers conducted an evaluation and agreed that the patient appeared to be exhibiting early signs of HAPE. The patient was left in the care of his team members, who claimed they had the knowledge and supplies to treat him appropriately.
Later in the day, the ranger patrol stopped back by the team’s camp to check on the status of the patient. The guide team reported that the patient was in his tent and had been asleep for several hours. The ranger tried to communicate with the climber from outside of his tent, but he did not respond. Rangers opened the tent door and found him to be unconscious, unresponsive, and frothing from the mouth. The ranger team immediately put him on oxygen and treated him with altitude-illness medications. He eventually regained consciousness and mobility, and was evacuated from the 14,200-foot camp via the NPS helicopter. (Source: David Weber, Mountaineering Ranger.)
(Editor’s note: Both HAPE and HACE (high-altitude cerebral edema) are life-threatening conditions. A patient suspected of having either condition should be continuously monitored by someone with appropriate medical training.)</t>
  </si>
  <si>
    <t>HAPE 
California, Sierra Nevada, Elinore Lake</t>
  </si>
  <si>
    <t>Four intermediate mountaineers ascended the South Fork of Big Pine Creek on August 30 to do some alpine climbing. They camped at Elinore Lake (about 11,000 feet), and on August 31 they headed up Scimitar Pass with the intention of climbing Mt. Sill. One of the team members, Robert Gertz (28), mentioned feeling like “there was ice in my lungs.” He reported no other symptoms. The group made it to about 13,200 feet and then turned around due to time constraints. That night they camped at Elinore Lake. Robert found it harder and harder to breathe as the night progressed and began coughing up brownish mucus.
After a sleepless night, team member Michael Colby hiked up to a high point where there was cell service and called 911. He informed the Inyo County Sheriff’s Office of Robert’s condition, and was told the party should help the patient descend and continue to monitor him. That day the group made it only two miles, and this took 10 hours as the patient’s condition deteriorated.
Inyo County Search and Rescue was called to action early on the morning of September 2. Robert had reached a critical stage and could no longer move without extreme and dangerous effort.
Two rescuers started out immediately and requested helicopter assistance due to the patient’s serious and worsening condition. A California Highway Patrol helicopter arrived soon afterward and searched for a landing zone while the rescue team, comprised of two Wilderness EMTs, assessed the patient. Robert was prone with his head elevated on a log. His blood pressure, heart rate, skin color, pupils, lung sounds, and level of consciousness were not alarming. However, he could not speak even a word without severe respiratory distress. No oxygen saturation measurement was obtained on scene. He was placed on 15 liters per minute of oxygen via a non-rebreather mask. Focus then shifted to the pending helicopter extraction.
The helicopter was able to land within 50 feet of the scene. Even so, in Robert’s weakened state it took him about 15 minutes to walk to the helicopter, pausing and even sitting down to rest every few steps. The effort of stepping up into the cockpit was colossal for the patient. He was immediately flown to a rendezvous with an ambulance on the valley floor. In the ambulance, after descending to 4,000 feet and with at least 45 minutes of high-flow oxygen, his O2 saturation was still around 60 percent. (Normal O2 saturation levels are above 90 percent.) Robert was transported to Northern Inyo Hospital, where he was diagnosed with severe high altitude pulmonary edema (HAPE) and given treatment. He has since made a full recovery.
Analysis
What’s striking about this accident is that, despite the team’s substantial preparation and knowledge, little could have been done to prevent it. The party was experienced and had been climbing conservatively. They began descending immediately after the onset of symptoms and called 911 nearly as quickly. The patient pushed himself to his physical limit trying to get down. When he hit that limit, his friends pushed themselves to theirs in the attempt to help him. By the time rescuers found the group, Robert and his partners had given up hope of getting him out unassisted. The patient’s pants were completely shredded from the waist to the knees from his struggle to descend over sharp talus after he could no longer walk. The rescue team and helicopter arrived just in time, and Robert’s friends were truly heroic in their efforts to assist him to a lower elevation. (Source: Edited from a report by Julie Vargo, Ariana Wylie, and Paul Rasmussen, Inyo County Sheriff’s Posse SAR.)
(Editor’s note: This narrative is presented to remind us that AMS, HAPE, and HACE can happen at relatively low elevations and can be difficult to alleviate.)</t>
  </si>
  <si>
    <t>Inadequate Protection - Misperception of Difficulty 
California, Yosemite National Park, Half Dome</t>
  </si>
  <si>
    <t>On May 13, Peter (31) and Alain (26), both from France, were climbing pitch six of the Regular Northwest Face (VI 5.9 C1), hauling a bag for a bivouac at Big Sandy Ledge. Peter took a 20-foot lead fall on the crack labeled “5.9 polished fingers” in the Supertopo guidebook. One piece of protection pulled and he landed on a ledge, injuring his ankle. They rapped to the base and called 911. They bivouacked that night, and the next day Peter was assisted by SAR team members to hike up to the main hiking trail on Half Dome. From there the NPS gave him a horse ride out due to his sprained ankle.
Analysis
Peter said that he misjudged the difficulty and the amount of protection needed to avoid the ledge. He rates himself as a 5.13 climber, but he fell on a 5.9 section. This is a good reminder that ratings are subjective, and that Yosemite crack climbing is a specialized technique. (Source: John Dill, NPS Ranger.)</t>
  </si>
  <si>
    <t>Inadequate Protection, Pulled Off Rock Block — Fall On Rock, Rock Severed Rope 
California, Yosemite National Park, El Capitan, Muir Wall</t>
  </si>
  <si>
    <t>On the morning of May 19, Mason Robison (38) was killed in a fall while leading pitch 27 of the Muir Wall (VI 5.9 A2) on El Capitan. This pitch, rated C1, heads up a left-facing dihedral for 20 feet, traverses left around a small roof, and then continues up the dihedral. After placing three cams for aid above the belay, Robison placed a fourth behind a large, hanging block directly below the roof. As soon as he weighted the cam the block fell out. His belayer, Marc Venery (48), saw Robison fall backward past the belay and out of sight below, with “a big piece of rock in his lap.” As the lead rope (10.5mm) began to tighten, it suddenly recoiled upward, completely slack. Venery knew immediately that it had been severed. In his words, “The haul line and tag line started whistling and whipping off the belay. I was in disbelief during those few seconds before they became tight.”
Robison continued falling to the end of his haul line (a static 70m x 9.5mm), a total of 250 feet, including the lead fall above the belay. The haul line was fixed to the leftmost bolt of the anchor, and the rest of the anchor did not share the impact. Venery stated, “When...I reached over to pull on the lines that were still attached to Mason after he fell…the haul line was tight and fully weighted.”
Venery shouted to Robison several times; when he heard no reply he began yelling for help. Yosemite Dispatch received reports of the incident immediately, and the NPS mobilized a response. From the Valley floor, rangers with a telescope could see Robison hanging in space, upright and motionless on the end of the haul line, a full rope length below Venery. Rescuers were lowered to Robison from the top of El Capitan and confirmed that he was dead.
Analysis
Recognizing and avoiding the risk: Robison was a very experienced climber, including previous El Cap routes. He and Venery were taking their time. They had added a rest day and had plenty of supplies, so haste was not an obvious factor. It appears that he simply thought the block was well attached. However, any hanging block or flake is risky, and you seldom know its strength or stability until it’s too late. Furthermore, almost any protection becomes a lever when weighted, so it is a good idea to avoid potentially insecure features altogether.
Other climbers had skirted this block by traversing left below it to a vertical crack, but it is often difficult or impossible to navigate around hanging blocks or flakes. If it isn’t possible to climb around the hazard, a pendulum may allow you to reach another climbable section of rock. Having enough specialized aid equipment and a bolt kit gives you other options, but in some situations retreat may be the best choice.
Rope damage from leader-induced rock fall: Robison’s severed rope was not a fluke. A rope was cut in 2012 in Yosemite (the climber survived because he was leading on two ropes); another was cut in 2011 (fatal); and another was partially cut in 2010 (the leader was caught by the remaining core strands). Even if the rope survives, the falling rock may cause injury directly. When airborne with a rock in your lap, push it away if possible, but Fate may have other plans.
Surviving the fall: During the recovery and investigation, rangers noted that Robison’s haul line was attached to a gear loop on the front of his chest harness by a locking carabiner. The gate of the carabiner was open and was also hooked onto the structural webbing of the chest harness. The chest harness had been pulled tightly around his chest and up under his arms, apparently by the force of the fall. Venery’s photos of Robison leading previous pitches of the climb show the haul line attached to his seat harness. It is possible, but not likely, that the haul line became unclipped from the seat harness and reattached to the chest harness during the fall. A more plausible explanation is that he temporarily clipped the line to his chest loop during the belay changeover and then forgot to transfer it to the haul loop.
Robison died from severe trauma to his chest and fractures to the base of his skull. While impacts with the cliff may have contributed, the injuries are consistent with the chest harness constricting and crushing his chest. A 250-foot fall onto a static line is extremely risky in any event, but if the line had been attached to the full-strength haul loop on his seat harness—the recommended method and Robison’s usual practice—the force might have been distributed more favorably.
After this incident some climbers recommended using a dynamic rope for a haul line, but this may not increase the overall safety of wall climbing. It is hard enough to free a hung-up haul bag with a static line, and harder still with a lead rope. Working harder to haul and descending more often to free bags could cause other problems, such as getting behind schedule, running out of water, becoming exhausted, and perhaps damaging a rope that has lower abrasion resistance. Hauling with a dynamic rope would result in a “softer” fall in the event that the lead line was severed, but this would require having a back-up rope. (Source: Jesse McGahey, NPS Ranger.)</t>
  </si>
  <si>
    <t>Inadequate Rappel Anchor, Fall On Rock, Falling Rock 
California, Joshua Tree National Park</t>
  </si>
  <si>
    <t>On February 25, my daughter Helen (16) and I (47) attempted to find an area where I’d climbed the previous week, but we couldn’t find it so we decided to climb a little crag that looked like mostly class four or easy class five. My limited previous lead climbing experience had been about 5.3, so this seemed like a safe climb within my ability. Both of us were wearing helmets. I led a low-angle slab about 10 feet tall. I built a redundant anchor out of two cams and belayed my daughter while she came up, then belayed her while she downclimbed.
Not wanting to leave my gear, I removed the cams and built a rappel anchor by inserting a rap ring into a piece of webbing tied around a peanut-shaped boulder about three feet long, sitting on a horizontal ledge with other rocks wedged in above it. The peanut seemed solid and resisted any attempts to budge it. Halfway down my 10-foot rap, as the angle of the slab got steeper, I heard the peanut start to move above me. I fell and the rock immediately hit me in the shoulder. I called down to my daughter that I was hurt. She ran to a park ranger who happened to be nearby and got him to come over. I was in almost no pain, but was unable to raise my right arm and believed I had a dislocated shoulder. The ranger helped me find an easy downclimb so I could get the rest of the way down one-handed. I drove home and went to the ER, where I learned that my clavicle had been broken into four pieces.
Analysis
This was a cheap lesson in how to make better climbing decisions, and I’m very glad that my daughter wasn’t hurt. I knew the SERENE acronym, which would have told me not to rap from this anchor, but I didn’t use it. Instead I used a heuristic mode of decision-making: I had recently seconded a bunch of trad climbs where the routine was to climb, clean pro, and then rap off, so I simply followed what had become my habit. Downclimbing would have been safer than rapping off this unreliable anchor. I am humbled and sobered by this accident and will hold myself to a more systematic, checklist-oriented approach in the future. (Source: Ben Crowell.)</t>
  </si>
  <si>
    <t>Inadequate Water, Fatigue, Unfamiliar With Descent 
California, Yosemite National Park, Royal Arches, North Dome Gully</t>
  </si>
  <si>
    <t>On August 13, Mike (21) and Russell (19) climbed Royal Arches (15 pitches, 5.7 A0). They finished late in the day, hiked along the rim to Washington Column, and began their descent via the North Dome Gully climbers’ trail shortly before dusk. By this time they were almost out of water and feeling dehydrated. Near the top of the gully they encountered a short, exposed, fourth- or fifth-class slab that gave them the impression they had lost the trail, so they called 911, reported their situation, and asked for advice.
At the ranger’s suggestion, they retraced their steps to the top of the Column and then called again for directions. It appeared they had been on the correct descent, or close to it, but Mike was so fatigued from climbing all day and from lack of water that he was reluctant to cross the slab even with a belay. They had enough food and clothing for the night, so they agreed to bivouac on the summit. In the morning, two Yosemite SAR team members hiked up the gully, provided them with food and water, and guided them back to the valley floor. The descent required some short belays and rappels for safety. No medical care was necessary.
Analysis
Mike and Russell got their descent information from Yosemite Valley Free Climbs (Supertopo). In retrospect, Russell believes that trying to navigate North Dome Gully without prior experience was a mistake, a concern the guidebook emphasizes. They were wise to back off when fatigued and heading into night, since the gully is tricky all the way down, even when you are on route. Russell also speculates that it may have been easier and safer to descend the Royal Arches rappel route. However, these rappels have their own routefinding challenges, and mistakes come easily to tired or hurried rappellers. (See previous report.)
These climbers had headlamps and enough gear for a safe bivouac, but they did not have enough water for a long day of climbing and a tricky descent. Royal Arches faces south and 100° F temperatures are common in August; even cooler weather dries you out quickly while climbing. (Source: Ben Doyle, NPS Ranger.)</t>
  </si>
  <si>
    <t>Loss of Control - Voluntary Glissade 
California, Mt. Shasta, Avalanche Gulch, Near</t>
  </si>
  <si>
    <t>On June 16, a climber (33) was glissading on the Avalanche Gulch route at approximately 11,700 feet when he lost control and injured his shoulder. Apparently he had had surgery on the shoulder in the past and was familiar with the injury. The climber was in the process of self-rescuing when he was contacted by Ranger Brett Wagenheim, who performed a patient assessment. The climber declined further assistance. (Source: Nick Meyers, USFS Lead Climbing Ranger and Avalanche Specialist.)
(Editor’s note: These two glissading incidents point to the importance of the techniques discussed in the Know the Ropes section of this edition. Climbers and hikers frequently overestimate their ability to control a glissade on icy or hard-packed snow.)</t>
  </si>
  <si>
    <t>Loss of Control - Voluntary Glissade 
California, Mt. Shasta, Cascade Gulch</t>
  </si>
  <si>
    <t>On February 18 at 11:30 a.m., dispatch informed me (Celeste Fowler) of an overdue climber, J. Scherer (31), on Mt. Shasta. The reporting party was B. Thompson.
Thompson gave the following account. On February 17, he and Scherer began to climb Mt. Shasta. As they were descending by glissade, Scherer slid out of control for about 600 feet. He injured his ribs. Scherer was a medical student and knew he was not injured seriously. He did, however, complain of pain and wanted to descend rapidly to the vehicle at Bunny Flat. Thompson and Scherer separated near Hidden Valley around 5:30 p.m. Scherer headed toward the vehicle, and Thompson went to pack up their camp from the night before and then head to Bunny Flat. Scherer was not at their car when he arrived. Thompson waited and then called a cab and went to the Alpine Motel for the night. He knew Scherer had enough supplies for the night. When he had not heard from Scherer the next morning, Thompson called 911.
The weather forecast showed a storm headed toward Mt. Shasta. A SAR team was deployed, and a request was made to California Highway Patrol Air Ops to respond. At 1:30 p.m. they had a visual on Scherer in the lower Cascade Gulch area. They set down and made contact with Scherer, loaded him, and transported him to Bunny Flat. Scherer had visible injuries to his face (abrasions) and still complained of rib pain, but declined medical attention. He said he became lost after he and Thompson separated. He described himself as a beginner climber. (Source: Nick Meyers, USFS Lead Climbing Ranger and Avalanche Specialist.)</t>
  </si>
  <si>
    <t>Near Miss – Rope-Soloing With A Stuck Rope That Appeared To Be Fixed 
California, Yosemite National Park, Arch Rock</t>
  </si>
  <si>
    <t>On December 3, I (Ryan, 31) went to Arch Rock to rope-solo fixed routes. I had heard there was a rope on Supplication (5.10c), and I had wanted to get on that route for more than a year. (Note: Fixed-rope soling is free climbing while belayed by ascension devices connecting the climber to a fixed rope. It is a top-rope alternative that does not require a belayer.)
The approach trail hits the base of the cliff near Midterm (5.10b). I hadn’t planned on climbing Midterm, but I was excited to see a new-looking purple rope hanging down the route. There is a squeeze chimney toward the top of the climb, and chimneys being a weakness of mine, I decided I’d warm up on Midterm before heading over to Supplication.
I attached myself to the fixed line using a combination of a Petzl Mini-Traxion and a Petzl Basic Ascender, and started up Midterm. I immediately knew I was in for more than I’d bargained for. The 5.10b fingers start looked benign from the ground, but I ended up hanging on the rope several times in that section. I cruised through 40 feet of 5.9 hands before getting worked in the 5.10 offwidth section below the chimney (again hanging a few times). At a nice rest stance near the top of the offwidth (80 feet off the deck), I noticed that the rope did not, in fact, go to the top of the chimney, but ended about six feet above me in the entrance of the chimney. I thought that maybe it was fixed to a chockstone in the chimney, but I couldn’t see it from my stance. Clearly, the rope-fixer had not been as excited as I was about getting chimney practice! Without climbing any farther, I popped my Grigri onto the rope, lowered myself to the ground, and had a snack. I did two laps on Supplication and gave Leanie Meanie a try (failed) before heading home for the day,
Once home, I went to Mountainproject.com to see what others thought of that fingers section on Midterm. On the Midterm webpage, I saw a comment from the day before from a guy who had gotten his purple rope stuck and was asking if someone would get it for him. My heart dropped. It took a few minutes to come to terms with the fact that I had been climbing and lowering on a stuck rope. Rain was coming in that night, so I hoped no one else would be up there for a few days. The next morning I told Ranger Jesse McGahey what had happened.
Analysis
Ryan: I use fixed ropes regularly to get laps in when I can’t find partners. I set up my own fixed ropes for one-day use throughout the year, and in winter I climb other people’s ropes at the Cookie and Arch Rock. Until Midterm, I had taken for granted that a rope with a coil at the bottom, hanging off the ground, was a fixed rope intended for climbing. Going forward, I will continue using other people’s fixed ropes but will make sure I can clearly see the rope tied into an anchor above before climbing the route.
Jesse McGahey: On December 5 I climbed Midterm with a partner to retrieve the purple rope. About 85 feet up and 30 feet below the regular anchor, a single bight of the rope, four feet from its end, was pinched between the face of the chimney and a softball-size rock in some sand. It took two seconds to pull it out. The rope was stuck only six to eight feet above where Ryan had stopped. If he had continued climbing into the chimney, he would have changed the angle of pull on the rope, very likely pulling it out. He then effectively would have been free-soloing a 5.10 offwidth chimney.
The purple rope was a 9.4mm dynamic lead line, which might raise one’s suspicions, since climbers usually leave static lines for fixed-rope soloing. While I was retrieving the rope, a climber came up to the base and told us not to take it down, that it was fixed, and that his friends had left it there. Even after we told him it was not fixed, he pleaded with us to leave it up so that he could take a lap on it. We possibly saved his life by removing the line.
In 2012 a climber became stranded on the Cookie Cliff after rope-soloing a fixed line (Accidents 2013). Stories of climbers incorrectly rigging their ascension/belay devices are common, including a 20-foot fall at the Cookie Cliff. Others have completed a pitch only to discover they’ve forgotten their descent device. Somehow none of these mishaps have involved injuries, but complacency abounds. As in other forms of climbing, fixed-rope climbers should be systematic and wary about their practices. (Sources: Ryan, a.k.a. “Mr. Lucky,” and Jesse McGahey, NPS Ranger.)
(Editor’s note: Many of the names used in the reports from Yosemite are pseudonyms, used at the request of the climbers.)</t>
  </si>
  <si>
    <t>Punch Through Snow, Leg Stuck 
California, Mt. Shasta, Green Butte/Sargents Ridge</t>
  </si>
  <si>
    <t>On January 20, Ranger Nick Meyers was notified by Siskiyou County SAR of an injured solo climber, Aaron Pessah (25), on the Green Butte/Sargents Ridge route at 11,300 feet. He was apparently unable to walk or descend due to a knee and leg injury. Meyers responded to Bunny Flat with USFS snowmobiles and California Highway Patrol helicopter H-16. He arrived at 11,300 feet, placed the climber in a screamer suit, and commenced a hoist at 4:30 p.m. Meyers carried the climber’s gear down the mountain and returned to Bunny Flat by sundown.
Analysis
Aaron Pessah had moderate mountaineering experience and was climbing solo with a pack that weighed approximately 60 to 70 pounds. While he had all the best and latest gear, he also had way too much of it. Even for an experienced climber, attempting the Green Butte/Sargents route with a pack that heavy and awkward would be very difficult. (His plan was to do a four-day climb of Shasta. Most folks, even novice climbers, take two days.)
Pessah’s injury occurred when his leg punched through the snow and down into a hole between some rocks. His large pack then threw him off balance, and his leg was tweaked because it was stuck in the hole. The location of his accident was before much of the technical climbing on that route, which was probably a good thing. (Source: Nick Meyers, USFS Lead Climbing Ranger and Avalanche Specialist.)</t>
  </si>
  <si>
    <t>Rappel Error - No Knots on Ends of Rope, Lack of Communication 
Kentucky, Red River Gorge, Muir Valley</t>
  </si>
  <si>
    <t>Late in the afternoon on October 6, a male climber (22), after cleaning the anchors on Rat Stew (5.10a), a 75-foot climb, fell approximately 60 feet after rappelling off the end of one of his rope strands. He suffered internal injuries, including a lacerated lung, broken ribs, two broken vertebrae, a head contusion, and a concussion.
Analysis
According to reports, he did not check to be sure both ends of his rope were on the ground, nor did his belayer warn him the ropes were grossly uneven. He also did not tie blocking knots on the rope ends. (Source: Rick Weber, Muir Valley.)</t>
  </si>
  <si>
    <t>Rockfall, Poor Position, Inadequate Equipment 
Colorado, San Juan Mountains, El Diente Peak</t>
  </si>
  <si>
    <t>During the weekend of June 29-30, my son and I climbed the North Buttress Route (Class 3) on El Diente Peak (14,165 feet) and subsequently made the traverse to Mt. Wilson (14,252 feet). We had four experienced people in our party and were careful to stay out of the fall line of each other. To save time, we had two people climbing in lockstep near each other, so that if the lead climber triggered rockfall it would not have much momentum before hitting his partner.
The last third of the El Diente–Wilson traverse contained a lot of bad rock. We considered descending and walking below the last ridge, but there was a big snowfield with soft snow covering a sheet of ice. It didn’t present a good option.
To address the situation, two members of our party climbed the 50-foot “staircase” that leads to a catwalk. We watched them disappear over the top and waited for them to be completely off the climb before following. We yelled a few times to confirm it was safe to follow, but could not hear their reply. We started up the staircase (Class 3). After approximately 10 feet my partner asked to lead the pitch since he was a better climber. I had stepped aside onto a small ledge to let him take the lead when one of the climbers above knocked loose a small pebble from the top of the ridge. The pebble hit a large rock, causing it tumble. In turn the rock hit a boulder, causing a few thousand pounds of rock to start falling down the staircase.
I was very fortunate to be protected on that side ledge. I received a small blow to the cheek but nothing severe. My helmet effectively blocked the small debris that rained down on me. With my body pressed against the cliff, I watched as dozens of rocks whizzed past me.
My partner was not as lucky. He was right in the middle of the staircase with no protection. Luckily, he managed to jump off a 10-foot cliff, take a couple of bounds, and get himself out of harm’s way. At least 10 boulders big enough to crush us fell down the staircase. (Source: Edited from an anonymous report at 14ers.com.)
Analysis
Loose rock is an unavoidable hazard on some “classic” ridge traverses. To minimize the dangers, avoid climbing below others (wait until they have cleared the area), climb “nose to butt” so rockfall can’t gain momentum between members of the party, test handholds with a rap of your palm against the rock, climb early in the morning, and always wear a helmet. This party did all of these things and yet was fortunate to escape without serious injury. (Source: Aram Attarian.)</t>
  </si>
  <si>
    <t>Stranded - Darkness, Inadequate Equipment 
Colorado, Eldorado Canyon State Park</t>
  </si>
  <si>
    <t>About 6 p.m. on January 26, Tim Holm (22), Davis Gray (22), and Josh Jordan (21) became stranded on the fifth pitch of the Yellow Spur (5.10a) on Redgarden Wall. Rescuers received a call for assistance from another climber in the area, who reported hearing a male yelling for help. The reporting party yelled back at the stranded climber and asked if he wanted a rescue. The stranded climber responded, “Yes.” Twelve rescuers from the Rocky Mountain Fire Department, Rocky Mountain Rescue Group, Boulder Emergency Squad, and the Boulder County Sheriff’s Office climbed to the top of the Redgarden Wall and contacted the stranded climbers at about 8 p.m. All were assisted to the ground with no injuries. (Source: Joe Rubino.)
Analysis
The climbers reported that as they neared the top of the Yellow Spur they had to wait for a slower group above them. It became dark and started raining, and they were not equipped with headlamps or flashlights. When climbing during winter months, climbers should anticipate shorter daylight hours, colder temperatures, and changing weather conditions. In preparation, climbers should carry extra clothing, a headlamp, food, and water. When attempting multi-pitch routes, it’s prudent to research escape options and note rappel anchors en route in case you are unable to complete the ascent. (Source: Aram Attarian.)</t>
  </si>
  <si>
    <t>Stranded - Darkness, Inadequate Equipment 
Colorado, Eldorado Canyon State Park, Redgarden Wall</t>
  </si>
  <si>
    <t>On August 15 at 1 a.m., Rocky Mountain Rescue Group, Rocky Mountain Fire, an American Medical Response ambulance, and the Boulder County Sheriff’s Office responded to Redgarden Wall due to a report of a stranded climber. Kyle Willis (27) and Ryan Watts (24) had been climbing in the area and became separated after dark. Ryan was able to make it down, and then happened to run into Allison Sheets, a member of Rocky Mountain Rescue Group. She summoned other team members, and they were able to successfully guide Kyle down to the base. He was uninjured. (Source: Boulder County Sheriff’s Office.)
Analysis
When climbing late in the day, climbers should carry a headlamp along with equipment and clothing to sustain them through the night if necessary. (Source: Aram Attarian.)</t>
  </si>
  <si>
    <t>Stranded - Rope Stuck, Darkness, Inadequate Clothing 
Colorado, Boulder, Third Flatiron</t>
  </si>
  <si>
    <t>During the early evening of January 26, three climbers (two males, one female) became stranded while climbing the Standard Direct (5.2) on the East Face of the Third Flatiron. The group had decided to descend from partway up the route and was preparing a rappel when their rope became stuck above them, stranding them 200 feet above the ground.
“After the rope got stuck we attempted to free it ourselves, and then asked for help from nearby climbers. When neither of those solutions worked, we discussed calling for help for probably 90 minutes,” said one of the climbers. Rain started to fall, and despite being stuck 200 feet off the ground and not having appropriate clothing and equipment for the conditions, the climbers still delayed calling for help. They eventually called 911 and Rocky Mountain Rescue Group (RMRG) responded. Volunteer rescuers climbed above the stranded party on rain-soaked, slick rock, established lowering anchors, and used the anchors to assist the climbers to the ground.
Analysis
The stuck climbers were reasonably equipped to complete the climb—in daylight and with good weather. They were not prepared for complications such as a stuck rope, darkness, and deteriorating weather. First they attempted to solve the stuck rope problem themselves, and then they asked for assistance from nearby climbers. These were appropriate actions. However, even if self-rescue is being attempted, Rocky Mountain Rescue Group (RMRG) encourages calling for help early. If the problem is solved before RMRG arrives, then rescuers go home relieved. If not, rescuers are on the scene earlier. In this case it would have meant the difference between a dry, quick rescue and a wet, cold, more dangerous one.
While hiking out with the stranded party, RMRG learned that they were college students who feared they could not afford the costs of a rescue. They said, “We didn’t know that the rescuers were volunteers and that they don’t charge to rescue people.” Temperatures that night fell to near freezing. Luckily the underdressed climbers were still able to function and assist in their own rescue. (Source: Rocky Mountain Rescue Group.)</t>
  </si>
  <si>
    <t>Stranded - Weather, Inexperience 
Colorado, Boulder, First Flatiron</t>
  </si>
  <si>
    <t>About 9:45 p.m. on June 28, the Boulder County Communications Center received a call from three climbers (two males, one female) stuck on the first pitch of Fandango (5.5) on the First Flatiron. Not long after that, an intense storm cell moved over the area, bringing hail, heavy rain, and widespread lightning. According to one of the climbers, the group took shelter under a huge flake to the right of the route, with lightning striking the cliff within 20 meters on all sides of the group.
Personnel from Rocky Mountain Rescue Group, Boulder Open Space and Mountain Parks, American Medical Response, and the Boulder County Sheriff’s Office responded to their call for help and reached the climbers at about 11 p.m. By 1:15 a.m. all three had been evacuated off the rock without injury.
Analysis
This incident was documented by the group on a smartphone and posted online. In the video one of the male climbers remarks that there is a thunderstorm in the area and the group has decided to climb anyway. At the top of the first pitch, one of the climbers notes, “The rain has stopped, there are clouds rolling in, and it is getting dark. This is going to be an adventure.” Darkness and the thunderstorm eventually overtake the group. The video shows one of the climbers calling 911 and asking the operator “are we safe?”, and then asking if they “should be taking off metal objects.” Fortunately the group stayed dry in the cave where they sought refuge, and even more fortunately none of the climbers was injured by a lightning strike or ground currents. Given the time of day and thunderstorms in the area, the group should not have started the climb. Shallow caves or chimneys are no place to be in a thunderstorm. (Sources: Boulder County Sheriff’s Office and Aram Attarian.)</t>
  </si>
  <si>
    <t>Stranded, Rappel Error - Forgot To Untie Knot 
California, Yosemite National Park, Royal Arches</t>
  </si>
  <si>
    <t>"On July 26, Ted (25) and Stephanie (23) climbed Royal Arches (Grade III 5.7 A0). They started at 10:30 a.m. Ted, with 4.5 years of experience versus Stephanie’s one year, was the team leader. The climb took a lot longer than they expected, so they didn’t begin the rappels until 1 a.m. on the 27th. They were climbing with one 60-meter rope, and when Ted set up the first rappel he tied knots in the ends of the rope. At the bottom of the first rappel, they pulled the rope, forgetting to untie the knot in the end they released. The knot got stuck in the anchor above. Ted thought about trying to ascend the stuck rope while tied to the end they still had, but the terrain between him and the anchor above looked like a “5.14 slab,” it was dark, and even with their headlamps there were no visible opportunities for protection. The summer night was relatively warm and they each had a shell jacket, so they decided it was safest to wait until morning and then call for help. At 6 a.m. Ted called 911. Rescuers climbed the route and rappelled with Ted and Stephanie to the ground.
Analysis
Ted and Stephanie made the common mistake of getting a late start on an “easy” but long multi-pitch climb. Climbers who know the Royal Arches well often complete the route in eight hours or less. However, the climb involves 15 pitches of complex routefinding, a pendulum maneuver, and several traverses. As a result, parties with limited trad experience are frequently benighted. Starting early gives you more daylight to deal with potential snafus such as the dreaded knot jam, and there may even be another party above to drop your stuck rope to you. Finally, the more mentally and physically tired you are, the more likely you are to make mistakes. (Source: Ted and Jesse McGahey, NPS Ranger.)"</t>
  </si>
  <si>
    <t>Avalanche - Climbing Alone and Unroped 
New Hampshire, Mt. Washington, Huntington Ravine, Pinnacle Gully</t>
  </si>
  <si>
    <t>On March 1, James “Jimmy” Watts died as a result of injuries sustained in an avalanche in Pinnacle Gully. Jimmy left the Harvard Mountaineering Club cabin near the base of Huntington Ravine, intending to climb multiple gullies. Based on earlier conversations and by tracking his footprints in new snow, it’s believe he climbed the ice pitches in Odell Gully. He then descended a snow ramp into the bottom of South Gully before heading up into Pinnacle. Approximately two-thirds of the way up the route, on what would be the second pitch for a roped party, Jimmy triggered a slab avalanche that carried him downslope. He was found by a climber halfway down the Fan (the talus slope in the lower portion of the ravine) at approximately 3 p.m. The climber, who is a physician, called 911 to report the accident. He reported that Jimmy had no vital signs. USFS snow rangers responded to the scene from Hermit Lake. They located Jimmy, confirmed his status, and prepared him for transport to Pinkham Notch.
The avalanche released in the upper portion of the second pitch of the ice climb, just below a narrowing formed by exposed rock in the gully. The crown line was about 20 to 30 feet uphill from where we believe the climber was when the avalanche released. The crown was two feet deep, 20 feet wide, and slid on a bed surface of water ice. Avalanche danger on the day of the incident was rated “moderate.”
Analysis
Jimmy Watts was a strong mountaineer with seven years of climbing experience, and was president of the Harvard Mountaineering Club from 2009 to 2010. He had spent dozens of winter days on Mt. Washington over the years. He had climbed every gully in Huntington Ravine, including Pinnacle, multiple times. All of the gullies were well within his technical abilities. Jimmy had read about and studied the dynamics of avalanches, and gained decision-making experience from years of mountaineering and backcountry snowboarding. However, he had never taken a formal avalanche safety course.
At the time of the accident he had been climbing on the mountain and staying at the Harvard Cabin at the base of Huntington Ravine for several days. He was well aware of the recent snow cycle and weather conditions on the mountain. A few days before the accident he climbed Pinnacle and Damnation gullies with a partner. On the day of the accident he read the posted avalanche report and discussed his plans with the Harvard Cabin caretaker and the Mt. Washington snow rangers.
Jimmy knew he might encounter unfavorable conditions, and even though he was climbing solo he carried a pack containing all the equipment he might need for retreat: a 60-meter rope, harness, and anchor-building materials for ice and rock. Of course, this equipment could do nothing in the event of a sudden hazard such as an unexpected avalanche.
The avalanche that killed Jimmy was not large. He was not buried and did not suffocate, but instead died from internal injuries caused by his fall. Had the avalanche occurred in lower-consequence terrain, he likely would have been unhurt. However, once above the first-pitch ice bulge in Pinnacle, any fall would have been severe.
The Jimmy we knew liked to go for it, and it was one of his many admirable qualities. He was no doubt trying to balance this enthusiasm against rational risk calculations and his love of life. In the end, it all added up to a decision to go. It’s a good opportunity to reflect on our own decision-making processes and what goes into them. (Source: Edited from a report submitted by Will Skinner and various members of the Harvard Mountaineering Club.)</t>
  </si>
  <si>
    <t>Avalanche, Fall on Snow/Ice - Inadequate Equipment, Inadequate Protection, Weather, Exceeding Abilities 
Washington, Mt. Rainier, Liberty Ridge</t>
  </si>
  <si>
    <t>On the morning of May 18, we (Cory Smith, 26, author of this report; Sydney Seyfart, 30; and Tim Smith, 23) were at about 13,000 feet on Liberty Ridge, just above the Black Pyramid. We were 1,100 feet below the summit of Liberty Cap and the end of the technical terrain. The night before we finished the last of our stove fuel. Two nights before we had discovered frost nip on my brother’s toes. We had been on the move since May 14, often through harrowing terrain. The weather had for the most part consisted of pervasive cloud cover that made for poor visibility. This made navigating the Carbon Glacier difficult. We had had to spend an extra day at Thumb Rock due to inclement weather.
Tim led a serac pitch, and then we simul-climbed an ice and snow slope above. There was one last steep, traversing pitch of 55- or 60-degree ice before easy terrain and the top of Liberty Cap. I had chosen to bring only two ice screws on this climb, and when I reached the foot of the final steep ice section I had only one left. The second was on my brother’s harness below me. I chose not to set a belay and tried climbing the pitch.
As I only had one ice screw I conserved it, climbing high above a snow picket at the base of the ice. Above the steep ice band I reached a section with ice on the left and snow on the right. I moved to the snow to rest. I should have set the screw before venturing onto the snow. Tim and I were on opposite ends of a 60-meter rope, and Sydney was tied in the center. Because of the traversing, we were zigzag on the slope, with me directly above Tim and Sydney off to the side. As I stomped out steps, I triggered a small avalanche that swept me over an ice band. I fell for 40 feet and fractured the talus bone in my left ankle. My fall continued in tomahawk fashion down the slope between Sydney and Tim. Tim hunkered down on his tools and was hit by the avalanche while Sydney was out of the avalanche path. She had little time to react, and when the rope came taut I ripped her from her stance, along with the snow picket beside her. After the snow passed Tim, he looked up and saw Sydney fall past him, so he hunkered back down again. When the rope came taut, he was pulled about 10 feet down before arresting the fall.
All told, I fell at least a couple of hundred feet and Sydney fell at least 100 feet. Sydney suffered a laceration and bruising above her left kidney, perhaps from the snow picket that popped beside her. I knew my ankle or leg had broken as I fell. When I came to a stop I saw that it was angulated 45 degrees medially. There was no pain or blood.
I was on my side, facing downhill with the rope wrapped around me, constricting my breathing. I righted myself and tried to untangle from the rope, but with my broken ankle this was too difficult. Sydney was yelling above me, trying to figure out if I was OK. “No,” I answered, “my leg is broken.” I planted my picks in the slope above me, with my lanyards taut on my harness, and then I untied, unwound the skein, and tied back in.
I knew that I had to try to climb out, for several reasons. First, Tim and Sydney weren’t going to leave me. Second, we had no way of contacting help and there were no other teams on the north side of the mountain. Third, remaining in our current location would require spending a night out on a 50-degree slope. (Our previous bivy was farther away than Liberty Cap, and reaching it would have required rappelling the serac and giving up precious progress.) Fourth, remaining in technical terrain would endanger the lives of any rescuers who tried to help us, whereas the terrain on top of Liberty Cap was relatively innocuous.
The climbing was slow at first, but I developed a system involving the knee of my bad leg. (My kneecap later suffered cold injury because of this.) Sydney and Tim climbed until they reached the base of the ice band, where Tim set a belay. I reached the belay with some groveling and sat down on a snow bench Sydney had made. I gave my ice screw to Tim, and we decided he would lead the ice band. He completed a phenomenal lead and didn’t rest in any snow. Sydney set off after Tim, who had set a belay out of sight. When the rope came taut on my harness, I didn’t know what I was going to do, but I knew this traversing pitch would be decisive. Tim and Sydney couldn’t assist me, and using my left crampon was out of the question. On hard ice, my left knee didn’t work for anything but balance. However, it went better than expected, and once I finished the traverse they were able to assist my ascent. I set three points and yelled, “Pull!” They hauled on the rope and I moved.
Once I reached the belay, Tim began breaking trail through deep snow toward the summit of Liberty Cap. I crawled and scooted along to reach it, then descended the other side to a bivy site. It was about 7 p.m. now, and our bivy site was on a large level area on the ridge descending from Liberty Cap toward its saddle with the Columbia Crest.
They set up the tent with trekking poles because the tent poles had been thrown from my backpack in the fall. I lay down and did nothing, like a Samuel Beckett character. I still was not in pain. In the tent Sydney concluded that instead of going down the Emmons Glacier as we had planned, she and Tim needed to go to the summit early in the morning and make contact with guided parties that could get us help. At the time, Sunrise Road had not yet opened and Camp Schurman was not yet staffed, so the Emmons Glacier was deserted. From the summit they would go down the Disappointment Cleaver route on the southeast side of the mountain. I would remain in the tent and await rescue.
The next day the weather was serene, the best yet, and Sydney’s plan worked. Tim and Sydney left me with all their food and water, thinking that I might be there for several days. They subsisted on the generosity of guides, rangers, and other climbers on the DC that day. Three hours after Tim and Sydney left the tent, three guides from IMG and RMI arrived and gave me medical attention, chocolate, tea, and food. They coordinated a rescue with the Rainier National Park rangers and U.S. Army Reserve 214th General Support Aviation Brigade. The area beside my tent served as a landing zone for a Chinook. I was flown off Liberty Cap at 3 p.m. I am indebted to all the individuals, guiding companies, and government organizations involved in my rescue. I am still more grateful to Tim and Sydney for saving all our lives.
Unfortunately, Tim’s frost nip turned to frostbite. When he was assessed at Camp Muir, the rangers decided that he should not walk anymore, so they tobogganed him down the Muir Snowfield to Paradise and a waiting ambulance. Four months later, he had to have amputations of the first, second,
Analysis
There are a number of ways we could have approached this climb to be better prepared and to decrease risk, including asking ourselves several questions more seriously beforehand:
1. Was it reasonable to expect to navigate the Carbon Glacier and ascend Liberty Ridge in potentially poor conditions when none of us had climbed the route before?
2. If so, should we have brought more provisions, fuel, and equipment than we would have brought if conditions were ideal?
3. Should we have considered alternative, less committing routes in the area?
4. Given the route’s isolation, would a sat phone or SPOT device have been useful?
If we had brought more fuel, we would not have run low on water. Our initial itinerary was for a four-day climb, and we brought food and fuel for five days. But we ended up spending six days on the mountain. If we had brought more ice screws, I might not have run it out on that final ice pitch, risking a catastrophic fall. Ascending the ice slope above the Black Pyramid would have been faster and safer with more screws. I could have evaluated the slope more conservatively and avoided the snow patch.
So how did Tim lose six toes to frostbite? Two additional, unanticipated days on the mountain increased the duration of his exposure to cold. Due to inexperience, Tim had brought cotton socks for his extra pair. Tim lent his first pair to Sydney on the third day and was unaware that his extra cotton pair would get wet and freeze. When we crawled into our tent during the last two nights, his socks had frozen to the toe boxes of his boots. During the climb, we were unaware of his cotton socks. Sydney and I should have been more involved in Tim’s pre-climb preparation. We knew that Tim was the least experienced mountaineer, but we failed to properly compensate for his inexperience during our preparations. Tim met up with us shortly before the climb and we went straight to Rainier. We should have taken the time to inspect his gear.
For Sydney, Tim, and me, this climb was pivotal on a lifelong scale. This was an accident that should never have happened. (Source: Cory Smith.) and third toes of both feet. Sydney was the only one of us to descend the mountain under her own power.</t>
  </si>
  <si>
    <t>Fall into Crevasse - Snow Bridge Collapsed, Climbing Unroped 
Oregon, Mt. Jefferson, Whitewater Glacier</t>
  </si>
  <si>
    <t>Our team—Craig Hanneman (64), Mark Morford (56), Bob Alexander (56), and Jim Walkley (40)—was traversing the Whitewater Glacier at about 1 p.m. on July 20, after successfully summiting via the Jefferson Park Glacier route. We were traveling unroped, and our helmets and crampons were stowed. Conditions on the glacier were such that we believed existing crevasses were for the most part open and obvious and could be easily avoided.
At around the 8,900-foot level, midway across the glacier, we encountered an area of tic-tac-toe crevasses. Hanneman, who had climbed the same route two weeks prior, and Morford were in the lead, and Walkley and Alexander were a short distance behind. Hanneman recognized that we probably had drifted too far down-glacier and needed to climb a little to get around this crevassed section. Alexander suggested roping up, and we were beginning to back out of the area to accomplish this when the snow under Hanneman gave way. He had been unknowingly standing on a partial bridge. A 10- by 25-foot section collapsed, and he fell approximately 30 feet into a tapering part of the crevasse. The bridge on which he was standing was probably five feet thick and stayed mostly intact. It wedged in the taper about 30 feet from the surface. Hanneman rode this bridge down. A large portion of the lip followed the main slab and fell on top of Hanneman, mostly burying him. Another large portion of the bridge, about 10 by 10 feet, remained hanging and threatened to fall on him.
The team was relieved to hear Hanneman’s muffled calls for help. He was able to partially free one arm after about five minutes and clear a space in front of his face to breathe, but was otherwise unable to move. The rescue effort was dealt an immediate blow when we realized that our one 9mm rope was with Hanneman, in his pack, buried. A quick inventory of every runner, piece of cord and webolette on our harnesses allowed us to cobble together about 40 feet of line. Morford volunteered to go in, but before that could happen we needed to get to the far side of the crevasse. The near wall still had significant amounts of snow clinging to it. We couldn’t risk knocking it loose and dropping it on Hanneman.
We did an end run of the crevasse field and then carefully navigated back to the opposite edge of the crack that held Hanneman. Morford tied into our makeshift rope and was lowered with a hip belay into the crevasse. The sides of the crevasse were vertical or overhanging and coated with rotten snow. It was not possible to get any purchase with crampons or tools in the crevasse walls. Thirty minutes had passed since the accident. Hanneman was clad in a T-shirt and was soaking wet, buried in snow, and getting very cold. Most of his body was buried below a block of ice. His head was contorted at an angle that suggested a neck injury. He was conscious but incoherent. It took another 30 minutes to dig him free, access his pack, add some layers, and send the climbing rope up.
Alexander and Walkley set up a haul system in a cramped field surrounded by crevasses. At that point we were fortunate to flag down two other climbers. These two provided extra horsepower and much more assistance. The raise went quickly, but the lip presented us with a difficult problem. Even with an ice axe as edge protection, the rope dug deeply into the rotten snow of the freshly formed lip. Hanneman is not a small guy (6-feet-3-inches and 210 pounds), he had basically lost the ability to control his limbs, and was mostly delirious and in considerable pain. He could do little to assist us in getting him over the last few feet. A second drop loop and a lot of yanking on his arms and harness finally got him over the edge. Close to two hours had passed since the initial fall, and we had a severely hypothermic, injured friend.
Some us worked to get Hanneman out of wet clothes while the others extracted Morford. He too was a little cold after having spent an hour and a half in a wet crevasse. Now in dry layers, Hanneman was placed in two sleeping bags and zipped into a bivy sack. He continued to shiver uncontrollably, flail around, and didn’t always seem to recognize us.
Despite having a clear view of most of central Oregon, we had been unable to get a cell signal to call or text for assistance. At this point, Kasey Crockett and Tony Chenier (the two other climbers) basically emptied their packs of anything we could use, noted the coordinates of our location, and headed for the Whitewater Trailhead to report the accident to authorities and a fifth member of our party who had elected not to climb. They completed this task by 5:20 p.m. Meanwhile, Morford and Walkley made a round trip to our camp on the North Ridge to collect additional gear for a bivy on the glacier.
Over the course of the evening, as he warmed up, Hanneman’s mental state improved, but he was still in considerable discomfort and we worried about possible internal injuries. Our plan was to monitor him through the night and reassess our situation in the morning. We didn’t anticipate any assistance until daylight. As darkness fell we all retreated into our bags and tried to stay warm. Hanneman was cocooned in three sleeping bags atop a down air mattress, and all of this was packaged in a bivy sack.
At 11 p.m. we were surprised to hear rotors and see the spotlight from an Oregon Army National Guard Blackhawk. We scrambled to put on our boots and secure our gear. Soon the flight medic was descending, followed by a litter. The helicopter withdrew while we packaged Hanneman, then returned to take him on a wild ride into the sky. The medic grabbed Hanneman’s pack and clipped onto the cable a few minutes later. Once he was onboard, the Blackhawk turned away and it was suddenly quiet, except for the sound of one large collective exhale.
Analysis
We should have been roped up when we stepped onto the glacier. There was no reason not to be. The rope had been used appropriately up to this point. However, we were nearing the end of what had been a straightforward climb and thinking that all of the difficulties were behind us. We just let our guard down. A rope may not have prevented the accident, but it likely would have minimized the injuries and would certainly have expedited the extraction.
We are all grateful for the selfless assistance provided by Kasey Crockett and Tony Chenier, and to the Oregon Army National Guard for their swift response and willingness to conduct a night operation. Our thanks also go out to SAR officials from Linn, Marion, Jefferson, and Deschutes counties for making the right things happen. Finally, our appreciation to the mountain rescue organizations and ground teams that began to mobilize on our behalf. (Source: members of the climbing party.)</t>
  </si>
  <si>
    <t>Fall on Ice, Climbing Alone and Unroped 
New Hampshire, Crawford Notch, Frankenstein Cliffs</t>
  </si>
  <si>
    <t>Mark, Pete, and I (Jesse Morenz) headed up to the Whites early Saturday morning, March 16, to train for our upcoming Liberty Ridge climb. We arrived at the Frankenstein parking lot at 12:30 p.m. and planned on getting in two climbs before our larger alpine climb the next day. We decided to climb the first two pitches of Standard and then finish with the Penguin. At the base of the route we encountered an older climber (mid-60s). He was by himself and seemed a bit off. Not thinking much of it, we headed up the first pitch of Standard. Pete led up to the cave on the right side and set up a belay, bringing Mark and I up. At the cave we arranged ourselves and then Mark headed up the second pitch. After Mark began, we heard a sound that is hard to describe, but all of us knew what it was: the sound of a falling climber. I looked down to see the older climber cartwheeling down the lower portion of the route, all the way to the railroad tracks below. At first I thought he had slipped at the base of the route and tumbled down. I quickly realized that he was moving too fast—he had fallen off the first pitch of Standard Center while soloing.
Other than curl into a fetal position, he did not move after impact; this was a very serious injury or a fatality. At the tracks, four or so climbers reached him nearly instantly. They dispatched two runners to call 911 and get the litter from the emergency cache at the parking area. As this was happening, I called down to see if they needed help. They told me that they would need us to help carry him out. Being mindful of our own safety, Mark carefully downclimbed back to the cave and all three of us rapped down, leaving the rope in place.
The first climbers on the scene had bandaged the victim’s head wound and taken his pulse, led by an IMCS guide. He was not unconscious, but was barely speaking. He was complaining about his hip and saying he could not breathe. He was gurgling when he took a breath. One of the runners returned with the litter and the group lifted him onto it, securing him with climbing rope and webbing. Then the group lifted the litter and carried the victim out. Climbers, many still in full gear, took turns keeping his airway clear. He complained from time to time that he could not breathe, but as time passed these complaints decreased.
More and more climbers joined the rescue party as we walked down the tracks; over 15 climbers were assisting with the rescue by the time we got to the trestle. I expected to see snow machines on the other side of the trestle, but there were none. We carried him out the entire way. Very close to the parking area, a few EMTs met us. At the parking area we transferred the man onto a gurney and the EMTs put him in the ambulance. We were informed that they planned to take him to an area where a medical helicopter could land and transport him to Dartmouth’s hospital.
Analysis
My thoughts on the matter are, first and foremost, solo ice climbing is dangerous. This was the second major incident in a few weeks in the Whites involving a solo ice climber. The second is that one should not expect a major rescue if injured. This accident happened under the best possible conditions for a rescue. It was on a frequently climbed route, and there were many people around. Even so, it took 80 minutes to get the victim to the ambulance. If an injury occurred in a more remote area of the White Mountains, like Mt. Willey, it could be many hours before anyone responded. One must remember these rescue personnel are volunteers from a small town—in this case Bartlett. They did everything right, but they do not have the staff or resources to get paramedics to an injured climber in 15 minutes (or even an hour). What one can rely on is help from the tribe—every climber who saw the incident helped. But they can only help if they are around. (Source: Jesse Morenz.)</t>
  </si>
  <si>
    <t>Fall on Rock - Fatigue, Inadequate Protection, Exceeding Abilities 
Utah, Little Cottonwood Canyon, Beckey's Wall</t>
  </si>
  <si>
    <t>My daughter Alex (27) had demonstrated very good climbing and protection skills the previous summer when she took me up a two-pitch, 5.7 trad route. Now it was May 11, and neither she nor I had climbed much since. Since she is young and strong (and I am neither at over 70), I thought she could lead Beckey’s Wall, a 5.7 trad route on the granite in Little Cottonwood Canyon. However, she had not climbed the route before.
Leading the tricky and slippery first pitch, a ramp in a right-facing corner, I realized she was a bit off her game. But I said nothing, not wanting to interfere. As I watched from the belay anchor, she started up the near-vertical, left-facing corner of the second and final pitch. In my day, one would climb up the corner with a good crack for pro, and then, just before it becomes slightly overhanging, the climber would move left out onto the face where there is—or used to be—a good piton. She placed a good medium-size nut in the corner crack, just below the point where it starts becoming slightly overhanging. She climbed down some and moved out on the face, but could not find a piton. It had been removed. Apparently one is supposed to climb the crack directly now.
I remembered it was possible, but difficult, to place a small nut higher on the face, and suggested she do this. She could not find a good placement of any sort. She decided to go for it, and she climbed through the most difficult section. Now a good eight to ten feet above her last piece, the good nut, she began the traverse back into the corner crack, where it leans back above the steep section. She recalled, “If I fall here I’m in trouble.” The traverse is tricky and she was now tired and fell.
I can’t recall if I hauled in rope or not, but likely I managed to bring in some, as it is automatic. She rotated to face out, and the rope came tight just as she reached the sloping ramp, barely touching it, about 10 feet above me. She immediately pulled her left shoe off and said she had broken her foot, apparently having hit the wall on the way down. Had she hit the ramp it would have been much worse.
I lowered her to me and then down to the ledge at the start of the climb. She slid on her bum, keeping her left leg off the rock. There were a couple of other climbers at the ledge and they volunteered to retrieve the “saving” nut (now framed). Once at the trail, which is initially steep, it was a long “rumping” (arms and bum to move forward) trek to the parking lot, which is actually only a fairly short distance by hiking standards.
She was diagnosed with a shattered talus bone and fractured calcaneus in her left foot. She was non-weight-bearing for 12 weeks and was in a boot for four months. It was a long summer on crutches, and she is not pain-free, but she’s still climbing. (Source: Peter Lev.)
Analysis
We thank this experienced climber for reporting. He thinks that one of the factors at work may have been that both parties were trying to please and/or defer to each other. Parents who are climbing with offspring need to consider this dynamic and try to agree when backing off might be the best solution. (Source: Jed Williamson.)</t>
  </si>
  <si>
    <t>Fall on Rock - Rope Severed on Sharp Edge, Inadequate Protection 
Minnesota, Sandstone ice cliff</t>
  </si>
  <si>
    <t>A party of approximately 15 volunteers was cleaning routes for the ice climbing season at the Sandstone ice cliff. Volunteers’ levels of experience ranged from great to little.
The victim volunteered to go on rappel to clean the face of a new route and was handed an 11mm static rope. Having no other gear with her and assuming the risk would be small, she tied the rope to a tree, double-checked her systems, and rappelled down to clean the route. After one route was successfully cleaned, she climbed back up and tied off in a new spot to continue cleaning.
For efficiency, she was clearing an area on the wall with a width of approximately 30 feet, moving from side to side. About two feet below the top of the cliff, however, the rope was rubbing on a sharp edge of sandstone that was just barely visible to people who inspected the area after the accident. That edge ended up severing the rope, and she fell about 30 feet to the ground. A lucky landing left her only with two stable fractures, one in her vertebrae and one in her pelvis.
Analysis
This accident might have been prevented by the use of edge protectors, a better understanding of the type of rock and its susceptibility to erosion and sharpness, an anchor system that extended over the sharp edge, a more thorough inspection for sharp or rough edges, and less horizontal movement while on rappel. (Source: Kathleen Loughran, 22.)</t>
  </si>
  <si>
    <t>Fall on Rock - Very Large Handhold Broke Free 
Wyoming, Grand Teton National Park, Mt. Owen, Crescent Arête</t>
  </si>
  <si>
    <t>On June 20 at 2:26 p.m., Teton Interagency Dispatch Center transferred an emergency cell phone call from Jeff Judkins (38) to Rescue Coordinator G. Montopoli. Judkins was climbing on the Crescent Arête (Grade III, 5.7) of Mt. Owen with climbing partner Brian Smith (37). He was several rope pitches up and lead-climbing when a door-sized rock that he was holding onto broke free. Judkins fell about 15 feet before impacting a steep rock slab, and then continued to fall another five feet or so before his climbing protection and climbing partner caught him. Neither climber was struck by the rock when it fell, but Judkins stated that he had sustained injuries to his left knee (patella) and right ankle (5 to 6 on a pain scale of 10); that he was able to rappel vertically (he had completed two rappels already); that he would not be able to negotiate less steep terrain; and that he would not be able to hike out. The party was still on the steep upper section of the climb and had about four more rappels to negotiate.
Montopoli queried Judkins about large ledges below him, and was told one was a short distance below. Montopoli told Judkins that once he and his partner reached that ledge, they should stay there and that rangers would probably remove him (and possibly the partner) from that ledge, at close to 11,000 feet. Judkins was instructed on how to prepare for the extraction.
At about 2:30 p.m., Montopoli initiated a rescue response. Grand Teton National Park rangers and the contract helicopter (26HX) with pilot C. Templeton were already at the Lupine Meadows Rescue Cache, having just completed training exercises. Dr. W. Smith, medical adviser, was informed of the situation and consulted several times during the course of the operation.
At about 3:14 p.m. the helicopter, with Rangers D. Jernigan and J. McConnell inside, departed Lupine Meadows on a recon mission to locate the climbing party. At 3:23 p.m. they located the climbers and returned to the Rescue Cache to configure for insertion and short-haul. After significant discussion at the Rescue Cache, the team decided to insert two rangers to the climbers’ location on the ledge and remove them one at a time, accompanied by rangers. (The uninjured climber could not be left there alone and would have had to be accompanied by a ranger in an extremely dangerous descent if the decision to also extract him had not been made.)
Helicopter 26HX departed Lupine Meadows at 4:35 p.m. with McConnell spotting and Rangers N. Armitage and D. Jernigan suspended below the helicopter on a 150-foot rope in insertion mode. The rangers placed Judkins in a screamer suit and then extracted him, suspended below the helicopter on a 150- foot rope. Ranger Armitage accompanied him. They arrived at Lupine Meadows at about 5:07 p.m. Climbing partner Smith was then extracted. (Source: George Montopoli, Incident Commander.)
Analysis
There is no mention of whether Judkins tested the large hold before it came loose. (Source: Jed Williamson.)</t>
  </si>
  <si>
    <t>Fall on Rock, Carabiner Unclipped From Bolt 
New Hampshire, Rumney, Bonehead Roof</t>
  </si>
  <si>
    <t>Bonehead Roof is a 5.10d climb with a classic “Rumney Runout”: five bolts protect the route. The first bolt is about 20 feet off of the ground. The initial two-thirds of the climb are approximately 5.8, containing three bolts. A slope of about 20 or 30 degrees (not totally flat, but not very steep) for maybe 20 feet leads to the final leg of the climb, which is vertical, ending with an overhang that requires a mantel to finish (the crux).
On October 5, Eric (26) led this climb and only had difficulty with the crux. He tried and fell at least three times before finishing by an alternate route (the end of a different climb). After he finished I decided to try leading the climb. I had no trouble reaching the bottom of the overhang, where I clipped the fourth bolt before continuing up to clip the final bolt. I then went back and cleaned the fourth bolt to reduce rope drag.
I was able to mantel up over the overhang, but was unable to find a grip to clip into the chains. This caused me to fall backward, and I was caught by the rope clipped to the fifth bolt. I attempted the crux four times and was caught each time. I thought I would give the mantel one last try before completing the climb by another route. When I reached the top, I was again unable to maintain my balance and I fell backward, but this time, as I passed the fifth bolt, I watched my carabiner come unclipped from it. (No, I was not back-clipped, as that would have made my rope come unclipped from the quickdraw, not the quickdraw from the bolt.)
Because of the long run-out between bolts and my back-cleaning, the next piece was the quickdraw on the third bolt, only two-thirds of the way up the climb. I fell roughly 60 feet before the rope caught me about 15 or 20 feet from the ground.
I fell in a backward/ horizontal position with my left hand in front of my face. Just before the rope stopped me, my left hand smacked the wall. This shattered my hand. I broke nine bones in total: my pinkie just above the knuckle, the knuckles on my ring and middle finger, a chip on my index finger near the base of the metacarpal, all of the metacarpals where they attach to the wrist, and a chip on my hamate. I also had a two-foot-long rope burn on my ribs and a healthy scrape on my left ankle. Overall, I am lucky I only broke my hand. I will say that that, although I did not hit my head, I was glad I was wearing my helmet.
Analysis
Carabiners can come unclipped from bolt hangers, rare though this may be. I believe in my instance the rope somehow pushed up and twisted the draw, and unclipped the carabiner. To make this climb safer I could have clipped a locking carabiner to the bolt or finished the climb by the other route and worked the crux on top-rope (probably the safest way). (Source: Walter Scott, 23.)
(Editor’s note: There are several things you can do to minimize the chances of carabiners levering against bolt hangers and unclipping. The top (bolt-end) carabiner should be “loose” in the dogbone or sling, never held tight by a rubber keeper. Quickdraws should be assembled with both carabiner gates oriented in the same direction, and draws should be clipped so the gates are oriented away from the direction of travel. Despite these precautions, a quickdraw may come unclipped from a bolt hanger. For that reason, it’s never wise to skip bolts or other protection. If rope drag is an issue, use longer quickdraws or shoulder-length slings to reduce the drag.</t>
  </si>
  <si>
    <t>Fall on Rock, Falling Rock 
New Mexico, Sandia Mountains</t>
  </si>
  <si>
    <t>In the early afternoon of March 29, parties called 911 and reported “cries for help near the Upper La Luz Trail in Upper La Cueva Canyon.” Bernalillo County Sheriff officers located Carlos Cox (35) by helicopter at the northeastern base of the Tridents, near the top of the upper, snow-covered couloir. There was no report of movement and large amounts of blood were seen from the air. Albuquerque Mountain Rescue and other SAR personnel were paged out at 2:30 p.m. Firefighters, already in the field, reached the subject and reported him dead.
Transfer of care of the subject was passed from the fire department to SAR personnel to perform a technical, low-angle snow and talus evacuation down to the La Luz Trail for a continued trail carry-out to the Sandia Crest.
Analysis
Carlos was an avid mountaineer and beloved member of Albuquerque Mountain Rescue. His fervor for becoming a great rescuer led him to evaluate likely rescue locations, including the week prior, when he was evaluating high-probability routes along Second Tower Ridge, over the Tridents, and on to the La Luz Trail. His return to the area on this day was a continuation of that project, according to family. On the morning of the 29th, Carlos notified family of his plan for the day and was equipped appropriately and prepared to handle a possible egress during his travels up his planned route. Carlos notified his family that he planned to travel alone. The atmospheric conditions in the Sandias that day were clear, warm, and dry.
This area of the Sandias is composed of highly fractured Precambrian granite, formed approximately 1.4 billion years ago. Over the past 10 years drastic drought conditions have killed many of the large trees and altered the delicate cliff microenvironment, leading to an accelerated erosive pattern. Larger freeze-thaw cycles are now active, where root systems and grasses once held topsoil in place, leading to increased lubrication and dislodgement of large rock features. This has been noted on trade routes where good rock protection was easily placed and now gear placements are dubious. Local climbing development has been geared toward face climbing and increased bolt placement rather than relying on traditional, removable protection.
Although the exact cause of Carlos’ fall will never be known, it is highly likely that he passed across an unstable area that dislodged underneath him by surprise. This type of event in the Sandias has been repeated many times. It is very rare to have a climbing fatality while climbing an established route in the Sandias, however the approaches and descents are more dangerous, especially when unroped or on fourth-class terrain. (Source: Albuquerque Mountain Rescue, J. Marc Beverly, UIAGM Guide/Senior Rescue Leader, and Erin Weber, Technical Rescue Specialist.)</t>
  </si>
  <si>
    <t>Fall on Rock, Falling Rock - Failure to Test Holds, Inadequate Belay 
Humphrey's Ledge, Tree Keys</t>
  </si>
  <si>
    <t>According to two reports, someone fell after the second bolt on Tree Keys at the Geriatric Walls on September 14. The belayer (age unknown) received significant rope burns on her hands.
As reported, the belayer lost control of the rope as the leader was falling when she tripped while trying to dodge rockfall. However, she then grabbed the rope above the belay device in order to slow the fall. She tried to get under the leader to cushion his fall with her body and keep him off the ground. The leader hit the ground, but was probably saved significant injury due to her efforts.
Analysis
I was involved in developing this area and helped put up these routes. This particular climb has reasonable protection and bolts up to about 30 feet. Then there is a 15-foot section of fourth-class scrambling, going through a chimney to a ledge, and up to the next bolt on a nose. The day following the incident, local guide George Hurley and I did this climb to try to determine what happened.
Just below the bolt on the nose was a place where a rock obviously had been pulled off the ledge. George spotted a fresh rock the size of a baseball on the ground near the belay stance. There are no gear placements up through the chimney scramble leading to this point. Our assessment is that a fall from below the bolt, prior to clipping this protection, would result in almost certain ground-fall—not to mention the leader would bounce off the slab at the start!
I had climbed that route a week before and had not noticed any loose rocks. That said, I don’t pull outward on any rocks in a place like that, and I always test handholds before putting my full weight on them.
There was a tree right at the natural stance at the base of the climb with a comfortable place to stand behind and beside it. Had the belayer been there, she easily could have ducked behind the tree to avoid the rock</t>
  </si>
  <si>
    <t>Fall on Rock, Inadequate Protection 
Montana, Hyalite Canyon, Practice Rock</t>
  </si>
  <si>
    <t>On September 21 a climber named Michael Parker fell 30 to 40 feet from Practice Rock. Officials said Parker had failed to secure his anchor. It took more than 35 rescuers about an hour and a half to get him off the side of the mountain, due to rough terrain. Parker had suffered a broken ankle, broken lumbar vertebrae, and a head injury. He was transported to Bozeman Deaconess Hospital and then airlifted to St. Vincent’s Hospital in Billings. (Source: KBZK News.)
(Editor’s note: It seems likely that both Mr. Ridenour (See Fall on Rock, Inadequate Protection) and Mr. Parker were in the process of setting up anchor systems in order to establish top-rope belays. The lesson from these two incidents is that we need to always secure ourselves in an exposed situation before setting up the belay system.)</t>
  </si>
  <si>
    <t>Fall on Rock, Lowering Error - New Situation 
West Virginia, New River Gorge National River, Fern Buttress, Star Trek Wall</t>
  </si>
  <si>
    <t>On August 26 my partner Sean (27) and I (28) were climbing Transporter Crack (5.6). Sean set up a Black Diamond ATC-Guide device in guide mode to belay me from above. When I was ready to lower, instead of taking me off belay and switching to a more practical lowering system, Sean decided to practice lowering using the autoblock device. Sean threaded a thin sling through the small “release hole” of the device and redirected it through a carabiner clipped to one of the anchor bolts.
As he began to lower me the tension released slowly, then when the device finally opened all the way it inverted, creating a pulley and causing me to gain momentum. Realizing that I was falling, Sean attempted to brake but couldn’t hold my weight due to the increasing momentum. I experienced a virtual free fall for about 30 feet until I landed at the base of the climb.
Luckily, because of the relatively short distance of the fall and the fact that I landed on my butt, I was able to hike out under my own power after my group cleared my spine and checked my vitals. They contacted 911 and the Park Service. A ranger arrived on the scene to help coordinate local EMS and hiked out with the group. I was checked out and cleared by the EMS personnel, and driven out by fellow group members.
Analysis
There were several oversights that caused the accident. First, Sean had used the lowering technique before, but never in a situation where a climber was being lowered from the top of a route. He had only used the technique for climbers that needed to be lowered a few feet while on belay. To the best of his knowledge, he believed the system would be adequate as a lowering technique in this situation. Not so. I should have clipped into the anchor as soon as I completed the route, and a more practical lowering system should have been implemented.
The primary cause of the fall was that Sean neglected to redirect the brake strand into a carabiner connected to the anchor above. In addition, Sean did not back up the brake strand with a friction knot made with webbing or cordelette, which should have been clipped back to his belay loop. (Source: Daniel Kessler.)
(Editor’s note: Black Diamond recommends that belayers use a back-up belay when lowering a second climber with the ATC-Guide in autoblock mode. For example, the belayer can use a Munter hitch on a locking carabiner clipped to the belay loop on his or her harness. Black Diamond has produced a helpful video demonstrating lowering and other techniques using this device; search “ATC Guide” at YouTube.)</t>
  </si>
  <si>
    <t>Fall on Rock, Off Route, Protection Pulled Out 
West Virginia, Seneca Rock</t>
  </si>
  <si>
    <t>On April 8, Stephen Robinson (22) was climbing off-route near Orangeaid (5.10b), close to the last pitch of Castor, when he fell after placing a fifth piece of gear. The fall caused his top three placements (a nut, a 0.75 cam, and an offset nut) to pull. This resulted in at least a 40-foot fall, putting him 15 feet below the belay. Robinson struck his helmeted head during the fall, knocking him unconscious for roughly a minute. Regaining consciousness, he climbed up to the belay and realized that he had broken his wrist (articular radial fracture). The pair rappelled and hiked out.
Analysis
Placing a nut instead of the cam and a quickdraw instead of an alpine draw might have prevented the accident. (Source: Stephen Robinson)</t>
  </si>
  <si>
    <t>Fall on Rock, Protection Pulled Out 
North Carolina, Hanging Rock State Park, Moores Wall</t>
  </si>
  <si>
    <t>I witnessed an accident on June 8 that teaches a good lesson and luckily had an okay outcome. The climber was a strong and competent, but new to the area. I watched him easily climb Nuclear Crayon (5.10c R) and Quakerstate (5.10d/11a). After onsighting both he started Stab in the Dark (5.10d).
He pulled the boulder problem off the ground (placing one piece of gear along the way) and climbed up under the low roof about 15 to 20 feet off the ground. At this point there is a crack under the roof where gear can be placed prior to traversing left around the arête to gain the crux crack sequence. He placed a nut and a yellow Alien under the roof, both clipped to the same sling.
After attempting to get established around the arête and place some gear, he decided to retreat to the nut/cam placement and asked his belayer to “take.” As soon as he weighted the gear, both pieces pulled and he fell to the ground, landing flat on his back. It looked like a very hard fall. The three of us in the Amphitheater ran to help. Long story short, he had a small cut on his back, got the wind knocked out of him, maybe a sprained ankle, and an injured tailbone. He decided he was okay and was able to walk out on his own.
Analysis
The horizontal crack under the roof starts out very uniform on the right. Near the left side, where one pulls around the arête, the crack has a narrow opening and slightly widens deeper inside the crack. I believe this is where he had the gear, and had placed a cam that was too small for the crack. It was likely the right size for the opening, but too small once beyond the constriction. The cam inverted (breaking the trigger wires), and the second piece (the nut) was not sufficient to take the weight. The last piece was too low to do anything.
This is a good lesson to make sure there are two solid pieces between you and the ground or a ledge. Climbing with new people, new gear (the gear was not his), and in a new location might have contributed to this incident. (Source: C. Sproul, from a post on Mountainproject.com.)</t>
  </si>
  <si>
    <t>Fall on Rock, Protection Pulled Out - No Helmet, Exceeding Abilities 
New Hampshire, Cathedral Ledge, Barber Wall, Nutcracker</t>
  </si>
  <si>
    <t>"On August 10 a climber in his mid to late 20s was leading Nutcracker (5.10a) on the Barber Wall. He fell and at least one of his pieces pulled, causing him to flip backward. He hit his head before falling to the ground. He was not wearing a helmet.
The Mountain Rescue Service mobilized, and after more than two hours of effort got him to the top, a little before dark. This required a litter carry along the traverse ledge, followed by a carry up the gully. At the top a waiting ambulance transported him to the local hospital.
Analysis
While often rated 5.9, this route is really 5.10a! It is a sustained crack climb requiring a variety of thin to moderate protection pieces. With modern cams it is possible to place good protection almost anywhere along the route. The climber’s fall could have been mitigated if he had more experience placing gear. (Source: Al Hospers, Mountain Rescue Service.)"</t>
  </si>
  <si>
    <t>Fall on Rock, Protection Pulled Out, Compromised Rope-Carrying Carabiner 
Tennessee, Sunset Rock, Chickamauga &amp; Chattanooga National Military Park</t>
  </si>
  <si>
    <t>On the afternoon of June 30 the park received a report of a serious fall and injury to a male climber (30) approximately one mile from Sunset Rock in the Celebrity Flake area on Lookout Mountain. The climber, who was wearing a helmet, fell approximately 50 feet and landed on his head.
He was approximately 10 feet above his last piece of protection (a nut) when he fell as he was placing his next piece of gear. As he fell the nut below him pulled out. His next piece (a cam) held, but the rope detached from the carabiner attached to a 24-inch runner. The last piece of protection held, the rope stopped him, and he turned him upside down, resulting in his head striking the ground. The impact cracked his helmet. There was enough tension in the rope to leave him hovering approximately three feet above the ground.
Following an hour-long carryout up to the rim of Sunset Rock, he was airlifted to Erlanger Hospital in Chattanooga and admitted with critical injuries. (Source: Todd Milsaps, Chickamauga &amp; Chattanooga National Military Park.)
Analysis
Interviewed witnesses stated that the climber was near his difficulty limit, and they suspected a piece of gear was not placed correctly to stop his fall. What caused the rope to detach from the rope-carrying carabiner attached to the sling? There are several possible explanations, including the possibility that he simply failed to clip the carabiner or the gate stuck in the open position.
Another possibility is whiplash: the rapid opening of a rope-carrying carabiner’s gate reacting to a sudden force generated in a fall. This instantaneous opening of the gate can result in carabiner failure if the ’biner is loaded at the precise moment the gate is open. In rare instances it may result in the rope popping through the open gate.
Another potential culprit is back-clipping, which involves clipping the lead rope to a carabiner or quickdraw (which in turn is clipped to protection) such that the rope passes through the carabiner from the front, rather than from the back. When back-clipped, there’s a greater chance that the rope could unclip itself from the carabiner during a fall. When done correctly, the rope should pass from the back of the runner or quickdraw and up through the front of the rope-carrying carabiner toward the climber above. (Source: Aram Attarian.)</t>
  </si>
  <si>
    <t>Fall on Rock, Protection Pulled Out, No Helmet 
Maine, Acadia National Park, The Precipice, Old Town</t>
  </si>
  <si>
    <t>On April 28, Will Raymond (age 21) was leading Old Town, a popular 5.7 corner climb. Nearing the top of the first corner, which is typically climbed as a lieback, he slipped and fell. The camming unit that he had placed for protection failed, and he fell to the ground. He was not wearing a helmet and suffered head and spine injuries. He was evacuated to the local hospital by NPS rangers and Mount Desert Island SAR, and then taken by Lifeflight to a trauma center where he was treated and recovered very well.
Analysis
This climb, while protectable with a wide variety of gear, requires careful attention to the direction of placements, especially low on the climb where the pull of the rope could cause upward forces to occur. Using slings to minimize movement of gear placements and placing gear close together at the start of a pitch are almost always good ideas. (Source: Jon Tierney, IFMGA Mountain Guide.)</t>
  </si>
  <si>
    <t>Fall on Rock, Rappel Error 
Oregon, Smith Rock State Park, Wherever I May Roam</t>
  </si>
  <si>
    <t>On May 11 at 5:15 p.m., Deschutes County 911 received a call from Ryan Orr (29) reporting that his climbing partner, Kathy Pawelski (34), had sustained injuries after falling on Wherever I May Roam (5.9). Orr said that Pawelski had fallen about 30 feet while rappelling, and that the two of them were stuck on a narrow ledge about 300 feet from the ground and about 200 feet from the top of the rock face. He advised she was not able to continue her descent and requested assistance.
The Deschutes County Sheriff’s Office was notified, and three sheriff’s deputies and 15 volunteers from the Deschutes County Sheriff’s Office Search and Rescue (SAR) responded to Smith Rock State Park to assist the Redmond Fire Department with the rescue.
Shortly after 6 p.m., the first SAR volunteers arrived on scene and began the rescue. Two SAR members climbed to the top of the rock face, above the two climbers, and rappelled down to their location, while 13 additional SAR members and fire department personnel hiked to the base of the rock face with additional equipment. Pawelski was secured to one of the SAR members, who did a vertical rappel about 300 feet to the rock base. She was then lowered via wheeled litter about 200 feet, down an approximately 50-degree slope, to the trail. At 9:15 p.m. she was transported across the Crooked River and then via ambulance to St. Charles Hospital in Redmond for treatment.
According to an interview that she granted to a local newspaper in July 2013, Pawelski suffered fractures to her skull and right elbow, a concussion, and a spinal fluid leak, resulting in a three-week hospital stay.
Analysis
Wherever I May Roam (5.9) is an intimidating, 500-foot, near-vertical face climb, fully bolted but requiring an exposed series of rappels with a 60-meter rope to reach the ground. As the victim was not willing to reveal the mechanism of her fall, only speculation remains. Did she miss a bolt and rappel off the end of a too-short rappel rope (without a stopper knot)? Did she rappel past a set anchor bolt/rappel point and try to climb back up to it, falling and losing her grip on her rappel ropes? Did she have a backup? The reader can learn a great deal from a study of “Know the Ropes: Rappelling” in the 2012 edition of Accidents. (Source: Robert Speik, following interviews with rescuers.)</t>
  </si>
  <si>
    <t>Fall on Rock, Rappel Error - Uneven and Unknotted Ropes 
New Hampshire, Cathedral Ledge, Child's Play</t>
  </si>
  <si>
    <t>My climbing partner and I were involved in a rescue on July 23 when a climber in his early 20s fell while descending Child’s Play (5.5) at Cathedral Ledge. We had just come down from Recluse at the North End and were packing up around 2:30 p.m. A party had finished Child’s Play, the line directly to the right of Recluse. They were descending via rappel from a tree on the North End belay ledge. The first climber had thrown the ropes such that one end was about 25 feet above the ground. He had rappelled just past the bulging ledge about midway up Child’s Play when the short end of the rope ran through his device. He fell to the ground, landing on his back. I inspected the rappel device. He had extended it and backed it up with a prusik, but the backup failed when one end, unknotted, slipped through.
He suffered serious lower back injuries, along with leg, arm, neck, and other injuries. He remained conscious the entire time, though in a lot of pain. Within 15 to 20 minutes of the fall, emergency services arrived, followed by SAR. He was stabilized, placed on a backboard, and carried out on a litter via the trail. He was in the ambulance by 3:30 p.m.
Analysis
It sucks that it takes an accident to reinforce the shit you already know you should do: Always tie knots in the ends of the rappel rope. I had rappelled to the ground just minutes before the accident, and I did not tie knots for the same reasons these climbers cited: “It’s a short route, I’ve done the rap before, and I know the rope is long enough.” Fortunately, I checked that I had my middle mark at the rings. These guys, for whatever reason, did not. One of the climber’s friends had mentioned that they recently had a conversation about tying knots, and that the victim was normally a very safe climber. (Source: Anonymous.)</t>
  </si>
  <si>
    <t>Fall on Snow (Crevasse Jump), Exceeding Abilities 
Washington, Mt. Rainier, Emmons/Winthrop</t>
  </si>
  <si>
    <t>On July 21 at 1:30 p.m., mountain guide Chris Watson reported an injured climber via 911. Watson, who was with another guide, reported that Rody Senner (31) had jumped over a crevasse at 11,300 feet on the Emmons/Winthrop route. She sustained a possible tibia-fibula fracture. Watson reported Senner was stable but not ambulatory. She was climbing with two others, including party leader Alex Mondan, who had previously climbed the mountain via multiple routes.
Analysis
Senner was descending the Emmons-Winthrop route when the leader of her climbing party jumped across a crevasse. She followed suit but upon landing felt her right ankle roll and heard an audible crunch. She was wearing crampons. She felt that the jump was too much, given her abilities. (Source: Ranger Worstell.)</t>
  </si>
  <si>
    <t>Fall on Snow - Poor Snow Conditions, Guide Distraction 
Wyoming, Grand Teton National Park, Grand Teton</t>
  </si>
  <si>
    <t>On June 17, after climbing the Grand Teton and descending in the shade on hard, frozen snow with crampons, we came across an area that had been in the sun for less than an hour. We were 10 meters above a large ledge. We moved over to follow the footsteps we had used during the ascent. As we descended my right footstep collapsed. I attempted to regain my balance but found myself on my right side and sliding for the ledge just above the “Rosenberg Slot.” I slid about two or three meters, anticipating sliding in control to the ledge and stopping. As I hit the ledge, my left crampon caught and stopped, but my right foot did not stop at the same time. This resulted in a severe sprain of my left ankle (complete rupture of both peroneus tendons, requiring surgical repair). My climbing client, Mathew, was able to assist me with removing my crampons (we would be out of the snow for the rest of the descent).
I continued to guide Mathew down to the base of the Black Rock Chimney, at which point I called the Exum office and told them I had injured my ankle and would need help getting Mathew down from the Lower Saddle. Jim Springer from the Grand Teton climbing rangers called me on my mobile, and we discussed the options of staying put or continuing to descend until a helicopter was available to assist. Mathew and I continued with a second party that was descending as well. Together we were able to rappel to the bottom of the “Briggs Lab” and then to the area below the “Water Hole.” Mathew and I continued down to the Black Dike. Mathew headed to the Lower Saddle to retrieve my ski poles. Just after he arrived, the NPS helicopter arrived with two rangers. They brought a pair of forearm crutches that helped immensely. As we descended, arrangements were made to fly an Exum guide to the Lower Saddle to walk Mathew back to the trailhead and fly me to the valley. Upon landing at Lupine Meadows, I was met by rangers and my partner, who drove me to St. John’s Medical Center.
Analysis
Be vigilant when entering into areas of transition between shadow- and sun-affected snow. Be extremely careful when wearing crampons and sliding, even when you feel you are in control.
The distraction of guiding may have caused me to not see the failing snow step that broke out and caused me to slide. I believe I looked back to make sure Mathew was following at the time I lost my balance. This distraction may have contributed to the accident. Traveling in familiar terrain may have contributed to the willingness to multi-task at this point. (Source: Jim Williams, 58.)</t>
  </si>
  <si>
    <t>Fall on Snow - Ski Mountaineering 
Washington, Mt. Rainier, Emmons/Winthrop</t>
  </si>
  <si>
    <t>On July 7 a nine-person ski-mountaineering party from Canada summited Rainier via the Emmons/Winthrop Glaciers route. On the descent, one member of the team (47) fell while skiing and sustained multiple traumatic injuries. He landed in what’s known as the Alpine Meadow, a flat area near 13,500 feet on the Winthrop Glacier. Some team members stayed with the patient while others descended to Camp Schurman for help. Park dispatch was notified via SPOT beacon, 911 calls, and the emergency radio at Camp Schurman. Ranger Payne was notified by dispatch at 3:07 p.m.
Ranger Payne assumed incident command and put together a response team. A field team of two climbing rangers was picked up from Camp Muir via Chinook helicopter and inserted 30 minutes from the accident scene at Liberty Saddle. Upon accessing the patient, Ranger Self determined the patient needed immediate extraction. The patient was flown to Madigan Hospital.
Analysis
However well prepared a party is for navigating the upper mountain, success depends on skill, experience, and judgment. Ski mountaineering allows less room for mistakes than conventional climbing. Climbing Mt. Rainier can be made safer in places by using skis, but if used unwisely skis can make climbing more risky. The trick is to know when one needs to remove skis and rope up, when to rope up with skis, and when to remove skis, rope up, and use standard glacier climbing techniques.
Using skis to ascend glaciers during the winter—and even into May and June, when the snow is deep, warm, and soft—can help decrease the chances of a crevasse fall. The skier’s weight is spread over a larger area, and skis decrease the time spent on a snow bridge. During descent, skiers traveling at 10–15 mph are often not over a crevasse long enough to fall in.
Traveling in a rope team on skis requires additional skill. Parties should practice this technique and test their ability to stop a fall in safe areas with variable snow conditions and slope steepness. Self-arresting on skis is not the same skill as stopping falls while climbing on foot.
There is a misconception among those who are not ski mountaineers that skiing is significantly more dangerous than climbing. While skiing can be dangerous, when techniques are used wisely it can also be a safer way to climb Mt. Rainier. This party simply chose the wrong technique for the particular conditions. (Source: L. Veress, Ranger.)</t>
  </si>
  <si>
    <t>Fall on Snow, Climbing Alone 
Oregon, Mt. Hood, West Side</t>
  </si>
  <si>
    <t>On June 22, Kinley Adams (59), an experienced climber, registered to climb Leuthold’s Couloir. It appears that he got off route, crossed the Yocum Ridge, and continued to the upper headwall section of the Sandy Glacier. Apparently he slipped or was hit by falling rocks and suffered a long fall. He was located at 8,400 feet by an aircrew seven days later, after the weather cleared. The next day a ground team battled avalanche and rockfall hazards to recover his body. He was found without helmet or crampons, and significant head trauma was observed. But his use of such protective gear is inconclusive because a climber can easily lose both crampons and helmet during a long fall.
Analysis
Getting off route can make an easy climb very difficult, and inclement weather can often lead to disorientation. Climbers should study route descriptions well to prevent this. Climbing solo adds additional risk to most routes, although this route was well within the climber’s ability. Dr. Adams carried a cell phone, but the dynamics of the accident did not allow a distress call. (Source: Jeff Scheetz, Portland Mountain Rescue.)</t>
  </si>
  <si>
    <t>Fall on Snow, Climbing Alone, Exceeding Abilities 
Oregon, Mt. Hood, Cooper Spur</t>
  </si>
  <si>
    <t>On August 11, Sebastian Kinasiewicz (32), a Polish military officer reported to be a novice climber, attempted a summit climb via the Cooper Spur route. He was reported overdue. Hood River Crag Rat volunteers were able to find and follow his tracks until they abruptly ended 100 feet below the summit. A Blackhawk aircrew spotted his body on the north face about 1,000 feet below the tracks.
Analysis
The Cooper spur is not considered to be a safe route for a solo novice climber. Further, the route is dangerous in August due to loose rock and extreme exposure. (Source: Jeff Scheetz, Portland Mountain Rescue.)</t>
  </si>
  <si>
    <t>Falling Rock - Fall on Rock, Not Anchored 
Washington, North Cascades National Park, Forbidden Peak</t>
  </si>
  <si>
    <t>The body of Tyler Barton (31) from Seattle was recovered in North Cascades National Park on Sunday, September 15, by park rangers, supported by a contracted helicopter from HiLine Helicopters of Darrington. Barton and his partner had summited Forbidden Peak via the west ridge on September 14 and were descending when the accident occurred. Several climbing parties were on the west ridge at the time. As the climber descended a commonly used gully, using a series of rappels, he was hit by a falling rock. This triggered his fatal fall of approximately 300 feet to a rock and glacier moat. He was not anchored when hit by the rock. His partner was uninjured. Climbers who had witnessed the fall hiked out from Boston Basin and notified rangers at 10:30 p.m. Another climbing party aided Barton’s partner in completing the descent. The next day, park rangers completed the body recovery via helicopter by midday, delayed the night before due to fog and weather. (Sources: NPS Morning Report and the Seattle Times.)</t>
  </si>
  <si>
    <t>Inadequate Equipment - No Sunglasses, Snow Blindness 
Washington, Mt. Rainier, Camp Muir</t>
  </si>
  <si>
    <t>On June 8, a little before 7 a.m., rangers at Camp Muir received notification of a 32-year-old female climber from New York City having difficulty opening her eyes due to pain and swelling. Rangers assessed the individual and determined her eye problems were most likely due to snow blindness; she hadn’t worn sunglasses during her hike to Muir the previous day. The patient was unable to open her eyes and complained of significant eye pain (7 out of 10) but had no other injuries. As she could not see and was unable to safely descend, even with assistance, rangers initiated a carryout. (Source: Mt. Rainier ranger report.)</t>
  </si>
  <si>
    <t>Inadequate Protection - Rappel Anchor 
Washington, North Cascades National Park, Mt. Goode, Southwest Couloir</t>
  </si>
  <si>
    <t xml:space="preserve">On July 6 two experienced climbers summited Mt. Goode (9,200 feet) via the northeast buttress. They started their descent via the southwest couloir, a standard descent route. At 8,400 feet, one climber fell when the rappel anchor failed. He suffered an open elbow and arm fracture, among other injuries, and was initially unconscious.
His partner activated a satellite beacon at 9:30 p.m., and then they bivouacked in the couloir for the night. Early on July 7 both climbers were rescued by NPS rangers utilizing a contract helicopter. (Source: NPS Morning Report.)
</t>
  </si>
  <si>
    <t>Loss of Control - Voluntary Glissade 
Wyoming, Grand Teton National Park, Hanging Canyon</t>
  </si>
  <si>
    <t>At 3:45 p.m. on July 12, I (Ron Johnson) was notified of a request to assist an injured person in Hanging Canyon. The climber (first name “Frank”) stated that his partner, Loren Hall (33), was at their camp with an injured leg. Frank was descending Hanging Canyon to get help.
Hall had injured his leg around 10:15 a.m. while descending from a successful climb of the Jaw. They were sit-glissading on a snowfield just above Lake of the Crags when Hall’s lower leg became stuck between the snow and a rock. His leg twisted and he heard a “pop.” Hall was flown out, and after additional medical care and consultation with medical control he was transported to St. John’s Medical Center by private vehicle.
Analysis
I interviewed Frank at the Jenny Lake Rescue Cache. He stated that Hall and Frank did not have ice axes; however, the slope they were on wasn’t very steep and Hall’s speed was controlled when he injured his leg. It’s not clear if the use of an ice axe would have prevented this accident. They did a good job taking care of the injury and getting back to their campsite. It was a prudent decision to seek additional help. (Source: Ron Johnson, Incident Commander.)</t>
  </si>
  <si>
    <t>Rappel Error - Inadequate Protection, Climbing Alone, Inexperienced 
New York, Albany, Thatcher Park</t>
  </si>
  <si>
    <t>On September 18, Ronald Czajkowski (44) fell 120 feet to his death at Thatcher Park, according to police. “He had a harness and rope with him. It appears it was human error as far as attaching it to the anchor point on top of the cliff,” said Captain John Layton from the Albany County Sheriff’s Department.
Layton said Czajkowski, who had very little climbing experience, came to the park around sunrise. He said it appeared the victim did not have the proper knot on the rope as he was trying to rappel off the cliff. “He’s only been climbing a few times. It’s a new thing for him. It’s only been over the last few weeks,” Layton said. (Source: Edited from a report by Tyler Murphy in the Altamont Enterprise.)
(Editor’s note: While Thatcher Park is considering opening some areas for climbing by permit, it has not yet adopted any policy and climbing here remains illegal.)</t>
  </si>
  <si>
    <t>Rockfall 
Wyoming, Grand Teton National Park, Garnet Canyon</t>
  </si>
  <si>
    <t>On August 27, at 9:15 a.m., a large rockslide occurred in the South Fork of Garnet Canyon. A single climber was buried and seriously injured when his party of three was caught in the outwash of a gully near the north side of Nez Perce Peak.
The initial 911 call came into the Teton Interagency Dispatch Center at 9:30 a.m. via cell phone. According to the reporting person, Truett Davis, many people were involved in a major rockslide and some were possibly buried. Helicopter 25HX was requested for rescue operations, and based on the initial report a request was made for an air ambulance (EIRMC) to respond to Lupine Meadows. Additional personnel and Jenny Lake rangers were requested to assist. The command post was established at Lupine Meadows SAR Cache.
During this time two SPOT device activations were received. Both were associated with the rockslide incident. One was accurate; the second was off coordinates by approximately two miles.
According to the other two members of the team of three (Kevin Nowack and Dave Williamson), they were attempting to reach the summit of the Middle Teton during a day climb from their campsite in the Meadows. The three started the day by climbing directly above camp. This choice of route deviated from the normal climbers’ trail by ascending loose scree onto steep slopes. From a high point, the three men became aware of the need to traverse back to the South Fork of Garnet Canyon. As they traversed a small rockslide occurred near their location. Then, as they were crossing the base of a large chute, a very large rockfall cut loose from a cliff face high above their location.
Nowack and Williamson were able to cross the chute and find shelter under an overhang. Phil White (54) was unable to cross, so he took shelter beneath a large boulder. The majority of the very large boulders in the rockfall just missed his location, but a large number of smaller rocks and dirt filled in around his location and buried him. Once the rocks stopped moving, Nowack and Williamson came to his aid. They were able to dig him out by hand. They pulled about two or three feet of dirt and rock away until he was uncovered. He was badly injured, so they kept him warm and did not move him until others arrived to help.
Exum Mountain guides Mike Shane and Brenton Reagan went to the scene and assisted with medical care until Jenny Lake rangers arrived. It was confirmed that only a single person needed medical evacuation. Around 11 a.m., helicopter 25HX responded to the area with Rangers Schuster, Armitage, and Fletcher. They provided advance medical treatment for White’s fractured extremities and possible internal injuries. He was back-boarded, placed in a litter, and prepared for short-haul to Lupine Meadows.
Analysis
Rockfall in the Teton Range is a common occurrence year-round. Over the past several years, multiple large rockslides have occurred in and around Garnet Canyon. Throughout the summer, the northern couloirs of Nez Perce have seen multiple small rockslides. During the previous days, monsoonal moisture had deposited a large amount of rain in the area. The rockslide was most likely due to below-average seasonal snow and the wet conditions. (Source: Rich Baerwald, Incident Commander.)</t>
  </si>
  <si>
    <t>Seizures - Complications from HACE, Pre-Existing Condition 
Washington, Mt. Rainier, Disappointment Cleaver</t>
  </si>
  <si>
    <t>On August 17 at 5:30 a.m., an RMI guide (Dave Hahn) called Enumclaw dispatch and reported that he was guiding a 19-year-old client who had gone into seizures at the top of Disappointment Cleaver. The patient was short-hauled and then transferred to an air ambulance for definitive care at Harborview Hospital.
Analysis
The patient “had a history of brain tumors.” (Source: Mt. Rainier ranger report.)
(Editor’s note: While not a climbing accident, this report is included to point out the importance of disclosing previous medical conditions to guides and/or fellow climbers.)</t>
  </si>
  <si>
    <t>Stranded - Knee Jammed in Crack 
Wyoming, Vedauwoo, Easy Jam</t>
  </si>
  <si>
    <t>On April 21 a climber (mid-20s) got his knee stuck in the crack of a 40-foot climb called Easy Jam (5.4) on the Nautilus formation. Neil Mathison, on duty as Albany County Sheriff’s deputy, and Rick Colling, of the Wyoming Highway Patrol, were on scene by 4 p.m. Mathison, who is experienced in high-angle rescue, reached the subject and ensured that he was anchored to the rock. Mathison then attempted to loosen the climber’s knee without success. He called for help from local climbers with the Medicine Bow Nordic Ski Patrol.
Ski patrollers arrived on scene with additional climbing and medical equipment by around 7:30 p.m. They ascended via an adjacent route (Cornelius, 5.5), set up a Z-rigged raising system at the top of the climb, and gave the subject some motor oil to lubricate his leg. They extricated him on the first pull. His leg was scraped, bruised, and sore.
Analysis
Some knowledge of climbing self-rescue within the party might have eliminated the need for an organized rescue. Because the climb is short, one rope would have been sufficient to establish a raising system above the stuck climber. (Source: Myron Allen, member of Medicine Bow Nordic Ski Patrol.)</t>
  </si>
  <si>
    <t>Stranded - Weather 
Canada, Alberta, Jasper National Park, Mt. Edith Cavell, East Ridge</t>
  </si>
  <si>
    <t>In the early morning of August 9, two climbers left the Cavell parking lot at 3:30 a.m. for an attempt on the east ridge of Mt. Edith Cavell (3,363 meters, Grade III, 5.3). They bypassed rock terrain to climb a snow gully at the start of the route, which added time to their ascent. Once into the more technical rock terrain, they roped up and began to ascend the ridge. Their progress was very slow. By 2 p.m. they reached their highpoint above the big shoulder on the ridge and level with a thin snow band that transects the face at 2,900 meters. It began to rain lightly, and the rock above looked committing, wet, and slippery.
They decided that in their current condition it was too risky to continue up or climb back down. At 2:15 p.m., with a thunderstorm building, they called for assistance on their cell phone. As the weather continued to worsen, with an afternoon buildup around the peak, the subjects were quickly located at approximately 2,900 meters on a good ledge. At 4:30 p.m., two Visitor Safety Technicians were slung to their location and they extracted by heli-sling.
Analysis
The east ridge of Edith Cavell is a long, sustained rock ridge and requires good time management and strong skills in order to complete the route and then descend the west ridge, which has a very long hike out, in a single day. A typical round trip via this route is usually 12 to 14 hours. These climbers made decisions that cost them valuable time and energy, especially in light of a weather forecast that was characteristic for that time of year (thunderstorms building in the afternoon). They were well prepared with all the safety gear to manage the route and undertake a bivouac, but they found it difficult to move efficiently over this terrain, given their skill set, risk tolerance, and degree of fitness.</t>
  </si>
  <si>
    <t>Stranded, Failed to Follow Route – Inadequate Food/Water/Clothing/Equipment 
Nevada, Red Rock, Pine Creek Canyon, Cat In The Hat</t>
  </si>
  <si>
    <t>My climbing partner, Marty Goss (50) and I, Paul Spence (52), met at Red Rock for a week of climbing. On March 14 we had planned to climb Cat in the Hat, a six-pitch 5.6 trad route in Pine Creek Canyon. We were the only ones on the route and could see another set of climbers on the opposite wall across the canyon. By the time we were on the fifth pitch, a pair of faster climbers had caught up with us. They were smooth and very efficient at building anchors.
Sometime late in the climb, we could hear someone calling for assistance. We thought was coming from the climbers across the canyon, but we couldn’t see them. During our second rappel from the top, we realized the calls for assistance were actually coming from climbers who were stranded below us. As best we could decipher, their rope didn’t reach the ground during their last rappel. When we reached our fourth rappel station, we decided we would rappel down to assist the stranded pair.
While the climbers above us angled to the left to access the normal descent route, Marty and I rappelled down the fall line to reach the stranded climbers. Before rappelling, we confirmed with the stranded climbers that we could reach the ground from their location with two ropes (ours and theirs combined). Marty rappelled first. As soon as he could, Marty confirmed that our rope would indeed reach the stranded couple before committing to the rappel any farther.
Upon reaching the young college couple, he found them standing on an 18- inch ledge. He learned they were on spring break with friends from University of Utah. The gal was anchored into a small tree, and the guy wasn’t anchored into anything. He was just standing on the ledge and not tied in. Neither had helmets. Marty told the guy to immediately tie into the tree. It was getting toward the end of the day, and the sun was setting beyond the canyon walls. The gal, who was wearing short shorts and a halter top, was getting cold. As it turned out, they had started climbing Cat in the Hat and had accidentally gotten off route. After getting into some much more difficult climbing, they decided to do some intense downclimbing and rap off the route. As they were not on a standard descent route, they became stranded.
Analysis
Their equipment was on the lean side, and neither of them had a jacket. They had learned to climb in the gym and eventually progressed to trad climbing in Big Cottonwood Canyon, east of Salt Lake City. They owned a guidebook but had chosen to leave it at camp, thinking they wouldn’t need it. Neither of them used auto-block back-ups on their rappels, so I rapped first to provide a fireman’s belay from the ground. The landing was in a thicket of what seemed like holly bushes, so we gave the young lady one of our jackets so she wouldn’t get too scratched up getting out of there. We all eventually made it back to our packs at the base of the climb.
Granted, this turned out to be a mild incident, but I believe today’s climber can learn much from it. Outside of not wanting to carry the weight, I can’t see why you wouldn’t bring your guidebook to a place and route you’ve never done before. What college student doesn’t have a cell phone and not carry it everywhere? Next time, take a picture of the route page in the guidebook.
The couple started the climb late in the day and had no extra layers or water with them. Their sparse rack might have limited their rappelling options as well.
After climbing for 35 years it’s safe to say that I’m an old-school climber. Although it is purely opinion on my part, it seems that many of today’s generation of climbers become great technical climbers while skipping many of the basics. Many come from the gym environment. Then they get their harnesses, shoes, belay devices, and rope and head out into the world of unforgiving gravity. If they drop a belay device from on high, they’re stuck because no one ever taught them to improvise a body belay. It seems that many don’t give a thought of carrying an extra ’biner or even a prusik cord to help them out in a jam. And as we know, all of us eventually get into a jam. Let’s help each other out, folks, because it seems like we’re raising a generation of 5.12 climbers with 5.5 knowledge of how to deal with the predicaments we find ourselves in while climbing. (Source: Edited from a report by Paul Spence.)
(Editor’s note: We can suggest one benefit of not always carrying a guidebook: Every climb you do will feel like a first ascent. Learning how to figure out the route—and being able to downclimb when you have reached a point beyond your level—builds skill and confidence. Just be sure you have the gear and knowledge to get out of whatever predicaments climbing “blind” will get you into.)</t>
  </si>
  <si>
    <t>Stranded, Inadequate Equipment 
New York, Lake George, Rogers Rock, Little Finger</t>
  </si>
  <si>
    <t>On October 13 my partner (27) and I climbed the route Little Finger on Rogers Rock, a three-pitch 5.5 with a descent by 60-meter rappels from bolted anchors to the right of our route. I brought a 70-meter (9.2mm) single rope, and a 75-meter (5mm) static rope to use as a tagline and pull cord, using a modified Reepschnur technique to rappel and retrieve my rope.
After finishing the climb around 4:45 p.m., we rappelled the first 60-meter pitch, anchored into the second set of rap anchors, and began to retrieve the rope using the 5mm tagline. We were able to pull the tagline about 20 meters but could pull no further. Despite our best efforts, including application of full body-weight force, we could see that the end of the single rope was not moving, roughly five meters above us. We felt it was not safe to ascend the thin line with our 5mm prusiks, and I did not feel safe free climbing up to the end of the lead rope, as I did not have any way to protect against a Factor 2 fall and the rappel was off the route line. Around 5:50 p.m. we saw a passing boat. We decided the safest way down was to yell and ask them to notify park rangers.
The park rangers were able to ascend the mountain via a hiking trail on the backside, set up an anchor, and lower in to retrieve the snagged rope system. The rescue ranger then took us down to the bottom of the remainder of the climb safely. Fortunately, secondary accidents and illnesses were avoided as we both had extra layers, headlamps, water, food, and well-charged cell phones.
Analysis
Although I have employed this method of rappelling, using a thin static tagline to pull a single rope, this experience made it clear that it has several potential drawbacks, particularly with an increased risk for getting the rope stuck during retrieval, due to the bulkiness of the knot. I had assumed the granite slab of Rogers Rock would be clean enough to use this method, but experience proved otherwise. There were several cracks and features on the rock where a knot could have easily gotten caught. Using a double or half rope system would have decreased this risk. Other accidents have been reported with incorrectly tied knots as well. In the future, I will only utilize this method when it is clear that the rappels are clean and there is low friction.
With regard to self-rescue, it may have been feasible to ascend the 5mm pull cord with my 5mm prusiks, but we felt it was too risky. It is possible that I could have safely ascended the rope without incident, but I was less zealous about pursuing this method for the following reasons: (1) risk of the rope becoming unstuck during ascension, and (2) uncertainty about the strength of the 5mm pull cord for ascending, given that it was under significant tension and possibly rubbing against the rock. (Source: Cedric Bien, 28.)</t>
  </si>
  <si>
    <t>Stranded, Weather 
Canada, Yukon Territory, Kluane National Park, Mt. Eaton</t>
  </si>
  <si>
    <t>The events in question occurred between May 7 and May 19. Prior to this, the climbers spent a week in Haines, Alaska, waiting to fly in to the Seward Glacier, during which time storms broke precipitation records for much of southeast Alaska. Forecasts toward the end of this weather cycle projected a significant but short-lived high-pressure system. On May 7 the two-member climbing team was flown from Haines to the lower Seward Glacier (1,129 meters). The party’s objective was the east ridge of Mt. Augusta (4,289 meters), reached by a long traverse over Mt. Eaton.
The climbers selected the east ridge of Mt. Eaton instead of the narrow, rocky southwest ridge. One member of the team was older and slower. Mindful of this and the short weather window, the team decided to stash some supplies at an elevation of 2,039 meters in order to make a lighter ascent of Mt. Eaton. On May 10, from their high camp on an exposed foresummit at 2,652 meters, it took the climbers a little more than five hours to cover the three kilometers (nearly two miles) to the main summit of Eaton. During the ascent they encountered false tops, huge mushroom domes, and an undulating, corniced ridge. As the climbing party started its descent from the summit on the same day, cloud cover descended with them. By the time the climbers reached camp, one member of the party had reached his limit and could go no further.
Based on the forecast, the party had expected one more day before a storm occurred. Unfortunately, the climbers found themselves groping in almost total whiteout conditions the next day—an untenable situation in the crevassed and corniced terrain. Hence, they climbed back to their campsite and set up their tent again. With only one day of spare food, the party was trapped for the next eight days due to severe weather conditions. Dealing with the storm became physically demanding due to the combination of cold, dampness, minimal rations, constrained hydration, confinement, and periodic exertion. Their food ration was about half an energy bar each day.
During this time, massive amounts of snow accumulated and the flat summit became a corniced dome. They had to dig out the tent repeatedly and re-pitch on top of the accumulating snow pack. The party had to keep the tent sealed most of the time, so they could not safely use the stove. Consequently, they relied on melting water in their sleeping bags.
A second attempt to descend on May 15 served only to demonstrate their weakened ability to cope with the thigh-deep snow. The climbers contacted Jasper Dispatch by satellite phone, and they were transferred to the Kluane Duty Officer. (Park personnel had been in regular contact with the climbers.) When a brief clearance finally came on May 19, they were extracted by helicopter to Haines Junction in an impressive rescue organized by Kluane National Park. It was several more days before the weather settled fully and their base camp equipment could be retrieved.
Analysis
Team limitations drove the difficult decision not to continue descending late on May 10. They probably put too much reliance on the weather forecast. The weather information came from a collation of various weather sources: Kluane National Park weather models, U.S. National Park Service partners on the Alaska coast, discussions with the park rescue pilot, and direct contact with the climbers at least twice a day in order to assess firsthand observations of visibility and precipitation trends. The eight-day storm was unusual in duration but not unprecedented. It is possible that had the team remained at their low point, instead of re-ascending and pitching the tent, they might have been able to use brief clearances to continue the descent.</t>
  </si>
  <si>
    <t>Weather - Benighted, Exceeding Abilities 
Washington, Mt. Rainier, Liberty Ridge</t>
  </si>
  <si>
    <t>"On June 23, climber Patrick Moore (52) dialed 911 from his satellite phone around 5 p.m. Patrick and his partner, Peter Roach (mid-40s), had climbed Liberty Ridge in deteriorating weather. The ascent took them longer than planned, and incoming weather reduced visibility. Patrick and Peter felt uncomfortable navigating the descent of the Emmons/Winthrop Glaciers route. Dispatch transferred the call to Ranger Payne at Camp Muir, who advised the party to ascend to the crater rim and set up camp for the night, then descend the Disappointment Cleaver route when conditions improved in the morning. He advised against navigating at night in poor visibility. The climbers descended in the morning, passing Camp Muir by afternoon. Ranger Hutchins provided transportation from Paradise back to their vehicle at White River Campground.
Analysis
The party of two did not have sufficient skills to navigate their intended route in the weather that occurred and did not have an appropriate backup plan if weather changed for the worse. (Source: T. Payne, Ranger.)"</t>
  </si>
  <si>
    <t>Weather - Overdue 
Washington, Mt. Rainier, Emmons/Winthrop</t>
  </si>
  <si>
    <t>On August 25 a private party of five climbers led by Marcos Franco (23) attempted to summit Mt. Rainier via the Emmons/Winthrop route. While descending from the summit, they experienced high winds and low visibility and decided to shelter in place. The following day they were unable to descend, due to inclement weather. On August 27 climbing rangers reached the party at 13,100 feet and led them to Camp Schurman, where they rested overnight. A team of volunteers from the Seattle and Everett mountain rescue associations climbed to Camp Schurman to assist. All parties were out to Glacier Basin by 11:30 a.m. on August 28. After medical assessments of two individuals, it was determined that no serious injuries had been sustained by the overdue party, and they self-transported from the scene.
Analysis
This party did many things right. They practiced together. They hiked to Schurman together during their training. They climbed Mt. Adams together. A member of their party had been to the summit before. This party’s main failure was not planning for the weather (which was unseasonably unstable during the period). They had a GPS but did not get GPS tracks on the way up or place any waypoints. They also did not carry any wands.
Once they summited around 11 a.m., the weather deteriorated and obscured their descent route. They were unable to descend past 13,900 feet. They spent the night in an igloo they built. The next day they descended another 800 feet, but were unable to find their way down through the maze of crevasses they had come through. They built another snow cave large enough for five people, using their ice axes and snow flukes. When we arrived on scene, I asked them what they were going to do if we didn’t come. They said that they would have built a bigger snow cave. (Source: Stefan Lofgren, NPS Ranger.)</t>
  </si>
  <si>
    <t>Avalanche 
Canada, British Columbia, Glacier National Park, Sifton Col</t>
  </si>
  <si>
    <t>Around 2 p.m. on March 24, a party of three began a ski descent of the southwest slope below Sifton Col. It was a mild, clear day with light winds. Two members of the group remained at the top of the slope, while one skied down to assess conditions. The skier triggered a size 2.5 slab avalanche near the middle of the slope and was knocked over and carried down the slope. He was buried under approximately one and a half meters of debris in a natural terrain trap.
The two remaining party members performed a companion rescue and uncovered their unresponsive partner. The patient was moved to a safer location, less affected by possible additional avalanches, and CPR was initiated immediately. One person stayed on scene and continued CPR while the second person skied back to the Rogers Pass Discovery Centre to report the incident.
Parks Canada Visitor Safety Specialists received the report of the incident at 3:25 p.m. The avalanche hazard was assessed, and it was deemed safe to land next to the toe of the avalanche deposit. Two rescue specialists continued CPR with an automated external defibrillator (AED), while a third rescuer remained on lookout for further avalanches. With no signs of life coming from the victim, CPR was discontinued and all personnel were evacuated from the accident scene.
Analysis
The avalanche was likely triggered at a thin spot on a scoured, south-facing alpine slope. After the avalanche, exposed rocks were present on the bed surface. These would not have been visible prior to the event. Shallow, weak spots in the snowpack around rocks are common trigger points for avalanches. The avalanche was triggered on a persistent weak layer consisting of surface-hoar crystals on top of a strong, thick crust. This weak layer, combined with direct solar warming of the surface snow, contributed to the size of the slab that released.
The avalanche released well above the trigger point, and the victim was carried into a depression where the debris piled up. Terrain traps like this depression need to be evaluated carefully, as they increase the consequences of even small avalanches.
The group made a good decision to put only one member on the slope to assess the conditions and have spotters in safe locations. During the ensuing rescue, the two party members showed great foresight by moving the victim to a location less exposed to surrounding avalanche terrain. Rescuer safety is a top priority in every rescue.
Editor’s note: The website of the Canadian Avalanche Centre has published a series of very instructive and entertaining online exercises for practicing route selection in avalanche terrain. Find them here: http://www.avalanche.ca/cac/training/online-course/reducing-risk/route-finding-exercises.</t>
  </si>
  <si>
    <t>Fall into Crevasse, Skiing Unroped 
Canada, British Columbia, Yoho National Park, Daly Glacier, Wapta Icefields</t>
  </si>
  <si>
    <t>"A party of three was ski touring over a number of days from Peyto Lake to Sherbrooke Lake on the popular Wapta Traverse. The group left Balfour Hut around 11 a.m. on the morning of March 12, and crossed over the Balfour High Col (approximately 3,000 meters) in the early evening, with near whiteout conditions. After starting to descend the Daly Glacier toward the Scott Duncan Hut, five kilometers away, the team members decided to unrope. At approximately 7:30 p.m. one member of the party fell into a crevasse. Another skier went to the edge, on belay with a rope, and yelled into the crevasse but received no response. The skiers received a weak beacon signal originating 35 meters below, inside the crevasse. A rope was lowered 60 meters, but there was no pull on the end. The two skiers on the surface decided there was nothing they could do, given the darkness and weather, so they left their skis to mark the crevasse, walked up to a flat area above the crevasse, and dug a snow cave at around 2,700 meters. They activated the SOS on their SPOT satellite beacon around 11:30 p.m.
From March 13 until March 15, Parks Canada Visitor Safety (VS) rescue crews tried repeatedly to reach the area, but were unable to access the site due to unusually stormy weather and high avalanche danger. On March 15, with the weather marginally better, a VS team was inserted near the crevasse by helicopter. They were able to ski up to the accident site, where they discovered a pair of skis near the SPOT GPS location. The team investigated the area near the skis and found an open hole in the crevasse. One VS rescue member looked into the crevasse but could see no clues. An avalanche beacon search did not reveal any signals, and there was no response to shouts. As the helicopter was preparing to bring in more equipment for an extensive crevasse rescue, the pilot spotted a party of two on the surface a few hundred feet above the VS team.
The VS team’s priorities immediately shifted to the two survivors, who were soon escorted to the nearby heli-pad. The survivors were evacuated by helicopter in very bad weather and taken to a hospital, where they were treated for minor cold injuries. The weather and avalanche conditions were very poor for the next four days. During a clearing on March 19, crews were able to access the crevasse site and reach the deceased.
Analysis
This incident occurred on a popular ski-touring route that is often undertaken at this time of year. One causal factor was the party deciding to unrope in near whiteout conditions and fading daylight. It is common for parties to ski downhill unroped on glaciers, but skiers should always weigh this decision in light of changing or unfamiliar conditions, snow depths, visibility, and so on. Another factor was the route the party followed toward the Scott Duncan Hut, which was steeper and more crevassed than the route most parties take.
Given their experience level, darkness, and the stormy conditions, the party thought it would be too dangerous to venture down into the crevasse or to continue to Scott Duncan Hut after the accident. These decisions were the right ones, given these circumstances. Under such conditions, it may be possible to descend into a hole to check on a fallen skier or climber, but actually getting someone out of a tight crevasse is a very difficult and technical process. It typically requires more rescue resources than parties have available to them.
The skiers remaining on the surface were prepared to bivouac for numerous days, having sleeping bags, a stove and fuel, food, extra clothing, and navigation equipment. They also had a SPOT satellite device, which was accurate and enabled them to initiate a rescue. Of note, SPOT devices are essentially one-way communication systems. Although Visitor Safety knew there was a call for help, they did not know the nature of the incident. There are many such devices on the market, and their capabilities are steadily evolving. If you purchase one, be sure to understand the limitations of your particular unit."</t>
  </si>
  <si>
    <t>Fall on Rock - Handhold Came Off 
Canada, Alberta, Banff National Park, Tunnel Mountain, Gooseberry</t>
  </si>
  <si>
    <t>On July 21 a party of three was climbing Gooseberry, a seven-pitch, 5.7 rock route. The lead climber was on pitch three when he dislodged a loose handhold. He fell approximately 10 meters and landed on his back, sustaining injuries. One partner climbed up to the fallen climber while the second placed an emergency call to Banff Dispatch. The partner was able to lower the leader to a sloping ledge, where they waited for a rescue.
Two Visitor Safety Specialists were dispatched to the accident scene. By coincidence, the rescue helicopter was in Banff at the time and the two specialists were overhead within about 15 minutes. The first specialist slung into the station below the climbers and rigged an anchor for the second specialist. After the second specialist arrived, the first climbed up to the injured climber. The first specialist then established another anchor and belayed the second specialist up. Over the next 20 minutes, the two specialists packaged the victim with some difficulty into a vacuum mattress and Heli-Rescue Bauman Bag. He was also rigged with a releasable system so that the specialists could safely transfer the climber to the helicopter long-line.
Analysis
The rock on climbing routes in the Canadian Rockies is inherently loose. The climbing team was adequately experienced for the route and was prepared to deal with the emergency situation—for example, safely tying off the fallen climber and knowing the correct emergency telephone numbers.</t>
  </si>
  <si>
    <t>Rappel Error/Failure 
Canada, Alberta, Grassl Lakes, Fiberglass Undies</t>
  </si>
  <si>
    <t>The climber had prepared to rappel from the top of a sport route. As the rappeller descended she removed the upper three quickdraws. Shortly after that, the climber fell to the ground and landed on her back. It was noted that the rope ends were uneven. One rope end was on the ground, and the other was six to eight meters up. There was no knot in either strand. As the upper end of the rope passed through the rappel device, gravity took over and the rappeller fell.
Other climbers in the area had medical training and immediately began first aid. They also contacted EMS, which was able to attend the scene on foot. Meanwhile, a heli-sling operation was initiated for evacuation of the vcitim. The climber was slung to EMS, and the patient then carried to the hospital. It was reported that the victim sustained a fracture.
Analysis
It is assumed that the rappeller did not utilize a safety or backup knot (autoblock, prusik, etc.), nor were stopper knots tied into the ends of the rappel lines. As well, no helmet was worn. Had the climber communicated with the people on the ground, the misalignment of the rope would have been brought to her attention.</t>
  </si>
  <si>
    <t>Rappel Error/Failure 
Canada, Alberta, Jasper National Park, Mt. Redoubt, Northwest Ridge</t>
  </si>
  <si>
    <t>"In the afternoon of August 15, Visitor Safety received a call about an overdue solo climber on the northwest ridge of Mt. Redoubt (3,120 meters, Grade III, 5.6) in the remote Tonquin Valley in Jasper National Park. Initial investigation found that the climber had missed his scheduled check-in time using a satellite phone the night before. Visitor Safety Technicians found his vehicle at the trailhead and performed a hasty search of the area, which revealed nothing. The next afternoon, as the weather lifted, the climber’s body was located from the air, 500 meters below the summit on a small patch of snow in a gully on the west face. It appeared as though he had been rappelling, but it is not clear what caused him to fall or lose control of the rappel.
The steep walls prevented the helicopter from safely deploying the recovery team right at the site, so three Visitor Safety Technicians were slung to a buttress near the climber, and they climbed broken ledges to access a site above him. From here, a technician was lowered onto the steep snow patch to package and sling the subject off the face.
Analysis
This climber was very experienced and thoughtful. He understood the risk he was taking and had the necessary skills and fitness. He also had a solid check-in plan with his family. By all accounts, the route was well within his skill set, and he had the means to retreat from the route. It appears that this was a rappelling accident, but it is not clear if he had slung a block with his rope and the block failed, if there was a failure of equipment at his anchor, or if the weather played an issue (afternoon thunderstorms and high winds)."</t>
  </si>
  <si>
    <t>Rappel Error/Failure, Climbing Alone 
Canada, Ontario, Dryden, Banana Lake</t>
  </si>
  <si>
    <t>On May 6, a lone climber with 22 years of experience headed out to the Banana Lake climbing area. The pull-off is four kilometers down a logging road, and the walk to the cliff is one kilometer. Between 9 and 10:30 a.m., the climber did some route cleaning and placed two bolts on a new route. He then engaged in some roped soloing. After performing several top-roped ascents, he endeavored to move over to the next set of anchors to climb two more routes before calling it a day. He set up the rope to rappel to the other anchors, about five meters to the left and five meters lower down. He weighted the rope and began to traverse over. About halfway across, he began free-falling for about 15 meters.
The climber did not lose consciousness upon impact. He immediately stood up, noting that he was covered in blood. He removed his harness and began walking down the trail, looking for cell reception to call for help. He was able to make the call as he reached his vehicle, and the ambulance and police were dispatched. The climber sustained a dislocated shoulder, a head laceration, a broken foot, a severely bruised tailbone, minor internal bleeding (which took care of itself within a couple of days), and some minor bumps and bruises.
Analysis
A friend went out to look over the site and retrieve the climber’s gear. He concluded that a locking carabiner clipped to the ground-anchor bolt, connected to a figure-eight loop tied in the end of the rope, had become detached. There was no failure of bolts, rope, knots, or the carabiner.
According to the fallen climber’s self-analysis: “I’ve replayed the scene in my head over and over since that day, and though I thought that I had locked the ’biner, I obviously hadn’t. From now on I will check the setup on each lap, use an auto-locking carabiner, and make sure everything is backed up. Had I used a backup on the ground anchor, this would not have happened. Plus, I will always wear a helmet.”
From the description provided, it is assumed the rappel setup was this: One end of the rope was attached to a ground bolt with a locking carabiner and a figure-eight loop (this attachment was the point of failure). The rope ran up through the top anchors, and the rappeller descended the other side of the line. Rappelling both strands of the rope might have prevented this accident. This would have isolated the lower anchor point from the rappel system.</t>
  </si>
  <si>
    <t>Stranded, Inadequate Equipment, Inexperience 
Canada, British Columbia, Glacier National Park, Uto Peak</t>
  </si>
  <si>
    <t>On July 6 about 6 a.m., a party of three left the parking lot to climb the southwest ridge of Uto Peak (2,927 meters). They had some difficulty with the steep snow on the approach to the Uto– Sir Donald col, due to very lightweight footwear, and two group members had limited experience, causing the party to take more time than anticipated on the climb. They reached the summit and began descending the northwest ridge late in the evening. They completed two rappels before being caught by darkness around 9:45 p.m. They soon stopped, planning to rest for several hours.
At about 3:30 a.m. the next morning, it began to rain and snow. Due to the slippery rock and the lack of footwear required for descending steep snow, they decided to rappel down the west face of Uto, rather than continue down the northwest ridge. They had completed several rappels from boulders before realizing they were entering progressively more challenging terrain. They decided to request a rescue.
At 8:14 a.m. on July 7, the group called 911 and the party eventually was transferred to Visitor Safety in Glacier National Park. The climbers reported they were uninjured but hypothermic and dehydrated. The weather at the time was cloudy with fog patches and rain in the valley and sleet above 2,100 meters. The Visitor Safety rescue team located the stranded climbers by air and slung onto a ledge five meters below them. The rescuers climbed up to the party and slung them off the face to the basin below.
Analysis
Better footwear would have sped up the approach on steep snow, allowed more time for climbing, and made the steep snow descent off the northwest ridge a possibility. Crampons may also have been useful as well. Some spare clothing, gloves, and an emergency tarp would have allowed them to spend the night in greater warmth and comfort. On longer alpine routes it is good to set a turnaround time and adhere to it if things take longer than expected.
Recognizing that they were not prepared for the situation they were in and calling for assistance was a very good group decision to prevent further complications. Many phones can call 911 if within range of a cell tower, even if they do not have service through the local provider. When calling 911, identify which national park you are in and ask to be connected directly to Parks Canada Emergency Dispatch to minimize the amount of time it takes for your call to reach the Visitor Safety team. Carrying a SPOT device or other emergency locator beacon is another good option, in case your phone does not work.</t>
  </si>
  <si>
    <t>Avalanche – Climbing Unroped, Weather 
California, Laurel Mountain, East Face, Mendenhall Couloir</t>
  </si>
  <si>
    <t>On April 6 my partner (age 44) and I (age 29) set out to climb Laurel Mountain (11,812’) via the Mendenhall Couloir (3,000’, III, Class 4, Steep Snow). We started hiking around 8 a.m. and reached the base of the couloir by 8:45 a.m. The weather was clear and the air temperature around 40°F. The couloir contained enough snow for a winter-style ascent, but there was not enough snow to descend on skis, with exposed rocks and bare spots. We dug a snow pit right at the base to check the snow conditions, and there was no indication of a weak layer. Everything seemed consolidated. But it was warm, especially as we went up.
We carried winter gear, crampons, ice tools, avalanche beacons, helmets, a rope, and some rock protection. This was our first time in the couloir, and we wanted to be prepared in case we needed to set belays. We were climbing unroped as we felt the conditions were quite within our moderate level of experience (the snow was 45° or less). We initially climbed with crampons until reaching a 30-foot rock slab. The remaining ascent was without crampons.
By 10 a.m. we’d gained 1,500 feet and were halfway up the mountain. At this point there is a band of red-colored rock and the gully splits. I heard a low rumble and looked up to see a snow cloud coming down the right-side gully. We immediately took a few steps to the left. Just to the right of my partner, a step away from clearing the slide, I was caught and carried downward. I tried to self-arrest, but there was too much snow sliding beneath me. I lost grip of my ice axe and struggled to stay atop. Throughout my slide, I fought to grab onto rocks and reorient myself. I fell over a few large drops, including the 30-foot rock slab. Near the bottom, after sliding and falling around 1,000 feet, I was able to hold onto a ledge and stop.
Luckily I was not buried and was able to extricate myself from the snow. I found a small ledge where I could drop my backpack, patted myself down for injuries, and yelled, “I’m okay!”. Within seconds I heard my partner calling for me. After making visual and audible contact, I asked that he move away from the gully and onto the rock. It took him 15 minutes or so to downclimb to me.
My right thumb was bleeding; I also felt pain in my left hip, tailbone, and right knee. While waiting for my partner, my hands and fingers started to tingle and shake. I felt exhausted and just wanted to sleep. After my partner reached me, I took 600mg of ibuprofen and we were able to walk out to Convict Lake without further incident.
A doctor’s visit revealed abrasions to my hands and hip and increased curvature in my tailbone, possibly due to a high-impact fall. I also continued to have tingling and shaking for 10-plus hours.
Analysis
This was a wet-snow avalanche with small to medium-size snowballs; it contained no fresh snow and was very heavy and clumpy. The Eastern Sierra Avalanche Center advisory for the day had mentioned low to moderate risk for east-facing slopes, like the one we were on.
The warm weather was likely the main factor in this slide.It’s also likely that our position on the open, upper slope was too centered; we should have climbed along the side of the couloir. However, lower sections of the couloir are so chute-like it would be impossible to climb out of the avalanche path. [Source: anonymous climber.]
[Editor’s note: With an earlier start these climbers likely could have climbed the couloir before the snow heated up dangerously. Ascents of east-facing snow climbs in the spring and summer are best started before dawn.]</t>
  </si>
  <si>
    <t>Exposure, Loss of Eyesight — Inadequate Equipment 
Washington, Mt. Baker</t>
  </si>
  <si>
    <t>Our party of eight departed base camp (ca 6,400’) for the Easton Glacier route at approximately 1 a.m. on June 9, 2013. It was very windy and cold. We had to shout to be heard, even in close proximity.
I noticed on the Roman Wall (steepest section of the route) that Climber 1 was slower than I would have expected, but he communicated that he was fine so we continued. On the summit, at about 5:50 a.m., one of our teammates informed me that Climber 1 had blurry vision. It was primarily in one eye, and he said he could walk, but slowly. When we reached the caldera, Climber 1’s vision had deteriorated to “20 percent” of what it should be. He said he could see only about five feet in front of him—beyond that was just a blur. He put on a coat and sunglasses (the sun had just risen), and we took his pack and arranged ourselves so he was second on a rope of four, with a strong leader in front and me just behind to guide him. A quick medical exam did not reveal any obvious causes (e.g., no AMS or head injury) or pertinent history (no previous problems at altitude, and he did not wear contacts).
We tried to raise the other rope teams on a radio but had no luck in the howling winds. We had a slow trip back to camp but made it without incident. We guided the impaired climber carefully over the handful of crevasses we encountered, most of which were barely open. During our descent, a member of another team in our party radioed that Climber 2 was suffering from similar symptoms. After some sleep in camp, Climber 1 reported that his vision had improved and he could walk out unaided. Climber 2’s vision remained impaired, even after some sleep, and so we divided up her gear and guided her out. We walked out without incident.
Analysis
According to Climber 1’s eye doctor, the cold and high winds had damaged his corneas.The eye doctor said this is not uncommon in alpine environments. Both patients made a full recovery in a few days. In the future we will consider eye protection for trips where the wind and cold may be an issue. I will make a point to encourage my rope teammates to share any possible medical issues as soon as they suspect them. This incident also served as a reminder that radios may not be usable in some conditions, and that a single rope team should be prepared to be self-sufficient, even if others are nearby. All in all, we made many good judgments that day and the team worked well together to handle the situation. (Source: Will Kruse.)
[ Editor’s note: Corneal injury has been well documented in athletes participating in cold-weather sports. A study published in 1969 described a cluster of 29 cross-country skiers who participated in a 50-minute, 15km cross-country ski race at –15°C. Examination of the competitors revealed that 26 had developed corneal epithelial damage by the end of the race, and three had visual acuity reduction in one or both eyes [1]. In cold, dry conditions, like those experienced while climbing at altitude, the corneas become less sensitive, which might increase the chance that they could become scratched, abraded, or further dried out [2]. Thankfully, most of the damage is self-limited if the eyes are protected and allowed to recover without further environmental insult [3]. Even while climbing at night, climbers should protect their eyes from drying out, which can be accomplished by using low-light goggles or glasses. Any climbers with loss of vision while climbing should be evaluated by a medical professional, as corneal abrasion is just one possible etiology for decreased or loss of vision in this setting. Source: Dr. Joseph Forrester.]
Citations:
[1] Kolstad A and Opsahl R. Cold injury to corneal epithelium. Acta Opthalmologica 1969;47: 656-9.
[2] Bourcier T, Acosta MC, Borderie V et al. Decreased corneal sensitivity in patients with dry eye. Investigative Opthalmology and Visual Science 2005;46(7): 2341-5.
[3] Ansari I and Canning C. Frozen corneas in the desert: a case report. Grand Rounds 2012;12:6-9.</t>
  </si>
  <si>
    <t>Fall on Rock 
Utah, Indian Creek, Supercrack Buttress</t>
  </si>
  <si>
    <t>On the day before Thanksgiving, a 24-year-old climber was top-roping her last climb of the day: Gorilla (5.10). Approximately 15 feet up the climb, her foot slipped out of a jam while her left hand remained jammed in the crack. As she fell, her hand stayed stuck in the crack too long and she suffered a hairline fracture of her radius. Our group splinted the arm and drove her to the hospital in Moab, where she was diagnosed and treated. She climbed with just her right arm the next day!
Analysis
The climber hadn’t checked her foot before weighting it, and the jam was pretty insecure. In crack climbing, as in all styles of climbing, good footwork is the most important element of success. (Source: Chris S.)</t>
  </si>
  <si>
    <t>Fall On Rock – Climbing Unroped 
California, Palisades, Temple Crag</t>
  </si>
  <si>
    <t>On August 6 the Inyo County Sheriff’s Office was contacted by a hiker who reported an abandoned campsite near Third Lake. Deputies learned the camp belonged to Brenton Wright (27), who had been in the Sierra for one month, solo climbing various classic mountain routes. On July 30 he entered the Palisades region with the intention of linking the Temple-Gayley-Sill traverse with the Sill-Thunderbolt traverse. He never returned.
The Inyo County Search and Rescue Team was called upon to locate Wright in this massive area of technical terrain. From the air, Wright’s body was located approximately 900 feet above the base of Temple Crag, between the Venusian Blind and Moon Goddess Are?te routes. Five SAR members with technical climbing gear were inserted at Third Lake and hiked to his position. The team determined that Wright had fallen nearly 500 feet and sustained fatal injuries. His body was recovered by long line. (Source: Inyo County Search and Rescue/Victor Lawson.)
ANALYSIS
Soloing big mountain terrain has potential for big consequences, and any slip can turn fatal. Soloists should be particularly attentive to route-finding, selecting good holds, and minding mountain weather. (Source: The Editors.)</t>
  </si>
  <si>
    <t>Fall on Rock – Climbing Unroped 
Utah, Zion National Park, Spearhead</t>
  </si>
  <si>
    <t>On October 19, Christopher Spencer (47) of San Jose, California, was killed after falling from the approach to Iron Messiah (5.10+) on the Spearhead formation. Spencer and his partner were scrambling up the easy (low 5th class) but exposed buttress to the base of the technical pitches, when Spencer slipped and fell about 80 feet, hitting several ledges during the fall. He was not roped in or wearing a helmet.
Rangers responded to reports of the incident about 11 a.m. and reached Spencer and his climbing partner by noon. He was airlifted out, and medics were able to stabilize him during the rescue effort, which took nearly three hours, but Spencer died of his injuries at a hospital in St. George, Utah, later that day. (Source: Zion National Park.)
ANALYSIS
Iron Messiah is generally climbed in eight or nine pitches, with a long rappel descent. Eager to start a big day of climbing, many climbers choose to scramble the approach up a bushy ramp system to reach the first “real” pitch. This approach of a couple of hundred feet is 4th class or low 5th class, depending on the exact route followed. Given the exposure and Zion’s somewhat loose, sandy rock, great care obviously is needed. Simul-climbing is an alternative to soloing or belayed climbing on such approaches, but there is potential to snag the rope or pull off loose rocks. Consider shortening the rope for simul-climbing. In addition, helmets should be worn during a technical approach as well as the climb, especially on a popular route when other climbers may be overhead. (Source: The Editors.)</t>
  </si>
  <si>
    <t>Fall on Rock – Exceeding Abilities, Inadequate Protection 
Oregon, Smith Rock State Park, Zebra Zion</t>
  </si>
  <si>
    <t>On May 4, Forrest Koran (24) and Suruthai Pokaratsiri-Goldstein (27) began climbing a four-pitch trad route called Zebra Zion (5.10a). The climbers were members of an “Advanced Rock” class hosted by a local climbing organization. Koran led the fourth and final pitch, placing two small cams before he fell with about 15 feet of rope between himself and the belayer. Both cams pulled out and Koran impacted a 70–80° slab of rock after falling about 30 feet. He was reported to be unconscious for several minutes after the fall. (He was wearing a helmet.) The belayer tied off the belay at the anchor, called 911, and waited for rescue. Rescuers reached the climbers from above, and Koran was lowered approximately 500 feet and taken by helicopter to the hospital, where he was diagnosed with a sprained ankle, minor concussion, and minor injuries.
ANALYSIS
The injured climber was moderately experienced, with more time in the gym than outdoors, and he was leading a four-pitch 5.10 route that was likely beyond his abilities. His mentor was reportedly a 5.11 climber, but not a certified guide. Both cams placed by the subject failed to hold the fall—one cam’s lobes were folded inside-out in a manner consistent with a cam placement that is too small for the crack. Fall factors are greatest closest to the belayer, and therefore it is advisable to place more pieces in the first 15 to 30 feet of a pitch, especially in locations with consequential terrain below (in this case the slab under the belay). No effort was made to self-rescue. (Source: Matt Crawford, Deschutes County Search and Rescue.)</t>
  </si>
  <si>
    <t>Fall On Rock – Exceeding Abilities, Off-Route 
California, Tuolumne Meadows, Lembert Dome, Northwest Books</t>
  </si>
  <si>
    <t>It’s 10 a.m. on August 13 on Lembert Dome. Clank, clank, clunk. A yellow object shoots down the cliff. Jeff Los and I (both 23) start to chuckle at the thought of Curtis Burrowes (24) having to buy another number 2 Camalot. But laughter soon turns to concern as the rope pulls taut on my right hand and a scream pierces through spiraling gusts of wind. Curtis had disappeared around the corner nearly 20 minutes earlier with the intention of leading the second pitch (5.6) of Northwest Books. From our vantage, we couldn’t see his actual fall—just the yellow cam shooting across the sky—but a few hikers below call up to tell us that Curtis isn’t looking good.
Soon, a faint voice murmurs, “I’m okay.” I decide to tie in while Jeff belays me up to Curtis’ position. Serendipitously, an EMT is below, and he quickly free solos up to Curtis’ perch to help. Curtis is in rough shape: a possible concussion, severe back pain, disoriented, and he can’t move. Instead of climbing the 5.6 pitch, he had opted to climb a 5.9 variation—a daunting task for a new trad climber. He fell 40 feet and hit some ledges on the way down. He had fallen while trying to place the yellow cam. After a call to YOSAR, rescuers arrived with a litter in tow. Curtis was lowered down the cliff by litter, and Jeff and I, along with YOSAR, wheeled Curtis down to the parking lot. From there he was transferred by ambulance to Mammoth Lakes Hospital.
ANALYSIS
Curtis made it out relatively unscathed, with abrasions, a bruised back, and broken tailbone. He had only five to six months of trad climbing experience before this climb, and only up to 5.7. While getting off-route posed a problem, he made a further mistake by running it out because he was too pumped to set protection (even though many
options were available). In this instance he should have downclimbed instead of running it out. Jeff and I could not see Curtis well, as he was around the corner, so we will never know how much slack was out. (Source: Justin Raphaelson.)</t>
  </si>
  <si>
    <t>Fall On Rock – Inadequate Belay 
Roosevelt National Forest, Dream Canyon</t>
  </si>
  <si>
    <t>On a lovely spring day in April, I met several friends at the Oceanic Wall in Dream Canyon, a deep tributary of Boulder Canyon. After several warm-ups, I got on a 5.11d I had climbed several times in the past. The crux lies between the third and fifth bolts, where the route steepens in a small bulge and the holds are small and far apart. After clipping the third bolt—approximately 30 feet off the ground—I climbed a technical slab adjacent to a small (approximately two to three feet wide), right-facing dihedral with a seam in the corner. Getting to the fourth bolt entails moving over this dihedral to the left, but at this point I couldn’t reach the bolt. The third bolt was now about 10 feet below me and slightly to the right, below the dihedral. I started downclimbing to reposition and realized I couldn’t reverse the move over the corner. I decided to jump out to clear the dihedral and shouted to my belayer that I was coming off.
I expected to drop well below the dihedral, but instead, as the rope came tight, I swung hard into the wall below the corner and just below the third bolt. I was still in a push-off position so my right knee slammed into the wall, shattering my patella (kneecap). I was lowered to the ground, a distance of about 20 feet.
One of our party had a set of hiking poles, which we used to splint my leg, and with considerable support I was able to walk up the short, steep trail to the parking area. Coming down took about 10 minutes; the return trip probably took an hour. The patella is not a weight-bearing bone, so as long as I kept my leg fully extended the pain was bearable. I used a long sling under my foot to lift it when I had to climb over obstacles. From the parking area we drove to the local ER, where an X-ray revealed multiple fractures in the patella, entailing a later surgical repair.
Analysis
I believe several factors contributed to this accident. First, and most important, there was not clear communication between me and my belayer. Normally I ask everyone I climb with to jump up if I fall, in order to give a dynamic belay. I weigh 115 pounds with my clothes on, so most people outweigh me—some significantly. So it’s not difficult to give a dynamic belay, but the belayer has to be aware of the need for this. My belayer and I had climbed together for years, so I didn’t think to stress that fact again.
Second, the belayer was using a Grigri. These are fantastic devices, but like anything else can be misapplied. I think that when I shouted I was coming off, the belayer sucked in the slack, which resulted in me arcing into the wall from a short distance above the bolt. When I asked the belayer why she didn’t jump, she told me she thought I would hit the ground. I stopped at least 20 feet above the ground, so this was not a realistic concern. I have fallen on a number of the high-angle slabs at this area with no problem in the past. The only ledge on this climb was near the first bolt, well below me. The one obstacle I was concerned about was the dihedral, which is why I jumped out (i.e. backward) to avoid hitting the lip when I fell. In my experience, a useful metric for leading goes like this:
Before the first bolt, you will hit the ground if you fall.
Between the first and second bolt, you may well hit the ground if the belayer isn’t paying attention. This is probably the most dangerous area on the climb in terms of ground fall due to inattentive belaying. [See Know the Ropes on page 14 for an illustration of this hazard.]
After the second bolt, depending on bolt spacing, the belayer can begin giving a softer catch by jumping up or moving in toward the wall if the leader falls. Of course, ledges are always a concern and require additional judgment from the belayer.
Source: Beth Bennett.
[Editor’s note: In misguided efforts to give a “soft catch,” some belayers leave a huge loop of slack in front of them as they belay sport climbs—or even pay out slack as the leader falls. These methods may only increase the impact of a fall, as well as the risk of hitting a ledge or other obstacle. In an article about this incident in Rock &amp; Ice magazine, Alison Osius recommended belayers maintain a “gentle smile” of slack in the belay rope in front of them. A small arc of slack and a slight hop toward the first bolt are almost always sufficient to avoid short-roping the leader.]</t>
  </si>
  <si>
    <t>Fall on Rock – Inadequate Belay 
South Dakota, Victoria Canyon, Foot Fist Way</t>
  </si>
  <si>
    <t>Jimmy Burckhard, 31, was climbing the bolted route Foot Fist Way (5.13a) in a limestone canyon southwest of Rapid City on September 26. He had previously worked on the route a couple of weeks earlier. On this day he climbed partway up the route, yelled “take,” and his belayer held him for a rest. He continued up the climb and then, at about 70 feet, near the top of the route, he let go again. He expected to take a short fall, then lower and rest to attempt the redpoint. Instead he plunged toward the ground, impacting on his heels. Burckhard broke both feet, his wrist and thumb, and three vertebrae in his back.
A local climber hiked out of the canyon to a point where he could get cell reception and dialed 911. Responders carried Burckhard out of the canyon to an ambulance.
ANALYSIS
Burckhard was climbing with one of his regular partners, and both men are very experienced climbers. The belayer was using an assisted-braking device, and when Burckhard asked him after the accident what had happened, he responded, “The device failed.” No further information was available. (Source: The Editors.)</t>
  </si>
  <si>
    <t>Fall on Rock – Inadequate Protection 
Tennessee, Tennessee Wall, Ain’t So Eazy</t>
  </si>
  <si>
    <t>My friends and I had decided to end a day of climbing in late February with a 5.9 arête called Ain’t So Eazy. No one in our group had tried it before. Before starting the climb I expressed some concerns to my belayer: The bottom holds were wet, the climb looked like it wandered a lot, and it didn’t appear to protect well. Regardless, I pulled on and started climbing.
I have little recollection of climbing the route but remember expressing concern about the lack of quality pro. My last vague memory is pausing to place a 0.1 Camalot X4 (the smallest size in the X4 range) in a shallow, horizontal slot. I couldn't get the piece to set properly was starting to feel fatigued, so I left it and moved on. Shortly afterward I hit a crux on the climb and fell. The tiny cam popped out. It was approximately 10 to 15 feet above a nut.
I was about 40 to 50 feet above the 12-foot-high boulder at the start of the route. The less-than-vertical nature of the climb, combined with the 0.1 cam before it popped out, probably slowed my fall. After tumbling down the rock, I hit the pointed boulder at the base and started to slide down its side. I regained consciousness as my friends guided me down to the ground. I was in shock and my adrenaline kicked in. I relentlessly tried to convince my friends to “pick me up and go.” I wanted to flee the scene. My friends resisted my pleas and held me down for nearly three hours while we waited for rescuers to arrive.
Other climbers stopped to help, and several of these people, along with two of my friends, were medical workers or certified Wilderness First Responders. I’m grateful that these knowledgeable people were there to help. It was imperative that I was kept still. Later, the neurosurgeon said I nearly had been paralyzed due to shattered vertebrae pushing up against my spinal cord. My friends keeping me still may have prevented my spinal cord from being severed.
The Chattanooga–Hamilton County Cave/ Cliff Rescue team arrived around 9 p.m. and wheeled me down the mountain in a litter, creating belay systems using the trees. An ambulance drove me a short distance to a helicopter pad, and then I was airlifted to Erlanger Hospital. The diagnosis was a fractured skull, four shattered or fractured vertebrae (T11, T12, L1, L2), several broken ribs, a brain bleed, and mild hypothermia.
Analysis
I think my main mistake was choosing a climb with inadequate protection. However, there are other factors to be taken into consideration.
First and foremost, I forgot to put on my helmet. I almost always wear my helmet while trad climbing. The severity of my head injury may have been drastically reduced if I had been wearing a helmet.
Second, I didn't use very good judgment. I’d gotten a little too comfortable climbing at Tennessee Wall after frequenting the crag for several years. This climb followed an arête, and I knew that many arêtes at T-Wall don’t protect well. In addition, I had expressed a variety of concerns about the climb to my belayer before pulling onto the climb. My gut was telling me something wasn't right. From this point on, I will always trust my intuition. I will also be more educated about my chosen routes and fully assess whether the risks are appropriate before starting.
This incident has inspired me to get certified as a Wilderness First Responder. It also demonstrates how important it is to have partners who know what to do in these types of situations. I want to thank my friends and fellow climbers who stopped to help me during this incident. I also want to thank the rescue crews for coming to get me. (Source: Brittany Decker.)</t>
  </si>
  <si>
    <t>Fall on Rock – Inadequate Protection 
Utah, Bell's Canyon, Bell's Beast</t>
  </si>
  <si>
    <t>On November 7, Michael Lydon (50) was killed after falling down nearly a full pitch of moderate terrain at the top of Beast (5.11a), a five-pitch climb on the Bell’s Beast formation. Lydon and his partner, Chris Wood (33), had first climbed Beauty (5.11b), then rappelled to a ledge below pitch two of Beast. Chris led and linked the second and third pitches of Beast, which Mike followed. Chris led the fourth pitch, and when Mike got to the anchor he decided he'd keep climbing to the anchors at the top of the 5.5 final pitch. Near the top of the fifth pitch, Mike fell due to an unknown cause. At this point he had not placed any protection since leaving the anchor. He fell past the belay and impacted the slab below.
Chris secured the belay and rappelled to Mike. He began first aid and called 911. Resources from the Salt Lake County Search and Rescue team and Unified Fire Authority were immediately mobilized. Rescuers utilized an Intermountain Life Flight helicopter to access the ridgeline above the climb. When the rescuer reached the climbing party, he determined that Mike had expired from his injuries. The decision was made to lower the rescuer and Chris to safety and recover Mike’s body the following day.
ANALYSIS
Both of these climbs are protected with a mix of bolts and removable protection, and climbers normally carry a rack of cams and nuts in addition to quickdraws. The deceased was a highly experienced climber and chose to run it out on easy, although loose, ground. Placing even a single good piece to prevent a fall onto a ledge or lower angle terrain might have saved his life. (Source: Justin Grisham and Ben Robertson, Salt Lake County SAR.)</t>
  </si>
  <si>
    <t>Fall on Rock – Inadequate Protection, Top-Roping Error 
Utah, Zion National Park, Kolob Canyon</t>
  </si>
  <si>
    <t xml:space="preserve">On April 6 a female climber (approximately 20 years old) broke her leg after taking a large, swinging top-rope fall from a sport climb in Kolob Canyon. The climber was part of a group of seven that visited the very overhanging crag that day. The group had one lead climber, who hung draws and left top-ropes on the two easiest routes at the crag: a 5.10+ and 5.11-. None of the other climbers in the group was able to complete these routes on top-rope, and each climber cleaned the quickdraws to his or her respective high point, leaving fewer directionals for each subsequent climber. At some point each climber swung away from the wall and was unable to regain it.
The lead climber cleaned these two routes, then led a wildly overhanging 5.12a, resting at each bolt. On his way down, he cleaned all of the quickdraws, leaving the rope hanging directly from the anchors to the ground, about 40 to 50 feet from the base of the wall. The victim then began climbing the 12a on top-rope with no quickdraws in place as directionals. She climbed to the first bolt, asked for her belayer to take, and fell. She swung about 40 feet out from the wall and impacted a rock, breaking her left leg. Another party at the crag made sure the group had adequate insulation, water and headlamps, and hiked out to notify park officials. Rescuers responded and the victim was evacuated from the canyon that night.
ANALYSIS
The victim’s uncontrolled swing could have been prevented by leaving some quickdraws in as directional anchors. The draws were removed because the lead climber doubted that any of his friends would be able to complete the route. The injured climber later told the others that she knew it was a bad idea to climb the route without directionals, but had deferred to her more experienced friend.
Other contributing factors include a large group of inexperienced climbers at a remote, backcountry crag, top-roping through worn fixed anchors in soft sandstone, and lack of first-aid training. [Source: Ben Iseman, witnessing party.] </t>
  </si>
  <si>
    <t>Fall On Rock – Misjudged Pendulum 
California, El Capitan, The Nose</t>
  </si>
  <si>
    <t>On May 30 a climber took a large pendulum fall while attempting the King Swing (a 100-foot pendulum from Boot Flake to Eagle Ledge) on the Nose route (VI 5.9 C2) of El Capitan. During the pendulum, the climber failed to gain holds allowing him to climb toward Eagle Ledge and consequently fell uncontrollably back across the wall, colliding with Boot Flake. Another climber on the wall witnessed the fall and called 911 to alert rescuers. The witness said the injured climber had taken a 100-foot, arcing pendulum fall, and afterward he had hung at the end of his rope unconscious for several minutes. After the accident he regained consciousness but complained of significant neck and chest pain, and had a large bruise on the back of his head. The climber’s partners eventually lowered him to a stance behind Texas Flake.
Because of the potentially significant injuries and decreasing daylight, two park medics were short-hauled to the patient. After an assessment, the medics determined it was safe to spend the night out and that they would lower the patient to the ground in the morning. The rangers monitored the patient as the three individuals spent the night on top of El Cap Tower. At first light the patient was lowered to the ground by a rescue team on the summit and sent to a nearby medical facility.
ANALYSIS
The climber was experienced and had reportedly climbed El Cap twice before—once via the Nose and once via the Salathe Wall, 20 years prior. Most climbers are lowered to several meters below Boot Flake before attempting the King Swing. However, the climber was not lowered sufficiently. According to the witness, the climber reportedly hit Boot Flake during his return swing, after losing control above Eagle Ledge.
Many people underestimate the speed and force that can be generated by a pendulum fall and the danger of striking an obstacle during a swing. These falls can potentially generate the same force as a vertical fall and can leave major organs and the head and spine more vulnerable to impact. While performing a pendulum, it is important to be aware of your surroundings and to assess obstacles that could be encountered while swinging across a wall in either direction. Head impact is the most serious injury you may encounter while climbing—always wear a helmet. (Source: Cameron King, Yosemite National Park Ranger.)</t>
  </si>
  <si>
    <t>Fall on Rock – Off Route, Inadequate Protection 
California, Yosemite National Park, Tuolumne Meadows, Fairview Dome</t>
  </si>
  <si>
    <t>On June 21, 2013, I (61 years old, experienced climber) set out to climb the Regular Route (III 5.9) up the north face of Fairview Dome. I had climbed the route at least a few times before, including rope-soloing the climb. Thus, while leading the fourth pitch, well beyond the crux moves, I was quite surprised to fall.
My flight and slide seemed pretty long (20-30'), though my belayer (56 years old) was able to reel in some rope before it softly caught me. Steep terrain allowed for a pretty clean fall, but I managed to fully rupture my left Achilles tendon. Once my partner lowered me to the belay ledge, I found that I had no strength or control in my foot, and that the normally thick, cord-like tendon now resembled mushy, soft tissue. I was concerned that my left calf muscle might spasm and contract, complicating my injury and eventual recovery.
Generously, a party of two climbing below offered to rappel with us, allowing for two-rope rappels. At the base of the route, I was able to scramble down to the trail and hike out to my vehicle using my left heel. While my partner broke down our camp, I visited with the Tuolumne SAR team to see if they could confirm my self-diagnosis of a ruptured Achilles tendon. We reached the hospital a few hours later, and I was examined, X-rayed, and casted. I had the separated Achilles tendon surgically reattached a week later. I resumed climbing after six months of recovery.
Analysis
While I had done the route before, it’s possible that I got off route. Even with the crux climbing behind me, the potential consequences of falling were not over. I could’ve paid closer attention to the terrain. (Source: Anonymous.)</t>
  </si>
  <si>
    <t>Fall On Rock – Placed Inadequate Protection 
California, Tahquitz Rock, West Face, The Trough</t>
  </si>
  <si>
    <t>On July 13, I visited Tahquitz Rock with partner Brian (31) after a few-year hiatus from climbing. I decided to get us started by heading up the Trough (4 pitches, 5.4), a climb well within my ability level. On the first pitch I placed gear every 10 to 15 feet or so and climbed steadily past the first recommended belay ledge. Continuing up the second pitch, I climbed past a fixed piton and placed a small nut above. After this I stopped placing gear. Wanting to ensure I had adequate gear for a solid anchor, and knowing that the climbing was relatively easy, I ran it out.
At a bulge I lost my footing and began pinwheeling down the heavily featured climb, banging against the rock until I landed on a sloping ledge about 60 feet below my high point. My nut held and there was no gear failure. I was able to speak, did not lose consciousness, and my partner was able to call out for help. Meanwhile, I used my remaining gear to make an anchor, and my partner took me off belay. Fortunately, Tony Grice, a local climbing guide, was nearby and facilitated an assisted rappel off the sloping ledge, using the anchor I’d built.
I had my cell phone and we called for an evacuation. Cal Fire facilitated the rescue with the help of Tony and other local climbers. After a high-angle litter carry, I was airlifted to the Riverside Community Medical Center. I was released the following day with minor injuries: a fractured ankle, a sprain, contusions, and hematomas.
ANALYSIS
This is an accident that never should have happened. The mistake is clear and the outcome irrefutably unnecessary. Regardless of how easy a climb is, knowing that a rescue from a cliff requires tremendous effort, expense, and risk should be reason enough to place gear more often. I was cocky, foolhardy, and complacent, and my poor decision-making led to a tremendous effort to extract me from the situation. Even for experienced climbers, a simple “clip” can make all the difference. (Source: Shannon McMullen, 43.)</t>
  </si>
  <si>
    <t>Fall on Rock – Protection Pulled Out 
Oregon, Smith Rock State Park, Chouinard's Crack</t>
  </si>
  <si>
    <t>On October 19, Ted Wogan (22) and Climber 2 began climbing Chouinard’s Crack (5.9) late in the afternoon. Wogan placed one piece of protection and followed it with a second piece at 25 feet. He initially placed a cam but then, wanting to save the cam for later, replaced it with a hex. At around 30 feet, Wogan fell but was held by the hex. He did not inspect the hex as he climbed past it a second time, and when he fell again at 30 feet the piece failed to hold his fall. He believes that some of his fall was held by the rope, indicating the belay was as effective as possible. He fell to the ground and onto his back and suffered spinal fractures, rib fractures, a scapula fracture, lacerations, and pulmonary contusions. He was released after a three-day hospital stay.
ANALYSIS
It is generally beneficial to place numerous pieces in the first 15–30 feet of a pitch or above a ledge. Additionally, it is important to inspect gear after falling on it to ensure that it is still placed securely. It’s not known if Wogan extended the hex with a quickdraw or sling, which may help prevent a piece from being pulled out of position by the action of the rope. (Source: Matt Crawford, Deschutes County Search and Rescue.)
[Editor’s note: Another climber fell off Chouinard’s Crack earlier in 2014 and hit a ledge, injuring his ankle.]</t>
  </si>
  <si>
    <t>Fall on Rock – Protection Pulled Out, Rockfall 
Utah, Glen Canyon Recreational Area, Lake Powell</t>
  </si>
  <si>
    <t>On April 5, a 30-year-old male climber from Grand Junction, Colorado, began aid soloing up Gregory Butte, located near the mouth of Last Chance Bay, at 7 a.m. A little after 9 a.m., he was over 500 feet up the wall when a piece he had placed pulled out, causing him to fall approximately 30 feet. His fall was stopped by lower gear placements, but when the first piece failed it also caused a large slab of stone to break free. This fell and hit the climber in the head, severely injuring him. [Editor's note: A friend of the climber said after this report was published that the cause of the fall was a fist jam that "blew out an enormous section of rock," that no protection pulled out, and that the climber hit his head during the fall, rather than the rockfall hitting him. 
The climber had completed several shorter climbs on Gregory Butte during the two previous days, and several of his friends were watching him from a boat. They drove to an area where they could get cell phone coverage, and they notified rescue personnel, who responded by boat and helicopter to the scene. The helicopter transported three Kane County SAR personnel and gear from Kanab, Utah, to the top of Gregory Butte, where they joined with the Glen Canyon SAR team. Five rescuers drilled and set anchors on top of the Butte, and a medic was lowered to the injured climber. He was able to secure the climber, and both were raised back to the top by the other four rescuers.
The injured climber was flown to a hospital in Flagstaff, Arizona. His injuries were serious, but he was expected to recover. He was wearing a helmet at the time of the accident, and rescuers attribute it with saving his life. (Source: Kane County Emergency Services.)</t>
  </si>
  <si>
    <t>Fall On Rock — Exceeding Abilities, No Helmet 
California, Joshua Tree National Park, Hemingway Buttress, White Lightning</t>
  </si>
  <si>
    <t>On January 1, Kennya Pimentel (20) of Las Vegas, Nevada, fell while climbing White Lightning (5.7) at the Hemingway Buttress. Unable to place protection or climb through a crux section, she decided to downclimb and lower off from about 100 feet up the climb. However, while downclimbing she fell, swinging and then hitting her hip on the rock and flipping backward.
The fall distance was about six feet. She was not wearing a helmet and initially complained of both head and hip injuries. Another climber ascended to her position and suspected possible spinal cord injury. She was stabilized into a seated position but unable to be lowered.
Climbers at the crag notified the Joshua Tree National Park staff, who called for a rescue due to the nature of her injuries. Rangers, volunteers from the JOSAR team, sheriff’s officers, and helicopters responded. JOSAR team members helped Pimentel’s climbing partner escape the belay and then used a high-angle rescue system to extract Pimentel and safely lower her to the ground. All precautions were taken to stabilize her during the evacuation. She was airlifted to Desert Regional Hospital. Fortunately, upon examination, it was determined she had sustained no serious injury. The rescue took about five hours to complete. (Sources: Jennie Kish Albrinck, Joshua Tree National Park staff, and David Doucette.)
ANALYSIS
Climbers should always consider wearing a helmet, even when single-pitch climbing, due to the possibility of dropped objects and swinging falls, flipping upside-down, or impacting ledges and other terrain features. Much of the terrain in Joshua Tree is less than vertical, which increases the potential for head injuries in falls like this.
Additionally, the victim’s partner did not know how to escape the belay. They were lucky to be in an area with other climbers who could provide assistance and call for help. Had they been on their own, the rescue could have been delayed significantly due to their lack of mobility. (Source: The Editors.)</t>
  </si>
  <si>
    <t>Fall On Rock — Free Soloing, Off-Route 
California, Tuolumne Meadows, Matthes Crest</t>
  </si>
  <si>
    <t>Late in the afternoon on August 16, Bradley Parker (36) was free soloing the Matthes Crest ridge traverse (III 5.7) when he fell approximately 300 feet to his death. Several climbers witnessed his fall.
Earlier in the day, Parker and his girlfriend, Jainee Dial, climbed the Southeast Buttress of Cathedral Peak (II 5.6) as a roped team. When they returned to the base at 4 p.m. Parker went on to attempt the Matthes Crest alone. (This is a standard link-up for fit alpine climbers. He was training for the Evolution Traverse in the southern High Sierra, a difficult, grade VI, exposed ridge traverse.) Meanwhile, Dial hiked back to the trailhead; their plan was to meet at the trailhead between 6:30 and 7:30 p.m.
Parker passed two parties in the notch between the north and south summits prior to his fall. The first group stated later that Parker complained to them of dehydration and leg cramps; however, they noticed nothing in his movement or behavior that indicated distress.
Parker then passed Brian Martin (YOSAR member) and his partner. Parker mentioned to Martin that his climbing shoes were causing him hot spots (formation of blisters) on his big toes. He stretched for a couple minutes and then climbed past them. Both Martin and his partner described Parker as climbing competently, quickly, and fluidly as he followed the most popular route toward the north summit.
About 15 minutes after Parker passed them, at approximately 5:45 p.m., both the parties in the notch and two other teams at the base all heard a combination of yelling and something falling. They saw an unroped climber fall from the top of the ridge near the north summit. One of the climbers at the base, an off-duty paramedic, ran up the hill to where Parker had stopped, but he was obviously deceased. NPS personnel recovered Parker’s body via helicopter short-haul the following morning.
ANALYSIS
Bradley Parker was an expert climber with around 15 years of experience. He had climbed big walls on El Capitan and Half Dome, and many routes in the High Sierra, and free climbed up to 5.12 and V8. He regularly free soloed easy routes in the Sierra, especially in the Cathedral Range.
According to Dial, Parker was in excellent physical condition. She further described his personality as energized yet calm and collected. Dial said that Parker sometimes had debilitating back spasms but had no other medical problems. When she initially reported him missing at 9 p.m. she was very concerned because he usually was so dependable.</t>
  </si>
  <si>
    <t>Fall on Rock, Belayer Error 
Kentucky, Muir Valley, Tectonic Wall</t>
  </si>
  <si>
    <t>During the early evening on Saturday, October 4, a female climber (20) was leading the sport route Plate Tectonics (5.9). When she was between the second and third bolt, about 26 feet off the ground, she fell. Neither the climber nor the belayer was wearing a helmet. The climber impacted the ground, hitting first on her feet then falling back onto her butt. Observers reported that she freefell with no significant arresting from her rope.
The belayer, a 20-year-old female, was observed to be inattentive to her climber and using poor belay technique with an ATC. Several climbers close to the scene reported that, at the time of the fall, the belayer was holding the rope with both hands up above the belay device in a such a way that no bight of rope was formed over the lip of the ATC. When the falling climber pulled the slack out of the rope, it simply continued to pay out through the belay device until she hit the ground. The climber sustained non-life-threatening injuries to her back, pelvis, and feet.
Bystanders ran to the nearest Muir Valley Emergency Radio Station and called for help. Within four minutes, Muir Valley Rescue (MVR) personnel were on scene. MVR volunteers assisted in treating, packaging, and transporting the victim in a litter to a waiting ambulance on Muir’s Emergency Road. From there, she was transported by ambulance to a nearby medical facility for further treatment.
ANALYSIS
This is a classic mistake made by inexperienced belayers that can be simply summed up: no bight, no brake. Oddly, this two-hands-above-the-ATC technique is sometimes taught in climbing gyms. Because many beginning gym climbers are on a top-rope, they don’t generate the force in a fall that a lead climber does, and the belayer can usually arrest the fall even without forming the bight with the brake hand. When the belayer needs to catch a much bigger load with a falling leader, the sloppy technique can fail. (Source: Rick Weber, Muir Valley.)</t>
  </si>
  <si>
    <t>Fall On Rock, Lowering Error – Rope Too Short 
Kentucky, Red River Gorge, Motherlode</t>
  </si>
  <si>
    <t>On September 26 I fell about 40 feet while lowering from a session on the Madness (5.13c), which I was hoping might be my 1,500th route in the Red River Gorge. Once I realized I was falling, I cursed, straightened up, got my feet underneath me, and had just enough time to think “feet shoulder width apart, knees bent, back straight, head up” before my feet hit the ground. This was essential to my “successful” landing.
My knees struck my chest and knocked my breath away. I crumpled into a ball on the ground. When I opened my eyes I saw that my right arm was facing the wrong way, and that there were two rocks on either side of my head that I had somehow narrowly missed. Since the arm wasn’t painful yet, I grabbed the flopping hand, paired up the bones, and set it into place. I tried to hold it there while attempting to roll onto my side. Neither operation was successful. The arm sprang back into its previously backward position, and I was still lying on my chest. Now I was in a lot of pain. I was pretty sure something in my back was broken. Luckily, someone at the crag that day had a satellite phone and the local rescue squad was called right away. They arrived surprisingly soon afterward.
As it turns out, my back was indeed fractured, my arm was broken, and my elbow was chipped. I was non-ambulatory, so the local rescue squad, along with my friends, carried me out in a Stokes basket, just as I had carried out many before during my rescue career. It was a humbling and embarrassing experience.
Analysis
Sometimes it is a big dumb mistake that causes an accident and sometimes, as in this case, it can happen after several small safety procedures are missed. I had chosen a fat older rope as I began to work the moves on the Madness, without taking into account that I had cut worn-out sections from this rope a couple of times. I had even used this this very rope on the Madness, but I’d never gotten all the way to the anchors with it. When I transferred this rope from one tarp to another, I overlooked tying both ends of the rope to the tarp.
A 70-meter rope is required for this route, and I estimate I’d previously cut five or six meters from each end. During the descent, I was talking to my belayer, discussing how optimistic I was regarding the route. At about 40 feet from the ground, I reached for the top of a small tree to turn myself in the air and face the cliff. My belayer was listening to me and watching me reach for the tree when the end of the rope shot through his belay device. Although my partner and I had over 52 years of combined climbing experience, experience isn’t always enough. The importance of following safety procedures cannot be overemphasized:
1) Use appropriate equipment. Make sure the rope is long enough to ascend and descend the route you are climbing.
2) Close the system. Tie a stopper knot, tie into a rope bag, or tie into your belayer.
3) Pay attention while belaying. The climber’s safety is your responsibility from the second his feet leave the ground until he is safely back on terra firma.
4) Hold your brake hand on the rope well away from an assisted-braking belay device. If the rope were to slip through your hand, there still might be a chance the device would lock on the leftover rope.
5) Be prepared. Get medical training, know your surroundings, and carry a cell/sat phone that works where you are, if possible. (Source: Blake Bowling.)
Blake Bowling was interviewed about this incident in Episode 2 of the Sharp End podcast.</t>
  </si>
  <si>
    <t>Fall On Rock, Protection Pulled Out – Inexperience 
California, El Capitan, North America Wall</t>
  </si>
  <si>
    <t>On the last day of my junior year of high school, I packed up the car and headed for Yosemite Valley. I hoped to make it up El Capitan as many times as possible over the summer. The previous summer I had learned how to aid and big-wall climb and made four ascents of El Cap. This summer would not go as planned.
My partner Ken and I immediately decided on a five-day push up the North America Wall, starting June 6. I was going to lead the first pitch. After 20 feet of easy climbing, I went into aid mode, placing two small cams. The next placement was the one that ruined my summer. Standing on the cam, looking for my next placement, I noticed a cool spot to hand-place a beak (just below another perfect small cam placement). After a few short seconds…PING!! The beak popped and I fell 12 feet onto the cam. It was a short fall and relatively clean, but it was clear I had broken my ankle. Ken lowered me to the ground, and we went from being a couple of stoked monkeys to a couple of very, very sad monkeys.
Ken, an EMT, quickly made a splint with climbing tape, a spork, and a nut tool. Before descending, we recruited a friend to help carry down my gear. It took a long time to crawl down the talus past the base of Mescalito, the base of the Nose, and finally to the El Cap Meadow bridge. An X-ray revealed a fracture, and I was out for the next 10 weeks.
Analysis
The lesson I learned from all this was simple: Don’t place crappy gear for fun. Thankfully, I’ve recovered and climbed El Cap twice since the incident. (Source: Mickey Sensenbach, age 17, 5 years climbing experience.)</t>
  </si>
  <si>
    <t>Fall on Rock, Protection Pulled Out—No Helmet 
Connecticut, Ragged Mountain</t>
  </si>
  <si>
    <t>On April 30, I was leading Diagonal (5.6) on the Small Cliff at Ragged Mountain. I fell from a point about halfway up, at a point where the diagonaling crack offsets to the right. I had put in a cam about 10 feet up and then a nut in a not-great placement. I was looking for another placement, holding a sloping hold, and my foot must have slipped. I pulled out my second piece, which was in an expanding crack, and the next moment I was on my back on the trail. There was a rock among the leaves, resulting in the ribs on my back right side being broken in 10 places. I also had a laceration on the top of my head that required six stitches. I was airlifted to a hospital in Hartford.
Analysis
I was familiar with the climb and had led it many times, although not recently. A more secure placement for the nut and a hard hat would have turned this fall into merely an embarrassing incident during an otherwise beautiful spring day. (Source: Sam Streibert.)</t>
  </si>
  <si>
    <t>Fall on Snow 
Alaska, Denali, West Buttress</t>
  </si>
  <si>
    <t>On June 29, Alpine Ascents International (ALP)-9 was descending the fixed ropes after a stay at the 17,200-foot camp. Toward the bottom of the fixed lines, at about 15,400 feet, one of the clients took a short twisting fall and heard a “click” in her right knee. She immediately felt a sharp pain. She was able to continue her descent by sliding in the deep snow and bracing her injured knee with her left leg.
After arriving at the 14,200-foot camp, ALP-9 guides Ben Jones and Peter Moore contacted NPS staff and requested a medical examination for their client. There were no significant findings beyond her knee injury. The guides were instructed to self-treat and allow time to heal.
The following day the climber was unable to bear any weight on the injured knee. The guides felt it was unlikely she would improve in the next several days. They concluded that trying to evacuate the climber under their own power would likely lead to further injury, and they made a formal request for NPS assistance with the evacuation from the 14,200-foot camp to the 11,000-foot camp, at which point they felt they could safely continue the evacuation unassisted. Given the forecasted weather, rangers Mike Shain and Joey McBrayer decided an immediate descent was best.
The patient was rigged in a Cascade litter with four NPS staff attending on skis. The team started their descent at 6:40 p.m. The ALP-9 guides were tasked with facilitating their own descent to the 11,000-foot camp with the patient’s equipment. The NPS team switched from skis to crampons at the top of Squirrel Hill and continued the lower without incident. Due to the deep snow conditions, a belay rope was never necessary. Both teams arrived at the 11,000-foot camp at 10:30 p.m. The ALP-9 team arrived at the 7,200-foot camp the following morning and flew out via their scheduled fixed-wing aircraft. The climber later reported to NPS staff via email that she’d sustained a partial tear of her right anterior cruciate ligament (ACL) and required surgery. [Source: Denali National Park Supplemental Case Incident Record.]
ANALYSIS
Each year the Denali rangers and commercial guide services join forces to maintain parallel fixed lines on the headwall above the 14,200-foot camp leading to the crest of the West Buttress. During peak season, large crowds of climbers may develop, moving up and down the fixed lines. Lead Mountaineering Ranger Coley Gentzel has provided the following tips for efficient and safer travel on the fixed lines:
Use the lines only for balance. Climb the snow and ice.
Don’t trust the lines and anchors implicitly. Keep your eyes up and evaluate everything around you for safety concerns.
Have a plan for communication—being able to stop, start, and communicate when you are clipping and unclipping the ropes around fixed protection is key to moving efficiently on the lines.
Climbers in a team should be 10 to 12 meters apart. Too much space between climbers causes difficulties with communication and passing fixed protection.
A short lanyard is easiest to manage. You should be able to weight the lanyard attached to your ascender while still reaching the ascender easily.
Make sure everything you’re carrying on your body or pack is secure. Dropped items falling down the headwall can be deadly.
Reorganize your team at the top and bottom of the lines. Keep moving once you are on the lines.</t>
  </si>
  <si>
    <t>Fall on Snow – Avalanche, Climbing Unroped 
Alaska, Denali, West Buttress</t>
  </si>
  <si>
    <t>While waiting for stable weather to attempt a difficult route on Denali’s south side, members of the New Zealand Alpine Team and friends climbed the West Buttress Direct, above Windy Corner, on June 13. The climbers had split into separate rope teams. Near the top of the ridge, the slope angle decreased and the upper team made the decision to continue unroped. One of the climbers had almost reached the top of the ridge, at approximately 16,000 feet, when he attempted to knock a snow mushroom off the side of a rock outcrop. This triggered a small snow slide from above the outcrop, which pulled him off and sent him tumbling approximately 50 meters down the ice slope. He was seen trying to self-arrest, and he eventually came to a stop in a small depression with a broken right leg and other, minor injuries.
The fallen climber and his partners began a self-evacuation by rappels. Eventually they were joined by members of the other team, who helped with the rappelling efforts. The climbers descended more than 2,000 feet to reach the climbers’ trail on the West Buttress Route, just above Windy Corner. Two climbers then traveled up to the 14,200-foot camp, and at approximately 7 p.m. they alerted the NPS ranger staff about the accident and requested assistance.
Ranger Brandon Latham and volunteers descended to the scene with medical supplies and a Cascade toboggan. Assessment revealed that the victim had an angulated right leg fracture and other injuries. He was packaged and transported uphill to the 14,200-foot medical tent, where he was stabilized. At 8 a.m. the following day he was evacuated by NPS helicopter to Talkeetna. [Source: Denali National Park Case Incident Record.]
ANALYSIS
Even small-scale avalanches can precipitate a fall, and climbing unroped increases the risk that a minor slip will turn into a major tumble. This climber was very fortunate that his fall did not continue all the way down the West Buttress. The team’s efficient descent of more than 2,000 feet of steep, technical terrain with an injured partner was a commendable example of skilled self-rescue. [Source: The Editors.]</t>
  </si>
  <si>
    <t>Fall on Snow – Cornice Collapse, Climbing Unroped, Poor Position 
Oregon, Mt. Hood, South Side</t>
  </si>
  <si>
    <t>On May 13, Robert Cormier (57) attempted to summit Mt. Hood via the popular South Side Route with two companions. One team member suffered a leg cramp, and the party separated as Cormier summited ahead of his companions. He traversed too far north from the summit rim and caused a cornice collapse. This resulted in a 700-foot fall over very steep terrain onto the upper Eliot Glacier, causing fatal injuries.
ANALYSIS
Corniced summits and ridges are often deceptive, as the cornices usually cannot be seen when approaching from the windward side. When in doubt, a climbing party should protect themselves with a belay. When cornicing is suspected or visible, staying well below the crest of the cornice may prevent it from fracturing. Warm air temperatures can increase the hazard by weakening the snow and ice. (Source: Jeff Scheetz, Portland Mountain Rescue.)</t>
  </si>
  <si>
    <t>Fall on Snow – Exceeding Abilities, Weather 
Oregon, Middle Sister</t>
  </si>
  <si>
    <t>On November 12, Ryan Burton (25) and Benjamin Newkirk (39) left the trailhead at Pole Creek and hiked six miles to Camp Lake, where they set camp and rested before departing around 6:30 p.m. Weather reports at the time and for the three days following the incident included warnings for high wind and large amounts of snow. The party was aware of the forecasts and expected the weather to arrive at around 10 p.m. that night. The party wanted to summit before the storm hit and believed they had the ability and equipment to survive the storm if they were caught.
The two men climbed the southeast ridge (Grade II, 4th class) and reached the 10,056-foot summit at around 9:42 p.m. They began their descent at around 10 p.m., after resting, eating, and drinking water on top. Weather conditions around this time included temperatures of about -5°C (23°F), wind of 20 mph, and visibility of about 30 feet. The party was unroped. At around 9,600 feet, Newkirk experienced a fatal fall; at the time, he was out of sight of Burton and about 30 feet upslope. Burton recalled that Newkirk slid past him with his feet downhill, on his back, and with a functioning headlamp, making no visible attempt to arrest his fall. He was wearing a helmet, a backpack, and crampons. Burton’s visual and verbal searches returned no indication of Newkirk. Burton called his father and then 911, and then descended to Camp Lake. He was evacuated the following day. Newkirk was located on November 16 and was extracted via helicopter.
ANALYSIS
The weather on a high peak in winter is not to be underestimated. The knowledge of an impending storm most likely hastened the party’s descent and partially contributed to the fall. Even if the subject’s injuries were survivable, rescue would have been impossible due to the storm. On this particular route, climbing unroped is generally considered to be reasonable and expected. (Source: Matt Crawford, Deschutes County Search and Rescue.)
[Editor’s note: According to an article in The Bulletin, an Oregon newspaper, Burton told officials after the accident that Newkirk had indicated he was “bonking” high on the mountain, and Burton believed Newkirk was already unconscious when he fell, explaining why he apparently made no attempt to self-arrest.]</t>
  </si>
  <si>
    <t>Fall on Snow – Ski Mountaineering 
Oregon, Mt. Jefferson</t>
  </si>
  <si>
    <t>Around 4:30 or 5 p.m. on July 21, after skiing down the Whitewater Glacier high on Mt. Jefferson, Miko Smilenski lost an edge during a steep turn and fell about 100 feet near treeline. The 56-year-old experienced skier hit many exposed rocks during the slide and suffered a broken femur and head trauma. After activating his personal locator beacon (PLB), the well-equipped ski mountaineer was able to shelter himself, surviving the night until a Blackhawk helicopter evacuation the next morning.
ANALYSIS
Solo mountaineering and skiing have inherent risks that some choose to accept. In this case, experience and equipment were instrumental in the survival of the subject. He was carrying a plastic bivouac sack and an inflatable sleeping pad that protected him from the snow overnight. It is not known if ski pole self-arresting devices were used. (Source: Jeff Scheetz, Portland Mountain Rescue.)</t>
  </si>
  <si>
    <t>Fall on Snow — Climbing Unroped, Party Separated 
Alaska, Denali, Denali Pass</t>
  </si>
  <si>
    <t>Sylvia Montag, 39, fell to her death on May 5 while attempting to descend from Denali Pass (18,200 feet) to the 17,200-foot high camp on the West Buttress Route. Montag had separated from her partner, Meik Fuchs, as they descended from Denali Pass, where they had camped for two nights in strong winds after an ascent of the Muldrow Glacier Route on the north side of the mountain.
Fuchs contacted the Talkeetna Ranger Station at 11 a.m. on May 5, asking for the lock combination to the rescue cache at the 17,200-foot camp, as he did not have adequate supplies without Montag, who was carrying their tent. He reported that Montag had turned around and decided to go back to Denali Pass, due to either fatigue or bad weather. NPS rangers in Talkeetna gave Fuchs the lock code and instructed him to build a camp. In high winds, he instead pulled gear out of the cache and used the cache box as a shelter.
At 10 a.m. on May 6, Talkeetna rangers were contacted by Augustin Bossart, a friend of Fuchs. Bossart requested a rescue for Fuchs and Montag, and reported that they had become separated, did not have adequate supplies, and that Fuchs had suffered frostbite on all 10 fingertips. Fuchs contacted Talkeetna an hour later with the same information and a request for rescue. Unflyable weather and a lack of nearby climbers or rangers prevented any rescue that day.
On the morning of May 7, weather above 12,000 feet had improved considerably, but a solid cloud layer between 6,000 and 10,000 feet prevented flights from Talkeetna into the range. However, an Air Force Rescue Hercules C-130 was able to overfly the entire upper mountain. The crew was able to locate cloud openings, but none was large enough to facilitate a helicopter rescue. The C-130 did not locate Montag, nor any sign of her near Denali Pass, during its flights from 9:15 a.m. to 4 p.m.
At approximately 4:45 p.m., a local air taxi radioed that weather had improved between 6,000 and 10,000 feet, and that the weather between Talkeetna and base camp was rapidly improving. Helicopter 3AE, with three rangers on board, departed Talkeetna and arrived at base camp at 6:30 p.m. Ranger Dave Weber then flew to Denali Pass and conducted a hasty search for Montag. Weber located Montag face- down, partially buried by snow, and deceased at 17,419 feet, about 800 feet directly below Denali Pass. With a lack of acclimatized rangers available, Talkeetna Incident Command decided to rescue Fuchs and return for Montag at a more opportune time. Fuchs was lifted from the 17,200-foot camp via short-haul rescue basket, unattended, and then assessed at base camp. Helicopter 3AE, three rangers, and Fuchs then flew to Talkeetna, where Fuchs was released from NPS care with minor frostbite. Significant bad weather prevented rangers from getting to high camp until May 22. On May 23, an NPS patrol led by Coley Gentzel was able to locate and extricate Montag’s body, which was flown to Talkeetna for transfer to the Alaska medical examiner.
An interview with Fuchs shed some light on the events leading up to the fall. Notably, Fuchs reported that he had not actually seen Montag return to Denali Pass, but that he had assumed she returned to the pass. Based on this information and where Montag came to rest, it is likely that Montag fell while descending. Fuchs also reported that at several points along their ascent route, he was surprised to find himself substantially faster than Montag. The pair had not previously climbed together, and Fuchs had assumed Montag to be the stronger and faster of the two; however, this did not prove to be true. Fuchs and Montag were roped together only on the Muldrow Glacier for crevasse protection. They did not travel roped on Karstens Ridge, the Harper Glacier, or while descending Denali Pass. [Source: Denali National Park Case Incident Record and NPS press release.]
ANALYSIS
According to Denali National Park, the so-called “Autobahn,” the snow and ice slope between the 17,200-foot camp and Denali Pass, now has seen 12 fatalities—one of the most dangerous places on the mountain. Each season rangers and guide staff install fixed pickets, permanently equipped with quickdraws, along this slope. In the past they were placed every 30 to 35 meters, but the ranger staff plans to place more pickets, narrowing the gaps to about 27 meters, thus allowing a team with a 60-meter rope to be clipped into two pickets at any time. However, the pickets usually are not installed until the first ranger patrol or guided party reaches high camp, generally in mid-May. Moreover, pickets may be buried, removed, or fall out. In other words, climbers cannot assume the pickets will be in place. In this particular incident, the climbers had been moving unroped throughout their ascent and descent of the upper mountain. In such circumstances, even if they had stayed together, there is little Fuchs could have done to stop Montag’s fall. Only a roped team placing protection or clipping fixed pickets is prepared to halt a fall on the Autobahn when self-arrest fails. [Source: The Editors, with information on fixed protection policies provided by Coley Gentzel, Lead Mountaineering Ranger.]</t>
  </si>
  <si>
    <t>Fall on Snow — Inadequate Protection, Fatigue 
Alaska, Denali, Denali Pass</t>
  </si>
  <si>
    <t>On May 10 four members of the Romanian team “Explorer Denali 2014” flew to the Kahiltna base camp to begin their climb. Over the following 13 days they progressed at an average rate up the West Buttress Route.
On May 23 three of the team members made their summit attempt, departing high camp at 9:45 a.m. High winds made for a challenging and long day, which continued into the early hours of May 24. Having completed 85 percent of the traverse back to high camp from Denali Pass, one of the climbers was preparing to clip into the final protection picket when she was pulled down the slope by the fall of one of her partners. After the fall, this climber was reported to be unconscious for approximately 30 minutes. Her two partners and another climbing team transported the injured climber back to high camp. At 2:30 a.m., guides from several companies established communication with ranger Dave Weber at the 14,200-foot camp and provided medical care.
The NPS rescue helicopter launched from Talkeetna at 5:37 a.m., picked up ranger Weber from the 14,200-foot camp, and proceeded to high camp. The patient was loaded onto the helicopter and flown to Talkeetna, where she was transferred to an air ambulance. She was assessed at the hospital and released the same day. [Source: Denali National Park Case Incident Record.]
ANALYSIS
This team was roped up and using protection as they descended the Autobahn traverse, but they had not clipped sufficient protection to stop the entire team from sliding once one climber fell. After a very long summit day, it’s likely that fatigue contributed significantly to the fall. [Source: The Editors.]
Editor’s note: Guides Ben Adkison and Kyle Bates, both with Mountain Trip, received the 2014 Mislow- Swanson Denali Pro Award for their efforts and expertise in orchestrating the rescue of the critically injured Romanian climber. Adkison and Bates managed the patient’s care for five hours in the middle of the night until daybreak, when National Park Service personnel could be flown to high camp. “Their professionalism allowed for a seamless and timely evacuation in the demanding mountain environment at 17,200 feet, and their extraordinary efforts resulted in a positive outcome for a severely injured patient,” the award citation read.</t>
  </si>
  <si>
    <t>Fall on Snow, Altitude Sickness – Party Separated 
Alaska, Denali, Denali Pass</t>
  </si>
  <si>
    <t>On June 15, three European climbers from separate teams suffered varying degrees of frostbite, exposure, and minor injuries from falls while descending the upper mountain in poor weather.
At 12:30 a.m., climber Steve House contacted the NPS patrol led by ranger Brandon Latham at high camp and told rangers he had been helping a climber down the Autobahn (the descent from Denali Pass). The climber had taken two fairly substantial falls. After the second fall, which the climber self-arrested, House helped the climber anchor himself to a fixed picket, where he said he wanted to wait for other climbers who were higher on the mountain.
These other climbers eventually reached the injured climber and spent approximately four hours getting him down to a point four to five rope lengths above inconsequential terrain. A U.S. Army expedition helped lower the climber about three rope lengths. When ranger Latham’s team arrived on scene, they conducted two more lowers to reach a litter positioned at the bottom of the Autobahn. Latham’s team of three, plus six emergency-hired climbers from high camp, pulled the litter across the flats to reach the patient’s tent. Two climbers were subsequently evacuated from high camp by NPS helicopter. [Source: Denali National Park Case Incident Record.]
ANALYSIS
Although it’s not uncommon for climbers to ascend the upper West Buttress Route alone and/or unroped, these practices obviously are risky. In addition, the climbers that got into trouble this day clearly had overextended themselves—and perhaps underestimated the difficulties of an “easy” route like the West Buttress. Although climbers from Europe and the Lower 48 may have the necessary experience with glaciated mountains, Denali adds the substantial difficulties of higher altitude and extreme cold, for which some climbers are inadequately prepared. [Source: The Editors.]</t>
  </si>
  <si>
    <t>Fall on Snow/Ice – Failure to Self-Arrest 
Oregon, Mt. Hood, South Side</t>
  </si>
  <si>
    <t>On May 24, James Adams (59) slipped on ice while descending the South Side Route. He was unable to self-arrest and slid several hundred feet into a fumarole (an opening in a glacier caused by ice melting due to volcanic fumes). Others witnessed his fall and communicated with a nearby Portland Mountain Rescue team. After verbal contact was made with the subject, a rescuer was lowered 100 feet into the fumarole and performed a medical assessment of Adams. After he was stabilized, Adams was raised to the surface and evacuated via helicopter to Legacy Emanuel Medical Center. He suffered multiple fractures, abrasions, and contusions but did survive. (Source: Jeff Scheetz, Portland Mountain Rescue.)</t>
  </si>
  <si>
    <t>Frostbite, Altitude Illness 
Alaska, Denali, West Buttress</t>
  </si>
  <si>
    <t>On May 12 eight members of the military climbing team “U.S.M.C. Mtn. Warfare Training Center” flew to the Kahiltna Glacier to begin their climb. Over the following 12 days they progressed at an average rate up the West Buttress Route. On May 23, four of the team members departed for a summit attempt, reaching the top early on May 24. The party reported high winds and cold temps that contributed to their long push to the summit. The remaining four members of the team stayed in high camp to nurse varying levels of altitude illness.
The entire team of eight descended to the 14,200-foot camp during the afternoon of May 24 and immediately notified NPS personnel of a multitude of injuries and illnesses within their group. Following a brief triage of the climbers, it was determined that two warranted NPS medical assistance. One 25-year-old climber suffered from a variety of symptoms, including nausea, vomiting, dehydration, fatigue, headache, and profound weakness for multiple days. The second climber, 32, suffered partial- and full-thickness frostbite on all 10 toes and several fingers during his summit day. Both patients were stabilized and given recommendations for care during their descent. The two were re-evaluated on the morning of May 25 by NPS medical personnel before they continued down to the 7,200-foot base camp. They returned to Talkeetna on May 26 via their prearranged fixed-wing air taxi. [Source: Denali National Park Case Incident Record.]
ANALYSIS
Recognizing the serious weather conditions and heeding warning signs of altitude illness as these climbers ascended the upper mountain should have convinced them to halt their summit bid before it continued long into the night, which, in turn, likely exacerbated the frostbite injuries. See Denali ranger Dave Weber’s short article on frostbite prevention, assessment, and treatment on the next page. [Source: The Editors.]</t>
  </si>
  <si>
    <t>Inadequate Belay 
Colorado, Boulder</t>
  </si>
  <si>
    <t>After 29 years of accident-free climbing, I thought I was a pretty competent belayer. Turns out I still had plenty to learn. Luckily I’m still accident-free, but things easily could have ended very badly.
This happened when I was lowering my friend Kevin off a lead climb at a local climbing gym. It’s a scenario they warn you about in the pamphlets that come with carabiners and belay devices, but until now I’d thought it was just a theoretical possibility that wouldn’t happen in the real world. I was using my usual setup: a Black Diamond ATC and a Petzl William locking biner. The William is a sturdy screw-gate biner with a nice wide gate, but it sometimes slips into a cross-loaded position, which is what happened this time.
As far as Kevin and I can figure out, here’s what happened next: The rope was running against the carabiner’s locking sleeve and caused it to rotate into the unlocked position as I lowered Kevin. Then the edge of the ATC pushed against the gate and caused it to open slightly. The rope slipped into the gap and popped out of the biner. The carabiner gate closed again, leaving the ATC in place but nothing holding the rope.
I didn’t actually see this happen because I was looking up at Kevin the whole time. All I knew was that suddenly there was a hard pull on the rope. The saving graces were (A) Kevin’s pretty light; (B) there was lots of friction in the system because the rope was running through eight quickdraws; (C) my brake hand was firmly on the rope and instinctively I was able to hold it tight, even before I realized what was happening; and (D) I didn’t have to lower Kevin very far.
Kevin was really good about the whole thing. He seemed more concerned about a minor rope burn on my hand than the fact that he’d narrowly escaped serious injury. On my way home I stopped at REI and bought a BD Gridlock biner, which won’t easily slip into a cross-loaded position. (Source: Martin le Roux.)
Analysis
As the author describes, this is rare scenario but it can indeed happen. A two- or three-stage locking device on the carabiner (versus a screw gate) could prevent this, as could orienting the gate of the locking carabiner on the opposite side of the brake hand. However, neither of these techniques will prevent cross-loading, which can direct the forces of a fall onto the weakest parts of the carabiner. Several models of locking belay carabiners are designed specifically to prevent cross-loading. It’s also important to develop a habit of glancing down at your belay system periodically to make sure everything looks correct. (Source: The Editors.)</t>
  </si>
  <si>
    <t>Lightning — Exposure, Weather, Poor Position 
California, Bear Creek Spire, North Arete</t>
  </si>
  <si>
    <t>On August 9 my partner Matt and I (both 26) attempted to climb Bear Creek Spire via the North Arête (6 pitches, 5.8) in a single-day, car-to-car push from the trailhead at Mosquito Flats. The weather report called for a 20 percent chance of scattered thunderstorms after 11 a.m.
We started up the route at around 9 a.m. At this time we had bluebird skies and good temps. We made it to within about 200 feet of the summit by noon, when the weather quickly took a turn for the worse. Clouds began rolling in from the west, and it soon began snowing and hailing, with rolls of thunder in the distance. Our situation was difficult: We were between the North Arête and Northeast Ridge routes, on fourth- and fifth-class terrain and fairly close to the summit ridge. I was aware of only two descent options. The first and most ideal was a rappel from the summit blocks, which we ruled out due to the danger of continuing upward; second was a descent by the Northeast Ridge. We resolved to downclimb and rappel the latter as quickly as possible.
Shortening the rope, we began simul-climbing in worsening conditions across the face between the North Arête and Northeast Ridge, and then down the ridge itself. Several things then happened in rapid succession, and the sequence is difficult to piece together. On the ridge, Matt told me he could hear the rock humming, and we became increasingly frightened. We unroped. I saw flashes of light on some nearby rocks. I was looking at Matt and saw what looked like a very small explosion (like a firecracker) on or near his helmet. I could smell smoke, sort of like gunpowder. He said, “I think something just happened to me.” We continued downclimbing, unroped, on snow- and hail-covered rock.
After descending 100 feet, we experienced thunder and lightning in increasing intervals. Soon there was no lapse between flash and sound. We were panicked and felt extremely exposed. At some point in our downclimbing, we found a small cave. We both crawled into it. I asked Matt if he had been struck by lightning, to which he responded that he had. He described feeling a “buzzing” feeling in his head and that he could smell burning in his nose. He then showed me a small burn on his thumb, where the charge appeared to have left his body. He otherwise displayed no symptoms.
As we waited in the cave, I began to experience the first symptoms of hypothermia. I had trouble accomplishing simple tasks, like coiling the rope or stowing my climbing rack. We were soaked and the temperature had dropped dramatically. The lightning began to ease, and even though it was hailing heavily we made the decision to continue down. After five to ten minutes without lightning or thunder we made a break for it. We downclimbed the ridgeline for another 100 feet and then rappelled to the steep talus field below. From here, we were able to climb off the Northeast Ridge.
I have WFR certification, and I made some basic assessments of Matt’s condition on the ground, mostly concerned about any changes in level of responsiveness and behavior. This was done rapidly and mostly on the fly. He displayed no symptoms other than singed nose hair and pain in the burned finger. With clothes on and calories in, we warmed up quickly as we hiked, and we made it back to the car in good health.
ANALYSIS
We should have sought cover when the clouds first appeared. Although the storm developed rapidly, we might have been able to find some immediate shelter. Our second mistake was trying to descend exposed ridgeline in the heat of the storm. However, we both felt extremely exposed on the upper part of the mountain and in danger of severe hypothermia should we just try to “wait it out.” Matt is projected to have permanent hearing loss in one ear. (Source: Nick Thurston.) Note: An interview with Nick Thurston about this incident was featured in Episode 6 of the Sharp End podcast.
[Editor’s note: These climbers made tough choices in a serious situation. Descending as soon as the storm approached was a good decision, since the risk of lightning generally is highest near summits. Despite their concerns about hypothermia, taking shelter in the cave was risky. Lightning will jump the gap from the ceiling to the ground below, using a human body as the conductor. The climbers got away with it this time, and the cave might have helped stave off hypothermia, but they were lucky.
When caught by lightning, climbers should attempt to get off high points and ridgelines, and pull the rope if it’s hanging overhead, because a wet rope will conduct current (do not rappel in a lightning storm). Keep away from any metal gear, and stay out of cracks or caves. Stand or squat on a foam pad, empty pack, or rope. Minimize contact with the ground—keep your feet together and do not lie down. If forced to shelter in a cave, stand or squat inside, away from the entrance, keeping as much distance between your head and the ceiling as you can without sitting or lying down.]</t>
  </si>
  <si>
    <t>Lowering Error – Poor Position 
California, Mickey's Beach, The Egg</t>
  </si>
  <si>
    <t>It was a beautiful July Saturday for top-roping climbs at Mickey’s Beach with my buddy Tracy. While belaying him on the Egg formation, I got a great view of him climbing above the ocean and decided to take a photo. Still belaying, I slowly backed up a five-foot-tall ramp of rock, until I was approximately 15 feet from the wall, to frame the shot. I'm a big guy, and although he took a few hangs while climbing they didn’t affect me in this stance. Despite my distance from the wall, it didn't feel dangerous, as the belay rope ran nearly vertically up this tall route.
When Tracy completed the route I began to lower him, and I asked him to reclip a directional I had set up on the route. He grabbed the quickdraw, pulled himself up a bit to clip the rope, and then flopped back. This provided just enough force to lift me off the ramp and swing me into the wall. I was very surprised at the amount of rope stretch, which added velocity to my swing. I hit the wall with my feet extended and my knees locked. All of my weight went into my left foot, and I felt the crunch of bone and the sparkle of nerve. Fractured talus.
After my swing I continued to lower Tracy to the ground. We pulled our rope, left our gear on the route, and I crawled back up the approach trail.
Analysis
There’s plenty of danger to be found in climbing if you're careless. I should have considered my position while belaying as carefully as I do when I’m climbing. (Source: Brian Degenhardt.)</t>
  </si>
  <si>
    <t>Off Route – Party Separated, Weather, Inexperience 
California, Mt. Shasta, Red Banks / Avalanche Gulch</t>
  </si>
  <si>
    <t>On May 17 a female climber (mid-40s) summited Shasta by the Red Banks/Avalanche Gulch route at roughly 12:15 p.m. She rested on the summit and descended as clouds began to move in, following tracks down the Clear Creek route, where she made contact with another climbing party. This party informed her she was on the Clear Creek route and to head back to the Avalanche Gulch route. The female climber descended further in poor visibility while trying to head skier’s right back toward Avalanche Gulch. She placed a call to her climbing party informing them that she was lost (the party had separated due to different climbing paces).
Her climbing party made contact with climbing ranger Brett Wagenheim at roughly 2:30 p.m. to notify him of the situation. Just after 3 p.m., the climber called and informed the ranger that she was lost in a whiteout. Brett concluded that she was likely on the Konwakiton Glacier, above the Mud Creek drainage, but her elevation was unknown. The climber was advised to ascend northwest to the base of Misery Hill; however, she refused to ascend, citing steep terrain, post-holing snow conditions, and poor visibility. Brett advised the climber to call 911 (in order to get coordinates from her cell phone) and to alert Siskiyou Search and Rescue. It was discovered that her location was on the upper mountain (above 12,000 feet) and she was advised to ascend the Konwakiton Glacier. Upon hearing her rough location and descent options, the climber took advantage of a window of improved visibility and was able to ascend west toward the Red Banks and Thumb Rock.
Around 5 p.m. the weather began to deteriorate, with light hail and high winds picking up on the upper mountain. Two wilderness rangers made physical contact with the lost climber at the Red Banks at 6:20 p.m. They assisted her descent to Helen Lake (base of the Avalanche Gulch route), at which point Wagenheim continued to descend with the lost climber to the trailhead, arriving at Bunny Flat at 11:30 p.m. (Source: Mt. Shasta Wilderness Climbing Ranger Report, prepared by Nick Meyers.)
ANALYSIS
Group separation can lead to many problems: Is group gear spread among party members? Are all climbers familiar with equipment use, glissading, route-finding, etc.? This issue occurs often among “meet up” groups. These individuals don’t know each other’s abilities, and as fitness disparities arise there seems to be an attitude of “I’m in this for myself,” causing a lack of accountability for fellow party members. (As opposed to the traditional climbing partners’ attitude of being with a good friend, and there is
no way you’re going to adopt the see-ya-back-at-the-trailhead attitude.) In this case, however, this was not a meet-up group.
The lost female climber was the last member of the party to summit. Before summiting, the party agreed to meet back at Lake Helen, where they had camped. It should be noted that the party left this climber alone on the upper mountain, out of water, unfamiliar with the route or descent, in poor visibility, and late in the day.
All routes on Shasta first surmount the summit plateau that lies between 12,800 and 13,500 feet; then one must proceed to the summit pinnacle. During the descent across the summit plateau in low-visibility situations, it is common for people to become disoriented and unable to determine which way to descend. This results in extensive, time-consuming searches and exposes lost climbers to big-mountain hazards. The Shasta climbing rangers do their best to inform people of route-finding issues and have even resorted to “wanding” the route at times (though wands carry their own problems, as they fall down or create a false sense of security).
Any climber on Shasta should study the terrain before climbing and be skilled in basic navigation and route-finding. It’s very easy to wander off the wrong side into heavily glaciated terrain. In this scenario, do you carry the necessary equipment for a high-elevation open bivouac in a storm? Group separation is not recommended, and in this case made the climber’s descent complicated and potentially dangerous. (Source: Nick Meyers, Mt. Shasta Climbing Ranger.)</t>
  </si>
  <si>
    <t>Off Route – Weather, Darkness, Party Separated 
California, Mt. Conness, North Ridge</t>
  </si>
  <si>
    <t>On July 17, brothers Bruce Porter (58) and Bob Porter (61) attempted the north ridge (III 5.7) of Mt. Conness (12,600’). After a thunderstorm forced a retreat, they chose a longer, more difficult route back to the trailhead, resulting in a bivy at 11,000 feet without gear. The next morning they separated, attempting different routes back to Conness Lakes. They were reported missing that morning and found by NPS rescuers that afternoon. (Source: Jesse McGahey, Yosemite National Park Ranger.)
ANALYSIS
I am 61 years old and lack the fitness, stamina and strength I once possessed. Good judgment is everything in the mountains. Sadly, good judgment is often gained by using poor judgment and learning from it. We should have retreated down the route instead of an unknown descent. Our worst decision was separating without a clear plan. (Source: Bob Porter.)
Bruce and Bob knew the predicted weather and had experienced thunderstorms for two days before their climb. Like many climbers facing inclement weather, they decided the summit attempt was worth the risk. Although the storm spared Conness, they made the correct decision to retreat, given the threat. To their credit, Bob and Bruce had a map, layers, a fire kit, and headlamps, all of which came in handy. (Source: Jesse McGahey, Yosemite National Park Ranger.)</t>
  </si>
  <si>
    <t>Rappel Error – Possible Equipment Failure 
Utah, Arches National Park, Tower of Babel</t>
  </si>
  <si>
    <t>On September 23 a climber fell between 75 and 100 feet while rappelling Zenyatta Entrada (5.4 C3) on the Tower of Babel. NPS rangers responded to the scene and found the climber lying on the ground at the base of the route. His partner was still descending from the second pitch. The victim was evacuated by wheeled litter to the road and taken by helicopter to a trauma center in Grand Junction, Colorado.
The fallen climber and his partner had ascended the route and were rappelling when the accident occurred. The first climber, leading the rappels, was out of sight of his partner. The partner above said the ropes began to pull rapidly through the anchor. He tried to grab the rope, but it was moving too fast and burned his hands. Later, the fallen climber stated that he had fallen off the end of the rope. However, at the base of the climb rescuers found a broken carabiner that had connected the climber’s ATC rappel device to his harness. The partner stated that the victim had been having problems with that carabiner throughout the day.
According to an online forum post by the partner, the climber had eight broken ribs, several broken fingers, and a collapsed lung, but was expected to make a full recovery. He was wearing a helmet. (Source: Arches National Park/NPS Emergency Services.)
ANALYSIS
The climbers were using two ropes to rappel, but it’s unclear whether the ropes had reached the ground. Based on the broken carabiner discovered at the base, it would seem this accident could be attributed to equipment failure or misuse rather than rappelling off the end of the ropes (though that is still possible). An open-gate or nosehooked carabiner could have resulted in a break that caused the victim to become detached from the ropes. (Source: The Editors.)</t>
  </si>
  <si>
    <t>Rappel Error – Uneven Ropes, Distraction 
Colorado, Garden of the Gods</t>
  </si>
  <si>
    <t>On June 23, two friends and I (Wesley Hartman, 17) were climbing on the east side of Kindergarten Rock. I climbed what I believe was a 5.10 with a safe belay from my partner Trey. When I got to the top I was planning to clean the route and rappel down. We could see weather coming, so I was trying to be quick but not recklessly fast. On the ground my partners were trying to gather up their gear and were not paying much attention to me. I tethered in and ran the rope through the anchors, but while lowering one end to the ground I was simply unobservant and did not see that it had not reached the ground. I clipped in to my belay device (ATC) and began to rappel down, and when I reached the end that was not on the ground it slipped through the belay device and I fell about 40 feet. I landed on my left side and dug my elbow into the ground, leaving a gash to the bone.
Analysis
Have your partner watch you clean the climb. Tie safety knots in the rope ends. Wear a helmet (although I did not hit my head directly). (Source: Wesley Hartman.)</t>
  </si>
  <si>
    <t>Rockfall – Late Start, Darkness 
Utah, Mt. Olympus, West Slabs</t>
  </si>
  <si>
    <t>On July 5, Mary Ann Overfelt and I set out to tackle the West Slabs of Mt. Olympus (1,600’, 5.5), east of Salt Lake City. We started hiking a bit later than we would have liked, but still reached the start of the route about 11 a.m. A few other parties were in the vicinity, but we felt we could move at a good pace and that daylight would not be an issue. The West Slabs are very wide and low-angle, with dozens of variations. I am a very experienced climber (12+ years), but this was Mary Ann’s second time climbing. That said, she has been a quick study and easily tackled this challenge.
By the time we reached the large ledge near the top it was 1.5 to 2 hours before sunset. We spent a bit of time on the ledge and considered our options before deciding to rappel the gully to the west via a number of fixed slings on trees. After three rappels we reached a point where we could begin to scramble. Wisely, we kept our helmets on. The sun was setting about this time.
The scramble was loose, dirty, and sometimes rather steep. We were careful to give each other space to avoid knocking rocks on each other. As darkness fell in the canyon we continued our descent but did not feel the need to turn on our headlamps; we could see the way quite easily.
About two-thirds of the way down the main scrambling section, Mary Ann noticed something large hurtling down the cliff toward us. She immediately yelled, “Rock, rock, rock!” Instinctively, we both dropped and tried to make smaller targets. I was carrying the larger pack and had the rope strapped to my pack (and a helmet on), and by going into “turtle mode” I was well-protected. Mary Ann was able to press herself against the lower wall.
As the large rock came down, it broke into a number of smaller chunks. Several small to medium-size rocks hit Mary Ann’s helmet, leg, and hip; she sustained some bruising and abrasions. Numerous small pieces rained down on me, striking my helmet and pack, but did not cause any injuries. It was quite obvious that a few larger pieces bounced around us.
As we continued down, we looked back up and noticed two headlamps high above on the big ledge. We concluded that the climbing party likely had dislodged the rock that came down at us. Given the distance, it would’ve been difficult for us to hear them clearly yelling “rock!” We completed the rest of the two-mile scramble and hike back to the car without incident.
Analysis
Mary Ann was exceptionally quick to recognize the large rock coming toward us, immediately yell “rock!” and get herself into the safest position possible. Again, this was her second time climbing…ever.
In retrospect, we could have started the day earlier and descended with more daylight. Had a rock fallen during the day, we might have seen it even earlier and avoided any impacts. Perhaps the most important thing is that both of us were still wearing our helmets. Many climbers choose to either A) not wear helmets (dumb) or B) take them off when descending (nearly as dumb as A). Keeping our helmets on might well have saved our lives. (Source: Andrew Weinmann.)
[Editor’s note: It’s equally important to consider when to don your helmet during the approach. Too many climbers leave it until they reach the base of a route and start gearing up. Take the time to put on your helmet as soon as you reach terrain exposed to potential rockfall or icefall, whether natural or climber-caused.]</t>
  </si>
  <si>
    <t>Rockfall – Poor Position 
California, Mt. Shasta, Wintun Route</t>
  </si>
  <si>
    <t>On July 29 a male climber (58) was descending the Wintun Route when he was hit by rockfall at 11,700 feet. The climber fractured his femur and arm. There was also bruising to his hip. Nick Meyers was notified at about 4:30 p.m. A California Highway Patrol helicopter was requested for evacuation, which was accomplished by hoisting the injured climber using a screamer suit. The hoist occurred at about 5:30 p.m. Rangers aided the rescue over the phone only. (Source: Mt. Shasta Wilderness Climbing Ranger Report, prepared by Nick Meyers.)
ANALYSIS
This climber was quite unlucky. The Wintun Route is relatively mellow and has not had many accidents over the years. Since it’s not very steep, rockfall is uncommon. The group was led by experienced guides. It’s likely that a single, basketball-size rock released from nearly 1,000 feet above and impacted the climber, breaking his leg and arm. The group could have stuck closer to the ridgeline. This would not have made travel much more difficult and likely would have prevented this accident. Being off the ridgeline, they were more exposed to falling objects. But, again, this was a very unlucky incident. (Source: Nick Meyers, Mt. Shasta Climbing Ranger.)</t>
  </si>
  <si>
    <t>Rockfall – Poor Position 
Canada, Yamnuska, Missionary's Crack</t>
  </si>
  <si>
    <t xml:space="preserve">On June 6 a climber was struck in the lower right leg by a large falling block while climbing Missionary’s Crack (5.10) . This was roughly in the area where a major rockfall occurred in August 2009. Two Kananaskis Public Safety personnel were heli-slung to a ledge below the climbers, where they built an anchor. Rescue personnel climbed up to the patient, splinted him, and lowered him to the new anchor, from which he was heli-slung down to a staging area and awaiting EMS personnel.
Analysis
Yamnuska’s limestone is known for loose rock, and on this particular route a large pillar collapsed in 2009, destroying most of the fourth pitch and strewing rock over the lower pitches. This once-popular climb should be undertaken with extreme caution or avoided altogether, and this incident is a good reminder of the value of researching recent conditions before attempting a serious climb. Guidebook author Andy Genereux publishes updates on Yamnuska at his website: ghostriverproductions.ca. </t>
  </si>
  <si>
    <t>Rockfall – Poor Position, Inexperience 
California, Mt. Shasta, Avalanche Gulch</t>
  </si>
  <si>
    <t>On the morning of January 1, three climbers (one male and two female, all in their early 20s) were ascending Avalanche Gulch. At 11,500 feet they suffered varying injuries from a natural rockfall event. They called 911 around 9:30 a.m. With head and leg injuries, the climbers requested an urgent rescue. Climbing ranger Nick Meyers called the reporting party’s cell phone and spoke with the male climber, who said there were “head and leg injuries and major bleeding...we need help now!” The man’s tone was frantic and urgent. Meyers immediately made a plan to launch a helicopter rescue.
Meyers flew to ca 11,000 feet and off-loaded with only his personal gear and medical equipment to climb up to the injured party, where the helicopter would lower the necessary equipment for evacuation. Given the hazardous location, with rockfall and an icy slope, and the critical condition of the injured climbers, the goal was simple: package and transport each patient quickly, then get out of there. At approximately 12:30 p.m. the first critical climber was hoisted from the location and flown to Mercy Redding. The male climber was hoisted soon after and brought to Mercy Mt. Shasta. The third climber was assisted by foot to Lake Helen and was airlifted to Mercy Mt. Shasta. (Source: Mt. Shasta Wilderness Climbing Ranger Report, prepared by Nick Meyers.)
ANALYSIS
Mt. Shasta has notoriously loose rock, and this group chose a poor time to climb the peak. Typically in January there can be good snow climbing conditions, but this year the mountain did not receive measurable snow until mid-February. The mountain looked as bare as it might in late summer, and Avalanche Gulch was completely devoid of snow except for a thin strip leading up and to the right of the Heart (the standard route up Avalanche Gulch). A climbing advisory was posted online, at the ranger station, and at the trailhead. Despite all this, the group chose to head out anyway. There was nobody else on the route that day, for good reason.
Climbing directly up the gut of Avalanche Gulch put them in a poor position. Climbers should know that on Shasta any rocks that come off the Red Banks or upper parts of the mountain all funnel into the gut of Avalanche Gulch. As this rescue took place, the party’s location was directly in line with all rockfall, and during the rescue the helicopter triggered more rockfall onto the rescuers.
For any mountain with common rockfall, not just Shasta, some things can be done to avoid incident: (1) Don’t climb when rock slopes are exposed. (2) Wear a helmet! (3) Limit your time in exposed areas and have a plan should rock or ice come down on you—that is, where is your safety zone should rockfall occur? (4) Climb early in the day, when it’s generally colder, rather than later (generally warmer). (5) In a gully or terrain funnel you’re asking for trouble. (Avalanche Gulch near the Heart is a perfect example.) Move laterally right and left up the slope to limit time in the “bowling alley.” (6) Be extremely careful when walking on low-angle terrain above high-angle terrain— or when moving through any rocky area, for that matter—where a loose rock could be kicked onto climbers below. (Source: Nick Meyers, Mt. Shasta Climbing Ranger.)</t>
  </si>
  <si>
    <t>Slip On Rock, Rappel Error – Alcohol, Poor Position 
San Bernadino Mountains, Lucerne Valley</t>
  </si>
  <si>
    <t>The following accident occurred on April 9 while climbing at an undeveloped area on Grapevine Road in the Lucerne Valley. Person 1 (37 years old, 25 years of climbing experience) had intentions of establishing a new route on one of the Joshua Tree–like cliffs; he had also been drinking heavily throughout the day. After reaching the top of the cliff, Person 1 tied off a rope to inspect a new climb. Unfortunately, Person 1 connected his rope to a previously established anchor that was designed for highlining (high-level slacklining) rather than climbing. Person 2 had previously warned Person 1 about using these anchors, because they were not designed for a rappel or in a good position to inspect the climb. Person 2 suggested Person 1 place new anchor bolts atop the cliff for better access to the new route; however, Person 1 did not heed this warning.
While standing near the cliff’s edge, Person 1 began attaching his Grigri to the rope. Then he suddenly lost his footing (due to drunkenness), causing him to fall backward. Person 1 grabbed the rope with his hands, bounced once against the rock after falling 35 feet, and then swung sideways due to the poor anchor position. After this swing he lost hold of the rope, hitting the ground flat on his back, having fallen a total of 55 to 60 feet. After the impact Person 1 was winded and confused but still conscious and capable of moving all limbs; he could not stand or walk under his own power. Person 2 immediately called Global Rescue and was referred to local dispatch for evacuation of Person 1.
Within 15 minutes of the accident, Person 1 complained of feeling cold and pain in his neck, and Person 2 kept pressure on his neck and covered him with a blanket. A helicopter arrived within 45 minutes of the initial call and evacuated Person 1 to the nearest hospital. Person 2 stayed to inspect gear and clean up the location before joining his partner at the hospital. Person 1 experienced a concussion, a broken neck between C4 and C7, a broken right shoulder blade, and severed nerves in his arms from grabbing the rope during his fall. (Source: “Person 2,” 28 years old, 19 years of climbing experience.)
ANALYSIS
This accident speaks for itself. Drinking while climbing or working with ropes at heights is not recommended. Additionally, one should only rappel from anchors that are well-positioned and designed with climbing in mind. (Source: The Editors.)</t>
  </si>
  <si>
    <t>Slip On Snow – Failure to Self-Arrest, No Helmet 
California, Mt. Shasta, Avalanche Gulch / Heart Route</t>
  </si>
  <si>
    <t xml:space="preserve">On May 25 a female climber (58) was ascending Avalanche Gulch via the Heart at roughly 12,000 feet, just below the Red Banks, when she fell and lost control of her ice axe. She was then unable to arrest her fall and was stopped/tackled by an independent climber after sliding to 11,400 feet, at climber’s right of the Heart, near a well-trodden boot pack. A bystander called 911 at roughly 8:30 a.m., and the climbing rangers were dispatched thereafter.
Climbing rangers Nick Meyers and Brett Wagenheim were on the route and arrived on scene by 8:45 a.m. The climber complained of left ankle pain, had small lacerations and abrasions to her face and arms, and was not wearing a helmet. The climber was noticeably shivering and breathing rapidly. She was covered in an emergency bivouac for warmth, which helped reduce her breathing/ventilation rate. Icefall and rockfall continued to be a concern. The climber was able to bear weight on her left ankle and was assisted by short-rope on the descent to Helen Lake. The climber received further treatment of her abrasions at Helen Lake. She declined further assistance from rangers and self-rescued from Helen down to Bunny Flat with the assistance of her climbing party. (Source: Mt. Shasta Wilderness Climbing Ranger Report, prepared by Nick Meyers.)
ANALYSIS
Climbers should familiarize themselves with the proper techniques for ascending easy to moderate snow and ice, especially when climbing unroped. Practicing self- arrest techniques before a climb will lead to greater success in arresting a fall. “Know the Ropes” in Accidents 2014 covered essential snow climbing techniques. Search publications.americanalpineclub.org to find this helpful article. (Source: The Editors.) </t>
  </si>
  <si>
    <t>Stranded – Inexperience, Darkness, Weather 
California, Half Dome, Snake Dike</t>
  </si>
  <si>
    <t>On March 8, Ryan Ellis (23), Kristen Elford (27), Charles Celerier (22), and Ken Langley (26) set out to climb the Snake Dike route (8 pitches, 5.7) on Half Dome, intending to take the cable descent from the summit. The climbers were new to multi-pitch climbing, and this was Kristen’s first climb outdoors. The team researched the route and asked friends for advice, and the weather was fair with warm days and cold nights. They started their hike from the Valley around 7 a.m., but got off-route on the approach, which cost them a little time. While hiking they did not see any snow or signs that there would be snow on the top of Half Dome.
Once at the start of the climb, the team decided to climb as a group of four, with one leader and the other three following each pitch. The climb went without serious incident; they were just slower than anticipated. The group was still on the climb as the sun set, and they got to the top in the dark. There they realized the summit area was covered in snow and ice, and they were unable to locate the cables, which were buried. They were stranded.
At approximately 9:30 p.m., Ryan called 911 to ask for a rescue. The park dispatcher informed them that rescue was not possible until morning. Keeping in touch with dispatch throughout the night, the group huddled and survived a cold, brutal night on the summit with minimal food and water and only two of them having warm clothes. The next morning two rangers climbed Snake Dike, starting their approach at around 5 a.m., and reached the stranded party around 10 a.m. The rescuers assisted the climbers in rappelling the route and hiking out to their vehicles.
ANALYSIS
Charles did not remember checking weather for that week, but remembers the weather being nice. He also remembers getting advice from a friend who told him that the cables could be difficult to find, especially if they were covered in snow. (Snake Dike climbs the sunny southwest face of Half Dome, while the cables are on the much colder east face.) Kristen and Charles both reported that an earlier start could have helped their group succeed, and that climbing as a team of four presented problems of rope management, which slowed them down.
This is a good reminder to check with other climbers, climbing forums or online trip reports, and rangers for updated conditions on climbs. In the end, the climbers rappelled the route with rescuers, demonstrating that this was a possible way out of their predicament. Always be prepared to reverse a route if the descent is inaccessible or you can’t locate it. Short days, limited knowledge of the seasonal conditions, and a lack of climbing experience resulted in a long, arduous day of route-finding and rope management, ending in being stranded in dangerously low temperatures. (Source: Kristin Anderson, Yosemite National Park Ranger.)</t>
  </si>
  <si>
    <t>Animal Bite 
West Virginia, Bozoo, Iceberg Area</t>
  </si>
  <si>
    <t>On August 30, Jay Sullivan (56) was bitten by a bat (species unknown) while climbing a short trad route called Playing Hookie (5.7). According to the climber, he was unsure whether he had been bitten or if he had jammed his finger awkwardly into the rock, though he heard “clicking” sounds coming from the crack and noticed a small puncture wound on one finger. He descended and then reclimbed the route with a headlamp, whereupon he identified a bat in the crevice. Returning home later that day, he sought medical advice and received post-exposure prophylaxis for rabies.
ANALYSIS
Rabies is a fatal viral disease that must be treated rapidly if suspected. Bats are a major reservoir of rabies in the United States and abroad. If you suspect a bite or scratch by a bat or mammal that could carry rabies take the following steps: 1) clean the wound thoroughly with copious amounts of water and/or povidone-iodine; 2) seek medical evaluation as soon as possible; 3) begin post-exposure prophylaxis if indicated. (Source: R. Bryan Simon.)</t>
  </si>
  <si>
    <t>Avalanche – Poor Position 
Colorado, Rocky Mountain National Park, Loch Vale</t>
  </si>
  <si>
    <t>Loch Vale is a popular north-facing ice climbing area at about 10,000 feet in elevation. At approximately 3 p.m. on December 21, two climbers began to free solo Mo' Flo' Than Go, a short WI2/3 route. They told a group of four climbers who were gathered under the ice curtain on the far left side of the route that they planned to establish a top-rope above a mixed climb farther to the right.
"Within a few minutes," one of the climbers in the second group reported, "we heard a rumble and saw a large amount of snow slide over the ice cliff and run downhill to climber's right from our position. We could not see the other climbers. One of our group called to them to see if they were OK. Climber B had been swept off the top of the flow to the bottom, but he indicated he was OK. Climber A managed to stay on the ice face. One of our climbing ropes had been swept downhill about 20 feet, but otherwise our group was unaffected. We began to pack up and belayed one of our climbers up to recover our top-rope. Climber A downclimbed, took the coiled rope that Climber B had been carrying, and then climbed back up the same route to establish a top-rope.
Analysis
The avalanche appeared to empty much of the steep, north-facing bowl above Mo' Flo' Than Go. Approximately eight inches of new snow had fallen during the day, mostly heavier, wet flakes and some graupel. The snow appears to have slid on top of older, somewhat consolidated snow. This particular climb has a small bowl directly above it that quickly gets loaded with snow. The person in our party who established our toprope said he painstakingly avoided the bowl because of the snow deposition.
Editor's note: Since ice climbers often are not equipped with avalanche transceivers, shovels, or probes, awareness and prudence are their primary defenses in avalanche terrain. Learn to recognize avalanche-prone terrain and conditions, and read your area's avalanche forecast before climbing in any zone where avalanches are possible.</t>
  </si>
  <si>
    <t>Crevasse Fall – Climbing Unroped, Inadequate Equipment 
Washington, Mt. Rainier, Muir Snowfield</t>
  </si>
  <si>
    <t>At around 2 p.m. on September 5, a report came in from an RMI guide that he had encountered an independent climber (age approximately 35) who had fallen into a crevasse on the Muir Snowfield at around 9,900 feet. The climber was several feet below the surface and was stemming the two walls of the crevasse, with about 30 feet below his boots to the bottom of the crevasse.
RMI guides helped to extract the suspended climber by reaching into the crevasse and lifting him up and out. Once the climber was on the surface, the guides assessed the patient and noticed a possible shoulder dislocation. With the help of the climber’s partner, the guides reduced the possible shoulder dislocation. Rangers then assisted the climber in descending to Paradise, where he was advised to seek medical care. (Source: Mt. Rainier National Park.)
ANALYSIS
This incident is presented as a reminder that crevasse falls occur fairly frequently on the Muir Snowfield, where easy access lures many climbers, hikers, and skiers who are unprepared for safe glacier travel. (Source: The Editors.)</t>
  </si>
  <si>
    <t>Crevasse Fall – Poor Position 
Washington, North Cascades National Park, East McMillan Spire</t>
  </si>
  <si>
    <t>On July 29, my husband, Arthur Greef (52), and I (Colleen Hinton, 52) left camp at 6:30 a.m. with the goal of climbing the west ridge of East McMillan Spire (Class 3/4), followed by the southeast face of West McMillan Spire (Grade II 5.7). The weather was very warm, continuing a pattern of warmer-than-usual temperatures in the Pacific Northwest this summer. Due to heavy snowmelt, a large and unclimbable gap had formed between the top of the bergschrund and the bottom of the snow finger leading up to the notch between the two spires. After exploring alternatives, we decided to retreat and attempt another route. By this time it was about 9:30 a.m.
While we were trying to locate our alternative route, we saw climbers rappelling down the south face of the east spire and onto the glacier, and we asked them whether the base of the snow finger might be accessible from their rappel route. Receiving an answer in the affirmative, we reascended the glacier and climbed to the lip of the bergschrund to look for the best route to the rock wall. As I was preparing my axe and a picket for a belay, I heard a “whumph” and instinctively grabbed the rope with my bare hands and threw myself onto the snow. I saw that the top of the bergschrund had collapsed under Arthur’s weight and he had disappeared below.
Arthur estimates he hit rock within a couple of meters and then slid another eight meters on a wet, low-angled face until his backpack caught him. My hands had a couple of painful burns, but I was able to belay Arthur with a tight rope as he climbed out of the crevasse. He had been injured in the right eye (possibly by his ice axe) and was bleeding from the eye and a laceration on his cheek. We packed snow over the wound and descended to a point where we met the two Canadian climbers who had been rappelling. They examined Arthur and urged us to request a helicopter evacuation.
Although cell service on the mountain was inconsistent, I was able to contact the Marblemount Wilderness Information Center and secure a helicopter for Arthur’s rescue. A friend that I reached by text contacted the AAC and Global Rescue. Arthur was flown to Harborview Medical Center by evening, while I hiked out with the Canadians. He went into surgery that night to repair a laceration that extended to the back of the eye. The doctors saved the eye and much of his eyesight.
ANALYSIS
We are each experienced climbers (25-plus years) and should have known better than to get too close to the lip of a melted-out bergschrund in an unusually warm summer. We let our guard down when we saw the two other climbers rappel safely onto the bergschrund in a different spot, and our desire to “stop messing around” and complete a climb that day overtook our earlier caution. We are not convinced that the accident could have been avoided by being on belay, since Arthur hit the rock within a very short distance after he fell. We possibly could have used an ice axe or a trekking pole to test the thickness of the snow at the top of the bergschrund. We are grateful to the Canadian climbers, Chris and Dave, for their support and their insistence on requesting a helicopter rescue, which contributed greatly to a good medical outcome. (Source: Colleen Hinton.)</t>
  </si>
  <si>
    <t>Fall From Tyrolean – Faulty Use Of Equipment 
Colorado, Clear Creek Canyon, East Colfax</t>
  </si>
  <si>
    <t>On April 9, I had been clipping bolts at East Colfax with Mike Endicott, Leo Paik, Dave Rogers, and Doug Redosh. Mike and I decided to cross Clear Creek to climb at some other crags. The creek was too deep to wade, so an established double-rope Tyrolean traverse provided the obvious choice. The proximal ends of the ropes were attached to a small tree that leaned toward the creek over an eroding embankment.
Mike went first, commenting that clipping into the ropes for the traverse felt like 5.10. After he crossed the creek, I climbed the tree from the south side, as Mike did, and hung from a branch stub with my left hand as I struggled to clip in to the Silent Partner that I had  placed on top of the ropes (which were now positioned below me). I had routinely used the Silent Partner as a double-rope pulley for smooth rides across Tyrolean traverses.
After succeeding in clipping my belay loop to the Silent Partner, I moved it back and forth along the ropes, noting that the sheave (the device’s main drum or wheel) was above the ropes. However, I didn’t recognize that the locking-carabiner attachment point was also above the ropes, and that when I let go of the tree and swung down, the device would flip and the sheave now would be under the ropes. This loaded the end of the Silent Partner that is only closed with two slim retaining rods. These broke under my weight, the device blew off the ropes, and I fell about 10 feet onto the edge of a slab, landing on my upper left femur. On a scale of one to ten, the pain level was at 12. I tumbled down over small boulders to the edge of the creek. I was instinctively preparing to swim, while thinking that I wouldn’t be able to kick. The impact shattered the femur into many pieces and blew it out of the hip socket.
Analysis
The main lesson is to use a backup. If I had simply clipped a shoulder-length sling (or anchor tether) from my harness to the ropes, I would have ended up dangling from the ropes and not on the ground. My helmet and pack provided protection from other potential injuries. This wasn’t a climbing accident. I fell from a tree instead of rock. Perhaps this should be written up for Accidents in North American Forestry. (Source: George Bracksieck.)
[Editor's note: The author, age 64 at the time of this incident, is a highly experienced climber. As he says above, he had used this device as a pulley many times. However, the manufacturer, Rock Exotica, states that the Silent Partner is designed as a self-belay device for leading and top-roping and should not be used for any other purpose, and also that the rope must be loaded into the device with a clove hitch tied around the device’s central drum.The manufacturer does not recommend using it as a pulley.]</t>
  </si>
  <si>
    <t>Fall on Ice - Inadequate Protection 
Canada, Alberta, Ghost River Valley, Malignant Mushroom</t>
  </si>
  <si>
    <t>On the morning of March 15, two very experienced climbers set out to attempt a series of climbs in the Ghost River Valley. After starting up the first pitch of Malignant Mushroom (WI5), the lead climber fell while placing his first ice screw. He fell about six meters to the base of the climb and slid a short distance, injuring his back. The belayer pushed the 911 button on both of the climbers’ SPOT devices to call for a rescue. He then assessed the climber’s injuries, insulated him from the ice, covered the patient with an emergency tarp, and used a stove to fill hot water bottles to place around the patient, helping to prevent hypothermia. 
At 9 a.m., Banff Visitor Safety (VS) received the coordinates of the location. The SPOT signals were canceled at one point and then reactivated, which caused a minor delay. After phoning the numbers accompanying the SPOT registration, VS staff were able to confirm that the owners of the SPOT devices were ice climbing in the Ghost River Valley. 
At about 11 a.m. the patient was located at the base of the ice climb. Four rescuers slung into the site by helicopter and packaged the injured climber. At 1:45 p.m. the patient was slung out to a staging area and transferred to a STARS Air Ambulance for transport to the hospital in Calgary. His injuries included four fractured vertebrae and a large hematoma on his hip.
ANALYSIS 
Despite having all the skills needed for a climb, accidents can happen to anyone. This party was well-prepared. They told friends where they were going, brought appropriate equipment, and had emergency communication devices. The belayer did a good job of providing first aid. 
One contributing factor in this event may have been the intense sun the ice climb had received over the previous several days, making the ice surface less secure than normal. The climber was forced to climb higher to find quality ice for his first ice screw, and his tool placements were not optimal. A second contributing factor may have been that the ice tools he used that day were not his regular tools. As a result, he may not have had the same “feel” for the placements as he usually did. A third influence may have been the fact that the group had an ambitious day of climbing planned. As a result, there was some pressure to move quickly on the climb. 
The final lesson is that once an emergency signaling device is activated, it is best to leave it on until help arrives to avoid any delays.</t>
  </si>
  <si>
    <t>Fall on Ice - Inadequate Protection, Screw Pulled Out 
Canada, Alberta, Banff National Park, Louise Falls</t>
  </si>
  <si>
    <t xml:space="preserve">On February 27 a party of two was climbing the classic multi-pitch ice route up Louise Falls (WI4/5). They had climbed the crux pillar and were on the easier last pitch. The less experienced climber attempted to lead this pitch but found it was too much for him, so he lowered back to the belay off a single ice screw. The more experienced leader took over, led past the ice screw, put in another screw, and continued toward the top. As he was climbing over the final bulge, his feet blew out and his tools, which were not set well, popped out of the ice. He fell and pulled out the top screw. The next screw down held his fall. He fell approximately 12 to 15 meters and caught his foot on the ice, breaking his lower right leg. It was 4 p.m. The injured climber was in a lot of pain and the team could not move, so the climbers started yelling for help. 
Banff Dispatch got the call from some bystanders on the trail underneath the ice climb. Two Visitor Safety (VS) specialists responded by helicopter from Banff, and two responded by snowmobile from Lake Louise. VS specialists attempted to heli-sling into the patient site, but called off this effort due to overhead tree hazards. The second plan was to sling to the top of the climb with rescue equipment and get ready for a ground evacuation that would last into the night. A single VS specialist was slung to the top of the climb and, with the aid of a guide who happened to be on top, was lowered to the patient’s location. The remaining three VS specialists arrived on top with the rest of the rescue gear and belayed the uninjured partner as he climbed up and out. A decision was made to raise the patient to the top of the climb and then lower him down the walk-off route to avoid exposing the rescue team to large hanging ice daggers to the right of the climb. A VS specialist lowered to the site with the stretcher and leg splints and packaged the patient to be raised to the top. 
VS specialists were in communication with a doctor at the Banff hospital who advised realignment of the injured limb and nitrous oxide for pain management, both of which were applied to the patient once he reached the top of the climb, with positive results. The patient was then pulled through the forest on a stretcher and lowered to the shore of Lake Louise, which was a long and arduous process for everyone involved.
ANALYSIS 
Lead falls while ice climbing often result in serious injuries. The leader should be well within the margins of his or her climbing ability. But accidents happen, which is why it is essential to protect frequently to limit the consequences of a fall. Often, the trickiest part of an ice climb is at the top of a pitch, where you transition from steep to lower angled terrain. It is difficult to see your feet and the ice may be brittle or thin at the top. It is essential to move in control and protect yourself well at the top-out. </t>
  </si>
  <si>
    <t>Fall on Ice – Anchor Failure 
Washington, Snoqualmie Pass, Kiddie Cliff</t>
  </si>
  <si>
    <t>On December 3 I left the Alpental parking lot around 10 a.m. with a good friend to find some ice to top-rope. This trip was training for bigger alpine ice objectives to follow in 2015. After about two hours of hiking and hunting, we found a gully with a frozen creek and decided to rope up and ascend it. We simul-climbed through easy 20°–30° ice with occasional steps about eight feet high, placing ice screws along the way.
After a couple of hundred feet we encountered an ice flow that was about 40 feet high with a towering cedar directly above it, and decided it was the perfect location for a top-rope. My partner ascended the gully to the right of the ice and traversed through low-angle terrain covered in shrubs. For an anchor, he tied a 30-foot length of retired climbing rope around the tree with a bowline and attached a locking carabiner to the end of the rope using a figure 8 on a bight. He then rappelled to the base of the ice.
We climbed the ice for the next three hours, each taking at least four laps on different parts of the formation. After my last lap, my partner suggested I climb back up to the anchor to clean it. I agreed and enjoyed a final lap.
At the top, the ice ended at a ledge with three feet of vertical dirt terminating in a 30° slope at about my hip level. The copious shrubbery and thin, powdery snow covering the ground left no purchase for hands or tools to mantel onto the slope. I decided instead to clip my tools to my harness, grasp the end of the rope going down to my partner, and haul myself up the short distance to the anchor. I took a couple steps to my left to get directly in line of pull with the anchor and hauled in about a foot of rope. My belayer took the slack, and I pulled a second time. As I slid my hand up the rope a third time, I felt slack, noticed the bushes above me shaking, and immediately began falling through the air.
I do not remember hitting the ground. I slid down the gully 35 feet until the rope came tight against my belayer, who arrested my fall. I was unconscious for about a minute and came to in a panic, repeatedly asking my belayer, “Did I fall? Where are we?” As I began to grasp the situation, I told him I could not feel my legs.
I was wearing softshell pants, a base layer, thin puffy coat, and hard shell. My partner pulled the bivy pad out of his pack and placed it under me, along with the pack. He carried two puffy coats and placed both around me. Then he said, “I am going for help,” and he was gone. It was 4:30 in the afternoon, and the sun was starting to set.
As I lay on the ice I fought to bring my breathing under control. Under my head there was a depression in the ice so I could not rest my head without tilting it back. Considering that I had a badly broken back, this was very uncomfortable. I pulled down the length of rope attached to me and stuffed it behind my head. This improved things somewhat, but I was unable to shift my body and I had to hold my head up with my neck and abdominal muscles. A short while later, I noticed that one of the jackets had blown off me, and I began to feel cold. I knew I had a spinal cord injury and should not move, but I decided that I was more afraid of the cold, and I pushed myself upright until I could grab the jacket and wrap myself in it again.
I watched the colors of the sky change and the stars come out. I began to shake with the cold. Every few minutes, I would call for help. About three hours after my fall, I heard a helicopter in the distance and hoped that it was here for me. I continued to yell for help. Another hour passed, and I began to hear voices far away. A group from the Seattle Mountain Rescue Team soon arrived, climbed up above me, and began to rig some ropes. Soon one of them rappelled down and put me in a cervical collar. I was able to rest my head for the first time in four hours.
The helicopter returned and lowered a paramedic. The team moved me onto a back board, and I was hauled away from the scene and flown straight to the hospital. My injuries included a mild concussion, six broken ribs, and five broken vertebrae, including the displacement of my lower spine, resulting in a severed spinal cord.
ANALYSIS
After hours of discussion with my climbing partner, I believe there are two possibilities to explain the anchor failure. The first was that the screw gate on the single locking carabiner attaching the climbing ropes to the anchor somehow opened as we moved the ropes back and forth, and then my rope popped out of the carabiner as I tried to pull onto the slope below the anchor. The other possibility is that the section of climbing rope used for the anchor either broke or the knot (a bowline) tying this rope around the tree came undone. The anchor was not examined during the night of the accident, and when friends returned several days later the anchor rope was gone, either picked up as trash by the SAR team or by other climbers.
Whichever theory explains the failure of this anchor, there are two primary takeaways: 1) top-rope anchors should have redundancy throughout the system; and 2) anchors should be checked regularly when they are weighted and unweighted during a day of climbing.
I suffered a potentially fatal fall due to an unusual anchor failure. I will likely never walk again, but otherwise I am in good health. I’m lucky that my back broke near the bottom of my spine and not in my neck, so I can still move my fingers and do my job. I’m lucky that I did not suffer a traumatic brain injury, and that I can still recognize my mother and tell her how much I love her. My helmet is missing a chunk of hard plastic, and the inner shock-absorbing material was broken at every intersection. It saved my life. (Source: Josh Hancock.)</t>
  </si>
  <si>
    <t>Fall on Ice – Ascending Error, Darkness 
Vermont, Mt. Pisgah (Lake Willoughby), The Tablets</t>
  </si>
  <si>
    <t>On December 27, 2013, at the base of the center Tablet at Lake Willoughby, my friend John (37) and I (32) congratulated ourselves after a 60-meter rappel to the ground, shortly after sunset. We had just finished our third two-pitch ice route that day—one route on each of the Tablets. It was our seventh day of ice climbing for the season, only our second winter of ice climbing. I had three years of trad climbing experience and a good working knowledge of rope systems and self-rescue. John was one of my primary climbing partners over the past year; he had come to climbing only two years earlier. He lacked much of the climbing experience I had, though he took a course in crevasse rescue in preparation for a Mt. Rainier climb we had done together the previous spring. He was also an avid reader of climbing books.
I went to pull the rappel ropes and found they would not budge. I confirmed with John that I was pulling on the correct rope. We decided to pull together, hoping to overcome the unknown obstacle, but it was to no avail. I decided to pull on the other end of the rope and found that it slid with little effort for about a foot and then stopped. The ropes would not move any farther in either direction.
I thought back to how I had threaded our ropes at the top before rappelling. We had rappelled off a tree that had two or three loops of tubular webbing tied around the base and no rappel rings. Being thrifty and not wanting to leave a carabineer, I had taken one rope and threaded it from bottom to top between the tree and webbing. I then tied our ropes together with an overhand knot, leaving two-foot-long tails. On one of the tails I tied a backup knot so the primary overhand knot would not roll over itself. With this setup, we would be pulling the rope up and over the webbing around the tree. However, our pulling apparently had cinched the webbing tighter around the trunk and was pinching the rope with sufficient force to prevent it from being pulled through.
One of us had to ascend the rappel lines and fix the jam, and I began setting up for this. Knowing that John had voiced a desire to assume more responsibility with our rappels, I offered the job to him, which he reluctantly took. As I was tying the knots and preparing the system, I hastily explained what I was doing and how the system would work. In retrospect, I recall thinking it was odd that John was listening to me as if he had not ascended a rope before. He had taken a crevasse rescue class, after all.
John headed up the rope, reaching a large ledge about 15 to 20 feet up, and then walked across this before starting up the remaining 150 feet or so. I had occupied myself with some trail mix and hot water and was not paying much attention at this point. However, it was clear to me that he was becoming frustrated, as he began shouting down that it was going to take too long to climb the rope. He suggested we leave the rope overnight and deal with it in the morning.
About 20 to 25 feet above the large ledge, he came to a rocky overhang. He felt it would be easier to go around the overhang instead of passing over it. He held on to the rope and was reaching out with his crampon and beginning to pull himself over when he suddenly began to fall. I heard a scream and looked up to see a headlamp tumbling in the dark and landing on the ledge out of my sight. I grabbed my ice tools and began climbing up to the ledge, shouting to John, “Don’t move!” I was relieved to hear him shout back, “I am OK, I am OK.”
At the ledge, John was standing and reported that he was not experiencing any pain. He did not know why he fell. However, he recalled that when he fell he was holding on to the rappel lines and that he held onto them all the way to the ledge.
ANALYSIS
A number of factors were at play. First the ropes were improperly set up for a clean pull after the rappel. This easily could have been prevented if we had checked to make sure they slid smoothly before rappelling to the bottom. [Editor’s note: Attaching carabiners or rappel rings to the webbing and threading the rope through them is a better way to ensure a smooth pull and protect the webbing.]
Second, we were not completely aware of each other’s skill levels. At John’s crevasse rescue course, apparently they had only talked about ascending a rope and did not do any hands-on practice. Had I known this, I would not have suggested that he ascend the ropes and fix the rappel. Third, John was frustrated by the delay and was not mentally focused on the task at hand.
Fourth, when John began to fall he was grabbing the ropes above both prusiks. This pushed the prusiks down the rope with him as he fell and prevented them from being weighted and potentially stopping his fall.
Finally, John had not tied back up knots in the rope that would have prevented him from falling all the way to the ledge. (Source: Chris.)
[Editor’s note: Backup knots could have caused problems when rappelling back down the ropes after they were freed, especially in the dark. A better safeguard when ascending icy rappel ropes is to use a metal/mechanical ascender, such as a Tibloc, in place of one prusik hitch. These also are less vulnerable to slipping if a climber inadvertently grabs the rope. This 2013 incident did not make it into Accidents 2014, and we’ve published it here for its instructional value. It is not included in our 2014 tables.]</t>
  </si>
  <si>
    <t>Fall on Ice – Possible Avalanche 
Washington, Mt. Rainier, Liberty Ridge</t>
  </si>
  <si>
    <t xml:space="preserve">On Monday, May 26, an Alpine Ascents International guided party started an ascent of Mt. Rainier via Liberty Ridge. Led by guides Matt Hegeman and Eitan Green, John Mullaly (Seattle), Uday Marty (Singapore), Mark Mahaney (St. Paul), and Erik Kolb (New York) rounded out the team. They planned to bivouac on May 26 at Curtis Ridge and on May 27 at Thumb Rock on Liberty Ridge. They hoped to climb over the summit on May 28 and descend to Camp Schurman.
The AAI team was spotted as they ascended the route on Wednesday, May 28, by an independent party behind them. That evening, at 6:20 p.m., Hegeman called the company’s office to report they were going to camp and that the weather was deteriorating. Additionally, two texts, a SPOT tracking device message, and a picture of the Wednesday night camp were sent to friends of the climbers that night. As confirmed by one of the group’s SPOT beacons, they were camping at approximately 12,800 feet, near the top of the Black Pyramid, a large rocky feature that is bypassed by climbing a snow and ice slope on the left. Hegeman reported that all was well with the group and they hoped to summit the next day. These were the last messages received from the team.
At approximately 6:30 p.m. on May 30, Enumclaw police dispatch received a call from Alpine Ascents International reporting an overdue team on Liberty Ridge. At Camp Schurman, ranger Stefan Lofgren located and interviewed the pair of climbers who had just completed the Liberty Ridge and had seen the AAI party two days earlier. They told Lofgren that the larger team left Thumb Rock at about 8 a.m. on May 28, and that they had heard a belay signal yelled from above that afternoon. Around 4 p.m. bad weather moved in, and several inches of snow fell over the following hours. As they climbed the route the next day, the pair discovered a smashed ice axe near the base of the Black Pyramid, as well as a second ice axe planted in the snow and a black plastic bag higher up. They saw tracks but could not determine their age or origin.
An NPS-led search was launched early on May 31, with a climbing ranger team ascending the route and a helicopter team doing aerial reconnaissance. Aerial searchers located a broad debris field of climbing and camping gear (estimated at 0.5 mile by 0.25 miles in area) near the base of Willis Wall, 3,000 feet below the last known location of the climbers. No sign of survivors was observed, either by the ground team that climbed the Liberty Ridge or by aerial searchers. During a second helicopter flight in early afternoon, searchers equipped with avalanche beacons reported multiple beacon signals from the debris field. Again, however, no sign of survivors was observed, and ongoing icefall and rockfall in the area presented an immediate threat to the hovering helicopter or potential ground searchers.
Given the evidence, the NPS concluded that the party had been swept off the mountain, sometime while they were still at their high camp during the night of May 28 or the morning of May 29. Because of the significant risk to recovery teams, the decision was made on the afternoon of May 31 not to attempt immediate recovery of the victims. (Source: NPS Case Incident Record.)
ANALYSIS
Liberty Ridge is prone to the standard objective hazards of any big mountain climb, including glacier travel, altitude, weather, rock/ice fall, and avalanches. It remains unclear exactly what caused this accident, but it’s likely that an avalanche, icefall, or a collapsing ice ledge swept the climbers off the ridge and down to the Carbon Glacier below the Willis Wall. By all accounts, Matt Hegeman and Eitan Green were climbing guides of the highest caliber. This tragic event reminds us that regardless of how competent trip leaders, partners, or clients may be, the risks inherent in climbing mountains will always be present. (Source: The Editors.)
</t>
  </si>
  <si>
    <t>Fall on Rock 
Colorado, Eleven Mile Canyon, Pine Cone Dome</t>
  </si>
  <si>
    <t>I felt super solid. The route (appropriately named Harder Than It Looks) was comfortably within my difficulty range and well-suited to my strengths: delicate and slabby at the bottom, with a fun-looking undercling near the top.
I had just completed a day of self-rescue instruction with a guide service. Having finished a bit ahead of schedule, our guide had asked if we’d like to climb a pitch or two before heading home. It was my birthday, and I was eager to get in at least one pitch after a long day of instruction. I jumped at the chance to lead.
I cruised past the first three bolts, feeling only as apprehensive as I usually do on lead and enjoying the delicate moves up the slab. I departed the last small ledge and headed up and right. At the base of the undercling, I placed a 0.5 Camalot, extended the piece with a sling, smiled to myself at the textbook placement, and continued through the crux, underclinging up and to the left.
The fall was unexpected. As I turned my right hip into the wall and reached for the exit jug, my foot popped. It happened quickly—one moment I was hoping my gear would hold, and the next I was swinging from my rope, upside down, with the worst headache of my life.
A year later, we’re still not entirely sure what caused me to flip upside down, but it was most likely some combination of the ledge below the undercling, the diagonal stretch of rope from my last piece, and the swing I took. I fell around 12 or 15 feet, leaving me dangling 15 or 20 feet above the ground. Our guide soloed up the slab to turn me right side up and grab the gear I’d left after David lowered me to the ground.
When I saw the blood inside my helmet, I realized how lucky I had been. A trip to the hospital confirmed a concussion, and I got a few staples in my scalp. I had hefty scrapes and bruises on the backs of my hands from hitting the wall upside-down.
Over a year later, I’m left with a subpar sense of smell. When the back of my head hit the wall, the front of my brain slammed against my skull and compressed the nerves running through my nasal passage. When I’m on the sharp end, I still get flashbacks and waves of dizziness, no matter how mellow the climb. But any time I think about how much stronger I might be climbing had I never had an accident, or how I’d still be able to smell the difference between coffee and cigarettes, I redirect my train of thought to how fortunate I am that the outcome was not any worse.   October 5 used to be just my birthday. Now it’s also reminder of how lucky I am to be alive, and how a helmet can make all the difference.
ANALYSIS
Maybe it was the shoes—slightly stiffer and less sensitive than what I was used to. Maybe I shouldn’t have extended my 0.5—a shorter draw might have kept me off the ledge. Maybe I shouldn’t have attempted the route at all. There are a thousand ways to analyze it and come up with no answers. Instead of dwelling on what went wrong, I am thankful for what went right, and now I frequently request that my climbing partners wear their brain buckets, even on the most innocent-looking terrain. (Source: Allie Levy.)
Editor’s note: Underclings and laybacks are difficult places to stop and place protection, and there may be a temptation to run it out until a better stance is reached. But such choices must always be weighed against the possibility of falling onto or swinging into a ledge.</t>
  </si>
  <si>
    <t>Fall On Rock 
Idaho, City Of Rocks, Elephant Rock</t>
  </si>
  <si>
    <t>On May 24, a climber in his early 20s was leading Rye Crisp (5.8) while his sister belayed him. According to his sister, he was an experienced climber who leads up to 5.11. Because the climb was relatively easy for him, he had not placed any protection, though there was ample opportunity to do so. Approximately 40 feet up, his foot slipped and he fell to the ground, landing on a granite slab on his left elbow. The elbow was severely broken. Climbing ranger Brad Shilling and four other climbers, all wilderness first responders, assisted the climber, placed him on a backboard, and evacuated him to a waiting ambulance.
Analysis
A slip can happen at any time, no matter how experienced you are. If you have protection with you (as he did) there’s no reason not to use it. (Source: Anonymous responder at the accident scene.)</t>
  </si>
  <si>
    <t>Fall On Rock - Climbing Unroped 
Montana, Bitterroot National Forest, Blodgett Canyon</t>
  </si>
  <si>
    <t>Ryan Silsby, 25, died in a fall in Blodgett Canyon in mid-August. Silsby had parked at the Blodgett Canyon Trailhead, planning a two-day trip. His vehicle was found on September 2 with his camping gear still inside it, and his body was discovered on September 7 at the base of a rock formation on the south side of the canyon, about half a mile from the trailhead, after climbers spotted his pack. He had been free soloing and likely fell on August 16 or 17, the coroner determined.
ANALYSIS
Telling someone exactly where you’re going when climbing alone can dramatically speed searches, especially in remote locations. In this case, it would not have changed the outcome for the climber, but it would have spared his family and friends some anguish. (Source: The Editors.)</t>
  </si>
  <si>
    <t>Fall on Rock - Failure to Test Hold 
North Carolina, Linville Gorge, Shortoff Mountain</t>
  </si>
  <si>
    <t>During the early afternoon of Monday, March 10, Jackson Depew (23) and Zach Patterson (24) were climbing Maginot Line (5.7) on Shortoff Mountain, at the south end of the Linville Gorge Wilderness Area. Jackson was leading the third pitch when he found himself slightly off-route. A hold broke, causing him to fall. Zach was able to control Jackson’s fall, but not before he dropped about 35 feet onto a narrow ledge approximately 200 feet up on the route, sustaining multiple injuries that included a concussion, broken leg, fractured pelvis, tailbone, three broken ribs, and a collapsed lung. Because of his condition he was unable to self-rescue. At this time Zach called me (Wesley Calkins) and my climbing partner Dylan Johnston to request assistance.
Because I am intimately acquainted with Shortoff Mountain, I knew exactly where my friends were. When I arrived at the top of Maginot Line, there were three search and rescue personnel on scene. My first interaction with these gentlemen, unfortunately, conformed to every other interaction I have had with them. At their best, they are honorable, well-intentioned volunteers, but they do not spend much time in fifth-class terrain. I asked who was in charge. They didn’t know and didn’t offer me any plan or directive. Fearing for my friend and unsure what these three gentlemen could possibly do for him, I proceeded to set up a rappel to go down to Jackson. At no time did they direct me not to descend.
I attached my climbing rope to a tree and rappelled approximately 100 feet on a single line with a Grigri. At this point I built a midpoint anchor for the rappel line and continued another 60 feet to Jackson. Dylan also descended the line and positioned himself about 20 feet above.
Jackson was lying in a fetal position. I immediately could tell that he was in a lot of pain. Thanks to my training in technical rescue and wilderness first aid, I began to work. First, I made Jackson safe from falling any farther. I took some gear from his harness and built an anchor about 20 feet above him in a crack system. I secured Jackson to the anchor with his rope. I began assessing and monitoring his condition. I knew that I would not be able to extricate him from the cliff on my own. I knew from his condition that time was a factor and we needed to get him to advanced medical care as quickly as possible. And I knew that the terrain above would not allow for an efficient raising system.
I made cell phone contact with people on top of the cliff and incident command. I gave patient assessments and guided the rescuers where to place their ropes to reach the victim. I tried to be as precise and as helpful as possible.
Poor Zach had been down there belaying for hours. I swapped Jackson’s rope out for my own, so that Jackson and I were secured by my rappel line. Then I directed Dylan to bring Zach up on the original climbing rope and get him off the cliff. Plus, I knew that I needed to get off the cliff eventually, so I also told Dylan to be ready to belay me up once the rescuers had taken over. I busied myself with Jackson, knowing that I had a belay no matter what the rescuers did or didn’t do.
I made several phone calls to communicate Jackson’s progress, so it is difficult to remember when I was first instructed to leave the scene by incident command. However, no one seemed to have a problem when I responded that I would leave the ledge as soon as someone from the rescue squad arrived to care for Jackson. It never occurred to me that they actually wanted me to abandon Jackson without handing him off to a rescuer. I deduced that the incident commander was not on scene, because I could not fathom a directive that instructed me to leave an injured person.
When the first rescuer finally arrived, the rope was too short to reach the victim. It dangled 20 feet above our heads. The rescuer didn’t know how to communicate his predicament to the people upstairs. He was doing the best he could, so I carefully directed him on how to use my climbing rope to rappel the remaining distance to reach Jackson. Once I had him on the ledge, he took out a massive first-aid kit, and once I saw him reach down and touch Jackson I didn’t feel anything but gratitude, admiration, and relief. Thank God, I thought.
The first thing the rescuer told me was incident command wanted me to leave the scene. Jackson moaned some feeble protests, but I responded by saying that definitive care had arrived and that I needed to let the rescuers take over.
But the rescuer had transferred to my climbing rope during his descent, and Jackson was still tied to it as well, and both of them were anchored to the crack system 20 feet above their heads. I honestly didn’t think the rescuer understood any of this very well. I was reluctant to leave and I wasn’t sure how or when he expected me to vacate the ledge. It sounded like more rescuers were on their way, along with a helicopter. It never occurred to me to prusik the line, and the need for my immediate departure was never relayed to me. I told him that I was planning to climb out as soon as they could free up my climbing rope. But they never did. So I simply attached myself to the anchor that was 20 feet away. At the time, it felt like the safest thing for me to do was to wait there.
The helicopter eventually arrived, hovered near the cliff to assess the situation, and then lowered a rescuer with a basket to the ledge.
The two rescuers began packing the victim for extraction. Another paramedic was lowered out of the helicopter and attached the hook to the basket and lifted Jackson away. Then the helicopter lifted away the other two rescuers and I was all alone. I pulled up the now empty rope end, tied in, called up to confirm my belay from Dylan, cleaned all the gear, and climbed with Jackson’s rack, my rack, Jackson’s pack, and my pack.
When I arrived at the top, I wasn’t greeted by rescue personnel, thanked, cared for, or supported. Instead, I was detained by a U.S. Forest Service ranger. He was visibly upset with me and my partner over the situation. I was emotional and more than slightly irritated. The ranger instructed me to hike down the mountain with him. During the two-mile hike, I managed to explain the entire situation that afternoon, and the ranger agreed that something did not sound right—he said that he had been called to the scene to detain a belligerent civilian who was interfering with a professional rescue.
The silent, indifferent eyes of all the rescuers at the trailhead helped me understand what had happened. I believe my actions, my critical thinking, and my decisiveness had embarrassed the search and rescue team members. I had inadvertently robbed them of some pride. The ranger pulled me aside and said, “Look, I admire what you did up there, but I have to do something here, because they are expecting me to arrest you. I’m going to write you a citation for disorderly conduct and you shouldn’t worry about it. It’s not a criminal citation, it’s just a fine. If you pay it, it disappears.” Believe it or not, I was grateful. If he had just believed everything the rescuers said, I would have been in jail. As it was, I was free to get in my car and leave, a gesture for which I am immensely grateful.
ANALYSIS
Many times in western North Carolina, you have to run out a pitch—or you may choose to run it out because of your comfort level with the climb. However, any number of things can happen while climbing—including breaking a hold, like in this incident—and protection should be placed conservatively to mitigate the risk of huge falls. (Source: Wesley Calkins.)
[Editor’s note: This became a well-publicized and much-discussed incident. We contacted the local first responders for their side of the story but did not receive a response by publication date.]</t>
  </si>
  <si>
    <t>Fall on Rock - Failure to Test Hold 
North Carolina, Pisgah National Forest, Victory Wall</t>
  </si>
  <si>
    <t>On March 21, MT (30) and her partner (age 35) started an unnamed 5.7/5.8 climb on the Victory Wall. MT began the second pitch by moving right approximately 15 feet. After placing a blue Metolius TCU, she continued up, slotted a nut between a block and the wall, pulled up, and in the process dislodged the entire block, causing her to fall approximately 25 feet. The sharp, heavy block (100 pounds or more) struck her lower left leg. Luckily, her attentive belayer was able to arrest the fall.
T’s shin was bleeding heavily and one of the ropes was cut to the core. She was lowered to the ground and was able to walk unaided the first 2/3 mile to the car. Her partner supported her the last 1/3 mile.
ANALYSIS
According to MT: “We were climbing on half ropes, and four out of the seven core strands and the entire sheath of one rope was cut. The other rope was fine and arrested my fall. As far as I can remember, I was falling at the same speed as the dislodged rock. When the rope finally arrested my fall, I was pulled up into the rock (which is how I got numerous, deep lacerations on my lower left leg and ankle). After the rock crashed past me, I smashed into the rock facing outward, with my butt and upper thigh area sustaining huge bruises and small cuts. My left calf was cut open and ended up swelling twice the size of my right calf.
My advice to other climbers: Learn how to place solid gear and always inspect the quality of the rock. Testing this placement could have prevented my accident. I didn’t expect a rock the size of a 1980s microwave to move! (Source: MT.)
[Editor’s note: This incident highlights an important benefit of using half (double) ropes, particularly in alpine terrain or crags where loose rock is suspected.]</t>
  </si>
  <si>
    <t>Fall on Rock - Inadequate Protection, Cam Pulled Out 
New York, Shawangunks, The Trapps, Cascading Crystal Kaleidoscope</t>
  </si>
  <si>
    <t>On August 9 a climber was starting either the second pitch of Cascading Crystal Kaleidoscope (CCK) or CCK Direct—the pitches start in the same area of Grand Traverse Ledge. He reportedly placed one cam in a horizontal crack, continued climbing, decided to retreat, and then fell or “took” on the cam. The piece popped and he fell 15 to 20 feet onto Grand Traverse Ledge, suffering a broken back and incomplete spinal cord injury. Rescuers lowered him and carried him to the Carriage Road, and he was airlifted to a hospital. Initially the climber was paralyzed from the waist down, but after surgery and rehab he has recovered significantly and is able to walk.
ANALYSIS
Many routes at the Gunks require calculated risks and run-outs, and CCK is a good example. The two main options for leaving Grand Traverse Ledge (5.7+ and 5.8+) both are considered PG/R for seriousness. If a climber is in doubt about this pitch, an easier and well-protected alternative (Updraft, 5.5) leads to a belay stance from which the final pitch of CCK or CCK Direct is easily accessed. Cam placements are prone to walking in horizontal cracks, and extending the piece with a long sling may prevent this. When making crucial protection placements (a single piece protecting against a long fall), backing up the piece is always recommended. (Source: The Editors.)</t>
  </si>
  <si>
    <t>Fall On Rock - No Protection 
New York, Shawangunks, The Trapps, Yellow Wall</t>
  </si>
  <si>
    <t>Heidi Duartes Wahl, 28, died November 15 after falling to the ground from about 20 feet up Yellow Wall (5.11) at the Trapps. The climber had not placed any protection, which is the norm for the relatively easy but poorly protected start of this route. She appears to have broken her neck in the groundfall and died at the scene or soon afterward. She was wearing a helmet.
ANALYSIS
A Chilean climber living in the United States, Duartes Wahl was highly experienced and skilled. She appears to have slipped on relatively easy ground (approximately 5.7 on a 5.11 climb) before she reached good protection. This tragic accident points up the potentially catastrophic consequences of a short fall onto the ground or a ledge, and thus the need for great care even on terrain that is very easy for the climber. (Source: The Editors.)</t>
  </si>
  <si>
    <t>Fall On Rock - Rope Soloing 
New Hampshire, Cathedral Ledge, Barber Wall</t>
  </si>
  <si>
    <t>At approximately 11:40 a.m. on July 12, I greeted a solo climber as I was rappelling Chicken Delight on the Barber Wall at Cathedral Ledge with a client. I observed that the solo climber had just rappelled Double Vee/Jolt on a static line, and appeared to be preparing to rope-solo back up, using an ascender rigged to a chest harness as an auto-belay. I also observed a party of two on the nearby climb Nutcracker.
I short-roped my client, J.M., over to the climb Upper Refuse, which is a couple of hundred yards away from the Barber Wall and out of sight. I had just started leading Upper Refuse when one of the climbers who had been on Nutcracker appeared below and asked if anyone was an EMT, as a climber had fallen 70 feet and was seriously injured. I asked if 911 had been called, and he confirmed he was on the phone with them. I left a piece of protection in the climb and quickly downclimbed back to J.M. I then pulled my rope and short-roped J.M. back to the accident scene.
I arrived at the base of the Barber Wall at 12:12 p.m., about 12 minutes after the fall. The victim, B.D., was conscious when I arrived, but the two witnesses confirmed he had been unconscious for at least five minutes after the fall. He had come to rest crumpled around a tree, with his head downhill. I immediately noticed what appeared to be a left femur fracture, as well as some trauma to his face. I found no signs of a head injury on the back of the victim’s head, even though he was not wearing a helmet.
B.D. was able to communicate his name, age, residence, and where he was, but not what month it was. In order to put traction on the left femur, I had the two recreational climbers and my client aid me by supporting his head and arms while we straightened him into a position where I could get traction on his leg and look for other lifethreatening injuries. Once I found no other immediate threats, I called Mountain Rescue Service to update them on the severity of the victim’s injuries and confirm they knew exactly where we were (since 911 sometimes does not relay an accurate location).
During my secondary exam I discovered an open tear in the victim’s lower right arm, where it appeared he had sustained an open compound fracture and the bone had reduced on its own. The 10-inch laceration was not bleeding much, so I put slight traction on that arm, which eased the pain. B.D. also complained of his right leg hurting, and while there was no obvious fracture we applied slight traction on that leg, which seemed to lower his pain.
Over the next 50 minutes the victim stayed “AOx2” (alert and aware of name and location). He continuously complained of difficulty breathing and confusion about what had happened. Two sets of vitals recorded a heart rate of 100 and difficulty breathing. A couple of other climbers had arrived, and I facilitated a rotation of people applying manual traction, giving each person an opportunity to stand and rest. I continually checked on my client, J.M., who was steadfast while we cared for B.D.
At 12:50 p.m. a Mountain Rescue Service member made contact with me from the top of the Barber Wall, and 15 minutes later the paramedics arrived. The lead paramedic took over medical care, and I redirected my focus on scene safety as we now had non-climber paramedics on scene, with questionable footing where they were accessing the victim. I anchored the one who appeared to be the least surefooted and most exposed, then started gathering our gear for the carry-out.
Mountain Rescue Service had set up a traversing hand line as well as a belay line for the litter, in order to facilitate the carry-out in third-class terrain. While stopped at a rope-switch point, I noticed the victim staring at the sun and placed my hands to shade his eyes. His pupils were unresponsive. The lead paramedic was notified that the patient’s condition had changed, and he made a few last-ditch efforts before calling him “coded.” As rigor had started to set in, and the cause of death was likely severe internal trauma, no CPR was performed. The time was approximately 1:50 p.m.
ANALYSIS
Because the victim was climbing alone, I can only speculate on what happened, based on the evidence I saw. When I arrived no one had touched the victim. He had a single strand of static rope threaded through an ATC and clipped with a locking carabiner to his belay loop. The carabiner was locked. His ascender, clipped to an improvised chest harness, was not attached to a rope. He had another locking carabiner on his belay loop that was not in use. There was a fair amount of slack in the rope on both sides of the belay device.
I confirmed from the Mountain Rescue Service member who had arrived at the top of the cliff that one end of B.D.’s rope was anchored to a tree above Double Vee with a bowline, and then redirected off another tree, presumably to position the rope over Jolt. The other end of the rope was unsecured at the top of the cliff, leaving a “loop” that hung down to where the victim came to rest. The nearby climbers said his fall had started from the very top of the cliff.
From this info I speculate that B.D. rappelled a single strand of his static rope to the base of Jolt. He then used his chest-rigged ascender to self-belay an ascent of Jolt. At the top of the climb he removed the ascender and installed his belay/rappel device on the rope, but he appears to have attached the device to the wrong point on the rope, with 70-plus feet of slack between it and the anchor. He then leaned back to descend. Another theory is that an unknown medical condition caused him let go of his brake hand while rappelling, but the fact that there was a fair amount of slack in the system where he came to rest doesn’t really support this. It’s also possible he had left the ATC on the rope while ascending Jolt, then pulled up all the rope after removing his ascender, and then somehow fell, with the free end of the rope somehow getting caught at the top of the cliff. [The top of the Barber Wall is non-technical but because of the dense conifer growth on Cathedral Ledge, pine needles make it easy to slip, especially in rock shoes.] None of these scenarios would be forgiving, as there is a vertical, 70-foot fall to a flat ledge.
It should be noted that B.D., age 56, was a well-known New England climber with experience spanning three decades, across the country, and countless hard first ascents to his name. The list of renowned climbers that knew and trusted him as a safe and extremely competent climber is long. (Source: D.G. Lottmann, Mountain Rescue Service member.)</t>
  </si>
  <si>
    <t>Fall on Rock - Rope Soloing 
North Carolina, Crowder Mountain State Park, Middle Finger Wall</t>
  </si>
  <si>
    <t>Mark Byers (53), an experienced climber, died as a result of a fall while roped solo climbing on the evening of March 11. Byers was leading the route Balcony (5.5). Witnesses mistakenly reported that he had reached the top of the climb and that one of his anchors pulled, causing him to fall. The witnesses reported he fell about 60 feet, striking his head against the rock several times. His rope prevented him from hitting the ground, leaving him on a ledge 10 to 15 feet up. He was not breathing and did not have a pulse when paramedics reached him.
ANALYSIS 
In an attempt to shed some light on the event, Bradley Woolf, Robert Hutchins, and I met with park staff to examine the scene. The park had collected some of Mark’s belongings, including his harness (cut by rescuers), his Soloist self-belay device (still secured to the belay loop), his chest sling (cut by rescuers), and the section of rope that was trailing from his harness. Rescuers cut his rope to extract him. Tellingly, there was an overhand knot proximal to the cut end of the rope. This suggests that Mark’s Soloist did not engage during his fall and that the backup knot is what prevented him from falling to the ground. 
We accompanied park staff to the climb and found no signs of broken gear at the base. Looking up, we could clearly see an intact anchor at the first-pitch belay ledge for the Balcony (about 50 feet up) and a rope tied there and extending up the cliff to an unseen high piece of gear. From the unseen gear the rope descended to a point about 15 feet above the base (some distance below the belay anchor). At the cliff top there was no sign of damage to the existing bolt anchors, and there was no sign that Mark had in fact even reached the top. 
Bradley and I rappelled to inspect Mark’s high piece. Approximately 40 feet from the lip we found an intact number 7 stopper clipped into the rope with a sling. This is the piece that held Mark’s fall.
We rappelled down to the anchor we had seen from the ground. It consisted of two 0.5 Camalots and a pink Tricam equalized with a cordelette. There was a red Tricam hanging from the anchor, but not a part of it. We agreed that this was a directional or an early piece of gear placed as Mark led out from his belay anchor. This placement likely failed due to a lateral pull from the rope as Mark fell, but had little bearing on the distance he fell. Above the red Tricam we found a sling girth-hitched around a rock feature. This sling was still clipped into the rope. From here the rope was clipped into the previously described high gear. Above the highest piece the route steepens and pulls through a bulge. We found fresh chalk here, but no sign of broken rock. 
After our site visit, our group felt very confident the accident was not a product of gear failure but rather the result of an inverted fall that caused the Soloist self-belay device to fail to engage. It is highly likely that while pulling the bulge Mark fell into an inverted body orientation. It is also possible that falling with the rope behind his leg could have inverted Mark. Either way, falling upside-down can cause the Soloist device to fail to engage, a possibility the former manufacturer warned users about. 
Rescuers report that Mark’s airway was compromised by a chest sling he was wearing and that this was likely the proximal cause of death. Pictures that Mark took during a prior ascent show a red sling configured such that the tie-in point was in the center of his chest (secured with locking carabiner). This effectively creates an X across the front of the chest, which could ride up in the event of a fall and impact the victim’s airway. 
In summary, site evidence and the knot in the rope suggest that Mark took a leader fall while climbing through the steepest part of the route. This fall was not arrested by the Soloist, probably because of his body orientation. Once the fall was stopped by the backup knot, Mark’s chest rig rode up on his torso to the point where it impacted his airway. Perhaps due to his injuries, Mark was unable to right himself and take weight off the chest sling. (Source: Eddie Medina, Carolina Climbers Coalition.) 
[Editor’s note: The Soloist belay device is no longer manufactured. Climbers who still use this device must be aware that it is only designed to catch a leader falling in a relatively upright position. Consider appropriate backups.]</t>
  </si>
  <si>
    <t>Fall on Rock – Inadequate Protection, No Helmet 
West Virginia, New River Gorge National River, Junkyard Area</t>
  </si>
  <si>
    <t>On November 9 a male climber (28) was leading New River Gunks, a popular 5.7 traditional route, when he fell approximately 12 to 15 feet. The climber, whose only protection was a single fixed cam (Wild Country Zero 5), suffered a groundfall and landed in a seated position, also hitting his head. The fixed gear, which local guides and climbers noted had been present since at least 2009, failed when the cable stem of the device separated from the cam head assembly during the fall.
Other climbers placed a call to the Fayette County 911 center, and NPS rangers, nearby climbers, and first responders carried the injured climber by litter to the parking area for transport to a local hospital. The climber suffered a spinal injury and fractured his ulna and radius. He was not wearing a helmet. (Source: Jeff West, Chief Ranger, NPS Morning Report; Frank Sellers, Ranger, NPS Incident Report.)
ANALYSIS
Although this cam was solidly placed within the crack, the integrity of fixed gear can never be assessed comprehensively. This accident easily could have been avoided by placing additional gear nearby, as there were multiple placements available. (Source: R. Bryan Simon.)</t>
  </si>
  <si>
    <t>Fall on Rock – Inadequate Belay, Inexperience 
Virginia, Richmond, Manchester Wall</t>
  </si>
  <si>
    <t>On Sunday, November 30, I (Jake Jones) watched as a climber fell approximately 40 feet to the ground while leading. At the time I had just been lowered to the ground after climbing a different route. I happened to look to my right and saw a male climber falling, hit the ground feet-first, and end up in a sitting position.
Luckily, several trained first responders were climbing there that day, along with a nurse. Amazingly, the climber did not seem to have obvious injuries, but he was in tremendous pain. After 911 was called, emergency medical services arrived in under 10 minutes.
ANALYSIS
A number of factors contributed to this incident. The climber appeared to be experienced, but his partner, belaying with an ATC, was new to belaying a leader. The belayer did not brake properly, got her hands burned by the rope, and let go. The leader knew the belayer was inexperienced and chose to hop on lead anyway. Also, she was anchored to the ground with a piece of cord clipped to her harness haul loop. Haul loops are for hauling a second rope on long climbs, not for attaching to anchors. (Source: Jake Jones.)
[Editor’s note: Manchester Wall is located by the James River, near downtown Richmond, and consists of three 60-foot granite pillars of an abandoned Richmond and Petersburg Railroad bridge.]</t>
  </si>
  <si>
    <t>Fall On Rock – Inexperience, Faulty Use Of Equipment 
Colorado, Staunton State Park, Tan Corridor</t>
  </si>
  <si>
    <t>I heard a scream and saw my rope falling below me. It was August 23, the day I almost died. After putting in six hours of rock climbing, we were ready to pack up and leave the Tan Corridor. I (Asha Nanda, 21) started up the climb called Reef On It to break down the anchor of our last climb. It was a 5.10- that Douglas Sargent Kern had led earlier in the day and left up for me to top-rope.
I got to the top, clipped into the anchor, and sat back in my harness to test my weight. "Off belay!" I called down to my belayer, Julie MacCready. I had clipped in with a single alpine draw, a sling with a carabiner taped into place at one end like a quickdraw. This supported my full weight from above as I leaned back and focused on setting up the rappel. As I was threading the rope back through the anchor, I felt myself falling. I experienced the rawest form of terror as the air whipped past, the wind carrying my scream to the ground. Startled by the scream, MacCready looked up to see my body plummeting downward. Kern jumped up and ran forward to try to catch me. With arms open and feet spread apart, he braced himself for the impact as my 125-pound body fell from about 60 feet up. I hit him in the chest and arms before bouncing onto the boulders and rolling a few feet.
I was flat on the ground, my back pressed against the rocks. Kern and Jennifer Lee immediately began assessing me for damage. MacCready dialed 911, while Erika Bannon, a climber who had seen the whole accident, ran down the mountain to guide rescuers to the scene. What seemed like only minutes later, Elk Creek Fire Department arrived with a large rescue party. They treated me for shock and loaded me onto a stretcher to carry me down the trail. I was taken to a landing zone and airlifted to a hospital in Denver, arriving two hours after the fall.
Seven hours later, a miracle was confirmed. No internal bleeding, concussion, or broken bones—every scan, test, and X-ray had come back negative. The medical staff was in awe. When my nurse heard what Kern had done, she shook her head in disbelief. "If he had not broken your fall, you could have died or at best ended up paralyzed for life." I walked out of that ER late that night with only bruises and scratches to show for my six-story freefall. When Kern is asked how he reacted with such speed and remained standing after the impact he states, "God is good."
Analysis
Never tape slings to create quickdraws. Always have redundant tethers to anchors. If you’re new to climbing, advance cautiously and with respect for the risks.
[Editor's note: A similar incident occurred in the New River Gorge (2010). In this case, a Petzl String was installed at the ends of two slings along with locking carabiners. (The String is a rubber "keeper" designed to fit on the end of a quickdraw or runner in order to keep the lower carabiner in place for easy clipping and to protect the webbing from abrasion). After this accident a local climber climbed to the anchor and found a locking carabiner on each bolt with a String still affixed to each. Both Strings were torn on the side. Search “The Danger of Open Quickdraws” for an excellent short video from UKClimbing.com illustrating how such "alpine draws" can come unclipped.]</t>
  </si>
  <si>
    <t>Fall on Rock – Inexperience, Weather, Protection Pulled Out 
Wyoming, Grand Teton, Lower Exum Ridge</t>
  </si>
  <si>
    <t>On October 5, at approximately 11:15 a.m., a male climber (26) called Grand Teton dispatch to report that his partner (male, 39) had fallen and broken his leg while leading the first pitch of the Lower Exum Ridge. He stated they needed to be rescued. With high winds on the mountain, the party was informed that a helicopter rescue might not be possible and that they should attempt to self-rescue as far as possible.
Because of the severity of the terrain and current conditions on the route, including snow- and ice-covered rock, the rescue was anticipated to be complex. Five rangers and a helicopter were summoned to Lupine Meadows. After a recon of the lower mountain from the air, two rangers were dropped at the Lower Saddle and the helicopter returned to Lupine Meadows to be configured for short-haul operation.
The two rangers at the Lower Saddle made a short climb to the injured climber, who was located just below the chimney on the first pitch of the route. They arrived on scene at 1:48 p.m. At 2:30 p.m., after packaging the injured climber, the rangers requested a short-haul evacuation. The climber and a ranger were extracted at 2:42 p.m. and flown to Lupine Meadows, where the victim was transferred to an ambulance and taken to St. John's Medical Center in Jackson. The other ranger and the climber’s partner rappelled from the scene and hiked down to the Lower Saddle, where they met the helicopter and were flown to Lupine Meadows.
ANALYSIS
The Lower Exum Ridge is rated 5.7. The route begins with some low-angle, blocky terrain just above the Black Dike before it transitions into a large, 120-foot 5.7 chimney. This first-pitch chimney is considered the crux of the route. Though this route is not considered difficult for a 5.8–5.9 climber, it can be outright desperate if not climbed in ideal conditions.
The two climbers left their camp at the Caves at about 3:30 a.m. with a plan to climb the complete Exum Ridge. Once they arrived at the Lower Saddle, they came to the conclusion that the entire route would not be feasible. Consequently, they made a plan to only climb the Lower Exum Ridge and exit down Wall Street.
The two made their way toward the base of the Lower Exum and began climbing the snow-covered ramp to the bottom of the first pitch at about 9:30 a.m. [Editor’s note: A six-hour approach from the Caves Camp to the base of this route is quite slow, indicating poor conditions and perhaps a lack of fitness.] The first climber was leading in boots and crampons at this point. He had placed five or six pieces of protection in a diagonal crack and was working his way upward in the bottom of the chimney when he fell about six feet and was caught by his last cam placement. Unfazed by his fall, he got back on the climb and proceeded upward. He fell again, and this time the cam that caught his previous fall pulled out, causing him to fall much further—about 20 feet.
The climber couldn't recall exactly what caused him to fall for a second time. However, sometime during his fall he either caught his crampon on a rock or his crampon impacted the wall, causing his leg to snap. The victim called down to his partner and told him that he had broken his leg and could not climb down. The partner immediately made a 911 cell phone call for help and initiated a SPOT beacon alert before he began to assist the victim down to the belay ledge.
Both men had been climbing three to four years and considered themselves to be competent on 5.8–5.9 traditional routes, with some mixed climbing experience. They were properly equipped to deal with a variety of conditions (snow, ice, and rock). Unfortunately, on this particular day, the rock on the route was covered with a light dusting of unconsolidated snow and no ice—not conditions for which they were suited. Rangers had conveyed the conditions on the route to the climbers the day before they left. They were also informed that, should they need a rescue, it could be greatly delayed due to lack of staffing and potentially unfavorable weather. It was by sheer coincidence that two seasonal climbing rangers, who had recently concluded their seasons, happened to be in the area of Lupine Meadows when the initial call came in and thus were available to help with the rescue. (Source: Chris Harder, Incident Commander.)</t>
  </si>
  <si>
    <t>Fall On Rock – Miscommunication 
Colorado, Eldorado Canyon State Park, West Ridge</t>
  </si>
  <si>
    <t>In the late afternoon on October 19, a party of four was climbing on the West Ridge in two parties of two. According to one of these climbers, Mark Hanna, a male climber, 42, and his partner were top-roping the first pitch of Iron Horse (5.11) as their last climb of the day. The climber topped out at the anchors, about 80 feet above the ground, and yelled "OK!" At this point his belayer took him off belay, thinking the climber would descend via rappel, as they had done on previous climbs throughout the day. The climber leaned back to be lowered and fell about 60 feet to a ledge 15 to 20 feet off the ground. He was caught by a small juniper. A climber on scene scrambled up, secured him, and tried to keep him comfortable until Rocky Mountain Rescue arrived.
The climber regained consciousness after a few minutes and was able to talk and answer questions, which was a positive sign considering he was not wearing his helmet. His injuries included a bad scalp laceration and multiple fractures (leg, heel, and pelvis). He was evacuated by helicopter.
Analysis
This is an all-too-common type of accident. Before starting a climb, the belayer and climber must clearly agree on what the climber plans to do when he or she reaches the anchors. The belayer should never take the climber off until he is certain the climber is off belay. The climber also needs to be precise with instructions once he reaches the anchor. If this climber had yelled "take" or "lower" instead of "OK," it would have made it clearer to the belayer that he was ready to be lowered instead of planning to rappel. The climber also should test the system and, if possible, visually verify that he's still on belay before trusting that he's ready to be lowered. (Source: The Editors.)</t>
  </si>
  <si>
    <t>Fall on Rock – No Anchor, Poor Position 
North Carolina, Stone Mountain State Park</t>
  </si>
  <si>
    <t>Late in the afternoon on Saturday, June 7, Lisa Bacon (31) and Brian Sakofsky (35) fell approximately 60 feet from the Tree Ledge while rappelling the south face of Stone Mountain. Both sustained life-threatening injuries. Bacon was taken by an Air Care helicopter to Wake Forest Baptist Hospital, in Winston-Salem, while Sakofsky was taken by ground.
ANALYSIS
Park officials, along with members of the Carolina Climbers Coalition, conducted an investigation to determine the cause of the accident. This involved examination of the accident scene and inspection of equipment. The climbers were not interviewed.
Lisa’s harness was attached to the climbing rope by a locking carabiner through the belay/ rappel loop and a partially finished figure 8 knot tied to that carabiner. The rope had been cut a few feet above the knot, apparently by rescue personnel. This configuration suggests the climber was not tied into the rope while moving around on the Tree Ledge before attaching it to the locking carabiner. Her harness also had a belay/rappel device and a nut tool attached to the gear loops. Because the rappel device was not attached to the rope or in a position to be used, it is unlikely she was preparing to rappel at the time she fell. There were no slings or carabiners attached to her harness that would indicate that she was clipped in or able to be clipped in to a fixed anchor.
Brian’s harness was severely abraded on the leg and waist loops, most likely from sliding down the lower angle rock below the Tree Ledge. There was a personal anchor system (PAS) girth-hitched through the belay/rappel loop, a very typical set-up for clipping into anchors. The rope was not attached to Brian’s harness. An additional 48-inch sling was doubled over into a 24-inch length and clipped to the PAS with two locking carabiners. The absence of a carabiner on the end of the 48-inch sling or the PAS suggests the climber was not clipped into an anchor at the time of the fall, nor was he immediately ready to do so. One possible scenario is that Brian intended to wrap the 48-inch sling around a tree or rock and use that as anchor, but the sling likely would not have reached around the tree closest to where the fall occurred.
The top of the Entrance Crack, at the right end of Tree Ledge, was the most likely location from where the climbers fell (based on where they landed and what information the rangers had). There were no signs of an anchor on the tree at the top of the Entrance Crack, nor in the surrounding area, indicating the climbers were not secured at the time of the accident. A two-bolt anchor is located approximately 15 feet above and climber’s left of this tree, but no gear was found attached to it.
Based on the investigation, both Brian and Lisa were likely preparing to rappel or lower from the large tree located at the top of the Entrance Crack. Brian has stated that Lisa was going “over the tree” when she slipped and fell down the face, and he fell while trying to grab her. If this is accurate, this suggests that Brian likely was going to use the tree to assist in lowering Lisa, who was apparently anxious to be on the ground. Lowering a climber is fairly standard practice, however typically the rope would be passed around the tree and secured to the climber being lowered while both climbers were safely anchored to the cliff. Neither climber appears to have been anchored.
The Grigri found with Brian’s equipment was closed and attached to a locking carabiner, but not the rope, suggesting that Lisa was not on belay while moving around the tree. It is likely that Brian was preparing to put Lisa on belay when the accident occurred.
The two-bolt anchor near the accident scene is located on a small, flat ledge and is easily accessible—it is one of the primary means of descent from the Tree Ledge. The anchor location is not easily visible from above, due to the angle of the rock, but is visible when looking back up the cliff from the tree. The climbers’ 70-meter rope would have reached the ground from these bolted anchors. The climbers appear to have been unfamiliar with the area and the descent options.
In conclusion, this was an avoidable accident, with safer descent options being readily available. Most likely a combination of anxiety and a lack of appropriate edge awareness resulted in Lisa losing her balance and falling down the face. If Brian tried to grab her from his position at the top of Entrance Crack, it is easy to see how he could have lost his balance or been pulled off by her weight. (Source: Edited from a report by Brian Payst, Carolina Climbers Coalition.)</t>
  </si>
  <si>
    <t>Fall On Rock – Off-Route, Inadequate Protection 
Colorado, Boulder, Third Flatiron</t>
  </si>
  <si>
    <t>I was injured in a rock climbing accident on December 13. We were climbing Friday's Folly (5.7) on the back of the Third Flatiron. I’ve climbed the Third Flatiron probably over 100 times, but almost always soloing the East Face and either reversing the route or downclimbing the Southwest Chimney. I had never done Friday's or any adjacent routes. I was climbing with my friend Pat, and both of us have been climbing over 20 years. A route such as Friday’s should be well within my comfort zone, and I led the first pitch with no problem. I established a belay at a fixed eyebolt at Friday's Folly Ledge, pulled up the remaining rope, and belayed Pat until he joined me.
Pat put me on belay and I went up and left from the bolt to start the second pitch. I saw what looked like a runout section above, didn't think it was a good idea for me that day, and downclimbed to the belay. I then went up and right into a dihedral with a wide crack. [Editor's note: Friday's Folly is usually done as a single pitch, ending at the eyebolt about 75 feet up. There are two variations to the rarely climbed second pitch, and the right-hand version goes farther right than the line attempted by the author.] The climbing started low angle, then steepened. I placed some gear, including a slung chockstone. I then placed a number 1 Camalot between a microwave-size block and the main wall—this was about a body length above the slung chockstone. I had poked and prodded the block and detected no motion. I yank-tested the cam, and it seemed stable, again with no motion.
The climbing overhead looked difficult: a steep, overhanging chimney or semicave, with some large, threatening boulders strewn within. It seemed significantly harder than 5.7, and not really like a "normal" route. I saw a potential line going to the left, with an overhanging section of rock forming a short offwidth section before the angle eased off. Again, it looked harder than 5.7, and I wasn't enthusiastic about falling on the cam beside the block. I could have downclimbed to the belay and explored other options or just rappelled to the ground. But I’m a bit of a stickler for climbing ethics or style: I thought it was a two-pitch climb, and I hadn't really "done" it until I did another pitch.
I thought that if I attached a sling to the cam and stood in it, maybe I could reach handholds that would allow me to climb left across the offwidth. I decided to "take" before attaching the sling. I yelled "take" to Pat, then "take tight." Here's where things really went wrong. I saw the cam pull out of the rock and the chockstone coming toward me. I remember thinking "oh shit" and that I should try to avoid the falling chockstone as I fell. According to Pat, I fell 15 to 20 feet, slamming into the slabby terrain below as the rope caught at the slung chockstone. The block I had pulled out drove into my back and then shattered on a ledge, sending fragments to the ground.
Fortunately, Pat was well to the left and wasn't hit. I was knocked out. My lack of motion suggested to Pat that I was dead or nearly so. He yelled for help. Perhaps surprisingly to him, I regained consciousness after some seconds, moaning and communicating in grunts and broken words. Pat was able to lower me to near his belay point, but I was too far to the side to be lowered directly to him. I was bleeding from a head wound. Not as obvious, but significant: My back was broken, and my left shoulder and upper arm were wrecked. And some minor issues: a small liver laceration, smashed thumb, and miscellaneous cuts and bruises. Luckily, the broken back was just a broken bone—no neurological damage. The head wound was mostly superficial.
I was able to swing close enough for Pat to grab me and secure me to the bolt. We’re taught not to move people with possible spinal cord issues, and Pat could have waited with me for rescuers to arrive, or he could have left me attached to the bolt while he rappelled to the ground. But Pat made the decision to get me to the ground as quickly as reasonably possible. My head injury looked very serious, and it appeared that I might have significant internal injuries. He thought my total condition required getting treatment ASAP.
Pat rigged a chest harness and got me into a tolerably comfortable position to be lowered. Once I was on the ground, he fixed the rope to the bolt, and rappelled. I recall increasing consciousness and pain. Some guy in the area gave me warm clothes and encouragement. The Rocky Mountain Rescue Group appeared in about 45 minutes, as dusk settled in.
I’m not the best person to give an account of the rescue—I got a lovely view of the sky as it turned from gray to black, and of the often sweat-drenched faces of the many hardworking rescuers who rotated turns carrying and lowering the litter. Eventually we made it to an ambulance and then to Boulder Community Hospital. It looks like I will make a good recovery.
Analysis
I was not wearing my helmet. The helmet-averse who read this can learn from my mistake. Consider that I lost consciousness from impact—always serious—and that it easily could have been worse. A helmet also may have allowed me to participate more actively in the rescue and help Pat evaluate whether immediate lowering was the right action. Risk-taking in partnered rope climbing affects both climbers. There is a saying: You don’t have to wear a helmet, but I don’t have to belay you either.
Every accident may suggest various preventive measures, from the overly general ("Don’t rock climb") to the overly specific ("Don’t climb the second pitch of Friday's Folly"). I’m still processing this one, but my main advice is to be super-careful with loose rock and ultra-careful when your protection interacts with loose rock.</t>
  </si>
  <si>
    <t>Fall On Rock – Lead Rope Unclipped From Protection 
Colorado, Eldorado Canyon State Park, Lower Peanuts Wall</t>
  </si>
  <si>
    <t>Shortly after noon on Saturday, August 9, Wayne Crill (46 at the time) was attempting to lead a new route on the left side of Lower Peanuts Wall. He was belayed by Greg Miller. Crill and Miller had previously worked the route on top-rope, figuring out the moves and assessing the number and quality of protection opportunities. According to Miller, they knew a few points of protection were of marginal quality, but they felt that even if those points failed in a fall, the sounder protection placements would prevent a ground fall.
During his lead attempt, Crill had placed seven pieces of protection over about the first 30 feet of the climb. The line shifted slightly left to right a few times, but at about 30 feet up, Crill was more or less straight above the start of the climb. From that point, he climbed diagonally up and right about 10 feet and placed another piece. He clipped a 21-inch, 8mm Dyneema sling into this piece. The sling likely had been triplelooped on his rack, so he would have clipped it into the piece of protection, unclipped the bottom carabiner, extended the sling, and, presumably, clipped the lead rope into the bottom carabiner. The top carabiner on the sling had a wire gate, and most likely the lower carabiner also had a wire gate.
From here, Crill climbed diagonally up and right about another 10 feet, placed another piece of protection, and used a similarly equipped 21-inch sling in a similar manner. (Miller has stated that Crill may also have placed another point of protection between these two pieces.) Now Crill climbed straight up, about another 10 feet, and placed a slider nut and a stopper equipped with a "screamer" for a quickdraw.
According to Miller, Crill was almost to an obvious undercling, just below the roof band that diagonals up and right across the wall, when he fell. The stopper pulled, but not before a few of the bar tacks on the screamer ripped (as they are designed to do to reduce the force of a fall.) The slider nut also pulled. The fifth piece of protection that Crill had placed was pulled out by the action of the rope. And, if there had been a placement between Crill’s eighth and ninth pieces, as Miller suggests, it also pulled.
As improbable as it sounds, what also seems to have happened is that the force of the fall, likely exacerbated by vibration and slack created by the gear that failed, caused the rope-end carabiners on both of Crills’ eighth and ninth pieces (along the diagonal traverse) to unclip from their respective slings. That left the high point of the rope as the seventh piece of protection that Crill had placed. This piece was too low to arrest the fall, and he fell all the way to the ground.
Responding to screams for help and telephone calls, park rangers, Rocky Mountain Rescue personnel, a sheriff’s deputy, and ambulance personnel arrived on scene. Crill was unconscious and bleeding from the head. Rescuers stabilized him, loaded him into a litter, and lowered him down the talus slope below Lower Peanuts Wall to the Fowler Trail. The litter was placed on a wheel, and the victim was transported to an ambulance waiting at the trailhead. Soon afterward, Crill was loaded into a helicopter and transported to a hospital.
Analysis
Responders' initial on-scene efforts were directed to stabilizing and packaging Crill for evacuation. After the rescue, the stopper (with screamer attached) and slider nut, and two free carabiners (both with wire gates), were found at the scene. The rope ran up through the first seven protection placements and back down to the ground. (The fifth placement had pulled from the rock but was held up by the fourth protection placement.) Above the seventh placement and the high point of the rope, 21-inch slings were clipped to the eighth and ninth pieces, with no carabiners at the bottom of each of the slings.
Though not at all common, there are two ways this can occur. Carabiner gates can flutter open when a carabiner violently bangs against the rock, or simply by vibrations created when arresting a fall. This may be more likely to cause carabiner failure, rather than unclipping, because a closed gate is critical to the full strength of the carabiner. It is also possible with an open loop of sling, where the rope-end carabiner doesn’t have a mechanism to secure it in place (such as a sewn loop or clove hitch), for the sling to twist and the carabiner to orient itself in such a way that the gate slams against a side of the sling, opens up, and the carabiner unclips from the sling. In this particular case, the very rare event of a carabiner unclipping from a sling happened not once but twice.
Editor's note: As Muehlhauser suggests in his report, fixing the rope-end carabiner to the sling with a clove hitch or other method might prevent it from twisting around a sling and unclipping. However, knots weaken thin Dyneema slings. The surest way to prevent a carabiner gate from vibrating or banging open—or from unclipping itself against a sling— is to use a locking carabiner. For crucial placements, this can provide an extra measure of security. In Crill's case, where two separate placements came unclipped, extremely bad luck played a major role. He was wearing a helmet, which may have mitigated his injuries. Nonetheless, he suffered a traumatic brain injury. Ten months after the accident, his recovery continued to progress.)</t>
  </si>
  <si>
    <t>Fall On Rock, Nut Pulled Out – No Helmet 
Connecticut, Ragged Mountain, Small Cliff</t>
  </si>
  <si>
    <t>On April 30 I was leading Diagonal (5.6) on the Small Cliff at Ragged Mountain. I fell from about halfway up, at a point where the diagonaling crack offsets to the right. I had put in a cam about 10 feet up and then a nut in a not-great placement. I was looking for another placement, holding a sloping hold, and my foot must have slipped. I pulled out my second piece, which was in an expanding crack, and the next moment I was on my back on the trail. There was a rock among the leaves, resulting in the ribs on my back right side being broken in 10 places. I also had a laceration on the top of my head that required six stitches. I was airlifted to a hospital in Hartford.
Analysis
I was familiar with the climb and had led it many times, although not recently. A more secure placement for the nut and a helmet would have turned this fall into merely an embarrassing incident during an otherwise beautiful spring day.</t>
  </si>
  <si>
    <t>Fall on Rock, Rappel Error - Uneven Ropes, No Knots 
North Carolin, Pisgah National Forest, Little Lost Cove Cliffs</t>
  </si>
  <si>
    <t>During the afternoon of April 12, a male climber (21) fell 70 feet while showing two friends how to rappel. After threading his ropes through the two-bolt anchor at the top of the cliff he began to rappel. Seconds later, his friends stated, the rappeller was out of sight and the rope pulled all the way through the anchor. He was found at the bottom of the cliff with hand and foot fractures, a dislocated shoulder, and head injuries. Rescuers carried the victim half a mile through the woods before reaching an ATV to take him another mile down a narrow trail to a hastily constructed helicopter landing zone. He was flown to Johnson City Medical Center in east Tennessee.
ANALYSIS
Rescuers stated that upon arrival at the scene they found the rope with a friction hitch (type unknown) wrapped around one strand of rope. They also noted that there were no blocking knots tied on the rope ends. It appears the climber failed to equalize the rope ends and misjudged the height of the cliff. He likely rappelled off one end of the rope, causing it to pull through the anchor. A correctly tied rappel backup, incorporating both rope strands, and blocking knots likely would have prevented this incident. (Source: Corey Winstead, Appalachian Mountain Rescue.)</t>
  </si>
  <si>
    <t>Fall on Rock, Rappel Error - Uneven Ropes, No Knots 
North Carolina, Crowders Mountain State Park, Practice Wall</t>
  </si>
  <si>
    <t>During the early afternoon on September 1, Ben Lee (28) fell while rappelling Burn Crack (5.10c) on the Practice Wall. He was on rappel with an ATC when one of the ropes on the double-rope rappel pulled through the device, causing him to fall 15 to 20 feet to the ground. He was placed in a Stokes basket and carried to a waiting ambulance, which transported him to the hospital where he underwent surgery. (Source: Crowders Mountain State Park.)
ANALYSIS
In this incident knots on both ends of the rope would have resulted in a different outcome. Before descending, always do a pre-rappel check: You and your partner(s) should check the anchor, check the ropes to be sure they reach their intended destination and are even, and be sure they have blocking knots on both ends. Check the rappel device to make sure that it is set up and oriented correctly, check the carabiner gate (locked), and assess the need for a backup. (Source: Aram Attarian.)</t>
  </si>
  <si>
    <t>Fall on Snow - Poor Position 
Canada, Alberta, Banff National Park, Moraine Lake, 3/3.5 Couloir</t>
  </si>
  <si>
    <t xml:space="preserve">A party of two decided to climb the 3/3.5 Couloir (so named because it lies between peaks 3 and 3.5 in the Valley of the 10 Peaks), located at the far end of Moraine Lake. It was July 15 and had been a fairly warm and dry summer in the Rockies, so the couloir was only partly covered in ice and snow. They left the parking lot at 11 a.m. with the intention of climbing as high as the snow coverage would allow and then turning around. While descending around 3 p.m., they decided to glissade. They both lost control in the soft, unconsolidated snow and fell several hundred meters down the couloir. A hiker witnessed the fall and reported it to the front desk staff at the Moraine Lake Lodge, who in turn called Banff Dispatch. 
A coordinated response from Visitor Safety (VS) staff in Banff and Lake Louise was mobilized. One climber was uninjured, and the other was still mobile but had unknown injuries. Both subjects were able to self-evacuate to the bottom of the technical terrain, and they were picked up by a rescue helicopter and transported to the ambulance at Moraine Lake.
ANALYSIS 
The 3/3.5 Couloir is a steep, 900-meter snow and ice slope that is sometimes skied in the spring. It was once popular in the summer as an access to the Mt. Fay area.
However, the 3/3.5 Couloir is subject to a high amount of rockfall, especially when rocks emerge from under snow in dry summers. Because there are two other well-used and safer access routes to the Mt. Fay area (the Perren and Schiesser/Lomas routes), the 3/3.5 couloir is not recommended in summer. Luckily for them, the climbers were not hit by rocks and the soft snow still present in the gully decreased their total fall distance, preventing more serious injuries. </t>
  </si>
  <si>
    <t>Illness 
Canada, Yokon, Kluane National Park and Reserve, Mt. Logan, East Ridge</t>
  </si>
  <si>
    <t>On June 6, at 11 a.m., the Parks Canada Visitor Safety team in Haines Junction received a call regarding a male climber in medical distress and requesting evacuation. The initial call came in via the Delorme InReach coordination center. Fortunately, the party of four climbers also had a satellite phone, and reliable information on the patient’s condition, exact location, and weather conditions was quickly conveyed. 
The patient was experiencing severe whole-body cramping, dizziness, an altered level of consciousness, and an inability to climb up or down. Their location was at approximately 3,400 meters (11,155 feet) on the east ridge of Logan. This area is just up from a knife-edge ridge at the base of a large snow slope. Weather at the site was clear and calm, and the forecast showed a 10-hour window of clear, stable air before the next unstable weather moved in. A Parks Canada pilot and rescuer flew one hour to the site to assess the terrain and prepare for a rescue. At 3 p.m., the pilot and rescuer were able to toe-in under power, load the patient, and return to Haines Junction. The patient was treated at the local health center for dehydration, electrolyte imbalance, and exhaustion. It remains undetermined if altitude was a complicating factor.
ANALYSIS 
The importance of reliable two-way communication in such a remote environment cannot be overstated. A satellite phone allows critical information to flow directly from party leader to rescue leader. This minimizes delays in response or aborted rescue attempts due to poor weather. That said, in remote northern environments, particularly at altitude, parties must be prepared to self-rescue, descend to an accessible location, or wait for considerable delays in organization of a response. Technical rescue resources in this immediate area are limited. In this case, the weather window was perfect. However, it is common to wait days or a week for a storm to clear enough to access the mountain by air. (Source: Scott Stewart, Visitor Safety/Fire Coordinator.)</t>
  </si>
  <si>
    <t>Rappel Error - Off Route, Inadequate Equipment 
Canada, British Columbia, Penticton, Skaha Bluffs</t>
  </si>
  <si>
    <t>On August 30, a 31-year-old man was rappelling his third climb of the day (Fortuitous, 5.10d, on the Fortress) when he fell about 20 meters to the ground and sustained massive trauma. Three local climbers, two of whom were nurses, immediately attended to the fallen climber. One of the responding climbers observed, “He had one strand of rope through his ATC rappel device and the other end was going up to the anchors.” The attending climbers observed that the prone climber was breathing but unresponsive. They attempted CPR until EMT personnel arrived on the scene. He did not survive.
ANALYSIS
Those closest to the event expressed two theories to explain the fall. First, the climber may have failed to clip both strands of rope before rappelling. Second, both ends of the rope may not have extended to the ground, and he rappelled off the short end. This is the more likely of the two theories. If he had failed to clip both sides of the rope before weighting the rappel line, the line probably would have pulled through the rappel anchors completely, considering the lengths of the rappel and the rope.
A friend reported in an online forum that the deceased had used a 60-meter rope with no middle marker. The friend also observed that he did not knot the ends of the rope, and that the rappeller was not aware of the correct descent route and thus likely rappelled farther than anticipated.
Fortuitous is a 50-meter rock climb. A single rope will necessitate two rappels to reach the ground. The correct intermediate anchor is located on a route named Perpendiculous, just to the left of Fortuitous. The rappeller headed toward a different anchor, to the right of Fortuitous, that is about 10 meters lower than the correct one. This meant he was attempting a 30-meter rappel with a 60-meter rope, leaving no margin for error. A safer option would be to haul a second rope to the upper anchor to rappel this route. It is also possible to hike down from the top.</t>
  </si>
  <si>
    <t>Rappel Error – No Knots in Rope Ends 
Washington, Mt. Garfield, Infinite Bliss</t>
  </si>
  <si>
    <t>On September 7, at 5 p.m., Ross Halverson and a partner completed Infinite Bliss, a 23-pitch 5.10c that climbs the south flank of Mt. Garfield, near North Bend. They texted a friend from the summit, took a few photos, then immediately headed back down the route via double-rope rappels. The pair knew they had hours of rappelling before them and only two hours of full daylight remaining.
Near 7 p.m., about halfway down the route (it has been difficult to pinpoint exactly what pitch the two were on), Halverson rigged another rappel and started descending. Presumably to expedite the descent, he knowingly passed the next rappel station and continued toward a lower anchor. The ropes did not reach the next station, however, and Halverson came off the end of the ropes. He fell about three pitches to his death.
ANALYSIS
Fundamentally, this accident could have been avoided by putting knots at the ends of the rappel lines. However, as with many accidents in the mountains, the chain of events and decisions leading up to the accident present a complex case worthy of closer reflection. The stated goal of the two climbers was to do the entire climb in a single day on their first attempt, which is not an unrealistic goal in itself, but as a pair they had never tackled an objective of that scope. It became evident to the climbers about halfway up the route that they were moving slower than desired. It is at this point that they had a “go, no-go” conversation. They decided to continue with full knowledge of the added risk of rappelling at night. At this point the heuristic trap of commitment drove the climbers into a higher risk situation. It can be argued that the desire to rappel as quickly as possible, racing the sun, led to decisions like not placing knots at the end of the rope and skipping a rappel station.
As climbers we make risk calculations, and at times our focus on certain risks—particularly future risks—can blind us to the risks of the present. So too our goals and commitments can trap us into a series of events that have potentially fatal consequences. (Source: Matthew Denton, climbing guide and friend of the deceased.)</t>
  </si>
  <si>
    <t>Rappel Failure – Inadequate Anchor, Inadequate Belay 
Arizona, Camelback Mountain</t>
  </si>
  <si>
    <t>Just after sunrise on August 8, Phoenix firefighter Gary Johnstone, 50, and three teenage boys set up a short rappel (about 40 feet) at an outcrop known as the "Sugar Cube" that is frequently used for rappelling practice. Their anchor was a single, large eyebolt cemented into the rock. One boy, Johnstone’s son, successfully rappelled to the ground. The second boy had started his rappel, belayed by Johnstone from the top of the cliff using a strand of the same rope, when the connection to the bolt anchor apparently failed. The rappeller fell to the ground, and both Johnstone and the third boy fell or were pulled off the top as well. Johnstone and one of the boys, Trevor Crouse, 15, later died from their injuries. The other boy who fell survived.
Analysis
Although this was not a climbing accident, it involved misuse or failure of climbing systems and equipment. Johnstone, who had rappelling experience and served with the fire department’s technical rescue team, had set up the rappel with an orange sling either tied through the anchor bolt or clipped to it as the primary anchor. As backup, Johnstone was belaying the rappellers with one end of the rappel rope as they descended.
Investigators found the bolt intact. The sling used for the primary anchor has since disappeared, but was seen in a photograph taken by a hiker moments before the accident. This orange sling appeared very similar to another sling found among Johnstone’s equipment at the crag, and this second sling had been tied with a flat overhand bend instead of the standard water knot (a.k.a. ring bend.) The flat overhand is known to “roll” under load. Although the flat overhand can be used safely for joining climbing ropes for rappels (leaving tails 10 to 12 inches long in case of rolling), it is not recommended for joining the ends of nylon webbing, which is slipperier than rope. If this method was used to tie the anchor sling that day, it’s likely the sling held the weight of the first rappeller but the flat overhand bend rolled and loosened, without being observed, until it reached the point that the knot failed as the second rappeller started down the cliff.
It’s unknown why the two people on top of the cliff fell, nor is it clear how Johnstone had anchored himself as he belayed the rappellers. If Johnstone had tied the rappel rope into the anchor sling and the rappellers were descending a single strand, he may have been anchored with the second strand and using the remainder of that strand to belay. His anchor thus would have failed when the sling failed. Or he may have had a separate anchor that also failed. The other boy on top reportedly was tethered to Johnstone and so either was pulled off when the older man fell or was entangled in the rope when the primary anchor failed.
Two key lessons emerge from this unfortunate incident: 1) Tied nylon slings must be joined with a water knot (ring bend) with tails at least two to three inches long protruding from the knot; and 2) Each climber or rappeller at an anchor station should be tethered to the primary anchor or a solid back-up. Although there are times (such as cramped belay transitions) when it makes sense for one climber to anchor temporarily to another, the securest method is to clip or tie into the primary anchor independently.
(Source: The Editors, with information from news reports and correspondence with Phoenix New Times reporter Ray Stern.)</t>
  </si>
  <si>
    <t>Rappel Failure – No Knot on Rope End, Fatigue 
Washington, North Cascades, Le Petit Cheval, Spontaneity Arête</t>
  </si>
  <si>
    <t>On September 6 my husband, Eric Peter Anderson (28), and I (27) summited Le Petit Cheval via the Spontaneity Arête (5.7) for our first anniversary. It was a gloriously clear day and we took our time on the route, admiring the views and relishing the wilderness. We descended the climbing route via a combination of several rappels and a rotten gulley, and arrived at the base in early evening. After packing our gear, we began the class 2 or 3 scramble down the lower slopes, looking forward to dinner.
We descended easily to the upper fixed line on the approach route. (There are two hand lines installed along steep areas of the approach.) This hand line had a few core shots—in fact, we had not used it for this reason while climbing up in the morning. Eric arrived a minute or so before me at the line, and he noticed there was a rap station there and began to set up a rappel with our rope. It was 7:15 p.m. Eric rappelled first, tightening his auto-block before he began to descend. Suddenly the rope went whipping through the rappel rings and Eric was falling, bouncing off the rocks like a toy. I screamed his name several times as he fell out of sight. Upon receiving no response, I began calling for help and descended the sketchy hand line.
Several climbers below me had found Eric curled in a heap under the trees that had stopped his fall. When I finally arrived, climbers had already begun descending for help. Two drove to Mazama to call 911. Others stayed on the road and along the trail to guide rescuers. James, Paul, and I stayed with Eric, who was bleeding heavily from the head. There were no vital signs, though James said he felt a faint pulse when he first arrived. We gently elevated Eric’s head with my pack, covered him with jackets and a sleeping bag, and waited for rescue. We stayed on the mountain until 11 p.m., when we received word from the sheriff that mountain rescue planned to do a body recovery in the morning by helicopter. I descended to the road with James and Paul.
ANALYSIS
James and Paul examined the rope as we waited for rescuers. It looked as though Eric had only tied a knot in one end. He must not have realized he’d reached the ends of the rope—or the ropes were uneven—and when he hit the single knot the other side of the rope was pulled through the device and the anchor, causing him to fall to the ground. It appeared that he had been killed nearly instantly from severe head and neck trauma. I will never know why Eric did not tie a knot on the second end of the rappel rope. He was an aerospace engineer with ridiculous intelligence, and he was meticulous to the point where it was annoying. However, even the most scrupulous people can forget things when they’re tired. It had been a very long day, and I think we had only gotten about five hours of sleep the previous night. Due to fatigue, I think Eric simply forgot to tie the second knot.
The rescue response and kindness from climbers on the mountain that night was indescribable. Thank you to all those who volunteered to help and to the helicopter crew that retrieved Eric’s body the following morning. (Source: Dandelion Dilluvio.)</t>
  </si>
  <si>
    <t>Rockfall 
Arizona, Queen Creek Canyon, Upper Devils Canyon</t>
  </si>
  <si>
    <t>On February 23, John Scott, 66, died when he was struck in the head by a falling rock while belaying. Scott had just lowered his partner from a sport climb called Projectiles (5.7) at the Lost Wall when a large rock (described as two feet in diameter) fell approximately 55 feet from the top of the cliff and hit Scott at the base of the route. He died at the scene. (Source: Mountain Project and news reports.)
Analysis
John Scott was an experienced climber. The rope was running through a bolted anchor at the lip of the cliff, and it is not known what caused the block of volcanic tuff to fall. Scott’s partner yelled "Rock!" but Scott was unable to avoid the impact. Given the size of the falling block, a helmet could not prevent serious injury. (Source: The Editors.)</t>
  </si>
  <si>
    <t>Rockfall 
Canada, British Columbia, Yoho National Park, Wiwaxy Peak</t>
  </si>
  <si>
    <t>On August 14 two climbers set out from Lake O’Hara to climb the Grassi Ridge on Wiwaxy Peak. Late in the afternoon, light rain began falling, which made the quartzite very slippery and slowed their progress. As they were approaching the final pitch, the leader passed a small pillar that collapsed, sending several large blocks down the climb. The belayer was struck on the thigh with considerable force, causing injuries that prevented him from moving. Their ropes were badly damaged. The leader was able to rappel down on the better of the two ropes and attend to the belayer. The leader called for help using a SPOT satellite communicator and also radioed down to friends at the Lake O’Hara Lodge.
At 8:40 p.m., Visitor Safety staff was notified about the incident. Due to the poor weather and limited daylight, the Visitor Safety team was unable to reach the injured climber that evening. After looking at the weather forecast and communicating with the climbers through the Lake O’Hara lodge, they decided a rescue attempt would be made at first light. The climbers were able to find some shelter under a boulder and wait. Early the next morning the two climbers were slung out by helicopter to a waiting ambulance, where they were treated for mild hypothermia and the injury to the thigh.
ANALYSIS
Falling rock is always a concern on longer rock and alpine routes. Whenever possible, try to place protection to keep the rope from running over loose rock, and seek out sheltered belays to minimize the chances of injury from rockfall.
This case highlights the fact that a rescue can be significantly delayed due to the time of day, as well as weather and route conditions. Having some spare clothing (gloves, hat, jacket) and a light emergency tarp can make a significant difference to a stranded team. This party’s ability to communicate effectively with people on the ground was a real bonus, allowing them to convey their location and condition, and allowing rescuers to let them know when to expect a rescue and to monitor their condition through the night.</t>
  </si>
  <si>
    <t>Rockfall 
Washington, Mazama, Goat Wall</t>
  </si>
  <si>
    <t>My wife and I, both 28, were climbing a popular multi-pitch sport route, Prime Rib of Goat (5.9), in the summer of 2012. A group had caught up to us, and we allowed them to pass at one of the generous ledges en route. Since this was a long climb, it was important to keep moving, and I started leading the next pitch about 10 to 20 feet below the second climber of the party that had passed us. I had passed the first or second bolt when I heard “ROCK!” At first I looked up, but thankfully I quickly turned my head back into the wall before a baseball-size rock came down and hit me directly on the helmet. It was enough of an impact that I was a bit fuzzy for a moment, but soon I was able to continue climbing. I had no ill effects, and I think the outcome would have been very different had I not been wearing a helmet.
ANALYSIS
I think this was mostly bad luck—the rock is generally solid on the route. Although I don't think too much risk was taken in following close behind another rope team on this terrain, certainly waiting another 10 minutes for the team to get off the section of cliff we were about to climb would have helped. This route is basically a linkup of a bunch of single-pitch climbs, so after they were done with the pitch we would not have been exposed to rockfall from them. (Source: Erik Turner / High Pressure Photography.)</t>
  </si>
  <si>
    <t>Rockfall - Off-Route, No Helmet 
Canada, Alberta, Mt. Cory</t>
  </si>
  <si>
    <t xml:space="preserve">On August 25, my climbing partner and I had decided to try a seemingly simple mountain named Mt. Cory. [The south ridge of Cory is rated an easy/moderate scramble in Alan Kane’s Scrambles in the Canadian Rockies guidebook.] After much evaluation we could not figure out the right way to head up. Due to being off-route, the route was more difficult than expected but was still reasonably within our abilities. After navigating through cliff bands, we ended up following the right route on the upper part of the mountain. Getting to the summit was pretty mellow. 
On the way down we went the same way we came up. It was late in the day and the route down was a bit dicier due to the slight variation. After navigating more cliff bands, we were getting closer to easier slopes when my partner, above me, knocked off a three-foot-wide boulder. He screamed “Rock!” and I immediately ran across the 3rd class terrain, doing my finest alpine dodge. But the rock happened to bounce the wrong way. I got hit in the head, fell face-first, and started tumbling down the mountain. As I tumbled out of view I broke many bones, including my upper back, a pinkie finger, and collarbone, and got a puncture wound in my side. 
Five minutes later, I woke up covered in blood. I had no idea how I got there, what I was doing, or what country I was in. My partner helped me get my shoe back on and back onto my feet. The descent was the scariest time of my life. I became faintish at times and often didn’t know where I was. The scramble was a struggle, having broken bones on both arms. At one point I wasn’t sure if I could catch myself as I slid down more steep gravel. 
Once we were beyond the cliff bands it was a matter of being careful and making it down to the hospital in time. Mosquitoes kept biting me as I carefully scrambled down to safety. An hour later we arrived back at the car. I was excited to make it out alive. We quickly rushed to the hospital, which ended up being a four-day ordeal. (Source: Joshua Lewis.)
ANALYSIS 
Several factors should be considered in assessing these events. First and foremost, confirming and following the correct route, using accurate and up-to-date route information, might have helped the climbers avoid unstable ground. Avoid being directly above or below another climber on loose terrain. The climber’s partner reported that he had waited until his partner was 15 feet below him and off to the right before moving, but the falling rock unfortunately took a bad bounce. The climbers also said they wished they had brought helmets, which might have reduced the severity of the injured climber’s head and facial injuries.  </t>
  </si>
  <si>
    <t>Rockfall – Failure to Test Holds 
Wyoming, Grand Teton, Upper Exum Ridge</t>
  </si>
  <si>
    <t>On July 27, Joshua Smith and I (both 32) attempted the Grand Teton via the Upper Exum Ridge. While climbing the route, I sustained severe injuries to my left foot when I pulled a loose boulder down. The incident occurred in a section of the climb known as the Wind Tunnel. While surmounting a short wall and pulling onto a ledge, I placed my hand on a large, flat boulder; as I pulled down, the boulder shifted and slid toward me. I quickly fell backward several feet onto a patch of snow, landing on my back with my legs in front of me, my feet pointing outward. The boulder continued to slide and impacted my left foot, mostly near the heel. Based on the size of the boulder I estimate it to have been 800 to 1,000 pounds.
I spent about 30 minutes in shock and extreme pain. I had left my prescription-strength pain medication at camp, but Josh had naproxen, and I took a couple of tablets. After debating what to do, Josh and I chose to “retreat upward,” toward the summit, rather than down the route. I managed to support myself enough to stand on my right leg and ease weight onto my left foot. I found I could support about a quarter of my weight on the ball and toes of my foot. We slowly scrambled upward. Below the Friction Pitch, with the help of a doctor in another party, we wrapped my foot in an ACE bandage and tape to stabilize it. My sock was soaked in blood (from two puncture wounds, we later discovered). We continued up the Upper Exum without further incident, with Josh leading all the pitches.
At approximately 2 p.m. we began our descent from the summit via the Owen-Spalding Route, aided down the rappels by another party. By this time my foot and ankle had become extremely swollen and the bandage was soaked with blood. Slowly scrambling down the descent gully, we reached the Lower Saddle at 5:30 p.m., roughly nine hours after the rockfall. At the Lower Saddle, we informed Exum Mountain Guides about my situation and discussed with them whether to call for a rescue. Suspecting fractures, I eventually placed a call for rescue and a helicopter arrived 30 minutes later. This carried me down to the valley, and Josh hiked out with all of our gear. The injuries to my left foot included soft-tissue damage, two puncture wounds, and significant bone bruising to my heel, ankle, and toes. There were no fractures.
ANALYSIS
The cause of the accident was my failure to inspect and test holds. I became complacent during the climb, especially during the unroped portions. Although I am an experienced rock climber, I am fairly new to alpine climbing. The hazards in the alpine environment are more numerous and the consequences are more severe, even on a relatively well-traveled climb like the Upper Exum. (Source: Brett Verhoef.)</t>
  </si>
  <si>
    <t>Slip on Snow – Inadequate Equipment, Exceeding Abilities 
Wyoming, Disappointment Peak, Lake Ledges</t>
  </si>
  <si>
    <t>Late in the day on June 29, a female climber (27) fell and sustained serious injuries while descending the Lake Ledges route on Disappointment Peak. [Editor’s note: Lake Ledges is a 4th class route in midsummer and a moderate snow climb through spring and early summer.] Her partner reported that after slipping on a snow slope she tumbled across several rocks and fell to the snow at the base of the climb. The climber was stable but with a possible broken leg.
The initial plan was to locate the victim and, if conditions allowed, conduct a short-haul extraction. A backup plan was to lower the injured climber to a backcountry cache near Surprise Lake and spend the night with her, then fly her out the following morning. Two rangers boarded a helicopter and flew to the accident scene to conduct a size-up. At 8:10 p.m. the rangers reported that, due to high winds, they were unable to conduct a short-haul and were looking for a landing spot on the ridge above the climb. The winds also precluded a landing below the victim near Amphitheater Lake. Six rangers were flown to the ridge. They climbed down to the victim, evaluated her condition, and determined that she would need to be extricated that evening.
As the six rangers on scene began to lower the victim toward the Surprise Lake switchbacks, four other rangers gathered a wheeled litter and additional equipment. The victim was packaged and lowered by wheeled litter, through intermittent snow and steep trail, all the way to the Lupine Meadows trailhead. From there she was transferred to a waiting ambulance and taken to St. John’s Hospital in Jackson.
This complex and physically demanding rescue involved 10 rangers and took almost 10 hours to conduct in darkness over rugged trail. Although the rescue took a toll on equipment, no injuries were reported.
ANALYSIS
The injured climber reported that she and her partner were descending snow when she lost her footing and fell. The victim, equipped with an ice axe and wearing a helmet, was unable to self-arrest as she slid on snow, bounced across a rock area, and dropped over a small cliff to the snow below. Her partner was below her and kicking steps to aid her descent when she fell. Neither climber was wearing crampons.
The climber admitted that her knowledge and experience of mountainous snow travel was very limited and she was climbing outside her abilities. Crampons and, more importantly, knowledge and experience of steep snow travel may have prevented this accident. (Source: Chris Harder, Incident Commander.)</t>
  </si>
  <si>
    <t>Ice Tool Up Against The Head 
New York, Adirondacks</t>
  </si>
  <si>
    <t>Having rock climbed for about six years, I was eager to try something new, namely ice climbing. A few friends had rented out a house for the weekend in the Adirondacks, so I decided to join them. Many of them were already experienced in ice climbing, so I decided to take an intro class from a guide at Rock and River. With my rented gear in hand, I and another friend who was new to ice climbing headed out with our guide to an artificial ice climbing area created by the management of Rock and River.
I picked things up pretty quickly and moved from basic climbs to more advanced ones. On my second to last climb of the day, I was attempting to traverse right to move past an ice feature I didn't feel comfortable with. The top-rope was to the right of my right arm, and I decided I wanted it more in front of me, so I let go of the tool in my right hand, reached around the rope, and went to grab the tool again. Just as this was happening, my crampon slipped and I fell. As I dropped, I grabbed for the my tool with my right hand and felt an impact on my helmet. I wasn't entirely sure what had happened, but when my guide asked if I was okay, I turned away from the wall to face him and replied, "What do you think?" He quickly lowered me to the ground, and upon inspection, I realized I had lodged my tool into my own helmet!
Interestingly, the tool hadn't damaged the helmet at all, simply entered one of the air holes. The tip of the tool was less than an inch from the top of my head. Bottom line, I was completely fine—no injuries, just a little shaken up. I jumped right back on the wall and had a funny story to tell my friends over drinks that night.
ANALYSIS
It’s hard to say if my helmet prevented the tool from hitting my skull. The pick entered the ventilation hole, but it's possible the shaft impacted the shell of the helmet, preventing the pick from penetrating further. Either way, I was glad to have a helmet. In retrospect, as my guide pointed out, I would have been better off leaving the tool in the ice when I fell rather than trying to grab it in a way that could have injured me. (Source: Josh Rothman.)</t>
  </si>
  <si>
    <t>Rappel Failure – Miscommunication, No Stopper Knots 
Canada, Alberta, Bow Valley Wildland Provincial Park, Cougar Creek Canyon</t>
  </si>
  <si>
    <t>On April 28, two climbers were descending a single-pitch route known as Aces High on Casino Wall. One of the climbers rappelled off the ends of the rope. He fell about five meters and landed on his back, sustaining a lower back injury described as a fracture, and had to be evacuated.
ANALYSIS
This accident was attributed to inadequate communication and a failure to double check the length of the route relative to the length of the rope. The guidebook notes the climb is 31 meters high, making it very difficult to rappel safely with a single 60-meter rope. Tying stopper knots in the ends of the rope before rappelling could have prevented the climber from hitting the ground.</t>
  </si>
  <si>
    <t>Rockfall 
Canada, Alberta, Canmore, Grassi Lakes</t>
  </si>
  <si>
    <t>Two people were injured on August 1 by rockfall at the crag known as the Golf Course. The two had just arrived at the crag and were gearing up, and had not yet put on their helmets. Shoebox-size rocks came down, striking the two individuals. One was briefly knocked unconscious and had a severe head laceration. The second climber had a large goosebump on her head. The first patient was carried down to a vehicle on the easy access trail and subsequently transported to emergency medical services at the trailhead.
ANALYSIS
This area is known for rockfall hazard from the steep, sloping ground above the cliff, often knocked off by tourist visitors or mountain goats. Nonetheless, these sport climbing crags are very popular. To mitigate the risks, don a helmet before reaching the base of a cliff prone to rockfall, and when possible seek sheltered areas for belaying or hanging out between climbs.</t>
  </si>
  <si>
    <t>Rockfall – Misguided Chivalry 
Wyoming, Grand Teton, Owen-Spalding Route</t>
  </si>
  <si>
    <t>In the late 1990s, I was guiding on the Grand Teton, and my client couldn't find a helmet she liked up at the Lower Saddle, so I lent her mine. I assumed we would be climbing Exum Ridge and I would be in the lead, with no one else in front. However, the weather changed our plans and we ended up doing the Owen-Spalding. A client in a guided party out in front of us kicked off a potato-size rock and didn't shout, "Rock!" The rock bounced down and hit me on top of the head.
I was bleeding but never lost consciousness. After doing a self-assessment of my condition, I stuck a handkerchief on the injured area, pulled on my wool hat, and brought my clients up.
ANALYSIS
I did not expect us to be on the Owen-Spalding, where there are more climbers, especially inexperienced ones. I might have made a different decision if I’d anticipated this. If the client above us had yelled “Rock!” I probably would have been able to dodge the bullet.
Nonetheless, my client, the wife of the undersecretary of agriculture at the time, was correct when she said, “You guides should wear a helmet!” Interestingly, I was one of the senior guides who had been saying this for years! (Source: Jed Williamson, former editor of Accidents in North American Mountaineering.)</t>
  </si>
  <si>
    <t>Anchor Failure – Off-Route 
Wind River Range, Pingora Peak</t>
  </si>
  <si>
    <t xml:space="preserve">On August 28, Sublette County sheriff’s dispatch center received a satellite telephone call from a backpacker in the Cirque of the Towers. The caller had witnessed two climbers fall from the northeast face of Pingora (IV 5.8+).
Tip Top Search and Rescue responded directly to the scene withSublette County’s contract helicopter. Pilot Mario Nickl and volunteers Tony Chambers and Shawn Streeter were able to locate the backpacker, along with the two fallen climbers at the base of the northeast face. The helicopter landed at Lonesome Lake and then returned for two more rescuers, volunteers Milford Lockwood and Andrew Masters. Tony and Shawn hiked the short distance to the scene and found the two climbers, Jonathan Peter MacDonald (23) of Lander and Keith Murray Hendersen (57) of Cheyenne, deceased from their fall.
The evidence found at the scene showed that Keith had Jonathan on belay with about 30 feet of rope in service. Jonathan was tied in to the rope with a figure 8, which was found tight as if from a fall. Keith had the rope through a belay device but was not tied in to the other end of the rope. He was clipped into a piece of webbing and a piece of cordelette, both of which were badly faded and frayed, and which appeared to be the remnants of an old rappel anchor. He was clipped to the old anchor using a single sling with non-locking carabiners. There was no other gear placed between the two climbers. Both climbers were wearing helmets, but Jonathan’s had come off during the fall. The reporting party stated he had seen the two climbers descending before their fall.
A few days later, Tip Top Search and Rescue received a phone call from a sepa- rate pair of climbers, Reuben and Breezy, who had encountered Keith and Jona- than earlier that day on the northeast face. Reuben stated that they caught up to Keith and Jonathan after the first pitch, which is a traverse. Jonathan and Keith were moving very slowly, and offered to let Reuben and Breezy pass, which they declined. Reuben stated they waited about 45 minutes while Jonathan and Keith climbed the second pitch. Reuben led closely behind the others and then set up a belay some distance above them. Reuben recalled hearing the two discussing that they had underestimated the difficulty of the climb, that it was getting late already, and that they should retreat.
Reuben and Breezy pushed on and later recalled that Keith and Jonathan rap- pelled down the second pitch but elected not to traverse back along the first pitch. Instead, they continued to rappel straight down the steep slabs below. Reuben stated he saw one of the climbers walking around on a ledge, looking for a way down. Reuben and Breezy had no other contact with the pair but heard them yell “Rock” at one point. They had no idea anything was wrong until they saw the heli- copter respond to the base of the climb.
ANALYSIS
While it is impossible to know exactly what happened to Keith and Jonathan, two different parties saw them descending before the accident. It appears that Keith had put Jonathan on belay to downclimb, traverse, or climb back up toward the route line. One or both of them fell, and the old rappel anchor to which Keith was clipped then failed. Though both of the anchor slings were badly faded and frayed, they were found still intact, which would lead one to believe that either the rock horn holding the slings failed or the old slings came off the top of the horn. Lessons from this incident include:
1. Back up or replace faded or tattered slings and cordage at anchors.
2. Test natural rock anchors (horns, chockstones, etc.) by pushing, pulling, and knocking on the rock, with a backup if possible.
3. Research escape routes before a big climb and observe anchors and other “bail” options as you climb.
4. Use locking carabiners for anchor tethers
5. Make sure the chinstrap on a helmet is fastened snugly and securely
(Source: Tony Chambers, Tip Top Search and Rescue.) </t>
  </si>
  <si>
    <t>Avalanche – Stranded 
Alaska, Denali National Park, Ruth Gorge, Mt. Dickey</t>
  </si>
  <si>
    <t>On May 11, at approximately 5:30 p.m., rangers received a call from K2 Aviation saying that one of their pilots had spotted an SOS stamped in the snow above 747 Pass (between Mt. Dickey and Mt. Bradley). Two climbers were present at the SOS and waving their arms for help. The pilot also reported ski tracks coming out of avalanche debris above them and a possible (unconfirmed) third climber in the debris.
A plan was made to send two rangers with a helicopter and a backup team in a fixed-wing aircraft. At 6:30 p.m., chopper 0AE launched from Talkeetna with rangers Tucker Chenoweth and Joseph McBrayer on board. The rangers were able to establish communication with the party via a radio that was delivered to the scene. It was reported back to the station that no one was missing and the two climbers had called for help because they were unable to descend safely from their location.
The helicopter went to a staging site to offload gear and make room for the climbers, who were picked up at 7:44 p.m. and flown to their campsite in the Ruth Gorge. (Source: Denali National Park Case Incident Record and press release.)
ANALYSIS
"The two climbers, both in their 20s and from Idaho, triggered a large slab avalanche between 7,500 and 8,000 feet. The avalanche began in a shallow area of the slab but propagated widely, with an average crown depth of more than a meter. Neither climber was caught in the slide, which crossed hundreds of feet of their ascent track. The two searched for an escape route but were unable to find a way off the ridge without risking more
avalanches. Their attempt on Dickey began soon after a large snowstorm (more than one meter of new snow at the 11,000-foot camp on Denali between May 8 and 10, with 15 inches reported at the 7,200-foot Kahiltna base). Waiting another day or two before climbing might have given the new snow time to stabilize. (Source: The Editors and Denali Field Report blog.)"</t>
  </si>
  <si>
    <t>Avalanche — Poor Position 
California, Mt. Shasta, Hotlum-Wintun Route</t>
  </si>
  <si>
    <t xml:space="preserve">On June 13, near the Hotlum-Wintun Route on the east side of Shasta, a male climber triggered a loose-wet avalanche at about 13,000 feet while glissading. The climber involved had separated from his group at around 3 p.m. and met a group of skiers who were descending from the summit. The skiers recommended the climber turn around due to the late hour. The climber agreed and quickly prepared to glissade. The slope the individual intended to glissade was a bit steeper than the route of ascent, and the snow was quite soft due to the hour of the day and warm, summer-like temperatures.
Shortly after the climber started his glissade, a point-release, loose-wet avalanche was triggered. It gained speed and entrained a considerable amount of snow and the climber. The avalanche grew to an estimated 150–200 feet wide and traveled close to 1,200 feet. The climber tried to use his axe to self-arrest, but was unable to stop. When the avalanche came to a rest, the climber managed to stay on top of the debris, but he had been battered by debris within the slide and sustained what—at the time—were considered minor injuries. He was able to self-rescue by gingerly hiking 4,000 feet down and three miles to the Brewer Creek trailhead. A visit to the hospital revealed two hairline femur fractures and a large contusion.
ANALYSIS
Spring and early summer conditions on Mt Shasta, while seemingly benign, can present several dangerous factors. Cold nights create firm snow in the morning, which can lead to long falls should one slip and fail to self-arrest. On the other hand, warm nights and hot days can exacerbate rockfall and make for very soft snow surfaces, resulting in loose-wet, point-release avalanches. Midafternoon on warm easterly and southerly aspects present the most favorable conditions for loose-wet snow instability. These slides start small but can quickly grow as they move downhill. A skier, glissading climber, or rockfall can easily start a loose-wet slide and sweep a person into rocks, over a cliff, or into a crevasse.
This climber should be commended for his self-rescue. Mt. Shasta is in close proximity to urban areas, but climbers need to remember that timely rescue is not always an option. Climbers should carry the proper equipment and have the appropriate skills to handle an emergency situation on their own. (Source: Mt. Shasta Wilderness Climbing Ranger Report 2015.) </t>
  </si>
  <si>
    <t>Cornice Fall – Skiing Unroped 
Canada, Alberta, Banff National Park, Wapta Icefields</t>
  </si>
  <si>
    <t>Banff Dispatch received a personal locater beacon (PLB) activation signal near Balfour High Col on the Wapta Icefields at 1 p.m. on March 29. The Balfour High Col is the crux of the popular Wapta Icefields ski traverse and is a notorious place in which to get caught during poor weather. Common hazards at the Balfour High Col are crevasses, avalanches, and cliffs. These risks are compounded when bad weather moves in, resulting in whiteout conditions and difficult navigation.
Banff Visitor Safety (VS) staff tried repeatedly to access the area by helicopter on March 29, but were prevented by poor weather. At 8:30 p.m. the PLB was reactivated for six minutes. This signal originated from nearby Scott Duncan Hut. This was taken as a good sign because it was assumed at least some of the members of the party in distress were at the hut. Not knowing any of the details of the accident, the VS team continued to plan the rescue for the following day.
On March 30, VS staff members were able to access the Scott Duncan Hut and make contact with the party. There were ten skiers in the group. On March 29 one member of their group had broken through a cornice, falling approximately 150 to 200 meters down a steep slope or cliff on the other side. The fallen skier had lost both poles and one ski but was luckily uninjured. He was able to climb back up to the cornice lip. Over a period of several hours, the group was able to pull him back up over the cornice and then ski to the Scott Duncan Hut.
After meeting with VS staff at the Scott Duncan Hut, eight of the ten group members elected to finish the traverse as per their original plan. The skier who had fallen through the cornice and lost gear was evacuated via helicopter to Lake Louise, along with one other group member. An account of the story from the skier who fell through the cornice is available here.
Analysis
The skier who broke through the cornice was extremely lucky to survive this fall. There have been several other incidents at this location resulting in fatalities. As stated earlier, the Balfour High Col is known for whiteout conditions, which make navigation difficult. This, combined with the many hazards in this crux area, results in frequent mishaps.
There are several important lessons from this incident. First, navigating through unknown glaciated terrain is very difficult in a whiteout and reduces your safety margin. If anything goes wrong, it may be difficult or even impossible for rescuers to access the site. Additionally, if you find yourself in a whiteout on a complex glacier, you will require solid navigation skills and appropriate technology, including a GPS and compass.
When traveling in a whiteout on an unknown glacier, wear a rope, know how to perform a rope rescue, and move slowly and cautiously. This group had been roped up all day for the ascent to the Balfour High Col. When they got to the top, they thought they were out of the most hazardous areas and unroped. Although it is awkward to ski downhill roped together, this accident could have been prevented if the team had simply stayed roped up.
If you are going to carry an emergency response device, it is best to have one that allows two-way communication. With some PLBs, it is only possible to call for help and not possible for rescuers to communicate with a party in distress. Two-way communication devices such as satellite phones, VHF radios, or Delorme® inReach devices allow the rescue team to talk to the party in distress and determine the exact nature and location of the incident, what equipment is required, and the urgency of the situation. Additionally, if the situation is resolved and the party no longer needs help, this can be communicated to the rescue team and the rescue can be called off.
This group had the skills and equipment to call for help and perform a rope rescue from a difficult position. Additionally, because the group was large and well equipped, they were able to transport the skier back to the Scott Duncan Hut even though he was missing gear.</t>
  </si>
  <si>
    <t>Crevasse Fall – Climbing Unroped 
Alaska, Hayes Range, Trident Glacier</t>
  </si>
  <si>
    <t>"Sarah Hart walks across the Trident Glacier shortly before
the author's crevasse fall. Base camp is visible on the right."
Sarah Hart, 35, and I, 32, intended to climb the east ridge of 13,832-foot Mt. Hayes, the tallest peak in the eastern Alaska Range, from the Trident Glacier. The Trident was flat and windswept, and the snow surface was so hard that we didn’t even leave footprints in the crust. We decided it would be fine to cross the glacier to the base of the ridge unroped.
I walked in front, wearing a harness, while Sarah walked behind me with the rope. It was Sarah's idea that whoever carried the rope should go second, in the unlikely event of a crevasse fall. I only made it a few hundred meters across the flat glacier from the tent before breaking through a hidden snow bridge and falling into a crevasse. The distance that I fell was never measured, but I think it was as much as 60 feet.
I was not wearing a helmet (as I was not expecting to fall in a crevasse) and I was knocked out in the fall. When I regained consciousness, Sarah was lowering me a rope. We were able to communicate, and she told me that she had a good anchor for me. Using a Petzl Tibloc and a prusik, I was able to climb out on my own. We walked back to the tent and used a satellite phone to call our pilot for a pickup. We were safely back to the highway in few hours.
ANALYSIS
If you fall in a crevasse unroped, you fucked up. There are a lot of dangers that are inherent to climbing, but this isn't one of them. My accident boiled down to complacency—I certainly had the glacier experience to know better. I just thought that it would be fine. It wasn't, and my fall easily could have been fatal or resulted in a life-changing injury. I got lucky.
Though I could see evidence in the distance of crevasses running perpendicular to our path, I was certain they were either closed or well-bridged along our path. There was no indication of the crevasse on the snow surface in the area where I fell in. I believe that the high winds that blow through the dry, cold Hayes Range created an ideal environment for thin, weak bridges that sag very little. Colin Haley had a similar accident in 2013, and I have little to add to his assessment of the factors that created a dangerous snowpack. In the future, particularly in dry climates, I will be far more careful.
Had Sarah not been behind me, carrying the rope, things might have turned out differently. In the fall my shoulder popped out of socket but immediately went back in (an old injury, but very painful when it happens), and attempting to ice climb out, without assistance, would have been an ordeal, to say the least. That was one simple decision—a good one, in a sea of bad ones—that may have saved my life.
Sarah was able to assist me in passing the lip by lowering an end of the rope and hauling, using a Petzl Micro Traxion. She was very pleased with the Micro Traxion for use as an autoblocking pulley. Given that I found my prusik to be time-consuming and inconvenient for climbing out of the crevasse, and the possibility of using a Micro Traxion as an ascender, I believe that I'll be adding that or a similar device to my harness for future use in rescue scenarios. I will then have a Tibloc and a Micro Traxion as my ascending kit, with the possibility of improvising a prusik as a backup.
A note on partner rescue: I weigh nearly 100 pounds more than Sarah does. Though we didn't do any hauling to test this, I believe there is no way she would have been able to haul me out on her own using a 3:1 mechanical advantage system. I believe the common practice of carrying two pulleys needs to be reassessed, since in many situations more mechanical advantage will be required.
Going forward, I will be far more cautious in my approach to glacier travel. When arriving at a new area, I'll spend more time probing to learn about the snowpack and the bridges. Though roping up for glacier travel is tedious, I will certainly be much more dedicated about doing it, including giving substantial consideration to the possibility of dragging a roped partner in with me.
Though our decision to travel unroped on the glacier was contrary to well-accepted safe practices, I believe many people likely would have made the same decision—with the rationale that it would be “fine." I urge everyone to consider the risk/reward of that decision, and not to be complacent with respect to such high-consequence decisions. (Source: Seth Adams.)
Fine another account of these events and more photos at Seth Adams' blog. This incident also was featured in the Sharp End podcast.</t>
  </si>
  <si>
    <t>Failure to Follow Route – Inadequate Equipment, Inexperience 
California, Mt. Shasta, Avalanche Gulch</t>
  </si>
  <si>
    <t>On Saturday, December 5, Chris Carr (owner, Shasta Mountain Guides) and Eric Rideout (friend) reported to rangers at Bunny Flat that they had encountered a man in his 20s who looked unprepared, at approximately 8,300 feet, near Spring Hill. The encounter occurred around 8 a.m., and the climber was heading for the summit. The climber had only a very small rucksack, no snowshoes or skis, and no bivy gear, but did have decent-looking older ski clothing, plastic mountaineering boots, ice axe, and crampons. Recent new snow had created severe post-holing conditions, ankle- to knee-deep, with hip-deep snow in isolated areas. Carr and Rideout told the climber that a summit bid was unrealistic given the time of day, approaching winter storm, the climber’s lack of proper equipment, and the route’s winter snow and avalanche conditions. Additional snow was beginning to fall as they spoke.
The climber failed to return to Bunny Flat before nightfall, and he was reported missing by his climbing partner, who had turned back early in their ascent. On December 6, at approximately 4 a.m., Siskiyou County SAR notified rangers of the missing climber. County SAR coordinator Ryan Welch had initiated a cell-phone ping, identifying the climber’s location near Horse Camp. Often, climbers are funneled into Cascade Gulch when attempting to descend the Avalanche Gulch route in poor visibility conditions. From Horse Camp, which lies at the bottom end of Avalanche Gulch, near tree line, a short veer to the right will take one down into Cascade Gulch. Following Cascade Gulch, climbers would arrive at the McBride Springs Campground, four miles up the Everitt Memorial Highway.
A rescue plan was formed for rangers Nick Meyers and Jonathan Dove to ski-tour up from Bunny Flat to search for the lost climber’s tracks in the Horse Camp vicinity. Meanwhile, Siskiyou County SAR Team 1 headed into the Cascade Gulch area via Sand Flat to make an effort to cross his tracks in that area. SAR Team 2 began driving up the McBride Springs road via snowcat, also in an effort to locate tracks and/or the climber. The idea was to place teams at the upper, middle, and lower areas of Cascade Gulch and attempt to bisect his tracks in the new snow.
Meyers also placed a quick call to Chris Carr, who was not skiing that morning but lives close to the mountain and decided to head up and assist in locating the climber. Carr, just ahead of rangers, managed to find a single set of tracks approximately 100 meters to the northwest of the Sierra Club Hut (Horse Camp), near tree line. It was assumed that this was the missing climber, as nobody else was on the mountain. Carr followed the climber’s boot pack down into Cascade Gulch and located the individual. He called Meyers via cell phone, and Meyers and Dove were easily able to locate Carr’s tracks and follow them to his location. All three rescuers were able to assist the climber in walking down Cascade Gulch to the McBride Springs road. The individual had no injuries and did not possess a valid summit pass or wilderness permit.
ANALYSIS
The climber spent over 24 hours out in a winter storm, with only the clothes on his back, in unfamiliar terrain, with the hazards of avalanches, severe wind, and cold. Respectfully, both Meyers and Carr told him he “used one of his nine lives that day.” When the climber appeared unmoved, describing his experience as “fun and interesting,” Meyers sternly recommended that the climber think about all the lives that were endangered to rescue him and that he should prepare properly for such an adventure next time. (Source: Mt. Shasta Wilderness Climbing Ranger Report 2015.)</t>
  </si>
  <si>
    <t>Fall During Approach – Off-Route 
Colorado, Boulder, Skunk Canyon</t>
  </si>
  <si>
    <t>On November 8, my wife Becky (age 45) and I (Dave, age 35) were approaching the Angels Way route on Ridge Three in the Flatirons near Boulder. The weather forecast for the day was optimal, with highs in the lower 60s and no precipitation expected.
The description of the approach to Ridge Three through Skunk Canyon is minimal in online resources and in the guidebook we owned. As we made our way up Skunk Canyon, the faint climbers’ trail ended in a small amphitheater with steep slabs, boulders and/or overhanging rock on all sides. Becky thought she saw a cairn at the top of a small gully, about 20 feet above us, on the southwestern side of the amphitheater, and proceeded to check it out. She climbed a short boulder on the northern side of the amphitheater and then traversed 15 feet south to the base of the gully. I followed her but was having a hard time making the initial boulder move, as the rope attached to my pack was catching on a small overhang.
Becky was out of sight when I heard her call my name; I assumed she was near the top of the gully. I then heard her scream and looked over in time to see her fall 20 feet to the ground, landing on her back, 10 feet from me. She did not lose consciousness but was gasping for air, lying on her back in a foot-deep pool of water. She was terrified. I was immediately concerned about a neck or back injury, but equally concerned about hypothermia if she stayed in the water, as it was still quite chilly and shaded in the canyon early in the morning. She eventually sat up on her own, and I made the decision to help move her from the water to a dry rock nearby. She slowly caught her breath but was confused about what had happened and how she had gotten to where she was. She had no numbness or tingling in her extremities, and her breathing appeared to be clear and free of liquid in her lungs, albeit labored and painful. Luckily, I had good cell service and was able to get a call to 911 to request paramedic and rescue assistance.
Fortunately, Rocky Mountain Rescue, the search and rescue team tasked with the Flatirons, was in the area that day doing weekly training. I exchanged texts with the dispatcher and was able to provide them with a relatively precise description of our location. They arrived within 45 minutes, did an assessment, and loaded Becky into a carrier. The terrain was steep and vegetated, requiring them to do three rope-assisted carries until the trail was wide enough to hand-carry her the rest of the way to the main trail and the ambulance. The extraction took close to 3 hours.
In the fall Becky incurred fractures to 21 different bones: seven ribs (two of which broke in two spots), her scapula, patella, and superficial fractures to 12 vertebrae. Two of her broken ribs punctured her left lung, which was collapsed by the time she arrived at the hospital. Despite not wearing a helmet at the time of the fall (it was attached to her pack), she luckily sustained no head trauma.
Becky does not remember clearly what caused her to slip or lose her balance, resulting in the fall; however, the gully did have some loose rock and may have been wet or slick with vegetation.
ANALYSIS
The climbing we encountered on the approach was well within our soloing capabilities—so much so that it never occurred to us that we might be off-route or that we should get out the rope and put on helmets.
The Flatirons are notorious for convoluted approaches requiring good decision-making skills. It is important to remember that the approach can often be as much of a potential threat as the climbing route itself.
Having my cell phone with me and charged was an important component of this incident, as I was able to communicate with paramedics and search and rescue immediately and provide a precise location of where we were. I always carry a personal locator beacon but often carry my cell phone in addition. [Source: Dave Barnard.]
Editor’s note: The approach to any route must be considered as part of the climb, especially when it involves exposure and risky positions. Climbers are often anticipating the climb ahead and can be distracted from the task at hand. The consequences of an errant move must always be kept in mind.</t>
  </si>
  <si>
    <t>Fall on Rock 
Arizona, Flagstaff, The Overlook</t>
  </si>
  <si>
    <t>On October 25 a climber (female, 28) took a short leader fall near the top of Mint Jam (5.8) at the Overlook. All the gear held, and the belayer acted correctly. As is the case for many climbs at the Overlook, the leader was in a dangerous place to fall due to ledges below her. The climber began the awkward roof exit of the pitch, but she was dealing with a prior shoulder injury and decided it wasn't worth the risk of exacerbating the injury or falling off the roof move, so she backed off. She had barely started downclimbing when a foot unexpectedly cut. She clipped the back of a calf on a small ledge immediately below, flipped upside-down, and landed on her back on the low-angle slab below. The climber lowered off two cams and self-evacuated to the hospital. She was diagnosed with a spinal fracture and severe soft-tissue damage in the pelvic area.
ANALYSIS
The climber was about three feet out from the last pieces of gear she had placed and fell about 20 feet before impacting the slab. This length of fall was not unexpected, because the climber was about 80 feet away from her belayer and the rope would be expected to stretch significantly. She believes she would have impacted the slab even if her total fall distance had been a foot or two shorter. The rock was very dirty from earlier rains, and this probably contributed to her foot slipping.
The climber chose to lead in terrain that had unavoidable and dangerous fall zones, and she fell. She explained that although she recognized the climb’s hazards and ultimately decided to back off the roof exit, her only real error was making the decision to get on the climb in the first place or else falling where she shouldn't have. (Source: The Editors, with information from the climber.)</t>
  </si>
  <si>
    <t>Fall on Rock (Scrambling) 
Canada, British Columbia, Yoho National Park, Mt. Daly</t>
  </si>
  <si>
    <t>At 8:30 a.m. on August 23, a group of three scramblers left the parking lot near the Great Divide Lodge in Yoho National Park to scramble up the southwest slopes of Mt. Daly. After hiking up the trail to Sherbrooke Lake, they followed the route to the east side of the col between Mt. Niles and Mt. Daly. Following the normal scrambling route, they climbed a steep slope of talus and rubble up to a short cliff band with an exposed traverse along the top of the cliff. They then proceeded up the southwest slopes to the summit.
On their descent, at approximately 4:30 p.m., the first two members of the group made it back across the exposed traverse and then observed the third person slip and fall partway along the traverse. That person fell between 15 and 20 meters down the cliff band before tumbling approximately 100 meters down the steep talus slope below.
The remaining two members of the group made their way down to the injured person as quickly as possible. The patient was unconscious but breathing, and he was bleeding profusely from a significant head injury. The two friends bandaged the patient's head, positioned the patient to allow for easier breathing, and wrapped the patient in extra clothing. One of the scramblers then ran for help while the other friend stayed with the injured person.
While descending for help, the reporting person met two other hikers on the trail. One of these hikers ran ahead to the Great Divide Lodge while the other accompanied the reporting person down to Sherbrooke Lake and attempted to call for help using a cell phone.
At 6:47 p.m., a broken cell phone call came into Banff Dispatch from Sherbrooke Lake describing the incident, followed soon after by a call from the Great Divide Lodge. Three Visitor Safety staff flew to the accident site with Alpine Helicopters Inc., and after 10 to15 minutes of searching they located the injured patient and friend. Two Visitor Safety staff slung into the accident site, packaged the patient with the help of the friend, and slung the patient out to the staging area 100 meters below. The patient was then loaded into the helicopter and flown to Lake Louise, where the scramblers were transferred to EMS for further treatment and ground transport to the Mineral Springs Hospital in Banff. After being assessed and stabilized in Banff, the patient was transported by STARS Air Ambulance to Calgary. The remaining rescuers and the friend were picked up by helicopter and brought down to Lake Louise just before dark.
ANALYSIS
This group had the experience and skills to complete this trip, and they made good decisions when the accident happened. They reached the patient as quickly as possible, carefully placed the patient in a position of comfort, and stopped the bleeding as best they could. They also wrapped the patient in warm clothing and placed extra padding beneath the patient to minimize heat loss. Subsequently they sent out a reporting person to call for help, which allowed just enough time to complete the rescue before dark. The assistance of the two hikers who the scrambler met on the trail was also key in getting the call for help out as quickly as possible.
There are several useful reminders that came out of this incident. The first is the importance of checking your hand and footholds carefully when scrambling. Tapping a handhold or foothold to check its integrity prior to putting your weight on it will help you to move safely on steep terrain in the mountains.
The second is the benefit of wearing a helmet while scrambling in steep terrain. Helmets are typically used in areas where falling rock or ice is expected, but they can also help minimize the consequences of a fall. While there is no way of knowing whether a helmet would have prevented a serious injury in a fall of this magnitude, wearing one might have benefited the patient.
The third reminder is the usefulness of having some form of emergency communication device, such as a satellite phone or satellite communicator like a Delorme® inReach or SPOT device. These devices can save significant amounts of time in a rescue response, as well as help pinpoint the exact location of the emergency. Devices that allow for two-way communication are particularly useful in establishing the nature and severity of the incident.
Finally, it is always a good idea to maximize the amount of daylight you have in case things go wrong. While this group had a reasonably early start, beginning even earlier would have given the rescue teams a bit more time, had it been required.
– Robert Chisnall, Alpine Club of Canada</t>
  </si>
  <si>
    <t>Fall On Rock and Snow ­– Inexperience, Off Route 
California, Sawtooth Range, Cleaver Peak</t>
  </si>
  <si>
    <t>On March 21 the Mineral County Sheriff (Nevada) received a 911 call from Brandon Reiff (33) of Reno, who reported that he had broken his leg in a fall near Matterhorn Peak (12,280’). His 911 call was transferred to the Mono County Sheriff, but the call was dropped due to poor cell phone reception. Attempts to re-establish contact were unsuccessful, so his exact whereabouts were unknown.
Mono County SAR responded, along with a helicopter from the California Highway Patrol. Due to high winds, the helicopter had limited capability for searching near the 12,000-foot peak, so a larger helicopter was requested. Just prior to dark the subject was spotted at approximately 10,000’ on a steep slope just below the crest of ridgeline forming Cleaver Peak (11,760’), two miles north of Matterhorn Peak. The helicopter tried numerous times to lower a medic but was unsuccessful due to high winds, the steep slope, and darkness.
That evening Mono County SAR personnel began hiking to the subject’s location. A larger helicopter and assistance from the Inyo County SAR team were requested for the morning of March 22. While SAR personnel climbed to the victim’s location, a Chinook helicopter was able to lower a crewman. The victim was hoisted up to the helicopter, then flown to Bryant Field in Bridgeport and transferred to Mono County Paramedics. Medics transferred him to a CareFlight helicopter for transport to Renown Medical Center in Reno. (Source: Mono County SAR.)
Analysis
In late winter or early spring, any route on Matterhorn Peak or Cleaver Peak is a mountaineering objective, involving a considerable amount of steep snow climbing and exposed, steep, and possibly snow-covered rock. This climber did not have technical mountaineering skills or experience; however, his equipment included mountaineering boots, crampons, a climbing helmet, and an appropriate clothing system for winter mountaineering—he was not carrying an ice axe.
According to the climber, he made the decision to attempt Mattherhorn Peak late the night before and did not leave the trailhead until after 8:30 a.m. He was unable to locate the trail toward the peak; instead, he chose to scramble and bushwhack up a streambed toward the mountain. After realizing he had underestimated the approach to Matterhorn Peak, he decided to attempt Cleaver Peak instead, by its steep north side, without foreknowledge of any route. He climbed the snow slope up to the ridgeline forming Cleaver Peak with crampons but no ice axe. Once reaching Cleaver Peak’s vertical rock walls, he continued upward but soon realized the terrain necessitated rock climbing equipment, and so he began downclimbing.
While negotiating a steep section, the climber decided to let go and drop a short distance to a ledge below. Upon impact with the ledge, the climber broke his leg and went into a free fall down rock cliffs and snow slopes, eventually coming to a stop on a snow bank. He placed a call to 911 and attempted to splint his leg. The climber noted he’d also dislocated his left shoulder and broken multiple ribs; he also had pain and swelling on the back of his head and neck. Due to his injuries and the difficulty of rescue, the climber spent a full night out in single-digit temperatures and was lucky to survive without additional cold injuries.
What can novice mountaineers take away from this?
"Know the terrain and your abilities: Hiking and peakbagging can easily turn into technical climbing.
Plan ahead: Research the day’s objective in advance, not the night before. Knowledge of the route and general area is important to success and survival.
Leave early: Most individuals attempting high peaks in winter, or under winter conditions, should depart in the predawn hours.
Have the right equipment: In this terrain the climber should have been using an ice axe in conjunction with his crampons. By bringing a rope and rock climbing protection—and knowing how to use it—the climber could have built anchors and facilitated a safer descent. (Source: The Editors, with information from a blog post by Brandon Reiff.)"</t>
  </si>
  <si>
    <t>Fall On Rock ­­– Off-Route 
California, Yosemite Valley, Manure Pile Buttress</t>
  </si>
  <si>
    <t>On May 16, after several days of rain in Yosemite Valley, my partner and I went to do a warm-up climb on Manure Pile Buttress. As it was the first day of good weather in a while, the cliffs were busy, and all the routes were occupied except for an obscure moderate climb. We decided to be adventurous and climb it anyway as its grade was well below our ability level.
On the second pitch I got slightly off-route, committed to a difficult move above my gear, and then a handhold broke. My final piece of protection was good but I was just too far above it for it to do any good (protection opportunities had run out). The protection may have helped absorb my fall, but I still hit a ledge below, hard. The fall was roughly 25 feet total.
The front and back of my helmet took serious impact in the fall; it definitely saved my head. Initially, I felt dizzy and believed I had broken a rib and possibly my tailbone. My partner and I discussed calling for a rescue, but I felt I could get off the climb under my own power and we self-rescued, with my partner controlling my rappel. He helped me to the car and drove me to the hospital where CT and MRI confirmed a minor concussion, three fractured vertebrae, and other spinal injuries.
ANALYSIS 
We were too eager to climb. Rather than waiting for a route to open up or going to a different area, we climbed a route that wasn't of the best quality or as safe. Overall, I'm thankful that things didn't end up any worse. I'm thankful that my helmet protected me adequately, and I look forward to climbing again soon. (Source: Anonymous, 28 years old.)</t>
  </si>
  <si>
    <t>Fall on Rock – Failure to Test Hold 
California, Sierra Nevada, Temple Crag</t>
  </si>
  <si>
    <t>On the morning of September 1, we set off to climb the Surgicle, a beautiful yet obscure feature on the Temple Crag buttress. Peter (22) and I (27) were to climb the East Face (II 5.7), while Gabe (27) and my twin brother Brian (27) were going to climb the North Rib (II 5.8). We would meet at the top and then rappel the east face.
After the first two steep pitches, Peter and I pulled onto easier terrain. Just after 3 p.m., I started up the fourth pitch, where the obvious line of the climb dis- appeared. I traversed left of the anchor and placed my first piece. I was just about to place my third piece when I decided to make one more move to an improved stance. I had both hands on a large block when it shifted. If I had held on, it would have fallen with me. I let go and fell approximately 35 feet to the ledge I had just traversed. The pieces held and the rope came tight. My right ankle was turned grotesquely outward, and there was a terrible pain in my lower back.
Peter, a trained WFR, was able to reach me safely. I was not bleeding heavily, and after some rest the pain became manageable. Recognizing the risks of moving a patient with a back injury, we chose to traverse back to our original anchor. There we would wait for the other group.
Upon hearing echoed cries for help, Gabe and Brian decided to rappel into a gully on their right. They left gear behind for each emergency rappel anchor, and after the first rappel they had to ascend their stuck rope to free it. Once they reached the ground, they quickly realized we were still up on our route. They tried to follow our line, but fatigue and a reduced rack created a dangerous situation. They then tried a seemingly low-fifth-class scramble to the left. This resulted in another retreat and a stuck and cut rope. Frustrated, they returned to the gully right of the North Rib. They gained as much elevation as they could before simul-climbing some 4th class and finally roping up for one pitch of 5th class to the top. There, they began rappelling the face. At about 7 p.m., Gabe and Brian made contact with Peter. Once we were all together, we tied together our two ropes and lowered me two pitches to the ground in one go.
Gabe, also a trained WFR, and I sheltered under emergency blankets while Brian and Peter hiked back to camp; Peter planned to return with supplies and Brian to hike out for help. The next morning, a SAR team arrived by helicopter and the first rescuers reached us just before 11 a.m. As a team of five, they executed a rescue over steep talus, with critical assistance from both Gabe and Peter. For over six hours, the team lowered me to the point where I could load into a helicopter. I was flown to a hospital in Bishop just after sunset. Almost 30 hours after the fall, I was given treatment for a severely broken right ankle and a burst L2 vertebra.
ANALYSIS
Certainly, the traditional lessons associated with this fall are not lost on this climber: the importance of testing blocks before pulling on them, and the necessity to properly evaluate and protect fall lines. However, on this day our biggest lessons came in the form of communication—or lack of communication—between the two teams on the wall. The other team could hear our calls for help but could not understand us, nor did they know where we were. If we had a better means of communication or had better understood each other’s climbing routes, they could have reached us much quicker instead of spending four hours trying alternate routes. This wasted time might have had dire consequences if my injuries had been more serious. (Source: Eric Hengesbaugh.)
Editor’s note: An interview with Eric Hengesbaugh is featured in Episode 3 of the Sharp End podcast.</t>
  </si>
  <si>
    <t>Fall on Rock – Inadequate Belay 
Oregon, Smith Rock State Park, Phoenix Buttress</t>
  </si>
  <si>
    <t>On June 6, I was climbing a route near Scary Llamas (a.k.a. Hissing Llamas, a 5.8 sport climb) on the Phoenix Buttress with my wife, Claire, and our friend Mary. My wife and I witnessed a climber fall on Scary Llamas. The climber (age approximately 18) fell much farther than I would have expected and made contact with a ledge partway up the route. She was lowered to the ground and was clearly in great pain. I went to assist and quickly determined that her ankle was either sprained or broken. We splinted her ankle with an ACE wrap, a T-shirt, and some webbing; my wife grabbed a pair of crutches the state park has cached in the Dihedrals area. We assisted the climber down the trail to the parking lot, where we handed her over to a ranger.
ANALYSIS
Numerous factors contributed to this accident. First, the incident occurred in the middle of the day; the air temperature was about 90 degrees, and the route was in full sun. The heat could have adversely affected the climbers’ performance. Second, it seemed as though there was too much slack in the belay rope. Third, the climbers may have been inexperienced, although their exact experience level is not known. Better knowledge of lead belaying, lead climbing, and the route may have helped prevent this accident, as this climb is generally quite secure. Although it did not affect the outcome of this particular accident, it is worth noting that neither the climber nor the belayer had a first-aid kit or a helmet. (Source: Joe Osterman.)</t>
  </si>
  <si>
    <t>Fall on Rock – Inadequate Belay, No Helmet 
Canada, British Columbia, Skaha, Foreplay Wall</t>
  </si>
  <si>
    <t>On June 7, a 38-year-old climber was leading a well-bolted 5.10a route on Foreplay Wall. It was midafternoon on a hot day, and the 30-meter cliff was just coming into the sun. The belayer (age about 42), with whom the leader had climbed “many times before,” had returned to climbing after a two-year absence due to injury. It was reported that the belayer had three years of experience and the leader had 15 years of experience. The climbers had borrowed a brand-new rope from another climber at the crag—a 9.5mm rope with a water-resistant sheath. The rope’s owner had said it was slick on rappel, and had recently bought a new device to provide more friction. The belayer was using a standard Black Diamond ATC belay device.
The leader reported that he climbed the route quickly and easily. He arrived at the last bolt and either unexpectedly slipped or a hold broke. The belayer lost control of the rope and was unable to arrest the fall. The leader fell about 20 meters to the base of the climb.
The climber landed on angled ground, which launched him face-first into some rocks farther down the slope. The impacts resulted in a broken right calcaneus—his shoe was split, and so was his heel to the bone—and a deep left-heel laceration. Multiple frontal facial lacerations were sustained, including a torn right nostril, and he had head trauma and a concussion. After two hours the injured climber was evacuated by helicopter. He spent six days in an intensive-care unit. At the time of reporting, about 10 days after the accident, he was still missing about 30 hours of memory, starting from around noon on the day in question.
Analysis
Several factors were identified by the climbers.?The leader was climbing fast because the route was easy for him, and the climbers were in a hurry to leave the crag now that it was coming into the sun. There may have been excess slack in the rope when the leader slipped. The belayer was not located in an ideal position, close to the wall, and when the rope came tight as the leader fell, the belayer tripped, compromising his braking position. Consequently, the belayer was unable to stop the rope running through the device and his hands were burned.
Climbers must be cautious when using thin or new ropes, which tend to be more “slippery” than ropes that have seen some use. The climbers observed that clipping a second carabiner between the belay loop and the ATC would have added more friction. The use of a tube-style or assisted-braking belay device specifically designed for thinner ropes also might have helped. Fundamentally, however, a good belay stance and position, combined with proper braking technique (brake hand held firmly on the rope below the belay device, ready for a fall), are the keys to preventing such accidents.
The leader typically wore a helmet when climbing, but elected to not wear it on that climb because of the heat (about 35°C/95°F). He observed that the helmet “wouldn't have provided much facial protection,” but it might have helped with his other head injuries. “I know am very lucky to come out without worse injuries, but I have for sure used up one of the nine lives,” he said. (Source: The Editors, with anonymous leader’s report, compiled using statements from the belayer and other climbers at the crag.)</t>
  </si>
  <si>
    <t>Fall on Rock – Inadequate Belay, Poor Position, No Helmet 
Texas, Austin, Barton Creek Greenbelt, Gus Fruh Wall</t>
  </si>
  <si>
    <t>On February 14 a climber (19) fell off the sport climb Birdland (5.10+), hitting a wide ledge about 20 feet off the ground. I (Adam Hosterman, 30) was climbing nearby and saw the accident. A friend of the climber scrambled to the ledge from an adjacent climb, and then I climbed up with some extra gear. While the friend stabilized the patient’s head and neck, I clove-hitched the climber’s rope into the first bolt on the route. (The rope above was clipped into draws on the first and second bolts, with no quickdraw clipped to the third bolt.) The patient was conscious but confused and complaining of pain at the back of his head. I noticed a rope burn behind his left calf.
When paramedics arrived, about 15 minutes after the accident, they sent up a C-collar, which I placed on the patient. High-angle rescuers arrived shortly afterward and set up a line to lower the patient to the ground. He was carried to the road in a litter, having suffered lacerations and a likely concussion.
ANALYSIS
Based on where the climber fell, after clipping the second bolt, it appears there may have been excessive slack in the belay rope, given the ledge-fall potential. With a rope burn on the back of his leg, it’s likely the climber fell with the rope behind his leg, possibly leading to a head-first fall. The climber told me he only had about a year of experience, primarily in gyms, and had never been to the Gus Fruh Wall.
This was my first personal response to a climbing accident that required high-angle rescue and first-aid skills. I feel this really put my Wilderness First Responder training to the test. Had the injury been worse or the location farther out of town, having trained personnel on site would have been even more critical. (Source: Adam Hosterman.)</t>
  </si>
  <si>
    <t>Fall on Rock – Inadequate Belay, Rope Too Short 
Arizona, The Pit, Son Tower</t>
  </si>
  <si>
    <t>On a mid-September evening, Person 1, age 29, with many years of climbing experience, led the limestone sport climb Pleasant Dreams (5.9+) on Son Tower at the Pit. When the leader reached the top of the climb, the belayer (Person 2, age 30, with six months of experience) began to lower him to the ground. At the second bolt from the bottom of the climb, Person 2 tried to stop the climber so he could clean a quickdraw from the bolt. At that time the belayer suddenly realized the rope was too short. The rope pulled through the belayer’s device, and Person 1 fell approximately 20 feet to the ground, suffering abrasions and lacerations.
ANALYSIS
Person 1 had done the climb before and knew the 50-meter rope he was using was not long enough to allow lowering a climber all the way to the bottom of the climb. His plan was to stop on a ledge partway down and then scramble to the bottom of the climb. However, he forgot to stop on the ledge. Person 2 was focused on the climber and was not paying attention to how much rope remained.
Using a rope of appropriate length would have been the primary way to prevent this accident. Tying a knot at the end of the rope to prevent it from feeding through the belay device could have provided an effective backup. (Source: Aaron Dick, SAR Coordinator, Coconino County Sheriff’s Office.)</t>
  </si>
  <si>
    <t>Fall on Rock – Inadequate Protection 
Arizona, Mt. Lemmon, Windy Point</t>
  </si>
  <si>
    <t>On May 25, a 32-year-old male climber leading Agatha Christie (5.8 trad) fell and pulled out one or more pieces of protection. He fell about 45 feet to the ground, sustaining broken bones and internal injuries. He was short-hauled from the scene and transferred to a Life Net air ambulance with non-life-threatening injuries.
ANALYSIS
This route is popular but is considered a sustained and somewhat tricky-to-protect lead. To ensure solid protection, trad leaders must become proficient with a variety of protection types (cams, nuts, micro-nuts, offsets). A great way to practice protection on tricky routes is to toprope the climb and mock-protect it with the safety of a toprope belay. (Source: The Editors.)</t>
  </si>
  <si>
    <t>Fall on Rock – Inadequate Protection 
California, Yosemite Valley, El Capitan, The Nose</t>
  </si>
  <si>
    <t>On May 9, at approximately 9:30 a.m., YOSAR dispatch received a call about an injured climber who had taken a 20-foot leader fall on the first pitch of the Nose. As YOSAR mobilized to El Cap Meadow, a ranger at the base of Pine Line (a 5.7 crack just below the start of the Nose) indicated that the injured climber’s partners were belaying around the corner from the victim, anchored to the pine tree at the top of Pine Line. The ranger also said that another team, which had been waiting to start the Nose, was assisting the climbers and had fixed a line from the top of Pine Line to the ground.
One member of the assisting team was able to clip the injured climber into their system and rappel with the injured climber, who was ambulatory, down to the base. Shortly after the injured climber had reached the ground, YOSAR arrived on scene with a litter team. They loaded the injured climber into the litter and wheeled him out to El Cap Meadow, where the climber was transferred to a medical helicopter.
ANALYSIS
There were a couple of contributing factors in this incident. First, after completing Pine Line, most parties will move the belay around a corner to the ledge beneath the first pitch of the Nose before starting that route. This decreases the potential for rope drag on the leader, and better communication can be maintained between belayer and leader. The leader was leapfrogging two cams on the first pitch of the Nose (5.10d or C1) when both pieces, for whatever reason, came out of the crack; no other gear was in position to protect the climber, and he fell to the ledge at the start of the pitch. In this case, additional protection may not have prevented the ledge fall, due to rope stretch. However, if you’re going to leapfrog gear, it’s a good idea to leave sufficient protection in place to prevent a dangerous fall. (Source: NPS ranger Brandon Latham.)</t>
  </si>
  <si>
    <t>Fall on Rock – Inadequate Protection 
Canada, British Columbia, Squamish, The Apron</t>
  </si>
  <si>
    <t>For the first route of our first day of climbing in Squamish, my climbing partner and I started up Calculus Direct, a 5.9 variation start to Calculus Crack on the Apron. I led the first pitch (5.9) with ease, built an anchor, and brought up my second. Starting the second pitch (5.8), I traversed a few feet along a sloping ledge, placed a cam, and then started up a beautiful vertical hand crack. After climbing above the initial piece of protection, I decided to make one more move before placing another piece. I made an awkward attempt to toe jam into an adjacent crack and released my solid hand jam for what I thought would be a good hold higher up. However, the hold was not there, and I ended up losing my balance and falling from the crack onto the ledge below. I broke my right ankle, fracturing bones in four places, and continued falling until the cam caught the fall.
Upon realizing that my ankle was unusable, we initiated a self-rescue. My partner, Charles Cooper, secured me to the anchor and removed me from the belay. He attached his Grigri to the master point and lowered me without incident, then rapped down. I was able to reach the nearby road with assistance from some awesome climbers on the trail. I was taken to the emergency room in Squamish, where they attempted unsuccessfully to reduce the dislocation, and eventually we drove to Vancouver, where I received ankle surgery.
Analysis
This injury was entirely avoidable. I was ascending a great set of hand cracks, which provided ample opportunities for protection. I had become comfortable with runouts over moderate terrain and did not feel the 5.8 grade was anything to worry about. I consciously chose not to place an additional piece of protection, even though a fall inevitably would result in striking the ledge. This was partly out of a desire to save gear for the remainder of the pitch, but also was borne out of my belief that I would not fall from a 5.8 hand crack.
I’ve been climbing for five years and trad climbing for about three years, and I broke several of my personal climbing rules that morning. Most prominently I failed to respect the fact that a fall can happen even when you think a climb is well within your ability. I should have recognized the ledge created a dangerous fall zone and placed more gear. Finally, I should have planned my moves more deliberately. Instead, I put myself off balance and made a somewhat dynamic move to a hold that I mistakenly assumed was a jug. (Source: Tyler Lobdell.)</t>
  </si>
  <si>
    <t>Fall on Rock – Inadequate Protection 
Colorado, Black Canyon of the Gunnison National Park, Astro Dog</t>
  </si>
  <si>
    <t>I (32 at the time, with 20 years of experience) broke my ankle in a lead fall in the Black Canyon of the Gunnison as the moon rose on September 25. I had been a bit cavalier when Jack Cody (age 30) and I rappelled off the south rim at sunrise to climb Astro Dog (V 5.11d) in a day. Jack and I had climbed enough routes in the Black that we felt very comfortable on its committing walls, where the only way home is to climb out. Astro Dog was supposed to be the warm-up route on a four-day trip.
It was dark by the time I started pitch ten—the crux. We knew we would be finishing by headlamp, but I’d hoped to have daylight for onsighting the glass-smooth stem corner. In spite of the darkness, I was certain I could hike the slippery moves, even with a backpack and tagline.
The crux boulder problem starts off a small ledge. I placed a bomber yellow Alien at waist-height from the ledge. However, I couldn’t find solid gear that would keep me off the ledge if I fell. I placed a marginal brass nut in a shallow, flaring pin scar and pulled into a desperate layback. I was two inches from a fingerlock, with the brass nut at my waist, when I slipped. The nut popped, I fell about six feet, and I clipped the ledge with my right foot as the rope came tight. I sat on the ledge and rubbed my ankle. I’d shattered my talus bone and ripped some cartilage, but I didn’t know that yet. I convinced myself it was a sprain. While catching my breath, I noticed some handholds behind me that I hadn’t seen before and decided to try again.
This time I did what I should have done the first time: I stood in a sling from the yellow Alien at my waist and placed a micro-cam (number 00 C3 Camalot) that would keep me off the ledge. With good preclipped gear, I stepped back down to the ledge and fired the crux 30 feet to the top of the dihedral, where my ankle gave out for good. I was cross-stepping onto a slab when my foot turned into a noodle. No matter how much I willed my right foot to take weight, it just flopped to the side. I was 10 feet above my last gear and realized how foolish it would be to continue on one leg. I downclimbed and dropped onto the rope.Jack took over the lead. I finished the climb (several more pitches) by using my knee and grabbing gear whenever possible. Prusiking would have been more dif- ficult and time-consuming because of the zigzag character of the pitches. When Jack finished the last pitch at 1 a.m., he tied off the rope and went to the truck parked nearby. He got jumars and aiders and lowered them down to me to spare me the effort of thrashing up a loose 5.9 chimney.
ANALYSIS
In retrospect, my overconfidence and hastiness were the main factors leading to the accident. I wish I’d taken a few extra minutes to evaluate the crux before launching into it. There is a tendency to feel rushed when darkness falls. However, it was already dark and the weather was stable—there was no real reason to rush. If I’d taken the extra time, I probably would have seen the proper sequence and maybe not have fallen at all. Also, my pride clouded my judgment. If I had stood in a sling and preplaced the micro-cam before the first try, I probably would not have hit the ledge.
We also made some good decisions that kept me safe overall: I picked an ex- tremely reliable partner (Jack is an AMGA certified rock guide and solid 5.12 climber); we had headlamps and plenty of clothing, food and water; and the forecast was ideal. After the accident, we moved slowly and carefully, wary of our fatigue and the fact that we were in a bad position if Jack got hurt. Thankfully, because of all these good decisions, getting out with a broken ankle was more of a mini-adventure than a rescue. (Source: Derek Franz.)</t>
  </si>
  <si>
    <t>Fall on Rock – Inadequate Protection, Inexperience 
California, Yosemite Valley, Leaning Tower, West Face</t>
  </si>
  <si>
    <t>September 27 at 8:25 a.m., 911 received a call from a climber on the west face of Leaning Tower, reporting another climber’s fall. At the time, the injured lead climber was hanging unconscious 10 feet below Guano Ledge, after taking a lead fall of approximately 20 feet near the start of the fourth pitch.
YOSAR mobilized two teams: a climbing team to start ascending the route to Guano Ledge, and a top-down team prepared for a 1,200-foot lower with litter to package the climber and continue to the ground. A group of six was inserted just below the summit of the west face at Dano Ledge (pitch eight); without a landing zone atop Leaning Tower, it was necessary to insert the team using short-haul shuttles. From there, a park ranger and litter were lowered to within 40 feet of the climbers. The ranger tossed a beanbag-weighted pull cord to the climbers in order to be hauled into their position on this severely overhanging wall.
The injured climber was packaged into the litter at 12:20 p.m., lowered to the ground, and flown from the base of Leaning Tower to El Cap Meadow. The partner of the injured climber rappelled to the ground with the YOSAR climbing team, and the YOSAR members still at the summit descended via the Leaning Tower Chimney. The injured climber was transferred from El Cap Meadow by ambulance, and a visit to the hospital revealed no major injuries. The climber was released the same day.
Analysis
A follow-up interview was conducted with the partner of the injured climber. The two climbers were on their first climbing trip in the Valley. Both had five years of climbing experience, including three years of trad experience, and had climbed together before. They considered themselves to be “more free climbers,” with experience climbing in Washington state that included a few multi-pitch routes. Leaning Tower was their first attempt at a big wall and first aid climb. They said it seemed like a good introductory wall because the route looks like it was “mostly bolt ladders” on the topo.
The accident occurred on the team’s second day of climbing, after sleeping on the popular Ahwahnee Ledge, left of Guano Ledge. The climbers had spent the night alongside a soloist and also noticed a second soloist coming up the pitch below Guano Ledge as they began climbing the second morning.From Guano Ledge, the leader clipped a bolt as the first piece of protection before making a pendulum to the right, around a right-facing corner, to access a thin crack. The leader proceeded to aid up the crack without leaving any gear for protection, as the climbers were concerned about rope drag after the pendulum. As the leader stood in his aiders on a micro-cam, the belayer remembers hearing a “pop” and seeing the climber swing sideways, back around the corner, and fall below Guano Ledge.
The belayer considered the fall to be large but not severe and called out to the leader to see if he was okay. The leader was unresponsive, and the soloist on Awhanee Ledge told the belayer, “He’s shaking.” For about a minute, the leader appeared to have a seizure while the belayer attempted to call 911 on a cell phone. The belayer was unable to get a call out, and asked the soloist to try calling. The soloist reached 911 and was transferred to YOSAR to discuss a rescue. While on the phone with YOSAR, the leader remained unresponsive but moaning.After getting off the phone with YOSAR, the soloist traversed a fixed line 15 feet from Ahwahnee Ledge to Guano Ledge to assist in getting the injured leader back to Guano Ledge. By that point the leader had regained consciousness but still seemed disoriented.
The belayer and soloist lowered a haul line with an auto-locking carabiner to the injured leader, asking the climber to clip it into his belay loop in order to be hauled back to the ledge. Despite articulating the plan to the leader, the leader proceeded to take the carabiner off the haul line and clip it to a gear loop on his harness. Realizing the leader was unable to respond appropriately in his current mental state, the soloist rappelled to the leader and clipped him into the haul line. The second soloist had also reached Guano Ledge by this point, and the three climbers built a 6:1 mechanical advantage system to haul the climber to the ledge. The belayer estimates it took about 10 minutes to get the leader up to the ledge.
Once the leader was at Guano Ledge, the belayer monitored his pulse and breathing, attempting to keep him still due to concern of spinal injury. The leader was “irritated” about the immobilization and wanted to move around the ledge. Their was discussion of rappelling the route with the injured leader; however, one of the soloists cautioned against rappelling, saying that it was “extremely hard to get back into the wall” due to the overhanging nature of the route. A few hours later, YOSAR lowered into Guano Ledge and took the leader to the ground in a litter.
In the right place, a leader can fall 100 times and never get injured; in the wrong place, a single fall can be guaranteed to cause injury. When leading, we make judgment calls: “If I fall here, are there any ledges to hit?” It’s more difficult to judge the severity of a pendulum fall. Although it’s counterintuitive, a swinging pendulum fall is often more dangerous than a vertically oriented leader fall, due to fall force and terrain to smash into. When the micro-cam the leader was standing on pulled out, he was pulled off balance as he swung back left. A few right-facing corners created features to impact during the swing, and he appeared to hit the back of his head during the fall, beneath the rim of his helmet.
The belayer noted that the climbers had been anxious to move quickly that morning because of the other parties on the wall, and that the leader was potentially moving faster than he would have otherwise. On popular walls like the west face of Leaning Tower, the Nose of El Cap, and the Prow of Washington Column, you will often see multiple parties of different experience levels sharing bivies and belays. Be cognizant of your experience level and plan accordingly for sharing the route. Sometimes it is important to move quickly past bottlenecks of climbing parties, but other times it is better to slow down and let other teams to pass. Conversely, if it looks like your team’s progress is contributing to stress for another climbing team, communicate with that team to make sure everyone can proceed safely.
The leader avoided clipping protection after the pendulum in order to avoid rope drag on the pitch. Climbing above a pendulum point is a notorious big-wall risk scenario. There are many locations where it may seem better to “walk” cams after a pendulum in order to avoid creating a “Z” in the rope. Using long runners can be effective in reducing rope drag in these situations. If there is no way to extend your placements for reduced drag, one could climb up, clipping gear along the way, then lower off solid protection to back-clean the problematic placement(s).
The belayer also commented that the climbers may not have been bounce-testing their placements regularly. While free climbing it is rare to test placements beyond a quick tug; however, when aid climbing it’s a good idea to test most placements with at least one’s body weight. Had this climber bounce-tested the micro-cam from below while still weighting his lower piece, he may have discovered the cam placement was not adequate before trusting it as his sole protection. (Source: Ranger Eric Bissell.)</t>
  </si>
  <si>
    <t>Fall on Rock – Incomplete Tie-In Knot 
Canada, Québec, Racine, Lac Larouche</t>
  </si>
  <si>
    <t>On September 17, two female climbers in their 20s were top-roping a 5.10c route called Gueuse. One climber had just completed the route. The sun was going to set in 20 to 30 minutes. Everyone else at the crag had just left, so the two climbers were alone.
The climber reported the incident as follows: “I completed my figure 8 knot, but at the exit of the knot I didn’t leave enough rope. I left only 1.5 to 2 inches of rope. I really didn’t feel like redoing my knot and had done this [in the] past with no issue. And I just started climbing without performing a partner check.”
While exiting an overhang, her hand slipped. “I fell away from the wall as the rope took my weight and slowed me down for a fraction of a second. The knot had come undone [and] I was falling toward the ground.”
The climber landed feet-first and ended up with a fractured calcaneus in her left foot and a laceration on her right leg that needed five stitches. The belayer helped the injured climber to hop from the forest back to the parking area, 500 meters away, and then drove her to the hospital.
ANALYSIS
The incident described is reminiscent of Lynn Hill’s famous accident in Buoux, France, in which she fell at least 20 meters to the ground after failing to complete a figure 8 tie-in. This is clearly what happened in the accident described above. A properly and fully completed figure 8 will not suddenly untie or become detached. The climber likely began threading the rope end to retrace the initial figure 8 and then got sidetracked. As she pointed out, neither she nor her second checked her knot. In hindsight, the reporting climber acknowledged this was likely the case. Distraction may have been a factor, as well as fatigue or rushing because of the lateness of the day.
Always complete your tie-in without distraction, perform a check, and get your partner to inspect your knot before you climb. Also assess your belayer’s readiness to belay.
It should be noted that the injured climber’s partner left most of their gear in order to evacuate her partner. This was a good call. Unless the gear is required for rescue, first aid, evacuation, or safety, leave it behind. The rescuer’s priority is the injured climber.</t>
  </si>
  <si>
    <t>Fall on Rock – Free-Solo Climbing 
Colorado, Boulder, Gregory Flatironette</t>
  </si>
  <si>
    <t>On September 27, two hikers found the body of Angus Moloney (22) near the trail at the base of a rock formation called the Gregory Flatironette (a.k.a. the Fifth Pinnacle) in Boulder’s Open Space and Mountain Parks. Moloney, originally from New York State, apparently had fallen the day before while free-soloing the formation.
According to Boulder County sheriff’s deputies, Moloney had told a friend that he was going to climb and would be back in the evening. He was reported missing the next morning, and a search was just beginning when he was found by the hikers. Moloney fell approximately 100 feet, according to the deputies. Officials and family members said Moloney was an experienced rock climber. (Source: Boulder County Sheriff’s Office.)
Analysis
The Gregory Flatironette routes are less popular than climbs on many other formations in the Flatirons and are known to be lichen-covered and potentially loose. Finding the path of least resistance is difficult as well, increasing the probability of wandering onto more challenging terrain. Once on top of the Flatiron formations, an easy downclimb isn’t always obvious. When choosing to free-solo any route, it’s essential to be very familiar with the climb and its attendant dangers. (Source: The Editors.)</t>
  </si>
  <si>
    <t>Fall on Rock — Insect Stings 
New York, Shawangunks</t>
  </si>
  <si>
    <t>Jason, an experienced local guide, and his technically competent client decided to climb in the Near Trapps on August 7. After two multi-pitch warmup climbs, the next objective was the two-pitch Layback. At the top of the first pitch (5.5), Jason built a three-piece anchor at a good-size ledge and brought up his client. From there, the route climbs up easy, blocky terrain before traversing right at 5.4.
After climbing up ten feet, Jason stepped on a rocking block and his client began to notice swarming wasps (or similar stinging insects.) As soon as he began to feel stings, Jason attempted to climb back to the belay. He reached for the anchor but grabbed something unsupportive and fell, landing hard on his feet on the belay ledge. Jason immediately saw that his right distal tibia was exposed through his skin above the sock, and that his right foot was very externally rotated.
Jason yelled to friends at the base to contact 911, request paramedics, and then call the Mohonk Preserve rangers. He immediately initiated a self-rescue. Utilizing the anchor he had built, he rigged his own rappel and backup, and pre-rigged his client’s rappel above that. Jason was able to safely rappel with the assistance of a fireman’s belay and helpful hands on the ground. His client arrived on the ground, similarly backed up during her rappel, without incident. Mohonk Preserve rangers completed a carry-out to a waiting ambulance.
ANALYSIS
Climbers face many environmental objective hazards, including wildlife. The best way to mitigate such risks is through awareness—there are few practical methods of physical protection. In some cases the community may become aware of wildlife presence, and that information may be accessible online or elsewhere to those who seek it out. This incident was at the start of what became a particularly aggressive wasp and bee season in the Gunks, with at least one very popular climb closed due to their presence. Climbers with known severe allergies should carry an EpiPen or similar emergency treatment to the crag or even on routes. (Source: The Editors.)</t>
  </si>
  <si>
    <t>Fall on Rock — Poor Position, No Helmet 
Colorado, Summit County, White Cliff</t>
  </si>
  <si>
    <t>On June 7 a woman (29) suffered a serious head injury while leading a 5.9 sport route. After clipping the first quickdraw (previously placed by her belayer, age 26), the climber slipped before clipping the second draw, causing her to fall. The belayer did not remember seeing the rope behind the climber’s leg, but once tension came on the rope the climber flipped upside down, violently hit her head against the wall, and lost consciousness. The belayer lowered her to the ground and called 911. She was unresponsive for approximately three minutes.
Two Summit County Rescue Group members (both EMTs), along with a Wildland Fire Unit (an EMT and a paramedic), were in the vicinity and responded to the call, reaching the party and beginning treatment within 20 minutes of the accident. Within another 10 to 15 minutes, an additional paramedic and other rescuers with medical and extrication resources joined the first responders. The patient had an open skull fracture. She was loaded into a litter and evacuated along the steep, loose trail, requiring three separate belays. She was then transported to Summit Medical Center by ambulance and ultimately was flown to Denver by a Flight for Life helicopter.
Analysis
The primary cause of the accident was the climber allowing the rope to get behind her leg, which easily can flip a climber upside down in a leader fall. It is important to keep the lead rope in front of your feet and legs whenever possible. While the climber had three years of climbing experience, she was only a moderately experienced lead climber (fewer than 25 total leads).
The severity of the head injury likely would have been reduced if the climber had been wearing a helmet. Both the climber and the more experienced belayer did not regularly wear helmets while climbing, and the belayer stated that he understood them only to be useful in protecting against rockfall. While helmets are primarily designed to protect against falling objects, they also can help prevent head injuries during leader falls, including skull fractures and lacerations. (Source: Summit County Rescue Group.)</t>
  </si>
  <si>
    <t>Fall On Rock, Bolt Failure – Rope Soloing 
California, Owens River Gorge</t>
  </si>
  <si>
    <t>Scott Sederstrom (44) fell to his death on March 13 when a bolt failed on Life in Electric Larvae Land (5.10b) at Silent Pillar Wall in Owens River Gorge.
When Sederstrom did not return that evening, his fiancée drove to the Lower Gorge parking lot, where she found his van and dog. Inyo Country Search and Rescue began an organized search in the morning. About an hour into the search, a family friend of Sederstrom’s found his body at the base of the climb.
Sederstrom was on the ground, with a stick clip attached to his harness and an eight-foot loop of slack between the tie-in point on his harness and Grigri attached to his belay loop. A quickdraw was on the rope within the loop, with a bolt hanger (missing its bolt) clipped to the other end of the quickdraw. The evidence suggests that Sederstrom was using the stick clip to go bolt to bolt—unclipping the bolt below as he went and using the Grigri to ascend his short loop of rope to the bolt above him—when the third bolt on the climb failed. A Mini Traxion device was found in his pack, suggesting he was planning to set up a fixed line for top-rope soloing. Sederstrom fell 25 to 30 feet to the ground, suffering trauma to his head. He was not wearing a helmet. (Sources: Rock &amp; Ice, Dan McDevitt, Marty Lewis, and Greg Barnes.)
Analysis
The bolt in question was not a standard 3/8-inch, five-piece expansion bolt; rather, it was a 5/16-inch buttonhead bolt (a pound-in compression bolt). The buttonhead bolt snapped approximately half an inch into its hole. Inspection of the bolt revealed corrosion below the surface and that the bolt may have been fractured prior to the accident.
While most modern five-piece and glue-in style bolts are strong and reliable (when placed correctly in good rock), climbers should be suspect of any older bolts, which are often not drilled deeply. Age greatly affects the integrity of most bolts; this one was likely placed on the first ascent, over 20 years ago.
The climber could have prevented this accident by implementing some form of redundancy (clipping into more than one bolt) or a true self-belay (utilizing an anchor near the ground) into his rope-solo system. Instead, he put his faith in single points of protection, well off the ground. It’s impossible to say if a helmet would have saved Sederstrom after falling from such a height. (Source: The Editors.)</t>
  </si>
  <si>
    <t>Fall on Snow or Ice 
California, Mt. Shasta, Hotlum-Bolam Route</t>
  </si>
  <si>
    <t>At approximately 10 a.m. on October 10, rangers Forrest Coots and Matt Dooley received a radio transmission reporting a climber (male, mid-20s) with a broken ankle on the Hotlum-Bolam Route. The climber reportedly fell above 12,000 feet on an ice sheet and tumbled some distance; his crampon eventually snagged and broke his ankle. His climbing partners retrieved a tent and sleeping bag from their campsite at 10,500 feet and sheltered the injured climber until help could arrive.
A California Highway Patrol helicopter was requested and available; however, gusty 50–60 mph winds prevented the helicopter from picking up the injured person. Coots and Dooley coordinated with Siskiyou County SAR, and at 1:45 p.m. they tied in with three members of the SAR team and started climbing toward the injured party. At 5:30 p.m., after three miles of steep climbing, the rescue team arrived on scene at 12,000 feet, higher than originally reported. Their location was on a scree ridge in the Bolam Glacier area. Coots assessed the climber and confirmed a broken ankle, then splinted and stabilized the injury. The team decided to get the injured climber down to the 10,000-foot base camp and reassess.
At 6 p.m. the team began their descent with the injured climber in a soft litter. The terrain was very rough and high winds made travel very slow. At 10 p.m. the team reached base camp, and Coots and Dooley decided to keep descending with the climber, with the help of the SAR team. An hour later, at 9,500 feet, the team was able to transfer the climber into a hard litter brought up by another SAR team and continue the descent. At 1:30 a.m. the rescue team reached a wheeled litter and continued toward the Northgate parking lot, which they reached at 4:30 a.m. The climber was transferred to the hospital by ambulance.
ANALYSIS
The injured climber was fortunate to have strong, able partners who could call for a rescue and care for the climber until help arrived. The rescuers made a good decision to continue the arduous descent throughout the night, getting the injured climber to the hospital as soon as possible. The doctors said if he had been out much longer, they might have had to amputate the foot due to vascular complications. (Sources: Mt. Shasta Wilderness Climbing Ranger Report 2015 and Siskiyou County SAR.)</t>
  </si>
  <si>
    <t>Fall on Snow – Failure to Self-Arrest 
California, Mt. Shasta, Avalanche Gulch</t>
  </si>
  <si>
    <t>Michael Murphy, in his mid-50s, was climbing the Avalanche Gulch Route with partners early the morning of June 11. They reached the Red Banks and decided to turn around. They had begun descending when, at about 12,400 feet, Murphy caught his crampons on the cuff of his pants, tripped, and slid 2,000 feet down the route. The snow at the time was very smooth and firm.
A guided Sierra Wilderness Seminars team was on the route and witnessed the fall. They quickly descended to where Murphy came to rest. Two of the clients on the trip were ER doctors from San Francisco. Impressively, they were able to perform a tracheotomy using a CamelBak hose and bladder, and though the patient was unconscious, the off-duty doctors were able to establish an airway. When a helicopter arrived and hoisted him into the ship, the patient reportedly was breathing, but the rescuers were not able to sustain life. This was the first fatality on the mountain since 2011.
ANALYSIS
Descending on firm snow can be tedious and potentially dangerous on steep slopes, and it’s possible for any climber to trip on the cuff of one’s pants. (Slim- fitting pants and/or gaiters help minimize this risk.) The climber tripped and likely fell headfirst and rapidly gained speed—a difficult position in which to initiate self- arrest. Reports said he was knocked unconscious during his fall, which may have contributed to his lack of self-arrest. He was wearing a helmet, but it’s not known if it was secured properly. He also was reported to have a pacemaker, though this is not suspected as a direct contributing factor to the accident. (Source: Mt. Shasta Wilderness Climbing Ranger Report 2015.)</t>
  </si>
  <si>
    <t>Fall on Snow – Glissading With Crampons 
California, Mt. Shasta, Avalanche Gulch</t>
  </si>
  <si>
    <t>On June 16 a female climber was descending the Avalanche Gulch Route with crampons on her boots. While glissading just below the Red Banks, at about 12,000 feet, both of her crampons caught in the snow, breaking her ankles and taking her for a good tumble. Other climbers splinted her ankles with ski poles, and a team of six helped her down the mountain. She was approximately 600 vertical feet above the Lake Helen ranger base camp when climbing ranger Matt Dooley arrived on scene.
The climber was in stable condition, with strong vital signs, but had sore ribs and could not bear weight on her feet. It was decided that a helicopter should be ordered due to the likelihood of two broken ankles. Dooley placed the climber on a short rope and assisted the team in getting her to Lake Helen base camp. A California Highway Patrol helicopter arrived at about 4 p.m. and flew her off the mountain.
ANALYSIS
The Mt. Shasta rangers constantly stress that climbers never should glissade while wearing crampons. Regardless, a few slip through the cracks. Double broken ankles should teach a powerful lesson. (Source: Mt. Shasta Wilderness Climbing Ranger Report 2015.)</t>
  </si>
  <si>
    <t>Fall on Snow – Loss of Control of Glissade 
California, Sierra Nevada, Mt. Whitney</t>
  </si>
  <si>
    <t>On April 1, Sheila Hollins and I (Mike Zarski) attempted a winter-conditions ascent of Mt. Whitney from Whitney Portal. Because I had injured my ankle the day before, we only reached Trail Crest by afternoon, so we decided to turn back and camp at Trail Camp.
Our plan was to glissade the long chute below Trail Crest that runs parallel to the switchbacks (which were also snow-covered). Our alternative was to descend with crampons. Due to my bad ankle, the remaining hours of daylight, and our general condition, the glissade seemed to be the best option, even though this was the longest and steepest slope we had ever attempted to glissade.
The snow at the top of the east-facing slope was soft as we started down, but as the sun moved further west, the slope was cast in shadow and immediately glazed over. Sheila, who was above me, lost control. She attempted to self-arrest but had great difficulty getting her pick to penetrate the snow and continued to pick up speed, bouncing and spinning as she accelerated. She eventually was able to slow herself down sufficiently so that when she hit an area of rocks she suffered only bruises and a cut to her jaw. According to the GPS, she fell 750 vertical feet.
ANALYSIS
Our initial decision to attempt what was, for us, a challenging descent was influenced by our physical condition and desire to get down to camp before dark. Under other circumstances, we might have exercised more caution and descended at least partway on crampons or else worked our way down through the rocks at the edge of the chute, where a long, accelerating fall would not be possible. The consequences of an immobilizing injury would have been severe, as there would have been little time to mount a rescue prior to darkness and the overnight conditions were extreme.
We were properly equipped with helmets, ice axes attached with slings around our wrists, two-way radios, and a satellite communication device. We followed the guidelines for glissading published in Accidents 2014. We had practiced self-arrest on steep, icy slopes, and Sheila’s ability to slow her fall probably made a life-or-death difference. (Source: Mike Zarski.)</t>
  </si>
  <si>
    <t>Fall on Snow – Loss of Control While Glissading 
Wyoming, Grand Teton National Park, Middle Teton</t>
  </si>
  <si>
    <t xml:space="preserve">At approximately 4:30 a.m. on July 25, Climber 1 and Climber 2 (both age 25) departed the Lupine Meadows Trailhead with plans to climb the Dike Route on the Middle Teton. At approximately 4 p.m. they reached the top of the Dike Pinnacle and decided, due to the time of day, not to continue to the summit.
They chose to descend to the South Fork of Garnet Canyon via the Southeast Couloir. After descending a few hundred feet, they encountered a snowpatch, which they decided to glissade. They were wearing helmets and had ice axes, and they both used a sitting glissading technique.
Climber 1 went first and glissaded out of Climber 2’s view. Climber 2 didn’t hear or see anything that indicated anything was amiss. Climber 2 then lost control during her glissade and slid approximately 100 to 200 feet before stopping at the bottom edge of the snowpatch. During the fall, she impacted a few rocks protruding from the snow and sustained minor injuries.
Climber 2 saw that Climber 1 had also slid out of control and tumbled off the snow and over rocky slabs, before stopping on a sloping grassy ledge. Climber 1 had slid and fell an estimated 200 feet. He was conscious but bleeding from wounds to his head. At approximately 5:20 p.m., Climber 2 used her cell phone to call for help.
Rangers were flown to an unimproved landing spot at about 11,200 feet, near the Ellingwood Couloir on the south side of the Middle Teton, and dropped off at approximately 7:25 p.m. The rangers scrambled over rocky terrain to reach the injured climbers 20 minutes later. After an assessment of both patients’ condition, the technical nature of the terrain, and the time of day, the rescue team decided helicopter short-haul extraction of the two patients and the three rescuers would be the preferred method of rescue.
At approximately 8:40 p.m., Climber 1, with one ranger attending, was extracted from the grassy ledge. Climber 2 and two attending rangers were flown from the grassy ledge soon afterward and arrived at Lupine Meadows shortly after sunset.
ANALYSIS
In a telephone interview with a ranger the next day, Climber 2 said they should have avoided the snow and climbed down the adjacent rock slabs. Before committing to any glissade, it’s prudent to test the snow surface in an area with no consequences in case of a slip. Be sure you know or can see the runout zone before glissading. Control your speed continuously with boot heels and ice axe, and don’t hesitate to self-arrest aggressively if your speed grows too great. (Source: National Park Service Search and Rescue Report and the Editors.) </t>
  </si>
  <si>
    <t>Fall on Snow — Climbing Unroped 
Alaska, Chugach State Park, Mt. Yukla</t>
  </si>
  <si>
    <t>On Sunday, January 18, 24-year-old Dasan Marshall fell to his death on the north face of 7,535-foot Mt. Yukla in Chugach State Park. He was attempting a variation of the route No Call, No Show with his climbing partner, 23-year-old Nikolai Windahl. [Editor’s note: No Call, No Show is a serious 20-pitch ice, snow, and mixed climb (5.6 WI5 M6 Steep Snow), established in 2011.] The team had attempted another route on the face on January 17, but retreated due to the amount of spindrift coming down the route. They bivied that night at approximately 3,500 feet in a boulder cave at the base of the valley. On the day of the accident, they decided to attempt another couloir on the face. They began their climb at 6:30 a.m.
The team climbed unroped into the couloir, moving up moderate névé slopes (reaching 60 degrees) and through a short overhanging section. After about three hours, they reached a 30-foot section of almost vertical snow and ice, which seemed to give way to more moderate terrain. Dasan was scouting a route through the steeper section, and he called down to Nikolai that it was difficult but doable. Immediately after this Dasan slipped and fell 1,000 feet down the face. Nikolai estimates the time of the fall at 10 a.m. Dasan died of a head injury caused by contact with rock while falling down the couloir. He was wearing a modern, lightweight, foam mountaineering helmet.
Nikolai was forced to downclimb the route, as the party’s rope was in Dasan’s pack. While retreating, he had to improvise a rappel down a 20-foot overhanging section using a shovel blade as an anchor and 30 feet of 7mm cord. It took him about two hours to descend to Dasan, whom he reached at approximately noon. Nikolai assessed Dasan as deceased and attempted to call 911 with his cellular phone; poor cell reception caused his call to be dropped. Nikolai had to follow their tracks down the technical Icicle Creek drainage alone to find better cell reception. After descending for an hour, he was able to communicate the emergency to a friend in town via text message. He then continued his descent to the established trail and reached the trailhead at 4:30 p.m. A Pararescue team from the 212th Alaska Air National Guard, alerted by Nikolai’s friend, recovered Dasan’s body with an HH-60 Pavehawk around 4:30 the same afternoon.
ANALYSIS
Accidental slips and falls are the main cause of climbing fatalities on alpine snow and ice routes. Nikolai did not see the exact events leading to Dasan’s slip, but it is reasonable to speculate that he lost his footing or ice tool placements in the snow and was unable to stop his fall.
Nikolai was able to keep his focus and retreat from the climb, improvising with the minimal equipment he had. When a team decides to simul-solo in high-consequence terrain, splitting up the technical gear and ropes would give each climber more options for descending alone. Using half ropes instead of a single rope gives better options for retreating from an alpine climb.
In many remote climbing destinations, reliable communication is problematic and sometimes impossible. Although it would not have changed the outcome of this particular accident, arranging for the use of a reliable satellite-based communication device would have allowed Nikolai to communicate his emergency earlier, and may have allowed him to avoid descending Icicle Creek alone. Text-to-911 service, available in 18 states but not in Alaska, would also be an asset to any backcountry traveler in areas of spotty cell coverage.
(Sources: Accident report by Eeva Latosuo, Alaska Pacific University, and Bill Billmeier, Alaska Mountaineering School, fact-checked with Nikolai Windahl.)</t>
  </si>
  <si>
    <t>Frostbite 
Alaska, Denali, West Buttress</t>
  </si>
  <si>
    <t>On May 11, two members of Team Kodiak made a summit bid from 17,200 feet on the West Buttress. Conditions made progress slow. The team reached 19,800 feet before retreating and spent the night out during the way down, not returning to high camp until midmorning on the 12th. Due to the prolonged exposure to subzero temperatures, both climbers suffered frostbite on their feet. Patient 1’s condition was serious enough to warrant an air evacuation from the 14,200-foot camp. This flight took place on May 13, and he was able to see a doctor the next morning. (Source: Denali National Park Case Incident Report.)
ANALYSIS
It is difficult to maintain adequate blood flow to the extremities when moving slowly or stopped. If the climbers detected cold or numb feet during their ascent, they would have been better off stopping to rewarm their feet and then descending to high camp. (Source: The Editors. See “Essentials: Frostbite,” by Denali ranger and lead medic Dave Weber, in Accidents 2015.)</t>
  </si>
  <si>
    <t>On June 12, guide Michael Horst of Alpine Ascents International contacted rangers by radio to say he was attending to a patient with frostbite at 17,200 feet. The patient was stable and non-critical but had frostbitten all 10 fingers while setting up camp. Ranger Tucker Chenoweth, at 14,200 feet, consulted with Horst to facilitate basic care for frostbite. The following morning, Chenoweth and VIPs (Volunteers-in-Parks) Frank Prestion and Andrea Tupy climbed up to 16,200 feet. There they met the patient, who had descended with his own team from 17,200. Chenoweth lowered the patient down the fixed lines, while his team traveled down independently. At the bottom of the fixed lines, the patient, his team, and Chenoweth all roped together and descended to 14,200 feet and the NPS medical tent.
The patient’s fingers were deemed to be unusable for his descent to base camp and a risk to himself and his team. The patient was flown from 14,200 camp by the NPS contract helicopter and released at base camp, and he flew out of the mountains via fixed-wing aircraft. (Source: Denali National Park Case Incident Record.)
ANALYSIS
Early recognition of the signs of frostbite is essential. Had the patient realized he was in danger and let his teammates finish the work of setting up camp, he might have minimized the damage. Practice essential climbing and camp skills while wearing gloves or mittens. Liner gloves can protect against contact with metal tent poles, fuel bottles, etc. (Source: The Editors.)
See also "Essentials: Frostbite," by Denali ranger Dave Weber.</t>
  </si>
  <si>
    <t>HAPE 
Denali, West Buttress</t>
  </si>
  <si>
    <t>At 3:56 a.m. on June 16, Jacek Struk of the two-person Polish MJ Expedition, which was located at 17,200 feet (high camp) on the West Buttress Route, called Comm Center by satellite phone. Struk reported that his partner was experiencing respiratory distress after returning from the summit at 2 a.m.
On-call ranger Mark Westman in Talkeetna called Struk back at 4:05 a.m. and instructed him to locate ranger Tucker Chenoweth, who was currently in the high camp. Struk was able to find Chenoweth 30 minutes later. Chenoweth and VIP Andrew Latimer administered medical assistance to the patient and diagnosed mild HAPE. Upon reassessment at 9 a.m., it was determined that her condition was improving. Chenoweth and Latimer continued to monitor the patient until she and Struk were able to descend without NPS assistance to the 14,200-foot camp on June 17. (Source: Denali National Park Case Incident Report.)
ANALYSIS
Although descent is always the first and best treatment for altitude illness, this patient already had descended more than 3,000 vertical feet from her high point that day, and her condition likely resulted from a combination of altitude illness and fatigue. Further descent that night would have raised the risk of an accident on the steep West Buttress. The partner correctly sought medical assistance and monitoring, in case the patient’s condition worsened. (Source: The Editors.)</t>
  </si>
  <si>
    <t>HAPE and HACE 
Alaska, Denali, West Buttress</t>
  </si>
  <si>
    <t>At approximately 11:30 a.m. on June 19, Ranger Joseph McBrayer’s patrol at 17,200-foot camp was notified about a tent-bound climber presenting with a decreased level of responsiveness. Upon further investigation, it was discovered that the patient, a 26-year-old male of Japanese descent, had fallen ill approximately three days prior, upon arrival at high camp. According to his teammate, his condition had worsened throughout his stay at that elevation. Nevertheless, the day before the ranger patrol was contacted, the teammate had left the patient unattended in his tent while summiting Denali with another climbing party.
McBrayer and VIP Lance Taysom responded to the climber’s tent and, following a complete patient assessment, determined he was likely suffering from high altitude pulmonary edema (HAPE). The patient met Denali National Park’s emergency evacuation criteria, and a helicopter evacuation was requested.
The NPS contract helicopter, 0AE, was already en route to the Alaska Range for work projects, and this variable made for an efficient extrication of the critically ill patient. He was flown to base camp soon after 1 p.m. and transferred to a LifeMed helicopter at 1:35 p.m., then flown to Mat-Su Regional Medical Center in Palmer, where he was expected to spend two to three additional days in the ICU, recovering from a combination of HAPE and high altitude cerebral edema (HACE). (Source: Denali National Park Case Incident Report.)
ANALYSIS
For any severe high-altitude illness, descent is the definitive treatment. These climbers should have descended within a day or two after arriving at high camp, or as soon as the patient showed signs and symptoms of serious altitude sickness. Delay only decreases the chances of self-rescue and increases the chances of medical emergency. Leaving a stricken partner in such condition to make a summit bid transgresses the vary definition of partnership. (Source: The Editors.)</t>
  </si>
  <si>
    <t>Hypothermia and Exposure – Climbing Alone 
Alaska, Denali, West Buttress</t>
  </si>
  <si>
    <t>On May 5, Javier Callupan, a 39-year-old male from Argentina, was observed moving from the 11,200-foot camp to the 14,200-foot camp on the West Buttress. On May 6 he moved from the 14,200-foot camp to high camp at 17,200 feet. All other parties attempting to move to high camp on this day turned around due to inclement weather.
On May 10, at 11:30 p.m., a call to the Talkeetna Ranger Station reported that members of a U.S. Coast Guard team had found a deceased individual next to the Park Service rescue cache at the 17,200-foot camp. This individual was later identified as Callupan. He was found lying on the surface of the snow with the fly of his tent partially draped around him.
The climber’s body was recovered from 17,200 feet on May 29. The medical examiner’s report indicated that Callupan died from hypothermia and exposure to the environment. [Denali National Park Case Incident Record.]
ANALYSIS
The climber moved up the mountain quicker than recommended—less than six days from base camp to high camp, including ascending from 11,200 feet to 17,200 feet in just two days. Moreover, the weather during this period was poor, with high winds, cold, and snow. It was likely a combination of exhaustion, altitude sickness, and difficult weather conditions that caused him to fail to set up his tent, leaving him susceptible to hypothermia. Early season attempts on the West Buttress Route require exceptional self-sufficiency, because few climbers will be on the route and ranger patrols generally do not reach the upper mountain until mid-May. (Source: The Editors.)</t>
  </si>
  <si>
    <t>Lost – Inexperience, Exhaustion, Climbing Alone 
California, Mt. Shasta, Avalanche Gulch</t>
  </si>
  <si>
    <t>On February 16, at 7 a.m., lead ranger Nick Meyers received a call from the Siskiyou County SAR coordinator about a lost climber on Shasta. A solo, male climber, 37 years of age, with little to no experience, had attempted to climb the Avalanche Gulch route in one day. A family member or friend of the climber had contacted 911, activating SAR. The SAR coordinator requested that Meyers call the climber and determine his location and present situation.
Meyers contacted the climber at 7:15 a.m. The climber had begun at 2 a.m., in the dark, had got off-route somewhere along the way, and was lost on the upper mountain. This was his first time on Shasta. He left his pack at Misery Hill and thus had no food, water, or any other gear when he became lost. (Often, rangers see people leaving their pack at the top of Misery Hill because it’s at this point on the Avalanche Gulch route where you can first see the summit. While it only looks to be a short distance to the top, it can be much longer, especially for those who are exhausted and hypoxic.) The climber reported to Meyers over the phone that he reached the summit but could not find his pack or his way off the mountain. He said he was on “the east side” and wanted rescue. Meyers suggested that it would be in his best interest to attempt to self-rescue, as it could take hours to get to his location by foot, especially since rescuers would be unsure of his location. The climber was uninjured; he agreed and said he thought he could self-rescue, especially since it was now daylight. (Communication was very difficult due to the climber’s heavy accent, accompanied by spotty cell service.) It was still early in the day, and the weather was clear and sunny.
Around 11 a.m. the climber called Meyers back and said he needed rescue. He now said he could see Shastina and was on the west side of the mountain. Rangers believed that the only way the climber could make it from the east to west side of the mountain in such a short amount of time, and as a novice climber, was if he were on the upper ramparts of the west face/summit plateau area. At middle and lower elevations, it could take a day or longer to traverse around the mountain.
It was estimated that it would take rangers a minimum of four to six hours to reach the upper mountain by foot, and the climber’s location was still uncertain. It would be near dark, and they would still need to conduct a search. That would almost guarantee an open bivy and/or night operations for the climber and rangers on the upper mountain. Meyers didn’t think this was a good option, and so he contacted California Highway Patrol helicopter (CHP H-16) to do an air reconnaissance. Siskiyou County had pinged the climber’s cell phone; however, the location of the ping was not accurate.
CHP H-16 came into Mt. Shasta airspace around 1 p.m. in perfect flying conditions. Based on the climber’s latest description of his position, rescuers assumed he was on the west side of the mountain, as that is the only side where one can see Shastina. H-16 flew back and forth at multiple elevations along the west side of the mountain and could not locate the climber, despite his bright red/orange clothes. Finally, they spotted him in the saddle between Shasta and Shastina. The climber’s location was a surprise to rescuers, as it was it was much lower than expected and an obvious terrain feature—information that could have identified his position.
The CHP helicopter refueled and off-loaded equipment at Mercy Medical Mt. Shasta, flew back to the Shasta/Shastina saddle, and loaded the climber. He was dropped off at Bunny Flat and was in decent shape, albeit dehydrated and very hungry. He said that he had slipped and fallen, losing his helmet and glove in the process.
ANALYSIS
Because Mt. Shasta is a wilderness area, rangers make an attempt to preserve wilderness characteristics by using the minimum means necessary for all rescues. However, rangers believe the decision to use a helicopter for this rescue was reasonable and prudent. Choosing to not use mechanized equipment would have dramatically increased exposure not only to rescue personnel but also the climber.
The climber was very inexperienced. He said this was his first time on snow with ice axe and crampons, and his first time on Shasta. He tried to climb in one day, by himself, unfamiliar with the route, in the dark, with no map/compass or GPS. He left his pack at Misery Hill. He could not find his way back down on a perfect, sunny day. He chose to climb in February. A winter climb of Mt. Shasta can up the ante considerably. Weather conditions could have been much worse, as well as the outcome of his situation. He learned some lessons, to say the least, and was very thankful. “I thought I was going to die several times,” he told rangers.
We leave it to avalanche educator Jill Fredston to sum up this type of incident: “Every accident, of any kind, is preceded by a chain of events or errors, but each is set into motion at one irreversible moment. Until that moment, the accident might have been prevented.” (Source: Mt. Shasta Wilderness Climbing Ranger Report 2015.)</t>
  </si>
  <si>
    <t>Rappel Failure – Inadequate Anchor 
Arizona, Tonto National Forest, Coon Bluff Recreation Area</t>
  </si>
  <si>
    <t>In January, Arizona State University student Katelyn Conrad died after falling 125 to 150 feet to the ground while rappelling. Conrad, who had some climbing experience, and two other women were part of a group practicing rappelling techniques. The three women set up their rappel at the top of the cliff, and two of the women successfully completed single-strand rappels down the cliff face. When Conrad weighted the rope to begin her own rappel, the rope pulled free of the anchor and she fell to the ground, sustaining fatal injuries. (Sources: News stories and online reports from eyewitnesses.)
ANALYSIS
Based on eyewitness accounts, it is believed the accident was the result of a failed “biner block” rappel setup. The biner block is commonly used by canyoneers mak- ing long rappels, so they can use a single full-strength rope and then retrieve the rope by pulling on a much lighter cord. At the anchor, the rappel rope is tied to a carabiner that blocks the smaller rope from pulling through the anchor.
When Conrad fell during her rappel, the full rope came down with her. The anchor (a sling around a large block with a “rapide,” a.k.a. quick-link, rappel ring) did not fail. A locked carabiner, used in the biner block setup, was found adjacent to the anchor.
In this instance, the climbers appear to have either (A) tied a clove hitch to the blocking carabiner that was poorly tied and/or poorly positioned such that it slipped and allowed the rope to pull through, or else (B, more likely) accidentally tied a Munter hitch instead of a clove hitch. The hitch held long enough for the first two women to rappel and then shifted under Conrad’s weight and released. There was no backup.
Although the biner block (and the related Reepschnur anchor set-up) are useful techniques for certain situations, they should not be used in normal climbing or rappelling, where a standard double-rope rappel is preferred. Learning or practicing these specialty techniques should always be done under expert supervision. (Source: The Editors, with information from eyewitness accounts.)</t>
  </si>
  <si>
    <t>Rappel Failure – Inadequate Anchor, Piton Pulled Out 
Utah, Canyonlands National Park, Monster Tower</t>
  </si>
  <si>
    <t xml:space="preserve">On May 30, a 47-year-old man from Colorado was killed when his anchor failed while descending Monster Tower, above the White Rim in Canyonlands National Park. The victim, Climber A, was climbing with two companions, Climber B (27) and Climber C (15). The weather was hot, and in addition to their climbing gear all three carried daypacks with food, water, and extra clothing.
After some trial and error, the group found the base of the Kor Route (5.10 R), their intended climb for the day. The approach to the base of the route involves about 50 feet of 4th-class scrambling with a short section of easy 5th class. The three noted that this section, while easy on the way up, might be more difficult to downclimb with their packs at the end of the day. They opted to leave two of the packs above the scramble, at the start of the actual route, and climb the tower with one small pack. They anchored to an old piton at the base of the Kor Route, and Climber A began leading.
After climbing through pitch five, only Climber A wanted to continue to the summit, as the others were getting tired and thirsty. They considered rappelling, but didn’t want to descend on the worn and aged anchors of the Kor Route, so after Climber A topped out, he lowered back to the other two climbers, and all three descended via the bolted anchors of the North Ridge Route. The three reached the saddle between Monster Tower and Washer Woman without incident and continued to the ground.
They still had to retrieve the packs at the base of the Kor Route. Climber A, followed by Climber B, hiked around the tower and scrambled up the approach again, planning to lower the packs off the old piton at the base and then either rappel or scramble back down. Climber A threaded the rope through the piton and set up a rappel as Climber B changed out of her climbing shoes. Climber A began rappelling, and then Climber B heard the sound of metal pulling out of the rock and a yell, and she saw that the piton and rope were gone. Climber C was screaming but didn’t respond to questions from Climber B. Within about five minutes, Climber B had downclimbed the approach to Climber A, who was tangled in the climbing rope, with the old piton still attached. His skin was white. Climber B found no pulse or respiration. They had a cell phone signal, and Climber B told Climber C to call 911 while she began CPR. Climbers B and C performed CPR for the next hour while communicating with climbing rangers and the sheriff’s department.
With daylight fading, the SAR team decided there wasn’t enough light todeploy a helicopter and were forced to drive in to the basin. They reached the party at the base of the tower around midnight and helped Climbers B and C back to the vehicles, where they all camped for the night. The next morning, a helicopter was sent in to retrieve Climber A’s remains.
ANALYSIS
Though Monster Tower is remote, it receives regular ascents, and several climbers in an online forum attested to having recently rappelled off the same piton without incident. Nonetheless, antiquated fixed hardware, especially in the soft sandstone of the desert, should be thoroughly bounce-tested (with a backup) before committing to it. When rappelling off fixed gear, it’s always prudent to back up the anchor with removable pieces when possible, until the last climber descends. And if there is any doubt about the integrity of a single piece of gear, leave a backup.
According to Climber B, the unexpected heat of the day and the resulting exhaustion and dehydration likely contributed to their decision-making, both in choosing to rappel instead of downclimb from the base of the climb, as well as to rappel off the piton without testing or backing it up. Carry plenty of water when climbing in the desert, especially during the hotter months. (Source: Anonymous first-hand account.) </t>
  </si>
  <si>
    <t>River Crossing – Fatigue 
Alaska, Brooks Range, Arctic National Wildlife Refuge</t>
  </si>
  <si>
    <t xml:space="preserve">Four friends—Dave, Edward, Greg, and Jill—planned to attempt Mt. Itso (8,975 feet) in the Brooks Range. The group flew to the upper Jago River landing site and crossed the river without incident. After five days of strenuous effort, via two different sides of the mountain, the group turned around on June 18, about 800 feet below the summit, in poor weather.
The retreat was exhausting, part of it spent post-holing to their thighs in soft late-afternoon snow along a creek described by Greg as “much swollen in volume due to precipitation and the time of day.” After a 16-hour day they reached camp, soaked and exhausted.
They slept in late on the 19th and began hiking around noon toward the Jago River Valley, from which they planned to call for a flight out from the more acces- sible lower Jago River landing zone. In his account of the day, Greg noted that, “The middle fork of Trident Creek had been a pretty easy crossing two days ago, but was now quite the raging stream. We crossed it OK without ropes, but Dave and I talked to each other afterward, noticing that Edward seemed rather tentative and shaky as he made his way across.”
After the crossing, Edward led the way most of the day. At the final talus slope, Greg came upon Edward sprawled on his back on a large, flat rock. Greg asked if he was OK. Edward replied, “barely,” and explained that a rock had given way and he’d fallen. Greg reported that he seemed fine after a few minutes. The group examined his head for injuries and carried his pack across a few more yards of talus.
Dave told Greg he wanted to get the Jago River crossing done that evening, “so we’d have it over with.” Edward concurred. Jill and Greg didn’t object, although Greg mentioned that river levels were lower in the mornings.
At about 6 p.m., Edward spotted an 80-foot-wide, rapid-free stretch of river that looked promising. According to Greg, “We all agreed, either verbally or by lack of dissent, that this place seemed like our best bet.”
They tied a 100-foot rope and 50-foot rope together with a double fisherman’s knot. Greg put on his harness, tied into the end of the 50-foot rope, and set off. He reported, “There had been talk of the followers using a prusik knot, which would secure them to the rope, but the double fisherman’s knot in the middle made that impossible. So the idea was to use a carabiner on a sling instead, which would pass over the knot but not connect the person to the rope firmly.”
Using an ice axe for support, Greg successfully crossed the river, but the cur- rent forced him downstream with each step. The deepest part was about 2.5 feet, and he was forced to crouch to keep his stance, so the water was nearly to his waist. When he reached the other side he moved upstream to secure the rope directly across the river from his partners. Greg placed a sling around a rock, connected his harness to the sling so he could use his body weight to keep it in place, then attached the rope to his belay device.
Edward was ready to go first and clipped in to the main rope with a carabiner on a sling. He set off at about 6:15 p.m. He buckled the chest and waist straps on his frame pack for more load stability. His sleeping bag was attached to the outside bottom of his pack. Also using his ice axe for stability, Edward took a more direct route than Greg had, as he was forced to follow the taut rope. When he reached the deepest point, about two-thirds of the way across, he stopped and began to struggle. Edward was in almost waist-deep, and most of his pack and the sleeping bag were soaked.
Greg remembered, “After 30 seconds we were concerned for Edward. He was still upright but did not seem to be able to stabilize himself, and he was clearly in trouble. I was powerless to do anything and just sat there watching him, hoping he would somehow start making progress. I don’t know if giving him some slack would have helped, but it didn’t occur to me—unconsciously, I may have thought that a taut and stable rope would be the best solid anchor for him.... He made no attempt to unbuckle his pack, and it may have been dragging him down.
“The next thing I recall is seeing Dave, on the opposite bank, walk over to his big rock anchor and undo the coils holding the rope in place. I instantly grasped that his idea was that Edward would then be caught in the flow, and my anchor would then pendulum him over to my side of the river, where he would come ashore. Freed up, he could also perhaps ditch his pack or swim ashore.
“My recollection is that when the rope went loose, Edward suddenly went from his semi-upright stance to face-down in the water, under his pack, and started floating downstream like a log. He stopped briefly when I felt his weight on the rope in my belay device, and I held him for a second. But then the rope went sud- denly slack, and I knew immediately that his sling carabiner had gone off the end of the rope. Under the weight of his pack, he was now sailing down the river in the current. I was shocked most by his lack of motion—he was not swimming, thrashing, or moving at all.”
Dave ran along his side of the river and got downstream from Edward, swam out to him, and managed to pull his body to shore almost a mile below the crossing site. Edward had been in the water approximately 10 minutes. Dave and Jill began CPR immediately and took turns trying to save Edward’s life for two hours, until 8:30 p.m. Greg used a satellite phone to call pilot Kirk Sweetsir, who notified county authorities, who then arranged for a helicopter.
ANALYSIS
Several factors contributed to this tragedy:
Group fatigue and possible injury during Edward’s talus fall. There were indications before the river crossing that Edward was not functioning either physically or mentally at his optimum. During the crossing, he moved very slowly, lengthening his exposure to the cold water and possible hypothermia.
Lack of preparation for rigorous Alaskan river crossings. While the group had experience as climbers and mountaineers, they didn’t know or use the best river crossing techniques.
Desire by the group to “get the crossing over with.” Heuristics and poor group decision-making appear to have played a significant part in the choice to cross the Jago River immediately instead of waiting until morning. Edward and Dave drove this decision, and Jill and Greg “didn’t object.” If they had re-evaluated the situation, the group may have changed where, when, or how they crossed the river.
Use of the rope. The group did not have a plan for how the rope would be used in case of an accident. Roped river crossings are an advanced technique, with the potential to increase hazards if not executed skillfully. The taut rope, which angled upstream during the second half of the crossing, may have made it more difficult for Edward to make progress.
Failure to loosen the hip belt and sternum strap of the pack. The group had briefly discussed the merits and demerits of unbuckling their backpacks, but de- cided to leave them buckled for greater load stability. Experts generally recommend that hip belts and sternum straps be unbuckled during river crossings, so the pack can be jettisoned more easily in an emergency. (Source: Compiled by Dick Dorworth, with input from the team members.) </t>
  </si>
  <si>
    <t>Rock Slide 
Canada, Alberta, Grand Sentinel</t>
  </si>
  <si>
    <t>On August 15, 2014, Will Richardson-Little and I started hiking toward the Grand Sentinel at 7:20 a.m. from the Moraine Lake parking lot. Our objective was to climb the normal route on the south face (4 pitches, 5.9). We had a standard rack, double ropes, and helmets.
We reached Sentinel Pass about two hours later and started our descent toward the Sentinel. Following the guidebook description, we scrambled along the scree slopes on the left side of the valley (the same side as the Sentinel). The rock was loose and unsettled. A rock the size of a tennis ball fell past me, and I should have taken this as a sign. It had rained lightly the day before, and weather forecasts called for a 30 to 50 percent chance of rain during the day. No rainfall occurred, however.
It took about 30 to 45 minutes to cross the scree slope to reach the Sentinel. After we’d completed the first pitch, between 10 a.m. and 11 a.m., we heard the sound of falling rock. A significant rock slide, lasting five minutes, occurred on the scree slopes we had just crossed, not half an hour earlier. The rock slide was 50 to 100 meters wide. Large boulders, the size of milk crates or possibly larger, were hurtling down with alarming force. The thunder, cracks, and rumbles of the slide could be heard across the valley. After the rock slide, my partner and I realized that we were very lucky. If we had been caught in that area, with nowhere to take cover, we both surely would have been killed.
Analysis
The slide was likely due to warming temperatures in the late morning and melting snowpack high on Pinnacle Mountain. The melting snow, loose rock, and wet conditions likely caused a large boulder or boulders to be released from the snow. The subsequent fall of these large rocks initiated a full rock slide. Scattered rockfall continued throughout the day, and gave us an unsettling and constant reminder of how fortunate we were.
We completed the standard route on the Grand Sentinel (an excellent climb) and descended directly downhill from the Sentinel and across the valley to return by the hiker's trail. Our alternative route was on the opposite side of the scree slopes, adding about 15 minutes to the descent.
This near miss taught us a good lesson about being aware of objective hazards near and far. When the day’s objective is a rock climb, it can be easy to get short-sighted and forget there are other, bigger hazards all around. In the alpine environment, it’s smart to get a very early start, even for a short rock climb. (Source: Eric Chow.)</t>
  </si>
  <si>
    <t>Rockfall 
Arizona, Kaibab National Forest, Sycamore Falls</t>
  </si>
  <si>
    <t>On June 25, a Boy Scout group was climbing and rappelling at Sycamore Falls (a.k.a. Paradise Forks). At approximately 11:30 in the morning, the first rappeller (age 56) was struck in the left knee and foot by a falling rock when he was approximately 20 feet above the canyon floor. He was able to safely lower himself to the bottom of the canyon. When search and rescue personnel arrived, they raised him about 100 feet to the rim of the canyon; he was then transferred to an ambulance. Lacerations in his knee and foot both required stitches.
Analysis
It is difficult to say how this accident might have been prevented. The edge of the canyon appeared to be clean and free of loose rocks, and it is unknown where the falling rock came from or how it was dislodged. The rappeller was using appropriate and adequate safety equipment, including a figure 8 descender, helmet, and a top belay. (Source: Aaron Dick, SAR Coordinator, Coconino County Sheriff’s Office.)</t>
  </si>
  <si>
    <t>Rockfall 
Oregon, Mt. Washington</t>
  </si>
  <si>
    <t xml:space="preserve">In the evening of October 11, a 20-year-old solo climber was hit in the head by rockfall while rappelling the summit block of this 7,795-foot volcano. This caused her to fall about 15 feet and badly injure a knee. The climber was able to descend to about 6,200 feet, but could not continue. She called for help at around 11:25 p.m., and her cell phone battery then died. Rescuers were able to locate her around 7 a.m. Because of the nature of her injuries and the rugged location, she was airlifted from the scene by Oregon Army National Guard helicopter. (Source: Corvallis Mountain Rescue Unit and news reports.)
ANALYSIS
A similar accident occurred on Mt. Washington in July, when a climber was hit by rockfall while rappelling the upper mountain. Both incidents suggest the importance of using a backup, such as a friction hitch, when rappelling in areas of loose rock. The friction hitch can prevent a climber from falling to the end of the ropes if incapacitated.
In August, another climber was hit by rockfall while hiking the descent trail from Mt. Washington. On mountains with known rockfall dangers, helmets are mandatory and climbing or descending underneath other parties is unwise. (Source: The Editors.) </t>
  </si>
  <si>
    <t>Rockfall – Anchor Chopped 
Utah, Little Cottonwood Canyon, The Thumb</t>
  </si>
  <si>
    <t>On February 14, Carl Dec (48), Morgan Lavery (33), and Billy Smallen (33) were enjoying unseasonably warm and sunny weather on the Standard Thumb route (III 5.7) on the Thumb formation. The three climbers were very experienced, each of them certified climbing guides. The trio had climbed the first two pitches of the route and were preparing to start the Indecent Exposure variation (5.7), a well-traveled alternative to the fourth and fifth pitches. Dec and Smallen were both attached to the anchor with the rope, clove-hitched to the master point of an 8mm Dyneema sling that was clipped to the two-bolt anchor and extension-limited with an overhand knot. As it was a spacious stance, they both were anchored with tethers between six and eight feet long.
Lavery began leading the first pitch of Indecent Exposure and was climbing through a section of double cracks when a large block dislodged. The block fell for approximately 30 feet before landing in the gully above the belay and exploding into various pieces.
Dec had scrambled up a short ways and was standing with his feet even with the anchor when the rockfall came down. He was hit in the legs and knocked down, ending up in the corner of the alcove, on his back, with a block on his chest. Smallen was able to pendulum off the anchor to the right and avoid being hit, but then swung back on the anchor after the rockfall passed.
At this point, Dec and Smallen were both hanging with their full weight on the anchor. Dec looked up to see that the rockfall had completely severed one leg of the anchor sling, and both climbers were now hanging from the master point with the intact leg of the sling clipped to the other anchor bolt. In addition to half the anchor sling being cut, the group’s two ropes suffered a total of four core shots, and both belay bolts and the biners that were attached to them were smashed to varying degrees. After assessing Dec’s injuries, the climbers added gear to the anchor and descended.
ANALYSIS
Anchor construction and connection is often debated, but in this scenario there is no question that clipping the master point of a redundant anchor, which would not extend, saved two lives. If a sliding X (a.k.a. magic X) had been used to equalize the sling or cordelette, without extension-limiting knots, the anchor likely would have failed completely and the climbers likely would have been killed.
Weather may have contributed to there being a loose block on this well-traveled route. The winter in Utah started off cold and wet and then went dry and warm. There was a substantial freeze/thaw cycle in the canyon that may have been enough to loosen the large block. In such areas it’s good to be wary of loose rock early in the season. (Source: Carl Dec, Red River Adventures.) 
Note: An interview with Carl Dec is featured in Episode 7 of the Sharp End podcast.</t>
  </si>
  <si>
    <t>Rope Sheath Destroyed 
Colorado, Boulder Canyon</t>
  </si>
  <si>
    <t>On September 12, I had a near miss when I was climbing a sport route called Twist and Shout (5.13c) at Coney Island in Boulder Canyon. The route has four fixed quickdraws on the overhanging top half of the route, two of which are regular quickdraws with a nylon dogbone, and two of which are chain-link draws with regular aluminum carabiners on the clipping ends. I briefly looked at the carabiners as I clipped them on my onsight attempt and did not notice any excessive wear or grooving. As I fell above the third fixed draw, which was a chain-link draw with an aluminum carabiner, the biner cut the sheath of the rope, exposing nearly 20 feet of the core.
ANALYSIS
While Boulder Canyon is an extremely popular place to climb, this particular route is somewhat obscure and does not see a lot of traffic, so the condition of the fixed gear is not well-documented. Instead of going bolt to bolt to inspect the moves and the fixed gear, I was focusing on an onsight attempt and only gave the fixed draws a cursory inspection (the clips were difficult). Most of the danger from fixed draws comes from excessive grooving when the carabiner gets worn down. However, carabiners that come in contact with the bolt hanger can get nicks, abrasions, and small, rough teeth that are hard to see without careful inspection. When these carabiners are then placed on the rope-receiving end of the draw, such as for a replacement carabiner on a fixed draw, such burrs can knife the sheath. These can be very difficult to see, especially if you hang directly on the rope running through fixed draws when going bolt to bolt. If the condition of the gear is unknown, it's a good idea to clip directly into the bolt hanger with an independent draw, then fully inspect the fixed draw's condition before committing to using it. (Source: Jason Haas.)
[Editor’s note: This report also highlights the importance of inspecting and replacing carabiners on fixed quickdraws frequently. Steel carabiners last much longer than aluminum biners in such uses, but even steel biners eventually can develop rope-damaging grooves, nicks, and burrs.]</t>
  </si>
  <si>
    <t>Slip on Rock – No Rope or Anchor 
Colorado, Rocky Mountain National Park, Lumpy Ridge, Batman Rock</t>
  </si>
  <si>
    <t>Rocky Mountain National Park rangers were notified by climbers that a man fell from the summit of Batman Rock to the base around 6:15 p.m. on September 19. The 24-year-old Vancouver, British Columbia, man was hiking and scouting climbing routes. He was standing near the edge when he slipped. He was not roped up or anchored.
Park rangers reached the man an hour later. He had not suffered life-threatening injuries but was unable to walk. Rangers spent the night with the man, and operations to evacuate him began the next morning. The technical rescue took place over steep and rocky terrain. Fifty people were involved with the litter carry-out. The team reached the Lumpy Ridge trailhead at 2:30 p.m., and the man was transferred to an ambulance from Estes Park Medical Center. (Source: Estes Park Trail-Gazette.)
ANALYSIS
Scouting routes requires diligence regarding proximity to the edge of the cliff and the security of footing. Often, climbers are excited and not paying attention to where they are placing their feet. One moment of inattention or loss of balance can result in going over the edge. When in doubt, anchor in. (Source: The Editors.)</t>
  </si>
  <si>
    <t>Snake Dike Tragedy: Inadequate Anchor Tether, Inexperience 
California, Yosemite Valley, Half Dome</t>
  </si>
  <si>
    <t>Around sunset on November 7, Angela Uys (26) was at an anchor on Snake Dike (III 5.7), preparing to rappel. Her tether system was not effectively clipped to the anchor, and when she weighted the system it failed. She fell approximately 500 feet to her death.
At 9 that morning, Angela, Mason Kropp, and Samantha (Sam) Perry started up the Mist Trail toward Snake Dike. They were behind schedule because Angela had not arrived at their campsite in Yosemite Valley until 3 a.m., due to commitments in San Francisco. When they reached the base of the route, around 11:30 a.m., another party of three was climbing the first pitch.
At 1 p.m., after waiting 1.5 hours for the other party to clear, Mason began to lead the first pitch. Sam led the second, and Mason led the third. They were climb- ing with a single 70m rope, with Mason and Sam on opposite ends. Angela was attached to the middle of the rope with a figure 8 on a bight, clipped to a locking carabiner on her harness’ belay loop.
For her anchoring system, Angela had girth-hitched a Metolius Personal Anchor System (PAS) to her belay loop. She had extended the free end of the PAS by girth-hitching to it one end of a 44-inch Metolius Rabbit Runner (a runner with a sewn loop on each end). She clipped the free end of the runner to the anchors with a locking carabiner and clipped the rope to the anchor as her backup. She reasoned that this extended configuration would allow her to stay well below the anchor, thus providing more space for the leader and belayer.
The sun was setting behind Glacier Point as Mason finished leading the third pitch. At that point they decided to rappel, given the late hour, the slow party ahead of them, and the possibility of a difficult, icy descent. None of them had climbed Snake Dike or descended Half Dome before.
After reaching the third-pitch anchors, Mason decided they should rappel from an alternate anchor 20 feet below and to climber’s right of his location. The alternate anchor had rappel rings and was closer to the next anchor they would use on their retreat. Mason asked Angela to climb to the alternate anchor, clip in, and then unclip from the rope so that he could belay Sam up to join her.
Mason remembers looking down and seeing that Angela had not clipped a loop of the PAS into the anchor using a locking carabiner, as he had expected. As he recalls, she placed a locker on the anchor, but from his position it appeared she had threaded the end of the sling/PAS through the locker and closed the loop by clipping it back to her harness. It did not look like she had captured one of the sewn loops of the PAS on the anchor locker. As Sam climbed toward Angela’s position, they heard her scream and watched as she tumbled down the rock face. They yelled for the party just above them to call 911.
Mason and Sam rappelled as fast as they could. On the way down they saw that a locker was still attached to one bolt of the anchor Angela was using. There was nothing else left at the anchor. In his haste to get to the ground, Mason rappelled off the end of the rope on his last rappel. He fell about 10 feet and twisted his ankle. He found Angela below and climber’s right of the base of the climb. He checked for a pulse, but she was clearly dead.
ANALYSIS
Mason and Sam each had five to seven years of trad-climbing experience, but Angela had limited outdoor experience, with only a few trad leads, and she was still learning the techniques involved.
After her fall Angela’s PAS/runner system was still girth-hitched to her harness. The free end of the runner was loose with no carabiner clipped to it. Two locking carabiners were clipped to her belay loop. One, unlocked, had probably been used to clip into the midpoint of the lead rope. The other was clipped through the two loops of her PAS closest to her harness. The gate was open and the locking sleeve was screwed into the locked position, which prevented the gate from closing.
At the anchor from which she fell, Angela attempted to clip into only one bolt with a single anchoring system before detaching herself from the rope. A fundamental principle of anchoring is redundancy. In this instance, having a separate sling independently clipped between her harness and a bolt would likely have prevented her death. Angela had clipped in to the second- and third-pitch anchor with her rope and the PAS/sling combo, providing redundancy. Perhaps because of haste, fatigue, or lack of training, she did not choose to create a backup at this anchor. Angela was new to multi-pitch climbing, and the team’s plan left her alone for the transition from being clipped to the rope to being attached to the anchor. Her faulty anchoring system may have been caught if one of the other climbers had been at the same anchor.
Other factors may have contributed to the accident, including lack of sleep and distraction. Mason and Sam said Angela had taken many photos with her iPhone during the climb. She had the phone in her hand, presumably to take a photo, at the time she fell.
With the available evidence, we can only speculate about the exact mechanism for Angela’s anchoring system failure. But the factors above increased the possibility of a critical incident. During the first week of climbing we learn about redundant anchor systems, and we must continue to use them. Regardless of experience level, watch what your partner is doing. If you see something that doesn’t look right, speak up! (Source: Ranger Jesse McGahey.)
An interview with Jesse McGahey about this incident can be heard in Episode 11 of the Sharp End podcast.</t>
  </si>
  <si>
    <t>Stranded – Darkness, Inexperience, Climbing Alone 
California, Mt. Shasta, Avalanche Gulch–Casaval Ridge</t>
  </si>
  <si>
    <t>On April 10 a male climber in his 20s attempted a solo ski ascent via Avalanche Gulch and Casaval Ridge. The weather was clear and the conditions ideal for such a trip. He started climbing at 4 a.m. and did not summit until 7 p.m. While descending, though it was still light out, he got disoriented. He had decided not to ski—he later said he couldn’t get his skins off. He also mentioned that his GPS had stopped working. He decided to start glissading with his skis on his pack, but headed down the east side of the mountain. (Avalanche Gulch is on the south side.) While glissading, one of his skis fell off his pack. He was too tired to retrieve it and decided to leave his other ski too.
The climber ended up spending the night in an open bivy in the Mud Creek/Konwakiton Glacier area. He called 911 that night and also activated his SPOT device. Lead climbing ranger Nick Meyers, alerted to the situation at 2 a.m., tried numerous times to reach the climber without success. A plan was made to search for the climber the next morning. Early on April 11, Meyers reached the climber by phone, and through conversation and the SPOT device’s signal, Meyers confirmed his location and talked him through walking over Sargents Ridge and down into the Old Ski Bowl. Meanwhile, Meyers asked for a California Highway Patrol (CHP) helicopter to fly over the area to confirm the climber’s location and be available in case of injury. CHP spotted him on top of Sargents Ridge and picked him up from there. He suffered no injuries other than exhaustion and damaged pride—and the loss of a sweet pair of skis.
ANALYSIS
The climber was equipped with dual alpine ice axes with leashes, a harness, and various other top-notch gear. He was unfamiliar with the route and overburdened with his equipment. While it’s great to be prepared, there is a line between having enough equipment and too much unnecessary gear. Better research and planning would have helped the climber pack the appropriate equipment for his adventure. Also, GPS units have limitations, including battery failure. One needs to have a map and compass, and the skills to use them, as backup. (Source: Mt. Shasta Wilderness Climbing Ranger Report 2015.)</t>
  </si>
  <si>
    <t>Animal Bite 
Oregon, Smith Rock State Park, Lower Gorge</t>
  </si>
  <si>
    <t>On June 23, Bryan Simon (39) was bitten by a bat (species unknown) while climbing Pet Cemetery, a 5.11b sport route at the Catwalk Cliff of the Lower Gorge. After clipping the fifth bolt, the climber placed a hand under a flake on the left side of the route. Multiple bats flew from the flake, and Simon pulled his hand back to reveal three bleeding wounds, on the middle, ring, and pinkie fingers of his left hand. After asking his belayer to “take,” he lowered to the ground, where they immediately began to irrigate the wounds with clean water. Knowing that bats are carriers of the rabies virus, they hiked out of the gorge and called area hospitals to ascertain which had post-exposure prophylaxis (PEP) for rabies available. The climber received the full series of PEP over the next four weeks.
ANALYSIS
Though fairly uncommon, these encounters should be taken seriously. Rabies is a fatal viral disease that must be treated promptly if suspected. Bats are a common reservoir of the rabies virus, and their habitat includes the flakes, cracks, and crevices in climbing areas. If you suspect a bite or scratch by a bat or other mammal that could carry the virus, clean the wound thoroughly with copious amounts of water and/or providone-iodine. Seek medical evaluation as soon as possible, and begin post-exposure prophylaxis if indicated. (Source: R. Bryan Simon.)</t>
  </si>
  <si>
    <t>Avalanche 
Washington, Granite Mountain</t>
  </si>
  <si>
    <t>On the morning of December 31, American Alpine Club President Doug Walker, along with two friends, set out to climb Granite Mountain, west of Snoqualmie Pass. They planned to follow the winter route that avoids the active main avalanche chute on the south side of the mountain. This route skirts the hazard to the west and eventually gains a shoulder leading to the open summit slopes above. Near treeline, Walker’s friends decided to turn back, and he continued to the summit solo. Late that afternoon, SAR resources were dispatched when he did not return to the parking lot. An advance team reached the summit lookout that night and reported no signs of Walker. Midmorning on New Year’s Day, searchers followed a fresh avalanche path that ran below the summit slopes into the trees west of the line of ascent. Walker’s body was found amid the debris, just below treeline.
ANALYSIS
Granite Mountain is a popular hiking and training destination for climbers, as it is very close to Seattle—Walker had climbed it countless times. The weather on December 31 was clear, sunny, and windy, with a freezing level at 1,000 feet. Other parties that day had noted wind slab forming on the steeper terrain near the summit. Familiarity with a mountain has many times affected the decision-making of even the most experienced climbers. Most of his friends were not surprised to hear that Doug wanted to tag the summit. He was very familiar with the hazards of winter snow travel, but this time they claimed his life. (Source: The Editors.)</t>
  </si>
  <si>
    <t>Exposure – Inadequate Equiment 
New Hampshire, Presidential Range, Mt. Adams</t>
  </si>
  <si>
    <t>At 5 a.m. on February 15, Kate Matrosova, 32, of New York City, was dropped off at the Appalachia parking lot by her husband. She planned a one-day winter traverse of the northern Presidential Range, a technically moderate mountaineering objective that often has severe weather. The Mount Washington Observatory, ten miles south of Matrosova’s starting point, called for gusts up to 125 mph and wind-chill values of -70°F. Matrosova made her way up the Valley Way trail and began an ascent of Mt. Adams, a smaller but exposed peak.
It appears Matrosova was beaten back from the 5,774-foot summit by the extremely high winds. She made her way back down the eastern side of Adams, where she reached the col between Adams and Mt. Madison, a half-mile above tree line. There is an Appalachian Mountain Club hut in this col, but it is closed for winter and offers no shelter. At around 3:30 p.m., Matrosova turned on her SPOT emergency locater beacon, initiating a search effort. Several New Hampshire Fish and Game officers and a small team from the Mountain Rescue Service headed up the trail at around 7 p.m. The team began their search just below tree line, where a second beacon signal had suggested Matrosova might have sought shelter. After several hours of searching, it became clear the beacon was sending faulty messages. The rescue team turned back in worsening weather.
A larger rescue team, including members of Androscoggin Valley Search and Rescue, hiked up the next day in equally bad conditions. The wind gusted around 100 mph. At around 2 p.m. Matrosova’s body was found at Star Lake—painfully close to Matrosova’s original SPOT beacon position. She appeared to have been blown over by a strong gust of wind and was found with her headlamp on. The likely cause of death was hypothermia. (Sources: SAR personnel and news reports.)
ANALYSIS
Severe wind and freezing temperatures were the main contributing factors in Matrosova’s death. Matrosova was an experienced mountaineer, having climbed Rainer, Denali, and Aconcagua, but her lightweight, in-a-day approach to the traverse left her without the equipment to bivouac in such conditions. Knowing the weather forecast, recognizing when the weather is too extreme to continue, and altering a plan accordingly are extremely important parts of any mountaineering endeavor. The Mount Washington Observatory’s website (www.mwobs.org) posts an accurate forecast each morning on temperature, wind speed, and wind chill for these mountains.
Carrying an emergency locater beacon on a solo hike or climb can increase safety, but not as much as a partner or bivouac gear. Moreover, this incident shows that beacon signals can be misleading to searchers, and they cannot be relied upon as your first line of defense. (Source: The Editors.)</t>
  </si>
  <si>
    <t>Fall on Ice – Climbing Unroped 
Colorado, Eureka, First Gully</t>
  </si>
  <si>
    <t>On January 30, Mark Miller (50) took a fatal fall while guiding First Gully, a four-pitch WI3 ice climb near Eureka. Miller, a climbing guide from Ouray, and his two clients were nearing the top of the low-angle climb. Miller was free soloing along-side the clients, giving pointers as one led the pitch, when he fell. According to the clients, a bulge of ice fractured unexpectedly under Miller and carried him down the route, about 800 feet. After descending, the climbers (one of whom was an emergency-room doctor) confirmed that Miller had died from injuries sustained in the fall. (Sources: Rock and Ice magazine, Climbing magazine.)
ANALYSIS
Miller was an influential member of the climbing community and an accomplished climber, with over 20 years of guiding experience. Even though First Gully was well within his soloing abilities, ice conditions are never certain. By climbing alongside his client, it is possible that Miller was forced out of the optimal line on the route and onto less solid ice. Fall protection should be considered whenever the consequences are major, even if the likelihood of a fall is very small. (Source: The Editors.)</t>
  </si>
  <si>
    <t>Fall on Rock – Anchor Knot Failure 
North Carolina, Pisgah National Forest, Looking Glass Rock</t>
  </si>
  <si>
    <t>On July 7, Transylvania County Rescue Team received a call at 3:36 p.m. regarding a fall with injury at the South Side of Looking Glass Rock. Wilderness First Responders were on scene when I (Karsten Delap) arrived at 4:08 p.m. to find the patient (male, early 20s) supine, with his girlfriend holding C-spine. The patient was not wearing a helmet, but said he did not hit his head and had not lost consciousness. He had an open fracture (already bandaged) to the right tibula/fibula and possible fracture to the left tib/fib as well as the left ankle.
Once other rescuers arrived, we transported the patient to the trailhead via wheeled Stokes basket. Fox Mountain Guides provided steep-angle belays on the trail when necessary. Care was turned over to flight medics, and the patient proceeded to the landing zone in an ambulance.
ANALYSIS
The climbers had planned to set up a top-rope from Stage Ledge on Looking Glass’ South Side. They scrambled to the ledge, built an anchor using two cams, and one of the climbers proceeded to lean back on the rappel. At this point, the climber stated, he felt the knot at the master point slip, hold for a second, and then he started to fall.
I took photos of the scene at the base of the route and on top. When the climber hit the ground, his rappel rope was still threaded through the device clipped to his harness. Two locking carabiners, still locked, were clipped to the rope. On top, two nylon slings that were tied together to extend toward the lip remained connected to the anchor. At the other end was an overhand knot forming a loop.
The evidence shows that the climber attempted to tie a BHK (Big Honking Knot) for a master point. Tied correctly, this overhand knot creates two bights of webbing or rope to provide redundant material at the master point. However, it is possible to tie the knot incorrectly and create a slipknot that looks similar but will fail under load. Check your knots before trusting them! (Source: Karsten Delap, Fox Mountain Guides.)</t>
  </si>
  <si>
    <t>Fall on Rock – Belay Error, Communication Problems 
Colorado, Black Canyon of the Gunnison National Park</t>
  </si>
  <si>
    <t>On October 24, Daniel Fullmer (34, over 15 years of experience) and I (32 years old, 15 years of experience) were climbing Scenic Cruise (V 5.10d). There was a party above us and at least another party within earshot on a nearby route. I was leading the Pegmatite Traverse (5.9+, pitch six). I was eight to ten feet shy of the anchor when I took an unexpected fall. I fell approximately 20 feet, hit a slabby ledge, flipped upside-down, and continued falling another 30 to 40 feet until the rope went taut. I had lost both my climbing shoes in the fall. I did a quick body scan and found I had minor scrapes on my ankles and left shoulder, a mild headache, and strong pain in my right ribs. I did not lose consciousness or feel lightheaded; my alertness was sufficient and I had no pain in my neck or back.
I began to yell to Daniel to let him know I was OK, but I did not hear a response. I tied a prusik around the rope, inserted the rope in my Grigri, and began to ascend. I jugged up about 20 feet to a ledge where I found an old 1/4-inch bolt, and clipped in. I put on my approach shoes and tried again to establish communication with Daniel, with no response. My ribs were really hurting, and with every extension it felt like they were on fire. Just as I began to ascend toward a higher ledge, I noticed movement in the rope and assumed Daniel was moving toward me.
A climber leads the infamous Pegmatite Traverse on the Scenic Cruise. Photo by Jediah Porter
I could see my gear at this point—a 0.75 BD Camelot had popped (marginal placement), but the rest of the gear had held. The failed piece had only added about five to eight feet to my fall. The last piece of gear, a yellow Metolius TCU, was bomber, but I did not want both of us weighting the piece, so I waited at the ledge for Daniel. He ascended to a big ledge, built an anchor, and lowered to me. We decided that we needed to bail, as I had lost my climbing shoes and was worried that I’d fractured my ribs. We proceeded to rappel the Cruise route, doing a total of five rappels. We ended up losing a few cams, nuts, and webbing, but overall we got down quickly and efficiently. I ended up with a several muscle tears, a mild concussion, and bruised ribs, but no fractures or lasting injuries. My new Black Diamond Vapor helmet took the majority of the blow, with an indentation the size of a softball about 3/8-inch deep in the right rear and bottom of the helmet. I’m lucky I was wearing this new helmet, as my old-school suspension helmet does not cover the full back of my head.
ANALYSIS
After debriefing the incident, I discovered that Daniel had clearly heard the command, “Daniel, off belay.” Whether there was another climber named Daniel in a neighboring party or he had just misunderstood a nearby “off belay” command, he believed it was me who had shouted and took me off belay. I fell shortly afterward.
I had experienced something similar while belaying on the previous pitch, hearing some faint command, but I decided to keep the belay on, thinking that I would remove it once the rope was being pulled in rapidly, indicating Daniel was preparing to belay me. About five minutes later, I heard a clear, “Chas, off belay,” confirming that the original, faint command had not been from Daniel. The brain unquestionably hears what it expects to hear.
In such a situation, when there is environmental noise, the climber is out of sight of the belayer, or other climbers are nearby, using names with shouted belay commands is essential, as is waiting for confirmation before taking a climber off belay or unclipping from an anchor. When communication is completely lost, the belayer should wait until all slack has been pulled up before taking the leader off belay. (Source: Chas Robles.)</t>
  </si>
  <si>
    <t>Fall on Rock – Climber Unroped 
Colorado, Sangre de Cristo Range, Crestone Needle</t>
  </si>
  <si>
    <t>On September 3, Dr. Matt Davis (41), a trauma director at Scott &amp; Baylor Memorial Hospital in Temple, Texas, and his partner, Ryan Brown, attempted Crestone Needle, a 14,203-foot peak, via the Ellingwood Arête (III 5.7). Davis and Brown selected the route’s direct start, climbing three pitches of 5.6/5.7, instead of a longer 3rd-class traverse on ledges to reach the upper pitches. Davis and Brown had completed the initial roped section and were scrambling 3rd-class ledges toward the final pitches when Davis slipped, falling over 100 feet to a large ledge system above the lower wall. Brown descended to his partner and discovered that he had died upon impact. (Source: Rock and Ice and Custer County Search and Rescue.)
ANALYSIS
It is not uncommon to encounter a mix of 5th-class climbing and scrambles during a mountain ascent, but the risks of climbing unroped must be weighed and quick belays considered. According to Cindy Howard of Custer County Search and Rescue (CCSAR), the fall may have been partially attributed to Davis wearing climbing shoes during the scrambling section. While climbing shoes are appropriate for fifth-class rock, the smooth rubber can be slick on muddy, icy, snowy, or grass-covered surfaces, and great care must be taken when scrambling in rock shoes. Approach shoes may have been more appropriate for this section of the climb. (Sources: Cindy Howard, CCSAR Captain, and the Editors.)</t>
  </si>
  <si>
    <t>Fall on Rock – Climbing Unroped, Failure to Place Protection 
Colorado, Poudre Canyon, North of the Crystal Wall</t>
  </si>
  <si>
    <t>On March 7, three climbers with one to five years of experience each—Patrick Keatly (19), Travis Grimes (22), and Robert Weddell (23)—scrambled four or five miles along a frozen creekbed to attempt an unnamed peak in Poudre Canyon, north of the Crystal Wall. In good weather, the group climbed several short rock walls, the last of which was 45 feet tall. Feeling confident, the climbers ascended this final wall without roping up or placing protection, with Weddell in the lead. According to Weddell, “On the very last move, what I thought was a solid right hand broke off.” (Weddell reports testing the hold prior to committing to the move.) He fell 20 feet, striking a ledge where Kealty stood, and then fell a further 20 feet to the base of the wall. Again, Weddell: “I came down pretty much on my left foot, leading to a compound fracture in my left ankle… Eighty percent of my talus bone was sticking out, my left elbow was broken, and the left wrist sprained.” He also suffered deep abrasions to his hands.
Grimes and Kealty were able to reach Weddell and provide first aid, improvising bandages by tearing a flannel shirt and dressing the open fracture of his left ankle. They attempted to carry Weddell back down the line of their approach, but found the terrain too difficult. They were able to contact emergency services with a cell phone but had difficulty identifying their position and waited a further two hours while a SAR helicopter searched for them. After locating the climbers, the helicopter was able to land a first responder, who brought a litter and explained that other SAR personnel were on their way. Poudre County firefighters were able to reach the climbers, and together they carried Weddell uphill to a landing site, from which he was transferred to a helicopter and evacuated. Keatly and Grimes then hiked out of the canyon with the SAR personnel after dark. (Sources: Robert Weddell and Patrick Keatly.)
Analysis
Overconfidence in their abilities led these climbers to decide against roping up and placing protection to mitigate the risk of a dangerous fall. That decision, combined with the failure to detect a loose hold, resulted in a ground fall and serious injury. Despite good weather and climbing conditions, and the ability to communicate via cell phone, the difficult terrain presented challenges to SAR personnel in locating and evacuating these climbers. This accident highlights how a backcountry setting often magnifies risk and commitment, even when the challenges of a climb are well within the climbers’ technical abilities. (Source: The Editors.)</t>
  </si>
  <si>
    <t>Fall on Rock – Failure To Retie Knot Before Lowering 
Virginia, Hidden Valley</t>
  </si>
  <si>
    <t>On December 20, Jennifer Kendall “Kayah” Gaydish (36) fell from the anchors atop a sport route in the Ginseng area. An on-scene climber/paramedic and local EMS were unsuccessful in reviving her.
The route has a set of hangers with rings at the top. From what is known, the climber initially intended to rappel. She experienced some difficulty with the setup and decided to lower instead. While transitioning she hung from two daisy chains, pulled up a few feet of rope, tied a bight, and clipped it to her harness to prevent dropping the rope. (The bight was found attached to her harness when rescuers arrived.) She then untied the rope from her harness to thread it through the anchors in preparation for being lowered. It’s at this point in the transition where no one really knows what happened. She called down to her belayer, asking to be put back on belay. She leaned back, her belayer felt some tension (which may have been the rope passing through the anchors), and then fell to the ground 50 to 60 feet below. She was still on belay when she fell, and no miscommunication was reported. (Sources: Rock and Ice magazine, news reports, and local climbers.)
ANALYSIS
It appears the climber did not close the system by tying the rope back into her harness after threading it through the anchor. Her decision to switch her descent plan from rappelling to lowering may have caused some confusion.
Whenever possible, climbers should leave their anchor tether(s) clipped while weighting the rope after retying through anchors, in order to test the system. If this is not possible, a careful visual check should be made before unclipping one’s tethers. Going through a verbal checklist with the belayer may also be helpful. (Source: The Editors.)
Editor’s note: A tutorial demonstrating a good method for threading and cleaning a rappel anchor without going off belay can be found at americanalpineclub.org/best-practices.</t>
  </si>
  <si>
    <t>Fall on Rock – Inadequate Experience 
New Hampshire, Echo Lake State Park, Whitehorse Ledge</t>
  </si>
  <si>
    <t>Two climbers chose Whitehorse’s classic Standard Route (5.5) as an introduction to multi-pitch climbing. They set off the morning of August 29 equipped with a traditional rack and a single rope. At around 3 or 4 in the afternoon, the lead climber aided through the crux sixth pitch, leaving an aider attached to a fixed piton to ease the passage for the second. The second climber fell out of the aid sling and slammed into the wall. While she sustained no significant injuries, she was rattled. Upon reaching the belay, the climber refused to continue. Unable to rappel with their single line, the pair waited on the massive tree ledge below the seventh pitch of the route. Three hundred feet of 5.1 to 5.2 terrain led to the summit of Whitehorse Ledge from this location.
At around 8 p.m., three members of the Mountain Rescue Service ascended Standard Route and made several tandem rappels with the two climbers to the base of Whitehorse Ledge. Of note was the fact that one climber’s harness was not doubled back when we reached him.
ANALYSIS
Inexperience and poor planning skills necessitated this rescue. It is essential that climbers have goals and terrain that mirror their experience. Neither climber had made a rappel prior to this outing (the tandem rappels were their first). Seeking proper instruction or choosing less committing goals when learning is a good way to avoid rescues. (Source: The Editors.)</t>
  </si>
  <si>
    <t>Fall on Rock – Inadequate Protection 
California, Yosemite Valley, El Capitan, Lurking Fear</t>
  </si>
  <si>
    <t>On September 19, at approximately 5:30 p.m., YOSAR was notified about a climber who had taken a 15-meter fall on Lurking Fear. The climber suffered serious injuries, including possible head trauma. The reporting party was another climbing team on Lurking Fear.
With the use of a spotting scope, members of YOSAR were able to locate the injured party around pitch 14. Using a megaphone and hand signals, contact was made with the partner of the injured climber. The partner confirmed the injured climber potentially had a broken clavicle and had not lost consciousness. Given the late hour and the perception that the injured climber had not lost consciousness, it was decided that rescue operations would be postponed until the following morning. At 7 a.m. the following day, the park’s helicopter was brought in for a recon flight. (It’s hard to assess Lurking Fear from the ground.) It was determined that a top-down rescue would be very difficult and potentially more hazardous for rescue personnel than a short-haul mission using the helicopter.
The helicopter took off with a rescuer hanging underneath and inserted him at the location of the injured climber. A second rescuer was then inserted with a litter, and the two rescuers packaged the patient for a pick-off. The helicopter circled back and retrieved the patient, two rescuers, and a substantial amount of the climbers’ gear. From El Cap Meadow, the injured climber was transferred to an ambulance. The partner of the injured climber joined another climbing team and continued to the top.
ANALYSIS
After speaking with the injured climber, it was determined that direct aid was being used at the time of the fall. The last thing the leader remembers is placing a micro-cam and stepping into an aider to weight it. Speaking with other climbers at the scene, it appears this top piece blew and the climber proceeded to pull at least two more pieces of protection before being caught by a number four Camalot. After the fall, the belayer was able to lower the climber to a ledge and then descend to the injured leader to assist.
The placement of multiple questionable pieces of protection in a row was perhaps the main contributing factor to this accident. While we don’t know for sure if the climber had been back-cleaning protection, it’s a good idea to leave solid pro at regular intervals, especially on harder terrain or above ledges. In this accident, the leader was starting off a large, tiered ledge system that he may have impacted during the fall.
Whereas megaphone communications had led YOSAR to believe the climber had not lost consciousness, adjacent climbers said in follow-up interviews that the injured climber was going in and out of consciousness, and that the climber’s helmet was severely deformed. (See “Essentials: Head Injuries” in Accidents 2015 for important information about identifying, assessing, and treating head injuries.) We are reminded of how helpful helmets can be in preventing serious head trauma: According to medical personnel on the scene, it is very likely the patient’s head injuries would have been much more substantial had he not been wearing one. (Source: Yosemite Ranger Eric Bissell.)</t>
  </si>
  <si>
    <t>Fall on Rock – Inadequate Protection 
Colorado, Eldorado Canyon, Bastille Crack</t>
  </si>
  <si>
    <t>On the morning of July 13, a party was climbing the first pitch of the Bastille Crack (5.7+), which was well within the leader’s climbing ability. The leader placed his first piece in a crack/flake about nine feet off the deck, then climbed up a couple of feet and began moving into the crack to the left (a move usually considered the crux of the climb). Here the leader placed a second piece, a 0.75 Camalot, about four feet above and three feet left of the first piece. About eight feet above the second piece, the leader’s foot popped and he fell. During the fall the leader became inverted and, according to the belayer, struck headfirst on the corner of a flake toward the end of the fall. Both climbers were wearing helmets. The belayer noticed blood coming from the leader’s head and called to him with no response.The belayer lowered the inverted leader four feet to the ground, by which time he was conscious and able to right himself and sit. The second (a physician’s assistant) removed the leader’s helmet and noticed a significant cut at the left temple. The second began basic first aid, and once the leader was able to move, the party went to the emergency department, where four stitches were placed. The leader’s helmet had significant damage, including a crack, a deep indentation, and discoloration throughout the left side.
ANALYSIS
The climbers felt there were two causes of the fall leading to the injury. The primary one was that the leader (with 13 years’ climbing experience) took for granted the relatively easy route and his familiarity with it, and did not place adequate gear. While normally living by the mantra of “place early and often,” in this case the leader had climbed well above his last piece, putting him at risk of striking flakes near the ground. The secondary cause (also due to the party taking the route for granted) was the position of the belayer, who was standing approximately eight feet from the wall and was not tethered in any way. The belayer weighed about 50 pounds less than leader, and when the fall occurred the belayer was pulled into the wall and upward, adding probably eight to ten feet to the fall. (Source: Anonymous online submission by the leader.)</t>
  </si>
  <si>
    <t>Fall on Rock – Inadequate Protection 
Idaho, Sawtooth Mountains, Elephants Perch</t>
  </si>
  <si>
    <t>On July 7, Anna Dvorak, 28, died as a result of injuries from a long leader fall on the third pitch of the Mountaineers Route (III 5.9). Dvorak’s climbing partner had led the first pitch, linking the usual pitch one and most of pitch two into a long lead. She took the lead for the next pitch, passing the normal anchor for pitch two and continuing up the 5.8 third pitch. Somewhere above the mid-pitch traverse to the left, out of sight from her belayer, Dvorak took a long, swinging, inverted fall. She was wearing a helmet but nonetheless suffered a serious head injury.
Two other people heard calls for help and climbed to the second-pitch belay ledge on the route, where they gave first aid to the patient. However, she soon lost vital signs, and after 45 minutes of CPR the climbers gave up trying to resuscitate her. A large, multi-unit rescue team that had already responded to the scene assisted the climbers, then bivouacked near the base of the route and recovered the body the next day. (Sources: Published eyewitness and SAR reports.)
ANALYSIS
According to her climbing partner, none of Dvorak’s protection pulled out during her fall, which suggests she had not placed enough pro to adequately safeguard the pitch. It’s often tempting, especially on longer routes where speed is important, to run it out on terrain that feels easy for you. But placing a few “just in case” pieces can dramatically reduce the consequences of a sudden slip.
Many climbers mistakenly believe that a swinging fall will be slower or have less impact than a straight-down fall; in fact, a pendulum generates just as much speed and impact, and it often increases the chances of hitting an obstacle. Protecting soon after a traverse can mitigate this possibility. In this case, a swing may have contributed to inverting the climber into a headfirst plunge, with disastrous results. (Source: The Editors.)</t>
  </si>
  <si>
    <t>Fall on Rock – Inadequate Protection 
Nevada, Red Rock Canyon National Conservation Area, Dark Shadows</t>
  </si>
  <si>
    <t>On May 6, two teams (Mike and Keith, Chris and Jeff, all experienced climbers) did the full Dark Shadows (5.8, 10 pitches). Mike and Keith topped out about 5 p.m., with the second party trailing 15 to 30 minutes behind. We called home to report all was well, snapped some pics, and scouted the route down. Around 5:45 p.m. we started wondering what was taking our second party so long. We yelled for them and got nothing but echo and wind noise. At 6 p.m. we rigged a rope off a big pine tree to lower down the route and see about Chris and Jeff. As we extended over the edge, we heard calls for help. We scrambled back up, cleaned our gear, and rapped off the tree.
With a 70-meter rope, we were unable to reach Jeff, who had fallen in the middle of the ninth pitch while leading. We built an interim anchor and Mike rapped down to Jeff. He was conscious, standing on a sloping ledge, and had secured himself and rigged a sling for his right arm. He knew his elbow and some ribs were broken. We later learned he had been unconscious and had a broken scapula and cracked vertebrae. (All the climbers were wearing helmets.) He was in a lot of pain and moaned every time he took a deep breath, which we attributed to the broken ribs.
Before falling, Jeff reported, he had decided he did not like a certain nut placement and had moved up a bit to find better pro. When he fell, the nut popped and he went 20 feet to the ledge.
Communication was a problem, with Keith above Mike and Jeff, and Chris below. With much difficulty, Mike was able to ask Chris to untie from his end of their 70-meter half ropes. With even more difficulty communicating, we sent the ropes up for Keith to rig a rappel. This would get us all to Chris’ belay stance in one rappel. We lowered Jeff to Chris and then joined them.
Led by Jeff’s feeling that he could endure the pain, we decided to continue to self-rescue, leaving various pieces of gear until we got to the bolted anchors on the lower pitches. Jeff preferred controlling his own descent on rappel. He was in a lot of pain, but otherwise able to evaluate and communicate as we rigged his raps. We sent one party down for a fireman’s belay and then Jeff would cast off second. (Editor’s note: In the “fireman’s belay,” a climber below the rappel can control the speed of the rappeller’s descent by adding tension to the ropes, making them more resistant to passing through the rappel device.)
Darkness arrived at the top of pitch five, and although we all had headlamps it became harder to find the fixed anchors. We were able to rap to the top of pitch two before the 70-meter half ropes got stuck in the fixed anchors on top of station four. We decided to continue with our remaining 70-meter rope, finally reaching the ground at 1 a.m. We hiked approximately three miles to the car and drove to the hospital in Las Vegas. To our surprise, Jeff was released later the same day.
ANALYSIS
We needed a better communication plan. In Red Rock climbers are often out of sight of the belayer, and voice communication is often difficult to impossible. We had worked out a series of rope tugs to communicate, but backup radios would have been wise.
Our decision to self-rescue, based on how we assessed Jeff’s condition, was the right one. Some members of our team had wilderness medical training, and we all had self-rescue skills, although some not recently practiced. We made several decisions earlier in the day that played out favorably. We planned to stay in reasonable proximity of each other, let others pass if needed (one group did), and when one team reached the top we would wait for the second team. These decisions enabled us to get off the mountain relatively efficiently. (Source: Mike Harris.)</t>
  </si>
  <si>
    <t>Fall on Rock – Inadequate Protection 
New York, Shawangunks, The Trapps</t>
  </si>
  <si>
    <t xml:space="preserve">On Labor Day I planned to lead Thin Slabs for the first time, having only followed the climb once before. We wanted to do the direct start (5.7) and the challenging direct finish (5.7+). I made it through the first hard moves on pitch one clean, with good gear. My buddy led pitch two to the Grand Traverse Ledge. We looked at the direct finish for a while and decided to go for it. I got a good piece in and clipped the first two pins along the rightward traverse under the roof with long runners, then backed down to the corner to rest. I did not clip the last pin since I’d heard it was sketchy and saw it was probably the weakest one.
Once I was ready, I went for it and made the moves all the way out to the end. Just as I brought my right foot up to finish the crux it slipped, my hand came off, and I was swinging in space. We estimated it was about a 12-foot pendulum fall. My right foot hit first—I heard a pop and saw my ankle dislocate. Fortunately, my partner, Skip Thompson, kept a cool head. He lowered me to the ledge, found a long stick as a crutch, and set me up for a lower on our 70-meter rope. As I was lowered, I used the stick to keep my foot off the wall and stay in balance. Once on the ground we called 911. At the hospital, X-rays showed a fracture and dislocation, which the ER doctor reduced. The next day I had surgery to put in three screws.
ANALYSIS
This climb is rated 5.7+, and I have led 5.8 at the Gunks, so it was within my ability. Also, I had followed this climb without falling. Placing one more cam would have limited my swing and probably have prevented an injury. Clipping the last pin might have helped. The good news is that all the gear I clipped held. (Source: Paul Alberti.) </t>
  </si>
  <si>
    <t>Fall on Rock – Inadequate Protection 
Oregon, Smith Rock State Park, Christian Brothers</t>
  </si>
  <si>
    <t>On September 3, Peter Kettering, 61, was starting up what he believed was Revelations (5.9). In fact, he was mistakenly leading the harder climb Irreverence (5.10a). Just before clipping the first bolt, Kettering fell 12 to 15 feet to the ground. Kettering injured both ankles in the fall and was carried to an ambulance.
ANALYSIS
Smith Rock is known for high first bolts. The use of a spotter or bouldering pad before clipping the first bolt is recommended. Many climbers employ stick clips for routes with difficult or high first clips.
While climbing off-route or misreading the guidebook will happen, climbers should be aware of their limits and downclimb if they discover the route is more difficult than expected. (Source: Matt Crawford, Deschutes County Sheriff’s Office Search and Rescue.)</t>
  </si>
  <si>
    <t xml:space="preserve">Fall on Rock – Inadequate Protection 
Oregon, Smith Rock State Park, Christian Brothers </t>
  </si>
  <si>
    <t>Keith Kowalczykowski, 30, was leading Hesitation Blues, a 5.10b face and finger crack, on April 18. He clipped the route’s two bolts, at approximately 15 and 25 feet, then placed a small cam at 30 to 35 feet. He placed a fourth piece (type unknown) and then fell, pulling the fourth piece from the wall. The rope either was not clipped to the cam below or became detached, and the top bolt was too low on the route to keep Kowalczykowski from hitting the ground, after falling at least 40 feet. He suffered a skull fracture and concussion.
ANALYSIS
Kowalczykowski was unable to describe the placement of the third piece after the incident, but it remained on the route and was examined afterward. The piece had been extended with a shoulder-length sling attached to the cam with a carabiner. A second carabiner, intended to clip the rope, was attached to the cam’s sling adjacent to the first biner, suggesting the climber accidentally clipped the sling of the cam instead of the rope. Whether this mistake was made in haste or because the climber was pumped, he might have caught the error if he had glanced at the placement before continuing up the route. Placing additional pro, at shorter intervals, could have prevented a long fall when the top piece failed. (Source: Matt Crawford, Deschutes County Sheriff’s Office Search and Rescue.)</t>
  </si>
  <si>
    <t>Fall on Rock – Inadequate Protection, Inexperience 
New York, Adirondacks, Wallface</t>
  </si>
  <si>
    <t>On August 17, a 23-year-old male climber fell while leading the second pitch of Diagonal (5.8, seven pitches) on Wallface, a 700-foot cliff five miles from the trail- head. The leader had gotten off-route on the broken and bushy second pitch (5.5, with harder variations). Reportedly, he was hanging on a cam and yelling up to other climbers for directions when the cam pulled out. He may have pulled one or more additional protection pieces. He fell an estimated 60 to 80 feet, likely hitting some ledges and “crashing through a small tree island,” which may have slowed the fall and prevented a fatal accident. He was wearing a helmet. The fall stopped 200 feet above the ground, about 40 feet above the top of the first pitch.
Two climbers on the third pitch rappelled to help the patient and his partner. There was no cell phone signal on the cliff, but, fortuitously, a friend of the climbers, watching them from a point near Indian Pass, saw the fall and called for help. A ranger and volunteer climber rescuer were inserted by helicopter near the foot of the cliff and climbed the first pitch to reach the scene, reaching the ledge at 5:20 p.m. A litter was raised to the ledge, and a system was rigged to lower the climber in the litter to the scree slope below.
Additional rangers had arrived on scene, and they helped carry the litter with the injured climber down the scree to an area where a helicopter could hoist the litter aboard and transport the climber to the hospital. (Sources: Climbers and rescuers at the scene, N.Y. Department of Environmental Conservation report, news reports.)
ANALYSIS
According to one of the other climbers on the route that day, this was not only the rescued party’s first multi-pitch climb but also its first trad climbing experience. It would have been better to develop these on shorter routes much closer to the road than a large backcountry cliff like Wallface, where loose or wet rock, route-finding challenges, time pressure, and weather concerns add several layers of difficulty and seriousness to a climb. (Source: The Editors.)</t>
  </si>
  <si>
    <t>Fall on Rock – Inadequate Tree Anchor 
Colorado, Boulder Canyon</t>
  </si>
  <si>
    <t>On August 16, 2014, a guide (uncertified) took four clients (two males and two females in their 20s) to a top-rope climbing area in Boulder Canyon. None of the clients had climbed before.
The clients first did two routes that had anchor bolts with chains at the top. The clients successfully climbed them and were then lowered, being belayed by other clients and the guide.
To set up the third top-rope, the guide used a single anchor: a sling tied around a tree less than six inches in diameter, with a shallow root system. One client successfully climbed the route and was lowered. Another client did the climb and was also lowered to the ground. This same client then tried again, reached the top, and began downclimbing. He was about about 30 feet from the ground when he fell. The guide was belaying him, but the tree came loose and the client (and the tree) fell to the ground.
The climber’s helmet was cracked and bloody, but he was conscious and wanted to get up. After a call to 911, Boulder County sheriff’s deputies arrived in 15 minutes, followed by an ambulance. The injured climber was transported to the hospital, where he was diagnosed with a broken wrist, shattered ribs, and a concussion. His recovery took over a year, and he still suffers some memory loss.
ANALYSIS
Local climbers indicated that they did not use this particular tree as an anchor because of its small diameter, shallow root system, and dry, shallow soil on top of the cliff. The guide was reported to have said that a living tree is OK if it is over three inches in diameter. A minimum of five or six inches is the accepted standard. A very healthy, well-rooted three-inch tree might be considered, but only as a redundant anchor point. The clients and other climbers nearby pointed out that the guide did not test the anchor. (Source: Jed Williamson, from local reports and interview with the injured climber.)</t>
  </si>
  <si>
    <t>Fall on Rock – Inexperience, Inadequate Belay 
Pennsylvania, Birdsboro Quarry, Orange Sunshine Wall</t>
  </si>
  <si>
    <t>On September 27, I took my girlfriend climbing at Birdsboro Quarry. I had been climbing for about five years, but she had never belayed a leader. I quickly showed her how to belay, then led the easiest routes, 5.3 to 5.5, and set up top-ropes so she could climb. She had not brought a helmet, so I loaned her mine. At the end of the day, I decided to sneak in something slightly harder but still well within my comfort zone: Dirty Swing, a 5.7 route on the Orange Sunshine Wall.
There were a few factors that should have deterred me from attempting this last route, including the fact that I had no chalk, I had only that day taught her how to lead belay, and she is about 80 pounds lighter than me, but I was anxious to get in as much climbing as possible.
Without anchoring her to anything, I tied in and started climbing, hardly taking a look up at the route. I made it past the crux and after the last bolt noticed an abnormally long runout before what appeared to be two sets of bolted anchors, one to my left and one to my right. I paused on a tiny ledge about 10 feet up from the last bolt, assessing the options, and the next thing I knew I was falling, probably having slipped on some loose rock. I fell about 20 feet, with my legs outstretched and knees locked, and landed straight onto my left foot on a small ledge. After flipping over, I stopped upside-down a few feet above the ground. My girlfriend had been yanked off the ground and was hanging above me. My left talus had been fractured, with my foot pointing out and to the left at a very gross angle.
First responders from Robeson Township drove me out to a waiting ambulance. I now have plates on either side of my ankle, and I wasn’t able to walk for several months.
ANALYSIS
I disobeyed one of the principles of the Mountaineers’ Climbing Code: “Never let judgment be overruled by desire when choosing the route or turning back.” Despite not having chalk, not knowing anything about the route, and being with an inexperienced partner who weighed much less than me (and was not anchored), I went for it anyway. Midway up the climb, when I looked down and was slightly frightened to see a large loop of rope out from her belay, I simply told her to “make sure to take in some of the slack” and continued on.
Also, if I had read the comments on the Mountain Project page for this route, I would have learned of the two anchors and long runout from the last bolt, and known that the left was the one to go for. Finally, I was insanely lucky not to have hit my head. I always wear a helmet, but this day I had loaned it to my girlfriend because of the area’s reputation for loose rock. (Source: Anonymous report from the lead climber.)</t>
  </si>
  <si>
    <t>Fall on Rock – Loose Rock, Descending Unroped 
Utah, Little Cottonwood Canyon, Gate Buttress</t>
  </si>
  <si>
    <t>On March 29, Emir Alikadic (38) and Thomas Gappmayer (27) had just finished climbing Tingey’s Terror (5.7), a multi-pitch route on the Gate Buttress. After having lunch on top, the two decided to descend via a rappel into Green Adjective Gully, a popular cragging zone on the west side of Gate Buttess. The two traversed toward a set of anchors reached by a short, easy downclimb to a ledge. Just before Alikadic reached the ledge, the large flake he was holding for balance pulled out. He managed to push it out of the way of his chest and legs, but lost his balance and started tumbling backward. He desperately tried to grab rocks or trees as he fell, but to no avail. After falling approximately 50 feet, just before he went over the lip of the cliff, the rope he was carrying on his back in a mountaineer’s coil snagged a feature on the rock and caught him.
Alikadic managed to grab a tree and pull into an alcove just below the lip of the cliff. This alcove contained anchors for the route Mother of Pearl (5.11+), which a party had just finished climbing, leaving a rope through the anchors. He assessed his injuries and found a swollen ankle, blood on the back of his head, loss of skin and bleeding on the hands and forearms, and broken fingernails from clawing at the rock as he fell. The rope suffered multiple core shots and the sheath was melted in several sections, even fusing two strands at one point.
Since Alikadic was conscious and felt he had full mental function, the two decided to self-rescue. Alikadic rappelled the rope set up on Mother of Pearl and got down into the gully, while Gappmayer descended with the help of another climber.
Alikadic was met by several others at the base of the cliff, one of whom happened to be an EMT. She assessed his injuries and suggested he wait for emergency services, but he decided to continue the descent unaided. The climber scrambled and hiked down to the parking lot, where he was met by police and EMTs, who released him after examining his injuries.
ANALYSIS
The fact that this incident didn’t end in a fatality can largely be attributed to luck. The fall could have been mitigated or avoided by roping up for the easy yet semi-technical downclimb to the anchor. The flake that pulled out was identified by the victim and his partner as potentially unstable, mere moments before the accident. His instincts had warned him against touching it, and he had avoided stepping on it, but he didn’t think it would dislodge with the minimal force he placed on it for balance. Whenever there is doubt about scrambling unroped over exposed terrain, or if low-quality rock is present, don’t hesitate to belay a short section.
Alikadic was not wearing a helmet at the time of the accident. He and his partner had taken them off while having lunch, and he had never bothered to put it back on. (It was clipped on the back of his harness and was broken during the fall.) Though his head injury was fortunately only a minor laceration, it could have been avoided had he been wearing his helmet. Rappelling is a frequent cause of rockfall, as climbers move over the rock and maneuver the ropes. Keep the helmet on until safely out of any rockfall zone. (Source: Emir Alikadic.)</t>
  </si>
  <si>
    <t>Fall on Rock – Lowering Error, Inadequate Belay 
Colorado, Eldorado Canyon, The Naked Edge</t>
  </si>
  <si>
    <t>Two experienced climbers, ages 31 and 28, were attempting the Naked Edge (5.11b) in August. The leader of the 5.11a first pitch belayed at a two-bolt anchor and set up to belay the second directly off the anchor with an ATC-Guide device in autoblock mode. After the second took tension to retrieve a stuck cam, he asked to be lowered a few feet before starting to climb again. The leader threaded a sling through the “release hole” of the device and redirected the sling through a carabiner clipped to one of the anchor bolts, so he could release the device and lower the second. In an email to Rock and Ice magazine, the climber said, “It took a lot of pull to get the ATC-Guide to release, but when it did, my partner [started falling]. I grabbed the brake side of the rope, but that didn’t help. I just got burns on my hand.... My partner stopped when he hit the ledge. I don’t think the belay system did much other than slow him down.” The second climber was lucky to escape with a minor concussion, abrasions, and bruised heels. (Source: Rock and Ice magazine.)
ANALYSIS
It is very difficult to control the speed when releasing an autoblocking belay device to lower in this fashion. As the manufacturer recommends, the belay must be backed up when the device is used in autoblock (guide) mode to lower a climber. This can be done either with a friction hitch connecting the belayer to the “up” rope (brake-hand side) running through the redirect (as shown in the illustration on the previous page) or by using a Munter hitch or a second belay device to belay the “up” rope off the belayer’s harness with one hand, while releasing the autoblock with the other hand and/or body weight. These techniques should not be learned on the fly. Practice them with real-world loads and full backup before relying on them to lower a climber. (Source: The Editors.)</t>
  </si>
  <si>
    <t>Fall on Rock – No Anchor on Top 
Washington, Dishman</t>
  </si>
  <si>
    <t>Andrew Bower, 26, had taken it upon himself to replace worn bolts at this popular granite crag near Spokane with new stainless-steel gear. On November 6, he headed out alone to continue the project. His family went looking for him after he didn’t return home that night and found his body at the base of the cliff.
Investigators found trampled moss and pine needles atop the cliff and believe Bower may have slipped as he approached the edge to fix a rope. He had not yet taken any gear out of his pack and was not wearing a harness. (Source: News reports and Rock and Ice magazine.)
ANALYSIS
There was a similar incident in 2015 when an unroped climber fell from the top of a cliff in Colorado. Especially in sport climbing areas, where the anchors usually are placed below the lip of the wall, the terrain at the top may be untraveled, loose, and slippery, and anchors can be difficult to reach from above. Placing a temporary anchor and tying in or rappelling to reach the main anchor would prevent most accidents like this one. (Source: The Editors.)</t>
  </si>
  <si>
    <t>Fall on Rock – Protection Pulled Out 
Colorado, Boulder Canyon, The Boulderado</t>
  </si>
  <si>
    <t>On March 16, in the early evening, I was climbing at the Boulderado. As a moderately experienced climber, but new trad leader, I attempted to lead Jam It (5.8- ). This single-pitch route passes a small roof with a great hand-size crack. After placing a cam vertically in the crack, I pulled up over the roof and bulge to a small shelf. While squatting on this ledge, with one hand gently jammed in the crack, I attempted to place a nut. As I attempted to set the nut, it pulled out. The unexpected jerking motion resulted in enough momentum to pull me off the ledge, resulting in a significant fall of roughly 15 to 20 feet, including slack and rope stretch. I slammed into the wall below the roof on my right flank and hip, coming to a stop about eight to ten feet above the ground.
The impact resulted in significant pain and bruising to my pelvis and right, lower kidney area. X-rays and a CAT scan revealed no fractures or severe internal bleeding, but I did have bruising, abrasions, and lacerations. (Source: Anonymous report to Accidents website.)
ANALYSIS
Overconfidence on a relatively flat, wide ledge resulted in a lapse of attention. It’s not uncommon for a nut to pull out when you’re setting it. Anticipate this possibility and place nuts from solid holds in a well-balanced position. A light tug is usually enough to assure the piece—and the climber—stays put. (Source: The Editors.)</t>
  </si>
  <si>
    <t>Fall on Rock – Unable to Clip Anchors, Inadequate Belay 
Kentucky, Red River Gorge, Drive-by Crag</t>
  </si>
  <si>
    <t>During the early afternoon on October 17, some friends and I were climbing at Drive-By Crag. My friends didn’t have much outdoor climbing experience. Over a couple of days, I had been watching Jake belay his partner, and I felt confident that he paid attention and was managing the rope appropriately.
I had attempted to lead Breakfast Burrito (5.10d) on an earlier visit. With this knowledge, I made it past my original high point, clipped the last draw before the chains, and shook out before finishing. I couldn’t get into a good position to clip the chains, and I spent a fairly long time on a somewhat bad hold and began to tire. I was about four feet from the chains and began to evaluate whether I should try to clip or if I should take the fall. I opted for the fall, yelled “Falling!” and making sure my feet were clear from the rope.
Instead of falling cleanly, I slammed into the rock knee-first, fracturing my left kneecap. I was lowered to the ground, where climbers assisted me and an ER nurse monitored my condition. I was carried out to our vehicle and driven to the ER in Irvine. A few days later, I saw an orthopedic surgeon who decided on a surgery that would repair my patellar tendon and remove bone fragments.
ANALYSIS
According to the others, Jake took in slack and braced himself for a hard catch. He is about 45 pounds heavier than me, and he said he never left the ground while catching my fall. If Jake had adequate slack in the system, or had jumped into the fall, my injury may have been avoided. I spoke with him after the accident, and he noted that he was unfamiliar with the concept of a “soft catch.” He stated that he thought the belayer was automatically falls on lead his partner gets pulled up. Additionally, when he belayed his partner, she would yell at him to keep the rope tight. I realize now that when I was watching Jake to evaluate his belaying abilities, I never watched him catch a fall. Whenever he was lead belaying on our trip, everyone was climbing easier climbs well below their abilities. I shouldn’t have made assumptions about what my partner knew and didn’t know. (Source: Grant Warman.)</t>
  </si>
  <si>
    <t>Fall on Snow – Inadequate Equipment 
Montana, Glacier National Park, Lithoid Cusp</t>
  </si>
  <si>
    <t>On June 27, experienced mountaineers Jack Beard (60) and David Steele (27) attempted a new route to the Lithoid Cusp, a dramatic spire atop the large east- facing wall between Ipasha Peak and Mt. Merritt. Their route involved much scrambling to reach a steep snow couloir that led another 800 feet to the ridgeline. The two continued unroped up the snow, using ice axes and crampons. At 11:30 a.m., about halfway up the couloir, Beard slipped in the soft snow and slid to the bottom of the couloir, continuing over rocks and a cascade of snowmelt until he came to a stop on a small outcropping after sliding about 600 feet.
Steele climbed down to his partner, who had fractures in his ribs, spine, and right forearm, as well as a concussion. He built a platform where Beard could rest, anchored him, marked the area with a high-visibility yellow tent, and prepared Beard to spend the night. At 2 p.m., he left for help, reclimbing the snow couloir to the ridge and then descending the far side toward Mokowanis Lake. At 5:45 p.m. he found a hiker with an InReach satellite communication device who was able to send a message requesting help. Steele arranged to meet a ranger who would hike in his direction, and they connected at 8:15 p.m. Rangers called for a helicopter rescue. A Two Bear Air Rescue helicopter lowered a crew member to Beard’s ledge, picked him up, and transported him to the valley and an ambulance.
ANALYSIS
By email, Steele described the climbers’ decision-making before and during this incident: “In the wake of the accident, both Jack and I spent a bunch of time talking and considering what we could have done differently. The trip placed diverse needs on our gear and ourselves: overnight gear, a complete alpine rack, two ropes, food and fuel, plus snow climbing equipment. We went about as light as we felt comfortable, which meant crampons and one ice tool each. We agree that two tools would have been more secure and could have prevented Jack’s slip. His ice tool was especially compact—it worked well for piton use, but that meant it wasn’t suited to self arrest. An axe with a more alpine-style pick and longer handle would have been a better choice.
“Unseasonably hot weather at the time of the accident meant that the snow surface wasn’t even close to refreezing at night; it’s unlikely that an earlier start would have yielded more consolidated snow. Protection in the rock along the snow couloir was poor at best, and we elected not to carry a stack of pickets to make running protection. Because we couldn’t protect the climb, our opinion was that roping together just endangered both climbers. We elected to solo both the rock and the snow based on our comfort levels.
“It’s worth mentioning that Jack is back out in the mountains and we’re still climbing together.” (Sources: David Steele and Jack Beard.)</t>
  </si>
  <si>
    <t>Fall on Snow – Inadequate Equipment 
Oregon, Mt. Hood, South Side</t>
  </si>
  <si>
    <t>On January 7, while descending the South Side Route, at about 9,700 feet, Edward Trompke, 62, fell and slid about 200 feet, injuring his shoulder. His son, climbing with him, alerted authorities with a 911 call, saying the fall was caused by a loose crampon.
Teams from Portland Mountain Rescue and American Medical Response lowered the subject in a litter to the ski area, where Timberline professional patrollers transported the climber to an awaiting ambulance.
ANALYSIS
For crampons to be safe and effective, they must be properly sized and firmly fastened to the climbing boot, and straps and clothing must be tightened or secured so they can’t cause the climber to trip and fall. After crampons are donned, kicking them against hard snow and rapping the sides with an ice axe can help determine if they are securely attached. (Source: Jeff Scheetz, Portland Mountain Rescue.)</t>
  </si>
  <si>
    <t>Fall on Snow – Inadequate Protection 
Colorado, Rocky Mountain National Park, Deep Freeze</t>
  </si>
  <si>
    <t>On March 31 we began the direct start of Deep Freeze, a rock chimney (M5-6) that finishes on a low-angle snow slope in a broad gully. This leads to a shelf before rambling ice and a final ice pillar (WI5-6). My partner started up the chimney and found good protection before disappearing above some chockstones. I gradually fed out rope until suddenly a loud rumble flew over me and the rope pulled tight. I turned to see my partner on the snow below, partly suspended by the rope, which was wrapped around the right leg.
I immediately escaped the belay, rapped down to my partner, freed the leg from the rope, and set up another anchor to get us down the approach slope (about 100 feet of steep snow) to a wider snow platform where our packs were. My partner said that near the top of the snow gully, a large snow mushroom had collapsed from underneath, which caused the fall. The slide and fall distance likely totaled more than 100 feet.
My partner was in pain but was able to walk slowly with assistance. Unsure of spinal injury, we called for rescue. A climber passed by the area and provided us with additional help. About five hours later, two park rangers arrived. Several more hours passed before the rest of the rescue team arrived and set up a litter to lower my partner down the talus field. Nine hours passed from our first call for rescue until my partner got airlifted. The injuries included concussion, sprains, fractures, spinal injury, lacerations, and abrasions, but my partner was expected to make a good recovery.
ANALYSIS
Two weeks later, I returned with another partner to recover the gear that we had left behind. I found the last pieces of gear my fallen partner had left: a small cam backed up by a nut. It was clear that the cam took all the force of the fall, since it was bent pretty severely. But it held. Reclimbing this pitch, I set up an intermediate belay above the chimney before starting up the low-angle snow slope. As I climbed, I was hyper-vigilant about looking for additional protection opportunities. Though I spent an inordinate amount of effort looking, even digging in the snow close to the rock, I could not find any reliable protection. One possibility may have been a picket, but this would be unusual gear to carry for a hard ice climb and for Rocky Mountain National Park’s winter snow conditions. Another possibility could have been protection way off to the left, halfway up the slope. The only protection I found below the collapsed snow mushroom was a cam in a flared, icy crack—this was definitely “mental” protection.
Alpine climbing is always a balance between speed and risk. We try to move light and fast while mitigating risks. My partner and I are both experienced climbers, and we decided that the low-angle snow slope presented a manageable risk. In this case, we were mistaken. (Source: Anonymous partner of fallen climber.)</t>
  </si>
  <si>
    <t>Lowering Error – Inexperience, Communication Issues 
Colorado, Pikes Peak</t>
  </si>
  <si>
    <t>On August 22 a female climber (age 39) was injured while being lowered from the anchor after top-roping a trad climb. She was in a climbing party of five exploring a granite crag near the Crags Trailhead. Just below the anchor, it was necessary to lower over a large overlap to reach the slab below. As she pushed off the lip, the climber free-fell to the slab, approximately eight feet down, fracturing the calcaneus and talus bones in her heel and ankle. The climber and belayer (age 29) had met through an online post and had not climbed together before the day of the incident. (Source: Mountain Project.)
ANALYSIS
This incident was discussed at length on a Mountain Project forum. The parties involved disagreed about the causes and conclusions. The analysis below outlines general actions that can be taken by climbers and belayers to avoid this type of incident.
In this particular incident, the source of slack in the system cannot be determined definitively, and likely resulted from a combination of factors. Slabs and other rock features can create friction in the system that make it difficult to feel the weight of the lowering climber (or can disguise the fact that the climber has unweighted the system). Before lowering over the lip in this incident, the climber expressed that she hesitated, a pause that the belayer stated he did not feel and may have caused slack to be added. While lowering, the rope can shift over features, suddenly creating slack. When lowering from a slab (little weight on the rope) to vertical or overhanging rock, some rope stretch should be anticipated, and a pendulum swing may also result. For all of these reasons, a belayer should anticipate sudden additional force while lowering over a roof, overlap, or corner, or anytime the climber is out of view. If the climber unweights the rope by standing or grabbing the rock, the belayer should take out any slack in the system and sit in the harness until the climber communicates that he or she is ready to continue lowering. This minimizes rope stretch once lowering recommences.
The climber should clearly and loudly communicate with the belayer anytime he or she unweights the rope or needs to maneuver around an obstacle. Once the climber is ready to resume lowering, a hard “take” should be requested to eliminate any stretch or slack that could be introduced into the system. On lower-angle or vertical terrain, when the belayer is out of view, consider a rappel descent instead of lowering.
Prior to climbing, the belayer and climber should discuss the climb and the descent to understand the particular risks of the route and to communicate preferences. This is especially important when climbing with new partners or strangers. (Source: The Editors.)</t>
  </si>
  <si>
    <t>Lowering Error – Inexperience, Communication Problems 
Colorado, Turkey Rocks, Turkey Perch</t>
  </si>
  <si>
    <t>On February 7, a female climber with two years of climbing experience executed a slow but clean lead of Left Handed Jew, a 5.7 trad route. I was top-rope belaying a climber 20 feet to the left of their route. During the climb, several observers noted that verbal communication between the lead climber and her belayer (the climber’s boyfriend, also with two years of experience) was mildly problematic, requiring repeated back and forth exchanges to clarify communication. When she reached the top of the climb, the leader set up a gear anchor.
At this point, the climber and belayer began discussing a descent/lowering plan for the first time. The leader and belayer were not in visual contact, due to the rounded, sloping terrain at the top of the route. The belayer suggested that he “just climb it,” so that they could get down and eat lunch. I correctly inferred his intention to be that she pull up the rope and give him a belay from the top of the route, followed by a short walk-off. This, however, was not understood by the leader. The belayer took the leader off and called “off belay.” A moment later, we heard a crashing sound and looked to see the climber rapidly tumbling down the wall. We shouted for the belayer to stop the fall, and he managed to grab the rope bare-handed, arresting the climber 15 feet from the ground.
The belayer was unable to lower the climber further due to a very high amount of rope drag. I lowered my climber to the ground, climbed up to the injured climber, and pulled her down by body-weighting her harness.
The response from the climbers at the crag was composed and effective, with approximately a dozen climbers organizing to aid the victim, several with wilderness first responder training. The climber was neurologically intact, denied impacting her head (she was not wearing a helmet), and was found to have a small, bleeding puncture wound on her buttocks. She reported pain in the arm, back and the sacrum. Though able to walk unassisted briefly, persistent lightheadedness resulted in the decision by local fire department personnel to evacuate by helicopter. The injured climber was later diagnosed with a fractured sacrum. (Source: Mark Williams, R.N.)
ANALYSIS
This incident could have been avoided easily by discussing the climb and descent options and agreeing on a plan before the climber left the ground. When communication is difficult, simple climbing commands and using each other’s names will reduce confusion. Before lowering, ensure that you are on belay before removing your direct connection to the anchors. Have your belayer pull out any slack in the system so it is obvious he or she is holding your weight. Friction in the system might make it difficult to know that you are on belay, so you can control the descent by grabbing the rope that runs between the belayer and the anchors, and feeding it through the anchors until the belay is visually confirmed.
In this incident, the belayer was able to arrest the fall by bare-handing the rope without burning his hands even slightly. I later seconded the route on their rope in order to clean their gear. I cleaned a total of 17 cams on a 70-foot route with less than ideal use of extensions. The amount of rope drag was truly unusual for such a short climb, but likely prevented a ground fall. (Sources: Mark Williams and the Editors.)</t>
  </si>
  <si>
    <t>Rappel Error 
California, Yosemite, El Capitan, The Nose</t>
  </si>
  <si>
    <t>On May 27, five climbers had gathered near Camp VI on the Nose—a team of two and a team of three had been climbing alongside each other over the previous days. A member of the team of three was leading midway up the Changing Corners pitch, above Camp VI, when a piece of gear dropped and landed on a small ledge, roughly 25 feet below Camp VI. In a quick conversation, Tyler Gordon, a member of the team of three, decided to rappel to the gear and retrieve it. The team witnessed Gordon lean back and then fall from the Camp VI ledge. He fell to the end of the rope, landing at Camp V. The leader immediately lowered to Camp VI and then continued to Camp V.
It was obvious to him that Gordon had died from injuries sustained in the fall, and the leader called YOSAR to initiate assistance with the recovery. A team of rescuers was flown to the top of El Cap, along with 2,400 feet of rope and equipment to rig two lines for accessing Camp V, which is roughly 1,000 feet below the rim. Two lower and raise operations were completed just before darkness to get the team off the wall.
ANALYSIS
In an accident like this, it can be hard to determine exactly what happened. To the best of the team’s knowledge, Gordon unclipped from his tie-in point at the anchor before falling from the Camp VI ledge. His belay device, a Grigri, was seen clipped to his harness and closed shut, so he either fell before attaching the device to the rope or assumed the device was rigged properly when it was not.
As climbers we often change our personal anchor or tie-in when switching locations at ledges, rigging rappels, changing over from jugging to belaying, or trying to clean up clusters at belays. On big walls, after days of hanging in a harness, ledges become places to relax—and thus may lead to moments of inattention. Whenever you switch from one point of attachment to another (for example, from the anchor to a rappel device), make sure that you are secure on your next attachment before unclipping. It is good practice to check untested systems with a backup before committing to them. Look out for your partners too. (Source: NPS ranger Brandon Latham.)</t>
  </si>
  <si>
    <t>Rappel Error 
Georgia, Pigeon Mountain, Rocktown</t>
  </si>
  <si>
    <t>Suzanne Huffman (40) was climbing with a church group on October 10. While rappelling, she fell 30 feet to the ground and died from her injuries. One of her sons, who witnessed the accident, told reporters, “She was getting ready to go down and the device was clipped into the rope, and it was unhinged just enough for the rope to slip out.” (Source: News reports.)
ANALYSIS
Although it’s unknown what caused this climber to become detached from her rappel ropes, the incident is a reminder of the importance of a safety check before every rappel. Both you and your partners should double-check the anchor, make sure both ends of the rope(s) reach their intended destination, be sure the rappel device is set up correctly and the rappel carabiner’s gate is locked, and assess the need for a backup and/or blocking knots in the rope ends. (Source: The Editors.)</t>
  </si>
  <si>
    <t>Rappel Error – Darkness 
California, Yosemite Valley, Washington Column</t>
  </si>
  <si>
    <t>On October 30, at approximately 8:45 p.m., Yosemite Dispatch received a report that a climber, Ethan Gillett, had fallen 100 to 200 feet from the South Face Route (V 5.8 C1) on Washington Column and landed on Dinner Ledge. Another climber, a Wilderness First Responder, confirmed that Gillett was unresponsive, not breathing, and pulseless and had sustained injuries not compatible with life. Based on this report, park medical control concurred that Gillett was deceased and a recovery operation was delayed until the next morning. The other climbers at Dinner Ledge—seven in all, including Gillett’s partner, Joshua Schultz—decided to rappel off that night, leaving behind fixed lines to Dinner Ledge. A small team of rescuers hiked to the base of the route to help them down to the valley floor.
The next morning the recovery team climbed to Dinner Ledge. Gillett lay about 20 feet up and left of the main part of the ledge, in a group of large boulders near the start of the route Southern Man. He was wearing a helmet and a rappel glove on his right hand. A Grigri was attached to the belay loop of his harness via a locked auto-locking carabiner. There was no indication of incorrect rigging.
The previous day Schultz and Gillett had climbed the first three pitches of the South Face to Dinner Ledge. They bivouacked there and, according to Schultz, began climbing the remaining eight pitches to the summit the morning of the incident, leaving their bivy gear at Dinner Ledge. After topping out near sunset, they began rappelling the route, intending to retrieve their gear and continue to the base in the dark. This is a common strategy for parties not wanting to haul gear up the route; it also avoids the slippery scramble with large packs down North Dome Gully, the alternate descent from the summit.
Schultz was having problems with his headlamp so Gillett went first in order to find the rappel stations using his functioning headlamp. When they reached the anchor for pitch six they found fixed lines belonging to a party that was now bivouacked on Dinner Ledge, two rappels below. Gillett yelled down to the climbers, asking for permission to use their fixed lines, and the climbers agreed. Gillett and Schultz coiled their ropes and began rappelling a fixed blue rope. Gillett went first to the pitch five anchor, followed by Schultz.
As Schultz arrived at the pitch five anchor, Gillett stated, “Alright, I am going to rap,” and he began rappelling another fixed blue rope. Shortly thereafter, Schultz heard him yell briefly, followed by a loud crash a couple of seconds later. Schultz called to Gillett. There was no response, but a voice on Dinner Ledge said, “CPR.” He pulled up the blue line Gillett had rappelled and discovered that it was only a 40-foot, unknotted tail strand of the same blue rope they had just used to rappel pitch six; this rope had been tied off at the pitch five anchor, leaving the strand hanging below.
Schultz realized Gillett must have rappelled off the end of the rope. He found another rope fixed at the same anchor, white in color, and asked the climbers on Dinner Ledge if it reached them. They responded affirmatively, so he rappelled this line to the ledge.
ANALYSIS
Fixed lines are common on popular wall routes in Yosemite. They can make your descent faster, easier, and even comforting, giving you a sense of being home before you get there. But those factors also breed complacency, leading to shortcuts in procedure and loss of discipline. We don’t know what went through Gillett’s mind as he started his final rappel, but it’s clear that he missed some steps—steps that were especially important in the dark. Had he noticed that the rope below him was unusually lightweight, or asked the climbers on Dinner Ledge to confirm the rope reached them, or paused to check the rope below him as he rappelled, this accident might have been prevented. (Sources: NPS rangers Brandon Latham and John Dill.)</t>
  </si>
  <si>
    <t>Rappel Error – Hair Caught in Rappel Device 
Colorado, Vallecito, Lemon Reservoir</t>
  </si>
  <si>
    <t>It was a beautiful morning on Memorial Day weekend. We had the best spot to camp for the Lemon Reservoir crag. One party already had passed our camp, head- ing into the canyon to the routes. Our group was just finishing scarfing down our bacon and eggs when we heard a female cry of sheer pain. We immediately took off in a dead sprint to the bottom of the routes.
Upon getting to the routes, we could see a girl (mid-20s) dangling from her hair in her ATC (she was rappelling a route). I sprinted back to camp to grab another rope and my harness. When I got to the top of the cliff, her partner had already rigged a rappel and lowered to assist. He put a prusik above her ATC and attached a sling. The woman was able to stand in the sling, releasing her hair from the ATC. Her helmet was dangling from her harness the whole time. When we returned to our camp, we could think of nothing more than the fact that if the helmet had been worn the hair could have been contained to the back of the head and out of the way. This may not be a brain buster, but helmets matter! (Source: Dillon Parker.)
ANALYSIS
While a helmet may have helped keep the hair away from the device in this case, it does not ensure the hair is contained, especially for climbers with long hair. Keeping hair secured in a braid or bun, at the back of the head, is the best way to reduce the risk of it being pulled into the device by the rope while belaying or rappelling. Fortunately for this woman, the top of the route was accessible by foot and several climbers at the crag were proficient in rescue techniques. (Source: The Editors.)</t>
  </si>
  <si>
    <t>Rappel Error – Inadequate Equipment, No Backup 
Vermont, Green Peak, Bat Caves</t>
  </si>
  <si>
    <t>On October 21, GR, a 45-year-old male from Vermont, and TW, a 43-year-old male, went to Green Peak near Dorset to climb in the Bat Caves area. They hiked to the top of a 40- to 50-foot cliff, where they used a static line to anchor themselves as they set up a top-rope anchored to a pair of bolts.
After completing the setup, the men decided to rappel the steep face rather than take the trail back to the base of the cliff. GR went first, even though he was the less experienced climber. He threaded their 7mm dynamic rope through his belay device, a Black Diamond ATC. His partner observed that the rope was too thin for the ATC, and suggested that GR add a second carabiner for additional friction, since he wasn’t using a friction hitch or other backup. However, GR proceeded to rappel with a single carabiner connecting the ATC to his harness, and he started the rappel by jumping away from the cliff. As he dropped out of sight, TW heard him yell. Rather than rappel, TW descended the trail to the base and found his friend dead, with severe head trauma. GR was not wearing a helmet.
ANALYSIS
This accident was caused by improper use of equipment and inadequate rappel backup, which stripped GR of any ability to control his speed or stop his descent. Black Diamond recommends the ATC be used only with ropes that are 7.7mm or thicker (up to 11mm). As his friend suggested, GR could have clipped a second carabiner through the bights of the rappel ropes, adjacent to his main locking carabiner, creating additional friction in the system. He also could have employed a backup below the belay device by tying a friction hitch—a klemheist, Prusik, or autoblock—with a piece of accessory cord. Alternatively, he could have rappelled after his more experienced partner, who could have given GR a fireman’s belay by tensioning the ropes from below to control his descent.
GR initiated the rappel by jumping out and away from the cliff, instead of proceeding slowly until he was confident that his rappel setup was adequate to control his speed. We do not know whether GR tested his setup while still safely anchored; if he had, he might have noticed the lack of friction in the system before untethering from the anchor. (Source: Neil Van Dyke, Search &amp; Rescue Coordinator, Vermont Department of Public Safety.)</t>
  </si>
  <si>
    <t>Rockfall 
Utah, Little Cottonwood Canyon, Pfeifferhorn</t>
  </si>
  <si>
    <t>During the afternoon of February 1, Susan DeBruin (30) and Derek DeBruin (27) hiked in to Maybird Gulch above Little Cottonwood Canyon and established camp with the intention of climbing the Pfeifferhorn (a.k.a. Little Matterhorn Peak) the following day. A small amount of snow fell overnight, accompanied by winds of perhaps 40 to 50 mph. The following morning the party waited for the warmth of sunrise and then left camp around 7:30 a.m. to attempt the north ridge, approaching via the snow couloir on the east side of the ridge.
Once on the ridge, Derek established a belay in anticipation of the terrain above, largely 4th-class to low 5th-class rock, blanketed with snow and occasionally coated with verglas. The pair donned crampons and Derek began leading a series of short pitches (50–75 feet) up ledges and corners. After leading the fourth pitch, Derek established a belay and Susan began climbing.
Moments after she stepped off the ledge, she was struck by a rock on the top of her helmet. While startled and injured, she was coherent and shouted to Derek. They agreed the simplest plan would be for her to climb the 50 feet to Derek, and he could then inspect her injuries.
Susan arrived at the belay a few minutes later. Her cervical spine was free of pain, she had no sensory or neuromotor deficits, and she was completely responsive. Two of her teeth were chipped, one was cracked, and her tongue was badly bitten. She reported general pain in her teeth and jaw, and her neck muscles were stiff and painful. Her helmet suspension was completely undone, and the helmet shell had a large gouge in it.
The party rappelled from their belay stance off the east side of the ridge into a couloir. Given the low snowpack in the Wasatch that year, this couloir was barely filled, with about 10 to 15cm of faceted snow atop rock slab. Another rappel placed them in downclimbable terrain. Given the relatively slow pace of the descent, Derek became quite chilled and developed minor frostbite in a few toes. Once at camp, the two took a break and warmed up. The pain prevented Susan from eating, but she was able to drink. They then struck camp, hiked back to the trailhead, and found a dentist.
ANALYSIS
The north ridge is the most popular technical climbing route on the Pfeifferhorn and is the cleanest option available, but is still fraught with detached granite blocks and unstable sections. Consequently, most parties attempt the route during the winter, when the rock is often frozen in. Given the low snowpack that winter, the route may have been looser than normal. It is possible that spontaneous rockfall occurred, but it seems most likely that Derek dislodged a rock when he tensioned the rope to belay Susan from above.
In this terrain, the team could have traveled without a rope or simul-climbed, but this would not eliminate the risk of rockfall or loose holds causing a serious fall. The best solution in such a scenario is likely traveling on a shortened rope for small distances (perhaps 10 or 15 feet at a time) and establishing quick but adequate belays for the follower, keeping in mind the danger of falling ice and rock when choosing a belay location. (Source: Derek DeBruin.)</t>
  </si>
  <si>
    <t>Rockfall – Inexperience 
Oregon, Smith Rock State Park, Picnic Lunch Wall</t>
  </si>
  <si>
    <t>On March 14, a large group of climbers from the Yale University Climbing Club was climbing at Smith Rock. Two climbers headed up Voyage of the Cow Dog, a three- pitch 5.9. One of them (age 20) was following the third pitch when he dislodged a microwave-size block above shoulder level. The rock fell and lacerated his right lower leg to the point where a bone was visible. He was unable to rappel without assistance, so the climbers called 911 for help. Rescue teams responded and assisted with the rappel.
ANALYSIS
Voyage of the Cow Dog does not see the same level of traffic as many of Smith Rock’s routes, and the Picnic Lunch Wall is known for having some poorer rock. This climber had little outdoor experience and thus likely had limited experience with loose holds. Test holds by rapping on them with the palm or knuckles, listening for hollow sounds and watching for movement. With suspect blocks, always pull down and not out. (Source: Matt Crawford, Deschutes County Sheriff’s Office Search and Rescue.)</t>
  </si>
  <si>
    <t>Stranded – Climbing Alone 
California, Yosemite Valley, El Capitan, Tangerine Trip</t>
  </si>
  <si>
    <t>On June 17, Yosemite Search and Rescue responded to a 6 a.m. request for help from a solo climber on pitch 15 of Tangerine Trip (VI 5.7 A3/C3). He reported that he had lost partial use of both hands and that completing the climb was no longer viable. The climber had previously taken a full rest day, hoping this would resolve the problem, but the issue persisted and he made the decision that assistance was needed. Up to this point, he had been on the wall for seven days.
YOSAR mobilized at 7 a.m. Once in position at the top of the Trip, a spotter in El Cap Meadow assisted the team in establishing a line down to the climber’s position. A rescuer was lowered to the climber to help him secure his equipment in a haul bag and break down his portaledge. After the climber’s injuries were assessed and equipment secured, the climber and rescuer were raised to the top of El Cap. Rescuers descended with the climber, walking down to the top of the East Ledges. Due to the nature of the climber’s injuries, he was lowered down a couple of steep sections of the descent, and a series of assisted lowers was conducted down the standard East Ledges rappels.
ANALYSIS
Climbing El Cap solo is obviously far more difficult than climbing in a team. Running into issues alone can immediately halt your progress and leave you stranded. In this case, the injuries to the climber’s hands could have led to more serious injuries while trying to climb out or descending on his own. Careful consideration of contingency plans while solo climbing is always prudent, including carrying extra food and water for unplanned situations. (Source: NPS Ranger Brandon Latham.)</t>
  </si>
  <si>
    <t>Stranded – Climbing Alone 
Colorado, Boulder, Second Flatiron</t>
  </si>
  <si>
    <t>On March 6 a solo climber attempted Call the Copps, an ephemeral ice climb (WI3 M3) on the east face of the Second Flatiron. When he found the route deteriorating in warm weather and threatened by falling ice, he instead climbed mixed terrain near the most popular rock route up the face (5.0) until he reached a point where he felt he couldn’t climb up or down. Fearing a fall, he called for help and Rocky Mountain Rescue assisted his escape from the face. (Source: News articles and first-person report at MountainProject.com.)
ANALYSIS
Although the climber started fairly early (he called for help around 9 a.m.), conditions change rapidly on these sunny faces. The ability to judge conditions and willingness to turn around—integral to successful alpine climbing—apply no less on “practice climbs” within shouting distance of a small city. (Source: The Editors.)</t>
  </si>
  <si>
    <t>Stranded – Darkness, Inadequate Communication 
North Carolina, Hanging Rock State Park, Moore's Wall</t>
  </si>
  <si>
    <t>After completing one climb on September 17, Eli Huneycutt (20) and Will Apple (36) began climbing Zoo View (5.7+), a classic two-pitch route. Huneycutt successfully led the first pitch to the Crow’s Nest belay ledge. Apple began the second pitch, but was unable to negotiate a roof section. It was becoming dark and the pair decided to retreat. Apple left some gear under the roof so he could retreat to the Crow’s Nest. From here they were able to rappel to the ground.
Before leaving the area, they decided to retrieve the gear they’d left behind. They scrambled to the top of the route and set up a rappel with their 70-meter rope. Apple descended over the roof and then realized the doubled rope (with rope ends knotted) was too short to reach the Crow’s Nest. Huneycutt noted, “All of a sudden he says, ‘I’m at the end of my rope, literally’.... I really got scared at one point where he was able to touch the rock wall and was able to stand up. I felt the weight go off of the rope and yelled down to him, ‘Are you still there?’”
The confused communication caused Huneycutt to call rescuers and say he and his climbing partner were stranded on Moore’s Wall, when in fact Apple had already begun a self-rescue. Apple executed a leg wrap with the remaining rope to halt his rappel and was able to retrieve the gear left behind. Using the equipment he had with him (mostly slings and carabiners), he was able to ascend the rope more than 100 feet, taking approximately one hour to rejoin Huneycutt. They met rescuers as they were walking out the trail. (Sources: Will Apple, news reports.)
ANALYSIS
Climbers should familiarize themselves with descent routes and equipment requirements before attempting an unknown descent. A second rope would have been helpful in this situation, along with a headlamp. (Apple was able to use his smartphone as a light source.) In most cases, attempts at self-rescue should be exhausted before calling for rescue. With some effort and improvisation, Apple successfully got himself out of a difficult spot. Once they were both on top, the climbers should have called back to inform rescuers they were safe. (Sources: Will Apple, Karsten Delap, Aram Attarian.)</t>
  </si>
  <si>
    <t>Stranded – Exposure, Weather 
Washington, Mt. Rainier</t>
  </si>
  <si>
    <t>On June 11, Kyle Bufis, 25, and his partners, Derek Gavelis and Mathew Wiech, topped out on the challenging Liberty Ridge route on the north flank of the mountain. After reaching Liberty Cap, the trio got caught in high winds and whiteout conditions. They decided to hunker down in a crevasse near Liberty Saddle, the broad col at over 14,000 feet between Liberty Cap and Rainier’s main summit, and wait out the storm. They soon realized they’d left their stove behind while resting earlier. Bufis offered to retrieve it and left the crevasse. He never returned. The other two climbers sent a text message asking for help, and on June 12, unable to find their partner, they downclimbed in high winds to Camp Schurman and met rangers there. Bufis’ body was located the following day, “several hundred meters” from where he was last seen. (Sources: Mt. Rainier National Park and news reports.)
ANALYSIS
Although it was admirable to volunteer to retrieve the stove, Bufis and the team would have been better off remaining in the relative shelter of the crevasse until conditions and visibility improved. The exact circumstances of his fate are unknown, but it’s likely Bufis simply got lost in the whiteout, in an area of the mountain with few landmarks, and succumbed to exposure. (Source: The Editors.)</t>
  </si>
  <si>
    <t>Stranded – Late Start, Darkness, Failed to Follow Directions 
Colorado, Eldorado Canyon, Redgarden Wall</t>
  </si>
  <si>
    <t>My climbing partner and I (ages 33 and 30) arrived at Eldo early on March 29, intending to climb Swanson’s Arête, a multi-pitch 5.5. We got to the base around 10 a.m. There was a very inexperienced party starting the first pitch of an adjacent route when we arrived. They were knocking down lots of rocks, so we waited for them before starting up the West Chimney approach pitch. My partner led the first pitch, and then a free soloist asked me if he could climb through, which I allowed. Due to all these delays, we were not both on the ledge from which the actual route starts until sometime after noon.
I had climbed other 5.5 routes in Eldorado Canyon, but Swanson’s Arête felt significantly more difficult, which led to delays. We made it to the summit of Lumpe Tower around 7 p.m. In late March the sun was just beginning to dip behind the mountains, and the impending darkness created a sense of urgency. We reached a notch below the summit block and discussed our options. My partner had seen another party get ropes stuck on the Dirty Deeds rappel route, the closest descent path, earlier in the day. Because we had left the car so early in the day, I had not brought a headlamp, and we decided to avoid the Dirty Deeds rappel out of concern about getting a rope stuck with only one headlamp between us.
We decided to follow a mostly easy gully off the back of the peak. We assumed we would find the standard East Slabs descent from Redgarden Wall, and that we could belay each other if a downclimb looked questionable. (Editor’s note: The East Slabs descent route is difficult to follow the first time one does it, even in daylight, and has extensive and exposed 3rd- and 4th-class downclimbing.) The gully took us to a clearing, and by this point it was night. We found cairns and continued to walk downhill until we cliffed out. We walked back up to the clearing and assessed our options. Two other directions cliffed out. The remaining side had a cairn that led us to a number of slings tied around a constriction, with rappel rings. We assumed this was a proper descent and made the rappel.
The mystery rappel placed us into a fairly flat, heavily vegetated area with steep walls on three sides. We explored this area in every direction and eventually skirted an exposed walkway to a similar but larger area. We continued downhill until finding extremely dense brush. In the dark of night, we could not tell if the brush was hiding a cliff. After exhausting all other directions, we settled into an open section, back uphill, and admitted that we were completely lost. We called for a rescue sometime around 11:30 p.m., giving GPS coordinates from our phone.
The search and rescue team arrived impressively quickly, told us we were in a “no man’s land” section of Eldorado, and guided us through the descent, which involved some bushwhacking, a lower, a long rappel, more hiking, and a short rappel.
ANALYSIS
This incident was clearly the result of poor decision-making. First, I should not have left my headlamp behind. While lack of light was never an issue (the moon was bright, and we had one headlamp and cell phone lights), the fact that I did not carry my headlamp contributed to the decisions we made.
Second, when we were at the top of the second pitch, we realized we were behind on time. At this point we should have considered calling it a day and descending.
We made our biggest mistake upon reaching the summit. The guidebook listed three descent options, but made all of them sound tricky. We blindly followed the path of least resistance, assuming it would take us to the East Slabs.
We did do some things right. We both had down jackets and plenty of water. We were not in imminent danger. We also brought walkie-talkies, which made communicating with SAR easy once they arrived in the area. We were able to contact SAR and send them our exact location because we had a cell phone with us. (Despite seeing our location on Google Maps, we could not glean any useful information to aid in our descent.) Many online critics have second-guessed our decision to call SAR, but I still believe this was the right choice. I’ve always read that the best thing to do when you’re lost in the backcountry is to stay put and wait for help. That’s what we did. Had we continued to search for a way down on questionable terrain, it may have lead to a real accident with serious consequences. (Source: Anonymous report from one of the climbers.)</t>
  </si>
  <si>
    <t>Avalanche 
Wyoming, Grand Teton National Park, Mt. Moran, Sickle Couloir</t>
  </si>
  <si>
    <t>On May 17, four ski mountaineers were involved in an avalanche in the Sickle Couloir on the northeast face of Mt. Moran (12,605 feet). Three of the men were carried 500 to 600 vertical feet in the slide. They came to a stop on the surface, but one died at the scene as a result of injuries and a second died after being flown from the site by rescue helicopter. A third had lesser injuries.
The Sickle Couloir gains about 3,000 vertical feet and is given a mountaineering rating of Grade III 5.4. The four men in this incident were all very experienced ski mountaineers and were well equipped.
At 6:15 a.m., after crossing Jackson Lake by boat, the four men began their ascent to the Sickle Couloir Basin on foot. They did not encounter any snow until they arrived in the basin at approximately 7,500 feet. Here, they noted evidence of widespread wet avalanche debris that had been deposited sometime in the previous 24 hours. They discussed this observation and concluded that most of the significant recent snowfall would have been flushed from the SickleCouloir, thus reducing the avalanche hazard. However, due to cloud cover, they were not able to see the conditions above 10,000 feet.
They continued upslope on skis until they switched to crampons at the base of the couloir and began the actual climb unroped. The bed surface of the snow was very hard, with a thin, one-to two-centimeter layer of new snow lying on top. All four were climbing with a Whippet (self-arresting ski pole grip) in one hand and a normal ski pole in the other. After climbing approximately 600 feet, the group stopped for a short food and water break at an elevation near 9,900 feet. All four climbers were within five to six feet of each other.
The party heard potential avalanche activity above them. Seeing the oncoming snow, one of the surviving skiers moved slightly left and gripped the Whippet that he had forced into the firm snow. As the snow was hitting his right foot, he recalled the snow as being fairly slow-moving and relatively shallow (less than boot-top deep). He also felt that it took approximately two to three seconds for the snow to pass. After the snow had passed, he looked up to see that the others were gone.
The slide carried the other three through some narrow, very steep terrain where they most likely sustained their traumatic injuries while bouncing off the rock and firm snow. None of the three was buried for significant time during the event. The remaining skier descended immediately and began first aid. A call was made to 911 at 9:33 a.m. Continued snow sloughs forced him to move the most seriously injured skier to a safer location before help arrived. A large rescue effort ensued. Despite difficult flying conditions, all members of the party had been air- lifted from the scene by 2:30 p.m.
ANALYSIS
The Sickle Couloir is a committing climb and ski descent in the best of conditions. An unroped fall in the steep section of the couloir, either climbing or skiing, would likely be unstoppable.
In the preceding weeks, multiple storm systems had deposited new snow at the higher elevations in the Teton Range, with rain at the lower elevations. According to the Bridger Teton Avalanche Center’s weekly snowpack summary, the most recent storm (May 7 to 9) had deposited a total of 21 inches of new snow, with over two inches of moisture, to higher elevations. Another storm system deposited 10 inches of new snow and an inch of water at the Rendezvous Bowl weather station during the period from May 15 to 16. While the party did experience light snowfall during their ascent of the couloir on May 17, the firm conditions in the couloir served to confirm their assumption that some snow had already slid and that the hazard was reduced.
The Sickle Couloir, and the terrain that feeds it, would concentrate any old or fresh snow that avalanched. While the avalanche that occurred was not large, it did entrain enough snow in the steep couloir to cause three of the four to fall.
A party’s decision to go into the mountains is personal. Factors to be considered are the team’s experience, abilities, fitness level, environmental conditions, and the acceptable level of risk exposure. Reports and evidence indicate the members of this team had the experience, ability, and fitness for the objective.
Fatal avalanche and/or ski mountaineering accidents seem to be on the rise in Grand Teton National Park. One to two of these events have been experienced each year for at least the past five years. Not only are these events traumatic for the parties and families involved, they can also expose rescuers to significant, if not extremely, hazardous conditions. While some amount of exposure is ever present in the mountains, mountaineers and rescuers alike must employ objective, prudent, and conservative judgment to minimize that exposure where possible. (Source: National Park Service Search and Rescue Report</t>
  </si>
  <si>
    <t xml:space="preserve">Bear Attack 
Canada, Alberta, Banff National Park, Mt. Wilson </t>
  </si>
  <si>
    <t>On November 29, British climbers Greg Boswell and Nick Bullock were descending in the dark from a reconnaissance of a very difficult mixed route high on the west side of Mt. Wilson, above the Icefields Parkway, when a grizzly bear attacked Boswell, badly biting one of his legs. Boswell fought back until the bear dropped him. The two retreated as quickly as they could, but not as quickly as they would have liked because of darkness and technical terrain (including rappels). Upon reaching the hospital early the next morning, Boswell required numerous stitches for his wounds.
ANALYSIS
This incident was widely reported and more details can be found online, including a first- person account on Bullock’s blog (nickbullockclimber.co.uk). Wildlife officials said the climbers likely stumbled on the bear’s den as it was preparing to enter hibernation. Parks Canada closed the area for the remainder of the winter to protect the bear. Grizzly bears may not go into hibernation until ice season is well under way in the Canadian Rockies. Climbers should consider carrying bear spray as a precaution, at least during approaches. (Source: The Editors.)</t>
  </si>
  <si>
    <t>Fall on Rock 
Canada, British Columbia, Yoho National Park, Chancellor Peak</t>
  </si>
  <si>
    <t>On August 7, a pair of climbers set out to attempt a new route on the north face of Chancellor Peak. After climbing a considerable distance, they encountered poor conditions and decided to traverse to the northwest ridge to complete their ascent. As the lead climber was gaining the ridge, a hold broke and he fell 10 to 15 meters, sustaining injuries to his knee and a large laceration on his leg. The pair was able to move over to a small ledge where they used their first-aid skills to close the wound and stop the bleeding. However, they realized they would not be able to continue climbing, and they used their cell phone to call for a rescue.
At 8:37 p.m., Banff Dispatch received the call. After confirming the location of the climbers and determining there was enough daylight left to attempt to reach them, two Visitor Safety staff members flew out to the accident location with Alpine Helicopters Inc. The two climbers were located on a small ledge at an altitude of approximately 2,900 meters, and a staging area was set up at the Chancellor-Vaux Col (2,580 meters). Using a line below the helicopter, a Visitor Safety member was slung onto the ledge next to the climbers. The two climbers were then slung out to the Chancellor-Vaux Col, loaded into the helicopter, and flown to Lake Louise just before dark.
ANALYSIS
This accident took place in steep terrain near the end of the day. The fact that the injuries were relatively minor and that the climbers were rescued that night is largely a result of the preparedness and prompt actions of the climbing team.
The reporting person had a cell phone with good service and was able to provide Banff Dispatch with a very good description of their location and injuries. This good two-way communication also allowed Banff Dispatch to advise the climbers on how to get organized for the rescue, which helped the Visitor Safety team complete the mission before dark.
During the fall, the climber was flipped upside-down and fell headfirst. Fortunately, he was wearing a helmet. He stated that his helmet took several major impacts, but he did not sustain any head injuries.
The team had substantial knowledge of first aid and was able to assess and care for the injuries prior to the arrival of the Visitor Safety team. The climbers were also able to move to a safer and more accessible location and wait for help. These steps allowed for a very efficient rescue.
Finally, the team had enough equipment to spend the night outside, had this been required. This gear helped them stay warm while they waited for the arrival of the Visitor Safety team.</t>
  </si>
  <si>
    <t>Fall on Rock – Darkness, Inadequate Protection 
West Virginia, New River Gorge National Park, Junkyard Wall</t>
  </si>
  <si>
    <t>Four friends were climbing late at night on July 5 at the Junkyard Wall after bad weather earlier in the day delayed their start. Near 2 a.m., John (23) had just completed a solid lead of New Yosemite (5.9), using headlamps to light the way, but he was unhappy with his lead because he felt he had “stitched it up” with too much protection.
He then started up Four Sheets to the Wind (5.9+), placing multiple pieces of protection as he moved through the lower roof, including a solid piece at the lip. He headed up a corner to the upper roofs on the route, but rather than stop to place gear, as his belayer recommended, John continued into the upper roof crux and then fell. His tie-in was about nine feet above his last piece of gear, and he fell 22 feet before impacting the slab below the first roof. The climber immediately grabbed his right ankle and asked to be lowered.
John’s partner splinted the ankle using shoes and climbing tape and, with the help of friends, evacuated the climber to their parked vehicle. The climber had a fractured right calcaneus (heel) that required surgical intervention and implantation of 15 screws. (Source: Anonymous report from the climbers.)
ANALYSIS
This incident occurred due to multiple factors, the most important being the limited visibility of a nighttime climb illuminated only by headlamps. This prevented an adequate assessment of the climb, potential gear placements, and fall zones. Without being able to see the slab below him, John may have mistakenly believed a fall would be safe because he had climbed around a roof. At the upper crux, he believed he did not have any pieces of the right size and chose to continue without adequate protection. To a lesser extent, pressure to climb within a limited time frame and his self-perception that he had overprotected the previous route were contributing factors. (Sources: The climbers’ report and the Editors.)</t>
  </si>
  <si>
    <t>Fall on Rock – Failure to Clip Anchors 
West Virginia, New River Gorge National River, Sandstonia</t>
  </si>
  <si>
    <t>At 3 p.m. on November 6, a male climber (age unknown) fell while leading a sport route named Shady Lady (5.7) at the Sandstonia area of Bubba City. According to an NPS incident report, the climber was attempting to clip the anchors when he fell. Due to slack in the system, the climber fell approximately 15 to 20 feet before the belayer arrested the fall. The climber suffered injuries to his right buttocks and leg, in addition to facial injuries. (Source: NPS Incident Report.)
ANALYSIS
A combination of factors is likely the culprit for this long, painful fall, including fatigue and poor timing, with excessive slack pulled out to clip anchors. “Desperation” clips seldom work out well—either find a solid stance before pulling up slack or downclimb to the previous protection for a rest. (Source: The Editors.)</t>
  </si>
  <si>
    <t>Fall on Rock – Inadequate Tie-In Knot, No Helmet 
Wisconsin, Devil's Lake State Park, Rainy Wednesday Tower</t>
  </si>
  <si>
    <t>A father and his 9-year-old daughter were climbing at Rainy Wednesday Tower on September 19. The father had over 30 years of climbing experience, and the daughter had climbed indoors but did not have much outdoor experience. The father was standing on a ledge about 10 to 15 feet up the 50-foot face, and was either belaying the girl as she climbed or lowering her. The father said he had checked his daughter’s gear and it appeared OK, but at some point she fell 10 to 20 feet to the bottom of the face and sustained multiple skull fractures.
Nearby climbers responded and provided first aid, maintaining her neck and spine position and keeping her airway clear. When the local fire rescue team arrived, they evacuated the patient by carrying her on a backboard up a steep access gully. She was airlifted to the hospital. (Wisconsin Department of Natural Resources Visitor Accident Report and climber testimony.)
ANALYSIS
The fall was not witnessed and the father was in shock and unable to provide details on what had happened, either at the scene or afterward. It appears that he was belaying from a stance partway up the cliff, perhaps to advise or encourage his daughter as she climbed or lowered. Various parties reported she was wearing a harness with an assortment of carabiners and “other gear” clipped to it, but the end of the climbing rope was not tied to her harness. The father was wearing a harness and his belay device was loaded with a strand of the same rope that was lying across the victim. The anchor at the top of the cliff appeared to be fine. It seems most likely the young climber’s tie-in knot was improperly tied or unfinished. The girl was not wearing a helmet. (Source: The Editors.)</t>
  </si>
  <si>
    <t>Fall on Rock – Loose Rock 
Canada, Alberta, Bow Valley Wildland Provincial Park, Ha Ling Peak Boulders</t>
  </si>
  <si>
    <t>A female climber in her 20s was bouldering at the base of Ha Ling Peak, near Canmore, on March 27. A piece of the boulder detached and crushed her pelvis. She was evacuated from the scene utilizing a wheeled stretcher.
ANALYSIS
The climber failed to test her holds. Much of the Canadian Rockies is soft lime- stone, which is susceptible to frost jacking during the seasonal freeze-thaw process. This is true whether you’re climbing alpine walls or the boulders at their base.</t>
  </si>
  <si>
    <t>Fall on Rock – Off Route 
Alberta, Banff National Park, Castle Mountain</t>
  </si>
  <si>
    <t>On July 24, Banff Dispatch was relayed a 911 call from a climber whose partner had just taken a 15-meter leader fall on the upper cliffs of Castle Mountain. They indicated they were at the bottom of a popular route, Brewer Buttress (III 5.6), on the Goat Plateau, a wide band of scree midway up the mountain. The lead climber had hit his head, had back pain, and was unable to move on his own but was conscious.
A crew of three Visitor Safety (VS) specialists from Banff and a mountain rescue pilot flew to the scene. After searching the base of Brewer Buttress with the helicopter and not finding any sign, it was discovered that the two climbers were in fact 250 meters left of that route on an unknown or unclimbed line. One VS specialist was inserted close to the wall via a hover exit, and then the helicopter landed at a staging area on the Goat Plateau.
Once more details were acquired, the remaining two VS specialists, with medical gear, were heli-slung close to the scene. The wall above the patient was too steep to heli-sling directly, so the rescue team lowered the patient in a stretcher to a rudimentary trail 50 meters below. Once there, the patient was packaged and heli-slung directly to a waiting ambulance.
ANALYSIS
The largest contributor to this accident was the climbers convincing themselves that the terrain matched the description they had read for a popular climb. However, they ended up climbing terrain more difficult than their intended 5.6 route, along with loose rock with marginal natural protection. Along with carrying a written guidebook description and a photo of the route if available, it is very helpful to landmark large features from various vantages before and during the climb. Getting advice from those who have experience with a particular route is also helpful.</t>
  </si>
  <si>
    <t>Fall on Rock – Scrambling Alone 
Alberta, Banff National Park, Mt. Whyte</t>
  </si>
  <si>
    <t>Late in the afternoon of July 28, a lone 30-year-old male was traversing the exposed alpine rock ridge heading southwest from the summit of Mt. Whyte toward Popes Peak. Partway across this traverse, the subject dislodged some loose rocks and fell approximately 300 meters down the northwest side of the ridge, coming to a rest on a flat bench below the face on the upper extent of the Divide Glacier. This face consists of an icy gully with rock bands, with an overall angle of about 45°. The patient was unable to move and lay in the snow calling for help.
At 7:30 p.m., Parks Canada received a call from a party of three scramblers descending the nearby summit of Mt. Niblock. They reported cries for help from an unidentified location. Parks Canada responded with two rescuers and a helicopter and began searching the area. At 8:15 p.m. the patient was located, and rescuers were able to land at his location.
The patient suffered spinal trauma and was paralyzed from the chest down, and he was approaching a hypothermic condition. The patient was immobilized with spinal precautions and loaded directly into the helicopter.
ANALYSIS
Climbing alone always presents serious risks, including falling unroped and lacking a partner to provide assistance in case of an incident. Given the seriousness of his injury, this patient was fortunate that other parties were nearby and able to hear his cries for help. It is unlikely he would have survived the night outside. The reporting party certainly saved his life.
This situation is a good reminder to always leave a detailed trip plan with someone at home, and to carry communication devices to call for help if possible.</t>
  </si>
  <si>
    <t>Fall on Rock, Stranded – Off-Route, Inadequate Gear 
Grand Teton National Park, Teewinot</t>
  </si>
  <si>
    <t>At 7:30 a.m. on August 22, three women began hiking up the “Apex Trail” from the Lupine Meadows Trailhead in an attempt to climb Teewinot Mountain (12,325 feet). The three climbers, all in their mid-20s, were attempting to ascend the standard east face route, a route that Climber 2 had done once before. They were climbing in trail shoes and were not carrying a rope or harnesses, but each did have a helmet. The east face route is 4th class and is frequently climbed without ropes, but good route-finding skills and mountaineering experience are needed.
The women followed a well-established climbers’ trail to a point level with the Worshipper and Idol rock towers. According to Climber 3, they stopped here, had a snack, and put their helmets on. Somewhere above this point and before the Narrows, they lost the main climbers’ route and headed up to the north of the regular east face route. Believing they were now at the deep chimney adjacent to the Narrows, they climbed higher into steep, technical terrain at approximately 11,500 feet. They were now ascending a climb called the Black Chimney (5.6). They rock climbed several difficult pitches in their trail shoes.After climbing around two or three large chockstones in the chimney, they were about 250 feet above the last big ledge. The women traversed left, across a narrow sloping ledge, and became increasingly certain that they were off-route. According to Climber 3, they had seen another climbing group below going a different way. The group discussed returning and going that way, but they were concerned about downclimbing what they had ascended.
According to Climber 3, she was on a small ledge to the right (north) of Climber 2. Climber 1 was trying to find a way up steep rock above Climber 2. Climber 1 fell about 10 to 15 feet and hit Climber 2, and Climber 3 watched the two bounce over the rocks multiple times, then disappear out of sight over the cliff. Climber 3 downclimbed 15 to 20 feet of easier terrain to a larger ledge. At approximately 11:15 a.m. she called 911. She yelled many times but could not get a response from her friends. Both the climbers who fell died from their injuries. Climber 3 was short- hauled by helicopter from the ledge at 4:19 p.m.
ANALYSIS
It’s often easy to convince yourself that you’re on-route, matching terrain features to guidebook descriptions or memory. Had the climbers recognized that the increased difficulty they encountered meant they were likely off-route, they might have stopped, retraced their steps, and returned to easier ground before it was too late. More appropriate footwear, with sticky rubber soles, might have given them more confidence to downclimb and retreat. It is also not uncommon to utilize ropes and rock protection to ascend and descend the normal route on Teewinot, when the rock is wet, icy, or when climbers feel uncomfortable with the exposure. (Sources: National Park Service Search and Rescue Report and the Editors.)</t>
  </si>
  <si>
    <t>Fall on Snow – Inadequate Equipment, Poor Position 
Wyoming, Middle Teton, Southwest Couloir</t>
  </si>
  <si>
    <t>Climber 1 and Climber 2 had camped in Garnet Meadows on the night of August 28, with plans to climb the southwest couloir on the Middle Teton the following day. This route is 3rd class and is considered the easiest way to the summit. The two did not carry helmets, ice axes, crampons, ropes, or any other climbing gear. This equipment is not normally needed in late summer for a safe ascent of the peak, though helmets are often recommended because the route is popular and there is much loose rock in the couloir.
The two had a successful climb of the peak. On the descent, they found themselves at the top of a steep snow slope, north and east of the normal route, that often lingers all summer. They did not ascend this snow on their way up the peak earlier in the day. The snow on this slope is over 40° and has a bad run-out into the boulder field below it.
According to Climber 2, Climber 1 intentionally stepped out onto this steep snow, took one step, and immediately slid very fast down the length of the snowfield (about 100 feet) and then tumbled an additional 50 feet through the boulders. Climber 2 called for help around noon on August 29 and reported that Climber 1 (male, 22) was in and out of consciousness. Rangers responded by foot and helicopter, and the patient was short-hauled from the scene in a litter at 2:20 p.m.
ANALYSIS
When descending the same route that was climbed on the way up the mountain, it is usually a good idea to follow the same line, provided the terrain was reasonable to ascend and fit the route description. The snowfield where Climber 1 lost his footing appears to offer a tempting shortcut back down into Garnet Canyon’s South Fork, and this is why numerous accidents have occurred here. The snow in late summer is very firm, and even a climber well versed in the use of an ice axe would be challenged to self-arrest a fall on this slope. These climbers had no axes. (Sources: National Park Service Search and Res- cue Report and the Editors.)</t>
  </si>
  <si>
    <t>Fall on Snow – Inadequate Protection 
Canada, British Columbia, Joffre Peak</t>
  </si>
  <si>
    <t>On January 11, three climbers perished after falling nearly the full length of the Central Couloir on the north side of Joffre Peak, east of Pemberton. The couloir is best known as an extreme ski descent, but this trio was ascending the route as a snow and ice climb. They were climbing roped and had neared the top of the route when something caused one or more of them to fall, pulling all three into a fall of about 600 meters. When the climbers did not rendezvous with friends and family as planned, they began a search and discovered the fallen climbers at the foot of the peak that night. (Source: News reports.)
ANALYSIS
The climbers (ranging in age from late 20s to 30s) were experienced and well equipped. It is not possible to say exactly what caused them to fall, but investigators reported there was no avalanche debris at the base of the route. It appears most likely that one climber fell with either inadequate protection or anchor (or both) and pulled the others off. (Source: The Editors.)</t>
  </si>
  <si>
    <t>Rockfall 
Wyoming, Middle Teton, Dike Route</t>
  </si>
  <si>
    <t>At around 8:30 a.m. on July 7, Pete Mumford, a past Grand Teton seasonal employee, heard rockfall and a subsequent call for help. He quickly made his way to the base of the Middle Teton, near the Black Dike, where he found Climber 2 tending to her husband, Climber 1, who had a broken left humerus and severe lacerations. The two applied a tourniquet to control the bleeding. Mumfurd called for assistance at 9 a.m., and then helped the climbers move about 200 feet to get out of the rockfall hazard area.
Rangers were flown to a landing area below the accident site and quickly hiked up to the scene, arriving at 10:23 a.m. The team assessed the patient’s vitals and injuries, administered pain medications, and applied an extremity vacuum splint and a C-A-T (combat application tourniquet) for uncontrolled bleeding. The patient was assisted in walking down to the helispot and transported to the hospital by helicopter and ambulance.
ANALYSIS
Climber 2 reported that she was belaying her husband up the initial pitch of the Dike Route when the accident happened. He was approximately 30 to 35 meters up the climb when a boulder estimated to be the size of five or six microwave ovens fell down the route and hit him. Despite his arm injury, Climber 1 was able to build an anchor with his uninjured arm, allowing the belayer to lower him to her location. Climber 2 was not hit by any of the debris.
This was a natural rockfall. Recent thunderstorms and rain showers may have loosened the matrix holding the rock in place, but it’s unlikely the climbers could have foreseen the event. Both climbers (ages 27 and 29) were experienced, and they skillfully handled their initial self-rescue. (Sources: National Park Service Search and Rescue Report and the Editors.)</t>
  </si>
  <si>
    <t>Stranded – Off-Route 
Wyoming, Middle Teton, Dike Route</t>
  </si>
  <si>
    <t>On August 11, while attempting to climb the Dike Route on the Middle Teton, Climber 1 and Climber 2—brothers with 39 years of climbing experience in the Tetons—got off-route. Unable to locate the top of the Dike Pinnacle, a prominent feature of the route, the brothers began downclimbing and rappelling toward the South Fork of Garnet Canyon. Due to exhaustion and uncertainty about the terrain they encountered, the brothers requested a rescue.
At approximately 3:30 p.m., the brothers called the Jenny Lake Ranger Station and spoke to rangers, who made several attempts to direct them to easier terrain. These efforts failed, possibly due to the team’s level of fatigue and fear.
Unsure of exactly where the pair was in relation to the lower Dike Route, and with concern for the party’s mental and physical state, as well as continued requests for a rescue, rangers decided the best option was to either assist the pair by walking them off the mountain or to helicopter short-haul the pair to Lupine Meadows.
At 5:44 p.m. a helicopter left Lupine Meadows with three rangers onboard to conduct a reconnaissance. After a brief search, they located the pair on a large grassy ledge to the looker’s left of the route. It was obvious that a rescue involving rangers climbing to the scene would be long and risky to the rescuers, so it was decided to mount a short-haul operation. Ranger Edmonds was short-hauled to the scene from Lupine Meadows. Edmonds placed both climbers in screamer suits, and the two were short-hauled to Lupine Meadows. The mission concluded at 8:40 p.m.
ANALYSIS
Although many climbers consider the Dike Route to be easy (5.5/5.6), those attempting it must remember that it is very long, with almost 3,000 vertical feet of climbing through complex terrain. Parties descending the route from points other than the summit of the Middle Teton must be prepared for route-finding through loose rock that is much more challenging and complicated than the standard Middle Teton descent via the Southwest Couloir. Both climbers had researched the route in both guidebooks and online guides. They appeared to be well informed about the ascent route, but not well versed in their descent options, should they need to exit the route early. (Source: National Park Service Search and Rescue Report.)</t>
  </si>
  <si>
    <t>Stranded – Poor Position, Stuck Rappel Rope 
Wyoming, Grand Teton, Stettner Couloir</t>
  </si>
  <si>
    <t>On the night of August 15, at about 8:45 p.m., Teton Interagency Dispatch received a cell phone call stating that six persons were stranded in the Stettner Couloir. The subjects had climbed the Petzoldt Ridge and then rappelled into the couloir. They said that they rappelled through several waterfalls, were cold, and that their ropes were stuck. Due to the nature of the terrain and the onset of darkness, they were told that rescuers could not reach them until the next morning. The party was provided with strategies for both continued descent and for staying at their location and keeping warm.
At about 11:30 p.m., the incident commander recontacted the reporting party and learned that their group had joined forces with another party, and that they were now rappelling together. (The climbers were mostly in their 20s, with one group leader age 59.) The reporting party said she expected them to make it to the Lower Saddle that night, and two people did reach the Lower Saddle, where they were provided with sleeping bags for rewarming.
At about 5:45 a.m. on August 16, the incident commander received a text message from one of the party members stating that they were still stranded in the Stettner Couloir, that they were cold and wet, and that they needed rescue. Several rescuers climbed to the scene, and numerous others hiked and flew to the Lower Saddle to assist the subjects across the ledges at the base of the couloir. Eight people were evacuated out of the gully via rope rescue and escorted across the ledges to the Lower Saddle. Four of those individuals were flown from the Lower Saddle to Lupine Meadows because they were too incapacitated to hike out on their own.
ANALYSIS
Although many of the climbers involved had reasonable amounts of experience climbing in the Tetons, they started the ascent late—the party of six arrived at the base of the Petzoldt Ridge around 9 a.m. There were about ten people in front of them, including one group of four or five people. They were repeatedly delayed by the parties in front of them and arrived at the top of the Petzoldt Ridge—still far below the summit—at about 5 p.m.
Once on top of the ridge, the group decided they were not going to continue to the summit (via the Upper Exum Ridge) due to the time of day. They had a discussion about descending via Wall Street (the normal descent from this location), but decided that they were uncomfortable descending that route. However, rappelling the Stettner Couloir proved to be a poor option because of wet terrain, stuck rappel ropes, and exposure to rockfall. The climbers did not have the skills to ascend their stuck ropes to retrieve them, and after fixing their remaining rope and remnants of two of the stuck ropes, they adopted unorthodox rappel techniques that could have proved disastrous (rappelling with two climbers on one single strand, one hanging from a tether beneath the other). Only two climbers were able to descend this way, leaving the others exposed to a cold night in wet clothing. When rappelling in lower-angle terrain with many obstacles, it’s often better to do frequent shorter rappels, even if this requires building new anchors; full double-rope rappels greatly increase the risk of stuck ropes.
Researching the options for descent from a climb at various stages is as important as researching the ascent route. These climbers almost certainly would have been better off belaying each other across Wall Street and downclimbing the normal route to the Lower Saddle. (Sources: National Park Service Search and Rescue Report and the Editors.)</t>
  </si>
  <si>
    <t>An Untimely Slip 
New River Gorge, Meadow River</t>
  </si>
  <si>
    <t>On June 29, Chad Watkins (age 49) was attempting the crux of the route Big Top, a 5.12a trad climb in the Greatest Show area of the Meadow River Gorge. The nature of the crack requires foot placements near and just above gear. As Chad attempted to move upward, his left foot popped from the crack and came into contact with the lower carabiner of the quickdraw attached to his uppermost nut placement. The nose of the carabiner penetrated the back of his foot, just forward of the Achilles tendon, and caught on the Achilles and calcaneus (heel), thus arresting his fall. (Afterward, his belayer, Amanda Smith, said she felt no weight come onto the rope.) Chad managed to pull himself up off the carabiner and was lowered to the ground.
Nearby climbers, including a paramedic, assessed his injury, dressed the wound, and assisted in evacuation to the parking area using a two-man rope litter. Amazingly, Chad suffered no permanent damage—he received three stitches in the ER and was walking the next day and climbing within the week. (Sources: Chad Watkins, Amanda Smith, Jeremy Fox, and Chad Heddleston.)
ANALYSIS
The nature of the holds on this route required Chad to position his foot near his previous gear placements, and very likely running behind his rope. In this instance, there were no real options other than to continue to move up the route.
While not the case in this incident, there have been reports of penetrating injuries from climbers deliberately grabbing gear, usually quickdraws, in a misguided attempt to arrest a fall. This practice should be avoided as it may result in puncture wounds or degloving injuries (the traumatic removal of large areas of skin on the fingers or hand). Seeking better stances or holds, attempting to downclimb, or falling with hands outstretched usually is preferred over grabbing gear. (Source: R. Bryan Simon.)</t>
  </si>
  <si>
    <t>Avalanche 
Alaska, Eastern Alaska Range, Canwell Glacier</t>
  </si>
  <si>
    <t>On March 26, a group from a University of Alaska Fairbanks introductory mountaineering class was out for its final climb. The class consisted of nine students (ages 20–28), one lead instructor, and three volunteer assistant instructors. After 11 weeks of class, including nine days of hands-on field time, the students were tasked with developing and executing a trip plan for their final group climb. The class chose a snow climb on the northwest face of McCallum Peak, off the Canwell Glacier in the eastern Alaska Range.
This trip would involve a six-mile approach to a proposed campsite at around 4,500 feet on a glacier on the north aspect of McCallum Peak. From there, the climb would consist of glacier travel and climbing on moderate snow slopes, up to 50°, to the summit at 6,700 feet. The students’ plan was to leave early on Saturday to make the relatively flat approach to the campsite. If the avalanche conditions looked favorable, the plan was to wake up early on Sunday, climb the peak, descend back to camp, and then ski back out to the road. The eastern Alaska Range has a classic cold and thin continental snowpack. The class had been into this area several times during the weeks preceding the climb, on similar aspects and elevations as the proposed climb. We spent quite a bit of time doing snow assessment during those trips, and at that time the stability was relatively good in most locations.
Ten days before the attempted climb, a storm came through this part of the Alaska Range, bringing about 70cm of new snow and approximately 25 mph winds. Directly after this storm, an advanced avalanche course was taught in thevgeneral area of our objective. The folks in this Avy 2 course shared high-quality snow observations on the Eastern Alaska Range Avalanche Center website, about a week before our climb. The snowpack showed an existing wind slab, a potential weak layer of facets, and a melt-freeze crust at 25cm depth. The test results showed poor stability, with easy initiation and high propagation potential. The avalanche course students and instructors identified “considerable” avalanche danger on all aspects above treeline.
The mountaineering course students and instructors had read and discussed the forecast and had identified avalanche conditions as the main hazard in a pre-trip meeting on Thursday. The class made a decision to mitigate this hazard by avoiding avalanche terrain until extensive observations and snowpack assessment were possible. The route the students planned to follow during the approach would keep the group almost completely out of avalanche terrain, and they chose a camp location that provided access to representative terrain for snowpack assessment.
The group got to the trailhead at 8:30 a.m. It was about 24°F. The temperatures had been in the 20s and 30s and clear, with 5–15 mph winds, since the storm the week before. After a quick trailhead talk and beacon check, the group headed out. Everyone was wearing a working beacon and a helmet. Everyone also had a shovel and a probe along with their camping and climbing gear. Throughout the course, we had done 12–15 hours of avalanche education, which included work in the classroom and in the field. Two of the instructors had their Avy 2 certifications, and three of the other members of the group had taken Avy 1 prior to the class.
During the approach, navigation was left to the students, and it proved to be challenging and time consuming. The group strayed off the trail along the moraine bench on the south side of the Canwell Glacier and ended up out on the glacier. The instructor let the students go the less efficient way to reinforce the lessons of route-finding and navigation that had been taught in the course. We had proceeded about 1.5 miles along the glacier before the students realized they wanted to be on the large, flat moraine bench about 200 feet above them. The group gathered and briefly discussed the options, which were to retreat 1.5 miles to find the spot where the group had headed out onto the glacier and then travel back along the trail, or else to find the best spot along the north-facing lateral moraine feature to climb up to the flats and trail above them. The group decided to find a way up the relatively short moraine slope in front of them instead of backtracking.
While grouped up, we also discussed the snowpack observations we had made so far that day. No one in the group had seen or heard any red flags up to that point. The folks in the lead chose a line that followed a snow ramp up along a shallow rock band on a 25–30° slope most of the way up the moraine feature. This line had one short section (40–50 feet) of 35–40° open snow slope at the top before reaching flat ground. Upon reaching this slope, the lead group strapped their skis on their packs and started up. The rest of the group went up the slope in a staggered line. For the first half of the slope, the snow consisted of 30cm of unconsolidated sugar over scree. About halfway up, the snow began to have a wind crust/slab that thickened toward the rollover from the flats above.
The lead people were about 20 feet from the flats above, and the last folks were about 100 feet below them, when the lead climber triggered a wind slab that entrained all 13 members of the climbing party. The two people in the lead only traveled a short distance downslope; five people were carried downslope but remained on top; four people were partially buried; and two people were completely buried close to the surface. The avalanche had an R3 relative size and a D2 destructive force. The crown was between 6 and 12 inches thick. The slide path was 150 feet wide at the top and 250 feet wide at the bottom, with 250-foot vertical fall.
After the slide, rescue was initiated by several of the unburied students. One student took lead and did a count, one student yelled to everyone to turn their beacons to search, and two other students began looking for clues and limbs sticking out of the snow. (This student-led rescue was necessary due to the fact that all of the instructors were either at the top of the slope or partially/fully buried.) Only one person was not accounted for right away—miraculous with 13 people involved in the slide. After a few seconds, this victim’s fingers poked through the snow and were noticed by one of the students, who cleared the person’s airway. Within 30 seconds, this person and all the others were being helped out of the snow. Two folks had minor breathing difficulties after their burial. Other noncritical injuries included a small leg laceration on one of the students, a small facial laceration from one student’s sunglasses, and a minor hand laceration on one of the volunteer instructors. Several of the folks were cold from being buried and were given dry clothes and warmed up. After a brief discussion, the group packed up and skied several hours back to the vehicles.
ANALYSIS
Our group was extremely lucky that no one was seriously hurt or killed in this avalanche. The dangerous avalanche conditions persisted for the next couple of weeks. During that spring season, several human-triggered avalanches resulted in two fatalities within a few miles of our avalanche scene.
Here is a brief overview of some of the mistakes we made, contributing to our accident, along with strategies that we could have used to help mitigate the avalanche risks that we faced on our trip. This analysis is a combination of personal/in-house analysis in addition to a third-party assessment of the avalanche accident.
"Poor decision-making and communication as a group. The group didn’t acknowledge a distinct terrain change (entering avalanche terrain for the first time that day) by grouping up and discussing all available options. We didn’t follow the STOP rule: Stop, Think, Observe, Plan and Pre-Mortem. We didn’t keep everyone informed and involved in the decision to get onto that particular slope. We didn’t use a clear system for communication and decision-making.
Poor group management—putting everyone on the same slope. We should have exposed only a minimum number of people to a hazard at one time.
Not being flexible enough with the trip plan. We knew about the “considerable” avalanche risk and hoped to use terrain for protection instead of reconsidering the objective or changing the dates of the trip.
Avalanche blindness. Had we been more sensitive to the hazard, we could have paused to acquire more information and/or backtracked to stay out of avalanche terrain completely.
Time constraints, feeling rushed. We should have had more flexible time-management plans. (Source: Lead instructor of the class.)"</t>
  </si>
  <si>
    <t>Bike Crash During Descent From Climb 
Washington, North Cascades, North Twin Sister Mountain</t>
  </si>
  <si>
    <t>I climbed the classic west ridge of North Twin Sister Mountain near Mt. Baker on a fine August day. It was very warm and I got a late start. As many do, I used a mountain bike for the approach, which follows about nine kilometers of logging roads. The final part of this is an overgrown road that becomes a climbers’ trail. I left my bike at the trail.
I summited at 6:30 p.m. and downclimbed the fourth-class ridge safely while it was light, but it was dark when I got to my mountain bike. At this point, I was out of food and almost out of water, and was looking forward to the mostly downhill ride to the car. Although it occurred to me that my headlamp was poor illumination for downhill mountain biking, I got on the bike anyway. Within 200 meters I had an over-the-handlebars wipeout, breaking two ribs on my left side. After collecting myself and realizing I was not severely injured, and that my bike still worked, I cautiously and painfully rode out to my car.
ANALYSIS
As I was climbing alone (but within my ability and tolerance level for exposure), I took considerable care on the ascent and descent, but I let my guard down a bit once I started to hike out. This accident occurred on the descent, after all the major difficulties were behind me, which seems very typical of many mountain accidents and is why I am submitting this report. Also, many climbers occasionally use bikes for accessing the alpine. Riding in the dark when one is tired and on unfamiliar ground has risks that should not be underestimated, especially when alone. (Source: DG, male, age 56.)</t>
  </si>
  <si>
    <t>Boulder Crushes Bugaboos Climber 
Canada, British Columbia, Purcell Mountains, Bugaboos Provincial Park</t>
  </si>
  <si>
    <t>On July 15, a loose boulder shifted as a 32-year-old apprentice guide approached the west ridge of Pigeon Spire, sending him into a 10-meter tumble. The boulder then rolled over the climber, breaking 14 ribs and two vertebrae and collapsing a lung; his helmet was crushed in the fall but he did not have a head injury. He was rescued by helicopter later the same day. We did not receive a firsthand report on this incident, but it is included in our data.</t>
  </si>
  <si>
    <t>Dropped Haul Bag Breaks Climber's Arm 
California, Yosemite Valley, El Capitan</t>
  </si>
  <si>
    <t xml:space="preserve">On June 16, at approximately 12:30 p.m., Yosemite Dispatch received a 911 call about a climber injury on El Capitan in the vicinity of the Heart Ledges rappels. Pete, Mark, and Vlad had just finished climbing Little John Right, a three- to four-pitch 5.8 route at the base of the west wall of El Capitan. (The names of all climbers have been changed in this report.) While Vlad was belaying Pete to the top of the climb, Mark began setting up a rappel from the bolted anchors on the left side of the pinnacle. Vlad and Pete joined him at the rappel station as Mark headed down. Upon reaching the ground, Mark yelled, “Off rappel!” to his partners. Very shortly after this, Vlad and Pete heard “HAUL BAG, HAUL BAG, HAUL BAG!!!” screamed from above. Vlad, who had already rigged for rappel, pressed flat against the wall. Vlad remembers that Pete was sitting and unable to move out of the way quickly, and he was hit in the left arm by a fully loaded haul bag.
The haul bag came from a party above that was rappelling from Heart Ledges, retreating due to time constraints. This party consisted of climbers Jeff and Aaron. At the time of the incident, Aaron was on the final rappel and getting close to the level of Little John pinnacle. Jeff, who had been rappelling with the haul bag, was one rappel higher and about 100 feet above Little John pinnacle.
Upon seeing what happened, Aaron, who is a wilderness first responder (WFR), swung hard to the right to reach the ledge and immediately began assisting. Jeff, who is an emergency medical technician (EMT), hastily rappelled to the ledge and began helping as well. Mark and Aaron had cell phones but initially could not get service; eventually Aaron managed to call 911, which patched him through to YOSAR.
On the ledge, the party’s main concern was to control bleeding from Pete’s left arm, which appeared to have suffered a severe, open fracture of the humerus. Initial attempts at direct pressure failed to stop the hemorrhaging, so the team attempted to tourniquet Pete’s arm, first with a shirt and then with a sling. [ Editor’s note: Direct pressure should be applied for five minutes on all wounds except those that are spurting (indicative of an arterial bleed) or bleeding extremely rapidly. Use of a sling for a tourniquet should be a last resort. Narrow (less than 1.5 inches), unpadded material is generally ineffective and will cause tissue damage and complicate surgical repair.] The tourniquet was unsuccessful, but eventually they managed to control the bleeding using continuous direct pressure with clothing. Due to the unstable nature of the injury and the bleeding, the team decided to wait until YOSAR arrived instead of attempting a self-extrication. Jeff did a patient assessment and found nothing significant beyond the extreme trauma to the patient’s left arm. While waiting on the ledge, the team continued to check CSM (circulation, sensa- tion, motion) in Pete’s left arm every five minutes.
At approximately 12:55 p.m., a “hasty team” of park rangers arrived at the base. They informed the climbers that a technical team and advanced life support was en route, but it would likely take at least an hour for them to get into position and complete a rescue lower. With this information, the group decided o stabilize Pete’s arm as best they could, using shirts, hiking poles, and materials from Aaron’s first-aid kit, and rappel with Pete to the ground to meet the rescue team.
After packaging Pete’s arm, Jeff rigged for a tandem rappel using a modified version of a rescue spider, a rappel configuration that allowed Jeff to rappel down the line along with Pete, carrying Pete’s weight on the rappel device. (It should be noted that this was essentially the same method Jeff had used to rappel with the haul bag that dropped; with various iterations, it is a common way to rappel with a heavy load.) As Jeff and Pete reached the base, the full rescue team arrived. YOSAR paramedics assessed Pete and repackaged his arm. After an initial attempt at an assisted walkout, it was decided to package Pete into a litter and carry him down the trail. He was flown in a medical helicopter from El Cap Meadow.
[Left] Mockup of the rigging used to rappel with a haul bag in this incident. 
The locking carabiner clipped to the yellow slings (connecting the haul bag to the
 rappel carabiner) is believed to have unclipped. Including the haul bag connection
(not shown), this setup used seven carabiners. [Right] A much simpler setup with a 
doubled cordelette to connect the rappel device to both the climber and the haul bag 
(gray slings), using only two carabiners.
ANALYSIS
Jeff had been rappelling with an ATC extended from his harness on two Purcell prusiks. These were each clipped separately to a locking carabiner (the masterpoint) that was holding his rappel device. His rappel was backed up by a prusik hitch on the rope below his ATC.
To carry the haul bag, Jeff had clipped another locking carabiner to the master point, clipped a sling to this, and clipped the sling to the haul bag. He clipped a second sling from the haul bag directly to the same locker that was clipped to the masterpoint. (See photos.) Each sling was attached at the haul bag with an individual non-locking carabiner, and the two were opposite and opposed.
While some specifics were lost in the chaos or simply could not be recalled, it is known that, while Jeff was rappelling, the haul bag caught on a small ledge. This caused the slings holding the bag to go slack temporarily. When the bag released from the ledge, it somehow unclipped from the masterpoint and dropped.
Although no one in either team was 100 percent sure, they are fairly certain that when the bag landed on Little John, both runners were attached to the haul bag. This would mean the failure point was at the locking carabiner clipped into the masterpoint. Jeff believes the locker that was holding the two runners going to his haul bag opened and simultaneously released the two attachment points. Whether he failed to lock it before starting down or it unlocked during the rappel due to vibration and improper orientation is unknown.
The fact that multiple people involved in this incident had medical training and/or self-rescue knowledge was critical to saving Pete’s arm and his life. Other takeaways from this incident:
Always check that your locking carabiners are locked, and periodically double-check that they’ve stayed locked.
Although Jeff’s basic system for rappelling with the haul bag was properly configured, there are simpler ways to rig this rappel. The number of carabiners in Jeff’s rigging may have contributed to a failure to recognize the unlocked carabiner. Simplicity is an element of safe climbing systems.
Be constantly aware of your surroundings while climbing. Parties climbing and rappelling above you are always a cause for concern.
Yelling “ROCK!” loudly and repeatedly is the best way to get the attention of people below. The climbers could have been momentarily confused by the yelled words “haul bag.” (Source: Yosemite National Park Climbing Rangers.) 
 </t>
  </si>
  <si>
    <t>Failure to Tie In 
Texas, Reimers Ranch Park</t>
  </si>
  <si>
    <t>On October 8, at the start of good climbing weather in Texas, I (36 years old) decided to start working on my 5.13 project for the season: Super Cruiser at Reimers Ranch, outside of Austin. At the end of the day we made our way to the climb. Three climbers were on the route next to us, and we casually talked about the day. One of them clipped the rope into the first and second bolt for me while he hung on his rope.
While I talked, I unconsciously tucked the free end of the rope into my harness. I never started tying in—I just didn't want the rope to swing away from me. I then went about my routine with my shoes and slowing my heart rate before beginning to climb. I never tied into the rope, but the rope moved with me as I set up. I took off my shirt to start, and my partner did not ask me to check my knot, nor did I check it myself—this is unusual for me.
I started up the route, which begins from a shelf about 10 feet off the ground and then moves up to a roof. I got to the second permadraw, about 15 feet above the shelf, and “took,” hoping to rest on the bolt. But the rope never came tight. Instead, I fell 15 feet and landed on the shelf, in a seated position, then bounced 10 feet to the ground, landing on my back. I had a compression fracture of my L5 vertebra and a chipped tooth. Somehow I did not hit my head (I did not have a helmet on). One of the climbers ran to the parking lot to call EMS and I was helicoptered to the hospital.
ANALYSIS
I was very lucky to have just a small fracture in my back and some bad bruises to show for my quick trip to the ground. I was walking in two days and back to work the next week.
I was distracted and talking too much. I was climbing with a trusted close friend. Our trust in each other doing the right thing led to complacency in our system. At any point, a quick knot check would have prevented the accident. Ultimately, the fault of this accident rests in my own distraction and not wanting to have to retrieve the rope if it swung out from the overhanging rock. Checking your knot and maintaining your system is important, no matter your experience. (Source: Nathaniel Biggs.)</t>
  </si>
  <si>
    <t>Fall From Summit Pinnacle 
California, Mt. Shasta</t>
  </si>
  <si>
    <t>"On June 22, shortly after noon, a 44-year-old man fell off the summit pinnacle of Mt. Shasta and sustained multiple injuries. Shasta Mountain Guides owner/operator Chris Carr and local physician Dr. Sean Malee were on the scene and handled patient care. Dr. Malee’s report follows.
As the climb doc for the Breast Cancer Fund Climb Against the Odds, I was waiting on the summit for the last rope team of our group, led by Shasta Mountain Guides. Senior guide Rich Meyer observed an independent climber fall off the south side of the summit pinnacle. He fell approximately 25 feet vertically over rime-covered rock, then tumbled another 100 feet down firm, icy snow, coming to a rest on the summit plateau.
I descended on skis to reach the climber, who was one of several leaders of a large group of Boy Scouts that had ascended the east side of Mt. Shasta on a multi-day climb. I immediately made an assessment. The patient was complaining of a broken left arm and had no memory of the events after summiting. His head was covered with abrasions and blood, with a small laceration over his left eye. He also complained of back pain on his right side.
I dug out a level area and moved the patient to a stable position. Using emergency Mylar blankets and a bivy sack, as well as scavenged garments from other climbers, we insulated him from the snow to prevent hypothermia. Over the three-hour rescue we were blessed with warm sunshine, light winds, and ambient temperatures of around 35° to 40°F. Lead climbing ranger Nick Meyers eventually notified me that California Highway Patrol (CHP) helicopter H-14 was on the way. During the three hours we waited, the injured climber remained alert and oriented, with good vitals and warm extremities.
Near the limits of the CHP helicopter’s altitude capabilities, the pilot made a heroic, full-power landing on the south side of the summit plateau, at approximately 13,800 feet, at 3 p.m. The rescuers carried the patient by his clothing and moved him into the helicopter behind the pilot’s seat as quickly as possible. The pilot was able to lift off and descend directly to the hospital for definitive care. The patient’s injuries included multiple spinal fractures, distal left forearm fracture, multiple rib fractures, pneumothorax, a traumatic liver injury, and abrasions to the head. Last word was that he was in stable condition and expected to make a good recovery.
ANALYSIS
I attributed the fall to fatigue, inexperience, and a lack of focus, given the exposed position he was in. (More concerning was the lack of preparation of the patient’s entire group, given that the majority of them were youths and few to none were wearing helmets or carrying packs, many were clad all in cotton, and few had any spare layers of insulation.) Without the help of the experienced mountain guide who happened to be on scene and the pilot’s “dicey” landing, the climber likely would have not survived the ordeal. (Sources: Dr. Sean Malee, Mt. Shasta and Castle Crags Wilderness Climbing Ranger Report 2016.)"</t>
  </si>
  <si>
    <t>Fall into Crevasse – Climbing Alone 
Mexico, Veracruz, Pico de Orizaba, Jamapa Glacier</t>
  </si>
  <si>
    <t>On the morning of February 8, Jacob “Jake” Lloyd, an experienced mountaineer from Utah, was climbing alone on the Jamapa Glacier, the normal route up the 18,491-foot mountain.
At approximately 18,200 feet, a snow bridge collapsed and Jake fell about 25 feet into a crevasse. Landing on his back, he suffered only a few scrapes but was unable to climb out. Using his cell phone, Jake was able to reach an emergency number, but the message was poorly translated and responding rescuers were directed to the base of the glacier rather than his actual location. He was forced to spend a cold and sleepless night in the crevasse, warding off frostbite and cold injury by continually moving his fingers and toes.
On the morning of February 9, Carlos Romay, a Mexican guide, came upon the collapsed snow bridge and located Jake. After confirming that he was uninjured, Romay continued to the summit with his clients and returned with four additional climbers. The guide and climbers lowered a rope and an additional ice axe and were able to extricate Jake from the crevasse. He was given food and water, and the climbing team escorted him down the mountain.
Jake stated: "I had seen small crevasses, a couple of inches wide, lower on the mountain, but in this area the surface looked like solid snow and ice. I broke through a thin roof and fell 25 feet to the floor of the crevasse, landing on my back. The next 26 hours were cold and complicated, and the image of the distant sky occupied all my thoughts. In the end I was rescued by five brave mountaineers who lowered me a rope and a second axe and helped me climb out while they tugged fiercely.” (Source: Scott Larson.)
ANALYSIS
Climbing alone was the major contributing factor in this incident. The climber was very lucky that a guide encountered his tracks and was able to gather a team to extricate him relatively quickly. Jake also was lucky to avoid injury in his fall or frostbite or another cold injury during the night. The crevasse walls prevented wind chill from being much of a factor, though Jake’s actions to stay awake and continue moving were the primary reason he did not suffer a cold injury.
Though many guidebooks, trip reports, and guides state there are no large crevasses on Pico de Orizaba, climbers should always be prepared for crevasses on glacial terrain, including the Jamapa Glacier. Cell phones should never be relied upon as one’s sole source of communication in the mountains, because signal strength varies widely. Climbers should inform others of their objectives and expected duration of a trip and should be familiar with the contact information and capabilities of local rescue organizations. (Sources: Scott Larson and the Editors.)</t>
  </si>
  <si>
    <t>Fall on Rock 
Arizona, Sedona Area, Oak Creek Spire</t>
  </si>
  <si>
    <t>On October 6, at approximately 3 p.m., the Coconino County Sheriff's Office received a 911 call from a climber (Person 1) who stated she had broken her leg and was hanging in her harness on the last pitch of Oak Creek Spire. It was determined that Person 1 was on the North Face/West Crack route. During the call Person 1 stated that her climbing partner was going to maneuver her to a ledge so that she was not suspended from the rope. The weather was good with air temperatures in the high 70s.
Rescuers from Coconino County Sheriff's Office, Yavapai County Sheriff's Office, Sedona Fire District, and Arizona Department of Public Safety Air Rescue responded to the incident. It was determined that a helicopter short-haul rescue was the best option. Person 1 was successfully short-hauled from a ledge to a staging area and then transferred to an ambulance for transport to the hospital.
Person 1 was interviewed at the hospital and indicated that this was the climbers’ first attempt at this route. Person 1 (age 32) had 10 years of climbing experience and is comfortable leading 5.10 traditional routes, and Person 2 (27) had 15 years of climbing experience.
Person 1 was following Person 2 on the third pitch, near the top of the route, during which the climbers must jump from a northern spire to the higher south spire. Mountain Project describes this section of the route this way: “Locate the proper jump, down on a lower ledge across from the other tower. Get some slack and make the leap of faith. Not a good idea to fall.” Person 2 successfully completed the jump and Person 1 followed. Person 1 stated that she was a little nervous about the move and consequently she jumped with "too much force." She was able to grab a hold with her hands but struck the rock with her feet and sustained a bimalleolar fracture (broken ankle) in her right leg. Person 2 assisted in belaying her to a ledge to await the rescue.
ANALYSIS
The nearly six-foot jump-across move on Oak Creek Spire has some inherent risk, as it is impossible to protect either the leader or the second against a hard landing if the jump is misjudged. Person 1 stated that she jumped with too much force, and she had some bad luck with striking her leg in a way that broke the ankle. It was helpful that the team had mobile phone service and thus was able to call promptly for a rescue, just a few hours before dark. (Source: Aaron Dick, Coconino County Sheriff’s Office.)</t>
  </si>
  <si>
    <t>Fall on Rock – Fatigue, Inadequate Protection 
Wyoming, Wind River Range, Warbonnet Peak</t>
  </si>
  <si>
    <t>I met Birch Malotky in Colorado and we unexpectedly made plans to travel the next day to the Wind River Range to climb at the Cirque of the Towers. We arrived at Big Sandy Trailhead around 3 p.m. on August 23 and did the hike in that afternoon, but only made it as far as Warbonnet Peak, where we camped and decided to climb the peak the next day. Our route was the popular Black Elk, having an offwidth crux of 5.11 on pitch four.
We began the climb late on the morning of August 24 and moved somewhat slowly. After switching leads, I took the crux pitch. In the offwidth crack I felt very tired. After bumping my two number four Camalots up the crack, I decided to run it out to the anchor. My left foot slipped and the resulting fall was quite big because I had told Birch to give me a lot of slack, so a fall wouldn’t slam me over the prominent roof on the pitch. During the fall the pinkie finger of my right hand got stuck between a number four cam and the rock, and my finger was lacerated severely.
I was lowered to the anchor and we then made four rappels, returned to base camp, packed up camp, and did the hike out. We drove to the hospital in Lander, Wyoming, to get the finger cleaned, X-rayed, and stitched. Some tendons were damaged but not cut, and the X-ray exam found some metal fragments inside the finger, probably from the anodized finish of a brand-new Camalot. The finger would recover, but it was expected to take three months before I could fully climb again.
Analysis
We started the wall too late, tired from the long drive and hike in the day before, and it was the first time we had done a multi-pitch or trad climb as a team. I had the opportunity to borrow a third big cam from friends below the route, but I declined. I’d been climbing for 16 years and am a professional climber in my native Ecuador, and I didn’t think the route would be a big problem. Some of my learnings from this incident are to climb for yourself and don't try to show off. On any big climb it’s important to be rested, hydrate well, and communicate as a team about your energy levels, timing, and objectives. (Source: Felipe Proaño.)
Felipe's story is featured in Episode 9 of the Sharp End podcast, available at Soundcloud, iTunes, Google Play, and other outlets.</t>
  </si>
  <si>
    <t>Fall on Rock – Lowering Errors, Rope Too Short 
Washington, Index, Lower Town Wall</t>
  </si>
  <si>
    <t>I had run up the route Godzilla (5.9) to put up a top-rope for my girlfriend and her family. At the last second her parents asked us to hang their rope instead of ours. I didn't think about it, but their rope was a 60m and mine was a 70m. I was climbing in approach shoes and everyone was chatting at the base—super casual, very relaxed. As I was lowering, we ran out of rope a few meters above the ground and my belayer accidentally let the end of the rope run through her brake hand and belay device. I dropped a few meters onto pretty gnarly rocks, landing on my butt and side and injuring my back a bit (compression fracture of two vertebrae).
Analysis
Lots of things should have been done better—we should have thought about how long the rope was, we should have been paying more attention, we should have had a knot in the end of the rope. I wasn't wearing a helmet and was lucky to not injure my head—had I landed on my head, it probably would have been disastrous. My belayer had been climbing less than a year. Basically, things were all just a bit too lax. (Source: Alex Honnold.)</t>
  </si>
  <si>
    <t>Fall on Snow – Painful Self-Rescue 
California, Mt. Shasta, Avalanche Gulch</t>
  </si>
  <si>
    <t>On July 25 at approximately 2:45 p.m., Bryan Bridgefs slipped and fell below Red Banks on the south side of Mt. Shasta. From his location at about 12,000 feet, Bridgefs called 911. Mike Burns from Siskiyou County Search and Rescue called climbing ranger Matt Dooley at 3:15 p.m. to explain the situation. He said Bridgefs had complained of arm pain and had reported that he was unable to move.
At approximately 4:15 p.m., a California Highway Patrol (CHP) helicopter began flying over the area. CHP soon located the injured Bridgefs, but due to warm temperatures limiting the helicopter’s capabilities at higher elevations, they were unable to reach his location and pick him up. The helicopter landed in the Bunny Flat parking lot, and the pilot, Burns, and Dooley discussed their options. It would take a minimum of two hours to hike to the patient’s location from Helen Lake. Twelve- to 18-inch-deep sun cups in the snow would limit the effectiveness of a lowering the climber in a sked (rescue stretcher), and the risk of rockfall to rescuers and the climber would be greater during the afternoon and evening. The CHP helicopter might be unable to reach Bridgefs before darkness. However, the helicopter would be able to make an extraction attempt early the next morning, if needed.
At approximately 4:45 p.m., Dooley and Burns consulted with Bridgefs by phone. Bridgefs was informed of the difficulties preventing a rescue that day and advised to do his best to keep descending on his own, despite pain that he reported was preventing him from taking more than a few steps at a time. His brother, Robert, would accompany him. The rescuers made plans for a morning mission if the patient was unable to self-rescue during the night.
At about 10 p.m., the injured Bridgefs arrived at Helen Lake and called Burns, who advised him to keep descending if he could. The patient reached the road at approximately 3 a.m. and soon checked in at Mercy Medical Center.
ANALYSIS
This incident is documented mainly to highlight the fact that self-rescue sometimes may be the only option after an accident. Poor weather, darkness, and other factors may prevent a rescue team from reaching a patient. As a result, climbers on Shasta and other mountains must be prepared either to wait through the night for help to arrive (having carried appropriate clothing, shelter, food, water, first-aid and painkillers) or else be equipped and mentally prepared to self-evacuate. (Sources: Mt. Shasta and Castle Crags Wilderness Climbing Ranger Report 2016 and the Editors.)</t>
  </si>
  <si>
    <t>Fall While Downclimbing – Failure to Self-Arrest 
Alaska, Denali, West Buttress</t>
  </si>
  <si>
    <t>On June 13, the six members of expedition “Extreme Travel” completed their orientation at the Talkeetna ranger station and flew to the Kahiltna Glacier to begin a West Buttress climb. The team moved to 17,200-foot camp on the eighth day of their trip. Despite a more rapid ascent profile than normally recommended, all members of the group reported feeling well.
On June 22, four members of the expedition departed for the summit. During their descent in the early morning hours of June 23, one of the climbers lost his footing and fell in the area of Zebra Rocks, at nearly 18,400 feet. This fall pulled the entire rope team off their feet, and none of the climbers was able to self-arrest on the hard snow surface. One climber sustained a closed head injury and was unresponsive for approximately 10 minutes, while another climber sustained a chest wall injury and possible broken rib(s).
The two uninjured teammates descended to high camp in search of assistance. They reached camp between 3 a.m. and 4 a.m. and made contact with Alaska Mountaineering School lead guide Rob Gowler, who relayed accident and patient status information to the NPS mountaineering rangers via radio. Based upon the severity of injuries reported, incident command decided that a helicopter rescue attempt would be most prudent. Pilot Andreas Hermansky flew to14,200-foot camp, where mountaineering ranger Coley Gentzel boarded for a reconnaissance flight. A lenticular cloud over the mountain had descended to the area where the injured climbers were located and prevented a rescue attempt at that time. Hermansky returned to 7,200-foot camp to await an improvement in weather conditions near Denali Pass.
Meanwhile, that morning, multiple teams had departed 17,200-foot camp, headed toward the summit. At 8:25 a.m., Alpine Ascents International mountain guide Erin Pollock reached the location of the injured party. Pollock reported that both the climber with the injured rib(s) and the climber with the suspected head injury were ambulatory, and that, given these changes, the team felt they could descend to high camp with assistance from climbers on the route. Over the next hour, several other teams arrived at Denali Pass and a plan was devised to help the climbers back to camp. Blaine Horner of the “Compass Data” expedition (a former volunteer with the NPS mountaineering rangers) abandoned his own summit attempt to assist the two men. Horner safely managed a nearly four-hour descent of the headwall to high camp, where they arrived at 1:10 p.m. The injured climbers eventually descended the mountain under their own power.
ANALYSIS
This incident highlights an important principle regarding roped team travel. When snow surface conditions are soft and conducive to self-arresting, it may be appropriate to rely on rope teammates to stop the fall of another teammate. However, when the surface conditions become firmer, a team needs to add running protection or belays for protection, as self-arrest becomes more difficult if not impossible. Belaying or adding intermediate protection during roped travel may also be prudent when the slope angle increases or the terrain below has greater consequences in the event of a fall (e.g., cliffs or crevasses below). Too many times, an entire rope team falls as a result of not being able to stop the fall of one teammate. (Source: Denali Mountaineering Rangers.)</t>
  </si>
  <si>
    <t>Fatal Fall on Mt. Assiniboine – Loose Rock, Climbing Unroped 
Canada, British Columbia, Mt. Assiniboine</t>
  </si>
  <si>
    <t xml:space="preserve">A party of two departed the Hind Hut at 5:30 a.m. on August 30 to attempt the north ridge of Mt. Assiniboine. This is the most popular route up this peak, rated 5.5 and Alpine Grade II. Moving relatively quickly, the two climbers gained the ridge at first light. The previous day, they had discussed transitioning to roped climbing at the first steep section, called the Red Band. When the first climber arrived at the Red Band, however, he proceeded to solo this section. When his partner arrived they discussed the change from their original plan, but the first climber was reluctant to downclimb, so after finding an easier route to the right, the second climber soloed the Red Band as well.
After the Red Band, the terrain eased off and the two moved together, still unroped, a few meters apart. Approximately 100 meters below the second steep section, called the Grey Band, the second climber communicated to his partner that it was “time to put the rope on.” After a brief discussion and another 50 meters of exposed climbing, the first climber finally agreed that the terrain was too hazardous to continue without a rope. They decided to move up to a small perch that would provide a suitable spot to rope up. As the first climber moved toward the ledge, his left handhold broke free and he began to fall. The second climber watched him tumble down the north face until he was out of sight. The second climber triggered his SPOT device and then slowly downclimbed to lower-angle terrain and waited for help to arrive. Another climbing party arrived and began to assist in the descent.
Banff dispatch received notice of the emergency SPOT activation at 10 a.m. On an initial flyover, the Parks Canada Visitor Safety team made visual contact with two other climbers on the north ridge, who pointed in the direction of the emergency. After 15 minutes of searching the north face from the helicopter, the fallen climber was located approximately 500 meters down from the site of the fall.
ANALYSIS
Prior to climbing the route, the team did a good job of preparing. They studied the route and had a good understanding of the terrain they would encounter. They agreed on where they would use a rope and identified areas that they would travel unroped. They were prepared with the appropriate equipment and knowledge for a safe ascent.
Two main factors influenced the unfortunate outcome of the day: 
Early separation between the two caused a lack of communication and a departure from their original plan.
Despite the popularity of this route and the ease of the climbing, the climb still has a lot of loose and fractured rock. This requires a great deal of care, especially when moving unroped.
It is easy to point a finger or say, “I would have never done that,” but during a long climb the decision-making often is not simple. The take-home lesson is that cost/benefit decisions to determine the level of acceptable risk in the mountains must be made collaboratively. If you are going to depart from your initial plan, or if you find conditions different than expected, stop and make sure everyone in your group is on the same page before continuing. </t>
  </si>
  <si>
    <t>Fatal Fall on Mt. Olympus Slab – Climbing Unroped 
Utah, Wasatch Range, Mt. Olympus</t>
  </si>
  <si>
    <t xml:space="preserve">Celeste and her partner, both 36 and experienced climbers, were approaching the technical crux of Kamp’s Ridge (5.6) on Mt. Olympus. It was a warm, sunny day around noon. They were in fourth-class terrain when Celeste fell approximately 100 feet. She impacted a low-angle slab and rolled a few times before striking her head on a rock. Her partner was able to call 911 and initiate a rescue, and then started to downclimb to reach her. A medical helicopter with a hoist was dispatched, but it had a mechanical issue and was unable to insert a nurse. A helicopter from the Utah Department of Public Safety was able to insert three members of the Salt Lake County SAR team, and they found Celeste deceased.
ANALYSIS
Celeste and her partner were amply experienced for this route. Her partner has done Kamp’s Ridge many times and knew the route well. They were carrying a rope and rack for the crux pitches. However, the terrain they were in was low-angle and broken, which would make climbing with a rope difficult and create its own set of problems (snags, rockfall, etc.). I was a first responder at this accident, and I probably would have been climbing unroped in the area they were in.
Her partner didn’t witness the start of the fall and is unsure if she pulled off a loose rock or slipped. She was not wearing a helmet when we arrived, but her partner had one and it’s likely hers was removed before we got there. The blow she received was in the back and quite low, and many helmets wouldn’t have offered much protection in this situation. This incident is a somber reminder of the risks we take while climbing. (Michael Finger, Salt Lake County Search and Rescue.)     </t>
  </si>
  <si>
    <t>Fatal Fall on Mt. Tupper – Loose Rock, Climbing Unroped 
Canada, British Columbia, Glacier National Park, Mt. Tupper</t>
  </si>
  <si>
    <t>On July 25, while ascending the classic west ridge of Mt. Tupper, an unroped climber pulled on a loose block along the ridge top and fell down the south face. His two climbing partners witnessed him falling with the large block, then cartwheeling out of sight. They immediately called for help and a helicopter reconnaissance located the fallen climber approximately 200 meters below the ridge, showing signs of major trauma. A decision was made to extricate the two climbing partners before recovering the body. This would reduce the possibility of rockfall hitting rescuers, and it would remove the traumatized climbers from the scene. Both the climbers and, eventually, the victim were heli-slung from the mountain.
ANALYSIS
When climbing mountain routes, there will always be sections of loose rock. It is recommended to slow down, put on a rope, and belay through loose sections, if possible. The nature of this particular route lends itself well to short-roping and short-pitching—two techniques that allow mountaineers to move efficiently through terrain while protected by a rope and their partner.</t>
  </si>
  <si>
    <t>Frostbite at High Camp 
Alaska, Denali, West Buttress</t>
  </si>
  <si>
    <t>At 11:17 a.m. on May 25, a 49-year-old male and his 40-year-old male climbing partner contacted the mountaineering rangers at 14,200 feet via family radio service (FRS) to report that both individuals had deep frostbite injuries. The injured climbers were camped at 17,200 feet on Denali’s West Buttress Route. They reported that the injuries had been sustained during their ascent from 14,200-foot camp to high camp the day before.
The 49-year-old climber reported deep frostbite in both of his hands, and the 40-year-old reported deep frostbite in both of his feet. The climbers requested a rescue due to their inability to safely navigate the technical terrain below the 17,200-foot camp with their injuries. At the time of the initial radio communication, the team said they were prepared to remain in camp “for several days” as a significant storm event enveloped the mountain and prevented safe travel between the two camps.
During the storm, the climbers and mountaineering rangers maintained regular radio contact to discuss treatment recommendations and evacuation plans. When the storm subsided on May 28, three days after the initial report, the patients and NPS personnel rendezvoused at 15,400 feet on the West Buttress. Following a thorough assessment of both climbers, the patient with frostbitten hands was assisted on foot to 14,200-foot camp, while the patient with frostbitten feet was packaged and transported via ski toboggan to prevent further injury. The patients remained under NPS care overnight and then evacuated to Talkeetna by helicopter on May 29. A frost- bite specialist subsequently evaluated both climbers at a hospital in Wasilla, Alaska.
ANALYSIS
Frostbite injuries can have debilitating and long-lasting consequences. It is of paramount importance to actively rewarm any body parts that become numb while climbing in cold conditions, by windmilling the arms to move blood to the fingers, for example, or by placing the affected extremities on your own or a partner’s warm, bare skin. If unable to rewarm a cooling body part, climbers must seek shelter or descend to more hospitable conditions to prevent further frostbite injury.
If stranded by conditions, as these climbers were, frozen tissue should be rewarmed by skin-to-skin contact or a warm-water bath (99–102°F/37–39°C), but only if there is no chance of refreezing the tissue. Do not rub the affected areas. (Source: Denali Mountaineering Rangers.)</t>
  </si>
  <si>
    <t>Glissading With Crampons 
California, Mt. Shasta, Avalanche Gulch</t>
  </si>
  <si>
    <t>On June 11, a female climber was descending the Avalanche Gulch route. Once below the Red Banks, she attempted to glissade down snow toward Helen Lake. Somewhere near the Heart, her crampons caught in the snow or ice and she twisted or broke her ankle. Ranger Nick Meyers responded to her location, at about 11,700 feet, and assisted her down to Helen Lake, from which a California Highway Patrol helicopter transported her to Mercy Medical.
ANALYSIS
Glissading while wearing crampons is one of the leading causes of injury on Mt. Shasta. Don’t do it. (Source: Mt. Shasta and Castle Crags Wilderness Climbing Ranger Report 2016.)</t>
  </si>
  <si>
    <t>Ground Fall – Cams Pulled Out 
California, South Lake Tahoe, Pie Shop</t>
  </si>
  <si>
    <t>My wife and I were climbing at Pie Shop, a granite crag in South Lake Tahoe where we had been multiple times. I was leading the first pitch of True Grip, a right-angling 5.10b finger crack. While I am an experienced trad leader and have comfortably climbed many routes at this grade, my finger-crack skills were a known weakness. Nonetheless, the protection potential was better on this climb than on two 5.10 climbs I had just top-roped, and I assessed it as sufficiently safe to lead.
I fell off while attempting the opening moves, and my wife (belayer) spotted my fall. I quickly got back on the climb and worked my way up to the first solid finger lock and put in a blue TCU; I didn’t use a quickdraw since I was close to the ground. I moved up the climb, ultimately placing three more pieces: blue and gray TCUs without draws, then a gray TCU with an alpine draw. (Editor’s note: The gray 00 Metolius TCU is the second-smallest in the TCU line. The blue number 1 TCU is designed for half-inch to two-thirds-inch cracks.) I inspected and pull-tested all the placements and believed they were sound. However, I was shaky on the lead, unable to find good rest positions and not confident in my feet.
As I moved above my last piece of protection, I saw a decent foothold on my left, one move higher, so I stepped up and tried to get to a rest position. However, I was unable to secure good finger locks and I believe my foot slipped. I was about a body length above my last piece of protection (the gray TCU) and approximately 25 feet up the wall.
As I fell, three pieces of protection pulled (the first, third, and fourth) and I hit the ground. The majority of the blow in striking the ground was absorbed on the left side of my lower and middle back, which impacted a manzanita stump. The wind was knocked out of me. After my breathing returned to normal, my wife and I did a high-level injury assessment: My back and rib cage hurt where I hit the stump but were not exceedingly painful; my left wrist was sore; and I had a handful of small abrasions. After determining that I did not appear to have any head or spine injuries or puncture wounds, my wife helped me up and packed our gear, and we slowly hiked out to the car and drove to the ER.
I was diagnosed with four transverse process fractures of the vertebrae, two broken ribs, and a minor collapse of the left lung. A month later, an MRI revealed that I also had suffered a broken left wrist. Fortunately, all injuries have fully healed and I have returned to climbing. And I am working on my finger-crack technique.
ANALYSIS
The fall happened very quickly, but the gear that pulled may have absorbed some of the energy of the fall, or else I believe that I would have been more seriously injured. The top TCU was substantially deformed, and the metal lobes of each of the TCUs that pulled showed significant shearing where they had been in contact with the rock. There were no issues with the rope or belay. Overall, the force of the fall was just too great for the size and quantity of protection. With smaller gear, there is much less margin for error. Just slight walking of a small cam can greatly reduce the force it may hold. My key takeaway is to place protection more often when using small gear, doubling up on the really small pro and/or adding big gear soon afterward, if possible. Finally, knowing that finger-crack technique was a weakness, I should have approached this route as a project versus an onsight. (Source: Tim Maly.)</t>
  </si>
  <si>
    <t>High Altitude Pulmonary Edema 
Alaska, Denali, West Buttress</t>
  </si>
  <si>
    <t>On June 16, a mountain guide radioed NPS mountaineering rangers from the upper West Buttress Route to say that one of his clients was exhibiting signs and symptoms of high altitude pulmonary edema (HAPE). The guided group was returning from a summit attempt when the patient began to experience significant respiratory distress. The guide had begun an appropriate medication regime for HAPE and continued descent toward high camp. Mountaineering rangers responded from the 17,200-foot camp toward Denali Pass to rendezvous with the descending group. Ranger Mik Shain and his rescue patrol volunteers assisted the patient back to his tent in camp after midnight for further assessment and treatment. Once in camp, the patient began receiving supplemental oxygen via nasal cannula, starting at 2:39 a.m., yet still deteriorated over the following hours.
Based on the patient’s status, rangers Joey McBrayer, Tucker Chenoweth, and Joe Reichert initiated plans for a rescue attempt at first light. Pilot Andreas Hermansky departed Talkeetna at 4:15 a.m. in the H125 helicopter and retrieved ranger Dave Weber from 7,200-foot camp. After the patient was loaded into the helicopter at high camp, Weber assessed the patient in flight and, with minimal improvement observed during a nearly 17,000-foot descent, he requested air medical transport to definitive medical care. In Talkeetna the patient was transferred to Alaska LifeMed and flown to a local hospital.
ANALYSIS
Shortness of breath at rest is one of the hallmark signs of HAPE. Excessive fatigue can be a precursor to the onset of clinical HAPE, warning of pending patient deterioration. Such fatigue should be considered as justification to forgo a planned ascent before this form of altitude illness becomes an emergency. (Source: Denali Mountaineering Rangers.)</t>
  </si>
  <si>
    <t>Ice Climbing Fall – Descending Unroped 
Canada, Alberta, Ghost River Valley</t>
  </si>
  <si>
    <t xml:space="preserve">At 3:40 p.m. on February 4, two ice climbers were descending the lower portion of the Aquarius ice climb (WI4). The first climber walked across a large ice ledge to the anchor at the top of the final rappel while his partner pulled the ropes from the previous rappel. As the first climber approached the edge, he slipped and fell approximately eight meters to the base of the route, breaking his pelvis and several vertebrae. His partner rappelled down, established the seriousness of the injuries, insulated the patient as best he could, and ran for help. A nearby group of three climbers stayed with the patient and provided additional warm clothing.
The partner hiked and drove for about an hour before finding a phone; he called for help just before dark. A joint ground response was initiated by Parks Canada, Banff EMS, and Kananaskis Country, with rescue crews reaching the injured climber at 8:45 p.m. The climber was packaged on a stretcher, lowered down the final ice steps, and transported 1.5 kilometers by wheeled stretcher to a staging area. A Shock Trauma Air Rescue Service (STARS) helicopter was able to land at the staging area, with the crew using night-vision goggles, and at 11:30 p.m. the patient was flown to a hospital in Calgary.
ANALYSIS
The initial slip occurred on relatively level ground, but the climber was not able to prevent himself from sliding over the edge. The only real preventive measure would be to stay attached to a rope or anchor while approaching an edge.
After the fall it became apparent that neither the injured party nor the nearby climbing party had any means of calling for help. This resulted in a delay of about six hours in the patient reaching the hospital. Fortunately, his injuries were not immediately life-threatening, but a satellite communication device would have resulted in a much faster helicopter rescue, during daylight hours.
Though the accident occurred on a relatively warm day, the patient was already mildly hypothermic by the time rescuers arrived; the insulation the other climbers placed between the patient and the ice allowed the patient to stay as warm as possible and certainly helped in the outcome. </t>
  </si>
  <si>
    <t>Injury While Descending Glacial Moraine 
Alaska, Central Alaska Range, Granite Glacier</t>
  </si>
  <si>
    <t>Three climbers flew to the Pika Glacier on July 16, spent a few days rock climbing in the Little Switzerland area, and began a traverse out of the mountains on July 19. The team had planned to return to Talkeetna on foot and by packraft. At approximately 6 p.m., while they were descending the boulder-strewn moraine of the lower Granite Glacier, a large boulder rolled over and caused one climber to fall on his left side and arm. A heavy backpack and the sharp corner of the boulder on which the patient landed resulted in an open left forearm fracture between the elbow and the wrist. The injury exposed bone and caused significant bleeding and intense pain. His teammates applied direct pressure to the bleed, treated the injury to the best of their abilities, and called for help using an inReach satellite device.
Ranger Tucker Chenoweth responded to this limb- and life-threatening injury, arriving at the scene by helicopter with pilot Andreas Hermansky at 9:45 p.m. Chenoweth treated the patient before evacuating the team to Talkeetna at 10:35 p.m. Chenoweth noted significant blood loss and decreased circulation, sensation, and motion of the patient’s left arm. The patient was assessed by local ambulance providers and eventually was driven to the hospital by his climbing partners.
ANALYSIS
Unstable moraines require great care, especially with heavy backpacks. Trekking poles and a carefully loaded pack can help maintain balance, but some falls are almost inevitable. This patient was provided quality care by his teammates, who supported the injured extremity and slowed the bleeding. Without this field treatment, this climber could have lost his limb or his life while waiting for an evacuation. The value of wilderness medical training (and the means to contact rescuers in an emergency) cannot be overstated when traveling and climbing in remote areas. (Source: Denali Mountaineering Rangers.)</t>
  </si>
  <si>
    <t>Leader Fall on Banff Ice Climb 
Canada, Alberta, Banff National Park, Professor Falls</t>
  </si>
  <si>
    <t xml:space="preserve">February 21, a party was climbing Professor Falls on the slopes of Mt. Rundle and attempting to combine pitches in order to complete the route quickly. The leader, a very experienced climber in his 50s, climbed and protected the upper portion of the second pitch, walked across a low-angle ice ledge to the base of the third pitch, and started up. As he stopped to place an ice screw, he slipped and fell, slid back across the ledge, and fell down the pitch he had just climbed. He fell approximately 30 meters before being stopped by his belayer just above the belay ledge. He fractured his pelvis, vertebrae, and ankle, along with other more minor injuries.
Nearby climbing parties assisted with stabilizing the patient, while a combination of a personal locater beacon and cell phone were used to call for help. At 2:45 p.m., three Parks Canada Visitor Safety staff were slung into the scene by helicop- ter. The patient was packaged, slung out to a waiting ambulance, and taken to the hospital in Banff.
ANALYSIS
Why the climber fell is uncertain, but with a lot of rope out on low-angle ground, without any protection, he fell a long way. The easiest way to manage this hazard would have been to stop and belay on the sloping ledge, since protecting the low-angle ice would have resulted in a lot of rope drag for the leader on the next steep ice. The fact that he had protected the lower steep section, which allowed his belayer to stop him before the next ledge, certainly contributed to a better outcome.
This party was prepared with both a cell phone and a satellite communicator to call for help. As a result, the location and nature of the injury were quickly established, and the rescue was completed quickly. This helped prevent very serious injuries from becoming life-threatening. </t>
  </si>
  <si>
    <t>Leader Fall Onto Ledge 
Colorado, Eldorado Canyon State Park, West Ridge</t>
  </si>
  <si>
    <t>March 5 was a beautiful, sunny day in Eldo and I decided that after a good warmup I would put in a few burns on my project: Foxtrot (5.11d PG-13). I had top-roped this climb several times, doing it clean once.
I got up to the rest section just below a small roof and placed a yellow Metolius TCU (approximately 3/4-inch piece) in a seam. Above that piece is the crux of the route, and the next opportunity for gear is a tricky placement with a green Alien, followed by a seam higher up that takes small nuts. After a rest, I climbed up to the last move of the crux, a tricky layback or a long deadpoint to a positive flat edge. I didn’t have a green Alien (and I didn’t know about that placement yet anyway), so I tried to deadpoint for the big edge but came up an inch short. The yellow TCU that I’d placed at the roof held my fall, which was clean and not too jarring.
I pulled up for another attempt and tried the same move with a little more umph but fell a second time. The piece held again. I looked over the placement and it seemed fine, so I decided to try again. I threw to the final hold and latched for a split second, cutting feet and swinging out from the wall Air Jordan–style. But then I slipped again and sailed through the air. This time the yellow TCU pulled out of the crack and I kept falling. My next piece was four to five feet below: an orange Metolius Master Cam placed in a good constriction. My fall extended another 10 feet or so. The rope began coming tight just as I got to the ledge that marks the start of the hard climbing, and I clipped the outside corner with my left foot before the rope stopped me a few feet later. I suffered an avulsion fracture on the medial malleolus and a fully torn superior peroneal retinaculum that required surgery to repair.
ANALYSIS
The biggest mistake I made was not readjusting the cam into its ideal spot after taking the first fall. I just assumed that because the piece held a fall it must be solid. The crack is a bit shallow and downward-facing, since it is in a small roof, and the cam may have been sliding a small amount out of its ideal position in each fall, until it was close enough to the outside that it popped out.
The second big mistake I made was that I trusted just one piece of gear to catch my fall, and I didn’t consider the consequences of the piece pulling out. Had I placed another piece adjacent to the one that pulled, or at least closer to my second-highest piece of pro, the ledge fall could have been prevented.
Finally, my familiarity with the route had led me to believe it was safe enough for me to project the climb on lead before I had every move and placement dialed. I obviously was not solid on the crux, and had I not fallen at all I would have been completely safe. My hard-man attitude about leading and taking falls got in the way of good risk assessment. (Source: Mike Minson.)</t>
  </si>
  <si>
    <t>Leader Fall – Ankle Snagged By Carabiner 
New York, Shawangunks</t>
  </si>
  <si>
    <t>Toward the end of the day on November 19, I started up a 5.10c trad route called Star Action in the Trapps. At the crux, I went for the jug but fell off. Though it should have been a short, clean fall, my leg slid along the rope and intersected a protection piece. I was flipped upside down, and when I looked up I saw the carabiner stuck into my ankle, just behind the Achilles tendon. I was hanging by my ankle. I screamed for help, then managed to pull myself up with the rope and unclip the nose-hooked 'biner from my ankle. My partner lowered me to the ground. Miraculously, I had no tendon damage or other serious wounds, and only needed two stitches to close the wound.
Analysis
Though my leg was not behind the rope, the position of the rope and the protection did allow my leg to slide along the rope and catch on the runner below. When my partner cleaned the route later that day, he said that where I had placed my leg felt like the natural spot. It seems like a freak accident. Editor’s note: An incident like this would be very difficult to predict. However, if such a hazard were known or foreseen on a climb, clipping the piece to the rope with a locking carabiner would prevent such an impalement. (Source: Anonymous report from the leader.)</t>
  </si>
  <si>
    <t>Leader Fall – Clipped Wrong Rope to Protection 
Canada, Ontario, Metcalfe North</t>
  </si>
  <si>
    <t xml:space="preserve">An experienced local climber, age 68, was leading Peak Season in Harlem (5.8/5.9), a nine-bolt sport route, in June. He attempted to take a rest by hanging at the ninth bolt, but when he sat back on the rope, he fell to about the height of the fourth bolt, impacting a ledge during his fall. The accident occurred around 11 a.m. His final orientation in the fall was head down. Fortunately, he was wearing a helmet.
The leader was initially unresponsive for about one minute, and he experienced a temporary loss of vision. His sight then returned and he complained about back pain. One of the climbers present called 911. Paramedics arrived at 11:33 a.m., and after an assessment and initial treatment, he was secured to a stretcher and evacuated over rugged terrain. At the hospital, it was determined that he had seven broken ribs, internal bleeding in the lower back, pulmonary edema, lacerations on his nose and arm, and low blood pressure and heart rate, which may have been related to blood-thinner medication he was taking. A lengthy but full recovery was expected. 
ANALYSIS
The leader had tied into two nearly identical ropes at the front of his harness. (His intention was to trail the second rope in order to set up a top-rope on an adjacent climb, once he reached the top.) He was utilizing the newer of the two ropes as a lead rope. He correctly clipped the lead rope to the first seven bolts. However, the leader mistakenly clipped the trailing rope to the top two bolts. The belayer was unable to see the error and warn the climber. When the leader attempted to rest at the ninth bolt, he fell until the rope clipped at the seventh bolt caught his fall.
The correct method of trailing a rope is to attach it to the rear clip-in point on the harness, keeping it away from the lead rope. (Source: Jane Howe.) </t>
  </si>
  <si>
    <t>Ledge Fall – Inadequate Protection 
California, Yosemite Valley, Church Bowl</t>
  </si>
  <si>
    <t>On April 16, at about 3 p.m., Yosemite Dispatch received a report of a climber who had taken a lead fall and was bleeding severely at Church Bowl. The climber (male, age 24) had pulled multiple pieces of protection from the Bishop’s Terrace route (5.8) and landed on a ledge 20 feet above the ground. An advanced life support provider arrived on scene, meeting an off-duty ranger who happened to be climbing in the area. The climber’s partner stated that the fall had been approximately 25 feet and that the climber had hit his head during the fall. He lost consciousness for approximately three minutes. He was wearing a helmet. The two care providers climbed to the patient, assessed his injuries, and moved the patient to the base of the climb. A Yosemite Valley ambulance then took the patient to El Cap Meadow and transferred care to Mercy Air Ambulance.
ANALYSIS
When climbing above a ledge or in low-angle terrain, it is particularly important to place gear early and often. Don’t just think about the piece right below you—consider the consequences if that piece fails. Would the next piece keep you off the ledge below? (Source: Yosemite National Park Climbing Rangers.)</t>
  </si>
  <si>
    <t>Long Fall on Carlsberg Column – Inadequate Protection 
Canada, British Columbia, Yoho National Park, Carlsberg Column</t>
  </si>
  <si>
    <t xml:space="preserve">On December 28, two experienced climbers started up the classic Field ice climb known as Carlsberg Column. Carlsberg has an “approach pitch” that starts out with a steep little pillar (WI3) and then continues for another 30 meters of low-angled ice to reach a large ledge below the main route. After climbing the steep part of the approach pitch with no protection, the leader placed an ice screw and continued up the easier terrain, placing one more screw in good ice. Somewhere near the end of the pitch, he was preparing to place another screw when he fell, sliding down the low-angled ice and then flying over the steep section before his partner caught the fall, stopping him 10 meters above the ground. The total fall distance was estimated at 25 meters.
During the long fall, the leader slammed his feet into the ice and broke both of his ankles. When he came to a stop, he was conscious and a quick inventory revealed no other injuries except for the ankles. His partner lowered him to the ground and proceeded to make him comfortable before calling 911 for a rescue. Ultimately, the climber was evacuated to a waiting ambulance using a helicopter sling-rescue system. 
ANALYSIS
While it is tempting to climb long distances be- neonate protection pieces when the climbing is not difficult, this tactic significantly increases the risk of an injurious leader fall. Anyone can fall while ice climbing—it doesn’t matter how good you are or how long you have been climbing. In this case, the climber had done the climb repeatedly and at times had soloed the approach pitch. The climber believes a tool placement that had appeared solid actually had fractured the ice significantly, and when he went to place his other tool the first tool popped out. When placing protection requires little effort, take the extra moment to place a few more ice screws, even when you don’t think you will fall.
Editor’s note: An interview with this climber was featured in Episode 13 ("Two Screws, Two Ankles") of the Sharp End podcast. Listen below. </t>
  </si>
  <si>
    <t>Long Leader Fall on Kemosabe Ice Climb – Inadequate Protection 
Canada, Alberta, Kananaskis Country, Waiparous Creek</t>
  </si>
  <si>
    <t xml:space="preserve">On November 29, while leading the second pitch of Kemosabe (100 meters, WI4), a 35-year-old climber took a 40-meter fall from near the end of the pitch, pulling out two ice screws before his fall was arrested. The climber sustained life-threatening injuries, including a skull fracture and broken pelvis. His two climbing partners, one of whom was a doctor, stabilized him as best they could on a sloping ice ledge while awaiting a rescue. Kananaskis Country Public Safety technicians heli-slung the climber from the ledge and transported him to an air ambulance.
ANALYSIS
The injured climber was an experienced and skilled ice climber. This climb is notorious for being somewhat sandbagged and often has extensive wet or chandeliered ice on the second pitch. The climber had placed seven screws before his fall. Certain routes and certain conditions carry inherent risk that cannot be mitigated. As the climber acknowledged, they should not have attempted this route on that day. (Sources: Kananaskis Country Public Safety, media reports, and the Editors.) </t>
  </si>
  <si>
    <t>Lowering Error at Rumney – Rope Too Short for Climb 
New Hampshire, Rumney, Parking Lot Wall</t>
  </si>
  <si>
    <t>On September 8, two men were climbing Shealyn’s Way (5.7), a sport route approximately 75 feet high. As the leader was lowering from the top, approximately 25 to 30 feet from the ground, the tail of the rope passed through the belayer’s device and the climber fell to the ground, sustaining an injury to his lower extremities.
ANALYSIS
These climbers were using a 40-meter rope—much too short for a climb this long. The rope had been cut to a length suitable for gym climbing but not for most outdoor use. A stopper knot in the end of the rope (or tying in the belayer) would have prevented this accident, despite the inappropriate rope. In addition, neither climber was wearing a helmet. The chance of head trauma in this case was very high, as the climber fell right between two rocks. (Source: Grant Farmer.)
"Chris Larson (unrelated to the incident described here)
ascends Bee Sting Corner. Photo by Kyle Stapp"</t>
  </si>
  <si>
    <t>Lowering Error – Clipped Wrong Rope Into Anchor 
New Mexico, Diablo Canyon, Sun Devil Wall</t>
  </si>
  <si>
    <t xml:space="preserve">On January 18, at approximately 2 p.m., Climber 1 fell from the top anchors of pitch two of Appendicitis (5.10a) on the Sun Devil Wall. She fell approximately 170 feet to the ground. Trained medical professionals were climbing nearby and immediately rendered aid, including CPR. An emergency medical helicopter was quickly called and arrived within one hour. The climber died at the scene from her injuries without regaining consciousness.
ANALYSIS
Diablo Canyon, near Santa Fe, has multiple routes longer than 30 to 35 meters, and parties will frequently set up a long top-rope, using two ropes tied together, for others to climb the route after one climber has led it. On the day of this accident, others in this climbing party (Climber 2, Climber 3) led the route in two pitches and then set up a two-rope system, using two slings and four locking carabiners at the top anchor. The two ropes were of similar diameter and ample length, and were joined with a triple fisherman’s knot. Climber 2 and Climber 3 then rappelled the route in one double-rope rap.
The climbing party’s procedure for top-roping on two ropes involved belaying on the side of the joined ropes with the fisherman’s knot. In order to avoid the need to pass the fisherman’s knot when it reached the belay device, the climber would tie in short on the other strand of rope, clipping a figure 8 on a bight to a locking carabiner clipped to the belay loop of his or her harness. Therefore, the climber had a long tail of extra rope dangling while climbing. This top-rope setup was common for the crag, and the climbing party was local. Others in the party top-roped the route in the same manner on that day without incident.
The next climber on the route (Climber 4) carried steel carabiners to leave as fixed gear at the anchors, attaching them to existing chains on the two anchor bolts to facilitate anchor cleaning and lowering. Many routes in the area have fixed carabiners for lowering, left by earlier climbers.
As the last person to top-rope the route for the day, Climber 1 agreed to clean the anchors. She planned to transfer the rope from the slings and lockers at the anchor to the two new fixed carabiners and remove all the other gear. Climber 1 then would be lowered, which was communicated to the belayer (Climber 4) before starting the climb.
Climber 1, age 59, had extensive personal experience with this method of top- roping and cleaning anchors. Her typical procedure would have been to (1) clip directly into both anchor bolts using a personal anchor system; (2) remove the temporary anchor attachments, letting the rope hang from her harness attachment point; (3) place the rope into the fixed carabiners for lowering; (4) check her setup; and (5) remove her personal anchor system to be lowered. On this occasion, Climber 1 called several times to the belayer for “take” and “slack,” which was presumed to be verifying the rope arrangement. Then, presumably after removing her personal anchor system from the bolts, Climber 1 fell to the ground.
The most likely explanation is that Climber 1 confused which side of the rope running from the bight clipped to her belay loop was the end tied to the second rope; she apparently thought the free-hanging length of tail was the side being belayed and incorrectly clipped that side into the fixed carabiners. Thus, once she unclipped from the anchor bolts and weighted the rope, the free-hanging tail of rope quickly ran through the carabiners. After the fall, it was observed that the cleaned anchor attachments and Climber 1’s personal anchor system were clipped to and intact on her harness, her harness had no damage, and her figure 8 knot was still tied correctly and attached to her harness via a bight with an undamaged locking carabiner. Both ropes were intact and fell to the ground with her, still tied together. If the two ropes hanging from the figure 8 on a bight clipped to her harness had twisted and wrapped around each other, this might have led to confusion about the correct strand of the rope to clip into the steel carabiners for lowering, particularly since both strands would be the same color and pattern. The tail of the rope would have been at least 50 to 60 feet long (not an insignificant length or weight). If the personal anchor system clipped to the bolts was relatively short, her weight may have been held mostly by that system (almost a hanging belay), making the tug of “take” more subtle. The long distance of the two-pitch route made communication difficult, especially because a breeze was blowing. It was also the last climb of the day, and she may have been fatigued after climbing the full 170-foot route.
This accident has served as a sobering reminder to local climbers to take more time to double-check ourselves and our partners. Some climbers who top-rope these long routes at Diablo Canyon now place both strands of the rope that’s clipped to their belay loop into the lowering carabiners at the anchors; this ensures that even if the trail rope accidentally is clipped, the main belay rope will be clipped too. Others are now in the habit of having the last person rappel to clean the route instead of lowering; we recognize that you still must not screw up the rappel, but there is less potential for confusion.
Climber 1 was a pillar of the local community, who introduced many people to climbing, and is terribly missed by all who knew her. (Source: Heather Volz, in collaboration with the local climbing community.) </t>
  </si>
  <si>
    <t>Pendulum Fall During Rappel Retreat from Matthes Crest 
California, Yosemite National Park, Matthes Crest</t>
  </si>
  <si>
    <t xml:space="preserve">Will and James started climbing Matthes Crest in the late morning on September 11. Both have spent decades climbing in the Sierra. (Their names have been changed here.) The day had started out with clear blue skies, and both climbers felt that the weather report promised stable enough conditions to proceed with the climb.
After the initial steep pitches, the team began to simul-climb through easier terrain on the ridge traverse. As they were climbing, clouds started to form. Quickly, the weather worsened to hail and lightning, prompting them to rappel from the ridge.
The first three rappels went well. The team found in-place anchors from previous teams and backed up the rappels with extra gear when necessary. At the fourth rappel Will went first. He saw an anchor far to one side but felt the slick rock would make it a difficult and risky rappel. Instead he rappelled down an angled corner to reach a stance and build his own rappel anchor. Will called “off rappel” and James began to rappel. He started straight down and then tried to tension over to the belay when he was even with Will. Before he could reach the anchor, James lost control of his footing and pendulumed “approximately 30 feet.” He sustained traumatic injuries to both legs while swinging horizontally across the low-angle terrain. 
James threw the ends of his rappel ropes to Will, who then pulled him over to the anchor. With James in extreme pain and unable to function at full capacity, Will lowered James to the ground and then rappelled to the base himself.
The two were getting wet, and temperatures were dropping. With no phone reception to call for help, they decided to send Will out to the front country to seek a rescue. Will left most of their clothing, food, and water with James to keep him as comfortable
as possible; luckily, this included a rain jacket. James cut the bottom out of a backpack and slipped it over his legs to create an extra layer of protection from the elements. Will then jogged approximately five miles to the road and went directly to the Tuolumne SAR site, at about 8 p.m., to initiate a rescue.
Using GPS coordinates from his phone, Will was able to give the SAR team James’ precise location. YOSAR sent a hasty team, including a registered nurse and a paramedic, to care for James until the helicopter could arrive with first light the next morning.
ANALYSIS
Being prepared for sudden changes in the weather is essential in the High Sierra. Although James’ fractured heels were his only injuries, the potential for hypothermia was very real. Temperatures that night were in the low 30s (F). James wore only a long-sleeve fleece, but Will had carried a Gore-Tex jacket that may have prevented James from becoming hypothermic. Their clever improvisation of turning a backpack into a bivy sack was also important for maintaining James’ warmth.
One way to avoid James’ swinging fall would have been for Will to fix the rappel lines to the lower anchor after anchoring himself. James then could have rappelled more directly to the belay. Fixing the ropes at the lower anchor also acts as a backup for the second person—a good practice even on straight-down rappels.
James and Will both were using hands-free backups while rappelling. If James had let go of the rope during his fall or hit his head and been knocked out, his prusik would have arrested a catastrophic fall. Backups are especially important in a forced retreat like this, when contending with the extra hazards of rain, chill, loose rock, and haste. (Source: Yosemite National Park Climbing Rangers.) </t>
  </si>
  <si>
    <t>Pendulum Fall – Off Route, Inadequate Protection 
Wyoming, Grand Teton National Park, Nez Perce</t>
  </si>
  <si>
    <t>On August 22, a 36-year-old female climber and her climbing partner left the Lupine Meadows Trailhead, headed for the south ridge of Nez Perce (III 5.7). The climber’s partner (mid-20s) planned to lead the entire route. The two had met through Mountain Project and had never climbed together before.
The female climber believes that they were off route at various stages in the climb, and around the seventh pitch, the leader definitely got off route. In this area, the standard route makes a long traverse onto the east face of Nez Perce, avoiding a steep step that is home to the Garnet Traverse Variation (III 5.8). The leader reportedly began up the Garnet Traverse face before making a traverse back toward the east face. He was unable to protect this traverse. When the second climber arrived at this traverse, she broke a handhold and took a large, swinging fall to the right, using her feet and legs to protect her body from colliding with the rock.
The patient removed her climbing shoe from her right foot immediately after the fall and saw that three of her toes were black and blue. She was unable to replace the climbing shoe. She and her partner decided the easiest way off the mountain would be to continue up to the top and down the normal descent. The patient’s partner continued leading, and the patient completed the remainder of the route in her approach shoes, experiencing significant pain. She and her partner then began descending the Northwest Couloir toward the South Fork of Garnet Canyon, making two rappels. After getting off route several times, they decided to bivy at 11:30 p.m.
At around 8:15 a.m. the patient reached Teton Interagency Dispatch Center by phone and reported they were still about 500 feet higher than the South Fork. She could not assess whether she had good distal circulation, sensation, and motion, due to the pain and the cold night out. The caller said she would continue moving down and estimated it would take her one to two hours to reach the floor of the South Fork. She was asked to try to find a spot where she thought a helicopter might be able to land. The patient had to crawl, butt scoot, and crab walk to make slow progress downward.
Rangers Armitage and Edmonds flew into the South Fork of Garnet Canyon but were unable to locate the patient from the air. They landed and questioned other visitors, who advised them that the patient and her partner were down the canyon. The rangers hiked down to the patient’s location, arriving at about 10:30 a.m. The rangers splinted the patient’s foot and assisted her in hiking back up to the landing zone, from which she was flown to Lupine Meadows. Ranger Edmonds and the partner hiked to the trailhead together. (Source: National Park Service Search and Rescue Report.)
ANALYSIS
Rock climbs in the Tetons are notoriously difficult to follow from route descriptions and topos. The patient had spoken by phone with a ranger at the Jenny Lake Ranger Station several times during the day prior to the climb. The direct south ridge of Nez Perce has quite a long approach and descent and about 1,000 feet of technical climbing, making it a challenge to do in a day. This party’s 7 a.m. start was late for such a significant outing. The fact that it was already evening at the time of the accident suggests the leader may have been feeling time pressure, possibly contributing to getting off route and failing to protect the traverse for the second. A predawn start would have given them more time to find the correct route and to get off the mountain once the patient was injured. (Source: The Editors.)</t>
  </si>
  <si>
    <t>Rappel Error – Inexperience, Inadequate Backup 
West Virginia, Seneca Rocks, East Face, Bee Sting Corner</t>
  </si>
  <si>
    <t>On April 17 an inexperienced male climber (age unknown), a member of a three-person team, was rappelling for his first time from the anchor atop Bee Sting Corner (5.7) on the east face at Seneca Rocks. A more experienced climber rappelled the line first and was at the base when the accident occurred. The climber reportedly rigged the rappel device correctly, had an autoblock backup, and was wearing fingerless gloves. During the descent, the climber lost control of his brake hand and slid approximately 100 feet to the right side of a ledge at the start of the Skyline Traverse, sustaining a fractured ankle. The autoblock did not engage during this rapid descent. No fireman belay was applied by his partner at the base of the rappel. (Sources: MountainProject.com and Arthur Kearns.)
ANALYSIS
Based upon secondhand reports, the person likely lost control while negotiating a small roof approximately 15 feet down the rappel, perhaps in an attempt to avoid hitting the lip of the roof. The inability of the climber to control his descent is the primary cause of the accident. The climber applied only two wraps of an autoblock as a backup. The inadequate backup and failure of the partner on the ground to observe and apply a fireman belay to the rappel strands were contributing factors.
"Rappel setup with extended rappel device
and autoblock backup. Photo by Karsten Delap"
Between 2000 and 2011, 11.3% of all rappel incidents reported in Accidents were attributed to poor technique, while another 19.4% were due to inadequate backups. (See “Know the Ropes,” Accidents 2012). In this case, either the two wraps of the autoblock were not enough to “grab” the rope or the autoblock may have been placed in close proximity to the rappel device, preventing it from arresting the rappeller after the loss of control. The rappeller could have employed other techniques to assist in maintaining control, including applying more friction in the system (e.g., by wrapping the rope around his body). (Source: The Editors.)</t>
  </si>
  <si>
    <t>Rappel Error — Damaging Pendulum Swing 
Yosemite Valley, Royal Arches Area</t>
  </si>
  <si>
    <t xml:space="preserve">On May 3, at approximately 11:30 p.m., a climber notified park rangers that his climbing partner might have sustained a broken leg during a rappelling accident while descending from the route Sons of Yesterday. The patient was located on a belay ledge at the start of the second pitch of the route Super Slide, to climber’s left of Sons of Yesterday. A decision was made to rescue the patient at first light the next day, as it was considered unsafe to initiate a technical rescue at that time.
At about 8:15 the next morning, a first responder reached the patient, who was alert and oriented, and stated that he had swung into a wall and impacted with his arm and leg while rappelling. His chief complaint was the pain from his leg injury; his upper leg was swollen. After providing patient care and establishing fixed lines to the location, the team lowered the patient, packaged in a rigid litter, to the ground. The rescue team then did a carry-out to the Ahwahnee parking area and transferred care to the Valley ambulance.
ANALYSIS 
A debrief of the incident revealed that the injury occurred while the climbers were rappelling from an anchor on Sons of Yesterday to the top anchor of Serenity Crack. (Sons of Yesterday begins above the third pitch of Serenity Crack.) If intermediate rappel stations are skipped here, this rappel requires tensioning hard to the right on a blank face. Left of the fall line is a large drop-off. The patient lost control of his footing, which sent him into a pendulum over the drop-off at a rate of speed high enough to result in a broken femur and wrist. Use of an intermediate rappel station removes the need to tension so far to the right on rappel.
We later spoke with another climber who had lost control of his rappel in the same spot and also swung around the corner. As climbers we sometimes underestimate the force of an out-of-control pendulum. Always watch the angle of deflection from your upper anchor and ask yourself: Am I willing to risk a downward fall in this terrain? A pendulum can generate the same amount of force as falling straight down, and exposes a larger, more vulnerable section of the body to impact.
Lastly, this incident is a great reminder of the importance of a no-hands backup in any rappel system. This climber’s backup helped him maintain control even after sustaining serious injuries, allowing him to continue lowering himself to the ledge on which he was found. It may well have saved his life. (Source: Yosemite National Park Climbing Rangers.) </t>
  </si>
  <si>
    <t>Scrambling Fall in Sir Donald Group – Loose Hold 
Canada, British Columbia, Glacier National Park, Sulzer Tower</t>
  </si>
  <si>
    <t>At the end of August, a party of three climbers attempted a lightweight traverse of the peaks that bound the headwaters of the Illecillewaet River, including Mt. Sir Donald. This is a 37-kilometer trip with nearly 6,000 meters of vertical gain and loss. The group was traveling extremely light, with just the bare necessities for their objective.
After successfully summiting Avalanche Mountain and Eagle Peak, the group was scrambling up Sulzer Tower en route to Uto Peak. The climber in the back inadvertently pulled on a loose block while navigating a steep step and fell 35 to 40 meters to a scree ledge, sustaining severe injuries. His climbing partners descended to him and provided initial first aid, but recognized they would need a rescue as soon as possible. With unreliable cell coverage at the injury site, one member reascended their route toward the summit of Eagle Peak and was able to call for help.
A Parks Canada field crew was in a helicopter immediately across the valley when the call came in. They diverted from their course and were able to locate the injured climber within 10 minutes of the call. A second helicopter with a rescue pilot was called in, and the Parks Canada team long-lined into the crash site, packaged the patient, and had the patient down to the highway within two hours of the initial call. The patient was transferred to BC Air Ambulance immediately. He had a broken pelvis, broken back, and multiple open wounds to his face, back, and arms.
ANALYSIS
The peaks near Rogers Pass have some very solid quartzite, but as with all mountains, there are loose sections to be negotiated. Care must be taken to avoid loose rock as best you can, pulling down instead of out on holds, and slowing down when you are among chossy blocks. This group was very experienced, but one pull on a loose block resulted in one of them taking a very long fall that easily could have been fatal. The victim’s helmet was smashed in multiple spots, and he likely would have suffered a traumatic head injury if it weren’t for the helmet. The team did well to stabilize the patient and call for help.</t>
  </si>
  <si>
    <t>Scrambling Fall on Mt. Haig – Forced Bivouac, Inadequate Equipment 
Canada, Alberta, Border Ranges, Mt. Haig</t>
  </si>
  <si>
    <t>On November 13 a party of six scrambled to the summit of Mt. Haig, in the far southern Canadian Rockies, via the east ridge. At about 4 p.m., as the party was descending, one member of the group stumbled forward and at the same time lost her grip on her ice axe. This resulted in a tumbling fall of approximately 40 meters down snow-covered ledges. Details of her injuries are not available, but she was conscious and stable after the fall. With deteriorating weather and nightfall approaching, the party was able to send an SOS message from a SPOT device and text messages from a cell phone.
A team of three rescuers reached the party at 11 p.m. One rescuer stayed on scene with the injured climber through the night, using two small tents as bivy bags, while the uninjured members of the party descended with the other rescuers. The weather continued to deteriorate overnight, with wind speeds of 80–110 km/h (50–68 mph), and 10–15 cm (4–6 inches) of snowfall. The following morning, the weather improved slightly, and the injured climber and rescuer were extricated using helicopter sling rescue.
ANALYSIS
The snow patches that the route crossed were very firm due to rime ice on the surface. Each member of the group carried Microspikes, and the use of proper crampons might have prevented the fall.
Two observations can be made on this party’s use of the SPOT, relevant to users of all such devices. 1) The device continued to send a location message for several hours after the initial SOS message. The group member who carried the SPOT changed locations repeatedly, which led to some confusion on the part of the rescuers. Thankfully, this climber did not move far from the injured party. 2) Once the SOS on the SPOT had been triggered, the emergency contact of the SPOT owner was notified. It would have been beneficial if this emergency contact had details of the group’s trip plans.
The extra layers of clothing and emergency tarps the group carried would be sufficient for healthy people to stay warm for several hours in the weather conditions the group experienced during the day. However, with the deteriorating weather that evening, the group likely would have become hypothermic had they needed to spend the night out (especially the injured party) without assistance. They carried disposable, foil-type tarps (“space blankets”), and several of these had already been destroyed by the strong wind before the rescue party arrived.</t>
  </si>
  <si>
    <t>Severe High Altitude Illness 
Alaska, Denali, West Buttress</t>
  </si>
  <si>
    <t>On April 17 the “Gonna Die!” expedition team flew to the Kahiltna Glacier for a planned 21-day ascent of the West Buttress climbing route. Expedition Gonna Die! was the first team of the 2016 season to reach the 14,200-foot camp and the only expedition camped in the basin at the time of this incident.
At 11:45 a.m. on April 24, eight days after flying onto the glacier, the team contacted the Alaska Region Communication Center (ARCC) by satellite phone. The team’s text message requested immediate evacuation of a climber from 14,200 feet. The 26-year-old male was suffering from suspected high altitude pulmonary edema (HAPE) and high altitude cerebral edema (HACE). The patient had a persistent uncontrollable cough, audible fluid in the lungs, a headache, and showed signs of ataxia (loss of muscle coordination).
ARCC contacted the mountaineering rangers in Talkeetna, and at 1:17 p.m. the NPS contract H125 helicopter, piloted by Andreas Hermansky, departed Talkeetna with mountaineering ranger Joey McBrayer aboard. The climber was evacuated from the 14,200-foot camp and assessed and treated for HAPE and HACE by McBrayer en route to Talkeetna. The patient was then transferred to a local hospital via ambulance for further monitoring. The remaining two members of expedition descended from 14,200 feet to base camp without incident.
ANALYSIS
This case highlights the need for early recognition and descent when severe altitude illness presents. Both HAPE and HACE can quickly incapacitate a climber and make self-evacuation impossible. Early symptoms that should raise suspicion include excessive fatigue for HAPE and unresolved, worsening acute mountain sickness for HACE. In both cases, descent until the symptoms resolve is appropriate. (Source: Denali Mountaineering Rangers.)</t>
  </si>
  <si>
    <t>Simul-Rappel Failure – No Backups 
California, Yosemite Valley, Reed's Pinnacle</t>
  </si>
  <si>
    <t>The names of the climbers in this report have been changed. On July 10, at 2:50 p.m., Yosemite Dispatch received a call regarding a climber fall with injuries at Reed’s Pinnacle. The initial reports came in as a male climber with a broken leg. Upon arrival at the parking area, the first responding ranger found an adult male, John, 33, with an angulated lower leg/ankle fracture. John told the ranger that his partner David, age 41, was still at the base of the cliff and had been in and out of consciousness after a long fall.
The park ranger ran up the approach trail to the base of the cliff with a medic bag. Upon reaching the cliff, he found David unresponsive, without a pulse, and not breathing. He immediately called for additional resources and began CPR. After updates and communication with the park’s Medical Control, the patient was pronounced dead at approximately 3:55 p.m.
Numerous interviews with the surviving climber and post-accident analysis by the responding ranger revealed some details of what had happened. Before the accident, the two climbers had climbed Lunatic Fringe, a popular 5.10c single-pitch route. After leading, John remained at the anchor at the top of the climb to belay David up. The two climbers then decided to simul-rappel, with each climber rappelling one strand of the rappel rope, so that each climber would counterweight the other. David used a Petzl Grigri, while John used a Black Diamond ATC device. They were using an 80-meter rope, both ends of which reached the ground from this anchor, but without any extra.
During the rappel, John was beneath David and remembers David stopping or slowing down at some point. John reached a small, sloping ledge about 15 feet above the ground and waited for David to catch up with him. According to the post-accident analysis, David was roughly 70 feet off the ground at this point. John felt a sudden change in the pull of the rope and the rope “going,” and he started to fall. He briefly lost consciousness, and when he came to he saw David on the ground near him. John asked David if he was OK and remembered David briefly responding. John told David that he would go get help. When he tried to stand, he realized his leg was broken, and so he crawled down the short approach. At the Reed’s parking area, he found visitors who were able to call 911, activating Yosemite’s emergency response.
ANALYSIS
From a follow-up investigation, it is believed David fell approximately 70 feet after the end of the rope on John’s side passed through John’s ATC rappel device. This was determined based on the amount of rope left beneath David’s Grigri as well as other observations. There were no knots or backup systems on the rope. A fixed nut was observed in the crack near the point where David fell, and one possible explanation is that David paused to attempt to remove this piece of equipment. If David had pulled onto a stance momentarily, unweighting his side of the rope, John would have felt himself suddenly drop (as he stated consistently). It’s possible this caused John to lose control of his side of the rappel rope. Without a hands-free backup hitch (e.g., autoblock), he would not have been able to regain control of the rope as it rapidly passed through his belay device, causing both men to fall to the ground. Simul-rappelling is an advanced technique that is rarely required by the average climber. While simul-rappelling, both climber’s lives are placed at risk by any mistakes. [Editor’s note: Two climbers were seriously injured in another simul-rappelling accident, in the Shawangunks in New York, in 2016.]
John stated that one reason they decided to simul-rappel was that David had a Grigri, which can only be used to rappel a single strand of rope. To avoid the risk incurred by simul-rappelling, John and David could have tied the rope to the anchor, allowing David to rappel the fixed rope on his Grigri. John then could have untied the fixed rope and rappelled with his ATC as usual. (Controlling a rappel with an ATC is patently safer with two strands of rope as opposed to one.) Moreover, David reportedly had climbed the route before and knew the climbers could rappel the route with a single 80-meter rope. Knowing this, David could have lowered John to the ground after he led the pitch, and then John could have belayed David on a top-rope as he seconded the route.
In the special circumstances that simul-rappelling is preferred, good communication is essential. The excessive distance (about 50 feet) between the two climbers perhaps inhibited David from expressing to John that he planned to slow or stop his rappel. If John had been nearer to David, he may have had the opportunity to anticipate the momentary weight shift and not lose control of his device.
One or more backup systems could have prevented this accident. Stopper knots in the ends of the rope would have prevented the rope from passing through John’s rappel device. A “hands-free” backup, such as a friction hitch, also might have prevented the catastrophic loss of control. Finally, the two climbers could have linked themselves with a tether, in effect closing the system until they both reached the ground. (Source: Yosemite National Park Climbing Rangers.)</t>
  </si>
  <si>
    <t>Ski Mountaineer Hit by Falling Cornice 
Canada, Alberta, Banff National Park, Mons Icefield</t>
  </si>
  <si>
    <t xml:space="preserve">A group of seven skiers was attempting the southern portion of the Great Divide ski traverse, which goes from the Columbia Icefields to Lake Louise. On May 4 they were using the standard bolted rappel route off the west glacier of the Mons Icefield. This descent goes through a 100-meter rock band below a snow slope and cornice. They were on the rappels around 10 a.m. on an overcast day, following a poor freeze.
The first member of the party had just reached the ledge at the bottom of the rappels when a chunk of the cornice failed and entrained enough snow to create a size 1.5 avalanche that knocked him off the ledge and carried him about 40 meters downslope. He remained on the surface, but was sore and shaken up. The rest of the group, spread out along the four rappel stations, was unaffected. They rappelled down to reach the patient, assessed him, kept him warm, and moved him downslope away from further avalanche hazard. They called for help using an inReach device and a satellite phone.
A team of Visitor Safety specialists responded with a helicopter from Banff. Two rescuers packaged the injured skier, who was transported to the Banff hospital via helicopter. The remaining six skiers decided to abort their traverse plans and ski out to the nearest road. 
ANALYSIS
This challenging traverse requires favorable avalanche conditions, weather, and snow coverage to be completed safely. The winter of 2016 was very warm and dry, and spring came early. Snowmelt in the Rockies was about one month ahead of schedule.
The Mons rappels expose you to a large cornice that overhangs the descent route and falls off every year. Cornice failures are unpredictable; however, they tend to fall when they are big (i.e., in the spring) and when temperatures are warm or after windy periods when a lot of new cornice growth has occurred. The party chose a reasonable day with respect to the cloud cover, but the cornice would have been much more solid if they had had a good overnight freeze. They also might have avoided problems if they had done the rappels at night or earlier in the morning.
Unfortunately, on big traverses you often don’t have time to wait for perfect weather conditions or timing. This team rolled the dice and lost. Fortunately for them, a few summers earlier, the Banff Visitor Safety team had moved the bolted rappel route to a more protected location in order to decrease the cornice-fall exposure. The skiers were using the new, more protected rappel line, and the six skiers who were still on the rappels when the event occurred were thus sheltered from the cornice chunks instead of being directly in the line of fire, as they would have been on the old rappel route. </t>
  </si>
  <si>
    <t>Stranded on Mt. Hunter by Avalanche Danger 
Alaska, Mt. Hunter, West Ridge</t>
  </si>
  <si>
    <t xml:space="preserve">A climber departed Talkeetna on January 21 for a planned 65-day winter solo expedition on the west ridge of Mt. Hunter. At 7 a.m. on April 1, the Alaska Region Communication Center (ARCC) received an emergency notification and GPS coordinates from the climber’s SPOT device. At 10 a.m. the state’s Rescue Coordination Center deployed two aircraft from Alaska Air National Guard to the GPS location of the SPOT notification. A fixed-wing aircraft was able to establish radio communication with the climber from above a thick cloud layer. The climber said he was at approximately 8,600 feet on the west ridge and was not injured but was low on food and fuel. He was unable to ascend or descend due to avalanche conditions, and he requested evacuation.
Weather prevented further rescue efforts for the remainder of April 1 and all of April 2. By this time, NPS mountaineering rangers Chris Erickson and Dave Weber and the park’s contract H125 helicopter both had returned to Talkeetna from work elsewhere and were able to assume control of the mission. At noon on April 3, pilot Andreas Hermansky and rangers Erickson and Weber executed a successful short- haul evacuation of the climber via rescue basket and returned him to Talkeetna.
ANALYSIS
This climber was well prepared and traveled judiciously throughout his lengthy expedition. Even with ample arctic solo-expedition experience and sound logistical decision-making during his trip, the climber was stranded for nearly a week by a storm delivering high snowfall. As his supplies neared exhaustion at his camp on the ridge, he made, as he described it, “the horribly difficult decision” to call for a rescue. To his credit, this climber had contemplated myriad potential solutions and attempted numerous retreats before determining that he could not extract himself safely without assistance. (Source: Denali Mountaineering Rangers.) </t>
  </si>
  <si>
    <t>Stranded on Mt. Tupper – Inadequate Equipment 
Canada, British Columbia, Glacier National Park, Mt. Tupper</t>
  </si>
  <si>
    <t xml:space="preserve">On June 20, as a pair of climbers was ascending the south buttress of Mt. Tupper, wet, snowy conditions slowed their progress in the upper third of the route. The climbers did not bring ice axes and crampons for traversing the final snowy ledges to the west ridge near the top, nor did they carry bivouac gear. The pair realized they were a long ways from the top and that they were unprepared to retreat or continue. They stopped on a sloping, three-meter-wide ledge and called Jasper dispatch for a rescue. A Parks Canada Visitor Safety team responded via helicopter, and both climbers were slung out.
ANALYSIS
As mountaineering routes dry off at the beginning of the climbing season, one needs to remember there may still be lots of snow lingering on ledges. The previous week had brought much rainfall, so there was a lot of moisture running down the mountain. The quartzite on Mt. Tupper is generally quite solid, but much of it is covered with a thin veneer of lichen that becomes very slippery when wet. Had the climbing party taken more time to scope their intended route, they would have seen dark water streaks in most of the corners, indicating the route was not dry. They also did not bring the appropriate gear to complete the route (ice axe and crampons). </t>
  </si>
  <si>
    <t>Swinging Fall on Sport Climb 
Arizona, Jacks Canyon</t>
  </si>
  <si>
    <t>Toward the end of a full day of climbing, a group headed to the Slot Machine, a prominent feature of the Casino Cliffs in Jacks Canyon. One climber, Person 3, attempted Slots O Fun, a 5.10a limestone sport route, approximately 35 feet high, with four bolts and a bolted anchor. Person 2 was belaying. Person 3 was able to place quickdraws on the first three bolts, but was unable to finish the climb.
Person 1, 32 years old and moderately experienced, then attempted the route, clipping the three preplaced quickdraws. As he moved beyond the third piece of protection, he climbed up and sideways. He was a full body length above and half a body length lateral to his last piece of protection when he slipped and fell approximately 15 feet. Person 2, a 26-year-old, moderately experienced climber, arrested his fall, but during the fall Person 1 caught his left foot on the rock and sustained an ankle ligament injury and fractured talus. A group of climbers carried Person 1 about a mile back to camp, and the climber sought treatment the next morning.
ANALYSIS
This route was above the skill level of the group, and after climbing all day the climbers were tired and their judgment was impaired; they would have been better off trying this route another day. Climbing laterally to the line of bolts resulted in a swinging fall and contributed to the mechanism of injury; remaining in line with the protection helps minimize this risk. The belayer also felt the “catch was not as soft as it should have been, accelerating the climber’s collision with the wall.” (Source: Anonymous member of the climbing team.)</t>
  </si>
  <si>
    <t>Unroped Fall From Alpine Ridge 
California, Sierra Nevada, Bear Creek Spire</t>
  </si>
  <si>
    <t>On the afternoon of September 18, a two-person party was near the summit of Bear Creek Spire (13,726 feet) after climbing the east ridge, one of the longest routes in the Sierra (5.8 and more than 20 pitches, if the entire route is belayed). Although the party carried a rope and had used it for some of the more difficult sections of the route, they were unroped as they approached the summit. Leading the way was Maria Birukova, a 26-year- old, experienced climber with a number of California alpine routes under her belt. A large portion of rock “broke from under her feet” and she fell approximately 800 to 1,000 feet. Her body was recovered by search and rescue personnel two days later. (Sources: Inyo County SAR report, Supertopo, Rock and Ice.)
ANALYSIS
This is the first report we’ve published about an accident on the east ridge of Bear Creek Spire. Although regarded as a good route, it’s not as popular as the peak’s northeast ridge or the north arête, and a number of trip reports note the rock quality being poorer than on the more popular lines. The terrain was well within the victim’s abilities and experience level. It’s possible that incoming weather or the lateness of the day influenced the climbers’ decisions to climb unroped through relatively easy terrain.
Long alpine ridges frequently require altnernating between a number of techniques, including climbing unroped, simul-climbing, and belaying individual pitches. There are risks with each approach, and climbers must balance the relative safety of each versus the pressures of time and weather as they move up a route. Shortening the rope with a “Kiwi coil” (see photo) can allow climbers to move together over complex terrain and still place intermediate protection or use natural features for protection against a catastrophic fall, without creating excess rope drag or rockfall danger. Some trip reports indicate the final section of Bear Creek Spire’s east ridge can be climbed using a “picket fence” method to weave the rope among natural rock features, protecting to a degree. (Source: The Editors.)   FATAL UNROPED FALLS ON EVOLUTION TRAVERSE AND IN KINGS CANYON NATIONAL PARK: In early September, Julia Mackenzie, 30, fell during an attempt on the Evolution Traverse, likely because of a loose hold. She was climbing with a partner but was unroped. In mid-September, Alfred Kwok, 50, was discovered to have fallen on the upper southwest face of Deerhorn Mountain during a solo backcountry trip. The exact circumstances of these fatal falls are not known.\</t>
  </si>
  <si>
    <t>‘Sticky’ Cam Pulls Out 
West Virginia, New River Gorge, Bridge Buttress</t>
  </si>
  <si>
    <t>On the afternoon of May 22, a female climber (age unknown) was attempting to lead the route Layback, a 5.9+ trad climb at the popular Bridge Buttress area. The climber took a short fall, loading her highest piece, a finger-size cam, which then pulled from the placement. The climber’s fall continued approximately 12 feet onto a ledge, with the initial impact being absorbed by her right foot, before the climber inverted and her fall was arrested just prior to hitting the ground.
The initial impact resulted in an open fracture that displaced the right foot laterally, exposed and damaged portions of her lower tibia and fibula, severed surrounding connective tissue, and introduced a large amount of environmental debris to the wound. After lowering the climber to the ground, the belayer conducted initial care for the injured limb, assessing for circulation, sensation, and movement (which were all intact). Additionally, he supported the injured limb, shielded it from the climber in an effort to calm her, and called for assistance. Responders transported the patient to an ambulance. (Source: Jeff Hearn, New River Alliance of Climbers.)
ANALYSIS
Post-accident inspection of the spring-loaded camming device (SLCD) that pulled out showed no significant physical damage, deformation, or misalignment of any parts. However, the movement of the cam lobes on the axle was slow and unresponsive. During a fall, a cam’s springs and the friction between the lobes and the rock are what hold the cam in place before the downward force on the cam stem translates into outward force on the lobes. “Sticky” cams with reduced motion in the lobes thus are easier to pull out of a crack, especially in slippery or polished rock. To ensure optimal performance, SLCDs should be regularly inspected, cleaned, and lubricated (using a wax- or graphite-based lubricant), and the trigger wires should be straightened so the lobes open and contract easily and smoothly. (Source: The Editors.)</t>
  </si>
  <si>
    <t>Take' Leads to Two Cams Pulling Out 
Colorado, Eldorado Canyon, West Ridge</t>
  </si>
  <si>
    <t>On April 3, a 23-year-old female climber was climbing Sooberb (5.10c). Nearing the crux, a significant overhang split by a hand crack, the climber placed two pieces, one of which was a cam with only two lobes engaged. Fearing she might pump out on the crux above, she decided to rest by hanging from the rope clipped to the higher of the two cams, which looked more solid. That piece pulled out, as did the one below, and the climber fell 20 to 25 feet and sustained an ankle injury. Rocky Mountain Rescue Group performed the difficult technical rescue, which involved 25 people, several lowers, a long scree descent, and a river crossing.
ANALYSIS
Resting by hanging from traditional (removable) protection is not the same as clipping the rope to a quickdraw on a bolt and yelling “take!” When placing your own gear, you must be very sure a piece is solid before weighting it. If the pump clock is ticking, don’t clip a suspect piece with your rope (which adds extra slack if the piece fails), but instead downclimb to a lower placement or stance. If you must rest on a suspect piece, clip into it directly instead of using the rope. This is also a good reminder to place gear frequently before a crux, even if the terrain is relatively easy. (Sources: Eldorado Canyon State Park, Drew Hildner of Rocky Mountain Rescue Group, and the Editors.)</t>
  </si>
  <si>
    <t>Anchor Failure – Poor Rock, No Backup 
Utah, Canyonlands National Park, Maze District</t>
  </si>
  <si>
    <t>On May 25, Brent Blakenburg (30), Jason Bernard (36), Sean Finnegan (27), and Daniel Coldfelter (36) were camped near the Hans Flat Ranger Station in the Maze District of Canyonlands National Park. The Maze is well known for its remote location (about 40 miles from the nearest paved road). In the morning, Bernard began checking out a bouldering route at the base of a 50-foot sandstone outcropping. A summary based on Bernard’s notes follows.
We had been looking at possible routes up several faces on the rock, and eventually Dan and I decided to see if we could anchor a top-rope and attempt a possible first ascent on this bulging mound. Right above the most viable route was an amazing horn. I wrapped 10 feet of webbing, tied with a water knot, around a three-foot hunk of the rock; there was a perfect crease to lock the webbing into position. I attached a quick-link and prepared the rope. As I dropped the top-rope to the ground, Dan and I spoke briefly about setting up a backup anchor but decided there were not any reliable gear placements. And the horn appeared bomber.
I weighted the rope to test it while standing on the ground, then Dan tied in and began climbing. He had some trouble with the beginning moves, resulting in a few swinging falls, and asked me to tie in. I also took a swinging fall on the sandy, traversing route. I weighted the rope again on a fall as I moved toward the anchor, cleaning off about eight grapefruit-size holds as I went. After completing the route, I was lowered off the climb.
Brent now tied in. When he was about 30 feet above the ground, a handhold broke and Brent fell off. Sean, who was belaying, caught the fall. However, the horn that had been slung as an anchor, plus a three- foot-wide section of the surrounding rock, sheared off the wall. Brent fell to the ground, narrowly missing being crushed by the blocks falling around him.
Brent remained conscious and moved under his own power away from the base of the climb. An initial scan found blood on his head, a bloody nose, and a thigh laceration. He pointed out that his left ankle was disfigured, so Sean removed the climbing shoe from that foot. As the shoe was removed, the pad of Brent's heel fell into my hand, exposing muscle and bone. We used clothing and a towel to bind up Brent's ankle and heel, and quickly prepared to evacuate. During the 40-mile drive out of the backcountry, I was able to connect with emergency services via my cell phone. An ambulance met us en route and determined that an airlift to the hospital in Grand Junction was warranted, given the extent of Brent's injuries. He reached the hospital only two hours after the accident and recovered well.
ANALYSIS
“Looking at the scene of the accident later that day, it was easy to see there were mistakes made in choosing the horn as a top-rope anchor, and we probably should not have even tried climbing [in this area] at all due to the loose rock.” A backup might have prevented Blakenburg’s ground fall, but he also might have been hit by a large piece of rock if he hadn’t fallen out of its way; a boulder impacted right where he’d been climbing. The bottom line: Some rock just isn’t meant to be climbed.
These climbers correctly completed an assessment of Blakenburg’s injuries prior to evacuation. A full patient assessment is important to avoid overlooking injuries. Disfigured limbs or bloody wounds often distract from other potentially serious issues, such as neck and spinal injuries, especially in ground falls. (Sources: Jason Bernard and the Editors.)</t>
  </si>
  <si>
    <t>Avalanche 
New Hampshire, Mt. Washington, Tuckerman Ravine</t>
  </si>
  <si>
    <t>Two climbers and three skiers were involved in an avalanche in Tuckerman Ravine on Sunday, January 17. The two climbers, both from Canada, were ascending a gully called the Chute on the left side of the ravine. Four skiers and an avalanche class were nearby at the time. Just before 1 p.m., the pair climbed over an old fracture line, a foot to a foot and a half high, and continued into softer snow. After ascending approximately 30 feet through deeper snow, the climber in front felt that the slope might be unstable and decided to turn around. As they turned to descend, the slope fractured about 75 to 100 feet above them and approximately 75 to 100 feet wide. The two climbers were carried most of the distance to the ravine floor. Three nearby skiers also were caught and carried varying distances by the debris.
One of the two climbers sustained non-life-threatening injuries and was treated and released by snow ranger staff and the Mt. Washington Volunteer Ski Patrol. One of the skiers also received non-life-threatening injuries.
ANALYSIS
The Mt. Washington Observatory reported 5.5 inches of snow on the summit during the previous day, with around four inches falling at Hermit Lake at the base of Tuckerman Ravine. Summit winds blew 40–60 mph overnight from the west. The wind diminished to 20 mph as visitors began to enter Tuckerman. An avalanche bulletin posted on Saturday morning had accurately described recent and upcoming snowfall and wind loading in the area.
Although everyone involved in this incident was appropriately clothed for winter conditions and some of the individuals were equipped and trained to apply first aid to the injured, none of the five people caught in the avalanche was wearing beacons or carrying avalanche rescue gear. Sadly, this is not unusual in our terrain. Frequently, climbers leave behind avalanche rescue gear to save weight, leaving no quick course of action should burial occur.
Given the clustering of users near the Chute, it seems safe to assume that the “social proof” heuristic was at play. Following some discussion, the avalanche class chose to travel in steep terrain beneath a recently loaded slope. They were followed by the party of two climbers and the three skiers. Whether due to the easier travel following in someone else’s boot track, the erroneous assumption that a slope is safe because someone else already has traveled it, or the belief that other travelers know more than you, this behavior is all too common in Tuckerman Ravine.
Additional challenges exist when trying to rebalance risk on a continual basis, based on the actions of others outside your control. Mt. Washington has very concentrated avalanche terrain and a high amount of visitation. Your party’s movements may be under tight control and stay within your chosen level of accepted risk, but only in the absence of other, more unpredictable people. An associated concern is the challenge of spreading out to reduce overall risk in a relatively confined area.
The two climbers overlooked a red flag when they climbed over a recently reloaded crown line and onto a slope that rises from 40° to 45° or more. Moreover, all parties involved in the Chute incident crossed beneath this slope within four hours of a period of active loading. While everyone chooses their own level of acceptable risk, it is unclear whether all parties involved had sought the information needed to make an informed decision by reading the posted General Avalanche Bulletin or seeking recent weather data. (Source: Mount Washington Avalanche Center.)</t>
  </si>
  <si>
    <t>Benighted and Stranded 
New Hampshire, White Mountain National Forest, Cannon Cliff</t>
  </si>
  <si>
    <t>On November 19, two men in their 20s started up a long climb in the Vertigo area. The pair had a single rope and adequate clothing for a full day out. After the first four or five pitches of most routes in this area of Cannon, the climbing tends to peter into brushy ledges punctuated by short slabs, and route-finding can become difficult. By nighttime the pair was still climbing. Both climbers felt that retreat wasn’t an option. Late at night, about 200 feet from the top of the cliff, the climbers called Fish and Game to request a rescue. Six members of Mountain Rescue Service hiked up the backside of Cannon and set up a haul system, which they used to pull up the stranded climbers. They all reached the road by midmorning.
ANALYSIS
This scenario is not uncommon on Cannon. The upper sections of the cliff are loose and route-finding is difficult. Carrying a tagline to expedite retreats is a good idea, but it’s also possible to rappel the first half of many routes with a single 70-meter rope—most pitches are short, having been climbed mainly in the 1970s, and many safe fixed anchors exist. By the time the rescue team arrived, rain and high wind had moved in. In late November, with short days and very cold nights, good judgment becomes even more important on long routes like this. Bailing off a climb can be more daunting than finishing, but keeping this avenue open is an important part of any climbing day. (Source Michael Wejchert, Mountain Rescue Service.)</t>
  </si>
  <si>
    <t>Broken Hold – Inadequate Protection 
New Hampshire, North Conway, Humphrey's Ledge</t>
  </si>
  <si>
    <t>On May 28, a party was climbing at Humphrey’s Ledge, just outside of North Conway. The leader was attempting a climb called Sting Like a Butterfly, an obscure 5.10. A handhold broke as the climber was pulling through the crux of the route and the climber fell. As he did, a cam he’d placed in a loose flake pulled loose. The climber hit the slab below, breaking his femur. A team from the Mountain Rescue Service was mobilized, and they lowered the injured climber in a rescue litter after stabilizing him.
ANALYSIS
Humphrey’s Ledge is notorious for sections of rotten rock. While breaking a handhold could happen at any crag, special care must be taken when attempting a climb at or close to one’s limit on bad rock or on routes that do not see frequent traffic. Testing holds, taking care to place protection in the most solid rock available, and never climbing too far above marginal gear are all part of a larger contingency plan, but perhaps most important is staying in control to avoid a fall that might result in injury—including downclimbing when necessary. (Source Michael Wejchert, Mountain Rescue Service.)</t>
  </si>
  <si>
    <t>Deep Water Soloing Injury 
West Virginia, Summersville Lake, Rats Hole</t>
  </si>
  <si>
    <t>At 7 p.m. on August 23, Jesse Grupper (age 18) was attempting an unclimbed project (now 5.13d) during the first deep water solo competition on real rock in the United States: PsicoRoc 2016 at Summersville Lake. After successfully negotiating the climb to the final move, Grupper fell approximately 55 feet and landed feet-first in the water below.
Multiple witnesses reported that Grupper seemed to bend forward just before impact, causing his upper body and head to impact the water at a slight angle. Upon surfacing, he was picked up by an event watercraft, whose driver immediately called for the medical team to evaluate Grupper. He was transferred to the medical support boat, evaluated for injuries, and evacuated to a nearby hospital. Grupper was determined to have suffered a concussion and a broken tooth from the impact of the fall. (Sources: Seth Hawkins, MD, and Deb Simon, RN, Vertical Medicine Resources.)
ANALYSIS
This fall was from a height greater than previous ones during the competition, and the additional height was most likely the primary cause of the injury. Grupper may have expected an earlier landing and looked down in anticipation, causing his upper torso to angle forward and impact the water upon entry. During the rescue, the climber’s spinal motion was restricted but not immobilized, following new guidelines for out-of-hospital trauma care. (Source: R. Bryan Simon.)</t>
  </si>
  <si>
    <t>Exposure, Hypothermia 
Washington, Mt.Rainier, Gibraltar Ledges</t>
  </si>
  <si>
    <t>About 10 p.m. on March 26, people at Camp Muir notified rangers that two climbers had not returned from their summit bid and their gear was still in the shelter. At 9:30 a.m., Monique Richard, 41, could be heard yelling for help above Camp Muir.
After she was helped down to camp, she said that she and her partner, Arvid Lahti, 58, had been caught in a storm while descending. They sought shelter below a ridge near Gibraltar Ledges, but Lahti succumbed overnight from hypothermia. The storm had included wind gusts estimated to 83 mph and temperatures near 0°F. Richard also suffered from hypothermia but survived. Rescuers found Lahti’s body at about 10,600 feet, 400 vertical feet above Camp Muir.
ANALYSIS
Lahti and Richard were both experienced climbers who had completed multiple high-altitude peaks. (Lahti was a well-known Norwegian mountaineer.) As visitors to the area, they may have been on a tight time schedule. However, they should have paid closer attention to the weather forecast, which called for a significant winter storm to start during the afternoon of their climb. They may not have seen this forecast, or perhaps the reasonably good weather at Camp Muir on the morning of their ascent prompted them to attempt a rapid climb and descent, before the storm arrived. It’s also possible their background led them to underestimate a winter climb of Rainier, which requires good conditions, stable weather, and the clothing and equipment to survive an unexpected storm or delay. (Sources: Mt. Rainier National Park, media accounts, and the Editors.)</t>
  </si>
  <si>
    <t>Fall on Ice – Using Microspikes Instead of Crampons 
New York, Adirondacks, Haystack Mountain</t>
  </si>
  <si>
    <t xml:space="preserve">I organized a trip to the High Peaks region of the Adirondacks for March. The plan was to summit Mt. Haystack, Saddleback Mountain, and Basin Mountain in one day, under late-winter conditions, in order to simulate a long alpine climb. There were nine people in our party, mostly from the D.C. area, with varying degrees of experience. Although I had decades of backcountry travel under my belt, including eight years in the military, I was relatively new to mountaineering, but I had completed a winter ascent of Mt. Marcy, the highest peak in the Adirondacks, the previous year. As the trip leader (age 35), I had decided that we did not need ropes and harnesses, but I told each climber to bring the required winter gear, including snowshoes, crampons, and ice axe.
We planned to summit Mt. Haystack, eight miles from the trailhead, by way of Little Haystack, a subordinate peak just to the north. It was clear but cold (20°F) at the trailhead. We started off on snowshoes but switched to crampons where the trail to Little Haystack split off. Once we reached the summit of Little Haystack, we took a break to assess the route ahead: a steep and rocky descent into a col before a scramble up to Mt. Haystack’s summit. Much of the rock was covered with ice, and three members of our party were uncomfortable with the conditions and turned back. Among the six of us who decided to press on was my younger brother, Chris, who was wearing Kahtoola Microspikes rather than crampons.
As we began the difficult descent of Little Haystack, we had not gone 50 feet when my brother, directly behind me, started sliding. I intentionally fell on top of him, hoping to stop his slide and arrest both of us with my ice axe and crampons. Instead, we both continued to slide. My brother was able to grab a rock to stop himself. Having lost my grip on my ice axe, I continued sliding until I forcefully planted my right crampon onto a rock outcropping. I stopped just a few feet short of a cliff.
When I rolled over, I saw that my right foot had flopped over, and trying to stand was very painful. We tried to call 911 but couldn’t get a cell signal. Soon another hiker came along and pressed his SPOT emergency beacon. We waited in place for about two hours but gradually lost hope for a rescue and decided to start back toward the cars.
I spent the next two hours crawling back up Little Haystack and down to where we had stashed our snowshoes. I made a splint from one of my snowshoes, but it didn’t help much. I soon tried my cell phone again and was able to get a signal. The 911 dispatcher knew who I was and advised that forest rangers and a state police helicopter were on their way. The rescue party reached me about 20 minutes later, packaged me in a litter, and lifted me to a hospital in Saranac Lake. My right fibula had fractured in two places, and my ankle was dislocated.
ANALYSIS
My brother’s fall started the chain of events that ended with my injuries, and it probably could have been avoided if he been wearing crampons instead of Microspikes. I didn’t know he was improperly equipped until we ditched our snowshoes. As trip leader, I should have done a gear check the night before, and I should have turned him around when it became apparent that Microspikes were inadequate for the conditions.
Furthermore, this was the first time some climbers in our party had ever held an ice axe, including my brother. I did not train anyone before the outing to self-arrest. Finally, if I had carried a SAM splint in my first-aid kit, I could have better splinted my leg, which would have made for a slightly more comfortable crawl up and down Little Haystack. (Source: Shaun So.) </t>
  </si>
  <si>
    <t>Fall on Snow – Inadequate Protection, Failure to Self-Arrest 
Oregon, Mt. Hood, South Side Route</t>
  </si>
  <si>
    <t>On June 9 a party of two experienced climbers (ages 49 and 52) fell high on the South Side Route while descending the “Old Chute.” The roped pair was unable to arrest the fall. One of the climbers suffered facial lacerations and bruised ribs. He was evacuated by a joint team from Portland Mountain Rescue and American Medical Response.
ANALYSIS
A roped team that does not belay or use intermediate running protection between climbers risks a group fall if any of the climbers slips. The decision of whether to rope up on steep snow depends on many factors, including the steepness and condition of the snow, the experience and skill of the climbers, the presence or absence of crevasses, and the presence of terrain traps below the climbers. Climbers must continuously assess the terrrain and conditions and adjust as necessary. (Source: Jeff Scheetz, Portland Mountain Rescue, and the Editors.)</t>
  </si>
  <si>
    <t>Fatal Fall – Climbing Unroped 
Oregon, Mt. Washington</t>
  </si>
  <si>
    <t>At around noon on June 30, Brian Robak (28) left Big Lake Youth Camp to attempt Mt. Washington (7,795 feet). Robak posted a social media photo confirming that he’d reached the summit at approximately 4:30 p.m. He was reported missing around 3 a.m. Searchers located personal possessions below Mt. Washington’s standard route (the north ridge, 5.2) and his body was located via aircraft on July 2.
ANALYSIS
It is not possible to know the exact thought processes at play in this accident. The subject attempted the 5th-class descent from the summit without a rope or any protection. (This descent usually involves two rappels.) He was carrying a backpack and traveling in Converse Chuck Taylor shoes. There are no indications that he was off route. Weather was not a factor, and the fall most likely occurred during daylight hours. (Source: Deschutes County Sheriff’s Office Search and Rescue.)</t>
  </si>
  <si>
    <t>Fatal Ground Fall – Climbing Alone 
Colorado, Front Range, The Ironclads</t>
  </si>
  <si>
    <t>On October 25, the body of 60-year-old Dr. James Lee “Jim” Detterline was found at the base of a small cliff in the Ironclads, a group of rock fins south of Rocky Mountain National Park. Detterline was a prominent figure in the national park, where he worked for more than two decades as Longs Peak supervisory climbing ranger, and where he was involved in hundreds of rescue missions. Known as “Mr. Longs Peak,” he holds the record for most ascents (428) of the 14,259-foot mountain.
Detterline is known to have solo climbed at the Ironclads in the past, and his body was found with gear consistent with roped solo climbing. He died from internal injuries, likely due to a fall from one of the formations while attempting either to set up or remove a system for self-belayed climbing.
ANALYSIS      Jim Detterline was an extremely accomplished climber with decades of experience. His death illustrates the need for constant vigilance, even on familiar ground, and especially when scrambling unroped and/or climbing alone. When setting up a top-rope or other rope systems, constant edge awareness is essential. A temporary anchor often can be arranged to allow safe access to a cliff edge. (Source: The Editors.)</t>
  </si>
  <si>
    <t>Fatal Rappel Error – Uneven Rope Ends, No Stopper Knots, No Helmet 
Utah, Indian Creek Canyon, Way Rambo</t>
  </si>
  <si>
    <t>Mark Davis was 50 years old and had been climbing for 25 years, with successful ascents of El Capitan and routes in Patagonia. He was well loved by his community in Salt Lake City and around the country. On Saturday, March 12, Mark and friends were finishing a beautiful day of climbing at Way Rambo crag in Indian Creek. Mark had finished a lead of the namesake route Way Rambo. Some requests were given for a top-rope and a fixed line for a photographer, so, in typical Mark fashion, he climbed the route again on top-rope to swap out the ropes for others. Now his rope would be free of the route and could be used as needed.
Mark pulled his rope through the anchors and prepared to double-rope rappel on a tube-style device. Thirty feet before reaching the ground, Mark fell to the ground headfirst, hitting once and then tumbling and hitting again. He had no external injuries or lacerations; he had suffered a blunt-force trauma to his head. A rescue was launched within seconds. Two groups ran to the road to call for help, and five of us tended to Mark, clearing his airway and helping him to regain his breathing. We wrapped his body in warm clothes and secured his head and spine. After five minutes, his breathing began to decline, until eventually we began CPR that ultimately was not successful.
ANALYSIS
Upon review, it seems Mark had seen one side of his rappel rope go behind a pillar about 20 feet off the ground and had assumed the end would reach the ground. After the accident, only one strand of rope was threaded through his belay device, and the entire rope was on the ground. It seemed clear that his rappel rope had not reached the ground on both sides. This is likely one of the most common forms of climbing accidents and tragedies, and it happens to the best of us. It’s an easy mistake to make when the rope is not visible entirely from above.
On analysis, if Mark had worn a helmet or tied stopper knots in the ends of his rope, the outcome might have been different.
Those of us on this rescue ask others to remember to slow down, double-check your ropes, double-check your rappel device, double-check your knots, wear a helmet, and back up your rap so you can climb again tomorrow. (Source: Jeremy Collins.)</t>
  </si>
  <si>
    <t>Glissading Without Ice Axes 
Colorado, San de Cristo Mountains, Humboldt Peak</t>
  </si>
  <si>
    <t>On May 26, two climbers took long falls and sustained injuries while descending from 14,064-foot Humboldt Peak. Starting in midmorning from a campsite at the trailhead, they had snowshoed to the upper mountain and then climbed the easy west ridge, reaching the summit at 6 p.m.
To save time on the descent, they decided to glissade a snow gully on the southeast side, a quicker route back to the trail. They attempted to use their boots and trekking poles to control the speed. About halfway down, the snow hardened or turned to ice and both climbers lost control of their glissade, sliding several hundred feet before coming to a stop. Both had injuries, including a torn rotator cuff, broken arm, bruised ribs, a mild concussion, cuts, and abrasions.
One of the climbers used her cell phone to call for help at around 7:20 p.m. Both climbers were able to walk, and they said they would continue down along safer terrain while a team from Custer County Search and Rescue headed up the trail. By midnight they had descended into the trees at around 10,200 feet, stopped to rest, and built a fire. Here, rescuers found them and led them to the trailhead.
ANALYSIS
Although Humboldt is one of the easier 14ers in summer, the late-winter conditions of May make any peak of this size a more serious proposition. In a detailed description of the incident at her blog, one of the climbers cited numerous “lessons learned,” including their failure to stick to a turnaround time or carry an adequate emergency kit. Fundamentally, however, this accident resulted from the decision to glissade unknown terrain without an ice axe. (Source: Turnthepayge.com.)</t>
  </si>
  <si>
    <t>Ground Fall Before Reaching First Piece 
Colorado, Eldorado Canyon, Roof Routes</t>
  </si>
  <si>
    <t>Kurt Ross was belaying me (an experienced climber) on Guenese, a 5.11a trad route with a few fixed pieces. I considered placing a 0.5 Camalot in an overlap before clipping a piton, the first fixed pro on the route, but I didn’t. I’m only 5 feet tall, and the pin felt very far away. I backed down once or twice before working out the right sequence for a shorter person. As I made the stand-up move to the piton, I popped off the wall and struck the ramp below, having fallen 10 to 15 feet. Kurt rushed over and asked me not to move, for fear of spinal injury. Luckily, there was none. I suffered a stress fracture of the cuboid (a small tarsal bone on the outer aspect of the foot), and I know I was lucky to have sustained only one injury.
ANALYSIS
Kurt had offered to clip the first piton for me, which, had I not been so prideful, could have saved me from a ground fall. He stands 6-feet, 4-inches, and would have no problem reaching the pin. In addition, I absolutely should have placed that Camalot before the pin. Perhaps pride clouded my judgment there as well. (Source: Kathy Karlo.)
Editor’s note: Stick clips are rarely used in Eldorado Canyon, but they might prevent injuries like this. That said, fixed pitons should always be regarded with suspicion and should be backed up.</t>
  </si>
  <si>
    <t>Ground Fall in Smith Rock's Lower Gorge 
Oregon, Smith Rock, Lower Gorge</t>
  </si>
  <si>
    <t>A 37-year-old climber was leading Blood Clot (5.10b) on March 19 when he fell from approximately 15 feet up while attempting to clip his second piece of protection. The climber landed on the ground on his side and fractured his arm.
ANALYSIS
Pulling up rope to clip protection is a hazardous moment in a climb, especially close to the ground, since it adds significant slack to the belay system. If you’re feeling insecure on a clipping stance, it’s best to seek new holds (sometimes the next handhold up might be better for clipping), reposition your body for better balance, or downclimb to the previous piece or a stance for a rest. This climber was wearing a helmet, which possibly lessened the extent of his injuries. (Source: Deschutes County Sheriff’s Of ce Search and Rescue.)</t>
  </si>
  <si>
    <t>Ground Fall – Inadequate Belay 
Oregon, Smith Rock, Morning Glory Wall</t>
  </si>
  <si>
    <t>On November 12 at around 11 a.m., two experienced climbers were attempting Doritos (5.12c). One of the climbers (male, age 28) was leading the route when he fell off and the belayer (female, approximately 30) failed to arrest his fall. A witness observed the climber fall 50 to 60 feet and land on his belayer, who was knocked hard to the ground. Both the climber and the belayer sustained significant injuries, including head trauma, broken bones, spinal injury, abrasions, and burns.
ANALYSIS
There was a significant weight difference between the belayer and the heavier climber, which could have contributed to the belayer’s inability to control the fall with her ATC-style device. However, belayers who weigh much less than their partners usually have little difficulty holding falls, and it seems likely there must have been a moment of inattention or distraction that caused the belayer to lose control. Another observer noted that the climber’s fall was slow at first and then accelerated. The belayer was not wearing gloves, and the burn on her hand may have contributed to her being unable to regain control. An assisted-braking device might have helped her maintain the belay. The climber was wearing a helmet, but the belayer was not, possibly contributing to the severity of her injuries. (Sources: Deschutes County Sheriff’s Of ce Search and Rescue and Adam Lee.)</t>
  </si>
  <si>
    <t>Ground Fall – Inadequate Protection 
Tennessee, Chattanooga, Suck Creek Canyon</t>
  </si>
  <si>
    <t>Late in the morning on November 20, Josh Benti (26) and Jordan Tidbal-Sciullo (26) met Drew Bailey (39) at the Suck Creek climbing area and decided to climb a 5.8 offwidth (name unknown). While racking up, Josh noticed that no one in the group had any gear larger than a number 3 Black Diamond Camalot. Nevertheless, after a game of rock, paper, scissors to decide who would lead, Josh started up the climb, with Jordan belaying.
He placed his first piece at about seven feet. After climbing an additional 10 feet, he began to look for a second placement, but the crack was too wide for the number 3. After discussion with his partners on the ground, Josh decided to try to sling a chockstone in the crack at his waist. Drew tossed a sling up to Josh and he successfully girth-hitched the chockstone. However, while attempting to clip the rope, he lost his grip and fell approximately 20 feet to the ground, landing on his left shoulder and damaging his helmet. Josh was able to respond to questions and his breathing returned to normal, but during an assessment his partners noticed significant swelling in his right ankle. Josh was able to walk out with assistance from Jordan and Drew. Once at the hospital, it was revealed that Josh had broken his ankle.
ANALYSIS
Following the accident, the climbers noted there were a number of times when Josh could have backed down from the route. If you don’t have the appropriate gear for a climb, pick a different route or just don’t climb that day. When you’re struggling to make a clip, it’s sometimes best to back down to the previous piece or a stance, recover for a moment, and then return to the high piece to clip the rope. (Sources: Josh Benti and the Editors.)</t>
  </si>
  <si>
    <t>Ground Fall – Loose Rock, Inadequate Belay 
New York, Adirondacks, Starbuck Mountain</t>
  </si>
  <si>
    <t>The following report is condensed from “Unbelayvable: A Missed Catch,” published November 2016 in Climbing magazine, with permission of the author, Kevin Corrigan, and the climber, Annie Nelson.
I’m a 20-year-old from upstate New York. Last August I met a pair of climbers at Shelving Rock, and we made plans to check out a new wall called Starbuck Cliff.
One of the guys canceled last minute, so it was just me and his partner, who said he was an experienced climber. I’d just started leading trad in the spring, but was excited to try a crack climb that looked to be about 5.8, though we had no guidebook.
The bottom was casual. By the time I was 60 feet up, I had five solid pieces below me. My left hand was on a jug, and I was trying to decide what to place in the crack in front of me. Then the jug unexpectedly came out of the wall. Without thinking, I chucked it down in the direction of my belayer, yelling “Rock!”
My belayer, who was wearing a helmet, took a step backward and raised his hands in the air. The step back tugged at the rope against my harness. His instinct took over, and he let go of the rope to take another step back. I was trying to recover my balance, but the tug didn’t help. I fell about 60 feet and hit the ground. My belayer, in his surprise, never recovered the rope. I landed at on my back, on a small strip of soft dirt between two boulders.
The fall knocked me out, luckily erasing all memory of the event. When I woke, for a few seconds I couldn’t see or breathe. It felt like there was an enormous weight on my chest. Slowly everything returned. I was incredibly sore, but nothing felt broken so I packed up my stuff, walked to my car, and drove to the ER. (I know I shouldn’t have.) To the amazement of myself, my friends, and the doctors, all I suffered was some slightly cracked ribs and a mild head injury—not even a concussion. My helmet may have saved my life.
ANALYSIS
There are a few things we can all do to avoid such incidents:
Assess the holds. Knock on the rock, does it sound hollow? Does it shift at all when you grab it? These are warning signs. (Editor’s note: If a hold comes off, be sure to throw it away from your belayer!)
Assess new partners. It’s important to know the experience level of your climbing partner and plan accordingly. However, even an experienced climber may not react appropriately to a surprise situation like rockfall.
Assess the belay area. Before climbing, identify where it will be safest to belay (or flee to) should rockfall occur.
Consider an assisted-braking belay device. These devices add an extra measure of security if your belayer is incapacitated by rockfall or other events. (Sources: Annie Nelson and Kevin Corrigan.)</t>
  </si>
  <si>
    <t>Ground Fall – Protection Pulled Out 
North Carolina, Pilot Mountain, Veg-O-Matic</t>
  </si>
  <si>
    <t>On September 17, a male climber, JC (23), took a ground fall that resulted in a medical evacuation. JC was leading Veg-O-Matic (5.7+ or 5.8), a one-pitch trad climb, when he fell approximately 40 feet to the ground. A climber on an adjacent climb observed the fall and called in the incident. He stated that JC was pulling the final overhang (and crux) of the route, just before reaching the fixed anchors, when he fell. A finger crack–size cam pulled out, failing to stop his fall.
Emergency medical services arrived at 2:40 p.m. The patient was able to answer questions about his name, day, time, birthday, and location but did not remember what had happened and continued throughout the rescue to ask how far he had fallen. Responders and park visitors began the carry-out at 3:24 p.m. JC was carried in a Stokes basket up the Ledge Springs Trail and then hauled with a pulley system up to the summit area. Here, he was placed into an ambulance. (Source: Pilot Mountain State Park and Mountain Project.)
ANALYSIS
Ample protection is available on this climb, suggesting the leader did not place enough pieces to prevent a ground fall when his cam pulled out. Small cams require experience for solid placements and should not be the sole piece preventing a major fall. It is not known if the patient was wearing a helmet. (Source: Aram Attarian.)</t>
  </si>
  <si>
    <t>Ground Fall – Small Cams Pulled Out 
New York, Adirondacks, Chapel Pond Pass</t>
  </si>
  <si>
    <t>Our party of six, with three experienced climbers and three newbies, headed to the Lower Beer Walls on June 25. I chose to lead a 5.8 trad route, Rockaholic, a left-leaning finger crack on polished granite.
As I started up the climb, I placed a nut and then a micro-cam. My third placement was also a micro-cam, a 0.2 Black Diamond X4, in a flared crack. There was a better place in the crack for the cam, but I didn’t want to block a good handhold. By this time I was about 40 feet off the ground and getting pumped out, so I quickly placed a 0.4 Black Diamond X4 and leaned back to rest on the rope. But the cam shifted as I weighted it, and I watched it slide out. As I fell, the 0.2 cam also pulled out, and I hit the ground on my left side. Two climbers from Québec, certified EMTs, heard the fall and came over to assess and treat my injuries. I escaped with a laceration and abrasions to my left bicep, strained and torn groin muscles, and general bruising.
ANALYSIS
I should have been more cautious, given my relative inexperience on crack climbs. If I had asked one of the more experienced climbers to belay me, he might have been able to coach me about a bomber placement I missed about 30 feet up. My third placement could have been better, which would have prevented the ground fall; I was concerned about blocking holds, but if given the opportunity again, I would favor a more solid cam. I also should have truly tested the fourth cam before weighting it. (Editor’s note: Micro-cams generally have far less margin of error in their placements than larger cams. See "Micro-cams: What to Expect, How to Optimize.") Finally, when I started feeling uncomfortable I could have retreated, but I felt I had to push on. I should have lowered before I got pumped out. (Source: Alan Jenn, 28.)</t>
  </si>
  <si>
    <t>Highball Bouldering Fall 
Utah, Big Cottonwood Canyon</t>
  </si>
  <si>
    <t>A 30-year-old male had been bouldering with two other friends in an area near Lake Mary. The patient was attempting a hard and high new problem that he had previously top-roped a number of times. He fell from 20 to 30 feet, landed on his bouldering pads at an odd angle, and then rolled down a steep hillside for another 70 feet. The patient had wrist, head, back, and lower leg injuries.
ANALYSIS
All bouldering falls are ground falls. This climber was trying to get the first ascent of a hard highball (V–double digits?) that he had rehearsed on top-rope. The weather was cool and crisp, and the friction was good. This individual had many hard first ascents around Bishop, California, and beyond, and he knew the risks. A helmet for highballing might be worth considering? (Source: Michael Finger, Salt Lake County SAR.)</t>
  </si>
  <si>
    <t>Leader Fall on Ice – Ice Tool Puncture Wound 
Utah, Little Cottonwood Canyon, Snowbird</t>
  </si>
  <si>
    <t>I was on Rookie Party in Pipeline Bowl, above the Snowbird ski resort, on October 23. This is a WI4 single-pitch ice climb at about 10,500 feet. Ice conditions weren’t great, but other than messing with my head, the conditions did not play a role in my fall. The total climb is around 220 feet, but it is mostly low-angle except for a 35- to 40-foot vertical section in the lower portion. I had placed several screws and rock pro prior to and through the vertical section. My last placement was a 13 cm screw in solid ice, about six feet from the top of the vertical section. Climbing on half ropes, I clipped one of the ropes through a quickdraw attached to that screw.
At the top of the vertical section, with my tools over the lip, I was moving my feet up to make the final moves when my right tool popped out. My weight was back, so this sent me backward. My left tool was still engaged in the ice. I assume I let go of it, but I can’t really remember. I yelled “Falling!” and soon found myself up-side down, with my head about five feet above a lower-angle section of the climb. The top screw had held, but combining my height above the screw, the stretch in the skinny rope, slack in the rope, and the distance my belayer went up the mountain, it added up to about a 30-foot fall.
I righted myself and lowered off the route. After a few sighs of relief and a hug to my belayer, I untied from the ropes and took a few steps. Blood started to pour down the inside of my leg. In a few seconds there were two 12-inch pools of blood in the snow. The wound was a puncture high on the back of my leg—basically my butt, close to my crotch. We put pressure on it for about 20 minutes, but it was still bleeding. Two of our team went for help, and another (who was a nurse) stayed with me.
The Snowbird resort sent two patrollers, and four Salt Lake County Search and Rescue members responded as well. After an hour and a half of direct pressure the bleeding had stopped. Not wanting to risk walking for fear of starting the bleeding again, one of the rescuers belayed me while I slid down 200 feet of steep snow toward a boulder field. About six hours after the fall, I was picked up by a helicopter and flown off the mountain.
ANALYSIS
I believe that I let go of my left tool as I started to fall and this tool remained in the ice until it was overloaded through my umbilical. (Ice climbers sometimes attach stretchy “umbilicals” to leashless tools to tether them to their harness, so the tool is retrievable if dropped.) I believe either my crampon placement or one of the ropes caused me to flip upside down.
Somewhere during that transition, the loaded ice tool snapped out of the ice and the pick impacted my leg. The tool either hit me directly as it released from the ice or shot past me and then rebounded into my leg. The puncture was one inch wide by 1.5 inches deep. It was definitely not from a screw and could not have been a crampon point, since it was too high on my butt.
Other than during a couple of long alpine routes, I had never climbed with umbilicals until this. But I also had never fallen on ice before this. After this injury, I will no longer be using umbilicals on single-pitch routes. I feel like I was actually pretty lucky. The fall alone could have been much worse, and the tool could have easily impacted my head, neck, or abdomen. (Source: Brett Verhoef.)
EDITOR’S NOTE: As with many decisions in climbing, the choice of when to use umbilicals on ice tools (or leashes, for that matter) varies with the situation and the climber. Keep in mind that a dropped tool could have serious consequences for the leader even on a single-pitch climb, if he or she is unable to find protection or an anchor. Belayers and bystanders below also might be at risk.
As other reports in this edition will attest, there are potentially far more serious consequences than a puncture wound for the leader who falls off an ice climb. Outside of modern, bolt-protected dry-tooling routes, the generations-old safety rule for ice climbing is still valid: The leader must not fall. Expert climber and author Will Gadd wrote an excellent blog post about avoiding ice climbing falls in January 2017; search for “Note to self: How not to fall off ice climbing.”</t>
  </si>
  <si>
    <t>Leader Fall on Ice – Thin Ice, Inadequate Protection 
New York, Adirondacks, Pitchoff Mountain</t>
  </si>
  <si>
    <t xml:space="preserve">My two partners and I (male, age 40), all experienced climbers, were in the Adirondacks on January 26 for the AAC Metro New York Section’s Winter Outing. We decided to climb Screw and Climaxe, a well-known, 350-foot WI3+ on the north side of Pitchoff Mountain.
Screw and Climaxe is notoriously thin, particularly in the bottom section. From the base, the first pitch looked thin but climbable. I couldn’t fully assess the thickness of the ice on the entire route because the wall was plastered with snow, but I could see plenty of ice near the top. Normally, I am very cautious and conservative, and I only lead if I can get good protection; I’ve retreated from several ice leads before. But the first part looked doable, so I decided to give it a try.
The thin first pitch led to a ledge about 75 feet up. The second pitch started with some low-angle sections with snow and ice accumulation, and I was able to put in a stubby ice screw. I headed for a shrub in a corner and found a frozen-in sling. I clipped that and backed it up with a poor nut in a shallow, icy crack. The next bit was a moderately angled slab covered in verglas. I placed a stubby screw partway into some softish ice, then spent some time trying different routes up the slab. There was a good belay stance at a tree about 15 feet up and far to the right. Above the tree, the ice appeared to be considerably more abundant. After considering my options, including retreat, I decided to climb toward the tree. I was about two-thirds of the way across the slab and 60 feet above the belay when I fell.
The top stubby screw and the worthless nut ripped out. My right leg hit the belay ledge, and I finally stopped falling about 15 feet from the base of the climb. The frozen sling on the shrub had held and kept me from hitting the ground.
The fall fractured my femur and patella, and cracked my sternum and skull. My partners called 911 and Department of Environmental Conservation (NYDEC) rangers responded quickly, reaching me two hours after the emergency call went out. Rescuers belayed a litter carrying me down talus to the pond at the base of Pitchoff, and then a sled pulled by a snowmobile brought me to a waiting ambulance.
The next day, when my partners and some friends went back to collect our gear, they estimated I had fallen 130 feet. I had surgery to place a rod and screws in my femur, and since then I have made a good recovery.
ANALYSIS
I should have chosen a different route with adequate ice, and I am now avoiding routes where I can’t visually confirm the condition of the entire climb before starting up. When the route revealed itself to be in poor shape partway up, I should have retreated. I can’t say precisely why I continued, except that I was motivated to finish so my partners could have a good day of climbing. Better communication with my partners would have helped. As it turns out, they had also been thinking that retreat would be the best option, given the conditions. If one of us had verbalized this suggestion, we probably all would have agreed to turn around. (Source: Anonymous report from the leader.)
</t>
  </si>
  <si>
    <t>Leader Fall – Inadequate Protection 
California, Yosemite National Park, Tuolumne Meadows, Daff Dome</t>
  </si>
  <si>
    <t>Around midday on August 12, a climbing party on Crescent Arch (5.10a) on Daff Dome reported that the 48-year-old, male leader had taken a 25-foot fall and sustained a dislocated shoulder and what appeared to be a broken ankle. It was reported that the belayer was pulled up while catching the fall and may have been slightly injured.
While climbing the second pitch of the route, the leader had reached a stance and placed a nut, but he was unhappy with the placement. While trying to remove the nut and find a better placement, he lost his balance and fell. He attempted to catch himself and dislocated his shoulder from the sudden jolt. About 10 feet below he hit a ledge, resulting in the ankle injury, then fell about 15 feet farther before his rope arrested him.
A team climbing above saw the accident, fixed their ropes, rappelled down, and assisted the leader as his partner lowered him to the first big ledge they could reach. They decided to wait there for SAR, which had already been contacted and was en route. The Tuolumne SAR team ascended to the patient, provided care, and lowered him to the ground.
ANALYSIS
The leader was almost 10 feet above his last piece when he was struggling to replace the nut. One option that might have prevented this accident would have been to clip the rope to the first nut, even if it wasn’t perfect, and then work on a new piece of protection, only removing or re-placing the original piece once a better piece was clipped. (Source: Yosemite National Park Climbing Rangers.)</t>
  </si>
  <si>
    <t>Leader Fall – Inadequate Protection 
North Carolina, Linville Gorge Wilderness, Shortoff Mountains</t>
  </si>
  <si>
    <t>During the morning of February 6, SO and his partner started the three-pitch classic Dopey Duck (5.9). Both were experienced climbers, and SO had climbed the route before. SO began leading the first pitch, placing three solid pieces. Somewhere above the third placement, he fell approximately 25 feet. He landed feet-first on the large pillar near the base of the climb before the rope came tight. He then swung back into the wall, striking his head and cracking his helmet. He suffered a tib/fib (lower leg) fracture.
SO’s partner and other climbers on the scene provided care, stabilizing the patient and protecting against hypothermia. A HART (Helicopter Aquatic Rescue Team) crew out of Charlotte assisted in the rescue, helicoptering the patient from the base of the cliff. (Source: Adrian Hurst.)
ANALYSIS
Solid protection and a competent belayer are essential to reducing the risk of a fall. SO had both. However, it is also important to consider terrain features that may influence the outcome of a fall. Protection should be placed more frequently when close to the ground or above ledges. The helmet SO wore may have prevented another serious injury. (Source: Aram Attarian.)</t>
  </si>
  <si>
    <t>Leader Fall – Inexperience, Inadequate Protection 
New Mexico, Sandia Mountains, Muralla Grande</t>
  </si>
  <si>
    <t>On August 14, a leader (male, 40s) was attempting the third pitch of La Selva (5.8), which begins in low fifth-class terrain and steepens into a dihedral with a wide crack before an exit left on vertical terrain. The leader placed a number 4 Camalot for his last piece of protection. He was five or six feet above this Camalot when he came off, falling approximately 15 feet and landing on a ledge and striking his right hip. There was 150 to 170 feet of rope in service at the time of the fall.
The climber was able to stand up and secure an anchor in order to bring up the second. However, every time he internally or externally rotated his right hip, he experienced moderate pain in the joint. Fearing that he may have had a pelvic fracture, the party initiated a rescue by calling 911.
As is usual for high-angle rescues in New Mexico, a multi-agency effort was required. The second climber was extricated first, because the injured subject was stable and potential rockfall from a litter evacuation would pose a great hazard to the uninjured climber and anyone else at the belay ledge below. The injured climber was then secured with a pelvic splint and Stokes litter, and a 450-foot raise was performed to the top of Muralla Grande. It was reported that the leader suffered a minor non-displaced pelvic fracture.
ANALYSIS
Crux passages of climbs, especially those with low-angle terrain or ledges immediately below the crux, mandate extra care and protection. The description of this pitch at Mountain Project suggests that “leaders at their limit may want a second large cam” for the wide crack. Some climbers break this rope-stretching pitch in two, which puts the belayer closer to the crux, greatly reducing rope stretch and improving the belayer’s ability to react to a fall. Guides often use shorter pitches to improve communication and safety without hindering speed. (Sources: James Marc Beverly and Erin Renee Beverly.)</t>
  </si>
  <si>
    <t>Leader Fall – Loose Rock, Chopped Rope 
Utah, Indian Creek Canyon, Bridger Jack, Hummingbird Spire</t>
  </si>
  <si>
    <t>On November 14, Kelsey Brasseur (29) and I (28) planned to climb all of Indian Creek’s Bridger Jack towers in a day. By 3 p.m. we had dispatched four of the towers and arrived at the base of Hummingbird Spire, where we ran into an acquaintance, Andrew, and his partner. After swapping pleasantries, Kelsey and I started up Hoop Dancer (5.11). Kelsey led the first pitch and I met her at the large belay ledge. Without glancing at the topo or even looking up, I grabbed the rack and took off toward the summit.
I deemed the rock too loose for any useful protection, so I ran it out up moderate terrain for 15 to 20 feet above the belay. (I later found out I was off route.) Knocking on each loose block before I grabbed it—all of them rang with a hollow sound—I picked the best hold I could find and pulled down. A cooler-size rock dislodged and fell toward the ledge below, with me underneath. The block hit the ledge and exploded on top of me as I bounced off and continued downward, ripping out the anchor piece through which I’d been redirected.
Twenty feet below the ledge, I jerked to a stop, hanging upside down by the rope around my ankle. I glanced down and saw a six-foot tail of rope coming from my harness. The rope had been cut in the fall. One of the smaller chunks of rock that had rained down with the block had fallen directly into a wide crack on the belay ledge and wedged itself in as a chockstone, somehow catching a section of rope. My foot was caught inside this 10-foot loop, holding me only around the top of my instep. My right arm was clearly broken, as my radius had come through my skin.
Kelsey removed the Grigri from the lead side of the rope, unburied the rope from the debris on the ledge, and fixed the longest line of undamaged rope to the anchor. She then rappelled about 10 to 15 feet toward me. I asked her to secure the rope holding me, which was somewhat precariously seated around the chockstone and led to my ankle, and to throw down a line for me to secure myself.
She wrapped the loose section of the snagged rope, above the chockstone, around her right hand, taking as much weight as possible in case the chockstone dislodged. She used her left hand to gather up another length of undamaged rope and lower it with a locking carabiner on a bight. I snatched the rope and pulled it down toward my harness, but it was slightly too short.
I pulled myself up with my good arm, grabbed the carabiner with my broken arm, and flopped my lifeless arm toward my harness. After several unsuccessful attempts to land the carabiner on my belay loop, I landed it on my left leg loop. Worried I wouldn’t be able to get to my belay loop before my good arm completely gave out, I clipped the leg loop.
Kelsey was still holding the rope around my ankle. In order for her toreach the anchor and fix the rope I wasnow clipped in to, I needed to get myweight off the rope. After talking with Kelsey, I reached over to the flared chimney on my right, rammed my broken pelvis in as far as I could, and chicken-winged my broken arm to establish myself. Kelsey released the rope around her hand and quickly fixed the rope that was attached to my leg loop. As soon as I weighted the leg loop and swung out, I enchained some cams from the bight in the fixed rope to my belay loop (although I was still hanging off my leg loop).
Having heard the rockfall, Andrew ran around the corner to the base of Hummingbird. I told him our rope was too damaged to get us down on our own. He raced down the talus to his car and sped toward the Canyonlands National Park ranger station.
As I hung by my leg loop, Kelsey gathered more rope to lower herself further down and pull me over to a small ledge on my right, where we rigged up a series of slings to stabilize my legs.
An hour or two later, Andrew returned and let us know that rescue was on the way. It was now dark, but Andrew racked up, climbed the first pitch, and built an anchor above us, planning to lower me to the ground. We had a hard time getting me off the ledge, both because of pain and because we were trying to hold my body still, out of fear of spinal cord injury. After a discussion, I decided it was worth the risk to lower down without a backboard, reasoning that A) it could be a very long time before SAR would be able to rig up a safe lowering setup (if they were able to do this at all); B) further movement would pale in comparison to any movement/ trauma I’d already undergone; and C) although I was not bleeding too much, we were aware of the risk of hypovolemic shock.Andrew did a great job of lowering me slowly and communicating, allowing me
time to stabilize as I descended. About three hours after the fall, I was back on the ground. Perhaps half an hour after that, a paramedic showed up, then two flight nurses in another half an hour. The flight nurses injected me with a steady dose of ketamine for the long carry down the talus.
I sustained a broken pelvis (inferior ramus, superior ramus, and acetabulum), broken back (burst L1), a broken sacrum, broken arm (open radial fracture), dislocated wrist, and damage to my sacral nerves. (Source: Craig Gorder.)
ANALYSIS
Because the two climbers were moving fast to accomplish their linkup, Gorder neglected to check the route topo to see where the line went, and as a result he got off route on rotten rock, but he continued without protection because the terrain was easy for him.
Gorder was wearing a helmet, which he credits with saving his life, as the helmet had a sizable depression in it and he came away with no head trauma. He had also just taken a wilderness first responder (WFR) course, which allowed him to assess his own injuries, remain calm, and take the lead in decision-making. (Since he was fully conscious and aware, he explained, he didn’t want his partner to be forced to make serious decisions affecting him.) Gorder also said that bringing a SPOT or similar communication device to this isolated cliff could have sped up the arrival of paramedics. All of these climbers can be commended for their handling of a shocking and extraordinary accident. (Source: The Editors.)
This incident was featured in Episode 21 of the Sharp End Podcast. Click below to listen to Craig Gorder tell his own story:</t>
  </si>
  <si>
    <t>Leader Fall – Lost Tooth 
West Virginia, Summersville Lake, Long Wall</t>
  </si>
  <si>
    <t>At 4 p.m. on April 8, Connor Damato (age 21) was attempting to lead Jesus Is My License Plate (5.10d), a sport route on Long Wall. This was Damato’s first outdoor roped climbing experience and his first day of lead climbing. He and his partner had been climbing all day.
Damato’s partner attempted to lead the pitch but stopped at the second bolt and was lowered. Damato then began the route, moving through the lower sections of the climb without difficulty. He was above the fifth bolt, attempting to clip the anchors, when he fell.
Damato was positioned an arm’s length below and to the left of the anchor and had just placed a quickdraw through the leftmost anchor bolt. He had pulled up slack in the rope and held it with his teeth before clipping the rope in the draw. At this point he fell. Due to the slack in the system and his belayer standing away from the base of the wall, he fell approximately 35 feet. His fall was arrested approximately four feet from the ground. During the fall, Damato instinctively bit down on the rope, and as the rope jerked free it pulled one tooth completely from his mouth and fractured and impacted another tooth into his gum line. The climbers were unable to locate the missing tooth.
ANALYSIS
This was the first outdoor climbing trip for Connor, who said he mainly bouldered in the gym. He and his partner should have scaled back their expectations rather than attempt a climb that was beyond their abilities. Though Damato suffered no other injuries, the fall distance could have been lowered by the belayer standing closer to the wall during the lead belay. It's important to have a solid clipping stance when holding slack with your teeth, or else try to move to a stance that avoids this method altogether.
Editor's note: A similar incident occurred at Indian Creek, Utah, in 2016. The climber, a dental hygienist, had two teeth dislodged and one knocked out but saved all three teeth with quick action.      "WHAT TO DO ABOUT KNOCKED-OUT TEETH
Do not scrub, disinfect, or allow the root of a dislodged tooth to dry out.
Rinse the tooth with saline or water to remove debris; do not touch the root.
Re-implant the tooth right away, if possible. Push the tooth into the socket; hold it in place with your fingers or by gently biting down.
If unable to reposition the tooth, store it in milk or your saliva (possibly in cheek). See a dentist as soon as possible (ideally within 30 minutes). The longer the tooth is out, the less chance for successful re-implantation.Source: Auerbach’s Wilderness Medicine, 7th Edition"</t>
  </si>
  <si>
    <t>Leader Fall – Protection Pulled Out 
California, Yosemite Valley, Washington Column</t>
  </si>
  <si>
    <t>The names of the climbers in this report have been changed. On October 7, Mike and Dylan started up the South Face (5.8 C1) of Washington Column. The two had done a little climbing together, but never in Yosemite Valley and mostly on single-pitch climbs. Mike was the more experienced of the two, having done a number of Yosemite big-wall climbs, including routes on El Capitan. Dylan was newer to climbing, having started about one year before.
The team hiked their gear to the base of the route and started climbing in late morning. At the top of pitch one is a large ledge. Mike started up pitch two, a pin-scarred corner rated C1. Approximately 35 feet up, the piece Mike was standing on pulled out. Dylan and Mike believe he pulled out an additional three pieces of gear during his fall, before landing on the belay ledge on his right side.
"When he tried to move, Mike experienced excruciating pain on his side and was having trouble breathing. The two realized that moving Mike on their own was likely impossible and they called 911. YOSAR sent a paramedic straight to the climber while the rest of the team prepared for a rescue.
Although Mike was breathing regularly while lying on the ledge, any movement dramatically increased his pain. Because of this, a helicopter short-haul extrication was deemed preferable over a traditional rope lower and litter carry-out. After a reconnaissance flight of the area, a ranger was inserted onto the ledge at about 5 p.m. and extracted Mike in the litter. Dylan descended with the SAR team."
ANALYSIS
First climbed in 1964, the crack systems of the South Face Route were heavily scarred by repeated piton placements. The typically shallow and flaring nature of these features can make protection in them less secure and harder to gauge than a normal crack placement. Seeing the inverted lobes on the first cam that pulled out, our best guess is that the cam failed because it was either under-cammed (piece too small for the placement) or placed in a flare.
Although it’s impossible to know for sure, we also speculate that Mike placed the cam straight in as opposed to angling downward in the direction of the anticipated pull, because only two lobes of the cam were damaged. A cam placed straight in will distribute a disproportionate amount of force to the upper lobes, in this case possibly resulting in their failure.
In overhanging terrain, Mike’s fall might have ended up fine. But when climbing above ledges or in low-angle terrain, place solid gear early and often. (Source: Yosemite National Park Climbing Rangers.)</t>
  </si>
  <si>
    <t>Leader Fall – Rope Behind Leg 
Colorado, Garden of the Gods, Red Twin Spire</t>
  </si>
  <si>
    <t>My climbing partner, Warren (23), and I (28) had come to Garden of the Gods during a climbing and hiking trip to Colorado from our home in Kentucky. It was almost 8:30 p.m. on July 23 by the time we finished hiking around the park, but we felt there was still enough time to sneak in a quick climb. One route seemed within our abilities: Potholes, a 5.7 route on a 60-foot sandstone spire, protected by two bolts and three pitons. We figured we’d make a quick climb of it before dark.
The route was casual, so it barely registered when I fell, about a foot below the fourth bolt. One second I was climbing and the next I was hanging upside down. Warren yelled out, “Are you good?” I replied, “Yeah, I’m good,” but as I adjusted myself, I saw that my foot was pushed sideways. As I was falling, my right foot had caught behind the rope, shifting my weight so that my left foot hit the wall hard as I was inverting. Warren lowered me to the ground. Thanks to spectators below the climb, an ambulance was on the site within 30 minutes, and paramedics swiftly treated my dislocated ankle.
ANALYSIS
One of the bystanders caught my fall on video, and I have watched it dozens of times. (The video was highlighted as a Rock and Ice Weekend Whipper.) One of the major contributions to the injury was inadequate body awareness during the fall. Watching the video, I could see my body slide stiffly down the wall. Keeping my arms and legs relaxed and bent, out of the rope’s way and ready to absorb impact, might have prevented the injury. Taking some controlled practice falls might ingrain better muscle memory for safer falls.
Although I did not sustain a head injury, I should have been wearing a helmet. Since I flipped over, my head traveled about 15 feet from its high point to low point. If the piton that caught me had pulled out, I would have fallen an additional 10 feet. In hindsight, it would have been smart to bring supplemental protection. (Source: Philip Rodriguez.)</t>
  </si>
  <si>
    <t>Lowering Error – Rope Too Short, Failure to Close System 
Utah, Little Cottonwood Canyon, The Egg</t>
  </si>
  <si>
    <t>Salt Lake County Search and Rescue got called out at 2:36 p.m. on October 2 for a 35-year-old male climber who had fallen 30 or 40 feet after climbing Leggo My Eggo, a 5.10a bolted face on the Egg. He was believed to have broken or sprained his ankle. The fall occurred when the man’s climbing partner was lowering him and let the end of the rope run through the belay device. The patient’s fall stopped when he fell into some scrub oak, possibly saving him from worse injury. Rescuers lowered the patient to the foot of the wall, where he was packaged into a litter and carried to the parking lot.
ANALYSIS
Another climber was dropped while lowering from this same route a few years ago. This is a long pitch that requires a little downclimbing after lowering, even with a 70-meter rope. It’s essential to close the belay system on the ground by tying a stopper knot in the belayer’s end of the rope, tying the end to a rope bag, or having the belayer tie in. (Sources: Michael Finger, Salt Lake County SAR, and the Editors.)</t>
  </si>
  <si>
    <t>Rappel Error – Climbing Alone 
Utah, Zion National Park, Moonlight Buttress</t>
  </si>
  <si>
    <t>On the afternoon of March 9, two climbers on the Moonlight Buttress route reported that someone had fallen from above them. Rangers investigated and located the body of a male at the base of the climb. This individual, Eric Klimt, 36, was wearing a harness and climbing shoes, and he had a closed Grigri belay device clipped to the belay loop of his harness.
It is possible to hike to the top of Moonlight Buttress via the West Rim Trail. Investigators found that the climber had fixed a 70-meter rope to the top anchor on the climb, rappelled to the next anchor down, and fixed the rope again there. It is common practice to fix the upper pitches of Moonlight Buttress in order to practice free climbing with a self-belay system. It appears this is what the subject was planning to do. Other than the rope and the gear he was carrying when he fell, the rest of the climber’s gear remained on the rim.
While the exact cause of the fall will never be known, the evidence suggests he either rappelled off the end of the rope or made an error while transferring from the rappel rope to an anchor or vice-versa. There was no knot tied in the end of the rope. There also did not appear to be any kind of backup on the rope or harness.
ANALYSIS
A knot at the end of the rope on rappels, especially where it is known that the rope does not reach the ground, adds a safety backup that may prevent a person from rappelling off the end of the rope. A friction hitch such as an autoblock or prusik, tied around the rope and clipped to the harness, provides another form of backup. When transferring from an anchor to a fixed line or rappel rope, and vice versa, it’s essential to weight and test the new connection before unclipping from the previous system. Although it’s not certain if any of these steps would have prevented this tragedy, they are known to prevent many rappelling and self-belay accidents. (Source: Ranger Andrew P. Fitzgerald, Zion National Park.)</t>
  </si>
  <si>
    <t>Rappel Error – Inadequate Anchor Knot 
Colorado, Raggeds Wilderness, Dark Canyon</t>
  </si>
  <si>
    <t>In early January, two Colorado ice climbers began their third first ascent of the day in the Dark Canyon, 25 miles south of Redstone in the Raggeds Wilderness. Duane Raleigh (age 56, with 43 years of experience) was leading the first pitch of the WI3+ M4 route. Due to thin ice, the only protection he placed on the 230-foot pitch was a stubby screw at approximately 75 feet. Raleigh reached the end of the rope without finding an anchor, so he asked his partner (40 years of experience) to take him off belay, so he could continue climbing and searching for an anchor.
Raleigh spotted a precarious stack of granite that he thought might be secure enough to sling for a rappel anchor. He tested the pile by hitting it with a tool and then pulling on it. Although apprehensive about the anchor’s stability, he had no better option, so he wrapped a 10-foot 6mm cord around the rocks and tied the ends together with a flat figure-8 knot, visually checking and tugging the knot to test it. He then clipped his rope to the cord with a carabiner, planning to downclimb most of the route to minimize weighting the anchor.
Due to the steepness of the first 10 feet of this descent, Raleigh leaned back and weighted the rope. He ended up in a free fall and landed 15 feet below, upside down, in a small patch of soft snow in a dihedral. He was uninjured except for two crampon punctures in his thigh. Raleigh climbed back up, expecting that the anchor rocks had failed. Instead, he found an untied 6mm cord. He retied the cord with a retraced figure-8 bend (Flemish bend) and successfully downclimbed and lowered to the good screw he’d placed at 75 feet. He pulled the rope and then lowered to the ground from the screw. (Sources: Rock and Ice magazine and Duane Raleigh.)
ANALYSIS
Although not verifiable by the climber, it is possible that the at figure-8 may have capsized under load, flipping and rolling down the cord until the knot reached the ends of the cord and untied. Both the flat figure-8 and the at overhand knot have been used to join two rappel ropes, and both can capsize under heavy loads. However, a well-tied at overhand is much less likely to do so and is strongly recommended over the at figure-8, which accounts for most reported failures of this general category of rappel knot.
When tying the at overhand to join two rappel ropes, always tie a well-dressed knot and leave long tails (15 to 18 inches). Individually tighten all four strands of rope entering the knot. If using ropes of different diameters, age, or condition, or icy or wet ropes, consider tying a second overhand immediately adjacent to the rst as a backup, though this will increase the bulk of the knot. Or, if there are no concerns about the knot snagging when the rappel ropes are pulled, consider the double fisherman’s knot or Flemish bend, which are very reliable, albeit more difficult to untie after loading.
Do not use the at overhand to join ropes permanently (e.g., tying a cordelette or tying a rope around a tree for an anchor). The double fisherman’s knot is preferred for these purposes. Also, do not use the flat overhand for tying slings or webbing. Use a water knot for slings that may be retied and a double fisherman’s for permanent knots. Again, dress all knots carefully and tighten every strand. (Sources: Rock and Ice magazine and the Editors.)</t>
  </si>
  <si>
    <t>Rappel Error – Uneven Ropes, No Stopper Knots 
Oregon, Smith Rock, Cocaine Gully</t>
  </si>
  <si>
    <t xml:space="preserve">On November 21, a 31-year-old, moderately experienced climber had finished Deep Impact (5.10c), an 80-foot sport climb. She planned to rappel from the anchor. She established the rappel and started down, but 25 feet above the ground she rappelled off the end of one strand of the rope. The climber fell to the ground and sustained significant fractures to both lower legs and a shoulder injury.
ANALYSIS
For unknown reasons, the rope ends were uneven when the climber set up the rappel, and neither she nor her belayer noticed the problem. Before committing to a rappel, it’s a good practice to ask people below, if possible, if both rope ends are down. No stopper knots were tied at the ends of each strand of rope. Although some climbers may feel that such knots are unnecessary for single-pitch rappels that end at the ground, in this case stopper knots likely would have prevented a serious accident. (Sources: Deschutes County Sheriff’s Office Search and Rescue and the Editors.)
</t>
  </si>
  <si>
    <t>Rappel Failure – Inadequate Knot 
Washington, Methow Valley, Goat Wall, Prime Rib of Goat</t>
  </si>
  <si>
    <t>About 3:30 p.m. on May 3, Ryan Kautz, 26, was rigging a rappel off Prime Rib of Goat, a multi-pitch 5.9 bolted route, with new 70-meter, 9.5mm ropes. He and his two partners had seen a storm coming in and decided to descend after climbing eight of the 11 pitches. One of the partners had managed the ropes on the previous rappels, and Kautz asked to take over at the second-to-last anchor. The two other climbers waited on a ledge 50 feet away (it’s necessary to scramble down to the anchor from the previous stance).
Kautz slipped one end of the rope through a chain anchor and tied it to an identical rope. He tested the rappel by tugging on it and then lowered himself about 20 feet before something went wrong. His partners heard a loud snap and saw Kautz fall 100 feet and disappear into a gully. The other climbers were able to get help from a climbing guide above, who fixed a rope so one of Kautz’ partners could rappel into the gully. Kautz was found dead roughly 90 minutes after his fall. He was still attached to the ropes, his rappel device was properly threaded, and there was no damage to either rope. (Source: Rock and Ice magazine.)
ANALYSIS
During the previous rappels the climbers had used a at figure-8 knot to join their two ropes, backed up with overhand knots on either side of the at figure-8. Although Kautz’ partners did not see him tie the final knot, it’s likely he too used a at figure-8; it’s unknown if he backed up the knot. Testing has shown the at figure-8 is prone to rolling or “capsizing” under loads and is therefore not recommended for rappelling. (The new ropes in this incident reportedly had a very slick dry coating, possibly making it easier for the at figure-8 to fail.) A properly tied and dressed at overhand with long tails, a double sherman’s, or a Flemish bend (retraced figure-8) are reliable ways to join rappel ropes.
The distance between the climbers before the fateful rappel also contributed to this accident. This reportedly was Kautz’ first multi-pitch climb, and he would have benefitted from a more experienced partner checking his rappel setup. (Source: The Editors.)</t>
  </si>
  <si>
    <t>Rockfall – Poor Position 
North Carolina, Pisgah National Forest, Catheys Creek</t>
  </si>
  <si>
    <t>During July, an organized group was climbing at Catheys Creek when it began to rain. The group leader moved the students under the shelter of an overhang. While waiting for the rain to stop, one of the teenage students reached up and grabbed a rock at head height to do a pull-up. The rock broke and came down on him and another student. Neither student lost consciousness or showed any signs of head trauma, but one stated he was unable to walk. Both students were carried out as a precaution, and the eventual diagnosis was pelvic fractures for one student and a bruised leg and hand trauma that required surgery for the other.
ANALYSIS
When working with groups, it’s important for the leader or guide to familiarize himself or herself with the climbing site, including potential hazards associated with any staging area. Although this is one of those incidents that would have been almost impossible to predict, it might have been an opportunity to instruct students to test blocks, especially in overhangs, before one fully commits to any hold. (Sources: Karsten Delap and Aram Attarian.)</t>
  </si>
  <si>
    <t>Sliding Fall Before Roping Up 
New Hampshire, Mt. Washington, Huntington's Ravine</t>
  </si>
  <si>
    <t>At approximately 12:10 p.m. on Sunday, February 7, one member of a climbing party of three slipped while approaching a technical snow and ice climb in Huntington Ravine. The climber rapidly gained speed on the 35–40° snow slope beneath Central Gully and tumbled into the rocks below, sustaining non-life-threatening injuries.
As many parties do, this group planned to rope up at a terrain bench beneath the ice bulge marking the start of the steepest climbing in Central Gully. The most experienced climber went first and coached the two less experienced climbers to use both tools to climb 10 feet of exposed ice in order to reach the flat platform. The second and least experienced of the three slipped while climbing this section. After losing both ice tools, the climber managed to orient her feet downhill but soon caught a crampon in the snow. Starting to tumble, she came to a stop after falling approximately 200 feet, sustaining ankle and shoulder injuries.
ANALYSIS
Long, sliding falls are the leading cause of injuries in Tuckerman and Huntington ravines. Four days prior to this incident, temperatures on the mountain soared into the mid-30s (F) for over 24 hours. Following this, the temperature dropped to near 0°F. These conditions created a very hard and icy snowpack. Melt-freeze crusts can often make self-arresting impossible.
It is important to assess snow conditions and combine this with an honest assessment of the experience of members of a party. Depending on the competence and risk tolerance of party members, even low-angle snow slopes may need to be belayed in order to assure safe passage. The conditions this day were far from ideal and required a greater measure of security for a team that included novice alpine climbers. (Source: Mount Washington Avalanche Center.)</t>
  </si>
  <si>
    <t>Stranded in Mid-Air – Off-Route Rappel 
Oregon, Smith Rock, Monkey Face</t>
  </si>
  <si>
    <t xml:space="preserve">On June 22, Cordero Chavez (29) and Tyler Coleman (age unknown) climbed the Monkey Face spire via the Pioneer Route (5.7 C0). Upon completion of the climb, the pair failed to identify the correct descent route. With their two ropes tied together, Coleman rappelled off the west side. (The standard rappel route is to the south.) Coleman reached the end of his ropes while free-hanging in space. (The rope ends were knotted.) Using the equipment on his harness, he was able to transfer his weight to a friction hitch around the rope, but even though he made several attempts to ascend the ropes, he was unable to make any real progress. Chavez dialed 911 from the summit when he was unable to communicate with his partner and the rope remained under tension for too long.
Rescuers responded and climbed the Pioneer Route to the summit. They hauled up 600-foot ropes to the top and performed a “pick-off” of the stranded climber on rappel, with a belay from above for backup. A rescuer and Coleman continued down the long ropes on the west face to reach the ground, while Chavez and the remaining rescuers descended the standard rappel route.
ANALYSIS
The guidebook and Internet are very clear on the proper descent route from the Monkey Face. These climbers actually climbed past both sets of descent anchors during their ascent. It’s essential to carry and know how to use basic rope ascending gear when you venture onto climbs with increased commitment levels. (Source:: Deschutes County Sheriff’s Of ce Search and Rescue.)
</t>
  </si>
  <si>
    <t>Stranded – Inexperience, Darkness 
North Carolina, Linville Gorge Wilderness, The Amphitheater</t>
  </si>
  <si>
    <t xml:space="preserve">On September 17, four climbers set off to attempt the Prow (5.4), a classic three- or four-pitch route in the Amphitheater. All four had significant gym climbing experience. However, this would be their first time climbing outdoors on a multi-pitch trad route. The four divided into two teams, with the first starting up the route at approximately 8:30 a.m. They carried limited rock protection and insufficient clothing and water (all of their water was gone by 1 p.m.).
Both parties completed the first pitch without too much difficulty, although moving slowly. The second pitch presented some route-finding challenges for Pair 2, causing them to downclimb to the start of the pitch and start over. Both parties met at the top of the second pitch late in the day. By now it was getting dark, and the group had only two headlamps among the four climbers.
Pair 1 was able to complete the exposed finish of the climb with no difficulty, and they left a rope along the route to guide Pair 2 to the top. However, this rope was not secured and when Pair 2 pulled on it, the rope dropped and no longer showed the way. In darkness, Pair 2 attempted to continue but could not find the correct route. One of the climbers was cold and exhausted and refused to continue.
Pair 1 waited on top until well after dark before calling 911, in hopes that Pair 2 would be able to finish. Due to the distance and wind, Pair 1 lost voice contact with Pair 2, and they did not feel comfortable downclimbing to Pair 2’s location. Pair 2 stayed on the large ledge at the top of pitch two and waited for rescue.
Rescuers arrived sometime after 11 p.m. Once voice contact and a visual on Pair 2's headlamp was established, a single rescuer rappelled directly to them. Pair 2 had an anchor with three well-placed cams and was secured behind boulders in an effort to get some relief from the wind. Clothing, water, and food were provided. Both individuals were uninjured but tired and frustrated with each other.
Rescuers atop the cliff set up a 3:1 haul system to assist the two climbers up the final pitch. The climbers were raised individually, taking approximately 30 minutes apiece. Assisted by rescuers, all the climbers then walked back to their vehicle. (Source: James Robinson.)
ANALYSIS
The 5.4 rating may have enticed these climbers to this route. Although the climb may be technically easy, the challenges of a tricky approach, route- finding, rope management, and traditional protection would make this a big step for climbers who are exclusively gym-trained. Finding an experienced mentor and/or building experience on shorter routes are more appropriate ways to venture onto new types of terrain. This incident is also a good reminder to carry adequate food, water, clothing, and headlamps for longer routes, even if you expect them to go quickly. (Source: Aram Attarian.) 
</t>
  </si>
  <si>
    <t>Stranded – Inexperience, Off Route 
Wyoming, Grand Teton, Exum Ridge</t>
  </si>
  <si>
    <t xml:space="preserve">Climber 1 (24-year-old male) and Climber 2 (27-year-old female) each had been climbing for about two years. They had limited alpine experience, and this was their first climb together. On July 3 they went to Jenny Lake Ranger Station for information. Their initial plan had been to climb the North Ridge of the Grand Teton, but after talking to rangers in the station they decided to attempt the complete Exum Ridge in a day.
The two left Lupine Meadows trailhead the next morning at 2 a.m. and were starting the Lower Exum Ridge at 8 a.m. After two pitches they felt like they were moving slower than expected but decided to continue. Late in the day, they were confused about their location; they were unaware that they had completed the last pitch of the Lower Exum and continued up past Wall Street on the upper ridge. (The color of the rock was dark, and they thought they were still on the Black Face, near the top of the Lower Exum.) At dusk they were off route and doing difficult climbing above the Wind Tunnel of the Upper Exum. They rappelled back down to the top of the Golden Staircase (just above Wallstreet) in the dark and made the call for assistance.
At 10:30 p.m. rangers received a report of two climbers who were uninjured but stuck, cold, and lost. They reported their location as the Lower Exum Ridge. Rangers Harder and Hardesty were stationed at the Lower Saddle and made multiple attempts to locate the headlamps of the stranded climbers. At 1 a.m., having failed to locate their position, rangers advised the distressed climbers to stay where they were and not attempt to rappel in the dark.
At 4:58 a.m., Harder and Hardesty saw the headlamps of the climbers on the Upper Exum Ridge and confirmed contact with multiple light flashes. Harder and Hardesty, along with one bystander and two Exum guides, traveled to the top of the Golden Staircase and reached the stranded climbers at 7:45 a.m., then assisted them back to the Lower Saddle. (Source: National Park Service Search and Rescue Report.)
ANALYSIS
Route-finding often is difficult in the Tetons, where complex terrain and face climbing along indistinct features is the norm. With more experience on alpine rock, especially within a given mountain range, climbers develop a better sense of how to follow a route description. These climbers would have been better off choosing a shorter route for their first climb together in the Tetons. This incident also reinforces the importance of carrying adequate clothing, food, water, and possibly emergency shelter for an unexpected night out. (Source: The Editors.)
</t>
  </si>
  <si>
    <t>Stranded – Suspected Altitude Illness 
Colorado, Rocky Mountain National Park, Longs Peak</t>
  </si>
  <si>
    <t>On Thursday, June 2, 10 soldiers from Fort Carson in Colorado Springs attempted to climb Kiener’s Route on the northeast face of 14,259-foot Longs Peak. The soldiers, part of the 10th Special Forces Group, were engaged in a mountaineering exercise. Kiener’s Route is a long snow and mixed climb, with the most difficult terrain above 13,000 feet, and generally has late-winter climbing conditions in early June.
The military group contacted park personnel when some of their party became “distressed,” likely with altitude illness. They decided to spend an unplanned night at around 13,000 feet, and the following morning the stricken soldiers were helped to the summit by their team, where they were all evacuated by a civilian helicopter (contracted by the National Park Service) which made “seven or eight” trips to the top, according to ranger Mark Pita. More than 40 SAR personnel affiliated with the national park were on call to assist the soldiers to the summit if needed.
ANALYSIS
Acute mountain sickness (AMS) can strike nearly anyone who climbs too high too fast. Although it’s not certain this is what “distressed” the stricken soldiers, they had rapidly reached a point about 7,000 feet higher than their base in Fort Carson. Normally, the definitive treatment for suspected altitude illness is to stop climbing or descend until symptoms resolve. However, the descent from this elevation on Kiener’s Route can be challenging and time-consuming, and the team included trained medics who were able to provide treatment and observation. In consultation with rangers, they decided the soldiers were capable of continuing up the steep upper face to the at summit, where a helicopter evacuation would be relatively easy to manage. (Sources: Rocky Mountain National Park rangers, news reports, and the Editors.)</t>
  </si>
  <si>
    <t>Failure to Self-Arrest 
Wyoming, Grand Teton National Park, Middle Teton</t>
  </si>
  <si>
    <t>At approximately 1:18 p.m. on July 24, Teton Interagency Dispatch Center received a call from a group of 20 hikers that had summited the Middle Teton and were descending the South Fork of Garnet Canyon. The caller reported that a 25-year-old female member of their group had fallen on snow, slid into rocks, cut her head, and punctured her right hip. The patient had an ice axe but was unable to self-arrest. She had a climbing helmet but was not wearing it at the time of the fall.
A helicopter reconnaissance located the patient, near the granite slabs at the top of the Cave Couloir, and ranger Tyson and Teton helitack Stull were delivered to an unimproved landing zone approximately 100 meters away. Tyson and Stull administered first aid to the patient and recommended a short-haul evacuation. Tyson and the patient were short-hauled by helicopter 38HX to Lupine Meadows. (Source: National Park Service Search and Rescue Report.)
ANALYSIS
Nearly every year, climbers and mountain hikers are injured in falls on hard snow in Garnet Canyon. Practice self-arrest and do not attempt to descend steep snowfields unless you are certain the snow is soft enough to travel safely. Keep your helmet on until you reach the trail, as protection against tumbling falls on snow and in talus. You have to carry it anyway—why not carry it on your head? (Source: The Editors.)</t>
  </si>
  <si>
    <t>Fall on Rock – Exceeding Abilities, Inadequate belay 
California, Sierra Nevada, Split Mountain</t>
  </si>
  <si>
    <t xml:space="preserve">On August 15, 2015, at approximately 4 p.m., Tony M. (37), an experienced traditional and alpine climber, fell approximately 20 feet on the east arête of the north summit of Split Mountain (14,058 feet) in the Palisades region. He and his partner, Paul R. (46), a new climber with only one year of sport climbing experience, started the approach from their high camp at 4:30 a.m. and began having difficulties almost immediately. Paul lagged behind during the approach march, and the two experienced heavy rockfall while crossing two snowfields. They arrived at the base of the route at 8:30 a.m.
They moved slowly through the lower pitches, encountering loose rock throughout. On pitch seven, Tony pulled off a large flake, which hit belayer on the back after falling 15 feet. Fortunately, Paul was uninjured, largely due to the larger flake breaking into two pieces prior to striking him and then impacting his full CamelBak hydration system, absorbing some of the blow.
The leader fall occurred on their ninth pitch. Tony placed a 0.4 Camalot and then, four feet later, a 1 Camalot. After moving left and up from this piece he fell. He landed in a seated position upon a ledge, after taking a 20-foot fall; he believes his belayer had too much slack in the system. Tony quickly assessed himself for injuries, and though his rear end hurt and he felt dizzy, he felt he did not have any fractures. He did have a one-inch by three-inch laceration to his right arm that was bleeding profusely. Using a bandana as an expedient tourniquet/pressure dressing, he called down to his belayer that he was OK and found a route to the right that enabled him to complete the pitch and reach the ridge above.
At this point the belayer was unable to climb due to cramping in his hands. Tony, though injured, rappelled to his partner and assisted him, with difficulty, to the ridgeline. They called the Inyo County Sheriff’s Department and requested a rescue. After discussing options with responders, the climbers spent a cold and uncomfortable night on a small ledge, and then both were flown off the ridge by helicopter, one at a time, starting at 11:15 a.m. Tony was taken to the hospital, where it was confirmed that he suffered no physical injuries other than his laceration. (Source: Tony M.)
ANALYSIS
The major cause of this incident is that both climbers exceeded their abilities. Tony, being an experienced climber, should not have undertaken a route of this length with a climber who had little climbing experience and no traditional or multi-pitch background. “I had too much ego. I took a way too inexperienced climber as a partner and ignored signs early on that he lacked sufficient physical fitness,” Tony said. Without a physically fit and experienced partner, Tony placed both of them in jeopardy. If he had become incapacitated or not been able to descend and assist his partner during the final pitch to the ridgeline, the situation easily could have become much worse. Paul’s inexperience likely contributed to Tony’s injury, due to an inadequate belay. With better rope management, he may have prevented his partner’s impact on the ledge. (Source: Tony M. and the Editors.)
</t>
  </si>
  <si>
    <t>Fatal Tie-in Error in Maple Canyon 
Utah, Maple Canyon</t>
  </si>
  <si>
    <t>On July 23, an experienced climber died after falling to the ground from the anchor of a sport climb. We did not receive a firsthand report, but an online analysis from a close friend who was belaying at the time stated that the climber was likely distracted after passing the rope through the anchor chains. It is believed she threaded the rope through the tie-in points in her harness without beginning or completing her usual retraced figure-8 knot. She is believed to have tied an overhand knot, intended as a backup, that briefly held her weight after she unclipped her tethers and before she fell.</t>
  </si>
  <si>
    <t>Fatality on Crestone Needle 
Colorado, Sangre de Cristo Mountains, Crestone Needle</t>
  </si>
  <si>
    <t>An experienced 55-year-old mountaineer died in a 100-foot fall from 14,197-foot Crestone Needle in the Sangre de Cristos on July 9. Although he had climbed the peak at least twice, he and his team got off route and into more difficult terrain during their descent. Later the same month, Custer County SAR rescued another climbing team from nearly the same spot. On its website, the SAR team noted, “Despite trailhead kiosks warning of the dangers of descending off route, popular forums such as 14ers.com, and modern navigation tools, SAR teams continue to see climbers encounter difficulty and even death when descending off route, when they choose to continue to descend rather than...climbing back up to find the [correct route].”</t>
  </si>
  <si>
    <t>Fifty-Foot Ledge Fall – Climbing Unroped 
Wyoming, Wind Rivers, Cirque of the Towers, Sharks Nose</t>
  </si>
  <si>
    <t>On the morning of August 26, I launched from the Big Sandy Trailhead to attempt a Cirque of the Towers traverse in a day. (This route links eight peaks with 5.6 to 5.8 climbing and extensive scrambling and hiking.) I had completed the traverse in one day, car to car, in 2013, and I was familiar with all portions of the route.
At the base of Sharks Nose, about midway through the traverse, I paused to eat and noted that the weather was colder and windier than forecast. I assessed my energy/mojo level at an honest 90 percent. I figured it would be easier to bail, if needed, past the traverse’s technical portion. Two technical towers remained.
I forged up the Thoroughfare route on the northwest face of Sharks Nose to the notch between the south and north summits. I had brought gear for the route’s rappels and to rope-solo the 5.8 crux mantel on Sharks Nose if conditions warranted, but I elected to free solo, having “ floated it” twice before. However, I was unable to complete the move, nor step back down to the spire that I had just stepped off. I held a “beached whale” position for less than a minute and then fell. I latched a very sloping ledge about 15 feet below, but I was unable to hold on and again started free-falling. I landed on a three-foot ledge about 50 feet below. I was pretty intact and never lost consciousness. I shook off the daze and got to work on self-rescue, since my injuries seemed minimal. I declined help from some climbers on the ground (about 500 feet below) who had seen me fall.
I used my 66-meter rope to rappel Sharks Nose’s east face, using cordage and gear I had brought or found, as there were no fixed anchors. When I arrived back at the base, my injured knee wouldn’t bend enough for my foot to get back into my right running shoe. The party who had offered to help before had waited during my descent, and now I asked for their assistance. It had been about two hours since my fall.
The climbers had an inReach device in camp one mile away, and one of them set out to retrieve it while the other helped me through the talus. Soon, approximately a dozen climbers in the area were assisting with my rescue, including a physician.
My hopes for making this rescue non-technical were dashed as the afternoon turned to evening and I learned that a helicopter was on the way. [Tip Top Search and Rescue (TTSAR) was notified by officials in Fremont County at 4:35 p.m. that a rescue had been requested. Fremont County dispatched a helicopter with an emergency medical services crew.] The helicopter medics arrived with a backboard, but progress was slow.
Inefficiencies were introduced with a dozen or so helpers and were compounded by the lack of a clear leader. Ropes were being used in third-class terrain, and gridlock developed. Eventually, a request was made for a second helicopter with short-haul capability. [TTSAR flew into the Cirque on a short-haul-capable helicopter. After waiting for winds to calm, near darkness, the patient was short-hauled to a landing zone east of Lonesome Lake and transferred to the other helicopter, whose crew, equipped with night-vision goggles, was able to fly out that night to Lander Regional Hospital. The other helicopter had to remain in the Cirque overnight.]
My injuries included a broken right patella, three knocked-out teeth, five facial fractures, a broken nose, a laceration on my left patella needing 10 stitches, and road rash. Not bad for a 50-foot ledge fall!
ANALYSIS
Though I am used to long days soloing in the mountains, I consciously continued on a large objective even when my self-assessment indicated a (relatively) low level of energy. Overconfidence in the form of “I’ve done this before, I can just blast it out again” overwhelmed me and ended up requiring a non-trivial rescue that put rescuers at risk. I regret the helicopter noise in the Cirque that day and the next morning; it ruined the magic that the Cirque holds, which most of us appreciate and travel long distances to know. (Source: Dave Kesonie.)
EDITOR’S NOTE: The climber, age 39, has been climbing for 24 years, making frequent solo trips in the Tetons and Wind Rivers. The equipment he carried and his ability to self-rescue made a fundamental difference in his outcome. It is worth noting that once outside assistance is requested, one never knows exactly what direction a rescue will take, given the variables of available resources and personnel, including their experience level and climbing ability. As climbers, it is also worth considering the potential cascade of consequences of a rescue—specifically, in this case, the grounding of a helicopter and crew members for a night in the backcountry. (Sources: Dave Kesonie, Tip Top Search and Rescue, and the Editors.)</t>
  </si>
  <si>
    <t>Ground Fall – Inadequate Protection 
Colorado, Eldorado Canyon, Anthill Direct</t>
  </si>
  <si>
    <t>A 24-year-old climber fell at least 70 feet to the ground at Redgarden Wall on April 9, sustaining significant injuries. The 5.8 variation he was attempting has a PG-13 hazard rating. A complete report was not available, but witnesses said the fall pulled out two of Black Diamond’s smallest cams (the 0.1 and 0.2 Camalot X4, designed for aid climbing), the smaller of which was destroyed by the forces. A bolt that the climber had clipped low on the pitch may have slowed his fall somewhat before he impacted the ground. He was wearing a helmet and was expected to make a good recovery.</t>
  </si>
  <si>
    <t>Leader Fall and Lost Gear Lead to Stranding 
Wyoming, Grand Teton, Petzoldt Ridge</t>
  </si>
  <si>
    <t>On August 9, at approximately 4:15 p.m., ranger Schuster received a transferred cell phone call from a climbing party on the Lower Exum Ridge of the Grand Teton. The caller stated that he was in visual and voice contact with two climbers on the Petzoldt Ridge, one of whom had taken a 25-foot fall but was not injured. The Petzoldt climbers indicated they had lost their climbing rack and did not have the ability to rappel off the ridge or climb any more technical rock.
At 5:55 p.m., helicopter 38HX with pilot Wilson and rangers Bellino and Armitage departed Lupine Meadows Rescue Cache and performed a reconnaissance flight. Ranger Armitage was successfully inserted to the stranded climbers’ location. He prepared the climbers for a short-haul extraction, and the pair was own directly to Lupine Meadows, arriving at 7:15 p.m.
ANALYSIS
The stranded climbers, both age 20, were interviewed at the Rescue Cache. Climber 1 had approximately four years of alpine climbing experience, including climbs in Alaska, Peru, and the Alps. However, he did not have any significant alpine rock experience; he stated that he had completed traditional rock climbs up to 5.9. Climber 2 only had 1.5 years of experience that was limited to gym and sport routes. They were carrying a single 60-meter rope, four camming devices, one set of nuts, four hexes, and eight runners. Neither had climbed in the Teton Range before.
The rescued climbers had departed their camp at the Moraine at 3:45 a.m. and were at the base of the route at 6 a.m. They reached the base of the “Window Pitch,” about halfway up the route, around noon. Here, they had trouble with route-finding and spent the next four hours trying to determine the correct line. By this point both climbers were exhausted and were experiencing symptoms of extreme dehydration and fatigue, including cramping in their fingers and lightheadedness. Attempting the next pitch, Climber 1 took a 25-foot leader fall, which did not injure him but separated him from all of his wired nuts, equating to half of the team’s rock protection. Climber 2 lowered him to a large ledge on the north side of the Petzoldt Ridge, and the two yelled for help.
The climbers acknowledged they had severely underestimated the physical strength and endurance required by the route. It is important to choose routes that are well within your ability, especially in a location that is unfamiliar. These climbers also packed a fairly light rack for this climb, giving them few options in case of lost gear or the need to retreat. (Sources: National Park Service Search and Rescue Report and the Editors.)</t>
  </si>
  <si>
    <t>Leader Fall – Inadequate Protection for Wide Crack 
Wyoming, Vedauwoo, Nautilus</t>
  </si>
  <si>
    <t>A climber with less than three years of experience attempted Mother I (5.7+ wide crack) with limited appropriately sized protection, which required bumping pieces up the crack as he ascended. The climber placed cams at 10 feet, 45 feet, and 60 feet, and he was in the process of moving up the highest cam (above him at the time) when his feet slipped out of the offwidth crack. As the leader was falling, the belayer was able to take in a bit of slack. The climber’s fall was arrested when he was about five feet from the ground. He had minor lacerations and extensive abrasions from Vedauwoo’s rough granite, but, amazingly, no worse injuries.
ANALYSIS
Climbs of this style often feel very difficult for their grade, especially to climbers still mastering wide crack techniques. During one’s apprenticeship, it’s important to carry plenty of protection. Making use of a limited rack by bumping pieces up the crack (moving them with you as you climb) is an effective tactic, but it leaves the climber vulnerable to a very long fall in case of a mistake. One technique is to clip the piece you’re bumping to the rope with a long runner—you won’t have to pull up as much heavy rope and/or reclip the piece each time you move it up the crack.
Although this climber did not hit his head in his long fall, he noted that he should have worn a helmet. (Sources: Anonymous report and the Editors.)</t>
  </si>
  <si>
    <t>Rappel Error – No Backup 
Wyoming, Devils Tower</t>
  </si>
  <si>
    <t>As she prepared to rappel the Durrance Route’s approach pitch, an experienced, 56-year-old climber decided to partially coil the ropes and carry them with her as she descended, so she could avoid knocking rocks on people below. During her rappel, the coils became tangled. She stopped at a small stance to untangle the coils, and when she leaned back to resume rappelling, she “somersaulted” about 20 feet down the face with the ropes moving freely through her rappel device. She came to a stop about 30 feet above the ground when the ropes tangled again and stopped running through her device. The climber’s ankle was fractured in the fall. She was able to resume rappelling and reach the ground with a fireman’s belay from people at the base, and after first aid she was packaged in a litter and carried to the road to meet an ambulance.
ANALYSIS
It appears likely that when the patient stopped to untangle the ropes, she accidentally grabbed either the wrong strands of rope or a single strand with her brake hand. When she weighted the ropes again, she fell. An autoblock or other third-hand backup likely would have prevented this fall.
Carrying coils of rope while rappelling can be a good choice at a place like Devils Tower, where the many cracks can snag ropes, wind may blow the ropes far to one side, or, in a case like this, for the safety of others below. It can also be a useful technique with small-diameter ropes that tangle easily. The techniques for stacking and carrying coils so they feed out slack easily during the rappel must be learned and practiced. Seek good instruction. (Source: Lucas Barth, seasonal climbing ranger, and the Editors.)
Even if your cell phone is showing no bars, it’s always worth attempting a 911 emergency call in remote areas.
"All carriers are required to provide free 911 service, and another car- rier might be able to connect your call even if your carrier has no ser- vice in the area.
An attempted 911 call may leave dig- ital breadcrumbs of time, date, and location information that searchers can access and use, even if your call never connects.
If you’re connected, immediate- ly tell the emergency operator your location and phone number, in case you are disconnected. If you’re disconnected and no one calls back, try again."</t>
  </si>
  <si>
    <t>Rappel Error – Water Knot in Anchor Tether Came Untied 
Wyoming, Grand Teton, Owen-Spalding Rappel</t>
  </si>
  <si>
    <t xml:space="preserve">On July 23, at about 10:30 a.m., an individual high on the Grand Teton reported by cell phone that he had heard a person fall from above, hit a ledge near him, and then continue down into Valhalla Canyon near the Black Ice Couloir. Shortlythereafter, ranger Bellino received an additional call informing him that a working guide had fallen unroped from the top of the Owen-Spalding rappel. A ranger on the scene was unable to locate the fallen climber at or near the Upper Saddle. A helicopter conducted a reconnaissance ight, and at about 11:55 a.m. a body was spotted approximately 2,500 feet down Valhalla Canyon from the rappel site.
A subsequent investigation determined that the victim was a 42-year-old pro- fessional guide. He had led three students and their chaperone to the summit of the Grand via the Owen-Spalding Route. During the descent, he fell from the stance at the top of the standard Owen-Spalding rappel.
ANALYSIS
When he fell, the guide was trying to free a rappel device that was attached to the end of a belay rope and was stuck in a crack about 40 feet below him. (He is believed to have been hauling the device back to the stance after one client used it for a belayed rappel to the Upper Saddle.) Although several witnesses initially said that the guide had unclipped his lanyard from the anchor, the fall was likely due to the failure of a knot on his lanyard.
Numerous witnesses stated that the guide was secured to the anchor prior to the fall. Several of the witnesses noted that he was, at times, weighting the lanyard. After the fall, a 98-inch section of blue 9/16-inch tubular webbing was found entwined in his harness. An overhand knot was
found in one end of the webbing. A photo taken prior to the technical portion of the climb shows that this webbing was tied in a loop with a water knot. One tail is visible and is of adequate length, but the knot is not tightened.
According to other guides familiar with the techniques used on the route, the guide may not have used this 9/16-inch webbing until he arrived at the Owen-Spalding rappel, meaning he would not have weighted the knot until that point in the day. The guide likely would have repeatedly weighted and unweighted the lanyard during the process of belaying his first client down the rappel, pulling up the belay rope, and then trying to free the stuck rappel device. Several studies have focused on the tendency of water knots to slip and fail when the tails are of inadequate length and when the knots are cyclically loaded and unloaded. One of these studies highlights the tendency for a significant amount of tail slippage to occur during initial loading, which would have been the case had the guide not weighted the lanyard until that point in the day.
All the evidence leads to the conclusion that the guide was tethered to the anchor with webbing that was tied in a loop with a water knot, that one of the tails on the knot was of inadequate length, that the tail slipped through the knot, causing it to fail while he was weighting the lanyard, and that this caused him to fall from the rappel stance. (Source: National Park Service Search and Rescue Report.)
EDITOR’S NOTE: A water knot should be tied with both tails protruding from the knot at least three inches, and the knot must be retightened periodically. This tragic death of a professional guide reminds us that all climbers, even the most experienced among us, must adhere to the same fundamentals of climbing, including regularly inspecting knots and equipment. 
</t>
  </si>
  <si>
    <t>Shawangunks simul-rappel accident, fall on rock, rope management
New York, Mohonk Preserve</t>
  </si>
  <si>
    <t>In 2016 at the Mohonk Preserve ...
Two climbers sustained multiple systems trauma while attempting to simul-rappel from Madam G’s rappel stations. Uneven ropes caused one of these climbers to rappel off the rope, which led both climbers to drop approximately 20 feet to the ground. A stopper knot on both ends of the rappel line would have prevented the immediate cause of this accident. Stopper knots or closing the system might have helped several other climbers avoid traumatic injuries from mistakes while rappelling or belaying in 2016.  (Source: Andrew Bajardi, chief ranger of Mohonk Preserve.)</t>
  </si>
  <si>
    <t>Stranded – Cited for Creating Hazard 
Wyoming, Mt. Moran, Falling Ice Glacier</t>
  </si>
  <si>
    <t>On August 11, at approximately 4 p.m., a woman went to the Lupine Meadows Rescue Cache to report that her friend, a 30-year-old male, was stuck on Mt. Moran and needed help. They had had been communicating by two-way family radio. With the use of the radio, it was confirmed that he was on the Falling Ice Glacier on Mt. Moran and unable to descend.
Based on the stranded climber’s location, lateness of the day, availability of the park contract helicopter, and the fact that a ground-based rescue would put rangers into an area known to have considerable rockfall and icefall hazard, it was determined that a helicopter evacuation would be the safest form of rescue. At 5:45 p.m., helicopter 38HX left Lupine Meadows with rangers Bellino and Jernigan aboard. The helicopter landed directly on the glacier, near the stranded climber’s location, and the rangers helped the climber onboard the aircraft along with his pack for the flight back to Lupine Meadows.
ANALYSIS
Rangers interviewed the rescued individual in an effort to find out why he was in a position to need a rescue. He stated that he had acquired his information about climbing Mt. Moran from Summit Post, an online mountaineering resource. He did not consult any of the local publications nor stop at the Jenny Lake Ranger Station to acquire current route information. He was equipped with mountaineering boots, ice axe, crampons, harness, belay device, five meters of small-diameter rope, several carabiners, and camping equipment. He left the Leigh Lake Trailhead around 6 a.m. on Tuesday morning, August 10, hiked around the south shore of Leigh Lake, and bush-whacked toward the mouth of Leigh Canyon and then up the Falling Ice drainage to the base of the glacier. Here, he decided to follow rock on the right (north) side of the glacier and avoid the main ice face. Once on the top of the glacier, he set up camp. He did not have a backcountry permit for camping.
Early Wednesday morning, the climber ascended a 300-foot, near-vertical rock face with much loose rock toward the notch between the CMC Route and the Drizzlepuss gendarme. Partway through this ascent, he decided the route he had chosen was too difficult and hazardous, so he climbed back down to the glacier. Unable to find a way to continue his descent off the glacier, he called his friend via radio for help.
Other than conveying that he was attempting to climb Mt. Moran, the individual was unable to provide the name of any known route that he was attempting. Other than the CMC route, none of the climbs on Moran that are described on Summit Post ascend anywhere near the Falling Ice Glacier, and the description of the CMC Route does not advocate climbing anywhere near the area this person was located. Had he talked to the Jenny Lake ranger staff, they would have strongly discouraged him from solo climbing Mt. Moran via the Falling Ice Glacier. With one ice axe, crampons, and boots, the rescued individual was equipped to climb steep snow, but he did not have a partner nor any rock climbing protection, making the rope he carried completely useless for fall protection. With only five meters of rope, it also was nearly useless for descending, even if he had found an adequate anchor to rappel from.
The Falling Ice Glacier is situated in a narrow hanging canyon, and there is little margin for error when entering this area via helicopter. The landing zone is crevassed and located in the rockfall zone of the Black Rock face of Mt. Moran. Based on this climber’s inadequate preparation, equipment, skills, and self-reliance, as well as a disregard for others’ well-being, the rescued individual received a citation for disorderly conduct—creating or maintaining a hazardous condition. (Source: National Park Service Search and Rescue Report.)
EDITOR’S NOTE: Rangers in Grand Teton National Park, as with most other SAR teams in the United States, do not bill people for the cost of the rescues they perform. However, Grand Teton and other jurisdictions occasionally have issued citations when they feel a climber’s egregious lack of preparation has created a hazardous situation for rescuers or others.</t>
  </si>
  <si>
    <t>Altitude Illness (HAPE and HACE) 
Alaska, Denali, West Buttress</t>
  </si>
  <si>
    <t xml:space="preserve">On June 16, a 28-year-old male climber died from suspected high altitude pulmonary and cerebral edema (HAPE and HACE) at approximately 17,500 feet, while descending the West Buttress Route. Reports from his teammates revealed that he had struggled with altitude illness on previous high-altitude expeditions, including evacuations from both Aconcagua and Everest.
Despite the patient having a productive cough indicative of HAPE, the climber and his two partners departed for the summit on June 15, the ninth day of their expedition. The patient struggled to keep up and requested to remain at the Football Field, at approximately 19,500 feet, while his partners continued to the summit. His teammates reported that when they rejoined the patient, he was moving slowly and unsteadily. They began short-roping the climber below Denali Pass. The patient became non-ambulatory about 30 minutes above high camp, and his teammates secured him to an ice axe before descending to summon help. Another party on the route encountered this team and used a satellite device to initiate a rescue.
Mountaineering ranger Mark Westman, NPS volunteers, and five guides in the 17,200-foot camp responded. At the time of their callout, Westman reported, “the weather conditions were challenging, with extreme wind chill and near zero visibility.” As NPS volunteers Pat Gault and Sam Luthy, the first rescuers on the scene, began constructing anchors for a lowering operation, the patient began removing his gloves and other attire, a behavior often characteristic of hypothermia, and his mental status deteriorated toward unresponsiveness.
The rescue team completed a 120-meter lower to get the patient to the flats near 17,200-foot camp. Then, while being carried toward camp, the patient deteriorated to both respiratory and cardiac arrest. The team attempted rescue breathing interventions, which were unsuccessful at reviving the patient. After a lack of respiration, pulse, and pupil response were confirmed, and with the continued extreme weather conditions, the decision was made to discontinue care.
ANALYSIS
Rarely does severe high-altitude illness present without warning signs. Based on the reports of teammates and nearby expeditions, this climber began exhibiting signs and symptoms of altitude illness as low as 11,200-foot camp. Continuing to ascend in spite of altitude illness almost guarantees continued or worsening illness. Mild altitude illness typically can be treated by remaining at the current elevation until it resolves, while patients with severe altitude illness (HAPE and HACE) should descend immediately. (Source: Denali Mountaineering Rangers.)
</t>
  </si>
  <si>
    <t>Appendicitis 
Alaska, Denali, West Buttress</t>
  </si>
  <si>
    <t xml:space="preserve">On June 4, mountaineering ranger Dan Corn and his team assessed a 23-year-old male for stomach pain at the 14,200-foot camp. The climber and Corn decided that self-evacuation to base camp was the best course of action, given his current symptoms.
Later in the day and lower on the mountain, Corn checked in with the climber and found his condition had deteriorated. At 6,700 feet on the Kahiltna Glacier, Corn and his team did another assessment and concluded that appendicitis symptomology seemed likely. The patient was transported to the 7,200-foot base camp via toboggan due to his increased pain and difficulty walking. There, he was treated with pain medication and antibiotics at the NPS medical tent until he could be evacuated by air after sunrise the following morning.
ANALYSIS
Diagnosing a medical illness in the field can prove difficult. The best approach is a complete patient assessment, including life threats, medical history, vital signs, and targeted physical exam.
Once the patient assessment has been completed, periodic monitoring can help a rescuer track the improvement, stabilization, or decline in a patient’s condition. Be conservative in your decision-making: It can be challenging to evacuate a patient from a remote location, so it is paramount to get moving toward help while the patient is still ambulatory.
In this case, while the initial assessment did not reveal any definitive illness or evacuation urgency, the ranger monitored the patient as he descended toward base camp. As the inflammation of the appendix worsened and patient’s presentation exacerbated, the likely culprit and need for evacuation became more apparent. (Source: Denali Mountaineering Rangers.)
</t>
  </si>
  <si>
    <t>Avalanche 
British Columbia, Northern Selkirks</t>
  </si>
  <si>
    <t xml:space="preserve">Our party of six attempted an abbreviated version of the North Selkirks ski traverse, starting on April 16. On Friday, April 21, we left the Great Cairn (Ben Ferris) hut for the Guardsman Glacier and the summit of the Footstool, adjacent to Mt. Sir Sandford. We summited the Footstool on skis around noon, then waited out some cloudy weather for about an hour. From the col east of the summit of Footstool, we descended to the north from approximately 3,100 meters to roughly 2,850 meters on the Guardsman Glacier. At about 1:45 p.m. we decided to do another run adjacent to our ski tracks.
At approximately 2 p.m., while we were ascending our up-track, a natural, size 3 slab avalanche originating at about 3,000 meters on a northeast aspect caught three of the six members of our group. Two members were injured, requiring full assistance, but were not buried. (One had a fractured left leg; the other had shoulder injuries.) One member was buried approximately one meter below the surface. He was recovered five to six minutes after burial and was mildly hypoxic but did not require resuscitation and was without injury. The other three members conducted the rescues and were able to summon help via VHF radio for further support and evacuation.
ANALYSIS
The following factors were supportive of our decision to ski up and down this slope and then head up for another run. There was supportive snowpack, no avalanche activity had been observed that day or the preceding five days, and temperatures were stable. There was no deterioration to snow or ski quality consistent with rapid warming. The slope chosen to ski was very conservative: an angle of 20° or less. The slope that released was adjacent to our ski run and was quite steep (40° to 50°). This slope had been discussed as a potential risk during the initial ascent, and as a result the up-track and descent route were strategically made on the opposite side of the glacier. (This was the one factor that probably averted total disaster, because the main funnel of the avalanche missed us. Our group was caught in the leftmost fan of the slide, looking up.)
The following risk factors were unsupportive of our decision to ski a second run. The time of day, particularly in context with time of year (late April), were not ideal. The snowpack history was marked by a persistent weak layer deep in the snowpack (consisting of November facets and depth hoar). These conditions had set up a low-probability, high-consequence scenario through most of the mountain ranges of British Columbia, particularly throughout the East Columbia and Rocky Mountains. The steep slope adjacent to our ski run, although not impressive, held avalanche potential.
Our group discussed to a significant extent the pros and cons of undertaking or aborting a second run. Most of the factors above were brought up, although our confidence collectively had been bolstered regarding the persistent weak layer, based on our field observations. Some in the group were markedly reserved; others were motivated for a second run, including myself. After several minutes of indecision, the group collectively decided to go ahead.
In situations like the one described, where objective evidence of heightened risk is relatively low, subjective factors can play an important role in mitigating unnecessary risk and accident. Err toward the side of caution rather than confidence. A combination of fitness, motivational factors, and of course good weather caused our group, in particular myself, to overlook important human factors that should have weighed more heavily in the final decision. (Source: Dr. David Urness, D.C.)
</t>
  </si>
  <si>
    <t>Avalanche and Knee Injury 
Alaska, Denali, West Buttress, Rescue Gully</t>
  </si>
  <si>
    <t>On the afternoon of June 16, a 28-year-old male triggered and was subsequently caught in an avalanche while skiing the Rescue Gully, below 17,200-foot camp on the West Buttress Route. During a tumbling fall of approximately 200 feet, the skier came to a rest atop the avalanche debris. However, he had lost his skis, various pieces of mountaineering equipment, and his prescription eyewear during the avalanche. The skier’s team was able to evacuate him to 14,200-foot camp, where he was assessed and treated by NPS personnel. The skier was evacuated on June 17 in the NPS helicopter.
ANALYSIS
This zone is somewhat difficult to evaluate for avalanche hazard because skiers and climbers often will enter the gully from an adjacent ridge rather than climbing it from below. Moreover, the angle steepens and the couloir widens significantly once people exit the access chute and enter the main Rescue Gully. (Source: Denali Mountaineering Rangers.)</t>
  </si>
  <si>
    <t>Belayer Pulled Into Wall – No Ground Anchor 
British Columbia, Vancouver Island, Nanaimo</t>
  </si>
  <si>
    <t xml:space="preserve">On October 8, a 24-year-old woman caught her climbing partner’s fall at the Lower Deck of the Sunnyside climbing area. (Whether the climber was leading or top-roping was not clear from reports.) The belayer was pulled forward, slamming into rock and seriously injuring her knee. Rescuers hauled her to the top of the cliff in a litter and transported her to the hospital. (Source: Times Colonist newspaper, Victoria, BC.)
ANALYSIS
Climbers should be mindful of several issues when belaying heavier leaders from  the ground. If the climber weighs substantially more than the belayer (50 percent or greater weight difference is a good guideline), the belayer should be appropriately anchored; however, be aware of rockfall danger to the belayer and the ability to communicate effectively with the climber. The belayer should be positioned as directly under the leader as the terrain and overhead hazards allow. Avoid belaying from perches on boulders, talus, or hillsides where the sudden force of a fall may cause the belayer to swing or be dragged across the ground. (Source: The Editors.)
</t>
  </si>
  <si>
    <t>Crevasse Fall and 15-Hour Rescue – Climbing Unroped 
Alaska, Denali, West Buttress</t>
  </si>
  <si>
    <t xml:space="preserve">AT APPROXIMATELY 11:30 p.m. on June 4, an unroped climber fell into a crevasse just below the 7,800-foot camp on the West Buttress Route. The climber fell approximately 60 feet before coming to rest where the crevasse narrowed to about 12 inches in width. Numerous rangers, guides, and other climbers worked for roughly 15 hours to extricate the climber from the crevasse. He was severely hypothermic and sustained a brachial plexus nerve injury in one arm. He was flown by park helicopter directly to Fairbanks Memorial Hospital soon after extrication.
This 38-year-old climber was on a private climbing expedition with six other teammates who flew onto the Kahiltna Glacier on May 21 and summited via the West Buttress Route on June 3. During their descent to base camp, the team divided into two groups, with five climbers on skis and two on snowshoes. Prior to his crevasse fall, the patient was traveling on snowshoes with one other teammate—the two were not roped together.
Shortly after passing through 7,800-foot camp, the two climbers encountered a four-foot-wide crevasse. As the first climber began to cross the snow bridge covering this crevasse, the bridge collapsed and caused the climber to fall roughly 60 feet, only stopping when he became wedged in the narrowing fissure. His partner could not see him and returned to the 7,800-foot camp to get help.
Multiple guides (Bill Allen, Kristie Kayl, Erin Laine, and Karl Welter) responded to the calls for help and notified mountaineering ranger Joe Reichert of the situation. The guides arrived on scene shortly after midnight and were able to communicate with the patient. These guides took turns descending into the crevasse multiple times to attempt extrication. The patient was wedged in such a way that simply hauling on his climbing harness would have resulted in further injury. The guides were able to clip into the patient’s harness (in hopes of keeping him in place) and remove items from his backpack to allow additional room for him to breathe.
When the weather cleared at 3:55 a.m., the NPS helicopter was able to bring mountaineering rangers Dan Corn, Chris Erickson, Frank Preston, and two NPS volunteers to the accident scene to relieve the guides, who had been working continuously for almost four hours. The rescuers found the working conditions inside the crevasse to be extremely challenging. After lowering to the scene, each rescuer chipped away at the ice with an ice axe to create more room to extricate the patient. This process began about eight feet above the climber, where the crevasse first narrowed to about a foot in width. At 4:45 a.m., Erickson was able to free the patient from his backpack and alleviate continued breathing issues.
More guides, mountaineering ranger Mik Shain, and NPS volunteers Jake Beren and Steve Gately arrived throughout the morning hours to assist in the rescue. A helicopter carrying rescuers from Talkeetna also brought tools requested from the Talkeetna Fire Department (chainsaw, pneumatic chisel, blowtorch) when it was realized that traditional mountaineering tools were not sufficient. The chainsaw was most useful at the crevasse lip, helping to open up the entry, and the pneumatic chisel was most effective at opening up the area above and surrounding the patient. The patient’s snowshoes had become wedged and required the most effort to extract from the ice.
The patient was finally freed at 3:20 p.m. During the rescue, his mental status had steadily declined, to the point where he was responsive only to pain stimuli.
Once freed, the patient was raised from the crevasse with a mechanical advantage system and arrived on the glacier surface at 3:35 p.m., about 16 hours after he had fallen. The patient was transferred to a vacuum mattress for spinal-injury precautions and then flown in the NPS helicopter to Fairbanks Memorial Hospital. (The decision to fly north toward Fairbanks was dictated by inclement weather to the south of the mountain range.) The patient was treated in the ICU for several days, primarily for severe hypothermia, before being discharged to return home.
ANALYSIS
Traveling in glaciated terrain without a rope is never without risk. The snow bridges that cover crevasses degrade over time and can fail suddenly, as in this instance. Moreover, there is a heuristic trap that occurs when numerous people cross a bridge successfully, leading subsequent climbers to believe it is solid and safe. Being roped to teammates that can arrest an unexpected fall is the only way to prevent accidents like this from occurring. It’s like a form of insurance where the cost is minimal and the benefits can be great.
The other factor highlighted by this accident was the wedging of the patient at the bottom of the crevasse as it narrowed. It is very unlikely that traditional companion-rescue techniques and tools would have extricated this climber before he succumbed to hypothermia. A similar incident occurred in the Alaska Range in the early 1980s, involving a climbing party of two, and the patient perished at the bottom of a crevasse when the partner was unable to free his partner. (Source: Denali Mountaineering Rangers.)
</t>
  </si>
  <si>
    <t xml:space="preserve">Crevasse Fall and 15-Hour Rescue – Climbing Unroped 
Alaska, Denali, West Buttress </t>
  </si>
  <si>
    <t>CREVASSE FALL AND SHOULDER DISLOCATION: At approximately 5 a.m. on July 14, a guide called the NPS office in Talkeetna to report that a 33-year-old male climber had fallen eight to ten meters into a crevasse at 7,800 feet on the Kahiltna Glacier. The climber’s rope team was able to arrest the fall, but he had dislocated his left shoulder. The patient was extricated to the surface after 20 to 30 minutes in the crevasse and flown to Talkeetna. (Source: Denali Mountaineering Rangers.)</t>
  </si>
  <si>
    <t>Crevasse Fall – Climbing Unroped 
Alaska, Alaska Range, Denali</t>
  </si>
  <si>
    <t>At 2:40 p.m. on May 26, Alpine Ascents International (AAI) guide Stuart Robertson reported that a climber on an independent team had fallen into a crevasse while traveling unroped at 8,300 feet on Denali’s West Buttress Route. Robertson and fellow AAI guide Michael Hutchins extracted the verbally responsive climber from about 20 meters below the glacier surface while NPS personnel organized evacuation plans. The guides had the patient out of the crevasse at 3:02 p.m. Following an assessment of the 45-year-old male climber by Hutchins, further NPS assistance was requested. As the patient’s mental status returned to normal, his chief complaint was severe flank pain; the guides also were concerned about hypothermia.The patient was monitored in a tent until NPS personnel arrived on scene.
Rangers determined that the potential for a lower back injury meant the most appropriate means of transport would be to wait for clear weather to fly the patient to Talkeetna in a vacuum mattress and cervical collar for full spinal-motion restriction. Mountaineering ranger Mik Shain and two NPS volunteers monitored the patient through the night. The following morning, helicopter pilot Andreas Hermansky, with NPS volunteer Jeff Lane as an attendant, flew the patient to Talkeetna, where he transferred to an ambulance at 11:12 a.m.
ANALYSIS
All five of the climbers in this team were on skis but not roped together. Although skis or snowshoes add a margin of safety, rangers discourage unroped or solo travel on Denali’s glaciers. Whether roped or unroped, every member of the team mustbe prepared with both the skills and the equipment to rescue their companions.These climbers had to rely on the good will and fortunate timing of other climbers in the vicinity to rescue their partner. (Source: Denali Mountaineering Rangers.)</t>
  </si>
  <si>
    <t>Deadly Rockfall 
Yosemite Valley, El Capitan</t>
  </si>
  <si>
    <t xml:space="preserve">On the afternoons of September 27 and 28, a series of rockfalls occurred on the far right side of El Capitan, near the line of Horsetail Fall. The initial rockfall on September 27 struck two climbers who were walking along the base of the cliff after retreating from the East Buttress route. One of the climbers, Andrew Foster, 32, from Wales, was killed by the rockfall. Witnesses reported that he had rushed to shield his wife from the debris when he was hit. She was seriously injured and was transported by short-haul helicopter rescue to El Cap Meadow and then to an area hospital for treatment.
Over four hours, six more rockfalls occurred, for a total volume of about 450 cubic meters (a cubic meter is about the size of a washing machine) or about 1,340 tons.
A much larger rockfall occurred in the same general area on September 28. This one measured 10,250 cubic meters in volume, or about 30,500 tons. The rockfall generally propagated upward and outward from the origin of the September 27 rockfall, greatly expanding the overall source area. Boulders reached the Valley floor, and smaller fragments traveled to Northside Drive. One piece struck a vehicle, hitting the driver and causing a head injury.
The September 28 rockfall ranks as the 29th largest on record in Yosemite. It had been 18 years since the last rockfall-related fatality in the park, when climber Peter Terbush was killed by a rockfall from Glacier Point on June 13, 1999.
ANALYSIS
Most rockfalls in Yosemite occur in the winter and early spring, during periods of intense rainfall, snowmelt, and/or subfreezing temperatures, but large rockfalls—like these ones from El Capitan—have occurred during periods of warm, stable weather.
How can climbers address rockfall risk? Unfortunately there are no hard or fast rules, but rockfall areas are often active for many hours, days, or even months, so avoid climbing in recent rockfall zones. The “progressive” nature of the El Cap rockfalls, with several events from the same location, has also been seen at other locations in Yosemite, including Middle Brother and the Rhombus Wall. Fresh talus and/or damaged vegetation at the base of your intended climb are good indicators of recent activity. Be especially aware of cracking or popping sounds emanating from the cliffs, as these sounds have preceded many rockfalls.
A helmet may not save you from a large rockfall, but it could offer protection from “flyrock” that accompanies most rockfalls. Minimize your time approaching or bivying at the bases of cliffs, particularly those in known rockfall zones. (Source: ClimbingYosemite.com/Yosemite National Park Climbing Rangers.)
</t>
  </si>
  <si>
    <t>Fall from Anchor – Communication Problems 
Colorado, Durango Area, Lemon Reservoir</t>
  </si>
  <si>
    <t>THAD FERRELL AND I ARRIVED at Lemon Reservoir in the upper Florida River Valley, near Durango, around 8 a.m. on September 9. It’s a short hike in, about 15 minutes, followed by a 20-foot downclimb into the canyon. We climbed three warm-up routes, all sport climbs. I led each of the routes first, followed by Thad. At the top of each route, he would clip in and give me a thumbs-up and then set up a rappel and rap down. We used verbal commands, but couldn’t hear each other because of the river running by us.
We next headed over to a 5.12- called Holy Grail. We decided to wear helmets because there was a slight chance of hitting a dangerous ledge about two-thirds of the way up the route.
I climbed the pitch first, putting up the draws. I fell at the crux and wanted to do the route again. However, just as Thad started climbing, two other climbers, George and Ian, told us they also wanted to do the route. We briefly discussed this as Thad started climbing, but didn’t clearly decide what we were going to do. In other words, when Thad left the ground, we still hadn’t determined if I was going to climb the route again. George and Ian also handed Thad a long draw to put on the bolt above the dangerous ledge, making it easier to clip. We discussed leaving my draws up so I could climb the route later, but we hadn’t voiced out loud a clear decision on this. I remember clearly thinking that I should remind Thad to leave the quickdraws in place on his way down. Unfortunately, I said nothing. Saying something likely would have prevented the accident, because we both would have been on the same page about what was going to happen at the belay.
Thad sent the route. Shortly thereafter, he gave me the thumbs-up and I took him off belay, the same steps we had followed on the three previous routes. Soon after this he fell. I did not see the fall, but Ian and George told us both that he was windmilling his arms on the way down and then hit a slight slab at the bottom of the route. I dove out of the way because Ian and George were yelling “rock!” Thad landed with a terrible thud. It was the worst moment of my life.
Ian and George immediately ran to him. They told me to run and get help. I ran down the trail about 100 feet; a dozen or so climbers were across the river, and they shouted to me that they were going to run out and call for help. Someone else had a SPOT device and activated it immediately. Two other men, Chas and a second Ian, ran over to the scene as I continued to communicate with the people across the river. And then I collapsed and two women, Rosie and another, came across the river to sit with me.
George, the two Ians, and Chas all had Wilderness First Responder training, and at least two of them had recently recertified (George and Ian work with kids). Thad was unconscious for eight minutes. I thought he was dead. But Ian came over to tell me he was breathing and likely didn’t have a spinal injury. They would not let me go near him, which was probably wise as I was freaking out. Thad started moving fairly quickly after he regained consciousness, but was clearly in terrible shape. He knew who he was, but he was extremely disoriented. Blood was everywhere, and his helmet was broken.
Rescuers showed up within the hour, followed shortly by Flight for Life. They organized a rescue to get him across the river and up to the helicopter. Another dozen or so people came from the nearby campground to help. I left with Rosie to call Thad’s wife. She drove. It took at least half an hour or maybe more to get to cell reception and call her.
Thad was flown to the local hospital before his wife or I arrived. After just four hours there, he was flown to St. Anthony’s in Denver, where he has had a bunch of surgeries. He sustained numerous traumatic injuries, the most serious being a shattered jaw. The four first responders had saved his life by keeping his airway clear. He sustained a mild fracture in his neck, shattered his pelvis, and broke both his ankles to varying degrees. Because he sustained no serious brain or spine injuries, Thad will recover almost fully, though he will be partially bionic. He was already walking a couple of months after the accident.
ANALYSIS
Despite both of us having 20-plus years of climbing experience and being obsessed climbers, experienced in all realms (trad, sport, bouldering, ice, alpine), we didn’t clearly communicate about what Thad was going to do at the belay while we were on the ground. We were sport climbing and nonchalant about it.
What went right:
1. WFR-trained people were there within seconds of the fall.
2.Someone across the river had a SPOT device and could call for help almost immediately.
3.We wore helmets.
4.Thad is a mutant.
I wish I had said something to Thad as he was climbing because it obviously wasn’t clear in my head what he was going to do at the belay. I was on autopilot, and when he gave me the thumbs-up, I thought he was off belay and planned to rappel, just as he had earlier. He does not remember anything about the accident. I surmise that he was thinking he was going to leave the quickdraws up for George and Ian, and that I would lower him off the draws I had left at the anchor. He was still tied into his end of the rope, and the rope fell to the ground with him.
My WFR certification had expired 20 years earlier, so I wasn’t equipped to help Thad after the fall, except to take notes on his vitals. Had the four first responders not been there, I am not sure he would have survived, as I am not sure I would have been equipped with the right knowledge to have saved him.
I feel extreme guilt for not being able to help and for taking him off belay. It doesn’t matter how many people tell me it was an accident or that it wasn’t my fault. I feel responsible, at least in part. I am seeing a trauma therapist. I don’t know how people deal with stuff like this without seeing a trauma therapist. (Source: Lizzy Scully.)</t>
  </si>
  <si>
    <t>Fall on Rock – Inadequate Protection, Fatigue 
California, Yosemite Valley, El Capitan</t>
  </si>
  <si>
    <t xml:space="preserve">The period from May 11–19 delivered a mix of spring weather to Yosemite. Cameron Brown (age 41) and I (Stephen Shostek, age 59) experienced sun, rain, snow, and cold weather during our Salathé Wall climb. We sheltered for two days in the Alcove (pitch 20) during a storm. Our climb was slower and longer than we expected due to the storm and wet conditions, so we were stretching our food supply.
We spent our final night on Long Ledge after a long day—I finished cleaning the Headwall at 2:30 a.m. Next morning I started aiding the pitch above Long Ledge, mostly on small cams and offset cams, up to the flaring scar where a fixed pin shown on the topo formerly had resided. I pounded a cam hook into the flaring pin scar with the heel of my hand. As I weighted the cam hook, a few grains of granite fell from the crack, so I figured the hook wouldn’t hold for long in the flare. As I assessed the 5.10 free moves required to move leftward to easier ground, the cam hook pulled, the Metolius offset placed in the flaring crack below pulled, and my fall was arrested by a Metolius 00 Master Cam in a parallel section of the thin crack. My 25-foot fall was clean and caused no problems.
I aided back up to the Metolius 00, seated it deeper into the crack, replaced the offset cam that had pulled from the flare and aided up on it, and again pounded in the cam hook with the heel of my hand. I saw another, smaller pin scar in the seam two feet higher and placed another cam hook in this flaring scar, hoping it might hold my weight more securely. However, the higher cam hook failed while I was testing it, as did the lower cam hook and the offset cam, and this time the 00 Master Cam also pulled out of the crack. I had back-cleaned some offset cams in the flaring crack above a 0.3 Camalot much farther down the crack, since they appeared to be useless to arrest a fall. My fall was finally stopped by the 0.3 Camalot.
I fell about 50 feet, and near the bottom my left foot snagged on a protruding fin of granite. I suffered an avulsion fracture of my left fibula at the talofibular ligament attachment, soft-tissue damage to my left ankle and foot, and an avulsion of the distal attachment of the extensor tendon on my left pinkie finger.
Cameron lowered me back to Long Ledge, and we assessed our options. I was unable to reclimb the pitch with my injured left ankle, but reasoned that I was able to jug a rope with one good foot. Luckily, Alex Honnold and James Lucas were passing above us on Freerider, and they offered to fix our rope and help us haul our gear up the final two pitches. I jugged to the top and assessed that my injured ankle was able to bear some weight tolerably if I carefully weighted only the heel area, so I resolved to get down the East Ledges descent without calling for rescue assistance. I limped, crab crawled, and butt slid down to the rappels and out the trail to the road.
ANALYSIS
There are a few things I could have done differently to prevent my accident and injury. The thin crack where I placed the Metolius 00 is parallel sided, unlike the flaring crack below. I should have added another cam and equalized them in the relatively secure parallel portion of the crack. Likewise, the flaring placement for the offset cam might have been able to hold a fall if I’d equalized additional cams. I also might have tried placing offset nuts in the flaring crack below the Metolius 00.
Fatigue played a role in my accident. I was aware of feeling dull-minded when I started the pitch due to inadequate sleep, reduced food rations, and burning additional calories in the cold weather. With sharper cognition, it’s likely that I would have backed up the micro-cam. It’s also possible that I would have launched more quickly into the 5.10 free climbing above the missing fixed pin and thus avoided the fall. [Editor’s note: This pitch is rated 5.8 C1+ in some guidebooks, but is generally considered to be significantly harder—many say it is the crux of the Salathé when done as an aid climb.] Additionally, I had climbed this pitch once before, in 2000, and in retrospect I can see that I was overconfident about climbing it this time.
Months after the accident, I was back to climbing, although with some pain and reduced flexibility in my left ankle. My left pinkie is useful again but won’t regain its full range of motion. I’m climbing with a more informed and careful approach. (Source: Stephen Shostek.)
</t>
  </si>
  <si>
    <t>Fall on Rock – Inadequate Protection, Inexperience 
British Columbia, Squamish, Stawamus Chief</t>
  </si>
  <si>
    <t xml:space="preserve">My climbing partner, Scott, and I were first responders to an accident high on the Chief on September 7. We had climbed Rock On and planned to continue up the Squamish Buttress (mostly 5.6 with one 5.10c pitch; about six more pitches). At the top of Rock On, we met two climbers (Franz and Mitch, both in their early 20s), who had just finished Calculus Crack (5.8). They too intended to finish via the Squamish Buttress. We played rock-paper-scissors to see who went first, and they won the game and started climbing.
While I was leading the second-to-last and crux pitch, I heard what I thought was a substantial rockfall, then saw a body pendulum toward me, skipping and spinning off the wall, upside down. The climber stopped falling about 30 feet to my left, unconscious, very bloody, and still upside down. It was Mitch. He appeared to be dead for about one minute. I called down to Scott, my partner, to make sure he was okay, then quickly plugged in an anchor. Scott yelled up to take it slow and not to jeopardize our safety. It was a good reminder. During this communication, Mitch came back to consciousness with one enormous, gasping breath. He was reasonably alert and able to follow commands, but severely concussed. For the next hour, he would ask questions about where the blood came from and where he was.
The sheath of their rope was ripped clean for about 40 feet, and the rope showed core damage. We quickly formulated a plan for me to swing over to Mitch, clip him into me, and then Scott would lower both of us about 30 feet to his belay ledge from the temporary anchor I had built. Mitch’s belayer, Franz, yelled down that he was still belaying Mitch with a Grigri and that he would be able to lower him as well.
Once down, we immobilized Mitch at the base of the crux pitch on a huge ledge. There was a lot of blood, but this was most likely from his nose; there were no open wounds on his head. We called for a rescue, and Mitch was airlifted off the Chief within two hours of the accident. We finished the climb as a team of three and walked down with Franz. Mitch survived with a serious concussion.
ANALYSIS
Mitch was leading the last pitch (5.6) when he fell. He had placed two small C3 cams right next to each other in a poor flaring seam, and both cams pulled out. He fell about 50 vertical feet and also pendulumed about 50 feet. Franz was flipped upside down, and I think he might have lost control of the belay if he had been using a tube-style device instead of a Grigri. I don’t think Mitch would have survived if he had not been wearing a helmet. Both climbers were new to traditional, multi-pitch routes, and my partner and I observed that neither seemed to have solid technical skills.
On a separate note, it’s a good idea to leave your car keys hidden near your car. Franz’s shoes (and car keys) were in the backpack that fell off Mitch while he was upside down, and after descending the Chief in bare feet, he was somewhat stranded. (Source: Peter Morgan.)
</t>
  </si>
  <si>
    <t>Fall on Rock – Speed Climbing, Inadequate Protection 
California, Yosemite Valley, El Capitan</t>
  </si>
  <si>
    <t xml:space="preserve">On October 11, Quinn Brett (female, 30s) was attempting a Nose in a Day ascent with Josie McKee when she took a very long fall while leading the right side of the Boot Flake. The two women were using speed-climbing tactics: Brett was effectively roped soloing while McKee ascended a portion of their rope that had been fixed to the previous anchor, at the top of Texas Flake. Brett had back-cleaned several aid pieces between the top of the bolt ladder off Texas Flake and the bottom of Boot Flake, and she did not leave any protection in Boot Flake, a hand crack rated 5.10c. Consequently, when she fell, the fall distance was greater than 100 feet. She impacted the sloping left side of Texas Flake (her right scapula took the brunt of the fall) and came to a stop among some boulders lower down without the rope coming tight. She was wearing a helmet, but it came off during the fall or impact.
McKee, a veteran of YOSAR, rappelled to Brett, telephoned for help, and prepared the scene for a rescue. Rangers were heli-slung to the top of El Cap Tower, just below Texas Flake. They placed Brett in a litter, and she and a ranger were flown off the wall to El Cap Meadow. McKee and another ranger then rappelled to the ground. 
ANALYSIS
Both Brett and McKee were expert climbers with numerous speed ascents (including speed records) on El Capitan and other walls. Brett does not remember exactly what caused her fall. She explained that when climbing Boot Flake during a speed ascent she normally would clip cams to semi-dynamic tethers attached to her harness, and she would back herself up with one or both cams as she climbed the hand crack. Just before the fall, she remembers removing a red (number 1) Camalot from the crack and watching it and the tether drop between her legs, but she isn’t certain if she prepared or placed a larger cam on the other tether before falling—that is, whether a cam pulled out of the crack or if she was completely unprotected when she fell.
Speed climbing of big-wall routes often involves long runouts and tactics that shave safety margins razor-thin. Brett had climbed the Nose eight times before and had never fallen on Boot Flake. She survived a seemingly unsurvivable fall but suffered numerous injuries, the most serious of which was a burst fracture of the 12th thoracic vertebra, leading to paralysis from approximately the waist down. (Source: The Editors.)
</t>
  </si>
  <si>
    <t>Fatal Slip on Ice – Inadequate Equipment 
Canada, British Columbia, Glacier National Park, Mt. Sir Donald</t>
  </si>
  <si>
    <t xml:space="preserve">On July 15, TP and AM climbed the classic northwest ridge of Mt. Sir Donald. On the summit they met another pair of climbers and decided to descend together via the West Face Bypass route. As the group made their way down, they had to cross a few snow patches. Around 10:15 a.m., TP started to cross a snow patch, slipped, quickly lost control, and tumbled down the face out of view. AM activated a SPOT emergency communication device, and one of the other team members called 911.
A helicopter reconnaissance located the deceased climber, who had fallen about 240 meters. The three party members remaining above were evacuated from an elevation of 3,150 meters using a long-line, and the body was recovered the next morning.
ANALYSIS
The climber slipped and fell while crossing what had appeared to be a small snow patch—in fact it was just a few centimeters of soft snow over ice. He was wearing climbing approach shoes and did not have crampons or an ice axe. When snow patches are still visible on the West Face Bypass, it is advisable to carry an ice axe, crampons, and mountain boots for this descent to avoid potential falls. Alternatively, downclimbing and rappelling the northwest ridge would avoid having to deal with snow and ice on the bypass route.
</t>
  </si>
  <si>
    <t>Ground Fall from Anchor – Miscommunication 
Vermont, Lower West Bolton</t>
  </si>
  <si>
    <t>AT APPROXIMATELY 6 p.m. on September 16, I responded to the report of a fatal rock climbing accident at the Lower West Bolton climbing area. I was directed to anambulance where the two subjects who had been climbing with the deceased (20-year-old Rebecca Ryan, “RR”) were waiting. I briefly interviewed LK (19) to get her version of the events before I went to the scene of the accident. The other partner (IH, 21) was present but said very little.
LK indicated that RR was top-roping a route (later determined to be Harvest Moon, 5.7+) while belayed from the bottom of the climb. The climb is approximately 80 feet high, and the top is not visible from the bottom. LK said that RR completed the climb and gave the command “off belay” to indicate that she had secured her-self to the anchor at the top. LK was under the impression that RR was going to rappel down the route, and she removed her harness to await RR’s descent. LK then heard RR yell down, “Are you ready?” She then realized that RR may have been expecting her to lower her down the route, and she yelled up that she was not ready and scrambled to put her harness back on. (IH later remembered the events in a very similar way.) Before she could don her harness, LK observed RR free-fall down the cliff, landing at the bottom.
I asked if they had discussed before the climb what method RR was going to use to descend, but she was not clear on that point. I then examined the scene and found the following:
RR was tied into one end of the rope in a configuration (Figure 8 follow-through knot properly tied through her harness) that would be consistent with climbing the route and being lowered back down to the bottom by her partner. If she was planning on rappelling, the rope would not have been tied in to her harness.
RR did not have a rappel device on her harness, which would indicate that she did not have an easy way of rappelling down the route. Her options would have been to be lowered by LK or walk off the route around the top of the cliff.
RR was not wearing a helmet. It was lying on the ground near her pack at the base of the climb.
At the top of the climb the rope was threaded through the two-bolt anchor, consistent with RR’s expectation that she would be lowered from the top.
Five days after the accident, a state police detective and I met with LK and IH to review the sequence of events that led up to the accident. We learned that RR was the most experienced of the climbers, and LK and IH had looked to her as the “leader” of the group, though her outdoor experience was limited. LK said she had just bought her first rope, and this was her first outing using it.
The pattern of climbing throughout the day, prior to the accident, had been for the belayer to lower the climber. At no point during the day had anybody rappelled. Nevertheless, both LK and IH remember RR indicating that her intent was to rappel down their final route (where the accident occurred) after cleaning the anchor. (Source: Neil Van Dyke, Department of Public Safety.)
ANALYSIS
This incident strongly reinforces the importance of a climber and belayer clearly communicating a plan for descending from each anchor, especially when the anchor is out of sight (and possibly out of clear hearing range) from the ground. In some cases, a climber may need to change the descent plan en route. In this case, RR had stated that she planned to rappel but had no device on her harness or the rope when she fell, suggesting she may have forgotten to carry it and thus was forced to change plans once she reached the anchor. Whenever there is such a change of plans, the climber should communicate the new plan as clearly and loudly as possible and wait for acknowledgment from the belayer. Then, the climber should test the lowering system before unclipping from the anchor, making sure the belayeris holding his or her weight. (Source: The Editors.)</t>
  </si>
  <si>
    <t>Ground Fall – Inadequate Protection 
Nevada, Rock Rock National Conservation Area, Calico Basin</t>
  </si>
  <si>
    <t>PAUL AND I had been climbing at Red Rock for about a week. On February 7, after a windy rest day, we decided to take it easy and stay close to the ground. We chose the Red Spring area of Calico Basin because we figured it would be somewhat sheltered if the wind decided to kick up again.
I am very familiar with Red Rock Canyon, having climbed there for a few weeks a year since 2014, when I took the American Alpine Institute (AAI) courses "Intensive Intro to Rock Climbing" and "Learn To Lead." I had been trad leading since then, mostly 5.6 to 5.8. When following or top-roping outside, I climbed at the 5.10 level.
We started with a few routes on Cowlick Crag, then headed over to Dickies Cliff. The route we chose was Guys and Ghouls (100’, 5.6), which I had top-roped during one of the AAI courses. I was confident it was well within my ability to lead it.
Because of my injuries, I don't recall the details of the climb and fall. Here is what I have put together based on discussions with witnesses.
I started leading up the route and put in a small cam (approximately 0.4 Camalot) about 15 feet off the deck. I pulled a small roof and continued up 10 to 12 feet above my cam. Paul (my belayer) figures the reason I didn't put in another piece was because there was no good place for a cam or nut—at least, I was apparently unable to find another protection opportunity. The route has a reputation of being somewhat sandbagged and awkward at the start, and I must have reached the awkward, hard-to-protect part. At this point, I fell. I don't know why, and neither do the people who saw the fall. No one saw a hold break.
Initially, Paul caught my fall. But then some bad things happened. First, the force of the catch (I dropped over 20 feet) and the sudden and forceful upward pull of the harness on my skin caused a bad subcutaneous degloving injury to my backside (specifically a Morel-Lavallée lesion of the posterior iliac region).
Second, the micro-cam at 15 feet, after initially holding a force powerful enough to seriously injure me, pulled out. I dropped the remaining five or six feet to the base of the climb, then bounced another 10 feet below that into a rocky gully. During the fall (possibly both before and after the initial injury), my head impacted the rock several times, causing skull fractures and a traumatic brain injury. Judging from my helmet and the fractures, I must have smacked my head at least three or four times.
A wilderness first responder named Jason, who was not part of our party, saw the fall and came running to help. He and Paul found me on my back where I had landed, about 10 feet below the base of the climb. Jason described me as "unconscious and unresponsive," with bleeding from the nose and ears. They called for a rescue and watched over me until a helicopter came and the EMTs took me to the hospital.
ANALYSIS
I was on a route I had climbed three years earlier, and I am certain it was well within my ability. I will never understand how I could have fallen where I did, but sometimes climbers fall. (Maybe I stepped on a banana peel!) I would say the biggest takeaway is the adage, "Always have at least two pieces between you and the ground." I had one piece 15 feet up, and I was far enough above that pro that any fall had potential to be a ground fall. It's ironic that this fall bit me, because my main focus on that trip had been to increase my competence at protecting well on lead and to avoid running it out above a piece.
Some people have mentioned the possibility of the belayer employing a "soft catch" as something that might have prevented the cam from pulling. But my conclusion is that my belayer made the correct choice in this situation. Given the distance I had climbed above the cam, a ground fall was definitely a possible outcome, and the belayer's primary concern is to keep the climber from hitting the ground.
The cam was in good working order, the rock was sound, and although it had rained a tiny bit two or three days before the accident, I don’t believe this had any impact on the rock quality. When a properly functioning cam in good rock pulls out, an inadequate placement is the only logical conclusion. I would point out, in my defense, that the piece did hold with enough force to give me a nasty injury, so it wasn't a completely useless placement. Still, I reckon it would have held if I had placed it better. Also, it was a fairly small Camalot, so maybe this was a case of over-reliance on a small cam.
In the final analysis, I can only emphasize that when starting up a pitch from the ground or a ledge, it's super important to get that second piece of protection in before climbing into ground-fall range. I am certain that I would not have climbed 10 feet above my last piece at that point on the route if I had anything less than 100 percent confidence that I could easily manage the terrain I was ascending. Sadly, that confidence was misplaced. Trust me on this: Always, always, always make it a priority to get at least two pieces in between you and the ground.
I’m sure that wearing a helmet is among the reasons I survived the fall. I recommend it. (Source: Greg Smith.)
An interview with Greg Smith was featured in the Sharp End podcast in April 2018. Click below to listen:</t>
  </si>
  <si>
    <t>Ground Fall – Protection Pulled Out 
California, South Lake Tahoe, Lover's Leap</t>
  </si>
  <si>
    <t xml:space="preserve">The Line (5.9), a popular traditional route, has been on my tick list for a couple of years. There’s normally a conga line of climbers at the base, so my partner, Ben (30) and I (30) woke early on July 2 to make sure we were the first ones on the route. I had been climbing a lot, so I was confident that the route would be well within my abilities. I racked up quickly with only a brief check of the beta for which cams to bring. I didn’t read the route description in detail, which said that the crux was 20 feet off the deck and difficult to protect.
The first 15 feet was very easy terrain (&lt;5.6). I remember skipping a placement, thinking that it was too close to the ground and wouldn’t do anything in a fall, and that there was no way I was going to fall. About 20 to 25 feet above the ground, the jugs disappeared, and I realized I was at the crux. I fiddled around, trying to get a piece into a small flared crack until I was satisfied with the placement of a 0.3/0.4 Black Diamond X4 Offset. The crux above the piece consisted of thin, slippery 5.9 face moves. I started getting nervous because I was expecting a crack crux—I was less confident in my face climbing than my crack climbing.
Because the cam was right at my feet and I thought it was a great placement, I decided to just go for it. As I began to make the move, my foot slipped. I started falling and watched as the cam popped out of the rock. I hit the ground (luckily missing some boulders) and presumably landed on my right side, with my right wrist absorbing most of the impact. I rolled several feet before stopping.
Luckily, there was a wilderness EMT waiting to get on the climb who assessed my injuries while another climber called 911. Due to the amount of pain in my wrist as well as some pain in my lower spine, I could not hike out. I ended up being airlifted to a nearby trauma center where I learned that I had not broken my back but had shattered my right wrist, broke my left thumb, and had a mild concussion.
ANALYSIS
There are a number of things I could have done differently, with the most important being that I should have done more research on the climb. If I had, I would have known that the crux was face climbing, not crack climbing, and that it had ground-fall potential, so I probably should not have skipped the lower placement. I did not extend my only piece with a quickdraw or sling, so it’s possible that the cam got dislodged from its original placement. I also could have placed a backup piece in the crack. Finally, one should never just “go for it” in trad climbing—no piece is 100 percent bomber. (Source: Jean C.) Editor’s note: This particular route has seen a number of ground falls, including one earlier this year (2018), suggesting leaders who are near their limit should be taking additional care to protect the crux moves.
</t>
  </si>
  <si>
    <t>Ground Fall – Protection Pulled Out 
West Virginia, New River Gorge, Endless Wall, Fantasy Area</t>
  </si>
  <si>
    <t>On the morning of October 28, and with rain forecasted to begin by midday, my girlfriend, Liza Mindemann (age 33), and I (Sam Janis, age 39) decided to get an early start on our third day of a two-week climbing road trip. We were eager to get back out there before the rain and cold arrived, as the weather was expected to remain poor for at least two full days. Around 8 a.m., we started down the powerline approach trail toward the Tattoo Wall section of Bubba City.
A little background: We'd been together not even two months, and climbing is very much part of our relationship. In fact, we met at the Gunks, and since then I'd been teaching her to lead trad. Before this trip, we'd climbed together a total of six or seven days, and she'd led up to 5.7 at the Gunks and followed a few 5.10s. I was totally blown away by her ability to learn quickly, combined with a desire to push hard. I can see this so clearly because I have the exact same tendency, the only difference being I’ve been climbing for 14 years; thus, my energy has been just slightly tempered by time as well one or two “hard” lessons of my own on lead.
Walking down the approach trail, we discussed our plan for the morning. At first, she suggested I go first on Layback and Enjoy (5.10d), and in return I suggested she jump on Mrs. Field’s Follies (5.8 sport) first thing, thinking this would be a better warm-up for both of us. The day before, she had led Geisha Girl (5.8), her first ever sport lead, with no problems. She also had tried Mrs. Fields, right next to it, also a four-star 5.8 and one of the longest moderates at the New. However, it was the end of the day, she was spent, and she couldn't get past the roof at the eighth bolt. Of course, she wanted to get back on it, but with lingering uncertainty and fear from the day before, she was definitely not expressing a desire to do it first thing.
We arrived below the 5.8 section of the wall and I announced (all too eagerly) that “we had an appointment with Mrs. Fields.” At this point, Liza just smiled. With no actual discussion but only a kind of acquiescence to my more dominant energy, plus a certain rationality in both of us warming up on the 5.8, it was decided that Liza would try Mrs. Field’s Follies right off the bat. In retrospect, I believe this was the single most important factor in the subsequent accident.
Liza led up the first few bolts with no outward issues. But at the first crux, on a slabby section with definite potential for smacking the ledge below, she grabbed the bolt with her finger and screamed in frustration, “I just cheated,” as she made the move. I tried to encourage her, but instead I really just reflected those same feelings right back at her, saying something like, “Yup, it’s OK.... We all suck sometimes.” I could feel her tension and fear, except that I was on the ground egging her on.
She continued up the relatively easier sections above, still exhibiting the same nervousness and not breathing smoothly, until she reached the eighth bolt, where she had lowered off the day before. At this point she stepped up to the roof once to clip, then backed down, then on the second attempt she pulled the roof successfully. She was psyched. Incidentally, at this point we both had remarked the day before that most of the routes on the Tattoo Wall have plenty of gear placements, and that it's a little funny that they are bolted at all. In other words, she definitely could have brought some gear to protect the runouts and ledge-fall potential.
Liza takes over the story….
Finally standing atop the roof, with nerves slightly abated by the temporary satisfaction of moving through the supposed crux, I rested for a few minutes. My thoughts, however, returned to the same pattern as the day before, grinding into myself a bit for not having been able to do the moves the first time. Being relatively new to the sport, I find one of my biggest frustrations comes from the inconsistency in my climbing, knowing I can do something but not having fully integrated the movements into my physical vocabulary, or letting the mental game overthrow my ability to remain present in the climb. At this point, thinking I was only a few moves away from the top, I started up somewhat carelessly, looking for favorable hands, not finding them, but moving up anyways, thinking better handholds would be revealed and essentially forgetting my feet.
Eye to eye with the next bolt, I couldn’t get my body into a stable spot to release one hand to clip. I kept feeling around, feet too high to back down and now somewhat paralyzed with the nervy blinders that come with desperation. I didn’t really process the fall, or that falling wasn’t an option, as I peeled off the rock and landed with a resounding slap of rubber directly on the ledge below me. Mad, more than anything, my inclination was to jump back on the wall and finish the damn climb, but when I tried weighting my right foot the pain was too much to stand and Sam was calling for me to come down.
Once on the ground, it was clear Liza could not stand on her right foot at all and it was most likely broken. After cleaning the route with Liza belaying in relative calm (amazingly), I set her up with a phone and jacket to sit on and ran to the car to ditch the pack and grab some duct tape. Upon returning, I found Liza had gotten bored of sitting and was crawling/hopping/skooching up the trail to try and meet me. We rigged up a textbook WFR splint, and then I proceeded to piggyback her most of the way back to the car.
We then headed over to the local Medical Express (urgent care facility), where the physician’s assistant diagnosed her with a possible comminuted fracture to the calcaneus and talus, later confirmed by CT scans at the local hospital. Fortunately, the fractures were relatively clean and well contained, so surgery would not be required. (Sources: Sam Janis and Liza Mindemann.)
ANALYSIS
As with many lower grade climbs around the New River Gorge and elsewhere, ledge falls are often a hazard for the leader. The climber and belayer were familiar with the route, having climbed it the day before, and understood the potential for injury due to a fall of this type. While they do mention the possibility of placing traditional protection to supplement the bolts, the portion of the climb where the fall occurred is already relatively well protected. Mrs. Field’s Follies is a tall route (100 feet), and given the amount of rope out at that point, rope stretch was a likely contributor.
The climber probably best identified the causes of the accident when she stated, “Being relatively new to the sport I find one of my biggest frustrations comes from the inconsistency in my climbing, knowing I can do something but not having fully integrated the movements into my physical vocabulary, or letting the mental game overthrow my ability to remain present in the climb. At this point, thinking I was only a few moves away from the top, I started up somewhat carelessly, looking for favorable hands, not finding them, but moving up anyways, thinking better handholds would be revealed and essentially forgetting my feet.” Most new climbers face similar challenges. (Source: Sam Janis, Liza Mindemann, and the Editors.)</t>
  </si>
  <si>
    <t>Ledge Fall – Inadequate Protection 
West Virginia, New River Gorge, Fern Buttress</t>
  </si>
  <si>
    <t>On the afternoon of June 3, a male climber (age unknown) was attempting to lead the route Ritz Cracker, a 5.9 trad climb at the Fern Buttress area. According to a National Park Service report, the climber fell above his last piece of gear and impacted with the prominent ledge about halfway up the route, injuring an ankle. NPS rangers responded to the accident and assisted the injured climber to Fayette Station Road, where he refused transport and left the area. (Source: National Park Service IMARS incident report.)
ANALYSIS
Ritz Cracker is a popular crack climb, with the crux above a wide ledge. At the crux, the hand crack narrows to finger size and small protection must be placed. While additional details regarding the fall were not available, adequate protection and an attentive belay are essential above ledges and other terrain where a fall could result in injury. (Source: The Editors.)</t>
  </si>
  <si>
    <t>Lowering Error – Rope Too Short for Climb 
California, South Lake Tahoe, Sugarloaf</t>
  </si>
  <si>
    <t>On the afternoon of December 22, Nicholas C. (29) led Dominion, a 5.10a crack. After pulling the crux and moving through 30 feet of easy 5th-class terrain, Nicholas reached a set of bolted anchors and rigged to lower. He asked his belayer, Robert H. (52), for tension and began to descend. At approximately 40 feet above the ground, the tail of the rope passed through the belayer’s device and the climber fell to the ground, sustaining a number of injuries, including compound pilon fractures of both ankles, a fractured coccyx, a compression fracture of the T12 vertebrae, and a laceration of the chin. A helicopter rescue was not possible because of darkness, so Nicholas was carried out in an evacuation that lasted 3.5 hours and required the cutting of a new trail to accommodate the litter.
ANALYSIS
Nicholas C. writes: “The past two times we had climbed this route, most recently about four years earlier, we had used a 70-meter rope, and I was able to lower directly below the route and make it to a point where I could downclimb. This route can be climbed with a 60m rope, but you need to swing to climber’s right when lowering to make it to an easy downclimb. I should have read the beta on the descent prior to climbing to refresh my memory, rather than being complacent in the fact that I had done the route before.
Obviously, a stopper knot would have prevented this, and if the belayer kept an eye on the halfway point we would have had a greater awareness of the rope remaining.” (Source: Nicholas C.)</t>
  </si>
  <si>
    <t>Lowering Error – Rope Too Short, Inattention 
Canada, Alberta, Banff National Park, Lake Louise</t>
  </si>
  <si>
    <t xml:space="preserve">June 18 was a busy day at the Back of the Lake. We were a group of seven; everyone knew each other, but not everyone had climbed together. Everyone was a physically strong climber, which may have led to a sense of complacency.
Several of the climbers decided to link Public Enemy into Bloodsport (5.11-) after seeing another party do the same. The other party said the combined pitches totaled 43 meters, but their 80-meter rope “did the trick” for lowering, with stretch. Person 1, one of our group members, said his rope was 80 meters. Person 1 linked the two pitches and attempted to lower to the ground. Person 2, lowering Person 1 with his Grigri, was looking up at Person 1 when the rope pulled through the belay device. There was no knot, and the rope was not 80 meters. It was 70 meters.
Person 1 fell about five meters to a ledge, bounced off his butt with his back to the cliff, and then ricocheted between a tree trunk and the cliff. When he hit the ground he had fallen 12 meters. Person 1 was evacuated with the help of many climbers and Banff Visitor Safety. He had a concussion and minor scrapes to his head where he had collided with the tree. He had not been wearing a helmet.
ANALYSIS
There were a lot of assumptions made that day, including the obvious one that the rope was long enough for this route. Then came the negligence of not tying a stopper knot on a long route and not wearing a helmet. Contributing factors included the busyness at the crag and rotating partners who had not climbed together before. Assumptions of experience were made based on physical abilities. It was a casual day of climbing, and the casual attitude led to a grave error. (Source: Anonymous member of the group.)
</t>
  </si>
  <si>
    <t>Lowering Error – Inexperience 
California, Mammoth Lakes, Clark Canyon, Area 13</t>
  </si>
  <si>
    <t>On July 25, as he was preparing to lower from a ledge, a climber fell about 15 meters to the ground. The climber was a member of a three-person team attempting a “mock multi-pitch climb” in preparation for a real multi-pitch objective later in the week. Climber 1 (male, age unknown, with moderate experience) conducted this practice session with Climber 2 (male, age 32) and Climber 3 (female, age 40). Both Climber 2 and Climber 3 had little outdoor climbing experience.
Before the fall, Climber 1 led up a climb (believed to be Chop Chop, 5.8) to a single bolt at a ledge approximately 15 meters up. He used this bolt as a belay anchor to bring up the other climbers. Before climbing, Climber 2 tied into the middle ofthe rope using a figure 8 on a bight clipped to his harness with a locking carabiner,and Climber 3 tied into the end of the rope.
Climber 2, still clipped into the rope via a figure 8 on a bight, attempted tolead the bolted climb above the ledge (Pachuco, 5.8) as the second pitch of their route. He was able to climb to the next bolt but felt “sketched out” and asked to be lowered to the ledge. Once there, Climber 2 asked to be lowered to the ground. Climber 2 recalled that, “the rope was a mess, with loops everywhere.”
Concerned that he wouldn’t have enough rope to lower Climber 2 from the bolt clipped on the route above, Climber 1 attached a second belay device to his harness, then redirected what he believed to be a length of rope leading to Climbing 2’s knot through the anchor. Just as Climber 2 leaned back, Climber 1 realized that he was belaying “just a random loop” and Climber 2 fell to the ground.
Nearby climbers with medical experience and an AMGA-certified guideheard the scream of Climber 2 and came to assist. They stabilized Climber 2, who had a suspected spine injury and right forearm fracture, and called 911. Climber 1 and Climber 3 were shaken by the fall and were unable to self-rescue. The guide, belayed by another climber, ascended to their position and assisted them to the ground. Climber 1 sustained moderate rope burns to the inside of one hand, while Climber 3 sustained partial- and full-thickness rope burns exposing the “fatty” layer across her forearms and biceps. (Source: RL, climberwho assisted in the rescue.)
ANALYSIS
Climber 1 said after the accident that this was the first time he had used the mock multi-pitch method of teaching and he was “coming up with most of it on the fly.”He remarked that it quickly became “way too complicated.”
When climbers are standing on a ledge, as in this instance, it can be difficultto identify the correct strands of rope to use for belaying, rappelling, or lowering, as none of them may be weighted. This makes the fundamentals of such transitions all the more essential. Climbers should be secured to an anchor prior to transitioning to another rope, and then should weight-test the rappel or lowering system before unclipping from the anchor. See Molly Loomis’ Essentials article on this subject in Accidents 2017. (Sources: the Editors and RL, aclimber who assisted in the rescue.)</t>
  </si>
  <si>
    <t>Off Route Rappel on the Nose 
California, Yosemite Valley, El Capitan</t>
  </si>
  <si>
    <t xml:space="preserve">On the night of May 15, around midnight, two climbers (male and female, both in their 30s) reported they were stranded on a ledge below Dolt Tower on El Capitan. The climbers had attempted an alpine-style ascent of the Nose, bivying once at El Cap Tower. Moving more slowly than expected, and with a storm forecasted, they decided to retreat just short of the Great Roof at 5:30 p.m. on their second day of climbing.
After a number of successful rappels, the team had rappelled from El Cap Tower and arrived at an anchor 50 feet right of Dolt Tower. From here, they rappelled to the next visible anchor, the top of pitch seven of the Central Scrutinizer, a hard aid climb adjacent to the Nose. Their last rappel of the day took them to a large ledge system, where they built a gear anchor and pulled their ropes with the hope that they would find rappel stations below. However, they were not successful, nor could they climb back up the line they had rappelled. Luckily, they were well prepared for an emergency bivy, with food, jackets, and water.
Next morning, using a spotting scope in El Cap Meadow, YOSAR determined the climbers would be able to reach a large corner system midway up pitch five on the Real Nose route, and from there a rappel route existed to the ground. By cell phone, they advised the team to rappel to this corner, build another gear anchor, and continue their descent from there.
ANALYSIS
There is a tremendous amount of information available for the Nose climb and a well-established rappel line. Haste may have contributed to the climbers’ decision to commit to their gear anchor on what should have been a bolted rappel route. (Source: Yosemite National Park Climbing Rangers.)
</t>
  </si>
  <si>
    <t>Rappel Anchor Failure 
Canada, Alberta, Little Sister</t>
  </si>
  <si>
    <t xml:space="preserve">On July 22 a party reached the summit of Little Sister via the Grassi Route (northeast buttress) late in the day and chose to descend the way they’d come up because they were familiar with the terrain. During their descent, the climbers set up a rappel from a rock horn. After inspecting the slings in place around the horn, the first climber rappelled to the next anchor. The second climber had begun her rappel when the horn collapsed and she tumbled down the slope. She sustained injuries to her head and torso, but the party was able to descend to a large ledge where they spent the night. They called for a rescue the next morning.
ANALYSIS
The dislodging of natural rock anchors such as horns, chockstones, and boulders is among the most common causes of rappel anchor failure. It is easy to be lulled into complacency by an established anchor, but each anchor must be inspected thoroughly every time. (One way is to pound or kick the rock and observe vibration, movement, or dirt and gravel displacement.) When in doubt, find another anchor or leave a backup. In this case, the common practice of placing a piece to back up the anchor for the first person down would not have prevented this accident, because the horn held in place for the first rappeller but not the second.
</t>
  </si>
  <si>
    <t>Rappel Anchor Failure – Trusting Old Gear 
Utah, Zion National Park, Cerberus Wall</t>
  </si>
  <si>
    <t xml:space="preserve">It was May 22, my fourth day living on the outskirts of Zion National Park. I had moved there for a summer job and was taking every opportunity to climb. That evening, my climbing partner and I took the park shuttle to Cerberus Wall. My partner jumped on the local classic Cherry Crack (5.10c), led it comfortably, and I followed to clean it.
I decided it was time to try another classic, Fails of Power (5.10+). I have been trad climbing for at least four years now, and prior to coming to Zion I could climb 5.10 without too much of an issue. I got pretty worked on this route, though. Toward the top, I was pumped and decided to run it out, hoping to get to a good rest and place a piece. It was getting dark (approximately 9:15 p.m.), so I wanted to hurry. My foot slipped, right at the end of the crux, and I took a good 25-foot whipper, ending up facing away from the rock and flipping overat the last minute.
After the fall, I was feeling really tired and Ididn’t think I could finish the route that day. I didn’t have enough gear to aid to the anchors, either. Right at the base of the crux was a fixed cam, so I went back up the route to my last piece, just above the fixed cam. I clipped my belay loop to the fixed piece and bounce-tested it repeatedly while still clipped into the backup piece above it. I double-checked that the cam was truly fixed in the crack, and everything looked good.
Still clipped to my backup cam, I ran the rope through the old fixed cam, tested it once more, and then removed the backup and shifted all my weight to begin the rappel. About a foot into the rappel the cam popped out. The next thing I knew I was lying on the ground on top of the coiled rope, with rope burns all over. My partner had rope burns on his hands as well. He had been giving me a fireman’s belay and tried to catch the rope as I fell.
My hip took most of the blow from the fall, along with my elbow and my heels. Miraculously I was okay, aside from severe bruising, whiplash, and rope burn. My partner ran down to ask the last park shuttle to wait for me. My head was spinning as I packed up my gear, but I did not seem to have a head injury, which was very fortunate. I did not have a helmet and somehow landed in the only flat spot—sharp rocks surrounded the area. We determined the fall was roughly 40 feet.
ANALYSIS
I trusted a single piece of fixed gear in desert sandstone. I didn’t know how long it had been there, who had already worked on getting it out, or how strong it was. I believe that when my weight shifted from a somewhat outward pull to a straight downward pull the cam slipped. I understand that the sport we play is a risky one, but was it worth trying to save a little bit of money by not leaving a backup cam? Gear can be replaced, but life cannot. My partner also realized that he should have spoken up and asked me to leave my own gear.
I now have a whole new appreciation for making sure that gear is solid. And forwearing a helmet! (Source: Benton Mitchell.)
</t>
  </si>
  <si>
    <t>Rappel Error – No Backup, No Helmet 
California, Yosemite Valley, Glacier Point Apron</t>
  </si>
  <si>
    <t xml:space="preserve">At 6:59 p.m. on June 10, Yosemite dispatch received a report that a climber had rappelled off the end of her rope while descending Harry Daley (2 pitches, 5.8). Barbara (mid-30s, not her real name) was now on top of the fourth-class pinnacle that marks the start of the climb. By the time YOSAR arrived on scene, Barbara’s boyfriend (early 30s) had rappelled down to join Barbara on top of the pinnacle. Barbara was not wearing a helmet and had suffered major head trauma, but was alive and able to communicate with SAR personnel. The boyfriend told responders that she had lost consciousness for several minutes after the fall.
Once the SAR team stabilized and packaged Barbara in a litter, they lowered her from the pinnacle and carried her out to an ambulance at the parking area. She had multiple spinal and skull fractures, a broken nose, simple pneumothorax, a broken rib, and a number of more superficial injuries, but she lived.
ANALYSIS
To the best of her recollection, Barbara had been rappelling the second pitch of Harry Daley. She had descended about 10 to 15 feet past the usual belay stance atop the first pitch and swung left to pick up some equipment they had dropped while climbing. She retrieved both pieces, clipped them to her harness, and moved back right. After this, she stated, the last thing she remembers was noticing that there was not very much rope left below her tube-style rappel device.
The rappels from this two-pitch route can be done with two 60-meter ropes or a single 70-meter, but the first rappel is a stretcher with a 70. It is believed the climbers were using a 70-meter rope. Barbara did not have any knots tied in the end of her rope, and did not have a hands-free back up. Barbara, who had six or seven years of climbing experience, five of which involved outdoor lead climbing, stated in a follow-up interview that she used to always tie knots in the ends of her rope while rappelling but stopped due to friends making fun of her.
A hands-free backup (such as an autoblock) might not have prevented this accident, but it would have given Barbara more control during this rappel. Because she has no memory of her fall. we don’t know whether she simply rappelled off the end or lost control of the rope.
Finally, Barbara’s head injuries may have been less severe had she been wearing a helmet. (Source: Yosemite National Park Climbing Rangers.)
</t>
  </si>
  <si>
    <t>Rappel Error – Uneven Ropes, No Stopper Knots 
West Virginia, New River Gorge, Endless Wall, Fern Point</t>
  </si>
  <si>
    <t>At 7:15 p.m. on July 15, a 22-year-old male climber rappelled off one of the ends of his rope while descending from S’more Energy (5.11c) on the Party Buttress. He fell approximately 40 feet and landed primarily on his feet, suffering multiple injuries. He was treated and evacuated by NPS rangers and local rescue personnel, and then transported by ambulance and helicopter to a nearby medical center. (Source: National Park Service IMARS incident report.)
ANALYSIS
The climber noted in an interview with NPS rangers that his party had lowered from the same anchors prior to the accident, verifying that their rope was long enough for the rappel. He also noted that he had used an autoblock backup for his rappel device, but that he had not confirmed that the rope ends were on the ground and had not tied stopper knots in either strand. Either of these precautions would have prevented this accident.
This was the second serious rappelling accident of the year at the New River Gorge. The New River Alliance of Climbers (NRAC) encourages visiting climbers to lower off anchors in the New River Gorge rather than rappel. Worn anchors are easily replaced—lives are not. (Source: The Editors.)</t>
  </si>
  <si>
    <t>Y</t>
  </si>
  <si>
    <t>Rappel Error – Uneven Ropes, No Stopper Knots 
West Virginia, New River Gorge, Junkyard Area</t>
  </si>
  <si>
    <t xml:space="preserve">At approximately 5:30 p.m. on March 25, a 25-year-old male climber set up a rappel at the bolted anchors of Frigidator Crack (5.10b) and began to descend. Approximately halfway down, the climber rappelled off the end of one of the strands of his 60-meter rope and fell 30 to 40 feet to the ground. The climber suffered numerous injuries, including head trauma (he did not wear a helmet), and was flown to Charleston Area Medical Center. (Source: National Park Service IMARS incident report.)
ANALYSIS
Frigidator Crack is located between the main wall of Junkyard and a large detached flake that creates a narrow cave. The anchors for this route are easily accessible from the top of the cliff and are often used by climbers and guides to rappel. While the rappel is not difficult to set up, the bottom of the cave can be difficult to see clearly in low light conditions, and this likely contributed to the climber’s rope ends being uneven.
If a rope does not have an accurate midpoint marked, climbers should ask people below if both ends are on the ground before committing to a rappel. When this isn’t an option, the two rope ends should be lowered together so you can be certain the rope’s midpoint is at the anchor. This is also yet another example of the value of stopper knots in both ends of rappel ropes. Although some climbers feel the placement of stopper knots is unnecessary in single-pitch terrain, doing so in this instance would have prevented the accident. (Source: The Editors.)
</t>
  </si>
  <si>
    <t>Rappel Error – Burned Hands 
Canada, Alberta, Banff National Park, Mt. St. Bride</t>
  </si>
  <si>
    <t xml:space="preserve">On August 23, two climbers were attempting the southeast ridge of Mt. St. Bride, near Lake Louise. To gain the base of the route, climbers must do a 45-meter overhanging rappel. The first climber successfully rappelled and moved off to the side to perform a fireman’s belay. The second climber came down partway, then stopped to remove his gloves because, he said, they were not working for him. As he was nearing the ground, he lost control and started to slide too quickly. His partner on the ground attempted to stop him by pulling the ropes tight, but one rope was hooked on scree so he was able to pull only one strand. This slowed the falling climber, preventing serious injury, but not enough to prevent rope burns to the rappeller’s hands. The climbers were using 8.5mm half ropes, and the injured climber had a first-generation Petzl Reverso device and a prusik as a backup. However, the accessory cord was new and the prusik did not catch.
The climbers bandaged the wound and contemplated their options: try to climb back out to their bivy or descend to the east and undertake a long bushwhack back to camp (at least 20 kilometers or 12.5 miles). Neither option seemed reasonable, given the state of the injured climber’s hands, so they called for a rescue.
ANALYSIS
Wearing gloves while rappelling will prevent rope burns but also may promote rapid rappels, which itself increases risk. A slow, steady rappel is always preferable. Thinner ropes afford less friction in rappel devices; check the device’s recommended rope diameter range and comply with manufacturer guidelines. The weight of the rappeller (and pack weight) may be factor as well.
A prusik backup or other third-hand rappel backup requires greater care with thin ropes. It should be tested in a safe setting before a full rappel. The accessory cord used should be supple and at least 2mm thinner than the climbing rope.
</t>
  </si>
  <si>
    <t>Rockfall 
British Columbia, Yoho National Park, Mt. Hungabee</t>
  </si>
  <si>
    <t>On September 3, a four-person team ascended the west ridge of Mt. Hungabee after a high bivouac the previous night. During the descent, one team member was struck on the helmet by a large rock while he was attached to an anchor. The climber had been leaning into the rock, face forward, to gain shelter from rockfall. When the impact occurred, the climber’s face was slammed again the rock, resulting in a broken nose. The climbers were able to continue down to their bivouac, where they called for an evacuation.
It was extremely windy and a rescue helicopter failed several times to reach the party. After numerous tries, the rescue helicopter landed in the meadows below, and the climbing party was asked to begin descending on their own. Within 45 minutes the climbing team, with their injured climber, descended from the bivouac, crossed the glacier, and met the rescue team in the moraine below. The patient was evacuated from there.
ANALYSIS
Despite the patient sustaining a significant blow to the head, this party was able to descend under its own power—they could have simply walked out or else called from the meadows below, where helicopter access is much easier. Rescuers put themselves at significant risk to access injured patients. Consider self-evacuation when possible.</t>
  </si>
  <si>
    <t>Rockfall 
Canada, Alberta, Mt. Lefroy, Fuhrmann Ledges</t>
  </si>
  <si>
    <t xml:space="preserve">On July 16, a guided party of three was ascending the Fuhrmann Ledges route to Abbot Pass Hut. They had to make an exposed traverse under a large gully near the base of the northwest face of Mt. Lefroy in order to access the ledge that crosses the face. The group agreed on a plan to jump to the right (away from the gully) if anyone shouted “rock!” during this traverse. Approximately five minutes into their traverse, a large rock fell toward the party. One member of the group jumped to the right but was still struck in the right arm, sustaining a fractured humerus. The group descended to a sheltered area from which they were evacuated.
ANALYSIS
Exposure to rockfall cannot be avoided on the Fuhrmann Ledges route. However, the risk can be minimized by proper planning and rapid passage through the most exposed areas. If the party had not discussed the plan to jump right prior to their traverse, this incident might have resulted in more serious injuries. </t>
  </si>
  <si>
    <t>Shoulder Injury During Self-Arrest 
Alaska, Denali, West Buttress</t>
  </si>
  <si>
    <t>On June 21, a 58-year-old male climber injured his right shoulder during a self-arrest to stop a roped teammate’s sliding fall on the ridge above 16,200 feet on the West Buttress Route. At 14,200-foot camp, the patient was examined and the shoulder determined to be unusable for a safe descent on foot. The patient was flown to Talkeetna to seek further treatment.
ANALYSIS
A sudden self-arrest creates violent twisting forces that can lead to injury. It’s possible to minimize these impacts by staying mentally prepared for the possibility of self-arrest and by keeping minimal slack in the rope between teammates. (Source: Denali Mountaineering Rangers.)</t>
  </si>
  <si>
    <t>Snow Blindness 
Alaska, Denali, Cassin Ridge</t>
  </si>
  <si>
    <t>On the evening of June 11, mountaineering rangers Melis Coady, Dave Weber, and Mark Westman responded to a 24-year-old male climber suffering from snow blindness at 14,200-foot camp. The climber had summited Denali via the Cassin Ridge one day earlier. The climb had been completed in poor weather with high winds. During their ascent, the team had lost multiple pieces of equipment, included the patient’s goggles. This loss proved problematic on summit day when his glacier glasses didn’t provide enough protection.
When continual treatment over a 24-hour period by NPS volunteer paramedics Jaime Anderson and Gabe Webster yielded no improvement, it was decided to evacuate this climber by helicopter. He was flown to Talkeetna on June 13, transferred to a local ambulance, and treated at Matsu Regional Hospital in Palmer.
ANALYSIS
Snow blindness can occur with surprisingly limited exposure to reflective glare at altitude. Some eye-specific ointments can help reduce the associated discomfort, but only time will heal this “sunburn” of the eye. The ailment requires rest with closed eyes in a shaded environment until healed. Unfortunately, prior to NPS involvement, a well-intentioned climber in camp treated this patient with a petroleum-based ointment not intended for eye treatment and potentially increased the severity of this patient’s issues. (Source: Denali Mountaineering Rangers.)</t>
  </si>
  <si>
    <t>Stranded – Failure to Rappel, Inexperience 
California, Yosemite Valley, Royal Arches</t>
  </si>
  <si>
    <t>On March 3, at 8:24 p.m., two male climbers (both in their early 20s) reported they were stranded partway up the Royal Arches route (approximately 15 pitches, 5.7 C0). The climbers had moved slower than expected, and, with a storm approaching, they decided to rappel the route with a single rope after the pendulum traverse on pitch 10. After two rappels, the climbers found themselves without fixed rappel anchors and were unable to continue.
Cold and tired, and with bad weather moving in fast, they decided to call YOSAR. They were instructed to stay put and continually exercise to stay warm. (The climbers had food, water, and jackets.) By the time the SAR team had mobilized, rain had begun falling in earnest and it became unsafe for them to conduct a rescue that night. Once the storm cleared, two SAR team members climbed to the stranded climbers, reaching them at 11 a.m., and rappelled with them to the ground.
ANALYSIS
There are abundant opportunities for building gear rappel anchors on and around the Royal Arches route. Be willing to leave equipment for anchors when making unplanned rappels. Bringing two ropes on a long climb will decrease the number of rappels necessary in a retreat and increases your chances of finding fixed anchors or anchor-building opportunities. It’s also important to have the equipment and knowledge to reascend rappel ropes and choose an alternate rappel route if the first one leads to a dead-end.
These climbers headed up a long route with a storm in the forecast. They were lucky the storm wasn’t colder or more prolonged, as a Sierra storm in March can quickly cause hypothermia. (Source: Yosemite National Park Climbing Rangers.)</t>
  </si>
  <si>
    <t>Stranded – Off-Route 
Canada, British Columbia, Yoho National Park, Chancellor Peak</t>
  </si>
  <si>
    <t xml:space="preserve">Two climbers were attempting the west ridge of Chancellor Peak (3,266 meters) on July 24. They were expecting low fifth-class climbing and instead encountered what felt like 5.8 or 5.9, with little protection, on poor rock. The two simul-climbed an estimated 10 to 12 pitches along the ridge until they got to a steep section they could not safely climb. Their route description told them to look for a rightward traverse, but they could not find it. While looking for the correct path, they triggered a large rockfall, which unsettled them and made them feel they could not safely ascend or descend the route. They called Banff dispatch on their cell phone and requested a rescue. Both climbers were uninjured.
After some discussion with the Parks Canada rescue leader, it was determined the climbers could not be coached down safely. A helicopter and team were prepared for a technical sling rescue. The team had radio communication with the stranded party, and they were told to pack up all ropes, to minimize entanglement hazard. Two rescuers were flown in and picked off both climbers.
ANALYSIS
The Canadian Rockies are known for having some poor rock, which can make it difficult or impossible to find good protection or retreat anchors, especially on obscure or unpopular routes. It is important to keep descent options in mind and avoid climbing into a spot from which retreat or further ascent is impossible. The party had chosen this obscure route because it was described in a newly published guidebook. Climbers should use all available resources, including online trip reports, to be fully aware of what is involved in a planned route.
Although this climbing party climbed into a situation from which they could not move up or down, they were well equipped and prepared for the climb. They had two emergency communication devices, allowing them to speak to the rescue team on a radio as they flew overhead, which greatly facilitated the rescue and made it safer for everyone involved. </t>
  </si>
  <si>
    <t>Tumbling Boulder Injures Belayer 
Utah, Moab Area, Day Canyon</t>
  </si>
  <si>
    <t xml:space="preserve">On October 11, four climbers and I were cragging in Day Canyon. After warming up on a nearby climb, my partner and I threw our rope down in front of Boognish Tower, a 100-foot chimney climb (5.10-). I tied in on the follower's end and started to belay my partner. I was standing next to a washing machine–size boulder that was slightly up a slope and about five feet to the right of me. I was wearing a helmet and belaying with a Grigri.
My partner was about one-third of the way up the route, halfway between two bolts, when I heard "ROCK! ROCK!!!" yelled from behind me. Startled and confused, I saw from the corner of my eye that the large boulder had started to shift down the sandy slope toward me. I moved backward, trying to avoid the boulder, but could not get away in time. The rock hit my right arm, knocked me backward onto the ground, and then rolled over my right leg. The lead rope then snagged on the boulder and I was pulled down the hill for about eight feet before the rock rolled free and continued downhill.
The rope on my end was nearly severed, but not completely. Another climber put the leader on belay so he could continue up to the next bolt and bail. Despite holding my weight as I tumbled, the leader had not gotten pulled off the route and did not get hurt.
I ended up with a dislocated and broken scaphoid (wrist bone) and lacerations on my forearm and between my thumb and pointer finger (where the rope had been). A divot in the boulder or the unevenness or sandiness of the ground where I landed must saved me from a broken leg as the boulder rolled over me.
ANALYSIS
Most rockfall accidents involve rocks falling from above, and the best protection usually is to move toward the wall for shelter. In this case, I probably should have done the same, but due to proximity of the boulder and the momentary confusion when I heard “ROCK!” yet didn’t see anything falling, I made a bad call and moved the wrong way to get out of the boulder’s path.
The boulder had appeared to be sturdy, but certain warning signs were present. There was heavy rain three days before the accident (probably the main reason the boulder dislodged), and a climber’s dog had just dug a shallow hole for himself around the base of the boulder. The boulder sat on a sloped, sandy ledge with lots of broken rock scattered around. No matter how solid they look and how unlikely it seems, it’s important to be aware that boulders on the ground can suddenly dislodge and cause an accident. (Source: Anonymous report from the belayer.)
</t>
  </si>
  <si>
    <t>Fall on Rock – Communication Error, Taken Off Belay 
Colorado, Boulder Canyon, The Dome</t>
  </si>
  <si>
    <t xml:space="preserve">On August 5, I and another emergency physician witnessed a horrific fall from the Dome. We were scouting locations for an upcoming practice session, as we both volunteer for Rocky Mountain Rescue Group. I saw the climber bounce several times, then fall out of sight. I called 911 to report an estimated 60- to 70-foot fall and let dispatch know a technical rescue would be needed.
When we reached the scene, the climber was suspended on his rope about three feet off the ground, unconscious and bloodied. A bystander cut the rope with a knife, and the injured climber was lowered by several people to the ground. The climber, age 27, regained consciousness after several minutes. He was loaded in a litter and carried down the Dome approach trail, and was in an ambulance less than an hour after the accident occurred. He ended up with multiple injuries, including a concussion, wicked road rash, and some fractures, but no surgeries. I ran into him at a local pub (using crutches and with a neck brace) about a week later!
ANALYSIS
The climber, who had some experience, was with two beginners. He had climbed East of the Sun (5.7) and was planning to set up a top-rope on the East Slab using his single rope. After building an anchor at the top, he leaned back to lower, but he had been taken off belay. The climber bounced down the entire slab until, miraculously, an overhand knot in the end of the rope caught in a carabiner clipped to his first piece of protection. I don’t know if this knot was placed intentionally, but this piece, a wired nut about 30 feet off the deck, kept him from hitting the ground. The fall was well over 100 feet.
When talking with him later in the pub, the climber accepted responsibility for what had happened, as he was the most experienced one there. He did not remember the fall or the rescue. The party’s inexperience resulted in a classic communication error: The climber was taken off belay before being lowered.
Before leaving the ground, the climber should always explain to the belayer his or her plan for when the pitch is completed (lower, rappel, bring up the next climber, etc.). The belayer must not take the climber off belay without audible or visual confirmation that the climber is anchored and off belay. As a side note, the plan to top-rope this formation with a single rope was flawed: Even a 70-meter rope will not reach the ground at this point when doubled. (Sources: Dr. Alison Sheets and the Editors.) </t>
  </si>
  <si>
    <t>Fall on Rock – Failure to Clip Anchor 
Colorado, Eldorado Canyon</t>
  </si>
  <si>
    <t>On May 12, 27-year-old Conor Felletter and his climbing partner, Kelly Kochanski, were climbing Werk Supp, a two-pitch 5.9 route. After completing the first pitch, Felletter decided to head over to the Bastille Crack, a popular five-pitch 5.7 that already had another party on it. He climbed an easy gully for 80 feet to join the fourth pitch of the Bastille Crack. Continuing up that pitch, Felletter passed the traditional belay stance, already occupied by the other party, and began to set up an anchor higher and to the left. He placed one solid cam but did not clip it right away, focusing instead on placing a second piece for his anchor. Before he could place the second piece, he slipped.
Felletter fell 40 feet, flipping upside down and hitting his head on a rock, which split his helmet and gashed his forehead. He was unresponsive at first but regained consciousness and motioned for Kochanski to lower him to a ledge. Another climber reached the ledge and helped Kochanski secure Felletter. This second climber also called 911. The patient stated that his neck hurt, and he was drifting in and out of consciousness.
Rocky Mountain Rescue Group (RMRG) responded within the hour, rappelling to the climbers’ position from the top of the Bastille. After evaluating Felletter’s injuries and stabilizing him, a lowering system was rigged. Felletter was secured in a litter and lowered to the ground to a waiting ambulance. He suffered seven broken vertebrae in his neck, three broken ribs, a torn elbow ligament, many lacerations, and moderate brain trauma. He attributes being alive to his helmet and the quick response of the RMRG.
ANALYSIS
The place where Felletter attempted to set up his anchor was dirtier and wetter than the main route, and it is possible he slipped on loose debris. Although some climbers like to complete an anchor before clipping in (perhaps waiting until they have a master point linked to all the anchor components), it requires no significant time or effort to temporarily clove-hitch the rope to your first solid anchor piece or clip your personal tether to it. Rescuers noted that Felletter’s first piece was good and likely would have held his slip. (Sources: Rocky Mountain Rescue Group, published accounts, and the Editors.)</t>
  </si>
  <si>
    <t>Fall on Rock – Inadequate Protection 
California, Yosemite Valley, Half Dome</t>
  </si>
  <si>
    <t>In October, Alex Doria was injured in a long fall on the third pitch of the Regular Northwest Face on Half Dome. Doria had made a substantial runout to a stance near the end of the 5.8 pitch and was preparing to place a piece when he lost his balance and fell. He broke his L1 vertebra and bones in his foot and wrist. His climbing partner, Jonathan Wachtel, was able to get him to the base of the wall, from which he was evacuated by helicopter. 
Details and analysis of this incident can be heard in Episode 29 of the Sharp End Podcast:</t>
  </si>
  <si>
    <t>Fatal Fall, Possible Rappel Error 
California, Yosemite Valley, Fifi Buttress</t>
  </si>
  <si>
    <t>On November 17 two friends of Niels Tietze hiked to the base of Fifi Buttress to look for their overdue friend. The two knew that Tietze had been up on the formation, working to establish a new route, and had been doing so alone, using fixed lines and self-belay techniques. It was late in the season and he was most likely removing his ropes and gear from the wall. Nobody had seen Tietze since earlier in the week, and he had missed climbing plans with friends the day before.
When the two arrived at the base of the cliff they discovered Tietze’s body and immediately recognized that he had taken an unsurvivable climbing fall. At approximately 2 p.m. they notified SAR by cell phone.
At the scene, park rangers found Tietze wearing a climbing harness. His shoes were off, but there were two climbing shoes found nearby. He had climbing gear clipped to his harness, including cams, carabiners, and slings. There was also an adjustable wrench and round wire brush. A low-stretch, 254-foot rope was found strewn about the scene. The rope was not connected to the harness. There were no knots in the rope. The midway point was looped into one slot of a rappel device as if for a single-rope rappel. The retention cable of the friction device was broken. The rappel device was not attached to the locking carabiner found on the harness.
The carabiner attached to the harness belay loop had a screw lock with the screw in the locked position; however, the gate was effectively locked open because the nose of the carabiner was not captured by the screw lock.
Since Tietze was by himself at the time, no one can know for sure what happened. The findings at the scene suggest he might have accidentally weighted a rope set for a doubled-over rappel with only one strand of rope in the device and carabiner. However, the fact that the ATC and rope were not connected to his harness when he was found detract from this theory and could be explained only if they had managed to come out of the “locked open” carabiner during the fall.
A second option would be that an unknown event interrupted Tietze as he was rigging for rappel—after he passed the rope through the ATC but before the ATC was clipped to the carabiner in his belay loop. An attempt to grab the rope could explain how it made it to the ground. There is simply no way to know if this was the case.
The broken retention cable on his rappel device is unusual, but in and of itself would not have caused an accident to occur, as the retention cable does not assist in the operation of a plaquette device. The “locked open” carabiner certainly could have played a part in the accident. However, the fact that the middle mark of the rope was through his rappel device strongly suggests a rappel rigging error.
ANALYSIS
The following lessons are among those that can be drawn from this tragic incident:
• Always clip in directly to each anchor while preparing to rappel. Whether using a manufactured or home-rigged PAS (personal anchor system), a Purcell prusik, or the slings on hand, it is extremely important to attach yourself to the anchor while rigging for rappel.
• Test your system. After going in direct and rigging for rappel, weight and test your system before unclipping from the anchor. Verify that you have done everything correctly before trusting your life to a rappel.
• Always use a “third hand” backup. When you attach a third-hand backup such as a kleimheist or autoblock prior to loading your rappel device, you have a preliminary point of attachment to the rope. If all else fails, it could save your life. 
• Be extra cautious when alone. No one else is there to check your systems, and no one is there in case of an accident.
• Beware complacency. Niels Tietze was a climber of the absolute highest caliber. He had spent years of his life rescuing people off the walls of Yosemite. It only takes one bad rappel after thousands of well-executed ones for something like this to happen. Stay sharp. (Source: Yosemite National Park Climbing Rangers.)</t>
  </si>
  <si>
    <t>Fatal Rappel Error 
Colorado, Shelf Road</t>
  </si>
  <si>
    <t>A 27-year-old man died after falling about 60 feet to the ground at the Bank sector of Shelf Road, near Cañon City. The climber had limited outdoor experience, and witnesses reported that he fell from the anchor atop a limestone sport climb after incorrectly threading or clipping his rappel device to descend.
– The Editors</t>
  </si>
  <si>
    <t>Ground Fall – Protection Pulled Out 
Colorado, Eldorado Canyon, Rincon Wall</t>
  </si>
  <si>
    <t>On March 27, Japhy Dhungana (32), Eric Whewell, and Rainbow Weinstock were climbing at the Rincon Wall, projecting single-pitch trad-climbing routes. All three are very experienced climbers; each is an AMGA-certified rock guide. Each person had a separate project he was working in “headpoint” style. It was Japhy’s second day attempting the Evictor (5.12d R), and he had practiced his gear placements and climbing beta, including successfully top-roping the route while “mock-placing” gear along the way. After five attempts that day, three of which were successful sends on top-rope, Japhy began a lead attempt late in the day, around 4 p.m.
Japhy started up the route with just the right gear on his harness. The lower one-third of this climb is considered the “safety crux,” with sparse gear placements over challenging climbing, and this section was dispatched without trouble. At the halfway mark, there is one horizontal crack with a decent rest. At this horizontal crack, Japhy placed number 0.75 and 0.5 Black Diamond Ultralight Camalots adjacent to each other, equalized by a single quickdraw clipped to both of the cams. This horizontal crack offered the best protection on the whole route, and the two cams nested together created a “mini-anchor” that would help protect the upper climb.
Above this horizontal crack, the “redpoint crux” is a long sequence of sparsely protected 5.12 moves. In a shallow crack, Japhy placed a 0.4 Ultralight Camalot and a 0.75 Ultralight Camalot. Both placements were good, but due to the shallowness and shape of the crack, they were not very deep and the stems could not be oriented toward the direction of load (i.e., they were pointing outward from the vertical crack). Japhy climbed past the crux moves and reached for the finishing jug, where a bomber nut could be placed. At this point, he was about 10 feet above the last piece of protection (the 0.75 Camalot). He could not control the final jug and slipped off, expecting to take a 25- to 30-foot fall. Instead, he landed on the ground next to his belayer after a 70-foot ground fall. Four pieces of gear had ripped from their placements, and the belayer never felt the rope come under tension.
Although Japhy suffered significant injuries (fractured pelvis, fractured sacrum, fractured lumbar spine, concussion, and significant internal bleeding), he was soon able to return to climbing and working as a guide. His helmet likely protected him from a more serious head injury. He is grateful to all of the rescue personnel and is glad to be able to continue climbing with more humility and experience.
ANALYSIS
Upon significant reflection, it seems highly likely that the upper pieces pulled out after rotating in their shallow placements due to the strong downward force of a leader fall applied to the stiff stems of the cams. Japhy knew these the upper pieces were not 100 percent, which is why he had doubled up the pieces just below.
The real surprise in this incident is the failure of the two pieces of protection in the horizontal crack. These were in a deep crack in good rock. They were placed next to each other, well seated, and within a good camming range. They were so close to each other that they could be clipped with a single quickdraw. Yet both cams ripped—the rope did not come unclipped from the rope-end carabiner. Although this is speculation, it seems likely that the high force of the fall may have caused one of the two nested cams to knock the other one out of position, much like a bowling ball hitting pins. It is worth wondering: Would placing just one of these cams have been safer? It’s also possible that the smooth rock inside this climb’s cracks may have affected the cams’ holding power.
Another speculative possibility is that Ultralight Camalots, with their narrower cam lobes and slightly stiffer plastic housing, may not have been the right choice for this route. A camming unit with a more flexible stem, especially in the upper two placements, might have been less likely to pull out. A lesson here is that having a range of protection options, and not just relying on one style of cam, could help protect complex routes such as this, where precise gear beta is essential.
Finally, headpoint-style climbs like this are dangerous, and large lead falls on traditional gear can have unpredictable results. A more fastidious selection of camming devices appropriate to the route, not attempting to lead the route after a full day of climbing, and perhaps testing the critical gear placements before a lead attempt would all be good strategies for climbs like this. (Source: Japhy Dhungana.)
Japhy told his story in person in Episode 24 of the Sharp End Podcast:</t>
  </si>
  <si>
    <t>Ground Fall – Protection Pulled Out 
Colorado, Eldorado Canyon, West Ridge</t>
  </si>
  <si>
    <t xml:space="preserve">In January a climber hit the ground when a key protection piece pulled out of Foxtrot (5.11d) on the West Ridge after a fall. The climber, who was not wearing a helmet, had a head laceration. A similar accident occurred the previous year on the same climb.
– The Editors
</t>
  </si>
  <si>
    <t>Leader Fall – Inexperience, Inadequate Belay 
California, Santa Monica Mountains, Echo Cliff</t>
  </si>
  <si>
    <t>On December 3, my climbing partners Dave and Sam and a newly introduced third partner, Johnny, met up at Echo Cliffs and hiked to the crag called Easy Street. We split into teams of two, setting up ropes alongside each other. Dave and I began on Charlie Hustle (5.10a), while Sam and Johnny climbed Casey at the Bat (5.10b). Dave, a much stronger and more experienced climber than me, led our pitch. We were in direct sun and were all quickly drenched in sweat.
I successfully top-roped the route, feeling good and strong, and we decided to switch routes with Johnny and Sam. “You should lead this one, Sarah. I think you’d really like it,” Sam told me as we transitioned. I hesitated, but my ego cushioned my nerves and I agreed to lead. Though I had been introduced to climbing as a child, I had just started to get serious about climbing four months prior to this trip. I had led a number of sport routes but had never taken a lead fall.
As I began the route, clipping the first three bolts, I began to feel more confident. At the third bolt, on a roof, I moved right using a ledge below. I took my time to feel for the best holds and calculate my moves over the roof. Dave had given me some slack, and I noticed that there was too much out, considering the ledge below. I felt inclined to voice this concern, but at that moment someone passed by and caught Dave’s attention. Instead of interjecting for the sake of my safety and success, I decided to make the move. I reached with my left hand onto a positive but greasy hold, and as my weight transferred onto it I fell. The slack in the rope from the traverse and excess down at the belay resulted in a fall of 10 to 12 feet, past the ledge and onto an outwardly curved rock just below. My right foot took the complete force of the fall.
With the help of my partners, who piggybacked me much of the way, we made it back to the parking lot. The next day, I was diagnosed with a fractured right talus that required surgery, leaving me with a five-inch incision, two screws, and one plate to stabilize the fractured pieces of my ankle.
ANALYSIS
As a novice leader, I was naive when it came to observing fall lines, the risks involved in roofs and ledges, and the effects of the warmer weather. I was also insecure when it came to voicing my concerns to my belay partner when it was crucial to do so. Plus, my belayer was distracted during a crucial part of my climb. The belayer should always be “with me,” with eyes focused on my climb and assessing risk from his/her viewpoint. In addition, none of us had a first-aid kit. A helpful climber offered me some anti-inflammatory medicine before we hiked out, but having NSAIDs of our own and splinting supplies would have been helpful. (Source: Sarah Trudeau.)
Editor’s note: Falling is a part of sport climbing and is a learned skill. Though it might not have prevented this injury, practicing short leader falls in a safe environment (such as a gym), with an experienced mentor, can help novice climbers learn to take relaxed falls with feet and legs prepared to absorb impacts.</t>
  </si>
  <si>
    <t>Ledge Fall – Off-Route, Inadequate Protection 
Colorado, Estes Park Area, The Crags, Sharksfin</t>
  </si>
  <si>
    <t xml:space="preserve">On August 20, Anders Fridberg and I (both very experienced) were climbing Blood in the Water, a three-pitch route on the north face of Sharksfin, south of Estes Park. Little did we realize the route’s name would have some additional significance that day.
Anders led the second, crux pitch, which is gear-protected and 5.10+. The pitch is divided into two sections by a broad ledge. Above the ledge, the correct path is to clip a bolt and then ascend a stemming corner immediately above it. This corner looks hard to protect from below, but numerous gear placements soon appear.
Instead, after clipping the bolt, Anders traversed straight right on the ledge for about ten feet. He then started climbing what he thought was the correct line. He placed a number 3 Camalot about seven feet above the ledge, climbed an unknown distance past this piece, and then fell onto the ledge. Why and how far he fell is unknown, because Anders can’t remember the fall. I could not see him from below.
Anders was unconscious for approximately one minute. Fortunately, he regained consciousness and was responsive. This helped greatly, as he was able to maneuver himself to the edge of the ledge so I could lower him to the belay atop the first pitch, and from there, pull the rope, rethread it, and lower him to the ground. It is also fortunate that Anders is a big, tough Swede because his injuries were horrific: a compound dislocation of his ankle, in which his lower leg bones broke through the skin.
Fortune smiled on the unfortunate yet again because we had cell phone service. We were just outside Rocky Mountain National Park, and the first responders to arrive were from the Park Service, about 2.5 hours after our call. Soon thereafter, volunteers from Rocky Mountain Rescue Group and Larimer County Search and Rescue reached us. A helicopter rescue was needed to evacuate Anders. (This crag is about an hour from the parking area on unimproved climbers’ trails and steep talus.) An Army Blackhawk was flown in from Eagle, Colorado, and about 6.5 hours after our call for help, Anders was flown to a waiting ambulance in Estes Park.
ANALYSIS
With approximately 80 feet of rope out, there was too much stretch in the rope and too little protection, given the looming ledge below. I felt minimal force from the fall at the belay. Would a higher piece have prevented this accident, and if so, how much higher? Could a higher piece even have been placed? All good questions that Anders cannot answer. [Editor’s note: The only guidebook to this area was published before this route was established. The route is on Mountain Project, but the description of the climbing above the ledge is vague.] We were fortunate to have a phone to call for help. In remote areas, where cell service might not be available, carrying a Spot or similar device should be considered. (Source: David Turner.)
</t>
  </si>
  <si>
    <t>Lowering Error – Belayer Pulled Into Rock, No Helmet 
Colorado, Boulder Canyon, Cascade Crag</t>
  </si>
  <si>
    <t xml:space="preserve">On September 13 a belayer began lowering a climber from a sport route with an ATC Guide device. The climber outweighed the belayer by roughly 50 percent. The belayer, standing on unstable rocky ground about six to eight feet away from the wall, was pulled off balance during the lower. She spun to the left and fell toward the rock face, hitting her head and left side. However, the belayer was able to hold onto the brake strand, keeping the climber from falling very far. Another climber quickly came to assist and finished lowering the climber, using the belayer’s device. The belayer, whose injuries included a head laceration and cracked ribs, was evacuated to the nearby road.
ANALYSIS
The belayer was located too far from the wall on unstable terrain and wasn’t anchored (to a tree, a ground anchor, or other solid anchor), a useful practice when the climber significantly outweighs the belayer. This incident is also a good reminder of the importance of wearing a helmet (and good shoes) while belaying single-pitch climbs from the ground. To the belayer’s credit, she managed to maintain her grip on the brake strand despite the impact and her injuries. (Source: Anonymous report from the climber.)
</t>
  </si>
  <si>
    <t>Lowering Error – Rope Too Short 
Colorado, South Platte Region, Devils Head</t>
  </si>
  <si>
    <t>This accident occurred after a climber completed a long route (Sex Face, 5.12a) during which he linked two pitches from the ground. While descending from the top of the second pitch, the climber was lowered off the end of the rope, resulting in a ground fall of approximately 25 feet. The climber landed on his back on uneven rocks, resulting in significant injuries necessitating helicopter evacuation, hospitalization, and surgery. Injuries included abrasions, lacerations, fracture, spinal injury, internal injuries, hemopneumothorax, and subsequent pulmonary edema.
ANALYSIS
As is often the case, a series of “small” errors overlapped to cause a large accident.
Rope too short. The climber was told by multiple people that the two pitches of this climb could be linked and lowered using a 70-meter rope. The climber’s rope originally had been 80 meters long but had been cut down. The climber believed his rope was still more than 70 meters long, but was incorrect. It was later measured at just over 55 meters.
Belay system not closed. The climber had tied a stopper knot in the end of the rope at the beginning of the day. However, while seconding the route just prior to the one where the accident occurred, the belayer untied the stopper knot in order to tie in to her harness. After completing that route, she pulled the rope and the stopper knot was not replaced. Neither party caught the error.
It also may have been a factor that the belayer climbed primarily indoors and was not in the habit of placing stopper knots or otherwise closing the system. As a climber, checking the stopper knot should be part of your pre-climb ritual, just as you would check your knot and make sure you’re on belay. Use this habit indoors to ingrain it into your practice.
Belayer failed to keep track of the end of the rope, thus allowing it to pass through the belay device. Focus primarily on the end of the rope while lowering rather than the climber. Lower slowly. Tie the rope to the rope bag, which would provide an auditory and visual clue the rope end is near.
Distraction. During the lower-off, another person was talking to the climber and belayer. It’s possible this small distraction contributed to the belayer and climber failing to notice the inadequate rope remaining.
Situational awareness. Racking more than 20 quickdraws and linking two pitches should have been red flags for the climber and belayer, reminding them that this long route would require extra care while lowering. (Source: Anonymous report from the climber.)</t>
  </si>
  <si>
    <t>Rappel Error – Anchor Failure, Inadequate Communication and Teamwork 
California, High Sierra, Palisades, Starlight Peak</t>
  </si>
  <si>
    <t xml:space="preserve">On August 6, a party of two was descending from Starlight Peak (14,200 feet) after climbing the Starlight Buttress route. Both climbers were experienced but unfamiliar with this particular area. They had planned to descend the northwest ridge to the Underhill Couloir between Starlight and Thunderbolt Peaks and then to the glacier.
While descending, the party deviated from their planned route. Climber 1 (male, 66) believed he had located a gully that could be scrambled down after an initial steep section, and requested that Climber 2 (female, 45) set up a rappel to start down this gully. As Climber 1 rappelled into the gully, Climber 2 continued to assess the proposed route and concluded that leaving the ridge was a major mistake. She yelled to Climber 1 to stop and return, but he did not hear or respond. Climber 2 then rappelled down to Climber 1 and an argument occurred, with Climber 2 attempting to persuade Climber 1 to prusik back up the rope and continue down the ridge, while Climber 1 adamantly refused to consider this option. The party then pulled the rope, committing to the unknown descent.
The climbers completed several rappels down the gully before falling rock and difficulty constructing anchors caused them to leave the gully and begin rappelling diagonally across the neighboring face, leaving gear and natural (sling) anchors. Although they were unaware of it, the climbers were rappelling just right of the climb known as “the X.” The Secor guidebook to the Sierra says, “This is probably the most dangerous route in the Palisades,” because of loose rock.
Sometime in late afternoon, Climber 2 set a rappel anchor on the face, slinging a horn with webbing, and began rappelling. When Climber 2 was about 30 to 40 feet down the rappel, the anchor failed and both climbers fell, coming to a stop when the rope snagged on an unknown feature. Climber 1 was killed in the fall. Climber 2, who was not seriously injured, was crouched on a small ledge, tangled in the rope, with Climber 1 hanging below. Climber 2 managed to access an emergency locator beacon in her pack and activated it at this time.
Climber 2 had minimal gear available, as the majority was with her partner. She was unable to anchor herself and initially unwilling to move, due to the risk of being dragged off the ledge by the weight of Climber 1. After assessing the situation, she decided her position was too unstable to spend the night there without slipping and potentially dislodging the rope. She determined there were two load-bearing lengths keeping the rope tight: one tangled around her leg, pulling upward behind her to the unknown snag, and the other going downward from her jammed rappel device to Climber 1 hanging below. The strategy she implemented was to cut a long cord in two and use the two halves to attach a prusik knot to each of the load-bearing lengths of rope, connecting them loosely with a sling. She then carefully slid the prusik knot on the lower rope downward until she could transfer Climber 1’s weight onto the prusik tied to the snagged rope. She was then able to remove herself from the weighted system, remove the jammed rappel device from the rope, and untangle herself from the remaining strands of rope.
Climber 2 climbed up to a larger ledge, about 20 feet above, where she tied herself to a boulder and remained through the night. Early the following morning (August 7), Climber 2 used the strobe on her emergency locator beacon to signal a guide and clients when they awoke at their nearby camp, and this party made their way across the glacier to where they could communicate. The guide called 911.
Helicopters from Sequoia and Kings Canyon National Parks and California Highway Patrol located Climber 2 but were unable to rescue her that afternoon. Inyo County Search and Rescue determined the area was too dangerous to access by climbing or rappel and requested assistance from Yosemite Search and Rescue. A YOSAR team arrived that evening by helicopter and rescued Climber 2 via a long line, after she’d spent 26 hours on the ledge. The YOSAR helicopter returned on August 8 to retrieve the body of Climber 1.
ANALYSIS
The immediate cause of this accident was that the final anchor set by Climber 2 failed. The difficulty of finding anchors, the lateness of the day, and the shortage of gear available for the descent led the party to rely on a natural anchor on unknown terrain, without a backup. Although it appeared solid and was tested before starting the rappel, it is likely the horn was not solidly attached to the rock. It is also possible the failure was due to other reasons, such as incorrectly tied webbing.
While the anchor failure was the immediate cause, the disagreement and decision to leave the standard route precipitated the event. Both parties should have assessed and discussed the proposed deviation from the standard descent before either climber began rappelling. (Source: Anonymous report from Climber 2.)  </t>
  </si>
  <si>
    <t>Rappel Error – Rappelled Off End of Rope in Storm 
California, Yosemite National Park, Matthes Crest</t>
  </si>
  <si>
    <t>My climbing partner and I were attempting to climb Tenaya Peak, Matthes Crest, and Cathedral Peak—three long but moderate routes in the Tuolumne Meadows area—in a day. Because of the sheer amount of climbing and distance we would need to travel, we packed light, opting not to carry any warm or waterproof layers.
We left our car at 6 a.m. and summited Tenaya at roughly 9:30 a.m., then hiked 3.5 miles over to Matthes Crest and began climbing around noon. About 2 p.m. we noticed what looked like thunderstorms far in the distance, but the clouds seemed to be moving away from us, so we continued. At 3 p.m., as we were nearing the south summit, we noticed clouds forming directly above us, so decided to bail and began searching for a descent. We found a gully on the west side, just before the south summit, that had slings around various trees in it. We scrambled down around 30 feet to the first tree anchor and began flaking our 60-meter rope.
Almost immediately, it began hailing and a lighting storm started directly on top of us. In such an exposed position, we were shaken and began rushing. Rather than properly flaking the rope out and finding the midpoint (our rope did not have a middle marker), I tied knots in both ends and sent my partner down the rappel immediately, figuring we needed to get below the top. Before reaching the next rappel tree (only about 40 feet below), he had to stop and untangle the rope and reposition the rope ends, which took some time.
Eventually, he made it to the next tree anchor and I quickly descended to join him. Dime-size hail was falling, and lightning was all around us. In my haste, I didn’t move the rappel lines out of the constricted gully we were rappelling and onto the face. When we went to pull the rope, it became stuck. Luckily, I also had brought a 65-meter static tag line. So, while my partner continued to try to free the stuck rope, I began uncoiling the thin tag line. It almost immediately tangled. Again, opting for speed over thoroughness, I eyeballed what I thought was the midpoint and tossed the ends down. In my haste, I only tied a stopper knot in one end.
As I began to rappel, I had to stop multiple times to pull the loose ends of the rope out of the waterfall-filled gully. After about 25 meters, I reached the base of the vertical wall and was standing on a 45-degree slab. Feeling confident that I had made it down to scrambling terrain, I began scouting for a good stance to go off rappel. As I descended a few more feet, the unknotted end of the rope slipped through my ATC and my autoblock and I began tumbling. I rolled 50 feet down a tiered rock slab before finally coming to a stop.
Miraculously, I survived relatively unscathed. My helmet was dented, and I had large gashes in my left knee and right arm, but no concussion, broken bones, or other serious injuries. Also, I had not pulled the tag line down with me when I fell, so my partner was able to reset the rappel (properly this time) and rappel down to me.
We had no cell phone service, no warm or dry gear, and were about six miles from the closest trailhead. We had a bivy sack with us, but decided it would be better to keep moving rather than wait out the storm. Leaving the ropes behind, we started hiking. Six hours later, at 9:30 p.m., we reached the trailhead and someone offered us a ride back to our car at Tenaya Lake, from which we drove to the closest ER.
ANALYSIS
I am acutely aware that rappelling accidents typically don’t end this well. One conclusion you might take away from this account is that people should recommit to perfect rappelling practices: Always tie stopper knots, always make sure the midpoint of the rope is at the anchor, always use a backup, etc. I agree wholehearted with these practices, but in a crisis even well-trained people are prone to making mistakes. The real lessons for me are how to avoid a crisis situation in the first place.
To that end, I think there are several takeaways. First, we were in the high-country, far from any road, and it was utterly irresponsible not to have more warm clothing and raincoats. While the lightning was dangerous, I believe it was the cold and wet that ultimately caused me to take shortcuts while rappelling.
Second, we should have begun descending the moment we saw signs of storms in the distance. A desire not to leave gear was part of the issue, and our desire to finish the trifecta of climbs we had started also probably led us to make a bad decision. The fear of lightning then led me to rush the rappel setups. Given all the tangles and the stuck rope, I don’t believe rushing this way saved us any time at all.
Finally, and this is a minor point, a rope with a midpoint marker makes it a lot easier to set up a good rappel. (Source: Anonymous report from the climber, male, age 29.)</t>
  </si>
  <si>
    <t>Rockfall – Overcrowding, Inexperience, Anchor Failure 
California, Yosemite National Park, Cathedral Peak</t>
  </si>
  <si>
    <t xml:space="preserve">On Friday, August 25, five climbers left the Bay Area with the goal of climbing Cathedral Peak. The team consisted of two experienced climbers (Ben and Nate) and three with little to no experience outside of the gym (Megan, Erin, and Andrew). All climbers were in their mid-20s. Ben and Nate each had seven to ten years of climbing experience. Furthermore, they had gone to a self-rescue course together a year or so prior, and both had climbed Cathedral Peak numerous times.
On Saturday, August 26, the group arrived at the base of Cathedral Peak around 11:30 a.m. The southeast buttress is a very popular 5.6 climb, and this day was extremely busy, with an estimated 30–40 people on the route and at the base, including approximately 10 parties on variations of the first two pitches alone.
Due to the number of people on the “standard” start (route “A” in the popular Supertopo guidebook), the team decided to move right and start up what they believed to be route C. (During the investigation, it turned out they were closer to route B.) At around 12:45, they began climbing in two separate teams: Ben, Erin, and Megan, climbing with two ropes, and Nate and Andrew, climbing with one rope. Ben started leading on the left (staying fairly true to the “B route”), while Nate headed up a ways to the right. Both leaders soon got to the first ledge system, set up anchors, and began bringing up their partners.
Ben started belaying Erin first, and once she was a ways up the pitch, he began bringing Megan up on the other rope. Nate had already brought Andrew up to the first belay ledge and was getting ready to begin leading pitch two.
At about 1:15 p.m., Megan reached a point about 30 feet off of the ground, just as Erin was arriving at the belay ledge. After manteling onto the left side of the ledge, Erin put her foot on what appeared to be a solid rock and began to stand up. She felt the rock below her give way, and it fell toward Megan. Everyone who saw this began screaming, “ROCK! ROCK! ROCK!” to get Megan’s attention. Megan saw the microwave-size block coming at her and moved to the right to get out of the way, but during its fall the rock hit something and changed its trajectory, causing it to hit Megan directly on the head. The impact knocked Megan unconscious.
As soon as the accident happened, Ben decided it was of the utmost importance to gain access to Megan and try to get her to the ground. The best course of action seemed to be to get Erin the rest of way to the belay, leave her attached to the anchor through his ATC Guide device, and fix the rest of her rope to the ground. This would allow him to rappel to Megan. Since his ATC was being used to keep Erin (and Megan) attached to the wall, he rappelled using a Munter hitch. Ben stated that he mis-tied the knot a number of times due to the frantic nature of the situation.
Nate also prepared to rappel. Leaving Andrew attached to the anchor with a personal anchor system (PAS), Nate doubled over his 60-meter rope and began rappelling toward Megan using an extended ATC with a prusik autoblock. To reach her, Nate had to pendulum hard left. Neither he nor the rest of the team noticed that after swinging over to a different area of the wall, his rope no longer reached the ground, due to the sharp elevation change along the base of the cliff. This will be important later in the narrative.
At the time of the accident, another team consisting of Patrick (male, 40s) and his partner had reached the base of the climb. After witnessing the event, Patrick asked his partner to belay him up to Megan. When he arrived at the scene, Patrick requested that Nate put in some gear for him. Nate placed a number 1 and number 2 Camalot, and Patrick clipped in to this temporary anchor with a PAS.
Meanwhile, Jenny, an emergency room doctor who also had started up the climb, downclimbed to the ground so she could help. It was decided that the best way for Jenny to gain access to Megan was to tie in short on Patrick’s rope. He then belayed Jenny off his harness with an ATC. Upon arriving at Megan, Jenny told the other climbers there (Ben, Nate, and Patrick) that she would focus solely on patient care while they figured out the best way to get Megan to the ground. Jenny’s partner, Terry, had already begun running toward the road to initiate a rescue.
With everyone on scene, the initial plan was to have Nate rappel with Megan using a “deadman rappel” (or rescue spider) on Nate’s rope. The team began transferring Megan to Nate, clipping her PAS to a point on Nate’s PAS, so Nate could rappel without having all of Megan’s weight on his harness. The team also created a chest harness out of a shoulder sling to help keep Megan upright. Once they had checked to make sure she was securely attached, Patrick cut the taut rope leading from Megan’s harness to Ben’s original anchor above, thus committing Megan to Nate.
As Nate got ready, he suddenly realized that his rappel ropes did not reach the ground. Frustrated by this chain of events, the team realized they needed a new plan. Using a sling, Nate clipped himself directly into the two pieces he had placed for Patrick.
Since Jenny was still belayed on Patrick’s ATC, the team’s new plan was for Patrick to lower Jenny to the ground with Megan attached to her. To do this, the team clipped Megan directly to Jenny’s harness using a Dyneema runner girth-hitched through Megan’s harness and attached to Jenny with two non-locking biners. In order to slowly transfer the load onto Jenny, Nate began rappelling a bit with Megan still attached to him.
During this process (about a six-inch lower), the two-piece “anchor,” which previously had been unweighted, came under tension. The block where the anchor was built then shifted, and both cams pulled out. Fortunately, due to the interconnected nature of the scene, the anchor failure was not catastrophic. The whole team dropped about a foot, and then all five people were held by Nate’s rappel rope.
After the drop, the team continued with the plan of lowering Jenny and Megan. Patrick climbed above the team and built a solid anchor with four cams. Once this was in place, Patrick redirected his rope through the new anchor and lowered the two women. Ben continued rappelling on his rope below Megan, supporting her during the lower. All told, the process of getting Megan to the ground after the rockfall took around 30 to 45 minutes.
At this point, it was around 2 p.m. Terry, Jenny’s partner, had made contact with rangers in Tuolumne and initiated a rescue. A ground team and helicopter both were dispatched to the scene. At 3:17 pm, as the helicopter was doing a recon over the accident site, it was noticed that CPR on the patient was beginning. The ground team arrived on scene at approximately this time.
At 3:53 pm, after regaining pulses in the patient, she was short-hauled to a nearby landing zone, where she was then loaded into the helicopter and flown to Crane Flat. She was transferred to a medical helicopter and flown to Modesto Memorial Hospital. Unfortunately, she passed away in the emergency room.
ANALYSIS
While a climb like Cathedral Peak is not particularly difficult, move for move, it is every bit as serious as any other alpine rock climb. Loose rock abounds in the High Sierra, and it’s important to test holds and be aware of your surroundings and climbers above and below you at all times.
While it’s hard to know if—or to what extent—crowding on the route contributed to this accident, crowds are a common and dangerous problem on trade routes like Cathedral Peak. In addition to increased rockfall hazard, people’s risk analysis, route choices, and the length of time on route can all be affected by having too many people in a small area. If there are too many people, consider another objective or waiting for another day.
The leaders of the party had knowledge of self-rescue systems (which helped tremendously), but they also struggled a bit when it came time to execute them. The amount of chaos and adrenaline in a scenario like this is tremendous. Without knowledge and practice, it will be extremely difficult to get things done efficiently. (In this case, the most efficient way to lower the patient likely would have been for Ben to anchor Erin at the belay ledge, release the autoblocked belay device—with a backup—and lower Megan directly to the ground. But the two leaders in the group were focused on reaching their injured friend as quickly as possible.
By acting hastily, the results can be catastrophic (such as the blown anchor) or simply add time and complexity to the rescue. Take a deep breath and analyze your surroundings. Ask yourself, “What is necessary? Who is necessary? What is our goal?” Remember: “Slow is smooth, smooth is fast.” (Source: Yosemite National Park Climbing Rangers.) </t>
  </si>
  <si>
    <t>Roped-Soloing Fall – Protection Pulled Out 
California, Yosemite Valley, El Capitan</t>
  </si>
  <si>
    <t>On the morning of December 2, I started up the first pitch of Zodiac (5.9 A3) on El Capitan. I was roped soloing and planning for three or four days on the wall. I had led this first pitch two other times.
I climbed the pitch clean (no pitons, C3+) and was about 10 feet from the anchor, underneath a small roof, when the small offset nut I was weighting blew out. As I fell, two marginal placements beneath me also pulled out. The next piece was a well-placed 0.75-sized cam. Surprisingly, this piece sheared out of the parallel, non-flaring granite crack. Below this was a well-placed nut, which somehow came unclipped from the rope. And below this was another 0.75-size cam—the carabiner clipped to this cam broke, presumably due to a “nose hook.”
In all, six placements pulled out or otherwise failed, and I fell approximately 110 feet, stopping at eye level with the first bolt on the route. The aiders clipped to the ends of my daisies were touching the ground.
Remarkably, I sustained only a small scratch on one ankle and was otherwise uninjured. The Silent Partner I was using as a self-belay device had broken in the locked position and was no longer functional. Returning later with a friend to clean the rest of my gear from the route, we discovered the piece that caught my fall was a medium-size DMM offset stopper, which had half of its cable blown through. Had this piece failed, the fall surely would have been fatal.
ANALYSIS
I’ve done over 15 big-wall solos, including two roped solos of El Capitan. I bounce-test all my aid placements, even C1 placements in splitter cracks, just to be sure the piece does not shift out of its optimal placement. The first pitch of Zodiac gets very high traffic, which has led to an infamous amount of “polishing” in the crack. I certainly was not expecting a well-placed 0.75 to shear out of solid rock, put maybe the polish has reduced the rock friction so that a nut would have been more appropriate here.
It had not rained at all recently, but it was early morning in winter. Although I did not notice the rock was wet, it’s possible there was dew or other moisture in the crack, exacerbating the polished rock issue. Again, passive protection would have probably held better at this placement. Perhaps it also would have helped to wait a little before starting and let any morning dew evaporate.
Because I was roped soloing, I was not using quickdraws or extending placements; my rope was fixed to a ground anchor, and I fed slack through the “brake side” of my solo belay device. (There is no rope being pulled through protection in a lead roped-solo scenario.) It’s possible, though far from certain, that extending the “failed” pieces with quickdraws might have made the cam less likely to pull out, the nut less likely to come unclipped, and/or the carabiner less likely to break.
The broken carabiner, an old-style Camp Photon, had a distinct notch between end of the nose of the carabiner and the “basket.” This notch was prone to snagging slings and other gear, and “nose hooking” significantly weakens a carabiner. Using a key-lock carabiner with a narrower angle to its basket would have helped keep the force of the fall along the spine of the carabiner. (Source: Parker Kempf.)</t>
  </si>
  <si>
    <t xml:space="preserve">FALL ON ROCK | Loose Rock Lake Clark National Park, Hidden Mountains </t>
  </si>
  <si>
    <t xml:space="preserve">Four climbers set out to explore the little-known Hidden Mountains in Lake Clark National Park in June. Their goal was to make first ascents of peaks in this remote region by climbing rock routes in single-push style. The day of the accident, the climbers had split into two parties, opting to climb neighboring ridgelines on the same peak. With a two-day window of stable weather, they each planned to ascend approximately 1,500 feet of class 4 and 5 terrain to the summit. Both parties carried Garmin inReach devices, making satellite texts possible. 
On the evening of June 23, Emmett Lyman, 40, was 150 feet from his belayer, leading a pitch of approximately 5.7, around 800 feet above the start of the route. At 8 p.m., his belayer, Sarah Keyes, heard sizable rockfall and an inaudible reaction from Emmett. Sarah felt the rope tighten, presumably arresting Emmett’s fall. She could not see Emmett but tried to initiate verbal communication and received no response. After approximately 10 minutes, Sarah contacted the other members of the party, Alissa Doherty and John Gassel, via inReach. Alissa and John were 300 to 400 feet above and to the left of the injured party and immediately began a traverse and descent in an attempt to reach him. Meanwhile, Sarah initiated the team’s emergency response plan by contacting Global Rescue and the expedition’s emergency contact. She tied off the brake strand of the belay rope to free her hands but did not move or attempt to transfer the loaded rope to the anchor, out of concern that moving Emmett might cause additional rockfall or injury. 
While making their descent, Alissa and John established visual and verbal commu- nication with Emmett, who was unconscious but responsive to verbal stimulation.     Realizing they would be unable to reach him directly, they descended to the anchor where Sarah was belaying, reaching this point at approximately 1:45 a.m. 
At this time, the climbers heard an HH-60 Pave Hawk helicopter responding to their distress call, piloted by rescuers from Elmendorf Air Force Base’s 210th Rescue Squadron. A thick fog obscured the peak, and the climbers were unable to establish visual contact with the helicopter. After an initial search, the helicopter dropped off three pararescue specialists at the climbers’ base camp and departed to refuel. 
During this time, Alissa belayed John up the rock to reach Emmett. John built an anchor above the gear that had arrested Emmett’s fall and rappelled to him. He confirmed their assumption of head and neck trauma, covered Emmett with warm layers, and continued communicating with him while waiting for the helicopter to return. At the anchor below, Alissa and Sarah established visual and verbal communication with the pararescue team in base camp, and they relayed the climbers’ location to the pilots. After two stalled attempts to navigate in thick fog, the helicopter retrieved the pararescue team and started upward toward the injured climber. 
Once in position, a pararescueman descended via hoist line, and John helped the rescuer reach the cliff. The line was attached to the injured climber’s harness. Due to the helicopter’s proximity to the cliff and Emmett’s suspended position, spine stabi- lization was not possible. Emmett was hoisted into the helicopter at approximately 5 a.m., and rescuers began immediate medical treatment. He was flown to a hospital in Anchorage and was in surgery by 6 a.m. 
The injured climber survived the accident and evacuation, having sustained two fractured vertebrae, spinal cord injury, closed head injury with associated traumatic brain injury, and an open fracture of his right arm. Sarah, Alissa, and John descended via rappel and returned to base camp at approximately 10 a.m. on June 24. They flew out the next day. 
ANALYSIS The injured climber had placed adequate gear (approximately 10 pieces in 150 feet), and his fall was arrested by the last piece he placed (a medium-sized nut). The fall distance was 20 to 30 feet. He was climbing within his technical ability and was wear- ing a helmet, which was lost when he received trauma to the head. 
We believe that loose rock was responsible for the accident. Emmett likely weighted a loose or broken block, which in turn dislodged other rocks while also causing him to fall. A similar accident might be avoided by selecting objectives with high-quality rock or by retreating when loose rock is encountered. 
This rescue was extremely well coordinated and executed. We were extraordi- narily fortunate to receive specialized helicopter assistance within 10 hours of the accident. This expediency was unusual, given our remote location, and should not be counted on in any circumstances. In our case, light winds and a brief clearing of the fog on the mountain, along with efficient decision-making within the Alaska Rescue Coordination Center (AKRCC), were critical to the speed of the operation. 
We owe deep gratitude to the AKRCC and the pilots and pararescue specialists from the 210th, 211th, and 212th squadrons at Elmendorf Air Force Base. Staff Sergeant Adam Brister was nominated for the Airman’s Medal in recognition of his heroism during the rescue. (Source: Alissa Doherty.) </t>
  </si>
  <si>
    <t xml:space="preserve">LEADER FALL ON ICE Denali National Park, West Kahiltna Peak </t>
  </si>
  <si>
    <t xml:space="preserve">At 9:42 a.m. on April 14, rangers were notified about an injured climber by a local air taxi service that had received a text from the climbing team’s Garmin inReach device. The team of three reported that one climber had broken his right leg while attempting a new route on the west face of West Kahiltna Peak, at approximately 9,600 feet. Subsequent text messages confirmed that the 34-year-old male patient had sustained an open lower leg fracture during a 10- to 15-meter fall on ice while leading the third roped pitch of the line. 
Favorable conditions in the mountain range enabled a helicopter reconnaissance flight and full scene assessment prior to patient evacuation. Rangers located the patient and teammates on an exposed snow and ice slope directly beneath a vertical rock face. 
At 1:47 p.m., the rescue team landed at a staging area at 8,000 feet on the Kahiltna Glacier, and the helicopter was configured for a short-haul extraction using a 200-foot line. One mountaineering ranger functioned as the short-haul rescuer while another served as safety officer from the landing zone with a full view of the operation. Due to the steepness of the terrain and the potential for rockfall, the ranger remained on the short-haul line while assessing and packaging the patient, in order to expedite an extraction if required. 
At 2:22 p.m., the ranger and patient landed back at the staging site, where the patient assessment was completed prior to loading into the helicopter. The patient was trans- ported to Talkeetna in a full-body vacuum splint for both comfort and to stabilize the injury. The team landed in Talkeetna at 3:15 p.m., and the climber was transferred to ground ambulance for further treatment at a local hospital. (Source: Denali Mountaineering Rangers.) 
ANALYSIS This was a highly skilled team pushing into uncharted terrain on a difficult route (later rated AI5+ R M6+ C1). The leader fell when a bulge of rotten ice disintegrated. His fall was held by a screw, but any long fall on ice has the potential to cause serious injury. With the patient safely evacuated to the hospital, his two partners returned to finish the new route and later said the third pitch, where the patient fell, was the crux of the climb. (Source: The Editors.) 
The site of an accident on West Kahiltna Peak is shown, three pitches up a new route on the west face. The patient, who had a lower-leg fracture, was flown from the face in a short-haul helicopter mission. 
Nik Mirhashemi </t>
  </si>
  <si>
    <t xml:space="preserve">AVALANCHE | Proceeded Despite Hazardous Conditions Denali National Park, West Fork of Ruth Glacier, Reality Ridge </t>
  </si>
  <si>
    <t xml:space="preserve">In the early afternoon on May 3, a group of three ski mountaineers departed their base camp in the west fork of the Ruth Glacier. This was the first day of clearing following a storm that had lasted more than a week. Their objective was to climb and then ski an east-facing couloir on Denali’s Reality Ridge. According to interviews with the team, as the skiers neared the top of the couloir, they began to have concerns about the snow stability. The preceding storm had deposited six feet of new snow in the area. The team decided to stop their ascent, cross the couloir to a spot where they could put on their skis, and begin their descent. During this transition, a 31-year-old male in the group triggered an avalanche and was swept approximately 1,800 feet down the chute. The skier finally stopped at the bottom of the couloir, fortunately on top of the snow. Although he did not report losing consciousness during this accident, he sustained significant injuries. His partners, who were above him at the time of the avalanche, witnessed the entire event and were able to descend to his location. Following a brief assessment, the team contacted their air taxi service via satel- lite phone and began to assist their injured partner back to camp. At 5:45 p.m., NPS rangers were notified of the incident and began planning for a rescue. Operations were streamlined due to direct satellite communications with the skiers, who provided frequent updates on the patient’s progress toward camp and current medical condition. Mountaineering rangers departed Talkeenta by helicopter and made contact with the patient at 7:09 p.m. Once back in Talkeetna, the patient was transferred to an ambulance at 7:47 p.m. and taken to a local hospital. He had suffered a dislocated left shoulder, a fractured jaw, a large chin laceration, and large contusions on the right thigh and right elbow. 
ANALYSIS May 3 was a single day of clearing weather between two large storm systems, last- ing eight days and six days, respectively. During each of these storms, significant snowfall accumulated in the Alaska Range, raising the potential for natural and human-triggered avalanches. Although anyone would be eager to get out of the tent and climb or ski after an extended storm, it is paramount to remain vigilant to one’s avalanche assessment and safe travel practices, regardless of the external pressures and the human factors that influence decision-making. 
This party’s decision to carry a satellite phone with them on the climb—and not simply stow the phone at base camp—facilitated a swift and effective rescue. (Source: Denali Mountaineering Rangers.) </t>
  </si>
  <si>
    <t xml:space="preserve">FALL ON SNOW | Inadequate Protection Denali National Park, Denali, West Buttress Route </t>
  </si>
  <si>
    <t xml:space="preserve">Two climbers were ascending Denali’s West Buttress at approximately 16,500 feet when they fell off the north side of the ridge (opposite the well-traveled route from the 14,200-foot camp). The fall occurred at 3:30 p.m. on May 20. The 29-year-old female and 27-year-old male climbers were roped together at the time of the fall, 
but with hard surface snow conditions and without any protection clipped between them, they were unable to arrest their fall. They slid about 1,000 feet and into a crevasse on the Peters Glacier. 
A guided climbing team witnessed this incident and made the initial report to NPS rangers stationed at 14,200-foot camp. In addition, one of the fallen climbers was able to signal for help with a personal loca- tor beacon (PLB), which relayed their loca- tion at approximately 15,800 feet to both the Alaska Rescue Coordination Center and NPS personnel in Talkeetna. 
An NPS ranger patrol descending from 17,200-foot camp on the West Buttress responded to the site of the initial fall. Due to the convexity of the terrain below and deteriorating weather, the rescue team could not see the climbers. They decided to return to 14,200-foot camp to prepare for a rescue with more personnel and equipment and to wait for more favorable weather. Multiple contingency plans were drafted in Talkeetna and on the mountain to accommodate rescuer safety in the dynamic weather conditions on the upper mountain. A rescue attempt by helicopter that evening turned around due to high winds and poor visibility. 
Early on May 21, as ground rescue teams started toward the fixed lines that gain the West Buttress, they encountered the male patient limping into 14,200-foot camp with an injured knee. During the night, despite his injury, he had climbed back over the West Buttress and descended the fixed lines toward 14,200-foot camp. He reported that his climbing partner was alert and stable but injured and non-ambu- latory in the crevasse that had stopped their fall. 
A ground rescue team and the NPS helicopter team arrived at the injured patient’s location at nearly the same time. She was assessed, immobilized for suspected spinal injuries, and extracted via short-haul back to 14,200-foot camp. After a flight to Talkeetna, she was transferred to an Anchorage hospital via air ambulance for treatment of cervical spine fractures. The patient’s climbing partner was evacuated by helicopter the following day due to his unstable knee injury. 
ANALYSIS Roped glacier travel can provide a false sense of security. Failure to adapt fall protec- tion methods to the current surface conditions has been the cause of many accidents. This is especially true when the surface becomes too firm for effective self-arrest. In softer snow conditions, where self-arresting is possible, solid footwork and using a mountaineering axe may be sufficient protection. As the surface hardens or tran- sitions to ice, running protection (e.g. pickets or ice screws) is required to arrest a falling team member. The transition from soft to hard footing may be subtle, and 
Aerial view of Denali, showing approximate locations of (1) the crevasse into which two climbers slid on May 20, (2) the West Buttress, and (3) the 14,200-foot camp. 
conservative risk management strategies should be employed. The icy and rocky terrain of the West Buttress ridge is a location that requires running protection to effectively arrest a fall. (Source: Denali Mountaineering Rangers.) </t>
  </si>
  <si>
    <t xml:space="preserve">AVALANCHE Denali National Park, Mt. Hunter, Mini-Moonflower </t>
  </si>
  <si>
    <t xml:space="preserve">On May 20, Britt Ruegger, 34, and I (age 29) were climbing the Mini-Moonflower Route when a debris avalanche swept the route and hit us as we were rappelling. We’d arrived at KIA (Kahiltna International Airport) on May 8 and proceeded to log some tent time during mixed weather. We climbed the first three or four pitches of the Mini-Moonflower on May 14 but bailed due to building snow. On May 20 we set out to give it another go. 
In base camp that morning there was a trace of new snow, but by the time we were about 30 minutes from the base of the route we observed a foot of fresh snow, likely due to micro-orographic effects and temperature differences. I was a bit uneasy about how much new snow had fallen, but the weather didn’t seem bad that day, and no new snow was forecast until the afternoon, which would give us time to climb most of the route. 
At the base of the climb I felt some apprehen- sion, but sometimes you don’t know until you go. We set off, swapping leads up eight or nine pitches. As we got within a pitch or two of the ridgeline, we decided to pull the plug because it seemed like the weather was turning. 
We began to rappel. Above the crux pitch, we threaded the ropes through an in situ V-thread anchor and backed that up with an ice screw. I rappelled over the crux and down to the belay stance I had used on the way up, located in a semi- protected nook. At this point, since I still had more rope available, I had the choice to build a thread there or continue down. I continued another 10 to 15 meters to an angled shelf, making the rappel about 40 to 45 meters. I built a two-screw and quad anchor at the semi-hanging stance and clipped in with my tether. It was around 8:30 p.m. As I was preparing to pull the ropes out of my rappel device, I heard a rumble and looked up to see an avalanche headed at me. I grabbed the anchor and hoped for the best. 
The avalanche pummeled me and knocked me Looking down the Mini-Moonflower 
off the stance. After it had passed and I got back Route at the stance where a climber was hit by an avalanche during a rappel descent, knocking him off the stance and breaking his arm. Cour- 
on my feet, I realized something was wrong. When I reached up to finish removing the ropes from my device, my left hand wouldn’t move up to meet tesy of Jared Drapala 
my right. Either something carried by the slide or the force of being knocked off my stance had broken my left humerus at mid-shaft. Luckily, my partner was only dusted by the avalanche. 
I placed my left wrist in a climbing sling and we continued our descent, which had its own challenges, including a stuck rope. While my partner solved that problem, I activated the SOS on his Garmin inReach device, 30 or 40 minutes after the avalanche. Once we reached the glacier, the NPS helicopter shuttled us to base camp, and in the evening I was flown to Talkeetna and a waiting ambulance. I had surgery later that night. 
ANALYSIS We don’t know what caused the avalanche above us, but we hadn’t adhered to the old adage of waiting at least a day after a storm to let the slopes shed snow, and perhaps we were threading the needle in regard to the weather pattern. We didn’t really get much sleep the night before, which may have contributed to missing or not paying enough attention to telltale signs during the approach. 
Although we both were carrying Garmin inReach devices, in the debrief with the NPS rangers we learned that, since we were so close to Kahiltna base, carrying a Talkabout-style radio would have allowed direct comms with the rangers at base camp. (Source: Jared Drapala.) 
Editor’s note: The Denali mountaineering rangers’ report about this incident stated, “This team exhibited exemplary self-sufficiency in both the initial care and rescue of the injured climbing partner.” </t>
  </si>
  <si>
    <t xml:space="preserve">SEVERE ALTITUDE ILLNESS | First of Two Contrasting Cases Denali National Park, Denali, West Buttress Route </t>
  </si>
  <si>
    <t xml:space="preserve">On June 25, a 59-year-old male from a guided expedition descended from 17,200- foot camp with high altitude pulmonary edema (HAPE). This climber had spent two nights at that elevation until his shortness of breath and wet lung sounds became overwhelming. After a night of treatment and monitoring at 14,200-foot camp, the patient was able to self-evacuate with his team on June 26. This case highlights the benefits of immediate descent for patients exhibiting signs and symptoms of severe altitude illness—the benefits of descending often outweigh medical treatments. ...
ANALYSIS Continuing to ascend while experiencing even mild acute mountain sickness (AMS) almost guarantees a worsening illness. AMS typically resolves by remaining at the current elevation until the climber is feeling better. Immediate descent is the recommended treatment for all patients suffering from any severe altitude illness. 
When a patient is experiencing severe altitude sickness, it may prove difficult to distinguish between HAPE and HACE, and the two illnesses can be occurring simultaneously. In these cases, it is prudent to treat for both ailments throughout the course of care or until one of the ailments resolves. (See “Essentials: High Altitude Illness” in ANAC 2016, also available at publications.americanalpineclub.org.) Above all other treatment options, immediate descent should be the priority for these patients. (Source: Denali Mountaineering Rangers.) </t>
  </si>
  <si>
    <t>SEVERE ALTITUDE ILLNESS | Second of Two Contrasting Cases Denali National Park, Denali, West Buttress Route</t>
  </si>
  <si>
    <t xml:space="preserve">...Conversely, on May 22, a 40-year-old male who began experiencing signs and symptoms of severe altitude illness still continued his ascent to 14,200-foot camp. The patient reported to teammates that he was experiencing shortness of breath at rest, a productive cough, and a severe headache. Once at 14,200-foot camp, the climber continued to deteriorate throughout the night. Starting on May 23, NPS rangers treated him for both HAPE and high altitude cerebral edema (HACE) for the next 24 hours. When his condition failed to improve, he was evacuated via NPS heli- copter on May 24. </t>
  </si>
  <si>
    <t xml:space="preserve">SEVERE ALTITUDE ILLNESS | HAPE and HACE Denali National Park, Denali, West Buttress Route </t>
  </si>
  <si>
    <t xml:space="preserve">At 10:06 p.m. on June 1, NPS rangers were notified via Garmin inReach that a climber near the summit ridge appeared to be suffering from severe altitude illness. Other climbers in the vicinity had administered two doses of dexamethasone, a steroid used to treat HACE, in hopes the climber could continue his descent. The severity of the patient’s condition made a ground rescue from 17,200-foot camp impractical. The NPS helicopter was flown from Talkeetna just after midnight on June 2. A mountaineering ranger was picked up at 14,200-foot camp for a reconnaissance, and the climbing team of three, including the patient, was located at approximately 18,500 feet on the West Buttress Route, near Zebra Rocks. The helicopter returned to 14,200-foot camp, where a rescue basket was rigged to the short-haul line. The pilot extracted the patient and returned to 14,200-foot camp at 12:45 a.m. The patient and an NPS volunteer medic then flew to Talkeetna. 
ANALYSIS The difficulty of rescue at high altitudes should always underscore one’s risk assessment and decision-making. As soon as weather, climbing conditions, or a climber’s health dete- riorate high on the mountain, climbers should retreat. The likelihood of a rescue often diminishes with each step higher in elevation. (Source: Denali Mountaineering Rangers.) </t>
  </si>
  <si>
    <t>ALTITUDE-RELATED EVACUATION AT 17,200 FEET</t>
  </si>
  <si>
    <t xml:space="preserve">In addition to the altitude illness cases described above, a 47-year-old male climber was evacuated from 17,200-foot camp on May 31 with signs and symptoms of both HAPE and HACE. The team reported that they had ascended to that high camp from base camp (7,200 feet) in only four days. A gradual ascent profile is key in the prevention of all types of altitude illness. </t>
  </si>
  <si>
    <t xml:space="preserve">FALL ON SKIS | Skiing With Loaded Sled Denali National Park, Kahiltna Glacier </t>
  </si>
  <si>
    <t xml:space="preserve">On the evening of June 3, two climbers were descending toward base camp on skis. One of the climbers fell after being pulled to the side by his gear sled. The 51-year-old climber reported feeling and hearing a popping sensation in his left knee during the fall. The two were able to continue their descent to 7,800-foot camp, about 5.5 miles away from Kahiltna base, before the swelling and pain became too much for continued travel. The following morning, the climbing team notified NPS personnel in camp that the patient could no longer bear weight on his leg. At approximately 7:30 p.m. on June 4, once inclement weather cleared, a moun- taineering ranger and pilot evacuated the patient by helicopter to Talkeetna. 
ANALYSIS Denali provides the rare—and often dreaded—opportunity to ski between camps, roped up for glacier travel, carrying heavy packs and towing an expedition sled. These skills are often new to climbers on the mountain. If possible, practice before your expe- dition, and then take extreme care while skiing with loads. Many climb- ing seasons have ended early due to injuries sustained during these activ- ities. (Source: Denali Mountaineering Rangers.) </t>
  </si>
  <si>
    <t xml:space="preserve">FROSTBITE Denali National Park, Denali, West Buttress Route </t>
  </si>
  <si>
    <t xml:space="preserve">On June 4, a guided group summited Denali via the West Buttress climbing route. The lead guide reported that “...temperatures were between -10°F and -20°F. Once above Denali Pass, winds were estimated at a consistent 15 to 20 mph, with occasional gusts of 25 to 30 mph.” These observations were consistent with other climber and NPS ranger reports that day. At 10 p.m., the wind increased and visibility decreased on the upper mountain while the guided team was descending the peak. 
At 2:30 a.m. on June 5, mountaineering rangers at 17,200-foot camp were noti- fied that two climbers on this guided expedition had returned to camp with frost- bite injuries sustained during their summit climb and needed medical assistance. The rangers assessed both patients and deemed that one required urgent evacua- tion. The 53-year-old male had deep frostbite injuries to all ten fingers, all ten toes, and his nose. The patient believed that most of the frostbite occurred during the slow descent to camp; he reported that his fingers had frozen when he removed his mittens to manipulate the carabiners on snow pickets. The NPS team worked throughout the night to rewarm the affected extremities on both patients while awaiting flyable weather. At 9:37 a.m., the NPS helicopter flew to high camp and evacuated the 53-year-old patient to base camp, where he was transferred to an air ambulance and ultimately transferred directly to the frostbite specialists at the University of Utah Burn Center in Salt Lake City for advanced treatment. Subsequent reports revealed that this climber had nearly all of the frostbitten tissue amputated during the course of his care. 
Following the evacuation of the first patient, the second patient, a 31-year-old male, was also flown from high camp due to deep frostbite injury on one of his feet. The ranger team was concerned that this climber could not descend safely on the frostbitten limb and opted to evacuate in order to prevent further injury. 
ANALYSIS Deep frostbite injuries often have long-term consequences. It is essential for climbers to actively rewarm body parts that become cold while traveling in alpine conditions. When environmental circumstances prevent the rewarming of these body parts, climbers must seek shelter or descend to a more hospitable location to prevent further injury. Keep in mind that if a frozen body part is thawed, refreezing must be prevented, as this will increase the severity of the original injury. (Source: Denali Mountaineering Rangers.) </t>
  </si>
  <si>
    <t xml:space="preserve">CARBON MONOXIDE POISONING Denali National Park, Denali, West Buttress Route </t>
  </si>
  <si>
    <t xml:space="preserve">On the evening of June 6, NPS rangers were alerted about a climber who was unresponsive and experiencing seizures in 14,200-foot camp. This 40-year-old male had been pulled from his tent when his climbing partner found him experiencing seizures while cooking in their tent during a storm. The responding mountaineering ranger and his team found the patient was initially responsive only to painful stimuli, but after 30 minutes of oxygen therapy he had returned to normal mental status. Both this patient and his climbing partner, a 44-year-old male, were found to be suffering from carbon monoxide (CO) poisoning. The partner had exited their tent when “feeling off” and thus was able to alert others that his partner had become unresponsive. 
Both of these patients required constant treatment and monitoring until the weather cleared two days later. At this time, both climbers were flown to town and taken to the hospital for further testing and treatment for acute and chronic CO poisoning. During their stay in the NPS medical tent, the patients received alternating treatment with supplemental oxygen and hyperbaric therapy in the Portable Altitude Chamber in hopes of expediting the removal of CO from their red blood cells. 
ANALYSIS Carbon monoxide poisoning is a life threat for mountaineers, especially when weather conditions force climbers to seek shelter while cooking. The outcome of this inci- dent could have been catastrophic had one of the climbers not responded to his “unwell feeling” by exiting the tent for fresh air. The changes to a patient exposed to carbon monoxide can be subtle and often unrecognized by those exposed, as initially the signs and symptoms may mimic the effects of altitude or general unwellness. Adequate ventilation should always be the priority when cooking in an enclosed space such as a tent. (Source: Denali Mountaineering Rangers.) </t>
  </si>
  <si>
    <t xml:space="preserve">ROCKFALL | Impacted by Tumbling Rock Hayes Range, Mt. Skarland </t>
  </si>
  <si>
    <t xml:space="preserve">On May 12, I (female, age 35) was scrambling up Mt. Skarland (10,315 feet) in the east- ern Hayes Range when a boulder, approximately two feet in diameter, was dislodged by a climber above and struck my left hand. I suffered a hemorrhaging crush injury and near complete avulsion of the hand, which necessitated applying a tourniquet in the field. I was climbing with four alpinists—Katie Bono, Ben Chapman, Alexander Lee, and Alan Shanoski—all of whom participated in extracting me from the steep shale and snow slope. 
As my bleeding became controlled with the tourniquet, the team activated the SOS on a Garmin inReach and then communication was established with Alaska State Troopers via a satellite phone. We assigned clear roles to each climber and initiated a plan for descent, taking into account the safety of each person and the resources available to us. 
A medevac helicopter arrived on scene three to four hours after the initial rock- fall. The helicopter was only able to land safely at the base of the mountain, 1,500 feet below, so we had to descend a mixed scree and steep snow slope to the base. The skills and teamwork of the group made it possible to descend through a series of 
eight or nine rope lowers. An incredibly skilled pilot flew us out with no daylight to spare, and the work of my team and the emergency responders, coupled with exten- sive trauma training in my personal career, ultimately saved my life. I was flown to a hospital in Fairbanks, where I was stabilized, and then by air ambulance to the near- est level one trauma center in Seattle, where I began a series of complicated surgical repairs to my hand. (Source: Ilana Jesse.) 
ANALYSIS Traveling steep terrain in a group increases the hazard anytime a rock is knocked loose. Moving one at a time through suspect areas, while the remaining climbers wait out of the fall zone, can minimize the hazard. 
This team’s ample preparation and multiple systems for communicating with rescu- ers prevented a bad accident from having a more serious outcome. (Source: The Editors.) </t>
  </si>
  <si>
    <t xml:space="preserve">FATAL FALL DURING DESCENT Juneau Icefield, Mendenhall Towers </t>
  </si>
  <si>
    <t xml:space="preserve">On March 5, in early afternoon, Ryan Johnson and Marc-André Leclerc reached the summit of the Main Tower (6,910’) in the Mendenhall Towers massif, after complet- ing the first ascent of the north face. The pair started down the east ridge and then began rappelling the Fourth Gully, a steep cleft leading down to the glacier to the north. During this descent, an unknown event caused the men to fall down the gully and into a crevasse. Searchers later spotted ropes in the crevasse, and a hovering helicopter with Recco search technology determined the victims must be located inside the crevasse. A recovery was not possible. 
ANALYSIS It’s unknown what caused the two men to fall, but searchers and friends believe they likely were hit by something from above, such as rockfall or an avalanche. Descending in the afternoon, the warmest part of the day, might have increased this possibility. Although weather prevented search- ers from finding the climbers’ location with any hope of rescuing them alive, the Recco reflector installed on at least one item of their clothing or equipment permitted searchers to pinpoint their location. Alpinists are reminded of the value of carrying avalanche transceivers or similar location technology in glaci- ated or avalanche-prone terrain. In addition to possibly saving one’s own life, it can make searchers’ job much safer and more effective, possibly offering some comfort 
to survivors. (Source: The Editors.) </t>
  </si>
  <si>
    <t xml:space="preserve">LEDGE FALL | Failure to Clip Bolt, Inexperience Flagstaff Area, The Pit </t>
  </si>
  <si>
    <t xml:space="preserve">In the early afternoon on April 12, Person 1 (female, age 23) fell about 30 feet while leading Sunshine Daydream, a 5.7 sport climb at the Pit. Person 1 had ascended approximately 20 feet to a small ledge and then continued up. She was attempting to clip the third bolt above the ledge, and the belayer had paid out slack for Person 1 to make the clip, when she lost her grip and fell approximately 30 feet onto the ledge. Person 1 sustained a head injury, thoracic spine injuries, and a pelvic injury. Rescu- ers packaged her in a litter and lowered her to the bottom of the canyon, from which a litter team carried her out of the canyon to a waiting ambulance. 
On this climb, Person 1 was leading outdoors for the first time. (She had previously led climbs in an indoor climbing gym.) Person 1 was not wearing a helmet. The belayer, Person 2 (age 18), had five years of experience. 
ANALYSIS This route is rated 5.7 and has been described as a good route for first leads, with eight bolts and good clipping stances. The potential complicating factor was the interme- diate ledge, which provided a hazard if a clip was missed and the climber fell. The other hazard was the high wind, which may not have affected the climber’s ability to ascend the route but could have made verbal communication difficult between the climber and the belayer. A helmet may have mitigated some of the injuries sustained by Person 1. (Source: Aaron Dick, Coconino County Sheriff’s Office.) </t>
  </si>
  <si>
    <t xml:space="preserve">GROUND FALL | Inadequate Equipment, Inexperience Flagstaff Area, The Pit </t>
  </si>
  <si>
    <t xml:space="preserve">On September 9, at 1:20 p.m., Coconino County Sheriff’s Office and other agencies responded to a report of a 12-year-old male, Person 1, who took a 20-foot ground fall while lead climbing. Upon arrival, responders found Person 1 at the base of Micro- wave, a short 5.11 sport climb. He had lost consciousness for approximately one minute and had shown decorticate posturing immediately after the fall, suggesting a possible brain injury. He also had a fractured right wrist. He was packaged in a litter and transported to Flagstaff Medical Center for treatment. 
An investigation revealed this was the party’s first climb of the day. Starting up the route, Person 1 clipped single carabiners to each bolt, with the rope clipped directly through them (no quickdraws). Person 1 had clipped the first two bolts with these cara- biners and was in the process of clipping the third when he fell. The carabiners clipped to the first two bolts both broke, resulting in the subject landing at the base of the climb. 
ANALYSIS Person 1 had climbed outside a few times prior to this incident, but most of his experi- ence was in a climbing gym. He had purchased the carabiners that broke from Amazon. com. They were stamped “Not For Climbing” along the spine; however, the spine on each carabiner had been wrapped with athletic tape, making it difficult to inspect the equipment. The other members of the party (both adults with some climbing experience) had not double-checked the gear before it was used. Carabiners that are not rated for climb- ing activity should never be used for climb- ing, nor should the strength rating or other safety information on equipment be covered 
Two of these snap link–style carabiners broke in a fall. The carabiners were clearly marked “Not For Climbing,” but the warning  had been covered with tape. Aaron Dick
up. Person 1 was wearing a helmet when he fell, which may have prevented additional injury. (Source: Aaron Dick, Coconino County Sheriff’s Office.) </t>
  </si>
  <si>
    <t xml:space="preserve">RAPPEL ERROR | Uneven Ropes, No Stopper Knots Flagstaff Area, Oak Creek Overlook </t>
  </si>
  <si>
    <t xml:space="preserve">On July 2 a climber took a 15- to 20-foot ground fall while on rappel at the Oak Creek Canyon overlook. The climber sustained a back injury. The climber was rappelling approximately 75 feet from the top of the cliff to the start of the route Burnt Buns (5.8). Prior to the rappel, he did not ensure that both rope ends were even or on the ground. When he was approximately 20 feet above the bottom of the route, the end of one strand of the rope passed through the device, causing an uncontrolled descent to the ground. He was wearing a helmet and did not sustain any head injury. 
ANALYSIS The climber, who had decades of climbing experience, and his two younger and inexperienced companions did not ensure that both rope ends reached the ground. Some climbers skip the step of tying stopper knots in the rope ends for relatively short rappels like this one, but a solid knot would have prevented the shorter strand from slipping through the rappel device. Although rappelling to approach these climbs is common, a climber’s trail also provides access. If at least one member of the party had walked to the base, he or she could have ensured that both rope ends were on the ground as well as provided a fireman’s belay for backup. (Source: Aaron Dick, Coconino County Sheriff’s Office.) </t>
  </si>
  <si>
    <t xml:space="preserve">FALL FROM ANCHOR | Inadequate Anchor Flagstaff Area, Oak Creek Overlook </t>
  </si>
  <si>
    <t xml:space="preserve">On November 10, person 1 (female, 34) fell 40 to 60 feet from the top of the Oak Creek Vista overlook to the rocky trail below, suffering numerous serious injuries. An unaffiliated witness stated that he observed her climb to the top of the wall and then move the rope to another anchor to prepare a different line for climbing. The witness observed that this second anchor was a rope or cord that had been left in place around a boulder. He observed Person 1 rotate the cordage around the boulder and then thread the rappel rope into her descending device, and then fall as she lifted the attached device to clip it to her harness. The rope, belay device, and carabiner were located on the ground near Person 1, corroborating the witness’ account. 
Due to the difficult access to the accident site, a helicopter short-haul operation was conducted to transfer the patient to the parking lot above the climbs, where she was transferred to an air ambulance. She had a spinal injury, head trauma, collapsed lungs, and other internal injuries and fractures. 
ANALYSIS Although it wasn’t possible to determine the exact cause of Person 1’s fall, it seems likely that the cord around the boulder that formed the intended anchor either pulled up and over the boulder, broke, or came untied as Person 1 attempted to rig her rappel. Person 1 appeared not to have constructed the anchor, and it is unknown if she inspected the cordage adequately prior to using it. An adjacent juniper tree might have offered less risk of anchor failure compared to a sling around a smooth, rounded boulder. The climber also could have anchored temporarily to the tree for edge protection while she worked in the exposed space around the boulder anchor. (Source: Coconino County Search and Rescue.) </t>
  </si>
  <si>
    <t xml:space="preserve">GROUND FALL | Protection Pulled Out McDowell Mountains, Tom’s Thumb </t>
  </si>
  <si>
    <t xml:space="preserve">On November 28, a male climber, DS (21), was leading Succubus, a 5.10 trad finger crack. The crux of the climb is approximately 25 feet up, where you move right under a roof to reach a finger crack. DS placed what he felt was a solid 0.5 Black Diamond C4 and 0.1 Black Diamond X4 under the roof, then reached around the roof to place an insecure 0.3 C4 before committing to the finger crack. As DS continued, his foot slipped. His belayer, AO (female, 27), was ready for the catch, but all three pieces he had placed at the crux pulled and DS fell 30 feet, impacting the ground and breaking his right pinky toe, bruising his back, and hitting his head on a rock. DS was wearing a helmet. After about an hour of rest, he was able to self-rescue by hiking out and driving to a hospital. 
ANALYSIS DS had been climbing for less than a year, and his relative lack of experience placing gear played into the accident. His three takeaways were: 1) When protecting high- risk moves, take the time to make a secure placement before committing; 2) Use the correct gear (people familiar with the route recommended placing nuts as protection under the roof instead of cams; and 3) Always wear a helmet. (Source: DS.) </t>
  </si>
  <si>
    <t>#1 MT. SHASTA ANNUAL SUMMARY Mt. Shasta and Castle Crags Wilderness  - Dropped Object, Distracted</t>
  </si>
  <si>
    <t xml:space="preserve">On May 12, a female climber, age 32, fell and slid a reported 1,000 feet in Avalanche Gulch after lunging for a dropped cell phone to prevent it from sliding down the steep, firm slope. She suffered a fractured ankle and multiple scrapes and bruises. She was wearing crampons and had an ice axe. Gale-force winds and strong downdrafts on the mountain prevented a helicopter rescue, so rangers and volunteers brought her down Avalanche Gulch in a toboggan, a process taking many hours. This incident could have been easily prevented by focusing on the task at hand rather than multi- tasking in terrain with fall potential. </t>
  </si>
  <si>
    <t>#2 MT. SHASTA ANNUAL SUMMARY Mt. Shasta and Castle Crags Wilderness : Head Injury, No Helmet, Descending</t>
  </si>
  <si>
    <t xml:space="preserve">On May 14, a 65-year-old male climber was struck in the head by rockfall while descending Avalanche Gulch near the Heart. He had been wearing a helmet, but had taken it off to adjust the headband or liner when he was hit. The climber momentarily lost consciousness but was able to self-rescue. He suffered a two-inch scalp laceration to the back of his head. </t>
  </si>
  <si>
    <t>#3 MT. SHASTA ANNUAL SUMMARY Mt. Shasta and Castle Crags Wilderness:  Glissading with Crampons</t>
  </si>
  <si>
    <t xml:space="preserve">An 18-year-old male attempted to glissade down the Avalanche Gulch on June 18 while wearing crampons. Near the Heart, his crampons stuck in the snow and he suffered a broken ankle. Rangers continually attempt to educate climbers regarding proper glissade technique—including never glissading with crampons—but each year this type of accident still occurs. </t>
  </si>
  <si>
    <t>#4 MT. SHASTA ANNUAL SUMMARY Mt. Shasta and Castle Crags Wilderness:  Off-route fall</t>
  </si>
  <si>
    <t xml:space="preserve">...A second accident on June 23 occurred on the west face. A novice male climber (mid-30s) fell approximately 1,500 feet after a slip while off-route; he attempted to self-arrest but lost control of his axe. His fall was witnessed by a Shasta Mountain Guides employee, who assisted the climber after the fall. The climber suffered a broken heel, a broken small toe, a sprained ankle, and an unspecified knee injury. </t>
  </si>
  <si>
    <t>#5 MT. SHASTA ANNUAL SUMMARY Mt. Shasta and Castle Crags Wilderness: Rockfall and self-rescue</t>
  </si>
  <si>
    <t xml:space="preserve">A 29-year-old male climber was climbing the Avalanche Gulch route early on the morning of June 30 when a large rock came tumbling over the Red Banks and struck the climber in the ankle, resulting in a short fall. The climber was unable to walk, and his ankle was slightly angulated, indicating a likely ankle fracture. His partners and other climbers improvised a litter with a closed-cell foam sleeping pad and various pieces of webbing and were able to self-rescue, dragging the injured climber down to Helen Lake. He was then loaded onboard an Army National Guard helicopter and transferred to a local medical facility. </t>
  </si>
  <si>
    <t>#6 MT. SHASTA ANNUAL SUMMARY Mt. Shasta and Castle Crags Wilderness: Fall while descending</t>
  </si>
  <si>
    <t xml:space="preserve">On July 1, a 49-year-old male climber slipped while downclimbing through Red Banks. He fell approximately 200 feet and sustained facial lacerations and abrasions but no other significant injuries. He was able to continue his descent, along with his climbing partners, without issue. </t>
  </si>
  <si>
    <t xml:space="preserve">LEDGE FALL | Inadequate Protection, Speed Climbing Yosemite National Park, El Capitan, The Nose </t>
  </si>
  <si>
    <t xml:space="preserve">On May 3, Hans Florine and a climbing partner started a climb of the Nose of El Capitan at approximately 7 a.m. Both are highly experienced. Florine has made over 100 ascents of the Nose and has held the speed record on the route; his partner had climbed El Cap multiple times, including speed ascents of the Nose with Florine. The two were planning to do the route in 10 to 12 hours. 
At some point in the first half of the climb, the team dropped a gear sling that contained some of their smaller cams, leaving them with only a set of small nuts and Camalots 0.5 and larger. The two decided that it was reasonable to continue up the route, improvising in spots with the gear that they had. 
On pace for a 12-hour time, the team arrived at the Pancake Flake (pitch 22) with Florine in the lead. To move quickly through such technical terrain, the team was “short fixing.” This technique involves pulling up the excess rope at the end of a pitch and fixing it for the second to jumar. The leader then self-belays into the next pitch until he runs out of rope or his partner arrives at the anchor and puts the leader on a normal belay. This is an advanced speed climbing technique that saves time but can increase risk to the leader. 
After climbing the initial hand crack on Pancake Flake, Florine arrived at Triangle Ledge, a stance that marks the start of a thin crack just before the next anchor. Not having the ideal gear for this section, Florine started up the corner, placing three small nuts and one cam. His next piece, a nut, failed when he weighted it. He fell approximately 20 feet, striking Triangle Ledge along the way, before the cam he had placed arrested his fall. He was still self-belaying at the time. 
Both legs were injured in the fall (a pilon fracture in one leg and a shattered calca- neus in the other). The climbers were unable to rappel the route because of Florine’s injuries. He pulled himself up onto Triangle Ledge and had already called 911 for help by the time his partner arrived at the anchor below. 
Due to the non-life-threatening nature of the injuries as well as high winds, it was decided that a “top down” rescue was the safest option for accessing the patient. The plan was to shuttle the SAR team and gear to a landing site on top of El Cap using a helicopter. Then the decision to raise Florine to the top or lower him to the bottom would be made, based on environmental conditions at the time. 
While talking to the SAR team on the phone, Florine asked about trying to rappel to a larger ledge where pain management would be easier. It was decided by both 
parties that rappelling to the Gray Ledges, about 300 to 400 feet below the site of the acci- dent, was the best option. 
By 7 p.m., rescuers had reached the climbers, and soon the decision was made to raise the patient to the summit. After being treated for pain and pack- aged into a litter, a long-hauling operation began, and at approx- imately 10 p.m., Florine and the two rescue team members arrived at the summit. (Florine’s partner rappelled to the base of El Capitan.) The patient spent the night on top of the Nose with the SAR team, receiving medical care from paramedics. Early the next day, he was flown down to El Cap Meadow. 
ANALYSIS 
Protect yourself over ledges. While a 20-foot fall in overhanging terrain or on a blank wall can present little risk, any ledge or protrusion can introduce serious consequences. If climbing above a ledge, place gear early and often. 
Reassess risks during a climb. After dropping the gear sling with the smaller cams, the team could have chosen to turn around. Although both climbers were very knowledgeable about the terrain above, the loss of those pieces of protection greatly enhanced the seriousness of the upper part of the climb. 
Speed climbing. Speed climbing techniques—and mindset—can put climbers at greater risk. Less gear, non-standard belay techniques, and haste add risk and conse- quences to already difficult climbs. (Source: Yosemite National Park Climbing Rangers.) An interview with Hans Florine about this incident is featured in episode 30 of the Sharp End podcast. </t>
  </si>
  <si>
    <t xml:space="preserve">LOWERING ERROR | Inexperience, No Stopper Knot Yosemite Valley, Reed’s Pinnacle </t>
  </si>
  <si>
    <t xml:space="preserve">On May 7 two climbers headed to the route Lunatic Fringe (single-pitch 5.10c). The leader was fairly experienced (four to five years), and the belayer had about 1.5 years of experience. The two had climbed together the day before in the Valley. Lunatic Fringe was at the leader’s limit for traditional lead climbing in the area, and he hung twice while on the route. After arriving at the anchors, the leader clipped in direct and then pulled his blue 65-meter rope up through the gear he had placed and dropped an end back down to the belayer. The leader then tagged up a second rope (green 60-meter). The climb is roughly 43 to 45 meters high and requires two ropes to rappel or top-rope. Once the leader had hauled up the green line, he tied the ends together using a flat overhand with a backup. He rigged the knot on the side of the anchor that would allow the green line to be pulled to retrieve the two ropes. At this moment, the leader 
was perfectly set up to rappel to the ground safely. Instead, he tied a bight in the green rope approximately one meter below the joined ends and clipped this to his harness with a locking carabiner. (Rock &amp; Ice magazine reported that he had forgot- ten his rappel device and thus decided to lower instead of rappel.) He unclipped from the anchor and asked the belayer to lower him with the blue rope that was threaded through the anchor; essentially he would be lowering on his single 65-meter lead rope. When the end of the blue rope reached the belayer, it passed through her tube- style device and the leader fell approximately 10 meters to the ground. He suffered numerous serious injuries. 
ANALYSIS Rappelling from these anchors with two ropes tied together is the preferred option. If the leader forgot his rappel device, he could have asked the belayer to tie it to a rope and then hauled it up. Instead, the leader switched plans to lower but did not have a good understanding of the consequences of his chosen method, nor did he and the belayer communicate clearly about the new plan. Despite the faulty lowering plan, closing the belay system still could have prevented the leader’s ground fall. A knot was found at the end of the green line, but the blue rope (on which the leader effectively was lowering) had no stopper knot and was not tied to the belayer. (Sources: Yosemite National Park Climbing Rangers and the Editors.) </t>
  </si>
  <si>
    <t>STRANDED ON DESCENT | Off-Route, Fatigue Yosemite Valley, El Capitan, East Ledges , Part 1</t>
  </si>
  <si>
    <t>On two days in a row in early June, YOSAR responded to climbers stranded after failing to make their way down the East Ledges descent from the top of El Capitan, which requires a mix of rappelling and scrambling. 
The first party had climbed the East Buttress route on June 2 and attempted to follow the “Option C” descent shown in the popular Supertopo guidebook. However, this descent requires two ropes to rappel and the team only had one. After one rappel, the party found a two-bolt rappel station and assumed they were at the correct loca- tion. They pulled their single line and committed to that descent. After rappelling again, they became stranded on a ledge. 
The team had cell phone service and called YOSAR. Due to the late hour, they were instructed to wait on the ledge for rescue in the morning. Two YOSAR members responded to the East Ledges and assisted the party down. ...</t>
  </si>
  <si>
    <t>STRANDED ON DESCENT | Off-Route, Fatigue Yosemite Valley, El Capitan, East Ledges , Part 2</t>
  </si>
  <si>
    <t xml:space="preserve">
Later that same day, two more East Buttress climbers were stranded on the East Ledges rappels. They had followed rock cairns and a faint climbers’ trail leading toward the edge of El Capitan. At some point the team found a manzanita bush with webbing and rappel rings and began rappelling from that location. At the end of the first rappel, they found bolted rappel anchors at a ledge, which led them to believe they were on the standard rappel route. 
After pulling their single 60-meter rope, one member of the party rappelled down 30 meters, only to find there were no more rappel stations on the blank face. He used prusiks to ascend the ropes to his partner, but the terrain above them was far beyond their ability to climb back up to the rim. 
The next morning, two SAR-siters climbed up the East Ledges, located the two climbers, and gave them a tutorial on how to use ascending devices. The climbers then ascended a fixed rope with a belay from above. 
ANALYSIS The climbers involved were experienced in multi-pitch climbing, but had never descended off El Cap. They told SAR personnel that they were tired after climbing their routes and that haste played a big factor in these incidents. Slow down and think things through toward the end of the day. When fatigue has set in, it is easier to make mistakes. 
When rappelling into unknown terrain, it is imperative to continuously analyze your situation. If you observe that you would be unable to climb back up the terrain you’re rappelling, be certain you can continue down with the equipment you have before pulling the ropes above you. (When you commit to climbing with only one rope, your descent options are severely limited. If you are not familiar with a descent, consider bringing two ropes the first time. Even though guidebooks show a number of options for rappelling the East Ledges, only one option is possible with a single rope.) Often, leaving gear to create your own rappel anchors is a feasible option. 
When continuing down is impossible, it’s important to know the techniques for ascending ropes. The climber in the June 3 incident had these skills and was able to spend the night on a ledge as opposed to hanging at the end of a rope. (Source: Yosemite National Park Climbing Rangers.) </t>
  </si>
  <si>
    <t xml:space="preserve">GROUND FALLS | Inadequate Protection, Rope Severed Yosemite Valley, El Capitan </t>
  </si>
  <si>
    <t xml:space="preserve">Around 6 a.m. on the morning of June 2, Tim Klein, Kevin Prince, and Jason Wells started up El Capitan with the objective of climbing the Salathé Wall (VI 5.9 C2) in a day. All three were very familiar with the terrain. Klein had climbed El Capitan 108 times, Wells over 90 times, and Prince roughly 20 times. The full team had climbed together previously, including a one-day ascent of the Salathé four years prior. Additionally, Klein and Wells had an estimated 40 one-day ascents of the Salathé, including a sub-eight-hour ascent. 
On the day of the accident, the trio’s goal was not a speed record but simply to enjoy an in-a-day ascent, with Wells and Prince attempting to free climb the route. To be efficient, the team was short-fixing, an advanced climbing technique popular among speed climbers on El Capitan. This consists of the leader climbing a pitch, pulling up the slack, fixing the lead line for the follower, and then continuing either on self-belay or without a belay with the remainder of the available rope. The follower ascends the fixed lead line and upon arriving at the anchor places the leader back on a standard belay. 
Because they were climbing as a team of three, the second climber was tagging (trailing) an additional rope behind him and fixing it at each belay anchor. The third climber then would self-belay on this rope using progress-capture devices (e.g., Micro Traxion). 
Early that morning, around Triangle Ledge, the trio caught and passed a party attempting a multi-day ascent of Golden Gate. Wells was leading, Klein was second and ascending the lead line, and Prince was rope-soloing behind the other two using the second rope. Not far above Triangle Ledge is the Half Dollar chimney, followed by roughly 250 feet of 5.7 and easier terrain leading to the top of Mammoth Terraces. 
Wells and Klein climbed through the Half Dollar and went out of sight of the others below. Klein yelled down to Prince that his rope was fixed, and Prince began climbing the Half Dollar. At approximately 8:05 a.m., while Prince was behind the Half 
Dollar and unable to view his climbing partners, something happened that caused Wells and Klein to fall. It is unknown which climber fell first. 
A climber in the Golden Gate team who was positioned at the pitch seven anchor, in view of the area below Mammoth Terraces, saw Wells in mid-fall. The climber then heard Klein yell and saw him come into view, also falling. The climber said he saw the fall briefly arrested before the rope apparently failed. The two felapproximately 1,000 feet to the base of El Capitan. 
Upon reaching the anchor above the Half Dollar, Prince waited for the Golden Gate team to reach him. Once they arrived, Prince tied in with them, and the three retreated to the base of the wall. By the time they got to the ground, YOSAR personnel were on scene and had confirmed Klein and Wells did not survive the fall. 
ANALYSIS There are many unknowns about the accident. No one was able to see the moment the climbers began falling or the specific events leading up to it. What follows explains the findings at the scene as well as possible. 
Upon reaching the anchor atop the Half Dollar, Prince found that his rope (the one Klein had trailed) had been short-fixed to two bolts. The remainder of this rope extended approximately 50 to 60 feet to a point where it ended at a number 2 Camalot clipped with a locking carabiner in the locked position. The Camalot was not placed at a significant ledge and was judged by investigators to be a temporary placement. 
According to Prince, this had not been part of the team’s plan; at every other belay, Klein had stayed connected to Prince’s rope. Leaving Prince’s rope at the cam suggests that Klein may have needed to move higher on the wall than Prince’s rope would reach (although he would have needed to retreat to Prince’s line at some point to retrieve it) or that he had needed to move back down the wall and had decided to leave Prince’s line at his high point. It is also possible that Wells and Klein met at the top of pitch eight (atop the Half Dollar) and then Wells may have carried Prince’s rope to fix at the location of the number 2 Camalot. 
Wells was likely combining pitches nine and ten into a single pitch, thus avoiding the need to build a gear anchor at the top of pitch nine. Doing this would have meant that Klein would not have had enough rope to stay at the two-bolt anchor and belay at the top of the Half Dollar. However, it was determined by investigators that a 60-meter rope would reach the bolted anchor atop Mammoth Terraces from the location of the number 2 Camalot. 
The rope was cleanly severed within a foot of Klein’s harness. The investigation found boulders about 40 feet directly below the number 2 Camalot that showed evidence of sheath and core rope material. Approximately 40 feet above the Cama- lot, a block was found with rope fibers on two sides, indicating the fall may have been momentarily arrested at this location. 
No protection was found placed in the rock leading to Mammoth. Because the rope cut during the fall, there is a chance that gear had been placed, failed, and was lost off the end of the rope when it cut. However, the evidence suggests this was not the case. 
Three unattached cams were found at the base of El Capitan near Wells. Multiple cams were attached to Wells’ right gear loops. Both gear loops on the left side of Wells’ harness were broken, and investigators determined that the cams found at the base likely detached from Wells’ harness during the fall. (No gear was found on the route during a follow-up patrol.) The total number of cams accounted for was consistent with the total that Prince believed the team brought for the climb. If so, the two climb- ers would not have had either a belay or any protection between them when they fell. 
A few reporting parties stated they had seen a haul bag drop off the Shield head- wall (above this area of the Salathé) just before the accident. Extensive follow-up found these claims to be untrue. (Source: Yosemite National Park Climbing Rangers.) Editor’s note: The mysterious and unplanned number 2 cam placement suggests that one of the climbers may have tied off the trail rope while dealing with a contin- gency above or below that point. Perhaps the rope between Wells and Klein got stuck or a piece of gear was dropped. It’s possible that one climber fell while attempting to solve this unknown problem and then his fall pulled off the other. The full story will never be known. </t>
  </si>
  <si>
    <t xml:space="preserve">LEADER FALL WHILE AIDING | Inexperience, Back-cleaning Yosemite Valley, Washington Column </t>
  </si>
  <si>
    <t xml:space="preserve">On June 30, a climber fell from the Kor Roof (fourth pitch) on the South Face Route (V 5.8 C1) of Washington Column. The reporting party stated that the climber was now on Dinner Ledge and had an altered mental state after sustaining head injuries. While preparing for a possible helicopter evacuation, a paramedic ranger quickly ascended fixed lines put in place by other teams on Dinner Ledge. Upon reaching the scene and doing an assessment, the ranger determined that the patient (male, mid- 20s) was alert and oriented, and was stable enough to rappel the fixed lines with the park ranger and the rest of his team. 
ANALYSIS A later interview with the injured climber found that he had been leading the Kor Roof and back-cleaning extensively to “make things easier for his follower,” at the recommendation of other parties on Dinner Ledge. However, he also stated that he and his partner were not experienced in doing lower-outs off fixed pieces, which would have been necessary for the second climber to follow the pitch. The leader was approximately 15 to 20 feet up and right of his last piece of protection (a bolt with a long runner) when he lost his balance, and the quickdraw he was using to clip in direct to his placements (instead of daisy chains) unexpectedly unclipped or was never clipped in the first place. The climber fell almost to Dinner Ledge. 
The climber said that while he had done multiple climbs in Yosemite in the past year, this was his first big wall and he felt he was using techniques that were above his skill level in that terrain. He walked away from a huge fall with minimal injuries only because of his helmet. Without this protection, the outcome might have been catastrophic. (Source: Yosemite National Park Climbing Rangers.) </t>
  </si>
  <si>
    <t xml:space="preserve">FALL ON SNOW | Inexperience, Inadequate equipment Sierra Nevada, Mt. Whitney </t>
  </si>
  <si>
    <t xml:space="preserve">On the morning of June 10, Inyo County Search and Rescue was notified of an accident involving three climbers above Trail Camp on Mt. Whitney. At approximately 7 a.m., climber 1 (female, age unknown) slipped while ascending “The Chute,” a snowfield often used as a shortcut in early season when the main route is under snow. The Chute gains about 1,200 feet, rejoining the main trail around 13,600 feet. At the time of the accident, the snow surface was likely hard or icy. 
Climber 1 was ascending the snowfield, reportedly without crampons or an ice axe, when she lost her balance and began sliding. She was unable to self-arrest and tumbled down the slope, colliding with climber 2 (female, age unknown) and then climber 3 (male, age unknown), who reportedly reached out to try to stop the falling climbers and sustained a spinal injury in the ensuing collision. Climbers 1 and 2 came to a stop approximately 150 feet apart and on 30° terrain after falling almost 500 feet in elevation. 
Climbers 1 and 2 suffered a number of injuries, including major head and facial trauma and pelvic and spine injuries. Other climbers, whose aid was essential to the operation, stabilized the patients’ positions, preventing them from sliding farther down the slope. A California Highway Patrol helicopter ferried members of the Inyo SAR team to the accident site, where they treated Climbers 1 and 2 and packaged them for transport and hoist evacuation. Despite his injury, Climber 3 was able to hike out on his own. (Source: Inyo County SAR.) 
ANALYSIS Given the relatively moderate pitch of the snowfield, it seems probable the acci- dent could have been prevented with proper equipment and experience. Climbers attempting Mt. Whitney in early season conditions should be prepared with cram- pons, ice axe, and helmet, should be trained and confident in self-arrest and other mountaineering techniques, and should not ascend directly below other climbers. 
As an additional note, climbers should not attempt to stop an uncontrolled high- speed fall of another climber on icy terrain, but rather move out of the fall path if possible and then downclimb to assist any injured climbers. (Sources: Inyo County SAR and the Editors.) </t>
  </si>
  <si>
    <t xml:space="preserve">TRAPPED BY TALUS BOULDER Sierra Nevada, Mt. Conness </t>
  </si>
  <si>
    <t xml:space="preserve">On July 29, after climbing North Peak, Kimberly Luba and I descended to the basin below Mt. Conness. While resting by a small alpine lake, we heard cries for help. We headed up the talus field under the north ridge of Conness, following the screams. Before long I located a 21-year-old male, Adrien Costa, who had been making a solo attempt on a direct line up to the north ridge. At around 11,400 feet, a large piece of unstable talus had shifted and fallen onto his leg, just above the knee, trapping him. The incident occurred at approximately 12:45 p.m. It was now 1 p.m. 
Primary assessment revealed a crushing injury to the right leg caused by the granite block, which was roughly 5x5x1 feet in size and weighed about two tons. There was no sensation or mobility below the injury but slow capillary refill in the calf. The femur, knee, and lower leg all had significant defor- mity. The patient had significant bleeding from the site of the injury that appeared to be arterial. He was alert and oriented with stable vitals and but severe pain. I applied an improvised tourniquet with a small piece of rope and a carabiner at 1:05 p.m. and acti- vated my SPOT device. (It was later deter- mined the device never sent the message despite it reporting a successful transmis- sion.) We waved a red jacket and used a whis- tle to signal another party on Mt. Conness, who called for help on their cell phone. 
We provided fluids to Adrien, but he had no appetite for food. The tourniquet successfully stopped the bleeding, and his vitals and level of consciousness were stable. At 4 p.m., unsure of whether help was coming, I left Kimberly with Adrien and began hiking toward the car, planning to call 911 and then return to the accident site with bivy gear. After 20 minutes, I intercepted a Mono County Sheriff’s Department SAR team and escorted them to the site, where they took over the scene at roughly 4:45 p.m. 
The SAR team called the National Guard for a helicopter extraction. Meanwhile, they rigged a 9:1 ratchet system to prepare to move the boulder, as well as other systems to stabilize the stone once it was moved. A Blackhawk helicopter arrived and lowered a flight paramedic, who took over medical intervention. Once the helicopter had burned enough fuel to accommodate the weight of the patient, the boulder was moved off Adrien, six hours after he became trapped. He was packaged into a litter and carried over the talus and onto the glacier, where he and the medic were winched into the helicopter and flown out. Adrien’s leg was later amputated above the knee. 
ANALYSIS I am unaware of the events leading up to the accident, as we arrived shortly after it happened. Obviously, care should be taken when crossing loose talus. Although 
Preparing to move a two-ton talus block from a trapped climber (center, red jacket) below Mt. Conness. Sam England
Adrien was not on the traditional route to the north ridge of Conness, I believe he intended to take the line he followed. There are risks in climbing alone. [Editor’s note: Indeed, the patient was very fortunate there were people nearby who could reach him quickly and were able to control his bleeding.] (Source: Sam England.) </t>
  </si>
  <si>
    <t xml:space="preserve">FALL ON ROCK | Downclimbing Fourth-Class Terrain Sierra Nevada, Palisades, Thunderbolt Peak </t>
  </si>
  <si>
    <t xml:space="preserve">At approximately 4:30 p.m. on August 26, two climbers were descending loose 4th-class terrain in the North Couloir of Thunderbolt Peak when a male climber (31) took a tumbling fall of approximately 300 feet, suffering major trauma. This climber had belayed his partner (female, 38) down this passage and was downclimbing to her when he fell. He ended up in a low-angled scree- and talus-covered area at 13,400 feet. The party had a personal locator beacon (PLB), which was activated immediately. An air search located a headlamp high on Thunderbolt Peak that evening, but due to waning daylight and high altitude, no rescue was possible at that time. On the morning of August 27, the Inyo County Sheriff’s Office initiated a helicopter response. The crew reported strong and turbulent winds near the climbers’ location that prevented them from approaching the party or landing below their position. After picking up an Inyo County Search and Rescue team member, the helicopter crew found that westerly updrafts near the ridge crest would permit them to lower the Inyo SAR member onto the ridge at 13,800 feet. (This is likely one of the highest- elevation helicopter lowers ever performed in California.) Over the next five hours, four additional rescuers and equipment were lowered to the ridge. 
The Inyo SAR team members descended to the climbers’ location, initiated care, and packaged the injured climber in a full-body vacuum splint and Sked stretcher for extraction. The patient was lowered approximately 250 feet down low-angle rock, snow, and ice to a point where an Army National Guard CH-47 Chinook helicopter could hoist and transport him to medical care. The climber’s injuries included several unstable cervi- cal vertebrae fractures, other fractures throughout his body, and a pneumothorax. He lost conscious- ness for a significant period of time but was verbally responsive by the time the Inyo SAR team arrived. 
Climber’s smashed helmet after a long tumble in the North Couloir of Thunderbolt Peak. Inyo SAR
SAR team members and the partner descended to the bottom of the couloir and bivouacked nearby. 
They were evacuated by helicopter the next day. 
ANALYSIS The cause of the actual fall is unknown. The injured climber had belayed his partner down the 4th-class terrain, but it is unknown whether she placed protection for him or was belaying him as he downclimbed after her. The terrain where the accident occurred, like many couloirs in the High Sierra, has abundant loose rock and scarce opportunities for reliable protection or belay anchors. The party’s method of descent 
was typical for such terrain, which generally must be treated as “no falls” territory, requiring constant attention. [See “Know the Ropes: Safer 4th Class” in ANAC 2018.] 
Even though the party carried a PLB, enabling a quicker response, approximately 27 hours elapsed between the time of the accident and evacuation. Fortunately, the party was well equipped for an unplanned overnight stay. Additionally, and under very challenging circumstances, the partner was able to maneuver the patient to a stable position and keep him warm while awaiting rescue, which improved his chances of survival and recovery. (Source: Inyo County SAR.) </t>
  </si>
  <si>
    <t xml:space="preserve">LOWERING ERROR | Miscommunication Bishop, Pine Creek Canyon, Gateway Slabs </t>
  </si>
  <si>
    <t xml:space="preserve">On October 20, at approximately 2 p.m., an experienced climber (male, 36) took a long, tumbling ground fall on Vanadium Miner’s Daughter (5.9) at the Gateway Slabs, outside of Pratt’s Crack Canyon. This single-pitch climb on a low-angle slab was the party’s third route of the day. Prior to reaching the anchor, the climber asked the belayer (male, 35) if he wanted to do the route. The belayer replied that he would clean it on top-rope. The climber continued to the anchor, clipped in, and yelled “take.” At some point, the belayer thought he had heard the climber say “off belay” and took the climber off. When the climber leaned back after yelling “take,” he fell to the ground. The climber suffered numerous fractures and internal injuries. Inyo County SAR and local fire/EMS units transported the climber to the hospital. He was expected to fully recover from his injuries. (Source: Inyo County SAR.) 
ANALYSIS This incident reinforces the importance of clear communication between a climber and belayer. Communicating the plan for descending from the anchor before begin- ning the route is a must, especially in situations when the anchor is out of sight or when communication may be difficult (e.g. long pitches, crowded crags, wind or road noise). If the belayer hears “off belay” (or anytime the belayer hears an unexpected instruction), it is critical to confirm this with the climber. Finally, a climber should always confirm the belayer is ready to lower and then test-weight the lowering system before unclipping from the anchor. (Sources: Inyo County SAR and the Editors.) </t>
  </si>
  <si>
    <t xml:space="preserve">LEADER FALL ON ROCK | Loose Rock, Inadequate Protection Sierra National Forest, Windy Cliff </t>
  </si>
  <si>
    <t xml:space="preserve">I try to climb a first ascent on my birthday, October 20, every year, and this time my friends Vitaliy and Adam and I had selected the south face of Windy Cliff. It lies on the north side of the South Fork of the Kings River, just outside of Kings Canyon National Park. The rock is marble, which can have notoriously bad sections. 
After a search for the best looking rock on the cliff, Vitaliy took the first pitch, and Adam and I followed up to a small stance. I started hesitantly up the second pitch, testing the rock carefully before every move. When I reached a short bulge, I placed a bolt above the lip, as there was no adequate protection nearby. I placed a number 3 Camalot about four feet above the bolt, and the rock quality improved noticeably. 
There was a nice ledge ahead, with a number 3 size crack above it, so I reached down and back-cleaned the Camalot below my feet before continuing. 
There were a couple of thin moves before the ledge. After knocking on one grape- fruit-size hold, I could tell it wasn’t super solid, but the climbing was less than verti- cal so I thought it would stay in place if I didn’t pull out on it. However, as I began to transfer my weight, the hold came loose. My reflex was to push the rock back into position to keep it from hitting my partners or the rope. This worked, but I came off and began sliding down the rock with my hands extended straight up and my toes pointing straight down. After falling about 15 feet, I hit a small ledge about the size of a license plate. I bounced off this ledge and fell six feet more before the rope caught me. Only the balls of my feet had hit the small stance, which forced my toes toward my shins. The tendon of my calf muscle (flexor hallucis longus) in both legs tightened until it fractured the inside of my calcaneous in my left foot and shattered the calca- neous in my right foot. My feet quickly swelled and I had to remove my shoes. Vitaliy and Adam lowered me to their stance, then down to the ground with our other rope. Vitaliy is an emergency department nurse, and Adam is a physical therapist, and they made the wise suggestion that we use my emergency beacon to call for help. However, I was not comfortable with asking rescuers to try to reach me in this windy canyon without a life-threatening injury, so I put tape on my hands and started scoot- ing down the gully toward the river. Adam and Vitaliy carried all the gear, setting rappels on the sections that were too steep to scoot. They carried me across the Kings River, and I crawled the remaining stretch up to the road. 
ANALYSIS I made a beginner mistake: I knew there was a chance of loose rock, and yet I was moving quickly to make up for lost time. If I had not back-cleaned the cam (or had brought more protection), I would have stopped falling above the impact point. I am generally very careful to protect routes to avoid hitting the ground or ledges, but was not as careful as I should have been here. A tiny ledge can have the same effect as a large ledge if you hit it wrong. (Source: Daniel Jeffcoach.) </t>
  </si>
  <si>
    <t xml:space="preserve">LOWERING ERROR | No Stopper Knot Clear Creek Canyon, Creekside </t>
  </si>
  <si>
    <t xml:space="preserve">On April 28, three buddies and I set out to climb Playin’ Hooky, a three- or four-pitch bolted 5.8. By the time we made it to the crag, there were two other parties waiting to get on the same route. We checked the book and decided to get on the route next door: Furlough Day, reported to be a 125-foot 5.9. I loaded up on quickdraws and set off. The belay platform was a shelf of rock about 20 feet above Clear Creek. The route traversed climber’s left for about 20 feet to the first bolt. After clipping this bolt I was feeling relieved, because a fall before then would have taken me straight into the river. I climbed the route with one fall. On the way down, my belay partner, who has 
more climbing experience than me, lowered me at a good pace. He stopped me at the third bolt to unclip the rope, then lowered me to the second bolt to do the same. (This was in hope that the rope would stay clipped to the first bolt when we pulled it, so the next leader would not have to make the same unprotected traverse.) I remember unclipping the rope from that second bolt and then free-falling. 
I saw my belay partner reaching for the fall- ing rope, and I heard and felt a thump as I hit the belay deck. Seconds after that, I fell into the icy river below. I shot up out of the water, stunned but alive. I felt no pain at that moment, just utter disbelief. I had cuts and scrapes on my body, and blood was soaking my pants. 
Once my belay partner got down to me, he patched up my elbows, which both had some nice splits in them. After I’d sat on the bank for about 10 minutes, the pain started to set in. I had a feeling that my left shoulder or wrist, and maybe my ribs, were broken. However, I determined that I did not need a rescue. I limped about a quarter of a mile to the car, and we drove to the closest urgent care center. 
I ended up with a collapsed lung, two broken ribs, two stitches in my elbow, and contusions in my right elbow and right buttock. I was transferred to a hospital and admitted for the collapsed lung. 
ANALYSIS We were climbing on a 70-meter rope, which is considered adequate for lowering from the first-pitch anchors of Furlough Day. [Editor’s note: Although this pitch is longer than one half of a 70-meter rope, it is possible to lower to the belay ledge with a 70m with care. One of the two current guidebooks to this area and Mountain Project stress the length of the pitch and the importance of tying a stopper knot at the belayer’s end of the rope. It’s also important to note that rope lengths vary, generally shrinking with use and age, and not all “70s” are the same.] As I was lowering, my belay partner did not notice the rope had almost run out even though I still needed to descend another 20 feet. The end of the rope zipped through the belay device, which led to my fall. We both shared responsibility for the mistakes that were made. We should have tied a stopper knot in the rope and taken more time with this exposed descent. I blame this a lot on myself and my anxious tendencies to go, go, go. (Source: Patrick Stefanik.) 
Editor’s note: Patrick Stefanik was interviewed about this incident for episode 32 of the Sharp End podcast. </t>
  </si>
  <si>
    <t xml:space="preserve">STRANDED | Stuck Rappel Ropes Clear Creek Canyon, Creekside </t>
  </si>
  <si>
    <t xml:space="preserve">On both August 18 and October 3, the Alpine Rescue Team responded to the east end of the Creekside wall to assist stranded climbers. The climbers had started up the neighboring multi-pitch sport routes Playin’ Hooky (5.8) and Black Gold (5.7), and in each case they had ended up at the final belay anchor for Black Gold. In both instances, the climbers rappelled directly from bolts set at least 10 feet back from the edge of the cliff. Each used a single 70-meter rope to rappel, barely reached the roomy ledge and belay anchors below the last pitch of Black Gold. Because of exces- sive friction, the climbers could not pull down their ropes, and they ended up calling 911. One pair made their call well after sundown, resulting in a cold, dark wait. Rescu- ers hiked up the walk-off trail, and two rescuers rappelled from the Playin’ Hooky anchors to the stranded climbers, then helped them down the next three rappels. 
ANALYSIS While the three-bolt anchor atop Black Gold was convenient for topping out, this was never intended to be a rappel anchor. Rather, the bolts were placed as the anchor for a slackline across the adjacent gully long before the climbing route existed. Besides being well back from the edge of the cliff, the bolts also are slightly below the edge, causing rappel ropes to bend more than 90° and resulting in significant friction. 
After word got out about the stranded August climbers, Black Gold’s first ascen- sionist added temporary warning tags to the bolts, one saying “NO RAPPEL HERE” and the other “RAPPEL PLAYIN HOOKY,” with an arrow pointing to the climber’s left. (The Playin’ Hooky top anchor is about 25 feet to the left.) When asked why they ignored these tags, one of the October climbers replied, “We thought the tag meant not to use that specific bolt.” [User-friendly rappel anchors now are in place for this route.] In addition to the possibility of rappelling the neighboring line, there is a walk-off from the top that follows a climbers’ trail north and around the top of the obvious gully, then down the next gully to the east. 
Situational awareness is an acquired skill, gained through experience, but the process can be accelerated by climbing with skilled instructors and experienced mentors. With a little extra knowledge and gear, the climbers likely would have been able to recognize the problems with this anchor, identify a rope that might get stuck (conducting a pull test once over the edge), or deal with a stuck rope (carrying prusiks to ascend back up). In addition, carrying an extra layer, especially in spring and fall, can add some comfort when things do not go according to plan. (Sources: Dale Atkins and Curt Honcharik, Alpine Rescue Team.) </t>
  </si>
  <si>
    <t xml:space="preserve">LEADER FALL ON ROCK | Off-Route Eldorado Canyon, Redgarden Wall </t>
  </si>
  <si>
    <t xml:space="preserve">On October 20, Alex Kissinger (28) and I (27) started up the Yellow Spur (six pitches, 5.9+). At around 4 p.m. we reached the top of the fourth pitch, where the belay stance is a small, exposed ledge no bigger than a small nightstand table. There are two varia- tions for the fifth pitch, according to the guidebook and Mountain Project: You can go straight up a piton/bolt ladder to a headwall leading into the next pitch (5.9+/10a) 
or go up to the first piton then move out left to the more moderate but exposed “Robbins Traverse” (5.7+ PG-13), or so I had understood the options. [Editor’s note: The guidebook actually says to climb to the first bolt before starting the Robbins Traverse.] I started leading the fifth pitch, climbing an arête for 10 to 15 feet, and clipped the first piton I saw. I had read that if taking the traverse variation it’s best to extend the runner on the first piton to reduce rope drag. I clipped the piton with a double-length sling, then backed up the piton with a number 1 Metolius Ultralight Master Cam a foot to the left in a horizontal crack. I double extended the cam as well to reduce any form of rope drag. I then moved left into the exposed traverse. 
Immediately, the climbing was more insecure than anything we had done on the lower pitches (up to 5.9+). I slowly moved up and left, then made three or four moves to advance five vertical feet. I scanned for protection placements, but there were none. I started to feel fatigued, saw what looked like a shallow, chalk-dusted horn up to my right, just beyond a static reach, and committed to throwing for it. I missed. 
What I remember next is the feeling of free fall, air quickly filling the top of my chest, then a second later I opened my eyes and was hanging next to Alex, slightly below the belay ledge. I saw blood on the wall beneath me and on my hands. I had fallen 30 to 40 feet and was unconscious for three minutes. Alex tells me that I fell on him, hit the small belay stance, then slammed against a wall before I was arrested by the rope. The back of my helmet was cracked. According to Alex, once my fall was arrested, I started convulsing for around 30 seconds, then my body went limp as I hung from my harness 10 feet below him. 
Alex extended his anchor tether and managed to pull me up next to him and clip me to the anchor. He used his shirt to apply pressure on my head and reduce the bleeding, and he called 911 and yelled to other climbers at the base of the wall to do the same. At around 6:30 p.m., Rocky Mountain Rescue Group rappelled in and began to help us down. We reached the ground at around 9:30 p.m. With assistance I was able to walk out of the canyon. 
I was diagnosed with a concussion, intracranial hemorrhage, a large laceration on the back left side of my head, which required 14 staples to mend, and a puncture wound in my left calf. I recovered fully. 
ANALYSIS Before any route, especially a traditional multi-pitch route, no matter how classic or well-traveled, always do as much research as possible to prevent getting off route. I now know that I moved left for the traverse way too early. This lack of due diligence was the cause of my accident. I am very grateful for my partner’s quick reaction and for keeping me alive, and to the volunteers of Rocky Mountain Rescue Group for getting me down. I am also glad I was wearing a helmet, which undoubtedly saved me from a more serious head injury or potential death. (Source: David Rozul.) 
Editor’s note: It’s easy to fall into the trap of forcing off-route climbing to match a guidebook description, and therefore it’s important to stay alert for signs you’ve wandered off the line. In this case, the lack of chalk, lack of protection, and unexpected difficulties each could have been red flags on such a well-traveled, reasonably protected climb. When the “off route” signs start flashing, it’s better to downclimb to a stance, regroup, and study the alternatives than to go for it and hope for the best. </t>
  </si>
  <si>
    <t xml:space="preserve">LEAD FALL ONTO LEDGE | Protection Pulled Out Ragged Mountain, Main Cliff </t>
  </si>
  <si>
    <t xml:space="preserve">On November 10, in very cold temperatures, Sam Warren (20) and his partner were rock climbing at Main Cliff on Ragged Mountain. Sam, a 5.10 sport climber and begin- ner trad climber, was attempting to lead Tower Crack (5.7), an offwidth crack in an inside corner. When first climbed in 1935 by Fritz Wiessner, Tower Crack was among the hardest rock climbs in the country. Sam was confident, having previously followed Tower Crack and having led crack climbs of similar difficulty. 
Sam approached the crack by climbing up Wiessner’s Slab for about 70 feet to the large horizontal ledge below the upper offwidth corner. He placed a large cam (size unknown) at the bottom of the corner and a number 0.3 Black Diamond Camalot in a crack in a side wall higher up. While attempting to move up the climb, he fell twice onto the small cam without injury. On his third attempt at the crux, he fell again and pulled out the 0.3, hitting a ledge and spraining his left ankle. He and his partner were able to rappel to the ground and hike out. Fortunately, his injuries were minor and he recovered in a few weeks. (Source: Sam Warren.) 
ANALYSIS The piece protecting the crux and keeping the climber from hitting the ledge had shifted and was no longer well positioned. It may have shifted from the prior falls, the climber bumping the piece as he moved past it in bulky wintertime clothing, or due to the use of a short quickdraw. Anytime you fall onto a piece, reassess its placement and ensure it is still good. Micro-cams, like the 0.3 that pulled out, have particularly small margins for error. Rope stretch may have contributed to hitting the ledge, and stretch could have been minimized by making an intermediate belay on the ledge below the crux crack. (Sources: Sam Warren and the Editors.) </t>
  </si>
  <si>
    <t xml:space="preserve">FALL AND AVALANCHE | Inexperience, Climbing Alone Lost River Range, Borah Peak </t>
  </si>
  <si>
    <t xml:space="preserve">Hao Yan, 23, had come to Idaho from the East Coast to fight forest fires, and in June he decided to attempt 12,662-foot Borah Peak. Climbing solo, he started before dawn but got lost on the approach, and by the time he reached the main difficulties on the northeast ridge it was 6 p.m. A steep rock step (complicated by mixed climbing in June) bars access to the top. The climber started up this section, using a rope and some form of self-belay, but 20 to 25 feet up, his “anchor suddenly broke from the rock” and he fell to the base of the step, then continued sliding down the north side of the mountain in an avalanche triggered by his fall. He came to a stop several hundred feet down, tangled in gear and reportedly buried up to his neck in snow. 
The climber attempted to continue down the mountain, but pain in his legs, neck, and back prevented him from moving far. He was able to get a signal on his mobile phone and called for help around 9:30 p.m. Custer County Search and Rescue decided to call for a heli- copter team from Kalispell, Montana, to expedite the search, and at around 2 a.m. rescuers spotted the climber in a snowfield below the north face. He was flown to a hospital and treated for hypo- thermia and possible spinal fractures. (Sources: East Idaho News and other published reports, online interview with the climber.) 
ANALYSIS Hao Yan reported having some mountaineering experience, including taking classes with Colorado Mountain School. This northeast ridge can be climbed at class 4 in ideal conditions and if the correct route is followed, but many climbers encounter 5th-class terrain. In June it would have significant snow or mixed climbing. Although it’s not known exactly what caused his fall, starting the crux after 6 p.m. meant he likely was fatigued and had very little time for a safe ascent and descent. Climbing alone, he was very fortunate to have a viable cell phone signal to call for help after his tumble. (Source: The Editors.) </t>
  </si>
  <si>
    <t xml:space="preserve">FALL FROM ANCHOR | Rappel Error Red River Gorge, Muir Valley, Sunnyside </t>
  </si>
  <si>
    <t>On April 27, Seamus Hehir (26) fell approximately 50 feet after incorrectly setting up a rappel to clean the route Suppress the Rage (5.12a) at Sunnyside wall. According to his belayer, Jake McCrary (32), Seamus hit a boulder at the base of the climb and continued falling down an embankment roughly 20 feet. McCrary called 911 while another member of their climbing party, a physician assistant, began first aid. Wolfe County Search and Rescue responded, and Hehir was airlifted to a Level I trauma center in Lexington. He sustained a broken back, a broken neck, and a head lacera- tion. He was not wearing a helmet. 
Due to the nature of the injuries, the climber has little memory of the accident or setting up the rappel. The climbers at the base of the route removed Hehir’s rappel 
device from his harness after he fell, and McCrary said that only one line was clipped through the tube-style device. After the incident, the rope ran from the base up through the quickdraws on the route and then down to the climber on the ground, but it was not threaded through the anchors. McCrary concluded that Hehir had only clipped his device with the side of the rope that ran from the ground through the draws, then pulled the other side through the anchors during his fall. Hehir typi- cally cleans routes by rappel and says that he regularly attaches an autoblock, but does not recall if he used an autoblock in this instance. McCrary is also unsure if he removed an autoblock following the incident. 
ANALYSIS From the accounts of the event, it seems as if only one strand of the rappel rope was threaded through the tube-style rappel device and clipped to Hehir’s harness with a locking carabiner. As noted above, he may have used an autoblock backup, but autoblocks are not effective safeguards when the two strands of rappel ropes are pulling in opposite directions, as they would when a rappeller fails to clip both strands properly. (See p.105 for a similar incident in Wyoming.) 
Hehir had over five years of outdoor climbing experience at the time of the inci- dent and usually cleans gear on rappel unless the route is very steep. His recom- mendation is to stay attentive and present, take your time, and carefully perform safety checks before rappelling. He said he was on his feet in a comfortable stance as he prepared to rappel, and thus may not have fully weighted his rappel system before unclipping his tether from the anchors. Hehir also suspects he may have been rushing through the familiar steps, as this was the last climb of the day and the group was attending a pre-wedding event later that evening. (Sources: Seamus Hehir, Jake McCrary, and Wolfe County Search and Rescue.) 
Editor’s note: In the Red River Gorge, it is generally an accepted practice to lower off anchors to clean a route</t>
  </si>
  <si>
    <t xml:space="preserve">FALL ON ROCK | Huge Loose Block Red River Gorge, Miller Fork, Camelot </t>
  </si>
  <si>
    <t xml:space="preserve">On June 10, Jason Harbin (47) and I (45) climbed the Keeper (5.9), a relatively new (2017) sport route at Camelot. We stick-clipped the high first bolt and I led the route with no issues. Jason (12 years of climbing experience) opted to clean the route on top-rope. As Jason approached the first bolt, he pulled off an approximately four- by injured. 
eight-foot block (eight to 12 inches thick). STAY OFF WET SANDSTONE 
Two reports in this edition describe climbers being injured after pulling off large sandstone flakes. In neither case was recent rain believed to be the culprit, but wet sandstone is very susceptible to breaking. In addition to potentially ruining a good climb by destroying holds, serious injury is possible from broken holds or insecure protection. 
There are many variables—relative softness of the sandstone, duration and intensity of rain or snow, sun exposure, etc.—but a good rule of thumb is to stay off any sandstone climbs in the desert Southwest for 24 to 48 hours after a steady rain or snowstorm. If in doubt, scuff the soil or sand under a climb to see if there is moisture beneath the surface; if so, the rock may also still be wet and fragile. 
When it comes to sandstone climbs, remember this: “Mud on your feet? Retreat!” 
The block released and fell so quickly that Jason held onto it, causing him to invert and dragging him down the wall. The weight of the fall pulled me toward the wall, and the block landed about six inches away from me, shattering upon impact. Two large pieces remained on our packs and shoes. Jason was left hanging upside down about 10 feet from the ground, his back covered in a bloody rock rash but with no other injuries. (Source: Patrick Miller.) 
ANALYSIS We were very lucky that everyone was able to walk away from this event. If I had not been paying attention or if Jason had decided to lead the route, the consequences could have been much worse. Since Camelot is a newer crag in Miller Fork, the route had not seen a lot of traffic. It is important for developers to identify and mitigate potential hazards as they clean and bolt their routes, keeping in mind that future climbers may apply more force on holds in varying directions. 
This was a pretty typical block/flake feature seen throughout the Red. Before Jason released the block, I had pulled, manteled, and stood on it, unaware of the hazard. As climbers, we need to be aware that routes, especially new ones, are prone to breakage, and we need to be vigilant about our safety. (Source: Patrick Miller, Lind- say Auble, and the Editors.) </t>
  </si>
  <si>
    <t xml:space="preserve">SNAKEBITE Red River Gorge, Muir Valley, Bruise Brothers </t>
  </si>
  <si>
    <t xml:space="preserve">On October 6, a 25-year-old female was climbing a route at Bruise Brothers wall in Muir Valley. Approximately 15 feet up the route, she was bitten by a copperhead snake after placing her hand within a crack. Venom was received from the bite, resulting in significant pain. The climber was assisted back to the parking area and transported via ambulance to a local hospital. 
ANALYSIS Dangerous wildlife encounters are not common in the Red River Gorge. Snakebites (primarily from the copperhead) are the most prevalent wildlife encounter that results in a visit to an emergency department. The Wolfe County Search and Rescue (SAR) team responds to only one or two snakebites per year, and most incidents are unrelated to climbing. 
Wolfe County SAR recommends that climb- ers be mindful of snakes on cool mornings in the spring and fall. Snakes are cold-blooded 
Native to the Southeast, the copperhead’s range extends north to Massachusetts and west to Texas. Centers for Disease Control 
and seek out locations to warm their bodies, taking advantage of rocky cliff lines and boul- ders that retain heat. Copperheads are not typi- cally aggressive, but will strike without warning when threatened. Climbers should avoid throwing out food scraps that draw mice and other small animals to a crag, as snakes will follow their food source. Muir Valley posts signs in areas where copperheads are known to frequent or den. 
If a climber is bitten by a venomous snake, Wolfe County SAR recommends seek- ing immediate medical attention. Stay calm and remove any tight-fitting clothing and jewelry near the bite. Irrigate the wound with clean water as soon as possible to remove any remaining venom at or near the surface of the skin. Apply a clean dress- ing and, if possible, take a photo of the snake and note coloring and pattern from a safe distance. (Do not attempt to capture or kill the snake.) Walk the injured person to a vehicle, keeping the affected limb at the level of the heart, if possible. If the skin begins to turn red and swell, take a photo or mark the outer edges with a pen and note the time. This will help medical providers better estimate the degree of enven- omation. (Source: John May, Chief, Wolfe County Search and Rescue and the Editors.) </t>
  </si>
  <si>
    <t xml:space="preserve">FALL FROM TOP OF CLIFF | Inadequate Protection Taylor’s Falls </t>
  </si>
  <si>
    <t xml:space="preserve">On July 9, a 23-year-old man with about two months of climbing experience was scout- ing for new climbs at the top of a popular crag called Taylor’s Falls, one hour north of Minneapolis–Saint Paul. The climber was not wearing a harness, helmet, or any other climbing gear when he slipped and fell about 50 feet to the rocky landing below. The fall was witnessed by some girls who were canoeing on the river nearby. Their coun- selor hiked to the injured person’s location, face down in a rocky crevice. Chisago County emergency services responded, and the person was transported via boat to an ambulance and then flown via helicopter to Regions Hospital in Saint Paul. The climber sustained fractured vertebrae, ribs, skull, and various other bones in the head and face. 
ANALYSIS Though not strictly a “climbing accident,” such falls from the tops of cliffs occur nearly every year, and unfortunately they often are fatal. Slippery grass, moss, and leaves, wet or loose rock, roots, loose soil, and snow or ice can all be slipping or tripping hazards at the tops of cliffs. Whether preparing for a rappel descent, approaching the edge of a cliff to set up a top-rope, or scouting for routes, as in this case, it’s best to err on the side of caution and create a temporary anchor to secure your approach to any cliff edge. (Sources: Andrew Rzepka and the Editors.) </t>
  </si>
  <si>
    <t xml:space="preserve">STRANDED | Knee Stuck In Wide Crack Sandstone, Robinson Park </t>
  </si>
  <si>
    <t xml:space="preserve">On August 2, a 13-year-old girl was climbing with a camp group at Robinson Park in Sandstone, about an hour and a half north of Minneapolis–Saint Paul, when she got her knee stuck in a wide crack 40 feet above the ground. Climbers in her group were able to secure her from above, but were unable to free her knee. After several attempts, they called 911 at about 3:30 p.m. Authorities from Pine County Sheriff’s Office, St. Louis County Rescue, and Isanti Fire Department responded. The girl’s knee was quite swollen by the time the rescuers arrived. They used dish soap to lubricate the area as well as a hammer and chisel and Jaws of Life to break away the rock, and eventually freed her at around 8 p.m. She sustained minor soft-tissue injuries. 
ANALYSIS While not a common occurrence, it is quite possible to get digits or limbs stuck in cracks. Here, the climbers did the right thing by securing the stuck person to the wall in order to take weight off her knee while attempting to free her. Many first-aid kits contain packets of surgical lubricant or petroleum jelly that can make it easier to free stuck limbs. Using it quickly may make a difference—the longer the body part is stuck, the more it will swell. (Sources: Sarah Koniewicz and the Editors.) </t>
  </si>
  <si>
    <t xml:space="preserve">GROUND FALL | Detached Flake Red Rock, Moderate Mecca </t>
  </si>
  <si>
    <t xml:space="preserve">At 2 p.m. on March 28, Parker Kempf (28) dislodged a large sandstone flake (approxi- mately three cubic feet in size) at the overhanging start of Is It Soup Yet (5.10b) in the Moderate Mecca area. This resulted in a ground fall of roughly six feet, with the detached flake landing on his lower legs. 
Kempf suffered an open fracture and dislocation to the left fibula, cartilage damage to the left knee, and a fractured right tibia. His partner provided immediate first aid, including applying pressure to the bleeding wound. Due to the nature of the terrain, he eventually was airlifted to a waiting ambulance to be transported to the hospital. (Source: Parker Kempf.) 
ANALYSIS There had been no rain at Red Rocks in the previous six days. Kempf had used this same flake earlier in the day to hang a quickdraw on the first bolt of the route for another climber and noted that it “flexed” and sounded “hollow” when he knocked on it, but no worse than other Red Rock jugs, in his judgment. Kemp’s fall occurred after the climber changed her mind and decided not to do the route and he repeated the first moves to attempt to remove the quickdraw. Had he used a stick-clip to remove the quickdraw, this accident would have been avoided, but The start of Is It Soup Yet (5.10b), showing the approximate dimensions of the flake that broke off. The circle above marks the first protection bolt on the route. Parker Kempf Collection 
he felt that bouldering this move was easy and safe enough. Quick first aid and evacuation prevented lasting damage to his legs. Kempf was wearing a helmet, and even with this relatively short fall distance, there was damage to multiple support ribs on the back portion of the helmet. (Sources: Parker Kempf and the Editors.) </t>
  </si>
  <si>
    <t xml:space="preserve">LEADER FALL ON ICE | Inadequate Protection, Fatigue Crawford Notch, Mt. Willard </t>
  </si>
  <si>
    <t xml:space="preserve">On February 23, a local climbing guide, age 64, took his client to Mt. Willard, a popu- lar area for moderate, multi-pitch ice climbs. The weather was warm, and by early afternoon freezing rain was falling. At around 1 p.m., the guide short-roped his client across a talus slope to the base of Left Hand Monkey Wrench (WI3). He placed a stubby screw on the climb’s initial 20-foot traverse in order to protect his client and then placed one 13cm screw about halfway up the pitch. He headed into the narrow choke at the top of the climb, where he considered placing a third screw to protect the exit but did not do so. As he topped out the climb, his tool popped and he fell: first 20 feet onto a bench below the choke, and then an additional 20 feet. The upper 13cm screw and the belayer held his fall. The impact fractured the climber’s right femur just below the hip and broke his right elbow in three places. 
The guide instructed his client to tie a catastrophe knot in the belay rope to prevent him from falling further. She then ascended to his position using his weight as a counterbalance. He had come to rest in a nook in the ice, and the pair was able to work the injured guide into his emergency tarp to guard against hypothermia. They called his guiding service, and members of Mountain Rescue Service (MRS) and other guides who were on adjacent climbs rushed over to help. MRS was able to build 
an anchor to transfer the injured guide into a litter and then lower him through the talus and down the remaining 400 feet of steep approach gully. From there he was carried to the road, arriving around 7:30 p.m. 
ANALYSIS The length and severity of the guide’s fall can be attributed to not placing a screw before the final section of climbing on the pitch. The climber was more than qualified for the difficulty of the terrain and moving quickly because he was guiding. He attributes the fall to late-season tiredness and not judging his own physical state properly before heading out. These factors are common in accidents involving guides, who will often climb quickly and without adequate protection on easy, familiar terrain. Such accidents often occur late in the day when guides are mentally exhausted. 
Though the Mt. Willard area is more or less a roadside crag, the steepness of the approach and its positioning—at the apex of windy Crawford Notch—means that carrying a light emergency shelter (such as the guide’s tarp) is prudent. Climbers in mountainous terrain also should carry a communication device that will allow them to call for help when cell phone service is nonexistent. (Source: Michael Wejchert, Mountain Rescue Service.) </t>
  </si>
  <si>
    <t xml:space="preserve">LONG FALL ON SNOW | Unable to Self-Arrest Mt. Washington, Tuckerman Ravine </t>
  </si>
  <si>
    <t xml:space="preserve">At about 1 p.m. on February 24, a climber took a long sliding fall while ascending near the top of Right Gully in Tuckerman Ravine. The subject slipped on very hard, icy snow and was unable to self-arrest with an ice axe. The resulting high-speed slide was halted below the gully by exposed bushes and rocks. The fall totaled approxi- mately 300 vertical feet. 
With the help of a climbing partner, the subject was able to walk down to Hermit Lake, from which U.S. Forest Service Snow Rangers transported the subject via snowmobile to Pinkham Notch. The primary injury was presumed to be bruised or fractured ribs. 
ANALYSIS The subject and witnesses to this accident unanimously were surprised the outcome was not more serious. The subject was indeed lucky to slide into a generally bushy area as opposed to the many nearby rocks that would have likely resulted in greater injuries. Further, the subject was not wearing a helmet and was very fortunate to avoid hitting the head. The party had climbed Right Gully several times before, and other than the lack of helmets they were properly equipped with mountaineering boots, crampons, and ice axes. 
While firm conditions can inspire confidence for climbers traveling uphill with crampons, it can be incredibly difficult to arrest a fall once sliding with any amount of speed, even with skilled use of an ice axe. It is better to prevent falls in the first place with solid snow climbing skills and careful movement. When unexpected conditions are encountered, it may be preferable to downclimb and retreat before climbing into a more precarious situation. (Source: Mount Washington Avalanche Center.) </t>
  </si>
  <si>
    <t xml:space="preserve">SLIDING FALL ON SKIS | Failure to Self-Arrest Mt. Washington, Hillman’s Highway </t>
  </si>
  <si>
    <t xml:space="preserve">On February 25, after climbing two-thirds of the way up Hillman’s Highway and not finding a ton of good snow, our group transitioned for an icy ski descent. There was a small ribbon of wind slab on the skiers’ right side of the slide. My two partners sideslipped the ice to a good point of safety. I tried the wind slab, but after a few untrustworthy turns, I bailed for the more predictable icy surface. However, on my second turn, I went down and started to slide. 
I have practiced self-arresting on snow with a Whippet [self-arrest pole grip] and skis on, but not on ice. I tried to self-arrest with no luck. I slid for about 200 feet before managing to slow myself down in some soft snow piled on top of a rock. Unfor- tunately, as I came to a stop, I fell off the side of the rock, landing on my shoulder and dislocating it. My partners and I tried to reset the joint with no luck. We slung and secured my arm, I transitioned to crampons, and we self-rescued down to Pinkham Notch. (Source: Anonymous report to Mount Washington Avalanche Center.) 
ANALYSIS Once momentum is gained from an unchecked fall, it is doubtful that self-arrest ski poles or even a well-deployed ice axe would work on an icy and steep surface like the one encountered in this report. Skis also complicate self-arrest, because they may hinder a person from rolling into the best position. Downclimbing, rappelling, or sideslipping icy sections will be more secure than attempting to turn. (Sources: Mount Washington Avalanche Center and the Editors.) </t>
  </si>
  <si>
    <t xml:space="preserve">MANY AVALANCHES Mt. Washington, Tuckerman Ravine </t>
  </si>
  <si>
    <t xml:space="preserve">On April 7, seven avalanches occurred in Tuckerman Ravine. All were human triggered. At least five people were caught in one of the avalanches. 
In the week leading up to April 7, there were two rain events. The first was March 29–30, delivering 0.75 inch of rain, followed by 0.32 inch of rain on April 4. Both of these were followed by hard freezes. On Friday, April 6, light snow showers began just after noon and continued through sunrise the following day. Hermit Lake recorded 16cm (6.3”) of snow, while between 7 and 8 inches was estimated at the summit. When snowfall began on Friday, wind at the summit was around 30 mph from the south. Overnight, wind direction shifted to the west and speeds increased to 60–70 mph. The weather on Saturday was clearing skies, winds diminishing to around 40 mph from the west, and temperatures in the single digits on the summit and reaching into the 20s (F) at Hermit Lake. This weather pattern built a robust melt-freeze crust, over which touchy wind slab was built from the new snow. 
During the morning of April 7, three avalanches were intentionally triggered by skiers. All three were ski cuts, two occurring in Lobster Claw and one on the rollover of the Little Headwall. Slab depths were up to 14 inches, and all slides occurred on a layer of softer snow immediately above the melt-freeze crust. 
Other avalanches occurred in Left Gully and Chute, both of which were triggered unintentionally. We believe that no one was caught or carried by either avalanche. 
Two avalanches in Hillman’s Highway this day involved a number of people being caught and carried. At approximately 2 p.m., at least 40 people were climbing and skiing in Hillman’s. An individual climbing uphill from the right fork into the left fork triggered the initial avalanche. This person was not carried in the slide. The crown was approximately 300 feet below the top of Hillman’s, and the slide ran two-thirds of the way down. At least five people were caught and carried. USFS snow rangers responded to the incident and identified one injured skier who was transported to Pinkham Notch with a back injury that was not life-threatening. Another individual sustained a minor injury to the hand. 
Fracture line of a slab avalanche in Hillman’s Highway that caught at least five people. Kurt Schleicher  
The second avalanche was triggered around 2:30 p.m., within minutes of the initial snow ranger team arriving on scene. The consensus of bystanders is that this second avalanche was triggered by the same individual who triggered the first, after topping out on the ridge and beginning to ski the hang-fire slab above the initial crown. This second avalanche was smaller and luckily did not capture any people. 
ANALYSIS Many opportunities for learning are presented by this day, which fortunately did not involve more serious injuries. First, it’s an excellent reminder that avalanche conditions can develop on Mt. Washington during the normally stable spring months, which bring crowds of backcountry skiers to Tuckerman Ravine. On days with conditions like those on April 7, anyone venturing into avalanche terrain should bring a beacon, shovel, probe, and the knowledge to use them effectively. 
A cardinal rule for traveling in avalanche terrain is to move one at a time through areas exposed to avalanche danger. Despite the often-heard phrase “It’s just Hillman’s,” all of Hillman’s Highway is avalanche terrain. On top of that, it’s particularly confined. Had only one person at a time been exposed in Hillman’s on April 7, it’s likely that nobody would have been injured. On a slope as large as Hillman’s, a number of people can travel on the slope before someone finds the specific location that will trigger an avalanche. In other words, tracks on a slope do not mean it’s safe to ski or climb. 
Finally, we should touch on ski cutting. The process of intentionally skiing a specific part of a slope likely to trigger an avalanche, with speed, from one safe zone to another, is an advanced practice and is only appropriate under certain conditions. It is only wise when you possess a high degree of certainty about what the ski cut will produce and the consequences if you’re wrong. In particular, ski cutting is inap- propriate when an avalanche may initiate above you. On April 7, the individual ski cutting on Lobster Claw and Little Headwall was a professional skier who had high certainty both in terms of anticipated result and the consequences for being wrong, and avalanches above were nearly impossible. Further, other people were not in the potential avalanche run-out zones. (Source: Mount Washington Avalanche Center.) </t>
  </si>
  <si>
    <t xml:space="preserve">ROCKFALL ON RAPPEL | Darkness, Haste Organ Mountains, Pyramid of the South Rabbit Ear </t>
  </si>
  <si>
    <t xml:space="preserve">Rappelling the second pitch of the route King Slut (5.11) in the Organ Mountains is an absolute nightmare. In November, I (male, 34) was rappelling on a single 70-meter, 7.8mm half rope with a second rope on my back. Before I began navigating down a 100-foot vertical cactus garden, I tied an autoblock and knots in the end of my rope, because objective hazards were apparent and abundant. With the sun setting, I was trying to move fast and link rappels, skipping the anchor atop the first pitch, but as I rappelled over an overhang, I realized the rope ends were dangling 10 feet above the ledge where the climb had begun. This ledge sits above a 150-foot approach slab, so I couldn’t risk downclimbing the remaining 10 feet to the ledge—a fall would likely be fatal. 
I decided to ascend the ropes by simply pulling up on the rope strands and pull- ing the slack through my ATC. After one such attempt, the rotten lip of the over- hang, over which the ropes were running, broke off and hit my left hand (my brake hand). I estimate the rotten mass of granite that crashed against me weighed 50 to 60 pounds, falling about five feet before hitting me. I immediately realized that my thumb was shattered, but I wasn’t sure if other bones were broken. I never lost control of the ropes with my brake hand. If I had, the autoblock should have prevented a fatal ground fall. 
With blood pouring out of my smashed thumb, and the autoblock already tied, I quickly set a cam in an adjacent rotten crack, clipped into it, set a fist jam with my non-broken hand, got my feet on a positive stance, and removed the ropes from my ATC. I yelled up to my partner, Dan Carter (male, 36), that I had shattered my thumb and could not make it to the ledge. He quickly rappelled down to the anchor I had skipped, threaded the ropes, and rappelled past me to the ledge. I put myself back on rappel and descended to the base of the climb. Ultimately, we were able to self-rescue, and I drove myself to an emergency room in Las Cruces. 
ANALYSIS There were a few factors that contributed to this accident. 
The Rabbit Ears formation in the Organ Mountains, showing the approximate location of an unusual rappelling accident 
The most significant element was that it was getting dark, in November. Brandon Gottung Collection 
which made it difficult to assess the rock quality at the lip of the overhang. The pending darkness also motivated me to move faster than would be prudent in such conditions. Since I was so close to the bottom of the climb, I didn’t take the time to pull out my headlamp. The second contributing factor was my increasing frustration with the horrible rappels, due to the cactus, scrub oak, and loose rock. 
Luckily, I did tie an autoblock for this rappel. Even though I never let go of the ropes after I got hit, the autoblock allowed me to quickly find a stance and set an intermediate anchor. Ultimately, there is no valid reason not to tie an autoblock. (Source: Brandon Gottung.) 
Editor’s note: The old saying “slow is smooth, smooth is fast” applies here. Frustration with the conditions led to haste, which led to the decisions to link two rappels and to forego a headlamp. </t>
  </si>
  <si>
    <t xml:space="preserve">LEADER FALL ON ICE | Inadequate protection, Poor Position Adirondacks, Pitchoff Mountain, North Face </t>
  </si>
  <si>
    <t xml:space="preserve">On December 27, at approximately 9 a.m., my brother Don Heinz (51) and I (46) were climbing Arm and Hammer (WI3+) with two friends. It was a cold day (10° F), but there had been a recent stretch of warm weather and rain. We’d talked about canceling the trip, given the recent weather, but decided to climb anyway. 
Don led the climb and headed up a 70-foot section of 50° ice to the crux, a 15-foot vertical section. He placed several screws on the low-angle start and placed another at the base of the crux before continuing up toward what he thought was solid ice. The ice sounded hollow, so he continued to climb, looking for better ice and planning to rest in a large slot at the top of the crux section. This slot was eight to ten feet tall and had been melted by rainwater. I had noted to myself that the ice looked bad in that spot but didn’t mention it to my brother. 
My belay was in a blind spot, so I couldn’t see him climb into that area, but as he entered the V-shaped slot, he found more bad ice and continued up and left without placing another screw. Near the top of the vertical stretch, Don’s left axe blew from the ice. He fell and hit the low-angle section of ice below, then continued to slide before coming to a stop hanging upside down from a screw. 
No one saw him land, but his injuries suggest he impacted the ice on his left hip and back, then hit his head. He was unresponsive despite my screams from the belay. He regained consciousness after five minutes but was initially only able to make guttural noises, and I worried that he might be choking on blood. An AMGA- certified rock guide who was descending the neighboring route at the time of the accident traversed over to our route to help Don off the wall. At this point, Don was conscious but visibly confused and unstable. I lowered Don to the ground as the guide descended with him. 
At the base, Don could not remember anything. He complained of pain in his left hip/back and his right shoulder. He had a puncture wound in his left side caused by 
an ice screw racked on his harness. We sheltered him with our puffy jackets, placed a backpack underneath him, and wrapped him in an emergency blanket provided by the guide. A member of our party called 911 and contacted the Adirondacks forest rangers. They arrived within 90 minutes of the fall, packaged Don in a litter, and lowered him down the steep hill to a point where he could be transferred to an ambulance. A helicopter then transported him to a trauma unit in Albany. His most serious injuries included a puncture wound and chip in his left hip where the tooth of the screw penetrated to the bone, three vertebrae fractures, three broken ribs on the right side, and a fracture of his right scapula. His memory returned in 24 hours, and he remained in the hospital for two days. 
ANALYSIS Between the recent weather and the obvious signs of melting, there were reasons to be concerned about the condition of the ice. A quick conversation regarding the poor ice in the slot might have alerted Don to stay away from it. A belay that provided line-of-sight to Don as he climbed also could have prevented the accident, as I would have had the opportunity to warn Don about the ice in that area. 
As Don climbed the crux, he passed opportunities to place higher protection in the vertical ice section. A screw there may have prevented him from hitting the low-angle ice below the crux. Given the condition of the ice, Don should have downclimbed instead of continuing to run it out above a ledge. Don’s recollection is that the last screw was eight to ten feet below him and several feet to the left when he fell, which would have resulted in a long fall even with a tight belay. After the accident, we were slow to call 911, as we were somewhat in shock. 
Despite the accident, there was a lot we did right. Don’s helmet clearly saved him from a very serious head injury, and the highest screw he placed saved him from a much more severe fall. Once Don was on the ground, our efforts to keep him warm were successful and prevented the situation from deteriorating further, given the cold weather. We were very fortunate to have the immediate assistance of a guide and the rangers. (Source: Joe Heinz.) </t>
  </si>
  <si>
    <t xml:space="preserve">NEAR MISS | Unclipped from Anchor Shawangunks, Trapps </t>
  </si>
  <si>
    <t xml:space="preserve">On October 10, three climbers finished the second (last) pitch of Baby (5.6). The leader (male, 31) was using a half-rope system, with each follower tied to an end of each half rope. The leader arrived at the bolted rappel station, clove-hitched himself to the ring anchors using the half ropes and two carabiners, and built a master point by tying an overhand onto the two strands of rope. This was different from his normal routine, which used a cordelette for a belay anchor while securing himself using a personal anchor system. 
Once the rest of the party arrived, they clipped themselves to the anchor with their personal tethers. As the leader began dismantling the anchor to set up the rappel, he suddenly realized he was unattached to the anchor in any way. Luckily, the team was standing on a small ledge, so the issue was corrected and the party descended safely. (Source: Anonymous report from the leader.) 
ANALYSIS The leader’s analysis of the incident: “This happened because I deviated from my usual pattern of climbing and untied out of habit... not noticing that the rope was acting as my personal anchor.” Another member of the party noted that, for himself, “even when he builds the master point with the rope, he prefers to not anchor himself with the rope, because making sure you don’t unanchor yourself is one more thing to worry about when you’re setting up rappels and lowers.” Good habits are important, and it can be helpful to rely on the same proven and well-understood anchoring system. However, climbers confront a host of variables—available tools, weather, rock quality, other climbers—and safety is best served with a flexible set of methods that may be effective across a broad spectrum of scenarios. Whatever anchoring method is chosen, it’s important to follow a generalized set of safety checks. As the leader noted, “I learned from this to take an extra moment to check myself when deviating from my usual patterns, and also to make an extra check whenever untying.” (Sources: Anonymous report and the Editors.) </t>
  </si>
  <si>
    <t>SHAWANGUNKS ANNUAL SUMMARY Mohonk Preserve #1 Top-rope set with Inadequate Equipment</t>
  </si>
  <si>
    <t xml:space="preserve">Two climbers were injured when a top-rope anchor system failed on Herdy Gerdy (5.6) in the Trapps. One of the climbers fell around 20 feet to the ground, landing on another person sitting at the base. The climber suffered fractured vertebrae, and both suffered additional minor injuries. Upon inspection, Mohonk Preserve rangers found that the climber had set up the top-rope using hardware store webbing for the anchor system and clothesline as the belay rope. </t>
  </si>
  <si>
    <t>SHAWANGUNKS ANNUAL SUMMARY Mohonk Preserve #2: Protection Pulled, Brain Injury</t>
  </si>
  <si>
    <t xml:space="preserve">While attempting to lead Nice 5.9 in the Trapps, a climber fell and suffered a traumatic brain injury. The climber had only placed two pieces of protection during the climb, the first about ten feet off the ground and the second at roughly 25 feet. The climber fell at the crux, and the higher piece failed to hold, resulting in an uncon- trolled fall to the ground. The climber was wearing a hard-shell helmet. </t>
  </si>
  <si>
    <t>SHAWANGUNKS ANNUAL SUMMARY Mohonk Preserve #3: Fall while preparing anchor</t>
  </si>
  <si>
    <t xml:space="preserve">A climber died after suffering multiple systems trauma in an uncontrolled fall of approximately 80 feet from Grand Traverse Ledge. The climber and their partner had just completed the first pitch of Arrow (5.8) in the Trapps and swapped gear on the GT Ledge. A decision was made to build a new anchor below the second pitch, which required a short walk across the ledge. Still tied in but not belayed, the climber lost their footing and fell off the ledge. The partner attempted to arrest the fall by grabbing the rope and sustained third-degree burns to the hands in the attempt. </t>
  </si>
  <si>
    <t>SHAWANGUNKS ANNUAL SUMMARY Mohonk Preserve #4:  Fatal free solo</t>
  </si>
  <si>
    <t xml:space="preserve">Another fatal fall took place in the High Exposure area of the Trapps. The fall was not witnessed by climbers, so the exact climb being attempted and the cause are unknown. Inspection by Mohonk Preserve rangers found the climber wearing a harness with an ATC attached, along with a rope coiled and tied to the back. This suggests the climber intended to use the rappel stations nearby for descent upon completing a route. The absence of any additional gear suggested the climber had been free soloing. </t>
  </si>
  <si>
    <t>SHAWANGUNKS ANNUAL SUMMARY Mohonk Preserve #5: Top-rope Belayed Lowering Error</t>
  </si>
  <si>
    <t xml:space="preserve">In the Peters Kill area, a climber suffered a traumatic open fracture of the right ankle when an accident occurred during a top-rope lower. The climber had completed a 5.6 route on the Bunk Bed Wall and asked the belayer to lower him. The belayer fed rope out before ensuring the climber’s weight was on the system. Upon leaning back, the climber fell about 15 feet before the belay held, resulting in an impact with a ledge. Once on scene, Mohonk Preserve rangers found the climber sitting on a small ledge about 40 feet up, still tied into the top-rope system. The belayer had disconnected the belay in an attempt to scramble up the cliff to provide aid. Rangers secured the patient to an anchor system, provided care, and executed a high-angle rescue. </t>
  </si>
  <si>
    <t>SHAWANGUNKS ANNUAL SUMMARY Mohonk Preserve #6: TBI after fall on Third Pitch of Anguish</t>
  </si>
  <si>
    <t xml:space="preserve">A climber suffered a traumatic brain injury after a fall on Anguish (5.8) in the Trapps. Starting the third pitch, the climber fell approximately 20 feet before the belay caught and swung the climber into the cliff face. The climber was unresponsive while hanging below the belayer. The partner tied off the system and contacted emergency services. Once on the scene, rangers found the patient had regained consciousness but was unable to communicate. Rangers hauled the patient to Grand Traverse Ledge and then moved a short distance to the anchors on Three Pines (5.3) for lowering. The climber’s foam helmet had broken in several places in the fall. </t>
  </si>
  <si>
    <t>SHAWANGUNKS ANNUAL SUMMARY Mohonk Preserve #7: Run out fall leads to pendulum</t>
  </si>
  <si>
    <t xml:space="preserve">While leading the second pitch of Modern Times (5.8+) in the Trapps, a climber suffered injuries to the rib cage during a fall. The climber was approximately 20 feet diagonally up from the last piece of protection, resulting in a large pendulum swing into the cliff. Rangers stabilized the climber’s injuries and lowered them from Grand Traverse Ledge to the ground. </t>
  </si>
  <si>
    <t xml:space="preserve">GROUND FALL | Inexperience, Inadequate Belay Pilot Mountain State Park, The Parking Lot </t>
  </si>
  <si>
    <t xml:space="preserve">Late in the afternoon on May 9, Dylan Pappas (21) fell to the ground while climbing Chicken Bone (5.8), a ten-bolt sport route. A member of his climbing party had led the climb before him and left the draws in place. The third bolt was clipped with a shortened sling (an “alpine draw”), with which Dylan had no experience. A witness stated that while attempting to clip this draw, about 25 feet up, it appeared Dylan was “fiddling with his sling and carabiner.” He accidentally removed the lower carabiner from the sling and then, when he attempted to reclip it, he did so incorrectly. When Dylan weighted the rope, the lower carabiner pulled free from the sling. 
Dylan yelled “falling” and his belayer, Alex, initially was unsuccessful at arresting the fall, as he did not have control of the brake strand in his tube-style belay device. The belayer finally gained control, but Dylan impacted the ground in a partially seated position before hitting his head on the ground and losing consciousness. Dylan was wearing a helmet. After a night in the hospital for monitoring, he was released the next day with a bruised tailbone. (Sources: Pilot Mountain State Park rangers and Doug Lutz, Fox Mountain Guides.) 
ANALYSIS When used properly, extendable slings can reduce rope drag and minimize the chance of traditional protection pieces pulling out. In this case, the sling was configured properly but used incorrectly by Dylan. Additionally, the belay was inadequate. Had the belayer been paying closer attention, he may have had time to lock off the brake strand before the climber hit the ground. (Source: Aram Attarian.) </t>
  </si>
  <si>
    <t xml:space="preserve">FALL ON ROCK | Inexperience, No Helmet Pilot Mountain State Park, Black Rain Wall </t>
  </si>
  <si>
    <t xml:space="preserve">On November 1 at approximately 2 p.m., my partner and I were climbing in the Little Amphitheater when two climbers came around the trail in a hurry and obvious state of distress. Climber 1 (male, early 20s) was shirtless with his hands on his head and blood streaming down his head and face. There were numerous abrasions on his torso. I immediately lowered my climbing partner to the ground, and a nearby pair of climbers came over to assist. One of them was a doctor. I retrieved my first-aid kit from my pack and the doctor donned gloves and attended to Climber 1’s head injury. He had a severe laceration on his scalp but seemed alert and responsive. Very eager to get to the hospital, Climber 1 and Climber 2, his belayer (male, early 20s), were still wearing climbing shoes and had left all of their gear behind. My partner and I retrieved their walking shoes and offered to collect their gear while they went to the hospital. The two had been attempting Black Rain, a 5.9 sport route. Earlier in the day, we had climbed the same route, which has six bolts and a large intermediate ledge. Many of the routes that day were wet from recent rains and mist. While we were able to send the route, we struggled to find good stances on the slippery rock, and my hand popped off several times, resulting in moderate lead falls.     Photo Caption:  A climber below Chicken Bone at Pilot Mountain, showing the bolt where another climber incorrectly clipped a quickdraw and fell to the ground. Pilot Mountain State Park 
ANALYSIS Based on what we saw when we retrieved their gear, Climber 1’s fall occurred above the ledge while attempting to clip the fourth bolt. Based on his description, he fell while clipping, landed on the ledge and struck his head (he was not wearing a helmet), then fell off the ledge. While cleaning their gear we noticed that several of the quickdraws were not clipped in the safest manner, including one that was back clipped. Overall, we got the sense that these two climbers were inexperienced and did not understand the risks inherent in climbing. Weather and conditions can greatly increase the difficulty of climbs and should always be considered in route choice. (Source: Alexander “Sasha” Timkovich.) </t>
  </si>
  <si>
    <t xml:space="preserve">FALL ON ROCK | Protection Pulled, Impact on Ledge Pisgah National Forest, Looking Glass Rock </t>
  </si>
  <si>
    <t xml:space="preserve">Andrew Gatlin (24) and I, Peter Magnin (24), hiked in to climb at the North Side of Looking Glass Rock during the morning of September 21. We decided to attempt Invisible Airwaves. I started leading and was a majority of the way up the 80-foot first pitch (5.10c) when my foot slipped and I fell approximately 12 to 15 feet. During the fall, my right foot impacted a small ledge about three to five feet below me, and two small cams (a yellow 0.8 Totem and a 0.4 Black Diamond X4) in shallow placements above the ledge blew, causing me to fall an additional ten feet. My right ankle began to swell immediately, and I was lowered to the ground. I’m a Wilderness EMT, and with my training and Andrew’s help, I was able to splint the ankle. It took us about 1.5 hours to hike out. I went to the hospital where an X-ray revealed no fractures. 
ANALYSIS I should have looked for better gear placements. I had placed four pieces in the first 30 feet, got to a small traverse, and then placed two additional cams (1 and 0.75 Black Diamond), both of which were super-secure in a nice crack directly underneath the cams that blew. Careful placement of gear (especially small cams) along with doubling up pieces when placements are not ideal can help prevent dangerous falls. (Source: Peter Magnin and the Editors.) </t>
  </si>
  <si>
    <t xml:space="preserve">GROUND FALL | Inadequate Protection Hanging Rock State Park, Moore’s Wall </t>
  </si>
  <si>
    <t xml:space="preserve">Late in the afternoon on October 13, JLC (22) fell approximately 30 feet while leading the traditional route Breaking Rocks Is Hard to Do (5.9). JLC stated that he had been climbing for several years and had led the route before. He was 15 feet above his second piece of protection and getting ready to place a third when he “lost his grip” and fell. This resulted in a ground fall, with JLC landing on his back and fracturing three ribs. He was wearing a helmet. Local rescue squads were staged in the park for a scheduled trail race and were able to quickly assess his injuries and evacuate him. (Source: Hanging Rock State Park rangers.) 
ANALYSIS The opening moves of this route are strenuous but can be protected well. Placing additional gear while close to the ground or above ledges is advisable. By wearing a helmet, the climber likely prevented a more serious injury. (Source: Aram Attarian.) </t>
  </si>
  <si>
    <t xml:space="preserve">FALL ON ROCK | Inexperience, Inadequate Protection Linville Gorge Wilderness, The Daddy </t>
  </si>
  <si>
    <t xml:space="preserve">On Saturday, October 27, a trio of climbers (James, Markus, and Jason), all from the Atlanta area, arrived at the base of the Daddy (5.6), located in the Amphitheater. Jason (46) was a relatively new trad climber being mentored by James, who was the most experienced of the three. Jason had experience in climbing gyms. 
Jason stated, “I took the lead on the first pitch, since it appeared to be an easy climb. We weren’t planning to return to the base of Daddy, so we were carrying every- thing up with us. In hindsight, I was carrying a lot more weight than I was accustomed to, and it likely threw off my balance. 
“I tied in and started to climb, with Markus belaying. Approximately 10 feet up, I started to look for somewhere to set my first pro. I saw a really good spot that required just one more move. As I moved upward, my right foot slipped. Next thing I knew, I was falling. Markus was spotting me—I never put in my first piece, so I was never actu- ally on belay—and he caught me as best he could and sat me down on the ground. He and James quickly looked me over, but I knew things weren’t good when I saw bone.” 
Landing on uneven ground caused Jason’s foot to roll, resulting in an open fracture of the lower leg. The group attempted unsuccessfully to use a cell phone to call 911, and then James was able to make contact with hikers on the ridge above who called for medical assistance. Because of his injury and location, a helicopter rescue was required. Jason was managed for 4.5 hours and had to be moved 300 meters down- hill to a better pickoff point. However, rescuers noted that if the helicopter had not been used, the evacuation would have required an estimated 14 hours. 
ANALYSIS Jason noted: “Next time I’ll place protection earlier, especially when the ground below the climb is as uneven as it is at the base of the Daddy. Also, we’ll never overload the lead climber with gear. The followers can carry the leader’s extra gear. (Sources: Jason Januzelli and James Robinson and Adrian Hurst of Burke County Rescue.) </t>
  </si>
  <si>
    <t xml:space="preserve">FATAL FALL | Failure to Self-Arrest, Inadequate Equipment Mt. Hood, South Side </t>
  </si>
  <si>
    <t xml:space="preserve">On February 13, Miha Sumi, 35, lost his footing near the summit of Mt. Hood while descending a south side route, resulting in a 700-foot fall. He was equipped for a snowboard descent (soft boots and self-arresting ski poles), resulting in his inability to self-arrest. The climber had an ice axe on his backpack and wore strap-on crampons on his boots in difficult surface conditions (hard snow and ice). Fellow climbers who went to Sumi’s aid were threatened by falling ice and rocks as the day warmed. A Port- land Mountain Rescue (PMR) team responded but was unable to revive the climber. 
ANALYSIS For hard snow or ice, proper footwear (rigid mountaineering boots with steel cram- pons) is needed for kicking steps and effectively using crampons. An ice axe is a better choice than self-arresting ski poles in such conditions. When self-arrest is doubtful, a rope and running protection should be used to safeguard against a fall. (Source: Jeff Scheetz, Portland Mountain Rescue.) </t>
  </si>
  <si>
    <t xml:space="preserve">SKI MOUNTAINEERING FALL | Failure to Assess Conditions Mt. Hood, South Side </t>
  </si>
  <si>
    <t xml:space="preserve">At approximately 10 a.m. on May 26, an experienced skier (male, 35), attempted a ski descent of the Mazama Chute on the upper south slopes of Mt. Hood after reaching the summit. Following many days of warm conditions, the night of May 25 had been colder, with temperatures below freezing on the upper mountain. The snow surface was hard frozen corn—very firm and difficult to ski. According to witnesses, after two or three turns the subject fell and lost both skis. He tumbled about 400 feet, the full distance from Mazama Chute to Hot Rocks. 
Hot Rocks was still partially covered with snow, and the upper transition from snow to rock consisted of multiple transverse crevasses. The subject flew across the first large crevasse, then fell vertically 20 feet off an ice edge, coming to rest in a trough on a snow shelf. He experienced extensive injuries from the fall and narrowly missed sliding off the shelf to the rocks below. His final location was precarious, with precipitous drop-offs just three feet from his landing point. His skis were lost in a crevasse. Other climbers who witnessed the fall called 911. A team of four rescuers from Portland Mountain Rescue (PMR) was on the mountain that morning, and they reached the subject around 11 a.m. By that time, others climbers were assisting the injured climber, including an internal medicine resident from a local hospital. 
The climber’s location at the edge of an ice cliff above an active fumarole complicated evacuation and required more rigging and rescue personnel than the initial four rescuers could provide. While waiting for a larger team to arrive, the PMR team set anchors above and rigged a rope system that could be used to pendulum a litter and attendants across steep snow immediately above the ice cliff. 
Attempts to recover the patient with a helicopter from an Oregon Army National Guard unit were thwarted by wind and turbulence. Instead, the patient was evacu- ated by penduluming the litter across a snow slope to the Hogsback. From there, rescuers lowered the litter some 1,500 feet to where it could be managed by unas- sisted litter attendants. The injured climber was transferred to a snow cat at the top of the Palmer lift at approximately 7 p.m. and then transported to Timberline Lodge, where he was loaded into a helicopter for transport to Portland. 
ANALYSIS Skiing off Mt Hood’s summit is a common objective for expert skiers. However, condi- tions on the upper crater are often not appropriate, safe, or fun for a ski descent. On this day, the subject and his companion climbed to the summit and waited for the snow to soften. Unfortunately, they judged the snow condition in the couloir based on the exposed snow on top, which was not representative of the snow in the shaded chutes through the crater wall. Rather than confirming the snow had softened in the chute, the subject dropped in from above, only to find he could not hold an edge. He was unable to arrest the resulting fall. (Sources: Mark Morford, Portland Mountain Rescue; rescuer observations; and the injured skier.) </t>
  </si>
  <si>
    <t xml:space="preserve">FALL ON SNOW | Inexperience, Inadequate Equipment Mt. Hood, South Side </t>
  </si>
  <si>
    <t xml:space="preserve">On May 28 a roped party of three climbers was descending the Pearly Gates at approximately 8:30 a.m. when one climber fell, pulling the others into an uncontrolled fall. No anchors or running protection were being used at the time of the fall. 
The top climber (male, 50), who was the leader of the party, had wrapped excess rope around his body in a Kiwi coil configuration but had failed to tie off the working end of the rope at his harness. During the fall, the leader became wedged in a crevasse (southeast of the berg- schrund) creating a virtual “dead man” anchor for the rope team. Had the leader not become snagged in the crevasse, the entire rope team would have fallen another 400 to 500 feet down the mountain.  
After the fall was arrested, the leader was wedged in the upper crevasse, complaining of pain and unable to extract himself. Climber 2 (female, 48) lost a boot and crampon but reported that she was okay (she was later found to have a clavicle fracture), and Climber 3 (female, 48) was caught on the lip of a lower crevasse with an apparent head injury. All three came to a stop on a 50° slope and were unable to move. 
Position of three climbers after a fall in the Pearly Gates area. All three had to be rescued, and one required a helicopter evacuation. Portland Mountain Rescue 
A Portland Mountain Rescue (PMR) rescuer who had just begun descending the mountain was able to respond immediately, initiating a call for additional resources and coordinating a response with two mountain guides who volunteered to assist. Communication with the fallen climbers was difficult, as only two of the three climb- ers spoke any English and this was minimal. 
One guide worked to secure the team’s rope with a solid anchor to support the other climbers, extract the leader from the crevasse, and assess and treat his injuries. The second guide assisted climber 2, who did not feel confident unclipping from the rope system. Her missing boot and crampon were recovered by other climbers and returned to her. The PMR rescue leader attended to Climber 3, who was disoriented with a possible head injury. When assessing Climber 3, the rescuer identified that she was clipped into the rope with a non-locking carabiner and her harness was improp- erly buckled. Had the carabiner or harness failed, this climber could have fallen an additional 400 feet or more. 
Rockfall and falling ice were assessed to be an immediate threat to life, thus the patients had to be moved out of the hazard zone as safely and expeditiously as possi- ble. Climber 2 was lowered first. A solid anchor was rigged above her and offset from the edge of the crevasse below her, allowing the patient to be pendulumed around the crevasse and then lowered down the headwall and out of danger. Climber 3 was lowered on the same system as Climber 2. The PMR rescue leader then returned to the apex of the Hogsback and found the assisting mountain guide attempting to lower Climber 1 down the Hogsback. This climber did not speak any English but was clearly very cold and in great pain from apparent back and shoulder injuries. Climber 1 was lowered another 25 to 50 feet to remove him from the highest risk of falling objects. At that point, a shelf was cut into the slope to stabilize the patient. 
Due to the severity of Climber 1’s injuries, an Army Medevac Blackhawk helicop- ter was requested to hoist him from the scene. He was flown from the Hogsback to a nearby hospital for treatment. Climbers 2 and 3 descended the mountain with rescu- ers. The assistance of the two mountain guides, as well as many other climbers who donated personal climbing gear and clothing, made a big difference in the rescue. All should be commended for their time and generosity. 
ANALYSIS These climbers clearly lacked the expertise and experience for this route. In addition to the unsafe use of a rope and harness described above, witnesses reported that their technique while descending was poor. The climbers did not carry adequate gear to stabilize and protect each other from the elements if an accident occurred, requiring other climbers to donate clothing and gear to support them during the rescue. One climber had medical conditions requiring them to take prescription medications, which they had reportedly not taken within the last 24 hours. They were uncertain of the name of the medication or dose, further complicating the rescue. 
The lack of English made it challenging for rescuers to assess and coordinate the rescue. PMR asked the sheriff to find a translator, and they located a tourist at Timber- line Lodge who had a relative in New York who was able to assist. A teleconference using speakerphone was then used to interview the patient. This revealed important medical information, making the effort to locate a translator well worthwhile. </t>
  </si>
  <si>
    <t>1014t</t>
  </si>
  <si>
    <t>Fall on Snow — Faulty Use of Crampons — Washington, North Cascades National Park, Mount Shuksan</t>
  </si>
  <si>
    <t>Washington, North Cascades National Park, Mount Shuksan
On September 19, a group of six Seattle Mountaineers were descending the “Winnie’s Slide” section of the Fisher Chimney route on Mount Shuksan when one member fell and arrested within ten feet. However, he was unable to move. He said he had heard and felt a “snap” when he fell.
He was rescued by helicopter and flown to a hospital. He had fractured his fibula.
Analysis
The victim said that part of the group had chosen not to use crampons, but that he was wearing them, and that it was quite possible that the snow build up in them contributed to his fall. (Source: From a report written by Kelly Bush, Ranger at NCNP)</t>
  </si>
  <si>
    <t>1015aa</t>
  </si>
  <si>
    <t>Fall on Snow, Loss of Control — Voluntary Glissade, Faulty Use of Crampons, Inexperience — Wyoming, Grand Teton National Park, Mount Teewinot</t>
  </si>
  <si>
    <t>Wyoming, Grand Teton National Park, Mount Teewinot
On the morning of July 17, David Berry and Andrew Baldyga departed Yellowstone National Park and stopped at Jenny Lake Ranger Station to obtain climbing information on Teewinot’s East Face route. Ranger Randy Benham recalls talking briefly to Berry and Baldyga about conditions on this route. He told them about the lingering snow on the East Face route and the need to cross the large snowfield in the middle of the face. Benham also mentioned the “tricky” fourth-class rock section above this snowfall. He does not remember any other particulars about this contact. Since day climbs do not require registration, most of these contacts at Jenny Lake Ranger Station are brief in duration. Berry and Baldyga then drove toward Moose and Jackson where they visited several mountain shops, purchased some gear, rented crampons and bought some food. They drove back later that evening and camped at Lupine Meadows Trailhead, retiring for the evening at 2345.
At 0920 the next morning, they awoke, ate breakfast, and then started their ascent at 1000. According to Berry, they climbed until approximately 1630 where they waited out a short-duration snow squall and tried to find a line of ascent through the fourth-class rock crux above. Unable to pass through this section with confidence and with the hour getting late, the duo began their descent at 1800. Berry led the way until he encountered the large snowfield that lies in the middle of Teewinot’s East Face. Berry decided to descend on rock, while Baldyga opted for a snow descent. Berry continued down on rock for around 200 feet before gaining access to the large snowfield. Both climbers stopped to affix crampons, made the transition to snow and continued down slowly with Berry slightly ahead of Baldyga. After descending a short distance, Berry stopped to wait for Baldyga. Berry heard a noise above and looked up to see Baldyga cartwheeling down the snowfield. Baldyga’s fall, estimated at 600 feet, took him out of view of Berry. Berry cautiously continued down to try to locate his climbing partner. Baldyga came to rest a short distance from three other climbers (O’Connor, Ruthardt and Sherwood) who moved him a short distance to a large down-sloping ledge, administered first aid and dialed 911 on their cell phone at 1917.
Ranger Larson received notice of the accident through Teton Dispatch and requested a contract helicopter. Helicopter 43T, piloted by Ken Johnson, arrived at Lupine Meadows at 1958. Spotter Perch, along with Rangers Byerly and Johnson, conducted a reconnaissance flight of the accident scene, which had previously been located via a spotting scope and verbal guidance from Sherwood. The helicopter returned to Lupine Meadows and was rigged for a short haul mission. With Perch as spotter, Byerly and Johnson were inserted to the accident site, followed by Benham and Jernigan on the subsequent flight. No pulse or respirations were detected, and given the massive trauma present, a DNR order was given at 2032. The body of Baldyga was long lined from the accident scene to Lupine Meadows at 2120 and released, along with personal property, to County Coroner Bob Campbell.
Analysis
Teewinot, highly visible from the much traveled east side of the Teton Range, is one of the most important Teton peaks in terms of placement, size, and popularity. In a Climber’s Guide to the Teton Range by Leigh Ortenburger and Reynold Jackson, the authors state, “The routes on the East Face can be studied at length from the highway with binoculars or telescope. The ascent of Teewinot, however, should be taken seriously because the moderately steep snow in the East Face couloir has been the site of several accidents. Knowledge of use of the ice ax is essential for early and midseason climbs.” Given the heavy snow load of 1999, a mid-July ascent definitely would require knowledge of moderate snow travel.
The East Face of Teewinot Mountain is a long (5,600 feet of elevation) climb requiring approximately six and a half to eight hours to ascend from Lupine Meadows. An alpine start is desirable to reach the summit before the customary afternoon thunderstorms roll through.
Andrew Baldyga and David Berry were intimidated at the thought of down- climbing the main East Face snowfield. Berry stayed on rock as long as possible before gaining the snowfield, while Baldyga opted to access the snow tongues above the main snowfield. Both climbers stopped to attach crampons, even though the snow was moderately soft at 2100, according to SAR rangers on scene who felt comfortable without crampons during their descent of the main snowfield at 2200. Baldyga and Berry descended the main snowfield slowly. Berry fell a couple of times but was able to self arrest after a short distance.
Andrew Baldyga was last seen by witnesses butt glissading feet first with ice ax in hand. He did not appear to be attempting self arrest, gained speed, and probably caught a crampon, which sent him cartwheeling out of control. He fell approximately 600 feet before coming to rest near a large down-sloping ledge. His ice ax (a nine-ounce Grivel with no wristband attached) was located 100 feet above him and his crampons were still firmly attached to his lightweight boots.
One can only speculate why Baldyga did not attempt to self arrest immediately. His inexperience on snow might have made self arrest a time consuming, conscious act, allowing too much speed to accumulate and panic to set in. Perhaps Baldyga did not realize the gravity of the situation and the need for immediate self-arrest attempts. Perhaps he was thinking a butt glissade was a great way to descend. (Source: Leo Larson, SAR Ranger)...</t>
  </si>
  <si>
    <t>1015ab</t>
  </si>
  <si>
    <t>Edited Title:  Fall on Snow, Loss of Control —Climbing Alone, Fell into Moat — Wyoming, Grand Teton National Park, Mount Teewinot</t>
  </si>
  <si>
    <t>Wyoming, Grand Teton National Park, Mount Teewinot
...
(Editor’s Note: There was another accident on the East Face route involving a fall on snow near an area known as The Idol and Worshiper. John Pagendarm, who was climbing alone, lost his self arrest position and fell head first into a moat. Thanks to other climbers nearby, a ranger team and contract helicopter were able to extricate him within a few hours. He suffered a basal skull fracture and several facial fractures....</t>
  </si>
  <si>
    <t>1024a</t>
  </si>
  <si>
    <t>Falling Rocks — Broke Away from Routes — Pennsylvania, Delaware Water Gap National Recreation Area, Mount Minsi, Mount Tammany</t>
  </si>
  <si>
    <t>Pennsylvania, Delaware Water Gap National Recreation Area, Mount Minsi, Mount Tammany
There were three climbing incidents reported from this area.
The first report was of a fall on a route called Raptor of the Steep (5.10) on Mount Minsi. Dan O’Malley was about 25 feet above a belay site. His partner Tim Feitzinger watched him make a move to climb up on a large rock. The rock teetered and then came free from the face, knocking O’Malley backward and off the mountain. The rock nearly hit Feitzinger. While he was busy avoiding the rock, he lost track of O’Malley. Then he realized that O’Malley was not on belay because the rock had severed the rope. A third partner, Jeff Sukenick, began efforts to get help for O’Malley, who was seriously injured. Sukenick and Feitzinger, and then two paramedics, were unable to revive O’Malley....</t>
  </si>
  <si>
    <t>1024b</t>
  </si>
  <si>
    <t>Pennsylvania, Delaware Water Gap National Recreation Area, Mount Minsi, Mount Tammany
There were three climbing incidents reported from this area.
....
In July on Mount Tammany, Laura Glockeler was ascending a fixed rope when she began to pendulum. She reached for a large rock and it broke off, crushing her left arm in the process. She required reattachment surgery, which was successful....</t>
  </si>
  <si>
    <t>1024c</t>
  </si>
  <si>
    <t>Pennsylvania, Delaware Water Gap National Recreation Area, Mount Minsi, Mount Tammany
There were three climbing incidents reported from this area....
In August on Mount Minsi, another accident involved a fall to a ledge as a result of a rock (foothold) coming loose. The climber, Dr. Mike Sinclair, fell about 20 feet onto a ledge. His injuries included a pneumothorax, torn cervical ligament, several fractures (T5&amp;6, ribs, hip), lacerations, and a concussion. He survived, thanks to a technical rescue effort involving a dozen people. During the rescue, part of the ledge gave way, and while a rescuer below was trying to run from possible harm, he broke his ankle. (Source: Incident Reports submitted by Delaware Water Gap NRA)</t>
  </si>
  <si>
    <t>1051a</t>
  </si>
  <si>
    <t>Fall on Rock, Placed Inadequate Protection, California, Mount Whitney</t>
  </si>
  <si>
    <t>California, Mount Whitney
On May 15, Graeme Taylor (39) and Keith Reid (37), both experienced climbers, were in the Giant Staircase of the East Face route on Mt. Whitney. Graeme was about 40 feet out on lead when a snow mushroom he was standing on collapsed. Graeme fell 40 feet to one of the stairs. He briefly lost consciousness and suffered injuries so that he was unable to climb further. Keith placed him in a bivy sack, tied him in, and solo climbed to the top. He descended via the trail and notified the Kern County Sheriff.
Analysis
Place pro even when your skill level might not require it, especially in questionable terrain. Err on the side of caution when on mixed terrain. Both climbers were wearing helmets. Graeme’s helmet was severely damaged in the fall, but it probably saved his life. (Source: Werner Hueber, China Lake Mountain Rescue Group)...</t>
  </si>
  <si>
    <t>1051b</t>
  </si>
  <si>
    <t>Edited Title: Experienced Climber Glissading with Crampons, California, Mount Whitney</t>
  </si>
  <si>
    <t>California, Mount Whitney
...
(Editor’s Note: There was one other incident reported from Mount Whitney. A 64- year-old man lost control when glissading, resulting in a fractured fibula. Though he had 48 years of experience, he still chose to wear crampons, and when he hit a hard patch of snow, his right crampon caught.)</t>
  </si>
  <si>
    <t>1054t</t>
  </si>
  <si>
    <t>Fall on Snow, Alaska, Mount McKinley, Denali Pass</t>
  </si>
  <si>
    <t xml:space="preserve">Alaska, Mount McKinley, Denali Pass
On June 10 at 1945, Lev Sarkisov (61) of the Denali-2000 Khalatian Expedition (D2K) was descending unroped from Denali Pass on Mt. McKinley when he stumbled at the 17,400-foot level and fell 400 feet. Sarkisov sustained numerous broken ribs and was stabilized at the 17,200-foot high camp. On May 12, a large rescue team lowered him to the 14,200-foot camp where he was evacuated by military Chinook helicopter to Talkeetna. From Talkeetna he was flown to the Alaska Regional Hospital in Anchorage where he was diagnosed with eight fractures on six ribs.
</t>
  </si>
  <si>
    <t>1077t</t>
  </si>
  <si>
    <t>Rock Holding Protection Broke—Fall on Rock, Protecion Pulled Out, British Columbia, Yoho National Park, Mount Stephen</t>
  </si>
  <si>
    <t>British Columbia, Yoho National Park, Mount Stephen
On September 27, a party of three were attempting a new route on the China Wall of Mount Stephen. They had ascended the lower 300 meters of fifth class climbing on the route and were beginning the 500 meters of overhanging aid climbing. D.E. was leading an A3 pitch and was drilling a 5/16-inch rivet while hanging on a hook. Just after placing the hanger on the rivet, the rock broke under his hook and he fell about 20 meters, pulling out two removable bolts. He was finally caught by a 5/16-inch rivet. He sustained deep lacerations to his knee in the fall. The party contacted Warden Service dispatch by radio and rescue crews were overflying the scene shortly afterwards. With some extremely skillful flying, the rescue pilot with Alpine Helicopters was able to sling a rescuer into the scene and evacuate the injured climber. (Source: Parks Canada Warden Service)
Analysis
The climbers were using advanced and appropriate aid technique. Hooking and placing rivets are methods used sparingly by aid climbers to get them through stretches with few other options for protection. As rivets generally only hold body weight, D.E. was lucky that one stopped his long fall. (Source: Murray Toft)
(Editor’s note: There were several other climbing accidents which resulted in injury in British Columbia during 2000. We were unable to obtain sufficient data on these accidents to report them).</t>
  </si>
  <si>
    <t>1085t</t>
  </si>
  <si>
    <t>Fall from Rock While Setting Up Rappel, No Helmet, Tennessee, Prentice Cooper State Park</t>
  </si>
  <si>
    <t xml:space="preserve">Tennessee, Prentice Cooper State Park
On May 1, Chris Chesnutt (30) and two friends, Jerry Roberts (34) and Travis Eisman (30) spent a long day climbing in an undeveloped area in Prentice Cooper State Park (just west of Chattanooga). Following the completion of a new route they named Ironic (5.11), Chris moved away from the cliff edge and, feeling comfortable with his position, untied from the rope and began setting up a rappel. As Chris reported, “It was getting dark fast and I wanted to get back to camp before darkness fell. In the process of setting up the rappel, I apparently mis-stepped and fell backward 80 feet to rocks below.” Chris sustained multiple injuries, including a fracture to the upper face and mandible and fracture to both feet (right calcaneous, closed fracture of the left calcaneous and talus), a fractured left arm (both radius and humerus), a compression fracture of C-5 vertebrae, and a pelvic fracture. He was not wearing a helmet.
Analysis
I believe the combination of low light, exhaustion, and hurriedness contributed to my misjudging the security of my stance. In that situation remaining tied in to a tree or some other anchor would have prevented the fall”. (Source: Chris Chesnutt)
(Editor's Note: Living to tell this story was a minor miracle. The medical and rescue report on this incident was most interesting....
</t>
  </si>
  <si>
    <t>1106t</t>
  </si>
  <si>
    <t>Fall on Snow, Climbing Unroped, Placed No Protection, California, Mount Shasta, Hotlum/Bolam Ridge</t>
  </si>
  <si>
    <t>California, Mount Shasta, Hotlum/Bolam Ridge
Leaving their high camp in the early morning of September 23, Dave Woods and David Wicken (36) began the 40-degree climb of the Hotlum/Bolam Ridge. Woods fell twice during the ascent, but was able to self-arrest. Skirting the western crevasses and bergschrund of the Hotlum Glacier, they reached 12,000 feet by 0500. Concerned with the water ice and hard snow on the route, they moved toward some rocks to rest. Wieken lost his balance and fell. Unable to self-arrest on the hard snow and water ice patches, he continued to fall.
Dave Woods descended, looking for his partner. He encountered a guided trip who helped him search. Shasta Mountain Guides found Wieken’s helmet, then lower down at 11,000 feet found Wieken. He was unconscious and unresponsive, showing obvious head and spinal injuries.
Siskiyou County SAR and USFS rangers were called by cell phone. Wieken was short-hauled by the Highway Patrol helicopter down to 8,500 feet, then the Mercy Air helicopter flew him straight to Mercy Hospital. He died from his injuries one week later.
Analysis
The Hotlum/Bolam Ridge is non-technical during most of the climbing season. However, it becomes more difficult and hazardous each season by August or September with the formation of hard snow and water ice. Climbers have frequently been drawn to the rocks when they become uncomfortable on the route. Unfortunately, this is the first place water ice forms. Although few people use ropes or protection on this route during the main climbing season, roping up and using protection may be a good idea in the late season.
Wieken was wearing a helmet, but as it came off during the fall, it may have been loosely fastened. (Source: Eric White and Matt Hill, USFS Climbing Rangers)...</t>
  </si>
  <si>
    <t>1111a</t>
  </si>
  <si>
    <t>Fall or Slip on Rock—Two Incidents, Colorado, Black Canyon of the Gunnison</t>
  </si>
  <si>
    <t>Colorado, Black Canyon of the Gunnison
On June 17, Zach Alberts (20) fell while leading a climb of the 5.10+ Cruise route. Alberts was climbing about 10 feet above his last piece of protection when he lost his footing, slipped and fell, sustaining possible fractures to both ankles. Alberts’ climbing partner contacted North Rim Ranger Ed Delmolino at 9:30 p.m. Delmolino treated Alberts’ injuries and monitored his condition through the night until rescue operations could begin the following morning. Park and local rescue teams raised Alberts up the North Chasm wall over 1,500 feet to the rim of the canyon. The mission took about five hours and over 25 rescuers to complete. Marion Parker was IC.   ...
(Editor's Note: These are the first reports from Black Canyon in a long time. It is interesting to note their final comment, which might explain this.)</t>
  </si>
  <si>
    <t>1111b</t>
  </si>
  <si>
    <t>Colorado, Black Canyon of the Gunnison
...
On July 9, Martha Moses (41) fell while lead-climbing Cruise Gully after she and her partner abandoned a climb on the Leisure route. Moses was climbing 50 feet above her first protection in intermittent rain when she apparently lost her footing, fell and tumbled about 80 feet, sustaining severe head injuries. Her partner contacted ranger Ed Delmolino, who responded along with a paramedic from a local EMS squad.
The nighttime litter evacuation involved lowering her down the remainder of the gully in rain, lightning, and continuous rock falls. Moses was then raised over 1,500 feet up the North Chasm wall to the rim and flown by helicopter to St. Mary’s Hospital in Grand Junction, where she underwent surgery for a skull fracture.
The entire operation took 12 hours and involved 50 rescuers and support personnel, including a number of local, county, and volunteer rescue squads. These two operations constitute the most significant technical raises to date in the park. (Source: Linda Alick, Black Canyon of the Gunnison)
(Editor's Note: These are the first reports from Black Canyon in a long time. It is interesting to note their final comment, which might explain this.)</t>
  </si>
  <si>
    <t>1125t</t>
  </si>
  <si>
    <t>Overdue, Weather, Exhuastion, Exceeding Abilities, Colorado, Rocky Mountain National Park, Longs Peak</t>
  </si>
  <si>
    <t>Colorado, Rocky Mountain National Park, Longs Peak
On October 21, RMNP dispatch received a missing/overdue climbing party report concerning John McBroom (47) and Terrance Ford (42) on Kiener’s Route (III AI), Longs Peak. They were to have returned home on October 20. Searchers were dispatched to the mountain, and they located McBroom and Ford exhausted but otherwise uninjured.
Analysis
McBroom and Ford were the third party within two weeks to have endured an unplanned bivouac on Kiener’s Route, resulting in a 40-hour climb and descent of the peak. Similar incidents also have commonly occurred here at this time of the season in other years, resulting in cold injuries and even death. We present this case in the interest of preventing future episodes. Each overdue party underestimated the increased difficulty of the route caused by early winter conditions. Under summer conditions Kiener’s Route is a mountaineering classic of easy 5th class climbing and 40- to 50-degree snow and ice. Early winter snows had covered the route with up to 20 inches of poorly-bonded snow resulting in climbing difficulties well beyond those of summer. Also, many groups experience route-finding difficulties due to winter conditions and inexperience. An off-season Kiener’s climb requires a conservative attitude. (Source: Jim Detterline and Mark Magnuson, NPS Rangers, RMNP)</t>
  </si>
  <si>
    <t>1131a</t>
  </si>
  <si>
    <t>Various Falls on Rock, Idaho, City of Rocks National Reserve</t>
  </si>
  <si>
    <t>Idaho, City of Rocks National Reserve
Daniel Hansen (22) fell while attempting Dynamo Hum, a popular 5.10c on Transformer Wall. He missed the correct start and fell from about eight feet up, landing on an erosion control retaining wall. He fractured and dislocated his ankle. This terrace was intentionally positioned such that it would provide a good landing zone should someone come off the start of the route—but not so good a landing zone for Daniel’s “variation.” (Source: From a letter and reports sent by Brad Shilling, Climbing Ranger)</t>
  </si>
  <si>
    <t>1131b</t>
  </si>
  <si>
    <t>Idaho, City of Rocks National Reserve
The first one was to Jamie Aghain (35), who was scrambling down the gully from the Crack House at Castle Rocks when he popped a hold and fell head first into a crevice between two boulders. He sustained a subdural hematoma. He was lucky to be in the company of an ER physician and that there happened to be other experienced rescue personnel nearby—because on any given day, there would have been no one within miles, as Castle Rocks is not open to the public yet. Also, Jamie may have walked away from this if he had been wearing a helmet. (Source: From a letter and reports sent by Brad Shilling, Climbing Ranger)</t>
  </si>
  <si>
    <t>1131c</t>
  </si>
  <si>
    <t>Idaho, City of Rocks National Reserve
The last incident was also in an area that is closed to the public. Robert Laymon (38) fell while climbing unroped on the controversial North Twin Sister, the closer of which has been the object of years of legal battles between the Access Fund and NPS. It is unknown how far Mr. Laymon fell, but his injuries would suggest that he took quite a tumble. He may have fallen due at least in part from distraction, as there was a major wildfire just south of the Sister, which, in fact, was forcing a general evacuation from the Reserve! (Source: From a letter and reports sent by Brad Shilling, Climbing Ranger)</t>
  </si>
  <si>
    <t>1132a</t>
  </si>
  <si>
    <t>Various Leader Falls on Rock, Protection Pulled Out (4), Inadequate Protection (2), Old Webbing Broke When Weighted (1), New York, Mohonk Preserve, Shwangunks</t>
  </si>
  <si>
    <t>New York, Mohonk Preserve, Shawangunks
 A climber (31) attempting to begin the third pitch of the popular Andrew (5.4) got off route and wandered into Three Vultures (5.9). As the leader attempted to aid through a move by grabbing an old piece of sling attached to a piton (hints at the age), the sling broke, resulting in a fall of about 30 feet with impact to the cliff. He was lowered to the GT ledge by his belayer, lowered off the cliff in a litter by rangers, carried down the talus and taken to an ambulance via ranger truck. He sustained a fractured pelvis (in three places) and fibula, and required stitches on a laceration to his left knee. (Source: From the Annual Report submitted by the Mohonk Preserve and Jed Williamson)</t>
  </si>
  <si>
    <t>1132b</t>
  </si>
  <si>
    <t>Edited Title: Various Leader Falls on Rock, Protection Pulled Out (4), ... New York, Mohonk Preserve, Shwangunks</t>
  </si>
  <si>
    <t>New York, Mohonk Preserve, Shawangunks
One case to note occurred to a man (66) who is a veteran of the cliffs. He was starting up on a fairly easy climb—Three Pines—but had placed only one piece of protection. He was 20 feet up when he fell. His protection came out, so he hit the ground and tumbled additional distance, crushing his pelvis. However, he feels strongly that his helmet saved him from possible death or at the very least mental debilitation. It is to be noted that of all the incidents reported, in only two cases were helmets being worn.  (Source: From the Annual Report submitted by the Mohonk Preserve and Jed Williamson)</t>
  </si>
  <si>
    <t>1164t</t>
  </si>
  <si>
    <t>Fall on Rock, Protection, Inexperience, Inadequate Food, California, Yosemite valley, El Capitan, Mescalito</t>
  </si>
  <si>
    <t>California, Yosemite Valley, El Capitan, Mescalito
On September 24, on the sixth day out, Caroline Brugvin (24) took a lead fall on the 20th pitch of the Mescalito rock climbing route on El Capitan. She fell 40-50 feet, colliding with the rock multiple times. As she received several minor injuries and a painful injury to her left shoulder, Brugvin was unable to continue the climb, so her partners, David Jonglez (25) and Jeremie Ponson (22), signaled for a rescue. Visitors alerted the NPS at 1930 that evening.
Earlier in the climb, they all shared leads. Caroline made it sound like they swapped leads in a pattern, but later David said that it was not preset who would lead what. Usually whoever cleaned the last pitch would lead the next pitch.
Friday the 21st they spent five hours struggling with a portaledge they had borrowed from the French Alpine Club. It had been put together backwards, so they had to rebuild it on the wall. They ate normally on Friday evening but really didn’t eat much because they had spent so much time dealing with the portaledge.
On the evening of the 22nd, they discovered that they had left one of their two bags of food back at Camp Four. David said it was about two thirds of their food. This didn’t really concern them, and they didn’t see it as a reason to retreat. Caroline said, “You can work two days like that [without food] and a lot of people don’t have a lot of food.” David later said that it is common for them not to carry much food on a wall. They had food bars for breakfast at about 400 calories each. They also had 12 slices of bread and a fair amount of rice salad. Caroline estimated that they had one-and-a-half days of food per person left at normal consumption when they discovered the shortage. This left them no cushion if they were delayed, so they planned to ration what they had. They also had a bag of caramels. They had brought 40-45 liters of water, which proved to be plenty.
After discovering the food shortage, they decided they needed to climb faster than the four pitches per day they had managed, so on Sunday the 23 rd they started trying to do five pitches a day. Caroline said that they didn’t consider retreating, since they thought it was impossible.
Caroline said she was leading as fast as the others but was very slow cleaning. She didn’t know how or didn’t have the strength to clean the pitons and some of the boys (especially David) were mad it took so long. She said Jeremy was never mad. “David got mad but it wasn’t his fault, it was his way of being.
He puts pressure for everyone to be perfect.” They did have some arguments, and these started from the 21st, before the food shortage added pressure on them.
She also had to spend a lot of energy hauling since she’s so light. She weighs about 50 kg. They carried two haul bags and a double and a single portaledge. They would lead with a five-ml tag line and pull up the haul line at the top of the pitch. The haul line was 100 meters or more, allowing them to haul one bag, then the other, on the same long line.
Caroline cleaned pitch 19, and David was frustrated because she had to leave some pins behind and was slow in cleaning. But since she had cleaned, it was her turn to lead pitch 20. David said he was happy that she wanted to lead it. She said she didn’t look at the topo before the pitch. She had maybe looked at it the night before, but she had no idea of the difficulty of the pitch. It was just her turn to lead.
Pitch 20 is mostly aid. It ascends a right-facing corner which turns into a traverse to the right, past a bolt, then ascends another crack straight up to a second bolt. Using this bolt as a pendulum point, the leader swings five meters to the right, then climbs a short distance to a cluster of bolts. These bolts are considered a false, or alternate, belay, since the pitch continues, finishing up a right-facing, right-curving corner to the belay ledge. Rope drag can be a problem because of the traverses and the pendulum.
Caroline wanted to avoid rope drag, and she also needed all the gear, so she cleaned a lot of Friends early in the pitch. At the first bolt (per Super-Topo) she hauled up her free-climbing shoes and free-climbed four to five meters. At the pendulum bolt there were slings and ’biners. At this point she did not notice exceptional rope drag. She pendulumed over about five meters, which was fine. Then she climbed to the three-bolt false belay. She cleaned all her protection after the pendulum, in order to avoid rope drag that would be caused by the zig-zag path of the rope, although she stated that she was getting scared about the fall potential at this point.
She wanted to stop at this belay and called down, “I’m at the belay,” but her friends said, “No, no, continue [to the actual belay].” She also wanted to clip her rope to these bolts as protection, but her friends told her not to, that it would be too much rope drag. She thought that it would be okay with a long sling, but she had no slings with her, just lots of protection hardware. She was afraid to call down for a long sling because at this point they were trying to hurry, and because of the pressure she’d felt from David. She spent about five minutes at the false belay bolts.
She was very afraid at this point, because she thought that if she fell here she would die. She considered clipping the bolts for protection and removing it later, but she isn’t sure why she didn’t do this. Instead, she continued up, with her last protection the pendulum bolt. She found the C1 crack after this to be “special.” (Later she said it was expanding.) The rock was not good and the crack narrow and shallow.
She put in one piece, a 0.2 DMM cam, and clipped the rope to it temporarily, but knew the piece would probably only hold her body-weight, not a fall. She moved up on aid and placed a second small DMM cam, which she knew was also not very good. (She later said that she was not sure if she had this second piece. If the second piece was there, she must have clipped it to the rope, because she did not leave or lose anything in the fall.) She had an aider on this piece. Her habit was to climb with one aider for each foot, without a sub-aider. The aiders were free, not clipped to daisies.
The third piece was a #.5 Camalot (purple). She remembers feeling relieved that this seemed to be good enough for a fall. She clipped an aider to it and weighted with her right foot. As she shifted her weight, perhaps to lean down and unclip the aider from the last piece, the Camalot pulled out and she fell. She remembers feeling a momentary tug, as one of the lower pieces resisted and then failed, but she did not notice any resistance from the other lower piece. She remembers falling upside-down and seeing the Merced River. Jeremie, her belayer, said there was not a lot of slack in the line. He saw her falling sideways. He belayed with a GriGri and didn’t feel much force during the arrest. She remembers hitting everywhere—head, back, shoulder etc. She also remembers screaming, but said she doesn’t usually scream when she falls.
After falling vertically, the pendulum bolt took over, swinging her to the left. She hit three times on the swing and finally stopped at almost the same height as the belay and just a bit to the right. She estimates the fall as approximately 45-50 feet vertically.
When she hit the end of the rope she “collapsed” or lost consciousness and was leaning over backwards. They yelled at her, but she just wanted to be left in peace. She felt it was an emotional collapse, fainting, and not a physical loss of consciousness from injury. In fact she could hear and understand what people were saying to her but didn’t care. This has occurred to her before, though not when rock climbing. They yelled at her to get her to clip the tag line into her power point, which she did. Then they hauled her over to the belay ledge.
Her left shoulder hurt, but she thought it was just a cam sticking into her because the gear was all over her. David said he could see right away that her shoulder was lower and the shoulder blade was sticking out. She didn’t feel well and collapsed again, and David slapped her to get her to respond. She knew right away, though, that she was not seriously injured.
She wanted to stay and thought maybe she could still jumar out or that they should just climb and leave her on the ledge. But she finally realized that she couldn’t even sit up. David said he knew that they would need to find assistance as a first plan, so they started yelling for help immediately.
Caroline said she checked her watch at the pendulum and it was 3:00 p.m. Her estimate is that the fall occurred around 3:30 p.m. David thought the accident occurred between 4:30 and 4:45 p.m. and they were yelling for help around 5:00 p.m.
They yelled the words “help” and “SOS.” There was no response from climbers on the wall and no response from people they could see along the road below. A group on the bridge at El Cap Crossover stopped when they yelled and they shouted, but it was unclear if it was in response to their cries. They yelled from 5:00 p.m. to dark (about two hours) and they continued to signal after dark with headlamps and camera flash.
A rescue was effected in the morning, after communications that night.
Analysis
Mescalito was their first climb after arriving in Yosemite, since they wanted to start “strongly.” Mescalito is rated VI 5.8 A3 and is a 26-pitch climb on very steep rock.
Caroline Brugvin, from Switzerland, had two years climbing experience, leads 5.11a/b trad and A2+. Prior to Mescalito, she had aid-climbed only three single-pitch practice climbs in “school.” She thought the aid climbing on Mescalito was easier in terms of the actual pitches but the climbing was longer. It was her first time in Yosemite and her first big wall. She had never done hauling before and knew nothing at all about it. She had climbed on granite before, in Chamonix. She had climbed with David since Spring 2001 as a friend, not as a client. She had not climbed with Jeremie before.
David Jonglez had been climbing for 10-12 years and leads 5.11b trad, A3- 4. He had lots of aid experience. He climbed in Yosemite in 1994 (Nose, Half Dome) and 1996 (PO, Zodiac, Salathe). He works as a mountain guide at home. He has also climbed in Greenland, Peru etc. David was the boss on Mescalito. He and Jeremie had climbed together before.
This was was Jeremie’s first time in Yosemite. He has only climbed in France. He felt the climbing here was less technical than at home. He felt it was easier to read the routes here. (Donna Sisson, Lincoln Else, John Dill—Rangers, Yosemite National Park)</t>
  </si>
  <si>
    <t>1165a</t>
  </si>
  <si>
    <t>Edited Title:  FALL ON SNOW ..., Alaska, Mount McKinley, West Buttress</t>
  </si>
  <si>
    <t>Alaska, Mount McKinley, West Buttress
At 1430 on May 17, Frainciso Borja (32), a member of the Blue Skies Expedition, was witnessed by NPS Ranger Scott Metcalfe and VIP Kirk Mauthner falling from just below the balcony at 15,200 feet. Borja caught his right crampon on his left pant leg, falling approximately 30 feet where he self-arrested and came to a stop just above Mauthner and Metcalfe. Borja complained of a broken or sprained right ankle. After a patient assessment, it was determined by Bob Mayer, a VIP nurse, that Borja had point tenderness to his left hip also. At 1630, Borja was packaged and lowered to a sled at around 14,300 feet, where Metcalfe with two tail-ropers skied the patient to the 14,200-foot medical camp. By 2000, Borha’s condition deteriorated, and he had lost circulation and sensation in his foot.
...
The NPS Lama helicopter flew Borja and Springer, assisted by Ranger Kevin Moore, an EMT, to the 7,200-foot basecamp by 2200. A Pavehawk medical helicopter was waiting at basecamp for them. By 2323, both patients landed at Providence Hospital in Anchorage. Both Borja and Springer spent the night in the hospital under close supervision and were released the next day. Borja was diagnosed with a bruised left hip and severely sprained right ankle. Springer had signs and symptoms of both HACE and HAPE.
Analysis
Borja did a great job using his ice ax to self-arrest. It was a textbook arrest! His pants were very baggy and loose fitting. Had he and his partner been roped up the fall might have been prevented. He was fortunate that a highly trained NPS team was on the spot with proper personnel and equipment.
...</t>
  </si>
  <si>
    <t>1165b</t>
  </si>
  <si>
    <t>Edited Title: ...HAPE/HACE-ASCENDING TOO FAST, Alaska, Mount McKinley, West Buttress</t>
  </si>
  <si>
    <t>Alaska, Mount McKinley, West Buttress
...
Concurrently, around 2130 while walking around the 14,200-foot camp, NPS volunteers Moyer and Sherrington came upon an unresponsive climber. Marc Springer (29) of the Vipers Expedition was carried over to the NPS medical tent because of a severe case of high altitude sickness. He was non-ambulatory and barely conscious when he arrived. VIP medical professionals George Rodway and Bob Mayer administered HACE/HAPE related drugs. After only slight improvement to Springer, NPS personnel determined both climbers required additional medical attention and that air evacuation was necessary.
The NPS Lama helicopter flew Borja and Springer, assisted by Ranger Kevin Moore, an EMT, to the 7,200-foot basecamp by 2200. A Pavehawk medical helicopter was waiting at basecamp for them. By 2323, both patients landed at Providence Hospital in Anchorage. Both Borja and Springer spent the night in the hospital under close supervision and were released the next day. Borja was diagnosed with a bruised left hip and severely sprained right ankle. Springer had signs and symptoms of both HACE and HAPE.
Analysis
...
Springer, on the other hand, simply ascended too fast. He went from 7,200 feet at basecamp to 14,200 feet in four days! It is common to take many more. He seemed pressured to keep up with his partners who were acclimatizing on the West Buttress in order to climb the Cassin Ridge.</t>
  </si>
  <si>
    <t>1168t</t>
  </si>
  <si>
    <t>Fall on Snow—Unable to Self-Arrest, Climbing Alone and Unroped, Inadequate Equipment, California, Mount Shasta, Sargents Ridge</t>
  </si>
  <si>
    <t>California, Mount Shasta, Sargents Ridge
The Mount Shasta area had a late winter start with very dry conditions on the mountain. The ridge routes, which are popular at this time of the year, were in poor shape, with loose rock and icy patches.
At approximately 1300 on December 29, a solo climber on the Sargents Ridge route came across a climber who had fallen from approximately 12,500 feet on Sargents Ridge to 11,900 feet in Avalanche Gulch. The injured climber, Tom Malzbender (41), had separated from his partner and was alone at the time of the fall. Due to the rocky conditions, he was not wearing crampons and had tried to traverse an icy area where he slipped and tumbled down into Avalanche Gulch. He came to a stop on a 36 degree scree slope. The climber who spotted Malzbender assessed and stabilized him, finding that he had sustained multiple rib fractures, an ankle fracture, a punctured lung, and major facial lacerations. After bandaging Malzbender, he went for help and contacted Siskiyou County Search and Rescue at 1405.
The California Highway Patrol helicopter flew to 11,500 feet, where rescuers then climbed to Malzbender. They were able to stabilize him and load him into a litter. He was hoisted and transported to Mercy Medical Center.
Analysis
Party separation is a common problem on Mount Shasta. Malzbender’s partner was too far ahead and was unaware of his fall. Malzbender was unable to recognize that the rock he was walking on was covered with a layer of ice and a dusting of snow on top. He was not wearing crampons or a helmet. (Source: Eric White, Matt Hill—USFS Climbing Rangers)</t>
  </si>
  <si>
    <t>1181t</t>
  </si>
  <si>
    <t>Loose Rock, Ontario, Bon Echo, Ottawa Route</t>
  </si>
  <si>
    <t>Ontario, Bon Echo, Ottawa Route
On July 21, I.G. was leading the third pitch of the “Ottawa Route” (5.8) at Bon Echo, which rises 100 meters straight up from Lake Mazinaw, when she called out to seconder C.G. that a large granite block had dislodged and was weighing down upon her. Seeing no boaters or swimmers below, C.G. shouted to her to let it fall. As it hurtled past, it gashed I.G.’s leg deeply. She began belaying C.G. upwards but within a minute or so she called down that she was faint from blood loss and shock. She tied off on her pro, and C.G. made his way to her, self-belaying with a prusik cord. C.G., a retired firefighter, treated the gash to stop the bleeding. He then built a full anchor and lowered I.G. a rope- length to the lake. As luck would have it, the park tour boat was passing by and got her to shore. The gash required 14 stitches in hospital.
Analysis
C.G. later remarked that it was fortunate the block did not sever the rope as it came down, which would have made this quick, competent rescue in difficult terrain impossible. Though Bon Echo has a reputation for unstable rock, the regulars noted that last summer saw more rockfall than usual. The weekend before this accident there had been two minor accidents on the heavily traveled route “Fanny Hill,” both involving rock breaking off. (Those climbers suffered bruises and minor cuts.) One explanation offered by a geologist was that Bon Echo granite, which undergoes frost fracturing in the winter, was being stressed by the record temperatures experienced during the heat wave of 2001. (Source: David Henderson)...</t>
  </si>
  <si>
    <t>1204t</t>
  </si>
  <si>
    <t>Fall on Rock, Failure to Follow Route, Protection Pulled Out, Inexperience, Wisconsin, Devil's Lake State Park, Resurrection</t>
  </si>
  <si>
    <t>Wisconsin, Devil's Lake State Park, Resurrection
A climber set out to do a classic route—Resurrection (5.9). Tom was a competent gym climber at 5.10+, but he had no experience leading on rock or placing protection.
Tom had problems finding the route and quickly lost his way and found that it was beyond his lead ability. After route searching for some time, Tom fell. As he fell, his protection, inadequately placed, pulled from the rock, and Tom sustained a 30-foot fall to the ground.
Luckily, there was a doctor nearby who stabilized Tom. Climbers were then sent to get help from park rangers, who arrived in the wrong area, as they had been misinformed by the climbers. The doctor and several climbers had already raised Tom from where he had fallen, so time had been wasted in arrival at the wrong location. The extent of injuries is unknown, but Tom was taken via ambulance to a nearby hospital for treatment.
Analysis
Assuming that climbing in a real rock environment is remotely related to gym climbing can be very costly. (Source: Steven Schaefgen)</t>
  </si>
  <si>
    <t>1226t</t>
  </si>
  <si>
    <t>Hiker Disappeared, Oregon, Broken Top</t>
  </si>
  <si>
    <t>Oregon, Broken Top
On August 10, Danny Curran (24) left his younger brother at their Green Lakes pack-in campsite late in the day, saying he was going to climb Broken Top, the snow capped mountain summit just one and a half miles due east. The elevation gain is 2,670 feet, over friable volcanic rock, snow, and ice.
Several climbers’ trails lead to the prominent north west ridge, which in turn leads to a very exposed summit block with a 1,000-foot drop to the Crook Glacier. Permanent snow fields and the Bend Glacier buttress the north side of this summit ridge. At the end of the summer, the snow fields and glacier ice had pulled back from the rock of the knife edged ridge leaving crevasses and bergschrunds of great depth.
Search and Rescue teams and local climbers searched for Danny Curran until November 18, when the weather deteriorated and more snow began to fall. Analysis
Danny Curran had little mountaineering experience. He was dressed in blue jeans, a black down jacket, hiking boots, a knit cap and gloves. He had no pack with back-up gear, even though he was climbing late in the afternoon in weather that dropped below freezing at night. The five-inch snow pack of the previous week had turned to two inches of hard snow, making footing treacherous.
The obvious recommendation is that it is best to climb with others. If people choose to go alone, they should learn to be prepared. “A lot of people hike alone,” said SAR spokesman Chris Nolte. “We were up at the trail-head today, and it was raining, and we watched people heading up there solo or in pairs, wearing fleece and blue jeans—not prepared. It just doesn’t make sense to me.” (Source: Robert Speik and Jeff Scheetz)</t>
  </si>
  <si>
    <t>1247a</t>
  </si>
  <si>
    <t>HAPE, HACE, and AMS, Wyoming, Grand Teton National Park</t>
  </si>
  <si>
    <t>Wyoming, Grand Teton National Park
While signs and symptoms of AMS are not unusual in the Tetons, it is rare to see HAPE or HACE. During the summer of 2001, four significant altitude- related cases were seen. One was a 14 year old boy scout from Sugar City, ID, who had climbed the Middle and South Tetons from the South Fork of Cascade Canyon on July 24. At 1900, Ranger Jim Springer encountered the group at their campsite in the South Fork. The scout was complaining of headache, nausea, ataxia, and chest pain. Springer was able to hear gurgling in the boy’s chest and surmised that it was HAPE. Springer hiked the boy to lower elevation, and his condition improved as they got lower. They spent the night at the patrol cabin at 8,500 feet, and the gurgling was absent at that elevation....
Analysis
These cases show that it is possible to have serious altitude problems with moderate elevation gains if one is susceptible. They also should reinforce that climbers should listen to their bodies. It is better to go downhill if your condition is GOING downhill rather Othan pushing until you can’t help yourself. At least two of these people would have died if others hadn’t intervened and got them to help at lower elevation. It should also be obvious that climbers need to understand what “light and fast” means. As for health insurance and/or the cost of treatment, one must be aware of the consequences. (Source: Dan Burgette, SAR Ranger, Grand Teton National Park and Jed Williamson)</t>
  </si>
  <si>
    <t>1247b</t>
  </si>
  <si>
    <t>Wyoming, Grand Teton National Park
While signs and symptoms of AMS are not unusual in the Tetons, it is rare to see HAPE or HACE. During the summer of 2001, four significant altitude- related cases were seen. ...
Two brothers, Mike (24) and Joe (19) Baker, flew in from Pennsylvania on August 17 and immediately set out for a day climb of the Grand Teton. Rangers Jernigan, McConnell, and Vidak were told by a guide that two climbers were having difficulty. One had vomited above the rappel, and they appeared weak. The rangers found the brothers at the Upper Saddle. Joe was curled up on the ground with headache and other AMS symptoms. Mike seemed in worse shape with nausea and weakness. They were escorted to the Lower Saddle where their blood pressures were found to be low. Joe improved with lower elevation, food, and rest. After contacting medical control, Mike was administered two liters of I.V fluids. Their condition improved enough to hike them out to the trailhead....
Analysis
These cases show that it is possible to have serious altitude problems with moderate elevation gains if one is susceptible. They also should reinforce that climbers should listen to their bodies. It is better to go downhill if your condition is GOING downhill rather Othan pushing until you can’t help yourself. At least two of these people would have died if others hadn’t intervened and got them to help at lower elevation. It should also be obvious that climbers need to understand what “light and fast” means. As for health insurance and/or the cost of treatment, one must be aware of the consequences. (Source: Dan Burgette, SAR Ranger, Grand Teton National Park and Jed Williamson)</t>
  </si>
  <si>
    <t>1247c</t>
  </si>
  <si>
    <t>Wyoming, Grand Teton National Park
While signs and symptoms of AMS are not unusual in the Tetons, it is rare to see HAPE or HACE. During the summer of 2001, four significant altitude- related cases were seen. ...
Caltha Crowe (54) and her husband from Connecticut were backpacking into Hanging Canyon, also on August 17, when she began projectile vomiting. Her husband thought her problem was overheating, so he sat her in the creek. Rangers Jernigan and Larson were flown to their location and felt that the woman should be rapidly evacuated. She was flown with Jernigan to Lupine Meadows, where she was transferred into an ambulance. On the way to town, her condition rapidly deteriorated. She nearly died in the ER. She was diagnosed with HAPE. Her treatment was complicated by the hypothermia resulting from sitting in the stream.
...
Analysis
These cases show that it is possible to have serious altitude problems with moderate elevation gains if one is susceptible. They also should reinforce that climbers should listen to their bodies. It is better to go downhill if your condition is GOING downhill rather Othan pushing until you can’t help yourself. At least two of these people would have died if others hadn’t intervened and got them to help at lower elevation. It should also be obvious that climbers need to understand what “light and fast” means. As for health insurance and/or the cost of treatment, one must be aware of the consequences. (Source: Dan Burgette, SAR Ranger, Grand Teton National Park and Jed Williamson)</t>
  </si>
  <si>
    <t>1247d</t>
  </si>
  <si>
    <t>Wyoming, Grand Teton National Park
While signs and symptoms of AMS are not unusual in the Tetons, it is rare to see HAPE or HACE. During the summer of 2001, four significant altitude- related cases were seen. ...
On September 4, Seth Uptain (24) and Todd Lamppa (28) from Casper, WY, set out to attempt a “light and fast” ascent of the East Ridge of the Grand Teton. They camped the night of September 2 at Surprise Lake and began climbing early the next morning. By 1800, they had reached the upper part of the mountain above the Second Tower at about 13,100 feet. Uptain began feeling increasingly ill with a terrible headache and difficulty breathing. They decided to stop for the night since Uptain was having trouble with balance as well as gaining altitude. They set up their tent. Uptain’s condition worsened during the night, and at 0430, Lamppa called park Dispatch with a cell phone to report that Uptain couldn’t stand and that his lungs gurgled noticeably.
Rangers Bywater and Johnson set out from the Lower Saddle with med gear and arrived at 0740. Uptain reported that he had HAPE the previous winter on a ski trip to 11,000 feet. His lungs were wet, but there was no gurgling heard without a stethoscope. He was ataxic. A screamer suit ride to Lupine Meadows was conducted, since the winds at the Lower Saddle weren’t good for landing there. When Uptain arrived at the ambulance, he couldn’t stand, but he refused transport to the hospital since he didn’t have health insurance and he had recovered after three days last winter. An I.V. was started, and he was convinced to go to the hospital. By the time he arrived at the ER, his gurgling chest was quite apparent. He again tried to deny treatment due to costs. After some treatment, he left the hospital.
Analysis
These cases show that it is possible to have serious altitude problems with moderate elevation gains if one is susceptible. They also should reinforce that climbers should listen to their bodies. It is better to go downhill if your condition is GOING downhill rather Othan pushing until you can’t help yourself. At least two of these people would have died if others hadn’t intervened and got them to help at lower elevation. It should also be obvious that climbers need to understand what “light and fast” means. As for health insurance and/or the cost of treatment, one must be aware of the consequences. (Source: Dan Burgette, SAR Ranger, Grand Teton National Park and Jed Williamson)</t>
  </si>
  <si>
    <t>1269t</t>
  </si>
  <si>
    <t>Fall on Rock, Inadequate Equipment-Rope Too Short, Failure to Tie Stopper Knot, No Hard Hat, Colorado, Eldorado Canyon, Red Garden Wall</t>
  </si>
  <si>
    <t>Colorado, Eldorado Canyon, Red Garden Wall
On October 13, Kelly Elverum (34) was being lowered down Darkness ’til Dawn (5.9+) when the end of the climbing rope slipped through the belay device because the rope was not long enough to reach to the ground. The fall was about 35 feet, and the climber sustained serious head injuries. Neither climber was wearing a helmet.
Analysis
One way to prevent this from happening if one is not sure as to whether the rope will be long enough is to secure the end of the rope at the belay stance.
Leo Paik has this to say: As far as I know, there has never been an accident on Darkness ’til Dawn before. Myself, for Darkness, I usually take two ropes (which works well for protecting the traverse moves into the corner low down). The one-rope descent is to rappel/lower carefully to very close to the end of the rope, then scramble down 25 feet or so on steep third-class rock. (Sources: Steve Muelhauser—Park Manager II, Eldorado Canyon, and Leo Paik)
...</t>
  </si>
  <si>
    <t>1292t</t>
  </si>
  <si>
    <t>High Winds and Possible Avalanche, Alaska, Mount McKinley, Harper Glacier</t>
  </si>
  <si>
    <t>Alaska, Mount McKinley, Harper Glacier
On the evening of July 3, a 16-member National Outdoor Leadership School (NOLS) expedition was hit by high wind or possibly debris from an avalanche at approximately 17,200 feet on the Upper Harper Glacier. Although no members of the party were injured in the initial incident, a substantial amount of gear was lost and some students ended up with mild frostbite. The group spent two nights at the 17,200-foot camp before descending to 15,100 feet on July 5. The group was resupplied at 15,100 feet on the Harper glacier by the National Park Service contract Lama helicopter at 1400 on July 7. The entire group descended to Wonder Lake without further incident after receiving an airdrop resupply of equipment and food.
Analysis
With no evidence in the way of debris or actual visualization of an avalanche, it is hard to determine the exact cause of the tents’ collapse. A wind event accompanied with suspended solids, i.e. snow either being transported off the ground or from an upwind event, will have a much higher density and therefore a much larger impact on the objects in the winds path. Even if there are few suspended solids, gusts of wind often blow down snow walls at the 17,200-foot camp just over Denali Pass on the West Buttress route. It is not unusual for groups to use bamboo wands as a sort of “rebar” to strengthen snow block walls or to even build walls that are two- blocks thick in order to prevent walls from blowing over.
The Upper Harper Glacier is much more exposed than the high camp on the West Buttress route, and teams should be aware that during any wind event they will be exposed to the direct force of the wind with little chance of using terrain for shelter. The wind high on Mount McKinley has left many teams fighting to survive and has been the cause of several fatalities. (Source: Gordy Kito, Mountaineering Ranger)
(Editor’s Note: The last accident is actually what is called a “near miss” in that no serious injury or damage occurred. It is included because of it’s educational value regarding the Harper Glacier approach, which is now used by few climbers except for NOLS. This organization has been using this route annually—and without incident—for many years....</t>
  </si>
  <si>
    <t>1302a</t>
  </si>
  <si>
    <t>Edited Title-Inadequate Protection, Weather and Stranded-Weather, Exposure-Hypothermia, Washington, Mount Rainier, Ingraham Glacier</t>
  </si>
  <si>
    <t>Washington, Mount Rainier, Ingraham Glacier
On June 6, Mount Rainier Climbing rangers responded to two mountaineering accidents on the Ingraham Direct Glacier Route. The rescues are interconnected and began on June 5. That evening, climbing rangers Glenn Kessler and Paul Charlton noted a single occupied tent when passing through Ingraham Flats Alpine Camp on summit patrol. While descending later that night, the rangers encountered a party of two, Benjamin Hernstedt (25), and Jeffrey Dupuis (21), at 13,000 feet ascending the mountain. The rangers contacted the team and discussed current conditions, which included barely penetrable ice and hard snow, a poorly defined climbing route, clear, but windy and cold weather. The climbers said there were prepared and would descend immediately upon reaching the summit. The climbers also stated that they were the team camped in the tent at Ingraham Flats.   ......During the preparation of a helicopter landing-zone, he observed that no occupants were in or around the tent he noted from the night before. This seemed odd, as the pair of climbers contacted the evening before should have returned to their camp many hours earlier.
....the NPS also tried to determine the location of the Hernstedt party. The contents of the Hernstedt tent revealed overnight and cooking gear but no climbing gear. It appeared the team had not returned. Every tent was checked and all parties were contacted at Camp Muir and Schurman to determine if the Hernstedt party had inadvertently descended another route. Around 2:30 p.m., Wyman and Grubbs were airlifted. All rescue efforts then focused on locating the Hernstedt party.
A search team of NPS Climbing Rangers and RMI guides began an ascent of the Ingraham Direct Glacier route checking all likely fall lines and crevasses. A Bell Jet Ranger and US Army Reserve Chinook actively joined the search around 5:00 p.m., focusing higher up the mountain. Shortly thereafter, the crew of the Jet Ranger spotted what appeared to be two individuals, down, near 12,400 feet on the Ingraham Glacier below an ice-cliff.
The pilot of the Jet Ranger then guided the search team through crevasse and serac fields to the accident site. At the base of a 100-foot ice cliff on the Ingraham Glacier, Kessler’s team found Hernstedt and Dupuis, dead and entangled in rope. Because of their location and daylight constraints, US Army Chinook hoisting operations were ordered to remove the pair. A technical lower of each was required in order to keep the Chinook away from the ice cliff over which the climbers had fallen. After relocating them some 400 feet away, the bodies and equipment were hoisted and flown to Kautz heli-base. Technical search teams were able to descend to Camp Muir before total darkness.
Analysis
The weather had been poor for numerous days before June 5, preventing many climbers from summiting. When the weather finally cleared on June 5, climbers started going for it. This weather window was enticing but such weather can also be accompanied by very firm snow/icy conditions, which can make for great climbing (i.e. cramponing) but can also be particularly unforgiving in the event of a fall.
When the weather and snow conditions are such, it’s quite possible that being tied into a rope to other climbers poses its own dangers. If thefall of one member might potentially lead to the sweep of an entire rope team, running protection, such as pickets, should be used. Also noteworthy is the fact that more than once on Mount Rainier, the smallest person on a roped team has pulled numerous larger teammates off the mountain.
... More than likely, Dupuis and Hernstedt experienced a similar sliding incident with more serious results. The position of the bodies and the entanglement of rope strongly suggest that the climbers slipped and fell somewhere above the ice cliff. They were dressed for cold weather and were wearing headlamps. Based on their last known location, time, and clothing description, it suggests that they were descending when the accident occurred. (Source: Mike Gauthier, Climbing Ranger)
(Editor’s Note: See similar incidents—one on Mount Hood in this issue, one in ANAM 1998 in Alaska on Ptarmigan Peak.)</t>
  </si>
  <si>
    <t>1302b</t>
  </si>
  <si>
    <t>Edited Title: Fall into Crevasse-Inadequate Protection, Weather and Stranded-Weather, Washington, Mount Rainier, Ingraham Glacier</t>
  </si>
  <si>
    <t>Washington, Mount Rainier, Ingraham Glacier
On June 6, Mount Rainier Climbing rangers responded to two mountaineering accidents on the Ingraham Direct Glacier Route....
The next morning, RMI Guides contacted NPS climbing rangers at Camp Muir to report that one of their rope teams had fallen into a crevasse on the Ingraham Glacier. Near 11,800 feet, Melody Wyman, Charles Grubbs and their guide Kurt Wedberg fell after a wind gust knocked Wyman off her feet. When she fell, Grubbs and Wedberg were pulled along for the ride. The trio attempted to self-arrest but slid 100–150 feet on hard icy snow before falling 60 feet into a crevasse. Wyman broke an ankle and Wedberg and Grubbs sustained non-serious head injuries. Wedberg was knocked unconscious for an undetermined but presumably short period of time. Wedberg and Grubbs managed to climb out, while another RMI team assisted with the crevasse rescue of Wyman.
NPS climbing rangers climbed towards the accident site and assisted the guides who were lowering Wyman in a rescue litter to Ingraham Flats. Since it was decided to fly Wyman off the mountain, Ranger Kessler remained at Ingraham Flats to prepare for helicopter operations. 
Analysis
The weather had been poor for numerous days before June 5, preventing many climbers from summiting. When the weather finally cleared on June 5, climbers started going for it. This weather window was enticing but such weather can also be accompanied by very firm snow/icy conditions, which can make for great climbing (i.e. cramponing) but can also be particularly unforgiving in the event of a fall.
When the weather and snow conditions are such, it’s quite possible that being tied into a rope to other climbers poses its own dangers. If thefall of one member might potentially lead to the sweep of an entire rope team, running protection, such as pickets, should be used. Also noteworthy is the fact that more than once on Mount Rainier, the smallest person on a roped team has pulled numerous larger teammates off the mountain.
Wedberg’s team fortunately came to rest without life-threatening injuries.  (Source: Mike Gauthier, Climbing Ranger)
(Editor’s Note: See similar incidents—one on Mount Hood in this issue, one in ANAM 1998 in Alaska on Ptarmigan Peak.)</t>
  </si>
  <si>
    <t>1310t</t>
  </si>
  <si>
    <t>Fall on Rock-Handhold Pulled Out, Apparently Failed to Test Hold, Off Route, Inadequate Protection, New Mexico, Sandia Mountain Wilderness, Muralla Grande</t>
  </si>
  <si>
    <t>New Mexico, Sandia Mountain Wilderness, Muralla Grande
On May 8, two resident physicians set out to climb Warpy Moople (5.9- .10, III), an eight pitch, 816 foot route on Muralla Grande, one of the major formations in the Sandia Mountain Wilderness outside of Albuquerque. On the first pitch the leader placed a small TCU, and then began a mantle move approximately fifteen feet above the piece. The belayer recalls that the leader was off-route to the left of the climb. The leader was fully committed to the move when the rock he was mantling onto pulled out. He fell for thirty five to forty feet before his belayer caught him.
The leader fell backwards striking the right side of his body, but also hit the left side of his head hard enough to break the strapping system of the Ecrin Roc helmet and knock him unconscious for a moment. He suffered a severe concussion. He recalls, “I only remember eating burritos at the Frontier Restaurant and then waking up in my hospital room...not even the emergency room.”
His partner attempted to call for a help on his cell phone, but the increasing amount of radio frequency radiation emitted from Sandia Crest renders cell phones and two way radios almost useless, so they were unable to use the phone for several hours. The belayer lowered the leader and was able to help him walk out. He finally reached 911 by cell phone three hours after the incident and local rescue resources were activated but were not needed because the two men were able to hike out without assistance. (Submitted by J. Marc Beverly, PA/Paramedic, Albuquerque Mountain Rescue Council)
Analysis
There are some tantalizing details missing here, but there seems to be a basic message: Test your holds. Last year, a disproportionate number of “handhold (or foothold) came loose” incidents were reported. It also seems that more than a small TCU should have been considered to protect the first moves.
A side-bar is the comment relating to the victim’s short term memory: Personally, I hope my last memory is a little more exciting than eating burritos. (Source: Jed Williamson)...,Warpy Moople note about past accidents omitted.&gt;</t>
  </si>
  <si>
    <t>1321a</t>
  </si>
  <si>
    <t>Edited Title:  Stranded-Weather, Climbing too Slowly, Washington, Mount Rainier, Liberty Ridge and Kautz Glacier</t>
  </si>
  <si>
    <t>Washington, Mount Ranier, Liberty Ridge and Kautz Glacier
On Saturday June 29, the Quillen party of two was rescued from a summit crevasse bivouac, three days overdue from a planned climbing trip of Liberty Ridge. ...
The Quillen team began their climb on Sunday, June 23, ascending just ahead of the Whitcomb party previously mentioned. The Quillen team had communication with the Whitcomb party before their accident and witnessed the rescue and helicopter activity from Thumb Rock high camp Tuesday, June 25. On the morning of June 26, the Quillen team continued with their ascent of Liberty Ridge, wondering what had become of the Whitcomb party.
Most of the day was spent carefully climbing the route as the team moved cautiously over the exposed icy terrain. At sunset, they finally reached Liberty Cap. Spent, they decided to make camp and enjoyed the lights of Seattle. By 4:00 a.m., the temper of the mountain had changed. The visibility had decreased to whiteout conditions and the wind speed and precipitation increased dramatically. A significant storm had blown in.
They broke camp and attempted to find a route over to the Emmons/ Winthrop Glacier. Quickly, they recognized how futile this was, even remembering the tragic events of previous weeks. Instead, they decided to take cover and bivouac in a crevasse near the Summit Col. During the storm, they found a suitable slot and fixed an anchor with an ice ax. From there, they rappelled 50 feet into a cold dark hole to wait out the weather.
On a “shelf” in the crevasse, the pair huddled, inside sleeping bags and wrapped in the tent. The average temperature was 20–25 degrees F and there was little food other than gorp remaining. They also lacked fuel to run the stove, and were forced to melt water by collecting spindrift in plastic bottles, wrapping those in the sleeping bag. Roughly twice each day, one of them would ascend the fixed rope to the surface and check weather conditions. Once there, they would also reset the emergency signal marker, which was a red piece of fabric attached to a metal tent pole, stuck in the ice on the large summit plateau.
Melting snow, running out of food, and living in a crevasse was quickly accepted as a losing battle, but the team remained calm and stayed together. They considered descending but the storm was too fierce given their deteriorated condition. The Park Service was aware of the overdue party but could do nothing because the weather was too severe for both flying and upper-mountain climbing. Not until Saturday afternoon June 29 did periods of clear skies make flying possible.
...The weather was poor for upper-mountain flying, but reasonable for lower-mountain climbing. The TMR team made good progress as the weather cleared throughout the day. These clearings enabled the US Army Chinook Helicopters to provide aerial support for the Park Service on both rescue missions.
...
After inserting team one, the Chinook then began aerial search for the Quillen party. They searched Liberty Ridge, its fall lines, the summit plateau, and Liberty Cap. Nearly an hour later and near the end of a fuel load, the helicopter finally noted a small hole in the ice near the Summit Col. Next to it was a tent pole with a red marker. The ship hovered over the hole for some time, but no activity was seen. The ship then returned to Gray Field to refuel.
During this time, Giguere and Hasebe prepared Phan for Jungle Penetrator evacuation. This required leg stabilization and transport to a better landing zone some 300 feet higher. It also meant waiting for the weather to clear, as the clouds were in and out throughout the rescue.
Sunset was approaching when climbing rangers Gottlieb, Shank, and Richards were dropped off on the summit to spend the night and search the “marked” crevasse. After drop off, the Chinook departed to assist Giguere’s team. The weather, however, remained obstinate. At 8:45 p.m., Gottlieb reported finding the Quillen party alive in the crevasse. He immediately called for a pickup, as both were very hypothermic and in need of food, warmth, and better shelter.
The Chinook quickly returned to the summit and picked up the Quillen party and Gottlieb’s team. Then it returned to Giguere’s location, where fortunately, the weather had improved, making it possible to hoist the rescuers and patient before nightfall.
Analysis
The Quillen party undoubtedly saved themselves in a location and under similar conditions that have killed others. Their survival techniques are commendable but their pace put them in a position to need them. The party admitted that though they were able to climb the route, they had hoped to do so in better style and time.
Every year, teams over-estimate their skill and ability when measuring up to Liberty Ridge. The route is committing, longer, and more strenuous than most perceive. A two- or three-day trip commonly becomes a four- to seven-day trip when the weather kicks up its heels. Add a little altitude sickness and general fatigue and your team suddenly moves at a snail’s pace above 13,000 feet. If you want to climb Liberty Ridge and not spend aweek or ten days doing it, make sure you’re in the best shape possible and are comfortable moving on exposed big mountain terrain with a pack.</t>
  </si>
  <si>
    <t>1321b</t>
  </si>
  <si>
    <t>Edited Title: ... and Loss of Control Glissading, Faulty Use of Crampons, Washington, Mount Rainier, Liberty Ridge and Kautz Glacier</t>
  </si>
  <si>
    <t>Washington, Mount Ranier, Liberty Ridge and Kautz Glacier
On Saturday June 29,...Also that day, climber Yong Phan was rescued from 8900 feet on the approach to Camp Hazard. Phan had broken his lower right leg/ ankle....
During this time, another climbing accident had occurred below the high camp on the Kautz Glacier Route. Mr. Phan twisted and broke hislower leg while sliding with crampons. Phan was assisted to a safe location by his teammates, who then hiked out to Paradise to call for help.
Mid morning on the 29th, a ground team from Tacoma Mountain Rescue climbed towards Phan’s location from Paradise. The weather was poor for upper-mountain flying, but reasonable for lower-mountain climbing. The TMR team made good progress as the weather cleared throughout the day. These clearings enabled the US Army Chinook Helicopters to provide aerial support for the Park Service on both rescue missions.
Because of occasional cloud cover, the initial flight inserted ranger Giguere and rescuer Haseby via Jungle Penetrator 600 feet above Phan’s accident site. They down climbed to meet Phan, where they then stabilized and prepared him for air evacuation.
....
Every year, teams over-estimate their skill and ability when measuring up to Liberty Ridge. The route is committing, longer, and more strenuous than most perceive. A two- or three-day trip commonly becomes a four- to seven-day trip when the weather kicks up its heels. Add a little altitude sickness and general fatigue and your team suddenly moves at a snail’s pace above 13,000 feet. If you want to climb Liberty Ridge and not spend aweek or ten days doing it, make sure you’re in the best shape possible and are comfortable moving on exposed big mountain terrain with a pack.
Glissading seems like an easy way down the mountain, but it’s also dangerous. Many climbers and hikers are injured glissading on Mount Rainier each summer. What seems like an innocuous descent technique has actually resulted in numerous broken ankles, twisted knees, pulled muscles and, at minimum, loss of gear. (Source: Mike Gauthier, Climbing Ranger)
(Editor’s Note: If snow conditions are such that crampons are needed, then one should not be glissading.)</t>
  </si>
  <si>
    <t>1324a</t>
  </si>
  <si>
    <t>Ankle Injury and ..., Alaska, Mount McKinley, West Buttress</t>
  </si>
  <si>
    <t>Alaska, Mount McKinley, West Buttress
This summary is comprised of two separate incidents that ended up as one continuous effort using many shared resources and with multiple overlapping responsibilities.
On May 26 Lee Jung Park (age unknown) of the “Duksung Women’s University Alpine Team Expedition” injured her ankle when her leg “gave out” while descending the West Buttress route on Mt. McKinley around 16,500 feet, just below “Washburn’s Thumb.” Park was lowered by her teammates with assistance from another Korean team that was descending from the 17,200-foot camp at the same time. On May 28, Park was evacuated from 14,200-foot camp to the 7,200-foot base camp by the National Park Service (NPS) contract Lama helicopter.
...
Analysis
The “Duksung Women’s University Alpine Team Expedition,” with help from another party, were able to execute a self-rescue and lowering of the patient in an efficient manner to within 100-200 meters of the 14,200-foot camp without the help of NPS personnel. Though the NPS took over care of the patient very close to camp, this self-initiated rescue effort, in poor weather conditions, is the type of behavior that is necessary in this environment to achieve a favorable outcome for the injured party. Had this team waited for the Park Service to respond, it would have taken a much longer time to get resources into place and may have resulted in cold related injuries much worse than those that were sustained during the lowering.
. (Source: Ranger Gordy Kito)</t>
  </si>
  <si>
    <t>1324b</t>
  </si>
  <si>
    <t>... HAPE, Alaska, Mount McKinley, West Buttress</t>
  </si>
  <si>
    <t>Alaska, Mount McKinley, West Buttress...
On May 27, Todd Passey (age unknown), a guide for Alpine Ascents International, was diagnosed with High Altitude Pulmonary Edema. Passey was put on oxygen, given Nifedpine and remained under observation overnight. On May 28, Passey, (along with Park) was evacuated by the NPS contract Lama helicopter to the 7,200-foot camp where he was transferred to a fixed-wing aircraft and transported to Talkeetna.
Analysis...
As for the HAPE case, everyone has the potential to be afflicted—even guides. Early recognition and descent are the keys to survival. Oxygen therapy will buy the patient time, but the best and most effective treatment is always to descend to a lower elevation. The patient’s team was initially planning on descending on the morning of the 28th, but with the Lama coming in to evacuate Park, it was determined that fewer people would be put at risk if Passey were evacuated. The decision to evacuate an injured climber via helicopter always requires a thorough risk assessment and is a decision that the Park Service Rangers never take lightly. (Source: Ranger Gordy Kito)</t>
  </si>
  <si>
    <t>1389at</t>
  </si>
  <si>
    <t>Fall on Rock, Weather, Wyoming, Grand Teton National Park, Grand Teton</t>
  </si>
  <si>
    <t>Wyoming, Grand Teton National Park, Grand Teton
On August 31 at 1855, Exum Guide Jim Williams called via cell phone from the Lower Saddle stating that he could hear yells for help coming from the area by the “Eye of the Needle.” Williams stated he was willing to hike up to the scene, estimating it would take him approximately 30 minutes to get there. I told Williams I would request a helicopter so that Rangers could be flown up to the Lower Saddle in the event that Williams encountered injured climbers.
At 1925 Williams was able to talk to Beth Hestick (48) while climbing to the scene. She said that her husband Joe Hestick (47) fell 30 to 60 feet just below the “Eye of the Needle,” possibly dislocating his hip. He reportedly was unable to stand and was in significant pain. Williams relayed this information via cell phone and reported he was about 15 minutes from the scene.
By 1932, the helicopter landed at Lupine Meadows and rigged a short-haul with Ranger Scott Guenther as spotter. At 2007 Ranger Vidak was inserted at the scene and began assessing Joe Hestick with help from Williams. At 2019, Ranger Vidak and Joe Hestick were extricated and brought to Lupine Meadows, where Hestick was packaged carefully for ambulance transport to the hospital. (Source: Brandon Torres, Grand Teton National Park)
Analysis
On September 2, after flying Beth Hestick, who had frostbite on both feet, from the Lower Saddle to Lupine Meadows, she told me the following about their accident.
They set out to climb the Grand Teton from their campsite on the Lower Saddle at 0515 on August 29. They intended to climb the Upper Exum route. On the climb, they passed through the feature known as the Eye of the Needle. The Hesticks joined the Exum Ridge at Wall Street and continued the climb. There were two other parties climbing near them for part of the day. As the Hesticks reached the Friction Pitch area, they could see the weather starting to build. They continued climbing, and as they reached the V Pitch, they saw the party ahead of them just finishing the pitch. There were no other parties below the Hesticks. Joe led the V Pitch and Beth followed. The weather was worsening significantly now and they made the decision to descend as soon as possible. Beth led the next short pitch and said that she really knew it was snowing when she put her hand in fresh snow as she continued her lead.
The Hesticks understood from their route description that they could bail from their climb after “crossing a knife edge ridge above the V Pitch.” Joe proceeded to lower Beth into various gullies to locate the descent. Each gully seemed to disappear into “oblivion” and Beth would climb back out. The weather had turned extreme by this time with cold temperatures, heavy snow, and clouds. Visibility was very poor and the Hesticks would have had little chance of seeing any landmarks to indicate the descent route.
The Hesticks wisely decided to seek shelter and found a protected cave. They were able to stay dry inside this cave and spent a chilly first night out as the storm continued. They had extra clothes including rain shells, though they did not have rain pants. The storm continued all the next day, and the Hesticks were forced to stay in their cave for a second night. Beth said that this night was much colder. On the morning of their third day, Beth said that the sun came out and they could see where they were. The peak was covered in snow, which was drifted thigh-high in places. The Hesticks decided to climb the final 40 feet to the summit to get their bearings for the descent. They eventually found their way to the double rappel that gets climbing parties down to the Upper Saddle. When they were nearing the end of the technical part of their descent, they could see the Lower Saddle. Joe remarked that he could see their tent and that it was still standing despite the storm. Beth told me that just then she could feel her energy drain away. She knew that they had one short technical section of climbing left to do (the Eye of the Needle) and she kept thinking that accidents happen when you get close to home. Beth found a rappel anchor that would get her past the Eye of the Needle and she decided to rappel. Joe later stated that the only reason he did not do the rappel was because he didn’t want to hike back up to Beth and put on his harness.
Joe climbed through the Eye of the Needle while Beth rappelled. At some point he yelled to Beth to ask if she thought he was going the right way. She indicated yes and continued to pull the rappel rope. Beth then heard what she thought was rockfall, but it was really Joe falling. Beth went to Joe and yelled for help toward the Lower Saddle.
The Hesticks were caught in a very severe storm not typical at that time of year. They were well prepared for their climb and had good route information. When they were trapped by the cold, snowy weather, they remained calm and showed good judgment. Joe fell near the end of a huge ordeal. He slipped and fell in an area that he felt he could down-climb. Though I am sure that Joe was physically and psychologically drained, I cannot find fault in his judgment. (Source: Ranger Scott Guenther)
...)</t>
  </si>
  <si>
    <t>1401t</t>
  </si>
  <si>
    <t>Falling Rock—Dislodged, Colorado, McCurdy State Park, Blockbuster</t>
  </si>
  <si>
    <t>Colorado, McCurdy State Park, Blockbuster
My partner was injured while climbing a route near “Blockbuster” on September 9. A loose block (about 6x6x4 feet) pulled while he was following. He struck his knee on the way down. Thankfully there was no compound fracture injury nor dire blood loss taking place, although the combination of lacerations, contusions, and weather (40 F) were conspiring to put him in to shock pretty quickly. (Source: Ryan Gamlin, posted on the climbing- boulder.com website, sent forward by Leo Paik)...</t>
  </si>
  <si>
    <t>1407a</t>
  </si>
  <si>
    <t>Fall on Rock , Inadequate Protection, no helmet, New York, Shawangunks</t>
  </si>
  <si>
    <t>New York, Shawangunks
There was one fatality, occurring in March when an experienced 44 year-old climber fell while leading Strictly from Nowhere (5.7). He did not protect the traversing moves out to the end of the overhang. His fall was backwards—about ten or twelve feet—and he struck his head. He was not wearing a helmet.(Sources: Hank Alicandri -Director of Land Stewardship/Head Ranger, and Mike Cimino.)</t>
  </si>
  <si>
    <t>1407b</t>
  </si>
  <si>
    <t>Fall on Rock,  Inadequate Protection, Protection Pulled, New York, Shawangunks</t>
  </si>
  <si>
    <t>New York, Shawangunks
One accident involved Mike Cimino (32), a guide, who fell while leading Transcontinental Nailway, a 5.10 route. A piece of protection pulled, so he fell 20 feet to the ground on his back, resulting in “…six fused vertebrae, a couple of broken ribs, and a renewed sense of enthusiasm.” His own analysis, for which we thank him, is as follows:
“Hubris got me hurt. I’ve climbed the route lord knows how many times… I was working a ‘rope-gun’ day (meaning nothing but single pitch 5.10 and 5.11 lines) with one of my regulars. …I made poor decisions: no helmet (thankfully not a major factor) and I chose a tiny blue alien rather than a larger yellow one with a nut back-up as my first piece. When the unlikely fall happened, my gear was simply inadequate. As a guide, it’s all too easy to slip into thinking of the gear as only being there as directionals for the clients’ protection.”  (Sources: Hank Alicandri -Director of Land Stewardship/Head Ranger, and Mike Cimino.)</t>
  </si>
  <si>
    <t>1433a</t>
  </si>
  <si>
    <t>Fall on Rock, Yukon Territory, Kluane National Park Reserve, Mount Logan</t>
  </si>
  <si>
    <t>Yukon Territory, Kluane National Park Reserve, Mount Logan
A trio of experienced climbers, Stephen Canning (22), and his two partners (36 and 43) registered to climb Mount Logan’s East Ridge on May 7. They expected to be done their expedition on June 4. When the trio started their attempt at the East Ridge’s summit about noon on May 22, the weather was clear. They crested the East Peak just after midnight. Increasingly stormy weather forced them to camp not far from the summit. At midnight on May 23, they started back down. S.C. was about 15 metres away from one of his partners when he stopped to take a photo—about 0630. His climbing partner looked away briefly, only to look back as the younger man fell off the snowy, rocky face. At the time it was windy and a storm was moving
in. Nobody witnessed the actual cause of the fall, but they did witness the fall itself. The fall happened at 5,850 metres, just 100 metres shy of the summit. S.C.’s partners climbed down to him and tried to administer first aid, but S.C. had no vital signs. The surviving pair continued their descent and were forced to camp for two days to wait out inclement weather. Once back at basecamp, the survivors called RCMP on the group’s satellite phone, which had been left in camp. Retrieval efforts were unsuccessful, but the two survivors were flown out several days later.
Analysis
Weather and the effects of high altitude are usually factors in incidents like this one. Perhaps the victim was also distracted by his photography. (Source, An article by Sarah Brown in The Whitehorse Star, and Jeff Hunston)...</t>
  </si>
  <si>
    <t>1433b</t>
  </si>
  <si>
    <t>Fall on Rock, Anchor Pulled, Exposure, Yukon Territory, Kluane National Park Reserve, Mount Caubvick</t>
  </si>
  <si>
    <t>…We have also learned that the bodies of the two missing climbers, Daniel Pauze and Susan Barnes, in the Torngat Mountains in northern Labrador last year have been recovered. From notes in the summit register and photos recovered, it appears that the duo successfully climbed to the summit of Mount Caubvick (D ’Iberville) in a “wicked snowstorm. ” Both had inadequate clothing for the conditions. It appears that D.P.’s rappel anchor pulled out and he fell to the base of the Koroc step with the only rope, sustaining leg injuries. His female partner was unable to descend the same route without a rope. Her body was later found on a ledge feature known as the “football field” about a kilometre away from D.P. Both climbers likely perished from exposure.)</t>
  </si>
  <si>
    <t>1441t</t>
  </si>
  <si>
    <t>Fall on Wet Rock, Inadequate Protection, Inadequate Clothing and Equipment, Inexperience, Exposure, No Hard Hat, California, Yosemite Valley, Royal Arches</t>
  </si>
  <si>
    <t>California, Yosemite Valley, Royal Arches
On March 7, Greg McFalls (28) and I, Joe Hardy (25), set out to climb Royal Arches (III 5.7). It would be the first traditional route we had attempted on our own.
I had been gym, sport, and traditional climbing pretty intensively for a couple of years and could lead 5.11 sport. However, I had led only one trad pitch so I was eager for more. Greg’s experience and ability were similar to mine, but he had not led any trad and I was a stronger climber at that point, so we planned that I would do all the leading.
Friends had recommended Royal Arches as a great route, well within our abilities, though with 15-16 pitches we would have to move right along. After doing lots of research about the climb, we picked the month of March because there would be no other parties to slow us down. We knew it would be wet in winter but were told that it wouldn’t be a problem. We drove up from the coast early that morning and parked at the Ahwahnee Hotel at 9 a.m. It was still really cold, so we took our time packing and hiked to the climb an hour later.
We had one 60-meter rope, plenty of hardware, lots of food and water, and two FRS (family band) radios for communicating with each other on the pitches. We didn’t want extra gear weighing us down and we planned to be down before dark, so we left lights and overnight clothing behind. We also decided not to bring helmets because we thought, “It’s a 5.7, it’s going to be easy, and there’s no one above to drop rocks on us.”
The first pitch wasn’t hard, but we got a little behind because we had to haul our pack up the chimney and the holds were wet and slimy. We figured the next 400 feet up the ramps would go fast, but a stream pouring down those pitches forced us to the right onto more difficult terrain. By the time we reached the top of the ramps we’d lost our only copy of the topo. I got off route twice trying to find pitch 5, climbing up and down cracks much harder than they were supposed to be until we finally found the right one. By then it was noon and we’d wasted a lot of time.
We knew it was late and we discussed retreating, but the next several pitches promised to be easy, so we decided to give it a shot. We flew up those pitches, finishing the pendulum on pitch 9 a little after 3 p.m. At that point we had three hours of daylight left for six pitches, 16 single-rope rappels, and some third-class down-climbing, all with no topo. But we were optimistic.
Pitch 10 was a 100-foot traverse. It should have been really easy, but the snow on the rim was melting fast in the sun, forcing us to climb across a 40- foot wide cascade. I had to place pro under water in cracks I couldn’t see, and by the time we finished the pitch, we were soaked. Pitch 11 was a layback up a big comer. It would be moderate climbing in dry conditions, but the rock was slimy. I was ten feet above my last protection—a sling around a one-inch diameter root when I fell. The root broke and I tumbled about 40 feet. I was shaken mentally, and I’m still surprised that I only suffered a few scrapes and bruises, but I was able to finish the pitch. At that point we felt retreat was out of the question because there was no bolt route down from this location, and with only one rope we would have to leave a lot of gear.
Just as I reached the top of the slimy pitch, two climbers caught up to Greg at the belay below me. They were simul-climbing [climbing simultaneously with protection between them but without an anchored belayer] and moving fast. They asked if they could pass and we agreed. They returned our topo, which they had found on pitch 2, but I had no idea where to go next and I asked them for directions. They offered advice; however, the next pitches were out of sight around a corner and difficult to describe, so I brought Greg up quickly and followed them. They directed me once or twice after that, but then I lost sight of them for just a minute. When I saw them again, they had finished traversing to the left across a slab above me.
Greg and I got to the traverse at about 5:30 p.m. Maybe 45 minutes of daylight remained and the sun was very low. The other party was still in sight and they pointed out the rap route to us. It was only 300 feet above us on easy terrain, so we figured we had it in the bag. Then they climbed out of view and we turned our attention to the traverse. It was supposed to be 5.4, but all I could see was a very smooth 30-foot wide slab a lot harder than that, with nothing for our hands and no protection. In retrospect I think we had climbed too high—we were in a hurry and just didn’t explore enough. The simul-climbers had probably assumed we’d have no problem with it, but instead it was the scariest part of the whole climb for me. My shoes were still wet, I was fatigued after so many pitches, and I was facing a long pendulum fall. I made it across after a few tense moments and anchored myself to a tree.
Now it was Greg’s turn. Whether it was his wet shoes or a matter of experience, the moves seemed too hard for him so he looked for alternatives. I was pressuring him: “Come on, Greg, you gotta find a way across because it’s getting dark and I don’t want to be on the cliff tonight.” It was dusk now and I probably suspected that a bivy was unavoidable, but we were rushing nevertheless.
A thin, horizontal crack ten feet above us offered Greg some holds. It disappeared halfway across the slab, leaving at least 15 feet of an even steeper face, but he decided to try it anyway. I moved my anchor another 10-15 feet up the cliff—as far as I could go, but as he left the crack, he was still 15-20 feet to the right and five feet above me. He knew he was risking a pendulum fall and he was looking a little uneasy.
There was no warning like, “Joe, I’m going to fall.” He just suddenly yelled and I saw him tumbling down the slab in a fetal position. As the rope came tight he swung across the face about 20 feet below me, moving fast. There was no protection between us to shorten the swing. He was facing right—away from me—and swinging left, and the back of his head slammed into a granite block.
He went limp immediately I thought he’d died. I sat there screaming at him for 30 seconds. Finally I lowered him a few feet until his body draped over a tree trunk. He was still not responding to my calls, so I tied him off and scrambled down some easy 4th-class to where he lay. Within about three minutes of the fall, he started to regain consciousness. Eventually he could answer simple questions, but he was very confused. He had a bloody laceration on his scalp and I was worried about a broken neck, but he was moving OK, he denied any broken bones, and it didn’t look like he’d bleed to death. With me pulling on the rope he managed to stumble onto a nearby ledge and lie down. He kept repeating the same comments every five minutes: “Where are we? What happened? I’m sorry, man!” His whole nervous system was affected. His eyes looked funny, his balance was off, and he was sick to his stomach.
It was dusk now. We were 1,300 feet up a 1,500-foot climb and I had to think about what to do. I could go for help, but we had no lights and now I had no belayer. I would just find myself stranded somewhere else. Even if I made it, Greg might become delirious and untie himself before help arrived. If I spent the night with him, we both might freeze to death, but I decided to stay. I never tried to yell for help, because the Valley seemed so far away.
It got chilly right away. I had my fleece pullover and Greg put on his sweatshirt. I laid my water bladder under his head, gave him my long-sleeve shirt for a hat, and as it got colder I took off my fleece and laid it over him. It was probably just above freezing, and we were still wet from traversing the cascade. Sitting there in a T-shirt and light pants and with nothing for my head, hands, or feet, I was the coldest I’ve ever been for such a long duration. Greg slept some, but I was awake all night. I alternated between lying half on top of him to keep both of us warmer and sitting up moving my arms and rubbing my legs. The wind was gentle and intermittent but felt really cold when it came.
I was desperate for more heat. The moon finally came up about 2 a.m., giving me enough light to find my knife. I cut my fleece down the side, making a small blanket that covered both our torsos. This helped considerably, and I alternated covering my torso and my head to stay sane. By now I couldn’t feel my calves and feet and my muscles were so sore from shivering that I was worried we wouldn’t be able to function in the morning. Greg occasionally woke up to ask me the same series of confused questions, but I think his head injury helped him sleep. I checked my watch every five minutes.
Dawn came at 6 a.m. At first I couldn’t stand up because my legs and feet didn’t respond, but I was able to exercise enough to warm up. I got Greg up when the sun finally hit us at 9 a.m. He immediately puked and felt much better after that, although he was still dizzy and a little off balance. It was hard for him to concentrate because his head was throbbing and ringing. Nevertheless, it seemed like he might be able to climb, and the sun was warming us up quickly.
The final pitch was easy, but out of concern for Greg I set an anchor every 30 feet. I watched him closely, keeping tension as he came up, then I climbed again. We made slow but secure progress that way and reached the rap station sometime before noon. Greg was still not totally coherent, but he retained a lot more information now. I had the option of leaving him there and rappelling for help, but he said, “We’ve been up here long enough. Let’s get down.” I went over the rigging steps with him several times, “First you get on the rope, then you unclip from the anchor...,”and made him repeat everything back to me. When I was satisfied, we started down. I went first so that if he slipped while rappelling I could pull on the rope to control his descent, and I called up to him with the FRS radio to verify that he was rigging the rappel safely.
Now, of course, we were sweating in the sun and we ran out of water halfway down. We didn’t get lost, but on one rappel we forgot to remove the knot from one end of the rope and it jammed in the anchor 100 feet above. We pulled and pulled. I was about to try climbing a really thin crack up to the anchor when Greg pulled one more time and got it. That was the last problem we encountered. Greg was much better now and rappelled competently. The descent took about three hours. We were down by 2 p.m.
Prior to the climb I had told my dad that I would call when we got down, but of course I hadn’t, so he contacted the park service. A ranger came up to Greg while we were at the hotel parking lot and said, “Are you Joe or Greg, the overdue climbers?” Greg confirmed our identities, but then he mentioned his fall and that he couldn’t remember much of the climb. That raised a red flag in the ranger’s mind, so he suggested Greg go to the Yosemite clinic. Greg was reluctant, but at that moment he got dizzy, sat down, and puked again. That did it. The ranger called the ambulance and Greg was helicoptered to Fresno for a CAT scan and overnight observation. There was some brain swelling but no fractures or intracranial bleeds, and after a few days of feeling a little groggy, he was fine. Today he remembers starting the climb and everything after he woke up on the ledge, but the accident and most of the pitches before it are simply not there.
Analysis
You may have been chuckling as you read Joe’s account, but did you recognize yourself somewhere along the way? Epics due to inexperience are common on easy and moderate multi-pitch routes—see any issue of ANAM (including Tenaya Peak in this issue). When you recommend routes to your neophyte friends, please consider more than just their climbing skill. And give them this article to study. Most of the lessons are obvious, but here is a summary of the key points.
Climbing, protecting, route finding, retreating, forced bivouacs, and dealing with medical emergencies are related but separate skills. Sport climbing won’t teach you what you need to know. A new leader and a non-leader make a weak team, especially if the leader becomes incapacitated, so gain experience on shorter traditional climbs where problems can be handled more easily.
Look over the route and the descent before you climb and take a topo for each person. Start a long, unfamiliar route early and allow time for route- finding and descending.
Cold bivouacks are serious business. One underdressed climber died of hypothermia in the park several years ago, in a bivy similar to Joe’s and Greg’s. Minimum clothing includes balaclavas, warm gloves, and wind/rain shells, in addition to warm tops and bottoms appropriate to the season. If you don’t want to sit on a ledge all night, take lights with enough range and staying power to assist with climbing and rappelling.
Don’t depend on finding a bolted descent everywhere (or anywhere) on a route. Joe and Greg felt they had passed the point of no retreat at pitch 11, but they could have rappelled from any pitch on the route. Having only one rope, however, would slow them down considerably and force them to leave more gear. On some routes the only anchor options may be a full rope-length apart unless you bring a bolt kit. If you don’t trust your injured partner to rappel independently as Greg did, then rappel together. There are several ways to do this.
Learn to recognize when your mental state and/or a string of seemingly minor events are setting you up for an accident. This is one aspect of Situational Awareness—taught to emergency workers, pilots, the military, etc., and it can be a lifesaver. Haste is a common example: Joe and Greg were rushing at the end, psychologically dependent on the other party, and stressed by the lack of time to find the 5.4 traverse. This biased their decisions. They were also in a new and unexpected situation, so an element of panic entered in.
Pendulum falls are often more risky than vertical falls of the same distance. The energy of the fall is similar but there is a higher chance of injuring head, trunk, or pelvis instead of an ankle. Protection skill, not climbing skill, was more important to Greg’s accident—always protect a traverse for both the leader and the second. Joe was smart to move his anchor higher, but it wasn’t enough. Greg may have been able to set solid pro in that crack partway across the traverse, leave the rope clipped through it until he was safely across, then pull the rope and leave the pro behind. Where possible,
a less expensive option is to climb down well below Joe and then tension across. There are other simple solutions too numerous to describe here.
Regarding helmets, Joe said, “The thought of falling never entered our heads,” yet both took serious falls on this moderate route. They also assumed that being the only party on the climb avoided the risk of rockfall, but Greg was below another climber (Joe) on every pitch and both were exposed to debris every time they pulled their rappel rope.
Ideally, Greg should have been immobilized right where he landed, in case of spinal injury. However, draped over a tree trunk 14 pitches up the climb with night falling is not an ideal setting. Would you know how to handle this situation? Wilderness First Responder training will help. [See also Bishops Terrace in this issue of ANAM.] Another serious risk from head trauma is intracranial bleeding, which may develop over several hours. The only treatment is fast transport to the neurosurgeon. Even if a rescue in the dark were not possible, and it often is, rescuers could at least have gotten basic medical care to Greg that night. They could have flown him off the route soon after dawn, shaving several hours off his time to the hospital.
But how to get help? Joe didn’t realize his voice would be heard in the Valley, but it probably would have been. Making lots of noise is the best action in a situation like this. Second, he could have tried his FRS radio “in the blind” (to no one in particular). The NPS does not monitor these channels but many private users do. Third, he could have flashed an SOS if he had had a light. Fourth, something that in fact was done, is telling someone where he and Greg were going and when to begin to worry. In fact, the NPS was looking for them. (Source: Joe Hardy, Greg McFalls, John Dill, NPS Ranger, Yosemite National Park, and Jed Williamson.)</t>
  </si>
  <si>
    <t>1442a</t>
  </si>
  <si>
    <t>Falling Rock, Alaska, Denali National Park, Mount McKinley, West Buttress</t>
  </si>
  <si>
    <t>Alaska, Denali National Park, Mount McKinley, West Buttress
The Alaska Mountaineering School (AMS)-8 expedition led by Rob Gowler flew to basecamp on the southeast fork of the Kahiltna Glacier on June 10. The group progressed steadily up the West Buttress route. Even with several long delays due to weather, the entire team reached the summit on June 26. On the 27th they departed high camp planning to descend to basecamp. They spent a six hours at the 14,200-foot camp and continued their descent at 2110 in three roped teams of four with a guide at the rear of each team.
At 2140, as the first roped team was rounding the toe of Windy Corner, they heard a loud crack and an enormous quantity of rocks came cascading down, striking the first three climbers on the first rope team. Guide Steve Grillo was the fourth person on that roped team and felt a strong tug on the rope as he was on the ground in self-arrest position. Once the rocks stopped falling the first three people on the rope, MarkMorford, Gerb Islei, and Clint West were all seriously injured. Gowler witnessed the event and immediately started calling for help on his cell phone. His initial attempts to call the 14,200-foot and 7,200-foot ranger camps were not answered, so he called the basecamp manager who notified ranger John Evans and then called AMS head quarters in Talkeetna to alert people that he had three serious injuries and needed a helicopter as soon as possible.
By 2205, rescue personnel at 14,200-foot camp, at basecamp and in Talkeetna were all mobilized for the rescue effort. Ranger Joe Reichert was incident commander. By 2311 the Park Service contract rescue helicopter (Lama) and a twin engine Navajo piloted by Erik Dinklewater of Talkeetna Aero were both in the air headed toward Windy Corner.
At 2326, a patient update was transmitted from para-rescue man David Shuman to the 14,200-foot camp. One person, Clint West (47) was deceased, Mark Morford (47) had a femur and wrist fracture and Gerd Islei (56) had several broken ribs, a collapsed lung, and a ruptured disc in his lower back.
An air rescue evacuation ensued.
Analysis
While traveling in mountainous terrain has certain inherent risks, the rockfall danger on the West Buttress route has never been a significant concern. This team was in a position that many are in during the course of the climbing season. They were traveling at night, when cooler temperatures and frozen conditions make it safer to travel. They were very unlucky. No other known fatalities have occurred due to rock-fall on Mount McKinley. We all hope that rock-fall in the Windy Corner area does not become more common. (Source: All Denali accounts are edited from reports written by various Denali National Park South District Rangers)...</t>
  </si>
  <si>
    <t>1442b</t>
  </si>
  <si>
    <t>Edited Title: Overdue, Alaska, Denali National Park, Mount McKinley, West Buttress</t>
  </si>
  <si>
    <t>Alaska, Denali National Park, Mount McKinley...
On May 4, Jason Harper, c. 28, was dropped off at Windy Ridge for an attempt on Mount Sanford. When the pilot returned to pick him up on May 9, he was nowhere to be found. After 12 days of searching and finding no trace, the presumption is that he perished...</t>
  </si>
  <si>
    <t>1465a</t>
  </si>
  <si>
    <t>Fall on Ice, Inadequate Protection, Oregon, Mount Hood, Sandy Glacier</t>
  </si>
  <si>
    <t>Oregon, Mount Hood, Sandy Glacier
On November 4, Kenny Dale Kasselder and Shaun Olcott (both 37) had crossed the Sandy Glacier, roped, and were beginning to ascend the headwall. One of them slipped and pulled the other off, as they had not placed any protection. They fell about 100 feet, landing in a crevasse. Olcott suffered a broken arm while Kasselder had injured his back. He lapsed into unconsciousness and died. Olcott was carrying a cell phone and was able to place a distress call to 911.
Analysis
They were simply low on the headwall when the accident occurred and had not yet placed any anchors, yet the fall was still sufficient to sustain significant injuries. After the rescue, Olcott reported that his helmet was shattered....(Steve Rollins, Portland Mountain Rescue)...</t>
  </si>
  <si>
    <t>1465b</t>
  </si>
  <si>
    <t>Edited Title: Heart Attack, Non-climbing death, Oregon, Mount Hood, Sandy Glacier</t>
  </si>
  <si>
    <t>Oregon, Mount Hood, Sandy Glacier
...
(Editor’s Note: On March 13, Beau Clark (30) died from a heart attack while climbing with friends on Broughton's Bluff. He had made it to a ledge. His friends said they heard a weird noise, and when they looked down., he was hanging about 30 feet above the ground. This is not considered to be a climbing accident, but worthy of mention.)</t>
  </si>
  <si>
    <t>1467a</t>
  </si>
  <si>
    <t>Edited Title:  Drowned trying to save climbing shoe in surf, Maine, Camden, The Ramparts</t>
  </si>
  <si>
    <t>... There was one other climbing-related accident in Maine this year, gleaned from the NPS Morning Report,though not counted in the data. Emil Lin, 21, of Hampden, Maine, drowned while attempting to retrieve a climbing shoe from the ocean below Otter Cliffs, one of the most popular local climbing destinations, which can be extremely treacherous during stormy weather and high tides. Lin had been at the base of the cliff when surf from the high tide washed his gear out into the water. Although the gear was attached to his climbing rope, his shoe came off and started floating away. Lin entered the 49-degree F water to retrieve it, only to be overpowered by both the cold water and high surf. After several attempts to climb back up onto the rocks, Lin went under and did not resurface.)</t>
  </si>
  <si>
    <t>1467b</t>
  </si>
  <si>
    <t>Fall on Rock, Climbing Alone and Unroped, Maine, Camden, The Ramparts</t>
  </si>
  <si>
    <t>Maine, Camden, The Ramparts
I think of the accident described here as the case of the wet ladder. On March 17, my girlfriend’s dog, Kaya, and I, Ryan J. Howes (22), went on a 1.0 mile hike to a local climbing area called “The Ramparts,” in Camden, Maine. I have soloed here on many occasions. I know the climbs here well and have taught climbing as an Assistant Instructor for a college climbing class. My first climb of the day, called Natural History (5.7), was approximately 70 feet in length and was accomplished without difficulty to the rappel anchors. I rappelled off using a rope that I carried as a butterfly coil on my back while climbing.
The second climb was another story though! The Fireman’s Ladder (5.6) is a corner that was wet in some areas because it had snowed the day before and the snow had melted. The thought did cross my mind that I was over confident, but I climbed anyway. As I approached the top at about 30 feet above the ground, I found myself on wet rock. I realized that I should down-climb and get off the climb. I now feel that continuing the climb would have ultimately kept me from writing this article.
While hanging off a hand jam in a wide crack, I turned 90 degrees away from the rock to wipe off my left foot with my left hand. During the rotation, the hand jam slipped and I continued to rotate free in the air and found myself facing outward while plunging down the vertical climb. After
falling about ten feet, I saw that I was going to smash into the rock, but kicked myself away from it using my right leg and foot. I hit the ground and landed on both feet, but apparently my left leg and foot absorbed most of the impact of stopping. The fall continued until I was on both knees and then my hands and stomach. At first I was simply shocked from falling that distance, but then pain began to increase, so that within 15 or 20 seconds I knew that I was not walking out of the climbing area. There was approximately one and one-half hours of daylight left.
I took my helmet off and replaced it with a warm hat. The dog, Kaya, knew that I was hurt and she stayed by my side as I crawled the mile back to the trail-head through a talus field and over two streams. The crawl out took an hour, during which I kept calling for help and was in pain. At the Trailhead, next to the road, a number of cars drove past without stopping until I raised my hand for help and the first motorist screeched to a stop, laying down tire rubber in the process. Earlier, in crossing the streams, I stayed relatively dry, but near the Trailhead I had to crawl through standing water, was shivering, and started to go into shock. The motorist called 911 and an ambulance came and took me to Pennobscot Bay Medical Center, where I was treated for soft tissue tears and snapped ligaments in my left ankle and foot. A specialist has indicated that I will completely recover in a surprisingly short eight weeks. If true, this will be a small price to pay for such a mishap.
Analysis
A friend gave me a number of issues of Accidents in North American Mountaineering containing summaries of accidents in the USA over the last 40 to 50 years. I found that my situation fit many of the leading causes or relationships to accidents, including my age group (21-25), moderate experience level, falling or slipping on rock, and climbing unroped, among others.
I now realized that soloing is very unpredictable, particularly when coupled with poor judgment. I have decided to climb with a partner or use a mechanical soloist device. Maybe my new decision to climb roped up and with a partner will keep me old, but perhaps not as bold....</t>
  </si>
  <si>
    <t>1481t</t>
  </si>
  <si>
    <t>Fall on Rock—Lowering Error, Communication Problem, Utah, Big Cottonwood Canyon</t>
  </si>
  <si>
    <t>Utah, Big Cottonwood Canyon
On June 16, Doug Grennan (18) and eight friends were top-roping sport climbs in the upper S-Curves area of Big Cottonwood Canyon. Doug was climbing a 5.10 route on the right side of the buttress, most likely Urban Sprawl (10a). When Doug reached the chains, he clipped in and cleaned the draws, as no one else planned to climb the route. He untied, threaded the rope through the chains, and tied back in. At this point he was still on belay, but with lots of slack in the rope. His plan was to have his belayer lower him. Because of an overhang below him, he and the belayer had a hard time seeing or hearing each other. Doug leaned out for a better look and yelled, “Take.”
As he did, his feet slipped and he fell 60 feet to the ground, with the rope running through the belay device. He suffered a fractured sacrum, and bruised heels and sternum. Two friends ran to the road to call for a rescue. SAR team members immobilized Doug in a bean-bag vacuum splint and lowered him five pitches down and across scree fields to the trail. Once at the road, he was transported to the hospital by ground ambulance.
Analysis
Even with lots of slack in the rope, an attentive belayer should be able to catch a top-rope fall without any difficulty. The problem is that in this situation, where the climber re-rigs at the top of the route, the belayer may stop paying close attention, since a fall is not expected.
The belayer was using an ATC, which is a fairly low-friction belay device. Once the rope starts sliding quickly, there is almost no way to stop the moving rope.
Communication problems between climber and belayer produce an accident in our area every few years. Doug could have minimized the need for communication by rappelling down instead of being lowered. This is also a better choice for preserving the chains at the top of the route. (Tom Moyer, Salt Lake County Sheriff’s Search and Rescue)...</t>
  </si>
  <si>
    <t>1508a</t>
  </si>
  <si>
    <t xml:space="preserve">Fall on Rock, , Utah, </t>
  </si>
  <si>
    <t>Utah, Various Locations
On March 2, Robert Moor (35) fell 100 feet to his death when the ice he was attached to broke off. He was climbing with a friend in Sanpete County’s Maple Canyon when the ice broke away from the face. Moore died on impact. It is suspected that weather related freeze/thaw was a contributing factor.</t>
  </si>
  <si>
    <t>1508b</t>
  </si>
  <si>
    <t>Utah, Various Locations
At 7:00 p.m. on May 29, a 21-year-old man was free-soloing with some friends at the Moss Ledges picnic area when he apparently slipped on a wet rock and fell backward into the creek. Witnesses said the man fell approximately 15 feet and landed on his head. County search and rescue volunteers and paramedics reached the man quickly and a life-flight helicopter was on hand waiting to transport, but the victim died at the scene.</t>
  </si>
  <si>
    <t>1508c</t>
  </si>
  <si>
    <t>Utah, Various Locations
On July 11, Tim Roberts (36) of Salt Lake City, sustained several broken vertebrae when he fell 20 feet after his climbing rope slipped (NB: Assume belay slipped) and his partner was unable to regain control. Dispatchers from the Utah County Sheriff’s office received a call reporting the accident at 9:00 a.m. Lone Peak Fire District Paramedics treated Roberts at the scene. The canyon was closed for several hours in order to bring in a helicopter to airlift him to L.D.S. Hospital in Salt Lake City. Police report that Roberts and his partner were both experienced climbers and were using appropriate equipment.</t>
  </si>
  <si>
    <t>1508d</t>
  </si>
  <si>
    <t>Utah, Various Locations
On July 14, a 2 5 -year-old man was climbing next to a waterfall in Coal Pit Gulch in Little Cottonwood Canyon when one of the rocks he was using as a handhold pulled out. The man was free-soloing and fell into a very steep and treacherous area. He suffered facial lacerations and a possible broken ankle and was unable to move. The man’s friend ran down the trail to get help and encountered a third person with a cell phone who notified rescue personnel. Several hours of highly technical rescue work were required to bring the victim out of the gulch.</t>
  </si>
  <si>
    <t>1508e</t>
  </si>
  <si>
    <t>On July 18, Patrick Desisto (19) was rescued after being stranded on a ledge for 19 hours near Bridal Veil Falls in Provo Canyon. A large boulder had fallen on his hands. Desisto suffered lacerations and broken bones in several fingers.</t>
  </si>
  <si>
    <t>1508f</t>
  </si>
  <si>
    <t>On August 11, a 50-year-old man was rappelling into Pine Creek Canyon from the north rim when he found that his rope did not reach to the canyon floor. When he attempted to stop his downward movement, he turned upside down and rappelled off the end of his rope, falling 15 feet to the canyon floor. EMS personnel and rescuers attended to him and raised him 100 feet to the rim. He sustained fractures to four ribs and his left femur.</t>
  </si>
  <si>
    <t>1508g</t>
  </si>
  <si>
    <t>On December 17, a highly experienced rock climber was killed after apparently falling 400 feet from a peak in Ogden Canyon. The body of Kenneth Gigi of Syracuse was recovered on the afternoon of the 18th following an extensive search and recovery effort. Gigi went climbing near Malan’s Peak in Ogden on the December 17. He was due back at his home by 5:00 p.m. but never made it. About 9:00 p.m. his family called the Sheriff’s office to report him missing. Search crews found two of Gigi’s friends who were also looking for him, and they pointed searchers to the area Gigi frequented. At 11:00 p.m. a group consisting of Sheriff’s searchers and friends spotted Gigi’s body in a chute below the face of the peak. It appeared that he had slipped while climbing and had fallen or slid approximately 400 feet. Gigi was solo climbing with no gear or helmet, only a backpack. The best theory is that for whatever reason, he began climbing and was soon in a position
where the safest escape was to try to climb out of the canyon, followed by a slip on ice or snow.</t>
  </si>
  <si>
    <t>1510a</t>
  </si>
  <si>
    <t>Edited Title: Falling Rock and Slip on Snow, Wyoming, Grand Teton National Park, Middle Teton and Disappointment Peak</t>
  </si>
  <si>
    <t>FALLING ROCK
Wyoming, Grand Teton National Park, Middle Teton and Disappointment Peak
On July 28th, rangers made two rescues of injured parties—one from a point between Middle Teton and South Teton, the other from Disappointment Peak. The first occurred on Wednesday morning. Mysha Miskin (30) of Rexburg, Idaho, had been hit by falling rocks around 5:00 p.m. the previous evening while climbing the Chouinard Ridge on the Middle Teton with her husband, Garon Miskin. Although Mysha was injured by a rock that struck her just below the back of her climbing helmet, she and Garon continued to climb and summit the Middle Teton so that they could safely descend an easier route via the Southwest Couloir on the Middle Teton. By the time the climbers reached a point just below the saddle between Middle Teton and South Teton, Mysha was not able to continue. Garon hiked back up to the saddle and made a 911 call for assistance late Tuesday evening. Two rangers with emergency medical gear began hiking from Lupine Meadows trailhead into the South Fork of Garnet Canyon within an hour of the emergency call and reached Mysha at about 2:45 a.m. on Wednesday morning. Four other rangers packed in extra medical equipment and camping gear to care for the injured Mysha until the park’s contract helicopter could fly with early morning light.
On Wednesday morning, the rangers carried Mysha by hand-litter to a helicopter landing spot just east of the Middle and South Teton saddle. She was flown out, then taken to St.John’s Medical Center in Jackson for treatment of her injuries. Garon applied emergency first aid to his wife and the two climbers practiced good self rescue procedures until park rangers could reach them. They were well prepared for their climbing excursion and had extra clothing and rain gear with them.</t>
  </si>
  <si>
    <t>1510b</t>
  </si>
  <si>
    <t>Falling Rock and Slip on Snow—Unable to Self-Arrest Due to Inadequate Clothing and Equipment and Inexperience, Wyoming, Grand Teton National Park, Middle Teton and Disappointment Peak</t>
  </si>
  <si>
    <t>SLIP ON SNOW-UNABLE TO SELF-ARREST DUE TO INADEQUATE CLOTHING AND EQUIPMENT AND INEXPERIENCE
Wyoming, Grand Teton National Park,  Disappointment Peak
The second helicopter-assisted rescue and evacuation took place at 4:30 p.m. Elizabeth Messaros (22) dislocated her shoulder while attempting to stop herself from sliding after she slipped on hard-packed snow in the Spoon Couloir on Disappointment Peak. Messaros slid about 150 feet before running into rocks and sustaining additional injuries. Teton Interagency dispatch received a cell phone call from Messaros’ hiking partner Steve about 11:40 a.m. Rangers were just completing the transfer of equipment and rescue personnel from the South Fork of Garnet Canyon after the morning evacuation. The park’s contract helicopter shuttled six rangers to a landing spot on the flanks of Disappointment Peak near the Grand Teton. The rangers then descended the Spoon Couloir, provided emergency medical care to Messaros, and lowered her to the bottom of the couloir after placing her in a climbing harness affixed to ropes. They helped Messaros walk to a spot just above Amphitheater Lake, where the helicopter landed and picked her up for a flight to the Lupine Meadows rescue facility. Messaros was then transferred to a park ambulance and transported to St. John’s Medical Center for treatment of her injuries. Messaros was wearing tennis shoes and using ski poles, rather than an ice ax, at the time of the accident. (Source: From an NPS Morning report submitted by Jackie Skaggs, Public Affairs Specialist)
Analysis
Two contrasting stories. As for the latter, Ranger Renny Jackson said it above in the March 12 incident: Loss of control in a slide on snow is the most common incident in the park, and usually involves the lack of proper gear. (Source: Jed Williamson)</t>
  </si>
  <si>
    <t>1513t</t>
  </si>
  <si>
    <t>Avalance, Weather, Unroped, Yukon, Kluane National Park, Mount Logan, East Ridge</t>
  </si>
  <si>
    <t>Yukon, Kluane National Park, Mount Logan, East Ridge
J.A. (22) and her partner C.D. (34) began their expedition on May 27. They were scheduled to return by June 25. J.A. had previously summited the King’s Trench on Mount Logan at age 17, setting a record as the youngest person to scale the peak. She had also done the West Buttress on Denali. On May 31, J.A. was climbing at about 2,865 meters when a small avalanche swept her off her feet and down the East Ridge. The slide started about 20 feet in front of C.D., but missed him and hit J.A. instead. “It wasn’t a big one, but just enough to kick her off her feet,” said Rhonda Markel, Acting Chief Warden. J.A. fell 1,500 feet. The avalanche did not bury her, but it appears she died from head injuries. C.D. avoided the onslaught of snow and ice. He found his partner dead by the time he was able to reach her after descending from the 2,865-meter (9,400-foot) elevation.
The climbing team was not equipped with a satellite telephone. C.D. was unable to reach help for several days. Park officials only learned of the incident after J.A.’s partner waved down a Trans North helicopter.
Analysis
Markel indicated that it is likely that the rough weather climbers have experienced on the mountain so far this spring played a factor. She said there is an indication there was an abnormal buildup of wet snow on the ridge that came loose. Snow at that elevation would normally just blow off the ridge, but Markel suspects there was a buildup because of its heavy and moist condition. Markel said the thick layer of wet snow left by the storm likely caused or contributed to the avalanche. “I guess it was a pretty technical section. Why weren’t they roped up? People are going to ask that. The reason is because of just what happened. They didn’t want to pull each other off if something happened.” (Source:No source cited)...</t>
  </si>
  <si>
    <t>1539a</t>
  </si>
  <si>
    <t>Fall on Snow—Loss of Control on Voluntary Glissade, California, Mount Whitney</t>
  </si>
  <si>
    <t>California, Mount Whitney
On April 10, Patrick Wang (27) and Martin Kozaczek (27) climbed the Mountaineer’s Route on Mount Whitney. On descent, around 14,000 feet, there is a steep traverse on a snowfield between the summit and the notch. The climbers decided to remove their crampons and attempt to glissade. Kozaczek went first and began to slide too fast. He was able to self-arrest.
Wang began his descent and immediately began to slide too fast. He attempted unsuccessfully to self-arrest. He tumbled out of sight over a rock band. His body was found the next day.
Analysis
Wang was reported to be an experienced mountaineer. Snow conditions were consolidated, windblown, and icy. The traverse is short in distance, but is the most technical portion of the climb. Due to the short distance, the consequences of a fall are often overlooked.
Many choose to climb/descend un-roped and unprotected here. ...(Source: Gregory Moss, Sequoia District Ranger and Chris Waldschmidt, SAR Coordinator for Sequoia/Kings Canyon National Parks)</t>
  </si>
  <si>
    <t>1558t</t>
  </si>
  <si>
    <t>Various Falls on Snow, California, Mount Shasta</t>
  </si>
  <si>
    <t>California, Mount Shasta
....
The accident of note last year was June 12, when a man (age unknown) fell over 1,000 feet on the east side. Apparently, he had descended from the summit through a steep section of the Hotlum-Wintun route and was putting on his skis, and standing on a 40-degree slope when he fell. Another climber hiked out and notified Siskiyou County Sheriff Search and Rescue of life-threatening injuries to the fallen climber around 12,000 feet on the Wintun glacier.
We had windy conditions that day, and earlier on the south side of the mountain, a climber had literally been blown over by the wind and fell 1,000 feet—but suffered only minor injuries. Because of the wind, four USFS Climbing Rangers and two SAR volunteers could be flown only to around 8,500 feet. When the rescue party arrived at the scene, the injured climber was conscious and stable. He had injuries to head, shoulder, lower back, hip, and knee.
A lowering system had to be constructed. Fortunately, at last light, winds decreased and he was short hauled by CDF Helicopter 202 to an LZ at 8,500 feet, where he was transferred to a CHP helicopter with a paramedic on board and flown to Mercy Medical Center. He remained in the hospital for several days. He was released with several lacerations on his head, bone chipping on the skull, a broken jaw, dislocated shoulder, large hematoma to the lower back, and torn ligaments in his right knee.
Climbing Mount Shasta in perfect conditions has a certain amount of risk. High winds increase that risk, and in my opinion, this was not a good day to climb. Crawling to the summit in high winds is NOT courageous or noble. Turning around and descending to safer elevations is. (Source: Eric White, Climbing Ranger/Avalanche Specialist, USFS)</t>
  </si>
  <si>
    <t>1569t</t>
  </si>
  <si>
    <t>Falling Rock Hits Climber—Despite Doing All the Right Things, Washington, Mount Rainier, Disappointment Cleaver</t>
  </si>
  <si>
    <t>Washington, Mount Rainier, Disappointment Cleaver
On July 29, Estee Fernandez (29) was descending the base of the Disappointment Cleaver with her partner when a two-foot diameter rock hit her in the back, knocking her about ten feet down the slope. She and her partner walked to Camp Muir and contacted the guide service who then contacted the Park Service.
As there was a language barrier preventing good initial communication, the mechanism of injury became the deciding factor in evacuating Fernandez by air. A Bell 206 Long Ranger piloted by Doug Uttecht flew Climbing Ranger Andy Anderson to Camp Muir to pick up Fernandez who was loaded on a backboard and the two were flown directly to Harborview Medical Center.
Analysis
The Disappointment Cleaver is notorious for both natural and human-triggered rockfall. Fernandez and her partner were fairly experienced climbers from Spain. They were fit and knew that they could move fairly quickly on the route. Most parties leave from Camp Muir between midnight and 2 a.m. Often this will create a traffic jam on the route and cause people to stop in zones where rock and icefall are a hazard. Fernandez and Jon knew this and chose to leave later than most people at 2:30 a.m. to avoid the crowds. Fernandez and Jon climbed to the top of the Cleaver without running into any of the other parties. They caught up with and passed all of the other climbers between the top of the Cleaver and the summit. To stay ahead of the crowds, they descended quickly and well ahead of all of the other parties.
This accident illustrates that even when you make good decisions the mountains can be dangerous. Fernandez and her partner knew their fitness and skill levels well enough to determine their own safe time to depart rather than following the decision of the masses and ending up in a traffic jam. They had proper equipment and clothing, including helmets. They were traveling early in the day when natural rock and ice-fall are presumed less common. Fernandez said that they also had not exhausted themselves on the climb because they wanted to be alert and safe on the descent. Short of having lightning reflexes and being able to dodge a rock that is falling toward you from behind, there is not much more that these two could have done. Even after the accident they did the right thing: having determined that she could still move and not wanting to wait for help in an area proven to be a rockfall zone, Fernandez and her partner continued onto a safe place where they could get help.
Mount Rainier is not known for the high quality of its rock, but rather for the fine snow and ice that hold the volcanic rock in place. The common belief that natural rockfall is minimized by climbing early in the day when the snow and ice are holding the rocks together and meltwater is at a minimum appears to have some validity, but there are other factors to consider. One such factor is that water expands upon freezing. Since the coldest time of a 24-hour summer diurnal cycle is generally around 4 or 5:00 a.m., it stands to reason that water droplets behind rocks are as likely or more likely to undergo freezing at this time. The expansion forces of these crystals are known to be huge and doubtless they may pry rock and boulders from their perches. This may at least partially explain the common movement of rocks during the coldest time of day and the countless rockfall accidents that occur even in the wee hours of the morning. (Source: Mike Gauthier, Climbing Ranger)</t>
  </si>
  <si>
    <t>1581t</t>
  </si>
  <si>
    <t>Fall Into Crevasse, Washington, Mount Rainier, Ingraham Glacier</t>
  </si>
  <si>
    <t>Washington, Mount Rainier, Ingraham Glacier
About 5:00 p.m. on July 7, rangers at Camp Muir were notified by Rainier Mountaineering, Inc., of a climbing team of three at the 13,000-foot level on the Ingraham Glacier in possible need of assistance. One of the team (49) was crossing a snow bridge when he fell ten feet into a crevasse. Though his fall was arrested by his two climbing partners, he injured his shoulder. They were descending slowly to their camp at Ingraham Flats.
Rangers Ken Davies and Lynn Finnel were dispatched from Camp Muir to assess and assist the injured climber. At Ingraham Flats, they found the team and Ken Davies, an EMT, performed an initial medical assessment. He placed a sling and swathe on the injured shoulder. The climber said he could walk, but that he could not tolerate any weight on his shoulder. The rangers assisted him in descending to Camp Muir. The climbers continued on down to the Paradise parking area. Enroute they met two physicians. Their examination indicated that the injury was probably a dislocation. (Source: Bergtrage)
(Editor’s Note: This was the only report from Mount Rainier for the year. ...)</t>
  </si>
  <si>
    <t>158t</t>
  </si>
  <si>
    <t>Falls on Rock, etc., Wisconsin, Devil's Lake State Park</t>
  </si>
  <si>
    <t>Wisconsin, Devil’s Lake State Park... One fatality occurred when a 62 year old college professor fell about 38 meters as a result of a large piece of the rock on which he was climbing breaking free.... (Source: Devil’s Lake State Park—Visitor Accident Reports)</t>
  </si>
  <si>
    <t>1593t</t>
  </si>
  <si>
    <t>Fall on Rock, No Hard Hat, New Hampshire, Cathedral Ledge, Turner's Flake</t>
  </si>
  <si>
    <t>New Hampshire, Cathedral Ledge, Turner's Flake
This afternoon (August 6) while I was belaying my girlfriend on the first pitch of Thin Air, I witnessed Doug M. (50+) take a leader fall on Turners Flake. It is estimated he fell 30–40 feet. He immediately stated he had broken his wrist (later confirmed it was broken in three places) and was lowered to the ground by his belayer. A friend of mine took over the belay of my girlfriend while a nearby climber and I headed down to offer assistance. Doug M. was completely alert, but had some bruising and blood on his head (no helmet). Because of this, I offered to call for an ambulance, which he accepted. His belayer slung his arm and we walked him out to the road. After meeting the ambulance, I headed back up to retrieve his gear. His last piece was a small cam placed in a pocket to the right of the flake. This piece failed and hit him in the forehead causing it to bleed. (No stitches were needed.) The next piece, about ten feet down, was a #3 Camalot, placed before the flake widens and becomes a little run out. His was climbing on double 8.6-mm Beal ropes that had been used for two ice seasons and two rock seasons and had not taken any leader falls. The belayer was anchored and stated he was lifted off the ground and had loaded the anchor.
Analysis
Of note is an accident that occurred last year under almost the exact same circumstances on this route, on which it is difficult to reduce rope drag with or without using doubles. The victim last year was on doubles, fighting with drag. He fell, flipped upside down, and suffered injuries to his head and face. He was not wearing a helmet. I assume that the additional stretch of skinnier ropes in this situation (especially if they were twins used improperly) may have led to a longer fall. It appeared that as the fall was being arrested, Doug hit a small ledge/flake about 30 feet up the climb, one of the only protrusions it is possible to hit.
It is hard to understand why people would climb this route without a helmet, as falling upside down is a very real possibility. Ironically, while hiking back up to retrieve the gear, a party on Standard Route dislodged significant rock-fall that impacted the descent trails from Turners Flake. (Source: Dave Lottmann, EMS Climbing Guide)</t>
  </si>
  <si>
    <t>1604t</t>
  </si>
  <si>
    <t>Fall on Rock—Dislocated Knee, Fall on Snow—Unable to Self-Arrest, Exceeding Abilities, Inability to Continue Due to Injuries, Trying to Please Others, Inadequate Communication, Washington, North Cascades, Mt. Baker, Spider/Formidable Couloir</t>
  </si>
  <si>
    <t>Washington, North Cascades, Mt. Baker, Spider/Formidable Couloir
Marty, Dave, Doug and I (Mike) all met as volunteers on a local mountain rescue team. Among the four of us we had varying degrees of rescue, mountaineering and rock climbing experience. Additionally, Dave and Doug are members of a popular mountaineering club. Doug is also a certified EMT.
On August 25th, we entered the North Cascades National Park to begin our journey along the popular Ptarmigan Traverse, a 25 mile, more or less, alpine traverse along the boundary of Skagit and Chelan Counties. The route spans from Cascade Pass southerly to Downey Creek. I’d completed this same traverse years ago with another friend from our rescue team.
On the morning of August 26th, we packed up camp, shouldered our 5 5-pound packs, left Kool-Aid Lake, and headed towards the Red Ledge, a narrow ledge cutting across the face of a reddish cliff band. Unfortunately, due to the late season snow conditions, the lower portion had to be gained by a short 4th-class climb. Doug brought up some concerns about climbing with his pack up this rock and suggested that we could do a pack haul, but a decision was made not to because we thought it would be fairly easy to carry them. (Doug later recalled that he’d felt like no one really seemed to listen to his suggestion, so he went with the flow.) Marty climbed first followed by Dave then Doug. I waited down below on the snow while Doug began to ascend a steep dirt bank to the base of the rock. I noticed he was having difficulty getting a good stance when he suddenly yelled and dropped to the ground. I quickly ascended and asked Marty and Dave to wait for a minute. When I got to Doug, he explained that he had weighted his foot at an odd angle causing his knee to dislocate. We pulled his pack off and talked about the situation. I told him we had three choices: rescue, hike out, or hike on. Doug thought that if we wrapped his knee, he could continue without incident. We taped him up with some athletic tape and hung there for a few minutes to see how it felt. Marty volunteered to descend and grab Doug’s pack so Doug could climb without that extra weight. Doug climbed on without issue.
Later that day, from the top of the Middle Cascade Glacier we had to descend the Spider/Formidable Col. Again, due to the late season conditions, it was melted out about a third of the way down. After a short discussion with Doug, we decided that he would descend without his pack. I rigged a belay for Marty to descend with two packs. Dave started the descent first, followed by Doug, then Marty. After Marty got down to the top of the snow, he called, “Off belay,” and I began my descent. Doug decided he could descend the snow with his pack, so he followed Dave while Marty waited for me. Once I made it down to the top of the snow with Marty, I started coiling the rope. That’s when we heard Doug yell, “Falling!” Doug had fallen and self-arrested on the snow. I finished stowing the rope and Marty and I started to descend when we saw Doug fall again, but this time he didn’t self-arrest. He remained on his butt and tried to control his slide. He couldn’t control it and went feet first into a band of exposed rock separating the chute from the snowfield below. He flipped forward, skipping
his helmet off the rocks and tumbled over until he hit the snow field and slid to a stop. Marty and I quickly descended. When we got down to Doug and Dave, Doug looked up and said, “I’m done.” He had a laceration on the same knee he had dislocated earlier. This time there was deeper soft tissue damage and he couldn’t bend his knee without a great deal of pain. He had some bumps and bruises and a good ding on his helmet that most likely would have resulted in a concussion had he not been wearing it.
I rigged a couple pickets and belayed Doug down the snow field with Marty and Dave assisting him to the boulders below. We found a large semi-flat rock and made it as comfortable as possible for Doug. We quickly resolved that two of us would head back to the Cascade Pass Trail head and initiate a rescue at first light while one stayed with Doug. I prepared dinner, Marty prepped the bivy site, and Dave climbed to the South Ridge of Formidable to see if he could get a signal on his cellular phone. Dave didn’t make it back until after dark, but he had gotten out. The sheriff told him to expect to see a helicopter by 7:00 a.m. and to call him back if we hadn’t seen it by 8:00 a.m. We spent that evening loading up Doug’s pack with all of our nonessentials and extra food rations.
The next morning we placed a large red tarp on the snow field behind us, located a primary and secondary landing zone, had some breakfast, and waited for the helicopter.
An honorable mention should go out to Jake, a lone hiker who wandered the North Cascades taking pictures. He wandered into our bivy site to say hello and ask some route questions. We filled him in on our situation and he decided to hang around for some possible photo ops and offer his help if he could. (Thanks Jake!)
By about 7:50 a.m., we hadn’t seen our helicopter yet, so Dave volunteered to once again climb the South Ridge of Formidable to contact the Sheriff. This was a commendable effort. Shortly after Dave’s return to tell us they were enroute, we heard the buzzing of a helicopter from the south. We saw it fly in over Le Conte Mountain. They must have seen the couple camped down at Ying Yang lakes to our south because they decided to land there. It turned out to be the Chelan County Sheriffs Office. They took off again and made another attempt to locate us. We quickly grabbed our compasses and started flashing them with mirrors. It worked! They flew up to us and we quickly pointed out the two landing zones and after a few passes, they left. About 1:00 p.m., a second helicopter flew in from the north. They landed on our primary LZ without hesitation. After some assessment they maneuvered the bird to the secondary LZ, smaller and dangerously close to the snow slope behind us. Once they loaded Doug into the helicopter and took off, we shouldered our packs and headed back towards Cascade Pass.
Analysis
Though Marty, David, and I were comfortable climbing the 4th class rock up to the Red Ledge and descending the Spider/Formidable Couloir, Doug was not. His experience on rock was limited. There was a failure on our part for not communicating with Doug enough to recognize his level of comfort on that terrain. We failed to see the urgency when he suggested a pack-haul on the Red Ledge. This level of climbing continued intermittently and led Doug into having a raised level of anxiety throughout the day There was a failure on Doug’s part for not relaying his true level of discomfort to us adequately. It was a subtle communication breakdown which proved to be very dangerous in the end. It can be difficult to stay within your comfort zone in a changing environment. But it is extremely important to communicate effectively with your climbing partners to maintain safe climbing practices and stay within your comfort zone as an individual and as a team. Better communication on all of our part would have probably resulted in hauling our packs up the 4th class climb to gain the Red Ledge, changing route choices to better accommodate the team and rigging a belay down the Spider/Formidable Couloir. (Source: Edited slightly from a report submitted by Michael Nichols)
(Editor’s Note: This was recorded in Table III as two incidents. ...)</t>
  </si>
  <si>
    <t>1615t</t>
  </si>
  <si>
    <t>Falling Rock—Foothold Came Off, New Hampshire, Cannon Cliff, Moby Grape</t>
  </si>
  <si>
    <t>New Hampshire, Cannon Cliff, Moby Grape
On September 2, my climbing partner Jon Sykes and I had gotten an alpine start to climb on Cannon Cliff hoping to beat the weather coming in with hurricane Ernesto. I was aid-climbing up the first pitch of One Drop of Water and was only 15 feet from the ledge I hoped to use as a belay when I heard that sound every Cannon climber fears: rockfall. I immediately looked to my right and saw a large pile of rock dislodge from low on the cliff and a climber’s rope come tight. Jon and I started yelling to see if they were OK and got the reply we expected, “Help!!” I abandoned my climb and got down as quickly as possible, but setting a good anchor and rappelling seems to take a very long time when there is an emergency. I finally reached the ground and joined Jon and the other climbers.
Mike had been leading the original first pitch of Moby Grape. He had climbed up about 30 feet and got his first piece of gear, a large cam, in a good crack. He then climbed another 15 feet and was standing on a large piece of rock when it gave way under his weight. The largest chunk was under him, but there were other smaller rocks bouncing around. His gear held him as he fell onto it, but it seems one of the fragments of rock hit his leg, leaving a large gash close to the bone on his lower left leg. The largest piece, surfboard shaped, about the size of a sofa and one-and-a-half-feet thick, came straight down and lodged itself between two boulders. The rest of the fragments showered off to the left avoiding the direct path to the belayer.
The rescue that followed is the reason I write this story. I was impressed at how quickly and how well all the climbers on the cliff that day came together and evacuated one of our own. In addition to Jon and me, Mike’s partners (his brothers Chris and Mark), Art, a local guide with two clients, and six others were present. The litter was promptly retrieved from its cache at the base of Whitney Gilman. Mike was already bandaged up and lifted himself into the litter. He seemed in good spirits despite his situation and was very alert and oriented. We carried him along the base of the cliff to the top of the climber’s trail. The rest of the way down was over the talus slope, a large maze of boulders with very dangerous footing and many unstable rocks. We chose not to walk through this but to pass the litter along hand over hand. This means when you hand off the head you need to get to the feet as soon as possible. With only 13 people, this was difficult. By the time two Fish and Game Officers and three Pemi Valley Rescuers arrived on scene, we were in the wooded section below the talus slope and had completed more than three- quarters of the carry out. With their help, we reached the Fish and Game vehicle on the bike path and loaded Mike into the back.
The total time from the accident until we reached the bike path was less than two hours. We made very good time considering the terrain. This was in part to several factors. First, Mike and his partners were incredibly lucky that there were not more injuries. Second, there is a litter available at the base of the Whitney Gilman ridge. And finally, there were enough competent and willing people on the cliff that day.
Although one would hope that every one would volunteer to help a fellow climber, the presence of people with rescue experience was important. My final note is that local rescue teams are a great asset and a very important part of search and rescue but nothing beats a self-evacuation with on-scene resources.
Analysis
I want to make it known that Mike is a very good climber and experienced on Cannon. This is an accident that could happen to anyone, regardless of experience.
Cannon is a very serious place and not a cliff to be under estimated. Mike and his partners were very lucky that much worse did not happen. Rock-fall is very common and a human presence makes it even more likely. When climbing on existing routes, variations or new routes, it is important to be aware of the rock. Always tap blocks to see if they move or sound hollow and avoid ones that do. Be wary of detached flakes and rubble piles.
I know this sounds obvious, but I feel many climbers come from Conway’s solid rock and are not as used to this terrain. Don’t think because Whitney/Gilman or Moby Grape are popular that they don’t have loose rock. Both have signs of recent rock-fall. Everyone knows the Old Man came down recently and Whaleback Crack not too much earlier. It is only a matter of time before the Sickle and the Fickle Finger go too. The talus slope is also active and not a place to be wearing sandals, as one rescuer was. (We did request he not carry and gave him other tasks to perform.) So please, one climber to another, respect [this] cliff and climb safely. (Source: Peet Danen)
...</t>
  </si>
  <si>
    <t>1644a</t>
  </si>
  <si>
    <t>Fall on Rock, Inadequate Protection, North Carolina, Crowders Mountain State Park, Red Wall</t>
  </si>
  <si>
    <t>North Carolina, Crowders Mountain State Park, Red Wall
Late in the afternoon of May 13, D. Frank and his partner M. Nagem (45) were attempting a rock climb (route unknown) on the Red Wall. Frank was an experienced climber who frequently climbed in the park. According to park personnel, Frank had led the route and upon descent, had left his quick-draws in place. Ms. Nagem then attempted the climb clipping into the preset gear as she climbed. During a point in the climb, Nagen was just out of reach of the next protection point when she asked Frank for slack so she could clip into the next quick-draw. Frank complied, and it was at this point in the climb when Nagem slipped and fell approximately 20 feet, sustaining injuries to both her left leg and arm, and experienced tingling and numbness in those extremities.
It took approximately 30 minutes for paramedics to arrive and approximately another hour to get the patient packaged and moved off the mountain to a waiting ambulance.
Analysis
In this case Ms. Nagem’s fall could have been prevented if a top rope protected her. She could have attempted the climb with this safeguard in place, allowing her to focus on technique, clipping protection, and building her confidence. (Source: Edited from reports by D. R. Tenney, CMSP Ranger, and Aram Attarian)...</t>
  </si>
  <si>
    <t>1653t</t>
  </si>
  <si>
    <t>Fall on Rock, Rappel Error—Rappelled Off End of Rope, No Auto-Block and No Knots in Ends of Rope 
New York, Adirondack State Park, Poke-O-Moonshine</t>
  </si>
  <si>
    <t>On October 7 about 2:30 p.m., Dennis Luther (40s), an experienced climber, fell about 200 feet to his death from an advanced rock-climbing route up Poke-O-Moonshine.
He was working on a bolted route and then rappelled, apparently with no autoblock, on a doubled rope that wasn’t knotted and rappelled off the end of his rope.
Adirondack rock-climbing guide Don Mellor, of Lake Placid, who climbed with Luther for over 20 years, was deeply saddened to learn of the accident Sunday.
“He’s a good guy, a good friend of all of ours,” Mellor said. “It’s a gigantic loss to all of us in the local community, which is really tight.” Luther earned great respect as a rock climber and was “very, very beloved by all his friends.”
Analysis
For the third year in a row, we have a report of a very experienced climber coming to a tragic end as a result of a basic rappel error. (Source: Jed Williamson)
Additional Notes: Poke-O-Moonshine is a national caliber rock-climbing area, known for clean geometric lines and steep pitch, which makes it popular with advanced technical climbers. There are nearly 150 established “trad” or traditional rock climbing routes up the cliffs of Poke-O- Moonshine reaching 450 feet at the highest point. It is not unusual on a sunny weekend day to see 15 or more groups working their way up the rock fractures.
Poke-O-Moonshine, called “Poke-O” by climbers, has been a popular climbing area since 1955 with famed routes with names like “Bloody Mary,” “The Cooler,” and “Land of Make Believe.”
 (Source: All information in narrative and notes from an article found on line at PressRepublican.com, and written by Kim Smith Dedam on October 8, 2007.)</t>
  </si>
  <si>
    <t>1670t</t>
  </si>
  <si>
    <t>Jumped into Crevasse, and then Later Fell in Camp While Urinating, California, Mount Shasta, Hotlum Glacier and in Camp</t>
  </si>
  <si>
    <t>California, Mount Shasta, Hotlum Glacier and in Camp
On August 15, a 28-year-old male climber was hurt when he jumped into a shallow crevasse on the Hotlum Glacier at around 11,400 feet. His crampon caught his pant leg and resulted in a broken tibia.
He was transported by his climbing partners to camp and a Black Hawk came in to evacuate him in the evening. They were unable to hover, so a Chinook was ordered for the following morning.
That night, the injured climber fell when urinating and dislocated his shoulder. His trained team was able to relocate the shoulder and lower him the next morning to an appropriate landing zone at 950 feet. He was then transported to the Weed airport and then taken by vehicle to Mercy Medical Center Mt. Shasta.
Analysis
He was with an experienced trained team who were able to take care of his injuries and transport safely over the glacier and surrounding snowfields. All climbing parties on Mount Shasta should be prepared to handle their own emergencies and know who to call and what to do. (Source: Eric White, Climbing Ranger/Avalanche Specialist)...</t>
  </si>
  <si>
    <t>167t</t>
  </si>
  <si>
    <t>Protection Pulled Out, Fall on Rock, New Hampshire, Cathedral Ledges</t>
  </si>
  <si>
    <t>New Hampshire, Cathedral Ledges
On July 31 a leader was having trouble getting into the lower of the two V slots on Double Vee (9+) on the upper left wall of Cathedral. He placed a small TCU (three cam unit) and hung from it. As he pulled up on the TCU, it pulled out. In the nine meters of crack below there were two nuts. The highest also pulled out. The other nut was a #1 wire which took some of his weight as the climber hit the ledge and probably kept his injuries from being worse. He broke his left wrist and compressed his thoracic vertebrae. (Source: George Hurley, Mountain Guides Alliance)
Analysis
Protection at the top of this route is difficult to place and the climbing is awkward. More and better protection just below the V slots would have helped. (Source: George Hurley, Mountain Guides Alliance)</t>
  </si>
  <si>
    <t>1692t</t>
  </si>
  <si>
    <t>Fall on Rock—Dislocated Shoulder, Wyoming, Grand Teton National Park, Symmetry Spire</t>
  </si>
  <si>
    <t>Wyoming, Grand Teton National Park, Symmetry Spire
At 1330 on September 11, the Exum Mountain Guides’ office received a call from Guide Gary Falk, guide, on Jensen ridge of Symmetry Spire. Falk stated that a client had a dislocated shoulder and a helicopter would be needed at the base of Jensen Ridge at 1430. SAR coordinator Jim Springer was contacted by phone. In a later call Falk stated that the accident occurred at 1130 on the second pitch of the route. The subject had taken a short pendulum fall, belayed from above, and while trying to hold himself, dislocated his shoulder. Falk lowered the subject and a second client to the base of the climb.
At 1430, contract helicopter 20HX flew to the scene from the Lupine Meadows Rescue Cache for recon. Helicopter 20HX inserted Ranger Chris Harder via short-haul to the base of the route at 1502. The patient was packaged, placed in a screamer suit, and, with Harder attending, was short-hauled from the scene to the Lupine Meadows Rescue Cache at 1600. The patient was then transported to St. Johns Hospital in park ambulance.
Analysis
While being belayed from his guide above, Kliger was climbing a section of 5.7 rock when he fell. In an attempt to maintain his stance, Kliger held onto the rock with one hand and subsequently dislocated his shoulder. (Source: Jim Springer, Ranger and Incident Commander)
...</t>
  </si>
  <si>
    <t>1695t</t>
  </si>
  <si>
    <t>Falling Rocks—Dislodged by Pulling on Rope, Utah, Little Cottonwood Canyon, Church Vaults</t>
  </si>
  <si>
    <t xml:space="preserve">Utah, Little Cottonwood Canyon, Church Vaults
On September 3, Gary Wholfarth (43) and two friends had been climbing in the Church Vaults area of Little Cottonwood Canyon. In the process of pulling their rope after a climb, it became stuck in the rocks. When they pulled hard on the rope to free it, several large rocks were dislodged. One of them hit Gary in the head, injuring him despite the helmet he was wearing. One friend ran down the trail to the road to call for help while the other started walking Gary down the trail. Before SAR team members had arrived, the two climbers reached the road and Gary was transported by ground ambulance to the hospital.
Analysis
Any time a rope is being pulled, rockfall is a possibility. Wearing a helmet is always a good idea, but it’s also best to move out of the line of fire before pulling. In most places it is possible to pull from a location other than directly under the rope. (Source: Tom Moyer, Salt Lake County Sheriff’s Search and Rescue)
</t>
  </si>
  <si>
    <t>1711t</t>
  </si>
  <si>
    <t>Fall on Rock, Climbing Alone, Alaska, Mount Mckinley, West Buttress</t>
  </si>
  <si>
    <t>Alaska, Mount McKinley, West Buttress
Claude Ratté was a member of the Quebecoise 2008 Expedition, which consisted of two party members out of Quebec. Richard Cadorette, the second team member, had left the expedition approximately a week before Ratté’s accident due to team dynamic issues that could not be worked out at 14,200 feet. As a result, Ratté continued his climb above 14,200 feet as a solo climber.
At 1159, June 3rd, Ranger Roger Robinson received a call at the Talk- eetna Ranger Station from DENA dispatch placed by Claude Ratté from his SAT phone. Ratté said he had fallen off the ridge between 16,200 and 17,200 feet, was not sure of his exact location, and was in his sleeping bag with injuries to his left eye and left ankle.
Ranger Brandon Latham and Dan Escalante (Latham’s VIP), stationed at 17,200 feet, received a radio call regarding the incident, then packed and hired the necessary resources for a hasty search down the ridge. Kevin Koprek, a guide with Mountain Trip, was hired as the technical team leader and immediately assembled a team consisting of Brent Okita (Rainer Mountaineering Inc.), Josh O’Halloran (Rainer Mountaineering Inc.), Bill Billmeier (Mountain Trip) and Ted Reckas (private party member). Latham choose Koprek as the Team Leader due to his experience as a Rigging for Rescue instructor and Denali guide. This allowed Latham to focus more on the overall logistics of the operation.
At 1233, Ratté called back to Talkeetna stating he could see the ridge from his location, but was still unsure about where he had fallen from.
Latham prepared equipment from the 17,200-foot cache needed for a long, low angle raising operation, which included one 185m, 9.8mm low stretch rope; two 60m, 9.8mm low stretch ropes; pickets; rock protection (in case the patient was in the rocks below Washburn’s Thumb); Sked; anchoring material; tent; stove; food; sleeping bag; and an assortment of medical supplies, including oxygen.
Latham and Escalante (hasty team) went down the ridge to confirm Ratté’s location and situation (1255). At this time, Ranger Latham had not received any further information on the location of the patient and had planned on trying to initiate a verbal response through shouting out the patient’s name while descending the ridge.
At 1320, Ratté called Talkeetna Ranger Station. The general impression was that he was sounding panicky. He said he felt he may expire in his sleeping bag. He stated he reached the top of the fixed lines and fell to the other side. Latham proceeded down the ridge continuing to shout in hopes for a verbal response upon receiving this new information.
Latham and Escalante arrived at the top of a slope approximately 60 meters above 16,400 feet and received a verbal response to shouts and also had a visual on what was thought to be Ratté’s location. Visibility was poor, but Latham was confident they had an idea of Ratté’s location and continued to descend to the top of the fixed lines. Meanwhile, Ranger Shain briefed his team at 14,200 feet.
Latham and Koprek’s team met at the top of fixed lines to discuss strategies for descending to Ratté’s location on Peter’s Glacier and conduct a raising operation to the top of the fixed lines. Potential objective hazards were identified and discussed, which included bergschrunds, avalanche hazard, and weather conditions.
At 1354, two teams, led by Latham and Koprek, traveled on 60-meter low stretch ropes with Latham leading down placing pickets for protection. The 600-foot low stretch rope was deployed approximately half way down in order to identify the location for a midway raising station. On the descent, the team encountered two bergschrunds. The first had a three to four foot span, which was relatively easy to navigate through. The second was approximately six to eight feet in height and required a rappel to overcome. The second rope team (Koprek’s team) stopped 40 meters above the second bergschrund to establish an anchor in order for Latham, Billmeier, and Escalante to rappel and gain access to the patient. This was accomplished by tying the 600-foot rope and two 200-foot ropes together, which put them in flat terrain 30 feet from Ratté.
Latham and Billmeier reached Ratté at 1540. At this time, Station #1 was re-rigged for a raising operation with a rescue-sized load. Ratté was in stable condition with his chief complaint being pain and swelling in his left ankle and facial trauma. Ratté was packaged in a hypothermia wrap to help maintain a warm and dry environment during transport. Frostbite and increased inter-cranial pressure due to head injuries were two major concerns due to the prolonged exposure to the cold and the lack of movement in the extremities.
The raising operation at station #1 began at 1640. The terrain for the raise ranged from 30-50 degrees and included the two bergschrunds. The patient was switched over from the midway station to the top station. Ratté was then evacuated to the Ranger Camp at 14,200 feet where he was flown out via helicopter to Talkeetna the next day, then transferred to Life Flight to be taken to Anchorage. (Source: Daryl Miller, Ranger, Denali National Park)
(Editors Note: Maureen McLaughlin, Information Officer; stated the following: From the time of the initial distress call, the entire ground rescue operation took ten-and-a-half hours and involved 14 ground rescuers, including mountaineering rangers, NPS volunteers, mountain guides, and independent climbers. ...The technical rope rescue of Ratté involves the longest raising operation in Denali mountaineering history.)</t>
  </si>
  <si>
    <t>1722a</t>
  </si>
  <si>
    <t>Fall on Rock, Mt. Shasta</t>
  </si>
  <si>
    <t>California, ...
(Editor’s Note: We received two reports from Mount Shasta, one of which was a fatality that occurred when a woman (35) was unable to self-arrest. She and her two climbing companions were not wearing helmets..)</t>
  </si>
  <si>
    <t>1722b</t>
  </si>
  <si>
    <t>Fall on Rock, Protection Pulled out and Inadequate Protection, Exceeding Abilities, California, Taquitz Rock</t>
  </si>
  <si>
    <t>California, Tahquitz Rock
On October 19, Sean was leading the first pitch of “The Blank” route on Tahquitz when he fell. The route began at a large ledge and access to the ledge was via easy 3rd-class on the right side of the ledge. The back of the ledge dropped off 20 feet or more to a relatively flat area on the talus field below the rock. The ledge was large enough that the climbers felt comfortable relaxing, walking around and having a snack while waiting for the party ahead of them on the route to get underway on the second pitch before starting to climb.
The climbers did not anchor before Sean began to lead. Sean started up the pitch a couple of feet and placed a nut in the crack (finger sized and thin) and clipped to it using a quick draw. The nut was well slotted in the crack. Sean was having difficulty with the pitch and fell twice with no failure of the nut. Then Sean managed to get high enough that his waist was approximately level with the nut. He had his right foot smeared to the right and his left foot suddenly lost friction. He noticed the nut come out of the crack as he fell toward his left. Sean hit the ledge and either bounced or rolled off of the back side, falling to the flat area about 20 feet below Rick, the belayer, reported that Sean seemed to have been “catapulted” off of the rock rather than falling more or less straight down, as he would have expected. Rick was pulled off of the ledge and landed about five feet from Sean.
Sean had severe pain in his right ribcage and difficulty breathing. Rick had a large laceration above his right eye. Both climbers had multiple cuts and scrapes.
The climbers above heard the commotion and rappelled down to help. One of those climbers, Evan, stated that he was an emergency medical technician and began to help. Soon other climbers were on the scene and plans were being made to get Sean and Rick off of the mountain. Sean was able to walk around, with much pain, and the plan was to secure Rick to one of the Stokes litters that had fortunately been stashed in the area and carry him down. Someone made a 911 call on his or her cell phone. Idyllwild Fire Dept arrived on the scene some time later and examined both injured climbers. Their team recommended both climbers be extracted by helicopter due to the unknown extent of Rick’s injuries and because Sean was showing symptoms of a collapsed lung.
Both climbers were evacuated to the hospital. Rick was released that night, and Sean was released two days later. Fortunately, Rick had not suffered a concussion but did have two apparently non-serious fractures in his skull and a possible sprained wrist as well as a deep cut at one knee. Sean had four fractured ribs and a collapsed lung. As of four weeks since the incident both climbers are recovering well and will probably not have any serious long-term consequences from their injuries.
Analysis
Sean is an experienced climber with over 22 years of traditional rock climbing experience. Rick had been climbing for seven months. Both climbers were wearing helmets.
The climbers should have anchored the belayer. Sean believed that as long as a good piece of protection could be placed before proceeding too far, an anchor would not be necessary; in fact he never gave much if any thought to anchoring due to the seemingly large area of the ledge. Even if there had been no effective way to anchor, the protection placed should have been as bombproof as possible. One way to do this would have been to back up the first piece and to use a camming device instead of a nut.
It is possible that the nut would not have popped out if a runner had been used to extend it out instead of a standard quickdraw. Quickdraws are remarkably easy to lift with very little side movement of the rope.
Sean should also have checked the security of the nut after having fallen on it twice. It is possible that the nut became partially dislodged while holding the previous two falls.
And finally, a climber having enough difficulty so that he or she falls twice, and is still very close to the base of the route, should seriously consider backing off and climbing something else.
Experienced climbers sometimes become complacent about some of the basic safety procedures used in climbing, such as anchoring the belayer at the base of the route. It is actually not very often that the actual technical climbing starts on absolutely level ground, and it is not unheard of for belayers to be lifted off their feet while arresting a leader fall.
In this case both climbers were fortunate. If the area below the ledge had been covered with sharp rocks instead of being relatively flat, unlike most of the surrounding terrain, which is very rough, it is likely that their injuries would have been much more serious if not fatal. (Source: Shawn Lonergan)</t>
  </si>
  <si>
    <t>1722c</t>
  </si>
  <si>
    <t>Fall on Rock, Foothill Crag</t>
  </si>
  <si>
    <t>California, ...
A brief report found on mountainproject.com stated that two teenagers were climbing at Foothill Crag—near Ojai—when one of them fell 45 feet to the ground because the climbing rope burned through a webbing anchor as he was being lowered. He had not threaded the rope through carabiners, apparently. While his injuries were serious,—including fractured pelvis and ribs and a punctured lung.)</t>
  </si>
  <si>
    <t>172t</t>
  </si>
  <si>
    <t>Stranded, Darkness, Inadequate Equipment, Failure to Learn Descent Route, Colorado, Rocky Mountain National Park, Taylor Peak</t>
  </si>
  <si>
    <t>Colorado, Rocky Mountain National Park, Taylor Peak
On December 12, Markin Fevughack (25) and Holley English (25) became stranded atop Thatchtop Mountain due to darkness after an ascent of Taylor Glacier on Taylor Peak. It took them most of the following day to work their way down Thatchtop and back to the trailhead. Rescue efforts, including the use of helicopter and numerous ground teams, were then terminated. (Source: Rocky Mountain National Park Rangers)
Analysis
Fevughack and English, although accomplished rockclimbers, had less than a year of snow/ice climbing each. This caused them to have an extremely slow ascent of Taylor Glacier, topping out at 1600. Possibly a more significant factor here was that they did not research the descent routes and did not have a map and compass. They had concentrated on finding out all they could about the approach (even the shortcuts) and the route with its alternatives. After they topped out, they thought they could descend Thatchtop but got cliffed out and benighted. (Source: Rocky Mountain National Park Rangers)</t>
  </si>
  <si>
    <t>1738a</t>
  </si>
  <si>
    <t>Fall on Rock (16) Inadequate Protection , New York, Mohonk Preserve, Shawnagunks, Various Routes</t>
  </si>
  <si>
    <t>New York, Mohonk Preserve, Shawangunks, Various Routes
There was one fatality. An experienced climber (58) was on a route rated 5.2-53. He climbed out of sight beyond his belayer. He fell past the belayer to the ground. There was a cam and sling behind him, indicating that either he was in the process of setting protection or that it had come out. (Source: From reports submitted by Mohonk Preserve)</t>
  </si>
  <si>
    <t>1738b</t>
  </si>
  <si>
    <t>Fall on Rock, Rappel Error, New York, Mohonk Preserve, Shawnagunks, Various Routes</t>
  </si>
  <si>
    <t>New York, Mohonk Preserve, Shawangunks, Various Routes
The rappel error incident was the result of a climbing rope mid-point not being correctly marked. The climber (59), who had 36 years of experience, rappelled off one end of the rope—luckily for only ten feet.  (Source: From reports submitted by Mohonk Preserve)</t>
  </si>
  <si>
    <t>1782t</t>
  </si>
  <si>
    <t>Fall on Rock — Handhold Came Loose, Alberta, Kananaskis Country, Mount Yamnuska</t>
  </si>
  <si>
    <t>Alberta, Kananaskis Country, Mount Yamnuska
On May 23, a climber had a leader fall approximately 140 metres up the route Bottleneck (5.8, seven pitches) on Mount Yamnuska. The leader sustained a broken ankle. The party was unable to self-rescue or descend further. They waited on a ledge 125 metres below the summit for Kananaskis Country Public Safety Specialists. A top-down rope rescue was completed with a Public Safety Specialist being lowered from the top at 1816, reaching the climber at 1836, administering first aid, and then being lowered to the base at 1933. The total length of the lower was 270 metres.
Analysis
A handhold broke and the climber barn-doored off the face. He was caught by his belayer, but hit his foot on a small ledge in descent. (Source: M. Koppang, G. Field, B. Duncan, Kananaskis Country Public Safety Program) ...</t>
  </si>
  <si>
    <t>178t</t>
  </si>
  <si>
    <t>Avalanche, Alaska, Mount McKinley</t>
  </si>
  <si>
    <t>Alaska, Mount McKinley
On April 25, 1991, Klass Wierenga (27), Frank De Vos (26), Frank Kleinbekman, and Matthijs Wiggers of the Dutch Mount Foraker Expedition were climbing near the 8000 foot level on the 1974 Variation of the Southeast Ridge of Mount Foraker. At a point just a few feet above the crest of the ridge, the group triggered a large slab avalanche with a five foot crown and running approximately 1600 feet. All four climbers were swept to the base of the ridge. Kleinbekman and Wiggers received minor injuries, and were able to dig out Wierenga, who was unconscious and suffered a pneumothorax. DeVos was semi-conscious, suffering a pneumothorax, dislocated shoulder, and fractured humerus. The climbers were unable to raise help with their radio, and began a self-evacuation to the landing strip on the West Fork of the Kahilt- na Glacier. On April 28, they were able to contact their air taxi pilot, and were flown out to Talkeetna.
Analysis
The Southeast Ridge of Mount Foraker continues to plague climbers with avalanches. Nearly the same avalanche occurred to a climbing team in 1984 and luckily no one was killed in that accident. It may prove safer to ascend the ridge proper all the way from the glacier rather than attempting this shorter approach. The Dutch found conditions to be quite stable as they made their ascent. It was the unpredictability of the wind slab conditions at the ridge crest which caused the release. (Source: Roger Robinson, Mountaineering Ranger, Denali National Park)</t>
  </si>
  <si>
    <t>1815t</t>
  </si>
  <si>
    <t>Stranded — Benighted, Exposure — Inadequate Clothing and Equipment, Late Start 
California, Yosemite Valley, Lost Arrow Spire</t>
  </si>
  <si>
    <t>On April 13, Steve (45), Will (23), and Brent (22) set out to climb the classic Lost Arrow Spire (two pitches, 5.8/5.10 A2). Steve had climbed at least 15 big walls in the park over 30 years, as well as five previous trips up the Spire. Will and Brent were good free climbers, mostly on short routes, but they were new to the park and eager to try aid climbing for the first time, so Steve decided the Spire would be a good introduction, as the climbing is straight forward, the is exposure huge and immediate, and the exit by Tyrolean is a lot of fan. He first spent a day teaching them the basics of jumaring and climbing with étriérs on short Valley problems, which they handled competently and safely.
The forecast on the morning of the 12th looked good, so the next day they started up the Yosemite Falls Trail at dawn carrying big packs. They took their time, broke for lunch at the top of the Falls, and arrived at the climb sometime around noon, though no one had a watch or cellphone, so they were estimating the hour.
The climb starts with a 250-300-foot rappel from the Valley rim into the bottom of the notch separating the main wall from the Spire. Parties typically tie two ropes together, anchor one end on the rim, and pass the knot on rappel. From the notch, two pitches of free and aid climbing wind up and left around the Spire to its tip, leaving the climbers separated from the Valley rim by a 140-foot gap. The pitches are led on a third rope while someone in the party drags the lower end of the rappel ropes along. Once on the Arrow Tip the rappel ropes, still anchored to the rim, can be rigged for a Tyrolean traverse from the Tip back to the rim.
From past experiences, Steve figured the climb would take four to five hours rim-to-rim. Dusk was about 2000, leaving them a three-hour cushion. At the worst they might have to hike back to the Valley in the dark.
As predicted, the weather was warm and sunny, so with no worries about time, they decided to leave most of their food and water, two of their three headlamps, and their warm jackets and long-underwear on the rim. For the climb they had two quarts of water, one Power Bar to split three ways, one headlamp, cotton long-sleeve-shirts or T-shirts, and light, un-insulated jackets. They had intended to bring a pair of ascenders for each person, but Will and Brent had to borrow all their aid gear on short notice and they somehow wound up one pair short. By the time Steve realized this, they were halfway up the trail, but he figured they could share ascenders since one person would always be leading.
They rappelled into the notch on two 200-foot ropes, passing the knot. By now it was early to mid-afternoon. The climb was Brent’s and Will’s to lead, so Brent took the first pitch, leading on their third rope, and had no problems. When he reached a small ledge 30 feet below the regular belay at Salathé Ledge, he asked if he should stop there. Thinking Brent was at Salathe Ledge, Steve said that would be fine.
Will led the next pitch, about 140 feet to the Arrow Tip. As he took off, Steve advised him that the pitch was notorious for rope-drag and that he could stop at an intermediate belay halfway up the pitch if drag became a problem. (The topo says, “Belay here if free climbing or too much rope drag.”) Will completed the 30 feet up to Salathé Ledge and traversed left on aid. He found himself short of gear in places, which forced him to back- clean, i.e., to pull protection behind him for use ahead. When he reached the optional belay, the drag was manageable so Steve suggested he continue. But the drag soon became so bad that Will had to squat in his étriérs every five feet to pull the rope up. It was too late to stop then so he fought the drag all the way to the top. Communications were terrible from the noise of Yosemite Falls and from being around the corner from each other.
With all the back-cleaning and friction, the pitch took roughly three hours. This was much longer than Steve had planned and it put them far behind schedule. Will anchored the lead rope and the rappel rope (which he had dragged along) to bolts on the summit and Steve cleaned the pitch. When he joined Will, he could still easily see details at the anchor on the rim, but the sun had set and the light was fading fast. He was concerned that Will and Brent would be trying the Tyrolean crossing for the first time, as they hadn’t practiced in the Valley. He didn’t want them having a problem halfway across in the dark, so he decided that the safest option would be to rappel into the notch and jumar back up to the rim.
Steve rappelled on the fixed lead rope then Brent jumared up to Will to get his chance to stand on the Tip. He and Will joined the lead and rappel ropes so that they could rappel on both and retrieve them. Then Will rappelled, but they had misjudged the distance, and because the rappel rope hung in an arc between the Arrow Tip and the anchor on the rim, he found himself suspended by his ATC at the bottom of the arc. After several minutes of struggle, he managed to free the rappel rope from his ATC and descend only on the lead line. During this time he faced a 30-foot fall if the knot joining the ropes pulled through the anchor above.
Brent rappelled next and avoided Will’s problem by stopping at Salathe Ledge, 30 feet above his partners. They had not sufficiently tested the rappel before he descended and when they tried to pull the ropes, they barely moved. Being closest to the summit, Brent had to jumar up again to see what was wrong. This time they managed to secure the rappel line so that Brent could ascend the lead line safely without depending on the joining knot above. By now it was completely dark. Brent had been searching his pockets for their lone headlamp, but had come up empty, so everything they did from here on was by feel and memory.
After Brent re-rigged the ropes on the Tip and rappelled again, he was able to pull the ropes down, but only by putting all his weight into it and screaming at the rope, pissed at all the little things going wrong. Then he rappelled again, just 30 feet on the lead line, from Salathe Ledge to Steve and Will. When they pulled the rope this time, it somehow looped over a flake above them in the dark. Without a light, they decided it was too risky to climb up to Salathe Ledge to free the rope, so Steve elected to pull one end and hope for the best. He retrieved about 90 feet before it became solidly jammed, but that was enough to tie it off, let everyone rappel into the notch, abandon the rope, and crawl over to a safe spot in the dark. They had long ago run out of water and it was getting cold, but finally, they thought, their problems were over. They would jumar up their fixed lines, be on the rim by 0200 or so, and walk down to the Valley.
Steve decided he would go up first and then lower their pack with his ascenders, food and water, headlamps, and warm clothes so that Will and Brent would have a safer and more comfortable ascent. If they hadn’t lost the lead rope, Will and Brent could have used it to control the pack as Steve lowered it, but that was not an option now so they would have to risk the pack getting snagged.
Instead of the expected 20 minutes, it took Steve an hour or two to reach the rim. He had to be extremely careful with his rigging in the dark, double-checking his locking biners and safety slings. At one point he discovered he was attached to only one ascender. By the time he topped out, he was exhausted, his calves were cramping, and he was vomiting, probably from lack of food and water. He pulled up the ropes and tied on the pack so that it would reach the notch. He tried to lower it but it hung up, so he pulled it up and threw it out as far as he could. It snagged again. He knew he should descend to free it but he was exhausted, so he decided to bivy. In the morning he tried again, with the same result, but this time the rope was stuck in some way that prevented him from pulling it up at all. So tight, in fact, that he couldn’t even attach his rappel device.
Meanwhile, Will and Brent had huddled together in the rocks. They wrapped their one flannel jacket around both of them and shivered and tried to sleep while they waited. Finally they heard what they figured was the pack come down and stop above them in the dark. It was too dangerous to try to retrieve it and they realized that even though they still had one pair of ascenders and could have initially sent a second person up to help Steve, they were completely dependant on him now. Sometime during the night, Brent discovered that his headlamp had been in his pocket the whole time, hidden under his leg loop. It was a bit late to be useful by that time.
At dawn Will and Brent could see the pack and loops of rope snagged 100 feet above them. The rope end was within their reach but with all the slack above liable to come loose, there was no safe way to ascend to the pack. They were screaming and yelling, “Rappel down the rope,” hoping Steve would come down and free the pack. He could hear but not understand them and he was too exhausted to help any more. He slowly hiked out for help and eventually ran into someone on the trail with a cellphone.
The sun came out for a while and Will and Brent began to warm up, but they had no idea what was happening on their behalf, so they began yelling for help. The park switchboard lit up simultaneously with Steve’s call and local residents reporting screams from the Arrow. Around 0900, Will and Brent heard a loudspeaker in the Valley letting them know a rescue team was on the way. Then it clouded up again, turned cold, and sprinkled and snowed on them just enough to get them damp. When the team reached the rim three hours later, all the rescuers were bundled up. Will said later, “It was a good warning. If you’re more than one pitch off the ground, you’ve got to have rain gear.” A rescuer reached them at 13 30 and after some food and water, they were able to jumar to the rim under their own power. It wasn’t easy. Brent’s hands were cramping from the cold and Will was so exhausted from shivering all night he had to urged himself upward, “OK, I need to make it up to that next ledge...” It took Steve 48 hours of food, water, and rest to feel decent. Regarding the turn in the weather, Brent said, later, “We would have died there the next night. 100%.”
Analysis
Steve may have been complacent because he’d climbed the Arrow five times before with no hassles, though he’d never rappelled from the tip. The big lesson should be obvious: Take your kit with you, including lots of food and water, a headlamp for each climber, and at least minimum warm clothes for a cold night. Without headlamps, they were at great risk for an accident as they tried to escape in the dark. A slight turn in the weather might have finished them off as well. In the end, everything depended on Steve and he was too exhausted to go down and free the pack. (Source: Steve, Will, Brent, and John Dill, NPS Ranger, Yosemite National Park)...</t>
  </si>
  <si>
    <t>1818t</t>
  </si>
  <si>
    <t>Stranded, Late Start — Benighted, Inadequate Clothing and Equipment, Weather, Alberta, Canadian Rockies, Mount Norquay</t>
  </si>
  <si>
    <t>Alberta, Canadian Rockies, Mount Norquay
On October 24, two scramblers started up a difficult scramble on Mount Norquay in Banff National Park at 1300. They reached the ridge top from the ski hill late in the day. The weather had changed from overcast to overcast and snowing lightly. By the time they had descended to the lower crux of the route, they were benighted and conditions had become very slippery with the new snow. They decided to stay put, as they thought they might slip and fall. Their cellphone was low on batteries so they were only able to text message. Their text to a friend at around midnight was, “Ten minutes from car on Norquay and needed help.” Then another text that said, “Too icy, sleeping on mtn”. The friend called the RCMP who eventually got in contact with Parks dispatch. A Parks Mountain Rescue Specialist was able to climb up in the dark and short rope the two down via easier terrain.
Analysis
The two started late, were not prepared for the length of the route nor were they equipped for the change in weather. They carried no rope or equipment that would have made the descent safe and possible. (Source: Brad White, Banff National Park Mountain Safety Specialist)
...</t>
  </si>
  <si>
    <t>1820t</t>
  </si>
  <si>
    <t>Various Medical Problems, Alaska, Mount McKinley</t>
  </si>
  <si>
    <t>Alaska, Mount McKinley
During the 2009 season, ... and a guided client, William Hearne (61) from New York, who collapsed and died at 13,500 feet.
Analysis
The expedition on which Mr. Hearne died took three days to move from Base Camp at 7,200 feet to the 11,200-foot camp. They did this making single carries. The expedition took one rest day at the 11,200-foot camp and then the following day made a carry of gear to 13,500 feet. When the team moved from their 9,500-foot camp to the 11,200-foot camp, Mr. Hearne needed the assistance of his guide to carry his gear sled. He had also exhibited fatigue on the day of his collapse and needed assistance with his backpack on the last hill that leads up toward Windy Corner.
Fatigue is common during these early carries. The distances are not great, but the amount food and gear that are required for 21 days on the mountain make the loads heavy. Elevation also begins to be a significant factor contributing to many individuals experiencing fatigue above the 11,200-foot camp.
From the people interviewed after the incident, it appears that Mr. Heame was not subjected to any abnormal ascent regime or excessive physical stress. Friends and family also indicated that he was in excellent physical condition....</t>
  </si>
  <si>
    <t>1826t</t>
  </si>
  <si>
    <t>Bolt Hanger "Failure," Fall on Rock, Washington, Index, Upper Town Wall</t>
  </si>
  <si>
    <t>Washington, Index, Upper Town Wall
While climbing the route “Calling Wolfgang” on the Upper Town Wall at the Sport Wall area I took a 40-50 fall nearly hitting the ground. My fall was the result of not one but two bolt hanger failures. After climbing to the third bolt approximately 45 feet up, I weighted the bolt with body weight to clean holds and scout pro placements above. Upon weighting the bolt, I immediately popped away from the cliff as the hanger broke. To my surprise, I continued to fall as the second bolt hanger broke as well. I scraped against a small ledge and came to a stop a few feet above the ground. Bruised and well scraped up but not broken. Very lucky.
If anyone is considering climbing routes on this wall, proceed with caution. This was my first trip up any of the routes on the Sport Wall and I have no idea what the condition of any other bolts may be. I encourage folks to spread the word about the possible condition of old bolts at Index (or elsewhere for that matter). Keep in mind this hanger failed under BODY WEIGHT (Source: A posting on Mountain Project, no name provided)
Analysis
Matt and I went and climbed Lovin’ Arms yesterday late afternoon. So we arrive at the base to meet two climbers who have just had a near-death experience on a route left of there. …the guy claimed to have fallen and broken TWO bolt hangers, nearly decking and death. I pointed out that the best part of a near-death experience was the “near” part. He looked to have cut his elbow pretty bad, but fine otherwise. Both he and his partner were pretty freaked out, had been looking for the hangers with no success. He had lowered off the bolt that finally caught him, and a nut he placed below it. On the rap off of Lovin’ Arms Matt, and I checked it out and took his draw, runner, and nut. The draw was on an old 3/8-inch bolt that was rusted, but with a hanger that looked fine, labeled “Kong-Bonatti.”
I noticed a broken bolt section on the ledge I passed below, carefully, and brought it home. It looks fine externally, the internal looks like rusted cardboard. I’m guessing some sort of old carbon steel hanger coated with zinc or something. Here is a link to photos. Yow! public.me.com/hummer- machine (Source: Another posting on Mountain Project under “dberkinka”)....</t>
  </si>
  <si>
    <t>1850t</t>
  </si>
  <si>
    <t>Fall on Snow, Colorado, Capitol Peak, Northwest Ridge</t>
  </si>
  <si>
    <t>Colorado, Capitol Peak, Northwest Ridge
On Friday July 10, James Flowers (47), an experienced climber from Colorado Springs, and his partner set out to climb the Northwest Ridge of Capitol Peak (14,130 feet), one of the most challenging fourteeners in Colorado. They successfully reached the summit and were descending along the Northwest Ridge when Flowers lost his footing on a snow/ice patch between K2 and Daly Saddle. He fell and slid at high speed through snow chutes and rock bands until he came to rest at an elevation of 12,500 feet in a rocky area.
Flowers initially survived the fall. His climbing partner called his own wife at 2:45 p.m. Friday and she contacted authorities in Aspen. The Pitkin County Sheriff’s Office mobilized Mountain Rescue Aspen and a Flight for Life helicopter, the first of which had mechanical problems and was unable to depart from Frisco. Authorities were able to maintain periodic cellphone contact with the climbing partner.
A Denver-based helicopter was sent and due to the altitude, did an initial fly-over before offloading some weight and dropping off a paramedic. The chopper then picked up Mountain Rescue Aspen strike-team members one at a time and dropped them off on a knoll about a mile and a half from Flowers. A Mountain Rescue Aspen paramedic didn’t reach Flowers until 6:25 p.m. When the paramedic arrived, Flowers didn’t have a pulse and was not breathing. The paramedic performed CPR, which was unsuccessful.
Flowers reportedly had significant injuries to his head, legs and back. He was pronounced dead at the scene. His friend was flown out Friday evening. The three-person team spent the night near the body. A helicopter removed Flowers’ body from the mountain Saturday morning. (Source: From an article by Troy Hooper, Aspen Daily News, July 12, 2009)</t>
  </si>
  <si>
    <t>1865a</t>
  </si>
  <si>
    <t>Edited Title: Free-solo climber found dead, Colorado, Clear Creek Canyon, Highlander Crag</t>
  </si>
  <si>
    <t>Colorado  ....(Editor’s Note...
Another fatality was reported by Tim Kline on Mountain Project web site. Kline and his partner were climbing Lovers Leap when they spotted a body at the bottom of the cliff. The unidentified free-solo climber had been dead for a day or two. No further information was available, but the key ingredients—climbing alone and unroped—warrant reporting here.)</t>
  </si>
  <si>
    <t>1865b</t>
  </si>
  <si>
    <t>Inadequate Belay, Climber Lowered Off End of Rope, Inadequate Equipment — Rope Too Short, Colorado, Clear Creek Canyon, Highlander Crag</t>
  </si>
  <si>
    <t>Colorado, Clear Creek Canyon, Highlander Crag
On December 20, 2009, a 35-year-old man climbing with his girlfriend fell 20 to 25 feet. They were climbing in Clear Creek Canyon on Herb-a-Veg- A-Matic. Joe Pierzchala, climbing on a nearby route, witnessed the fall and gives this account:
The climber was being lowered after having led the route, draws still in place. Suddenly he was free falling! After lowering my partner, we observed the climber tied into his end of the rope, but that the belayer’s end was now 35-40 feet up the route. We concluded that the climber was lowered off the end of the rope. We checked the guidebook, which indicated that the route was 102 feet in height, and concluded that the party must have been using a 50m rope. The fall distance corresponds to the distance a 50m rope would have come up short. The fallen climber landed on his back, narrowly missing a very large rock that could have caused more serious injuries. It appeared that the climber did land on a smaller rock, however, which likely caused injury to his back/pelvis/hip.
Analysis
Climbers are encouraged to: 1) read the guidebook re: the length of the route; 2) know the length of one’s rope; 3) make sure one’s equipment (rope, protection, etc.) is sufficient to climb the chosen route; 4) tie a stopper knot in the belayer’s end of the rope, tying into the rope or tying off the end of the rope; and 5) ensure better communication between partners. Two other important ingredients are research and experience.
Clear Creek Canyon is well known as a predominantly sport climbing area developed for use with 60m ropes and is also well known for having a number of routes that require a 70m rope. Using a 50m rope in Clear Creek Canyon is a major oversight on equipment selection. (Source: Joe Pierzchala, Denver, CO)...</t>
  </si>
  <si>
    <t>1865c</t>
  </si>
  <si>
    <t>Colorado
...
(Editor’s Note: There was one fatality in the Boulder Falls area in September but there are not enough details to provide a full narrative. What we know is that a man (40) fell while being belayed on the route Empor. Neither the climber nor belayer was wearing helmets. We think this might be yet another case in which the belay rope is not long enough and it goes through the belay device....</t>
  </si>
  <si>
    <t>1867t</t>
  </si>
  <si>
    <t>Overdue — Did Not Return, Unknown Cause of Fall, Oregon, Mount Hood, Sandy Glacier Headwall</t>
  </si>
  <si>
    <t>Oregon, Mount Hood, Sandy Glacier Headwall
On early Friday morning, December 11, Luke Gullberg, (26), Anthony Vietti, (24), and Katie Nolan (29) left Timberline for a climb of the Sandy Glacier Headwall. Their climber registration stated an expected return of 1400 later that day. The form indicated that the party was carrying adequate equipment including a cellphone, but no radio distress beacon (neither PLB nor Mount Hood Mountain Locator Unit).
Concerned friends reported the party overdue on Friday afternoon and Clackamas County Sheriff's Office requested a ground search by Portland Mountain Rescue volunteers at first light on Saturday morning. Searchers were greeted by storm conditions with light snowfall, light winds and limited visibility on the approach to the Sandy Glacier. The first search team dropped down from Illumination Saddle onto the upper Reid Glacier and immediately discovered the body of Luke Gullberg at the 9,200-foot elevation. He appeared to have fallen (unroped) from the headwall above the glacier. An immediate search in the vicinity revealed a helmet, seat harness, glove, camera and two water bottles. Gullberg was clad with only light clothing and neither pack nor climbing tools were found. He was wearing crampons, one of which had apparently become detached during the fall. The searchers now focused their efforts on the headwall and upper glacier area, but were limited by 50-yard visibility and by potential avalanche hazards of soft slab.
The moderate storm continued throughout the day depositing several inches at Timberline Lodge and prevented air search operations. The storm continued and increasing avalanche hazard prevented ground searchers from deployment on Sunday. However, a local NOAA weather forecaster predicted the possibility of temporary clearing late Sunday morning, justifying a request for air search assets. A Blackhawk helicopter from Salem was manned with additional spotters and accumulated several hours of flighttime searching the upper Reid Glacier and headwall area. There was no sign of the remaining missing climbers.
Stormy conditions extended through Monday, but several hours of clear and low winds allowed renewed air searching. This effort included the upper section of the headwall, the summit area, and the Southside descent route. A ground team was able to perform some limited searching in the area around Illumination Saddle and west crater rim. A FLIR-equipped Jayhawk (USCG) was also used, but no signs were detected.
Due to the onset of the winter storm cycle, a thorough ground search could not be conducted for the missing Vietti and Nolan. When the search effort resumes in the spring, it is likely that additional clues will be found. This accident received significant media coverage and brought to the public’s mind [once again] two controversies: who should pay for mountain rescues and should (radio locator) beacons be required safety equipment for Mount Hood climbers. It is likely that county and state legislators will again be addressing these issues “for the benefit of the public”.
Analysis
The camera found with Gullberg provided some clues of the party’s action on Friday morning. It appears that they descended to the 8,500-foot crossover point on Yokum Ridge. Here a decision was made to abandon the Sandy Glacier headwall. Instead the party ascended the lower Yokum ridge. Below the first gendarme, the party traversed to the right crossing Leuthold’s Couloir below the hourglass. They continued southeast to the Reid Glacier headwall and ascended one of the gullies on the headwall.
For the steeper climbing the party was roped, with Gullberg in the lead. One of the last pictures showed Gullberg anchored with two self-equalized ice screws, presumably to belay his companions.
It is speculated that there was an accident with an injury to either Vietti or Nolan. As the stronger climber, Gullberg was likely descending the route to get help when he himself was injured during a fall. However, his injuries were severe enough to halt his travel and subsequently he succumbed to hypothermia.
A meaningful analysis cannot be conducted with the current unknowns of the accident. It does not appear that neither route conditions, weather, nor party experience should have an undue contribution to the cause of the accident. (Source: From a report submitted by Jeff Sheetz, Portland Mountain Rescue)</t>
  </si>
  <si>
    <t>1885t</t>
  </si>
  <si>
    <t>Fall on Rock — Loose Rock, Climbing Unroped, Climbing Alone, Colorado, Rocky Mountain National Park, Longs Peak, The Diamond</t>
  </si>
  <si>
    <t>Colorado, Rocky Mountain National Park, Longs Peak, The Diamond,
On August 27 at 8:00 a.m., two NPS Climbing Rangers on the third pitch of Yellow Wall on The Diamond heard rockfall and saw several large rocks and a person falling in the vicinity of Broadway Ledge (a large ledge at the base of the Diamond) near the top of the North Chimney (the 800 foot, 5.6 approach climb that leads to Broadway). Benjamin Hebb (26), an experienced climber, fell down the North Chimney onto the Mills Glacier sustaining fatal injuries. The Rangers rappelled 1600 feet down the Yellow Wall and down the Lower East face to the body. Meanwhile another Ranger on patrol in the area had also arrived at the scene. Hebb's body was flown off the glacier with a helicopter.
During the resulting investigation Rangers determined that this climber had been attempting to aid-solo the Dunn-Westbay (grade V, 5.8, A3) route on the Diamond. He had started early that morning and soloed up the North Chimney to the base of this route. He likely had just started climbing up the route when he pulled a loose rock off and fell to his death. His rope was still in his pack when he was found.
Analysis
Even though no one will ever know the full story behind this tragic incident, it is likely that this climber’s fall resulted from loose rock. This experienced climber had the necessary equipment to complete his intended route. He chose not to rope up for the North Chimney and the easy terrain near the start of the climb. This is not an uncommon choice for climbers on The Diamond where every second wasted means a much greater chance for being caught in a storm. Making the choice to forego a partner for the entire climb and a rope for part of it heightens the consequences of a slip or fall. A climber choosing to climb in this fashion must be sure of every move and every hold. Alpine routes have an abundance of objective hazards and loose rock will always exist even on a wall as popular as The Diamond. (Source: Rich Browne, Emergency Services Coordinator, Rocky Mountain National Park and http://climbinglife.com)...</t>
  </si>
  <si>
    <t>189t</t>
  </si>
  <si>
    <t>Fall on Rock while Rappelling, Miscommunication, Arizona, Flagstaff, Takes a Thief</t>
  </si>
  <si>
    <t>Arizona, Flagstaff, Takes a Thief
On November 11, 1991, Tim Reid (31) was climbing with Rachel Perch (39) when the following accident occurred:
After completing a lead I clipped off two anchor bolts and called off belay. I untied my rope and threaded it through the anchor chains. I then lowered the end to the ground, 60 feet below. I asked my belayer to anchor his end to his belay device as I would be rappelling my end to the ground. He answered okay. I put myself on rappel and advised my belayer that I was rappelling and requestioned him as to his end of the rope being anchored. He answered in the affirmative. I began to rappel and fell approximately 40 feet before my belayer stopped his end of the rope. My belayer, in answering affirmatively to my questions, had been under the impression that I was asking if my end of the rope was touching the ground.
Analysis
My partner and myself have 40 years of comprehensive climbing experience between us. This accident was definitely a freak occurrence, taking place despite both party members following strict rappelling protocol and commands. If it can happen to us, it can happen to anyone. My advice is to leave nothing to chance, and be redundant, redundant, redundant. Make sure both party members are conversant with rappel procedures to be used, in particular any unusual procedures. (Source: Tim Reid)
...</t>
  </si>
  <si>
    <t>1907t</t>
  </si>
  <si>
    <t>HACE, Weather, California, Mount Shasta Wilderness</t>
  </si>
  <si>
    <t>California, Mount Shasta Wilderness
Two experienced 26-year-old climbers (Mr. Thomas and Mr. Tom Bennett) were spending the weekend on the north side of Mount Shasta (very rarely used at this time of the year due to snow covered road access). They climbed the Bolam Glacier on March 26th and then the Whitney on March 27. They summited late and experienced extremely high winds in the summit plateau area. While they had experienced wind while climbing, they were somewhat sheltered by the terrain above the glacier. High winds and a lenticular cloud had formed in front of an approaching storm. The storm was not forecast to have much precipitation (compared to the norm on Mt. Shasta), but strong winds are common in front of a storm and behind it. The winds made it nearly impossible to stand, so they decided to dig a snow cave and descend at first light. They had good clothing, equipment and training to bivy overnight.
The following morning they decided to descend. The strong winds had decreased and visibility had improved. As they got ready to go, Tom Bennett began to experience problems with his vision and muscular control. He had a hard time putting on his crampons. As they began the descent, he was showing signs of ataxia and was quickly unable to walk. Mr. Thomas decided to return to the snow cave and call for help, which he did at 0848. His batteries were very weak in the cold weather. Unfortunately, deteriorating weather prevented assistance from the Siskiyou County SAR. Their route and trailhead were unknown until the USFS Law Enforcement found their vehicle on the north side.
Siskiyou County Sheriff SAR and the USFS Climbing Rangers set up a search base at the stranded climbers’ vehicle on the north side of the mountain. Two USFS Climbing Rangers used snowmobiles to reach the trailhead area and continued up the route on skis. The winds were 40+ mph at 8000 feet. The Climbing Rangers stashed their skis and continued on foot until at 9000 feet, 60-70 mph winds prevented farther travel. Visibility was extremely low. Mr. Thomas reached the Sheriff’s SAR coordinator by phone (very weak battery) and said that he had descended and was following a creek. The Climbing Rangers descended and used the snowmobiles to search for tracks and found Mr. Thomas and transported him to the search base. At that point Mr. Thomas reported that he thought Mr. Bennett had suffered from HACE and that after they returned to the snow cave, Mr. Bennett lost consciousness and later appeared to have died. Mr. Thomas had attempted CPR, and when he realized that he had done everything he could with no results, Mr. Thomas decided to descend before his own condition worsened. He left food and water with Mr. Bennett, covered the opening to the cave with Mr. Bennett’s backpack to protect him from high winds and snow, and marked the snow cave area with his avalanche probe. He descended in the latter part of the day, reaching the terminus of the Whitney Glacier in the dark and dug another snow cave for shelter (their base-camp was farther east). The following morning he continued his descent in high winds and low visibility and was eventually found by Climbing Rangers at a low elevation. High winds, snowfall, and poor visibility restricted the search for Mr. Bennett on Tuesday. On Wednesday the search base moved to the Weed Airport and California Highway Patrol and Cal Fire helicopters assisted in the search. Poor weather conditions (high winds and low visibility) limited flights and they were unsuccessful in inserting Climbing Rangers anywhere near the upper mountain. Thursday morning, April 1, a military Chinook helicopter (Cal Air Guard) was able to drop off three Climbing Rangers and two SAR members below the summit at 14,000 feet. The temperature was -10 F, winds were 20-30 mph and cloud cover began to increase. After extensive searching, they were able to find the rime-covered markers left by Mr. Thomas and eventually Mr. Bennett’s body. The autopsy showed that Mr. Bennett had died of High Altitude Cerebral Edema (HACE). Analysis
Both of the climbers involved had excellent equipment and several years of mountaineering experience. Illness was the immediate cause of this fatality. Weather the contributory cause.
Weather usually starts 6–12 hours earlier on the mountain than it does in town, with high winds and low visibility common. Although many people associate serious high altitude illness with higher elevations, both HACE and HAPE occur on Mt. Shasta, at 14,162 feet. From the description provided by Mr. Thomas, the early warning signs of altitude illness common with Acute Mountain Sickness (AMS), which can develop into HACE, were not noticed or reported, and Mr. Bennett deteriorated rapidly with HACE. (Source: Eric White, USFS Lead Climbing Ranger)
...</t>
  </si>
  <si>
    <t>1955t</t>
  </si>
  <si>
    <t>Fall on Snow, Washington, Mount Rainier, Disappointment Cleaver</t>
  </si>
  <si>
    <t>Washington, Mount Rainier, Disappointment Cleaver
On July 30 at 1130, Rangers received a 911 call from an independent climbing party at approximately 12,000 feet on the Disappointment Cleaver. The report was that one member of their party, Gary Fredrickson (age unknown) had slipped while descending the route and tumbled over rock and snow, injuring himself in the process. A response team of two guides left Camp Muir at 1200 with medical supplies to get an initial assessment of the patient. NPS climbing ranger Tom Payne, along with two guides, responded from Muir shortly after 1200 with more supplies and the plan of possibly flying the patient off of the mountain. Guides arrived on scene at 1311 and found the patient to have sustained injuries to his head and neck. Ranger Payne arrived on scene and packaged the patient on a backboard and into a litter capable of being hoisted into a helicopter. At 1555 an army reserve Chinook left Kautz heli-base with climbing rangers Scheele and Ashby on board. At 1612 the patient was hoisted into the aircraft and flown to Madigan Hospital where he was transferred to the emergency department.
Analysis
It is unknown whether fatigue, lack of experience, or environmental conditions contributed to this incident. The climbing route where the injury happened was in good shape, although warm snow conditions could have played a role. The climber was wearing a helmet when he fell, which very possibly saved him from further injury, as the helmet was cracked during the fall. He did sustain a fractured C-7 vertebra, but it was repaired with no known loss of neuro-functions. (Source: Edited from a report by Cooper Self, Climbing Ranger)</t>
  </si>
  <si>
    <t>1959a</t>
  </si>
  <si>
    <t>HAPE and ..., Washington, Mount Rainier, Camp Muir</t>
  </si>
  <si>
    <t>Washington, Mount Rainier, Camp Muir
On June 23 at 1745, rangers at Camp Muir were alerted of a climber (male, 49) who was having difficulty breathing after returning from a summit attempt and resting in the public shelter.Rangers and a physician’s assistant assessed the patient, consulted medical control, and concluded the man was suffering from high altitude pulmonary edema (HAPE). A decision was made to airlift the patient from Camp Muir, using a contract helicopter that was already in the park doing project work.
...
Analysis
High altitude pulmonary and cerebral edema can happen to anyone who is at altitude, and the only cure is to go to a lower elevation. Both patients were able to descend and get to definitive medical care in a timely manner. Patient care was expedited by experienced climbers and medical personnel who saw the signs of HAPE and HACE and reacted quickly.
One thing to note, though, is that the signs and symptoms of HAPE and HACE were not reported or reacted to early on by the people in the patients’ climbing party but rather by other climbers and guides who happened to be on the mountain. In a popular mountain environment such as Mount Rainier, people often seem to rely on the presence and expertise of other more experienced climbers rather than using their own knowledge and skills to make decisions.
Another large contributing factor to altitude emergencies on Mount Rainier has to do with people living at relatively low elevations, then coming to the mountain and ascending from approximately sea level to 14,410 feet within 48 hours. These rapid ascents, especially when the person climbing might not have much experience with altitude, leaves little time for the body to properly acclimate. (Source: Edited from a report by Cooper Self, Climbing Ranger)</t>
  </si>
  <si>
    <t>1959b</t>
  </si>
  <si>
    <t>... HACE, Washington, Mount Rainier, Camp Muir</t>
  </si>
  <si>
    <t>Washington, Mount Rainier, Camp Muir
On June 23 ... another report came in from guides at Ingraham Flats who were attending to an independent climber (female, 41) showing severe signs of high altitude cerebral edema (HACE), including rapidly decreasing levels of responsiveness. Due to the seriousness of the second patient’s condition, a decision was made to fly her off the mountain also.
Analysis
High altitude pulmonary and cerebral edema can happen to anyone who is at altitude, and the only cure is to go to a lower elevation. Both patients were able to descend and get to definitive medical care in a timely manner. Patient care was expedited by experienced climbers and medical personnel who saw the signs of HAPE and HACE and reacted quickly.
One thing to note, though, is that the signs and symptoms of HAPE and HACE were not reported or reacted to early on by the people in the patients’ climbing party but rather by other climbers and guides who happened to be on the mountain. In a popular mountain environment such as Mount Rainier, people often seem to rely on the presence and expertise of other more experienced climbers rather than using their own knowledge and skills to make decisions.
Another large contributing factor to altitude emergencies on Mount Rainier has to do with people living at relatively low elevations, then coming to the mountain and ascending from approximately sea level to 14,410 feet within 48 hours. These rapid ascents, especially when the person climbing might not have much experience with altitude, leaves little time for the body to properly acclimate. (Source: Edited from a report by Cooper Self, Climbing Ranger)</t>
  </si>
  <si>
    <t>1964a</t>
  </si>
  <si>
    <t>Inadequate Belay, Fall on Rock, No Hard Hat, Idaho, City of Rocks National Reserve, Twist and Crawl</t>
  </si>
  <si>
    <t>Idaho, City of Rocks National Reserve, Twist and Crawl
Twist and Crawl is about a 35-39-meter route. The leader (53) of the route, clipped draws to the anchor chains and was to be lowered off. The belayer’s (mid-50s) end of the rope wasn’t tied to her and she let the 60-meter rope end slide through the device, resulting in the leader falling to the ground. He sustained lacerations, abrasions, a fracture, and a concussion.
Analysis
Tying in to both ends of the rope would have prevented this accident. The use of a helmet might have lessened the severity of the worst injury....</t>
  </si>
  <si>
    <t>1964b</t>
  </si>
  <si>
    <t>Edited Title:, Fall on Rock,... Idaho, City of Rocks National Reserve, Twist and Crawl</t>
  </si>
  <si>
    <t>Idaho, ...There was one other report from Idaho this year. Two young men were off-route on Sturs Chimney on Mount Heyburn in the Sawtooth Wilderness area when one of them fell about 50 feet, resulting in a sprain and fracture. The good news is that they negotiated the terrain, including many miles of hobbling. They made it out in time to prevent the SAR effort that had been initiated.)</t>
  </si>
  <si>
    <t>196t</t>
  </si>
  <si>
    <t>Fall on Rock, Improper Rappel Anchor Replacement, Inexperience, California, Yosemite Valley, Royal Arches—Devil's Bathtub</t>
  </si>
  <si>
    <t>California, Yosemite Valley, Royal Arches—Devil’s Bathtub
On October 16, 1991, James Murphy (25) fell over 100 feet when his rappel anchor came loose from the tree around which it had been placed. An interview with Mike Poulin (27), Murphy’s climbing partner, revealed the following:
Poulin got down the route with the help of some other climbers. According to Poulin, they started climbing the Fine Line route at 1200. Murphy was leading and Poulin was his belayer. Murphy placed protection as he went up the first pitch. A couple times he fell and had to belayed by Poulin. The top of the first pitch was a bush about 63 feet up. Once Murphy was there, Poulin started climbing and cleaning the protection as Murphy belayed. As he climbed he had to be belayed, and there were a couple pieces of protection Poulin could not get out so he left them. Once he got to the top of the pitch, he rested. Then he belayed Murphy as he climbed to the top of the second pitch to a tree which had a piece of pink tubular webbing on it. Poulin then climbed 118 feet to the top of the second pitch. They clipped carabiners into the webbing, rested, and talked. The rappel rope was connected to the webbing on the tree. After a rest Poulin attached the rope through a small figure 8 attached to his seat harness and rappelled down to the bush at the top of the first pitch. Poulin then got off the rappel rope and tied into the bush. Then Murphy got his figure 8 attached to the rappel rope. After this Poulin remembers looking up and seeing Murphy coming down the face land of sideways and yelling, “Oh, shit!” Murphy passed to the east of Poulin and then went out of sight below. Poulin was stranded since the rappel rope went down with Murphy. An English climber went up the route with a rope and helped Poulin down.
Poulin has been climbing for about one or two years in the Valley but is not real experienced. When I asked him specifics about knots or anchor points, he was very unsure about the exact setup. It appears Murphy was the more experienced person and did most of the technical rigging. When both men were at the top of the second pitch, Poulin described the pink webbing as girth hitched around the tree. He and Murphy had a discussion on where he should clip into it with his carabiner. The way he described it to me was the incorrect portion of the hitch. When he rappelled he also threaded the rope improperly through the figure 8; however, it worked because he safely rappelled to the top of the first pitch. The pink webbing that he tied into at the top of the second pitch showed signs of weathering and a few burn marks. These were pointed out to Poulin by SAR Ranger John Dill.
Murphy was in critical condition for several weeks. His recovery has required a lot of physical rehabilitation. (Source: David Panebaker, Park Ranger, Yosemite National Park)...</t>
  </si>
  <si>
    <t>1975t</t>
  </si>
  <si>
    <t>Various Stranded Climbers, Wyoming, Devils Tower National Monument, Devils Tower</t>
  </si>
  <si>
    <t>Wyoming, Devils Tower National Monument, Devils Tower
On October 30th, rangers received a phone call from Crook County dispatch regarding a group of climbers who were stuck on the south side of Devils Tower with a rope caught in a crack. They had no headlamps or proper cold weather clothing and had only a little food and water with them.
The five climbers, all from Iowa, were on a single-day climb to the summit via the Durrance Route when the incident occurred. Two of them reached the summit around 4:00 p.m. The climbers then descended to The Meadows, a relatively flat section on the south side of Devils Tower about 120 feet from the summit. One of them rappelled to a point about 140 feet below The Meadows.
The plan was for the remaining four to pull the rope back up, for three of them to be lowered, and for the fifth and final person to rappel down and join them. The rope, however, got stuck. The first climber then called for assistance.
Rangers Drew Gilmour, Tim Raaf and Joe Stiver responded and enlisted three local climbers—Keith Noback, Dave Schrall, and Chris Engle—in the rescue operation. Noback and Schrall started climbing the Durrance Route at 10 p.m., reaching the stranded climbers at 4:00 a.m. Noback, a local doctor, completed a brief medical assessment of the climbers, with particular attention to the possibility of hypothermia.
All five climbers were cold and tired, but able to complete the rappel down. Engle, waiting at the bottom of the Durrance Route, sent the climbers down the last 120 foot rappel to awaiting rangers and local fire and EMS personnel. All climbers returned safely, with only minor signs of hypothermia.
The temperature at 3:30 a.m. was 33 degrees, with light snow falling and winds blowing from 25 to 30 mph and gusting to 45 mph. (Source: Tim Raaf, Seasonal Ranger)...</t>
  </si>
  <si>
    <t>1979t</t>
  </si>
  <si>
    <t>Cardiac Arrest, Alaska 
Alaska, Mount McKinley, West Buttress</t>
  </si>
  <si>
    <t>On June 10, Brian Young (52) went into sudden cardiac arrest in his tent at high camp after having climbed to the summit of Denali earlier that day. The team that he was climbing with reported that during their summit climb, he suffered from altitude illness and was affected to the point of vomiting several times, stumbling, and losing his footing while descending to high camp. Upon his arrival at high camp, his climbing companions suggested that he check in with NPS rangers at high camp, but Young stated that he felt fine and would prefer to take a nap. He entered the tent, which was occupied by two other climbers, and they reported him falling asleep quickly and immediately exhibiting Cheyne-Stokes breathing. Shortly thereafter, they did not hear any breathing sounds coming from his sleeping bag. They opened his bag to find him unresponsive and not breathing. His tent mates notified NPS rangers who initiated CPR, which was terminated after 30 minutes due to no signs of a pulse. After conferring with the NPS medical director, Brian Young was pronounced dead at 1100. Poor weather delayed recovery of his body until June 16.
Analysis
Although it’s difficult to predict who might develop an emergency cardiac condition while climbing at high altitude, it stands to reason that individuals with a history of cardiac issues can be considered at higher risk.
According to interviews with family members, Brian Young had no history of cardiac issues; however, he was reported to have lost 30 pounds in the four to six weeks leading up to the start of his climb. Common side effects of rapid weight loss are changes in blood sugar level, changes in blood pressure, electrolyte imbalance, and a higher risk of heart arrhythmias. Brian Young was described by all those who climbed with him on Mount McKinley as strong and healthy, with the exception of those who climbed with him above 17,200 feet. On his summit climb, Young was reported as having bouts of ataxia and vomited several times. Despite suggestions from his summit partners, Young did not feel like he had any reason to seek medical assistance once he was back at the 17,200-foot camp.
Although medical resources are very limited at the high camp, timely medical intervention might have been helpful in averting the final outcome. (Source: Coley Gentzel, Lead Mountaineering Ranger)</t>
  </si>
  <si>
    <t>1999a</t>
  </si>
  <si>
    <t>Fall on Rock, Protection Pulled Out, Kentucky, Red River Gorge</t>
  </si>
  <si>
    <t>Kentucky, Red River Gorge, Muir Valley
On April 22, a male climber (40) was nearing the top of a short dihedral on a trad route called “Short and Sweet” (5.7), located at the Practice Wall. He took a lead fall, causing his upper protection pieces to pop out, causing him to hit the ground. He sustained a crushed vertebra. He was carefully packaged onto a spine board, placed in a litter, and delivered to an awaiting helicopter.
Analysis
This accident was caused by tenuously placed gear. The climber commented that he should have put in more pieces. (Source: Rick Weber)</t>
  </si>
  <si>
    <t>2002t</t>
  </si>
  <si>
    <t>Fall on Rock, Rappel Error — Failed to Clip into Anchor 
California, Joshua Tree National Park, Saddle Rock</t>
  </si>
  <si>
    <t>On April 18, Dave Pinegar had lowered his partner from the route Walk on the Wild Side to the next anchor with his belay device. The partner clipped in to the anchor and yelled, “Off rappel.” The next thing the partner knew was that Dave was flying by him. Dave was found at the bottom with the rope attached to his harness with a figure-eight on a bight tied at the mid-point of the rope.
Analysis
Dave Pinegar was an experienced climber from Germany. There are a couple of points here that should be clear. First, he obviously wasn’t clipped into the anchor, and second, Walk On The Wild Side is usually a double-rope rappel with either 50 or 60-meter ropes.
A single 70-meter is pretty short for this task. Locals seem to concur that the 70-meter, single-rope rap is pushing it.
One news article said he was on a motorcycle trip, so maybe he just didn’t bring his own gear. (Source: From a post on rockclimbing.com by Majid Sabetzadeh and an article in High Desert Star)</t>
  </si>
  <si>
    <t>2013t</t>
  </si>
  <si>
    <t>HAPE/HACE, Failure to Descend 
Alaska, Mount McKinley, Browne Tower</t>
  </si>
  <si>
    <t>On the morning of June 29, Russian and American climbers Alexander Kharkovskiy (52) and Sergie Loz (58) began ascending from Browne Tower to an intended high camp on the upper Harper Glacier. An NPS patrol led by ranger Chris Erickson observed them to be moving extremely slowly, taking nearly six hours to move less than one half of a mile. The next day, the NPS patrol contacted the team while climbing past them on a carry. One of the climbers reported that his partner “wasn’t feeling too well” and so was advised by the patrol to descend to a camp where his partner could better acclimatize. The team then slowly descended to Browne Tower, and at 2000, the partner returned to the NPS camp to request help for his sick teammate. The initial patient assessment, led by NPS Volunteer-In-Park Tom Gall (EMT-P), revealed that the patient had an SP02 of 46, resting HR of 120, and respirations 28/min, shallow and labored. Kharkovskiy and Loz were advised at this time to attempt to descend under their own power in the morning, as the patient could still walk and stand on his own.
The following morning, his oxygen saturation had worsened to 32 percent with all other vital signs remaining the same. NPS Physician- advisor Dr. Jennifer Dow was consulted via satellite phone and Albuterol, Diamox, and Dexamethasone were administered on the suspicion of High Altitude Pulmonary Edema (HAPE) and High Altitude Cerebral Edema (HACE). Through the course of the next 12 hours, 16 inches of snow fell on the Browne Tower camp and numerous signs of natural avalanches/slope instability were observed. Also during this time period, the patient’s condition and vital signs did not improve, and at 1200 Mr. Gall reported that the patient was no longer able to stand on his own or walk under his own power. The patient’s condition, the lack of available technical rigging supplies, the inability to mitigate the increasingly severe avalanche conditions, and an unfavorable weather forecast led the NPS patrol, in consultation with Dr. Dow and the Talkeetna ICS system led by John Loomis, to begin preparations for a helicopter evacuation.
The weather remained non-flyable for the rest of the day. On July 2, the clouds and snow lifted enough to allow the NPS helicopter to fly to Browne Tower, which lies at the top of Karsten’s Ridge, an area that is consistently between 20 and 40 degrees in angle. A landing zone requiring approximately 24 labor-hours of digging and flattening was built and the helicopter was able to land there. At 1000, pilot Andy Hermansky, attended by Ranger John Loomis (EMT-P), departed with both climbers, one being uninjured yet considered to be unable to safely descend the crevasse-prone route on his own.
Analysis
Due to the length of approach and tougher glacial conditions, most parties move slowly on the Muldrow Glacier and are thus less likely to contract Acute Mountain Sickness, HAPE, or HACE. This expedition’s pace was not considered overly fast. Regardless, the sick climber’s health was clearly negatively affected by the altitude at Browne Tower. The team’s one true error was that, despite the sick climber not feeling very well, they attempted to move up. Had they recognized the signs and symptoms of HAPE/HACE in the sick climber and decided to descend that day, they most likely would not have required NPS assistance. Given the remoteness of the Muldrow Glacier route and the fact that it is not patrolled as consistently as the West Buttress, the two climbers should are fortunate that help was so close and available at that time. (Source: Chris Erickson, Mountaineering Ranger)
...</t>
  </si>
  <si>
    <t>2037t</t>
  </si>
  <si>
    <t>Fall on Rock — Rappel Error, Fatigue, Possible Haste, Washington, Beacon Rock State Park</t>
  </si>
  <si>
    <t>Washington, Beacon Rocks State Park
On July 24, Nathan Turner (30) and his partner were in the second rappel of “Jill’s Thrill,” a common descent route for the area. The first rappel placed the two climbers onto a small ledge without incident. They lowered safely onto the ledge and setup their second rappel by threading the rope through the second set of chain anchors. Setup took longer than expected. Turner mentioned to his partner that it felt like he’d been “pulling rope a long time.” After this was said, they saw black markings on the rope signaling what they believed was the middle of their rope. Turner threw the side of the rope he’d been pulling up over the ledge and then setup his ATC to rappel. Last checks were made and he began his descent.
It started well enough. No failure occurred when the climber first took himself off his personal anchor. The failure occurred after a few seconds of lowering. Turner’s partner heard a loud “snap!” and then watched the rope rapidly unravel through the chains. He and two witnesses climbing an adjacent route then watched Turner free-fall, strike “Snag Ledge” below, and disappear from sight ultimately falling to the floor.
Analysis
It is believed that the rope wasn’t set with half the rope equally on each side of the anchor chains. What likely occurred is that when they initially missed the halfway markings, Turner kept pulling and centered the rope on the end warning marks. The rope they used was a 70 meter (9.4mm diameter) Petzl Fuze, which has markings both at the middle of the rope and at six meters (~20ft) from the ends. The markings in the middle are a solid black line. The ones on the ends are dashed black lines. The rope itself was blackened over a season of use but was in excellent condition. The rope with these markings is no longer in production. The surviving partner made contact with the manufacturer-Petzl-a few months after the accident and he was told they had decided-actually prior to this accident-that they had weren’t going to produce future ropes with any end markings on their ropes until the CE-European Committee for Standardization- established a unifying standard for all manufacturers to follow. The process for this standard is ongoing.
It is unsure exactly when he started his free fall. If he had been only rappelling on six meters of rope, the start of his fall would have been in-line with what they observed when he fell around 6–12 meters to his first contact point on Snag Ledge. This makes their account consistent enough to support the misbalanced rope hypothesis. The “snap” his partner heard at the start of the fall was likely the end of the rope whipping through the ATC. It’s not clear how the two mistook the markings aside from attributing it to end of day fatigue.
Nathan Turner was experienced having mountaineered for seven-plus years and had done technical rock climbing for two years. His partner was in his 4th year of technical rock climbing. Rappelling was not new to them.
For this scenario to be plausible, how could such a misbalanced and fast-pulling rope not slip free if it was so misbalanced? The proposed answer is that it wasn’t likely an issue of six meters of freestanding rope balancing 64 meters of freestanding rope. It was more likely six meters of rope balancing the distance from the anchor to Snag Ledge (~10m) where the thrown end of the rope had snagged (hence the name Snag Ledge). That unfortunate rope accumulation on the ledge left Turner in a situation where he wouldn’t have noticed the weight imbalance unless he or others around him looked at the ends and noticed something wrong.
Only one rope-end was confirmed to have had a Figure-8 knot. The other side could not be confirmed to have had a knot. It is unclear why. The most likely explanation is the knot did not get re-tied when the rope was re-threaded through the next set of chains. There was an irregularity in procedure that could have been the cause of the misstep. Turner’s partner recalls it was he, not Turner, who actually did the re-threading through the chains. After that there was an exchange like: “Hey, do you need to do anything with this?” “Nah, we’re good.” Turner’s partner did not re-tie a knot. (He wasn’t instructed to). If that rope was allowed to just freely lower and hadn’t ever gone back to Turner to tie the standard Figure 8 knot, it would explain how the knot didn’t get put back onto the rope. So, sometime when the two partners were shifting around to setup the rappel and fighting end-of-day fatigue, it’s likely that tying a back-up Figure 8 just didn’t happen and went unnoticed by both of them - as with the rope markings.
In prior documented cases of similar rappelling mistakes (of which two were found in prior publications of ANAM), common traits shared with this incident were:
Using ropes with extra markings.
Rappelling done at the end of the day.
The full rappelling path view was obstructed
Stopper knots weren’t used (or verifiably used).
The longer end of the rope stuck to something so the weight misbalance wasn’t noticed.
(Source: Michael Aubrey, The Columbian, Portland, OR, and www.supertopo.com)
....</t>
  </si>
  <si>
    <t>2065a</t>
  </si>
  <si>
    <t>Illness ...), Washington, Mount Rainier</t>
  </si>
  <si>
    <t>Washington, Mount Rainier
While on a summit climb on the morning of July 13 about 9:00 a.m., Dr. Walter Leonard (56) experienced extreme pain in his right abdomen and back. The climbers accompanying him called the NPS Ranger Nick Hall, who was on duty at Camp Muir, and explained that their patient was non-ambulatory and in extreme pain. Ranger Hall called Climbing Ranger Supervisor, Brian Hasebe, who became Incident Commander. The 214th General Support Aviation Brigade at joint base Ft. Lewis-McChord was called and accepted the mission to retrieve Dr. Leonard.
.....So these two injuries were communicated to the US Army Reserve unit at Ft. Lewis-McChord. The NPS and USAR formulated a plan to extricate both injured parties. Because of a cloud deck around Mount Rainier, rangers drove to Ft. Lewis where they briefed and boarded the US Army Reserve CH-47 Chinook helicopter. Rangers Philippe Wheelock, Chris Kalman, and Jonathon Bowman flew from Ft. Lewis to the summit and picked up one patient. Then they flewto 10,800 feet and used the hoist and jungle penetrator to extricate the second patient. The patients and rangers were transported back to Madigan Army Medical Center.
As an aside note, many of the guide services were involved in this operation due to the fact that this was the Camp Patriot summit climb which is a benefit climb for disabled veterans. Many of the guide services had been donating their own employees or resources in a volunteer capacity. Some of the party leaders were former guide service employees. The guides were the initial reporting parties and with the patients until the rangers took over during the extrication process. (Source: Brian Hasebe – Park Ranger and Mount Rainier News Releases)
(Editor’s Note: this is a good illustration of how the park’s rangers and support services such as Fort Lewis-McChord work together to provide help for climbers - and hikers - in need.)</t>
  </si>
  <si>
    <t>2065b</t>
  </si>
  <si>
    <t xml:space="preserve"> Frostbite..., Washington, Mount Rainier</t>
  </si>
  <si>
    <t>Washington, Mount Rainier
While on a summit climb on the morning of July 13 about 9:00 a.m., ...
Meanwhile another incident unfolded within the same party. Sergeant Derek Ford (23) who was at 10,800 feet on the Disappointment Cleaver, began suffering from frostbite at the end of a leg that had been amputated. So these two injuries were communicated to the US Army Reserve unit at Ft. Lewis-McChord. The NPS and USAR formulated a plan to extricate both injured parties. Because of a cloud deck around Mount Rainier, rangers drove to Ft. Lewis where they briefed and boarded the US Army Reserve CH-47 Chinook helicopter. Rangers Philippe Wheelock, Chris Kalman, and Jonathon Bowman flew from Ft. Lewis to the summit and picked up one patient. Then they flewto 10,800 feet and used the hoist and jungle penetrator to extricate the second patient. The patients and rangers were transported back to Madigan Army Medical Center.
As an aside note, many of the guide services were involved in this operation due to the fact that this was the Camp Patriot summit climb which is a benefit climb for disabled veterans. Many of the guide services had been donating their own employees or resources in a volunteer capacity. Some of the party leaders were former guide service employees. The guides were the initial reporting parties and with the patients until the rangers took over during the extrication process. (Source: Brian Hasebe – Park Ranger and Mount Rainier News Releases)
(Editor’s Note: this is a good illustration of how the park’s rangers and support services such as Fort Lewis-McChord work together to provide help for climbers - and hikers - in need.)</t>
  </si>
  <si>
    <t>2083t</t>
  </si>
  <si>
    <t>Failure to Follow Route, Stranded, Weather 
Oregon, Mt. Hood, South Side Route</t>
  </si>
  <si>
    <t xml:space="preserve">On November 28, Jeff Kish (30) soloed the South Side Route but was overcome by a storm during his descent. Unable to navigate in whiteout conditions at 10,600 feet, he called 911 on his cell phone and requested assistance. Despite the low visibility and high winds, rescuers from Portland Mountain Rescue reached him about 10 hours later. During this delay he placed numerous calls to friends, even texting a message to a Facebook page. Later communication attempts by SAR managers to facilitate Kish’s rescue failed because of his dead cell phone battery.
"Analysis
Climbers should not rely solely on cell phones to initiate a rescue. In this event, the cell phone (and automatic GPS data transmitted, via E911) was instrumental in rescuing Kish successfully"
"Climbers using cell phones for emergencies should limit calls and conserve battery life. This may include placing/answering only critical calls, following instructions from SAR managers, following a predetermined call-back schedule, and leaving the phone turned off in between calls to save the battery. Phones also need to be kept warm and dry to maximize battery and display performance.
(Source: Jeff Scheetz, Portland Mountain Rescue.)" </t>
  </si>
  <si>
    <t>2154t</t>
  </si>
  <si>
    <t>Fall on Rock, Solo Bouldering, Inexperience 
Maine, Acadia National Park, Monument Cove</t>
  </si>
  <si>
    <t>Rangers rescued two people seriously injured in separate falling accidents in early June. ... Two days later, on the afternoon of June 10, rangers received a 911 call reporting that a 23-year-old woman had fallen approximately 30 to 35 feet. Upon arrival, they found that the Montana woman had been bouldering the sea stack at Monument Cove, located along the park’s rocky shoreline. It was her first time climbing. At a distance of 30 to 35 feet above the ground, she fell from the rock face and landed on the cobblestone beach below. After a technical rope rescue by park rangers and Mount Desert Island SAR, she was flown from the scene by a Life Flight helicopter. The woman sustained extensive injuries, including a broken neck, a basal skull fracture, a broken collarbone, bilateral ankle fractures, and thoracic bleeding. (Source: Acadia National Park press release, June 14, 2012.)
Analysis
Acadia is a popular climbing area and now sees many visitors in the summer. ... The young woman clearly got in for more than she bargained. No bouldering pad, no spotters, no experience, but probably lots of exuberance contributed to serious injuries. We have to include it in our data, even though it was her first time climbing. (Source: Jed Williamson.)</t>
  </si>
  <si>
    <t>2176t</t>
  </si>
  <si>
    <t>Avalanche 
Alaska, Denali National Park, Mt. McKinley, West Buttress</t>
  </si>
  <si>
    <t>On July 22, Danish mountaineers Michael Pilegaard (26), Mads Knudsen (30), and Nicolai Bo Silver (26) set out from the 17,200-foot high camp for a summit attempt via a non-standard route up the “Autobahn,” the slope leading from high camp to Denali Pass. They had scouted the route variation the previous day, because they were concerned about the high avalanche danger on the standard route. While approaching their intended route up the Autobahn, they triggered an avalanche at approximately 1 p.m. The avalanche swept them from the 17,600-foot elevation several hundred feet down the slope to a point approximately 650 feet from their campsite. Pilegaard, who was relatively uninjured, was able to drag his two companions back to their campsite, where they waited for two days, hoping the injuries would respond to rest and treatment.   On July 25, after determining Knudsen and Bo Silver would not be able to walk, the trio called for assistance on an aviation radio, hoping to make contact with an aircraft providing scenic over-flights of the mountain. A Talkeetna Air Taxi plane heard the call and notified the National Park Service at 11:30 a.m.
NPS set in action a plan to establish two-way communication with the climbers in order to determine the nature and extent of their injuries, location, and other details surrounding their status and situation. This plan also included dropping the team a supply of food, fuel, and equipment, as nothing was known about their available resources.
The NPS contract helicopter was able to deliver the drop bag to high camp, and two-way communication was established between the team and the incident command team in Talkeetna. The NPS staff formulated a plan to carry out an evacuation of all team members starting at 8 the following morning.
The NPS contract helicopter made three successive trips from base camp to high camp and evacuated all three “Hell Tourist” team members to base camp, where they were transferred to waiting LifeMed air ambulances. The uninjured climber was flown back to Talkeetna and provided a detailed account of the events to NPS personnel. (Source: Denali National Park and Preserve News, July 26, 2012, and Coley Gentzel, Lead Mountaineering Ranger.)</t>
  </si>
  <si>
    <t>2179a</t>
  </si>
  <si>
    <t>HAPE...Alaska, Denali National Park, Mt. McKinley, West Buttress</t>
  </si>
  <si>
    <t>In a separate incident on June 25, guides from an Alpine Ascents International expedition on the West Buttress contacted rangers at the 14,200-foot camp because one of their clients (53) was experiencing signs and symptoms of altitude illness. Doctor Andy Luks evaluated him at the ranger facility. Dr. Luks believed that the client was suffering from HAPE, and he was treated accordingly. He remained in the care of the NPS until June 29, when his condition and the weather improved enough for his team to walk him down the mountain while he was on supplemental oxygen.     (Sources: Chris Erickson, Mountaineering Ranger, and Coley Gentzel, Lead Mountaineering Ranger.)
(Editor’s note: AMS, HAPE, and HACE are common occurrences on Denali, the great majority of which are experienced by guided clients. The latter fact is just the luck of the draw, because guides bring their clients to critical altitudes at a reasonable pace....</t>
  </si>
  <si>
    <t>2179b</t>
  </si>
  <si>
    <t>On June 16, a guided climber (53) descending from the summit of Denali began experiencing signs and symptoms of HAPE. The climber was able to descend to Denali Pass, at 18,200 feet, but could not travel any further under his own power. The climber’s guides from Alpine Ascents International (ALP) were able to successfully lower/pendulum the climber from Denali Pass to approximately 17,400 feet. A National Park Service (NPS) patrol responded to this team’s request for help, brought the patient into camp, and rendered medical assistance. No improvement was noted in the patient’s condition after 14 hours of medical care, so he was evacuated from the 17,200-foot camp via the NPS contract helicopter.</t>
  </si>
  <si>
    <t>217a</t>
  </si>
  <si>
    <t>HAPE, HACE, Frostbite, Alaska, Mount McKinley</t>
  </si>
  <si>
    <t>Alaska, Mount McKinley
On May 22, 1991, Korean Kim Hongbim (32), who was camped at Denali Pass at 18,200 feet on the West Buttress Route on Mount McKinley, became seriously ill with severe AMS and high altitude pulmonary edema. Hongbim was lowered to the 17,200 foot camps by other climbers high on the mountain. On May 23, Hongbim was lowered down the Rescue Gully to 14,200 feet by the pararescue team of the 210th Air National Guard, assisted by rangers and other climbers at the 14,200 foot camp. On May 24, Hongbim was airlifted from 14,200 feet by an Air National Guard Pavehawk helicopter. He suffered from severe frostbite to both hands and pneumonia complicated by high altitude pulmonary edema. ...
Analysis
On May 14, Kim Hongbim and Lee Kyuhan landed in the southeast fork of the Kahilt- na to begin their climb of the West Buttress route. A short time after this (it is not know on exactly what day), Lee Kyuhan flew back out and left the area. Kim Hongbim continued on up the West Buttress and reached the 14,200 foot level in three to four days. According to members of the Mokpo University Expedition, Kim reached Denali Pass (18,200 feet) sometime around the 19th. For some unknown reason he stayed there for at least three nights using the tent that had been abandoned by the Koreans who had been rescued the week before. Kim deteriorated during this time and refused attempts by others to persuade him to descend. By the 21st he was vomiting and unable to eat. Rescue efforts began on May 22 and continued through May 24 and involved many people and several different expeditions.
Although unusual, the time of four to five days to Denali Pass is not unheard of in today’s “lightweight and fast” alpine style of climbing. Both factors, however, must be present for this equation to work. Slowing down, hanging out and camping at altitudes that one is unacclimatized to for extended periods of time can be a very dangerous proposition. Furthermore, failure to recognize symptoms of AMS and the beginnings of HACE and HAPE by the solo climber, and then choosing to do nothing about it, is usually a fatal error. Perhaps “summit fever” was the driving force that led to this accident and subsequent rescue, but the question of why so long a stay at Denali Pass when the 17,200 foot camp and, for that matter, the 14,200 foot camp are such a short distance away remains unanswered.
It is unfortunate that Kim Hongbim suffered such frostbite to his hands (most probably) while being lowered down the rescue gully during that long night. The amount of tension through his chest harness, the extended exposure to extremely adverse weather conditions, and the language barrier which severely hampered communications were all contributing factors.... (Source: Reynold Jackson, Mountaineering Ranger, Denali National Park)
Medical Analysis
The timely actions of generous climbers saved the life of Mr. Kim Hongbim. The rapidity of his ascent, his symptoms and vital signs were classic for pulmonary and cerebral edema; he was also dehydrated. With ideal circumstances, the patient would have been lowered with his arms inside the bag, no tension on his chest, and on supplemental oxygen. Chemical heating devices can also help prevent frostbite in these climbers who are already compromised. Use of intravenous fluids in high altitude pulmonary edema is problematic. Untreated HAPE could be made worse by aggressive fluid administration. A victim on oxygen or after descent has lower pulmonary artery pressure and less pulmonary leak, and can therefore handle fluids more safely. Kim Hongbim had a difficult hospital course, ended up losing all his fingers, and nearly died from complications. This could have been avoided had sufficient pressure been applied or the initiative taken by other climbers to force him down (even if he had to
be carried down) from his high camp at 18,200 feet, where he was steadily deteriorating. One can assume that brain hypoxia had impaired his judgment; he needed help, probably even the first night at Denali Pass. Although a solo climber who can’t speak English is very difficult to evaluate, a simple heel-to-toe walking test at any time during those three days probably would have been abnormal (positive for ataxia) and therefore indicated immediate descent.... (Source: Dr. Peter Hackett)</t>
  </si>
  <si>
    <t>217b</t>
  </si>
  <si>
    <t>Alaska, Mount McKinley
... In a related incident on May 23, Geo Bong Kim (35) of the Korean Mokpo University Expedition, became seriously ill with high altitude cerebral edema while camped at 17,200 feet on the West Buttress. Kim was lowered down the Rescue Gully to 14,200 feet by members of his own expedition. On May 25, Kim’s condition remained critical and a ground evacuation was determined not feasible. He was airlifted from 14,200 feet by the NPS Lama helicopter.
Analysis
...
In the situation in the related incident with Geo Bong Kim, we again see a clear example of an individual ignoring the obvious warning signs of AMS and then a continued, extended stay at an altitude to which he is unacclimatized. This can, and usually does, result in further physiological changes that can be fatal. The Mokpo University group took a relatively slow rate of ascent to reach the 17,200 foot camp. For some reason, however, Mr. Geo Bong Kim was not yet ready to tolerate that altitude and should have descended. (Source: Reynold Jackson, Mountaineering Ranger, Denali National Park)
Medical Analysis
...
Despite a reasonable rate of ascent, climber Geo Bong Kim developed pulmonary and cerebral edema at the 17,200 foot level. Edema of his face and headache were early warning signs that were apparently ignored. Oxygen was not available at the camp, and this victim nearly died. Fortunately, his group was able to lower him, without physical exertion on his part. At the hospital, x-rays confirmed pulmonary edema and magnetic resonance imaging also revealed edema of the brain. Unless one is training for a Himalayan climb or doing a traverse of the mountain, camping above 17,200 feet is to be strongly discouraged. (Source: Dr. Peter Hackett)</t>
  </si>
  <si>
    <t>2195t</t>
  </si>
  <si>
    <t>Fall on Rock, Failure to Clip Bolt 
Kentucky, Red River Gorge, Muir Valley</t>
  </si>
  <si>
    <t>On October 6 a male climber (35) took a long lead fall while reaching high for a bolt. His fall caused him to impact a tree. He suffered broken ribs, a punctured/ collapsed lung, and broken scapula, requiring surgical repair. (Source: Rick Weber, Muir Valley.)
Analysis (Source: Aram Attarian.)</t>
  </si>
  <si>
    <t>2227ta</t>
  </si>
  <si>
    <t>Stranded - New and Unexpected Situation, Exceeding Abilities 
California, Yosemite National Park, Lambert Dome, Northwest Books</t>
  </si>
  <si>
    <t>On August 2, Carl and Michelle (both from Canada) climbed Northwest Books (5.6). The descent is second- or third-class, but they found themselves on some slabs that Michelle was afraid to cross, despite her 5.7 climbing ability. Carl built a rappel anchor, but by this time, per Carl, Michelle was “freaked out”: frozen with fear and unwilling to go back, ascend, or rappel to ledges below. They had food, water, two 60-meter ropes, and one headlamp. The sun was setting, so they called for help. SAR team members hiked to the summit, built belay anchors, descended to the party, and then guided them to the summit and the trail. (Source: John Dill, NPS Ranger.)</t>
  </si>
  <si>
    <t>2227tb</t>
  </si>
  <si>
    <t>Fall on Rock 
Wyoming, Grand Teton National Park, Garnet Canyon, Petzoldt Caves</t>
  </si>
  <si>
    <t>On September 6, between 5:30 and 5:45 p.m., Edward Tom (40) fell 80–100 feet to his death while scrambling within the camping area known as the Petzoldt Caves Camping Zone. Tom had a two-night camping permit for Petzoldt Caves, but when he arrived a large climbing party already occupied the primary tent pads. One member of that group directed Tom, his climbing partner, and a third climber from a separate group toward the location of additional camping sites. The three continued along a social trail in the direction of a series of walled-in caves underneath very large boulders. The social trail appeared to end at the edge of a large cliff band with considerable exposure. There, the climber from the separate group scrambled up and over a “wet, lichen-covered, slick rock” to regain the main approach trail. Tom’s climbing partner thought the move around the rock was somewhat difficult and exposed, with a large chasm below it, so he began looking for an alternate way. At that time it appeared that Tom attempted to scramble down and around the slick rock toward the additional sites. The other two climbers heard the sounds of small rockfall and shuffling, and turned in time to see Tom fall out of sight over the cliff band.
Tom’s climbing partner and several bystanders made emergency calls and sent texts for help, and indicated that Tom was unresponsive and not moving. The total vertical fall distance was approximately 120 feet, with a free-fall distance of 80–100 feet. Tom’s injuries were severe and not survivable.
Analysis
Edward Tom was an experienced outdoorsman, fully capable of the trip he planned in the Tetons. He had much experience with multi-pitch sport and trad climbing in Boulder, Yosemite, and El Potrero Chico, Mexico. He also had mountaineering experience in South America, including a summit of Aconcagua.
The exact reason for his fall cannot be determined with certainty, as it was not fully witnessed; however, it is likely that he slipped or tripped. During the hike to the Petzoldt Caves Camping Zone, two severe waves of precipitation came through in the form of heavy rain and/or hail—the latter was severe enough to cause Tom and his climbing partner to put on their climbing helmets. The rock that he was climbing on at the time of the accident was very wet. Granite can be quite slippery when wet, even when wearing footwear such as the 5.10 approach shoes with “sticky rubber” that Tom was wearing.
The move Tom was attempting would be described as third-class with very high exposure. This means that even though the climbing is not technically or physically difficult, a fall has serious consequences. Tom was wearing a very large overnight pack when he fell, which would increase the difficulty of successfully completing this particular move.
It is important to highlight secondary causes of this accident as well. The large climbing group that had gathered in the primary tent pad area had permits for the Moraine camping zone, not the Petzoldt Caves. After being caught in the hailstorm, they had arrived at the caves area and were contemplating staying the night due to inclement weather. They had not yet set up any tents when Tom and his climbing partner arrived. One member stated falsely that the group had permits for this zone, and another directed Tom, his climbing partner, and the other climber toward the alternate spots. The fact that this group of climbers was occupying this camping area caused Tom and the two others to search for additional camping spots, ultimately resulting in his fatal fall. (Source: Edited from a report submitted by Sara Beck, Edward Tom’s widow, with details and wording from the NPS Search and Rescue Report.)...</t>
  </si>
  <si>
    <t>2236t</t>
  </si>
  <si>
    <t>Fall on Rock 
Utah, Little Cottonwood Canyon, Wheels of Fire Direct</t>
  </si>
  <si>
    <t>On August 2 an experienced climber, David Buckland (46), was out with his son when he took a fall on Wheels on Fire Direct (5.10) in Little Cottonwood Canyon, a route he had done many times before. He pulled a piece on the way down, got flipped by the rope, and slammed his hip into the wall, causing hip and ankle injuries. His son lowered him to the ground and called for help.
Analysis
David wasn’t wearing a helmet when he fell and was lucky he hit the wall with his hip versus his head. He had a lot of experience on this route and commented during the rescue, “Things can go from great to a nightmare in seconds.” Wear a helmet. (Source: Michael Finger, Salt Lake County Sheriff’s Office SAR.)
...</t>
  </si>
  <si>
    <t>2244a</t>
  </si>
  <si>
    <t>Fall on Rock, Free Solo Climbing 
North Carolina, Pisgah National Forest, Black Fork</t>
  </si>
  <si>
    <t xml:space="preserve">A male climber (18) was seriously injured in a fall on August 3 at the Black Rock climbing area, located in the Grandfather Ranger District of Pisgah National Forest, near the Linville Gorge Wilderness Area. He was free soloing Crazy River (5.9) when he fell approximately 60 feet to the ground, fracturing his face and sustaining other injuries.
</t>
  </si>
  <si>
    <t>2244b</t>
  </si>
  <si>
    <t xml:space="preserve"> Fall on Rock, Inadequate Protection</t>
  </si>
  <si>
    <t>On September 2, John “Amos” Ridenour (35), a Gallatin County sheriff’s deputy, died after falling while rock climbing in Hyalite Canyon, 10 miles south of Bozeman. He had gone to Practice Rock with his son and neighbor early on Labor Day morning to teach the boy how to climb, said Sheriff Brian Gootkin.
Ridenour climbed the route to manage the rope work from above, said Gootkin. At 8:20 a.m., while atop the rock, Ridenour fell about 35 to 40 feet. (Source: Adapted from an article by Ason Bacaj in the Bozeman Daily Chronicle.)</t>
  </si>
  <si>
    <t>2247t</t>
  </si>
  <si>
    <t>Fall on Rock, Lowering Error 
Maine, Acadia National Park, The Precipice, Old Town</t>
  </si>
  <si>
    <t>On July 17, Andrea Campanella (47), a guide with a local climbing company, was guiding two older teenagers on the South Wall of Champlain Mountain when he fell to the ground due to a lowering error. The exact sequence of events is not clear, due to memory deficits, and has been reconstructed from conversations with the clients and a nearby guide.
At roughly 1 p.m., after climbing several routes in the morning, Andrea led Old Town (5.7) to a two-bolt anchor with stainless-steel rings. It is believed that he then passed the rope through the anchor rings, set a directional piece, and was lowered down Connecticut Cracks (5.11), intending to demonstrate that climb for the stronger climber. On the ground, he likely pulled the rope taut through the anchor to the belayer and then clipped into the rope, roughly in the middle, via a figure-8 on a bight and two carabiners (one locking). He then had the second client tie in at the end that he had just untied from. He demonstrated the moves on Connecticut Cracks and clipped the trailing rope into the directional. Upon reaching the anchor, he secured himself and belayed the stronger climber up CC, and then lowered the climber to the ground, at which point the climber likely untied. Andrea then detached himself from the anchor with the intent of being lowered, planning to clean pieces from Old Town and leave CC set up. Intending to be lowered via the rope on the Old Town side of the system (which would have had enough rope), he was actually lowered with the rope on the CC side, which did not have enough rope for him to reach the ground. He was lowered several feet and had removed several pieces from Old Town before the end of the rope slipped through the belayer’s device and Andrea fell approximately 30 feet to the ground.
Local guide Dick Chasse, guiding on an adjacent route, reached Andrea in less than five minutes. He provided emergency care and called for NPS evacuation. Andreas was evacuated with personnel from the NPS and Mount Desert Island SAR, and was airlifted to Eastern Maine Medical Center. He suffered significant injuries to his head and chest. Fortunately, he has made a nearly full recovery.
Analysis
The above is a “best guess” as to how the accident occurred. There are a number of contributing factors as well, certainly the most important being that the end of the belay side of the rope was no longer secured at the time of lowering. Other factors may include miscommunication between the guide and the belayer, and an attempt to set up an overly complicated rope system.
Originally from Italy, Andrea has a 25-year climbing history that spans Europe, the U.S., and South America on a variety of rock, ice, and mountaineering routes. He holds a Ph.D. in biology and worked previously as a wildlife biologist. He recently completed the AMGA Rock Instructor course and had participated in several days of additional guide training. (Source: Jon Tierney, IFMGA Mountain Guide.)...</t>
  </si>
  <si>
    <t>2256t</t>
  </si>
  <si>
    <t>Fall on Snow 
Oregon, Mt. Hood, Hogsback</t>
  </si>
  <si>
    <t>On November 25, John Andrews (62) fell more than 200 feet into a “crater” (sic) near the Hogsback area, along the south-side route. Andrews’ climbing partner used a cell phone to call 911, then remained in contact with the Clackamas County Sheriff’s Search and Rescue Unit, which coordinated the rescue.
Portland Mountain Rescue, American Medical Response Reach and Treat Team, and Mountain Wave Search and Rescue set up a command post at Timberline Lodge. Andrews was conscious and breathing when rescuers reached him. After stabilizing Andrews, they loaded him into an Oregon Army National Guard HH-60M helicopter around 6:30 p.m. for a quick flight to Legacy Emanuel. (Source: Edited from a report in The Oregonian by Rick Bella.)
(Editor’s note: Climbers are often unroped on this route. As a result, the consequences are greater when a fall happens. ...</t>
  </si>
  <si>
    <t>2262-2234</t>
  </si>
  <si>
    <t>Fall on Snow, Fall into Crevasse - Fatigue, Unable to Self Arrest 
Washington, Mt. Rainier, Emmons Glacier</t>
  </si>
  <si>
    <t>On September 1 at 4 a.m., the park received an emergency cell phone call from a team of climbers on the north side of the mountain. They reported that another climbing team, consisting of Canadian climbers Andrei M. Pipas (leader, 31), John Spence, 50, and Oudina Takpharias Chersi, 31, had sustained multiple injuries from a fall into a crevasse at 11,400 feet on the Emmons Glacier. Rescue operations were initiated immediately. The park’s short-haul co-operator, Northwest Helicopters, inserted four climbing rangers at a landing zone approximately 100 feet from the scene. The patients were short-hauled from the crevasse and flown to the Sunrise area. Two of the climbers were transported by Airlift Northwest to Harborview Medical Center; the third was transported to a local hospital via ambulance.
According to statements given by Spence, they began their climb from Camp Schurman at 4 a.m. on August 31. They were climbing with two other rope teams from Canada. All three teams summited at 2 p.m. During the descent Spence’s team became separated and spent approximately one hour trying to regain the “main” route. Spence said they were all very tired from the climb and the extra routefinding. Around 11,400 feet, Spence, in the middle position on the rope team, slipped or tripped and began to fall. He slid about 15 feet before falling into a crevasse. He stated that he was momentarily able to arrest his fall on the lip of the crevasse, but then was pulled off when Pipas and Chersi fell. They landed in a group on a ledge, about 40 feet down in the crevasse. Spence believes this happened around 5 p.m.
At 3:50 a.m. an independent climbing party of four came on scene and made the 911 call via cell phone. Another party of two arrived on scene and lowered a doctor into the crevasse to give care and provide patient updates.
Because of the nature of the injuries and the location of the incident, the plan was to short-haul the victims from the scene to Sunrise, where they could be transferred to ground or air ambulances and taken to hospitals. A ground evacuation option also was planned, utilizing resources from Olympic and Tacoma mountain rescue.   On September 2, Harborview nurses reported that Chersi was being treated for a liver laceration, fractured transverse processes of the spine, and possible spinal cord/nerve damage to his left brachial plexus, affecting his left arm. He was also initially treated for hypothermia and minor bumps and bruises. Pipas had been evaluated for head trauma, but was due to be released later that day. He remembered summiting, but was unable to remember anything leading up to the accident. (Source: Stefan Lofgren, NPS Ranger.)
(Editor’s note: As noted above, this is the same incident described in the previous report, this time from the rangers’ perspective.)                                              * * *                                                            A group of three climbers was ascending Mt. Rainier along with our group on August 31. At midnight we left Camp Schurman to ascend the Emmons Glacier. A third of the way up, our rope teams split. We assumed the second party had turned around, as they showed signs of fatigue. We tried to contact them, but the handheld GPRS units we brought were unable to connect. Two-thirds of the way up, we were surprised to notice our friend’s party still following us, only 20 to 30 minutes behind. We continued to the summit, lingered for a short time, and began descending. Shortly after leaving we passed our friends and said hello to them. It was a little late in the day, but they seemed in good spirits and we figured everything was fine.
During our descent we tried to set an obvious path so they wouldn’t have difficulty routefinding. At one point during the descent we had an exposed 10-meter traverse above a large crevasse. The snow quality was not good there, with thin crust plus 6 cm of powder on top of ice. I remember thinking that it would be a really bad place to slip, but it wasn’t very steep, so I didn’t think too much of it. The precarious snow bridges elsewhere on the mountain had seemed much more terrifying.
It wasn’t until we got near camp, at about 5 p.m., that we spotted our friends again. They were much farther up the mountain than they should have been— about two-thirds of the way. We started eating dinner and boiling water while keeping an eye on them. They made slow but steady progress down. We would lose sight of them every now and then as they moved behind a serac or a similar feature. Around 7:30 p.m. we lost sight of them again, just above the traverse. After about an hour without further visual contact, we started to get worried. The ranger who was supposed to be at the camp wasn’t there, and no one was listening on the emergency radio. We called 911 and they connected us to park staff, who said there was a ranger on the other side of the mountain who would come over as soon as possible.
As we learned later, Climber 2 had slipped and was unable to self-arrest, which caught the other two climbers by surprise. They were unable to stop the slide, and all three fell into the large crevasse. They bounced off one side, falling onto a small ledge. Climber 1 broke a collarbone, dislocated a shoulder (losing sensation in the affected extremity), and was confused. Climber 3 had split his helmet in two and was having a hard time understanding where he was. (Subsequently, Climber 3 had no recollection of the weekend.) Climber 2 was more or less uninjured, and he was able to keep the other two safe.
Around 10 p.m. we had all suited up again and packed some emergency gear, and we left camp. A couple of other guys who had climbed Rainier that day stayed back to keep an eye on us. (They were more tired than we were, and we didn’t want to endanger too many people.) We got to about 100 meters short of where the other team had disappeared when one of our teammates completely ran out of energy and was unable to move. The situation was very frustrating, but we had to turn around. We ended up having to short-rope him back to camp. On our way down, about 1 a.m., we ran into another party climbing the mountain. We told them about the accident and where the stricken group was. They continued up, finding the climbers around 4 a.m. They were unable to reach the group because they were on the other side of the crevasse, but they sent out a 911 call.
Around the same time a ranger arrived at our camp. At 6 a.m. another party started going up to the accident site while the ranger built a helipad. The rescue party got to the crevasse around 9 a.m., and one of them was lowered into the crevasse to bring the victims some extra jackets and water. They were eventually long-lined from the mountain by helicopter later that afternoon.
Analysis
Arresting a fall on snow, especially in icy conditions, is not a sure thing. Most self-arrest practice is done in fairly ideal snow conditions, and does not take into account factors such as exhaustion and surprise. Tunnel vision was also in play here, as none of the climbers had noticed the crevasse before they fell in. The team was probably excessively tired as well, though this is a difficult thing to assess, as it was not particularly noticeable when we saw them near the summit.
Climbers 1 and 3 were both fairly experienced, and Climber 2 had received all the appropriate training, but had little experience. Overall, the team was well prepared. They had plenty of warm clothing and a bivy sack. It took 15 hours before they received any real assistance, so the extra clothing they had was crucial to their survival.
An additional note: Try to make sure the right people are contacted when one calls 911. It wasn’t until the second call, about eight hours later, that search and rescue was actually notified. The first 911 call had reached the park office, but it was closed. (Source: Alan Trick, friend of Climber 1.)   (Editor’s note: We received two separate reports on the same incident, and below we offer the second report, from the Rainier ranger staff, for its additional perspective.)</t>
  </si>
  <si>
    <t>2269f</t>
  </si>
  <si>
    <t>Rappel Error - Ropes Uneven and No Knots in Ends, Miscommunication 
New York, Adirondacks, Chapel Pond Canyon</t>
  </si>
  <si>
    <t>On December 18 a climber rappelled off the short end of his rope at 30 feet, fell 20 feet to a ledge, tumbled 20 feet more over steep terrain, and slid another 20 feet on steep snow. He suffered a broken pelvis and torn adductor tendon.
Analysis
A 40-year climbing veteran improperly rigged his rappel in such a way that the ends were grossly uneven and there were no end knots in the rope. The scene was a 90-foot ice cliff, and the climber was using a 60-meter, 7.8mm rope. There was no halfway mark on the rope. The climber had poor communication with climbers on ground. There was no line of sight, so only voice communication. The climber relied on mistaken voice communication that ropes were even and down at the bottom. Lessons:
1. Never climb on a rope that doesn’t have the halfway point clearly marked.
2. Never rely on questionable voice-only communication with the ground. 3. Always be mindful of the pie graph showing that 29 percent (highest of all) of rappelling accidents occur because of uneven ropes.
4. Always bring both ends of the rappel rope to the top anchor if ever there is a question of rope unevenness.
5. Always tie separate knots at each end of the rope and feed the rope evenly through the top anchor until the halfway mark is reached.
6. Always use a backup in case the ropes begin to run out of control through the rappel device. (Source: Tom Yandon.)</t>
  </si>
  <si>
    <t>2270f</t>
  </si>
  <si>
    <t>Rappel Error, No Knots on Ends of Rope 
West Virginia, New River Gorge National River, Star Trek Wall</t>
  </si>
  <si>
    <t>On Monday, September 23, National Park Service rangers responded to a climbing accident at Star Trek Wall. A male climber (age unknown) had rappelled off the end of his rope and fell about 35 feet. He sustained lower limb and back injuries in the fall. Rescuers had to carry the victim out of the area more than one mile over rough terrain. The victim was loaded onto a helicopter and flown to Charleston Area Medical Center. (Source: NPS Morning Report.)
Analysis
A pre-rappel check should always include you and your partner(s) double-checking the anchor and visually inspecting the ropes to be sure they reach their intended destination, and that the rope ends are even and each have stopper knots. Check the rappel device to make sure that it is set up and oriented correctly; check the carabiner gate (locked); and assess the need for a back-up. (Source: Aram Attarian.)</t>
  </si>
  <si>
    <t>2275t</t>
  </si>
  <si>
    <t>Stranded, Exceeding Abilities 
Washington, North Cascades National Park, Black Peak</t>
  </si>
  <si>
    <t>On July 28 a party of four from the Seattle area attempted the northeast ridge of Black Peak (8,970 feet). The climbers split into two rope teams, but quickly found that the first rope team was ascending at a faster pace. The first rope party summited the peak and then descended the south face back to their camp, having lost contact with the other two climbers.
The two climbers who had summited could see their friends about midway up the ascent route, and observed that they were stationary for hours, well into the night. The two stranded climbers began flashing headlamps, presumably to alert their friends. The climbers at camp asked other visitors who were leaving the area to call 911 and request assistance when they got into cell phone range. Rangers received this call for assistance at 2 a.m. on Monday morning. It was unclear if either of the stranded climbers was injured.
Early on Monday, rangers made a recon flight to Black Peak. They made visual contact with the climbers, and were unable to rule out injuries. By then, the climbers had been at the same location for almost 24 hours, just before a steep pitch on the most technical part of the route.
A ranger team, using the park’s contracted HiLine Helicopter, evacuated each climber individually to their base camp by short-haul. The rescued climbers appeared shaken up by the experience, but were uninjured. All parties agreed that steep, technical mountaineering routes above massive glaciers are much more difficult than climbs of a comparable grade in a gym, to which they were accustomed. (Source: Edited from an NPS Morning Report.)...</t>
  </si>
  <si>
    <t>2284t</t>
  </si>
  <si>
    <t>Fall on Rock, Rockfall 
Canada, Alberta, Keelhaul Wall, Kid Goat</t>
  </si>
  <si>
    <t>On July 13 a climber dislodged a rock on pitch four of Kid Goat, which struck his belayer on the left ankle, fracturing it. The injured climber phoned for a rescue after a self-assessment. While Kananaskis Public Safety (KPS) was responding, the party of two continued to self-rescue and rappel the route. When KPS arrived on the scene the patient was almost at the base of the cliff. He was then slung from the cliff to a staging area, where he refused additional care.
Analysis
The primary cause of the accident was likely a failure to test holds, probably due to a lack of experience. Rescuers deemed there was an inadequate appreciation of the inherent rockfall hazards for leaders and belayers alike....</t>
  </si>
  <si>
    <t>2329a</t>
  </si>
  <si>
    <t>Rappel Error, Stranded – Failed to Follow Directions 
Colorado, Boulder, First Flatiron</t>
  </si>
  <si>
    <t>On October 11, at approximately 7:15 p.m., several 911 calls came in to the City of Boulder Communications Center, stating that someone was yelling for help in the area of the First Flatiron. Temperatures at that time were in the low 50s (F), with light winds and clear skies. As emergency personnel began to stage near the base of the First Flatiron, Open Space and Mountain Parks (OSMP) rangers were able to contact an involved person via his cell phone. This person, JG, was a member of a four-person climbing party, of which three were still on the summit. The leader of the climbing party, EW, had begun a rappel from the fixed eyebolt on the summit and had become stuck on the overhanging portion approximately 25 feet from the bottom of the 95-foot rappel. Due to the overhang and wind, those on the summit were unable to communicate effectively with EW. JG told rangers that he and his party on the summit had no headlamps, no food, and no additional clothing layers.
EW, 46, had a photocopy of route information from a guidebook that described three options for getting off the First Flatiron’s summit: a single 95-foot rappel from the summit eyebolt; a short rappel from the summit and a second, slightly longer rappel from a bowl on the west face; or a low-fifth-class downclimb. EW mistakenly believed that all three options were steps in a single descent route.
When the party reached the summit at around dusk, EW tied two 60m ropes together, threaded them through the summit eyebolt, and threw both off the west face of the First Flatiron. One of the rappel ropes snagged on a flake about 50 feet above the ground when it was tossed from the summit, and in the darkness, without a headlamp, EW did not notice the problem until he had rappelled well below the flake, which caused the rope to jam in his belay device. EW knotted the free rope below his device to prevent any further descent, but he lacked prusiks, jumars, or any other means to travel back up his ropes.
Members of Rocky Mountain Rescue Group were able to lead up the nearby fifthclass descent route in the dark and reach the party stuck on the summit. Meanwhile, other personnel scrambled up the northwest face next to EW and built a high anchor and progress-capture system to pull the stuck climber over to the rock and conduct a "pick off" onto the rescuer’s system. This successfully unloaded the jammed rappel line, which enabled the stuck climber to rappel to level ground. The other three members of the party and a Rocky Mountain Rescue member then used the previously stuck lines to rappel to the ground. The entire party was cold but uninjured.
Upon interview, EW stated he was an experienced trad climber (5.10/5.11), but had not been out regularly in several years, and had not climbed the First Flatiron in decades. EW said his group had begun their ascent of Fandango, a moderate multipitch route, at about noon and that he had led all of the pitches. Neither EW nor any other members of the party had anticipated how long it would take them to top out, and as a result had not brought sufficient equipment in the event they were benighted.
Analysis
The primary lessons from this incident are implicit in the report: 1) Get an early start for a long route; 2) research unfamiliar descents; and 3) carry the equipment necessary to ascend a rappel rope, particularly when making an unfamiliar rappel in the dark.
Every year many parties underestimate the length or difficulty of the 1,000-footplus east faces on Boulder’s Flatirons. ...</t>
  </si>
  <si>
    <t>2329b</t>
  </si>
  <si>
    <t>Edited Title: Solo Fall
Colorado, Boulder, First Flatiron</t>
  </si>
  <si>
    <t>... In November a soloist fell from the 5.6 friction-slab crux of the direct east face of the First Flatiron, about 40 feet above the ground, and suffered serious injuries. (Source: The Editors.)</t>
  </si>
  <si>
    <t>2364f</t>
  </si>
  <si>
    <t>Fall on Rock – Suspected Rockfall, Climbing Alone 
Wyoming, Grand Teton, Upper Exum Ridge</t>
  </si>
  <si>
    <t>On the morning of August 8, a solo climber sustained life-threatening injuries in a fall while attempting the Grand Teton. Steve Markusen (60) was climbing midway between the Friction Pitch and V-Pitch on the Upper Exum Ridge when the accident occurred. Two climbers in a separate party came upon Markusen, but did not have a cell phone to call for help. They continued to the summit of the Grand Teton, about 400 feet above, where they located other climbers with a cell phone and called the Jenny Lake Ranger Station. In the meantime, another party of two climbers encountered Markusen and began to provide first aid; they too placed a 911 call. They later reported the climber was passing in and out of consciousness and had various lacerations and possible fractures.
About an hour later, while the park’s rescue operation was under way, a third climbing party with four firefighters came upon Markusen and the two climbers who were assisting him; two of these climbers had medical training and they stayed with Markusen to provide advanced medical assistance until park rangers arrived. Due to the threat of an approaching storm, all the other climbers continued to the summit so they could descend.
A helicopter flew seven rangers and a Teton Interagency Helitack Crew member to the Lower Saddle. Because of cloud cover high on the mountain, a ground-based rescue mission commenced. From the Lower Saddle, two rangers made a quick ascent with minimal gear to reach the critically injured climber and continue emergency medical care. Four additional rangers carried all the equipment necessary for a possible extended ground rescue. Fortunately, a break in the weather at around 2 p.m. made it possible for the helicopter to short-haul a ranger and a rescue litter to the accident site, and at about 3 p.m. a ranger and the victim were short-hauled from the site to the Lupine Meadows Rescue Cache.
Markusen’s injuries were serious enough to warrant a Life Flight helicopter, but poor weather prevented this flight. Instead, Grand Teton rangers, emergency medical technicians, and paramedics set up a temporary emergency room inside the Jenny Lake Rescue Cache to stabilize Markusen before transporting him by park ambulance to St. John’s Medical Center in Jackson. Markusen arrived at the local hospital at 4:20 p.m., over five hours after his fall. ( Source: Jackie Skaggs, Public Affairs Officer.)
ANALYSIS
Although unable to recall exactly what happened, the climber believes he may have been struck by a rock from above, which caused him to fall or tumble approximately 100 feet down the steep granite slabs above the Friction Pitch. He was not wearing a helmet and incurred extensive traumatic injuries during his tumbling fall. He is lucky other climbers discovered him quickly.
Climbing solo and unroped in the mountains can be a dangerous game. Rockfall, loose ledges, and breakable handholds are characteristics of the Tetons. The Upper Exum is one of the most popular alpine rock climbs in the entire United States—with loose rock present, this creates a dangerous scenario for climbers below.
If this climber had been with a partner and roped up, with protection in place, his fall may have been minimal. If you choose to climb alone and unroped, wear a helmet and make an effort to be among the first on the route, in order to minimize your exposure to rocks knocked off by other climbers. (Sources: Jackie Skaggs, Public Affairs Officer, George Montopoli, Incident Commander, and the Editors.)</t>
  </si>
  <si>
    <t>2370t</t>
  </si>
  <si>
    <t>Fall on Snow - Poor Position 
Canada, British Columbia, Rogers Pass, Mt. Sifton</t>
  </si>
  <si>
    <t>On July 28, two experienced climbers planned to ascend the southeast ridge (4th class) of Mt. Sifton from their Hermit Meadows camp. The weather conditions were perfect and the climb proceeded as planned. The pair topped out on Sifton’s east ridge about 70 vertical meters below and 250 meters horizontally from the summit. Unfortunately, the otherwise easy-looking ridge was blocked by a steep snow dome. With only a single mountaineering axe each, they decided not to attempt the snow dome and abandoned the summit bid.
From this point they decided to scramble down the northeast ridge to the SiftonRogers col to reach easier terrain. However, they first were faced with descending about 350 meters of moderately steep snow near the crest of Sifton’s glaciated north face. At times the snow was capable of supporting weight, but more often it was poorly bonded and friable. They pitched out the downclimb, using ice screw anchors. After five and a half pitches of insecure snow, the duo made it to rock scrambling terrain and elected to unrope and repack their crampons. As they continued, the ridge presented a number of obstacles. At one point, faced with several options, the team chose the less technical east flank, following the footprints of a previous solo climber. Crampons and ice axes were readied once again, and the first member of the team led down a short snow slope of about 30°–35°. No anchoring options were immediately available, so the downclimb was unroped.
The lead climber was facing outward with his single ice axe in his right hand. His boot penetrated the snow up to about mid-calf. He took three or four steps and then the snow gave way. The climber instinctively rolled over and began aggressive self-arrest action. However, the unconsolidated snow offered little purchase and his speed did not abate. The snow ended and he fell over a three- or four-meter cliff. He tumbled several times and then impacted the slope heavily on his chest. He came to an abrupt stop about 15 meters from a sharp drop-off, about 100 vertical meters above the glacier.
The battered climber was conscious and used his axe to dig out a stable stance. He removed his crampons and called up to his partner, who was about 100 meters above. His partner descended carefully to his position and they assessed their self-rescue options. They decided to move laterally to skier’s left about 30 meters to a relatively stable spot where they could build an emergency anchor. Spontaneous rockfall was occurring about every 10 minutes on the face. At this point, the fallen climber felt his body begin to “seize up” and experienced intense pain in his lower legs, limited use of his left arm, impaired balance, and overall pain. They decided to call for rescue.
They made contact with Jasper Dispatch via satellite phone. A Parks Canada crew was mobilized out of Revelstoke, and a team from Glacier National Park Visitor Safety was slung to the site with a helicopter. They were on the scene at 5:40 p.m. With limited remaining daylight, they quickly packaged the patient and slung him from the scene to the rescue base, followed by his partner. The patient was transferred to an ambulance at 8:30 p.m. The final diagnosis, after many X-rays, determined there were no broken bones, probably a torn rotator cuff, and multiple soft tissue injuries. He was extremely bruised.
ANALYSIS
The injured climber was in his early 70s and his partner was in his 50s. Both were fit and had ample experience on moderate mountaineering routes. Considerable planning preceded the climb, and careful decisions were made at each stage of the ascent and descent. The injured climber offered the following analysis of his accident:
(1) The slope in question had an easterly aspect, and it was in shade half the day. The slip may have been due to a weak layer collapsing and poor cohesion within the underlying snow, perhaps over basal facets. The team observed a weakness in a thin snowpack with a northerly aspect, but had found good snowpack cohesion and support on snow slopes with a southern exposure.
(2) Downclimbing while facing in would have been more secure. At the time, neither the steepness of the slope nor the state of the snowpack seemed to require it.
(3) A belay from a solid anchor would have prevented a serious fall. However, at the time, the fallen climber determined there was no suitable anchor in the area.
According to Danyelle Magnan of Glacier National Park, the group chose to follow another party’s tracks but did not consider that the snow conditions might have changed. Due to the late time of day, the snow was wet and loose. Crossing the snow slope exposed them to large cliffs below.
It should be noted that the pair endeavored to assess their situation objectively and considered self-rescue. When this was clearly not feasible, they made the correct decision in calling for help and were able to do so immediately with their sat phone....</t>
  </si>
  <si>
    <t>2383a</t>
  </si>
  <si>
    <t>Late-Night Tumble in Talus 
Colorado, Maroon Bells</t>
  </si>
  <si>
    <t>Mountain Rescue Aspen was called on a rescue mission on the afternoon of Saturday, August 15, 2010. A climber on the Maroon Bells near Aspen reportedly had fallen and tumbled down the Bell Cord Couloir, separating North and South Maroon Bells. This couloir has been the site of numerous fatalities.
A team of three of us cramponed up the icy couloir and succeeded in reaching the climber. ....Night fell as we were partway down.
...then we resumed our descent, now on a loose, 30-degree talus slope. We were all very tired.
Around 2 a.m., I stumbled on the loose talus and flew forward. The first thing to strike the rocks was my forehead. I then did a full somersault and came to rest on my back. I was dazed and banged up. My helmet had a golf ball–size dent in the forehead that, in its absence, would have been in my cranium. I still keep it around to remind me of the incident.
I happened to be with two rescuers who had a lot of medical training. One was a firefighter (EMT) and the other was an RN. They saw me tumble and were there to help me within seconds. We rested a few minutes, decided I could continue, and resumed our descent. As dawn was breaking, we arrived at the trailhead. The next morning I felt a little woozy and stiff-necked, so I went to the ER, where a concussion was diagnosed. Within a few days I felt fine.
ANALYSIS
The prudent thing have been to bivouac at the site where we'd stowed the body and resume our descent the next morning with some rest and daylight. I suppose that after the difficult body recovery, we were overeager to get home. I'll note in passing that rescuers take calculated risks all the time. No one knows better the potential consequences of undertaking risks, but risk is unavoidable sometimes. This accident, however, was probably avoidable.
It is interesting that the accident did not occur while we undertook the difficult task of sliding the body down the couloir, but afterward while doing the (relatively) pedestrian talus descent. The lesson is that just because the biggest danger is over doesn't mean that all of it is. (Source: Glenn Beaton.)</t>
  </si>
  <si>
    <t>2383b</t>
  </si>
  <si>
    <t>Edited Title: Fatal Fall at Bell Cord Couloir
Colorado, Maroon Bells</t>
  </si>
  <si>
    <t xml:space="preserve">Mountain Rescue Aspen was called on a rescue mission on the afternoon of Saturday, August 15, 2010. A climber on the Maroon Bells near Aspen reportedly had fallen and tumbled down the Bell Cord Couloir, separating North and South Maroon Bells. This couloir has been the site of numerous fatalities....  He had tumbled down the couloir about 600 vertical feet and finally was caught in a moat between the ice and one side wall. Though wearing a helmet, he was dead. We wrapped him in a makeshift body bag, using a tent, and one member of the team slid him down the couloir as we rappelled from snow stakes and ice screws. </t>
  </si>
  <si>
    <t>23t</t>
  </si>
  <si>
    <t>Falling Object, Inadequate Protection, Fall on Rock, California, Yosemite Valley</t>
  </si>
  <si>
    <t>California, Yosemite Valley
On June 22, 1989, about 1100, Trenton Cladouhos (23) was on the sixth pitch of the standard route, Northwest Face, Half Dome, climbing and trailing a haul line. His haul bag was on a ledge, unclipped, near the belay at the top of pitch five, from where his partner, Richard Treadwell (22) was belaying. The haul bag fell from the ledge, pulling Cladouhos off the wall, causing him to fall about 20 meters. He pulled one piece of protection, and was held by a red Tri-cam on Treadwell’s belay.
Cladouhous then clipped to a piece of protection, Treadwell took him off belay, and lowered the haul bag, and lowered Cladouhos. Treadwell then cleaned the pitch (6), and both climbers rappelled to the base of the climb, arriving at 1500.
Treadwell said that Cladouhos did not lose consciousness, and that he had said that he wished to continue climbing until he put weight on his left foot, at which time he realized he could not.
Treadwell then got Cladouhos set with sleeping gear and food at the base, and went to the Ranger Station, where he contacted Ranger Russell Jensen, who with Treadwell and his brother Paul, returned to the base of the climb with sleeping bags and medical assessment gear. Jensen looked at Cladouhos’ foot, but did not have stabilization/ splinting supplies. He then returned to his station. A rescue was organized, and on June 3, Cladouhos was carried, flown, and then driven to the hospital. (Source: John Christiansen, Ranger, Yosemite National Park)</t>
  </si>
  <si>
    <t>242t</t>
  </si>
  <si>
    <t>Fall on Rock, Old Piton Broke, Maryland, Delaware Water Gap NRA, Mount Tammany</t>
  </si>
  <si>
    <t>Maryland, Delaware Water Gap NRA, Mount Tammany
On August 11, 1991, Mike Morlock (16) and Rick Lago (24) had finished climbing the Rib (5.3) and started climbing Triumvirate (5.4). Mike led the first pitch to a ledge, set up an anchor system, and Rick started following. Rick got nervous and tightened up. Mike said, “No problem, I will let you back down using the rope.” When Rick reached the ground, he sat down and watched Mike pull the rope up, do some rigging and start down climbing.
Mike threaded the rope through the eye of a rusty steel angle piton that was left by a previous party. He tested the piton by putting weight on the rope. Mike put both sides of the rope through a figure 8 rappel device to use as a back up in case of a fall. He down climbed about 15 feet when he put an estimated 30% of his weight on the rope. The piton broke, Mike lost his balance and fell back an estimated 45 to 60 feet, striking several ledges and hit his head on the bottom. He remained conscious and told Rick to go get an ambulance.
After a few minutes, Mike got up, coiled his rope, packed his gear, and started walking down the steep, rocky path toward the road about half a mile away. Two-thirds of the way down the trail, Mike was met by another climbing party that helped him to the road where he met Park Rangers and Portland Ambulance.
Analysis
Any climbing area has several resident placements, which are pieces of protection left by previous climbers. Resident protection is known to be risky and often used to supplement other placement. Mike had a full rack of equipment with him but used one old piton for his sole protection. The piton was found on the rope and was about 75% rusted through where the shaft entered the rock. Mike was confident in his ability to safely down climb the route but said he got lazy and put his weight on the rope. (Source: Ronald Matthews, Delaware Water Gap NRA)</t>
  </si>
  <si>
    <t>2438a</t>
  </si>
  <si>
    <t>Fall on rock, rappel error,
New York, Shawangunks (Mohonk Preserve)</t>
  </si>
  <si>
    <t>At the Mohonk Preserve ...
A 27-year-old climber sustained fractures to the lumbar spine while rappelling off Horseman, a 5.5 in the Trapps. The climber fell approximately 15 feet. It is thought the rappel was done with unveven rope ends. (Source: Andrew Bajardi, Chief Ranger, Mohonk Preserve.)</t>
  </si>
  <si>
    <t>2438b</t>
  </si>
  <si>
    <t>Fatal fall on rock, solo climb, roped
New York, Shawangunks (Mohonk Preserve)</t>
  </si>
  <si>
    <t>At the Mohonk Preserve ...A soloing fatality occurred when an experienced 46-year-old climber fell 50 feet or more feet while soloing Cascading Crystal Kaleidoscope (5.7) in the Trapps. The climber was wearing a harness with a dynamic rope tied to a loop on its back. The cause of the fall is unknown, but it is thought the climber had reached the Grand Traverse Ledge when he fell. (Source: Andrew Bajardi, Chief Ranger, Mohonk Preserve.)</t>
  </si>
  <si>
    <t>2438c</t>
  </si>
  <si>
    <t>Lead climbing fall on rock
New York, Shawangunks (Mohonk Preserve)</t>
  </si>
  <si>
    <t>At the Mohonk Preserve...
A serious injury took place when a 28-year-old climber fell leading the start of CCK Direct, which starts off the GT ledge. The climber fell approximately 10 feet and sustained an open lower leg fracture. In several other accidents, lower leg fractures were sustained when climbers impacted a ledge, despite being belayed. (Source: Andrew Bajardi, Chief Ranger, Mohonk Preserve.)</t>
  </si>
  <si>
    <t>2441a</t>
  </si>
  <si>
    <t>Fall on Ice 
Oregon, Mt. Jefferson, Jefferson Park Glacier</t>
  </si>
  <si>
    <t>A husband and wife team of experienced climbers, ages 32 and 29, were attempting to summit via the Jefferson Park Glacier on November 29. The two had to maneuver around a crevasse field and past an area of rockfall, and they encountered much hard ice on the glacier surface. They crossed over to the Whitewater Glacier in hopes of finding sun and better snow conditions, but at 1:45 p.m., around 9,600 feet, they decided to turn back. After some discussion they elected to downclimb the way they had come.
By this point the climbers were getting tired, and the man began cutting steps into the ice to help his wife move down steep sections more easily. He would kick his crampons into the ice to get solid footing, then cut a step with his ice axe, move down a few feet, and do it again. At 3 p.m., while cutting one of these steps, the climber slipped and was unable to self-arrest. He fell approximately 500 feet and slid into a crevasse, at about 8,800 feet, suffering fatal injuries. The woman called for help via text message and spent the night on the mountain in difficult conditions before a team from Corvallis Mountain Rescue Unit could reach her early on Monday. The victim’s remains were recovered by helicopter the following day. (Sources: Corvallis Mountain Rescue Unit and news reports.)
ANALYSIS
Climbers have to be ready to adapt to changing or unexpected conditions, either by roping up (and belaying if necessary) or by retreating before climbing into difficulty. These two climbers were traveling unroped, and rescuers agreed this was not inappropriate for the route they were climbing: “We felt that this team of climbers were doing things right but fell victim to a tragic accident.” (Source: The Editors.)...</t>
  </si>
  <si>
    <t>2441b</t>
  </si>
  <si>
    <t>...
Editor’s note: Another fatality on a central Oregon volcano occurred on September 20. A 22-year-old man fell approximately 700 feet after unroping atop the small summit pinnacle of Three Fingered Jack. Appropriate anchor systems should be maintained in such exposed locations.</t>
  </si>
  <si>
    <t>2453a</t>
  </si>
  <si>
    <t>Fall on Rock – Inadequate Protection 
New Hampshire, Barber Wall, Cathedral Ledge State Park</t>
  </si>
  <si>
    <t>On Sunday, August 30, a climber fell 40 feet near the top of Double Vee, a popular but tricky-to-protect 5.9 at the Barber Wall on Cathedral Ledge. While he had four pieces of protection in, all but one (a number three Camalot ten feet above the ground) ripped out, resulting in a ground fall. An EMT was at the Barber Wall, and within minutes several members of the Mountain Rescue Service and volunteers had arrived on scene as well. After fixing ropes across a few exposed spots, backboarding the patient and placing him in a litter, MRS members and volunteers raised the litter to the top of Cathedral Ledge to a waiting ambulance.
ANALYSIS
This route has had a few accidents in recent years. The top is very difficult to protect and insecure for the grade. Given this, the leader must be extremely comfortable on the terrain. The climber might have been able to retreat and reconsider his options before committing to the tricky terrain and bad protection above. Taking the time to place a few good pieces in the middle of the route may also have prevented a ground fall. Not moving above gear that’s suspect is a good way to prevent a fall like this from happening. (Source: The Editors.)...</t>
  </si>
  <si>
    <t>2453b</t>
  </si>
  <si>
    <t>...
Editor’s note: A similar accident occurred at the North End of Cathedral Ledge in June, when a 25-year-old man leading Kiddy Crack (5.7) pulled two pieces of protection and fell a reported 50 feet to the ground. He was wearing a helmet, which may have prevented a serious head injury.</t>
  </si>
  <si>
    <t>2465a</t>
  </si>
  <si>
    <t>Fall on Snow – Failure to Self Arrest 
Oregon, Mt. Hood, South Side</t>
  </si>
  <si>
    <t>While descending the Mazama Chute on January 31, a roped team of two (ages 39 and 43) fell and suffered ankle and lower leg fractures. It is believed the upper climber lost her footing during a rest break and slid toward the lower climber. Rather than firmly anchoring himself to brace for the fall, the lower climber attempted to grab the falling partner. Neither climber was able to arrest, and the slide ended about 500 feet lower in the Hot Rocks area.The accident was witnessed by Portland Mountain Rescue personnel training nearby. The subjects were treated and evacuated to a lower part of the glacier, where they were picked up by an Army National Guard helicopter.
ANALYSIS
"On the 50° snow slope where the slide initiated,climbers must be proficient at ice axe self-arrest and roped team arrest. An unarrested fall of 10 to 20
feet develops too much energy to be stopped by tackling. The lower climber would have had more success if he had immediately fallen into the self-arrest position and let the rope catch the falling partner. This climb and descent are normally done without belays or protection. An unarrested roped fall may pull off multiple climbers and/or entangle other teams on this busy climb. (Source: Jeff Scheetz, Portland Mountain Rescue.)"</t>
  </si>
  <si>
    <t>2465b</t>
  </si>
  <si>
    <t>Editor’s note: On the same day, also in the Mazama Chute, a 29-year-old solo climber fell approximately 450 feet, ending his slide in a fumarole, when a crampon malfunction prompted him to stop his descent and then slip. He was unable to self-arrest. Portland Mountain Rescue personnel observed the fall and pulled him from the fumarole 26 minutes later. The climber had only minor injuries and was lucky the fumarole gases were non-lethal.</t>
  </si>
  <si>
    <t>2469t</t>
  </si>
  <si>
    <t>Fall on Snow – Inadequate Protection 
Washington, Mt. Stuart, Ice Cliff Glacier</t>
  </si>
  <si>
    <t>About midnight on February 16, Eric Strickler, 29, and Edward McFarlin, 28, left their base camp at 6,500 feet and navigated the steep snow and ice walls of the Ice Cliff Glacier, past the bergschrund and into the final gully leading to the northeast shoulder. At 7:45 a.m., Strickler was belaying McFarlin up the last pitch of the gully, which was slightly corniced at the top. As he was climbing the cornice onto the ridge, a snow step collapsed beneath McFarlin and he fell, ripping out his only piece of protection, a picket placed just below the cornice. McFarlin rapidly slid toward his belayer, but Strickler was unable to arrest his fall. When their two-picket anchor failed, they fell another 800 to 1,000 feet onto the upper Ice Cliff Glacier.
Strickler was knocked unconscious in the fall, lost his helmet and pack, and was later diagnosed with three fractured vertebrae (C1, C4, and C5). McFarlin fractured his femur in two places. He managed to keep his backpack on, but the contents were strewn across the snow. After Strickler regained consciousness, the climbers found his personal locator beacon below them on the glacier and activated it. Their repeated attempts to call 911 were unsuccessful because of their remote location. While McFarlin assessed their situation, Strickler went to get his pack, which had an extra sleeping bag, food, and water. The climbers then insulated their sitting area and kept calling 911.
An hour later, a call connected to the Chelan County Sheriff’s Office and dispatchers told them a ground team was being assembled. Eventually rescuers sent a helicopter and told the climbers to make themselves visible, which they did with space blankets and an orange sleeping bag. A rescuer lowered on a cable winch and strapped Strickler into a rescue harness before lifting him into the helicopter. The challenging terrain kept rescuers from being able to put McFarlin on a backboard to protect his fractured femur, but he was also lifted into the chopper. Both men were taken to Wenatchee Valley Hospital for treatment.
ANALYSIS
The climbers each had about half a dozen years of mountaineering and rock climbing experience but were new to technical alpine ice routes. After the incident, they acknowledged they would have been better off choosing a less demanding route or taking along somebody with more experience. With the semi-consolidated snow they encountered during the climb, they should have used horizontally buried pickets for anchors rather than vertically driving them in and clipping the top hole of the picket. Also, McFarlin was impatient to finish the last pitch and get out of the cold gully, so he climbed straight through challenging conditions on the cornice rather than stopping to establish a better anchor to protect the crux.
The two had packed well for an emergency, with extra layers, space blankets, lightweight sleeping bag, and personal locater beacon. In retrospect, they wished they also had put a stove in their summit pack. (Source: Edward McFarlin.)</t>
  </si>
  <si>
    <t>2476a</t>
  </si>
  <si>
    <t>Rappel Error – Inadequate Anchor 
Nevada, Red Rock National Conservation Area, Oak Creek Canyon</t>
  </si>
  <si>
    <t>...
Editor’s note: Another Red Rock rappelling fatality occurred in March, when Todd Jenkins, 41, fell to the ground in Black Velvet Canyon. The experienced climber had completed a sport route that was too long for lowering. He went off-belay and threaded the rope at the anchor, intending to rappel once to a midway anchor and then make a second rappel to the ground. However, the rope strands for his first rappel apparently were uneven in length.
As he was cleaning quickdraws en route to the midway anchor, he did not notice the shorter rope end pass through his rappel device, causing him to fall to the ground. Greater care with ensuring the rope lengths were even or tying stopper knots in the ends likely could have prevented this tragic accident.</t>
  </si>
  <si>
    <t>2476b</t>
  </si>
  <si>
    <t>On December 26, three climbers finished the classic three-pitch route Johnny Vegas (5.7) in Red Rock’s Oak Creek Canyon. The three stopped for a brief lunch at about 11 a.m. on the terrace at the top of Johnny Vegas to consider whether they should continue up Solar Slab or rappel to the ground. Because of the cold and windy conditions, they decided to rappel the Solar Slab Gully instead of climbing any higher. The two females in the party made the first rappel from a less commonly used bolted anchor to safely reach an anchor on a large, bushy ledge. As the third member rappelled to join them, he fell approximately 100 feet, landing on the ledge where they were waiting. His partners called for help with a cell phone. Despite efforts to revive their fallen partner, he was deceased when LVMPD Search and Rescue (SAR) personnel arrived. The two uninjured climbers were assisted down the two remaining rappels by SAR.
ANALYSIS
It is difficult to definitively determine the cause of the victim’s fall. There was no evidence of a failure in the anchor or a piece of personal equipment. The distance from the rappel anchor to the ledge below is greater than 100 feet, and their dynamic lead rope was measured to be 200 feet in length. The victim was carrying a 6mm “pull cord,” sometimes used by climbers to retrieve a lead rope from below. Strangely, the pull cord and the primary rope were not connected.
It is believed the victim initially tied the lead rope to the anchor and his partners individually rappelled on this single strand to the ledge. He then likely rearranged the rappel setup to include the pull cord, so that he could retrieve the main rope after completing the rappel. Because the two-bolt anchor and chains remained intact but the ropes were not connected, it seems that when he weighted the lead rope it was not supported by the anchor and allowed him to fall to the ledge below.
Upon inspection, the lead rope and pull cord had no damage. The lead rope had no knots or hitches. The pull cord had a figure 8 on a bight at one end that was clipped into a closed and locked screw-gate carabiner. The climber’s partners report that when he struck the ledge the lead rope was threaded through his rappel device, approximately 15 feet from the end that had been secured to the anchor, but they disconnected him to facilitate CPR.
The evidence suggests he attempted to set up a “biner block” rappel anchor, threading the lead rope through the anchor bolts and then tying it to the carabiner clipped to the pull cord. He likely either failed to connect the two ropes, tied the lead rope to the carabiner improperly, or tied the wrong knot (e.g., a Munter hitch instead of a clove hitch. Click here for a report of a similar rappelling accident in 2015.) (Source: Las Vegas Metropolitan Police Department Search and Rescue.)...</t>
  </si>
  <si>
    <t>2477t</t>
  </si>
  <si>
    <t>Rappel Error – Inadequate Anchor, Failure To Check Knot 
Washington, Mt. Rainier National Park, Sluiskin Mountain</t>
  </si>
  <si>
    <t>On September 13, Timothy Hagan set out to finish the last of his climbs on the list of 100 Peaks at Mt. Rainier. The Chief is the eastern and highest peak of Sluiskin Mountain, a route that requires a 15-mile, 5,000-vertical-foot approach, followed by a blocky, 30-meter, 4th-class climb up an arête, with significant exposure. An average of six parties each year climb the route, both roped and unroped.
Hagan approached the peak with a non-climbing partner, who belayed him up the final 30-meter pitch, which he protected with two slings. He yelled to his belayer at the base of the climb that he didn’t have webbing long enough to wrap around the large boulder commonly used as a rappel anchor. There were five interwoven loops of tied slings already wrapped around the boulder, but most were sun-bleached and worn. A new black sling was threaded through a steel rappel ring. Hagan chose to use this rappel anchor, but when he weighted the ropes, the webbing loop came untied and the ring slipped off the end. Hagan tumbled about 60 meters to his death.
A recovered photo of the sling before Hagan used it showed a knot concealed by a lip of rock; one end of this knot had a tail at least three feet long. Inspection of the webbing after the accident showed an overhand knot near one end and no knot on the other end. Rangers believe the overhand knot was the remnant of an incomplete or incorrectly tied water knot intended to join the webbing ends. Hagan may have felt enough friction from the long tail of webbing—either lying in the rocks or cinched inside the partially completed water knot—to be convinced the anchor was solid.
The anchor that failed had been left the previous day by another party. They had anchored their rappel through the steel ring and the black webbing but also threaded a strand of the existing, weathered webbing as their primary anchor, and they never weighted the newly placed backup sling.
ANALYSIS
Two possibilities can be considered for how the anchor failed. The party that set the anchor may have placed it correctly with a water knot, and Hagan untied it to adjust the position but didn’t retie it. Or the first party didn’t tie the anchor correctly but didn’t realize this because the second piece of anchor webbing held their weight. Either way, Hagan failed to inspect his anchor adequately. Both Hagan and the previous day’s party were at the anchor near dark and may have felt time pressure. Hagan’s belayer said the climb took twice as long as anticipated and was cold and windy, so Hagan was likely tired and rushed. A second, redundant anchor likely would have prevented the accident. (Source: Dan van der Elst, NPS Ranger.)
...</t>
  </si>
  <si>
    <t>2479a</t>
  </si>
  <si>
    <t>Rockfall 
Oregon, Mt. Hood, South Side</t>
  </si>
  <si>
    <t>...
Editor’s note: On June 4, a 66-year-old, experienced climber slipped at around 10,500 feet on the South Side Route, and the unroped climber fell about 400 feet to the Hot Rocks area. His party quickly reached him and attempted CPR, but were unable to revive him. The climber did not attempt self-arrest, suggesting the possibility that a medical incident triggered the fall.</t>
  </si>
  <si>
    <t>2479b</t>
  </si>
  <si>
    <t>Casey Ferguson, age 27, was struck by a boulder while descending a chute just below the summit on June 14. The microwave-size rock fractured her lower leg. Three other companions managed to dodge the boulder, after a climber above them yelled, “Rock!” Ferguson’s teammates and nearby climbers applied a splint and raised her about 150 feet back to the summit, the nearest level ground. After a 911 call, American Medical Response (AMR) paramedics hiked to the summit to provide professional treatment and request an air evacuation. A Portland Mountain Rescue (PMR) team also arrived to support a ground evacuation if necessary. Eventually, a Blackhawk helicopter performed a litter hoist from an altitude of 11,300 feet and flew the patient to a Portland hospital.
ANALYSIS
The rockfall occurred at 9:30 a.m. in a south-facing chute. Although this was before the peak heating caused by the summer sun, there was still enough warming to loosen the boulder. Prudent climbers often start their climb about 2 a.m., allowing for a safe descent before warming of the upper rim and subsequent rockfall hazard. Such a start also gets them off the upper route before the majority of climbers queue for the summit. The climber who shouted “Rock!” may have helped prevent other injuries. (Jeff Scheetz, Portland Mountain Rescue.)...</t>
  </si>
  <si>
    <t>2488t</t>
  </si>
  <si>
    <t>Avalanche – Poor Position 
Canada, Alberta, Banff National Park, Polar Circus</t>
  </si>
  <si>
    <t>At 5:30 a.m. on February 5, two climbers set out to climb Polar Circus, a 700-meter ice climb on Mt. Cirrus. It had snowed lightly overnight and continued to snow during the day. Later in the afternoon, they observed snow sloughing off the steep cliffs adjacent to the climb. The climbers reached the top at 4 p.m. and began rappelling the route.
Just before dark the climbers reached a large snow slope in the middle of the climb. The first climber began walking across the snow to set up the next rappel station while the second climber coiled the ropes and put on his headlamp. At 6 p.m. the second climber reached the middle of the snow slope and observed his partner’s tracks disappearing into a fresh avalanche fracture line. The avalanche debris was spread out over the next two pitches of the ice climb, a distance of approximately 200 meters.
The second climber rappelled down and spent two hours doing a visual search and probing likely spots in the avalanche debris with his climbing gear, but was unable to locate his partner. As the incoming storm intensified, he wisely decided to continue rappelling and arrived at his car at 11 p.m. At 11:30 p.m. he contacted the Parks Canada Visitor Safety team via satellite phone from a nearby hostel to request assistance.
A Parks Canada team flew in to the site the next morning to do an aerial search but was unable to locate any signs of the missing climber. As the storm continued, the avalanche hazard increased and the recovery effort was delayed several days until avalanche control was completed on the slopes above the accident site.
On February 9, search teams were inserted into the accident site by helicopter long line, and a search began with dogs, a RECCO search device, and probing of likely burial spots in the debris. On February 10, a faint RECCO signal was found near some weak dog indications (even though the climbers had not been equipped with RECCO reflectors), and on February 11, a probe strike near this spot located the missing climber under 2.8 meters of snow. It was later determined that the climber had died as a result of trauma sustained in the avalanche, and that the faint RECCO signal was reflected off a headlamp in his pack.
ANALYSIS
The primary issue was a failure to recognize the increasing avalanche hazard throughout the day. Given the large amount of avalanche terrain above this climb, the confined nature of the climb, and the steepness of the snow slope midclimb, small changes in weather can rapidly increase the avalanche hazard on this route.
The avalanche bulletins for the region had rated the alpine and treeline hazard as Moderate to Low, but indicated that the arrival of an incoming storm would create a substantial rise in the avalanche hazard. The storm arrived earlier than forecasted, with new snow accumulations of 10 to 12 centimeters during the day, increasing winds, and warming temperatures. These changes caused hazardous snow conditions. The first climber either triggered the steep snow slope he was crossing or got hit by an avalanche from above while crossing the slope. Diligently monitoring conditions, watching for clues such as sloughing, and being willing to turn back when changes occur are critical when traveling in steep, confined avalanche terrain. While many ice climbers choose to climb in avalanche terrain without carrying avalanche rescue gear, this trend is beginning to change. In this case, avalanche gear would not have prevented the climber from dying, but it would have reduced the time his partner spent searching for him under increasingly hazardous conditions. For the rescue teams, this would have significantly reduced the duration of their exposure to the avalanche slopes above the climb. Wearing gear with sewn-in RECCO reflectors also can substantially assist a rescue team....</t>
  </si>
  <si>
    <t>2493a</t>
  </si>
  <si>
    <t>Fall on Rock – Inadequate Protection 
Wisconsin, Devil's Lake State Park, West Bluff</t>
  </si>
  <si>
    <t>On November 8, a 23-year-old male climber was leading a pitch on the West Bluff, belayed from the ground by a friend. He had just set his second piece of protection, at approximately 25 to 30 feet, when he fell. The top piece pulled out, and the lower one failed as well. The lower piece was still placed in the rock, with a sling attached but no carabiner connecting it to the rope; the carabiner remained attached to the rope and fell to the ground with the climber. The victim fell approximately 25 feet and was unconscious for about 25 seconds. He indicated he had injuries to his right wrist and right hip and was concerned about a back injury. His helmet was scuffed and cracked. (Wisconsin Department of Natural Resources Visitor Accident Report.)
ANALYSIS
Inadequate protection was placed. The rock at Devil’s Lake can be slippery and challenging to protect, and gear must be placed with extra care in the jagged rock, using slings and quickdraws for extension to keep protection from rotating out of place. It’s unclear if the lower piece was never clipped properly to the rope or if it became detached as the climber moved above it. Using a locking carabiner to clip a route’s first piece of pro to the rope can provide some additional security.
This climber’s helmet may prevented a much more significant injury. (Source: The Editors.)</t>
  </si>
  <si>
    <t>2493b</t>
  </si>
  <si>
    <t>Fall on Rock – bouldering
Wisconsin, Devil's Lake State Park, West Bluff</t>
  </si>
  <si>
    <t>Editor’s note: Other climbing accidents at Devil’s Lake in 2015 included a bouldering fall in which a 35-year-old woman broke her lower leg when her foot hit a rock before landing on the pads below the problem. …</t>
  </si>
  <si>
    <t>2494t</t>
  </si>
  <si>
    <t>Fall on Rock – Inadequate Protection, No Helmet 
West Virginia, Summerville Lake, Coliseum</t>
  </si>
  <si>
    <t>During the afternoon of July 31, a climber from Canada (name unknown) fell while leading Apollo Reed (5.13a) at Summersville Lake, a popular summer climbing area 30 minutes north of the New River Gorge National River. According to others present, the climber skipped the seventh bolt and was attempting to clip the eighth bolt when he fell. Due to the cumulative slack in the rope and at the belay, the climber struck the wall when he fell and then swung into a large boulder.
The climber landed headfirst on the boulder, striking just above his left eye. Witnesses called 911 and administered basic first aid. The climber remained conscious throughout the incident and was evacuated within 30 minutes by boat and then by helicopter to Charleston. Eyewitnesses reported the climber suffered multiple broken bones as well as unspecified head injuries. (Source: Climbers at the scene.)
ANALYSIS
This fall became serious primarily because of skipping available protection prior to reaching the crux of the route. Additionally, the climber was not wearing a helmet that could have prevented or reduced the head injuries sustained from the fall. For information on how to identify and assess head injuries, see “Essentials: Head Injuries” in Accidents 2015. (Source: R. Bryan Simon.)...</t>
  </si>
  <si>
    <t>2502t</t>
  </si>
  <si>
    <t>Falling Ice – Poor Position 
Canada, Alberta, Ghost River Valley</t>
  </si>
  <si>
    <t>On February 2, a party of two was ascending a four-pitch WI5 ice route called Sorcerer. Low on the route, one of the climbers was struck by falling ice. He was lowered to the ground and a rescue was requested using a SPOT device. A multi-agency rescue ensued. The injured climber was treated for head and neck injuries and then flown out to the Ghost River Ranger Station. The injured climber had sustained a concussion and a sprain (location not specified).
ANALYSIS
Rescue personnel concluded that the evacuated climbers had been in a poor position on the route. Scarcity bias may have been at play—multiple parties had converged on this remote and coveted route that day, after approaching for several hours. The individual reporting the accident speculated that there was not much communication among the parties and that language barriers were possible contributory factors.
Climbing underneath other ice climbers profoundly increases one’s exposure to falling ice. If you insist on climbing beneath other climbers, try to climb on the opposite side of the route, relative to the party or parties above. Establish belay stances in protected locations.</t>
  </si>
  <si>
    <t>2503a</t>
  </si>
  <si>
    <t>Falls on Snow and Rock 
Colorado, Sangre de Cristo Range, Crestone Peak</t>
  </si>
  <si>
    <t>Several accidents...occurred in the Red Gully on the standard route up 14,294-foot Crestone Peak. Although it faces south, this rocky gully often holds snow well into July, presenting mountaineering challenges on what is otherwise a 3rd-class scramble.
On Saturday, July 11, Jennifer Staufer (39) and her climbing partner, Adam Vonnahme (38), climbed Crestone via the south face (class III). Both climbers had multiple 14er summits; Crestone was Jennifer’s 41st 14er. While ascending, they wore Micro Spikes and used ice axes, due to ice and snow on the route. During the descent, the snow appeared to be soft enough to forgo the Micro spikes. Near 13,000 feet, Jennifer slipped on an icy patch while crossing a couloir. Unable to self-arrest, she fell approximately 150 feet, stopping in a snowmelt waterfall. She had to wait for her climbing partner to help her move or she might have fallen farther.
Adam used both his cell phone and SPOT device to request help, texting important patient information, including that his partner was 10 weeks pregnant, likely had multiple fractures (including rib fractures and a broken leg), was cold and wet, and was having difficulty breathing. Saguache County SAR (SAGSAR), Custer County SAR (CCSAR), and Western Mountain Rescue Team (WMRT) of Gunnison County responded to the incident.
A Blackhawk helicopter from the High Altitude Army Aviation Site (HAATS) was in the area on another SAR mission on Blanca Peak. After completing that mission and refueling, seven CCSAR climbers were transported to the Cottonwood drainage at approximately 6 p.m. The helicopter then transported five members of WMRT to the scene, and EagleMed Salida inserted two SAGSAR personnel, for a total of 14 field personnel. Conditions in the couloir included wet rock, running water, snow, and ice.
The patient was stabilized and then lowered in a Stokes litter, in difficult terrain and in darkness, to a landing zone in the Cottonwood Basin, from which she was airlifted to Crestone at 1 a.m. She was transferred to the hospital for treatment of several serious injuries, including a closed pneumothorax (collapsed lung).</t>
  </si>
  <si>
    <t>2503b</t>
  </si>
  <si>
    <t>Several accidents ... occurred in the Red Gully on the standard route up 14,294-foot Crestone Peak. Although it faces south, this rocky gully often holds snow well into July, presenting mountaineering challenges on what is otherwise a 3rd-class scramble.
On Sunday afternoon, at 2 p.m., CCSAR was again activated, this time to assist Anika Jimenez (23), who also fell in the Red Gully on Crestone Peak and had an ankle injury. With a splinted ankle, she was able to hike out to the South Colony Lakes Trail, below Broken Hand Pass, where CCSAR members transferred her out of the basin via a Stokes litter. Earlier that morning, CCSAR members had encountered Jimenez’s party during the descent from the Staufer incident. They told the party of the earlier incident and warned them of conditions in the couloir.</t>
  </si>
  <si>
    <t>2503c</t>
  </si>
  <si>
    <t>Several accidents, including one fatality, occurred in the Red Gully on the standard route up 14,294-foot Crestone Peak. Although it faces south, this rocky gully often holds snow well into July, presenting mountaineering challenges on what is otherwise a 3rd-class scramble.
On July 24, less than two weeks later, Christopher Kiryluk (34) died from a fall in the Red Gully. Similar to the incidents on July 11 and 12, the climber was not wearing crampons or Micro Spikes, and he slipped and fell on the descent.</t>
  </si>
  <si>
    <t>2503d</t>
  </si>
  <si>
    <t>Several accidents,...occurred in the Red Gully on the standard route up 14,294-foot Crestone Peak. Although it faces south, this rocky gully often holds snow well into July, presenting mountaineering challenges on what is otherwise a 3rd-class scramble.
On August 14, Bruce Owen (age unknown) suffered a broken ankle from a slip and fall in the same descent route. Two CCSAR members responded, assisted the subject to a landing zone, and bivied until dawn, when Flight For Life could land to transport the patient to an area hospital.</t>
  </si>
  <si>
    <t>2512a</t>
  </si>
  <si>
    <t>Cathedral Peak Leader Fall – Off Route, Pendulum,
California, Yosemite National Park, Cathedral Peak</t>
  </si>
  <si>
    <t>On July 17, at 9 a.m., Yosemite Dispatch received a call from a distressed party at the base of Cathedral Peak. The caller’s 38-year-old male climbing partner had fallen while off route on the first pitch of the Southeast Buttress Route (5.6). The leader’s right ankle appeared to be broken.
Prior to the fall, the leader had begun what he thought was the standard start to the route. Feeling that he was off route, he traversed left 20 feet in an attempt to gain easier ground. When this did not provide more moderate climbing, the patient attempted to reverse his traverse and fell. Because of the location of his last piece of protection, the climber not only took a long fall but also pendulumed across the face. The total length of the fall was estimated at 30 to 40 feet in low-angle terrain.
Due to limited park resources at the time and the open access at the base of the cliff, the rescue team decided to extract the patient via short haul with a helicopter as opposed to a long carry-out in a litter.
ANALYSIS
This very popular climb has several alternative starts, and as with most alpine routes it can be challenging to find and stay on the easiest line. Study the proposed route during the approach and from the base to gain perspective.
On low-angle terrain, especially when the difficulty is modest, it’s easy to move quickly far away from your last protection. Yet even a short fall on low-angle ground can be dangerous because of the likelihood of impacting ledges. Be vigilant about where and how often you place gear, and protect against swinging falls that expose the head and fragile organs to greater risk. Before you climb into unknown terrain, ask yourself, “Can I safely reverse these moves?” If not, try another line. (Sources: Yosemite National Park Climbing Rangers and the Editors.)
...</t>
  </si>
  <si>
    <t>2512b</t>
  </si>
  <si>
    <t>Cathedral Peak Leader Fall – Protection Pulled, Inadequate Protection 
California, Yosemite National Park, Cathedral Peak</t>
  </si>
  <si>
    <t xml:space="preserve">...
ANOTHER CATHEDRAL PEAK LEDGE FALL: On August 5, a female climber in her mid-20s took a fall on the fourth pitch of the Southeast Buttress Route while attempting to pass other climbers with a 5.9 variation. Her single piece of protection pulled out in the fall, and she injured both ankles (breaking one) when she impacted the belay ledge. The climber and her partner were able to self-rescue to the base of the peak by rappelling, then called for a rescue. Tuolumne SAR arranged for a helicopter short haul to extract the patient. </t>
  </si>
  <si>
    <t>2515a</t>
  </si>
  <si>
    <t>Fall From Red Banks – Failure to Follow Route, Inexperience 
California, Mt. Shasta, Avalanche Gulch</t>
  </si>
  <si>
    <t>At 9:30 a.m. on August 11, I (Ranger Forrest Coots) received a call from Siskiyou County Search and Rescue coordinator Mike Burns while patrolling the lower elevations of the south side of Mt. Shasta. Officer Burns stated that a 911 call had come in for an injured male climber in Avalanche Gulch. The climber had fallen off the Red Banks and down the upper mountain, left of the Heart, at about 12,500 feet.
Burns started the search for available aircraft, and California Highway Patrol (CHP) and Air National Guard helicopters responded out of Auburn and Sacramento. At noon, Burns received a call from a party who had downclimbed to the injured climber and stated that the climber was unconscious but breathing. At 12:30 p.m., the reporting party called back and said the injured climber might have stopped breathing.
The CHP helicopter H-24 landed at the Bunny Flat rescue cache at 1 p.m. and configured for lowering SAR members to the scene. However, winds prevented this operation. At 1:55 p.m., the Air National Guard’s Spartan 630 arrived at Bunny Flat and successfully performed a hoist. The injured climber was transported to Mercy Medical Center in Mt. Shasta, where he was pronounced dead.
ANALYSIS
This climbing party was a father and son team. The father, 53, had some mountaineering experience, but the teenage son had never climbed. Other climbers on the mountain described the father and son ascending left of the Heart and attempting a much more difficult and dangerous route than usual through the Red Banks. The thin, icy gullies or chimneys through very loose pumice on the left side of the Red Banks are rarely climbed, and for good reason. The son was able to climb one of the ice chimneys, and he waited at the top for his father. As the older man was reaching the top of the chimney, the son heard his dad yell and saw him fall through the chimney and slide approximately 500 feet before coming to rest.
These two climbers were inexperienced and off route. The easier routes around the right side of the Red Banks formation are easily viewed from below, so it is unknown why these climbers chose to attempt the loose and more technical ice chimney. (Source: Ranger Forrest Coots, Mt. Shasta and Castle Crags Wilderness Climbing Ranger Report 2016.)
....</t>
  </si>
  <si>
    <t>2515b</t>
  </si>
  <si>
    <t>Edited Title: Fall From Red Banks – Failure to self-arrest
California, Mt. Shasta, Avalanche Gulch</t>
  </si>
  <si>
    <t>...
CLEAR CREEK ROUTE FATALITY: There was one other climbing fatality on Mt. Shasta during the 2016 season. On July 3, a 76-year-old man fell at approximately 9,600 feet on the Clear Creek Route, failed to self-arrest, and slid into a rock. The patient died from his injuries that night.</t>
  </si>
  <si>
    <t>2529a</t>
  </si>
  <si>
    <t>High Altitude Cerebral Edema 
Alaska, Denali, West Buttress</t>
  </si>
  <si>
    <t>The four climbers of expedition “TEAM ECS’16” flew to Kahiltna base camp at 7,200 feet on May 31. Thirteen days later, on June 12, TEAM ECS’16 moved to 17,200-foot camp and then left for a summit attempt the following day. Throughout the day, this team interacted with expedition “Mountain Wolverun” at multiple points along the climbing route. At 11 p.m., TEAM ECS’16 was descending from the summit as Mountain Wolverun was ascending the final ridge. The two teams met again at 19,500 feet at 1:30 a.m. During this encounter, members of expedition Mountain Wolverun noted that one member of TEAM ECS’16, a 66-year-old man, appeared to exhausted and having some difficulty walking—signs and symptoms of possible high altitude cerebral edema (HACE).
One member of Mountain Wolverun remained with TEAM ECS’16 while his two teammates continued their descent to 17,200-foot camp. Those on scene reported that the sick climber quickly deteriorated, and at 18,500 feet, near Zebra Rocks, his eyesight failed. Subsequent to this development, the patient became disoriented and was no longer able to walk. The climber from Mountain Wolverun determined that a ground rescue with the limited number of climbers present was not feasible, and he descended solo to request help from mountaineering rangers.
At 5:25 a.m. the Alaska Region Communication Center (ARCC) received an emergency call from the solo climber via satellite phone. The mountaineering ranger on call received notification at 5:35 a.m. and began to mobilize rescue resources. At 7:30 a.m., Andreas Hermansky piloted the NPS contract helicopter from Talkeetna to 14,200-foot camp to retrieve mountaineering ranger Dan Corn for a reconnaissance flight. It was determined that a short-haul operation utilizing a rescue basket would be the best method, given the patient’s location and altitude.
At approximately 8:50 a.m., the patient was loaded into the rescue basket attached to the end of the rescue line and flown down to 14,200-foot camp, where advanced medical interventions were initiated. At 9:46 a.m., advanced life support was discontinued and the patient was pronounced deceased.
ANALYSIS
Climbers must remain diligent in assessing themselves and their teammates for symptoms of high altitude illness. If altitude illness presents, teams should descend immediately to an elevation where the patient returns to his or her normal baseline. It is unclear when this patient first began to experience symptoms of HACE, but, typically, by the time a patient presents with ataxia (difficulty walking) it is too late for self-evacuation.
In the high alpine arctic environment, ground rescue can be extremely physically taxing. The difficulty for rescuers is amplified when a patient becomes non-ambulatory. Climbers in such situations face a predicament in deciding whether to remain on scene to assist a companion or leave to summon additional resources. A radio or other communication device may help, but even then the decision-making may be difficult. Attempting to provide the greatest good for the greatest number of people, including the patient, his or her companions, and the rescuers, should be the guiding principle. (Source: Denali Mountaineering Rangers.)...</t>
  </si>
  <si>
    <t>2529b</t>
  </si>
  <si>
    <t>...
ANOTHER CASE OF HACE REQUIRING EVACUATION: On June 26, a climber at 14,200-foot camp on the West Buttress Route began exhibiting the symptoms of HACE. Her team had followed an average ascent profile, traveling nine days from 7,200-foot camp to reach 14,200 feet. The patient initially complained of a severe headache (10/10 on pain scale) and blurred vision. When she failed to respond to medications provided by her guide, she was transported to the NPS medical tent for additional care, including oxygen therapy and hyperbaric chamber treatments, and was evacuated to Talkeetna by helicopter on June 27.</t>
  </si>
  <si>
    <t>2534a</t>
  </si>
  <si>
    <t>Edited Title:  Hold Broke, Hit Ledge
Canada, Alberta, Yamnuska, Forbidden Corner</t>
  </si>
  <si>
    <t xml:space="preserve">...
ANOTHER LONG FALL ON YAMNUSKA: On September 1, a climber broke a hold, took a 15-meter fall, and hit a ledge while leading the second or third pitch of a 5.10d route to the right of Direttissima. The fall caused a fractured hip and minor head injury. No firsthand report was available. </t>
  </si>
  <si>
    <t>2534b</t>
  </si>
  <si>
    <t>Leader Fall on Yamnuska – Loose Rock, Inadequate Protection 
Canada, Alberta, Yamnuska, Forbidden Corner</t>
  </si>
  <si>
    <t>An experienced party of two was climbing Forbidden Corner (5.9 R) on April 12 when the leader fell about 10 meters on the fourth or fifth pitch as a result of a broken hold. A piece of protection pulled out and lengthened the fall. As the belayer stopped the falling leader, the climber swung into the wall feet-first, and he sustained a compound fracture of his lower right leg. The pitch had involved traversing, and the climber ended up below and to the left of the belayer. Self-rescue would have been difficult, so the pair phoned for a rescue.
Kananaskis Public Safety responded to the call with six rescuers and a Bell 407 helicopter with slinging capabilities. A direct helicopter sling was attempted, but wind and the steep nature of the route made it too dangerous for rescue personnel. Instead, the rescue team climbed the route to access the patient. The injury was stabilized and the patient and an attending rescuer were lowered to the ground with a twin-rope rescue system.
ANALYSIS
Both climbers involved were experienced and prepared. However, the rock quality in the Canadian Rockies is less than ideal, and in this instance a hold broke with no warning, despite the climber having checked it. In the Rockies, the “three points of contact” rule is especially important: Maintaining weight distribution evenly over multiple holds allows the climber to maintain stability if one hold fails. Poor rock quality also means unreliable protection, so it’s important to place pro whenever it’s available, even on easier ground. (Source: Matt Mueller, Alberta Parks, Kananaskis Public Safety.)
...</t>
  </si>
  <si>
    <t>2567a</t>
  </si>
  <si>
    <t>Fatal Falls on Unusually Icy Peak 
California,Angeles National Forest, Mt. San Antonio (a.k.a. Mt. Baldy)</t>
  </si>
  <si>
    <t xml:space="preserve">
In February, three people plunged to their deaths down icy chutes on Mt. San Antonio (a.k.a. Mt. Baldy) or nearby; two of these were attempting to hike to the top of the 10,069-foot mountain on the Devil’s Backbone Trail;  ....Mt. Baldy is the third-highest mountain in Southern California.    On February 2, Daniel Nguyen (23) slipped on ice and slid 1,500 feet to his death from the Devil’s Backbone. The following Saturday, February 6, saw no easing of unusually icy conditions, and a dozen people had to be airlifted off Mt. Baldy as a result. 
ANALYSIS
For much of the year, Mt. Baldy is a hiking destination for peak baggers, with the Devil’s Backbone trail being the normal route. In places the spectacular ridge is only a few feet wide, with talus filled gullies dropping away from either side of the ridge, but no technical climbing is involved. In certain winter conditions, however, crampons and ice axes may be necessary to negotiate the route, and mountaineering judgment—e.g., turning around in the face of severe conditions—is required. (Source: Clay Jackson, with information from the Los Angeles Times.)</t>
  </si>
  <si>
    <t>2567b</t>
  </si>
  <si>
    <t xml:space="preserve">
In February, three people plunged to their deaths down icy chutes on Mt. San Antonio (a.k.a. Mt. Baldy) or nearby; two of these were attempting to hike to the top of the 10,069-foot mountain on the Devil’s Backbone Trail; .... Mt. Baldy is the third-highest mountain in Southern California.     One hiker, 47-year-old Dong Xing Liu, wasn’t so lucky, as he died after slipping from Icehouse Saddle, located in a drainage southeast of Baldy. His wife also fell and suffered serious injuries to her lower body.
"In the Los Angeles Times, on February 8, Mt. Baldy Fire Department Captain Gordon Greene described the icy conditions as “almost like a mirror,” saying that even “crampons wouldn’t have helped.” 
Winter conditions on Mt. Baldy’s upper reaches have taken the lives of other climbers, including Ali Aminian and Michelle Yu, both experienced mountaineers, in 2004 and 2010, respectively.
ANALYSIS
For much of the year, Mt. Baldy is a hiking destination for peak baggers, with the Devil’s Backbone trail being the normal route. In places the spectacular ridge is only a few feet wide, with talus filled gullies dropping away from either side of the ridge, but no technical climbing is involved. In certain winter conditions, however, crampons and ice axes may be necessary to negotiate the route, and mountaineering judgment—e.g., turning around in the face of severe conditions—is required. (Source: Clay Jackson, with information from the Los Angeles Times.)</t>
  </si>
  <si>
    <t>2567c</t>
  </si>
  <si>
    <t xml:space="preserve">
In February, three people plunged to their deaths down icy chutes on Mt. San Antonio (a.k.a. Mt. Baldy) or nearby; two of these were attempting to hike to the top of the 10,069-foot mountain on the Devil’s Backbone Trail; . Mt. Baldy is the third-highest mountain in Southern California.  Twelve days later, on February 20, a 45-year- old San Diego man who was wearing crampons plummeted 1,500 feet down a steep, icy chute on the north side of Mt. Harwood, directly east of Mt. Baldy on the Devil’s Backbone ridge. The man’s two companions, neither of whom were injured, also were wearing crampons."
Winter conditions on Mt. Baldy’s upper reaches have taken the lives of other climbers, including Ali Aminian and Michelle Yu, both experienced mountaineers, in 2004 and 2010, respectively.
ANALYSIS
For much of the year, Mt. Baldy is a hiking destination for peak baggers, with the Devil’s Backbone trail being the normal route. In places the spectacular ridge is only a few feet wide, with talus filled gullies dropping away from either side of the ridge, but no technical climbing is involved. In certain winter conditions, however, crampons and ice axes may be necessary to negotiate the route, and mountaineering judgment—e.g., turning around in the face of severe conditions—is required. (Source: Clay Jackson, with information from the Los Angeles Times.)</t>
  </si>
  <si>
    <t>2579aa</t>
  </si>
  <si>
    <t>Leader Fall on Ice – Hit by Unknown Falling Object 
Colorado, Ouray, Camp Bird Road</t>
  </si>
  <si>
    <t>On January 5, Dale Remsberg (44), an IFMGA guide and very experienced ice climber, was teaching an AMGA I2 Ice Instructor Course to students Aili Farquhar, the belayer at time of accident, and Kerr Adams. While leading pitch two of the Skylight (WI4+), midway up the pitch, Remsberg stopped to place his third ice screw, about 10 feet above his previous screw. During this process, he coached the students and described why he was placing another screw relatively soon (the previous placement had hit some air pockets and produced some surface cracking). Before he completed the third screw, Remsberg was hit by an unknown falling object, possibly a snow mushroom. The belay stance for this pitch is down a snow slope and around a corner, making it difficult to maintain a belay with minimal slack. The resulting fall was around 35 feet down an ice chimney. Remsberg’s second ice screw held, and the belay halted the fall just before he hit an ice ledge at the start of the pitch.
With Remsberg still conscious, the well-trained students were able to self-rescue via a lower and then tandem rappel to the road below the climb.
Meanwhile, at the top of pitch one, Adams had called 911 and Remsberg called Nate Disser, the owner of San Juan Mountain Guides (SJMG).  When guides from SJMG arrived on the scene, they aided Farquhar in conducting a thorough head-to-toe assessment and vitals check and produced SOAP (Subjective, Objective, Assessment, Plan) notes that were used during transport to a trauma center. An ambulance carried Remsberg to Ouray, from which he was flown via helicopter to the hospital in Montrose. He suffered three fractured ribs and a hemopneumothorax (abnormal air and blood in the chest cavity).
ANALYSIS
Dale Remsberg writes: I do not believe really anything went wrong in this incident, but rather everything went as well as it could. I had subscribed to the “ice leader must never fall” philosophy for 25 years and had never taken a leader fall on ice before. This climb was well within my ability and was in good shape. My takeaway was that, even when everything is done as well as possible, unfortunate things can happen and it’s very important to have partners that have practiced self-rescue and have first-aid knowledge.
In addition, the fact that we had cell phone coverage made a huge difference in response time. Climbers should consider other forms of communication if they go out of cell range. I carry a two-way satellite communication device and a satellite phone on remote climbs. The trauma surgeon stated that if I not been able to get to definitive care as soon as I had, the outcome likely would have been much worse. (Source: Dale Remsberg.)...</t>
  </si>
  <si>
    <t>2579ab</t>
  </si>
  <si>
    <t xml:space="preserve">...LINCOLN FALLS NEAR MISS: An experienced ice climber had a very close call in the Mosquito Range in February when a large sheet of ice (estimated at 10 by 6 feet) broke loose under him while he was leading the popular Scottish Gully (WI3). He fell about 40 feet into snow near the base of the climb. Prudently, he’d placed a screw partway up and the rope came tight as he neared the ground, preventing an even longer fall—a good reminder to place adequate protection even on relatively easy climbs. </t>
  </si>
  <si>
    <t>2589a</t>
  </si>
  <si>
    <t>Long Leader Fall 
New Hampshire, North Conway, Cathedral Ledge</t>
  </si>
  <si>
    <t>On July 31, Stephanie Angione was leading the second pitch of Still in Saigon, a popular 5.8 at Cathedral Ledge, when she fell at the crux, sailed past her gear, and broke her foot upon impacting the rock. The crux is protected by a good horizontal cam placement and, a body length higher, a bolt. Her belayer lowered her all the way to the ground, and two climbers who were nearby carried Angione back to the road.
ANALYSIS
Lower-angle climbs often have worse injury potential than steeper, more difficult ones; an abundance of ledges contributes to this hazard. That said, the crux of Still in Saigon is reasonably well protected, and a fall normally should not result in injury. The length of this fall suggests the climber either had pulled up a lot of slack to clip the bolt or the belayer had too much slack in the system. (The rescuers who responded believed the latter was the case.) Either way, this is an opportunity to remind readers that the practice of belaying with some slack in the rope in hopes of offering a “soft catch,” usually learned in sport climbing settings, is inappropriate on many lower-angle climbs, where protecting against a fall onto ledges or other features is the top priority. (Source Michael Wejchert, Mountain Rescue Service.)...</t>
  </si>
  <si>
    <t>2589b</t>
  </si>
  <si>
    <t>Long Leader Fall – Loose Hold, Inadequate Protection 
California, Sierra Nevada, Palisades, Temple Crag</t>
  </si>
  <si>
    <t>...
At approximately 6:30 p.m. on July 3, a two-person team began climbing the 15th pitch (5.4) of the 18- to 22-pitch route Sun Ribbon Arête (5.10a) on Temple Crag (12,999 feet). Just prior to arriving at the notch belay at the top of the pitch, the leader (female, 28) pulled on a loose rock and dislodged it. The leader fell approximately 60 feet and was held by a 0.75 Black Diamond Camalot once the belayer (male, 29) arrested the fall. The leader sustained a broken toe and sprained left ankle and broke the fifth digit (pinkie) of her left hand, in addition to multiple lacerations to the ankle, left leg, and left shoulder. The belayer suffered no injuries. Both climbers were wearing helmets.
None of the wounds was critical, and the injured climber was able to complete the pitch. The second climber then led the few remaining pitches to the top. They self-evacuated down to Contact Pass with the assistance of two other climbers, and eventually made it back to Second Lake and the trailhead. (Source: Anonymous report from the belayer.)
ANALYSIS
This is our second report in two years of a loose hold leading to injury on Temple Crag. The loose rock on this route and others on Temple Crag is frequently mentioned in trip reports and route descriptions. The leader did not test the quality of rock before placing full weight upon it, thus resulting in the fall and injury. Knocking on suspicious rock with the knuckles or palm can often reveal loose holds, which may be avoided. Additionally, the leader should have placed more protection to prevent such a long fall. Even though the climbing was easy for her (both climbers lead 5.10), it’s important to place protection regularly on moderate terrain, especially when the rock quality is poor. (Source: The Editors.)</t>
  </si>
  <si>
    <t>2591f</t>
  </si>
  <si>
    <t>Lost During Descent – Hypothermia, Frostbite 
Oregon, Mt. Hood, South Side Route</t>
  </si>
  <si>
    <t>A party of four Seattle climbers left Timberline Lodge early Saturday morning, January 2, for a summit climb via the Wy'East Face. High winds, cold temperatures, and icy conditions slowed the ascent. The party summited at 3 p.m., and with superficial frostbite developing, they quickly descended the south side unroped, using headlamps. Two of the male members had previously climbed the route and led the descent. The party spread out, with the female member, age 27, lagging behind. The three male climbers reached the lodge, but the female member descended to the west of the lodge, heading toward the distant lights of Government Camp.</t>
  </si>
  <si>
    <t>2594b</t>
  </si>
  <si>
    <t>Edited Title: Rappel Error – Anchor Error
California, Yosemite Valley, El Capitan, East Ledges Descent</t>
  </si>
  <si>
    <t>"Christopher Vale and his partner Luke started climbing the west face of El Capitan around 7:30 a.m. on September 5. (The name of Vale’s climbing partner has been changed.) The two had met a few days earlier and climbed the Steck-Salathé on Sentinel Rock as a warmup for El Capitan. They finished the west face on El Cap at around 7 p.m. After topping out, Vale was in a hurry to get back down. (He had plans to go back up on El Capitan the next day to work on Free Rider.) By 8 p.m., the two climbers had descended to the top of the East Ledges rappels.
Vale reached the rappels first and began descending while Luke was still a little ways behind. At the time of their descent, other climbers had left ropes in place for the four rappels. When Luke reached the rappels, he could see Vale’s headlamp descending below. Luke heard Vale yell “off rappel.” Approximately eight seconds later, Luke heard crashing and saw that Vale’s headlamp had disappeared. Luke recognized that his partner had taken a large fall and tried to establish communication with him. Unable to get a response, Luke called 911 to activate a rescue.
Yosemite Search and Rescue dispatched a hasty team up the trail to make contact with the party. Upon arrival at the bottom of the East Ledges rappels, the SAR team found the patient showing no signs of life. After consultation with Park Medical Con- trol, the climber was declared deceased.
ANALYSIS
The East Ledges rappel route descends a vertical cliff approximately 500 feet high. Most climbing teams complete this descent with rappels via bolted anchors. Multiple trees exist on the cliff between the bolted anchors.
Before Vale’s fall, ropes had been fixed along the rappel route. These fixed ropes were of unknown origin but were being used regularly by climbers to expedite their descent and for ascending to the top of the wall to access routes from above. Climbers who had descended the East Ledges in the days prior to Vale’s fall said they had seen a blue rope hanging adjacent to the standard rappel route and stuck in a flake and tree. In daylight, the climbers said, it was obvious that this rope was “garbage” and was not safe to use, but this fact must not have been easily observed at night.
When YOSAR arrived on scene, they observed a blue rope rigged through Vale’s ATC rappel device. While it is impossible to know the exact sequence of events that preceded Vale’s fall, it is likely that he arrived at a ledge between the first and second anchors from the top, saw the blue rope in the tree to his right, and considered it to be the next rappel line. He removed his ATC from the first line, called “off rappel” to his partner above, and rigged his ATC onto the blue rope. At some point while he was weighting the blue line, the rope dislodged and Vale fell to the base of the rappels.
Avoid rappelling or ascending ropes unless the condition and security of the rope, including its anchor, is known. In the dark and in a hurry, it is reasonable to assume that Vale didn’t inspect the blue line before committing his life to it.
Always test a new critical connection before undoing your previous connection.
For example, after loading your rappel device, you should test-weight the rope while still connected to a trusted anchor.
Slow down. Check that your anchor is secure, your carabiners are locked, and that your device is loaded correctly before each rappel. No amount of time saved is worth skipping these steps.
The climb is not over until you’re on the ground. Of the six climbing-related fatalities in Yosemite over the last two years, all have been related to rappelling and descending. Stay vigilant until you are completely done with your adventure. (Source: Yosemite National Park Climbing Rangers.)"</t>
  </si>
  <si>
    <t>2605a</t>
  </si>
  <si>
    <t>Strandings on Rainier – Weather
Washington, Mt. Rainier, Disappointment Cleaver</t>
  </si>
  <si>
    <t>A party of four Seattle climbers left Timberline Lodge early Saturday morning, January 2, for a summit climb via the Wy'East Face. High winds, cold temperatures, and icy conditions slowed the ascent. The party summited at 3 p.m., and with superficial frostbite developing, they quickly descended the south side unroped, using headlamps. Two of the male members had previously climbed the route and led the descent. The party spread out, with the female member, age 27, lagging behind. The three male climbers reached the lodge, but the female member descended to the west of the lodge, heading toward the distant lights of Government Camp.
The lost climber called 911, which initiated a Portland Mountain Rescue (PMR) call-out. The climber texted a photo of a trail sign, which helped rescuers pinpoint her location. (A screenshot of the subject’s phone showing a GPS location was inaccurate by about a half-mile and was disregarded.) She was located, assessed, and rewarmed by the PMR team and then assisted to Government Camp. Here, an American Medical Response team evaluated her for frostbite and hypothermia, and recommended transport to the hospital for treatment.
ANALYSIS
Allowing the party to separate during descent was a major mistake, especially given the development of frostbite and hypothermia in the female climber. Her off- route descent was likely due to unfamiliarity with the route and the difficulty of using navigation tools (compass and GPS receiver) due to the onset of hypothermia. Nonetheless, her phone was instrumental to the eventual rescue—a good reminder to keep some juice in the phone battery until you're off the mountain. (Source: Jeff Scheetz, Portland Mountain Rescue)</t>
  </si>
  <si>
    <t>2605b</t>
  </si>
  <si>
    <t>Strandings on Rainier –  Altitude Sickness 
Washington, Mt. Rainier,  Emmons Glacier</t>
  </si>
  <si>
    <t xml:space="preserve">In the first three weeks of the summer season on Rainier, rangers performed three helicopter rescues. ...
Just before midnight on June 27, a team left Camp Schurman at 9,450 feet to attempt the summit via the Emmons Glacier route. A 23-year-old climber reported feeling ill before they reached the top, so they descended to 11,500 feet. The climber was having trouble breathing and couldn’t continue descending, so one person remained with the ill climber while the rest of the team went down to Camp Schurman to call for help on a park service emergency radio. That same day, a helicopter dropped rangers onto a ledge several hundred feet below the stranded climbers and they climbed up to the pair. The climbers were extracted by short haul to a landing zone, flown to the base of the mountain, and the patient was transferred to an ambulance for a trip to the hospital to be checked out. (Source: Mt. Rainier National Park.) </t>
  </si>
  <si>
    <t>2606a</t>
  </si>
  <si>
    <t>Thumb Amputated By Rope in Fall 
West Virginia, New River Gorge, Cotton Top</t>
  </si>
  <si>
    <t>Just after 5 p.m. on May 12, a male climber (age 29) was attempting to lead Cottonmouth, a 5.10a sport climb at Cotton Top, a small crag on the north side of the New River Gorge. The climber moved quickly through he lower portion of the climb. Once he was within arm’s reach of the fifth bolt, he clipped a quickdraw to the bolt hanger. Taking slack in the rope, the climber attempted to clip the draw with his right hand and at that point fell approximately 20 feet. At some point during the fall, the rope encircled the climber’s left thumb, and when the rope came taut the thumb was amputated at the midpoint of the proximal phalange (just above the MCP joint, the second of the three joints in the thumb).
The climber was immediately lowered by his belayer (24). The climber and belayer retrieved the thumb— first identified on the ground by the climber’s dog—and placed it in a water bottle filled with cold water. The climber removed his shirt, applied pressure to the thumb, and raised his hand above his heart. After stopping to place the amputated portion of the thumb in a plastic bag, surrounded by ice, the climbers immediately went to a local hospital and eventually to a specialized hand-surgery center in Louisville, Kentucky, where the thumb was successfully reattached during a four-hour surgery beginning at 1 a.m. on May 13. (Source: R. Bryan Simon, from interview with the injured climber.)
ANALYSIS
Sometimes in climbing, as in life, bad things happen. In this case the climber took a fall similar to many others experienced daily across the United States. The climber could not recall grabbing for the rope with his left hand, though this may be the case. (Grabbing the rope should always be avoided while falling.) Once the accident occurred, the climbers made a series of good decisions that resulted in saving the victim’s thumb. From placing pressure on the wound to placing the amputated thumb in clean, cool water, to wrapping it in plastic and storing it with ice, to rapidly evacuating to medical care, and finally to self-identifying a hospital with well-trained hand specialists, calm decision-making allowed a successful reattachment, preserved function of the thumb, and allowed the patient to return to climbing and other outdoor activities just three months after the incident. (Source: R. Bryan Simon.)  ...</t>
  </si>
  <si>
    <t>2606b</t>
  </si>
  <si>
    <t>Indoor Climbing Thumb Amputation</t>
  </si>
  <si>
    <t xml:space="preserve">   INDOOR CLIMBING FINGER AMPUTATION: In September, an experienced climber in Colorado had the index finger of his right hand amputated in similar fashion during a leader fall in a gym. The climber wrote in a post at Mountain Project: “I am not one to grab my rope during a lead fall, and I take hundreds of lead falls per year. My belayer knows what she is doing; she has also been climbing for many years. The way I see it, it is a ‘freak accident,’ one that could not have been prevented.” Surgeons reattached this climber’s finger, but complications forced a surgical amputation three days later.</t>
  </si>
  <si>
    <t>2632t</t>
  </si>
  <si>
    <t>Fatal Ground Fall: Rope Likely Cut Over Edge</t>
  </si>
  <si>
    <t>ON JULY 30, at 1:59 p.m., Yosemite dispatch was notified via a 911 call that a climber (Matt Price, male, 20s) had fallen near the start of the classic south ridge of Matthes Crest. The reporting party (Jeff, also in his 20s) said he was Matt’s climbing partner and had witnessed the fall, and that Matt had died.
Matt and Jeff had met in person only a few days prior to their climb, after striking up a friendship on an online climbers’ forum. They had decided to meet for a climbing trip to Yosemite, and on Saturday, July 29, the two climbed Tenaya Peak. Jeff stated that they felt comfortable and seemed to be “really in sync.”
On Sunday the 30th the two hiked to Matthes Crest from the Cathedral Lakes trailhead. They arrived at the base sometime before noon and prepared for the climb. They had brought two 60-meter, 8.5mm half ropes and discussed the pros and cons of using both simultaneously (as per design) or using just one to simplify rope management. They were both under the impression that a single-strand 8.5mm half rope could hold a leader fall safely, so they agreed to keep one rope in Matt’s backpack and bring it out once they reached the rappels at the summit of the North Tower.
The team agreed to swing leads, with Jeff leading the first pitch. At the first belay stance, they prepared to swap leads and discussed strategy for the next pitch. The most frequently traveled route would have led slightly climber’s left of the belay station but involved a spooky step-across move that made Matt uncomfortable. Another option to climber’s right of the belay station appeared to consist of easy face climbing but with few protection options. Jeff later said that Matt became increasingly nervous as they discussed the options; he offered to lower Matt to find a better route oreven call off the climb. Matt decided he would take the climber’s right option. Somewhere between noon and 1 p.m., he started climbing.
After several moves, Matt was able to sling a horn with a runner. He continued to climb up and right on the face. Jeff reported that his last words to Matt were, “Don’t climb up anything you can’t climb back down.”
Matt reached a point about five toten feet past his protection and out of Jeff’s line of sight. Jeff heard him yell an expletive and could tell that he was falling. He felt a tug on his belay device and believed that he had successfully caught the fall. Within what he described as a second, he felt the tension on the rope release and saw Matt falling to the base of the route. Jeff yelled down several times without any response.
Area above the first belay on Matthes Crest. (1) Belay stance. (2) Leader’s only protection (a slung horn). (3) Leader’s approximate high point on the right side of a shallow arête, five to ten feet beyond the slung horn. The normal route moves left and up from the belay. NPS Photo
After several moments he pulled the rope back and saw that it had been broken or been cut. Jeff took several moments to establish a rappel anchor and then rappelled on the remaining rope to the base of the climb, where he found that Matt had died from his injuries.
Jeff attempted to call 911 numerous times but was unable to get a call through. He decided to hike to the north end of Matthes, about 1.5 miles away, where he eventually was successful in making a 911 call. He was instructed to return to the accident site and wait for rescue personnel. At approximately 5 p.m., SAR team members had arrived on scene at the base of Matthes Crest and confirmed that Matt had been killed in the fall. ( Source: Yosemite National Park Climbing Rangers.)
ANALYSIS
Based on an examination of the rope and the site of the fall, it is likely the rope cut as it slid along one or more of the sharp flakes or crystals in the area. The victimwas climbing an arête to the right of his only protection on the pitch, and the rope would have dragged along the face under tension as he fell. After the fall, about 20 feet of rope remained attached to the victim, plus about three feet of exposed core.
It’s impossible to know if this accident would have occurred had the party been using both of the half ropes, or if they had been using a single-rated rope. Technical investigators who surveyed the scene stated that a larger rope might also have been cut in the same situation. Nonetheless, a climb such as this, especially early in one’s climbing career, is no place to test the boundaries of one’s equipment. When a rope system is tested and rated to be used a certain way, that is how it should be used.
The evidence suggests a rope cutting over an edge led to this fatality, but the climber’s fall is what caused the rope to cut. While the two climbers seemed to be within their physical capabilities, a route like Matthes Crest may have been inappropriate for the team, based on their alpine experience. Finding the best line onthis climb (as with many High Sierra climbs) requires route-finding skill; it’s also important to have the ability to downclimb or traverse out of unexpected difficulties. Pushing your personal comfort zone is best done in less committing environments. ( Sources: Yosemite National Park Climbing Rangers and the Editors.)</t>
  </si>
  <si>
    <t>2635t</t>
  </si>
  <si>
    <t>On May 27, a 53-year-old male, climbing solo, sustained frostbite injuries to all ten of his fingers while ascending from the 14,200-foot camp toward the 17,200-foot camp on the West Buttress. At 9:10 a.m., he made a satelite phone call requesting a rescue. Poor satellite connection prevented any further information from being relayed until 1:45 p.m., when an FRS radio call reached mountaineering ranger Dan Corn at 14,200-foot camp. A climbing party reported passing a non-ambulatory climber with frostbitten fingers lying in a sleeping bag at 16,800 feet.
While the NPS patrol began ascending toward the injured patient’s location, Corn learned that climbers Jay Claus and Hans Seeger had begun to lower the patient from Washburn’s Thumb, a prominent rock formation along the upper West Buttress. Mountain guides Travis Baldwin, Michael Gardner, and Sebastian Grau assisted with the lowering operation until they rendezvoused with the NPS team at 14,800 feet. The patient was evacuated to 14,200-foot camp, where he was further assessed and received treatment for frostbite in the NPS medical tent.
While waiting for the weather to clear for a helicopter evacuation, Corn and Erickson consulted with frostbite experts at the University of Utah, who recommended prompt thrombolytic therapy (medication for eliminating blood clots). At 8:30 p.m., the patient was flown from 14,200-foot camp directly to the airport in Palmer and transferred to the regional hospital by ambulance.
ANALYSIS
To prevent frostbite, adequate clothing for the prevailing conditions must be worn, and clothing layers that get wet (especially gloves and socks) should be changed fordry layers as soon as practical. It is paramount to actively rewarm any body part(s) that becomes cold and numb, not only to prevent more serious injury but also to accurately assess the severity of injuries. Cold extremities should be rewarmed through skin-to-skin contact; in arctic conditions, frostbit areas likely will not rewarm with exercise alone. (Once rewarmed, frostbitten tissue must not be allowed to refreeze, as this will increase the severity of injury.) When circumstances prevent the rewarming of cooled body parts, climbers must seek shelter or descend to a more hospitable location to prevent the worsening of the injury. (Source: Denali Mountaineering Rangers.)...</t>
  </si>
  <si>
    <t>2637f</t>
  </si>
  <si>
    <t>Ground Fall – Fixed Quickdraws Broke 
California, Owens River Gorge</t>
  </si>
  <si>
    <t>Jordan Cannon, 22, was attempting Bongo Fury (5.12b), a bolted arête in the Joe’s Garage area, in late March. All of the bolts were pre-equipped with quickdraws made with thin Dynex (polyethylene) webbing. When Cannon fell above the third bolt, the quickdraws at both the third and second bolts broke and Cannon fell about 20 feet to the rocks below the route. He landed on his tailbone and hit his head on a rock but fortunately was not seriously hurt.
ANALYSIS
The hazards of fixed quickdraws are well-established. These quickdraws had been in place for about a year. The webbing on one of them broke at the upper carabiner (bolt end) and the other at the rope end. This climb receives little to no sun, but wind in the gorge likely caused the quickdraws to swing back and forth, abrading the webbing. Cannon said he did not see any damage to the draws, but the abrasion could have been hidden on the inside of the webbing. Fixed quickdraws of all kinds (including steel “perma-draws”) also may develop worn grooves or burrs in the rope-end carabiner, which can shred or even cut a rope.
Fixed draws are convenient—and may be unavoidable on some climbs—but climbers should try to inspect them before attempting a route and consider replacing or supplementing them with their own quickdraws. Cannon was lucky to avoid more serious injury—this is a good example of the value of wearing helmets even on “well-protected” sport climbs. (Sources: Jordan Cannon and the Editors.)</t>
  </si>
  <si>
    <t>2641f</t>
  </si>
  <si>
    <t>Leader Fall and Mild Head Injury 
West Virginia, Reed’s Creek</t>
  </si>
  <si>
    <t>On July 23, an experienced male climber (age 24) was leading Reaching Conclusions, a 5.10a sport route at Reed’s Creek (near Petersburg, WV). The climber was attempting an awkward move, squatting on a ledge with his left hand on a hold between his feet. As he reached up with his right hand to a hold above, the climber fell backward, striking a nearby tree with his head, inverting, and striking his head again against the wall. The belayer immediately lowered the climber to the ground. The belayer, who is a medical student, assessed the fallen climber and initiated care. The climber suffered a mild traumatic brain injury (MTBI) and lacerations to his left ear and the side of his head. (Source: Anonymous report by belayer.)
ANALYSIS
Though the climber and belayer are unsure of exactly what occurred, they believe the hold in the climber’s left hand came loose, causing the fall. In areas known for loose rock or areas that do not see a lot of climber traffic (as is believed to be the case here), take extra care to test suspect holds. The climber’s awkward, inverted fall seems like a case of bad luck. Both he and the belayer were wearing helmets, and this likely lessened the extent of the climber’s head injuries. (Source: The Editors.)</t>
  </si>
  <si>
    <t>2642f</t>
  </si>
  <si>
    <t>Leader Fall Onto Ledge – Inexperience 
West Virginia, New River Gorge, Bubba City, Tattoo Wall</t>
  </si>
  <si>
    <t>On the morning of October 28, and with rain forecasted to begin by midday, my girlfriend, Liza Mindemann (age 33), and I (Sam Janis, age 39) decided to get an early start on our third day of a two-week climbing road trip. We were eager to get back out there before the rain and cold arrived, as the weather was expected to remain poor for at least two full days. Around 8 a.m., we started down the powerline approach trail toward the Tattoo Wall section of Bubba City.
A little background: We'd been together not even two months, and climbing is very much part of our relationship. In fact, we met at the Gunks, and since then I'd been teaching her to lead trad. Before this trip, we'd climbed together a total of six or seven days, and she'd led up to 5.7 at the Gunks and followed a few 5.10s. I was totally blown away by her ability to learn quickly, combined with a desire to push hard. I can see this so clearly because I have the exact same tendency, the only difference being I’ve been climbing for 14 years; thus, my energy has been just slightly tempered by time as well one or two “hard” lessons of my own on lead.
Walking down the approach trail, we discussed our plan for the morning. At first, she suggested I go first on Layback and Enjoy (5.10d), and in return I suggested she jump on Mrs. Field’s Follies (5.8 sport) first thing, thinking this would be a better warm-up for both of us. The day before, she had led Geisha Girl (5.8), her first ever sport lead, with no problems. She also had tried Mrs. Fields, right next to it, also a four-star 5.8 and one of the longest moderates at the New. However, it was the end of the day, she was spent, and she couldn't get past the roof at the eighth bolt. Of course, she wanted to get back on it, but with lingering uncertainty and fear from the day before, she was definitely not expressing a desire to do it first thing.
We arrived below the 5.8 section of the wall and I announced (all too eagerly) that “we had an appointment with Mrs. Fields.” At this point, Liza just smiled. With no actual discussion but only a kind of acquiescence to my more dominant energy, plus a certain rationality in both of us warming up on the 5.8, it was decided that Liza would try Mrs. Field’s Follies right off the bat. In retrospect, I believe this was the single most important factor in the subsequent accident.
Liza led up the first few bolts with no outward issues. But at the first crux, on a slabby section with definite potential for smacking the ledge below, she grabbed the bolt with her finger and screamed in frustration, “I just cheated,” as she made the move. I tried to encourage her, but instead I really just reflected those same feelings right back at her, saying something like, “Yup, it’s OK.... We all suck sometimes.” I could feel her tension and fear, except that I was on the ground egging her on.
She continued up the relatively easier sections above, still exhibiting the same nervousness and not breathing smoothly, until she reached the eighth bolt, where she had lowered off the day before. At this point she stepped up to the roof once to clip, then backed down, then on the second attempt she pulled the roof successfully. She was psyched. Incidentally, at this point we both had remarked the day before that most of the routes on the Tattoo Wall have plenty of gear placements, and that it's a little funny that they are bolted at all. In other words, she definitely could have brought some gear to protect the runouts and ledge-fall potential.
Liza takes over the story….
Finally standing atop the roof, with nerves slightly abated by the temporary satisfaction of moving through the supposed crux, I rested for a few minutes. My thoughts, however, returned to the same pattern as the day before, grinding into myself a bit for not having been able to do the moves the first time. Being relatively new to the sport, I find one of my biggest frustrations comes from the inconsistency in my climbing, knowing I can do something but not having fully integrated the movements into my physical vocabulary, or letting the mental game overthrow my ability to remain present in the climb. At this point, thinking I was only a few moves away from the top, I started up somewhat carelessly, looking for favorable hands, not finding them, but moving up anyways, thinking better handholds would be revealed and essentially forgetting my feet.
Eye to eye with the next bolt, I couldn’t get my body into a stable spot to release one hand to clip. I kept feeling around, feet too high to back down and now somewhat paralyzed with the nervy blinders that come with desperation. I didn’t really process the fall, or that falling wasn’t an option, as I peeled off the rock and landed with a resounding slap of rubber directly on the ledge below me. Mad, more than anything, my inclination was to jump back on the wall and finish the damn climb, but when I tried weighting my right foot the pain was too much to stand and Sam was calling for me to come down.
Once on the ground, it was clear Liza could not stand on her right foot at all and it was most likely broken. After cleaning the route with Liza belaying in relative calm (amazingly), I set her up with a phone and jacket to sit on and ran to the car to ditch the pack and grab some duct tape. Upon returning, I found Liza had gotten bored of sitting and was crawling/hopping/skooching up the trail to try and meet me. We rigged up a textbook WFR splint, and then I proceeded to piggyback her most of the way back to the car.
We then headed over to the local Medical Express (urgent care facility), where the physician’s assistant diagnosed her with a possible comminuted fracture to the calcaneus and talus, later confirmed by CT scans at the local hospital. Fortunately, the fractures were relatively clean and well contained, so surgery would not be required. (Sources: Sam Janis and Liza Mindemann.)
ANALYSIS
As with many lower grade climbs around the New River Gorge and elsewhere, ledge falls are often a hazard for the leader. The climber and belayer were familiar with the route, having climbed it the day before, and understood the potential for injury due to a fall of this type. While they do mention the possibility of placing traditional protection to supplement the bolts, the portion of the climb where the fall occurred is already relatively well protected. Mrs. Field’s Follies is a tall route (100 feet), and given the amount of rope out at that point, rope stretch was a likely contributor.
The climber probably best identified the causes of the accident when she stated, “Being relatively new to the sport I find one of my biggest frustrations comes from the inconsistency in my climbing, knowing I can do something but not having fully integrated the movements into my physical vocabulary, or letting the mental game overthrow my ability to remain present in the climb. At this point, thinking I was only a few moves away from the top, I started up somewhat carelessly, looking for favorable hands, not finding them, but moving up anyways, thinking better handholds would be revealed and essentially forgetting my feet.” Most new climbers face similar challenges. (Source: Sam Janis, Liza Mindemann, and the Editors.)</t>
  </si>
  <si>
    <t>2647a</t>
  </si>
  <si>
    <t>Lowering Errors – Ropes Too Short, Helmet/No Helmet 
California, Yosemite Valley, Swan Slab and Church Bowl</t>
  </si>
  <si>
    <t>On July 3 there were two climbing accidents almost identical in nature in the Valley. Both were ground falls, and both resulted from a belayer lowering the climber with a rope that was too short for the pitch.
At approximately 7 p.m., Yosemite dispatch received a report that a climber had fallen from the Swan Slab Gully (5.6). YOSAR and the Valley ambulance quickly arrived on scene. The first responders found a mid-20s male lying on the groundface up, being held by his climbing partner. While the climber was conscious, he was disoriented and struggling to stay awake. Furthermore, he was complaining of back and hip pain, and witnesses stated he may have hit his head. He did not have on a helmet. After the climber was assessed and packaged for transport, the rescue team carried him the short distance to the road, and he was evacuated from the Ahwahnee meadow by medical helicopter at approximately 8:10 p.m.
Other climbers in the area stated the climber, a beginner, was being lowered on top-rope when the end of the rope slipped through the belayer’s device. It was determined in these interviews that the fall was around 25 feet. The climber’s rope, measured by NPS employees, was only about 98 feet long. The route is about 60 feet high and would require at least 120 feet of rope to lower a climber from the bottom.....</t>
  </si>
  <si>
    <t>2647b</t>
  </si>
  <si>
    <t>Edited Title:  Lowering Errors – Ropes Too Short, 
California, Yosemite Valley, Swan Slab and Church Bowl</t>
  </si>
  <si>
    <t>On July 3 there were two climbing accidents almost identical in nature in the Valley. Both were ground falls, and both resulted from a belayer lowering the climber with a rope that was too short for the pitch..... Yosemite dispatch received a report of a ground fall at Church Bowl. The reporting party stated that the climber was on Black is Brown (5.9) and had fallen about 20 feet. YOSAR found a male climber in his mid-20s at the base of the climb. He complained of hip and back pain, but had suffered no loss of consciousness. The patient had a helmet, which had impacted the rock and cracked during the fall. The climber was assessed in the hospital and released that evening with no major injuries.
In interviews after the accident, it was determined that the climber was being lowered from a tree anchor after leading the climb. At approximately 20 feet off the ground, the end of the climber’s rope passed through his partner’s belay device. While one guidebook states that the climb is 80 feet tall, the anchor that the climber used was over 100 feet off the ground, requiring a 70-meter rope to lower or rappel all the way to the ground. The patient believed his rope to be 70 meters, but the SAR noted that the rope was visibly cut at both ends, and upon measuringthey determined the rope to be about 62 meters. This was the first time the two climbers had met and was the patient’s first climb in Yosemite.
ANALYSIS
Both of these accidents could have been avoided with some basic safety measures.
Close the belay system. A stopper knot at the belayer’s end of the rope or tying the belayer into his or her end would have prevented both of these ground falls.
Know your rope, know your route. Both parties were climbing on ropes that had been intentionally cut to a shorter length. If you choose to modify your rope, know exactly how long it is and tell your climbing partners. And never blindly trust guidebooks. In the Church Bowl accident, the climber used an anchor that was roughly 30 feet higher than the guidebook’s listed distance.
Both climbers impacted their heads during their falls. At Church Bowl, the climber’s helmet was heavily damaged by the fall but he escaped serious injury. Without the helmet, the outcome could have been tragic. (Source: Yosemite National Park Climbing Rangers.)</t>
  </si>
  <si>
    <t>2649a</t>
  </si>
  <si>
    <t>Separated, no injury
California, Mt. Shasta and Castle Crags Wilderness</t>
  </si>
  <si>
    <t xml:space="preserve">
On April 23, a party of three male climbers attempted to summit Shasta via the Avalanche Gulch route but turned back at the top of Red Banks. They descended to Horse Camp together, arriving safely in the afternoon. As they continued down toward Bunny Flat, one member (age 29) began to fall behind. The others told him to follow their tracks, but he ended up spending the night out with little gear (a very light pack, a lightweight puffy jacket, and snow pants). The climber was found on the morning of the 24th by another party and assisted down. He was uninjured.
This incident easily could have been avoided with proper preparation and better communication and teamwork; a map and compass and knowledge of how to use them would have gotten the lost climber to the trailhead. It is to be noted that the three climbers had just recently met on Facebook and were not regular climbing partners.</t>
  </si>
  <si>
    <t>2649b</t>
  </si>
  <si>
    <t>Mt. Shasta Frostbite
California, Mt. Shasta and Castle Crags Wilderness</t>
  </si>
  <si>
    <t>A 24-year old female climber sustained frostbite on May 14 during an attempt on the Avalanche Gulch route. The climber’s boots had become wet during two days of snow camping and skills practice, and remained so during the summit attempt. After climbing for three hours in very cold temperatures (-10°F at 1 a.m.) and six or seven inches of fresh snow, the climber reported that she had no feeling in either of her feet. Realizing that she was at risk for cold injury, the party descended from 11,200 feet and sought medical care. She was diagnosed with mild frostbite to toes on both feet.
Prevention of frostbite injuries begins with dry and non-constrictive gear. Proper-fitting clothing that is layered will help to prevent overheating and sweating. Wet socks, gloves, and other clothing should be changed as soon as practical. Cold or numb extremities should be rewarmed through skin-to-skin contact. (Rewarming of frostbitten tissue in the field should only be done if there is no possibility of the injured site refreezing.)</t>
  </si>
  <si>
    <t>2649c</t>
  </si>
  <si>
    <t>Mt. Shasta rockfall
California, Mt. Shasta and Castle Crags Wilderness</t>
  </si>
  <si>
    <t>On July 2, U.S. Forest Service climbing rangers, in conjunction with two local guides and a California Highway Patrol (CHP) helicopter, rescued an injured male climber in Avalanche Gulch below the Red Banks. The climber (male, mid-30s) was struck on the back of the head by rockfall that precipitated a 100-foot fall down the slope. He was found unconscious. The climber was stabilized and, after a hoist rescue, transported to Mercy Medical Center at Mt. Shasta.</t>
  </si>
  <si>
    <t>2649d</t>
  </si>
  <si>
    <t>Mt. Shasta Separated party
California, Mt. Shasta and Castle Crags Wilderness</t>
  </si>
  <si>
    <t>On July 26, a 36-year-old female climber attempted to climb Shasta via the Clear Creek route. She and her partner got a late start and were inadequately prepared, both in knowledge and equipment, for a summit bid. After separating from her partner, who returned to their camp lower on the mountain, the climber continued to approximately 13,000 feet. At 10:39 p.m. she called 911 and requested assistance. As she was uninjured and rescuers would take a minimum of eight hours to reach her, she was instructed to find a safe location and to shelter in place until the morning.
The following day, Forest Service climbing rangers met the partner at the two women’s campsite and pinged the missing climber’s cell phone in an attempt to obtain her location. The climber’s partner informed the rangers that the missing climber was dressed only in a neon green dress, light hiking boots, and a small pink windbreaker.
A full search and rescue operation was conducted throughout July 27 and 28 and included air assets from the National Guard and members of the Marin County, Contra Costa County, Josephine County, Jackson County, Bay Area Mountain Rescue, and Shasta County SAR teams. This search continued until the evening of July 28, when a 911 call was received from a different party who had found the missing climber. She was uninjured and escorted from the mountain.</t>
  </si>
  <si>
    <t>2659a</t>
  </si>
  <si>
    <t>Edited Title: Rockfall Incidents –  Crowds 
Canada, Alberta, Mt. Temple, East Ridge</t>
  </si>
  <si>
    <t>Two rockfall incidents on the popular east rige of Temple resulted in injuries and evacuations. ...
On August 9 there were multiple parties lined up on the east ridge. In the middle of the route is the Big Step, a steep, three-pitch section of 5.7 climbing. A climber in a lower group was struck by rock dislodged by a climber above, sustaining a shoulder injury. The climber was lowered to a large ledge below the Big Step with the assistance of the upper party and evacuated from this ledge.
ANALYSIS
The risk of rockfall or dropped gear is always present when climbing or belaying below others. Clear communication between parties, anticipating the trajectory of possible rockfall, establishing protected belay stances, and timing the ascent of each pitch can minimize the risk. Crowding sometimes can be mitigated by earlier starts, as well as efficient leads and change-overs at belay stances, spreading parties out. Congestion on popular routes will continue to be a challenge with the growing popularity of climbing. Sometimes it’s best to choose a less crowded route or wait for a quieter day.</t>
  </si>
  <si>
    <t>2659b</t>
  </si>
  <si>
    <t>Rockfall Incidents – Off-Route, Crowds 
Canada, Alberta, Mt. Temple, East Ridge</t>
  </si>
  <si>
    <t>Two rockfall incidents on the popular east rige of Temple resulted in injuries and evacuations. On July 30, a party of three high on the route had just made the long traverse left across loose ledges to gain gullies through the Black Towers. Route-finding can be difficult in this area, and this party began ascending the wrong gully. After one pitch, the leader realized he was off route and started to rappel back down. He dislodged a large rock that struck the head of one of the other climbers, cracking the helmet and causing a concussion. The team was able to retreat back across the ledge to a high point on the ridge, from which they were evacuated....</t>
  </si>
  <si>
    <t>2660t</t>
  </si>
  <si>
    <t>Rockfall – Poor Position 
Canada, British Columbia, Takakkaw Falls</t>
  </si>
  <si>
    <t>My girlfriend and I were climbing the standard Takakkaw Falls route (12 pitches, 5.6) on Labor Day weekend. When we arrived, two parties were already on the route: a guide and a young woman, and a less experienced party that had been knocking off loose rocks. I was in the middle of the ninth pitch, 15 meters below the top, when the inexperienced party started rappelling from above. Upon pulling their rope, they dislodged a toaster-size rock that fell about 40 meters before striking my thumb and inner thigh. The thumb was partially amputated and the distal phalange was shattered. My thigh had a large hematoma. We were able to rappel and then drive to Golden for medical aid.
ANALYSIS
Climbing a popular route known for rockfall on a holiday weekend was the first mistake our party made. Our second mistake was continuing up the route despite the rockfall hazard from the inexperienced party. The climbers that dislodged the rock did not appear to yell “rope” before rappelling, nor “rock!” when they knocked off the block. Noise from the nearby waterfall may have been a factor. (Source: Bradley Roach.)
...</t>
  </si>
  <si>
    <t>2682a</t>
  </si>
  <si>
    <t>Rocky Mountain National Park separated from party 
Colorado, Rocky Mountain National Park</t>
  </si>
  <si>
    <t>ROCKY MOUNTAIN NATIONAL PARK : 
On March 18, a 39-year-old man apparently died while descending from the Loft, a high saddle at about 13,500 feet, after abandoning an attempt on Longs Peak. His two companions continued with their attempt, and, after discovering the man’s vehicle still in the parking area that evening, they reported him missing. His body was found halfway up the Loft route, which requires technical mountaineering in winter; the cause of death was not reported, but was likely a fall from snow or ice.</t>
  </si>
  <si>
    <t>2682b</t>
  </si>
  <si>
    <t>Rocky Mountain National Park, Rockfall 
Colorado, Rocky Mountain National Park</t>
  </si>
  <si>
    <t>ROCKY MOUNTAIN NATIONAL PARK : 
At the end of October, a 31-year-old woman suffered life-threatening injuries from rockfall on Martha, a moderate mixed couloir on the south face of Mt. Lady Washington. She was lowered several hundred feet to the bottom of the climb and then down talus to a point where she could be hoisted into a helicopter. Martha is a very popular route, with both natural rockfall hazard and danger from other climbers; it generally has better snow and ice coverage later in the season.</t>
  </si>
  <si>
    <t>2684a</t>
  </si>
  <si>
    <t>Tahquitz Rock Fatalities 
California, Tahquitz Rock</t>
  </si>
  <si>
    <t>On July 8, a 51-year-old male climber’s body was found at the base of the Trough (4 pitches, 5.4); it is not known whether he was soloing or scrambling to reach another route when he fell….</t>
  </si>
  <si>
    <t>2684b</t>
  </si>
  <si>
    <t>.... On September 6, a climber (male, age 24) was killed and his brother seriously injured by rockfall in the Larks area on Tahquitz’s north face. A warning about a large, loose boulder at the top of the exit gully for the Larks had been posted at Mountain Project two weeks before the accident.</t>
  </si>
  <si>
    <t>2685a</t>
  </si>
  <si>
    <t>Two Boulder Canyon Accidents (2017) 
Colorado, Boulder Canyon</t>
  </si>
  <si>
    <t>In March, a woman was lowered off the end of her rope on Frothing Green at the Bowling Alley, suffering a head laceration in a tumbling fall. The pitch is obviously long and is best climbed with a 70-meter rope (some route descriptions warn of this), and a stopper knot in the belayer’s end of the rope would have prevented this accident.</t>
  </si>
  <si>
    <t>2685b</t>
  </si>
  <si>
    <t xml:space="preserve">
In June, a 29-year-old woman fell from the tricky-to-protect first pitch of Cosmosis (5.10a) at Bell Buttress; a nut and small cam pulled out, and she hit the belay ledge 20 to 25 feet below, breaking an ankle and possibly vertebrae.
– The Editors</t>
  </si>
  <si>
    <t>290a</t>
  </si>
  <si>
    <t>Fall on Rock, Off Route, Unplanned Bivouac, Misunderstanding of Rating System, Inadequate Equipment, Arizona, Canyon Spring Wall, De Grazia</t>
  </si>
  <si>
    <t xml:space="preserve">Arizona, Canyon Spring Wall, De Grazia
The purpose of the trip (on December 2, 1992) was to complete a multi-pitch climb. De Grazia was selected because it provided good “exposure” with moderate difficulty. The
description in the guide book led us to believe that the third pitch was the most difficult and the only pitch rated 5.7 followed by two pitches of lesser difficulty.
We left home an hour off schedule and the approach took an hour more than planned. We ate a quick lunch and began climbing around 1130. After finishing the third pitch, we estimated the sun would set in a few hours. We decided to continue up expecting the last two pitches would not take as long as the third pitch. The lead climber (27) went off route, but was able to traverse left gaining the belay station. By the time the second climber (31) reached that belay point, the sun had set. The lead climber continued up, unintentionally going off route to gain a ledge. When the second climber reached the ledge, it was decided it was too dark to continue.
The ledge led up to a large flake which created a crevasse providing shelter. We se_x001F_cured our position in the crevasse and took measures to protect us against hypothermia.
The following morning when it was light enough to see, we prepared to climb again. At this time a truck, presumably from the Arizona Mountaineering Club, arrived and sounded a siren. We made no contact with him and started to climb at 0730. The leader climbed up approximately 15 feet, clipping into existing webbing and then moving right out of the crevasse and onto a small ledge. He continued up the face and began moving left into the crack when he fell. He fell approximately ten feet to a ledge, landing on his feet. He continued down clearing the crevasse and landed on his back on the ledge just below the belayer—a total fall of about 30 feet.
After assessing injuries, we called down to the truck for help, communicating the need for help. He told us help is on its way. In a few hours several vehicles and a rescue heli_x001F_copter arrived.
We had some difficulty signaling the helicopter, but after several passes we were lo_x001F_cated. Around 1430 the paramedic had descended from the top to our position.
Tom attended to my injuries, immobilizing my right ankle. By this time we were fairly dehydrated and the paramedic gave us some water and a little food. Tom coordinated how my partner and I would ascend with the rest of the rescue team above. An hour or so had passed and then the haul system was ready. I was fitted with a helmet and chest harness and was slowly hauled to the top of the rock. Once I reached the location of the haul system, I was escorted to where the helicopter could land and pick me up (approxi_x001F_mately 50 yards). The helicopter landed once I was in position and flew me down to the parking area. At this same time my partner was being hauled to the top. I was escorted to the ambulance and was checked over for injuries. When Phil had come to the parking area, I refused the ambulance ride to the hospital, since my injuries were not life threat_x001F_ening.
After returning home I had my wife take me to a clinic for x-rays and treatment. Two small fractures to the lower tibula, just above the right ankle.
Analysis
I have learned that a 5.7 in Arizona is equal to a 5.9 in Yosemite. Previously I thought the Yosemite Decimal System would transfer to other places equally. I was told the day of the rescue by several people that Arizona doesn’t rate their climbs the same as Yosemite, which I’m used to. On future multi-pitch climbs, I will bring two ropes giving me the option to rappel if I lack sufficient daylight to finish the climb. (Source: Will Wakeling) </t>
  </si>
  <si>
    <t>290b</t>
  </si>
  <si>
    <t>Edited Title: Fall on Rock, Arizona, Canyon Spring Wall, De Grazia</t>
  </si>
  <si>
    <t>FALLING ROCK Arizona, Flagstaff, Priest Draw ON February 21, 1992, Robert Drysdale (22) was killed when a large block was dislodged from the top of a boulder problem and hit him in the back of the head. Drysdale, originally from Scotland, was a very experi_x001F_enced climber, having started at age 15. He established many difficult climbs, often with_x001F_out much protection. (Source: Magazine and newspaper clips)</t>
  </si>
  <si>
    <t>322t</t>
  </si>
  <si>
    <t>Avalanche, Weather, Colorado, Rocky Mountain National Park, Flattop Mountain</t>
  </si>
  <si>
    <t xml:space="preserve">Colorado, Rocky Mountain National Park, Flattop Mountain
On November 1, 1992, Brad Farnan (30), Todd Martin (24) and two female climbers were practicing snow climbing techniques on the Central Couloir, Northwest Face of Flattop Mountain. The women decided to turn around at the junction with the West Couloir. While descending, they were within the protection of a rock island when they felt what was described as a “strange wind” coming down the Central Couloir, along with one of Martins gloves. Visibility had been poor all day, and they were unable to establish voice contact. Park Rangers were contacted, and a massive search effort took place in what had turned into the first really major storm of the season, with some rescuers in snow up to their shoulders despite snowshoes. On November 3, the packs of the missing climbers were observed about 400 feet from the top of the climb. As of January 1, 1993, the climbers have not yet been located and are believed dead from avalanche.
Analysis
Farnan was an experienced and respected mountain guide with Colorado Mountain School. This was a trip among friends, and not a CMS class. He had been climbing and guiding in these gullies of Flattop all during the Autumn season without incident. On the day of his disappearance, conditions in the gully were stable and excellent climbing. (He had also been there the day before.) The storm had just begun to blow in when Farnan started climbing, and had not dropped much precipitation at that point. It is believed that the cornice overhanging the route broke while the climbers were taking a break on a ledge.
It was unusual for the cornice to have persisted this late in the season. On this mountain face, the cornices generally form at the beginning of winter, and drop off in late
spring to early summer. Although Farnan correctly judged conditions on the route itself, there was no way of knowing that the cornice had been sufficiently weakened to unload. Climbing beneath this sort of feature is a calculated risk of mountaineering, and the cornice failed despite passing all the usual tests such as sufficient cold weather, no visible cracks or weaknesses, and no previous unloading. (Source: Jim Detterline, Longs Peak Supervisory Climbing Ranger, Rocky Mountain National Park)
</t>
  </si>
  <si>
    <t>329t</t>
  </si>
  <si>
    <t>Fall on Rappel—Lost Control and Descended Too Rapidly, California, Yosemite Valley, El Capitan</t>
  </si>
  <si>
    <t>California, Yosemite Valley, El Capitan
On September 17, 1992, Robert Moore (42) was rappelling a single 7/16 inch, 820 meter rope down the face of El Capitan when he apparently lost control and slid to his death.
Moore was part of a group of about 20 people who had come and fixed ropes on both El Cap and Half Dome. Members of the group had varying goals, from rappelling and climbing both routes to just rappelling El Cap. Moore planned only to rappel El Cap.
Analysis
It appears several factors played a significant role in the accident. These include the specific mechanics of the accident, Moore's apparently casual attitude about safety, and the dynamics of the group of people who were involved with this project.
Moore, and most of the rappellers in his group, passed the top edge by “brute force.” When beginning a rappel in this manner, the full weight of the rope must be held off the edge by the rappeller. This can require considerable effort with a heavy rope. On El Cap, the rope weighed 68 kilograms (150 pounds).
At the top edge of the rappel, the rappeller's weight is not supported by the friction of the rappel rack on the rope. The rappeller must adjust the rack to provide little enough friction that it can be pulled along the rope without using the rappeller's weight. Once the rappeller has passed the edge, it is necessary to add more friction to support the rappeller's
full weight. If the needed extra friction can’t be provided by sliding the bottom bar up toward the rest of the bars, it is necessary to add another bar. It can be difficult to add a bar on a long rappel because the rappeller needs to push the heavy rope to the side while holding on to keep from sliding down the rope.
A haul system can be used to raise the weight of the rope, allowing the rappeller to pass the edge without lifting the rope. Because the weight of the rope is not pulling on the rack, more bars are used when backing over the edge. Once below the edge, a rappeller need only hold a stop long enough to allow the haul system to be released. Once the weight of the rope is back on the rack, the rappeller has more friction than will allow them to move. They can then reduce friction to a level that allows a comfortable descent.
Ted Farmer, a local caver who had rappelled El Capitan with Moore once before, was unable to stop on the rope for the first 250 meters when he did the rappel with Moore's group and brute forced the edge. He had no trouble during his previous rappels, where a haul system was used. He was also unable to stop during our tests where he used gear like Moore's. Starting in this manner could have put Moore into a situation where he was struggling from the start.
Moore passed the top edge with four bars on his rack engaged. At the base, he had four bars engaged. Based on our experiments, he probably would not have been comfort_x001F_able free hanging with fewer than five bars. According to witnesses, who saw him only once, he was below the lip, Moore rappelled for about 100 meters (328 feet) at a moder_x001F_ate speed, then came to a stop. He may have been able to add a fifth bar just below the lip. It seems more likely that, like Farmer, he was unable to stop or add any bars until he was well below the lip. The exact mechanical means by which Moore lost control are not known. Several mechanisms seem to fit the data.
If Moore had five bars on, he probably removed one when he was stopped. If the spacers on his rack compressed during the upper part of his rappel, that could have in_x001F_creased the friction enough that he decided to continue the rappel with four bars. This would account for his moving so slowly, seemingly pushing the rope through the rack, just before he stopped, as was described by one witness. Moore's grip may then have slipped on the rope with the reduced friction of four bars or he may have just been unable to hold on.
If Moore had four bars engaged, he may have lost his grip while trying to add a fifth bar. He may have been pushing the rope in the wrong direction while attempting to add a fifth bar, allowing a fourth bar to fall to the bottom of the rack and greatly reducing the friction. His grip may have slipped either immediately or while attempting to bring the fourth bar back up. This mechanism, of pushing the rope in the wrong direction when trying to add a bar, has been implicated in some caving accidents in the Tennessee-Ala- bama-Georgia area.
The following items suggest that Moore had a relaxed attitude about his personal safety: (1) The handout that had been distributed to Moore's group stated that everyone rappelling, whether they planned on climbing or not, would do the rappel with full rope climbing gear. Moore rappelled without any climbing gear. He did not have anything with which to grab the rope. (2) Moore rappelled to the edge on a short tail rope, then switched his rappel rack over to the main line without clipping in a separate safety. (3) When Moore found it difficult to move at the edge with six bars, he dropped the friction immediately to four bars without trying five. (He may have mistakenly gone to three bars before correct_x001F_ing to four.) (4) Moore seems not to have passed the tail of the waist loop on his harness back through the buckle as it should have been. (5) Moore may have been wishing to celebrate his birthday, the day of the rappel, with a very fast descent.
There are some observations regarding the group that may also have had some bear_x001F_ing on the situation. Moore was not involved at all in fixing the ropes. The ropes had been in place for nearly a week when Moore and Doherty arrived in the park. There may have been a sense of competitiveness among various members of the group, particularly since they seem to have been concerned with record setting. Because he didn’t know Moore better, one of the people at the top, Coney, did not feel comfortable telling Moore that he was being unsafe, or that he should have rope climbing gear with him. The group was not a team but rather a collection of individuals. In such a group, people are not as careful to “watch out” for others in the party, and do not feel responsible for doing so.
Whatever the mechanism of the failure or the influence of his attitude or that of the group, we know Moore was making adjustments to his belay chain without being backed up by another system. A spelean shunt could have been on the rope as a safety during his entire rappel. If he had a Jumar or similar ascender, which can be placed on the rope with one hand, he could have set that as a back up when he stopped to make adjustments. (Source: Michael D. Ray, SAR Ranger, Yosemite National Park)...</t>
  </si>
  <si>
    <t>336a</t>
  </si>
  <si>
    <t>Fall on Rock, Inadequate Protection, New Hampshire, Cathedral Ledge</t>
  </si>
  <si>
    <t>On October 4, I was climbing at Cathedral Ledge with a friend. We were doing a four pitch 5.9 route called Diedre, and despite the sun, we were on the north side on a cool (but blue) Fall day, which made finger warmth marginal. I was leading the top pitch, a crack book whose left pages were about one meter wide, and had already reluctantly parted with my #2 Camalot to get to it. At the bottom of the crack, perfectly sized for a #2, as guessed from the base, I had to plant my next largest piece, a #1, far back in said crack. It didn’t look too bad, and resisted a few pulls.
I moved up, getting my left foot out on the outside corner and right foot near the crack, to move my left hand up to a high hold near the crack. By the time I’d moved the left foot up and discovered that the only right hand-hold was where the left one was, my left hand was weakening badly. Some combination of it collapsing and my left foot coming off its perch caused me to fall before I was expecting to have to try a retreat. The #1, at waist level, pulled out with no discernible resistance, causing me to go down ten to 12 feet (penduluming a bit) to the next piece (a rap sling), banging the bony protrusion just below and on the outside of my left knee en route and winding up upside down. I quickly righted myself, discovered that I couldn’t stand on my left leg, and got lowered back to the ledge. My partner cleaned the pitch with me belaying from a seated position, and rappelled off the sling, then we roped up to move (hop) back down a levelish flake and rappelled to the ground in a single rope-length. After a few failed attempts to hop or walk supported, my partner (5' 6", 130 pounds) carried me the 100 meters down to the road.
The injury proved to be a fracture of the left tibia, requiring a two hour operation and four titanium screws.
Analysis
One’s health and fitness are far too valuable to mess with for matters as trivial as poorly placed protection. (Source: Bruce Normand—25)</t>
  </si>
  <si>
    <t>34a</t>
  </si>
  <si>
    <t>Frostbite, Inadequate Clothing, Alaska, Mount McKinley</t>
  </si>
  <si>
    <t>Alaska, Mount McKinley
On April 28, 1989, the North Ireland Alaskan Expedition left for the West Buttress of Mount McKinley in order to acclimatize for the Cassin. After taking eight days to reach 4300 meters and spending three nights there, they chose to move higher for a summit bid. On May 10, while moving from 5000 to 5200 meters, Philip Holmes (40) noticed very cold hands. Arriving at the 5200 meter camp, he began cutting snow blocks and upon entering his tent noticed many of his fingers were white and completely numb. The next morning he showed the definite signs of frostbite on both the left and the right hands. He descended with partner Stelfox to the Medical Camp.
... On May 15 they were both flown out from the Kahiltna Base. (Source: Peter Fielding, Mountaineering Ranger, Denali National Park)
Analysis
Both seemed to be well-hydrated and well-acclimated, but neither had adequate hand and foot protection: Holmes with very thin gloves and neither with full overboots. (Source: Peter Fielding, Mountaineering Ranger, Denali National Park)</t>
  </si>
  <si>
    <t>34b</t>
  </si>
  <si>
    <t>Alaska, Mount McKinley
...
On May 11, Ian Rea (33) made a solo attempt on the summit and upon return to 4200 meters, he discovered the big toe on his right foot had been frostbitten. Both victims were examined at the Medical Camp and determined to have mild to moderate frostbite and were released to descend. On May 15 they were both flown out from the Kahiltna Base. (Source: Peter Fielding, Mountaineering Ranger, Denali National Park)
Analysis
Both seemed to be well-hydrated and well-acclimated, but neither had adequate hand and foot protection: Holmes with very thin gloves and neither with full overboots. (Source: Peter Fielding, Mountaineering Ranger, Denali National Park)</t>
  </si>
  <si>
    <t>357t</t>
  </si>
  <si>
    <t>Inadequate Belay, Inattention, Fall on Rock, Idaho, City of Rocks, Rabbit Rock</t>
  </si>
  <si>
    <t>Idaho, City of Rocks, Rabbit Rock
On Friday, August 7, 1992, at 1300, Andrew (33) and Glenda Lainias (34) were climbing a route called “Sudden Pleasure.” Andrew Lainias had reached the top of the climb and was being lowered on the rope by Glenda Lainias. Glenda was controlling his descent by using a Stitchplate belay/friction device. According to one witness, Sherry Grigsby, Glenda Lainias and Grigsby had discussed the fact that using a single rope length to lower Andrew would not adequately allow him to reach the ground. They both believed that one rope length would reach the top of a pillar at the base of the route and that Andrew would be able to safely down climb from there to the ground. While Glenda was lowering Andrew, she was reportedly talking with some of the other people at the base of the climb when she reached the end of the rope and it passed through her belay device before she could react. Andrew had not yet reached the top of the pillar and, when the rope went slack, he fell on to the pillar and then off of it and on to the ground. The total distance of the fall was approximately 30 feet. He suffered only lacerations and contusions.
Analysis
Andrew and Glenda Lainias were reportedly very experienced, competent, safe climbers with 8+ years of rock climbing experience, and many previous years of mountaineering experience. The difficulty of the route, “Sudden Pleasure,” and the lowering system which they used for descent were consistent with their past experiences on sport climbs.
Though the route is often descended using one rope and then a down climb to the ground, it is often accomplished by a rappel. (The climbers had reportedly seen someone rappel to within a few feet of the ground from the top of the route just before their climb.) Using the lowering system which the Lainias's chose requires the belayer to move up the rock a few feet to allow the person descending to reach the top of the pillar. With the position of the climber and belayer, the rope was not long enough to accomplish the descent and, without the attention of the belayer on the ground or a knot in the end of the rope to prevent it from passing through the belay device, the rope became free of the belayer. (Source: Maura Longden, Ranger, City of Rocks National Reserve)</t>
  </si>
  <si>
    <t>404t</t>
  </si>
  <si>
    <t>HAPE, HACE, Ascending Too Fast, Cooking in Tent with No Ventilation, Alaska, Mount McKinley</t>
  </si>
  <si>
    <t>Alaska, Mount McKinley
On June 27, 1993, Czech Republic climber Lubomir Tesar (33) required evacuation from the 17,200 foot camp on the West Buttress of Mount McKinley. His expedition, consisting of three other members, rapidly ascended to the high camp in six days, where Tesar contracted Pulmonary and Cerebral Edema. His condition was made worse by cooking inside their tent for two hours without any vents opened. Poor weather prevented an airlift. An eight hour evacuation down the rescue gully commenced at 1920 on June 28, lowering Tesar to the 14,200 foot Ranger Station by Park Personnel, mountain guides and members of the Tesar party. Attempts to stabilize Tesar were undertaken for 16 hours by Medical Personnel at the 14,200 foot station. Significant improvement was not shown, so Tesar was air evacuated by the NPS Lama at 1715 on the 28th. Tesar was admitted to Alaska Regional Hospital. (Source: Roger Robinson, NPS Ranger, Denali National Park)</t>
  </si>
  <si>
    <t>431t</t>
  </si>
  <si>
    <t>North Carolina, Crowders Mountain State Park
On August 30,1993, Jeff Rosenkrans (17) fell 80 feet when the anchor system he and his three friends installed for their rappel came out. He sustained massive head injury and several broken bones. (Source: The Charlotte Observer, August 30, 1993)
...
Many of the climbing accidents, like this one, happen to young and/or inexperienced climbers. As one climber was quoted regarding Crowders Mountain, “It’s Crowded up there.” (Source: Jed Williamson)</t>
  </si>
  <si>
    <t>433a</t>
  </si>
  <si>
    <t>Edited Title: Fall on Rock, Etc., New Hampshire, Cathedral Ledges and Cannon Cliffs</t>
  </si>
  <si>
    <t>New Hampshire, Cathedral Ledges and Cannon Cliffs
(The following excerpt from George Hurley’s personal “Newsletter" he sends out at least twice a year captures the summer accident scene in New Hampshire. George’s letters (a) are full of valuable, pithy, interesting, and useful information, and (b) certainly are way ahead of Christmas letters!)
Early this rock climbing season two climbers fell down the wet 45° slab at the north end of Cathedral. (This is the slab above the orange gate on Cathedral Ledge road; the slab becomes a popular ice climb in the winter.) They suffered abrasions and bruises. Three years ago a climber died in a similar accident at the same place. The two women this year and the man three years ago were trying to find a path to the top of the Practice Slab.
[The path starts at the lower right corner of the wet 45° slab and angles sharply left on a natural weakness, staying very low on the wet slab, to reach a faint climbers’ trail which passes below a rock climb called Thresher and then leads out to the top of the Practice Slab above Kiddy Crack. Fallible people will appreciate a belay on the exposed parts of this approach trail.]...</t>
  </si>
  <si>
    <t>433b</t>
  </si>
  <si>
    <t>Edited Title: Fall on Rock, No Hard Hat, Etc., New Hampshire, Cathedral Ledges and Cannon Cliffs</t>
  </si>
  <si>
    <t>New Hampshire, Cathedral Ledges and Cannon Cliffs
(The following excerpt from George Hurley’s personal “Newsletter" he sends out at least twice a year captures the summer accident scene in New Hampshire. George’s letters (a) are full of valuable, pithy, interesting, and useful information, and (b) certainly are way ahead of Christmas letters!)...
In August a Canadian naval officer died of head injuries when he fell from near the top of the first lead of Standard Route (the direct start) on Cathedral. He had protection below the off-width chimney but none in the chimney which is awkward, strenuous, and hard to protect. His rope stopped him about 25 feet above the ground but his head hit the cliff. He was not wearing a helmet.</t>
  </si>
  <si>
    <t>433c</t>
  </si>
  <si>
    <t>Edited Title: Fall on Rock, Stranded, Etc., New Hampshire, Cathedral Ledges and Cannon Cliffs</t>
  </si>
  <si>
    <t>New Hampshire, Cathedral Ledges and Cannon Cliffs
(The following excerpt from George Hurley’s personal “Newsletter" he sends out at least twice a year captures the summer accident scene in New Hampshire. George’s letters (a) are full of valuable, pithy, interesting, and useful information, and (b) certainly are way ahead of Christmas letters!)
...
On Cannon, two climbers who had previously climbed mainly on sport routes got into trouble at the top of Lakeview. The leader finished the route and anchored to the Old Mans head, but the second could not get up the crux flake (a sandbag 5.5). The leader went for help. The second waited, wearing cotton clothing, for about four hours in rain, wind and low temperatures. He was hypothermic when he was rescued.
If you want time to think about how you would have dealt with this situation, you could cover the next paragraph while you think. There are many solutions to most climbing problems, so mine are only suggestions.
While the second stands on the low angle slab below the crux, the leader could use slings to extend the anchor from one of the giant eye-bolts out to the edge of the cliff. The rope from the second would pass through doubled carabiners on this new anchor and go to the leader's belay device. The leader could then disconnect his previous anchor and then rappel (using his belay device) down the rope which is counterbalanced by the second climber. When the leader is 12 or 15 feet above the crux flake, he could tie-off the rope at his device and then ask the second to try to climb again. This time the second has the advantage of the leader's counterbalanced weight helping him and the advantage of the leader pulling up on the strand of rope running directly to the second. Once the two climbers meet, the leader could establish an anchor and belay the second up the easier final 40 feet in the conventional way.
The leader could have tied loops in his end of the rope (the pitch is only about 50 feet) so that the second could climb those loops while being belayed tightly by the leader.
The leader could have used one of the hauling systems like a Z-pully system to lift the second over the crux.
The second could have prussiked over the crux. Or, he could have asked for slack, tied his own loops, and climbed those loops to get over the crux. In each case he would have to protect himself since he would have no belay. If he were prussiking, he could tie figure-eight knots and clip those to his harness. If he were using loops, he could clip a sling to the highest loop he could reach; by having two slings, each fastened to his harness, he could always be anchored.
The two climbers could have rappelled to the brush ledge below the seventh lead and then traversed off the cliff to the north.</t>
  </si>
  <si>
    <t>444a</t>
  </si>
  <si>
    <t>Falls on Rock, Belayer Dropped Leader...West Virginia, New River Gorge and Cooper's Rock</t>
  </si>
  <si>
    <t>West Virginia, New River Gorge and Cooper’s Rock
There were reports of eight climbing accidents resulting in injury from the above areas in 1993. The brief descriptions include the following.
.... A lead climber was being lowered by his belayer. He ran out of rope and dropped the leader 15 or 20 feet. A shattered ankle required a helicopter evacuation....</t>
  </si>
  <si>
    <t>444b</t>
  </si>
  <si>
    <t>Falls on Rock, ... Downclimb accident West Virginia, New River Gorge and Cooper's Rock</t>
  </si>
  <si>
    <t>West Virginia, New River Gorge and Cooper’s Rock
There were reports of eight climbing accidents resulting in injury from the above areas in 1993. The brief descriptions include the following....An inexperienced climber (13) tried to down climb a route with no rope, and he fell about 30 feet, resulting in paralysis due to spinal injury. ...</t>
  </si>
  <si>
    <t>444c</t>
  </si>
  <si>
    <t>Falls on Rock, free climb... West Virginia, New River Gorge and Cooper's Rock</t>
  </si>
  <si>
    <t>West Virginia, New River Gorge and Cooper’s Rock
There were reports of eight climbing accidents resulting in injury from the above areas in 1993. The brief descriptions include the following.
An individual decided to leave his equipment and free climb in a no climbing area. The wind blew him off and he fell 25 feet, landing on a tree root sticking out from the cliff. This saved him from what cold have been a longer, perhaps fatal, fall. ...</t>
  </si>
  <si>
    <t>452t</t>
  </si>
  <si>
    <t>Rappel Anchor Came Out, Fall on Rock, Wyoming, Grand Teton National Park, Mount Moran</t>
  </si>
  <si>
    <t>Wyoming, Grand Teton National Park, Mount Moran
RK (23) and JG (20) died of multiple injuries late Friday, September 17, or early Saturday, September 18, 1993, when they fell while climbing the South Buttress of Mount Moran. SG (20) survived the fall and was evacuated from the mountain about 2000 on September 18. The bodies of RK and JG were recovered on September 19. All three climbers were employees at Signal Mountain Lodge.
The accident occurred when the climbers were descending the Direct South Buttress route and a rappel anchor failed. RK and JG, who were both attached to the anchor, fell an estimated 200 to 300 feet. While inconclusive at this time, it is believed that SG was also tied to the anchor and suffered the same fall.
SG sustained fractured vertebrae, puncture wounds, a three-inch full-depth laceration to the scalp, concussion, and multiple bruises. (Source: Mark Magnuson, SAR Ranger, Grand Teton National Park, and the Jackson Hole News)...</t>
  </si>
  <si>
    <t>458t</t>
  </si>
  <si>
    <t>Fall on Rock, Protection Problems, New York, Mohonk Preserve, Shawangunks</t>
  </si>
  <si>
    <t>New York, Mohonk Preserve, Shawangunks
one of which resulted in a fatality—the first since 1983. The latter occurred in October, at night, to a male (34) who was on the third and final pitch of Gelsa (5.4). He fell, for unknown reasons, about 50 feet, flipping over and landing on his head below two other climbing friends who were on the belay ledge. It is doubtful that a helmet would have made any difference. Climbing at night here is not condoned, but it sometimes happens on cloudless, moonlit nights.</t>
  </si>
  <si>
    <t>515t</t>
  </si>
  <si>
    <t>Fall on Rock, Failure to Follow Route, Exceeding Abilities, Colorado, Rocky Mountain National Park, The Book</t>
  </si>
  <si>
    <t>Colorado, Rocky Mountain National Park, The Book
On August 15, 1994, about 1500, Laura Grignon (29) slipped and fell on rock while leading what they believed to be the J Crack III 5.10a on The Book of Lumpy Ridge. She and her partner, Greg Langkamp, were actually several hundred feet to the left and above the J Crack on the Exit Wall area near Fang Ledge. Although they had already determined that they were off route, they continued to climb. Grignon was about ten feet above her last piece when she slipped and fell 20 feet. She sustained a compressed T-12 vertebrae, and was evacuated by technical litter lower by the Rocky Mountain National Park SAR Team.
Analysis
Getting off route is a commonplace occurrence in rock climbing. Climbers schooled in the “connect-the-dots” arenas of the sport climbs are often ill-prepared in dealing with complex, traditional multi-pitch routes. Because any climber should expect at some time or another to be off route, s/he should have and follow a pre-planned procedure instead of just “wandering.” On multi-pitch climbs, a guidebook is a good idea for those not used to route finding. It is also good to understand the author's style before attempting to decipher it while hanging in slings. Also, one should pick a particular ability level encountered at which the decision to retreat instead of continue is made. (Source: Jim Detterline, Longs Peak Supervisory Ranger, based on original reports by Rangers S. Scot Bowen and Mitch Fong)...</t>
  </si>
  <si>
    <t>528t</t>
  </si>
  <si>
    <t>Fall on Rock, Protection Pulled Out, No Hard Hat, Colorado, Eldorado Canyon State Park, Red Garden Wall</t>
  </si>
  <si>
    <t>Colorado, Eldorado Canyon State Park, Red Garden Wall
On September 10, 1994, a climber (30) was leading on “Blackwalk” (5. l0b/c) on Red Garden Wall. He was 30 feet off the ground and five feet above his last and only piece of protection. He slipped and fell, pulling the 2½ inch Friend out. He hit his head on a
rock when reaching the ground (no helmet). The belayer said that the victim was a 5.12 climber with years of experience. He sustained a broken hip, collarbone and ribs, and fractured skull—but should survive. (Source: Steve Muelhauser, Park Ranger)...</t>
  </si>
  <si>
    <t>544t</t>
  </si>
  <si>
    <t>Avalanche, etc., Washington—Various Locations</t>
  </si>
  <si>
    <t>Washington—Only one avalanche was reported, and in this case, the climbers were in unstable snow conditions, partly brought on by warm weather, and in a poor position at the bottom of a couloir. Three victims called in their accident using cellular telephones.(Source: Reports sent to editor by Fred Stanley, Louis McCrohan, and Daniel Smith)</t>
  </si>
  <si>
    <t>54t</t>
  </si>
  <si>
    <t>Fall on Ice, Falling Object, Inadequate Protection, Colorado San Juan Mountains</t>
  </si>
  <si>
    <t>Colorado, San Juan Mountains
On December 31, 1989, Kevin Kelley (28) was being top-roped on an ice climb near County Road 361 when he fell a little over a meter and dislodged a log (15 cm diameter by 30 cm long) which had a sling and carabiner attached for directional protection. The log slid down the rope and hit Kelley directly on his helmeted (Edelrid Ultralight) head. The helmet was torn open on impact, but protected the climber from a more serious injury. He was taken to town by his climbing party and was treated for lacerations and a concussion. (Source: Nick Leva, Captain, Ouray County Mountain Rescue)
Analysis
The log should have been buried in snow (used as a “deadman”), if used at all, or an ice screw placement made. (Source: Nick Leva, Captain, Ouray Mountain Rescue)</t>
  </si>
  <si>
    <t>557t</t>
  </si>
  <si>
    <t xml:space="preserve"> Fall on Rock, Climbing Unroped, Wisconsin, Devil's Lake State Park</t>
  </si>
  <si>
    <t>Wisconsin, Devil’s Lake State Park    ...One of them resulted in a fatality. The latter was one of five accidents in which the climbers were unroped. He was a 19 year old, who had climbed “100s of times” (according to his partner) without using a rope, and had that afternoon come from an indoor climbing wall.
Our thanks to Daniel Miskinis, the Law Enforcement Superintendent, for forwarding the park’s reports to us. (Source: Jed Williamson)</t>
  </si>
  <si>
    <t>558a</t>
  </si>
  <si>
    <t>Edited Title: Fall while setting up Top Rope</t>
  </si>
  <si>
    <t>New York, Mohonk Preserve Shawangunks
One (fatality) occurred when a man (47) slipped and fell 60 feet to the road. He was setting up a top rope at the time.  (Source: Mohonk Preserve)</t>
  </si>
  <si>
    <t>558b</t>
  </si>
  <si>
    <t>Edited Title: FALL ON ROCK, Rappel anchor failure</t>
  </si>
  <si>
    <t>New York, Mohonk Preserve Shawangunks
 The other (fatality), which happened only eleven days later, was the result of assuming that a sling around a tree with rings attached indicated a rappel station. Neither of the two climbers checked the knot on the sling. The first climber (27) clipped in and weighted the rappel rope at the edge of the cliff. That was when he discovered that the knot was improperly tied. He fell first about 40 feet to the Grand Traverse ledge, then rolled off that and went the rest of the way to the ground— about 200 feet. The sling was later found to have only one half of a water knot tied in it. (Source: Mohonk Preserve)</t>
  </si>
  <si>
    <t>57t</t>
  </si>
  <si>
    <t>Fall on Rock, Failed to Follow Directions, Inadequate Equipment, Climbing Alone, Exceeding Abilities, Utah, Little Cottonwood Canyon</t>
  </si>
  <si>
    <t>Utah, Little Cottonwood Canyon
On June 5, 1989, Larry Irvine (40) was climbing “Call It What You Please” (5.8) alone, using a self-belaying device called a “Soloist.” He was 12 meters up, and had placed seven pieces of protection, but when he fell, he turned upside down. He fell to the ground because the camming device allows the rope to slide through in this position. He suffered a fractured arm and dislocated shoulder. The two climbers reporting this accident are nurses, and fortunately were nearby. They provided first aid and assisted the victim to the road and drove him to the hospital. (Source: Robin Waxman and James Garnett)
Analysis
The directions which came with the device state the following: “....Manufacturer recommends backing up the Soloist with a safety knot at regular intervals and advises that low-angle tumbling backward falls may not be stopped by device... Must be used with a chest harness.” (Source: From Rock Exotica Soloist description by manufacturer)...</t>
  </si>
  <si>
    <t>58t</t>
  </si>
  <si>
    <t>Fall on Rock, Foot Caught in "Quickdraw," Inattention, New Mexico, Cochita Mesa</t>
  </si>
  <si>
    <t>New Mexico, Cochita Mesa
On December 28, 1989, Cameron Burns (24) fell from the third bolt on Praise the Lunge (5.11b). As he fell, his foot got caught in the “Quickdraw” on the second bolt, causing his body to flip upside down and resulting in a sprained ankle. He had not clipped into the third bolt. (Source: Cameron Burns)
Analysis
It is essential on modern rappel-bolted routes to be aware constantly of where the safety rope is trailing behind the climber. In this case, I wasn’t, and my foot ended up in a snarl during the fall. Had I been paying attention to the rope and where it was in relation to my feet, the sprain would not have occurred. (Source: Cameron Burns)...</t>
  </si>
  <si>
    <t>607a</t>
  </si>
  <si>
    <t>Edited Title: Slide/Fall on Ice, Inexperience, Improper Use of Crampons, Inadequate Protection—Unclipped,  California, Eastern Sierras, Lamarck Col</t>
  </si>
  <si>
    <t>California, Eastern Sierras, Lamarck Col
On October 22, David Lown (29), a second year family practice resident, and three friends were descending a frozen snow slope below the Lamarck Col plateau. A series of rappels were to be set up with ice bollards for the rappels and ice screws for backup and safety anchors for those waiting to rappel. The slope was 60-70 degrees at the top and gradually decreased to 30 degrees at the base. The sides and base of the slope were surrounded by boulder fields. The four had ascended the slope the previous day without ropes and without incident, except for a borrowed crampon that came loose on Daniel Savelson while ascending. This was resecured without further problems.
David was the first to rappel the initial pitch. The pitch ended at the steepest part of the slope. Prior to removing himself from rappel, David clipped into one ice ax with a daisy chain, thus using the ax to self-belay himself. Once off rappel he set up an anchor with two screws and webbing, and then clipped into the anchor, planning to carve the next bollard. By this time Daniel had rappelled down and was standing on the lip of a sun cup. He was about eight feet to the left and above the anchor, had taken his pack off and secured it to his ax. David removed his own pack and placed it with Daniels. He was not hooked into the anchor, so David decided to chop out a flat area in the ice for him to stand on more safely. Before traversing over to below Daniel, David unclipped the daisy chain from his ax, presumably to make it fit easier to swing while chopping. He then unclipped from the anchor which was too far from Daniel. As he traversed over, David switched from front pointing to a modified French technique. At one point he stepped to the left with his right foot, but the crampon did not bite the slope and his foot slid down the ice, with him quickly following.
Instinctively, he instantly threw his ax into the slope in an attempt to self-arrest. However, he was sliding on his back and moving very rapidly down the slope, and the ax only scraped the surface. For a few seconds as he slid, he continued to try to push the ax (which was above and behind him) deeper, but to no avail. He began hitting the many sun cups in the slope, each acting as mini ramps, launching him in the air, and setting both him and his axes tumbling in every direction. He eventually lost consciousness and awoke lying on his back, head pointing downhill on the 30 degree slope, having fallen 400-500 feet and stopped 100 feet from the boulder field. He attempted to right himself but was unable to due to secondary pain from his broken femur. His friends spent the next 45 minutes setting up the rest of the rappels and safely lowering themselves down the slope.
He was moved to a flatter spot on the slope and covered with sleeping bags. Tony Ralf was sent for help. He ran for two and a half hours down the trail before he happened to be spotted by three Orange County police who were off the trail fishing. They had radios with them and called the closest ham repeater, apparently using an obscure frequency. A ham radio operator, who was working on his roof, heard his radio crackling and picked up the call and relayed it to Northern Inyo Sheriff Department. Mountain Rescue had just gone off duty within the last half hour but were still reachable. A helicopter was sent to the coordinates Tony gave using the map he was carrying.
Meanwhile Eric Savelson and Daniel were caring for David, who despite his injuries, was able to provide (according to Eric) helpful ideas for his own care. After checking C- spine as best they could, an ensolite pad was slid beneath him. He was given hot lemonade and some Gu. His fractured femur was placed in a traction splint using a ski pole and webbing. It was at that time that the fractures in his ankle were discovered. He was given some Tylenol with codeine for pain. The helicopter arrived three hours after the fall. With some difficulty the chopper managed to land on the slope. David was placed in a C-collar and then into a litter. An anchor was set up to belay the litter while it was moved down the slope and into the helicopter.
He was flown to Bishop Hospital where later in the evening (and into the next morning) he underwent surgery for his lower extremity fractures. He had lost half of his blood volume, most likely due to the femur fracture. Injury list included the displaced femur fracture, a distal fibula fracture, fracture of the talus in two planes, six broken ribs, broken nose, frontal sinus fracture (requiring surgery), concussion (would be dead without the helmet), dislocated A-C joint and partially torn deltoid in the right shoulder (probably from the attempted self-arrest), several facial lacerations, and various ligament sprains and partial tears. Total hospital time was two and a half weeks, including two days in the intensive care unit. (Source: David Lown, M.D.)
Analysis
The first mistake occurred the day prior to the accident. Since it was his first time climbing on ice, Daniel should have been roped up and belayed, especially near the top which was the steepest of the slope. Learning how to use technical axes and crampons should not be done in an environment where a mistake would be dangerous. An argument could be made for the roping up of the other three climbers; however, it was each one s decision not to (although the matter was not discussed prior to the climb and each just began climbing as they got to the slope, party separated—an example of poor team work). The other three had variable experience on ice and snow. All had at minimum led one pitch of technical ice and had experience with climbing in moderate alpine conditions. The climb the day before had been Daniel’s first time on ice.
As for the accident, first Daniel should have clipped into the anchor prior to removing himself from rappel. If this was not feasible for whatever reason, a second anchor should have been created for him prior to coming off rappel. Given that neither of these occurred, David should have climbed next to Daniel and placed an anchor there. This would have assured Daniels safety before any ledges were chopped out from beneath him.
Once David created the initial anchor, he should have made all attempts to remain clipped into it. He considered lengthening the webbing on the anchor so he would have more room to move; however, he only had two-foot runners and felt it would have been a hassle and clumsy to girth hitch them in a row to the anchor. In retrospect this is what should have been done.
While traversing on the ice he should have continued front pointing as the slope was pretty steep (60-70 degrees) and to French technique properly in plastic boots is very difficult. On the crucial step he did not place his boot perpendicular to the slope in proper French technique, thus his crampons did not bite the snow. Instead the edge/ side of his boot contacted the slope and obviously provided no grip. Also this was his first outing using Black Diamond Switchblade crampons. In contrast to other crampons he had used, the outside edge of these crampons do not run flush with the edge of the boot, they are set in about a half inch from the edge. This also makes using French technique more difficult, as there is a high chance of doing exactly what he did.
He should have kept himself clipped into his ax with the daisy chain if he was not going to be connected to any anchors. If it was cumbersome to chop with the daisy attached, he could have had one ax free to chop with and the other planted firmly with a daisy attached to that one. Finally, for unknown reasons, he did not consistently and securely place his axes in the slope before each step. This goes against everything he believes in and teaches others. One must always maintain three secure points of contact when moving any limb. It is difficult to understand what caused him to stray from this golden rule at this point in time.
As far as the rescue itself, Eric, Daniel and Tony came through in a crisis situation in the way we all hope our friends would. Eric and Daniel provided excellent care (the traction splint was probably a life-saving maneuver) for a severely injured patient, although their only medical training was Wilderness First Aid. The only things that might have been done differently would be the early placement of an improvised C-spine collar and refraining from administering any narcotics to a potential head injury patient (a poor decision made by the patient). Both of these guidelines are based on the mechanism of injury and the high likelihood of both spinal injury (amazingly this did not occur) and head injury, even with a helmet. (This did occur and the facial injuries were a clue to this.) Lastly, elevating the legs and lowering the head is indicated for potential shock, although this might have placed the victim in unsafe position given terrain.
I would like to acknowledge the following people who played critical roles in the rescue and without whom a less than happy outcome might have occurred: Sgt. Kevin McKeown, Orange County Police; Jim Gilbreheh, private ham radio operator; Mike Brown, EMT and CHP helicopter pilot, Fresno, CA; Marshall Wharton, paramedic, CHP, Fresno; Deputy Bandy Nixon, SAB Coordinator, North Inyo Sheriff Department; Volunteers of Inyo County Sheriff Posse SAR Bob Wilson, Mark Lester, and Leonard Bayghenbaugh. (Source: David Lown, M.D.)</t>
  </si>
  <si>
    <t>607b</t>
  </si>
  <si>
    <t>Edited Title: Slide/Fall on Ice, California, Eastern Sierras, Lamarck Col</t>
  </si>
  <si>
    <t>(Editors Note: There were three other major accidents in this vicinity during the summer and fall.... Another was an unroped climber on Mount Dana who fell 400-500feet down a couloir to his death..... Gary Guenther, a member of the Mono County Mountain Rescue Team, provided as much information as he had on these. His interesting observation may have some bearing on the accidents. He stated that there was probably more snow left in the Sierras from the previous winter than from any winter in the past hundred years. ...
Another indication of the severity and uniqueness of the conditions was that about 25 deer carcasses were found in the region and they were in positions that suggested they had reached a high velocity from uncontrolled slides.)</t>
  </si>
  <si>
    <t>607c</t>
  </si>
  <si>
    <t>Edited Title: Slide/Fall on Ice,  Inadequate Protection, California, Eastern Sierras, Lamarck Col</t>
  </si>
  <si>
    <t>(Editors Note: There were three other major accidents in this vicinity during the summer and fall. ... The third involved a couple climbing in the Convict Lake Drainage of Red Slate Mountain in June. They fell several hundred feet to their death, probably because they were off route in poor weather and had no running protection. Gary Guenther, a member of the Mono County Mountain Rescue Team, provided as much information as he had on these. His interesting observation may have some bearing on the accidents. He stated that there was probably more snow left in the Sierras from the previous winter than from any winter in the past hundred years. ...
Another indication of the severity and uniqueness of the conditions was that about 25 deer carcasses were found in the region and they were in positions that suggested they had reached a high velocity from uncontrolled slides.)</t>
  </si>
  <si>
    <t>60t</t>
  </si>
  <si>
    <t>Fall on Rock, Inadequate Protection, Distraction, Poor Position, Pennsylvania, Ralph Stover State Park</t>
  </si>
  <si>
    <t>Pennsylvania, Ralph Stover State Park
On October 22, 1989, Phillipp Grout (40) took a six-meter fall to the ground while leading the center crack on the practice wall. Climbing a meter to the right of a top rope, he protected about three meters off the ground. About six meters off, he stopped to protect himself again. After placing a stopper, he stepped up to get a better look at the placement. Meanwhile, the top-roped climber had moved into the same crack and her rope crossed Grout’s shoulder. This distraction caused Grout to lose his focus. Air time! Ground fall. Fractured left heel. (Source: Phillipp Grout)
Analysis
Always clip in, even if you don’t trust the placement. Be aware of climbers around you. And no matter how easy a climb may seem, don’t take it lightly. Stay focused and concentrate. (Source: Phillipp Grout)...</t>
  </si>
  <si>
    <t>619t</t>
  </si>
  <si>
    <t>Fall on Ice, Inadequate Protection, Montana, Hyalite Canyon, Mummy II Route</t>
  </si>
  <si>
    <t>Montana, Hyalite Canyon, Mummy II Route
On November 30, Stefan Mitrovich (26) and Rob (19) were climbing the Mummy’s second pitch (150 feet, 3+/4-). Stefan led out the initial 100 foot, 70° slope with one placement (a titanium and Snarg screw equalized) just below the final steep curtain. Five to ten feet from the top, Stefan paused to reattach a crampon to his boot and figure out the next sequence of moves. After several minutes passed, his two ice tools popped out and the surrounding ice fractured. During his 30-45 foot fall, with stretch from his single 8.8 mm rope, the crampons, tools, and helmet fell off him. Fortunately, the fall caused no serious injury (a bruised elbow). Stefan was able to hike out by himself.
Analysis
The season had just begun and the ice was thin and extremely brittle near the top. A leader should have been questioned. My partner, Chris Lhost, and I had suggested setting a top rope, to test the quality of the climb. Three things should have been looked at: (1) After experiencing difficulties with his (SM) crampons and with the brittle nature of the climb, lowering off should have been an option. (2) Leading with one 8.8 mm rope added, through the stretch, to the length of the fall. This positioned him closer to rock outcrops. One 10.5 mm or two 8.8 mm ropes would have been better. (3) Leading out a great length little with or no protection could have led to a more distant, drastic fall.
(Source: John Gallagher)</t>
  </si>
  <si>
    <t>639t</t>
  </si>
  <si>
    <t>Fall on Rock—Block of Rock Came Off, Protection Pulled Out, Rope Sheath Cut, No Hard Hat, Maryland, Delaware Water Gap, Mount Tammany</t>
  </si>
  <si>
    <t>Maryland, Delaware Water Cap, Mount Tammany
On March 12, before noon, Ralph Chang (36), Bruce Pollock, and Randall Fairman began lead climbing on Mount Tammany. All three are experienced lead climbers. At 1245 Chang began to lead a climb called “Friends in High Places” (5.7). At 1300 Chang took a lead fall while trying to place a piece of protection. A climber from another group contacted National Park Service dispatch by portable phone at 1323 with information about the fall. Nine rangers performed a belayed carryout of approximately 750 feet. Chang was loaded into an ambulance at 1616.
The three had made a couple of climbs before Chang began the lead on “Friends in High Places.” When Chang was approximately 40 feet from the base, he attempted to place a piece of protection. The block he was standing on gave way. He fell four to six feet onto his placed protection. This piece pulled from the rock. He fell to his next piece, which held, stopping the fall approximately 20 feet from the ground. His belayer (Pollock) lowered him to the ground.
When the Hasty Medical Ranger (Shreffler) arrived on scene at 1410, he found Chang at the base of the climb. Chang was in a sitting position, leaning against Pollock. Changs chief complaint was pain in the left shoulder and cervical spine area. A C-collar was put on, and primary/secondary surveys done. Pollock maintained stabilization until Ranger Mennenoh arrived at 1445. Mennenoh and Shreffler prepared Chang for the carryout. The High Angle Rescue Team arrived at the scene at 1502. Chang was packaged in the Stokes litter and the belayed carryout began at 1520 along the base of the ridge and over large boulders. At 1609, Interstate 80 (west lane) was closed by NJ State Police. Chang was loaded into Portland Ambulance and enroute to the hospital at 1616. 1-80 was immediately opened to traffic.
Chang suffered a dislocated left shoulder and a laceration on the scalp. He was released from the hospital later that evening.
Analysis
Each climber had eight to ten years of climbing experience and had climbed in the Delaware Water Gap area. Chang was using a Maxim 11mm static rope for the climb. The sheath on the rope was cut and pulled apart, with the core receiving little damage. Pollock and Fairman were wearing helmets; Chang was not. All had climbing shoes and newer climbing hardware. (Source: Richard Shreffler, Medical Ranger, Delaware Water Gap National Recreation Area)
(Editors Note: The rock formation here has sharp edges exposed throughout, which is probably why the sheath on the rope got cut. The sheath on static rope is a little tougher than on dynamic rope....)</t>
  </si>
  <si>
    <t>660a</t>
  </si>
  <si>
    <t>Stranded, Inexperience, Inadequate Equipment, Fear, Colorado, Eldorado Canyon State Park, Wind Tower</t>
  </si>
  <si>
    <t>Colorado, Eldorado Canyon State Park, Wind Tower
On September 10, two young men (20, 21) and a young woman (22) climbed up about 250 feet on the East Face of Wind Tower and became stranded when they could no longer continue up (small roof outcrop), and were unable to negotiate climbing down. The evacuation/rescue took about three and a half hours. Although they sustained no injuries, this was our most involved incident in the park last year. (Source: Tim Metzger, Park Manager, Eldorado Canyon State Park)...</t>
  </si>
  <si>
    <t>662t</t>
  </si>
  <si>
    <t>Stranded, Off Route, Late Start, New Hampshire, Cannon Cliff</t>
  </si>
  <si>
    <t>New Hampshire, Cannon Cliff
On July 24, John (26) and Lisa Tedesco reached a spot close under the Old Man's chin on Cannon Cliff. They could not find the normal exit corner, the Wiessner finish, which is the final pitch of Lakeview. They had bought a cellular phone for their trip to Cannon. (Their usual climbing area was the Shawangunks where the routes are short.) The time was late, they were confused about how to get off the cliff, and there had been rain showers, so around 1900 they telephoned 911.
Two rescuers rappelled down to the couple. The four people then rappelled another 40 feet to a brushy ledge which they followed north to meet the descent trail. They reached the Profile Lake parking lot at 0200 on the 25th.
Analysis
Lt. Eric Stohl of the New Hampshire Department of Fish and Game (in charge of all rescues in the State) was quoted in the Conway Daily Sun as saying that people should not expect a cellular phone to replace proper equipment, common sense, and an understanding of one's own limits while ... climbing.  (Source: George Hurley)</t>
  </si>
  <si>
    <t>670t</t>
  </si>
  <si>
    <t>Fall on Snow/Ice, Moderate Experience, Washington, Mount Rainier</t>
  </si>
  <si>
    <t>Washington, Mount Rainier
On August 20, Scott Porter (32), Karl Ahrens (35) and Brian Nelson (32) were descending the upper Emmons Glacier after summiting. SMR members Kim Klasch and Bob Schumaker were on standby duty at Camp Schurman. At 1405 Klasch was watching parties on the route when he saw the group of three begin falling about the 13,400 foot level. They slid and fell about 2,400 feet down to the 11,000 foot level before coming to a stop in a crevasse. Klasch, Schumaker, and a Park Service Ranger left Camp Schurman at 1440 to climb to the fallen climbers. In the meantime they had notified the Park Service of the accident. A Park Service rescue team was flown to the accident scene, and accomplished the rescue before Klasch, Schumaker, and the Park Service Ranger from Schurman could reach the scene. They directed another off-route party of two back onto the standard route and assisted them down to Schurman.
Porter and Ahrens were killed in the fall. Nelson survived. He was flown from the Emmons Glacier to Sunrise, and from there to Madigan Army Medical Center in Tacoma via an Army helicopter. From Madigan, Nelson was moved to Swedish Hospital in Seattle on August 24, where he was reported to be in critical but stable condition. It was his third climb on Mount Rainier. (Source: Bergtrage, Seattle Mountain Rescue, Number 146, January 1996)
(Editor's Note: Other than various people saying that the conditions were very icy, there were no other conclusions drawn in any of the NPS reports or newspaper articles received....)</t>
  </si>
  <si>
    <t>674t</t>
  </si>
  <si>
    <t>Off Route, Stranded, Climbing Alone, Inadequate Equipment/Clothing, Exceeding Abilities, Wyoming, Grand Teton National Park, Middle Teton</t>
  </si>
  <si>
    <t>Wyoming, Grand Teton National Park, Middle Teton
On the morning of September 29, Jenny Lake Subdistrict Ranger Mark Magnuson received a report of an overdue climber on the Middle Teton. According to the reporting party, Susie Struble, Aaron Gams (25) departed his Wilson residence mid-day on September 27 intending to climb the Glacier route and return home late on the 28th. He did not return home as planned and missed work that night.
At noon on September 29, a hasty search team located overnight equipment belonging to Gams, stashed at the Meadows. Search efforts were escalated that day, involving 18 field personnel and the establishment of a base camp at the Meadows. Search progress was hampered by a severe early season winter storm, eliminating helicopter support as an option. An incident overhead team was established and planning for the next operational period accomplished.
On the morning of September 30, an additional 41 personnel had joined the search effort, with field deployment following an 0700 briefing. At 1300 a team of Jenny Lake climbing rangers summitted the Middle Teton via the Southwest Couloir and made voice and visual contact with Gams. Gams was stuck on a small ledge on the northwest side of the mountain, approximately 100 feet below the summit. Ranger Bill Alexander was lowered to Gams and the two were raised to the summit by a mechanical advantage system. Efforts to rewarm Gams included hot drinks and heat packs. He was then lowered down the southwest couloir on belay then by litter, to a helicopter landing zone on the bench north of the South-Middle Teton saddle. This arrival coincided with the first available window of flyable weather, and Gams was flown from the mountain by the park contract helicopter. He was transported to St. John's Hospital by vehicle where he was admitted for hypothermia, frostbite, and exhaustion.
According to Gams, he climbed the Glacier Route as planned on the 28th, but became off-route below the summit. He wandered across the north face and ridge to the northwest couloir. Below the summit of the peak he became ledged out, unable to continue up or retreat. Gams survived two days and two nights on a small ledge, in severe winter conditions, with minimal gear.
Analysis
On October 2, ranger Mark Magnuson interviewed Aaron Gams in his room at St. John's Hospital. Gams was new to the Jackson area, arriving two to three weeks before the accident. He had been sharing a house in Wilson, WY.
On the morning of September 27, Gams left his residence in Wilson with plans to climb the South and Middle Teton. Arriving at the Moose Visitor Center around noon, he purchased a guide book authored by Richard Rossiter, “Teton Classics.” Following a quick review of routes he approached the permits office desk stating that he wished to climb the Glacier Route on the Middle Teton. At that time, ranger Jean Lawrence issued Gams an overnight use permit for the south fork of Garnet Canyon. Gams then departed Lupine Meadows Trailhead, arriving at the Meadows by late afternoon or early evening. Gams chose to camp in the Meadows rather than continuing up to the south fork of Garnet.
Gams left his camp about 0530 on the 28th, arriving at the base of the Glacier Route around 0700 to 0830. He climbed the route to the Dike Pinnacle col, then turned west toward the summit. He then climbed a steep, narrow snow couloir, north of the summit pinnacles, that took him across the north face to the northwest couloir. Gams realized he was off-route. He then looked up the northwest couloir and, thinking it appeared reasonable, started up. Below the summit the route steepened and turned to hard ice, at which time he elected to exit left into a chimney, climbing on rock. Gams said he did not have the proper equipment to climb the last section of the northwest couloir. He had single leather boots with hinged crampons and one ice ax. Gams continued up this chimney on low fifth class rock which he described as “hard and exposed.” Just short of the summit—60 to 100 feet—he encountered a steep headwall (estimated at 5.7) that was beyond his skill level. After exploring options, Gams determined that he was now unable to continue up or retreat back down the chimney. By mid-afternoon, he resigned himself to being rescued. Gams said he knew that a weather system was approaching but did not know the extent of the forecasted storm.
Gams said he spent the next two nights on a small ledge measuring approximately four feet by ten inches wide. He was clothed in two light-to-medium-weight layers of synthetic clothing with a shell jacket and pants, wearing a stocking cap and gloves. An additional medium-weight jacket was found in his pack, which he had not worn. (Gams stated that he didn’t realize this jacket was in his pack.) He had minimal food and water. (Source: Mark Magnuson, SAR Coordinator, Grand Teton National Park)
(Editor's Note: Close to 60 people needed for this one impresses me, and brings to mind Yosemite’s use of citing some climbers under 36 CFR 2.34 (a ) (4): Creating a Hazardous Condition.)</t>
  </si>
  <si>
    <t>679t</t>
  </si>
  <si>
    <t>Acute Mountain Sickness (AMS), Party Separated, Weather, California, Mount Shasta</t>
  </si>
  <si>
    <t>California, Mount Shasta
On May 25, Mike Turegun (35) and John Cain (49) approached Mount Shasta via Northgate, setting up a base camp at 9,000 feet on the bench near the Hotlum/Bolam Route. On May 26 they began climbing the Hotlum/Bolam Route. They left a pack with clothing, food, and insulin for Cain on the “step” at 12,000 feet and continued up the route. At 1400, Cain became altitude sick at 13,000 feet and stopped climbing. Cain wanted to turn back, so Turegun continued on to the summit (14,163 feet). As Turegun was returning to where he left Cain, a sudden snow storm hit, causing a whiteout. Turegun was unable to find the descent route and was guided back to his base camp by yelling to another climbing party. When Cain did not return to base camp by the next morning, Turegun walked out to their vehicle and drove to the USFS Ranger Station in Mount Shasta to report Cain missing. Cain was described as being in good physical condition with a lot of outdoor experience, having climbed Mount Shasta in the past via the Avalanche Gulch route. However, he was diabetic and also had mid-range multiple sclerosis. He wore braces on both legs below the knees.
Siskiyou County Sheriff Search and Rescue (SAR) team was contacted and a search was initiated, coordinated by Sgt. Dave Nickelson. At 1530 the pack left by Turegun and Cain was spotted on the step where they had left it by CHP helicopter and the base camp was overflown and was still unoccupied. Checks of other trailheads and roads yielded no results. At 2040 the search was halted and arrangements were made for use of a high altitude military helicopter the following day. On May 28, California National Guard helicopter arrived at Siskiyou County airport and loaded four SAR members on board for a high altitude search at 0830. USFS Mountain Ranger Dan Towner hiked from Northgate to the base camp and found it unoccupied and undisturbed at 1024. At 1055 the CNG helicopter reported a possible sighting and landed, offloading two SAR members to investigate. Cain was pronounced dead at the 9,400 foot level of the base of the Bolam Glacier. The body was hoisted aboard and flown out.
It should be noted that Turegun and Cain were on school break from their work as math professors at Oklahoma City Community College and had attempted Mount Shasta earlier. Cain got altitude sickness so they turned back and traveled to Mount Hood in Oregon, but the weather was too bad to climb. They then returned to Mount Shasta for their ill fated climb. (Source: Ron Cloud, with thanks to Sgt. Dave Nickelson—both SAR members)</t>
  </si>
  <si>
    <t>685t</t>
  </si>
  <si>
    <t>Bolt Pulled Out—Badly Set, Fall on Rock, California, Joshua Tree National Park, Indian Cove</t>
  </si>
  <si>
    <t>California, Joshua Tree National Park, Indian Cove
Having led aid climbs (some solo, and all without incident) during the long Thanksgiving weekend, including the A4’s Rurp Romp and Lost Lid (“New wave” A2+ or A3) on Beaver Boulder, I (40) turned my attention toward another objective for a short day of fun. While leading a supposed A1 bolt ladder, Unknown Highway, on Willit Slab in
Indian Cove, a bolt on the lower part of the pitch pulled out under body weight (with no outward pull), precipitating a fall of eight to ten feet. The bolt immediately below (at the back of a wide ledge) had been extended with a single-length runner to decrease rope drag, and bolts lower on the route had been extended with short, quick draw slings for the same reason. During the fall, a small shelf below my feet ejected me out past the ledge below (probably preventing further injury), and as I was caught by the belay, my right foot struck a small bulge near the third bolt on the route, causing a traumatic inversion injury. Realizing a probable fracture, I was lowered to the ground, taped, splinted and then evacuated to the High Desert Hospital in Joshua Tree for further treatment. The first aid and evacuation was executed by my partner and a nearby friend, a member of the So Cal Mountaineers’ Association. No request was made of any Park Ranger, JOSAR or paramedic staff members. The staff in the very busy Emergency Department took X-rays that indicated a severe sprain and a minor fracture. I was given an elastic bandage, a pair of crutches, copies of the X-rays, and instructions to get further evaluation and treatment from my own doctor.
Analysis
The bolt that pulled out was a 1/4" by 1" Rawl screw top. I recognized that it was a bad stubby bolt, in that I could see the split portion of the shank when I placed a hanger on it. The hole seemed to be intact, with no evidence of having been broken or otherwise compromised. I tightened the nut by hand. But after weighting the aiders (and unclipping aiders from the bolt below), it pulled out. (Source: Jerry Cox.)</t>
  </si>
  <si>
    <t>706a</t>
  </si>
  <si>
    <t>Edited Title: Fall on Snow, Alaska, Mount McKinley, West Buttress</t>
  </si>
  <si>
    <t>Alaska, Mount McKinley, West Buttress
Chihiro Sakamaki flew to the Kahiltna base camp on June 10 and immediately began climbing the West Buttress reaching the 14,200 foot camp within 10 days. By June 19, Sakamaki had established his camp at 17,200 feet. He began his summit attempt on the next day. Sakamaki reached approximately 19,000 feet and began descending for unknown reasons. During his descent Sakamaki fell around the 18,500 foot level in an area known as The Autobahn. He went a distance of 1000 feet, losing a total of 300 vertical feet. He was experiencing pain throughout his thoracic region, but was able to continue his descent.
On arrival at his 17,200 foot camp he contacted guide Vem Tejas and told him of his injuries. At 2120 Tejas contacted the base camp manager Annie Duquette and reported Sakamaki’s situation. At 2133, Duquette contacted the Talkeetna Ranger station and reported to Ranger Kevin Moore. Ranger Daryl Miller, located at the 14,200-foot camp was then given the message, and he contacted the 17,200 foot camp. It was decided that Sakamaki was seriously injured and would need evacuation. Weather conditions at this time were mostly clear at 14,000 feet and above, but cloudy with whiteout conditions below which prevented any flights until the next day.
...
On June 21 at 0935, the Park Service LAMA helicopter departed Talkeetna. At 1021 the LAMA helicopter picked up Ranger Miller at the 14,200 foot camp and departed to pick up Sakamaki. At 1039 the LAMA helicopter returned to the 14,200-foot camp with Ranger Miller and Sakamaki, picked up Sherman, and continued to the 7,000-foot base camp. At 1123, pilot Jay Hudson took aboard Sherman, Sakamaki, and Paramedic Ranger Eric Martin, and flew to Talkeetna where both patients were transferred to Alaska Regional Hospital via Flight for Life helicopter. Sakamaki was treated for broken ribs and released after three days....
Analysis
The “AAI 2” expedition never gained more than 1000 feet per day, which is generally the safe rate of ascent in avoiding altitude illnesses. However, it is not uncommon for individuals to begin suffering from HAPE or HACE during or after a summit attempt regardless of how acclimatized they are. In addition, though small groups are statistically at more risk of obtaining an altitude illness from ascending too rapidly, large groups are also at an increased risk as members may be less likely to report early symptoms of altitude sickness.
The area in which Sakamaki fell has been the sight of numerous falls with injuries ranging from twisted ankles to head injuries. This section is not technically difficult but is steeper than surrounding terrain and often very icy. Sakamaki may have been able to avoid his accident simply by using more caution and slowing down, since climbing solo did not allow any type of practical belay. If Sakamaki had not been able to walk after his fall the consequences would have been far worse as there were few, if any, climbers descending behind him. (Source: Billy Shott, Mountaineering Ranger)</t>
  </si>
  <si>
    <t>706b</t>
  </si>
  <si>
    <t>Edited Title: ...and HAPE, HACE, Alaska, Mount McKinley, West Buttress</t>
  </si>
  <si>
    <t>Alaska, Mount McKinley, West Buttress
...
Meanwhile, the “AAI 2” expedition, led by Mimi Bourquin, arrived at the Kahiltna base camp on June 4. The expedition reached the 14,200 foot camp on June 14 and had established a camp at 17,200 feet by June 18. The group was feeling and moving well. On June 19 the expedition made a summit bid. At 1500, after reaching the 19,000 foot level, client Debbie Sherman complained of a severe headache and began displaying odd behavior. Bourquin immediately descended with Sherman, who was ambulatory, and arrived at the 17,200 foot camp around 1750. Bourquin and Sherman continued descending and arrived at the 14,200 foot Ranger camp at 2100. Sherman was evaluated by medical personnel and held in the medical tent for continued treatment and observation. Sherman’s condition continued to worsen with increasing periods of unconsciousness, ataxia, and confusion. Plans were made to evacuate as soon as weather would permit.
...Sherman was held overnight for observation as her symptoms of high altitude pulmonary and cerebral edema subsided....(Source: Billy Shott, Mountaineering Ranger)</t>
  </si>
  <si>
    <t>730a</t>
  </si>
  <si>
    <t>Fall on Rock, Climbing Unroped, Wisconsin, Devil's Lake State Park</t>
  </si>
  <si>
    <t>Wisconsin, Devil’s Lake State Park
On June 21, two young men (18 and 19) were climbing without ropes in a remote area of the park when one of them dislodged a rock and started to fall. The rock then struck the second climber, causing him to fall. The first victim fell about 80 feet, the second about 20 feet. Injuries were several and significant. The second victim was able to crawl to a dry creek bed and spent the night there. The next morning, he was spotted near the Badger Army Ammunition Plant by a guard. Both subjects were then extricated and taken by ambulance to the local hospital. (Source: Steven Schmelzer, Park Ranger)</t>
  </si>
  <si>
    <t>730b</t>
  </si>
  <si>
    <t>Wisconsin, Devil’s Lake State Park
(Editor’s note: There were four other incidents reported from Devil’s Lake....and one was a 15 year old on a top rope who fell and pendulumed, resulting in a broken arm…)</t>
  </si>
  <si>
    <t>740t</t>
  </si>
  <si>
    <t>Fall on Snow, Unable to Self-Arrest, Wyoming, Grand Tetons, Middle Teton</t>
  </si>
  <si>
    <t>Wyoming, Grand Tetons, Middle Teton
On August 20 around 1400, while descending the Southwest Couloir of the Middle Teton, Paul Schladensky (34) fell on a snowfield just above the Middle/South Teton Saddle. He initially attempted to arrest using only his hands and heels (while on his buttocks). After a while he tried to use his ice ax. He was unable to arrest and slid about 100 feet on snow into talus, hitting his right hip, chest, and ribs on the rocks first. He did not lose consciousness, but experienced difficulty with breathing, and was unable to continue on his own due to the soreness and pain, especially in the back.
Matthew Rusher, Schladensky’s partner, provided him with additional clothing and water, and went for help. He contacted campers in the South Fork of Garnet Canyon. Two of the campers continued below in search of help, while Rusher and two other campers returned to the accident site. In the Garnet Meadows, the campers contacted Forrest McCarthy, Exum guide, who cell-phoned Jenny Lake Rescue about 1530. A rescue operation was then initiated.
At 1445 Ranger Lanny Johnson, who is also a Physician’s Assistant, was informed. At 1610, the Bridger-Teton Long Ranger helicopter arrived at Lupine Meadows Rescue Cache. After a briefing, Rangers A. Byerly and R. Johnson were flown to the area for an initial evaluation and landed at the knoll just above and to the north of the saddle. Four additional rangers were flown to the same landing zone.
After informing medical control about the patient’s status, a shorthaul evacuation to a lower landing site was suggested by L. Johnson and supported by all involved rescue personnel. About 1800, the shorthaul litter and other equipment were long-lined to the accident site, and the helicopter landed at the lower landing zone while the patient was packaged for shorthaul. Shortly afterwards, the helicopter returned to the site and shorthauled the patient to the lower landing zone, where he was then loaded into the helicopter. The patient was flown to St. John’s Hospital, arriving at 1920.
Schladensky was diagnosed with five broken ribs, a fracture/dislocation of the third sacral vertebrae, a hemo/pneumothorax, a pulmonary contusion, and several abrasions and lacerations. He was later flown to St. Vincent’s Hospital in Billings, Montana. (Source: George Montopoli, SAR Ranger)...</t>
  </si>
  <si>
    <t>744a</t>
  </si>
  <si>
    <t>Faulty Use of Crampons—Glissading, New Hampshire, Frankenstein Cliff and Gulf of Slides</t>
  </si>
  <si>
    <t>New Hampshire, Frankenstein Cliff ...
At Frankenstein a woman was doing a seated glissade from just below Standard Route. She caught a crampon and was flipped face down for the remainder of the slide to the tracks. Her ankle was injured and she had to be carried to the parking lot.
...
Analysis
There is no good reason for glissading with sharp spikes on our feet. (Source: George Hurley)</t>
  </si>
  <si>
    <t>744b</t>
  </si>
  <si>
    <t>New Hampshire, ... Gulf of Slides
...
In the Gulf of Slides a man was doing a seated glissade when he caught a crampon. He flipped and impaled himself on his ice ax through his mid-section. He walked out to the AMC Pinkham Notch Camp with the ax still through his abdomen from the upper left to lower right quadrant. No organs were injured.
Analysis
There is no good reason for glissading with sharp spikes on our feet. (Source: George Hurley)</t>
  </si>
  <si>
    <t>750t</t>
  </si>
  <si>
    <t>Stranded, Failure to Follow Route, Climbing Alone and Unroped, Haste, Weather, Oregon, Mount Hood</t>
  </si>
  <si>
    <t>Oregon, Mount Hood
On Friday, May 31, I arrived at Timberline Lodge at 2330 with the intent of climbing Mount Hood via the Sandy Glacier Headwall, a moderate snow and ice route. I hiked to the summit via the south side/Hogsback route before sunrise. Finding excellent snow conditions and clear, cold weather, I headed to the Sandy Glacier. Once on the Sandy Glacier, I made the critical error of failing to traverse far enough to the west. This left me at the base of the Sandy Couloir route rather than the Sandy Glacier Headwall route. I climbed the couloir to its top, where I was shocked to find rime-covered rock towers where I expected low angle snow slopes leading to the summit. I realized my error and recognized the rock towers were the upper buttress of the Yocum Ridge. It was late morning by this time and the ambient temperature had risen dramatically. I tried to climb east into the Leuthold Couloir, but was impeded by difficult rock climbing. My attempts to traverse west onto the Sandy Glacier Headwall and to downclimb the Sandy Couloir were stymied by deteriorating snow conditions. I planned on waiting until the next morning for the snow to consolidate before making another attempt at downclimbing the route. I alerted a climbing party on the Reid Glacier to my predicament in case I would not be able to extricate myself.
This, indeed, became the case as the night was warm and snow conditions failed to improve. I waited Sunday for my eventual rescue which came in the form of an Air Force helicopter.
Analysis
I was climbing very fast, intending to summit twice in one day. I simply made a careless route finding error. Because I was attempting an easy route, I relaxed, got caught up in the fantastic climbing and made a stupid mistake. Climbing, especially alpine solo climbing, is a game in which constant vigilance is necessary. Had I been paying attention, this incident could easily have been avoided. (Source: Daniel Smith-27).
(Rescuer’s Note: Although this mission resulted in a successful air evacuation, the Air Force rescue helicopters [MH-60 Pavehawks] made two attempts before the extrication. The very warm temperatures which created the unstable snowpack and rendered the ground approach unsafe, also created density-altitude limitations for the aircraft. Mountaineers should be aware that rescue helicopters may be limited, despite “fair weather” conditions at even moderate altitudes. Getting off route on the approach to this particular route has happened before, and often enough so that it has prompted a warning in the guidebook. (Source: Jeff Sheetz, Portland Mountain Rescue) ...</t>
  </si>
  <si>
    <t>752a</t>
  </si>
  <si>
    <t>Soloing fatality, New York, Mohonk Preserve, Shawangunks</t>
  </si>
  <si>
    <t xml:space="preserve">New York, Mohonk Preserve, Shawangunks     ...accidents occurred while ascending, one of them being a 160-foot fatal fall while soloing. </t>
  </si>
  <si>
    <t>752b</t>
  </si>
  <si>
    <t xml:space="preserve"> Hornet Attack, New York, Mohonk Preserve, Shawangunks</t>
  </si>
  <si>
    <t>New York, Mohonk Preserve, Shawangunks     There was only one report of stings, but it was a very serious one, because the victim is “deathly allergic” to bee stings. In this case, they were white faced hornets encountered at the end of the first pitch of Le Teton (5.9). Thaedra (23) worked quickly to set some protection, because she knew that if (more likely when) she passed out, she could fall 70 feet to the deck. Her epi-pen, unfortunately, was in her pack on the ground below. Her partner came to the rescue, part of which could be called an epi-epic, as he climbed up to her unroped with epi-pen in mouth! He too was stung—about 15 times—before getting the epi-pen to her and effecting a lower. A trip to the hospital that included another shot and some benadryll led to a sufficient recovery.</t>
  </si>
  <si>
    <t>802t</t>
  </si>
  <si>
    <t>Weather, Inadequate Equipment, California, Yosemite Valley, El Capitan</t>
  </si>
  <si>
    <t xml:space="preserve">California, Yosemite Valley, El Capitan
On Saturday, November 22, Tim Burnett (26) and Chris Abbott (45) arrived in the Valley for a climb of the Nose. At the Visitor Center the forecast was for clouds but no major storms in the next few days. They asked for an extended forecast, but the ranger helping them got called away and they decided not to wait. They fixed six pitches that day and started up their ropes around 1000 the next morning. They were equipped with waterproof bivy sacks, down sleeping bags, pads, Gortex parkas, waterproof overpants, fleece tops and bottoms, fleece hats, and insulated gloves.
By Monday evening, after two days of great weather, they were bivouacked on El Cap Tower with four pitches fixed above them. They got an early start Tuesday morning under partly cloudy skies, but lost a lot of time waiting for a party ahead of them. They stayed at Camp 5 that night after fixing most of the next pitch, and Abbott set up his bivy on a ledge about 20 feet above Burnett s. At about 1700 it started raining. The party above had pulled well ahead, continued in the rain, and apparently topped out after dark.
Soon it was raining extremely hard and turning to sleet. Burnett was able to stay dry and warm, but Abbott was in a spot where the water drenched him; he was soaked and cold almost immediately. In his 24 years of climbing and mountaineering he had never been in such a storm. The wind shrieked and howled, and the rain pelting their bivy sacks was so loud they could barely communicate to each other.
Eventually Abbott became so miserable that he felt they would not be able to get themselves off the wall. He was sitting up in his bivy sack to avoid the water running down the wall, but was soaked anyway. Burnett suggested that Abbott come down to his more protected ledge, but Abbott declined, afraid that rappelling even 20 feet would be too difficult. Finally, about midnight, without discussing it with Burnett, he started flashing SOS signals with his light.
Burnett was able to stay fairly comfortable for the first part of the night, except that he had to occasionally push himself back up the down-sloping ledge, exposing himself to running water. As time went on, his bivy bag gradually filled and he had to place tennis shoes behind his shoulders and butt to lift himself out of the puddle inside.
At about 0100 Abbott saw a car stop as he was flashing his light. Someone flashed back and the car left, headed toward the village. Forty five minutes later Abbott and Burnett heard a voice hailing them with a loud speaker, but they could not make out the words over the noise of the wind and rain. At one point Abbott thought he heard, “Get to Camp 4. Rescue will start up from the bottom in the morning.” [He heard incorrectly.] Eventually the vehicle left.
The rain, snow, and wind continued all night, and they were still socked in at daybreak. They stayed sealed in their sacks for another hour and a half, then decided that no one could rescue them in the existing conditions. Abbott told Burnett that they had to make a run for it by rappelling. When Burnett heard that, “a light went on,” and he realized that Abbott was right. They decided that the haul bag with the soaked down bags, pads, and bivy sacks would slow them down, so they threw that gear off the wall, knowing that they were now committed to making it down that day.
At 0730 they started down with their rack, most of their clothing, a copy of the descent topo, their two 60m ropes, and a chunk of rope they’d chopped from their fixed pitch. They warmed up as they rappelled, and their gloves helped a lot, but they were still soaked to the skin. At one point they hung up a rope while trying to pull it, but managed to get it free.
Near Dolt Tower they didn’t realize that the descent swings east around a corner, so they continued off route for two or three rappels until they found a fixed rope. By tying their chopped rope to it, they were able to swing east to other fixed ropes leading to the ground (belonging to a party waiting out the storm on Dolt Tower). They now made good time, touching down at mid-day.
The NPS had begun preparing for the rescue immediately after confirming the SOS signals at 0200. We requested the rescue helicopter from Naval Air Station Lemoore, but air operations were questionable given the weather, so a large team prepared to hike (8 miles) to the summit. We canceled our efforts once we were sure that Abbott and Burnett would make it down, nevertheless, gearing up the team to that level required 45 people and the Navy helicopter.
Analysis
A friend with lots of El Cap experience had advised Abbott and Burnett that any precipitation in November would be snow, so they decided down sleeping bags would be OK. However, they had also read “Staying Alive,” the safety article in the Yosemite climbing guide, that warns of cold rainstorms throughout the winter and clearly describes conditions on the walls in such weather and the inadequacy of down bags. It also stresses the importance of a rain fly, which Abbott and Burnett lacked.
Experience in the last few years has shown us that plastic sheets and even portaledge flies with bivy sacks are not completely reliable on rock ledges. There are too many ways for water to creep in, especially if you wind up in a bad spot. Although it’s a hassle to take along, a portaledge with a properly seam-sealed fly in good condition is your best bet.)
The next best option is to get the hell out of there, but Abbott and Burnett had few defenses if anything went wrong on the descent: 1) They were already wet to the bone, with no storm protection. 2) They had no spare rope and got one stuck, but luckily freed it. (Hint: They could have taken their third rope along instead of chopping it, if, noticing the threatening weather, they had rigged their fixed pitch as a rappel.) 3) Finally, they got off route but stumbled across a fixed line that saved them. (Source: Dan Horner and John Dill, NPS Rangers, Yosemite National Park)
</t>
  </si>
  <si>
    <t>819t</t>
  </si>
  <si>
    <t>Fall on Rock, Fall into Moat, Climbing Alone, Wyoming, Grand Teton, Mount Teewinot</t>
  </si>
  <si>
    <t>Wyoming, Grand Teton, Mount Teewinot
On August 22, Larry L. Fahlberg (44) died while attempting a solo climb of the East Face Route on Mount Teewinot in Grand Teton National Park. Fahlberg was climbing alone and the accident was not witnessed. He was reported overdue from the climb by a friend on the following day, and a search was implemented the same afternoon. A total of 48 people were involved in search efforts from Grand Teton and Yellowstone National Parks, USFS helitack crew and pilot, Teton County Search and Rescue and Exum Mountain Guides. Field search teams were comprised of technical climbers, search dog teams and aerial reconnaissance.
Fahlberg's body was located by Grand Teton National Park rangers on August 24 in a moat at the 11,000 foot level on the East Face route. He had apparently fallen approximately 30 feet and died of his injuries and hypothermia. Fahlberg was raised from the moat and his body was flown by helicopter to Lupine Meadows and turned over to the Teton County Coroner at 1400.
Analysis
By all accounts Fahlberg was an experienced climber and very familiar with the Teton Range. The route he was attempting was well within his abilities. The conditions found on the route the day of the accident were relatively good and a solo ascent by a climber with Fahlberg's experience was not unusual or unreasonable. He was appropriately equipped for the climb in the conditions found on August 22. No ice ax was found at the scene, but it is likely that Fahlberg had one with him that was not found. An ax would not have been of benefit if Fahlberg was on rock or stepping from snow to rock when the accident occurred. He was apparently not wearing crampons during the accident, but these would have been a hindrance on the terrain he was climbing.
Fahlberg was an experienced climber and would have been well aware of the dangers of solo climbing. Lack of a climbing partner/witness as well as the uncertainty of his climbing plans were a factor in the search for Fahlberg. These factors, however, would have no effect on the outcome of this case according to Teton County Coroner Bob Campbell. It is highly unlikely that Fahlberg could have survived his injuries even in the time it would have taken to effect the swiftest of rescues. (Climbing registration is no longer required at Grand Teton National Park, but a voluntary sign-out service is available for those who still prefer to have their whereabouts monitored.)
From the interviews and evidence found, the following is a likely scenario. Fahlberg would have followed through with his intent to drive from Cooke City early on the morning of August 27, and left early from Lupine Meadows parking area. The morning was warm and he would have stripped off his jacket and hat and worn his visor and sunglasses. He was very fit and would have moved rapidly. Rick Kneedler most likely watched Fahlberg ascend the snowfield through his binoculars immediately before his accident at 1020. The old set of boot tracks ascended the snowfield directly to its highest point where there was a gap between the snow and the rock that had melted out. A newer set of tracks off to the side provided a more secure route, but was not evident from below. Possibilities for the cause of Fahlberg's fall into the moat are a slip on the rock with wet/ snowy boots, a portion of the snow breaking away as he stepped across the gap, or rock- fall striking Fahlberg while he was in an exposed position. He probably fell the 30 feet into the moat and possibly lost consciousness momentarily. Upon awakening he would have placed his extra clothes and hat on as well as his rain jacket since he would have been in the spray of ice water. It was dark in the moat and he would have placed his headlamp on his head and turned it on. All this was in preparation for a climb out of the moat. However, Fahlberg had sustained a major head injury as well as being hypothermic, and he lost consciousness before being able to extract himself. Fahlberg may have untied his own shoe laces prior to his death. (It is not unusual for hypothermia victims to undress themselves in the later stages of that condition.) The food in his pack was apparently untouched, which supports the idea that the accident occurred on the ascent as opposed to the descent. (Source: Rich Perch, SAR Ranger)</t>
  </si>
  <si>
    <t>835t</t>
  </si>
  <si>
    <t>Fall on Snow, Failure to Follow Route, Inadequate Equipment, Exceeding Abilities, Oregon, Three-Fingered Jack, South Ridge</t>
  </si>
  <si>
    <t>Oregon, Three-Fingered Jack, South Ridge
On October 26, Karl Iwen (20s) fell to his death while descending Three-Fingered Jack.
As he was unfamiliar with the mountain, Karl asked to join two climbers he met at the trailhead. They completed the “technical” part of the climb (ascending and descending) then unroped to hike out. There was a patch of snow covering rock west of the climber's trail, and Karl ventured out onto this snow He slipped and could not stop his fall. The other two climbers watched Karl, but were unable to help him. He carried an ice ax, but it was strapped to his pack at the time of the fall. He slid into a couloir and dropped about 600 feet in a tumbling fall.
Analysis
Karl was not familiar with the mountain and the route, but left his companions and did not follow the climber's trail off the mountain. Also, venturing out onto snow above the west face of the mountain with his ice ax strapped to his pack showed a lack of awareness of the dangers he faced in this alpine environment. Karl had just moved to Oregon from the Midwest. (Source: Jeff Sheetz, Portland Mountain Rescue)...</t>
  </si>
  <si>
    <t>840t</t>
  </si>
  <si>
    <t>Falling Rock, Nevada, Red Rocks Canyon NCA</t>
  </si>
  <si>
    <t xml:space="preserve">Nevada, Red Rocks Canyon NCA
On May 2, on the fifth pitch of the Original Route (5.9,A2) on the Rainbow Wall in Red Rock Canyon, a climber (35) accidentally dislodged a four foot by two foot by six inch sandstone block that fell 100 feet before striking his partner (34)on the back of his head and back. The two then rappelled to the base of the route, where the victim was placed in his sleeping bag and his partner left to find help. The Las Vegas Metropolitan Police Department SAR unit responded, and the victim was successfully evacuated by litter and helicopter. In addition to the injuries to his head, he had a tension pneumothorax.
Analysis
Loose rock is common on many of the routes here, even the ones that experience a lot of traffic. The victims helmet was deeply scored, and given the laceration on his scalp under the helmet and the size and force of the falling block, he almost certainly would have been killed had he not been wearing a helmet.
Being able to self-rescue to the bottom of the route, even though the victim was not able to walk out, made a reasonably timely rescue possible. It may have prevented the victim from becoming hypothermic or developing a life threatening tension pneumothorax during the course of what would have been a complex night time big wall rescue. (Source: James Roberts, Las Vegas Metropolitan Police Department SAR)
</t>
  </si>
  <si>
    <t>846t</t>
  </si>
  <si>
    <t>Rappel Anchor Failure, Fall on Rock, Washington, Mount Thompson, West Ridge</t>
  </si>
  <si>
    <t>Washington, Mount Thompson, West Ridge
On September 17, two climbers had completed an ascent of Mount Thompson via the West Ridge and decided to rappel down the route instead of down-climbing the adjacent East Ridge (Class 3). The victim established the rappel line using a chockstone as an anchor. The partner stated that the anchor looked suspect and chose not to rappel from it. The victim began a rappel and the chockstone failed. The victim fell about 200 feet, landing in a gully. The victim spent the night out while the partner went for help. The victim suffered fractures of the skull, vertebrae and pelvis, as well as acute hypothermia. (Source: Michael Mixon, Tacoma Mountain Rescue Unit)
(Editor’s Note: Michael Mixon was not able to get ages, gender, and names of these climbers. Obviously the victim's partner chose the wiser course of letting the one who set the anchor go first. But there are some questions going begging here...</t>
  </si>
  <si>
    <t>853t</t>
  </si>
  <si>
    <t>Fall on Rock, Climbing Alone, Inadequate Clothing and Equipment, Inexperience, Wyoming, Grand Teton National Park, Disappointment Peak</t>
  </si>
  <si>
    <t>Wyoming, Grand Teton National Park, Disappointment Peak
On October 5 at 1245, John Jay Leach (23) fell to his death while climbing up cliffs above Amphitheater Lake. He fell an estimated 150 feet from or near the East Chimney route on Disappointment Peak at an elevation of approximately 10,000 feet. Leach had been on a day hike to the lake with six companions where he separated from them with the intention of climbing the mountain. Unassociated hikers in the area witnessed the accident and went to his assistance, but determined that he had died in the fall. Mitchell Smith had also witnessed the fall and hiked down to a phone at Jenny Lake Ranger Station to report the incident to Grand Teton National Park officials. Two park rangers were flown to a heli-spot at Amphitheater Lake and then climbed to the victim, confirming that he died of head injuries. Leach was flown by helicopter sling load to the Lupine Meadows Rescue Cache where his body was turned over to the Teton County Coroner.
Analysis
John Jay Leach was a novice climber with minimal formal training who was on very technical terrain. The investigation revealed that his experience was limited to some rappelling but no roped climbing. The cliffs that he fell from are moderate fifth class terrain where the great majority of experienced climbers would feel the need to be roped. Loose rock is always a consideration in the Teton range and could have been a factor in this incident.
He was not properly equipped to do an ascent of Disappointment Peak by the route he had chosen. He had no rope, harness, climbing protection or partner with him. Additionally he was dressed only in shorts, t-shirts and running shoes. Leach was not wearing a climbing helmet, although this piece of equipment would not have mitigated the injuries incurred in the severe fall and was not a factor.
This was apparently his first trip to Amphitheater Lake and he was unfamiliar with the Teton range. Leach would have passed a sign at the Lupine Meadows trailhead warning that mountain climbing is a hazardous activity and that loose rock was common in the range. This also advised that proper equipment and training were necessary. At least one of his companions had tried to convince him to stay with the group, but Leach seemed determined to ignore this advice and strike out on his own. He was an accomplished Nordic skier, and was reportedly extremely fit. The climb of Disappointment Peak as well as the choice of the route seemed to be based upon impulse. (Source: Rich Perch, SAR Ranger)
...</t>
  </si>
  <si>
    <t>87t</t>
  </si>
  <si>
    <t>Cornice Collapse, Alaska, Mount Deception</t>
  </si>
  <si>
    <t xml:space="preserve">Alaska, Mount Deception
On April 2, 1990, Jim Bouchard (34) and Gary Donofrio (27) departed the Parks Highway for their approach to climb Mount Deception at 3600 meters. On April 7, they made it to their 1730 meter basecamp on the Eldridge Glacier. Over the 8th, they ascended the southeast spur to 2280 meters, where they built a snow cave. Departing early the next morning, they continued up the ridge. Around noon they had stopped for a short break. At 1230, Donofrio continued to lead out along the corniced ridge. Bouchard was quickly putting items back into his pack, before giving Donofrio a belay, when a large section of corniced ridge collapsed, carrying Donofrio down a 75 degree slope. The fracture line was within 60 centimeters of Bouchard. He lost his ice ax with the cornice. Donofrio had walked out about 12 meters attempting to stay in the softer snow noticing the lip consisted of much firmer snow. Bouchard witnessed the fall and immediately realized his only option was to jump off the opposite side of the ridge since he was tied into the 50 meter rope. Bouchard leaped off attempting to make as much distance down the 60 degree slope as possible. Within ten meters he felt the force from Donofrio which began to drag him back up the slope. Bouchard fought this reverse pull by digging in his crampons and hands on the icy slope. Donofrio finally came to a stop about 45 meters down the face. He did not lose consciousness, but went into severe shock from internal injuries. Bouchard belay hoisted Donofrio back to the ridge crest where it was apparent they had to quickly descend their ascent route. Over the next ten hours, Bouchard belayed Donofrio back to their basecamp. Donofrio was able to descend unassisted but experienced severe chest and back pain. The next morning, Bouchard departed for the road at 0700, realizing Donofrio could not continue in his present condition. At 1430, he arrived at Chulitna River Lodge where he called Denali National Park headquarters for assistance. At 1445, the Tal- keetna Ranger station received Bouchard’s request where, at 1500, the Rescue Coordination Center was contacted. Army CH47 helicopters had been practicing with the Talkeetna mountaineering staff this same day and were deployed to the scene along with four Mountaineering Rangers. Bouchard was picked up from the lodge at 1647, arriving 20 minutes later at their basecamp. Donofrio was transported by litter to the helicopter and then flown to Humana Hospital in Anchorage. (Source: Roger Robinson, Mountaineering Ranger, Denali National Park)
</t>
  </si>
  <si>
    <t>885t</t>
  </si>
  <si>
    <t>Fall on Snow, Unable to Self-Arrest, Fall into Crevasse, Inadequate Protection, Weather, Alaska, Mount McKinley, West Buttress</t>
  </si>
  <si>
    <t>Alaska, Mount McKinley, West Buttress
On May 26 at 1431, Australian climber John Sides (29), a member of the AUSPAT expedition, fell while descending the Rescue Gully on Denali. Sides slid 300 feet to the brink of a crevasse, then fell down into it and came to rest on a snow bridge.
The AUSPAT expedition had spent three days at High Camp (17,200 feet) waiting out bad weather to make a summit attempt on Denali. On May 26 AUSPAT made an attempt for the summit, but turned back before Denali Pass because the wind speed had increased. The three climbers decided to abandon their climb and descend to 14,200 feet. Although the weather had improved compared to the preceding three days, the higher wind speed now became a factor in their decision making. AUSPAT elected to descend the Rescue Gully because there was a fixed line in there, and the gully was thought to be less exposed than the normal route up on the ridge.
Around noon, AUSPAT began descending the old fixed line in the gully. The line was short, and from its end the climbers decided to continue down unroped to each other. At first, the cramponing was reliable and easy, but midway down, sections where fresh snow had accumulated were slippery.
At 1430, the climbers stopped for a brief rest. Sides’ feet slipped out from beneath him and when he attempted to sit down, he started sliding. Sides attempted to self-arrest and almost succeeded, but he hit some rougher patches of snow, which sent him sliding 300 feet to the brink of a crevasse. Sides then disappeared into the crevasse.
Brandon and Ferris made their way down to the crevasse and looked down into it from the lower lip. They could not see Sides or get a response when they called out his name. (Sides was unconscious and unable to respond.) Brandon and Ferris used their CB radio to call the Ranger Camp to ask for assistance, but did not get a reply. At 1530 Brandon and Ferris heard Sides call out for help from 135 feet down, deep within the crevasse. Ferris rappelled down into the crevasse and sighted Sides. It appeared to Ferris that Sides had free fallen a short span, but—fortunately—slid most of the total distance down a snow ramp and ended up resting on a snow bridge.
NPS personnel and volunteers had witnessed the accident from 14,200 feet and alerted the Incident Command System. Volunteers organized a hasty rescue team and started up to the accident site to assist in crevasse extrication, transport and patient care.
Ferris performed a patient assessment of Sides and assisted him part way up the snow ramp. At 1746 volunteers arrived on the scene and rigged a hauling system to extricate Sides the remainder of the way out of the crevasse. On the surface, Sides was reassessed and stabilized.
The remaining AUSPAT members, Scott Ferris and Scott Brandon, along with NPS volunteers, rescued Sides and transported him to the medical tent at 14,200 feet, where he was treated for a pneumothorax and hypothermia. At 2253 Sides was evacuated by the LAMA helicopter to base camp, where he was then transported by a Pavehawk helicopter and flown directly to Alaska Regional Hospital in Anchorage.
Analysis
Recently there have been several accidents related to climbers sitting down to rest and falling during the process. ...Perhaps Sides’ fall could have been prevented if he had tied into his ice ax and had set it as an anchor before he rested. (Source: Kevin Moore, Mountaineering Ranger)</t>
  </si>
  <si>
    <t>894t</t>
  </si>
  <si>
    <t>HAPE, Ascending Too Fast, Inadequate Fluids, Alaska, Mount McKinley, West Buttress</t>
  </si>
  <si>
    <t>Alaska, Mount McKinley, West Buttress
On June 18, at 1030, Lucas Vidal Proveda, leader of the Spanish expedition Grup De Montanya, reported to Ranger Roger Robinson at the 14,200 foot camp on Mount McKinley that a member of his expedition was ill. Robinson proceeded to their camp, where he found Alvaro Fernandez Ferrer (25) experiencing severe High Altitude Pulmonary Edema. Ferrer was non-ambulatory, therefore he was sledded to the medical tent where he was treated by Dr. Dudley Weider and VIP Scott Darnsey (EMT-2). The initial assessment at 1041 indicated that Ferrer had an SP02 of 37, a pulse of 133 and respirations of 44. Both lungs were nearly full. He was put on oxygen and an IV was started. The Talkeetna Ranger Station was notified, and it was determined that Ferrer should be evacuated as soon as possible. At 1301 the NPS LAMA helicopter landed. Ferrer was flown to the 7,200 foot base camp, then transported by Alaska Air Guard Pavehawk helicopter straight to Alaska Regional Hospital in Anchorage.
Analysis
Ferrer and his party took just four days to reach the 14,200 foot camp. Ferrer admitted to drinking very little over the prior 24 hours. Lack of fluids and their fast pace directly contributed to the HAPE. (Source: Roger Robinson, Mountaineering Ranger)</t>
  </si>
  <si>
    <t>93t</t>
  </si>
  <si>
    <t>Fall on Ice, Climbing Unroped, Party Separated, Exposure, California, Mount Shasta</t>
  </si>
  <si>
    <t>California, Mount Shasta
On November 4 Paul Scarborough (55) and his son Dean Scarborough (23) attempted to climb the north side of Mount Shasta. They left their base camp (located at the 3050 meter level) and proceeded via the Hotlum-Bolam Route, which is considered one of the more difficult routes on the mountain. They each carried ice axe and crampons; no other climbing equipment was brought. Much of the climb was over moderately steep, very hard blue ice on which self-arrest is extremely difficult. Conditions deteriorated as a snowstorm blew in, and around the 3950 meter level the visibility was 35 meters. At this point the pair decided to separate. Dean (with his father’s encouragement) was to continue to the summit, while Paul was to return to base camp. Dean summitted and returned to base camp, where he found no evidence of Paul’s return. Dean hiked out to their vehicle and contacted Siskiyou County SAR. (Source: Tom Grossman, Bay Area Mountain Rescue Unit)
Analysis
Paul Scarborough’s body was found on November 11 at 3350 meters by two climbers after an intensive week-long search. (It is believed that the body was buried in snow until that morning.) No ice ax was in evidence. He had sustained superficial head lacerations, and fractures to the leg, arm and ribs; the cause of death was established as hypothermia. It is speculated that he lost his footing, and tumbled/slid several hundred feet down the ice, and that his ice ax was lost during the fall. One of the victim’s crampons was dislodged; it is not known if this happened before or during the fall.
It is common (especially in low snow years) for the north side of Mount Shasta to be covered in “blue ice.” This blue ice is old, highly transformed snow that is clear and extremely hard and brittle. It can require a fair amount of technique to place specialized ice-climbing tools from a good stance into blue ice; in the event of a fall on this ice, self-arrest may not be possible. In such conditions, unbelayed simultaneous roped travel is not advisable. The decision whether or not to use a belay needs to be carefully considered. In the absence of a belay, traveling unroped may be preferable.
There were several accidents on Mount Shasta over the past three years. These accidents resulted in five deaths and numerous injuries, many of which go unreported. It is important that climbers recognize that ascent routes on Mount Shasta vary dramatically in difficulty, and that experience obtained on the easier routes may not be sufficient for the harder routes.
Climbers should be aware that they can obtain current information on conditions 24 hours a day by calling (916) 926-5555. (Source: Tom Grossman, Bay Area Mountain Rescue Unit)</t>
  </si>
  <si>
    <t>940a</t>
  </si>
  <si>
    <t>Edited Title: Faulty Use of Crampons and Loss of Control—Voluntary Glissade, New Hampshire, Mountain Washington, Tuckerman Ravine Trail</t>
  </si>
  <si>
    <t>New Hampshire, Mount Washington, Tuckerman Ravine Trail
On December 30 there were two separate accidents involving sliding with crampons. In the first incident, a party of two was descending the Summit Cone by glissading with crampons on their feet. One of the climbers snagged his crampon and broke his ankle. Other climbers on the scene aided his continued descent down the Lions Head trail....
Analysis
Snowstorms this winter had been ending as wet snow or rain followed by coldair. This makes for very icy conditions on Mount. Washington. The first incident is an example of why a climber should not glissade with crampons on. Having an ice ax in hand and knowing how to self-arrest with it could have prevented the second accident. (Source: Brad White, Mountain Rescue Service)</t>
  </si>
  <si>
    <t>940b</t>
  </si>
  <si>
    <t>Faulty Use of Crampons and Loss of Control—Voluntary Glissade, Inadequate Equipment—No Ice Ax, New Hampshire, Mountain Washington, Tuckerman Ravine Trail</t>
  </si>
  <si>
    <t>New Hampshire, Mount Washington, Tuckerman Ravine Trail
...In the second accident, a party of two climbing the summit cone had crampons on their feet and no ice axes. One tripped and with no ax to self arrest with, slid 300 feet into a rock outcrop badly dislocating his ankle in the process. Local Mountain Rescue Service member Brad White was nearby and assisted in the rescue using his ax as a splint. With a litter from the Mount. Washington Observatory on the summit, he was carried down Lion Head Trail.
Analysis
Snowstorms this winter had been ending as wet snow or rain followed by coldair. This makes for very icy conditions on Mount. Washington. The first incident is an example of why a climber should not glissade with crampons on. Having an ice ax in hand and knowing how to self-arrest with it could have prevented the second accident. (Source: Brad White, Mountain Rescue Service)</t>
  </si>
  <si>
    <t>958a</t>
  </si>
  <si>
    <t>Fall on Ice, Inadequate Protection, Poor Position, Inexperience and Avalanche (Two Separate Accidents) — Alberta, Banff National Park, Cascade Waterfall</t>
  </si>
  <si>
    <t>Alberta, Banff National Park, Cascade Waterfall
Cascade Waterfall is one of the most accessible multi-pitch Grade III climbs in Western Canada. It is situated within sight of Banff town site, and consists of several hundred meters of ice beginning with easy lower-angled terrain leading up to three steeper main pitches of climbing. It is not uncommon for there to be several teams of climbers on Cascade at once. Like the majority of ice climbs in the Canadian Rockies, Cascade Waterfall is exposed to avalanche risk.
About 1400 on December 17, nine climbers in four separate parties were all positioned at various points along the main upper climb. One party of climbers had reached the end of pitch one, which is moderate Grade III. They decided to turn around and rappel back to the start of the pitch. When 21-year-old M., a beginner ice climber, reached the end of his rappel, he detached from the rope and began to walk across the low-angle ice. He was aiming for the ledge of dry rock which several others were using to exit the climb onto scree slopes to the east. Witnesses on the ledge say he took one or two steps, lost his balance and fell. He had no tools at hand and accelerated rapidly. He tumbled approximately 100 meters down the low-angled ice and came to rest on a broad ledge part way up the low-angled approach ice. All but two of the other climbers present were immediately aware of the accident and several began to descend toward M. by rappelling from the upper pitches or by down-climbing the scree route.
The avalanche occurred 15 minutes after the first accident. It caught everyone below in various stages of descending. The flying debris contained a large amount of loose rock which rained on the parties below. Some climbers were hit, but miraculously no one else was swept off or killed by the rock and ice fall.
All of the survivors were able to walk off the climb. Several were badly bruised and had broken bones. One climber spent a week in hospital in Calgary due to concern about kidney damage. Both the men who had fallen undoubtedly died almost instantly.
Analysis
Accident #1: Many climbers solo up to the point where this fatal accident occurred. In other words, it is “easy” grade 2 or 3 terrain. The difference is that climbers have ice tools in their hands when walking up the rolling steps. Due to his inexperience, M. misjudged the risk if he slipped while unroped and without an ice tool in his hand. The ice ramp below him was polished and unforgiving. He slipped seconds after detaching from the rappel, before anyone could warn him of the danger.
 (Source: Parks Canada Warden Service)</t>
  </si>
  <si>
    <t>958b</t>
  </si>
  <si>
    <t>Edited Title: Fall on Ice, Inadequate Protection, and Avalanche (Two Separate Accidents) — Alberta, Banff National Park, Cascade Waterfall</t>
  </si>
  <si>
    <t>Alberta, Banff National Park, Cascade Waterfall
Cascade Waterfall is one of the most accessible multi-pitch Grade III climbs in Western Canada. It is situated within sight of Banff town site, and consists of several hundred meters of ice beginning with easy lower-angled terrain leading up to three steeper main pitches of climbing. It is not uncommon for there to be several teams of climbers on Cascade at once. Like the majority of ice climbs in the Canadian Rockies, Cascade Waterfall is exposed to avalanche risk.
Meanwhile, two other climbers had reached the top of the main cliff and had walked a farther 70 meters to a final 12-meter curtain which they both climbed. They were unaware they had reached the access to an alternate descent in the forested slopes to the west of the climb, and prepared to rappel the gully. They tried to install an Abalokov anchor several times, but found the ice at the lip of the curtain unsatisfactory. After 20 minutes, they finally chose a tree on the slope beside the gully. T. (31), a German national who was living and working in Calgary, rappelled to the foot of the curtain and detached from the rope on the flat snow at the foot of this ice step.
When his partner was halfway down his rappel, an avalanche came over the lip of the ice. One quarter of the main basin 200 meters further up the mountain had released. The climber on rappel immediately swung to his right away from the main volume of the slide. T. had no protection where he stood. He was hit by the full force of the avalanche and swept down the gradually steepening slope and over the main waterfall. He fell approximately 250 meters, coming to rest only a few meters from the victim of the first accident.
The avalanche occurred 15 minutes after the first accident. It caught everyone below in various stages of descending. The flying debris contained a large amount of loose rock which rained on the parties below. Some climbers were hit, but miraculously no one else was swept off or killed by the rock and ice fall.
All of the survivors were able to walk off the climb. Several were badly bruised and had broken bones. One climber spent a week in hospital in Calgary due to concern about kidney damage. Both the men who had fallen undoubtedly died almost instantly.
Analysis
Accident #2: The avalanche hazard was rated “considerable” at treeline on December 17. By definition, “natural avalanches are possible” with this rating. Moderate snowfalls and steady winds had been gradually increasing the risk over the previous week. At the same time, one of the effects of the wind had been to strip snow from exposed terrain, giving the mountains in the Banff area the characteristic appearance that climbers have come to call “bony” or bare. On December 17, the terrain above Cascade Waterfall did not “look” very threatening.
This accident illustrates the difficult choices that are presented when the avalanche danger is in the mid-range of the scale. The party involved in the avalanche accident had considered the risk and decided to go anyway but to try and finish the climb as fast as possible in order to minimize their exposure. By midday, very strong warm winds had begun. The survivor said that about the time the slide hit them, he and his partner were concerned by the winds and by the fact it was taking them so long to get set up to go down.
There were seven other climbers on Cascade when the slide occurred. They all must have made some kind of calculation of the risk of climbing there that day. But one has to wonder to what extent any of them were also influenced simply by the presence of so many others on the climb. (Source: Parks Canada Warden Service)</t>
  </si>
  <si>
    <t>995a</t>
  </si>
  <si>
    <t>Edited title: Snow Blindness ...— Alaska, Mount McKinley</t>
  </si>
  <si>
    <t>Alaska, Mount McKinley
On June 15, both a South African McKinley expedition, consisting of Ian Bailey, Steve Camp, and Anthony Tonder, and a Taiwan Chen expedition consisting of Boa Hwan You and Mei Hsing Chen, returned to the 17,200-foot camp after reaching Mount McKinley’s summit. The South African expedition had taken twelve days to summit and the Chen expedition had taken ten days. Both expeditions had experienced difficulty on their summit days and received assistance from another expedition while descending. Ian Bailey had began to suffer the effects of snow blindness while descending from the summit and ... On June 16 at the 17,200-foot camp around 0900, contact was made with the two groups. Both Bailey and You were evaluated and treated by an NPS Ranger for snow blindness a...
At 0110 the South African and Chen expeditions began descending from 17,200 feet to 14,200 feet with an NPS Ranger organizing the descent. Short rope, running belay, and lowering techniques were used to safely reach the 14,200-foot camp. Once in camp Bailey was treated for snow blindness by NPS personnel, given medical supplies, and released. Bailey, with his other two expedition members, completed their descent to basecamp and flew off the mountain on the 18th...</t>
  </si>
  <si>
    <t>995b</t>
  </si>
  <si>
    <t>Edited title:  Acute Mountain Sickness — Alaska, Mount McKinley</t>
  </si>
  <si>
    <t>Alaska, Mount McKinley
On June 15, both a South African McKinley expedition, consisting of Ian Bailey, Steve Camp, and Anthony Tonder, and a Taiwan Chen expedition consisting of Boa Hwan You and Mei Hsing Chen, returned to the 17,200-foot camp after reaching Mount McKinley’s summit. The South African expedition had taken twelve days to summit and the Chen expedition had taken ten days. Both expeditions had experienced difficulty on their summit days and received assistance from another expedition while descending..... Boa Hwan You contemplated a forced bivouac while descending due to exhaustion and severe acute mountain sickness (possibly high altitude pulmonary edema). On June 16 at the 17,200-foot camp around 0900, contact was made with the two groups. Both Bailey and You were evaluated and treated by an NPS Ranger for snow blindness and AMS.
At 0110 the South African and Chen expeditions began descending from 17,200 feet to 14,200 feet with an NPS Ranger organizing the descent. Short rope, running belay, and lowering techniques were used to safely reach the 14,200-foot camp......Chen was evaluated at the 14,200-foot NPS camp and released while still suffering from exhaustion and mild AMS and residual effects of high altitude pulmonary edema. The Chen expedition recuperated for two days and completed their descent to basecamp.</t>
  </si>
  <si>
    <t>997tt</t>
  </si>
  <si>
    <t>Stranded — Did Not Check Fixed Ropes, Dehydration, Fatigue, Weather — California, Yosemite Valley, Lost Arrow Spire</t>
  </si>
  <si>
    <t>California, Yosemite Valley, Lost Arrow Spire
Late fall in the Sierra Nevada had been mild, so in mid-December, Art (23), Robert (28), and Eric (22), all Yosemite locals, decided to climb the Direct Route on Lost Arrow Spire (13 pitches, VI 5.11 A3). They would finish in the notch between the Arrow and the main wall, roughly 300 feet below the rim. There is no enjoyable way to climb out, so it’s customary to fix ropes from the rim into the notch as an escape. Art had been down to the notch before, when climbing the Arrow Spire, so he knew where to set up; on December 13, he and Eric hiked up the Yosemite Falls Trail with the gear. Art anchored one rope, tied another onto its free end, and threw them over the edge. Then he looked from a viewpoint on the rim to confirm that the rope reached all the way down to the notch.
On the 15th, the party of three fixed two pitches and slept at the base of the wall. The next day they climbed their lines and completed four more pitches, then dropped down to bivouac on the First Error, a ledge at the top of pitch 4.
They’d planned on two days for the climb and had brought along 8–12 liters of water—they’re not sure how much. But they’d used some of it fixing pitches and found themselves working hard in hot, sunny weather, drinking more than they’d intended. That night they realized they were low on water. They briefly considered retreating, but figured they could stretch their supplies to the notch, then climb their fixed line to a water cache they’d left on top.
The next day was as they’d expected—long hours and hard work in the heat. They climbed the last two pitches in the dark, then looked around for the fixed line. When they couldn’t find it, they realized that their only course of action was to bivouac again and locate the rope in the daylight.
They’d been rationing water all day and finished it on the last pitch; Robert was particularly dehydrated—his arms were cramping and he felt sick. It was a dry, unpleasant bivouac and so windy in the notch that night that they got little sleep.
The next morning they spotted their rope peeking over a ledge 150 feet or more above them. There was no way they could retrieve it, and they knew that their easy exit was gone. They could see a possible climbing route out of the notch, but they’d heard it was difficult and poorly protected. Good free climbers under normal conditions, they were so physically and psychologically drained that no one felt it was worth the risk.
The next option was to go down. A bolted rappel route descends steep slabs just east of the Direct Route. However, they had not brought an emergency bolt kit, so there would be no escape if just one anchor turned out to be damaged. The logical choice was to rappel the route they’d climbed, but they felt too exhausted to spend at least one more day in the sun, without water, reversing all 13 pitches.
Their perch gave them a clear view of Yosemite Village, 2500 feet directly below, and when they recognized the vehicle of a friend pulling up to the NPS SAR Office, it was an easy decision to start yelling and waving their portaledge fly. With the help of a loudspeaker and telescope, the NPS figured out the problem and sent a team to hike to the rim, rappel partway, and throw the hung up rope down to the stranded party.
Analysis
When one of the rescuers rappelled to free the fixed line, he found it neatly piled on a ledge 100 feet below its anchor, out of view of the rim because of the rounded nature of the face. Either a hiker had come along and pulled up the rope out of curiosity (or maliciousness?), or it had piled up there when Art first threw it over. He hadn’t brought a harness that day, so he couldn’t rappel to check the placement directly. From his viewpoint, he had been pretty sure he’d seen the end of the rope at the bottom, but now he’ll never know for sure. Furthermore, he now realizes the importance of anchoring the bottom of the line as well as the top.
Here are two more reasons to go down the entire line: First, to locate any sharp edges and protect the rope against them. Second, to anchor the rope in one or more intermediate spots. This minimizes the amount of time the rope is abrading on an edge as a climber ascends, and allows more than one person to ascend simultaneously.
Art, Robert, and Eric agreed that if they’d brought more water they would have been willing to rappel, or even to tackle the climb out. Based on a minimum requirement of two liters per day, plus a day or more of reserve, they were short before they started. They pointed out, themselves, that they didn’t carefully do the math, but just looked at the pile of bottles and figured it was enough. In other words, pay as much attention to your water as you do to your rack.
Finally, being able to yell to your friends is a classic benefit of Valley climbing. In a more remote part of the park, such as Mt. Watkins, Art, Robert, and Eric may have been forced to solve the problem on their own. (Source: John Dill, NPS Ranger, Yosemite National Park)...</t>
  </si>
  <si>
    <t xml:space="preserve">Search Column
</t>
  </si>
  <si>
    <t>Count of ID</t>
  </si>
  <si>
    <t>(All)</t>
  </si>
  <si>
    <t>(blank)</t>
  </si>
  <si>
    <t>Row Labels</t>
  </si>
  <si>
    <t>Grand Total</t>
  </si>
  <si>
    <t>Sum of Trad Climbing</t>
  </si>
  <si>
    <t>Sum of Sport</t>
  </si>
  <si>
    <t>Sum of Top-Rope</t>
  </si>
  <si>
    <t>Sum of Roped</t>
  </si>
  <si>
    <t>Trad</t>
  </si>
  <si>
    <t>Top-rope</t>
  </si>
  <si>
    <t>Pasted Chart data below</t>
  </si>
  <si>
    <t>Sum of Pendulum</t>
  </si>
  <si>
    <t>Sum of Solo</t>
  </si>
  <si>
    <t>Sum of Climbing Alone</t>
  </si>
  <si>
    <t>Sum of Piton/Ice Screw</t>
  </si>
  <si>
    <t>Sum of Ascent Illness</t>
  </si>
  <si>
    <t>Sum of Crampon Issues</t>
  </si>
  <si>
    <t>Sum of Glissading</t>
  </si>
  <si>
    <t xml:space="preserve">Sum of Ski-related </t>
  </si>
  <si>
    <t>Sum of Poor Position</t>
  </si>
  <si>
    <t>Sum of Poor Cond/Seasonal Risk</t>
  </si>
  <si>
    <t>Sum of Avalanche</t>
  </si>
  <si>
    <t>Sum of Cornice / Snow Bridge Collapse</t>
  </si>
  <si>
    <t>Sum of Crevasse / Moat / Berschrund</t>
  </si>
  <si>
    <t>Sum of Icefall / Serac / Ice Avalanche</t>
  </si>
  <si>
    <t>Sum of Exposure</t>
  </si>
  <si>
    <t>Sum of Non-Ascent Illness</t>
  </si>
  <si>
    <t>Sum of Visibility</t>
  </si>
  <si>
    <t>Sum of Severe Weather</t>
  </si>
  <si>
    <t>Sum of Wildlife</t>
  </si>
  <si>
    <t>Sum of Natural Rockfall</t>
  </si>
  <si>
    <t>Sum of Off-route</t>
  </si>
  <si>
    <t>Sum of Rushed</t>
  </si>
  <si>
    <t>Sum of Run Out</t>
  </si>
  <si>
    <t>Sum of Crowds</t>
  </si>
  <si>
    <t>Sum of Inadequate Food/Water</t>
  </si>
  <si>
    <t>Sum of No Helmet</t>
  </si>
  <si>
    <t>Sum of Late in Day</t>
  </si>
  <si>
    <t>Sum of Late Start</t>
  </si>
  <si>
    <t>Sum of Party Separated</t>
  </si>
  <si>
    <t>Sum of Ledge Fall</t>
  </si>
  <si>
    <t>Sum of Gym / Artificial</t>
  </si>
  <si>
    <t>Sum of Gym Climber</t>
  </si>
  <si>
    <t>Sum of Fatigue</t>
  </si>
  <si>
    <t>Sum of Large Group</t>
  </si>
  <si>
    <t>Sum of Distracted</t>
  </si>
  <si>
    <t>Sum of Object Dropped/Dislodged</t>
  </si>
  <si>
    <t>Sum of Handhold/Foothold Broke</t>
  </si>
  <si>
    <t>Sum of Knot &amp; Tie-in Error</t>
  </si>
  <si>
    <t>Sum of No Backup or End Knot</t>
  </si>
  <si>
    <t>Sum of Gear Broke</t>
  </si>
  <si>
    <t>Sum of Intoxicated</t>
  </si>
  <si>
    <t>Sum of Inadequate Equipment</t>
  </si>
  <si>
    <t>Sum of Inadequate Protection / Pulled</t>
  </si>
  <si>
    <t>Sum of Anchor Failure / Error</t>
  </si>
  <si>
    <t>Sum of Stranded / Lost / Overdue</t>
  </si>
  <si>
    <t>Sum of Belay Error</t>
  </si>
  <si>
    <t>Sum of Rappel Error</t>
  </si>
  <si>
    <t>Sum of Lowering Error</t>
  </si>
  <si>
    <t>Sum of Miscommunication</t>
  </si>
  <si>
    <t>Total Count of ID</t>
  </si>
  <si>
    <t>Top-rope count</t>
  </si>
  <si>
    <t>Top-rope %</t>
  </si>
  <si>
    <t>Sport count</t>
  </si>
  <si>
    <t>Sport %</t>
  </si>
  <si>
    <t>Trad count</t>
  </si>
  <si>
    <t>Trad %</t>
  </si>
  <si>
    <t/>
  </si>
  <si>
    <t>NOTE:  The "Roped" tag was intended to be a time-of-accident status tag, and was applied only to accidents where a climber was roped at the time of the accident or incident.   In this calculation analyzing accidents of different Roped styles, Sport, Top-rope, and Trad were separately counted as being Roped disciplines.  The total of Roped status tag incidents matches the sum total of roped discipline incidents, except for:  1) roped incidents where the style is not clear ("Unknown" in the chart below) and 2) Top-rope incidents where the participant was unroped at the time of the accident.  To include the latter category in this calculation, that number of incidents, 11, was added to the Roped time-of-accident tag total.</t>
  </si>
  <si>
    <t>Sum of TR Unroped incidents</t>
  </si>
  <si>
    <t>Ice count</t>
  </si>
  <si>
    <t>Ice percent</t>
  </si>
  <si>
    <t>IC + Protection Pulled (added a PP filter to generate these numbers)</t>
  </si>
  <si>
    <t>Descent count</t>
  </si>
  <si>
    <t>Descent %</t>
  </si>
  <si>
    <t>Sum of Bergschrund</t>
  </si>
  <si>
    <t>Deadly Count</t>
  </si>
  <si>
    <t>Non-deadly Count</t>
  </si>
  <si>
    <t>Total</t>
  </si>
  <si>
    <t>% of Total Deadly</t>
  </si>
  <si>
    <t>NOTE:  Earlier tabs did not include 50th factor, Bergschrund, as that was a subset of a broader category, Crevasse / Moat / Berschrund.  The broader umbrella category would by definition "perform" better by appearing higher in lists, so nothing was lost in analyzing those lists without the sub-category.</t>
  </si>
  <si>
    <t>Most common factors (all climbing accidents)</t>
  </si>
  <si>
    <t>Count</t>
  </si>
  <si>
    <t>All Climbing Incidents</t>
  </si>
  <si>
    <t>% Deadly </t>
  </si>
  <si>
    <t> .</t>
  </si>
  <si>
    <t xml:space="preserve">             --------&gt;</t>
  </si>
  <si>
    <t>Factor</t>
  </si>
  <si>
    <t>Count of H&amp;BI</t>
  </si>
  <si>
    <t>% of H&amp;BI</t>
  </si>
  <si>
    <t xml:space="preserve">Sum of Unroped </t>
  </si>
  <si>
    <t>NOTE:  Solo and Unroped are similar factors, neither prominent enough to crack the Top 10 lists for these types of roped climbing.  To avoid overlap, "Solo" was used for the analyses on this page instead of both factors.</t>
  </si>
  <si>
    <t>NOTE:  Solo and Unroped are similar factors, with a nearly identical count for Ice Climbing.  To avoid overlap, "Solo" was used for the analyses on this page instead of both factors.</t>
  </si>
  <si>
    <t>NOTE:  Solo and Unroped are similar factors, with a similar count for Descent incidents.  To avoid overlap of these two similar factors, "Solo" was used for the analyses on this page instead of both factors.</t>
  </si>
  <si>
    <t>NOTE:  As noted on previous pages, Solo and Unroped are similar factors, with a similar profile in this case for Deadly incidents.  To avoid overlap of these two similar factors, "Solo" was used for the analyses on this page instead of both factors.</t>
  </si>
  <si>
    <t>All ex-Sport</t>
  </si>
  <si>
    <t>TR</t>
  </si>
  <si>
    <t>All ex-Trad</t>
  </si>
  <si>
    <t>%</t>
  </si>
  <si>
    <t>Diff vs. All-ex-Sport</t>
  </si>
  <si>
    <t>Diff vs. All-ex-TR</t>
  </si>
  <si>
    <t>Diff vs. All-ex-Trad</t>
  </si>
  <si>
    <t>TR %</t>
  </si>
  <si>
    <t>All-ex-TR</t>
  </si>
  <si>
    <t>No/Little, Serious, Roped, Trad Climbing, Visibility, Large Group, Inadequate Protection / Pulled</t>
  </si>
  <si>
    <t>Serious, Head / Brain Injury, Roped, Trad Climbing, Visibility, Inadequate Protection / Pulled</t>
  </si>
  <si>
    <t>No/Little, Unroped , Solo, Ice Climbing, Visibility</t>
  </si>
  <si>
    <t>No/Little, Serious, Roped, Trad Climbing, Inadequate Protection / Pulled, Belay Error</t>
  </si>
  <si>
    <t>Serious, Alpine/Mountaineering, Inadequate Protection / Pulled</t>
  </si>
  <si>
    <t>No/Little, Deadly, Head / Brain Injury, Unroped , Solo, Climbing Alone, Rushed, No Helmet</t>
  </si>
  <si>
    <t>Experienced, Serious, Head / Brain Injury, Roped, Trad Climbing, No Helmet, Inadequate Protection / Pulled</t>
  </si>
  <si>
    <t>No/Little, Serious, Head / Brain Injury, Roped, Trad Climbing, Inadequate Protection / Pulled</t>
  </si>
  <si>
    <t>Serious, Head / Brain Injury, Roped, Ice Climbing, Natural Rockfall</t>
  </si>
  <si>
    <t>Experienced, Serious, Roped, Trad Climbing</t>
  </si>
  <si>
    <t>Experienced, Roped, Trad Climbing, Inadequate Protection / Pulled</t>
  </si>
  <si>
    <t>Serious, Roped, Trad Climbing, Visibility, Late in Day, Late Start, Inadequate Protection / Pulled</t>
  </si>
  <si>
    <t>Serious, Head / Brain Injury, Alpine/Mountaineering, Ascent Illness</t>
  </si>
  <si>
    <t>Serious, Roped, Ice Climbing, Icefall / Serac / Ice Avalanche</t>
  </si>
  <si>
    <t>Serious, Roped, Trad Climbing, Piton/Ice Screw, Inadequate Protection / Pulled</t>
  </si>
  <si>
    <t>Serious, Roped, Trad Climbing, Object Dropped/Dislodged, Handhold/Foothold Broke</t>
  </si>
  <si>
    <t>Roped, Piton/Ice Screw, Ice Climbing, Rushed, Late in Day</t>
  </si>
  <si>
    <t>Roped, Sport, Anchor Failure / Error, Belay Error</t>
  </si>
  <si>
    <t>No/Little, Serious, Alpine/Mountaineering, Stranded / Lost / Overdue</t>
  </si>
  <si>
    <t>Serious, Roped, Gym / Artificial, Gym Climber, Inadequate Protection / Pulled</t>
  </si>
  <si>
    <t>Serious, Roped, Trad Climbing, Inadequate Protection / Pulled</t>
  </si>
  <si>
    <t>Serious, Roped, Sport, Severe Weather, Gym Climber, Inadequate Equipment</t>
  </si>
  <si>
    <t>Minor, Roped, Trad Climbing, Crowds, Object Dropped/Dislodged, Miscommunication</t>
  </si>
  <si>
    <t>Serious, Roped, Trad Climbing, Inadequate Protection / Pulled, Belay Error</t>
  </si>
  <si>
    <t>No/Little, Serious, Roped, Ice Climbing, Run Out, Inadequate Protection / Pulled</t>
  </si>
  <si>
    <t>Serious, Roped, Trad Climbing, Inadequate Protection / Pulled, Anchor Failure / Error, Belay Error</t>
  </si>
  <si>
    <t>Serious, Minor, Descent, Roped, Alpine/Mountaineering, Rushed, Inadequate Protection / Pulled</t>
  </si>
  <si>
    <t>No/Little, Deadly, Minor, Head / Brain Injury, Descent, Roped, Trad Climbing, Wildlife, Rushed, No Helmet</t>
  </si>
  <si>
    <t>Serious, Roped, Pendulum, Ice Climbing, Rushed, Inadequate Protection / Pulled, Belay Error</t>
  </si>
  <si>
    <t>Serious, Roped, Trad Climbing, Handhold/Foothold Broke, Inadequate Protection / Pulled</t>
  </si>
  <si>
    <t>Experienced, Serious, Head / Brain Injury, Roped, Sport, No Backup or End Knot, Belay Error, Miscommunication</t>
  </si>
  <si>
    <t>Deadly, Inadequate Protection / Pulled</t>
  </si>
  <si>
    <t>Experienced, Serious, Roped, Trad Climbing, Inadequate Protection / Pulled</t>
  </si>
  <si>
    <t>Serious, Roped, Ice Climbing, Gear Broke</t>
  </si>
  <si>
    <t>Serious, Unroped , Solo</t>
  </si>
  <si>
    <t>Roped, Trad Climbing, Fatigue, Inadequate Protection / Pulled</t>
  </si>
  <si>
    <t>Experienced, Deadly, Roped, Alpine/Mountaineering, Ice Climbing, Avalanche, Cornice / Snow Bridge Collapse, Severe Weather</t>
  </si>
  <si>
    <t>Serious, Unroped , Alpine/Mountaineering, Ice Climbing</t>
  </si>
  <si>
    <t>Experienced, Serious, Roped, Sport, Run Out, No Helmet, Inadequate Equipment, Inadequate Protection / Pulled</t>
  </si>
  <si>
    <t>Experienced, Serious, Descent, Roped, Trad Climbing, Inadequate Protection / Pulled</t>
  </si>
  <si>
    <t>No/Little, Serious, Head / Brain Injury, Roped, Sport, Anchor Failure / Error</t>
  </si>
  <si>
    <t>No/Little, Roped, Stranded / Lost / Overdue, Miscommunication</t>
  </si>
  <si>
    <t>Experienced, Serious, Head / Brain Injury, Roped, Trad Climbing, Alpine/Mountaineering, Inadequate Protection / Pulled</t>
  </si>
  <si>
    <t>No/Little, Moderate, Experienced, Serious, Roped, Large Group, Gear Broke, Inadequate Protection / Pulled</t>
  </si>
  <si>
    <t>Experienced, Serious, Roped, Sport, Gym Climber, Belay Error</t>
  </si>
  <si>
    <t>Roped, Sport, Object Dropped/Dislodged</t>
  </si>
  <si>
    <t>Experienced, Minor, Roped, Top-Rope, Ice Climbing</t>
  </si>
  <si>
    <t>No/Little, Head / Brain Injury, Alpine/Mountaineering, Object Dropped/Dislodged</t>
  </si>
  <si>
    <t>Experienced, Minor, Unroped , Solo, Alpine/Mountaineering, Cornice / Snow Bridge Collapse, Crevasse / Moat / Berschrund, No Helmet</t>
  </si>
  <si>
    <t>Moderate, Serious, Roped, Trad Climbing, Run Out, Ledge Fall, Inadequate Protection / Pulled</t>
  </si>
  <si>
    <t>Serious, Descent, Roped, Top-Rope, No Helmet, No Backup or End Knot, Lowering Error</t>
  </si>
  <si>
    <t>Experienced, Deadly, Head / Brain Injury, Unroped , Solo, Alpine/Mountaineering</t>
  </si>
  <si>
    <t>Moderate, Serious, Roped, Sport, Pendulum, Late in Day, Fatigue</t>
  </si>
  <si>
    <t>Serious, Head / Brain Injury, Unroped , Bouldering</t>
  </si>
  <si>
    <t>Experienced, Minor, Roped, Trad Climbing, Inadequate Protection / Pulled</t>
  </si>
  <si>
    <t>Serious, Descent, Roped, Sport, Gym Climber, Distracted, No Backup or End Knot, Lowering Error</t>
  </si>
  <si>
    <t>Serious, Roped, Top-Rope, Gear Broke, Inadequate Equipment, Anchor Failure / Error</t>
  </si>
  <si>
    <t>Serious, Head / Brain Injury, Roped, Trad Climbing, Inadequate Protection / Pulled</t>
  </si>
  <si>
    <t>Deadly, Roped, Trad Climbing, Non-Ascent Illness, Anchor Failure / Error, Stranded / Lost / Overdue</t>
  </si>
  <si>
    <t>Deadly, Unroped , Solo, Climbing Alone, Exposure</t>
  </si>
  <si>
    <t>Serious, Descent, Roped, Top-Rope, Ledge Fall, Lowering Error</t>
  </si>
  <si>
    <t>Serious, Head / Brain Injury, Roped, Trad Climbing, Belay Error</t>
  </si>
  <si>
    <t>Serious, Descent, Roped, Trad Climbing, Pendulum, Run Out, Inadequate Protection / Pulled, Lowering Error</t>
  </si>
  <si>
    <t>Serious, Unroped , Solo, Climbing Alone, Alpine/Mountaineering, Crevasse / Moat / Berschrund</t>
  </si>
  <si>
    <t>Serious, Roped, Trad Climbing, Object Dropped/Dislodged, Gear Broke</t>
  </si>
  <si>
    <t>Experienced, Serious, Descent, Unroped , Alpine/Mountaineering, Crampon Issues, Glissading</t>
  </si>
  <si>
    <t>Serious, Roped, Sport</t>
  </si>
  <si>
    <t>Serious, Unroped , Solo, No Helmet</t>
  </si>
  <si>
    <t>Serious, Unroped , Solo, Distracted</t>
  </si>
  <si>
    <t>Experienced, Serious, Roped, Trad Climbing, Run Out, Inadequate Protection / Pulled</t>
  </si>
  <si>
    <t>Deadly, Descent, Roped, Trad Climbing, Alpine/Mountaineering, Exposure, Anchor Failure / Error</t>
  </si>
  <si>
    <t>Deadly, Handhold/Foothold Broke</t>
  </si>
  <si>
    <t>Deadly, Alpine/Mountaineering, No Helmet</t>
  </si>
  <si>
    <t>Serious, Descent, Roped, Trad Climbing, Lowering Error</t>
  </si>
  <si>
    <t>Experienced, Deadly, Roped, Trad Climbing, Inadequate Protection / Pulled</t>
  </si>
  <si>
    <t>Deadly, Alpine/Mountaineering, Non-Ascent Illness, Fatigue</t>
  </si>
  <si>
    <t>Minor, Roped, Sport, Gear Broke</t>
  </si>
  <si>
    <t>Deadly, Unroped , Solo, Climbing Alone, Inadequate Equipment</t>
  </si>
  <si>
    <t>Serious, Head / Brain Injury, Descent, Roped, Trad Climbing, No Helmet, No Backup or End Knot, Lowering Error</t>
  </si>
  <si>
    <t>Experienced, Deadly, Roped, Trad Climbing, Solo</t>
  </si>
  <si>
    <t>Serious, Roped, Trad Climbing, Ledge Fall</t>
  </si>
  <si>
    <t>Minor, Descent, Unroped , Solo, Alpine/Mountaineering, Crampon Issues</t>
  </si>
  <si>
    <t>Serious, Unroped , Bouldering</t>
  </si>
  <si>
    <t>Serious, Descent, Roped, Sport, Lowering Error</t>
  </si>
  <si>
    <t>No/Little, Serious, Roped, Trad Climbing, Exposure, Stranded / Lost / Overdue</t>
  </si>
  <si>
    <t>Serious, Descent, Roped, Object Dropped/Dislodged, Lowering Error</t>
  </si>
  <si>
    <t>No/Little, Descent, Unroped , Solo</t>
  </si>
  <si>
    <t>Alpine/Mountaineering, Poor Position, Poor Cond/Seasonal Risk, Avalanche</t>
  </si>
  <si>
    <t>Deadly, Unroped , Solo, Gym Climber</t>
  </si>
  <si>
    <t>Deadly, Top-Rope, Inadequate Protection / Pulled</t>
  </si>
  <si>
    <t>Deadly, Unroped , Solo, Alpine/Mountaineering</t>
  </si>
  <si>
    <t>Serious, Roped, Trad Climbing, Aid &amp; Big Wall, Gear Broke</t>
  </si>
  <si>
    <t>Serious, Roped, Top-Rope, Pendulum</t>
  </si>
  <si>
    <t>Minor, Descent, Unroped , Alpine/Mountaineering, Crampon Issues, Glissading</t>
  </si>
  <si>
    <t>Serious, Descent, Unroped , Alpine/Mountaineering, Crampon Issues, Glissading</t>
  </si>
  <si>
    <t>Deadly, Unroped , Solo</t>
  </si>
  <si>
    <t>Serious, Roped, Trad Climbing, Wildlife</t>
  </si>
  <si>
    <t>Serious, Unroped , Alpine/Mountaineering, Crampon Issues, Inadequate Equipment</t>
  </si>
  <si>
    <t>Experienced, Minor, Unroped , Solo, Climbing Alone, Alpine/Mountaineering, Cornice / Snow Bridge Collapse, Crevasse / Moat / Berschrund, Inadequate Equipment</t>
  </si>
  <si>
    <t>Minor, Unroped , Solo, Alpine/Mountaineering, Crevasse / Moat / Berschrund</t>
  </si>
  <si>
    <t>Deadly, Serious, Descent, Unroped , Solo, Non-climbing, Alpine/Mountaineering, Ski-related , Crevasse / Moat / Berschrund, Inadequate Equipment</t>
  </si>
  <si>
    <t>Deadly, Descent, Unroped , Solo, Alpine/Mountaineering, Poor Position, Poor Cond/Seasonal Risk, Cornice / Snow Bridge Collapse, Crevasse / Moat / Berschrund</t>
  </si>
  <si>
    <t>Experienced, Serious, Head / Brain Injury, Roped, Alpine/Mountaineering, Avalanche, Icefall / Serac / Ice Avalanche, Exposure, Inadequate Equipment, Stranded / Lost / Overdue</t>
  </si>
  <si>
    <t>Serious, Alpine/Mountaineering, Ice Climbing</t>
  </si>
  <si>
    <t>Serious, Aid &amp; Big Wall, Alpine/Mountaineering</t>
  </si>
  <si>
    <t>No/Little, Serious, Head / Brain Injury, Unroped , Solo, Inadequate Equipment</t>
  </si>
  <si>
    <t>No/Little, Deadly, Serious, Unroped , Solo, No Helmet</t>
  </si>
  <si>
    <t>Deadly, Serious, Unroped , Solo, No Helmet, Late in Day, Fatigue</t>
  </si>
  <si>
    <t>No/Little, Serious, Unroped , Solo</t>
  </si>
  <si>
    <t>Serious, Head / Brain Injury, Roped, Trad Climbing, No Helmet</t>
  </si>
  <si>
    <t>Serious, Roped, Trad Climbing, Gear Broke, Inadequate Protection / Pulled</t>
  </si>
  <si>
    <t>Serious, Unroped , Solo, Climbing Alone, Alpine/Mountaineering, Ascent Illness</t>
  </si>
  <si>
    <t>Deadly, Head / Brain Injury, Descent, Unroped , Solo, Alpine/Mountaineering, Inadequate Equipment</t>
  </si>
  <si>
    <t>No/Little, Experienced, Deadly, Serious, Head / Brain Injury, Roped, Alpine/Mountaineering, Ice Climbing, Poor Cond/Seasonal Risk, Exposure, No Helmet, Inadequate Protection / Pulled</t>
  </si>
  <si>
    <t>Experienced, Serious, Descent, Unroped , Solo, Alpine/Mountaineering, Cornice / Snow Bridge Collapse</t>
  </si>
  <si>
    <t>Serious, Unroped , Solo, Climbing Alone, Alpine/Mountaineering, Exposure, Natural Rockfall, Distracted</t>
  </si>
  <si>
    <t>Deadly, Unroped , Solo, Natural Rockfall</t>
  </si>
  <si>
    <t>Deadly, Serious, Alpine/Mountaineering, Natural Rockfall</t>
  </si>
  <si>
    <t>Serious, Head / Brain Injury, Roped, Trad Climbing, Alpine/Mountaineering, Crowds, Object Dropped/Dislodged</t>
  </si>
  <si>
    <t>No/Little, Serious, Roped, Alpine/Mountaineering, Piton/Ice Screw, Crampon Issues, Ice Climbing, Natural Rockfall, Inadequate Equipment, Inadequate Protection / Pulled</t>
  </si>
  <si>
    <t>Experienced, Serious, Roped, Trad Climbing, Natural Rockfall</t>
  </si>
  <si>
    <t>Serious, Roped, Poor Position, Object Dropped/Dislodged</t>
  </si>
  <si>
    <t>Deadly, Unroped , Solo, Climbing Alone, Alpine/Mountaineering, Poor Position, Natural Rockfall, No Helmet</t>
  </si>
  <si>
    <t>Serious, Alpine/Mountaineering, Ascent Illness, Exposure, Severe Weather</t>
  </si>
  <si>
    <t xml:space="preserve">Serious, Alpine/Mountaineering, Ascent Illness, Ski-related </t>
  </si>
  <si>
    <t>Experienced, Head / Brain Injury, Alpine/Mountaineering, Ascent Illness</t>
  </si>
  <si>
    <t>Serious, Descent, Unroped , Solo, Climbing Alone, Bouldering, Handhold/Foothold Broke</t>
  </si>
  <si>
    <t>No/Little, Serious, Minor, Roped, Alpine/Mountaineering, Piton/Ice Screw, Ice Climbing, Inadequate Equipment</t>
  </si>
  <si>
    <t>Deadly, Serious, Head / Brain Injury, Unroped , Solo, Alpine/Mountaineering, Cornice / Snow Bridge Collapse, Bergschrund, Crevasse / Moat / Berschrund, Exposure, No Helmet, Large Group</t>
  </si>
  <si>
    <t>Minor, Roped, Trad Climbing, Solo, Climbing Alone, Object Dropped/Dislodged, Stranded / Lost / Overdue</t>
  </si>
  <si>
    <t>No/Little, Serious, Unroped , Solo, Climbing Alone, Non-climbing, Alpine/Mountaineering, Stranded / Lost / Overdue</t>
  </si>
  <si>
    <t>No/Little, Minor, Unroped , Solo, Climbing Alone, Stranded / Lost / Overdue</t>
  </si>
  <si>
    <t>Experienced, Deadly, Roped, Alpine/Mountaineering, Exposure, Visibility, Severe Weather</t>
  </si>
  <si>
    <t>Deadly, Serious, Descent, Alpine/Mountaineering, Severe Weather, Inadequate Protection / Pulled</t>
  </si>
  <si>
    <t>Experienced, Serious, Alpine/Mountaineering, Exposure, Severe Weather, Inadequate Protection / Pulled</t>
  </si>
  <si>
    <t>Serious, Alpine/Mountaineering, Exposure, Severe Weather, Inadequate Protection / Pulled</t>
  </si>
  <si>
    <t>Minor, Roped, Trad Climbing, Gym / Artificial, Gym Climber, Inadequate Protection / Pulled</t>
  </si>
  <si>
    <t>Moderate, Experienced, Serious, Minor, Descent, Roped, Alpine/Mountaineering, Cornice / Snow Bridge Collapse, Crevasse / Moat / Berschrund</t>
  </si>
  <si>
    <t>Serious, Head / Brain Injury, Unroped , Solo, Climbing Alone, Alpine/Mountaineering, Bergschrund, Crevasse / Moat / Berschrund, Inadequate Equipment</t>
  </si>
  <si>
    <t>No/Little, Deadly, Serious, Head / Brain Injury, Unroped , Alpine/Mountaineering, Ice Climbing, Inadequate Equipment</t>
  </si>
  <si>
    <t>Experienced, Deadly, Serious, Descent, Unroped , Solo, Climbing Alone, Alpine/Mountaineering, Natural Rockfall</t>
  </si>
  <si>
    <t>Moderate, Serious, Descent, Roped, Top-Rope, Late in Day, Fatigue, Belay Error, Miscommunication</t>
  </si>
  <si>
    <t>No/Little, Experienced, Serious, Minor, Descent, Roped, Alpine/Mountaineering, Poor Cond/Seasonal Risk</t>
  </si>
  <si>
    <t>No/Little, Serious, Descent, Alpine/Mountaineering, Crevasse / Moat / Berschrund, Fatigue</t>
  </si>
  <si>
    <t>Deadly, Serious, Head / Brain Injury, Descent, Alpine/Mountaineering, Severe Weather, Object Dropped/Dislodged</t>
  </si>
  <si>
    <t>Experienced, Deadly, Serious, Head / Brain Injury, Unroped , Object Dropped/Dislodged</t>
  </si>
  <si>
    <t>No/Little, Deadly, Serious, Head / Brain Injury, Alpine/Mountaineering, Exposure, Fatigue</t>
  </si>
  <si>
    <t>Moderate, Experienced, Serious, Descent, Roped, Alpine/Mountaineering, Crampon Issues, Crevasse / Moat / Berschrund</t>
  </si>
  <si>
    <t>No/Little, Serious, Roped, Trad Climbing, Inadequate Protection / Pulled</t>
  </si>
  <si>
    <t>Deadly, Severe Weather, Large Group</t>
  </si>
  <si>
    <t>Serious, Head / Brain Injury, Descent, Unroped , Alpine/Mountaineering, Glissading</t>
  </si>
  <si>
    <t>Minor, Unroped , Solo, Climbing Alone, Stranded / Lost / Overdue</t>
  </si>
  <si>
    <t>Minor, Alpine/Mountaineering, Party Separated, Stranded / Lost / Overdue</t>
  </si>
  <si>
    <t>Serious, Roped, Trad Climbing, Anchor Failure / Error</t>
  </si>
  <si>
    <t>No/Little, Alpine/Mountaineering, Ascent Illness, Party Separated</t>
  </si>
  <si>
    <t>Serious, Roped, Inadequate Protection / Pulled, Anchor Failure / Error</t>
  </si>
  <si>
    <t>Experienced, Serious, Unroped , Solo, Alpine/Mountaineering, Crevasse / Moat / Berschrund, Exposure</t>
  </si>
  <si>
    <t>Unroped , Solo, Alpine/Mountaineering, Crevasse / Moat / Berschrund, Visibility, Large Group</t>
  </si>
  <si>
    <t>Experienced, Deadly, Serious, Head / Brain Injury, Unroped , Solo, Non-climbing, Alpine/Mountaineering, Crevasse / Moat / Berschrund</t>
  </si>
  <si>
    <t>Serious, Descent, Alpine/Mountaineering, Fatigue, Distracted</t>
  </si>
  <si>
    <t>Experienced, Serious, Roped, Alpine/Mountaineering, Ice Climbing, Severe Weather, Run Out, Inadequate Protection / Pulled</t>
  </si>
  <si>
    <t>Deadly, Top-Rope, Unroped , Ice Climbing, Inadequate Equipment</t>
  </si>
  <si>
    <t>Serious, Roped, Alpine/Mountaineering, Crampon Issues, Ice Climbing, Exposure, Inadequate Protection / Pulled</t>
  </si>
  <si>
    <t>Serious, Descent, Alpine/Mountaineering, Crampon Issues</t>
  </si>
  <si>
    <t>No/Little, Serious, Descent, Unroped , Solo</t>
  </si>
  <si>
    <t>Serious, Unroped , Solo, No Helmet, Intoxicated</t>
  </si>
  <si>
    <t>Serious, Unroped , Solo, Inadequate Protection / Pulled</t>
  </si>
  <si>
    <t>No/Little, Deadly, Serious, Roped, Trad Climbing, Run Out, Inadequate Protection / Pulled</t>
  </si>
  <si>
    <t>No/Little, Serious, Roped, Top-Rope, Inadequate Protection / Pulled</t>
  </si>
  <si>
    <t>Serious, Roped, Sport, Inadequate Protection / Pulled</t>
  </si>
  <si>
    <t>Serious, Unroped , Bouldering, Alpine/Mountaineering, Large Group, Inadequate Protection / Pulled</t>
  </si>
  <si>
    <t>Serious, Roped, Trad Climbing, Alpine/Mountaineering, Inadequate Protection / Pulled</t>
  </si>
  <si>
    <t>No/Little, Serious, Roped, Trad Climbing, Gym Climber, Inadequate Protection / Pulled</t>
  </si>
  <si>
    <t>No/Little, Deadly, Unroped , Solo</t>
  </si>
  <si>
    <t>No/Little, Deadly, Serious, Descent, Alpine/Mountaineering, Stranded / Lost / Overdue</t>
  </si>
  <si>
    <t>Serious, Descent, Unroped , Solo, Alpine/Mountaineering</t>
  </si>
  <si>
    <t>Experienced, Serious, Descent, Unroped , Alpine/Mountaineering, Glissading, Avalanche, Inadequate Equipment</t>
  </si>
  <si>
    <t>No/Little, Serious, Head / Brain Injury, Alpine/Mountaineering, Large Group</t>
  </si>
  <si>
    <t>Deadly, Alpine/Mountaineering, Crampon Issues</t>
  </si>
  <si>
    <t>Serious, Roped, Trad Climbing, Alpine/Mountaineering, Exposure, Inadequate Protection / Pulled, Stranded / Lost / Overdue</t>
  </si>
  <si>
    <t>No/Little, Serious, Descent, Roped, Alpine/Mountaineering</t>
  </si>
  <si>
    <t>Experienced, Serious, Descent, Roped, Alpine/Mountaineering</t>
  </si>
  <si>
    <t>Experienced, Serious, Descent, Unroped , Solo, Alpine/Mountaineering, Handhold/Foothold Broke</t>
  </si>
  <si>
    <t>No/Little, Serious, Descent, Alpine/Mountaineering, Glissading, Exposure, Severe Weather, Natural Rockfall</t>
  </si>
  <si>
    <t>Serious, Alpine/Mountaineering, Ascent Illness</t>
  </si>
  <si>
    <t>No/Little, Experienced, Deadly, Serious, Alpine/Mountaineering, Ascent Illness, Exposure, Visibility, Severe Weather, Party Separated</t>
  </si>
  <si>
    <t>Experienced, Serious, Roped, Object Dropped/Dislodged, Handhold/Foothold Broke</t>
  </si>
  <si>
    <t>Serious, Unroped , Solo, Handhold/Foothold Broke</t>
  </si>
  <si>
    <t>Serious, Roped, Trad Climbing, Sport, Inadequate Protection / Pulled</t>
  </si>
  <si>
    <t>Serious, Non-climbing, Alpine/Mountaineering</t>
  </si>
  <si>
    <t>Deadly, Descent, Unroped , Solo, Handhold/Foothold Broke</t>
  </si>
  <si>
    <t>Serious, Descent, Unroped , Solo, Alpine/Mountaineering, Crampon Issues, Glissading</t>
  </si>
  <si>
    <t>Serious, Roped, Ice Climbing, Exposure, Stranded / Lost / Overdue</t>
  </si>
  <si>
    <t>Serious, Unroped , Solo, Climbing Alone, Handhold/Foothold Broke, Stranded / Lost / Overdue</t>
  </si>
  <si>
    <t>No/Little, Roped, Trad Climbing, Late in Day, Object Dropped/Dislodged, Stranded / Lost / Overdue</t>
  </si>
  <si>
    <t>No/Little, Serious, Alpine/Mountaineering, Exposure, Severe Weather, Inadequate Equipment, Stranded / Lost / Overdue</t>
  </si>
  <si>
    <t>Minor, Unroped , Solo, Ice Climbing, Exposure, Stranded / Lost / Overdue</t>
  </si>
  <si>
    <t>Minor, Descent, Unroped , Solo, Non-climbing, Alpine/Mountaineering, Ski-related , Avalanche</t>
  </si>
  <si>
    <t>Serious, Descent, Unroped , Solo, Alpine/Mountaineering, Avalanche, Severe Weather</t>
  </si>
  <si>
    <t>No/Little, Deadly, Serious, Head / Brain Injury, Roped, Ice Climbing, Poor Position, Inadequate Equipment</t>
  </si>
  <si>
    <t>No/Little, Serious, Head / Brain Injury, Descent, Roped, Trad Climbing, Inadequate Protection / Pulled, Lowering Error</t>
  </si>
  <si>
    <t>No/Little, Serious, Unroped , Solo, Alpine/Mountaineering, Large Group</t>
  </si>
  <si>
    <t>No/Little, Deadly, Serious, Head / Brain Injury, Descent, Unroped , Solo, Alpine/Mountaineering</t>
  </si>
  <si>
    <t>Experienced, Deadly, Serious, Head / Brain Injury, Unroped , Solo, Alpine/Mountaineering, Party Separated</t>
  </si>
  <si>
    <t>Minor, Roped, Trad Climbing, Gear Broke</t>
  </si>
  <si>
    <t>No/Little, Serious, Roped, Trad Climbing</t>
  </si>
  <si>
    <t>No/Little, Serious, Roped, Top-Rope, No Helmet, Object Dropped/Dislodged</t>
  </si>
  <si>
    <t>Minor, Roped, Top-Rope, No Helmet, Belay Error</t>
  </si>
  <si>
    <t>No/Little, Serious, Head / Brain Injury, Roped, Trad Climbing, Fatigue, Large Group, Inadequate Equipment</t>
  </si>
  <si>
    <t>Deadly, Head / Brain Injury, Roped, Trad Climbing, No Helmet</t>
  </si>
  <si>
    <t>Serious, Head / Brain Injury, Roped, Trad Climbing, No Helmet, Inadequate Protection / Pulled</t>
  </si>
  <si>
    <t>No/Little, Serious, Roped, Sport, Poor Position</t>
  </si>
  <si>
    <t>No/Little, Serious, Head / Brain Injury, Roped, Trad Climbing, Fatigue, Large Group, Inadequate Protection / Pulled</t>
  </si>
  <si>
    <t>Serious, Head / Brain Injury, Roped, Trad Climbing, Severe Weather, No Helmet, Inadequate Protection / Pulled</t>
  </si>
  <si>
    <t>Unroped , Solo, Climbing Alone, Alpine/Mountaineering, Rushed</t>
  </si>
  <si>
    <t>No/Little, Descent, Unroped , Solo, Alpine/Mountaineering, Severe Weather, Rushed, Large Group, Inadequate Equipment</t>
  </si>
  <si>
    <t>Roped, Trad Climbing, Natural Rockfall</t>
  </si>
  <si>
    <t>Experienced, Deadly, Serious, Non-climbing, Severe Weather</t>
  </si>
  <si>
    <t>Serious, Descent, Roped, Alpine/Mountaineering, Glissading, Crevasse / Moat / Berschrund, No Helmet, Large Group</t>
  </si>
  <si>
    <t>No/Little, Serious, Descent, Unroped , Solo, Alpine/Mountaineering, Glissading, Large Group, Inadequate Equipment</t>
  </si>
  <si>
    <t>Serious, Descent, Unroped , Solo, Alpine/Mountaineering, Glissading, Inadequate Equipment</t>
  </si>
  <si>
    <t>Serious, Descent, Alpine/Mountaineering, Glissading, Poor Position, Large Group</t>
  </si>
  <si>
    <t>Serious, Head / Brain Injury, Descent, Roped, Alpine/Mountaineering, Ice Climbing, Poor Cond/Seasonal Risk, Crevasse / Moat / Berschrund, Icefall / Serac / Ice Avalanche, No Helmet</t>
  </si>
  <si>
    <t>Experienced, Deadly, Serious, Unroped , Solo, Alpine/Mountaineering, Crevasse / Moat / Berschrund</t>
  </si>
  <si>
    <t>Unknown, Minor, Alpine/Mountaineering, Ascent Illness, Exposure, Visibility, Severe Weather, Large Group</t>
  </si>
  <si>
    <t>Serious, Alpine/Mountaineering, Ascent Illness, Visibility, Miscommunication</t>
  </si>
  <si>
    <t>Deadly, Serious, Minor, Alpine/Mountaineering, Avalanche, Visibility</t>
  </si>
  <si>
    <t>Serious, Unroped , Solo, Alpine/Mountaineering, Cornice / Snow Bridge Collapse, Distracted</t>
  </si>
  <si>
    <t>Experienced, Serious, Head / Brain Injury, Unroped , Solo, Climbing Alone, Alpine/Mountaineering, Avalanche, Cornice / Snow Bridge Collapse, Exposure, Visibility, Distracted</t>
  </si>
  <si>
    <t>Serious, Descent, Solo, Climbing Alone, Alpine/Mountaineering, Avalanche, Exposure, Visibility, Severe Weather, Inadequate Equipment, Stranded / Lost / Overdue</t>
  </si>
  <si>
    <t>Unknown, Serious, Alpine/Mountaineering, Non-Ascent Illness, Visibility, Miscommunication</t>
  </si>
  <si>
    <t>Moderate, Serious, Minor, Descent, Roped, Trad Climbing, Alpine/Mountaineering, Poor Position, Bergschrund, Crevasse / Moat / Berschrund, Visibility, Anchor Failure / Error, Belay Error</t>
  </si>
  <si>
    <t>Unroped , Visibility, Gym / Artificial, Gym Climber, Handhold/Foothold Broke</t>
  </si>
  <si>
    <t>Deadly, Head / Brain Injury, Descent, Unroped , Solo, Severe Weather</t>
  </si>
  <si>
    <t>No/Little, Serious, Minor, Descent, Roped, Alpine/Mountaineering, Crampon Issues, Ice Climbing, Crevasse / Moat / Berschrund, Exposure, Visibility, Gear Broke, Inadequate Equipment, Stranded / Lost / Overdue</t>
  </si>
  <si>
    <t>Experienced, Serious, Descent, Roped, Alpine/Mountaineering, Ice Climbing, Poor Position, Visibility, Inadequate Protection / Pulled</t>
  </si>
  <si>
    <t>No/Little, Deadly, Unroped , Solo, Non-climbing, Alpine/Mountaineering, Visibility, Inadequate Equipment</t>
  </si>
  <si>
    <t>No/Little, Serious, Roped, Trad Climbing, Visibility</t>
  </si>
  <si>
    <t>Deadly, Alpine/Mountaineering, Exposure, Visibility, Severe Weather, Inadequate Equipment</t>
  </si>
  <si>
    <t>Serious, Roped, Trad Climbing, Visibility, No Helmet, Object Dropped/Dislodged</t>
  </si>
  <si>
    <t>Experienced, Deadly, Unroped , Solo, Alpine/Mountaineering, Visibility, Handhold/Foothold Broke</t>
  </si>
  <si>
    <t>Roped, Trad Climbing, Visibility, Fatigue</t>
  </si>
  <si>
    <t>Experienced, Roped, Visibility, Belay Error</t>
  </si>
  <si>
    <t>Deadly, Alpine/Mountaineering, Visibility, Inadequate Protection / Pulled</t>
  </si>
  <si>
    <t>Serious, Roped, Trad Climbing, Visibility, Inadequate Protection / Pulled</t>
  </si>
  <si>
    <t>Serious, Roped, Trad Climbing, Visibility, Belay Error</t>
  </si>
  <si>
    <t>Serious, Roped, Alpine/Mountaineering, Crampon Issues, Visibility</t>
  </si>
  <si>
    <t>No/Little, Deadly, Serious, Unroped , Solo, Climbing Alone, Alpine/Mountaineering, Avalanche, Visibility, Stranded / Lost / Overdue</t>
  </si>
  <si>
    <t>Serious, Alpine/Mountaineering, Visibility, Inadequate Equipment</t>
  </si>
  <si>
    <t>No/Little, Serious, Minor, Roped, Alpine/Mountaineering, Visibility, Inadequate Protection / Pulled</t>
  </si>
  <si>
    <t>Serious, Descent, Unroped , Solo, Alpine/Mountaineering, Visibility, Inadequate Equipment</t>
  </si>
  <si>
    <t>No/Little, Serious, Roped, Trad Climbing, Poor Position, Visibility, Crowds, Object Dropped/Dislodged</t>
  </si>
  <si>
    <t>Serious, Head / Brain Injury, Descent, Alpine/Mountaineering, Ascent Illness, Exposure, Party Separated, Fatigue, Inadequate Equipment</t>
  </si>
  <si>
    <t>Serious, Descent, Roped</t>
  </si>
  <si>
    <t>Experienced, Serious, Roped, Exposure, Visibility, Severe Weather, Inadequate Equipment</t>
  </si>
  <si>
    <t>Serious, Descent, Alpine/Mountaineering, Visibility, Severe Weather, Large Group</t>
  </si>
  <si>
    <t>Serious, Descent, Alpine/Mountaineering, Visibility, Fatigue, Distracted</t>
  </si>
  <si>
    <t>No/Little, Serious, Unroped , Solo, Alpine/Mountaineering, Visibility, Inadequate Equipment</t>
  </si>
  <si>
    <t>No/Little, Serious, Alpine/Mountaineering, Visibility, Severe Weather, Late in Day, Stranded / Lost / Overdue</t>
  </si>
  <si>
    <t>No/Little, Minor, Roped, Visibility, Inadequate Equipment, Stranded / Lost / Overdue</t>
  </si>
  <si>
    <t>Experienced, Serious, Roped, Trad Climbing, Exposure, Visibility, Severe Weather, Inadequate Equipment, Stranded / Lost / Overdue</t>
  </si>
  <si>
    <t>Serious, Unroped , Solo, Climbing Alone, Alpine/Mountaineering, Poor Cond/Seasonal Risk, Avalanche, Visibility, Late Start</t>
  </si>
  <si>
    <t>Deadly, Alpine/Mountaineering, Avalanche, Visibility</t>
  </si>
  <si>
    <t>Deadly, Head / Brain Injury, Roped, Alpine/Mountaineering, Ice Climbing, Cornice / Snow Bridge Collapse, Crevasse / Moat / Berschrund, Exposure, Visibility, Inadequate Equipment, Belay Error</t>
  </si>
  <si>
    <t>Serious, Roped, Alpine/Mountaineering, Ice Climbing, Exposure, Visibility, Run Out, Ledge Fall, Large Group, Inadequate Protection / Pulled</t>
  </si>
  <si>
    <t>Serious, Head / Brain Injury, Descent, Unroped , Solo, Alpine/Mountaineering, Ice Climbing, Visibility</t>
  </si>
  <si>
    <t>No/Little, Experienced, Serious, Alpine/Mountaineering, Visibility, Severe Weather</t>
  </si>
  <si>
    <t>No/Little, Deadly, Head / Brain Injury, Solo, Alpine/Mountaineering, Ice Climbing, Visibility, Natural Rockfall, Late in Day, Late Start, Inadequate Protection / Pulled, Stranded / Lost / Overdue</t>
  </si>
  <si>
    <t>No/Little, Serious, Roped, Top-Rope, Visibility, Large Group, Intoxicated</t>
  </si>
  <si>
    <t>No/Little, Serious, Descent, Alpine/Mountaineering, Gym Climber</t>
  </si>
  <si>
    <t>Serious, Head / Brain Injury, Roped, Trad Climbing, Fatigue, Inadequate Protection / Pulled</t>
  </si>
  <si>
    <t>Experienced, Serious, Descent, Unroped , Solo, Bouldering</t>
  </si>
  <si>
    <t>Experienced, Deadly, Head / Brain Injury, Unroped , Solo, Inadequate Protection / Pulled</t>
  </si>
  <si>
    <t>Experienced, Serious, Roped, Trad Climbing, Alpine/Mountaineering, Exposure, No Helmet, Gear Broke, Inadequate Equipment, Inadequate Protection / Pulled</t>
  </si>
  <si>
    <t>Serious, Alpine/Mountaineering</t>
  </si>
  <si>
    <t>Serious, Roped, Trad Climbing</t>
  </si>
  <si>
    <t>No/Little, Serious, Unroped , Solo, Alpine/Mountaineering</t>
  </si>
  <si>
    <t>No/Little, Deadly, Descent, Unroped , Solo, Climbing Alone, Alpine/Mountaineering, Crampon Issues, Poor Cond/Seasonal Risk, Crevasse / Moat / Berschrund, Intoxicated</t>
  </si>
  <si>
    <t>Experienced, Deadly, Serious, Head / Brain Injury, Roped, Alpine/Mountaineering, Avalanche, Exposure, No Helmet, Stranded / Lost / Overdue, Belay Error</t>
  </si>
  <si>
    <t>Descent, Unroped , Solo, Alpine/Mountaineering, Visibility, Fatigue, Large Group</t>
  </si>
  <si>
    <t>Deadly, Unroped , Solo, Alpine/Mountaineering, Rushed, No Helmet, Object Dropped/Dislodged, Handhold/Foothold Broke</t>
  </si>
  <si>
    <t>No/Little, Roped, Trad Climbing, Object Dropped/Dislodged</t>
  </si>
  <si>
    <t>No/Little, Serious, Head / Brain Injury, Descent, Roped, Alpine/Mountaineering, No Helmet, Object Dropped/Dislodged</t>
  </si>
  <si>
    <t>No/Little, Serious, Alpine/Mountaineering, Exposure, Fatigue, Inadequate Equipment, Stranded / Lost / Overdue</t>
  </si>
  <si>
    <t>Experienced, Serious, Head / Brain Injury, Alpine/Mountaineering, Crevasse / Moat / Berschrund, Icefall / Serac / Ice Avalanche, Stranded / Lost / Overdue</t>
  </si>
  <si>
    <t>Serious, Roped, Pendulum, Alpine/Mountaineering, Ice Climbing, Large Group</t>
  </si>
  <si>
    <t>Experienced, Serious, Roped, Trad Climbing, Alpine/Mountaineering, Poor Position, Severe Weather</t>
  </si>
  <si>
    <t>Serious, Descent, Unroped , Alpine/Mountaineering, Glissading, No Helmet, Fatigue</t>
  </si>
  <si>
    <t>Serious, Unroped , Alpine/Mountaineering</t>
  </si>
  <si>
    <t>No/Little, Serious, Descent, Unroped , Alpine/Mountaineering, Exposure, No Helmet, Inadequate Equipment</t>
  </si>
  <si>
    <t>Deadly, Head / Brain Injury, Descent, Alpine/Mountaineering, Ski-related , Party Separated</t>
  </si>
  <si>
    <t>No/Little, Unroped , Stranded / Lost / Overdue</t>
  </si>
  <si>
    <t>Serious, Roped, Gear Broke, Inadequate Protection / Pulled, Anchor Failure / Error</t>
  </si>
  <si>
    <t>Experienced, Deadly, Serious, Unroped , Solo, Alpine/Mountaineering, Avalanche, Exposure, Large Group</t>
  </si>
  <si>
    <t>Experienced, Deadly, Serious, Head / Brain Injury, Roped, Alpine/Mountaineering, Ice Climbing, Poor Position, Avalanche, Inadequate Equipment</t>
  </si>
  <si>
    <t>Alpine/Mountaineering, Avalanche, Party Separated</t>
  </si>
  <si>
    <t>Experienced, Deadly, Serious, Head / Brain Injury, Roped, Alpine/Mountaineering, Ice Climbing, Avalanche, Exposure, Visibility, Severe Weather, Late in Day, Fatigue</t>
  </si>
  <si>
    <t>Experienced, Serious, Descent, Unroped , Alpine/Mountaineering, Crampon Issues, Ice Climbing, Inadequate Equipment</t>
  </si>
  <si>
    <t>Serious, Alpine/Mountaineering, Exposure, Severe Weather, Fatigue</t>
  </si>
  <si>
    <t>Moderate, Deadly, Unroped , Solo, Climbing Alone, Alpine/Mountaineering, Ice Climbing, Cornice / Snow Bridge Collapse, Crevasse / Moat / Berschrund, Exposure, Distracted, Stranded / Lost / Overdue</t>
  </si>
  <si>
    <t>Serious, Descent, Unroped , Solo, Alpine/Mountaineering, Crevasse / Moat / Berschrund</t>
  </si>
  <si>
    <t>Serious, Head / Brain Injury, Roped, Alpine/Mountaineering, Crevasse / Moat / Berschrund, Large Group</t>
  </si>
  <si>
    <t>No/Little, Serious, Minor, Head / Brain Injury, Roped, Trad Climbing, Alpine/Mountaineering, Ice Climbing, Exposure, Inadequate Protection / Pulled</t>
  </si>
  <si>
    <t>Experienced, Serious, Roped, Trad Climbing, Aid &amp; Big Wall, Alpine/Mountaineering, Rushed</t>
  </si>
  <si>
    <t>Experienced, Serious, Roped, Trad Climbing, Fatigue, Distracted</t>
  </si>
  <si>
    <t>Serious, Unroped , Solo, Alpine/Mountaineering, Handhold/Foothold Broke</t>
  </si>
  <si>
    <t>Serious, Head / Brain Injury, Roped, Trad Climbing, Piton/Ice Screw, Inadequate Protection / Pulled</t>
  </si>
  <si>
    <t>Serious, Head / Brain Injury, Roped, Trad Climbing, Piton/Ice Screw, Late in Day, Inadequate Protection / Pulled</t>
  </si>
  <si>
    <t>Serious, Head / Brain Injury, Roped, Trad Climbing, Run Out, Inadequate Protection / Pulled</t>
  </si>
  <si>
    <t>Serious, Head / Brain Injury, Roped, Trad Climbing, No Helmet, Handhold/Foothold Broke, Inadequate Protection / Pulled</t>
  </si>
  <si>
    <t>No/Little, Deadly, Descent, Unroped , Solo, Alpine/Mountaineering, Visibility</t>
  </si>
  <si>
    <t>Deadly, Roped, Alpine/Mountaineering, Ascent Illness, Exposure, Severe Weather, Gear Broke, Stranded / Lost / Overdue, Belay Error</t>
  </si>
  <si>
    <t>Serious, Descent, Roped, Alpine/Mountaineering, Inadequate Protection / Pulled</t>
  </si>
  <si>
    <t>No/Little, Serious, Descent, Roped, Alpine/Mountaineering, Ski-related , Large Group, Distracted, Inadequate Equipment</t>
  </si>
  <si>
    <t>Serious, Head / Brain Injury, Roped, Trad Climbing, Object Dropped/Dislodged</t>
  </si>
  <si>
    <t>Experienced, Serious, Roped, Alpine/Mountaineering, Poor Position, Object Dropped/Dislodged, Belay Error</t>
  </si>
  <si>
    <t>No/Little, Serious, Roped, Alpine/Mountaineering, Ascent Illness, Poor Cond/Seasonal Risk, Exposure, Severe Weather</t>
  </si>
  <si>
    <t>No/Little, Deadly, Head / Brain Injury, Descent, Unroped , Solo</t>
  </si>
  <si>
    <t>Serious, Descent, Roped, Top-Rope, Large Group, Knot &amp; Tie-in Error, Anchor Failure / Error</t>
  </si>
  <si>
    <t>Deadly, Roped, Gear Broke</t>
  </si>
  <si>
    <t>Serious, Roped, Alpine/Mountaineering, Crevasse / Moat / Berschrund, Fatigue, Distracted, Belay Error</t>
  </si>
  <si>
    <t>Minor, Head / Brain Injury, Alpine/Mountaineering, Crampon Issues, No Helmet, Large Group, Inadequate Protection / Pulled</t>
  </si>
  <si>
    <t>Serious, Unroped , Solo, Alpine/Mountaineering, Rushed</t>
  </si>
  <si>
    <t>Deadly, Serious, Descent, Roped, Alpine/Mountaineering, Cornice / Snow Bridge Collapse, Crevasse / Moat / Berschrund, Exposure, Severe Weather, Belay Error</t>
  </si>
  <si>
    <t>Serious, Minor, Head / Brain Injury, Alpine/Mountaineering, Cornice / Snow Bridge Collapse, Crevasse / Moat / Berschrund, Exposure</t>
  </si>
  <si>
    <t>No/Little, Serious, Rushed, Inadequate Protection / Pulled, Stranded / Lost / Overdue</t>
  </si>
  <si>
    <t>No/Little, Serious, Alpine/Mountaineering, Crampon Issues, Ice Climbing, Gear Broke, Inadequate Equipment, Stranded / Lost / Overdue</t>
  </si>
  <si>
    <t>Alpine/Mountaineering, Visibility, Severe Weather, Party Separated, Fatigue, Inadequate Equipment, Stranded / Lost / Overdue</t>
  </si>
  <si>
    <t>Minor, Roped, Trad Climbing, Exposure, Severe Weather, Inadequate Equipment, Stranded / Lost / Overdue</t>
  </si>
  <si>
    <t>No/Little, Experienced, Minor, Roped, Trad Climbing, Exposure, Severe Weather, Inadequate Equipment, Stranded / Lost / Overdue</t>
  </si>
  <si>
    <t>No/Little, Serious, Roped, Trad Climbing, Large Group, Miscommunication</t>
  </si>
  <si>
    <t>No/Little, Serious, Head / Brain Injury, Unroped , Solo, Alpine/Mountaineering, Ascent Illness, Crevasse / Moat / Berschrund, Exposure, Severe Weather</t>
  </si>
  <si>
    <t>Serious, Roped, Ice Climbing, Distracted</t>
  </si>
  <si>
    <t>Serious, Roped, Alpine/Mountaineering, Severe Weather, Large Group</t>
  </si>
  <si>
    <t>No/Little, Serious, Roped, Sport</t>
  </si>
  <si>
    <t>No/Little, Deadly, Unroped , Solo, Climbing Alone, Alpine/Mountaineering, Stranded / Lost / Overdue</t>
  </si>
  <si>
    <t>No/Little, Serious, Unroped , Solo, Climbing Alone</t>
  </si>
  <si>
    <t>No/Little, Deadly, Descent, Unroped , Solo, Alpine/Mountaineering</t>
  </si>
  <si>
    <t>No/Little, Descent, Unroped , Poor Cond/Seasonal Risk, Late in Day, Inadequate Equipment, Stranded / Lost / Overdue</t>
  </si>
  <si>
    <t>Serious, Roped, Sport, Belay Error, Miscommunication</t>
  </si>
  <si>
    <t>Serious, Roped, Alpine/Mountaineering, Inadequate Protection / Pulled</t>
  </si>
  <si>
    <t>No/Little, Experienced, Serious, Roped, Trad Climbing, Run Out, Fatigue, Inadequate Protection / Pulled</t>
  </si>
  <si>
    <t>Experienced, Deadly, Head / Brain Injury, Roped, Trad Climbing, Pendulum, Alpine/Mountaineering, Crevasse / Moat / Berschrund, Inadequate Protection / Pulled, Anchor Failure / Error</t>
  </si>
  <si>
    <t>Serious, Head / Brain Injury, Roped, Trad Climbing, Severe Weather, Run Out, No Helmet, Inadequate Protection / Pulled</t>
  </si>
  <si>
    <t>Serious, Roped, Unroped , Solo, Alpine/Mountaineering, Belay Error</t>
  </si>
  <si>
    <t>Experienced, Serious, Head / Brain Injury, Descent, Roped, Alpine/Mountaineering, Poor Cond/Seasonal Risk, Crevasse / Moat / Berschrund, Exposure, Inadequate Equipment, Inadequate Protection / Pulled</t>
  </si>
  <si>
    <t>No/Little, Serious, Unroped , Alpine/Mountaineering</t>
  </si>
  <si>
    <t>Serious, Descent, Large Group, Object Dropped/Dislodged</t>
  </si>
  <si>
    <t>Serious, Alpine/Mountaineering, Natural Rockfall</t>
  </si>
  <si>
    <t>Experienced, Serious, Unroped , Solo, Alpine/Mountaineering, Large Group, Handhold/Foothold Broke</t>
  </si>
  <si>
    <t>Deadly, Non-climbing, Large Group, Object Dropped/Dislodged</t>
  </si>
  <si>
    <t>Serious, Head / Brain Injury, Roped, Trad Climbing, Pendulum, No Helmet, Handhold/Foothold Broke, Inadequate Protection / Pulled</t>
  </si>
  <si>
    <t>No/Little, Serious, Descent, Roped, Sport, Fatigue, Object Dropped/Dislodged, Anchor Failure / Error</t>
  </si>
  <si>
    <t>Experienced, Serious, Descent, Roped, Sport, Severe Weather, Rushed, Lowering Error</t>
  </si>
  <si>
    <t>Serious, Descent, Unroped , Alpine/Mountaineering, Glissading, Poor Position</t>
  </si>
  <si>
    <t>Experienced, Serious, Roped, Trad Climbing, Ledge Fall, Inadequate Protection / Pulled</t>
  </si>
  <si>
    <t>Experienced, Serious, Roped, Trad Climbing, Solo, Inadequate Protection / Pulled, Belay Error</t>
  </si>
  <si>
    <t>Minor, Solo, Climbing Alone, Alpine/Mountaineering, Severe Weather, Stranded / Lost / Overdue</t>
  </si>
  <si>
    <t>No/Little, Minor, Roped, Trad Climbing, Inadequate Equipment, Stranded / Lost / Overdue</t>
  </si>
  <si>
    <t>No/Little, Roped, Trad Climbing, Severe Weather, Stranded / Lost / Overdue, Miscommunication</t>
  </si>
  <si>
    <t>Serious, Minor, Alpine/Mountaineering, Poor Cond/Seasonal Risk, Avalanche</t>
  </si>
  <si>
    <t>Experienced, Deadly, Serious, Head / Brain Injury, Alpine/Mountaineering, Avalanche</t>
  </si>
  <si>
    <t>No/Little, Serious, Roped, Alpine/Mountaineering, Ascent Illness, Ice Climbing, Poor Position, Poor Cond/Seasonal Risk, Avalanche, Exposure</t>
  </si>
  <si>
    <t>No/Little, Deadly, Alpine/Mountaineering, Poor Position, Avalanche, Crevasse / Moat / Berschrund, Stranded / Lost / Overdue</t>
  </si>
  <si>
    <t>Experienced, Deadly, Alpine/Mountaineering, Ski-related , Poor Position, Avalanche</t>
  </si>
  <si>
    <t>Experienced, Deadly, Alpine/Mountaineering, Avalanche, Crevasse / Moat / Berschrund, Severe Weather, Natural Rockfall</t>
  </si>
  <si>
    <t>No/Little, Descent, Alpine/Mountaineering, Crevasse / Moat / Berschrund, Inadequate Equipment</t>
  </si>
  <si>
    <t>Serious, Roped, Inadequate Protection / Pulled</t>
  </si>
  <si>
    <t>No/Little, Serious, Descent, Alpine/Mountaineering, Exposure, Late in Day, Fatigue, Inadequate Protection / Pulled, Stranded / Lost / Overdue</t>
  </si>
  <si>
    <t>Experienced, Serious, Unroped , Solo, Ice Climbing, Icefall / Serac / Ice Avalanche, Severe Weather</t>
  </si>
  <si>
    <t>Serious, Descent, Roped, Trad Climbing, Visibility, Severe Weather, Party Separated, Handhold/Foothold Broke, Stranded / Lost / Overdue</t>
  </si>
  <si>
    <t>Serious, Unroped , Solo, Climbing Alone</t>
  </si>
  <si>
    <t>Experienced, Deadly, Unroped , Solo, Climbing Alone, No Helmet, Stranded / Lost / Overdue</t>
  </si>
  <si>
    <t>Deadly, Unroped , Solo, Climbing Alone, Severe Weather, Stranded / Lost / Overdue</t>
  </si>
  <si>
    <t>Serious, Unroped , Solo, Ledge Fall</t>
  </si>
  <si>
    <t>Serious, Head / Brain Injury, Roped, Trad Climbing, Pendulum, Inadequate Protection / Pulled</t>
  </si>
  <si>
    <t>Deadly, Roped, Sport, Poor Position, Run Out, Inadequate Protection / Pulled</t>
  </si>
  <si>
    <t>Moderate, Experienced, Serious, Head / Brain Injury, Roped, Trad Climbing, Inadequate Protection / Pulled</t>
  </si>
  <si>
    <t>No/Little, Serious, Roped, No Helmet, Belay Error</t>
  </si>
  <si>
    <t>Serious, Roped, Trad Climbing, Run Out, Inadequate Protection / Pulled</t>
  </si>
  <si>
    <t>Serious, Head / Brain Injury, Roped, Trad Climbing, No Helmet, Inadequate Protection / Pulled, Belay Error</t>
  </si>
  <si>
    <t>No/Little, Deadly, Unroped , Solo, Alpine/Mountaineering, Party Separated</t>
  </si>
  <si>
    <t>Deadly, Top-Rope, Unroped , Solo, Handhold/Foothold Broke</t>
  </si>
  <si>
    <t>Descent, Unroped , Solo, Alpine/Mountaineering, Ascent Illness, Rushed, Inadequate Equipment, Inadequate Protection / Pulled</t>
  </si>
  <si>
    <t>Serious, Descent, Alpine/Mountaineering, Visibility, Severe Weather, Fatigue, Large Group</t>
  </si>
  <si>
    <t>Serious, Non-climbing, Alpine/Mountaineering, Ski-related , Visibility, Severe Weather, Late Start</t>
  </si>
  <si>
    <t>Head / Brain Injury, Roped, Trad Climbing, Aid &amp; Big Wall, No Helmet, Object Dropped/Dislodged</t>
  </si>
  <si>
    <t>Serious, Roped, Alpine/Mountaineering, Exposure, Severe Weather, Large Group</t>
  </si>
  <si>
    <t>No/Little, Serious, Descent, Alpine/Mountaineering, Exposure, Inadequate Equipment</t>
  </si>
  <si>
    <t>No/Little, Serious, Alpine/Mountaineering, Ascent Illness, Exposure, Rushed, Large Group</t>
  </si>
  <si>
    <t>Experienced, Minor, Roped, Trad Climbing, Exposure, Inadequate Equipment, Stranded / Lost / Overdue</t>
  </si>
  <si>
    <t>Deadly, Ice Climbing, Natural Rockfall</t>
  </si>
  <si>
    <t>No/Little, Moderate, Deadly, Serious, Head / Brain Injury, Descent, Roped, Top-Rope, Object Dropped/Dislodged, Anchor Failure / Error</t>
  </si>
  <si>
    <t>Moderate, Serious, Unroped , Solo, Alpine/Mountaineering</t>
  </si>
  <si>
    <t>Descent, Alpine/Mountaineering</t>
  </si>
  <si>
    <t>Deadly, Descent, Unroped , Solo, Alpine/Mountaineering</t>
  </si>
  <si>
    <t>No/Little, Serious, Descent, Alpine/Mountaineering, Visibility, Severe Weather, Fatigue, Stranded / Lost / Overdue</t>
  </si>
  <si>
    <t>No/Little, Minor, Descent, Unroped , Visibility, Late in Day, Party Separated, Fatigue, Stranded / Lost / Overdue</t>
  </si>
  <si>
    <t>Minor, Roped, Trad Climbing, Stranded / Lost / Overdue</t>
  </si>
  <si>
    <t>Serious, Alpine/Mountaineering, Avalanche</t>
  </si>
  <si>
    <t>Moderate, Deadly, Descent, Unroped , Solo, Alpine/Mountaineering, Glissading, Crevasse / Moat / Berschrund, Fatigue</t>
  </si>
  <si>
    <t>Deadly, Serious, Head / Brain Injury, Descent, Unroped , Alpine/Mountaineering, Glissading, No Helmet</t>
  </si>
  <si>
    <t>Experienced, Serious, Head / Brain Injury, Descent, Roped, Sport, No Helmet, No Backup or End Knot, Lowering Error</t>
  </si>
  <si>
    <t>Unroped , Solo</t>
  </si>
  <si>
    <t>Serious, Head / Brain Injury, Top-Rope, Inadequate Protection / Pulled</t>
  </si>
  <si>
    <t>Roped, Trad Climbing, Piton/Ice Screw, Inadequate Protection / Pulled</t>
  </si>
  <si>
    <t>Serious, Head / Brain Injury, Roped, Sport, Alpine/Mountaineering, No Helmet</t>
  </si>
  <si>
    <t>Unroped , Solo, Bouldering, Severe Weather, No Helmet</t>
  </si>
  <si>
    <t>Experienced, Deadly, Head / Brain Injury, Descent, Unroped , Solo, Alpine/Mountaineering, Crampon Issues, No Helmet, Fatigue</t>
  </si>
  <si>
    <t>Deadly, Head / Brain Injury, Descent, Alpine/Mountaineering</t>
  </si>
  <si>
    <t>Serious, Roped, Top-Rope, Alpine/Mountaineering, Ice Climbing, Poor Position, Icefall / Serac / Ice Avalanche, Severe Weather, Belay Error</t>
  </si>
  <si>
    <t>Experienced, Serious, Roped, Sport, Alpine/Mountaineering, Object Dropped/Dislodged</t>
  </si>
  <si>
    <t>Deadly, Head / Brain Injury, Poor Position, Natural Rockfall</t>
  </si>
  <si>
    <t>Alpine/Mountaineering, Poor Position, Object Dropped/Dislodged</t>
  </si>
  <si>
    <t>Unknown, Serious, Alpine/Mountaineering, Object Dropped/Dislodged</t>
  </si>
  <si>
    <t>Deadly, Head / Brain Injury, Roped, Trad Climbing, Alpine/Mountaineering, Piton/Ice Screw, Object Dropped/Dislodged, Gear Broke, Inadequate Protection / Pulled</t>
  </si>
  <si>
    <t>Serious, Descent, Roped, Trad Climbing, No Helmet, Ledge Fall, No Backup or End Knot, Lowering Error</t>
  </si>
  <si>
    <t>Serious, Alpine/Mountaineering, Crampon Issues</t>
  </si>
  <si>
    <t>No/Little, Descent, Unroped , Alpine/Mountaineering, Glissading</t>
  </si>
  <si>
    <t>Experienced, Serious, Head / Brain Injury, Roped, Trad Climbing, Alpine/Mountaineering, Piton/Ice Screw, Ice Climbing, Fatigue, Inadequate Protection / Pulled</t>
  </si>
  <si>
    <t>Experienced, Serious, Alpine/Mountaineering, Visibility, Stranded / Lost / Overdue</t>
  </si>
  <si>
    <t>Experienced, Alpine/Mountaineering, Ascent Illness, Fatigue</t>
  </si>
  <si>
    <t>No/Little, Serious, Head / Brain Injury, Descent, Roped, Top-Rope, Gear Broke, Anchor Failure / Error, Lowering Error</t>
  </si>
  <si>
    <t>Experienced, Serious, Descent, Alpine/Mountaineering, Avalanche, Exposure</t>
  </si>
  <si>
    <t>Experienced, Serious, Roped, Alpine/Mountaineering, Poor Position, Avalanche</t>
  </si>
  <si>
    <t>No/Little, Minor, Unroped , Solo, Alpine/Mountaineering, Cornice / Snow Bridge Collapse</t>
  </si>
  <si>
    <t>No/Little, Serious, Head / Brain Injury, Roped, Trad Climbing, Late Start, Object Dropped/Dislodged, Intoxicated</t>
  </si>
  <si>
    <t>Serious, Descent, Unroped , Solo, Climbing Alone</t>
  </si>
  <si>
    <t>Serious, Descent, Roped, Alpine/Mountaineering, Crampon Issues</t>
  </si>
  <si>
    <t>Serious, Roped, Trad Climbing, Alpine/Mountaineering, Ledge Fall, Fatigue</t>
  </si>
  <si>
    <t>Serious, Pendulum, Alpine/Mountaineering, Fatigue</t>
  </si>
  <si>
    <t>Serious, Roped, Trad Climbing, Severe Weather, Distracted, Belay Error</t>
  </si>
  <si>
    <t>No/Little, Serious, Descent, Roped, Sport, Pendulum, Inadequate Protection / Pulled</t>
  </si>
  <si>
    <t>Moderate, Serious, Roped, Trad Climbing, Alpine/Mountaineering, Exposure, Run Out, Inadequate Protection / Pulled</t>
  </si>
  <si>
    <t>Experienced, Deadly, Unroped , Solo, No Helmet, Handhold/Foothold Broke</t>
  </si>
  <si>
    <t>Serious, Head / Brain Injury, Roped, Trad Climbing, Ledge Fall, Inadequate Protection / Pulled</t>
  </si>
  <si>
    <t>No/Little, Serious, Head / Brain Injury, Roped, Trad Climbing, No Helmet, Inadequate Protection / Pulled</t>
  </si>
  <si>
    <t>Deadly, Alpine/Mountaineering, Ski-related , Poor Position, Avalanche</t>
  </si>
  <si>
    <t>No/Little, Deadly, Serious, Descent, Unroped , Solo, Alpine/Mountaineering, Ascent Illness, Exposure, Fatigue</t>
  </si>
  <si>
    <t>Moderate, Deadly, Roped, Alpine/Mountaineering, Poor Cond/Seasonal Risk, Crevasse / Moat / Berschrund, Fatigue, Stranded / Lost / Overdue</t>
  </si>
  <si>
    <t>No/Little, Deadly, Serious, Head / Brain Injury, Roped, Alpine/Mountaineering, Piton/Ice Screw, Poor Cond/Seasonal Risk, Avalanche, Exposure, Fatigue, Inadequate Protection / Pulled</t>
  </si>
  <si>
    <t>Serious, Roped, Trad Climbing, Crowds, Object Dropped/Dislodged</t>
  </si>
  <si>
    <t>Serious, Alpine/Mountaineering, Handhold/Foothold Broke</t>
  </si>
  <si>
    <t>No/Little, Serious, Unroped , Solo, Alpine/Mountaineering, Exposure, Severe Weather, Inadequate Equipment</t>
  </si>
  <si>
    <t>Serious, Alpine/Mountaineering, Non-Ascent Illness</t>
  </si>
  <si>
    <t>Experienced, Minor, Descent, Alpine/Mountaineering, Exposure, Visibility, Severe Weather, Fatigue</t>
  </si>
  <si>
    <t>Experienced, Deadly, Alpine/Mountaineering, Exposure, Visibility, Severe Weather, Inadequate Equipment</t>
  </si>
  <si>
    <t>No/Little, Deadly, Serious, Head / Brain Injury, Descent, Roped, Trad Climbing, Alpine/Mountaineering, Inadequate Protection / Pulled, Anchor Failure / Error</t>
  </si>
  <si>
    <t>Moderate, Serious, Roped, Trad Climbing, Inadequate Protection / Pulled</t>
  </si>
  <si>
    <t>No/Little, Serious, Descent, Roped, Sport, Gear Broke, Anchor Failure / Error</t>
  </si>
  <si>
    <t>Serious, Alpine/Mountaineering, Natural Rockfall, Late Start</t>
  </si>
  <si>
    <t>Experienced, Serious, Descent, Unroped , Solo, Alpine/Mountaineering, Distracted, Inadequate Equipment</t>
  </si>
  <si>
    <t>Serious, Descent, Unroped , Solo, Alpine/Mountaineering, Visibility, Severe Weather, Late in Day, Fatigue, Stranded / Lost / Overdue</t>
  </si>
  <si>
    <t>Minor, Roped, Trad Climbing, Exposure, Severe Weather, Natural Rockfall, Stranded / Lost / Overdue</t>
  </si>
  <si>
    <t>No/Little, Minor, Roped, Trad Climbing, Alpine/Mountaineering, Exposure, Visibility, Late in Day, Inadequate Equipment, Stranded / Lost / Overdue</t>
  </si>
  <si>
    <t>No/Little, Serious, Roped, Trad Climbing, Aid &amp; Big Wall, Pendulum, Alpine/Mountaineering, Severe Weather, Stranded / Lost / Overdue</t>
  </si>
  <si>
    <t>Serious, Roped, Trad Climbing, Poor Position, Stranded / Lost / Overdue</t>
  </si>
  <si>
    <t>No/Little, Serious, Head / Brain Injury, Roped, Trad Climbing, Alpine/Mountaineering, Fatigue, Inadequate Protection / Pulled</t>
  </si>
  <si>
    <t>Serious, Head / Brain Injury, Unroped , Solo, Climbing Alone, Bouldering</t>
  </si>
  <si>
    <t>Serious, Unroped , Solo, Climbing Alone, No Helmet</t>
  </si>
  <si>
    <t>Deadly, Unroped , Solo, Climbing Alone</t>
  </si>
  <si>
    <t>No/Little, Serious, Unroped , Solo, Poor Position, No Helmet, Object Dropped/Dislodged, Inadequate Protection / Pulled</t>
  </si>
  <si>
    <t>Serious, Descent, Solo, Climbing Alone, Alpine/Mountaineering, Crevasse / Moat / Berschrund, Natural Rockfall</t>
  </si>
  <si>
    <t>No/Little, Roped, Top-Rope, Inadequate Protection / Pulled, Belay Error, Miscommunication</t>
  </si>
  <si>
    <t>Serious, Head / Brain Injury, Roped, Ledge Fall, Belay Error</t>
  </si>
  <si>
    <t>Serious, Descent, Roped, Solo, Inadequate Equipment, Belay Error</t>
  </si>
  <si>
    <t>Minor, Roped, Trad Climbing, Gym Climber, Inadequate Protection / Pulled, Belay Error</t>
  </si>
  <si>
    <t>Serious, Roped, Trad Climbing, Severe Weather, Rushed, Inadequate Protection / Pulled</t>
  </si>
  <si>
    <t>Serious, Roped, Trad Climbing, Pendulum, Inadequate Protection / Pulled, Belay Error</t>
  </si>
  <si>
    <t>Serious, Roped, Trad Climbing, No Helmet, Gym Climber, Inadequate Protection / Pulled</t>
  </si>
  <si>
    <t>Experienced, Serious, Severe Weather</t>
  </si>
  <si>
    <t>Roped, Trad Climbing, Handhold/Foothold Broke</t>
  </si>
  <si>
    <t>No/Little, Deadly, Serious, Descent, Roped, Alpine/Mountaineering, Poor Cond/Seasonal Risk, Crevasse / Moat / Berschrund</t>
  </si>
  <si>
    <t>Serious, Alpine/Mountaineering, Poor Cond/Seasonal Risk, Inadequate Equipment</t>
  </si>
  <si>
    <t>Serious, Descent, Alpine/Mountaineering, Poor Position, Inadequate Equipment</t>
  </si>
  <si>
    <t>Serious, Descent, Alpine/Mountaineering, Inadequate Equipment</t>
  </si>
  <si>
    <t>Experienced, Deadly, Descent, Alpine/Mountaineering, No Helmet</t>
  </si>
  <si>
    <t>Experienced, Serious, Head / Brain Injury, Roped, Top-Rope, Alpine/Mountaineering, Avalanche, Icefall / Serac / Ice Avalanche</t>
  </si>
  <si>
    <t>Head / Brain Injury, Roped, Sport, Top-Rope, Object Dropped/Dislodged</t>
  </si>
  <si>
    <t>Serious, Roped, Top-Rope, No Helmet, Object Dropped/Dislodged</t>
  </si>
  <si>
    <t>Serious, Head / Brain Injury, Natural Rockfall, No Helmet</t>
  </si>
  <si>
    <t>No/Little, Serious, Alpine/Mountaineering, Exposure, Severe Weather, Party Separated, Fatigue, Inadequate Equipment</t>
  </si>
  <si>
    <t>No/Little, Descent, Alpine/Mountaineering, Exposure, Visibility, Severe Weather, Late in Day, Late Start</t>
  </si>
  <si>
    <t>Serious, Head / Brain Injury, Descent, Roped, Trad Climbing, No Backup or End Knot, Lowering Error</t>
  </si>
  <si>
    <t>Moderate, Experienced, Serious, Roped, Trad Climbing, Alpine/Mountaineering, Exposure, Severe Weather, Crowds, Stranded / Lost / Overdue</t>
  </si>
  <si>
    <t>No/Little, Stranded / Lost / Overdue</t>
  </si>
  <si>
    <t>Unknown, Serious, Roped, Alpine/Mountaineering, Crampon Issues, Ice Climbing, Inadequate Protection / Pulled</t>
  </si>
  <si>
    <t>No/Little, Minor, Unroped , Solo, Climbing Alone, Party Separated, Gym Climber, Stranded / Lost / Overdue</t>
  </si>
  <si>
    <t>Experienced, Deadly, Descent, Alpine/Mountaineering, Avalanche</t>
  </si>
  <si>
    <t>Serious, Head / Brain Injury, Roped, Alpine/Mountaineering, Avalanche, Crevasse / Moat / Berschrund</t>
  </si>
  <si>
    <t>No/Little, Deadly, Roped, Alpine/Mountaineering, Ice Climbing, Poor Cond/Seasonal Risk, Avalanche, Crevasse / Moat / Berschrund, Exposure, Severe Weather, Stranded / Lost / Overdue</t>
  </si>
  <si>
    <t>Serious, Alpine/Mountaineering, Avalanche, Stranded / Lost / Overdue</t>
  </si>
  <si>
    <t>Serious, Alpine/Mountaineering, Fatigue</t>
  </si>
  <si>
    <t>Experienced, Serious, Roped, Trad Climbing, Gear Broke, Inadequate Protection / Pulled</t>
  </si>
  <si>
    <t>Experienced, Serious, Descent, Unroped , Solo, Alpine/Mountaineering, Glissading, Crevasse / Moat / Berschrund, Visibility</t>
  </si>
  <si>
    <t>No/Little, Experienced, Serious, Alpine/Mountaineering, Crevasse / Moat / Berschrund</t>
  </si>
  <si>
    <t>Serious, Roped, Alpine/Mountaineering, Poor Position, Cornice / Snow Bridge Collapse, Crevasse / Moat / Berschrund, Visibility, Inadequate Protection / Pulled</t>
  </si>
  <si>
    <t>Serious, Roped, Alpine/Mountaineering, Exposure, Belay Error</t>
  </si>
  <si>
    <t>Serious, Descent, Roped, Alpine/Mountaineering, Ice Climbing, Late in Day, Inadequate Protection / Pulled</t>
  </si>
  <si>
    <t>Serious, Descent, Unroped , Solo</t>
  </si>
  <si>
    <t>Experienced, Serious, Roped, Trad Climbing, Piton/Ice Screw, Inadequate Protection / Pulled</t>
  </si>
  <si>
    <t>Serious, Head / Brain Injury, Roped, Trad Climbing, Aid &amp; Big Wall, No Helmet</t>
  </si>
  <si>
    <t>Serious, Roped, Trad Climbing, No Helmet, Inadequate Protection / Pulled</t>
  </si>
  <si>
    <t>Serious, Head / Brain Injury, Roped, Trad Climbing, Piton/Ice Screw, Late in Day, Fatigue, Inadequate Protection / Pulled, Anchor Failure / Error</t>
  </si>
  <si>
    <t>Experienced, Deadly, Unroped , Solo, Alpine/Mountaineering</t>
  </si>
  <si>
    <t>Experienced, Serious, Unroped , Solo, Alpine/Mountaineering, Object Dropped/Dislodged, Handhold/Foothold Broke</t>
  </si>
  <si>
    <t>Moderate, Deadly, Head / Brain Injury, Descent, Unroped , Solo, No Helmet</t>
  </si>
  <si>
    <t>Serious, Descent, Roped, Trad Climbing, Aid &amp; Big Wall, Visibility, Late in Day</t>
  </si>
  <si>
    <t>Deadly, Serious, Alpine/Mountaineering, Ascent Illness, Exposure, Late Start</t>
  </si>
  <si>
    <t>No/Little, Deadly, Serious, Descent, Roped, Alpine/Mountaineering, Ascent Illness, Poor Cond/Seasonal Risk, Crevasse / Moat / Berschrund, Inadequate Equipment, Inadequate Protection / Pulled</t>
  </si>
  <si>
    <t>Serious, Descent, Unroped , Alpine/Mountaineering, Ascent Illness, Ski-related , Severe Weather</t>
  </si>
  <si>
    <t>Serious, Head / Brain Injury, Roped, Ice Climbing, Poor Position, Object Dropped/Dislodged</t>
  </si>
  <si>
    <t>Serious, Minor, Roped, Ice Climbing, Poor Position, Inadequate Protection / Pulled, Belay Error</t>
  </si>
  <si>
    <t>No/Little, Serious, Roped, Ice Climbing, Late in Day, Fatigue, Inadequate Protection / Pulled</t>
  </si>
  <si>
    <t>Moderate, Descent, Solo, Climbing Alone, Alpine/Mountaineering, Visibility, Severe Weather, Stranded / Lost / Overdue</t>
  </si>
  <si>
    <t>Serious, Descent, Roped, Trad Climbing, Inadequate Equipment, Anchor Failure / Error</t>
  </si>
  <si>
    <t>Serious, Descent, Alpine/Mountaineering, No Helmet</t>
  </si>
  <si>
    <t>Descent, Roped, Trad Climbing, Rushed, Inadequate Equipment, Stranded / Lost / Overdue</t>
  </si>
  <si>
    <t>Experienced, Roped, Trad Climbing, Aid &amp; Big Wall, Exposure, Severe Weather, Late in Day, Inadequate Equipment</t>
  </si>
  <si>
    <t>Deadly, Descent, Alpine/Mountaineering, Cornice / Snow Bridge Collapse, Exposure, Severe Weather</t>
  </si>
  <si>
    <t>Serious, Head / Brain Injury, Descent, Roped, Alpine/Mountaineering, Ascent Illness, Glissading</t>
  </si>
  <si>
    <t>Deadly, Serious, Head / Brain Injury, Alpine/Mountaineering, Poor Position, Cornice / Snow Bridge Collapse</t>
  </si>
  <si>
    <t>Roped, Ice Climbing, Inadequate Protection / Pulled</t>
  </si>
  <si>
    <t>Experienced, Serious, Roped, Ice Climbing, Run Out, Inadequate Protection / Pulled</t>
  </si>
  <si>
    <t>Serious, Roped, Alpine/Mountaineering, Large Group</t>
  </si>
  <si>
    <t>No/Little, Deadly, Head / Brain Injury, Unroped , Solo</t>
  </si>
  <si>
    <t>Deadly, Head / Brain Injury, Unroped , Solo, No Helmet</t>
  </si>
  <si>
    <t>Serious, Unroped , Solo, Large Group</t>
  </si>
  <si>
    <t>Serious, Head / Brain Injury, Alpine/Mountaineering, Late in Day, Late Start, Fatigue</t>
  </si>
  <si>
    <t>Serious, Roped, Trad Climbing, Inadequate Equipment</t>
  </si>
  <si>
    <t>Serious, Roped, Trad Climbing, Gym Climber, Inadequate Protection / Pulled</t>
  </si>
  <si>
    <t>Deadly, Descent, Roped, No Backup or End Knot, Lowering Error</t>
  </si>
  <si>
    <t>Experienced, Serious, Roped, Alpine/Mountaineering, Piton/Ice Screw, Ice Climbing, Inadequate Protection / Pulled</t>
  </si>
  <si>
    <t>Serious, Descent, Unroped , Solo, Climbing Alone, Alpine/Mountaineering, Glissading</t>
  </si>
  <si>
    <t>Serious, Alpine/Mountaineering, Poor Position, Natural Rockfall</t>
  </si>
  <si>
    <t>Experienced, Deadly, Roped, Trad Climbing, Poor Position, Object Dropped/Dislodged</t>
  </si>
  <si>
    <t>No/Little, Serious, Head / Brain Injury, Unroped , Solo, Alpine/Mountaineering, Large Group, Object Dropped/Dislodged, Inadequate Equipment</t>
  </si>
  <si>
    <t>Experienced, Deadly, Head / Brain Injury, Descent, Unroped , Alpine/Mountaineering, Glissading, No Helmet</t>
  </si>
  <si>
    <t>Experienced, Serious, Head / Brain Injury, Descent, Unroped , Alpine/Mountaineering, Glissading</t>
  </si>
  <si>
    <t>Descent, Unroped , Alpine/Mountaineering, Glissading</t>
  </si>
  <si>
    <t>Serious, Head / Brain Injury, Roped, Trad Climbing, Natural Rockfall, No Helmet, Anchor Failure / Error, Belay Error, Miscommunication</t>
  </si>
  <si>
    <t>Experienced, Serious, Solo, Climbing Alone, Alpine/Mountaineering, Crevasse / Moat / Berschrund, Stranded / Lost / Overdue</t>
  </si>
  <si>
    <t>No/Little, Minor, Roped, Trad Climbing, Object Dropped/Dislodged, Stranded / Lost / Overdue</t>
  </si>
  <si>
    <t>Minor, Unroped , Solo, Alpine/Mountaineering, Stranded / Lost / Overdue</t>
  </si>
  <si>
    <t>Deadly, Unroped , Solo, Climbing Alone, Alpine/Mountaineering, No Helmet</t>
  </si>
  <si>
    <t>No/Little, Serious, Head / Brain Injury, Unroped , Solo, No Helmet, Party Separated</t>
  </si>
  <si>
    <t>No/Little, Minor, Descent, Roped</t>
  </si>
  <si>
    <t>Moderate, Deadly, Serious, Head / Brain Injury, Descent, Unroped , Solo, Alpine/Mountaineering, Crampon Issues, Crevasse / Moat / Berschrund</t>
  </si>
  <si>
    <t>No/Little, Deadly, Serious, Descent, Alpine/Mountaineering, Crampon Issues, Exposure, Inadequate Equipment</t>
  </si>
  <si>
    <t>Experienced, Serious, Descent, Unroped , Alpine/Mountaineering, Glissading, Exposure, Large Group</t>
  </si>
  <si>
    <t>Serious, Descent, Unroped , Alpine/Mountaineering, Glissading, Crevasse / Moat / Berschrund</t>
  </si>
  <si>
    <t>Minor, Descent, Alpine/Mountaineering, Visibility, Late in Day, Stranded / Lost / Overdue</t>
  </si>
  <si>
    <t>Serious, Descent, Roped, Alpine/Mountaineering, Cornice / Snow Bridge Collapse, Crevasse / Moat / Berschrund, Exposure, Late in Day</t>
  </si>
  <si>
    <t>No/Little, Deadly, Alpine/Mountaineering, Poor Position, Avalanche, Visibility, Late in Day, Inadequate Equipment</t>
  </si>
  <si>
    <t>Deadly, Roped, Alpine/Mountaineering, Ice Climbing, Poor Position, Avalanche, Crevasse / Moat / Berschrund</t>
  </si>
  <si>
    <t>Experienced, Deadly, Alpine/Mountaineering, Poor Position, Poor Cond/Seasonal Risk, Avalanche, Stranded / Lost / Overdue</t>
  </si>
  <si>
    <t>No/Little, Serious, Roped, Alpine/Mountaineering, Crampon Issues, Fatigue</t>
  </si>
  <si>
    <t>Serious, Alpine/Mountaineering, Crevasse / Moat / Berschrund, Large Group</t>
  </si>
  <si>
    <t>Deadly, Head / Brain Injury, Unroped , Solo, Climbing Alone</t>
  </si>
  <si>
    <t>Serious, Head / Brain Injury, Roped, Trad Climbing</t>
  </si>
  <si>
    <t>Roped, Top-Rope, Belay Error, Miscommunication</t>
  </si>
  <si>
    <t>Experienced, Deadly, Large Group, Inadequate Protection / Pulled</t>
  </si>
  <si>
    <t>Deadly, Head / Brain Injury, Roped, Trad Climbing, Run Out, No Helmet, Inadequate Protection / Pulled</t>
  </si>
  <si>
    <t>Experienced, Deadly, Head / Brain Injury, Roped, Trad Climbing, No Helmet, Ledge Fall, Inadequate Protection / Pulled</t>
  </si>
  <si>
    <t>Moderate, Serious, Roped, Trad Climbing, Run Out, No Helmet, Ledge Fall</t>
  </si>
  <si>
    <t>Roped, Trad Climbing, Inadequate Protection / Pulled</t>
  </si>
  <si>
    <t>Experienced, Serious, Head / Brain Injury, Roped, Trad Climbing, No Helmet, Gym Climber, Inadequate Protection / Pulled</t>
  </si>
  <si>
    <t>Experienced, Deadly, Roped, Trad Climbing, Aid &amp; Big Wall, Solo, Gear Broke</t>
  </si>
  <si>
    <t>Experienced, Serious, Descent, Roped, Alpine/Mountaineering, Natural Rockfall, Inadequate Protection / Pulled</t>
  </si>
  <si>
    <t>Serious, Roped, Trad Climbing, Ledge Fall, Handhold/Foothold Broke, Inadequate Protection / Pulled</t>
  </si>
  <si>
    <t>Experienced, Serious, Descent, Unroped , Solo, Climbing Alone, Alpine/Mountaineering, Exposure, Inadequate Equipment, Stranded / Lost / Overdue</t>
  </si>
  <si>
    <t>Serious, Roped, Alpine/Mountaineering, Ascent Illness, Exposure, Inadequate Protection / Pulled, Belay Error</t>
  </si>
  <si>
    <t>Serious, Unroped , Solo, Alpine/Mountaineering, Poor Position, Poor Cond/Seasonal Risk, Inadequate Protection / Pulled</t>
  </si>
  <si>
    <t>Serious, Head / Brain Injury, Descent, Unroped , Solo, Alpine/Mountaineering, Glissading, Poor Position, Late in Day</t>
  </si>
  <si>
    <t>Serious, Descent, Unroped , Solo, Alpine/Mountaineering, Glissading</t>
  </si>
  <si>
    <t>Serious, Head / Brain Injury, Roped, Alpine/Mountaineering, Natural Rockfall, Stranded / Lost / Overdue</t>
  </si>
  <si>
    <t>Serious, Roped, Trad Climbing, Poor Position, Object Dropped/Dislodged</t>
  </si>
  <si>
    <t>No/Little, Serious, Alpine/Mountaineering, Crampon Issues, Large Group</t>
  </si>
  <si>
    <t>No/Little, Moderate, Serious, Alpine/Mountaineering, Inadequate Food/Water</t>
  </si>
  <si>
    <t>Moderate, Serious, Head / Brain Injury, Descent, Roped, Trad Climbing, No Helmet, Inadequate Protection / Pulled, Lowering Error</t>
  </si>
  <si>
    <t>No/Little, Serious, Roped, Trad Climbing, Exposure, Severe Weather, Inadequate Equipment, Stranded / Lost / Overdue</t>
  </si>
  <si>
    <t>Deadly, Unroped , Solo, Alpine/Mountaineering, Severe Weather, Inadequate Protection / Pulled</t>
  </si>
  <si>
    <t>No/Little, Deadly, Alpine/Mountaineering, Avalanche, Miscommunication</t>
  </si>
  <si>
    <t>Experienced, Deadly, Unroped , Solo, Climbing Alone</t>
  </si>
  <si>
    <t>No/Little, Serious, Roped, Trad Climbing, Pendulum, Non-climbing, No Helmet, Object Dropped/Dislodged, Handhold/Foothold Broke</t>
  </si>
  <si>
    <t>No/Little, Roped, Sport, Top-Rope, Gym Climber, Knot &amp; Tie-in Error, Inadequate Protection / Pulled, Anchor Failure / Error</t>
  </si>
  <si>
    <t>No/Little, Serious, Roped, Trad Climbing, Pendulum</t>
  </si>
  <si>
    <t>No/Little, Deadly, Head / Brain Injury, Roped, Trad Climbing, No Helmet, Inadequate Protection / Pulled, Miscommunication</t>
  </si>
  <si>
    <t>Experienced, Serious, Descent, Unroped , Solo, Climbing Alone, Alpine/Mountaineering, Crampon Issues, No Helmet</t>
  </si>
  <si>
    <t>No/Little, Deadly, Serious, Head / Brain Injury, Descent, Unroped , Solo, Alpine/Mountaineering, Crampon Issues, Exposure, Rushed, Inadequate Food/Water, No Helmet, Fatigue</t>
  </si>
  <si>
    <t>Serious, Roped, Top-Rope, Object Dropped/Dislodged</t>
  </si>
  <si>
    <t>Deadly, Head / Brain Injury, Roped, Trad Climbing, Object Dropped/Dislodged</t>
  </si>
  <si>
    <t>No/Little, Serious, Descent, Unroped , Alpine/Mountaineering, Glissading, Large Group</t>
  </si>
  <si>
    <t>Serious, Head / Brain Injury, Descent, Unroped , Solo, Alpine/Mountaineering, Cornice / Snow Bridge Collapse</t>
  </si>
  <si>
    <t>Moderate, Deadly, Alpine/Mountaineering, Poor Position, Avalanche, Crevasse / Moat / Berschrund, Icefall / Serac / Ice Avalanche, Visibility, Severe Weather</t>
  </si>
  <si>
    <t>Deadly, Roped, Alpine/Mountaineering, Avalanche, Severe Weather</t>
  </si>
  <si>
    <t>Experienced, Serious, Roped, Trad Climbing, Aid &amp; Big Wall, Distracted, Belay Error</t>
  </si>
  <si>
    <t>No/Little, Deadly, Unroped , Solo, Ice Climbing, Poor Position, Crevasse / Moat / Berschrund</t>
  </si>
  <si>
    <t>Deadly, Alpine/Mountaineering, Cornice / Snow Bridge Collapse, Crevasse / Moat / Berschrund, Severe Weather, Object Dropped/Dislodged</t>
  </si>
  <si>
    <t>Deadly, Non-climbing</t>
  </si>
  <si>
    <t>No/Little, Deadly, Roped, Top-Rope, Ice Climbing, Visibility, Knot &amp; Tie-in Error, Anchor Failure / Error</t>
  </si>
  <si>
    <t>Serious, Roped, Ice Climbing, Inadequate Protection / Pulled</t>
  </si>
  <si>
    <t>Serious, Roped, Solo, Climbing Alone, Ice Climbing, Inadequate Protection / Pulled</t>
  </si>
  <si>
    <t>Serious, Head / Brain Injury, Roped, Ice Climbing, Run Out, Inadequate Protection / Pulled, Belay Error</t>
  </si>
  <si>
    <t>Deadly, Unroped , Solo, Object Dropped/Dislodged</t>
  </si>
  <si>
    <t>No/Little, Deadly, Roped, Trad Climbing, Inadequate Protection / Pulled, Anchor Failure / Error, Stranded / Lost / Overdue, Belay Error</t>
  </si>
  <si>
    <t>No/Little, Serious, Roped, Trad Climbing, Aid &amp; Big Wall, Pendulum, Gym Climber, Inadequate Protection / Pulled</t>
  </si>
  <si>
    <t>No/Little, Serious, Roped, Top-Rope, No Helmet, Gym Climber, Inadequate Protection / Pulled</t>
  </si>
  <si>
    <t>Deadly, Roped, Aid &amp; Big Wall, Solo, Alpine/Mountaineering, Gear Broke</t>
  </si>
  <si>
    <t>No/Little, Experienced, Deadly, Serious, Descent, Roped, Alpine/Mountaineering, Poor Position, Large Group, Inadequate Protection / Pulled</t>
  </si>
  <si>
    <t>Experienced, Deadly, Head / Brain Injury, Descent, Unroped , Solo, Alpine/Mountaineering</t>
  </si>
  <si>
    <t>Moderate, Deadly, Unroped , Solo, Alpine/Mountaineering, Cornice / Snow Bridge Collapse</t>
  </si>
  <si>
    <t>Serious, Descent, Alpine/Mountaineering, Crampon Issues, Bergschrund, Crevasse / Moat / Berschrund, Inadequate Protection / Pulled</t>
  </si>
  <si>
    <t>Serious, Descent, Roped, Alpine/Mountaineering</t>
  </si>
  <si>
    <t>Serious, Minor, Alpine/Mountaineering, Severe Weather, Natural Rockfall</t>
  </si>
  <si>
    <t>Serious, Alpine/Mountaineering, Exposure, Severe Weather</t>
  </si>
  <si>
    <t>Experienced, Serious, Alpine/Mountaineering, Exposure, Visibility, Severe Weather, Large Group</t>
  </si>
  <si>
    <t>Serious, Alpine/Mountaineering, Ascent Illness, Miscommunication</t>
  </si>
  <si>
    <t>Serious, Alpine/Mountaineering, Ascent Illness, Exposure, Party Separated</t>
  </si>
  <si>
    <t>No/Little, Serious, Roped, Trad Climbing, Pendulum, Solo, Inadequate Food/Water, Fatigue</t>
  </si>
  <si>
    <t>Minor, Descent, Roped, Alpine/Mountaineering, Severe Weather</t>
  </si>
  <si>
    <t>No/Little, Deadly, Descent, Solo, Climbing Alone, Alpine/Mountaineering, Exposure, Visibility, Severe Weather, Inadequate Equipment, Stranded / Lost / Overdue</t>
  </si>
  <si>
    <t>Minor, Roped, Ice Climbing, Visibility, Fatigue, Inadequate Equipment, Stranded / Lost / Overdue</t>
  </si>
  <si>
    <t>Experienced, Deadly, Serious, Head / Brain Injury, Roped, Trad Climbing, No Helmet, Inadequate Protection / Pulled</t>
  </si>
  <si>
    <t>Serious, Head / Brain Injury, Descent, Unroped , Solo, Alpine/Mountaineering, Crampon Issues, Ice Climbing</t>
  </si>
  <si>
    <t>Serious, Roped, Alpine/Mountaineering, Stranded / Lost / Overdue</t>
  </si>
  <si>
    <t>Experienced, Serious, Alpine/Mountaineering, Large Group, Stranded / Lost / Overdue</t>
  </si>
  <si>
    <t>No/Little, Serious, Alpine/Mountaineering, Ascent Illness, Miscommunication</t>
  </si>
  <si>
    <t>Deadly, Serious, Roped, Alpine/Mountaineering, Ice Climbing, Avalanche</t>
  </si>
  <si>
    <t>Minor, Alpine/Mountaineering, Avalanche, Visibility</t>
  </si>
  <si>
    <t>No/Little, Deadly, Roped, Ice Climbing, Inadequate Protection / Pulled</t>
  </si>
  <si>
    <t>Serious, Head / Brain Injury, Descent, Unroped , Solo, Alpine/Mountaineering, Glissading, Crevasse / Moat / Berschrund, No Helmet</t>
  </si>
  <si>
    <t>Deadly, Serious, Head / Brain Injury, Descent, Alpine/Mountaineering, Crevasse / Moat / Berschrund</t>
  </si>
  <si>
    <t>Experienced, Serious, Descent, Alpine/Mountaineering, Crampon Issues</t>
  </si>
  <si>
    <t>Experienced, Serious, Roped, Ice Climbing, Gear Broke</t>
  </si>
  <si>
    <t>No/Little, Serious, Roped, Alpine/Mountaineering, Piton/Ice Screw, Ice Climbing, Poor Cond/Seasonal Risk, Fatigue</t>
  </si>
  <si>
    <t>No/Little, Serious, Roped, Ice Climbing, Belay Error</t>
  </si>
  <si>
    <t>No/Little, Deadly, Roped, Alpine/Mountaineering, Exposure, No Helmet, Late in Day, Inadequate Protection / Pulled, Stranded / Lost / Overdue</t>
  </si>
  <si>
    <t>Unroped , Solo, Climbing Alone, Alpine/Mountaineering</t>
  </si>
  <si>
    <t>Serious, Ledge Fall</t>
  </si>
  <si>
    <t>Unknown, Serious, Unroped , Solo, No Helmet, Inadequate Equipment</t>
  </si>
  <si>
    <t>Serious, Descent, Roped, Sport, Gear Broke, Lowering Error</t>
  </si>
  <si>
    <t>No/Little, Serious, Roped, Trad Climbing, Fatigue, Large Group, Miscommunication</t>
  </si>
  <si>
    <t>No/Little, Deadly, Roped, Trad Climbing, Alpine/Mountaineering, Inadequate Protection / Pulled, Belay Error</t>
  </si>
  <si>
    <t>No/Little, Moderate, Serious, Roped, Trad Climbing, Inadequate Protection / Pulled, Belay Error</t>
  </si>
  <si>
    <t>Serious, Roped, Trad Climbing, Handhold/Foothold Broke</t>
  </si>
  <si>
    <t>Experienced, Serious, Head / Brain Injury, Roped, Trad Climbing, Crowds, Handhold/Foothold Broke, Inadequate Protection / Pulled</t>
  </si>
  <si>
    <t>Serious, Descent, Alpine/Mountaineering, Crampon Issues, Glissading</t>
  </si>
  <si>
    <t>Experienced, Deadly, Unroped , Solo, Alpine/Mountaineering, No Helmet, Stranded / Lost / Overdue</t>
  </si>
  <si>
    <t>No/Little, Minor, Alpine/Mountaineering, Crampon Issues, Crevasse / Moat / Berschrund</t>
  </si>
  <si>
    <t>Moderate, Serious, Descent, Unroped , Solo, Climbing Alone, Alpine/Mountaineering</t>
  </si>
  <si>
    <t>Serious, Descent, Unroped , Solo, Climbing Alone, Alpine/Mountaineering, Exposure, Stranded / Lost / Overdue</t>
  </si>
  <si>
    <t>No/Little, Deadly, Unroped , Solo, Alpine/Mountaineering, Crampon Issues</t>
  </si>
  <si>
    <t>Deadly, Unroped , Alpine/Mountaineering, Poor Cond/Seasonal Risk, Large Group</t>
  </si>
  <si>
    <t>No/Little, Serious, Descent, Unroped , Alpine/Mountaineering, Exposure, Inadequate Equipment</t>
  </si>
  <si>
    <t>Serious, Descent, Unroped , Alpine/Mountaineering, Glissading, Non-Ascent Illness</t>
  </si>
  <si>
    <t>Serious, Alpine/Mountaineering, Icefall / Serac / Ice Avalanche</t>
  </si>
  <si>
    <t>Experienced, Serious, Head / Brain Injury, Descent, Alpine/Mountaineering, Poor Position, Large Group, Handhold/Foothold Broke</t>
  </si>
  <si>
    <t>Deadly, Alpine/Mountaineering, Object Dropped/Dislodged, Handhold/Foothold Broke</t>
  </si>
  <si>
    <t>Serious, Roped, Trad Climbing, Alpine/Mountaineering, Object Dropped/Dislodged, Handhold/Foothold Broke</t>
  </si>
  <si>
    <t>Experienced, Serious, Head / Brain Injury, Roped, Trad Climbing, Rushed, Distracted, Handhold/Foothold Broke, Inadequate Protection / Pulled</t>
  </si>
  <si>
    <t>No/Little, Minor, Unroped , Solo, Alpine/Mountaineering, Inadequate Equipment, Stranded / Lost / Overdue</t>
  </si>
  <si>
    <t>Serious, Descent, Alpine/Mountaineering, Visibility, Inadequate Food/Water, Stranded / Lost / Overdue</t>
  </si>
  <si>
    <t>Serious, Descent, Unroped , Solo, Climbing Alone, Alpine/Mountaineering, No Helmet</t>
  </si>
  <si>
    <t>Deadly, Descent, Unroped , Solo, Alpine/Mountaineering, Glissading</t>
  </si>
  <si>
    <t>Serious, Alpine/Mountaineering, Ice Climbing, Avalanche, Inadequate Protection / Pulled</t>
  </si>
  <si>
    <t>Experienced, Serious, Roped, Trad Climbing, Poor Position, Exposure, Severe Weather, Inadequate Equipment</t>
  </si>
  <si>
    <t>No/Little, Serious, Head / Brain Injury, Descent, Unroped , Alpine/Mountaineering, Glissading, Poor Position, Cornice / Snow Bridge Collapse, Crevasse / Moat / Berschrund, Exposure, Rushed</t>
  </si>
  <si>
    <t>No/Little, Deadly, Roped, Ice Climbing, Knot &amp; Tie-in Error</t>
  </si>
  <si>
    <t>Serious, Head / Brain Injury, Descent, Roped, Alpine/Mountaineering, Belay Error</t>
  </si>
  <si>
    <t>No/Little, Serious, Alpine/Mountaineering, Severe Weather</t>
  </si>
  <si>
    <t>Experienced, Deadly, Descent, Unroped , Solo, Alpine/Mountaineering, Ice Climbing, Crevasse / Moat / Berschrund, Visibility, Severe Weather, Inadequate Equipment</t>
  </si>
  <si>
    <t>Experienced, Serious, Head / Brain Injury, Unroped , Solo</t>
  </si>
  <si>
    <t>Experienced, Serious, Descent, Unroped , Solo, No Helmet</t>
  </si>
  <si>
    <t>Experienced, Serious, Roped, Trad Climbing, Gear Broke</t>
  </si>
  <si>
    <t>Serious, Roped, Sport, Ledge Fall, Fatigue</t>
  </si>
  <si>
    <t>Roped, No Backup or End Knot, Belay Error</t>
  </si>
  <si>
    <t>Serious, Descent, Roped, Trad Climbing, No Backup or End Knot, Lowering Error</t>
  </si>
  <si>
    <t>Experienced, Serious, Roped, Trad Climbing, Aid &amp; Big Wall, Ledge Fall, Inadequate Protection / Pulled</t>
  </si>
  <si>
    <t>No/Little, Serious, Head / Brain Injury, Descent, Roped, Alpine/Mountaineering, Ascent Illness, Late in Day, Large Group</t>
  </si>
  <si>
    <t>No/Little, Experienced, Deadly, Descent, Unroped , Solo, Alpine/Mountaineering, Visibility, Severe Weather, Miscommunication</t>
  </si>
  <si>
    <t>No/Little, Serious, Poor Position, Gear Broke</t>
  </si>
  <si>
    <t>Serious, Roped, Trad Climbing, Natural Rockfall</t>
  </si>
  <si>
    <t>Serious, Alpine/Mountaineering, Ice Climbing, Natural Rockfall</t>
  </si>
  <si>
    <t>Serious, Alpine/Mountaineering, Object Dropped/Dislodged</t>
  </si>
  <si>
    <t>No/Little, Roped, Trad Climbing, Fatigue, Inadequate Protection / Pulled</t>
  </si>
  <si>
    <t>Serious, Roped, Trad Climbing, Fatigue, Object Dropped/Dislodged, Inadequate Protection / Pulled</t>
  </si>
  <si>
    <t>Serious, Unroped , Solo, Object Dropped/Dislodged, Handhold/Foothold Broke, Inadequate Protection / Pulled</t>
  </si>
  <si>
    <t>Experienced, Unknown, Serious, Descent, Roped, Trad Climbing, Alpine/Mountaineering, No Backup or End Knot, Lowering Error</t>
  </si>
  <si>
    <t>No/Little, Minor, Descent, Roped, Ice Climbing, Visibility, Late in Day, Stranded / Lost / Overdue</t>
  </si>
  <si>
    <t>Minor, Descent, Roped, Trad Climbing, Exposure, Visibility, Late in Day, Inadequate Equipment, Stranded / Lost / Overdue</t>
  </si>
  <si>
    <t>No/Little, Descent, Roped, Trad Climbing, Exposure, Visibility, Severe Weather, Inadequate Equipment, Stranded / Lost / Overdue</t>
  </si>
  <si>
    <t>No/Little, Minor, Roped, Trad Climbing, Visibility, Fatigue, Stranded / Lost / Overdue, Miscommunication</t>
  </si>
  <si>
    <t>Deadly, Roped, Top-Rope, Alpine/Mountaineering, Ice Climbing, Icefall / Serac / Ice Avalanche</t>
  </si>
  <si>
    <t>Experienced, Serious, Descent, Unroped , Solo, Alpine/Mountaineering, Glissading, Poor Position, Avalanche, Exposure, Stranded / Lost / Overdue</t>
  </si>
  <si>
    <t>No/Little, Experienced, Deadly, Serious, Roped, Alpine/Mountaineering, Poor Cond/Seasonal Risk, Avalanche, Crowds, Large Group, Gear Broke, Inadequate Protection / Pulled</t>
  </si>
  <si>
    <t>Deadly, Serious, Head / Brain Injury, Descent, Roped, Pendulum, Alpine/Mountaineering, Avalanche, Exposure</t>
  </si>
  <si>
    <t>Deadly, Roped, Object Dropped/Dislodged, Gear Broke</t>
  </si>
  <si>
    <t>Experienced, Deadly, Head / Brain Injury, Unroped , Solo, Climbing Alone, Alpine/Mountaineering, Ice Climbing, Inadequate Protection / Pulled</t>
  </si>
  <si>
    <t>No/Little, Experienced, Serious, Roped, Piton/Ice Screw, Ice Climbing, Inadequate Protection / Pulled</t>
  </si>
  <si>
    <t>Experienced, Serious, Head / Brain Injury, Roped, Ice Climbing, Inadequate Protection / Pulled</t>
  </si>
  <si>
    <t>Serious, Roped, Alpine/Mountaineering, Ledge Fall</t>
  </si>
  <si>
    <t>Experienced, Minor, Roped, Sport, Gear Broke</t>
  </si>
  <si>
    <t>No/Little, Serious, Head / Brain Injury, Unroped , Solo, Non-climbing</t>
  </si>
  <si>
    <t>No/Little, Serious, Roped, Trad Climbing, Visibility, Run Out, Inadequate Protection / Pulled</t>
  </si>
  <si>
    <t>No/Little, Serious, Head / Brain Injury, Roped, Trad Climbing, No Helmet</t>
  </si>
  <si>
    <t>Experienced, Serious, Roped, Trad Climbing, Belay Error, Miscommunication</t>
  </si>
  <si>
    <t>Experienced, Deadly, Head / Brain Injury, Roped, Trad Climbing, No Helmet, Inadequate Protection / Pulled, Stranded / Lost / Overdue</t>
  </si>
  <si>
    <t>Serious, Alpine/Mountaineering, Party Separated</t>
  </si>
  <si>
    <t>Experienced, Serious, Head / Brain Injury, Roped, Trad Climbing, Inadequate Protection / Pulled</t>
  </si>
  <si>
    <t>Experienced, Serious, Roped, Trad Climbing, Handhold/Foothold Broke</t>
  </si>
  <si>
    <t>Experienced, Serious, Head / Brain Injury, Roped, Handhold/Foothold Broke</t>
  </si>
  <si>
    <t>Experienced, Deadly, Serious, Head / Brain Injury, Unroped , Solo, Climbing Alone, Alpine/Mountaineering, Inadequate Equipment</t>
  </si>
  <si>
    <t>No/Little, Serious, Roped, Alpine/Mountaineering, Inadequate Protection / Pulled</t>
  </si>
  <si>
    <t>Serious, Descent, Alpine/Mountaineering</t>
  </si>
  <si>
    <t>Serious, Head / Brain Injury, Solo, Climbing Alone, Ice Climbing, Icefall / Serac / Ice Avalanche, No Helmet</t>
  </si>
  <si>
    <t>Serious, Descent, Unroped , Solo, Alpine/Mountaineering, Object Dropped/Dislodged</t>
  </si>
  <si>
    <t>Experienced, Serious, Rushed, Object Dropped/Dislodged</t>
  </si>
  <si>
    <t>Serious, Roped, Object Dropped/Dislodged</t>
  </si>
  <si>
    <t>No/Little, Minor, Roped, Trad Climbing, Exposure, Visibility, Severe Weather, Late in Day, Late Start, Gym Climber, Inadequate Equipment, Stranded / Lost / Overdue</t>
  </si>
  <si>
    <t>Deadly, Head / Brain Injury, Unroped , Solo, Alpine/Mountaineering</t>
  </si>
  <si>
    <t>Deadly, Roped, Alpine/Mountaineering, Cornice / Snow Bridge Collapse</t>
  </si>
  <si>
    <t>Serious, Roped, Alpine/Mountaineering, Crevasse / Moat / Berschrund, Large Group</t>
  </si>
  <si>
    <t>No/Little, Minor, Roped, Alpine/Mountaineering, Crevasse / Moat / Berschrund</t>
  </si>
  <si>
    <t>No/Little, Serious, Head / Brain Injury, Top-Rope, Unroped , Solo, Alpine/Mountaineering, Ice Climbing, Stranded / Lost / Overdue</t>
  </si>
  <si>
    <t>Serious, Roped, Alpine/Mountaineering, Crampon Issues, Ice Climbing, Gear Broke</t>
  </si>
  <si>
    <t>Experienced, Serious, Head / Brain Injury, Roped, Trad Climbing, Pendulum</t>
  </si>
  <si>
    <t>Serious, Head / Brain Injury, Roped, Belay Error</t>
  </si>
  <si>
    <t>Moderate, Serious, Head / Brain Injury, Roped, Trad Climbing, No Helmet, Distracted, No Backup or End Knot, Belay Error</t>
  </si>
  <si>
    <t>No/Little, Serious, Minor, Head / Brain Injury, Roped, Trad Climbing, Aid &amp; Big Wall, Pendulum, Rushed, Gym Climber, Fatigue, Inadequate Protection / Pulled</t>
  </si>
  <si>
    <t>Serious, Roped, Trad Climbing, Pendulum, Alpine/Mountaineering, Crampon Issues, Fatigue, Handhold/Foothold Broke</t>
  </si>
  <si>
    <t>No/Little, Serious, Head / Brain Injury, Descent, Roped, Trad Climbing, Run Out, No Helmet, Inadequate Protection / Pulled</t>
  </si>
  <si>
    <t>Serious, Head / Brain Injury, Roped, Trad Climbing, Inadequate Food/Water, No Helmet, Inadequate Protection / Pulled</t>
  </si>
  <si>
    <t>No/Little, Serious, Roped, Trad Climbing, No Helmet, Inadequate Protection / Pulled</t>
  </si>
  <si>
    <t>Experienced, Deadly, Roped, Pendulum, Alpine/Mountaineering, Gear Broke</t>
  </si>
  <si>
    <t>No/Little, Serious, Descent, Alpine/Mountaineering, Party Separated</t>
  </si>
  <si>
    <t>Serious, Descent, Alpine/Mountaineering, Ascent Illness</t>
  </si>
  <si>
    <t>Deadly, Serious, Head / Brain Injury, Unroped , Solo, Climbing Alone, Alpine/Mountaineering, Crampon Issues, No Helmet, Stranded / Lost / Overdue</t>
  </si>
  <si>
    <t>Serious, Minor, Descent, Roped, Alpine/Mountaineering, Fatigue</t>
  </si>
  <si>
    <t>Deadly, Serious, Roped, Ice Climbing, Icefall / Serac / Ice Avalanche</t>
  </si>
  <si>
    <t>Experienced, Serious, Head / Brain Injury, Roped, Alpine/Mountaineering, Piton/Ice Screw, Ice Climbing, Icefall / Serac / Ice Avalanche, Run Out</t>
  </si>
  <si>
    <t>Serious, Roped, Poor Position, Icefall / Serac / Ice Avalanche</t>
  </si>
  <si>
    <t>Deadly, Head / Brain Injury, Roped, Trad Climbing, Alpine/Mountaineering, Natural Rockfall, No Helmet</t>
  </si>
  <si>
    <t>Minor, Descent, Roped, Trad Climbing, No Helmet, Object Dropped/Dislodged</t>
  </si>
  <si>
    <t>Serious, Solo, Climbing Alone, Alpine/Mountaineering, Exposure, Visibility, Fatigue</t>
  </si>
  <si>
    <t>No/Little, Serious, Head / Brain Injury, Alpine/Mountaineering, Ascent Illness</t>
  </si>
  <si>
    <t>Descent, Unroped , Solo, Climbing Alone, Alpine/Mountaineering, Inadequate Food/Water</t>
  </si>
  <si>
    <t>No/Little, Minor, Unroped , Solo, Alpine/Mountaineering, Ascent Illness</t>
  </si>
  <si>
    <t>No/Little, Serious, Head / Brain Injury, Roped, Trad Climbing, Pendulum, Inadequate Protection / Pulled</t>
  </si>
  <si>
    <t>Experienced, Serious, Head / Brain Injury, Alpine/Mountaineering, Poor Position, Natural Rockfall, Stranded / Lost / Overdue</t>
  </si>
  <si>
    <t>Deadly, Head / Brain Injury, Top-Rope, Unroped , Solo, No Helmet</t>
  </si>
  <si>
    <t>Experienced, Serious, Roped, Trad Climbing, Alpine/Mountaineering, Exposure, Severe Weather, Inadequate Equipment, Stranded / Lost / Overdue</t>
  </si>
  <si>
    <t>Experienced, Alpine/Mountaineering, Severe Weather, Stranded / Lost / Overdue</t>
  </si>
  <si>
    <t>No/Little, Moderate, Serious, Alpine/Mountaineering, Poor Position, Avalanche</t>
  </si>
  <si>
    <t>Experienced, Serious, Alpine/Mountaineering, Crampon Issues, Severe Weather, Fatigue, Distracted, Object Dropped/Dislodged, Inadequate Equipment, Stranded / Lost / Overdue</t>
  </si>
  <si>
    <t>No/Little, Serious, Descent, Alpine/Mountaineering</t>
  </si>
  <si>
    <t>No/Little, Serious, Head / Brain Injury, Alpine/Mountaineering</t>
  </si>
  <si>
    <t>Experienced, Serious, Unroped , Solo, Climbing Alone, Alpine/Mountaineering</t>
  </si>
  <si>
    <t>No/Little, Serious, Head / Brain Injury, Roped, Alpine/Mountaineering, Ice Climbing, Ledge Fall, Inadequate Protection / Pulled</t>
  </si>
  <si>
    <t>No/Little, Deadly, Head / Brain Injury, Unroped , Solo, Climbing Alone, Alpine/Mountaineering, Exposure, Inadequate Equipment, Stranded / Lost / Overdue</t>
  </si>
  <si>
    <t>Serious, Head / Brain Injury, Roped, Trad Climbing, Belay Error, Miscommunication</t>
  </si>
  <si>
    <t>No/Little, Serious, Head / Brain Injury, Roped, Trad Climbing, Alpine/Mountaineering, Ledge Fall, Inadequate Protection / Pulled</t>
  </si>
  <si>
    <t>No/Little, Serious, Roped, Trad Climbing, Severe Weather, Fatigue, Inadequate Protection / Pulled</t>
  </si>
  <si>
    <t xml:space="preserve">No/Little, Minor, Descent, Alpine/Mountaineering, Ski-related </t>
  </si>
  <si>
    <t>Experienced, Deadly, Descent, Alpine/Mountaineering, Crampon Issues, Severe Weather</t>
  </si>
  <si>
    <t>Deadly, Non-climbing, Alpine/Mountaineering</t>
  </si>
  <si>
    <t>Experienced, Serious, Unroped , Solo, Object Dropped/Dislodged</t>
  </si>
  <si>
    <t>Serious, Top-Rope, Unroped , Solo, Object Dropped/Dislodged, Handhold/Foothold Broke</t>
  </si>
  <si>
    <t>No/Little, Serious, Roped, Handhold/Foothold Broke</t>
  </si>
  <si>
    <t>Roped, Trad Climbing, Severe Weather</t>
  </si>
  <si>
    <t>Serious, Roped, Trad Climbing, Alpine/Mountaineering, Handhold/Foothold Broke</t>
  </si>
  <si>
    <t>Experienced, Serious, Alpine/Mountaineering, Severe Weather</t>
  </si>
  <si>
    <t>No/Little, Serious, Unroped , Solo, Handhold/Foothold Broke, Inadequate Protection / Pulled</t>
  </si>
  <si>
    <t>No/Little, Serious, Descent, Solo, Climbing Alone, Alpine/Mountaineering, Ascent Illness, Party Separated</t>
  </si>
  <si>
    <t>Serious, Descent, Solo, Climbing Alone, Alpine/Mountaineering, Ascent Illness</t>
  </si>
  <si>
    <t>Serious, Head / Brain Injury, Descent, Alpine/Mountaineering, Poor Position, Avalanche, Exposure</t>
  </si>
  <si>
    <t>Experienced, Serious, Head / Brain Injury, Roped, Alpine/Mountaineering, Piton/Ice Screw, Avalanche, Gear Broke, Inadequate Protection / Pulled</t>
  </si>
  <si>
    <t>Moderate, Serious, Alpine/Mountaineering, Poor Position, Avalanche, Exposure, Severe Weather, Inadequate Equipment</t>
  </si>
  <si>
    <t>Serious, Descent, Roped, Alpine/Mountaineering, Crevasse / Moat / Berschrund</t>
  </si>
  <si>
    <t>Moderate, Deadly, Unroped , Solo, Climbing Alone, Ice Climbing</t>
  </si>
  <si>
    <t>Serious, Roped, Ice Climbing</t>
  </si>
  <si>
    <t>Moderate, Serious, Head / Brain Injury, Roped, Top-Rope, Ice Climbing, Knot &amp; Tie-in Error</t>
  </si>
  <si>
    <t>Experienced, Deadly, Descent, Unroped , Solo, Alpine/Mountaineering, Crevasse / Moat / Berschrund, Rushed</t>
  </si>
  <si>
    <t>Serious, Descent, Roped, Sport, Gear Broke</t>
  </si>
  <si>
    <t>Experienced, Serious, Roped, Trad Climbing, Pendulum, Inadequate Protection / Pulled</t>
  </si>
  <si>
    <t>Serious, Roped, Inadequate Protection / Pulled, Anchor Failure / Error, Belay Error</t>
  </si>
  <si>
    <t>Serious, Roped, Trad Climbing, Aid &amp; Big Wall, Intoxicated</t>
  </si>
  <si>
    <t>Experienced, Roped, Top-Rope, Belay Error, Miscommunication</t>
  </si>
  <si>
    <t>Serious, Minor, Head / Brain Injury, Unroped , Solo, Alpine/Mountaineering, Poor Position, Avalanche, Exposure, Rushed, Late in Day, Late Start, Fatigue, Inadequate Equipment</t>
  </si>
  <si>
    <t>Serious, Head / Brain Injury, Descent, Unroped , Solo, Alpine/Mountaineering, Fatigue, Inadequate Equipment</t>
  </si>
  <si>
    <t>No/Little, Deadly, Serious, Head / Brain Injury, Descent, Roped, Trad Climbing, Alpine/Mountaineering, Crevasse / Moat / Berschrund, No Helmet, Inadequate Equipment, Inadequate Protection / Pulled</t>
  </si>
  <si>
    <t>Serious, Head / Brain Injury, Roped, Alpine/Mountaineering, Icefall / Serac / Ice Avalanche</t>
  </si>
  <si>
    <t>Serious, Roped, Ice Climbing, Poor Position, Crowds, Object Dropped/Dislodged</t>
  </si>
  <si>
    <t>Serious, Head / Brain Injury, Roped, Trad Climbing, Object Dropped/Dislodged, Gear Broke</t>
  </si>
  <si>
    <t>Deadly, Alpine/Mountaineering, Natural Rockfall</t>
  </si>
  <si>
    <t>Serious, Roped, Alpine/Mountaineering, Ice Climbing, Object Dropped/Dislodged, Inadequate Protection / Pulled</t>
  </si>
  <si>
    <t>Serious, Roped, Top-Rope, Handhold/Foothold Broke</t>
  </si>
  <si>
    <t>Deadly, Unroped , Solo, Handhold/Foothold Broke</t>
  </si>
  <si>
    <t>Alpine/Mountaineering, Ascent Illness</t>
  </si>
  <si>
    <t>Minor, Alpine/Mountaineering, Non-Ascent Illness, Miscommunication</t>
  </si>
  <si>
    <t>No/Little, Experienced, Serious, Minor, Head / Brain Injury, Roped, Trad Climbing, Alpine/Mountaineering, Poor Position, Exposure, Severe Weather, Rushed, Inadequate Equipment</t>
  </si>
  <si>
    <t>Experienced, Serious, Alpine/Mountaineering, Ice Climbing, Icefall / Serac / Ice Avalanche</t>
  </si>
  <si>
    <t>No/Little, Minor, Roped, Alpine/Mountaineering, Ascent Illness, Exposure, Inadequate Equipment</t>
  </si>
  <si>
    <t>No/Little, Deadly, Unroped , Alpine/Mountaineering, Poor Cond/Seasonal Risk, Crevasse / Moat / Berschrund, Inadequate Equipment</t>
  </si>
  <si>
    <t>Experienced, Deadly, Descent, Alpine/Mountaineering, Exposure, Visibility, Severe Weather</t>
  </si>
  <si>
    <t>Deadly, Serious, Non-climbing, Alpine/Mountaineering, Ski-related , Poor Position, Avalanche</t>
  </si>
  <si>
    <t>Experienced, Deadly, Roped, Alpine/Mountaineering, Ice Climbing, Run Out, Ledge Fall, Gear Broke, Anchor Failure / Error</t>
  </si>
  <si>
    <t>Serious, Solo, Climbing Alone, Inadequate Protection / Pulled</t>
  </si>
  <si>
    <t>Deadly, Roped, Anchor Failure / Error</t>
  </si>
  <si>
    <t>Deadly, Descent, Roped, Sport, No Helmet, Knot &amp; Tie-in Error, Lowering Error</t>
  </si>
  <si>
    <t>Serious, Head / Brain Injury, Roped, Sport, No Helmet</t>
  </si>
  <si>
    <t>No/Little, Serious, Roped, Trad Climbing, No Helmet, Gym Climber</t>
  </si>
  <si>
    <t>No/Little, Serious, Descent, Roped, Top-Rope, No Helmet, Inadequate Protection / Pulled, Lowering Error</t>
  </si>
  <si>
    <t>Experienced, Serious, Roped, Trad Climbing, Alpine/Mountaineering, Ledge Fall, Object Dropped/Dislodged, Inadequate Protection / Pulled</t>
  </si>
  <si>
    <t>No/Little, Serious, Head / Brain Injury, Descent, Unroped , Alpine/Mountaineering, Glissading</t>
  </si>
  <si>
    <t>Moderate, Serious, Roped, Trad Climbing, Rushed</t>
  </si>
  <si>
    <t>Serious, Head / Brain Injury, Alpine/Mountaineering, Icefall / Serac / Ice Avalanche</t>
  </si>
  <si>
    <t>Serious, Alpine/Mountaineering, Icefall / Serac / Ice Avalanche, Visibility, No Helmet</t>
  </si>
  <si>
    <t>Serious, Head / Brain Injury, Alpine/Mountaineering, Natural Rockfall</t>
  </si>
  <si>
    <t>No/Little, Experienced, Serious, Roped, Trad Climbing, Poor Position, Large Group, Object Dropped/Dislodged</t>
  </si>
  <si>
    <t>Serious, Alpine/Mountaineering, Cornice / Snow Bridge Collapse, Large Group</t>
  </si>
  <si>
    <t>Serious, Descent, Alpine/Mountaineering, Poor Cond/Seasonal Risk, Crevasse / Moat / Berschrund, Exposure, Visibility, Severe Weather</t>
  </si>
  <si>
    <t>Moderate, Experienced, Deadly, Roped, Trad Climbing, No Helmet, Knot &amp; Tie-in Error</t>
  </si>
  <si>
    <t>Deadly, Alpine/Mountaineering, Poor Position, Severe Weather</t>
  </si>
  <si>
    <t>No/Little, Serious, Descent, Unroped , Alpine/Mountaineering, Glissading, Visibility</t>
  </si>
  <si>
    <t>Serious, Descent, Unroped , Solo, Alpine/Mountaineering, Crampon Issues, Glissading, Late in Day, Fatigue</t>
  </si>
  <si>
    <t>Experienced, Minor, Roped, Trad Climbing, Aid &amp; Big Wall, Visibility, Fatigue, Stranded / Lost / Overdue</t>
  </si>
  <si>
    <t>Descent, Alpine/Mountaineering, Inadequate Equipment</t>
  </si>
  <si>
    <t>Serious, Head / Brain Injury, Roped, Trad Climbing, Unroped , Solo, No Helmet, Inadequate Protection / Pulled, Stranded / Lost / Overdue</t>
  </si>
  <si>
    <t>Serious, Alpine/Mountaineering, Severe Weather</t>
  </si>
  <si>
    <t>Serious, Unroped , Solo, Alpine/Mountaineering, Object Dropped/Dislodged, Handhold/Foothold Broke</t>
  </si>
  <si>
    <t>Serious, Descent, Unroped , Solo, Climbing Alone, Alpine/Mountaineering, Fatigue</t>
  </si>
  <si>
    <t>Serious, Descent, Unroped , Alpine/Mountaineering</t>
  </si>
  <si>
    <t>No/Little, Serious, Alpine/Mountaineering, Ascent Illness, Late in Day, Late Start, Large Group</t>
  </si>
  <si>
    <t>Experienced, Minor, Solo, Climbing Alone, Alpine/Mountaineering, Severe Weather, Stranded / Lost / Overdue</t>
  </si>
  <si>
    <t>Serious, Unroped , Solo, Alpine/Mountaineering, Crevasse / Moat / Berschrund, Inadequate Equipment</t>
  </si>
  <si>
    <t>Minor, Roped, Alpine/Mountaineering, Ski-related , Poor Position, Crevasse / Moat / Berschrund, Gym Climber, Inadequate Equipment</t>
  </si>
  <si>
    <t>Serious, Head / Brain Injury, Unroped , Solo, Alpine/Mountaineering, Ice Climbing</t>
  </si>
  <si>
    <t>Serious, Unroped , Alpine/Mountaineering, Ice Climbing, Inadequate Equipment, Inadequate Protection / Pulled</t>
  </si>
  <si>
    <t>Serious, Roped, Ice Climbing, Run Out, Inadequate Protection / Pulled</t>
  </si>
  <si>
    <t>Serious, Head / Brain Injury, Roped, Ice Climbing, Run Out, Inadequate Protection / Pulled</t>
  </si>
  <si>
    <t>Experienced, Deadly, Roped, Ice Climbing, Large Group, Inadequate Protection / Pulled, Miscommunication</t>
  </si>
  <si>
    <t>Serious, Descent, Ice Climbing, Distracted</t>
  </si>
  <si>
    <t>Experienced, Serious, Unroped , Solo, Ice Climbing, Distracted</t>
  </si>
  <si>
    <t>Experienced, Serious, Roped, Trad Climbing, Pendulum, Handhold/Foothold Broke</t>
  </si>
  <si>
    <t>Serious, Unroped , Solo, Non-climbing, Handhold/Foothold Broke, Stranded / Lost / Overdue</t>
  </si>
  <si>
    <t>Deadly, Unroped , Solo, No Helmet, Large Group, Inadequate Protection / Pulled</t>
  </si>
  <si>
    <t>Serious, Head / Brain Injury, Unroped , No Helmet, Inadequate Protection / Pulled</t>
  </si>
  <si>
    <t>No/Little, Serious, Head / Brain Injury, Roped, Top-Rope</t>
  </si>
  <si>
    <t>Minor, Roped, Trad Climbing, Handhold/Foothold Broke</t>
  </si>
  <si>
    <t>Serious, Roped, Alpine/Mountaineering, Poor Position, Large Group</t>
  </si>
  <si>
    <t>Serious, Descent, Alpine/Mountaineering, Ski-related , Fatigue</t>
  </si>
  <si>
    <t>Serious, Alpine/Mountaineering, Poor Position, Icefall / Serac / Ice Avalanche</t>
  </si>
  <si>
    <t>Serious, Ice Climbing, Poor Position, Object Dropped/Dislodged</t>
  </si>
  <si>
    <t>Serious, Head / Brain Injury, Descent, Alpine/Mountaineering, Natural Rockfall</t>
  </si>
  <si>
    <t>Experienced, Serious, Roped, Trad Climbing, Aid &amp; Big Wall, Pendulum, Solo, Object Dropped/Dislodged</t>
  </si>
  <si>
    <t>Experienced, Serious, Roped, Trad Climbing, Alpine/Mountaineering, Large Group, Handhold/Foothold Broke, Inadequate Protection / Pulled</t>
  </si>
  <si>
    <t>Serious, Roped, Alpine/Mountaineering, Exposure, Fatigue, Inadequate Equipment</t>
  </si>
  <si>
    <t>Serious, Descent, Roped, Top-Rope, Crampon Issues, Ice Climbing, Rushed, Lowering Error</t>
  </si>
  <si>
    <t>No/Little, Serious, Roped, Trad Climbing, Visibility, Severe Weather, Late in Day, Inadequate Protection / Pulled</t>
  </si>
  <si>
    <t>Experienced, Deadly, Roped, Trad Climbing, Run Out, Inadequate Protection / Pulled, Anchor Failure / Error</t>
  </si>
  <si>
    <t>Serious, Minor, Alpine/Mountaineering, Natural Rockfall, Stranded / Lost / Overdue</t>
  </si>
  <si>
    <t>Serious, Head / Brain Injury, Alpine/Mountaineering, Poor Cond/Seasonal Risk, Natural Rockfall</t>
  </si>
  <si>
    <t>Descent, Alpine/Mountaineering, Late in Day, Inadequate Equipment, Stranded / Lost / Overdue</t>
  </si>
  <si>
    <t>Serious, Roped, Trad Climbing, Alpine/Mountaineering, Non-Ascent Illness</t>
  </si>
  <si>
    <t>No/Little, Deadly, Alpine/Mountaineering, Avalanche</t>
  </si>
  <si>
    <t>No/Little, Minor, Descent, Unroped , Solo, Climbing Alone, Alpine/Mountaineering, Crevasse / Moat / Berschrund, Exposure, Inadequate Equipment</t>
  </si>
  <si>
    <t>Experienced, Minor, Alpine/Mountaineering, Severe Weather</t>
  </si>
  <si>
    <t>Deadly, Serious, Alpine/Mountaineering, Crevasse / Moat / Berschrund, Severe Weather</t>
  </si>
  <si>
    <t>No/Little, Serious, Descent, Alpine/Mountaineering, Ice Climbing, Inadequate Equipment</t>
  </si>
  <si>
    <t>Serious, Unroped , Solo, Alpine/Mountaineering, Inadequate Equipment</t>
  </si>
  <si>
    <t>Serious, Descent, Alpine/Mountaineering, Crampon Issues, Visibility, Inadequate Equipment</t>
  </si>
  <si>
    <t>Moderate, Serious, Alpine/Mountaineering, Ice Climbing, Inadequate Protection / Pulled</t>
  </si>
  <si>
    <t>Unknown, Serious, Ice Climbing, Inadequate Protection / Pulled</t>
  </si>
  <si>
    <t>No/Little, Serious, Head / Brain Injury, Descent, Roped, Trad Climbing, No Helmet, Inadequate Protection / Pulled</t>
  </si>
  <si>
    <t>Moderate, Serious, Roped, Trad Climbing, Pendulum, Poor Position, Gym Climber, Inadequate Protection / Pulled</t>
  </si>
  <si>
    <t>No/Little, Serious, Head / Brain Injury, Roped, Top-Rope, No Helmet, Belay Error</t>
  </si>
  <si>
    <t>Serious, Head / Brain Injury, Alpine/Mountaineering, Visibility, Natural Rockfall, Late in Day</t>
  </si>
  <si>
    <t>No/Little, Serious, Unroped , Solo, Climbing Alone, Alpine/Mountaineering, Party Separated, Object Dropped/Dislodged, Handhold/Foothold Broke</t>
  </si>
  <si>
    <t>Serious, Unroped , Solo, Object Dropped/Dislodged, Handhold/Foothold Broke</t>
  </si>
  <si>
    <t>No/Little, Experienced, Serious, Minor, Descent, Roped, Alpine/Mountaineering, Avalanche, Large Group</t>
  </si>
  <si>
    <t>No/Little, Serious, Roped, Ice Climbing, Fatigue</t>
  </si>
  <si>
    <t>No/Little, Minor, Roped, Trad Climbing, Handhold/Foothold Broke, Belay Error</t>
  </si>
  <si>
    <t>Deadly, Alpine/Mountaineering, Non-Ascent Illness</t>
  </si>
  <si>
    <t>Serious, Head / Brain Injury, Roped, Trad Climbing, Inadequate Food/Water, Fatigue</t>
  </si>
  <si>
    <t>Serious, Head / Brain Injury, Roped, Trad Climbing, Poor Position, Severe Weather, Gym Climber</t>
  </si>
  <si>
    <t>Serious, Roped, Trad Climbing, Poor Position, Inadequate Protection / Pulled</t>
  </si>
  <si>
    <t>Serious, Non-climbing, Alpine/Mountaineering, Ski-related , Exposure, Inadequate Equipment, Stranded / Lost / Overdue</t>
  </si>
  <si>
    <t>Experienced, Minor, Head / Brain Injury, Natural Rockfall</t>
  </si>
  <si>
    <t>Experienced, Roped, Trad Climbing, Stranded / Lost / Overdue, Belay Error</t>
  </si>
  <si>
    <t>No/Little, Roped, Trad Climbing, Stranded / Lost / Overdue</t>
  </si>
  <si>
    <t>No/Little, Experienced, Descent, Roped, Trad Climbing, Alpine/Mountaineering, Knot &amp; Tie-in Error, Anchor Failure / Error</t>
  </si>
  <si>
    <t>Serious, Roped, Trad Climbing, Ledge Fall, Handhold/Foothold Broke</t>
  </si>
  <si>
    <t>Serious, Roped, Trad Climbing, Object Dropped/Dislodged, Inadequate Protection / Pulled, Belay Error</t>
  </si>
  <si>
    <t>Deadly, Descent, Roped, Trad Climbing, Alpine/Mountaineering, Gear Broke</t>
  </si>
  <si>
    <t>Serious, Descent, Roped, Alpine/Mountaineering, Avalanche, Large Group, Anchor Failure / Error</t>
  </si>
  <si>
    <t>Moderate, Deadly, Alpine/Mountaineering, Poor Position, Avalanche, Severe Weather</t>
  </si>
  <si>
    <t>Deadly, Descent, Unroped , Solo, Non-climbing, Alpine/Mountaineering, Ski-related , Poor Position, Late in Day</t>
  </si>
  <si>
    <t>No/Little, Deadly, Roped, Trad Climbing, Anchor Failure / Error</t>
  </si>
  <si>
    <t>Deadly, Descent, Roped, Trad Climbing, Solo, Alpine/Mountaineering, Exposure, Visibility, Severe Weather, Late in Day, Inadequate Equipment, Stranded / Lost / Overdue</t>
  </si>
  <si>
    <t>Serious, Descent, Alpine/Mountaineering, Poor Position, Poor Cond/Seasonal Risk, Exposure, Visibility, Severe Weather, Late in Day, Party Separated, Inadequate Equipment</t>
  </si>
  <si>
    <t>Serious, Alpine/Mountaineering, Exposure, Fatigue</t>
  </si>
  <si>
    <t>Serious, Descent, Unroped , Solo, Alpine/Mountaineering, Crevasse / Moat / Berschrund, Exposure, Fatigue, Inadequate Protection / Pulled</t>
  </si>
  <si>
    <t>Serious, Roped, Alpine/Mountaineering, Cornice / Snow Bridge Collapse, Crevasse / Moat / Berschrund</t>
  </si>
  <si>
    <t>Deadly, Unroped , Solo, Alpine/Mountaineering, Cornice / Snow Bridge Collapse, Crevasse / Moat / Berschrund</t>
  </si>
  <si>
    <t>Serious, Descent, Roped, Alpine/Mountaineering, Poor Cond/Seasonal Risk, Crevasse / Moat / Berschrund, Exposure, Severe Weather, Large Group</t>
  </si>
  <si>
    <t>Moderate, Serious, Head / Brain Injury, Roped, Alpine/Mountaineering, Ice Climbing, Run Out, Inadequate Protection / Pulled</t>
  </si>
  <si>
    <t>Experienced, Serious, Roped, Ice Climbing, Inadequate Protection / Pulled</t>
  </si>
  <si>
    <t>Deadly, Unroped , Solo, Climbing Alone, Alpine/Mountaineering</t>
  </si>
  <si>
    <t>Serious, Roped, Trad Climbing, Solo, Climbing Alone, Run Out, No Helmet, Inadequate Equipment, Inadequate Protection / Pulled</t>
  </si>
  <si>
    <t>No/Little, Serious, Descent, Roped, Top-Rope, No Helmet, Belay Error</t>
  </si>
  <si>
    <t>Experienced, Serious, Roped, Trad Climbing, Solo, Exposure, Severe Weather, Inadequate Equipment, Inadequate Protection / Pulled</t>
  </si>
  <si>
    <t>Serious, Head / Brain Injury, Roped, Sport, Distracted, No Backup or End Knot, Inadequate Protection / Pulled</t>
  </si>
  <si>
    <t>Experienced, Serious, Roped, Trad Climbing, Miscommunication</t>
  </si>
  <si>
    <t>Experienced, Head / Brain Injury, Unroped , Solo, Climbing Alone, No Helmet, Gym Climber, Inadequate Protection / Pulled</t>
  </si>
  <si>
    <t>Moderate, Deadly, Head / Brain Injury, Descent, Unroped , Solo, Climbing Alone, Alpine/Mountaineering, Fatigue</t>
  </si>
  <si>
    <t>Serious, Descent, Solo, Climbing Alone, Alpine/Mountaineering, Party Separated, Fatigue</t>
  </si>
  <si>
    <t>Serious, Roped, Trad Climbing, Alpine/Mountaineering, Fatigue</t>
  </si>
  <si>
    <t>Deadly, Roped, Ice Climbing, Icefall / Serac / Ice Avalanche</t>
  </si>
  <si>
    <t>Serious, Head / Brain Injury, Roped, Alpine/Mountaineering, Natural Rockfall</t>
  </si>
  <si>
    <t>Serious, Roped, Trad Climbing, Alpine/Mountaineering, Severe Weather, Natural Rockfall</t>
  </si>
  <si>
    <t>Experienced, Serious, Head / Brain Injury, Roped, Trad Climbing, Alpine/Mountaineering, Object Dropped/Dislodged, Handhold/Foothold Broke, Stranded / Lost / Overdue</t>
  </si>
  <si>
    <t>Alpine/Mountaineering, Non-Ascent Illness, Fatigue, Inadequate Equipment</t>
  </si>
  <si>
    <t>Experienced, Deadly, Head / Brain Injury, Descent, Unroped , Solo, Alpine/Mountaineering, Inadequate Equipment</t>
  </si>
  <si>
    <t>Solo, Alpine/Mountaineering, Stranded / Lost / Overdue</t>
  </si>
  <si>
    <t>Serious, Alpine/Mountaineering, Poor Cond/Seasonal Risk, Stranded / Lost / Overdue</t>
  </si>
  <si>
    <t>Serious, Unroped , Solo, Alpine/Mountaineering, Exposure, Severe Weather, Late in Day, Inadequate Equipment, Stranded / Lost / Overdue</t>
  </si>
  <si>
    <t>Deadly, Serious, Unroped , Solo, Alpine/Mountaineering, Ice Climbing, Poor Position, Avalanche, Inadequate Equipment</t>
  </si>
  <si>
    <t>Experienced, Serious, Roped, Trad Climbing, Poor Position, Gym Climber, Inadequate Protection / Pulled</t>
  </si>
  <si>
    <t>Experienced, Deadly, Head / Brain Injury, Roped, Trad Climbing, No Helmet, Inadequate Protection / Pulled</t>
  </si>
  <si>
    <t>Serious, Roped, Trad Climbing, Pendulum, Piton/Ice Screw, Gear Broke, Inadequate Protection / Pulled</t>
  </si>
  <si>
    <t>No/Little, Deadly, Head / Brain Injury, Roped, Trad Climbing, Gear Broke, Inadequate Protection / Pulled</t>
  </si>
  <si>
    <t>Experienced, Roped, Aid &amp; Big Wall, Pendulum, Ledge Fall, Gear Broke</t>
  </si>
  <si>
    <t>Experienced, Deadly, Serious, Descent, Alpine/Mountaineering, Exposure, Visibility, Severe Weather, Late in Day</t>
  </si>
  <si>
    <t>Serious, Head / Brain Injury, Top-Rope, Unroped , Solo</t>
  </si>
  <si>
    <t>Experienced, Deadly, Roped, Alpine/Mountaineering, Poor Cond/Seasonal Risk, Visibility, Natural Rockfall, No Helmet</t>
  </si>
  <si>
    <t>Serious, Head / Brain Injury, Alpine/Mountaineering, Severe Weather, Natural Rockfall, Late Start</t>
  </si>
  <si>
    <t>Deadly, Minor, Roped, Alpine/Mountaineering, Severe Weather</t>
  </si>
  <si>
    <t>Serious, Descent, Roped, Trad Climbing, No Helmet, No Backup or End Knot, Lowering Error</t>
  </si>
  <si>
    <t>Unroped , Solo, Alpine/Mountaineering, Ascent Illness</t>
  </si>
  <si>
    <t>Serious, Alpine/Mountaineering, Ice Climbing, Poor Cond/Seasonal Risk, Avalanche</t>
  </si>
  <si>
    <t>Deadly, Alpine/Mountaineering, Ski-related , Avalanche, Large Group</t>
  </si>
  <si>
    <t>Deadly, Serious, Alpine/Mountaineering, Ski-related , Avalanche, Large Group</t>
  </si>
  <si>
    <t>Deadly, Unroped , Solo, Climbing Alone, Non-climbing, Alpine/Mountaineering, Avalanche</t>
  </si>
  <si>
    <t>Serious, Alpine/Mountaineering, Ice Climbing, Poor Position, Avalanche, Severe Weather</t>
  </si>
  <si>
    <t>Serious, Alpine/Mountaineering, Exposure</t>
  </si>
  <si>
    <t>Serious, Minor, Alpine/Mountaineering, Exposure, Fatigue</t>
  </si>
  <si>
    <t>Minor, Alpine/Mountaineering, Non-Ascent Illness</t>
  </si>
  <si>
    <t>Experienced, Serious, Roped, Trad Climbing, Alpine/Mountaineering, Poor Cond/Seasonal Risk, Cornice / Snow Bridge Collapse, Crevasse / Moat / Berschrund, Late in Day, Inadequate Protection / Pulled</t>
  </si>
  <si>
    <t>Serious, Roped, Top-Rope, Ice Climbing</t>
  </si>
  <si>
    <t>Serious, Roped, Ice Climbing, Large Group, Inadequate Protection / Pulled</t>
  </si>
  <si>
    <t>Serious, Top-Rope, Unroped , Solo, Ice Climbing</t>
  </si>
  <si>
    <t>Deadly, Head / Brain Injury, Descent, Unroped , Solo</t>
  </si>
  <si>
    <t>Experienced, Deadly, Head / Brain Injury, Roped, Top-Rope, Anchor Failure / Error, Belay Error</t>
  </si>
  <si>
    <t>Experienced, Deadly, Head / Brain Injury, Roped, Trad Climbing, Run Out, No Helmet, Inadequate Protection / Pulled</t>
  </si>
  <si>
    <t>No/Little, Deadly, Head / Brain Injury, Unroped , Solo, Non-climbing, Gym Climber, Inadequate Equipment</t>
  </si>
  <si>
    <t>Experienced, Serious, Roped, Trad Climbing, Alpine/Mountaineering, Handhold/Foothold Broke, Inadequate Protection / Pulled</t>
  </si>
  <si>
    <t>Experienced, Serious, Roped, Trad Climbing, Aid &amp; Big Wall, Late in Day, Inadequate Protection / Pulled</t>
  </si>
  <si>
    <t>Serious, Roped, Solo, Ice Climbing, Icefall / Serac / Ice Avalanche</t>
  </si>
  <si>
    <t>Serious, Roped, Ice Climbing, Poor Position, Object Dropped/Dislodged, Belay Error</t>
  </si>
  <si>
    <t>Experienced, Serious, Head / Brain Injury, Alpine/Mountaineering, Natural Rockfall</t>
  </si>
  <si>
    <t>Serious, Head / Brain Injury, Descent, Roped, Alpine/Mountaineering, Natural Rockfall</t>
  </si>
  <si>
    <t>Experienced, Serious, Head / Brain Injury, Descent, Unroped , Solo, Alpine/Mountaineering, Object Dropped/Dislodged</t>
  </si>
  <si>
    <t>Unknown, Serious, Head / Brain Injury, Roped, Sport, Late Start, Object Dropped/Dislodged</t>
  </si>
  <si>
    <t>Serious, Alpine/Mountaineering, Ascent Illness, Exposure</t>
  </si>
  <si>
    <t>Minor, Alpine/Mountaineering, Ascent Illness</t>
  </si>
  <si>
    <t>Experienced, Serious, Alpine/Mountaineering, Ascent Illness</t>
  </si>
  <si>
    <t>Serious, Descent, Roped, Alpine/Mountaineering, Anchor Failure / Error, Belay Error</t>
  </si>
  <si>
    <t>No/Little, Serious, Unroped , Solo, Alpine/Mountaineering, Exposure, Party Separated</t>
  </si>
  <si>
    <t>No/Little, Serious, Alpine/Mountaineering</t>
  </si>
  <si>
    <t>No/Little, Serious, Alpine/Mountaineering, Avalanche</t>
  </si>
  <si>
    <t>No/Little, Minor, Roped, Trad Climbing, Aid &amp; Big Wall, Poor Cond/Seasonal Risk, Severe Weather, Inadequate Food/Water</t>
  </si>
  <si>
    <t>Experienced, Serious, Head / Brain Injury, Alpine/Mountaineering, Ice Climbing</t>
  </si>
  <si>
    <t>No/Little, Deadly, Unroped , Solo, Climbing Alone, Alpine/Mountaineering</t>
  </si>
  <si>
    <t>Serious, Roped, Trad Climbing, Fatigue, Inadequate Protection / Pulled</t>
  </si>
  <si>
    <t>Experienced, Deadly, Roped, Trad Climbing, Anchor Failure / Error, Miscommunication</t>
  </si>
  <si>
    <t>No/Little, Serious, Roped, Trad Climbing, Pendulum, Inadequate Protection / Pulled</t>
  </si>
  <si>
    <t>Experienced, Serious, Head / Brain Injury, Roped, Trad Climbing, Run Out, Inadequate Protection / Pulled</t>
  </si>
  <si>
    <t>Deadly, Roped, Trad Climbing, Inadequate Protection / Pulled</t>
  </si>
  <si>
    <t>Deadly, Unroped , Alpine/Mountaineering</t>
  </si>
  <si>
    <t>Experienced, Deadly, Descent, Alpine/Mountaineering, Party Separated</t>
  </si>
  <si>
    <t>Serious, Descent, Unroped , Severe Weather, Large Group</t>
  </si>
  <si>
    <t>Serious, Descent, Roped, Sport, No Backup or End Knot, Lowering Error</t>
  </si>
  <si>
    <t>Deadly, Alpine/Mountaineering, Severe Weather, Object Dropped/Dislodged</t>
  </si>
  <si>
    <t>Experienced, Serious, Roped, Trad Climbing, Pendulum, Poor Position, Exposure, Object Dropped/Dislodged</t>
  </si>
  <si>
    <t>Experienced, Serious, Roped, Sport, Aid &amp; Big Wall, Solo, Severe Weather, Natural Rockfall</t>
  </si>
  <si>
    <t>Serious, Unroped , Object Dropped/Dislodged</t>
  </si>
  <si>
    <t>No/Little, Deadly, Serious, Roped, Trad Climbing, Alpine/Mountaineering, Poor Position, Severe Weather, Late Start, Large Group</t>
  </si>
  <si>
    <t>Experienced, Descent, Alpine/Mountaineering, Avalanche, Natural Rockfall, Stranded / Lost / Overdue</t>
  </si>
  <si>
    <t>Serious, Roped, Alpine/Mountaineering, Ice Climbing, Avalanche</t>
  </si>
  <si>
    <t>Experienced, Serious, Head / Brain Injury, Alpine/Mountaineering, Ice Climbing, Avalanche</t>
  </si>
  <si>
    <t>Serious, Alpine/Mountaineering, Ice Climbing, Avalanche, Severe Weather</t>
  </si>
  <si>
    <t>Deadly, Alpine/Mountaineering, Ski-related , Avalanche, Cornice / Snow Bridge Collapse</t>
  </si>
  <si>
    <t>Serious, Alpine/Mountaineering, Non-Ascent Illness, Inadequate Equipment</t>
  </si>
  <si>
    <t>Experienced, Deadly, Unroped , Solo, Alpine/Mountaineering, Ski-related , Crevasse / Moat / Berschrund</t>
  </si>
  <si>
    <t>Minor, Unroped , Solo, Alpine/Mountaineering, Ski-related , Crevasse / Moat / Berschrund, Exposure</t>
  </si>
  <si>
    <t>Experienced, Serious, Roped, Ice Climbing, Exposure</t>
  </si>
  <si>
    <t>Serious, Roped, Alpine/Mountaineering, Ice Climbing, Inadequate Protection / Pulled, Anchor Failure / Error</t>
  </si>
  <si>
    <t>Experienced, Serious, Unroped , Solo, Crampon Issues, Ice Climbing</t>
  </si>
  <si>
    <t>Experienced, Deadly, Descent, Unroped , Solo, Climbing Alone</t>
  </si>
  <si>
    <t>No/Little, Serious, Roped, Trad Climbing, Solo, Handhold/Foothold Broke</t>
  </si>
  <si>
    <t>Serious, Unroped , Solo, Ice Climbing, Handhold/Foothold Broke</t>
  </si>
  <si>
    <t>No/Little, Serious, Head / Brain Injury, Roped, Sport, Belay Error</t>
  </si>
  <si>
    <t>No/Little, Serious, Head / Brain Injury, Roped, Trad Climbing, Ledge Fall, Large Group, Inadequate Protection / Pulled</t>
  </si>
  <si>
    <t>Serious, Roped, Trad Climbing, No Helmet, No Backup or End Knot, Belay Error</t>
  </si>
  <si>
    <t>Experienced, Minor, Descent, Roped, Trad Climbing, Top-Rope, Distracted, No Backup or End Knot, Lowering Error</t>
  </si>
  <si>
    <t>No/Little, Serious, Head / Brain Injury, Roped, Trad Climbing, Run Out, No Helmet, Inadequate Protection / Pulled, Belay Error</t>
  </si>
  <si>
    <t>Serious, Head / Brain Injury, Descent, Alpine/Mountaineering, Visibility, Severe Weather</t>
  </si>
  <si>
    <t>Serious, Natural Rockfall, Ledge Fall</t>
  </si>
  <si>
    <t>Deadly, Head / Brain Injury, Natural Rockfall</t>
  </si>
  <si>
    <t>Serious, Alpine/Mountaineering, Poor Cond/Seasonal Risk, Late Start</t>
  </si>
  <si>
    <t>No/Little, Serious, Alpine/Mountaineering, Non-Ascent Illness</t>
  </si>
  <si>
    <t>Serious, Alpine/Mountaineering, Stranded / Lost / Overdue, Miscommunication</t>
  </si>
  <si>
    <t>Serious, Alpine/Mountaineering, Severe Weather, Party Separated, Large Group, Stranded / Lost / Overdue</t>
  </si>
  <si>
    <t>Deadly, Head / Brain Injury, Unroped , Solo, Ice Climbing</t>
  </si>
  <si>
    <t>Minor, Alpine/Mountaineering, Severe Weather, Party Separated, Large Group, Stranded / Lost / Overdue</t>
  </si>
  <si>
    <t>Deadly, Alpine/Mountaineering, Avalanche, Crevasse / Moat / Berschrund, Late Start</t>
  </si>
  <si>
    <t>Experienced, Deadly, Unroped , Solo, Alpine/Mountaineering, Avalanche</t>
  </si>
  <si>
    <t>Serious, Roped, Alpine/Mountaineering, Piton/Ice Screw, Ice Climbing, Poor Cond/Seasonal Risk, Crevasse / Moat / Berschrund, Inadequate Protection / Pulled</t>
  </si>
  <si>
    <t>Roped, Ice Climbing, Severe Weather, Handhold/Foothold Broke</t>
  </si>
  <si>
    <t>No/Little, Serious, Head / Brain Injury, Unroped , Solo, Climbing Alone, No Helmet</t>
  </si>
  <si>
    <t>Experienced, Deadly, Unroped , Solo, Climbing Alone, Alpine/Mountaineering, Stranded / Lost / Overdue</t>
  </si>
  <si>
    <t>Serious, Roped, Trad Climbing, Aid &amp; Big Wall, Exposure, Visibility, Late in Day, Handhold/Foothold Broke</t>
  </si>
  <si>
    <t>Experienced, Deadly, Roped, Trad Climbing, Aid &amp; Big Wall, No Backup or End Knot</t>
  </si>
  <si>
    <t>Deadly, Roped, Trad Climbing, Alpine/Mountaineering, Inadequate Protection / Pulled, Stranded / Lost / Overdue</t>
  </si>
  <si>
    <t>Deadly, Head / Brain Injury, Unroped , Solo, Alpine/Mountaineering, Crowds, Large Group, Inadequate Protection / Pulled</t>
  </si>
  <si>
    <t>Deadly, Head / Brain Injury, Roped, Trad Climbing, Gear Broke, Inadequate Protection / Pulled</t>
  </si>
  <si>
    <t>No/Little, Serious, Roped, Trad Climbing, Crowds, Inadequate Protection / Pulled</t>
  </si>
  <si>
    <t>Serious, Unroped , Bouldering, Alpine/Mountaineering, Handhold/Foothold Broke</t>
  </si>
  <si>
    <t>Experienced, Serious, Descent, Roped, Trad Climbing</t>
  </si>
  <si>
    <t>No/Little, Deadly, Top-Rope, Unroped , Solo, Severe Weather, Anchor Failure / Error</t>
  </si>
  <si>
    <t>Serious, Roped, Alpine/Mountaineering, Inadequate Protection / Pulled, Belay Error</t>
  </si>
  <si>
    <t>No/Little, Serious, Alpine/Mountaineering, Crampon Issues, Ski-related , Inadequate Equipment</t>
  </si>
  <si>
    <t>Serious, Unroped , Solo, Climbing Alone, Alpine/Mountaineering, Poor Position, Poor Cond/Seasonal Risk, Object Dropped/Dislodged, Handhold/Foothold Broke</t>
  </si>
  <si>
    <t>Serious, Descent, Unroped , Alpine/Mountaineering, Crampon Issues, Glissading, Poor Cond/Seasonal Risk, Late in Day, Fatigue</t>
  </si>
  <si>
    <t>Serious, Head / Brain Injury, Descent, Alpine/Mountaineering, Stranded / Lost / Overdue</t>
  </si>
  <si>
    <t>Serious, Head / Brain Injury, Roped, Trad Climbing, Natural Rockfall, Ledge Fall</t>
  </si>
  <si>
    <t>Serious, Head / Brain Injury, Roped, Trad Climbing, Severe Weather</t>
  </si>
  <si>
    <t>Serious, Descent, Roped, Alpine/Mountaineering, Crampon Issues, Glissading, Inadequate Protection / Pulled</t>
  </si>
  <si>
    <t>Serious, Descent, Unroped , Alpine/Mountaineering, Glissading</t>
  </si>
  <si>
    <t>No/Little, Serious, Head / Brain Injury, Descent, Roped, No Helmet, No Backup or End Knot, Lowering Error</t>
  </si>
  <si>
    <t>Serious, Descent, Roped, Alpine/Mountaineering, Ice Climbing</t>
  </si>
  <si>
    <t>Experienced, Deadly, Head / Brain Injury, Alpine/Mountaineering</t>
  </si>
  <si>
    <t>Moderate, Experienced, Deadly, Roped, Trad Climbing, Aid &amp; Big Wall, Solo, Exposure, Severe Weather, Inadequate Food/Water, Stranded / Lost / Overdue</t>
  </si>
  <si>
    <t>No/Little, Minor, Roped, Alpine/Mountaineering, Stranded / Lost / Overdue, Miscommunication</t>
  </si>
  <si>
    <t>No/Little, Deadly, Solo, Climbing Alone, Alpine/Mountaineering, Exposure, Visibility, Severe Weather, Inadequate Equipment, Stranded / Lost / Overdue</t>
  </si>
  <si>
    <t>No/Little, Roped, Trad Climbing, Exposure, Visibility, Late in Day, Late Start, Inadequate Equipment, Stranded / Lost / Overdue</t>
  </si>
  <si>
    <t>No/Little, Minor, Roped, Trad Climbing, Stranded / Lost / Overdue</t>
  </si>
  <si>
    <t>Serious, Roped, Trad Climbing, Exposure, Severe Weather, Fatigue, Inadequate Equipment, Stranded / Lost / Overdue</t>
  </si>
  <si>
    <t>Serious, Minor, Alpine/Mountaineering, Ascent Illness</t>
  </si>
  <si>
    <t>Experienced, Deadly, Unroped , Solo, Alpine/Mountaineering, Poor Position, Avalanche, Severe Weather</t>
  </si>
  <si>
    <t>No/Little, Serious, Descent, Alpine/Mountaineering, Avalanche</t>
  </si>
  <si>
    <t>Experienced, Deadly, Alpine/Mountaineering, Avalanche, Cornice / Snow Bridge Collapse, Severe Weather, Late Start</t>
  </si>
  <si>
    <t>Serious, Roped, Crampon Issues, Ice Climbing</t>
  </si>
  <si>
    <t>Experienced, Minor, Roped, Poor Cond/Seasonal Risk</t>
  </si>
  <si>
    <t>Serious, Descent, Unroped , Ice Climbing</t>
  </si>
  <si>
    <t>Experienced, Deadly, Minor, Head / Brain Injury, Descent, Roped, Alpine/Mountaineering, Belay Error</t>
  </si>
  <si>
    <t>Deadly, Roped, Trad Climbing, Run Out, No Helmet, Inadequate Protection / Pulled</t>
  </si>
  <si>
    <t>Serious, Roped, Trad Climbing, Solo, Climbing Alone, No Helmet, Object Dropped/Dislodged, Handhold/Foothold Broke</t>
  </si>
  <si>
    <t>Deadly, Head / Brain Injury, Descent, Unroped , Solo, Alpine/Mountaineering, Exposure, Late in Day, Fatigue, Inadequate Equipment, Inadequate Protection / Pulled</t>
  </si>
  <si>
    <t>Serious, Descent, Roped, Top-Rope, No Backup or End Knot, Lowering Error</t>
  </si>
  <si>
    <t>Experienced, Serious, Descent, Unroped , Alpine/Mountaineering, Glissading</t>
  </si>
  <si>
    <t>No/Little, Minor, Roped, Trad Climbing, Object Dropped/Dislodged</t>
  </si>
  <si>
    <t>Serious, Roped, Trad Climbing, Object Dropped/Dislodged</t>
  </si>
  <si>
    <t>Serious, Descent, Roped, Trad Climbing, Natural Rockfall</t>
  </si>
  <si>
    <t>Serious, Alpine/Mountaineering, Ascent Illness, Fatigue</t>
  </si>
  <si>
    <t>No/Little, Serious, Alpine/Mountaineering, Ice Climbing, Exposure, Visibility, Inadequate Equipment</t>
  </si>
  <si>
    <t>No/Little, Deadly, Unroped , Solo, Climbing Alone, Non-climbing, Alpine/Mountaineering, Exposure, No Helmet, Inadequate Equipment, Stranded / Lost / Overdue</t>
  </si>
  <si>
    <t>Roped, Trad Climbing, Exposure, Visibility, Severe Weather, Late Start, Inadequate Equipment, Stranded / Lost / Overdue</t>
  </si>
  <si>
    <t>Serious, Roped, Trad Climbing, Stranded / Lost / Overdue</t>
  </si>
  <si>
    <t>Experienced, Serious, Head / Brain Injury, Unroped , Solo, Alpine/Mountaineering, Severe Weather</t>
  </si>
  <si>
    <t>No/Little, Serious, Descent, Unroped , Solo, Alpine/Mountaineering, Poor Position, Avalanche, Severe Weather</t>
  </si>
  <si>
    <t>Serious, Descent, Roped, Alpine/Mountaineering, Crampon Issues, Exposure, Fatigue, Large Group</t>
  </si>
  <si>
    <t>No/Little, Deadly, Roped, Sport, Late in Day, Fatigue, Inadequate Protection / Pulled, Anchor Failure / Error</t>
  </si>
  <si>
    <t>Deadly, Descent, Unroped , Solo</t>
  </si>
  <si>
    <t>Experienced, Deadly, Descent, Unroped , Solo, Alpine/Mountaineering</t>
  </si>
  <si>
    <t>Serious, Unroped , Solo, Alpine/Mountaineering</t>
  </si>
  <si>
    <t>Serious, Head / Brain Injury, Alpine/Mountaineering, Crowds, Object Dropped/Dislodged</t>
  </si>
  <si>
    <t>Serious, Head / Brain Injury, Roped, Trad Climbing, Poor Position, Natural Rockfall</t>
  </si>
  <si>
    <t>No/Little, Experienced, Serious, Head / Brain Injury, Descent, Roped, Alpine/Mountaineering, Crevasse / Moat / Berschrund</t>
  </si>
  <si>
    <t>Deadly, Alpine/Mountaineering, Poor Position, Cornice / Snow Bridge Collapse, Crevasse / Moat / Berschrund</t>
  </si>
  <si>
    <t>No/Little, Deadly, Head / Brain Injury, Unroped , Solo, Alpine/Mountaineering, Crampon Issues, Ice Climbing, Crevasse / Moat / Berschrund, Exposure, No Helmet, Inadequate Equipment</t>
  </si>
  <si>
    <t>Serious, Head / Brain Injury, Roped, Sport, Fatigue</t>
  </si>
  <si>
    <t>Roped, Trad Climbing</t>
  </si>
  <si>
    <t>Experienced, Deadly, Unroped , Solo, Object Dropped/Dislodged, Handhold/Foothold Broke</t>
  </si>
  <si>
    <t>Deadly, Descent, Roped, Trad Climbing, No Helmet, No Backup or End Knot, Lowering Error</t>
  </si>
  <si>
    <t>No/Little, Roped, Trad Climbing, Alpine/Mountaineering, Severe Weather</t>
  </si>
  <si>
    <t>Moderate, Serious, Roped, Trad Climbing, Alpine/Mountaineering, Inadequate Protection / Pulled</t>
  </si>
  <si>
    <t>Serious, Roped, Sport, Run Out, Inadequate Protection / Pulled</t>
  </si>
  <si>
    <t>Experienced, Roped, Trad Climbing, No Helmet, Inadequate Protection / Pulled</t>
  </si>
  <si>
    <t>Experienced, Serious, Descent, Unroped , Solo, Alpine/Mountaineering, Exposure, Large Group</t>
  </si>
  <si>
    <t>Experienced, Serious, Head / Brain Injury, Descent, Unroped , Solo, Climbing Alone, Alpine/Mountaineering</t>
  </si>
  <si>
    <t>Experienced, Serious, Unroped , Alpine/Mountaineering, Ski-related , Inadequate Equipment</t>
  </si>
  <si>
    <t xml:space="preserve">Experienced, Serious, Descent, Alpine/Mountaineering, Ski-related </t>
  </si>
  <si>
    <t>Experienced, Serious, Descent, Unroped , Alpine/Mountaineering, Ski-related , No Helmet</t>
  </si>
  <si>
    <t>Serious, Alpine/Mountaineering, Exposure, Inadequate Equipment</t>
  </si>
  <si>
    <t>Experienced, Serious, Alpine/Mountaineering, Exposure, Large Group, Inadequate Equipment</t>
  </si>
  <si>
    <t>Experienced, Serious, Solo, Alpine/Mountaineering, Ascent Illness, Party Separated</t>
  </si>
  <si>
    <t>Experienced, Deadly, Alpine/Mountaineering, Exposure, Severe Weather, Stranded / Lost / Overdue</t>
  </si>
  <si>
    <t>Experienced, Deadly, Descent, Alpine/Mountaineering, Exposure, Severe Weather, Late in Day, Late Start, Stranded / Lost / Overdue</t>
  </si>
  <si>
    <t>Moderate, Minor, Roped, Alpine/Mountaineering, Exposure, Fatigue, Inadequate Equipment, Stranded / Lost / Overdue</t>
  </si>
  <si>
    <t>Serious, Descent, Alpine/Mountaineering, Ascent Illness, Large Group</t>
  </si>
  <si>
    <t>Deadly, Unroped , Solo, Alpine/Mountaineering, Avalanche, Visibility, Inadequate Protection / Pulled, Stranded / Lost / Overdue</t>
  </si>
  <si>
    <t>Unknown, Minor, Alpine/Mountaineering, Poor Position, Avalanche, Visibility, Inadequate Equipment</t>
  </si>
  <si>
    <t>Descent, Alpine/Mountaineering, Crampon Issues, Party Separated</t>
  </si>
  <si>
    <t>Experienced, Serious, Head / Brain Injury, Unroped , Solo, Climbing Alone, Alpine/Mountaineering</t>
  </si>
  <si>
    <t>Experienced, Deadly, Unroped , Ice Climbing, Inadequate Equipment, Inadequate Protection / Pulled</t>
  </si>
  <si>
    <t>Experienced, Serious, Roped, Trad Climbing, Exposure, Inadequate Equipment</t>
  </si>
  <si>
    <t>Experienced, Serious, Roped, Trad Climbing, No Helmet, Inadequate Protection / Pulled</t>
  </si>
  <si>
    <t>No/Little, Serious, Descent, Roped, Large Group, No Backup or End Knot, Lowering Error</t>
  </si>
  <si>
    <t>Serious, Pendulum, Alpine/Mountaineering</t>
  </si>
  <si>
    <t>Roped, Trad Climbing, Poor Position, Inadequate Protection / Pulled, Belay Error</t>
  </si>
  <si>
    <t>Experienced, Serious, Head / Brain Injury, Descent, Roped, Trad Climbing, No Helmet, Distracted, No Backup or End Knot, Lowering Error</t>
  </si>
  <si>
    <t>Descent, Roped, Trad Climbing, No Backup or End Knot, Lowering Error</t>
  </si>
  <si>
    <t>No/Little, Serious, Descent, Unroped , Alpine/Mountaineering, Crampon Issues</t>
  </si>
  <si>
    <t>Descent, Alpine/Mountaineering, Visibility, Inadequate Equipment</t>
  </si>
  <si>
    <t>Descent, Alpine/Mountaineering, Crampon Issues</t>
  </si>
  <si>
    <t>Serious, Unroped , Solo, Alpine/Mountaineering, Poor Cond/Seasonal Risk, No Helmet, Party Separated</t>
  </si>
  <si>
    <t>Serious, Descent, Roped, Trad Climbing, Object Dropped/Dislodged</t>
  </si>
  <si>
    <t>Minor, Non-climbing, Alpine/Mountaineering, Ascent Illness, Fatigue</t>
  </si>
  <si>
    <t>Serious, Head / Brain Injury, Roped, Alpine/Mountaineering, Non-Ascent Illness</t>
  </si>
  <si>
    <t>Alpine/Mountaineering, Visibility, Inadequate Protection / Pulled</t>
  </si>
  <si>
    <t>Descent, Roped, Trad Climbing, Exposure, Visibility, Severe Weather, Rushed, Late Start, Fatigue, Inadequate Equipment, Stranded / Lost / Overdue</t>
  </si>
  <si>
    <t>Moderate, Experienced, Serious, Head / Brain Injury, Descent, Roped, Trad Climbing, Alpine/Mountaineering, Exposure, Visibility, Severe Weather, Late Start, Inadequate Equipment</t>
  </si>
  <si>
    <t>Serious, Alpine/Mountaineering, Poor Position, Avalanche</t>
  </si>
  <si>
    <t>Serious, Alpine/Mountaineering, Cornice / Snow Bridge Collapse, Crevasse / Moat / Berschrund</t>
  </si>
  <si>
    <t>Deadly, Head / Brain Injury, Unroped , Solo, Alpine/Mountaineering, Ice Climbing, Exposure</t>
  </si>
  <si>
    <t>Roped, Alpine/Mountaineering, Ice Climbing, Fatigue</t>
  </si>
  <si>
    <t>Serious, Minor, Descent, Roped, Alpine/Mountaineering</t>
  </si>
  <si>
    <t>Experienced, Serious, Descent, Unroped , Solo, No Helmet, Inadequate Equipment</t>
  </si>
  <si>
    <t>Serious, Descent, Roped, Sport, Inadequate Protection / Pulled</t>
  </si>
  <si>
    <t xml:space="preserve">Experienced, Deadly, Descent, Unroped </t>
  </si>
  <si>
    <t>No/Little, Serious, Roped</t>
  </si>
  <si>
    <t>No/Little, Experienced, Serious, Head / Brain Injury, Roped, Sport, Crowds, Large Group, Knot &amp; Tie-in Error, Inadequate Protection / Pulled, Belay Error</t>
  </si>
  <si>
    <t>Experienced, Deadly, Alpine/Mountaineering, Avalanche, Anchor Failure / Error</t>
  </si>
  <si>
    <t>Roped, Trad Climbing, No Helmet, Handhold/Foothold Broke</t>
  </si>
  <si>
    <t>Experienced, Deadly, Head / Brain Injury, Object Dropped/Dislodged</t>
  </si>
  <si>
    <t>Serious, Head / Brain Injury, Descent, Unroped , Solo, Alpine/Mountaineering, Crampon Issues, Glissading</t>
  </si>
  <si>
    <t>Experienced, Minor, Roped, Alpine/Mountaineering, Visibility, Severe Weather, Late in Day, Inadequate Equipment, Stranded / Lost / Overdue</t>
  </si>
  <si>
    <t>Experienced, Minor, Roped, Alpine/Mountaineering, Ice Climbing, Poor Position, Avalanche, Large Group</t>
  </si>
  <si>
    <t>Experienced, Minor, Unroped , Solo, Alpine/Mountaineering, Ice Climbing, Poor Position, Avalanche</t>
  </si>
  <si>
    <t>Experienced, Deadly, Solo, Climbing Alone, Alpine/Mountaineering, Poor Position, Avalanche, Stranded / Lost / Overdue</t>
  </si>
  <si>
    <t>Experienced, Deadly, Alpine/Mountaineering, Avalanche</t>
  </si>
  <si>
    <t>Serious, Minor, Descent, Roped, Alpine/Mountaineering, Bergschrund, Crevasse / Moat / Berschrund, Exposure, Visibility, Severe Weather, Fatigue</t>
  </si>
  <si>
    <t>Serious, Head / Brain Injury, Unroped , Alpine/Mountaineering, Object Dropped/Dislodged, Handhold/Foothold Broke</t>
  </si>
  <si>
    <t>No/Little, Serious, Head / Brain Injury, Roped, Trad Climbing, Visibility, Late in Day, Ledge Fall, Inadequate Protection / Pulled, Miscommunication</t>
  </si>
  <si>
    <t>No/Little, Serious, Descent, Unroped , Alpine/Mountaineering, Ice Climbing, Visibility, Late in Day, Inadequate Protection / Pulled, Miscommunication</t>
  </si>
  <si>
    <t>No/Little, Serious, Roped, Trad Climbing, Run Out, Inadequate Protection / Pulled</t>
  </si>
  <si>
    <t>Serious, Head / Brain Injury, Roped, Sport</t>
  </si>
  <si>
    <t>Experienced, Serious, Head / Brain Injury, Roped, Trad Climbing</t>
  </si>
  <si>
    <t>Serious, Roped, Sport, Poor Position, Fatigue</t>
  </si>
  <si>
    <t>Serious, Alpine/Mountaineering, Inadequate Equipment</t>
  </si>
  <si>
    <t>Serious, Head / Brain Injury, Descent, Unroped , Solo, Alpine/Mountaineering</t>
  </si>
  <si>
    <t>No/Little, Serious, Descent, Unroped , Solo, Climbing Alone, Alpine/Mountaineering, Poor Cond/Seasonal Risk</t>
  </si>
  <si>
    <t>Experienced, Deadly, Head / Brain Injury, Unroped , Solo, Climbing Alone</t>
  </si>
  <si>
    <t>No/Little, Serious, Roped, Trad Climbing, Belay Error</t>
  </si>
  <si>
    <t>Experienced, Serious, Head / Brain Injury, Roped, Trad Climbing, Miscommunication</t>
  </si>
  <si>
    <t>Experienced, Deadly, Descent, Alpine/Mountaineering, Poor Cond/Seasonal Risk, Severe Weather, Natural Rockfall, Late Start</t>
  </si>
  <si>
    <t>No/Little, Serious, Roped, Trad Climbing, Fatigue</t>
  </si>
  <si>
    <t>Serious, Alpine/Mountaineering, Exposure, Large Group</t>
  </si>
  <si>
    <t>Experienced, Deadly, Alpine/Mountaineering, Exposure, Inadequate Equipment</t>
  </si>
  <si>
    <t>No/Little, Serious, Roped, Trad Climbing, Late Start, Handhold/Foothold Broke, Inadequate Protection / Pulled</t>
  </si>
  <si>
    <t>No/Little, Serious, Roped, Trad Climbing, Inadequate Protection / Pulled, Stranded / Lost / Overdue</t>
  </si>
  <si>
    <t>No/Little, Descent, Roped, Aid &amp; Big Wall, Wildlife, Stranded / Lost / Overdue</t>
  </si>
  <si>
    <t>No/Little, Descent, Roped, Trad Climbing, Exposure, Visibility, Inadequate Equipment, Stranded / Lost / Overdue</t>
  </si>
  <si>
    <t>Deadly, Descent, Alpine/Mountaineering, Non-Ascent Illness, Fatigue</t>
  </si>
  <si>
    <t>No/Little, Deadly, Descent, Roped, Alpine/Mountaineering, Non-Ascent Illness, Large Group</t>
  </si>
  <si>
    <t>Serious, Head / Brain Injury, Alpine/Mountaineering</t>
  </si>
  <si>
    <t>Serious, Alpine/Mountaineering, Crevasse / Moat / Berschrund, Exposure</t>
  </si>
  <si>
    <t>Minor, Roped, Sport, Alpine/Mountaineering, No Helmet, Belay Error</t>
  </si>
  <si>
    <t>Experienced, Deadly, Head / Brain Injury, Unroped , Solo, Alpine/Mountaineering, Severe Weather, Late in Day</t>
  </si>
  <si>
    <t>Deadly, Roped, Trad Climbing, Aid &amp; Big Wall, No Backup or End Knot, Gear Broke</t>
  </si>
  <si>
    <t>Experienced, Deadly, Unroped , Solo, Climbing Alone, Alpine/Mountaineering, Severe Weather</t>
  </si>
  <si>
    <t>No/Little, Roped, Sport, Belay Error</t>
  </si>
  <si>
    <t>Unknown, Serious, Roped, Trad Climbing, Inadequate Protection / Pulled</t>
  </si>
  <si>
    <t>Serious, Roped, Trad Climbing, Pendulum</t>
  </si>
  <si>
    <t>Serious, Descent, Solo, Climbing Alone, Alpine/Mountaineering</t>
  </si>
  <si>
    <t>Moderate, Serious, Descent, Unroped , Alpine/Mountaineering, Fatigue</t>
  </si>
  <si>
    <t>Serious, Head / Brain Injury, Descent, Unroped , Solo, Climbing Alone, Alpine/Mountaineering, Stranded / Lost / Overdue</t>
  </si>
  <si>
    <t>Minor, Non-climbing, Alpine/Mountaineering, Ski-related , Visibility, Party Separated</t>
  </si>
  <si>
    <t>Experienced, Deadly, Serious, Head / Brain Injury, Descent, Non-climbing, Alpine/Mountaineering, Exposure, Visibility, Severe Weather, Stranded / Lost / Overdue</t>
  </si>
  <si>
    <t>Minor, Alpine/Mountaineering</t>
  </si>
  <si>
    <t>Experienced, Serious, Roped, Trad Climbing, Alpine/Mountaineering, Avalanche</t>
  </si>
  <si>
    <t>Experienced, Serious, Head / Brain Injury, Descent, Roped, Alpine/Mountaineering, Ski-related , Poor Cond/Seasonal Risk, Avalanche</t>
  </si>
  <si>
    <t>No/Little, Deadly, Unroped , Solo, Climbing Alone, Alpine/Mountaineering, Inadequate Food/Water, Stranded / Lost / Overdue</t>
  </si>
  <si>
    <t>Minor, Roped, Trad Climbing, Visibility, Late in Day, Stranded / Lost / Overdue</t>
  </si>
  <si>
    <t>No/Little, Minor, Roped, Ice Climbing, Run Out, Fatigue, Inadequate Protection / Pulled</t>
  </si>
  <si>
    <t>Serious, Solo, Ice Climbing</t>
  </si>
  <si>
    <t>Deadly, Head / Brain Injury, Descent, Roped, Trad Climbing, No Helmet</t>
  </si>
  <si>
    <t>Serious, Descent, Roped, Trad Climbing, Distracted, No Backup or End Knot, Lowering Error</t>
  </si>
  <si>
    <t>Serious, Roped, Trad Climbing, Rushed, Run Out, Inadequate Protection / Pulled</t>
  </si>
  <si>
    <t>Experienced, Serious, Head / Brain Injury, Roped, Trad Climbing, Aid &amp; Big Wall, Pendulum, Inadequate Protection / Pulled</t>
  </si>
  <si>
    <t>Serious, Unroped , Solo, Alpine/Mountaineering, Fatigue, Large Group</t>
  </si>
  <si>
    <t>Serious, Roped, Sport, Belay Error</t>
  </si>
  <si>
    <t>Serious, Descent, Roped, Sport, Lowering Error, Miscommunication</t>
  </si>
  <si>
    <t>No/Little, Serious, Head / Brain Injury, Roped, Trad Climbing, Run Out, No Helmet, Late in Day, Ledge Fall, Inadequate Protection / Pulled</t>
  </si>
  <si>
    <t>No/Little, Serious, Roped, Trad Climbing, Severe Weather</t>
  </si>
  <si>
    <t>No/Little, Serious, Descent, Unroped , Solo, Alpine/Mountaineering, Crevasse / Moat / Berschrund, Inadequate Equipment</t>
  </si>
  <si>
    <t>Serious, Descent, Unroped , Solo, Alpine/Mountaineering, Poor Position, Rushed, Crowds</t>
  </si>
  <si>
    <t>Experienced, Deadly, Alpine/Mountaineering</t>
  </si>
  <si>
    <t>Serious, Roped, Trad Climbing, Alpine/Mountaineering, Natural Rockfall</t>
  </si>
  <si>
    <t>No/Little, Serious, Non-climbing, Late in Day</t>
  </si>
  <si>
    <t>Serious, Alpine/Mountaineering, Inadequate Food/Water</t>
  </si>
  <si>
    <t>Serious, Alpine/Mountaineering, Poor Position, Crowds, Object Dropped/Dislodged</t>
  </si>
  <si>
    <t>Serious, Unroped , Solo, Non-climbing, Stranded / Lost / Overdue</t>
  </si>
  <si>
    <t>No/Little, Minor, Unroped , Solo, Exposure, Late in Day, Late Start, Inadequate Equipment, Stranded / Lost / Overdue</t>
  </si>
  <si>
    <t>No/Little, Experienced, Alpine/Mountaineering, Cornice / Snow Bridge Collapse, Crevasse / Moat / Berschrund, Visibility, Severe Weather</t>
  </si>
  <si>
    <t>Deadly, Roped, Alpine/Mountaineering, Ice Climbing, Poor Position, Avalanche, Crowds, Large Group</t>
  </si>
  <si>
    <t>Experienced, Serious, Unroped , Solo, Alpine/Mountaineering, Avalanche</t>
  </si>
  <si>
    <t>Deadly, Minor, Alpine/Mountaineering, Bergschrund, Crevasse / Moat / Berschrund, Icefall / Serac / Ice Avalanche</t>
  </si>
  <si>
    <t>No/Little, Serious, Roped, Ice Climbing</t>
  </si>
  <si>
    <t>Serious, Descent, Roped, Sport, Belay Error, Miscommunication</t>
  </si>
  <si>
    <t>No/Little, Serious, Head / Brain Injury, Roped, Trad Climbing, Solo, Climbing Alone, Object Dropped/Dislodged</t>
  </si>
  <si>
    <t>Experienced, Serious, Head / Brain Injury, Descent, Roped, Sport, Lowering Error</t>
  </si>
  <si>
    <t>Serious, Head / Brain Injury, Descent, Roped, Sport, No Backup or End Knot, Lowering Error</t>
  </si>
  <si>
    <t>No/Little, Serious, Roped, Sport, Belay Error</t>
  </si>
  <si>
    <t>Minor, Head / Brain Injury, Roped, Alpine/Mountaineering, Severe Weather, Fatigue, Inadequate Protection / Pulled</t>
  </si>
  <si>
    <t>No/Little, Moderate, Deadly, Roped, Trad Climbing, Top-Rope, Gym Climber, Inadequate Protection / Pulled</t>
  </si>
  <si>
    <t>Deadly, Roped, Trad Climbing, No Helmet, Gear Broke, Inadequate Protection / Pulled</t>
  </si>
  <si>
    <t>Minor, Alpine/Mountaineering, No Helmet</t>
  </si>
  <si>
    <t>Descent, Solo, Climbing Alone, Alpine/Mountaineering, Crampon Issues</t>
  </si>
  <si>
    <t>Serious, Unroped , Solo, Climbing Alone, Alpine/Mountaineering, Exposure</t>
  </si>
  <si>
    <t>Serious, Descent, Unroped , Alpine/Mountaineering, Crampon Issues</t>
  </si>
  <si>
    <t>Experienced, Serious, Descent, Roped, Top-Rope, Ice Climbing, Inadequate Protection / Pulled, Anchor Failure / Error, Lowering Error</t>
  </si>
  <si>
    <t>Serious, Head / Brain Injury, Unroped , Solo, Alpine/Mountaineering, Ice Climbing, Icefall / Serac / Ice Avalanche</t>
  </si>
  <si>
    <t>Deadly, Alpine/Mountaineering, Poor Cond/Seasonal Risk, Icefall / Serac / Ice Avalanche</t>
  </si>
  <si>
    <t>Serious, Roped, Handhold/Foothold Broke</t>
  </si>
  <si>
    <t>Serious, Head / Brain Injury, Roped, Trad Climbing, Object Dropped/Dislodged, Inadequate Protection / Pulled</t>
  </si>
  <si>
    <t>Experienced, Serious, Head / Brain Injury, Roped, Trad Climbing, Alpine/Mountaineering, Object Dropped/Dislodged, Handhold/Foothold Broke, Gear Broke</t>
  </si>
  <si>
    <t>Serious, Alpine/Mountaineering, Poor Cond/Seasonal Risk, Natural Rockfall</t>
  </si>
  <si>
    <t>Roped, Trad Climbing, Crowds, Object Dropped/Dislodged</t>
  </si>
  <si>
    <t>Minor, Roped, Trad Climbing, Fatigue, Stranded / Lost / Overdue</t>
  </si>
  <si>
    <t>Moderate, Deadly, Roped, Alpine/Mountaineering, Ice Climbing, Poor Cond/Seasonal Risk, Inadequate Protection / Pulled</t>
  </si>
  <si>
    <t>Experienced, Solo, Climbing Alone, Alpine/Mountaineering, Ice Climbing, Avalanche</t>
  </si>
  <si>
    <t>Experienced, Serious, Alpine/Mountaineering, Ski-related , Poor Position, Avalanche</t>
  </si>
  <si>
    <t>Serious, Wildlife, Stranded / Lost / Overdue</t>
  </si>
  <si>
    <t>No/Little, Serious, Roped, Trad Climbing, Object Dropped/Dislodged, Handhold/Foothold Broke</t>
  </si>
  <si>
    <t>Serious, Descent, Roped, Ice Climbing, Lowering Error</t>
  </si>
  <si>
    <t>Deadly, Roped, Trad Climbing, Alpine/Mountaineering, Ice Climbing, Run Out, Inadequate Protection / Pulled</t>
  </si>
  <si>
    <t>Deadly, Unroped , Solo, Alpine/Mountaineering, Poor Cond/Seasonal Risk</t>
  </si>
  <si>
    <t>No/Little, Serious, Roped, Trad Climbing, Top-Rope, Gym Climber, Distracted, No Backup or End Knot, Belay Error</t>
  </si>
  <si>
    <t>No/Little, Experienced, Serious, Head / Brain Injury, Roped, Trad Climbing, No Helmet, Distracted, No Backup or End Knot, Belay Error</t>
  </si>
  <si>
    <t>Experienced, Serious, Roped, Trad Climbing, Pendulum</t>
  </si>
  <si>
    <t>Serious, Unroped , Solo, Climbing Alone, Alpine/Mountaineering, Inadequate Protection / Pulled</t>
  </si>
  <si>
    <t>Serious, Head / Brain Injury, Unroped , Solo, Climbing Alone, Exposure, Late in Day, Inadequate Equipment</t>
  </si>
  <si>
    <t>Serious, Roped, Trad Climbing, Alpine/Mountaineering</t>
  </si>
  <si>
    <t>Experienced, Deadly, Descent, Unroped , Solo</t>
  </si>
  <si>
    <t>Serious, Descent, Roped, Knot &amp; Tie-in Error, Gear Broke, Anchor Failure / Error</t>
  </si>
  <si>
    <t>Serious, Roped, Sport, No Helmet</t>
  </si>
  <si>
    <t>Experienced, Descent, Unroped , Alpine/Mountaineering</t>
  </si>
  <si>
    <t>Deadly, Serious, Minor, Head / Brain Injury, Alpine/Mountaineering, Natural Rockfall, Large Group</t>
  </si>
  <si>
    <t>Deadly, Roped, Trad Climbing, Gear Broke</t>
  </si>
  <si>
    <t>No/Little, Serious, Roped, Trad Climbing, Aid &amp; Big Wall, Rushed, Knot &amp; Tie-in Error</t>
  </si>
  <si>
    <t>Deadly, Unroped , Solo, Alpine/Mountaineering, Poor Position, Crevasse / Moat / Berschrund</t>
  </si>
  <si>
    <t>Serious, Roped, Trad Climbing, Pendulum, Object Dropped/Dislodged, Inadequate Protection / Pulled</t>
  </si>
  <si>
    <t>No/Little, Experienced, Minor, Alpine/Mountaineering, Ascent Illness, Fatigue, Large Group</t>
  </si>
  <si>
    <t>Roped, Top-Rope, Non-Ascent Illness</t>
  </si>
  <si>
    <t>Serious, Head / Brain Injury, Object Dropped/Dislodged, Handhold/Foothold Broke</t>
  </si>
  <si>
    <t>Experienced, Serious, Roped, Trad Climbing, Alpine/Mountaineering, Object Dropped/Dislodged, Stranded / Lost / Overdue, Belay Error</t>
  </si>
  <si>
    <t>Experienced, Minor, Descent, Roped, Trad Climbing, Stranded / Lost / Overdue, Miscommunication</t>
  </si>
  <si>
    <t>No/Little, Minor, Roped, Alpine/Mountaineering, Ice Climbing, Gym Climber, Stranded / Lost / Overdue</t>
  </si>
  <si>
    <t>No/Little, Minor, Unroped , Solo, Climbing Alone, Inadequate Equipment, Stranded / Lost / Overdue</t>
  </si>
  <si>
    <t>Deadly, Serious, Head / Brain Injury, Alpine/Mountaineering, Poor Position, Poor Cond/Seasonal Risk, Avalanche, Large Group</t>
  </si>
  <si>
    <t>Experienced, Deadly, Non-climbing, Alpine/Mountaineering, Ski-related , Avalanche</t>
  </si>
  <si>
    <t>Serious, Head / Brain Injury, Roped, Top-Rope, No Helmet, Knot &amp; Tie-in Error</t>
  </si>
  <si>
    <t>No/Little, Serious, Head / Brain Injury, Roped, Trad Climbing, Belay Error</t>
  </si>
  <si>
    <t>No/Little, Serious, Roped, Alpine/Mountaineering, Visibility, Severe Weather</t>
  </si>
  <si>
    <t>Unroped , Solo, Fatigue, Object Dropped/Dislodged, Handhold/Foothold Broke</t>
  </si>
  <si>
    <t>No/Little, Experienced, Serious, Roped, Ice Climbing, Inadequate Protection / Pulled</t>
  </si>
  <si>
    <t>Minor, Roped, Alpine/Mountaineering, Piton/Ice Screw, Crampon Issues, Ice Climbing, Inadequate Protection / Pulled</t>
  </si>
  <si>
    <t>No/Little, Serious, Unroped , Solo, Climbing Alone, Alpine/Mountaineering, Exposure, Inadequate Equipment</t>
  </si>
  <si>
    <t>Deadly, Roped, Sport</t>
  </si>
  <si>
    <t>Descent, Roped, Trad Climbing, Lowering Error</t>
  </si>
  <si>
    <t>Roped, Sport, Crowds, Distracted, Belay Error</t>
  </si>
  <si>
    <t>Deadly, Head / Brain Injury, Roped, Sport</t>
  </si>
  <si>
    <t>No/Little, Roped, Sport</t>
  </si>
  <si>
    <t>Minor, Head / Brain Injury, Roped, Sport, Crowds, No Helmet</t>
  </si>
  <si>
    <t>Minor, Head / Brain Injury, Roped, Trad Climbing, Run Out</t>
  </si>
  <si>
    <t>No/Little, Roped, Trad Climbing, Anchor Failure / Error</t>
  </si>
  <si>
    <t>No/Little, Experienced, Minor, Roped, Trad Climbing, Inadequate Protection / Pulled</t>
  </si>
  <si>
    <t>No/Little, Deadly, Roped, Trad Climbing, No Helmet, Inadequate Protection / Pulled</t>
  </si>
  <si>
    <t>Experienced, Serious, Head / Brain Injury, Roped, Sport, Gear Broke</t>
  </si>
  <si>
    <t>Experienced, Deadly, Alpine/Mountaineering, Cornice / Snow Bridge Collapse</t>
  </si>
  <si>
    <t>No/Little, Experienced, Deadly, Serious, Minor, Head / Brain Injury, Descent, Roped, Alpine/Mountaineering, Crevasse / Moat / Berschrund</t>
  </si>
  <si>
    <t>Deadly, Unroped , Alpine/Mountaineering, Ski-related , Poor Cond/Seasonal Risk</t>
  </si>
  <si>
    <t>Head / Brain Injury, Roped, Sport, Poor Position, Object Dropped/Dislodged</t>
  </si>
  <si>
    <t>Serious, Alpine/Mountaineering, Ascent Illness, Non-Ascent Illness</t>
  </si>
  <si>
    <t>Experienced, Deadly, Unroped , Solo, Climbing Alone, Ice Climbing, Poor Cond/Seasonal Risk</t>
  </si>
  <si>
    <t>Experienced, Deadly, Ice Climbing, Poor Cond/Seasonal Risk</t>
  </si>
  <si>
    <t>Experienced, Serious, Descent, Roped, Sport, Lowering Error</t>
  </si>
  <si>
    <t>No/Little, Deadly, Unroped , Solo, Large Group, Inadequate Equipment</t>
  </si>
  <si>
    <t>Serious, Roped, Trad Climbing, Alpine/Mountaineering, Crevasse / Moat / Berschrund, Object Dropped/Dislodged, Handhold/Foothold Broke</t>
  </si>
  <si>
    <t>Minor, Descent, Alpine/Mountaineering, Exposure, Visibility, Severe Weather, Late in Day, Fatigue, Large Group, Miscommunication</t>
  </si>
  <si>
    <t>No/Little, Serious, Roped, Trad Climbing, Stranded / Lost / Overdue</t>
  </si>
  <si>
    <t>Serious, Descent</t>
  </si>
  <si>
    <t>Serious, Descent, Solo, Climbing Alone, Alpine/Mountaineering, Ascent Illness, Party Separated, Fatigue</t>
  </si>
  <si>
    <t>Deadly, Alpine/Mountaineering, Avalanche, Stranded / Lost / Overdue</t>
  </si>
  <si>
    <t>Roped, Top-Rope, Alpine/Mountaineering, Ice Climbing, Avalanche, Anchor Failure / Error, Belay Error</t>
  </si>
  <si>
    <t>Minor, Roped, Object Dropped/Dislodged</t>
  </si>
  <si>
    <t>Serious, Roped, Top-Rope, Knot &amp; Tie-in Error</t>
  </si>
  <si>
    <t>Moderate, Experienced, Serious, Descent, Roped, Sport, Lowering Error, Miscommunication</t>
  </si>
  <si>
    <t>Serious, Roped, Trad Climbing, Miscommunication</t>
  </si>
  <si>
    <t>Moderate, Serious, Head / Brain Injury, Descent, Roped, Top-Rope, Rushed, Lowering Error, Miscommunication</t>
  </si>
  <si>
    <t>Experienced, Roped, Sport, Late in Day, Gym Climber, Belay Error</t>
  </si>
  <si>
    <t>Serious, Descent, Solo, Climbing Alone, Alpine/Mountaineering, Visibility</t>
  </si>
  <si>
    <t>No/Little, Serious, Descent, Roped, Sport, Solo, Climbing Alone, Fatigue, No Backup or End Knot</t>
  </si>
  <si>
    <t>Serious, Roped, Trad Climbing, Aid &amp; Big Wall, Rushed, Fatigue, Inadequate Protection / Pulled</t>
  </si>
  <si>
    <t>Serious, Roped, Trad Climbing, Run Out, Crowds, Ledge Fall, Inadequate Protection / Pulled</t>
  </si>
  <si>
    <t>Serious, Roped, Trad Climbing, Inadequate Protection / Pulled, Miscommunication</t>
  </si>
  <si>
    <t>No/Little, Roped, Sport, Distracted, Belay Error, Miscommunication</t>
  </si>
  <si>
    <t>Serious, Head / Brain Injury, Roped, Trad Climbing, No Helmet, Late in Day, Inadequate Protection / Pulled</t>
  </si>
  <si>
    <t>Serious, Natural Rockfall, Late in Day</t>
  </si>
  <si>
    <t>No/Little, Experienced, Deadly, Serious, Head / Brain Injury, Roped, Alpine/Mountaineering, Fatigue</t>
  </si>
  <si>
    <t>Experienced, Deadly, Head / Brain Injury, Descent, Unroped , Solo, Alpine/Mountaineering, Visibility</t>
  </si>
  <si>
    <t>Experienced, Deadly, Descent, Solo, Climbing Alone, Alpine/Mountaineering, Severe Weather</t>
  </si>
  <si>
    <t>Deadly, Serious, Descent, Alpine/Mountaineering, Exposure, Fatigue</t>
  </si>
  <si>
    <t>Serious, Head / Brain Injury, Roped, Sport, Object Dropped/Dislodged, Handhold/Foothold Broke, Belay Error</t>
  </si>
  <si>
    <t>Experienced, Deadly, Roped, Alpine/Mountaineering, Icefall / Serac / Ice Avalanche</t>
  </si>
  <si>
    <t>Experienced, Serious, Alpine/Mountaineering, Non-Ascent Illness</t>
  </si>
  <si>
    <t>Experienced, Serious, Roped, Trad Climbing, Aid &amp; Big Wall, Inadequate Protection / Pulled</t>
  </si>
  <si>
    <t>Unroped , Solo, Climbing Alone, Alpine/Mountaineering, Crampon Issues, Inadequate Equipment</t>
  </si>
  <si>
    <t>Minor, Descent, Roped, Trad Climbing, Visibility, Late in Day, Inadequate Equipment, Stranded / Lost / Overdue</t>
  </si>
  <si>
    <t>No/Little, Minor, Descent, Visibility, Stranded / Lost / Overdue</t>
  </si>
  <si>
    <t>No/Little, Minor, Descent, Stranded / Lost / Overdue</t>
  </si>
  <si>
    <t>Serious, Unroped , Solo, Alpine/Mountaineering, Ice Climbing, Avalanche</t>
  </si>
  <si>
    <t>No/Little, Serious, Descent, Roped, Alpine/Mountaineering, Ice Climbing, Poor Position, Avalanche, Severe Weather</t>
  </si>
  <si>
    <t>Experienced, Deadly, Alpine/Mountaineering, Poor Position, Avalanche, Stranded / Lost / Overdue</t>
  </si>
  <si>
    <t>No/Little, Serious, Head / Brain Injury, Alpine/Mountaineering, Ascent Illness, Exposure, Severe Weather</t>
  </si>
  <si>
    <t>No/Little, Serious, Roped, Trad Climbing, Aid &amp; Big Wall</t>
  </si>
  <si>
    <t>No/Little, Deadly, Unroped , Solo, Non-climbing, Alpine/Mountaineering</t>
  </si>
  <si>
    <t>No/Little, Serious, Descent, Unroped , Alpine/Mountaineering, Glissading, No Helmet</t>
  </si>
  <si>
    <t>Minor, Roped, Trad Climbing, No Backup or End Knot</t>
  </si>
  <si>
    <t>Experienced, Serious, Unroped , Solo</t>
  </si>
  <si>
    <t>Serious, Head / Brain Injury, Roped, Top-Rope, Crowds, No Helmet, Large Group, Miscommunication</t>
  </si>
  <si>
    <t>Deadly, Roped, Top-Rope, Distracted, Knot &amp; Tie-in Error, Anchor Failure / Error</t>
  </si>
  <si>
    <t>No/Little, Unroped , Solo, Climbing Alone, Alpine/Mountaineering, Late Start, Gym Climber, Stranded / Lost / Overdue</t>
  </si>
  <si>
    <t>Serious, Head / Brain Injury, Descent, Roped, Trad Climbing, No Helmet, No Backup or End Knot, Belay Error</t>
  </si>
  <si>
    <t>No/Little, Minor, Descent, Roped, Top-Rope, Lowering Error, Miscommunication</t>
  </si>
  <si>
    <t>No/Little, Serious, Descent, Roped, Trad Climbing, Late in Day, Inadequate Protection / Pulled</t>
  </si>
  <si>
    <t>Serious, Roped, Top-Rope, Miscommunication</t>
  </si>
  <si>
    <t>Experienced, Serious, Head / Brain Injury, Roped, Trad Climbing, Solo, Climbing Alone, Inadequate Protection / Pulled</t>
  </si>
  <si>
    <t>Moderate, Serious, Roped, Trad Climbing, Exposure, Inadequate Equipment, Inadequate Protection / Pulled</t>
  </si>
  <si>
    <t>Experienced, Serious, Roped, Top-Rope, Ledge Fall</t>
  </si>
  <si>
    <t>Serious, Head / Brain Injury, Unroped , Solo, Alpine/Mountaineering, Icefall / Serac / Ice Avalanche</t>
  </si>
  <si>
    <t>Serious, Descent, Trad Climbing, Unroped , Alpine/Mountaineering, Glissading, Exposure, Visibility, Inadequate Equipment</t>
  </si>
  <si>
    <t xml:space="preserve">Serious, Head / Brain Injury, Descent, Non-climbing, Alpine/Mountaineering, Ski-related </t>
  </si>
  <si>
    <t>Moderate, Deadly, Unroped , Alpine/Mountaineering, Crampon Issues</t>
  </si>
  <si>
    <t>Experienced, Serious, Unroped , Alpine/Mountaineering, Crampon Issues, Poor Cond/Seasonal Risk</t>
  </si>
  <si>
    <t>Experienced, Serious, Descent, Alpine/Mountaineering, Poor Position, Crowds, Object Dropped/Dislodged</t>
  </si>
  <si>
    <t>Serious, Unroped , Solo, Intoxicated</t>
  </si>
  <si>
    <t>Experienced, Serious, Unroped , Solo, Object Dropped/Dislodged, Handhold/Foothold Broke</t>
  </si>
  <si>
    <t>No/Little, Serious, Descent, Unroped , Solo, Alpine/Mountaineering, Glissading, Crevasse / Moat / Berschrund</t>
  </si>
  <si>
    <t>Experienced, Deadly, Head / Brain Injury, Descent, Unroped , Alpine/Mountaineering, Glissading, Crevasse / Moat / Berschrund, Visibility, No Helmet, Late in Day</t>
  </si>
  <si>
    <t>Serious, Roped, Trad Climbing, Late in Day, Gym Climber, Gear Broke, Inadequate Protection / Pulled</t>
  </si>
  <si>
    <t>Serious, Head / Brain Injury, Roped, Trad Climbing, Object Dropped/Dislodged, Handhold/Foothold Broke</t>
  </si>
  <si>
    <t>Roped, Top-Rope, Non-climbing, Wildlife</t>
  </si>
  <si>
    <t>No/Little, Roped, Trad Climbing, Alpine/Mountaineering, Poor Position, Avalanche</t>
  </si>
  <si>
    <t>Serious, Alpine/Mountaineering, Poor Position, Avalanche, Severe Weather</t>
  </si>
  <si>
    <t>Unknown, Serious, Descent, Roped, Alpine/Mountaineering, Poor Position, Avalanche, Severe Weather</t>
  </si>
  <si>
    <t>Serious, Alpine/Mountaineering, Non-Ascent Illness, Fatigue</t>
  </si>
  <si>
    <t>Experienced, Minor, Non-climbing, Alpine/Mountaineering, Miscommunication</t>
  </si>
  <si>
    <t>Deadly, Roped, Ice Climbing</t>
  </si>
  <si>
    <t>No/Little, Roped, Trad Climbing</t>
  </si>
  <si>
    <t>Unroped , Poor Position</t>
  </si>
  <si>
    <t>Serious, Roped, Trad Climbing, Belay Error</t>
  </si>
  <si>
    <t>Serious, Head / Brain Injury, Descent, Unroped , Solo, Handhold/Foothold Broke</t>
  </si>
  <si>
    <t>Serious, Roped, Belay Error</t>
  </si>
  <si>
    <t>No/Little, Serious, Head / Brain Injury, Roped, Trad Climbing, No Backup or End Knot, Belay Error</t>
  </si>
  <si>
    <t>Serious, Head / Brain Injury, Roped, Trad Climbing, Inadequate Protection / Pulled, Belay Error</t>
  </si>
  <si>
    <t>Serious, Head / Brain Injury, Roped, Sport, Inadequate Protection / Pulled</t>
  </si>
  <si>
    <t>Experienced, Serious, Roped, Trad Climbing, Object Dropped/Dislodged, Inadequate Protection / Pulled</t>
  </si>
  <si>
    <t>No/Little, Serious, Descent, Roped, Trad Climbing, Severe Weather, Lowering Error</t>
  </si>
  <si>
    <t>Experienced, Serious, Descent, Unroped , Solo, Handhold/Foothold Broke</t>
  </si>
  <si>
    <t>No/Little, Serious, Unroped , Solo, Late in Day, Miscommunication</t>
  </si>
  <si>
    <t>Deadly, Head / Brain Injury, Descent, Unroped , Solo, Alpine/Mountaineering, Stranded / Lost / Overdue</t>
  </si>
  <si>
    <t>No/Little, Deadly, Alpine/Mountaineering, Ski-related , Crevasse / Moat / Berschrund</t>
  </si>
  <si>
    <t>Experienced, Serious, Descent, Unroped , Alpine/Mountaineering, Crampon Issues, Glissading, Inadequate Equipment</t>
  </si>
  <si>
    <t>Experienced, Deadly, Unroped , Solo, Alpine/Mountaineering, Icefall / Serac / Ice Avalanche, Inadequate Equipment</t>
  </si>
  <si>
    <t>No/Little, Serious, Head / Brain Injury, Unroped , Alpine/Mountaineering, Crampon Issues, Inadequate Equipment</t>
  </si>
  <si>
    <t>Serious, Unroped , Alpine/Mountaineering, Crampon Issues</t>
  </si>
  <si>
    <t>Serious, Unroped , Alpine/Mountaineering, Party Separated</t>
  </si>
  <si>
    <t>No/Little, Serious, Unroped , Bouldering, Object Dropped/Dislodged, Handhold/Foothold Broke</t>
  </si>
  <si>
    <t>Serious, Descent, Alpine/Mountaineering, Crampon Issues, Visibility, Fatigue</t>
  </si>
  <si>
    <t>Minor, Descent, Roped, Trad Climbing, Solo, Late in Day, Distracted, Stranded / Lost / Overdue</t>
  </si>
  <si>
    <t>Serious, Descent, Roped, Alpine/Mountaineering, Poor Position, Avalanche, Crevasse / Moat / Berschrund, Severe Weather, Stranded / Lost / Overdue</t>
  </si>
  <si>
    <t>No/Little, Serious, Unroped , Solo, Alpine/Mountaineering, Ice Climbing, Exposure</t>
  </si>
  <si>
    <t>Serious, Roped, Trad Climbing, Pendulum, Late in Day</t>
  </si>
  <si>
    <t>Serious, Head / Brain Injury, Roped, Trad Climbing, Inadequate Protection / Pulled, Stranded / Lost / Overdue</t>
  </si>
  <si>
    <t>No/Little, Roped, Trad Climbing, Object Dropped/Dislodged, Handhold/Foothold Broke</t>
  </si>
  <si>
    <t>Deadly, Unroped , Ledge Fall</t>
  </si>
  <si>
    <t>No/Little, Serious, Roped, Sport, Inadequate Protection / Pulled</t>
  </si>
  <si>
    <t>Serious, Roped, Sport, Fatigue, Belay Error</t>
  </si>
  <si>
    <t>Deadly, Roped, Sport, Non-Ascent Illness</t>
  </si>
  <si>
    <t>Experienced, Deadly, Descent, Unroped , Solo, Climbing Alone, Alpine/Mountaineering</t>
  </si>
  <si>
    <t>Experienced, Deadly, Roped, Solo, Climbing Alone</t>
  </si>
  <si>
    <t>Serious, Head / Brain Injury, Descent, Roped, Unroped , Solo, Belay Error</t>
  </si>
  <si>
    <t>Experienced, Serious, Roped, Trad Climbing, Solo, No Backup or End Knot, Belay Error</t>
  </si>
  <si>
    <t>Deadly, Roped, Trad Climbing, Run Out, Inadequate Protection / Pulled</t>
  </si>
  <si>
    <t>Deadly, Alpine/Mountaineering, Handhold/Foothold Broke</t>
  </si>
  <si>
    <t>Serious, Roped, Anchor Failure / Error, Belay Error</t>
  </si>
  <si>
    <t>Serious, Roped, Trad Climbing, Ledge Fall, Inadequate Protection / Pulled</t>
  </si>
  <si>
    <t>Experienced, Serious, Roped, Late in Day, Distracted, Knot &amp; Tie-in Error</t>
  </si>
  <si>
    <t>No/Little, Moderate, Roped, Sport, Severe Weather, Gym Climber, Fatigue, Large Group, Miscommunication</t>
  </si>
  <si>
    <t>Experienced, Serious, Descent, Alpine/Mountaineering, Natural Rockfall, Large Group</t>
  </si>
  <si>
    <t>Deadly, Roped, Trad Climbing, No Helmet</t>
  </si>
  <si>
    <t>Experienced, Serious, Alpine/Mountaineering</t>
  </si>
  <si>
    <t xml:space="preserve">No/Little, Serious, Alpine/Mountaineering, Ski-related </t>
  </si>
  <si>
    <t>Serious, Head / Brain Injury, Descent, Unroped , Solo, Alpine/Mountaineering, Poor Position, Poor Cond/Seasonal Risk, Crevasse / Moat / Berschrund, No Helmet, Handhold/Foothold Broke, Inadequate Protection / Pulled</t>
  </si>
  <si>
    <t>Serious, Descent, Unroped , Solo, Alpine/Mountaineering, Inadequate Equipment</t>
  </si>
  <si>
    <t>Serious, Head / Brain Injury, Descent, Roped, Trad Climbing, Alpine/Mountaineering, Crampon Issues, Avalanche</t>
  </si>
  <si>
    <t>Experienced, Minor, Descent, Unroped , Alpine/Mountaineering, Stranded / Lost / Overdue</t>
  </si>
  <si>
    <t>No/Little, Minor, Alpine/Mountaineering, Stranded / Lost / Overdue</t>
  </si>
  <si>
    <t>Serious, Descent, Roped, Alpine/Mountaineering, Exposure, Visibility, Severe Weather, Large Group</t>
  </si>
  <si>
    <t>Experienced, Deadly, Serious, Roped, Alpine/Mountaineering, Ledge Fall, Handhold/Foothold Broke, Inadequate Protection / Pulled</t>
  </si>
  <si>
    <t>Minor, Alpine/Mountaineering, Poor Position, Avalanche, Severe Weather</t>
  </si>
  <si>
    <t>No/Little, Moderate, Experienced, Serious, Roped, Alpine/Mountaineering, Ice Climbing, Poor Position, Avalanche, Large Group, Inadequate Equipment</t>
  </si>
  <si>
    <t>Serious, Alpine/Mountaineering, Crevasse / Moat / Berschrund</t>
  </si>
  <si>
    <t>Experienced, Serious, Head / Brain Injury, Unroped , Solo, Alpine/Mountaineering, Ski-related , Cornice / Snow Bridge Collapse, Crevasse / Moat / Berschrund</t>
  </si>
  <si>
    <t>No/Little, Serious, Descent, Roped, Sport, Lowering Error</t>
  </si>
  <si>
    <t>Unknown, Serious, Head / Brain Injury, Roped, Trad Climbing</t>
  </si>
  <si>
    <t>No/Little, Serious, Roped, Trad Climbing, Aid &amp; Big Wall, Solo, Run Out, Inadequate Protection / Pulled</t>
  </si>
  <si>
    <t>No/Little, Serious, Head / Brain Injury, Roped, No Helmet, Belay Error</t>
  </si>
  <si>
    <t>Roped, Trad Climbing, Inadequate Protection / Pulled, Belay Error</t>
  </si>
  <si>
    <t>Serious, Head / Brain Injury, Roped, Trad Climbing, Run Out, No Helmet, Inadequate Protection / Pulled</t>
  </si>
  <si>
    <t>Serious, Alpine/Mountaineering, Bergschrund, Crevasse / Moat / Berschrund</t>
  </si>
  <si>
    <t>Experienced, Serious, Descent, Roped, Trad Climbing, Non-climbing, Alpine/Mountaineering</t>
  </si>
  <si>
    <t>Serious, Head / Brain Injury, Roped, Trad Climbing, Gym Climber, Object Dropped/Dislodged</t>
  </si>
  <si>
    <t>Deadly, Head / Brain Injury, Roped, Trad Climbing, Object Dropped/Dislodged, Belay Error</t>
  </si>
  <si>
    <t>Moderate, Serious, Alpine/Mountaineering, Ascent Illness</t>
  </si>
  <si>
    <t>Experienced, Deadly, Roped, Trad Climbing, Aid &amp; Big Wall, Pendulum, Object Dropped/Dislodged, Gear Broke, Inadequate Protection / Pulled</t>
  </si>
  <si>
    <t>No/Little, Descent, Roped, Trad Climbing, Visibility, Inadequate Food/Water, Late in Day, Fatigue</t>
  </si>
  <si>
    <t>No/Little, Minor, Descent, Unroped , Alpine/Mountaineering, Glissading, Stranded / Lost / Overdue</t>
  </si>
  <si>
    <t>Minor, Roped, Top-Rope, Solo</t>
  </si>
  <si>
    <t>Moderate, Serious, Solo, Alpine/Mountaineering</t>
  </si>
  <si>
    <t>Experienced, Minor, Roped, Alpine/Mountaineering, Poor Position, Large Group, Object Dropped/Dislodged, Inadequate Equipment</t>
  </si>
  <si>
    <t>Minor, Roped, Trad Climbing, Visibility, Inadequate Equipment, Stranded / Lost / Overdue</t>
  </si>
  <si>
    <t>Minor, Visibility, Late in Day, Inadequate Equipment, Stranded / Lost / Overdue</t>
  </si>
  <si>
    <t>No/Little, Serious, Roped, Trad Climbing, Visibility, Severe Weather, Late in Day, Stranded / Lost / Overdue</t>
  </si>
  <si>
    <t>Experienced, Deadly, Unroped , Solo, Climbing Alone, Alpine/Mountaineering, Ice Climbing, Avalanche</t>
  </si>
  <si>
    <t>No/Little, Serious, Roped, Alpine/Mountaineering, Piton/Ice Screw, Poor Cond/Seasonal Risk, Avalanche, Exposure, Visibility, Severe Weather, Inadequate Equipment, Inadequate Protection / Pulled</t>
  </si>
  <si>
    <t>Serious, Unroped , Solo, Alpine/Mountaineering, Cornice / Snow Bridge Collapse, Crevasse / Moat / Berschrund</t>
  </si>
  <si>
    <t>No/Little, Serious, Head / Brain Injury, Unroped , Solo, Climbing Alone, Alpine/Mountaineering, Ice Climbing</t>
  </si>
  <si>
    <t>No/Little, Serious, Roped, Trad Climbing, Run Out, Fatigue, Inadequate Protection / Pulled</t>
  </si>
  <si>
    <t>Roped, Sport, Run Out</t>
  </si>
  <si>
    <t>Experienced, Deadly, Unroped , Solo, Handhold/Foothold Broke</t>
  </si>
  <si>
    <t>Serious, Roped, Sport, Object Dropped/Dislodged, Handhold/Foothold Broke, Belay Error</t>
  </si>
  <si>
    <t>Serious, Head / Brain Injury, Roped, Top-Rope, Inadequate Protection / Pulled</t>
  </si>
  <si>
    <t>No/Little, Serious, Descent, Alpine/Mountaineering, Crampon Issues, Crevasse / Moat / Berschrund</t>
  </si>
  <si>
    <t>Serious, Descent, Roped, Alpine/Mountaineering, Ledge Fall, Distracted</t>
  </si>
  <si>
    <t>Serious, Descent, Unroped , Non-climbing, Alpine/Mountaineering, Ski-related , Large Group</t>
  </si>
  <si>
    <t>Deadly, Descent, Alpine/Mountaineering, Crevasse / Moat / Berschrund, Natural Rockfall, Anchor Failure / Error</t>
  </si>
  <si>
    <t>Serious, Roped, Trad Climbing, Alpine/Mountaineering, Non-Ascent Illness, Inadequate Equipment</t>
  </si>
  <si>
    <t>Serious, Descent, Alpine/Mountaineering, Glissading</t>
  </si>
  <si>
    <t>Serious, Head / Brain Injury, Non-climbing, Alpine/Mountaineering, Ascent Illness, Non-Ascent Illness</t>
  </si>
  <si>
    <t>Roped, Trad Climbing, Stranded / Lost / Overdue</t>
  </si>
  <si>
    <t>Serious, Alpine/Mountaineering, Severe Weather, Stranded / Lost / Overdue</t>
  </si>
  <si>
    <t>Descent, Roped, Trad Climbing, Inadequate Equipment, Stranded / Lost / Overdue</t>
  </si>
  <si>
    <t>Serious, Descent, Alpine/Mountaineering, Visibility, Severe Weather, Stranded / Lost / Overdue</t>
  </si>
  <si>
    <t>No/Little, Descent, Alpine/Mountaineering, Visibility, Severe Weather</t>
  </si>
  <si>
    <t>Minor, Descent, Roped, Alpine/Mountaineering, Poor Cond/Seasonal Risk, Visibility, Severe Weather, Stranded / Lost / Overdue</t>
  </si>
  <si>
    <t>Serious, Descent, Alpine/Mountaineering, Ski-related , Avalanche</t>
  </si>
  <si>
    <t>No/Little, Deadly, Descent, Unroped , Solo, Alpine/Mountaineering, Ski-related , Crevasse / Moat / Berschrund, Visibility, Late in Day</t>
  </si>
  <si>
    <t>No/Little, Minor, Descent, Alpine/Mountaineering, Exposure, Visibility, Late in Day, Inadequate Equipment, Stranded / Lost / Overdue</t>
  </si>
  <si>
    <t>No/Little, Serious, Unroped , Solo, Alpine/Mountaineering, Avalanche, Severe Weather</t>
  </si>
  <si>
    <t>Serious, Roped, Alpine/Mountaineering, Exposure, Non-Ascent Illness, Large Group, Inadequate Equipment</t>
  </si>
  <si>
    <t>Serious, Roped, Top-Rope, Late in Day</t>
  </si>
  <si>
    <t>Deadly, Unroped , Solo, Stranded / Lost / Overdue</t>
  </si>
  <si>
    <t>Moderate, Serious, Head / Brain Injury, Roped, Trad Climbing, Gym Climber, Inadequate Protection / Pulled</t>
  </si>
  <si>
    <t>Experienced, Serious, Roped, Sport, Belay Error</t>
  </si>
  <si>
    <t>Experienced, Serious, Head / Brain Injury, Roped, Trad Climbing, No Helmet, Late in Day, Fatigue, Inadequate Protection / Pulled</t>
  </si>
  <si>
    <t>Experienced, Deadly, Roped, Trad Climbing, Sport, Run Out, Inadequate Protection / Pulled</t>
  </si>
  <si>
    <t>No/Little, Serious, Roped, Sport, Top-Rope, Large Group, Inadequate Protection / Pulled</t>
  </si>
  <si>
    <t>Serious, Roped, Trad Climbing, Solo, Object Dropped/Dislodged, Inadequate Protection / Pulled</t>
  </si>
  <si>
    <t>No/Little, Minor, Head / Brain Injury, Descent, Roped, Trad Climbing, Pendulum, Severe Weather, No Helmet</t>
  </si>
  <si>
    <t>No/Little, Serious, Roped, Sport, Gym Climber, Belay Error</t>
  </si>
  <si>
    <t>Experienced, Serious, Descent, Roped, Sport, No Backup or End Knot, Lowering Error</t>
  </si>
  <si>
    <t>Serious, Unroped , Solo, Alpine/Mountaineering, Avalanche</t>
  </si>
  <si>
    <t>Deadly, Unroped , Solo, Alpine/Mountaineering, Poor Position, Cornice / Snow Bridge Collapse</t>
  </si>
  <si>
    <t>No/Little, Deadly, Head / Brain Injury, Descent, Unroped , Solo, Alpine/Mountaineering, Visibility, Severe Weather, Rushed</t>
  </si>
  <si>
    <t xml:space="preserve">Experienced, Serious, Unroped , Solo, Non-climbing, Alpine/Mountaineering, Ski-related </t>
  </si>
  <si>
    <t>Deadly, Descent, Unroped , Solo, Alpine/Mountaineering, Exposure, Party Separated, Fatigue</t>
  </si>
  <si>
    <t>Unknown, Serious, Head / Brain Injury, Alpine/Mountaineering, Fatigue, Inadequate Protection / Pulled</t>
  </si>
  <si>
    <t>Serious, Descent, Unroped , Solo, Alpine/Mountaineering, Ascent Illness, Exposure, Party Separated</t>
  </si>
  <si>
    <t>Serious, Descent, Unroped , Solo, Climbing Alone, Alpine/Mountaineering</t>
  </si>
  <si>
    <t>Serious, Alpine/Mountaineering, Ascent Illness, Exposure, Fatigue</t>
  </si>
  <si>
    <t>Experienced, Minor, Descent, Roped, Trad Climbing, Alpine/Mountaineering, Poor Position, Exposure, Severe Weather</t>
  </si>
  <si>
    <t>Serious, Descent, Roped, Top-Rope, Poor Position, Lowering Error</t>
  </si>
  <si>
    <t>Experienced, Serious, Descent, Unroped , Solo, Alpine/Mountaineering, Visibility, Natural Rockfall, Late in Day, Late Start</t>
  </si>
  <si>
    <t>Serious, Descent, Alpine/Mountaineering, Poor Position, Natural Rockfall</t>
  </si>
  <si>
    <t>Serious, Roped, Trad Climbing, Poor Position, Natural Rockfall</t>
  </si>
  <si>
    <t>No/Little, Serious, Head / Brain Injury, Roped, Alpine/Mountaineering, Poor Position, Natural Rockfall</t>
  </si>
  <si>
    <t>Minor, Roped, Trad Climbing, Wildlife</t>
  </si>
  <si>
    <t>Unroped , Solo, Alpine/Mountaineering, Ice Climbing, Poor Position, Avalanche</t>
  </si>
  <si>
    <t>Unroped , Solo, Alpine/Mountaineering, Crevasse / Moat / Berschrund, Inadequate Equipment</t>
  </si>
  <si>
    <t>Experienced, Serious, Roped, Alpine/Mountaineering, Ice Climbing, Poor Position, Crevasse / Moat / Berschrund</t>
  </si>
  <si>
    <t>Experienced, Serious, Roped, Non-climbing, No Backup or End Knot</t>
  </si>
  <si>
    <t>Experienced, Serious, Roped, Poor Cond/Seasonal Risk, Rushed, Inadequate Protection / Pulled</t>
  </si>
  <si>
    <t>Experienced, Serious, Roped, Piton/Ice Screw, Ice Climbing, Inadequate Protection / Pulled</t>
  </si>
  <si>
    <t>No/Little, Serious, Head / Brain Injury, Roped, Top-Rope, Ice Climbing, Knot &amp; Tie-in Error, Anchor Failure / Error</t>
  </si>
  <si>
    <t>No/Little, Moderate, Minor, Roped, Ice Climbing, Visibility, No Backup or End Knot</t>
  </si>
  <si>
    <t>Serious, Roped, Alpine/Mountaineering, Ice Climbing, Avalanche, Large Group, Stranded / Lost / Overdue</t>
  </si>
  <si>
    <t>Serious, Head / Brain Injury, Roped, Trad Climbing, Pendulum, Run Out, Late in Day</t>
  </si>
  <si>
    <t>Experienced, Deadly, Head / Brain Injury, Roped, Solo, Climbing Alone, No Helmet</t>
  </si>
  <si>
    <t>No/Little, Serious, Roped, Belay Error</t>
  </si>
  <si>
    <t>No/Little, Serious, Head / Brain Injury, Roped, Top-Rope, Late in Day</t>
  </si>
  <si>
    <t>No/Little, Serious, Roped, Trad Climbing, Poor Cond/Seasonal Risk, Severe Weather, Inadequate Protection / Pulled</t>
  </si>
  <si>
    <t>Serious, Descent, Roped, Trad Climbing, No Helmet, Late in Day, Lowering Error, Miscommunication</t>
  </si>
  <si>
    <t>No/Little, Serious, Descent, Roped, Poor Position, Anchor Failure / Error</t>
  </si>
  <si>
    <t>Serious, Minor, Descent, Alpine/Mountaineering, Glissading, Poor Position, Poor Cond/Seasonal Risk</t>
  </si>
  <si>
    <t>Experienced, Deadly, Roped, Sport, Natural Rockfall</t>
  </si>
  <si>
    <t>Serious, Roped, Exposure, Object Dropped/Dislodged, Gear Broke</t>
  </si>
  <si>
    <t>Experienced, Serious, Unroped , Solo, Alpine/Mountaineering, Handhold/Foothold Broke</t>
  </si>
  <si>
    <t>No/Little, Serious, Descent, Unroped , Alpine/Mountaineering, Late in Day, Inadequate Equipment</t>
  </si>
  <si>
    <t>Serious, Head / Brain Injury, Roped, Sport, Natural Rockfall</t>
  </si>
  <si>
    <t>Serious, Descent, Unroped , Solo, Alpine/Mountaineering, Glissading, Poor Position, Poor Cond/Seasonal Risk, Avalanche</t>
  </si>
  <si>
    <t>Minor, Unroped , Solo, Alpine/Mountaineering, Ski-related , Cornice / Snow Bridge Collapse, Visibility</t>
  </si>
  <si>
    <t>Serious, Descent, Roped, Trad Climbing</t>
  </si>
  <si>
    <t>Experienced, Serious, Head / Brain Injury, Descent, Unroped , Solo, Alpine/Mountaineering</t>
  </si>
  <si>
    <t>Experienced, Serious, Head / Brain Injury, Roped, Sport, Rushed, No Helmet, Belay Error</t>
  </si>
  <si>
    <t>No/Little, Serious, Head / Brain Injury, Roped, Sport, Poor Position, No Helmet, Gym Climber, Belay Error</t>
  </si>
  <si>
    <t>Experienced, Serious, Roped, Sport, No Backup or End Knot, Belay Error</t>
  </si>
  <si>
    <t>Experienced, Serious, Roped, Trad Climbing, Visibility, Rushed, Late in Day, Ledge Fall, Fatigue, Inadequate Protection / Pulled</t>
  </si>
  <si>
    <t>No/Little, Minor, Head / Brain Injury, Roped, Trad Climbing, Aid &amp; Big Wall, Pendulum, Rushed, Inadequate Protection / Pulled</t>
  </si>
  <si>
    <t>Serious, Roped, Top-Rope, Rushed, Late in Day, Fatigue, Distracted, Knot &amp; Tie-in Error</t>
  </si>
  <si>
    <t>Experienced, Deadly, Unroped , Solo</t>
  </si>
  <si>
    <t>Moderate, Experienced, Serious, Roped, Trad Climbing, Wildlife</t>
  </si>
  <si>
    <t>Moderate, Serious, Head / Brain Injury, Roped, Sport, Poor Position, No Helmet</t>
  </si>
  <si>
    <t>Deadly, Roped, Sport, Solo, No Helmet</t>
  </si>
  <si>
    <t>Deadly, Head / Brain Injury, Descent, Unroped , Alpine/Mountaineering, Crampon Issues</t>
  </si>
  <si>
    <t>Minor, Descent, Unroped , Alpine/Mountaineering, Glissading, Late in Day</t>
  </si>
  <si>
    <t>Deadly, Head / Brain Injury, Unroped , Solo, Alpine/Mountaineering, Ice Climbing</t>
  </si>
  <si>
    <t>Alpine/Mountaineering, Ascent Illness, Fatigue</t>
  </si>
  <si>
    <t>Deadly, Solo, Climbing Alone, Alpine/Mountaineering, Ascent Illness, Poor Cond/Seasonal Risk, Exposure</t>
  </si>
  <si>
    <t>No/Little, Minor, Unroped , Solo, Climbing Alone, Alpine/Mountaineering, Fatigue, Stranded / Lost / Overdue</t>
  </si>
  <si>
    <t>Experienced, Deadly, Roped, Pendulum, Alpine/Mountaineering, Exposure, Fatigue</t>
  </si>
  <si>
    <t>Minor, Descent, Roped, Trad Climbing, Natural Rockfall</t>
  </si>
  <si>
    <t>Descent, Roped, Trad Climbing, Natural Rockfall</t>
  </si>
  <si>
    <t>Experienced, Minor, Roped, Trad Climbing, Pendulum, Poor Cond/Seasonal Risk, Object Dropped/Dislodged, Gear Broke, Anchor Failure / Error</t>
  </si>
  <si>
    <t>Minor, Roped, Sport</t>
  </si>
  <si>
    <t>Serious, Unroped , Anchor Failure / Error</t>
  </si>
  <si>
    <t>No/Little, Minor, Descent, Unroped , Solo, Climbing Alone, Alpine/Mountaineering, Glissading, Visibility, Fatigue, Stranded / Lost / Overdue</t>
  </si>
  <si>
    <t>Minor, Roped, Sport, Wildlife</t>
  </si>
  <si>
    <t>Experienced, Unroped , Solo, Alpine/Mountaineering, Avalanche</t>
  </si>
  <si>
    <t>Experienced, Deadly, Solo, Alpine/Mountaineering, Exposure</t>
  </si>
  <si>
    <t>Experienced, Deadly, Unroped , Solo, Ice Climbing, Icefall / Serac / Ice Avalanche</t>
  </si>
  <si>
    <t>Serious, Roped, Top-Rope, No Helmet, Knot &amp; Tie-in Error, Anchor Failure / Error</t>
  </si>
  <si>
    <t>Experienced, Serious, Head / Brain Injury, Roped, Trad Climbing, Belay Error, Miscommunication</t>
  </si>
  <si>
    <t>Experienced, Serious, Unroped , Solo, Inadequate Protection / Pulled</t>
  </si>
  <si>
    <t>Descent, Roped, Sport, Knot &amp; Tie-in Error, Lowering Error</t>
  </si>
  <si>
    <t>No/Little, Minor, Trad Climbing, Aid &amp; Big Wall, Alpine/Mountaineering</t>
  </si>
  <si>
    <t>Serious, Head / Brain Injury, Roped, Trad Climbing, Aid &amp; Big Wall, Late in Day, Inadequate Protection / Pulled</t>
  </si>
  <si>
    <t>Deadly, Serious, Head / Brain Injury, Roped, Trad Climbing, Pendulum, Run Out, Inadequate Protection / Pulled</t>
  </si>
  <si>
    <t>Experienced, Serious, Head / Brain Injury, Roped, Trad Climbing, Visibility, Late in Day, Inadequate Protection / Pulled</t>
  </si>
  <si>
    <t>Roped, Sport, Inadequate Protection / Pulled</t>
  </si>
  <si>
    <t>Serious, Head / Brain Injury, Descent, Roped, Top-Rope, Anchor Failure / Error</t>
  </si>
  <si>
    <t>No/Little, Serious, Roped, Sport, Run Out, Late in Day, Belay Error</t>
  </si>
  <si>
    <t>Minor, Head / Brain Injury, Descent, Unroped , Solo, No Helmet, Handhold/Foothold Broke</t>
  </si>
  <si>
    <t>Experienced, Serious, Head / Brain Injury, Descent, Roped, Trad Climbing, Lowering Error</t>
  </si>
  <si>
    <t>Deadly, Unroped , Solo, Anchor Failure / Error</t>
  </si>
  <si>
    <t>No/Little, Serious, Roped, Sport, Anchor Failure / Error, Belay Error</t>
  </si>
  <si>
    <t>Experienced, Serious, Head / Brain Injury, Unroped , Solo, Alpine/Mountaineering, Poor Cond/Seasonal Risk, Inadequate Equipment</t>
  </si>
  <si>
    <t>Serious, Descent, Alpine/Mountaineering, Crampon Issues, Inadequate Equipment</t>
  </si>
  <si>
    <t>No/Little, Descent, Roped, Top-Rope, Pendulum, Lowering Error, Miscommunication</t>
  </si>
  <si>
    <t>Moderate, Serious, Descent, Roped, Trad Climbing, No Helmet, Lowering Error, Miscommunication</t>
  </si>
  <si>
    <t>Serious, Roped, Alpine/Mountaineering, Natural Rockfall</t>
  </si>
  <si>
    <t>No/Little, Roped, Sport, Large Group, Object Dropped/Dislodged</t>
  </si>
  <si>
    <t>Serious, Roped, Trad Climbing, Aid &amp; Big Wall, Solo, Climbing Alone, Stranded / Lost / Overdue</t>
  </si>
  <si>
    <t>Solo, Climbing Alone, Ice Climbing, Icefall / Serac / Ice Avalanche, Stranded / Lost / Overdue</t>
  </si>
  <si>
    <t>Alpine/Mountaineering, Exposure, Visibility, Severe Weather, Stranded / Lost / Overdue</t>
  </si>
  <si>
    <t>No/Little, Descent, Roped, Visibility, Late in Day, Late Start, Stranded / Lost / Overdue</t>
  </si>
  <si>
    <t>Experienced, Deadly, Serious, Unroped , Solo, Alpine/Mountaineering, Avalanche</t>
  </si>
  <si>
    <t>Serious, Descent, Alpine/Mountaineering, Visibility, Wildlife, Late in Day</t>
  </si>
  <si>
    <t>Serious, Head / Brain Injury, Alpine/Mountaineering, Late in Day</t>
  </si>
  <si>
    <t>Serious, Roped, Trad Climbing, Visibility, Rushed, Inadequate Protection / Pulled</t>
  </si>
  <si>
    <t>Serious, Roped, Sport, Fatigue, Anchor Failure / Error</t>
  </si>
  <si>
    <t>No/Little, Experienced, Serious, Roped, No Helmet, Gym Climber, Knot &amp; Tie-in Error</t>
  </si>
  <si>
    <t>Serious, Unroped , Bouldering, Handhold/Foothold Broke</t>
  </si>
  <si>
    <t>Serious, Descent, Unroped , Alpine/Mountaineering, Poor Position, Inadequate Equipment</t>
  </si>
  <si>
    <t>Experienced, Deadly, Roped, Alpine/Mountaineering, Inadequate Protection / Pulled</t>
  </si>
  <si>
    <t>Experienced, Serious, Minor, Roped, Trad Climbing, Natural Rockfall</t>
  </si>
  <si>
    <t>No/Little, Serious, Descent, Climbing Alone, Non-climbing, Alpine/Mountaineering, Visibility, Late in Day, Late Start, Fatigue</t>
  </si>
  <si>
    <t>Experienced, Serious, Roped, Trad Climbing, Alpine/Mountaineering, Crowds, Object Dropped/Dislodged, Handhold/Foothold Broke</t>
  </si>
  <si>
    <t>Experienced, Serious, Head / Brain Injury, Roped, Sport, Late in Day, Distracted, Knot &amp; Tie-in Error</t>
  </si>
  <si>
    <t>No/Little, Serious, Head / Brain Injury, Unroped , Solo, Climbing Alone, Alpine/Mountaineering, Fatigue, Large Group</t>
  </si>
  <si>
    <t>Experienced, Minor, Solo, Climbing Alone, Alpine/Mountaineering, Cornice / Snow Bridge Collapse, Crevasse / Moat / Berschrund</t>
  </si>
  <si>
    <t>Serious, Minor, Head / Brain Injury, Descent, Roped, Alpine/Mountaineering, Large Group</t>
  </si>
  <si>
    <t>No/Little, Deadly, Unroped , Solo, Alpine/Mountaineering, Handhold/Foothold Broke</t>
  </si>
  <si>
    <t>Deadly, Unroped , Solo, Alpine/Mountaineering, Handhold/Foothold Broke</t>
  </si>
  <si>
    <t>Serious, Roped, Trad Climbing, Exposure</t>
  </si>
  <si>
    <t>No/Little, Serious, Descent, Unroped , Solo, Ice Climbing, Exposure</t>
  </si>
  <si>
    <t>Experienced, Serious, Roped, Ice Climbing</t>
  </si>
  <si>
    <t>Roped, Trad Climbing, Late in Day</t>
  </si>
  <si>
    <t>Experienced, Serious, Roped, Sport, Inadequate Protection / Pulled</t>
  </si>
  <si>
    <t>Experienced, Serious, Head / Brain Injury, Roped, Trad Climbing, Ledge Fall, Inadequate Protection / Pulled</t>
  </si>
  <si>
    <t>Serious, Descent, Roped, Sport, Gym Climber, No Backup or End Knot, Lowering Error</t>
  </si>
  <si>
    <t>Experienced, Deadly, Descent, Roped, Top-Rope, Fatigue, Anchor Failure / Error, Lowering Error</t>
  </si>
  <si>
    <t>Experienced, Serious, Head / Brain Injury, Unroped , Solo, Alpine/Mountaineering, Handhold/Foothold Broke</t>
  </si>
  <si>
    <t>Serious, Descent, Unroped , Solo, Alpine/Mountaineering, Late in Day, Large Group, Inadequate Equipment</t>
  </si>
  <si>
    <t>Serious, Descent, Roped, Alpine/Mountaineering, Avalanche, Cornice / Snow Bridge Collapse, Large Group</t>
  </si>
  <si>
    <t>Experienced, Minor, Unroped , Solo, Alpine/Mountaineering, Avalanche, Stranded / Lost / Overdue</t>
  </si>
  <si>
    <t>Serious, Alpine/Mountaineering, Inadequate Equipment, Stranded / Lost / Overdue</t>
  </si>
  <si>
    <t>Experienced, Deadly, Unroped , Solo, Alpine/Mountaineering, Handhold/Foothold Broke</t>
  </si>
  <si>
    <t>Serious, Roped, Top-Rope, Object Dropped/Dislodged, Handhold/Foothold Broke, No Backup or End Knot, Anchor Failure / Error</t>
  </si>
  <si>
    <t>Serious, Roped, Alpine/Mountaineering, Avalanche</t>
  </si>
  <si>
    <t>Serious, Head / Brain Injury, Unroped , Solo</t>
  </si>
  <si>
    <t>Experienced, Serious, Descent, Roped, Alpine/Mountaineering, Exposure</t>
  </si>
  <si>
    <t>No/Little, Serious, Descent, Unroped , Solo, Alpine/Mountaineering, Crampon Issues, Ice Climbing</t>
  </si>
  <si>
    <t>Experienced, Serious, Descent, Roped, Alpine/Mountaineering, Inadequate Protection / Pulled</t>
  </si>
  <si>
    <t>Experienced, Deadly, Roped, Top-Rope, Solo, Climbing Alone</t>
  </si>
  <si>
    <t>Serious, Head / Brain Injury, Descent, Alpine/Mountaineering, Glissading</t>
  </si>
  <si>
    <t>Experienced, Serious, Roped, Sport, Distracted, Belay Error</t>
  </si>
  <si>
    <t>No/Little, Experienced, Serious, Head / Brain Injury, Roped, Trad Climbing, Handhold/Foothold Broke, Belay Error</t>
  </si>
  <si>
    <t>No/Little, Roped, Trad Climbing, Large Group, Inadequate Protection / Pulled</t>
  </si>
  <si>
    <t>Unknown, Serious, Roped, Ice Climbing</t>
  </si>
  <si>
    <t>Experienced, Serious, Roped, Trad Climbing, Piton/Ice Screw, Ice Climbing, Inadequate Protection / Pulled</t>
  </si>
  <si>
    <t>No/Little, Serious, Roped, Trad Climbing, Ledge Fall, Inadequate Protection / Pulled</t>
  </si>
  <si>
    <t>No/Little, Serious, Roped, Sport, Gym Climber, Stranded / Lost / Overdue</t>
  </si>
  <si>
    <t>Serious, Unroped , Poor Position, Object Dropped/Dislodged</t>
  </si>
  <si>
    <t>No/Little, Experienced, Serious, Unroped , Alpine/Mountaineering, Ice Climbing</t>
  </si>
  <si>
    <t>Serious, Alpine/Mountaineering, Ascent Illness, Stranded / Lost / Overdue</t>
  </si>
  <si>
    <t>Serious, Head / Brain Injury, Descent, Unroped , Alpine/Mountaineering, No Helmet, Large Group</t>
  </si>
  <si>
    <t>No/Little, Experienced, Minor, Roped, Trad Climbing, Alpine/Mountaineering, Natural Rockfall, Belay Error</t>
  </si>
  <si>
    <t>Experienced, Deadly, Roped, Sport, Distracted, Knot &amp; Tie-in Error</t>
  </si>
  <si>
    <t>Experienced, Serious, Unroped , Solo, Alpine/Mountaineering, Ledge Fall</t>
  </si>
  <si>
    <t>No/Little, Moderate, Minor, Roped, Trad Climbing, Gym Climber, Fatigue, Stranded / Lost / Overdue</t>
  </si>
  <si>
    <t>Serious, Descent, Unroped , Solo, Alpine/Mountaineering, Late in Day, Stranded / Lost / Overdue</t>
  </si>
  <si>
    <t>Deadly, Alpine/Mountaineering, Ascent Illness, Exposure</t>
  </si>
  <si>
    <t>Serious, Alpine/Mountaineering, Ski-related , Avalanche, Large Group</t>
  </si>
  <si>
    <t>Serious, Roped, Trad Climbing, Anchor Failure / Error, Belay Error</t>
  </si>
  <si>
    <t>No/Little, Serious, Descent, Unroped , Solo, Alpine/Mountaineering, Cornice / Snow Bridge Collapse, Crevasse / Moat / Berschrund, Exposure, Large Group</t>
  </si>
  <si>
    <t>Serious, Unroped , Solo, Alpine/Mountaineering, Crevasse / Moat / Berschrund</t>
  </si>
  <si>
    <t>Deadly, Serious, Head / Brain Injury, Alpine/Mountaineering, Natural Rockfall</t>
  </si>
  <si>
    <t>Experienced, Serious, Head / Brain Injury, Descent, Roped, Sport, Anchor Failure / Error, Lowering Error, Miscommunication</t>
  </si>
  <si>
    <t>Experienced, Serious, Roped, Trad Climbing, Fatigue, Inadequate Protection / Pulled</t>
  </si>
  <si>
    <t>Deadly, Descent, Alpine/Mountaineering, Inadequate Equipment</t>
  </si>
  <si>
    <t>No/Little, Moderate, Deadly, Descent, Roped, Top-Rope, No Helmet, Anchor Failure / Error, Lowering Error, Miscommunication</t>
  </si>
  <si>
    <t>Moderate, Serious, Head / Brain Injury, Roped, Trad Climbing, Inadequate Protection / Pulled</t>
  </si>
  <si>
    <t>Roped, Trad Climbing, Ledge Fall, Inadequate Protection / Pulled</t>
  </si>
  <si>
    <t>Experienced, Serious, Descent, Roped, Trad Climbing, No Backup or End Knot, Lowering Error</t>
  </si>
  <si>
    <t>Serious, Head / Brain Injury, Descent, Roped, Sport, No Helmet, Large Group, Distracted, No Backup or End Knot, Lowering Error</t>
  </si>
  <si>
    <t>Serious, Descent, Alpine/Mountaineering, Natural Rockfall</t>
  </si>
  <si>
    <t>Serious, Roped, Alpine/Mountaineering</t>
  </si>
  <si>
    <t>Serious, Alpine/Mountaineering, Visibility</t>
  </si>
  <si>
    <t>Serious, Roped, Sport, Natural Rockfall, Gear Broke, Belay Error</t>
  </si>
  <si>
    <t>No/Little, Moderate, Serious, Head / Brain Injury, Descent, Roped, Trad Climbing, Lowering Error, Miscommunication</t>
  </si>
  <si>
    <t>Serious, Head / Brain Injury, Roped, Trad Climbing, Fatigue, Anchor Failure / Error</t>
  </si>
  <si>
    <t>Experienced, Serious, Head / Brain Injury, Roped, Trad Climbing, Late in Day, Inadequate Protection / Pulled</t>
  </si>
  <si>
    <t>Roped, Trad Climbing, No Helmet, Inadequate Protection / Pulled</t>
  </si>
  <si>
    <t>No/Little, Serious, Roped, Sport, Gym Climber, Distracted, Belay Error</t>
  </si>
  <si>
    <t>Serious, Descent, Roped, Trad Climbing, No Helmet, Lowering Error</t>
  </si>
  <si>
    <t>No/Little, Deadly, Head / Brain Injury, Roped, Trad Climbing, Pendulum, Crowds, Gym Climber, Object Dropped/Dislodged, Anchor Failure / Error</t>
  </si>
  <si>
    <t>Minor, Roped, Trad Climbing, Aid &amp; Big Wall, Solo, Inadequate Protection / Pulled</t>
  </si>
  <si>
    <t>Serious, Ski-related , Poor Cond/Seasonal Risk, Avalanche</t>
  </si>
  <si>
    <t>Serious, Roped, Alpine/Mountaineering, Crevasse / Moat / Berschrund, Inadequate Protection / Pulled</t>
  </si>
  <si>
    <t>Serious, Roped, Alpine/Mountaineering, Poor Cond/Seasonal Risk, Avalanche</t>
  </si>
  <si>
    <t xml:space="preserve">Serious, Descent, Alpine/Mountaineering, Ski-related </t>
  </si>
  <si>
    <t>Serious, Alpine/Mountaineering, Exposure, Visibility, Severe Weather</t>
  </si>
  <si>
    <t>Serious, Alpine/Mountaineering, Non-Ascent Illness, Severe Weather</t>
  </si>
  <si>
    <t>Serious, Unroped , Alpine/Mountaineering, Object Dropped/Dislodged</t>
  </si>
  <si>
    <t>Experienced, Deadly, Descent, Alpine/Mountaineering, Avalanche, Crevasse / Moat / Berschrund, Natural Rockfall</t>
  </si>
  <si>
    <t>No/Little, Experienced, Serious, Head / Brain Injury, Roped, Sport, No Helmet, Ledge Fall, Gym Climber, Miscommunication</t>
  </si>
  <si>
    <t>No/Little, Serious, Head / Brain Injury, Roped, Sport, Gear Broke</t>
  </si>
  <si>
    <t>Serious, Roped, Top-Rope, Inadequate Protection / Pulled, Anchor Failure / Error</t>
  </si>
  <si>
    <t>Serious, Head / Brain Injury, Alpine/Mountaineering, Natural Rockfall, No Helmet</t>
  </si>
  <si>
    <t>Serious, Unroped , Crampon Issues, Glissading</t>
  </si>
  <si>
    <t>Serious, Alpine/Mountaineering, Avalanche, Natural Rockfall</t>
  </si>
  <si>
    <t>Minor, Descent, Unroped , Alpine/Mountaineering</t>
  </si>
  <si>
    <t>Experienced, Serious, Roped, Trad Climbing, Aid &amp; Big Wall, Rushed, Ledge Fall, Inadequate Protection / Pulled</t>
  </si>
  <si>
    <t>Moderate, Experienced, Serious, Descent, Roped, Trad Climbing, No Backup or End Knot, Lowering Error</t>
  </si>
  <si>
    <t>Experienced, Deadly, Roped, Trad Climbing, Aid &amp; Big Wall, Gear Broke, Inadequate Protection / Pulled</t>
  </si>
  <si>
    <t>No/Little, Serious, Head / Brain Injury, Roped, Run Out, Inadequate Protection / Pulled</t>
  </si>
  <si>
    <t>Serious, Head / Brain Injury, Unroped , Alpine/Mountaineering, Poor Position, Inadequate Equipment</t>
  </si>
  <si>
    <t>Serious, Unroped , Solo, Climbing Alone, Alpine/Mountaineering, Handhold/Foothold Broke</t>
  </si>
  <si>
    <t>Experienced, Serious, Roped, Trad Climbing, Rushed, Ledge Fall, Handhold/Foothold Broke</t>
  </si>
  <si>
    <t>Serious, Descent, Roped, Sport, Crowds, No Backup or End Knot, Lowering Error</t>
  </si>
  <si>
    <t>No/Little, Minor, Roped, Trad Climbing, Ledge Fall, Inadequate Protection / Pulled</t>
  </si>
  <si>
    <t>Moderate, Serious, Roped, Solo, Climbing Alone, Alpine/Mountaineering, Avalanche, Late in Day, Fatigue, Anchor Failure / Error</t>
  </si>
  <si>
    <t>Experienced, Minor, Roped, Sport, Handhold/Foothold Broke</t>
  </si>
  <si>
    <t>Serious, Ski-related , Non-Ascent Illness, Wildlife</t>
  </si>
  <si>
    <t>No/Little, Serious, Head / Brain Injury, Unroped , Non-climbing</t>
  </si>
  <si>
    <t>No/Little, Minor, Roped, Large Group, Stranded / Lost / Overdue</t>
  </si>
  <si>
    <t>Serious, Roped, Sport, Object Dropped/Dislodged, Handhold/Foothold Broke</t>
  </si>
  <si>
    <t>Experienced, Serious, Roped, Ice Climbing, Rushed, Run Out, Late in Day, Fatigue, Gear Broke, Inadequate Protection / Pulled</t>
  </si>
  <si>
    <t>Serious, Unroped , Alpine/Mountaineering, No Helmet</t>
  </si>
  <si>
    <t xml:space="preserve">Serious, Descent, Unroped , Alpine/Mountaineering, Ski-related </t>
  </si>
  <si>
    <t>Experienced, Serious, Unroped , Alpine/Mountaineering, Ski-related , Avalanche</t>
  </si>
  <si>
    <t>Serious, Head / Brain Injury, Roped, Ice Climbing, Poor Cond/Seasonal Risk, Run Out, Inadequate Protection / Pulled</t>
  </si>
  <si>
    <t>No/Little, Serious, Head / Brain Injury, Roped, Sport, No Helmet, Ledge Fall</t>
  </si>
  <si>
    <t>Moderate, Serious, Roped, Trad Climbing, Inadequate Protection / Pulled, Stranded / Lost / Overdue</t>
  </si>
  <si>
    <t>Deadly, Descent, Unroped , Alpine/Mountaineering, Ski-related , Inadequate Equipment</t>
  </si>
  <si>
    <t>Serious, Descent, Unroped , Alpine/Mountaineering, Ski-related , Crevasse / Moat / Berschrund</t>
  </si>
  <si>
    <t>No/Little, Serious, Head / Brain Injury, Descent, Roped, Alpine/Mountaineering, Crevasse / Moat / Berschrund, Non-Ascent Illness, Inadequate Protection / Pulled</t>
  </si>
  <si>
    <t>Serious, Descent, Alpine/Mountaineering, Crampon Issues, Large Group</t>
  </si>
  <si>
    <t>No/Little, Deadly, Descent, Unroped , Alpine/Mountaineering, Crampon Issues</t>
  </si>
  <si>
    <t>Serious, Roped, Pendulum, Object Dropped/Dislodged, Handhold/Foothold Broke</t>
  </si>
  <si>
    <t>Serious, Head / Brain Injury, Ledge Fall, Object Dropped/Dislodged, Handhold/Foothold Broke</t>
  </si>
  <si>
    <t>Experienced, Serious, Head / Brain Injury, Roped, Alpine/Mountaineering, Inadequate Protection / Pulled</t>
  </si>
  <si>
    <t>Experienced, Serious, Roped, Sport, Aid &amp; Big Wall, Inadequate Protection / Pulled</t>
  </si>
  <si>
    <t>Deadly, Head / Brain Injury, Trad Climbing, Unroped , Alpine/Mountaineering, Poor Cond/Seasonal Risk, Inadequate Protection / Pulled</t>
  </si>
  <si>
    <t>Minor, Alpine/Mountaineering, Poor Cond/Seasonal Risk, Severe Weather, Stranded / Lost / Overdue</t>
  </si>
  <si>
    <t>No/Little, Serious, Roped, Trad Climbing, Aid &amp; Big Wall, Pendulum, Inadequate Food/Water, Inadequate Protection / Pulled</t>
  </si>
  <si>
    <t>Serious, Head / Brain Injury, Unroped , Solo, Climbing Alone, Alpine/Mountaineering, Inadequate Equipment</t>
  </si>
  <si>
    <t>No/Little, Deadly, Unroped , Solo, Alpine/Mountaineering, Late in Day</t>
  </si>
  <si>
    <t>Serious, Head / Brain Injury, Descent, Roped, Sport, No Helmet, No Backup or End Knot, Inadequate Equipment, Lowering Error</t>
  </si>
  <si>
    <t>Minor, Alpine/Mountaineering, Avalanche, Exposure, Large Group</t>
  </si>
  <si>
    <t>Deadly, Descent, Roped, Alpine/Mountaineering, Severe Weather, Stranded / Lost / Overdue</t>
  </si>
  <si>
    <t>Serious, Minor, Head / Brain Injury, Roped, Alpine/Mountaineering, Crevasse / Moat / Berschrund, Severe Weather, Inadequate Protection / Pulled, Stranded / Lost / Overdue</t>
  </si>
  <si>
    <t>Minor, Roped, Alpine/Mountaineering, Exposure, Visibility, Severe Weather, Stranded / Lost / Overdue</t>
  </si>
  <si>
    <t>Serious, Descent, Alpine/Mountaineering, Crampon Issues, Glissading, Severe Weather, Stranded / Lost / Overdue</t>
  </si>
  <si>
    <t>Experienced, Serious, Descent, Roped, Alpine/Mountaineering, Visibility, Severe Weather</t>
  </si>
  <si>
    <t>Minor, Roped, Trad Climbing, Object Dropped/Dislodged</t>
  </si>
  <si>
    <t>Experienced, Deadly, Roped, Trad Climbing, No Helmet, Inadequate Protection / Pulled</t>
  </si>
  <si>
    <t>Experienced, Descent, Alpine/Mountaineering, Distracted</t>
  </si>
  <si>
    <t>Deadly, Serious, Descent, Roped, Alpine/Mountaineering, Natural Rockfall</t>
  </si>
  <si>
    <t>Deadly, Alpine/Mountaineering, Stranded / Lost / Overdue</t>
  </si>
  <si>
    <t>Deadly, Serious, Head / Brain Injury, Roped, Alpine/Mountaineering, Crevasse / Moat / Berschrund, Inadequate Protection / Pulled</t>
  </si>
  <si>
    <t>Serious, Descent, Roped, Top-Rope, No Backup or End Knot, Lowering Error, Miscommunication</t>
  </si>
  <si>
    <t>Deadly, Ice Climbing, Icefall / Serac / Ice Avalanche</t>
  </si>
  <si>
    <t>Experienced, Serious, Roped</t>
  </si>
  <si>
    <t>Serious, Natural Rockfall, Stranded / Lost / Overdue</t>
  </si>
  <si>
    <t>Serious, Alpine/Mountaineering, Exposure, Natural Rockfall</t>
  </si>
  <si>
    <t>No/Little, Serious, Unroped , Alpine/Mountaineering, Inadequate Equipment</t>
  </si>
  <si>
    <t>Experienced, Deadly, Head / Brain Injury, Unroped , Solo, Alpine/Mountaineering, Avalanche, Severe Weather</t>
  </si>
  <si>
    <t>Experienced, Deadly, Descent, Unroped , Alpine/Mountaineering, Glissading</t>
  </si>
  <si>
    <t>Experienced, Serious, Descent, Alpine/Mountaineering, Natural Rockfall</t>
  </si>
  <si>
    <t>Alpine/Mountaineering, Cornice / Snow Bridge Collapse, Crevasse / Moat / Berschrund</t>
  </si>
  <si>
    <t>No/Little, Serious, Unroped , Alpine/Mountaineering, Poor Cond/Seasonal Risk, Miscommunication</t>
  </si>
  <si>
    <t>No/Little, Experienced, Serious, Roped, Sport, Inadequate Protection / Pulled</t>
  </si>
  <si>
    <t>Unknown, Serious, Roped, Trad Climbing, Alpine/Mountaineering, Crampon Issues, Crevasse / Moat / Berschrund</t>
  </si>
  <si>
    <t>Serious, Roped, Pendulum</t>
  </si>
  <si>
    <t>Serious, Head / Brain Injury, Unroped , Solo, Climbing Alone, Alpine/Mountaineering, Exposure</t>
  </si>
  <si>
    <t>Serious, Head / Brain Injury, Alpine/Mountaineering, Avalanche</t>
  </si>
  <si>
    <t>Minor, Descent, Unroped , Alpine/Mountaineering, Exposure, Severe Weather, Late in Day, Late Start, Inadequate Equipment, Stranded / Lost / Overdue</t>
  </si>
  <si>
    <t>Experienced, Deadly, Descent, Alpine/Mountaineering</t>
  </si>
  <si>
    <t>Minor, Descent, Roped, Sport, No Backup or End Knot, Inadequate Equipment, Lowering Error</t>
  </si>
  <si>
    <t>Deadly, Roped, No Helmet, No Backup or End Knot, Inadequate Equipment, Belay Error</t>
  </si>
  <si>
    <t>Deadly, Unroped , Solo, Alpine/Mountaineering, Exposure, Stranded / Lost / Overdue</t>
  </si>
  <si>
    <t>Experienced, Deadly, Unroped , Solo, Climbing Alone, Alpine/Mountaineering, Handhold/Foothold Broke</t>
  </si>
  <si>
    <t>Experienced, Deadly, Descent, Alpine/Mountaineering, Ascent Illness, Visibility, Severe Weather</t>
  </si>
  <si>
    <t>Experienced, Serious, Head / Brain Injury, Descent, Alpine/Mountaineering</t>
  </si>
  <si>
    <t>Unknown, Serious, Roped, Trad Climbing, Alpine/Mountaineering, Ascent Illness</t>
  </si>
  <si>
    <t>Serious, Descent, Roped, Alpine/Mountaineering, Ascent Illness</t>
  </si>
  <si>
    <t>Unknown, Serious, Roped, Alpine/Mountaineering, Non-Ascent Illness</t>
  </si>
  <si>
    <t>Unknown, Serious, Alpine/Mountaineering, Exposure</t>
  </si>
  <si>
    <t>No/Little, Serious, Unroped , Solo, Bouldering</t>
  </si>
  <si>
    <t>Serious, Minor, Alpine/Mountaineering, Avalanche</t>
  </si>
  <si>
    <t>Serious, Descent, Pendulum, Alpine/Mountaineering, Ascent Illness</t>
  </si>
  <si>
    <t>Serious, Roped, Sport, Fatigue</t>
  </si>
  <si>
    <t>No/Little, Minor, Descent, Late in Day</t>
  </si>
  <si>
    <t>Experienced, Deadly, Descent, Unroped , Visibility</t>
  </si>
  <si>
    <t>Deadly, Roped, Top-Rope, Inadequate Protection / Pulled</t>
  </si>
  <si>
    <t>Experienced, Serious, Head / Brain Injury, Descent, Roped, Trad Climbing, No Backup or End Knot, Lowering Error, Miscommunication</t>
  </si>
  <si>
    <t>No/Little, Moderate, Serious, Head / Brain Injury, Descent, Roped, Alpine/Mountaineering, Crevasse / Moat / Berschrund, Exposure, Late in Day, Fatigue</t>
  </si>
  <si>
    <t>No/Little, Minor, Roped, Alpine/Mountaineering, Gym Climber, Stranded / Lost / Overdue</t>
  </si>
  <si>
    <t>No/Little, Serious, Roped, Object Dropped/Dislodged</t>
  </si>
  <si>
    <t>Serious, Solo</t>
  </si>
  <si>
    <t>Serious, Roped, Trad Climbing, Aid &amp; Big Wall, Solo, Climbing Alone, Alpine/Mountaineering, Natural Rockfall, No Helmet</t>
  </si>
  <si>
    <t>Experienced, Serious, Descent, Unroped , Solo, Alpine/Mountaineering, Poor Position, Gym Climber</t>
  </si>
  <si>
    <t>Experienced, Serious, Head / Brain Injury, Descent, Alpine/Mountaineering, Late in Day, Fatigue</t>
  </si>
  <si>
    <t>Deadly, Alpine/Mountaineering, Crevasse / Moat / Berschrund</t>
  </si>
  <si>
    <t>Serious, Roped, Trad Climbing, Object Dropped/Dislodged, Inadequate Protection / Pulled</t>
  </si>
  <si>
    <t>Serious, Descent, Roped, Trad Climbing, Piton/Ice Screw, Gear Broke, Inadequate Protection / Pulled</t>
  </si>
  <si>
    <t>Experienced, Deadly, Descent, Unroped , Solo, Alpine/Mountaineering, Ice Climbing, Crevasse / Moat / Berschrund, Fatigue</t>
  </si>
  <si>
    <t>No/Little, Serious, Head / Brain Injury, Roped, Alpine/Mountaineering, Ice Climbing, Cornice / Snow Bridge Collapse, Inadequate Protection / Pulled</t>
  </si>
  <si>
    <t>Deadly, Descent, Roped, Alpine/Mountaineering, Ice Climbing, Poor Position, Avalanche, Visibility</t>
  </si>
  <si>
    <t>Serious, Head / Brain Injury, Roped, Sport, Run Out, No Helmet, Inadequate Protection / Pulled</t>
  </si>
  <si>
    <t>Serious, Head / Brain Injury, Roped, Ice Climbing, Poor Position, Icefall / Serac / Ice Avalanche</t>
  </si>
  <si>
    <t>Deadly, Descent, Unroped , Solo, Alpine/Mountaineering, Inadequate Equipment</t>
  </si>
  <si>
    <t>Deadly, Descent, Alpine/Mountaineering, Ascent Illness</t>
  </si>
  <si>
    <t>Serious, Head / Brain Injury, Roped, Trad Climbing, Ledge Fall, Handhold/Foothold Broke, Inadequate Protection / Pulled</t>
  </si>
  <si>
    <t>Experienced, Serious, Roped, Trad Climbing, Handhold/Foothold Broke, Inadequate Protection / Pulled</t>
  </si>
  <si>
    <t>Deadly, Alpine/Mountaineering, Ice Climbing</t>
  </si>
  <si>
    <t>Experienced, Serious, Roped, Ice Climbing, Object Dropped/Dislodged</t>
  </si>
  <si>
    <t>No/Little, Experienced, Roped, Ice Climbing, Handhold/Foothold Broke</t>
  </si>
  <si>
    <t>Minor, Roped, Trad Climbing, Run Out, Object Dropped/Dislodged, Handhold/Foothold Broke</t>
  </si>
  <si>
    <t>Serious, Descent, Alpine/Mountaineering, Severe Weather</t>
  </si>
  <si>
    <t>Experienced, Serious, Roped, Sport, Gym / Artificial, Gym Climber</t>
  </si>
  <si>
    <t>Serious, Unroped , Solo, Exposure</t>
  </si>
  <si>
    <t>No/Little, Experienced, Serious, Roped, Sport, Ledge Fall</t>
  </si>
  <si>
    <t>No/Little, Serious, Descent, Roped, Trad Climbing, No Backup or End Knot, Lowering Error</t>
  </si>
  <si>
    <t>Minor, Descent, Alpine/Mountaineering, Party Separated</t>
  </si>
  <si>
    <t>Minor, Alpine/Mountaineering, Exposure</t>
  </si>
  <si>
    <t>Minor, Alpine/Mountaineering, Late Start, Party Separated</t>
  </si>
  <si>
    <t>Serious, Roped, Alpine/Mountaineering, Crowds, Object Dropped/Dislodged</t>
  </si>
  <si>
    <t>No/Little, Serious, Roped, Trad Climbing, Poor Position, Object Dropped/Dislodged</t>
  </si>
  <si>
    <t>Deadly, Descent, Alpine/Mountaineering, Party Separated</t>
  </si>
  <si>
    <t>Deadly, Serious, Natural Rockfall</t>
  </si>
  <si>
    <t>Experienced, Deadly, Object Dropped/Dislodged</t>
  </si>
  <si>
    <t>Experienced, Deadly, Alpine/Mountaineering, Poor Cond/Seasonal Risk, Avalanche, Cornice / Snow Bridge Collapse, Severe Weather</t>
  </si>
  <si>
    <t>Serious, Roped, Trad Climbing, Pendulum, Inadequate Protection / Pulled</t>
  </si>
  <si>
    <t>Serious, Unroped , Solo, Alpine/Mountaineering, Exposure, Inadequate Equipment</t>
  </si>
  <si>
    <t>Experienced, Minor, Descent, Roped, Sport, Distracted, No Backup or End Knot, Lowering Error</t>
  </si>
  <si>
    <t>No/Little, Serious, Head / Brain Injury, Roped, Inadequate Protection / Pulled</t>
  </si>
  <si>
    <t>Deadly, Roped, Trad Climbing, Visibility, No Helmet, Late in Day, Inadequate Protection / Pulled</t>
  </si>
  <si>
    <t>Serious, Head / Brain Injury, Roped, Top-Rope, Ice Climbing, Object Dropped/Dislodged, Inadequate Protection / Pulled</t>
  </si>
  <si>
    <t>Serious, Roped, Trad Climbing, Solo, Climbing Alone, Inadequate Equipment</t>
  </si>
  <si>
    <t>Roped, Sport, Distracted</t>
  </si>
  <si>
    <t>No/Little, Moderate, Experienced, Serious, Head / Brain Injury, Descent, Roped, Alpine/Mountaineering, Crampon Issues, Ice Climbing, Inadequate Protection / Pulled</t>
  </si>
  <si>
    <t>Serious, Roped, Trad Climbing, Poor Position, Distracted, Inadequate Protection / Pulled</t>
  </si>
  <si>
    <t>Minor, Roped, Crampon Issues, Ice Climbing, Icefall / Serac / Ice Avalanche, Inadequate Protection / Pulled</t>
  </si>
  <si>
    <t>Minor, Inadequate Equipment, Stranded / Lost / Overdue</t>
  </si>
  <si>
    <t>Deadly, Descent, Alpine/Mountaineering, Ascent Illness, Visibility, Severe Weather, Party Separated</t>
  </si>
  <si>
    <t>Serious, Head / Brain Injury, Descent, Solo, Climbing Alone, Alpine/Mountaineering</t>
  </si>
  <si>
    <t>Serious, Head / Brain Injury, Solo, Climbing Alone, Alpine/Mountaineering, Ascent Illness</t>
  </si>
  <si>
    <t>Serious, Unroped , Solo, Object Dropped/Dislodged</t>
  </si>
  <si>
    <t>Serious, Roped, Trad Climbing, Severe Weather, Inadequate Equipment</t>
  </si>
  <si>
    <t>Experienced, Deadly, Head / Brain Injury, Unroped , Solo, Climbing Alone, Alpine/Mountaineering, Crevasse / Moat / Berschrund, Exposure, Stranded / Lost / Overdue</t>
  </si>
  <si>
    <t>No/Little, Deadly, Head / Brain Injury, Unroped , Solo, Climbing Alone, Inadequate Equipment</t>
  </si>
  <si>
    <t>Serious, Roped, Alpine/Mountaineering, Cornice / Snow Bridge Collapse</t>
  </si>
  <si>
    <t>Serious, Head / Brain Injury, Descent, Unroped , Solo, Alpine/Mountaineering, Crevasse / Moat / Berschrund, Exposure, Severe Weather, Inadequate Protection / Pulled</t>
  </si>
  <si>
    <t>Deadly, Unroped , Solo, Alpine/Mountaineering, Ice Climbing, Exposure, Visibility, Party Separated</t>
  </si>
  <si>
    <t>No/Little, Deadly, Descent, Unroped , Solo, Ice Climbing, Poor Position, Large Group, Inadequate Protection / Pulled</t>
  </si>
  <si>
    <t>Serious, Descent, Roped, Ice Climbing, Avalanche, Icefall / Serac / Ice Avalanche, Crowds, Inadequate Protection / Pulled</t>
  </si>
  <si>
    <t>Descent, Alpine/Mountaineering, Ascent Illness, Non-Ascent Illness</t>
  </si>
  <si>
    <t>Serious, Descent, Alpine/Mountaineering, Ascent Illness, Non-Ascent Illness</t>
  </si>
  <si>
    <t>Minor, Roped, Trad Climbing, Alpine/Mountaineering, Severe Weather, Fatigue, Stranded / Lost / Overdue</t>
  </si>
  <si>
    <t>Serious, Head / Brain Injury, Descent, Roped, Trad Climbing, Inadequate Equipment, Inadequate Protection / Pulled, Rappel Error</t>
  </si>
  <si>
    <t>Experienced, Serious, Descent, Roped, Top-Rope, Knot &amp; Tie-in Error, Rappel Error</t>
  </si>
  <si>
    <t>No/Little, Serious, Descent, Roped, Alpine/Mountaineering, Knot &amp; Tie-in Error, Inadequate Protection / Pulled, Anchor Failure / Error, Rappel Error</t>
  </si>
  <si>
    <t>Serious, Roped, Trad Climbing, Aid &amp; Big Wall, Pendulum, Off-route, Inadequate Protection / Pulled</t>
  </si>
  <si>
    <t>No/Little, Serious, Alpine/Mountaineering, Off-route, Inadequate Equipment, Stranded / Lost / Overdue</t>
  </si>
  <si>
    <t>No/Little, Serious, Head / Brain Injury, Roped, Trad Climbing, Off-route, No Helmet, Inadequate Protection / Pulled</t>
  </si>
  <si>
    <t>No/Little, Serious, Head / Brain Injury, Roped, Trad Climbing, Off-route, No Helmet, Fatigue, Inadequate Protection / Pulled</t>
  </si>
  <si>
    <t>Unknown, Serious, Roped, Sport, Off-route</t>
  </si>
  <si>
    <t>No/Little, Serious, Head / Brain Injury, Roped, Trad Climbing, Off-route, Run Out, Ledge Fall, Large Group, Inadequate Protection / Pulled</t>
  </si>
  <si>
    <t>Experienced, Serious, Alpine/Mountaineering, Off-route, Rushed</t>
  </si>
  <si>
    <t>No/Little, Experienced, Deadly, Unroped , Solo, Alpine/Mountaineering, Off-route</t>
  </si>
  <si>
    <t>Serious, Descent, Roped, Knot &amp; Tie-in Error, Inadequate Protection / Pulled, Anchor Failure / Error, Rappel Error</t>
  </si>
  <si>
    <t>Serious, Descent, Roped, Knot &amp; Tie-in Error, Inadequate Protection / Pulled, Rappel Error</t>
  </si>
  <si>
    <t>No/Little, Serious, Head / Brain Injury, Descent, Alpine/Mountaineering, Poor Position, Severe Weather, Off-route, Stranded / Lost / Overdue</t>
  </si>
  <si>
    <t>Serious, Descent, Alpine/Mountaineering, Visibility, Severe Weather, Off-route, Fatigue</t>
  </si>
  <si>
    <t>No/Little, Serious, Alpine/Mountaineering, Avalanche, Crevasse / Moat / Berschrund, Exposure, Off-route</t>
  </si>
  <si>
    <t>Deadly, Descent, Alpine/Mountaineering, Ice Climbing, Off-route, Inadequate Protection / Pulled</t>
  </si>
  <si>
    <t>Deadly, Descent, Unroped , Alpine/Mountaineering, Off-route</t>
  </si>
  <si>
    <t>No/Little, Serious, Roped, Trad Climbing, Off-route, Inadequate Protection / Pulled</t>
  </si>
  <si>
    <t>Serious, Roped, Trad Climbing, Off-route, Handhold/Foothold Broke, Anchor Failure / Error</t>
  </si>
  <si>
    <t>Moderate, Deadly, Head / Brain Injury, Descent, Roped, No Helmet, Gear Broke, Anchor Failure / Error, Rappel Error</t>
  </si>
  <si>
    <t>No/Little, Serious, Descent, Roped, Trad Climbing, Visibility, Off-route, Stranded / Lost / Overdue</t>
  </si>
  <si>
    <t>No/Little, Experienced, Serious, Alpine/Mountaineering, Visibility, Severe Weather, Off-route, Stranded / Lost / Overdue</t>
  </si>
  <si>
    <t>No/Little, Serious, Head / Brain Injury, Unroped , Solo, Alpine/Mountaineering, Exposure, Visibility, Severe Weather, Off-route, Fatigue, Stranded / Lost / Overdue</t>
  </si>
  <si>
    <t>No/Little, Serious, Roped, Trad Climbing, Visibility, Off-route, Inadequate Protection / Pulled, Stranded / Lost / Overdue</t>
  </si>
  <si>
    <t>No/Little, Serious, Head / Brain Injury, Roped, Trad Climbing, Visibility, Off-route, Run Out, Inadequate Protection / Pulled</t>
  </si>
  <si>
    <t>No/Little, Deadly, Descent, Unroped , Solo, Alpine/Mountaineering, Visibility, Off-route</t>
  </si>
  <si>
    <t>Serious, Descent, Roped, Trad Climbing, Visibility, Anchor Failure / Error, Stranded / Lost / Overdue, Rappel Error</t>
  </si>
  <si>
    <t>No/Little, Serious, Descent, Roped, Alpine/Mountaineering, Exposure, Off-route, Inadequate Equipment</t>
  </si>
  <si>
    <t>Serious, Head / Brain Injury, Descent, Roped, Trad Climbing, Alpine/Mountaineering, Exposure, Visibility, Off-route, Late in Day, Fatigue, Inadequate Protection / Pulled, Anchor Failure / Error, Rappel Error</t>
  </si>
  <si>
    <t>No/Little, Serious, Descent, Roped, Alpine/Mountaineering, Inadequate Protection / Pulled, Anchor Failure / Error, Rappel Error</t>
  </si>
  <si>
    <t>Experienced, Descent, Roped, Sport, Ledge Fall, Fatigue, No Backup or End Knot, Rappel Error</t>
  </si>
  <si>
    <t>Serious, Descent, Roped, Rappel Error</t>
  </si>
  <si>
    <t>Experienced, Deadly, Descent, Unroped , Solo, Alpine/Mountaineering, Cornice / Snow Bridge Collapse, Visibility, Severe Weather, Off-route, Late in Day, Fatigue, Inadequate Equipment, Stranded / Lost / Overdue</t>
  </si>
  <si>
    <t>Serious, Descent, Roped, Alpine/Mountaineering, No Helmet, Large Group, Belay Error, Rappel Error</t>
  </si>
  <si>
    <t>Experienced, Serious, Minor, Roped, Trad Climbing, Pendulum, Off-route, Ledge Fall, Inadequate Protection / Pulled, Belay Error</t>
  </si>
  <si>
    <t>Experienced, Deadly, Head / Brain Injury, Descent, Roped, Ice Climbing, Anchor Failure / Error, Rappel Error</t>
  </si>
  <si>
    <t>No/Little, Serious, Alpine/Mountaineering, Off-route, Late in Day, Stranded / Lost / Overdue</t>
  </si>
  <si>
    <t>Experienced, Deadly, Descent, Unroped , Alpine/Mountaineering, Glissading, Avalanche, Off-route</t>
  </si>
  <si>
    <t>Experienced, Deadly, Descent, Roped, Ice Climbing, No Helmet, Knot &amp; Tie-in Error, Rappel Error, Miscommunication</t>
  </si>
  <si>
    <t>No/Little, Serious, Head / Brain Injury, Alpine/Mountaineering, Poor Cond/Seasonal Risk, Avalanche, Off-route</t>
  </si>
  <si>
    <t>No/Little, Moderate, Serious, Descent, Roped, Off-route, Ledge Fall</t>
  </si>
  <si>
    <t>Experienced, Serious, Roped, Trad Climbing, Off-route, No Helmet, Late Start, Handhold/Foothold Broke, Anchor Failure / Error, Belay Error</t>
  </si>
  <si>
    <t>No/Little, Deadly, Alpine/Mountaineering, Severe Weather, Off-route, Late Start</t>
  </si>
  <si>
    <t>Minor, Alpine/Mountaineering, Off-route, Stranded / Lost / Overdue</t>
  </si>
  <si>
    <t>Descent, Roped, Trad Climbing, Ice Climbing, Visibility, Late in Day, Fatigue, Inadequate Equipment, Stranded / Lost / Overdue, Rappel Error</t>
  </si>
  <si>
    <t>Moderate, Deadly, Serious, Descent, Roped, Trad Climbing, No Backup or End Knot, Rappel Error</t>
  </si>
  <si>
    <t>No/Little, Serious, Descent, Roped, Pendulum, Severe Weather, Late in Day, Late Start, Fatigue, No Backup or End Knot, Rappel Error</t>
  </si>
  <si>
    <t>Minor, Descent, Roped, Trad Climbing, Stranded / Lost / Overdue, Rappel Error</t>
  </si>
  <si>
    <t>Serious, Descent, Unroped , Solo, Alpine/Mountaineering, Off-route, Inadequate Equipment</t>
  </si>
  <si>
    <t>Descent, Alpine/Mountaineering, Visibility, Severe Weather, Off-route, Inadequate Equipment</t>
  </si>
  <si>
    <t>No/Little, Serious, Descent, Roped, Stranded / Lost / Overdue, Rappel Error</t>
  </si>
  <si>
    <t>No/Little, Serious, Descent, Roped, Alpine/Mountaineering, Exposure, Severe Weather, Stranded / Lost / Overdue, Rappel Error</t>
  </si>
  <si>
    <t>No/Little, Deadly, Serious, Descent, Alpine/Mountaineering, Crampon Issues, Exposure, Visibility, Severe Weather, Off-route, Late in Day, Late Start, Gym Climber, Fatigue, Inadequate Equipment, Anchor Failure / Error, Stranded / Lost / Overdue</t>
  </si>
  <si>
    <t>Descent, Roped, Alpine/Mountaineering, Off-route, Ledge Fall, Inadequate Protection / Pulled</t>
  </si>
  <si>
    <t>Serious, Head / Brain Injury, Descent, Unroped , Alpine/Mountaineering, Glissading, Poor Position, Off-route</t>
  </si>
  <si>
    <t>No/Little, Serious, Alpine/Mountaineering, Off-route, Fatigue, Stranded / Lost / Overdue</t>
  </si>
  <si>
    <t>Serious, Descent, Roped, Top-Rope, Rappel Error</t>
  </si>
  <si>
    <t>Serious, Descent, Roped, Trad Climbing, Inadequate Protection / Pulled, Rappel Error</t>
  </si>
  <si>
    <t>Experienced, Serious, Descent, Roped, Trad Climbing, Distracted, No Backup or End Knot, Rappel Error</t>
  </si>
  <si>
    <t>No/Little, Serious, Head / Brain Injury, Descent, Roped, Trad Climbing, Stranded / Lost / Overdue, Belay Error, Rappel Error</t>
  </si>
  <si>
    <t>No/Little, Minor, Descent, Roped, Trad Climbing, Pendulum, Anchor Failure / Error, Stranded / Lost / Overdue, Rappel Error</t>
  </si>
  <si>
    <t>Deadly, Descent, Roped, Trad Climbing, No Helmet, Large Group, Rappel Error</t>
  </si>
  <si>
    <t>Deadly, Descent, Roped, Trad Climbing, Alpine/Mountaineering, No Helmet, Late in Day, Fatigue, Knot &amp; Tie-in Error, Rappel Error</t>
  </si>
  <si>
    <t>Serious, Descent, Roped, Knot &amp; Tie-in Error, Rappel Error</t>
  </si>
  <si>
    <t>No/Little, Deadly, Head / Brain Injury, Roped, Trad Climbing, Off-route, Run Out, No Helmet</t>
  </si>
  <si>
    <t>Serious, Head / Brain Injury, Descent, Roped, No Helmet, Inadequate Protection / Pulled, Rappel Error</t>
  </si>
  <si>
    <t>Experienced, Deadly, Descent, Unroped , Alpine/Mountaineering, Off-route</t>
  </si>
  <si>
    <t>No/Little, Serious, Head / Brain Injury, Alpine/Mountaineering, Off-route, No Helmet, Large Group</t>
  </si>
  <si>
    <t>No/Little, Descent, Unroped , Alpine/Mountaineering, Glissading, Poor Position, Off-route, No Helmet</t>
  </si>
  <si>
    <t>Serious, Descent, Roped, Belay Error, Rappel Error</t>
  </si>
  <si>
    <t>No/Little, Deadly, Unroped , Solo, Off-route, No Helmet, Stranded / Lost / Overdue</t>
  </si>
  <si>
    <t>Alpine/Mountaineering, Off-route, Late in Day, Stranded / Lost / Overdue</t>
  </si>
  <si>
    <t>No/Little, Experienced, Minor, Descent, Roped, Stranded / Lost / Overdue, Rappel Error</t>
  </si>
  <si>
    <t>Minor, Descent, Roped, Stranded / Lost / Overdue, Rappel Error</t>
  </si>
  <si>
    <t>Descent, Roped, Trad Climbing, Off-route, Stranded / Lost / Overdue</t>
  </si>
  <si>
    <t>No/Little, Moderate, Serious, Descent, Roped, Trad Climbing, Off-route, Inadequate Protection / Pulled, Anchor Failure / Error, Stranded / Lost / Overdue, Rappel Error</t>
  </si>
  <si>
    <t>No/Little, Moderate, Minor, Descent, Roped, Trad Climbing, Exposure, Visibility, Late in Day, Late Start, Inadequate Equipment, Inadequate Protection / Pulled, Stranded / Lost / Overdue, Rappel Error</t>
  </si>
  <si>
    <t>No/Little, Deadly, Serious, Unroped , Solo, Alpine/Mountaineering, Exposure, Visibility, Off-route, Party Separated, Large Group, Inadequate Equipment</t>
  </si>
  <si>
    <t>No/Little, Serious, Descent, Roped, Top-Rope, Rappel Error</t>
  </si>
  <si>
    <t>No/Little, Serious, Alpine/Mountaineering, Exposure, Off-route, Stranded / Lost / Overdue</t>
  </si>
  <si>
    <t>Experienced, Serious, Descent, Roped, Trad Climbing, Inadequate Protection / Pulled, Anchor Failure / Error, Rappel Error</t>
  </si>
  <si>
    <t>Descent, Roped, Trad Climbing, Rappel Error</t>
  </si>
  <si>
    <t>No/Little, Deadly, Descent, Roped, Trad Climbing, Rappel Error</t>
  </si>
  <si>
    <t>No/Little, Deadly, Descent, Roped, Alpine/Mountaineering, Anchor Failure / Error, Rappel Error</t>
  </si>
  <si>
    <t>Experienced, Deadly, Head / Brain Injury, Descent, Roped, Trad Climbing, Aid &amp; Big Wall, No Helmet, Anchor Failure / Error, Rappel Error</t>
  </si>
  <si>
    <t>No/Little, Minor, Roped, Trad Climbing, Exposure, Visibility, Off-route, Crowds, Late Start, Inadequate Equipment, Stranded / Lost / Overdue</t>
  </si>
  <si>
    <t>No/Little, Minor, Roped, Trad Climbing, Aid &amp; Big Wall, Exposure, Off-route, Inadequate Equipment, Stranded / Lost / Overdue</t>
  </si>
  <si>
    <t>Minor, Descent, Roped, Visibility, Late in Day, Stranded / Lost / Overdue, Rappel Error</t>
  </si>
  <si>
    <t>Serious, Head / Brain Injury, Descent, Roped, Rappel Error</t>
  </si>
  <si>
    <t>No/Little, Serious, Roped, Trad Climbing, Alpine/Mountaineering, Off-route, Late Start, Object Dropped/Dislodged</t>
  </si>
  <si>
    <t>Serious, Descent, Roped, Knot &amp; Tie-in Error, Anchor Failure / Error, Rappel Error</t>
  </si>
  <si>
    <t>Serious, Descent, Alpine/Mountaineering, Off-route, Inadequate Equipment</t>
  </si>
  <si>
    <t>No/Little, Serious, Descent, Alpine/Mountaineering, Off-route, Party Separated, Fatigue, Inadequate Equipment, Stranded / Lost / Overdue</t>
  </si>
  <si>
    <t>No/Little, Serious, Head / Brain Injury, Descent, Roped, Trad Climbing, No Helmet, Inadequate Protection / Pulled, Anchor Failure / Error, Rappel Error</t>
  </si>
  <si>
    <t>Descent, Roped, Alpine/Mountaineering, Anchor Failure / Error, Rappel Error</t>
  </si>
  <si>
    <t>Descent, Roped, Rappel Error</t>
  </si>
  <si>
    <t>Minor, Unroped , Solo, Alpine/Mountaineering, Off-route, Inadequate Equipment, Stranded / Lost / Overdue</t>
  </si>
  <si>
    <t>Serious, Roped, Trad Climbing, Off-route, Late Start, Stranded / Lost / Overdue</t>
  </si>
  <si>
    <t>Experienced, Deadly, Unroped , Solo, Climbing Alone, Off-route</t>
  </si>
  <si>
    <t>Deadly, Head / Brain Injury, Descent, Roped, Top-Rope, Distracted, Knot &amp; Tie-in Error, Anchor Failure / Error, Rappel Error</t>
  </si>
  <si>
    <t>No/Little, Deadly, Descent, Unroped , Solo, Alpine/Mountaineering, Ascent Illness, Visibility, Off-route, Inadequate Protection / Pulled</t>
  </si>
  <si>
    <t>Serious, Head / Brain Injury, Roped, Trad Climbing, Off-route, Run Out, Inadequate Food/Water, No Helmet, Inadequate Protection / Pulled</t>
  </si>
  <si>
    <t>No/Little, Serious, Descent, Roped, Trad Climbing, Rushed, Knot &amp; Tie-in Error, Inadequate Protection / Pulled, Anchor Failure / Error, Rappel Error</t>
  </si>
  <si>
    <t>Experienced, Descent, Roped, Sport, Exposure, Severe Weather, No Backup or End Knot, Inadequate Equipment, Rappel Error</t>
  </si>
  <si>
    <t>Descent, Roped, Knot &amp; Tie-in Error, Anchor Failure / Error, Rappel Error</t>
  </si>
  <si>
    <t>Serious, Descent, Roped, Anchor Failure / Error, Rappel Error</t>
  </si>
  <si>
    <t>Serious, Descent, Roped, Non-climbing, Anchor Failure / Error, Rappel Error</t>
  </si>
  <si>
    <t>No/Little, Minor, Roped, Trad Climbing, Exposure, Visibility, Severe Weather, Off-route, Late Start, Gym Climber, Inadequate Equipment, Stranded / Lost / Overdue</t>
  </si>
  <si>
    <t>Experienced, Serious, Roped, Trad Climbing, Alpine/Mountaineering, Off-route, Run Out, No Helmet, Inadequate Protection / Pulled</t>
  </si>
  <si>
    <t>Minor, Descent, Roped, Alpine/Mountaineering, Inadequate Protection / Pulled, Anchor Failure / Error, Rappel Error</t>
  </si>
  <si>
    <t>Minor, Descent, Roped, Alpine/Mountaineering, Off-route, Stranded / Lost / Overdue, Rappel Error</t>
  </si>
  <si>
    <t>No/Little, Minor, Descent, Alpine/Mountaineering, Visibility, Off-route, Late in Day, Late Start, Party Separated, Stranded / Lost / Overdue</t>
  </si>
  <si>
    <t>Deadly, Head / Brain Injury, Unroped , Solo, Off-route</t>
  </si>
  <si>
    <t>Minor, Descent, Roped, Alpine/Mountaineering, Poor Position, Object Dropped/Dislodged, Rappel Error</t>
  </si>
  <si>
    <t>Deadly, Serious, Descent, Alpine/Mountaineering, Visibility, Off-route, Inadequate Protection / Pulled</t>
  </si>
  <si>
    <t>Serious, Descent, Roped, Ice Climbing, Anchor Failure / Error, Rappel Error</t>
  </si>
  <si>
    <t>No/Little, Deadly, Head / Brain Injury, Descent, Roped, Ice Climbing, No Backup or End Knot, Inadequate Protection / Pulled, Rappel Error</t>
  </si>
  <si>
    <t>Serious, Descent, Roped, Top-Rope, Alpine/Mountaineering, Ice Climbing, Rappel Error</t>
  </si>
  <si>
    <t>Serious, Head / Brain Injury, Descent, Roped, No Helmet, No Backup or End Knot, Rappel Error</t>
  </si>
  <si>
    <t>No/Little, Experienced, Descent, Roped, Visibility, Late in Day, Inadequate Equipment, Stranded / Lost / Overdue, Rappel Error</t>
  </si>
  <si>
    <t>Moderate, Minor, Descent, Roped, Trad Climbing, Pendulum, Knot &amp; Tie-in Error, Anchor Failure / Error, Stranded / Lost / Overdue, Rappel Error</t>
  </si>
  <si>
    <t>Serious, Head / Brain Injury, Roped, Trad Climbing, Alpine/Mountaineering, Exposure, Severe Weather, Off-route, Inadequate Protection / Pulled, Stranded / Lost / Overdue</t>
  </si>
  <si>
    <t>No/Little, Deadly, Descent, Roped, Solo, Visibility, Rappel Error</t>
  </si>
  <si>
    <t>Serious, Head / Brain Injury, Descent, Roped, Pendulum, Rappel Error</t>
  </si>
  <si>
    <t>No/Little, Deadly, Descent, Roped, Trad Climbing, Exposure, Severe Weather, Gym Climber, Inadequate Protection / Pulled, Anchor Failure / Error, Rappel Error</t>
  </si>
  <si>
    <t>Alpine/Mountaineering, Exposure, Visibility, Off-route, Inadequate Equipment, Stranded / Lost / Overdue</t>
  </si>
  <si>
    <t>No/Little, Experienced, Serious, Descent, Roped, Trad Climbing, Knot &amp; Tie-in Error, Rappel Error</t>
  </si>
  <si>
    <t>No/Little, Minor, Descent, Alpine/Mountaineering, Visibility, Off-route, Stranded / Lost / Overdue</t>
  </si>
  <si>
    <t>Serious, Descent, Roped, Alpine/Mountaineering, Stranded / Lost / Overdue, Rappel Error</t>
  </si>
  <si>
    <t>No/Little, Serious, Descent, Roped, Trad Climbing, Pendulum, Inadequate Protection / Pulled, Rappel Error</t>
  </si>
  <si>
    <t>Moderate, Serious, Natural Rockfall, Off-route, Late in Day, Stranded / Lost / Overdue</t>
  </si>
  <si>
    <t>No/Little, Experienced, Serious, Descent, Alpine/Mountaineering, Off-route, Party Separated, Stranded / Lost / Overdue</t>
  </si>
  <si>
    <t>Experienced, Serious, Descent, Roped, Trad Climbing, No Helmet, No Backup or End Knot, Rappel Error</t>
  </si>
  <si>
    <t>Experienced, Minor, Descent, Roped, Trad Climbing, Ledge Fall, No Backup or End Knot, Rappel Error</t>
  </si>
  <si>
    <t>No/Little, Serious, Roped, Off-route, Stranded / Lost / Overdue</t>
  </si>
  <si>
    <t>No/Little, Minor, Descent, Roped, Trad Climbing, Off-route, Stranded / Lost / Overdue</t>
  </si>
  <si>
    <t>Serious, Descent, Roped, Alpine/Mountaineering, Crevasse / Moat / Berschrund, Exposure, Visibility, Severe Weather, Off-route</t>
  </si>
  <si>
    <t>Experienced, Deadly, Serious, Head / Brain Injury, Roped, Trad Climbing, Pendulum, Poor Position, Off-route, No Helmet, Ledge Fall, Inadequate Protection / Pulled, Belay Error</t>
  </si>
  <si>
    <t>Serious, Descent, Roped, Trad Climbing, Piton/Ice Screw, Ice Climbing, Inadequate Protection / Pulled, Anchor Failure / Error, Rappel Error</t>
  </si>
  <si>
    <t>Serious, Head / Brain Injury, Descent, Roped, Trad Climbing, Knot &amp; Tie-in Error, Anchor Failure / Error, Rappel Error</t>
  </si>
  <si>
    <t>Serious, Descent, Roped, Trad Climbing, Visibility, Late in Day, Late Start, No Backup or End Knot, Rappel Error</t>
  </si>
  <si>
    <t>No/Little, Serious, Unroped , Alpine/Mountaineering, Poor Position, Off-route, Large Group</t>
  </si>
  <si>
    <t>No/Little, Serious, Descent, Roped, Trad Climbing, Off-route, Party Separated, Stranded / Lost / Overdue</t>
  </si>
  <si>
    <t>No/Little, Minor, Roped, Trad Climbing, Exposure, Visibility, Off-route, Late in Day, Inadequate Equipment, Stranded / Lost / Overdue</t>
  </si>
  <si>
    <t>No/Little, Serious, Head / Brain Injury, Descent, Alpine/Mountaineering, Ice Climbing, Avalanche, Visibility, Off-route, Stranded / Lost / Overdue</t>
  </si>
  <si>
    <t>No/Little, Serious, Descent, Alpine/Mountaineering, Ascent Illness, Exposure, Visibility, Off-route, Fatigue, Inadequate Equipment</t>
  </si>
  <si>
    <t>Serious, Head / Brain Injury, Roped, Trad Climbing, Pendulum, Off-route, No Helmet, Inadequate Protection / Pulled</t>
  </si>
  <si>
    <t>Serious, Head / Brain Injury, Roped, Trad Climbing, Pendulum, Off-route, Knot &amp; Tie-in Error, Inadequate Protection / Pulled</t>
  </si>
  <si>
    <t>Serious, Roped, Trad Climbing, Off-route</t>
  </si>
  <si>
    <t>No/Little, Serious, Descent, Unroped , Solo, Climbing Alone, Alpine/Mountaineering, Ice Climbing, Exposure, Visibility, Severe Weather, Off-route, Late in Day, Inadequate Equipment, Stranded / Lost / Overdue</t>
  </si>
  <si>
    <t>Experienced, Deadly, Descent, Roped, Trad Climbing, Off-route, Inadequate Equipment, Inadequate Protection / Pulled, Lowering Error</t>
  </si>
  <si>
    <t>Serious, Head / Brain Injury, Descent, Roped, Trad Climbing, Rappel Error</t>
  </si>
  <si>
    <t>Experienced, Serious, Head / Brain Injury, Descent, Roped, Top-Rope, Rushed, No Helmet, Late in Day, No Backup or End Knot, Rappel Error</t>
  </si>
  <si>
    <t>No/Little, Serious, Alpine/Mountaineering, Visibility, Severe Weather, Off-route, Inadequate Equipment, Stranded / Lost / Overdue</t>
  </si>
  <si>
    <t>Experienced, Serious, Descent, Unroped , Solo, Alpine/Mountaineering, Poor Cond/Seasonal Risk, Crevasse / Moat / Berschrund, Exposure, Visibility, Severe Weather, Off-route</t>
  </si>
  <si>
    <t>Serious, Descent, Roped, No Backup or End Knot, Rappel Error</t>
  </si>
  <si>
    <t>No/Little, Serious, Head / Brain Injury, Roped, Trad Climbing, Off-route, Run Out, No Helmet</t>
  </si>
  <si>
    <t>Moderate, Serious, Head / Brain Injury, Roped, Trad Climbing, Off-route, No Helmet, Inadequate Equipment, Inadequate Protection / Pulled</t>
  </si>
  <si>
    <t>Deadly, Descent, Alpine/Mountaineering, Exposure, Non-Ascent Illness, Visibility, Off-route, Party Separated, Miscommunication</t>
  </si>
  <si>
    <t>Experienced, Deadly, Descent, Roped, Trad Climbing, Anchor Failure / Error, Rappel Error</t>
  </si>
  <si>
    <t>Experienced, Serious, Head / Brain Injury, Descent, Unroped , Solo, Poor Position, Visibility, Off-route, No Helmet, Late in Day, Object Dropped/Dislodged</t>
  </si>
  <si>
    <t>Serious, Descent, Roped, Trad Climbing, Off-route, Late in Day, Inadequate Equipment, Inadequate Protection / Pulled</t>
  </si>
  <si>
    <t>No/Little, Deadly, Descent, Roped, Alpine/Mountaineering, Ice Climbing, Late in Day, Anchor Failure / Error, Rappel Error</t>
  </si>
  <si>
    <t>Deadly, Head / Brain Injury, Descent, Roped, Rappel Error</t>
  </si>
  <si>
    <t>Experienced, Deadly, Descent, Roped, Alpine/Mountaineering, Fatigue, Rappel Error</t>
  </si>
  <si>
    <t>No/Little, Deadly, Descent, Roped, Trad Climbing, Aid &amp; Big Wall, Late in Day, Fatigue, Anchor Failure / Error, Rappel Error</t>
  </si>
  <si>
    <t>No/Little, Serious, Roped, Trad Climbing, Alpine/Mountaineering, Off-route, Inadequate Protection / Pulled, Belay Error</t>
  </si>
  <si>
    <t>No/Little, Serious, Roped, Trad Climbing, Visibility, Off-route, Rushed, Late in Day, Late Start, Inadequate Protection / Pulled</t>
  </si>
  <si>
    <t>Experienced, Serious, Head / Brain Injury, Descent, Roped, Trad Climbing, Visibility, Rappel Error</t>
  </si>
  <si>
    <t>Serious, Unroped , Solo, Alpine/Mountaineering, Cornice / Snow Bridge Collapse, Crevasse / Moat / Berschrund, Exposure, Off-route</t>
  </si>
  <si>
    <t>Deadly, Descent, Roped, Rappel Error</t>
  </si>
  <si>
    <t>Deadly, Descent, Roped, Trad Climbing, Inadequate Protection / Pulled, Anchor Failure / Error, Rappel Error</t>
  </si>
  <si>
    <t>Serious, Descent, Alpine/Mountaineering, Exposure, Visibility, Off-route</t>
  </si>
  <si>
    <t>No/Little, Serious, Unroped , Solo, Climbing Alone, Alpine/Mountaineering, Exposure, Visibility, Severe Weather, Off-route, Inadequate Equipment</t>
  </si>
  <si>
    <t>Serious, Descent, Alpine/Mountaineering, Off-route, Stranded / Lost / Overdue</t>
  </si>
  <si>
    <t>Deadly, Descent, Roped, Solo, Climbing Alone, Alpine/Mountaineering, Ice Climbing, Severe Weather, Anchor Failure / Error, Rappel Error</t>
  </si>
  <si>
    <t>Experienced, Serious, Descent, Alpine/Mountaineering, Crevasse / Moat / Berschrund, Exposure, Visibility, Severe Weather, Off-route, Inadequate Equipment</t>
  </si>
  <si>
    <t>No/Little, Serious, Descent, Unroped , Solo, Climbing Alone, Alpine/Mountaineering, Ice Climbing, Crevasse / Moat / Berschrund, Exposure, Off-route, Inadequate Equipment</t>
  </si>
  <si>
    <t>Experienced, Deadly, Descent, Roped, Solo, Climbing Alone, Alpine/Mountaineering, Off-route, No Helmet, Party Separated</t>
  </si>
  <si>
    <t>Deadly, Unroped , Solo, Alpine/Mountaineering, Off-route</t>
  </si>
  <si>
    <t>No/Little, Minor, Roped, Trad Climbing, Off-route, Fatigue</t>
  </si>
  <si>
    <t>Serious, Descent, Roped, Trad Climbing, Knot &amp; Tie-in Error, Inadequate Protection / Pulled, Rappel Error</t>
  </si>
  <si>
    <t>Alpine/Mountaineering, Severe Weather, Off-route, Inadequate Equipment, Stranded / Lost / Overdue</t>
  </si>
  <si>
    <t>No/Little, Serious, Descent, Alpine/Mountaineering, Visibility, Severe Weather, Off-route</t>
  </si>
  <si>
    <t>Serious, Descent, Roped, Inadequate Equipment, Rappel Error</t>
  </si>
  <si>
    <t>Serious, Descent, Roped, Alpine/Mountaineering, Rushed, Late Start, Fatigue, No Backup or End Knot, Rappel Error</t>
  </si>
  <si>
    <t>Serious, Roped, Trad Climbing, Off-route, Inadequate Protection / Pulled</t>
  </si>
  <si>
    <t>No/Little, Descent, Roped, Top-Rope, No Backup or End Knot, Rappel Error</t>
  </si>
  <si>
    <t>No/Little, Deadly, Unroped , Solo, Non-climbing, Alpine/Mountaineering, Ski-related , Cornice / Snow Bridge Collapse, Visibility, Off-route</t>
  </si>
  <si>
    <t>No/Little, Serious, Descent, Unroped , Solo, Non-climbing, Off-route, Large Group, Stranded / Lost / Overdue</t>
  </si>
  <si>
    <t>No/Little, Serious, Minor, Descent, Roped, Alpine/Mountaineering, Poor Position, Crevasse / Moat / Berschrund, Off-route, Large Group, Inadequate Protection / Pulled</t>
  </si>
  <si>
    <t>Experienced, Deadly, Descent, Roped, Trad Climbing, Aid &amp; Big Wall, No Helmet, Knot &amp; Tie-in Error, Rappel Error</t>
  </si>
  <si>
    <t>No/Little, Deadly, Descent, Roped, Inadequate Equipment, Rappel Error</t>
  </si>
  <si>
    <t>Deadly, Roped, Trad Climbing, Off-route, Inadequate Protection / Pulled</t>
  </si>
  <si>
    <t>Roped, Trad Climbing, Off-route, Inadequate Protection / Pulled</t>
  </si>
  <si>
    <t>Experienced, Serious, Head / Brain Injury, Descent, Roped, Rappel Error</t>
  </si>
  <si>
    <t>Serious, Roped, Trad Climbing, Visibility, Off-route, Late in Day, Late Start, Stranded / Lost / Overdue</t>
  </si>
  <si>
    <t>Serious, Descent, Roped, Alpine/Mountaineering, Anchor Failure / Error, Rappel Error</t>
  </si>
  <si>
    <t>Experienced, Serious, Descent, Alpine/Mountaineering, Off-route, Late in Day, Late Start, Fatigue, Object Dropped/Dislodged, Handhold/Foothold Broke, Stranded / Lost / Overdue</t>
  </si>
  <si>
    <t>Deadly, Descent, Roped, Alpine/Mountaineering, No Helmet, Object Dropped/Dislodged, No Backup or End Knot, Rappel Error</t>
  </si>
  <si>
    <t>No/Little, Serious, Descent, Roped, Large Group, No Backup or End Knot, Rappel Error</t>
  </si>
  <si>
    <t>Serious, Head / Brain Injury, Descent, Unroped , Solo, Alpine/Mountaineering, Glissading, Poor Position, Severe Weather, Off-route, No Helmet, Large Group</t>
  </si>
  <si>
    <t>Deadly, Descent, Roped, No Backup or End Knot, Rappel Error</t>
  </si>
  <si>
    <t>Serious, Alpine/Mountaineering, Exposure, Visibility, Severe Weather, Off-route, Inadequate Equipment, Stranded / Lost / Overdue</t>
  </si>
  <si>
    <t>No/Little, Roped, Trad Climbing, Alpine/Mountaineering, Exposure, Visibility, Severe Weather, Off-route, Late in Day, Gym Climber, Inadequate Equipment, Stranded / Lost / Overdue</t>
  </si>
  <si>
    <t>Experienced, Deadly, Descent, Roped, Alpine/Mountaineering, Late in Day, Fatigue, Anchor Failure / Error, Rappel Error</t>
  </si>
  <si>
    <t>No/Little, Deadly, Alpine/Mountaineering, Off-route, Party Separated, Inadequate Equipment</t>
  </si>
  <si>
    <t>Experienced, Serious, Head / Brain Injury, Descent, Roped, Sport, No Helmet, No Backup or End Knot, Rappel Error</t>
  </si>
  <si>
    <t>Serious, Head / Brain Injury, Descent, Roped, Solo, Climbing Alone, No Helmet, No Backup or End Knot, Inadequate Equipment, Rappel Error</t>
  </si>
  <si>
    <t>Experienced, Deadly, Descent, Roped, Solo, Climbing Alone, Rappel Error</t>
  </si>
  <si>
    <t>No/Little, Serious, Alpine/Mountaineering, Off-route, Stranded / Lost / Overdue</t>
  </si>
  <si>
    <t>No/Little, Serious, Unroped , Solo, Non-climbing, Off-route, Stranded / Lost / Overdue</t>
  </si>
  <si>
    <t>Experienced, Serious, Head / Brain Injury, Descent, Roped, Trad Climbing, Alpine/Mountaineering, Severe Weather, Off-route, Rushed, Handhold/Foothold Broke, Inadequate Equipment, Inadequate Protection / Pulled, Anchor Failure / Error, Rappel Error</t>
  </si>
  <si>
    <t>Serious, Roped, Trad Climbing, Off-route, Handhold/Foothold Broke</t>
  </si>
  <si>
    <t>No/Little, Deadly, Head / Brain Injury, Roped, Trad Climbing, Visibility, Off-route, Late in Day</t>
  </si>
  <si>
    <t>Deadly, Head / Brain Injury, Descent, Roped, Trad Climbing, No Backup or End Knot, Rappel Error</t>
  </si>
  <si>
    <t>No/Little, Serious, Roped, Trad Climbing, Pendulum, Off-route</t>
  </si>
  <si>
    <t>Deadly, Top-Rope, Unroped , Solo, Off-route, No Helmet, Inadequate Equipment</t>
  </si>
  <si>
    <t>Experienced, Deadly, Roped, Trad Climbing, Solo, Off-route, No Helmet, Ledge Fall, Handhold/Foothold Broke, Inadequate Protection / Pulled</t>
  </si>
  <si>
    <t>No/Little, Experienced, Deadly, Descent, Roped, Trad Climbing, Inadequate Protection / Pulled, Anchor Failure / Error, Rappel Error</t>
  </si>
  <si>
    <t>No/Little, Serious, Descent, Roped, Solo, Gear Broke, Rappel Error</t>
  </si>
  <si>
    <t>No/Little, Serious, Head / Brain Injury, Roped, Trad Climbing, Off-route, Run Out, No Helmet, Inadequate Protection / Pulled</t>
  </si>
  <si>
    <t>Deadly, Descent, Roped, Trad Climbing, No Helmet, Rappel Error</t>
  </si>
  <si>
    <t>Deadly, Descent, Roped, Trad Climbing, Anchor Failure / Error, Rappel Error</t>
  </si>
  <si>
    <t>Deadly, Descent, Roped, Trad Climbing, Knot &amp; Tie-in Error, Inadequate Protection / Pulled, Anchor Failure / Error, Rappel Error</t>
  </si>
  <si>
    <t>Deadly, Descent, Roped, Pendulum, Alpine/Mountaineering, Belay Error, Rappel Error</t>
  </si>
  <si>
    <t>No/Little, Descent, Roped, Trad Climbing, Alpine/Mountaineering, Exposure, Visibility, Severe Weather, Off-route, Inadequate Equipment, Stranded / Lost / Overdue</t>
  </si>
  <si>
    <t>Minor, Descent, Roped, Alpine/Mountaineering, Anchor Failure / Error, Stranded / Lost / Overdue, Rappel Error</t>
  </si>
  <si>
    <t>Moderate, Serious, Roped, Trad Climbing, Off-route, Rushed, Late Start</t>
  </si>
  <si>
    <t>Experienced, Deadly, Descent, Roped, Trad Climbing, Pendulum, Solo, Gym Climber, No Backup or End Knot, Rappel Error</t>
  </si>
  <si>
    <t>Roped, Alpine/Mountaineering, Off-route, Object Dropped/Dislodged, Belay Error</t>
  </si>
  <si>
    <t>No/Little, Serious, Descent, Alpine/Mountaineering, Ice Climbing, Exposure, Visibility, Off-route, Inadequate Food/Water, Stranded / Lost / Overdue</t>
  </si>
  <si>
    <t>Moderate, Experienced, Deadly, Serious, Minor, Head / Brain Injury, Descent, Roped, Alpine/Mountaineering, Natural Rockfall, Off-route, Large Group, Inadequate Protection / Pulled, Anchor Failure / Error, Rappel Error</t>
  </si>
  <si>
    <t>Deadly, Descent, Alpine/Mountaineering, Poor Cond/Seasonal Risk, Exposure, Visibility, Severe Weather, Off-route, Rushed, Fatigue, Inadequate Equipment, Stranded / Lost / Overdue</t>
  </si>
  <si>
    <t>No/Little, Serious, Descent, Non-climbing, Alpine/Mountaineering, Severe Weather, Off-route, Stranded / Lost / Overdue</t>
  </si>
  <si>
    <t>No/Little, Deadly, Head / Brain Injury, Alpine/Mountaineering, Severe Weather, Off-route, Party Separated, Inadequate Equipment, Stranded / Lost / Overdue</t>
  </si>
  <si>
    <t>Experienced, Serious, Head / Brain Injury, Roped, Off-route, Belay Error</t>
  </si>
  <si>
    <t>Experienced, Serious, Descent, Unroped , Poor Position, Off-route</t>
  </si>
  <si>
    <t>Serious, Descent, Roped, Trad Climbing, No Backup or End Knot, Rappel Error</t>
  </si>
  <si>
    <t>Experienced, Deadly, Descent, Roped, Trad Climbing, Gear Broke, Rappel Error</t>
  </si>
  <si>
    <t>No/Little, Serious, Minor, Descent, Alpine/Mountaineering, Poor Position, Off-route, Party Separated, Object Dropped/Dislodged</t>
  </si>
  <si>
    <t>Serious, Descent, Roped, Top-Rope, Anchor Failure / Error, Rappel Error</t>
  </si>
  <si>
    <t>Experienced, Descent, Roped, Trad Climbing, Distracted, Knot &amp; Tie-in Error, Anchor Failure / Error, Rappel Error</t>
  </si>
  <si>
    <t>Experienced, Serious, Head / Brain Injury, Descent, Roped, Trad Climbing, No Helmet, No Backup or End Knot, Rappel Error</t>
  </si>
  <si>
    <t>Deadly, Descent, Roped, Trad Climbing, Alpine/Mountaineering, No Backup or End Knot, Rappel Error</t>
  </si>
  <si>
    <t>Serious, Head / Brain Injury, Unroped , Solo, Climbing Alone, Alpine/Mountaineering, Exposure, Off-route, Fatigue</t>
  </si>
  <si>
    <t>Moderate, Serious, Head / Brain Injury, Roped, Trad Climbing, Aid &amp; Big Wall, Visibility, Off-route, Rushed, Inadequate Protection / Pulled, Stranded / Lost / Overdue</t>
  </si>
  <si>
    <t>Experienced, Serious, Descent, Roped, Trad Climbing, Visibility, Late in Day, Large Group, No Backup or End Knot, Rappel Error, Miscommunication</t>
  </si>
  <si>
    <t>Experienced, Serious, Head / Brain Injury, Descent, Roped, Trad Climbing, Off-route, Rushed, Late in Day, Fatigue, No Backup or End Knot, Rappel Error</t>
  </si>
  <si>
    <t>Serious, Head / Brain Injury, Roped, Alpine/Mountaineering, Visibility, Severe Weather, Off-route, Large Group</t>
  </si>
  <si>
    <t>Serious, Head / Brain Injury, Descent, Roped, Trad Climbing, Alpine/Mountaineering, Handhold/Foothold Broke, Rappel Error</t>
  </si>
  <si>
    <t>No/Little, Descent, Roped, Trad Climbing, Off-route, Inadequate Equipment, Stranded / Lost / Overdue, Rappel Error</t>
  </si>
  <si>
    <t>Serious, Head / Brain Injury, Descent, Roped, Alpine/Mountaineering, Inadequate Protection / Pulled, Anchor Failure / Error, Rappel Error</t>
  </si>
  <si>
    <t>No/Little, Serious, Roped, Alpine/Mountaineering, Off-route, Object Dropped/Dislodged</t>
  </si>
  <si>
    <t>Deadly, Descent, Roped, Trad Climbing, Late in Day, Gear Broke, Inadequate Equipment, Inadequate Protection / Pulled, Anchor Failure / Error, Rappel Error</t>
  </si>
  <si>
    <t>Moderate, Serious, Roped, Trad Climbing, Pendulum, Visibility, Off-route, Run Out, Late in Day, Late Start, Fatigue</t>
  </si>
  <si>
    <t>No/Little, Minor, Head / Brain Injury, Descent, Roped, Trad Climbing, Aid &amp; Big Wall, Visibility, Off-route, Late in Day, Stranded / Lost / Overdue</t>
  </si>
  <si>
    <t>No/Little, Serious, Head / Brain Injury, Descent, Roped, Alpine/Mountaineering, No Helmet, Rappel Error</t>
  </si>
  <si>
    <t>Minor, Descent, Roped, Exposure, Severe Weather, Stranded / Lost / Overdue, Rappel Error</t>
  </si>
  <si>
    <t>Serious, Roped, Trad Climbing, Off-route, Handhold/Foothold Broke, Inadequate Protection / Pulled</t>
  </si>
  <si>
    <t>Experienced, Deadly, Head / Brain Injury, Roped, Trad Climbing, Off-route, Crowds, No Helmet, Inadequate Protection / Pulled</t>
  </si>
  <si>
    <t>No/Little, Deadly, Roped, Trad Climbing, Pendulum, Alpine/Mountaineering, Off-route</t>
  </si>
  <si>
    <t>Serious, Roped, Trad Climbing, Piton/Ice Screw, Off-route, Inadequate Protection / Pulled</t>
  </si>
  <si>
    <t>No/Little, Serious, Descent, Roped, No Helmet, Stranded / Lost / Overdue, Rappel Error</t>
  </si>
  <si>
    <t>Serious, Descent, Roped, Sport, Knot &amp; Tie-in Error, Rappel Error</t>
  </si>
  <si>
    <t>Serious, Descent, Roped, Ice Climbing, No Backup or End Knot, Rappel Error</t>
  </si>
  <si>
    <t>Serious, Alpine/Mountaineering, Off-route, Stranded / Lost / Overdue</t>
  </si>
  <si>
    <t>Serious, Unroped , Solo, Climbing Alone, Off-route, Inadequate Equipment, Stranded / Lost / Overdue</t>
  </si>
  <si>
    <t>Experienced, Serious, Descent, Roped, Visibility, Severe Weather, Rushed, Distracted, No Backup or End Knot, Rappel Error</t>
  </si>
  <si>
    <t>No/Little, Deadly, Unroped , Solo, Exposure, Off-route, Gym Climber, Inadequate Equipment</t>
  </si>
  <si>
    <t>Serious, Roped, Trad Climbing, Off-route, Run Out, Ledge Fall, Fatigue, Inadequate Protection / Pulled</t>
  </si>
  <si>
    <t>Experienced, Serious, Descent, Roped, Rappel Error</t>
  </si>
  <si>
    <t>No/Little, Serious, Roped, Trad Climbing, Off-route, Ledge Fall</t>
  </si>
  <si>
    <t>No/Little, Serious, Descent, Alpine/Mountaineering, Off-route, No Helmet</t>
  </si>
  <si>
    <t>No/Little, Descent, Roped, No Helmet, Rappel Error</t>
  </si>
  <si>
    <t>Experienced, Deadly, Descent, Roped, Trad Climbing, Distracted, Knot &amp; Tie-in Error, Rappel Error</t>
  </si>
  <si>
    <t>Serious, Descent, Roped, Trad Climbing, Off-route, Stranded / Lost / Overdue, Rappel Error</t>
  </si>
  <si>
    <t>Experienced, Serious, Descent, Roped, Trad Climbing, Alpine/Mountaineering, Off-route, Party Separated, Fatigue, Stranded / Lost / Overdue, Rappel Error</t>
  </si>
  <si>
    <t>No/Little, Serious, Head / Brain Injury, Roped, Trad Climbing, Alpine/Mountaineering, Crevasse / Moat / Berschrund, Exposure, Visibility, Severe Weather, Off-route, Miscommunication</t>
  </si>
  <si>
    <t>Experienced, Serious, Head / Brain Injury, Roped, Alpine/Mountaineering, Ice Climbing, Off-route, Knot &amp; Tie-in Error, Inadequate Protection / Pulled</t>
  </si>
  <si>
    <t>Serious, Roped, Trad Climbing, Off-route, Run Out</t>
  </si>
  <si>
    <t>No/Little, Serious, Descent, Roped, Non-climbing, Inadequate Equipment, Rappel Error</t>
  </si>
  <si>
    <t>No/Little, Experienced, Serious, Minor, Descent, Roped, Trad Climbing, Visibility, Late in Day, Stranded / Lost / Overdue, Rappel Error</t>
  </si>
  <si>
    <t>Serious, Head / Brain Injury, Descent, Roped, Unroped , Solo, Inadequate Equipment, Rappel Error</t>
  </si>
  <si>
    <t>No/Little, Deadly, Descent, Solo, Climbing Alone, Alpine/Mountaineering, Off-route, Rushed, Late in Day, Fatigue, Large Group</t>
  </si>
  <si>
    <t>No/Little, Moderate, Experienced, Deadly, Serious, Minor, Head / Brain Injury, Descent, Roped, Trad Climbing, Pendulum, Poor Position, Severe Weather, Rappel Error</t>
  </si>
  <si>
    <t>Serious, Descent, Roped, Sport, Distracted, No Backup or End Knot, Rappel Error</t>
  </si>
  <si>
    <t>Roped, Sport, Pendulum, Off-route</t>
  </si>
  <si>
    <t>Serious, Roped, Alpine/Mountaineering, Off-route, Run Out, Handhold/Foothold Broke</t>
  </si>
  <si>
    <t>No/Little, Serious, Head / Brain Injury, Descent, Solo, Climbing Alone, Alpine/Mountaineering, Exposure, Off-route, Party Separated, Inadequate Equipment</t>
  </si>
  <si>
    <t>No/Little, Serious, Head / Brain Injury, Descent, Roped, Trad Climbing, No Helmet, No Backup or End Knot, Rappel Error</t>
  </si>
  <si>
    <t>Deadly, Roped, Trad Climbing, Off-route, Object Dropped/Dislodged, Handhold/Foothold Broke, Gear Broke</t>
  </si>
  <si>
    <t>Minor, Unroped , Solo, Climbing Alone, Off-route, Inadequate Equipment, Stranded / Lost / Overdue</t>
  </si>
  <si>
    <t>No/Little, Minor, Descent, Roped, Trad Climbing, Visibility, Inadequate Food/Water, Late in Day, Fatigue, Stranded / Lost / Overdue, Rappel Error</t>
  </si>
  <si>
    <t>No/Little, Deadly, Head / Brain Injury, Unroped , Solo, Alpine/Mountaineering, Crevasse / Moat / Berschrund, Off-route, Party Separated</t>
  </si>
  <si>
    <t>Deadly, Descent, Roped, Trad Climbing, No Backup or End Knot, Rappel Error</t>
  </si>
  <si>
    <t>Roped, Off-route</t>
  </si>
  <si>
    <t>Deadly, Descent, Roped, Trad Climbing, Rappel Error</t>
  </si>
  <si>
    <t>No/Little, Serious, Descent, Unroped , Alpine/Mountaineering, Crampon Issues, Glissading, Off-route, No Helmet</t>
  </si>
  <si>
    <t>Experienced, Serious, Descent, Roped, Trad Climbing, No Backup or End Knot, Rappel Error</t>
  </si>
  <si>
    <t>No/Little, Descent, Roped, Stranded / Lost / Overdue, Rappel Error</t>
  </si>
  <si>
    <t>Experienced, Serious, Descent, Roped, Trad Climbing, Rappel Error</t>
  </si>
  <si>
    <t>Experienced, Serious, Descent, Roped, No Backup or End Knot, Rappel Error</t>
  </si>
  <si>
    <t>Experienced, Serious, Head / Brain Injury, Descent, Roped, Trad Climbing, Aid &amp; Big Wall, Rappel Error</t>
  </si>
  <si>
    <t>Serious, Minor, Head / Brain Injury, Descent, Roped, Trad Climbing, Anchor Failure / Error, Rappel Error</t>
  </si>
  <si>
    <t>No/Little, Deadly, Roped, Top-Rope, Off-route, Large Group</t>
  </si>
  <si>
    <t>Experienced, Serious, Roped, Trad Climbing, Off-route, Inadequate Protection / Pulled</t>
  </si>
  <si>
    <t>No/Little, Serious, Descent, Roped, Trad Climbing, Gym Climber, Anchor Failure / Error, Rappel Error</t>
  </si>
  <si>
    <t>Serious, Descent, Roped, Ice Climbing, Rappel Error</t>
  </si>
  <si>
    <t>No/Little, Minor, Descent, Roped, Off-route, Stranded / Lost / Overdue, Rappel Error</t>
  </si>
  <si>
    <t>No/Little, Serious, Roped, Trad Climbing, Visibility, Off-route, Stranded / Lost / Overdue</t>
  </si>
  <si>
    <t>Moderate, Experienced, Descent, Roped, Trad Climbing, Exposure, Severe Weather, Natural Rockfall, Off-route, Inadequate Equipment</t>
  </si>
  <si>
    <t>Serious, Head / Brain Injury, Roped, Trad Climbing, Off-route</t>
  </si>
  <si>
    <t>Minor, Roped, Sport, Off-route, Inadequate Protection / Pulled</t>
  </si>
  <si>
    <t>Experienced, Minor, Descent, Roped, Stranded / Lost / Overdue, Rappel Error</t>
  </si>
  <si>
    <t>Serious, Head / Brain Injury, Roped, Trad Climbing, Off-route, Object Dropped/Dislodged, Handhold/Foothold Broke</t>
  </si>
  <si>
    <t>Serious, Roped, Trad Climbing, Poor Position, Off-route</t>
  </si>
  <si>
    <t>No/Little, Deadly, Descent, Roped, Solo, Climbing Alone, Alpine/Mountaineering, Off-route, Inadequate Protection / Pulled, Rappel Error</t>
  </si>
  <si>
    <t>No/Little, Serious, Descent, Solo, Climbing Alone, Alpine/Mountaineering, Off-route, Stranded / Lost / Overdue</t>
  </si>
  <si>
    <t>No/Little, Minor, Roped, Sport, Visibility, Off-route, Late in Day, Late Start, Inadequate Equipment, Stranded / Lost / Overdue</t>
  </si>
  <si>
    <t>No/Little, Deadly, Serious, Descent, Roped, Alpine/Mountaineering, Avalanche, Exposure, Off-route, Late in Day, Fatigue</t>
  </si>
  <si>
    <t>Moderate, Serious, Head / Brain Injury, Roped, Trad Climbing, Off-route, Gym Climber, Inadequate Protection / Pulled, Anchor Failure / Error, Belay Error</t>
  </si>
  <si>
    <t>Descent, Alpine/Mountaineering, Off-route, Stranded / Lost / Overdue, Miscommunication</t>
  </si>
  <si>
    <t>Deadly, Unroped , Solo, Off-route</t>
  </si>
  <si>
    <t>Deadly, Descent, Roped, Sport, Unroped , Solo, Inadequate Protection / Pulled, Rappel Error</t>
  </si>
  <si>
    <t>Serious, Head / Brain Injury, Descent, Roped, Trad Climbing, Alpine/Mountaineering, Off-route, Anchor Failure / Error, Rappel Error</t>
  </si>
  <si>
    <t>No/Little, Descent, Roped, Trad Climbing, Object Dropped/Dislodged, Anchor Failure / Error, Rappel Error</t>
  </si>
  <si>
    <t>Serious, Head / Brain Injury, Descent, Roped, Sport, No Backup or End Knot, Rappel Error, Miscommunication</t>
  </si>
  <si>
    <t>Experienced, Descent, Roped, Trad Climbing, Pendulum, Visibility, Late in Day, Late Start, Fatigue, Knot &amp; Tie-in Error, Stranded / Lost / Overdue, Rappel Error</t>
  </si>
  <si>
    <t>Serious, Head / Brain Injury, Roped, Trad Climbing, Off-route, Inadequate Protection / Pulled</t>
  </si>
  <si>
    <t>Serious, Head / Brain Injury, Descent, Roped, Sport, Rappel Error</t>
  </si>
  <si>
    <t>No/Little, Serious, Descent, Roped, Trad Climbing, No Backup or End Knot, Rappel Error</t>
  </si>
  <si>
    <t>Experienced, Deadly, Unroped , Solo, Climbing Alone, Alpine/Mountaineering, Off-route</t>
  </si>
  <si>
    <t>Experienced, Serious, Head / Brain Injury, Descent, Roped, Alpine/Mountaineering, Inadequate Protection / Pulled, Anchor Failure / Error, Rappel Error</t>
  </si>
  <si>
    <t>No/Little, Deadly, Descent, Roped, Solo, Climbing Alone, Inadequate Protection / Pulled, Rappel Error</t>
  </si>
  <si>
    <t>No/Little, Minor, Descent, Roped, Trad Climbing, Off-route, Inadequate Food/Water, Late in Day, Gym Climber, Stranded / Lost / Overdue</t>
  </si>
  <si>
    <t>Serious, Descent, Roped, Sport, No Helmet, No Backup or End Knot, Rappel Error</t>
  </si>
  <si>
    <t>Experienced, Serious, Descent, Roped, Solo, Alpine/Mountaineering, Stranded / Lost / Overdue, Rappel Error</t>
  </si>
  <si>
    <t>Experienced, Serious, Descent, Roped, Sport, Solo, Climbing Alone, Rappel Error</t>
  </si>
  <si>
    <t>No/Little, Serious, Head / Brain Injury, Roped, Trad Climbing, Off-route</t>
  </si>
  <si>
    <t>Experienced, Deadly, Unroped , Solo, Alpine/Mountaineering, Off-route</t>
  </si>
  <si>
    <t>No/Little, Minor, Descent, Unroped , Solo, Alpine/Mountaineering, Glissading, Visibility, Severe Weather, Off-route, Party Separated</t>
  </si>
  <si>
    <t>Experienced, Descent, Alpine/Mountaineering, Visibility, Severe Weather, Off-route, Party Separated</t>
  </si>
  <si>
    <t>No/Little, Serious, Descent, Roped, Aid &amp; Big Wall, Gear Broke, Rappel Error</t>
  </si>
  <si>
    <t>Descent, Roped, Distracted, No Backup or End Knot, Rappel Error</t>
  </si>
  <si>
    <t>Experienced, Serious, Head / Brain Injury, Descent, Roped, Poor Position, Intoxicated, Rappel Error</t>
  </si>
  <si>
    <t>Minor, Unroped , Solo, Alpine/Mountaineering, Off-route, No Helmet</t>
  </si>
  <si>
    <t>No/Little, Minor, Descent, Roped, Visibility, Severe Weather, Off-route, Stranded / Lost / Overdue</t>
  </si>
  <si>
    <t>Experienced, Serious, Head / Brain Injury, Roped, Trad Climbing, Off-route, Run Out, Ledge Fall, Handhold/Foothold Broke</t>
  </si>
  <si>
    <t>Experienced, Serious, Head / Brain Injury, Roped, Trad Climbing, Off-route, No Helmet, Inadequate Protection / Pulled</t>
  </si>
  <si>
    <t>Serious, Head / Brain Injury, Descent, Roped, No Backup or End Knot, Stranded / Lost / Overdue, Rappel Error</t>
  </si>
  <si>
    <t>Deadly, Descent, Roped, Off-route, Inadequate Equipment, Rappel Error</t>
  </si>
  <si>
    <t>No/Little, Moderate, Deadly, Serious, Descent, Roped, Trad Climbing, Non-climbing, Anchor Failure / Error, Belay Error, Rappel Error</t>
  </si>
  <si>
    <t>Deadly, Head / Brain Injury, Descent, Roped, Trad Climbing, Alpine/Mountaineering, Fatigue, No Backup or End Knot, Rappel Error</t>
  </si>
  <si>
    <t>Serious, Head / Brain Injury, Descent, Unroped , Solo, Alpine/Mountaineering, Off-route, No Helmet, Late in Day, Object Dropped/Dislodged</t>
  </si>
  <si>
    <t>Serious, Descent, Roped, Sport, No Backup or End Knot, Rappel Error, Miscommunication</t>
  </si>
  <si>
    <t>Deadly, Descent, Roped, Trad Climbing, Off-route, Anchor Failure / Error</t>
  </si>
  <si>
    <t>No/Little, Minor, Alpine/Mountaineering, Off-route, Inadequate Equipment</t>
  </si>
  <si>
    <t>Serious, Unroped , Solo, Off-route, No Helmet</t>
  </si>
  <si>
    <t>No/Little, Serious, Descent, Unroped , Solo, Alpine/Mountaineering, Off-route, Late in Day, Late Start</t>
  </si>
  <si>
    <t>Serious, Head / Brain Injury, Roped, Trad Climbing, Off-route, Run Out</t>
  </si>
  <si>
    <t>Moderate, Deadly, Descent, Roped, Knot &amp; Tie-in Error, Anchor Failure / Error, Rappel Error</t>
  </si>
  <si>
    <t>Deadly, Descent, Roped, Trad Climbing, Piton/Ice Screw, Late in Day, Inadequate Protection / Pulled, Anchor Failure / Error, Rappel Error</t>
  </si>
  <si>
    <t>Serious, Descent, Roped, Solo, Alpine/Mountaineering, Natural Rockfall, No Backup or End Knot, Rappel Error</t>
  </si>
  <si>
    <t>No/Little, Deadly, Descent, Roped, Trad Climbing, Late in Day, Gym Climber, Fatigue, Distracted, Anchor Failure / Error, Rappel Error</t>
  </si>
  <si>
    <t>Deadly, Descent, Roped, Trad Climbing, Ledge Fall, Rappel Error</t>
  </si>
  <si>
    <t>Deadly, Descent, Roped, Trad Climbing, Visibility, Rappel Error</t>
  </si>
  <si>
    <t>Minor, Head / Brain Injury, Descent, Roped, Rappel Error</t>
  </si>
  <si>
    <t>Deadly, Descent, Roped, Top-Rope, No Helmet, No Backup or End Knot, Inadequate Equipment, Rappel Error</t>
  </si>
  <si>
    <t>Minor, Descent, Roped, Trad Climbing, Visibility, Stranded / Lost / Overdue, Rappel Error, Miscommunication</t>
  </si>
  <si>
    <t>Deadly, Roped, Off-route, Stranded / Lost / Overdue</t>
  </si>
  <si>
    <t>Experienced, Serious, Descent, Roped, Alpine/Mountaineering, Off-route, Fatigue, Stranded / Lost / Overdue</t>
  </si>
  <si>
    <t>Moderate, Serious, Descent, Roped, Alpine/Mountaineering, Poor Position, Exposure, Visibility, Crowds, Late in Day, Large Group, Stranded / Lost / Overdue, Rappel Error</t>
  </si>
  <si>
    <t>No/Little, Experienced, Minor, Alpine/Mountaineering, Avalanche, Off-route, Rushed, Crowds, Large Group</t>
  </si>
  <si>
    <t>Experienced, Serious, Descent, Roped, Trad Climbing, Pendulum, Alpine/Mountaineering, Severe Weather, Rappel Error</t>
  </si>
  <si>
    <t>Serious, Roped, Trad Climbing, Pendulum, Off-route, Late in Day, Inadequate Protection / Pulled</t>
  </si>
  <si>
    <t>Serious, Descent, Roped, Trad Climbing, Pendulum, Rappel Error</t>
  </si>
  <si>
    <t>Experienced, Deadly, Serious, Head / Brain Injury, Descent, Roped, Trad Climbing, No Backup or End Knot, Rappel Error</t>
  </si>
  <si>
    <t>Experienced, Deadly, Head / Brain Injury, Descent, Roped, Trad Climbing, No Helmet, No Backup or End Knot, Rappel Error</t>
  </si>
  <si>
    <t>Serious, Roped, Trad Climbing, Off-route, Rushed, Run Out, Ledge Fall, Object Dropped/Dislodged, Handhold/Foothold Broke</t>
  </si>
  <si>
    <t>Deadly, Descent, Roped, Top-Rope, Solo, Climbing Alone, Alpine/Mountaineering, No Backup or End Knot, Rappel Error</t>
  </si>
  <si>
    <t>Experienced, Minor, Descent, Roped, Ice Climbing, Knot &amp; Tie-in Error, Anchor Failure / Error, Rappel Error</t>
  </si>
  <si>
    <t>Moderate, Serious, Descent, Roped, Sport, No Backup or End Knot, Rappel Error</t>
  </si>
  <si>
    <t>Deadly, Descent, Roped, Sport, Knot &amp; Tie-in Error, Rappel Error</t>
  </si>
  <si>
    <t>Minor, Descent, Roped, Sport, Off-route, Stranded / Lost / Overdue, Rappel Error</t>
  </si>
  <si>
    <t>No/Little, Minor, Roped, Trad Climbing, Visibility, Off-route, Late in Day, Gym Climber, Fatigue, Stranded / Lost / Overdue</t>
  </si>
  <si>
    <t>No/Little, Minor, Alpine/Mountaineering, Visibility, Off-route, Late in Day, Stranded / Lost / Overdue</t>
  </si>
  <si>
    <t>Experienced, Deadly, Descent, Alpine/Mountaineering, Off-route</t>
  </si>
  <si>
    <t>Deadly, Descent, Roped, Alpine/Mountaineering, Knot &amp; Tie-in Error, Anchor Failure / Error, Rappel Error</t>
  </si>
  <si>
    <t>Serious, Descent, Roped, Trad Climbing, Rappel Error</t>
  </si>
  <si>
    <t>Minor, Descent, Roped, Trad Climbing, Off-route, Rushed, Stranded / Lost / Overdue, Rappel Error</t>
  </si>
  <si>
    <t>No/Little, Serious, Head / Brain Injury, Descent, Roped, Alpine/Mountaineering, Late in Day, Anchor Failure / Error, Rappel Error</t>
  </si>
  <si>
    <t>Experienced, Head / Brain Injury, Descent, Roped, Trad Climbing, Visibility, Run Out, Late in Day, Fatigue, Gear Broke, Anchor Failure / Error, Rappel Error</t>
  </si>
  <si>
    <t>Serious, Descent, Roped, Sport, No Backup or End Knot, Rappel Error</t>
  </si>
  <si>
    <t>Serious, Descent, Roped, Top-Rope, Visibility, No Backup or End Knot, Rappel Error</t>
  </si>
  <si>
    <t>No/Little, Serious, Descent, Roped, Alpine/Mountaineering, Rappel Error</t>
  </si>
  <si>
    <t>No/Little, Minor, Descent, Roped, Trad Climbing, Pendulum, Stranded / Lost / Overdue, Rappel Error</t>
  </si>
  <si>
    <t>Minor, Roped, Off-route, Stranded / Lost / Overdue</t>
  </si>
  <si>
    <t>Experienced, Deadly, Descent, Roped, Solo, No Backup or End Knot, Stranded / Lost / Overdue, Rappel Error</t>
  </si>
  <si>
    <t>No/Little, Deadly, Descent, Roped, Sport, Rappel Error</t>
  </si>
  <si>
    <t>Experienced, Serious, Head / Brain Injury, Roped, Trad Climbing, Off-route, Ledge Fall, Inadequate Protection / Pulled</t>
  </si>
  <si>
    <t>No/Little, Deadly, Minor, Descent, Roped, Trad Climbing, Alpine/Mountaineering, Late in Day, Anchor Failure / Error, Rappel Error, Miscommunication</t>
  </si>
  <si>
    <t>Serious, Head / Brain Injury, Descent, Roped, Trad Climbing, Alpine/Mountaineering, Severe Weather, Rushed, No Backup or End Knot, Rappel Error</t>
  </si>
  <si>
    <t>No/Little, Experienced, Serious, Descent, Roped, No Backup or End Knot, Rappel Error</t>
  </si>
  <si>
    <t>No/Little, Serious, Unroped , Alpine/Mountaineering, Off-route</t>
  </si>
  <si>
    <t>Minor, Descent, Roped, Trad Climbing, Sport, Late in Day, Stranded / Lost / Overdue, Rappel Error</t>
  </si>
  <si>
    <t>Experienced, Minor, Descent, Roped, Trad Climbing, Rushed, Late in Day, Fatigue, Stranded / Lost / Overdue, Rappel Error</t>
  </si>
  <si>
    <t>Minor, Descent, Roped, Sport, Anchor Failure / Error, Stranded / Lost / Overdue, Rappel Error</t>
  </si>
  <si>
    <t>Serious, Head / Brain Injury, Roped, Trad Climbing, Sport, Aid &amp; Big Wall, Off-route, Run Out, Fatigue, Inadequate Protection / Pulled</t>
  </si>
  <si>
    <t>Serious, Head / Brain Injury, Descent, Roped, Sport, Rushed, No Helmet, Late in Day, Rappel Error</t>
  </si>
  <si>
    <t>Serious, Descent, Roped, Trad Climbing, Visibility, Rushed, Late in Day, Object Dropped/Dislodged, Rappel Error</t>
  </si>
  <si>
    <t>Minor, Descent, Roped, Sport, Rappel Error</t>
  </si>
  <si>
    <t>Serious, Descent, Roped, Trad Climbing, Visibility, Rushed, No Helmet, Late in Day, Rappel Error</t>
  </si>
  <si>
    <t>Serious, Roped, Trad Climbing, Off-route, Gear Broke</t>
  </si>
  <si>
    <t>No/Little, Serious, Roped, Trad Climbing, Off-route, Gym Climber, Inadequate Protection / Pulled</t>
  </si>
  <si>
    <t>Serious, Head / Brain Injury, Roped, Trad Climbing, Off-route, Run Out, Handhold/Foothold Broke, Inadequate Protection / Pulled</t>
  </si>
  <si>
    <t>No/Little, Serious, Head / Brain Injury, Roped, Trad Climbing, Pendulum, Exposure, Visibility, Off-route, Rushed, No Helmet, Late in Day, Gym Climber, Fatigue, Inadequate Equipment, Inadequate Protection / Pulled, Stranded / Lost / Overdue</t>
  </si>
  <si>
    <t>Experienced, Deadly, Descent, Roped, Sport, No Backup or End Knot, Rappel Error</t>
  </si>
  <si>
    <t>No/Little, Minor, Descent, Alpine/Mountaineering, Ice Climbing, Visibility, Off-route, Late in Day, Inadequate Equipment, Stranded / Lost / Overdue</t>
  </si>
  <si>
    <t>Experienced, Descent, Roped, No Backup or End Knot, Rappel Error</t>
  </si>
  <si>
    <t>No/Little, Experienced, Minor, Descent, Roped, Trad Climbing, Aid &amp; Big Wall, Exposure, Visibility, Late Start, Inadequate Equipment, Stranded / Lost / Overdue, Rappel Error</t>
  </si>
  <si>
    <t>Experienced, Descent, Roped, Sport, Rappel Error, Miscommunication</t>
  </si>
  <si>
    <t>Serious, Off-route</t>
  </si>
  <si>
    <t>No/Little, Minor, Descent, Roped, Trad Climbing, Anchor Failure / Error, Rappel Error</t>
  </si>
  <si>
    <t>Minor, Descent, Roped, Fatigue, Stranded / Lost / Overdue, Rappel Error</t>
  </si>
  <si>
    <t>Experienced, Descent, Roped, Trad Climbing, Anchor Failure / Error, Rappel Error</t>
  </si>
  <si>
    <t>Experienced, Deadly, Descent, Roped, Trad Climbing, Late in Day, Fatigue, No Backup or End Knot, Rappel Error</t>
  </si>
  <si>
    <t>Descent, Solo, Alpine/Mountaineering, Visibility, Severe Weather, Off-route, Stranded / Lost / Overdue</t>
  </si>
  <si>
    <t>Experienced, Serious, Descent, Roped, Sport, No Backup or End Knot, Rappel Error, Miscommunication</t>
  </si>
  <si>
    <t>Experienced, Minor, Descent, Roped, Trad Climbing, Visibility, Late in Day, Stranded / Lost / Overdue, Rappel Error</t>
  </si>
  <si>
    <t>Experienced, Deadly, Descent, Roped, Sport, No Backup or End Knot, Anchor Failure / Error, Rappel Error</t>
  </si>
  <si>
    <t>Deadly, Descent, Roped, Trad Climbing, Ledge Fall, Anchor Failure / Error, Rappel Error</t>
  </si>
  <si>
    <t>Deadly, Descent, Roped, Trad Climbing, Non-climbing, Alpine/Mountaineering, Rushed, Late in Day, Fatigue, Knot &amp; Tie-in Error, Anchor Failure / Error, Rappel Error</t>
  </si>
  <si>
    <t>Serious, Roped, Trad Climbing, Pendulum, Off-route, Run Out</t>
  </si>
  <si>
    <t>No/Little, Deadly, Head / Brain Injury, Alpine/Mountaineering, Off-route</t>
  </si>
  <si>
    <t>Serious, Descent, Unroped , Alpine/Mountaineering, Off-route, Run Out, Stranded / Lost / Overdue</t>
  </si>
  <si>
    <t>Serious, Descent, Roped, Trad Climbing, Anchor Failure / Error, Rappel Error</t>
  </si>
  <si>
    <t>Moderate, Deadly, Roped, Trad Climbing, Alpine/Mountaineering, Off-route, Gear Broke</t>
  </si>
  <si>
    <t>Serious, Head / Brain Injury, Descent, Roped, Off-route, Object Dropped/Dislodged</t>
  </si>
  <si>
    <t>Serious, Roped, Trad Climbing, Off-route, Ledge Fall, Inadequate Equipment</t>
  </si>
  <si>
    <t>Deadly, Descent, Roped, Large Group, Stranded / Lost / Overdue, Rappel Error</t>
  </si>
  <si>
    <t>Deadly, Head / Brain Injury, Descent, Roped, Trad Climbing, Anchor Failure / Error, Rappel Error</t>
  </si>
  <si>
    <t>No/Little, Serious, Roped, Trad Climbing, Off-route</t>
  </si>
  <si>
    <t>No/Little, Deadly, Descent, Roped, Knot &amp; Tie-in Error, Anchor Failure / Error, Rappel Error</t>
  </si>
  <si>
    <t>Deadly, Alpine/Mountaineering, Off-route, Inadequate Protection / Pulled</t>
  </si>
  <si>
    <t>Descent, Roped, Trad Climbing, Off-route, Late Start, Stranded / Lost / Overdue</t>
  </si>
  <si>
    <t>No/Little, Serious, Unroped , Solo, Climbing Alone, Alpine/Mountaineering, Exposure, Off-route, Inadequate Equipment, Stranded / Lost / Overdue</t>
  </si>
  <si>
    <t>Minor, Unroped , Solo, Climbing Alone, Alpine/Mountaineering, Ice Climbing, Poor Cond/Seasonal Risk, Severe Weather, Off-route, Stranded / Lost / Overdue</t>
  </si>
  <si>
    <t>No/Little, Deadly, Descent, Unroped , Solo, Alpine/Mountaineering, Off-route, Inadequate Equipment</t>
  </si>
  <si>
    <t>Serious, Head / Brain Injury, Descent, Roped, Alpine/Mountaineering, Exposure, Anchor Failure / Error, Rappel Error</t>
  </si>
  <si>
    <t>Tags Applied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</si>
</sst>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b/>
      <sz val="12"/>
      <color theme="1"/>
      <name val="Calibri"/>
      <family val="2"/>
      <scheme val="minor"/>
    </font>
    <font>
      <b/>
      <sz val="14"/>
      <color rgb="FF0088CC"/>
      <name val="Arial"/>
      <family val="2"/>
    </font>
    <font>
      <b/>
      <sz val="12"/>
      <color rgb="FF333333"/>
      <name val="Arial"/>
      <family val="2"/>
    </font>
    <font>
      <sz val="10"/>
      <color rgb="FF000000"/>
      <name val="Arial"/>
      <family val="2"/>
    </font>
    <font>
      <sz val="11"/>
      <color theme="1"/>
      <name val="Calibri"/>
      <family val="2"/>
      <scheme val="minor"/>
    </font>
    <font>
      <u/>
      <sz val="11"/>
      <color rgb="FF0088CC"/>
      <name val="&quot;Helvetica Neue&quot;"/>
    </font>
    <font>
      <sz val="11"/>
      <color rgb="FF333333"/>
      <name val="&quot;Helvetica Neue&quot;"/>
    </font>
    <font>
      <sz val="11"/>
      <name val="Arial"/>
      <family val="2"/>
    </font>
    <font>
      <sz val="11"/>
      <color rgb="FF000000"/>
      <name val="Arial"/>
      <family val="2"/>
    </font>
    <font>
      <sz val="11"/>
      <color rgb="FF0088CC"/>
      <name val="&quot;Helvetica Neue&quot;"/>
    </font>
    <font>
      <sz val="11"/>
      <color rgb="FF000000"/>
      <name val="&quot;Helvetica Neue&quot;"/>
    </font>
    <font>
      <u/>
      <sz val="11"/>
      <color rgb="FF005580"/>
      <name val="&quot;Helvetica Neue&quot;"/>
    </font>
    <font>
      <sz val="11"/>
      <color theme="1"/>
      <name val="Calibri"/>
      <family val="2"/>
    </font>
    <font>
      <i/>
      <sz val="12"/>
      <color theme="1"/>
      <name val="Calibri"/>
      <family val="2"/>
      <scheme val="minor"/>
    </font>
    <font>
      <sz val="12"/>
      <color rgb="FF000000"/>
      <name val="Calibri"/>
      <family val="2"/>
      <scheme val="minor"/>
    </font>
  </fonts>
  <fills count="10">
    <fill>
      <patternFill patternType="none"/>
    </fill>
    <fill>
      <patternFill patternType="gray125"/>
    </fill>
    <fill>
      <patternFill patternType="solid">
        <fgColor rgb="FFF5F5F5"/>
        <bgColor rgb="FFF5F5F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9F9F9"/>
        <bgColor rgb="FFF9F9F9"/>
      </patternFill>
    </fill>
    <fill>
      <patternFill patternType="solid">
        <fgColor theme="4" tint="0.79998168889431442"/>
        <bgColor theme="4" tint="0.79998168889431442"/>
      </patternFill>
    </fill>
    <fill>
      <patternFill patternType="solid">
        <fgColor theme="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theme="4" tint="0.39997558519241921"/>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19">
    <xf numFmtId="0" fontId="0" fillId="0" borderId="0" xfId="0"/>
    <xf numFmtId="0" fontId="0" fillId="0" borderId="1" xfId="0" applyBorder="1" applyAlignment="1">
      <alignment horizontal="left" textRotation="68"/>
    </xf>
    <xf numFmtId="0" fontId="2" fillId="2" borderId="1" xfId="0" applyFont="1" applyFill="1" applyBorder="1" applyAlignment="1">
      <alignment horizontal="left" textRotation="68" wrapText="1"/>
    </xf>
    <xf numFmtId="0" fontId="3" fillId="2" borderId="1" xfId="0" applyFont="1" applyFill="1" applyBorder="1" applyAlignment="1">
      <alignment horizontal="left" textRotation="68"/>
    </xf>
    <xf numFmtId="0" fontId="3" fillId="2" borderId="1" xfId="0" applyFont="1" applyFill="1" applyBorder="1" applyAlignment="1">
      <alignment horizontal="left" textRotation="68" wrapText="1"/>
    </xf>
    <xf numFmtId="0" fontId="0" fillId="3" borderId="1" xfId="0" applyFill="1" applyBorder="1" applyAlignment="1">
      <alignment horizontal="left" textRotation="68"/>
    </xf>
    <xf numFmtId="0" fontId="0" fillId="4" borderId="1" xfId="0" applyFill="1" applyBorder="1" applyAlignment="1">
      <alignment horizontal="left" textRotation="68"/>
    </xf>
    <xf numFmtId="0" fontId="4" fillId="3" borderId="1" xfId="0" applyFont="1" applyFill="1" applyBorder="1" applyAlignment="1">
      <alignment horizontal="left" textRotation="68"/>
    </xf>
    <xf numFmtId="0" fontId="0" fillId="5" borderId="1" xfId="0" applyFill="1" applyBorder="1" applyAlignment="1">
      <alignment horizontal="left" textRotation="68"/>
    </xf>
    <xf numFmtId="0" fontId="4" fillId="4" borderId="1" xfId="0" applyFont="1" applyFill="1" applyBorder="1" applyAlignment="1">
      <alignment horizontal="left" textRotation="68"/>
    </xf>
    <xf numFmtId="0" fontId="0" fillId="6" borderId="1" xfId="0" applyFill="1" applyBorder="1" applyAlignment="1">
      <alignment horizontal="left" textRotation="68"/>
    </xf>
    <xf numFmtId="0" fontId="5" fillId="0" borderId="1" xfId="0" applyFont="1" applyBorder="1"/>
    <xf numFmtId="0" fontId="5" fillId="0" borderId="1" xfId="0" applyFont="1" applyBorder="1" applyAlignment="1">
      <alignment horizontal="center"/>
    </xf>
    <xf numFmtId="0" fontId="6" fillId="2" borderId="1" xfId="0" applyFont="1" applyFill="1" applyBorder="1" applyAlignment="1">
      <alignment horizontal="left" vertical="top" wrapText="1"/>
    </xf>
    <xf numFmtId="0" fontId="7" fillId="2" borderId="1" xfId="0" applyFont="1" applyFill="1" applyBorder="1" applyAlignment="1">
      <alignment horizontal="center" vertical="top"/>
    </xf>
    <xf numFmtId="0" fontId="8" fillId="0" borderId="1" xfId="0" applyFont="1" applyBorder="1" applyAlignment="1">
      <alignment vertical="top" wrapText="1"/>
    </xf>
    <xf numFmtId="0" fontId="5" fillId="3" borderId="1" xfId="0" applyFont="1" applyFill="1" applyBorder="1"/>
    <xf numFmtId="0" fontId="5" fillId="4" borderId="1" xfId="0" applyFont="1" applyFill="1" applyBorder="1"/>
    <xf numFmtId="0" fontId="9" fillId="3" borderId="1" xfId="0" applyFont="1" applyFill="1" applyBorder="1"/>
    <xf numFmtId="0" fontId="5" fillId="5" borderId="1" xfId="0" applyFont="1" applyFill="1" applyBorder="1"/>
    <xf numFmtId="0" fontId="5" fillId="6" borderId="1" xfId="0" applyFont="1" applyFill="1" applyBorder="1"/>
    <xf numFmtId="0" fontId="6" fillId="7" borderId="1" xfId="0" applyFont="1" applyFill="1" applyBorder="1" applyAlignment="1">
      <alignment horizontal="left" vertical="top" wrapText="1"/>
    </xf>
    <xf numFmtId="0" fontId="7" fillId="7" borderId="1" xfId="0" applyFont="1" applyFill="1" applyBorder="1" applyAlignment="1">
      <alignment horizontal="center" vertical="top"/>
    </xf>
    <xf numFmtId="0" fontId="8" fillId="0" borderId="1" xfId="0" applyFont="1" applyBorder="1" applyAlignment="1">
      <alignment wrapText="1"/>
    </xf>
    <xf numFmtId="0" fontId="10" fillId="7" borderId="1" xfId="0" applyFont="1" applyFill="1" applyBorder="1" applyAlignment="1">
      <alignment horizontal="left" vertical="top" wrapText="1"/>
    </xf>
    <xf numFmtId="0" fontId="6" fillId="0" borderId="1" xfId="0" applyFont="1" applyBorder="1" applyAlignment="1">
      <alignment horizontal="left" vertical="top" wrapText="1"/>
    </xf>
    <xf numFmtId="0" fontId="7" fillId="0" borderId="1" xfId="0" applyFont="1" applyBorder="1" applyAlignment="1">
      <alignment horizontal="center" vertical="top"/>
    </xf>
    <xf numFmtId="0" fontId="10" fillId="2" borderId="1" xfId="0" applyFont="1" applyFill="1" applyBorder="1" applyAlignment="1">
      <alignment horizontal="left" vertical="top" wrapText="1"/>
    </xf>
    <xf numFmtId="0" fontId="6" fillId="7" borderId="1" xfId="0" applyFont="1" applyFill="1" applyBorder="1" applyAlignment="1">
      <alignment horizontal="left" vertical="top"/>
    </xf>
    <xf numFmtId="0" fontId="7" fillId="7" borderId="1" xfId="0" applyFont="1" applyFill="1" applyBorder="1" applyAlignment="1">
      <alignment horizontal="left" vertical="top"/>
    </xf>
    <xf numFmtId="0" fontId="6" fillId="2" borderId="1" xfId="0" applyFont="1" applyFill="1" applyBorder="1" applyAlignment="1">
      <alignment horizontal="left" vertical="top"/>
    </xf>
    <xf numFmtId="0" fontId="7" fillId="2" borderId="1" xfId="0" applyFont="1" applyFill="1" applyBorder="1" applyAlignment="1">
      <alignment horizontal="left" vertical="top"/>
    </xf>
    <xf numFmtId="0" fontId="11" fillId="0" borderId="1" xfId="0" applyFont="1" applyBorder="1" applyAlignment="1">
      <alignment vertical="top" wrapText="1"/>
    </xf>
    <xf numFmtId="0" fontId="6" fillId="7" borderId="1" xfId="0" quotePrefix="1" applyFont="1" applyFill="1" applyBorder="1" applyAlignment="1">
      <alignment horizontal="left" vertical="top" wrapText="1"/>
    </xf>
    <xf numFmtId="0" fontId="12" fillId="2" borderId="1" xfId="0" applyFont="1" applyFill="1" applyBorder="1" applyAlignment="1">
      <alignment horizontal="left" vertical="top" wrapText="1"/>
    </xf>
    <xf numFmtId="0" fontId="13" fillId="0" borderId="1" xfId="0" applyFont="1" applyBorder="1" applyAlignment="1">
      <alignment horizontal="left" vertical="top"/>
    </xf>
    <xf numFmtId="0" fontId="13" fillId="0" borderId="1" xfId="0" applyFont="1" applyBorder="1" applyAlignment="1">
      <alignment horizontal="left" vertical="top" wrapText="1"/>
    </xf>
    <xf numFmtId="0" fontId="9" fillId="0" borderId="1" xfId="0" applyFont="1" applyBorder="1" applyAlignment="1">
      <alignment horizontal="center"/>
    </xf>
    <xf numFmtId="0" fontId="1" fillId="0" borderId="1" xfId="0" applyFont="1" applyBorder="1" applyAlignment="1">
      <alignment horizontal="left" textRotation="68" wrapText="1"/>
    </xf>
    <xf numFmtId="0" fontId="0" fillId="0" borderId="0" xfId="0" applyNumberFormat="1"/>
    <xf numFmtId="0" fontId="0" fillId="0" borderId="0" xfId="0" pivotButton="1"/>
    <xf numFmtId="0" fontId="0" fillId="0" borderId="0" xfId="0" applyAlignment="1">
      <alignment horizontal="left"/>
    </xf>
    <xf numFmtId="0" fontId="14" fillId="0" borderId="0" xfId="0" applyFont="1"/>
    <xf numFmtId="0" fontId="0" fillId="0" borderId="0" xfId="0" quotePrefix="1"/>
    <xf numFmtId="0" fontId="1" fillId="0" borderId="2" xfId="0" applyFont="1" applyBorder="1"/>
    <xf numFmtId="0" fontId="0" fillId="0" borderId="3" xfId="0" applyBorder="1"/>
    <xf numFmtId="0" fontId="0" fillId="0" borderId="4" xfId="0" quotePrefix="1" applyBorder="1"/>
    <xf numFmtId="0" fontId="0" fillId="0" borderId="5" xfId="0" applyBorder="1"/>
    <xf numFmtId="0" fontId="0" fillId="0" borderId="0" xfId="0" applyBorder="1"/>
    <xf numFmtId="0" fontId="0" fillId="0" borderId="6" xfId="0" applyBorder="1"/>
    <xf numFmtId="0" fontId="0" fillId="0" borderId="0" xfId="0" pivotButton="1" applyBorder="1"/>
    <xf numFmtId="0" fontId="0" fillId="0" borderId="7" xfId="0" applyBorder="1"/>
    <xf numFmtId="0" fontId="0" fillId="0" borderId="8" xfId="0" applyNumberFormat="1" applyBorder="1"/>
    <xf numFmtId="0" fontId="0" fillId="0" borderId="9" xfId="0" applyNumberFormat="1" applyBorder="1"/>
    <xf numFmtId="0" fontId="0" fillId="0" borderId="2" xfId="0" pivotButton="1" applyBorder="1"/>
    <xf numFmtId="0" fontId="0" fillId="0" borderId="4" xfId="0" applyBorder="1"/>
    <xf numFmtId="0" fontId="0" fillId="0" borderId="5" xfId="0" pivotButton="1" applyBorder="1"/>
    <xf numFmtId="0" fontId="0" fillId="0" borderId="0" xfId="0" applyBorder="1" applyAlignment="1">
      <alignment horizontal="left"/>
    </xf>
    <xf numFmtId="0" fontId="0" fillId="0" borderId="5" xfId="0" applyBorder="1" applyAlignment="1">
      <alignment horizontal="left"/>
    </xf>
    <xf numFmtId="0" fontId="0" fillId="0" borderId="0" xfId="0" applyNumberFormat="1" applyBorder="1"/>
    <xf numFmtId="0" fontId="0" fillId="0" borderId="6" xfId="0" applyNumberFormat="1" applyBorder="1"/>
    <xf numFmtId="0" fontId="0" fillId="0" borderId="7" xfId="0" applyBorder="1" applyAlignment="1">
      <alignment horizontal="left"/>
    </xf>
    <xf numFmtId="0" fontId="1" fillId="0" borderId="3" xfId="0" applyFont="1" applyBorder="1"/>
    <xf numFmtId="0" fontId="14" fillId="0" borderId="0" xfId="0" applyFont="1" applyBorder="1"/>
    <xf numFmtId="0" fontId="0" fillId="0" borderId="8" xfId="0" applyBorder="1"/>
    <xf numFmtId="0" fontId="1" fillId="0" borderId="6" xfId="0" applyFont="1" applyBorder="1"/>
    <xf numFmtId="0" fontId="0" fillId="0" borderId="5" xfId="0" applyNumberFormat="1" applyBorder="1"/>
    <xf numFmtId="0" fontId="14" fillId="9" borderId="5" xfId="0" applyNumberFormat="1" applyFont="1" applyFill="1" applyBorder="1"/>
    <xf numFmtId="0" fontId="14" fillId="9" borderId="0" xfId="0" applyFont="1" applyFill="1" applyBorder="1"/>
    <xf numFmtId="0" fontId="14" fillId="9" borderId="6" xfId="0" applyFont="1" applyFill="1" applyBorder="1"/>
    <xf numFmtId="0" fontId="0" fillId="0" borderId="9" xfId="0" applyBorder="1"/>
    <xf numFmtId="0" fontId="0" fillId="0" borderId="2" xfId="0" applyBorder="1"/>
    <xf numFmtId="0" fontId="1" fillId="0" borderId="4" xfId="0" applyFont="1" applyBorder="1"/>
    <xf numFmtId="0" fontId="1" fillId="8" borderId="10" xfId="0" applyFont="1" applyFill="1" applyBorder="1"/>
    <xf numFmtId="0" fontId="1" fillId="8" borderId="7" xfId="0" applyFont="1" applyFill="1" applyBorder="1"/>
    <xf numFmtId="9" fontId="0" fillId="0" borderId="6" xfId="0" applyNumberFormat="1" applyBorder="1"/>
    <xf numFmtId="9" fontId="0" fillId="0" borderId="9" xfId="0" applyNumberFormat="1" applyBorder="1"/>
    <xf numFmtId="0" fontId="0" fillId="0" borderId="1" xfId="0" applyBorder="1"/>
    <xf numFmtId="9" fontId="0" fillId="0" borderId="11" xfId="0" applyNumberFormat="1" applyBorder="1"/>
    <xf numFmtId="0" fontId="0" fillId="0" borderId="12" xfId="0" applyBorder="1"/>
    <xf numFmtId="0" fontId="1" fillId="0" borderId="13" xfId="0" applyFont="1" applyBorder="1"/>
    <xf numFmtId="0" fontId="1" fillId="0" borderId="14" xfId="0" applyFont="1" applyBorder="1"/>
    <xf numFmtId="0" fontId="1" fillId="8" borderId="15" xfId="0" applyFont="1" applyFill="1" applyBorder="1"/>
    <xf numFmtId="9" fontId="0" fillId="0" borderId="16" xfId="0" applyNumberFormat="1" applyBorder="1"/>
    <xf numFmtId="0" fontId="1" fillId="8" borderId="17" xfId="0" applyFont="1" applyFill="1" applyBorder="1"/>
    <xf numFmtId="9" fontId="0" fillId="0" borderId="19" xfId="0" applyNumberFormat="1" applyBorder="1"/>
    <xf numFmtId="0" fontId="1" fillId="0" borderId="20" xfId="0" applyFont="1" applyBorder="1"/>
    <xf numFmtId="9" fontId="0" fillId="0" borderId="21" xfId="0" applyNumberFormat="1" applyBorder="1"/>
    <xf numFmtId="0" fontId="0" fillId="0" borderId="18" xfId="0" applyBorder="1"/>
    <xf numFmtId="9" fontId="0" fillId="0" borderId="0" xfId="0" applyNumberFormat="1"/>
    <xf numFmtId="0" fontId="0" fillId="0" borderId="1" xfId="0" applyNumberFormat="1" applyBorder="1"/>
    <xf numFmtId="9" fontId="0" fillId="0" borderId="1" xfId="0" applyNumberFormat="1" applyBorder="1"/>
    <xf numFmtId="0" fontId="0" fillId="5" borderId="1" xfId="0" applyNumberFormat="1" applyFill="1" applyBorder="1"/>
    <xf numFmtId="0" fontId="0" fillId="0" borderId="22" xfId="0" applyFont="1" applyBorder="1"/>
    <xf numFmtId="0" fontId="0" fillId="0" borderId="23" xfId="0" applyFont="1" applyBorder="1"/>
    <xf numFmtId="0" fontId="0" fillId="0" borderId="24" xfId="0" applyFont="1" applyBorder="1"/>
    <xf numFmtId="0" fontId="0" fillId="0" borderId="25" xfId="0" applyFont="1" applyBorder="1"/>
    <xf numFmtId="3" fontId="0" fillId="0" borderId="1" xfId="0" applyNumberFormat="1" applyFont="1" applyBorder="1"/>
    <xf numFmtId="9" fontId="0" fillId="0" borderId="11" xfId="0" applyNumberFormat="1" applyFont="1" applyBorder="1"/>
    <xf numFmtId="0" fontId="0" fillId="0" borderId="1" xfId="0" applyFont="1" applyBorder="1"/>
    <xf numFmtId="0" fontId="0" fillId="0" borderId="26" xfId="0" applyFont="1" applyBorder="1"/>
    <xf numFmtId="0" fontId="0" fillId="0" borderId="27" xfId="0" applyFont="1" applyBorder="1"/>
    <xf numFmtId="9" fontId="0" fillId="0" borderId="28" xfId="0" applyNumberFormat="1" applyFont="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xf numFmtId="0" fontId="0" fillId="5" borderId="15" xfId="0" applyFill="1" applyBorder="1"/>
    <xf numFmtId="9" fontId="0" fillId="5" borderId="16" xfId="0" applyNumberFormat="1" applyFill="1" applyBorder="1"/>
    <xf numFmtId="0" fontId="0" fillId="0" borderId="17" xfId="0" applyBorder="1"/>
    <xf numFmtId="0" fontId="0" fillId="0" borderId="18" xfId="0" applyNumberFormat="1" applyBorder="1"/>
    <xf numFmtId="0" fontId="1" fillId="0" borderId="0" xfId="0" applyFont="1"/>
    <xf numFmtId="0" fontId="1" fillId="0" borderId="0" xfId="0" applyFont="1" applyAlignment="1">
      <alignment horizontal="left"/>
    </xf>
    <xf numFmtId="0" fontId="0" fillId="9" borderId="1" xfId="0" applyFill="1" applyBorder="1"/>
    <xf numFmtId="0" fontId="15" fillId="9" borderId="1" xfId="0" applyFont="1" applyFill="1" applyBorder="1"/>
    <xf numFmtId="0" fontId="0" fillId="9" borderId="1" xfId="0" applyNumberFormat="1" applyFill="1" applyBorder="1"/>
    <xf numFmtId="9" fontId="0" fillId="9" borderId="1" xfId="0" applyNumberFormat="1" applyFill="1" applyBorder="1"/>
    <xf numFmtId="0" fontId="0" fillId="0" borderId="13" xfId="0" applyBorder="1"/>
    <xf numFmtId="0" fontId="0" fillId="0" borderId="14" xfId="0" applyBorder="1"/>
    <xf numFmtId="9" fontId="0" fillId="0" borderId="18" xfId="0" applyNumberFormat="1" applyBorder="1"/>
  </cellXfs>
  <cellStyles count="1">
    <cellStyle name="Normal" xfId="0" builtinId="0"/>
  </cellStyles>
  <dxfs count="25">
    <dxf>
      <font>
        <strike val="0"/>
        <outline val="0"/>
        <shadow val="0"/>
        <u val="none"/>
        <vertAlign val="baseline"/>
        <sz val="12"/>
        <color theme="1"/>
        <name val="Calibri"/>
        <family val="2"/>
        <scheme val="minor"/>
      </font>
      <numFmt numFmtId="13" formatCode="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2"/>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color theme="1"/>
        <name val="Calibri"/>
        <family val="2"/>
        <scheme val="minor"/>
      </font>
    </dxf>
    <dxf>
      <border>
        <bottom style="thin">
          <color indexed="64"/>
        </bottom>
      </border>
    </dxf>
    <dxf>
      <font>
        <strike val="0"/>
        <outline val="0"/>
        <shadow val="0"/>
        <u val="none"/>
        <vertAlign val="baseline"/>
        <sz val="12"/>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Roped Accidents</a:t>
            </a:r>
            <a:r>
              <a:rPr lang="en-US" baseline="0"/>
              <a:t> by Style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9F-A04B-BB47-6A76CDC8C4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9F-A04B-BB47-6A76CDC8C4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EC7-A043-A6EA-810C68743B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09F-A04B-BB47-6A76CDC8C46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'pt2 - roped count by style'!$A$11:$D$11</c:f>
              <c:strCache>
                <c:ptCount val="4"/>
                <c:pt idx="0">
                  <c:v>Trad</c:v>
                </c:pt>
                <c:pt idx="1">
                  <c:v>Sport</c:v>
                </c:pt>
                <c:pt idx="2">
                  <c:v>Top-rope</c:v>
                </c:pt>
                <c:pt idx="3">
                  <c:v>Unknown</c:v>
                </c:pt>
              </c:strCache>
            </c:strRef>
          </c:cat>
          <c:val>
            <c:numRef>
              <c:f>'pt2 - roped count by style'!$A$12:$D$12</c:f>
              <c:numCache>
                <c:formatCode>General</c:formatCode>
                <c:ptCount val="4"/>
                <c:pt idx="0">
                  <c:v>804</c:v>
                </c:pt>
                <c:pt idx="1">
                  <c:v>170</c:v>
                </c:pt>
                <c:pt idx="2">
                  <c:v>86</c:v>
                </c:pt>
                <c:pt idx="3">
                  <c:v>209</c:v>
                </c:pt>
              </c:numCache>
            </c:numRef>
          </c:val>
          <c:extLst>
            <c:ext xmlns:c16="http://schemas.microsoft.com/office/drawing/2014/chart" uri="{C3380CC4-5D6E-409C-BE32-E72D297353CC}">
              <c16:uniqueId val="{00000000-5EC7-A043-A6EA-810C68743BC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63500</xdr:colOff>
      <xdr:row>12</xdr:row>
      <xdr:rowOff>107950</xdr:rowOff>
    </xdr:from>
    <xdr:to>
      <xdr:col>3</xdr:col>
      <xdr:colOff>190500</xdr:colOff>
      <xdr:row>26</xdr:row>
      <xdr:rowOff>6350</xdr:rowOff>
    </xdr:to>
    <xdr:graphicFrame macro="">
      <xdr:nvGraphicFramePr>
        <xdr:cNvPr id="2" name="Chart 1">
          <a:extLst>
            <a:ext uri="{FF2B5EF4-FFF2-40B4-BE49-F238E27FC236}">
              <a16:creationId xmlns:a16="http://schemas.microsoft.com/office/drawing/2014/main" id="{7E833D7C-E602-6249-A562-2720EA472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77.59357222222" createdVersion="6" refreshedVersion="6" minRefreshableVersion="3" recordCount="2770" xr:uid="{6D667C9B-06C0-1C4E-990C-51C633EE2D3B}">
  <cacheSource type="worksheet">
    <worksheetSource ref="B1:CR2771" sheet="data"/>
  </cacheSource>
  <cacheFields count="94">
    <cacheField name="ID" numFmtId="0">
      <sharedItems containsMixedTypes="1" containsNumber="1" containsInteger="1" minValue="1" maxValue="20190069" count="2770">
        <n v="1"/>
        <n v="2"/>
        <n v="3"/>
        <n v="4"/>
        <n v="5"/>
        <n v="6"/>
        <n v="7"/>
        <n v="8"/>
        <n v="9"/>
        <n v="10"/>
        <n v="11"/>
        <n v="12"/>
        <n v="13"/>
        <n v="14"/>
        <n v="15"/>
        <n v="16"/>
        <n v="17"/>
        <n v="18"/>
        <n v="19"/>
        <n v="20"/>
        <n v="21"/>
        <n v="22"/>
        <n v="24"/>
        <n v="25"/>
        <n v="26"/>
        <n v="27"/>
        <n v="28"/>
        <n v="29"/>
        <n v="30"/>
        <n v="32"/>
        <n v="33"/>
        <n v="35"/>
        <n v="36"/>
        <n v="37"/>
        <n v="38"/>
        <n v="39"/>
        <n v="40"/>
        <n v="41"/>
        <n v="42"/>
        <n v="43"/>
        <n v="44"/>
        <n v="45"/>
        <n v="46"/>
        <n v="47"/>
        <n v="48"/>
        <n v="49"/>
        <n v="50"/>
        <n v="51"/>
        <n v="52"/>
        <n v="53"/>
        <n v="55"/>
        <n v="56"/>
        <n v="59"/>
        <n v="61"/>
        <n v="62"/>
        <n v="63"/>
        <n v="64"/>
        <n v="65"/>
        <n v="66"/>
        <n v="67"/>
        <n v="68"/>
        <n v="69"/>
        <n v="70"/>
        <n v="71"/>
        <n v="72"/>
        <n v="73"/>
        <n v="74"/>
        <n v="75"/>
        <n v="76"/>
        <n v="77"/>
        <n v="78"/>
        <n v="79"/>
        <n v="80"/>
        <n v="83"/>
        <n v="84"/>
        <n v="85"/>
        <n v="86"/>
        <n v="88"/>
        <n v="89"/>
        <n v="90"/>
        <n v="91"/>
        <n v="92"/>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61"/>
        <n v="162"/>
        <n v="163"/>
        <n v="164"/>
        <n v="165"/>
        <n v="166"/>
        <n v="168"/>
        <n v="169"/>
        <n v="170"/>
        <n v="171"/>
        <n v="173"/>
        <n v="175"/>
        <n v="176"/>
        <n v="177"/>
        <n v="179"/>
        <n v="180"/>
        <n v="181"/>
        <n v="182"/>
        <n v="183"/>
        <n v="184"/>
        <n v="185"/>
        <n v="186"/>
        <n v="187"/>
        <n v="188"/>
        <n v="190"/>
        <n v="191"/>
        <n v="192"/>
        <n v="193"/>
        <n v="194"/>
        <n v="195"/>
        <n v="197"/>
        <n v="198"/>
        <n v="199"/>
        <n v="200"/>
        <n v="201"/>
        <n v="202"/>
        <n v="203"/>
        <n v="204"/>
        <n v="205"/>
        <n v="206"/>
        <n v="207"/>
        <n v="208"/>
        <n v="209"/>
        <n v="210"/>
        <n v="211"/>
        <n v="212"/>
        <n v="213"/>
        <n v="214"/>
        <n v="215"/>
        <n v="216"/>
        <n v="218"/>
        <n v="219"/>
        <n v="220"/>
        <n v="221"/>
        <n v="222"/>
        <n v="223"/>
        <n v="224"/>
        <n v="225"/>
        <n v="227"/>
        <n v="228"/>
        <n v="229"/>
        <n v="230"/>
        <n v="231"/>
        <n v="232"/>
        <n v="233"/>
        <n v="234"/>
        <n v="235"/>
        <n v="237"/>
        <n v="239"/>
        <n v="240"/>
        <n v="241"/>
        <n v="243"/>
        <n v="244"/>
        <n v="245"/>
        <n v="246"/>
        <n v="247"/>
        <n v="248"/>
        <n v="249"/>
        <n v="250"/>
        <n v="251"/>
        <n v="252"/>
        <n v="253"/>
        <n v="254"/>
        <n v="255"/>
        <n v="256"/>
        <n v="257"/>
        <n v="258"/>
        <n v="259"/>
        <n v="260"/>
        <n v="261"/>
        <n v="262"/>
        <n v="263"/>
        <n v="264"/>
        <n v="265"/>
        <n v="266"/>
        <n v="267"/>
        <n v="269"/>
        <n v="270"/>
        <n v="271"/>
        <n v="272"/>
        <n v="273"/>
        <n v="274"/>
        <n v="275"/>
        <n v="276"/>
        <n v="277"/>
        <n v="278"/>
        <n v="279"/>
        <n v="280"/>
        <n v="281"/>
        <n v="282"/>
        <n v="283"/>
        <n v="284"/>
        <n v="285"/>
        <n v="286"/>
        <n v="287"/>
        <n v="288"/>
        <n v="289"/>
        <n v="291"/>
        <n v="292"/>
        <n v="293"/>
        <n v="294"/>
        <n v="295"/>
        <n v="296"/>
        <n v="297"/>
        <n v="298"/>
        <n v="299"/>
        <n v="300"/>
        <n v="301"/>
        <n v="302"/>
        <n v="303"/>
        <n v="304"/>
        <n v="305"/>
        <n v="306"/>
        <n v="307"/>
        <n v="308"/>
        <n v="309"/>
        <n v="310"/>
        <n v="311"/>
        <n v="312"/>
        <n v="313"/>
        <n v="314"/>
        <n v="315"/>
        <n v="316"/>
        <n v="317"/>
        <n v="318"/>
        <n v="319"/>
        <n v="321"/>
        <n v="323"/>
        <n v="324"/>
        <n v="325"/>
        <n v="326"/>
        <n v="327"/>
        <n v="328"/>
        <n v="330"/>
        <n v="331"/>
        <n v="332"/>
        <n v="333"/>
        <n v="334"/>
        <n v="335"/>
        <n v="337"/>
        <n v="338"/>
        <n v="339"/>
        <n v="340"/>
        <n v="341"/>
        <n v="342"/>
        <n v="343"/>
        <n v="344"/>
        <n v="345"/>
        <n v="346"/>
        <n v="347"/>
        <n v="348"/>
        <n v="349"/>
        <n v="350"/>
        <n v="351"/>
        <n v="353"/>
        <n v="354"/>
        <n v="355"/>
        <n v="356"/>
        <n v="358"/>
        <n v="359"/>
        <n v="360"/>
        <n v="361"/>
        <n v="362"/>
        <n v="363"/>
        <n v="364"/>
        <n v="365"/>
        <n v="366"/>
        <n v="367"/>
        <n v="368"/>
        <n v="370"/>
        <n v="371"/>
        <n v="372"/>
        <n v="373"/>
        <n v="374"/>
        <n v="375"/>
        <n v="376"/>
        <n v="377"/>
        <n v="378"/>
        <n v="379"/>
        <n v="380"/>
        <n v="381"/>
        <n v="382"/>
        <n v="383"/>
        <n v="384"/>
        <n v="385"/>
        <n v="386"/>
        <n v="387"/>
        <n v="388"/>
        <n v="389"/>
        <n v="390"/>
        <n v="391"/>
        <n v="392"/>
        <n v="393"/>
        <n v="394"/>
        <n v="395"/>
        <n v="396"/>
        <n v="397"/>
        <n v="398"/>
        <n v="399"/>
        <n v="400"/>
        <n v="401"/>
        <n v="402"/>
        <n v="403"/>
        <n v="405"/>
        <n v="407"/>
        <n v="408"/>
        <n v="409"/>
        <n v="410"/>
        <n v="411"/>
        <n v="412"/>
        <n v="413"/>
        <n v="414"/>
        <n v="415"/>
        <n v="416"/>
        <n v="417"/>
        <n v="418"/>
        <n v="419"/>
        <n v="420"/>
        <n v="421"/>
        <n v="422"/>
        <n v="423"/>
        <n v="424"/>
        <n v="425"/>
        <n v="426"/>
        <n v="427"/>
        <n v="428"/>
        <n v="429"/>
        <n v="430"/>
        <n v="432"/>
        <n v="434"/>
        <n v="435"/>
        <n v="436"/>
        <n v="437"/>
        <n v="438"/>
        <n v="439"/>
        <n v="440"/>
        <n v="441"/>
        <n v="442"/>
        <n v="443"/>
        <n v="448"/>
        <n v="449"/>
        <n v="450"/>
        <n v="451"/>
        <n v="453"/>
        <n v="454"/>
        <n v="455"/>
        <n v="456"/>
        <n v="457"/>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6"/>
        <n v="517"/>
        <n v="518"/>
        <n v="519"/>
        <n v="520"/>
        <n v="521"/>
        <n v="523"/>
        <n v="524"/>
        <n v="525"/>
        <n v="526"/>
        <n v="527"/>
        <n v="529"/>
        <n v="530"/>
        <n v="531"/>
        <n v="532"/>
        <n v="533"/>
        <n v="534"/>
        <n v="535"/>
        <n v="536"/>
        <n v="537"/>
        <n v="538"/>
        <n v="539"/>
        <n v="540"/>
        <n v="541"/>
        <n v="542"/>
        <n v="543"/>
        <n v="545"/>
        <n v="546"/>
        <n v="547"/>
        <n v="548"/>
        <n v="549"/>
        <n v="550"/>
        <n v="551"/>
        <n v="552"/>
        <n v="553"/>
        <n v="554"/>
        <n v="555"/>
        <n v="556"/>
        <n v="559"/>
        <n v="560"/>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8"/>
        <n v="609"/>
        <n v="610"/>
        <n v="611"/>
        <n v="612"/>
        <n v="613"/>
        <n v="614"/>
        <n v="615"/>
        <n v="616"/>
        <n v="617"/>
        <n v="618"/>
        <n v="620"/>
        <n v="621"/>
        <n v="622"/>
        <n v="623"/>
        <n v="624"/>
        <n v="625"/>
        <n v="626"/>
        <n v="627"/>
        <n v="628"/>
        <n v="629"/>
        <n v="630"/>
        <n v="631"/>
        <n v="632"/>
        <n v="633"/>
        <n v="634"/>
        <n v="635"/>
        <n v="636"/>
        <n v="637"/>
        <n v="638"/>
        <n v="640"/>
        <n v="641"/>
        <n v="642"/>
        <n v="643"/>
        <n v="644"/>
        <n v="645"/>
        <n v="646"/>
        <n v="647"/>
        <n v="648"/>
        <n v="649"/>
        <n v="650"/>
        <n v="651"/>
        <n v="652"/>
        <n v="653"/>
        <n v="654"/>
        <n v="655"/>
        <n v="656"/>
        <n v="657"/>
        <n v="658"/>
        <n v="659"/>
        <n v="661"/>
        <n v="664"/>
        <n v="665"/>
        <n v="666"/>
        <n v="667"/>
        <n v="668"/>
        <n v="669"/>
        <n v="671"/>
        <n v="672"/>
        <n v="673"/>
        <n v="675"/>
        <n v="677"/>
        <n v="678"/>
        <n v="680"/>
        <n v="681"/>
        <n v="682"/>
        <n v="683"/>
        <n v="684"/>
        <n v="686"/>
        <n v="687"/>
        <n v="688"/>
        <n v="689"/>
        <n v="690"/>
        <n v="691"/>
        <n v="692"/>
        <n v="693"/>
        <n v="694"/>
        <n v="695"/>
        <n v="696"/>
        <n v="697"/>
        <n v="698"/>
        <n v="699"/>
        <n v="700"/>
        <n v="701"/>
        <n v="702"/>
        <n v="703"/>
        <n v="704"/>
        <n v="705"/>
        <n v="707"/>
        <n v="708"/>
        <n v="709"/>
        <n v="710"/>
        <n v="711"/>
        <n v="712"/>
        <n v="713"/>
        <n v="714"/>
        <n v="715"/>
        <n v="716"/>
        <n v="717"/>
        <n v="718"/>
        <n v="719"/>
        <n v="720"/>
        <n v="721"/>
        <n v="722"/>
        <n v="723"/>
        <n v="724"/>
        <n v="725"/>
        <n v="726"/>
        <n v="727"/>
        <n v="728"/>
        <n v="729"/>
        <n v="731"/>
        <n v="732"/>
        <n v="733"/>
        <n v="734"/>
        <n v="735"/>
        <n v="736"/>
        <n v="737"/>
        <n v="738"/>
        <n v="739"/>
        <n v="741"/>
        <n v="742"/>
        <n v="743"/>
        <n v="745"/>
        <n v="746"/>
        <n v="747"/>
        <n v="748"/>
        <n v="749"/>
        <n v="751"/>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3"/>
        <n v="804"/>
        <n v="805"/>
        <n v="806"/>
        <n v="807"/>
        <n v="808"/>
        <n v="809"/>
        <n v="810"/>
        <n v="811"/>
        <n v="812"/>
        <n v="813"/>
        <n v="814"/>
        <n v="815"/>
        <n v="816"/>
        <n v="817"/>
        <n v="818"/>
        <n v="820"/>
        <n v="821"/>
        <n v="822"/>
        <n v="823"/>
        <n v="824"/>
        <n v="825"/>
        <n v="826"/>
        <n v="827"/>
        <n v="828"/>
        <n v="829"/>
        <n v="830"/>
        <n v="831"/>
        <n v="832"/>
        <n v="833"/>
        <n v="834"/>
        <n v="836"/>
        <n v="837"/>
        <n v="838"/>
        <n v="839"/>
        <n v="841"/>
        <n v="843"/>
        <n v="844"/>
        <n v="845"/>
        <n v="847"/>
        <n v="848"/>
        <n v="849"/>
        <n v="850"/>
        <n v="851"/>
        <n v="852"/>
        <n v="854"/>
        <n v="855"/>
        <n v="856"/>
        <n v="857"/>
        <n v="858"/>
        <n v="859"/>
        <n v="860"/>
        <n v="861"/>
        <n v="862"/>
        <n v="863"/>
        <n v="864"/>
        <n v="865"/>
        <n v="866"/>
        <n v="867"/>
        <n v="868"/>
        <n v="869"/>
        <n v="870"/>
        <n v="871"/>
        <n v="872"/>
        <n v="873"/>
        <n v="874"/>
        <n v="875"/>
        <n v="876"/>
        <n v="877"/>
        <n v="878"/>
        <n v="879"/>
        <n v="880"/>
        <n v="881"/>
        <n v="882"/>
        <n v="883"/>
        <n v="884"/>
        <n v="886"/>
        <n v="887"/>
        <n v="888"/>
        <n v="889"/>
        <n v="890"/>
        <n v="891"/>
        <n v="892"/>
        <n v="893"/>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1"/>
        <n v="942"/>
        <n v="943"/>
        <n v="944"/>
        <n v="945"/>
        <n v="946"/>
        <n v="947"/>
        <n v="948"/>
        <n v="949"/>
        <n v="950"/>
        <n v="951"/>
        <n v="952"/>
        <n v="953"/>
        <n v="954"/>
        <n v="955"/>
        <n v="956"/>
        <n v="957"/>
        <n v="959"/>
        <n v="960"/>
        <n v="961"/>
        <n v="962"/>
        <n v="963"/>
        <n v="964"/>
        <n v="965"/>
        <n v="966"/>
        <n v="967"/>
        <n v="968"/>
        <n v="969"/>
        <n v="970"/>
        <n v="971"/>
        <n v="972"/>
        <n v="973"/>
        <n v="974"/>
        <n v="975"/>
        <n v="976"/>
        <n v="977"/>
        <n v="978"/>
        <n v="979"/>
        <n v="980"/>
        <n v="981"/>
        <n v="982"/>
        <n v="983"/>
        <n v="984"/>
        <n v="985"/>
        <n v="986"/>
        <n v="987"/>
        <n v="988"/>
        <n v="989"/>
        <n v="990"/>
        <n v="991"/>
        <n v="992"/>
        <n v="993"/>
        <n v="994"/>
        <n v="996"/>
        <n v="998"/>
        <n v="999"/>
        <n v="1000"/>
        <n v="1001"/>
        <n v="1002"/>
        <n v="1003"/>
        <n v="1004"/>
        <n v="1005"/>
        <n v="1006"/>
        <n v="1007"/>
        <n v="1008"/>
        <n v="1009"/>
        <n v="1010"/>
        <n v="1011"/>
        <n v="1012"/>
        <n v="1013"/>
        <n v="1016"/>
        <n v="1017"/>
        <n v="1018"/>
        <n v="1019"/>
        <n v="1020"/>
        <n v="1021"/>
        <n v="1022"/>
        <n v="1023"/>
        <n v="1026"/>
        <n v="1027"/>
        <n v="1028"/>
        <n v="1029"/>
        <n v="1030"/>
        <n v="1031"/>
        <n v="1032"/>
        <n v="1034"/>
        <n v="1035"/>
        <n v="1036"/>
        <n v="1037"/>
        <n v="1038"/>
        <n v="1039"/>
        <n v="1040"/>
        <n v="1041"/>
        <n v="1042"/>
        <n v="1043"/>
        <n v="1044"/>
        <n v="1045"/>
        <n v="1046"/>
        <n v="1048"/>
        <n v="1049"/>
        <n v="1050"/>
        <n v="1052"/>
        <n v="1053"/>
        <n v="1055"/>
        <n v="1056"/>
        <n v="1057"/>
        <n v="1058"/>
        <n v="1059"/>
        <n v="1060"/>
        <n v="1061"/>
        <n v="1062"/>
        <n v="1063"/>
        <n v="1064"/>
        <n v="1065"/>
        <n v="1066"/>
        <n v="1067"/>
        <n v="1068"/>
        <n v="1069"/>
        <n v="1070"/>
        <n v="1071"/>
        <n v="1072"/>
        <n v="1073"/>
        <n v="1074"/>
        <n v="1075"/>
        <n v="1076"/>
        <n v="1078"/>
        <n v="1079"/>
        <n v="1080"/>
        <n v="1081"/>
        <n v="1082"/>
        <n v="1083"/>
        <n v="1084"/>
        <n v="1086"/>
        <n v="1087"/>
        <n v="1088"/>
        <n v="1089"/>
        <n v="1090"/>
        <n v="1091"/>
        <n v="1092"/>
        <n v="1093"/>
        <n v="1094"/>
        <n v="1095"/>
        <n v="1096"/>
        <n v="1097"/>
        <n v="1098"/>
        <n v="1099"/>
        <n v="1100"/>
        <n v="1101"/>
        <n v="1102"/>
        <n v="1103"/>
        <n v="1104"/>
        <n v="1105"/>
        <n v="1107"/>
        <n v="1108"/>
        <n v="1109"/>
        <n v="1110"/>
        <n v="1112"/>
        <n v="1113"/>
        <n v="1114"/>
        <n v="1115"/>
        <n v="1116"/>
        <n v="1117"/>
        <n v="1118"/>
        <n v="1119"/>
        <n v="1120"/>
        <n v="1121"/>
        <n v="1122"/>
        <n v="1123"/>
        <n v="1124"/>
        <n v="1126"/>
        <n v="1127"/>
        <n v="1128"/>
        <n v="1129"/>
        <n v="1133"/>
        <n v="1134"/>
        <n v="1135"/>
        <n v="1137"/>
        <n v="1138"/>
        <n v="1139"/>
        <n v="1140"/>
        <n v="1141"/>
        <n v="1142"/>
        <n v="1143"/>
        <n v="1144"/>
        <n v="1145"/>
        <n v="1146"/>
        <n v="1147"/>
        <n v="1148"/>
        <n v="1149"/>
        <n v="1150"/>
        <n v="1151"/>
        <n v="1152"/>
        <n v="1153"/>
        <n v="1154"/>
        <n v="1155"/>
        <n v="1156"/>
        <n v="1157"/>
        <n v="1158"/>
        <n v="1159"/>
        <n v="1160"/>
        <n v="1161"/>
        <n v="1162"/>
        <n v="1163"/>
        <n v="1166"/>
        <n v="1167"/>
        <n v="1169"/>
        <n v="1170"/>
        <n v="1171"/>
        <n v="1172"/>
        <n v="1174"/>
        <n v="1175"/>
        <n v="1176"/>
        <n v="1177"/>
        <n v="1178"/>
        <n v="1179"/>
        <n v="1180"/>
        <n v="1182"/>
        <n v="1183"/>
        <n v="1184"/>
        <n v="1185"/>
        <n v="1186"/>
        <n v="1187"/>
        <n v="1188"/>
        <n v="1189"/>
        <n v="1190"/>
        <n v="1191"/>
        <n v="1192"/>
        <n v="1193"/>
        <n v="1194"/>
        <n v="1195"/>
        <n v="1196"/>
        <n v="1197"/>
        <n v="1198"/>
        <n v="1199"/>
        <n v="1200"/>
        <n v="1201"/>
        <n v="1202"/>
        <n v="1203"/>
        <n v="1205"/>
        <n v="1206"/>
        <n v="1207"/>
        <n v="1208"/>
        <n v="1209"/>
        <n v="1210"/>
        <n v="1211"/>
        <n v="1212"/>
        <n v="1213"/>
        <n v="1214"/>
        <n v="1215"/>
        <n v="1216"/>
        <n v="1217"/>
        <n v="1218"/>
        <n v="1219"/>
        <n v="1220"/>
        <n v="1221"/>
        <n v="1222"/>
        <n v="1223"/>
        <n v="1224"/>
        <n v="1225"/>
        <n v="1227"/>
        <n v="1228"/>
        <n v="1229"/>
        <n v="1230"/>
        <n v="1231"/>
        <n v="1232"/>
        <n v="1233"/>
        <n v="1234"/>
        <n v="1235"/>
        <n v="1236"/>
        <n v="1237"/>
        <n v="1238"/>
        <n v="1240"/>
        <n v="1241"/>
        <n v="1242"/>
        <n v="1243"/>
        <n v="1244"/>
        <n v="1245"/>
        <n v="1246"/>
        <n v="1248"/>
        <n v="1249"/>
        <n v="1250"/>
        <n v="1251"/>
        <n v="1252"/>
        <n v="1253"/>
        <n v="1254"/>
        <n v="1255"/>
        <n v="1256"/>
        <n v="1257"/>
        <n v="1258"/>
        <n v="1259"/>
        <n v="1260"/>
        <n v="1261"/>
        <n v="1262"/>
        <n v="1263"/>
        <n v="1264"/>
        <n v="1265"/>
        <n v="1266"/>
        <n v="1267"/>
        <n v="1268"/>
        <n v="1270"/>
        <n v="1271"/>
        <n v="1272"/>
        <n v="1273"/>
        <n v="1274"/>
        <n v="1275"/>
        <n v="1276"/>
        <n v="1277"/>
        <n v="1278"/>
        <n v="1279"/>
        <n v="1280"/>
        <n v="1281"/>
        <n v="1282"/>
        <n v="1283"/>
        <n v="1284"/>
        <n v="1285"/>
        <n v="1286"/>
        <n v="1287"/>
        <n v="1288"/>
        <n v="1289"/>
        <n v="1290"/>
        <n v="1291"/>
        <n v="1293"/>
        <n v="1294"/>
        <n v="1295"/>
        <n v="1296"/>
        <n v="1297"/>
        <n v="1298"/>
        <n v="1299"/>
        <n v="1300"/>
        <n v="1301"/>
        <n v="1303"/>
        <n v="1304"/>
        <n v="1305"/>
        <n v="1306"/>
        <n v="1307"/>
        <n v="1308"/>
        <n v="1309"/>
        <n v="1311"/>
        <n v="1312"/>
        <n v="1313"/>
        <n v="1314"/>
        <n v="1315"/>
        <n v="1316"/>
        <n v="1317"/>
        <n v="1318"/>
        <n v="1320"/>
        <n v="1323"/>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90"/>
        <n v="1391"/>
        <n v="1392"/>
        <n v="1394"/>
        <n v="1395"/>
        <n v="1396"/>
        <n v="1397"/>
        <n v="1398"/>
        <n v="1399"/>
        <n v="1400"/>
        <n v="1402"/>
        <n v="1403"/>
        <n v="1404"/>
        <n v="1405"/>
        <n v="1406"/>
        <n v="1410"/>
        <n v="1411"/>
        <n v="1412"/>
        <n v="1413"/>
        <n v="1414"/>
        <n v="1415"/>
        <n v="1416"/>
        <n v="1417"/>
        <n v="1418"/>
        <n v="1419"/>
        <n v="1420"/>
        <n v="1421"/>
        <n v="1422"/>
        <n v="1423"/>
        <n v="1424"/>
        <n v="1425"/>
        <n v="1426"/>
        <n v="1427"/>
        <n v="1428"/>
        <n v="1429"/>
        <n v="1430"/>
        <n v="1431"/>
        <n v="1432"/>
        <n v="1434"/>
        <n v="1435"/>
        <n v="1436"/>
        <n v="1437"/>
        <n v="1438"/>
        <n v="1439"/>
        <n v="1440"/>
        <n v="1443"/>
        <n v="1444"/>
        <n v="1445"/>
        <n v="1447"/>
        <n v="1448"/>
        <n v="1449"/>
        <n v="1450"/>
        <n v="1451"/>
        <n v="1452"/>
        <n v="1453"/>
        <n v="1454"/>
        <n v="1455"/>
        <n v="1456"/>
        <n v="1457"/>
        <n v="1458"/>
        <n v="1460"/>
        <n v="1461"/>
        <n v="1463"/>
        <n v="1464"/>
        <n v="1466"/>
        <n v="1468"/>
        <n v="1469"/>
        <n v="1470"/>
        <n v="1471"/>
        <n v="1472"/>
        <n v="1473"/>
        <n v="1474"/>
        <n v="1475"/>
        <n v="1476"/>
        <n v="1477"/>
        <n v="1478"/>
        <n v="1479"/>
        <n v="1480"/>
        <n v="1482"/>
        <n v="1483"/>
        <n v="1484"/>
        <n v="1485"/>
        <n v="1486"/>
        <n v="1487"/>
        <n v="1488"/>
        <n v="1489"/>
        <n v="1490"/>
        <n v="1491"/>
        <n v="1492"/>
        <n v="1493"/>
        <n v="1494"/>
        <n v="1495"/>
        <n v="1496"/>
        <n v="1497"/>
        <n v="1498"/>
        <n v="1499"/>
        <n v="1500"/>
        <n v="1501"/>
        <n v="1502"/>
        <n v="1503"/>
        <n v="1504"/>
        <n v="1505"/>
        <n v="1506"/>
        <n v="1509"/>
        <n v="1511"/>
        <n v="1512"/>
        <n v="1514"/>
        <n v="1515"/>
        <n v="1516"/>
        <n v="1517"/>
        <n v="1518"/>
        <n v="1519"/>
        <n v="1520"/>
        <n v="1521"/>
        <n v="1522"/>
        <n v="1523"/>
        <n v="1524"/>
        <n v="1525"/>
        <n v="1526"/>
        <n v="1527"/>
        <n v="1528"/>
        <n v="1529"/>
        <n v="1530"/>
        <n v="1531"/>
        <n v="1532"/>
        <n v="1533"/>
        <n v="1534"/>
        <n v="1535"/>
        <n v="1536"/>
        <n v="1537"/>
        <n v="1538"/>
        <n v="1540"/>
        <n v="1541"/>
        <n v="1542"/>
        <n v="1544"/>
        <n v="1545"/>
        <n v="1546"/>
        <n v="1547"/>
        <n v="1548"/>
        <n v="1549"/>
        <n v="1550"/>
        <n v="1551"/>
        <n v="1552"/>
        <n v="1553"/>
        <n v="1554"/>
        <n v="1555"/>
        <n v="1556"/>
        <n v="1559"/>
        <n v="1560"/>
        <n v="1561"/>
        <n v="1562"/>
        <n v="1563"/>
        <n v="1564"/>
        <n v="1565"/>
        <n v="1566"/>
        <n v="1567"/>
        <n v="1568"/>
        <n v="1570"/>
        <n v="1571"/>
        <n v="1572"/>
        <n v="1573"/>
        <n v="1574"/>
        <n v="1575"/>
        <n v="1576"/>
        <n v="1577"/>
        <n v="1578"/>
        <n v="1579"/>
        <n v="1580"/>
        <n v="1582"/>
        <n v="1583"/>
        <n v="1584"/>
        <n v="1585"/>
        <n v="1586"/>
        <n v="1587"/>
        <n v="1588"/>
        <n v="1589"/>
        <n v="1590"/>
        <n v="1591"/>
        <n v="1592"/>
        <n v="1594"/>
        <n v="1595"/>
        <n v="1596"/>
        <n v="1597"/>
        <n v="1598"/>
        <n v="1599"/>
        <n v="1600"/>
        <n v="1601"/>
        <n v="1602"/>
        <n v="1603"/>
        <n v="1605"/>
        <n v="1606"/>
        <n v="1607"/>
        <n v="1608"/>
        <n v="1609"/>
        <n v="1610"/>
        <n v="1611"/>
        <n v="1612"/>
        <n v="1613"/>
        <n v="1614"/>
        <n v="1616"/>
        <n v="1617"/>
        <n v="1619"/>
        <n v="1620"/>
        <n v="1621"/>
        <n v="1622"/>
        <n v="1623"/>
        <n v="1624"/>
        <n v="1625"/>
        <n v="1626"/>
        <n v="1627"/>
        <n v="1628"/>
        <n v="1630"/>
        <n v="1631"/>
        <n v="1632"/>
        <n v="1633"/>
        <n v="1634"/>
        <n v="1635"/>
        <n v="1636"/>
        <n v="1637"/>
        <n v="1638"/>
        <n v="1639"/>
        <n v="1640"/>
        <n v="1641"/>
        <n v="1642"/>
        <n v="1643"/>
        <n v="1645"/>
        <n v="1646"/>
        <n v="1647"/>
        <n v="1648"/>
        <n v="1649"/>
        <n v="1650"/>
        <n v="1651"/>
        <n v="1652"/>
        <n v="1654"/>
        <n v="1655"/>
        <n v="1656"/>
        <n v="1657"/>
        <n v="1658"/>
        <n v="1659"/>
        <n v="1660"/>
        <n v="1661"/>
        <n v="1662"/>
        <n v="1663"/>
        <n v="1664"/>
        <n v="1665"/>
        <n v="1666"/>
        <n v="1667"/>
        <n v="1668"/>
        <n v="1669"/>
        <n v="1672"/>
        <n v="1673"/>
        <n v="1674"/>
        <n v="1675"/>
        <n v="1676"/>
        <n v="1677"/>
        <n v="1679"/>
        <n v="1680"/>
        <n v="1681"/>
        <n v="1682"/>
        <n v="1683"/>
        <n v="1684"/>
        <n v="1685"/>
        <n v="1686"/>
        <n v="1687"/>
        <n v="1688"/>
        <n v="1689"/>
        <n v="1690"/>
        <n v="1691"/>
        <n v="1693"/>
        <n v="1694"/>
        <n v="1696"/>
        <n v="1697"/>
        <n v="1698"/>
        <n v="1699"/>
        <n v="1700"/>
        <n v="1701"/>
        <n v="1702"/>
        <n v="1703"/>
        <n v="1704"/>
        <n v="1705"/>
        <n v="1706"/>
        <n v="1707"/>
        <n v="1708"/>
        <n v="1709"/>
        <n v="1710"/>
        <n v="1712"/>
        <n v="1713"/>
        <n v="1714"/>
        <n v="1715"/>
        <n v="1716"/>
        <n v="1717"/>
        <n v="1718"/>
        <n v="1719"/>
        <n v="1720"/>
        <n v="1721"/>
        <n v="1723"/>
        <n v="1724"/>
        <n v="1725"/>
        <n v="1726"/>
        <n v="1727"/>
        <n v="1728"/>
        <n v="1729"/>
        <n v="1730"/>
        <n v="1731"/>
        <n v="1732"/>
        <n v="1733"/>
        <n v="1734"/>
        <n v="1735"/>
        <n v="1736"/>
        <n v="1737"/>
        <n v="1739"/>
        <n v="1740"/>
        <n v="1741"/>
        <n v="1742"/>
        <n v="1743"/>
        <n v="1744"/>
        <n v="1745"/>
        <n v="1746"/>
        <n v="1747"/>
        <n v="1748"/>
        <n v="1749"/>
        <n v="1750"/>
        <n v="1751"/>
        <n v="1752"/>
        <n v="1753"/>
        <n v="1756"/>
        <n v="1757"/>
        <n v="1758"/>
        <n v="1759"/>
        <n v="1760"/>
        <n v="1761"/>
        <n v="1762"/>
        <n v="1764"/>
        <n v="1765"/>
        <n v="1766"/>
        <n v="1767"/>
        <n v="1768"/>
        <n v="1769"/>
        <n v="1770"/>
        <n v="1771"/>
        <n v="1772"/>
        <n v="1773"/>
        <n v="1774"/>
        <n v="1775"/>
        <n v="1776"/>
        <n v="1777"/>
        <n v="1778"/>
        <n v="1779"/>
        <n v="1780"/>
        <n v="1781"/>
        <n v="1783"/>
        <n v="1784"/>
        <n v="1785"/>
        <n v="1786"/>
        <n v="1787"/>
        <n v="1788"/>
        <n v="1789"/>
        <n v="1790"/>
        <n v="1791"/>
        <n v="1792"/>
        <n v="1793"/>
        <n v="1794"/>
        <n v="1795"/>
        <n v="1796"/>
        <n v="1797"/>
        <n v="1798"/>
        <n v="1799"/>
        <n v="1800"/>
        <n v="1801"/>
        <n v="1802"/>
        <n v="1803"/>
        <n v="1804"/>
        <n v="1805"/>
        <n v="1806"/>
        <n v="1807"/>
        <n v="1808"/>
        <n v="1809"/>
        <n v="1810"/>
        <n v="1811"/>
        <n v="1812"/>
        <n v="1813"/>
        <n v="1814"/>
        <n v="1816"/>
        <n v="1817"/>
        <n v="1821"/>
        <n v="1822"/>
        <n v="1823"/>
        <n v="1824"/>
        <n v="1825"/>
        <n v="1827"/>
        <n v="1828"/>
        <n v="1829"/>
        <n v="1830"/>
        <n v="1831"/>
        <n v="1832"/>
        <n v="1833"/>
        <n v="1834"/>
        <n v="1835"/>
        <n v="1836"/>
        <n v="1837"/>
        <n v="1838"/>
        <n v="1839"/>
        <n v="1840"/>
        <n v="1841"/>
        <n v="1842"/>
        <n v="1843"/>
        <n v="1844"/>
        <n v="1845"/>
        <n v="1846"/>
        <n v="1847"/>
        <n v="1848"/>
        <n v="1849"/>
        <n v="1851"/>
        <n v="1852"/>
        <n v="1853"/>
        <n v="1854"/>
        <n v="1855"/>
        <n v="1856"/>
        <n v="1857"/>
        <n v="1858"/>
        <n v="1859"/>
        <n v="1860"/>
        <n v="1861"/>
        <n v="1862"/>
        <n v="1863"/>
        <n v="1864"/>
        <n v="1866"/>
        <n v="1868"/>
        <n v="1869"/>
        <n v="1870"/>
        <n v="1871"/>
        <n v="1872"/>
        <n v="1873"/>
        <n v="1874"/>
        <n v="1875"/>
        <n v="1876"/>
        <n v="1877"/>
        <n v="1878"/>
        <n v="1879"/>
        <n v="1880"/>
        <n v="1881"/>
        <n v="1882"/>
        <n v="1883"/>
        <n v="1884"/>
        <n v="1886"/>
        <n v="1887"/>
        <n v="1888"/>
        <n v="1889"/>
        <n v="1890"/>
        <n v="1891"/>
        <n v="1892"/>
        <n v="1893"/>
        <n v="1894"/>
        <n v="1895"/>
        <n v="1896"/>
        <n v="1897"/>
        <n v="1898"/>
        <n v="1899"/>
        <n v="1900"/>
        <n v="1901"/>
        <n v="1902"/>
        <n v="1903"/>
        <n v="1905"/>
        <n v="1906"/>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6"/>
        <n v="1957"/>
        <n v="1960"/>
        <n v="1961"/>
        <n v="1962"/>
        <n v="1963"/>
        <n v="1965"/>
        <n v="1966"/>
        <n v="1967"/>
        <n v="1968"/>
        <n v="1969"/>
        <n v="1970"/>
        <n v="1971"/>
        <n v="1972"/>
        <n v="1973"/>
        <n v="1974"/>
        <n v="1976"/>
        <n v="1977"/>
        <n v="1978"/>
        <n v="1980"/>
        <n v="1981"/>
        <n v="1982"/>
        <n v="1983"/>
        <n v="1984"/>
        <n v="1985"/>
        <n v="1986"/>
        <n v="1987"/>
        <n v="1988"/>
        <n v="1989"/>
        <n v="1990"/>
        <n v="1991"/>
        <n v="1992"/>
        <n v="1993"/>
        <n v="1994"/>
        <n v="1995"/>
        <n v="1996"/>
        <n v="1997"/>
        <n v="1998"/>
        <n v="2000"/>
        <n v="2001"/>
        <n v="2003"/>
        <n v="2004"/>
        <n v="2005"/>
        <n v="2006"/>
        <n v="2007"/>
        <n v="2008"/>
        <n v="2009"/>
        <n v="2010"/>
        <n v="2011"/>
        <n v="2012"/>
        <n v="2014"/>
        <n v="2015"/>
        <n v="2016"/>
        <n v="2017"/>
        <n v="2018"/>
        <n v="2019"/>
        <n v="2020"/>
        <n v="2021"/>
        <n v="2022"/>
        <n v="2023"/>
        <n v="2024"/>
        <n v="2026"/>
        <n v="2027"/>
        <n v="2028"/>
        <n v="2029"/>
        <n v="2030"/>
        <n v="2031"/>
        <n v="2032"/>
        <n v="2033"/>
        <n v="2034"/>
        <n v="2035"/>
        <n v="2036"/>
        <n v="2038"/>
        <n v="2039"/>
        <n v="2040"/>
        <n v="2041"/>
        <n v="2042"/>
        <n v="2044"/>
        <n v="2045"/>
        <n v="2046"/>
        <n v="2047"/>
        <n v="2048"/>
        <n v="2049"/>
        <n v="2050"/>
        <n v="2051"/>
        <n v="2052"/>
        <n v="2053"/>
        <n v="2054"/>
        <n v="2055"/>
        <n v="2056"/>
        <n v="2057"/>
        <n v="2058"/>
        <n v="2059"/>
        <n v="2060"/>
        <n v="2061"/>
        <n v="2062"/>
        <n v="2063"/>
        <n v="2066"/>
        <n v="2067"/>
        <n v="2068"/>
        <n v="2069"/>
        <n v="2070"/>
        <n v="2071"/>
        <n v="2072"/>
        <n v="2073"/>
        <n v="2074"/>
        <n v="2075"/>
        <n v="2076"/>
        <n v="2077"/>
        <n v="2078"/>
        <n v="2079"/>
        <n v="2080"/>
        <n v="2081"/>
        <n v="2082"/>
        <n v="2084"/>
        <n v="2085"/>
        <n v="2086"/>
        <n v="2087"/>
        <n v="2088"/>
        <n v="2089"/>
        <n v="2090"/>
        <n v="2091"/>
        <n v="2092"/>
        <n v="2093"/>
        <n v="2094"/>
        <n v="2095"/>
        <n v="2096"/>
        <n v="2097"/>
        <n v="2098"/>
        <n v="2099"/>
        <n v="2100"/>
        <n v="2101"/>
        <n v="2102"/>
        <n v="2103"/>
        <n v="2104"/>
        <n v="2105"/>
        <n v="2106"/>
        <n v="2107"/>
        <n v="2108"/>
        <n v="2109"/>
        <n v="2110"/>
        <n v="2111"/>
        <n v="2112"/>
        <n v="2113"/>
        <n v="2114"/>
        <n v="2115"/>
        <n v="2116"/>
        <n v="2117"/>
        <n v="2120"/>
        <n v="2121"/>
        <n v="2122"/>
        <n v="2123"/>
        <n v="2124"/>
        <n v="2125"/>
        <n v="2127"/>
        <n v="2128"/>
        <n v="2129"/>
        <n v="2130"/>
        <n v="2131"/>
        <n v="2132"/>
        <n v="2133"/>
        <n v="2134"/>
        <n v="2135"/>
        <n v="2136"/>
        <n v="2137"/>
        <n v="2138"/>
        <n v="2139"/>
        <n v="2140"/>
        <n v="2141"/>
        <n v="2142"/>
        <n v="2143"/>
        <n v="2144"/>
        <n v="2145"/>
        <n v="2146"/>
        <n v="2147"/>
        <n v="2148"/>
        <n v="2149"/>
        <n v="2150"/>
        <n v="2151"/>
        <n v="2152"/>
        <n v="2153"/>
        <n v="2155"/>
        <n v="2156"/>
        <n v="2157"/>
        <n v="2158"/>
        <n v="2159"/>
        <n v="2160"/>
        <n v="2161"/>
        <n v="2162"/>
        <n v="2163"/>
        <n v="2164"/>
        <n v="2166"/>
        <n v="2167"/>
        <n v="2168"/>
        <n v="2169"/>
        <n v="2170"/>
        <n v="2171"/>
        <n v="2172"/>
        <n v="2173"/>
        <n v="2174"/>
        <n v="2175"/>
        <n v="2177"/>
        <n v="2178"/>
        <n v="2180"/>
        <n v="2181"/>
        <n v="2182"/>
        <n v="2183"/>
        <n v="2184"/>
        <n v="2185"/>
        <n v="2186"/>
        <n v="2187"/>
        <n v="2188"/>
        <n v="2189"/>
        <n v="2190"/>
        <n v="2191"/>
        <n v="2192"/>
        <n v="2193"/>
        <n v="2194"/>
        <n v="2196"/>
        <n v="2197"/>
        <n v="2198"/>
        <n v="2199"/>
        <n v="2200"/>
        <n v="2201"/>
        <n v="2202"/>
        <n v="2203"/>
        <n v="2204"/>
        <n v="2205"/>
        <n v="2206"/>
        <n v="2207"/>
        <n v="2208"/>
        <n v="2209"/>
        <n v="2210"/>
        <n v="2211"/>
        <n v="2212"/>
        <n v="2213"/>
        <n v="2214"/>
        <n v="2215"/>
        <n v="2216"/>
        <n v="2217"/>
        <n v="2218"/>
        <n v="2219"/>
        <n v="2220"/>
        <n v="2221"/>
        <n v="2222"/>
        <n v="2223"/>
        <n v="2224"/>
        <n v="2225"/>
        <n v="2226"/>
        <n v="2228"/>
        <n v="2229"/>
        <n v="2230"/>
        <n v="2231"/>
        <n v="2232"/>
        <n v="2233"/>
        <n v="2235"/>
        <n v="2238"/>
        <n v="2239"/>
        <n v="2240"/>
        <n v="2241"/>
        <n v="2242"/>
        <n v="2243"/>
        <n v="2245"/>
        <n v="2248"/>
        <n v="2249"/>
        <n v="2250"/>
        <n v="2251"/>
        <n v="2252"/>
        <n v="2253"/>
        <n v="2254"/>
        <n v="2255"/>
        <n v="2257"/>
        <n v="2258"/>
        <n v="2259"/>
        <n v="2260"/>
        <n v="2261"/>
        <n v="2263"/>
        <n v="2265"/>
        <n v="2266"/>
        <n v="2267"/>
        <n v="2268"/>
        <n v="2271"/>
        <n v="2272"/>
        <n v="2273"/>
        <n v="2274"/>
        <n v="2276"/>
        <n v="2277"/>
        <n v="2278"/>
        <n v="2279"/>
        <n v="2280"/>
        <n v="2281"/>
        <n v="2282"/>
        <n v="2283"/>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30"/>
        <n v="2331"/>
        <n v="2332"/>
        <n v="2333"/>
        <n v="2334"/>
        <n v="2335"/>
        <n v="2336"/>
        <n v="2337"/>
        <n v="2338"/>
        <n v="2339"/>
        <n v="2340"/>
        <n v="2341"/>
        <n v="2342"/>
        <n v="2343"/>
        <n v="2344"/>
        <n v="2345"/>
        <n v="2346"/>
        <n v="2347"/>
        <n v="2348"/>
        <n v="2349"/>
        <n v="2350"/>
        <n v="2351"/>
        <n v="2352"/>
        <n v="2353"/>
        <n v="2354"/>
        <n v="2355"/>
        <n v="2356"/>
        <n v="2358"/>
        <n v="2359"/>
        <n v="2360"/>
        <n v="2361"/>
        <n v="2362"/>
        <n v="2363"/>
        <n v="2365"/>
        <n v="2366"/>
        <n v="2367"/>
        <n v="2368"/>
        <n v="2369"/>
        <n v="2371"/>
        <n v="2372"/>
        <n v="2373"/>
        <n v="2374"/>
        <n v="2375"/>
        <n v="2376"/>
        <n v="2377"/>
        <n v="2378"/>
        <n v="2379"/>
        <n v="2380"/>
        <n v="2381"/>
        <n v="2382"/>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1"/>
        <n v="2432"/>
        <n v="2433"/>
        <n v="2434"/>
        <n v="2435"/>
        <n v="2436"/>
        <n v="2437"/>
        <n v="2439"/>
        <n v="2440"/>
        <n v="2442"/>
        <n v="2443"/>
        <n v="2444"/>
        <n v="2445"/>
        <n v="2446"/>
        <n v="2447"/>
        <n v="2448"/>
        <n v="2449"/>
        <n v="2450"/>
        <n v="2451"/>
        <n v="2452"/>
        <n v="2454"/>
        <n v="2455"/>
        <n v="2456"/>
        <n v="2457"/>
        <n v="2458"/>
        <n v="2459"/>
        <n v="2460"/>
        <n v="2461"/>
        <n v="2462"/>
        <n v="2463"/>
        <n v="2464"/>
        <n v="2466"/>
        <n v="2467"/>
        <n v="2468"/>
        <n v="2470"/>
        <n v="2471"/>
        <n v="2472"/>
        <n v="2473"/>
        <n v="2474"/>
        <n v="2475"/>
        <n v="2478"/>
        <n v="2480"/>
        <n v="2481"/>
        <n v="2482"/>
        <n v="2483"/>
        <n v="2484"/>
        <n v="2485"/>
        <n v="2486"/>
        <n v="2487"/>
        <n v="2489"/>
        <n v="2490"/>
        <n v="2491"/>
        <n v="2492"/>
        <n v="2495"/>
        <n v="2496"/>
        <n v="2497"/>
        <n v="2498"/>
        <n v="2499"/>
        <n v="2500"/>
        <n v="2501"/>
        <n v="2504"/>
        <n v="2506"/>
        <n v="2507"/>
        <n v="2508"/>
        <n v="2509"/>
        <n v="2510"/>
        <n v="2511"/>
        <n v="2513"/>
        <n v="2514"/>
        <n v="2516"/>
        <n v="2517"/>
        <n v="2518"/>
        <n v="2519"/>
        <n v="2520"/>
        <n v="2521"/>
        <n v="2522"/>
        <n v="2523"/>
        <n v="2524"/>
        <n v="2525"/>
        <n v="2526"/>
        <n v="2527"/>
        <n v="2528"/>
        <n v="2530"/>
        <n v="2531"/>
        <n v="2532"/>
        <n v="2533"/>
        <n v="2535"/>
        <n v="2536"/>
        <n v="2537"/>
        <n v="2538"/>
        <n v="2539"/>
        <n v="2540"/>
        <n v="2541"/>
        <n v="2542"/>
        <n v="2543"/>
        <n v="2544"/>
        <n v="2545"/>
        <n v="2546"/>
        <n v="2547"/>
        <n v="2548"/>
        <n v="2549"/>
        <n v="2550"/>
        <n v="2551"/>
        <n v="2552"/>
        <n v="2553"/>
        <n v="2554"/>
        <n v="2555"/>
        <n v="2556"/>
        <n v="2557"/>
        <n v="2558"/>
        <n v="2559"/>
        <n v="2560"/>
        <n v="2561"/>
        <n v="2562"/>
        <n v="2563"/>
        <n v="2564"/>
        <n v="2565"/>
        <n v="2566"/>
        <n v="2568"/>
        <n v="2569"/>
        <n v="2570"/>
        <n v="2571"/>
        <n v="2572"/>
        <n v="2573"/>
        <n v="2574"/>
        <n v="2575"/>
        <n v="2576"/>
        <n v="2577"/>
        <n v="2578"/>
        <n v="2580"/>
        <n v="2581"/>
        <n v="2582"/>
        <n v="2583"/>
        <n v="2584"/>
        <n v="2585"/>
        <n v="2586"/>
        <n v="2587"/>
        <n v="2588"/>
        <n v="2592"/>
        <n v="2595"/>
        <n v="2596"/>
        <n v="2597"/>
        <n v="2598"/>
        <n v="2599"/>
        <n v="2600"/>
        <n v="2601"/>
        <n v="2602"/>
        <n v="2603"/>
        <n v="2604"/>
        <n v="2607"/>
        <n v="2608"/>
        <n v="2609"/>
        <n v="2610"/>
        <n v="2611"/>
        <n v="2612"/>
        <n v="2613"/>
        <n v="2614"/>
        <n v="2615"/>
        <n v="2616"/>
        <n v="2617"/>
        <n v="2618"/>
        <n v="2619"/>
        <n v="2620"/>
        <n v="2621"/>
        <n v="2622"/>
        <n v="2623"/>
        <n v="2624"/>
        <n v="2625"/>
        <n v="2626"/>
        <n v="2627"/>
        <n v="2628"/>
        <n v="2629"/>
        <n v="2630"/>
        <n v="2631"/>
        <n v="2633"/>
        <n v="2636"/>
        <n v="2638"/>
        <n v="2639"/>
        <n v="2640"/>
        <n v="2643"/>
        <n v="2644"/>
        <n v="2645"/>
        <n v="2646"/>
        <n v="2650"/>
        <n v="2651"/>
        <n v="2652"/>
        <n v="2653"/>
        <n v="2654"/>
        <n v="2655"/>
        <n v="2656"/>
        <n v="2657"/>
        <n v="2658"/>
        <n v="2661"/>
        <n v="2662"/>
        <n v="2663"/>
        <n v="2664"/>
        <n v="2665"/>
        <n v="2666"/>
        <n v="2667"/>
        <n v="2668"/>
        <n v="2669"/>
        <n v="2670"/>
        <n v="2672"/>
        <n v="2673"/>
        <n v="2675"/>
        <n v="2676"/>
        <n v="2677"/>
        <n v="2678"/>
        <n v="2679"/>
        <n v="2680"/>
        <n v="2681"/>
        <n v="2683"/>
        <n v="20190001"/>
        <n v="20190002"/>
        <n v="20190003"/>
        <n v="20190004"/>
        <n v="20190005"/>
        <n v="20190006"/>
        <n v="20190007"/>
        <n v="20190008"/>
        <n v="20190009"/>
        <n v="20190010"/>
        <n v="20190011"/>
        <n v="20190012"/>
        <n v="20190013"/>
        <n v="20190014"/>
        <n v="20190015"/>
        <n v="20190016"/>
        <n v="20190017"/>
        <n v="20190018"/>
        <n v="20190019"/>
        <n v="20190020"/>
        <n v="20190021"/>
        <n v="20190022"/>
        <n v="20190023"/>
        <n v="20190024"/>
        <n v="20190025"/>
        <n v="20190026"/>
        <n v="20190027"/>
        <n v="20190028"/>
        <n v="20190029"/>
        <n v="20190030"/>
        <n v="20190031"/>
        <n v="20190032"/>
        <n v="20190033"/>
        <n v="20190034"/>
        <n v="20190035"/>
        <n v="20190036"/>
        <n v="20190037"/>
        <n v="20190038"/>
        <n v="20190039"/>
        <n v="20190040"/>
        <n v="20190041"/>
        <n v="20190042"/>
        <n v="20190043"/>
        <n v="20190044"/>
        <n v="20190045"/>
        <n v="20190046"/>
        <n v="20190047"/>
        <n v="20190048"/>
        <n v="20190049"/>
        <n v="20190050"/>
        <n v="20190051"/>
        <n v="20190052"/>
        <n v="20190053"/>
        <n v="20190054"/>
        <n v="20190055"/>
        <n v="20190056"/>
        <n v="20190057"/>
        <n v="20190058"/>
        <n v="20190059"/>
        <n v="20190060"/>
        <n v="20190061"/>
        <n v="20190062"/>
        <n v="20190063"/>
        <n v="20190064"/>
        <n v="20190065"/>
        <n v="20190066"/>
        <n v="20190067"/>
        <n v="20190068"/>
        <n v="20190069"/>
        <s v="1014t"/>
        <s v="1015aa"/>
        <s v="1015ab"/>
        <s v="1024a"/>
        <s v="1024b"/>
        <s v="1024c"/>
        <s v="1051a"/>
        <s v="1051b"/>
        <s v="1054t"/>
        <s v="1077t"/>
        <s v="1085t"/>
        <s v="1106t"/>
        <s v="1111a"/>
        <s v="1111b"/>
        <s v="1125t"/>
        <s v="1131a"/>
        <s v="1131b"/>
        <s v="1131c"/>
        <s v="1132a"/>
        <s v="1132b"/>
        <s v="1164t"/>
        <s v="1165a"/>
        <s v="1165b"/>
        <s v="1168t"/>
        <s v="1181t"/>
        <s v="1204t"/>
        <s v="1226t"/>
        <s v="1247a"/>
        <s v="1247b"/>
        <s v="1247c"/>
        <s v="1247d"/>
        <s v="1269t"/>
        <s v="1292t"/>
        <s v="1302a"/>
        <s v="1302b"/>
        <s v="1310t"/>
        <s v="1321a"/>
        <s v="1321b"/>
        <s v="1324a"/>
        <s v="1324b"/>
        <s v="1389at"/>
        <s v="1401t"/>
        <s v="1407a"/>
        <s v="1407b"/>
        <s v="1433a"/>
        <s v="1433b"/>
        <s v="1441t"/>
        <s v="1442a"/>
        <s v="1442b"/>
        <s v="1465a"/>
        <s v="1465b"/>
        <s v="1467a"/>
        <s v="1467b"/>
        <s v="1481t"/>
        <s v="1508a"/>
        <s v="1508b"/>
        <s v="1508c"/>
        <s v="1508d"/>
        <s v="1508e"/>
        <s v="1508f"/>
        <s v="1508g"/>
        <s v="1510a"/>
        <s v="1510b"/>
        <s v="1513t"/>
        <s v="1539a"/>
        <s v="1558t"/>
        <s v="1569t"/>
        <s v="1581t"/>
        <s v="158t"/>
        <s v="1593t"/>
        <s v="1604t"/>
        <s v="1615t"/>
        <s v="1644a"/>
        <s v="1653t"/>
        <s v="1670t"/>
        <s v="167t"/>
        <s v="1692t"/>
        <s v="1695t"/>
        <s v="1711t"/>
        <s v="1722a"/>
        <s v="1722b"/>
        <s v="1722c"/>
        <s v="172t"/>
        <s v="1738a"/>
        <s v="1738b"/>
        <s v="1782t"/>
        <s v="178t"/>
        <s v="1815t"/>
        <s v="1818t"/>
        <s v="1820t"/>
        <s v="1826t"/>
        <s v="1850t"/>
        <s v="1865a"/>
        <s v="1865b"/>
        <s v="1865c"/>
        <s v="1867t"/>
        <s v="1885t"/>
        <s v="189t"/>
        <s v="1907t"/>
        <s v="1955t"/>
        <s v="1959a"/>
        <s v="1959b"/>
        <s v="1964a"/>
        <s v="1964b"/>
        <s v="196t"/>
        <s v="1975t"/>
        <s v="1979t"/>
        <s v="1999a"/>
        <s v="2002t"/>
        <s v="2013t"/>
        <s v="2037t"/>
        <s v="2065a"/>
        <s v="2065b"/>
        <s v="2083t"/>
        <s v="2154t"/>
        <s v="2176t"/>
        <s v="2179a"/>
        <s v="2179b"/>
        <s v="217a"/>
        <s v="217b"/>
        <s v="2195t"/>
        <s v="2227ta"/>
        <s v="2227tb"/>
        <s v="2236t"/>
        <s v="2244a"/>
        <s v="2244b"/>
        <s v="2247t"/>
        <s v="2256t"/>
        <s v="2262-2234"/>
        <s v="2269f"/>
        <s v="2270f"/>
        <s v="2275t"/>
        <s v="2284t"/>
        <s v="2329a"/>
        <s v="2329b"/>
        <s v="2364f"/>
        <s v="2370t"/>
        <s v="2383a"/>
        <s v="2383b"/>
        <s v="23t"/>
        <s v="242t"/>
        <s v="2438a"/>
        <s v="2438b"/>
        <s v="2438c"/>
        <s v="2441a"/>
        <s v="2441b"/>
        <s v="2453a"/>
        <s v="2453b"/>
        <s v="2465a"/>
        <s v="2465b"/>
        <s v="2469t"/>
        <s v="2476a"/>
        <s v="2476b"/>
        <s v="2477t"/>
        <s v="2479a"/>
        <s v="2479b"/>
        <s v="2488t"/>
        <s v="2493a"/>
        <s v="2493b"/>
        <s v="2494t"/>
        <s v="2502t"/>
        <s v="2503a"/>
        <s v="2503b"/>
        <s v="2503c"/>
        <s v="2503d"/>
        <s v="2512a"/>
        <s v="2512b"/>
        <s v="2515a"/>
        <s v="2515b"/>
        <s v="2529a"/>
        <s v="2529b"/>
        <s v="2534a"/>
        <s v="2534b"/>
        <s v="2567a"/>
        <s v="2567b"/>
        <s v="2567c"/>
        <s v="2579aa"/>
        <s v="2579ab"/>
        <s v="2589a"/>
        <s v="2589b"/>
        <s v="2591f"/>
        <s v="2594b"/>
        <s v="2605a"/>
        <s v="2605b"/>
        <s v="2606a"/>
        <s v="2606b"/>
        <s v="2632t"/>
        <s v="2635t"/>
        <s v="2637f"/>
        <s v="2641f"/>
        <s v="2642f"/>
        <s v="2647a"/>
        <s v="2647b"/>
        <s v="2649a"/>
        <s v="2649b"/>
        <s v="2649c"/>
        <s v="2649d"/>
        <s v="2659a"/>
        <s v="2659b"/>
        <s v="2660t"/>
        <s v="2682a"/>
        <s v="2682b"/>
        <s v="2684a"/>
        <s v="2684b"/>
        <s v="2685a"/>
        <s v="2685b"/>
        <s v="290a"/>
        <s v="290b"/>
        <s v="322t"/>
        <s v="329t"/>
        <s v="336a"/>
        <s v="34a"/>
        <s v="34b"/>
        <s v="357t"/>
        <s v="404t"/>
        <s v="431t"/>
        <s v="433a"/>
        <s v="433b"/>
        <s v="433c"/>
        <s v="444a"/>
        <s v="444b"/>
        <s v="444c"/>
        <s v="452t"/>
        <s v="458t"/>
        <s v="515t"/>
        <s v="528t"/>
        <s v="544t"/>
        <s v="54t"/>
        <s v="557t"/>
        <s v="558a"/>
        <s v="558b"/>
        <s v="57t"/>
        <s v="58t"/>
        <s v="607a"/>
        <s v="607b"/>
        <s v="607c"/>
        <s v="60t"/>
        <s v="619t"/>
        <s v="639t"/>
        <s v="660a"/>
        <s v="662t"/>
        <s v="670t"/>
        <s v="674t"/>
        <s v="679t"/>
        <s v="685t"/>
        <s v="706a"/>
        <s v="706b"/>
        <s v="730a"/>
        <s v="730b"/>
        <s v="740t"/>
        <s v="744a"/>
        <s v="744b"/>
        <s v="750t"/>
        <s v="752a"/>
        <s v="752b"/>
        <s v="802t"/>
        <s v="819t"/>
        <s v="835t"/>
        <s v="840t"/>
        <s v="846t"/>
        <s v="853t"/>
        <s v="87t"/>
        <s v="885t"/>
        <s v="894t"/>
        <s v="93t"/>
        <s v="940a"/>
        <s v="940b"/>
        <s v="958a"/>
        <s v="958b"/>
        <s v="995a"/>
        <s v="995b"/>
        <s v="997tt"/>
      </sharedItems>
    </cacheField>
    <cacheField name="Accident Title" numFmtId="0">
      <sharedItems/>
    </cacheField>
    <cacheField name="Publication Year" numFmtId="0">
      <sharedItems containsString="0" containsBlank="1" containsNumber="1" containsInteger="1" minValue="1990" maxValue="2019" count="31">
        <n v="1990"/>
        <n v="1991"/>
        <n v="1992"/>
        <n v="1993"/>
        <n v="1994"/>
        <n v="1995"/>
        <n v="1996"/>
        <n v="1997"/>
        <n v="1998"/>
        <n v="1999"/>
        <n v="2000"/>
        <n v="2001"/>
        <n v="2002"/>
        <n v="2003"/>
        <n v="2004"/>
        <n v="2005"/>
        <n v="2006"/>
        <n v="2007"/>
        <n v="2008"/>
        <n v="2009"/>
        <n v="2010"/>
        <n v="2011"/>
        <n v="2012"/>
        <m/>
        <n v="2013"/>
        <n v="2014"/>
        <n v="2015"/>
        <n v="2016"/>
        <n v="2017"/>
        <n v="2018"/>
        <n v="2019"/>
      </sharedItems>
    </cacheField>
    <cacheField name="Text" numFmtId="0">
      <sharedItems longText="1"/>
    </cacheField>
    <cacheField name="COUNT OF TAGS" numFmtId="0">
      <sharedItems containsSemiMixedTypes="0" containsString="0" containsNumber="1" containsInteger="1" minValue="1" maxValue="17"/>
    </cacheField>
    <cacheField name="&lt;15" numFmtId="0">
      <sharedItems containsString="0" containsBlank="1" containsNumber="1" containsInteger="1" minValue="1" maxValue="2"/>
    </cacheField>
    <cacheField name="15-20" numFmtId="0">
      <sharedItems containsString="0" containsBlank="1" containsNumber="1" containsInteger="1" minValue="1" maxValue="25"/>
    </cacheField>
    <cacheField name="21-25" numFmtId="0">
      <sharedItems containsString="0" containsBlank="1" containsNumber="1" containsInteger="1" minValue="1" maxValue="4"/>
    </cacheField>
    <cacheField name="26-30" numFmtId="0">
      <sharedItems containsString="0" containsBlank="1" containsNumber="1" containsInteger="1" minValue="1" maxValue="5"/>
    </cacheField>
    <cacheField name="31-35" numFmtId="0">
      <sharedItems containsString="0" containsBlank="1" containsNumber="1" containsInteger="1" minValue="1" maxValue="3"/>
    </cacheField>
    <cacheField name="36-50" numFmtId="0">
      <sharedItems containsString="0" containsBlank="1" containsNumber="1" containsInteger="1" minValue="1" maxValue="6"/>
    </cacheField>
    <cacheField name="51-75" numFmtId="0">
      <sharedItems containsString="0" containsBlank="1" containsNumber="1" containsInteger="1" minValue="1" maxValue="4"/>
    </cacheField>
    <cacheField name="&gt;75" numFmtId="0">
      <sharedItems containsString="0" containsBlank="1" containsNumber="1" containsInteger="1" minValue="1" maxValue="1"/>
    </cacheField>
    <cacheField name="No/Little" numFmtId="0">
      <sharedItems containsString="0" containsBlank="1" containsNumber="1" containsInteger="1" minValue="1" maxValue="1"/>
    </cacheField>
    <cacheField name="Moderate" numFmtId="0">
      <sharedItems containsString="0" containsBlank="1" containsNumber="1" containsInteger="1" minValue="1" maxValue="1"/>
    </cacheField>
    <cacheField name="Experienced" numFmtId="0">
      <sharedItems containsString="0" containsBlank="1" containsNumber="1" containsInteger="1" minValue="1" maxValue="1"/>
    </cacheField>
    <cacheField name="Unknown" numFmtId="0">
      <sharedItems containsString="0" containsBlank="1" containsNumber="1" containsInteger="1" minValue="1" maxValue="1"/>
    </cacheField>
    <cacheField name="Deadly" numFmtId="0">
      <sharedItems containsString="0" containsBlank="1" containsNumber="1" containsInteger="1" minValue="1" maxValue="1" count="2">
        <m/>
        <n v="1"/>
      </sharedItems>
    </cacheField>
    <cacheField name="Serious" numFmtId="0">
      <sharedItems containsString="0" containsBlank="1" containsNumber="1" containsInteger="1" minValue="1" maxValue="1"/>
    </cacheField>
    <cacheField name="Minor" numFmtId="0">
      <sharedItems containsString="0" containsBlank="1" containsNumber="1" containsInteger="1" minValue="1" maxValue="1"/>
    </cacheField>
    <cacheField name="Head / Brain Injury" numFmtId="0">
      <sharedItems containsString="0" containsBlank="1" containsNumber="1" containsInteger="1" minValue="1" maxValue="1" count="2">
        <n v="1"/>
        <m/>
      </sharedItems>
    </cacheField>
    <cacheField name="Descent" numFmtId="0">
      <sharedItems containsString="0" containsBlank="1" containsNumber="1" containsInteger="1" minValue="1" maxValue="1" count="2">
        <n v="1"/>
        <m/>
      </sharedItems>
    </cacheField>
    <cacheField name="Roped" numFmtId="0">
      <sharedItems containsString="0" containsBlank="1" containsNumber="1" containsInteger="1" minValue="1" maxValue="1" count="2">
        <n v="1"/>
        <m/>
      </sharedItems>
    </cacheField>
    <cacheField name="Trad Climbing" numFmtId="0">
      <sharedItems containsString="0" containsBlank="1" containsNumber="1" containsInteger="1" minValue="1" maxValue="1" count="2">
        <n v="1"/>
        <m/>
      </sharedItems>
    </cacheField>
    <cacheField name="Sport" numFmtId="0">
      <sharedItems containsString="0" containsBlank="1" containsNumber="1" containsInteger="1" minValue="1" maxValue="1" count="2">
        <m/>
        <n v="1"/>
      </sharedItems>
    </cacheField>
    <cacheField name="Top-Rope" numFmtId="0">
      <sharedItems containsString="0" containsBlank="1" containsNumber="1" containsInteger="1" minValue="1" maxValue="1" count="2">
        <m/>
        <n v="1"/>
      </sharedItems>
    </cacheField>
    <cacheField name="Aid &amp; Big Wall Climbing" numFmtId="0">
      <sharedItems containsString="0" containsBlank="1" containsNumber="1" containsInteger="1" minValue="1" maxValue="1"/>
    </cacheField>
    <cacheField name="Pendulum" numFmtId="0">
      <sharedItems containsString="0" containsBlank="1" containsNumber="1" containsInteger="1" minValue="1" maxValue="1"/>
    </cacheField>
    <cacheField name="Unroped " numFmtId="0">
      <sharedItems containsString="0" containsBlank="1" containsNumber="1" containsInteger="1" minValue="1" maxValue="1" count="2">
        <m/>
        <n v="1"/>
      </sharedItems>
    </cacheField>
    <cacheField name="Solo" numFmtId="0">
      <sharedItems containsString="0" containsBlank="1" containsNumber="1" containsInteger="1" minValue="1" maxValue="1"/>
    </cacheField>
    <cacheField name="Climbing Alone" numFmtId="0">
      <sharedItems containsString="0" containsBlank="1" containsNumber="1" containsInteger="1" minValue="1" maxValue="1"/>
    </cacheField>
    <cacheField name="Bouldering" numFmtId="0">
      <sharedItems containsString="0" containsBlank="1" containsNumber="1" containsInteger="1" minValue="1" maxValue="1"/>
    </cacheField>
    <cacheField name="Non-climbing" numFmtId="0">
      <sharedItems containsString="0" containsBlank="1" containsNumber="1" containsInteger="1" minValue="1" maxValue="1" count="2">
        <m/>
        <n v="1"/>
      </sharedItems>
    </cacheField>
    <cacheField name="Alpine/Mountaineering" numFmtId="0">
      <sharedItems containsString="0" containsBlank="1" containsNumber="1" containsInteger="1" minValue="1" maxValue="1" count="2">
        <m/>
        <n v="1"/>
      </sharedItems>
    </cacheField>
    <cacheField name="Piton/Ice Screw" numFmtId="0">
      <sharedItems containsString="0" containsBlank="1" containsNumber="1" containsInteger="1" minValue="1" maxValue="1"/>
    </cacheField>
    <cacheField name="Ascent Illness" numFmtId="0">
      <sharedItems containsString="0" containsBlank="1" containsNumber="1" containsInteger="1" minValue="1" maxValue="1"/>
    </cacheField>
    <cacheField name="Crampon Issues" numFmtId="0">
      <sharedItems containsString="0" containsBlank="1" containsNumber="1" containsInteger="1" minValue="1" maxValue="1"/>
    </cacheField>
    <cacheField name="Ice Climbing" numFmtId="0">
      <sharedItems containsString="0" containsBlank="1" containsNumber="1" containsInteger="1" minValue="1" maxValue="1" count="2">
        <m/>
        <n v="1"/>
      </sharedItems>
    </cacheField>
    <cacheField name="Glissading" numFmtId="0">
      <sharedItems containsString="0" containsBlank="1" containsNumber="1" containsInteger="1" minValue="1" maxValue="1"/>
    </cacheField>
    <cacheField name="Ski-related " numFmtId="0">
      <sharedItems containsString="0" containsBlank="1" containsNumber="1" containsInteger="1" minValue="1" maxValue="1"/>
    </cacheField>
    <cacheField name="Poor Position" numFmtId="0">
      <sharedItems containsString="0" containsBlank="1" containsNumber="1" containsInteger="1" minValue="1" maxValue="1"/>
    </cacheField>
    <cacheField name="Poor Cond/Seasonal Risk" numFmtId="0">
      <sharedItems containsString="0" containsBlank="1" containsNumber="1" containsInteger="1" minValue="1" maxValue="1"/>
    </cacheField>
    <cacheField name="Avalanche" numFmtId="0">
      <sharedItems containsString="0" containsBlank="1" containsNumber="1" containsInteger="1" minValue="1" maxValue="1"/>
    </cacheField>
    <cacheField name="Cornice / Snow Bridge Collapse" numFmtId="0">
      <sharedItems containsString="0" containsBlank="1" containsNumber="1" containsInteger="1" minValue="1" maxValue="1"/>
    </cacheField>
    <cacheField name="Bergschrund" numFmtId="0">
      <sharedItems containsString="0" containsBlank="1" containsNumber="1" containsInteger="1" minValue="1" maxValue="1" count="2">
        <m/>
        <n v="1"/>
      </sharedItems>
    </cacheField>
    <cacheField name="Crevasse / Moat / Berschrund" numFmtId="0">
      <sharedItems containsString="0" containsBlank="1" containsNumber="1" containsInteger="1" minValue="1" maxValue="1"/>
    </cacheField>
    <cacheField name="Icefall / Serac / Ice Avalanche" numFmtId="0">
      <sharedItems containsString="0" containsBlank="1" containsNumber="1" containsInteger="1" minValue="1" maxValue="1"/>
    </cacheField>
    <cacheField name="Exposure" numFmtId="0">
      <sharedItems containsString="0" containsBlank="1" containsNumber="1" containsInteger="1" minValue="1" maxValue="1"/>
    </cacheField>
    <cacheField name="Non-Ascent Illness" numFmtId="0">
      <sharedItems containsString="0" containsBlank="1" containsNumber="1" containsInteger="1" minValue="1" maxValue="1"/>
    </cacheField>
    <cacheField name="Visibility" numFmtId="0">
      <sharedItems containsString="0" containsBlank="1" containsNumber="1" containsInteger="1" minValue="1" maxValue="1"/>
    </cacheField>
    <cacheField name="Severe Weather" numFmtId="0">
      <sharedItems containsString="0" containsBlank="1" containsNumber="1" containsInteger="1" minValue="1" maxValue="1"/>
    </cacheField>
    <cacheField name="Wildlife" numFmtId="0">
      <sharedItems containsString="0" containsBlank="1" containsNumber="1" containsInteger="1" minValue="1" maxValue="1"/>
    </cacheField>
    <cacheField name="Natural Rockfall" numFmtId="0">
      <sharedItems containsString="0" containsBlank="1" containsNumber="1" containsInteger="1" minValue="1" maxValue="1"/>
    </cacheField>
    <cacheField name="Off-route" numFmtId="0">
      <sharedItems containsString="0" containsBlank="1" containsNumber="1" containsInteger="1" minValue="1" maxValue="1"/>
    </cacheField>
    <cacheField name="Rushed" numFmtId="0">
      <sharedItems containsString="0" containsBlank="1" containsNumber="1" containsInteger="1" minValue="1" maxValue="1"/>
    </cacheField>
    <cacheField name="Run Out" numFmtId="0">
      <sharedItems containsString="0" containsBlank="1" containsNumber="1" containsInteger="1" minValue="1" maxValue="1"/>
    </cacheField>
    <cacheField name="Crowds" numFmtId="0">
      <sharedItems containsString="0" containsBlank="1" containsNumber="1" containsInteger="1" minValue="1" maxValue="1"/>
    </cacheField>
    <cacheField name="Inadequate Food/Water" numFmtId="0">
      <sharedItems containsString="0" containsBlank="1" containsNumber="1" containsInteger="1" minValue="1" maxValue="1" count="2">
        <m/>
        <n v="1"/>
      </sharedItems>
    </cacheField>
    <cacheField name="No Helmet" numFmtId="0">
      <sharedItems containsString="0" containsBlank="1" containsNumber="1" containsInteger="1" minValue="1" maxValue="1"/>
    </cacheField>
    <cacheField name="Late in Day" numFmtId="0">
      <sharedItems containsString="0" containsBlank="1" containsNumber="1" containsInteger="1" minValue="1" maxValue="1"/>
    </cacheField>
    <cacheField name="Late Start" numFmtId="0">
      <sharedItems containsString="0" containsBlank="1" containsNumber="1" containsInteger="1" minValue="1" maxValue="1"/>
    </cacheField>
    <cacheField name="Party Separated" numFmtId="0">
      <sharedItems containsString="0" containsBlank="1" containsNumber="1" containsInteger="1" minValue="1" maxValue="1"/>
    </cacheField>
    <cacheField name="Ledge Fall" numFmtId="0">
      <sharedItems containsString="0" containsBlank="1" containsNumber="1" containsInteger="1" minValue="1" maxValue="1"/>
    </cacheField>
    <cacheField name="Gym / Artificial" numFmtId="0">
      <sharedItems containsString="0" containsBlank="1" containsNumber="1" containsInteger="1" minValue="1" maxValue="1"/>
    </cacheField>
    <cacheField name="Gym Climber" numFmtId="0">
      <sharedItems containsString="0" containsBlank="1" containsNumber="1" containsInteger="1" minValue="1" maxValue="1"/>
    </cacheField>
    <cacheField name="Fatigue" numFmtId="0">
      <sharedItems containsString="0" containsBlank="1" containsNumber="1" containsInteger="1" minValue="1" maxValue="1"/>
    </cacheField>
    <cacheField name="Large Group" numFmtId="0">
      <sharedItems containsString="0" containsBlank="1" containsNumber="1" containsInteger="1" minValue="1" maxValue="1"/>
    </cacheField>
    <cacheField name="Distracted" numFmtId="0">
      <sharedItems containsString="0" containsBlank="1" containsNumber="1" containsInteger="1" minValue="1" maxValue="1"/>
    </cacheField>
    <cacheField name="Object Dropped/Dislodged" numFmtId="0">
      <sharedItems containsString="0" containsBlank="1" containsNumber="1" containsInteger="1" minValue="1" maxValue="1"/>
    </cacheField>
    <cacheField name="Handhold/Foothold Broke" numFmtId="0">
      <sharedItems containsString="0" containsBlank="1" containsNumber="1" containsInteger="1" minValue="1" maxValue="1"/>
    </cacheField>
    <cacheField name="Knot &amp; Tie-in Error" numFmtId="0">
      <sharedItems containsString="0" containsBlank="1" containsNumber="1" containsInteger="1" minValue="1" maxValue="1"/>
    </cacheField>
    <cacheField name="No Backup or End Knot" numFmtId="0">
      <sharedItems containsString="0" containsBlank="1" containsNumber="1" containsInteger="1" minValue="1" maxValue="1"/>
    </cacheField>
    <cacheField name="Gear Broke" numFmtId="0">
      <sharedItems containsString="0" containsBlank="1" containsNumber="1" containsInteger="1" minValue="1" maxValue="1"/>
    </cacheField>
    <cacheField name="Intoxicated" numFmtId="0">
      <sharedItems containsString="0" containsBlank="1" containsNumber="1" containsInteger="1" minValue="1" maxValue="1"/>
    </cacheField>
    <cacheField name="Inadequate Equipment" numFmtId="0">
      <sharedItems containsString="0" containsBlank="1" containsNumber="1" containsInteger="1" minValue="1" maxValue="1"/>
    </cacheField>
    <cacheField name="Inadequate Protection / Pulled" numFmtId="0">
      <sharedItems containsString="0" containsBlank="1" containsNumber="1" containsInteger="1" minValue="1" maxValue="1" count="2">
        <n v="1"/>
        <m/>
      </sharedItems>
    </cacheField>
    <cacheField name="Anchor Failure / Error" numFmtId="0">
      <sharedItems containsString="0" containsBlank="1" containsNumber="1" containsInteger="1" minValue="1" maxValue="1"/>
    </cacheField>
    <cacheField name="Stranded / Lost / Overdue" numFmtId="0">
      <sharedItems containsString="0" containsBlank="1" containsNumber="1" containsInteger="1" minValue="1" maxValue="1"/>
    </cacheField>
    <cacheField name="Belay Error" numFmtId="0">
      <sharedItems containsString="0" containsBlank="1" containsNumber="1" containsInteger="1" minValue="1" maxValue="1"/>
    </cacheField>
    <cacheField name="Rappel Error" numFmtId="0">
      <sharedItems containsString="0" containsBlank="1" containsNumber="1" containsInteger="1" minValue="1" maxValue="1"/>
    </cacheField>
    <cacheField name="Lowering Error" numFmtId="0">
      <sharedItems containsString="0" containsBlank="1" containsNumber="1" containsInteger="1" minValue="1" maxValue="1"/>
    </cacheField>
    <cacheField name="Miscommunication" numFmtId="0">
      <sharedItems containsString="0" containsBlank="1" containsNumber="1" containsInteger="1" minValue="1" maxValue="1"/>
    </cacheField>
    <cacheField name="January" numFmtId="0">
      <sharedItems containsString="0" containsBlank="1" containsNumber="1" containsInteger="1" minValue="1" maxValue="1"/>
    </cacheField>
    <cacheField name="February" numFmtId="0">
      <sharedItems containsBlank="1" containsMixedTypes="1" containsNumber="1" containsInteger="1" minValue="1" maxValue="1"/>
    </cacheField>
    <cacheField name="March" numFmtId="0">
      <sharedItems containsBlank="1" containsMixedTypes="1" containsNumber="1" containsInteger="1" minValue="1" maxValue="1"/>
    </cacheField>
    <cacheField name="April" numFmtId="0">
      <sharedItems containsBlank="1" containsMixedTypes="1" containsNumber="1" containsInteger="1" minValue="1" maxValue="1"/>
    </cacheField>
    <cacheField name="May" numFmtId="0">
      <sharedItems containsBlank="1" containsMixedTypes="1" containsNumber="1" containsInteger="1" minValue="1" maxValue="1"/>
    </cacheField>
    <cacheField name="June" numFmtId="0">
      <sharedItems containsBlank="1" containsMixedTypes="1" containsNumber="1" containsInteger="1" minValue="1" maxValue="1"/>
    </cacheField>
    <cacheField name="July" numFmtId="0">
      <sharedItems containsBlank="1" containsMixedTypes="1" containsNumber="1" containsInteger="1" minValue="1" maxValue="1"/>
    </cacheField>
    <cacheField name="August" numFmtId="0">
      <sharedItems containsBlank="1" containsMixedTypes="1" containsNumber="1" containsInteger="1" minValue="1" maxValue="1"/>
    </cacheField>
    <cacheField name="September" numFmtId="0">
      <sharedItems containsBlank="1" containsMixedTypes="1" containsNumber="1" containsInteger="1" minValue="1" maxValue="1"/>
    </cacheField>
    <cacheField name="October" numFmtId="0">
      <sharedItems containsBlank="1" containsMixedTypes="1" containsNumber="1" containsInteger="1" minValue="1" maxValue="1"/>
    </cacheField>
    <cacheField name="November" numFmtId="0">
      <sharedItems containsString="0" containsBlank="1" containsNumber="1" containsInteger="1" minValue="1" maxValue="1"/>
    </cacheField>
    <cacheField name="December" numFmtId="0">
      <sharedItems containsBlank="1" containsMixedTypes="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0">
  <r>
    <x v="0"/>
    <s v="Failure of Rappel Setup (Protection Pulled Out), Inadequate Equipment, Colorado, Rocky Mountain National Park"/>
    <x v="0"/>
    <s v="Colorado, Rocky Mountain National Park_x000a_On May 7, 1989, Robert Johnston (30) was attempting to lead Conan’s Gonads, a 5.9 crack climb on Twin Owls Crag. After 12 meters of rock climbing, Johnston decided that he was incapable of continuing the lead. He anchored his rappel from a single hexcentric which had been left in place by a previous climber, and pulled the rope free of his own protection. Upon weighting, the rope to begin the rappel, the hexcentric pulled out._x000a_Johnston fell 12 meters to the ground, sustaining head lacerations, tenderness to back and abdomen, and abrasions on arms and legs. He was unconscious for approximately five minutes after the impact. Johnston was evacuated by the Rocky Mountain National Park Search and Rescue rangers, Estes Park ambulance personnel, and local climbers. (Source: David Essex, Chief Park Ranger, Rocky Mountain National Park)_x000a_Analysis_x000a_Testing single placements by visual observation and tugging in the direction of the intended force may indicate the superficial soundness of a placement but may not be reliable. If Johnston had augmented the rappel anchor with additional chocks from his rack, he could’ve later retrieved all placements by rappelling from the top of the route, easily accessed via a walk up the Roosting Ledge. (The route is a single pitch in length.)_x000a_If forced to rappel or lower off a single placement, one should not pull the rope through lower intermediate placements before descending. Failure of the uppermost anchor may place a stress loading upon the next placement, but this is bettter than no backup at all! (Source: David Essex, Chief Park Ranger, Rocky Mountain National Park)"/>
    <n v="8"/>
    <n v="1"/>
    <m/>
    <m/>
    <m/>
    <m/>
    <m/>
    <m/>
    <m/>
    <m/>
    <m/>
    <m/>
    <m/>
    <x v="0"/>
    <n v="1"/>
    <m/>
    <x v="0"/>
    <x v="0"/>
    <x v="0"/>
    <x v="0"/>
    <x v="0"/>
    <x v="0"/>
    <m/>
    <m/>
    <x v="0"/>
    <m/>
    <m/>
    <m/>
    <x v="0"/>
    <x v="0"/>
    <m/>
    <m/>
    <m/>
    <x v="0"/>
    <m/>
    <m/>
    <m/>
    <m/>
    <m/>
    <m/>
    <x v="0"/>
    <m/>
    <m/>
    <m/>
    <m/>
    <m/>
    <m/>
    <m/>
    <m/>
    <m/>
    <m/>
    <m/>
    <m/>
    <x v="0"/>
    <m/>
    <m/>
    <m/>
    <m/>
    <m/>
    <m/>
    <m/>
    <m/>
    <m/>
    <m/>
    <m/>
    <m/>
    <m/>
    <m/>
    <m/>
    <m/>
    <n v="1"/>
    <x v="0"/>
    <m/>
    <m/>
    <m/>
    <n v="1"/>
    <m/>
    <m/>
    <m/>
    <m/>
    <m/>
    <m/>
    <n v="1"/>
    <m/>
    <m/>
    <m/>
    <m/>
    <m/>
    <m/>
    <m/>
  </r>
  <r>
    <x v="1"/>
    <s v="Failure of Rappel—Failure to Check System, British Columbia, Squamish, Smoke Bluffs"/>
    <x v="0"/>
    <s v="British Columbia, Squamish, Smoke Bluffs_x000a_On May 28, 1989, Deborah Richards and I were finishing up three days of climbing in the Squamish area. I had just finished a lead on Cat’s Crack (5.7 or 5.8, not sure). Deborah wanted to top rope Pink Flamingo which is easily accessed by rappelling off the ledge below. I set up the anchors for the rope. We had a bombproof tree to anchor to, but I decided to set up a safety anchor (just to keep practicing safe climbing techniques) and I know how dangerous rappelling is._x000a_Anyway, Deborah went down first, after we checked her rappel set up. I agreed to go second as I had been climbing more than she that spring and was having a great day. After Deborah was through, I rechecked the anchors and put on the pack to bring down the gear. My helmet was hanging from the back of my pack. I decided at the last minute to put it on because I didn’t want it flopping around, and rappelling is dangerous. I looped the rope through my figure-eight, locked my locking carabiner and began backing down the face. About two meters into the rappel, I noticed one strand of my rope being quickly pulled over my head. I grabbed for it to stop it, but I was already falling. I remember bouncing three times and being certain I would die, as people don’t survive 20 meters plus free falls._x000a_My helmet was seriously damaged. I have no doubt that it saved my life, while wearing the pack minimized the severity of my injuries. (They were severe enough with it.) Please tell people to wear their helmets. I kept mine in the hospital with me for a month on my IV stand and plan to have it bronzed! I just had put mine on at the last second._x000a_I regret to say I had done many rappels the weekend of the fall without it._x000a_My shoulder, which received one of 13 total fractures, is permanently damaged, but I am still planning to climb. As of today, I have rappelled again and done a little top roping. I need to get the rod out of my leg before I lead again. Fortunately, my orthopedist climbs and has been most supportive during a tough rehabilitation period. Deborah does not want to climb again as a result of this accident. (Source: Shawn Kenderdine, 37)_x000a_Analysis_x000a_It was really difficult to figure out what happened. Rescue workers checked the anchors and they were fine; my harness was fine and the locking ’biner was locked, but the rope was pulled down and still connected to my ’biner. After talking to highly experienced climbers and setting up the system as it was that day, what appears to have happened is that I clipped only one of the rope loops through my my locking carabiner instead of both. This would account for the strand of rope moving very quickly above me and the fact that the rope was still attached to it after the fall. (It was completely pulled down with me.)_x000a_I have been climbing for seven years and am known to be careful and very safety conscious. I don't know how I could have changed it. I will always check three times to make sure both rope loops are in the locking ’biner. I checked twice and that wasn’t enough. This was an easy error to make. I’m surprised it hasn’t happened more._x000a_One more thing: we could have scrambled down but the downclimbing has one scary move, which could result in a possible three-meter fall._x000a_Sorry this is so late. It is very difficult to write about this stuff, even though I am a Ph.D. psychologist with four years of experience dealing with trauma victims). (Source: Shawn Kenderdine)"/>
    <n v="7"/>
    <m/>
    <m/>
    <m/>
    <m/>
    <m/>
    <n v="2"/>
    <m/>
    <m/>
    <m/>
    <m/>
    <n v="1"/>
    <m/>
    <x v="0"/>
    <n v="1"/>
    <m/>
    <x v="1"/>
    <x v="0"/>
    <x v="0"/>
    <x v="1"/>
    <x v="0"/>
    <x v="1"/>
    <m/>
    <m/>
    <x v="0"/>
    <m/>
    <m/>
    <m/>
    <x v="0"/>
    <x v="0"/>
    <m/>
    <m/>
    <m/>
    <x v="0"/>
    <m/>
    <m/>
    <m/>
    <m/>
    <m/>
    <m/>
    <x v="0"/>
    <m/>
    <m/>
    <m/>
    <m/>
    <m/>
    <m/>
    <m/>
    <m/>
    <m/>
    <m/>
    <m/>
    <m/>
    <x v="0"/>
    <m/>
    <m/>
    <m/>
    <m/>
    <m/>
    <m/>
    <m/>
    <m/>
    <m/>
    <m/>
    <m/>
    <m/>
    <n v="1"/>
    <m/>
    <m/>
    <m/>
    <m/>
    <x v="1"/>
    <m/>
    <m/>
    <m/>
    <n v="1"/>
    <m/>
    <m/>
    <m/>
    <m/>
    <m/>
    <m/>
    <n v="1"/>
    <m/>
    <m/>
    <m/>
    <m/>
    <m/>
    <m/>
    <m/>
  </r>
  <r>
    <x v="2"/>
    <s v="Fall into Crevasse, Climbing Alone, Inadequate Equipment, Alberta, Rocky Mountains, Crowfoot Mountain"/>
    <x v="0"/>
    <s v="Alberta, Rocky Mountains, Crowfoot Mountain_x000a_On August 13, 1989, F.E. (58) was hiking up Crowfoot Mountain. At 1100, he was ascending the small, relatively snow-free glacier on the West Face of the mountain. He stepped onto a snow bridge and fell about ten meters into a crevasse. His fall was stopped by a small snow bridge, which prevented him from landing in the water pooled at the bottom. Although uninjured, he did not have crampons, ice ax, or any other tool with which to extricate himself._x000a_F.E. was located by helicopter 55 hours later by a Parks Service rescue team after a long ground and aerial search. Shortly after he was found, a major snow storm came in which would have made any further searching impossible. (Source: Banff National Park Warden Service)_x000a_Analysis_x000a_Traveling alone on any glacier, no matter how harmless in appearance, is a questionable practice. F.E. was an experienced mountain scrambler, whose practice of carrying lots of extra clothing and food undoubtedly saved his life. (Source: Banff National Park Warden Service)"/>
    <n v="9"/>
    <m/>
    <m/>
    <m/>
    <m/>
    <m/>
    <m/>
    <n v="1"/>
    <m/>
    <m/>
    <m/>
    <n v="1"/>
    <m/>
    <x v="0"/>
    <m/>
    <n v="1"/>
    <x v="1"/>
    <x v="1"/>
    <x v="1"/>
    <x v="1"/>
    <x v="0"/>
    <x v="0"/>
    <m/>
    <m/>
    <x v="1"/>
    <n v="1"/>
    <n v="1"/>
    <m/>
    <x v="0"/>
    <x v="1"/>
    <m/>
    <m/>
    <m/>
    <x v="0"/>
    <m/>
    <m/>
    <m/>
    <m/>
    <m/>
    <n v="1"/>
    <x v="0"/>
    <n v="1"/>
    <m/>
    <m/>
    <m/>
    <m/>
    <m/>
    <m/>
    <m/>
    <m/>
    <m/>
    <m/>
    <m/>
    <x v="0"/>
    <m/>
    <m/>
    <m/>
    <m/>
    <m/>
    <m/>
    <m/>
    <m/>
    <m/>
    <m/>
    <m/>
    <m/>
    <m/>
    <m/>
    <m/>
    <m/>
    <n v="1"/>
    <x v="1"/>
    <m/>
    <m/>
    <m/>
    <m/>
    <m/>
    <m/>
    <m/>
    <m/>
    <m/>
    <m/>
    <m/>
    <m/>
    <m/>
    <n v="1"/>
    <m/>
    <m/>
    <m/>
    <m/>
  </r>
  <r>
    <x v="3"/>
    <s v="Fall into Crevasse, Climbing Unroped, British Columbia, Bugaboo Mountains, Bugaboo Spire"/>
    <x v="0"/>
    <s v="British Columbia, Bugaboo Mountains, Bugaboo Spire_x000a_On September 13, 1989, while crossing the Crescent Glacier after climbing the Kain Route on Bugaboo Sprie, John Ulricson (45) fell ten meters onto a snow bridge in a crevasse. I was traveling behind, carrying a rope. After about 30 minutes of work, John was out of the hole, but not without some dramatic moments. (Source: T. J. English (43), Hopewell, NJ)_x000a_Analysis_x000a_After seeing many other climbers traverse this short stretch of glacier unroped on a well established snow trail, we did not give the matter much thought. Normally, when we crossed glaciers, we roped up, but in this case we assumed Crescent was a benign glacier. Obviously this was not the case._x000a_Additional Comments: John was wearing his helmet, parka, and harness. The helmet protected him on impact, the parka kept him from getting hypothermic, and the harness allowed him to securely tie in the rope from above._x000a_In the fall, John lost one crampon and would have lost his ice ax if he had not had a leash. Without his remaining crampon and ice ax, I am convinced I would not have pulled him out of the crevasse. (Source: T. J. English, Hopewell, NJ)"/>
    <n v="5"/>
    <m/>
    <m/>
    <m/>
    <m/>
    <m/>
    <n v="2"/>
    <m/>
    <m/>
    <m/>
    <m/>
    <m/>
    <m/>
    <x v="0"/>
    <m/>
    <n v="1"/>
    <x v="1"/>
    <x v="1"/>
    <x v="1"/>
    <x v="1"/>
    <x v="0"/>
    <x v="0"/>
    <m/>
    <m/>
    <x v="1"/>
    <n v="1"/>
    <m/>
    <m/>
    <x v="0"/>
    <x v="1"/>
    <m/>
    <m/>
    <m/>
    <x v="0"/>
    <m/>
    <m/>
    <m/>
    <m/>
    <m/>
    <m/>
    <x v="0"/>
    <n v="1"/>
    <m/>
    <m/>
    <m/>
    <m/>
    <m/>
    <m/>
    <m/>
    <m/>
    <m/>
    <m/>
    <m/>
    <x v="0"/>
    <m/>
    <m/>
    <m/>
    <m/>
    <m/>
    <m/>
    <m/>
    <m/>
    <m/>
    <m/>
    <m/>
    <m/>
    <m/>
    <m/>
    <m/>
    <m/>
    <m/>
    <x v="1"/>
    <m/>
    <m/>
    <m/>
    <m/>
    <m/>
    <m/>
    <m/>
    <m/>
    <m/>
    <m/>
    <m/>
    <m/>
    <m/>
    <m/>
    <n v="1"/>
    <m/>
    <m/>
    <m/>
  </r>
  <r>
    <x v="4"/>
    <s v="Fall Into Crevasse, Unroped, Inadequate Equipment, Alberta, Rocky Mountains, Freshfield Glacier"/>
    <x v="0"/>
    <s v="On the afternoon of March 29, 1989, four ski tourers were descending the Freshfield Glacier unroped when one of them fell into a crevasse. The others climbed (still unroped) back up to where she had disappeared. They were starting to rig a rescue system, when G. W. (39) fell through the snow bridge into the same crevasse. He fell 15 meters, and was wedged upside down in the bottom of the crevasse._x000a_With two members of his group trapped in the crevasse, the group leader P.D. (50) faced a difficult situation. He rappelled down to G.W., who was alive but seriously injured. He tied a rope to G.W.’s improvised harness (one-inch tubular webbing) and prussiked back to the surface. Lacking carabiners or pulleys, he had to extricate G.W. without mechanical advantage. He pulled him up on a single rope, while the remaining party member took up slack with a prussik. This extremely tedious procedure took about three hours. G.W. died shortly after being rescued. (His body was later recovered by a Parks Service rescue team.)_x000a_Finally, the first skier to fall into the crevasse was rescued unharmed by the two survivors on the surface. (Source: Banff National Park Warden Service)_x000a_Analysis_x000a_Skiing downhill unroped on glaciers, although an increasingly common practice in the Canadian Rockies, is a very risky business. A free fall into a crevasse often has fatal consequences._x000a_The need for a safe working area is fundamental when initiating a crevasse rescue. Only after the working area is thoroughly probed and marked with wands should rescuers unrope and start rigging a rescue system._x000a_A minimum amount of rescue gear should be carried by any group traveling on glaciers. (Source: Banff National Park Warden Service)_x000a_(Editor’s Note: While not a climbing accident, we include this narrative as an example of what can happen to skiers who find themselves in a mountaineering situation.)"/>
    <n v="10"/>
    <m/>
    <m/>
    <m/>
    <m/>
    <m/>
    <n v="2"/>
    <m/>
    <m/>
    <m/>
    <m/>
    <m/>
    <m/>
    <x v="1"/>
    <n v="1"/>
    <m/>
    <x v="1"/>
    <x v="0"/>
    <x v="1"/>
    <x v="1"/>
    <x v="0"/>
    <x v="0"/>
    <m/>
    <m/>
    <x v="1"/>
    <n v="1"/>
    <m/>
    <m/>
    <x v="1"/>
    <x v="1"/>
    <m/>
    <m/>
    <m/>
    <x v="0"/>
    <m/>
    <n v="1"/>
    <m/>
    <m/>
    <m/>
    <m/>
    <x v="0"/>
    <n v="1"/>
    <m/>
    <m/>
    <m/>
    <m/>
    <m/>
    <m/>
    <m/>
    <m/>
    <m/>
    <m/>
    <m/>
    <x v="0"/>
    <m/>
    <m/>
    <m/>
    <m/>
    <m/>
    <m/>
    <m/>
    <m/>
    <m/>
    <m/>
    <m/>
    <m/>
    <m/>
    <m/>
    <m/>
    <m/>
    <n v="1"/>
    <x v="1"/>
    <m/>
    <m/>
    <m/>
    <m/>
    <m/>
    <m/>
    <m/>
    <m/>
    <n v="1"/>
    <m/>
    <m/>
    <m/>
    <m/>
    <m/>
    <m/>
    <m/>
    <m/>
    <m/>
  </r>
  <r>
    <x v="5"/>
    <s v="Fall into Moat, Descending Unroped, Poor Position, Alberta, Rocky Mountains, Mount Nublock"/>
    <x v="0"/>
    <s v="Alberta, Rocky Mountains, Mount Nublock_x000a_Late in the afternoon of June 2, 1989, J.N. (44) and A.N. (65) were descending unroped from an ascent of Mount Nublock. When they reached the steep headwall above Lake Agnes, they started to descend a narrow snow gully. Part way down the gully, J.N. fell through a snow bridge into a hole where a hidden creek fell over a short cliff. A.N. attempted to extricate J.N., but without success. The body was recovered by a Parks Service rescue team that evening. (Source: Banff National Park Warden Service)_x000a_Analysis_x000a_Rotten, soft snow conditions contributed to the accident. It might have been prevented by selecting an alternative route to avoid the waterfall running under the snow. (Source: Banff National Park Warden Service)"/>
    <n v="9"/>
    <m/>
    <m/>
    <m/>
    <m/>
    <m/>
    <n v="1"/>
    <n v="1"/>
    <m/>
    <m/>
    <m/>
    <m/>
    <m/>
    <x v="1"/>
    <m/>
    <m/>
    <x v="1"/>
    <x v="0"/>
    <x v="1"/>
    <x v="1"/>
    <x v="0"/>
    <x v="0"/>
    <m/>
    <m/>
    <x v="1"/>
    <n v="1"/>
    <m/>
    <m/>
    <x v="0"/>
    <x v="1"/>
    <m/>
    <m/>
    <m/>
    <x v="0"/>
    <m/>
    <m/>
    <n v="1"/>
    <n v="1"/>
    <m/>
    <n v="1"/>
    <x v="0"/>
    <n v="1"/>
    <m/>
    <m/>
    <m/>
    <m/>
    <m/>
    <m/>
    <m/>
    <m/>
    <m/>
    <m/>
    <m/>
    <x v="0"/>
    <m/>
    <m/>
    <m/>
    <m/>
    <m/>
    <m/>
    <m/>
    <m/>
    <m/>
    <m/>
    <m/>
    <m/>
    <m/>
    <m/>
    <m/>
    <m/>
    <m/>
    <x v="1"/>
    <m/>
    <m/>
    <m/>
    <m/>
    <m/>
    <m/>
    <m/>
    <m/>
    <m/>
    <m/>
    <m/>
    <n v="1"/>
    <m/>
    <m/>
    <m/>
    <m/>
    <m/>
    <m/>
  </r>
  <r>
    <x v="6"/>
    <s v="Fall on Ice, Avalanches, No Radio, Alaska, Mount Johnson"/>
    <x v="0"/>
    <s v="FALL ON ICE, AVALANCHES, NO RADIO_x000a__x000a_Alaska, Mount Johnson_x000a__x000a_On April 14, 1989, Jim Sweeney (33) and Dave Nyman (31) flew to the base of Mount Dickey to attempt climbs of the Moose’s Tooth and the Elevator Shaft, a steep ice couloir on the north side of Mount Johnson in the Ruth Gorge. They established a base camp and began rock climbing on the lower portion of the Moose’s Tooth on the “Butterfly Buttress.” On the 15th, Sweeney and Nyman continued climbing and encountered bad rock. They decided to attempt the Elevator Shaft on Mount Johnson rather than continue their climb of the Moose’s Tooth._x000a__x000a_On the 17th, after waiting out a day of bad weather, Sweeney and Nyman skied to Mount Johnson to look at the route and check avalanche condidons. They spent the night at their base camp near Mount Dickey. On the 18th, they skied to the base of Mountjohnson with packs and sleds. They climbed above the icefall on the north side of Mountjohnson and bivied 200 meters up at the base of the wall._x000a__x000a_On May 19, they got up at 0500, left their down gear at their bivy site and proceeded to the base of the Elevator Shaft. They arrived there at 0730 and waited until the sun left the face above. They climbed the first three pitches in less than an hour. Sweeney started leading the fourth pitch and placed a picket ten meters up. About 15–16 meters above the belay, Sweeney encountered a difficult section and looked around the area of an ice “window” for any possibilities. He grabbed under the window and leaned out. When he did so, the entire formation on which he was climbing suddenly collapsed. This formation of weak snow and ice was three to four meters wide, ten- meters high and two meters thick. Nyman’s anchor, to the side of the coulior, consisted of a screw, a picket and two tools. Everything except one tool held during Sweeney’s 30 meter- fall and the ensuing avalanche._x000a__x000a_Nyman tied Sweeney off and descended to him. Sweeney lay upside down, unconscious, with a crack in his helmet. He was bleeding from his mouth and nose. When Wyman touched him, Sweeney regained consciousness, but he was not aware that he had fallen. Sweeney had fractured his right hip. They were both in an area susceptible to avalanches from above, so Nyman began lowering Sweeney to the bottom of a snow cone below the Elevator Shaft. The lowering took about six hours. Nyman dug a trench, elevated Sweeney’s feet and insulated him from the snow. Sweeney was alternating between extreme lucidity and hallucinations. Nyman ran back to their previous bivy site and took down bags, stove, liquids, and food back to Sweeney. Before leaving the bivy’ site, Nyman stamped “SOS” in the snow. They had no radio. Nyman was torn between stabilizing Sweeney’s injuries and not moving him, and risking further injury to Sweeney by moving him to areas safer from the paths of avalanches. They spent the night in the trench Nyman had dug. They zippered their bags together for warmth; Sweeney was inside a vapor barrier liner inside the bags._x000a__x000a_A large avalanche hit Sweeney and Nyman just before dawn on the 20th. Afterwards, Nyman dragged Sweeney about 60 meters further downhill on a 30 degree slope, up valley and out of the avalanche chute of the Elevator Shaft. At 0930 he left Sweeney to try to get help from up the Ruth Glacier at the Mountain House, a small, permanent structure northwest of Mount Barrille above the glacier’s airstrip. He stamped two “SOS”s in the snow at the base of Mount Johnson. Nyman continued on to their base camp at the base of Mount Dickey, arriving at 1230. He stamped an SOS, wrote a note on athletic tape and left it on the tent. (“Severely injured climber. Location: on north side of Mount Johnson. Helicopter evacuation with medic recommended. Am skiing to Ruth Mountain House for help.”)_x000a__x000a_The weather was sunny and warm and Nyman experienced a lot of snow buildup on his skins. He reached the Mountain House at 1600. He was met by four skiers, but they also did not have a radio. The two strongest members of the party, Ron Antaya and Jay Allen, skied down to the base of Mountjohnson with a dry sleeping bag, arriving there at 2230. Nyman, exhausted, spent the night at the Mountain House. Neither Antaya nor Allen had crampons, but Nyman had left crampons and two tools at the base of the route. Allen did not feel comfortable ascending the steep terrain to reach Sweeney; Allen was an inexperienced climber. Antaya and Allen reported avalanche activity above the glacier and felt it was unwise for Antaya to go up the avalanche-prone slopes alone. They felt there was nothing they could do, so they skied back to Nyman and Sweeney’s camp at the base of Mount Dickey, arriving there at 0100 on the 21st._x000a__x000a_Nyman left the Mountain House with two skiers, Joyce Mucha and Doug Simpson. Mucha and Simpson were inexperienced in glacier travel, so Nyman briefed them on crevasse rescue before they went down the Ruth Glacier toward Mount johnson. As they rounded the corner of Mount Barrille at 0900, they met Antaya and Allen skiing up toward them. Nyman asked for a volunteer to assist him in lowering Sweeney, but all declined. The group gave Nyman a large sleeping bag, aspirin, fuel, candy bars and a small backpack. Antaya and Allen returned to the Mountain House. Mucha and Simpson accompanied Nyman for another 20 minutes, then returned to Mountain House, leaving Nyman to solo through the crevasses to Mount johnson. He returned to the camp at Mount Dickey at 0945. Nyman took one of the tents (aVE-25) from this camp, a small down sleeping bag, food for six days and one liter of fuel and returned to the base of Mount johnson by 1115. Inside the other tent he put the message requesting help (after tearing off the part about going to the Mountain House)._x000a__x000a_Nyman climbed up to Sweeney at 1430. Just before arriving, he heard Sweeney yelling, “I’m being buried!” as another avalanche buried the immobile Sweeney up to his waist after carrying him ten to 15 meters. Nyman dug Sweeney out and set up the tent at the base of the snow cone below the debris. Nyman got Sweeney into dry clothes, a dry bag and dragged him 60 meters into the tent. This site was behind a large ice chunk that split the two avalanche paths and seemed safer than the previous location._x000a__x000a_April 22 was a rest day for Sweeney and Nyman. Nyman moved the tent further north from the Elevator Shaft deposition zone to the north side of the valley. They heard a plane overhead and thought it was their pilot (Jim Okonek of K2 Aviation)._x000a__x000a_Unknown to Nyman and Sweeney, this plane was not Okonek’s but was a Supercub piloted by Mark Niver with two passengers on board. Niver, his wife, and a friend of theirs had planned to have a picnic on the Ruth Glacier, but decided not to land when they encountered flat lighting conditions. As they neared the landing site, they saw “HELP” stamped in the snow and people frantically waving their ski poles. Niver reconsidered, attempted to land and crashed the plane. Niver’s two passengers sustained minor injuries. All three were cared for by the skiers who had ample food, fuel and warm clothing. Niver manually tripped the plane’s ELT. The Rescue Coordination Center at Elmendorf Air Force Base (RCC) picked up the ELT “hits” around the Ruth area that evening. In the Ruth Glacier area it began to snow. Deteriorating weather conditions prevented flying from Talkeetna to check on the plane’s location._x000a__x000a_On the 23rd at 0430 a large avalanche completely buried Nyman and Sweeney. Their tent was buried and the poles were broken. They were able to dig themselves out, but they had lost their ropes, most of their climbing gear, backpack and most of their extra clothing. Nyman dragged Sweeney and the remains of the tent past the snow cone debris and they spent the rest of the day and that night there._x000a__x000a_RCC notified the Talkeetna Ranger Station at 0610 of the overdue plane and the ELT hits in the Ruth Glacier area. Bob Siebert began coordinating the rescue mission and at the request of NPS, RCC sent an H-3 helicopter with two PJs and crew to Talkeetna. Weather was still not flyable in the Ruth._x000a__x000a_On April 24 at 1000, another avalanche came, this one completely burying Sweeney and burying Nyman to his chest. Nyman dug Sweeney out, but they lost one of their good sleeping bags. Nyman moved Sweeney to a somewhat more protected site below a bergschrund, tunneled a hole in the cone of snow there and moved the tent and Sweeney to this spot._x000a__x000a_At 1440, Niver transmitted a message from the Mountain House on his aircraft radio to a commercial plane that there were seven people in the Mountain House and that one climber had injuries. The climber’s location and the extent of injury was not relayed._x000a__x000a_At 2015, a message was relayed that a climber on Mount Johnson had a broken hip or broken femur. Seibert contacted Gary Bocarde, Charlie Sassara and Brian Okonek for information on the Elevator Shaft and vicinity of Mount Johnson. High altitude military aircraft (C-130s) were requested to facilitate communications with the party at the Mountain House during the next day’s check-ins. Weather was still not flyable in the Ruth._x000a__x000a_At 0100 on the 25th, Sweeney and Nyman heard a rumbling outside. The 100-meter avalanche slope above their camp slid and both were carried, wrapped up in their tent, about 30 meters. A major air blast from the avalanche had hit them, with accompanying debris. The tent floor was ripped out. Nyman dug a hole in the snow and with one bag and pad between them, they spent the next few hours. At first light (0430) they left all but the stove and 11/2 freeze-dried dinners and resumed their descent. Nyman put Sweeney in a bag on a Thermarest pad in a bivy sack and dragged him, retracing their original ascent route. Due to heavy snowfall, Nyman had to shovel a trench for 30 meters, pack it out, drag Sweeney to the end of the trench and then repeat the process. If he dug a longer trench, the spindrift would fill it in. Nyman succeeded in getting Sweeney across the 45-degree slope to their flat bivy site by 1745. As they continued their descent, they were hit by another avalanche that buried Sweeney. Nyman dug him out. Further on, Nyman was buried by yet another avalanche. His head was downhill, but he was able to hold onto the shovel and got himself out. He moved Sweeney to a series of snow and ice “spines,” relatively protected areas along the slope, as he continued to cut his way to the entry ramp they had used on the ascent to gain access to the route from the Ruth Glacier. Nyman heard planes far overhead and felt these were triggering the avalanches upon them. Nyman dug a crooked downhill hole and both he and Sweeney spent the night inside one bag with a Gortex bivy bag inside the sleeping bag for added warmth. They got to bed about midnight._x000a__x000a_Through the C-130’s relay of messages, NPS communicated to the group at the Mountain House whose radio batteries were weak. Questions were framed in such a way that squelch breaks for “yes” or “no” could be used for responses._x000a__x000a_Seibert asked Nick Parker, a local guide, to come to Talkeetna the next day with Charlie Sassara’s slides of the Elevator Shaft area. Weather was still not flyable on the Ruth._x000a__x000a_On the morning of the 26th, Nyman continued to cut a path toward the ramp leading to the main glacier. He later said he felt he was cutting a lower bond of the snowpack when he was cutting this trench. About two-thirds of the way across the final slope, the slope released and Nyman and Sweeney were carried over the lip of a crevasse and ten meters down inside. They both landed on debris within the crevasse with Nyman looking into a dark, gaping hole below him. He got to where Sweeney had landed and Nyman found a ramp that led out of the crevasse. Sweeney crawled using only his arms to help get himself up the ramp and out of the crevasse. After getting out of the crevasse, Nyman lowered Sweeney, eventually losing control and “tobogganing” together down the 25–50 degree slope leading to the Ruth Glacier. They got to the valley floor by 1130. Nyman moved Sweeney far from the face. The weather did not begin clearing until late afternoon._x000a__x000a_At 0700 that morning, Jim Okonek (K2 Aviation) had flown toward the Ruth, and could see clearly as far as the icefall but not into the gorge. Weather improved somewhat by mid-morning. Chinook helicopters from Ft. Wainwright, in Talkeetna for high altitude flight training, flew Ranger Jim Litch and SCA Peter Fielding onto the Ruth Glacier at the 950 meter level at 1235 to assist with weather information. Charlie Sassara’s slides of the Elevator Shaft area gave a good picture of the scene and the possibilities for a helicopter rescue. Several scenarios were planned for, involving hoisting or a Fixed line fly-away with the ship. Weather did not improve until 1800. The H-3 helicopter flew to Mount johnson with Nick Parker, guide and avalanche expert, on board. They found Sweeney and Nyman on the glacier at the base of Mount Johnson. Nyman was standing; Sweeney was prone. The PJs assessed the two climbers, loaded them into the helicopter and headed to Talkeetna. Meanwhile, the Chinooks picked up all seven people from the Mountain House (four skiers and three people from the plane crash) and transported them to Talkeetna. Sweeney and Nyman were transferred to a Chinook helicopter and flown from Talkeetna to Providence Hospital in Anchorage. Sweeney was admitted and underwent surgery for a fractured hip. Nyman was examined and released, suffering only superficial frostbite on the dp of one finger. (Source: Ralph Moore, Mountaineering Ranger, Denali National Park)_x000a__x000a_Analysis_x000a__x000a_The decision not to carry a radio turned a potentially simple rescue into a major life-and-death ordeal for two very experienced climbers. Weather between April 19 and 22 was flyable. Had it not been for a plane visiting the Mountain House area of the Ruth Glacier, there might have been no evacuation of Sweeney until April 29 when the next break in the weather occurred. Radios are recommended for remote and difficult climbs within the Alaska Range. While not completely reliable insurance, a radio can sometimes provide that one means to save a life in the event of a serious accident._x000a__x000a_It would have been better for Nyman to lower Sweeney to the Ruth initially, getting both of them out of the high avalanche area as quickly as possible. While this might have increased the risk of further injury, it is usually best to extricate a victim from a perilous situation as fast as possible before providing more definitive care. There was noway for Nyman to know whether the group at the Ruth had a radio or the experience necessary to assist him in the lowering. By going for help, he left Sweeney alone and immobile in a tenuous position exposed to avalanches._x000a__x000a_Nyman and Sweeney did an outstanding job of self-rescue under incredible conditions. Their experience, cool-headed competence, and a strong will to live (and a lot of luck) combined to enable them to safely reach the Ruth Glacier where they were picked up. (Source: Ralph Moore, Mountaineering Ranger, Denali National Park)"/>
    <n v="10"/>
    <m/>
    <m/>
    <m/>
    <m/>
    <n v="2"/>
    <m/>
    <m/>
    <m/>
    <m/>
    <m/>
    <n v="1"/>
    <m/>
    <x v="0"/>
    <n v="1"/>
    <m/>
    <x v="0"/>
    <x v="1"/>
    <x v="0"/>
    <x v="1"/>
    <x v="0"/>
    <x v="0"/>
    <m/>
    <m/>
    <x v="0"/>
    <m/>
    <m/>
    <m/>
    <x v="0"/>
    <x v="1"/>
    <m/>
    <m/>
    <m/>
    <x v="0"/>
    <m/>
    <m/>
    <m/>
    <m/>
    <n v="1"/>
    <m/>
    <x v="0"/>
    <m/>
    <n v="1"/>
    <n v="1"/>
    <m/>
    <m/>
    <m/>
    <m/>
    <m/>
    <m/>
    <m/>
    <m/>
    <m/>
    <x v="0"/>
    <m/>
    <m/>
    <m/>
    <m/>
    <m/>
    <m/>
    <m/>
    <m/>
    <m/>
    <m/>
    <m/>
    <m/>
    <m/>
    <m/>
    <m/>
    <m/>
    <n v="1"/>
    <x v="1"/>
    <m/>
    <n v="1"/>
    <m/>
    <m/>
    <m/>
    <m/>
    <m/>
    <m/>
    <m/>
    <m/>
    <n v="1"/>
    <m/>
    <m/>
    <m/>
    <m/>
    <m/>
    <m/>
    <m/>
  </r>
  <r>
    <x v="7"/>
    <s v="Fall on Ice, California, Carson Peak"/>
    <x v="0"/>
    <s v="California, Carson Peak_x000a_On December 28, 1989, a daring nighttime rescue of an injured mountain climber came off without a hitch as the June Lake Mountain Rescue Team lowered a Davis man some 600 meters off Carson Peak to waiting paramedics._x000a_Edward Darack (18) a student at UC Davis, broke both the tibia and fibula bones of one leg in a 25 meter fall while ice climbing in Rob’s Ravine on Carson Peak, high above the June Lake Loop._x000a_Darack’s climbing partner, Alan Van Gemeret of June Lake, was able to stabilize Darack’s condition, lower him about 90 meters off the most technical part of the route, then scramble down to report the accident. (Source: Jeff Putnam, Review-Herald, December 29, 1989)_x000a_(Editor’s Note: There was another, similar ice fall accident a few days later. We are told that these are on the increase in Mono County.)"/>
    <n v="3"/>
    <m/>
    <n v="1"/>
    <m/>
    <m/>
    <m/>
    <m/>
    <m/>
    <m/>
    <m/>
    <m/>
    <m/>
    <m/>
    <x v="0"/>
    <n v="1"/>
    <m/>
    <x v="1"/>
    <x v="1"/>
    <x v="1"/>
    <x v="1"/>
    <x v="0"/>
    <x v="0"/>
    <m/>
    <m/>
    <x v="0"/>
    <m/>
    <m/>
    <m/>
    <x v="0"/>
    <x v="1"/>
    <m/>
    <m/>
    <m/>
    <x v="1"/>
    <m/>
    <m/>
    <m/>
    <m/>
    <m/>
    <m/>
    <x v="0"/>
    <m/>
    <m/>
    <m/>
    <m/>
    <m/>
    <m/>
    <m/>
    <m/>
    <m/>
    <m/>
    <m/>
    <m/>
    <x v="0"/>
    <m/>
    <m/>
    <m/>
    <m/>
    <m/>
    <m/>
    <m/>
    <m/>
    <m/>
    <m/>
    <m/>
    <m/>
    <m/>
    <m/>
    <m/>
    <m/>
    <m/>
    <x v="1"/>
    <m/>
    <m/>
    <m/>
    <m/>
    <m/>
    <m/>
    <m/>
    <m/>
    <m/>
    <m/>
    <m/>
    <m/>
    <m/>
    <m/>
    <m/>
    <m/>
    <m/>
    <n v="1"/>
  </r>
  <r>
    <x v="8"/>
    <s v="Fall on Rock, Broken Rock Flake, Alaska, Mount Johnson"/>
    <x v="0"/>
    <s v="Alaska, Mount Johnson_x000a_On July 12, 1989, Seth Shaw (31) and Bob Ingle were attempting a new route on the East Buttress of Mount johnson in the Ruth Gorge. They were about 300 meters above the Ruth Glacier by 1600. Shaw was leading on a 100-meter rope and was 50 meters above the belay. He put a skyhook on a small flake and tugged on the etrier attached to it. It seemed solid, so he climbed up the steps, and as he did so, the rock that the Skyhook was on broke. He fell three meters, hitting a ledge and injuring his right ankle and foot. Ingle lowered Shaw to the belay. Shaw then rappelled and was lowered to the glacier. Shaw packed ice around his ankle and foot and spent the night with Ingle at the base of Mount Johnson. On the 13th there was a rainstorm preventing movement of the party. On July 14, Shaw was sledded to a camp at the base of Mount Dickey by the rest of his party. On the 15th Shaw was sledded to the Mountain House and flown out to Talkeetna. He went to Anchorage for x-rays for a possible fractured ankle and foot. (Source: Ralph Moore, Mountaineering Ranger, Denali National Park)_x000a_Analysis_x000a_This is a good example of an effective self-rescue by a competent party. (Source: Ralph Moore, Mountaineering Ranger, Denali National Park)"/>
    <n v="3"/>
    <m/>
    <m/>
    <m/>
    <m/>
    <n v="1"/>
    <m/>
    <m/>
    <m/>
    <m/>
    <m/>
    <m/>
    <m/>
    <x v="0"/>
    <n v="1"/>
    <m/>
    <x v="1"/>
    <x v="1"/>
    <x v="1"/>
    <x v="1"/>
    <x v="0"/>
    <x v="0"/>
    <n v="1"/>
    <m/>
    <x v="0"/>
    <m/>
    <m/>
    <m/>
    <x v="0"/>
    <x v="1"/>
    <m/>
    <m/>
    <m/>
    <x v="0"/>
    <m/>
    <m/>
    <m/>
    <m/>
    <m/>
    <m/>
    <x v="0"/>
    <m/>
    <m/>
    <m/>
    <m/>
    <m/>
    <m/>
    <m/>
    <m/>
    <m/>
    <m/>
    <m/>
    <m/>
    <x v="0"/>
    <m/>
    <m/>
    <m/>
    <m/>
    <m/>
    <m/>
    <m/>
    <m/>
    <m/>
    <m/>
    <m/>
    <m/>
    <m/>
    <m/>
    <m/>
    <m/>
    <m/>
    <x v="1"/>
    <m/>
    <m/>
    <m/>
    <m/>
    <m/>
    <m/>
    <m/>
    <m/>
    <m/>
    <m/>
    <m/>
    <m/>
    <n v="1"/>
    <m/>
    <m/>
    <m/>
    <m/>
    <m/>
  </r>
  <r>
    <x v="9"/>
    <s v="Fall on Rock, Chocks Pulled Out, Quebec, Gatineau Park Escarpment"/>
    <x v="0"/>
    <s v="Quebec, Gatineau Park Escarpment_x000a_On May 14, 1989, Henry Marsden (25) was leading a 5.10b route up a thin crack in the ’Ron and John’ cliff. The lead was protected by five wired chocks: R.P.s and taper locks. At the top, about 12 meters up, he fell. As the rope tightened, it pulled out the chocks starting from the bottom. Then finally when the top piece pulled out, there was no backup protection, and he fell to the ground, where he suffered a fractured sternum and strained back muscles. (Source: Henry Marsden, Ottawa)_x000a_Analysis_x000a_Zippering is caused by the inability of ordinary chocks that are placed for downward loading to withstand an outward pull. In principle, a remedy would be for the belayer to sit closer to the rock face, but in this case, he was already closer than two meters, and it would have been difficult to do better. Zippering could be prevented by placing a camming device at the bottom of the climb, one that would not pull out sideways. Another possibility is to climb on two ropes, alternately clipping into each one, so that only half the runners would be pulled outward. (Source: Henry Marsden)"/>
    <n v="4"/>
    <m/>
    <m/>
    <n v="1"/>
    <m/>
    <m/>
    <m/>
    <m/>
    <m/>
    <m/>
    <m/>
    <m/>
    <m/>
    <x v="0"/>
    <n v="1"/>
    <m/>
    <x v="1"/>
    <x v="1"/>
    <x v="0"/>
    <x v="0"/>
    <x v="0"/>
    <x v="0"/>
    <m/>
    <m/>
    <x v="0"/>
    <m/>
    <m/>
    <m/>
    <x v="0"/>
    <x v="0"/>
    <m/>
    <m/>
    <m/>
    <x v="0"/>
    <m/>
    <m/>
    <m/>
    <m/>
    <m/>
    <m/>
    <x v="0"/>
    <m/>
    <m/>
    <m/>
    <m/>
    <m/>
    <m/>
    <m/>
    <m/>
    <m/>
    <m/>
    <m/>
    <m/>
    <x v="0"/>
    <m/>
    <m/>
    <m/>
    <m/>
    <m/>
    <m/>
    <m/>
    <m/>
    <m/>
    <m/>
    <m/>
    <m/>
    <m/>
    <m/>
    <m/>
    <m/>
    <m/>
    <x v="0"/>
    <m/>
    <m/>
    <m/>
    <m/>
    <m/>
    <m/>
    <m/>
    <m/>
    <m/>
    <m/>
    <n v="1"/>
    <m/>
    <m/>
    <m/>
    <m/>
    <m/>
    <m/>
    <m/>
  </r>
  <r>
    <x v="10"/>
    <s v="Fall on Rock, Climbing Solo, Inadequate Equipment, Inexperience, California, Yosemite National Park, Cathedral Peak"/>
    <x v="0"/>
    <s v="California, Yosemite National Park, Cathedral Peak_x000a_On August 22, 1989, Pat Teague at the Valley SAR cache received a telephoned report of a climbing accident on Cathedral Peak. According to the reporting party, Christopher Wear (44), his companion, identified as Yohosame Cameron (20), had fallen about 20 meters and suffered a head injury and an injury to his lower right leg. Wear reported that Cameron’s leg was “hanging by a thread.”_x000a_Ranger Hargis was in the vicinity of Crane Flat in the Toulumne ambulance. Hargis went to the Crane Flat heliport and was flown to Cathedral Peak. Because of high winds and impending darkness, the ship could not land and Hargis returned to Crane Flat._x000a_Four members of the Toulumne Meadows rescue team, and Rangers Beardsley and Koegler hiked to Cathedral Peak and arrived at 2300. Another three rescuers left the Cathedral Lakes trailhead at 2230, and eight additional rescue personnel from Yosemite Valley left the trailhead at 0200. The weather forecast for the following day indicated the possibility of high winds. It was not certain that the victim could be evacuated by helicopter. Consequently, equipment and personnel necessary for a lowering and carryout operation were at the scene._x000a_Ranger Beardsley, Park Medic, rendered medical assistance. The following morning a rescue helicopter from Lemoore Naval Air Station flew to the scene and, with a break in the clouds and diminishing winds, was able to winch the victim from Cathedral Peak at 0900. (Source: Joanne Gill, Ranger, Yosemite National Park)_x000a_Analysis_x000a_An interview with Christopher Wear, the reporting party, indicated that he was climbing with Richard Ludwig (25) and victim Yohosame Cameron. According to Wear, he and Cameron were “free-solo” climbers and had never used ropes. Wear said that he had been climbing three or four years and he thought that Cameron had been climbing two or three years. Wear said that Ludwig had been climbing for three years and sometimes used ropes, but on the day of the accident, the party had no climbing equipment other than shoes. Wear reported that the party had started climbing the 5.6 route on Cathedral Peak that morning at 0900, and reached the summit about 1700. Wear said that he, Ludwig and Cameron were descending the northwest side of Cathedral Peak and free climbing small blocks and arêtes on their way down. Cameron fell while attempting to climb a block. Ludwig stayed with Cameron while Wear ran down the trail for help. According to Ludwig, he, Cameron, and Wear were “autonomous,” widely separated, and not really climbing together since they had no need for ropes. (Source: Joanne Gill, Ranger, Yosemite National Park)"/>
    <n v="6"/>
    <m/>
    <n v="1"/>
    <n v="1"/>
    <m/>
    <m/>
    <n v="1"/>
    <m/>
    <m/>
    <n v="1"/>
    <m/>
    <m/>
    <m/>
    <x v="0"/>
    <n v="1"/>
    <m/>
    <x v="0"/>
    <x v="1"/>
    <x v="1"/>
    <x v="1"/>
    <x v="0"/>
    <x v="0"/>
    <m/>
    <m/>
    <x v="1"/>
    <n v="1"/>
    <m/>
    <m/>
    <x v="0"/>
    <x v="0"/>
    <m/>
    <m/>
    <m/>
    <x v="0"/>
    <m/>
    <m/>
    <m/>
    <m/>
    <m/>
    <m/>
    <x v="0"/>
    <m/>
    <m/>
    <m/>
    <m/>
    <m/>
    <m/>
    <m/>
    <m/>
    <m/>
    <m/>
    <m/>
    <m/>
    <x v="0"/>
    <m/>
    <m/>
    <m/>
    <m/>
    <m/>
    <m/>
    <m/>
    <m/>
    <m/>
    <m/>
    <m/>
    <m/>
    <m/>
    <m/>
    <m/>
    <m/>
    <n v="1"/>
    <x v="1"/>
    <m/>
    <m/>
    <m/>
    <m/>
    <m/>
    <m/>
    <m/>
    <m/>
    <m/>
    <m/>
    <m/>
    <m/>
    <m/>
    <n v="1"/>
    <m/>
    <m/>
    <m/>
    <m/>
  </r>
  <r>
    <x v="11"/>
    <s v="Fall on Rock, Climbing Solo, No Hard Hat, Inexperience, British Columbia, Rocky Mountains, Mount Wardle"/>
    <x v="0"/>
    <s v="British Columbia, Rocky Mountains, Mount Wardle_x000a_On June 23, 1989, Ben (21) and his brother Uli (23) decided to make an attempt to climb Mount Wardle via the East Face. After completing a very difficult bushwhack to reach the base of the climb, they worked their separate ways to the bottom of the face. Uli, who had gotten onto a ridge, hurt his ankle and decided to turn around and head back to camp, leaving his brother who wanted to continue on._x000a_This was the last time Uli saw his brother alive. Ben continued on until he was about three quarters of the way up the face. It was at this point that he fell 300 meters to his death, ending up near the bottom of the face. The next morning, Uli notified the Kootenay Park Warden Service that his brother had not returned. The Warden Service used a Parks Rescue helicopter to sling in to the site and remove Ben’s body. (Source: Kootenay National Park Warden Service)_x000a_Analysis_x000a_Neither brother had done more than a little rock climbing. They were climbing in running shoes with no rope or other protection. The bottom part of the East Face of Mount Wardle is easy climbing, but as one gets higher on the face, the climb increases in difficulty, tending to lure an inexperienced climber into a position from which it is hard to downclimb. The fall may have been caused by rockfall or by an attempt to downclimb. (Source: Kootenay National Park Warden Service)"/>
    <n v="6"/>
    <m/>
    <m/>
    <n v="2"/>
    <m/>
    <m/>
    <m/>
    <m/>
    <m/>
    <n v="1"/>
    <m/>
    <m/>
    <m/>
    <x v="1"/>
    <n v="1"/>
    <m/>
    <x v="1"/>
    <x v="1"/>
    <x v="1"/>
    <x v="1"/>
    <x v="0"/>
    <x v="0"/>
    <m/>
    <m/>
    <x v="1"/>
    <n v="1"/>
    <m/>
    <m/>
    <x v="0"/>
    <x v="0"/>
    <m/>
    <m/>
    <m/>
    <x v="0"/>
    <m/>
    <m/>
    <m/>
    <m/>
    <m/>
    <m/>
    <x v="0"/>
    <m/>
    <m/>
    <m/>
    <m/>
    <m/>
    <m/>
    <m/>
    <m/>
    <m/>
    <m/>
    <m/>
    <m/>
    <x v="0"/>
    <n v="1"/>
    <m/>
    <m/>
    <m/>
    <m/>
    <m/>
    <m/>
    <m/>
    <m/>
    <m/>
    <m/>
    <m/>
    <m/>
    <m/>
    <m/>
    <m/>
    <m/>
    <x v="1"/>
    <m/>
    <m/>
    <m/>
    <m/>
    <m/>
    <m/>
    <m/>
    <m/>
    <m/>
    <m/>
    <m/>
    <n v="1"/>
    <m/>
    <m/>
    <m/>
    <m/>
    <m/>
    <m/>
  </r>
  <r>
    <x v="12"/>
    <s v="Fall on Rock, Climbing Solo, No Hard Hat, Quebec, Charlevoix Mountains, Mont du Gros Bras"/>
    <x v="0"/>
    <s v="Quebec, Charlevoix Mountains, Mont du Gros Bras_x000a_On September 3, 1989, at 1645, Alain S. (29) was climbing solo on Hallunbeinbrunch, a difficult 300-meter route. He was wearing a harness with some hardware, but no helmet. About 100 meters from the start, he came off and fell all the way to the ground, hitting a few ledges on the way down. After a brief search, other climbers found him in the woods about 12 meters below the start of the route. He was still breathing when found. First aid was applied to his numerous head wounds, and he was carried by stretcher to the road, where an ambulance picked him up and took him to hospital. He died the next morning of multiple skull fractures. (Source: Denis Gravel, Federation Quebecois de la Montagne)_x000a_Analysis_x000a_We will never really know what caused Alain’s fall. However, the morning of the same day, he had climbed another route on Mont du Gros Bras with a companion. His decision to make a solo climb of another route at the end of the day is probably an underlying cause of the accident. Fatigue from the previous ascent (another 300-meter route) as well as the short time until darkness (at 1845) were probably factors that contributed to his fall._x000a_Alain was a good climber. He was also one of the new generation of climbers who disregard danger in the interest of performance. This was not his first solo, nor his first fall. Solo climbing always carries risks, and those who do it must realize that the smallest error can be fatal. (Source: Denis Gravel, Federation Quebecoise de la Montagne)"/>
    <n v="7"/>
    <m/>
    <m/>
    <m/>
    <n v="1"/>
    <m/>
    <m/>
    <m/>
    <m/>
    <m/>
    <m/>
    <m/>
    <m/>
    <x v="1"/>
    <n v="1"/>
    <m/>
    <x v="1"/>
    <x v="1"/>
    <x v="1"/>
    <x v="1"/>
    <x v="0"/>
    <x v="0"/>
    <m/>
    <m/>
    <x v="1"/>
    <n v="1"/>
    <m/>
    <m/>
    <x v="0"/>
    <x v="0"/>
    <m/>
    <m/>
    <m/>
    <x v="0"/>
    <m/>
    <m/>
    <m/>
    <m/>
    <m/>
    <m/>
    <x v="0"/>
    <m/>
    <m/>
    <m/>
    <m/>
    <m/>
    <m/>
    <m/>
    <m/>
    <m/>
    <m/>
    <m/>
    <m/>
    <x v="0"/>
    <n v="1"/>
    <n v="1"/>
    <m/>
    <m/>
    <m/>
    <m/>
    <m/>
    <n v="1"/>
    <m/>
    <m/>
    <m/>
    <m/>
    <m/>
    <m/>
    <m/>
    <m/>
    <m/>
    <x v="1"/>
    <m/>
    <m/>
    <m/>
    <m/>
    <m/>
    <m/>
    <m/>
    <m/>
    <m/>
    <m/>
    <m/>
    <m/>
    <m/>
    <m/>
    <n v="1"/>
    <m/>
    <m/>
    <m/>
  </r>
  <r>
    <x v="13"/>
    <s v="Fall on Rock, Free-Solo, Exceeding Abilities, California, Joshua Tree National Monument"/>
    <x v="0"/>
    <s v="California, Joshua Tree National Monument_x000a_On February 20, 1989, a friend and I (33) made a one day trip to Joshua Tree. After leading three climbs rated 5.9 or better, I led the roof of “Hobbit Roof.” After going over cleanly, I belayed my partner through. Upon walking down the backside, I decided to do the route again, free-solo. I had done this climb many times, and had done the same three weeks previously and it was a rewarding end to a fun day of climbing._x000a_This time, I jumped in before a climber had readied himself to lead the route. I made it over the roof and missed a hand jam and slipped out of a crack. The entire impact was taken by my right foot and I shattered my right heel. Nearby climbers ran to my assistance. My partner drove me to High Desert Medical Center. I was treated and released by my own doctor. (Source: Brad Berdoy)_x000a_Analysis_x000a_I have been leading technical rock for eight years. I’m comfortable leading 5.8 and 5.9 and have done some 5.10.1 have free-soloed in the past and enjoy bouldering._x000a_But I find it hard to evaluate my maximum ability when it comes to a no-falls situation. I had no right to think that because I’ve done it before I can do it every time. I have fallen on lead in the past and it has put me in the hospital, so I’ve realized the dangers before. But the love of the moment has pulled me into this situation time and time again. After four to six months of treatment, I hope to climb again. I don’t know if I’ll free-solo again, but I will have to watch exceeding my abilities at all times and start having a safer attitude toward climbing. (Source: Brad Berdoy)"/>
    <n v="4"/>
    <m/>
    <m/>
    <m/>
    <m/>
    <n v="1"/>
    <m/>
    <m/>
    <m/>
    <n v="1"/>
    <m/>
    <m/>
    <m/>
    <x v="0"/>
    <n v="1"/>
    <m/>
    <x v="1"/>
    <x v="1"/>
    <x v="1"/>
    <x v="1"/>
    <x v="0"/>
    <x v="0"/>
    <m/>
    <m/>
    <x v="1"/>
    <n v="1"/>
    <m/>
    <m/>
    <x v="0"/>
    <x v="0"/>
    <m/>
    <m/>
    <m/>
    <x v="0"/>
    <m/>
    <m/>
    <m/>
    <m/>
    <m/>
    <m/>
    <x v="0"/>
    <m/>
    <m/>
    <m/>
    <m/>
    <m/>
    <m/>
    <m/>
    <m/>
    <m/>
    <m/>
    <m/>
    <m/>
    <x v="0"/>
    <m/>
    <m/>
    <m/>
    <m/>
    <m/>
    <m/>
    <m/>
    <m/>
    <m/>
    <m/>
    <m/>
    <m/>
    <m/>
    <m/>
    <m/>
    <m/>
    <m/>
    <x v="1"/>
    <m/>
    <m/>
    <m/>
    <m/>
    <m/>
    <m/>
    <m/>
    <n v="1"/>
    <m/>
    <m/>
    <m/>
    <m/>
    <m/>
    <m/>
    <m/>
    <m/>
    <m/>
    <m/>
  </r>
  <r>
    <x v="14"/>
    <s v="Fall on Rock, Inadequate Protection, Alberta, Rocky Mountains, Mount Rundle"/>
    <x v="0"/>
    <s v="Alberta, Rocky Mountains, Mount Rundle_x000a_On August 11,1989, about 1400, Mark D., a very experienced climber, was leading the fifth pitch of a route called Dropout on the east end of Mount Rundle. He pulled out a large block, which caused him to fall about 25 meters. His belayer held the fall. However, Mark was seriously injured, with a pelvis cracked in six places and a broken heel. His belayer tied Mark off and rappelled down the face to summon help._x000a_A rescue was required high up on difficult rock, and darkness was approaching. Beginning at 1830, rangers were slung by helicopter with rescue gear to a ledge approximately 20 meters above the climber. One ranger descended to the climber and applied first aid. Meanwhile, a long sling was assembled, attached to a cascade toboggan, and taken from the ledge down to the injured climber. At 2135 he was flown off in the toboggan and taken to hospital. (Source: George Field, Alpine Specialist, Kananaskis Country)_x000a_Analysis_x000a_The fall was a long one. Protection placed more frequently would have resulted in a shorter fall. (Source: George Field, Alpine Specialist, Kananaskis Country)"/>
    <n v="5"/>
    <m/>
    <m/>
    <m/>
    <m/>
    <m/>
    <m/>
    <m/>
    <m/>
    <m/>
    <m/>
    <n v="1"/>
    <m/>
    <x v="0"/>
    <n v="1"/>
    <m/>
    <x v="1"/>
    <x v="1"/>
    <x v="0"/>
    <x v="0"/>
    <x v="0"/>
    <x v="0"/>
    <m/>
    <m/>
    <x v="0"/>
    <m/>
    <m/>
    <m/>
    <x v="0"/>
    <x v="0"/>
    <m/>
    <m/>
    <m/>
    <x v="0"/>
    <m/>
    <m/>
    <m/>
    <m/>
    <m/>
    <m/>
    <x v="0"/>
    <m/>
    <m/>
    <m/>
    <m/>
    <m/>
    <m/>
    <m/>
    <m/>
    <m/>
    <m/>
    <m/>
    <m/>
    <x v="0"/>
    <m/>
    <m/>
    <m/>
    <m/>
    <m/>
    <m/>
    <m/>
    <m/>
    <m/>
    <m/>
    <m/>
    <m/>
    <m/>
    <m/>
    <m/>
    <m/>
    <m/>
    <x v="0"/>
    <m/>
    <m/>
    <m/>
    <m/>
    <m/>
    <m/>
    <m/>
    <m/>
    <m/>
    <m/>
    <m/>
    <m/>
    <m/>
    <n v="1"/>
    <m/>
    <m/>
    <m/>
    <m/>
  </r>
  <r>
    <x v="15"/>
    <s v="Fall on Rock, Inadequate Protection, Ontario, Buffalo Crag"/>
    <x v="0"/>
    <s v="Ontario, Buffalo Crag_x000a_On April 30, 1989, at 1550, Larry Forsyth was leading Flying Kiwi (5.8). He placed four pieces of protection on the route, including two #6 rocks (sic) just below the crux move. Attempting the crux, he fell, and the two rocks (sic) pulled out, resulting in an eight-meter fall to the ground, with a possible mid-way ledge encounter. Larry landed on his side and buttocks, sustaining a fractured lower lumber vertebra. (Source: Larry Forsyth)_x000a_Analysis_x000a_Protection would have been better with larger rocks (sic) and perhaps with one more piece lower down. The climber was lucky to land on relatively flat ground between a sharp rock and a tree stump. Though not sustaining head injury, he should have worn his helmet. He was very fortunate to have three good climbers with first aid training in close proximity. They stabilized him to prevent further damage. (Source: Larry Forsyth)_x000a_(Editor's Note: We are not aware of “rocks” being manufactured in different sizes to be used for protection. We think the climber means “chocks. ”)"/>
    <n v="5"/>
    <m/>
    <m/>
    <m/>
    <m/>
    <m/>
    <m/>
    <m/>
    <m/>
    <m/>
    <m/>
    <m/>
    <m/>
    <x v="0"/>
    <n v="1"/>
    <m/>
    <x v="0"/>
    <x v="1"/>
    <x v="0"/>
    <x v="0"/>
    <x v="0"/>
    <x v="0"/>
    <m/>
    <m/>
    <x v="0"/>
    <m/>
    <m/>
    <m/>
    <x v="0"/>
    <x v="0"/>
    <m/>
    <m/>
    <m/>
    <x v="0"/>
    <m/>
    <m/>
    <m/>
    <m/>
    <m/>
    <m/>
    <x v="0"/>
    <m/>
    <m/>
    <m/>
    <m/>
    <m/>
    <m/>
    <m/>
    <m/>
    <m/>
    <m/>
    <m/>
    <m/>
    <x v="0"/>
    <m/>
    <m/>
    <m/>
    <m/>
    <m/>
    <m/>
    <m/>
    <m/>
    <m/>
    <m/>
    <m/>
    <m/>
    <m/>
    <m/>
    <m/>
    <m/>
    <m/>
    <x v="0"/>
    <m/>
    <m/>
    <m/>
    <m/>
    <m/>
    <m/>
    <m/>
    <m/>
    <m/>
    <n v="1"/>
    <m/>
    <m/>
    <m/>
    <m/>
    <m/>
    <m/>
    <m/>
    <m/>
  </r>
  <r>
    <x v="16"/>
    <s v="Fall on Rock, No Helmet, Quebec, Gatineau Park, Western Cwm"/>
    <x v="0"/>
    <s v="Quebec, Gatineau Park, Western Cwm_x000a_On October 8, 1989, Steve Adcock (32) was leading an attempt on a new route. He had just completed the crux of the route, estimated at 5.10, and moved onto an easier section, about 5.4, when he fell. Since he had placed Friends just below, the fall was limited to about five meters. Nevertheless, his head hit against the rock, leaving him unconscious. His two climbing companions and the members of a climbing school carried him out, using a stretcher that was stored at a nearby farm for such an eventuality. (Source: Steve Adcock, Ottawa)_x000a_Analysis_x000a_The cause of the fall is not known, since neither of his climbing companions saw what happened, and the concussion wiped out Steve’s memory of the event. One possibility, since the route was a new one, is that a hold came away. One of the ropes of the double-rope belay ran diagonally across his fall line. As it came taut, it may have flipped him into the rock. A helmet would have reduced the injury. (Source: Steve Adcock)"/>
    <n v="5"/>
    <m/>
    <m/>
    <m/>
    <m/>
    <n v="1"/>
    <m/>
    <m/>
    <m/>
    <m/>
    <m/>
    <m/>
    <m/>
    <x v="0"/>
    <n v="1"/>
    <m/>
    <x v="0"/>
    <x v="1"/>
    <x v="0"/>
    <x v="0"/>
    <x v="0"/>
    <x v="0"/>
    <m/>
    <m/>
    <x v="0"/>
    <m/>
    <m/>
    <m/>
    <x v="0"/>
    <x v="0"/>
    <m/>
    <m/>
    <m/>
    <x v="0"/>
    <m/>
    <m/>
    <m/>
    <m/>
    <m/>
    <m/>
    <x v="0"/>
    <m/>
    <m/>
    <m/>
    <m/>
    <m/>
    <m/>
    <m/>
    <m/>
    <m/>
    <m/>
    <m/>
    <m/>
    <x v="0"/>
    <n v="1"/>
    <m/>
    <m/>
    <m/>
    <m/>
    <m/>
    <m/>
    <m/>
    <m/>
    <m/>
    <m/>
    <m/>
    <m/>
    <m/>
    <m/>
    <m/>
    <m/>
    <x v="1"/>
    <m/>
    <m/>
    <m/>
    <m/>
    <m/>
    <m/>
    <m/>
    <m/>
    <m/>
    <m/>
    <m/>
    <m/>
    <m/>
    <m/>
    <m/>
    <n v="1"/>
    <m/>
    <m/>
  </r>
  <r>
    <x v="17"/>
    <s v="Fall on Rock, Rope Cut, Inadequate Protection, California, Yosemite Valley"/>
    <x v="0"/>
    <s v="California, Yosemite Valley_x000a_On September 2, 1989, Manuel Afonso (24) suffered multiple fractures when he fell approximately 12 meters to the ground from the Outer Limits climbing route (I,5.10a) at Cookie Cliff. An interview with witnesses revealed the following details._x000a_Rubio Rocabert led the first pitch of Outer Limits. The anchor at the top of the pitch—about 35 meters above the ground—consisted of two bolts side-by-side, each with a hanger and two lap (chain-repair) links. Rubio clipped a separate nonlocking carabiner to the lowest gap link of each bolt and clipped a short (38 cm) sling between the two carabiners._x000a_Escorihuela Imagrina wan ted to climb the pitch with a top-rope belay. Rubio decided to belay him from the ground, so he tied two ropes together and clipped them through the right-hand carabiner. He could rappel on these ropes and then belay Rubio with the same setup._x000a_Guillermo Garcia and Josetro Rodriguez were planning to lead the route after Escorihuela finished. Afonso wanted to photograph them from above, so before rappelling, Rubio fixed another rope to the anchor for Afonso to climb. To do so, Rubio tied an overhand loop in the end of the rope and clipped it into the same carabiner that held the rappel–belay rope. I do not know which rope he clipped in first._x000a_Afonso climbed his rope using mechanical ascenders. He stopped about ten meters above the ground, intending to take photos from there. He was completely supported by the fixed rope._x000a_While Afonso waited there, Escorihuela climbed, belayed by Rubio and the other rope. After about 25 meters he could go no further, so Rubio lowered him to the ground and then retrieved that rope by pulling it through the carabiner at the anchor above. One minute or so after Escorihuela’s rope was retrieved, Afonso suddenly fell to the ground. His entire rope came down with him. (Source: John Dill, Ranger, Yosemite National Park)_x000a_Analysis_x000a_Since the carabiner may have flipped over when the rope broke, I don’t know for certain how it was oriented before the failure. Regardless of its orientation, the shape of the carabiner and the direction the ropes took to the ground when weighted would have forced both ropes together into one of the bends at the spine. In addition, the moving rope could have lain directly on top of the fixed line. If it had been trapped under the fixed-and weighted-line, Rubio would not have been able to take in slack as Escorihuela climbed._x000a_Without repeating the events, any effort on my part to explain the clean cut would only be a guess. When one rope cuts another, the cut is often ragged, with lots of melted material stuck to the edges of the cut. Therefore, there’s a slim chance that some other mechanism is involved. In the absence of contradictory evidence, however, it’s most likely that Afonso’s rope was cut by Escoriheula’s._x000a_Either of two actions should have prevented this accident: (1) the two ropes should have been separated at the anchor; (2) Afonso and Escoriheula should not have accepted Rubio’s rigging. Either they did not understand the danger, or they did not ask him how it was arranged. Safety is the responsibility of the user as well as of the rigger; anyone about to rely on a belay system should first ask how it was rigged and then consciously accept or reject it. If possible, the user should check it personally. There were two other rigging errors, although they did not play a role in this accident:_x000a_The ropes were clipped to a single non-locking carabiner. This is not a secure belay, since ropes can be accidentally unclipped in this circumstance. A locking carabiner or two non-locking carabiners rigged in the “mirror image” form are necessary._x000a_Both climbers were supported by the same single bolt. While Escorihuela was being lowered, the force on the bolt was approximately two and one-half or three body-weights, about 180-200 kg. Had Escorihuela fallen during this climb, the force might have been higher. The bolt is probably much stronger than the potential force, but there is no way to know, and a failure would have shock-loaded the other bolt. The load should be equalized between the two bolts, and done in such a way that failure of one bolt produces minimal shock loads on the other. (Source: John Dill, Ranger, Yosemite National Park)"/>
    <n v="5"/>
    <m/>
    <m/>
    <n v="1"/>
    <m/>
    <m/>
    <m/>
    <m/>
    <m/>
    <m/>
    <m/>
    <m/>
    <m/>
    <x v="0"/>
    <n v="1"/>
    <m/>
    <x v="1"/>
    <x v="1"/>
    <x v="0"/>
    <x v="0"/>
    <x v="0"/>
    <x v="0"/>
    <m/>
    <m/>
    <x v="0"/>
    <m/>
    <m/>
    <m/>
    <x v="0"/>
    <x v="0"/>
    <m/>
    <m/>
    <m/>
    <x v="0"/>
    <m/>
    <m/>
    <m/>
    <m/>
    <m/>
    <m/>
    <x v="0"/>
    <m/>
    <m/>
    <m/>
    <m/>
    <m/>
    <m/>
    <m/>
    <m/>
    <m/>
    <m/>
    <m/>
    <m/>
    <x v="0"/>
    <m/>
    <m/>
    <m/>
    <m/>
    <m/>
    <m/>
    <m/>
    <m/>
    <m/>
    <m/>
    <m/>
    <m/>
    <m/>
    <m/>
    <n v="1"/>
    <m/>
    <m/>
    <x v="0"/>
    <m/>
    <m/>
    <m/>
    <m/>
    <m/>
    <m/>
    <m/>
    <m/>
    <m/>
    <m/>
    <m/>
    <m/>
    <m/>
    <m/>
    <n v="1"/>
    <m/>
    <m/>
    <m/>
  </r>
  <r>
    <x v="18"/>
    <s v="Fall on Snow, Climbing Alone, AMS, Alaska, Mount McKinley"/>
    <x v="0"/>
    <s v="Alaska, Mount McKinley_x000a_On May 6, 1989, Christopher Bing (30) flew to the Southeast Fork of the Kahiltna Glacier to attempt a solo ascent of the West Buttress route of Mount McKinley. Bing allowed four days to reach 4300 meters and a total of seven days to reach 5200 meters from the Talkeetna Airport. Bing did experience acute mountain sickness (AMS) symptoms after arrival at the 4300 meter camp, but continued climbing after a day of rest._x000a_On May 14, he attempted a summit climb departing 5200 meters at 1200. Sixty meters below Denali Pass, he slipped (wearing crampons) and without any opportunity to self-arrest with his ice ax, began to tumble head-over-heels down the 45-degree slope sailing over two open crevasses. He came to rest 200 meters below. Bing stated that he was unable to self-arrest as his heavy pack pulled him backward when he slipped. He began tumbling immediately._x000a_The fall resulted in a sprained right ankle, and contusions of the right ribs and left thigh. He was able to slowly traverse back to the 5200 meter camp and rappel the rescue gully to the 4300 meter camp. Bing continued a self-evacuation to the airstrip—requiring two full days. (Source: James Litch, Mountaineering Ranger, Denali National Park)_x000a_Analysis_x000a_Due to the extremely rapid rate of ascent, Bing was fortunate that he did not develop serious altitude sickness. However, it is reasonable that altitude sickness may have played a secondary role in the fall. Previous unarrested falls in this area have resulted in fatalities._x000a_A solo climber traveling over heavily crevassed areas without any means of protecting himself from a crevasse fall, Bing was fortunate not to have experienced a second accident on the lower part of the mountain. (Source: James Litch, Mountaineering Ranger, Denali National Park)"/>
    <n v="6"/>
    <m/>
    <m/>
    <m/>
    <n v="1"/>
    <m/>
    <m/>
    <m/>
    <m/>
    <m/>
    <m/>
    <m/>
    <m/>
    <x v="0"/>
    <n v="1"/>
    <m/>
    <x v="1"/>
    <x v="1"/>
    <x v="1"/>
    <x v="1"/>
    <x v="0"/>
    <x v="0"/>
    <m/>
    <m/>
    <x v="1"/>
    <n v="1"/>
    <n v="1"/>
    <m/>
    <x v="0"/>
    <x v="1"/>
    <m/>
    <n v="1"/>
    <m/>
    <x v="0"/>
    <m/>
    <m/>
    <m/>
    <m/>
    <m/>
    <m/>
    <x v="0"/>
    <m/>
    <m/>
    <m/>
    <m/>
    <m/>
    <m/>
    <m/>
    <m/>
    <m/>
    <m/>
    <m/>
    <m/>
    <x v="0"/>
    <m/>
    <m/>
    <m/>
    <m/>
    <m/>
    <m/>
    <m/>
    <m/>
    <m/>
    <m/>
    <m/>
    <m/>
    <m/>
    <m/>
    <m/>
    <m/>
    <m/>
    <x v="1"/>
    <m/>
    <m/>
    <m/>
    <m/>
    <m/>
    <m/>
    <m/>
    <m/>
    <m/>
    <m/>
    <n v="1"/>
    <m/>
    <m/>
    <m/>
    <m/>
    <m/>
    <m/>
    <m/>
  </r>
  <r>
    <x v="19"/>
    <s v="Fall on Snow, Inadequate Equipment, California, Mount Whitney"/>
    <x v="0"/>
    <s v="California, Mount Whitney_x000a_On October 6, 1989, Louis Morris (31), Steve Nootenboom (33) and Bruce Hubbard_x000a_(36) were descending the Mountaineers Route on Mount Whitney about 1600, after climbing the East Face to the summit. They were unroped, without crampons or ice axes, and were wearing lightweight trail boots. They had descended about 125 meters down the chute from the notch, or about a third of the way, plunge-stepping down, breaking through a light crust. Morris, taking the lead after a rest stop at a rock outcropping, stepped out again onto the snow. His first step was onto crust that was unexpectedly harder than they had encountred previously. He lost his footing and slid feet first on his back over a stretch of hard surface for about 150 meters. By the time he reached softer snow, he was going too fast for any type of self-arrest. He continued sliding down over snow for another 60 meters, mostly feet first on his back, until he struck a band of rocks at high speed. At this point he became airborne and disappeared from the view of his companions. They descended carefully down the rocks next to the snow until they could see his body on rocks at the end of the snow, about 250 meters below. On reaching Morris, they found him unconscious but still breathing. Nooten- boom made a fast trip out to the roadhead where he called the Inyo County Sheriff for help. Hubbard tried CPR when Morris stopped breathing, but by 1800 felt he was dead._x000a_Several members of the China Lake Mountain Rescue Group reached the victim at first light on the following day. With the help of additional personnel from the Sierra Madre Search and Rescue Team, Morris’ body was carried down to Iceberg Lake where it was loaded into a CH47D “Chinook” helicopter supplied by the Army National Guard “Delta Schooners” from G Company, 140th Aviation, in Stockton, and flown with all the rescue personnel to Lone Pine. (Source: John Inskeep, Sierra Madre Search and Rescue Team)_x000a_Analysis_x000a_Few climbers elect to carry ice axes and crampons on a climb of the East Face of Mount Whitney just to have them available for the usually routine descent down the Mountaineers Route. Those who don’t should use the more tedious routes down the loose rocks on the edges of the chute rather than the snow in the middle._x000a_This accident happened late in a season of very little snowfall in the Sierra; seldom will there be less snow on the Mountaineers Route, meaning that snow should always be anticipated on this descent route from a classic rock climb. Especially at this time of year, portions of the chute are in shade all day. (Source: John Inskeep, Sierra Madre Search and Rescue Team)"/>
    <n v="7"/>
    <m/>
    <m/>
    <m/>
    <m/>
    <n v="2"/>
    <n v="1"/>
    <m/>
    <m/>
    <m/>
    <m/>
    <m/>
    <m/>
    <x v="1"/>
    <m/>
    <m/>
    <x v="0"/>
    <x v="0"/>
    <x v="1"/>
    <x v="1"/>
    <x v="0"/>
    <x v="0"/>
    <m/>
    <m/>
    <x v="1"/>
    <n v="1"/>
    <m/>
    <m/>
    <x v="0"/>
    <x v="1"/>
    <m/>
    <m/>
    <m/>
    <x v="0"/>
    <m/>
    <m/>
    <m/>
    <m/>
    <m/>
    <m/>
    <x v="0"/>
    <m/>
    <m/>
    <m/>
    <m/>
    <m/>
    <m/>
    <m/>
    <m/>
    <m/>
    <m/>
    <m/>
    <m/>
    <x v="0"/>
    <m/>
    <m/>
    <m/>
    <m/>
    <m/>
    <m/>
    <m/>
    <m/>
    <m/>
    <m/>
    <m/>
    <m/>
    <m/>
    <m/>
    <m/>
    <m/>
    <n v="1"/>
    <x v="1"/>
    <m/>
    <m/>
    <m/>
    <m/>
    <m/>
    <m/>
    <m/>
    <m/>
    <m/>
    <m/>
    <m/>
    <m/>
    <m/>
    <m/>
    <m/>
    <n v="1"/>
    <m/>
    <m/>
  </r>
  <r>
    <x v="20"/>
    <s v="Fall on Snow, Inadequate Protection, No Hard Hat, Alberta, Rocky Mountains, Mount Andromeda"/>
    <x v="0"/>
    <s v="Alberta, Rocky Mountains, Mount Andromeda_x000a_The night of July 1, 1989, John (25) and Robert (33) bivouacked near the lower icefall of the Andromeda Glacier. At 0430 on July 2, they began ascending the glacier at the base of the route known as West Shoulder Direct on Mount Andromeda. They started the climb of the shoulder at 0600, alternating leads. After completing half of the route, the lead climber, John, fell. Three quarters of the rope was out, and there were no runners in place. The second was using an ice ax belay. The belay pulled out, and both climbers fell the entire route._x000a_Around 1030, a park warden noticed a pile of gear at the base of the route, and a single person staggering around. Two wardens hiked to the area, and found an injured climber who did not remember what had happened. He was suffering from a concussion, hypothermia, and major lacerations to his left leg. The injured climber (Robert) was heli-lifted out. A helicopter team went to the base of the climb. They found John dead, partly buried by snow. (Source: Jasper Park Warden Service)_x000a_Analysis_x000a_Robert had ten years experience in the area, but John may have been inexperienced. The climbers were on the route very early in the season. It was snow covered, and this condition forced them to climb using snow anchors with no running belays. The fall, when it came, was a long one, and it pulled out the belay anchor. Neither climber was wearing a helmet. (The helmets were cached at the base of the climb.) John was found to have died of a massive blow to the top of the skull; he might have survived if he had been wearing a helmet. The fall itself may have been caused by falling snow or ice, since debris was found in the area. (Source: Jasper Park Warden Service)"/>
    <n v="12"/>
    <m/>
    <m/>
    <n v="1"/>
    <m/>
    <n v="1"/>
    <m/>
    <m/>
    <m/>
    <n v="1"/>
    <m/>
    <n v="1"/>
    <m/>
    <x v="1"/>
    <n v="1"/>
    <m/>
    <x v="0"/>
    <x v="1"/>
    <x v="0"/>
    <x v="1"/>
    <x v="0"/>
    <x v="0"/>
    <m/>
    <m/>
    <x v="0"/>
    <m/>
    <m/>
    <m/>
    <x v="0"/>
    <x v="1"/>
    <m/>
    <m/>
    <m/>
    <x v="1"/>
    <m/>
    <m/>
    <m/>
    <n v="1"/>
    <m/>
    <m/>
    <x v="0"/>
    <m/>
    <m/>
    <n v="1"/>
    <m/>
    <m/>
    <m/>
    <m/>
    <m/>
    <m/>
    <m/>
    <m/>
    <m/>
    <x v="0"/>
    <n v="1"/>
    <m/>
    <m/>
    <m/>
    <m/>
    <m/>
    <m/>
    <m/>
    <m/>
    <m/>
    <m/>
    <m/>
    <m/>
    <m/>
    <m/>
    <m/>
    <m/>
    <x v="0"/>
    <m/>
    <m/>
    <m/>
    <m/>
    <m/>
    <m/>
    <m/>
    <m/>
    <m/>
    <m/>
    <m/>
    <m/>
    <n v="1"/>
    <m/>
    <m/>
    <m/>
    <m/>
    <m/>
  </r>
  <r>
    <x v="21"/>
    <s v="Fall Through Cornice, Unroped, Alberta, Rocky Mountains, Columbia Icefield"/>
    <x v="0"/>
    <s v="Alberta, Rocky Mountains, Columbia Icefield_x000a_On April 23, 1989, Chris (33) and William (38) had just completed an ascent of Slipstream. They were walking along the corniced edge of Snow Dome looking for the descent route. Around the fourth or fifth gully to the south of Slipstream, William decided to probe his way, unroped, to the edge for a better view of possible routes in the area. A small piece of cornice broke off and he disappeared from view. His partner was unable to approach the edge to attempt to make contact or to ascertain his fate. William was never seen again._x000a_Chris arrived at Sunwapta Warden Station at 0200 on April 4, and at 0600 a search was begun, both by helicopter and on the ground. The search area was two gullies which feed onto a major avalanche fan which flows into an icefall. The search continued until April 9, when a major icefall covered the area with debris. Nothing was found. In summer, on August 7, a helicopter search led to the discovery of a red tape sling and a blue pack. The pack was 30 meters down a crevasse, and was retrieved, but the climber’s body was never found. (Source: Patrick Sheehan, Jasper Park Warden Service)_x000a_Analysis_x000a_The climbers were unroped in a hazardous area, and one of them walked too close to a corniced ridge. Both climbers were advanced winter mountaineers. The victim had climbed in the area about eight times, and the two had done about ten climbs together since December 1988. (Source: Jasper Park Warden Service)"/>
    <n v="7"/>
    <m/>
    <m/>
    <m/>
    <m/>
    <n v="1"/>
    <n v="1"/>
    <m/>
    <m/>
    <m/>
    <m/>
    <n v="1"/>
    <m/>
    <x v="0"/>
    <n v="1"/>
    <m/>
    <x v="1"/>
    <x v="0"/>
    <x v="1"/>
    <x v="1"/>
    <x v="0"/>
    <x v="0"/>
    <m/>
    <m/>
    <x v="1"/>
    <n v="1"/>
    <m/>
    <m/>
    <x v="0"/>
    <x v="1"/>
    <m/>
    <m/>
    <m/>
    <x v="0"/>
    <m/>
    <m/>
    <m/>
    <m/>
    <m/>
    <n v="1"/>
    <x v="0"/>
    <m/>
    <m/>
    <m/>
    <m/>
    <m/>
    <m/>
    <m/>
    <m/>
    <m/>
    <m/>
    <m/>
    <m/>
    <x v="0"/>
    <m/>
    <m/>
    <m/>
    <m/>
    <m/>
    <m/>
    <m/>
    <m/>
    <m/>
    <m/>
    <m/>
    <m/>
    <m/>
    <m/>
    <m/>
    <m/>
    <m/>
    <x v="1"/>
    <m/>
    <m/>
    <m/>
    <m/>
    <m/>
    <m/>
    <m/>
    <m/>
    <m/>
    <n v="1"/>
    <m/>
    <m/>
    <m/>
    <m/>
    <m/>
    <m/>
    <m/>
    <m/>
  </r>
  <r>
    <x v="22"/>
    <s v="Falling Rock, &quot;Sled Ride&quot; Down Snow, Climbing Alone, Distraction, California, Mount Shasta"/>
    <x v="0"/>
    <s v="California, Mount Shasta_x000a_I was on the second day of a planned four-day ascent of Green Butte Ridge (to include a night on top) of Mount Shasta on May 8, 1989. I was alone and about 3450 meters up. I stepped on the icy top edge of a rock slab as big as the roof of a car, one foot (30 cm) thick. It shot down the snow and ice with me on it, my right leg being pulled underneath it, for about a meter or so when it crunched to a dead halt against another boulder, shattering between them my right tibia and fibula a few inches (7 cm) below the knee, trapping my leg._x000a_I was concerned that the slab could move again and it could get worse for me, or I would bleed to death, or go into shock from the pain, so I frantically exhausted myself twice trying to move either rock. In spite of the pain I had to laugh at myself and the immense absurdity of my position. Eventually I contorted myself into position to grab my gaiter with both hands and twisted my leg sideways and out It w^as bending in new directions._x000a_When I sat on the ice with my knee straight up, the boot would flop 90 degrees in either direction, not painlessly. I thought of Doug Scott (photo caption: “D. Scott crawling down glacier with two broken legs”) and Joe Simpson, his partner seeing Doug’s broken leg, “You’re fucked, matey. You’re dead.” I knew one of these lines was the imminent story of my life._x000a_I was not bleeding externally and other than intense intermittent dizziness, I felt no signs of shock. I took my short ice ax off my pack, using the leash to fasten the head securely at my ankle around the boot and the pick. I tied the middle with my wool scarf and the upper end with my bandana._x000a_I could not climb down the ridge crest rocks I came up or pass them in the deep loose snow on their sides. I decided to descend the ridge side into Avalanche Gulch. I shot some video of the scene: the rocks, the splint, the route up and down, the clouds 900 meters below. It was a beautiful late afternoon although bitterly cold wind was gusting. I had a big pack, four days of food and fuel, a tent, the 20 essentials...._x000a_Movement gave me the most intense pain I have ever known. I told myself, “Scotto, this is some real Road Warrior shit you got yourself into this time.” The slope was hard-pack snow with a slick crust, 4- to-50 degrees plus 180 meters. I inched my way down facing out, moving in turn my long ice ax pick in my left hand, my left boot heel and my right thumb plunged into the hard snow. The broken leg slid on the surface. At least five times when I slipped and started shooting down the slope I had to go into self-arrest position and try to ignore the pain of my leg which twisted and bent like a rag doll’s. Having caught myself, I would scream a bit, wait for the nausea and dizziness to pass, and then try to get back into descent position._x000a_Once I could even feel my pain go away and, bathed in warm, bright light, my body began relaxing. The last things relaxing were my hands on the ice ax. I realized I was losing consciousness and knew if I blacked out, I would probably die from the fall or the shock or from hypothermia, so I held onto my ax and thrust myself back into the pain. I was screaming and every square inch of my skin was dripping with cold sweat._x000a_Several times I thought, “Maybe I am trying to do something that cannot be done. Maybe this is really more than I can handle. Maybe crawling back is not humanly possible.” My friends know I don’t have ideas like this very often or for very long. I knew my chances were better if I maintained a positive attitude. I was determined to crawl as far as I had to crawl._x000a_I tried to glissade the lower slope. It was still 45 degrees, but less run out. The vibrations shook my leg bones like castanets and I howled until I could brake to a stop._x000a_I crawled down to 3100 meters, until one hour past sunset. The flattest slope I could find was still 30 degrees. I hung my tent without poles from my ice ax like a biv sack, got out my mat and bag and lowered myself in._x000a_Because of the slope, I kept sliding down, so I had to stand on my good leg on the bottom of the tent all night. I had half a liter of water which was half solid. I drank the liquid, tried to eat some dried fruit, nuts, chocolate and aspirin. The wind blew back and forth, covering and uncovering me with spindrift. It was very cold. It was the worst night of my life, but I told myself it would end. Someday I would sleep painlessly in a warm, soft, level bed. In the middle of the night I rolled a joint and smoked some, which did provide a little relief._x000a_The spindrift made me think it was stormy, but the sun rose in a clear sky. This weather luck raised my spirits and I eagerly rolled up my gear sitting on the ice. I drank the other half liter of water melted in my sleeping bag, tried to eat a little, smoke a little. My video batteries were frozen._x000a_Just the movement of packing was incredible agony. I tried to stand on my good leg to hop, or turn over to crawl on hands and knees, but the lower right leg just flopped around like a string of sausages giving me almost unbearable pain. I soon returned to the only possible posture for descending._x000a_I crawled on my left side with my legs downhill and the inside of my right leg on the ice hooking right. I reached with my left foot to hook my heel into the ice to pull me forward. Simultaneously, I reached with my ice ax which I held and pulled like a paddle using the spike. I could move about eight inches (20 cm) per stroke, always reaching for the maximum. I could do about ten strokes and then collapse for ten rest breaths, then up for ten more strokes, etc. I never rested longer than 15 breaths. I kept to the wide ridge crest between the eastern branches of Avalanche Gulch so I could see and be seen better, and to avoid rockfall and snow avalanches in the gully bottoms to my left and right._x000a_My memories of that day include physical exhaustion, extreme pain, great weather, a tiny speck in a vast white expanse, varieties of ecstasy, nausea and almost blacking out from pain, and laughing at the absurdity of my task. I am always in a good mood when I narrowly escape death._x000a_When it got too intense I took inspiration from my heroes, D. Scott and D. Mawson, and gritted my teeth so hard they shot out sparks. I am reluctant to scream, but I did a lot that day._x000a_I also thought of my friend, Steve, who was dying of bone cancer. He faced it so inspiringly I couldn’t feel sorry for myself. In six months I would have a new leg, but Steve would be dead._x000a_I pushed on until about 1400 when the slope got unsteep enough to take a break, dig a stove shelf and brew tea. I took three ten-minute naps until the pot was boiling hibiscus tea with honey. I drank a liter and saved one and was crawling again in one hour, much refreshed._x000a_Late in the afternoon, after I had descended 1000 meters, and about two miles (3.2 km) from the accident site, I met Everett, a skier who said he would return with a partner, John, and a skimobile! I kept crawling to get down past steeper ground. Another skier, Michael Loya, spotted me and came to pad and splint my leg with his sweater and ski poles. Everett and john returned, shredding their snowmobile belt just as they reached me. They put on a spare and drove me down to a sled on which I rode to the road’s end. Mike took me to Mercy Med Center, where they X-rayed me and tried to convince me to stay eight to ten days._x000a_I decided on riding back to my car at the road end, sleeping there on a patch of snow, and driving myself six hours back to San Francisco General Hospital the next day. I took no chemical painkillers for the drive. I wore my Chouinard splint the whole way and gritted my teeth continuously._x000a_I spent one night in the hospital and five months in a full leg cast. I had no operations, metal inserts or major nerve damage. My left buttock was frostbitten and began peeling after several days. (Source: Scott Hajicek-Dobberstein)_x000a_Analysis_x000a_If I’d been climbing with a partner, the rock would still have broken my leg. A partner could have gone for help, but I probably would have had to crawl down the first day anyway to get to safer ground. He could have helped me get out from between the rocks, although eight men could not have moved these rocks._x000a_I am used to loose rock on Shasta, but this day I was lulled into incomplete vigilance by unusually sound rock below almost everywhere that day. I was distracted by the ice on the stone where I intended to step up. One test push of my ax would have released the slab and saved me._x000a_I believe I survived because I was in good physical condition, very determined, and lucky. (Source: Scott Hajicek-Dobberstein)_x000a_(Editor’s Note: Our thanks to Scott for sharing this. He indicated that at a dinner with friends, after the accident, the waitress brought fortune cookies. His read: “You will leave no stones unturned in your determination to reach the top. ”)"/>
    <n v="8"/>
    <m/>
    <m/>
    <m/>
    <m/>
    <m/>
    <m/>
    <m/>
    <m/>
    <m/>
    <m/>
    <m/>
    <m/>
    <x v="0"/>
    <n v="1"/>
    <m/>
    <x v="1"/>
    <x v="1"/>
    <x v="1"/>
    <x v="1"/>
    <x v="0"/>
    <x v="0"/>
    <m/>
    <m/>
    <x v="1"/>
    <n v="1"/>
    <n v="1"/>
    <m/>
    <x v="0"/>
    <x v="1"/>
    <m/>
    <m/>
    <m/>
    <x v="0"/>
    <m/>
    <m/>
    <m/>
    <m/>
    <m/>
    <m/>
    <x v="0"/>
    <m/>
    <m/>
    <n v="1"/>
    <m/>
    <m/>
    <m/>
    <m/>
    <n v="1"/>
    <m/>
    <m/>
    <m/>
    <m/>
    <x v="0"/>
    <m/>
    <m/>
    <m/>
    <m/>
    <m/>
    <m/>
    <m/>
    <m/>
    <m/>
    <n v="1"/>
    <m/>
    <m/>
    <m/>
    <m/>
    <m/>
    <m/>
    <m/>
    <x v="1"/>
    <m/>
    <m/>
    <m/>
    <m/>
    <m/>
    <m/>
    <m/>
    <m/>
    <m/>
    <m/>
    <n v="1"/>
    <m/>
    <m/>
    <m/>
    <m/>
    <m/>
    <m/>
    <m/>
  </r>
  <r>
    <x v="23"/>
    <s v="Falling Rock, Alberta, Rocky Mountains, Ice Caves"/>
    <x v="0"/>
    <s v="Alberta, Rocky Mountains, Ice Caves_x000a_On July 6, 1989, around 1600, three climbers were scrambling on easy rock at the entrance to ice caves near Bragg Creek. One of the climbers was on an exit crack to the ice caves when a rock formation collapsed on top of him. He suffered massive and fatal injuries. (Source: George Field, Alpine Specialist, Kananaskis Country)_x000a_Analysis_x000a_Many people have scrambled at the same location without incident. The accident has to be considered an unfortunate act of nature. (Source: George Field, Alpine Specialist, Kananaskis Country)"/>
    <n v="4"/>
    <m/>
    <m/>
    <m/>
    <m/>
    <m/>
    <m/>
    <m/>
    <m/>
    <m/>
    <m/>
    <m/>
    <m/>
    <x v="1"/>
    <m/>
    <m/>
    <x v="1"/>
    <x v="1"/>
    <x v="1"/>
    <x v="1"/>
    <x v="0"/>
    <x v="0"/>
    <m/>
    <m/>
    <x v="1"/>
    <n v="1"/>
    <m/>
    <m/>
    <x v="0"/>
    <x v="0"/>
    <m/>
    <m/>
    <m/>
    <x v="0"/>
    <m/>
    <m/>
    <m/>
    <m/>
    <m/>
    <m/>
    <x v="0"/>
    <m/>
    <m/>
    <m/>
    <m/>
    <m/>
    <m/>
    <m/>
    <n v="1"/>
    <m/>
    <m/>
    <m/>
    <m/>
    <x v="0"/>
    <m/>
    <m/>
    <m/>
    <m/>
    <m/>
    <m/>
    <m/>
    <m/>
    <m/>
    <m/>
    <m/>
    <m/>
    <m/>
    <m/>
    <m/>
    <m/>
    <m/>
    <x v="1"/>
    <m/>
    <m/>
    <m/>
    <m/>
    <m/>
    <m/>
    <m/>
    <m/>
    <m/>
    <m/>
    <m/>
    <m/>
    <n v="1"/>
    <m/>
    <m/>
    <m/>
    <m/>
    <m/>
  </r>
  <r>
    <x v="24"/>
    <s v="Falling Rock, British Columbia, Coast Mountains, Mount Waddington"/>
    <x v="0"/>
    <s v="British Columbia, Coast Mountains, Mount Waddington_x000a_On September 13, 1989, Richard Thomas (35) was ascending a steep snow gully at 1980 meters on Mount Waddington with two companions when a large falling rock struck him on the head, shattering his helmet and inflicting fatal injuries._x000a_His two companions descended to lower on the mountain where three other members of the expedition were camped. They stamped out an “SOS” in the snow. This was spotted the same afternoon from a passing aircraft. A helicopter flew in that evening, but was unable to reach the victim. The five survivors were flown out the next day by helicopter, and Thomas’ body was recovered one day later by North Shore Rescue members. (Source: Ian Kay, West Vancouver, BC, from press reports)_x000a_Analysis_x000a_This appears to be the sort of accident that could only have been avoided by staying off the mountain. Falling rock is a constant hazard on Waddington, and it is not clear from the information available whether another route might have been practical and safer. The party was fortunate that its distress signal brought such a quick response. (Source: Ian Kay, West Vancouver, BC)"/>
    <n v="4"/>
    <m/>
    <m/>
    <m/>
    <m/>
    <n v="1"/>
    <m/>
    <m/>
    <m/>
    <m/>
    <m/>
    <m/>
    <m/>
    <x v="1"/>
    <n v="1"/>
    <m/>
    <x v="1"/>
    <x v="1"/>
    <x v="1"/>
    <x v="1"/>
    <x v="0"/>
    <x v="0"/>
    <m/>
    <m/>
    <x v="0"/>
    <m/>
    <m/>
    <m/>
    <x v="0"/>
    <x v="1"/>
    <m/>
    <m/>
    <m/>
    <x v="0"/>
    <m/>
    <m/>
    <m/>
    <m/>
    <m/>
    <m/>
    <x v="0"/>
    <m/>
    <m/>
    <m/>
    <m/>
    <m/>
    <m/>
    <m/>
    <n v="1"/>
    <m/>
    <m/>
    <m/>
    <m/>
    <x v="0"/>
    <m/>
    <m/>
    <m/>
    <m/>
    <m/>
    <m/>
    <m/>
    <m/>
    <m/>
    <m/>
    <m/>
    <m/>
    <m/>
    <m/>
    <m/>
    <m/>
    <m/>
    <x v="1"/>
    <m/>
    <m/>
    <m/>
    <m/>
    <m/>
    <m/>
    <m/>
    <m/>
    <m/>
    <m/>
    <m/>
    <m/>
    <m/>
    <m/>
    <n v="1"/>
    <m/>
    <m/>
    <m/>
  </r>
  <r>
    <x v="25"/>
    <s v="Falling Rock, California, Mount Whitney"/>
    <x v="0"/>
    <s v="On July 29, 1989, Rob Weingruber (22) and Walker White (23) were climbing the East Face route on Mount Whitney. They had reached the Grand Staircase (about 1500 meters below the summit) when Rob was struck on the helmet and back by a basketball-sized rock. The rock had been dislodged by the rope of a team climbing above them. The team whose rope had dislodged the rock quickly climbed down to help. They found Rob unconscious. While bringing Walker up to their level, Rob regained consciousness. He complained of back pain and was bleeding from the mouth. It was decided that Rob may have suffered a broken back and internal injuries. Walker stayed with Rob while the other two climbers went for help. It was later determined that while Rob would have a sore head and back for a while, there were no significant injuries, but the rescue team was pretty concerned in the meantime. Rob still needed assistance to reach the summit, which was provided by CLMRG and others. (Source: Dennis Burge, China Lake Mountain Rescue Group)_x000a_Analysis_x000a_This is a popular route with lots of parties so everyone must be more careful. Rob would have sustained much more severe injuries had he not been wearing a saftey helmet. (Source: Dennis Burge, China Lake Mountain Rescue Group)"/>
    <n v="7"/>
    <m/>
    <m/>
    <n v="2"/>
    <m/>
    <m/>
    <m/>
    <m/>
    <m/>
    <m/>
    <m/>
    <m/>
    <m/>
    <x v="0"/>
    <n v="1"/>
    <m/>
    <x v="0"/>
    <x v="1"/>
    <x v="0"/>
    <x v="0"/>
    <x v="0"/>
    <x v="0"/>
    <m/>
    <m/>
    <x v="0"/>
    <m/>
    <m/>
    <m/>
    <x v="0"/>
    <x v="1"/>
    <m/>
    <m/>
    <m/>
    <x v="0"/>
    <m/>
    <m/>
    <m/>
    <m/>
    <m/>
    <m/>
    <x v="0"/>
    <m/>
    <m/>
    <m/>
    <m/>
    <m/>
    <m/>
    <m/>
    <m/>
    <m/>
    <m/>
    <m/>
    <n v="1"/>
    <x v="0"/>
    <m/>
    <m/>
    <m/>
    <m/>
    <m/>
    <m/>
    <m/>
    <m/>
    <m/>
    <m/>
    <n v="1"/>
    <m/>
    <m/>
    <m/>
    <m/>
    <m/>
    <m/>
    <x v="1"/>
    <m/>
    <m/>
    <m/>
    <m/>
    <m/>
    <m/>
    <m/>
    <m/>
    <m/>
    <m/>
    <m/>
    <m/>
    <n v="1"/>
    <m/>
    <m/>
    <m/>
    <m/>
    <m/>
  </r>
  <r>
    <x v="26"/>
    <s v="Falling Rock, Fall on Ice, Faulty Use of Crampons, &quot;Pitons&quot; Pulled Out, Inadequate Equipment, Exceeding Abilities, Colorado, Rocky Mountain National Park"/>
    <x v="0"/>
    <s v="Colorado, Rocky Mountain National Park_x000a_On July 31, 1989, Paul Hammond (21), Erik Larson (17), and Carl Steger (21) were traversing from rock across the ice of Lamb’s Slide to the start of Broadway Ledge. Hammond was leading the traverse with a single ax and crampons strapped to sneaker-type hiking shoes. He dodged a falling rock and fell, pulling out eight 14-inch (36 cm) wood spikes that he had placed for intermediate protection. Steger was belaying but was not anchored; he was pulled off his stance and began falling. Larson had untied himself before the accident occurred. Hammond slid 60 meters and arrested himself with his 70 cm LaPrade ice ax. Steger slid an additional 60 meters beyond Hammond and was stopped by Hammond on the 9 mm rope. The rope caught around Steger’s neck like a hangman’s noose and he sustained rope burns, in addition to pericardial tamponade and numerous lesser injuries. Hammond injured his left ankle. They walked to the trailhead without assistance. (Source: David Essex, Chief Park Ranger, Rocky Mountain National Park)_x000a_Analysis_x000a_This party was not trained and equipped for ice climbing, having only one ax and only one pair of crampons per three persons. The hinged crampons were incompatible with Hammond’s boots. Wood spikes cannot take the place of ice screws or pickets. The belay was not effective because the belayer was not anchored. The accident occurred at 1400, a dangerous hour for crossing this rockfall-prone slide. Opting to walk out instead of immobilize and stabilize injuries could have caused serious medical complications. This party had climbed together for several years on small rock climbs in Missouri and had little experience on ice or alpine terrain. Hard ice conditions were present on Lamb’s Slide. (Source: David Essex. Chief Park Ranger, Rocky Mountain National Park)"/>
    <n v="10"/>
    <m/>
    <n v="1"/>
    <n v="1"/>
    <m/>
    <m/>
    <m/>
    <m/>
    <m/>
    <n v="1"/>
    <m/>
    <m/>
    <m/>
    <x v="0"/>
    <n v="1"/>
    <m/>
    <x v="1"/>
    <x v="1"/>
    <x v="0"/>
    <x v="1"/>
    <x v="0"/>
    <x v="0"/>
    <m/>
    <m/>
    <x v="0"/>
    <m/>
    <m/>
    <m/>
    <x v="0"/>
    <x v="1"/>
    <n v="1"/>
    <m/>
    <n v="1"/>
    <x v="1"/>
    <m/>
    <m/>
    <m/>
    <m/>
    <m/>
    <m/>
    <x v="0"/>
    <m/>
    <m/>
    <m/>
    <m/>
    <m/>
    <m/>
    <m/>
    <n v="1"/>
    <m/>
    <m/>
    <m/>
    <m/>
    <x v="0"/>
    <m/>
    <m/>
    <m/>
    <m/>
    <m/>
    <m/>
    <m/>
    <m/>
    <m/>
    <m/>
    <m/>
    <m/>
    <m/>
    <m/>
    <m/>
    <m/>
    <n v="1"/>
    <x v="0"/>
    <m/>
    <m/>
    <m/>
    <m/>
    <m/>
    <m/>
    <m/>
    <m/>
    <m/>
    <m/>
    <m/>
    <m/>
    <n v="1"/>
    <m/>
    <m/>
    <m/>
    <m/>
    <m/>
  </r>
  <r>
    <x v="27"/>
    <s v="Falling Rock, Not Following Instincts, Colorado, Ophir Wall"/>
    <x v="0"/>
    <s v="Colorado, Ophir Wall_x000a_On May 27, 1989, Katie Kemble (34), former owner and Chief Guide of Leavenworth Alpine Guides, Inc., and Ric Hatch were climbing on the Ophir Wall when this accident occurred. Katie sent in the following narrative:_x000a_We had been climbing and decided to finish up at a practice slab that supposedly offered full face climbing. Katie was finished and Ric was six meters up a 12 meter slab. Katie was sitting at the base of the cliff belaying Ric when a rockfall was heard. Katie was hit by a rock ricocheting off the wall. It amputated her left lower leg, almost at the knee, leaving only two to three fingers of flesh attaching it. Katie felt there was no time for a rescue and asked Ric to carry her out, while she carried her leg. She was driven to the Telluride Emergency Clinic and then helicopterd to Grand Junction. (Source: Katie Kemble)_x000a_Analysis_x000a_The only way to have avoided this accident would’ve been to follow my inclination and not go climbing that day. I really had strong feelings that day and discarded them. I should have gone mountain biking...._x000a_I think climbers should have Mountain Rescue self-evacuation techniques and advanced first aid, or better, training. My background as a nurse probably saved my life and hopefully my leg. I ran my own rescue and care until I was helicoptered out. I told them what IVs to start, where to start them and how to care for my leg. (Source: Katie Kemble)_x000a_(Editor’s Note: This is the second description of self-help in acute injury situations in this year’s report. This one is, obviously, understated. Katie's ability to direct staff at the Telluride Clinic, let alone to stay alert and somehow avoid going into shock, should emphasize the value of good training. Without her medical knowledge and strong will, the result surely would have been different.)"/>
    <n v="5"/>
    <m/>
    <m/>
    <m/>
    <m/>
    <n v="1"/>
    <m/>
    <m/>
    <m/>
    <m/>
    <m/>
    <n v="1"/>
    <m/>
    <x v="0"/>
    <n v="1"/>
    <m/>
    <x v="1"/>
    <x v="1"/>
    <x v="0"/>
    <x v="0"/>
    <x v="0"/>
    <x v="0"/>
    <m/>
    <m/>
    <x v="0"/>
    <m/>
    <m/>
    <m/>
    <x v="0"/>
    <x v="0"/>
    <m/>
    <m/>
    <m/>
    <x v="0"/>
    <m/>
    <m/>
    <m/>
    <m/>
    <m/>
    <m/>
    <x v="0"/>
    <m/>
    <m/>
    <m/>
    <m/>
    <m/>
    <m/>
    <m/>
    <n v="1"/>
    <m/>
    <m/>
    <m/>
    <m/>
    <x v="0"/>
    <m/>
    <m/>
    <m/>
    <m/>
    <m/>
    <m/>
    <m/>
    <m/>
    <m/>
    <m/>
    <m/>
    <m/>
    <m/>
    <m/>
    <m/>
    <m/>
    <m/>
    <x v="1"/>
    <m/>
    <m/>
    <m/>
    <m/>
    <m/>
    <m/>
    <m/>
    <m/>
    <m/>
    <m/>
    <n v="1"/>
    <m/>
    <m/>
    <m/>
    <m/>
    <m/>
    <m/>
    <m/>
  </r>
  <r>
    <x v="28"/>
    <s v="Falling Rock, Poor Position, Colorado, Rocky Mountain National Park"/>
    <x v="0"/>
    <s v="Colorado, Rocky Mountain National Park_x000a_On May 18, 1989, Tricia Timms (20) was struck in the hip by a 14 kg rock on Eagle Cliff Mountain. Timms had been sitting at the base of a cliff band, directly in the fall line of rappellers in her party. One of the rappellers had dislodged the rock unintentionally. Rocky Mountain National Park Rescue Team responded and evacuated Timms via long scree evac. Timms’ injuries were diagnosed at Estes Park Medical Center as a deep contusion of the right buttock. (Source: David Essex, Chief Park Ranger, Rocky Mountain National Park)_x000a_Analysis_x000a_Positioning oneself directly beneath climbers and rappellers increases the chances of being struck by falling rock and/or equipment. Timms was not belaying anyone at the time of her accident, so it was unnecessary placing herself in that poor position. If possible, when belaying, one should be positioned off to the side of the fall line. (Source: David Essex, Chief Park Ranger, Rocky Mountain National Park)"/>
    <n v="4"/>
    <m/>
    <n v="1"/>
    <m/>
    <m/>
    <m/>
    <m/>
    <m/>
    <m/>
    <m/>
    <m/>
    <m/>
    <m/>
    <x v="0"/>
    <n v="1"/>
    <m/>
    <x v="1"/>
    <x v="1"/>
    <x v="0"/>
    <x v="1"/>
    <x v="0"/>
    <x v="0"/>
    <m/>
    <m/>
    <x v="0"/>
    <m/>
    <m/>
    <m/>
    <x v="0"/>
    <x v="0"/>
    <m/>
    <m/>
    <m/>
    <x v="0"/>
    <m/>
    <m/>
    <n v="1"/>
    <m/>
    <m/>
    <m/>
    <x v="0"/>
    <m/>
    <m/>
    <m/>
    <m/>
    <m/>
    <m/>
    <m/>
    <m/>
    <m/>
    <m/>
    <m/>
    <m/>
    <x v="0"/>
    <m/>
    <m/>
    <m/>
    <m/>
    <m/>
    <m/>
    <m/>
    <m/>
    <m/>
    <m/>
    <n v="1"/>
    <m/>
    <m/>
    <m/>
    <m/>
    <m/>
    <m/>
    <x v="1"/>
    <m/>
    <m/>
    <m/>
    <m/>
    <m/>
    <m/>
    <m/>
    <m/>
    <m/>
    <m/>
    <n v="1"/>
    <m/>
    <m/>
    <m/>
    <m/>
    <m/>
    <m/>
    <m/>
  </r>
  <r>
    <x v="29"/>
    <s v="Falling Rock, Slip on Snow, Poor Position, Climbing Alone, Alberta, Rocky Mountains, Mount Buller"/>
    <x v="0"/>
    <s v="Alberta, Rocky Mountains, Mount Buller_x000a_On April 18, 1989, about 1030, Steven W. set out from Calgary to hike and climb in the Robertson Glacier area. That evening, his father reported that he had not returned for supper as planned. At 0320 the next morning, the father reported that he had located his son’s car just north of the Buller Mountain day-use area. A reconnaisance conducted before 0500 led to the discovery of tracks heading up snow gullies on the WSW face of Mount Buller. A search was begun at first light; a pack and the body of the climber were discovered shortly after 0600._x000a_An examination of the gully led to the following reconstruction of the accident. Steve had climbed up snow gullies to a steep headwall at 2600 meters. He was probably climbing during the afternoon when it was quite warm, since he was found with his shirt tied to his waist. His tracks stopped in the snow gully about five meters in front of a gully in a rock face. Impressions in the snow indicate that one or more large boulders hit the top of the snow gully, bounced, and hit the climber, knocking him off his feet. He then fell and slid down the snow gully for 400 or 500 meters, sustaining massive injuries. (Source: George Field, Alpine Specialist, Kananaskis Country)_x000a_Analysis_x000a_The climber was in a gully in which rockfall occurs frequently, particularly during warm afternoons in spring. He was in the center of the gully, rather than on one side (where rockfall might have been less severe). He was climbing solo. He was not wearing a helmet, though it may not have been much help in this case. (Source: George Field, Alpine Specialist, Kananaskis Country)"/>
    <n v="8"/>
    <m/>
    <m/>
    <m/>
    <m/>
    <m/>
    <m/>
    <m/>
    <m/>
    <m/>
    <m/>
    <m/>
    <m/>
    <x v="1"/>
    <m/>
    <m/>
    <x v="1"/>
    <x v="1"/>
    <x v="1"/>
    <x v="1"/>
    <x v="0"/>
    <x v="0"/>
    <m/>
    <m/>
    <x v="1"/>
    <n v="1"/>
    <n v="1"/>
    <m/>
    <x v="0"/>
    <x v="1"/>
    <m/>
    <m/>
    <m/>
    <x v="0"/>
    <m/>
    <m/>
    <n v="1"/>
    <m/>
    <m/>
    <m/>
    <x v="0"/>
    <m/>
    <m/>
    <m/>
    <m/>
    <m/>
    <m/>
    <m/>
    <n v="1"/>
    <m/>
    <m/>
    <m/>
    <m/>
    <x v="0"/>
    <n v="1"/>
    <m/>
    <m/>
    <m/>
    <m/>
    <m/>
    <m/>
    <m/>
    <m/>
    <m/>
    <m/>
    <m/>
    <m/>
    <m/>
    <m/>
    <m/>
    <m/>
    <x v="1"/>
    <m/>
    <m/>
    <m/>
    <m/>
    <m/>
    <m/>
    <m/>
    <m/>
    <m/>
    <n v="1"/>
    <m/>
    <m/>
    <m/>
    <m/>
    <m/>
    <m/>
    <m/>
    <m/>
  </r>
  <r>
    <x v="30"/>
    <s v="Frostbite, Dehydration, AMS, Weather, Alaska, Mount McKinley"/>
    <x v="0"/>
    <s v="Alaska, Mount McKinley_x000a_On May 3, 1989, the Seoul National University Alpine Association expedition, a party of five Korean climbers, flew to Kahiltna base camp to begin a climb of the Cassin Ridge on Mount McKinley. They went directly onto the route rather than acclimatize on the West Buttress first. On the 24th Ku-Taek Shin (22) became sick and was sick for the next five days. The group made it to 5200 meters on the Cassin on the 26th. Shin developed frostbite. He was wearing Koflach Vario Ultra (plastic double) boots with a woolen Loden liner, no vapor barrier liner socks and Berghaus Supergaiters; on his hands he was wearing an insulated shell over a pair of gloves. His susceptibility to cold injury was probably compounded by his illness (possibly AMS) and attendant dehydration. He and his party continued on to the summit on the 28th and descended the West Buttress, spending the night at Denali Pass. On the 29th the entire party descended to the medical camp. Shin was examined by doctors there at 2030 and he was found to have frozen fingers on both hands. This deep frostbite extended to the first PIP joint. Shin had deep frostbite on his left foot to the MTP joint. His right foot showed mild to moderate frostbite on the distal tips of the toes._x000a_Treatment consisted of rapid rewarming of Shin’s hands and feet in an antiseptic bath. He was given 1 1/2 liters of fluids intravenously for dehydration and was put on oxygen overnight. Shin was given Motrin four times a day to improve his circulation. He was re-evaluated in the morning. Conditions were poor for evacuation from the 29th through the 31st. By June 1, weather had still not improved, so Shin’s party began sledding him to base camp. They took him to the Northeast Fork at 2300 meters where they waited for two days for a break in the weather so they could recover a cache in the Northeast Fork. Weather did not improve, so Shin’s party recovered the cache and moved their camp to Kahiltna base camp on June 3. Weather did not clear up until the evening of the 5th when Jay Hudson flew Shin and his party to Talkeetna, continuing on to Providence Hospital at 2330. He was examined there and was scheduled to remain for observation and surgery, but he and his team all returned to Korea the next day. Based on the demarcation of dark coloration and the appearance of necrotic tissue, the prognosis was that Shin would lose eight fingers and five toes. (Source: Ralph Moore, Mountaineering Ranger, Denali National Park)_x000a_Analysis_x000a_Overboots would have provided more protection against the cold than did supergaiters, as would have vapor barrier socks and Aveolite liners. Once Shin became sick, it became imperative that he drink large quantities of liquids, which was not done. Shin’s probable AMS, compounded by his dehydration, contributed to his cold injury._x000a_Prolonged bad weather hampered Shin’s evacuation for a week. Although his party got him to the medical camp on the West Buttress and sledded him down themselves, they delayed transporting Shin out to the lower base camp while they waited for weather to clear at the Northeast Fork so they could recover their cache. It would have been better to continue out with Shin and then go back and get the cache, or to split the party so that Shin could be sledded out while his friends went to get the cache. (Source: Ralph Moore, Mountaineering Ranger, Denali National Park)"/>
    <n v="5"/>
    <m/>
    <m/>
    <n v="1"/>
    <m/>
    <m/>
    <m/>
    <m/>
    <m/>
    <m/>
    <m/>
    <m/>
    <m/>
    <x v="0"/>
    <n v="1"/>
    <m/>
    <x v="1"/>
    <x v="1"/>
    <x v="1"/>
    <x v="1"/>
    <x v="0"/>
    <x v="0"/>
    <m/>
    <m/>
    <x v="0"/>
    <m/>
    <m/>
    <m/>
    <x v="0"/>
    <x v="1"/>
    <m/>
    <n v="1"/>
    <m/>
    <x v="0"/>
    <m/>
    <m/>
    <m/>
    <m/>
    <m/>
    <m/>
    <x v="0"/>
    <m/>
    <m/>
    <n v="1"/>
    <m/>
    <m/>
    <n v="1"/>
    <m/>
    <m/>
    <m/>
    <m/>
    <m/>
    <m/>
    <x v="0"/>
    <m/>
    <m/>
    <m/>
    <m/>
    <m/>
    <m/>
    <m/>
    <m/>
    <m/>
    <m/>
    <m/>
    <m/>
    <m/>
    <m/>
    <m/>
    <m/>
    <m/>
    <x v="1"/>
    <m/>
    <m/>
    <m/>
    <m/>
    <m/>
    <m/>
    <m/>
    <m/>
    <m/>
    <m/>
    <n v="1"/>
    <m/>
    <m/>
    <m/>
    <m/>
    <m/>
    <m/>
    <m/>
  </r>
  <r>
    <x v="31"/>
    <s v="HAPE, Alaska, Mount McKinley"/>
    <x v="0"/>
    <s v="Alaska, Mount McKinley_x000a_On May 9, 1989, Elfi Hallinger (42) a member of a German ski traverse expedition, developed high altitude pulmonary edema (HAPE) at 4300 meters on the West Buttress route of Mount McKinley. After treatment at the Denali Medical Camp, Hallinger descended to the Southeast Fork of the Kahiltna Galcier arriving May 11, after a fixed-wing evacuation from 3000 meters was unsuccessful due to poor visibility. The party descended further to Kahiltna airstrip where a flight out occurred at 1930. (Source: James Litch, Mountaineering Ranger, Denali National Park)_x000a_Analysis_x000a_The party had taken six days to reach the 4300 meter camp (most parties take from five to seven). Although this is considered a normal ascent rate for this route, a small percentage of climbers may still develop serious altitude illness. In this case, HAPE developed without any early warning signs._x000a_During the evacuation effort, the party continued the descent rather than wait for the weather to improve for the fixed-wing pick-up. The decision to continue the descent reflected party self-sufficiency and an understanding of the importance of not delaying descent with serious altitude illness. This decision may have avoided medical complications, spent time, and expense. (Source: James Litch, Mountaineering Ranger, Denali National Park)"/>
    <n v="4"/>
    <m/>
    <m/>
    <m/>
    <m/>
    <m/>
    <n v="1"/>
    <m/>
    <m/>
    <m/>
    <m/>
    <m/>
    <m/>
    <x v="0"/>
    <n v="1"/>
    <m/>
    <x v="1"/>
    <x v="1"/>
    <x v="1"/>
    <x v="1"/>
    <x v="0"/>
    <x v="0"/>
    <m/>
    <m/>
    <x v="0"/>
    <m/>
    <m/>
    <m/>
    <x v="0"/>
    <x v="1"/>
    <m/>
    <n v="1"/>
    <m/>
    <x v="0"/>
    <m/>
    <n v="1"/>
    <m/>
    <m/>
    <m/>
    <m/>
    <x v="0"/>
    <m/>
    <m/>
    <m/>
    <m/>
    <m/>
    <m/>
    <m/>
    <m/>
    <m/>
    <m/>
    <m/>
    <m/>
    <x v="0"/>
    <m/>
    <m/>
    <m/>
    <m/>
    <m/>
    <m/>
    <m/>
    <m/>
    <m/>
    <m/>
    <m/>
    <m/>
    <m/>
    <m/>
    <m/>
    <m/>
    <m/>
    <x v="1"/>
    <m/>
    <m/>
    <m/>
    <m/>
    <m/>
    <m/>
    <m/>
    <m/>
    <m/>
    <m/>
    <n v="1"/>
    <m/>
    <m/>
    <m/>
    <m/>
    <m/>
    <m/>
    <m/>
  </r>
  <r>
    <x v="32"/>
    <s v="Hyperventilation-Induced Cerebella Ischemia (HICI), Alaska, Mount McKinley"/>
    <x v="0"/>
    <s v="Alaska, Mount McKinley_x000a_On April 30, 1989, the Penns Woods Expedition flew to the Northeast Fork of the Kahiltna Glacier to ascend the West Buttress route of Mount McKinley. The party arrived at the 4300 meter camp nine days later._x000a_On May 12, during a carry above the 4300 meter camp, while ascending on the fixed-line on the headwall, Joseph Dietrick (32) experienced a sudden episode of symptoms that led the party to suspect high altitude cerebral edema (HACE). Dietrick reported severe dizziness 30 mintues prior to collapse. For two to three minutes, Dietrick experienced extreme ataxia and was unable to stand._x000a_His condition improved with rest, and with assistance, he was able to make it down to the Denali Medical Research Camp in two hours. Dietrick’s condition improved with rest through the night, regaining 90% of motor coordination by morning. Doctors Selland and Hackett at the medical camp diagnosed Dietrick’s condition as hyperventilation-induced cerebellar ischemia. (Source: James Litch, Mountaineering Ranger, Denali National Park)_x000a_Analysis_x000a_Dietrick was an extremely fit climber, gained elevation at a reasonable rate, and had not experienced any altitude sickness symptoms prior to the incident._x000a_Hyperventilation-induced cerebellar ischemia (HICI) is thought to be due to an extremely low blood carbon dioxide concentration as a consequence of hyperventilation. The extremely low blood carbon dioxide concentration triggers an acute reduction of blood flow to the cerebellum (the motor coordination center of the brain), conceivably via the hypothalmus of the brain. HICI is extremely rare; however, the condition appears to occur most frequently among extremely well-conditioned individuals such as marathon runners. The high altitude ventilation response when climbing at high elevations may have precipitated the condition in this case. (Source: James Litch, Mountaineering Ranger, Denali National Park)"/>
    <n v="4"/>
    <m/>
    <m/>
    <m/>
    <m/>
    <n v="1"/>
    <m/>
    <m/>
    <m/>
    <m/>
    <m/>
    <n v="1"/>
    <m/>
    <x v="0"/>
    <m/>
    <m/>
    <x v="0"/>
    <x v="1"/>
    <x v="1"/>
    <x v="1"/>
    <x v="0"/>
    <x v="0"/>
    <m/>
    <m/>
    <x v="0"/>
    <m/>
    <m/>
    <m/>
    <x v="0"/>
    <x v="1"/>
    <m/>
    <n v="1"/>
    <m/>
    <x v="0"/>
    <m/>
    <m/>
    <m/>
    <m/>
    <m/>
    <m/>
    <x v="0"/>
    <m/>
    <m/>
    <m/>
    <m/>
    <m/>
    <m/>
    <m/>
    <m/>
    <m/>
    <m/>
    <m/>
    <m/>
    <x v="0"/>
    <m/>
    <m/>
    <m/>
    <m/>
    <m/>
    <m/>
    <m/>
    <m/>
    <m/>
    <m/>
    <m/>
    <m/>
    <m/>
    <m/>
    <m/>
    <m/>
    <m/>
    <x v="1"/>
    <m/>
    <m/>
    <m/>
    <m/>
    <m/>
    <m/>
    <m/>
    <m/>
    <m/>
    <m/>
    <n v="1"/>
    <m/>
    <m/>
    <m/>
    <m/>
    <m/>
    <m/>
    <m/>
  </r>
  <r>
    <x v="33"/>
    <s v="Inadequate Protection—Rappel Anchor Knot Failure, Alberta, Rocky Mountains, Mount Rundle"/>
    <x v="0"/>
    <s v="Alberta, Rocky Mountains, Mount Rundle_x000a_On July 2, 1989, two climbers were beginning to rappel down the Rundle Ridge area of Mount Rundle. The first climber started rappelling using a mechanical braking device. When he was about six meters above the ground, the rappel anchor sling knot parted. He fell and fractured his ankle. He was slung out by the Banff Park Warden Service. (Source: M. Ledwidge, Banff National Park Warden Service)_x000a_Analysis_x000a_Both climbers had little experience. They did not use a water knot to tie the anchor_x000a_sling. It is not known what kind of knot was used, but it came undone, causing the fall. (Source: M. Ledwidge, Banff National Park Warden Service)"/>
    <n v="9"/>
    <m/>
    <m/>
    <m/>
    <m/>
    <m/>
    <m/>
    <m/>
    <m/>
    <n v="1"/>
    <m/>
    <m/>
    <m/>
    <x v="0"/>
    <n v="1"/>
    <m/>
    <x v="1"/>
    <x v="0"/>
    <x v="0"/>
    <x v="1"/>
    <x v="0"/>
    <x v="0"/>
    <m/>
    <m/>
    <x v="0"/>
    <m/>
    <m/>
    <m/>
    <x v="0"/>
    <x v="1"/>
    <m/>
    <m/>
    <m/>
    <x v="0"/>
    <m/>
    <m/>
    <m/>
    <m/>
    <m/>
    <m/>
    <x v="0"/>
    <m/>
    <m/>
    <m/>
    <m/>
    <m/>
    <m/>
    <m/>
    <m/>
    <m/>
    <m/>
    <m/>
    <m/>
    <x v="0"/>
    <m/>
    <m/>
    <m/>
    <m/>
    <m/>
    <m/>
    <m/>
    <m/>
    <m/>
    <m/>
    <m/>
    <m/>
    <n v="1"/>
    <m/>
    <m/>
    <m/>
    <m/>
    <x v="0"/>
    <n v="1"/>
    <m/>
    <m/>
    <n v="1"/>
    <m/>
    <m/>
    <m/>
    <m/>
    <m/>
    <m/>
    <m/>
    <m/>
    <n v="1"/>
    <m/>
    <m/>
    <m/>
    <m/>
    <m/>
  </r>
  <r>
    <x v="34"/>
    <s v="Multiple Bee Stings, California, Yosemite Valley"/>
    <x v="0"/>
    <s v="California, Yosemite Valley_x000a_Early in October, I was on the second belay ledge of a three pitch climb called “The Caverns” in Yosemite Valley’s Five Open Books area. My friend, Robin Supplee, was following up, cleaning the protection. About a third of the way up the pitch, I felt a sharp pain at my right calf. I looked down to find a bee there, as well as about ten more surrounding my right foot. I moved to the left side of the ledge to try to avoid them, but I only made my situation worse. By moving my right foot, I uncovered the crack in the ledge which was the entrance to their nest._x000a_Very quickly I realized that I was the trespasser on this ledge, and the rightful inahbitants were giving me their eviction notice. Within seconds multiple swarms flew out of the nest and attacked my legs, stomach, chest, arms, neck and head. My rucksack fortunately saved my back from their venomous torture. I alternated swatting the pests with my left and right hands so as not to let go of my rope and my partner. For a minute or two, I wondered how could this be happening? Why me? And would the bees ever return to their nest?_x000a_I knew I had to get down before these bees injected me with too much venom. I knew I wasn’t allergic, but even so, how much could a person take and still survive? I had no idea, nor was I about to wait and find out while tied to a cliff 100 meters above the ground. I was cursing vehemently, and I am sure everyone in the vicinity heard me quite clearly. My pulse rate was moving off the charts, and my body was throbbing so hard I felt as though I might explode soon. My skin itched terribly where I had been stung, and the temperature of my skin was rising fast._x000a_I yelled at Robin to stop climbing at the next piece of protection that she could anchor into. When she anchored in, I told her to put me on belay so that she could lower me. I set up a top-rope anchor around a bay leaf tree growing from the ledge and told her to lower me. When I was about ten or eleven meters below the ledge, the bees ceased to follow me. I cleaned the protection I had placed on my way up as Robin continued to lower me to a ledge below her. At the ledge I anchored in, and then lowered Robin to the ledge. I set up two rappels, sending Robin down first each time._x000a_At the base of the cliff I downed a liter of water, while Robin packed the climbing gear into our two rucksaks._x000a_At the medical center I was given injections of epinepherin and was also put on IV with benedryl. The doctor even put me on oxygen just to be safe._x000a_The doctor told me that due to the late winter last year, the bee population was ten times greater than its usual size. The medical center personnel had seen a number of people this fall with severe bee stings, but by far I was one of the worst cases with at least 200 stings. (Source: James Gordon)_x000a_(Editor’s Note: The bee population in general is up in those areas of the West which have been experiencing drought. This is one of many reports on climbers encountering bees. We are thankful to Mr. Gordon for his contribution, and commend him for being persevering under such extreme stress.)"/>
    <n v="4"/>
    <m/>
    <m/>
    <m/>
    <m/>
    <m/>
    <m/>
    <m/>
    <m/>
    <m/>
    <m/>
    <m/>
    <m/>
    <x v="0"/>
    <n v="1"/>
    <m/>
    <x v="1"/>
    <x v="1"/>
    <x v="0"/>
    <x v="0"/>
    <x v="0"/>
    <x v="0"/>
    <m/>
    <m/>
    <x v="0"/>
    <m/>
    <m/>
    <m/>
    <x v="0"/>
    <x v="0"/>
    <m/>
    <m/>
    <m/>
    <x v="0"/>
    <m/>
    <m/>
    <m/>
    <m/>
    <m/>
    <m/>
    <x v="0"/>
    <m/>
    <m/>
    <m/>
    <m/>
    <m/>
    <m/>
    <n v="1"/>
    <m/>
    <m/>
    <m/>
    <m/>
    <m/>
    <x v="0"/>
    <m/>
    <m/>
    <m/>
    <m/>
    <m/>
    <m/>
    <m/>
    <m/>
    <m/>
    <m/>
    <m/>
    <m/>
    <m/>
    <m/>
    <m/>
    <m/>
    <m/>
    <x v="1"/>
    <m/>
    <m/>
    <m/>
    <m/>
    <m/>
    <m/>
    <m/>
    <m/>
    <m/>
    <m/>
    <m/>
    <m/>
    <m/>
    <m/>
    <m/>
    <n v="1"/>
    <m/>
    <m/>
  </r>
  <r>
    <x v="35"/>
    <s v="No Rope, Climbing Alone, Unable to Downclimb, Jumped, Colorado, Boulder Canyon"/>
    <x v="0"/>
    <s v="Colorado, Boulder Canyon_x000a_On June 24, 1989, Stephen Gilmore (30), David McConnell (27) and Annette Hailey (31) were out to climb Cozyhangon “The Dome.” While getting ready and waiting for another party, Steve strolled off alone. Finding an interesting face, he decided to warm up by bouldering. After climbing about five or six meters up, a hold pulled off and he realized he was further off the ground than he had intended. Unable to downclimb and unwilling to go any further, he finally had to jump. Steve sustained a very severely bruised heel, strained right knee, and minor laceration to his left leg and several minor abrasions. He was able to walk out without assistance and treat his own injuries while David and Annette finished the climb. X-rays later showed Steve had broken nothing but he still was unable to climb for several months. (Source: David McConnell)"/>
    <n v="7"/>
    <m/>
    <m/>
    <m/>
    <n v="2"/>
    <n v="1"/>
    <m/>
    <m/>
    <m/>
    <m/>
    <m/>
    <m/>
    <m/>
    <x v="0"/>
    <n v="1"/>
    <m/>
    <x v="1"/>
    <x v="0"/>
    <x v="1"/>
    <x v="1"/>
    <x v="0"/>
    <x v="0"/>
    <m/>
    <m/>
    <x v="1"/>
    <n v="1"/>
    <n v="1"/>
    <n v="1"/>
    <x v="0"/>
    <x v="0"/>
    <m/>
    <m/>
    <m/>
    <x v="0"/>
    <m/>
    <m/>
    <m/>
    <m/>
    <m/>
    <m/>
    <x v="0"/>
    <m/>
    <m/>
    <m/>
    <m/>
    <m/>
    <m/>
    <m/>
    <m/>
    <m/>
    <m/>
    <m/>
    <m/>
    <x v="0"/>
    <m/>
    <m/>
    <m/>
    <m/>
    <m/>
    <m/>
    <m/>
    <m/>
    <m/>
    <m/>
    <m/>
    <n v="1"/>
    <m/>
    <m/>
    <m/>
    <m/>
    <m/>
    <x v="1"/>
    <m/>
    <m/>
    <m/>
    <m/>
    <m/>
    <m/>
    <m/>
    <m/>
    <m/>
    <m/>
    <m/>
    <n v="1"/>
    <m/>
    <m/>
    <m/>
    <m/>
    <m/>
    <m/>
  </r>
  <r>
    <x v="36"/>
    <s v="PROTECTION FAILED, FALL ON ROCK California, Yosemite Valley"/>
    <x v="0"/>
    <s v="California, Yosemite Valley_x000a_At 0845 on June 20, 1989, Kent Kroeker (31) came to my residence saying that his climbing partner, Joe Kristy (43) had fallen on El Capitan and had broken his hip. I escorted him to the SAR Cache where he met with Shift Supervisor Mike Mayer._x000a_Kroeker said that Kristy had taken a leader fall on the 30th pitch on June 19 at 1300. They completed the route with Kristy jummarring. They spent the night on the top. Kroeker said he left Kristy the following morning to go for help._x000a_Mayer ordered helicopter 51 for evacuation. A helitack crew was dropped on El Cap, then went to El Cap meadow to pick up Park Medic Kerry Maxwell and Bob Howard. When we arrived, Kristy was sitting up by a tree. He was evacuated by litter into the helicopter and transferred to the clinic. X-rays at the clinic showed that Kristy had a broken femur at the trochanter. (Source: Greg Jackson, Ranger, Yosemite National Park)_x000a_Analysis_x000a_At the clinic, Kristy told me that he was starting on the 30th pitch, climbing to his left. He said he was standing with his left foot in an etrier, that was attached to a fixed Copperhead. He was standing there for about ten seconds when he was saying to himself, “I’m off route.” At that time, the Copperhead blew, Kristy fell and started penduluming to his right. The next piece of protection was described by Kristy as a 3/4&quot; (1.9 cm) sling in a one-meter loop around a rock about two meters down and to the right. That sling blew, and he continued penduluming to his right, to another sling. That second sling was described as an 11/16&quot; (1.7 cm) runner which was two meters to the right of the previous sling. It also broke. About one meter to the right of the second sling was a bolt by a dihedral. The bolt held, and Kristy continued his pendulum into the dihedral, where he impacted about ten meters below the bolt. Kristy estimated he fell 20 meters total._x000a_He said he then climbed up to the bolt, and pulled his haul bag up. He said that he was going to continue the pitch, then started, but could not continue because of the pain. Kroeker, who was on belay, then took the lead. The two were able to make it to the top by Kristy jummarring up, arriving at the top around 2130. (Source: Greg Jackson, Ranger, Yosemite National Park)"/>
    <n v="7"/>
    <m/>
    <m/>
    <m/>
    <m/>
    <n v="1"/>
    <n v="1"/>
    <m/>
    <m/>
    <m/>
    <m/>
    <m/>
    <m/>
    <x v="0"/>
    <n v="1"/>
    <m/>
    <x v="1"/>
    <x v="1"/>
    <x v="0"/>
    <x v="0"/>
    <x v="0"/>
    <x v="0"/>
    <n v="1"/>
    <n v="1"/>
    <x v="0"/>
    <m/>
    <m/>
    <m/>
    <x v="0"/>
    <x v="0"/>
    <m/>
    <m/>
    <m/>
    <x v="0"/>
    <m/>
    <m/>
    <m/>
    <m/>
    <m/>
    <m/>
    <x v="0"/>
    <m/>
    <m/>
    <m/>
    <m/>
    <m/>
    <m/>
    <m/>
    <m/>
    <n v="1"/>
    <m/>
    <m/>
    <m/>
    <x v="0"/>
    <m/>
    <m/>
    <m/>
    <m/>
    <m/>
    <m/>
    <m/>
    <m/>
    <m/>
    <m/>
    <m/>
    <m/>
    <m/>
    <m/>
    <m/>
    <m/>
    <m/>
    <x v="0"/>
    <m/>
    <m/>
    <m/>
    <m/>
    <m/>
    <m/>
    <m/>
    <m/>
    <m/>
    <m/>
    <m/>
    <n v="1"/>
    <m/>
    <m/>
    <m/>
    <m/>
    <m/>
    <m/>
  </r>
  <r>
    <x v="37"/>
    <s v="Slip on Ice and Snow, Inadequate Equipment, Inexperience, Alberta, Rocky Mountains, Mount Joffre"/>
    <x v="0"/>
    <s v="Alberta, Rocky Mountains, Mount Joffre_x000a_On August 6, 1989, a party of three (early 20s) was climbing ice and snow on the north face of Mount Joffre. They were roped together, using ice screws for protection. About 1600, the leader slipped, and pulled the other two off the face. They tumbled out of control 180 meters to the Magin Glacier below. One climber suffered injuries to his left ankle and knee, and the others had only abrasions. Park rangers evacuated them by helicopter at 2000 and took one of them to hospital. (Source: George Field, Alpine Specialist, Kananaskis Country)_x000a_Analysis_x000a_The climbers were using stubby ice screws for belay. Considering the condition of the ice and snow, they should have been using ice screws 20 centimeters or longer, or else a deadman anchor. The party did not have enough experience to make these decisions, and although they were using ice axes, they were unable to make a self-arrest. (Source: George Field, Alpine Specialist, Kananaskis Country)"/>
    <n v="8"/>
    <m/>
    <m/>
    <n v="3"/>
    <m/>
    <m/>
    <m/>
    <m/>
    <m/>
    <n v="1"/>
    <m/>
    <m/>
    <m/>
    <x v="0"/>
    <n v="1"/>
    <n v="1"/>
    <x v="1"/>
    <x v="1"/>
    <x v="0"/>
    <x v="1"/>
    <x v="0"/>
    <x v="0"/>
    <m/>
    <m/>
    <x v="0"/>
    <m/>
    <m/>
    <m/>
    <x v="0"/>
    <x v="1"/>
    <n v="1"/>
    <m/>
    <m/>
    <x v="1"/>
    <m/>
    <m/>
    <m/>
    <m/>
    <m/>
    <m/>
    <x v="0"/>
    <m/>
    <m/>
    <m/>
    <m/>
    <m/>
    <m/>
    <m/>
    <m/>
    <m/>
    <m/>
    <m/>
    <m/>
    <x v="0"/>
    <m/>
    <m/>
    <m/>
    <m/>
    <m/>
    <m/>
    <m/>
    <m/>
    <m/>
    <m/>
    <m/>
    <m/>
    <m/>
    <m/>
    <m/>
    <m/>
    <n v="1"/>
    <x v="1"/>
    <m/>
    <m/>
    <m/>
    <m/>
    <m/>
    <m/>
    <m/>
    <m/>
    <m/>
    <m/>
    <m/>
    <m/>
    <m/>
    <n v="1"/>
    <m/>
    <m/>
    <m/>
    <m/>
  </r>
  <r>
    <x v="38"/>
    <s v="Snow Bridge Collapse, Fall into Bergschrund, Unroped, No Hard Hat, British Columbia, Coast Mountains, Mount Tantalus"/>
    <x v="0"/>
    <s v="British Columbia, Coast Mountains, Mount Tantalus_x000a_On the morning of August 5, 1989, 18 members of the North Shore Rescue Team were beginning a three-day training exercise in the Mount Tantalus area. Bob McGregor (28) and Darrell Freeman (25) were approaching the bergschrund at 1980 meters at the west foot of the gully leading to the Tantalus–Dione col. They were unroped. The snow collapsed under McGregor and he fell and slid 35 meters into the bergschrund, sustaining massive head injuries._x000a_Freeman immediately rappelled into the bergschrund for the full length of his rope, but could neither reach bottom nor locate McGregor. He jumarred out and went for help, but over two hours elapsed before another party could reach the scene. A further three and a half hours were needed to give first aid and raise McGregor to the surface, by which time hypothermia was added to his other injuries. A helicopter previously summoned by cellular phone flew him to the Squamish hospital, but he died shortly after arrival. (Source: Ian Kay, West Vancouver, BC)_x000a_Analysis_x000a_Bergschrunds, like any other crevasses, must be approached with extreme caution. A hard hat would have mitigated the victim’s injuries and might have saved his life. Valuable time might have been saved if both men had been provided with two-way radios. This is perhaps a counsel of perfection, but as it was, the pair’s one radio went into the bergschrund with the victim. The principal lesson from this tragedy is that it_x000a_happened despite the proximity of a large, well trained and equipped rescue team. (Source: Ian Kay, West Vancouver, BC)"/>
    <n v="12"/>
    <m/>
    <m/>
    <n v="1"/>
    <n v="1"/>
    <m/>
    <m/>
    <m/>
    <m/>
    <m/>
    <m/>
    <m/>
    <m/>
    <x v="1"/>
    <n v="1"/>
    <m/>
    <x v="0"/>
    <x v="1"/>
    <x v="1"/>
    <x v="1"/>
    <x v="0"/>
    <x v="0"/>
    <m/>
    <m/>
    <x v="1"/>
    <n v="1"/>
    <m/>
    <m/>
    <x v="0"/>
    <x v="1"/>
    <m/>
    <m/>
    <m/>
    <x v="0"/>
    <m/>
    <m/>
    <m/>
    <m/>
    <m/>
    <n v="1"/>
    <x v="1"/>
    <n v="1"/>
    <m/>
    <n v="1"/>
    <m/>
    <m/>
    <m/>
    <m/>
    <m/>
    <m/>
    <m/>
    <m/>
    <m/>
    <x v="0"/>
    <n v="1"/>
    <m/>
    <m/>
    <m/>
    <m/>
    <m/>
    <m/>
    <m/>
    <n v="1"/>
    <m/>
    <m/>
    <m/>
    <m/>
    <m/>
    <m/>
    <m/>
    <m/>
    <x v="1"/>
    <m/>
    <m/>
    <m/>
    <m/>
    <m/>
    <m/>
    <m/>
    <m/>
    <m/>
    <m/>
    <m/>
    <m/>
    <m/>
    <n v="1"/>
    <m/>
    <m/>
    <m/>
    <m/>
  </r>
  <r>
    <x v="39"/>
    <s v="Stranded, Climbing Alone, Dropped Rope, California, Yosemite Valley"/>
    <x v="0"/>
    <s v="California, Yosemite Valley_x000a_On May 22, 1989, at 1046, dispatch received a call from an Awhanee bellman concerning cries for help from the Serenity Crack area._x000a_Ranger Korthius responded and found Dan M. Klein (32) stuck on the first ledge of Serenity Crack. Klein said he had been soloing the climb and self-belaying himself. When he got to the top, he tied in and then accidentally dropped his rope. Klein said he was uninjured and was safely anchored._x000a_Rangers Howard and Teague responded. Howard found two climbers in the area who were intending to climb in the Serenity Crack area. They were excited about leading the pitch and could easily get Klein his rope. Jim Dugue led the 5.10a pitch to Klein. (Source: R. J. Howard, Ranger, Yosemite National Park)"/>
    <n v="7"/>
    <m/>
    <m/>
    <m/>
    <m/>
    <n v="1"/>
    <m/>
    <m/>
    <m/>
    <m/>
    <m/>
    <m/>
    <m/>
    <x v="0"/>
    <m/>
    <n v="1"/>
    <x v="1"/>
    <x v="1"/>
    <x v="0"/>
    <x v="0"/>
    <x v="0"/>
    <x v="0"/>
    <m/>
    <m/>
    <x v="0"/>
    <n v="1"/>
    <n v="1"/>
    <m/>
    <x v="0"/>
    <x v="0"/>
    <m/>
    <m/>
    <m/>
    <x v="0"/>
    <m/>
    <m/>
    <m/>
    <m/>
    <m/>
    <m/>
    <x v="0"/>
    <m/>
    <m/>
    <m/>
    <m/>
    <m/>
    <m/>
    <m/>
    <m/>
    <m/>
    <m/>
    <m/>
    <m/>
    <x v="0"/>
    <m/>
    <m/>
    <m/>
    <m/>
    <m/>
    <m/>
    <m/>
    <m/>
    <m/>
    <m/>
    <n v="1"/>
    <m/>
    <m/>
    <m/>
    <m/>
    <m/>
    <m/>
    <x v="1"/>
    <m/>
    <n v="1"/>
    <m/>
    <m/>
    <m/>
    <m/>
    <m/>
    <m/>
    <m/>
    <m/>
    <n v="1"/>
    <m/>
    <m/>
    <m/>
    <m/>
    <m/>
    <m/>
    <m/>
  </r>
  <r>
    <x v="40"/>
    <s v="Stranded, Climbing Alone, Inexperience, Alberta, Rocky Mountains, Cascade Mountain"/>
    <x v="0"/>
    <s v="Alberta, Rocky Mountains, Cascade Mountain_x000a_On September 21, 1989, a lone scrambler started climbing up the southeast face of Cascade Mountain. The terrain is complex and is third and fourth class. He turned around before reaching the summit, but could not retrace his steps on the way down. He started down a gully, and after a short fall, became stranded on a large chockstone in the gully. He spent two nights there before being reported overdue by friends who arrived at his house for a party which he was to be hosting. The next morning (September 24), Park Wardens found him, lowered him, and slung him out by helicopter. (Source: M. Ledwidge, Banff National Park Warden Service)_x000a_Analysis_x000a_The stranded climber did not leave any reliable information as to where he was going, and he did not take the standard route to the summit of Cascade. It took a lot of investigation as well as the location of the victim’s bicycle at the base of the ascent route to determine his location._x000a_Obtaining better route information could have prevented the accident. (Source: M. Ledwidge, Banff National Park Warden Service)_x000a_(Editor’s Note: This is not an accident which happened to a climber. Cascade Mountain is a prominent peak close to the Trans-Canada Highway and close to the Banff townsite. It has often been the scene of hikers or scramblers wandering into rock climbing situations.)"/>
    <n v="8"/>
    <m/>
    <m/>
    <m/>
    <m/>
    <m/>
    <m/>
    <m/>
    <m/>
    <n v="1"/>
    <m/>
    <m/>
    <m/>
    <x v="0"/>
    <n v="1"/>
    <m/>
    <x v="1"/>
    <x v="1"/>
    <x v="1"/>
    <x v="1"/>
    <x v="0"/>
    <x v="0"/>
    <m/>
    <m/>
    <x v="1"/>
    <n v="1"/>
    <n v="1"/>
    <m/>
    <x v="1"/>
    <x v="1"/>
    <m/>
    <m/>
    <m/>
    <x v="0"/>
    <m/>
    <m/>
    <m/>
    <m/>
    <m/>
    <m/>
    <x v="0"/>
    <m/>
    <m/>
    <m/>
    <m/>
    <m/>
    <m/>
    <m/>
    <m/>
    <m/>
    <m/>
    <m/>
    <m/>
    <x v="0"/>
    <m/>
    <m/>
    <m/>
    <m/>
    <m/>
    <m/>
    <m/>
    <m/>
    <m/>
    <m/>
    <m/>
    <m/>
    <m/>
    <m/>
    <m/>
    <m/>
    <m/>
    <x v="1"/>
    <m/>
    <n v="1"/>
    <m/>
    <m/>
    <m/>
    <m/>
    <m/>
    <m/>
    <m/>
    <m/>
    <m/>
    <m/>
    <m/>
    <m/>
    <n v="1"/>
    <m/>
    <m/>
    <m/>
  </r>
  <r>
    <x v="41"/>
    <s v="Stranded, Climbing Alone, Inexperience, California, Joshua Tree National Monument"/>
    <x v="0"/>
    <s v="On June 29,1989, my daughter and I were alerted by tourists that somebody was yelling for help on the back side of Intersection Rock. Upon inspection, we found a solo climber stranded approximately 20 meters off the ground on “The Flake” (5.8)._x000a_Not having climbed the route before, we found a climber in the vicinity who knew the route. We gave him enough equipment to facilitate reaching the subject. Our rescuer was able to get an end of rope to him._x000a_I yelled and asked what kind of belt was holding his chalk bag on. He replied, “Nylon webbing tied with a square knot.” Thus we found out that he was a novice and had never tied in to a real belay._x000a_Not to trust his web waist belt, we had him tie the rope end around his waist with three wraps and a square knot, with “lots of wraps” around the ends. This was all he could understand. Upon gaining confidence of the anchor from below, he climbed up a meter and clipped into a fixed bolt. He rested long enought to be lowered off the bolt to the ground. Our rescuer followed, and he cleaned the route. (Source: Pierre Bustanoby)_x000a_Analysis_x000a_The victim, age 25, is one of many novices stranded and/or benighted in Joshua Tree this year. As has been mentioned before, this area attracts people with little or no experience because of its easy access. (Source: J. Williamson)"/>
    <n v="6"/>
    <m/>
    <m/>
    <m/>
    <m/>
    <m/>
    <m/>
    <m/>
    <m/>
    <n v="1"/>
    <m/>
    <m/>
    <m/>
    <x v="0"/>
    <m/>
    <n v="1"/>
    <x v="1"/>
    <x v="1"/>
    <x v="1"/>
    <x v="1"/>
    <x v="0"/>
    <x v="0"/>
    <m/>
    <m/>
    <x v="1"/>
    <n v="1"/>
    <n v="1"/>
    <m/>
    <x v="0"/>
    <x v="0"/>
    <m/>
    <m/>
    <m/>
    <x v="0"/>
    <m/>
    <m/>
    <m/>
    <m/>
    <m/>
    <m/>
    <x v="0"/>
    <m/>
    <m/>
    <m/>
    <m/>
    <m/>
    <m/>
    <m/>
    <m/>
    <m/>
    <m/>
    <m/>
    <m/>
    <x v="0"/>
    <m/>
    <m/>
    <m/>
    <m/>
    <m/>
    <m/>
    <m/>
    <m/>
    <m/>
    <m/>
    <m/>
    <m/>
    <m/>
    <m/>
    <m/>
    <m/>
    <m/>
    <x v="1"/>
    <m/>
    <n v="1"/>
    <m/>
    <m/>
    <m/>
    <m/>
    <m/>
    <m/>
    <m/>
    <m/>
    <m/>
    <n v="1"/>
    <m/>
    <m/>
    <m/>
    <m/>
    <m/>
    <m/>
  </r>
  <r>
    <x v="42"/>
    <s v="Stranded, Inexperience, Failed to Follow Route, Inadequate Equipment, Colorado, Rocky Mountain National Park"/>
    <x v="0"/>
    <s v="Colorado, Rocky Mountain National Park_x000a_On August 16, 1989, John Berry (19), Aaron Duncan (19), Quesnell Hartland (20), Dennis Schutzenhofer (39), and Erik Wobus (18) attempted the North Face route on Longs Peak. The group was without proper technical equipment, having only a three-meter section of manilla horse rope with them. They traversed off the 5.5 route left into a more difficult slabby area with considerably more exposure (atop the Diamond Face). Hartland, and later on Wobus, were able to climb out of this situation, but the others were left stranded on a small ledge. Hartland borrowed another rope from a Keyhole hiker, but was unable to rescue his group without anchors. Rangers Linda Stuart-Smedley and Jim Detterline reached the group during the afternoon storm, and evacuated the remaining climbers down three roped pitches. Aspirant Diamond climbers Randy Day and David Goldstein assisted on the last pitch. (Source: David Essex, Chief Park Ranger, Rocky Mountain National Park)_x000a_Analysis_x000a_All five members of this party were beginners. They had participated in a basic rappelling class on August 15, 1989, from Colorado Mountain School. The North Face had been the standard route on Longs Peak until 1973, when a steel cable was removed from the route. The climb is, therefore, often underestimated. (Source: David Essex, Chief Park Ranger, Rocky Mountain National Park)_x000a_(Editor’s Note: When this report and the previous one become public, the media often interprets them as being proof that climbing is unduly dangerous....)"/>
    <n v="6"/>
    <m/>
    <n v="4"/>
    <m/>
    <m/>
    <m/>
    <n v="1"/>
    <m/>
    <m/>
    <n v="1"/>
    <m/>
    <m/>
    <m/>
    <x v="0"/>
    <n v="1"/>
    <m/>
    <x v="1"/>
    <x v="1"/>
    <x v="1"/>
    <x v="1"/>
    <x v="0"/>
    <x v="0"/>
    <m/>
    <m/>
    <x v="0"/>
    <m/>
    <m/>
    <m/>
    <x v="0"/>
    <x v="1"/>
    <m/>
    <m/>
    <m/>
    <x v="0"/>
    <m/>
    <m/>
    <m/>
    <m/>
    <m/>
    <m/>
    <x v="0"/>
    <m/>
    <m/>
    <m/>
    <m/>
    <m/>
    <m/>
    <m/>
    <m/>
    <n v="1"/>
    <m/>
    <m/>
    <m/>
    <x v="0"/>
    <m/>
    <m/>
    <m/>
    <m/>
    <m/>
    <m/>
    <m/>
    <m/>
    <m/>
    <m/>
    <m/>
    <m/>
    <m/>
    <m/>
    <m/>
    <m/>
    <n v="1"/>
    <x v="1"/>
    <m/>
    <n v="1"/>
    <m/>
    <m/>
    <m/>
    <m/>
    <m/>
    <m/>
    <m/>
    <m/>
    <m/>
    <m/>
    <m/>
    <n v="1"/>
    <m/>
    <m/>
    <m/>
    <m/>
  </r>
  <r>
    <x v="43"/>
    <s v="Weather, Fall on Snow, Exposure, Alaska, Mount McKinley"/>
    <x v="0"/>
    <s v="Alaska, Mount McKinley_x000a_On February 16, 1989, a four-man Japanese expedition flew into the Kahiltna Basecamp to begin a winter ascent of the West Buttress. The group leader, Noboru Yamada (39), was climbing Mount McKinley as part of a quest to climb the highest mountain on each of the seven continents. After two days, one of the men became ill and returned to base camp. The remaining three continued their climb and on February 20 reached the 5200-meter high camp. On this same day, an Austrian team of three (Austrian Mountain Guide Expedition) made a successful climb to the summit and returned to high camp. On the 21st, stormy weather kept both parties in camp. Weather improved somewhat on the 22nd and the Austrians left high camp and descended to 2975 meters. Weather deteriorated and extreme winds enveloped the upper portions of the mountain. These extreme winds, estimated at up to 320 Kph , continued through February 26, then moderated slightly and continued between 95 and 160 Kph through March 9. On March 10, search flights found three objects below Denali Pass that were thought to be the bodies of the missing climbers, but severe turbulence prevented a positive identification. Search efforts were terminated at the end of the day on March 4. On March 13, another overflight positively identified the objects as the bodies of the missing climbers. It is believed that the Japanese team tried for the summit, and were caught in severe weather which contributed to a fall from Denali Pass. (Source: Bob Seibert, Mountaineering Ranger, Denali National Park)_x000a_Analysis_x000a_The Japanese team probably left the 5200 meter high camp during a brief lull in the winds. U.S. Weather Service records show that February 22, the day the Austrians left the high camp and the last day the Japanese team was seen alive, was also the last day of moderate winds. From that point on, winds increased in severity, soon developing into an extremely violent wind storm. U.S. Weather Service estimated winds in the passes to have reached 320 Kph. It is likely the Japanese team was caught at or above Denali Pass by these extreme winds. This was a very experienced team of mountaineers. The Austrian team said they had never seen the Japanese travel using ropes. Yet the team was roped when they fell. The team probably roped up because the visibility was so poor it was the only way to keep track of one another. They were in the general area of Denali Pass when a fall, probably caused by the extreme weather conditions, occurred._x000a_A recovery team found the bodies on March 30 at the 5275 meter level below Denali Pass. They appeared to have fallen, because the rope was wrapped around the arm of one of the men. They were heavily clothed._x000a_This accident has similarities to the first successful winter ascent of the West Buttress by Dave Johnston, Ray Genet and Art Davidson in 1967. They too were caught by a severe wind storm above Denali Pass. They felt they physically could not move through the pass because of the extreme winds. They carried survival gear and were able to bivouac at the pass for nearly a week until the winds subsided. The Austrians carried only a thermos of hot chocolate. The Japanese traveled without survival gear, so they had no option but to attempt to descend to their supplies at high camp, where they dug a snow cave under their damaged tent site. Nothing was disturbed in the cave, including three unrolled sleeping bags. (Source: Bob Seibert, Mountaineering Ranger, Denali National Park."/>
    <n v="7"/>
    <m/>
    <m/>
    <m/>
    <m/>
    <m/>
    <n v="1"/>
    <m/>
    <m/>
    <m/>
    <m/>
    <n v="1"/>
    <m/>
    <x v="1"/>
    <m/>
    <m/>
    <x v="1"/>
    <x v="1"/>
    <x v="0"/>
    <x v="1"/>
    <x v="0"/>
    <x v="0"/>
    <m/>
    <m/>
    <x v="0"/>
    <m/>
    <m/>
    <m/>
    <x v="0"/>
    <x v="1"/>
    <m/>
    <m/>
    <m/>
    <x v="0"/>
    <m/>
    <m/>
    <m/>
    <m/>
    <m/>
    <m/>
    <x v="0"/>
    <m/>
    <m/>
    <n v="1"/>
    <m/>
    <n v="1"/>
    <n v="1"/>
    <m/>
    <m/>
    <m/>
    <m/>
    <m/>
    <m/>
    <x v="0"/>
    <m/>
    <m/>
    <m/>
    <m/>
    <m/>
    <m/>
    <m/>
    <m/>
    <m/>
    <m/>
    <m/>
    <m/>
    <m/>
    <m/>
    <m/>
    <m/>
    <m/>
    <x v="1"/>
    <m/>
    <m/>
    <m/>
    <m/>
    <m/>
    <m/>
    <m/>
    <n v="1"/>
    <m/>
    <m/>
    <m/>
    <m/>
    <m/>
    <m/>
    <m/>
    <m/>
    <m/>
    <m/>
  </r>
  <r>
    <x v="44"/>
    <s v="Weather, Fall on Snow, Inadequate Protection, Rapid Ascent, Alaska, Mount McKinley"/>
    <x v="0"/>
    <s v="Alaska, Mount McKinley_x000a_The British Denali Expedition of Chris Massey (39), John Lang (45), and Julian Dixon (37) flew onto the Kahiltna Glacier on May 1, 1989, to begin their ascent of the West Rib of Mount McKinley. On the 17th, they made their attempt of the summit from a camp at 5000 meters. A poor weather system of wind and snow enveloped the mountain later in the day making travel very difficult and hazardous. Late on the 17th or early 18th, the three were attempting to descend when all three fell from 5500 meters, tumbling down the “Orient Express” ice couloir to 4800 meters. They were killed in the fall. The NPS spotted the victims the morning of the 18th. The three were recovered later that day and flown out by helicopter to Talkeetna on the 29th. (Source: Roger Robinson, Mountaineering Ranger, Denali National Park)_x000a_Analysis_x000a_On May 20, Tom Bright observed three sets of slide tracks near 5500 meters. It appeared the British started their fall from near this height. This is close to where they were last seen by Stasik and Miller and since Stasik and Miller traversed the accident site three hours later, it could be assumed the trio were descending when the accident occurred. It is unknown how high they ascended, what is known is that the storm intensified to where it was nearly impossible to travel in the wind and white-out conditions. Numerous falls have occurred in the “Orient Express” over the years and all have occurred on the descent. Each of these falls, including this one, could have been arrested if the descending party had put in running belays across the steeper sections of ice. A party planning on making a descent of the West Rib needs stamina and caution to safely downclimb the upper ice sections after a long summit day._x000a_The British underestimated Denali by trying for the top from 5000 meters with their limited acclimatization. Spending several extra days at a high camp would have made a quicker and safer ascent to the summit. (Source: Roger Robinson, Mountaineering Ranger, Denali National Park)"/>
    <n v="6"/>
    <m/>
    <m/>
    <m/>
    <m/>
    <m/>
    <n v="3"/>
    <m/>
    <m/>
    <m/>
    <m/>
    <m/>
    <m/>
    <x v="1"/>
    <n v="1"/>
    <m/>
    <x v="1"/>
    <x v="0"/>
    <x v="1"/>
    <x v="1"/>
    <x v="0"/>
    <x v="0"/>
    <m/>
    <m/>
    <x v="0"/>
    <m/>
    <m/>
    <m/>
    <x v="0"/>
    <x v="1"/>
    <m/>
    <m/>
    <m/>
    <x v="0"/>
    <m/>
    <m/>
    <m/>
    <m/>
    <m/>
    <m/>
    <x v="0"/>
    <m/>
    <m/>
    <m/>
    <m/>
    <m/>
    <n v="1"/>
    <m/>
    <m/>
    <m/>
    <m/>
    <m/>
    <m/>
    <x v="0"/>
    <m/>
    <m/>
    <m/>
    <m/>
    <m/>
    <m/>
    <m/>
    <m/>
    <m/>
    <m/>
    <m/>
    <m/>
    <m/>
    <m/>
    <m/>
    <m/>
    <m/>
    <x v="0"/>
    <m/>
    <m/>
    <m/>
    <m/>
    <m/>
    <m/>
    <m/>
    <m/>
    <m/>
    <m/>
    <n v="1"/>
    <m/>
    <m/>
    <m/>
    <m/>
    <m/>
    <m/>
    <m/>
  </r>
  <r>
    <x v="45"/>
    <s v="Weather, Inadequate Protection—Tent vs. Snow Cave, Alaska, Mount McKinley"/>
    <x v="0"/>
    <s v="Alaska, Mount McKinley_x000a_On July 13, 1989, at 0900, Rainier Mountaineering, Inc., guide Curt Hewitt (38) was blown from his camp near 5000 meters on the West Buttress of Mount McKinley while in his tent. Hewitt freed himself of the tent 180 meters down the slope. Although treated for hypothermia by his party, Hewitt did not sustain any injuries. The incident occurred midway through a 100 hour wind and snow storm. This is the second occupied North Face Pole Sleeve Oval to be blown off the West Buttress this season. (Source: James Litch, Mountaineering Ranger, Denali National Park)_x000a_Analysis_x000a_The tent was protected by snow walls a meter high. Hewitt and fellow guide John Craig (31) felt that these walls would sufficiently divert the wind over the tent. However, the tent had only three anchors in place: two ice axes and a picket were slipped through the floor loops. Only three guy lines were tied off, each to one of the floor anchors. Although the tent appeared to be protected from horizontal gusts, the three anchors were not sufficient to prevent a popping of the tent from wind gusting downward. One ice ax was pulled from the snow. The two other anchors remained in place, having failed at the attachment points of the tent._x000a_Periods of high winds which may last for days are frequently experienced at all elevations on Mount McKinley. The use of particularly wind-exposed sites lacking existing natural protection, such as the West Buttress above 4800 meters, leave climbers with few options, especially larger parties. Snow walls completely surrounding the site that exceed the height of the tent, as well as anchors positioned at all possible tie down points, are essential precautions. Wind blasts forcing the tent in any direction (including upward) should be anticipated. Low-profile tents with numerous tie-down points, and a sufficient number of anchors carried by the party must be considered beforehand. If one must utilize particularly wind-exposed sites, snow caves are an additional consideration._x000a_It is interesting to note that the Pole Sleeve Oval in this incident did not collapse or snap poles, despite the tumbling fall of 180 meters. Hewitt felt strongly that he could have held the fall at the first soft snow patch had the tent collapsed rather than act as a sail. (Source: James Litch, Mountaineering Ranger, Denali National Park)"/>
    <n v="6"/>
    <m/>
    <m/>
    <m/>
    <m/>
    <n v="1"/>
    <n v="1"/>
    <m/>
    <m/>
    <m/>
    <m/>
    <n v="1"/>
    <m/>
    <x v="0"/>
    <n v="1"/>
    <m/>
    <x v="1"/>
    <x v="1"/>
    <x v="1"/>
    <x v="1"/>
    <x v="0"/>
    <x v="0"/>
    <m/>
    <m/>
    <x v="0"/>
    <m/>
    <m/>
    <m/>
    <x v="0"/>
    <x v="1"/>
    <m/>
    <m/>
    <m/>
    <x v="0"/>
    <m/>
    <m/>
    <m/>
    <m/>
    <m/>
    <m/>
    <x v="0"/>
    <m/>
    <m/>
    <n v="1"/>
    <m/>
    <m/>
    <n v="1"/>
    <m/>
    <m/>
    <m/>
    <m/>
    <m/>
    <m/>
    <x v="0"/>
    <m/>
    <m/>
    <m/>
    <m/>
    <m/>
    <m/>
    <m/>
    <m/>
    <m/>
    <m/>
    <m/>
    <m/>
    <m/>
    <m/>
    <m/>
    <m/>
    <m/>
    <x v="0"/>
    <m/>
    <m/>
    <m/>
    <m/>
    <m/>
    <m/>
    <m/>
    <m/>
    <m/>
    <m/>
    <m/>
    <m/>
    <n v="1"/>
    <m/>
    <m/>
    <m/>
    <m/>
    <m/>
  </r>
  <r>
    <x v="46"/>
    <s v="Weather, Inadequate Protection—Tent vs. Snow Cave, and Clothing, Alaska, Mount McKinley"/>
    <x v="0"/>
    <s v="Alaska, Mount McKinley_x000a_On May 27, 1989, three members of a guided expedition on Mount McKinley were blown off the West Buttress from a camp near 5200 meters while resting inside their tent. One occupant of the tent, Assistant Guidejohn Richards, was freed from the tent as it began to slide. The two other occupants, Jim Johnson (46) and Howard Tuthill (31) fell to a ledge at the lip of a bergschrund 300 vertical meters down the ice slope. The two climbers were stabilized by another climbing party who descended to them. The climbers were evacuated by helicopter from the ice ledge the following afternoon during a weather window. (Source: James Litch, Mountaineering Ranger, Denali National Park)_x000a_Analysis_x000a_Dave Staeheli (Genet Guide) and his group did not have the energy to continue to 5200 meters as they had planned on May 25 when they moved up after six nights at 4300 meters. Winds prohibited movement the following morning; however, the party was able to do a carry to 5200 meters in the afternoon. On May 27, the party was again unable to move due to a third day of high winds at this site. During the afternoon a gust of wind had snapped one of the tent’s poles and was repaired with an aluminum pole sleeve. Although effort's were made during this period to better anchor the tent, the marginal snow walls were not improved._x000a_The tent, a North Face Pole Sleeve Oval, was tied to 12 different anchors, including Five stakes, four ice axes, two pickets and one fluke. The snow walls were under a meter tall and only constructed around half of the tent. The tent was reported to tear away from the anchors like a zipper as the tent rotated, and Finally popping from the site as the remaining anchors failed. The anchors on the guy lines were still in place, each holding a guy line and a grommet ripped from the tent fabric. The two main rear anchors, a picket and a fluke were still in place. The picket was bent at approximately a 20-degree angle along the longitudinal axis and was slightly twisted. The tent could not be retrieved to investigate the floor attachment loops._x000a_Although tents frequently collapse due to high winds on Denali, this is the first report of an occupied tent being blown away in which the tent had pulled away from all of the anchors. The route along the West Buttress from 4100 to 5200 meters is very exposed to the wind. The camp at 5000 meters is just large enough for three tents, but is particularly wind-blown. Tents must be well-anchored and protected by strong snow walls that are as tall as the tent and surround it completely. Snow caves are the only alternative for assuring a good night’s sleep along this ridge, other than continuing along to the 5200 meter camp and digging in there._x000a_Had occupants in the tents dressed as a precaution during tent stays when exposed to extremley high winds, they would have been far better off in dealing with their exposure and eventual evacuation. (Source: James Litch, Mountaineering Ranger, Denali National Park)"/>
    <n v="5"/>
    <m/>
    <m/>
    <m/>
    <m/>
    <n v="1"/>
    <n v="1"/>
    <m/>
    <m/>
    <m/>
    <m/>
    <m/>
    <m/>
    <x v="0"/>
    <n v="1"/>
    <m/>
    <x v="1"/>
    <x v="1"/>
    <x v="1"/>
    <x v="1"/>
    <x v="0"/>
    <x v="0"/>
    <m/>
    <m/>
    <x v="0"/>
    <m/>
    <m/>
    <m/>
    <x v="0"/>
    <x v="1"/>
    <m/>
    <m/>
    <m/>
    <x v="0"/>
    <m/>
    <m/>
    <m/>
    <m/>
    <m/>
    <m/>
    <x v="0"/>
    <m/>
    <m/>
    <n v="1"/>
    <m/>
    <m/>
    <n v="1"/>
    <m/>
    <m/>
    <m/>
    <m/>
    <m/>
    <m/>
    <x v="0"/>
    <m/>
    <m/>
    <m/>
    <m/>
    <m/>
    <m/>
    <m/>
    <m/>
    <m/>
    <m/>
    <m/>
    <m/>
    <m/>
    <m/>
    <m/>
    <m/>
    <m/>
    <x v="0"/>
    <m/>
    <m/>
    <m/>
    <m/>
    <m/>
    <m/>
    <m/>
    <m/>
    <m/>
    <m/>
    <n v="1"/>
    <m/>
    <m/>
    <m/>
    <m/>
    <m/>
    <m/>
    <m/>
  </r>
  <r>
    <x v="47"/>
    <s v="Fall From Artificial Wall, Inadequate Protection, Washington, REI Headquarters"/>
    <x v="0"/>
    <s v="Washington, REI Headquarters_x000a_Sublime pleasures, smashing embarrassments, and extraordinary good fortune punctuate my life. Today, sublime pleasure comes from sitting in front of my computer, typing with my fingers, wiggling my toes, listening to my clock tick._x000a_Smashing embarrassment came a few weeks ago on July 29 when I jumped off the REI headquarters climbing wall, stripped three Camalots and a TCU from its cracks, and landed on my back seven meters below._x000a_Through extraordinary good fortune, I was only bruised. So what happened? Let me explain._x000a_My friend Flyura Zhirnova and I were giving a demonstration to our friends at the AHQ, on how climbing walls are used. Before discussing training with artificial holds, and showing the normal use of a top rope, we decided to illustrate lead climbing._x000a_Using the pre-formed cracks for protection you saw of the cover of this spring’s climbing catalog, I climbed. The climbing was easy. The placements were perfect. But the cracks were perfect as well, smooth, parallel-sided and painted. With an anchored belay, I jumped. The forces involved jerked everything out._x000a_What a way to learn the first physics lesson of camming devices!_x000a_As Cal Magnusson and I study the lessons of this, one thing is clear: in perfect cracks, camming devices depend solely on the friction between the cam and the rock (or in this case, paint). In my case, friction wasn’t enough. When we have sorted out the physics, we’ll let you know more. But it is clear that there was no problem with the devices themselves, just with the placements in painted, smooth cracks._x000a_What about climbing walls themselves? No problem, they’re fine._x000a_Used as we have always intended, top-roped and belayed, climbing walls are safe. We will review our procedures on use and analyze our anchor and pad standards to make sure we have missed nothing, but we are proceeding according to plan._x000a_Nevertheless, my black-and-blue back prods me to remind you that gravity is unforgiving. A simple lapse, a single lapse, can dump you on the ground. No set of rules and procedures is ever complete. You must think. You must always think._x000a_Yes, sublime pleasures, smashing embarrassments, and extraordinary good fortune continue to punctuate the life I love. (Source: Bill Sumner)_x000a_(Editor’s Note: Bill Sumner recently “retired” as product tester for Recreational Equipment, Inc.)"/>
    <n v="6"/>
    <m/>
    <m/>
    <m/>
    <m/>
    <m/>
    <m/>
    <m/>
    <m/>
    <m/>
    <m/>
    <m/>
    <m/>
    <x v="0"/>
    <m/>
    <n v="1"/>
    <x v="1"/>
    <x v="1"/>
    <x v="0"/>
    <x v="0"/>
    <x v="0"/>
    <x v="0"/>
    <m/>
    <m/>
    <x v="0"/>
    <m/>
    <m/>
    <m/>
    <x v="0"/>
    <x v="0"/>
    <m/>
    <m/>
    <m/>
    <x v="0"/>
    <m/>
    <m/>
    <m/>
    <m/>
    <m/>
    <m/>
    <x v="0"/>
    <m/>
    <m/>
    <m/>
    <m/>
    <m/>
    <m/>
    <m/>
    <m/>
    <m/>
    <m/>
    <m/>
    <m/>
    <x v="0"/>
    <m/>
    <m/>
    <m/>
    <m/>
    <m/>
    <n v="1"/>
    <n v="1"/>
    <m/>
    <m/>
    <m/>
    <m/>
    <m/>
    <m/>
    <m/>
    <m/>
    <m/>
    <m/>
    <x v="0"/>
    <m/>
    <m/>
    <m/>
    <m/>
    <m/>
    <m/>
    <m/>
    <m/>
    <m/>
    <m/>
    <m/>
    <m/>
    <n v="1"/>
    <m/>
    <m/>
    <m/>
    <m/>
    <m/>
  </r>
  <r>
    <x v="48"/>
    <s v="Fall into Crevasse—Snow Bridge Collapse, Washington, Mount Rainier"/>
    <x v="0"/>
    <s v="Washington, Mount Rainier_x000a_On August 27, 1989, around 0830, Park Ranger Nina Burnell (26) and her climbing partner Mark Ross (28) were descending the Disappointment Cleaver Route from the summit of Mount Rainier when a snow bridge collapsed, pulling them both into the crevasse. (They were on a 23-meter rope, which was doubled, so there was about 12 meters between them.)_x000a_At 0800 Burnell had radioed down from the summit with weather information. Then they began their descent down the mountain. When they came to the junction of the route they had climbed up and the older route, they decided to descend the older route. At the 4100-meter level they came to a snow bridge at the base of a fixed rope. Ross belayed Burnell across the snow bridge and then followed. When Ross stepped onto the snow bridge, it collapsed, pulling Ross and Burnell in. Both climbers were covered by blocks of ice. Ross dug himself out and then he located Burnell and dug her out. They both climbed a ramp to the surface of the glacier 15 meters above._x000a_Once out of the crevasse, they assessed their injuries. Burnell’s right foot was hurting, she had a laceration on the left side of her head, and lower back pain. Ross had sore ribs, but otherwise was all right. Ross climbed back down into the crevasse and retrieved the pack, which had the park service radio in it. At 0848 Ross radioed Paradise and reported the accident._x000a_Burnell sustained a fractured ankle, a laceration on her head, and multiple contusions. Ross had no serious injuries. A helicopter evacuation was completed by 1530. (Source: George Olson, Ranger, Mount Rainier National Park)_x000a_Analysis_x000a_We summited at 0715 and started down at 0800. We followed the wands down the direct route and reached a crevasse with a fixed line at 4000 meters about 0830. There was a large snow bridge across the crevasse. To cross, it was necessary to downclimb about 1.5 meters of vertical snow on the uphill side. One could then walk across the bridge to the other side. The fixed line was anchored more or less parallel to the crevasse on the uphill side by pickets and then dropped down the vertical pitch to the bridge where the end was anchored with another picket. It was useable as an aid on the vertical part. It did not extend across the snow bridge._x000a_We discussed the crossing. There were two issues: the vertical pitch and the bridge. We assessed the safety of the bridge with this information: (1) three parties crossed it earlier; (2) the air temperature was still below freezing and the snow around us was solidly frozen; (3) the bridge was large and thick and looked well-anchored at both sides; (4) the crevasse was filled with snow about 15 meters down thus limiting a fall if one did occur._x000a_The vertical pitch was easily protected by anchoring to the fixed line. I planned to belay Nina down the pitch. I did not need a belay because the climbing was well within my ability._x000a_I have been climbing for 12 years. I have been an Air Force Pararescueman for several years, participating in 93 rescues in the Cascades. I have climbed a number of glaciated peaks including McKinley where I evacuated two sick climbers in the process. I instruct Air Force Snow and Ice Rescue School, one of which we just completed July 29, 1989. Based on my experience and the information at hand, I made the decision that we could safely cross this crevasse. I have climbed with Nina for three seasons and made many such decisions. Over that time she has come to trust my judgment. I assured her that this crossing was O.K. and she trusted me._x000a_I attached my ice ax to the fixed line with a clove hitch and drove it all the way in. I then put Nina on belay by munter hitching the climbing rope on the shaft of my ax. I lowered Nina down the vertical pitch and continued to belay her across the bridge. She was just able to reach the other side before running out of rope._x000a_I then removed the belay and free climbed down the vertical pitch. Nina continued to move back away from the edge of the crevasse as the rope allowed. As I stepped onto the bridge, it gave way. I fell to the snow below and snow and ice continued to come down on top of me. When it stopped, I was able to look up and see the top of the crevasse. The fixed line was dangling from the uphill side, but our rope was not above me where Nina had been. I began to cry out her name. She responded, but I could not see her because of the blocks of snow between us._x000a_It took me several minutes to get free. She was disoriented and not sure what happened. She said her ankle hurt, but could walk. We immediately walked up a ramp out of the crevasse on the downhill side. We anchored ourselves to the snow with our axes about ten meters away from the crevasse. I was afraid we were seriously injured and needed help as fast as possible. We needed the park radio in my pack, so I went back down the ramp and dug it out. From then on, we were in contact with park personnel via radio. (Source: Mark Ross)"/>
    <n v="9"/>
    <m/>
    <m/>
    <m/>
    <n v="2"/>
    <m/>
    <m/>
    <m/>
    <m/>
    <m/>
    <n v="1"/>
    <n v="1"/>
    <m/>
    <x v="0"/>
    <n v="1"/>
    <n v="1"/>
    <x v="1"/>
    <x v="0"/>
    <x v="0"/>
    <x v="1"/>
    <x v="0"/>
    <x v="0"/>
    <m/>
    <m/>
    <x v="0"/>
    <m/>
    <m/>
    <m/>
    <x v="0"/>
    <x v="1"/>
    <m/>
    <m/>
    <m/>
    <x v="0"/>
    <m/>
    <m/>
    <m/>
    <m/>
    <m/>
    <n v="1"/>
    <x v="0"/>
    <n v="1"/>
    <m/>
    <m/>
    <m/>
    <m/>
    <m/>
    <m/>
    <m/>
    <m/>
    <m/>
    <m/>
    <m/>
    <x v="0"/>
    <m/>
    <m/>
    <m/>
    <m/>
    <m/>
    <m/>
    <m/>
    <m/>
    <m/>
    <m/>
    <m/>
    <m/>
    <m/>
    <m/>
    <m/>
    <m/>
    <m/>
    <x v="1"/>
    <m/>
    <m/>
    <m/>
    <m/>
    <m/>
    <m/>
    <m/>
    <m/>
    <m/>
    <m/>
    <m/>
    <m/>
    <m/>
    <n v="1"/>
    <m/>
    <m/>
    <m/>
    <m/>
  </r>
  <r>
    <x v="49"/>
    <s v="Fall on Ice, Climbing Alone and Unroped, Inadequate Equipment, Colorado, Rocky Mountain National Park"/>
    <x v="0"/>
    <s v="Colorado, Rocky Mountain National Park_x000a_On September 24, 1989, John Ashby (38) was attempting an unroped solo ascent of thinly iced Alexander’s Chimney (5.5) on the East Face of Longs Peak. He was wearing Galibier Superguide (single leather) boots, but no crampons. Ashby slipped on an icy hold, fell about 45 meters vertically to a ledge, bounced into a bergschrund on the west side of Lamb’s Slide, dropped into a hole beneath the glacier, and popped back up on the surface of Lamb’s Slide through another hole about 45 meters distant. He was unconscious initially and sustained multiple skull fractures, fractured left wrist, and numerous minor injuries. Andrew Hautzinger (EMT) and Randall Streufert, who witnessed the accident from Stettner’s Ledges, lowered Ashby three ropelengths to the scree. Against Hautzinger’s advice, Ashby walked back to the trailhead and received a ride in a private vehicle. He also refused treatment from RMNP rangers, Estes Park Ambulance, and Boulder Community Hospital. (Source: David Essex, Chief Park Ranger, Rocky Mountain National Park)_x000a_Analysis_x000a_Soloing without a self-belay rig considerably decreases the chances of surviving a fall. Ashby did wear a helmet (Bell) , and it probably did add much to his survival. Ashby realized that there was some ice on the route, but he did not wear crampons. (Source: David Essex, Chief Park Ranger, Rocky Mountain National Park)"/>
    <n v="9"/>
    <m/>
    <m/>
    <m/>
    <m/>
    <m/>
    <n v="1"/>
    <m/>
    <m/>
    <m/>
    <m/>
    <m/>
    <m/>
    <x v="0"/>
    <n v="1"/>
    <m/>
    <x v="0"/>
    <x v="1"/>
    <x v="1"/>
    <x v="1"/>
    <x v="0"/>
    <x v="0"/>
    <m/>
    <m/>
    <x v="1"/>
    <n v="1"/>
    <n v="1"/>
    <m/>
    <x v="0"/>
    <x v="1"/>
    <m/>
    <m/>
    <m/>
    <x v="0"/>
    <m/>
    <m/>
    <m/>
    <m/>
    <m/>
    <m/>
    <x v="1"/>
    <n v="1"/>
    <m/>
    <m/>
    <m/>
    <m/>
    <m/>
    <m/>
    <m/>
    <m/>
    <m/>
    <m/>
    <m/>
    <x v="0"/>
    <m/>
    <m/>
    <m/>
    <m/>
    <m/>
    <m/>
    <m/>
    <m/>
    <m/>
    <m/>
    <m/>
    <m/>
    <m/>
    <m/>
    <m/>
    <m/>
    <n v="1"/>
    <x v="1"/>
    <m/>
    <m/>
    <m/>
    <m/>
    <m/>
    <m/>
    <m/>
    <m/>
    <m/>
    <m/>
    <m/>
    <m/>
    <m/>
    <m/>
    <n v="1"/>
    <m/>
    <m/>
    <m/>
  </r>
  <r>
    <x v="50"/>
    <s v="Fall on Ice, Inadequate Equipment, Unclear Leadership/Decision Making, New York, Adirondacks"/>
    <x v="0"/>
    <s v="New York, Adirondacks_x000a_On Saturday morning, March 11, 1989, Linda Hepburn (36) arrived with four companions (Art Portmore, Patrick Clark, Peter Osborne, and Mike Douglass) at the base of Trap Dike on Mount Colden. Hepburn had no ice climbing experience and apparently intended just to watch the others for a while._x000a_Conditions in the lower part of the dike were apparently good, so Hepburn was allowed to accompany the group as far as the first waterfall. There, Portmore found the bypass to the right relatively easy, and the whole group continued on to the second and higher waterfall. Again Portmore decided to take the gully to the right as the group did not have a rope and was not prepared for any technical climbing._x000a_Hepburn looked at the steep gully and decided that she could climb it, so she continued with the group. The group then proceeded onto the sides on the face of Colden, where there was a foot or so of snow overlain by an icy crust as a result of the previous weekend’s rain. The crust generally provided a good surface for climbing, as crampons pierced it easily or could in places kick a step; but a few small bulges had only a thin layer of easily fractured ice on the underlying rock. Portmore, as the strongest member of the party, was leading, kicking steps as he went, followed by Hepburn, who by this time did not have her ice ax, as she had laid it down above the gully and forgotten it. Douglass was last, having had some difficulty in the gully with the soft snow. He found her ice ax and tried to have her stop so he could give it back to her, but Hepburn was moving rapidly nine to ten meters behind Portmore and the other two climbers between Douglass and Hepburn could not relay the message._x000a_Around 1300, Douglass heard a scream and looked up to see Hepburn sliding head first. She slid approximately 300 meters before being stopped by a small island of trees._x000a_When Douglass reached her, she was unconscious and suffering from a broken leg, abdominal injuries, and an obvious head injury. Douglass covered her first with warm clothing and administered what first aid he could, but her injuries were too severe and she died, probably around 1430._x000a_As soon as the accident occurred, Osborne and Clark headed up and over the summit to summon help, but a skier on Avalanche Lake had also seen Hepburn fall, and he started out immediately to seek aid. He met Dave Dohman, Lake Colden caretaker, on “Misery Hill” above Avalanche Lean-tos at 1310. Dohman skied back to Lake Colden to call for a rescue about 1330. In response, the DEC alerted the Backcountry Rescue Team as this was obviously technical terrain._x000a_Using snowmobiles, the rescuers reached Avalanche Lake and climbed to the accident site by 1645. It was apparent that she was dead. Hepburn’s body was lowered to Avalanche Lake and evacuated by snowmobile, reaching South Meadow shortly after midnight. (Sources: Mike Douglass, Mark Ippolito, newspaper accounts)_x000a_Analysis_x000a_Contrary to many newspaper accounts, Hepburn was not totally inexperienced, as she had hiked and climbed with Portmore the previous summer in the Canadian Rockies, including some steeper snow walking. The Trap Dike was a more difficult climb than she had attempted before, but her strong performance on even the steeper pitches of the lower sections led the rest of the party to believe that she would have no trouble on the lower angle slides above. Exactly what precipitated her fall is not known, but it could have been anything from a crampon catching on a leg to a step giving way. What role relative inexperience played in the fall can therefore not be determined, nor is it possible to speculate whether she could have self-arrested had she been carrying her ice ax at the time._x000a_This group was a typical mix of relatively experienced climbers. Likely any of the four others could have functioned as the leader; but, as so often happens, none felt that he had been so designated or that it was even appropriate to take charge of others of similar experience. The result was that the decision to allow Hepburn to continue was made incrementally and without any one individual taking responsibility to make sure that she was able to handle the terrain and conditions._x000a_As a general rule, a party should rope whenever a slip could result in serious injury or death. Taking this rule literally, one should rope up on the west side of Saddleback. That isn’t done because the actual danger of a fall is low enough. The danger of a fall on the Bottle Slide on Giant is greater, but still one does not usually use a rope._x000a_The Trap Dike and the slides on Colden in the winter, especially with glazed surface conditions, is terrain obviously much closer to the point where a rope would be an absolute requirement. For inexperienced members of a party, a rope becomes a requirement before it does for experienced members; it is the leader of the group who must make that decision. In this case, there was no clearly defined leader. Hence, no clear decision was made that since the party had no climbing rope, Hepburn should not be allowed to continue past the upper waterfall. (Source: Adirondac, Vol. 53, No.5, June 1989)"/>
    <n v="8"/>
    <m/>
    <m/>
    <m/>
    <m/>
    <m/>
    <n v="1"/>
    <m/>
    <m/>
    <n v="1"/>
    <m/>
    <m/>
    <m/>
    <x v="1"/>
    <n v="1"/>
    <m/>
    <x v="0"/>
    <x v="1"/>
    <x v="1"/>
    <x v="1"/>
    <x v="0"/>
    <x v="0"/>
    <m/>
    <m/>
    <x v="1"/>
    <m/>
    <m/>
    <m/>
    <x v="0"/>
    <x v="1"/>
    <m/>
    <m/>
    <m/>
    <x v="1"/>
    <m/>
    <m/>
    <m/>
    <m/>
    <m/>
    <m/>
    <x v="0"/>
    <m/>
    <m/>
    <m/>
    <m/>
    <m/>
    <m/>
    <m/>
    <m/>
    <m/>
    <m/>
    <m/>
    <m/>
    <x v="0"/>
    <m/>
    <m/>
    <m/>
    <m/>
    <m/>
    <m/>
    <m/>
    <m/>
    <m/>
    <m/>
    <m/>
    <m/>
    <m/>
    <m/>
    <m/>
    <m/>
    <n v="1"/>
    <x v="1"/>
    <m/>
    <m/>
    <m/>
    <m/>
    <m/>
    <m/>
    <m/>
    <m/>
    <n v="1"/>
    <m/>
    <m/>
    <m/>
    <m/>
    <m/>
    <m/>
    <m/>
    <m/>
    <m/>
  </r>
  <r>
    <x v="51"/>
    <s v="Fall on Rock, Climbing Alone and Unroped, Falling Rock, Idaho, Sawtooth Mountains"/>
    <x v="0"/>
    <s v="Idaho, Sawtooth Mountains_x000a_On July 2, 1989, Louis Stur (65) fell to his death from an unnamed mountain near_x000a_Baron Peak. He was climbing with a friend, Frank Kreusi (70). Here are some excerpts from Kruesi’s report:_x000a_We arrived at the dry lake or meadow where we were to stop just after noon. Louis announced, “Frank, you are here. You’ll have a minimum of three hours to rest. Let’s have a bite to eat and try out my new water pump.” Louis was no engineer; he pumped it so hard that the tubes kept collapsing. He laughed as I slowly pumped and filled my quart bottle with little fuss. He had introduced me to new peaks as we’d gone along, told me of his two and a half day backpack into the area from another direction a week earlier, and of his desire to study a different route up this peak, which became Mount Ebert, even though it isn’t named on his Warbonnet Quadrangle. It was only at this time I realized he was quite intent on climbing it. But that was his way; I wasn’t in the slightest surprised or concerned._x000a_There is a very large and I thought steepsnow field, that looked quite formidable at its upper reaches on the north face of the very craggy and rugged peak about 450 to 600 meters above our location. Louis said it wasn’t as steep as it looked but, without an ice ax, would take care. He said he’d go for it. Louis and I had a comfortable relationship. I wasn’t of comparable ability or experience, but we knew all that. We’d been on similar ventures, particularly Mount Spire in the Tetons, wherein we went into the high lake regions together and then would separate while he did his thing and I took in additional lakes and lesser peaks only to meet again to go out together. We had good times and pleasure in each other’s company._x000a_After briefly having a little to eat Louis said, “You’re to be here. I’ll be three–four hours.” It was no more definite than that. I said I’d do the peak to the north. It’s just over 3000 meters and surrounded by several small lakes below it. He looked at it and said it looked fine. He took off with his two ski poles, a couple of fruit punch cartons and maybe a candy bar._x000a_He wore only a polypropelene shirt and yellow hat. I said I’d follow him to the snow field but he took off without comment. I sensed he wanted to do his own thing from that point on so I reversed direction and headed for my peak. I looked back toward him from time to time and saw he was making fine deliberate progress. I suspect he did the same. We were in easy sight of each other for a long time. The last I saw him was about 1330, as he was fairly high on the snowfield traversing. I never saw or heard from him again but didn’t make much of an effort to do so until I reached the top of my peak which afforded a grand overview. At that rime I spent considerable time studying his intended route, but didn’t see him. I had no concern then. It was fun to watch a pro, and I hoped to see him in motion._x000a_I had scrambled up a short section near the top of my climb, which others would have given no thought to, but I was squeamish about descending it, the latter being much harder than the ascent. I traversed the top ridge, which was fairly broad, and found a scree boulderfield that seemed to go all the way down. It took a while, but I was back in about two hours overall. Louis had spread out his orange poncho on the meadow before leaving; it was quite clearly visible from my peak and I’m sure from his. I went to rest there but the mosquitos were too bad so I made other forages._x000a_I expected Louis back at the earliest by 1530, but knew 1630 was more likely and even then I thought I’d only spot him coming down. About 1600 and periodically thereafter I glanced at the huge snowfield to see if I could spot him. As time went on, maybe about 1700, I went out to the snowfield and examined it carefully. About this time I was saying to myself, “Damn it, Louis, you’re going to make us go down at a forced pace just before dark closes in.” He had arrived several hours late in the Tetons and we just got out by dark. In that instance he had lost his ski poles and felt stupid about leaving them on the mountain, though they were worth nothing, and had spent an hour or more hunting them. Nevertheless, he had come down exuberant, apologetic, and grateful I had waited so he didn’t have to wonder about me. You couldn’t be put out with Louis for long; you just had to learn the pattern of things._x000a_By 1900 I felt it was possible we could just get out by dark if all went well. We’d taken five hours to get in and I wasn’t much slower paced than Louis on ascents but clearly he moved much faster on descents. Three hours and maybe a little more but an excellent trail for the last 45 minutes, might do it. But I now started planning seriously._x000a_I opened his pack and studied the maps carefully; I hadn’t paid any real attention on the way in, just followed the master. I established carefully compass courses, landmarks, etc., in case it were to cloud up during the night. I built a large fireplace and gathered lots of wood in case Louis was hurt and finally could signal me. I made repeated hikes up the snowfield and searched each snout on the off chance he’d slid down uncontrollably. I called and raked the area with his binoculars. I debated whether to attempt to go up after him but hesitated as I was convinced I had surveyed where I knew him to be and knew nothing of the back side of the mountain he had alluded to if he found his planned route wouldn’t work. Louis was a careful, deliberate climber. I thought about it, but thought it was unlikely he’d fallen. Much more likely, in my anguished mind, was the thought of a heart attack. He always talked about his health when we were with him. On this trip he volunteered he hadn’t taken his Beta pill but hadn’t on his last weekend backpack either and felt fine. He had told me he had a heart pressure device at home and always found it lower than the higher levels that the doctors found. I never thought for a minute that he could be lost and particularly in such good weather and familiar territory to him. I even rationalized that somehow he’d taken a different route than expected, had found an easy way down, and that I’d finally give up and come down so as not to be caught up there that night. I really didn’t believe this as he’d left his pack and Louis wasn’t one to leave a companion in such a stew. I kept telling myself to relax, we’d laugh about the episode in one of our debriefing sessions with friends. Deep down as the light faded I knew he was in deep trouble, would probably survive one cold night, but I needed to get help now._x000a_I vacillated and finally rationalized against trying to get down in the dark with only my small flashlight, no trail, and all. There was no moon at all and I knew there would be none. I kept up a vigil all night. I had blown alternatives by earlier complacency. I didn’t sleep nor do I think I dozed. I went out to the snowfield and called and waved the flashlight every half hour or so. I knew it would be virtually impossible to hear him as the creek cascading along drowned out other sound. I would hear massive rock falls from time to time, start, and renew hope it might be Louis but became reconciled he was gone or badly hurt and freezing in the cold._x000a_At dawn I made one more careful trip to the snowfield and a binocular search and then started down. I wanted to be careful and deliberate and not get in some improper watershed. I took Louis’ comment to heart that we had probably traversed too high and that it might be faster to find the yurt area and follow the ski route out. I hadn’t had but two cheese sandwiches in 24 hours but eating was never really on my mind and no problem. I went out nonstop, didn’t find the easy way, got too low once and bogged down in an extremely deadfalled and tangled avalanche area where the streams were flowing in several different directions and lost an hour or so in exhausting scramble. I finally forced myself to ask which way George (Allen) would go, decided to climb way high, and soon was making good progress. Only once did I cross an area I was sure I’d seen the day before. I picked up the trail finally, almost where I should have, and hurried down to the sign-in box praying I’d find a note that Louis had for some reason assumed I’d come out when he didn’t show. I went on to the car praying I’d find a message there._x000a_In the hours I’d been waiting, I tried to think just how I’d get help marshalled best and not lose time in endless explanation. I focused on the See’s first and at Redfish Lodge. I didn’t recall their names but knew well of their devotion to Louis. I then wanted to get to the ranger, get word to Joe Csizmazia, then Louis’ secretary to notify the family, then George Allen, and finally my family._x000a_I got to Redfish Lodge somewhat after 1100 and contacted Jack See who was magnificent and efficiently got things rolling with a minimum of explanation and maximum of consideration. Not a second was lost. I didn’t have to repeat anything._x000a_There was some confusion in my mind as to the name of Louis’ peak; I had the wrong name at first. I had heard so many names on the way in and hadn’t been too attentive. I did know precisely where we had stopped and could pinpoint that on the Quadrangle. I had my directions clearly in mind and with Jack See’s help in fairly short order was convinced that the peak was Ebert. He clearly knew the snowfield and understood my description of the approach Louis had planned, and then I made my other calls. Jack had action rolling, rescue plans and people were underway. I marveled at the response on the 4th of July weekend. As “It’s Louis Stur,” was mentioned, all I heard was, “I’m on my way.” I wanted a helicopter to go right in. One had passed near the peak as Louis and I were hiking in the day before. Jack asked for that. There was some hesitation, I think because of SOP waiting periods, authority, etc. I made it clear reimbursement should be no consideration; I would pay all expenses._x000a_The Ranger asked that I come to headquarters, that he was getting approvals. I drove over, found the helicopter observers assembled, and all most helpful and awaiting confirmation as to where to go and look. I thought they had the wrong map out. In any case, I spread mine out, showed them just where they’d spot Louis’ pack and poncho, which snow field he’d gone up, and stressed the back side of the peak as I thought there was too much concentration on the snowfield that I felt I’d surveyed thoroughly. The crew was satisfied they knew where to go and shortly had the go-ahead. It was only a few minutes later that they radioed back that Louis had been found. I couldn’t make out the conversation. The Ranger, Steve Lipus, asked me to wait in his office; he’d go to the heliport and bring down the report._x000a_Shortly after, the crew came in and it was clear to me before they spoke how grave their report would be. They told me forthrightly that there was no hope, that he surely could have suffered little if any in the fall of something like 60 meters. Joe Csizmazia had called shortly before the helicopter flight and said he was on his way up to go in with his son. (Source: From reports gathered by George Sainsbury, including Kruesi’s narrative)_x000a_Analysis_x000a_Louis was Mr. Mountaineer: experienced, cautious and definitely in good shape for the moderately easy terrain. His route of fall was (between Class 5–5.8) definitely not on the logical ascent or descent route. The only logical explanation we (R. Rosso, K Sweigert, J. Csizmazia) could come up with was that Louis must have looked for an alternate route, when a massive rock parapet gave way directly in front of and below him. He fell into a ravine 30 meters below._x000a_The weather was perfect, although the time was late, 1700–1800 (estimate by the autopsy). He was planning to climb down to base camp, where his good friend (not a climber, but walking and flying companion) waited for him. They were to walk back (five hours of rough terrain) to Fishhook trailhead in the same evening! (Source: Joe Csizmazia, personal friend and climber, who found Stur’s body)"/>
    <n v="9"/>
    <m/>
    <m/>
    <m/>
    <m/>
    <m/>
    <m/>
    <n v="2"/>
    <m/>
    <m/>
    <m/>
    <n v="1"/>
    <m/>
    <x v="1"/>
    <n v="1"/>
    <m/>
    <x v="1"/>
    <x v="0"/>
    <x v="1"/>
    <x v="1"/>
    <x v="0"/>
    <x v="0"/>
    <m/>
    <m/>
    <x v="1"/>
    <n v="1"/>
    <n v="1"/>
    <m/>
    <x v="0"/>
    <x v="1"/>
    <m/>
    <m/>
    <m/>
    <x v="0"/>
    <m/>
    <m/>
    <m/>
    <m/>
    <m/>
    <m/>
    <x v="0"/>
    <m/>
    <m/>
    <m/>
    <m/>
    <m/>
    <m/>
    <m/>
    <n v="1"/>
    <m/>
    <m/>
    <m/>
    <m/>
    <x v="0"/>
    <m/>
    <m/>
    <m/>
    <m/>
    <m/>
    <m/>
    <m/>
    <m/>
    <m/>
    <m/>
    <m/>
    <m/>
    <m/>
    <m/>
    <m/>
    <m/>
    <m/>
    <x v="1"/>
    <m/>
    <m/>
    <m/>
    <m/>
    <m/>
    <m/>
    <m/>
    <m/>
    <m/>
    <m/>
    <m/>
    <m/>
    <n v="1"/>
    <m/>
    <m/>
    <m/>
    <m/>
    <m/>
  </r>
  <r>
    <x v="52"/>
    <s v="Fall on Rock, Improper Procedure, Inadequate Belay, Fatigue, Miscommunication, Illinois, Crab Orchard National Wildlife Refuge"/>
    <x v="0"/>
    <s v="Illinois, Crab Orchard National Wildlife Refuge_x000a_On May 31, 1989, an experiential education program was involved in the fourth day of a five day course being conducted in southern Illinois in the Crab Orchard National Wildlife Refuge._x000a_The curriculum called for rock climbing and rappelling at an area called Panthers Den, which offers an excellent site for beginning climbers and rappellers because of the height of the bluffs—roughly 10 to 15 meters. This had been a program site in the past._x000a_After all the students had completed their climbing and rappelling, some staff expressed an interest in doing a climb. The Program Director allowed a few staff to do so, while other staff took the groups back to camp to prepare for dinner._x000a_Rob Newcomer (27), one of the instructors, wanted to attempt a climb at the current rappel site. He wanted to rappel down without belay, and then climb back up the rock face where the rappel was set up._x000a_Program Director Michael Leach was supervising the climbing site. Michael noticed that Rob was preparing to rappel without a belay. Michael told Rob that it was against policy and that he needed to have a belay line attached before his rappel. Rob asked if he could be lowered down (single line) by the belayer. Michael gave him permission to do so._x000a_Rob Newcomber at this point did not change his tie-in to conform to a lowering belay system. He kept his rope through a figure-eight device as is commonly used in rappels. Rob’s belayer, Rick Solomon, was sitting at the tree anchor clipped into the girth hitch and was getting ready to belay. Rob asked his belayer, “On belay?” Rick responded by saying, “Belay on.” Rick was still preparing to belay and was anticipating additional commands (communication) with Rob as is the program’s policy in which they had both received training through their High Ropes course certifications. At this point Rob walked back over the edge attempting to rappel without finishing up the sequence of commands. As Rob stepped over the edge, he fell to the bottom of the rock face as the rope fed through the belayer without arrest._x000a_Rob was reached by Michael and Rick about one minute after the fall. Rob was not breathing. They repositioned him in order to clear his airway, which enabled Rob to start breathing again. Rob fought off efforts to immobilize his spine initially, but after gaining easier breathing, became cooperative and was immobilized._x000a_After a secondary survey was completed by Michael, he made evacuation plans. Rob Williamson and Rick Soloman began to construct a litter. Keith Bealke, leader of the school group, selected students to help in the litter evacuation. Karen took charge of taking care of the remaining students. Michael maintained contact with Rob monitoring vital signs._x000a_The evacuation took approximately two hours to cover two-and-a-half kilometers with the litter. Rob was then transferred to the white van. All staff returned to the program, except for driver Robb Williamson and Michael, who stayed with Rob. They drove to the nearest farm house and called for an ambulance which arrived 30 minutes later._x000a_Rob received excellent emergency medical care, which was coordinated by Michael Leach, an Emergency Medical Technician, and later by medical professionals. (Source: David Cady)_x000a_Analysis_x000a_Staff are hired based on experience with the activities designed in the program, with attention paid to attracting the highest quality staff available._x000a_In this case, both individuals were skilled belayers, certified by the program and hired as belayers for the rock climbing-rappelling portion of the program. They each had previous climbing and rappelling experience, and were graduates of courses offered by the National Outdoor Leadership School. They had both been hired for previous programs and had received high quality references from contracting organizations._x000a_Lack of training is a factor that cannot be overlooked. Both Rob and Rick had been trained as belayers, but not for the activity in which the accident occurred._x000a_The accident occurred on the fourth day of the program late in the day. Staff had admitted that they were fatigued. In addition, there was lack of consistent use of climbing signals by the staff, inspection of harness and set up by belayer prior to saying “belay on,” and the climber’s personal ownership for his behavior prior to descent. Allowing staff to engage in personal recreation while on a program should not be the norm. The evacuation could have been quicker if a litter and backboard had been at the site. In this case a litter was constructed of wood and rope. A runner could have been sent to notify hospital personnel and to summon help, which also would have sped up the evacuation. (Source: David Cady)"/>
    <n v="9"/>
    <m/>
    <m/>
    <m/>
    <n v="1"/>
    <m/>
    <m/>
    <m/>
    <m/>
    <m/>
    <n v="1"/>
    <m/>
    <m/>
    <x v="0"/>
    <n v="1"/>
    <m/>
    <x v="1"/>
    <x v="0"/>
    <x v="0"/>
    <x v="1"/>
    <x v="0"/>
    <x v="1"/>
    <m/>
    <m/>
    <x v="0"/>
    <m/>
    <m/>
    <m/>
    <x v="0"/>
    <x v="0"/>
    <m/>
    <m/>
    <m/>
    <x v="0"/>
    <m/>
    <m/>
    <m/>
    <m/>
    <m/>
    <m/>
    <x v="0"/>
    <m/>
    <m/>
    <m/>
    <m/>
    <m/>
    <m/>
    <m/>
    <m/>
    <m/>
    <m/>
    <m/>
    <m/>
    <x v="0"/>
    <m/>
    <n v="1"/>
    <m/>
    <m/>
    <m/>
    <m/>
    <m/>
    <n v="1"/>
    <m/>
    <m/>
    <m/>
    <m/>
    <m/>
    <m/>
    <m/>
    <m/>
    <m/>
    <x v="1"/>
    <m/>
    <m/>
    <n v="1"/>
    <m/>
    <m/>
    <n v="1"/>
    <m/>
    <m/>
    <m/>
    <m/>
    <n v="1"/>
    <m/>
    <m/>
    <m/>
    <m/>
    <m/>
    <m/>
    <m/>
  </r>
  <r>
    <x v="53"/>
    <s v="Fall on Rock, Off Route, Inadequate Protection, No Hard Hat, Inexperience, New Hampshire, Franconia Notch"/>
    <x v="0"/>
    <s v="New Hampshire, Franconia Notch_x000a_On August 4, 1989, two climbers (both 35) from Philadelphia were having obvious trouble on the Whitney-Gilman Ridge (5.7). We chose a 5.8 variation, and they decided to follow us. I was belaying a client on the last pitch. The leader of that party fell without a sound. He was unconscious for two minutes, upside down, hanging from a piton. His belayer didn’t know what to do. I rappelled down and raised the injured climber to the top. He had a broken arm, many lacerations, and a sprained ankle. He asked several times, “What happened?” After a three-and-a-half hour walk to the car, we took him to the hospital in Plymouth. (Source: Jim Shinberg)_x000a_Analysis_x000a_When I saw the climber upside down, bleeding, and unconscious, I was thinking that he was dead. Luckily, he had clipped to an old fixed pin before falling. His last piece of protection was ten to 15 meters below that. He was fortunate to have escaped with relatively minor injuries. The several sutures taken on the head lacerations could have been prevented by wearing the hard hat that was in his pack. (Source: Jim Shinberg)"/>
    <n v="8"/>
    <m/>
    <m/>
    <m/>
    <m/>
    <n v="2"/>
    <m/>
    <m/>
    <m/>
    <n v="1"/>
    <m/>
    <m/>
    <m/>
    <x v="0"/>
    <n v="1"/>
    <m/>
    <x v="0"/>
    <x v="1"/>
    <x v="0"/>
    <x v="0"/>
    <x v="0"/>
    <x v="0"/>
    <m/>
    <m/>
    <x v="0"/>
    <m/>
    <m/>
    <m/>
    <x v="0"/>
    <x v="0"/>
    <m/>
    <m/>
    <m/>
    <x v="0"/>
    <m/>
    <m/>
    <m/>
    <m/>
    <m/>
    <m/>
    <x v="0"/>
    <m/>
    <m/>
    <m/>
    <m/>
    <m/>
    <m/>
    <m/>
    <m/>
    <n v="1"/>
    <m/>
    <m/>
    <m/>
    <x v="0"/>
    <n v="1"/>
    <m/>
    <m/>
    <m/>
    <m/>
    <m/>
    <m/>
    <m/>
    <m/>
    <m/>
    <m/>
    <m/>
    <m/>
    <m/>
    <m/>
    <m/>
    <m/>
    <x v="0"/>
    <m/>
    <m/>
    <m/>
    <m/>
    <m/>
    <m/>
    <m/>
    <m/>
    <m/>
    <m/>
    <m/>
    <m/>
    <m/>
    <n v="1"/>
    <m/>
    <m/>
    <m/>
    <m/>
  </r>
  <r>
    <x v="54"/>
    <s v="Fall on Rock, Off Route, Protection Pulled Out, No Hard Hat, Inexperience, North Carolina, Hanging Rock State Park"/>
    <x v="0"/>
    <s v="North Carolina, Hanging Rock State Park_x000a_While climbing the second pitch of Zoo View (no previous experience with the route) 5.7+, I could not figure out crux sequences. Instead, I traversed right and up. I did not realize it at the time, but I had crossed onto another route, Bimbo Bulge. While the sequence on this part of the climb was not technically intimidating, the area was somewhat runout and I was losing sensation in my fingers while trying to find protection placements. Hanging and blowing on alternate hands to get sensation added to fatigue. I slipped off a foothold and the last piece of protection inserted (# 1/2 Friend) pulled out. The bolt three meters underneath held, and I swung into the rock face after falling about nine or ten meters. I hit with my left ankle and wrist (the ripped out piece disoriented my fall) and hit my head on protruding rock, losing consciousness. When my belayer lowered me, I caught on a ledge (still unconscious). An adjacent climber heard my belayer’s cries for help, and climbed (solo) to where I was stuck (about 20 meters above the ground) and freed me so I could be lowered to the ground, where I regained consciousness. I was taken to Baptist Hospital in Winston-Salem due to the head injury I had received, and was treated there for head lacerations, skull fracture, neck fracture, sprained ankle, strained wrist, and abrasions. I was released after four days into the care of another physician in my home town. (Source: Richard “Chip” Robie, 27)_x000a_Analysis_x000a_(1) Wear helmet while lead climbing; (2) toprope or second route before attempting any deviations from specified route; (3) belayer with previous route experience could have provided helpful belay; (4) placement of too small a Friend in a crack with too much flare; (5) DO NOT climb on freezing rock when prone to loss of sensation in fingers._x000a_The accident could have been much more serious without the two climbers who aided in getting me to the ground and calling the ambulance during this operation. They also were very necessary to help move me from the rock face to the road area. (Source: Richard “Chip” Robie)"/>
    <n v="9"/>
    <m/>
    <m/>
    <m/>
    <n v="1"/>
    <m/>
    <m/>
    <m/>
    <m/>
    <n v="1"/>
    <m/>
    <m/>
    <m/>
    <x v="0"/>
    <n v="1"/>
    <m/>
    <x v="0"/>
    <x v="1"/>
    <x v="0"/>
    <x v="0"/>
    <x v="0"/>
    <x v="0"/>
    <m/>
    <m/>
    <x v="0"/>
    <m/>
    <m/>
    <m/>
    <x v="0"/>
    <x v="0"/>
    <m/>
    <m/>
    <m/>
    <x v="0"/>
    <m/>
    <m/>
    <m/>
    <m/>
    <m/>
    <m/>
    <x v="0"/>
    <m/>
    <m/>
    <m/>
    <m/>
    <m/>
    <m/>
    <m/>
    <m/>
    <n v="1"/>
    <m/>
    <m/>
    <m/>
    <x v="0"/>
    <n v="1"/>
    <m/>
    <m/>
    <m/>
    <m/>
    <m/>
    <m/>
    <n v="1"/>
    <m/>
    <m/>
    <m/>
    <m/>
    <m/>
    <m/>
    <m/>
    <m/>
    <m/>
    <x v="0"/>
    <m/>
    <m/>
    <m/>
    <m/>
    <m/>
    <m/>
    <m/>
    <m/>
    <m/>
    <m/>
    <m/>
    <m/>
    <m/>
    <m/>
    <m/>
    <m/>
    <m/>
    <m/>
  </r>
  <r>
    <x v="55"/>
    <s v="Fall on Rock, Off Route, South Dakota, Needles/Black Hills"/>
    <x v="0"/>
    <s v="South Dakota, Needles/Black Hills_x000a_On May 29, 1989, Cristina Cerrutti (31), Jim Bjork (29), Stephen Gillmore (30) and David McConnell (27) of Minnesota were climbing in the Ten Pins area. Cristina was leading Tricouni Nail (5.8) with Jim belaying. About eight meters up, she clipped a bolt and continued. About two meters above the bolt, she said that she could not go any higher and could not see the route. We found a guide book and discovered that she should have gone right from the bolt instead of up. While we were trying to explain the situation, she slipped and fell about five meters. As the rope caught her, she swung back into the rock striking her left foot. We heard a loud “pop,” and Cristina hung in obvious pain. She was lowered to the ground. Steve went to get the first aid kit out of the car while Dave and Jim checked Cristina for injuries. Her left ankle was swollen and tender. We decided that she should be taken to a hospital for X-rays. Cristina’s climbing shoe was carefully removed and replaced with a tennis shoe. We then splinted the lower leg and ankle with a French climbing magazine and an ace bandage. Dave helped Cristina back to the car while Jim and Steve retrieved the gear. We took Cristina to the emergency room in Custer, where her leg was X-rayed and she was found to have a broken fibula and badly dislocated ankle. We then took her to the emergency room in Rapid City to see an orthopedic surgeon where she received a full leg cast. Back in Minneapolis, she had surgery. Two pins were used to stabilize the ankle, and she couldn’t climb for three months. (Source: David McConnell and Jim Bjork)_x000a_Analysis_x000a_Better knowledge of the route beforehand could possibly have prevented this accident. (Source: David McConnell)"/>
    <n v="5"/>
    <m/>
    <m/>
    <m/>
    <n v="3"/>
    <n v="1"/>
    <m/>
    <m/>
    <m/>
    <m/>
    <m/>
    <m/>
    <n v="1"/>
    <x v="0"/>
    <n v="1"/>
    <m/>
    <x v="1"/>
    <x v="1"/>
    <x v="0"/>
    <x v="1"/>
    <x v="1"/>
    <x v="0"/>
    <m/>
    <m/>
    <x v="0"/>
    <m/>
    <m/>
    <m/>
    <x v="0"/>
    <x v="0"/>
    <m/>
    <m/>
    <m/>
    <x v="0"/>
    <m/>
    <m/>
    <m/>
    <m/>
    <m/>
    <m/>
    <x v="0"/>
    <m/>
    <m/>
    <m/>
    <m/>
    <m/>
    <m/>
    <m/>
    <m/>
    <n v="1"/>
    <m/>
    <m/>
    <m/>
    <x v="0"/>
    <m/>
    <m/>
    <m/>
    <m/>
    <m/>
    <m/>
    <m/>
    <m/>
    <m/>
    <m/>
    <m/>
    <m/>
    <m/>
    <m/>
    <m/>
    <m/>
    <m/>
    <x v="1"/>
    <m/>
    <m/>
    <m/>
    <m/>
    <m/>
    <m/>
    <m/>
    <m/>
    <m/>
    <m/>
    <n v="1"/>
    <m/>
    <m/>
    <m/>
    <m/>
    <m/>
    <m/>
    <m/>
  </r>
  <r>
    <x v="56"/>
    <s v="Fall on Rock, Protection Pulled Out, Off Route, Exceeding Abilities, Washington, Leavenworth, Castle Rock"/>
    <x v="0"/>
    <s v="Washington, Levenworth, Castle Rock_x000a_As part of the 1989 Seattle Mountaineers Intermediate Climbing Course Rock II field trip, six climbers went to Castle Rock in Tumwater Canyon near Levenworth on April 4. They were to climb the Sabre Route as part of their course training. There were two instructors and four students. The first climbing team included an instructor, Craig Rowley, and a student, Paulo Albuquerque. The second team was two students, Mike Wessels (31) and Bill Serantoni. The third team was instructor Dan Bean and a student, Steve Fairbanks._x000a_Albuquerque and Rowley climbed the first pitch with Paulo leading. Both climbers were at the belay point on Sabre Ledge when the second team started, with Mike Wessels leading. Before starting, Dan Bean discussed the need to try and protect the first few moves on the route to avoid a six to seven meter ground fall. In starting his lead, Mike was able to place protection that would help avoid such a fall. Mike then moved up to a ledge at the base of the gully that goes generally up and right. He led up through the gully to a small ledge below a slabby section of rock. From where the remaining climbers were standing, it was not possible to see exactly where Mike had placed protection. After compiling information from other people (but not Mike himself), it appears that he placed three Friends to protect the lower portion of the pitch. The last piece was probably near the small ledge below the slab._x000a_From the small ledge, the normal route traverses left about three meters and then ascends up over a flake onto easier ground. Normally, a climber then traverses further left to the belay point on Sabre Ledge. A variation on this route is to ascend directly up from the small ledge using a hand crack in a left-facing dihedral and climbing the slabby section of rock. This variation is described to be harder (5.7 or more). Also, at the top of the slab, the rock gets smooth and “soapy.” However, this is not obvious from the ledge. The rock does appear to be a lighter color, however. From the ledge, the tree stump above the slabby section looks useable as protection, but apparently is rotten and not reliable._x000a_Before anyone noticed, Mike had climbed three meters or so up the slab using the harder route variation. He seemed to be climbing well. Near the top of the slab, he was forced to try and exit left from the crack and make a few moves on the slab to start his traverse left to Sabre Ledge. Apparently, this point on the slab is where the rock gets slippery. In trying to make his exit move, Mike slipped and fell. He came down the slab and past the small ledge. At this point, he was coming down feet first and was looking at approximately a seven-to-eight meter fall. However, his upper protection (a Friend) pulled out. His next piece of protection was probably three to four meters lower. This piece of protection (a Friend) held. The only other lower piece of protection was dislodged by rope movement. Consequently, Mike’s fall was lengthened by about eight meters. Although Mike started falling feet first, he got turned on his right side and fell the final distance sideways. He hit hard on some rock and an intermediate ledge just above the larger ledge at the bottom of the shallow gully. The rope finally held the fall about a meter above the large ledge. In landing on his side, Mike hit his head and injured his arm. He was wearing a helmet, which probably saved him from a serious head injury. As it was, the right side of his face had contusions, a swollen eye, bloody nose, and a chipped tooth which cut the inside of his mouth. Mike’s right arm sustained a compound fracture above the wrist. (Later, the doctors found that his right wrist was also dislocated.) Luckily, although it was an open wound, there was not continuous bleeding. It was also learned later that he had a broken cheekbone._x000a_The first team on Sabre Ledge and a climber on the Cat Burgler route heard the fall but did not see it. After impact, Mike appeared stunned, but was able to move and respond. It took Dan Bean and Steve Fairbanks about ten minutes to rope up, grab a first aid kit and other equipment, and start trying to reach Mike. At this time, Mike was conversing with rescuers and saying, “Hurry, I think my arm is hurt bad.” Dan Bean climbed up to Mike from below. Tom Gooch (the climber on the Cat Burgler route) had the climbers on Sabre Ledge drop a rope from above. He used that to descend and traverse over to Mike. At this time, 0905, Gooch sent a man to Levenworth for help. Both rescuers arrived together. Since he was still hanging from the only remaining piece of protection, the first thing done was to anchor Mike more securely. Gooch examined Mike to assess his injuries. Mike was able to support himself. Therefore, he was not moved until his arm was stabilized. Using sterile surgical pads, a foam pad, wire splint, space blanket, runners, etc., Mike’s arm was stabilized and then held to his body using runners. The splinting was finished at 0935._x000a_Once the arm was stabilized, a lowering system was set up. Mike mentioned swallowing some blood (from a cut inside his mouth) and maybe feeling sick. However, he did not get sick. By remaining calm, he was a big help in the rescue. About 0945, a deputy sheriff and two paramedics arrived on the scene. After seeing that a lowering system had been set up, the deputy commented that the system seemed under control. Tom Gooch lowered Mike and Dan simultaneously, but on separate ropes. Four Friends were placed as anchors and Tom used a figure-eight in rappel mode to do the lowering. Dan Bean downclimbed a little so that he could remain under Mike, who was going to descend facing out to protect his arm. The lowering went smoothly with Mike being able to sit on Dan’s leg during the descent for support. As soon as Mike reached the ground, he was examined and placed in a stretcher by the paramedics._x000a_It took about 15 people 45 minutes to carry Mike to the ambulance in the Castle Rock parking lot. The rescuers belayed the stretcher down the trail with eight to ten people helping to carry it. With so many people involved on the descent trail (which has some loose rocks), a few rocks were dislodged. Fortunately, they didn’t hit anyone and cause a problem._x000a_Mike was taken to Cascade Hospital in Levenworth. Because of his arm injury, he was immediately transferred to a hospital in Wenatchee, where he underwent emergency surgery. (Source: Dan Bean)_x000a_Analysis_x000a_It appears that Mike seriously underprotected the lower part of the Sabre route. From his hospital bed, he mentioned that he was concerned about running out of runners. He may have run the lead out too much for that reason. Mike also commented that he didn’t climb very smart. He may not have had much experience placing Friends and that may be one reason why the highest piece of protection pulled out. Further-_x000a_more, Mike did not know exactly where the route went and attempted the harder route variation which prompted the fall. (Source: Dan Bean)"/>
    <n v="10"/>
    <m/>
    <m/>
    <m/>
    <m/>
    <n v="1"/>
    <m/>
    <m/>
    <m/>
    <n v="1"/>
    <m/>
    <m/>
    <m/>
    <x v="0"/>
    <n v="1"/>
    <m/>
    <x v="0"/>
    <x v="1"/>
    <x v="0"/>
    <x v="0"/>
    <x v="0"/>
    <x v="0"/>
    <m/>
    <m/>
    <x v="0"/>
    <m/>
    <m/>
    <m/>
    <x v="0"/>
    <x v="0"/>
    <m/>
    <m/>
    <m/>
    <x v="0"/>
    <m/>
    <m/>
    <m/>
    <m/>
    <m/>
    <m/>
    <x v="0"/>
    <m/>
    <m/>
    <m/>
    <m/>
    <m/>
    <m/>
    <m/>
    <m/>
    <n v="1"/>
    <m/>
    <n v="1"/>
    <m/>
    <x v="0"/>
    <m/>
    <m/>
    <m/>
    <m/>
    <n v="1"/>
    <m/>
    <m/>
    <m/>
    <n v="1"/>
    <m/>
    <m/>
    <m/>
    <m/>
    <m/>
    <m/>
    <m/>
    <m/>
    <x v="0"/>
    <m/>
    <m/>
    <m/>
    <m/>
    <m/>
    <m/>
    <m/>
    <m/>
    <m/>
    <n v="1"/>
    <m/>
    <m/>
    <m/>
    <m/>
    <m/>
    <m/>
    <m/>
    <m/>
  </r>
  <r>
    <x v="57"/>
    <s v="FALL ON SNOW, UNABLE TO SELF-ARREST, Wyoming, Tetons"/>
    <x v="0"/>
    <s v="Wyoming, Tetons_x000a_On July 6, 1989, Ralph Trover (40) and Joe Kelsey (50), Exum Mountain Guides, successfully took clients Tamara Martin and Wesley Jones up the Grand Teton. At 1800, the four were descending the steep snowfield on the Lower Saddle headwall. Kelsey was going first down the snow, followed by Jones, then Martin, with Trover last. The snow was soft. The entire party was roped, with short sections of rope separating each climber._x000a_Martin fell and was unable to self-arrest using her ice ax. The momentum of her fall jerked the other members of the rope team off their stances. Despite the experience of the guides, no members of the party were able to stop the simultaneous slide of the rope team members. All slid a hundred meters down the snowfield until the angle of the snow diminished where the snowfield intersects the Middle Teton Glacier. Kelsey sustained a fracture/dislocation of the left ankle in the fall, Trover was uninjured, and Martin and Jones received slight abrasions. Trover ran out to the trailhead to report the accident, and a helicopter evacuation was completed that evening. (Source: Peter Armington)_x000a_Analysis_x000a_We are again reminded of how quickly speed, and thus force, can build up in an uncontrolled glissade. The experienced leaders, even though properly positioned, could not arrest the fall. The soft snow conditions probably contributed to this. (Source: J. Williamson)"/>
    <n v="8"/>
    <m/>
    <m/>
    <m/>
    <m/>
    <m/>
    <n v="2"/>
    <m/>
    <m/>
    <n v="1"/>
    <m/>
    <n v="1"/>
    <m/>
    <x v="0"/>
    <n v="1"/>
    <n v="1"/>
    <x v="1"/>
    <x v="0"/>
    <x v="0"/>
    <x v="1"/>
    <x v="0"/>
    <x v="0"/>
    <m/>
    <m/>
    <x v="0"/>
    <m/>
    <m/>
    <m/>
    <x v="0"/>
    <x v="1"/>
    <m/>
    <m/>
    <m/>
    <x v="0"/>
    <m/>
    <m/>
    <m/>
    <n v="1"/>
    <m/>
    <m/>
    <x v="0"/>
    <m/>
    <m/>
    <m/>
    <m/>
    <m/>
    <m/>
    <m/>
    <m/>
    <m/>
    <m/>
    <m/>
    <m/>
    <x v="0"/>
    <m/>
    <m/>
    <m/>
    <m/>
    <m/>
    <m/>
    <m/>
    <m/>
    <m/>
    <m/>
    <m/>
    <m/>
    <m/>
    <m/>
    <m/>
    <m/>
    <m/>
    <x v="1"/>
    <m/>
    <m/>
    <m/>
    <m/>
    <m/>
    <m/>
    <m/>
    <m/>
    <m/>
    <m/>
    <m/>
    <m/>
    <n v="1"/>
    <m/>
    <m/>
    <m/>
    <m/>
    <m/>
  </r>
  <r>
    <x v="58"/>
    <s v="Fall on Snow—Into Moat, Inexperience, Fatigue, Washington, Chikamin Peak"/>
    <x v="0"/>
    <s v="Washington, Chikamin Peak_x000a_Randy Schaffer (33) and Michael Wessels (31) were descending from a climb of Chikamin Peak about 1430 on Sunday, July 9, when Schaffer slipped on a snow slope at the 1725-meter level above the Cascade Crest Trail. He fell into his companion, Wessels, knocking him out of his stance and into a slide further down the slope. Both climbers fell into a moat; Schaffer stopped near the top while Wessels fell about 15 meters further to the bottom, fracturing his pelvis, hip, and lower spine. They managed to get out of the moat and down to the Pacific Crest Trail by about 1500. Schaffer hiked down to Joe Lake to get their tent, sleeping bags, and stove, returning to Wessels at 1900. Schaffer spent the night with Wessels, then left at 0500 on July 10 to summon help._x000a_Seattle MRC was paged by King County Police at 1215, and put three teams in the field. Team one accomplished the 18 km walk to Wessels’ location by 2100, and a SPART team arrived about half an hour later. They prepared Wessels for movement to a site suitable for MAST pickup via winch, and began moving him using the wheeled litter around 0045 on July 11. MAST had been unable to fly earlier because of the cloud cover, but the clouds dissipated by the early morning of July 11, and they arrived at search base at 0042. By 0200 the victim had been moved to the pickup location, and by 0230 the pickup via winch and tagline was completed. Wessels arrived in Harborview at 0300. (Source: Bergtrage, No. 135, September 1989)_x000a_Analysis_x000a_He (Randy Schaffer) failed to use his ice ax properly twice, first to secure a self-belay while moving on a steep slope, and second to effect a self-arrest after losing his position. Previously, Mike had demonstrated to Randy how to move securely on steep snow, but he rebuffed Mike, stating he was experienced. (Source: Mike Wessels)_x000a_(Editor’s Note: See description of Castle Rock accident, April 4, 1989, near Levenworth, WA.)"/>
    <n v="6"/>
    <m/>
    <m/>
    <m/>
    <m/>
    <n v="2"/>
    <m/>
    <m/>
    <m/>
    <n v="1"/>
    <m/>
    <m/>
    <m/>
    <x v="0"/>
    <n v="1"/>
    <m/>
    <x v="1"/>
    <x v="0"/>
    <x v="1"/>
    <x v="1"/>
    <x v="0"/>
    <x v="0"/>
    <m/>
    <m/>
    <x v="0"/>
    <m/>
    <m/>
    <m/>
    <x v="0"/>
    <x v="1"/>
    <m/>
    <m/>
    <m/>
    <x v="0"/>
    <m/>
    <m/>
    <m/>
    <m/>
    <m/>
    <m/>
    <x v="0"/>
    <n v="1"/>
    <m/>
    <m/>
    <m/>
    <m/>
    <m/>
    <m/>
    <m/>
    <m/>
    <m/>
    <m/>
    <m/>
    <x v="0"/>
    <m/>
    <m/>
    <m/>
    <m/>
    <m/>
    <m/>
    <m/>
    <n v="1"/>
    <m/>
    <m/>
    <m/>
    <m/>
    <m/>
    <m/>
    <m/>
    <m/>
    <m/>
    <x v="1"/>
    <m/>
    <m/>
    <m/>
    <m/>
    <m/>
    <m/>
    <m/>
    <m/>
    <m/>
    <m/>
    <m/>
    <m/>
    <n v="1"/>
    <m/>
    <m/>
    <m/>
    <m/>
    <m/>
  </r>
  <r>
    <x v="59"/>
    <s v="Fall or Slip on Rock, Failure to Follow Route, Washington, Mount Thompson"/>
    <x v="0"/>
    <s v="Washington, Mount Thompson_x000a_On October 15, 1983, Edward Henderson (47), Johanna Backus (45), Sherman Ackley (46), and Roger Ehret (52) set out to climb the West Ridge of Mount Thompson. Although the weather was clear, the route was covered with ice._x000a_Rather than give up our objective, we decided to traverse to the third class, East Ridge route. Once on the route, we dropped our climbing gear, taking only one rope. Although the route was covered with snow and ice, we made a fast ascent as our time was running late._x000a_About 30 meters from the summit, Henderson, slightly off route, slipped while scrambling fourth class rock. He fell backwards six meters, coming to rest against a dead stump. He sustained a compound fracture of the right raidus and ulna._x000a_As we were in a precarious position, Ehret immediately tied in and set up a belay for the other party members. The victim was belayed down icy rock about 30 meters to a safer position. Backus, an R.N., stabilized and splinted the victim. We scrambled back to base camp and hiked out. (Source: Roger Ehret)_x000a_Analysis_x000a_We knew the rock was icy when we aborted the fifth class route. We were all aware there had been a fatal accident two weeks before in the same spot where Henderson fell. However, we had “summit fever” and had climbed together as a team several times. As time was running late, we were moving fast and got off route. We should have used more caution because of the icy conditions and set up belays. We were very fortunate. Henderson’s injuries could have been much worse. None of us was wearing helmets. As we were experienced in mountain rescue, once we roped up, the rescue went smoothly. As we all reflected later, icy third class rock is not “a piece of cake.” (Source: Roger Ehret)"/>
    <n v="5"/>
    <m/>
    <m/>
    <m/>
    <m/>
    <m/>
    <n v="3"/>
    <n v="1"/>
    <m/>
    <m/>
    <m/>
    <n v="1"/>
    <m/>
    <x v="0"/>
    <n v="1"/>
    <m/>
    <x v="1"/>
    <x v="1"/>
    <x v="1"/>
    <x v="1"/>
    <x v="0"/>
    <x v="0"/>
    <m/>
    <m/>
    <x v="0"/>
    <m/>
    <m/>
    <m/>
    <x v="0"/>
    <x v="1"/>
    <m/>
    <m/>
    <m/>
    <x v="0"/>
    <m/>
    <m/>
    <m/>
    <m/>
    <m/>
    <m/>
    <x v="0"/>
    <m/>
    <m/>
    <m/>
    <m/>
    <m/>
    <m/>
    <m/>
    <m/>
    <n v="1"/>
    <n v="1"/>
    <m/>
    <m/>
    <x v="0"/>
    <m/>
    <m/>
    <m/>
    <m/>
    <m/>
    <m/>
    <m/>
    <m/>
    <m/>
    <m/>
    <m/>
    <m/>
    <m/>
    <m/>
    <m/>
    <m/>
    <m/>
    <x v="1"/>
    <m/>
    <m/>
    <m/>
    <m/>
    <m/>
    <m/>
    <m/>
    <m/>
    <m/>
    <m/>
    <m/>
    <m/>
    <m/>
    <m/>
    <m/>
    <n v="1"/>
    <m/>
    <m/>
  </r>
  <r>
    <x v="60"/>
    <s v="Fall or Slip on Rock, Falling Rock, Failure to Follow Route, Washington, Mount Thompson"/>
    <x v="0"/>
    <s v="On September 24, 1989, Roberta Mohrholz (32) and Jalen Johansen (32) set out on what was to be a training hike and easy scramble up Mount Thompson. Roberta had left a route map with her fiance, Dave Whalen. Both Roberta and Jay were in top physical condition and were using this outing to train for various marathons and triathlons they were involved in. Roberta was a veteran snow and ice climber but generally stayed away from rock climbing unless necessary. Though Jay had done a lot of hiking, he had no rock climbing experience._x000a_They stopped for lunch at a place where they could see the face of Mount Thompson and discussed their route. The only nonclimbing route was the east ridge, which Roberta had outlined and left with Dave Whalen. For some reason, Roberta decided they could start slightly south of the east ridge, work their way up a steep gully and fracture system, and then intersect the east ridge farther up. She told Jay that it looked terraced enough to prevent much exposure._x000a_As they began to climb, it became apparent that they had committed themselves to a face with serious exposure, but found that it was too steep to downclimb. They continued up and were very close to reaching the ridge, when Roberta came to a difficult move and waited for Jay to come up along side her. She told him to see if he could make the move and get above her. He was able to do so, but because of the slight overhang, he could not see her. She shouted that she would try to the left, and at this point Jay heard her scream. He shouted to her. She responded that she had only slipped a short way to a narrow ledge and was all right. Shortly after this, she screamed again, and fell from the ledge._x000a_A witness watching from a ridge across the valley reported seeing a rock the size of a car falling with her. Jay made his way down the east ridge and circled around below where they had been climbing. He realized she had died instantly after falling 200 meters. He ran the 16 kilometers to Snoqualmie Pass and alerted the Forest Service. A helicopter was dispatched but did not locate the body until dark. Because of the rugged terrain, a search and rescue team was sent to bring the body out the next day. (Source: Pat Whalen)_x000a_Analysis_x000a_The victim has been climbing for a decade or so and was one of the founders of the local women’s climbing organizations, “Northwest Women’s Climbers.” She was considered to be a skilled, experienced, and careful climber and had a number of demanding ascents to her credit._x000a_The ridge route in question is a walk-up, which explains the lack of equipment. I am told by members of the party that recovered the victim that they understand she purposely left the normal route and detoured a short way out on the south face for the specific purpose of giving her friend an opportunity to get a taste of rock climbing on this, his first, climb. The rock proved to be incredibly rotten, and the accident resulted. (Source: George Sainsbury)_x000a_(Editor’s Note: Another incident where hiking off route leads into a climbing situation. See also the report below.)"/>
    <n v="7"/>
    <m/>
    <m/>
    <m/>
    <m/>
    <n v="1"/>
    <m/>
    <m/>
    <m/>
    <n v="1"/>
    <m/>
    <n v="1"/>
    <m/>
    <x v="1"/>
    <m/>
    <m/>
    <x v="1"/>
    <x v="1"/>
    <x v="1"/>
    <x v="1"/>
    <x v="0"/>
    <x v="0"/>
    <m/>
    <m/>
    <x v="1"/>
    <n v="1"/>
    <m/>
    <m/>
    <x v="0"/>
    <x v="1"/>
    <m/>
    <m/>
    <m/>
    <x v="0"/>
    <m/>
    <m/>
    <m/>
    <m/>
    <m/>
    <m/>
    <x v="0"/>
    <m/>
    <m/>
    <m/>
    <m/>
    <m/>
    <m/>
    <m/>
    <m/>
    <n v="1"/>
    <m/>
    <m/>
    <m/>
    <x v="0"/>
    <m/>
    <m/>
    <m/>
    <m/>
    <m/>
    <m/>
    <m/>
    <m/>
    <m/>
    <m/>
    <m/>
    <m/>
    <m/>
    <m/>
    <m/>
    <m/>
    <m/>
    <x v="1"/>
    <m/>
    <m/>
    <m/>
    <m/>
    <m/>
    <m/>
    <m/>
    <m/>
    <m/>
    <m/>
    <m/>
    <m/>
    <m/>
    <m/>
    <n v="1"/>
    <m/>
    <m/>
    <m/>
  </r>
  <r>
    <x v="61"/>
    <s v="Falling Rock, Weather, Wyoming, Wind River Range, Mount Warren"/>
    <x v="0"/>
    <s v="Wyoming, Wind River Range, Mount Warren_x000a_On July 24, 1989, National Outdoor Leadership School leader Phil Peabody set out at 0620 with three students, David Black (24), Justin Burchett (16), and Rob Hirschfield (20), to attempt Mount Warren via the Northeast Couloir—the Spider Couloir. After gaining the North Ridge at 1600, Peabody decided to descend due to approaching weather and the time of day. He descended the third class west side for about 120 meters to a ledge 90 meters above Pinnacle Couloir. Here he set anchors in order to begin lowering students about two rope-lengths over steeper rock to attain the snow couloir and then descend the snow to Dinwoody Glacier._x000a_At 1700, Dave Black was lowered first because of his previously displayed good judgment. He was told to kick off loose rock, which he did. He stopped 35 meters down on a protected ledge six meters wide and well to the side of the fall line. Burchett was lowered next at 1705. At 1712, Hirschfield had been lowered about five meters when a rock the size of a watermelon was dislodged by his foot. He yelled, “Rock,” to warn his fellow students. The rock hit Black on the head after bouncing off and deviating from the fall line. Peabody quickly lowered Hirschfield the rest of the way, then rappelled and climbed down to the ledge. He spent the next 20 minutes stabilizing Black and preparing to descend with Burchett. His decision to leave for help was based on the facts that Burchett and Hirschfield would not be able to descend to camp safely, and that he needed to organize and facilitate efforts. Hirschfield also had knowledge of CPR and first aid._x000a_Peabody and Burchett returned to camp about 1915, and a plan for rescue was established. One instructor and two students would be runners to go to the road to call NOLS and request help. Another instructor would return to the accident site with three students. Peabody would write an evacuation report, then, with the remaining six students, would become a support party behind the hasty team. The weather had become very violent—thunderstorms, lightning, rain, and hail._x000a_The 40 kilometer trip to the road was made more difficult by swollen rivers which had to be crossed. Arrival at the roadhead is not until the next morning at 0845, and about 0930, a phone call became possible._x000a_The rescue team reached Hirschfield on the ledge about 0620. He reported to them that Black had died at 0510. Evacuation for Hirschfield and Black’s body to Doublet Bowl below Pinnacle Couloir was completed by 1115. By 1400, a helicopter was able to long line the body to the lower glacier, then take it by litter to Lander, WY. (Source: From a report log prepared by NOLS instructors)_x000a_Analysis_x000a_An inquiry committee, consisting of Dr. David Bachman (Chair), Sheriff William Gardner, Lt. Gen. (Ret.) Jack May, Al Read and Jed Williamson reviewed the accident, including materials requested, interviews, and a site visit. The observations which pertain directly to this accident are excerpted as follows:_x000a_Difficulty of Objective - Mount Warren is not considered a difficult mountain. It was an appropriate objective considering the training of the students and the period of time they had been in the field._x000a_The Route- The ascent route (the “Spider Couloir”) is, in July, a moderate snow climb. (Later in the year it may be an ice climb.) Again, considering the training of the students, it was a reasonable ascent route. Four or five moderate snow leads end in fourth or easy fifth class climbing to the summit._x000a_Size of Party - Considering the route and the mountain, the guide-to-student ratio was in keeping with prudent guiding standards._x000a_Timing- Leaving camp on the Dinwoody moraine about 0615 is a sufficiently early start for this climb under conditions existing at the time._x000a_Descent Route- Considering the threat of bad weather, Peabody used sound judgment in selecting the descent route. Ironically, the narrow Spider Couloir ascent route would have presented greater rockfall hazard in descent than the route selected. In addition, the descent of the Spider Couloir would have been more technically difficult, and possibly dangerous in a storm. Although Peabody had not descended the route into Les Dames Anglaises Couloir, he reconnoitered it in advance and found it to be reasonable._x000a_Technique of Descent - Lowering is a routine guiding technique. Alternates are rappelling or climbing down. Peabody wished to lower his students so that he had more control (as opposed to having them rappel—where the person rappelling has control) and because it would be safer than descending third class rock to the west of the lowering route, especially with bad weather approaching._x000a_Leadership - Our site visitor observed Peabody closely during the course of an ascent and descent of the Les Dames Anglaises Couloir. He was found to be a safe, technically very able mountaineer, exhibiting conservative mountain judgment. The equipment he used during the climb to the accident site was state-of-the-art, as were his protection and anchoring techniques. Peabody appears to possess good communication skills and a personality which would make a fine climbing instructor. Certainly his decision to turn back short of the summit because of impending bad weather exhibits one facet of his conservatism. His actions after the accident were correct in the face of a most difficult and stressful situation._x000a_Helmet- Considering the reported size of the rock and the distance which it traveled, if the rock had hit Black anywhere on the head, the helmet would not have saved his life or prevented massive head and/or neck injury. The helmet supplied by NOLS and used by Black was a UIAA-approved helmet designed for mountain climbing. It was quite adequate for the activity._x000a_Communications - Considering the remote nature of this course operation, we recommended that NOLS investigate communication systems in order to develop and implement a means for radio contact from remote areas that will have the potential, barring equipment failure and other circumstances beyond NOLS’ control, for minimizing the response time in the case of need for evacuation of individuals who have incurred critical injuries._x000a_We believe that it should be clearly understood that communications hardware (1) can give a false sense of security when contact with the outside world is possible, and (2) can be unreliable._x000a_We further believe that if radio communications had been possible on the day of the Black accident and that helicopter evacuation had occurred in a minimum amount of time—within three hours—the end result would not have been changed because of the mortal wound the victim suffered. (Source: J. Williamson)"/>
    <n v="7"/>
    <m/>
    <n v="2"/>
    <n v="1"/>
    <m/>
    <m/>
    <m/>
    <m/>
    <m/>
    <m/>
    <m/>
    <m/>
    <m/>
    <x v="1"/>
    <n v="1"/>
    <m/>
    <x v="0"/>
    <x v="0"/>
    <x v="1"/>
    <x v="1"/>
    <x v="0"/>
    <x v="0"/>
    <m/>
    <m/>
    <x v="0"/>
    <m/>
    <m/>
    <m/>
    <x v="0"/>
    <x v="1"/>
    <m/>
    <m/>
    <m/>
    <x v="0"/>
    <m/>
    <m/>
    <m/>
    <m/>
    <m/>
    <m/>
    <x v="0"/>
    <m/>
    <m/>
    <m/>
    <m/>
    <m/>
    <n v="1"/>
    <m/>
    <m/>
    <m/>
    <m/>
    <m/>
    <m/>
    <x v="0"/>
    <m/>
    <m/>
    <m/>
    <m/>
    <m/>
    <m/>
    <m/>
    <m/>
    <m/>
    <m/>
    <n v="1"/>
    <m/>
    <m/>
    <m/>
    <m/>
    <m/>
    <m/>
    <x v="1"/>
    <m/>
    <m/>
    <m/>
    <m/>
    <m/>
    <m/>
    <m/>
    <m/>
    <m/>
    <m/>
    <m/>
    <m/>
    <n v="1"/>
    <m/>
    <m/>
    <m/>
    <m/>
    <m/>
  </r>
  <r>
    <x v="62"/>
    <s v="Falling Rocks—Dislodged By Climber, Fall on Rock, Colorado, Boulder Canyon"/>
    <x v="0"/>
    <s v="Colorado, Boulder Canyon_x000a_On October 25, 1989, Farrell Ballenger (42) and Loren Trout (44) planned to climb from Castle Rock in Boulder Canyon West along a mostly buried aquaduct to Baker Reservoir in Nederland. Trout had done the route several times before and knew it well. At two or three places, a rock arête crosses the line of the aquaduct and the pipe itself tunnels through. The path that exists on top of the aquaduct at these points disappears and a hiker must traverse out onto the arête to rejoin the route._x000a_Trout and Ballenger came to an arête and traversed out. The grade was perhaps 5.0. Ballenger followed, but at some point said he felt uncomfortable. Trout said he would proceed to “check it out” while Ballenger waited._x000a_Trout completed the traverse and returned to say it was O.K. and easy the rest of the way. Ballenger said he would prefer to go an alternate route which traversed the arrete higher up. Ballenger did a rising traverse back in the direction they had come. Trout followed. They made it all the way off the arête to a grassy tree-filled broad gully crossed by rock bands and benches._x000a_Ballenger passed the bottom of a rock band and touched a large rock outcrop to steady himself as he passed it. The outcrop was actually two approximately .5 square meter boulders weighing about 200 kilos each atop one another and on top of some loose dirt. As Ballenger passed, he may have slipped. His touch dislodged the rocks and they fell on him. The lower one knocked his legs from under him. Ballenger and the rocks tumbled together about 15 meters over a rock band until he got caught in some brush. The rocks rolled on, but had crushed his abodmen on the way. Trout climbed down to him, administered rescue breathing, and spoke to Ballenger. Ballenger answered, then went unconscious. Trout shouted to a passing cyclist for help. Nederland Fire Department and Rocky Mountain Rscue responded. Ballenger was pronounced dead after being evacuated to the road. He died of internal hemmorage. (Source: Bill Baker)_x000a_Analysis_x000a_Ballenger chose a more cautious route—choosing to err on the side of caution—and walked into a natural deadfall. Even 22 years of experience as a competent and safe climber does not always prepare one for such a situation. (Source: Bill Baker)"/>
    <n v="6"/>
    <m/>
    <m/>
    <m/>
    <m/>
    <m/>
    <n v="2"/>
    <m/>
    <m/>
    <m/>
    <m/>
    <n v="1"/>
    <m/>
    <x v="1"/>
    <n v="1"/>
    <m/>
    <x v="0"/>
    <x v="1"/>
    <x v="1"/>
    <x v="1"/>
    <x v="0"/>
    <x v="0"/>
    <m/>
    <m/>
    <x v="1"/>
    <m/>
    <m/>
    <m/>
    <x v="0"/>
    <x v="0"/>
    <m/>
    <m/>
    <m/>
    <x v="0"/>
    <m/>
    <m/>
    <m/>
    <m/>
    <m/>
    <m/>
    <x v="0"/>
    <m/>
    <m/>
    <m/>
    <m/>
    <m/>
    <m/>
    <m/>
    <m/>
    <m/>
    <m/>
    <m/>
    <m/>
    <x v="0"/>
    <m/>
    <m/>
    <m/>
    <m/>
    <m/>
    <m/>
    <m/>
    <m/>
    <m/>
    <m/>
    <n v="1"/>
    <m/>
    <m/>
    <m/>
    <m/>
    <m/>
    <m/>
    <x v="1"/>
    <m/>
    <m/>
    <m/>
    <m/>
    <m/>
    <m/>
    <m/>
    <m/>
    <m/>
    <m/>
    <m/>
    <m/>
    <m/>
    <m/>
    <m/>
    <n v="1"/>
    <m/>
    <m/>
  </r>
  <r>
    <x v="63"/>
    <s v="Fatigue, Exposure, Exceeding Abilities, Hypothermia, Slip or Fall on Snow, Washington, Mount Rainier"/>
    <x v="0"/>
    <s v="Washington, Mount Rainier_x000a_On May 8, 1989, Larry Duin (26), Peter Derdowski (26), Richard Mooney (31), and Steven Newell (27) left Ipsut Campground for a summit climb of Mount Rainier via Liberty Ridge with a planned ski descent via Emmons Col. Duin, Mooney, and Newell had considered the same route two years before but decided against it when weather reports discouraged them. This time Duin and Newell first planned to make the climb alone but later agreed to add Mooney and Derdowski, though only if the latter two were considered a self- sufficient party. Nonetheless, all four registered with park authorities listing Duin as the leader of a climbing party of four. They departed Ipsut together at 0900. Duin stated that the most technical part of the entire climb was encountered at two small waterfalls near Dick’s Creek back country camp. They reached the 2400-meter camp on Lower Curtis Ridge by 1830, where they ate and slept._x000a_Departing 0830 on May 9, they left behind a tent with gear for the descent and headed for Liberty Ridge via the Carbon Glacier approach. They skied roped together all four on one rope. Near the beginning of the ridge, they donned crampons and ice axes and, as planned, continued from there as two parties of two: Duin and Newell out ahead, Mooney and Derdowski 15 minutes behind. They reached Thumb Rock near 3000 meters by 1500 in light snow. Duin and Newell set up their tent. Derdowski noted he had to “drag Rick” a little on the ascent. He and Mooney were encouraged to dig snow caves, first smaller ones, then a larger shelter, which was not finished until 2000._x000a_Next morning was cold with wind SW at 15-25 kph. When Derdowski asked if he and Mooney could borrow some “spare” water, it was learned the two had not eaten supper the night before or had any breakfast. Nor had they melted any water. Since they still seemed to have plenty of energy and said they could continue the climb, they were given a bottle of water, and the two parties resumed the ascent, gradually separating by about an hour._x000a_When Duin and Newell reached the “Boiler Plate” near Liberty Cap at 1400, they saw Derdowski give a thumbs up sign below them and noted that Mooney had tied his bunting jacket to his skis. That was the last visual sighting of the two. The wind had increased to 65 kph, inducing Duin and Newell to traverse off the route and bivouac below the ice cliffs. Though they felt their tracks led clearly off the route, Duin made two trips back to look for Derdowski and Mooney. They did not appear. By 1700, it was assumed the two had either bivouacked on their own or continued to the top and descended Emmons as planned._x000a_Duin and Newell departed their bivouac at 0830 on May 11 and ascended no more than a half hour when the found Mooney’s body rigid in the snow, still with his pack on and his bunting jacket tied to his skis. Derdowski’s pack was left there as well. Tracks appeared to lead to the Summit Saddle at 4150 meters, where they were lost in a search of the immediate area. They concluded Derdowski must have thought the lead party was ahead on the Emmons Glacier descent and that he had gone down that way in an effort to catch them at a lower elevation. They saw no sign of him on the descent, however, and upon reaching Ipsut Campground reported the death and missing climber to park rangers._x000a_The resulting search and recovery, often in extreme conditions, lasted from May 11 thorugh May 14 and involved 30 mountain rescue volunteers, 25 park service personnel, two search dogs, and three helicopters. Derdowski’s body was found at the base of Liberty Wall at 2865 meters, below an apparent fall line of nearly 1500 meters. Autopsy indicated Derdowski died of blunt trauma to the head and torso and Mooney of hypothermia. (Source: Compiled from reports of Larry Duin and Stephen Newell; Edward Wilson, John Wilcox, and William Larson, Mount Rainier National Park; and Paul Williams, Seattle Mountain Rescue)_x000a_Analysis_x000a_We can all be reminded of three old lessons that come to mind with this incident. First, assumptions can lead to serious consequences. Duin and Newell noted they were apprehensive about allowing Mooney and Derdowski to join the climb. The confusion over roles and responsibilities may have contributed to fatal decisions. Second, lack of food and water still invites hypothermia, especially at altitude. Third, there’s nothing wrong in turning back. Failure to do so can place a lot of other people at risk. (Source: Erik Hansen)"/>
    <n v="7"/>
    <m/>
    <m/>
    <n v="1"/>
    <n v="2"/>
    <n v="1"/>
    <m/>
    <m/>
    <m/>
    <n v="1"/>
    <m/>
    <m/>
    <m/>
    <x v="1"/>
    <n v="1"/>
    <m/>
    <x v="0"/>
    <x v="1"/>
    <x v="1"/>
    <x v="1"/>
    <x v="0"/>
    <x v="0"/>
    <m/>
    <m/>
    <x v="0"/>
    <m/>
    <m/>
    <m/>
    <x v="0"/>
    <x v="1"/>
    <m/>
    <m/>
    <m/>
    <x v="0"/>
    <m/>
    <m/>
    <m/>
    <m/>
    <m/>
    <m/>
    <x v="0"/>
    <m/>
    <m/>
    <n v="1"/>
    <m/>
    <m/>
    <m/>
    <m/>
    <m/>
    <m/>
    <m/>
    <m/>
    <m/>
    <x v="0"/>
    <m/>
    <m/>
    <m/>
    <m/>
    <m/>
    <m/>
    <m/>
    <n v="1"/>
    <m/>
    <m/>
    <m/>
    <m/>
    <m/>
    <m/>
    <m/>
    <m/>
    <m/>
    <x v="1"/>
    <m/>
    <m/>
    <m/>
    <m/>
    <m/>
    <m/>
    <m/>
    <m/>
    <m/>
    <m/>
    <n v="1"/>
    <m/>
    <m/>
    <m/>
    <m/>
    <m/>
    <m/>
    <m/>
  </r>
  <r>
    <x v="64"/>
    <s v="Faulty Use of Crampons—Jumping Crevasse, Oregon, Mount Hood"/>
    <x v="0"/>
    <s v="Oregon, Mount Hood_x000a_On June 11, 1989, while descending from a climb of Mount Hood, a rope team of four Mazamas reached the bergschrund, about 3250 meters. At this time and location, the ’schrund was opened about 60 cm wide and 40 cm high. Snow conditions were reported good, crampons were considered necessary due to the steepness of the terrain. The two climbers injured were recent but not novice climbers._x000a_Bev Sherrer (49) was third on the rope, hesitated momentarily, then jumped the crevasse. Jumping it was apparently the standard method of crossing for most of the parties on the mountain. Her crampons locked her feet into the snow when she landed, and her momentum carried her sideways, twisting her left knee and ankle. Assistant leader Tom Stanwood began first aid and arranged for notification of authorities that help was needed._x000a_The next rope team of the Mazama party came to the crevasse, continuing to jump. The last member, Sharon Birrel (28) jumped also, but when she landed, she “heard a bone break in her leg.” The final two rope teams traversed the crevasse to the west avoiding the jump._x000a_Shortly, a private climb party which had done Leuthold’s Couloir, a nearby route, arrived, notified by radio. Kent Romney, Portland Mountain Rescue (PMR) member, was one of the Leuthold party, and carried a radio tuned to the PMR frequency. PMR has established a policy of members carrying radios and advising the PMR controller when they are on the mountain. This policy significantly improved response to the accident._x000a_Both injuries were treated, and the 304 Air Rescue and Recovery Squadron was brought in for evacuation. The accidents happened about 1100. By 1300, Tom Stanwood took the rest of the party down, while the climb leader, Tom Nelson, remained at the scene. Sharon was evacuated about 1730 and Bev about 1800. Sharon required hospital treatment. (Source: Bruce Coorpender, Climbing Committee Chair, Mazamas)_x000a_Analysis_x000a_Several factors contributed to the accidents. One, jumping is to be avoided if at all possible, particularly while wearing crampons. Crampons improve traction on ice and snow, and allow no slippage if momentum carries the climber past the point planned. Second, though an injury occurred, the practice of jumping the crevasse continued until the second injury. If jumping was the only option, assistance at the landing site, or belay from above could have reduced the chance for injury. (Source: Bruce Coorpender, Climbing Committee Chair, Mazamas)_x000a_(Editor's Note: See 1987 ANAM cover for a pictorial account of what crevasse jumping can be like....)"/>
    <n v="8"/>
    <m/>
    <m/>
    <m/>
    <n v="1"/>
    <m/>
    <n v="1"/>
    <m/>
    <m/>
    <m/>
    <n v="1"/>
    <n v="1"/>
    <m/>
    <x v="0"/>
    <n v="1"/>
    <m/>
    <x v="1"/>
    <x v="0"/>
    <x v="0"/>
    <x v="1"/>
    <x v="0"/>
    <x v="0"/>
    <m/>
    <m/>
    <x v="0"/>
    <m/>
    <m/>
    <m/>
    <x v="0"/>
    <x v="1"/>
    <m/>
    <m/>
    <n v="1"/>
    <x v="0"/>
    <m/>
    <m/>
    <m/>
    <m/>
    <m/>
    <m/>
    <x v="0"/>
    <n v="1"/>
    <m/>
    <m/>
    <m/>
    <m/>
    <m/>
    <m/>
    <m/>
    <m/>
    <m/>
    <m/>
    <m/>
    <x v="0"/>
    <m/>
    <m/>
    <m/>
    <m/>
    <m/>
    <m/>
    <m/>
    <m/>
    <m/>
    <m/>
    <m/>
    <m/>
    <m/>
    <m/>
    <m/>
    <m/>
    <m/>
    <x v="1"/>
    <m/>
    <m/>
    <m/>
    <m/>
    <m/>
    <m/>
    <m/>
    <m/>
    <m/>
    <m/>
    <m/>
    <n v="1"/>
    <m/>
    <m/>
    <m/>
    <m/>
    <m/>
    <m/>
  </r>
  <r>
    <x v="65"/>
    <s v="Inadequate Protection—Rappel Failure, Anchor Sling, Knot Parted, Washington, Icicle Creek Canyon"/>
    <x v="0"/>
    <s v="Washington, Icicle Creek Canyon_x000a_On August 28, 1989, Gretchen Glatte (23) fell about 20 meters, breaking her neck, elbow and both wrists, and collapsing a lung when the sling being used for an anchor to lower her parted. (Source: From a report by Richard Watson)_x000a_(Editor’s Note: This is the fifth report of this kind of accident for 1989: two in Canada, three in the United States—all narratives presented in this volume.)"/>
    <n v="7"/>
    <m/>
    <m/>
    <n v="1"/>
    <m/>
    <m/>
    <m/>
    <m/>
    <m/>
    <m/>
    <m/>
    <m/>
    <m/>
    <x v="0"/>
    <n v="1"/>
    <m/>
    <x v="1"/>
    <x v="0"/>
    <x v="0"/>
    <x v="1"/>
    <x v="0"/>
    <x v="0"/>
    <m/>
    <m/>
    <x v="0"/>
    <m/>
    <m/>
    <m/>
    <x v="0"/>
    <x v="0"/>
    <m/>
    <m/>
    <m/>
    <x v="0"/>
    <m/>
    <m/>
    <m/>
    <m/>
    <m/>
    <m/>
    <x v="0"/>
    <m/>
    <m/>
    <m/>
    <m/>
    <m/>
    <m/>
    <m/>
    <m/>
    <m/>
    <m/>
    <m/>
    <m/>
    <x v="0"/>
    <m/>
    <m/>
    <m/>
    <m/>
    <m/>
    <m/>
    <m/>
    <m/>
    <m/>
    <m/>
    <m/>
    <m/>
    <n v="1"/>
    <m/>
    <m/>
    <m/>
    <m/>
    <x v="0"/>
    <n v="1"/>
    <m/>
    <m/>
    <n v="1"/>
    <m/>
    <m/>
    <m/>
    <m/>
    <m/>
    <m/>
    <m/>
    <m/>
    <m/>
    <n v="1"/>
    <m/>
    <m/>
    <m/>
    <m/>
  </r>
  <r>
    <x v="66"/>
    <s v="Inadequate Protection—Rappel Failure, Knot Parted, Washington, Tonasket Crags"/>
    <x v="0"/>
    <s v="Washington, Tohasket Crags_x000a_On July 24, 1989, Gary Hickenbottom (39) plunged 12 meters to the ground, breaking both legs and a heel, when his rappel ropes parted. (Source: Gary Hickenbottom)_x000a_Analysis_x000a_Improperly set up rappel—a knot evidently failed. Don’t get in a hurry. Proper use of knots. (Source: Gary Hickenbottom)"/>
    <n v="6"/>
    <m/>
    <m/>
    <m/>
    <m/>
    <m/>
    <n v="1"/>
    <m/>
    <m/>
    <m/>
    <m/>
    <m/>
    <m/>
    <x v="0"/>
    <n v="1"/>
    <m/>
    <x v="1"/>
    <x v="0"/>
    <x v="0"/>
    <x v="1"/>
    <x v="0"/>
    <x v="0"/>
    <m/>
    <m/>
    <x v="0"/>
    <m/>
    <m/>
    <m/>
    <x v="0"/>
    <x v="0"/>
    <m/>
    <m/>
    <m/>
    <x v="0"/>
    <m/>
    <m/>
    <m/>
    <m/>
    <m/>
    <m/>
    <x v="0"/>
    <m/>
    <m/>
    <m/>
    <m/>
    <m/>
    <m/>
    <m/>
    <m/>
    <m/>
    <m/>
    <m/>
    <m/>
    <x v="0"/>
    <m/>
    <m/>
    <m/>
    <m/>
    <m/>
    <m/>
    <m/>
    <m/>
    <m/>
    <m/>
    <m/>
    <m/>
    <n v="1"/>
    <m/>
    <m/>
    <m/>
    <m/>
    <x v="0"/>
    <m/>
    <m/>
    <m/>
    <n v="1"/>
    <m/>
    <m/>
    <m/>
    <m/>
    <m/>
    <m/>
    <m/>
    <m/>
    <n v="1"/>
    <m/>
    <m/>
    <m/>
    <m/>
    <m/>
  </r>
  <r>
    <x v="67"/>
    <s v="Inexperience, Protection Pulled Out, Fall on Rock, Washington, Icicle Creek"/>
    <x v="0"/>
    <s v="Washington, Icicle Creek_x000a_On April 29, 1989, I was assigned to lead three students, Tom Del Carlo (30), Bob Dalby, and Ken Wells, up a multipitch route known as “B &amp; D” on the east side of Wadell’s Buttress. The weather was clear, but rain the previous few days had turned the first pitch into a small waterfall. The sound of Icicle Creek made communication at any distance difficult or impossible. I led the first pitch, followed by Dalby. I climbed about one meter to the left of the normal line of ascent on a moderately angled slab that was partially dry. Protection was possible at six meters and ten meters using Friends. (The normal line has vertical cracks that take stoppers.)_x000a_Approximately 15 meters from the belay spot, a 1.5 meter step requires one mid-fifth class move. Water was flowing at this spot, though the rock was fairly clean. I inserted a Camalot, setting it three times before attaining good placement. On previous climbs I had used stoppers or hexes, but this time the water discouraged placement. Alternative routes to the left and right were covered with wet moss and lichen. I hesitated a few minutes, as I was unsure how slippery the rock was. I made the move using a hand jam and found the footing acceptable. The remainder of the pitch was fairly dry and unremarkable. Dalby followed me, having only a momentary problem at the step._x000a_Del Carlo led the second team, with Wells belaying, while I belayed Dalby on the pitch above. Yelling down below drew my attention. Wells called that Del Carlo had injured his hand. My thoughts were that he had twisted his hand making the hand jam at the waterfall step._x000a_Del Carlo had in fact followed the same route, placing protection at the six meter level, then had fallen at the step after putting in a Friend, probably in the same indentation I had used. He later noted he had first used Friends two weeks earlier on another climb. This time the device held for a moment and then popped. Wells reported that Del Carlo tumbled a bit on the top part of the slab as he tried to orient himself and began pulling in the rope hand over hand in an attempt to avoid a ground fall. The rope went taut, three meters above the ground, and Del Carlo flipped upside down and stopped 60 cm above the ground. He sustained scrapes and bruises to his legs, back, and arms and numbness in his left hand. His helmet was well scratched up. To his credit, after a short rest, he completed the climb. (Source: Condensed from a report by Dave Shema)_x000a_Analysis_x000a_The water running down the rock had an effect on the placement and footing. Inexperience with the Friend also was a factor. The helmet likely prevented serious injury. A chest harness might have kept Del Carlo from flipping upside down when the rope became tight. (Source: Dave Shema)"/>
    <n v="5"/>
    <m/>
    <m/>
    <m/>
    <n v="1"/>
    <m/>
    <m/>
    <m/>
    <m/>
    <n v="1"/>
    <m/>
    <m/>
    <m/>
    <x v="0"/>
    <n v="1"/>
    <m/>
    <x v="1"/>
    <x v="1"/>
    <x v="0"/>
    <x v="0"/>
    <x v="0"/>
    <x v="0"/>
    <m/>
    <m/>
    <x v="0"/>
    <m/>
    <m/>
    <m/>
    <x v="0"/>
    <x v="0"/>
    <m/>
    <m/>
    <m/>
    <x v="0"/>
    <m/>
    <m/>
    <m/>
    <m/>
    <m/>
    <m/>
    <x v="0"/>
    <m/>
    <m/>
    <m/>
    <m/>
    <m/>
    <m/>
    <m/>
    <m/>
    <m/>
    <m/>
    <m/>
    <m/>
    <x v="0"/>
    <m/>
    <m/>
    <m/>
    <m/>
    <m/>
    <m/>
    <m/>
    <m/>
    <m/>
    <m/>
    <m/>
    <m/>
    <m/>
    <m/>
    <m/>
    <m/>
    <m/>
    <x v="0"/>
    <m/>
    <m/>
    <m/>
    <m/>
    <m/>
    <m/>
    <m/>
    <m/>
    <m/>
    <n v="1"/>
    <m/>
    <m/>
    <m/>
    <m/>
    <m/>
    <m/>
    <m/>
    <m/>
  </r>
  <r>
    <x v="68"/>
    <s v="Lightning, North Carolina, Hanging Rock State Park"/>
    <x v="0"/>
    <s v="North Carolina, Hanging Rock State Park_x000a_On March 18, 1989, Staff Sargeant Lynn Tiegdan was struck and killed by lightning on Moore’s Wall. The storm occurred just after 1400. Tiegdan was part of a group of climbers who sought shelter in what they thought was a protected area. The strike affected four climbers. At the time, Tiegdan was leaning against the rock face with a wet coil of rope looped over both shoulders. Despite an over two hour resuscitative effort, which included CPR, IV, oxygen, epinephrine, atropine sulfate and sodium bicarbonate, the victim died from electrical shock. (Source: from a report by Paul M. Weathers)_x000a_Analysis_x000a_The victim’s location was actually in a spark gap, under a ledge. The rope helped act as a conductor. While there may be no “good” location on a route, being out from under a ledge or shallow cave is a better choice. (Source:J. Williamson) (Editor’s Note: North Carolina ranks high nationally in the number of lightning-related, deaths. In June, another lightning death occurred when a hiker near the Attic Window Peak area of Grandfather Mountain was struck and thrown from a cliff, falling 40 meters to rocks below. Our thanks to Aram Attarian for sending reports from North Carolina.)"/>
    <n v="3"/>
    <m/>
    <m/>
    <m/>
    <m/>
    <m/>
    <m/>
    <m/>
    <m/>
    <m/>
    <m/>
    <m/>
    <m/>
    <x v="1"/>
    <m/>
    <m/>
    <x v="1"/>
    <x v="1"/>
    <x v="1"/>
    <x v="1"/>
    <x v="0"/>
    <x v="0"/>
    <m/>
    <m/>
    <x v="0"/>
    <m/>
    <m/>
    <m/>
    <x v="0"/>
    <x v="0"/>
    <m/>
    <m/>
    <m/>
    <x v="0"/>
    <m/>
    <m/>
    <m/>
    <m/>
    <m/>
    <m/>
    <x v="0"/>
    <m/>
    <m/>
    <m/>
    <m/>
    <m/>
    <n v="1"/>
    <m/>
    <m/>
    <m/>
    <m/>
    <m/>
    <m/>
    <x v="0"/>
    <m/>
    <m/>
    <m/>
    <m/>
    <m/>
    <m/>
    <m/>
    <m/>
    <n v="1"/>
    <m/>
    <m/>
    <m/>
    <m/>
    <m/>
    <m/>
    <m/>
    <m/>
    <x v="1"/>
    <m/>
    <m/>
    <m/>
    <m/>
    <m/>
    <m/>
    <m/>
    <m/>
    <n v="1"/>
    <m/>
    <m/>
    <m/>
    <m/>
    <m/>
    <m/>
    <m/>
    <m/>
    <m/>
  </r>
  <r>
    <x v="69"/>
    <s v="Loss of Control—Voluntary Glissade, Oregon, North Sister"/>
    <x v="0"/>
    <s v="Oregon, North Sister_x000a_The following accident on May 13, 1989, was reported as follows:_x000a_All my information is secondhand. As a result of head injuries, I have no memory of the climb. I belayed my partner onto the glacier. I decided to glissade, lost control, went by my partner “in perfect self-arrest posture, with a two foot plume of snow coming off the ax.” He braced himself in but was pulled off. We tumbled down the glacier about 500 vertical feet (150 meters) and stopped, probably because we snagged a big bulge with the rope._x000a_I would like to commend Andy Van Brocklin (25), my partner, for preparing me for the night on the glacier. He was badly shaken up, it was very late, and it looked to him like I would be dead in 20 minutes anyway. But he probably spent an hour getting me bundled up before he left to notify rescuers. I would also like to thank Jim Munroe, a paramedic with the Oregon Air Life helicopter. Jim climbed about 2000 vertical feet (600 meters) up the glacier the next day, alone and without an ice ax or crampons, to administer first aid. (Source: Gerald Seeley, 34)_x000a_Analysis_x000a_My partner described our progress during the climb as scraping off slush so our crampons would hold in the snow. It was a warm day. I believe the top layer of the glacier was too weakened by melting to provide adequate purchase for self-arrest. I wasn’t aware that such conditions could exist. A boot-ax belay would probably have stopped my fall, and can be set up in seconds, with practice. (Source: Gerald Seeley)"/>
    <n v="6"/>
    <m/>
    <m/>
    <n v="1"/>
    <m/>
    <n v="2"/>
    <m/>
    <m/>
    <m/>
    <m/>
    <m/>
    <m/>
    <m/>
    <x v="0"/>
    <n v="1"/>
    <m/>
    <x v="0"/>
    <x v="0"/>
    <x v="1"/>
    <x v="1"/>
    <x v="0"/>
    <x v="0"/>
    <m/>
    <m/>
    <x v="1"/>
    <m/>
    <m/>
    <m/>
    <x v="0"/>
    <x v="1"/>
    <m/>
    <m/>
    <m/>
    <x v="0"/>
    <n v="1"/>
    <m/>
    <m/>
    <m/>
    <m/>
    <m/>
    <x v="0"/>
    <m/>
    <m/>
    <m/>
    <m/>
    <m/>
    <m/>
    <m/>
    <m/>
    <m/>
    <m/>
    <m/>
    <m/>
    <x v="0"/>
    <m/>
    <m/>
    <m/>
    <m/>
    <m/>
    <m/>
    <m/>
    <m/>
    <m/>
    <m/>
    <m/>
    <m/>
    <m/>
    <m/>
    <m/>
    <m/>
    <m/>
    <x v="1"/>
    <m/>
    <m/>
    <m/>
    <m/>
    <m/>
    <m/>
    <m/>
    <m/>
    <m/>
    <m/>
    <n v="1"/>
    <m/>
    <m/>
    <m/>
    <m/>
    <m/>
    <m/>
    <m/>
  </r>
  <r>
    <x v="70"/>
    <s v="Overdue, Off Route, Exceeding Abilities, Poor Position, Weather, Wyoming, Tetons"/>
    <x v="0"/>
    <s v="Wyoming, Tetons_x000a_On July 27, 1989, I (Ranger Scott Berhenfield) noticed that Harry Barcalow (28) and Michael Volkov (31) were overdue from their climb of the East Ridge of the Grand Teton. Ranger Randy Harrington, who signed them out to climb, told me that they appeared inexperienced and had not climbed the mountain before. Burcalow and Volkov had signed out on July 23 and were planning on returning on the 26th. The length of time they were planning to take also gave us an indication of their inexperience. During the time they were out, several significant thunder storms passed through the area, which gave us additional cause for concern. Another confusing factor was that Ranger Lanny Johnson said that when he talked to them in the Jenny Lake Ranger Station, they told him they might look at climbing the North Face of the Grand Teton. This route was in bad condition due to the weather. The prediction was for more bad weather._x000a_For all of these reasons, I started an extensive search of both the East Ridge and North Face of the mountain. Their camp was located at the base of the East Ridge on July 27 about 1400. Their sleeping bags were in their tent._x000a_NPS climbing Rangers spotted the climbers from the air about 1500 just south of the Second Tower on the East Ridge. They were off route and descending a very dangerous gully._x000a_Since we could not land where the climbers were, we slingloaded some food and a radio in to them. We then flew two climbing rangers to the base of Teepee’s Snow Field where they could watch the climbers and talk to them by radio. We were convinced that if they continued down the gully they would very likely be injured by rock fall. While trying to traverse out of the gully, Volkov fell and was momentarily knocked unconscious when he slipped on a wet rock. A severe thunder storm was in the area that deposited five centimeters of rain in the valley._x000a_Due to the weather, rock fall hazard and approaching darkness, we decided it was too dangerous to get rescuers to Volkov and Burcalow’s location. Park ranger Kimbrough talked to Volkov by radio and told him that we wanted them to find a place to bivouac, which they did. We flew two more rangers to the base of Teepee’s snowfield so that they could get to the climbers in the morning._x000a_After an 0500 start, rangers Woodmency, Jackson, Kimbrough and Ortenberger reached the climbers at 1000. At 1800, the four climbing rangers arrived at the base camp of the East Ridge with Volkov and Burcalow. After breaking down the camp, all of the climbers were flown to the Lupine Meadows Rescue Cache. (Source: Scott Berhenfield)"/>
    <n v="9"/>
    <m/>
    <m/>
    <m/>
    <n v="1"/>
    <n v="1"/>
    <m/>
    <m/>
    <m/>
    <n v="1"/>
    <m/>
    <m/>
    <m/>
    <x v="0"/>
    <n v="1"/>
    <m/>
    <x v="0"/>
    <x v="0"/>
    <x v="1"/>
    <x v="1"/>
    <x v="0"/>
    <x v="0"/>
    <m/>
    <m/>
    <x v="0"/>
    <m/>
    <m/>
    <m/>
    <x v="0"/>
    <x v="1"/>
    <m/>
    <m/>
    <m/>
    <x v="0"/>
    <m/>
    <m/>
    <n v="1"/>
    <m/>
    <m/>
    <m/>
    <x v="0"/>
    <m/>
    <m/>
    <m/>
    <m/>
    <m/>
    <n v="1"/>
    <m/>
    <m/>
    <n v="1"/>
    <m/>
    <m/>
    <m/>
    <x v="0"/>
    <m/>
    <m/>
    <m/>
    <m/>
    <m/>
    <m/>
    <m/>
    <m/>
    <m/>
    <m/>
    <m/>
    <m/>
    <m/>
    <m/>
    <m/>
    <m/>
    <m/>
    <x v="1"/>
    <m/>
    <n v="1"/>
    <m/>
    <m/>
    <m/>
    <m/>
    <m/>
    <m/>
    <m/>
    <m/>
    <m/>
    <m/>
    <n v="1"/>
    <m/>
    <m/>
    <m/>
    <m/>
    <m/>
  </r>
  <r>
    <x v="71"/>
    <s v="Stranded, Climbing Alone and Unroped, New Hampshire, Cathedral Ledge"/>
    <x v="0"/>
    <s v="New Hampshire, Cathedral Ledge_x000a_In January of 1989, a man (25) became stranded on Cathedral Ledge, feeling he could not go up or down. He yelled to someone on the ground to lower a rope, but he had no rope. So the climber asked him to go buy one, but the man had no money. So the climber threw $200 in twenty dollar bills to him. The wind did not cooperate, however. The person went to North Conway and got the rescue team, who retrieved the stranded climber. In the spring, the rescue team returned to retrieve the twenties. (Source: Rick Wilcox, New Hampshire Mountain Rescue Team)_x000a_(Editor’s Note: This is not the best way to finance a rescue team.)"/>
    <n v="5"/>
    <m/>
    <m/>
    <n v="1"/>
    <m/>
    <m/>
    <m/>
    <m/>
    <m/>
    <m/>
    <m/>
    <m/>
    <m/>
    <x v="0"/>
    <m/>
    <n v="1"/>
    <x v="1"/>
    <x v="1"/>
    <x v="1"/>
    <x v="1"/>
    <x v="0"/>
    <x v="0"/>
    <m/>
    <m/>
    <x v="1"/>
    <n v="1"/>
    <n v="1"/>
    <m/>
    <x v="0"/>
    <x v="0"/>
    <m/>
    <m/>
    <m/>
    <x v="0"/>
    <m/>
    <m/>
    <m/>
    <m/>
    <m/>
    <m/>
    <x v="0"/>
    <m/>
    <m/>
    <m/>
    <m/>
    <m/>
    <m/>
    <m/>
    <m/>
    <m/>
    <m/>
    <m/>
    <m/>
    <x v="0"/>
    <m/>
    <m/>
    <m/>
    <m/>
    <m/>
    <m/>
    <m/>
    <m/>
    <m/>
    <m/>
    <m/>
    <m/>
    <m/>
    <m/>
    <m/>
    <m/>
    <m/>
    <x v="1"/>
    <m/>
    <n v="1"/>
    <m/>
    <m/>
    <m/>
    <m/>
    <n v="1"/>
    <m/>
    <m/>
    <m/>
    <m/>
    <m/>
    <m/>
    <m/>
    <m/>
    <m/>
    <m/>
    <m/>
  </r>
  <r>
    <x v="72"/>
    <s v="Stranded, Lost, Party Separated—Disagreement, New Hampshire, Mount Washington"/>
    <x v="0"/>
    <s v="New Hampshire, Mount Washington_x000a_In January of 1989, two climbers (30ish) completed the Pinnacle Gully route and bivouacked at the top of it. The next morning, the two parted ways because they were not getting along. One reached the road that day, the other got lost. A search was begun. The second climber was found the next day. He had bivouacked a second night because he didn’t know where he was—which was not far from the trail. (Source: Rick Wilcox, New Hampshire Mountain Rescue Service)_x000a_Analysis_x000a_The man who got lost couldn’t see very well because of bad eyesight and cold weather. Maybe the best place to settle disagreements is in the valley over a beer or cup of tea. (Source: J. Williamson)"/>
    <n v="4"/>
    <m/>
    <m/>
    <m/>
    <m/>
    <m/>
    <m/>
    <m/>
    <m/>
    <m/>
    <m/>
    <m/>
    <m/>
    <x v="0"/>
    <m/>
    <n v="1"/>
    <x v="1"/>
    <x v="1"/>
    <x v="1"/>
    <x v="1"/>
    <x v="0"/>
    <x v="0"/>
    <m/>
    <m/>
    <x v="0"/>
    <m/>
    <m/>
    <m/>
    <x v="0"/>
    <x v="1"/>
    <m/>
    <m/>
    <m/>
    <x v="0"/>
    <m/>
    <m/>
    <m/>
    <m/>
    <m/>
    <m/>
    <x v="0"/>
    <m/>
    <m/>
    <m/>
    <m/>
    <m/>
    <m/>
    <m/>
    <m/>
    <m/>
    <m/>
    <m/>
    <m/>
    <x v="0"/>
    <m/>
    <m/>
    <m/>
    <n v="1"/>
    <m/>
    <m/>
    <m/>
    <m/>
    <m/>
    <m/>
    <m/>
    <m/>
    <m/>
    <m/>
    <m/>
    <m/>
    <m/>
    <x v="1"/>
    <m/>
    <n v="1"/>
    <m/>
    <m/>
    <m/>
    <m/>
    <n v="1"/>
    <m/>
    <m/>
    <m/>
    <m/>
    <m/>
    <m/>
    <m/>
    <m/>
    <m/>
    <m/>
    <m/>
  </r>
  <r>
    <x v="73"/>
    <s v="Weather, Fatigue, Failure to Follow Route, Fall or Slip on Rock, Washington, Mixup Peak"/>
    <x v="0"/>
    <s v="Washington, Mixup Peak_x000a_On August 18, 1989, Tim Backman (30) and David Newton (36) ascended Mixup Peak in North Cascades National Park. They began the climb in fog from Gun Sight Notch. Off route, the 4th class climb became a 5th class climb. Finally finding the top, they summited at 1330, but unable to see more than 30 meters, soon became lost on the descent and rappelled into a gully on the southwest side of Mixup._x000a_Continuing down the gully to the 1650-meter level, they encountered a seven meter dry waterfall and could not find a rappel anchor. Backman belayed Newton down and then followed, down climbing. Facing into the rock, Backman couldn’t find a foothold and fell over backwards about 2.5 meters. He tumbled down the 45-degree incline for approximately eight meters. His pack and helmet protected him until his right foot slammed into a rock, which broke his ankle._x000a_They spent the night together, and Newton left on August 19 at 0500 to summon help. Park Rangers were contacted and tried to approach Backman from above while teams from Skagit Mountain Rescue and Skagit ESAR tried to approach from below. All had difficulty determining where to search due to rain and fog. Evacuation was finally accomplished by helicopter the following day just before heavy wind and rain entered the area. (Source: Compiled from accounts by Tim Backman and Paul Williams, Seattle Mountain Rescue Council)_x000a_Analysis_x000a_Poor visibility was the most important contributing cause. Even equipped with USGS map, route description, compass, and alitmeter, we became lost on our descent. Two things could have been done to prevent the fall. First, just about where I fell there was a good crack that could have been used with chock and sling to aid the step. Second, my partner might have helped my descent from below with his hands and prevented the tumble down the gully. Neither of these thoughts occurred to me at the time. (Source: Tim Backman)"/>
    <n v="7"/>
    <m/>
    <m/>
    <m/>
    <n v="1"/>
    <m/>
    <n v="1"/>
    <m/>
    <m/>
    <m/>
    <m/>
    <m/>
    <m/>
    <x v="0"/>
    <n v="1"/>
    <m/>
    <x v="1"/>
    <x v="0"/>
    <x v="1"/>
    <x v="1"/>
    <x v="0"/>
    <x v="0"/>
    <m/>
    <m/>
    <x v="0"/>
    <m/>
    <m/>
    <m/>
    <x v="0"/>
    <x v="1"/>
    <m/>
    <m/>
    <m/>
    <x v="0"/>
    <m/>
    <m/>
    <m/>
    <m/>
    <m/>
    <m/>
    <x v="0"/>
    <m/>
    <m/>
    <m/>
    <m/>
    <n v="1"/>
    <n v="1"/>
    <m/>
    <m/>
    <n v="1"/>
    <m/>
    <m/>
    <m/>
    <x v="0"/>
    <m/>
    <m/>
    <m/>
    <m/>
    <m/>
    <m/>
    <m/>
    <n v="1"/>
    <m/>
    <m/>
    <m/>
    <m/>
    <m/>
    <m/>
    <m/>
    <m/>
    <m/>
    <x v="1"/>
    <m/>
    <m/>
    <m/>
    <m/>
    <m/>
    <m/>
    <m/>
    <m/>
    <m/>
    <m/>
    <m/>
    <m/>
    <m/>
    <n v="1"/>
    <m/>
    <m/>
    <m/>
    <m/>
  </r>
  <r>
    <x v="74"/>
    <s v="Anchor Failure while Lowering off, Alberta, Rocky Mountains, Cascade Mountain"/>
    <x v="1"/>
    <s v="Alberta, Rocky Mountains, Cascade Mountain_x000a_During a climb of Mother’s Day (5.6) in April, 1990, the leader placed a Friend and used it to lower back down. This anchor pulled out and he fell about three meters to a ledge, sustaining a broken ankle. He was grabbed by a companion and saved from a much longer fall. A third member of the party rappelled off and scrambled down for help._x000a_Analysis_x000a_The failure here was in not ensuring that the single anchor was adequate. There is much evidence that extra care must be taken in placing Friends. (Source: T. Auger, Banff Warden Service)"/>
    <n v="4"/>
    <m/>
    <m/>
    <m/>
    <m/>
    <m/>
    <m/>
    <m/>
    <m/>
    <m/>
    <m/>
    <m/>
    <m/>
    <x v="0"/>
    <n v="1"/>
    <m/>
    <x v="1"/>
    <x v="1"/>
    <x v="0"/>
    <x v="0"/>
    <x v="0"/>
    <x v="0"/>
    <m/>
    <m/>
    <x v="0"/>
    <m/>
    <m/>
    <m/>
    <x v="0"/>
    <x v="0"/>
    <m/>
    <m/>
    <m/>
    <x v="0"/>
    <m/>
    <m/>
    <m/>
    <m/>
    <m/>
    <m/>
    <x v="0"/>
    <m/>
    <m/>
    <m/>
    <m/>
    <m/>
    <m/>
    <m/>
    <m/>
    <m/>
    <m/>
    <m/>
    <m/>
    <x v="0"/>
    <m/>
    <m/>
    <m/>
    <m/>
    <m/>
    <m/>
    <m/>
    <m/>
    <m/>
    <m/>
    <m/>
    <m/>
    <m/>
    <m/>
    <m/>
    <m/>
    <m/>
    <x v="1"/>
    <n v="1"/>
    <m/>
    <m/>
    <m/>
    <m/>
    <m/>
    <m/>
    <m/>
    <m/>
    <n v="1"/>
    <m/>
    <m/>
    <m/>
    <m/>
    <m/>
    <m/>
    <m/>
    <m/>
  </r>
  <r>
    <x v="75"/>
    <s v="Avalanche, Inadequate Preperation and Route Selection, Alberta, Rocky Mountains, Mount Andromeda"/>
    <x v="1"/>
    <s v="Alberta, Rocky Mountains, Mount Andromeda_x000a_The morning of September 4, 1990, dawned with pristine clarity in the Columbia Icefields area. R.D. and J.E., both of Salt Lake City, Utah, had just arrived to do some ice climbing and were already en route to “Photo Finish,” a smear of ice on the northeast face of Mount Andromeda, when the first rays of sun began to hit the ice-capped peaks. At 0930, climbing roped but unprotected through the center of the “Big Bowl” of Andromeda, the climbers were just approaching the bergschrund below the left of the base of their climb when the snow cracked above and around J.E., who was in the lead. Carried along helpless by the flow, he was just able to glimpse his partner scrambling to reach the right margin of the slide before he himself was tumbled over a crevasse and jerked to a sudden stop, on top and alert. J.D. was nowhere in sight. Climbing back to the edge of the crevasse he had just flown over, J.E. realized the reason for his abrupt halt: about two meters down was a ledge piled with snow into which the other end of his rope disappeared—one climbing boot protruded from the pile. J.E. was able to dig out and revive his partner, but R.D. was in no condition to travel. J.E. left him anchored to the crevasse wall and went for help, contacting the Parks Service at noon._x000a_R.D. was reached by helicopter at 1351 and evacuated by HFRS (slinging) techniques at 1429. Six hours after his accident, he was being treated for hypothermia and badly frost-bitten hands in the hospital in Jasper._x000a_Analysis_x000a_During the first two days of September, over 30 cm of snow fell at upper elevations in the Columbia Icefield area. The icy summit of 3450 meter Mount Andromeda had been lashed by gale-force winds during the latter part of that storm. Ridges and faces had been largely cleared of the new snow, but a drift slab had formed in the more protected area of the bowl, and it was resting on a hardened base._x000a_The climbers had started early, not speaking to Park staff about past or present conditions, not wanting to wait for the opening of the information office at 0900, lest the promise of a spectacular day be lost. Though both of them were familiar with waterfall ice, neither listed winter mountaineering in his experience. Had they been aware of recent conditions, or had they spoken to someone more knowledgeable of alpine ice or potential hazards, they may not have chosen the fresh snow field in the center of the bowl as their approach to the climb, an approach also exposed to an overhanging bulge of ice. (Source: Clair Israelson, Canadian Parks Service)"/>
    <n v="7"/>
    <m/>
    <m/>
    <m/>
    <m/>
    <m/>
    <m/>
    <m/>
    <m/>
    <n v="1"/>
    <m/>
    <m/>
    <m/>
    <x v="0"/>
    <n v="1"/>
    <m/>
    <x v="1"/>
    <x v="1"/>
    <x v="1"/>
    <x v="1"/>
    <x v="0"/>
    <x v="0"/>
    <m/>
    <m/>
    <x v="0"/>
    <m/>
    <m/>
    <m/>
    <x v="0"/>
    <x v="1"/>
    <m/>
    <m/>
    <m/>
    <x v="0"/>
    <m/>
    <m/>
    <m/>
    <m/>
    <n v="1"/>
    <m/>
    <x v="0"/>
    <n v="1"/>
    <m/>
    <n v="1"/>
    <m/>
    <m/>
    <m/>
    <m/>
    <m/>
    <n v="1"/>
    <m/>
    <m/>
    <m/>
    <x v="0"/>
    <m/>
    <m/>
    <m/>
    <m/>
    <m/>
    <m/>
    <m/>
    <m/>
    <m/>
    <m/>
    <m/>
    <m/>
    <m/>
    <m/>
    <m/>
    <m/>
    <m/>
    <x v="1"/>
    <m/>
    <m/>
    <m/>
    <m/>
    <m/>
    <m/>
    <m/>
    <m/>
    <m/>
    <m/>
    <m/>
    <m/>
    <m/>
    <m/>
    <n v="1"/>
    <m/>
    <m/>
    <m/>
  </r>
  <r>
    <x v="76"/>
    <s v="Cerebral Edema, Party Seperated, Inexperience, Alaska, Mount McKinley"/>
    <x v="1"/>
    <s v="Alaska, Mount McKinley_x000a_On May 27, 1990, a three member Sophia University expedition flew onto the Southeast Fork of the Kahiltna Glacier of Mount McKinley to climb the West Buttress. The three inexperienced climbers reached the 5250 meter camp on June 11. Atuhiro Onodera (23) had a headache and no appetite upon arrival._x000a_On June 14, the three went toward the summit, but at 5800 meters, Onodera was unable to continue due to a loss of balance, headache, and shortness of breath. He was left and his partners continued. While descending, a solo American came across Onodera and had to assist him back to 5250 meters due to his ataxia._x000a_Onodera had no memory about the summit attempt, slept for most of the next two days, ate and drank very little, and had difficulty in walking._x000a_By the afternoon of the 16th, the Japanese Wind Expedition examined Onodera and told the Sophia expedition they had to descend immediately. Since Onodera was having difficulty in walking, he was put on oxygen and taken from the NPS rescue cache and helped down the Rescue Gully to the NPS 4300 meter camp._x000a_At 0200 on June 17, Onodera was examined by Ranger Scott Gill. Onodera was unable to perform the heel to toe test without falling down. He was put on oxygen for 45 minutes and seemed to improve immensely. After an evening at the NPS camp, he was able to descend under his own power and flown out from basecamp. (Source: Scott Gill, Mountaineering Ranger, Denali National Park)"/>
    <n v="4"/>
    <m/>
    <m/>
    <n v="1"/>
    <m/>
    <m/>
    <m/>
    <m/>
    <m/>
    <n v="1"/>
    <m/>
    <m/>
    <m/>
    <x v="0"/>
    <m/>
    <m/>
    <x v="1"/>
    <x v="1"/>
    <x v="1"/>
    <x v="1"/>
    <x v="0"/>
    <x v="0"/>
    <m/>
    <m/>
    <x v="0"/>
    <m/>
    <m/>
    <m/>
    <x v="0"/>
    <x v="1"/>
    <m/>
    <n v="1"/>
    <m/>
    <x v="0"/>
    <m/>
    <m/>
    <m/>
    <m/>
    <m/>
    <m/>
    <x v="0"/>
    <m/>
    <m/>
    <m/>
    <m/>
    <m/>
    <m/>
    <m/>
    <m/>
    <m/>
    <m/>
    <m/>
    <m/>
    <x v="0"/>
    <m/>
    <m/>
    <m/>
    <n v="1"/>
    <m/>
    <m/>
    <m/>
    <m/>
    <m/>
    <m/>
    <m/>
    <m/>
    <m/>
    <m/>
    <m/>
    <m/>
    <m/>
    <x v="1"/>
    <m/>
    <m/>
    <m/>
    <m/>
    <m/>
    <m/>
    <m/>
    <m/>
    <m/>
    <m/>
    <m/>
    <n v="1"/>
    <m/>
    <m/>
    <m/>
    <m/>
    <m/>
    <m/>
  </r>
  <r>
    <x v="77"/>
    <s v="Failure to Test Protection, Anchor Slng Failure, Fall on Rock, Alberta, Rocky Mountain, Spray Slabs"/>
    <x v="1"/>
    <s v="Alberta, Rocky Mountains, Spray Slabs_x000a_Spray Slabs is a practice area near Banff. In July, 1990, a leader (46) climbed a short distance above his belayer, clipped into a very old 9 mm webbing sling on a piton, and committed his weight to it. The knot held, but the sling broke and the victim fell, bounced off a narrow ledge, and landed on a wider ledge. He suffered bruises and a broken ankle._x000a_Analysis_x000a_An existing anchor, especially a sling, is always suspect and relied on. (Source: T. Auger, Warden Service, Banff National Park)"/>
    <n v="4"/>
    <m/>
    <m/>
    <m/>
    <m/>
    <m/>
    <n v="1"/>
    <m/>
    <m/>
    <m/>
    <m/>
    <m/>
    <m/>
    <x v="0"/>
    <n v="1"/>
    <m/>
    <x v="1"/>
    <x v="1"/>
    <x v="0"/>
    <x v="1"/>
    <x v="0"/>
    <x v="0"/>
    <m/>
    <m/>
    <x v="0"/>
    <m/>
    <m/>
    <m/>
    <x v="0"/>
    <x v="0"/>
    <m/>
    <m/>
    <m/>
    <x v="0"/>
    <m/>
    <m/>
    <m/>
    <m/>
    <m/>
    <m/>
    <x v="0"/>
    <m/>
    <m/>
    <m/>
    <m/>
    <m/>
    <m/>
    <m/>
    <m/>
    <m/>
    <m/>
    <m/>
    <m/>
    <x v="0"/>
    <m/>
    <m/>
    <m/>
    <m/>
    <m/>
    <m/>
    <m/>
    <m/>
    <m/>
    <m/>
    <m/>
    <m/>
    <m/>
    <m/>
    <m/>
    <m/>
    <m/>
    <x v="0"/>
    <n v="1"/>
    <m/>
    <m/>
    <m/>
    <m/>
    <m/>
    <m/>
    <m/>
    <m/>
    <m/>
    <m/>
    <m/>
    <n v="1"/>
    <m/>
    <m/>
    <m/>
    <m/>
    <m/>
  </r>
  <r>
    <x v="78"/>
    <s v="Fall in Crevasse, Unroped, Alberta, Rocky Mountains, French Glacier"/>
    <x v="1"/>
    <s v="Alberta, Rocky Mountains, French Glacier_x000a_A party of three was traveling, unroped, down the French Glacier on the morning of August 13, 1990, when one of them, D.D., fell into a crevasse. He was unable to extricate himself, but managed to hook the lip of the crevasse with his ice ax for support while his two companions set up an anchor to hold him in place. Then one of them tended the anchor, and the other called for help with a radio which the victim had been carrying. Peter Lougheed Provincial Park officials got the call at 1300, and a ranger rescue party was sent to the Burstall Lakes parking lot, where they were met by a Canadian Helicopters unit at 1320. The rescuers and equipment were quickly flown to the accident site, where the victim was found to be too cold to assist them with his rescue. Additional anchors were established, and D.H. was extricated within ten minutes, then flown down to the parking lot, where he was transferred to an ambulance for transport to Canmore General Hospital. His injuries were bruises, cuts, scratches, and hypothermia._x000a_Analysis_x000a_The party was led by a person who had knowledge of the area and was experienced in mountain travel, but the severity of crevassing is greatly underestimated by many travelers of the French-Haig-Robertson area. As well, strong winds had blown fine gravel over the upper section of the glacier, making detection of crevasses very difficult at ground level. This combination of factors resulted in D.H. misjudging his position. His fall into the unexpected hole and the absence of a rope resulted in exacerbating the situation. (Source: George Field, Alpine Specialist, Peter Lougheed Provincial Park)_x000a_(Editor’s Note: Other than the use of a rope, the only divider between safety and serious trouble would be a solid snow plug not too many meters down, or a crevasse so narrow that one only goes a short distance and can use chimney techniques to ascend. This group did not have crampons. Either a rope or crampons, or better still, both, may have made self-rescue feasible, and correct use of the rope would have made rescue unnecessary. To their credit, the radio may have saved a life, but it is no substitute for basic safety gear.)"/>
    <n v="7"/>
    <m/>
    <m/>
    <m/>
    <m/>
    <m/>
    <m/>
    <m/>
    <m/>
    <m/>
    <m/>
    <n v="1"/>
    <m/>
    <x v="0"/>
    <n v="1"/>
    <m/>
    <x v="1"/>
    <x v="1"/>
    <x v="1"/>
    <x v="1"/>
    <x v="0"/>
    <x v="0"/>
    <m/>
    <m/>
    <x v="1"/>
    <n v="1"/>
    <m/>
    <m/>
    <x v="0"/>
    <x v="1"/>
    <m/>
    <m/>
    <m/>
    <x v="0"/>
    <m/>
    <m/>
    <m/>
    <m/>
    <m/>
    <m/>
    <x v="0"/>
    <n v="1"/>
    <m/>
    <n v="1"/>
    <m/>
    <m/>
    <m/>
    <m/>
    <m/>
    <m/>
    <m/>
    <m/>
    <m/>
    <x v="0"/>
    <m/>
    <m/>
    <m/>
    <m/>
    <m/>
    <m/>
    <m/>
    <m/>
    <m/>
    <m/>
    <m/>
    <m/>
    <m/>
    <m/>
    <m/>
    <m/>
    <m/>
    <x v="1"/>
    <m/>
    <m/>
    <m/>
    <m/>
    <m/>
    <m/>
    <m/>
    <m/>
    <m/>
    <m/>
    <m/>
    <m/>
    <m/>
    <n v="1"/>
    <m/>
    <m/>
    <m/>
    <m/>
  </r>
  <r>
    <x v="79"/>
    <s v="Fall into Crevasse, Unroped, Alberta, Rocky Mountains, Mount White Pyramid"/>
    <x v="1"/>
    <s v="Alberta, Rocky Mountains, Mount White Pyramid_x000a_Early in February, 1990, ten members of the ACC Calgary Section set off to try a winter ascent of White Pyramid (3277 meters) from the north. On February 4, they left their camp by a small lake just north of the mountain, and proceeded to ski up the valley and moraines to gain its west ridge above the Epaulette Col. When the group reached the highest skiable point, six of its members, including the leader, turned back because of bad visibility, strong wind, and cold, while the other four took one rope, removed their skis, and climbed up steep snow to the ridge._x000a_At that point Hans, who was carrying the rope, decided to stop and find shelter. The remaining three continued up the ridge toward the summit, spaced about 50 meters apart. When Frank, who was second, reached the base of the steep final slope, he could no longer see Russ ahead of him. Looking around, he spotted a meter wide hole in the show a short distance back. Russ had fallen into some kind of crevasse. Frank shouted for him, and got a response from the depths. When the third man, Peter, arrived, he belayed Frank on slings to the edge of the crevasse to help Russ climb out. Russ had a deep gash over his eyebrow from smashing into the far side of the hole as he fell in, and blood was flowing from it, over his face, beard, and wind suit._x000a_Frank and Pete patched him up, and then they all returned to camp for hot tea, a cleanup, and a better bandaging job before the entire group skied out._x000a_Analysis_x000a_The climbers feel there was no indication of any hazard, as they had been simply moving along a mixed snow and rock ridge, “as we have all scrambled over numerous times before without a second thought” and “There is nothing in this spot which would make a climber want to rope up.” Perhaps in good weather conditions a better overall view of the surroundings would have given them some indication. But in the existing bad conditions, it would have been prudent to take extra precautions, especially traveling over snow on a high mountain which has a permanent ice cap. (Source: Orvel Mislaw, ACC Calgary Section)"/>
    <n v="6"/>
    <m/>
    <m/>
    <m/>
    <m/>
    <m/>
    <m/>
    <m/>
    <m/>
    <m/>
    <m/>
    <m/>
    <m/>
    <x v="0"/>
    <m/>
    <m/>
    <x v="1"/>
    <x v="1"/>
    <x v="1"/>
    <x v="1"/>
    <x v="0"/>
    <x v="0"/>
    <m/>
    <m/>
    <x v="1"/>
    <n v="1"/>
    <m/>
    <m/>
    <x v="0"/>
    <x v="1"/>
    <m/>
    <m/>
    <m/>
    <x v="0"/>
    <m/>
    <m/>
    <m/>
    <m/>
    <m/>
    <m/>
    <x v="0"/>
    <n v="1"/>
    <m/>
    <m/>
    <m/>
    <n v="1"/>
    <m/>
    <m/>
    <m/>
    <m/>
    <m/>
    <m/>
    <m/>
    <x v="0"/>
    <m/>
    <m/>
    <m/>
    <m/>
    <m/>
    <m/>
    <m/>
    <m/>
    <n v="1"/>
    <m/>
    <m/>
    <m/>
    <m/>
    <m/>
    <m/>
    <m/>
    <m/>
    <x v="1"/>
    <m/>
    <m/>
    <m/>
    <m/>
    <m/>
    <m/>
    <m/>
    <n v="1"/>
    <m/>
    <m/>
    <m/>
    <m/>
    <m/>
    <m/>
    <m/>
    <m/>
    <m/>
    <m/>
  </r>
  <r>
    <x v="80"/>
    <s v="Fall into Crevasse, Unroped, Public on Glacier, Alberta, Rocky Mountains, Athabasca Glacier"/>
    <x v="1"/>
    <s v="Alberta, Rocky Mountains, Athabasca Glacier_x000a_July 25, 1990, was a warm, sunny day, as a family of four from Calgary, Alberta, stopped at the Columbia Icefields in Jasper National Park and took a walk on the Athabasca Glacier. The oldest child, Tyson (10), was lightly dressed. About 1700, he ran out ahead of his parents and disappeared; he had slipped and fallen into a tapering crack and become wedged about three meters from the surface. His father ran for assistance and located a guided walking tour on the ice. The group leader returned to the crevasse with the father, set two ice screws as an anchor, and lowered himself. Being larger than the boy, he could not descend quite as far as him, but was able to secure a rope onto one of his ankles. Returning to the surface, the guide attempted, with the father, to pull the boy out, but the pressures involved caused Tyson to scream in pain, so this method of extrication was abandoned._x000a_Park wardens were contacted at 1730, and the boy was removed, unconscious, from the crevasse, at 1848. Continuous resuscitation efforts at the scene, and later advanced life support, were unable to revive him. He was pronounced dead at 0200 the following morning._x000a_Analysis_x000a_Hundreds of carefree tourists walk past warning signs at the toe of this glacier every year, and wander around on the surface of the ice without incident. To the general public it seems to be a straightforward and harmless activity requiring no special equipment or expertise, but a simple slip on the ice is all that was necessary to turn the natural exuberance of a child into a family tragedy. (Source: Clair Israelson, Canadian Parks Service)_x000a_(Editors Note: This accident is not included in the data, but a discussion of how it could have been prevented quickly becomes a philosophic debate on individual rights and responsibilities, and the purposes of a National Park. It seems that when visitors ignore warning signs, they take on themselves the responsibility for their own safety. In Jasper National Park, which contains innumerable hazards, the only practical alternative to warning signs and notices might be to close the entire park to visitors. If closure cannot be considered, then visitors will have to be more careful.)"/>
    <n v="9"/>
    <n v="1"/>
    <m/>
    <m/>
    <m/>
    <m/>
    <m/>
    <m/>
    <m/>
    <m/>
    <m/>
    <n v="1"/>
    <m/>
    <x v="1"/>
    <n v="1"/>
    <m/>
    <x v="0"/>
    <x v="1"/>
    <x v="1"/>
    <x v="1"/>
    <x v="0"/>
    <x v="0"/>
    <m/>
    <m/>
    <x v="1"/>
    <n v="1"/>
    <m/>
    <m/>
    <x v="1"/>
    <x v="1"/>
    <m/>
    <m/>
    <m/>
    <x v="0"/>
    <m/>
    <m/>
    <m/>
    <m/>
    <m/>
    <m/>
    <x v="0"/>
    <n v="1"/>
    <m/>
    <m/>
    <m/>
    <m/>
    <m/>
    <m/>
    <m/>
    <m/>
    <m/>
    <m/>
    <m/>
    <x v="0"/>
    <m/>
    <m/>
    <m/>
    <m/>
    <m/>
    <m/>
    <m/>
    <m/>
    <m/>
    <m/>
    <m/>
    <m/>
    <m/>
    <m/>
    <m/>
    <m/>
    <m/>
    <x v="1"/>
    <m/>
    <m/>
    <m/>
    <m/>
    <m/>
    <m/>
    <m/>
    <m/>
    <m/>
    <m/>
    <m/>
    <m/>
    <n v="1"/>
    <m/>
    <m/>
    <m/>
    <m/>
    <m/>
  </r>
  <r>
    <x v="81"/>
    <s v="Fall on Avalanche Debris, Fatigue, Alberta, Rocky Mountains, Mount Rundle"/>
    <x v="1"/>
    <s v="Alberta, Rocky Mountains, Mount Rundle_x000a_On March 10, 1990, after completing ice climbs of Professor’s Gully and Under the Volcano, Greg G. was descending the slopes of Mount Rundle, which are broken by cliff bands. He removed his crampons to downclimb the first cliff and continued easily down avalanche debris toward the second, where the slope dropped away toward a narrow gully._x000a_As Greg moved to the edge of the debris to avoid the gully by continuing his descent among the trees, he lost his footing, was unable to stop, and fell down the gully. As he collided with its rock wall on his way to the hard slope 20 meters below, his helmet and one pack strap were torn off, and one arm was badly injured. He secured his arm inside a triangular bandage and his pile jacket, and began an arduous two-hour hike to the golf course, where he caught a ride to Mineral Springs Hospital in Banff. His injuries were a clean midshaft humerus fracture and a severe compound distal radius fracture._x000a_Analysis_x000a_Greg feels he should have put his crampons back on, and that his mental concentration wavered while he was in an exposed position. He reflected that, “A climb isn’t over ‘til it’s over.” (Source: Greg S.)"/>
    <n v="5"/>
    <m/>
    <m/>
    <m/>
    <m/>
    <m/>
    <m/>
    <m/>
    <m/>
    <m/>
    <m/>
    <m/>
    <m/>
    <x v="0"/>
    <n v="1"/>
    <m/>
    <x v="1"/>
    <x v="0"/>
    <x v="1"/>
    <x v="1"/>
    <x v="0"/>
    <x v="0"/>
    <m/>
    <m/>
    <x v="0"/>
    <m/>
    <m/>
    <m/>
    <x v="0"/>
    <x v="1"/>
    <m/>
    <m/>
    <m/>
    <x v="0"/>
    <m/>
    <m/>
    <m/>
    <m/>
    <m/>
    <m/>
    <x v="0"/>
    <m/>
    <m/>
    <m/>
    <m/>
    <m/>
    <m/>
    <m/>
    <m/>
    <m/>
    <m/>
    <m/>
    <m/>
    <x v="0"/>
    <m/>
    <m/>
    <m/>
    <m/>
    <m/>
    <m/>
    <m/>
    <n v="1"/>
    <m/>
    <n v="1"/>
    <m/>
    <m/>
    <m/>
    <m/>
    <m/>
    <m/>
    <m/>
    <x v="1"/>
    <m/>
    <m/>
    <m/>
    <m/>
    <m/>
    <m/>
    <m/>
    <m/>
    <n v="1"/>
    <m/>
    <m/>
    <m/>
    <m/>
    <m/>
    <m/>
    <m/>
    <m/>
    <m/>
  </r>
  <r>
    <x v="82"/>
    <s v="Fall on Ice, Ice Tools Pulled through Melting Ice, Inadequate Protection, Weather, Colorado, Rocky Mountain National Park, Hallett Chimney"/>
    <x v="1"/>
    <s v="Colorado, Rocky Mountain National Park, Hallett Chimney_x000a_On May 13, my partner and I (32) set out for Hallett Chimney. The weather was warming, and a sunny day expected, following a great many spring snowstorms. This day, temperatures were expected to rise as high as 10 degrees C, although we expected Hallett’s north facing chimney to remain colder. The snow was firm for the approach, although it began to turn to corn as we finished the approach to the base at 0730. On the hike in, it was apparent that water on the few exposed rocks on the trail had not completely frozen overnight. Based on our recent visits to the park, and the depth of the snowpack, we expected the snow and ice route to be in prime shape. We were wrong._x000a_The first four roped pitches, which brought us to a belay at the base of the pitch through the chockstone-capped section of the chimney, were challenging and enjoyable. We found secure but sparse protection on the rock. Ice screws were essentially worthless. The ice varied from a softening thin layer on the rock to a thin layer encrusting deep snow. We were occasionally showered by snow melting off the chimney walls. The climbing was well within our abilities, so we were undaunted by the soft ice. It was a beautiful day and we felt good about the climb._x000a_The chockstone pitch was my partner’s lead. Notwithstanding his alpine experience, the loose snow and deteriorating ice challenged him. He progressed slowly upward, and established a good belay on the ledge of the steep snow slope just above the chockstone._x000a_Mine was the next lead, the last before easier ground leading to the top. I moved up the snow gully to its top, a snow wall below an ice sheet. The ice sheet encrusted snow which clogged the chimney above. The rock on the chimney walls beneath the snow and ice overhang revealed no possibility of protection. Rather than digging snow away from the chimney’s walls, I opted to step up right onto steeper ground with an eye to skirting the insecure ice along a steep rock ramp at the right edge of the ice. Unfortunately, once up a couple of committing and difficult moves to an ice ledge plastered to the rock, my hopes for cracks for protection and more secure climbing were dashed._x000a_Run out for 12 meters from my belay, I now found myself with three depressing options—none of which included protection, all of which held the distinct possibility of a long fall. Down-climbing probably would have been the better choice, though it did not appear so at the time. The rock ramp offered at least three meters of 1.2 cm melting verglass on steep moss-covered, crackless rock. I opted to pull onto the six to eight meter ice sheet, which at least appeared likely to remain affixed to the wall._x000a_I sank my axes into the porous ice, overhead and slightly left, testing them to the extent possible without committing myself. I then committed my weight to their grip. As I lifted a foot toward the bottom of the sheet, just above knee height, both axes pulled through the deteriorating ice. I fell backward, landing approximately ten meters below in the steep snow gully. I attempted to self-arrest, but carried too much momentum. I skidded down the snow toward the chockstone, striking it, then falling through the opening it formed at the top of the chimney. Three or four meters below, the rope stopped my fall. I had taken a frightful 25 meter fall, but, incredibly, could move all of my limbs and collect my thoughts. My right shoulder and ribs hurt, but I was not immobilized._x000a_Chris lowered me to our last belay, and we then began six single-rope-length rappels, and belayed descents of two snowfields. My fall occurred 180 to 200 meters above the base. Once there, I was able to hike out. (Source: John Seebohm)_x000a_Analysis_x000a_As with all mixed alpine climbs, this climb required judgment calls about changing conditions. There was sufficient snow and ice to climb, but the warm temperature was against us. In retrospect, we may have wrongly ignored early signs of significant warming: water on rocks encountered along the approach which had not frozen overnight, and softening snow, both at the base and on the route. Yet, the weather in the preceding days had been cold, and our climb was north facing. We incorrectly thought it would be in fine shape._x000a_As we progressed up the climb, the lack of secure protection on ice did not greatly concern us. We were able to find sufficient protection along the rock for comfortable climbing, given our abilities. Apparent protection ran out at the point where the melting conditions made for treacherous climbing. It is doubtful that such a fall could have been altogether avoided without turning back. Having chosen to go forward, I might have searched longer for protection prior to committing myself to steep ground which posed as much danger to ascend as to descend._x000a_On the other hand, our experience and safety-consciousness ultimately served us well, although the preceding account might lead one to seriously question whether we had learned anything in our 30 years of combined climbing experience._x000a_A sound belay, established by my partner, held a forceful fall. My helmet likely prevented more serious injury, as I struck the chockstone encountered in my fall with my head, shoulder and ribs. Even with the helmet, it is pure luck that I did not receive greater injuries than a bruised shoulder and ribs._x000a_After the fall, we maintained our composure and effected a safe self-rescue without further mishap. (Source: John Seebohm)"/>
    <n v="8"/>
    <m/>
    <m/>
    <m/>
    <m/>
    <n v="1"/>
    <m/>
    <m/>
    <m/>
    <m/>
    <m/>
    <n v="1"/>
    <m/>
    <x v="0"/>
    <n v="1"/>
    <m/>
    <x v="1"/>
    <x v="1"/>
    <x v="0"/>
    <x v="1"/>
    <x v="0"/>
    <x v="0"/>
    <m/>
    <m/>
    <x v="0"/>
    <m/>
    <m/>
    <m/>
    <x v="0"/>
    <x v="1"/>
    <m/>
    <m/>
    <m/>
    <x v="1"/>
    <m/>
    <m/>
    <m/>
    <m/>
    <m/>
    <m/>
    <x v="0"/>
    <m/>
    <m/>
    <m/>
    <m/>
    <m/>
    <n v="1"/>
    <m/>
    <m/>
    <m/>
    <m/>
    <n v="1"/>
    <m/>
    <x v="0"/>
    <m/>
    <m/>
    <m/>
    <m/>
    <m/>
    <m/>
    <m/>
    <m/>
    <m/>
    <m/>
    <m/>
    <m/>
    <m/>
    <m/>
    <m/>
    <m/>
    <m/>
    <x v="0"/>
    <m/>
    <m/>
    <m/>
    <m/>
    <m/>
    <m/>
    <m/>
    <m/>
    <m/>
    <m/>
    <n v="1"/>
    <m/>
    <m/>
    <m/>
    <m/>
    <m/>
    <m/>
    <m/>
  </r>
  <r>
    <x v="83"/>
    <s v="Fall on Ice, Inadequate Equipment, Colorado, Boulder Canyon"/>
    <x v="1"/>
    <s v="Colorado, Boulder Canyon_x000a_On February 9, Gary Wheeler (33) fell 15 meters and slid another 30 meters, landing at the base of a waterfall and against a tree._x000a_Wheeler had climbed the waterfall, tied a rope around a tree, and walked down a dirt path to give his partner the one pair of crampons they had. The partner fell several times trying to climb the waterfall, so Wheeler went up the dirt path to adjust the rope. He slipped when he went to adjust the rope. (Source: The Denver Post, February 10, 1990)_x000a_(Editors Note: According to Dixon Hutchinson, leader of the Rocky Mountain Rescue Group, this was the first ice climbing death in the area in ten years. One or two die rock climbing in boulder Canyon every year, but not all of these are climbers.)"/>
    <n v="5"/>
    <m/>
    <m/>
    <m/>
    <m/>
    <n v="1"/>
    <m/>
    <m/>
    <m/>
    <m/>
    <m/>
    <m/>
    <m/>
    <x v="1"/>
    <m/>
    <m/>
    <x v="1"/>
    <x v="1"/>
    <x v="1"/>
    <x v="1"/>
    <x v="0"/>
    <x v="1"/>
    <m/>
    <m/>
    <x v="1"/>
    <m/>
    <m/>
    <m/>
    <x v="0"/>
    <x v="0"/>
    <m/>
    <m/>
    <m/>
    <x v="1"/>
    <m/>
    <m/>
    <m/>
    <m/>
    <m/>
    <m/>
    <x v="0"/>
    <m/>
    <m/>
    <m/>
    <m/>
    <m/>
    <m/>
    <m/>
    <m/>
    <m/>
    <m/>
    <m/>
    <m/>
    <x v="0"/>
    <m/>
    <m/>
    <m/>
    <m/>
    <m/>
    <m/>
    <m/>
    <m/>
    <m/>
    <m/>
    <m/>
    <m/>
    <m/>
    <m/>
    <m/>
    <m/>
    <n v="1"/>
    <x v="1"/>
    <m/>
    <m/>
    <m/>
    <m/>
    <m/>
    <m/>
    <m/>
    <n v="1"/>
    <m/>
    <m/>
    <m/>
    <m/>
    <m/>
    <m/>
    <m/>
    <m/>
    <m/>
    <m/>
  </r>
  <r>
    <x v="84"/>
    <s v="Fall on Ice, Placed no Protection, California, Mount Shasta"/>
    <x v="1"/>
    <s v="California, Mount Shasta_x000a_In July, a party of four climbers attempted the Hotlum Glacier route on Mount Shasta. Parts of this route are covered in hard ice on which self-arrest is difficult. The climbers traveled in two two-man roped teams, and used ice axes and crampons. While traveling over a section of hard ice, one member of rope team #1 fell and took his rope-mate with him. Both suffered injuries to the lower legs from crampon points. Later, one member of rope team #2 fell and slid, pulling his rope-mate after him. During their 300 meter slide, one of the victims hooked a crampon point on the ice, injuring his ankle and causing him to tumble. The pair stopped around 3200 meters by dragging their knees and elbows against the ice. The injured victim was unable to travel and spent the night alone on the glacier, suffering frostbite to the injured foot. He was evacuated by Siskiyou County SAR the following morning. (Source: Tom Grossman, Bay Area Mountain Rescue Unit)_x000a_Analysis_x000a_The ice on the Hotlum Glacier is often hard enough to make self-arrest extremely difficult; this means that simultaneous roped travel does not significantly increase (and in fact may decrease) the safety of the climbing party. In each of these two incidents, the main effect of the rope was to convert a one-person accident into a two-person accident._x000a_The common technique of simultaneous roped travel is of great value when traveling over crevassed glaciers where self-arrest is reliable. However, climbers traveling over snow or ice should keep in mind that they have many alternatives, and the “standard” technique of simultaneous roped travel may not be the best under all circumstances. Depending on conditions and skill level, climbers can (besides doing simultaneous roped climbing: (1) climb unroped, (2) use a static belay, (3) use a running belay or (4) change their plans! (Source: Tom Grossman, Bay Area Mountain Rescue Unit)"/>
    <n v="7"/>
    <m/>
    <m/>
    <m/>
    <m/>
    <m/>
    <m/>
    <m/>
    <m/>
    <m/>
    <m/>
    <m/>
    <m/>
    <x v="0"/>
    <n v="1"/>
    <m/>
    <x v="1"/>
    <x v="1"/>
    <x v="0"/>
    <x v="1"/>
    <x v="0"/>
    <x v="0"/>
    <m/>
    <m/>
    <x v="0"/>
    <m/>
    <m/>
    <m/>
    <x v="0"/>
    <x v="1"/>
    <m/>
    <m/>
    <n v="1"/>
    <x v="1"/>
    <m/>
    <m/>
    <m/>
    <m/>
    <m/>
    <m/>
    <x v="0"/>
    <m/>
    <m/>
    <n v="1"/>
    <m/>
    <m/>
    <m/>
    <m/>
    <m/>
    <m/>
    <m/>
    <m/>
    <m/>
    <x v="0"/>
    <m/>
    <m/>
    <m/>
    <m/>
    <m/>
    <m/>
    <m/>
    <m/>
    <m/>
    <m/>
    <m/>
    <m/>
    <m/>
    <m/>
    <m/>
    <m/>
    <m/>
    <x v="0"/>
    <m/>
    <m/>
    <m/>
    <m/>
    <m/>
    <m/>
    <m/>
    <m/>
    <m/>
    <m/>
    <m/>
    <m/>
    <n v="1"/>
    <m/>
    <m/>
    <m/>
    <m/>
    <m/>
  </r>
  <r>
    <x v="85"/>
    <s v="Fall on Ice, Roped but not Belayed, Alberta, Rocky Mountains, Mount Aberdeen"/>
    <x v="1"/>
    <s v="Alberta, Rocky Mountains, Mount Aberdeen_x000a_The initial pitches of the North Glacier route of Mount Aberdeen consist of 35-degree ice, usually bare in summer. On July 14, 1990, two climbers were roped together and moving simultaneously up this section without protection when the lower one lost a crampon, slipped, and pulled his partner from his stance. They fell about 65 meters and stopped in the rocks below. One of them sustained an ankle fracture while the other sustained ankle and wrist fractures. The latter lowered his partner to a more comfortable position and then retraced the approach to summon help. After about five hours of hobbling, he came across a hiking party; they went out and reported the accident. Both victims were rescued later that day by the Banff Warden Service._x000a_Analysis_x000a_It should be recognized that, on even ‘moderately’ steep ice, it is very difficult to arrest a fall, particularly when roped to another climber. If the use of the rope is required, then the use of a proper anchor and belay is probably also required. (Source: Marc Ledwidge, Warden Service, Banff National Park)"/>
    <n v="4"/>
    <m/>
    <m/>
    <m/>
    <m/>
    <m/>
    <m/>
    <m/>
    <m/>
    <m/>
    <m/>
    <m/>
    <m/>
    <x v="0"/>
    <n v="1"/>
    <m/>
    <x v="1"/>
    <x v="0"/>
    <x v="1"/>
    <x v="1"/>
    <x v="0"/>
    <x v="0"/>
    <m/>
    <m/>
    <x v="0"/>
    <m/>
    <m/>
    <m/>
    <x v="0"/>
    <x v="1"/>
    <m/>
    <m/>
    <n v="1"/>
    <x v="0"/>
    <m/>
    <m/>
    <m/>
    <m/>
    <m/>
    <m/>
    <x v="0"/>
    <m/>
    <m/>
    <m/>
    <m/>
    <m/>
    <m/>
    <m/>
    <m/>
    <m/>
    <m/>
    <m/>
    <m/>
    <x v="0"/>
    <m/>
    <m/>
    <m/>
    <m/>
    <m/>
    <m/>
    <m/>
    <m/>
    <m/>
    <m/>
    <m/>
    <m/>
    <m/>
    <m/>
    <m/>
    <m/>
    <m/>
    <x v="1"/>
    <m/>
    <m/>
    <m/>
    <m/>
    <m/>
    <m/>
    <m/>
    <m/>
    <m/>
    <m/>
    <m/>
    <m/>
    <n v="1"/>
    <m/>
    <m/>
    <m/>
    <m/>
    <m/>
  </r>
  <r>
    <x v="86"/>
    <s v="Fall on Rock, Climbing Unroped, Inadequate Footwear, California, Yosemite Valley"/>
    <x v="1"/>
    <s v="California, Yosemite Valley_x000a_On July 18, Amy Khoo (19), Matthew Enu (24) and a newly met climbing partner, Joey Chiarucci (26) were using technical climbing equipment to climb the lower Yosemite Falls waterfall route, just to the east of lower Yosemite Falls. They completed this climb safely, and then secured their climbing gear in their backpacks. They remained at the top of the lower falls for a few hours, swimming in the pool there._x000a_They then attempted to descend from the area by first climbing to the top of a granite bench by which they then were going to walk off from the climb, going to the east across Sunnyside bench. At this point they were not wearing their climbing boots. In fact, Amy Khoo was wearing Birkenstock sandals. As Khoo attempted to climb to the top of the bench, she lost her footing and fell about eight meters down a moderate angle slope. She was injured, knocking out several teeth, possibly fracturing her left femur, and sustaining multiple areas of significant abrasions to her arms and legs. Matthew rappelled down to her, determined that she needed medical attention and a technical evacuation, and sent Joey Chiarucci down to the NPS Maintenance Yard where he contacted Ranger Cameron Jacobi at 1910. I organized an immediate response, sending a blitz team headed by John Dill up Sunnyside Bench with initial medical and technical gear. A follow-up team, headed by Jacobi then geared up and followed Dill a half hour later. Due to darkness, Khoo was not evacuated by helicopter. Litter evacuation was completed by 0100 on July 19. (Source: James Tucker, Ranger, Yosemite National Park.)"/>
    <n v="5"/>
    <m/>
    <n v="1"/>
    <n v="1"/>
    <n v="1"/>
    <m/>
    <m/>
    <m/>
    <m/>
    <n v="1"/>
    <m/>
    <m/>
    <m/>
    <x v="0"/>
    <n v="1"/>
    <m/>
    <x v="1"/>
    <x v="0"/>
    <x v="1"/>
    <x v="1"/>
    <x v="0"/>
    <x v="0"/>
    <m/>
    <m/>
    <x v="1"/>
    <n v="1"/>
    <m/>
    <m/>
    <x v="0"/>
    <x v="0"/>
    <m/>
    <m/>
    <m/>
    <x v="0"/>
    <m/>
    <m/>
    <m/>
    <m/>
    <m/>
    <m/>
    <x v="0"/>
    <m/>
    <m/>
    <m/>
    <m/>
    <m/>
    <m/>
    <m/>
    <m/>
    <m/>
    <m/>
    <m/>
    <m/>
    <x v="0"/>
    <m/>
    <m/>
    <m/>
    <m/>
    <m/>
    <m/>
    <m/>
    <m/>
    <m/>
    <m/>
    <m/>
    <m/>
    <m/>
    <m/>
    <m/>
    <m/>
    <m/>
    <x v="1"/>
    <m/>
    <m/>
    <m/>
    <m/>
    <m/>
    <m/>
    <m/>
    <m/>
    <m/>
    <m/>
    <m/>
    <m/>
    <n v="1"/>
    <m/>
    <m/>
    <m/>
    <m/>
    <m/>
  </r>
  <r>
    <x v="87"/>
    <s v="Fall on Rock, Climbing Unroped, No Hard Hat, Intoxicated, California, Yosemite Valley"/>
    <x v="1"/>
    <s v="California, Yosemite Valley_x000a_Around 1830 on July 15, Troy Johnson (22) met with Bill Russell. Russell stated Johnson at that particular time was intoxicated, yet expressed his desire to perform a solo over the Church Bowl. According to Russell, Johnson was climbing a route currently known as “Revised,” rated at 10(a). No ropes or protection was utilized. Approximately two to three meters up, Russell heard Johnson yell, “Oh, shit!” and then heard Johnson’s body hit the ground. When he approached Johnson on the ground to offer assistance, he observed no active respirations. He initiated artificial respirations and Johnson began to breath spontaneously. Significant amounts of hemorrhaging was observed from the back of his head. At that time Russell went for help. Johnson was taken to the clinic, and then, after stabilization, was taken to a hospital. Initial prognosis was not favorable, but he has made nearly a full recovery. (Source: Thomas Wilson, Ranger, Yosemite National Park)_x000a_Analysis_x000a_We were informed that Johnson had been reportedly consuming alcoholic beverages throughout the day. At least eight 354 ml. cans of Old English 800 Malt Liquor have been traced to have been consumed by Johnson on that day with the possibility of additional consumption prior to those accounted. The majority of these beverages were purchased by Johnson at the Deli. At approximately 1810, Johnson was reported to be under the influence by an off duty NPS employee. During a brief conversation,_x000a_Johnson was quoted to have said, “Old English is courage in a can.” (Source: Thomas Wilson, Ranger, Yosemite National Park)"/>
    <n v="5"/>
    <m/>
    <m/>
    <n v="1"/>
    <m/>
    <m/>
    <m/>
    <m/>
    <m/>
    <m/>
    <m/>
    <m/>
    <m/>
    <x v="0"/>
    <n v="1"/>
    <m/>
    <x v="1"/>
    <x v="1"/>
    <x v="1"/>
    <x v="1"/>
    <x v="0"/>
    <x v="0"/>
    <m/>
    <m/>
    <x v="1"/>
    <n v="1"/>
    <m/>
    <m/>
    <x v="0"/>
    <x v="0"/>
    <m/>
    <m/>
    <m/>
    <x v="0"/>
    <m/>
    <m/>
    <m/>
    <m/>
    <m/>
    <m/>
    <x v="0"/>
    <m/>
    <m/>
    <m/>
    <m/>
    <m/>
    <m/>
    <m/>
    <m/>
    <m/>
    <m/>
    <m/>
    <m/>
    <x v="0"/>
    <n v="1"/>
    <m/>
    <m/>
    <m/>
    <m/>
    <m/>
    <m/>
    <m/>
    <m/>
    <m/>
    <m/>
    <m/>
    <m/>
    <m/>
    <m/>
    <n v="1"/>
    <m/>
    <x v="1"/>
    <m/>
    <m/>
    <m/>
    <m/>
    <m/>
    <m/>
    <m/>
    <m/>
    <m/>
    <m/>
    <m/>
    <m/>
    <n v="1"/>
    <m/>
    <m/>
    <m/>
    <m/>
    <m/>
  </r>
  <r>
    <x v="88"/>
    <s v="Fall on Rock, Climbing Unroped, Placed no Protection, California, Yosemite Valley"/>
    <x v="1"/>
    <s v="California, Yosemite Valley_x000a_On July 10, while free soloing Comfortably Numb, a 5.10 climb on Cottage Dome, Susan Green (21) fell about 15-24 meters, landing upright on both feet. He then slid an additional 20 meters down a slab, sliding over one additional three meter drop. Nearby climbers hiked out and reported the accident to Tuolomne Rangers via the Mountaineering School director._x000a_A first response NPS team of three plus the reporting party hiked to the accident scene with medical and helicopter evacuation equipment. The NPS helicopter was requested. Greer was stabilized utilizing a KED, air splits, and secured in a litter. An IV was established, and oxygen therapy was initiated. An additional ground evacuation team was hiked into the scene in the event the helicopter was unavailable. Helicopter 51 flew to the scene and was unable to land. Greer was short hauled from the scene to a nearby LZ, where he was loaded into the helicopter and transported to the Yosemite Medical Clinic. He was later evacuated to Memorial North Hospital via Mediflight. Subsequent follow-up with the Yosemite Medical Clinic showed Greer to have bilateral fractures of the tibia and fibula. (Source: James Tucker, Ranger, Yosemite Valley National Park)"/>
    <n v="4"/>
    <m/>
    <m/>
    <n v="1"/>
    <m/>
    <m/>
    <m/>
    <m/>
    <m/>
    <m/>
    <m/>
    <m/>
    <m/>
    <x v="0"/>
    <n v="1"/>
    <m/>
    <x v="1"/>
    <x v="1"/>
    <x v="1"/>
    <x v="1"/>
    <x v="0"/>
    <x v="0"/>
    <m/>
    <m/>
    <x v="1"/>
    <n v="1"/>
    <m/>
    <m/>
    <x v="0"/>
    <x v="0"/>
    <m/>
    <m/>
    <m/>
    <x v="0"/>
    <m/>
    <m/>
    <m/>
    <m/>
    <m/>
    <m/>
    <x v="0"/>
    <m/>
    <m/>
    <m/>
    <m/>
    <m/>
    <m/>
    <m/>
    <m/>
    <m/>
    <m/>
    <m/>
    <m/>
    <x v="0"/>
    <m/>
    <m/>
    <m/>
    <m/>
    <m/>
    <m/>
    <m/>
    <m/>
    <m/>
    <m/>
    <m/>
    <m/>
    <m/>
    <m/>
    <m/>
    <m/>
    <m/>
    <x v="0"/>
    <m/>
    <m/>
    <m/>
    <m/>
    <m/>
    <m/>
    <m/>
    <m/>
    <m/>
    <m/>
    <m/>
    <m/>
    <n v="1"/>
    <m/>
    <m/>
    <m/>
    <m/>
    <m/>
  </r>
  <r>
    <x v="89"/>
    <s v="Fall on Rock, Inadequate Protection, Exceeding Abilities, California, Yosemite Valley"/>
    <x v="1"/>
    <s v="California, Yosemite Valley_x000a_On August 2, about noon, Matthew Tomlinson (28) fell while lead climbing Keystone Corner (5.8) at Five and Dime Cliff. He was flown by Helicopter 51 from the scene to the Yosemite Medical Clinic where he was pronounced dead at 1600._x000a_An interview with his climbing partner, Denise Brown (32), revealed the following._x000a_Brown and Tomlinson both finished their shifts at The Loft restaurant on August 1 at 2330 and went together in Brown’s car to her residence. They discussed the climb they were to do the next day and worked on some new climbing hardware of Tomlinson’s (putting tape on carabiners and cord on a crack cleaner, etc.). Brown said that she drank about 2 1/2 beers that night, and that Tomlinson drank one wine cooler, which Brown said was “not much” for him._x000a_He and Brown arose about 0900 on the second. They spent time around the trailer, and left for the Five and Dime Cliff at 1100 in Brown’s car. In the car, Brown and Tomlinson discussed the particulars of the climb, with which they were both familiar, having done it together, with Brown leading and Tomlinson following, the previous week. Brown told me that Tomlinson insisted on leading the climb on that day, and that it was his first lead. She said that she tried twice to talk him out of leading it, but that he strongly insisted. She said, “He was gung-ho on doing it.”_x000a_They parked their car and walked down to the climb. Brown set up a belay anchor, on the tree at the base of the climb, consisting of two runners and two carabiners. She said that she set up a textbook anchor, as she felt herself to be something of an instructor to Tomlinson._x000a_At 1200, Tomlinson started up the climb, carrying gear that belonged primarily to Brown, with some of his own. Brown said that he was “practically running up” the climb, “looking casual, looking good.” She said that he looked “relaxed.” He placed his first piece of protection, a Friend, at the second chalkstone in the crack of Keystone Corner, as he and Brown had discussed previously. Brown told me that she told him to put in a second piece two meters above the first, by standing at the second chalkstone and placing the next piece at chest height or above, but that Tomlinson continued to climb, not placing that second piece._x000a_Brown said that she called to him as he started to ascend, telling him again to put in a piece. She said to me, “He didn’t do it. I don’t understand why... he was feeling cocky, I guess.”_x000a_Tomlinson continued to climb, and put in his second piece of protection about five meters above the first, at the place where climbers usually put in their third piece. The location of that piece is at the third chalkstone in the crack, where one has to stem to the left. Tomlinson had done that stem, and called to Brown. that he had, in her words, a “bomber cam” at that location; in other words, that he was comfortable with that piece of protection. (The piece that he placed there was in fact a Friend, not a cam, or Camalot.)_x000a_When Tomlinson was about a meter above that second piece, he fell. Brown said that she did not actually see the fall, that, “Any time someone falls, ... I concentrate on the rope.” She said that she did not know exactly how or why Tomlinson fell, but that as soon as she felt him begin to fill, she began to pull the rope through her Sticht belay plate as quickly as she could. She said that she felt him pull out his first piece of protection, at which time she realized that she could not take up the slack in the rope fast enough, and she began to pull it in hand-over-hand in a body belay, sustaining at least one rope burn on her left bicep in the process._x000a_Tomlinson landed on a ledge below her, about three meters directly below the tree at which she had been belaying. The fall distance she estimated around ten meters. Brown went immediately to Tomlinson, and in trying to turn him over on his back, Tomlinson slid into a large crack in the ledge, with his head upside down. Brown said that because of the bleeding from Tomlinson’s head, she wanted to move him, so she went around to the base of the ledge upon which he had landed and pulled him through the crack into which he had then gone, out onto a slope. It was here that she placed him head-up, on his back._x000a_At that time, Tomlinson was apparently not breathing, and Brown cleared a large volume of blood out of his mouth by sucking it out, then gave him artificial respirations for five to 20 minutes. (She was unsure of the length of time.) He resumed breathing on his own, and Brown ran up to the road to get help. On the road she found Kurak, who with another male, a Sean, who apparently works at the Yosemite Village Store, and Brown, went back down to Tomlinson._x000a_Brown, Kurak, and Sean were with Tomlinson when the Park Rangers arrived on the scene. (Source: John Christiansen, Park Ranger, Yosemite National Park)_x000a_Analysis_x000a_It is apparent to me that the fact that Tomlinson’s uppermost piece of protection, a #1 1/2 Friend, pulling out was the major factor contributing to the severity of the injuries that he sustained. The exact cause and mechanism of the fall are impossible to determine, due to the fact that Brown did not actually see the fall. Her instinct was apparently to look away as soon as she realized that he was falling, and her experience is that belayers often get hit in the face by falling leaders, and that she focuses her attention on the rope and not the climber._x000a_Brown apparently made every effort possible as a belayer to stop the fall, including pulling in slack on the rope hand-over-hand in a body belay when she realized that she could not take up the slack fast enough through her belay device._x000a_Tomlinson apparently fell from approximately one meter above the piece of protection that failed; his feet were about the level of that piece. The reasons for the piece pulling out of the crack in which it had been placed, as evidenced by its presence on the rope but not in the crack when Tomlinson was found by rescuers, are difficult to determine. Possible causes include that it may have been improperly placed, either at an improper (too shallow) angle, or in a portion of the crack that was too wide, or that the angle of pull on the piece when Tomlinson fell may not have been in line with the piece. This fact is suggested by the short distance between Tomlinson at the time of the fall and the piece._x000a_Furthermore, the piece of protection that remained in the crack, a #1/2 friend recovered by Frank Brown and given to me, shows some evidence of having borne a load: its cam-axis piece is bowed to the point where one cam rubs against the shaft of the piece. The #1 1/2 Friend that failed shows some evidence of scraping against the cams, and no other damage. The slings and carabiners attached to both of these Friends show no damage, nor do the slings and carabiners used as a belay anchor._x000a_The Yates Swami belt worn by Tomlinson at the time of the fall shows no evidence of failure._x000a_John Dill’s impression is that there was so much slack after the Friend pulled that the belayer was powerless to stop the fall. (Source: John Christiansen and John Dill, Rangers, Yosemite National Park)"/>
    <n v="7"/>
    <m/>
    <m/>
    <m/>
    <n v="1"/>
    <n v="1"/>
    <m/>
    <m/>
    <m/>
    <n v="1"/>
    <m/>
    <m/>
    <m/>
    <x v="1"/>
    <n v="1"/>
    <m/>
    <x v="1"/>
    <x v="1"/>
    <x v="0"/>
    <x v="0"/>
    <x v="0"/>
    <x v="0"/>
    <m/>
    <m/>
    <x v="0"/>
    <m/>
    <m/>
    <m/>
    <x v="0"/>
    <x v="0"/>
    <m/>
    <m/>
    <m/>
    <x v="0"/>
    <m/>
    <m/>
    <m/>
    <m/>
    <m/>
    <m/>
    <x v="0"/>
    <m/>
    <m/>
    <m/>
    <m/>
    <m/>
    <m/>
    <m/>
    <m/>
    <m/>
    <m/>
    <n v="1"/>
    <m/>
    <x v="0"/>
    <m/>
    <m/>
    <m/>
    <m/>
    <m/>
    <m/>
    <m/>
    <m/>
    <m/>
    <m/>
    <m/>
    <m/>
    <m/>
    <m/>
    <m/>
    <m/>
    <m/>
    <x v="0"/>
    <m/>
    <m/>
    <m/>
    <m/>
    <m/>
    <m/>
    <m/>
    <m/>
    <m/>
    <m/>
    <m/>
    <m/>
    <m/>
    <n v="1"/>
    <m/>
    <m/>
    <m/>
    <m/>
  </r>
  <r>
    <x v="90"/>
    <s v="Fall on Rock, Inadequate Protection—Rope on Tape, Inexperience, Alberta, Rocky Mountains, Rock Gardens (Jasper)"/>
    <x v="1"/>
    <s v="Alberta, Rocky Mountains, Rock Gardens (Jasper)_x000a_On April 5, 1990, around 1630, two climbers, Sean (17) and David (23), ventured off the Rock Gardens, a rock outcrop popular with the locals, and established a top rope at an existing two-bolt anchor. The rope was passed through a carabiner which allowed both the climber and the belayer to work from the bottom of the 25-meter bluff. Sometime later it was decided to move to a different location. Sean climbed to the anchor and, acting on the advice of David, removed the carabiner and threaded the rope directly through the remaining tape sling attached to the bolts. Sean was then lowered down the cliff face until the anchor sling melted through. A ten-meter fall resulted, and he sustained a severe pelvic injury._x000a_David covered Sean, then raced out and reported the accident to Jasper Warden Service. Sean was established and evacuated by stretcher to a waiting ambulance._x000a_Analysis_x000a_Feeding a rope through a sling should only be considered for a static situation, and even then only if no metal ring is available. (Source: Rick Ralf, Canadian Parks Service, Jasper)"/>
    <n v="5"/>
    <m/>
    <n v="1"/>
    <n v="1"/>
    <m/>
    <m/>
    <m/>
    <m/>
    <m/>
    <n v="1"/>
    <m/>
    <m/>
    <m/>
    <x v="0"/>
    <n v="1"/>
    <m/>
    <x v="1"/>
    <x v="1"/>
    <x v="0"/>
    <x v="1"/>
    <x v="0"/>
    <x v="1"/>
    <m/>
    <m/>
    <x v="0"/>
    <m/>
    <m/>
    <m/>
    <x v="0"/>
    <x v="0"/>
    <m/>
    <m/>
    <m/>
    <x v="0"/>
    <m/>
    <m/>
    <m/>
    <m/>
    <m/>
    <m/>
    <x v="0"/>
    <m/>
    <m/>
    <m/>
    <m/>
    <m/>
    <m/>
    <m/>
    <m/>
    <m/>
    <m/>
    <m/>
    <m/>
    <x v="0"/>
    <m/>
    <m/>
    <m/>
    <m/>
    <m/>
    <m/>
    <m/>
    <m/>
    <m/>
    <m/>
    <m/>
    <m/>
    <m/>
    <m/>
    <m/>
    <m/>
    <m/>
    <x v="0"/>
    <m/>
    <m/>
    <m/>
    <m/>
    <m/>
    <m/>
    <m/>
    <m/>
    <m/>
    <n v="1"/>
    <m/>
    <m/>
    <m/>
    <m/>
    <m/>
    <m/>
    <m/>
    <m/>
  </r>
  <r>
    <x v="91"/>
    <s v="Fall on Rock, Insufficient Protection, Alberta, Rocky Mountains, Barrier Bluffs"/>
    <x v="1"/>
    <s v="Alberta, Rocky Mountains, Barrier Bluffs_x000a_While leading the route called Cadillac Jack on June 3, 1990, T.C. fell and struck a ledge. Her partner lowered her to the ground, where it was obvious she had severely injured her right ankle. Numerous other climbers assisted the victim, applying a splint and giving her three tablets of a pain killer. The accident was reported to Kananaskis Rangers by phone from Barrier Information Centre at 1735. Rangers arrived at the accident site at 1810 and prepared T.C. for ground evacuation by Cascade stretcher (normally a half-hour walk on the narrow downhill trail through rubble and forest), but requested helicopter evacuation about 1825, as the victim was in extreme pain and showing symptoms of shock._x000a_A machine from Canadian Helicopters was dispatched to the area via Bow Valley Provincial Park, and a ranger was slung to the accident site at 1920 for an aerial pickup. The victim was lowered to a Barrier Lake parking area at 1930 and attended by medical personnel before transfer to an ambulance for transport to Calgary. It reached Foothills Hospital at 2000 and T.C.’s injuries were confirmed as a fracture and dislocation of the right ankle._x000a_Analysis_x000a_There may be a tendency, especially among new climbers, to overestimate the powers of the rope. In this case, the overall protection system was inadequate to prevent a severe and extremely troublesome injury. (Source: George Field, Alpine Specialist, Peter Lougheed Provincial Park)"/>
    <n v="4"/>
    <m/>
    <m/>
    <m/>
    <m/>
    <m/>
    <m/>
    <m/>
    <m/>
    <m/>
    <m/>
    <m/>
    <m/>
    <x v="0"/>
    <n v="1"/>
    <m/>
    <x v="1"/>
    <x v="1"/>
    <x v="0"/>
    <x v="1"/>
    <x v="1"/>
    <x v="0"/>
    <m/>
    <m/>
    <x v="0"/>
    <m/>
    <m/>
    <m/>
    <x v="0"/>
    <x v="0"/>
    <m/>
    <m/>
    <m/>
    <x v="0"/>
    <m/>
    <m/>
    <m/>
    <m/>
    <m/>
    <m/>
    <x v="0"/>
    <m/>
    <m/>
    <m/>
    <m/>
    <m/>
    <m/>
    <m/>
    <m/>
    <m/>
    <m/>
    <m/>
    <m/>
    <x v="0"/>
    <m/>
    <m/>
    <m/>
    <m/>
    <m/>
    <m/>
    <m/>
    <m/>
    <m/>
    <m/>
    <m/>
    <m/>
    <m/>
    <m/>
    <m/>
    <m/>
    <m/>
    <x v="0"/>
    <m/>
    <m/>
    <m/>
    <m/>
    <m/>
    <m/>
    <m/>
    <m/>
    <m/>
    <m/>
    <m/>
    <n v="1"/>
    <m/>
    <m/>
    <m/>
    <m/>
    <m/>
    <m/>
  </r>
  <r>
    <x v="92"/>
    <s v="Fall on Rock, No &quot;Spotting&quot; Protection, British Columbia, Purcell Mountains, Vowell Group"/>
    <x v="1"/>
    <s v="British Columbia, Purcell Mountains, Vowell Group_x000a_A large group from the ACC General Mountaineering Camp below the Vowell Glacier were bouldering at Tamarack Glen above the north margin of the glacier on July 27, 1990, when one of them, J.D., lost her balance on a ledge, and dropped to the ground about three meters below, doing “two spectacular leaps” on the way and striking her heels three times in all. She then had difficulty walking, because of pain._x000a_The subject’s feet were immersed in cold water to reduce swelling, and the group then helped her to get down the exposed moraine to the Vowell Glacier and about one kilometer back to the camp. She suffered a chipped metatarsal bone in her left foot._x000a_Analysis_x000a_The group leader had clearly advised everyone to stay low on the rocks and to have a “spotter” for protection. The subject did not take the advice seriously enough—all too easy to do in pleasant surroundings. (Source: Fred Stanley, Lee Tibbert)"/>
    <n v="6"/>
    <m/>
    <m/>
    <m/>
    <m/>
    <m/>
    <m/>
    <m/>
    <m/>
    <m/>
    <m/>
    <m/>
    <m/>
    <x v="0"/>
    <n v="1"/>
    <m/>
    <x v="1"/>
    <x v="1"/>
    <x v="1"/>
    <x v="1"/>
    <x v="0"/>
    <x v="0"/>
    <m/>
    <m/>
    <x v="1"/>
    <m/>
    <m/>
    <n v="1"/>
    <x v="0"/>
    <x v="1"/>
    <m/>
    <m/>
    <m/>
    <x v="0"/>
    <m/>
    <m/>
    <m/>
    <m/>
    <m/>
    <m/>
    <x v="0"/>
    <m/>
    <m/>
    <m/>
    <m/>
    <m/>
    <m/>
    <m/>
    <m/>
    <m/>
    <m/>
    <m/>
    <m/>
    <x v="0"/>
    <m/>
    <m/>
    <m/>
    <m/>
    <m/>
    <m/>
    <m/>
    <m/>
    <n v="1"/>
    <m/>
    <m/>
    <m/>
    <m/>
    <m/>
    <m/>
    <m/>
    <m/>
    <x v="0"/>
    <m/>
    <m/>
    <m/>
    <m/>
    <m/>
    <m/>
    <m/>
    <m/>
    <m/>
    <m/>
    <m/>
    <m/>
    <n v="1"/>
    <m/>
    <m/>
    <m/>
    <m/>
    <m/>
  </r>
  <r>
    <x v="93"/>
    <s v="Fall on Rock, No Protection, Alberta, Rocky Mountains, Grotto Creek"/>
    <x v="1"/>
    <s v="Alberta, Rocky Mountains, Grotto Creek_x000a_On May 20, 1990, W.M. fell while climbing on Grotto Slabs, sustaining cuts, scrapes, and bruises to his left hand, right thigh, and the right side of his rib cage. He contin_x001f_ued climbing for a while, before leaving with his companions to see whether a cut in his hand needed stitching. (Source: George Field, Alpine Specialist, Peter Lougheed Provincial Park)"/>
    <n v="4"/>
    <m/>
    <m/>
    <m/>
    <m/>
    <m/>
    <m/>
    <m/>
    <m/>
    <m/>
    <m/>
    <m/>
    <m/>
    <x v="0"/>
    <n v="1"/>
    <m/>
    <x v="1"/>
    <x v="1"/>
    <x v="0"/>
    <x v="1"/>
    <x v="1"/>
    <x v="0"/>
    <m/>
    <m/>
    <x v="0"/>
    <m/>
    <m/>
    <m/>
    <x v="0"/>
    <x v="0"/>
    <m/>
    <m/>
    <m/>
    <x v="0"/>
    <m/>
    <m/>
    <m/>
    <m/>
    <m/>
    <m/>
    <x v="0"/>
    <m/>
    <m/>
    <m/>
    <m/>
    <m/>
    <m/>
    <m/>
    <m/>
    <m/>
    <m/>
    <m/>
    <m/>
    <x v="0"/>
    <m/>
    <m/>
    <m/>
    <m/>
    <m/>
    <m/>
    <m/>
    <m/>
    <m/>
    <m/>
    <m/>
    <m/>
    <m/>
    <m/>
    <m/>
    <m/>
    <m/>
    <x v="0"/>
    <m/>
    <m/>
    <m/>
    <m/>
    <m/>
    <m/>
    <m/>
    <m/>
    <m/>
    <m/>
    <n v="1"/>
    <m/>
    <m/>
    <m/>
    <m/>
    <m/>
    <m/>
    <m/>
  </r>
  <r>
    <x v="94"/>
    <s v="Fall on Rock, Protection Pulled Out, Colorado Longs Peak"/>
    <x v="1"/>
    <s v="Colorado, Longs Peak_x000a_On April 15, Randy Joseph (33) fell suddenly and without warning during a lead on Longs Peak of Alexander’s Chimney. Conditions were mixed thin ice and bare rock, with protection mostly rock devices. Joseph had removed his crampons for a short stretch. He fell about ten meters, pulling out a stopper. Joseph sustained a fractured fibula and displaced tibia on his left leg. His belayer, Jim Scott, assisted him in rappelling three pitches to Lamb’s Slide and in struggling to Chasm Lake. While Scott went for help, Joseph crawled to the Chasm Meadows Cabin. Rangers met Joseph at the cabin, and he was flown out from Chasm Meadows on the following morning. (Source: Rocky Mountain National Park Rangers)_x000a_Analysis_x000a_Joseph is a highly skilled climber and former Longs Peak ranger. His efforts in getting from the climb to the cabin with a painful injury in winter conditions are quite noteworthy. Mixed climbs on large alpine peaks in winter conditions are inherently dangerous. This is an example of a team which was prepared for, and effectively dealt with, an emergency which could have ended up in a fatality for a less qualified team. (Source: Rocky Mountain National Park Rangers)"/>
    <n v="5"/>
    <m/>
    <m/>
    <m/>
    <m/>
    <n v="1"/>
    <m/>
    <m/>
    <m/>
    <m/>
    <m/>
    <m/>
    <m/>
    <x v="0"/>
    <n v="1"/>
    <m/>
    <x v="1"/>
    <x v="1"/>
    <x v="0"/>
    <x v="0"/>
    <x v="0"/>
    <x v="0"/>
    <m/>
    <m/>
    <x v="0"/>
    <m/>
    <m/>
    <m/>
    <x v="0"/>
    <x v="1"/>
    <m/>
    <m/>
    <m/>
    <x v="0"/>
    <m/>
    <m/>
    <m/>
    <m/>
    <m/>
    <m/>
    <x v="0"/>
    <m/>
    <m/>
    <m/>
    <m/>
    <m/>
    <m/>
    <m/>
    <m/>
    <m/>
    <m/>
    <m/>
    <m/>
    <x v="0"/>
    <m/>
    <m/>
    <m/>
    <m/>
    <m/>
    <m/>
    <m/>
    <m/>
    <m/>
    <m/>
    <m/>
    <m/>
    <m/>
    <m/>
    <m/>
    <m/>
    <m/>
    <x v="0"/>
    <m/>
    <m/>
    <m/>
    <m/>
    <m/>
    <m/>
    <m/>
    <m/>
    <m/>
    <n v="1"/>
    <m/>
    <m/>
    <m/>
    <m/>
    <m/>
    <m/>
    <m/>
    <m/>
  </r>
  <r>
    <x v="95"/>
    <s v="Fall on Rock, Protection Pulled Out, Inexperience, Alberta, Rocky Mountains, Cascade Mountain"/>
    <x v="1"/>
    <s v="Alberta, Rocky Mountains, Cascade Mountain_x000a_In July, 1990, a climber (19) fell while leading on cliffs just left of the Cascade waterfall. His first protection, a Friend, pulled out. The next one, a chock, held, but the victim fell about ten meters onto 60 degree rock, breaking a wrist and an ankle. His belayer lowered him to a ledge and went for help._x000a_Analysis_x000a_The place where this party got into trouble has often fooled inexperienced climbers before: easy slabs gradually steepen and the rock is loose. The climbers had just purchased a load of brand new equipment. Their previous experience was limited mostly to artificial climbing walls in the city. (Source: T. Auger, Warden Service, Banff National Park)"/>
    <n v="6"/>
    <m/>
    <n v="1"/>
    <m/>
    <m/>
    <m/>
    <m/>
    <m/>
    <m/>
    <n v="1"/>
    <m/>
    <m/>
    <m/>
    <x v="0"/>
    <n v="1"/>
    <m/>
    <x v="1"/>
    <x v="1"/>
    <x v="0"/>
    <x v="0"/>
    <x v="0"/>
    <x v="0"/>
    <m/>
    <m/>
    <x v="0"/>
    <m/>
    <m/>
    <m/>
    <x v="0"/>
    <x v="0"/>
    <m/>
    <m/>
    <m/>
    <x v="0"/>
    <m/>
    <m/>
    <m/>
    <m/>
    <m/>
    <m/>
    <x v="0"/>
    <m/>
    <m/>
    <m/>
    <m/>
    <m/>
    <m/>
    <m/>
    <m/>
    <m/>
    <m/>
    <m/>
    <m/>
    <x v="0"/>
    <m/>
    <m/>
    <m/>
    <m/>
    <m/>
    <m/>
    <n v="1"/>
    <m/>
    <m/>
    <m/>
    <m/>
    <m/>
    <m/>
    <m/>
    <m/>
    <m/>
    <m/>
    <x v="0"/>
    <m/>
    <m/>
    <m/>
    <m/>
    <m/>
    <m/>
    <m/>
    <m/>
    <m/>
    <m/>
    <m/>
    <m/>
    <n v="1"/>
    <m/>
    <m/>
    <m/>
    <m/>
    <m/>
  </r>
  <r>
    <x v="96"/>
    <s v="Fall on Rock, Unroped, Alberta, Rocky Mountains, Mount Rundle"/>
    <x v="1"/>
    <s v="Alberta, Rocky Mountains, Mount Rundle_x000a_In July, 1990, Martin (20) was scrambling unroped on slabs several hundred meters above the practice area on the east face of Mount Rundle when he fell, apparently at least 50 meters. His body was found after he was reported missing by friends._x000a_Analysis_x000a_It is most likely that Martin, an inexperienced rock climber, got into trouble while trying out the new high performance rock shoes he had just purchased at a local store that morning. (Source: T. Auger, Banff Warden Service)"/>
    <n v="4"/>
    <m/>
    <n v="1"/>
    <m/>
    <m/>
    <m/>
    <m/>
    <m/>
    <m/>
    <n v="1"/>
    <m/>
    <m/>
    <m/>
    <x v="1"/>
    <m/>
    <m/>
    <x v="1"/>
    <x v="1"/>
    <x v="1"/>
    <x v="1"/>
    <x v="0"/>
    <x v="0"/>
    <m/>
    <m/>
    <x v="1"/>
    <n v="1"/>
    <m/>
    <m/>
    <x v="0"/>
    <x v="0"/>
    <m/>
    <m/>
    <m/>
    <x v="0"/>
    <m/>
    <m/>
    <m/>
    <m/>
    <m/>
    <m/>
    <x v="0"/>
    <m/>
    <m/>
    <m/>
    <m/>
    <m/>
    <m/>
    <m/>
    <m/>
    <m/>
    <m/>
    <m/>
    <m/>
    <x v="0"/>
    <m/>
    <m/>
    <m/>
    <m/>
    <m/>
    <m/>
    <m/>
    <m/>
    <m/>
    <m/>
    <m/>
    <m/>
    <m/>
    <m/>
    <m/>
    <m/>
    <m/>
    <x v="1"/>
    <m/>
    <m/>
    <m/>
    <m/>
    <m/>
    <m/>
    <m/>
    <m/>
    <m/>
    <m/>
    <m/>
    <m/>
    <n v="1"/>
    <m/>
    <m/>
    <m/>
    <m/>
    <m/>
  </r>
  <r>
    <x v="97"/>
    <s v="Fall on Snow and Ice, No Belay, Alberta, Rocky Mountains, Mount Temple"/>
    <x v="1"/>
    <s v="Alberta, Rocky Mountains, Mount Temple_x000a_On August 1, 1990, a party of two climbed the Aemmer) snow couloir variant to the East Ridge route on Mount Temple and scouted out the rest of the route. Because of deteriorating weather, they decided to retreat down the couloir. They were wet and cold. They rappelled the upper third without incident, and then continued by down- climbing with 50 meters of rope before them, using crampons and ice axes. The 45- degree snow was becoming saturated with rain._x000a_The higher climber fell and slid twice the rope length, where he was stopped by his partner, who then yelled for him to anchor himself and relieve the weight on the rope. When the fallen climber did not respond, the one holding the rope tried to move down to relieve the tension on it, which he could barely support. He lost control, and both climbers fell another 60 to 100 meters._x000a_Both survived the fall and the night, but in the morning the one who fell originally was in critical condition. His partner crawled to him to anchor him to rocks and adjust his position, but despite his efforts, the first one died around noon that day. Around 1430, a wet snow avalanche carried his body another 50 meters down the gully, while the survivor managed to hang on to rocks and avoid further injury._x000a_The climbers had registered with the Banff Warden Service and became overdue the next morning. Soon after that, the survivor was rescued and his friend’s body recovered._x000a_Analysis_x000a_It is not known why the first climber fell initially. His partner was fortunate to be able to arrest the fall, and it is thought that the rope dragging through snow runnels may have helped him. Other than belaying, moving together with only a meter of rope between them or continuing to rappel may have prevented serious injury during a fall. (Source: Marc Ledwidge, Warden Service, Banff National Park)"/>
    <n v="6"/>
    <m/>
    <m/>
    <m/>
    <m/>
    <m/>
    <m/>
    <m/>
    <m/>
    <n v="1"/>
    <m/>
    <m/>
    <m/>
    <x v="1"/>
    <n v="1"/>
    <m/>
    <x v="1"/>
    <x v="0"/>
    <x v="1"/>
    <x v="1"/>
    <x v="0"/>
    <x v="0"/>
    <m/>
    <m/>
    <x v="0"/>
    <m/>
    <m/>
    <m/>
    <x v="0"/>
    <x v="1"/>
    <m/>
    <m/>
    <m/>
    <x v="0"/>
    <m/>
    <m/>
    <m/>
    <m/>
    <m/>
    <m/>
    <x v="0"/>
    <m/>
    <m/>
    <m/>
    <m/>
    <m/>
    <m/>
    <m/>
    <m/>
    <m/>
    <m/>
    <m/>
    <m/>
    <x v="0"/>
    <m/>
    <m/>
    <m/>
    <m/>
    <m/>
    <m/>
    <m/>
    <m/>
    <m/>
    <m/>
    <m/>
    <m/>
    <m/>
    <m/>
    <m/>
    <m/>
    <m/>
    <x v="1"/>
    <m/>
    <n v="1"/>
    <m/>
    <m/>
    <m/>
    <m/>
    <m/>
    <m/>
    <m/>
    <m/>
    <m/>
    <m/>
    <m/>
    <n v="1"/>
    <m/>
    <m/>
    <m/>
    <m/>
  </r>
  <r>
    <x v="98"/>
    <s v="Fall on Snow and Rock, Alberta, Rocky Mountains, Mount Blakiston"/>
    <x v="1"/>
    <s v="Alberta, Rocky Mountains, Mount Blakiston_x000a_On July 7, 1990, a party of five climbed the Class 4 south gully on Mount Blakiston. They were beginning their descent by traversing a small, moderately angled slope when the leader slipped and slid 15 meters into rocks, suffering a broken tibia and several gashes and contusions. With the help of his group, he was able to continue the 1000-meter descent to the valley trail. One person had been sent ahead to alert the Waterton Warden Service, who then completed the evacuation, using a wheeled mountain stretcher._x000a_Analysis_x000a_More snow existed on this route than has been the norm for that time of year. The group carried ice axes, but no ropes or crampons, and did not appear to be aware of the immediate consequences of a fall on steep snow. By avoiding the snowfields, or being prepared to self-arrest, they may have prevented the accident. (Source: B. Kozachenko, Warden Service, Waterton Lakes National Park)"/>
    <n v="5"/>
    <m/>
    <m/>
    <m/>
    <m/>
    <m/>
    <m/>
    <m/>
    <m/>
    <m/>
    <m/>
    <m/>
    <m/>
    <x v="0"/>
    <n v="1"/>
    <m/>
    <x v="1"/>
    <x v="0"/>
    <x v="1"/>
    <x v="1"/>
    <x v="0"/>
    <x v="0"/>
    <m/>
    <m/>
    <x v="1"/>
    <n v="1"/>
    <m/>
    <m/>
    <x v="0"/>
    <x v="1"/>
    <m/>
    <m/>
    <m/>
    <x v="0"/>
    <m/>
    <m/>
    <m/>
    <m/>
    <m/>
    <m/>
    <x v="0"/>
    <m/>
    <m/>
    <m/>
    <m/>
    <m/>
    <m/>
    <m/>
    <m/>
    <m/>
    <m/>
    <m/>
    <m/>
    <x v="0"/>
    <m/>
    <m/>
    <m/>
    <m/>
    <m/>
    <m/>
    <m/>
    <m/>
    <m/>
    <m/>
    <m/>
    <m/>
    <m/>
    <m/>
    <m/>
    <m/>
    <m/>
    <x v="1"/>
    <m/>
    <m/>
    <m/>
    <m/>
    <m/>
    <m/>
    <m/>
    <m/>
    <m/>
    <m/>
    <m/>
    <m/>
    <n v="1"/>
    <m/>
    <m/>
    <m/>
    <m/>
    <m/>
  </r>
  <r>
    <x v="99"/>
    <s v="Fall on Snow, Avalanche, Inadequate Equipment, Alaska, Bold Peak"/>
    <x v="1"/>
    <s v="Alaska, Bold Peak_x000a_On June 3, 1990, two experienced Alaskan mountaineers set out to climb Bold Peak (2286 meters) located in the Eklutna Lake area of the Chugach Mountains. They planned the ascent to take two days, the first for the approach and the second for ascent, descent, and departure. The approach, from 265 meters, involved almost ten kilometers via mountain bike over unimproved dirt road followed by several kilometers on foot to treeline and then over tundra, gradually climbing to the base of the northwest face of Bold Peak. Here the climbers, Tim Doyle (38) and Mark Norquist (34), set up their base camp at the 1200 meter level._x000a_They left their base camp at 0700, June 4. Carrying what Doyle describes as “only the bare essentials of climbing,” they crossed a small glacier to reach the base of some large snowfields dominating the northwest face. As they ascended steep slopes, the climbers crossed many snow trenches left by small avalanches and wet snow slides. They gained the northeast ridge at 1400, and reached the summit an hour later. After resting on the summit, Doyle and Norquist began retracing their earlier route on descent._x000a_By the time they reached the face, the snow had softened in direct afternoon sun. The soft, wet snow formed icy balls under their crampons as they crossed the open snowfield. The face was now striped with many slide paths. Before reaching his intended glissade route, Doyle fell and was instantly swept head first into a large trough._x000a_Trapped in the trough, there was no escape. Doyle recalls, “My self-arrest wouldn’t hold. There was no hope of control. The noise level rose as I gathered momentum. There was no air to breathe.”_x000a_He finally rolled to a stop after sliding about 600 vertical meters. The wet avalanche had deposited him on the surface of the snowfield. Norquist found Doyle 20 minutes later, sitting upright in avalanche debris. It appeared that Doyle had suffered a broken ankle and contusions covering his face and head. After deciding that Doyle’s condition was somewhat stable, Norquist left the accident site to retrieve overnight gear from base camp. Doyle remained at 1500 meters dressed in all their excess clothing and lying on the insulation of a rope, pack, and some webbing. Doyle, immobilized by his injuries, would need a comfortable bivouac, while Norquist went for help._x000a_Approximately 15 minutes after they parted, another avalanche struck Doyle, carrying him further down the slope and leaving him nearly buried. The second slide was larger than the first, and deposited him upside down with only one foot sticking out of the snow. Over an hour would pass before his release._x000a_Norquist returned to what he thought was the original accident site, but could find no trace of Doyle. He climbed at least 150 vertical meters higher in search of his partner, and then descended with a full view of the snowfield. He found Doyle’s exposed leg wiggling among the icy blocks of the second avalanche. The extrication took at least 20 minutes. The snow had set hard and the only tools Norquist had were his ice ax and hands, their only shovel having been lost earlier._x000a_Norquist moved his partner to a safer bivouac spot, placed Doyle in a sleeping bag and attempted to stabilize his condition before leaving for help at 2030. He then ran down past the place where he and Doyle had hidden and double locked their bikes. He didn’t stop there because, although he had remembered Doyle’s key, he had accidentally discarded his own while changing clothes to run for help. He ran the ten kilometers to the parking lot and drove to the nearby Eklutna Ranger Station. The Alaska State Troopers received his call on 0200 on June 4._x000a_The Troopers initiated an emergency callout to the Alaska Mountain Rescue Group (AMRG). By 0400, a Bell 206 helicopter from the State Department of Forestry and several members of the AMRG team had arrived at the ranger station. Seven rescuers were flown to the accident site to aid the evacuation._x000a_Tim Doyle was in good spirits despite spending a long, pain-filled night on the snow. He was treated for a broken ankle, dehydration and possible back injuries before being placed in a litter for transport. A helicopter landing zone had to be shoveled out of the avalanche debris. The litter was placed crosswise in the back half of the helicopter from which the back seats and door had been removed. An attendant rode back with the patient, whose feet hung out of the helicopter._x000a_Doyle was transferred to a waiting ambulance at the Eklutna Ranger Station at 0530. His actual injuries included: broken right tibia and fibula, right shoulder dislocation, dislocation of both hips, broken fingers and toes, and major contusions of his head, face and hands. (Source: To prepare this report, I interviewed Tom Doyle and Mark Norquist twice each and read all of their published accounts. Steve Brown, ViceChairperson— Alaska Mountain Rescue Group)_x000a_Analysis_x000a_The climbers were off to a leisurely, if not late, start at 0700. This resulted in their late afternoon descent with wet snow conditions. In June, the northwest face receives both morning and afternoon sun. Although both were aware of the unstable conditions and recent slide activity, they chose to continue down the open face. Gambling with this route, rather than attempting another more stable, protected one (the Northeast Ridge), set the stage for the accidents which followed._x000a_Although both climbers now recall the slope on the ascent as having been solid and frozen, their summit register entry complains of sloppy snow. The freezing level was high at the time of the accident, probably staying above 2500 meters during what passes for night in the Chugach in early June._x000a_After Doyle’s first fall, Norquist attempted to move him to safety, but did not clear him completely from the many slide paths. Neither climber carried an avalanche transceiver and they had only one shovel. They were not equipped for avalanche conditions. Doyle survived burial in the second avalanche through luck, fortitude and the perseverance of his partner._x000a_Norquist made two difficult decisions, concluding that he must leave Doyle alone and injured on the snowfields of Bold Peak. He had to have great willpower to complete the 19 hours of strenuous physical and emotional activity required to save Doyle and get help for the evacuation. The rescue effort by the Alaska Mountain Rescue Group, coordinated with the Alaska State Troopers, was simplified by Doyle’s miraculously stable condition. From the time Norquist first contacted the Troopers, it took less than four hours to complete the evacuation. (Source: Steve Brown and Ken Zafren, M.D., Alaska Mountain Rescue Group)"/>
    <n v="8"/>
    <m/>
    <m/>
    <m/>
    <m/>
    <n v="1"/>
    <n v="1"/>
    <m/>
    <m/>
    <m/>
    <m/>
    <n v="1"/>
    <m/>
    <x v="0"/>
    <n v="1"/>
    <m/>
    <x v="1"/>
    <x v="0"/>
    <x v="1"/>
    <x v="1"/>
    <x v="0"/>
    <x v="0"/>
    <m/>
    <m/>
    <x v="1"/>
    <m/>
    <m/>
    <m/>
    <x v="0"/>
    <x v="1"/>
    <m/>
    <m/>
    <m/>
    <x v="0"/>
    <n v="1"/>
    <m/>
    <m/>
    <m/>
    <n v="1"/>
    <m/>
    <x v="0"/>
    <m/>
    <m/>
    <m/>
    <m/>
    <m/>
    <m/>
    <m/>
    <m/>
    <m/>
    <m/>
    <m/>
    <m/>
    <x v="0"/>
    <m/>
    <m/>
    <m/>
    <m/>
    <m/>
    <m/>
    <m/>
    <m/>
    <m/>
    <m/>
    <m/>
    <m/>
    <m/>
    <m/>
    <m/>
    <m/>
    <n v="1"/>
    <x v="1"/>
    <m/>
    <m/>
    <m/>
    <m/>
    <m/>
    <m/>
    <m/>
    <m/>
    <m/>
    <m/>
    <m/>
    <n v="1"/>
    <m/>
    <m/>
    <m/>
    <m/>
    <m/>
    <m/>
  </r>
  <r>
    <x v="100"/>
    <s v="Fall on Snow, Failure to Follow Route, Placed no Protection, California, Mount Shasta"/>
    <x v="1"/>
    <s v="California, Mount Shasta_x000a_On September 2, Lawrence Macupa (38) and David Vanderryn (32) climbed the Hotlum glacier route on Mount Shasta. The “normal” descent for the Hotlum glacier route is to go down the Hotlum-Wintun (“Hottun”) snowfield. They went off-route and descended a snowfield that steepens and changes into a steep chute full of blue ice. During the descent, the victims fell/slid 50+ meters through the ice chute and over a series of cliffs and ledges onto the body of the Hotlum glacier at 3700 meters. When other climbers reached the pair, one was dead and one was believed to have a faint pulse but died shortly thereafter. The victims were using ice axes and crampons at the time of their fall. (Source: Tom Grossman, Bay Area Mountain Rescue Unit)"/>
    <n v="6"/>
    <m/>
    <m/>
    <m/>
    <m/>
    <n v="1"/>
    <n v="1"/>
    <m/>
    <m/>
    <m/>
    <m/>
    <m/>
    <m/>
    <x v="1"/>
    <m/>
    <m/>
    <x v="1"/>
    <x v="0"/>
    <x v="1"/>
    <x v="1"/>
    <x v="0"/>
    <x v="0"/>
    <m/>
    <m/>
    <x v="0"/>
    <m/>
    <m/>
    <m/>
    <x v="0"/>
    <x v="1"/>
    <m/>
    <m/>
    <m/>
    <x v="1"/>
    <m/>
    <m/>
    <m/>
    <m/>
    <m/>
    <m/>
    <x v="0"/>
    <m/>
    <m/>
    <m/>
    <m/>
    <m/>
    <m/>
    <m/>
    <m/>
    <n v="1"/>
    <m/>
    <m/>
    <m/>
    <x v="0"/>
    <m/>
    <m/>
    <m/>
    <m/>
    <m/>
    <m/>
    <m/>
    <m/>
    <m/>
    <m/>
    <m/>
    <m/>
    <m/>
    <m/>
    <m/>
    <m/>
    <m/>
    <x v="0"/>
    <m/>
    <m/>
    <m/>
    <m/>
    <m/>
    <m/>
    <m/>
    <m/>
    <m/>
    <m/>
    <m/>
    <m/>
    <m/>
    <m/>
    <n v="1"/>
    <m/>
    <m/>
    <m/>
  </r>
  <r>
    <x v="101"/>
    <s v="Fall on Snow, Inexperience, Alaska, Eklunta Glacier"/>
    <x v="1"/>
    <s v="Alaska, Eklutna Glacier_x000a_On July 13, five climbers were injured, one critically, in a 60 meter fall on Eklutna Glacier. The climbers, part of an 18-member international expedition, tumbled down the glacier on Saturday afternoon and were stranded until early Sunday morning. They were airlifted to Providence Hospital._x000a_One of the five, 24-year old Jackie Feaver of England, was comatose and listed in critical condition with serious head injuries Sunday night._x000a_Ying Ju Loi of Malaysia and Nicky Kime of England, both 25, were in satisfactory condition at Providence. Two other climbers, Australian Helen Philips (26) and Gavin Burke (23) of England, were treated an released from the hospital Sunday._x000a_The five climbers were roped together and traversing a snow slide when one lost footing and fell, dragging the others about 60 meters down the glacier._x000a_Two other climbers, Iain Bemsten and Vincent Diamond, left the scene about two hours later and hiked about 24 km to a park service cabin at Eklutna Lake for help._x000a_Wolgemuth said a state trooper helicopter and a hospital helicopter flew to the glacier about 0230 on Sunday; the helicopters arrived at Providence with the climbers about 0430. (Source: Anchorage Daily News, July 15,1990)_x000a_Analysis_x000a_Mercer, a public relations specialist for Operation Raleigh, the London-based outfit that sponsored the expedition, said they were in good spirits. “They were just coming off the glacier,” Mercer said. “One slipped, and the others went with them._x000a_“They all had the correct equipment, helmets and crampons and so on, and each group has a medic and a qualified instructor with them. All the basic precautions were taken.”_x000a_Mercer said Operation Raleigh is “a youth development program out of London” that takes young people between the ages of 17 and 25 on expeditions around the world. The program combines adventure and conservation work for its clients, who “pay their own way,” she said. (Source: Anchorage Daily News, July 15, 1990)"/>
    <n v="5"/>
    <m/>
    <m/>
    <n v="3"/>
    <n v="1"/>
    <m/>
    <m/>
    <m/>
    <m/>
    <n v="1"/>
    <m/>
    <m/>
    <m/>
    <x v="0"/>
    <n v="1"/>
    <m/>
    <x v="0"/>
    <x v="1"/>
    <x v="1"/>
    <x v="1"/>
    <x v="0"/>
    <x v="0"/>
    <m/>
    <m/>
    <x v="0"/>
    <m/>
    <m/>
    <m/>
    <x v="0"/>
    <x v="1"/>
    <m/>
    <m/>
    <m/>
    <x v="0"/>
    <m/>
    <m/>
    <m/>
    <m/>
    <m/>
    <m/>
    <x v="0"/>
    <m/>
    <m/>
    <m/>
    <m/>
    <m/>
    <m/>
    <m/>
    <m/>
    <m/>
    <m/>
    <m/>
    <m/>
    <x v="0"/>
    <m/>
    <m/>
    <m/>
    <m/>
    <m/>
    <m/>
    <m/>
    <m/>
    <n v="1"/>
    <m/>
    <m/>
    <m/>
    <m/>
    <m/>
    <m/>
    <m/>
    <m/>
    <x v="1"/>
    <m/>
    <m/>
    <m/>
    <m/>
    <m/>
    <m/>
    <m/>
    <m/>
    <m/>
    <m/>
    <m/>
    <m/>
    <n v="1"/>
    <m/>
    <m/>
    <m/>
    <m/>
    <m/>
  </r>
  <r>
    <x v="102"/>
    <s v="Fall on Snow, Not Wearing Crampons, California, Mount Shasta"/>
    <x v="1"/>
    <s v="California, Mount Shasta_x000a_On June 11, 1989, Richard Ferrell (45) and his brother Brett Ferrell (31) were climbing on Sergeants Ridge on Mount Shasta. They had ice axes and were carrying (but not wearing) crampons. Richard Ferrell either slipped or was knocked down by falling debris. He slid/tumbled about 300 meters to a point above the old ski bowl at 2800 meters, suffering fatal head trauma. (Source: Tom Grossman, Bay Area Mountain Rescue Unit)"/>
    <n v="3"/>
    <m/>
    <m/>
    <m/>
    <m/>
    <n v="1"/>
    <n v="1"/>
    <m/>
    <m/>
    <m/>
    <m/>
    <m/>
    <m/>
    <x v="1"/>
    <m/>
    <m/>
    <x v="1"/>
    <x v="1"/>
    <x v="1"/>
    <x v="1"/>
    <x v="0"/>
    <x v="0"/>
    <m/>
    <m/>
    <x v="0"/>
    <m/>
    <m/>
    <m/>
    <x v="0"/>
    <x v="1"/>
    <m/>
    <m/>
    <n v="1"/>
    <x v="0"/>
    <m/>
    <m/>
    <m/>
    <m/>
    <m/>
    <m/>
    <x v="0"/>
    <m/>
    <m/>
    <m/>
    <m/>
    <m/>
    <m/>
    <m/>
    <m/>
    <m/>
    <m/>
    <m/>
    <m/>
    <x v="0"/>
    <m/>
    <m/>
    <m/>
    <m/>
    <m/>
    <m/>
    <m/>
    <m/>
    <m/>
    <m/>
    <m/>
    <m/>
    <m/>
    <m/>
    <m/>
    <m/>
    <m/>
    <x v="1"/>
    <m/>
    <m/>
    <m/>
    <m/>
    <m/>
    <m/>
    <m/>
    <m/>
    <m/>
    <m/>
    <m/>
    <n v="1"/>
    <m/>
    <m/>
    <m/>
    <m/>
    <m/>
    <m/>
  </r>
  <r>
    <x v="103"/>
    <s v="Fall on Snow, Placed no Protection, Exposure, Alaska, Mount Mckinley"/>
    <x v="1"/>
    <s v="Alaska, Mount McKinley_x000a_On May 16, 1990, the three member “Washington Square” party of Mary Koshuta, Michael Koshuta (33) and Stuart Jones (29) flew into the 2200 meter basecamp on_x000a_Mount McKinley. Their objective was first to acclimatize on the West Buttress, then Mr. Koshuta and Jones would ascend the Cassin Ridge. While they were at the Kahilt- na basecamp, they had the opportunity to talk with Michael Covington, mountain guide and head of the Guide Service Fantasy Ridge. Covington had just returned from guiding on the Cassin and gave the pair additional information about the route. Covington had guided Mr. Koshuta on several trips in the past, including Mount Huntington, where Jones was also a client. Covington’s group of six was unable to traverse over the summit because of severe weather, so they made a traverse at the 5000 meter level, descending off the Cassin and traversing over 40 pitches to the West Rib. He felt the traverse would not be a safe escape off the Cassin if one were in trouble. It should only be undertaken in good weather. Covington went over this information with Koshuta and Jones._x000a_By May 21, the three had reached 3350 meters, where they spent several days acclimatizing. By the 24th they had returned to Kahiltna basecamp. Mary Koshuta returned to Talkeetna, and Mr. Koshuta and Jones began their approach to the Cassin. On the 25th, Koshuta and Jones went up the Northeast Fork with approximately twelve days of food. On the 30th, the “Idaho Centennial,” a team of three, met up with Koshuta and Jones on the Cassin Ledge at 1030. Koshuta and Jones were packing up their camp. The two teams had about a two hour overlap. After Koshuta and Jones had departed, another group of two, Kevin Steele and Rob Raker of the “Black Diamond” team, arrived on the Cassin Ledge. On the 31st, the Black Diamond and Idaho Centennial teams moved up to 4300 meters. On June 1, the two teams rested in good weather at this location where they observed Koshuta and Jones ascending the route between 4575 meters and 4785 meters. On June 2, the Black Diamond and Idaho teams ascended to 4550 meters, stopping here due to light snow and spindrift avalanches. Later that evening, Tony Moats and Chris Whittaker, “New Skids,” arrived at this level. All three teams departed the next day and ascended to 4800 meters. Late that evening Moats and Whittaker saw someone dressed in red ascending the second rock band at 4900 meters. Later at midnight, Flanagen saw someone at 4970 meters. On June 4, all three teams departed the 4785 meter camp and ascended to 5330 meters. As they climbed past the last technical difficulty, they observed a very recent tent platform dug out in the last day, indicating very recent usage. Over the next two days a cold storm struck the mountain with winds blowing a steady 30-80 kph and gusts to 100 kph. On the 7th, all seven continued higher with New Skids and Idaho ascending to 5500 meters and the Black Diamond pair ascending to 6125 meters. On the 8th, the winds continued again._x000a_The New Skids went to the summit and then down the West Buttress to 4320 meters. Black Diamond went to the summit and down to 5950 meters on the West Buttress. On the 9th, the Idaho team made the summit and descended to 4320 meters on the West Buttress. All three teams observed no further sign of Koshuta and Jones._x000a_On June 10, the Talkeetna Ranger Station began to make inquiries into the status of the Washington Square team since they were two days overdue. On the 11th, Mary Koshuta provided additional information which made it possible to check the Washington Square’s caches left on the West Buttress. The Idaho team uncovered the cache at 3350 meters where it had not been disturbed. It was apparent an air search was needed. Extensive aerial flights began with both fixed with aircraft and Army helicopters. (The Army was available because of a rescue taking place on the West Buttress.) Search efforts continued until the bodies of Koshuta and Jones were spotted on the 12th at 4800 meters, four-fifths of the distance between the Cassin and West Rib. It appeared they had fallen roped together. They were buried at their location because of the difficulty a ground evacuation would encounter. (Source: Roger Robinson, Mountaineering Ranger, Denali National Park)_x000a_Analysis_x000a_Koshuta and Jones attempted the traverse from the Cassin Ridge to the West Rib some time between June 5 and June 7. It is uncertain whether they were belaying, but it appears they were not when the fall occurred. Jones was obviously leading and dressed lightly while Koshuta was dressed much warmer. Due to this clothing difference, they probably had belayed sections of the traverse. If they had placed protection, their fall may have been stopped._x000a_It will remain unknown what prompted the two to attempt the traverse, but a reasonable guess would suggest they needed off the Cassin because of the shortage in food and fuel and the possibility the severe weather on the 5th and 6th had damaged their tent. There are many other altitude related possibilities. In any case, they attempted the traverse._x000a_They had been cautioned about the difficulties in attempting the traverse and about it not being a safe route for an escape off the Cassin. In light of this warning and the fact that there were seven strong climbers just 250 meters below them, a descent of the Cassin would have been the safest option. (Source: Roger Robinson, Mountaineering Ranger, Denali National Park)"/>
    <n v="7"/>
    <m/>
    <m/>
    <m/>
    <n v="1"/>
    <n v="1"/>
    <m/>
    <m/>
    <m/>
    <m/>
    <m/>
    <m/>
    <m/>
    <x v="0"/>
    <n v="1"/>
    <m/>
    <x v="1"/>
    <x v="1"/>
    <x v="0"/>
    <x v="0"/>
    <x v="0"/>
    <x v="0"/>
    <m/>
    <m/>
    <x v="0"/>
    <m/>
    <m/>
    <m/>
    <x v="0"/>
    <x v="1"/>
    <m/>
    <m/>
    <m/>
    <x v="0"/>
    <m/>
    <m/>
    <m/>
    <m/>
    <m/>
    <m/>
    <x v="0"/>
    <m/>
    <m/>
    <n v="1"/>
    <m/>
    <m/>
    <m/>
    <m/>
    <m/>
    <m/>
    <m/>
    <m/>
    <m/>
    <x v="0"/>
    <m/>
    <m/>
    <m/>
    <m/>
    <m/>
    <m/>
    <m/>
    <m/>
    <m/>
    <m/>
    <m/>
    <m/>
    <m/>
    <m/>
    <m/>
    <m/>
    <m/>
    <x v="0"/>
    <m/>
    <n v="1"/>
    <m/>
    <m/>
    <m/>
    <m/>
    <m/>
    <m/>
    <m/>
    <m/>
    <m/>
    <n v="1"/>
    <m/>
    <m/>
    <m/>
    <m/>
    <m/>
    <m/>
  </r>
  <r>
    <x v="104"/>
    <s v="Fall on Snow, Roped but not Belayed, Inexperience, British Columbia, Rocky Mountains, Mount Robson"/>
    <x v="1"/>
    <s v="British Columbia, Rocky Mountains, Mount Robson_x000a_At approximately 1230 on August 21, 1990, Kofler and Herbst (30) were descending from the summit of Mount Robson. Herbst fell and slid down the southwest side of the ridge they were on, pulling Kofler off. Both fell approximately 75 meters, flying over a crevasse and hitting the bottom edge, which stopped them. Kofler sustained a broken ankle, Herbst had facial cuts and a black eye. Kofler lost his ice ax, and Herbst lost one crampon._x000a_A party of two climbers, Guerra and Glick, who were ascending the summit ridge, met another party, Stefanoff and Warner, who were descending and heard cries for help from Kofler and Herbst, above. Guerra and Glick assisted the injured climbers to a bivy site in a bergschrund at the top of the Kain Face, southeast ridge. Stefanoff and Warner descended to get help._x000a_Two mountain guides, Blanchard and Kirwin, who were camped at the base of the Kain Face with three clients, ascended to the bivy site with supplies after hearing about the accident from Stefanoff and Warner. The guides then descended to their clients while the remaining four climbers spent the night at the bivy._x000a_Jasper National Park Warden Service received information about the accident late on the day it occurred, and dispatched a helicopter and rescue team the following morning, August 22. The same morning Glick and Guerra attempted to descent but were turned back by heavy snow and whiteout conditions, as a major storm had moved in overnight._x000a_Bad weather made it impossible for the helicopter to reach the injured party; however, at 1610, a small window opened up at 3200 meters below the injured party. At 2000, the helicopter was able to drop off a radio at Blanchard and Kirwin’s camp at the bottom of the Kain Face (on the side opposite from Little Robson). Shortly after that, they ascended the Kain Face, arriving at the injured party’s bivy site at 2230. The decision was made to move them down the Kain Face immediately because the forecast was for the weather to deteriorate further. They reached the lower camp four hours later, at 0230, August 23._x000a_At 1340 on August 23, the helicopter picked up the injured climbers at the camping area below the Kain Face._x000a_Analysis_x000a_Aside from the fall, this accident resulted primarily from inexperience. Kofler and Herbst had taken only one climbing school together. They were not prepared either in ability or equipment for a climb as rigorous as Mount Robson. Proper belay techniques on steep terrain and the ability to self-arrest are essential skills for such a climb. A severe storm that suddenly struck Mount Robson complicated the rescue. It was very fortunate that Kofler and Herbst encountered experienced mountaineers to assist them in their predicament. (Source: Rick Ralf, Canadian Parks Service, Jasper)"/>
    <n v="5"/>
    <m/>
    <m/>
    <m/>
    <n v="1"/>
    <m/>
    <m/>
    <m/>
    <m/>
    <n v="1"/>
    <m/>
    <m/>
    <m/>
    <x v="0"/>
    <n v="1"/>
    <m/>
    <x v="1"/>
    <x v="0"/>
    <x v="0"/>
    <x v="1"/>
    <x v="0"/>
    <x v="0"/>
    <m/>
    <m/>
    <x v="0"/>
    <m/>
    <m/>
    <m/>
    <x v="0"/>
    <x v="1"/>
    <m/>
    <m/>
    <m/>
    <x v="0"/>
    <m/>
    <m/>
    <m/>
    <m/>
    <m/>
    <m/>
    <x v="0"/>
    <m/>
    <m/>
    <m/>
    <m/>
    <m/>
    <m/>
    <m/>
    <m/>
    <m/>
    <m/>
    <m/>
    <m/>
    <x v="0"/>
    <m/>
    <m/>
    <m/>
    <m/>
    <m/>
    <m/>
    <m/>
    <m/>
    <m/>
    <m/>
    <m/>
    <m/>
    <m/>
    <m/>
    <m/>
    <m/>
    <m/>
    <x v="1"/>
    <m/>
    <m/>
    <m/>
    <m/>
    <m/>
    <m/>
    <m/>
    <m/>
    <m/>
    <m/>
    <m/>
    <m/>
    <m/>
    <n v="1"/>
    <m/>
    <m/>
    <m/>
    <m/>
  </r>
  <r>
    <x v="105"/>
    <s v="Fall on Snow, Unable to Self-Arrest, California, Mount Conness"/>
    <x v="1"/>
    <s v="California, Mount Conness_x000a_On October 7 at 1530, Deputy Randy Hysell, the SAR Coordinator for the Mono County Sheriff s Office, called me, requesting the park’s assistance with a rescue. His information was second-hand at that time; he had been told only that a climber on the Conness Glacier (adjacent to the park boundary at Mount Conness) had suffered a broken leg. Hysell asked that the park helicopter, H51, assess the situation, and I accepted._x000a_H51 located the victim at 1618. According to Jeff Panetta, the helitack person aboard, he was with two companions about two-thirds of the way up the glacier, at 3500 meters. He was conscious, appeared stable, and indicated that his right lower leg was injured. The three climbers were roped together on a slope that was less than 35 degrees but contained several crevasses._x000a_H51 was able to land 50 meters above the party, but evacuating the victim would require hauling him over the snow up to the ship or shorthauling him directly from his location. Given the altitude, the terrain, and the late hour, Panetta felt that a hoist from a Navy UH-1N would be faster and safer than those options, so Hysell requested a ship from Naval Air Station Lemoore. While we waited for the Lemoore, H51 dropped overnight gear to the party, and Rangers Dan Horner and John’Roth prepared to be dropped off at the scene with medical gear, to spend the night if necessary._x000a_At 1300, H51 led the Lemoore helicopter, Angel 1, to the scene. At 1840 Angel 1 loaded the victim directly aboard while in a one-skid hover and returned to Toulmne meadows. He was transferred to Centinela Hospital in Mammoth by June Lake Ambulance. His partners hiked out that night, leaving the NPS survival gear at the foot of the glacier. Rangers recovered it on October 9._x000a_The victim, Richard Hasbrook, stated to me that all members of the party had several years of mountaineering experience and were well equipped. They had climbed the glacier and a couloir above and were descending about 1300 meters when he slipped. He immediately rolled to self-arrest, but before he had slid more than a body- length, his right crampon caught. His body rotated, his foot didn’t, and he suffered a spiral fracture of his right lower leg. The party splinted it with ice axes and had gotten him a rope-length or two down the glacier when we arrived. (Source: John Dill, Ranger, Yosemite National Park)_x000a_(Editor’s Note: Here is a good example of (1) a climbing party prepared to take care of itself and (2) swift and efficient decision making on the part of the SAR Ranger from Yosemite.)"/>
    <n v="5"/>
    <m/>
    <m/>
    <m/>
    <m/>
    <m/>
    <m/>
    <m/>
    <m/>
    <m/>
    <m/>
    <n v="1"/>
    <m/>
    <x v="0"/>
    <n v="1"/>
    <m/>
    <x v="1"/>
    <x v="0"/>
    <x v="0"/>
    <x v="1"/>
    <x v="0"/>
    <x v="0"/>
    <m/>
    <m/>
    <x v="0"/>
    <m/>
    <m/>
    <m/>
    <x v="0"/>
    <x v="1"/>
    <m/>
    <m/>
    <m/>
    <x v="0"/>
    <m/>
    <m/>
    <m/>
    <m/>
    <m/>
    <m/>
    <x v="0"/>
    <m/>
    <m/>
    <m/>
    <m/>
    <m/>
    <m/>
    <m/>
    <m/>
    <m/>
    <m/>
    <m/>
    <m/>
    <x v="0"/>
    <m/>
    <m/>
    <m/>
    <m/>
    <m/>
    <m/>
    <m/>
    <m/>
    <m/>
    <m/>
    <m/>
    <m/>
    <m/>
    <m/>
    <m/>
    <m/>
    <m/>
    <x v="1"/>
    <m/>
    <m/>
    <m/>
    <m/>
    <m/>
    <m/>
    <m/>
    <m/>
    <m/>
    <m/>
    <m/>
    <m/>
    <m/>
    <m/>
    <m/>
    <n v="1"/>
    <m/>
    <m/>
  </r>
  <r>
    <x v="106"/>
    <s v="Fall on Snow/Ice, Unroped, British Columbia, Purcell Mountains, Vowell Group"/>
    <x v="1"/>
    <s v="British Columbia, Purcell Mountains, Vowell Group_x000a_On August 1, 1990, two climbers were descending snow and ice unroped, about 50 meters below the summit of Peak 9250 (north of Little Howser) when one of them slipped on loose rock under his crampon, and tumbled about ten meters, badly injuring his left ankle._x000a_His partner descended alone until able to get the attention of an Alpine Club of Canada party crossing the Vowell Glacier below. While the ACC General Mountaineering Camp was being notified, two persons lowered the victim several pitches down steep snow and made him as comfortable as possible on the glacier._x000a_A backup ACC party arrived at 2130, too late for helicopter evacuation, but set up a camp and took over care of the victim, while the first party returned to the G.M. camp._x000a_The victim and his partner were evacuated by helicopter at first light the next morning. The injury was a fracture of the left ankle._x000a_Analysis_x000a_The victim was experienced, but one rescuer was quite emphatic that he would not have undertaken to descend the slope on which the accident happened. Perhaps the style of descent was inappropriate. In any case, a rope is often useful in such situations. (Source: Fred Stanley, Lee Tibbert)"/>
    <n v="7"/>
    <m/>
    <m/>
    <m/>
    <m/>
    <m/>
    <m/>
    <m/>
    <m/>
    <m/>
    <m/>
    <n v="1"/>
    <m/>
    <x v="0"/>
    <n v="1"/>
    <m/>
    <x v="1"/>
    <x v="0"/>
    <x v="1"/>
    <x v="1"/>
    <x v="0"/>
    <x v="0"/>
    <m/>
    <m/>
    <x v="1"/>
    <n v="1"/>
    <m/>
    <m/>
    <x v="0"/>
    <x v="1"/>
    <m/>
    <m/>
    <m/>
    <x v="0"/>
    <m/>
    <m/>
    <m/>
    <m/>
    <m/>
    <m/>
    <x v="0"/>
    <m/>
    <m/>
    <m/>
    <m/>
    <m/>
    <m/>
    <m/>
    <m/>
    <m/>
    <m/>
    <m/>
    <m/>
    <x v="0"/>
    <m/>
    <m/>
    <m/>
    <m/>
    <m/>
    <m/>
    <m/>
    <m/>
    <m/>
    <m/>
    <m/>
    <n v="1"/>
    <m/>
    <m/>
    <m/>
    <m/>
    <m/>
    <x v="1"/>
    <m/>
    <m/>
    <m/>
    <m/>
    <m/>
    <m/>
    <m/>
    <m/>
    <m/>
    <m/>
    <m/>
    <m/>
    <m/>
    <n v="1"/>
    <m/>
    <m/>
    <m/>
    <m/>
  </r>
  <r>
    <x v="107"/>
    <s v="Falling Rock, Weather, Exceeding Abilities, California, Mount Shasta"/>
    <x v="1"/>
    <s v="California, Mount Shasta_x000a_In early January, Lorca Rossman (19), Roman Hruska (19), and Nic Rhind (23) were turned back from their summit attempt due to high winds which were blowing rocks down from the ridges above Avalanche Gulch. They were near the 3975 meter level when they began to descend the right side of Avalanche Gulch next to the “Heart.” Seasonal snowfall below normal levels had left the ridges bare, and a constant barrage of rocks came down around us. Nic Rhind chose a steeper but less exposed route of descent to avoid the rocks. Lorca Rossman chose to glissade as rapidly as possible to below the fall-zone, to reduce his exposure time. Fifteen minutes later, Lorca and Nic met near 3350 meters, and agreed that Nic would wait for Roman Hruska, who was descending slowly in the main fall-zone, while Lorca continued down to 3000 meters to break camp. Shortly after dark, Nic and Roman arrived at camp. Roman’s balaclava was soaked with blood from a blow by a 30 cm falling rock. He complained of point tenderness and a generalized throbbing headache, but denied loss of consciousness or symptoms of C-spine injury. Aside from slight ataxia possibly stemming from exhaustion and mild hypothermia (temperature was -18 degrees C, wind 30 knots gusting to 70+), he showed no impairment of functioning, and we were able to hike him out to the road at 2100 meters by 0100. E.R. evaluation revealed a 10 cm laceration without fracture or complications. (Source: Lorca Rossman)_x000a_Analysis_x000a_The combination of bare ridges and high winds created an objective hazard that was clearly visible. The accident might have been prevented by more careful attention on the victim’s part to a descent strategy that minimized exposure, or by better communication about appropriate descent strategies. None of us wore hard hats, believing that winter snow would preclude rock-fall danger. More careful attention to the actual conditions would have been appropriate. (Source: Lorca Rossman)"/>
    <n v="8"/>
    <m/>
    <n v="2"/>
    <n v="1"/>
    <m/>
    <m/>
    <m/>
    <m/>
    <m/>
    <n v="1"/>
    <m/>
    <m/>
    <m/>
    <x v="0"/>
    <n v="1"/>
    <m/>
    <x v="1"/>
    <x v="0"/>
    <x v="1"/>
    <x v="1"/>
    <x v="0"/>
    <x v="0"/>
    <m/>
    <m/>
    <x v="0"/>
    <m/>
    <m/>
    <m/>
    <x v="0"/>
    <x v="1"/>
    <m/>
    <m/>
    <m/>
    <x v="0"/>
    <n v="1"/>
    <m/>
    <m/>
    <m/>
    <m/>
    <m/>
    <x v="0"/>
    <m/>
    <m/>
    <n v="1"/>
    <m/>
    <m/>
    <n v="1"/>
    <m/>
    <n v="1"/>
    <m/>
    <m/>
    <m/>
    <m/>
    <x v="0"/>
    <m/>
    <m/>
    <m/>
    <m/>
    <m/>
    <m/>
    <m/>
    <m/>
    <m/>
    <m/>
    <m/>
    <m/>
    <m/>
    <m/>
    <m/>
    <m/>
    <m/>
    <x v="1"/>
    <m/>
    <m/>
    <m/>
    <m/>
    <m/>
    <m/>
    <n v="1"/>
    <m/>
    <m/>
    <m/>
    <m/>
    <m/>
    <m/>
    <m/>
    <m/>
    <m/>
    <m/>
    <m/>
  </r>
  <r>
    <x v="108"/>
    <s v="HAPE, Desire to Do Well, Alaska, Mount McKinley"/>
    <x v="1"/>
    <s v="Alaska, Mount McKinley_x000a_Craig Scott (30) was a member of a RMI expedition to climb the West Buttress route on Mount McKinley. The expedition flew onto the Kahiltna Glacier on June 2, 1990. Scott was a triathlete and was doing very well throughout the climb. On June 7, the expedition reached the 4260 meter camp. Scott was starting to feel the altitude and had a difficult time sleeping and breathing that evening. He did not tell any of the guides of his condition until late morning on the 8th._x000a_At 1300 Scott was helped up, as he was unable to walk unassisted, to the NPS camp. Upon examination by Dr. Steve Gipe, Scott was found to have coarse rales on both sides of his lungs. Gipe classified Scott as having severe pulmonary edema and put him on oxygen._x000a_RMI started organizing to take Scott down the mountain immediately. Scott responded to oxygen and felt much better. After four hours, Scott was put on a portable “E” oxygen bottle with a cannula in his mouth and was able to descend under his own power. The evacuation got Scott down to 2450 meters that night. He improved rapidly with descent. (Source: Scott Gill, Mountaineering Ranger, Denali National Park)_x000a_Analysis_x000a_The importance of being “up front” with your medical condition in regard to altitude cannot be overemphasized. Scott could have died if he had kept his symptoms from the guides much longer. The oxygen enabled Scott to descend under his own power. RMI did an excellent job getting Scott down once the problem was diagnosed. (Source: Scott Gill, Mountaineering Ranger, Denali National Park)"/>
    <n v="3"/>
    <m/>
    <m/>
    <m/>
    <n v="1"/>
    <m/>
    <m/>
    <m/>
    <m/>
    <m/>
    <m/>
    <m/>
    <m/>
    <x v="0"/>
    <n v="1"/>
    <m/>
    <x v="1"/>
    <x v="1"/>
    <x v="1"/>
    <x v="1"/>
    <x v="0"/>
    <x v="0"/>
    <m/>
    <m/>
    <x v="0"/>
    <m/>
    <m/>
    <m/>
    <x v="0"/>
    <x v="1"/>
    <m/>
    <n v="1"/>
    <m/>
    <x v="0"/>
    <m/>
    <m/>
    <m/>
    <m/>
    <m/>
    <m/>
    <x v="0"/>
    <m/>
    <m/>
    <m/>
    <m/>
    <m/>
    <m/>
    <m/>
    <m/>
    <m/>
    <m/>
    <m/>
    <m/>
    <x v="0"/>
    <m/>
    <m/>
    <m/>
    <m/>
    <m/>
    <m/>
    <m/>
    <m/>
    <m/>
    <m/>
    <m/>
    <m/>
    <m/>
    <m/>
    <m/>
    <m/>
    <m/>
    <x v="1"/>
    <m/>
    <m/>
    <m/>
    <m/>
    <m/>
    <m/>
    <m/>
    <m/>
    <m/>
    <m/>
    <m/>
    <n v="1"/>
    <m/>
    <m/>
    <m/>
    <m/>
    <m/>
    <m/>
  </r>
  <r>
    <x v="109"/>
    <s v="HAPE, Frostbite, Party Seperated, Inexperience, Weather, Alaska, Mount McKinley"/>
    <x v="1"/>
    <s v="Alaska, Mount McKinley_x000a_On June 10, 1990, at the top of the West Rib (5975 meters) on Mount McKinley, Miroaki Ito (38) died from pulmonary edema. Ito had been left here, since he was feeling poorly, while the other six members of the KTK expedition went for the summit. Upon descent from the summit, two members got lost in poor visibility and descended the popular West Buttress route to the NPS 4260 meter camp. The others remained at the 5975 meter camp in extreme wind and cold, with very little gear, in hopes of locating their two countrymen._x000a_By morning on June 10, Ito was near death and three others were severely frostbitten. A ground team was organized along with air support to help rescue the KTK expedition. By late afternoon Ito had died, and the frostbitten members of the KTK expedition were being evacuated to the 4260 meter camp where their extremities were rewarmed._x000a_On June 11, Kiyoteru Hashimoto (25), Shin Kashu (41), and Takashi Nishikawa (36) were air lifted by Army CH-47 Chinook helicopter from the NPS camp, as they were unable to walk due to the severity of their frostbite. (Source: Scott Gill, Mountaineering Ranger, Denali National Park)_x000a_Analysis_x000a_The team set out on an apparently good day from 5500 meters and fixed rope to 5950 meters. Mr. Ito developed cough, a staggering walk and shortness of breath, which are obvious signs of severe altitude illness. One member of his group was an experienced Himalayan climber and it is hard to understand how he did not recognize the seriousness of Ito’s condition. At that point, descent would have been very easy on fixed lines and with good weather, and since they were only 450 vertical meters above their camp, it would have been a very rapid trip back to their high camp._x000a_The decision to leave him because he was not feeling well and to continue on up to the summit is probably the single greatest cause of altitude deaths on mountaineering expeditions. A victim of altitude illness who cannot walk a straight line or appears to have pulmonary edema must never be left alone. The appropriate action is to descend immediately, and not to have the victim descend by himself._x000a_The decision to not turn around on the ascent, and to bivouac at 5950 meters with an obviously very ill man may have been due, in part, to hypoxia. The fact that they couldn’t find the trail down the next day, nor drag him down across easy terrain because they were in such poor condition, points to incapacitation due to altitude, exhaustion and other environmental conditions._x000a_In summary, this case illustrates the classic causes of death due to altitude illness: (1) lack of recognition that a person is seriously ill; (2) leaving a sick person behind while the rest of the group continues on; and (3) the deteriorating condition of an entire group of climbers under extreme conditions. (Source: Dr. Peter H. Hackett)"/>
    <n v="10"/>
    <m/>
    <m/>
    <n v="1"/>
    <m/>
    <m/>
    <n v="3"/>
    <m/>
    <m/>
    <n v="1"/>
    <m/>
    <n v="1"/>
    <m/>
    <x v="1"/>
    <n v="1"/>
    <m/>
    <x v="1"/>
    <x v="1"/>
    <x v="1"/>
    <x v="1"/>
    <x v="0"/>
    <x v="0"/>
    <m/>
    <m/>
    <x v="0"/>
    <m/>
    <m/>
    <m/>
    <x v="0"/>
    <x v="1"/>
    <m/>
    <n v="1"/>
    <m/>
    <x v="0"/>
    <m/>
    <m/>
    <m/>
    <m/>
    <m/>
    <m/>
    <x v="0"/>
    <m/>
    <m/>
    <n v="1"/>
    <m/>
    <n v="1"/>
    <n v="1"/>
    <m/>
    <m/>
    <m/>
    <m/>
    <m/>
    <m/>
    <x v="0"/>
    <m/>
    <m/>
    <m/>
    <n v="1"/>
    <m/>
    <m/>
    <m/>
    <m/>
    <m/>
    <m/>
    <m/>
    <m/>
    <m/>
    <m/>
    <m/>
    <m/>
    <m/>
    <x v="1"/>
    <m/>
    <m/>
    <m/>
    <m/>
    <m/>
    <m/>
    <m/>
    <m/>
    <m/>
    <m/>
    <m/>
    <n v="1"/>
    <m/>
    <m/>
    <m/>
    <m/>
    <m/>
    <m/>
  </r>
  <r>
    <x v="110"/>
    <s v="Loose Rock, Alberta, Rocky Mountains, Grand Sentinel"/>
    <x v="1"/>
    <s v="Alberta, Rocky Mountains, Grand Sentinel_x000a_The Grand Sentinel is a 100 meter quartzite pillar on the north slopes of Pinnacle Mountain, and Sentinel Pass which joins it to the southwest corner of Mount Temple. On August 11, 1990, two ACC rope teams were climbing different routes on this spire when the second climber, on the 5.6 north route, pulled off a large rock with his left hand. The rock fell on his right hand, breaking two fingers._x000a_The first-aid supplies were in packs at the bottom of the Sentinel, but the victim still had the use of his thumb and first two fingers, and so was able to complete the pitch before his companions immobilized the affected hand with a bandanna. The party then traversed around the pillar to find a fixed rappel route, where the victim was lowered to ‘terra firma.’ He walked out with the rest of the party (a bit shaky on rough ground, with one hand in a sling) and was treated at Mineral Springs Hospital in Banff. Unfortunately, he eventually lost one of the injured fingers. (Source: Allan Main, ACC Calgary Section)_x000a_Analysis_x000a_Occasionally objective hazards strike without warning, but in this case the leader had warned the others about a rock which the second pulled out. The second may have avoided the accident by watching for the loose rock as he followed up the pitch, and avoiding it when he found it. Also, a leader should make a special point of warning less experienced climbers about hazards which they may not recognize. (Source: Orvel Mislaw, AAC Calgary Section)"/>
    <n v="5"/>
    <m/>
    <m/>
    <m/>
    <m/>
    <m/>
    <m/>
    <m/>
    <m/>
    <m/>
    <m/>
    <n v="1"/>
    <m/>
    <x v="0"/>
    <n v="1"/>
    <m/>
    <x v="1"/>
    <x v="1"/>
    <x v="0"/>
    <x v="1"/>
    <x v="0"/>
    <x v="0"/>
    <m/>
    <m/>
    <x v="0"/>
    <m/>
    <m/>
    <m/>
    <x v="0"/>
    <x v="0"/>
    <m/>
    <m/>
    <m/>
    <x v="0"/>
    <m/>
    <m/>
    <m/>
    <m/>
    <m/>
    <m/>
    <x v="0"/>
    <m/>
    <m/>
    <m/>
    <m/>
    <m/>
    <m/>
    <m/>
    <m/>
    <m/>
    <m/>
    <m/>
    <m/>
    <x v="0"/>
    <m/>
    <m/>
    <m/>
    <m/>
    <m/>
    <m/>
    <m/>
    <m/>
    <m/>
    <m/>
    <n v="1"/>
    <n v="1"/>
    <m/>
    <m/>
    <m/>
    <m/>
    <m/>
    <x v="1"/>
    <m/>
    <m/>
    <m/>
    <m/>
    <m/>
    <m/>
    <m/>
    <m/>
    <m/>
    <m/>
    <m/>
    <m/>
    <m/>
    <n v="1"/>
    <m/>
    <m/>
    <m/>
    <m/>
  </r>
  <r>
    <x v="111"/>
    <s v="Loose Rock, Unroped Fall, Alberta, Rocky Mountains, Grassi Lakes Area"/>
    <x v="1"/>
    <s v="Alberta, Rocky Mountains, Grassi Lakes area_x000a_While hiking with friends near Canmore on September 22, 1990, Mark undertook some solo climbing on the rock faces next to the second lake. He was about three meters off the ground when a handhold broke. He fell to the ground, turning around on the way, and injured his left leg as he landed on the sloping surface. His friends called Bow Valley Ambulance at 1350, and park rangers were asked to assist at the accident scene. An ambulance was able to reach the lake by using the Trans Alta Utilities service road, and the victim was attended by a paramedic and the ambulance crew before being moved to the ambulance with the assistance of Ranger S. The evacuation was complete by 1450. Mark’s injury was diagnosed as a compound multiple fracture of the left tibia and fibula. (Source: George Field, Alpine Specialist, Peter Lougheed Provincial Park)_x000a_Analysis_x000a_A seemingly innocent diversion took a nasty turn in this case because of the coincidence of a number of unfavorable factors with the victim’s heavy reliance on luck (by having no protection), being too high off the ground, having a handhold fail, twisting during the fall, and, landing on a sloping surface. Since the outing began as a hike, perhaps he was not mentally prepared or committed to climbing. (Source: Orvel Miskiw, ACC Calgary Section)"/>
    <n v="4"/>
    <m/>
    <m/>
    <m/>
    <m/>
    <m/>
    <m/>
    <m/>
    <m/>
    <m/>
    <m/>
    <m/>
    <m/>
    <x v="0"/>
    <n v="1"/>
    <m/>
    <x v="1"/>
    <x v="1"/>
    <x v="1"/>
    <x v="1"/>
    <x v="0"/>
    <x v="0"/>
    <m/>
    <m/>
    <x v="1"/>
    <n v="1"/>
    <m/>
    <m/>
    <x v="0"/>
    <x v="0"/>
    <m/>
    <m/>
    <m/>
    <x v="0"/>
    <m/>
    <m/>
    <m/>
    <m/>
    <m/>
    <m/>
    <x v="0"/>
    <m/>
    <m/>
    <m/>
    <m/>
    <m/>
    <m/>
    <m/>
    <m/>
    <m/>
    <m/>
    <m/>
    <m/>
    <x v="0"/>
    <m/>
    <m/>
    <m/>
    <m/>
    <m/>
    <m/>
    <m/>
    <m/>
    <m/>
    <m/>
    <m/>
    <n v="1"/>
    <m/>
    <m/>
    <m/>
    <m/>
    <m/>
    <x v="1"/>
    <m/>
    <m/>
    <m/>
    <m/>
    <m/>
    <m/>
    <m/>
    <m/>
    <m/>
    <m/>
    <m/>
    <m/>
    <m/>
    <m/>
    <n v="1"/>
    <m/>
    <m/>
    <m/>
  </r>
  <r>
    <x v="112"/>
    <s v="Protection Pulled Out, Fall on Rock, California, Owens Gorge"/>
    <x v="1"/>
    <s v="California, Owens Gorge_x000a_On June 17 a friend, Courtney Smith (?), fell while climbing in Owens Gorge in eastern California. The climb he was on started from a three meter high ledge, ascending about five meters to the first bolt and then on up. He got on the ledge, didn’t like the distance to the first bolt, and protected with a Friend in a crack about three meters to the side of his climb. He started to downclimb without asking for slack from his belay- er, weighting the rope somewhat. The Friend popped out of the crack, and he fell over a meter to the ledge, and then another three or four meters to the ground._x000a_The ledge tumbled him backwards in the fall; he landed on his side and head, shattering his jaw and breaking his wrist. He went for an ambulance; luckily, the walk-in was short and he didn’t need a stretcher. (Source: Doug Mellinger)"/>
    <n v="5"/>
    <m/>
    <m/>
    <m/>
    <m/>
    <m/>
    <m/>
    <m/>
    <m/>
    <m/>
    <m/>
    <m/>
    <m/>
    <x v="0"/>
    <n v="1"/>
    <m/>
    <x v="1"/>
    <x v="1"/>
    <x v="0"/>
    <x v="0"/>
    <x v="1"/>
    <x v="0"/>
    <m/>
    <m/>
    <x v="0"/>
    <m/>
    <m/>
    <m/>
    <x v="0"/>
    <x v="0"/>
    <m/>
    <m/>
    <m/>
    <x v="0"/>
    <m/>
    <m/>
    <m/>
    <m/>
    <m/>
    <m/>
    <x v="0"/>
    <m/>
    <m/>
    <m/>
    <m/>
    <m/>
    <m/>
    <m/>
    <m/>
    <m/>
    <m/>
    <m/>
    <m/>
    <x v="0"/>
    <m/>
    <m/>
    <m/>
    <m/>
    <m/>
    <m/>
    <m/>
    <m/>
    <m/>
    <m/>
    <m/>
    <m/>
    <m/>
    <m/>
    <m/>
    <m/>
    <m/>
    <x v="0"/>
    <m/>
    <m/>
    <m/>
    <m/>
    <m/>
    <m/>
    <m/>
    <m/>
    <m/>
    <m/>
    <m/>
    <n v="1"/>
    <m/>
    <m/>
    <m/>
    <m/>
    <m/>
    <m/>
  </r>
  <r>
    <x v="113"/>
    <s v="Scalded by Boiling Water, British Columbia, Purcell Mountains, Bugaboo Group"/>
    <x v="1"/>
    <s v="British Columbia, Purcell Mountains, Bugaboo Group_x000a_On August 4, 1990, C.F. and B.F. were cooking in camp above Conrad Kain Hut when a pot of boiling water was knocked off a Svea stove and over the boots of C.F. Second- degree burns to both ankles resulted. The victim was evacuated from the hut by helicopter. (Source: Fred Stanley, Lee Tibbert)_x000a_Analysis_x000a_Although this accident did not involve climbing, it is included because mountaineers far from help are occasionally left injured or without shelter because of a mishap with a stove. (Source: Orvel Miskiw, AAC Calgary Section)"/>
    <n v="3"/>
    <m/>
    <m/>
    <m/>
    <m/>
    <m/>
    <m/>
    <m/>
    <m/>
    <m/>
    <m/>
    <m/>
    <m/>
    <x v="0"/>
    <n v="1"/>
    <m/>
    <x v="1"/>
    <x v="1"/>
    <x v="1"/>
    <x v="1"/>
    <x v="0"/>
    <x v="0"/>
    <m/>
    <m/>
    <x v="0"/>
    <m/>
    <m/>
    <m/>
    <x v="1"/>
    <x v="1"/>
    <m/>
    <m/>
    <m/>
    <x v="0"/>
    <m/>
    <m/>
    <m/>
    <m/>
    <m/>
    <m/>
    <x v="0"/>
    <m/>
    <m/>
    <m/>
    <m/>
    <m/>
    <m/>
    <m/>
    <m/>
    <m/>
    <m/>
    <m/>
    <m/>
    <x v="0"/>
    <m/>
    <m/>
    <m/>
    <m/>
    <m/>
    <m/>
    <m/>
    <m/>
    <m/>
    <m/>
    <m/>
    <m/>
    <m/>
    <m/>
    <m/>
    <m/>
    <m/>
    <x v="1"/>
    <m/>
    <m/>
    <m/>
    <m/>
    <m/>
    <m/>
    <m/>
    <m/>
    <m/>
    <m/>
    <m/>
    <m/>
    <m/>
    <n v="1"/>
    <m/>
    <m/>
    <m/>
    <m/>
  </r>
  <r>
    <x v="114"/>
    <s v="Slip on Loose Rock, Unroped British Columbia, Rocky Mountain, Mount Assiniboine"/>
    <x v="1"/>
    <s v="British Columbia, Rocky Mountains, Mount Assiniboine_x000a_In August, 1990, two climbers were descending the northeast ridge of Mount Assiniboine after a successful ascent. Two rappels down the ridge, one of them (54) was traversing unroped toward another rappel anchor when he slipped on loose rock and fell 700 meters to his death. His partner descended alone until he could attract the attention of others, who sent for help and came to his assistance._x000a_Analysis_x000a_Climbing Mount Assiniboine had been the victim’s ambition for some time. He had worked hard to become prepared and fit, and intended to retire from climbing after this ascent. His slip was great caution. (Source: T. Auger, Warden Service, Banff National Park)"/>
    <n v="5"/>
    <m/>
    <m/>
    <m/>
    <m/>
    <m/>
    <m/>
    <n v="1"/>
    <m/>
    <m/>
    <m/>
    <m/>
    <m/>
    <x v="1"/>
    <m/>
    <m/>
    <x v="1"/>
    <x v="0"/>
    <x v="1"/>
    <x v="1"/>
    <x v="0"/>
    <x v="0"/>
    <m/>
    <m/>
    <x v="1"/>
    <n v="1"/>
    <m/>
    <m/>
    <x v="0"/>
    <x v="0"/>
    <m/>
    <m/>
    <m/>
    <x v="0"/>
    <m/>
    <m/>
    <m/>
    <m/>
    <m/>
    <m/>
    <x v="0"/>
    <m/>
    <m/>
    <m/>
    <m/>
    <m/>
    <m/>
    <m/>
    <m/>
    <m/>
    <m/>
    <m/>
    <m/>
    <x v="0"/>
    <m/>
    <m/>
    <m/>
    <m/>
    <m/>
    <m/>
    <m/>
    <m/>
    <m/>
    <m/>
    <m/>
    <n v="1"/>
    <m/>
    <m/>
    <m/>
    <m/>
    <m/>
    <x v="1"/>
    <m/>
    <m/>
    <m/>
    <m/>
    <m/>
    <m/>
    <m/>
    <m/>
    <m/>
    <m/>
    <m/>
    <m/>
    <m/>
    <n v="1"/>
    <m/>
    <m/>
    <m/>
    <m/>
  </r>
  <r>
    <x v="115"/>
    <s v="Slip on Scree and Rock, Unprotected, Alberta, Rocky Mountains, Mount Temple"/>
    <x v="1"/>
    <s v="Alberta, Rocky Mountains, Mount Temple_x000a_On August 13, 1990, a lone climber was descending the “tourist route” on Mount Temple. It is speculated that he went slightly off route at the grey cliff band where the scree trails branch off in various directions, slipped on scree overlying bedrock, and fell down cliffs approximately 65 meters. Another party later discovered his body and reported to the Banff Warden Service. They evacuated the body the same day._x000a_Analysis_x000a_Although this is a fairly easy descent route, it requires knowledge of route-finding skills through dangerous terrain. (Source: Marc Ledwidge, Warden Service, Banff National Park)"/>
    <n v="5"/>
    <m/>
    <m/>
    <m/>
    <m/>
    <m/>
    <m/>
    <m/>
    <m/>
    <m/>
    <m/>
    <m/>
    <m/>
    <x v="1"/>
    <m/>
    <m/>
    <x v="1"/>
    <x v="0"/>
    <x v="1"/>
    <x v="1"/>
    <x v="0"/>
    <x v="0"/>
    <m/>
    <m/>
    <x v="1"/>
    <m/>
    <m/>
    <m/>
    <x v="0"/>
    <x v="1"/>
    <m/>
    <m/>
    <m/>
    <x v="0"/>
    <m/>
    <m/>
    <m/>
    <m/>
    <m/>
    <m/>
    <x v="0"/>
    <m/>
    <m/>
    <m/>
    <m/>
    <m/>
    <m/>
    <m/>
    <m/>
    <n v="1"/>
    <m/>
    <m/>
    <m/>
    <x v="0"/>
    <m/>
    <m/>
    <m/>
    <m/>
    <m/>
    <m/>
    <m/>
    <m/>
    <m/>
    <m/>
    <m/>
    <m/>
    <m/>
    <m/>
    <m/>
    <m/>
    <m/>
    <x v="1"/>
    <m/>
    <m/>
    <m/>
    <m/>
    <m/>
    <m/>
    <m/>
    <m/>
    <m/>
    <m/>
    <m/>
    <m/>
    <m/>
    <n v="1"/>
    <m/>
    <m/>
    <m/>
    <m/>
  </r>
  <r>
    <x v="116"/>
    <s v="Slip on Snow, Inappropriate Equipment/Technique, Alberta, Rocky Mountains, Mount Lefroy"/>
    <x v="1"/>
    <s v="Alberta, Rocky Mountains, Mount Lefroy_x000a_On the morning of July 7, 1990, a party of two were descending the west face of Mount Lefroy, unroped. While glissading, sitting and wearing crampons, one of them accelerated out of control. One of his crampons caught in the snow, flipping him over and fracturing his ankle. He then managed to self-arrest and was helped down to Abbot Pass hut by his partner. The injured climber was airlifted from the hut later that morning by the Banff Warden Service._x000a_Analysis_x000a_Ankle fractures are common in falls on snow and ice with crampons as they are not suitable for sliding. It is generally better to not wear them while glissading, since the use of feet is required for sliding and for self-arrest. (Source: Marc Ledwidge, Warden Service, Banff National Park)"/>
    <n v="7"/>
    <m/>
    <m/>
    <m/>
    <m/>
    <m/>
    <m/>
    <m/>
    <m/>
    <m/>
    <m/>
    <m/>
    <m/>
    <x v="0"/>
    <n v="1"/>
    <m/>
    <x v="1"/>
    <x v="0"/>
    <x v="1"/>
    <x v="1"/>
    <x v="0"/>
    <x v="0"/>
    <m/>
    <m/>
    <x v="1"/>
    <n v="1"/>
    <m/>
    <m/>
    <x v="0"/>
    <x v="1"/>
    <m/>
    <m/>
    <n v="1"/>
    <x v="0"/>
    <n v="1"/>
    <m/>
    <m/>
    <m/>
    <m/>
    <m/>
    <x v="0"/>
    <m/>
    <m/>
    <m/>
    <m/>
    <m/>
    <m/>
    <m/>
    <m/>
    <m/>
    <m/>
    <m/>
    <m/>
    <x v="0"/>
    <m/>
    <m/>
    <m/>
    <m/>
    <m/>
    <m/>
    <m/>
    <m/>
    <m/>
    <m/>
    <m/>
    <m/>
    <m/>
    <m/>
    <m/>
    <m/>
    <m/>
    <x v="1"/>
    <m/>
    <m/>
    <m/>
    <m/>
    <m/>
    <m/>
    <m/>
    <m/>
    <m/>
    <m/>
    <m/>
    <m/>
    <n v="1"/>
    <m/>
    <m/>
    <m/>
    <m/>
    <m/>
  </r>
  <r>
    <x v="117"/>
    <s v="Stranded on Waterfall Ice, British Columbia, Coast Mountains, Pemberton Area"/>
    <x v="1"/>
    <s v="British Columbia, Coast Mountains, Pemeberton Area_x000a_On December 22, 1990, three ice climbers were on a waterfall at Soo Bluffs. The leader, N.Z. (29), got to within about eight meters of the top of the pitch, and then was unable to continue or place a belay, partly due to thin ice. He dropped the rope so that his two companions could climb around the pitch and reach him from above, but they did not succeed and so went for help. The temperature was about -15C._x000a_About 1600 the RCMP, and then the Whistler SAR, were contacted. As no local helicopter qualified for night operation was available, the Armed Forces in Comox was notified. A Labrador helicopter and a Buffalo aircraft were dispatched to the scene. By the light of flares dropped from the Buffalo, the Labrador retrieved the stranded climber about midnight; he was taken to a Whistler clinic and kept overnight to have his toes treated for frostbite. (Source: Ian Kay, Vancouver)_x000a_Analysis_x000a_At best, the leader may have just been a victim of bad luck, avoidable only by staying home that day. At worst, he misjudged the difficulty of the climb and the quality of the ice, versus his ability. At every level of ability, it is safest to overestimate the challenge. (Source: Orvel Miskiw, ACC Calgary Section)"/>
    <n v="5"/>
    <m/>
    <m/>
    <m/>
    <n v="1"/>
    <m/>
    <m/>
    <m/>
    <m/>
    <m/>
    <m/>
    <m/>
    <m/>
    <x v="0"/>
    <n v="1"/>
    <m/>
    <x v="1"/>
    <x v="1"/>
    <x v="0"/>
    <x v="1"/>
    <x v="0"/>
    <x v="0"/>
    <m/>
    <m/>
    <x v="0"/>
    <m/>
    <m/>
    <m/>
    <x v="0"/>
    <x v="0"/>
    <m/>
    <m/>
    <m/>
    <x v="1"/>
    <m/>
    <m/>
    <m/>
    <m/>
    <m/>
    <m/>
    <x v="0"/>
    <m/>
    <m/>
    <n v="1"/>
    <m/>
    <m/>
    <m/>
    <m/>
    <m/>
    <m/>
    <m/>
    <m/>
    <m/>
    <x v="0"/>
    <m/>
    <m/>
    <m/>
    <m/>
    <m/>
    <m/>
    <m/>
    <m/>
    <m/>
    <m/>
    <m/>
    <m/>
    <m/>
    <m/>
    <m/>
    <m/>
    <m/>
    <x v="1"/>
    <m/>
    <n v="1"/>
    <m/>
    <m/>
    <m/>
    <m/>
    <m/>
    <m/>
    <m/>
    <m/>
    <m/>
    <m/>
    <m/>
    <m/>
    <m/>
    <m/>
    <m/>
    <n v="1"/>
  </r>
  <r>
    <x v="118"/>
    <s v="Stranded, Climbing Alone, Failure to Test Hold—Falling Rock, Unroped, Alberta, Rocky Mountains, Grotto Canyon"/>
    <x v="1"/>
    <s v="Alberta, Rocky Mountains, Grotto Canyon_x000a_On August 4, 1990, off-duty ranger M.S. was climbing with a partner in Grotto Canyon, when they found D.K. stranded on a ledge some 20 meters up the face of the His and Hers waterfalls. D.K. requested help in getting down, as he had pulled a rock loose while climbing, and sustained a swollen lip and minor abrasions. M.S. and his partner climbed the 5.4 pitch, improvised a harness for D.K., and belayed him to the bottom of the face. (Source: George Field, Alpine Specialist, Peter Lougheed Provincial Park)"/>
    <n v="6"/>
    <m/>
    <m/>
    <m/>
    <m/>
    <m/>
    <m/>
    <m/>
    <m/>
    <m/>
    <m/>
    <m/>
    <m/>
    <x v="0"/>
    <n v="1"/>
    <m/>
    <x v="1"/>
    <x v="1"/>
    <x v="1"/>
    <x v="1"/>
    <x v="0"/>
    <x v="0"/>
    <m/>
    <m/>
    <x v="1"/>
    <n v="1"/>
    <n v="1"/>
    <m/>
    <x v="0"/>
    <x v="0"/>
    <m/>
    <m/>
    <m/>
    <x v="0"/>
    <m/>
    <m/>
    <m/>
    <m/>
    <m/>
    <m/>
    <x v="0"/>
    <m/>
    <m/>
    <m/>
    <m/>
    <m/>
    <m/>
    <m/>
    <m/>
    <m/>
    <m/>
    <m/>
    <m/>
    <x v="0"/>
    <m/>
    <m/>
    <m/>
    <m/>
    <m/>
    <m/>
    <m/>
    <m/>
    <m/>
    <m/>
    <m/>
    <n v="1"/>
    <m/>
    <m/>
    <m/>
    <m/>
    <m/>
    <x v="1"/>
    <m/>
    <n v="1"/>
    <m/>
    <m/>
    <m/>
    <m/>
    <m/>
    <m/>
    <m/>
    <m/>
    <m/>
    <m/>
    <m/>
    <n v="1"/>
    <m/>
    <m/>
    <m/>
    <m/>
  </r>
  <r>
    <x v="119"/>
    <s v="Stranded, Dropped Rope, California, Yosemite Valley"/>
    <x v="1"/>
    <s v="California, Yosemite Valley_x000a_On October 15, after completing a single pitch 5.7 route in the Church Bowl area called Uncle Fannie Hoffman, Matthew (19) lowered his partner to the ground from a ledge and accidentally dropped his only rope. Due to impending darkness, he remained at the belay ledge and sent his partner, Miller, for help._x000a_Hoffman had seven years of mountaineering experience; however, this was only his second technical rock lead. (Source: Kelly McCloskey, Ranger, Yosemite National Park)_x000a_(Editor’s Note: There have been a number of incidents like this in the past few years, so this one is included to call attention to the need for being attentive once the apparently key part of the climbing is over.)"/>
    <n v="6"/>
    <m/>
    <n v="1"/>
    <m/>
    <m/>
    <m/>
    <m/>
    <m/>
    <m/>
    <n v="1"/>
    <m/>
    <m/>
    <m/>
    <x v="0"/>
    <m/>
    <m/>
    <x v="1"/>
    <x v="1"/>
    <x v="0"/>
    <x v="0"/>
    <x v="0"/>
    <x v="0"/>
    <m/>
    <m/>
    <x v="0"/>
    <m/>
    <m/>
    <m/>
    <x v="0"/>
    <x v="0"/>
    <m/>
    <m/>
    <m/>
    <x v="0"/>
    <m/>
    <m/>
    <m/>
    <m/>
    <m/>
    <m/>
    <x v="0"/>
    <m/>
    <m/>
    <m/>
    <m/>
    <m/>
    <m/>
    <m/>
    <m/>
    <m/>
    <m/>
    <m/>
    <m/>
    <x v="0"/>
    <m/>
    <n v="1"/>
    <m/>
    <m/>
    <m/>
    <m/>
    <m/>
    <m/>
    <m/>
    <m/>
    <n v="1"/>
    <m/>
    <m/>
    <m/>
    <m/>
    <m/>
    <m/>
    <x v="1"/>
    <m/>
    <n v="1"/>
    <m/>
    <m/>
    <m/>
    <m/>
    <m/>
    <m/>
    <m/>
    <m/>
    <m/>
    <m/>
    <m/>
    <m/>
    <m/>
    <n v="1"/>
    <m/>
    <m/>
  </r>
  <r>
    <x v="120"/>
    <s v="Stranded, Inadequate Equipment, Weather, Exposure, Exceeding Abilities, Colorado, Longs Peak"/>
    <x v="1"/>
    <s v="Colorado, Longs Peak_x000a_On January 14 at 0900, Mark Swinnerton (34) and Danny Pyatt (34) passed by rangers Kurt Oliver and Jim Detterline at the Chasm Meadows Cabin below the East Face of Longs Peak. The rangers informed the climbers that a storm was beginning, ice/snow conditions were marginal on the peak, and that overnight gear was highly recommended for winter attempts. Swinnerton and Pyatt continued on to attempt Kiener’s Route. Slowed by the marginal ice/snow conditions and caught in the storm, they traversed over to the top of the Notch Couloir and spent a brutal night without bivouac gear. Unfamiliar with the descent, they ended up in Glacier Gorge where they were found._x000a_Analysis_x000a_Swinnerton and Pyatt sustained minor cold injuries but the results could have been much worse. They did not have adequate clothing or shelter for the conditions. A map and compass and the knowledge of how to put them to good use should also be part of the climber’s equipment selection. A search costing several thousand dollars was necessary to solve this particular incident. It included sending out ground searchers and a helicopter into the storm. (Source: Rocky Mountain National Park Rangers)"/>
    <n v="7"/>
    <m/>
    <m/>
    <m/>
    <m/>
    <n v="1"/>
    <m/>
    <m/>
    <m/>
    <n v="1"/>
    <m/>
    <m/>
    <m/>
    <x v="0"/>
    <n v="1"/>
    <m/>
    <x v="1"/>
    <x v="1"/>
    <x v="1"/>
    <x v="1"/>
    <x v="0"/>
    <x v="0"/>
    <m/>
    <m/>
    <x v="0"/>
    <m/>
    <m/>
    <m/>
    <x v="0"/>
    <x v="1"/>
    <m/>
    <m/>
    <m/>
    <x v="0"/>
    <m/>
    <m/>
    <m/>
    <m/>
    <m/>
    <m/>
    <x v="0"/>
    <m/>
    <m/>
    <n v="1"/>
    <m/>
    <m/>
    <n v="1"/>
    <m/>
    <m/>
    <m/>
    <m/>
    <m/>
    <m/>
    <x v="0"/>
    <m/>
    <m/>
    <m/>
    <m/>
    <m/>
    <m/>
    <m/>
    <m/>
    <m/>
    <m/>
    <m/>
    <m/>
    <m/>
    <m/>
    <m/>
    <m/>
    <n v="1"/>
    <x v="1"/>
    <m/>
    <n v="1"/>
    <m/>
    <m/>
    <m/>
    <m/>
    <n v="1"/>
    <m/>
    <m/>
    <m/>
    <m/>
    <m/>
    <m/>
    <m/>
    <m/>
    <m/>
    <m/>
    <m/>
  </r>
  <r>
    <x v="121"/>
    <s v="Stranded, Solo Ice Climbing, Alberta, Rocky Mountains, Cascade Mountian"/>
    <x v="1"/>
    <s v="Alberta, Rocky Mountains, Cascade Mountain_x000a_In December, 1990, a climber went to solo the Cascade waterfall when his partner decided not to go with him; temperatures were around -25C. He took a rope along, but his partner had told him the descent was a walk-off, so he left it at the base. He climbed the first steep pitch but balked at the top one; this left him stranded on a ledge. After several hours he was able to attract the attention of someone below, who then went for help. Rescuers climbed up in the dark and lowered the subject, who suffered frostbite of his feet._x000a_Analysis_x000a_With the temperature reaching -35C that night, the simple decision to leave the rope behind could have been fatal. Even in solo climbing, a rope may be essential to a safe retreat if something comes up in mid-climb. In this case, the information that the descent is a walk-off was also wrong. (Source: T. Auger, Warden Service, Banff National Park)_x000a_(Editor’s Note: He could see the climb and assess the prospects for descent from where he left the rope, so he must have intended to cross over from the top and descend Rogan’s Gully, as the Cascade is flanked by steep walls. He did not allow for the possibility of finding the upper pitch more difficult than the lower, and the lower one not feasible to downclimb.)"/>
    <n v="6"/>
    <m/>
    <m/>
    <m/>
    <m/>
    <m/>
    <m/>
    <m/>
    <m/>
    <m/>
    <m/>
    <m/>
    <m/>
    <x v="0"/>
    <m/>
    <n v="1"/>
    <x v="1"/>
    <x v="1"/>
    <x v="1"/>
    <x v="1"/>
    <x v="0"/>
    <x v="0"/>
    <m/>
    <m/>
    <x v="1"/>
    <n v="1"/>
    <m/>
    <m/>
    <x v="0"/>
    <x v="0"/>
    <m/>
    <m/>
    <m/>
    <x v="1"/>
    <m/>
    <m/>
    <m/>
    <m/>
    <m/>
    <m/>
    <x v="0"/>
    <m/>
    <m/>
    <n v="1"/>
    <m/>
    <m/>
    <m/>
    <m/>
    <m/>
    <m/>
    <m/>
    <m/>
    <m/>
    <x v="0"/>
    <m/>
    <m/>
    <m/>
    <m/>
    <m/>
    <m/>
    <m/>
    <m/>
    <m/>
    <m/>
    <m/>
    <m/>
    <m/>
    <m/>
    <m/>
    <m/>
    <m/>
    <x v="1"/>
    <m/>
    <n v="1"/>
    <m/>
    <m/>
    <m/>
    <m/>
    <m/>
    <m/>
    <m/>
    <m/>
    <m/>
    <m/>
    <m/>
    <m/>
    <m/>
    <m/>
    <m/>
    <n v="1"/>
  </r>
  <r>
    <x v="122"/>
    <s v="Avalanche, New Hampshire, Mount Washington, Tuckerman Ravine"/>
    <x v="1"/>
    <s v="New Hampshire, Mount Washington, Tuckerman Ravine_x000a_On March 30, 1990, the Mount Washington area received about 20 cm of new snow, with winds greater than 65 kph from the south. The winds continued through the night._x000a_At 0800 the next morning, with 20-40 cm of overnight wind deposited snow noted in gullies and catchment areas, USFS Snow Rangers stationed in Tuckerman Ravine posted avalanche hazards as “HIGH”, unchanged from the previous day, for all the skiing routes above the Little Headwall.” This information is prominently displayed in two places: at the trailhead by the AMC base camp in Pinkham Notch, and at the Hermit Lake shelter at the base of the ravine._x000a_At 1000, a nearby gully (Express) avalanched spontaneously. About the same time, we observed a solitary skier, carrying his skis, climbing near the top of Left Gully, which rises about 275 meters from the floor of the ravine toward the southwest. Two additional skiers were about 180 meters below him. Because of the highly unstable conditions, and the cornice at the top of the gully, we monitored the progress of the three closely. The average slope was about 30 degrees and was steeper at the top where it ran into the cornice._x000a_Our radio reported that another gully (Dodge’s) avalanched naturally, just as the uppermost skier was putting on his skis below the cornice. He then started descending traverse and initiated a turn on the 40+ degree slope. Immediately, the entire upper third of the gully erupted in a soft slab avalanche, leaving a 35 cm crown line._x000a_The dust cloud obscured vision from below while the slide ran the full length of the gully. Scouring the snow cover down to the sliding surface of frozen granular, the slide split into two deposition zones, each about 75 meters long, 40 meters across, and five meters deep at the toe. We observed the entire episode to take about nine seconds. The distance traveled was about 600 meters, thus the slide had an average velocity of 240 kph._x000a_The skier was sitting on the snow at the upper end of the left deposition zone. Other than having the wind knocked out of him, there was no evidence of immediate or developing trauma. He was unscathed except for bruises and loss of a ski. We saw that his trajectory took him across a large boulder that split the slide. During the slide, he was tumbled and intermittently buried, and was convinced he would not survive._x000a_As the day progressed, four additional large avalanches were observed, with three of them initiated by skiers. By sheer good luck, none was directly involved. (Source: Roger Damon, Jr., Mount Washington Ski Patrol, NSPS National Avalanche Instructor)_x000a_Analysis_x000a_The victim’s awareness of avalanches was nil, and he had not noticed either of the signboards posting the current assessment of avalanche hazard. The two skiers below him were far enough to the right side to avoid involvement. They continued their ascent, and were a cause for concern for some time._x000a_To avoid such accidents, one needs to have: (a) an appreciation of the effects of terrain, weather, and wind that combine to create avalanche hazards, and (b) skills in individual conduct in avalanche-prone terrain, including avalanche recognition, route selection, safety precautions, using islands of protection, carrying location indicating devices, mutual observation, and immediate actions if a party member is avalanched._x000a_This episode involved a solo skier who was above anyone who would have observed his “last seen point.” Thus, had he been buried, a successful rescue would have been arduous at best._x000a_It typifies the avalanche accidents that usually result in injury and/or fatality. It also highlights our unique situation in Tuckerman Ravine, where usage is counted in the thousands of people on a busy weekend. Some of those believe that posted warnings are obviously meant for people other than themselves. (Source: Roger Damon, Jr., Mount Washington Ski Patrol, NSPS National Avalanche Instructor)_x000a_(Editors Note: This is not a climbing accident, but is presented as an example of how skiers used to groomed ski areas can quickly get in trouble when out of that controlled mountain environment.)"/>
    <n v="8"/>
    <m/>
    <m/>
    <m/>
    <m/>
    <m/>
    <m/>
    <m/>
    <m/>
    <m/>
    <m/>
    <m/>
    <m/>
    <x v="0"/>
    <m/>
    <n v="1"/>
    <x v="1"/>
    <x v="0"/>
    <x v="1"/>
    <x v="1"/>
    <x v="0"/>
    <x v="0"/>
    <m/>
    <m/>
    <x v="1"/>
    <n v="1"/>
    <m/>
    <m/>
    <x v="1"/>
    <x v="1"/>
    <m/>
    <m/>
    <m/>
    <x v="0"/>
    <m/>
    <n v="1"/>
    <m/>
    <m/>
    <n v="1"/>
    <m/>
    <x v="0"/>
    <m/>
    <m/>
    <m/>
    <m/>
    <m/>
    <m/>
    <m/>
    <m/>
    <m/>
    <m/>
    <m/>
    <m/>
    <x v="0"/>
    <m/>
    <m/>
    <m/>
    <m/>
    <m/>
    <m/>
    <m/>
    <m/>
    <m/>
    <m/>
    <m/>
    <m/>
    <m/>
    <m/>
    <m/>
    <m/>
    <m/>
    <x v="1"/>
    <m/>
    <m/>
    <m/>
    <m/>
    <m/>
    <m/>
    <m/>
    <m/>
    <n v="1"/>
    <m/>
    <m/>
    <m/>
    <m/>
    <m/>
    <m/>
    <m/>
    <m/>
    <m/>
  </r>
  <r>
    <x v="123"/>
    <s v="Avalanche, Weather, Washington, Dragontail Peak"/>
    <x v="1"/>
    <s v="Washington, Dragontail Peak_x000a_Eric Simmonson (22) and his partner (22) left the parking lot at Colchuck Lake early on the morning of November 3 to climb Dragontail’s north face in a day. The pair climbed up high on the route but decided to quit and descend the route because of freezing rain and snowfall. The weather had deteriorated. The pair was unroped and down climbing when an avalanche hit them. Eric was thrown off his stance and fell approximately 300 meters down the couloir. His companion escaped being struck by the avalanche and was safely able to down climb the route. He thought Eric was killed by the avalanche. Eric also thought his partner was dead and managed to crawl down approximately 60 meters below the entrance of the gully before his companion reached him. The two climbers did not have any bivouac gear. A partial snow shelter was built for the victim and his partner left to go seek help. On his way down he encountered two hikers who were on their way up to Asgard Pass. He recounted the story of the accident. The climber proceeded out to notify the sheriff's department. The hikers reached the victim at 1430. They found the victim uncontrollably shivering. All his clothes were wet. They set up their tent, stripped him of his clothes and placed him in one of their sleeping bags. The victim told them he spit up some blood after the accident and was complaining of internal pains._x000a_At 2300 two members from Central Mountain Rescue arrived. One was a paramedic. The victim was placed on an IV and given medication. Everyone spent the night just below the couloir. The medic noticed that the victim passed blood in his urine in the morning._x000a_At 0700 on November 4, a team of 20 people was assembled at the PUD district station in Leavenworth by the sheriff s department to provide a carry out. At 1030 the carry out team reached the victim and at 1115 the carry out began with the victim placed in a litter. High winds, snowfall and lack of visibility persisted. At 1400 the victim had been moved to the lower end of the Colchuck Lake. A decision was made to continue transporting the victim down the trail. An Air Force helicopter from Spokane was put on alert with the idea of positioning it at the fish hatchery area on Icicle Creek Canyon. The weather continued to deteriorate. At 1600 the Stuart Lake-Colchuck Lake trail fork was reached. The helicopter was now positioned in Icicle Creek. Weather still made it insufficient for a fly-by. Fifteen minutes were requested to hold further transport in order to assess a “scrub or go” on a helicopter pickup at the swampy meadows just above the trail fork. The weather cleared slightly and the pilot/sheriff's department decided to do a fly-by and check conditions._x000a_The helicopter landed and litter carriers were forced to ford a very cold Stuart Creek above waist level. The victim and medic were placed aboard the helicopter and transported to Wenatchee State Hospital. The victim’s injuries were determined to be fractured vertebrae, broken ribs, and a broken thumb. (Source: Seattle Mountain Rescue Council)_x000a_Analysis_x000a_Eric and Cal felt the snow conditions in the lower and middle couloirs were stable at the time of the avalanche. They believe the avalanche started either in the upper (third) couloir or resulted from snow breaking loose from a ledge on the face that rises above the left side of the Hidden Couloir. They believe that being roped would have been no advantage in this situation._x000a_The route description in Becky’s guide warns of avalanche danger. (Source: Fred Stanley)"/>
    <n v="7"/>
    <m/>
    <m/>
    <n v="2"/>
    <m/>
    <m/>
    <m/>
    <m/>
    <m/>
    <m/>
    <m/>
    <m/>
    <m/>
    <x v="0"/>
    <n v="1"/>
    <m/>
    <x v="1"/>
    <x v="0"/>
    <x v="1"/>
    <x v="1"/>
    <x v="0"/>
    <x v="0"/>
    <m/>
    <m/>
    <x v="1"/>
    <n v="1"/>
    <m/>
    <m/>
    <x v="0"/>
    <x v="1"/>
    <m/>
    <m/>
    <m/>
    <x v="0"/>
    <m/>
    <m/>
    <m/>
    <m/>
    <n v="1"/>
    <m/>
    <x v="0"/>
    <m/>
    <m/>
    <m/>
    <m/>
    <m/>
    <n v="1"/>
    <m/>
    <m/>
    <m/>
    <m/>
    <m/>
    <m/>
    <x v="0"/>
    <m/>
    <m/>
    <m/>
    <m/>
    <m/>
    <m/>
    <m/>
    <m/>
    <m/>
    <m/>
    <m/>
    <m/>
    <m/>
    <m/>
    <m/>
    <m/>
    <m/>
    <x v="1"/>
    <m/>
    <m/>
    <m/>
    <m/>
    <m/>
    <m/>
    <m/>
    <m/>
    <m/>
    <m/>
    <m/>
    <m/>
    <m/>
    <m/>
    <m/>
    <m/>
    <n v="1"/>
    <m/>
  </r>
  <r>
    <x v="124"/>
    <s v="Fall on Ice, Poor Position, Inadequate Equipment, Inexperience, New Hampshire, Meadows Cliffs—Rumney"/>
    <x v="1"/>
    <s v="New Hampshire, Meadows Cliffs—Rumney_x000a_On January 27, 1990, Mark Jacobson (23) and Zvi Cohen (22) were ice climbing in the Meadows area in Rumney, New Hampshire. They completed one climb, rappelled off, and began to look for another route. As the temperature had risen above freezing and the cliffs faced the sun, few climbs were in shape. They proceeded to the far right area of the cliff where Cohen soloed a short climb and Jacobson followed with a belay. They then decided to walk along the top of the cliff in the woods to look for another climb or to rappel off. As they were walking in the woods, Cohen decided to take a closer look at two other climbers who were finishing up on Centerfold. Cohen walked closer to the edge of the cliff onto a slab covered with wet leaves and dirt._x000a_The two climbers, Robert Augart (23) and John Morris (21), saw Cohen and warned him that it was not safe to stand there. Cohen responded by turning around and taking a few steps back up the ledge, when he slipped and fell onto his side. He was unable to arrest his slide, since he was not wearing crampons or carrying an ice ax. He fell approximately 25 meters, and was knocked unconscious. Morris rappelled down to see if Cohen was all right. He did not respond, so Morris ran to his car and drove to a nearby house and called for help. Jacobson walked down the side of the cliff as Cohen was carrying their only rope. Jacobson met the rescue team and led them to the victim. During the rescue a large part of Centerfold collapsed, nearly hitting Cohen and the rescue team. Despite the fact that Cohen was less than 200 meters from the road when he fell, it took over an hour to get him to the road. He died several hours later in a hospital in Plymouth. (Source: Robert Augart and Mark Jacobson)_x000a_Analysis_x000a_Cohen had been rock climbing for two years, but this was his first season of ice climbing. He had picked up the technique of vertical ice climbing very quickly and was confident in leading. He had less experience in evaluating changing conditions and terrain. More winter climbing experience might have led Cohen to reconsider his position at the edge of the cliff, or at least to wear his crampons or carry an ax in hand. (Source: Robert Augart and Mark Jacobson)"/>
    <n v="8"/>
    <m/>
    <m/>
    <n v="4"/>
    <m/>
    <m/>
    <m/>
    <m/>
    <m/>
    <n v="1"/>
    <m/>
    <m/>
    <m/>
    <x v="1"/>
    <n v="1"/>
    <m/>
    <x v="0"/>
    <x v="1"/>
    <x v="0"/>
    <x v="1"/>
    <x v="0"/>
    <x v="0"/>
    <m/>
    <m/>
    <x v="0"/>
    <m/>
    <m/>
    <m/>
    <x v="0"/>
    <x v="0"/>
    <m/>
    <m/>
    <m/>
    <x v="1"/>
    <m/>
    <m/>
    <n v="1"/>
    <m/>
    <m/>
    <m/>
    <x v="0"/>
    <m/>
    <m/>
    <m/>
    <m/>
    <m/>
    <m/>
    <m/>
    <m/>
    <m/>
    <m/>
    <m/>
    <m/>
    <x v="0"/>
    <m/>
    <m/>
    <m/>
    <m/>
    <m/>
    <m/>
    <m/>
    <m/>
    <m/>
    <m/>
    <m/>
    <m/>
    <m/>
    <m/>
    <m/>
    <m/>
    <n v="1"/>
    <x v="1"/>
    <m/>
    <m/>
    <m/>
    <m/>
    <m/>
    <m/>
    <n v="1"/>
    <m/>
    <m/>
    <m/>
    <m/>
    <m/>
    <m/>
    <m/>
    <m/>
    <m/>
    <m/>
    <m/>
  </r>
  <r>
    <x v="125"/>
    <s v="Fall on Rock, Chock Pulled Out, Inadequate Protection, Inexperience, Washington, Icicle Creek Canyon"/>
    <x v="1"/>
    <s v="Washington, Icicle Creek Canyon_x000a_On April 15, I could not complete a lead in mid-afternoon and was down climbing/being lowered when the top protection pulled out. The chock hit me in the right eyebrow, breaking my glasses, causing a nose bleed and unconsciousness. I fell four to five meters to hard ground landing on my left side and then rolled onto my face. I was unconscious for about a minute, and thought I was reasonably coherent. I have no recall of events for 20 minutes. Other injuries were a bruised left elbow and fractures of three to four transverse processes from the left side of the lumbar vertebrae. Others in the group called EMS in Leavenworth and the Mountaineers trip leader. I was splinted for back injury and quickly transported to the hospital. (Source: Frank Rossi—47)_x000a_Analysis_x000a_If one cannot complete leading a pitch, place additional protection, and downclimb as much as possible. Do not rely on being lowered. Wearing a hard hat and eye glasses undoubtedly prevented further injury. I was unconscious from being hit by the chock, causing me to be relaxed when I hit the ground. Four weeks later I was backpacking again. (Source: Frank Rossi)"/>
    <n v="8"/>
    <m/>
    <m/>
    <m/>
    <m/>
    <m/>
    <n v="1"/>
    <m/>
    <m/>
    <n v="1"/>
    <m/>
    <m/>
    <m/>
    <x v="0"/>
    <n v="1"/>
    <m/>
    <x v="0"/>
    <x v="0"/>
    <x v="0"/>
    <x v="0"/>
    <x v="0"/>
    <x v="0"/>
    <m/>
    <m/>
    <x v="0"/>
    <m/>
    <m/>
    <m/>
    <x v="0"/>
    <x v="0"/>
    <m/>
    <m/>
    <m/>
    <x v="0"/>
    <m/>
    <m/>
    <m/>
    <m/>
    <m/>
    <m/>
    <x v="0"/>
    <m/>
    <m/>
    <m/>
    <m/>
    <m/>
    <m/>
    <m/>
    <m/>
    <m/>
    <m/>
    <m/>
    <m/>
    <x v="0"/>
    <m/>
    <m/>
    <m/>
    <m/>
    <m/>
    <m/>
    <m/>
    <m/>
    <m/>
    <m/>
    <m/>
    <m/>
    <m/>
    <m/>
    <m/>
    <m/>
    <m/>
    <x v="0"/>
    <m/>
    <m/>
    <m/>
    <m/>
    <n v="1"/>
    <m/>
    <m/>
    <m/>
    <m/>
    <n v="1"/>
    <m/>
    <m/>
    <m/>
    <m/>
    <m/>
    <m/>
    <m/>
    <m/>
  </r>
  <r>
    <x v="126"/>
    <s v="Fall on Rock, Climbing Unroped, Exceeding Abilities, Failed to Follow Directions, Colorado, Rocky Mountain National Park, Longs Peak"/>
    <x v="1"/>
    <s v="Colorado, Rocky Mountain National Park, Longs Peak_x000a_On August 26 at noon, Spencer Hannah (32) and another teacher were leading a group of six juveniles and another teacher from Campion Academy, Loveland, Colorado, up the North Face of Longs Peak. Ranger Jim Detterline warned them not to come up, as they were not equipped and the route was full of ice. Hannah talked the others into climbing, however. But it was Hannah who slipped on icy vegetation and fell 60 meters to the base of the route. He sustained numerous abrasions, contusions, and lacerations, and an open fracture/dislocation of the right ankle. Bleeding was difficult to control and he was given 2000 ml of IV fluid. Climber Mike Daniher rescued the stranded six students. (Source: Rocky Mountain National Park Rangers)_x000a_Analysis_x000a_Hannah said that he was a 5.4 leader on rock. The North Face route, a 5.4, was at the top of his limit when it was not icy. Conditions were so icy that two other parties on that day elected to do a different crack to the side. With Hannah’s knowledge of roped climbing techniques, it is impossible to understand why he would talk seven beginners (some of whom were seriously frightened) into soloing a technical route. The resulting situation involved an all-night technical litter lowering/scree evac/wheeled litter evac for ten kilometers (helicopters were able to land rescuers on the summit but were not able to pick up Hannah), and the roped rescue of the six stranded kids by Danier. (The other teacher had continued to the summit.) (Source: Rocky Mountain National Park Rangers)"/>
    <n v="6"/>
    <m/>
    <m/>
    <m/>
    <m/>
    <n v="1"/>
    <m/>
    <m/>
    <m/>
    <n v="1"/>
    <m/>
    <m/>
    <m/>
    <x v="0"/>
    <n v="1"/>
    <m/>
    <x v="1"/>
    <x v="1"/>
    <x v="1"/>
    <x v="1"/>
    <x v="0"/>
    <x v="0"/>
    <m/>
    <m/>
    <x v="1"/>
    <n v="1"/>
    <m/>
    <m/>
    <x v="0"/>
    <x v="1"/>
    <m/>
    <m/>
    <m/>
    <x v="0"/>
    <m/>
    <m/>
    <m/>
    <m/>
    <m/>
    <m/>
    <x v="0"/>
    <m/>
    <m/>
    <m/>
    <m/>
    <m/>
    <m/>
    <m/>
    <m/>
    <m/>
    <m/>
    <m/>
    <m/>
    <x v="0"/>
    <m/>
    <m/>
    <m/>
    <m/>
    <m/>
    <m/>
    <m/>
    <m/>
    <n v="1"/>
    <m/>
    <m/>
    <m/>
    <m/>
    <m/>
    <m/>
    <m/>
    <m/>
    <x v="1"/>
    <m/>
    <m/>
    <m/>
    <m/>
    <m/>
    <m/>
    <m/>
    <m/>
    <m/>
    <m/>
    <m/>
    <m/>
    <m/>
    <n v="1"/>
    <m/>
    <m/>
    <m/>
    <m/>
  </r>
  <r>
    <x v="127"/>
    <s v="Fall on Rock, Climbing Unroped, Inexperience, Wyoming, Grand Teton"/>
    <x v="1"/>
    <s v="Wyoming, Grand Teton_x000a_About 2400 on June 26, Stephen Stenger and Arthur Leech (34) left the Lupine Meadows trailhead intending to attempt a one day ascent of the North Ridge of the Grand Teton. They registered their climb with the Jenny Lake Ranger Station._x000a_They encountered difficult conditions on the route. They climbed as high as the “Chockstone,” about three or four pitches above the top of the Grandstand. At this point they decided to abandon their attempted ascent and retreated back to the top of the Grandstand. From there, they descended unroped down the Grandstand toward the Teton Glacier. They encountered mixed conditions of soft snow and wet, slippery rock._x000a_About 30 vertical meters from the top of the glacier, Stenger, who was in the lead, thought he heard a strange sound. He turned around and could not see Leech behind him any more. Stenger continued downclimbing, reaching the top of the glacier at the base of the Grandstand. He found Leech, who had fallen over a 30 meter high vertical cliff, landing on the snow of the glacier._x000a_Stenger found his partner semi-conscious, writhing and moaning. Blood was coming from Leech’s nose and mouth. He had sustained an obvious serious head injury. Leech was clothed only in polypro tops and bottoms with a nylon shell. His climbing helmet was still on his head. Stenger spent a few brief minutes with Leech, before taking off at a run to summon help. He reached the valley floor and telephoned the sheriff s office at 2228._x000a_The evacuation plan called for using the Lama to shorthaul Leech from his point of rest to a helispot on the lower end of the glacier. He was then to be transferred into the ship and flown to Lupine Meadows. A BK-117 helicopter, with medical flight crew, would then transport him directly to the Eastern Idaho Regional Medical Center._x000a_The Lama arrived at Lupine at 0620. At 0637, a sling load containing the shorthaul pre-rig litter was sling loaded to the accident site. At 0722, Leech was lifted from the accident site and shorthauled to the helispot on the lower portion of the glacier. He was then flown to Lupine Meadows, arriving at 0732. Leech was transferred to the BK-117 which departed for Idaho Falls at 0741._x000a_Leech was admitted to Eastern Idaho Regional Medical Center suffering from facial fractures, a pneumothorax, a concussion and numerous wounds to the skin. Due to the intervention the night before, his rectal temperature was 37.2 C. (Source: Peter Armington, Ranger, Grand Teton National Park)_x000a_Analysis_x000a_It is extraordinary that Leech survived his fall. The fact that he lay on snow seriously injured with minimal clothing for about seven hours before the first rangers arrived on scene makes his survival even more remarkable._x000a_He wore a climbing helmet, which remained on his head after the fall. The helmet was seriously damaged and no doubt contributed to his survival._x000a_Leech had minimal experience in serious alpine climbing. The Grandstand was covered with snow broken with wet, slippery and loose rock. It is unknown what actually caused him to fall, although he was wearing a heavy pack. His and his partner’s decision not to rope the descent almost proved to be fatal. (Source: Peter Armington, Ranger, Grand Teton National Park)"/>
    <n v="8"/>
    <m/>
    <m/>
    <m/>
    <m/>
    <n v="1"/>
    <m/>
    <m/>
    <m/>
    <n v="1"/>
    <m/>
    <m/>
    <m/>
    <x v="1"/>
    <n v="1"/>
    <m/>
    <x v="0"/>
    <x v="0"/>
    <x v="1"/>
    <x v="1"/>
    <x v="0"/>
    <x v="0"/>
    <m/>
    <m/>
    <x v="1"/>
    <n v="1"/>
    <m/>
    <m/>
    <x v="0"/>
    <x v="1"/>
    <m/>
    <m/>
    <m/>
    <x v="0"/>
    <m/>
    <m/>
    <m/>
    <m/>
    <m/>
    <m/>
    <x v="0"/>
    <m/>
    <m/>
    <m/>
    <m/>
    <m/>
    <m/>
    <m/>
    <m/>
    <m/>
    <m/>
    <m/>
    <m/>
    <x v="0"/>
    <m/>
    <m/>
    <m/>
    <m/>
    <m/>
    <m/>
    <m/>
    <m/>
    <m/>
    <m/>
    <m/>
    <m/>
    <m/>
    <m/>
    <m/>
    <m/>
    <m/>
    <x v="1"/>
    <m/>
    <m/>
    <m/>
    <m/>
    <m/>
    <m/>
    <m/>
    <m/>
    <m/>
    <m/>
    <m/>
    <n v="1"/>
    <m/>
    <m/>
    <m/>
    <m/>
    <m/>
    <m/>
  </r>
  <r>
    <x v="128"/>
    <s v="Fall on Rock, Climbing Unroped, Party Separated, Probable Thought Process Impairment, Wyoming, Tetons, Grand Teton"/>
    <x v="1"/>
    <s v="Wyoming, Tetons, Grand Teton_x000a_On September 16 at 1100, Russ Soderlund (40) was climbing the Owen-Spalding route on the Grand Teton with a friend, Gretchen Rupp. Soderlund and Rupp left the Owen-Spalding route above the rappel station and traversed the southeast side of the mountain, near the Exum ridge, to continue to the summit from there. Soderlund continued down a 5.4 friction slab, then continued out on a more difficult face. About the 4100 meter level, he slipped and fell onto a ledge, landing on his heels, with his body leaning backward. He continued to fall approximately 20 meters to another ledge where witnesses saw him sustain fatal injuries. He continued to fall, hit another ledge, and continued into the Ford Couloir where he slid to a point approximately 60 meters above the top of the Petzoldt ridge on the west side of the couloir where he came to rest. He came to rest approximately 60 meters above the toe of the snow, falling approximately 180 meters total to about 3900 meters._x000a_At least three other climbers were in the vicinity of Soderlund when he fell. Austin was next to Soderlund when he fell and Coletti was 30 meters below and to the west. After watching Soderlund fall, Coletti, who was soloing, continued to the summit of the Grand Teton, saw that Rupp was safe with another climber (Scott Cole, a Jackson Hole Mountain Guide), and from there ran down to Jenny Lake Ranger Station where he reported the accident to Ranger Tory Finley. The body was sling loaded from the site at 1912. (Source: Tory Finley, Ranger, Grand Teton National Park)_x000a_Analysis_x000a_Ms. Rupp stated they had signed out for the Owen-Spalding route and everything was going according to plan until they reached the bottom of the “Owens Chimney.” At this juncture, Soderlund stated he wanted to take a different route other than ascending the chimney. This route was about a five minute traverse around the south side of the mountain and across some large slabs of rock. Soderlund stated he had ascended and descended by this alternate route both times he had climbed the Grand Teton. Rupp stated about five to ten minutes after leaving the chimney they came to a location on the southeast side of the mountain which was “very exposed”—slabs of rock were sloping outward and downward and fading into a sheer exposure. At the top of the slabs were a male and a female roped up._x000a_While she was on the summit ridge, she was contacted by a Jackson Hole Mountain Guide. He asked if she was the woman who had just broken up with her climbing partner to take separate routes. When she indicated this was true, he told her Soderlund had probably fallen to his death. Scott offered to permit her to join his group and make the descent and she accepted. She was contacted by Ranger Martin about the time they arrived at Lupine Meadows. The following was learned._x000a_Rupp has had quite a bit of experience in third and fourth class climbing and extensive experience in second class. She has done some technical climbing._x000a_She stated that Soderlund had lived in Aspen for quite some time and had made ascents of many of the 4200 meter peaks in Colorado. She believes he had had about the same level of experience as she. She had never seen him with any type of technical climbing equipment since he had lived in Montana. She had known him for about four years, but Soderlund first came to Montana about seven or eight years ago._x000a_She stated Soderlund was in outstanding health. He was a golf course supervisor and much of his work was physical. He used a pair of old leather Raichle climbing boots for climbing. It was her impression he was a very deliberate person and she felt he was prudent and careful._x000a_Soderlund made the traverse across the slabs without any protection. They had not taken ropes with them, thinking to turn back if the climb got “too dreadful.”_x000a_Rupp watched Soderlund make the traverse across the slabs and then she hollered down to him that she was not going to attempt it. The traverse was probably 30 feet across and down. Soderlund hollered back that it was “OK”—he would go ahead and make the ascent this way and Rupp could go back and try the chimney route and they would meet on the summit. So Rupp went back and climbed the chimney by herself. The ascent of the chimney took her about half an hour._x000a_An interview with the decedent’s sister revealed the following. Ms. Soderlund stated that her brother had been involved in two very serious bicycle accidents in the last six years, both of which involved head injuries which required extensive hospitalization._x000a_The first occurred approximately six years ago in which the doctors told him that he should never ride a bicycle again. The reason was that he had suffered a severe skull fracture and brain injury that led to a form of amnesia. The doctors felt that if he fell or was thrown from a bicycle, it could kill him._x000a_The second accident occurred approximately one and a half years ago when he was struck from the rear by an automobile while riding his bicycle. He was thrown to the ground and suffered a major concussion that required two weeks of hospitalization._x000a_Ms. Soderlund said the accumulated injuries from these two accidents resulted in her brother being moderately disoriented when he involved himself in activities that required even minor thought processes. Ms. Soderlund provided an example: “Russell was driving her down a street that he was unfamiliar with. He would insist he knew where he was going and that he had been on that street before. When it became apparent to him the destination to which he was driving was not there, he became very frustrated and finally realized he was on the wrong street.”_x000a_Ms. Soderlund went on to say that he was aware of his permanent impairment and therefore was very meticulous about everything he did. Usually his being meticulous compensated for his thought process impairment. Ms. Soderlund felt that is definitely not out of the realm of possibility and in fact very probable that when he began to advance on the fatal climb, he thought he was on a route that he had free climbed previously and would be able to successfully accomplish the feat._x000a_Ms. Soderlund finished our interview by saying she felt he was disoriented on the climb and that disorientation probably led him to attempt climbing a route in which there was no chance of success. She stated that based on her observation of his past disorientation and statements from witnesses in this accident, she was not surprised that he had fallen from a route that he may have thought he was familiar with. (Source: William Miller and Donald Coelho, Rangers, Grand Teton National Park)_x000a_(Editor’s Note: This tragic fatality is difficult to categorize and even to count as a mountain climbing event. It is included to alert everyone who has—or knows someone who has—a concussion history to heed the advice provided.)"/>
    <n v="8"/>
    <m/>
    <m/>
    <m/>
    <m/>
    <m/>
    <n v="1"/>
    <m/>
    <m/>
    <m/>
    <m/>
    <n v="1"/>
    <m/>
    <x v="1"/>
    <n v="1"/>
    <m/>
    <x v="0"/>
    <x v="1"/>
    <x v="1"/>
    <x v="1"/>
    <x v="0"/>
    <x v="0"/>
    <m/>
    <m/>
    <x v="1"/>
    <n v="1"/>
    <m/>
    <m/>
    <x v="0"/>
    <x v="1"/>
    <m/>
    <m/>
    <m/>
    <x v="0"/>
    <m/>
    <m/>
    <m/>
    <m/>
    <m/>
    <m/>
    <x v="0"/>
    <m/>
    <m/>
    <m/>
    <m/>
    <m/>
    <m/>
    <m/>
    <m/>
    <m/>
    <m/>
    <m/>
    <m/>
    <x v="0"/>
    <m/>
    <m/>
    <m/>
    <n v="1"/>
    <m/>
    <m/>
    <m/>
    <m/>
    <m/>
    <m/>
    <m/>
    <m/>
    <m/>
    <m/>
    <m/>
    <m/>
    <m/>
    <x v="1"/>
    <m/>
    <m/>
    <m/>
    <m/>
    <m/>
    <m/>
    <m/>
    <m/>
    <m/>
    <m/>
    <m/>
    <m/>
    <m/>
    <m/>
    <n v="1"/>
    <m/>
    <m/>
    <m/>
  </r>
  <r>
    <x v="129"/>
    <s v="Fall on Rock, Equipment Failure, New Mexico"/>
    <x v="1"/>
    <s v="New Mexico_x000a_Recently, an REI customer had an accident while rock climbing in which a carabiner broke. (He was not injured, fortunately.) The customer returned the carabiner to the Albuquerque store, and our testing lab examined the carabiner to find out what went wrong. This story explains some of the problems that were discovered—you may want to share the prevention information with your customers in the future._x000a_The customer slipped when he came to the top of a rock pitch. When the force of his fall came on the protection a meter below, he felt only a quick jerk as a carabiner broke, and he plummeted until his next piece of protection held. Instead of a short fall, he took a heart-stopping nine meter fall. He was shaken, but fortunately not seriously injured._x000a_Why did the carabiner break? Similar ones (the carabiner was not an REI one) had tested just fine in the REI Test Lab, a result Quality Control Engineer Cal Magnusson confirmed with further analysis after the accident. So what happened? This is what we learned._x000a_The non-locking carabiner returned to our Albuquerque store was in two pieces. By examining the two parts, seeing how they fit together, and comparing with other cara- biners tested to the point of destruction, Cal concluded that the carabiner s gate was not closed when the total force of the fall came on it._x000a_Closed carabiners are strong, especially in their long direction, usually 4,000 pounds (1800 kg) or more. But open carabiners are much weaker, sometimes holding only 1,000 pounds (450 kg) or less._x000a_Why did the carabiner open? There are three possibilities._x000a_The first is that the carabiner wasn’t properly closed to begin with—the sling or rope was stuck in the gate._x000a_The second possibility is that the carabiner was opened during the fall by the rope or sling twisting over the gate at the moment of impact. This can occur when the protection is at an odd angle, and usually results in the carabiner becoming unclipped._x000a_A third prospect is that the snap of the fall banged the carabiner against the rock, whipping the gate open just as the rope came tight. To see how this can happen, take a carabiner and rap it on your hand. Just when it hits, the gate will come open. If the timing and forces are just so, this can happen when the carabiner takes the fall._x000a_Rock climbers love uncertainty, but not in their carabiners. While we are still uncertain why this one was open, these are some of the lessons to be learned._x000a_Make sure every carabiner is properly closed. Listen for the characteristic “click” as they are placed. Visually inspect them._x000a_Make sure that every anchor system is free of funny twists or turns that could cause abnormal loading on the carabiners. Imagine what a fall would do and construct or modify your set up accordingly._x000a_If you see the possibility of a carabiner banging against the rock, use carabiners with stiff gates. Better still, use two carabiners with gates opposed or a locking carabiner._x000a_Fortunately, carabiner failure is rare; however, it is not unknown. Be careful. And share the information with your customers to be certain they understand what can occur when rock climbing. (Source: Bill Summers article in Compass, January 1990. REI monthly employee publication)"/>
    <n v="4"/>
    <m/>
    <m/>
    <m/>
    <m/>
    <m/>
    <m/>
    <m/>
    <m/>
    <m/>
    <m/>
    <m/>
    <m/>
    <x v="0"/>
    <m/>
    <n v="1"/>
    <x v="1"/>
    <x v="1"/>
    <x v="0"/>
    <x v="0"/>
    <x v="0"/>
    <x v="0"/>
    <m/>
    <m/>
    <x v="0"/>
    <m/>
    <m/>
    <m/>
    <x v="0"/>
    <x v="0"/>
    <m/>
    <m/>
    <m/>
    <x v="0"/>
    <m/>
    <m/>
    <m/>
    <m/>
    <m/>
    <m/>
    <x v="0"/>
    <m/>
    <m/>
    <m/>
    <m/>
    <m/>
    <m/>
    <m/>
    <m/>
    <m/>
    <m/>
    <m/>
    <m/>
    <x v="0"/>
    <m/>
    <m/>
    <m/>
    <m/>
    <m/>
    <m/>
    <m/>
    <m/>
    <m/>
    <m/>
    <m/>
    <m/>
    <m/>
    <m/>
    <n v="1"/>
    <m/>
    <m/>
    <x v="1"/>
    <m/>
    <m/>
    <m/>
    <m/>
    <m/>
    <m/>
    <n v="1"/>
    <m/>
    <m/>
    <m/>
    <m/>
    <m/>
    <m/>
    <m/>
    <m/>
    <m/>
    <m/>
    <m/>
  </r>
  <r>
    <x v="130"/>
    <s v="Fall on Rock, Exceeding Abilities, Wyoming, Fremont Canyon"/>
    <x v="1"/>
    <s v="Wyoming, Fremont Canyon_x000a_TW (36) and EO (37) planned a weekend (in August) of climbing in Fremont Canyon. They arrived on Saturday morning at 0900. To start the day TW rappelled to the sloping ledge just above the river at the bottom of the canyon below the route Hemateria, then proceeded to set up a belay anchor. After the anchor was set up, EO rappelled down to join TW. Next, TW proceeded to lead Stone King. This route involves a difficult traverse to a small pedestal at the base of an arete. Tom made the traverse and was about four meters up the arete when he took a leader fall. Because of the traverse, rope stretch and the fact that EO was pulled off the belay ledge, the total distance of the fall was six to seven meters. There was no problem with the protection or the belay anchor. In the process of falling, TW’s ankle struck the pedestal which resulted in a fracture. At this point both TW and EO were hanging over the river. TW was hanging from his protection with EO holding him on belay. EO was hanging from the anchor. EO was able to climb back onto the ledge while holding TW on belay. EO then proceeded to throw a loop consisting of the slack part of the rope to TW which he used to pull himself onto the belay ledge. TW was unable to climb out of the canyon on his own. They had brought a pair of mechanical ascenders but had conveniently left them in the car. They decided that EO should climb out, get the ascenders, and return rather than use Prussik loops. This was because TW had little or no experience using_x000a_Prussik loops. EO climbed out by way of the route Hemateria with TW belaying, and returned with the ascenders. TW climbed out and then EO climbed out without further incident. EO then drove TW to the doctor._x000a_Analysis_x000a_TW shouldn’t have tried to lead a route as hard as Stone King right off. This is especially true considering the fact that neither EO nor TW had been to this climbing area before. When going to a new area, you should start off on a climb well within your abilities to get a feel for the area’s ratings. (Source: TW and EO)"/>
    <n v="4"/>
    <m/>
    <m/>
    <m/>
    <m/>
    <m/>
    <n v="2"/>
    <m/>
    <m/>
    <n v="1"/>
    <m/>
    <m/>
    <m/>
    <x v="0"/>
    <n v="1"/>
    <m/>
    <x v="1"/>
    <x v="1"/>
    <x v="0"/>
    <x v="0"/>
    <x v="0"/>
    <x v="0"/>
    <m/>
    <m/>
    <x v="0"/>
    <m/>
    <m/>
    <m/>
    <x v="0"/>
    <x v="0"/>
    <m/>
    <m/>
    <m/>
    <x v="0"/>
    <m/>
    <m/>
    <m/>
    <m/>
    <m/>
    <m/>
    <x v="0"/>
    <m/>
    <m/>
    <m/>
    <m/>
    <m/>
    <m/>
    <m/>
    <m/>
    <m/>
    <m/>
    <m/>
    <m/>
    <x v="0"/>
    <m/>
    <m/>
    <m/>
    <m/>
    <m/>
    <m/>
    <m/>
    <m/>
    <m/>
    <m/>
    <m/>
    <m/>
    <m/>
    <m/>
    <m/>
    <m/>
    <m/>
    <x v="1"/>
    <m/>
    <m/>
    <m/>
    <m/>
    <m/>
    <m/>
    <m/>
    <m/>
    <m/>
    <m/>
    <m/>
    <m/>
    <m/>
    <n v="1"/>
    <m/>
    <m/>
    <m/>
    <m/>
  </r>
  <r>
    <x v="131"/>
    <s v="Fall on Rock, Failed to Follow Route, Exceeding Abilities, Placed Inadequate Protection, Protection Pulled Out, New Mexico, Sandia Mountains, Muralla Grande"/>
    <x v="1"/>
    <s v="New Mexico, Sandia Mountains, Muralla Grande_x000a_Dave Kilgore (36), Don McIntyre (44), and Steven Patchett (39) were climbing the La Selva route (5.7) on Muralla Grande in the Sandia Mountains near Albuquerque, New Mexico. Patchett had taken the second lead and gotten off route at the end of the pitch. Kilgore took the third lead and elected to traverse across to the route, rather than downclimbing the easier ground below, to regain the line. The ascending traverse became increasingly difficult, but he continued, thinking the difficulties would ease up, and that some of the moves would be hard to reverse. When he fell, around 1300, a group of three steel nuts, about two meters behind him, all pulled (he knew they were questionable) but a piece six meters below held and he stopped after falling 12 meters, hitting a couple of ledges on the way. Kilgore was lowered to a ledge a meter below, and was then joined by McIntyre and Patchett who downclimbed to his position. Kilgore suffered severe contusions to his buttocks, elbow and wrist, and was quite shocky and incapacitated by his injuries. The two climbing ropes were tied together and Patchett lowered Kilgore, with McIntyre alongside, 90 meters down the vertical, sometimes overhanging terrain below. Patchett rappelled the route to rejoin the two, after which McIntyre went for help. More than 40 members of Albuquerque Mountain Rescue Council, Sandia Search and Rescue and the 1550th Combat Air Crew Rescue School responded, pulling Kilgore up the steep terrain of Chimney Canyon to Sandia Crest, where Kilgore was loaded into an ambulance at 1630 the day after the accident. (Source: Steven Patchett, Albuquerque Mountain Rescue Council)_x000a_Analysis_x000a_Kilgore was off route on much more difficult terrain than the normal route. He was climbing at the top of his ability and with questionable protection behind him. We all do it. Most of the time, we get away with it, and come away pumped with another great story. He didn’t get away with it this time._x000a_All the individuals involved are active members of Albuquerque Mountain Rescue Council and experienced mountaineers. They had the equipment and knowledge to quickly evacuate the injured man to the base of the climb. Pick your climbing partners well!_x000a_One might consider one of the benefits of membership in a Search and Rescue organization. No one turns down a call when it’s “one of our own”—probably for the chance to “rib” the subject during the evacuation! (Source: Steven Patchett, Albuquerque Mountain Rescue Council)"/>
    <n v="6"/>
    <m/>
    <m/>
    <m/>
    <m/>
    <m/>
    <n v="3"/>
    <m/>
    <m/>
    <n v="1"/>
    <m/>
    <m/>
    <m/>
    <x v="0"/>
    <n v="1"/>
    <m/>
    <x v="1"/>
    <x v="1"/>
    <x v="0"/>
    <x v="0"/>
    <x v="0"/>
    <x v="0"/>
    <m/>
    <m/>
    <x v="0"/>
    <m/>
    <m/>
    <m/>
    <x v="0"/>
    <x v="0"/>
    <m/>
    <m/>
    <m/>
    <x v="0"/>
    <m/>
    <m/>
    <m/>
    <m/>
    <m/>
    <m/>
    <x v="0"/>
    <m/>
    <m/>
    <m/>
    <m/>
    <m/>
    <m/>
    <m/>
    <m/>
    <n v="1"/>
    <m/>
    <m/>
    <m/>
    <x v="0"/>
    <m/>
    <m/>
    <m/>
    <m/>
    <m/>
    <m/>
    <m/>
    <m/>
    <m/>
    <m/>
    <m/>
    <m/>
    <m/>
    <m/>
    <m/>
    <m/>
    <m/>
    <x v="0"/>
    <m/>
    <m/>
    <m/>
    <m/>
    <m/>
    <m/>
    <m/>
    <m/>
    <m/>
    <m/>
    <m/>
    <m/>
    <m/>
    <m/>
    <m/>
    <m/>
    <m/>
    <m/>
  </r>
  <r>
    <x v="132"/>
    <s v="Fall on Rock, Falling Rock, No Hard Hat, Exceeding Abilities, Washington, Index—Town Wall"/>
    <x v="1"/>
    <s v="On May 5, after freeclimbing two-thirds of the way up the route, we encountered water dripping down the face. We continued to climb up into the chimney. Mike freeclimbed up and then sent down a rope. He had me on belay as I climbed the chimney, back to one wet wall, feet to the other wet wall. About three to four meters up, I slipped. On belay, I hung there, but when the rope went tight over the edge, it released the rocks that struck me. The first rock hit my head, then my shoulders, then the rope on the rocks below. The second rock hit my head and along with the rest of the rocks, hit, cut and ruined the rope below. My head stung—then it felt wet—then it started to drip. By ten seconds after the rocks first fell, Mike called to find out what happened. I told him I was bleeding and to let me down. He couldn’t see me and he couldn’t hear me very well. Below us other climbers were coming up. One pretty close, one farther down, and one at the bottom. Between them they could hear both of us. Not being able to see me or know the severity, one went to town and sounded an alarm. The climber closest to me called out that he was in a position to climb up if necessary. It took Mike about one and a half to two minutes to let me down. I thought the best idea was to get to the closest climber below before blood loss became a factor. The cut was bleeding at a fair flow and I could not stem it. I rappelled about 15 meters to the climber who was already well anchored in. We were on a good ledge to rest. A helicopter appeared, spotted us, hovered for a moment, and landed. The climber put me on belay, and I rappelled down to another climber. I stayed on the first rope and finished the descent. Waiting at the bottom was the rescue team. (Source: Chuck Amon—27)_x000a_Analysis_x000a_Basic knowledge and attention to safety in rock climbing would have prevented this accident. Use ropes, use a helmet, and don’t climb wet rock. (Source: Chuck Amon)"/>
    <n v="6"/>
    <m/>
    <m/>
    <m/>
    <n v="1"/>
    <m/>
    <m/>
    <m/>
    <m/>
    <n v="1"/>
    <m/>
    <m/>
    <m/>
    <x v="0"/>
    <n v="1"/>
    <m/>
    <x v="1"/>
    <x v="1"/>
    <x v="0"/>
    <x v="1"/>
    <x v="0"/>
    <x v="1"/>
    <m/>
    <m/>
    <x v="0"/>
    <m/>
    <m/>
    <m/>
    <x v="0"/>
    <x v="0"/>
    <m/>
    <m/>
    <m/>
    <x v="0"/>
    <m/>
    <m/>
    <m/>
    <m/>
    <m/>
    <m/>
    <x v="0"/>
    <m/>
    <m/>
    <m/>
    <m/>
    <m/>
    <m/>
    <m/>
    <m/>
    <m/>
    <m/>
    <m/>
    <m/>
    <x v="0"/>
    <n v="1"/>
    <m/>
    <m/>
    <m/>
    <m/>
    <m/>
    <m/>
    <m/>
    <m/>
    <m/>
    <n v="1"/>
    <m/>
    <m/>
    <m/>
    <m/>
    <m/>
    <m/>
    <x v="1"/>
    <m/>
    <m/>
    <m/>
    <m/>
    <m/>
    <m/>
    <m/>
    <m/>
    <m/>
    <m/>
    <n v="1"/>
    <m/>
    <m/>
    <m/>
    <m/>
    <m/>
    <m/>
    <m/>
  </r>
  <r>
    <x v="133"/>
    <s v="Fall on Rock, Inadequate Belay, No Hard Hat, North Carolina, Moore's Wall"/>
    <x v="1"/>
    <s v="North Carolina, Moore’s Wall_x000a_On June 9, 1990, as a party of four, we were planning to lead and follow the route, Golden Earring, a 5.7. The first two members of the party had already led up a short 15 meter pitch. Joe was then belayed up from the top. Since the difficulty was very minor, Joe belayed Cameron up the same climb. The rope was properly anchored at the top. In a standing position, Joe proceeded to belay Cameron with a figure eight connected to his harness. He was not separately anchored. Cameron climbed with an extra rope. He slipped on a wet spot about two meters up from the start of the climb. Cameron’s fall pulled Joe off balance. Joe fell face first over the rock. Cameron fell to the base of the climb. Cameron’s weight held Joe from sliding down the slope. (He was still attached to the rope by the figure eight.)_x000a_Cameron fell and swung into a small tree, with no injury. Joe skinned his left arm and left leg and hit his head just above the left ear, immediately resulting in double vision. Joe never lost consciousness and was soon able to right himself and secure himself. With the aid of the rope Cameron was able to safely climb to Joe and lower him to the base of the climb. (Source: Joseph Hanna)_x000a_Analysis_x000a_First of all, we both decided that the accident was caused by a lack of common sense, but more because of the lack of difficulty involved. Seeing no present danger, we overlooked the obvious in eagerness to continue the latter half of the climb._x000a_Nevertheless, the system was not checked with understanding. A helmet would have eliminated the seriousness of the injury but would not have prevented the accident. The belayer should have been secured separately, regardless of whether or not he felt secure._x000a_The Climbers Guide to North Carolina and previous knowledge of the area allowed us to reach medical care within a reasonable amount of time. We will continue to be aware of medical services in the area in which we climb and in the future, helmets are a must! (Source: Joseph Hanna)"/>
    <n v="5"/>
    <m/>
    <m/>
    <m/>
    <m/>
    <m/>
    <m/>
    <m/>
    <m/>
    <m/>
    <m/>
    <m/>
    <m/>
    <x v="0"/>
    <m/>
    <n v="1"/>
    <x v="1"/>
    <x v="1"/>
    <x v="0"/>
    <x v="1"/>
    <x v="0"/>
    <x v="1"/>
    <m/>
    <m/>
    <x v="0"/>
    <m/>
    <m/>
    <m/>
    <x v="0"/>
    <x v="0"/>
    <m/>
    <m/>
    <m/>
    <x v="0"/>
    <m/>
    <m/>
    <m/>
    <m/>
    <m/>
    <m/>
    <x v="0"/>
    <m/>
    <m/>
    <m/>
    <m/>
    <m/>
    <m/>
    <m/>
    <m/>
    <m/>
    <m/>
    <m/>
    <m/>
    <x v="0"/>
    <n v="1"/>
    <m/>
    <m/>
    <m/>
    <m/>
    <m/>
    <m/>
    <m/>
    <m/>
    <m/>
    <m/>
    <m/>
    <m/>
    <m/>
    <m/>
    <m/>
    <m/>
    <x v="1"/>
    <m/>
    <m/>
    <n v="1"/>
    <m/>
    <m/>
    <m/>
    <m/>
    <m/>
    <m/>
    <m/>
    <m/>
    <n v="1"/>
    <m/>
    <m/>
    <m/>
    <m/>
    <m/>
    <m/>
  </r>
  <r>
    <x v="134"/>
    <s v="Fall on Rock, Inadequate Equipment, Fatigue, Washington, Icicle Creek Canyon"/>
    <x v="1"/>
    <s v="Washington, Icicle Creek Canyon_x000a_This accident occurred on April 15 while I was participating in an Intermediate Rock 1 climbing course field trip with the Mountaineers. The subject of the class was the placement of protection and leading._x000a_The morning and early afternoon was spent placing protection while top-roped on the three main cracks of Flake Slab. In the afternoon, while leading for the first time, I fell from near the top of the Middle Crack while attempting to move up. At the time of my fall, I was probably not more than two meters beyond my last piece of protection. However, the Middle Crack ascends diagonally, and I fell onto the rounded top of an adjacent flake below the Middle Crack. My protection held and the belay absorbed part of the force of the fall; my rib cage absorbed the rest. (Source: Jim Green—46)_x000a_Analysis_x000a_Climb with good climbing shoes, and place protection effectively. Had I not been wearing a climbing helmet, I may have suffered a head injury as well. (Source: Jim Green)"/>
    <n v="8"/>
    <m/>
    <m/>
    <m/>
    <m/>
    <m/>
    <n v="1"/>
    <m/>
    <m/>
    <n v="1"/>
    <m/>
    <m/>
    <m/>
    <x v="0"/>
    <n v="1"/>
    <m/>
    <x v="0"/>
    <x v="1"/>
    <x v="0"/>
    <x v="0"/>
    <x v="0"/>
    <x v="0"/>
    <m/>
    <m/>
    <x v="0"/>
    <m/>
    <m/>
    <m/>
    <x v="0"/>
    <x v="0"/>
    <m/>
    <m/>
    <m/>
    <x v="0"/>
    <m/>
    <m/>
    <m/>
    <m/>
    <m/>
    <m/>
    <x v="0"/>
    <m/>
    <m/>
    <m/>
    <m/>
    <m/>
    <m/>
    <m/>
    <m/>
    <m/>
    <m/>
    <m/>
    <m/>
    <x v="0"/>
    <m/>
    <m/>
    <m/>
    <m/>
    <m/>
    <m/>
    <m/>
    <n v="1"/>
    <n v="1"/>
    <m/>
    <m/>
    <m/>
    <m/>
    <m/>
    <m/>
    <m/>
    <n v="1"/>
    <x v="1"/>
    <m/>
    <m/>
    <m/>
    <m/>
    <m/>
    <m/>
    <m/>
    <m/>
    <m/>
    <n v="1"/>
    <m/>
    <m/>
    <m/>
    <m/>
    <m/>
    <m/>
    <m/>
    <m/>
  </r>
  <r>
    <x v="135"/>
    <s v="Fall on Rock, Inadequate Protection, Colorado, Rocky Mountain National Park, Notchtop"/>
    <x v="1"/>
    <s v="Colorado, Rocky Mountain National Park, Notchtop_x000a_On July 6 at 1600, Ulrich Moderl (22) of Austria took a 15 meter fall from the 5.9 crux pitch of the South Ridge on Notchtop. Moderl sustained a fractured right ankle and pain in his right knee and back. Martin Pircher, Moderl’s partner, effected an evacuation and carried Moderl piggyback to the trailhead. (Source: Rocky Mountain National Park Rangers)_x000a_Analysis_x000a_Running out long alpine pitches with little or no protection increases the chance of injury in the event of a fall. Fortunately Moderl’s partner was able to perform an efficient rescue. What can never be understated in the decision for a party to perform a self-rescue is the need for a thorough medical survey. Had the pain in Moderl’s back been due to a fractured vertebrae, the three mile piggyback ride could have turned him into a paraplegic. (Source: Rocky Mountain National Park Rangers)"/>
    <n v="4"/>
    <m/>
    <m/>
    <n v="1"/>
    <m/>
    <m/>
    <m/>
    <m/>
    <m/>
    <m/>
    <m/>
    <m/>
    <m/>
    <x v="0"/>
    <n v="1"/>
    <m/>
    <x v="1"/>
    <x v="1"/>
    <x v="0"/>
    <x v="0"/>
    <x v="0"/>
    <x v="0"/>
    <m/>
    <m/>
    <x v="0"/>
    <m/>
    <m/>
    <m/>
    <x v="0"/>
    <x v="0"/>
    <m/>
    <m/>
    <m/>
    <x v="0"/>
    <m/>
    <m/>
    <m/>
    <m/>
    <m/>
    <m/>
    <x v="0"/>
    <m/>
    <m/>
    <m/>
    <m/>
    <m/>
    <m/>
    <m/>
    <m/>
    <m/>
    <m/>
    <m/>
    <m/>
    <x v="0"/>
    <m/>
    <m/>
    <m/>
    <m/>
    <m/>
    <m/>
    <m/>
    <m/>
    <m/>
    <m/>
    <m/>
    <m/>
    <m/>
    <m/>
    <m/>
    <m/>
    <m/>
    <x v="0"/>
    <m/>
    <m/>
    <m/>
    <m/>
    <m/>
    <m/>
    <m/>
    <m/>
    <m/>
    <m/>
    <m/>
    <m/>
    <n v="1"/>
    <m/>
    <m/>
    <m/>
    <m/>
    <m/>
  </r>
  <r>
    <x v="136"/>
    <s v="Fall on Rock, No Hard Hat, Idaho, City of Rocks"/>
    <x v="1"/>
    <s v="Idaho, City of Rocks_x000a_On June 25, Tim Herron (early 30s) fell about five meters from Dire Straights. He was held by his rope, but he struck his head. He was lowered to a rock formation below, unconscious and having convulsions. He was evacuated and flown to Pocatello. He died on August 4. (Source: Idaho State Parks and Recreation Accident/Incident Form)_x000a_(Editor’s Note: This park has become a very popular climbing area. Very few accidents are reported. The ratio of serious injury/fatality to climber days is indicative of the level of expertise which assembles here.)"/>
    <n v="5"/>
    <m/>
    <m/>
    <m/>
    <m/>
    <n v="1"/>
    <m/>
    <m/>
    <m/>
    <m/>
    <m/>
    <m/>
    <m/>
    <x v="1"/>
    <m/>
    <m/>
    <x v="0"/>
    <x v="1"/>
    <x v="0"/>
    <x v="0"/>
    <x v="0"/>
    <x v="0"/>
    <m/>
    <m/>
    <x v="0"/>
    <m/>
    <m/>
    <m/>
    <x v="0"/>
    <x v="0"/>
    <m/>
    <m/>
    <m/>
    <x v="0"/>
    <m/>
    <m/>
    <m/>
    <m/>
    <m/>
    <m/>
    <x v="0"/>
    <m/>
    <m/>
    <m/>
    <m/>
    <m/>
    <m/>
    <m/>
    <m/>
    <m/>
    <m/>
    <m/>
    <m/>
    <x v="0"/>
    <n v="1"/>
    <m/>
    <m/>
    <m/>
    <m/>
    <m/>
    <m/>
    <m/>
    <m/>
    <m/>
    <m/>
    <m/>
    <m/>
    <m/>
    <m/>
    <m/>
    <m/>
    <x v="1"/>
    <m/>
    <m/>
    <m/>
    <m/>
    <m/>
    <m/>
    <m/>
    <m/>
    <m/>
    <m/>
    <m/>
    <n v="1"/>
    <m/>
    <m/>
    <m/>
    <m/>
    <m/>
    <m/>
  </r>
  <r>
    <x v="137"/>
    <s v="Fall on Rock, No Hard Hat, New Hampshire, Cathedral Ledges"/>
    <x v="1"/>
    <s v="New Hampshire, Cathedral Ledges_x000a_On May 9, two climbers were going up Standard on Cathedral when the leader fell from Cave Wall about 1700. He suffered a concussion and felt lower back pain. The New Hampshire Mountain Rescue Service did the carryout. (Source: George Hurley, Mountain Guides Alliance)_x000a_Analysis_x000a_There have been several accidents at the Cave Wall, one other this summer. The route is graded 5.6 but it’s hard for the grade and the crux (the Cave Wall) is impossible to protect well. A .5 Tricam will fit in an old piton hole but it is marginal as protection. The other option is to avoid the wall by climbing as deep in the chimney as possible, placing pro in the chock stones. (Source: George Hurley, Mountain Guides Alliance)"/>
    <n v="5"/>
    <m/>
    <m/>
    <m/>
    <m/>
    <m/>
    <m/>
    <m/>
    <m/>
    <m/>
    <m/>
    <m/>
    <m/>
    <x v="0"/>
    <n v="1"/>
    <m/>
    <x v="0"/>
    <x v="1"/>
    <x v="0"/>
    <x v="0"/>
    <x v="0"/>
    <x v="0"/>
    <m/>
    <m/>
    <x v="0"/>
    <m/>
    <m/>
    <m/>
    <x v="0"/>
    <x v="0"/>
    <m/>
    <m/>
    <m/>
    <x v="0"/>
    <m/>
    <m/>
    <m/>
    <m/>
    <m/>
    <m/>
    <x v="0"/>
    <m/>
    <m/>
    <m/>
    <m/>
    <m/>
    <m/>
    <m/>
    <m/>
    <m/>
    <m/>
    <m/>
    <m/>
    <x v="0"/>
    <n v="1"/>
    <m/>
    <m/>
    <m/>
    <m/>
    <m/>
    <m/>
    <m/>
    <m/>
    <m/>
    <m/>
    <m/>
    <m/>
    <m/>
    <m/>
    <m/>
    <m/>
    <x v="1"/>
    <m/>
    <m/>
    <m/>
    <m/>
    <m/>
    <m/>
    <m/>
    <m/>
    <m/>
    <m/>
    <n v="1"/>
    <m/>
    <m/>
    <m/>
    <m/>
    <m/>
    <m/>
    <m/>
  </r>
  <r>
    <x v="138"/>
    <s v="Fall on Rock, Nut Pulled Out, No Hard Hat, New Mexico, Sandia Mountains"/>
    <x v="1"/>
    <s v="New Mexico, Sandia Mountains_x000a_On September 16, Jim Ladd (40) and John Wright (39 had underestimated the time for approaching the South West Ridge route on the Needle (they had left the car at 1100) as they were having a difficult time locating the beginning of the route, elected to start up a gully on the formation to get some climbing in, though they didn’t expect to be able to top out. On leading the first pitch, Ladd encountered what he estimated as a 5.5 mantle onto a ledge. Just as he completed the move, both hands “popped” off the ledge and he fell 12 meters on sloping ground and was held by his belay and a Lowe Tricam. He hit his hip half way down, fracturing it, and sustained other injuries, including a blow to the head, which made his “head spin” for a few minutes after the fall. His companion climbed to his position and then lowered him to a more substantial ledge. After stabilizing Ladd and leaving spare clothes, Wright went for help about 1600. A friend of Ladd’s, Colin Messer, arrived at dusk with food, water, spare clothes and a blanket. Personnel from Albuquerque Mountain Rescue Council, Sandia Search and Rescue and the 1550th Combat Air Crew Rescue School, who had been involved in another rescue that afternoon, began arriving at 1700 with a sleeping bag and medical gear. Rescuers arrived throughout the night with more technical rescue gear. At first light, Ladd was placed in a pair of MAST pants to stabilize his pelvis and loaded into a litter. He was lowered on steep sloping terrain to a site where he was winched into a hovering helicopter from Kirtland Air Force Base and flown to a hospital. (Source: Steven Patchett, Albuquerque Mountain Rescue Council)_x000a_Analysis_x000a_Ladd stated that he should have protected the move better. Protection closer than three meters away could have prevented the injuries. He also felt that they should have carried more gear for a forced bivy, though that did not contribute to his injuries. Finally, he was very lucky to have suffered only a “spinning” sensation after his head contacted the rock during the fall. A hard hat would have minimized his chances of a serious or fatal head injury._x000a_Ladd was given a prescription pain killer by Messer when he arrived on the scene. Utmost caution should be administered in administering such a drug to a subject with possible head injuries. The dangers of pain killers in such cases outweigh their usefulness and should only be used by medical personnel trained in their use. (Source: Steven Patchett, Albuquerque Mountain Rescue Council)"/>
    <n v="6"/>
    <m/>
    <m/>
    <m/>
    <m/>
    <m/>
    <n v="1"/>
    <m/>
    <m/>
    <m/>
    <m/>
    <m/>
    <m/>
    <x v="0"/>
    <n v="1"/>
    <m/>
    <x v="0"/>
    <x v="1"/>
    <x v="0"/>
    <x v="0"/>
    <x v="0"/>
    <x v="0"/>
    <m/>
    <m/>
    <x v="0"/>
    <m/>
    <m/>
    <m/>
    <x v="0"/>
    <x v="0"/>
    <m/>
    <m/>
    <m/>
    <x v="0"/>
    <m/>
    <m/>
    <m/>
    <m/>
    <m/>
    <m/>
    <x v="0"/>
    <m/>
    <m/>
    <m/>
    <m/>
    <m/>
    <m/>
    <m/>
    <m/>
    <m/>
    <m/>
    <m/>
    <m/>
    <x v="0"/>
    <n v="1"/>
    <m/>
    <m/>
    <m/>
    <m/>
    <m/>
    <m/>
    <m/>
    <m/>
    <m/>
    <m/>
    <m/>
    <m/>
    <m/>
    <m/>
    <m/>
    <m/>
    <x v="0"/>
    <m/>
    <m/>
    <m/>
    <m/>
    <m/>
    <m/>
    <m/>
    <m/>
    <m/>
    <m/>
    <m/>
    <m/>
    <m/>
    <m/>
    <n v="1"/>
    <m/>
    <m/>
    <m/>
  </r>
  <r>
    <x v="139"/>
    <s v="Fall on Rock, Poor Position, Exceeding Abilities, Colorado, Rocky Mountain National Park"/>
    <x v="1"/>
    <s v="Colorado, Rocky Mountain National Park_x000a_On August 23 at noon, Marcus Hall (30) took a five meter leader fall from La Chaim, a 5.7 route on the Pear. Hall slipped while he was attempting to clip the first bolt on the route. Jill Wilson, Hall’s climbing partner, went to get assistance from Rocky Mountain National Park rangers in effecting a evacuation. (Source: Rocky Mountain National Park Rangers)_x000a_Analysis_x000a_The act of placing protection is generally the most vulnerable situation a lead climber is exposed to. It is very important for the leader to maintain a wide, stable stance and to keep three points of contact with the rock if possible. On bolt-protected leads, the climber is often tempted to stretch upwards and out of balance in an attempt to clip in before the stable stance that the bolt was drilled from is obtained. Leaders should con_x001f_centrate on getting a good stance first, and then clipping in second._x000a_This type of accident is more common on rappel-placed routes where the first ascender is not really in contact with good stances. (Source: Rocky Mountain National Park Rangers)"/>
    <n v="5"/>
    <m/>
    <m/>
    <m/>
    <n v="1"/>
    <m/>
    <m/>
    <m/>
    <m/>
    <n v="1"/>
    <m/>
    <m/>
    <m/>
    <x v="0"/>
    <n v="1"/>
    <m/>
    <x v="1"/>
    <x v="1"/>
    <x v="0"/>
    <x v="1"/>
    <x v="1"/>
    <x v="0"/>
    <m/>
    <m/>
    <x v="0"/>
    <m/>
    <m/>
    <m/>
    <x v="0"/>
    <x v="0"/>
    <m/>
    <m/>
    <m/>
    <x v="0"/>
    <m/>
    <m/>
    <n v="1"/>
    <m/>
    <m/>
    <m/>
    <x v="0"/>
    <m/>
    <m/>
    <m/>
    <m/>
    <m/>
    <m/>
    <m/>
    <m/>
    <m/>
    <m/>
    <m/>
    <m/>
    <x v="0"/>
    <m/>
    <m/>
    <m/>
    <m/>
    <m/>
    <m/>
    <m/>
    <m/>
    <m/>
    <m/>
    <m/>
    <m/>
    <m/>
    <m/>
    <m/>
    <m/>
    <m/>
    <x v="1"/>
    <m/>
    <m/>
    <m/>
    <m/>
    <m/>
    <m/>
    <m/>
    <m/>
    <m/>
    <m/>
    <m/>
    <m/>
    <m/>
    <n v="1"/>
    <m/>
    <m/>
    <m/>
    <m/>
  </r>
  <r>
    <x v="140"/>
    <s v="Fall on Rock, Protection Pulled Out, Inadequate Protection, Washington, Icicle Creek Canyon"/>
    <x v="1"/>
    <s v="Washington, Icicle Creek Canyon_x000a_The accident occurred on April 29, during the final hours of a two day rock climbing training session for intermediate students from the Everett Branch of The Mountaineers. The weather was warm and sunny. Rock conditions were excellent. The students were practicing climbing leads in the vicinity of Mountaineers Crack, a popular training area in the Icicle Canyon near Leavenworth._x000a_The victim, Karl (45), and his rope partner, Roy (27), were attempting to climb a section of low to mid fifth class crack. One of the instructors, Larry, was giving general supervision of the climb from a nearby fixed rope position. Both climbers had led climbs of similar difficulty during the course of the weekend and at other times and were comfortable and confident with the conditions encountered._x000a_A belay station was established at the base of the climb. The first four meters of climb consisted of a moderately inclined fourth class face which the climbers had no difficulty in negotiating. No protection was placed in this area which later proved to be a contributing factor to the severity of the injuries sustained. The next four meters involved a crack climb in which the crux move was the initial meter where the flaring, wide crack made jamming difficult and few face holds were available for hands or feet. Roy attempted to lead the route and placed the first piece of protection, a large hex placed end ways, about head high in the crack, six meters above the belay station. The hex appeared bomb proof for a downward pull. After about ten minutes spent attempting to negotiate the crux move, the two climbers exchanged places. Having checked the protection, Karl began climbing and also experienced difficulty with the crux move. After a number of false starts, he succeeded in moving a meter or so up the crack so that the hex was near waist height. While attempting to move past the protection, Karl’s fist jam above the piece failed and in falling backwards and out of the crack he dislodged the lone piece of protection._x000a_Without any protection for the rope, Karl cartwheeled down about 25 meters, striking the ledge at the start of the crack, and from there bounced down the inclined lower face and landed among the boulders at the base of the climb near Roy. Help came immediately from the six other students and two instructors, all of whom were experienced in mountaineering first aid. Karl, who was unconscious for several minutes following the fall, suffered a concussion, broken bones in his cheek and thumb, a severe shoulder sprain and minor leg abrasions. His climbing helmet undoubtedly saved his life judging from the severe damage it sustained. After regaining consciousness, he was able to walk to the nearby road from where he was transported by ambulance to the hospital in Leavenworth. He was discharged several hours later following various repairs. Two subsequent surgeries and several months of recuperation were required before he could resume climbing. (Source: The Mountaineers)_x000a_Analysis_x000a_As with most climbers, both Karl and Roy had fallen numerous times while testing the limits of their climbing skills. Until the accident, the protection they had placed had always been sufficient to stop the falls and prevent any serious injuries. Here they did not see the risks posed by not backing up the one piece of protection for a difficult move. Neither climber foresaw the consequences of an outward or upward pull on the hex. Since the serious portion of the climb began only a meter below the hex, the easy lower face was disregarded as a potential hazard and no protection was placed in this part of the pitch._x000a_Two other factors may have contributed to the accident. First, it was late in the second day of climbing and both were somewhat fatigued and therefore less attentive. Secondly, the climbing up to this point had been both challenging and successful, which probably led to both climbers being in a somewhat overconfident state of mind. The same factors may have led to the instructor’s failure to notice their error in not placing enough protection. Both climbers have since returned to climbing, somewhat wiser._x000a_One very significant lesson learned by those involved in this incident was the importance of wearing a proper helmet when rock climbing. Without it this accident would most likely have resulted in the climber’s death or permanent disablement. (Source: The Mountaineers)"/>
    <n v="8"/>
    <m/>
    <m/>
    <m/>
    <n v="1"/>
    <m/>
    <n v="1"/>
    <m/>
    <m/>
    <n v="1"/>
    <m/>
    <m/>
    <m/>
    <x v="0"/>
    <n v="1"/>
    <m/>
    <x v="0"/>
    <x v="1"/>
    <x v="0"/>
    <x v="0"/>
    <x v="0"/>
    <x v="0"/>
    <m/>
    <m/>
    <x v="0"/>
    <m/>
    <m/>
    <m/>
    <x v="0"/>
    <x v="0"/>
    <m/>
    <m/>
    <m/>
    <x v="0"/>
    <m/>
    <m/>
    <m/>
    <m/>
    <m/>
    <m/>
    <x v="0"/>
    <m/>
    <m/>
    <m/>
    <m/>
    <m/>
    <m/>
    <m/>
    <m/>
    <m/>
    <m/>
    <m/>
    <m/>
    <x v="0"/>
    <m/>
    <m/>
    <m/>
    <m/>
    <m/>
    <m/>
    <m/>
    <n v="1"/>
    <n v="1"/>
    <m/>
    <m/>
    <m/>
    <m/>
    <m/>
    <m/>
    <m/>
    <m/>
    <x v="0"/>
    <m/>
    <m/>
    <m/>
    <m/>
    <m/>
    <m/>
    <m/>
    <m/>
    <m/>
    <n v="1"/>
    <m/>
    <m/>
    <m/>
    <m/>
    <m/>
    <m/>
    <m/>
    <m/>
  </r>
  <r>
    <x v="141"/>
    <s v="Fall on Rock, Protection Pulled, No Hard Hat, Washington, Snoqualmie Pass, The Tooth"/>
    <x v="1"/>
    <s v="Washington, Snoqualmie Pass, The Tooth_x000a_On August 11, Creth Edward Cupp (31) and Joanne Metzler were climbing the last pitch of the Southwest Face of the Tooth, 5.6, when leader Cupp fell 25 meters pulling two pieces of protection before being arrested. Metzler lowered Cupp, who had severe head injuries, three pitches to a large ledge at the top of the first pitch where Cupp could no longer continue. After spending the night on the ledge, Metzler descended to the Denny Creek trailhead notifying King County Police at 0830 on August 12. Seattle Mountain Rescue was paged by KCP at 0850._x000a_The subject was reached by team one at 1300. A MAST Chinook and Huey helicopters were on scene, and with SMR's Base Operations Leader Mike Maude as spotter, located the rescue party. The craft was low on fuel, but was able to hoist the subject along with SMR's Critical Care Nurse, Diane Eldrenkamp. Both helicopters returned to Alpental, transferred the patient and Eldrenkamp to the Huey which transported the patient to Harborview Trauma Center. (Source: ‘Trage, Fall—1990)"/>
    <n v="6"/>
    <m/>
    <m/>
    <m/>
    <m/>
    <n v="1"/>
    <m/>
    <m/>
    <m/>
    <m/>
    <m/>
    <m/>
    <m/>
    <x v="0"/>
    <n v="1"/>
    <m/>
    <x v="0"/>
    <x v="1"/>
    <x v="0"/>
    <x v="0"/>
    <x v="0"/>
    <x v="0"/>
    <m/>
    <m/>
    <x v="0"/>
    <m/>
    <m/>
    <m/>
    <x v="0"/>
    <x v="0"/>
    <m/>
    <m/>
    <m/>
    <x v="0"/>
    <m/>
    <m/>
    <m/>
    <m/>
    <m/>
    <m/>
    <x v="0"/>
    <m/>
    <m/>
    <m/>
    <m/>
    <m/>
    <m/>
    <m/>
    <m/>
    <m/>
    <m/>
    <m/>
    <m/>
    <x v="0"/>
    <n v="1"/>
    <m/>
    <m/>
    <m/>
    <m/>
    <m/>
    <m/>
    <m/>
    <m/>
    <m/>
    <m/>
    <m/>
    <m/>
    <m/>
    <m/>
    <m/>
    <m/>
    <x v="0"/>
    <m/>
    <m/>
    <m/>
    <m/>
    <m/>
    <m/>
    <m/>
    <m/>
    <m/>
    <m/>
    <m/>
    <m/>
    <m/>
    <n v="1"/>
    <m/>
    <m/>
    <m/>
    <m/>
  </r>
  <r>
    <x v="142"/>
    <s v="Fall on Rock, Weather, Protection Pulled Out, No Hard Hat, Colorado, Rocky Mountain National Park, Sundance Buttress"/>
    <x v="1"/>
    <s v="Colorado, Rocky Mountain National Park, Sundance Buttress_x000a_On September 6, Richard Jakush (42) and Bill Oswald were climbing Bonzo, a 5.10 route on Sundance Buttress. Jakush was leading the steep, sustained climb, and he took a one meter fall part way up. He continued climbing and near the top it began to rain. Oswald suggested that they back off, but Jakush wanted to complete the route. Jakush placed a piece of protection which fell out as he climbed by. He slipped and fell six meters impacting on the back of his head. Oswald lowered the unconscious Jakush and contacted park service rescue team to perform a long scree evacuation. Jakush sustained a fractured skull and posterior brain contusion. (Source: Rocky Mountain National Park Rangers)_x000a_Analysis_x000a_Jakush would not back off despite his earlier performance (a fall and a poorly placed protection piece) and the deteriorating weather. Also, he was not wearing a climbing helmet. The serious head injuries he suffered might have been fatal had it not been for Estes Park Ambulance Paramedics Gerry Hickson and Jeff Schanhals who had hiked to the scene and administered medications to control the swelling in the brain. (Source: Rocky Mountain National Park Rangers)"/>
    <n v="7"/>
    <m/>
    <m/>
    <m/>
    <m/>
    <m/>
    <n v="1"/>
    <m/>
    <m/>
    <m/>
    <m/>
    <m/>
    <m/>
    <x v="0"/>
    <n v="1"/>
    <m/>
    <x v="0"/>
    <x v="1"/>
    <x v="0"/>
    <x v="0"/>
    <x v="0"/>
    <x v="0"/>
    <m/>
    <m/>
    <x v="0"/>
    <m/>
    <m/>
    <m/>
    <x v="0"/>
    <x v="0"/>
    <m/>
    <m/>
    <m/>
    <x v="0"/>
    <m/>
    <m/>
    <m/>
    <m/>
    <m/>
    <m/>
    <x v="0"/>
    <m/>
    <m/>
    <m/>
    <m/>
    <m/>
    <n v="1"/>
    <m/>
    <m/>
    <m/>
    <m/>
    <m/>
    <m/>
    <x v="0"/>
    <n v="1"/>
    <m/>
    <m/>
    <m/>
    <m/>
    <m/>
    <m/>
    <m/>
    <m/>
    <m/>
    <m/>
    <m/>
    <m/>
    <m/>
    <m/>
    <m/>
    <m/>
    <x v="0"/>
    <m/>
    <m/>
    <m/>
    <m/>
    <m/>
    <m/>
    <m/>
    <m/>
    <m/>
    <m/>
    <m/>
    <m/>
    <m/>
    <m/>
    <n v="1"/>
    <m/>
    <m/>
    <m/>
  </r>
  <r>
    <x v="143"/>
    <s v="Fall on Snow, Climbing Alone, Loss of Ski Pole Baskets—Then Ski Poles, Starvation, Idaho, Mount Borah"/>
    <x v="1"/>
    <s v="Idaho, Mount Borah_x000a_In early September, Paul Kovatch (40) began his attempt of Mount Borah. This was his seventh try, and nearly ended his goal of reaching the highest point in each state. Here is a portion of the report he sent:_x000a_Dear Sirs of the Accident Booklet:_x000a_Were I to give the accident a heading, it would be something like Climbing Alone, Equipment Failure, Loss of Ski Poles, Starvation. The equipment failure was the loss the day before my fall of the round “basket” around the lower part of one of the ski poles. Without that “basket” I couldn’t lean on both poles on that 45 degree snowfield. That made the accident almost inevitable. I was coming out of a fairly long, even steeper gully/ chimney, and at first the less steep snow was a relief. Precisely at the base of the snowfield was where the mountain became permanently less steep. For reasons I can’t pinpoint, I didn’t stop to figure out the obvious way down—going along the side of the snow, i.e., where it met the rocks. Haste made waste, and away I went. Shock then prevented my being rational enough to effect a successful rescue of the ski poles. Not having the ski poles added at least a week to the ordeal. The first three days after the loss, I had energy. With my ski poles, I’d have been able to walk, slowly and carefully, downhill, into the woods, and out onto a gravel road that I already knew came up to the mouth of the canyon. Few if any hallucinations would have happened, and I probably wouldn’t have had to drink urine._x000a_About my rescue, this should be said: I was about to move farther along when those three fellows came marching over the hilltop above me. After going over the route to safety and my car with them, I was going to make it, even had no one been there. I might have been crawling like a worm when I reached the car, but next day I would have reached it._x000a_I couldn’t possibly express the look of horror and sympathy on my rescuers’ faces when I told them what I’d had to eat and drink._x000a_I will need at least eight tries to reach the summit of Mount Borah. The late Tenzing only needed seven for Everest. Borah is certainly not Everest, but of course, Tenzing was not an amputee. (Source: Paul Kovatch)"/>
    <n v="5"/>
    <m/>
    <m/>
    <m/>
    <m/>
    <m/>
    <n v="1"/>
    <m/>
    <m/>
    <m/>
    <m/>
    <m/>
    <m/>
    <x v="0"/>
    <m/>
    <m/>
    <x v="1"/>
    <x v="1"/>
    <x v="1"/>
    <x v="1"/>
    <x v="0"/>
    <x v="0"/>
    <m/>
    <m/>
    <x v="1"/>
    <n v="1"/>
    <n v="1"/>
    <m/>
    <x v="0"/>
    <x v="1"/>
    <m/>
    <m/>
    <m/>
    <x v="0"/>
    <m/>
    <m/>
    <m/>
    <m/>
    <m/>
    <m/>
    <x v="0"/>
    <m/>
    <m/>
    <m/>
    <m/>
    <m/>
    <m/>
    <m/>
    <m/>
    <m/>
    <n v="1"/>
    <m/>
    <m/>
    <x v="0"/>
    <m/>
    <m/>
    <m/>
    <m/>
    <m/>
    <m/>
    <m/>
    <m/>
    <m/>
    <m/>
    <m/>
    <m/>
    <m/>
    <m/>
    <m/>
    <m/>
    <m/>
    <x v="1"/>
    <m/>
    <m/>
    <m/>
    <m/>
    <m/>
    <m/>
    <m/>
    <m/>
    <m/>
    <m/>
    <m/>
    <m/>
    <m/>
    <m/>
    <n v="1"/>
    <m/>
    <m/>
    <m/>
  </r>
  <r>
    <x v="144"/>
    <s v="Fall on Snow, Weather, Exceeding Abilities, Inadequate Equipment, Washington, Snoqualmie, Silver Peak"/>
    <x v="1"/>
    <s v="Washington, Snoqualmie, Silver Peak_x000a_On June 17, this accident occurred while a party of 11 “Alpine Scramblers” were descending Silver Peak. Lori Levin (30) reported the following:_x000a_The leader and the group were in a hurry to get home due to fog and rain. The snow was especially icy and slippery. I tried to keep up and overstepped a hill and fell (45 meters) into a tree off a cliff. My ice ax slipped out of my hand so I could not selfarrest. I screamed and fell. A half hour later I was rescued and walked out OK after rescue help. (Source: Lori Levine)_x000a_Analysis_x000a_I will always secure my ice ax with a wrist loop and I will never go on a trip when I am exhausted from a stressful week. The conditions of bad weather, being inexperienced and afraid helped make the trip difficult. I won’t go on advanced trips when I am a beginner. I won’t climb if I’ve had a bad week, and I will only do easy scrambles. (Source: Lori Levin)"/>
    <n v="9"/>
    <m/>
    <m/>
    <m/>
    <n v="1"/>
    <m/>
    <m/>
    <m/>
    <m/>
    <n v="1"/>
    <m/>
    <m/>
    <m/>
    <x v="0"/>
    <m/>
    <m/>
    <x v="1"/>
    <x v="0"/>
    <x v="1"/>
    <x v="1"/>
    <x v="0"/>
    <x v="0"/>
    <m/>
    <m/>
    <x v="1"/>
    <n v="1"/>
    <m/>
    <m/>
    <x v="0"/>
    <x v="1"/>
    <m/>
    <m/>
    <m/>
    <x v="0"/>
    <m/>
    <m/>
    <m/>
    <m/>
    <m/>
    <m/>
    <x v="0"/>
    <m/>
    <m/>
    <m/>
    <m/>
    <m/>
    <n v="1"/>
    <m/>
    <m/>
    <m/>
    <n v="1"/>
    <m/>
    <m/>
    <x v="0"/>
    <m/>
    <m/>
    <m/>
    <m/>
    <m/>
    <m/>
    <m/>
    <m/>
    <n v="1"/>
    <m/>
    <m/>
    <m/>
    <m/>
    <m/>
    <m/>
    <m/>
    <n v="1"/>
    <x v="1"/>
    <m/>
    <m/>
    <m/>
    <m/>
    <m/>
    <m/>
    <m/>
    <m/>
    <m/>
    <m/>
    <m/>
    <n v="1"/>
    <m/>
    <m/>
    <m/>
    <m/>
    <m/>
    <m/>
  </r>
  <r>
    <x v="145"/>
    <s v="Falling Rock, New Hampshire, Cannon Cliff"/>
    <x v="1"/>
    <s v="New Hampshire, Cannon Cliff_x000a_In May, a climber was injured by rockfall on the upper part of Union Jack on Cannon. Other climbers have reported loose rock on Cannon, including on the Whitney- Gilman arete, Fugue, and Vertigo. Routes on Cannon are more dangerous than most routes of the same grade on cliffs at lower elevation. Of the seven deat.hs on Cannon, five have involved loose rock. (Source: George Hurley, Mountain Guides Alliance)"/>
    <n v="3"/>
    <m/>
    <m/>
    <m/>
    <m/>
    <m/>
    <m/>
    <m/>
    <m/>
    <m/>
    <m/>
    <m/>
    <m/>
    <x v="0"/>
    <m/>
    <m/>
    <x v="1"/>
    <x v="1"/>
    <x v="0"/>
    <x v="0"/>
    <x v="0"/>
    <x v="0"/>
    <m/>
    <m/>
    <x v="0"/>
    <m/>
    <m/>
    <m/>
    <x v="0"/>
    <x v="0"/>
    <m/>
    <m/>
    <m/>
    <x v="0"/>
    <m/>
    <m/>
    <m/>
    <m/>
    <m/>
    <m/>
    <x v="0"/>
    <m/>
    <m/>
    <m/>
    <m/>
    <m/>
    <m/>
    <m/>
    <n v="1"/>
    <m/>
    <m/>
    <m/>
    <m/>
    <x v="0"/>
    <m/>
    <m/>
    <m/>
    <m/>
    <m/>
    <m/>
    <m/>
    <m/>
    <m/>
    <m/>
    <m/>
    <m/>
    <m/>
    <m/>
    <m/>
    <m/>
    <m/>
    <x v="1"/>
    <m/>
    <m/>
    <m/>
    <m/>
    <m/>
    <m/>
    <m/>
    <m/>
    <m/>
    <m/>
    <n v="1"/>
    <m/>
    <m/>
    <m/>
    <m/>
    <m/>
    <m/>
    <m/>
  </r>
  <r>
    <x v="146"/>
    <s v="Hand-Hold and Rock Anchor Came Out, Fall/Slip, Off Route, Washington, Mount Thompson"/>
    <x v="1"/>
    <s v="Washington, Mount Thompson_x000a_On July 22, five climbers left base camp between Mount Thompson and Bumblebee Pass at 0500 for a Mountaineer’s led climb of the West Ridge. Steve Sulzbacher led the party, with Diane Magyary assistant leader and designated first aid leader. Other members included Randy Johnson, Bruce Gaulke, and Kathy O’Toole (27). All climbers were wearing hard hats and seat harnesses, though no one was using a chest harness._x000a_The third pitch appeared to go up a gully, which Gaulke led with some difficulty. They concluded that the “correct” route was actually to the left of this gully. O’Toole saw a way up there, and Sulzbacher set up to belay her. O’Toole placed four chocks as she climbed the pitch. Her fifth point of protection was a runner around a sizable rock horn. She was two to three meters above this runner when a handhold pulled out and she fell, pulling a boulder one meter in diameter with her. The rock horn also failed and pulled out. Chocked protection below arrested her fall. She landed upside down, still secure in her seat harness, but suffered a fractured ankle. O’Toole was able to assist in rappelling down to base camp though later had to be evacuated by MAST helicopter. (Source: Compiled from reports by Steve Sulzbacher and Kathy O’Toole)_x000a_Analysis_x000a_I was climbing a crack system with a fair amount of moss. I perceived the significance of the moss but chose to continue climbing. As the system was more difficult than the route was supposed to be, I concluded I was off route. I fell when I weighted a handhold and the rock broke off._x000a_I landed head down, back against the mountain, but didn’t fall out of my harness because I’d been taught to tighten the waist belt as much as possible, which kept me secure even upside down. My belayer and climbing leader commented that it was fortunate I’d opposed my first two chocks, so as to prevent zippering. The entire party was very supportive. I’m very grateful to the training the Mountaineers provided all of us. It came in handy. (Source: Kathy O’Toole)"/>
    <n v="6"/>
    <m/>
    <m/>
    <m/>
    <n v="1"/>
    <m/>
    <m/>
    <m/>
    <m/>
    <m/>
    <m/>
    <m/>
    <m/>
    <x v="0"/>
    <n v="1"/>
    <m/>
    <x v="1"/>
    <x v="1"/>
    <x v="0"/>
    <x v="0"/>
    <x v="0"/>
    <x v="0"/>
    <m/>
    <m/>
    <x v="0"/>
    <m/>
    <m/>
    <m/>
    <x v="0"/>
    <x v="0"/>
    <m/>
    <m/>
    <m/>
    <x v="0"/>
    <m/>
    <m/>
    <m/>
    <m/>
    <m/>
    <m/>
    <x v="0"/>
    <m/>
    <m/>
    <m/>
    <m/>
    <m/>
    <m/>
    <m/>
    <m/>
    <n v="1"/>
    <m/>
    <m/>
    <m/>
    <x v="0"/>
    <m/>
    <m/>
    <m/>
    <m/>
    <m/>
    <m/>
    <m/>
    <m/>
    <m/>
    <m/>
    <m/>
    <n v="1"/>
    <m/>
    <m/>
    <m/>
    <m/>
    <m/>
    <x v="1"/>
    <n v="1"/>
    <m/>
    <m/>
    <m/>
    <m/>
    <m/>
    <m/>
    <m/>
    <m/>
    <m/>
    <m/>
    <m/>
    <n v="1"/>
    <m/>
    <m/>
    <m/>
    <m/>
    <m/>
  </r>
  <r>
    <x v="147"/>
    <s v="Lightning, Maine, Mount Katahdin, Baxter State Park"/>
    <x v="1"/>
    <s v="Maine, Mount Katahdin, Baxter State Park_x000a_On August 27, 1990, David Passalacqua (13) was struck and killed by lightning while hiking the Knife Edge near Pamola Peak. He was with a Boy Scout troop consisting of ten Scouts and two leaders. Another Scout and a leader were injured, and all felt the strike, which occurred at 1600 in a brief, but severe, storm. Their location was such that there was no chance for cover for at least another 20 or 30 minutes. (Source: Baxter State Park— Search and Rescue Report)_x000a_Analysis_x000a_Park officials reported that the Scout troop was experienced, having backpacked many mountains since 1987. The weather report called for a 30 percent chance of showers in the afternoon. The Scouts did not go into the Knife Edge in bad weather. The storm came up suddenly, after they had hiked the Knife Edge Trail and were within 100 meters of Pamola Peak, which is where the strike occurred._x000a_The park Director, Irwin “Buzz” Caverly, indicated that the last recorded lightning strike fatality was in 1968, at Chimney Pond—well below the summits and the timber- line. Twenty-two people were marked or affected by that one strike. (Source: Baxter State Park—Search and Rescue Report)_x000a_(Editor’s Note: While not a climbing accident, this report is incluckd to remind high peaks hikers and climbers in New England of the potential for this hazard. While very few have been killed by lightning in Baxter State Park, the White Mountains, Green Mountains, or Adirondack:s, those which have occurred are similar. For instance, in less than 12 months in 1984, an Outward Bound group was struck on Franconia Ridge—causing an instructor fatality—and a man was killed while sitting at a picnic table at the base of Mount Lafayette in Franconia Notch. Both events were during isolated, brief afternoon storms.)"/>
    <n v="5"/>
    <n v="1"/>
    <m/>
    <m/>
    <m/>
    <m/>
    <m/>
    <m/>
    <m/>
    <m/>
    <m/>
    <n v="1"/>
    <m/>
    <x v="1"/>
    <n v="1"/>
    <m/>
    <x v="1"/>
    <x v="1"/>
    <x v="1"/>
    <x v="1"/>
    <x v="0"/>
    <x v="0"/>
    <m/>
    <m/>
    <x v="0"/>
    <m/>
    <m/>
    <m/>
    <x v="1"/>
    <x v="0"/>
    <m/>
    <m/>
    <m/>
    <x v="0"/>
    <m/>
    <m/>
    <m/>
    <m/>
    <m/>
    <m/>
    <x v="0"/>
    <m/>
    <m/>
    <m/>
    <m/>
    <m/>
    <n v="1"/>
    <m/>
    <m/>
    <m/>
    <m/>
    <m/>
    <m/>
    <x v="0"/>
    <m/>
    <m/>
    <m/>
    <m/>
    <m/>
    <m/>
    <m/>
    <m/>
    <m/>
    <m/>
    <m/>
    <m/>
    <m/>
    <m/>
    <m/>
    <m/>
    <m/>
    <x v="1"/>
    <m/>
    <m/>
    <m/>
    <m/>
    <m/>
    <m/>
    <m/>
    <m/>
    <m/>
    <m/>
    <m/>
    <m/>
    <m/>
    <n v="1"/>
    <m/>
    <m/>
    <m/>
    <m/>
  </r>
  <r>
    <x v="148"/>
    <s v="Loss of Control—Voluntary Glissade, Fall into Crevasse, Improper Clothing, No Hard Hat, Washington, Mount Baker"/>
    <x v="1"/>
    <s v="Washington, Mount Baker_x000a_On July 28, 1990, a party of 11 was on three ropes descending the Roman Wall on Mount Baker. At the crest, the team led by Earl Crouse (63) waited for the other two teams to arrive from the pyramid at the summit. When all had arrived, the lead team started down the very steep part of the Roman Wall. Weather was excellent, but the snow was very soft. They followed a deep trench made before by several rope teams, assuming the two teams above would follow behind them in the same trench._x000a_About halfway down, a call came that the second rope team, following a different route and led by Tom Knudsen (39) had fallen into a crevasse. Due to rapid warming, snow surface had softened and broke loose, making arrest of descent difficult. One person on the rope team, William Knudsen (42), had stopped short, but the other three slid into a crevasse two to three meters deep._x000a_The leader, Tom Knudsen, was buried deep in a trench at the back of the crevasse in snow carried in with him in the fall. The second person on the rope team, a 12 year old boy, was buried in a foot of snow, but hollered; the third man in had landed standing up and was able to quickly uncover the boy’s face so he could breathe. The fourth man, the boy’s father, did not get dragged into the crevasse._x000a_It later took an hour and a half to dig Tom Knudsen out. He was found to have expired, probably from a blow to the head in the fall. Snohomish Country SAR helicopter later assisted Bellingham Mountain Rescue personnel in recovering Knudsen’s body. (Source: Earl Crouse and William Knudsen)_x000a_Analysis_x000a_The first three on the team involved were wearing slick outer pants like ski warm-ups, which made glissading very fast, easily out of control. The fourth man, who managed_x000a_not to fall in, was wearing wool pants. The snow was very soft, making it difficult if not impossible to self-arrest with ice axes. However, there were four other paths where parties had glissaded in exactly the same spot. Their path was in the center of these four, so probably it seemed safe to try coming down the “easy” way._x000a_In retrospect, I should have been very specific about the danger of glissading, especially at the top of Roman Wall, and explained that you must: (1) be under total control; (2) be 100% certain there are no crevasses below; (3) take note of the kind of clothing you are wearing when glissading. Also, protective head gear would likely have prevented serious injury. (Source: Earl Crouse and William Knudsen)"/>
    <n v="8"/>
    <n v="1"/>
    <m/>
    <m/>
    <m/>
    <m/>
    <n v="2"/>
    <n v="1"/>
    <m/>
    <m/>
    <m/>
    <m/>
    <m/>
    <x v="0"/>
    <n v="1"/>
    <m/>
    <x v="1"/>
    <x v="0"/>
    <x v="0"/>
    <x v="1"/>
    <x v="0"/>
    <x v="0"/>
    <m/>
    <m/>
    <x v="0"/>
    <m/>
    <m/>
    <m/>
    <x v="0"/>
    <x v="1"/>
    <m/>
    <m/>
    <m/>
    <x v="0"/>
    <n v="1"/>
    <m/>
    <m/>
    <m/>
    <m/>
    <m/>
    <x v="0"/>
    <n v="1"/>
    <m/>
    <m/>
    <m/>
    <m/>
    <m/>
    <m/>
    <m/>
    <m/>
    <m/>
    <m/>
    <m/>
    <x v="0"/>
    <n v="1"/>
    <m/>
    <m/>
    <m/>
    <m/>
    <m/>
    <m/>
    <m/>
    <n v="1"/>
    <m/>
    <m/>
    <m/>
    <m/>
    <m/>
    <m/>
    <m/>
    <m/>
    <x v="1"/>
    <m/>
    <m/>
    <m/>
    <m/>
    <m/>
    <m/>
    <m/>
    <m/>
    <m/>
    <m/>
    <m/>
    <m/>
    <n v="1"/>
    <m/>
    <m/>
    <m/>
    <m/>
    <m/>
  </r>
  <r>
    <x v="149"/>
    <s v="Loss of Control—Voluntary Glissade, Inadequate Equipment and Instruction, Exceeding Abilities, Washington, Stevens Pass Ski Area"/>
    <x v="1"/>
    <s v="Washington, Stevens Pass Ski Area_x000a_While practicing head-first glissade and self-arrest procedures with a group of 40 students and 14 staff from an Everett Mountaineers Scramblers course on May 16, 1990, Brian Fletcher (16) lost his grip on his ax and could not regain control. In the slide either the spike or pick end of the ax sliced a small cut across his chest and made a puncture wound near his stomach, just missing vital organs in the abdomen. He was rescued using the ski area’s grooming machine for transport. (Source: Neil Johnson)_x000a_Analysis_x000a_Snow conditions were very hard at the time of the accident. Fletcher had practiced this arrest many times the previous day, but in soft snow. With hard snow conditions, the slope might have been too aggressive for students with one day of experience. Also, there needs to be more emphasis on buying gloves and axes that allow students a good grip on the spike end of the ax._x000a_There seems to be considerable confusion about the best way to do the head-first- on-the-stomach arrest. Different instructors and different books say different things. We think more research needs to be done to establish good principles for this arrest. (Source: Neil Johnson)_x000a_(Editor's Note: This accident, and the July 28 accident on Mount Baker, reflect the range but by no means the full number of glissade incidents reported this year in Washington State. From the hard snow to soft snow conditions shown here, from fortunate minor injury to unfortunate fatality, the accounts of problems glissading were too numerous to include other than in the actuarial data._x000a_Various analyses accompanying the reports raise an equally wide range of issues, from suggestions to avoid axes with ring loops to the dangers of using no ax at all to reminders to avoid the lure of the easy way down.)"/>
    <n v="9"/>
    <m/>
    <n v="1"/>
    <m/>
    <m/>
    <m/>
    <m/>
    <m/>
    <m/>
    <n v="1"/>
    <m/>
    <m/>
    <m/>
    <x v="0"/>
    <n v="1"/>
    <m/>
    <x v="1"/>
    <x v="0"/>
    <x v="1"/>
    <x v="1"/>
    <x v="0"/>
    <x v="0"/>
    <m/>
    <m/>
    <x v="1"/>
    <n v="1"/>
    <m/>
    <m/>
    <x v="0"/>
    <x v="1"/>
    <m/>
    <m/>
    <m/>
    <x v="0"/>
    <n v="1"/>
    <m/>
    <m/>
    <m/>
    <m/>
    <m/>
    <x v="0"/>
    <m/>
    <m/>
    <m/>
    <m/>
    <m/>
    <m/>
    <m/>
    <m/>
    <m/>
    <m/>
    <m/>
    <m/>
    <x v="0"/>
    <m/>
    <m/>
    <m/>
    <m/>
    <m/>
    <m/>
    <m/>
    <m/>
    <n v="1"/>
    <m/>
    <m/>
    <m/>
    <m/>
    <m/>
    <m/>
    <m/>
    <n v="1"/>
    <x v="1"/>
    <m/>
    <m/>
    <m/>
    <m/>
    <m/>
    <m/>
    <m/>
    <m/>
    <m/>
    <m/>
    <n v="1"/>
    <m/>
    <m/>
    <m/>
    <m/>
    <m/>
    <m/>
    <m/>
  </r>
  <r>
    <x v="150"/>
    <s v="Loss of Control—Voluntary Glissade, Inadequate Equipment, Wyoming, Tetons, Lower Saddle"/>
    <x v="1"/>
    <s v="Wyoming, Tetons, Lower Saddle_x000a_On July 27, Shawn Callahan (31) lost control during a voluntary glissade on the snow below the Lower Saddle, near the base of Middle Teton. An Exum Mountain Guide, Peter Krantz, reported the accident, indicating a possible broken leg._x000a_At 1400 Rangers Carr and Dorward were flown to just above the accident site (southwest of Garnet Canyon Caves) at an elevation of 3200 meters by Kjerstad Helicopters. Ranger Irvine was also flown to the scene from Amphitheater Lake._x000a_The Rangers arrived at the scene shortly thereafter and determined that Mr. Callahan had a 6-8 cm long head laceration and a possible open fracture with obvious deformity of the lower right leg._x000a_At 1620, as the Yellowstone Helicopter was arriving at Lupine Meadows, a second accident occurred at the same location. John Schall, a hiker, had slid 60 meters on snow and slammed into some rocks._x000a_At 1658 additional medical supplies were flown to the scene on the short haul line, during the hover check phase, by the Mountain Rotors helicopter for use in the evacuation of Mr. Schall._x000a_Mr Callahan was short hauled, with Ranger Berkenfield as spotter, from the scene to the Garnet Canyon Meadows at 1710. Mr. Callahan was then transferred to the Kjerstad helicopter and flown directly to St. John’s Hospital in Jackson, Wyoming, with Ranger Martin attending, arriving at 1724._x000a_Mr. Callahan was diagnosed at St. John’s Hospital as having a compound tibia/fibula fracture, which required surgery, and a scalp laceration. (Source: Jim Woodmencey, Ranger, Grand Teton National Park)_x000a_Analysis_x000a_In a phone conversation with Mr. Callahan on July 28,1 was told that he was descending from the Lower Saddle of the Grand Teton, after a failed solo attempt on the Exum Ridge, at 1030._x000a_Mr. Callahan stated that he was glissading down the snow near the base of the Middle Teton, south and west of the trail near the caves in Garnet Canyon, when his right heel caught on hard snow or a submerged rock. His leg snapped, he lurched backward and hit his head on a rock._x000a_Mr. Callahan also stated that he stopped in place and was able to drag himself to some nearby rocks. He then yelled for help and was soon met by other climbers in the area. Peter Krantz and Peter Lenz, M.D., administered first aid. Krantz descended to report the accident and Lenz remained with the victim until rangers arrived._x000a_Mr. Callahan stated that he did not have an ice ax with him. (Source: Jim Woodmencey, Ranger, Grand Teton National Park)"/>
    <n v="7"/>
    <m/>
    <m/>
    <m/>
    <m/>
    <n v="1"/>
    <m/>
    <m/>
    <m/>
    <m/>
    <m/>
    <m/>
    <m/>
    <x v="0"/>
    <n v="1"/>
    <m/>
    <x v="1"/>
    <x v="0"/>
    <x v="1"/>
    <x v="1"/>
    <x v="0"/>
    <x v="0"/>
    <m/>
    <m/>
    <x v="1"/>
    <n v="1"/>
    <m/>
    <m/>
    <x v="0"/>
    <x v="1"/>
    <m/>
    <m/>
    <m/>
    <x v="0"/>
    <n v="1"/>
    <m/>
    <m/>
    <m/>
    <m/>
    <m/>
    <x v="0"/>
    <m/>
    <m/>
    <m/>
    <m/>
    <m/>
    <m/>
    <m/>
    <m/>
    <m/>
    <m/>
    <m/>
    <m/>
    <x v="0"/>
    <m/>
    <m/>
    <m/>
    <m/>
    <m/>
    <m/>
    <m/>
    <m/>
    <m/>
    <m/>
    <m/>
    <m/>
    <m/>
    <m/>
    <m/>
    <m/>
    <n v="1"/>
    <x v="1"/>
    <m/>
    <m/>
    <m/>
    <m/>
    <m/>
    <m/>
    <m/>
    <m/>
    <m/>
    <m/>
    <m/>
    <m/>
    <n v="1"/>
    <m/>
    <m/>
    <m/>
    <m/>
    <m/>
  </r>
  <r>
    <x v="151"/>
    <s v="Loss of Control—Voluntary Glissade, Inadequate Instruction and Supervision, Poor Position, Colorado, Rocky Mountain National Park, Andrews Glacier"/>
    <x v="1"/>
    <s v="Colorado, Rocky Mountain National Park, Andrews Glacier_x000a_On June 14 at 1300, Mike Hill was leading a group of 25 to 30 juveniles from River Valley High School, Spring Green, Wisconsin, in a glissading class on Andrews Glacier. A 17 year old female failed to maintain control, and broke her right fibula while glissading. Hill, a former EMT, initiated a self-rescue with an improvised litter. (Source: Rocky Mountain National Park Rangers)_x000a_Analysis_x000a_During an interview with Hill, Park Service investigators found out that the group had not been properly briefed before attempting actual glissade practice. The group was also insufficiently supervised, as there were too many students per instructor. The runouts at the base of Andrews Glacier are somewhat dangerous, ending in a deep, cold alpine lake on one part and in talus on another part. This kind of exercise requires (1) doing more prebriefing, (2) having more instructors per student, and (3) using a different, safer location. (Source: Rocky Mountain National Park Rangers)"/>
    <n v="6"/>
    <m/>
    <n v="25"/>
    <m/>
    <m/>
    <m/>
    <m/>
    <m/>
    <m/>
    <m/>
    <m/>
    <m/>
    <m/>
    <x v="0"/>
    <n v="1"/>
    <m/>
    <x v="1"/>
    <x v="0"/>
    <x v="1"/>
    <x v="1"/>
    <x v="0"/>
    <x v="0"/>
    <m/>
    <m/>
    <x v="0"/>
    <m/>
    <m/>
    <m/>
    <x v="0"/>
    <x v="1"/>
    <m/>
    <m/>
    <m/>
    <x v="0"/>
    <n v="1"/>
    <m/>
    <n v="1"/>
    <m/>
    <m/>
    <m/>
    <x v="0"/>
    <m/>
    <m/>
    <m/>
    <m/>
    <m/>
    <m/>
    <m/>
    <m/>
    <m/>
    <m/>
    <m/>
    <m/>
    <x v="0"/>
    <m/>
    <m/>
    <m/>
    <m/>
    <m/>
    <m/>
    <m/>
    <m/>
    <n v="1"/>
    <m/>
    <m/>
    <m/>
    <m/>
    <m/>
    <m/>
    <m/>
    <m/>
    <x v="1"/>
    <m/>
    <m/>
    <m/>
    <m/>
    <m/>
    <m/>
    <m/>
    <m/>
    <m/>
    <m/>
    <m/>
    <n v="1"/>
    <m/>
    <m/>
    <m/>
    <m/>
    <m/>
    <m/>
  </r>
  <r>
    <x v="152"/>
    <s v="Rappel Anchor Inadequate, No Belay, No Hard Hat, West Virginia, Cooper's Rock State Forest"/>
    <x v="1"/>
    <s v="West Virginia, Cooper’s Rock State Forest_x000a_On Saturday, July 21, 1990, Dan Audley (31), Marty Donahue and six Boy Scouts stopped on their way home from Camp Mountaineer to do some rappelling. They were joined by Scott Gray and Adam Dugas. The cliff where they planned to do the rappelling is 18 meters at its highest point. It offers a good vertical surface on which to rappel._x000a_Two rappel ropes were placed, both secured to trees. Donahue went down the rope first followed by three of the Boy Scouts. Audley then attempted to descent on the same rope. Donahue is quoted as saying, “And somehow the carabiner snapped and the rope came down.” Audley fell the full 18 meters._x000a_Dugas climbed back to the highway where he flagged down Deputy Sheriff Mark Ralston and a process server Darris Summers. Dugas and Summers remained at the highway to await Emergency Medical Service units to arrive. Ralston proceeded to the scene where he performed CPR on Audley for about 25 minutes. According to the newspaper four ambulances and over 25 rescue personnel responded to the accident as well as some members of the Cheat Lake Volunteer Fire Department. The EMS crews were practicing vertical rescue techniques at the time at a quarry when the call came. Upon arrival they “performed full advanced life support procedures.” The CPR and other measures were to no avail. He died of massive head injuries. (Source: Compiled from the July 22, 1990, Sunday edition of the Dominion Post newspaper (Morgantown, WV) and a telephone interview with Chief Bran Dean, Rescue Chief of the Monongalia County EMS, who was present on the scene of the accident and investigated the death. Submitted by Dr. James Patrick Mace)_x000a_Analysis_x000a_According to Bran Dean, Rescue Chief of the Monongalia County EMS, Audley was the leader of the party and professed knowledge of climbing. It was he who rigged the two rappels, one 15 meters and the other 18 meters. Only one rappel setup was intact when the rescue team arrived. This was not the rappel that failed. The fatal rappel was taken apart by persons on the scene before the rescue team arrived. However, the intact rigging indicated the procedures used by the victim when he rigged the ropes. According to Dean, this rappel was rigged with a single doubled sling wrapped around a tree with the end loops secured with a single non-locking carabiner. The sling was tied together with a single square knot without the ends being tied and was not tied around the tree. The rope was attached to this rigging with a figure eight on a bight knot clipped to the sling with another single non-locking carabiner. There was no secondary anchor or sling placed as a backup to this rappel rigging._x000a_Chief Dean and his colleagues believe the accident was caused by a bad anchor setup. The fatal rappel came completely away from the tree on which it was rigged. According to the report of the other rappellers, the victim wrapped a doubled sling several times around a tree at the top of the rappel. He tied a figure eight on a bight into the middle of the rappel rope and clipped into the sling on the tree using a “locking” carabiner._x000a_Several people used the rappel prior to the victim. They were young Boy Scouts and another adult who weighed considerably less than the victim, who weighed about 114 kg. The rappel rig came away when the victim tried it for the first time. It was reported that the entire anchor was still attached to the victim when the other adult came to his aid at the bottom of the cliff. Somehow the anchor sling detached from the tree._x000a_Three possible reasons could have resulted in the sling detaching from the tree: (1) The “locking” carabiner was not properly closed and locked or it worked loose while the other rappellers used the system. It opened and released the sling when Audley put his weight on it. (2) No locking carabiner was used (none was used on the rappel left intact). The system failed when a carabiner opened from rope movement. (3) It is possible that in placing the webbing around the tree the victim wrapped it several times but did not connect the end loops together with the carabiner. He may have only clipped the carabiner through the wraps around the tree, thus leaving the sling open to be pulled off the tree. With the sling wrapped several times around the tree, friction held the rope for the others who were lighter than the victim. The sling’s friction could not support his weight as it did for the others and it unwrapped when he placed his full weight on it._x000a_It is debatable whether or not a helmet could have saved Audley’s life, but people have survived falls of that height before because of this precaution._x000a_Tying the sling around the tree with proper knots, tying a second sling as a backup and tying the rope directly into the two slings would have greatly improved the safety of the system. As the rappel was going to be used over and over, it would have also been wise to tie into another anchor. If non-locking carabiners are used then two cara- biners should be used, and their gates opposed in order to prevent the rope from slipping out. (Source: Dr. James Patrick Mace)_x000a_(Editor’s Note: It is an accepted and common practice to belay all rappels—especially in group exercises of this type. Even leaders and guides are belayed unless there is an emergency, or the guide is the last one down, as would occur in descending a mountain.)"/>
    <n v="9"/>
    <m/>
    <m/>
    <m/>
    <m/>
    <n v="1"/>
    <m/>
    <m/>
    <m/>
    <m/>
    <n v="1"/>
    <m/>
    <m/>
    <x v="1"/>
    <m/>
    <m/>
    <x v="0"/>
    <x v="0"/>
    <x v="0"/>
    <x v="1"/>
    <x v="0"/>
    <x v="0"/>
    <m/>
    <m/>
    <x v="0"/>
    <m/>
    <m/>
    <m/>
    <x v="0"/>
    <x v="0"/>
    <m/>
    <m/>
    <m/>
    <x v="0"/>
    <m/>
    <m/>
    <m/>
    <m/>
    <m/>
    <m/>
    <x v="0"/>
    <m/>
    <m/>
    <m/>
    <m/>
    <m/>
    <m/>
    <m/>
    <m/>
    <m/>
    <m/>
    <m/>
    <m/>
    <x v="0"/>
    <n v="1"/>
    <m/>
    <m/>
    <m/>
    <m/>
    <m/>
    <m/>
    <m/>
    <m/>
    <m/>
    <m/>
    <m/>
    <m/>
    <m/>
    <n v="1"/>
    <m/>
    <m/>
    <x v="1"/>
    <n v="1"/>
    <m/>
    <m/>
    <n v="1"/>
    <m/>
    <m/>
    <m/>
    <m/>
    <m/>
    <m/>
    <m/>
    <m/>
    <n v="1"/>
    <m/>
    <m/>
    <m/>
    <m/>
    <m/>
  </r>
  <r>
    <x v="153"/>
    <s v="Slip on Ice, No Hard Hat, Washington, Mount Baker"/>
    <x v="1"/>
    <s v="Washington, Mount Baker_x000a_While descending Mount baker around 2000 meters via Coleman-Deming Glacier on September 9, Steven Amber (27), Vincent Willard (25) and Reese White (29) approached the last slope directly above their tent site on the Hogback at 1700 after a successful climb. White was leading a roped descent, Amber in the middle, and Willard last. As they entered a crevassed area, Steven Amber slipped and fell. Willard turned into the ice and went into self-arrest position. As he swung his pick into the slope, the ice fractured away, and he too was pulled off his feet. His wrist loop was not around his wrist, and he immediately lost his ice ax. The two rolled a few meters and fell into a crevasse. Willard was knocked unconscious; Amber’s fall was arrested before hitting bottom, and he was able to climb out unassisted._x000a_Reese White immediately rappelled down and began treating Willard’s head wound. Three other climbers in the camp below had witnessed the fall and climbed up to aid the injured party. Two of them stayed the night with White and Willard while the third member escorted Amber back to the camp. Authorities were notified of the accident. Willard and Amber were evacuated by helicopter the following morning at 0730 and treated at St. Joseph’s Hospital in Bellingham. Willard suffered a fractured skull and ankle and compression fracture of the spine, Amber a fractured wrist and broken nose. (Source: Compiled from reports by Steve Amber, Vincent Willard, and Whatcom County Sheriff s Office)_x000a_Analysis_x000a_In late season ice conditions, it would be advisable to take an easier route. We could have gone around the ice entirely. It would have taken an hour longer, but the accident wouldn’t have happened. We talked to two other climbers the day before, and they had gone around the ice on their descent. We also had two ice screws along, but to save time didn’t use them. A helmet would have spared me my head injury. Sharper crampons and ice ax might have helped, too. P.S. Does this mean we get a free copy of 1990 Accidents in North American Mountaineering? (Source: Steven Amber and Vincent Willard)_x000a_(Editor’s Note: Falling into a crevasse is not the recommended method of attempting to secure a copy of ANAM. Membership in the American Alpine Club is the best way to avoid the retail price.)"/>
    <n v="10"/>
    <m/>
    <m/>
    <n v="1"/>
    <n v="2"/>
    <m/>
    <m/>
    <m/>
    <m/>
    <m/>
    <m/>
    <m/>
    <m/>
    <x v="0"/>
    <n v="1"/>
    <m/>
    <x v="0"/>
    <x v="0"/>
    <x v="0"/>
    <x v="1"/>
    <x v="0"/>
    <x v="0"/>
    <m/>
    <m/>
    <x v="0"/>
    <m/>
    <m/>
    <m/>
    <x v="0"/>
    <x v="1"/>
    <m/>
    <m/>
    <m/>
    <x v="1"/>
    <m/>
    <m/>
    <m/>
    <n v="1"/>
    <m/>
    <m/>
    <x v="0"/>
    <n v="1"/>
    <n v="1"/>
    <m/>
    <m/>
    <m/>
    <m/>
    <m/>
    <m/>
    <m/>
    <m/>
    <m/>
    <m/>
    <x v="0"/>
    <n v="1"/>
    <m/>
    <m/>
    <m/>
    <m/>
    <m/>
    <m/>
    <m/>
    <m/>
    <m/>
    <m/>
    <m/>
    <m/>
    <m/>
    <m/>
    <m/>
    <m/>
    <x v="1"/>
    <m/>
    <m/>
    <m/>
    <m/>
    <m/>
    <m/>
    <m/>
    <m/>
    <m/>
    <m/>
    <m/>
    <m/>
    <m/>
    <m/>
    <n v="1"/>
    <m/>
    <m/>
    <m/>
  </r>
  <r>
    <x v="154"/>
    <s v="Slip on Snow, Climbing Unroped, Failure to Follow Instruction, Washington, Mount Adams"/>
    <x v="1"/>
    <s v="Washington, Mount Adams_x000a_On August 4, 1990, at 0500, a party of three was climbing a moderate slope in stable snow above a crevasse about 3000 meters on Mount Adams’ Mazama Glacier. The weather was fair, light winds, low 30 degree temperature. Lee Kelly (58), the leader, and Bonnie Bronson (50) were experienced climbers, though the level of the third member, Mark Stevenson (41) was not known. It was the judgment of Kelly to climb unroped as the slope was approximately 30 degrees and snow conditions were excellent. For reasons unknown, Stevenson suddenly sat down in the snow and started sliding. Bronson stepped out and attempted to stop his fall but was knocked down and slid with Stevenson into the crevasse. In the uncontrolled fall, he landed on top of her. Bronson died instantly of a broken neck. Stevenson sustained a dislocated shoulder. Evacuation was accomplished at 1700 by the combined efforts of three different area mountain rescue units and two Chinook helicopters from Fort Lewis. (Source: Compiled from reports by Lee Kelly, Central Washington Mountain Rescue, and Yakima County Sheriff s Office)_x000a_Analysis_x000a_Stevenson sat down unexpectedly, contrary to instructions, and as he began to slide he made no attempt at self-arrest. Though experienced, Bronson tried to stop him without self-arrest. I should have been more alert to the mental condition of Stevenson. (Source: Lee Kelly)_x000a_(Editor’s Note: We don’t know whether these climbers knew each other. In any case, the victim either didn’t understand or follow instructions. Also, any assumption— rather than knowledge—of levels of competence can lead to complications.)"/>
    <n v="7"/>
    <m/>
    <m/>
    <m/>
    <m/>
    <m/>
    <n v="2"/>
    <n v="1"/>
    <m/>
    <m/>
    <m/>
    <n v="1"/>
    <m/>
    <x v="1"/>
    <n v="1"/>
    <m/>
    <x v="1"/>
    <x v="1"/>
    <x v="1"/>
    <x v="1"/>
    <x v="0"/>
    <x v="0"/>
    <m/>
    <m/>
    <x v="1"/>
    <n v="1"/>
    <m/>
    <m/>
    <x v="0"/>
    <x v="1"/>
    <m/>
    <m/>
    <m/>
    <x v="0"/>
    <m/>
    <m/>
    <m/>
    <m/>
    <m/>
    <m/>
    <x v="0"/>
    <n v="1"/>
    <m/>
    <m/>
    <m/>
    <m/>
    <m/>
    <m/>
    <m/>
    <m/>
    <m/>
    <m/>
    <m/>
    <x v="0"/>
    <m/>
    <m/>
    <m/>
    <m/>
    <m/>
    <m/>
    <m/>
    <m/>
    <m/>
    <m/>
    <m/>
    <m/>
    <m/>
    <m/>
    <m/>
    <m/>
    <m/>
    <x v="1"/>
    <m/>
    <m/>
    <m/>
    <m/>
    <m/>
    <m/>
    <m/>
    <m/>
    <m/>
    <m/>
    <m/>
    <m/>
    <m/>
    <n v="1"/>
    <m/>
    <m/>
    <m/>
    <m/>
  </r>
  <r>
    <x v="155"/>
    <s v="Stranded, Darkness, Falled to Follow Directions, Colorado, Rocky Mountain National Park, Longs Peak"/>
    <x v="1"/>
    <s v="Colorado, Rocky Mountain National Park, Longs Peak_x000a_On August 26 at 2200, members of Rocky Mountain National Park’s Search and Rescue Team were involved in an evacuation at Longs Peak’s Boulderfield when they heard cries for help coming from the False Keyhole area. Volunteers Jim Disney and Brad McCullogh were sent to investigate. They found out that Nancy Richards and Sue W. were stranded in the dark on the False Keyhole, a cliffy ridge-like feature on the North side of Longs Peak. Disney and McCullogh directed the stranded climbers back to the west and out of hazard. (Source: Rocky Mountain National Park Rangers)_x000a_Analysis_x000a_Richards and her partner had just completed an ascent of the Diamond, the very technical big wall on Longs Peak. However, they did not know their descent route on the Keyhole, and became stranded despite their headlamps and technical equipment. Big wall rock climbers are not necessarily good route-finding alpinists. A little research concerning the descent route(s) might have averted this hazardous situation. Placing a guidebook, map, and compass in one’s rucksack can also help to prevent situations like this._x000a_There were several other competent climbing parties who were unable to negotiate their descent routes due to a lack of knowledge in 1990 at Rocky Mountain National Park. Fortunately for the Richards party, the rescue team was in the area, and a potential tragedy or at least hardship was averted. (Source: Rocky Mountain National Park Rangers)"/>
    <n v="8"/>
    <m/>
    <m/>
    <m/>
    <m/>
    <m/>
    <m/>
    <m/>
    <m/>
    <n v="1"/>
    <m/>
    <m/>
    <m/>
    <x v="0"/>
    <n v="1"/>
    <m/>
    <x v="1"/>
    <x v="0"/>
    <x v="0"/>
    <x v="0"/>
    <x v="0"/>
    <x v="0"/>
    <m/>
    <m/>
    <x v="0"/>
    <m/>
    <m/>
    <m/>
    <x v="0"/>
    <x v="0"/>
    <m/>
    <m/>
    <m/>
    <x v="0"/>
    <m/>
    <m/>
    <m/>
    <m/>
    <m/>
    <m/>
    <x v="0"/>
    <m/>
    <m/>
    <m/>
    <m/>
    <n v="1"/>
    <m/>
    <m/>
    <m/>
    <n v="1"/>
    <m/>
    <m/>
    <m/>
    <x v="0"/>
    <m/>
    <m/>
    <m/>
    <m/>
    <m/>
    <m/>
    <m/>
    <m/>
    <m/>
    <m/>
    <m/>
    <m/>
    <m/>
    <m/>
    <m/>
    <m/>
    <m/>
    <x v="1"/>
    <m/>
    <n v="1"/>
    <m/>
    <m/>
    <m/>
    <m/>
    <m/>
    <m/>
    <m/>
    <m/>
    <m/>
    <m/>
    <m/>
    <n v="1"/>
    <m/>
    <m/>
    <m/>
    <m/>
  </r>
  <r>
    <x v="156"/>
    <s v="Stranded, Weather, Route Finding Problem, Colorado, Rocky Mountain National Park, Longs Peak"/>
    <x v="1"/>
    <s v="Colorado, Rocky Mountain National Park, Longs Peak_x000a_On September 15, Jim Mauch (33) and Cathy Casey (34) set out to climb Kiener’s Route on Longs Peak. Climbing conditions were somewhat icy and the party was slowed down. They spent the evening of September 16 without their bivouac equipment at the base of a 5.6 dihedral about 150 vertical meters below the summit of Longs Peak. A winter-type storm ensued over the next two days and they were unable to climb out. Rangers Jim Phillips and Ken Unitt climbed Kiener’s Route on September 18 during a massive search effort. They assisted Mauch and Casey to the summit, where they were flown away in an Army Chinook helicopter with the climbing search teams. (Source: Rocky Mountain National Park Rangers)_x000a_Analysis_x000a_Mauch was an experienced mountaineer who led rock to 5.8. Longs Peak would be his 54th and final Colorado fourteen thousander to achieve. Casey was relatively a beginner. They became stranded due to the poor weather and poor route finding. There is a 4th class exit to the right of the 5.6 dihedral which is the standard finish for Kiener’s Route. To the credit of their survival skills, they certainly did survive two nights out in nasty weather with minimal equipment. It should be mentioned that winter-type storms commonly begin in September at Rocky Mountain National Park, and aspirant climbers should be equipped and experienced to deal with such._x000a_Because this was Mauch’s 54th fourteen thousander, there was some over-zealous- ness involved. The climbers had even packed a bottle of champagne for the summit celebration. (Source: Rocky Mountain National Park Rangers)"/>
    <n v="8"/>
    <m/>
    <m/>
    <m/>
    <m/>
    <n v="2"/>
    <m/>
    <m/>
    <m/>
    <n v="1"/>
    <m/>
    <n v="1"/>
    <m/>
    <x v="0"/>
    <n v="1"/>
    <m/>
    <x v="1"/>
    <x v="1"/>
    <x v="1"/>
    <x v="1"/>
    <x v="0"/>
    <x v="0"/>
    <m/>
    <m/>
    <x v="0"/>
    <m/>
    <m/>
    <m/>
    <x v="0"/>
    <x v="1"/>
    <m/>
    <m/>
    <m/>
    <x v="0"/>
    <m/>
    <m/>
    <m/>
    <m/>
    <m/>
    <m/>
    <x v="0"/>
    <m/>
    <m/>
    <m/>
    <m/>
    <n v="1"/>
    <n v="1"/>
    <m/>
    <m/>
    <n v="1"/>
    <m/>
    <m/>
    <m/>
    <x v="0"/>
    <m/>
    <m/>
    <m/>
    <m/>
    <m/>
    <m/>
    <m/>
    <m/>
    <m/>
    <m/>
    <m/>
    <m/>
    <m/>
    <m/>
    <m/>
    <m/>
    <m/>
    <x v="1"/>
    <m/>
    <n v="1"/>
    <m/>
    <m/>
    <m/>
    <m/>
    <m/>
    <m/>
    <m/>
    <m/>
    <m/>
    <m/>
    <m/>
    <m/>
    <n v="1"/>
    <m/>
    <m/>
    <m/>
  </r>
  <r>
    <x v="157"/>
    <s v="Weather, Exposure, Exceeding Abilities, Washington, Mount Rainier"/>
    <x v="1"/>
    <s v="Washington, Mount Rainier_x000a_During the week of March 19-23, 1989, a ten-person Special Forces Unit of the U.S. Army climbed from Paradise to the Camp Muir area and back for the purposes of testing equipment and men in a winter mountaineering and survival environment. Three members were sent back to Paradise at 1200 on March 21 because two of them, SSGT Bronn (28) and SFC Taylor (36) , were suffering from various degrees of hypothermia, frostbite, and fatigue. SFC Martinez, a medic, was assigned to look after them. The party encountered blizzard conditions and a near white-out. Progress was very slow, with two men on skis and the third on snowshoes. For reasons unexplained, some of the equipment that would have assisted with navigation down the snowfield was given to a member of the seven-person unit continuing to Camp Muir. The three became disoriented and descended Paradise Glacier instead of Muir Snowfield._x000a_The group of three encountered continued severe weather the next day. Despite the danger of travel on glaciated terrain, they chose not to rope together. In fact, they traveled closely bunched together in order not to get separated from each other._x000a_At 2200 they stopped for an extended period to melt snow for water, soup, etc. They did not set up a tent or dig a snow cave to spend the rest of the night, choosing instead to continue walking slowly. They were not able to return to Paradise on either the 21st, as expected, or the 22nd._x000a_The evening of March 22 and the morning of the 23rd plans were made and teams organized to search for the overdue party. Just as three park rangers and 15 volunteer Seattle and Tacoma Mountain Rescue people were about to initiate a ground search, the three soldiers arrived back at Paradise at 0500. Bronn was later treated for second degree frostbite to his lower back and toes and Taylor for a back injury. The remainder of the Special Forces Unit successfully descended from Camp Muir to Paradise in clear weather without further incident, although two individuals were reported suffering from some degree of frostbite. (Source: George Sainsbury)_x000a_Analysis_x000a_We concluded that the personnel on the training mission had flunked navigation, passed survival, and flunked communication. (Source: George Sainsbury, Paul Williams, Seattle Mountain Rescue Council)"/>
    <n v="12"/>
    <m/>
    <m/>
    <m/>
    <n v="1"/>
    <m/>
    <n v="1"/>
    <m/>
    <m/>
    <n v="1"/>
    <m/>
    <m/>
    <m/>
    <x v="0"/>
    <n v="1"/>
    <m/>
    <x v="0"/>
    <x v="1"/>
    <x v="1"/>
    <x v="1"/>
    <x v="0"/>
    <x v="0"/>
    <m/>
    <m/>
    <x v="1"/>
    <n v="1"/>
    <m/>
    <m/>
    <x v="0"/>
    <x v="1"/>
    <m/>
    <m/>
    <m/>
    <x v="0"/>
    <m/>
    <m/>
    <m/>
    <m/>
    <m/>
    <m/>
    <x v="0"/>
    <m/>
    <m/>
    <n v="1"/>
    <m/>
    <n v="1"/>
    <n v="1"/>
    <m/>
    <m/>
    <n v="1"/>
    <m/>
    <m/>
    <m/>
    <x v="0"/>
    <m/>
    <m/>
    <m/>
    <m/>
    <m/>
    <m/>
    <m/>
    <n v="1"/>
    <m/>
    <m/>
    <m/>
    <m/>
    <m/>
    <m/>
    <m/>
    <m/>
    <m/>
    <x v="1"/>
    <m/>
    <n v="1"/>
    <m/>
    <m/>
    <m/>
    <m/>
    <m/>
    <m/>
    <n v="1"/>
    <m/>
    <m/>
    <m/>
    <m/>
    <m/>
    <m/>
    <m/>
    <m/>
    <m/>
  </r>
  <r>
    <x v="158"/>
    <s v="Weather, Hypothermia, AMS, Oregon, Mount Hood"/>
    <x v="1"/>
    <s v="Oregon, Mount Hood_x000a_On June 9, Cassandra Kelley (38) was transported from the 3000 meter level on the south side of Mount Hood to Timberline Lodge. She was with a Mazama group, and was experiencing altitude sickness and hypothermia symptoms on the ascent. The group continued to the summit, where they experienced high winds and blizzard conditions. Clackamus County searchers were called at 1330 and found the group at 1608 using a locator unit which fixed on the beeper being carried by the group. (Source: from a story in the Sunday Oregonian, June 10, 1990)_x000a_(Editors Note: No information on how or why a rescue team was called in was included in the report. Beepers are being used by many groups on Mount Hood now, as a result of the 1986 blizzard in which nine persons from the Oregon Episcopal School died.)"/>
    <n v="8"/>
    <m/>
    <m/>
    <m/>
    <m/>
    <m/>
    <n v="1"/>
    <m/>
    <m/>
    <m/>
    <m/>
    <m/>
    <n v="1"/>
    <x v="0"/>
    <m/>
    <n v="1"/>
    <x v="1"/>
    <x v="1"/>
    <x v="1"/>
    <x v="1"/>
    <x v="0"/>
    <x v="0"/>
    <m/>
    <m/>
    <x v="0"/>
    <m/>
    <m/>
    <m/>
    <x v="0"/>
    <x v="1"/>
    <m/>
    <n v="1"/>
    <m/>
    <x v="0"/>
    <m/>
    <m/>
    <m/>
    <m/>
    <m/>
    <m/>
    <x v="0"/>
    <m/>
    <m/>
    <n v="1"/>
    <m/>
    <n v="1"/>
    <n v="1"/>
    <m/>
    <m/>
    <m/>
    <m/>
    <m/>
    <m/>
    <x v="0"/>
    <m/>
    <m/>
    <m/>
    <m/>
    <m/>
    <m/>
    <m/>
    <m/>
    <n v="1"/>
    <m/>
    <m/>
    <m/>
    <m/>
    <m/>
    <m/>
    <m/>
    <m/>
    <x v="1"/>
    <m/>
    <m/>
    <m/>
    <m/>
    <m/>
    <m/>
    <m/>
    <m/>
    <m/>
    <m/>
    <m/>
    <n v="1"/>
    <m/>
    <m/>
    <m/>
    <m/>
    <m/>
    <m/>
  </r>
  <r>
    <x v="159"/>
    <s v="AMS, Inability to Communicate, Alaska, Mount McKinley"/>
    <x v="2"/>
    <s v="Alaska, Mount McKinley_x000a_On June 21, 1991, Japanese climbers Hiroshi Sakurai (28) and Hiroshi Urayama (34) arrived at 15,500 feet on the Haston-Scott route on the south face of Mount McKinley._x000a_The pair had ascended 3,500 feet from the bottom of the face that day. Urayama was struck with severe Acute Mountain Sickness and felt he should be rescued. That evening, the pair began calling “May Day” on their CB radio. The NPS responded with a search plane attempting to locate the “May Day” calls. Numerous contacts were made with many climbers including the Japanese, but due to a communication barrier, the two remained unidentified. “May Day” calls were again reported on June 22, and the NPS Lama helicopter began to search. Again the two Japanese were not identified. Urayama decided that he wasn’t going to be rescued, so the pair began ascending the route very rapidly, summiting early the next morning. They then descended and reported to the NPS ranger camp at 14,200 feet that they were the ones calling “May Day.” With this information, the search was called off._x000a_Analysis_x000a_This type of communication problem occurs frequently on mountains such as Denali that draw a large international audience. Hand signals may have been a clearer way of indicating the party’s intentions. Two hands raised is the universal sign indicating an evacuation is needed._x000a_Our main concern rests with the question: When should someone call for a rescue? (Source: Roger Robinson, Mountaineering Ranger, Denali National Park)_x000a_Medical Analysis_x000a_In retrospect, Urayama probably did not have severe acute mountain sickness, or he would not have been able to make the rapid ascent over the top and the descent down to the 14,000 foot level. On the other hand, his decision to go up and over without delay was a good one, since rescue did not seem possible, and they could not safely descend. In situations such as this, the medication dexamethasone may dramatically abort progression of acute mountain sickness. Climbers on the mountain sleeping above 10,000 or 12,000 feet should have dexamethasone in their packs. Unfortunately, the medication is of no value for pulmonary edema. (Source: Dr. Peter Hackett)"/>
    <n v="5"/>
    <m/>
    <m/>
    <m/>
    <n v="1"/>
    <n v="1"/>
    <m/>
    <m/>
    <m/>
    <m/>
    <m/>
    <m/>
    <m/>
    <x v="0"/>
    <n v="1"/>
    <m/>
    <x v="1"/>
    <x v="1"/>
    <x v="1"/>
    <x v="1"/>
    <x v="0"/>
    <x v="0"/>
    <m/>
    <m/>
    <x v="0"/>
    <m/>
    <m/>
    <m/>
    <x v="0"/>
    <x v="1"/>
    <m/>
    <n v="1"/>
    <m/>
    <x v="0"/>
    <m/>
    <m/>
    <m/>
    <m/>
    <m/>
    <m/>
    <x v="0"/>
    <m/>
    <m/>
    <m/>
    <m/>
    <n v="1"/>
    <m/>
    <m/>
    <m/>
    <m/>
    <m/>
    <m/>
    <m/>
    <x v="0"/>
    <m/>
    <m/>
    <m/>
    <m/>
    <m/>
    <m/>
    <m/>
    <m/>
    <m/>
    <m/>
    <m/>
    <m/>
    <m/>
    <m/>
    <m/>
    <m/>
    <m/>
    <x v="1"/>
    <m/>
    <m/>
    <m/>
    <m/>
    <m/>
    <n v="1"/>
    <m/>
    <m/>
    <m/>
    <m/>
    <m/>
    <n v="1"/>
    <m/>
    <m/>
    <m/>
    <m/>
    <m/>
    <m/>
  </r>
  <r>
    <x v="160"/>
    <s v="Avalanche, British Columbia, Coast Mountains, Hudson Bay Mountain"/>
    <x v="2"/>
    <s v="British Columbia, Coast Mountains, Hudson Bay Mountain_x000a_During a training exercise around 1700 on November 27, 1991, a six-man Search and Rescue team was struck by an avalanche. Three of them were carried about 35 meters and buried, while one of the others was slightly injured and the remaining two escaped. Of the three who were buried, one was not seriously injured, one was seriously injured, and the third was killed. They were dug out by the uninjured team .members while the third one who was not caught used a portable radio phone to call the Provincial Emergency Program office in Smithers. The PEP sent a rescue team, including snowmobiles and ambulances. The seriously injured victim was flown to hospital in Vancouver, and the other survivors were treated in Bulkley Valley District Hospital and released. (Source: Ian Kay, Vancouver)_x000a_(Editor’s Note: No further details of this tragedy were available. As a general comment, there is an understandable tendency toward establishing realistic conditions during training sessions. Leaders and instructors must keep in mind the obvious hazards of that approach.)"/>
    <n v="6"/>
    <m/>
    <m/>
    <m/>
    <m/>
    <m/>
    <m/>
    <m/>
    <m/>
    <m/>
    <m/>
    <m/>
    <m/>
    <x v="1"/>
    <n v="1"/>
    <n v="1"/>
    <x v="1"/>
    <x v="1"/>
    <x v="1"/>
    <x v="1"/>
    <x v="0"/>
    <x v="0"/>
    <m/>
    <m/>
    <x v="0"/>
    <m/>
    <m/>
    <m/>
    <x v="0"/>
    <x v="1"/>
    <m/>
    <m/>
    <m/>
    <x v="0"/>
    <m/>
    <m/>
    <m/>
    <m/>
    <n v="1"/>
    <m/>
    <x v="0"/>
    <m/>
    <m/>
    <m/>
    <m/>
    <n v="1"/>
    <m/>
    <m/>
    <m/>
    <m/>
    <m/>
    <m/>
    <m/>
    <x v="0"/>
    <m/>
    <m/>
    <m/>
    <m/>
    <m/>
    <m/>
    <m/>
    <m/>
    <m/>
    <m/>
    <m/>
    <m/>
    <m/>
    <m/>
    <m/>
    <m/>
    <m/>
    <x v="1"/>
    <m/>
    <m/>
    <m/>
    <m/>
    <m/>
    <m/>
    <m/>
    <m/>
    <m/>
    <m/>
    <m/>
    <m/>
    <m/>
    <m/>
    <m/>
    <m/>
    <n v="1"/>
    <m/>
  </r>
  <r>
    <x v="161"/>
    <s v="Cornice Collapse, Unroped, Inattention, Alberta, Rocky Mountains, Saddle Mountain"/>
    <x v="2"/>
    <s v="Alberta, Rocky Mountains, Saddle Mountain_x000a_On January 29, 1991, about 1500, Jacques and France had just completed a ski ascent of Saddle Mountain, with their dog accompanying them. They were walking along the corniced ridge to the summit when France broke through the overhanging cornice and fell down the vertical quartzite cliffs into a gully, a total distance of 400 meters. Jacques skied down to report the accident. The area was searched by helicopter in failing light, and two rescuers were slung in to the site. They located France’s body, but due to darkness, it was not recovered until the following morning._x000a_Analysis_x000a_Cornices along ridges can present a significant hazard. In this case, the victim may have been led too close to the edge while trying to get her dog away from it. (Source: Banff National Park Warden Service)_x000a_(Editor: In reference to the last comment, it would be a most unfortunate case of self- endangerment in attempting to protect another party member.)"/>
    <n v="6"/>
    <m/>
    <m/>
    <m/>
    <m/>
    <m/>
    <m/>
    <m/>
    <m/>
    <m/>
    <m/>
    <m/>
    <m/>
    <x v="0"/>
    <n v="1"/>
    <m/>
    <x v="1"/>
    <x v="1"/>
    <x v="1"/>
    <x v="1"/>
    <x v="0"/>
    <x v="0"/>
    <m/>
    <m/>
    <x v="1"/>
    <n v="1"/>
    <m/>
    <m/>
    <x v="0"/>
    <x v="1"/>
    <m/>
    <m/>
    <m/>
    <x v="0"/>
    <m/>
    <m/>
    <m/>
    <m/>
    <m/>
    <n v="1"/>
    <x v="0"/>
    <m/>
    <m/>
    <m/>
    <m/>
    <m/>
    <m/>
    <m/>
    <m/>
    <m/>
    <m/>
    <m/>
    <m/>
    <x v="0"/>
    <m/>
    <m/>
    <m/>
    <m/>
    <m/>
    <m/>
    <m/>
    <m/>
    <m/>
    <n v="1"/>
    <m/>
    <m/>
    <m/>
    <m/>
    <m/>
    <m/>
    <m/>
    <x v="1"/>
    <m/>
    <m/>
    <m/>
    <m/>
    <m/>
    <m/>
    <n v="1"/>
    <m/>
    <m/>
    <m/>
    <m/>
    <m/>
    <m/>
    <m/>
    <m/>
    <m/>
    <m/>
    <m/>
  </r>
  <r>
    <x v="162"/>
    <s v="CORNICE COLLAPSE, INATTENTION, UNROPED, CLIMBING ALONE"/>
    <x v="2"/>
    <s v="British Columbia, Selkirk Mountains, Asulkan Range, Mount Leda_x000a_On April 10, an experienced mountaineer, Greg S. (40), registered with the Warden Service at Rogers Pass for ski mountaineering, and then skied to Sapphire Col Hut and set himself up for a stay of two nights. With time left in the day, he decided to ascend and traverse a nearby ridge on skis. The ridge rises from Sapphire Col and ends at Asulkan Pass, comprising three main peaks, all about 2800 meters in elevation and 200 meters above the hut. After traversing Castor and Pollux, Greg attempted to look over the east face of Mount Leda from near its summit, toward Asulkan Pass. He was unable to get the view he wanted, so he removed his skis and walked closer to the edge. The snow cornice which had built up over a nearly vertical rock face about 30 meters high collapsed under him and he fell down the rock and into a steep, narrow gully bounded by snow slopes. A small avalanche occurred and he was carried another 250 meters downslope, and lost consciousness for a short time._x000a_Upon regaining consciousness, Greg attempted to climb back up the slope, but collapsed and fell back downslope. He waited out the night, suspecting he had a back injury. Around 1000 the following day, he attracted the attention of a party ascending in the area. This party attended him at the site, and some of them went out for help, contacting Park Wardens about noon. The regular rescue helicopter and pilot were unavailable, so a backup machine, incapable of effecting normal rescue systems, was used. Rescuers were flown to the site of the accident and the victim was stabilized in preparation for transfer. He was then lowered three pitches down the snow slope and evacuated to Golden, arriving at hospital about 1500, or 24 hours after the accident occurred. He was found to have fractured spinal and facial bones, eye damage, cuts and bruises all over his body, and frostbite of both feet and finger and thumb tips of both hands. (Source: Revelstoke/Glacier National Park Warden Service)_x000a_Analysis_x000a_Greg had the knowledge and experience to avoid this situation, but he misjudged the location of the edge of the ridge, with few rocks for reference at that spot. The accident could have been fatal for a person traveling alone, and Greg was fortunate that another party was in that area at the time. (Source: Revelstoke/Glacier National Park Warden Service)"/>
    <n v="12"/>
    <m/>
    <m/>
    <m/>
    <m/>
    <m/>
    <n v="1"/>
    <m/>
    <m/>
    <m/>
    <m/>
    <n v="1"/>
    <m/>
    <x v="0"/>
    <n v="1"/>
    <m/>
    <x v="0"/>
    <x v="1"/>
    <x v="1"/>
    <x v="1"/>
    <x v="0"/>
    <x v="0"/>
    <m/>
    <m/>
    <x v="1"/>
    <n v="1"/>
    <n v="1"/>
    <m/>
    <x v="0"/>
    <x v="1"/>
    <m/>
    <m/>
    <m/>
    <x v="0"/>
    <m/>
    <m/>
    <m/>
    <m/>
    <n v="1"/>
    <n v="1"/>
    <x v="0"/>
    <m/>
    <m/>
    <n v="1"/>
    <m/>
    <n v="1"/>
    <m/>
    <m/>
    <m/>
    <m/>
    <m/>
    <m/>
    <m/>
    <x v="0"/>
    <m/>
    <m/>
    <m/>
    <m/>
    <m/>
    <m/>
    <m/>
    <m/>
    <m/>
    <n v="1"/>
    <m/>
    <m/>
    <m/>
    <m/>
    <m/>
    <m/>
    <m/>
    <x v="1"/>
    <m/>
    <m/>
    <m/>
    <m/>
    <m/>
    <m/>
    <m/>
    <m/>
    <m/>
    <n v="1"/>
    <m/>
    <m/>
    <m/>
    <m/>
    <m/>
    <m/>
    <m/>
    <m/>
  </r>
  <r>
    <x v="163"/>
    <s v="Exposure, Weather, Inadequate Equipment, Alaska, Mount McKinley"/>
    <x v="2"/>
    <s v="Alaska, Mount McKinley_x000a_Late on July 3, 1991, Polish climber Krzysztof Wiecha (28) began climbing alone to the summit of Mount McKinley from the 17,200 foot camp on the West Buttress route. As Wiecha approached the summit from the 19,500 foot area, the weather rapidly deteriorated with clouds, snow, high winds, and visibility near zero. Wiecha became disoriented, and by early on July 4, decided to seek shelter in a small snow cave that he dug near 20,000 feet. He carried no bivouac or survival gear. At 0700, Wiecha was reported as overdue to NPS mountaineering rangers. The weather remained extremely poor on July 4 and 5, with heavysnowfall, high winds, and high avalanche hazard prohibiting any air and ground search attempts. Meanwhile, Wiecha wandered around near the summit attempting to find the descent route, taking shelter in several different locations. He began to suffer severely from the cold, altitude, dehydration, and exhaustion. By midday on July 6, the weather began to clear, and an air search was begun. Miraculously, Wiecha was spotted crawling from a crevasse just below the summit at 19,800 feet. The NPS Lama helicopter was dispatched from Talkeetna, and two mountaineering rangers were flown to the “Football Field” at 19,500 feet. Rangers climbed to Wiecha, who was coherent but could barely move due to exhaustion and severely frostbitten feet. He was lowered approximately 900 feet to the Football Field, where the Lama helicopter once again landed, and flew Wiecha off the mountain early on July 7. Both of Wiecha’s severely frostbitten feet were amputated. (Source: Jim Phillips, Mountaineering Ranger, Denali National Park)_x000a_Analysis_x000a_Rapid changes in the weather are common on Mount McKinley. It is important to monitor weather patterns and to be willing to make the decision to abort a summit attempt. It seems that Mr. Wiecha did keep track of the weather situation but was still caught by a sudden change in the weather._x000a_Mr. Wiecha demonstrated an incredible will to survive. The frostbite of his feet may have been prevented by having some basic survival equipment with him during his summit attempt. A stove, pot, fuel, some type of shelter and extra food should be carried during a summit attempt. (Source: Ronald Johnson, Mountaineering Ranger, Denali National Park)"/>
    <n v="11"/>
    <m/>
    <m/>
    <m/>
    <n v="1"/>
    <m/>
    <m/>
    <m/>
    <m/>
    <m/>
    <m/>
    <m/>
    <m/>
    <x v="0"/>
    <n v="1"/>
    <m/>
    <x v="1"/>
    <x v="0"/>
    <x v="1"/>
    <x v="1"/>
    <x v="0"/>
    <x v="0"/>
    <m/>
    <m/>
    <x v="0"/>
    <n v="1"/>
    <n v="1"/>
    <m/>
    <x v="0"/>
    <x v="1"/>
    <m/>
    <m/>
    <m/>
    <x v="0"/>
    <m/>
    <m/>
    <m/>
    <m/>
    <n v="1"/>
    <m/>
    <x v="0"/>
    <m/>
    <m/>
    <n v="1"/>
    <m/>
    <n v="1"/>
    <n v="1"/>
    <m/>
    <m/>
    <m/>
    <m/>
    <m/>
    <m/>
    <x v="0"/>
    <m/>
    <m/>
    <m/>
    <m/>
    <m/>
    <m/>
    <m/>
    <m/>
    <m/>
    <m/>
    <m/>
    <m/>
    <m/>
    <m/>
    <m/>
    <m/>
    <n v="1"/>
    <x v="1"/>
    <m/>
    <n v="1"/>
    <m/>
    <m/>
    <m/>
    <m/>
    <m/>
    <m/>
    <m/>
    <m/>
    <m/>
    <m/>
    <n v="1"/>
    <m/>
    <m/>
    <m/>
    <m/>
    <m/>
  </r>
  <r>
    <x v="164"/>
    <s v="Failure to Communicate, Illness, Alaska, Mount McKinley"/>
    <x v="2"/>
    <s v="Alaska, Mount McKinley_x000a_On June 20, 1991, Larry Sorenson (51) experienced what he believed was a recurrence of acute colitis at 14,000 feet on the West Buttress of Mount McKinley. Sorenson had also complained of gastrointestinal pain and discomfort beginning June 15. As a result of these medical conditions, Sorenson was physically unable to descend or be evacuated by his expedition members to the 7,000 foot basecamp. Sorenson was evacuated from 14,000 feet by helicopter._x000a_Analysis_x000a_The stress of altitude, physical exertion and changes in diet appear to have been contributing factors that aggravated Mr. Sorenson‘s previous medical conditions. It is important for any individual to convey special medical conditions and restrictions to the leader of an expedition. The leader then needs to make the necessary arrangements required by that individual. It appears that there was inadequate communication between Mr. Sorenson and Mr. Bocarde regarding Sorenson‘s previous medical conditions. (Source: Ronald Johnson, Mountaineering Ranger, Denali National Park)"/>
    <n v="6"/>
    <m/>
    <m/>
    <m/>
    <m/>
    <m/>
    <m/>
    <n v="1"/>
    <m/>
    <m/>
    <m/>
    <m/>
    <n v="1"/>
    <x v="0"/>
    <n v="1"/>
    <m/>
    <x v="1"/>
    <x v="1"/>
    <x v="1"/>
    <x v="1"/>
    <x v="0"/>
    <x v="0"/>
    <m/>
    <m/>
    <x v="0"/>
    <m/>
    <m/>
    <m/>
    <x v="0"/>
    <x v="1"/>
    <m/>
    <m/>
    <m/>
    <x v="0"/>
    <m/>
    <m/>
    <m/>
    <m/>
    <m/>
    <m/>
    <x v="0"/>
    <m/>
    <m/>
    <m/>
    <n v="1"/>
    <n v="1"/>
    <m/>
    <m/>
    <m/>
    <m/>
    <m/>
    <m/>
    <m/>
    <x v="0"/>
    <m/>
    <m/>
    <m/>
    <m/>
    <m/>
    <m/>
    <m/>
    <m/>
    <m/>
    <m/>
    <m/>
    <m/>
    <m/>
    <m/>
    <m/>
    <m/>
    <m/>
    <x v="1"/>
    <m/>
    <m/>
    <m/>
    <m/>
    <m/>
    <n v="1"/>
    <m/>
    <m/>
    <m/>
    <m/>
    <m/>
    <n v="1"/>
    <m/>
    <m/>
    <m/>
    <m/>
    <m/>
    <m/>
  </r>
  <r>
    <x v="165"/>
    <s v="Fall into Crevasse, Improperly Placed Belay Anchor, Poor Position, Alberta, Rocky Mountains, Mount Victoria"/>
    <x v="2"/>
    <s v="Alberta, Rocky Mountains, Mount Victoria_x000a_On August 19, 1991, David B., Ian F., and Renata S. were descending from Abbot’s Pass hut around 0830, and reached the bergschrund about 0900. They decided to jump the ‘schrund (about three meters) to a narrow blade serac from which they could reach its lower lip. David jumped first, landing safely; Renata jumped next and also landed safely. They placed a T-slot anchor to hold a fall on the uphill side of the serac, and then Ian (least experienced) jumped. He landed on target, but skidded past his belayers into the bergschrund. This pulled the anchor, along with the other two climbers, into the hole. Ian was uninjured and went for help. David appeared uninjured, but Renata had fractured and dislocated both ankles._x000a_Ian was able to negotiate the rest of the glacier and summon help from the Warden Service. A helicopter flight check of the area revealed very turbulent flying conditions, so the first rescue party was dropped off at Abbot’s Pass (less than a half hour’s walk above the accident site). After descending to the injured party, they found that David_x000a_had sustained head and chest injuries and would also require evacuation by stretcher. Ground evacuation was initiated, but then a break in the winds allowed for a sling evacuation of the injured pair and the rescue crew. The last staff were removed by 1600. (Source: Banff National Park Warden Service)_x000a_Analysis_x000a_The climbers had moderate experience and were properly equipped, but the decision to jump a three-meter wide crevasse onto a two-meter wide sloping platform was questionable, as there was no margin for error. A contributing cause was the unidirectional nature and unreliability of the T-slot anchor, and ice ax buried sideways in 15 cm of wet snow. It was intended to hold a fall on the uphill side of the ice blade, but not on the downhill side. The usual technique employed at this obstacle is an “end run” around it. (Source: Banff National Park Warden Service)_x000a_(Editor’s Note: In such a case, the skid-past could have been foreseen, and a second anchor set up to protect it, such as an ice screw, or an ice ax embedded deep in the uphill wall of the serac in inverted position, and tied in to the belay system.)"/>
    <n v="13"/>
    <m/>
    <m/>
    <m/>
    <m/>
    <m/>
    <m/>
    <m/>
    <m/>
    <m/>
    <n v="1"/>
    <m/>
    <m/>
    <x v="0"/>
    <n v="1"/>
    <n v="1"/>
    <x v="1"/>
    <x v="0"/>
    <x v="0"/>
    <x v="0"/>
    <x v="0"/>
    <x v="0"/>
    <m/>
    <m/>
    <x v="0"/>
    <m/>
    <m/>
    <m/>
    <x v="0"/>
    <x v="1"/>
    <m/>
    <m/>
    <m/>
    <x v="0"/>
    <m/>
    <m/>
    <n v="1"/>
    <m/>
    <m/>
    <m/>
    <x v="1"/>
    <n v="1"/>
    <m/>
    <m/>
    <m/>
    <n v="1"/>
    <m/>
    <m/>
    <m/>
    <m/>
    <m/>
    <m/>
    <m/>
    <x v="0"/>
    <m/>
    <m/>
    <m/>
    <m/>
    <m/>
    <m/>
    <m/>
    <m/>
    <m/>
    <m/>
    <m/>
    <m/>
    <m/>
    <m/>
    <m/>
    <m/>
    <m/>
    <x v="1"/>
    <n v="1"/>
    <m/>
    <n v="1"/>
    <m/>
    <m/>
    <m/>
    <m/>
    <m/>
    <m/>
    <m/>
    <m/>
    <m/>
    <m/>
    <n v="1"/>
    <m/>
    <m/>
    <m/>
    <m/>
  </r>
  <r>
    <x v="166"/>
    <s v="Fall on Artificial Rock Wall, Handhold and Foothold Broke off at the Same Time, Colorado, Denver"/>
    <x v="2"/>
    <s v="Colorado, Denver_x000a_On June 11, 1991, I came home from work and went out to work on my artificial climbing wall in the back yard. The wall is approximately 20 feet long by 13 feet tall. The “holds” are natural rocks that were glued on the wall with “highway reflector” cement. I’ve had the wall for three years. I used to do “laps” of traverses and ascending and descending laps. The highest difficulty on the wall would be 5.8._x000a_I’d done a number of traverse laps and started doing the up and down laps. Along the top of the wall I’d glued some larger chickehead blocks. As I got to the top of the wall, I grabbed a large hold (six or seven pounds) with my right hand. As I pulled up, the hold broke off at the same time. My left foothold broke off too. I couldn’t recover and hang on to my left hand hold. I fell about eight feet to the pavement. I landed squarely on the heel of my right foot. I sprained my ankle and broke the right heel bone. I was surprised how painful an injury this has been._x000a_Analysis_x000a_I highly doubt that mine is the first or last accident on a man-made climbing wall, but, I was able to take care of myself, in keeping with the doctrine of self-rescue. (Source: Halsted Morris)"/>
    <n v="5"/>
    <m/>
    <m/>
    <m/>
    <m/>
    <m/>
    <m/>
    <m/>
    <m/>
    <m/>
    <m/>
    <m/>
    <m/>
    <x v="0"/>
    <m/>
    <m/>
    <x v="1"/>
    <x v="1"/>
    <x v="1"/>
    <x v="1"/>
    <x v="0"/>
    <x v="0"/>
    <m/>
    <m/>
    <x v="1"/>
    <m/>
    <m/>
    <m/>
    <x v="0"/>
    <x v="0"/>
    <m/>
    <m/>
    <m/>
    <x v="0"/>
    <m/>
    <m/>
    <m/>
    <m/>
    <m/>
    <m/>
    <x v="0"/>
    <m/>
    <m/>
    <m/>
    <m/>
    <n v="1"/>
    <m/>
    <m/>
    <m/>
    <m/>
    <m/>
    <m/>
    <m/>
    <x v="0"/>
    <m/>
    <m/>
    <m/>
    <m/>
    <m/>
    <n v="1"/>
    <n v="1"/>
    <m/>
    <m/>
    <m/>
    <m/>
    <n v="1"/>
    <m/>
    <m/>
    <m/>
    <m/>
    <m/>
    <x v="1"/>
    <m/>
    <m/>
    <m/>
    <m/>
    <m/>
    <m/>
    <m/>
    <m/>
    <m/>
    <m/>
    <m/>
    <n v="1"/>
    <m/>
    <m/>
    <m/>
    <m/>
    <m/>
    <m/>
  </r>
  <r>
    <x v="167"/>
    <s v="Fall on Descent Trail, Weather, California, Yosemite Valley, North Dome Gully"/>
    <x v="2"/>
    <s v="California, Yosemite Valley, North Dome Gully_x000a_On May 13, 1991, after having completed an overnight climb of the Royal Arches, Carter Phelps (49) and climbing partner Ron Merkes (23) attempted to descend to Yosemite Valley via the North Dome gully. After only a short way into the descent, Phelps, who was following Merkes, slipped and fell approximately 150 to 200 feet. Neither was roped up at this time. Merkes reported that he heard Phelps yell, “I’m off.” He then heard Phelps bouncing down the side of the cliff, and saw him come to rest on a ledge below. Merkes immediately rappelled down to Phelps, about one and a half rope lengths, which took about 20 to 30 minutes. Upon reaching Phelps, Merkes observed him to be unconscious, and badly injured. Merkes reported observing significant head, arm, and leg trauma to Phelps’ body._x000a_Merkes attempted to resuscitate Phelps, without success. He, Merkes, reported that Phelps was not breathing, apparently had fixed and dilated pupils, and had no palpable pulse that Merkes could locate. Merkes stated later that he believed that Phelps was dead at this time. (Source: James Tucker, Park Ranger, Yosemite National Park)_x000a_Analysis_x000a_This is a commonly used descent route, and is normally done unroped. These climbers had ascended in darkness, but were descending in daylight. However, the trail was wet and icy due to a recent storm. Such conditions warrant the consideration of a rope. (Source: Jed Williamson)"/>
    <n v="6"/>
    <m/>
    <m/>
    <n v="1"/>
    <m/>
    <m/>
    <n v="1"/>
    <m/>
    <m/>
    <m/>
    <m/>
    <m/>
    <m/>
    <x v="1"/>
    <m/>
    <m/>
    <x v="0"/>
    <x v="0"/>
    <x v="1"/>
    <x v="1"/>
    <x v="0"/>
    <x v="0"/>
    <m/>
    <m/>
    <x v="1"/>
    <n v="1"/>
    <m/>
    <m/>
    <x v="0"/>
    <x v="0"/>
    <m/>
    <m/>
    <m/>
    <x v="0"/>
    <m/>
    <m/>
    <m/>
    <m/>
    <m/>
    <m/>
    <x v="0"/>
    <m/>
    <m/>
    <m/>
    <m/>
    <m/>
    <n v="1"/>
    <m/>
    <m/>
    <m/>
    <m/>
    <m/>
    <m/>
    <x v="0"/>
    <m/>
    <m/>
    <m/>
    <m/>
    <m/>
    <m/>
    <m/>
    <m/>
    <m/>
    <m/>
    <m/>
    <m/>
    <m/>
    <m/>
    <m/>
    <m/>
    <m/>
    <x v="1"/>
    <m/>
    <m/>
    <m/>
    <m/>
    <m/>
    <m/>
    <m/>
    <m/>
    <m/>
    <m/>
    <n v="1"/>
    <m/>
    <m/>
    <m/>
    <m/>
    <m/>
    <m/>
    <m/>
  </r>
  <r>
    <x v="168"/>
    <s v="Fall on Ice, Equipment Failure, Exceeding Abilities, Roped but not Belayed, Inadequate Equipment, Inexperience, Alberta, Rocky Mountains, Mount Andromeda"/>
    <x v="2"/>
    <s v="Alberta, Rocky Mountains, Mount Andromeda_x000a_On October 7, 1991, Andrew H. and Janies H. climbed the east ridge of Mount Andromeda and reached the east peak at 1605. After a break, they started to descend the north bowl, at which time Andrew lost one of his crampons. They then had to move slower, and it was late in the day, so they decided to bivouac._x000a_The following morning about 1000, Andrew tripped during the descent, and fell down the slope. James tried to hold him by self-arresting. As the rope came tight, Andrew, who was then sliding down with some speed, flew across a crevasse and against the icewall on the far side, and then fell to the bottom. At that time, the force on the rope dislodged James from his hold on the ice, and he was pulled into the same crevasse, falling on top of his partner. Andrew sustained a deep laceration to his forehead, complained of chest pains, and eventually became hypothermic. James was not injured. The following day, they were reported overdue. The Canadian Park Warden Service Search and Rescue located and evacuated them. (Source: Canadian Parks Service, Jasper)_x000a_Analysis_x000a_This team set out to climb an alpine route on steep snow and ice, traveling across glaciers with large crevasses and icefalls, with inadequate equipment and limited experience. They carried no ice screws or other protection for this type of terrain except for a 45 cm ice tool. Neither person had a helmet or repair kit. When Andrew lost a screw from his crampon, he was unable to fix it prior to losing it on the descent. (Source: Canadian Parks Service, Jasper)"/>
    <n v="14"/>
    <m/>
    <m/>
    <m/>
    <m/>
    <m/>
    <m/>
    <m/>
    <m/>
    <n v="1"/>
    <m/>
    <m/>
    <m/>
    <x v="0"/>
    <n v="1"/>
    <n v="1"/>
    <x v="1"/>
    <x v="0"/>
    <x v="0"/>
    <x v="1"/>
    <x v="0"/>
    <x v="0"/>
    <m/>
    <m/>
    <x v="0"/>
    <m/>
    <m/>
    <m/>
    <x v="0"/>
    <x v="1"/>
    <m/>
    <m/>
    <n v="1"/>
    <x v="1"/>
    <m/>
    <m/>
    <m/>
    <m/>
    <m/>
    <m/>
    <x v="0"/>
    <n v="1"/>
    <m/>
    <n v="1"/>
    <m/>
    <n v="1"/>
    <m/>
    <m/>
    <m/>
    <m/>
    <m/>
    <m/>
    <m/>
    <x v="0"/>
    <m/>
    <m/>
    <m/>
    <m/>
    <m/>
    <m/>
    <m/>
    <m/>
    <m/>
    <m/>
    <m/>
    <m/>
    <m/>
    <m/>
    <n v="1"/>
    <m/>
    <n v="1"/>
    <x v="1"/>
    <m/>
    <n v="1"/>
    <m/>
    <m/>
    <m/>
    <m/>
    <m/>
    <m/>
    <m/>
    <m/>
    <m/>
    <m/>
    <m/>
    <m/>
    <m/>
    <n v="1"/>
    <m/>
    <m/>
  </r>
  <r>
    <x v="169"/>
    <s v="Fall on Ice, Poor Position, Placed No Protection, Alaska, Mount Foraker"/>
    <x v="2"/>
    <s v="Alaska, Mount Foraker_x000a_On June 8, 1991, while descending an icy couloir on approach to the Infinite Spur on the south side of Mount Foraker, William McConachie (McC—39) fell and, unable to self-arrest, tumbled past his partner, Laurent Terray (30), who had started down first, and jerked Terray from his feet. Terray estimates that they tumbled and slid for about 300 feet down ice and snow through several rock bands. Both climbers were wearing crampons and heavy packs. Terray was descending using ski poles. McC was using an ice ax in one hand and ski poles in the other, and was wearing his helmet. Both climbers sustained deep abrasions to their hands and faces, various bruises, tweaked body parts, and broken bones. Two weeks later (after their injuries stabilized somewhat and they had rescued themselves), they learned the extent of their injuries beyond the readily apparent abrasions and bruises. Terray had a broken ankle. McConachie had nine broken ribs (eight on his left side), punctured and partially collapsed his left lung (pneumo/hemothorax), tore one of the AC ligaments in his left shoulder, and tore a tendon on his left hand. Both climbers were suffering. McC was essentially immobilized by shock and intense pain for three days—any movement, including breathing, resulted in ominous grating and popping noises and exacerbation of the pain._x000a_While they waited to be noticed, their injuries stabilized. One plane flew by a week after the fall but failed to notice them despite their yellow bivouac tent, signal lines on the snow, and attempts to reflect sunlight at the plane with their cooking pot. Three days later they began their painful self-rescue. Terray crawled while McConachie hobbled to get back to their cached equipment and radio, which was located two passes and about five miles away. They were on the move for 12 hours the first “night” and 17 the second. When they arrived at their cache near the base of the SE ridge of Foraker, they were unable to get a response from the radio operator at the air strip on the SE fork of the Kahiltna Glacier, some six or seven miles away, but were able to contact David Lee of Talkeetna Air Taxi, who was flying by. Lee landed some 600 plus yards away (it seemed like miles) and flew them back to Talkeetna. Enroute to the Anchorage International Airport the next day, Terray got his ankle x-rayed and a soft cast. After returning home the next day, McC was examined by his personal physician, x- rayed in a nearby emergency room, and detained for observation overnight after a thoracentesis was performed._x000a_Analysis_x000a_I am still not sure how I started my fall. I am experienced and cautious. I was trying to downclimb quickly and carefully, but suddenly found myself falling. My supergaiters show no evidence of having caught a gaiter with my crampons. The surface was icy and steep. Perhaps I dinner-plated off a slab of ice and slipped on it. I should have merely faced into the slope and downclimbed, front pointing as necessary. I could also have asked Terray to stop and give me a belay (from below) down the steep upper section of the gully._x000a_In retrospect, I will be cautious with regard to the taking of aspirin for pain when there’s the possibility of internal bleeding._x000a_Also, given the facial abrasions and sore neck (not to mention my other injuries) which I suffered even though I was wearing my helmet, I am really glad that I had my helmet on._x000a_The next time I’m climbing in a remote area, I’ll strongly consider arranging for a fly-by part of the way through my climb by whatever air taxi service I use. (Source: William McConachie)_x000a_(Editors Note: In a lengthier narrative, Mr. McConachie said that he and Terray, who had to crawl on his hands and knees, talked about Doug Scott’s accident on the Ogre and how he had made the descent and crawled out with two broken legs. Taking 12 hours to move a mile and a half and another 17 to attain the second pass and descend to their cache—Terray taking no pain medication—demonstrates once again that self-reliance and the will to survive are desirable ingredients for remote expedition endeavors.)"/>
    <n v="9"/>
    <m/>
    <m/>
    <m/>
    <n v="1"/>
    <m/>
    <n v="1"/>
    <m/>
    <m/>
    <m/>
    <m/>
    <n v="1"/>
    <m/>
    <x v="0"/>
    <n v="1"/>
    <m/>
    <x v="1"/>
    <x v="0"/>
    <x v="0"/>
    <x v="1"/>
    <x v="0"/>
    <x v="0"/>
    <m/>
    <m/>
    <x v="0"/>
    <m/>
    <m/>
    <m/>
    <x v="0"/>
    <x v="1"/>
    <m/>
    <m/>
    <m/>
    <x v="1"/>
    <m/>
    <m/>
    <n v="1"/>
    <m/>
    <m/>
    <m/>
    <x v="0"/>
    <m/>
    <m/>
    <m/>
    <m/>
    <n v="1"/>
    <m/>
    <m/>
    <m/>
    <m/>
    <m/>
    <m/>
    <m/>
    <x v="0"/>
    <m/>
    <m/>
    <m/>
    <m/>
    <m/>
    <m/>
    <m/>
    <m/>
    <m/>
    <m/>
    <m/>
    <m/>
    <m/>
    <m/>
    <m/>
    <m/>
    <m/>
    <x v="0"/>
    <m/>
    <m/>
    <m/>
    <m/>
    <m/>
    <m/>
    <m/>
    <m/>
    <m/>
    <m/>
    <m/>
    <n v="1"/>
    <m/>
    <m/>
    <m/>
    <m/>
    <m/>
    <m/>
  </r>
  <r>
    <x v="170"/>
    <s v="Fall on Rock, Climbing Unroped, Inadequate Equipment, Exceeding Abilities, Inexperience, Alberta, Rocky Mountains, Lake Louise Area, Castle Crags"/>
    <x v="2"/>
    <s v="Alberta, Rocky Mountains, Lake Louise Area, Castle Crags_x000a_Clarence and Lyle went hiking up toward Castle Crags on August 5, 1991. From the Plain of Six Glaciers trail, they scrambled up a large scree gully southeast of Lake Louise and then up some class-four rock, reaching the top of a pinnacle around 1500. Clarence started down, and 15 minutes later Lyle started down by a different route. Lyle went around a corner for a few seconds, heard Clarence yell, heard rockfall, and then nothing. Lyle yelled for help, and then went down to look for his friend; he found him lying approximately 100 meters below the high point in the gully. He checked Clarence’s pulse, found none, and then proceeded down to get help. The body was slung out by the Banff Warden Service later that day. (Source: Banff National Park Warden Service)_x000a_Analysis_x000a_The party had little mountain experience, no climbing equipment, and both victims were wearing running shoes. It is suspected that the victim slipped, but rockfall may also have been a contributing cause. (Source: Banff National Park Warden Service)"/>
    <n v="8"/>
    <m/>
    <m/>
    <m/>
    <m/>
    <m/>
    <m/>
    <m/>
    <m/>
    <n v="1"/>
    <m/>
    <m/>
    <m/>
    <x v="1"/>
    <m/>
    <m/>
    <x v="1"/>
    <x v="1"/>
    <x v="1"/>
    <x v="1"/>
    <x v="0"/>
    <x v="0"/>
    <m/>
    <m/>
    <x v="1"/>
    <n v="1"/>
    <m/>
    <m/>
    <x v="1"/>
    <x v="1"/>
    <m/>
    <m/>
    <m/>
    <x v="0"/>
    <m/>
    <m/>
    <m/>
    <m/>
    <m/>
    <m/>
    <x v="0"/>
    <m/>
    <m/>
    <m/>
    <m/>
    <n v="1"/>
    <m/>
    <m/>
    <m/>
    <m/>
    <m/>
    <m/>
    <m/>
    <x v="0"/>
    <m/>
    <m/>
    <m/>
    <m/>
    <m/>
    <m/>
    <m/>
    <m/>
    <m/>
    <m/>
    <m/>
    <m/>
    <m/>
    <m/>
    <m/>
    <m/>
    <n v="1"/>
    <x v="1"/>
    <m/>
    <m/>
    <m/>
    <m/>
    <m/>
    <m/>
    <m/>
    <m/>
    <m/>
    <m/>
    <m/>
    <m/>
    <m/>
    <n v="1"/>
    <m/>
    <m/>
    <m/>
    <m/>
  </r>
  <r>
    <x v="171"/>
    <s v="Fall on Rock, Exceeding Abilities , Colorado, Rocky Mountain National Park, Petit Grepon"/>
    <x v="2"/>
    <s v="Colorado, Rocky Mountain National Park, Petit Grepon_x000a_On July 6, 1991, at 1200, Mike Dobry (24) took a lead fall on the 5.8 crux of the South Face of Petit Grepon in Rocky Mountain National Park. He sustained an open fracture of his right ankle. His partner/belayer, Jon Stewart (22) was unable to lower him back to the belay ledge due to the long length of rope already paid out this far on this pitch. Rangers Keith Hayse and Scott Wanek, who had just completed the route and were rappelling off the backside of the formation, heard the calls for help and responded to Dobry’s position. Hayse and Wanek did a solo rope rescue of Dobry, lowering him to be belay ledge and stabilizing his injuries._x000a_Rocky Mountain National Park’s rescue team was flown to Sky Pond by helicopter. They lowered Dobry by tragsitz 600 feet to the base of the formation, and continued another 1,000 feet with scree evacuation maneuvers utilizing a stokes litter. At 1946, the patient was picked up at the Sky Pond helispot by Flight for Life air ambulance, which flew him to Poudre Valley Hospital in Fort Collins, Colorado._x000a_Analysis_x000a_The South Face of Petit Grepon, immortalized in Steck and Roper’s Fifty Classic Climbs of North America, has become one of Rocky Mountain National Park’s most popular alpine climbing routes. Unfortunately, it attracts many climbers who are not quite ready for its challenges. One must keep in mind that this is an alpine route, at altitude, where the rating may seem much more difficult than a similar 5.8 route on a small, low elevation cliff. Also, the route finding is demanding and inclement weather may complicate matters. It is interesting to note that in 1991, the Petit Grepon witnessed six technical climbing rescue incidents, second only to the 13 on Longs Peak, in Rocky Mountain National Park. (Source: Jim Detterline, Ranger, RMNP)"/>
    <n v="5"/>
    <m/>
    <m/>
    <n v="2"/>
    <m/>
    <m/>
    <m/>
    <m/>
    <m/>
    <n v="1"/>
    <m/>
    <m/>
    <m/>
    <x v="0"/>
    <n v="1"/>
    <m/>
    <x v="1"/>
    <x v="1"/>
    <x v="0"/>
    <x v="0"/>
    <x v="0"/>
    <x v="0"/>
    <m/>
    <m/>
    <x v="0"/>
    <m/>
    <m/>
    <m/>
    <x v="0"/>
    <x v="0"/>
    <m/>
    <m/>
    <m/>
    <x v="0"/>
    <m/>
    <m/>
    <m/>
    <m/>
    <m/>
    <m/>
    <x v="0"/>
    <m/>
    <m/>
    <m/>
    <m/>
    <n v="1"/>
    <m/>
    <m/>
    <m/>
    <m/>
    <m/>
    <m/>
    <m/>
    <x v="0"/>
    <m/>
    <m/>
    <m/>
    <m/>
    <m/>
    <m/>
    <m/>
    <m/>
    <m/>
    <m/>
    <m/>
    <m/>
    <m/>
    <m/>
    <m/>
    <m/>
    <m/>
    <x v="1"/>
    <m/>
    <m/>
    <m/>
    <m/>
    <m/>
    <m/>
    <m/>
    <m/>
    <m/>
    <m/>
    <m/>
    <m/>
    <n v="1"/>
    <m/>
    <m/>
    <m/>
    <m/>
    <m/>
  </r>
  <r>
    <x v="172"/>
    <s v="Fall on Rock, Exposure, Weather, Inadequate Clothing, California, Mount Whitney"/>
    <x v="2"/>
    <s v="California, Mount Whitney_x000a_On September 6, 1991, Reeves Magi (40ish) and Douglas Siegfried (35ish) were attempting the East Buttress Route on Mount Whitney. At 1600 their calls for help were heard by other climbers at East Face Lake. One yelled that the other was hurt and hypothermic. Two climbers started up to help and one went out to initiate a rescue. China Lake Mountain Rescue Group was helicoptered in the next morning. The climbers from East Face Lake had been unable to reach the victims. As the rescue team was trying to reestablish voice contact, a body fell from the Buttress down into the Mountaineer’s Route. The weather had turned bad and it was very cold, with snow and hail. The rescue team found that Reeves was dead at the end of the third pitch and that Douglas had fallen to his death into the Mountaineer’s Route._x000a_Analysis_x000a_Reeves and Douglas were not prepared for this climb and continued on in deteriorating weather. The face routes on Mount Whitney are very popular and are easily climbed by well equipped and well conditioned climbers, when conditions are good. However, an injury that would just be an inconvenience with good weather can be fatal if conditions change and become extreme. (Source: Art Green, China Lake Mountain Rescue Group Leader)"/>
    <n v="6"/>
    <m/>
    <m/>
    <m/>
    <m/>
    <n v="1"/>
    <n v="1"/>
    <m/>
    <m/>
    <m/>
    <m/>
    <m/>
    <m/>
    <x v="1"/>
    <m/>
    <m/>
    <x v="1"/>
    <x v="1"/>
    <x v="1"/>
    <x v="1"/>
    <x v="0"/>
    <x v="0"/>
    <m/>
    <m/>
    <x v="0"/>
    <m/>
    <m/>
    <m/>
    <x v="0"/>
    <x v="1"/>
    <m/>
    <m/>
    <m/>
    <x v="0"/>
    <m/>
    <m/>
    <m/>
    <m/>
    <m/>
    <m/>
    <x v="0"/>
    <m/>
    <m/>
    <n v="1"/>
    <m/>
    <n v="1"/>
    <n v="1"/>
    <m/>
    <m/>
    <m/>
    <m/>
    <m/>
    <m/>
    <x v="0"/>
    <m/>
    <m/>
    <m/>
    <m/>
    <m/>
    <m/>
    <m/>
    <m/>
    <m/>
    <m/>
    <m/>
    <m/>
    <m/>
    <m/>
    <m/>
    <m/>
    <n v="1"/>
    <x v="1"/>
    <m/>
    <m/>
    <m/>
    <m/>
    <m/>
    <m/>
    <m/>
    <m/>
    <m/>
    <m/>
    <m/>
    <m/>
    <m/>
    <m/>
    <n v="1"/>
    <m/>
    <m/>
    <m/>
  </r>
  <r>
    <x v="173"/>
    <s v="Fall on Rock, Falling Rock, No Hard Hat, Colorado, Capital Peak"/>
    <x v="2"/>
    <s v="Colorado, Capital Peak_x000a_On July 27, 1991, Griff Smith (42) took a leader fall while climbing a difficult route on Capital Peak. His injuries were caused by rockfall generated by his fall. He sustained a compound fracture of the ankle and a lump on the head. (Source: Aspen Mountain Rescue, Inc.)_x000a_Analysis_x000a_Capital Peak is a good example of the kind of mountain on which climbers are well advised to wear helmets. (Source: Jed Williamson)"/>
    <n v="6"/>
    <m/>
    <m/>
    <m/>
    <m/>
    <m/>
    <n v="1"/>
    <m/>
    <m/>
    <m/>
    <m/>
    <m/>
    <m/>
    <x v="0"/>
    <n v="1"/>
    <m/>
    <x v="1"/>
    <x v="1"/>
    <x v="0"/>
    <x v="0"/>
    <x v="0"/>
    <x v="0"/>
    <m/>
    <m/>
    <x v="0"/>
    <m/>
    <m/>
    <m/>
    <x v="0"/>
    <x v="0"/>
    <m/>
    <m/>
    <m/>
    <x v="0"/>
    <m/>
    <m/>
    <m/>
    <m/>
    <m/>
    <m/>
    <x v="0"/>
    <m/>
    <m/>
    <m/>
    <m/>
    <n v="1"/>
    <m/>
    <m/>
    <m/>
    <m/>
    <m/>
    <m/>
    <m/>
    <x v="0"/>
    <n v="1"/>
    <m/>
    <m/>
    <m/>
    <m/>
    <m/>
    <m/>
    <m/>
    <m/>
    <m/>
    <n v="1"/>
    <m/>
    <m/>
    <m/>
    <m/>
    <m/>
    <m/>
    <x v="1"/>
    <m/>
    <m/>
    <m/>
    <m/>
    <m/>
    <m/>
    <m/>
    <m/>
    <m/>
    <m/>
    <m/>
    <m/>
    <n v="1"/>
    <m/>
    <m/>
    <m/>
    <m/>
    <m/>
  </r>
  <r>
    <x v="174"/>
    <s v="Fall on Rock, Falling/Loose Rock, Unroped, California, Clyde Minaret"/>
    <x v="2"/>
    <s v="California, Clyde Minaret_x000a_On June 22, 1991, Bruce Parker (45) and Kathy Moore set out to do the fourth class “Starr’s Route” on Clyde Minaret. The route has some high fourth and low fifth class rock with a long third class area._x000a_They moved well, passing through the third class section and proceeded 250 meters up a large gully, belaying over some low fifth class spots. About 50 meters below the summit ridge, they encountered another low fifth class area. Bruce made the necessary moves unroped. He was wearing climbing shoes and Kathy mountaineering boots._x000a_Kathy felt that she was pushing her limit on unroped fifth class rock and having summitted previously, she chose to start down while there was daylight. She was to set a rappel and move down. Bruce planned to continue to the summit. From a position above Kathy, he noticed an apparent easier route down. He chose to climb over and scout the route for Kathy. The time was 1445._x000a_Kathy shortly heard a rockfall and turned to see Bruce in the air along with a large boulder. He cried, “Rock,” and disappeared from view. She called, but received no response._x000a_The descent to camp took five and a half hours using sun bleached slings for anchors and no prussiks. Bruce had been carrying most of the climbing gear. At Minaret Lake, Kathy met two climbers, one of whom went for help. The rescue officially started at 2300 with Mono County and June Lake Search and Rescue involved. By the time Kathy started oujt in the morning, one helicopter run had been made. She rode on the second flight in order to pinpoint the fall area._x000a_It took a day and a half to find the body. Bruce had fallen 250 meters and had not moved since he had landed._x000a_Analysis_x000a_Bruce was a competent, experienced climber. What exactly occurred when the rock came loose is unknown. (Source: Bob Hicks)"/>
    <n v="7"/>
    <m/>
    <m/>
    <m/>
    <m/>
    <m/>
    <n v="1"/>
    <m/>
    <m/>
    <m/>
    <m/>
    <n v="1"/>
    <m/>
    <x v="1"/>
    <m/>
    <m/>
    <x v="1"/>
    <x v="1"/>
    <x v="1"/>
    <x v="1"/>
    <x v="0"/>
    <x v="0"/>
    <m/>
    <m/>
    <x v="1"/>
    <n v="1"/>
    <m/>
    <m/>
    <x v="0"/>
    <x v="1"/>
    <m/>
    <m/>
    <m/>
    <x v="0"/>
    <m/>
    <m/>
    <m/>
    <m/>
    <m/>
    <m/>
    <x v="0"/>
    <m/>
    <m/>
    <m/>
    <m/>
    <n v="1"/>
    <m/>
    <m/>
    <m/>
    <m/>
    <m/>
    <m/>
    <m/>
    <x v="0"/>
    <m/>
    <m/>
    <m/>
    <m/>
    <m/>
    <m/>
    <m/>
    <m/>
    <m/>
    <m/>
    <m/>
    <n v="1"/>
    <m/>
    <m/>
    <m/>
    <m/>
    <m/>
    <x v="1"/>
    <m/>
    <m/>
    <m/>
    <m/>
    <m/>
    <m/>
    <m/>
    <m/>
    <m/>
    <m/>
    <m/>
    <n v="1"/>
    <m/>
    <m/>
    <m/>
    <m/>
    <m/>
    <m/>
  </r>
  <r>
    <x v="175"/>
    <s v="Fall on Rock, Fatigue—Food Supply Fell from Ledge, California, Yosemite Valley, Washington's Column"/>
    <x v="2"/>
    <s v="California, Yosemite Valley, Washington’s Column_x000a_On May 16, 1991, Ranger Kelly McCloskey interviewed Tom Broxon’s climbing partner, Patrick Sturzenacker. She took detailed notes, from which I transcribed this report._x000a_Sturzenacker told McCloskey that the fall in which Broxon was injured occurred on May 15, 1991, about 1500 on the Prow route of Washington’s Column. They had begun the climb on Friday, May 14, about 0600-0630, and had completed six pitches that day, then bivouacked in a Portaledge that night at the top of the sixth pitch. Sturzenacker said that everything had gone well up to the time of the fall. He said that Broxon was clipping into the top belay when he fell past Sturzenacker a total estimated to be about 100 to 150 feet. The fall caused three pieces of protection to be pulled from their placements. Sturzenacker believed that the pieces that pulled were two TCUs and one Friend. Sturzenacker then hauled Broxon back to the ledge from which he was belaying, covered his wounds, placed him in a sleeping bag, and began to call for help from that ledge._x000a_Sturzenacker recalled that the wind had picked up and had made it difficult for him and Broxon to hear each other. He also stated that at the time of the fall, Broxon said that he was having trouble finding the belay stance and that there were only about five feet of rope left in his (Sturzenacker’s) belay._x000a_Analysis_x000a_On July 9, 1991, I interviewed Broxon by telephone. He told me that he was unsure of exactly what had made him fall. He said that the fall occurred as he was setting up the belay at the top of the eleventh pitch of the Prow route on Washington’s Column. Broxon said that the two bolts at that belay looked bad to him, and that the rock there was “rotten,” so he placed two TCUs in what he also described as “rotten” rock, in a crack. He then went off belay, and was in the process of equalizing a fixed line from the two bolts for his partner to ascend (jumar up). Broxon said that he had estimated that the bolts were sufficient for a fixed ascent, but did not want his weight to be on them in addition to Sturzenacker’s. He also said that he had intended to tie off to the bolts as well, after he got the equalized line in place._x000a_Broxon told me that the entire eleventh pitch had gone well, indeed that the whole climb had gone well, and that he really did not know what had caused him to fall. He said that the eleventh pitch was all free, graded 5.9, and that while he was setting up the belay at the time of the fall, he was on a ledge which was relatively clean and about one foot wide. Broxon had no specific recollection of what led up to the fall, but did speculate that he may have “passed out.” He said that he and his partner had not eaten at all on the day of the fall, as their food had dropped (come unclipped) first thing that morning. Broxon could think of no other possible causes or factors._x000a_Broxon said that he did not remember the fall itself either, but “came to” after Sturzenacker began to haul him back up to his (Sturzenacker’s) belay. He said that the carabiners were still in the bolts on the eleventh (Broxon’s) belay, and that the two TCUs were with him after the fall. (They had pulled.)_x000a_Broxon said that he and Sturzenacker had climbed extensively together, including for one year as show climbers on the Matterhorn in Disneyland. He said that his only wall was the Standard route on the NW Face of Half Dome, and that he had led about four 5.12 free climbs. He described himself as an A3 aid leader, and said that they did have a bolt kit on the climb. He and Sturzenacker had never done a wall together. (Source: John B. Christiansen, SAR Ranger, Yosemite National Park)"/>
    <n v="4"/>
    <m/>
    <m/>
    <m/>
    <m/>
    <m/>
    <m/>
    <m/>
    <m/>
    <m/>
    <m/>
    <m/>
    <m/>
    <x v="0"/>
    <m/>
    <m/>
    <x v="1"/>
    <x v="1"/>
    <x v="0"/>
    <x v="0"/>
    <x v="0"/>
    <x v="0"/>
    <m/>
    <m/>
    <x v="0"/>
    <m/>
    <m/>
    <m/>
    <x v="0"/>
    <x v="0"/>
    <m/>
    <m/>
    <m/>
    <x v="0"/>
    <m/>
    <m/>
    <m/>
    <m/>
    <m/>
    <m/>
    <x v="0"/>
    <m/>
    <m/>
    <m/>
    <m/>
    <n v="1"/>
    <m/>
    <m/>
    <m/>
    <m/>
    <m/>
    <m/>
    <m/>
    <x v="0"/>
    <m/>
    <m/>
    <m/>
    <m/>
    <m/>
    <m/>
    <m/>
    <n v="1"/>
    <m/>
    <m/>
    <m/>
    <m/>
    <m/>
    <m/>
    <m/>
    <m/>
    <m/>
    <x v="1"/>
    <m/>
    <m/>
    <m/>
    <m/>
    <m/>
    <m/>
    <m/>
    <m/>
    <m/>
    <m/>
    <n v="1"/>
    <m/>
    <m/>
    <m/>
    <m/>
    <m/>
    <m/>
    <m/>
  </r>
  <r>
    <x v="176"/>
    <s v="Fall on Rock, Inadequate Belay, Cut Rope with Knife—Panic, Inadequate Experience, Colorado, Rocky Mountain National Park, North's Cliffs"/>
    <x v="2"/>
    <s v="Colorado, Rocky Mountain National Park, North’s Cliffs_x000a_On May 11, 1991, at 1530, an accident occurred while the Grand County Search and Rescue Team was practicing at Adams Falls in Rocky Mountain National Park. The team was practicing a vertical raising of a “victim” and rescuer out of the falls. They had been raised 25 feet when the prusik safety on the haul line locked. Rescuer #1, the victim attendant, cut the haul line with a knife, and the stream team fell into the water and floated downstream about 60 yards until stopped by the belay line. Rescuer #1 freed his victim, Rescuer #2 (41), and they crawled up on a rock, where they were pulled up to safety by bystanders. Rescuer #1 had contusions of right knee and left elbow; Rescuer #2 had contusions and abrasions of left hand, wrist, shoulder, and right ankle. Both persons were able to walk to the trailhead with the assistance of other group members._x000a_Analysis_x000a_Raisings are among the most complicated of technical rescue maneuvers. In this case, the team was not very experienced with raisings and could have chosen a safer location for the practice of techniques. They experienced problems with the haul line because they did not have enough members present to do the hauling, or enough equipment to increase mechanical advantage, or edge rollers or similar device to decrease friction at the edge. The belay device used as back-up and why the belay paid out so much rope before stopping the team is unknown. Rescuer #1 says he knew better than to cut his rope away, but did so anyway, possibly caught up in the terror of the moment. A better strategy for freeing the stuck prusik would be to attach another prusik backup to the haul line and below the stuck prusik. Haul to remove tension from the stuck prusik so that it can be loosened or disattached. Pulleys can be used in place of biners if additional mechanical advantage is needed or one is out of pulleys. If it does ever become necessary to cut a line, EMT scissors should be used so only the desired line is cut. Finally, remember that rescuers can have bad days too, and need to constantly check each other. (Source: Jim Detterline, Ranger, RMNP)"/>
    <n v="4"/>
    <m/>
    <m/>
    <m/>
    <m/>
    <m/>
    <n v="1"/>
    <m/>
    <m/>
    <m/>
    <m/>
    <n v="1"/>
    <m/>
    <x v="0"/>
    <m/>
    <m/>
    <x v="1"/>
    <x v="1"/>
    <x v="0"/>
    <x v="1"/>
    <x v="0"/>
    <x v="0"/>
    <m/>
    <m/>
    <x v="0"/>
    <m/>
    <m/>
    <m/>
    <x v="0"/>
    <x v="0"/>
    <m/>
    <m/>
    <m/>
    <x v="0"/>
    <m/>
    <m/>
    <m/>
    <m/>
    <m/>
    <m/>
    <x v="0"/>
    <m/>
    <m/>
    <m/>
    <m/>
    <n v="1"/>
    <m/>
    <m/>
    <m/>
    <m/>
    <m/>
    <m/>
    <m/>
    <x v="0"/>
    <m/>
    <m/>
    <m/>
    <m/>
    <m/>
    <m/>
    <m/>
    <m/>
    <m/>
    <m/>
    <m/>
    <m/>
    <m/>
    <m/>
    <m/>
    <m/>
    <m/>
    <x v="1"/>
    <m/>
    <m/>
    <n v="1"/>
    <m/>
    <m/>
    <m/>
    <m/>
    <m/>
    <m/>
    <m/>
    <n v="1"/>
    <m/>
    <m/>
    <m/>
    <m/>
    <m/>
    <m/>
    <m/>
  </r>
  <r>
    <x v="177"/>
    <s v="Fall on Rock, Inadequate Protection, California, Thunder Bolt Peak"/>
    <x v="2"/>
    <s v="California, Thunder Rolt Peak_x000a_On July 8, 1991, Kent Jameson (32) fell from a ledge on Thunder Bolt Peak. He had rappelled to the ledge and was waiting for his friend, Terry Robinson, to rappel down to him. Jameson fell 100 to 150 feet. Robinson rappelled down to him, noted his injuries, and continued down to Palisades Glacier to get help._x000a_A mountaineering school was holding class there, and Robinson told one of the instructors to get help. He then took sleeping bags back to his friend and waited with him through the evening. Robinson said Jameson told him during the night that he had failed to secure himself to the ledge before releasing the rappelling rope._x000a_A backcountry U. S. Forest Service ranger notified Inyo County Search and Rescue._x000a_Jameson was alive through the night and died shortly after Robinson spotted the forest service helicopter at 0630. Robinson performed cardiopulmonary resuscitation for as long as possible. The cause of death is listed as a punctured lung. (Source: From a newspaper account in the Daily Independent, July 9, 1991, Ridgecrest, CA)"/>
    <n v="4"/>
    <m/>
    <m/>
    <m/>
    <m/>
    <n v="1"/>
    <m/>
    <m/>
    <m/>
    <m/>
    <m/>
    <m/>
    <m/>
    <x v="1"/>
    <m/>
    <m/>
    <x v="1"/>
    <x v="1"/>
    <x v="1"/>
    <x v="1"/>
    <x v="0"/>
    <x v="0"/>
    <m/>
    <m/>
    <x v="0"/>
    <m/>
    <m/>
    <m/>
    <x v="0"/>
    <x v="1"/>
    <m/>
    <m/>
    <m/>
    <x v="0"/>
    <m/>
    <m/>
    <m/>
    <m/>
    <m/>
    <m/>
    <x v="0"/>
    <m/>
    <m/>
    <m/>
    <m/>
    <n v="1"/>
    <m/>
    <m/>
    <m/>
    <m/>
    <m/>
    <m/>
    <m/>
    <x v="0"/>
    <m/>
    <m/>
    <m/>
    <m/>
    <m/>
    <m/>
    <m/>
    <m/>
    <m/>
    <m/>
    <m/>
    <m/>
    <m/>
    <m/>
    <m/>
    <m/>
    <m/>
    <x v="0"/>
    <m/>
    <m/>
    <m/>
    <m/>
    <m/>
    <m/>
    <m/>
    <m/>
    <m/>
    <m/>
    <m/>
    <m/>
    <n v="1"/>
    <m/>
    <m/>
    <m/>
    <m/>
    <m/>
  </r>
  <r>
    <x v="178"/>
    <s v="Fall on Rock, Inadequate Protection, Exceeding Abilities"/>
    <x v="2"/>
    <s v="Alberta, Rocky Mountains, Cascade Mountain, Bankhead Buttress_x000a_A group of six soldiers were climbing on a cliff known as Bankhead Buttress, a few kilometers east of Banff. The leader came off while trying to place protection, and fell ten meters. One foot was badly broken, and nearly severed. Because the accident occurred fairly near to the town, the emergency response was rapid. A paramedic was slung in to the site with Park Wardens by helicopter, and the victim was then slung directly to the hospital in Banff. (Source: Banff National Park Warden Service)_x000a_Analysis_x000a_The group were climbing on uncharted rock 100 meters or so from any listed route. Where the accident happened, the rock is mostly compact limestone, so it would be difficult to find placements for protection, but that land of rock is excellent for bolting, and pioneers now often carry bolt kits, as well as the ordinary equipment, for protection. (Source: Banff National Park Warden Service)"/>
    <n v="7"/>
    <m/>
    <m/>
    <m/>
    <m/>
    <m/>
    <m/>
    <m/>
    <m/>
    <n v="1"/>
    <m/>
    <m/>
    <m/>
    <x v="0"/>
    <n v="1"/>
    <m/>
    <x v="1"/>
    <x v="1"/>
    <x v="0"/>
    <x v="0"/>
    <x v="0"/>
    <x v="0"/>
    <m/>
    <m/>
    <x v="0"/>
    <m/>
    <m/>
    <m/>
    <x v="0"/>
    <x v="0"/>
    <m/>
    <m/>
    <m/>
    <x v="0"/>
    <m/>
    <m/>
    <m/>
    <m/>
    <m/>
    <m/>
    <x v="0"/>
    <m/>
    <m/>
    <m/>
    <m/>
    <n v="1"/>
    <m/>
    <m/>
    <m/>
    <m/>
    <m/>
    <m/>
    <m/>
    <x v="0"/>
    <m/>
    <m/>
    <m/>
    <m/>
    <m/>
    <m/>
    <m/>
    <m/>
    <n v="1"/>
    <m/>
    <m/>
    <m/>
    <m/>
    <m/>
    <m/>
    <m/>
    <m/>
    <x v="0"/>
    <m/>
    <m/>
    <m/>
    <m/>
    <m/>
    <m/>
    <m/>
    <m/>
    <m/>
    <m/>
    <m/>
    <m/>
    <m/>
    <m/>
    <m/>
    <m/>
    <m/>
    <m/>
  </r>
  <r>
    <x v="179"/>
    <s v="Fall on Rock, Placed Inadequate Protection, Colorado, Rocky Mountain National Park, Organ Pipes"/>
    <x v="2"/>
    <s v="Colorado, Rocky Mountain National Park, Organ Pipes_x000a_On April 28, 1991, Charles Sharp (34) took a 15 foot lead fall while leading the second pitch of Organ Pipes on the Twin Owls at Lumpy Ridge, Rocky Mountain National Park. Sharp impacted on a ledge and sustained an open tibia/fibula fracture of his right leg. Partner Jeff Defalco stabilized Sharp on the ledge, and then left to get help. The park service rescue team, supplemented with Colorado Mountain School guides, lowered Sharp vertically in a litter 240 feet, and then rerigged the litter for about 1,000 feet of non-vertical scree evacuation to the trail and then to an ambulance._x000a_Analysis_x000a_When leading above intrusive features such as ledges, the leader should consider placing protection in such a manner that if a fall were to occur, he would not hit the obstacle. Remember that it is the landing and not the fall which generally causes the damage! (Source: Jim Detterline, Ranger, RMNP)"/>
    <n v="5"/>
    <m/>
    <m/>
    <m/>
    <m/>
    <n v="1"/>
    <m/>
    <m/>
    <m/>
    <m/>
    <m/>
    <m/>
    <m/>
    <x v="0"/>
    <n v="1"/>
    <m/>
    <x v="1"/>
    <x v="1"/>
    <x v="0"/>
    <x v="0"/>
    <x v="0"/>
    <x v="0"/>
    <m/>
    <m/>
    <x v="0"/>
    <m/>
    <m/>
    <m/>
    <x v="0"/>
    <x v="0"/>
    <m/>
    <m/>
    <m/>
    <x v="0"/>
    <m/>
    <m/>
    <m/>
    <m/>
    <m/>
    <m/>
    <x v="0"/>
    <m/>
    <m/>
    <m/>
    <m/>
    <n v="1"/>
    <m/>
    <m/>
    <m/>
    <m/>
    <m/>
    <m/>
    <m/>
    <x v="0"/>
    <m/>
    <m/>
    <m/>
    <m/>
    <m/>
    <m/>
    <m/>
    <m/>
    <m/>
    <m/>
    <m/>
    <m/>
    <m/>
    <m/>
    <m/>
    <m/>
    <m/>
    <x v="0"/>
    <m/>
    <m/>
    <m/>
    <m/>
    <m/>
    <m/>
    <m/>
    <m/>
    <m/>
    <n v="1"/>
    <m/>
    <m/>
    <m/>
    <m/>
    <m/>
    <m/>
    <m/>
    <m/>
  </r>
  <r>
    <x v="180"/>
    <s v="Fall on Rock, Placed No Protection (Leader), Inadequate Protection (Belayer), Exceeding Abilities, Off Route, Inexperience, Alberta, Rocky Mountains, Canmore Area, East End of Rundle"/>
    <x v="2"/>
    <s v="Alberta, Rocky Mountains, Canmore Area, East End of Rundle_x000a_On the evening of Monday, July 8, 1991, rangers at Peter Lougheed Provincial Park received a report that an S. Craig was overdue on a weekend climbing trip somewhere in Banff or Kananaskis Country. He had not returned Sunday evening or appeared at work on Monday, which was uncharacteristic of him. Greg’s vehicle was located by a ranger at 2005, halfway up the hill above Canmore, on the Spray-Smith Dorrien Trail, and Canmore RCMP were notified, along with the Parks Branch Alpine Specialist. RCMP authorized a helicopter search, so a machine from Canadian Helicopters was obtained, and flew the area at 2105. Two bodies were located on the scree below the high cliffs of EEOR at 2110, and one was identified as that of the overdue climber. They were still roped together, and based on the arrangement of equipment, it was_x000a_apparent that the climbers had been about two or three ropelengths up the cliff on the “Mackay Route,” and Greg had been belaying using a figure-8 brake connected to an anchor consisting of two chocks (#4 and #5 “Rocks”), equalized by a figure-8-on-a- bight knot in the climbing rope. His partner had been leading and placed no protection before he fell. The force of the fall thus came directly onto Greg, and pulled out both chocks; both climbers and all their equipment then fell down the face to the scree. The recovery operation was complete at 2300. (Source: George Field, Alpine Specialist, Peter Lougheed Provincial Park)_x000a_Analysis_x000a_From the type of footwear the victims were wearing (trail boots), it is assumed they were not very experienced as climbers. Also, that type of boots would ordinarily be considered quite inappropriate for the difficult “Mackay Route,” and so it is supposed that they had intended to climb the “Guide’s Route,” which is much easier, but which looks similar as viewed from the position of their car. (Source: George Field, Alpine Specialist, Peter Lougheed Provincial Park)"/>
    <n v="8"/>
    <m/>
    <m/>
    <m/>
    <m/>
    <m/>
    <m/>
    <m/>
    <m/>
    <n v="1"/>
    <m/>
    <m/>
    <m/>
    <x v="0"/>
    <n v="1"/>
    <m/>
    <x v="1"/>
    <x v="1"/>
    <x v="0"/>
    <x v="0"/>
    <x v="0"/>
    <x v="0"/>
    <m/>
    <m/>
    <x v="0"/>
    <m/>
    <m/>
    <m/>
    <x v="0"/>
    <x v="0"/>
    <m/>
    <m/>
    <m/>
    <x v="0"/>
    <m/>
    <m/>
    <m/>
    <m/>
    <m/>
    <m/>
    <x v="0"/>
    <m/>
    <m/>
    <m/>
    <m/>
    <n v="1"/>
    <m/>
    <m/>
    <m/>
    <n v="1"/>
    <m/>
    <m/>
    <m/>
    <x v="0"/>
    <m/>
    <m/>
    <m/>
    <m/>
    <m/>
    <m/>
    <m/>
    <m/>
    <m/>
    <m/>
    <m/>
    <m/>
    <m/>
    <m/>
    <m/>
    <m/>
    <m/>
    <x v="0"/>
    <m/>
    <n v="1"/>
    <m/>
    <m/>
    <m/>
    <m/>
    <m/>
    <m/>
    <m/>
    <m/>
    <m/>
    <m/>
    <n v="1"/>
    <m/>
    <m/>
    <m/>
    <m/>
    <m/>
  </r>
  <r>
    <x v="181"/>
    <s v="Fall on Rock, Placed No Protection, Exceeding Abilities, Alberta, Rocky Mountains, Tunnel Mountain, Gooseberry Route"/>
    <x v="2"/>
    <s v="Two climbers reached the small belay stance at the end of pitch three on the route “Gooseberry” (5.8). This is a popular local eight-pitch climb which sees a lot of traffic. The steeper climbing is fairly clean, but the scrambling is loose. The leader climbed five or six meters above the belayer on pitch four, and fell before placing any protection. The belayer was anchored to two bolts and held the fall, but the victim, in falling some 15 meters, was knocked unconscious, broke both wrists, and ended up hanging ten meters below the belay._x000a_The belayer was able to secure the victim and attract the attention of hikers, who then summoned help. The rescue was held up by a rain squall before park wardens were able to sling in to the stance at the belay. A rescuer was lowered to the victim, and rigged him so he was able to be picked off directly with a line from a helicopter. (Source: Banff National Park Warden Service)_x000a_Analysis_x000a_Pitch four consists of a few meters of “thin” climbing above the belay, then crosses a ledge. The trick is to treat the easy climbing with as much respect as the steeper sections, and place some protection before the ledge._x000a_The victim was hanging on the rope for almost two hours and soaked by a storm in the meantime. Luckily, the accident happened close to town, where calls for help were more likely to be heard, as the climbers had no resources to help themselves further. The key to the operation was some technical flying by an experienced rescue pilot. (Source: Banff National Park Warden Service)"/>
    <n v="9"/>
    <m/>
    <m/>
    <m/>
    <m/>
    <m/>
    <m/>
    <m/>
    <m/>
    <n v="1"/>
    <m/>
    <m/>
    <m/>
    <x v="0"/>
    <n v="1"/>
    <m/>
    <x v="0"/>
    <x v="1"/>
    <x v="0"/>
    <x v="0"/>
    <x v="0"/>
    <x v="0"/>
    <m/>
    <m/>
    <x v="0"/>
    <m/>
    <m/>
    <m/>
    <x v="0"/>
    <x v="0"/>
    <m/>
    <m/>
    <m/>
    <x v="0"/>
    <m/>
    <m/>
    <m/>
    <m/>
    <m/>
    <m/>
    <x v="0"/>
    <m/>
    <m/>
    <m/>
    <m/>
    <n v="1"/>
    <m/>
    <m/>
    <m/>
    <n v="1"/>
    <m/>
    <n v="1"/>
    <m/>
    <x v="0"/>
    <m/>
    <m/>
    <m/>
    <m/>
    <m/>
    <m/>
    <m/>
    <m/>
    <m/>
    <m/>
    <m/>
    <m/>
    <m/>
    <m/>
    <m/>
    <m/>
    <m/>
    <x v="0"/>
    <m/>
    <m/>
    <m/>
    <m/>
    <m/>
    <m/>
    <m/>
    <m/>
    <m/>
    <m/>
    <m/>
    <m/>
    <m/>
    <m/>
    <m/>
    <m/>
    <m/>
    <m/>
  </r>
  <r>
    <x v="182"/>
    <s v="Fall on Rock, Protection Failure, Inadequate Protection, Alberta, Rock Mountains, Banff Area, Sunshine Slabs"/>
    <x v="2"/>
    <s v="Alberta, Rocky Mountains, Banff Area, Sunshine Slabs_x000a_Sunshine Slabs is a short practice cliff just west of Banff. One summer day in 1991, a climber (30) was leading on steep, loose corners to the right of it when he slipped off. The victim fell 15 meters to the ground when a small tree used for protection was pulled out by the force of the fall. He suffered a spinal injury and head and knee lacerations. His companions had him immobilized on a scrap of plywood when Emergency_x000a_Medical Services Personnel arrived to help him. (Source: Banff National Park Warden Service)_x000a_Analysis_x000a_Trees provide very convenient protection placements, and large ones may be reliable, but smaller ones should be suspect. (Source: Orvel Miskiw, ACC Calgary Section)"/>
    <n v="6"/>
    <m/>
    <m/>
    <m/>
    <n v="1"/>
    <m/>
    <m/>
    <m/>
    <m/>
    <m/>
    <m/>
    <m/>
    <m/>
    <x v="0"/>
    <n v="1"/>
    <m/>
    <x v="0"/>
    <x v="1"/>
    <x v="0"/>
    <x v="0"/>
    <x v="0"/>
    <x v="0"/>
    <m/>
    <m/>
    <x v="0"/>
    <m/>
    <m/>
    <m/>
    <x v="0"/>
    <x v="0"/>
    <m/>
    <m/>
    <m/>
    <x v="0"/>
    <m/>
    <m/>
    <m/>
    <m/>
    <m/>
    <m/>
    <x v="0"/>
    <m/>
    <m/>
    <m/>
    <m/>
    <n v="1"/>
    <m/>
    <m/>
    <m/>
    <m/>
    <m/>
    <m/>
    <m/>
    <x v="0"/>
    <m/>
    <m/>
    <m/>
    <m/>
    <m/>
    <m/>
    <m/>
    <m/>
    <m/>
    <m/>
    <m/>
    <m/>
    <m/>
    <m/>
    <m/>
    <m/>
    <m/>
    <x v="0"/>
    <m/>
    <m/>
    <m/>
    <m/>
    <m/>
    <m/>
    <m/>
    <m/>
    <m/>
    <m/>
    <m/>
    <m/>
    <m/>
    <m/>
    <m/>
    <m/>
    <m/>
    <m/>
  </r>
  <r>
    <x v="183"/>
    <s v="Fall on Rock, Protection Pulled Out, California, Yosemite National Park"/>
    <x v="2"/>
    <s v="California, Yosemite National Park_x000a_On September 7, 1991, John Medlock (28) was lead climbing the Nutcracker route on Manure Pile Buttress and was about 120 feet off the ground going around a large rock horn when he fell. For protection, Medlock had placed a sling around a tree below, a stopper protection chock, a Camelot camming device and three more stoppers above that as he began to climb around the horn. When he fell, the stoppers above the Camelot and the stopper below all pulled out of the crack. Medlock fell about 40 feet down the cliff face before the Camelot held his fall. Medlock hit on a small ledge as the rope caught his fall, landing on his right foot severely injuring his ankle. Medlock also sustained numerous abrasions on his hands, right arm and both legs._x000a_Medlock was able to reach a tree nearby for stabilization, then was assisted by several other climbers. Medlock was lowered by rope about 40 feet to a large ledge located 40 feet above the base of the cliff where the rangers contacted him upon their arrival at the scene._x000a_Medlock was diagnosed at Yosemite Medical Clinic as having a closed fracture and dislocation of the right ankle. (Source: R. Scott Bowen, Park Ranger, Yosemite National Park)"/>
    <n v="5"/>
    <m/>
    <m/>
    <m/>
    <n v="1"/>
    <m/>
    <m/>
    <m/>
    <m/>
    <m/>
    <m/>
    <m/>
    <m/>
    <x v="0"/>
    <n v="1"/>
    <m/>
    <x v="1"/>
    <x v="1"/>
    <x v="0"/>
    <x v="0"/>
    <x v="0"/>
    <x v="0"/>
    <m/>
    <m/>
    <x v="0"/>
    <m/>
    <m/>
    <m/>
    <x v="0"/>
    <x v="0"/>
    <m/>
    <m/>
    <m/>
    <x v="0"/>
    <m/>
    <m/>
    <m/>
    <m/>
    <m/>
    <m/>
    <x v="0"/>
    <m/>
    <m/>
    <m/>
    <m/>
    <n v="1"/>
    <m/>
    <m/>
    <m/>
    <m/>
    <m/>
    <m/>
    <m/>
    <x v="0"/>
    <m/>
    <m/>
    <m/>
    <m/>
    <m/>
    <m/>
    <m/>
    <m/>
    <m/>
    <m/>
    <m/>
    <m/>
    <m/>
    <m/>
    <m/>
    <m/>
    <m/>
    <x v="0"/>
    <m/>
    <m/>
    <m/>
    <m/>
    <m/>
    <m/>
    <m/>
    <m/>
    <m/>
    <m/>
    <m/>
    <m/>
    <m/>
    <m/>
    <n v="1"/>
    <m/>
    <m/>
    <m/>
  </r>
  <r>
    <x v="184"/>
    <s v="Fall on Rock, Slack in Belay Line, Arizona, Pinnacle Peak, East Wall, Lizard Lip"/>
    <x v="2"/>
    <s v="Arizona, Pinnacle Peak, East Wall, Lizard Lip_x000a_On September 23, 1991, two climbers were on Pinnacle Peak’s east wall. The lead was a 5.8 climb. The leader was about seven feet past a .5 tri cam, when he slipped. Slack in the rope caught his left ankle as he fell, breaking it. His partner lowered him to the ground, then ran down the mountain to call for help._x000a_Rural Metro Fire Department responded, treated the injuries and called for Central Arizona Mountain Rescue Association to move the injured climber down the mountain. He was placed in a Stokes, and lowered in a 40 foot vertical lower, then down a talus slope, where he was transferred to a four-wheel drive ambulance for the trip down the trail to an awaiting air evac helicopter for transport to Scottsdale Memorial Hospital. The injured climber was given morphine for pain, and D/50 as he was diabetic and had not eaten since noon._x000a_The injured subject was placed in the air evac helicopter at 1944 for transport. This operation was completed in the dark, in part, due to the delay in calling CAMRA. (Source: Marilyn Black, Central Arizona Mountain Rescue Association)_x000a_Analysis_x000a_The age and experience level of these climbers were not reported. It seems apparent they were using appropriate technique—except for some slack in the rope, which became the mechanism of injury. The slack may also have just been from the seven feet of rope beyond the last protection, making the fall a total of 14 feet. This common hazard is one to be considered in the event a fall seems quite possible or likely. (Source: Jed Williamson)"/>
    <n v="5"/>
    <m/>
    <m/>
    <m/>
    <m/>
    <m/>
    <m/>
    <m/>
    <m/>
    <m/>
    <m/>
    <m/>
    <m/>
    <x v="0"/>
    <n v="1"/>
    <m/>
    <x v="1"/>
    <x v="1"/>
    <x v="0"/>
    <x v="0"/>
    <x v="0"/>
    <x v="0"/>
    <m/>
    <m/>
    <x v="0"/>
    <m/>
    <m/>
    <m/>
    <x v="0"/>
    <x v="0"/>
    <m/>
    <m/>
    <m/>
    <x v="0"/>
    <m/>
    <m/>
    <m/>
    <m/>
    <m/>
    <m/>
    <x v="0"/>
    <m/>
    <m/>
    <m/>
    <m/>
    <n v="1"/>
    <m/>
    <m/>
    <m/>
    <m/>
    <m/>
    <m/>
    <m/>
    <x v="0"/>
    <m/>
    <m/>
    <m/>
    <m/>
    <m/>
    <m/>
    <m/>
    <m/>
    <m/>
    <m/>
    <m/>
    <m/>
    <m/>
    <m/>
    <m/>
    <m/>
    <m/>
    <x v="1"/>
    <m/>
    <m/>
    <n v="1"/>
    <m/>
    <m/>
    <m/>
    <m/>
    <m/>
    <m/>
    <m/>
    <m/>
    <m/>
    <m/>
    <m/>
    <n v="1"/>
    <m/>
    <m/>
    <m/>
  </r>
  <r>
    <x v="185"/>
    <s v="Fall on Rock, Unroped, Off Route, Alberta, Rocky Mountains, Mount Edith Cavell"/>
    <x v="2"/>
    <s v="Alberta, Rocky Mountains, Mouth Edith Cavell_x000a_On August 11, 1991, after summitting the east ridge of Mount Edith Cavell in mixed weather conditions, J.B. and J.L. had a short lunch break, and then began their descent via the west ridge._x000a_After reaching a series of short, steep rock steps at 3293 meters, the decision was made to rappel. While down-climbing a few steps to reach the rappel station, J.B. apparentiy slipped; he tumbled past his partner and disappeared into the fog of clouds which shrouded the upper part of the mountain. The following morning his body was recovered by the Canadian Park Warden Service Search and Rescue. (Source: Canadian Parks Service, Jasper)_x000a_Analysis_x000a_The experience of the party was adequate for the objective. The primary cause of the fatality was human error and unfamiliarity with the descent, as the steep steps which they intended to rappel can be avoided completely by descending slightly to the southwest. (Source: Canadian Parks Service, Jasper)_x000a_(Editors Note: This kind of accident is frequent enough to mention once again the need for great caution around rappel stations, where people are likely to be tired after the climb, may be chilled after waiting for the anchor to be set up, and where exposure is often dangerous. In cases where one must move down over an edge to reach the anchor, it would be appropriate for each person to be belayed or provided a hand line until securely on rappel.)"/>
    <n v="8"/>
    <m/>
    <m/>
    <m/>
    <m/>
    <m/>
    <m/>
    <m/>
    <m/>
    <n v="1"/>
    <m/>
    <m/>
    <m/>
    <x v="1"/>
    <m/>
    <m/>
    <x v="1"/>
    <x v="0"/>
    <x v="1"/>
    <x v="1"/>
    <x v="0"/>
    <x v="0"/>
    <m/>
    <m/>
    <x v="1"/>
    <n v="1"/>
    <m/>
    <m/>
    <x v="0"/>
    <x v="1"/>
    <m/>
    <m/>
    <m/>
    <x v="0"/>
    <m/>
    <m/>
    <m/>
    <m/>
    <m/>
    <m/>
    <x v="0"/>
    <m/>
    <m/>
    <m/>
    <m/>
    <n v="1"/>
    <m/>
    <m/>
    <m/>
    <n v="1"/>
    <m/>
    <m/>
    <m/>
    <x v="0"/>
    <m/>
    <m/>
    <m/>
    <m/>
    <m/>
    <m/>
    <m/>
    <m/>
    <m/>
    <m/>
    <m/>
    <m/>
    <m/>
    <m/>
    <m/>
    <m/>
    <m/>
    <x v="1"/>
    <m/>
    <m/>
    <m/>
    <m/>
    <m/>
    <m/>
    <m/>
    <m/>
    <m/>
    <m/>
    <m/>
    <m/>
    <m/>
    <n v="1"/>
    <m/>
    <m/>
    <m/>
    <m/>
  </r>
  <r>
    <x v="186"/>
    <s v="Fall on Snow and Rock, Roped but not Belayed, Alberta, Rocky Mountains, Mount Collier"/>
    <x v="2"/>
    <s v="Alberta, Rocky Mountains, Mount Collier_x000a_On August 18, 1991, a party of four were proceeding up from the Victoria-Collier col to the summit of Mount Collier as two ropes of two when they encountered a steep snow slope. The party leader, Hans, belayed his partner, Gerry, across the slope to a rock outcrop, and then followed on the rope but without belay. Halfway across the slope, he slipped and could not self-arrest. He slid into the rocks below and over a low cliff, and then Gerry was able to hold him from falling farther. The second rope team helped to bring Hans up onto a ledge, and then left to get help. They were benighted on their way out, and reached Lake Louise the next morning. The injured climber and his partner were helicopter-slung out by the Warden Service later that day. (Source: Banff National Park Warden Service)_x000a_Analysis_x000a_Traverses on steep snow slopes can be difficult to protect. A combination of poor techniques, crampons becoming clogged with wet snow, and lack of a belay caused this accident. (Source: Banff National Park Warden Service)"/>
    <n v="5"/>
    <m/>
    <m/>
    <m/>
    <m/>
    <m/>
    <m/>
    <m/>
    <m/>
    <m/>
    <m/>
    <m/>
    <m/>
    <x v="0"/>
    <n v="1"/>
    <m/>
    <x v="1"/>
    <x v="1"/>
    <x v="0"/>
    <x v="1"/>
    <x v="0"/>
    <x v="0"/>
    <m/>
    <m/>
    <x v="0"/>
    <m/>
    <m/>
    <m/>
    <x v="0"/>
    <x v="1"/>
    <m/>
    <m/>
    <n v="1"/>
    <x v="0"/>
    <m/>
    <m/>
    <m/>
    <m/>
    <m/>
    <m/>
    <x v="0"/>
    <m/>
    <m/>
    <m/>
    <m/>
    <n v="1"/>
    <m/>
    <m/>
    <m/>
    <m/>
    <m/>
    <m/>
    <m/>
    <x v="0"/>
    <m/>
    <m/>
    <m/>
    <m/>
    <m/>
    <m/>
    <m/>
    <m/>
    <m/>
    <m/>
    <m/>
    <m/>
    <m/>
    <m/>
    <m/>
    <m/>
    <m/>
    <x v="1"/>
    <m/>
    <m/>
    <m/>
    <m/>
    <m/>
    <m/>
    <m/>
    <m/>
    <m/>
    <m/>
    <m/>
    <m/>
    <m/>
    <n v="1"/>
    <m/>
    <m/>
    <m/>
    <m/>
  </r>
  <r>
    <x v="187"/>
    <s v="Fall on Snow, Climbing Alone and Unroped, Possible Avalanche, Exceeding Abilities, Colorado, Rocky Mountain National Park, Longs Park"/>
    <x v="2"/>
    <s v="Colorado, Rocky Mountain National Park, Longs Peak_x000a_On April 20, 1991, Joe Massari (45) was attempting Kiener’s Route on Longs Peak. Conditions were quite adverse, with heavy snowfall, variable visibility, cold temperatures, winds, and extreme avalanche danger. A local guide and Everest summiter who had turned his party around contacted Joe near Jim’s Grove and reiterated the hazards. Joe Massari continued up Lamb’s Slide, across Broadway, and onto upper Kiener’s Route. Because he was climbing solo, unroped, it can never be fully known, but evidence suggests that Massari either fell from near the top of the rock band or triggered an avalanche at this location._x000a_Massari fell approximately 1,500 feet to Mills Glacier, where he died of massive injuries. His body was covered by deep snows. An intensive ground and aerial search ensued when the Longs Peak ranger reported Massari was overdue on April 22. Two helicopters, two avalanche-trained search dog units, several technical climbing teams, and about 40 ground searchers on skis or snowshoes scoured a large area around Longs Peak as orchestrated by the thorough planning of the overhead and investigative units. After four days of searching without recovering any clues, and with increasing hazards to searchers (the technical teams on Longs Peak had been involved in 15 avalanches), the search was scaled down. On June 18, a technical climbing patrol of five rangers and a visiting rescuer from Venezuela, Williams Sarmiento, discovered Massari’s body and personal effects (including two cameras) melting out of snow on Mills Glacier. The team removed Massari and his effects from the glacier with the assistance of a llama helicopter from Jeffco Airport._x000a_Analysis_x000a_Reconstruction of accident details was pieced together by on-site field investigators, the coroner, and a Board of Inquiry. Joe Massari had a long history of solo climbs and was very familiar with Longs Peak. However, he had never succeeded on Kiener’s Route, and had been avalanched from it twice before. Massari’s backcountry permit (from self-service registration) was incompletely filled out, and he had not left word with anyone as to his plans. In fact, the search was initiated by a park ranger who noticed that Massari was a day late according to his permit. The lack of a plan and some personal details of Massari’s life complicated the search efforts. If Massari had used a rope during his solo efforts and had left a properly detailed plan with someone, it is possible that this tragedy could have been prevented. Given the adverse conditions that he started his climb with, it would have been better mountain sense to turn around and reschedule the climb._x000a_One should consider the possibility of adverse consequences to others before setting out on solo climbs in desperate conditions. The search efforts were quite hazardous considering the weather, avalanche conditions, and flying conditions. Fortunately, no rescuers were injured. This accident cost nearly $35,000. (Source: Jim Detterline, Ranger, RMNP)"/>
    <n v="10"/>
    <m/>
    <m/>
    <m/>
    <m/>
    <m/>
    <n v="1"/>
    <m/>
    <m/>
    <n v="1"/>
    <m/>
    <m/>
    <m/>
    <x v="1"/>
    <n v="1"/>
    <m/>
    <x v="1"/>
    <x v="1"/>
    <x v="1"/>
    <x v="1"/>
    <x v="0"/>
    <x v="0"/>
    <m/>
    <m/>
    <x v="1"/>
    <n v="1"/>
    <n v="1"/>
    <m/>
    <x v="0"/>
    <x v="1"/>
    <m/>
    <m/>
    <m/>
    <x v="0"/>
    <m/>
    <m/>
    <m/>
    <m/>
    <n v="1"/>
    <m/>
    <x v="0"/>
    <m/>
    <m/>
    <m/>
    <m/>
    <n v="1"/>
    <m/>
    <m/>
    <m/>
    <m/>
    <m/>
    <m/>
    <m/>
    <x v="0"/>
    <m/>
    <m/>
    <m/>
    <m/>
    <m/>
    <m/>
    <m/>
    <m/>
    <m/>
    <m/>
    <m/>
    <m/>
    <m/>
    <m/>
    <m/>
    <m/>
    <m/>
    <x v="1"/>
    <m/>
    <n v="1"/>
    <m/>
    <m/>
    <m/>
    <m/>
    <m/>
    <m/>
    <m/>
    <n v="1"/>
    <m/>
    <m/>
    <m/>
    <m/>
    <m/>
    <m/>
    <m/>
    <m/>
  </r>
  <r>
    <x v="188"/>
    <s v="Fall on Snow, Inadequate Equipment—No Ice Axe, Colorado, Rocky Mountain National Park, Longs Peak"/>
    <x v="2"/>
    <s v="Colorado, Rocky Mountain National Park, Longs Peak_x000a_On July 14, 1991, at 1530, Mark Horton (30) slipped while traversing the snowfield at the base of the Cable Route on the North Face of Longs Peak. Horton sustained a dislocated left shoulder and a five-inch abrasion to his left hip. His partners, Steve Eaton, Mike Peterson, and Gene Sparks, attended to him while another hiker, Dan Boyer, agreed to alert the park service. Due to Horton’s severe pain and ability to walk only a short distance, the park service strike team decided to evacuate Horton by Flight for Life helicopter from the Boulderfield at 2005._x000a_Analysis_x000a_During the summer months, the Cables Route has the reputation of an easy, popular rock climb. However, it is a mountaineering route, with significant snowfields both below and above the rock band. There have been accidents and fatalities on both snowfields. Like the Horton accident, many of these could have also been avoided if the climber had been carrying an ice ax and had been skilled in the technique of selfarrest. (Source: Jim Detterline, Ranger, RMNP)"/>
    <n v="4"/>
    <m/>
    <m/>
    <m/>
    <n v="1"/>
    <m/>
    <m/>
    <m/>
    <m/>
    <m/>
    <m/>
    <m/>
    <m/>
    <x v="0"/>
    <n v="1"/>
    <m/>
    <x v="1"/>
    <x v="1"/>
    <x v="1"/>
    <x v="1"/>
    <x v="0"/>
    <x v="0"/>
    <m/>
    <m/>
    <x v="0"/>
    <m/>
    <m/>
    <m/>
    <x v="0"/>
    <x v="1"/>
    <m/>
    <m/>
    <m/>
    <x v="0"/>
    <m/>
    <m/>
    <m/>
    <m/>
    <m/>
    <m/>
    <x v="0"/>
    <m/>
    <m/>
    <m/>
    <m/>
    <n v="1"/>
    <m/>
    <m/>
    <m/>
    <m/>
    <m/>
    <m/>
    <m/>
    <x v="0"/>
    <m/>
    <m/>
    <m/>
    <m/>
    <m/>
    <m/>
    <m/>
    <m/>
    <m/>
    <m/>
    <m/>
    <m/>
    <m/>
    <m/>
    <m/>
    <m/>
    <n v="1"/>
    <x v="1"/>
    <m/>
    <m/>
    <m/>
    <m/>
    <m/>
    <m/>
    <m/>
    <m/>
    <m/>
    <m/>
    <m/>
    <m/>
    <n v="1"/>
    <m/>
    <m/>
    <m/>
    <m/>
    <m/>
  </r>
  <r>
    <x v="189"/>
    <s v="Fall on Snow, Placed No Protection/Belay, Exceeding Abilities, Colorado, Rocky Mountain National Park, Longs Peak"/>
    <x v="2"/>
    <s v="Colorado, Rocky Mountain National Park, Longs Peak_x000a_On August 2, 1991, at 0630, Judy Swales (41) and partner Randy Moss were climbing snow on Lamb’s Slide on Longs Peak. As the pair got close to Broadway Ledge, Swales slipped on snow and fell, pulling Moss down with her. They tumbled 300 to 400 feet before Moss was able to self-arrest. Moss was unhurt but Swales sustained a fractured left wrist and sprained left ankle. Colorado Mountain School guides Jack Gorby and Steve Young, in the area, climbed up to Moss and Swales and lowered both individuals to the base of Lamb’s Slide. They then ran to Longs Peak trailhead and contacted the park service, who completed evacuation with a litter team and horseback evacuation._x000a_Analysis_x000a_By August, the surface of Lamb’s Slide is quite hard and somewhat icy. It is an especially good idea to belay beginning climbers when conditions are like this. However, it is extremely difficult to self-arrest in the event of a fall, as illustrated by this accident. A safer ascent strategy would have been to ascend the right side of Lamb’s Slide using the rock wall for easily inserted protection while climbing tandem. This would minimize the chances of a long fall but allow fast, efficient ascent. The right side of Lamb’s Slide is also the best protected area from rock fall, which is common on this feature. (Source: Jim Detterline, Ranger, RMNP)"/>
    <n v="7"/>
    <m/>
    <m/>
    <m/>
    <m/>
    <m/>
    <n v="1"/>
    <m/>
    <m/>
    <n v="1"/>
    <m/>
    <m/>
    <m/>
    <x v="0"/>
    <n v="1"/>
    <n v="1"/>
    <x v="1"/>
    <x v="1"/>
    <x v="0"/>
    <x v="1"/>
    <x v="0"/>
    <x v="0"/>
    <m/>
    <m/>
    <x v="0"/>
    <m/>
    <m/>
    <m/>
    <x v="0"/>
    <x v="1"/>
    <m/>
    <m/>
    <m/>
    <x v="0"/>
    <m/>
    <m/>
    <m/>
    <m/>
    <m/>
    <m/>
    <x v="0"/>
    <m/>
    <m/>
    <m/>
    <m/>
    <n v="1"/>
    <m/>
    <m/>
    <m/>
    <m/>
    <m/>
    <m/>
    <m/>
    <x v="0"/>
    <m/>
    <m/>
    <m/>
    <m/>
    <m/>
    <m/>
    <m/>
    <m/>
    <m/>
    <m/>
    <m/>
    <m/>
    <m/>
    <m/>
    <m/>
    <m/>
    <m/>
    <x v="0"/>
    <m/>
    <m/>
    <m/>
    <m/>
    <m/>
    <m/>
    <m/>
    <m/>
    <m/>
    <m/>
    <m/>
    <m/>
    <m/>
    <n v="1"/>
    <m/>
    <m/>
    <m/>
    <m/>
  </r>
  <r>
    <x v="190"/>
    <s v="Fall on Snow, Unroped, Inadequate Equipment, British Columbia, Coast Mountains, The Lions"/>
    <x v="2"/>
    <s v="British Columbia, Coast Mountains, The Lions_x000a_Dan J. and Kris J. were descending crusty snow after a climb about midafternoon on January 20, 1991, when Dan fell, and slid about 100 meters before he struck a tree. He sustained back, leg, and neck injuries. Kris descended to Lions Bay, the nearest village, where rescue operations were started at 1650. Ground support was provided by Lions Bay SAR and the North Shore Rescue Team, and an Armed Forces helicopter summoned from Comox picked up the injured climber about 2230 by the light of flares dropped from a second aircraft. He was flown directly to a hospital in Vancouver, where he was released the following day after treatment. (Source: Ian Kay, Vancouver)_x000a_Analysis_x000a_Again, details of this incident are unknown, but it appears that the seriousness of the terrain was underestimated. Considering the result of this slip, it would have been prudent for the climbers to take better precautions to protect themselves while moving through it. It appears that they did not have crampons, ice axes, or a rope. (Source: Orvel Miskiw, ACC Calgary Section)"/>
    <n v="7"/>
    <m/>
    <m/>
    <m/>
    <m/>
    <m/>
    <m/>
    <m/>
    <m/>
    <m/>
    <m/>
    <m/>
    <m/>
    <x v="0"/>
    <n v="1"/>
    <m/>
    <x v="1"/>
    <x v="0"/>
    <x v="1"/>
    <x v="1"/>
    <x v="0"/>
    <x v="0"/>
    <m/>
    <m/>
    <x v="1"/>
    <n v="1"/>
    <m/>
    <m/>
    <x v="0"/>
    <x v="1"/>
    <m/>
    <m/>
    <m/>
    <x v="0"/>
    <m/>
    <m/>
    <m/>
    <m/>
    <m/>
    <m/>
    <x v="0"/>
    <m/>
    <m/>
    <m/>
    <m/>
    <n v="1"/>
    <m/>
    <m/>
    <m/>
    <m/>
    <m/>
    <m/>
    <m/>
    <x v="0"/>
    <m/>
    <m/>
    <m/>
    <m/>
    <m/>
    <m/>
    <m/>
    <m/>
    <m/>
    <m/>
    <m/>
    <m/>
    <m/>
    <m/>
    <m/>
    <m/>
    <n v="1"/>
    <x v="1"/>
    <m/>
    <m/>
    <m/>
    <m/>
    <m/>
    <m/>
    <n v="1"/>
    <m/>
    <m/>
    <m/>
    <m/>
    <m/>
    <m/>
    <m/>
    <m/>
    <m/>
    <m/>
    <m/>
  </r>
  <r>
    <x v="191"/>
    <s v="Fall on Waterfall Ice, Unroped, Exceeding Abilities, Haste, Alberta, Rocky Mountains, Mount Rundle, Professors Gully"/>
    <x v="2"/>
    <s v="Alberta, Rocky Mountains, Mount Rundle, Professors Gully_x000a_A group of experienced climbers had finished the first pitch of the Professors Falls, a popular waterfall route near Banff. The climb consists of a series of short, steep pitches with wide, flat shelves in between. One climber began the second pitch solo and fell off. His lower right leg was broken during the fall. (Source: Banff National Park Warden Service)_x000a_Analysis_x000a_The victim (44) was eager to get moving, and the pitch looked reasonable to solo, but he was a little “rusty” and both his hand tools pulled out of the ice when he was about four or five meters up. A crampon caught in the ice during his fall, and the resulting twist caused his injury. (Source: Banff National Park Warden Service)"/>
    <n v="5"/>
    <m/>
    <m/>
    <m/>
    <m/>
    <m/>
    <n v="1"/>
    <m/>
    <m/>
    <n v="1"/>
    <m/>
    <m/>
    <m/>
    <x v="0"/>
    <m/>
    <m/>
    <x v="1"/>
    <x v="1"/>
    <x v="1"/>
    <x v="1"/>
    <x v="0"/>
    <x v="0"/>
    <m/>
    <m/>
    <x v="1"/>
    <n v="1"/>
    <m/>
    <m/>
    <x v="0"/>
    <x v="0"/>
    <m/>
    <m/>
    <m/>
    <x v="1"/>
    <m/>
    <m/>
    <m/>
    <m/>
    <m/>
    <m/>
    <x v="0"/>
    <m/>
    <m/>
    <m/>
    <m/>
    <n v="1"/>
    <m/>
    <m/>
    <m/>
    <m/>
    <m/>
    <m/>
    <m/>
    <x v="0"/>
    <m/>
    <m/>
    <m/>
    <m/>
    <m/>
    <m/>
    <m/>
    <m/>
    <m/>
    <m/>
    <m/>
    <m/>
    <m/>
    <m/>
    <m/>
    <m/>
    <m/>
    <x v="1"/>
    <m/>
    <m/>
    <m/>
    <m/>
    <m/>
    <m/>
    <m/>
    <m/>
    <m/>
    <m/>
    <m/>
    <m/>
    <m/>
    <m/>
    <m/>
    <m/>
    <m/>
    <m/>
  </r>
  <r>
    <x v="192"/>
    <s v="Falling Rock, Poor Position, California, Yosemite Valley, El Capitan"/>
    <x v="2"/>
    <s v="California, Yosemite Valley, El Capitan_x000a_On May 15, 1991, at 2030, I interviewed Karin Olson’s (23) climbing partner, Leo Henson (29) at Yosemite Medical Clinic. (Olson was being treated for her injuries and was unavailable for interview.) Henson said that he scrambled up a 30-foot high chimney at the base of the climb, then belayed Olson as she climbed the chimney. Henson said that Olson then anchored herself to a tree and belayed Henson as he began to ascend the East Buttress route. He said that when he had climbed approximately ten feet above and ten feet to the right, they heard “rock” yelled from above and immediately crouched to avoid rockfall. Henson said that Olson was struck in the back of the neck by a grapefruit-sized rock, was knocked off her seat by the blow, and came up tight on her anchor._x000a_Henson said that there were three other climbing parties on the East Buttress route within the first three or four pitches. He said that after the uppermost party descended and reached the accident scene, an unidentified member of that party said that he had accidentally knocked a rock loose around the time of the accident._x000a_Henson said that neither he nor Olsen was wearing a helmet. He says that Olson had been climbing regularly for two years and he has been climbing regularly for ten years. Henson said that he had completed several climbing trips to Yosemite in the past, but that this was Olson’s first climb in Yosemite. He said that neither of them had climbed the East Buttress route before. Henson said that he and Olson had some concern about crowding with four parties on the lower part of the route, but said that they felt their luck would be okay. (Source: David Brennan, Park Ranger, Yosemite National Park)"/>
    <n v="8"/>
    <m/>
    <m/>
    <n v="1"/>
    <n v="1"/>
    <m/>
    <m/>
    <m/>
    <m/>
    <n v="1"/>
    <m/>
    <m/>
    <m/>
    <x v="0"/>
    <n v="1"/>
    <m/>
    <x v="1"/>
    <x v="1"/>
    <x v="0"/>
    <x v="0"/>
    <x v="0"/>
    <x v="0"/>
    <m/>
    <m/>
    <x v="0"/>
    <m/>
    <m/>
    <m/>
    <x v="0"/>
    <x v="0"/>
    <m/>
    <m/>
    <m/>
    <x v="0"/>
    <m/>
    <m/>
    <n v="1"/>
    <m/>
    <m/>
    <m/>
    <x v="0"/>
    <m/>
    <m/>
    <m/>
    <m/>
    <n v="1"/>
    <m/>
    <m/>
    <m/>
    <m/>
    <m/>
    <m/>
    <n v="1"/>
    <x v="0"/>
    <m/>
    <m/>
    <m/>
    <m/>
    <m/>
    <m/>
    <m/>
    <m/>
    <m/>
    <m/>
    <n v="1"/>
    <m/>
    <m/>
    <m/>
    <m/>
    <m/>
    <m/>
    <x v="1"/>
    <m/>
    <m/>
    <m/>
    <m/>
    <m/>
    <m/>
    <m/>
    <m/>
    <m/>
    <m/>
    <n v="1"/>
    <m/>
    <m/>
    <m/>
    <m/>
    <m/>
    <m/>
    <m/>
  </r>
  <r>
    <x v="193"/>
    <s v="Fatigue, Exposure, Party Separated, Fall on Snow, AMS, Dehydration, Inadequate Clothing, Alaska, Mount McKinley"/>
    <x v="2"/>
    <s v="Alaska, Mount McKinley_x000a_On May 14, 1991, four members of the Korean Blue Fire Expedition left their high camp at 18,200 feet at Denali Pass on the West Buttress route of Mount McKinley, enroute to the summit. Due to fatigue, AMS, and poor weather conditions, the climbers became separated on their descent. Il Soon Go (31), Jong Ho Ann (34), and Beom Kyou Lee (25) bivouacked in the open on the night of May 14. On May 15, frostbitten Ann fell 100 feet while descending to camp, sustaining a minor head injury. Go sustained frostbitten hands while descending to camp. Meanwhile, Lee and Jun Chan Park, who had been waiting at Denali Pass, fell approximately 500 feet while attempting to descend to the 17,200 foot camp to obtain food and assistance. Park sustained a fractured thoracic vertebrae and Lee a cervical strain. On May 16, mountaineering rangers and the NPS Lama helicopter evacuated Ann and Go from Denali Pass, and Lee and Park from 17,200 feet._x000a_Analysis_x000a_Many physical factors appear to have contributed to the rescue of, and the injuries sustained by, the Korean Blue Fire Expedition. Several other expeditions witnessed the Koreans lower on the West Buttress, and in all cases they were described as appearing extremely exhausted and in very poor condition. The Koreans climbed for very long days and maintained a very slow pace. However, it appears that they spent an insufficient amount of time acclimating at the higher altitudes. After camping one night at 17,200 feet, they moved camp to Denali Pass at 18,200 feet. Most expeditions make their high camp at the 17,200 foot level. Camping at Denali Pass is marginal at best. Members of the expedition were undoubtedly suffering from some degree of Acute Mountain Sickness and dehydration, which contributed to their problems. It is also believed that they had only gloves and not mittens, which contributed to the cold injuries sustained._x000a_Of equal or greater significance were the mental attitudes of the climbers. This group was willing to risk life and limb in order to make it to the summit of Mount McKinley. The group had failed in an attempt to climb the mountain in a prior year. It was stated that this year they were going to reach the summit at all costs. (Source: Jim Phillips, Mountaineering Ranger, Denali National Park)_x000a_Medical Analysis_x000a_The oxygen tension of the air at Denali Pass is equivalent to 19,000 feet or higher in the Himalaya. This is because the barometric pressure is lower at a high altitude near the poles than it is at the same altitude nearer the equator. (See Terris Moore, American Alpine Journal, 1968.) Adequate time for acclimatization between 14,000 and 18,000 feet was not accomplished, and the expedition would have been much safer sleeping no higher than the 17,200 foot camp. It is during sleep that hypoxic stress is greatest, and therefore the sleeping altitude is the critical factor in acclimatization. Although dehydration does not cause mountain sickness, it decreases physical performance and the ability to generate heat from muscles, contributing to fatigue as well as hypothermia and frostbite. (Source: Dr. Peter Hackett)"/>
    <n v="9"/>
    <m/>
    <m/>
    <n v="1"/>
    <m/>
    <n v="2"/>
    <m/>
    <m/>
    <m/>
    <m/>
    <m/>
    <m/>
    <m/>
    <x v="0"/>
    <n v="1"/>
    <m/>
    <x v="0"/>
    <x v="0"/>
    <x v="1"/>
    <x v="1"/>
    <x v="0"/>
    <x v="0"/>
    <m/>
    <m/>
    <x v="0"/>
    <m/>
    <m/>
    <m/>
    <x v="0"/>
    <x v="1"/>
    <m/>
    <n v="1"/>
    <m/>
    <x v="0"/>
    <m/>
    <m/>
    <m/>
    <m/>
    <m/>
    <m/>
    <x v="0"/>
    <m/>
    <m/>
    <n v="1"/>
    <m/>
    <m/>
    <m/>
    <m/>
    <m/>
    <m/>
    <m/>
    <m/>
    <m/>
    <x v="0"/>
    <m/>
    <m/>
    <m/>
    <n v="1"/>
    <m/>
    <m/>
    <m/>
    <n v="1"/>
    <m/>
    <m/>
    <m/>
    <m/>
    <m/>
    <m/>
    <m/>
    <m/>
    <n v="1"/>
    <x v="1"/>
    <m/>
    <m/>
    <m/>
    <m/>
    <m/>
    <m/>
    <m/>
    <m/>
    <m/>
    <m/>
    <n v="1"/>
    <m/>
    <m/>
    <m/>
    <m/>
    <m/>
    <m/>
    <m/>
  </r>
  <r>
    <x v="194"/>
    <s v="Fingers in Jumar Ascender, Failure to Follow Instructions, Colorado, Rocky Mountain National Park, Eagle Cliff Mountain"/>
    <x v="2"/>
    <s v="Colorado, Rocky Mountain National Park, Eagle Cliff Mountain_x000a_On June 10, 1991, while participating in the annual rescue training session for RMNP seasonal personnel, Rescuer #1 (62) was descending a rope using Jumar ascenders on Eagle Cliff Mountain. Rescuer #1 became confused with his hand placement on the device and placed his left hand on the rope beneath the Jumar, thereby pinching the index, ring, and middle fingers of the left hand. He was extricated from the device by the SAR instructors and lowered to the ground using solo rope rescue techniques. Rescuer #1 sustained a moderate avulsion wound to the index finger and pinching injuries to the other fingers. He was treated at Estes Park Medical Center and released._x000a_Analysis_x000a_Technical rescue instructors (and all climbing instructors) need to keep a close watch on their students. In addition, Rocky Mountain National Park SAR team also splits students up into a “buddy system,” whereby students are especially responsible for one particular person (the buddy). In this case, Rescuer #1 moved into the accident situation before someone noticed. There is also a responsibility on the individual student to listen carefully to techniques explained and ask any questions about material in which there is the least bit of confusion. The students were told to keep hands on the Jumar handles, except for the retying of safety knots. (Source: Jim Detterline, Ranger, RMNP)"/>
    <n v="3"/>
    <m/>
    <m/>
    <m/>
    <m/>
    <m/>
    <m/>
    <n v="1"/>
    <m/>
    <m/>
    <m/>
    <m/>
    <m/>
    <x v="0"/>
    <n v="1"/>
    <m/>
    <x v="1"/>
    <x v="0"/>
    <x v="0"/>
    <x v="1"/>
    <x v="0"/>
    <x v="0"/>
    <m/>
    <m/>
    <x v="0"/>
    <m/>
    <m/>
    <m/>
    <x v="0"/>
    <x v="0"/>
    <m/>
    <m/>
    <m/>
    <x v="0"/>
    <m/>
    <m/>
    <m/>
    <m/>
    <m/>
    <m/>
    <x v="0"/>
    <m/>
    <m/>
    <m/>
    <m/>
    <m/>
    <m/>
    <m/>
    <m/>
    <m/>
    <m/>
    <m/>
    <m/>
    <x v="0"/>
    <m/>
    <m/>
    <m/>
    <m/>
    <m/>
    <m/>
    <m/>
    <m/>
    <m/>
    <m/>
    <m/>
    <m/>
    <m/>
    <m/>
    <m/>
    <m/>
    <m/>
    <x v="1"/>
    <m/>
    <m/>
    <m/>
    <m/>
    <m/>
    <m/>
    <m/>
    <m/>
    <m/>
    <m/>
    <m/>
    <n v="1"/>
    <m/>
    <m/>
    <m/>
    <m/>
    <m/>
    <m/>
  </r>
  <r>
    <x v="195"/>
    <s v="Handhold Pulled Out, Fall on Rock, Inadequate Protection (Chock Pulled), Alberta, Rocky Mountains, Lake Louise Area, Back of the Lake Crag"/>
    <x v="2"/>
    <s v="Alberta, Rocky Mountains, Lake Louise Area, Rack of the Lake Crag_x000a_On September 1, 1991, Andrew S. and his friend were rock climbing at the Back of the Lake. Andrew fell when a handhold broke while he was leading the route “Arrow Float” (5.12a). His protection pulled and he fell approximately ten meters to the ground, injuring his femur and head on contact. A doctor on the scene administered first aid, and the victim was flown out with a helicopter by the Warden Service. (Source: Banff National Park Warden Service)_x000a_Analysis_x000a_Such a long fall may have been prevented by more, and secure, protection. (Source: Banff National Park Warden Service)_x000a_(Editor’s Note: On extreme climbs, it’s usually not possible to test holds, which is one other reason for good protection.)"/>
    <n v="5"/>
    <m/>
    <m/>
    <m/>
    <m/>
    <m/>
    <m/>
    <m/>
    <m/>
    <m/>
    <m/>
    <m/>
    <m/>
    <x v="0"/>
    <n v="1"/>
    <m/>
    <x v="1"/>
    <x v="1"/>
    <x v="0"/>
    <x v="0"/>
    <x v="0"/>
    <x v="0"/>
    <m/>
    <m/>
    <x v="0"/>
    <m/>
    <m/>
    <m/>
    <x v="0"/>
    <x v="0"/>
    <m/>
    <m/>
    <m/>
    <x v="0"/>
    <m/>
    <m/>
    <m/>
    <m/>
    <m/>
    <m/>
    <x v="0"/>
    <m/>
    <m/>
    <m/>
    <m/>
    <m/>
    <m/>
    <m/>
    <m/>
    <m/>
    <m/>
    <m/>
    <m/>
    <x v="0"/>
    <m/>
    <m/>
    <m/>
    <m/>
    <m/>
    <m/>
    <m/>
    <m/>
    <m/>
    <m/>
    <m/>
    <n v="1"/>
    <m/>
    <m/>
    <m/>
    <m/>
    <m/>
    <x v="0"/>
    <m/>
    <m/>
    <m/>
    <m/>
    <m/>
    <m/>
    <m/>
    <m/>
    <m/>
    <m/>
    <m/>
    <m/>
    <m/>
    <m/>
    <n v="1"/>
    <m/>
    <m/>
    <m/>
  </r>
  <r>
    <x v="196"/>
    <s v="Inadequate Clothing - Assumption Regarding Weather - California, Yosemite Valley, El Captitan"/>
    <x v="2"/>
    <s v="California, Yosemite Valley, El Capitan_x000a_Vinante Donato (33), Sergio Valentini (33), and Walter del Fre (33)—all from Italy, set out to climb El Capitan on May 15, 1991._x000a_They spent their first night on Dolt Tower. The second night was spent at Camp 4; their intended location had been Camp 5. They had climbed to within two rope lengths of Camp 5 on May 16 and then rappelled down to Camp 4 for the night. Sometime during the night or in the morning, the one space blanket, or aluminum tarp, the group had for shelter blew away and was lost. On the 17th the party had hoped to summit; however, they spent the night at Camp 6._x000a_That evening it snowed, with about 2 1/2 inches accumulation on Camp 6 ledge. While climbing the pitches above Camp 6 (they fixed two pitches), two of the three climbers got very wet, as there was water running down the crack. By Friday night all their sleeping bags were wet. It was snowing and the ropes became iced, the crack above them was full of ice, by 1600. The climbers realized they were not in a good position to complete the climb or spend many days out in the weather with wet clothes and sleeping bags. They realized they had the option to go on, or to sit it out and hope to be able to rappel the ropes on Saturday. The last option was to ask for a rescue. The climbers knew that rescue was available in Yosemite. They stated that it was a hard decision for them to ask for a rescue; however, that was their intention on Friday night when they flashed more than five times in response to their friends on the Valley floor._x000a_The climbers said that they understood on Friday night, via PA communication, that a rescue would begin in the morning. They got no sleep. On Saturday they stated that they understood the instructions regarding the helicopter and other rescue attempts._x000a_The rescue went well. Rescuers were helicoptered to the summit and did a technical rope rescue. As mountain guides, two of the three thought it was very good to see the other side of rescue._x000a_Analysis_x000a_An interview was conducted with Edith Valentini, Ranger Rick Obernesser and Mike Ray acting as interpreters._x000a_Climbers Sergio Valentini and Walter del Fre said they have 15 years of climbing experience. Donato said he has been climbing for 12 years. The group spent most of April climbing in the Dolomites in Italy to prepare for their trip to the United States. The party arrived in San Francisco on May 2, and in Yosemite on May 4. None had climbed here previously. Members of the group have climbed in Patagonia, Peru and the Himalayas._x000a_Since arriving they have done numerous routes, including Royal Arches, Middle Cathedral, Lower Brother, two pitches of the Salathe on El Capitan, and Serenity Crack. The three climbers climb at the 5.10 c/d, A3 level._x000a_It had rained several times during their visit to Yosemite; however, the group thought the weather was improving. They did not check the weather forecast before beginning the climb. The climbers stated that this was California and that they therefore did not expect bad weather. (Source: Kelly McCloskey, Yosemite Search and Rescue, Yosemite National Park)"/>
    <n v="7"/>
    <m/>
    <m/>
    <m/>
    <m/>
    <n v="1"/>
    <m/>
    <m/>
    <m/>
    <m/>
    <m/>
    <n v="1"/>
    <m/>
    <x v="0"/>
    <n v="1"/>
    <m/>
    <x v="1"/>
    <x v="1"/>
    <x v="0"/>
    <x v="1"/>
    <x v="0"/>
    <x v="0"/>
    <m/>
    <m/>
    <x v="0"/>
    <m/>
    <m/>
    <m/>
    <x v="0"/>
    <x v="0"/>
    <m/>
    <m/>
    <m/>
    <x v="0"/>
    <m/>
    <m/>
    <m/>
    <m/>
    <m/>
    <m/>
    <x v="0"/>
    <m/>
    <m/>
    <n v="1"/>
    <m/>
    <n v="1"/>
    <n v="1"/>
    <m/>
    <m/>
    <m/>
    <m/>
    <m/>
    <m/>
    <x v="0"/>
    <m/>
    <m/>
    <m/>
    <m/>
    <m/>
    <m/>
    <m/>
    <m/>
    <m/>
    <m/>
    <m/>
    <m/>
    <m/>
    <m/>
    <m/>
    <m/>
    <n v="1"/>
    <x v="1"/>
    <m/>
    <m/>
    <m/>
    <m/>
    <m/>
    <m/>
    <m/>
    <m/>
    <m/>
    <m/>
    <n v="1"/>
    <m/>
    <m/>
    <m/>
    <m/>
    <m/>
    <m/>
    <m/>
  </r>
  <r>
    <x v="197"/>
    <s v="Lightning Strike, Weather, British Columbia, Selkirk Mountains, Mount Sir Donald"/>
    <x v="2"/>
    <s v="British Columbia, Selkirk Mountains, Mount Sir Donald_x000a_On August 7, 1991, a party of seven wardens were at the 3050 meter level on a training climb of the Northwest Ridge of Sir Donald, accompanied by two others who had attached themselves to the group. They decided to descend because of shortage of time and party strength. Although it was mainly sunny, the sky was partly overcast and dark thunderheads had been observed to the north through most of the morning. Similarly, a lesser amount of dark cloud was seen stalled to the south. Shortly after 1300, as the third party member set up for a rappel, a small dark cloud passed over, and lightning struck the mountain face and the ridge. The person at the rappel station was slightly under a small overhang with her hands on the rock; part of the discharge passed through her shoulder and the second finger of her left hand. She was lowered through two more pitches; by that time the sky had cleared, and the party was in a location where a helicopter flight rescue system (HFRS) could be used. A sling rescue was organized and the victim removed to the hospital in Revelstoke, where she was found to have a small burn but no permanent damage. (Source: Revelstoke/Glacier National Park Warden Service)_x000a_Analysis_x000a_This was a large party moving slowly on a steep mountain ridge. It was a training climb and so safety was being emphasized. The party leader had been watching the sky for signs that the threatening weather nearby was moving, but indications were that it was stable. Because he was below the ridge, he could not see the approaching squall, which was over in less than 20 minutes. (Source: Revelstoke/Glacier National Park Warden Service)"/>
    <n v="6"/>
    <m/>
    <m/>
    <m/>
    <m/>
    <m/>
    <m/>
    <m/>
    <m/>
    <m/>
    <m/>
    <m/>
    <m/>
    <x v="0"/>
    <n v="1"/>
    <m/>
    <x v="1"/>
    <x v="0"/>
    <x v="1"/>
    <x v="1"/>
    <x v="0"/>
    <x v="0"/>
    <m/>
    <m/>
    <x v="0"/>
    <m/>
    <m/>
    <m/>
    <x v="0"/>
    <x v="1"/>
    <m/>
    <m/>
    <m/>
    <x v="0"/>
    <m/>
    <m/>
    <m/>
    <m/>
    <m/>
    <m/>
    <x v="0"/>
    <m/>
    <m/>
    <m/>
    <m/>
    <n v="1"/>
    <n v="1"/>
    <m/>
    <m/>
    <m/>
    <m/>
    <m/>
    <m/>
    <x v="0"/>
    <m/>
    <m/>
    <m/>
    <m/>
    <m/>
    <m/>
    <m/>
    <m/>
    <n v="1"/>
    <m/>
    <m/>
    <m/>
    <m/>
    <m/>
    <m/>
    <m/>
    <m/>
    <x v="1"/>
    <m/>
    <m/>
    <m/>
    <m/>
    <m/>
    <m/>
    <m/>
    <m/>
    <m/>
    <m/>
    <m/>
    <m/>
    <m/>
    <n v="1"/>
    <m/>
    <m/>
    <m/>
    <m/>
  </r>
  <r>
    <x v="198"/>
    <s v="Rappel Anchor Failure, Alberta, Rocky Mountains, Mount Fay"/>
    <x v="2"/>
    <s v="Alberta, Rocky Mountains, Mount Fay_x000a_After completing an ascent of the north face of Mount Fay on September 16, 1991, Bill E. and a friend were descending the west ridge, when they reached a ten-meter step. In order to rappel, they placed a sling around a large boulder to serve as an anchor. Bill rappelled first without incident, and then his friend started down. When he was about three meters from the bottom, the boulder anchor came loose and he fell to the ground, then tumbled a further 15 meters on the talus. The boulder then continued to roll down and glanced off his back. The victim is a doctor and initially assessed his own injuries as minor, although he was in pain and had limited movements in his shoulders. He took some pain killers, and with Bill’s help, descended to Neil Colgan Hut._x000a_In the morning, they continued their descent to Moraine Lake; meanwhile, a search for them was initiated late in the morning, after their registration became overdue. They were located, but opted to continue down on their own. Upon returning to the United States, further examinations revealed that the victim had suffered a dislocated left clavicle and a broken right clavicle. (Source: Banff National Park Warden Service)_x000a_Analysis_x000a_The quality of anchors while on rappel is paramount! Because of the geology of the Rocky Mountains, great care must be taken when choosing boulders for anchors. (Source: Banff National Park Warden Service)"/>
    <n v="8"/>
    <m/>
    <m/>
    <m/>
    <m/>
    <m/>
    <m/>
    <m/>
    <m/>
    <m/>
    <m/>
    <m/>
    <m/>
    <x v="0"/>
    <n v="1"/>
    <m/>
    <x v="1"/>
    <x v="0"/>
    <x v="0"/>
    <x v="0"/>
    <x v="0"/>
    <x v="0"/>
    <m/>
    <m/>
    <x v="0"/>
    <m/>
    <m/>
    <m/>
    <x v="0"/>
    <x v="0"/>
    <m/>
    <m/>
    <m/>
    <x v="0"/>
    <m/>
    <m/>
    <m/>
    <m/>
    <m/>
    <m/>
    <x v="0"/>
    <m/>
    <m/>
    <m/>
    <m/>
    <n v="1"/>
    <m/>
    <m/>
    <m/>
    <m/>
    <m/>
    <m/>
    <m/>
    <x v="0"/>
    <m/>
    <m/>
    <m/>
    <m/>
    <m/>
    <m/>
    <m/>
    <m/>
    <m/>
    <m/>
    <m/>
    <m/>
    <m/>
    <m/>
    <m/>
    <m/>
    <m/>
    <x v="1"/>
    <n v="1"/>
    <n v="1"/>
    <m/>
    <n v="1"/>
    <m/>
    <m/>
    <m/>
    <m/>
    <m/>
    <m/>
    <m/>
    <m/>
    <m/>
    <m/>
    <n v="1"/>
    <m/>
    <m/>
    <m/>
  </r>
  <r>
    <x v="199"/>
    <s v="Slip on Rock, Fatigue, British Columbia, Selkirk Mountains, Terminal Peak"/>
    <x v="2"/>
    <s v="British Columbia, Selkirk Mountains, Terminal Peak_x000a_On October 7, 1991, the last day of a seven-day mountaineering course, a group from the University of Calgary climbed Terminal Peak, and were descending over broken ground covered with scree and talus. One person simply “went over on the right ankle,” injuring it. He was carried downslope to their bivouac site by other party members. Four of them then hiked out to inform Park Wardens, while the remaining three stayed with the injured person._x000a_At 0600 the next day, a helicopter was dispatched to the bivvy site. After a splint was applied to the victim’s foot, he was evacuated to Golden. He was found to have tom medial and lateral ligaments of the right ankle. (Source: Revelstoke/ Glacier National Park Warden Service)_x000a_Analysis_x000a_Possibly the fatigue and inattention that often appear toward the end of a climbing trip—in this case a week-long exercise— figured here. (Source: Revelstoke/Glacier National Park Warden Service)"/>
    <n v="6"/>
    <m/>
    <m/>
    <m/>
    <m/>
    <m/>
    <m/>
    <m/>
    <m/>
    <m/>
    <m/>
    <m/>
    <m/>
    <x v="0"/>
    <n v="1"/>
    <m/>
    <x v="1"/>
    <x v="0"/>
    <x v="1"/>
    <x v="1"/>
    <x v="0"/>
    <x v="0"/>
    <m/>
    <m/>
    <x v="0"/>
    <m/>
    <m/>
    <m/>
    <x v="0"/>
    <x v="1"/>
    <m/>
    <m/>
    <m/>
    <x v="0"/>
    <m/>
    <m/>
    <m/>
    <m/>
    <m/>
    <m/>
    <x v="0"/>
    <m/>
    <m/>
    <m/>
    <m/>
    <n v="1"/>
    <m/>
    <m/>
    <m/>
    <m/>
    <m/>
    <m/>
    <m/>
    <x v="0"/>
    <m/>
    <m/>
    <m/>
    <m/>
    <m/>
    <m/>
    <m/>
    <n v="1"/>
    <m/>
    <n v="1"/>
    <m/>
    <m/>
    <m/>
    <m/>
    <m/>
    <m/>
    <m/>
    <x v="1"/>
    <m/>
    <m/>
    <m/>
    <m/>
    <m/>
    <m/>
    <m/>
    <m/>
    <m/>
    <m/>
    <m/>
    <m/>
    <m/>
    <m/>
    <m/>
    <n v="1"/>
    <m/>
    <m/>
  </r>
  <r>
    <x v="200"/>
    <s v="Slip on Snow, Unroped, Inadequate Equipment, Exceeding Abilities, Inexperience, Alberta, Rocky Mountains, Mount Niblock"/>
    <x v="2"/>
    <s v="Alberta, Rocky Mountains, Mount Niblock_x000a_A party of four were making an ascent of Mount Niblock on July 14, 1991. While traversing an upper slope covered with snow, one of them slipped and slid 200 meters down the slope, over a 25 meter buttress, and finally slid a further 30 meters down a snow slope below that. His companions descended to help him, and two stayed with him while the third ran down to summon help. The victim was slung out by helicopter to a waiting ambulance. His injuries included a fractured femur. (Source: Banff National Park Warden Service)_x000a_Analysis_x000a_The group was not properly equipped, having only running shoes for footwear and light-weight clothing. They proceeded onto a large, steep snow slope in the heat of the day and encountered very rotten snow conditions. Inexperience was the contributing cause of the accident. Another member of this party had slid down a snow slope and injured himself the previous week. A late spring resulted in a number of snow-related incidents in the area. (Source: Banff National Park Warden Service)_x000a_(Editor’s Note: It would appear that this was a group of non-climbers who had set out for what they thought would he a walk. No mention of ice axes appears in the report.)"/>
    <n v="7"/>
    <m/>
    <m/>
    <m/>
    <m/>
    <m/>
    <m/>
    <m/>
    <m/>
    <n v="1"/>
    <m/>
    <m/>
    <m/>
    <x v="0"/>
    <n v="1"/>
    <m/>
    <x v="1"/>
    <x v="1"/>
    <x v="1"/>
    <x v="1"/>
    <x v="0"/>
    <x v="0"/>
    <m/>
    <m/>
    <x v="1"/>
    <n v="1"/>
    <m/>
    <m/>
    <x v="0"/>
    <x v="1"/>
    <m/>
    <m/>
    <m/>
    <x v="0"/>
    <m/>
    <m/>
    <m/>
    <m/>
    <m/>
    <m/>
    <x v="0"/>
    <m/>
    <m/>
    <m/>
    <m/>
    <n v="1"/>
    <m/>
    <m/>
    <m/>
    <m/>
    <m/>
    <m/>
    <m/>
    <x v="0"/>
    <m/>
    <m/>
    <m/>
    <m/>
    <m/>
    <m/>
    <m/>
    <m/>
    <m/>
    <m/>
    <m/>
    <m/>
    <m/>
    <m/>
    <m/>
    <m/>
    <n v="1"/>
    <x v="1"/>
    <m/>
    <m/>
    <m/>
    <m/>
    <m/>
    <m/>
    <m/>
    <m/>
    <m/>
    <m/>
    <m/>
    <m/>
    <n v="1"/>
    <m/>
    <m/>
    <m/>
    <m/>
    <m/>
  </r>
  <r>
    <x v="201"/>
    <s v="Stranded, Exceeding Abilities, Bad Weather"/>
    <x v="2"/>
    <s v="Alberta, Rocky Mountains, Front Range, Mount Abraham_x000a_On June 9, 1991, D.M. and O.M. began a climb of Mount Abraham, 2820 meters, along David Thompson Highway, at 0630. This is a long day’s rock climb up a buttressed ridge with a 1400 meter elevation gain and difficulties near the top, but an easy descent down the“back.” About midaftemoon they reached the base of a broad pillar rising about 150 meters beside the end of a high ridge. O.M. had done this climb 13 years previously, but had doubts now, as it appeared ominous and he could not remember details. However, they started up, and were soon committed by the steepness and bad rock._x000a_After climbing the pillar and the remaining hundred meters or so up the side of the ridge, they reached the base of the final buttress, about 75 meters high, at 2245 meters. It was dark, and they found themselves stranded by sheer drop-offs on both sides, vertical and overhanging walls, and smooth slabs slimey with water from a melting cornice. After spending the night there, they considered descending, and then reviewed the buttress; it was still uninviting, so they decided that retreat was their best choice, but they would have to start early the following morning to have enough time. The descent would be complicated by having only a single rope and very little hardware for the large number of anchors required if they were to rappel; a lot of down- climbing would be necessary._x000a_Meanwhile, the alarm was raised because D. did not appear for work, but ran into a snag when Parks Canada personnel denied the existence of a Mount Abraham. Through the persistence of D.M.’s colleagues, the RCMP at Rocky Mountain House located the mountain, and found the couple’s vehicle parked at its base the next morning. They requested helicopter assistance from Peter Lougheed Provincial Park, and three park rangers, including the Branch Alpine Specialist, were flown to Mount Abraham, about an hour away. Assisted by two other helicopters, one of which had already been in the area to recover a plane wreck, they were able to scan its lower sections and the valleys thoroughly, but the top of the mountain was in clouds, and the helicopters had to stay below. Late in the afternoon, two men with a radio were lifted to the top of the highest step in the ridge below cloud level, about 2285 meters._x000a_On the same morning, June 11, D.M. and O.M. began to descend, but were turned back by rain, which made the rock slippery. Soon it turned to snow, and as that melted in the valleys, great mist clouds rose to hide the upper part of the mountain, and the climbers could see nothing but whiteness. About 1130, they heard a helicopter, and then others, which were soon circling below, and they knew a search was on. For several frustrating hours, they waited and listened, blind in the murk, as the machines buzzed all around below the clouds._x000a_Then, about 1830, they heard the voices of two searchers who had been set down high up the ridge below the clouds, some 250 meters below the bivouac. They called out, and contact was made. Immediately afterward, the clouds began to break up, and a helicopter was able to sling the Alpine Specialist and another Ranger in to prepare D. and O. for evacuation. By 1930, everyone was back down at the road. Apart from being chilly and a little stiff, D. and O. were in good condition._x000a_Analysis_x000a_These are climbers of several years’ experience each, but they underestimated the length of the climb. O. had done it before, and thought he and his partner on that occasion had started up at midmorning, so an earlier start would give D. and him an advantage. Subsequent viewing of old photos, however, revealed that they had in fact started in the dark hours of a September morning, and they still ended up reaching the summit at night and biwying on the descent, so if anything, they were at a Disadvantage on this attempt. Furthermore, O. and his previous partner formed a more aggressive team, though less experienced. The importance of careful planning, verification of all information, and assessment of party strength are highlighted here. Also, though not unwilling to turn back generally, they would have been prudent to do so upon O.’s doubts at the base of the big pillar. (Source: O. M., Victim)"/>
    <n v="7"/>
    <m/>
    <m/>
    <m/>
    <m/>
    <m/>
    <m/>
    <m/>
    <m/>
    <n v="1"/>
    <m/>
    <m/>
    <m/>
    <x v="0"/>
    <n v="1"/>
    <m/>
    <x v="1"/>
    <x v="1"/>
    <x v="1"/>
    <x v="1"/>
    <x v="0"/>
    <x v="0"/>
    <m/>
    <m/>
    <x v="0"/>
    <m/>
    <m/>
    <m/>
    <x v="0"/>
    <x v="1"/>
    <m/>
    <m/>
    <m/>
    <x v="0"/>
    <m/>
    <m/>
    <m/>
    <m/>
    <m/>
    <m/>
    <x v="0"/>
    <m/>
    <m/>
    <m/>
    <m/>
    <n v="1"/>
    <n v="1"/>
    <m/>
    <m/>
    <m/>
    <m/>
    <m/>
    <m/>
    <x v="0"/>
    <m/>
    <n v="1"/>
    <m/>
    <m/>
    <m/>
    <m/>
    <m/>
    <m/>
    <m/>
    <m/>
    <m/>
    <m/>
    <m/>
    <m/>
    <m/>
    <m/>
    <m/>
    <x v="1"/>
    <m/>
    <n v="1"/>
    <m/>
    <m/>
    <m/>
    <m/>
    <m/>
    <m/>
    <m/>
    <m/>
    <m/>
    <n v="1"/>
    <m/>
    <m/>
    <m/>
    <m/>
    <m/>
    <m/>
  </r>
  <r>
    <x v="202"/>
    <s v="Stranded, Inadequate Equipment, Inexperience, California, Yosemite National Park, Lembert Dome"/>
    <x v="2"/>
    <s v="California, Yosemite National Park, Lembert Dome_x000a_On June 30, 1991, at 1230, Mary Swartz (25) came to the Toulumne Meadows Ranger Station to report that her friend Mark Fritz (26) was stranded approximately one pitch up a climb on the southeast comer of Lembert Dome. The name of the route was said to be either Human Fly Trap, Overexposure, or Neophyte. According to Swartz, the victim was not injured but wanted to discontinue the climb and rappel down. He lacked sufficient equipment to do so. Swartz said that Fritz needed another rope and stoppers to establish a rappel point._x000a_I accompanied four members of the Toulumne Meadows SAR team to the scene. Heiskell and Allen climbed to the victim with a rope and protection and helped him rappel to the bottom of the climb._x000a_Fritz stated that he felt that continuing the climb was beyond his ability. Fritz said that there was a bolt at the top of the pitch from which he could have set up a single rope rappel, but the bolt did not appear safe. Rescuers agreed with Fritz’s opinion._x000a_Fritz said that he had been climbing two years and could lead 5.8 climbs. Fritz’s companion, Swartz, was described as a novice. (Source: Jeanne Gill, Ranger, Yosemite National Park)"/>
    <n v="6"/>
    <m/>
    <m/>
    <n v="1"/>
    <n v="1"/>
    <m/>
    <m/>
    <m/>
    <m/>
    <n v="1"/>
    <m/>
    <m/>
    <m/>
    <x v="0"/>
    <m/>
    <n v="1"/>
    <x v="1"/>
    <x v="1"/>
    <x v="0"/>
    <x v="1"/>
    <x v="0"/>
    <x v="0"/>
    <m/>
    <m/>
    <x v="0"/>
    <m/>
    <m/>
    <m/>
    <x v="0"/>
    <x v="0"/>
    <m/>
    <m/>
    <m/>
    <x v="0"/>
    <m/>
    <m/>
    <m/>
    <m/>
    <m/>
    <m/>
    <x v="0"/>
    <m/>
    <m/>
    <m/>
    <m/>
    <n v="1"/>
    <m/>
    <m/>
    <m/>
    <m/>
    <m/>
    <m/>
    <m/>
    <x v="0"/>
    <m/>
    <m/>
    <m/>
    <m/>
    <m/>
    <m/>
    <m/>
    <m/>
    <m/>
    <m/>
    <m/>
    <m/>
    <m/>
    <m/>
    <m/>
    <m/>
    <n v="1"/>
    <x v="1"/>
    <m/>
    <n v="1"/>
    <m/>
    <m/>
    <m/>
    <m/>
    <m/>
    <m/>
    <m/>
    <m/>
    <m/>
    <n v="1"/>
    <m/>
    <m/>
    <m/>
    <m/>
    <m/>
    <m/>
  </r>
  <r>
    <x v="203"/>
    <s v="Stranded, Weather, Hypothermia, Inadequate Equipment, California, Yosemite Valley, El Capitan"/>
    <x v="2"/>
    <s v="California, Yosemite Valley, El Capitan_x000a_On September 27, 1991, four climbers were rescued from two different routes on El Capitan._x000a_On September 15, the first winter storm of the season moved into the Central Sierra, dropping 4.5 inches of rain at lower elevations with snow level reaching 4,000 feet. On the evening of the 26th the NPS received reports of cries for help on El Capitan. Initial size-up indicated that two climbers, Simon Peck and David Megerle, were approximately 2,000 feet up the Sea of Dreams route and stranded in their hanging bivy under a waterfall that had been created by the runoff from the storm. Both indicated that they were unhurt but becoming hypothermic and unable to move because of the storm. High winds had blown the rain flies from their porta ledges and both had become completely wet._x000a_Because of the poor weather conditions, a parallel rescue effort was begun using both ground and air. During the early morning hours of the 27th, a 17-member ground team made a nine mile (five hour) summit approach from Tamarack Flat Campground to El Capitan and arrived at 0800. The park received assistance from the Army National Guard and used a CH-47 to move a second twelve-member air team to the top of El Capitan during a window in the storm._x000a_Park rescue teams made a 700 foot lowering to the stranded climbers and after rewarming they were able to ascend a fixed line to the summit._x000a_While the first team was climbing out another climbing party of two began to yell for help from the Tangerine Trip route. The second party of climbers, Russ Walling (35) and Erik Eriksson (36) indicated that one of the climbers was suffering from frostbite and they were unable to finish the climb. The rescue team divided the work and moved to their location and made a 400-foot lowering to Walling and Eriksson. Both were able to ascend fixed lines._x000a_After completion of the rescue, all four of the rescued climbers were flown to Yosemite Valley. The rescue team continued to demobilize the top and 17 of the rescuers were flown off the evening of the 27th. Four rescuers walked off using the Old Big Oak Flat road and the remaining six bivied on top and were flown off on the morning of the 28th. (Source: Mike Mayer, SAR Ranger, Yosemite National Park)_x000a_Analysis_x000a_At the time of their rescue, Walling and Eriksson were at the top of the last pitch of Native Son, at the base of the last pitch of Tangerine Trip. They said that they had started on May 19th or 20th, but were unsure of the exact date, and that they were on schedule and had had no problems up to that point. Walling and Eriksson also described the wind as their main problem when the storm of the 25th moved in on them. They said that from the time they stopped climbing around 1630 on the 25th until about noon on the 26th, they stayed bivouacked, and that both had gotten extremely wet. Eriksson said that his sleeping bag was down-filled, and that when it got wet it was rendered ineffective._x000a_Eriksson said that on the night of the 25th, his fly was blown completely off of his ledge, and his already wet sleeping bag and gear was then completely soaked. At this point both he and Walling decided that he should jumar up to Walling’s ledge, which was about ten vertical feet above his. Eriksson said that in doing this he got even wetter and colder. The two spent the night of the 25th in Walling’s ledge, Eriksson with his feet continually in Walling’s armpits to try to warm them. Eriksson was leaning with his back against the wall all night, and Walling felt that he had probably lost a great deal of heat that way._x000a_Walling told me that he had noticed that Eriksson had been slow in preparing to climb and in actual climbing on the morning of the 25th and acted sluggish on the 26th, and that his overall demeanor was “a little spaced-out.” Because of Eriksson’s slim build and wet gear, and what Walling described as a lack of food, Walling felt that Eriksson was becoming hypothermic. Walling said that his partner had eaten only a “power bar,” a can of fruit, and a can of tuna, and had drunk very little water, on the 26th and 27th._x000a_On the morning of the 27th, the two started to climb in a break in the weather, although Eriksson was apparently able to do very little because of his hands being so cold. Walling said that their ropes were frozen and tangled on Eriksson’s ledge, and that Walling spent a lot of time that morning preparing to climb. He told me that he did start the next pitch (last pitch of Tangerine Trip), and that by that time they were aware of the rescue effort underway on Sea of Dreams. Walling said that he had already fixed most of that pitch, and that Eriksson spent the morning shivering in Walling’s sleeping bag. Walling said that he was self-belaying by that point, as Eriksson was unable to belay him due to his hands._x000a_By this time, the climbers had decided to make a quick ascent, and subsequently dropped their wet gear, including Eriksson’s sleeping bag, in an all-or-nothing move to finish the climb. When Eriksson then began to climb the next pitch (last pitch of Tangerine Trip), Walling apparently told him to leave the gear and just climb. Walling told me that he was “clubbing pieces,” unable to remove them as he climbed, and was “totally spent” and “spacy.” Walling said that they then returned to the bivouac at the base of that pitch, and that Eriksson’s hands were grey with very slow capillary refill. At this point, they estimated that it would take them four to five hours to finish the climb, even just by doing it completely on aid, and that from their experience with rescue, it would take two hours to be rescued. They said that they then decided to call to the rescuer on the edge at Sea of Dreams and ask for rescue. Eriksson also said that he had felt he would not be able to descend the east ledges walk-off on his own power._x000a_Both Walling and Eriksson said that they probably would not have asked for rescue had the rescue parties not already been there._x000a_Walling and Eriksson are both very experienced climbers, and have each completed several El Capitan and other big wall routes. Neither could estimate their total years climbing or number of routes, but are known as very good climbers. Eriksson did tell me that he had “blown it” by bringing a down bag on the climb, a portaledge fly that was inadequate in that it could not be cinched under the ledge, and no gloves. (Source: R. Christiansen, SAR Ranger, Yosemite National Park)"/>
    <n v="9"/>
    <m/>
    <m/>
    <m/>
    <m/>
    <n v="1"/>
    <n v="1"/>
    <m/>
    <m/>
    <m/>
    <m/>
    <n v="1"/>
    <m/>
    <x v="0"/>
    <n v="1"/>
    <m/>
    <x v="1"/>
    <x v="1"/>
    <x v="0"/>
    <x v="0"/>
    <x v="0"/>
    <x v="0"/>
    <m/>
    <m/>
    <x v="0"/>
    <m/>
    <m/>
    <m/>
    <x v="0"/>
    <x v="0"/>
    <m/>
    <m/>
    <m/>
    <x v="0"/>
    <m/>
    <m/>
    <m/>
    <m/>
    <m/>
    <m/>
    <x v="0"/>
    <m/>
    <m/>
    <n v="1"/>
    <m/>
    <n v="1"/>
    <n v="1"/>
    <m/>
    <m/>
    <m/>
    <m/>
    <m/>
    <m/>
    <x v="0"/>
    <m/>
    <m/>
    <m/>
    <m/>
    <m/>
    <m/>
    <m/>
    <m/>
    <m/>
    <m/>
    <m/>
    <m/>
    <m/>
    <m/>
    <m/>
    <m/>
    <n v="1"/>
    <x v="1"/>
    <m/>
    <n v="1"/>
    <m/>
    <m/>
    <m/>
    <m/>
    <m/>
    <m/>
    <m/>
    <m/>
    <m/>
    <m/>
    <m/>
    <m/>
    <n v="1"/>
    <m/>
    <m/>
    <m/>
  </r>
  <r>
    <x v="204"/>
    <s v="Avalanche, Climbing Alone, Late Start, Colorado, Rocky Mountain National Park, Tyndall Glacier"/>
    <x v="2"/>
    <s v="Colorado, Rocky Mountain National Park, Tyndall Glacier_x000a_On November 9, 1991, at 1400, Dan Hepburn (26) triggered an avalanche while ascending Tyndall Glacier in Rocky Mountain National Park. Hepburn was only 40 feet from the top of the route when the entire upper glacier released, carrying him an estimated 1,000 to 1,500 feet. Hepburn was buried waist deep and positioned upright in the avalanche debris. He sustained a fractured arm. Hepburn was able to extract himself from the debris and hike out four miles to the trailhead, where he notified the park and then drove himself to the Estes Park Medical Center._x000a_Analysis_x000a_Hepburn was fortunate in surviving this event, and should be commended for his successful efforts at self-help. Had his injuries been more severe or had he been unable to 'extract himself from the avalanche debris, the results could have been fatal, as Hepburn was climbing alone. One should keep in mind that early season snowfalls in the Rockies often take much time to bond sufficiently to the icy surfaces left over from the end of the summer months. Thus it is common for the avalanche conditions on permanent glaciers to be quite high in the autumn. Slab conditions are generally most unstable during the warmest part of the day, which is when Hepburn was climbing. (Source: Jim Detterline, Ranger, RMNP)_x000a_"/>
    <n v="9"/>
    <m/>
    <m/>
    <m/>
    <n v="1"/>
    <m/>
    <m/>
    <m/>
    <m/>
    <m/>
    <m/>
    <m/>
    <m/>
    <x v="0"/>
    <n v="1"/>
    <m/>
    <x v="1"/>
    <x v="1"/>
    <x v="1"/>
    <x v="1"/>
    <x v="0"/>
    <x v="0"/>
    <m/>
    <m/>
    <x v="1"/>
    <n v="1"/>
    <n v="1"/>
    <m/>
    <x v="0"/>
    <x v="1"/>
    <m/>
    <m/>
    <m/>
    <x v="0"/>
    <m/>
    <m/>
    <m/>
    <n v="1"/>
    <n v="1"/>
    <m/>
    <x v="0"/>
    <m/>
    <m/>
    <m/>
    <m/>
    <n v="1"/>
    <m/>
    <m/>
    <m/>
    <m/>
    <m/>
    <m/>
    <m/>
    <x v="0"/>
    <m/>
    <m/>
    <n v="1"/>
    <m/>
    <m/>
    <m/>
    <m/>
    <m/>
    <m/>
    <m/>
    <m/>
    <m/>
    <m/>
    <m/>
    <m/>
    <m/>
    <m/>
    <x v="1"/>
    <m/>
    <m/>
    <m/>
    <m/>
    <m/>
    <m/>
    <m/>
    <m/>
    <m/>
    <m/>
    <m/>
    <m/>
    <m/>
    <m/>
    <m/>
    <m/>
    <n v="1"/>
    <m/>
  </r>
  <r>
    <x v="205"/>
    <s v="Avalanche, New Hampshire, Mount Washington, Odell Gully"/>
    <x v="2"/>
    <s v="New Hampshire, Mount Washington, Odell Gully_x000a_On February 25, 1991, a spindrift avalanche swept Thomas Smith (41) to his death. He and his partner, James Huntsmen, were near the top of Odell Gully when the accident occurred. Smith was knocked from his position, and Huntsmen was unable to hold them both. They fell 1800 feet, and were found by their friends. Smith was only conscious for a few minutes. Huntsmen broke his pelvis. The Appalachian Mountain Club, the Mountain Rescue Service, and the US Forest Service rangers did the carry-out. (Source: Boston Globe, February 26, 1991)_x000a_(Editor’s Note: While death and injuries from avalanches are infrequent on Mount Washington, the conditions are often present for such accidents. There had been a lot of differential layering on the mountain due to several storms having been followed by warm weather. Climbers need to be aware of the history of the snow pack.)"/>
    <n v="4"/>
    <m/>
    <m/>
    <m/>
    <m/>
    <m/>
    <n v="1"/>
    <m/>
    <m/>
    <m/>
    <m/>
    <m/>
    <m/>
    <x v="1"/>
    <m/>
    <m/>
    <x v="1"/>
    <x v="1"/>
    <x v="1"/>
    <x v="1"/>
    <x v="0"/>
    <x v="0"/>
    <m/>
    <m/>
    <x v="0"/>
    <m/>
    <m/>
    <m/>
    <x v="0"/>
    <x v="1"/>
    <m/>
    <m/>
    <m/>
    <x v="0"/>
    <m/>
    <m/>
    <m/>
    <m/>
    <n v="1"/>
    <m/>
    <x v="0"/>
    <m/>
    <m/>
    <m/>
    <m/>
    <n v="1"/>
    <m/>
    <m/>
    <m/>
    <m/>
    <m/>
    <m/>
    <m/>
    <x v="0"/>
    <m/>
    <m/>
    <m/>
    <m/>
    <m/>
    <m/>
    <m/>
    <m/>
    <m/>
    <m/>
    <m/>
    <m/>
    <m/>
    <m/>
    <m/>
    <m/>
    <m/>
    <x v="1"/>
    <m/>
    <m/>
    <m/>
    <m/>
    <m/>
    <m/>
    <m/>
    <n v="1"/>
    <m/>
    <m/>
    <m/>
    <m/>
    <m/>
    <m/>
    <m/>
    <m/>
    <m/>
    <m/>
  </r>
  <r>
    <x v="206"/>
    <s v="Fall into Crevasse, Inadequate Belay, Inadequate Equipment, Washington, Mount Rainier"/>
    <x v="2"/>
    <s v="Washington, Mount Rainier_x000a_On May 15, 1991, James Tuttle (43) and 'Lester Spross (37) checked in at Paradise Visitor Center for a climb of Mount Rainier via Fuhrer’s Finger. At the center they changed routes in favor of the Ingraham Direct after they were informed of avalanche danger and they decided they weren’t experienced enough to climb anything other than a standard route. They left Camp Muir at 0400 on May 17, ascending roped together via the Ingraham Glacier. Reaching the 12,200 foot level at 0800, in little wind and good to poor intermittent visibility, they approached a crevasse four to five feet wide. The more experienced Tuttle was leading and crossed the crevasse, then prepared to belay Spross._x000a_Tuttle’s ice ax was probably jammed into the snow, but the rope was not around the ice ax, as he was in a sitting “body” belay position. Spross began to cross in his partner’s footsteps. The snowbridge collapsed, and Spross fell into the crevasse. He felt momentary tension on the rope, then fell more, pulling Tuttle with him. Spross landed on an open space in soft snow at the bottom of the crevasse, about 200 feet below the surface. He was uninjured except for bruises and was able to communicate with Tuttle, who was wedged in a narrow spot some 20 feet above him and stuck so tightly he could not move. Spross tried to climb up to him, but after a long struggle could only get to a point below where his partner’s feet dangled in the air. He cut away ice, tried without success to get his ax under Tuttle’s feet for leverage. Tuttle was starting to lose energy. He told Spross to save himself, to use all of his energy to climb out of the crevasse. “Don’t die here with me,” he said._x000a_One hour after the fall Tuttle lost consciousness. Spross continued to cut ice to make the ledge on which he stood larger but could not maneuver higher. Tuttle died about 1600. Spross was trapped next to him through the night and all the next day. He could not go higher but managed to rip open Tuttle’s pack with his ice ax for food and water. During the second night heavy snow fell, piling up from the bottom of the crevasse. Spross chipped more ice to build a snow/ice bridge, which ultimately saved his life by creating a cone that gave him a way to exit the crevasse. Thus, two days after the accident, with Tuttle’s crampons strapped to his hands, Spross began inching his way out of the crevasse, reaching the surface about noon of May 19. He tried to return to Muir but got lost in a storm and spent the next eight hours descending the Ingraham Glacier until he reached the road at Box Canyon. (Source: Compiled from reports by NPS Ranger Rick Kuschner and Lester Spross.)_x000a_Analysis_x000a_No one had ventured high on Ingraham Glacier for weeks prior to the accident due to moderate to high avalanche danger. Tuttle and Spross had insufficient gear with them to be out overnight, and when they did not return on May 18, concerned climbers called from Camp Muir. A massive search was initiated by National Park Service and Tacoma Mountain Rescue personnel. In the days that followed, rescue efforts were hindered by unfavorable conditions and the search parties exposed to personal risk. Spross was found May 19 in Box Canyon. Subsequent NPS Ranger survey of the accident site four days later confirmed his account. A Ranger team lowered into the crevasse located Tuttle’s body, but they were unable to extricate it. His death was probably the result of asphyxia, from a crushed chest, and hypothermia._x000a_Spross himself drew the following conclusions about the accident: (1) Originally the climb was to have been a party of three. A larger party would have been safer, no matter what the experience level. (2) He felt they didn’t have enough rope between them. (Source: Rick Kuschner and Lester Spross)"/>
    <n v="11"/>
    <m/>
    <m/>
    <m/>
    <m/>
    <m/>
    <n v="2"/>
    <m/>
    <m/>
    <m/>
    <m/>
    <m/>
    <m/>
    <x v="1"/>
    <m/>
    <m/>
    <x v="0"/>
    <x v="1"/>
    <x v="0"/>
    <x v="1"/>
    <x v="0"/>
    <x v="0"/>
    <m/>
    <m/>
    <x v="0"/>
    <m/>
    <m/>
    <m/>
    <x v="0"/>
    <x v="1"/>
    <m/>
    <m/>
    <m/>
    <x v="1"/>
    <m/>
    <m/>
    <m/>
    <m/>
    <m/>
    <n v="1"/>
    <x v="0"/>
    <n v="1"/>
    <m/>
    <n v="1"/>
    <m/>
    <n v="1"/>
    <m/>
    <m/>
    <m/>
    <m/>
    <m/>
    <m/>
    <m/>
    <x v="0"/>
    <m/>
    <m/>
    <m/>
    <m/>
    <m/>
    <m/>
    <m/>
    <m/>
    <m/>
    <m/>
    <m/>
    <m/>
    <m/>
    <m/>
    <m/>
    <m/>
    <n v="1"/>
    <x v="1"/>
    <m/>
    <m/>
    <n v="1"/>
    <m/>
    <m/>
    <m/>
    <m/>
    <m/>
    <m/>
    <m/>
    <n v="1"/>
    <m/>
    <m/>
    <m/>
    <m/>
    <m/>
    <m/>
    <m/>
  </r>
  <r>
    <x v="207"/>
    <s v="Fall on Ice, Inadequate Protection, Overconfidence, Washington, Mount Baker"/>
    <x v="2"/>
    <s v="Washington, Mount Baker_x000a_On August 4, 1991, a group of two guides and eleven students walked to an area near the center of the Coleman Glacier on Mount Baker. The ice formed an amphitheater with 30 to 50 degree walls 30 feet high which became vertical for an additional 20 feet, ending in a bulge onto an upper lip. Above the lip were clean, white ice blocks and broken ice walls with water running freely down the ice._x000a_After a demonstration by the guides, the students paired off into five roped teams in five different locations. The students had been advised that the lead climbers should set ice screws before difficult moves; however, two students arrived at crux moves, over the lip, and chose to climb over the lip before setting a screw._x000a_At this point, Tom Brubaker (39) had climbed onto a ledge at the top of the 30 foot skirt and already had two screws placed: one at the midpoint of the skirt, the second at the ledge. He then climbed to the top of the vertical wall. Following the climbing style of the other rope teams, he chose to try the crux move without setting a screw. As he began his move over the bulge, he took a large step with his left foot. His crampon rotated out and his left ice tool popped out. Hanging on his right tool and boot, Tom held for a heartbeat and then plunged downward. The combination of noise created by ice tools, ice screws, carabiners, crampons and Goretex grinding against each other, and the wet, glass-like ice formed a unique crescendo of sound._x000a_Tom fell about 0900. He had approximately 15 feet of rope from where he fell to his nearest ice screw, which was five feet above a ledge at the base of the vertical wall. Tom bounced off the ledge and slid 30 feet down the 40 degree skirt. Two students got to Tom’s head, and he was then lowered to the ground. He was conscious but had difficulty breathing. One of the other students, Kevin, a Mountain Oriented First Aid Instructor (MOFA) and former Navy Hospital Corpsman, administered care. Tom had suffered chest and back injuries, scalp and forehead cuts, and was later found to have a broken pelvis._x000a_By 0945, Tom was stabilized and it was decided that a helicopter rescue was needed. Two students hiked out to solicit a rescue response. Meanwhile, Tom was becoming hypothermic. It was decided that he needed to be relocated in the sun and away from the surface water flowing off the ice. A rope stretcher was the only available means to move him in spite of the risk of a back injury. At 1400 Tom was lifted out by helicopter._x000a_Analysis_x000a_I was in a learning situation, but chose a near vertical route that challenged me so much that I could not think about what I was really there to do. I should have down- climbed or switched routes when I hesitated to continue on from the ice ledge I eventually fell onto. Instead I didn’t listen to myself and was overconfident. After continuing on, I should have placed another ice screw, but was too focused on the climb and did not think of it._x000a_All in all, I blame the problem on overconfidence. I probably would have never attempted the route if I had not felt so in control and capable. Finally, a certain degree of bad luck was involved. I was literally one move from a safe stance and, had I made that move, I truly believe no one would have realized how dangerous it really was. (Source: Tom Brubaker)"/>
    <n v="10"/>
    <m/>
    <m/>
    <m/>
    <m/>
    <m/>
    <n v="1"/>
    <m/>
    <m/>
    <m/>
    <m/>
    <m/>
    <m/>
    <x v="0"/>
    <n v="1"/>
    <m/>
    <x v="1"/>
    <x v="1"/>
    <x v="0"/>
    <x v="1"/>
    <x v="0"/>
    <x v="0"/>
    <m/>
    <m/>
    <x v="0"/>
    <m/>
    <m/>
    <m/>
    <x v="0"/>
    <x v="1"/>
    <m/>
    <m/>
    <m/>
    <x v="1"/>
    <m/>
    <m/>
    <m/>
    <m/>
    <m/>
    <m/>
    <x v="0"/>
    <m/>
    <m/>
    <n v="1"/>
    <m/>
    <n v="1"/>
    <m/>
    <m/>
    <m/>
    <m/>
    <m/>
    <n v="1"/>
    <m/>
    <x v="0"/>
    <m/>
    <m/>
    <m/>
    <m/>
    <n v="1"/>
    <m/>
    <m/>
    <m/>
    <n v="1"/>
    <m/>
    <m/>
    <m/>
    <m/>
    <m/>
    <m/>
    <m/>
    <m/>
    <x v="0"/>
    <m/>
    <m/>
    <m/>
    <m/>
    <m/>
    <m/>
    <m/>
    <m/>
    <m/>
    <m/>
    <m/>
    <m/>
    <m/>
    <n v="1"/>
    <m/>
    <m/>
    <m/>
    <m/>
  </r>
  <r>
    <x v="208"/>
    <s v="Fall on Ice, Unable to Self-Arrest, Climbing Unroped, Washington, North Cascades, Glacier Peak"/>
    <x v="2"/>
    <s v="Washington, North Cascades, Glacier Peak_x000a_On June 30, 1991, elated veteran mountaineer Steve Studley (27) stood above the clouds at the 10,568-foot summit of Glacier Peak in the North Cascades Mountains._x000a_Then, as he and a climbing partner, Tim Lewis (33), of Seattle, began their descent on the steep slope of the rugged peak, Studley slipped on the glistening ice of Sitkum Glacier._x000a_“I was tumbling, trying desperately to sink my ice ax into the glacier so I could control my fall, but the ice was too hard,” he said yesterday from his bed at General Hospital Medical Center in Everett. “I couldn’t stop the fall. I thought I was going to die.”_x000a_Studley’s right leg snagged in a fissure as he plummeted out of control. The bone snapped between the knee and hip._x000a_“I don’t know if I did it unconsciously or if I still had enough presence of mind, but I finally sank my ice ax into the snow,” said Studley, of Snohomish. “It jerked me to a stop. Below me was ice from an earlier avalanche with some very sharp edges. If I had hit it, it would have slit me open.”_x000a_As Studley lay terrified and in agonizing pain on the 45-degree snowy slope, a series of events began that Sgt. John Taylor, head of the Snohomish County Sheriffs Department’s Search and Rescue Division, called “miraculous.”_x000a_“This guy was fortunate, because if it didn’t all mesh, he would be up there until Tuesday or Wednesday, and he might not have made it,” Taylor said._x000a_Dr. Sean Grady, a neurosurgeon at Seattle’s Harborview Medical Center, and his climbing partner, Ben Norton, a King County firefighter and emergency medical technician, were nearing the summit on their ascent and saw Studley’s 500-foot plunge._x000a_They rushed to his side._x000a_“They stabilized my leg by cutting a climbing rope into pieces and tying my right leg to my left leg, sort of using it as a splint,” Studley said._x000a_Then Studley, a licensed ham radio operator, reached into his backpack and pulled out a portable, two-way ham radio._x000a_“I’ll never go without it again,” he said._x000a_As soon as he flicked it on, he heard two Canadian ham operators talking, one of them in Victoria, B.C._x000a_“I said, ‘Break, break! I have an emergency, and I need a connection to Snohomish Search and Rescue,’” Studley said. “That’s when all these ham operators went into action.”_x000a_In Everett, ham operator Doug Fister telephoned Snohomish County’s dispatch center, which alerted Taylor. In Seattle’s Matthews Beach area, ham operator John Pollock began serving as a central-base control, linking all involved in the rescue, who were operating on a myriad of radio frequencies._x000a_“At one point, I had seven radios operating at the same time,” Pollock said._x000a_Taylor contacted helicopter pilot Tom Barr, who got ready to go at Harvey Field in Snohomish. Then Taylor started an emergency alert system that sent “more than 80 search and rescue volunteers to start for the trail head to help carry Studley out in case the helicopter couldn’t land.”_x000a_By the time Taylor climbed into the helicopter’s co-pilot seat, three others already were aboard—crew chief Jim Duffy, emergency medical technician Kathy Wilhelm and her husband, Howard, a first-aid specialist._x000a_As they flew toward the mountain, Studley handed his radio to Norton, who gave the ham operator in Victoria information about weather conditions and the elevation level of the small group surrounding the barely conscious mountaineer._x000a_The ham operator in Victoria relayed the information to Pollock, who passed it along to Bell and Taylor in the helicopter._x000a_The rescue was risky. “We circled above the mountain to burn off some fuel and then we threw down a smoke grenade to help us determine the wind and other conditions,” Taylor said._x000a_“We landed at the 8,200-foot level on a snow ridge. We packed snow on the landing skids to keep the helicopter from toppling and shut down the rotor.” As Studley was loaded aboard the helicopter on a stretcher, Howard Wilhelm volunteered to climb down the mountain so the helicopter wouldn’t be overloaded._x000a_Despite surgery to set the leg, Studley said the accident wouldn t keep him from challenging mountains._x000a_“I love climbing,” he said. “I made a stupid, bonehead mistake. We didn’t follow the basics, and we weren’t lashed (roped) together._x000a_“I won’t do it again—and I will never climb again without bringing my radio along. It was the most important tool in my rescue.” (Source: Article in Seattle Post-Intelligencer, July 1, 1992, by Arthur C. Gorlick)_x000a_Analysis_x000a_A number of mountain rescue personnel pointed out that radios are no replacement for skill and carrying the right equipment and essentials. Assuming that ham radios, CBs, or air traffic locaters will result in timely rescue can lead to a false sense of security, resulting in climbers taking chances beyond their level of skill or ability to self-rescue. In this particular case, the victim was also extremely fortunate that a doctor was nearby. (Source: Jed Williamson)"/>
    <n v="8"/>
    <m/>
    <m/>
    <m/>
    <n v="1"/>
    <n v="1"/>
    <m/>
    <m/>
    <m/>
    <m/>
    <m/>
    <m/>
    <m/>
    <x v="0"/>
    <n v="1"/>
    <m/>
    <x v="0"/>
    <x v="0"/>
    <x v="1"/>
    <x v="1"/>
    <x v="0"/>
    <x v="0"/>
    <m/>
    <m/>
    <x v="1"/>
    <n v="1"/>
    <m/>
    <m/>
    <x v="0"/>
    <x v="1"/>
    <m/>
    <m/>
    <m/>
    <x v="1"/>
    <m/>
    <m/>
    <m/>
    <m/>
    <m/>
    <m/>
    <x v="0"/>
    <m/>
    <m/>
    <m/>
    <m/>
    <n v="1"/>
    <m/>
    <m/>
    <m/>
    <m/>
    <m/>
    <m/>
    <m/>
    <x v="0"/>
    <m/>
    <m/>
    <m/>
    <m/>
    <m/>
    <m/>
    <m/>
    <m/>
    <m/>
    <m/>
    <m/>
    <m/>
    <m/>
    <m/>
    <m/>
    <m/>
    <m/>
    <x v="1"/>
    <m/>
    <m/>
    <m/>
    <m/>
    <m/>
    <m/>
    <m/>
    <m/>
    <m/>
    <m/>
    <m/>
    <n v="1"/>
    <m/>
    <m/>
    <m/>
    <m/>
    <m/>
    <m/>
  </r>
  <r>
    <x v="209"/>
    <s v="Fall on Ice, Weather, New Hampshire, Mount Adams"/>
    <x v="2"/>
    <s v="New Hampshire, Mount Adams_x000a_High winds and ice-covered trails brought a January Presidential Range traverse to a sudden stop when a climber fell and broke her leg. On the second day of what would have been a three-day guided range traverse, Chris Schilig, a 47-year-old mountaineer, fell and shattered her leg at Thunderstorm Junction, a trail intersection near the summit of Mount Adams._x000a_Members of the AMC’s Pinkham Notch Crew, the Mountain Rescue Service (MRS), and the US Department of Fish and Game responded to the emergency call of traverse leader and long-time mountaineer Bill Aughton._x000a_Aughton, the AMC’s retail manager at Pinkham Notch Camp and a 17-year veteran of the New Hampshire mountaineering community, and an MRS member, was leading three participants of the International Mountain Climbing School’s (IMCS) trek with co-leader Dan Dougherty, when powerful, 70-mile-per-hour winds, combined with layers of ice on rock underfoot, toppled Schilig, trapping her leg in a pocket between two boulders._x000a_“Those are the worst conditions to be up there in; it’s neither safe for crampons, which add to instability in the high wind, nor is it safe without them,” Aughton explained._x000a_Acting quickly, Aughton and Dougherty straightened and splinted Schilig’s leg using a splint that Aughton had packed as part of his emergency gear for the trip. The two then rigged a carry-litter with ski poles. “I’ve waited for years to use that splint; it’s just this sort of accident that I wanted to be prepared for,” said Aughton, who also teaches Rescue and First Aid courses._x000a_The weather deteriorated rapidly, eliminating the option of an emergency bivouac. The two leaders decided that they and the two other range-traverse participants would carry Schilig, who was training for a climbing expedition to Ecuador, in the make-shift litter 1.2 miles to the Randolph Mountain Club (RMC) cabin at Grey Knob, where a caretaker was waiting. Walking on the ice-encrusted, boulder-strewn trail, with wind and rain threatening their balance and footing, it took two hours to cover less than half the distance to the shelter._x000a_Fortunately, the team of four climbers met up with two hikers, who volunteered to take shifts carrying Schilig in the litter to the shelter. “It would’ve been hell without them,” Aughton said._x000a_Upon reaching the shelter, they radioed for assistance. Six AMC crew members were joined by 20 volunteer members of the Mountain Rescue Service, Inc. After midnight, close to 13 hours after the accident, rescuers delivered Schilig safely from the forest to an arranged site where a vehicle was waiting to take her to the local hospital._x000a_After the rescue, while Schilig rested in a local hospital, Aughton said, “I felt very warmed by the response to our emergency from everyone. It would have been hell without the two volunteers and the teamwork with Dougherty. And Chris was brilliant.” (Source: Appalachia Bulletin, March 1991, Barbara Steffens)"/>
    <n v="6"/>
    <m/>
    <m/>
    <m/>
    <m/>
    <m/>
    <n v="1"/>
    <m/>
    <m/>
    <n v="1"/>
    <m/>
    <n v="1"/>
    <m/>
    <x v="0"/>
    <n v="1"/>
    <m/>
    <x v="1"/>
    <x v="1"/>
    <x v="1"/>
    <x v="1"/>
    <x v="0"/>
    <x v="0"/>
    <m/>
    <m/>
    <x v="0"/>
    <m/>
    <m/>
    <m/>
    <x v="0"/>
    <x v="1"/>
    <m/>
    <m/>
    <m/>
    <x v="0"/>
    <m/>
    <m/>
    <m/>
    <m/>
    <m/>
    <m/>
    <x v="0"/>
    <m/>
    <m/>
    <m/>
    <m/>
    <n v="1"/>
    <n v="1"/>
    <m/>
    <m/>
    <m/>
    <m/>
    <m/>
    <m/>
    <x v="0"/>
    <m/>
    <m/>
    <m/>
    <m/>
    <m/>
    <m/>
    <m/>
    <m/>
    <m/>
    <m/>
    <m/>
    <m/>
    <m/>
    <m/>
    <m/>
    <m/>
    <m/>
    <x v="1"/>
    <m/>
    <m/>
    <m/>
    <m/>
    <m/>
    <m/>
    <n v="1"/>
    <m/>
    <m/>
    <m/>
    <m/>
    <m/>
    <m/>
    <m/>
    <m/>
    <m/>
    <m/>
    <m/>
  </r>
  <r>
    <x v="210"/>
    <s v="Fall on Ice—Probably from Falling Rock, Exceeding Abilities, Inadequate Protection, Unwillingness to Change Plans, Wyoming, Grand Teton"/>
    <x v="2"/>
    <s v="Wyoming, Grand Teton_x000a_On August 25, James Stamper (27), Jeffrey Jarvi (34), David Riggs (30), and Thomas Burch (35) established a high camp on the Lower Saddle of the Grand Teton. They summitted via the Exum Ridge on August 26 and returned to the same high camp. According to interviews with his partners, Stamper had exhibited inadequate technique and judgment during the climb: he climbed before being put on belay, moved faster than the belayer could take up rope, and chose unnecessarily difficult descent lines._x000a_At 0400 on August 27, the four left camp for the Black Ice Couloir. They reached the intersection of the Enclosure Couloir with the Valhalla traverse by 0600. Here, they stopped due to uncertainty about the proper route and spontaneous rockfall. Confusion about the route continued until after 0800._x000a_Throughout this time, Jarvi, Riggs, and Burch considered retreat; Stamper, however, was adamant that he continue the climb regardless of routefinding dilemmas, frequent rockfall, and the lateness of the day. He refused to consider the judgments and instincts of his partners, swearing at them and belittling their skills, commitment, and courage. When his partners decided to abort the climb, Stamper chose to attempt a solo ascent of the couloir. His partners caught glimpses of his progress until 1100. They then returned to camp and continued down to Lupine Meadows, leaving Stamper’s tent and gear in place at the Lower Saddle. When he did not return to Lupine Meadows by 1000 the next day, his partners reported him overdue. The Park Service located his body at the base of the Black Ice Couloir during an air search on the afternoon of August 28. The body was recovered on the morning of August 29._x000a_A massive head injury indicates that Stamper died quickly during the fall. His helmet was absolutely shattered and still on his head. He was still wearing a harness, plastic boots, and equipment rack. His crampons were knocked off in the fall and no sign of the rope or ice tools was found. Fresh, crescent-shaped marks in the ice below the crux pitch suggest that Stamper may have fallen or been knocked off by rockfall in the area of the crux pitch making his fall 1,000 feet or more in length. (Source: Peter Arm- ington, Ranger, Grand Teton National Park)_x000a_Analysis_x000a_It is clear that Stamper acted against the advice, instincts, and judgments of his three partners. He seems to have been unwilling to adapt or change plans even when presented with good reasons for doing so. Though he had shown inadequate technique and judgment on the previous day’s ascent, he judged himself capable of soloing a difficult route notorious for rockfall. His partners tried, but were unable to dissuade him. Deteriorating weather, which turned to rain later in the day, may have contributed to the accident. It is not clear whether Stamper fell as a result of rockfall or because of a technical error. (Source: Phil Powers, Mountaineering Coordinator, NOLS)"/>
    <n v="12"/>
    <m/>
    <m/>
    <m/>
    <n v="2"/>
    <n v="2"/>
    <m/>
    <m/>
    <m/>
    <n v="1"/>
    <m/>
    <m/>
    <m/>
    <x v="1"/>
    <m/>
    <m/>
    <x v="0"/>
    <x v="1"/>
    <x v="1"/>
    <x v="1"/>
    <x v="0"/>
    <x v="0"/>
    <m/>
    <m/>
    <x v="0"/>
    <n v="1"/>
    <m/>
    <m/>
    <x v="0"/>
    <x v="1"/>
    <m/>
    <m/>
    <m/>
    <x v="1"/>
    <m/>
    <m/>
    <m/>
    <m/>
    <m/>
    <m/>
    <x v="0"/>
    <m/>
    <m/>
    <m/>
    <m/>
    <n v="1"/>
    <m/>
    <m/>
    <n v="1"/>
    <m/>
    <m/>
    <m/>
    <m/>
    <x v="0"/>
    <m/>
    <n v="1"/>
    <n v="1"/>
    <m/>
    <m/>
    <m/>
    <m/>
    <m/>
    <m/>
    <m/>
    <m/>
    <m/>
    <m/>
    <m/>
    <m/>
    <m/>
    <m/>
    <x v="0"/>
    <m/>
    <n v="1"/>
    <m/>
    <m/>
    <m/>
    <m/>
    <m/>
    <m/>
    <m/>
    <m/>
    <m/>
    <m/>
    <m/>
    <n v="1"/>
    <m/>
    <m/>
    <m/>
    <m/>
  </r>
  <r>
    <x v="211"/>
    <s v="Fall on Rock, Exceeding Abilities, Inadequate Supervision and Instruction, Poor Judgment, Improper Procedure, Alcohol Consumption, Michigan, Oak Park, Grand Ledge"/>
    <x v="2"/>
    <s v="Michigan, Oak Park, Grand Ledge_x000a_On May 5, 1991, about 1550, Kathy Wizinsky (27) fell 30 to 35 feet to the ground while on a “top roped” climb known as Ultimate Bushwack (5.5). She sustained multiple fractures, cuts and bruises. Wizinsky was part of a group of seven climbers out for the day at a local climbing site known as “The Ledges” in Grand Ledge, Michigan. The group leaders were Paul Konarski (38), Justin Rundle (30+) and Bob Vipond. At least three group members had no previous climbing experience including Wizinsky._x000a_While instructing a beginner course in rock climbing at the base of the cliffs, I was asked by climbers who had witnessed the accident to lend assistance. Myself and my assistant instructor, Matt Patten, were EMTs. We stopped class and grounded all students and then responded to the accident which occurred about 25 yards from us. We immediately sent a climber to request an ambulance and backboard._x000a_When I got to the victim she was lying on her left side in a semi-fetal position. There were members of her group trying to move her while several bystanders heatedly tried to convince them not to move her. I identified myself as an EMT and along with Patten convinced them not to move her. We then proceeded to treat the injured climber (Wizinsky). We took an initial set of vital signs, determined potential extent of injuries and then proceeded to treat and stabilize the victim._x000a_When emergency services arrived on scene, another set of vitals was taken and all medical data was relayed to them. Wizinsky was then backboarded and evacuated by climbers and emergency personnel to a waiting ambulance where she was transported to a local hospital for treatment. Wizinsky was conscious and responsive throughout the experience. I later spoke to the victim in the hospital where I learned that she had sustained injuries including a shattered left ankle requiring surgery, a broken tailbone and a broken pelvis. After extensive interviews with the victim, participants and bystanders, the causes and factors which contributed to the accident were determined._x000a_Analysis_x000a_The Ledges are used as a “top rope” site exclusively. The local ethic is to get lowered on the rope upon completing a climb rather than “topping it out.” This reduces ecological damage from human activity at the tops of the cliffs. This fact is important because the group involved in this incident was not abiding by this local standard. When local climbers informed them of this, they then followed the local norm. The accident occurred on their first attempt at lowering a climber in this manner._x000a_Witnesses state that when Wizinsky got to the top of the climb she signaled her belayer to lower her. She then put her weight on the rope. Initially it held her. Wizinsky then heard a “pop” and fell backwards to the ground hitting a boulder outcropping before grounding out. Wizinsky was tied in with a locking carabiner. After the fall, the end of the rope that she had tied into was still at the top of the climb with the carabiner still locked. There was also a carabiner on her harness._x000a_It was determined that the victim had a carabiner clipped to a belt loop on the front of her jeans before the climb. She then put on a harness but did not remove the carabiner from her jeans. There was another carabiner clipped through the loops of her harness. When she attempted to clip into the figure eight knot at the end of the rope, she mistakenly clipped in using the carabiner on her jeans. This meant that her climbing harness was not a part of her safety system. When she leaned back to get a ride down, the belt loop on her jeans was holding her full weight. It ripped off, allowing her to fall to the ground._x000a_This may seem on the surface to have been a very outrageous mistake to have made. In fairness to the victim, there were several other factors which contributed to this accident. Members of the group were observed drinking beer prior to and during the climbs. It should also be noted that it was the victim’s first time rock climbing and she was dependent upon the group leaders to adequately instruct her in the proper use of the climbing safety system. Several times during the day, local climbers had intervened offering assistance to the group when they were observed using improper belay techniques and improperly set belay anchors which resulted in a near accident earlier that day. Finally and most importantly, Wizinsky was a novice when she tied into the rope. No one in her party took the time to check her harness to see that she was safely and correctly tied in. (Source: Michael Hood, Director, Vertical Ventures Rock Climbing)."/>
    <n v="7"/>
    <m/>
    <m/>
    <m/>
    <n v="2"/>
    <m/>
    <n v="1"/>
    <m/>
    <m/>
    <n v="1"/>
    <m/>
    <m/>
    <m/>
    <x v="0"/>
    <n v="1"/>
    <m/>
    <x v="1"/>
    <x v="1"/>
    <x v="0"/>
    <x v="1"/>
    <x v="0"/>
    <x v="1"/>
    <m/>
    <m/>
    <x v="0"/>
    <m/>
    <m/>
    <m/>
    <x v="0"/>
    <x v="0"/>
    <m/>
    <m/>
    <m/>
    <x v="0"/>
    <m/>
    <m/>
    <m/>
    <m/>
    <m/>
    <m/>
    <x v="0"/>
    <m/>
    <m/>
    <m/>
    <m/>
    <n v="1"/>
    <m/>
    <m/>
    <m/>
    <m/>
    <m/>
    <m/>
    <m/>
    <x v="0"/>
    <m/>
    <m/>
    <m/>
    <m/>
    <m/>
    <m/>
    <m/>
    <m/>
    <n v="1"/>
    <m/>
    <m/>
    <m/>
    <m/>
    <m/>
    <m/>
    <n v="1"/>
    <m/>
    <x v="1"/>
    <m/>
    <m/>
    <m/>
    <m/>
    <m/>
    <m/>
    <m/>
    <m/>
    <m/>
    <m/>
    <n v="1"/>
    <m/>
    <m/>
    <m/>
    <m/>
    <m/>
    <m/>
    <m/>
  </r>
  <r>
    <x v="212"/>
    <s v="Fall on Rock, Exceeding Abilities, Wyoming, Teewinot"/>
    <x v="2"/>
    <s v="Wyoming, Teewinot_x000a_On August 8, Adam Gymrek (22) and Dirk Murphy were descending a couloir on Teewinot’s East Face. At 0830, Gymrek slipped while attempting to descend a slab of rock. He fell several feet and twisted his left knee which resulted in his inability to continue the descent. Murphy went for help and by noon Teton Park Ranger Dorward was inserted by helicopter on a nearby ledge. At 1200, after administering first aid, Dorward and Gymrek were short hauled to Lupine Meadows and Gymrek was taken to the hospital for treatment. (Source: Peter Armington, Ranger, Grand Teton National Park)_x000a_Analysis_x000a_A more accurate judgment of whether the rock slab could be safely descended might have prevented this accident. This is another case in which the party, due to its small size, was unable to facilitate its own rescue. (Source: Phil Powers, NOLS)"/>
    <n v="5"/>
    <m/>
    <m/>
    <n v="1"/>
    <m/>
    <m/>
    <m/>
    <m/>
    <m/>
    <n v="1"/>
    <m/>
    <m/>
    <m/>
    <x v="0"/>
    <n v="1"/>
    <m/>
    <x v="1"/>
    <x v="0"/>
    <x v="1"/>
    <x v="1"/>
    <x v="0"/>
    <x v="0"/>
    <m/>
    <m/>
    <x v="0"/>
    <m/>
    <m/>
    <m/>
    <x v="0"/>
    <x v="1"/>
    <m/>
    <m/>
    <m/>
    <x v="0"/>
    <m/>
    <m/>
    <m/>
    <m/>
    <m/>
    <m/>
    <x v="0"/>
    <m/>
    <m/>
    <m/>
    <m/>
    <m/>
    <m/>
    <m/>
    <m/>
    <m/>
    <m/>
    <m/>
    <m/>
    <x v="0"/>
    <m/>
    <m/>
    <m/>
    <m/>
    <m/>
    <m/>
    <n v="1"/>
    <m/>
    <m/>
    <m/>
    <m/>
    <m/>
    <m/>
    <m/>
    <m/>
    <m/>
    <m/>
    <x v="1"/>
    <m/>
    <m/>
    <m/>
    <m/>
    <m/>
    <m/>
    <m/>
    <m/>
    <m/>
    <m/>
    <m/>
    <m/>
    <m/>
    <n v="1"/>
    <m/>
    <m/>
    <m/>
    <m/>
  </r>
  <r>
    <x v="213"/>
    <s v="Fall on Rock, Inadequate Protection, Nut Pulled Out, Washington, Icicle Creek Buttress"/>
    <x v="2"/>
    <s v="Washington, Icicle Creek Buttress_x000a_On May 17, after several attempts on a pitch (short) on Eight Mile Buttress, Jeff Wright (37) climbed back to the high point to clean the protection. Because he was already fatigued, he clipped into a fixed nut at the high point to rest before down climbing. That nut pulled out, and he fell full force onto a slab 15 feet below and rolled another 20 feet before being stopped by the belay. Subsequent treatment for fractured vertebrae and ankle and technical litter evacuation was accomplished by a rescue team from Tacoma Mountain Rescue training nearby. (Source: Compiled from reports by Jeff Wright and Tacoma Mountain Rescue)_x000a_Analysis_x000a_Closer inspection of the fixed nut and/or back-up protection would have prevented this fall. This incident was caused by my complacency. I violated my standards of practice. Kudos to the Tacoma Mountain Rescue for a quick, professional rescue. Without_x000a_their expertise, I would most likely be paralyzed from the waist down. Support your local Rescue Group! (Source: Jeff Wright)"/>
    <n v="6"/>
    <m/>
    <m/>
    <m/>
    <m/>
    <m/>
    <n v="1"/>
    <m/>
    <m/>
    <m/>
    <m/>
    <m/>
    <m/>
    <x v="0"/>
    <n v="1"/>
    <m/>
    <x v="0"/>
    <x v="1"/>
    <x v="0"/>
    <x v="0"/>
    <x v="0"/>
    <x v="0"/>
    <m/>
    <m/>
    <x v="0"/>
    <m/>
    <m/>
    <m/>
    <x v="0"/>
    <x v="0"/>
    <m/>
    <m/>
    <m/>
    <x v="0"/>
    <m/>
    <m/>
    <m/>
    <m/>
    <m/>
    <m/>
    <x v="0"/>
    <m/>
    <m/>
    <m/>
    <m/>
    <m/>
    <m/>
    <m/>
    <m/>
    <m/>
    <m/>
    <m/>
    <m/>
    <x v="0"/>
    <m/>
    <m/>
    <m/>
    <m/>
    <m/>
    <m/>
    <m/>
    <n v="1"/>
    <m/>
    <m/>
    <m/>
    <m/>
    <m/>
    <m/>
    <m/>
    <m/>
    <m/>
    <x v="0"/>
    <m/>
    <m/>
    <m/>
    <m/>
    <m/>
    <m/>
    <m/>
    <m/>
    <m/>
    <m/>
    <n v="1"/>
    <m/>
    <m/>
    <m/>
    <m/>
    <m/>
    <m/>
    <m/>
  </r>
  <r>
    <x v="214"/>
    <s v="Fall on Rock, Inappropriate Footwear, Washington, Icicle Creek Canyon"/>
    <x v="2"/>
    <s v="Washington, Icicle Creek Canyon_x000a_On October 1, 1991, about 1400, Jon Thompson (22), climbing with Marty Thayer (28), had just finished climbing “Face Lift” (5.10a) and was casually rehearsing opening moves on “Beer and Loafing in Leavenworth” (5.10b) when his right foot blew off the hold after executing a high step with his left foot. He fell approximately two meters and sustained a fracture of a carpal in his right hand. The party self-evacuated to the local pub and secured ice to reduce swelling._x000a_Analysis_x000a_Thompson had removed his rock shoes after completing “Face Lift” and was wearing Converse All-Stars at the time of the accident. Thompson gives the following advice: “Don’t boulder in your ‘Chucky-Ts.’” (Source: Jon Thompson)"/>
    <n v="3"/>
    <m/>
    <m/>
    <n v="1"/>
    <n v="1"/>
    <m/>
    <m/>
    <m/>
    <m/>
    <m/>
    <m/>
    <m/>
    <m/>
    <x v="0"/>
    <n v="1"/>
    <m/>
    <x v="1"/>
    <x v="1"/>
    <x v="1"/>
    <x v="1"/>
    <x v="0"/>
    <x v="0"/>
    <m/>
    <m/>
    <x v="1"/>
    <m/>
    <m/>
    <n v="1"/>
    <x v="0"/>
    <x v="0"/>
    <m/>
    <m/>
    <m/>
    <x v="0"/>
    <m/>
    <m/>
    <m/>
    <m/>
    <m/>
    <m/>
    <x v="0"/>
    <m/>
    <m/>
    <m/>
    <m/>
    <m/>
    <m/>
    <m/>
    <m/>
    <m/>
    <m/>
    <m/>
    <m/>
    <x v="0"/>
    <m/>
    <m/>
    <m/>
    <m/>
    <m/>
    <m/>
    <m/>
    <m/>
    <m/>
    <m/>
    <m/>
    <m/>
    <m/>
    <m/>
    <m/>
    <m/>
    <m/>
    <x v="1"/>
    <m/>
    <m/>
    <m/>
    <m/>
    <m/>
    <m/>
    <m/>
    <m/>
    <m/>
    <m/>
    <m/>
    <m/>
    <m/>
    <m/>
    <m/>
    <n v="1"/>
    <m/>
    <m/>
  </r>
  <r>
    <x v="215"/>
    <s v="Fall on Rock, Minnesota, Taylor's Falls"/>
    <x v="2"/>
    <s v="Minnesota, Taylor’s Falls_x000a_On Saturday, April 6, while waiting for a friend at a local area called Taylors Falls, I did some easy soloing and some bouldering. I chose a crack route that was overhanging and has an excellent landing. After climbing the route, I chose to down climb. At slightly over one meter from the ground, I chose to jump. My left toe caught on a small ledge about eight inches above the ground causing me to fall backward. I heard a “snap,” took off my rock shoe and checked my left ankle for damage. There was no swelling and only slight pain. I walked to a crag about a mile away and continued to climb. During the day the swelling increased. An X-ray revealed a fractured ankle which required surgery to repair._x000a_Analysis_x000a_I am 35 years old and have been climbing for 13 years. This was a silly little accident that resulted in a two-day hospital stay, two weeks of missed work and six weeks in a cast._x000a_Taylor’s Falls is a small area near Minneapolis that receives a fair amount of traffic. The routes are short (20-60 feet) and many are located below scenic viewpoints. The major dangers are rocks and garbage tossed by non-climbers. (Source: Jim Smith)"/>
    <n v="6"/>
    <m/>
    <m/>
    <m/>
    <m/>
    <n v="1"/>
    <m/>
    <m/>
    <m/>
    <m/>
    <m/>
    <n v="1"/>
    <m/>
    <x v="0"/>
    <n v="1"/>
    <m/>
    <x v="1"/>
    <x v="0"/>
    <x v="1"/>
    <x v="1"/>
    <x v="0"/>
    <x v="0"/>
    <m/>
    <m/>
    <x v="1"/>
    <n v="1"/>
    <m/>
    <n v="1"/>
    <x v="0"/>
    <x v="0"/>
    <m/>
    <m/>
    <m/>
    <x v="0"/>
    <m/>
    <m/>
    <m/>
    <m/>
    <m/>
    <m/>
    <x v="0"/>
    <m/>
    <m/>
    <m/>
    <m/>
    <m/>
    <m/>
    <m/>
    <m/>
    <m/>
    <m/>
    <m/>
    <m/>
    <x v="0"/>
    <m/>
    <m/>
    <m/>
    <m/>
    <m/>
    <m/>
    <m/>
    <m/>
    <m/>
    <m/>
    <m/>
    <m/>
    <m/>
    <m/>
    <m/>
    <m/>
    <m/>
    <x v="1"/>
    <m/>
    <m/>
    <m/>
    <m/>
    <m/>
    <m/>
    <m/>
    <m/>
    <m/>
    <n v="1"/>
    <m/>
    <m/>
    <m/>
    <m/>
    <m/>
    <m/>
    <m/>
    <m/>
  </r>
  <r>
    <x v="216"/>
    <s v="Fall on Rock, No Protection, Unroped, Washington, Castle Rock"/>
    <x v="2"/>
    <s v="Washington, Castle Rock_x000a_On October 27, 1991, Niccy Code (32) was leading a group of students on Castle Rock during a semester course in mountaineering. Two of her students were finishing the second pitch of Saber (5.4) while Niccy was organizing another on Saber Ledge to bring up the last student. Once she set up the belay, Niccy untied from the rope and climbed up the second pitch of Saber. She fell about two thirds the height of the pitch, struck Saber and Loggers Ledges, and continued another 150 meters down Castle Rock. She died of massive head injuries despite having worn a helmet._x000a_Niccy was a competent 5.10/5.11 leader; had been an active climber for ten years and an active guide for five years. She was a certified UIAGM assistant summer and winter guide._x000a_Analysis_x000a_Niccy decided to climb unroped for a number of possible reasons, including saving time and deciding protection for the climb would be more impractical than helpful, judging by her climbing ability. This accident also demonstrates that even the most experienced are not immune from accidents. (Source: Dean Engle)"/>
    <n v="6"/>
    <m/>
    <m/>
    <m/>
    <m/>
    <n v="1"/>
    <m/>
    <m/>
    <m/>
    <m/>
    <m/>
    <n v="1"/>
    <m/>
    <x v="1"/>
    <m/>
    <m/>
    <x v="0"/>
    <x v="1"/>
    <x v="1"/>
    <x v="1"/>
    <x v="0"/>
    <x v="0"/>
    <m/>
    <m/>
    <x v="1"/>
    <n v="1"/>
    <m/>
    <m/>
    <x v="0"/>
    <x v="0"/>
    <m/>
    <m/>
    <m/>
    <x v="0"/>
    <m/>
    <m/>
    <m/>
    <m/>
    <m/>
    <m/>
    <x v="0"/>
    <m/>
    <m/>
    <m/>
    <m/>
    <m/>
    <m/>
    <m/>
    <m/>
    <m/>
    <m/>
    <m/>
    <m/>
    <x v="0"/>
    <m/>
    <m/>
    <m/>
    <m/>
    <m/>
    <m/>
    <m/>
    <m/>
    <m/>
    <m/>
    <m/>
    <m/>
    <m/>
    <m/>
    <m/>
    <m/>
    <m/>
    <x v="0"/>
    <m/>
    <m/>
    <m/>
    <m/>
    <m/>
    <m/>
    <m/>
    <m/>
    <m/>
    <m/>
    <m/>
    <m/>
    <m/>
    <m/>
    <m/>
    <n v="1"/>
    <m/>
    <m/>
  </r>
  <r>
    <x v="217"/>
    <s v="Fall on Rock, Placed Inadequate Protection, Webbing Parted, Inadequate Clothing, Washington, North Cascades, Eldorado Peak"/>
    <x v="2"/>
    <s v="Washington, North Cascades, Eldorado Peak_x000a_The accident occurred some time between 1100 and 1300 on Wednesday, July 18. Five climbers had started out together from a camp on the ridge between Eldorado and Roush Creeks. At the saddle where Inspiration and Eldorado glaciers meet, we split into two parties. Three climbers headed up the standard route on Eldorado Glacier, while Joe Davidson (53) and I headed up Inspiration Glacier to the southern rock face. We crossed the bergschrund and started up a series of easy ledges._x000a_After following a diagonal ledge that took me maybe 40 feet above the snow, I placed a loop of webbing around a horn and belayed until Joe reached me. Joe clipped into my anchor and took over the belay. I led the way to the next ledge and I placed a small chock in a crack about 20 feet above him. The chock felt OK against a downward tug._x000a_The rock was now slightly overhanging, not as easy as it had looked from below. I had some trouble finding suitable handholds and slipped down to the ledge. Joe reminded me that I could head back down. I considered downclimbing and taking an easier route, but I decided to angle up to the side to look for better handholds. As I moved to the next ledge, the weight of my pack, the slight overhang, and a weak handhold combined to pull me loose. I was about 70 feet above the floor of the bergschrund._x000a_The chock did nothing to stop the fall. I later found it in the ‘schrund. The webbing running through it had torn open. The knot was intact. The fabric just ripped. The belay anchor also failed. Since I did not come across it, I cannot say why. Maybe the rock of the horn cracked, but that is speculation. Anyway, the force of my fall pulled Joe down after me._x000a_My injuries included a broken nose, one deep laceration on the forehead, fractured right wrist, fractured left thumb, and dorsal perilunate dislocation of the left wrist. Joe’s injuries included lacerations and a fractured patella._x000a_Also climbing in the area was a National Outdoor Leadership School (NOLS) group who organized a rescue and radioed an overhead aircraft for assistance. About 2000, the call for help was forwarded to the Skagit County Sheriff s Department and North Cascades National Park. A rescue helicopter from Whidbey Island Naval Air Station was dispatched at first light the following morning. Evacuated by hover hookup from the South Face of Eldorado Peak at 0600, the two injured climbers were flown to United General Hospital in Sedro-Woolley where they received treatment._x000a_Analysis_x000a_I should have placed more protection when I encountered a more difficult section. In addition, the runner that tore was old. Perhaps it should have been replaced. (Source: David Kaye—44)_x000a_(Editors Note: A two-page report from Jono McKinney, the NOLS instructor who carried out a 15-hour rescue with his students, indicated that the victims were dressed in Levis, cotton socks, and cotton T-shirts. Their goose-down sleeping bags had become soaked, which contributed to their hypothermia. Neither was wearing a helmet. They were fortunate to have excellent emergency medical care administered by NOLS personnel.)"/>
    <n v="10"/>
    <m/>
    <m/>
    <m/>
    <m/>
    <m/>
    <n v="1"/>
    <n v="1"/>
    <m/>
    <m/>
    <m/>
    <n v="1"/>
    <m/>
    <x v="0"/>
    <n v="1"/>
    <m/>
    <x v="1"/>
    <x v="1"/>
    <x v="0"/>
    <x v="0"/>
    <x v="0"/>
    <x v="0"/>
    <m/>
    <m/>
    <x v="0"/>
    <m/>
    <m/>
    <m/>
    <x v="0"/>
    <x v="1"/>
    <m/>
    <m/>
    <m/>
    <x v="0"/>
    <m/>
    <m/>
    <m/>
    <m/>
    <m/>
    <m/>
    <x v="0"/>
    <m/>
    <m/>
    <n v="1"/>
    <m/>
    <m/>
    <m/>
    <m/>
    <m/>
    <m/>
    <m/>
    <m/>
    <m/>
    <x v="0"/>
    <n v="1"/>
    <m/>
    <m/>
    <m/>
    <m/>
    <m/>
    <m/>
    <m/>
    <m/>
    <m/>
    <m/>
    <m/>
    <m/>
    <m/>
    <n v="1"/>
    <m/>
    <n v="1"/>
    <x v="0"/>
    <m/>
    <m/>
    <m/>
    <m/>
    <m/>
    <m/>
    <m/>
    <m/>
    <m/>
    <m/>
    <m/>
    <m/>
    <n v="1"/>
    <m/>
    <m/>
    <m/>
    <m/>
    <m/>
  </r>
  <r>
    <x v="218"/>
    <s v="Fall on Rock, Protection Pulled Out, Minnesota, Minnesota State Park"/>
    <x v="2"/>
    <s v="Minnesota, Minnesota State Park_x000a_On July 8, 1991, Nancy Czech (38) fell about 45 feet from a moderate rock climb in Minnesota State Park._x000a_“What she was climbing was not a difficult climb for her at all,” said Czech’s sister, Diane Kemp of Clear Lake, who witnessed the fall. “It was just a freak accident.”_x000a_Nobody knows exactly why Czech, an experienced climber who had been to the top of Mount McKinley, fell here. But according to her sister, the mishap had something to do with Czech’s anchors._x000a_Kemp said that Czech was using an advanced type of “protection,” a type that all but the most experienced of rock climbers tend to shy away from. Instead of relying on the standard top-roping technique, Czech’s anchors could be attached to the top of a cliff face by throwing them up from below. Rock-climbing friends of Czech told Kemp that her sister had used the advanced anchors “100 times before.”_x000a_“It wasn’t an equipment failure, either,” Kemp said._x000a_She noted that the anchors are intended to provide protection when the pressure on the rope is coming from below; Czech’s fall came as she rounded an overhang at the top of the climb, placing tension on the anchor that was perpendicular to the face of the cliff._x000a_“She fell out instead of down,” Kemp said._x000a_Czech, a northern Minnesota native, had been a psychotherapist for adolescents in Seattle for the past 15 years. An avid climber, Czech was a member of several climbing clubs. In addition to Alaska’s Mount McKinley, she climbed Mount Rainier and peaks in Ecuador. Czech had come back to the region to attend a family reunion in Somerset, where another of her sisters now lives._x000a_Czech died on July 15. Funeral services were held in Amery on Saturday. (Source: From an article in The Standard Press, July 25, 1991, by John Hanke)_x000a_(Editors Note: No details as to the kind of anchoring devices being used was provided.)"/>
    <n v="5"/>
    <m/>
    <m/>
    <m/>
    <m/>
    <m/>
    <n v="1"/>
    <m/>
    <m/>
    <m/>
    <m/>
    <n v="1"/>
    <m/>
    <x v="1"/>
    <m/>
    <m/>
    <x v="1"/>
    <x v="1"/>
    <x v="0"/>
    <x v="0"/>
    <x v="0"/>
    <x v="0"/>
    <m/>
    <m/>
    <x v="0"/>
    <m/>
    <m/>
    <m/>
    <x v="0"/>
    <x v="0"/>
    <m/>
    <m/>
    <m/>
    <x v="0"/>
    <m/>
    <m/>
    <m/>
    <m/>
    <m/>
    <m/>
    <x v="0"/>
    <m/>
    <m/>
    <m/>
    <m/>
    <m/>
    <m/>
    <m/>
    <m/>
    <m/>
    <m/>
    <m/>
    <m/>
    <x v="0"/>
    <m/>
    <m/>
    <m/>
    <m/>
    <m/>
    <m/>
    <m/>
    <m/>
    <m/>
    <m/>
    <m/>
    <m/>
    <m/>
    <m/>
    <m/>
    <m/>
    <m/>
    <x v="0"/>
    <m/>
    <m/>
    <m/>
    <m/>
    <m/>
    <m/>
    <m/>
    <m/>
    <m/>
    <m/>
    <m/>
    <m/>
    <n v="1"/>
    <m/>
    <m/>
    <m/>
    <m/>
    <m/>
  </r>
  <r>
    <x v="219"/>
    <s v="Fall on Rock, Wyoming, Thor Peak"/>
    <x v="2"/>
    <s v="Wyoming, Thor Peak_x000a_On September 30, 1991, at 1000, Forest McCarthy (23) fell about 80 feet while climbing Thor Peak. His climbing partner, William Starrett (31), lowered McCarthy several hundred feet before leaving him to get help._x000a_At 1400, Starrett waved down Ranger Brent Findley and told him his climbing partner was injured. Starrett followed Findley to the Moose Fire Cache where he met with Ranger Armington._x000a_McCarthy was waiting for a rescue on the glacier on the south side of Thor Peak. The park rescue team was mobilized and at 1530 McCarthy was picked up by helicopter from the glacier. His injuries consisted of a possible broken left elbow, a contusion to the left cheek and a bruised back. He was taken to St. John’s Hospital by NPS ambulance where he was treated and released. (Source: Scott Berkenfield, Ranger, Grand Teton National Park)"/>
    <n v="2"/>
    <m/>
    <m/>
    <n v="1"/>
    <m/>
    <n v="1"/>
    <m/>
    <m/>
    <m/>
    <m/>
    <m/>
    <m/>
    <m/>
    <x v="0"/>
    <n v="1"/>
    <m/>
    <x v="1"/>
    <x v="1"/>
    <x v="1"/>
    <x v="1"/>
    <x v="0"/>
    <x v="0"/>
    <m/>
    <m/>
    <x v="0"/>
    <m/>
    <m/>
    <m/>
    <x v="0"/>
    <x v="1"/>
    <m/>
    <m/>
    <m/>
    <x v="0"/>
    <m/>
    <m/>
    <m/>
    <m/>
    <m/>
    <m/>
    <x v="0"/>
    <m/>
    <m/>
    <m/>
    <m/>
    <m/>
    <m/>
    <m/>
    <m/>
    <m/>
    <m/>
    <m/>
    <m/>
    <x v="0"/>
    <m/>
    <m/>
    <m/>
    <m/>
    <m/>
    <m/>
    <m/>
    <m/>
    <m/>
    <m/>
    <m/>
    <m/>
    <m/>
    <m/>
    <m/>
    <m/>
    <m/>
    <x v="1"/>
    <m/>
    <m/>
    <m/>
    <m/>
    <m/>
    <m/>
    <m/>
    <m/>
    <m/>
    <m/>
    <m/>
    <m/>
    <m/>
    <m/>
    <n v="1"/>
    <m/>
    <m/>
    <m/>
  </r>
  <r>
    <x v="220"/>
    <s v="Fall on Rock, Wyoming, Wind Rivers, Cirque of the Towers"/>
    <x v="2"/>
    <s v="Wyoming, Wind Rivers, Cirque of the Towers_x000a_On July 29, 1991, four climbers set out to climb Pingora via the Northeast Face as two separate rope teams. The first rope team was Ian Cruikshank (52) and Jeanette Hel- frich (47). The other team was Charlie Dorian (46) and Ricky Todd (41). We had been climbing in the area for the previous five days and were feeling comfortable with the altitude and the granite. We started climbing about 0745. Both teams were swinging leads and making fairly good time on the route. Charlie had finished our seventh pitch (the Hummock Pitch) at 1400. I started up the next pitch, following a crack in the center of a near vertical face. I had climbed about 15 meters above Charlie and was standing on a slight bulge contemplating my next series of moves. I had a #6 Wired Stopper with a short Hero Loop attached placed in a bombproof crack about ankle level. I had placed the first piece to direct the pull on the belayer as well as several intermediate pieces. I moved up to attempt the rather awkward move that I had to do to continue the pitch. After two attempts, I decided that I would go for it. I felt that the protection I had placed would hold. I went up and when I was approximately one meter above the stopper, my hands came out of the crack. I fell about two meters. All the components of the belay system held. I was wearing a chest harness, which kept me upright at the end of the fall. My right foot (closest to the rock wall) must have struck on the way down. (Altia 5.10s with stealth rubber do stick quite well!) My right ankle was quite swollen and hurt quite a bit if I put any weight on my foot. Charlie lowered me down, I tied myself in and we switched ends of the rope. We agreed that I should try to at least climb to the next belay ledge._x000a_By this time my ankle was throbbing, discolored and looked pretty bad. I was able to loosen up my gortex hiking boot enough to get it on my foot. I kind of hopped the two miles back to our base camp at Lonesome Lake. I arrived back at base camp about 2100. The next day, two members of our party hiked out and arranged to have an extra horse brought in so I could ride out the 18 miles to the trailhead. By the time I reached the emergency room in Lander, it was 0100 on August 1._x000a_Analysis_x000a_As it turned out, I sustained a fracture of my mid talus as well as substantial soft tissue injuries. We were able to deal with this accident without relying on outside help (other than the horses that were scheduled to take us out anyway). I guest the main reason that I’m taking the time to write about this incident is to show that not every accident requires outside help and countless hours of rescue by volunteer organizations. I feel that we were able to deal with this situation because we were.experienced, a large party, acclimatized, familiar with the route and started early in the day._x000a_Perhaps it’s also good to remember that even a short leader fall can cause serious injuries. (Source: Ricky Todd)"/>
    <n v="3"/>
    <m/>
    <m/>
    <m/>
    <m/>
    <m/>
    <n v="3"/>
    <n v="1"/>
    <m/>
    <m/>
    <m/>
    <m/>
    <m/>
    <x v="0"/>
    <n v="1"/>
    <m/>
    <x v="1"/>
    <x v="1"/>
    <x v="0"/>
    <x v="0"/>
    <x v="0"/>
    <x v="0"/>
    <m/>
    <m/>
    <x v="0"/>
    <m/>
    <m/>
    <m/>
    <x v="0"/>
    <x v="0"/>
    <m/>
    <m/>
    <m/>
    <x v="0"/>
    <m/>
    <m/>
    <m/>
    <m/>
    <m/>
    <m/>
    <x v="0"/>
    <m/>
    <m/>
    <m/>
    <m/>
    <m/>
    <m/>
    <m/>
    <m/>
    <m/>
    <m/>
    <m/>
    <m/>
    <x v="0"/>
    <m/>
    <m/>
    <m/>
    <m/>
    <m/>
    <m/>
    <m/>
    <m/>
    <m/>
    <m/>
    <m/>
    <m/>
    <m/>
    <m/>
    <m/>
    <m/>
    <m/>
    <x v="1"/>
    <m/>
    <m/>
    <m/>
    <m/>
    <m/>
    <m/>
    <m/>
    <m/>
    <m/>
    <m/>
    <m/>
    <m/>
    <n v="1"/>
    <m/>
    <m/>
    <m/>
    <m/>
    <m/>
  </r>
  <r>
    <x v="221"/>
    <s v="Fall on Snow, Climbing Unroped, Failure to Self-Arrest, Colorado, Rocky Mountain National Park, Chaos Canyon"/>
    <x v="2"/>
    <s v="Colorado, Rocky Mountain National Park, Chaos Canyon_x000a_On August 16, 1991, Wolfgang Schoch and Thorstein Hoh (18) were climbing a 45- degree snowfield in Chaos Canyon, Rocky Mountain National Park. Hoh lost his footing and slid 150 to 200 feet, struck rock, and slid another 50 feet. Hoh suffered deep lacerations to the right posterior thigh and buttocks, and was unable to walk. Schoch hiked out to report the incident to park rangers, who responded with a four man technical climbing rescue team. The rescuers raised Hoh up 300 feet of technical terrain to the Continental Divide, where they were met by the air ambulance helicopter._x000a_Analysis_x000a_Hoh, although equipped with an ice ax, was unskilled in the techniques of self-arrest. Without proficiency in this technique, even an uncontrolled slide on an easy to moderate angled slope may result in injury or death. In climbing with beginners on snow routes, it is important to belay them until they have gained sufficient experience and proficiency with the climbing and safety (including self-belay) techniques. (Source: Jim Detterline, Ranger, RMNP)_x000a_"/>
    <n v="5"/>
    <m/>
    <n v="1"/>
    <m/>
    <m/>
    <m/>
    <m/>
    <m/>
    <m/>
    <n v="1"/>
    <m/>
    <m/>
    <m/>
    <x v="0"/>
    <n v="1"/>
    <m/>
    <x v="1"/>
    <x v="1"/>
    <x v="1"/>
    <x v="1"/>
    <x v="0"/>
    <x v="0"/>
    <m/>
    <m/>
    <x v="1"/>
    <n v="1"/>
    <m/>
    <m/>
    <x v="0"/>
    <x v="1"/>
    <m/>
    <m/>
    <m/>
    <x v="0"/>
    <m/>
    <m/>
    <m/>
    <m/>
    <m/>
    <m/>
    <x v="0"/>
    <m/>
    <m/>
    <m/>
    <m/>
    <m/>
    <m/>
    <m/>
    <m/>
    <m/>
    <m/>
    <m/>
    <m/>
    <x v="0"/>
    <m/>
    <m/>
    <m/>
    <m/>
    <m/>
    <m/>
    <m/>
    <m/>
    <m/>
    <m/>
    <m/>
    <m/>
    <m/>
    <m/>
    <m/>
    <m/>
    <m/>
    <x v="1"/>
    <m/>
    <m/>
    <m/>
    <m/>
    <m/>
    <m/>
    <m/>
    <m/>
    <m/>
    <m/>
    <m/>
    <m/>
    <m/>
    <n v="1"/>
    <m/>
    <m/>
    <m/>
    <m/>
  </r>
  <r>
    <x v="222"/>
    <s v="Fall on Snow/Ice, Climbing Alone and Unroped, Faulty Use of Crampons _x000a_Washington, Mount Rainier"/>
    <x v="2"/>
    <s v="At 0840 on September 1, a 49-year-old climber arrived at the JVC Ranger Office to check out for a summit climb. After indicating he was planning to go alone, the climber was advised by Climbing Ranger Dan Ostrowski of the solo climb regulations and also of the poor weather and climbing conditions on the upper mountain. He was also told the Park Service was discouraging climbing on the upper mountain because of these poor conditions._x000a_During the entire conversation with Ostrowski, the climber was very evasive about giving information concerning his climbing experience and his address. His attitude about climbing seemed reckless to Ostrowski. He also seemed very excited for so early in the morning and Ostrowski suspected he might be using drugs. The climber was told by Climbing Ranger Garry Olson that he would have to apply for a solo climbing permit in writing and that it normally takes about two weeks to go through the process. He stated he was familiar with the solo climbing regulations as he had talked with a Ranger before, but stated he moved around a lot and it was not convenient for him to apply. Ranger Olson advised him that he did not have permission to climb solo, but that he could possibly hook up with another climbing party and make a climb in that way. The climber indicated he would try to find someone at Muir with whom to hook up. He left Paradise, arriving at Muir that afternoon._x000a_Camp Muir Ranger Ann Lowery had been advised to watch out for this climber by Paradise and that he might attempt a solo climb. Lowery talked to all the climbers at the public shelter around 1545, advising them that the weather had improved somewhat, but it was still not good. Lowery said she felt this climber's reaction to her cautions seemed casual and as if he was amused by her questions. When they were discussing his climbing boots he indicated they weren’t very comfortable and might prevent him from climbing. He explained he had hiked up most of the way from Paradise in flip flops._x000a_Around 1645, Lowery noticed the climber leaving Camp Muir alone headed toward Cathedral Rocks. He was contacted by two RMI guides and they advised him of the conditions. He was traveling without a pack, had an ice ax but no crampons, and was dressed in light clothing, even though the weather was changing, temperature dropping and snow beginning to freeze._x000a_The climber returned to Muir and Lowery contacted him immediately. He stated he had just gone up toward the Flats to “check things out.” Once again he was advised climbing solo beyond Muir was illegal unless permission had been given by the Superintendent. His attitude during the conversation continued to be very casual and he did not want to provide Lowery with his name or any other information. She contacted Paradise for the information._x000a_On September 2, the climber left Muir alone climbing to the top of Disappointment Cleaver. At the top of the cleaver, he talked with the Guide Service who advised him of the poor conditions and the fact that a fatality had occurred. The climber indicated he was going to go help, but the guides advised him they didn’t need him. He turned around at this point and began descending. The guided party observed that he caught a crampon on his gaiter, fell and began to slide. They yelled at him to self-arrest, but he made no attempt to stop himself, and fell approximately 800 feet, coming to rest in a small crevasse._x000a_Two RMI guides worked their way down to the fallen climber. Finding no signs of life, they reported him dead at approximately 0815. Since another rescue was going on simultaneously involving a fatality and a critically injured climber, the guides climbed back up to assist with the rescue. About 1340, a recovery team of NPS and Seattle Mountain Rescue personnel was flown to the top of Disappointment Cleaver. They worked their way down to the climber's body, removed it from the crevasse and prepared it for pickup by the helicopter and transport to Kautz Creek where it was turned over to the Pierce County Medical Examiner. The recovery team was flown back to Kautz at 0830._x000a_Analysis_x000a_This climber was given adequate warning by NPS personnel and he failed to heed the precautions given by them and RMS Guides. He was offered a position on a rope with another climbing party, but declined._x000a_It is recommended that Mount Rainier National Park authorities (1) continue to require solo climb approval for climbers above 10,000 feet, (2) continue to warn climbers of hazardous conditions on climbing routes, and (3) make a reasonable effort to get third party recovery of rescue costs based on this climber's blatant disregard of the cautions provided. (Source: From a Board of Inquiry report chaired by William F. Douglas)"/>
    <n v="11"/>
    <m/>
    <m/>
    <m/>
    <m/>
    <m/>
    <n v="1"/>
    <m/>
    <m/>
    <n v="1"/>
    <m/>
    <m/>
    <m/>
    <x v="1"/>
    <m/>
    <m/>
    <x v="1"/>
    <x v="0"/>
    <x v="1"/>
    <x v="1"/>
    <x v="0"/>
    <x v="0"/>
    <m/>
    <m/>
    <x v="1"/>
    <n v="1"/>
    <n v="1"/>
    <m/>
    <x v="0"/>
    <x v="1"/>
    <m/>
    <m/>
    <n v="1"/>
    <x v="0"/>
    <m/>
    <m/>
    <m/>
    <n v="1"/>
    <m/>
    <m/>
    <x v="0"/>
    <n v="1"/>
    <m/>
    <m/>
    <m/>
    <m/>
    <m/>
    <m/>
    <m/>
    <m/>
    <m/>
    <m/>
    <m/>
    <x v="0"/>
    <m/>
    <m/>
    <m/>
    <m/>
    <m/>
    <m/>
    <m/>
    <m/>
    <m/>
    <m/>
    <m/>
    <m/>
    <m/>
    <m/>
    <m/>
    <n v="1"/>
    <m/>
    <x v="1"/>
    <m/>
    <m/>
    <m/>
    <m/>
    <m/>
    <m/>
    <m/>
    <m/>
    <m/>
    <m/>
    <m/>
    <m/>
    <m/>
    <m/>
    <n v="1"/>
    <m/>
    <m/>
    <m/>
  </r>
  <r>
    <x v="223"/>
    <s v="Fall or Slip on Ice, Avalanche and/or Inadequate Belay, No Hard Hat, Washington, Dragontail Peak "/>
    <x v="2"/>
    <s v="Washington, Dragontail Peak_x000a_On January 27, 1991, two well known and experienced Seattle climbers, Hope Barnes (33) and Kathy Phibbs (33), began a climb of Dragontail Peak via Triple Couloir on the northwest face. In winter the route is a technical mixed climb involving steep snow and rock. Before leaving, Barnes left a detailed message describing the route and estimated they would be overdue if not back by 1800, January 29._x000a_When no communication had been received by that hour, friends of the climbers reported their absence to the Chelan County Sheriff, who mobilized a land and air search. High winds and an approaching storm on January 30 prohibited close inspection by helicopter or landing at the site. The flight crew could only see into Hidden Couloir, first of the three couloirs on the route, but saw no evidence of climbers._x000a_Early January 31 an eight-member ground search party moved up from the trail head to Colchuck Lake. About noon Phibbs’ body was found in a crawling position near the base of the climb. She had sustained fractures to her legs and ribs. Barnes’ body was located about 300 yards above her, seated on a coiled rope and partially covered by snow. Her helmet was damaged and she had head injuries. Gear and personal items belonging to the climbers were scattered on the slope above them. Cause of death of both climbers was hypothermia complicated by trauma. (Source: Compiled from a report by Rob Jackson, Seattle Mountain Rescue, and documented observations of friends of the climbers written by Sprague Ackley and Chris Sherwood)_x000a_Analysis_x000a_Apparently, Barnes had led a pitch and placed her tools as protection and was either preparing to or was in the act of bringing Phibbs up to her when she fell or was swept out of her stance past Phibbs, dragging her off the slope. The two climbers fell to the bottom of the couloir, and out onto the snow slope below it._x000a_Barnes landed below Phibbs, who had managed to crawl down to her and place the rope coil beneath her and prop her against her pack. Phibbs then attempted to crawl out for help, going about 300 yards before succumbing to her injuries. Her helmet was later found in her pack._x000a_Exact cause of the accident will never be known. If it was a fall and not an avalanche, then inadequate belay would have been a contributing cause. (Source: Rob Jackson and Fred Stanley)_x000a_(Editor’s Note: Two climbers were avalanched on this same route in November, 1990, just three months earlier. See ANAM, 1991, p. 53. Again, Becky’s Cascade Alpine Guide warns of avalanche danger on this route. )"/>
    <n v="11"/>
    <m/>
    <m/>
    <m/>
    <m/>
    <n v="2"/>
    <m/>
    <m/>
    <m/>
    <m/>
    <m/>
    <n v="1"/>
    <m/>
    <x v="1"/>
    <n v="1"/>
    <m/>
    <x v="0"/>
    <x v="1"/>
    <x v="0"/>
    <x v="1"/>
    <x v="0"/>
    <x v="0"/>
    <m/>
    <m/>
    <x v="0"/>
    <m/>
    <m/>
    <m/>
    <x v="0"/>
    <x v="1"/>
    <m/>
    <m/>
    <m/>
    <x v="0"/>
    <m/>
    <m/>
    <m/>
    <m/>
    <n v="1"/>
    <m/>
    <x v="0"/>
    <m/>
    <m/>
    <n v="1"/>
    <m/>
    <m/>
    <m/>
    <m/>
    <m/>
    <m/>
    <m/>
    <m/>
    <m/>
    <x v="0"/>
    <n v="1"/>
    <m/>
    <m/>
    <m/>
    <m/>
    <m/>
    <m/>
    <m/>
    <m/>
    <m/>
    <m/>
    <m/>
    <m/>
    <m/>
    <m/>
    <m/>
    <m/>
    <x v="1"/>
    <m/>
    <n v="1"/>
    <n v="1"/>
    <m/>
    <m/>
    <m/>
    <n v="1"/>
    <m/>
    <m/>
    <m/>
    <m/>
    <m/>
    <m/>
    <m/>
    <m/>
    <m/>
    <m/>
    <m/>
  </r>
  <r>
    <x v="224"/>
    <s v="Fall or Slip on Snow, Climbing Unroped, Washington, Snoqualmie Mountain"/>
    <x v="2"/>
    <s v="Washington, Snoqualmie Mountain_x000a_On April 14, 1991, a party of six Seattle Mountaineers assembled at 0720 near the Commonwealth Basin trailhead for an “Alpine Scramble” ascent of Snoqualmie Mountain. It was raining steadily at the start with no indication the weather would improve. The group leader polled members of the party and found they wished to continue the trip. After further discussion, they had decided on the shorter, steeper Alpental route, which would get 'them higher sooner where the rain might turn to snow and shorten the trip as well by about four miles. The group also discussed safety issues and responsibilities and agreed on assignments. Robin Day (36) volunteered to serve as assistant leader. The group then began a fairly uneventful ascent, “postholing” 300 yards, whereupon three members put on snow- shoes to break trail for the others. The rain indeed soon changed to light snow, and as the grade steepened those with snowshoes removed them. The summit was reached at 1215._x000a_Visibility had not improved, though snow conditions remained stable throughout the day. Given the weather and general level of fatigue in the party, the group leader indicated he was not comfortable leading a traverse over Guye Peak, and the group headed down at 1310 following their ascent tracks. About 1430 at the 4,400 foot level, Robin Day slipped while leading a snowshoe descent. She attempted arrest using her ice ax, but powder snow prevented any purchase, and she slid out of sight of the rest of the group into the trees lining the fall line._x000a_The group leader directed the remainder of the party to move to a flat spot while he descended lower until he found Day clinging one-handed from a branch on a steep slope about 500 feet below the point of her fall. He tied her off, kicked a platform, and assessed immediate injury to Day’s shoulder and pelvis. Others in the party were called down to assist in stabilizing Day’s condition, and a general broadcast for emergency assistance was sent by VHF radio. Subsequent technical rescue by volunteer mountain rescue and ski patrol personnel as well as King County police involved 65 individuals and a total of 331 hours on the mission. Day was later treated for broken ribs, a dislocated hip, broken shoulder socket, and lacerations. (Source: Compiled from reports by Robin Day and Seattle Mountaineers Accident Report)_x000a_Analysis_x000a_I caught my snowshoe (Tucker binding with big points) on rope wrapped around the snowshoe edges, as was common a few years back to preserve the lacing. I tripped and was unable to arrest due to powder snow and steep, 60+ degree slope. My pick just went right through the snow. At one point it caught a root or branch and I halted for a few seconds. (The jerk broke my shoulder.) Eventually I was riding on a small snow sluff with snow moving all around me, and I decided the only way to stop was to let go of my ice ax and catch a small branch or tree. That was how I stopped. I believe my spine was protected by a large 30 pound winter mountaineering pack. Equipment in the pack—pile pants and jacket, down vest, weatherproof jacket and pants, two hats, three pair of mittens, foam pad, dry socks—kept me marginally comfortable during rescue. I was extremely lucky to have a short (six hour) rescue due to leaders, radio, and accessible location. (Source: Robin Day)"/>
    <n v="7"/>
    <m/>
    <m/>
    <m/>
    <m/>
    <m/>
    <n v="1"/>
    <m/>
    <m/>
    <m/>
    <m/>
    <m/>
    <m/>
    <x v="0"/>
    <m/>
    <m/>
    <x v="1"/>
    <x v="0"/>
    <x v="1"/>
    <x v="1"/>
    <x v="0"/>
    <x v="0"/>
    <m/>
    <m/>
    <x v="1"/>
    <n v="1"/>
    <m/>
    <m/>
    <x v="0"/>
    <x v="1"/>
    <m/>
    <m/>
    <m/>
    <x v="0"/>
    <m/>
    <m/>
    <m/>
    <m/>
    <m/>
    <m/>
    <x v="0"/>
    <m/>
    <m/>
    <m/>
    <m/>
    <n v="1"/>
    <m/>
    <m/>
    <m/>
    <m/>
    <m/>
    <m/>
    <m/>
    <x v="0"/>
    <m/>
    <m/>
    <m/>
    <m/>
    <m/>
    <m/>
    <m/>
    <n v="1"/>
    <n v="1"/>
    <m/>
    <m/>
    <m/>
    <m/>
    <m/>
    <m/>
    <m/>
    <m/>
    <x v="1"/>
    <m/>
    <m/>
    <m/>
    <m/>
    <m/>
    <m/>
    <m/>
    <m/>
    <m/>
    <n v="1"/>
    <m/>
    <m/>
    <m/>
    <m/>
    <m/>
    <m/>
    <m/>
    <m/>
  </r>
  <r>
    <x v="225"/>
    <s v="Falling Rock, Fall On Rock, Climbing Unroped, No Hard Hat, Washington, Goode Mountain, Northeast Buttress"/>
    <x v="2"/>
    <s v="On September 13, 1991, Robert Nelson (41)—leader, Mitch Miller (18), Tim Hartman (40), and Randall Keys (47) bivouacked at 6,000 feet below the northeast side of Goode Glacier. On the 14th at first light, they traversed to the northwest to a near vertical wall and were put behind schedule. To make up the lost time Nelson decided the two rope teams would free climb the third and fourth class rock on the buttress. Nelson and Miller made up one rope team and Keys and Hartman the second team. At 7,000 feet at 1630 Miller was leading Nelson. Both were carrying coiled slack rope. Miller stepped on a rock outcropping that gave way. The rock hit Nelson in the chest knocking him backwards. He fell 140 feet and came to rest on a small ledge. Fearing neck and back injuries, the party decided not to move him, sending Miller and Hartman for help while Keys remained with the injured Nelson. Keys never found a pulse and Nelson’s breathing was erratic. Nelson died in the night. NPS Rangers helicoptered Keys and the body from the scene._x000a_Analysis_x000a_The accident may or may not have occurred even if the party was belaying, but the fall would not have. The party was hurrying to make up for lost time, and at least one person was scared with the climb. They had difficulty getting on glacier, and may have been able to find an alternate route, but they enjoyed the challenge of the ice wall. The guide book climbing time was under-estimated. None were wearing hard hats. (Source: Chelan County Sheriff s Office)"/>
    <n v="8"/>
    <m/>
    <n v="1"/>
    <m/>
    <m/>
    <m/>
    <n v="3"/>
    <m/>
    <m/>
    <m/>
    <m/>
    <m/>
    <m/>
    <x v="1"/>
    <m/>
    <m/>
    <x v="1"/>
    <x v="1"/>
    <x v="1"/>
    <x v="1"/>
    <x v="0"/>
    <x v="0"/>
    <m/>
    <m/>
    <x v="1"/>
    <n v="1"/>
    <m/>
    <m/>
    <x v="0"/>
    <x v="1"/>
    <m/>
    <m/>
    <m/>
    <x v="0"/>
    <m/>
    <m/>
    <m/>
    <m/>
    <m/>
    <m/>
    <x v="0"/>
    <m/>
    <m/>
    <m/>
    <m/>
    <m/>
    <m/>
    <m/>
    <m/>
    <m/>
    <n v="1"/>
    <m/>
    <m/>
    <x v="0"/>
    <n v="1"/>
    <m/>
    <m/>
    <m/>
    <m/>
    <m/>
    <m/>
    <m/>
    <m/>
    <m/>
    <n v="1"/>
    <n v="1"/>
    <m/>
    <m/>
    <m/>
    <m/>
    <m/>
    <x v="1"/>
    <m/>
    <m/>
    <m/>
    <m/>
    <m/>
    <m/>
    <m/>
    <m/>
    <m/>
    <m/>
    <m/>
    <m/>
    <m/>
    <m/>
    <n v="1"/>
    <m/>
    <m/>
    <m/>
  </r>
  <r>
    <x v="226"/>
    <s v="Falling Rock, New Hampshire, North Conway, Cathedral Ledge"/>
    <x v="2"/>
    <s v="New Hampshire, North Conway, Cathedral Ledge_x000a_At the end of May 1991, two climbers were standing on the ledge below The Book of Solemnity on Cathedral Ledge. One of the climbers was struck on his helmet by a rock; the helmet was split but the climber was unhurt. Since the two climbers did not hear the rock strike the cliff face, they think that it was thrown from the top of the cliff. Another clue was that a pine cone had landed at their feet a few minutes before, also apparently thrown. (Source: George Hurley, Guide)_x000a_(Editor’s Note: This is not the first time that rocks or objects have been thrown from the top of this ledge. It is the main reason for helmets being work on climbs there.)"/>
    <n v="4"/>
    <m/>
    <m/>
    <m/>
    <m/>
    <m/>
    <m/>
    <m/>
    <m/>
    <n v="1"/>
    <m/>
    <m/>
    <m/>
    <x v="0"/>
    <m/>
    <m/>
    <x v="1"/>
    <x v="1"/>
    <x v="0"/>
    <x v="0"/>
    <x v="0"/>
    <x v="0"/>
    <m/>
    <m/>
    <x v="0"/>
    <m/>
    <m/>
    <m/>
    <x v="0"/>
    <x v="0"/>
    <m/>
    <m/>
    <m/>
    <x v="0"/>
    <m/>
    <m/>
    <m/>
    <m/>
    <m/>
    <m/>
    <x v="0"/>
    <m/>
    <m/>
    <m/>
    <m/>
    <m/>
    <m/>
    <m/>
    <m/>
    <m/>
    <m/>
    <m/>
    <m/>
    <x v="0"/>
    <m/>
    <m/>
    <m/>
    <m/>
    <m/>
    <m/>
    <m/>
    <m/>
    <m/>
    <m/>
    <n v="1"/>
    <m/>
    <m/>
    <m/>
    <m/>
    <m/>
    <m/>
    <x v="1"/>
    <m/>
    <m/>
    <m/>
    <m/>
    <m/>
    <m/>
    <m/>
    <m/>
    <m/>
    <m/>
    <n v="1"/>
    <m/>
    <m/>
    <m/>
    <m/>
    <m/>
    <m/>
    <m/>
  </r>
  <r>
    <x v="227"/>
    <s v="Falling Rock, No Hard Hat, Washington, Whitehorse Mountain"/>
    <x v="2"/>
    <s v="Washington, Whitehorse Mountain_x000a_This is to report a climbing accident that occurred on Whitehorse Mountain on June 9, 1991.1 was the climb leader. Tony Baird was the injured climber. Other climbers were Andy Doppel and Steve Zsitvay. All of the above climbers are Everett Mountaineers. There was a fifth climber that I allowed to join our party because he was alone on the mountain, and I didn’t want him to climb unroped on the glacier._x000a_Just before noon our party summitted Whitehorse Mountain after an uneventful ascent. Following a lunch break, we began our descent. Since the first part of the descent is on very steep snow, we set up a belay at the summit. We decided that the best descent route was a few feet to the left of our ascent route, in order to avoid a short traverse which was necessary on the ascent in order to get from the snow finger onto the rock summit block. Tony was the first climber to descend. About 30 feet below the summit, while he was on belay, he fell about five feet into a hidden crevasse. He was not injured by this short fall, but was unable to extricate himself. Since he was on belay, two of the other climbers who were on the summit pulled on the belay rope to help him out of the crevasse. In pulling on the rope, one climber accidentally dislodged a rock. Everybody yelled, “Rock!” and Tony saw the rock coming at him. He ducked into the crevasse in an attempt to avoid the rock, but the rock hit him in the back of the head anyway. He was not wearing a helmet, which would have prevented the injury._x000a_From the summit, we all yelled down to Tony to see if he was alright. About one minute passed before he responded. (We determined later that he was temporarily unconscious.) When he finally did come out of the crevasse and responded, we saw the blood. As quickly as possible, Andy descended (on belay) to administer first aid. By the time Andy reached Tony, the bleeding had stopped. Andy bandaged the wound. Tony appeared to be OK, in spite of the bloody head._x000a_After we were off the glacier, we lightened Tony’s pack somewhat to help him descend. We also kept him roped up on some steep snow in case he fell. We made it back to camp without problem. The last few miles back to the trailhead were the hardest for Tony. Physical fatigue from the climb coupled with the head injury made him very clumsy. He fell several times, despite traveling slowly and taking frequent breaks. As soon as we reached the cars, we took him to Everett General Hospital Emergency Room, where his wound was examined and treated. His skull had been slightly chipped, and he required some stitches, but he returned home that night. In subsequent examination, his doctor diagnosed concussion. (Source: Chris Johnson)"/>
    <n v="8"/>
    <m/>
    <m/>
    <m/>
    <m/>
    <m/>
    <m/>
    <m/>
    <m/>
    <n v="1"/>
    <m/>
    <m/>
    <m/>
    <x v="0"/>
    <n v="1"/>
    <m/>
    <x v="0"/>
    <x v="0"/>
    <x v="0"/>
    <x v="1"/>
    <x v="0"/>
    <x v="0"/>
    <m/>
    <m/>
    <x v="0"/>
    <m/>
    <m/>
    <m/>
    <x v="0"/>
    <x v="1"/>
    <m/>
    <m/>
    <m/>
    <x v="0"/>
    <m/>
    <m/>
    <m/>
    <m/>
    <m/>
    <m/>
    <x v="0"/>
    <m/>
    <m/>
    <m/>
    <m/>
    <m/>
    <m/>
    <m/>
    <m/>
    <m/>
    <m/>
    <m/>
    <m/>
    <x v="0"/>
    <n v="1"/>
    <m/>
    <m/>
    <m/>
    <m/>
    <m/>
    <m/>
    <m/>
    <m/>
    <m/>
    <n v="1"/>
    <m/>
    <m/>
    <m/>
    <m/>
    <m/>
    <m/>
    <x v="1"/>
    <m/>
    <m/>
    <m/>
    <m/>
    <m/>
    <m/>
    <m/>
    <m/>
    <m/>
    <m/>
    <m/>
    <n v="1"/>
    <m/>
    <m/>
    <m/>
    <m/>
    <m/>
    <m/>
  </r>
  <r>
    <x v="228"/>
    <s v="Hypothermia, Frostbite, Inadequate Equipment, Inexperience, Washington, Mount Rainier, Liberty Ridge"/>
    <x v="2"/>
    <s v="Washington, Mount Rainier, Liberty Ridge_x000a_Two climbers from Colorado Springs, Jon Spangler (32) and Cathy Proenza (28), left Isput Creek on Saturday, June 1, 1991, to climb Liberty Ridge. Both were experienced rock climbers and Spangler had done some alpine climbing in Mexico. Sunday afternoon two rangers from Joshua Tree National Park, Debbie Benchley and Todd Swain, who were climbing the ridge behind them, found them at the 12,400 foot level extremely dehydrated and hypothermic. They had drunk only a quart of water between them. It seems they had belayed each other up the ridge using rock climbing techniques. They explained to Debbie that they didn’t think they could make the summit, so she decided to help them up to Liberty Cap._x000a_Debbie worked last year as a seasonal ranger at Mount Ranier and had a park radio from the rangers at Carbon River. When they reached the summit, she called down to alert the park to the problem. It was decided by the park to get a helicopter to the summit to lift them off. They obtained two helicopters, a small six seat Long 208 and a Chinook from Ft. Lewis. When the helicopters arrived they discovered that the party had descended to the 12,800 foot level on the Emmons Glacier. The helicopters were unable to land due to the steep terrain; it was decided to drop a bag with extra supplies to them. After several tries the bag was dropped. It took two bounces and fell into a crevasse. Darkness was fast approaching and no other attempts were made. The climbers would have to spend the night with the gear they had._x000a_The smaller helicopter spent the night at the park and lifted two park rangers and two TMRU members, one at a time, to Camp Schrumann to climb to the stranded party. An Army Chinook would arrive later to lift the remaining team members to Schurmann. When the two park rangers arrived at Schurmann, they started to climb up to the subjects. An hour and a half later the two TMRU members followed them. While this was happening, the subjects had started to descend to Schurmann._x000a_Around 2030, the Army Chinook arrived and the rest of the team was loaded to be lifted to Camp Schurmann. By this time the rangers had reached the subjects and given them food, water, and dry clothing. It was then decided to turn the Chinook helicopter around and return the team to Kautz Creek. After the two TMRU members reached the subjects, they were escorted to the cabin at Schurmann. The standby team had arrived at the park about the time the Chinook was returning._x000a_After the subjects reached Schurmann, the Chinook launched again to pick them up. TMRU members Ed Hrivnak (EMT) and Pat Lillie (Paramedic) were on board as a medical team. The Chinook went to Schurmann, picked up the subjects, and then went directly to Madigan Army Medical Center. Jon Spangler had a broken rib where he had fallen on his ice ax. Cathy Proenza had frostbitten feet and hands. Jon was treated and released, and Cathy was transferred to Harborview Hospital and was released Thursday, June 6. Her feet and hands were thawed and she did not lose any portion of either. (Source: From Mount Rainier ranger reports)_x000a_Analysis_x000a_Jon Spangler said that he felt the main reason for their troubles were as follows: inexperience on glaciated peaks; not enough fuel for their stove (one quart was all they had); progress was slowed by too much protection and belaying; the loss of their map; they forgot to pack their compass; allowing their sleeping bags to get wet; and underestimating the difficulty of the route._x000a_Cathy Proenza added to this list: starting out the trip very tired after a long drive; and picking a route that was above their skill level. She said they had read about the route in Fifty Classic Climbs, and had not felt it would be as difficult as it was."/>
    <n v="7"/>
    <m/>
    <m/>
    <m/>
    <n v="1"/>
    <n v="1"/>
    <m/>
    <m/>
    <m/>
    <n v="1"/>
    <m/>
    <m/>
    <m/>
    <x v="0"/>
    <n v="1"/>
    <m/>
    <x v="1"/>
    <x v="1"/>
    <x v="1"/>
    <x v="1"/>
    <x v="0"/>
    <x v="0"/>
    <m/>
    <m/>
    <x v="0"/>
    <m/>
    <m/>
    <m/>
    <x v="0"/>
    <x v="1"/>
    <m/>
    <m/>
    <m/>
    <x v="0"/>
    <m/>
    <m/>
    <m/>
    <m/>
    <m/>
    <m/>
    <x v="0"/>
    <m/>
    <m/>
    <n v="1"/>
    <m/>
    <m/>
    <m/>
    <m/>
    <m/>
    <m/>
    <m/>
    <m/>
    <m/>
    <x v="0"/>
    <m/>
    <m/>
    <m/>
    <m/>
    <m/>
    <m/>
    <m/>
    <n v="1"/>
    <m/>
    <m/>
    <m/>
    <m/>
    <m/>
    <m/>
    <m/>
    <m/>
    <n v="1"/>
    <x v="1"/>
    <m/>
    <n v="1"/>
    <m/>
    <m/>
    <m/>
    <m/>
    <m/>
    <m/>
    <m/>
    <m/>
    <m/>
    <n v="1"/>
    <m/>
    <m/>
    <m/>
    <m/>
    <m/>
    <m/>
  </r>
  <r>
    <x v="229"/>
    <s v="Ice Fall, Washington, Mount Shuksan, Hanging Glacier"/>
    <x v="2"/>
    <s v="Washington, Mount Shuksan, Hanging Glacier_x000a_On August 21, 1991, two experienced climbers—Curt Veldhuisen (29) and Gary Gray (33)—signed out at the USFS Ranger Station and proceeded to their base camp in the White Salmon drainage below Mount Shuksan. The next morning they were climbing the NW arret and stopped where the rock route meets the hanging glacier. While they were stopped to put on crampons at 1330, they noticed some small avalanche activity. Without warning, a large section of iced up glacier broke off and swept down upon the two climbers, trapped in the moat between the wall and the glacier. Curt was knocked unconscious and Gary was immediately buried in an ice fall under chunks the size of wood stoves. When Curt regained consciousness, he determined his injuries and searched for Gary. He set up some bright gear to try to attract help. He attempted to descend by himself, but returned due to crevasse problems and the extent of his injuries._x000a_As the victims were overdue, a search was initiated. A North Cascade National Park helicopter flew the route and located Curt. A radio was lowered to him and the extent of the situation determined. Curt was later that day flown off in a basket by the NCNP helicopter. Rescue teams returned at first light the following day to the scene to attempt to recover Gary’s body. An anchor station above the avalanche area was established and two rescuers were lowered to the scene. It was determined to be a very hazardous area to continue search activities. No trace of Gary was evident within the jumble of ice blocks. The search was suspended_x000a_Analysis_x000a_Possible judgment error in route selection due to warm temperatures and lateness in day (1330). An approach between an icefall could more safely be made in colder conditions. (Source: Harte Bressler, Base Operations Leader, Bellingham Mountain Rescue)"/>
    <n v="7"/>
    <m/>
    <m/>
    <m/>
    <n v="1"/>
    <n v="1"/>
    <m/>
    <m/>
    <m/>
    <m/>
    <m/>
    <n v="1"/>
    <m/>
    <x v="0"/>
    <n v="1"/>
    <m/>
    <x v="0"/>
    <x v="1"/>
    <x v="1"/>
    <x v="1"/>
    <x v="0"/>
    <x v="0"/>
    <m/>
    <m/>
    <x v="0"/>
    <m/>
    <m/>
    <m/>
    <x v="0"/>
    <x v="1"/>
    <m/>
    <m/>
    <m/>
    <x v="0"/>
    <m/>
    <m/>
    <m/>
    <m/>
    <m/>
    <m/>
    <x v="0"/>
    <n v="1"/>
    <n v="1"/>
    <m/>
    <m/>
    <m/>
    <m/>
    <m/>
    <m/>
    <m/>
    <m/>
    <m/>
    <m/>
    <x v="0"/>
    <m/>
    <m/>
    <m/>
    <m/>
    <m/>
    <m/>
    <m/>
    <m/>
    <m/>
    <m/>
    <m/>
    <m/>
    <m/>
    <m/>
    <m/>
    <m/>
    <m/>
    <x v="1"/>
    <m/>
    <n v="1"/>
    <m/>
    <m/>
    <m/>
    <m/>
    <m/>
    <m/>
    <m/>
    <m/>
    <m/>
    <m/>
    <m/>
    <n v="1"/>
    <m/>
    <m/>
    <m/>
    <m/>
  </r>
  <r>
    <x v="230"/>
    <s v="Ice Tool Placement Failure, Fall on Ice, Broken Ankle, Washington, Mt. Rainier"/>
    <x v="2"/>
    <s v="Washington, Mount Rainier_x000a_At 1400 on July 28, 1991, Cohn Clubine (43) suffered a broken ankle at the 1600 meter level of the Nisqually Glacier on Mount Rainier. John, along with 12 other students and four instructors, was participating in the second in a series of two ice climbing seminars conducted by the Seattle Mountaineers. The first in the series was held two weeks earlier, also at the Nisqually Glacier. Mount Rainier’s lower Nisqually Glacier is a popular ice climbing practice area._x000a_The seminar was coming to an end when John Clubine and Mary Evans were climbing a 12 meter section of overhanging glacier ice. An anchor had been established on top and Mary was belaying John through the anchor from below. While climbing, John decided to exit the overhang two to three meters to the right of the anchor. He had placed his first tool over the top of the roof and while placing the second tool, the first tool placement failed. Mary’s belay held but since John was to one side and negotiating the overhang, he dropped one to two meters and pendulumed violently. During the fall John’s right crampon caught in the ice causing the injury. Mary was able to lower John to a point from which he could exit the glacier escorted by Bruno Reinys, instructor. Bruno examined John and determined that the injury was limited to John’s ankle. John had a folding splint in his pack which he was able to help administer. John indicated that his ankle was comfortable enough that if we assisted him as “human crutches” he would be able to hop, reducing considerably the distance he would have to be carried. Webbing was used to fashion a sling which was then attached to John’s seat harness to stabilize his foot and keep it off the ground while he hopped between two assistants. Within 30 minutes the rest of the seminar participants had gathered and evacuation was underway._x000a_Analysis_x000a_A review of the accident leads one to the obvious judgment that under the right conditions an ice tool popping out can have severe consequences even when protected from above. “In hindsight,” John says, “First, I should have been higher before placing the first tool because my arm encountered the lip which made the placement difficult. Second, placing oneself in a pendulum should be avoided and third, belaying from above would have allowed moving the rope to the line of ascent which would have been superior. However, when you’re on the last pitch of the day and clear, blue, plastic glacier ice is overhanging above you, calling out, you go for it.’ (Source: Fred Julian, Field Trip Leader)"/>
    <n v="6"/>
    <m/>
    <m/>
    <m/>
    <m/>
    <m/>
    <n v="1"/>
    <m/>
    <m/>
    <m/>
    <m/>
    <m/>
    <m/>
    <x v="0"/>
    <n v="1"/>
    <m/>
    <x v="1"/>
    <x v="1"/>
    <x v="0"/>
    <x v="1"/>
    <x v="0"/>
    <x v="0"/>
    <m/>
    <n v="1"/>
    <x v="0"/>
    <m/>
    <m/>
    <m/>
    <x v="0"/>
    <x v="1"/>
    <m/>
    <m/>
    <m/>
    <x v="1"/>
    <m/>
    <m/>
    <m/>
    <m/>
    <m/>
    <m/>
    <x v="0"/>
    <m/>
    <m/>
    <m/>
    <m/>
    <m/>
    <m/>
    <m/>
    <m/>
    <m/>
    <m/>
    <m/>
    <m/>
    <x v="0"/>
    <m/>
    <m/>
    <m/>
    <m/>
    <m/>
    <m/>
    <m/>
    <m/>
    <n v="1"/>
    <m/>
    <m/>
    <m/>
    <m/>
    <m/>
    <m/>
    <m/>
    <m/>
    <x v="1"/>
    <m/>
    <m/>
    <m/>
    <m/>
    <m/>
    <m/>
    <m/>
    <m/>
    <m/>
    <m/>
    <m/>
    <m/>
    <n v="1"/>
    <m/>
    <m/>
    <m/>
    <m/>
    <m/>
  </r>
  <r>
    <x v="231"/>
    <s v="Lightning, Poor Position, Colorado, Rocky Mountain National Park, Longs Peak"/>
    <x v="2"/>
    <s v="Colorado, Rocky Mountain National Park, Longs Peak_x000a_On August 24, 1991, at 1500, Tim Finnegan was struck by lightning while climbing the Teeter Tooter Pillar on Longs Peak. The lightning bolt struck above them, traveled down the crack system they were climbing, entered Finnegan’s upper back and exited through his right foot. He sustained two burns the size of a silver dollar but did not lose consciousness. Partner Mike Gruber experienced some ground effect from the lightning strike but did not sustain injury. Finnegan and Gruber decided to avoid the Longs Peak summit by exiting the peak via the top of the North Couloir and down Keplinger’s Couloir into Wild Basin._x000a_At 2303, Finnegan and Gruber telephoned park dispatch from the Wild Basin Lodge outside of park boundaries. They requested a ride from park rangers back to their vehicle at Longs Peak parking lot. They were recontacted by a park ranger who realized that Finnegan should seek medical attention and receive a ride in an ambulance due to the unpredictable behaviorisms of lightning injuries. The ranger offered Finnegan and Gruber his services as an emergency medical technician, and an ambulance, both of which were refused. Finnegan was later admitted and kept overnight at Estes Park Medical Center, where he was treated for superficial burns._x000a_Analysis_x000a_Summer lightning storms are quite common and violent in the Rockies. The best strategy for surviving lightning storms is to avoid them through careful planning. This entails planning to leave for the climb at an unattractively early hour (predawn), and picking a route where it is possible for the climber to summit and be descending before the storms hit. Lightning storms are regular events; if one occurred at 1500 today, there will probably be one at 1500 tomorrow. There may be tips on what to do if caught in a lightning storm. Prevention is the best cure. According to the United States Weather Bureau, there are over 40 days with one or more thunderstorms in June, July, and August in the Central Rockies. At Rocky Mountain National Park in 1991, there were two other lightning incidents in addition to the Finnegan incident. A female climber on the Book at Lumpy Ridge received minor burns, and a female tourist on Trail Ridge Road was severely injured, requiring CPR and advanced life support. (Source: Jim Detterline, Ranger, RMNP)"/>
    <n v="7"/>
    <m/>
    <m/>
    <m/>
    <m/>
    <m/>
    <m/>
    <m/>
    <m/>
    <m/>
    <m/>
    <n v="1"/>
    <m/>
    <x v="0"/>
    <n v="1"/>
    <m/>
    <x v="1"/>
    <x v="1"/>
    <x v="0"/>
    <x v="0"/>
    <x v="0"/>
    <x v="0"/>
    <m/>
    <m/>
    <x v="0"/>
    <m/>
    <m/>
    <m/>
    <x v="0"/>
    <x v="1"/>
    <m/>
    <m/>
    <m/>
    <x v="0"/>
    <m/>
    <m/>
    <n v="1"/>
    <m/>
    <m/>
    <m/>
    <x v="0"/>
    <m/>
    <m/>
    <m/>
    <m/>
    <m/>
    <n v="1"/>
    <m/>
    <m/>
    <m/>
    <m/>
    <m/>
    <m/>
    <x v="0"/>
    <m/>
    <m/>
    <m/>
    <m/>
    <m/>
    <m/>
    <m/>
    <m/>
    <m/>
    <m/>
    <m/>
    <m/>
    <m/>
    <m/>
    <m/>
    <m/>
    <m/>
    <x v="1"/>
    <m/>
    <m/>
    <m/>
    <m/>
    <m/>
    <m/>
    <m/>
    <m/>
    <m/>
    <m/>
    <m/>
    <m/>
    <m/>
    <n v="1"/>
    <m/>
    <m/>
    <m/>
    <m/>
  </r>
  <r>
    <x v="232"/>
    <s v="Loss of Control—Voluntary Glissade, No Hard Hat, Too Much Weight in Pack, Washington, Mount Stewart"/>
    <x v="2"/>
    <s v="Washington, Mount Stewart_x000a_On August 4, 1991, Paul Werner (25), Brad Berdoy (32), (Bert Daniels, 50+), and I Brian Blair (27), climbed the North Ridge of Mount Stewart. During the descent, we got to the first snowfield on the Cascadian Couloir. Even though the snowfield was steep and there were several bands of rocks below, I decided to try to glissade a short way, assuming I could stop myself if I was sliding too fast. I tried to self-arrest (using a 45 cm ice ax), and turned the wrong way—away from the head of the ax. I did not lose control of the ax, however. I had the pick in the snow and I tried to arc my body to stop myself. My pack was too heavy, and I was not able to turn all the way over. If I had turned my body the correct way to stop myself, the momentum probably would have allowed me to turn all the way over for proper self-arrest. I kept going faster and faster, and knowing I was in trouble, I shouted, “Oh no!’ I tried to position my body so my pack would absorb most of the impact, and then I blacked out._x000a_I regained consciousness a short time later. Brad Berdoy was trying to stop the bleeding, and cursing me for getting injured. After I realized what had happened, I kept pressure on my scalp lacerations to stop the bleeding. Brad and Paul went for help a short time later. Soon my bleeding stopped, and I drank a lot of water and ate some food. I lost quite a bit of blood during the fall, during which I went through three rock bands before stopping. A helicopter showed up around 1700. The accident had taken place around 0800. (Source: Bert Daniels)_x000a_Analysis_x000a_Although the victim had misjudged the steepness of the slope during his glissade, a proper self-arrest would have prevented him from gaining speed so quickly. It is important that rolling onto the head of the ice ax be instinctual. Also, the leverage needed to arrest is difficult to attain with such a short ax shaft (45 cm). The weight of the pack prevented a proper arrest. Lastly, the head lacerations would have been prevented by wearing a helmet. (Source: Dean Engle)"/>
    <n v="7"/>
    <m/>
    <m/>
    <n v="1"/>
    <n v="1"/>
    <n v="1"/>
    <n v="1"/>
    <m/>
    <m/>
    <m/>
    <m/>
    <m/>
    <m/>
    <x v="0"/>
    <n v="1"/>
    <m/>
    <x v="1"/>
    <x v="0"/>
    <x v="1"/>
    <x v="1"/>
    <x v="0"/>
    <x v="0"/>
    <m/>
    <m/>
    <x v="1"/>
    <m/>
    <m/>
    <m/>
    <x v="0"/>
    <x v="1"/>
    <m/>
    <m/>
    <m/>
    <x v="0"/>
    <n v="1"/>
    <m/>
    <m/>
    <m/>
    <m/>
    <m/>
    <x v="0"/>
    <m/>
    <m/>
    <m/>
    <m/>
    <m/>
    <m/>
    <m/>
    <m/>
    <m/>
    <m/>
    <m/>
    <m/>
    <x v="0"/>
    <n v="1"/>
    <m/>
    <m/>
    <m/>
    <m/>
    <m/>
    <m/>
    <n v="1"/>
    <m/>
    <m/>
    <m/>
    <m/>
    <m/>
    <m/>
    <m/>
    <m/>
    <m/>
    <x v="1"/>
    <m/>
    <m/>
    <m/>
    <m/>
    <m/>
    <m/>
    <m/>
    <m/>
    <m/>
    <m/>
    <m/>
    <m/>
    <m/>
    <n v="1"/>
    <m/>
    <m/>
    <m/>
    <m/>
  </r>
  <r>
    <x v="233"/>
    <s v="Off Route, Inadequate Clothing, Exposure, Wyoming, Grand Teton"/>
    <x v="2"/>
    <s v="Wyoming, Grand Teton_x000a_On August 14, Douglas Cairns (36) and Daniel Cousins (30) decided to attempt the North Ridge after having failed to find their way to the Black Ice Couloir, their original objective. They were forced to bivouac above the “Slab” pitch and woke on the morning of the 15th to foggy, white-out conditions. They gained the Second Ledge which offers an easy traverse off the mountain. Coming upon some old slings, they believed them to be a well-used anchor point and chose to rappel. This put them in the middle of the West Face route. They were unable to pull their ropes. Realizing that the rappel had been a mistake, Cairns spent a couple of hours prussiking back up the rope. Cousins was unable to prussik up the ropes due to his already deteriorating condition._x000a_At 1330, Exum guide Jim Williams called Jenny Lake Ranger Station from the Lower Saddle and reported that another party had informed him that they had heard calls for help while they were descending the Owen-Spalding route._x000a_At 1650 Williams called in again and reported that he had made visual contact with a climber in need of assistance on the Second Ledge._x000a_After helicopter flights of equipment and personnel to the Lower Saddle, Rangers Alexander and Jackson reached Cairns at 1950. Twenty minutes later, Jackson reached Cousins who was still hanging from locked prussik slings and had an oral temperature of 90.5 F. Cousins was raised to the Second Ledge and was able to walk to a position where he could be short-hauled off the mountain. He was taken to the hospital by ambulance at 2100. Cairns was escorted to the Lower Saddle. (Source: Renny Jackson, Ranger, Grand Teton National Park)_x000a_Analysis_x000a_Unfamiliarity with the mountain and very poor weather caused this party to make a sequence of decisions that left them helpless. The timely radio call from Exum Guide Service and the very fast and effective response by the National Park rescue team probably saved Cousins’ life. (Source: Renny Jackson, Ranger, Grand Teton National Park)"/>
    <n v="8"/>
    <m/>
    <m/>
    <m/>
    <n v="1"/>
    <m/>
    <n v="1"/>
    <m/>
    <m/>
    <n v="1"/>
    <m/>
    <m/>
    <m/>
    <x v="0"/>
    <n v="1"/>
    <m/>
    <x v="1"/>
    <x v="0"/>
    <x v="0"/>
    <x v="1"/>
    <x v="0"/>
    <x v="0"/>
    <m/>
    <m/>
    <x v="0"/>
    <m/>
    <m/>
    <m/>
    <x v="0"/>
    <x v="1"/>
    <m/>
    <m/>
    <m/>
    <x v="0"/>
    <m/>
    <m/>
    <m/>
    <m/>
    <m/>
    <m/>
    <x v="0"/>
    <m/>
    <m/>
    <n v="1"/>
    <m/>
    <m/>
    <m/>
    <m/>
    <m/>
    <n v="1"/>
    <m/>
    <m/>
    <m/>
    <x v="0"/>
    <m/>
    <m/>
    <m/>
    <m/>
    <m/>
    <m/>
    <m/>
    <m/>
    <m/>
    <m/>
    <m/>
    <m/>
    <m/>
    <m/>
    <m/>
    <m/>
    <n v="1"/>
    <x v="1"/>
    <m/>
    <m/>
    <m/>
    <m/>
    <m/>
    <m/>
    <m/>
    <m/>
    <m/>
    <m/>
    <m/>
    <m/>
    <m/>
    <n v="1"/>
    <m/>
    <m/>
    <m/>
    <m/>
  </r>
  <r>
    <x v="234"/>
    <s v="Rappel Anchor Failure, Failure to Follow Route, Inadequate Protection, Washington, Mix Up Peak"/>
    <x v="2"/>
    <s v="Washington, Mix Up Peak_x000a_On August 15, 1991, I was climbing with Lindsay Berly (26) on the East Face of Mix Up Peak in the North Cascades. As we descended, it grew dark. It was almost completely dark at 2030 when we reached what we believed to be the final rappel anchor. We only had one 50 meter rope and we weren’t sure whether it reached the bottom. Instead of rapping off into unknown vertical and overhanging terrain, we decided to traverse on the lower angle part of the face and look for a better spot to rappel. We found a horn attached to a block that appeared to be solid and close enough to the notch to get us down. Further testing of the horn wasn’t safe because it wasn’t possible to set up a back-up anchor in the surrounding rock. Lindsay clipped into the anchor and I rappelled down. The anchor held while I was on the lower angle rock, but when I stepped onto the overhang, my full weight jerked onto the anchor and it failed. The entire block pulled out. Lindsay was flung forward and fell 80 to 100 feet, severely breaking her left wrist, her right elbow, and her pelvis. She bruised one lung and punctured the other. He also had a concussion and whiplash. She cracked her helmet. Had she not been wearing it, she surely would have died. I fell 40 feet through space, landing on the opposite side of the ridge that divides Gunsight Notch. Our opposing weights stopped each other’s falls. My backpack and helmet protected me, but my ice ax was pushed up beneath my helmet, fracturing my skull and giving me a concussion. I also tore a ligament in my left thumb. I anchored the rope and made my way to her in the dark. Fortunately, her head lamp still functioned. (She hadn’t been wearing it.) I anchored her, administered what first aid I could, got her partially into her sleeping bag, said good bye and set off for help. In my confused state I got lost and fell again, ten feet to a rock ledge, and found my way back to her. I left again pointed in the right direction. I slipped into the moat getting onto the Cache Glacier. After extricating myself, I fell down the chute to the glacier where I managed to self-arrest. I found some ropes frozen into the glacier which helped me cross it, and eventually made it to the trail. At 0100 I reached the parking lot. There were two people there. I asked them for help. They said no. I drove 25 miles to the nearest phone and reached the rangers. The sun rose at 0615, and with it the ranger helicopter found Lindsay. A Navy helicopter rescued her shortly thereafter. Her body temperature was below 90 degrees and she was going into shock. By 0830 she was at St. Joseph’s Hospital in Bellingham, WA. Through intense physical therapy Lindsay has miraculously recovered almost completely. She hasn’t yet decided whether or not she’ll ever climb again. I did my first lead since the accident last week. In retrospect I see that if we had bivouacked on the face and approached the problem of questionable anchors in the light of day with a full stomach, we may have been able to find a way to prevent the accident. My advice is: stop when you get tired, eat, and reevaluate if possible. Remember that fourth class rock can mean anything, especially if it’s loose and unprotectable. Wear a helmet, and no matter how many horns, blocks, flakes, nuts, bolts, etc., you’ve safely roped off, always find a way to check your anchor before you risk your life. (Source: Andy Gzesh—21)_x000a_Additional Analysis_x000a_Gauging one's physical ability and backing up anchors are important. Fatigue and a failure to test the anchor resulted in this fall. In this case, it may have been necessary for Lindsay to clip into the same block anchor, since there was no protection at the horn. If both climbers had reason to doubt the strength of the horn, Lindsay might not have clipped into the anchor while Andrew was rappelling. Then, regardless of anchor failure, she may have been able to help Andrew after the fall. (Source: Dean Engle)"/>
    <n v="14"/>
    <m/>
    <m/>
    <n v="1"/>
    <n v="1"/>
    <m/>
    <m/>
    <m/>
    <m/>
    <m/>
    <m/>
    <m/>
    <m/>
    <x v="0"/>
    <n v="1"/>
    <m/>
    <x v="0"/>
    <x v="0"/>
    <x v="0"/>
    <x v="0"/>
    <x v="0"/>
    <x v="0"/>
    <m/>
    <m/>
    <x v="0"/>
    <m/>
    <m/>
    <m/>
    <x v="0"/>
    <x v="1"/>
    <m/>
    <m/>
    <m/>
    <x v="0"/>
    <m/>
    <m/>
    <m/>
    <m/>
    <m/>
    <m/>
    <x v="0"/>
    <m/>
    <m/>
    <n v="1"/>
    <m/>
    <n v="1"/>
    <m/>
    <m/>
    <m/>
    <n v="1"/>
    <m/>
    <m/>
    <m/>
    <x v="0"/>
    <m/>
    <n v="1"/>
    <m/>
    <m/>
    <m/>
    <m/>
    <m/>
    <n v="1"/>
    <m/>
    <m/>
    <m/>
    <m/>
    <m/>
    <m/>
    <m/>
    <m/>
    <m/>
    <x v="0"/>
    <n v="1"/>
    <m/>
    <m/>
    <n v="1"/>
    <m/>
    <m/>
    <m/>
    <m/>
    <m/>
    <m/>
    <m/>
    <m/>
    <m/>
    <n v="1"/>
    <m/>
    <m/>
    <m/>
    <m/>
  </r>
  <r>
    <x v="235"/>
    <s v="Rappel Anchor Failure, Inadequate Protection, Washington, Mount Shuksan"/>
    <x v="2"/>
    <s v="Washington, Mount Shuksan_x000a_On July 7, Duane Morrison (34) set out with eleven other climbers of the Seattle Mountaineers to climb Mount Shuksan in the North Cascades National Park. The route was the Sulfide Glacier Route. Seven in the party had never climbed before._x000a_After a slow ascent due to the inexperience of one of the climbers on his rope team, the summit was reached at 1230. To expedite the descent, the decision was made by the leader to rappel off the summit pyramid, although most of the other climbing teams that day were using snow chutes and ice ax belays to get down._x000a_Duane completed the first rappel uneventfully and had just started the second rappel when the rock horn that had been used for the rappel anchor fragmented. This was after five other climbers had successfully used the same anchor. Duane tumbled backward down a 70 to 80 degree slope. The fall was estimated to be 180 feet. Duane came to a stop on a narrow ledge in front of another cliff 200 feet high. Suffering only from a badly scraped knee, bruised hands and a sprained ankle, Duane was capable of walking six miles back to the parking area. He was wearing an external frame pack during the fall, which he credits with having prevented him from serious injury._x000a_Here is a summary of what Duane said regarding his accident: “My instincts in this situation clearly said this was an easy downclimb with many easy ledges and boulders. I owe the limited nature of my injuries to physical conditioning, the use of a helmet, the external frame pack and good luck.” (Source: From a letter written to Fred Stanley)_x000a_Analysis_x000a_Rappel anchors should be checked after each rappel. Natural anchors can be deceptive and should be backed up when possible. If rappelling can be avoided in down climbing, it ought to be considered. (Source: Dean Engle)"/>
    <n v="8"/>
    <m/>
    <m/>
    <m/>
    <m/>
    <n v="1"/>
    <m/>
    <m/>
    <m/>
    <n v="1"/>
    <m/>
    <m/>
    <m/>
    <x v="0"/>
    <n v="1"/>
    <m/>
    <x v="1"/>
    <x v="0"/>
    <x v="0"/>
    <x v="1"/>
    <x v="0"/>
    <x v="0"/>
    <m/>
    <m/>
    <x v="0"/>
    <m/>
    <m/>
    <m/>
    <x v="0"/>
    <x v="1"/>
    <m/>
    <m/>
    <m/>
    <x v="0"/>
    <m/>
    <m/>
    <m/>
    <m/>
    <m/>
    <m/>
    <x v="0"/>
    <m/>
    <m/>
    <m/>
    <m/>
    <m/>
    <m/>
    <m/>
    <m/>
    <m/>
    <m/>
    <m/>
    <m/>
    <x v="0"/>
    <m/>
    <m/>
    <m/>
    <m/>
    <m/>
    <m/>
    <m/>
    <m/>
    <m/>
    <m/>
    <m/>
    <m/>
    <m/>
    <m/>
    <m/>
    <m/>
    <m/>
    <x v="0"/>
    <n v="1"/>
    <m/>
    <m/>
    <n v="1"/>
    <m/>
    <m/>
    <m/>
    <m/>
    <m/>
    <m/>
    <m/>
    <m/>
    <n v="1"/>
    <m/>
    <m/>
    <m/>
    <m/>
    <m/>
  </r>
  <r>
    <x v="236"/>
    <s v="Rappel Off Unequal Ropes, Washington, Index Town Wall"/>
    <x v="2"/>
    <s v="Washington, Index Town Wall_x000a_In early August, Greg Child had one of the more exciting rappelling experiences possible. He reported it as follows:_x000a_If I had a penny for every rappel I’d done, I’d be a rich man. After 22 years of climbing, my rappel odometer has rolled over a few times. And every descent of that nylon spider-line—be it at night, in rain or blizzard, at 8000 meters when you can’t think straight, on tatty 6 mm bootlace, down all kinds of rock and ice and snow, often for thousands of consecutive feet—has been uneventful. Until this summer, when percentages caught up with me..._x000a_I was alone, rappelling down the Upper Town Wall of Index, having just completed a multi-pitch, multi-day orgy of rappel bolting and moss scrubbing. At the last rappel (which I’d made a dozen times in recent weeks), I threaded the rope through the anchors, tossed the ends off, clipped a rappel device to the rope and set off. My mental checklist for any rappel includes making sure that the rope ends are equalized and reach the ground or the next anchors, as well as examining my harness buckle, anchor and rappel device. If I can’t see whether the rope reaches, I always tie the ends on the rope together._x000a_But not this time. I was tired, weighed down with gear and preoccupation. I failed to look down this familiar rappel and didn’t notice that one end of the rope was 40 feet shorter than the other. But when I felt the rope slip through my rappel device and felt the rush of acceleration, I knew what had happened—and that the next few moments could dramatically affect my life._x000a_Falling happens quickly, but the release of those fear-triggered chemicals— adrenalin, endorphins, etc.—slows the experience so that you have time to think, though seldom to react. Primarily, I thought about the bony crunch I knew was fast approaching. I anticipated it as an ugly, jarring sensation that would explode through the top of my skull like a starburst. I was right. My ankle buckled on a ledge and my knees folded into my face, splitting my upper lip. Then I catapulted backwards into the air and began ripping through trees, over boulders and down a steep gully. The karma of rappel bolting had caught up with me._x000a_(Editor’s Note: Child figured out that he has done about 410,000 feet of rappelling in the last decade, and has therefore set up 3,733 rappels. He estimates his casualty rate at .036%. He calls this “food for thought”)"/>
    <n v="8"/>
    <m/>
    <m/>
    <m/>
    <m/>
    <m/>
    <m/>
    <m/>
    <m/>
    <m/>
    <m/>
    <n v="1"/>
    <m/>
    <x v="0"/>
    <m/>
    <m/>
    <x v="1"/>
    <x v="0"/>
    <x v="0"/>
    <x v="1"/>
    <x v="1"/>
    <x v="0"/>
    <m/>
    <m/>
    <x v="0"/>
    <m/>
    <m/>
    <m/>
    <x v="0"/>
    <x v="0"/>
    <m/>
    <m/>
    <m/>
    <x v="0"/>
    <m/>
    <m/>
    <m/>
    <m/>
    <m/>
    <m/>
    <x v="0"/>
    <m/>
    <m/>
    <m/>
    <m/>
    <m/>
    <m/>
    <m/>
    <m/>
    <m/>
    <m/>
    <m/>
    <m/>
    <x v="0"/>
    <m/>
    <m/>
    <m/>
    <m/>
    <n v="1"/>
    <m/>
    <m/>
    <n v="1"/>
    <m/>
    <m/>
    <m/>
    <m/>
    <m/>
    <n v="1"/>
    <m/>
    <m/>
    <m/>
    <x v="1"/>
    <m/>
    <m/>
    <m/>
    <n v="1"/>
    <m/>
    <m/>
    <m/>
    <m/>
    <m/>
    <m/>
    <m/>
    <m/>
    <m/>
    <n v="1"/>
    <m/>
    <m/>
    <m/>
    <m/>
  </r>
  <r>
    <x v="237"/>
    <s v="Slip on Snow, Failure to Self-Arrest, Wyoming, Disappointment Peak"/>
    <x v="2"/>
    <s v="Wyoming, Disappointment Peak_x000a_On August 4, 1991, at 1445, Kent Fortner (22) and Thomas George (20) were attempting to climb Disappointment Peak via the east couloir above Amphitheater Lake. Approximately half way up the steep snow of the couloir, George planted his ice ax and stopped to rest. His feet slid out from underneath him. In grabbing for his ice ax and attempting to self-arrest, a previously dislocated shoulder popped out. George was unable to regain control of his ice ax and started an uncontrolled slide down the couloir. He struck the rock wall edge of the couloir at least once, fell approximately 500 feet down the snow, struck the rocks at the toe of the snow and catapulted approximately 20 to 30 feet further._x000a_Fortner and others in the area assisted George down to the lake. Fortner then ran down to report the accident, arriving at the Jenny Lake Ranger Station at 1555. A helicopter was immediately requested, which arrived at Lupine at 1625. Numerous ranger personnel were flown in to the lake. George was packaged for transport and carried around the lake to the helispot. He was subsequently airlifted to St. John’s Hospital. (Source: Peter Armington, Ranger, Grand Teton National Park)_x000a_Analysis_x000a_This gully has been the site of several previous accidents. A rope is not usually used. However, hard snow late in summer in Wyoming is hazardous. Snow is consistently an underestimated climbing medium, ranked second in causes of accidents by this publication. It is also a common terrain for accidents in many of the climbing and outdoor skills schools. (Source: Renny Jackson, Ranger, Grand Teton National Park)"/>
    <n v="3"/>
    <m/>
    <n v="1"/>
    <n v="1"/>
    <m/>
    <m/>
    <m/>
    <m/>
    <m/>
    <m/>
    <m/>
    <m/>
    <m/>
    <x v="0"/>
    <n v="1"/>
    <m/>
    <x v="1"/>
    <x v="1"/>
    <x v="1"/>
    <x v="1"/>
    <x v="0"/>
    <x v="0"/>
    <m/>
    <m/>
    <x v="1"/>
    <m/>
    <m/>
    <m/>
    <x v="0"/>
    <x v="1"/>
    <m/>
    <m/>
    <m/>
    <x v="0"/>
    <m/>
    <m/>
    <m/>
    <m/>
    <m/>
    <m/>
    <x v="0"/>
    <m/>
    <m/>
    <m/>
    <m/>
    <m/>
    <m/>
    <m/>
    <m/>
    <m/>
    <m/>
    <m/>
    <m/>
    <x v="0"/>
    <m/>
    <m/>
    <m/>
    <m/>
    <m/>
    <m/>
    <m/>
    <m/>
    <m/>
    <m/>
    <m/>
    <m/>
    <m/>
    <m/>
    <m/>
    <m/>
    <m/>
    <x v="1"/>
    <m/>
    <m/>
    <m/>
    <m/>
    <m/>
    <m/>
    <m/>
    <m/>
    <m/>
    <m/>
    <m/>
    <m/>
    <m/>
    <n v="1"/>
    <m/>
    <m/>
    <m/>
    <m/>
  </r>
  <r>
    <x v="238"/>
    <s v="Slip on Snow, Inadequate Equipment, Wyoming, Middle Teton"/>
    <x v="2"/>
    <s v="Wyoming, Middle Teton_x000a_On September 4, 1991, at 1600, Fred Perl, Curt Pohr and Bonnie Schwartz (25) were descending the Southwest Couloir route of the Middle Teton. Schwartz had been descending across the top of the snowfield at the 11,500 foot level. At the edge of a steep dropoff, she slipped and lost her footing. She fell approximately 200 feet hitting several boulders at the bottom of the snow slope, sustaining multiple abrasions and contusions on her right hip, hands and face._x000a_Perl and Pohr descended to her location, assessed her injuries, and administered first aid. Perl determined that Schwartz could not walk out, and another climber in the area (Olson) volunteered to report the accident to Park officials. Olson descended to the valley and reported the accident to Park Dispatch at 2140._x000a_Rangers Alexander and Morris were dispatched to the accident site with medical and bivouac equipment. Arriving at 0340 the morning of September 5, Alexander and Morris treated Schwartz for hypothermia and a possible fractured femur._x000a_At 0655, Rangers Armington and Carr were flown to the area by the Grand Teton National Park contract helicopter, piloted by Ken Johnson. Alexander, Armington, Carr, Morris, Perl, and Pohr carried Schwartz to the helicopter in a scoop stretcher. Schwartz and Alexander were flown to the Bridge-Teton National Forest helipad in Jackson, where they were met by the St. John’s Hospital Ambulance. Schwartz arrived at St. John’s at 0825._x000a_Analysis_x000a_While Schwartz had climbed the Southwest Couloir route on two previous occasions in 1991, she had “no technical climbing experience.” She was familiar with self-arrest techniques, but did not have an ice ax and was not wearing a helmet. The Southwest Couloir route is commonly climbed without ropes and the snow is easily avoidable in late season. (Source: Jim Dorward, Ranger, Grand Teton National Park)"/>
    <n v="8"/>
    <m/>
    <m/>
    <n v="1"/>
    <m/>
    <m/>
    <m/>
    <m/>
    <m/>
    <n v="1"/>
    <m/>
    <m/>
    <m/>
    <x v="0"/>
    <n v="1"/>
    <m/>
    <x v="1"/>
    <x v="0"/>
    <x v="1"/>
    <x v="1"/>
    <x v="0"/>
    <x v="0"/>
    <m/>
    <m/>
    <x v="1"/>
    <m/>
    <m/>
    <m/>
    <x v="0"/>
    <x v="1"/>
    <m/>
    <m/>
    <m/>
    <x v="0"/>
    <m/>
    <m/>
    <m/>
    <m/>
    <m/>
    <m/>
    <x v="0"/>
    <m/>
    <m/>
    <n v="1"/>
    <m/>
    <m/>
    <m/>
    <m/>
    <m/>
    <m/>
    <m/>
    <m/>
    <m/>
    <x v="0"/>
    <n v="1"/>
    <m/>
    <m/>
    <m/>
    <m/>
    <m/>
    <m/>
    <m/>
    <m/>
    <m/>
    <m/>
    <m/>
    <m/>
    <m/>
    <m/>
    <m/>
    <n v="1"/>
    <x v="1"/>
    <m/>
    <m/>
    <m/>
    <m/>
    <m/>
    <m/>
    <m/>
    <m/>
    <m/>
    <m/>
    <m/>
    <m/>
    <m/>
    <m/>
    <n v="1"/>
    <m/>
    <m/>
    <m/>
  </r>
  <r>
    <x v="239"/>
    <s v="Slip or Fall on Snow, Party Separated, Washington, Mt. Rainier"/>
    <x v="2"/>
    <s v="Washington, Mount Rainier_x000a_On January 2, 1991, a three person climbing party consisting of Mark Fogarty (26), Phil Buck (26), and Binget Hanson (24) returned to Camp Muir after successfully climbing Mount Rainier via Ingraham Glacier. They planned to descend from Camp Muir on the Muir Snowfield the following day. Fogarty advised the two other members of his party that he was going to go to the western side of the snowfield to find better snow to ski on. As the party left Muir next morning in excellent weather, Fogarty intentionally separated at 1100 to begin a ski descent while the other two continued down on foot. He was not seen again by Buck and Hanson, and they reported his absence to park rangers at Paradise at 1400._x000a_When Fogarty failed to return to Paradise by evening, a search effort was organized. Park rangers and Phil Buck searched throughout the night and found Fogarty’s ski tracks leading to a steep, icy slope at the 9,050 foot level, where they disappeared over a cliff into Nisqually Glacier canyon. The next morning an aerial search was conducted, and Fogarty’s body was discovered on a snow slope at the 8,000 foot level in the canyon. A ranger and a Tacoma Mountain Rescue volunteer were flown to the scene to recover the body. Further inspection of the accident site indicated Fogarty skied to the extreme western side of the snowfield, well outside the normal descent route, where he encountered a steep icy slope which caused him to fall and slide over the cliff. It was later determined he died from a fractured skull. (Source: Compiled from reports by National Park Rangers Rick Yates, John Wilcox, Stephen Winslow, and Rick Kuschner)_x000a_(Editors Note: This is a mountaineering accident, and is included in the narrative account to advise of the dangers of attempting to ski technical mountain terrain. Park Ranger Rick Yates in his report also notes the intention of the Park Service to warn visitors of the hazards of backcountry skiing.)"/>
    <n v="6"/>
    <m/>
    <m/>
    <n v="1"/>
    <n v="2"/>
    <m/>
    <m/>
    <m/>
    <m/>
    <m/>
    <m/>
    <m/>
    <m/>
    <x v="1"/>
    <m/>
    <m/>
    <x v="0"/>
    <x v="0"/>
    <x v="1"/>
    <x v="1"/>
    <x v="0"/>
    <x v="0"/>
    <m/>
    <m/>
    <x v="0"/>
    <m/>
    <m/>
    <m/>
    <x v="0"/>
    <x v="1"/>
    <m/>
    <m/>
    <m/>
    <x v="0"/>
    <m/>
    <n v="1"/>
    <m/>
    <m/>
    <m/>
    <m/>
    <x v="0"/>
    <m/>
    <m/>
    <m/>
    <m/>
    <m/>
    <m/>
    <m/>
    <m/>
    <m/>
    <m/>
    <m/>
    <m/>
    <x v="0"/>
    <m/>
    <m/>
    <m/>
    <n v="1"/>
    <m/>
    <m/>
    <m/>
    <m/>
    <m/>
    <m/>
    <m/>
    <m/>
    <m/>
    <m/>
    <m/>
    <m/>
    <m/>
    <x v="1"/>
    <m/>
    <m/>
    <m/>
    <m/>
    <m/>
    <m/>
    <n v="1"/>
    <m/>
    <m/>
    <m/>
    <m/>
    <m/>
    <m/>
    <m/>
    <m/>
    <m/>
    <m/>
    <m/>
  </r>
  <r>
    <x v="240"/>
    <s v="Stranded, Inexperienced Non-Climbers, New Hampshire, Mount Washington, Huntington Ravine"/>
    <x v="2"/>
    <s v="New Hampshire, Mount Washington, Huntington Ravine_x000a_On May 24, 1991, two male students from the University of New Hampshire (one who was to graduate the very next day) hiked into Huntington Ravine on Mount Washington to the point where the trail turns right onto rock slabs. The two students turned left and climbed about 200 feet up Central Buttress, the steep buttress between Pinnacle and Central Gullies. At that point they found that they could go neither up nor down._x000a_They yelled to passing hikers that they needed help. The MRS was called and eight members arrived about 1700. Four rescuers in teams of two climbed up to the two students, placed anchors, put harnesses on the students, and then lowered them 200 feet to the ground. One rescuer went down with each of the two students. The rescue was completed by 1900. The students had been stuck on the cliff, each on his own very small ledge and about 30 feet apart, for five hours._x000a_Analysis_x000a_The two men apparently knew nothing about rock climbing and yet they successfully climbed up sections of 5.6 rock. They were wearing bicycling helmets and they had one carabiner. Their equipment and the fact that they intentionally left the marked Huntingon Ravine trail indicates that they planned a climbing adventure._x000a_Lucidly the weather was mild even though thunder could be heard in the distance during the rescue. It was also fortunate that hikers heard the yell for help and went to an AMC hut keeper who had a radio. The fact that the MRS had brought a long rope made the lower efficient. (Source: George Hurley, Guide)"/>
    <n v="3"/>
    <m/>
    <m/>
    <m/>
    <m/>
    <m/>
    <m/>
    <m/>
    <m/>
    <n v="1"/>
    <m/>
    <m/>
    <m/>
    <x v="0"/>
    <m/>
    <m/>
    <x v="1"/>
    <x v="1"/>
    <x v="1"/>
    <x v="1"/>
    <x v="0"/>
    <x v="0"/>
    <m/>
    <m/>
    <x v="1"/>
    <m/>
    <m/>
    <m/>
    <x v="0"/>
    <x v="0"/>
    <m/>
    <m/>
    <m/>
    <x v="0"/>
    <m/>
    <m/>
    <m/>
    <m/>
    <m/>
    <m/>
    <x v="0"/>
    <m/>
    <m/>
    <m/>
    <m/>
    <m/>
    <m/>
    <m/>
    <m/>
    <m/>
    <m/>
    <m/>
    <m/>
    <x v="0"/>
    <m/>
    <m/>
    <m/>
    <m/>
    <m/>
    <m/>
    <m/>
    <m/>
    <m/>
    <m/>
    <m/>
    <m/>
    <m/>
    <m/>
    <m/>
    <m/>
    <m/>
    <x v="1"/>
    <m/>
    <n v="1"/>
    <m/>
    <m/>
    <m/>
    <m/>
    <m/>
    <m/>
    <m/>
    <m/>
    <n v="1"/>
    <m/>
    <m/>
    <m/>
    <m/>
    <m/>
    <m/>
    <m/>
  </r>
  <r>
    <x v="241"/>
    <s v="Uncontrolled Head First Rappel, No Belay, Wisconsin, Devil's Lake State Park"/>
    <x v="2"/>
    <s v="Wisconsin, Devil’s Lake State Park_x000a_On July 20, 1991, Martin Bordson (29) was doing a head first 70 foot rappel when he lost control and hit the ground, breaking both wrists. (Source: Visitor Accident Report, Devil’s Lake State Park)_x000a_(Editor’s Note: There were another half a dozen reports from Devil’s Lake State Park, all hikers who got themselves into climbing situations and had to be rescued or treated.)"/>
    <n v="4"/>
    <m/>
    <m/>
    <m/>
    <n v="1"/>
    <m/>
    <m/>
    <m/>
    <m/>
    <m/>
    <m/>
    <m/>
    <m/>
    <x v="0"/>
    <n v="1"/>
    <m/>
    <x v="1"/>
    <x v="0"/>
    <x v="0"/>
    <x v="1"/>
    <x v="0"/>
    <x v="0"/>
    <m/>
    <m/>
    <x v="0"/>
    <m/>
    <m/>
    <m/>
    <x v="0"/>
    <x v="0"/>
    <m/>
    <m/>
    <m/>
    <x v="0"/>
    <m/>
    <m/>
    <m/>
    <m/>
    <m/>
    <m/>
    <x v="0"/>
    <m/>
    <m/>
    <m/>
    <m/>
    <m/>
    <m/>
    <m/>
    <m/>
    <m/>
    <m/>
    <m/>
    <m/>
    <x v="0"/>
    <m/>
    <m/>
    <m/>
    <m/>
    <m/>
    <m/>
    <m/>
    <m/>
    <m/>
    <m/>
    <m/>
    <m/>
    <m/>
    <m/>
    <m/>
    <m/>
    <m/>
    <x v="1"/>
    <m/>
    <m/>
    <m/>
    <n v="1"/>
    <m/>
    <m/>
    <m/>
    <m/>
    <m/>
    <m/>
    <m/>
    <m/>
    <n v="1"/>
    <m/>
    <m/>
    <m/>
    <m/>
    <m/>
  </r>
  <r>
    <x v="242"/>
    <s v="Webbing Anchor &quot;Broke Free,&quot; Inadequate Protection, Wisconsin, Devil's Lake State Park"/>
    <x v="2"/>
    <s v="Wisconsin, Devil’s Lake State Park_x000a_On May 28, 1991, Mark Forsythe (28) fell about 70 feet after a climbing sling apparently “broke.” He had moved the protection that was on the top of the climb and had begun to lower himself down on belay from his partner. Forsythe suffered several fractures and lacerations. (Source: Visitor Accident Report, Devil’s Lake State Park)"/>
    <n v="5"/>
    <m/>
    <m/>
    <m/>
    <n v="1"/>
    <m/>
    <m/>
    <m/>
    <m/>
    <m/>
    <m/>
    <m/>
    <m/>
    <x v="0"/>
    <n v="1"/>
    <m/>
    <x v="1"/>
    <x v="1"/>
    <x v="0"/>
    <x v="1"/>
    <x v="0"/>
    <x v="0"/>
    <m/>
    <m/>
    <x v="0"/>
    <m/>
    <m/>
    <m/>
    <x v="0"/>
    <x v="0"/>
    <m/>
    <m/>
    <m/>
    <x v="0"/>
    <m/>
    <m/>
    <m/>
    <m/>
    <m/>
    <m/>
    <x v="0"/>
    <m/>
    <m/>
    <m/>
    <m/>
    <m/>
    <m/>
    <m/>
    <m/>
    <m/>
    <m/>
    <m/>
    <m/>
    <x v="0"/>
    <m/>
    <m/>
    <m/>
    <m/>
    <m/>
    <m/>
    <m/>
    <m/>
    <m/>
    <m/>
    <m/>
    <m/>
    <m/>
    <m/>
    <n v="1"/>
    <m/>
    <m/>
    <x v="0"/>
    <n v="1"/>
    <m/>
    <m/>
    <m/>
    <m/>
    <m/>
    <m/>
    <m/>
    <m/>
    <m/>
    <n v="1"/>
    <m/>
    <m/>
    <m/>
    <m/>
    <m/>
    <m/>
    <m/>
  </r>
  <r>
    <x v="243"/>
    <s v="Avalanche, Fall on Snow and Ice, Pueblo, El Pico de Orizaba"/>
    <x v="3"/>
    <s v="Puebla, El Pico de Orizaba_x000a_On November 16, 1992, a group of eight climbers began the standard route, Glacier de Jamapa, on the north slope of the mountain. The party of eight included two guides, Octavio Juarez and Tim Villanueva, and their clients, Kurt Dreibholtz, David Kristensen, Dick Nelson, Bob Roberts, Mike Randall and James Stevenson. The second party mem_x001f_bers were Rolando Montemyor and Bernardo Zuiga. The climbers left the Piedra Grande Hut at 0200. They reached the glacier about 0430, put on crampons, and shortly after the party of eight roped up into two teams of four. The other party of two continued unroped. The roped team led by Octavio Juarez climbed ahead, followed by the team of two as they were climbing a little faster than the second rope team led by Tim Villanueva. At one point the six climbers ahead climbed out of sight from the second rope team as the route rounds the ridge slightly toward the crater rim._x000a_About 0845 around 4,500 meters (17,712 feet) as the lead group was diagonally as_x001f_cending, a crack appeared in the two to four inch firm crust. The team members immedi_x001f_ately secured their ice axes and watched the surface crust below them release. Moments passed, and, as they thought they were safe, a secondary release from above occurred. The slab hit each team member and the second team of two unroped climbers knocking them off their feet and into a tumbling fall along with the moving snow and ice. They fell about 700 meters to the base of the Chichimeco Glacier._x000a_The second roped party did not see the fall. Their team was hit by a piece of snow and ice. At the time it did not seem likely that the ice came from the team above because the angle of the first party’s route and the estimated distance between parties did not corre_x001f_spond. The second party chose to descend to the base of the Jamapa Glacier and wait for the first party to descend. About one hour and 45 minutes later, Tim Villanueva heard voices below and to the east. It was Kurt Dreibholtz and Bob Roberts who survived the fall. Dreibholtz was hurt but could walk; Roberts couldn’t walk and was suffering from shock. They both said Octavio Juarez, David Kristensen, Rolando Montemyor and Bernardo Zuniga were lifeless. Tim Villaneuva responded to the injuries of Dreibholtz and Roberts. He planned and executed an emergency evacuation plan with the help of two other American climbers, Jeff Selleck and Douglas Neighbor and two German climb_x001f_ers, Alfred Menzel and Frommknect Lutz, who were at the hut. The entire group helped evacuate Dreibholtz and Roberts to the hut where they were transported by vehicle to Tlachichucha and on to the hospital in Jalapa._x000a_Analysis_x000a_It is suspected that around 5,400 meters with the change in aspect from north to slightly northeast and with a slightly lower slope angle of the area near the crater rim, the melt/ freeze cycle produced a surface crust that may have been in transition. The fall occurred at an area referred to as “The Crevasses.” Though they were well filled in, it may be that the terrain change under the surface snow could have added to the weakness._x000a_November is considered the ideal month for climbing because the bare ice is most likely to be covered by desirable snow. The 1992 wet season lasted longer than normal, with squalls of short storms continuing into October. There was no measurable new snow for at least several days prior to the accident, and no unusually high winds or obvious recent transport of snow. Several parties had climbed the route each day prior to the accident. Their tracks were visible and distinct. The party of eight had ascended the two other highest peaks of Mexico (Iztaccihuatl and Popocatepetl) the days before on similar aspects of slopes. They observed no avalanche activity and experienced desirable snow conditions. On the lower part of the route they experienced no unusual snow conditions with the steps being about boot-top deep. There was no evidence of avalanche activity. The snow conditions produced a favorable response to probing tests and quick ice axe shear tests._x000a_Of the rope team, the first and third were killed. Both the two unroped climbers were killed. All who died were killed by fatal blows and were on the surface of the debris. They did not die from suffocation. At the hospital in Jalapa, Dreibholtz was diagnosed with multiple lacerations, snow blindness, frostbite, muscle and soft tissue trauma on left groin, hip, knee and leg and Roberts was diagnosed with multiple skin lacerations, severe muscle trauma on the left shoulder, rupture of left ligament and probable lesions of inner menis_x001f_cus of the right knee. Villanueva's response to the accident was responsible for saving the lives of Dreibholtz and Roberts._x000a_A group of about 40 climbers from Socorro Alpino of Mexico, the Red Cross of Jalapa, and climbing friends of Octavio Juarez efficiently managed the recovery of the bodies who remained on the mountain. Several local expert climbers who were involved with the body retrieval considered this a very unusual incident. The rescue leader considered it possibly a one-in-one hundred year occurrence. (Source: Bela G. Vadasz, Mountain Guide)"/>
    <n v="9"/>
    <m/>
    <m/>
    <m/>
    <m/>
    <m/>
    <m/>
    <m/>
    <m/>
    <m/>
    <m/>
    <n v="1"/>
    <m/>
    <x v="1"/>
    <n v="1"/>
    <m/>
    <x v="1"/>
    <x v="1"/>
    <x v="1"/>
    <x v="1"/>
    <x v="0"/>
    <x v="0"/>
    <m/>
    <m/>
    <x v="1"/>
    <n v="1"/>
    <m/>
    <m/>
    <x v="0"/>
    <x v="1"/>
    <m/>
    <m/>
    <m/>
    <x v="0"/>
    <m/>
    <m/>
    <m/>
    <m/>
    <n v="1"/>
    <m/>
    <x v="0"/>
    <m/>
    <m/>
    <n v="1"/>
    <m/>
    <m/>
    <m/>
    <m/>
    <m/>
    <m/>
    <m/>
    <m/>
    <m/>
    <x v="0"/>
    <m/>
    <m/>
    <m/>
    <m/>
    <m/>
    <m/>
    <m/>
    <m/>
    <n v="1"/>
    <m/>
    <m/>
    <m/>
    <m/>
    <m/>
    <m/>
    <m/>
    <m/>
    <x v="1"/>
    <m/>
    <m/>
    <m/>
    <m/>
    <m/>
    <m/>
    <m/>
    <m/>
    <m/>
    <m/>
    <m/>
    <m/>
    <m/>
    <m/>
    <m/>
    <m/>
    <n v="1"/>
    <m/>
  </r>
  <r>
    <x v="244"/>
    <s v="Avalanche, Inadequate Equipment, Poor Position, Failure to Heed Forecast, British Columbia, Rocky Mountains, Mount Field, Silk Tassel Falls"/>
    <x v="3"/>
    <s v="British Columbia, Rocky Mountains, Mount Field, Silk Tassel Falls_x000a_On February 2, 1992, two parties of two set out for Silk Tassel, a grade 4 ice climb near the Trans-Canada Highway. Around 1200, they hiked to its base and began the 55 meter ascent. The two were climbing side by side when an avalanche swept over the top. Its main flow hit one party directly, knocking the leader off the route and dragging his partner out of his belay station at the bottom. The edge of the slide poured over the leader of the second party, but he managed to hang on to his tools and did not fall._x000a_He and his belayer descended the route and the avalanche debris and quickly found the other belayer, partly buried and quite dazed. They dug him out, and all proceeded down the gully until they found the boot of the leader sticking out of the debris. Then one member of the second party ran back to the road for help and a shovel, while the remaining two started digging the victim out with an ice ax._x000a_As this was happening, an off-duty ambulance attendant observed the climbers digging in the fresh debris and radioed the Warden Service to report the accident. A party of wardens was dispatched and the attendant drove in to the Field to get his ambulance._x000a_By the time the rescue team had arrived at the accident site, the victim had been dug out after being buried for an estimated 30 minutes, and the climbers were doing CPR on him. As slides were running continually, he was moved to a safer area, and CPR was continued until he could be evacuated by helicopter. He was transported to hospital, but was pronounced dead of suffocation. He had sustained chest injuries, which may have contributed to his death. His belayer was also evacuated by helicopter and found to have a cervical spine fracture and a concussion._x000a_Analysis_x000a_Three of the four climbers were very experienced. The avalanche hazard was forecast low in the morning, rising to high or extreme as daytime warming progressed. The weather forecast called for a record-breaking high temperature, and that did occur. At the time of the accident, it was 8 degrees C. The slope that avalanched was a low-elevation, southerly-aspect basin directly above the route, and wet avalanches were observed by the climbers before they started at noon. They did not have probes or shovels with them, and although they carried avalanche beacons, those were not activated. (Source: Terry Willis, Yoho National Park Warden Service)"/>
    <n v="10"/>
    <m/>
    <m/>
    <m/>
    <m/>
    <m/>
    <m/>
    <m/>
    <m/>
    <m/>
    <m/>
    <n v="1"/>
    <m/>
    <x v="1"/>
    <n v="1"/>
    <m/>
    <x v="0"/>
    <x v="1"/>
    <x v="0"/>
    <x v="1"/>
    <x v="0"/>
    <x v="0"/>
    <m/>
    <m/>
    <x v="0"/>
    <m/>
    <m/>
    <m/>
    <x v="0"/>
    <x v="1"/>
    <m/>
    <m/>
    <m/>
    <x v="1"/>
    <m/>
    <m/>
    <n v="1"/>
    <m/>
    <n v="1"/>
    <m/>
    <x v="0"/>
    <m/>
    <m/>
    <m/>
    <m/>
    <m/>
    <m/>
    <m/>
    <m/>
    <m/>
    <m/>
    <m/>
    <m/>
    <x v="0"/>
    <m/>
    <m/>
    <m/>
    <m/>
    <m/>
    <m/>
    <m/>
    <m/>
    <m/>
    <m/>
    <m/>
    <m/>
    <m/>
    <m/>
    <m/>
    <m/>
    <n v="1"/>
    <x v="1"/>
    <m/>
    <m/>
    <m/>
    <m/>
    <m/>
    <m/>
    <m/>
    <n v="1"/>
    <m/>
    <m/>
    <m/>
    <m/>
    <m/>
    <m/>
    <m/>
    <m/>
    <m/>
    <m/>
  </r>
  <r>
    <x v="245"/>
    <s v="Avalanche, Party Separated—No Rescue Attempt, Alaska, Flattop Mountain"/>
    <x v="3"/>
    <s v="Alaska, Flattop Mountain_x000a_In October of 1992, four Anchorage climbers were ascending a gully on Flattop Moun_x001f_tain just outside of Anchorage when they were struck by an avalanche. Two were buried, one popped out, and one escaped being hit. The latter two descended._x000a_When rescuers returned a few hours later, they found one victim quickly. He was wearing a beacon. The other was located after finding his ski pole just barely sticking out of the snow. Both victims had succumbed._x000a_Analysis_x000a_It is not known why the two survivors made no attempt to locate the two victims. It is known that one of them, Dave Hart, was on Mount McKinley in the spring, and while descending from the summit, separated from his partner who was not doing well. Hart descended on his own, while his partner required rescue, which was accomplished by a guided party nearby. (Source: Alaskan climbers)"/>
    <n v="3"/>
    <m/>
    <m/>
    <m/>
    <m/>
    <m/>
    <m/>
    <m/>
    <m/>
    <m/>
    <m/>
    <m/>
    <m/>
    <x v="0"/>
    <m/>
    <m/>
    <x v="1"/>
    <x v="1"/>
    <x v="1"/>
    <x v="1"/>
    <x v="0"/>
    <x v="0"/>
    <m/>
    <m/>
    <x v="0"/>
    <m/>
    <m/>
    <m/>
    <x v="0"/>
    <x v="1"/>
    <m/>
    <m/>
    <m/>
    <x v="0"/>
    <m/>
    <m/>
    <m/>
    <m/>
    <n v="1"/>
    <m/>
    <x v="0"/>
    <m/>
    <m/>
    <m/>
    <m/>
    <m/>
    <m/>
    <m/>
    <m/>
    <m/>
    <m/>
    <m/>
    <m/>
    <x v="0"/>
    <m/>
    <m/>
    <m/>
    <n v="1"/>
    <m/>
    <m/>
    <m/>
    <m/>
    <m/>
    <m/>
    <m/>
    <m/>
    <m/>
    <m/>
    <m/>
    <m/>
    <m/>
    <x v="1"/>
    <m/>
    <m/>
    <m/>
    <m/>
    <m/>
    <m/>
    <m/>
    <m/>
    <m/>
    <m/>
    <m/>
    <m/>
    <m/>
    <m/>
    <m/>
    <n v="1"/>
    <m/>
    <m/>
  </r>
  <r>
    <x v="246"/>
    <s v="Avalanche, Weather, Alaska, Mount Foraker"/>
    <x v="3"/>
    <s v="Alaska, Mount Foraker_x000a_On June 14, 1992, Tom Walter (34), Ritt Kellogg (28), and Colby Coombs (25) skied from the Southeast Fork of the Kahiltna Glacier to the base of the “Pink Panther” on the East Face of Mount Foraker. Approximately three inches of new snow fell on the evening and night of the 14th._x000a_On the morning of the 15th, the weather cleared. Walter, Kellogg, and Coombs began climbing the lower one third of the route called the “S Couloir,” a steep snow and ice couloir interspersed with rock bands. They camped at a level area at the base of a cornice ridge line on the top of this couloir. It snowed again that night._x000a_On the morning of the 16th, they were unable to climb due to poor weather. Late in the day the weather cleared and they began climbing the cornice ridge which marks the middle third of the route. They climbed through the night, and completed this portion early on June 17. They arrived at the base of the final rock buttress, which marks the last third of the route, as the weather deteriorated. They dug a snow cave and bivouacked, waiting out the poor weather._x000a_On June 18, the weather remained poor with additional snow accumulation. Early in the evening of the 18th the weather cleared. They began climbing the final rock buttress. The weather remained good until the final 300 feet, when it deteriorated with wind and poor visibility. They completed climbing the rock buttress and intended to stop and biv_x001f_ouac at the first opportunity. They continued to climb up the final 50 to 60 degree snow and ice slope above the rock buttress, anticipating a bivouac site at the crest of the South_x001f_east Ridge about 13,500 feet._x000a_At this time Walter was leading the rope team with Coombs in the middle and Kellogg at the end. There was 150 feet of rope between each, and they were ascending simulta_x001f_neously at the same rate. They were not belaying. It is likely that no anchors were being used as running belay points._x000a_Late that night, about one hour after topping out on the rock buttress and while climb_x001f_ing the upper portion of the final snow and ice slope at 13,100 feet, they were hit by an avalanche at a point approximately 400 feet below the crest of the ridge and 700 feet above the top of the rock buttress. As Coombs was hit with snow from above, he began to self-arrest with his ice axe. He was pushed downhill by avalanche debris for approxi_x001f_mately 20 feet before being flipped over backwards and falling and tumbling out of con_x001f_trol. Coombs was knocked unconscious and does not remember coming to a stop._x000a_Early in the morning of the 19th, Coombs regained consciousness and found himself hanging by the climbing rope in the upper part of the rock buttress near 12,300 feet. Coombs was mentally oriented as to person and place, but disoriented as to time and purpose. He was experiencing pain over his entire body, and felt hypothermic. The climbing rope between Coombs and Walter was looped over a rock outcropping overhead, which prevented a much longer fall. Walter was hanging by the rope a short distance away, and Coombs was able to climb to him. Walter's face was covered with snow. Coombs cleared the airway and checked for a pulse, and determined that Walter was dead. Coombs re_x001f_moved a crampon and Walter's pack and clipped it into the slack rope between himself and Kellogg. During his efforts to escape from the rope system, Coombs cut the climbing rope between himself and Walter. Walter's body fell and slid out of sight into the rock buttress. Coombs then downclimbed a short distance to a small rock ledge, where he set up a double ice axe anchor and tied off Walter's pack. He yelled down attempting to contact Kellogg, but without success. Coombs then set up a bivouac on the ledge and attempted to rest for the remainder of the day and night._x000a_On the morning of June 20, Coombs rappelled from his bivouac site approximately 130 feet down the rope between him and Kellogg and found Kellogg hanging upside down and tangled in the rope. Kellogg's face was covered with snow and he had no pulse. Large amounts of blood were streaked in the snow near his body. Coombs stated that it appeared obvious that Kellogg had died from multiple traumatic injuries. Kellogg fell an additional 20 feet as the climbing rope untangled itself while Coombs examined the body. Coombs descended the remainder of the rope, tied Kellogg to an ice axe anchor, and cut the climbing rope from Kellogg. He removed a tent and fuel from Kellogg's pack and reascended the rope back to his bivouac ledge. Coombs then traversed approximately 700 feet southeast and camped in a bergschrund near the crest of the Southeast Ridge._x000a_On June 21, 22, and 23, Coombs descended the Southeast Ridge. The descent re_x001f_quired numerous rappels, and unprotected downclimbing on steep slopes and through heavily crevassed areas. Coombs’ progress was slow due to injuries sustained during his fall on the 18th. Late on June 23 he arrived at the base of the Pink Panther route, picked up extra equipment cached there, and began crossing the Kahiltna Glacier._x000a_On June 24, about 0500, Coombs arrived at basecamp on the Southeast Fork of the Kahiltna Glacier. Exhausted, he camped in a tent left ten days earlier. At 1230 Coombs reported the incident to the Talkeetna Ranger Station via Basecamp Manager Annie Duquette. On June 25 at 0100, Coombs was examined by Ranger Jim Phillips. Coombs had pain in his neck, left shoulder, and left ankle. He was advised to minimize activity, have his left arm and ankle splinted, and fly directly from basecamp to Humana Hospital in Anchorage. Poor weather delayed evacuation for four days. Phillips reexamined Coombs and monitored his condition several times daily._x000a_On June 28 at 0900, Coombs was flown to Talkeetna at his own expense by K2 Avia_x001f_tion. He was then transported by private vehicle to Humana Hospital and diagnosed as having a fractured cervical vertebrae, fractured left scapula, and a fractured left ankle._x000a_Aerial searches on June 30 and July 1 revealed no further evidence or sign of Walter or Kellogg._x000a_Analysis_x000a_Walter, Kellogg, and Coombs were each highly skilled mountaineers, with extensive Alaska Range experience. Although the Pink Panther route is considered a very difficult route by Alaska Range standards, Coombs stated that it was well within his team's technical ability. Coombs also stated that the climbers constantly reevaluated their situation and assessed the hazards, and felt that they were climbing conservatively. He does not know what he would have done differently._x000a_The climbers ascended the route in three days, half the time required for the first ascent. They were climbing for long (approximately 20 hours) periods between rests. Although that is not unusual for fast and light alpine style ascents, fatigue may have been a contributing factor to the accident._x000a_Deteriorating weather at the time of the accident created poor visibility to the point that Coombs was unable to see Walter 150 feet ahead. This may have prevented them from recognizing hazardous avalanche conditions._x000a_The exact cause of the avalanche is unknown. Unsettled weather during the climb produced light to moderate snowfall amounts. At times winds were moderate to strong at high elevations. Potentially unstable snow conditions were present in some locations. The site was a broad, open snow and ice slope 50 degrees or steeper. Coombs stated that conditions were hard neve snow over ice, and that this surface did not and could not have slid. The avalanche was triggered at a location somewhere above Coombs. He speculates that either a loose snow avalanche sluffed down from above and hit the climbers, or Walter triggered a small, isolated slab avalanche. When the site was investigated from the air on July 1, there was no sign of a crown surface, cornice break, or any other signs of the avalanche._x000a_Coombs was able to rule out a climbing fall as the cause of the accident. They were definitely hit by moving snow, which caused them to fall. On dangerous and exposed terrain they belayed or used running anchor points and climbed simultaneously. At the time of the accident, however, the terrain and conditions were perceived as not requiring belays or anchor points, and the team climbed simultaneously without anchor points. The use of running anchor points may have prevented the long fall which resulted from the avalanche. The evidence discovered at the scene on July 1 indicates that the climbing team fell at least 700 vertical feet. (Source: Jim Phillips, Mountaineering Ranger, Denali National Park)"/>
    <n v="13"/>
    <m/>
    <m/>
    <n v="1"/>
    <n v="1"/>
    <n v="1"/>
    <m/>
    <m/>
    <m/>
    <m/>
    <m/>
    <n v="1"/>
    <m/>
    <x v="1"/>
    <n v="1"/>
    <m/>
    <x v="0"/>
    <x v="1"/>
    <x v="0"/>
    <x v="1"/>
    <x v="0"/>
    <x v="0"/>
    <m/>
    <m/>
    <x v="0"/>
    <m/>
    <m/>
    <m/>
    <x v="0"/>
    <x v="1"/>
    <m/>
    <m/>
    <m/>
    <x v="1"/>
    <m/>
    <m/>
    <m/>
    <m/>
    <n v="1"/>
    <m/>
    <x v="0"/>
    <m/>
    <m/>
    <n v="1"/>
    <m/>
    <n v="1"/>
    <n v="1"/>
    <m/>
    <m/>
    <m/>
    <m/>
    <m/>
    <m/>
    <x v="0"/>
    <m/>
    <n v="1"/>
    <m/>
    <m/>
    <m/>
    <m/>
    <m/>
    <n v="1"/>
    <m/>
    <m/>
    <m/>
    <m/>
    <m/>
    <m/>
    <m/>
    <m/>
    <m/>
    <x v="1"/>
    <m/>
    <m/>
    <m/>
    <m/>
    <m/>
    <m/>
    <m/>
    <m/>
    <m/>
    <m/>
    <m/>
    <n v="1"/>
    <m/>
    <m/>
    <m/>
    <m/>
    <m/>
    <m/>
  </r>
  <r>
    <x v="247"/>
    <s v="Cornice Collapse, Unroped, Bad Weather, Off Route at Night, Alberta, Rocky Mountains, Mount Temple"/>
    <x v="3"/>
    <s v="Alberta, Rocky Mountains, Mount Temple_x000a_On September 12, 1992, James H. (38) and Charles B. (30) met at Moraine Lake to climb the East Ridge of Mount Temple. They set off at 1300, intending to bivouac above the Big Step and finish the climb the following day. They bivvied as planned and resumed the climb at 0800 on September 13. Early snows had encased the mountain in winter conditions, making the climbing slow and difficult, so that the climbers did not reach the summit until 0400 September 14. Due to blizzard conditions, they started down from the summit right away, but unfortunately went the wrong way, taking a rib that led them toward the north face rather than the northeast ridge, the normal descent route. They started out roped up, but soon dispensed with the rope as the traveling appeared to be straightforward. Both continued to wear their crampons over the snow and rock. James slipped and fell into a cornice. It collapsed and he slipped over the edge._x000a_Charles looked for James for a while, but could not spot him, so he resumed the descent to get help. As it was getting light, he then realized that he was on the wrong ridge, so he crossed over to the correct one and continued. By that time, the climbers were overdue, and National Parks Wardens had commenced a search. Charles was picked up by helicopter and evacuated to Moraine Lake at 0800. The search team later spotted James’ body at the bottom of the north face of Mount Temple. The cornice which had collapsed under him was right at its apex. The body was slung out to Lake Louise later that morning._x000a_Analysis_x000a_James was an experienced mountaineer with many winter ascents, and both climbers were well prepared. But both were fatigued after some 20 hours of continuous climbing, and James was not wearing his prescription glasses due to blowing snow and the cold, whereas he had previously always worn them. Bad weather and the darkness may have also contributed to the wrong choice of route for the descent. (Source: Banff National Park Warden Service)"/>
    <n v="14"/>
    <m/>
    <m/>
    <m/>
    <n v="1"/>
    <m/>
    <n v="1"/>
    <m/>
    <m/>
    <m/>
    <m/>
    <n v="1"/>
    <m/>
    <x v="1"/>
    <m/>
    <m/>
    <x v="1"/>
    <x v="0"/>
    <x v="1"/>
    <x v="1"/>
    <x v="0"/>
    <x v="0"/>
    <m/>
    <m/>
    <x v="1"/>
    <n v="1"/>
    <m/>
    <m/>
    <x v="0"/>
    <x v="1"/>
    <m/>
    <m/>
    <m/>
    <x v="0"/>
    <m/>
    <m/>
    <m/>
    <m/>
    <m/>
    <n v="1"/>
    <x v="0"/>
    <m/>
    <m/>
    <m/>
    <m/>
    <n v="1"/>
    <n v="1"/>
    <m/>
    <m/>
    <n v="1"/>
    <m/>
    <m/>
    <m/>
    <x v="0"/>
    <m/>
    <n v="1"/>
    <m/>
    <m/>
    <m/>
    <m/>
    <m/>
    <n v="1"/>
    <m/>
    <m/>
    <m/>
    <m/>
    <m/>
    <m/>
    <m/>
    <m/>
    <n v="1"/>
    <x v="1"/>
    <m/>
    <n v="1"/>
    <m/>
    <m/>
    <m/>
    <m/>
    <m/>
    <m/>
    <m/>
    <m/>
    <m/>
    <m/>
    <m/>
    <m/>
    <n v="1"/>
    <m/>
    <m/>
    <m/>
  </r>
  <r>
    <x v="248"/>
    <s v="Crampon Snagged, Fall on Snow, Inadequate Equipment (Ice Axes on Packs), British Columbia, Rocky Mountains, Mount Dennis, Guinness Gully"/>
    <x v="3"/>
    <s v="British Columbia, Rocky Mountains, Mount Dennis, Guinness Gully_x000a_A party of two climbed Guinness Gully, a multi-pitch grade 4 ice route, on March 3, 1992. They then rappelled part of the way down the climb before traversing through some timber to a steep descent gully to the west. The descent gully is a small avalanche path, and an avalanche had run in it earlier in the year, leaving a smooth, hard track and debris at the bottom._x000a_As the climbers approached the bottom of this gully at 1600, one of them snagged a crampon and fell forward. He rapidly picked up speed, passing his partner and sliding some 150 meters down the 25 degree slope before piling up in rocks, trees, and hard snow at the bottom. He sustained broken ribs, compound fractures to both ankles, and multiple lacerations to his arms. His partner ran the short distance to the road and drove to the park administration office to report the accident. A warden rescue team hiked in with medical and evacuation equipment. The victim was checked over and immobilized, and because of the steepness and roughness of the terrain, slung out by helicopter to an ambulance._x000a_Analysis_x000a_The victim was the less experienced climber, but still quite experienced. It was reported that he was wearing a different pair of crampons than he normally used. As he was above and behind his partner when he fell, it is unlikely that the partner would have been able to stop him if they had been roped together. They did not have their ice axes available for a self-arrest, and that is possibly the most important single precaution which could have forestalled this accident. (Source: Terry Willis, Yoho National Park Warden Service)"/>
    <n v="8"/>
    <m/>
    <m/>
    <m/>
    <m/>
    <m/>
    <m/>
    <m/>
    <m/>
    <m/>
    <m/>
    <n v="1"/>
    <m/>
    <x v="0"/>
    <n v="1"/>
    <m/>
    <x v="1"/>
    <x v="0"/>
    <x v="1"/>
    <x v="1"/>
    <x v="0"/>
    <x v="0"/>
    <m/>
    <m/>
    <x v="1"/>
    <m/>
    <m/>
    <m/>
    <x v="0"/>
    <x v="1"/>
    <m/>
    <m/>
    <n v="1"/>
    <x v="1"/>
    <m/>
    <m/>
    <m/>
    <m/>
    <m/>
    <m/>
    <x v="0"/>
    <m/>
    <m/>
    <m/>
    <m/>
    <m/>
    <m/>
    <m/>
    <m/>
    <m/>
    <m/>
    <m/>
    <m/>
    <x v="0"/>
    <m/>
    <m/>
    <m/>
    <m/>
    <m/>
    <m/>
    <m/>
    <m/>
    <m/>
    <m/>
    <m/>
    <m/>
    <m/>
    <m/>
    <m/>
    <m/>
    <n v="1"/>
    <x v="1"/>
    <m/>
    <m/>
    <m/>
    <m/>
    <m/>
    <m/>
    <m/>
    <m/>
    <n v="1"/>
    <m/>
    <m/>
    <m/>
    <m/>
    <m/>
    <m/>
    <m/>
    <m/>
    <m/>
  </r>
  <r>
    <x v="249"/>
    <s v="Exposure, Frostbite, Fatigue, Weather, Loss of Tent Containing Food, Fuel, Clothing, Equipment, Alaska, Mount McKinley"/>
    <x v="3"/>
    <s v="Alaska, Mount McKinley_x000a_On April 22, 1992, the three member Korean “Pohang” party flew in to climb the Cassin Ridge on Mount McKinley. On May 4 they started the route at the base of the Japanese Couloir with 15 days of food. By May 9 they had reached their high camp at 17,700 feet. Their plans were to make a summit attempt the next day but strong winds were encoun_x001f_tered forcing the three to begin construction of a snow cave. While working on the cave, they had their tent blow away which contained most of their food, fuel, and some clothing and climbing equipment._x000a_The three were determined to ration what food and fuel they had left in order to wait out the weather. For over a week they were sustained on half a cup of rice powder and one quart of water per person per day. At some point while enlarging the snow cave they found some cached fuel which bolstered their supply. The weather finally improved enough on May 16 that the trio decided to make a summit push. The three only managed to ascend 30 meters before realizing they were too weak to continue in the cold, windy conditions. Upon returning to the cave, the leader Hyun Doo Kang (26) found he had frostbite on at least four fingers. They realized that they were too week to go up or down and thought seriously of requesting a rescue._x000a_On May 16, the NPS Lama helicopter was involved in search efforts for two Italian climbers lost on the Cassin. At 1700, while Doug Geeting was making a fly over of the Cassin, he heard the distress call, “Helicopter, helicopter, helicopter.” Geeting informed NPS Talkeetna of the distress calls, who in turn informed the Kahiltna basecamp opera_x001f_tor Annie Duquette. At 1835, Duquette confirmed that the calls were coming from the ’92 Korea Pohang party, who were at the 17,700 foot level on the Cassin. They reported that they had been without food for five days, their leader had AMS, four frostbitten fingers and was too weak to go up or down._x000a_Weather on the 17th remained poor and continued poor until noon on the 18th, when Ranger Roger Robinson, flying with Doug Geeting, began orbiting the South Face where the Koreans were located. The NPS Lama arrived at the Korean location at 1400 where it encountered down drafts preventing a possible air drop of food and fuel. At 1610, the NPS Lama with Ranger Jim Phillips and pilot Bill Ramsey departed the Kahiltna airstrip for the Cassin. This time they encountered very little wind, and at 1620 an airdrop was attempted, but the cargo tumbled down the South Face. At 1630, Ramsey determined there was adequate room for landing, setting down at the 17,700 foot location about 50 feet down the slope from their snow cave. All three began to descend toward the helicop_x001f_ter from the uphill position, placing them in jeopardy of walking into the rotor blades. The helicopter had to lift off where Phillips was able to indicate a proper approach for one person at a time, picking up Kang first. The other members, Jae Chul Kim and Bong Gyoo Jun were picked up on subsequent landings, all being transported to the 14,200 foot Ranger Station on the West Buttress. At 1729 all three Koreans were picked up by the Army’s Chinook helicopter at the 14,200 foot camp and transported straight to Humana Hospital in Anchorage._x000a_Kang had frostbite to all ten fingers and three toes. The other members, Jun and Kim, received minor frostbite on several of their toes._x000a_Analysis_x000a_In the weather conditions encountered, it is important to remember to collapse one s tent before leaving it to dig a snow cave. The subsequent loss of food and fuel in this case created a very serious dilemma. The three had indicated they would have tried to go either up or down if they could have received the air drop. Considering Kangs condition, this would have been very difficult._x000a_During the rescue, their approach from the uphill side of the helicopter could have been fatal. Before approaching a helicopter, make sure the pilot has given the okay to proceed toward the ship. Never approach or exit a helicopter from the uphill side. (Source: Roger Robinson, Mountaineering Ranger, Denali National Park)"/>
    <n v="5"/>
    <m/>
    <m/>
    <m/>
    <n v="1"/>
    <m/>
    <m/>
    <m/>
    <m/>
    <m/>
    <m/>
    <m/>
    <m/>
    <x v="0"/>
    <n v="1"/>
    <m/>
    <x v="1"/>
    <x v="1"/>
    <x v="1"/>
    <x v="1"/>
    <x v="0"/>
    <x v="0"/>
    <m/>
    <m/>
    <x v="0"/>
    <m/>
    <m/>
    <m/>
    <x v="0"/>
    <x v="1"/>
    <m/>
    <m/>
    <m/>
    <x v="0"/>
    <m/>
    <m/>
    <m/>
    <m/>
    <m/>
    <m/>
    <x v="0"/>
    <m/>
    <m/>
    <n v="1"/>
    <m/>
    <m/>
    <n v="1"/>
    <m/>
    <m/>
    <m/>
    <m/>
    <m/>
    <m/>
    <x v="0"/>
    <m/>
    <m/>
    <m/>
    <m/>
    <m/>
    <m/>
    <m/>
    <n v="1"/>
    <m/>
    <m/>
    <m/>
    <m/>
    <m/>
    <m/>
    <m/>
    <m/>
    <m/>
    <x v="1"/>
    <m/>
    <m/>
    <m/>
    <m/>
    <m/>
    <m/>
    <m/>
    <m/>
    <m/>
    <m/>
    <n v="1"/>
    <m/>
    <m/>
    <m/>
    <m/>
    <m/>
    <m/>
    <m/>
  </r>
  <r>
    <x v="250"/>
    <s v="Fall in Crevasse, Unroped, Climbing Alone, Inattention, Alberta, Rocky Mountains, Mount Athabasca"/>
    <x v="3"/>
    <s v="Alberta, Rocky Mountains, Mount Athabasca_x000a_Nick M. registered at the Columbia Icefield on July 21, 1992, for a solo climb of Mount Athabasca (3490 meters) the following day. He intended to start at 0530, follow the Silverhom route to the summit, and descend by either the standard route or the Athabasca- Andromeda col. He was well equipped, had taken an ice climbing course, and had some mountaineering experience in South America and in the Coastal Range of British Columbia. At 1900 on July 22, the Icefield Centre staff reported that Nick had not returned his registration, and a Park Warden began an investigation. He located the overdue climber's car in a parking lot and determined that he had been seen by other climbers on route near the summit at 1230 that day. Nick's room at the Icefields Chalet was checked for overnight gear, and a description was obtained from staff. Descent routes were scanned from various vantage points until dark without result._x000a_The next day, an aerial search of the mountain located tracks below the headwall of the A-A Col. They led to a collapsed snow bridge over a crevasse. A rescue party was slung down to the site, and they were able to see a ski pole deep in the crevasse. A Park Warden was then lowered into the hole and discovered Mr. M. wedged upside down, about 20 meters from the surface. He had died, apparently from hypothermia._x000a_Analysis_x000a_Climbing alone on glaciers is a high-risk activity. The narrow crevasse into which Nick had fallen was not hidden; open sections were visible on either side of the snow bridge on which he tried to cross, and he should have been able to jump or even step across it. It appeared that he was following older tracks in the snow, but recent warmer temperatures had probably weakened the bridge. Travel was made somewhat more strenuous by recent new snowfalls, and this may have contributed to a poor route selection decision by the victim. (Source: Terry Damm, Jasper National Park Warden Service)"/>
    <n v="12"/>
    <m/>
    <m/>
    <m/>
    <m/>
    <m/>
    <m/>
    <m/>
    <m/>
    <m/>
    <n v="1"/>
    <m/>
    <m/>
    <x v="1"/>
    <m/>
    <m/>
    <x v="1"/>
    <x v="1"/>
    <x v="1"/>
    <x v="1"/>
    <x v="0"/>
    <x v="0"/>
    <m/>
    <m/>
    <x v="1"/>
    <n v="1"/>
    <n v="1"/>
    <m/>
    <x v="0"/>
    <x v="1"/>
    <m/>
    <m/>
    <m/>
    <x v="1"/>
    <m/>
    <m/>
    <m/>
    <m/>
    <m/>
    <n v="1"/>
    <x v="0"/>
    <n v="1"/>
    <m/>
    <n v="1"/>
    <m/>
    <m/>
    <m/>
    <m/>
    <m/>
    <m/>
    <m/>
    <m/>
    <m/>
    <x v="0"/>
    <m/>
    <m/>
    <m/>
    <m/>
    <m/>
    <m/>
    <m/>
    <m/>
    <m/>
    <n v="1"/>
    <m/>
    <m/>
    <m/>
    <m/>
    <m/>
    <m/>
    <m/>
    <x v="1"/>
    <m/>
    <n v="1"/>
    <m/>
    <m/>
    <m/>
    <m/>
    <m/>
    <m/>
    <m/>
    <m/>
    <m/>
    <m/>
    <n v="1"/>
    <m/>
    <m/>
    <m/>
    <m/>
    <m/>
  </r>
  <r>
    <x v="251"/>
    <s v="Fall Into Crevasse, Unroped, Alaska, Mount McKinley"/>
    <x v="3"/>
    <s v="Alaska, Mount McKinley_x000a_On May 11, 1992, Dave Fulton (31) and Robert Bums were descending from a carry to Windy Corner on the West Buttress back to their camp at 11,000 feet on the West But_x001f_tress of Mount McKinley. They were both traveling unroped, having deposited their rope at Windy Corner. About 1500, at 12,100 feet, Fulton fell into a crevasse that was some_x001f_what hidden next to and parallel to the packed trail. As Fulton tumbled down into the four to five foot wide crevasse, he hooked a crampon 25 feet down which threw his shoul_x001f_der against the crevasse wall creating a stemming position. He could not see any bottom to the crevasse and speculates that if he hadn’t stopped, he would probably have been killed. Fulton was able to stem out on his own but sustained some injury to his right knee and right shoulder. Fulton was able to descend back to the landing strip on the Kahiltna Glacier without assistance._x000a_Analysis_x000a_Burns had climbed on Mount McKinley several times in the past, but this was the first for Fulton. Traveling unroped on glaciated terrain is never a good idea, even with previous experience on the route. (Source: Roger Robinson, Mountaineering Ranger, Denali Na_x001f_tional Park)"/>
    <n v="6"/>
    <m/>
    <m/>
    <m/>
    <m/>
    <n v="1"/>
    <m/>
    <m/>
    <m/>
    <m/>
    <m/>
    <m/>
    <m/>
    <x v="0"/>
    <n v="1"/>
    <m/>
    <x v="1"/>
    <x v="0"/>
    <x v="1"/>
    <x v="1"/>
    <x v="0"/>
    <x v="0"/>
    <m/>
    <m/>
    <x v="1"/>
    <n v="1"/>
    <m/>
    <m/>
    <x v="0"/>
    <x v="1"/>
    <m/>
    <m/>
    <m/>
    <x v="0"/>
    <m/>
    <m/>
    <m/>
    <m/>
    <m/>
    <m/>
    <x v="0"/>
    <n v="1"/>
    <m/>
    <m/>
    <m/>
    <m/>
    <m/>
    <m/>
    <m/>
    <m/>
    <m/>
    <m/>
    <m/>
    <x v="0"/>
    <m/>
    <m/>
    <m/>
    <m/>
    <m/>
    <m/>
    <m/>
    <m/>
    <m/>
    <m/>
    <m/>
    <m/>
    <m/>
    <m/>
    <m/>
    <m/>
    <m/>
    <x v="1"/>
    <m/>
    <m/>
    <m/>
    <m/>
    <m/>
    <m/>
    <m/>
    <m/>
    <m/>
    <m/>
    <n v="1"/>
    <m/>
    <m/>
    <m/>
    <m/>
    <m/>
    <m/>
    <m/>
  </r>
  <r>
    <x v="252"/>
    <s v="Fall Into Crevasse, Yukon Territory, St. Elias Mountains"/>
    <x v="3"/>
    <s v="Yukon Territory, St. Elias Mountains_x000a_On June 13, 1992, a group of five climbers and two guides were ascending an unnamed 3600 meter mountain east of McArthur Peak. At 0500 at the 2700 meter level, a series of large crevasses were encountered. After checking the route, the guides considered that a fixed line and a belay from the uphill side would adequately protect the group while they crossed. As the first two climbers were being belayed, one of the crevasse bridges collapsed and they both fell into it. While one guide held them on belay, the other went to the edge of the crevasse to check on the two who fell. P. S. was suspended by a rope about eight meters above the bottom of the crevasse, while R. V. was in a semi-sitting position on the crevasse floor, moaning and complaining that his right leg was broken. The other three climbers, downhill of the crevasses, were essentially OK, although P. W. had been knocked around by falling blocks._x000a_P. S. was belayed out of the crevasse and, with two other clients, descended back to their high camp to make the 0800 radio schedule and report the accident. Guide J. B. rappelled into the crevasse to attend to R. V., and discovered fractures of the tibia and fibula of his right leg. Demerol was administered to relieve the extreme pain. By 0700 the leg was splinted, and by 0800 R. V. had been raised out of the crevasse. The clients returned to the accident site by 0900 with evacuation equipment, and R. V. was back in camp by 1200._x000a_About 1400, Kluane National Park Wardens arrived by helicopter to transport R. V. and P. W. (who had sustained a head injury during the event) back to the Haines Junc_x001f_tion nursing station._x000a_Analysis_x000a_This accident was mostly the result of a bit of bad luck in uncertain conditions. The guides recognized the dangers and made a reasonable attempt to prevent such a mishap. The group was also fully prepared for self-rescue, resulting in a fairly straightforward evacuation of its injured members. (Source: Andrew Lawrence, Kluane National Park Warden Service)"/>
    <n v="6"/>
    <m/>
    <m/>
    <m/>
    <m/>
    <m/>
    <m/>
    <m/>
    <m/>
    <m/>
    <m/>
    <m/>
    <m/>
    <x v="0"/>
    <n v="1"/>
    <m/>
    <x v="0"/>
    <x v="1"/>
    <x v="0"/>
    <x v="1"/>
    <x v="0"/>
    <x v="0"/>
    <m/>
    <m/>
    <x v="0"/>
    <m/>
    <m/>
    <m/>
    <x v="0"/>
    <x v="1"/>
    <m/>
    <m/>
    <m/>
    <x v="0"/>
    <m/>
    <m/>
    <m/>
    <m/>
    <m/>
    <m/>
    <x v="0"/>
    <n v="1"/>
    <m/>
    <m/>
    <m/>
    <m/>
    <m/>
    <m/>
    <m/>
    <m/>
    <m/>
    <m/>
    <m/>
    <x v="0"/>
    <m/>
    <m/>
    <m/>
    <m/>
    <m/>
    <m/>
    <m/>
    <m/>
    <n v="1"/>
    <m/>
    <m/>
    <m/>
    <m/>
    <m/>
    <m/>
    <m/>
    <m/>
    <x v="1"/>
    <m/>
    <m/>
    <m/>
    <m/>
    <m/>
    <m/>
    <m/>
    <m/>
    <m/>
    <m/>
    <m/>
    <n v="1"/>
    <m/>
    <m/>
    <m/>
    <m/>
    <m/>
    <m/>
  </r>
  <r>
    <x v="253"/>
    <s v="Fall on Ice, Placed No Protection, Exceeding Abilities, California, Dana Glacier"/>
    <x v="3"/>
    <s v="California, Dana Glacier_x000a_On July 26, 1992, at 1515 Ranger Dave Page received a report of a climbing accident on the Dana Glacier. The reporting party, Robert Gordon, was at the Tioga Pass Entrance Station. Gordon indicated that two individuals climbing above him on the Dana Glacier had taken a 500 foot fall and that one of the individuals was seriously injured. Dana Glacier is outside the park boundary and Mono County Sheriff was called and notified of the incident. At that time I informed Sargent Cole Hampton that the park helicopter and personnel were available to respond if Mono County requested our assistance. Sargent Cole requested that we respond and asked that we keep him informed of what was happening._x000a_Richard Vance was leading the climb up the ice gully on the Dana Glacier when his climbing partner, Joel Johnson, lost his footing and fell. Vance and Johnson were roped together and Vance had not put in any protection. Vance had no ice protection, only rock protection which he felt was useless in the rocks at the sides of the gully. Johnson gave no warning when he fell and pulled Vance down with him. Vance made an attempt at selfarrest but it was useless on the ice. Both climbers fell approximately 500 feet clearing the bergschrund in the process. Vance and Johnson came to rest on mixed snow and talus at approximately 11,700 feet. Vance was uninjured and indicated that Johnson had lost consciousness for about one minute and he remained disoriented for approximately ten minutes. Vance placed Johnson on a thermarest pad and put a sleeping bag over him to keep him warm. Both climbers were wearing helmets; however, Vance lost his during the fall. Robert Gordon, who was climbing below Vance and Johnson, hiked out to Tioga Pass and reported the accident to rangers._x000a_Rangers from Tuolumne Meadows were flown in to the victim's location by the park helicopter. Johnson was hypothermic and Rangers Eric Gabriel and Dave Page began rewarming the patient and stabilizing him for transport. Johnson was to be short hauled to Dana Meadows by the park helicopter but severe down drafts prevented this from occurring. After some difficulty the helicopter was able to set down approximately 100 yards from the victim. The victim was then belayed down in the litter by rescue team members over treacherous terrain to the helicopter. The litter belay took approximately an hour to complete. Johnson was then loaded on the helicopter and flown to Dana Meadows to an awaiting ambulance from Tuolumne Meadows. ALS procedures were initiated and the patient was transferred to June Lake Paramedics for transport to Mammoth Hospital. All rescue team members were flown to Dana Meadows. SAR team members were sent in the following day on foot to retrieve equipment left at the accident site from the night before. Rescue work on the glacier took place with rockfall activity from above._x000a_Johnson sustained an unstable compression fracture to T-8 and L-l, an ankle fracture, and possible facial fractures. Vance was advised to seek medical care as a precaution, due to the nature and distance of the fall. (Source: Dave Page, Ranger, Yosemite National Park)_x000a_Analysis_x000a_These two had experience as rock climbers—not a lot, but not beginners. They had taken a snow and ice course. This was to be their first snow and ice climb on their own. They were prepared to bivouac, climbing with good sized packs. While it is not known as to what caused the fall, the combination of being new to snow and ice, no protection, and heavy packs resulted in sustaining serious injury. (Source: Dave Page, John Dill, Rangers, Yosemite National Park)"/>
    <n v="10"/>
    <m/>
    <m/>
    <m/>
    <m/>
    <m/>
    <m/>
    <m/>
    <m/>
    <n v="1"/>
    <m/>
    <m/>
    <m/>
    <x v="0"/>
    <n v="1"/>
    <n v="1"/>
    <x v="0"/>
    <x v="1"/>
    <x v="0"/>
    <x v="0"/>
    <x v="0"/>
    <x v="0"/>
    <m/>
    <m/>
    <x v="0"/>
    <m/>
    <m/>
    <m/>
    <x v="0"/>
    <x v="1"/>
    <m/>
    <m/>
    <m/>
    <x v="1"/>
    <m/>
    <m/>
    <m/>
    <m/>
    <m/>
    <m/>
    <x v="0"/>
    <m/>
    <m/>
    <n v="1"/>
    <m/>
    <m/>
    <m/>
    <m/>
    <m/>
    <m/>
    <m/>
    <m/>
    <m/>
    <x v="0"/>
    <m/>
    <m/>
    <m/>
    <m/>
    <m/>
    <m/>
    <m/>
    <m/>
    <m/>
    <m/>
    <m/>
    <m/>
    <m/>
    <m/>
    <m/>
    <m/>
    <m/>
    <x v="0"/>
    <m/>
    <m/>
    <m/>
    <m/>
    <m/>
    <m/>
    <m/>
    <m/>
    <m/>
    <m/>
    <m/>
    <m/>
    <n v="1"/>
    <m/>
    <m/>
    <m/>
    <m/>
    <m/>
  </r>
  <r>
    <x v="254"/>
    <s v="Fall on Rock, Ascenders Detached from Rope, California, Yosemite Valley, El Capitan"/>
    <x v="3"/>
    <s v="California, Yosemite Valley, El Capitan_x000a_On May 12, 1992, John McDonald (31) was cleaning an aid pitch on the Zodiac route (VI, 5.11, A3) on El Capitan, when his ascenders apparently became detached from his rope and he fell about 100 feet to the end of the rope. He suffered serious rope burns to his hands and had to stop the climb, but he was able to ascend a rope lowered from the summit by NPS rescuers. I interviewed him about the accident the following day and also on December 12._x000a_McDonald stated to me, in essence, the following: At the time of his accident, McDonald had been rock climbing regularly for six years. He had climbed three Grade V walls and one Grade VI (the Nose on El Capitan). His partner at the time of the accident, Fred Berman, had five years of climbing experience, including one Grade VI (the Regular Northwest Face of Half Dome). They fixed the first three pitches of the Zodiac on Fri_x001f_day, May 8, and started up for good on Sunday, climbing about three pitches per day with no problems._x000a_On Tuesday morning Berman led the tenth, “Nipple,” pitch and hauled the bag while McDonald cleaned. McDonald climbed the 11 mm rope with two CMI Ultrascenders rigged in standard wall fashion, i.e., an etrier from each ascender to a foot and a daisy chain from each ascender to his seat harness. The left ascender was the upper one. The daisy chains were just snug at full reach and did not impair the positioning or function of the ascenders._x000a_In addition to staying tied to his end of the rope, McDonald made a habit of tying in “short” as he ascended, to prevent a long fall if something went wrong. He tied to the rope just below his ascenders, with a clove hitch to a locking carabiner on his harness. As he climbed, he repeated the process whenever the loop of slack growing below him be_x001f_came dangerously long. He last tied in short just below the Nipple, and when he arrived at the final placement on the pitch, about 75 feet of slack rope hung beneath him. The last placement was a fixed piton with a single carabiner. From that carabiner the rope slanted up left at about 35-40 degrees from the vertical, to the belay five or six feet away._x000a_McDonald saw that the carabiner's gate was against the wall, and that the sideways tension on the carabiner (from his weight on the rope below it, plus the change in direc_x001f_tion of the rope) would make it difficult to unclip the rope. So he passed his upper (left) ascender around the carabiner, to put all his weight above it. He had a hard time reattach_x001f_ing the ascender to the rope. First, a bulge in the wall above the placement, plus his own weight still on the rope below the carabiner, held the rope tight against the rock. Second, having to reach above and to the left put his wrist at an awkward angle as he tried to scoop the rope into the channel of the ascender._x000a_He felt that he had reattached the ascender properly, but it was hard to tell from his position, and the tension in the rope held the ascender tightly against the rock. He pushed it up the rope to get the slack out of the daisy chain, and looked at it. He doesn’t remem_x001f_ber being able to see the position of the cam or the safety lever, but the ascender ap_x001f_peared to be oriented correctly, i.e., with the frame parallel to the rope, so he didn’t check it after that._x000a_McDonald felt they were a little behind schedule so he was trying to clean as fast as possible. He was also feeling a bit bold, the wall was steep (nothing to hit, if he fell), and “the belay was right there.” So while he was aware of the big loop of slack, and while normally he might have tied in short again, he decided not to take the time—he would just go for it. If he just weighted the upper ascender, McDonald felt he would swing out of reach of the piton, so he gripped the rope above the carabiner with his left hand, taking some of his weight, hoping to keep himself near the piece. As he did so, he heard a click in the upper ascender and assumed that was the cam engaging._x000a_He does not remember what, if anything, he did with the carabiner or the lower as_x001f_cender at that time. The next thing he does know is that he suddenly began to fall. He gripped the rope with both hands, but he was unable to stop himself and the pain from the friction of the rope made him let go. He fell to the end of the rope, probably 100 feet including rope stretch. He hit nothing along the way and, other than his hands, was not hurt._x000a_Full of adrenaline from the experience, he managed to re-rig and get up the rope to the belay. The palmar surfaces of several fingers on each hand were badly abraded, so he covered them with Neosporin and tape. He didn’t feel he could continue climbing, and rappelling seemed too difficult under the circumstances, so he and Berman yelled to a party at the base of the wall who contacted the Park Service. A rescue team flew to the summit and lowered a rescuer to them. McDonald was able to slowly climb the rescuer’s rope 700 feet to the top under his own power. With medical care, his hands have fully recovered._x000a_Analysis_x000a_McDonald does not remember whether the ascenders were on the rope after the fall. However, it seems likely they weren’t, for the following reasons: First, if he had been gripping the ascenders and holding the cams open, he would not have burned his hands, and if he had let go, the ascenders would have grabbed the rope, stopping the fall and/or possibly tearing the rope. Second, if the cams had been locked partially open, a brief contact with the rope during the fall might have been enough for them to unlock and grab the rope. We have not tested this possibility._x000a_After the incident the rope showed no obvious surface damage. The ascenders—previ_x001f_ously used only on the climbs mentioned above—appeared to be in good working condi_x001f_tion. No rope fibers were caught in them, although their use during the rescue may have cleaned them. McDonald does not remember removing the lower ascender before the fall, but he guesses that he may have done so to keep it from jamming against the carabiner as he swung to the left. He also does not remember cleaning the placement (unclipping the carabiner from the rope and from the piton), but he is sure he was able to climb directly to the belay, after the fall, without cleaning anything. So he thinks he may have supported his weight partially with the upper ascender and partially with his left hand long enough to remove the lower ascender and to unclip the carabiner, before the fall._x000a_Despite McDonalds attempt to check the upper ascender after moving it past the carabiner, it may have been sufficiently locked onto the rope. Possibly the rock caught and opened the safety lever as he pushed the ascender upward—he does not remember if the ascender was sticking out from the rock or laying flat against it. (I did not have an Ultrascender with which to test this possibility. However, I was able to get a Jumar to release the rope, by pushing it upward while its “open,” or “rope entry,” side was pressed flat against the rock. Rough spots on the wall caught the safety lever and held it back as I pushed the ascender upward, and pressure from the rope opened the cam. Since condi_x001f_tions had to be just right, I can’t estimate the probability of this happening in the field, and this characteristic does not necessarily hold true for the Ultrascender.)_x000a_McDonald stated that the Ultrascender can lock half-way open, when the cam catches on the first notch. He feels this is what led to the ascender coming off the rope. He has looked at other brands and feels that they don’t do that. Other than the test suggestions mentioned above, I have not tested this claim._x000a_Suggestions to climbers (these may not apply in all situations):_x000a_Get to know your ascenders. Know the correct rope diameters to use. Be able to tell, by look and feel, when the ascenders are on the rope correctly. According to CMI, for example, you can feel the position of the safety lever of the Ultrascender when you grip the handle._x000a_Make sure the rest of the rigging allows the ascenders to function properly. At least one death may have occurred when a too-short daisy chain prevented an ascender cam and its safety from locking onto the rope. (Schrattner, Yosemite, 9/24/87. The report is condensed in Accidents in North American Mountaineering, AAC, 1988, p. 36.)_x000a_Usually you do not need to completely remove the lower ascender from the rope when cleaning a traverse. With the right timing, you can open the cam of the lower ascender as your weight shifts to the upper one. (The safety is still engaged, so the rope won’t come out.) As you swing under the next piece, the rope will move through the lower ascender without jamming it into the piece to be cleaned. This method is fast and it keeps both ascenders on the rope. It is a bit dynamic, however, so I’m not sure I’d try it on a row of A4 placements!_x000a_The best insurance is to tie in short, any time you get into an awkward situation, e.g., cleaning a traverse. Do it even when there is nothing to hit in a long fall—there’s no sense in stressing—or breaking—your gear. (Source: John Dill, SAR Ranger, Yosemite National Park)"/>
    <n v="7"/>
    <m/>
    <m/>
    <m/>
    <m/>
    <n v="1"/>
    <m/>
    <m/>
    <m/>
    <m/>
    <m/>
    <n v="1"/>
    <m/>
    <x v="0"/>
    <n v="1"/>
    <m/>
    <x v="1"/>
    <x v="1"/>
    <x v="0"/>
    <x v="0"/>
    <x v="0"/>
    <x v="0"/>
    <n v="1"/>
    <m/>
    <x v="0"/>
    <m/>
    <m/>
    <m/>
    <x v="0"/>
    <x v="1"/>
    <m/>
    <m/>
    <m/>
    <x v="0"/>
    <m/>
    <m/>
    <m/>
    <m/>
    <m/>
    <m/>
    <x v="0"/>
    <m/>
    <m/>
    <m/>
    <m/>
    <m/>
    <m/>
    <m/>
    <m/>
    <m/>
    <n v="1"/>
    <m/>
    <m/>
    <x v="0"/>
    <m/>
    <m/>
    <m/>
    <m/>
    <m/>
    <m/>
    <m/>
    <m/>
    <m/>
    <m/>
    <m/>
    <m/>
    <m/>
    <m/>
    <m/>
    <m/>
    <m/>
    <x v="1"/>
    <m/>
    <m/>
    <m/>
    <m/>
    <m/>
    <m/>
    <m/>
    <m/>
    <m/>
    <m/>
    <n v="1"/>
    <m/>
    <m/>
    <m/>
    <m/>
    <m/>
    <m/>
    <m/>
  </r>
  <r>
    <x v="255"/>
    <s v="Fall on Rock, California, Yosemite Valley, Nutcracker"/>
    <x v="3"/>
    <s v="California, Yosemite Valley, Nutcracker_x000a_On September 20, 1992, Margaret Cashman was leading the sixth pitch of the Nutcracker route when she took a ten foot leader fall. As a result of the fall she impacted both of her heels causing possible fractures and significant pain. A technical lowering operation with an attending medic was implemented and Cashman was safely brought to the ground and transported to LMH without complication._x000a_Analysis_x000a_I don’t know exactly what happened here, but we’ve had several accidents on this pitch, the last on the climb. Just above the start of the pitch is a short, steep comer, then a mantle, then an easy traverse right for a few feet, then a couple of face moves. People have fallen on all of those sections. If not carefully protected, they smack the low-angle slab at the belay (Source: John Dill, SAR Ranger, Yosemite National Park)"/>
    <n v="4"/>
    <m/>
    <m/>
    <m/>
    <m/>
    <m/>
    <m/>
    <m/>
    <m/>
    <m/>
    <m/>
    <m/>
    <m/>
    <x v="0"/>
    <n v="1"/>
    <m/>
    <x v="1"/>
    <x v="1"/>
    <x v="0"/>
    <x v="0"/>
    <x v="0"/>
    <x v="0"/>
    <m/>
    <m/>
    <x v="0"/>
    <m/>
    <m/>
    <m/>
    <x v="0"/>
    <x v="0"/>
    <m/>
    <m/>
    <m/>
    <x v="0"/>
    <m/>
    <m/>
    <m/>
    <m/>
    <m/>
    <m/>
    <x v="0"/>
    <m/>
    <m/>
    <m/>
    <m/>
    <m/>
    <m/>
    <m/>
    <m/>
    <m/>
    <m/>
    <m/>
    <m/>
    <x v="0"/>
    <m/>
    <m/>
    <m/>
    <m/>
    <m/>
    <m/>
    <m/>
    <m/>
    <m/>
    <m/>
    <m/>
    <m/>
    <m/>
    <m/>
    <m/>
    <m/>
    <m/>
    <x v="0"/>
    <m/>
    <m/>
    <m/>
    <m/>
    <m/>
    <m/>
    <m/>
    <m/>
    <m/>
    <m/>
    <m/>
    <m/>
    <m/>
    <m/>
    <n v="1"/>
    <m/>
    <m/>
    <m/>
  </r>
  <r>
    <x v="256"/>
    <s v="Fall on Rock, Fatigue, Loss of Concentration, California, Yosemite Valley, Cathedral Spires"/>
    <x v="3"/>
    <s v="California, Yosemite Valley, Cathedral Spires_x000a_On the evening of May 27, 1992, the park received a report of an accident on Higher Cathedral Rock. The reporting party had been on the Cathedral Spires at 1800 when they heard yells for help from Higher Rock. They said the climbers in trouble were re_x001f_porting a person with a broken leg on the route Braille Book. It took the reporting party until 2200 to descend and make the report of the accident to the NPS._x000a_The Valley District night shift rangers organized an initial response consisting of four persons. They hiked up Spires Gully in the dark and were able to make verbal contact with the injured party about midnight. They continued up, and between 0400 and 0500, ranger Mike Ray was able to rappel from the top to the victim's location on the route. He stabilized the victim’s lower leg with an air splint._x000a_The park helicopter was able to lower a Stokes litter. The victim was placed in the litter and then he was short hauled under the helicopter to El Capitan meadow. He was then driven by NPS vehicle to the Yosemite Medical Clinic where he was treated for a commi_x001f_nuted fracture of the lower leg._x000a_Analysis_x000a_Jurek Kopacz (47) is a very experienced mountaineer from Poland. He has climbed for 25 years, including routes in the Andes, Alaska, the Alps, and several big wall routes in Yosemite Valley. He describes himself as able to lead 5.9 to 5.10 rock climbing leader._x000a_Kopacz had led the entire climb of Braille Book before the accident. Around 1800 he was leading what was their eighth pitch of the day, near the end of the climb. He was traversing to his right, to what is described in the Roper guide as the “improbable crack” which leads to the large pine tree near the top of the Sequel route. He was doing a friction move, which he estimates was about 5.4, and was about one foot from reaching the crack. After that, he said, the climbing would have become very easy. He said he was about four feet above, and ten to 12 feet to the right of his last piece of protection. He stated he could have easily climbed a little higher and placed another piece to protect the traverse. However, the climbing was easy, Kopacz was anxious to get off the climb, and he stated that, “I wanted to be in the Valley drinking beer.” Due to these reasons, he said, “I did not have much concentration.” Kopacz further told me that he was very tired, and that he was not wearing his “good” climbing shoes because they were being resoled. He felt these factors also contributed to the fall. However, he added that there was no ex_x001f_cuse, the cause of the accident was mental mistakes. (Source: Daniel Horner, Ranger, Yosemite National Park)"/>
    <n v="6"/>
    <m/>
    <m/>
    <m/>
    <m/>
    <m/>
    <n v="1"/>
    <m/>
    <m/>
    <m/>
    <m/>
    <n v="1"/>
    <m/>
    <x v="0"/>
    <n v="1"/>
    <m/>
    <x v="1"/>
    <x v="1"/>
    <x v="0"/>
    <x v="0"/>
    <x v="0"/>
    <x v="0"/>
    <m/>
    <m/>
    <x v="0"/>
    <m/>
    <m/>
    <m/>
    <x v="0"/>
    <x v="0"/>
    <m/>
    <m/>
    <m/>
    <x v="0"/>
    <m/>
    <m/>
    <m/>
    <m/>
    <m/>
    <m/>
    <x v="0"/>
    <m/>
    <m/>
    <m/>
    <m/>
    <m/>
    <m/>
    <m/>
    <m/>
    <m/>
    <m/>
    <m/>
    <m/>
    <x v="0"/>
    <m/>
    <m/>
    <m/>
    <m/>
    <m/>
    <m/>
    <m/>
    <n v="1"/>
    <m/>
    <n v="1"/>
    <m/>
    <m/>
    <m/>
    <m/>
    <m/>
    <m/>
    <m/>
    <x v="1"/>
    <m/>
    <m/>
    <m/>
    <m/>
    <m/>
    <m/>
    <m/>
    <m/>
    <m/>
    <m/>
    <n v="1"/>
    <m/>
    <m/>
    <m/>
    <m/>
    <m/>
    <m/>
    <m/>
  </r>
  <r>
    <x v="257"/>
    <s v="Fall on Rock, Foothold Broke Off, Climbing Unroped, Arizona, Cochise, Stronghold, Rockfellow Dome"/>
    <x v="3"/>
    <s v="Arizona, Cochise Stronghold, Rockfellow Dome_x000a_On November 26, 1992, my friends and I (45) were checking out the climbs on Rockfellow Dome with the intention of climbing there the next day. At the base of the dome is a scree of large, smooth granite boulders. To return to camp, we had to climb over one such boul_x001f_der. To the right of the rock on which I was standing and three feet up was a granite flake. I followed a friend, who used the flake as a foothold. Because I am much heavier than she, I first tried to test the flake by kicking it. It seemed stable, but when my full weight had shifted up and right, it broke. The crystals I gripped with my fingers were inadequate to keep me from falling. I missed the rock from which I had stepped up and landed in a crevasse (sic) 15 feet below. My pelvis and both arms were broken. The ulna of my right arm was protruding through the skin_x000a_I don’t remember landing or being extracted from the crevasse (sic). At first I was con_x001f_fused. Two rescue teams eventually arrived to help but they could not carry me over the rugged terrain, especially at night. Eventually an Air Force helicopter flew from the other end of the state, reaching us at 0130, ten hours after my fall. The helicopter had to hover within a few yards of the dome and winch me up. I was spinning wildly at the end of the cable. We flew to Tucson but landed at the wrong hospital. I completed the journey in an ambulance._x000a_Analysis_x000a_I will never trust a flake. If I had been roped up and following I would not have been hurt. Lacking the rope, I would seek another route._x000a_Always carry drugs! The medics who came to the rescue did not have any. If my friends had not brought codeine with them, I would have had to do with out pain killers until I reached the hospital. (Source: Barbara Calef)"/>
    <n v="5"/>
    <m/>
    <m/>
    <m/>
    <m/>
    <m/>
    <n v="1"/>
    <m/>
    <m/>
    <m/>
    <m/>
    <m/>
    <m/>
    <x v="0"/>
    <n v="1"/>
    <m/>
    <x v="1"/>
    <x v="1"/>
    <x v="1"/>
    <x v="1"/>
    <x v="0"/>
    <x v="0"/>
    <m/>
    <m/>
    <x v="1"/>
    <n v="1"/>
    <m/>
    <m/>
    <x v="0"/>
    <x v="1"/>
    <m/>
    <m/>
    <m/>
    <x v="0"/>
    <m/>
    <m/>
    <m/>
    <m/>
    <m/>
    <m/>
    <x v="0"/>
    <m/>
    <m/>
    <m/>
    <m/>
    <m/>
    <m/>
    <m/>
    <m/>
    <m/>
    <m/>
    <m/>
    <m/>
    <x v="0"/>
    <m/>
    <m/>
    <m/>
    <m/>
    <m/>
    <m/>
    <m/>
    <m/>
    <m/>
    <m/>
    <m/>
    <n v="1"/>
    <m/>
    <m/>
    <m/>
    <m/>
    <m/>
    <x v="1"/>
    <m/>
    <m/>
    <m/>
    <m/>
    <m/>
    <m/>
    <m/>
    <m/>
    <m/>
    <m/>
    <m/>
    <m/>
    <m/>
    <m/>
    <m/>
    <m/>
    <n v="1"/>
    <m/>
  </r>
  <r>
    <x v="258"/>
    <s v="Fall on Rock, Inadequate Protection, Alberta, Rocky Mountains, Mount Yamnuska"/>
    <x v="3"/>
    <s v="Alberta, Rocky Mountains, Mount Yamnuska_x000a_On July 12, 1992, two Calgarians, R. V. and E. W., were climbing Corkscrew, a 5.8 multipitch route near the east end of the southeast face of Mount Yamnuska, when R. V., who was leading the third pitch around 1300, clipped into one of two fixed side-by-side pins without testing it. He then ran into difficulties and fell some 20 meters, pulling that piton along the way. He sustained head and neck injuries and became unconscious for several minutes. E. W. shouted for help, and was heard by other climbers nearby, and also by hikers below the cliff, who reported to Bow Valley Provincial Park Rangers._x000a_While the rangers were organizing helicopter support in Canmore, as well as other resources for a rescue, two climbers on the cliff nearby abandoned their climb in order to help. They climbed up to the victim, and then with help from E. W., lowered him to the bottom of the rock face at 1500. There he was picked up on a sling by helicopter, and was transferred to the Canmore Ambulance at the climbers’ parking lot where he was taken by ambulance to Canmore Hospital. (Source: George Field, Alpine Specialist, Peter Lougheed Provincial Park)_x000a_Analysis_x000a_Climbers occasionally fall while leading, as part of the appeal of the climbing sports is the opportunity to develop personal skills by taking on ever greater challenges. This is why good protection is essential. In this case, R. V. feels he had become too complacent about protection existing on climbing routes, and could have ensured or placed better protection if he had taken along his hammer and pitons. As well, he should have clipped into both pins at his last placement. Even if the other one appeared less reliable, it may have been able to stop his fall. However, he is pleased that he was wearing a full body harness, because he may not have survived hanging inverted for as long as he was on the rope due to his head injuries. Also, he stresses the importance of helmets in climbing. As his helmet was destroyed in the fall, he would likely have been fatally injured without it._x000a_This incident also suggests the value of training in rope systems for hauling and lowering. In some cases, a belayer may not have helped in getting an injured partner to a safe resting position while awaiting rescue, which may be of vital importance in some injuries. (Source: Orvel Miskiw, with advice from R. V. and E. W.)"/>
    <n v="6"/>
    <m/>
    <m/>
    <m/>
    <m/>
    <m/>
    <m/>
    <m/>
    <m/>
    <m/>
    <m/>
    <m/>
    <m/>
    <x v="0"/>
    <n v="1"/>
    <m/>
    <x v="0"/>
    <x v="1"/>
    <x v="0"/>
    <x v="0"/>
    <x v="0"/>
    <x v="0"/>
    <m/>
    <m/>
    <x v="0"/>
    <m/>
    <m/>
    <m/>
    <x v="0"/>
    <x v="0"/>
    <n v="1"/>
    <m/>
    <m/>
    <x v="0"/>
    <m/>
    <m/>
    <m/>
    <m/>
    <m/>
    <m/>
    <x v="0"/>
    <m/>
    <m/>
    <m/>
    <m/>
    <m/>
    <m/>
    <m/>
    <m/>
    <m/>
    <m/>
    <m/>
    <m/>
    <x v="0"/>
    <m/>
    <m/>
    <m/>
    <m/>
    <m/>
    <m/>
    <m/>
    <m/>
    <m/>
    <m/>
    <m/>
    <m/>
    <m/>
    <m/>
    <m/>
    <m/>
    <m/>
    <x v="0"/>
    <m/>
    <m/>
    <m/>
    <m/>
    <m/>
    <m/>
    <m/>
    <m/>
    <m/>
    <m/>
    <m/>
    <m/>
    <n v="1"/>
    <m/>
    <m/>
    <m/>
    <m/>
    <m/>
  </r>
  <r>
    <x v="259"/>
    <s v="Fall on Rock, Inadequate Protection, California, Yosemite Valley, Half Dome"/>
    <x v="3"/>
    <s v="California, Yosemite Valley, Half Dome_x000a_On September 17, 1992, a report of an injured climber, Rolf Schempp (25), seven pitches up the Regular Northwest Face route of Half Dome was received by NPS dispatch. A ranger was inserted at the scene by heli-rappelling from the park contracted helicopter. When the victim was stabilized in a litter, a Navy UH-helicopter from NAS Lemoore attempted to evacuate him. However, the winds were too turbulent to attempt the hoist operation and it was aborted. A short time later the park contract helicopter was able to successfully short haul the victim from Half Dome directly to the Ahwahnee Meadow. The ranger and the victim's climbing partner then rappelled off the route and hiked out._x000a_Analysis_x000a_While hiking down the trail from Half Dome, I interviewed Schempp’s partner, Jurgen, who told me that they had planned to climb the standard Northwest Face of Half Dome in a day. They were traveling lightly, with minimal food, water and extra clothing. He felt they both were climbing safely and carefully, although he admitted that on the easy sections it was hard to concentrate on properly placing protection. He felt that both he and Rolf would just move quickly with minimal protection on easier sections. The pitch that Rolf fell on, the seventh pitch, is rated at 5.5 in difficulty. At 0910 Rolf fell from the seventh pitch approximately 30 feet before being stopped. Rolf had not placed any protection. Jurgen felt that Rolf used a loose rock as a hold, and when he raised himself on it, the rock detached from the mountain, along with Rolf. Rolf sustained injuries to his head, right hip, and right foot. He never lost consciousness, and moved a short distance from where he landed to the ledge I found him on._x000a_Before I left the stance in the afternoon with Jurgen, I also spoke with John Terpening, a solo climber who was using the same belay stance. He told me that he observed Rolf fall above him, and the belay rope was between him and the wall. In effect, Terpening acted as an intermediate protection point for Rolf. Terpening also told me that this was the second climber he had observed fall past him in the five days he had been on the wall. (Source: Michael LaLone, Ranger, Yosemite National Park)"/>
    <n v="5"/>
    <m/>
    <m/>
    <n v="1"/>
    <m/>
    <m/>
    <m/>
    <m/>
    <m/>
    <m/>
    <m/>
    <m/>
    <m/>
    <x v="0"/>
    <n v="1"/>
    <m/>
    <x v="0"/>
    <x v="1"/>
    <x v="0"/>
    <x v="0"/>
    <x v="0"/>
    <x v="0"/>
    <m/>
    <m/>
    <x v="0"/>
    <m/>
    <m/>
    <m/>
    <x v="0"/>
    <x v="0"/>
    <m/>
    <m/>
    <m/>
    <x v="0"/>
    <m/>
    <m/>
    <m/>
    <m/>
    <m/>
    <m/>
    <x v="0"/>
    <m/>
    <m/>
    <m/>
    <m/>
    <m/>
    <m/>
    <m/>
    <m/>
    <m/>
    <m/>
    <m/>
    <m/>
    <x v="0"/>
    <m/>
    <m/>
    <m/>
    <m/>
    <m/>
    <m/>
    <m/>
    <m/>
    <m/>
    <m/>
    <m/>
    <m/>
    <m/>
    <m/>
    <m/>
    <m/>
    <m/>
    <x v="0"/>
    <m/>
    <m/>
    <m/>
    <m/>
    <m/>
    <m/>
    <m/>
    <m/>
    <m/>
    <m/>
    <m/>
    <m/>
    <m/>
    <m/>
    <n v="1"/>
    <m/>
    <m/>
    <m/>
  </r>
  <r>
    <x v="260"/>
    <s v="Fall on Rock, Inadequate Protection, Haste, Alberta, Rocky Mountains, Mount Yamnuska"/>
    <x v="3"/>
    <s v="Alberta, Rocky Mountains, Mount Yamnuska_x000a_On the morning of April 25, 1992, Craig E. and Rob G. registered out for a climb of the eight-pitch route “Red Shirt,” about 270 meters high and rated 5.7, on Mount Yamnuska. About 12 hours later they had completed most of the climb and Craig started up the final pitch to the top of the face. He clipped into four pitons as he traversed a ledge, then moved out of view as he went around a corner and upward. Moments later, Rob and another party who had just reached the belay station heard Craig scream and them saw him fall into view and on down the face, crashing into it on the way. Three of the four pitons on the traverse pulled out before Craig was stopped by his rope._x000a_After hearing sounds from the victim below, Randy S. rappelled down to him and found him to have a fractured wrist, a detached ear, and a serious injury to the back of the head (later diagnosed as a basal skull fracture). He secured Craig on a ledge, put additional clothing on him, and bandaged his head with a T-shirt before completing the climb with his partner Cam Q. to go for help. They left an extra rope for Rob, who stayed at the belay. Meanwhile, another climber hiking below had heard the commotion, and called Kananaskis Emergency Services with a portable radio. Rescuers were called into action from Kananaskis Central and West Districts, Canmore Helicopters, Yamnuska Mountain School, Canmore Ambulance, Canadian Parks Service, and civilian volunteers in the area._x000a_A helicopter flew directly to the top of the route and let off three rescuers at 2125, and then was able to deliver four more and a load of equipment before darkness. At 2310, anchors were in place at the top of Red Shirt, and a rescuer was lowered to the victim. A half hour later Craig was raised to the top, and around 0015 his partner Rob was also brought up from his belay platform. Craig's condition was judged to be too serious to wait for helicopter evacuation at daybreak. He was secured to a spine board, loaded on a sled, and moved carefully down the back side of the mountain over snow and rock toward the trail. Because of his head injury, he had to be kept awake by continual prodding. Meanwhile, several other rangers, paramedics, and volunteers started up on foot from the parking lot with medical equipment and Cascade stretcher, which is equipped with a wheel. They met the first team, carrying the victim at 0150, transferred him to the Cascade, and began treatment with heat packs, oxygen, and saline I.V. before resuming his evacuation down the slopes of Yamnuska. They reached the road at 0430 (April 26) and an ambulance then transported the victim to Foothills Hospital in Calgary. He was released a week later with his ear reattached and good prospects of full recovery. (Source: Burke Duncan, Kananaskis Central District Ranger)_x000a_Analysis_x000a_Although no one saw what caused Craig to fall, that pitch is not as difficult as a number of others which he had already climbed, so it is speculated that he was too eager to finish the climb and did not pay enough attention to protecting the last section or to his holds on the rock. Most of his 30 meter fall was related to distance he climbed beyond the fixed pins on the traverse. Many accidents are caused by the tendency to 'jump the last step.’ The provincial Alpine Specialist also points out the potential of cooperation among various agencies and trained volunteers as shown by this successful rescue mission. (Source: Orvel Miskiw)"/>
    <n v="7"/>
    <m/>
    <m/>
    <m/>
    <m/>
    <m/>
    <m/>
    <m/>
    <m/>
    <m/>
    <m/>
    <m/>
    <m/>
    <x v="0"/>
    <n v="1"/>
    <m/>
    <x v="0"/>
    <x v="1"/>
    <x v="0"/>
    <x v="0"/>
    <x v="0"/>
    <x v="0"/>
    <m/>
    <m/>
    <x v="0"/>
    <m/>
    <m/>
    <m/>
    <x v="0"/>
    <x v="0"/>
    <n v="1"/>
    <m/>
    <m/>
    <x v="0"/>
    <m/>
    <m/>
    <m/>
    <m/>
    <m/>
    <m/>
    <x v="0"/>
    <m/>
    <m/>
    <m/>
    <m/>
    <m/>
    <m/>
    <m/>
    <m/>
    <m/>
    <m/>
    <m/>
    <m/>
    <x v="0"/>
    <m/>
    <n v="1"/>
    <m/>
    <m/>
    <m/>
    <m/>
    <m/>
    <m/>
    <m/>
    <m/>
    <m/>
    <m/>
    <m/>
    <m/>
    <m/>
    <m/>
    <m/>
    <x v="0"/>
    <m/>
    <m/>
    <m/>
    <m/>
    <m/>
    <m/>
    <m/>
    <m/>
    <m/>
    <n v="1"/>
    <m/>
    <m/>
    <m/>
    <m/>
    <m/>
    <m/>
    <m/>
    <m/>
  </r>
  <r>
    <x v="261"/>
    <s v="Fall on Rock, Inadequate Protection, Inadequate Belay, Exceeding Abilities, California, Yosemite Valley, Bishops Terrace"/>
    <x v="3"/>
    <s v="California, Yosemite Valley, Bishops Terrace_x000a_Keith Kramer (22) was planning on climbing Bishops Terrace with a new climbing partner who had little to no experience. Kramer did not have a guide book and was able to locate Bishops Terrace. Kramer only had a short period of time to climb that after_x001f_noon, as he was expected at work at 1530. While looking for the Terrace, Kramer came across Serenity Crack. He stated: “I was running out of time and wanted to climb badly. The crack looked fairly easy to I decided to try it. I climbed up to the first bolt and then came back down because none of my pro would fit. I was running out of time to climb so I said the hell with it and started climbing again. I clipped the first bolt and was almost to the second, within five inches, when my feet started to slip. I yelled for my partner to catch me as I started to slide down on my knees and hands. I could see my partner below me all ready to catch me, but I hit the ground before the rope tightened up.” Kramer's partner, Alan Carrey, ran for help to the Ahwahnee where he phoned 911. Kramer was evacuated by park rangers. He had sustained a closed fracture of the tibula and fibula. (Source: John Dill, SAR Ranger, Yosemite National Park)"/>
    <n v="6"/>
    <m/>
    <m/>
    <n v="1"/>
    <m/>
    <m/>
    <m/>
    <m/>
    <m/>
    <n v="1"/>
    <m/>
    <m/>
    <m/>
    <x v="0"/>
    <n v="1"/>
    <m/>
    <x v="1"/>
    <x v="1"/>
    <x v="0"/>
    <x v="0"/>
    <x v="0"/>
    <x v="0"/>
    <m/>
    <m/>
    <x v="0"/>
    <m/>
    <m/>
    <m/>
    <x v="0"/>
    <x v="0"/>
    <m/>
    <m/>
    <m/>
    <x v="0"/>
    <m/>
    <m/>
    <m/>
    <m/>
    <m/>
    <m/>
    <x v="0"/>
    <m/>
    <m/>
    <m/>
    <m/>
    <m/>
    <m/>
    <m/>
    <m/>
    <m/>
    <m/>
    <m/>
    <m/>
    <x v="0"/>
    <m/>
    <m/>
    <m/>
    <m/>
    <m/>
    <m/>
    <m/>
    <m/>
    <m/>
    <m/>
    <m/>
    <m/>
    <m/>
    <m/>
    <m/>
    <m/>
    <m/>
    <x v="0"/>
    <m/>
    <m/>
    <n v="1"/>
    <m/>
    <m/>
    <m/>
    <m/>
    <m/>
    <m/>
    <m/>
    <m/>
    <m/>
    <m/>
    <m/>
    <m/>
    <m/>
    <m/>
    <m/>
  </r>
  <r>
    <x v="262"/>
    <s v="Fall on Rock, No Spotter, California, Yosemite Valley, Swan Slab"/>
    <x v="3"/>
    <s v="California, Yosemite Valley, Swan Slab_x000a_On July 23, 1992, Michael Poulin fell about eight feet to the ground while bouldering in the Swan Slab area. He sustained a severely angulated right ankle fracture. (Source: C. Jacobi, Ranger, Yosemite National Park)_x000a_(Editor's Note: Many injuries could be prevented if proper spotting techniques were used while bouldering—provided the climber is no more than six or eight feet above the spotter.)"/>
    <n v="3"/>
    <m/>
    <m/>
    <m/>
    <m/>
    <m/>
    <m/>
    <m/>
    <m/>
    <m/>
    <m/>
    <m/>
    <m/>
    <x v="0"/>
    <n v="1"/>
    <m/>
    <x v="1"/>
    <x v="1"/>
    <x v="1"/>
    <x v="1"/>
    <x v="0"/>
    <x v="0"/>
    <m/>
    <m/>
    <x v="1"/>
    <m/>
    <m/>
    <n v="1"/>
    <x v="0"/>
    <x v="0"/>
    <m/>
    <m/>
    <m/>
    <x v="0"/>
    <m/>
    <m/>
    <m/>
    <m/>
    <m/>
    <m/>
    <x v="0"/>
    <m/>
    <m/>
    <m/>
    <m/>
    <m/>
    <m/>
    <m/>
    <m/>
    <m/>
    <m/>
    <m/>
    <m/>
    <x v="0"/>
    <m/>
    <m/>
    <m/>
    <m/>
    <m/>
    <m/>
    <m/>
    <m/>
    <m/>
    <m/>
    <m/>
    <m/>
    <m/>
    <m/>
    <m/>
    <m/>
    <m/>
    <x v="1"/>
    <m/>
    <m/>
    <m/>
    <m/>
    <m/>
    <m/>
    <m/>
    <m/>
    <m/>
    <m/>
    <m/>
    <m/>
    <n v="1"/>
    <m/>
    <m/>
    <m/>
    <m/>
    <m/>
  </r>
  <r>
    <x v="263"/>
    <s v="Fall on Rock, Placed Inadequate Protection, California, Joshua Tree National Monument"/>
    <x v="3"/>
    <s v="California, Joshua Tree National Monument_x000a_On January 31, 1992, at 1450, Laurie Lauer (32) fell near the top of White Lightning (5.7). Due to the stretch in the rope and the distance from her last piece of protection, the distance of the fall was 15 to 20 feet. She landed on a slab, resulting in a fractured lower right leg. She was evacuated by park rangers. (Source: David Trevino, Ranger, Joshua Tree National Monument)"/>
    <n v="4"/>
    <m/>
    <m/>
    <m/>
    <m/>
    <n v="1"/>
    <m/>
    <m/>
    <m/>
    <m/>
    <m/>
    <m/>
    <m/>
    <x v="0"/>
    <n v="1"/>
    <m/>
    <x v="1"/>
    <x v="1"/>
    <x v="0"/>
    <x v="0"/>
    <x v="0"/>
    <x v="0"/>
    <m/>
    <m/>
    <x v="0"/>
    <m/>
    <m/>
    <m/>
    <x v="0"/>
    <x v="0"/>
    <m/>
    <m/>
    <m/>
    <x v="0"/>
    <m/>
    <m/>
    <m/>
    <m/>
    <m/>
    <m/>
    <x v="0"/>
    <m/>
    <m/>
    <m/>
    <m/>
    <m/>
    <m/>
    <m/>
    <m/>
    <m/>
    <m/>
    <m/>
    <m/>
    <x v="0"/>
    <m/>
    <m/>
    <m/>
    <m/>
    <m/>
    <m/>
    <m/>
    <m/>
    <m/>
    <m/>
    <m/>
    <m/>
    <m/>
    <m/>
    <m/>
    <m/>
    <m/>
    <x v="0"/>
    <m/>
    <m/>
    <m/>
    <m/>
    <m/>
    <m/>
    <n v="1"/>
    <m/>
    <m/>
    <m/>
    <m/>
    <m/>
    <m/>
    <m/>
    <m/>
    <m/>
    <m/>
    <m/>
  </r>
  <r>
    <x v="264"/>
    <s v="Fall on Rock, Placed Inadequate Protection, California, Joshua Tree National Monument"/>
    <x v="3"/>
    <s v="California, Joshua Tree National Monument_x000a_On February 1, 1992, Michael Gardiner (31) fell while leading the Hobbit Roof (5.10). Gardiner's top piece of protection, a #2 Friend, pulled out, so he fell 30 feet to the ground. He landed on his feet, then fell to his side, hitting his head against the rock. He sustained a broken nose and sore jaw._x000a_Analysis_x000a_Where Gardiner fell is 5.9. He was relying on only one piece of protection. He was very lucky not to have sustained greater injury, as the landing area is not good. (Source: Debbie Brenchley, Ranger, Joshua Tree National Monument)"/>
    <n v="4"/>
    <m/>
    <m/>
    <m/>
    <m/>
    <n v="1"/>
    <m/>
    <m/>
    <m/>
    <m/>
    <m/>
    <m/>
    <m/>
    <x v="0"/>
    <n v="1"/>
    <m/>
    <x v="1"/>
    <x v="1"/>
    <x v="0"/>
    <x v="0"/>
    <x v="0"/>
    <x v="0"/>
    <m/>
    <m/>
    <x v="0"/>
    <m/>
    <m/>
    <m/>
    <x v="0"/>
    <x v="0"/>
    <m/>
    <m/>
    <m/>
    <x v="0"/>
    <m/>
    <m/>
    <m/>
    <m/>
    <m/>
    <m/>
    <x v="0"/>
    <m/>
    <m/>
    <m/>
    <m/>
    <m/>
    <m/>
    <m/>
    <m/>
    <m/>
    <m/>
    <m/>
    <m/>
    <x v="0"/>
    <m/>
    <m/>
    <m/>
    <m/>
    <m/>
    <m/>
    <m/>
    <m/>
    <m/>
    <m/>
    <m/>
    <m/>
    <m/>
    <m/>
    <m/>
    <m/>
    <m/>
    <x v="0"/>
    <m/>
    <m/>
    <m/>
    <m/>
    <m/>
    <m/>
    <m/>
    <n v="1"/>
    <m/>
    <m/>
    <m/>
    <m/>
    <m/>
    <m/>
    <m/>
    <m/>
    <m/>
    <m/>
  </r>
  <r>
    <x v="265"/>
    <s v="Fall on Rock, Placed No Protection, California, Yosemite Valley, El Capitan"/>
    <x v="3"/>
    <s v="California, Yosemite Valley, El Capitan_x000a_On May 16, 1992, while climbing the second pitch of “The Nose” route on El Capitan, Bruce Burns (37) fell about 60 feet while leading. He was injured, and was unconscious for a short period of time. His partners lowered him to the bottom of the third pitch, to within 200 feet above the ground on third and fourth class rock. From there he was rescued by an NPS team._x000a_Analysis_x000a_After the completion of his medical treatment, I interviewed Burns at the Yosemite Medical Clinic. He and his climbing partners, Shane Stewart and Phillip Cobbin, stated, in es_x001f_sence, that Burns was leading belayed by Stewart. Burns was stemming up a corner about 25 feet above the belay station when he tried to reach a long, tied off sling that protects the next section when his right foot slipped off, causing a fall. (The area where he fell is rated approximately 5.9). Burns had placed no protection above the belay station bolts. He fell feet first about 30 feet until hitting a rock projection with his left foot, which flipped him over head first. He fell about 30 feet more head down, impacting his shoul_x001f_der, thigh and the back of his head before being stopped by Stewart's belay Stewart and Cobbin reported that after his fall, Bums was hanging upside down on the rope and was unconscious and unresponsive for approximately one minute. Stewart lowered Burns to the bottom of the first pitch. Stewart and Cobbin yelled for help, and bystanders left to report the accident._x000a_Stewart and Burns stated that they have climbed “The Nose” route together six times in the past. Burns has been a climber since 1980, and has climbed numerous free and aid routes both in Yosemite and elsewhere up to the level of 5.11c and A3. Burns, Stewart and Cobbin agreed that the accident could possibly have been prevented or its serious_x001f_ness reduced if Burns had placed protection between the belay and the place where he fell from. (Source: Daniel Horner, Banger, Yosemite National Park)"/>
    <n v="6"/>
    <m/>
    <m/>
    <m/>
    <m/>
    <m/>
    <n v="1"/>
    <m/>
    <m/>
    <m/>
    <m/>
    <m/>
    <m/>
    <x v="0"/>
    <n v="1"/>
    <m/>
    <x v="0"/>
    <x v="1"/>
    <x v="0"/>
    <x v="0"/>
    <x v="0"/>
    <x v="0"/>
    <m/>
    <m/>
    <x v="0"/>
    <m/>
    <m/>
    <m/>
    <x v="0"/>
    <x v="0"/>
    <m/>
    <m/>
    <m/>
    <x v="0"/>
    <m/>
    <m/>
    <m/>
    <m/>
    <m/>
    <m/>
    <x v="0"/>
    <m/>
    <m/>
    <m/>
    <m/>
    <m/>
    <m/>
    <m/>
    <m/>
    <m/>
    <m/>
    <n v="1"/>
    <m/>
    <x v="0"/>
    <m/>
    <m/>
    <m/>
    <m/>
    <m/>
    <m/>
    <m/>
    <m/>
    <m/>
    <m/>
    <m/>
    <m/>
    <m/>
    <m/>
    <m/>
    <m/>
    <m/>
    <x v="0"/>
    <m/>
    <m/>
    <m/>
    <m/>
    <m/>
    <m/>
    <m/>
    <m/>
    <m/>
    <m/>
    <n v="1"/>
    <m/>
    <m/>
    <m/>
    <m/>
    <m/>
    <m/>
    <m/>
  </r>
  <r>
    <x v="266"/>
    <s v="Fall on Rock, Protection Pulled Out, California, Tahquitz Rock, Consolation"/>
    <x v="3"/>
    <s v="California, Tahquitz Rock, Consolation_x000a_On July 4, 1992, I was about 25 feet into the third pitch of our climb when I came off. Two pieces that I had placed failed. One was a small Metolius tri-cam unit a few feet below the spot from which I fell. The cams tipped out and reversed. A foot or two below that piece I had a wired, curved stopper or rock. It didn’t wind up in front of my harness afterward. One is left to guess what happened to it. Perhaps the carabiner failed or the swage on the piece failed. Mike Jaffe remembers hearing two distinct sounds just before I flew past. He describes it as, “Bam! Bam!” The first sound was likely the TCU blowing out, the second the other piece. In any case, I went on a longer ride than expected. I think it was good fortune that I had just cleared an overhang, so I took to the air and didn’t go tum_x001f_bling down. I have a vague recollection of wondering what had happened with my pieces and when I was going to stop falling. I had no sense that I was going to die, no life flashing before my eyes, just gray and blue and then some green. When I finally stopped falling and got some friction underfoot, on a small face and held by the rope, I was fairly calm. I talked with Mike, letting him know I was OK but for some pain in my right knee. Very little in the way of abrasions and blood. He let me know that he had hurt his hands, one badly. I asked him to let me down a bit so I could move over into a crack. I clipped into a fixed piece there so that we could be somewhat more free to get our bearings on the situation. I considered climbing up to him and going up and off by a different route. On testing my right knee it became apparent that I wouldn’t be doing any more climbing that day. Mike said he didn’t think he would be able to climb either, given the injuries to his hands. We went about rappelling down the roughly 350 feet to the base. This took an hour because of our various infirmities, the perceived need to deal with the damage to the rope (discovered only after I almost rappelled past the worst of the damaged spots), and our somewhat unsettled, not totally clear state of mind._x000a_The piece that finally held my fall was a small, solid hex slung on perlon, a good place_x001f_ment just right and above the place where Mike sat on belay. When he caught me he was pulled over into the piece. Some rope ran through his hands and the belay device (a new Black Diamond figure eight with red anodizing), burned his hands in the process. As a medical student, Mike was impressed with the fact that, although the burn when through the dermis and some blood vessels, there was little bleeding because the wounds were instantaneously cauterized. (Source: From a letter sent to New England Ropes and ANAM by Terry Hartig)_x000a_(Editors Note: Hartig was impressed by the fact that his 60 foot leader fall did not result in the rope parting. We were impressed by the lack of more serious injuries.)"/>
    <n v="4"/>
    <m/>
    <m/>
    <m/>
    <m/>
    <m/>
    <m/>
    <m/>
    <m/>
    <m/>
    <m/>
    <m/>
    <m/>
    <x v="0"/>
    <n v="1"/>
    <m/>
    <x v="1"/>
    <x v="1"/>
    <x v="0"/>
    <x v="0"/>
    <x v="0"/>
    <x v="0"/>
    <m/>
    <m/>
    <x v="0"/>
    <m/>
    <m/>
    <m/>
    <x v="0"/>
    <x v="0"/>
    <m/>
    <m/>
    <m/>
    <x v="0"/>
    <m/>
    <m/>
    <m/>
    <m/>
    <m/>
    <m/>
    <x v="0"/>
    <m/>
    <m/>
    <m/>
    <m/>
    <m/>
    <m/>
    <m/>
    <m/>
    <m/>
    <m/>
    <m/>
    <m/>
    <x v="0"/>
    <m/>
    <m/>
    <m/>
    <m/>
    <m/>
    <m/>
    <m/>
    <m/>
    <m/>
    <m/>
    <m/>
    <m/>
    <m/>
    <m/>
    <m/>
    <m/>
    <m/>
    <x v="0"/>
    <m/>
    <m/>
    <m/>
    <m/>
    <m/>
    <m/>
    <m/>
    <m/>
    <m/>
    <m/>
    <m/>
    <m/>
    <n v="1"/>
    <m/>
    <m/>
    <m/>
    <m/>
    <m/>
  </r>
  <r>
    <x v="267"/>
    <s v="Fall on Rock—Rock Foothold Broke Off, Protection Pulled Out, No Hard Hat, California, Joshua Tree National Monument"/>
    <x v="3"/>
    <s v="California, Joshua Tree National Monument_x000a_On June 7, 1992, William Oliver (30) was leading Beck's Bet (5.5). He was about 25 feet up the route, just past his second piece of protection, when the rock knob he had stepped onto broke off. He fell, his protection pulled out, and he landed on his belayer. Oliver went unconscious briefly. His partner sustained a bruised thigh and lacerated ankle. They were both evacuated to medical facilities, examined, treated and released that evening. (Source: Kip Knapp, Ranger, Joshua Tree National Monument)_x000a_Analysis_x000a_Bill Oliver wrote an article about his accident for the Southern California Mountaineer_x001f_ing Association newsletter, and sent it along to ANAM. In his own words:_x000a_I always, always wear (my hard hat) when climbing—even though virtually no one else does and it looks totally uncool. Today, needless to say, I had inadvert_x001f_ently left it in the car and I didn’t bother to go back and get it once we got to the wall… Since there’s no guarantee against an unexpected fall, it behooves climb_x001f_ers to carry adequate medical insurance—and the use of a hard hat might not be totally uncool._x000a_The total charge for his ambulance ride and hospital—including the CAT scan—came to $6,251!"/>
    <n v="7"/>
    <m/>
    <m/>
    <m/>
    <n v="1"/>
    <m/>
    <m/>
    <m/>
    <m/>
    <m/>
    <m/>
    <m/>
    <m/>
    <x v="0"/>
    <n v="1"/>
    <m/>
    <x v="0"/>
    <x v="1"/>
    <x v="0"/>
    <x v="0"/>
    <x v="0"/>
    <x v="0"/>
    <m/>
    <m/>
    <x v="0"/>
    <m/>
    <m/>
    <m/>
    <x v="0"/>
    <x v="0"/>
    <m/>
    <m/>
    <m/>
    <x v="0"/>
    <m/>
    <m/>
    <m/>
    <m/>
    <m/>
    <m/>
    <x v="0"/>
    <m/>
    <m/>
    <m/>
    <m/>
    <m/>
    <m/>
    <m/>
    <m/>
    <m/>
    <m/>
    <m/>
    <m/>
    <x v="0"/>
    <n v="1"/>
    <m/>
    <m/>
    <m/>
    <m/>
    <m/>
    <m/>
    <m/>
    <m/>
    <m/>
    <m/>
    <n v="1"/>
    <m/>
    <m/>
    <m/>
    <m/>
    <m/>
    <x v="0"/>
    <m/>
    <m/>
    <m/>
    <m/>
    <m/>
    <m/>
    <m/>
    <m/>
    <m/>
    <m/>
    <m/>
    <n v="1"/>
    <m/>
    <m/>
    <m/>
    <m/>
    <m/>
    <m/>
  </r>
  <r>
    <x v="268"/>
    <s v="Fall on Snow, Descending Unroped, Exceeding Abilities, Alaska, Mount McKinley"/>
    <x v="3"/>
    <s v="Alaska, Mount McKinley_x000a_At approximately mid day on May 20, 1992, Soo Yang Yung (29), Sung Tak Hong (26) and Seong Jong Jin (25) from Korea were killed while attempting to descend the Orient Ex_x001f_press route on Mount McKinley. The three fell several thousand feet to the 15,800 foot level. On May 23, the three victims were extricated from the 15,800 foot location by the NPS contract LAMA helicopter and transported to the Kahiltna basecamp. From here they were flown to Talkeetna._x000a_Analysis_x000a_A Fantasy Ridge guided party led by Chip Faurot was camped near the three at several of these locations. Faurot commented that he noticed the Koreans “were not comfortable on the terrain, especially exposed off camber ice.” Faurot observed Hong fall several times while ascending Fantasy Ridges fixed line at 12,800 feet. After several days of stormy weather, the three moved to 15,200 feet. The Koreans had plans to traverse down to the 14,200 foot camp on the West Buttress from their camp at 14,800 feet, but unfor_x001f_tunately found they were in the wrong place. On this same day, the three other members that were ascending the West Buttress made an attempt to meet up with the three on the Rib in order to give a hand assisting the Rib team down to the West Buttress route. It appears the three Rib climbers were not certain where they were on the route as discrep_x001f_ancies were discovered. Their reported locations were often 1000 feet off of what they told their West Buttress party compared to what was observed by Faurot. The three on the Rib indicated they were at 17,200 feet when actually they were at 15,200 feet. From May 14 through May 16, they encountered strong winds which kept them tent bound. By May 16, they reported two to three days of food left. The weather improved on the 27th where the three ascended to 16,200 feet. They took a rest day on the 18th where their West Buttress team suffered a serious crevasse collapse forcing the evacuation of one of their members. At an 0800 radio call on May 19, the Rib team indicated they would be making an attempt for the summit this day. Due to the circumstances with the accident the night before, the West Buttress team requested that the Rib team descend back to the 14,200 foot camp on the West Buttress. The Rib team declined and indicated they would try for the summit and hoped to be on top by 1600._x000a_A group of NOLS instructors left for the summit on the same day as the Koreans. Willie Peabody of the NOLS group passed the Koreans at 16,500 feet on the 19th. The Koreans, like the NOLS group, had full packs and were planning on carrying everything to the plateau (19,500 feet), then descending the West Buttress. The NOLS group reached the plateau and encountered extremely cold and windy conditions with poor visibility. They descended the West Buttress after seeing the Koreans for the last time at 17,900 feet on the West Bib._x000a_The West Buttress Koreans received no communication from the Bib team until 1000 on the 20th. On this call they reported that they had not reached the summit and were in a snow cave because of very strong winds. Their tent was damaged, they were out of food and indicated that they would be descending down to the 14,200 foot camp this day. This was the last communication with the Bib team. Since they were last seen at 17,900 feet, their camp was most likely high on the West Bib in a very exposed area._x000a_This descent route is no easy escape route even in good weather without heavy packs. The trio succumbed as a result of making the same fatal mistake that has taken a dozen other climbers in the last 20 years. (Source: Roger Robinson, Mountaineering Banger, Denali National Park)"/>
    <n v="7"/>
    <m/>
    <m/>
    <n v="1"/>
    <n v="2"/>
    <m/>
    <m/>
    <m/>
    <m/>
    <n v="1"/>
    <m/>
    <m/>
    <m/>
    <x v="1"/>
    <m/>
    <m/>
    <x v="1"/>
    <x v="0"/>
    <x v="1"/>
    <x v="1"/>
    <x v="0"/>
    <x v="0"/>
    <m/>
    <m/>
    <x v="1"/>
    <n v="1"/>
    <m/>
    <m/>
    <x v="0"/>
    <x v="1"/>
    <m/>
    <m/>
    <m/>
    <x v="0"/>
    <m/>
    <m/>
    <m/>
    <m/>
    <m/>
    <m/>
    <x v="0"/>
    <m/>
    <m/>
    <m/>
    <m/>
    <n v="1"/>
    <m/>
    <m/>
    <m/>
    <m/>
    <m/>
    <m/>
    <m/>
    <x v="0"/>
    <m/>
    <m/>
    <m/>
    <m/>
    <m/>
    <m/>
    <m/>
    <m/>
    <m/>
    <m/>
    <m/>
    <m/>
    <m/>
    <m/>
    <m/>
    <m/>
    <m/>
    <x v="1"/>
    <m/>
    <m/>
    <m/>
    <m/>
    <m/>
    <m/>
    <m/>
    <m/>
    <m/>
    <m/>
    <n v="1"/>
    <m/>
    <m/>
    <m/>
    <m/>
    <m/>
    <m/>
    <m/>
  </r>
  <r>
    <x v="269"/>
    <s v="Fall on Snow, Inadequate Belay, Weather, Alaska, Mount McKinley"/>
    <x v="3"/>
    <s v="Alaska, Mount McKinley_x000a_On May 17, 1992, the Canadian “GT-92” expedition departed from the Southeast Fork of the Kahiltna Glacier at 7,200 feet. They spent the next five days reaching the 14,000 foot camp. After spending five days there, they proceeded to 16,200 feet for one day. On May 29, they moved to 17,200 feet. On the 30th they attempted to summit, leaving camp at 1200. The weather at the time was very windy with winds coming from the northeast at 20-25 mph. The ambient temperature at the time of the departure was 0o F. The group proceeded to Denali Pass and apparently attempted the West Buttress route. They were observed below Arch Deacons Tower at 18,700 feet by several groups at 1645. They appeared to have on all of their high altitude equipment, including face masks. The route was well wanded (100 feet between markers on the Football Field). The weather re_x001f_mained windy, estimated between 20 and 30 mph, with the ambient temperature still at 0o F. The group wasn’t observed again until 2200, when they were seen by Gerald Guidroz, a member of the expedition “New World Order,” descending the Summit Ridge at 20,000 feet. The weather at 17,200 feet had started to deteriorate, with the winds gusting up to 50 mph. Throughout the rest of the night, the weather continued to deteriorate, with winds at 17,200 feet in excess of 60 mph._x000a_On the morning of May 31, Annie Duquette (Kahiltna basecamp manager) was noti_x001f_fied by an expedition at 17,200 feet that the group “GT 92” had not yet returned from their summit attempt. Duquette informed the NPS Mountaineering Rangers in Talkeetna of the overdue expedition. The weather prevented an overflight of the summit area. At 1200, the weather cleared and an aerial search was launched at 1230. Ranger Roger Robinson and Pilot Cheri Fleming flew over the search area and spotted a group of four climbers roped together traversing around 19,200 feet on the Messner Coulior. This group was believed to be the Canadian Team “GT 92.” The NPS patrol at 14,000 feet led by Ranger Daryl Miller was alerted by Robinson as to the whereabouts of the expedition, and Miller was able to locate the group with the use of binoculars. At 1437, Miller saw the rear climber in the group fall, dragging the other three members of the rope team down. They continued falling through the first rock band. The rope appeared to be severed. The expedition was still falling, even after a member had been separated from the rest of the group and was tumbling down the slope by himself after the rope was cut on the rocks. The group fell approximately 3,000 feet to 16,000 feet in the Messner Coulior._x000a_About 1500, Billy Shott, Mike Abbott, Colin Grissom, and Ranger Daryl Miller, mem_x001f_bers of the NPS patrol at 14,000 feet, departed for the accident site. At 1735, they reached a backpack at 15,500 feet. Visibility was less than 25 feet with no visible sighting of the victims. Snow conditions on the slope were extremely unstable, and the patrol unani_x001f_mously concurred that it was too unsafe to continue the search at the time. At 1822 they turned around._x000a_On June 1 at 0700, Miller talked to South District Ranger J. D. Swed in Talkeetna and decided to make another rescue attempt. At 1025, Shott, Abbott, Grissom, and Miller left the 14,000 foot camp and progressed to the Messner Couloir. At 1305, the patrol arrived at the accident site where they discovered three bodies at 16,000 feet and one body at 16.200 feet separated from the rest of the group. The patrol concluded that the body at 16.200 feet would be too dangerous to reach due to unstable snow conditions. The bodies at 16,000 feet were laying on a slope of roughly 45 degrees in three feet of deep snow. Miller and his group spent 15 minutes at the accident site and then retreated. They found no personal identification but were able to confirm the identity of the four men through clothing descriptions given by other climbers. The patrol returned to camp by 1500, and Miller and Swed decided to attempt to retrieve the bodies using a helicopter with a long line and hook to eliminate the danger of exposing rescuers to potential avalanche condi_x001f_tions. On June 2, at 1100, the Lama successfully retrieved all four bodies and took them to 7,200 feet where pilot Cheri Fleming flew the bodies off the mountain to Talkeetna._x000a_Analysis_x000a_The Canadian team chose to go to the summit in deteriorating weather, while other teams turned back. The conditions forced the Canadians to be exposed at the upper elevations to strong winds and cold temperatures for an extended period of time. Since the group had very little gear, this more than likely predisposed them to frostbite, hypothermia, dehydration, and acute mountain sickness. They most likely were traversing the upper part of the Messner Couloir to get out of the strong north winds. Due to the fact that they were all roped together with no intermediate protection, a single fall by one of the mem_x001f_bers caused the entire rope team to perish. (Source: Daryl Miller, Mountaineering Ranger, Denali National Park)"/>
    <n v="9"/>
    <m/>
    <m/>
    <m/>
    <m/>
    <m/>
    <m/>
    <m/>
    <m/>
    <m/>
    <m/>
    <m/>
    <m/>
    <x v="1"/>
    <m/>
    <m/>
    <x v="1"/>
    <x v="1"/>
    <x v="0"/>
    <x v="1"/>
    <x v="0"/>
    <x v="0"/>
    <m/>
    <m/>
    <x v="0"/>
    <m/>
    <m/>
    <m/>
    <x v="0"/>
    <x v="1"/>
    <m/>
    <n v="1"/>
    <m/>
    <x v="0"/>
    <m/>
    <m/>
    <m/>
    <m/>
    <m/>
    <m/>
    <x v="0"/>
    <m/>
    <m/>
    <n v="1"/>
    <m/>
    <m/>
    <n v="1"/>
    <m/>
    <m/>
    <m/>
    <m/>
    <m/>
    <m/>
    <x v="0"/>
    <m/>
    <m/>
    <m/>
    <m/>
    <m/>
    <m/>
    <m/>
    <m/>
    <m/>
    <m/>
    <m/>
    <m/>
    <m/>
    <m/>
    <n v="1"/>
    <m/>
    <m/>
    <x v="1"/>
    <m/>
    <n v="1"/>
    <n v="1"/>
    <m/>
    <m/>
    <m/>
    <m/>
    <m/>
    <m/>
    <m/>
    <n v="1"/>
    <m/>
    <m/>
    <m/>
    <m/>
    <m/>
    <m/>
    <m/>
  </r>
  <r>
    <x v="270"/>
    <s v="Fall on Snow, Inadequate Protection, Alaska, Mount McKinley"/>
    <x v="3"/>
    <s v="Alaska, Mount McKinley_x000a_On May 10, 1992, at 1710, the “West Buttheads” expedition, Timothy Hagan (39) and Paul Kogelmann (33) were descending the headwall from the 16,200 foot camp. They were traveling roped and opted not to clip into the fixed lines. Kogelmann, leading, slipped and fell about 150 feet above the bergschrund. Timothy Hagan was unable to hold the fall, and the team fell 500-600 feet down the headwall. An American team performed first aid and placed Hagan s left arm into a sling. They then continued the descent at a slow rate._x000a_At 1750, rangers reached Hagan and reported that he had suffered a broken left hu_x001f_merus and facial lacerations. At 1755 Hagan was flown in the Lama to the 14,200 foot camp, and then down to Kahiltna airstrip, where he was flown to Talkeetna, then to the Humana emergency room in Anchorage._x000a_Analysis_x000a_There have been a number of falls contributed to not clipping into the fixed line on the “headwall” above the 14,200 foot camp. Most of the serious injuries could have been prevented by clipping in. The “West Buttheads” were no exception in this case. Climbers underestimate the angle of the headwall and the quickness required to self-arrest to pre_x001f_vent the team from sliding out of control. By clipping into the fixed line, this team could have avoided this serious climbing fall and a very expensive ride to the Humana ER in Anchorage. (Source: Daryl Miller, Mountaineering Ranger, Denali National Park)_x000a_(Editor’s Note: In a letter from Timothy Hagan, we learned that another team member, Kim Hood (37), developed pulmonary edema at 11,000 feet and had to return to Kahiltna Base Camp and was flown out on May 2. Hagan further indicated that the fall from the headwall on May 10 was initiated by Kogelmann, who pulled Hagan off in the process, as he could not effect an ice axe arrest._x000a_Hagan also provided this analysis: “I have learned never to over-estimate the climbing ability of my partner. Also, there are definite cases where it is much safer to climb without a rope! I have no doubt that I could have descended the headwall safely by myself. For some unknown reason, we chose not to clip into the fixed line, probably thinking that it would be more bother than it was worth. (We had used mechanical ascenders during the ascent.) I had planned to clip into one of the fixed anchors if Paul felt that he needed a belay. Nice theory” We appreciate Hagans candid account.)"/>
    <n v="5"/>
    <m/>
    <m/>
    <m/>
    <m/>
    <n v="1"/>
    <n v="2"/>
    <m/>
    <m/>
    <m/>
    <m/>
    <m/>
    <m/>
    <x v="0"/>
    <n v="1"/>
    <m/>
    <x v="1"/>
    <x v="0"/>
    <x v="0"/>
    <x v="1"/>
    <x v="0"/>
    <x v="0"/>
    <m/>
    <m/>
    <x v="0"/>
    <m/>
    <m/>
    <m/>
    <x v="0"/>
    <x v="1"/>
    <m/>
    <m/>
    <m/>
    <x v="0"/>
    <m/>
    <m/>
    <m/>
    <m/>
    <m/>
    <m/>
    <x v="0"/>
    <m/>
    <m/>
    <m/>
    <m/>
    <m/>
    <m/>
    <m/>
    <m/>
    <m/>
    <m/>
    <m/>
    <m/>
    <x v="0"/>
    <m/>
    <m/>
    <m/>
    <m/>
    <m/>
    <m/>
    <m/>
    <m/>
    <m/>
    <m/>
    <m/>
    <m/>
    <m/>
    <m/>
    <m/>
    <m/>
    <m/>
    <x v="0"/>
    <m/>
    <m/>
    <m/>
    <m/>
    <m/>
    <m/>
    <m/>
    <m/>
    <m/>
    <m/>
    <n v="1"/>
    <m/>
    <m/>
    <m/>
    <m/>
    <m/>
    <m/>
    <m/>
  </r>
  <r>
    <x v="271"/>
    <s v="Fall on Snow, Ski Mountaineering, Exceeding Abilities, Inadequate Equipment, Binding Adjustment, Alaska, Chugach Mountains"/>
    <x v="3"/>
    <s v="Alaska, Chugach Mountains_x000a_From June 28 to July 5, 1992, I (Todd Miner, 36) was co-leading a University of Alaska Anchorage Wilderness Leadership Expedition. On the 5th, while skiing down the Raven Glacier, I fell, resulting in an injured knee. (Later diagnosed as a tom anterior cruciate ligament (ACL), torn medial collateral ligament, torn posterior cruciate ligament, dislo_x001f_cated patella, and damaged meniscus of the left knee._x000a_It was the last day of an eight-day traverse of the Eklutna Glacier system. We had arisen at 0500, broken camp, and ascended 1700 feet to the Raven Headwall. It took us about three hours to get 15 people (13 class participants and two recreational climbers who met us at top) down the 600 foot high, 30 to 70 degree slope of the headwall. From there we had to ski down the Raven Glacier and then hike out the Crow Pass trail. The weather was warm (50° F), calm and we were in and out of a low hanging cloud with occasional rain._x000a_The accident occurred about 1430 while we were skiing down the Raven Glacier, about half way between the Raven Headwall (where we accessed the glacier) and Crow Pass, where the glacier terminates. I was skiing in the rear on a two-person rope team, with a student. We were the lead rope team, roughly following an old ski trail, skiing large “S’s” down an approximately 20 degree slope. Both of us had large packs (50-70 pounds) and old skins on our skis. I was also pulling a plastic sled with cord. I was skiing on Europa 99's with an older model Ramer binding._x000a_While attempting to turn back to the right, I crossed my skis. I fell forward over my left knee. I screamed for Chip to help me as I immediately knew my knee was traumatized. I could not get up on my own due to the knee being stuck underneath me and to the large pack. Chip quickly came to my aid and helped me to sit up. When I looked at my knee I thought the patella was dislocated. The pain was intense, so in an attempt to relieve it, I asked Chip to slowly straighten out my leg. He did and I immediately felt, saw, and heard a pop; I assumed the patella had re-positioned itself. The pain level also immediately dropped, though it was still enough to make me nauseous. I got an ensolite pad under_x001f_neath me and rested._x000a_By this time the rest of the class had caught up. I was assisted with a sleeping bag around me, a hat, a pack to lean on, water (I was terribly thirsty), and lots of reassurance. Several students fashioned a splint out of a “Cra2y Creek” chair, a piece of an ensolite pad, webbing, a cravat, and pack straps. Upon tightening of the splint, the pain was further reduced._x000a_While the splint was being constructed, co-instructor David Cockerall was developing a rescue plan, conferring with our student “Leader of the Day,” Ken Kibe, who is also a member of the Alaska Mountain Rescue group. Using our emergency aviation radio, stu_x001f_dent Jackson Fullbright established that radio communication was possible with passing airliners. I asked that I be given a chance to walk out before we tried a carry (or to sled me down) or call for a rescue._x000a_I tried walking without a pack or sled and with the assistance of ski poles. My steps were tentative, but it was not too painful nor unstable so we gave it a try. The class distributed my gear amongst the other 12 members and with all of us on foot and roped we continued the descent. One and then two teams went ahead to scout the route. I could only take small steps but the snow surface was smooth and I could keep a steady pace. The further I went the less pain I felt. Every once in a while I would feel my knee start to buckle, but between the splint and the ski poles I was able to recover._x000a_We decided to make the end of the glacier (or the start of the Crow Pass trail) the immediate goal. The only real difficult part was traversing a steep (45 degree) snow slope to get off the glacier. Thankfully, at this point, we ran into Scott Horacek and a party led by Diane Salee, folks who were hiking up the trail to meet us. They helped kick steps on the slope and to carry gear. Once on the trail the walking (limping) returned to being relatively easy for me. We regrouped at the U.S. Forest Service Crow Pass Cabin to see what our next move would be. I still felt like continuing on. Even if I hadn’t felt like continuing, the “down to the deck” ceiling would have probably kept helicopters from getting in. In any event, it would have been hours before any kind of organized rescue could have gotten to us, so onward and downward I plodded._x000a_Around 2030 I arrived at the trailhead along with a sweep crew. We loaded up the van and a pick-up truck and drove down to Girdwood. By the time we hit town it was too late to go to “FirstCare.” We grabbed dinner and headed back to Anchorage. About 2330 assistant instructor Karen Pzeitmeir and I were dropped off at the emergency room at Providence Hospital. The knee had swollen considerably so diagnosis was apparently difficult. I was sent home some time after 0200, the doctor agreeing with my assumption that I had prob_x001f_ably dislocated my patella._x000a_Analysis_x000a_I believe the accident was the result of several contributing factors:_x000a_I am a poor, to at best mediocre, skier. One cannot learn if one does not fall. However, falling with a big pack in the back country does have risks._x000a_I was having fun, perhaps too much fun. Contributing to this was my excitement at having gotten down the crux of the trip, the Headwall, and at being so close to the end of the trip. Hubris can be costly._x000a_The binding was set too tight. We had exchanged bindings just before the trip and even though I knew my bindings had been tightened considerably, I did not take the time to re-loosen them. It is no wonder they did not release. This was the main contributing factor to the injury._x000a_Perhaps I wouldn’t have fallen if I hadn’t been roped. (The rope was a distraction.) Maybe this is a case where going unroped would have been a safer alternative than roping through the very few crevasses. (Source: Todd A. Miner)"/>
    <n v="9"/>
    <m/>
    <m/>
    <m/>
    <m/>
    <m/>
    <n v="1"/>
    <m/>
    <m/>
    <n v="1"/>
    <m/>
    <m/>
    <m/>
    <x v="0"/>
    <n v="1"/>
    <m/>
    <x v="1"/>
    <x v="0"/>
    <x v="0"/>
    <x v="1"/>
    <x v="0"/>
    <x v="0"/>
    <m/>
    <m/>
    <x v="0"/>
    <m/>
    <m/>
    <m/>
    <x v="0"/>
    <x v="1"/>
    <m/>
    <m/>
    <m/>
    <x v="0"/>
    <m/>
    <n v="1"/>
    <m/>
    <m/>
    <m/>
    <m/>
    <x v="0"/>
    <m/>
    <m/>
    <m/>
    <m/>
    <m/>
    <m/>
    <m/>
    <m/>
    <m/>
    <m/>
    <m/>
    <m/>
    <x v="0"/>
    <m/>
    <m/>
    <m/>
    <m/>
    <m/>
    <m/>
    <m/>
    <m/>
    <n v="1"/>
    <n v="1"/>
    <m/>
    <m/>
    <m/>
    <m/>
    <m/>
    <m/>
    <n v="1"/>
    <x v="1"/>
    <m/>
    <m/>
    <m/>
    <m/>
    <m/>
    <m/>
    <m/>
    <m/>
    <m/>
    <m/>
    <m/>
    <m/>
    <n v="1"/>
    <m/>
    <m/>
    <m/>
    <m/>
    <m/>
  </r>
  <r>
    <x v="272"/>
    <s v="Fall to Ground on Rappel, Inadequate Belay, No Hard Hat, California, Yosemite National Park, Puppy Dome"/>
    <x v="3"/>
    <s v="California, Yosemite National Park, Puppy Dome_x000a_On July 24, 1992, Mike James (22) and his fellow counselor from a Seventh Day Adventist Camp (Camp Wawona) had set up a rappel on “Do or Fly,” an overhanging climb on Puppy Dome. The intent was to teach students to trust each other by having one stu_x001f_dent rappel “hands-off’ (no attempt to brake) while a second student, at the bottom, stops the rappeller by pulling on the rope. James rappelled, but was not stopped before hitting the ground head first. The tension on the rope then bungied him back up, sus_x001f_pending him off the ground. He was evacuated by ranger to Yosemite Medical Clinic._x000a_Analysis_x000a_Interviews with the victim’s party revealed that they were rappelling young members of the group on dynamic rope, allowing them to “bounce” on the stretch of the rope. James was rappelling and the person maintaining tension with a belay device neglected to com_x001f_pensate for the difference in weight between James’ adult stature and that of the stu_x001f_dents’. James fell, the stretch in the rope allowing him to strike the talus at the base of the wall. James was not wearing a helmet at the time of the fall, supposedly because there were not enough for the group, although not all of the group were at the summit or participating at the base in any fashion so as to require a helmet. (Source: K. L. O’Connor- Henry, Ranger, Yosemite National Park)_x000a_(Editor’s Note: Here is an example of a school/camp using climbing as a vehicle for per_x001f_sonal growth. While we must count such incidents as part of the climbing accident data, it should be noted that the individuals involved are not climbers.)"/>
    <n v="8"/>
    <m/>
    <m/>
    <n v="1"/>
    <m/>
    <m/>
    <m/>
    <m/>
    <m/>
    <m/>
    <m/>
    <m/>
    <m/>
    <x v="0"/>
    <n v="1"/>
    <m/>
    <x v="1"/>
    <x v="0"/>
    <x v="0"/>
    <x v="1"/>
    <x v="0"/>
    <x v="0"/>
    <m/>
    <m/>
    <x v="0"/>
    <m/>
    <m/>
    <m/>
    <x v="0"/>
    <x v="1"/>
    <m/>
    <m/>
    <m/>
    <x v="0"/>
    <m/>
    <m/>
    <m/>
    <m/>
    <m/>
    <m/>
    <x v="0"/>
    <m/>
    <m/>
    <m/>
    <m/>
    <m/>
    <m/>
    <m/>
    <m/>
    <m/>
    <m/>
    <m/>
    <m/>
    <x v="0"/>
    <n v="1"/>
    <m/>
    <m/>
    <m/>
    <m/>
    <m/>
    <m/>
    <m/>
    <n v="1"/>
    <m/>
    <m/>
    <m/>
    <m/>
    <m/>
    <m/>
    <m/>
    <m/>
    <x v="1"/>
    <m/>
    <m/>
    <n v="1"/>
    <n v="1"/>
    <m/>
    <m/>
    <m/>
    <m/>
    <m/>
    <m/>
    <m/>
    <m/>
    <n v="1"/>
    <m/>
    <m/>
    <m/>
    <m/>
    <m/>
  </r>
  <r>
    <x v="273"/>
    <s v="Falling Rock, California, Yosemite Valley, Leaning Tower"/>
    <x v="3"/>
    <s v="California, Yosemite Valley, Leaning Tower_x000a_On July 5, 1992, I spoke with Brad Young (32) at the Yosemite Medical Clinic about a climbing accident that he and his climbing partner Doug Burton (age not noted) were involved in on the Leaning Tower._x000a_Young told me that they started on the climb from the Bridalveil Parking Lot at 0900. They walked from the lot and arrived at the base of the climb at 1230. Young led the first and fourth pitches as described in the climbing book. Burton led the second and third pitches as one. Young said that he had done the regular route before. They arrived at the Ahwahnee Ledge between 1930 and 2000 and spent the night there._x000a_On July 4, Young started the A-4 pitch at 0815. He finished the pitch about 1000. Burton started the next pitch about 1115 after sorting the gear. It was during the climb of this pitch, A-3, that Burton took a 15 foot fall. He was not injured and continued the climb. He finished the pitch about 1500. Young said it took a while because Burton was not as experienced. Young came up to Burton and re-racked the gear. He then began the third to the last pitch. He was about 20 feet up in the climb when he came upon a flake on the right. He said it looked like an obvious place to go. He mentioned that it was a thin flake but it was tucked behind another flake so he thought it would not be a problem. The flake was almost three feet off to the right of Burton. Young said that he did not warn Burton that he was testing the flake. He thought that if it fell it would miss Burton as there was a three foot space. Young put in a #1 Friend and clipped in his daisy chain to the Friend. He pulled on it and the flake came off. He yelled, “Rock,” immediately. The flake fell to the left and not to the right as expected. Young said that the flake fell to the left because of the fracture line. When he yelled rock, Burton looked up and the flake struck him on the forehead. Fortunately, Burton was wearing a helmet._x000a_The force of the blow caused Burton to become unconscious. Young said that Bur_x001f_ton was bleeding from the forehead. He downclimbed immediately. He thought Bur_x001f_ton was dead. He had some difficulty in downclimbing as he had to climb through the system already rigged. When he was downclimbing and got along side of Burton, Young said that he was yelling, trying to get a response from him. After about five minutes he said that he detected a moaning sound. Young said that he gave him a brief check and determined that the head wound was the most serious. He checked his fingers and toes and asked him about pain in his neck. Burton was coming around and could speak. Young removed the helmet and bandaged up the head wound and replaced the helmet. He then secured Burton on the wall._x000a_Young then downclimbed and brought up the portaledge. He set it up and trans_x001f_ferred Burton from the hammock to the portaledge. He placed Burton in his jacket and sleeping bag. He checked the pupils in his eyes. At this time he felt that Burton was improving. Burton told Young that he was allergic to penicillin and morphine. Young kept talking to Burton and rechecking him. He yelled for help and reported his situa_x001f_tion to visitors below. Rescuers soon arrived. (Source: Daniel Horner, Banger, Yosemite National Park)_x000a_(Editors Note: Ranger John Dill sent a sketch of the helmet. He noted that the rock had split the shell, the suspension, his scalp and his skull—but not the meninges. As Dill put it, “Send the boy to Vegas—with my money!”)"/>
    <n v="5"/>
    <m/>
    <m/>
    <m/>
    <m/>
    <n v="1"/>
    <m/>
    <m/>
    <m/>
    <m/>
    <m/>
    <m/>
    <m/>
    <x v="0"/>
    <n v="1"/>
    <m/>
    <x v="0"/>
    <x v="1"/>
    <x v="0"/>
    <x v="0"/>
    <x v="0"/>
    <x v="0"/>
    <m/>
    <m/>
    <x v="0"/>
    <m/>
    <m/>
    <m/>
    <x v="0"/>
    <x v="0"/>
    <m/>
    <m/>
    <m/>
    <x v="0"/>
    <m/>
    <m/>
    <m/>
    <m/>
    <m/>
    <m/>
    <x v="0"/>
    <m/>
    <m/>
    <m/>
    <m/>
    <m/>
    <m/>
    <m/>
    <m/>
    <m/>
    <m/>
    <m/>
    <m/>
    <x v="0"/>
    <m/>
    <m/>
    <m/>
    <m/>
    <m/>
    <m/>
    <m/>
    <m/>
    <m/>
    <m/>
    <n v="1"/>
    <m/>
    <m/>
    <m/>
    <m/>
    <m/>
    <m/>
    <x v="1"/>
    <m/>
    <m/>
    <m/>
    <m/>
    <m/>
    <m/>
    <m/>
    <m/>
    <m/>
    <m/>
    <m/>
    <m/>
    <n v="1"/>
    <m/>
    <m/>
    <m/>
    <m/>
    <m/>
  </r>
  <r>
    <x v="274"/>
    <s v="Falling Snow Block, Fall on Rock and Ice, Inadequate Belay, Poor Position, Alberta, Rocky Mountains, Mount Temple"/>
    <x v="3"/>
    <s v="Alberta, Rocky Mountains, Mount Temple_x000a_On September 1, 1992, two Americans, Doug S. and Mike V., set out to climb the East Ridge of Mount Temple. Early fall snows had left the mountain in winter condition, but the climbers proceeded without incident until they reached the exit gullies that bypass the Black Towers. The choice of the wrong gully, and then verglas on the rock, made for challenging climbing. The climbers were on the last pitch before exiting through a cornice onto the summit ridge when Doug, the leader, ran out of protection for a belay. They agreed to move together with the protection of their immediate placements, and Mike unclipped from the lower station. While digging through the cornice, Doug dislodged a large snow block, which went down the gully and struck Mike. He fell about five meters and injured his leg before Doug stopped him. Both climbers then struggled to the top of the gully and up the ice cap to the summit. Part way down the descent, Mike felt he could not continue, so Doug left him and went on alone for help. He contacted the Banff Park Warden Service in Lake Louise at 2400, and a rescue plan was made for the morning. At daylight, the victim was found, stabilized, and slung out by helicopter to an ambulance waiting at Moraine Lake. He was found to have a fractured fibula. (Source: Banff National Park Warden Service)_x000a_Analysis_x000a_The two were experienced mountaineers; however, they chose the wrong gully to reach the summit ridge. Bad weather, causing poor visibility, may have been a factor. The correct gully, right of the one they ascended, may have been easier._x000a_It appears that Mike's leg was broken in the fall, rather than by the snow block. An initial free fall on slack rope places a greater load on the belayer. They are both lucky that Doug was able to hold it from his precarious position. (Source: Orvel Miskiw)"/>
    <n v="7"/>
    <m/>
    <m/>
    <m/>
    <m/>
    <m/>
    <m/>
    <m/>
    <m/>
    <m/>
    <m/>
    <n v="1"/>
    <m/>
    <x v="0"/>
    <n v="1"/>
    <m/>
    <x v="1"/>
    <x v="1"/>
    <x v="0"/>
    <x v="1"/>
    <x v="0"/>
    <x v="0"/>
    <m/>
    <m/>
    <x v="0"/>
    <m/>
    <m/>
    <m/>
    <x v="0"/>
    <x v="1"/>
    <m/>
    <m/>
    <m/>
    <x v="0"/>
    <m/>
    <m/>
    <n v="1"/>
    <m/>
    <m/>
    <m/>
    <x v="0"/>
    <m/>
    <m/>
    <m/>
    <m/>
    <m/>
    <m/>
    <m/>
    <m/>
    <m/>
    <m/>
    <m/>
    <m/>
    <x v="0"/>
    <m/>
    <m/>
    <m/>
    <m/>
    <m/>
    <m/>
    <m/>
    <m/>
    <m/>
    <m/>
    <n v="1"/>
    <m/>
    <m/>
    <m/>
    <m/>
    <m/>
    <m/>
    <x v="1"/>
    <m/>
    <m/>
    <n v="1"/>
    <m/>
    <m/>
    <m/>
    <m/>
    <m/>
    <m/>
    <m/>
    <m/>
    <m/>
    <m/>
    <m/>
    <n v="1"/>
    <m/>
    <m/>
    <m/>
  </r>
  <r>
    <x v="275"/>
    <s v="HAPE, Frostbite, Inadequate Equuipment, Weather, Alaska, Mount McKinley"/>
    <x v="3"/>
    <s v="Alaska, Mount McKinley_x000a_On April 24, 1992, Daryl Hinman (44), Tom Roseman (42) and Bob Rockwell (56)— members of the China Lake (CA) Mountain Rescue Group—started out from Kantishna to do a traverse of Mount McKinley, going up McGonagall Pass to the Muldrow Glacier, over Denali Pass, and down the West Buttress. We could climb the summit from Denali Pass. We expected to take three weeks._x000a_The weather was colder than usual, and we crossed a frozen Wonder Lake and the McKinley River with ease. We reached McGonagall Pass (5,720 feet) on the 28th and dropped to the Muldrow. By May 3 we were at 11,000 feet starting up Karstens Ridge, the crux of the climb. Karstens Ridge is a knife edge in places, and ascends quite steeply in others: a lot of exposure. But the snow conditions were good for climbing. Also, we were able to clip into old fixed ropes for some protection in several spots._x000a_On May 7 we started up gentler terrain on the Harper Glacier from our camp at 14,600 feet. Tom Roseman began to experience a serious lack of energy, but had no other symptoms. We attributed it to a touch of acute mountain sickness, and the fact that we had had no rest days in our two weeks on the mountain._x000a_By the end of the next day we had managed only 3,000 feet higher and three miles. Tom was considerably weaker, and now exhibited a high resting pulse. Still, we did not suspect HAPE because he felt fine otherwise: good appetite, no lung sounds or coughing, and his breathing rate was normal._x000a_On May 9, even though it was cloudy with winds of 30 knots and higher gusts, we had to move over Denali Pass. In an unfortunate accident on May 5 we had lost a gallon of fuel, and now had only enough for three or four more days. We needed to be on the west side of the mountain in a descent mode in case this was the beginning of one of the infamous Denali storms._x000a_We started out at noon in subzero temperatures. Tom’s lack of energy was worse than before. Resting for 20 hours had not helped him at all. We stopped often and yet the stops did not help. (He stated later that keeping going was the hardest thing he has ever done.)_x000a_We reached Denali Pass around 1400 and headed down the steep west side for a place to camp. Even in descending Tom was lethargic. Soon it got icy and only the points of our crampons pierced the snow. After a couple of falls, the longest of which was 180 feet, we anchored and belayed each step of the way. But the anchors were not always secure, and a fall could be a serious event. Miraculously, we were not injured._x000a_Finally, at 2200, we found a filled-in section on a crevasse at 17,400 feet, big enough for the tent. It had taken us eight hours to descend 800 feet! The temperature was -25° F with a wind chill of -87° F. We were cold and exhausted. Tom had a coughing spell and although it was a dry cough, we thought for the first time of the possibility of HAPE. Also, half of his left foot was frostbitten, as were my toes and fingers._x000a_The next day we discussed going for help or continuing up on our own. But even if Tom had been able to move at a normal rate, it would have taken two more days to reach the Kahiltna landing strip. And two more days in subzero weather would have a dire effect on Tom’s and Bob’s frostbite._x000a_No mountain rescue person ever wants to be the subject of a rescue, and we were especially sensitive to the fact that many climbers on Denali who request help are in fact quite capable of getting out of their predicament themselves. Certainly we felt that as mountain rescue personnel we would be even more expected to do so. Nevertheless, this was a time where discretion was called for, so Hinman went for help at 1030 and hoped he would encounter climbers with a radio. Failing that, he counted on getting to the rangers’ 14,200 foot camp in the afternoon._x000a_Daryl passed other climbers but none had a radio. He reached the ranger camp around 1400 and reported the situation. Barely an hour later a Lama helicopter arrived at Tom's and Bob’s location and hovered with the front points of each skid on our platform. The main rotor was missing the slope above by only a few feet. Two rangers got out and we climbed aboard. Within minutes we were reunited with Daryl at the 14,200 foot camp! We complimented the rangers on the ultra-fast response. As it turned out, the four-day storm brought four feet of snow at the Kahiltna strip and 100 mph winds on the summit. One ranger described it as the worst in ten years for that season and more typical of December, not May. Six climbers perished as a direct or indirect result of this storm; unfortunately, this was only the beginning of by far the worst year in history for fatalities on Denali._x000a_Then came a second helicopter ride to the Kahiltna, a fixed wing trip to Talkeetna, and another to Anchorage. By 1900, Tom and Bob were at the Humana Hospital emergency room. There, Dr. Peter Hackett examined Tom, and after only a few seconds with the stethoscope, announced, “You’ve got High Altitude Pulmonary Edema!” Everything now seemed to fall into place, and we breathed a sigh of relief that Tom’s HAPE had evidently not progressed to life-threatening levels as we climbed from 15,000 feet to Denali Pass at 18,200 feet._x000a_I stayed in the hospital for two days and will recover completely. Tom left the hospital after a week and a half, and will probably lose the tip of one big toe. Hinman suffered some frost nip but did not require treatment and was able to hike down after four days, once the storm had subsided. (Source: Robert Rockwell)_x000a_Analysis_x000a_We practiced and trained seriously for this climb. Because we would be on the Muldrow side early in the season, we knew we had to be even more capable and independent. And, we were experienced: Rockwell had been to 24,600 feet, and had climbed Denali before. Hinman had climbed Mount Logan’s east ridge (with Rockwell). While this was Roseman’s first expedition, he had been on numerous ascents in California’s Sierra Nevada; and he was physically the strongest of the three at the start of the climb._x000a_We feel that our preparation—while it did not prevent the problems from happen_x001f_ing—kept them from having far more serious outcomes. (Source: Robert Rockwell)_x000a_The Muldrow Glacier is rated an Alaskan grade #2 in Jon Waterman’s book and be_x001f_cause of this very subjective rating, this particular route is sometimes underestimated. Because of the isolation and length of the route, it can be a very difficult and unforgiving climb. The Mountaineering Rangers advised this group to take an extra stove and a CB radio. Having only one stove and limited fuel forced them into a problem of dehydration early into their climb that may have contributed to both their frostbite and high altitude sickness. Also, with a CB radio they possibility could have made contact when they first started having serious problems. This party was extremely fortunate that a high altitude helicopter was available to respond quickly. Without immediate rescue, their deteriorat_x001f_ing condition would have forced a serious situation with a ground rescue. (Source: Daryl Miller, Mountaineering Ranger, Denali National Park)"/>
    <n v="8"/>
    <m/>
    <m/>
    <m/>
    <m/>
    <m/>
    <n v="2"/>
    <n v="1"/>
    <m/>
    <n v="1"/>
    <m/>
    <m/>
    <m/>
    <x v="0"/>
    <n v="1"/>
    <m/>
    <x v="1"/>
    <x v="1"/>
    <x v="0"/>
    <x v="1"/>
    <x v="0"/>
    <x v="0"/>
    <m/>
    <m/>
    <x v="0"/>
    <m/>
    <m/>
    <m/>
    <x v="0"/>
    <x v="1"/>
    <m/>
    <n v="1"/>
    <m/>
    <x v="0"/>
    <m/>
    <m/>
    <m/>
    <n v="1"/>
    <m/>
    <m/>
    <x v="0"/>
    <m/>
    <m/>
    <n v="1"/>
    <m/>
    <m/>
    <n v="1"/>
    <m/>
    <m/>
    <m/>
    <m/>
    <m/>
    <m/>
    <x v="0"/>
    <m/>
    <m/>
    <m/>
    <m/>
    <m/>
    <m/>
    <m/>
    <m/>
    <m/>
    <m/>
    <m/>
    <m/>
    <m/>
    <m/>
    <m/>
    <m/>
    <m/>
    <x v="1"/>
    <m/>
    <m/>
    <m/>
    <m/>
    <m/>
    <m/>
    <m/>
    <m/>
    <m/>
    <m/>
    <n v="1"/>
    <m/>
    <m/>
    <m/>
    <m/>
    <m/>
    <m/>
    <m/>
  </r>
  <r>
    <x v="276"/>
    <s v="Loss of Control—Voluntary Glissade, Unroped, Alberta, Rocky Mountains, Mount Fisher"/>
    <x v="3"/>
    <s v="Fisher Peak (3053 meters) was the day's objective for Thomas W. (36) on July 22, 1992. He bicycled in from Elbow Falls with his friend J. M. to get close to the mountain as quickly as possible, and then they set off on foot up Shoulder Creek to approach the mountain from the east. Around 1430, the pair were traversing a cirque around the 2600 meter level when they encountered steep slabs which they had to descend. Thomas decided to slide down, but the slabs were covered with loose rocks and he lost control, then tumbled out of sight of his partner. He came to rest 100 meters below, on a scree slope. J. M. made his way down to the victim and found him unconscious, with erratic pulse, head and face injuries, scrapes and contusions on his body, and low, shallow breaths with gurgling sounds. Finding there was no more he could do for Thomas at the scene, J. M. hiked and bicycled back and reported the accident to Elbow Ranger Station at 1605. Immediately, the rangers began to assemble resources for a rescue. A helicopter was requested from the Alberta Forest Service nearby, and Bow Valley Provincial Park was notified that a sling-capable helicopter might be required. Also the Shock Trauma Air Rescue Society (STARS) in Calgary was informed, and their helicopter and crew were dispatched._x000a_At the accident site about 1710, the AFS helicopter found it could not land at the bottom of the scree bowl below the victim's position due to gusting winds, so it dropped off two people at the valley bottom and tried again. But again it was unable to land, so it took everyone back to Little Elbow. Then the STARS helicopter attempted to land in the scree bowl, but it was also unable to do so. It returned to Little Elbow to wait for the sling helicopter and specialized mountain rescue team from Bow Valley. The Bow Valley unit arrived at Little Elbow about 1800, transferred appropriate gear, and lifted off for the accident site about 1825. It landed in a meadow below the scree bowl, and from there it transported two rangers, one at a time, to a location about 100 meters below Thomas. They reached him at 1900 and after checking him as thoroughly as possible, they agreed that he was dead. The body was loaded into a “Jenny” stretcher and lifted out on a sling by helicopter. As the winds had subsided by then, the machine was able to land in the scree bowl upon its return and pick up the rangers. (Source: D. Humphrey, Kananaskis County East District Ranger)_x000a_Analysis_x000a_Thomas was an experienced scrambler, but while like most scramblers, his aspirations expanded to great challenges like Mount Fisher, it seems he did not acknowledge the greater hazards those might present. Even talented enthusiasts would do well to associate any of the available alpine clubs or mountain schools for a while, even if only to learn the sort of fear which could have averted this tragic accident. (Source: Orvel Miskiw)"/>
    <n v="6"/>
    <m/>
    <m/>
    <m/>
    <m/>
    <m/>
    <n v="1"/>
    <m/>
    <m/>
    <n v="1"/>
    <m/>
    <m/>
    <m/>
    <x v="1"/>
    <m/>
    <m/>
    <x v="0"/>
    <x v="0"/>
    <x v="1"/>
    <x v="1"/>
    <x v="0"/>
    <x v="0"/>
    <m/>
    <m/>
    <x v="1"/>
    <n v="1"/>
    <m/>
    <m/>
    <x v="0"/>
    <x v="0"/>
    <m/>
    <m/>
    <m/>
    <x v="0"/>
    <m/>
    <m/>
    <m/>
    <m/>
    <m/>
    <m/>
    <x v="0"/>
    <m/>
    <m/>
    <m/>
    <m/>
    <m/>
    <m/>
    <m/>
    <m/>
    <m/>
    <m/>
    <m/>
    <m/>
    <x v="0"/>
    <m/>
    <m/>
    <m/>
    <m/>
    <m/>
    <m/>
    <m/>
    <m/>
    <m/>
    <m/>
    <m/>
    <m/>
    <m/>
    <m/>
    <m/>
    <m/>
    <m/>
    <x v="1"/>
    <m/>
    <m/>
    <m/>
    <m/>
    <m/>
    <m/>
    <m/>
    <m/>
    <m/>
    <m/>
    <m/>
    <m/>
    <n v="1"/>
    <m/>
    <m/>
    <m/>
    <m/>
    <m/>
  </r>
  <r>
    <x v="277"/>
    <s v="Protection Pulled Out, Fall on Rock, Inadequate Belay, Off Route, California, Yosemite Valley, El Capitan"/>
    <x v="3"/>
    <s v="California, Yosemite Valley, El Capitan_x000a_On August 6, 1992, Jamie Serrano (25) and Angel Vedo Fernandez (39)—both from Spain, were climbing the Nose route of El Capitan, and were at a location 1200 to 1500 feet above the valley floor, a few pitches below Dolt Tower. Vedo was leading and Serrano was belaying him from a small ledge when Vedo fell and landed on Serrano. Serrano sus_x001f_tained incapacitating injuries._x000a_The two remained on the belay ledge and began yelling for help. An unidentified visitor reported the cries for help to a tour bus operator who radioed the situation to his dispatcher, who in turn telephoned Yosemite Ranger Dispatch with the initial situation information._x000a_Ranger John Roth responded to size-up, confirming that cries for help were coming from the Nose route. An Incident Command System was initiated, with the Yosemite NPS helicopter deployed for a recon flyby. This flyby, utilizing Park Ranger Gus Martinez’ Spanish language speaking abilities, revealed that only Serrano was injured, and that a technical evacuation would be required due to back injuries. A rescue plan was formu_x001f_lated that deployed a ground response ascent team comprised of NPS SAR Tech Mike Ray, and Yose SAR site members Tom Borges, Francis Ross, Mike Callahan, and Jim Red. This response team began climbing at 1600, with the assignment to attempt to reach the victims, medically assess, stabilize, and provide helivac support on site._x000a_In the interim, the Lemoore NAS Angel 2 helicopter was requested, which arrived at the El Capitan meadow at 1750. Air operations were staged at the El Capitan Meadow. NPS SAR Tech John Dill then was heli-rappelled, via the Angel 2, to the victim. Next a Lemoore NAS Corpsman heli-rappelled to the ledge, secured the uninjured climber Vedo, and short hauled him and the climbers’ equipment off to the El Capitan Meadow. The Angel 2 ship then picked up rescue gear to include medical supplies and a Stokes litter, flew them back to the ledge where they were lowered to John Dill, who was medically assessing the victim._x000a_NPS Ranger John Roth then was flown to the ledge, where he heli-rappelled to Dill and the victim at which time Dill and Roth then immobilized Serrano, packaged him in the Stokes litter and prepared him for the heli-evacuation._x000a_Shortly before darkness, at 2028, Angel 2 hoisted Serrano's litter up to the helicopter and flew him to El Capitan meadow where he was met by the Valley ambulance. Ranger John Roth accompanied him during this hoisting operation. Serrano was immediately driven to the Yosemite Medical Clinic where preliminary medical evaluation indicated that he had sustained a L-l compression fracture and possibly lacerated liver. He was then transported by ground ambulance to the John C. Fremont Hospital in Mariposa. (Source: James Tucker, Ranger, Yosemite National Park)_x000a_Analysis_x000a_Serrano and Vedo are very experienced rock climbers and mountaineers, having climbed world-wide for several years, both free and aid, at a high standard._x000a_They made the pendulum from Sickle Ledge (7th pitch) but got off route at that point by following a crack up and right for a pitch to a small ledge about 50 feet right of the Stove Leg Cracks. (A two-bolt anchor at this ledge is part of the Nose rappel route.) Vedo led the next pitch up the crack while Serrano belayed. He was standing on the ledge, belaying with the rope rigged through the large hole of a figure-eight descender in rappel fashion._x000a_After climbing 30 to 40 feet, Vedo leaned back on a Friend he had just placed, to take a photo. Without warning the Friend pulled and Vedo fell. The belay friction may have been inadequate and/or the fall may have caught Serrano off guard, for he allowed sev_x001f_eral feet of rope to run. (Vedo thought Serrano had been holding the rope with only one hand.) Other protection held and Serrano arrested the fall, but Vedo landed hard on Serranos chest. (Source: John Dill, SAR Ranger, Yosemite National Park)"/>
    <n v="10"/>
    <m/>
    <m/>
    <n v="1"/>
    <m/>
    <m/>
    <n v="1"/>
    <m/>
    <m/>
    <m/>
    <m/>
    <n v="1"/>
    <m/>
    <x v="0"/>
    <n v="1"/>
    <n v="1"/>
    <x v="1"/>
    <x v="1"/>
    <x v="0"/>
    <x v="0"/>
    <x v="0"/>
    <x v="0"/>
    <m/>
    <n v="1"/>
    <x v="0"/>
    <m/>
    <m/>
    <m/>
    <x v="0"/>
    <x v="0"/>
    <m/>
    <m/>
    <m/>
    <x v="0"/>
    <m/>
    <m/>
    <m/>
    <m/>
    <m/>
    <m/>
    <x v="0"/>
    <m/>
    <m/>
    <m/>
    <m/>
    <m/>
    <m/>
    <m/>
    <m/>
    <n v="1"/>
    <m/>
    <m/>
    <m/>
    <x v="0"/>
    <m/>
    <m/>
    <m/>
    <m/>
    <n v="1"/>
    <m/>
    <m/>
    <m/>
    <m/>
    <m/>
    <m/>
    <m/>
    <m/>
    <m/>
    <m/>
    <m/>
    <m/>
    <x v="0"/>
    <m/>
    <m/>
    <n v="1"/>
    <m/>
    <m/>
    <m/>
    <m/>
    <m/>
    <m/>
    <m/>
    <m/>
    <m/>
    <m/>
    <n v="1"/>
    <m/>
    <m/>
    <m/>
    <m/>
  </r>
  <r>
    <x v="278"/>
    <s v="Rappel Anchor Failure, Fall on Ice, Alberta, Rocky Mountains, Tangle Ridge, Centre Stage Falls"/>
    <x v="3"/>
    <s v="Alberta, Rocky Mountains, Tangle Ridge, Centre Stage Falls_x000a_Around mid-day on November 26, 1992, Pat S., who was a Park Warden, Mountain Guide, and Public Safety instructor with the Canadian Parks Service in Jasper National Park, and Lisa P., a warden from Banff National Park, left their vehicle to hike in to an ice climb on the west slope of Tangle Ridge, about 100 kilometers south of Jasper. Their objective was a 50 meter sheet of ice known as “Centre Stage.” They were out for an easy recreational climb on their day off and Lisa's first attempt at waterfall ice._x000a_After bushwhacking to reach the ice, the ascent was made routinely, and Pat lowered Lisa along the north side of the climb from a three-point anchor. Then he moved across to the south side of the ice to set up an anchor for which he used a single 30 centimeter piece of conduit. Lisa saw the ropes come down from the top, although Pat was out of sight on an upper step of the formation, about 50 meters above her. Seconds after the rappel ropes dropped, she saw Pat fall to the base of the climb. She assessed his injuries and used a radio from his pack to alert the Jasper Park Warden Office to the situation. At 1550, wardens at the nearby Sunwapta Station monitored her call and began to respond. The initial report of the victim's injuries included a broken femur, a head injury, cracked ribs, and a fractured wrist, but while the closest rescue party was still en route, the report changed: first to difficulty breathing, then to loss of consciousness, then lack of pulse. Lisa began CPR immediately and maintained her efforts for over 45 minutes until the first party arrived on foot to assist. The Canadian Parks Service contract helicopter, racing against the approaching darkness from its base in Valemont, B.C., reached the area a few minutes later and within ten minutes the victim was evacuated to the advanced life support unit waiting below. A back-up helicopter and rescue team from Banff, only minutes behind the first machine, had to set down at the Columbia Icefields for the night. A pulse was never restored, and Pat was declared dead on arrival at the hospital in Jasper._x000a_Analysis_x000a_Public Safety Specialists from both Banff and Jasper investigated the accident site around 1300 the next day. Only the one anchor point could be found at the victim's rappel station. He had been no more than four or five meters into the rappel when the conduit pulled out. A deformity at one end of the tube may have been caused by impacting on rock. The ice was warm and wet, and it is believed that similar conditions the previous day may have contributed to the failure. It appears that this mature veteran of many underwater, underground, and mountaineering exploits (and rescues) gambled on a one-point anchor. We think he would want you to know. (Source: Canadian Parks Service, Jasper National Park)"/>
    <n v="8"/>
    <m/>
    <m/>
    <m/>
    <m/>
    <m/>
    <m/>
    <m/>
    <m/>
    <m/>
    <m/>
    <n v="1"/>
    <m/>
    <x v="1"/>
    <m/>
    <m/>
    <x v="0"/>
    <x v="0"/>
    <x v="0"/>
    <x v="1"/>
    <x v="0"/>
    <x v="0"/>
    <m/>
    <m/>
    <x v="0"/>
    <m/>
    <m/>
    <m/>
    <x v="0"/>
    <x v="0"/>
    <m/>
    <m/>
    <m/>
    <x v="1"/>
    <m/>
    <m/>
    <m/>
    <m/>
    <m/>
    <m/>
    <x v="0"/>
    <m/>
    <m/>
    <m/>
    <m/>
    <m/>
    <m/>
    <m/>
    <m/>
    <m/>
    <m/>
    <m/>
    <m/>
    <x v="0"/>
    <m/>
    <m/>
    <m/>
    <m/>
    <m/>
    <m/>
    <m/>
    <m/>
    <m/>
    <m/>
    <m/>
    <m/>
    <m/>
    <m/>
    <m/>
    <m/>
    <m/>
    <x v="1"/>
    <n v="1"/>
    <m/>
    <m/>
    <n v="1"/>
    <m/>
    <m/>
    <m/>
    <m/>
    <m/>
    <m/>
    <m/>
    <m/>
    <m/>
    <m/>
    <m/>
    <m/>
    <n v="1"/>
    <m/>
  </r>
  <r>
    <x v="279"/>
    <s v="Rappel Sling Anchor Untied, Fall on Rock, Quebec, Mount Cesaire"/>
    <x v="3"/>
    <s v="Quebec, Mount Cesaire_x000a_On July 2, 1992, a group of 15 from the Monteregie Youth Center in Chambly, including four group leaders, plus two instructors from the Quebec Mountaineering Federation (FQM), went out to a cliff on Mount Cesaire for climbing practice. First the instructors set up top ropes on five routes, and both of them checked all the anchors and knots before descending to supervise the climbing, belaying, and lowering. The youngsters climbed these routes all morning and into the early afternoon, and four of them had climbed the route “Unnamed” and been lowered safely to the bottom by 1300. Then Patrick L. took his turn, and after reaching the top, was being lowered on a pulley by a supervised belayer at the bottom when he fell some 18 meters to the ground, sustaining fractures of the right wrist, upper arm, collarbone, and shoulder._x000a_After the leaders and instructors determined that Patrick was conscious, one instructor, Yves B., went for help. He called Dominique F., who contacted the Quebec Police and the Ambulance Service before going to meet him with a rescue stretcher. She then accompanied the police to the scene of the accident while Yves waited for the ambulance. Ten minutes later, it arrived and he and the paramedics followed. They administered first aid and immobilized the victim for transport to the ambulance._x000a_Seeing everything was in hand, the instructors went to the top of the pitch to find out what had gone wrong. They found the knot in the anchor sling had come untied. The knot had apparently slipped loose, unlikely as that seemed, seeing as it had been well tied. That was the only possible explanation, since all the other equipment was intact._x000a_While the other instructor, Thierry B., stayed at the cliff to supervise the rest of the group and review the accident as much as possible, the victim was evacuated, and a group leader and Yves accompanied him to the hospital, where Patrick was kept overnight for observation. (Source: Denis Gravel, Quebec Mountaineering Federation)_x000a_Analysis_x000a_This accident reinforces the importance of backing knots up and of checking anchor setups periodically, especially when they are out of sight. It is also a common practice to use two or three anchor points for rappels. (Source: Orvel Miskiw)"/>
    <n v="7"/>
    <m/>
    <m/>
    <m/>
    <m/>
    <m/>
    <m/>
    <m/>
    <m/>
    <m/>
    <m/>
    <m/>
    <m/>
    <x v="0"/>
    <n v="1"/>
    <m/>
    <x v="1"/>
    <x v="0"/>
    <x v="0"/>
    <x v="1"/>
    <x v="0"/>
    <x v="1"/>
    <m/>
    <m/>
    <x v="0"/>
    <m/>
    <m/>
    <m/>
    <x v="0"/>
    <x v="0"/>
    <m/>
    <m/>
    <m/>
    <x v="0"/>
    <m/>
    <m/>
    <m/>
    <m/>
    <m/>
    <m/>
    <x v="0"/>
    <m/>
    <m/>
    <m/>
    <m/>
    <m/>
    <m/>
    <m/>
    <m/>
    <m/>
    <m/>
    <m/>
    <m/>
    <x v="0"/>
    <m/>
    <m/>
    <m/>
    <m/>
    <m/>
    <m/>
    <m/>
    <m/>
    <n v="1"/>
    <m/>
    <m/>
    <m/>
    <n v="1"/>
    <m/>
    <m/>
    <m/>
    <m/>
    <x v="1"/>
    <n v="1"/>
    <m/>
    <m/>
    <m/>
    <m/>
    <m/>
    <m/>
    <m/>
    <m/>
    <m/>
    <m/>
    <m/>
    <n v="1"/>
    <m/>
    <m/>
    <m/>
    <m/>
    <m/>
  </r>
  <r>
    <x v="280"/>
    <s v="Rope Parted (Worn Through on Rock Edge While Jumarring), Fall on Rock, British Columbia, Coast Mountains, Stawamus Chief"/>
    <x v="3"/>
    <s v="British Columbia, Coast Mountains, Stawamus Chief_x000a_On April 8, 1992, Grace W. left her climbing partner near the south summit of Stawamus Chief in order to examine a wall for new route prospects. She was jumarring up the wall at 1415 when her nine mm rope apparently chafed through on a rock ledge. She fell 300 meters and was killed. Police, ambulance, fire department, and Provincial Emergency Program personnel located her body on a ledge and removed it by helicopter._x000a_Analysis_x000a_The repeated motions involved in jumarring seem likely to aggravate any tendency for a sharp edge to damage a rope. To minimize the risk, climbers should use the thickest rope that will pass through the jumars, watch for sharp edges and pad them whenever possible. (Source: Ian Kay, Vancouver)"/>
    <n v="3"/>
    <m/>
    <m/>
    <m/>
    <m/>
    <m/>
    <m/>
    <m/>
    <m/>
    <m/>
    <m/>
    <m/>
    <m/>
    <x v="1"/>
    <m/>
    <m/>
    <x v="1"/>
    <x v="1"/>
    <x v="0"/>
    <x v="1"/>
    <x v="0"/>
    <x v="0"/>
    <m/>
    <m/>
    <x v="0"/>
    <m/>
    <m/>
    <m/>
    <x v="0"/>
    <x v="0"/>
    <m/>
    <m/>
    <m/>
    <x v="0"/>
    <m/>
    <m/>
    <m/>
    <m/>
    <m/>
    <m/>
    <x v="0"/>
    <m/>
    <m/>
    <m/>
    <m/>
    <m/>
    <m/>
    <m/>
    <m/>
    <m/>
    <m/>
    <m/>
    <m/>
    <x v="0"/>
    <m/>
    <m/>
    <m/>
    <m/>
    <m/>
    <m/>
    <m/>
    <m/>
    <m/>
    <m/>
    <m/>
    <m/>
    <m/>
    <m/>
    <n v="1"/>
    <m/>
    <m/>
    <x v="1"/>
    <m/>
    <m/>
    <m/>
    <m/>
    <m/>
    <m/>
    <m/>
    <m/>
    <m/>
    <n v="1"/>
    <m/>
    <m/>
    <m/>
    <m/>
    <m/>
    <m/>
    <m/>
    <m/>
  </r>
  <r>
    <x v="281"/>
    <s v="Slip on Ice, Inadequate Belay, Inattention, Fatigue, British Columbia, Coast Mountains, Tahumming Glacier"/>
    <x v="3"/>
    <s v="Columbia, Coast Mountains, Tahumming Glacier_x000a_For Bob P. and Doug W., August 28, 1992, was day eight of a 21-day traverse of the Tahumming Horseshoe near the head of Toba Inlet. Their objective for the day was to cross a small hanging glacier, find a route down an icefall, and then cross Tahumming Glacier to reach its west flank. After two attempts to find a way down the icefall, they still faced impassable obstacles and so decided to go back up to camp on easier terrain overnight, before reconnoitering the area for alternatives the next day. They had 15 meters of rope between them, and each was carrying 18 meters of rope and a large pack. At 1600 they were ascending diagonally on steep ice with patches of snow, and numerous crevasses around them, when Bob lost his footing on the ice. He landed on his back and started to slide._x000a_Although he quickly rolled over into self-arrest position, his fatigue and the smoothness of the ice made it impossible to stop. When he reached a crevasse, he struck its footwall, fracturing both legs and a wrist, then fell some two meters into the crevasse, where he was held in his harness by Doug's rope. Fortunately, Doug had seen him fall and had time to take a strong belay stance._x000a_As Bob was conscious, the two were able to discuss their problem. In the next hour and a half, Doug set up anchors, splinted Bob's legs, and hauled him up to the surface. They were carrying an FM transceiver with several frequencies, and were able to get a distress message out to the B. C. Forest Service, communicating directly with their Powell River office. A Canadian Forces Labrador helicopter reached them at 1900, and the two climbers were evacuated to Comox by 2015. (Source: The injured climber, Bob P.)_x000a_Analysis_x000a_Bob is glad that he and Doug had practiced crevasse rescue thoroughly before their trip, had considered the problems of rescue and evacuation in the remote areas they would be in, and had carried a two-way radio in case of emergency. But he feels that the accident could have been prevented by paying a little more attention to his footing. One lesson to be skimmed off this accident is that in some cases, a little extra caution is better than any amount of emergency equipment. (Source: Orvel Miskiw)"/>
    <n v="7"/>
    <m/>
    <m/>
    <m/>
    <m/>
    <m/>
    <m/>
    <m/>
    <m/>
    <m/>
    <m/>
    <m/>
    <m/>
    <x v="0"/>
    <n v="1"/>
    <m/>
    <x v="1"/>
    <x v="1"/>
    <x v="0"/>
    <x v="1"/>
    <x v="0"/>
    <x v="0"/>
    <m/>
    <m/>
    <x v="0"/>
    <m/>
    <m/>
    <m/>
    <x v="0"/>
    <x v="1"/>
    <m/>
    <m/>
    <m/>
    <x v="0"/>
    <m/>
    <m/>
    <m/>
    <m/>
    <m/>
    <m/>
    <x v="0"/>
    <n v="1"/>
    <m/>
    <m/>
    <m/>
    <m/>
    <m/>
    <m/>
    <m/>
    <m/>
    <m/>
    <m/>
    <m/>
    <x v="0"/>
    <m/>
    <m/>
    <m/>
    <m/>
    <m/>
    <m/>
    <m/>
    <n v="1"/>
    <m/>
    <n v="1"/>
    <m/>
    <m/>
    <m/>
    <m/>
    <m/>
    <m/>
    <m/>
    <x v="1"/>
    <m/>
    <m/>
    <n v="1"/>
    <m/>
    <m/>
    <m/>
    <m/>
    <m/>
    <m/>
    <m/>
    <m/>
    <m/>
    <m/>
    <n v="1"/>
    <m/>
    <m/>
    <m/>
    <m/>
  </r>
  <r>
    <x v="282"/>
    <s v="Slip on Ice, No Hard Hat, Inadequate Protection, British Columbia, Northern Selkirk Mountains, Mount Colossal"/>
    <x v="3"/>
    <s v="British Columbia, Northern Selkirk Mountains, Mount Colossal_x000a_On August 7, 1992, during the third week of the annual ACC General Mountaineering Camp at Fairy Meadows in the Adamants, the chief guide, Don V., a long-standing member of the ACMG, was leading a party of two rope teams on a climb of Mount Colossal (2940 meters). It usually involves a long traversing ascent of a steep snow slope, but this year low snowfall and warm weather left more rock and ice exposed than normal in this area, and that was the case on Mount Colossal. A talus slope at the bottom was followed by hard snow and steepening ice, possibly 50 degrees at the top._x000a_While leading his group up this ice slope in threatening weather, from a belay about one rope-length above the rocks, Don cautioned them to take their time and watch the footing, but moments later he lost his own on a slope of more than 40 degrees after getting an ice block stuck between the front points of one crampon. He slid some 50 meters down the ice, unable to stop himself because of the hard surface, or be stopped by his party because he had placed no protection, until he ran into the rocks at the bottom. He suffered bruises, abrasions, lacerations to his legs and head, a twisted neck, and general soreness._x000a_He was able to discuss the situation with his group and organize them to help him back to the camp. After being given first aid and suturing to his worst cuts, he stayed there overnight and was flown out by helicopter the next morning during the weekly Saturday exchange of clients, for medical examination. He was found to be not seriously injured, but took a couple of weeks off to recuperate. (Source: Various clients and leaders from the ACC GMC)_x000a_Analysis_x000a_The climb was being done in a common manner, so accidents like this could happen much more often than they do. A sloping sheet of ice is a bad place for a slip without protection because it is often impossible to self-arrest, even for a professional mountaineer, and especially for a roped party, where one person could take down the rest. When a slip happens, the little extra time taken to place even one ice screw per rope-length may suddenly prove to have been a good investment. Also, the victim was not wearing his helmet, and in view of the exposure and his eventual head injury, it would have been appropriate. (Source: Orvel Miskiw, with advice from C. Shokoples, ACMG Guide)"/>
    <n v="7"/>
    <m/>
    <m/>
    <m/>
    <m/>
    <m/>
    <m/>
    <m/>
    <m/>
    <m/>
    <m/>
    <m/>
    <m/>
    <x v="0"/>
    <m/>
    <n v="1"/>
    <x v="0"/>
    <x v="1"/>
    <x v="1"/>
    <x v="1"/>
    <x v="0"/>
    <x v="0"/>
    <m/>
    <m/>
    <x v="0"/>
    <m/>
    <m/>
    <m/>
    <x v="0"/>
    <x v="1"/>
    <m/>
    <m/>
    <n v="1"/>
    <x v="0"/>
    <m/>
    <m/>
    <m/>
    <m/>
    <m/>
    <m/>
    <x v="0"/>
    <m/>
    <m/>
    <m/>
    <m/>
    <m/>
    <m/>
    <m/>
    <m/>
    <m/>
    <m/>
    <m/>
    <m/>
    <x v="0"/>
    <n v="1"/>
    <m/>
    <m/>
    <m/>
    <m/>
    <m/>
    <m/>
    <m/>
    <n v="1"/>
    <m/>
    <m/>
    <m/>
    <m/>
    <m/>
    <m/>
    <m/>
    <m/>
    <x v="0"/>
    <m/>
    <m/>
    <m/>
    <m/>
    <m/>
    <m/>
    <m/>
    <m/>
    <m/>
    <m/>
    <m/>
    <m/>
    <m/>
    <n v="1"/>
    <m/>
    <m/>
    <m/>
    <m/>
  </r>
  <r>
    <x v="283"/>
    <s v="Slip on Snow, Unroped, Haste, Alberta, Rocky Mountains, Three Sisters, Big Sister"/>
    <x v="3"/>
    <s v="Alberta, Rocky Mountains, Three Sisters, Big Sister_x000a_About 1315 on September 30, 1992, Richard O. and Jim B. were hurrying upward in strong winds on the southwest slopes of the third Sister (2937 meters) when Richard slipped on a small patch of snow and fell about six meters. He sustained injuries suspected to be a broken left leg and right ankle. Jim tried to help Richard down the mountain, but his injuries were too severe. Jim made him as comfortable as possible and went down alone for help. He reached the Spray Lakes Ranger Station at 1430._x000a_Rangers from Bow Valley and Peter Lougheed Provincial Parks were soon transported to the accident site by a unit from Canmore Helicopters, using the sling method. They treated Richard, immobilized his injuries, and then slung him down to an ambulance waiting at the road._x000a_Analysis_x000a_Rangers determined from discussion with the climbers that they seemed overconfident and were moving fast, perhaps too fast. The strong wind blowing at the time also contributed to the accident. Use of a rope in exposed or tricky sections may have averted the accident, while costing them little more time. This is the first accident reported on a route described in a new guide book of mountain scrambles. Scramblers need to read the fine print in this book and appropriately evaluate their choice of route. (Source: George Field, Alpine Specialist, Peter Lougheed Provincial Park)"/>
    <n v="5"/>
    <m/>
    <m/>
    <m/>
    <m/>
    <m/>
    <m/>
    <m/>
    <m/>
    <m/>
    <m/>
    <m/>
    <m/>
    <x v="0"/>
    <n v="1"/>
    <m/>
    <x v="1"/>
    <x v="1"/>
    <x v="1"/>
    <x v="1"/>
    <x v="0"/>
    <x v="0"/>
    <m/>
    <m/>
    <x v="1"/>
    <n v="1"/>
    <m/>
    <m/>
    <x v="0"/>
    <x v="1"/>
    <m/>
    <m/>
    <m/>
    <x v="0"/>
    <m/>
    <m/>
    <m/>
    <m/>
    <m/>
    <m/>
    <x v="0"/>
    <m/>
    <m/>
    <m/>
    <m/>
    <m/>
    <m/>
    <m/>
    <m/>
    <m/>
    <n v="1"/>
    <m/>
    <m/>
    <x v="0"/>
    <m/>
    <m/>
    <m/>
    <m/>
    <m/>
    <m/>
    <m/>
    <m/>
    <m/>
    <m/>
    <m/>
    <m/>
    <m/>
    <m/>
    <m/>
    <m/>
    <m/>
    <x v="1"/>
    <m/>
    <m/>
    <m/>
    <m/>
    <m/>
    <m/>
    <m/>
    <m/>
    <m/>
    <m/>
    <m/>
    <m/>
    <m/>
    <m/>
    <n v="1"/>
    <m/>
    <m/>
    <m/>
  </r>
  <r>
    <x v="284"/>
    <s v="Snow Lip/Bridge Collapse—Fall Into Crevasse, Inadequate Belay, Weather, Alaska, Mount McKinley"/>
    <x v="3"/>
    <s v="Alaska, Mount McKinley_x000a_On May 4, 1992, Mugs Stump (41)—a guide for Mountain Trip—and his clients Nelson Max (40) and Robert Hoffman (45) began climbing the 1965 Japanese Ramp Route on the South Buttress of Mount McKinley. The team established a base camp on the upper part of the East Fork of the Kahiltna Glacier and made at least one carry of food and equipment up the Ramp before moving their camp onto the South Buttress. The Ramp, a steep and crevassed glacier that descends the South Buttress from 15,600 feet and feeds into the East Fork about 11,600 feet, is known for its objective hazards from cre_x001f_vasses, ice fall, and avalanches. On May 20, Stump and Max reached the summit of Mount McKinley via the Southeast Spur Finish in extremely adverse weather conditions._x000a_On May 21, about 1130, Stump and his clients began their descent from high camp at 16,000 feet on the Southeast Spur in generally good weather. At 1300 they began de_x001f_scending the Ramp. First on the rope team was Hoffman, followed by Max, who was tied in a short distance behind, and Stump at the end of the rope with a greater length of rope between him and Max than between Max and Hoffman. There were no tracks left from their ascent, and Hoffman followed Stump's directions for route finding. They crossed a large slope beneath and slightly south of some seracs and an ice cliff as they approached a large crevasse. Hoffman stated he felt they were at a point further left of where they crossed this crevasse on their ascent. He stated that Stump had a sense of urgency to get off the slope and away from the avalanche path overhead. The air temperature had warmed and snow conditions were soft. Hoffman stopped near the edge of this crevasse, unsure of how to proceed. Stump approached the crevasse from uphill, passing by Max and Hoffman, to inspect the route. He was standing on the uphill lip of the crevasse and appeared to be inspecting a flimsy looking snowbridge. Hoffman said that he heard a “crack,” and then Stump suddenly disappeared into the crevasse. He pulled in approxi_x001f_mately 15 feet of slack rope between him and Max before Max was pulled off his feet. Max attempted to self-arrest, but was pulled toward the crevasse for approximately 20 feet before stopping. The rope between him and Stump became slack, and there was no longer force pulling Max down._x000a_Max and Hoffman anchored the climbing rope. They attempted to contact Stump by yelling, but were without success. At this time, about 1330, the weather deteriorated with clouds and poor visibility. Feeling in a very precarious position on the uphill side of the crevasse, they cut the rope and tied it to a ski pole. They traversed around to the right to cross the crevasse and approached the accident site from below._x000a_Hoffman stated that a large portion of the crevasse lip, approximately eight feet wide by four feet long and ten feet deep, had caved in. This volume of hard snow and ice was wedged into the crevasse as it tapered in at a point approximately 35 feet below the upper lip and 25 feet below the lower lip. The crevasse was ten feet wide at the top. Approxi_x001f_mately two hours after Stump's fall, Max rappelled into the crevasse. He described the debris as a large volume of very hard and dense snow and ice about 15 feet deep. Large blocks were wedged into the crevasse. The climbing rope entered the debris from the top. There was no sign of Stump or the rope from beneath the debris. The crevasse was at least 60 feet deeper from the bottom of the debris. Max attempted to dig through the snow and ice and along the rope to find Stump, but without success. He pulled on the rope and yelled for Stump, but there was no response. Max and Hoffman felt that it was almost impossible for a person to survive such a fall and burial by the blocks and debris. Max felt that by digging further, he was in danger of loosening the blocks and being buried himself. Because of the perceived danger, their condition, the weather, and low probability of survival, Max and Hoffman decided to abandon their efforts to find Stump._x000a_It was getting late in the day as Max and Hoffman continued their descent off the Ramp. In poor visibility, and dehydrated, frostbitten, and unsure of the route down from having lost their guide, they decided to camp for the night._x000a_On May 22, Mark Bunker and Don Preiss, who were camped at 11,400 feet on the East Fork, heard distress calls from Max and Hoffman. At 0830 they began climbing up the Ramp and met Max and Hoffman at 12,600 feet. At 1300, Preiss reported the inci_x001f_dent on CB radio to Gary Bocarde on the West Rib, who relayed the message to basecamp. Bunker and Preiss assisted Max and Hoffman in descending to camp at 11,400 feet._x000a_At 1400, Ranger Jim Phillips and pilot Jim Hetton evacuated Max and Hoffman from 11,400 feet on the East Fork with the NPS Lama helicopter. Hoffman and Max had frostbite and were exhausted. The climbers showed Phillips the location of the accident at 14,700 feet on the Ramp. Hoffman and Max were then flown to basecamp and then to Talkeetna._x000a_At 1435, Rangers Jim Phillips and Renny Jackson, in the NPS Lama helicopter, re_x001f_turned to the accident site at 14,700 feet on the Ramp. They observed the crevasse with Stumps climbing rope tied off to a ski pole above the crevasse. A large volume of debris with big chunks of snow and ice was wedged into the crevasse as Hoffman and Max had described. They hovered over the crevasse, looking for any sign of life. Due to the loca_x001f_tion and elevation of the nearest landing zone (16,000 feet), the fact that the incident occurred more than 25 hours earlier, and the exposure of rescuers to excessive hazards, a rescue/recovery effort was not initiated._x000a_Stump's body remains buried on the mountain. Max was admitted to Humana Hospi_x001f_tal in Anchorage for treatment of frostbite on both feet._x000a_Analysis_x000a_This accident illustrates the hazards of climbing on glaciated terrain even for the most competent of mountaineers. Even when climbers are roped, crevasse falls can be fatal._x000a_Slack rope between Stump and Max caused Stump to fall an excessive distance. A belay in this case would have provided a more secure rope system for stopping the fall. The size of crevasses on Alaska Range glaciers can be deceiving because of large overhanging lips. (Source: Jim Phillips, Mountaineering Ranger, Denali National Park)"/>
    <n v="10"/>
    <m/>
    <m/>
    <m/>
    <m/>
    <m/>
    <n v="3"/>
    <m/>
    <m/>
    <m/>
    <m/>
    <m/>
    <m/>
    <x v="1"/>
    <n v="1"/>
    <m/>
    <x v="1"/>
    <x v="0"/>
    <x v="0"/>
    <x v="1"/>
    <x v="0"/>
    <x v="0"/>
    <m/>
    <m/>
    <x v="0"/>
    <m/>
    <m/>
    <m/>
    <x v="0"/>
    <x v="1"/>
    <m/>
    <m/>
    <m/>
    <x v="0"/>
    <m/>
    <m/>
    <m/>
    <m/>
    <m/>
    <n v="1"/>
    <x v="0"/>
    <n v="1"/>
    <m/>
    <n v="1"/>
    <m/>
    <m/>
    <n v="1"/>
    <m/>
    <m/>
    <m/>
    <m/>
    <m/>
    <m/>
    <x v="0"/>
    <m/>
    <m/>
    <m/>
    <m/>
    <m/>
    <m/>
    <m/>
    <m/>
    <m/>
    <m/>
    <m/>
    <m/>
    <m/>
    <m/>
    <m/>
    <m/>
    <m/>
    <x v="1"/>
    <m/>
    <m/>
    <n v="1"/>
    <m/>
    <m/>
    <m/>
    <m/>
    <m/>
    <m/>
    <m/>
    <n v="1"/>
    <m/>
    <m/>
    <m/>
    <m/>
    <m/>
    <m/>
    <m/>
  </r>
  <r>
    <x v="285"/>
    <s v="Snowbridge Collapse, Inadequate Eqipment, Probe Pole, Alaska, Mount McKinley"/>
    <x v="3"/>
    <s v="Alaska, Mount McKinley_x000a_On May 17, about 1600, a snowbridge over a crevasse collapsed while three members of the Je Ju University expedition were preparing a campsite around 15,000 feet on the West Buttress of Mount McKinley. Mr. Duk Sang Jang was uninjured and able to de_x001f_scend to 14,000 feet. At 1730, Jang notified Mountaineering Ranger Ron Johnson of the incident. Due to a language barrier it was difficult to ascertain the specific details of the incident. Because of another incident in progress on the Cassin Ridge, a decision was made to send NPS, VIPs Matt and Julie Culberson and volunteers Jim Wickwire and John Roskelley to the incident site. Johnson remained at the NPS Ranger Camp in order to stand by for the Cassin incident and provide backup for the crevasse rescue team._x000a_The Culbersons left 14,000 feet at 1750 followed by Roskelley and Wickwire at 1800. Boute finding was difficult due to poor visibility caused by snow and blowing snow. Wind gusts of up to 40 mph and a temperature of 0° F made the ascent to the crevasse site difficult. Around the same time, unknown to NPS personnel, four other members of the Je Ju University expedition left 14,000 feet to attempt a rescue of their companions. The rescue parties arrived at the site of the incident approximately 1920._x000a_They found that the collapsed snowbridge had exposed part of a crevasse that was approximately 40 feet wide, 200 feet long and 60 feet deep. A staging area for the rescue was established on the downslope side of the crevasse on a slope angle of about 35 de_x001f_grees. Because of concerns about the language barrier and the skill and condition of the Korean rescue team, it was requested that they not become actively involved in the res_x001f_cue._x000a_Mr. Seong Yu Kang (26) was observed in the bottom of the crevasse. He was upright but buried to his chest by the debris from the collapsed snowbridge. The rescue team was concerned about the unstable snow conditions, the overhanging upper wall of the cre- vasse and the possibility that the debris that made up the floor of the crevasse was un_x001f_stable. They decided that it was reasonable to descend into the crevasse. Matt Culberson and Roskelley were belayed into the crevasse. They were able to dig Mr. Kang out of the debris. He was then extricated from the crevasse by Julie Culberson, Wickwire and one of the Korean climbers. A “Z” pulley rescue system was used to facilitate the extrication. Mr. Kang was uninjured._x000a_Culberson and Roskelley then located Mr. Dong Choon Seo (27), who was on his side and partially buried by the debris. His foot and shoulder were exposed. His head was partially buried by a block of snow._x000a_Culberson and Roskelley realized that they would need additional help and a litter to facilitate Mr. Seo's extrication. Johnson was notified of the request. He and volunteers Brian Okonek and Bruce Blatchley left 14,000 feet at 2030. The arrived at the incident site at 2130 with additional rescue gear, including a SKED litter. Culberson and Roskelley, using a shovel and snowsaw, worked to free Mr. Seo from the snow debris. Mr. Seo was conscious and hypothermic with suspected internal injuries, including injuries to his lumbar spine and pelvis. He also had lacerations on his head and in his mouth. Because the weather was still poor with continued snowfall, Culberson used his body to shield and protect Mr. Seo._x000a_About 2150, Blatchley descended to 14,000 feet with Mr. Kang and three members of the Korean rescue team. They were suffering from mild hypothermia and their presence made working at the incident site difficult._x000a_Johnson prepared the SKED and lowered it into the crevasse. Culberson and Roskelley packaged Mr. Seo into a sleeping bag and then placed him into the SKED. About 2220, Mr. Seo was extricated from the crevasse by Julie Culberson, Wickwire, Okonek and Johnson using a “Z” pulley system. Matt Culberson and Roskelley were able to climb out of the crevasse._x000a_While some members of the rescue team attended to Mr. Seo, the other members dismantled the raising system and set up a snow lowering system. The team then lowered Mr. Seo to 14,000 feet. The lowering required two 300 foot technical lowers and was hampered by bad weather and poor visibility. The team arrived at the NPS Ranger Camp at 2330, where Mike Young, M.D., and Dan Mazur were waiting. Mr. Seo's suspected problems included: hypothermia, cold injury to his feet, internal injuries, and injury to the pelvis. Mr. Seo was rewarmed, I.V. fluids were administered, a Foley catheter was inserted, and oxygen was administered. The evaluation and medical procedures were done under difficult conditions. Light was provided by three small flashlights, some of the medical equipment had to be improvised and modified, and the language barrier with the patient made assessment difficult. Mr. Seo was monitored throughout the night by Young and Mazur. From 0300 until 0900, Johnson and the Culbersons took shifts working with Young and Mazur._x000a_On May 18, 1992, a break in the weather allowed Mr. Seo to be flown from 14,000 feet to 7,000 feet aboard the NPS Lama helicopter. At 7,000 feet, Mr. Seo was transferred to 210 Air National Guard Pavehawk helicopter. He was flown to Humana Hospital in An_x001f_chorage, where he was diagnosed as having severe dehydration, a bruised liver, severe tongue lacerations, minor frostbite to his feet and other minor injuries._x000a_Analysis_x000a_Carefully probing for crevasses while on belay is important to do before establishing a camp. Given the thickness of the snow bridge which collapsed, it is possible that probing with only an ice axe would not have revealed a crevasse. This builds a strong case for using longer probe poles when traveling on Alaska glaciers, particularly in heavily crevassed areas._x000a_Additional Note: Seo attempted suicide while in the crevasse by biting his tongue. It was later learned through an interpreter that Seo was in a great deal of pain, and without being able to move attempted to commit suicide by the only means possible. His tongue had numerous deep lacerations, some full thickness, which were described by attending physicians as his most serious wounds. The tongue injuries had compromised his airway. (Source: Ron Johnson, Mountaineering Ranger, Denali National Park)_x000a_(Editors Note: This narrative is included primarily to indicate the level of complexity involved in some rescue efforts. Furthermore, without the good will and skills of the other climbers—quite noteworthy ones in this case—and VIPs, the victim might not have sur_x001f_vived.)"/>
    <n v="7"/>
    <m/>
    <m/>
    <m/>
    <n v="2"/>
    <m/>
    <m/>
    <m/>
    <m/>
    <m/>
    <m/>
    <m/>
    <m/>
    <x v="0"/>
    <n v="1"/>
    <n v="1"/>
    <x v="0"/>
    <x v="1"/>
    <x v="1"/>
    <x v="1"/>
    <x v="0"/>
    <x v="0"/>
    <m/>
    <m/>
    <x v="0"/>
    <m/>
    <m/>
    <m/>
    <x v="0"/>
    <x v="1"/>
    <m/>
    <m/>
    <m/>
    <x v="0"/>
    <m/>
    <m/>
    <m/>
    <m/>
    <m/>
    <n v="1"/>
    <x v="0"/>
    <n v="1"/>
    <m/>
    <n v="1"/>
    <m/>
    <m/>
    <m/>
    <m/>
    <m/>
    <m/>
    <m/>
    <m/>
    <m/>
    <x v="0"/>
    <m/>
    <m/>
    <m/>
    <m/>
    <m/>
    <m/>
    <m/>
    <m/>
    <m/>
    <m/>
    <m/>
    <m/>
    <m/>
    <m/>
    <m/>
    <m/>
    <m/>
    <x v="1"/>
    <m/>
    <m/>
    <m/>
    <m/>
    <m/>
    <m/>
    <m/>
    <m/>
    <m/>
    <m/>
    <n v="1"/>
    <m/>
    <m/>
    <m/>
    <m/>
    <m/>
    <m/>
    <m/>
  </r>
  <r>
    <x v="286"/>
    <s v="Stranded, Exceeding Abilities, Inadequate Protection, California, Yosemite Valley, Swan Slab"/>
    <x v="3"/>
    <s v="California, Yosemite Valley, Swan Slab_x000a_On April 27, 1992, at 1430, Karen Hoeppner telephoned NPS dispatch and reported that James Dziadulewicz had fallen while rock climbing on Swan Slab, and was injured on a ledge approximately 30 feet above the ground. I responded with Ranger Obernesser, picked up Hoeppner and located Dziadulewicz at 1440._x000a_Dziadulewicz was on a ledge approximately 30 vertical feet above the ground. He was in a stable position, and said that he had injured his leg and scraped his hands. I assumed incident command while Ranger Obernesser climbed to Dziadulewicz and led the medi_x001f_cal team. Ranger Ray arrived with a technical rescue team and supervised the technical rescue, in which Dziadulewicz was immobilized in a litter and lowered to the ground. Rescuers climbing to Dziadulewicz were required to be on belay or ascend a fixed rope due to the steep, exposed rock face, and rescuers were exposed to falling rock several times during the rescue. Dziadulewicz was transported to the Yosemite Medical Clinic, where he was diagnosed as having a fractured left tibia and severe abrasions to both hands and forearms._x000a_Analysis_x000a_At 1435 I interviewed Hoeppner at the accident scene. Hoeppner said that Dziadulewicz had been demonstrating basic rock climbing to her. She said that he had rappelled ap_x001f_proximately 40 vertical feet down a rock face and was trying to climb back up when he fell. Hoeppner said she was not sure why he fell._x000a_At 1630 I interviewed Dziadulewicz at the Yosemite Medical Clinic. He learned to climb from a friend and has never had any formal training. He said that approximately ten years ago, he rappelled a lot, and that he now climbs approximately ten times a year. He said the hardest routes he has ever climbed were following 5.8, and said he had only done that three or four times. Dziadulewicz said he has climbed in Yosemite a few times, but has never climbed on Swan Slab before. He had not done any significant routes in Yosemite, but had just “messed around” at the base of climbs that friends were doing. He didn’t have jumars with him and did not know what a prusik is._x000a_Dziadulewicz described himself as a person who isn’t afraid of trying anything, and said he tends to “just go ahead and do it” without a lot of thought. He said he sometimes gets a little crazy and “goes to extremes,” and said he thought he’d gone too far today. He also said, “I’m not all that crazy about heights.” He said that he was hurrying to show her as much as possible about climbing in the short time they had left in Yosemite before leaving later in the day for southern California. He also said that he was trying to show off a little bit to impress Hoeppner with how easy climbing is and how much he knows about it._x000a_He said he had just rappelled down a rock face approximately 40 feet (immediately above the ledge where he was found) and wanted to climb back up to show Hoeppner how to rappel. He said he saw an easy and apparently safe route up a chimney a short distance to the west, but said he didn’t feel like going out of his way because he was “feeling lazy.” Dziadulewicz said he decided to just climb back up his rappel rope, to show Hoeppner how easy it was. He said he clipped a carabiner to his harness and then clipped it around the rope, but realized that the freely-sliding carabiner provided no safety. Dziadulewicz said he climbed hand-over-hand back up to his rappel rope, but near the top, the rope was tight against the rock and he couldn’t get a grip on it. He said he then tried to descend hand-over-hand back down the rope, but part way down he tired and couldn’t continue, and his hands began to slide down the rope. Dziadulewicz said that after sliding approximately five feet, he let go, and slid uncontrollably the rest of the way down the face. He said he realized at the time that what he was doing was not the safest way to climb, but thought he could get away with it._x000a_I cited Dziadulewicz for 36 CFR 2.34a4 (Disorderly Conduct— Creating a Hazardous Condition) with a mandatory court appearance. I recommended that Dziadulewicz make restitution for the $633.41 rescue cost to the Yosemite Mountain Safety Fund. (Source: David A. Brennan, SAR Ranger, Yosemite National Park)"/>
    <n v="5"/>
    <m/>
    <m/>
    <m/>
    <m/>
    <m/>
    <m/>
    <m/>
    <m/>
    <n v="1"/>
    <m/>
    <m/>
    <m/>
    <x v="0"/>
    <n v="1"/>
    <m/>
    <x v="1"/>
    <x v="1"/>
    <x v="1"/>
    <x v="1"/>
    <x v="0"/>
    <x v="0"/>
    <m/>
    <m/>
    <x v="0"/>
    <m/>
    <m/>
    <m/>
    <x v="0"/>
    <x v="0"/>
    <m/>
    <m/>
    <m/>
    <x v="0"/>
    <m/>
    <m/>
    <m/>
    <m/>
    <m/>
    <m/>
    <x v="0"/>
    <m/>
    <m/>
    <m/>
    <m/>
    <m/>
    <m/>
    <m/>
    <m/>
    <m/>
    <n v="1"/>
    <m/>
    <m/>
    <x v="0"/>
    <m/>
    <m/>
    <m/>
    <m/>
    <m/>
    <m/>
    <m/>
    <m/>
    <m/>
    <m/>
    <m/>
    <m/>
    <m/>
    <m/>
    <m/>
    <m/>
    <m/>
    <x v="0"/>
    <m/>
    <n v="1"/>
    <m/>
    <m/>
    <m/>
    <m/>
    <m/>
    <m/>
    <m/>
    <n v="1"/>
    <m/>
    <m/>
    <m/>
    <m/>
    <m/>
    <m/>
    <m/>
    <m/>
  </r>
  <r>
    <x v="287"/>
    <s v="Stranded, Exceeding Abilities, Lost, Damaged and Inadequate Equipment, Yukon Territory, Mount Logan"/>
    <x v="3"/>
    <s v="Yukon Territory, Mount Logan_x000a_At 1530 on May 21, 1992, the Kluane National Park Warden Service received word from a local pilot that a group of four Italian climbers on the Hummingbird Ridge of Mount Logan (6050 meters) had broadcast a “mayday” and were requesting helicopter assistance._x000a_Pilot Doug Makkonen from Trans North Turbo Air used a Bell 206 Jet Ranger to reach the mountain by 1945. The rescuers met two climbers at their 1800 meter base camp who were in radio contact with two stranded on the ridge. The two on the ridge claimed to have lost most of their snow protection, broken one crampon, and severely dulled their ice climbing tools in getting to where they were now. The climbing was severe enough that they felt they could neither downclimb nor continue ascending safely, but they could be reached by helicopter._x000a_The rescue team decided to fly up to their location and assess the situation. The altimeter in the helicopter read 4740 meters when the climbers were spotted on a small corniced platform on the steep ridge, 1200 meters below the summit. They had their packs on and told the helicopter party over the radio that they would like to be picked up and taken down. However, a Bell 206 can barely maintain a slow fly-by at that altitude, let alone a landing and subsequent take-off. The helicopter descended to the base camp to discuss the rescue options, and it was decided best to allow each climber to attach himself to the end of a long fixed line while the machine hovered above._x000a_The helicopter was stripped of all unnecessary weight, including back seat, headsets, and tools. The pilot then took it up alone to the climbers while the wardens explained to them by radio that they must leave their equipment behind, be sure they were not tied in to the mountain, and clip in to the sling line one at a time. Each climber in turn was then slung down to their camp. Neither one was injured._x000a_Analysis_x000a_The two climbers were fortunate in that they had radio communication with their base camp, and to the outside, to request help when they needed it, that the helicopter was available, that the weather was ideal at the time, and that they were at an elevation that was within the limits for any sort of helicopter rescue. Since they had ascended 3000 meters in just two days, it’s quite possible that they were already experiencing symptoms of altitude sickness. If they had had to wait any length of time for assistance, they might have been forced to either downclimb with inadequate equipment or succumb to the effects of altitude._x000a_To climb in the St. Elias Mountains, where the closest aircraft assistance is, at best, an hour’s flight away through mountainous terrain, where week-long storms are rather common, and where one can quickly ascend to an altitude where helicopter rescue may not be possible in even the best of conditions, one must be prepared for, and fully capable of, selfrescue. (Source: Andrew Lawrence, Kluane National Park Warden Service)"/>
    <n v="8"/>
    <m/>
    <m/>
    <m/>
    <m/>
    <m/>
    <m/>
    <m/>
    <m/>
    <n v="1"/>
    <m/>
    <m/>
    <m/>
    <x v="0"/>
    <n v="1"/>
    <m/>
    <x v="1"/>
    <x v="1"/>
    <x v="1"/>
    <x v="1"/>
    <x v="0"/>
    <x v="0"/>
    <m/>
    <m/>
    <x v="0"/>
    <m/>
    <m/>
    <m/>
    <x v="0"/>
    <x v="1"/>
    <m/>
    <m/>
    <n v="1"/>
    <x v="1"/>
    <m/>
    <m/>
    <m/>
    <m/>
    <m/>
    <m/>
    <x v="0"/>
    <m/>
    <m/>
    <m/>
    <m/>
    <m/>
    <m/>
    <m/>
    <m/>
    <m/>
    <m/>
    <m/>
    <m/>
    <x v="0"/>
    <m/>
    <m/>
    <m/>
    <m/>
    <m/>
    <m/>
    <m/>
    <m/>
    <m/>
    <m/>
    <m/>
    <m/>
    <m/>
    <m/>
    <n v="1"/>
    <m/>
    <n v="1"/>
    <x v="1"/>
    <m/>
    <n v="1"/>
    <m/>
    <m/>
    <m/>
    <m/>
    <m/>
    <m/>
    <m/>
    <m/>
    <n v="1"/>
    <m/>
    <m/>
    <m/>
    <m/>
    <m/>
    <m/>
    <m/>
  </r>
  <r>
    <x v="288"/>
    <s v="Stranded, Fatigue, Party Separated, Inadequate Equipment, Weather, Alaska, Mount McKinley"/>
    <x v="3"/>
    <s v="Alaska, Mount McKinley_x000a_“Expedition McKinley” a group from France, spent the night of May 10, 1992, at 17,000 feet on the West Buttress of Mount McKinley, without a stove. A stove had been cached 20 / ACCIDENTS IN NORTH AMERICAN MOUNTAINEERING 1993_x000a_at 16,200 feet on the West Buttress. During the afternoon of May 11, Mr. Sement and Mr. Berthois attempted to descend to 16,200 feet to retrieve the stove, but turned back due to winds and poor visibility. They decided to descend to 14,000 feet via the “Rescue Gully” and return to 17,000 feet that evening with a stove. Because Ms. Sement (26) felt she was too tired to descend, a decision was made to leave her at 17,000 feet. There were no other parties there._x000a_Mr. Sement and Berthois arrived at 14,000 feet at 1430. Berthois notified NPS Moun_x001f_taineering Ranger Ron Johnson that Ms. Sement was alone at 17,000 feet without a stove, and that Mr. Sement and he were too tired to climb back to 17,000 feet._x000a_A weather forecast received the morning of May 11 predicted that a severe storm would hit Mount McKinley later on. The storm had the potential to be the worst May storm in the past ten years. Winds of over 100 mph were predicted for elevations over_x000a_feet. Weather conditions at 14,000 feet at 1300 consisted of snow and blowing snow, winds gusting to 30 mph and up to 200 feet of visibility._x000a_Given the weather forecast and the fact that Ms. Sement was without a stove, Johnson decided a rescue attempt was justified. The rescue team ascended the “Rescue Gully” and arrived at 17,000 feet at 1843. Ms. Sement was found in her tent, waiting for her companions. She was in good condition._x000a_Conditions in the “Rescue Gully” were poor. Visibility was limited to 200 feet and route-finding was difficult. The rescue team decided that descending the West Buttress would be more exposed to the wind, but would provide more straightforward route-find- ing. Ms. Sement was placed on a rope between Culberson and Johnson. The team left_x000a_feet at 1915. The descent was hampered by wind gusts of 40 mph and very limited visibility. Sement slipped twice and her falls were arrested by Johnson and Culberson. The rescue team arrived at 14,000 feet at 2100. Ms. Sement was reunited with the rest of her expedition. The storm intensified and no rescue attempts could have been instigated until the evening of May 13, 1992._x000a_Analysis_x000a_The members of Expedition McKinley showed poor judgment by caching a stove at 16,000 feet and then moving to 17,000 feet and establishing a camp without a stove. This deci_x001f_sion could have resulted in a much more serious situation. Maintaining proper hydration is imperative at high altitude. It is also questionable as to whether other alternatives to splitting the group up leaving one ill-equipped member were adequately explored._x000a_Mr. Sement was issued a citation for 36CFR 2.34A(4): “Disorderly Conduct—Creat_x001f_ing a Hazardous Condition.” (Source: Ron Johnson, Mountaineering Ranger, Denali Na_x001f_tional Park)"/>
    <n v="7"/>
    <m/>
    <m/>
    <m/>
    <n v="1"/>
    <m/>
    <m/>
    <m/>
    <m/>
    <m/>
    <m/>
    <m/>
    <m/>
    <x v="0"/>
    <m/>
    <m/>
    <x v="1"/>
    <x v="1"/>
    <x v="1"/>
    <x v="1"/>
    <x v="0"/>
    <x v="0"/>
    <m/>
    <m/>
    <x v="0"/>
    <m/>
    <m/>
    <m/>
    <x v="0"/>
    <x v="1"/>
    <m/>
    <m/>
    <m/>
    <x v="0"/>
    <m/>
    <m/>
    <m/>
    <m/>
    <m/>
    <m/>
    <x v="0"/>
    <m/>
    <m/>
    <m/>
    <m/>
    <n v="1"/>
    <n v="1"/>
    <m/>
    <m/>
    <m/>
    <m/>
    <m/>
    <m/>
    <x v="0"/>
    <m/>
    <m/>
    <m/>
    <n v="1"/>
    <m/>
    <m/>
    <m/>
    <n v="1"/>
    <m/>
    <m/>
    <m/>
    <m/>
    <m/>
    <m/>
    <m/>
    <m/>
    <n v="1"/>
    <x v="1"/>
    <m/>
    <n v="1"/>
    <m/>
    <m/>
    <m/>
    <m/>
    <m/>
    <m/>
    <m/>
    <m/>
    <n v="1"/>
    <m/>
    <m/>
    <m/>
    <m/>
    <m/>
    <m/>
    <m/>
  </r>
  <r>
    <x v="289"/>
    <s v="Stranded, Inadequate Clothing, Weather, California, Yosemite National Park, Stately Pleasure Dome"/>
    <x v="3"/>
    <s v="California, Yosemite National Park, Stately Pleasure Dome_x000a_On July 14, 1992, Gary Damsley (23) and Allyson Pendleton (29) became stranded dur_x001f_ing a rain storm they experienced one pitch from the top of South Crack. They became too cold to climb and had to be rescued. (Source: Fred Koegler, Ranger, Yosemite Na_x001f_tional Park)_x000a_Analysis_x000a_They did not have warm clothing or rain gear with them, and were not aware of the changing weather. This incident nearly parallels the one reported on June 24, only these climbers are from California, not Ireland, and so might have been expected to be more aware of potential weather conditions. (Source: Jed Williamson)"/>
    <n v="7"/>
    <m/>
    <m/>
    <n v="1"/>
    <n v="1"/>
    <m/>
    <m/>
    <m/>
    <m/>
    <m/>
    <m/>
    <m/>
    <m/>
    <x v="0"/>
    <m/>
    <n v="1"/>
    <x v="1"/>
    <x v="1"/>
    <x v="0"/>
    <x v="0"/>
    <x v="0"/>
    <x v="0"/>
    <m/>
    <m/>
    <x v="0"/>
    <m/>
    <m/>
    <m/>
    <x v="0"/>
    <x v="0"/>
    <m/>
    <m/>
    <m/>
    <x v="0"/>
    <m/>
    <m/>
    <m/>
    <m/>
    <m/>
    <m/>
    <x v="0"/>
    <m/>
    <m/>
    <n v="1"/>
    <m/>
    <m/>
    <n v="1"/>
    <m/>
    <m/>
    <m/>
    <m/>
    <m/>
    <m/>
    <x v="0"/>
    <m/>
    <m/>
    <m/>
    <m/>
    <m/>
    <m/>
    <m/>
    <m/>
    <m/>
    <m/>
    <m/>
    <m/>
    <m/>
    <m/>
    <m/>
    <m/>
    <n v="1"/>
    <x v="1"/>
    <m/>
    <n v="1"/>
    <m/>
    <m/>
    <m/>
    <m/>
    <m/>
    <m/>
    <m/>
    <m/>
    <m/>
    <m/>
    <n v="1"/>
    <m/>
    <m/>
    <m/>
    <m/>
    <m/>
  </r>
  <r>
    <x v="290"/>
    <s v="Stranded, Inadequate Equipment and Clothing, Weather, California, Yosemite National Park, Stately Pleasure Dome"/>
    <x v="3"/>
    <s v="California, Yosemite National Park, Stately Pleasure Dome_x000a_On June 24, 1992, Anne Tuite (21) and Sean Costello (29) became stranded on Stately Pleasure Dome due to a rain and hail storm._x000a_After a difficult rescue in the storm, Tuite was flown off the dome at 2040 and trans_x001f_ported to medical facilities where she was treated for mild to moderate hypothermia. Costello and the rescue rangers rappelled off. (Source: Dave Page, Ranger, Yosemite National Park)_x000a_Analysis_x000a_Costello and Tuite became stranded because of the weather. They chose to continue climbing as they only had one rope and could not rappel. A contributing factor was their lack of warm clothing and rain gear. Both climbers were from Ireland. Costello was ap_x001f_parently fairly experienced; Tuite was a novice. They took only one rope, no headlamps or storm clothes because they thought they’d get off in time. They realized they’d made a potentially serious mistake. They were not cited for negligence, but, in the future, climb_x001f_ers in similar situations may be. (Source: John Dill, SAR Ranger, Yosemite National Park)"/>
    <n v="9"/>
    <m/>
    <m/>
    <n v="1"/>
    <n v="1"/>
    <m/>
    <m/>
    <m/>
    <m/>
    <n v="1"/>
    <m/>
    <n v="1"/>
    <m/>
    <x v="0"/>
    <m/>
    <n v="1"/>
    <x v="1"/>
    <x v="1"/>
    <x v="0"/>
    <x v="0"/>
    <x v="0"/>
    <x v="0"/>
    <m/>
    <m/>
    <x v="0"/>
    <m/>
    <m/>
    <m/>
    <x v="0"/>
    <x v="0"/>
    <m/>
    <m/>
    <m/>
    <x v="0"/>
    <m/>
    <m/>
    <m/>
    <m/>
    <m/>
    <m/>
    <x v="0"/>
    <m/>
    <m/>
    <n v="1"/>
    <m/>
    <m/>
    <n v="1"/>
    <m/>
    <m/>
    <m/>
    <m/>
    <m/>
    <m/>
    <x v="0"/>
    <m/>
    <m/>
    <m/>
    <m/>
    <m/>
    <m/>
    <m/>
    <m/>
    <m/>
    <m/>
    <m/>
    <m/>
    <m/>
    <m/>
    <m/>
    <m/>
    <n v="1"/>
    <x v="1"/>
    <m/>
    <n v="1"/>
    <m/>
    <m/>
    <m/>
    <m/>
    <m/>
    <m/>
    <m/>
    <m/>
    <m/>
    <n v="1"/>
    <m/>
    <m/>
    <m/>
    <m/>
    <m/>
    <m/>
  </r>
  <r>
    <x v="291"/>
    <s v="Stranded, Off Route, Exceeding Abilities, Alberta, Rocky Mountains, Mount Temple"/>
    <x v="3"/>
    <s v="On August 6, 1992, Joe P. and Martin L. climbed the east ridge of Mount Temple (3544 meters) but stalled at 2000 when they reached the Black Towers, unsure if they were on route. They bivvied overnight and tried to continue in the morning. After climbing part way up a gully, they found they could not make any more headway because of bad weather and loose rock, and could not climb down from their position either. With darkness approaching, they tried to send an SOS signal by headlamp to the lodge at Moraine Lake. Their signal was seen and the Banff Park Warden Service was contacted. A search was initiated at first light on August 8, and the pair were located in the Black Towers around 3200 meters. They were rescued by helicopter. (Source: Banff National Park Warden Service)_x000a_Analysis_x000a_These climbers were experienced, but had route-finding problems and were uncomfortable with the type of rock they encountered. Acquiring further information on the climb before attempting it may have kept them from getting off route. The Black Towers have often been climbed straight on, so they are not necessarily ‘off route,’ except to someone who has heard about bypassing them and intends to do so; it’s doubtful that they present climbing as difficult as the Big Step lower on the mountain, so anyone who gets over that should have no trouble negotiating the towers. However, by the time most climbers reach them, they feel the worthwhile part of the climb is behind and want only to get off it, walk to the summit, and then get off the mountain. The Black Towers therefore represents an ominous and unwelcome complication, best bypassed through gullies to the left. (Source: Orvel Miskiw)"/>
    <n v="6"/>
    <m/>
    <m/>
    <m/>
    <m/>
    <m/>
    <m/>
    <m/>
    <m/>
    <n v="1"/>
    <m/>
    <m/>
    <m/>
    <x v="0"/>
    <n v="1"/>
    <m/>
    <x v="1"/>
    <x v="1"/>
    <x v="1"/>
    <x v="1"/>
    <x v="0"/>
    <x v="0"/>
    <m/>
    <m/>
    <x v="0"/>
    <m/>
    <m/>
    <m/>
    <x v="0"/>
    <x v="1"/>
    <m/>
    <m/>
    <m/>
    <x v="0"/>
    <m/>
    <m/>
    <m/>
    <m/>
    <m/>
    <m/>
    <x v="0"/>
    <m/>
    <m/>
    <m/>
    <m/>
    <m/>
    <m/>
    <m/>
    <m/>
    <n v="1"/>
    <m/>
    <m/>
    <m/>
    <x v="0"/>
    <m/>
    <n v="1"/>
    <m/>
    <m/>
    <m/>
    <m/>
    <m/>
    <m/>
    <m/>
    <m/>
    <m/>
    <m/>
    <m/>
    <m/>
    <m/>
    <m/>
    <m/>
    <x v="1"/>
    <m/>
    <n v="1"/>
    <m/>
    <m/>
    <m/>
    <m/>
    <m/>
    <m/>
    <m/>
    <m/>
    <m/>
    <m/>
    <m/>
    <n v="1"/>
    <m/>
    <m/>
    <m/>
    <m/>
  </r>
  <r>
    <x v="292"/>
    <s v="Avalanche, Loss of Control—Glissading, Poor Route Finding, Colorado, San Juan Mountains, Lookout Peak"/>
    <x v="3"/>
    <s v="Colorado, San Juan Mountains, Lookout Peak_x000a_I was mountain climbing with my husband, Edward W. Enlow, Jr. (38), when he had a fatal mountaineering accident on June 13, 1992. The following is a description of the accident._x000a_We had decided to climb Lookout Peak, a 13,661 foot mountain in the San Juan mountain range near Ophir Pass in Colorado. We had read descriptions of the climb in various books, but we did not have a topographical map of the mountain. Soon after we started to climb, we were off trail and hiking up steep, snowy slopes toward a false summit. After we reached the false summit, we looked for a route to the true summit. That route led us over an exposed ridge with loose snow and then up a steep rock couloir on the north side of the mountain. We reached the summit at 1430, much later than we had anticipated when we started the climb. Since the skies were clear and sunny, Ed wasn’t concerned about the late ascent._x000a_When we started the descent at 1445, the snow was quite soft. We decided to try to descend by the “standard” route, which was most likely covered in snow, but we could not find an easy way down. After descending 100 feet of steep rock on the south side of the mountain, Ed decided to attempt a seated glissade down a steep snow chute. He had assumed that the chute would be snow covered all the way down to gentler terrain about 500 feet below. However, when he started his glissade, a small avalanche followed him into the chute. I yelled out to him to get out of the chute since he didn’t see the avalanche behind him. He tried to self-arrest twice, without success, since he was caught in the swiftly moving snow. He then disappeared out of my sight._x000a_I started to carefully descend down the same chute and saw exposed rocks below due to the avalanche having cleared away the loose snow. I also saw a cliff below me instead of a gradual slope. I had to find a different way down. Using extreme caution (while starting to go into shock at the unknown condition of my husband), I traversed across a couple of steep snow chutes, walked under a huge, cracked cornice, and descended a steep rock and snow gully. I saw his body below with his daypack about 20 feet away from his body. I reached his body about 30 minutes later. His arm was broken but there were no open wounds or external bleeding. There was no pulse or bleeding. The autopsy revealed that internal bleeding was the cause of death and that he had experienced a free fall which killed him instantly upon impact._x000a_Analysis_x000a_Knowledge of dangerous snow conditions would help. Make sure the whole runout of a snow chute is visible before starting a glissade._x000a_Climbers must never take a casual attitude toward mountains… We always have to respect the dangers of mountaineering, even after having climbed successfully for many years. (Source: Regina Pasquale)"/>
    <n v="8"/>
    <m/>
    <m/>
    <m/>
    <m/>
    <m/>
    <n v="1"/>
    <m/>
    <m/>
    <m/>
    <m/>
    <n v="1"/>
    <m/>
    <x v="1"/>
    <m/>
    <m/>
    <x v="1"/>
    <x v="0"/>
    <x v="1"/>
    <x v="1"/>
    <x v="0"/>
    <x v="0"/>
    <m/>
    <m/>
    <x v="1"/>
    <m/>
    <m/>
    <m/>
    <x v="0"/>
    <x v="1"/>
    <m/>
    <m/>
    <m/>
    <x v="0"/>
    <n v="1"/>
    <m/>
    <m/>
    <m/>
    <n v="1"/>
    <m/>
    <x v="0"/>
    <m/>
    <m/>
    <m/>
    <m/>
    <m/>
    <m/>
    <m/>
    <m/>
    <n v="1"/>
    <m/>
    <m/>
    <m/>
    <x v="0"/>
    <m/>
    <m/>
    <m/>
    <m/>
    <m/>
    <m/>
    <m/>
    <m/>
    <m/>
    <m/>
    <m/>
    <m/>
    <m/>
    <m/>
    <m/>
    <m/>
    <m/>
    <x v="1"/>
    <m/>
    <m/>
    <m/>
    <m/>
    <m/>
    <m/>
    <m/>
    <m/>
    <m/>
    <m/>
    <m/>
    <n v="1"/>
    <m/>
    <m/>
    <m/>
    <m/>
    <m/>
    <m/>
  </r>
  <r>
    <x v="293"/>
    <s v="Dislocated Knee—Fall on Rock, Miscommunication, New Hampshire, Cathedral Ledge"/>
    <x v="3"/>
    <s v="New Hampshire, Cathedral Ledge_x000a_On July 3, 1992, Mark Chauvin was guiding on Standard and had gone about 35 feet up the Toe Crack to a belay ledge when his first student, who was doing the crux layback move, experienced a dislocated knee and fell as a result. Chauvin did a counter balanced rappel with the student on his back to bring them to the ground. MRS members carried the victim to an ambulance._x000a_Analysis_x000a_The student had dislocated his knee before this time. He did not communicate this fact to the guide or to other students. Even though he thought the problem had been corrected, he should have told the guide, and perhaps even have considered wearing an appropriate knee brace. (Source: George Hurley)"/>
    <n v="6"/>
    <m/>
    <m/>
    <m/>
    <m/>
    <m/>
    <m/>
    <m/>
    <m/>
    <n v="1"/>
    <m/>
    <m/>
    <m/>
    <x v="0"/>
    <n v="1"/>
    <m/>
    <x v="1"/>
    <x v="1"/>
    <x v="0"/>
    <x v="0"/>
    <x v="0"/>
    <x v="0"/>
    <m/>
    <m/>
    <x v="0"/>
    <m/>
    <m/>
    <m/>
    <x v="0"/>
    <x v="0"/>
    <m/>
    <m/>
    <m/>
    <x v="0"/>
    <m/>
    <m/>
    <m/>
    <m/>
    <m/>
    <m/>
    <x v="0"/>
    <m/>
    <m/>
    <m/>
    <m/>
    <m/>
    <m/>
    <m/>
    <m/>
    <m/>
    <m/>
    <m/>
    <m/>
    <x v="0"/>
    <m/>
    <m/>
    <m/>
    <m/>
    <m/>
    <m/>
    <m/>
    <m/>
    <n v="1"/>
    <m/>
    <m/>
    <m/>
    <m/>
    <m/>
    <m/>
    <m/>
    <m/>
    <x v="1"/>
    <m/>
    <m/>
    <m/>
    <m/>
    <m/>
    <n v="1"/>
    <m/>
    <m/>
    <m/>
    <m/>
    <m/>
    <m/>
    <n v="1"/>
    <m/>
    <m/>
    <m/>
    <m/>
    <m/>
  </r>
  <r>
    <x v="294"/>
    <s v="Exceeding Abilities, Ascending Too Slowly, Exposure, Hypothermia, Frostbite, Weather, Washington, Mount Rainier, Liberty Ridge"/>
    <x v="3"/>
    <s v="Washington, Mount Rainier, Liberty Ridge_x000a_About 2000 on May 1, 1992, the park received a message from the emergency radio located at Camp Muir from the summit. The climber, Shannon Stegg (26) was hypothermic, incoherent, and had frostbite. He reported that his climbing partner, Jerry Roberts (26), had left him on the summit the night before and had gone to get help. Two rangers left for Camp Muir and brought Stegg to Paradise the following morning. They learned from Stegg that Roberts had left the summit the evening of April 30 to get help for Stegg, who was suffering from hypothermia. A search was started for Roberts with aircraft and ground personnel. Search teams were placed on all descent routes. Two helicopters were brought in and an aerial search began. The light commercial helicopter found tracks leading down from the summit on the Tahoma Glacier. A military chinook helicopter moved search personnel into position where the tracks entered the trees. By use of ground personnel with helicopter support, Rogers was found. He was totally exhausted, hungry, and suffered from frostbite. There appeared to be no permanent damage._x000a_The search involved two helicopters, 12 volunteers from Tacoma and Seattle Mountain Rescue Councils, two guides from RMI and at least ten park personnel. (Source: William A. Larean, Ranger, Mount Rainier National Park)_x000a_Analysis_x000a_In an interview with Shannon Stegg, the following information was obtained._x000a_Stegg and Roberts had planned to ascend Mount Rainier from April 23 through April 29, 1992. Their chosen route was to enter from Carbon River and Ascend via the Carbon Glacier. Once atop the summit, they would continue down to either Camp Schurman via Emmons Glacier or to Camp Muir via Gibraltar Rock._x000a_Stegg had successfully climbed in or on the following areas or peaks: The Andromeda Strain, North Face of Mount Temple, and the Patagonia region. Stegg believed Roberts to be the premiere rock climber in the State of Georgia, and known by Stegg to have climbed in the Tetons. Stegg considered Roberts to be in better physical condition._x000a_They arrived in Seattle on April 22, intent on climbing Rainier, in preparation for an ascent of Denali in May. They were surprised to find the Carbon River Area closed. Their route took them across the Carbon Glacier where they cached their cross country skis. They approached the summit via Liberty Ridge. Stegg recalled Roberts saying that he wasn’t comfortable in climbing in this terrain, and that Stegg should plan on going alone to rendezvous with the other team awaiting them at Denali. Stegg said there was four days of food between them that could stretch to eight if needed._x000a_They climbed to within 400 yards of the summit in good weather. While there, a storm arrived. The storm lasted three days. Several feet of snow was deposited around and on their tent. Stegg recalled having spent two hours outside attempting to clear the snow away from the tent. He became very chilled and began to notice the onset of hypothermia. The snow had rendered the tent useless._x000a_Roberts had led Stegg to the summit, in search of steam vents they’d read existed. Stegg’s eyes had frozen almost closed, he said he could just make out Roberts’ shadow. Roberts found a small steam vent for Stegg to spend the night. After fixing Stegg some hot drink, Roberts began to plan a descent to get help for Stegg. Stegg was in a full shiver and very weak._x000a_Stegg did recall Roberts studying a route down Emmons Glacier toward Camp Schurman. Stegg tried to talk Roberts out of leaving, in fear that Roberts might not be able to make it down with just a sleeping bag, a powerbar and some cheese for food. Stegg wished Roberts good luck and Roberts was off._x000a_Stegg saw blue sky later that evening. The following morning he felt good enough to search the crater for Roberts, not seeing any sign of him. Believing he could not survive another night on the summit, he began to descend toward Camp Muir, remembering he’d been there previously He successfully reached Camp Muir. A climbing team fixed him soup and helped him raise help via the emergency radio._x000a_Roberts was interviewed by Plans Chief Wilcox and others at the Kautz Creek heliport, including rangers Larson, Winslow Brooks, and Kirschner. Some information provided by Roberts differed somewhat from that given by Stegg during his interview earlier in the day. Major remarks by Roberts during the interview include the following:_x000a_Roberts was very concerned about the physical well being of his climbing partner, because Stegg was suffering from both hypothermia and frostbite. Roberts said that his own condition was good. Roberts felt that he needed to get to Camp Muir to get help for Stegg. When Roberts left Stegg in a steam cave on the north side of the east crater, near Columbia Crest itself, on the late afternoon of April 30, he wandered around the summit crater system until he found a large steam cave near the southwestern part of the crater where he then spent the night._x000a_At daybreak on May 1, Roberts left the summit crater and started down climbing the upper Nisqually Glacier with the intention of going to Camp Muir for help. Neither he nor Stegg was aware of the usual descent route to Camp Muir. They thought the descent was somewhere near Gibraltar Rock, so Roberts headed in that direction. He said he could see Paradise, as the weather was clear and not excessively windy, and he headed generally in that direction. This direction resulted in his going west of Gibraltar Rock to the top of the Nisqually Ice Cliff system, which he recognized as something he could not descend. Because Roberts could see no safe way of descending to Camp Muir, or Paradise, he decided to climb back up toward the summit and descend to Camp Schurman via the Emmons Glacier instead. Despite having good weather conditions, Roberts readily admitted he had none of the essential ingredients for a safe descent: he was alone and unroped, he had no map, no compass, and no knowledge of the descent route to either Camp Muir or Camp Schurman. As a result, he mistakenly thought that by climbing back toward the col between the two summits he could see (Point Success and Columbia Crest), he could descend over the other side to Camp Schurman. He climbed through the saddle between these summits and descended the Tahoma Glacier (instead of the Emmons, as intended) down the “sickle” area, and continued down the major portion of the Tahoma Glacier. Roberts said that he encountered many dangers, walking over snow bridges that spanned crevasses (“crevices,” as he termed them) and in some cases descending into and back out of larger and wider crevasse systems. Ultimately he traversed southwesterly across the middle portions of both the Tahoma and South Tahoma Glaciers and reached solid ground on the lower Success Cleaver area around the 8,000 foot level. He then descended snow covered slopes northeast of Pyramid Peak and into Pyramid Park. Shortly after entering the solid forest just west of Pearl Falls, he bivouacked for the night._x000a_The next morning, May 2, Roberts continued his descent down wooded slopes and followed an unnamed stream just west of Pearl Creek until it joined Pearl Creek near the valley bottom at the 4,300 foot level. He then walked a short distance further southwest until he reached Kautz Creek, the glacial river and primary drainage in the valley. Roberts followed Kautz Creek downstream, hoping that it would eventually lead to a road but not realizing where he was. By mid to late morning, he arrived at the Wonderland Trail, where the trail crosses Kautz Creek. Roberts said that he began to follow the trail to the “left” (toward Longmire) but became discouraged because the trail was climbing back uphill and seemed to be leading him in the wrong direction. He elected, instead, to continue following Kautz Creek downhill. As Roberts followed the river down the valley, he heard helicopters flying above him and toward the mountain._x000a_He reasoned that they were attempting to rescue Stegg, whom Roberts thought would likely still be on the summit. Stegg had long since climbed on his own to Camp Muir, contacted rangers, was interviewed and taken to Good Samaritan Hospital for treatment of frostbite._x000a_Finally, shortly after 1500, Roberts was spotted by Ranger Olson in the military Chinook helicopter as Roberts was walking along the river at the 3,000 foot elevation. This is approximately 1.25 miles downstream from the Wonderland Trail Crossing and about 1.75 miles above the Kautz Trail crossing. A Bell 206B III helicopter with Ranger Winslow aboard was able to come to the scene, land nearby and fly Roberts to the Kautz Creek heliport. Roberts was provided food and drink, was interviewed, and driven to Good Samaritan Hospital for treatment of some frostbite on two fingers. (Source: J. Wilcox, Ranger, Mount Rainier National Park)"/>
    <n v="10"/>
    <m/>
    <m/>
    <m/>
    <n v="2"/>
    <m/>
    <m/>
    <m/>
    <m/>
    <n v="1"/>
    <m/>
    <m/>
    <m/>
    <x v="0"/>
    <n v="1"/>
    <m/>
    <x v="0"/>
    <x v="1"/>
    <x v="1"/>
    <x v="1"/>
    <x v="0"/>
    <x v="0"/>
    <m/>
    <m/>
    <x v="1"/>
    <n v="1"/>
    <m/>
    <m/>
    <x v="0"/>
    <x v="1"/>
    <m/>
    <n v="1"/>
    <m/>
    <x v="0"/>
    <m/>
    <m/>
    <m/>
    <m/>
    <m/>
    <m/>
    <x v="0"/>
    <n v="1"/>
    <m/>
    <n v="1"/>
    <m/>
    <m/>
    <n v="1"/>
    <m/>
    <m/>
    <m/>
    <m/>
    <m/>
    <m/>
    <x v="0"/>
    <m/>
    <m/>
    <m/>
    <m/>
    <m/>
    <m/>
    <m/>
    <m/>
    <m/>
    <m/>
    <m/>
    <m/>
    <m/>
    <m/>
    <m/>
    <m/>
    <m/>
    <x v="1"/>
    <m/>
    <m/>
    <m/>
    <m/>
    <m/>
    <m/>
    <m/>
    <m/>
    <m/>
    <m/>
    <n v="1"/>
    <m/>
    <m/>
    <m/>
    <m/>
    <m/>
    <m/>
    <m/>
  </r>
  <r>
    <x v="295"/>
    <s v="Fall From Rappel, Possible Miscommunication, No Hard Hat, New Hampshire, Cathedral Ledge"/>
    <x v="3"/>
    <s v="New Hampshire, Cathedral Ledge_x000a_On February 1, 1992, John High (mid 30s) and his partner walked to the top of the north end of Cathedral Ledge and set up both a rappel anchor and a belay anchor on a tree above the ice climb called “The Unicorn,” an NEI4+ which is above the well known rock route “They Died Laughing.” John planned to rappel on the two strands of rope which was doubled through the anchor carabiner(s); when he got to a ledge at the bottom of the ice, he was to tug three times on that strand of the rope which was to become his belay rope. His partner was to put that strand into a belay device and then give him a belay as he climbed The Unicorn._x000a_John was killed when he and the rope fell to the bottom of the cliff. Exactly what happened is not known. The partner says that one end of the rope ran quickly through the anchor. One of the first people on the scene, Jim Shimberg, says that the two ends of the rope were still through the figure-of-8 on John's harness when Jim reached him at the bottom of the cliff. These two observations seem to be contradictory._x000a_The partner saw John tie a knot in the ends of the rappel rope. Jim reports that there was no knot when he reached the body. (One end of rope was within several inches of the figure-of-8 and the other end of rope had a few feet to go before it reached the rappel device.)_x000a_Analysis_x000a_If Jim misinterpreted what he saw when he looked at the rappel device, that is if in fact only one end of rope was still through the device, then John High may have rappelled off one end of his rope and pulled the other end through the anchor. If Jim is correct (and he is sure he is), then possibly John stopped on the ledge below the ice, untied the knot in his rappel rope in preparation for tying one end to his harness, and then fell. If his partner was at the same time preparing to put the rope into a belay device, it is possible that both sides of the rope got into the carabiner so that when the fall occurred, it was in the middle of the rope which ran through the anchor carabiner._x000a_John's method for getting in position for his ice climb was dangerous. A better method would have been to have his partner lower him using a belay device; or, he could have been belayed on one half the rope while rappelling on the other half. (Source: George Hurley)_x000a_(Editor's Note: Jim Shimberg's observation from being on the scene indicate a few other problems. First, the communication system they were to use was confusing, especially given that his partner was not an experienced ice climber. Second, the ends of the rope were not tied together. While this did not make a difference in this case, it is an indication that the victim was not following normal precautions. Another factor that adds to the latter is that he was not wearing a helmet. Third, the system of top-roping he chose was not ordinary. A friend of both the victim and his partner wrote a letter in which she indicated that John High was both knowledgeable and careless. We would agree with her further observation that “careless accidents seem to happen far more frequently to very experienced climbers,” and that, “Confidence [can be] dangerous.”)"/>
    <n v="9"/>
    <m/>
    <m/>
    <m/>
    <m/>
    <m/>
    <n v="1"/>
    <m/>
    <m/>
    <m/>
    <m/>
    <n v="1"/>
    <m/>
    <x v="1"/>
    <m/>
    <m/>
    <x v="1"/>
    <x v="0"/>
    <x v="0"/>
    <x v="1"/>
    <x v="0"/>
    <x v="0"/>
    <m/>
    <m/>
    <x v="0"/>
    <m/>
    <m/>
    <m/>
    <x v="0"/>
    <x v="0"/>
    <m/>
    <m/>
    <m/>
    <x v="1"/>
    <m/>
    <m/>
    <m/>
    <m/>
    <m/>
    <m/>
    <x v="0"/>
    <m/>
    <m/>
    <m/>
    <m/>
    <m/>
    <m/>
    <m/>
    <m/>
    <m/>
    <m/>
    <m/>
    <m/>
    <x v="0"/>
    <n v="1"/>
    <m/>
    <m/>
    <m/>
    <m/>
    <m/>
    <m/>
    <m/>
    <m/>
    <m/>
    <m/>
    <m/>
    <n v="1"/>
    <m/>
    <m/>
    <m/>
    <m/>
    <x v="1"/>
    <m/>
    <m/>
    <m/>
    <n v="1"/>
    <m/>
    <n v="1"/>
    <m/>
    <n v="1"/>
    <m/>
    <m/>
    <m/>
    <m/>
    <m/>
    <m/>
    <m/>
    <m/>
    <m/>
    <m/>
  </r>
  <r>
    <x v="296"/>
    <s v="Fall on Ice, Climbing Unroped, Oregon, Mount Hood"/>
    <x v="3"/>
    <s v="Oregon, Mount Hood_x000a_On February 29, Ralph Leach (40), Tom Morgan (53), and Lee Hepfer (49) successfully ascended the South Side (Hogsback) route on Mount Hood. At 1130 while descending the same route, Hepfer jumped the bergschrund (10,300 feet), slipped, and fell into a fumarole bowl known as “Devils Kitchen.” He was able to self-arrest after sliding about 300 yards. Leach descended to report the accident while Morgan down climbed to assist the injured Hepfer._x000a_A multi-agency (downhill ski patrol, Nordic ski patrol, professional EMT, mountain rescue) hasty team reached the accident site around 1600 and made contact with the two skiers who had just assisted in moving Hepfer to a slightly lower location. A fully equipped Portland Mountain Rescue team left the base at 1637 to support a possible ground evacuation. Hampered by a steep, icy approach and inadequate equipment, two hasty team members managed to reach the subject at 1645. Requests for an air evacuation by the ARRS 304th were met and Hepfer was hoisted aboard a Pavehawk at 1710 and transported to Oregon Health Science University. Hepfer was treated for a broken ankle and lacerations of the face and hand._x000a_Analysis_x000a_The bergschrund on the Hogsback is a frequent site for climbing accidents. . (Source: Jeff Scheetz, Portland Mountain Rescue)"/>
    <n v="5"/>
    <m/>
    <m/>
    <m/>
    <m/>
    <m/>
    <n v="2"/>
    <n v="1"/>
    <m/>
    <m/>
    <m/>
    <m/>
    <m/>
    <x v="0"/>
    <n v="1"/>
    <m/>
    <x v="1"/>
    <x v="0"/>
    <x v="1"/>
    <x v="1"/>
    <x v="0"/>
    <x v="0"/>
    <m/>
    <m/>
    <x v="1"/>
    <n v="1"/>
    <m/>
    <m/>
    <x v="0"/>
    <x v="1"/>
    <m/>
    <m/>
    <m/>
    <x v="0"/>
    <m/>
    <m/>
    <m/>
    <m/>
    <m/>
    <m/>
    <x v="0"/>
    <m/>
    <m/>
    <m/>
    <m/>
    <m/>
    <m/>
    <m/>
    <m/>
    <m/>
    <m/>
    <m/>
    <m/>
    <x v="0"/>
    <m/>
    <m/>
    <m/>
    <m/>
    <m/>
    <m/>
    <m/>
    <m/>
    <m/>
    <m/>
    <m/>
    <m/>
    <m/>
    <m/>
    <m/>
    <m/>
    <m/>
    <x v="1"/>
    <m/>
    <m/>
    <m/>
    <m/>
    <m/>
    <m/>
    <m/>
    <n v="1"/>
    <m/>
    <m/>
    <m/>
    <m/>
    <m/>
    <m/>
    <m/>
    <m/>
    <m/>
    <m/>
  </r>
  <r>
    <x v="297"/>
    <s v="Fall on Ice, Failure to Test Ice Tool Placement, Ice Tool Pulled Out, Inattention, New Hampshire, Crawford Notch, Hitchcock Gully"/>
    <x v="3"/>
    <s v="New Hampshire, Crawford Notch, Hitchcock Gully_x000a_On January 9, 1992, my partner, Charles Narnold (22) and I (21) went ice climbing, after spending the night in the AMC hostel in the Notch. We walked down the tracks to the base of Cinema Gully, a moderate ice climb on Mount Willard. The ice in Cinema Gully was generally in good condition with the first pitch being a bit thin. We reached the top around 1200 after about three and a half pitches. After some lunch and a rest, we walked along the tree covered terrace that runs across the face of Mount Willard to the bottom of the final pitch of Hitchcock Gully, another moderate ice climb. Moving into the gully, we set up our belay anchors—two Black Diamond ice screws, and my partner's two tools—and I started up. I found the ice in this gully to be much harder than in the previous climb, probably due to the lack of sun it receives. About ten feet above the belay I stopped to place some protection. While I attempted to clip my ice axe to my harness, my feet slipped. Because my hammer was not placed well enough to catch me, I fell. I snagged my crampons, breaking my left ankle and dislocating my right foot. My partner held my fall and lowered me another 35 to 40 feet down the gully. After making me comfortable and talking for a few minutes, he took off for help, down climbing the rest of the snow and ice to take the railroad tracks._x000a_About two hours after he left, I heard voices and called out so they could find me. The first people to reach me were a climber from the Hostel and an MRS member (Mountain Rescue Service in North Conway, NH). They splinted my legs, put me in a sleeping bag, and lowered me to flatter ground just as the other MRS members arrived. I was put into the litter and lowered the remaining 1500 feet to the tracks where I was put into a sled and dragged to the road. I reached Memorial Hospital in North Conway at 2030, six hours after my fall._x000a_Analysis_x000a_The reason for my fall was my poor placement of my ice hammer. When my feet slipped, my hammer broke out of the brittle ice causing me to fall. I should never have attempted to clip my axe until I was sure my hammer was really stuck. Lack of concentration on this easier climb was also a contributory factor. Any time you’re on ice with crampons and ice tools, you must be one hundred percent focused on what you’re doing. (Source: Joel DePaola)_x000a_(Editor’s Note: On the same day, two university students from Maine were climbing Hitchcock Gully on Mount Willard when the leader fell and broke his leg. He said if he had known how very brittle and hard the ice was “that day,&quot; he would not have tried the route. On the day before, a similar accident occurred on Cathedral Ledge in North Conway. The ice climber fell from Repentance when the brittle ice between his two tools broke, and was compounded when his ice screw protection came out. George Hurley, long-time guide and member of the New Hampshire Mountain Rescue Service, points out that (1) knowledge of the history of the ice formation and (2) learning how to install good protection— in this case equalized screws—are important skills for winter climbers.)"/>
    <n v="4"/>
    <m/>
    <m/>
    <n v="2"/>
    <m/>
    <m/>
    <m/>
    <m/>
    <m/>
    <m/>
    <m/>
    <m/>
    <m/>
    <x v="0"/>
    <n v="1"/>
    <m/>
    <x v="1"/>
    <x v="1"/>
    <x v="0"/>
    <x v="1"/>
    <x v="0"/>
    <x v="0"/>
    <m/>
    <m/>
    <x v="0"/>
    <m/>
    <m/>
    <m/>
    <x v="0"/>
    <x v="0"/>
    <m/>
    <m/>
    <m/>
    <x v="1"/>
    <m/>
    <m/>
    <m/>
    <m/>
    <m/>
    <m/>
    <x v="0"/>
    <m/>
    <m/>
    <m/>
    <m/>
    <m/>
    <m/>
    <m/>
    <m/>
    <m/>
    <m/>
    <m/>
    <m/>
    <x v="0"/>
    <m/>
    <m/>
    <m/>
    <m/>
    <m/>
    <m/>
    <m/>
    <m/>
    <m/>
    <n v="1"/>
    <m/>
    <m/>
    <m/>
    <m/>
    <m/>
    <m/>
    <m/>
    <x v="1"/>
    <m/>
    <m/>
    <m/>
    <m/>
    <m/>
    <m/>
    <n v="1"/>
    <m/>
    <m/>
    <m/>
    <m/>
    <m/>
    <m/>
    <m/>
    <m/>
    <m/>
    <m/>
    <m/>
  </r>
  <r>
    <x v="298"/>
    <s v="Fall on Icy Rock, Weather, Wyoming, Grand Teton National Park, Grand Teton"/>
    <x v="3"/>
    <s v="Wyoming, Grand Teton National Park, Grand Teton_x000a_On July 14, 1992, at 0430, three Exum guides left the lower saddle with seven clients to climb the Exum Ridge on the Grand Teton. The route was in bad condition because of recent new snow and freezing temperatures. The group made good progress, but they were slowed by snow and ice on the route and they were belaying more than usual._x000a_At 0855 one guide (44) was nearing the top of the pitch below the friction pitch when he apparently stepped on some ice and fell. He slid about 50 feet to the bottom of the pitch where his fall was stopped as he collided back first with a large block, breaking eight ribs._x000a_The other two guides administered first aid and then started down with the clients. The guides got the clients down past “the wind tunnel” and then one guide proceeded back to the saddle and called the accident in. He then went back to the accident site with one client._x000a_A difficult short-haul rescue ensued under windy conditions at 1835. The victim was at St. John’s Hospital by 1858. The serious injury was further complicated by an infection developed while in the hospital. Recovery was complete, but not for a long time. (Source: From an investigation by Bob Irvine, SAR Ranger, Grand Teton National Park)_x000a_(Editor's Note: The guide’s fall was due to difficult conditions on a route that is normally no more than a 5.6, and where it is not easy—or usual—to place protection, especially when guiding. This accident is presented because it demonstrates appropriate preparation (clothing) and response by the guides, and another fine rescue carried out by Rangers and the helicopter pilot.)"/>
    <n v="5"/>
    <m/>
    <m/>
    <m/>
    <m/>
    <m/>
    <n v="1"/>
    <m/>
    <m/>
    <m/>
    <m/>
    <m/>
    <m/>
    <x v="0"/>
    <n v="1"/>
    <m/>
    <x v="1"/>
    <x v="1"/>
    <x v="0"/>
    <x v="1"/>
    <x v="0"/>
    <x v="0"/>
    <m/>
    <m/>
    <x v="0"/>
    <m/>
    <m/>
    <m/>
    <x v="0"/>
    <x v="1"/>
    <m/>
    <m/>
    <m/>
    <x v="0"/>
    <m/>
    <m/>
    <m/>
    <m/>
    <m/>
    <m/>
    <x v="0"/>
    <m/>
    <m/>
    <m/>
    <m/>
    <m/>
    <n v="1"/>
    <m/>
    <m/>
    <m/>
    <m/>
    <m/>
    <m/>
    <x v="0"/>
    <m/>
    <m/>
    <m/>
    <m/>
    <m/>
    <m/>
    <m/>
    <m/>
    <n v="1"/>
    <m/>
    <m/>
    <m/>
    <m/>
    <m/>
    <m/>
    <m/>
    <m/>
    <x v="1"/>
    <m/>
    <m/>
    <m/>
    <m/>
    <m/>
    <m/>
    <m/>
    <m/>
    <m/>
    <m/>
    <m/>
    <m/>
    <n v="1"/>
    <m/>
    <m/>
    <m/>
    <m/>
    <m/>
  </r>
  <r>
    <x v="299"/>
    <s v="Fall on Rock, Caught Foot on Edge, Exceeding Abilities, Idaho, City of Rocks"/>
    <x v="3"/>
    <s v="Idaho, City of Rocks_x000a_On August 29, 1992, Tim Mooney (24) decided to “Pink Point” a route which his partner, Paul Hodges (24), had already led. At the last bolt clip in, which he failed to make, he slipped and fell. Before he could push away from the rock, he caught an edge of rock with his foot, resulting in a fractured ankle. His partner lowered him, carried him out, and drove him to Salt Lake City for treatment._x000a_Analysis_x000a_Hodges had recommended to Mooney that he did not feel it was a good day for him to try this route. He stated that the only two ways to have prevented injury would have been not to have led the route or to have fallen in a more controlled way. (Source: Tim Mooney and Paul Hodges)_x000a_(Editor’s Note: Another sketchy Case Incident Report from the same day indicates that one of the above climbers, Paul Hodges, was belaying a woman on a top rope on “Rye Crisp” when she fell two or three feet and “somehow broke her leg.” That’s all we know!)"/>
    <n v="4"/>
    <m/>
    <m/>
    <n v="2"/>
    <m/>
    <m/>
    <m/>
    <m/>
    <m/>
    <n v="1"/>
    <m/>
    <m/>
    <m/>
    <x v="0"/>
    <n v="1"/>
    <m/>
    <x v="1"/>
    <x v="1"/>
    <x v="0"/>
    <x v="1"/>
    <x v="1"/>
    <x v="0"/>
    <m/>
    <m/>
    <x v="0"/>
    <m/>
    <m/>
    <m/>
    <x v="0"/>
    <x v="0"/>
    <m/>
    <m/>
    <m/>
    <x v="0"/>
    <m/>
    <m/>
    <m/>
    <m/>
    <m/>
    <m/>
    <x v="0"/>
    <m/>
    <m/>
    <m/>
    <m/>
    <m/>
    <m/>
    <m/>
    <m/>
    <m/>
    <m/>
    <m/>
    <m/>
    <x v="0"/>
    <m/>
    <m/>
    <m/>
    <m/>
    <m/>
    <m/>
    <m/>
    <m/>
    <m/>
    <m/>
    <m/>
    <m/>
    <m/>
    <m/>
    <m/>
    <m/>
    <m/>
    <x v="1"/>
    <m/>
    <m/>
    <m/>
    <m/>
    <m/>
    <m/>
    <m/>
    <m/>
    <m/>
    <m/>
    <m/>
    <m/>
    <m/>
    <n v="1"/>
    <m/>
    <m/>
    <m/>
    <m/>
  </r>
  <r>
    <x v="300"/>
    <s v="Fall on Rock, Climbing Alone and Unroped, Exceeding Abilities, Colorado, Rocky Mountain National Park, Mount Meeker"/>
    <x v="3"/>
    <s v="Colorado, Rocky Mountain National Park, Mount Meeker_x000a_On July 29, 1992, Mrs. Melinda Boyer reported that her husband Gary Boyer (35) was overdue from a July 28 solo attempt of Mount Meeker. The ensuing search effort in stormy weather by park rangers and a contract helicopter culminated at 1455 with the discovery by rangers Dave Herrick and Andy Brown of the body of Gary Boyer. He was found about 400 feet up technical terrain in the gully on the right side of the East Arete on Mount Meeker. Recovery efforts included a technical litter lowering, several hundred feet of scree evacuation, and a 0.25 mile litter carry to a backcountry helispot, where the victim was picked up by helicopter after inclement weather had subsided._x000a_Analysis_x000a_An investigation into the accident revealed that Boyer had attempted the 5.7 rock face on Meeker solo and unroped. A hiker had seen a person believed to be Boyer near the summit ridge, unroped solo, and apparently having some difficulty ascending a section of steep rock at 1200 on July 28. Based on the extent of Boyer's injuries and the position of the solo climber as witnessed, it is believed that Boyer died as the result of a slip on rock resulting in a 1000 foot fall. Boyer had been climbing once or twice per year for four years. (Source: Jim Detterline, Longs Peak Supervisory Climbing Banger, Rocky Mountain National Park)"/>
    <n v="7"/>
    <m/>
    <m/>
    <m/>
    <m/>
    <n v="1"/>
    <m/>
    <m/>
    <m/>
    <n v="1"/>
    <m/>
    <m/>
    <m/>
    <x v="1"/>
    <m/>
    <m/>
    <x v="1"/>
    <x v="1"/>
    <x v="1"/>
    <x v="1"/>
    <x v="0"/>
    <x v="0"/>
    <m/>
    <m/>
    <x v="1"/>
    <n v="1"/>
    <n v="1"/>
    <m/>
    <x v="0"/>
    <x v="1"/>
    <m/>
    <m/>
    <m/>
    <x v="0"/>
    <m/>
    <m/>
    <m/>
    <m/>
    <m/>
    <m/>
    <x v="0"/>
    <m/>
    <m/>
    <m/>
    <m/>
    <m/>
    <m/>
    <m/>
    <m/>
    <m/>
    <m/>
    <m/>
    <m/>
    <x v="0"/>
    <m/>
    <m/>
    <m/>
    <m/>
    <m/>
    <m/>
    <m/>
    <m/>
    <m/>
    <m/>
    <m/>
    <m/>
    <m/>
    <m/>
    <m/>
    <m/>
    <m/>
    <x v="1"/>
    <m/>
    <n v="1"/>
    <m/>
    <m/>
    <m/>
    <m/>
    <m/>
    <m/>
    <m/>
    <m/>
    <m/>
    <m/>
    <n v="1"/>
    <m/>
    <m/>
    <m/>
    <m/>
    <m/>
  </r>
  <r>
    <x v="301"/>
    <s v="Fall on Rock, Climbing Alone and Unroped, Exceeding Abilities, Missouri, Kansas City, Cliff Drive"/>
    <x v="3"/>
    <s v="Missouri, Kansas City, Cliff Drive_x000a_Cliff Drive is a limestone crag near downtown Kansas City, Missouri. There are six to 12 routes of varying difficulty. I was climbing with friends on October 4, 1992. Two climbers that we didn’t know showed up and one, Russ Engle (19), started climbing the route known as “The Book” (5.9). He was solo climbing and was well within view from the route we were top roping. As he got near the top of the climb, he was obviously having difficulty. He was only a few moves—about eight feet— from the top of the climb when he fell approximately 45 feet, landing on his feet and tumbling over backward after impact. He rolled five to eight feet down a scree type slope where he came to rest. Immediately Bill Leo took control of the situation. Bill is a certified EMT. Chris called for an ambulance on his car phone and Melissa stabilized Russ's head. Engle was in a great deal of pain. An ambulance and emergency help arrived within 15 minutes. He was transported to North Kansas City Hospital where he was listed in critical condition. This was upgraded to serious by 2000 that evening. He sustained two severely broken ankles. (Source: Robert Scheier)"/>
    <n v="5"/>
    <m/>
    <n v="1"/>
    <m/>
    <m/>
    <m/>
    <m/>
    <m/>
    <m/>
    <n v="1"/>
    <m/>
    <m/>
    <m/>
    <x v="0"/>
    <n v="1"/>
    <m/>
    <x v="1"/>
    <x v="1"/>
    <x v="1"/>
    <x v="1"/>
    <x v="0"/>
    <x v="0"/>
    <m/>
    <m/>
    <x v="1"/>
    <n v="1"/>
    <n v="1"/>
    <m/>
    <x v="0"/>
    <x v="0"/>
    <m/>
    <m/>
    <m/>
    <x v="0"/>
    <m/>
    <m/>
    <m/>
    <m/>
    <m/>
    <m/>
    <x v="0"/>
    <m/>
    <m/>
    <m/>
    <m/>
    <m/>
    <m/>
    <m/>
    <m/>
    <m/>
    <m/>
    <m/>
    <m/>
    <x v="0"/>
    <m/>
    <m/>
    <m/>
    <m/>
    <m/>
    <m/>
    <m/>
    <m/>
    <m/>
    <m/>
    <m/>
    <m/>
    <m/>
    <m/>
    <m/>
    <m/>
    <m/>
    <x v="1"/>
    <m/>
    <m/>
    <m/>
    <m/>
    <m/>
    <m/>
    <m/>
    <m/>
    <m/>
    <m/>
    <m/>
    <m/>
    <m/>
    <m/>
    <m/>
    <n v="1"/>
    <m/>
    <m/>
  </r>
  <r>
    <x v="302"/>
    <s v="Fall on Rock, Climbing Unroped, Exceeding Abilities, Colorado, Rocky Mountain National Park, Little Matterhorn"/>
    <x v="3"/>
    <s v="Colorado, Rocky Mountain National Park, Little Matterhorn_x000a_On August 16, 1992, at 1000, Jon M. Hofstra (23) fell about 1000 feet while descending unroped from the summit of the Little Matterhorn down the fourth class and lower fifth class northeast chimneys route. Partners Todd Feenstra and Andrew Tenbrink were able to continue their descent, reaching Hofstra in an hour. It was determined that Hofstra was dead, and Rocky Mountain National Park Rangers were contacted to conduct a helicopter recovery of the body._x000a_Analysis_x000a_Hofstra and his partners were climbing an easy technical route without rope and proper belay techniques. The Hofstra group was an enthusiastic but inexperienced team on a day off from a University field camp. (Source: Jim Detterline, Longs Peak Supervisory Climbing Ranger, Rocky Mountain National Park)"/>
    <n v="6"/>
    <m/>
    <m/>
    <n v="1"/>
    <m/>
    <m/>
    <m/>
    <m/>
    <m/>
    <n v="1"/>
    <m/>
    <m/>
    <m/>
    <x v="1"/>
    <m/>
    <m/>
    <x v="1"/>
    <x v="0"/>
    <x v="1"/>
    <x v="1"/>
    <x v="0"/>
    <x v="0"/>
    <m/>
    <m/>
    <x v="1"/>
    <n v="1"/>
    <m/>
    <m/>
    <x v="0"/>
    <x v="1"/>
    <m/>
    <m/>
    <m/>
    <x v="0"/>
    <m/>
    <m/>
    <m/>
    <m/>
    <m/>
    <m/>
    <x v="0"/>
    <m/>
    <m/>
    <m/>
    <m/>
    <m/>
    <m/>
    <m/>
    <m/>
    <m/>
    <m/>
    <m/>
    <m/>
    <x v="0"/>
    <m/>
    <m/>
    <m/>
    <m/>
    <m/>
    <m/>
    <m/>
    <m/>
    <m/>
    <m/>
    <m/>
    <m/>
    <m/>
    <m/>
    <m/>
    <m/>
    <m/>
    <x v="1"/>
    <m/>
    <m/>
    <m/>
    <m/>
    <m/>
    <m/>
    <m/>
    <m/>
    <m/>
    <m/>
    <m/>
    <m/>
    <m/>
    <n v="1"/>
    <m/>
    <m/>
    <m/>
    <m/>
  </r>
  <r>
    <x v="303"/>
    <s v="Fall on Rock, Exceeding Abilities, Inadequate Equipment, Oregon, Mount Hood"/>
    <x v="3"/>
    <s v="Oregon, Mount Hood_x000a_On October 25, 1992, Terry Beggs (20) and Don Ming (20) started out to “hike” to the summit of Mount Hood. Their clothing consisted of jeans, T-shirts, and work boots. They carried no equipment other than a camera. Just before sunset, the pair reached the base of the Hogsback above Crater Rock and decided to turn back. During the descent, Beggs lost his footing, slipped, and sprained his ankle. They both decided to spend the rest of the night on a rock ledge, sharing one long sleeved shirt between them. Meanwhile, a concerned parent notified the Clackamas County Sheriff's Office of the overdue “hikers.” Early on October 26 a multi-agency search was started on the hiking trails near timberline. At 1030 a Portland Mountain Rescue team met the pair descending just west of White River glacier at 7800 feet elevation. The ambulatory subjects were escorted down to Silcox Hut and jeep transported to Timberline Lodge. No medical treatment was required._x000a_Analysis_x000a_The two inexperienced, unequipped “day hikers” ignored the posted equipment recommendations and showed a lack of judgment in their attempt to go high on the mountain. Even for an experienced and well equipped party, late season conditions on this volcano make the climb hazardous due to excessive rockfall. (There were five registered parties climbing the South Side route.) The subjects were fortunate that the weather remained fair and unseasonably warm. (Source: Jeff Scheetz)"/>
    <n v="7"/>
    <m/>
    <n v="2"/>
    <m/>
    <m/>
    <m/>
    <m/>
    <m/>
    <m/>
    <n v="1"/>
    <m/>
    <m/>
    <m/>
    <x v="0"/>
    <m/>
    <m/>
    <x v="1"/>
    <x v="0"/>
    <x v="1"/>
    <x v="1"/>
    <x v="0"/>
    <x v="0"/>
    <m/>
    <m/>
    <x v="1"/>
    <m/>
    <m/>
    <m/>
    <x v="0"/>
    <x v="0"/>
    <m/>
    <m/>
    <m/>
    <x v="0"/>
    <m/>
    <m/>
    <m/>
    <n v="1"/>
    <m/>
    <m/>
    <x v="0"/>
    <m/>
    <m/>
    <m/>
    <m/>
    <m/>
    <m/>
    <m/>
    <m/>
    <m/>
    <m/>
    <m/>
    <m/>
    <x v="0"/>
    <m/>
    <n v="1"/>
    <m/>
    <m/>
    <m/>
    <m/>
    <m/>
    <m/>
    <m/>
    <m/>
    <m/>
    <m/>
    <m/>
    <m/>
    <m/>
    <m/>
    <n v="1"/>
    <x v="1"/>
    <m/>
    <n v="1"/>
    <m/>
    <m/>
    <m/>
    <m/>
    <m/>
    <m/>
    <m/>
    <m/>
    <m/>
    <m/>
    <m/>
    <m/>
    <m/>
    <n v="1"/>
    <m/>
    <m/>
  </r>
  <r>
    <x v="304"/>
    <s v="Fall on Rock, Inadequate Belay, Miscommunication, Nevada, Red Rocks, American Sportsman"/>
    <x v="3"/>
    <s v="Nevada, Red Rocks, American Sportsman_x000a_On January 25, 1992, Matt Spydell of Santa Barbara, California, reached the anchors on American Sportsman (5.10c) on the Wall of Confusion, Red Rocks, Nevada. His partner asked if he was off belay, heard what she thought was a yes, and took him off. Spydell leaned back and dropped 40 to 45 feet to the deck. Medivaced to the hospital, he was found to have luckily only fractured a heel._x000a_Analysis_x000a_The belayer had not sport climbed much, and expected Spydell to belay or rappel from the top. Usually, sport climbers clip in and are lowered, so you never take them off belay. Also, no one should weight a rope without checking with his belayer. (Source: Climbing Magazine, April-May 1992)"/>
    <n v="5"/>
    <m/>
    <m/>
    <m/>
    <m/>
    <m/>
    <m/>
    <m/>
    <m/>
    <m/>
    <m/>
    <m/>
    <m/>
    <x v="0"/>
    <n v="1"/>
    <m/>
    <x v="1"/>
    <x v="1"/>
    <x v="0"/>
    <x v="1"/>
    <x v="1"/>
    <x v="0"/>
    <m/>
    <m/>
    <x v="0"/>
    <m/>
    <m/>
    <m/>
    <x v="0"/>
    <x v="0"/>
    <m/>
    <m/>
    <m/>
    <x v="0"/>
    <m/>
    <m/>
    <m/>
    <m/>
    <m/>
    <m/>
    <x v="0"/>
    <m/>
    <m/>
    <m/>
    <m/>
    <m/>
    <m/>
    <m/>
    <m/>
    <m/>
    <m/>
    <m/>
    <m/>
    <x v="0"/>
    <m/>
    <m/>
    <m/>
    <m/>
    <m/>
    <m/>
    <m/>
    <m/>
    <m/>
    <m/>
    <m/>
    <m/>
    <m/>
    <m/>
    <m/>
    <m/>
    <m/>
    <x v="1"/>
    <m/>
    <m/>
    <n v="1"/>
    <m/>
    <m/>
    <n v="1"/>
    <n v="1"/>
    <m/>
    <m/>
    <m/>
    <m/>
    <m/>
    <m/>
    <m/>
    <m/>
    <m/>
    <m/>
    <m/>
  </r>
  <r>
    <x v="305"/>
    <s v="Fall on Rock, Placed Inadequate Protection, Icy Rock, Colorado, Rocky Mountain National Park, Longs Peak"/>
    <x v="3"/>
    <s v="Colorado, Rocky Mountain National Park, Longs Peak_x000a_On September 19, 1992, at 0830, Lathe Strang (30) fractured his left ankle as he slipped on icy rock while leading the first pitch of Prevertical Sanctuary IV (5.10) on the Diamond face of Longs Peak. Strang was 30 feet above the belay and eight feet above his last piece of protection, a #3.5 Friend. He suffered a 20 foot fall and struck his left foot against rock upon impact from the fall. Climbers George Lowe and Alex Lowe responded to the calls of Erik Hendrix, Strang's partner, and lowered the injured climber down the lower East Face 800 feet. They continued to assist Strang across Mills Glacier and through the tundra to meet with the Rocky Mountain National Park Rescue Unit at Chasm Meadows._x000a_George Lowe and Alex Lowe are to be commended for their efficient, professional rescue of the Strang-Hendrix party. They had completed the East Face lowering before the park service even got the word that there had been an accident._x000a_Analysis_x000a_Strang was aware of icy conditions on the Diamond when he attempted his lead. He was hoping that conditions higher on the route would be drier. He had not even reached the 5.9 crux before he slipped on the icy rock. If unable to handle the eccentricities of free climbing on icy rock, one should either aid the pitch, or at least place protection more frequently. Of course, if either of these alternatives compromises the ability of a party to safely and efficiently finish a route, retreat should be executed. (Source: Jim Detterline, Longs Peak Supervisory Climbing Ranger, Rocky Mountain National Park)"/>
    <n v="4"/>
    <m/>
    <m/>
    <m/>
    <n v="1"/>
    <m/>
    <m/>
    <m/>
    <m/>
    <m/>
    <m/>
    <m/>
    <m/>
    <x v="0"/>
    <n v="1"/>
    <m/>
    <x v="1"/>
    <x v="1"/>
    <x v="0"/>
    <x v="1"/>
    <x v="0"/>
    <x v="0"/>
    <m/>
    <m/>
    <x v="0"/>
    <m/>
    <m/>
    <m/>
    <x v="0"/>
    <x v="1"/>
    <m/>
    <m/>
    <m/>
    <x v="0"/>
    <m/>
    <m/>
    <m/>
    <m/>
    <m/>
    <m/>
    <x v="0"/>
    <m/>
    <m/>
    <m/>
    <m/>
    <m/>
    <m/>
    <m/>
    <m/>
    <m/>
    <m/>
    <m/>
    <m/>
    <x v="0"/>
    <m/>
    <m/>
    <m/>
    <m/>
    <m/>
    <m/>
    <m/>
    <m/>
    <m/>
    <m/>
    <m/>
    <m/>
    <m/>
    <m/>
    <m/>
    <m/>
    <m/>
    <x v="0"/>
    <m/>
    <m/>
    <m/>
    <m/>
    <m/>
    <m/>
    <m/>
    <m/>
    <m/>
    <m/>
    <m/>
    <m/>
    <m/>
    <m/>
    <n v="1"/>
    <m/>
    <m/>
    <m/>
  </r>
  <r>
    <x v="306"/>
    <s v="Fall on Rock, Placed Inadequate Protection, Out of Practice, Washington, Snoqualmie Pass, Chair Peak"/>
    <x v="3"/>
    <s v="Washington, Snoqualmie Pass, Chair Peak_x000a_My son Erik Podenski (14) and I (42) were climbing the Northeast Buttress route on Chair Peak on May 16, 1992. This route is rated Class 4. I led all the rock pitches. We had completed the crooked chimney pitch and proceeded up the ridge to a shallow rock basin. There we ascended leftward toward a small patch of trees. The basin is generally Class 2 or 3 until the final 30+ feet below the tree pitch._x000a_I placed a runner on the only available rock horn before starting up the last section. However, this left me approximately 60+ feet above the horn at the point where I fell. I was trying to traverse left to a point where I could get above the basin near the tree patch. I attempted to traverse to a hold to my left, keeping my right hand and foot stationary, while moving my left foot and left hand toward the hold. My right foot slipped and I took a tumbling/sliding fall down to where the basin was less steep. The total distance traveled was about 120 feet on a grade which was possibly 65 degrees at the top and around 25 degrees at the bottom._x000a_My injuries consisted of three broken ribs, numerous abrasions, a cut on the left hand requiring five stitches, a cut on the back of the head requiring several stitches, and an extensive bruise on the left thigh and buttock. In addition, I was quite chilled even though it was a moderately nice day. At the time we reached the top of the crooked chimney, we met two climbers who were descending the Northeast Buttress route. At the time of the fall I yelled quite loudly. By this time the other two climbers were at the summit base slopes. These climbers heard me yell and yelled back, asking if we needed a rescue. My son answered yes and the two climbers proceeded back to the Alpental parking lot which is at the head of the trail. I haven’t seen these two climbers since, but would like to thank them for their help._x000a_We were airlifted off Chair Peak by an Army helicopter rescue team one at a time. I was then flown to Harborview Trauma Center in Seattle. The air rescue took place approximately 2 1/2 hours after the accident. This timely response was due to the two climbers who were on Chair Peak. I feel very grateful to the Army crewman who performed the rescue as well as the two climbers._x000a_Analysis_x000a_I had climbed this same route twice previously without any difficulty. However, those two occasions were in 1980-1981. During the early 80s I was quite active in rock climbing, including many Class 5 climbs. At the time of the accident, I had not done any serious rock climbing in several years._x000a_It was customary for me in the past to do an annual re-familiarization with rock climbing, starting on practice areas such as Mount Erie and only then climbing in the mountains. However, prior to the accident, I did not do this in 1992. Because my wife and I have twin baby girls at home, I had very little time to get out climbing and this absence of re-familiarization and practice undoubtedly contributed to my accident._x000a_Because my son was getting very interested in climbing and had shown a good deal of natural talent as a climber, I was somewhat swayed to go out with him. I felt that because the route was one that I had done twice previously (and I didn’t recall any difficulties) that I would be up to the challenge. This seemed to be the case for me when I was able to easily do the main Class 4 pitch up the chimney._x000a_By the time that I got to the basin where I fell, I was somewhat tired, but not exhausted. However, being somewhat tired may have affected my judgment. In retrospect I felt that I should not have been making a traversing move with only one hand and one foot fixed. A three point stance would have provided better stability._x000a_One other contributing factor was the shoes that I was wearing. I had on a pair of low cut Vasque hiking shoes which have a Vibram look-alike compound rubber sole. However, the instep area of the shoe is not very good and I have previously slipped on trails and other places when side-stepping with these shoes._x000a_In summary, I believe that this accident was preventable. The most important factor would have been to go out and do the standard re-familiarization/practice sessions prior to going in the mountains. From a mental standpoint, I was overconfident because of my previous experiences climbing Chair Peak, although these did not reconcile with my lack of recency in rock climbing experience. (Source: Patrick Podenski)"/>
    <n v="8"/>
    <n v="1"/>
    <m/>
    <m/>
    <m/>
    <m/>
    <n v="1"/>
    <m/>
    <m/>
    <n v="1"/>
    <m/>
    <n v="1"/>
    <m/>
    <x v="0"/>
    <n v="1"/>
    <m/>
    <x v="1"/>
    <x v="1"/>
    <x v="0"/>
    <x v="0"/>
    <x v="0"/>
    <x v="0"/>
    <m/>
    <m/>
    <x v="0"/>
    <m/>
    <m/>
    <m/>
    <x v="0"/>
    <x v="0"/>
    <m/>
    <m/>
    <m/>
    <x v="0"/>
    <m/>
    <m/>
    <m/>
    <m/>
    <m/>
    <m/>
    <x v="0"/>
    <m/>
    <m/>
    <m/>
    <m/>
    <m/>
    <m/>
    <m/>
    <m/>
    <m/>
    <m/>
    <n v="1"/>
    <m/>
    <x v="0"/>
    <m/>
    <m/>
    <m/>
    <m/>
    <m/>
    <m/>
    <m/>
    <n v="1"/>
    <m/>
    <m/>
    <m/>
    <m/>
    <m/>
    <m/>
    <m/>
    <m/>
    <m/>
    <x v="0"/>
    <m/>
    <m/>
    <m/>
    <m/>
    <m/>
    <m/>
    <m/>
    <m/>
    <m/>
    <m/>
    <n v="1"/>
    <m/>
    <m/>
    <m/>
    <m/>
    <m/>
    <m/>
    <m/>
  </r>
  <r>
    <x v="307"/>
    <s v="Fall on Rock, Placed Inadequate Protection, Protection Pulled Out, Washington, Stuart Range, Colchuck Peak"/>
    <x v="3"/>
    <s v="Washington, Stuart Range, Colchuck Peak_x000a_On June 21, 1992, Kevin Coplin (36) and Allan G. Fries (46), two experienced climbers, fell to their death while ascending Colchuck Peak. What follows is a report from a member of the search parties that recovered the bodies._x000a_Because the identity of the climbers was not defined to me at the time, I will refer to them as Climber A and Climber B. I believe that Climber A is Fries and B is Coplin from information given by friends (or family) at the Chelan County heliport following the retrieval._x000a_We had been told by the reporting party that the climbers were on the Serpentine Arete on Dragontail peak and that one was a competent 5.9 climber; the other climbed at 5.7. We conducted a thorough search of Dragontail, including this route and all moats at its base. During the day, we were radioed additional information that they might be on “something with ten pitches of 5.9.” We looked at other routes on Dragontail and searched the Northeast Buttress of Colchuck Peak with binoculars. (This route had just been described in a climbing magazine as a Northwest classic!) We observed a party on that route and decided that if the missing people were on the Northeast Buttress, they would see them. We did search one bergschrund at the base of the Northeast Couloir._x000a_The climbers were located in the moat between Colchuck Glacier and the peak directly under the Northeast Buttress route. The moat was approximately 15 feet wide and Climber A was about 25 feet down on a snow ledge. He was wearing a large fanny pack (est. 15 pounds) and had a typical rock rack, including nuts and camming devices. The rope from his harness was tied to a halftwist type locking carabiner with a clove hitch. The ‘biner was clipped to a two inch camming device. The rope was threaded through a belay plate to a carabiner on his harness. Only a short length of the rope was between the belay plate and the anchor. There was approximately 125 feet between Climber A and Climber B._x000a_Climber B was some ten feet lower in the moat (in a much more narrow section) and essentially immediately below A. He was wearing a large rucksack (est. 35 pounds) and had a few nuts and other hardware on his harness. There was one small wired nut loose on the snow in the moat; it did not have a carabiner or sling on it. There were no slings, carabiners, or other protection clipped to the rope between climbers._x000a_Based on these observations, we proposed the following scenario to explain the accident. The climbers had completed the first several difficult (up to 5.8) pitches and reached a “huge left-slanting ledge.” Beckey's guide indicates that the ledge is easy, has some trees, and is 160 feet long. We believe that Climber A led across the ledge placing no protection, and established his belay with the single two inch cam. Climber B removed his belay anchor (the few pieces on his harness) and proceeded across the ledge. His 125 foot fall was held by A's belay plate, but the single anchor failed to hold Climber A. Because of his head and neck injuries, B may have been killed by the pendulum fall. Both climbers went straight down into the moat, with A landing above B. The loose wired nut with the bodies may have been A's attempt to get something else in when the fall occurred, or may have been a piece that B had just removed. The fact that it did not have a carabiner tends to indicate the former._x000a_Analysis_x000a_A number of points were made. If one is not going to climb the route that was originally signed out, then leave a note in base camp as to where one decided to go. Had they not died instantly, they would most certainly have died of exposure in the ensuing ten days, because no one knew where to look. This route is known by many others to be very unstable and unsafe in its first pitches because of loose, “rotten pink rock,” as stated in Beckey's guidebook. Never climb more than a few feet above a belayer without putting in at least one piece of protection, preferably more; one piece might have saved both of them. Wear a helmet, though in this case it probably would not have helped; it almost certainly would have had they used some protection for the lead climber. Belay anchors should be more than one piece when warranted. The second climber should be protected on a traverse. (A few slings around the trees would have resulted in a short fall instead of 125 feet here.) (Source: Freeman Keller, Chelan County Mountain Rescue, and Dr. Michael Brown)"/>
    <n v="10"/>
    <m/>
    <m/>
    <m/>
    <m/>
    <m/>
    <n v="2"/>
    <m/>
    <m/>
    <m/>
    <m/>
    <n v="1"/>
    <m/>
    <x v="1"/>
    <m/>
    <m/>
    <x v="0"/>
    <x v="1"/>
    <x v="0"/>
    <x v="0"/>
    <x v="0"/>
    <x v="0"/>
    <m/>
    <n v="1"/>
    <x v="0"/>
    <m/>
    <m/>
    <m/>
    <x v="0"/>
    <x v="1"/>
    <m/>
    <m/>
    <m/>
    <x v="0"/>
    <m/>
    <m/>
    <m/>
    <m/>
    <m/>
    <m/>
    <x v="0"/>
    <n v="1"/>
    <m/>
    <m/>
    <m/>
    <m/>
    <m/>
    <m/>
    <m/>
    <m/>
    <m/>
    <m/>
    <m/>
    <x v="0"/>
    <m/>
    <m/>
    <m/>
    <m/>
    <m/>
    <m/>
    <m/>
    <m/>
    <m/>
    <m/>
    <m/>
    <m/>
    <m/>
    <m/>
    <m/>
    <m/>
    <m/>
    <x v="0"/>
    <n v="1"/>
    <m/>
    <m/>
    <m/>
    <m/>
    <m/>
    <m/>
    <m/>
    <m/>
    <m/>
    <m/>
    <n v="1"/>
    <m/>
    <m/>
    <m/>
    <m/>
    <m/>
    <m/>
  </r>
  <r>
    <x v="308"/>
    <s v="Fall on Rock, Protection Pulled Out, Overconfident, Washington, Peshastin Pinnacles, Orchard Rock"/>
    <x v="3"/>
    <s v="Washington, Peshastin Pinnacles, Orchard Rock_x000a_On May 15, 1992, I was teaching an inexperienced climber the proper use of protection. I was on sandstone with few places for placing protection. I had climbed 25 feet, then put in two pieces, then told my belayer that I was falling. I then jumped off the rock face. A moment later, I heard a noise, looked behind me, and saw my protection had failed. I hit the ground, resulting in abrasions, lacerations, and a fractured leg. I was wearing a helmet, and I believe it saved my life._x000a_Analysis_x000a_My analysis of this accident is overconfidence. I have been climbing for over 20 years, taught as a paid instructor, put up many new routes, climbed many of the hard routes in the States. It is embarrassing to think that I could become so careless. (Source: Steve Baker—35)"/>
    <n v="5"/>
    <m/>
    <m/>
    <m/>
    <m/>
    <n v="1"/>
    <m/>
    <m/>
    <m/>
    <n v="1"/>
    <m/>
    <m/>
    <m/>
    <x v="0"/>
    <n v="1"/>
    <m/>
    <x v="1"/>
    <x v="1"/>
    <x v="0"/>
    <x v="0"/>
    <x v="0"/>
    <x v="0"/>
    <m/>
    <m/>
    <x v="0"/>
    <m/>
    <m/>
    <m/>
    <x v="0"/>
    <x v="0"/>
    <m/>
    <m/>
    <m/>
    <x v="0"/>
    <m/>
    <m/>
    <m/>
    <m/>
    <m/>
    <m/>
    <x v="0"/>
    <m/>
    <m/>
    <m/>
    <m/>
    <m/>
    <m/>
    <m/>
    <m/>
    <m/>
    <m/>
    <m/>
    <m/>
    <x v="0"/>
    <m/>
    <m/>
    <m/>
    <m/>
    <m/>
    <m/>
    <m/>
    <m/>
    <m/>
    <m/>
    <m/>
    <m/>
    <m/>
    <m/>
    <m/>
    <m/>
    <m/>
    <x v="0"/>
    <m/>
    <m/>
    <m/>
    <m/>
    <m/>
    <m/>
    <m/>
    <m/>
    <m/>
    <m/>
    <n v="1"/>
    <m/>
    <m/>
    <m/>
    <m/>
    <m/>
    <m/>
    <m/>
  </r>
  <r>
    <x v="309"/>
    <s v="Fall on Rock, Protection Pulled Out, Placed Inadequate Protection, No Hard Hat, Washington, Peshastin Pinnacles, Lightning Crack"/>
    <x v="3"/>
    <s v="Washington, Peshastin Pinnacles, Lightning Crack_x000a_On May 31, 1992, Bob Renz (40) was climbing Lightning Crack. He placed protection at the beginning of the climb and then didn’t place protection when the crack was not as steep and difficult to climb. When he reached the crux of the climb, approximately 70 feet off the ground, he placed a cam and stopper, and then fell just above these two pieces of protection. Neither piece held his fall and were ripped right out of the sandstone. He fell all the way to the ground, smashing into the rock several times as he fell, and then sliding the remaining distance to the ground. He sustained severe head injuries, broken leg and smashed knee cap— all as he bounced against rock as he fell._x000a_Analysis_x000a_Wear a helmet at all times—top rope climbing, belaying, leading or just hanging out at base of rock when there is potential of rock fall. Even at “sport climbing” area such as Peshastin Pinnacles._x000a_Be aware of the type of rock you are placing protection in. Sometimes even the best_x000a_placed protection will not hold a fall in sandstone._x000a_Watch spacing of protection in relation to grounding out if leader falls, or if piece of protection fails, whether or not another piece of protection will be able to prevent the climber from falling to the ground. (Source: Lesa Duncan)"/>
    <n v="8"/>
    <m/>
    <m/>
    <m/>
    <m/>
    <m/>
    <n v="1"/>
    <m/>
    <m/>
    <m/>
    <m/>
    <m/>
    <m/>
    <x v="0"/>
    <n v="1"/>
    <m/>
    <x v="0"/>
    <x v="1"/>
    <x v="0"/>
    <x v="0"/>
    <x v="0"/>
    <x v="0"/>
    <m/>
    <m/>
    <x v="0"/>
    <m/>
    <m/>
    <m/>
    <x v="0"/>
    <x v="0"/>
    <m/>
    <m/>
    <m/>
    <x v="0"/>
    <m/>
    <m/>
    <m/>
    <m/>
    <m/>
    <m/>
    <x v="0"/>
    <m/>
    <m/>
    <m/>
    <m/>
    <m/>
    <n v="1"/>
    <m/>
    <m/>
    <m/>
    <m/>
    <n v="1"/>
    <m/>
    <x v="0"/>
    <n v="1"/>
    <m/>
    <m/>
    <m/>
    <m/>
    <m/>
    <m/>
    <m/>
    <m/>
    <m/>
    <m/>
    <m/>
    <m/>
    <m/>
    <m/>
    <m/>
    <m/>
    <x v="0"/>
    <m/>
    <m/>
    <m/>
    <m/>
    <m/>
    <m/>
    <m/>
    <m/>
    <m/>
    <m/>
    <n v="1"/>
    <m/>
    <m/>
    <m/>
    <m/>
    <m/>
    <m/>
    <m/>
  </r>
  <r>
    <x v="310"/>
    <s v="Fall on Snow, Inadequate Belay—Climbing Unroped, Colorado, Rocky Mountain National Park, Longs Peak"/>
    <x v="3"/>
    <s v="Colorado, Rocky Mountain National Park, Longs Peak_x000a_On August 9, 1992, at 0900, Andy Griffiths (36) was attempting to climb Lamb's Slide on the East face of Longs Peak. He slipped and slid 300 feet, sustaining injuries to his left elbow, hip, and ankle. Charlie McVey reached and assessed Griffiths, and then used his portable ham radio to contact Dan St. John in Fort Collins, Colorado. St. John then reported the incident to Rocky Mountain National Park Rangers, and continued to provide the rescue team with updates from the scene until reached by the rescue team and an air ambulance helicopter._x000a_Analysis_x000a_Mr. Griffiths’ accident is one that has been repeated continuously through the years on Lamb s Slide. Some of these slides have resulted in fatalities. Once the icy conditions of mid-summer appear on Lamb's Slide, it is almost impossible to self-arrest. To prevent a really long fall, it is not very time consumptive to set up a tandem climbing situation by roping up and moving together while attached to placements generally on the right rock wall._x000a_The unique aspect of this accident is the use of portable communications by the citizen in order to expedite the rescue effort. Park Rescue has been contacted via ham radio and cellular telephone an increasing number of times in recent years. Several of these contacts during cases of life-threatening injuries, such as two hikers struck by lightning at the Boulder Field on Longs Peak, resulted in quick medical responses that saved lives. (Source: Jim Detterline, Longs Peak Supervisory Climbing Ranger, Rocky Mountain National Park)"/>
    <n v="6"/>
    <m/>
    <m/>
    <m/>
    <m/>
    <m/>
    <n v="1"/>
    <m/>
    <m/>
    <m/>
    <m/>
    <m/>
    <m/>
    <x v="0"/>
    <n v="1"/>
    <m/>
    <x v="1"/>
    <x v="1"/>
    <x v="0"/>
    <x v="1"/>
    <x v="0"/>
    <x v="0"/>
    <m/>
    <m/>
    <x v="1"/>
    <n v="1"/>
    <m/>
    <m/>
    <x v="0"/>
    <x v="1"/>
    <m/>
    <m/>
    <m/>
    <x v="0"/>
    <m/>
    <m/>
    <m/>
    <m/>
    <m/>
    <m/>
    <x v="0"/>
    <m/>
    <m/>
    <m/>
    <m/>
    <m/>
    <m/>
    <m/>
    <m/>
    <m/>
    <m/>
    <m/>
    <m/>
    <x v="0"/>
    <m/>
    <m/>
    <m/>
    <m/>
    <m/>
    <m/>
    <m/>
    <m/>
    <m/>
    <m/>
    <m/>
    <m/>
    <m/>
    <m/>
    <m/>
    <m/>
    <m/>
    <x v="1"/>
    <m/>
    <m/>
    <n v="1"/>
    <m/>
    <m/>
    <m/>
    <m/>
    <m/>
    <m/>
    <m/>
    <m/>
    <m/>
    <m/>
    <n v="1"/>
    <m/>
    <m/>
    <m/>
    <m/>
  </r>
  <r>
    <x v="311"/>
    <s v="Fall on Snow, Inadequate Protection, Fall Into Crevasse, Hypothermia, No Ice Axes Used to Prevent Rope Cutting Through Snow, Washington, Mount Shuksan, Fisher Chimneys"/>
    <x v="3"/>
    <s v="Washington, Mount Shuksan, Fisher Chimneys_x000a_On July 7, 1992, at 1600, a nine person party was descending Mount Shuksan via Hell's Highway, a steep transitional section from the Sulphide Glacier to the Curtis Glacier. The middle person, Silvia Cate (38) of the second rope team, lost her footing in very soft snow and began sliding toward a large crevasse approximately 60 feet downslope. Ms. Cate tried to affect self-arrest but she could not get the ice axe to find purchase in the soft snow and slush. Ms. Cate pulled the other two rope team members off their feet and they also began sliding toward the crevasse._x000a_Despite their efforts, the other two rope team members could not self-arrest and were heading for the crevasse. Ms. Cate fell approximately 35 feet into the crevasse becoming wedged in tightly between the ice walls and covered with loose, wet snow._x000a_Her other partner, the lead on the rope team, Katie Foehl (48), fell into the crevasse approximately 50 feet down from the lip and was tightly wedged in between the ice walls. The third member of the rope team, Candy Morgan, slid over the open crevasse and landed on the downhill side of the crevasse and managed to stabilize herself in that location._x000a_The next sequence of events is difficult to follow. Here is what has been recalled. Apparently the remaining seven members contacted another party in the same area to request assistance. This group had a Marine transceiver with them. They contacted Vancouver Coast Guard on Marine Channel 24, who relayed the distress message to the Vancouver Marine Operator, who contacted the Glacier Public Service Center (US Forest Service HWY 542), who then contacted Marblemount Ranger Station._x000a_The remaining members affected the extrication of the two climbers. A system was set up to haul Ms. Cate out of the crevasse. They managed to raise her to within 15 feet of the lip of the crevasse. At this point the rope had cut through the snow and ice to a depth of three to four feet and became jammed. No chafing gear (ice axes or padding) was set up to insure a free running rope._x000a_At this time, another climbing party came on scene as they were descending the same route. They assisted the party in trouble, set up another raising system and lowered another rope to Ms. Cate, who was 15 feet below the lip. Ms. Cate was then free and clear of the crevasse and attended to by the people in her party. It is estimated that she was in the crevasse for 45 minutes. She was thoroughly chilled and had her clothing changed out by other members of the party._x000a_The rescuers then attempted to raise Katie Foehl out of the crevasse. She was stuck hard between the ice walls. The assisting climbing party had set up a raising system on the upslope side of the crevasse; the other system was ineffective because the rope was cutting into the snow. Katie was stuck so hard that Brad Rodgers was lowered into the crevasse to free Katie. He was belayed with ice screws on the upslope side of the crevasse. Brad cut the pack straps on Katie’s pack to help free her up. Rescuers above began hauling her up and Brad stemmed up the ice walls and assisted in yarding her up. Katie was in the crevasse approximately two hours._x000a_At 1855, Highline Helicopter with NPS SAR personnel departed Marblemount with rescue personnel. On scene at 1925, helicopter was able to land just below the crevasse. Both climbers were out and were attended to by fellow climbers. The victims were suffering early to advanced stages of hypothermia, but no other serious injuries noted. (Source: Uwe Nehring, Ranger, Mount Rainier National Park)_x000a_Analysis_x000a_There was too much slack in the rope between Katie, Syl and Candy. The slope should have been protected either via leapfrogging or pickets (which the party did not have). Syl continued to slide, gaining momentum. Observation (based on subsequent conversation with Katie): Syl should have yelled, “Falling,” as Katie was unaware of what was happening until she was pulled off her feet. I believe Candy went into self-arrest immediately, as did Katie once she was pulled, but the slope angle, speed and snow conditions did not allow for self-arrest._x000a_The effectiveness of the arrest, especially since I had my pick fairly close to my right hip and quite a bit of my body weight over it. In firmer snow I think I might have been able to stop myself. I remember zipping past a crevasse or two—I am not sure if I went by them or over them. I just have a vague, visual image of flying past them while trying to self-arrest. The next thing I knew I went over the lip of the crevasse—flipping so that I was falling back first, head leading._x000a_(What follows next are some additional excerpts from Sylvia Cate’s eight page description of her two hour ordeal in the crevasse.)_x000a_I remember every inch of the fall vividly. Part of my brain realized that I was falling very likely to my death; part of my brain was processing how pretty it all was, especially the clumps of snow exploding against the ice walls as I fell. I kept expecting the rope to come taut and stop me, but I continued to fall, narrowly missing an ice tower, snow exploding everywhere, the bright blue sky and sunlight getting further and further away until, Wham! I stopped—wedged tight at about a (I estimate) 45 degree angle, feet above, head below, staring straight up at the sky and sunlit ice walls at the lip, and then, whoomp! All the pretty exploding snow landed on top of my chest and face, completely filling my nose and mouth so I could not breathe. I was pretty sure I was going to die by suffocation. Fortunately I had use of part of my left arm and I was able to dig the snow out and start breathing again. I was dry retching and gasping for air when another huge clump of snow fell, suffocating me again. I was now convinced I was going to die. I dug out the snow again from my mouth and nose—amazed at how tightly it was packed in. I think once I caught my breath again I began screaming hysterically for help. A bit of confusion—a lot of voices—echoing off the walls…._x000a_I can see my watch—it's about 4:15-4:20 or so. I’m pretty sure I’m going to die— probably of hypothermia—before (if) I get pulled out. In between waves of total hysterical panic during which I kept screaming to Howard to hurry, I talk to Katie some. She’s wedged. She’s been able to loosen her chin strap so she can breathe some. We both cycle through periods of panic screaming—generally hollering, “Hurry and please get us out.” Howard keeps telling us, “We’re working on it; don’t worry, we’ll get you out.” I know he’s working on it and I know they’re all hurrying as fast as safety allows. I try hard not to holler because I don’t want to distract them. But I’m also getting so cold, it’s hard not to go into a screaming frenzy. I have told Howard Katie's status and I hear him tell the folks on top to concentrate on Katie first. I keep looking at my watch to keep myself focused. I know it's going to take time. I have to hang on…._x000a_Another tug. I must be 12 to 15 feet below the lip, and I see the rope has sawed through all the soft snow at the edge— probably has cut through at least three to four feet. Malcom’s head pops over. I can see he’s in the sun and I’m so envious. I want out, now. He asks me if I can use my prusiks to get out. Ha! The rope at my harness tie-in is still a confusing jumble wrapped around prusiks and one another, and besides, I can’t use my hands. I stare at them and wonder stupidly why they’re so white. I explain to Malcom I can’t do it. He lowers a second rope to me with a little stiff sack tied to it—gloves inside! It takes me a good five minutes to get them on—I’m so cold. I think they’re still expecting me to prusik out. I know I can’t Even if I can get my hands to work again, I’m shivering too violently and I’m too weak. I get an idea. I see the problem with the rope cutting through the lip. I ask them to give me a bit of slack—they lower me about a foot to a little snow bridge. Somehow I manage to snag a ‘biner off my rack and clip the second rope to my harness. “Pull me up on this one,” I say. I keep trying to kick steps into the soft snow at the lip to help myself out, but it just crumbles away. I am so close to blue sky and sunlight and Malcom and maybe warmth, but it doesn’t matter. I’m shaking violently—I can’t get my hands to work and I’m just kicking more and more snow down. Thank God it wasn’t falling on Katie. A tug. They’re pulling me up with the second rope—as I get closer, Malcom and Don lean over and horse me out over the lip."/>
    <n v="11"/>
    <m/>
    <m/>
    <m/>
    <m/>
    <m/>
    <n v="2"/>
    <m/>
    <m/>
    <m/>
    <m/>
    <n v="1"/>
    <m/>
    <x v="0"/>
    <n v="1"/>
    <m/>
    <x v="0"/>
    <x v="0"/>
    <x v="0"/>
    <x v="1"/>
    <x v="0"/>
    <x v="0"/>
    <m/>
    <m/>
    <x v="0"/>
    <m/>
    <m/>
    <m/>
    <x v="0"/>
    <x v="1"/>
    <m/>
    <m/>
    <m/>
    <x v="0"/>
    <m/>
    <m/>
    <m/>
    <n v="1"/>
    <m/>
    <m/>
    <x v="0"/>
    <n v="1"/>
    <m/>
    <n v="1"/>
    <m/>
    <m/>
    <m/>
    <m/>
    <m/>
    <m/>
    <m/>
    <m/>
    <m/>
    <x v="0"/>
    <m/>
    <m/>
    <m/>
    <m/>
    <m/>
    <m/>
    <m/>
    <m/>
    <m/>
    <m/>
    <m/>
    <m/>
    <m/>
    <m/>
    <m/>
    <m/>
    <n v="1"/>
    <x v="0"/>
    <m/>
    <m/>
    <m/>
    <m/>
    <m/>
    <m/>
    <m/>
    <m/>
    <m/>
    <m/>
    <m/>
    <m/>
    <n v="1"/>
    <m/>
    <m/>
    <m/>
    <m/>
    <m/>
  </r>
  <r>
    <x v="312"/>
    <s v="Fall on Snow, Off Route, Inexperienced, Wyoming, Grand Teton National Park, Middle Teton"/>
    <x v="3"/>
    <s v="Wyoming, Grand Teton National Park, Middle Teton_x000a_On May 30, 1992, a climber (20) and his partner were on the way down what they thought was the Southwest Couloir of the Middle Teton, at 1630 and fell about 800 feet down a steep snow slope and over two 40 to 50 foot cliff bands. Both are unclear if the two to four foot avalanche debris they were caught in was started by the fall or caused the fall. Arms was unconscious for about five minutes after the fall and had a fractured heel. Walter went to Garnet Meadows to get their tent and sleeping bags which he used to stabilize Arms before Arms was flown out by NPS helicopter at 0800 on May 31, and was taken to St. John's Hospital where he was treated for a fractured talus._x000a_Analysis_x000a_The pillow of snow around Arms and the fact that he was wearing a helmet probably saved his life. He told ranger Springer he remembers hitting his head several times during the fall. The climbers’ relative inexperience, lack of route finding skills, and soft snow conditions probably caused this accident. (Source: Scott Berkenfield, SAR Ranger, Grand Teton National Park)"/>
    <n v="7"/>
    <m/>
    <n v="1"/>
    <m/>
    <m/>
    <m/>
    <m/>
    <m/>
    <m/>
    <n v="1"/>
    <m/>
    <m/>
    <m/>
    <x v="0"/>
    <n v="1"/>
    <m/>
    <x v="0"/>
    <x v="1"/>
    <x v="1"/>
    <x v="1"/>
    <x v="0"/>
    <x v="0"/>
    <m/>
    <m/>
    <x v="0"/>
    <m/>
    <m/>
    <m/>
    <x v="0"/>
    <x v="1"/>
    <m/>
    <m/>
    <m/>
    <x v="0"/>
    <m/>
    <m/>
    <m/>
    <n v="1"/>
    <n v="1"/>
    <m/>
    <x v="0"/>
    <m/>
    <m/>
    <m/>
    <m/>
    <m/>
    <m/>
    <m/>
    <m/>
    <n v="1"/>
    <m/>
    <m/>
    <m/>
    <x v="0"/>
    <m/>
    <m/>
    <m/>
    <m/>
    <m/>
    <m/>
    <m/>
    <m/>
    <m/>
    <m/>
    <m/>
    <m/>
    <m/>
    <m/>
    <m/>
    <m/>
    <m/>
    <x v="1"/>
    <m/>
    <m/>
    <m/>
    <m/>
    <m/>
    <m/>
    <m/>
    <m/>
    <m/>
    <m/>
    <n v="1"/>
    <m/>
    <m/>
    <m/>
    <m/>
    <m/>
    <m/>
    <m/>
  </r>
  <r>
    <x v="313"/>
    <s v="Fall on Snow, Unable to Self-Arrest, Inexperienced, Wyoming, Grand Teton National Park, Mount Teewinot"/>
    <x v="3"/>
    <s v="Wyoming, Grand Teton National Park, Mount Teewinot_x000a_On July 10, 1992, at 1050, a victim slipped and fell while attempting an ascent of the east face of Teewinot. She and her partner were at the 11,800 foot level near the bottom of the snow-filled couloir that leads to the summit of the peak, just 500 feet above. She lost her footing on the snow, slid for 30 feet and then somersaulted into the talus where she came to rest just slightly above a large cliff. Her climbing partner managed to move her into a stable, sitting position and then started passing the word down the mountain that a rescue was needed. There were four other parties on the face at the time of the accident._x000a_The accident was reported at the Jenny Lake Ranger Station at 1200, and the Aerospatiale Lama was requested from Yellowstone. Due to the longer response time of this helicopter, rangers Larson and Carr were dispatched on foot from the Lupine Meadows parking area at 1215. Upon arrival of the Lama at 1325, rangers Harrington, Irvine and Dorward were flown to the 11,500 foot saddle on the west side of the mountain with medical gear and limited climbing equipment. Larson was first on the accident scene at 1426 and began an initial patient assessment shortly afterward. She was reported to be in stable condition with possible injuries to her head, lower back and arm._x000a_A decision to short-haul the patient was made and the helicopter was rigged for the operation. The short-haul litter and additional equipment was delivered at 1520 and the patient was placed on a backboard. The hook-up procedure was completed at 1552 and the patient arrived back down at the Lupine Meadows rescue cache after a short, three minute flight. She was transported to St. John's Hospital in Jackson by Park ambulance where she was treated for her injuries and released later in the evening._x000a_Analysis_x000a_The victim was very fortunate indeed to have escaped practically unscathed from this mishap. Neither person had ever practiced ice axe self-arrest techniques before the incident. Finally, the response time of Ranger Leo Larson, who climbed approximately 5,000 vertical feet in two hours and 15 minutes, is particularly noteworthy. (Source: Renny Jackson, SAR Ranger, Grand Teton National Park)"/>
    <n v="4"/>
    <m/>
    <m/>
    <m/>
    <m/>
    <m/>
    <m/>
    <m/>
    <m/>
    <n v="1"/>
    <m/>
    <m/>
    <m/>
    <x v="0"/>
    <n v="1"/>
    <m/>
    <x v="1"/>
    <x v="1"/>
    <x v="1"/>
    <x v="1"/>
    <x v="0"/>
    <x v="0"/>
    <m/>
    <m/>
    <x v="1"/>
    <m/>
    <m/>
    <m/>
    <x v="0"/>
    <x v="1"/>
    <m/>
    <m/>
    <m/>
    <x v="0"/>
    <m/>
    <m/>
    <m/>
    <m/>
    <m/>
    <m/>
    <x v="0"/>
    <m/>
    <m/>
    <m/>
    <m/>
    <m/>
    <m/>
    <m/>
    <m/>
    <m/>
    <m/>
    <m/>
    <m/>
    <x v="0"/>
    <m/>
    <m/>
    <m/>
    <m/>
    <m/>
    <m/>
    <m/>
    <m/>
    <m/>
    <m/>
    <m/>
    <m/>
    <m/>
    <m/>
    <m/>
    <m/>
    <m/>
    <x v="1"/>
    <m/>
    <m/>
    <m/>
    <m/>
    <m/>
    <m/>
    <m/>
    <m/>
    <m/>
    <m/>
    <m/>
    <m/>
    <n v="1"/>
    <m/>
    <m/>
    <m/>
    <m/>
    <m/>
  </r>
  <r>
    <x v="314"/>
    <s v="Fall on Wet Rock, No Hard Hat, New Hampshire, Whitehorse Ledge"/>
    <x v="3"/>
    <s v="New Hampshire, Whitehorse Ledge_x000a_On August 2, 1992, Steve Wickham (32) was about 600 feet up on “Wedge” when he fell. His rope was clipped through about six pieces of gear, with the final one being a 1 1/2 Friend which caught his fall of about 50 feet. He was upside down and bleeding profusely, and he was unconscious. The male partner, with a belay from the female, climbed to Steve and righted him. Steve regained consciousness after being out for about seven to ten minutes. He suffered a wound on top of his head, a fractured skull with the break running half way around his head, and two compressed vertebrae._x000a_The accident happened around 1505. The litter-lower rescue by the MRS and other climbers was completed by 1800. Members of SOLO and the North Conway Fire Department Rescue Squad were at the base to carry Steve to the ambulance. Because of the severity of his skull fracture, he was flown from the North Conway Hospital to the Hitchcock Center near Hanover._x000a_Analysis_x000a_The victim was not wearing a hard hat. He and his partners had decided that Whitehorse Ledge is a clean cliff, and therefore left helmets in the car. (Source: George Hurley)"/>
    <n v="5"/>
    <m/>
    <m/>
    <m/>
    <m/>
    <n v="1"/>
    <m/>
    <m/>
    <m/>
    <m/>
    <m/>
    <m/>
    <m/>
    <x v="0"/>
    <n v="1"/>
    <m/>
    <x v="0"/>
    <x v="1"/>
    <x v="0"/>
    <x v="0"/>
    <x v="0"/>
    <x v="0"/>
    <m/>
    <m/>
    <x v="0"/>
    <m/>
    <m/>
    <m/>
    <x v="0"/>
    <x v="0"/>
    <m/>
    <m/>
    <m/>
    <x v="0"/>
    <m/>
    <m/>
    <m/>
    <m/>
    <m/>
    <m/>
    <x v="0"/>
    <m/>
    <m/>
    <m/>
    <m/>
    <m/>
    <m/>
    <m/>
    <m/>
    <m/>
    <m/>
    <m/>
    <m/>
    <x v="0"/>
    <n v="1"/>
    <m/>
    <m/>
    <m/>
    <m/>
    <m/>
    <m/>
    <m/>
    <m/>
    <m/>
    <m/>
    <m/>
    <m/>
    <m/>
    <m/>
    <m/>
    <m/>
    <x v="1"/>
    <m/>
    <m/>
    <m/>
    <m/>
    <m/>
    <m/>
    <m/>
    <m/>
    <m/>
    <m/>
    <m/>
    <m/>
    <m/>
    <n v="1"/>
    <m/>
    <m/>
    <m/>
    <m/>
  </r>
  <r>
    <x v="315"/>
    <s v="Fall While Descending, Off Route, Inadequate Experience, Etc., West Virginia, Judy Gap Rocks"/>
    <x v="3"/>
    <s v="West Virginia, Judy Gap Rocks_x000a_On February 28, 1992, David Dugan (42), Dean Beal (36), Belinda Smith, and her son (10) set out to attempt climbs on some obvious rock pinnacles on the north side of Judy Gap, about 15 miles south of Seneca Rocks. (All are Grade 5, and although the rocks are not frequently climbed, various of the rescuers had climbed the pinnacles and faces over the last two decades.) There are a lot of loose rocks and slick footing, even in dry conditions. The formation is the same Tuscarora Sand that comprises Seneca Rocks and both the approach and the rock are similar. Weather was breezy, clear, and sub-freezing; there was no snow on the ground and the leaves were quite dry. The area is brushy and steep up to the exposed rock of the ridgetop._x000a_The four had gotten into rock more difficult than they liked and turned back, missed their ascent route and pushed downward. Beal and Smith passed into the main descent gully, but Dugan and the youngster found themselves atop a system of brushy, sloped ledges and drops. Dugan tied the boy in (but not himself) and gave him an over the shoulder belay to the next ledge. When the rope went slightly slack, Dugan leaned over the edge to see whether the boy had made it down. (They didn’t have a call system.) The boy at that moment dropped the last foot, jerking Dugan in a complete flip down about 15 feet to the same ledge. He missed the boy._x000a_Dugan landed on his right leg and then his hip. This ledge was also steeply sloped and buried in leaves, but he snagged on some brush and managed to stop his slide. Injuries were a broken right ankle and pain in the lower back/hip area. Beal descended to the van to send for the Rescue Squad and the State Police (about 1700) then returned with blankets. The father and two sons at the next farm were EMTs on the North Fork Squad, so response to the victim was fast. The guide school at Seneca Rocks and the Tactical Skills Team at Franklin were notified soon after and a team was fielded by 1800 in approaching darkness. In addition to his injuries, the victim was becoming hypothermic by the time rescuers arrived. Lowering the victim through the remaining ledges began about 1930; he came across the last steep gully on a high line about 2130._x000a_Injuries were later determined to be a fractured right distal fibular epiphysis (ankle injury), compressed L1 vertebra, and massive abdominal bruising without internal organ injury._x000a_Analysis_x000a_It is not unusual hereabouts to hear someone claim that they “climb a lot,” meaning what climbers would call scrambling; and while the great faces of Seneca do not normally attract scramblers, smaller rocks do. It’s very easy, especially on descent among the ledges, to get beyond your skill and equipment levels. The rock faces around Pendleton County are deceptive; they are often covered with lots of brush and do not look very steep from a distance. However, the ledges are usually outsloping and covered thickly with old leaves, the brush is not securely rooted, and the faces between ledges are often unexpectedly high. Scramblers often do not perceive the true danger involved because the ground does not feel especially steep. Route finding down ledges is difficult even if you’ve been studying the return route during ascent._x000a_In this case, the “climbers” had one carabiner and a 20 foot length of nylon clothesline. Dugan had a homemade seat harness with attached pack. They were dressed in basic outdoor clothes with lace up smooth-soled work boots of several kinds. Dugan said he and Beal had “climbed quite a bit” and that Belinda and her son had joined them for some easy scrambling to the top of the ridge._x000a_In an interview at the hospital two days later, Dugan said he’d been climbing since he was 17 years old, first in the Catskills, later in the Adirondacks, and more recently in the Shenandoah National Park. (But he’d never heard of the Gunks, of known climbs in northern New York, and only recently had he heard of Seneca Bocks.) His preference in climbing rope runs to surplus military rappel (static) line and not much other gear, though he’s been working on a combination seat harness/rucksack. He’s a skydiver but said he can’t see sense in spending money on climbing gear. (Source: Jim Underwood, Tactical Skills Team, Franklin, WV)_x000a_(Editor’s Note: Unfortunately, this is one of those cases that can be picked up by the media, National Safety Council, federal and state agencies, etc., as an example of how dangerous the sport is—and how incompetent the participants are.)"/>
    <n v="7"/>
    <n v="1"/>
    <m/>
    <m/>
    <m/>
    <m/>
    <n v="2"/>
    <m/>
    <m/>
    <n v="1"/>
    <n v="1"/>
    <m/>
    <m/>
    <x v="0"/>
    <n v="1"/>
    <m/>
    <x v="1"/>
    <x v="0"/>
    <x v="0"/>
    <x v="1"/>
    <x v="0"/>
    <x v="0"/>
    <m/>
    <m/>
    <x v="0"/>
    <m/>
    <m/>
    <m/>
    <x v="0"/>
    <x v="0"/>
    <m/>
    <m/>
    <m/>
    <x v="0"/>
    <m/>
    <m/>
    <m/>
    <m/>
    <m/>
    <m/>
    <x v="0"/>
    <m/>
    <m/>
    <m/>
    <m/>
    <m/>
    <m/>
    <m/>
    <m/>
    <n v="1"/>
    <m/>
    <m/>
    <m/>
    <x v="0"/>
    <m/>
    <m/>
    <m/>
    <m/>
    <n v="1"/>
    <m/>
    <m/>
    <m/>
    <m/>
    <m/>
    <m/>
    <m/>
    <m/>
    <m/>
    <m/>
    <m/>
    <m/>
    <x v="1"/>
    <m/>
    <m/>
    <m/>
    <m/>
    <m/>
    <m/>
    <m/>
    <n v="1"/>
    <m/>
    <m/>
    <m/>
    <m/>
    <m/>
    <m/>
    <m/>
    <m/>
    <m/>
    <m/>
  </r>
  <r>
    <x v="316"/>
    <s v="Falling Rock Dislodged By Climber, Washington, Mount Shuksan, Fisher Chimneys"/>
    <x v="3"/>
    <s v="Washington, Mount Shuksan, Fisher Chimneys_x000a_On June 20, 1992, Bill Peterson (33) was descending the Fisher Chimneys and was about 200 feet above the base of the summit block when he was struck by a large rock dislodged from above. He fell 20 feet, landed on his pack and helmet (on his head), fell another 20 feet coming to rest on snow and rock. He sustained bruises and minor cuts, and was able to descend on his own along with the rest of the party of six._x000a_Analysis_x000a_There is serious rockfall danger on the summit pyramid. A more severe injury was barely avoided. It is a bad idea for students to carry heavy packs in the chimney. (Source: Greg Starling and Tom Whitney, Leader and Assistant Leader of this climb)"/>
    <n v="4"/>
    <m/>
    <m/>
    <m/>
    <m/>
    <n v="1"/>
    <m/>
    <m/>
    <m/>
    <m/>
    <m/>
    <m/>
    <m/>
    <x v="0"/>
    <n v="1"/>
    <m/>
    <x v="1"/>
    <x v="0"/>
    <x v="1"/>
    <x v="1"/>
    <x v="0"/>
    <x v="0"/>
    <m/>
    <m/>
    <x v="0"/>
    <m/>
    <m/>
    <m/>
    <x v="0"/>
    <x v="0"/>
    <m/>
    <m/>
    <m/>
    <x v="0"/>
    <m/>
    <m/>
    <m/>
    <m/>
    <m/>
    <m/>
    <x v="0"/>
    <m/>
    <m/>
    <m/>
    <m/>
    <m/>
    <m/>
    <m/>
    <m/>
    <m/>
    <m/>
    <m/>
    <m/>
    <x v="0"/>
    <m/>
    <m/>
    <m/>
    <m/>
    <m/>
    <m/>
    <m/>
    <m/>
    <n v="1"/>
    <m/>
    <n v="1"/>
    <m/>
    <m/>
    <m/>
    <m/>
    <m/>
    <m/>
    <x v="1"/>
    <m/>
    <m/>
    <m/>
    <m/>
    <m/>
    <m/>
    <m/>
    <m/>
    <m/>
    <m/>
    <m/>
    <n v="1"/>
    <m/>
    <m/>
    <m/>
    <m/>
    <m/>
    <m/>
  </r>
  <r>
    <x v="317"/>
    <s v="Falling Rock, California, Yosemite National Park, Mount Dana"/>
    <x v="3"/>
    <s v="California, Yosemite National Park, Mount Dana_x000a_On September 27, 1992, John Hart (44) was belaying David Sanger (43) one pitch above the bergschrund on the left hand side of the Couloir on the Dana Glacier. Hart was about 20 to 30 feet away from the rock wall and anchored. He was unable to dodge a football sized rock that was coming down the Couloir. The rock struck his right patella. The force also resulted in fractures to the shaft and medial condoyle of the femur and to the top of the tibia._x000a_Hart continued to belay his partner up to his position. A rescue operation ensued, involving other climbers, two rangers, a helicopter, and an ambulance. (Source: K. L. O’Connor-Henry, Ranger, Yosemite National Park)_x000a_Analysis_x000a_While there was no comment provided regarding (a) the position of the climber in the couloir or (b) whether this is an area of known spontaneous rockfall, it is an illustrative accident for consideration of the common factors, either of which can result in injury. (Source: Jed Williamson)"/>
    <n v="3"/>
    <m/>
    <m/>
    <m/>
    <m/>
    <m/>
    <n v="2"/>
    <m/>
    <m/>
    <m/>
    <m/>
    <m/>
    <m/>
    <x v="0"/>
    <n v="1"/>
    <m/>
    <x v="1"/>
    <x v="1"/>
    <x v="1"/>
    <x v="1"/>
    <x v="0"/>
    <x v="0"/>
    <m/>
    <m/>
    <x v="0"/>
    <m/>
    <m/>
    <m/>
    <x v="0"/>
    <x v="1"/>
    <m/>
    <m/>
    <m/>
    <x v="0"/>
    <m/>
    <m/>
    <m/>
    <m/>
    <m/>
    <m/>
    <x v="0"/>
    <m/>
    <m/>
    <m/>
    <m/>
    <m/>
    <m/>
    <m/>
    <n v="1"/>
    <m/>
    <m/>
    <m/>
    <m/>
    <x v="0"/>
    <m/>
    <m/>
    <m/>
    <m/>
    <m/>
    <m/>
    <m/>
    <m/>
    <m/>
    <m/>
    <m/>
    <m/>
    <m/>
    <m/>
    <m/>
    <m/>
    <m/>
    <x v="1"/>
    <m/>
    <m/>
    <m/>
    <m/>
    <m/>
    <m/>
    <m/>
    <m/>
    <m/>
    <m/>
    <m/>
    <m/>
    <m/>
    <m/>
    <n v="1"/>
    <m/>
    <m/>
    <m/>
  </r>
  <r>
    <x v="318"/>
    <s v="Falling Rock, Loose Rock, Failure to Test Holds, Wyoming, Wind River Range, Seneca Lake"/>
    <x v="3"/>
    <s v="Wyoming, Wind River Range, Seneca Lake_x000a_A backpacking and climbing party of eight, all from Minnesota, left the trailhead at the Elkhart Park Guard Station, in the Winds, on July 17, 1992, at 1200. They hiked in approximately six miles and camped at Eklund Lake. On Saturday, Paul Swanson (54), Mary Anderson and Don Schulze left the group and hiked 12 miles to set up base camp for a summit attempt on Gannett Peak. They tried for the summit on Sunday, but were turned back by weather. The weather remained unsettled on Monday and Tuesday. Camp was broken on Tuesday morning, and the three started out to rejoin the rest of the party who had moved up to Seneca Lake and set up camp approximately 11 miles in from the trailhead. Swanson, Anderson and Schulze reached the camp at 1630. Swanson decided to do some boulder/rock scrambling behind camp, followed by Alex Schluender and Anderson. Upon reaching a steeper section of rock, Swanson told Schluender to wait while he checked out the rocks, which might be loose. Climbing up a little, Swanson reached up and a rock, approximately 1.5 feet by six feet, broke loose. Swanson hollered, “Rock,” and fell and tumbled about 20 to 30 feet, landing on his chest. Anderson arrived immediately and called for help. The rest of the party in camp below heard the sound of rockfall and Anderson’s call for help and arrived within ten minutes._x000a_Swanson was conscious and lying on his stomach. Miller and Schulze took a day pack and started out for the trailhead at 1830, covering the 11 miles and arriving at the van at 2130, drove to Pinedale, and contacted the Sublette County Sheriff at 2200. Miller and Schulze were informed that helicopter flights could not be initiated at night._x000a_Meanwhile, at the accident site, Swanson was insulated from the rock with foam pads and was covered with sleeping bags. He had stated earlier that he had no feeling in his legs and therefore the people with him were afraid to move him due to a possible spinal injury. He lost consciousness and pulse around 2000, and at that point he was turned over and CPR was administered for 20 minutes or so without results. Members of the party took turns staying with him the rest of the night. Temperatures reached the lower 30s._x000a_The victim's body was flown out the next morning. The autopsy revealed skull fractures, massive spinal damage, broken ribs on both sides of the chest, and internal injuries._x000a_Analysis_x000a_Paul Swanson was an experienced climber with ascents of Mount Hood, Granite Peak, the Grand and Middle Teton, and the Matterhorn in Switzerland._x000a_Looking back I do not know how to prevent something like this from happening again, other than to stay home. Paul had a feeling that the rock in the area was loose, but I’m sure not a rock of that size, and not the one he was grabbing. The size of the rock probably gave him a false sense of security. It is uncertain whether or not he was hit by the rock that was pulled loose. (Source: From a report submitted by Don Schulze)"/>
    <n v="7"/>
    <m/>
    <m/>
    <m/>
    <m/>
    <m/>
    <m/>
    <n v="1"/>
    <m/>
    <m/>
    <m/>
    <n v="1"/>
    <m/>
    <x v="0"/>
    <n v="1"/>
    <m/>
    <x v="1"/>
    <x v="1"/>
    <x v="1"/>
    <x v="1"/>
    <x v="0"/>
    <x v="0"/>
    <m/>
    <m/>
    <x v="1"/>
    <n v="1"/>
    <m/>
    <m/>
    <x v="0"/>
    <x v="1"/>
    <m/>
    <m/>
    <m/>
    <x v="0"/>
    <m/>
    <m/>
    <m/>
    <m/>
    <m/>
    <m/>
    <x v="0"/>
    <m/>
    <m/>
    <m/>
    <m/>
    <m/>
    <m/>
    <m/>
    <m/>
    <m/>
    <m/>
    <m/>
    <m/>
    <x v="0"/>
    <m/>
    <m/>
    <m/>
    <m/>
    <m/>
    <m/>
    <m/>
    <m/>
    <n v="1"/>
    <m/>
    <m/>
    <n v="1"/>
    <m/>
    <m/>
    <m/>
    <m/>
    <m/>
    <x v="1"/>
    <m/>
    <m/>
    <m/>
    <m/>
    <m/>
    <m/>
    <m/>
    <m/>
    <m/>
    <m/>
    <m/>
    <m/>
    <n v="1"/>
    <m/>
    <m/>
    <m/>
    <m/>
    <m/>
  </r>
  <r>
    <x v="319"/>
    <s v="Falling Rock, Rock Dislodged By Partners, Montana, Beartooth Mountains"/>
    <x v="3"/>
    <s v="Montana, Beartooth Mountains_x000a_On September 2, 1992, Kimberly Paulson (22) was with seven other members of a Minneapolis, MN, YMCA group when she was struck by a falling rock that had been dislodged by the person in front of her. The rock weighed an estimated one ton. She died from her injuries later that evening, before rescuers arrived. (Source: Star Tribune article, September 4, 1992)_x000a_(Editor's Note: This will be reported as a “mountain related&quot; accident to the National Safety Council and other agencies. We call it a hiking accident and do not include it in our data. It was the only report received from Montana this year.)"/>
    <n v="4"/>
    <m/>
    <m/>
    <n v="1"/>
    <m/>
    <m/>
    <m/>
    <m/>
    <m/>
    <m/>
    <m/>
    <m/>
    <m/>
    <x v="1"/>
    <m/>
    <m/>
    <x v="1"/>
    <x v="1"/>
    <x v="1"/>
    <x v="1"/>
    <x v="0"/>
    <x v="0"/>
    <m/>
    <m/>
    <x v="0"/>
    <m/>
    <m/>
    <m/>
    <x v="1"/>
    <x v="0"/>
    <m/>
    <m/>
    <m/>
    <x v="0"/>
    <m/>
    <m/>
    <m/>
    <m/>
    <m/>
    <m/>
    <x v="0"/>
    <m/>
    <m/>
    <m/>
    <m/>
    <m/>
    <m/>
    <m/>
    <m/>
    <m/>
    <m/>
    <m/>
    <m/>
    <x v="0"/>
    <m/>
    <m/>
    <m/>
    <m/>
    <m/>
    <m/>
    <m/>
    <m/>
    <n v="1"/>
    <m/>
    <n v="1"/>
    <m/>
    <m/>
    <m/>
    <m/>
    <m/>
    <m/>
    <x v="1"/>
    <m/>
    <m/>
    <m/>
    <m/>
    <m/>
    <m/>
    <m/>
    <m/>
    <m/>
    <m/>
    <m/>
    <m/>
    <m/>
    <m/>
    <n v="1"/>
    <m/>
    <m/>
    <m/>
  </r>
  <r>
    <x v="320"/>
    <s v="Foothold Disintegrated, Fall on Rock, Protection Pulled Out, No Hard Hat, Oregon, Mount Washington"/>
    <x v="3"/>
    <s v="Oregon, Mount Washington_x000a_August 16, 1992. The Chimney of Space route begins at a belay stance about 20 feet off the ground. The lead climber (30) led off by ascending a narrow, diagonally upsloping ramp. He used some existing slings and placed other slings over rock horns so there were four placements along the ramp. At the end of the ramp he placed a small camming device and proceeded face climbing up about 10 to 12 feet. He was preparing to place another piece of protection when his toe hold failed and he yelled, “Falling.”_x000a_He feel feet first, facing the rock, striking the ramp 10 feet below, and sailed backward off into space (head down). About ten feet below the ramp, the rope pulled tight on the fifth piece of protection (the camming device) and it pulled out. The belayer felt very little pull due to rope drag. The leader then continued falling and pendulumed on the fourth piece of protection. It held and the leader's downward fall was arrested, but he then swung (head down) into the rock face below the ramp striking it with his left knee, left elbow, and head. After holding the fall, the belayer called out but received no response. He lowered the leader, who was out of sight, about 15 feet—until slack developed in the rope—and then secured the rope off to the belay anchor before scrambling to where the leader had been lowered._x000a_Due to rope drag, the leader was not on the ground, but was within reach of the belayer who cut the climbing rope and carefully lowered the unconscious climber to the ground. The climber's injuries were assessed and first-aid was administered by the belayer._x000a_The two climbers on the adjacent West Ridge route were made aware of the fall and resulting injuries. They continued to the summit where they came upon a climber with a handheld amateur radio who was able to call for help. An Air Force Reserve rescue team evacuated the injured climber by helicopter._x000a_Analysis_x000a_Although I did check the holds, I would certainly do so quite thoroughly in the future— especially in the Cascades. Regardless of comfort level, always be prepared for a hold to give out. The absence of my helmet aggravated the situation as well. This was a bad oversight in preparation. Perhaps I might also have placed protection more frequently. (Source: The climber)"/>
    <n v="8"/>
    <m/>
    <m/>
    <m/>
    <n v="1"/>
    <m/>
    <m/>
    <m/>
    <m/>
    <m/>
    <m/>
    <m/>
    <m/>
    <x v="0"/>
    <n v="1"/>
    <m/>
    <x v="0"/>
    <x v="1"/>
    <x v="0"/>
    <x v="0"/>
    <x v="0"/>
    <x v="0"/>
    <m/>
    <n v="1"/>
    <x v="0"/>
    <m/>
    <m/>
    <m/>
    <x v="0"/>
    <x v="0"/>
    <m/>
    <m/>
    <m/>
    <x v="0"/>
    <m/>
    <m/>
    <m/>
    <m/>
    <m/>
    <m/>
    <x v="0"/>
    <m/>
    <m/>
    <m/>
    <m/>
    <m/>
    <m/>
    <m/>
    <m/>
    <m/>
    <m/>
    <m/>
    <m/>
    <x v="0"/>
    <n v="1"/>
    <m/>
    <m/>
    <m/>
    <m/>
    <m/>
    <m/>
    <m/>
    <m/>
    <m/>
    <m/>
    <n v="1"/>
    <m/>
    <m/>
    <m/>
    <m/>
    <m/>
    <x v="0"/>
    <m/>
    <m/>
    <m/>
    <m/>
    <m/>
    <m/>
    <m/>
    <m/>
    <m/>
    <m/>
    <m/>
    <m/>
    <m/>
    <n v="1"/>
    <m/>
    <m/>
    <m/>
    <m/>
  </r>
  <r>
    <x v="321"/>
    <s v="Handhold Broke Off, Fall on Rock, No Belay Anchors, No Hard Hats, Wyoming, Grand Teton National Park, Death Canyon"/>
    <x v="3"/>
    <s v="Wyoming, Grand Teton National Park, Death Canyon_x000a_On September 15, 1992, two experienced climbers (31 and 30) started up the Snaz shortly after noon after registering for their climb that morning at the Jenny Lake Ranger Station. Since both of them had climbed together for many years and had done much longer climbs than the Snaz, it did not seem unreasonable to them to begin at such a late hour. They scrambled up the first pitch unroped and decided not to set up any anchors at the belay for the second pitch. At 1300 as one was leading, he decided to climb out and to the east. (He was about 20 feet off route at that time.) As he attempted to clip his rope into a #3 Camalot that he had placed, his right hand hold broke off and he fell. He was airborne for 40 feet before he landed in a sitting position on the large belay ledge. He rolled another 20 feet down the sloping ledge before coming to rest at the top of the first pitch. He had sustained a serious injury to the left side of his pelvis._x000a_After hearing about the accident by radio, rescue personnel were shuttled to a staging area in Death Canyon by helicopter. Rangers were inserted to a location near the accident scene with medical and climbing equipment. They then climbed to the injured party, made an initial assessment and prepared the patient for transport. He was evacuated from the ledge using the short-haul technique and then flown directly to St. John's Hospital in Jackson. Later in the evening he was flown to Salt Lake City and admitted to the Intensive Care Unit of University Hospital._x000a_Analysis_x000a_A variety of modem rescue techniques were used in the evacuation of this critically injured patient including helicopter insertion, technical climbing and short-haul. These techniques, coupled with the application of advanced emergency medical care, are certainly responsible for saving his life. It is interesting to note that although both of these climbers were quite experienced, neither of them was wearing a helmet at the time of the accident nor had they placed any belay anchors. It is very fortunate that the victim managed to prevent his partner from continuing down off the first pitch of the climb. (Source: Renny Jackson, SAR Ranger, Grand Teton National Park)"/>
    <n v="10"/>
    <m/>
    <m/>
    <m/>
    <n v="1"/>
    <n v="1"/>
    <m/>
    <m/>
    <m/>
    <m/>
    <m/>
    <n v="1"/>
    <m/>
    <x v="0"/>
    <n v="1"/>
    <m/>
    <x v="1"/>
    <x v="1"/>
    <x v="0"/>
    <x v="0"/>
    <x v="0"/>
    <x v="0"/>
    <m/>
    <m/>
    <x v="0"/>
    <m/>
    <m/>
    <m/>
    <x v="0"/>
    <x v="0"/>
    <m/>
    <m/>
    <m/>
    <x v="0"/>
    <m/>
    <m/>
    <m/>
    <m/>
    <m/>
    <m/>
    <x v="0"/>
    <m/>
    <m/>
    <m/>
    <m/>
    <m/>
    <m/>
    <m/>
    <m/>
    <n v="1"/>
    <m/>
    <m/>
    <m/>
    <x v="0"/>
    <n v="1"/>
    <m/>
    <n v="1"/>
    <m/>
    <m/>
    <m/>
    <m/>
    <m/>
    <m/>
    <m/>
    <m/>
    <n v="1"/>
    <m/>
    <m/>
    <m/>
    <m/>
    <m/>
    <x v="1"/>
    <n v="1"/>
    <m/>
    <n v="1"/>
    <m/>
    <m/>
    <m/>
    <m/>
    <m/>
    <m/>
    <m/>
    <m/>
    <m/>
    <m/>
    <m/>
    <n v="1"/>
    <m/>
    <m/>
    <m/>
  </r>
  <r>
    <x v="322"/>
    <s v="Inadequate Anchor, Fall on Rock, Falling Rock, Fatigue, Exceeding Abilities, Idaho, City of Rocks"/>
    <x v="3"/>
    <s v="Idaho, City of Rocks_x000a_On March 25, 1992, Dan Maynes (24) and I (23) were climbing at City of Rocks National Reserve in Southern Idaho. We had both just graduated in Mechanical Engineering. Dan, who had been climbing for two years, had gotten me interested in climbing two months earlier. Due to a mild winter, we had been able to spend 15 to 20 hours per week climbing for the past four weeks in Logan Canyon, just minutes from campus._x000a_This was our second day at City of Rocks. We did not have a guide book for the area, but had been able to find a number of routes we were both able to climb. I did not know the difficulty of the routes I led, but knew that they were more difficult than any I had attempted before. (They had been 5.10d and 5.11a.) I felt great and knew this was the best climbing I had ever done._x000a_Approximately 1730 we headed back to camp to avoid hiking in the dark. We were, however, looking for one last easy climb to finish on. The bolts on a route called “City Girls” located on Flaming Rock caught our eyes. I led the route. About half way up I stopped and exclaimed to Dan that this was a little tougher than I had expected. (It was a 5.10d.) Wanting to finish the day on a high note, I pressed on and finished the route without incident. However, as I reached the chains at the top, I ran into a problem. I did not have a good hold and my tiring forearms told me that I would most likely peel if I freed a hand to attach my last quick draw. I made an impulsive decision to continue on two more feet to reach a wide, 15 foot deep horizontal ledge. There I was able to rest in safety. However, now I could not safely reach down to the chains to rappel back down._x000a_I found 15 feet behind me two nylon climbing slings tied where two rock surfaces were “pinched” together. The rock “pinch” was formed by at least one large table size boulder wedged against the surface of the main crag. I inspected the slings and found both to be tied securely. One was faded and ragged, but the other appeared nearly new._x000a_Using a five foot loop of nylon webbing I had with me and two carabiners, I anchored the back of my harness to the slings. I pulled at the anchor while watching the “pinch” for any movement. It seemed very solid. I then sat down on the edge and belayed Dan up to the top of the climb. Dan untied from the rope as I unhooked myself from the slings. We could stand ten feet from the edge of the ledge so we felt secure even though we were not roped in. I threaded the rope through the sling and gave it a tug that I felt would represent the force it would see during rappelling. Nothing budged. Dan inspected the slings and even tried to move the table size boulder. He gave the anchor his nod of approval. Before he could thread the rope through his rappel device, I stopped him. Sitting on the rock to belay him up the route, I had gotten cold and asked if I could go first. He obliged and I threaded the rope through my figure 8 and approached the edge._x000a_I had never rappelled with a single rappel anchor of this nature before. I had, however, descended using live trees as single anchors. In my mind this set up was equally as stout. This may have been influenced by the fact that I was so cold. I eased myself over the edge to begin the descent. This is all I remember._x000a_According to Dan, just as I disappeared over the lip and out of his sight, he heard a sharp crack behind him and a frightful yelp from below. He saw the climbing rope and large pieces of rock falling over the lip in my direction. Some of the rock hit Dan as it rolled toward the edge. The table size boulder had pivoted and its end that created the pinch had broken off allowing the sling to pull through. I fell helplessly 60 feet to the ground._x000a_Dan yelled frantically to me but there was only deadly silence. He quickly gathered his gear and began searching for a place to down climb. He reached me approximately 15 minutes later. I was lying in a creek at the base of the climb semiconscious and disoriented. The top of the climb was inverted, allowing me to fall feet first touching nothing until I met the ground. The rock that had fallen appeared to have had enough momentum to land away from the base of the route and had not hit me. Dan checked my vitals then left to get help. He quickly found three other climbers nearby. He sent one to the ranger station while the others accompanied him back with sleeping bags to cover me in the near freezing water. The City of Rocks Quick Response Unit, a Burly, Idaho, ambulance and a Life Flight helicopter were summoned. About 2130 I arrived by Life Flight at Bannock Medical Center in Pocatello, Idaho. I do remember the helicopter ride. I remember being in a tremendous amount of pain and not knowing why or what was going on. I was assessed with multiple lacerations, internal injuries and a pelvis broken in two places, allowing my right leg and hip joint to be impacted 3 1/2 inches into my body cavity._x000a_The next afternoon I was flown to the University of Utah Medical Center in Salt Lake City. I remained there for 16 days, returning six weeks later to have two large fixator pins that extended from my hips removed. I was on crutches for five months returning once in June for surgery to correct fractures in my right foot not previously detected. By mid September I was walking slowly without the aid of crutches._x000a_Analysis_x000a_I believe that the “pinch” had been a popular rappel anchor and had been used by many climbers, probably even the person who bolted the route nearly 12 years earlier. The fact that there was still a considerable amount of snow in the area means that I could have been the first to use the “pinch” this season. This leads me to believe that the shifting could have been caused by cracks formed during the freeze/thaw cycle._x000a_There are two things that should be gained in reading this account. First, a word of_x000a_caution: be mindful of the power of erosion and the freeze/thaw cycle in early spring. Second, use a double rappel anchor. ALWAYS! (Source: Darin Ewer)"/>
    <n v="8"/>
    <m/>
    <m/>
    <n v="2"/>
    <m/>
    <m/>
    <m/>
    <m/>
    <m/>
    <n v="1"/>
    <m/>
    <m/>
    <m/>
    <x v="0"/>
    <n v="1"/>
    <m/>
    <x v="1"/>
    <x v="0"/>
    <x v="0"/>
    <x v="1"/>
    <x v="1"/>
    <x v="0"/>
    <m/>
    <m/>
    <x v="0"/>
    <m/>
    <m/>
    <m/>
    <x v="0"/>
    <x v="0"/>
    <m/>
    <m/>
    <m/>
    <x v="0"/>
    <m/>
    <m/>
    <m/>
    <m/>
    <m/>
    <m/>
    <x v="0"/>
    <m/>
    <m/>
    <m/>
    <m/>
    <m/>
    <m/>
    <m/>
    <m/>
    <m/>
    <m/>
    <m/>
    <m/>
    <x v="0"/>
    <m/>
    <m/>
    <m/>
    <m/>
    <m/>
    <m/>
    <m/>
    <n v="1"/>
    <m/>
    <m/>
    <n v="1"/>
    <m/>
    <m/>
    <m/>
    <m/>
    <m/>
    <m/>
    <x v="1"/>
    <n v="1"/>
    <m/>
    <m/>
    <m/>
    <m/>
    <m/>
    <m/>
    <m/>
    <n v="1"/>
    <m/>
    <m/>
    <m/>
    <m/>
    <m/>
    <m/>
    <m/>
    <m/>
    <m/>
  </r>
  <r>
    <x v="323"/>
    <s v="Inadequate Belay, Fall on Rock, Lightning, Fear, Idaho, City of Rocks, Elephant Rock"/>
    <x v="3"/>
    <s v="Idaho, City of Rocks, Elephant Rock_x000a_On June 20, 1992, Lew Peterson (34) and Mark Parent (35) were climbing “Just Say No” (5.9) when the following accident happened. Peterson was belaying Parent, who had finished leading the climb. Peterson was lowering him using a figure 8 belay device. The 165 foot rope which Peterson was feeding out through his belay device was stored in a rope bag located just behind Peterson. Because the rope was being fed out from the bag, Peterson could not see how much rope was remaining. As Parent was leaning back, being lowered, the last of the rope fed out from the rope bag and ran through Peterson's belay device before he could react. Parent had reached the third bolt (approximately 35 feet above the ground) when the rope became free of Peterson's belay device and Parent fell the remaining distance to the ground. He reportedly landed on his feet and rolled partially down the slope below the climb. Peterson dashed to keep him from rolling and protected his head from hitting the rock. He fractured his pelvis, but has fully recovered._x000a_Analysis_x000a_“Just Say No” is approximately 120 feet long and requires two ropes, tied together, to lower or rappel off. The other descent option is to walk off of an easy slope on the back side of Elephant Rock._x000a_Mike Parent was reportedly a very experienced climber while Peterson had only two years of experience. Peterson said that Parent was so comfortable with his rope management skills that he often went too fast for Peterson to be fully prepared or understand the actions before they happened. Peterson also said that he had had several other close calls while climbing with Parent and described Parent as being almost too casual in his climbing. Peterson said that he was initially under the impression that they would walk off after climbing and that when they began the lowering, it did not seem right to him._x000a_Parent added in his own report that both the belayer and. climber should be tied in regardless of the length of the rope, and that the belayer needs to be aware of when the mid-point of the rope has passed him. He said further that the plan had been for Parent to belay Peterson from the top anchor and then both would walk off. But as Parent is really afraid of lightning, he decided to be lowered off than to be highly exposed, even for just five minutes. (Sources: Maura Longden, Ranger, City of Rocks National Reserve, and Mark Parent)"/>
    <n v="8"/>
    <m/>
    <m/>
    <m/>
    <m/>
    <n v="2"/>
    <m/>
    <m/>
    <m/>
    <m/>
    <m/>
    <n v="1"/>
    <m/>
    <x v="0"/>
    <n v="1"/>
    <m/>
    <x v="1"/>
    <x v="0"/>
    <x v="0"/>
    <x v="1"/>
    <x v="1"/>
    <x v="0"/>
    <m/>
    <m/>
    <x v="0"/>
    <m/>
    <m/>
    <m/>
    <x v="0"/>
    <x v="0"/>
    <m/>
    <m/>
    <m/>
    <x v="0"/>
    <m/>
    <m/>
    <m/>
    <m/>
    <m/>
    <m/>
    <x v="0"/>
    <m/>
    <m/>
    <m/>
    <m/>
    <m/>
    <n v="1"/>
    <m/>
    <m/>
    <m/>
    <n v="1"/>
    <m/>
    <m/>
    <x v="0"/>
    <m/>
    <m/>
    <m/>
    <m/>
    <m/>
    <m/>
    <m/>
    <m/>
    <m/>
    <m/>
    <m/>
    <m/>
    <m/>
    <m/>
    <m/>
    <m/>
    <m/>
    <x v="1"/>
    <m/>
    <m/>
    <m/>
    <m/>
    <n v="1"/>
    <m/>
    <m/>
    <m/>
    <m/>
    <m/>
    <m/>
    <n v="1"/>
    <m/>
    <m/>
    <m/>
    <m/>
    <m/>
    <m/>
  </r>
  <r>
    <x v="324"/>
    <s v="Lightning, Late Start, Inexperience, Colorado, Rocky Mountain National Park, Hallett Peak"/>
    <x v="3"/>
    <s v="Colorado, Rocky Mountain National Park, Hallett Peak_x000a_On June 28, 1992, at 2100, Glenn R. McDonald (31) was struck and killed by lightning near the summit of Hallett Peak after ascending Hallett Chimney II (5.6). McDonald and his partner Wayne Smart were attempting to summit when the incident occurred. Smart attempted CPR, but there was no response from McDonald._x000a_Analysis_x000a_Smart had intermediate climbing skills, but McDonald was a beginner. They did not know each other prior to the climb. They had met through a “climbing partner wanted” ad on the bulletin board of a Boulder mountaineering shop. They had initially planned to do the Culp-Bossier Route III (5.8), but could not locate the start, so did Hallett Chimney instead. They finished the technical portion of the route by about 2000. Although they noticed a prominent electrical storm in progress on nearby Longs Peak, they thought it would be safe to continue to Hallett Peak’s summit._x000a_McDonald and Smart had a very late start. They were contacted by Ranger Vicki Steele at 0930, at Dream Lake, less than halfway to the start of their destination. Steele cautioned them about the hazards of starting late. They said they were aware of these. Their inexperience at alpine route-finding also slowed them down. It is recommended that climbers start their routes at first light so they are headed down before the afternoon thunderstorms arrive. Finally, alpine climbs are no place for “blind dates.” Its better to meet on an easy rock climb to test each other's skills. (Source: Jim Detterline, Longs Peak Supervisory Climbing Ranger, Rocky Mountain National Park)"/>
    <n v="6"/>
    <m/>
    <m/>
    <m/>
    <m/>
    <n v="1"/>
    <m/>
    <m/>
    <m/>
    <n v="1"/>
    <m/>
    <m/>
    <m/>
    <x v="1"/>
    <m/>
    <m/>
    <x v="1"/>
    <x v="1"/>
    <x v="1"/>
    <x v="1"/>
    <x v="0"/>
    <x v="0"/>
    <m/>
    <m/>
    <x v="0"/>
    <m/>
    <m/>
    <m/>
    <x v="0"/>
    <x v="1"/>
    <m/>
    <m/>
    <m/>
    <x v="0"/>
    <m/>
    <m/>
    <m/>
    <m/>
    <m/>
    <m/>
    <x v="0"/>
    <m/>
    <m/>
    <m/>
    <m/>
    <m/>
    <n v="1"/>
    <m/>
    <m/>
    <n v="1"/>
    <m/>
    <m/>
    <m/>
    <x v="0"/>
    <m/>
    <m/>
    <n v="1"/>
    <m/>
    <m/>
    <m/>
    <m/>
    <m/>
    <m/>
    <m/>
    <m/>
    <m/>
    <m/>
    <m/>
    <m/>
    <m/>
    <m/>
    <x v="1"/>
    <m/>
    <m/>
    <m/>
    <m/>
    <m/>
    <m/>
    <m/>
    <m/>
    <m/>
    <m/>
    <m/>
    <n v="1"/>
    <m/>
    <m/>
    <m/>
    <m/>
    <m/>
    <m/>
  </r>
  <r>
    <x v="325"/>
    <s v="Loss of Control—Voluntary Glissade, Poor Position, Wyoming, Grand Teton National Park, Disappointment Peak"/>
    <x v="3"/>
    <s v="Wyoming, Grand Teton National Park, Disappointment Peak_x000a_On July 17, 1992, at 1615, a climber (29) was descending the Lake Ledges route on Disappointment Peak when he fell as he was attempting to glissade down a small patch of snow and was unable to perform a self-arrest since his ice axe was strapped to his pack at the time. After sliding about 30 to 40 feet, he impacted the rocks below the snow with his left foot. His partner started down and was able to report the accident at the Jenny Lake ranger station at 1750._x000a_The Bridger Teton contract helicopter was requested at 1800 and four rescue team members were assembled for the operation. At 1855 rangers Irvine and Springer were flown to the landing site at Amphitheater Lake. Rangers Kimbrough and Johnson followed a short time later with the remainder of the rescue gear. The victim was evaluated, packaged and carried by litter to the landing site, where he was picked up by helicopter and flown to Lupine Meadows, then transported to hospital. He had fractured his left fibula._x000a_Analysis_x000a_This is another example of the most common mechanism of injury in the park's backcountry; that is, a slip on snow—or a deliberate glissade—followed by the inability to stop oneself. (Source: Renny Jackson, SAR Ranger, Grand Teton National Park)_x000a_(Editor’s Note: There were five such accidents in 1992, not all of which appear in the narrative section. One of them involved a 100 foot slide—voluntary, with no ice axe—that resulted in only a minor injury.)"/>
    <n v="6"/>
    <m/>
    <m/>
    <m/>
    <n v="1"/>
    <m/>
    <m/>
    <m/>
    <m/>
    <m/>
    <m/>
    <m/>
    <m/>
    <x v="0"/>
    <n v="1"/>
    <m/>
    <x v="1"/>
    <x v="0"/>
    <x v="1"/>
    <x v="1"/>
    <x v="0"/>
    <x v="0"/>
    <m/>
    <m/>
    <x v="1"/>
    <m/>
    <m/>
    <m/>
    <x v="0"/>
    <x v="1"/>
    <m/>
    <m/>
    <m/>
    <x v="0"/>
    <n v="1"/>
    <m/>
    <n v="1"/>
    <m/>
    <m/>
    <m/>
    <x v="0"/>
    <m/>
    <m/>
    <m/>
    <m/>
    <m/>
    <m/>
    <m/>
    <m/>
    <m/>
    <m/>
    <m/>
    <m/>
    <x v="0"/>
    <m/>
    <m/>
    <m/>
    <m/>
    <m/>
    <m/>
    <m/>
    <m/>
    <m/>
    <m/>
    <m/>
    <m/>
    <m/>
    <m/>
    <m/>
    <m/>
    <m/>
    <x v="1"/>
    <m/>
    <m/>
    <m/>
    <m/>
    <m/>
    <m/>
    <m/>
    <m/>
    <m/>
    <m/>
    <m/>
    <m/>
    <n v="1"/>
    <m/>
    <m/>
    <m/>
    <m/>
    <m/>
  </r>
  <r>
    <x v="326"/>
    <s v="Loss of Control—Voluntary Glissade, Wyoming, Grand Teton National Park, Owen Couloir"/>
    <x v="3"/>
    <s v="Wyoming, Grand Teton National Park, Owen Couloir_x000a_On June 9, 1992, H. Kammeyer (33) and his partner departed from a high camp at the Lower Saddle for an ascent of the complete Exum Ridge route on the Grand Teton. They completed the route, reaching the summit of the Grand around 1200. They then successfully descended to the Upper Saddle._x000a_Both then started down the standard descent in the Owen Couloir below the Upper Saddle. Kammeyer elected to descend the snow in the couloir while his partner descended a rock rib. The snow near the top of the couloir was described by Kammeyer as being soft and wet._x000a_Kammeyer passed his partner in a sitting glissade. He watched as Kammeyer appeared to accelerate in his glissade about 50 yards below the Upper Saddle. He approached a cliff band in the couloir about 100 feet high and attempted to use his ice axe to self-arrest, by putting the pick of his axe into the snow with only one hand gripping the shaft of the axe. The ice axe was ripped out of his hand and he cartwheeled several times before falling over the lip of the cliff band and out of sight of his partner._x000a_With no visual or voice contact with the victim, the partner continued down the standard descent. After 25 minutes, he saw Kammeyer lying motionless on the snow about 100 feet above the Black Dike. He had fallen down the mixed snow and rock for a vertical distance of about 800 feet. After another five minutes or so, the partner reached Kammeyer._x000a_The partner reported that he initially examined the victim and found him to be confused, disoriented and did not know who his partner was. He appeared to have sustained two broken arms, a head injury and possible rib fractures. He was conscious, however, and was able to stand since he did not appear to have injured his legs. Remarkably, the partner was able to assist Kammeyer down to their camp at the Lower Saddle. Upon reaching camp, he put his partner in a sleeping bag in their tent and enlisted the help of other climbers at the Saddle._x000a_The partner left the Lower Saddle at 1620 to descend Garnet Canyon and report the accident. At 1730, he met ranger Larson on the Garnet trail as Larson was descending from a mountain patrol of Irene's Arete. Larson reported the incident via radio. At 1732, I requested dispatch of the park contract helicopter. It landed at Lupine Meadows at 1824. The helicopter landed on the Lower Saddle and ranger personnel reached the victim at 1839._x000a_Ranger personnel evaluated and stabilized Kammeyer with C-collar and backboard, assisted by a physician who happened to be in the area. They then initiated a carry of the patient from his camp to the helispot. At 1929, the helicopter, with the victim and Ranger Dorward on board, left the Saddle for a direct flight to St. John's Hospital in Jackson, arriving there at 1937._x000a_Kammeyer was reported to have sustained: bilateral wrist fractures, a right side pneumothorax, and fractures of T-8, T-12 and C4-7._x000a_Analysis_x000a_Kammeyer was wearing a climbing helmet at the time of his fall. The helmet was extensively damaged in the fall and quite probably saved his life or prevented an even worse head injury. The cause of the accident was an inability to self-arrest on snow due to improper technique. It was subsequently reported that prior to the accident, the wrist loop on the ice axe was broken. The partner indicated that earlier in the day Kammeyer had demonstrated proper self-arrest technique as they approached the climb. But at a critical moment when it most counted, he was unable to execute a self-arrest. (Source: Peter Armington, SAR Ranger, Grand Teton National Park)_x000a_"/>
    <n v="6"/>
    <m/>
    <m/>
    <m/>
    <m/>
    <n v="1"/>
    <m/>
    <m/>
    <m/>
    <m/>
    <m/>
    <m/>
    <m/>
    <x v="0"/>
    <n v="1"/>
    <m/>
    <x v="0"/>
    <x v="0"/>
    <x v="1"/>
    <x v="1"/>
    <x v="0"/>
    <x v="0"/>
    <m/>
    <m/>
    <x v="1"/>
    <m/>
    <m/>
    <m/>
    <x v="0"/>
    <x v="1"/>
    <m/>
    <m/>
    <m/>
    <x v="0"/>
    <n v="1"/>
    <m/>
    <m/>
    <m/>
    <m/>
    <m/>
    <x v="0"/>
    <m/>
    <m/>
    <m/>
    <m/>
    <m/>
    <m/>
    <m/>
    <m/>
    <m/>
    <m/>
    <m/>
    <m/>
    <x v="0"/>
    <m/>
    <m/>
    <m/>
    <m/>
    <m/>
    <m/>
    <m/>
    <m/>
    <m/>
    <m/>
    <m/>
    <m/>
    <m/>
    <m/>
    <m/>
    <m/>
    <m/>
    <x v="1"/>
    <m/>
    <m/>
    <m/>
    <m/>
    <m/>
    <m/>
    <m/>
    <m/>
    <m/>
    <m/>
    <m/>
    <n v="1"/>
    <m/>
    <m/>
    <m/>
    <m/>
    <m/>
    <m/>
  </r>
  <r>
    <x v="327"/>
    <s v="Piton Pulled Out, Fall on Rock, Removed Protection _x000a_Wyoming, Grand Teton National Park, Guides' Wall"/>
    <x v="3"/>
    <s v="On June 26, 1992, at 1145, Roland Fleck (59) was leading the “Flake Pitch” on the regular Guides’ Wall route belayed by partner Wes Mostaert. This pitch is about 500 feet off the ground and is considered to be 5.7 in difficulty. After clipping into a fixed piton, Fleck apparently then reached down and removed two other pieces of protection that he himself had placed. He body weighted the piton, applying an outward force to it at which point it suddenly pulled out of the rock. He fell 40 to 50 feet down to the ledge at the base of the pitch and sustained multiple injuries upon impact. Mostaert moved him into as stable a position as he could and began calling for help._x000a_The Park dispatch office received a report of an accident in Cascade Canyon around 1343 and, at the time, a specific location was not known. Ranger Jim Dorward, who was just below the Forks area, ran 2.5 miles down the trail where a more precise report had led him to believe the accident was in the vicinity of Guides’ Wall. This popular rock climb is six pitches in length and is located on the lower southwest ridge of Storm Point. Dorward very quickly ascended what is the normal descent route to a point from which he could traverse a ledge to the accident site. This involved climbing nearly 1,000 vertical feet. He began an initial patient assessment at 1455._x000a_By 1550, a helicopter departed Lupine Meadows for the accident scene. The short- haul litter and the medical and climbing equipment that it contained was delivered to the accident site. Ranger Dorward placed Fleck carefully into the litter on his injured side while the helicopter orbited nearby. Eight minutes later, Dorward successfully attached the litter to the end of the short-haul ropes. The weather at that time was quite bad with 15 mph winds and steady rain. Pilot Will Eldredge managed to accomplish this very tricky maneuver with a main rotor clearance of ten feet. After a flight of four minutes, Fleck was taken into the rescue cache and briefly tended by an air ambulance flight nurse. He was then quickly reloaded into the helicopter and flown directly to St. John’s Hospital in Jackson, arriving at 1700, where he received initial treatment. Due to the serious nature of Fleck’s multiple injuries, he was flown to the Shock Trauma unit of the LDS hospital in Salt Lake City at 2130._x000a_Analysis_x000a_It is unfortunate that Fleck decided to remove two pieces of protection and then put all of his trust in one old, presumably untested, piton._x000a_The rescue itself was one of the most technical short-haul operations yet undertaken in Grand Teton National Park. The speed with which Ranger Jim Dorward climbed safely to the scene, the flying skills and bravery of pilot Will Eldredge and the spotting ability of Ranger Steve Rickert all combined into an effort that was nothing short of heroic. That this was done during very adverse weather conditions is nothing less than astonishing. The application of the short-haul technique has most certainly revolutionized mountain rescue in Grand Teton. (Source: Peter Armington, SAR Ranger, Grand Teton National Park)"/>
    <n v="5"/>
    <m/>
    <m/>
    <m/>
    <m/>
    <m/>
    <m/>
    <n v="1"/>
    <m/>
    <m/>
    <m/>
    <m/>
    <m/>
    <x v="0"/>
    <n v="1"/>
    <m/>
    <x v="1"/>
    <x v="1"/>
    <x v="0"/>
    <x v="0"/>
    <x v="0"/>
    <x v="0"/>
    <m/>
    <m/>
    <x v="0"/>
    <m/>
    <m/>
    <m/>
    <x v="0"/>
    <x v="0"/>
    <n v="1"/>
    <m/>
    <m/>
    <x v="0"/>
    <m/>
    <m/>
    <m/>
    <m/>
    <m/>
    <m/>
    <x v="0"/>
    <m/>
    <m/>
    <m/>
    <m/>
    <m/>
    <m/>
    <m/>
    <m/>
    <m/>
    <m/>
    <m/>
    <m/>
    <x v="0"/>
    <m/>
    <m/>
    <m/>
    <m/>
    <m/>
    <m/>
    <m/>
    <m/>
    <m/>
    <m/>
    <m/>
    <m/>
    <m/>
    <m/>
    <m/>
    <m/>
    <m/>
    <x v="0"/>
    <m/>
    <m/>
    <m/>
    <m/>
    <m/>
    <m/>
    <m/>
    <m/>
    <m/>
    <m/>
    <m/>
    <n v="1"/>
    <m/>
    <m/>
    <m/>
    <m/>
    <m/>
    <m/>
  </r>
  <r>
    <x v="328"/>
    <s v="Protection Pulled Out, Fall on Rock, California, Yosemite Valley, El Capitan"/>
    <x v="3"/>
    <s v="California, Yosemite Valley, El Capitan_x000a_On October 12, 1992, at 0730, Doug Chabot (28) was leading the 26th pitch of the Nose Route, El Capitan. He was aiding up a crack 40 feet out from the belay ledge (Camp_x000a_Five). While standing on a TCU (#0 or #1), it popped from the crack. He also pulled the stopper below the TCU. He fell about 20 feet, landing on a ledge in a sitting position. The impact caused severe pain in his lower thoracic/upper lumbar spine. He did not lose consciousness, and was able to lower himself the further 20 feet to Camp V. The other two members of his party waited for about two hours before they determined that Chabot was unable to ascend or descend due to the severe pain in his back. His companions, Todd McDougal and Steve House, decided to continue up the route and once on top, descend and obtain help. Chabot spent the remainder of the day on the Camp V ledge system. McDougal and House were able to report the accident at 2040. They reported that Chabot's condition was extremely stable, his pulse and respirations were in normal limits, and he would be able to spend the night without seriously compromising his injuries._x000a_An I.C. overhead team was established and plans made for the following day. Due to extremely good weather conditions and the availability of the Park Contract Helicopter (H-51), it was decided to conduct all initial operations via air. This allowed most personnel involved a good night's sleep without the requirement of hiking a ground team in from Tamarack Flat Campground._x000a_Operations began at 0700 on October 13. Rangers were lowered to Chabot. They stabilized him, then raised him 900 vertical feet to the top, where he was then flown to the valley and transported to Yosemite Medical Clinic. He had sustained a compression fracture of his L-l vertebrae, and various fractured bones in his left hand._x000a_Analysis_x000a_I interviewed Stephen House regarding the skill levels of all three climbers. He advised me that all three members of the party had between four and eleven years of climbing experience individually. All three are guides with the American Alpine Institute, and climbing/guiding concession at Cascades. All had experience with wall climbing before, although this was Chabot's first Grade VI climb. When asked why they chose to climb to the top to obtain help rather than yelling for help, House advised me the thought never occurred to them. He was unaware that their cries would travel to the ground clearly enough to be heard. As most of their experience was in a remote wilderness environment, they were not used to the concept of merely shouting for help. (Source: Michael LaLone, Ranger, Yosemite National Park)"/>
    <n v="6"/>
    <m/>
    <m/>
    <m/>
    <n v="1"/>
    <m/>
    <m/>
    <n v="1"/>
    <m/>
    <m/>
    <m/>
    <n v="1"/>
    <m/>
    <x v="0"/>
    <n v="1"/>
    <m/>
    <x v="1"/>
    <x v="1"/>
    <x v="0"/>
    <x v="0"/>
    <x v="0"/>
    <x v="0"/>
    <m/>
    <m/>
    <x v="0"/>
    <m/>
    <m/>
    <m/>
    <x v="0"/>
    <x v="0"/>
    <m/>
    <m/>
    <m/>
    <x v="0"/>
    <m/>
    <m/>
    <m/>
    <m/>
    <m/>
    <m/>
    <x v="0"/>
    <m/>
    <m/>
    <m/>
    <m/>
    <m/>
    <m/>
    <m/>
    <m/>
    <m/>
    <m/>
    <m/>
    <m/>
    <x v="0"/>
    <m/>
    <m/>
    <m/>
    <m/>
    <n v="1"/>
    <m/>
    <m/>
    <m/>
    <m/>
    <m/>
    <m/>
    <m/>
    <m/>
    <m/>
    <m/>
    <m/>
    <m/>
    <x v="0"/>
    <m/>
    <m/>
    <m/>
    <m/>
    <m/>
    <m/>
    <m/>
    <m/>
    <m/>
    <m/>
    <m/>
    <m/>
    <m/>
    <m/>
    <m/>
    <n v="1"/>
    <m/>
    <m/>
  </r>
  <r>
    <x v="329"/>
    <s v="Protection Pulled Out, Fall on Rock, Inadequate Self-Belay (Slack in Rope), California, Yosemite Valley, El Capitan"/>
    <x v="3"/>
    <s v="California, Yosemite Valley, El Capitan_x000a_On Tuesday, October 13, 1992, Mark Ousley (32) began a roped solo ascent of the Shield (VI 5.9 A3). That day he climbed another party’s fixed lines to Heart Ledge and then climbed the pitch to Mammoth Terrace, where he spent the night. He was belaying himself with the Solo Aid device (made by Rock Exotica). This device, intended primarily for aid climbing, requires that the rope be manually pulled through it._x000a_Wednesday morning he started up the eleventh pitch of the Shield, a mostly low- angle, easy free pitch with a steeper 5.9 section near its top. Just below the 5.9 section Ousely gave himself ten to 15 feet of slack, so that he would not have to readjust the rope until he was past the hard moves. He also placed two secure Friends and distributed the load between them with a sling. He moved up a few feet and placed a #0.5 Lowe Tri-Cam in a piton pocket and yanked on it a couple of times, to set it. The piece looked marginal but he felt it would catch and hold if it shifted._x000a_Although he had intended to continue free-climbing, the next moves looked harder than he wanted to do, so he decided to pull himself up on the Tri-Cam and then go free again. He looked down and saw that the two Friends were only about four feet below him; despite the low angle wall below, he felt his protection was adequate, so he put his weight on the Tri-Cam. As he did so, it pulled out. The fall should have been a short one, but he had neglected to reduce the slack in his rope before making the aid move; he fell about 25 feet, striking a small ledge with his left foot just before he stopped._x000a_He knew immediately that his foot was injured. He removed his shoe and saw that the foot was severely deformed and bleeding— almost certainly he had an open fracture or dislocation. He could lie down where he was, so he did so and raised his leg to slow the bleeding._x000a_Two climbers on the Salathe route witnessed the fall. They rappelled two pitches to Heart Ledge and climbed to Ousley. The three of them managed to splint his leg with an ace bandage and a piton hammer and lower him to Mammoth Terrace (about 35 feet). Meanwhile the NPS was notified by climbers at the base of the wall. Ranger Kelly McCloskey rappelled to Mammoth Terrace from the park helicopter, dressed and splinted Ousley's leg, and short hauled him to the Valley floor under the helicopter. At the medical clinic he was found to have suffered a severe, open, subtalar dislocation with some probable small fractures. Repairing it will require at least three operations, but he is expected to regain almost all function._x000a_Analysis_x000a_At the time of his accident, Ousley had nine or ten years of climbing experience, led 5.10 A3 or better, and had previously climbed six Grade VI routes on El Capitan, including a solo ascent of Tangerine Trip. Ousley feels that he was not being too hasty with his climbing but rather too confident (although the distinction may be a narrow one). He had not forgotten the slack in his rope when he checked his protection, but neglected to readjust it before weighting the marginal piece. He was experienced with the Solo Aid, having used it on two other Grade VIs and having had previous falls successfully arrested by it._x000a_During his recovery Mike Ousley sent me additional information regarding his accident. I have transcribed it, with minor editing, below:_x000a_It is important to understand that, regardless of the system used, a much greater distinction exists between ‘free’ and ‘aid’ when roped-solo climbing than with the conventional two-person system. Because of the relatively slow and predictable movement of climbing on aid, belaying can be more easily managed by the soloing leader, especially considering the hands-free status that can be obtained at nearly every protection point along the pitch. Conversely, during free climbing, the leader moves much more quickly, one or both hands may be occupied through sections of the pitch, and slack may need to be taken in and let out. Simply put, it is much easier to solo climb at one’s limit on aid than free._x000a_When big-wall climbing, the leader may switch between aid and free in a single pitch, or may employ the so-called ‘French-free’ technique—using free-climbing gear for resting in or ascending difficult sections without the usual ensemble of aid-specific gear. So there exists a point where the big-wall leader is neither exclusively free climbing or aid climbing, but going French-free because the terrain may be judged too difficult to free climb or can be more expediently ascended using this technique._x000a_As a soloist I believe I could have reduced or eliminated my injury in one of the following ways: (1) By not employing French-free technique and by treating the pitch, or at least the difficult section, as Al. (This is not always possible, depending on available protection.) (2) By equipping myself more for a free pitch, and not (or less) specifically for aid climbing. For example, wearing free-climbing footwear, carrying a chalk bag, choosing the most modern and lightweight equipment to protect the next pitch, considering all other ways to lighten the leader's load such as leaving hammer and pitons in haulbag, using nine or ten mm haul line, etc. (3) By selecting an aid-climbing route that contains the least amount of free climbing (and the easiest). (Source: Kerry Maxwell, Ranger, Yosemite National Park)"/>
    <n v="7"/>
    <m/>
    <m/>
    <m/>
    <m/>
    <n v="1"/>
    <m/>
    <m/>
    <m/>
    <m/>
    <m/>
    <n v="1"/>
    <m/>
    <x v="0"/>
    <n v="1"/>
    <m/>
    <x v="1"/>
    <x v="1"/>
    <x v="0"/>
    <x v="0"/>
    <x v="0"/>
    <x v="0"/>
    <m/>
    <m/>
    <x v="0"/>
    <n v="1"/>
    <m/>
    <m/>
    <x v="0"/>
    <x v="0"/>
    <m/>
    <m/>
    <m/>
    <x v="0"/>
    <m/>
    <m/>
    <m/>
    <m/>
    <m/>
    <m/>
    <x v="0"/>
    <m/>
    <m/>
    <m/>
    <m/>
    <m/>
    <m/>
    <m/>
    <m/>
    <m/>
    <m/>
    <m/>
    <m/>
    <x v="0"/>
    <m/>
    <m/>
    <m/>
    <m/>
    <m/>
    <m/>
    <m/>
    <m/>
    <m/>
    <m/>
    <m/>
    <m/>
    <m/>
    <m/>
    <m/>
    <m/>
    <m/>
    <x v="0"/>
    <m/>
    <m/>
    <n v="1"/>
    <m/>
    <m/>
    <m/>
    <m/>
    <m/>
    <m/>
    <m/>
    <m/>
    <m/>
    <m/>
    <m/>
    <m/>
    <n v="1"/>
    <m/>
    <m/>
  </r>
  <r>
    <x v="330"/>
    <s v="Stranded, Climbing Alone, Weather, Wyoming, Grand Teton National Park, Grand Teton"/>
    <x v="3"/>
    <s v="Wyoming, Grand Teton National Park, Grand Teton_x000a_A climber (35) signed out on August 29, 1992, to do a solo climb of the north ridge of the Grand Teton. He discussed the route and his plans extensively with the rangers on duty at the Jenny Lake Ranger Station._x000a_He failed to return as scheduled on the night of the 31st and Ranger Dorward (on routine patrol at the lower saddle) determined that his camp on the Middle Teton Glacier moraine had not been occupied that night, so a search was started on the morning of September 1. Rangers Jackson and Springer went on a recon flight at 1110. They spotted Felber at 1130 on a ledge between the great west chimney and the north ridge, a rope length below the second ledge._x000a_Rangers were flown in three flights to the Lower Saddle. At 1500 they left the Lower Saddle and climbed to the Upper Saddle and out the second ledge to a point 200 feet past the great west chimney. Alexander was then lowered to the victim at 1700. Felber, who was uninjured, was raised with a z-rig to the second ledge while Alexander jumared. They arrived at the second ledge at 1745 and everyone headed back to the Lower Saddle— they arrived there at 2000. Bad weather precluded retrieving the rescue team that evening._x000a_The following morning all seven rangers were flown to Lupine Meadows in two flights in the Yellowstone Lama piloted by Chuck Rogers. A sling load of equipment was also returned from the saddle. All were back by 1225._x000a_Analysis_x000a_After returning to the valley, Felber stated that he had started his climb on the 30th as scheduled at 0530 from his camp on the Middle Teton Glacier moraine. He made reasonable progress around the Valhalla Traverse and reached the top of the Grandstand around 1130. From there on up he seemed very confused about the route. He did reach the base of the chockstone pitch, but was unable to climb it. He then climbed the wall to the right and continued straight up to the ledge from which he was eventually rescued. Another rope length of climbing put him on the second ledge just before dark. A short, easy traverse to the south from this point leads to the Upper Saddle._x000a_He spent the night on the second ledge and inexplicably rappelled back down to the ledge below on the morning of the 31st. He remained there until the rescue team fetched him on the afternoon of the 1st. He was unable to climb from the ledge because of the snow that covered the mountain on the nights of the 30th and 31st. (Source: Bob Irvine, SAR Ranger, Grand Teton National Park)"/>
    <n v="6"/>
    <m/>
    <m/>
    <m/>
    <m/>
    <n v="1"/>
    <m/>
    <m/>
    <m/>
    <m/>
    <m/>
    <m/>
    <m/>
    <x v="0"/>
    <m/>
    <n v="1"/>
    <x v="1"/>
    <x v="1"/>
    <x v="1"/>
    <x v="1"/>
    <x v="0"/>
    <x v="0"/>
    <m/>
    <m/>
    <x v="0"/>
    <n v="1"/>
    <n v="1"/>
    <m/>
    <x v="0"/>
    <x v="1"/>
    <m/>
    <m/>
    <m/>
    <x v="0"/>
    <m/>
    <m/>
    <m/>
    <m/>
    <m/>
    <m/>
    <x v="0"/>
    <m/>
    <m/>
    <m/>
    <m/>
    <m/>
    <n v="1"/>
    <m/>
    <m/>
    <m/>
    <m/>
    <m/>
    <m/>
    <x v="0"/>
    <m/>
    <m/>
    <m/>
    <m/>
    <m/>
    <m/>
    <m/>
    <m/>
    <m/>
    <m/>
    <m/>
    <m/>
    <m/>
    <m/>
    <m/>
    <m/>
    <m/>
    <x v="1"/>
    <m/>
    <n v="1"/>
    <m/>
    <m/>
    <m/>
    <m/>
    <m/>
    <m/>
    <m/>
    <m/>
    <m/>
    <m/>
    <m/>
    <n v="1"/>
    <m/>
    <m/>
    <m/>
    <m/>
  </r>
  <r>
    <x v="331"/>
    <s v="Stranded, Inadequate Equipment, Exceeding Abilities, Colorado, Rocky Mountain National Park, Lumpy Ridge"/>
    <x v="3"/>
    <s v="Colorado, Rocky Mountain National Park, Lumpy Ridge_x000a_On September 2, 1992, at 1615, Nan Derkiss (30) and John Quackenbush became stranded when they got their rope stuck on the second pitch of Pear Buttress II (5.8+) on the Book on Lumpy Ridge. Banger Scott Metcalfe and Colorado Mountain School guide Lawrence Stuempke ascended to free the Derkiss/Quackenbush rope, and then led the couple on the remainder of the four pitch route using Metcalf's ropes._x000a_Analysis_x000a_The second pitch of Pear Buttress begins with a short traverse before a move upward into a long crack system. It is advisable to do the short traverse as a single pitch, and then do the crack system as another pitch. Many parties get hung up at this particular spot. However, any party on a multiple pitch route should be competent at self-rescue. Carrying a set of prusik loops would allow one to anchor the rope and ascend or descend to the source of trouble. (Source: Jim Detterline, Longs Peak Supervisory Climbing Banger, Rocky Mountain National Park)"/>
    <n v="6"/>
    <m/>
    <m/>
    <m/>
    <n v="1"/>
    <m/>
    <m/>
    <m/>
    <m/>
    <n v="1"/>
    <m/>
    <m/>
    <m/>
    <x v="0"/>
    <m/>
    <n v="1"/>
    <x v="1"/>
    <x v="1"/>
    <x v="0"/>
    <x v="0"/>
    <x v="0"/>
    <x v="0"/>
    <m/>
    <m/>
    <x v="0"/>
    <m/>
    <m/>
    <m/>
    <x v="0"/>
    <x v="0"/>
    <m/>
    <m/>
    <m/>
    <x v="0"/>
    <m/>
    <m/>
    <m/>
    <m/>
    <m/>
    <m/>
    <x v="0"/>
    <m/>
    <m/>
    <m/>
    <m/>
    <m/>
    <m/>
    <m/>
    <m/>
    <m/>
    <m/>
    <m/>
    <m/>
    <x v="0"/>
    <m/>
    <m/>
    <m/>
    <m/>
    <m/>
    <m/>
    <m/>
    <m/>
    <m/>
    <m/>
    <m/>
    <m/>
    <m/>
    <m/>
    <m/>
    <m/>
    <n v="1"/>
    <x v="1"/>
    <m/>
    <n v="1"/>
    <m/>
    <m/>
    <m/>
    <m/>
    <m/>
    <m/>
    <m/>
    <m/>
    <m/>
    <m/>
    <m/>
    <m/>
    <n v="1"/>
    <m/>
    <m/>
    <m/>
  </r>
  <r>
    <x v="332"/>
    <s v="Stranded, Off Route, Wyoming, Grand Teton National Park, Grand Teton _x000a_STRANDED, OFF ROUTE Wyoming, Grand Teton National Park, Grand Teton"/>
    <x v="3"/>
    <s v="Wyoming, Grand Teton National Park, Grand Teton_x000a_On July 24, 1993, at 2330, I received a phone call from NPS dispatch. The dispatcher told me that ranger Jim Woodmencey was at the Lower Saddle of the Grand Teton and reported repeatedly seeing the universal distress signal of three light flashes coming from high on the West Face of the Exum Ridge. I talked to Woodmencey by radio and confirmed the report._x000a_It turned out that two climbers (46 and 39) were uninjured and just stuck in the middle of the face. They had become lost on the Exum Ridge route and traversed into the West Face of the Exum and then rappelled 75 feet into nowhere just before dark on June 23._x000a_Additional climbing rangers were flown to the Lower Saddle at 0630 on July 25 and assisted Woodmencey in evacuating them to the Lower Saddle._x000a_During the walk down to the Lower Saddle, one of them was very unsteady on his feet and had to be spotted on easy technical terrain. Ranger Randy Harrington described him as looking like he was going to fall any minute even after Harrington took his pack. This unsteadiness and the fact that both climbers moved very slowly and asked for a belay to rappel off the route led the climbing rangers to discourage them from continuing their proposed plan of climbing the Black Ice Couloir, a much more serious endeavor. Just the approach to the Black Ice is more serious than anything they had climbed._x000a_Another interesting note was that one of them said they were not stuck and that he was shining the light to signal that they were OK. The other disagreed and repeatedly said they were stuck and were signaling that they needed help. (Source: Scott Berkenfield, SAR Ranger, Grand Teton National Park)"/>
    <n v="4"/>
    <m/>
    <m/>
    <m/>
    <m/>
    <m/>
    <n v="1"/>
    <m/>
    <m/>
    <m/>
    <m/>
    <m/>
    <m/>
    <x v="0"/>
    <m/>
    <n v="1"/>
    <x v="1"/>
    <x v="1"/>
    <x v="1"/>
    <x v="1"/>
    <x v="0"/>
    <x v="0"/>
    <m/>
    <m/>
    <x v="0"/>
    <m/>
    <m/>
    <m/>
    <x v="0"/>
    <x v="1"/>
    <m/>
    <m/>
    <m/>
    <x v="0"/>
    <m/>
    <m/>
    <m/>
    <m/>
    <m/>
    <m/>
    <x v="0"/>
    <m/>
    <m/>
    <m/>
    <m/>
    <m/>
    <m/>
    <m/>
    <m/>
    <n v="1"/>
    <m/>
    <m/>
    <m/>
    <x v="0"/>
    <m/>
    <m/>
    <m/>
    <m/>
    <m/>
    <m/>
    <m/>
    <m/>
    <m/>
    <m/>
    <m/>
    <m/>
    <m/>
    <m/>
    <m/>
    <m/>
    <m/>
    <x v="1"/>
    <m/>
    <n v="1"/>
    <m/>
    <m/>
    <m/>
    <m/>
    <m/>
    <m/>
    <m/>
    <m/>
    <m/>
    <m/>
    <n v="1"/>
    <m/>
    <m/>
    <m/>
    <m/>
    <m/>
  </r>
  <r>
    <x v="333"/>
    <s v="Stranded, Poor Communications, Inexperience, Weather, Colorado, Rocky Mountain National Park, Twin Owls"/>
    <x v="3"/>
    <s v="Colorado, Rocky Mountain National Park, Twin Owls_x000a_On June 9, 1992, at 1000, Brandon Latham (20) and Tom Anderson (19) began an ascent of Twin Owls via the East Ridge I (5.8). At 1200 Anderson was at the top of the second or final pitch, and he began to belay Latham. At this point, an intense thunderstorm had moved into the area, bringing with it loud thunder, bursts of lightning, and heavy rain. Anderson and Latham were unable to communicate with each other. Latham assumed Anderson would be rappelling down, so he untied himself from the rope. Anderson assumed Latham was climbing, and pulled in all of the slack rope until he found the untied rope end, minus Latham. Still unable to communicate with Latham, Anderson climbed over the top of Twin Owls and descended the “Bowells” to get help. Rangers Rick Guerrieri and Rik Henrikson responded by rappelling to Latham's location from the top. Latham was assessed for possible hypothermia and then lowered to the ground._x000a_Analysis_x000a_Poor communications due to noisy environmental conditions is the cause of this incident, which could have evolved into something even worse. It is imperative that climbing partners agree on a set of silent signals, such as a series or rope tugs, before they ever start a pitch. In any case, the partner should never untie himself from the rope when communications are unclear, especially in the middle of a multiple-pitch climb. (Source: Jim Detterline, Longs Peak Supervisory Climbing Ranger, Rocky Mountain National Park)"/>
    <n v="6"/>
    <m/>
    <n v="2"/>
    <m/>
    <m/>
    <m/>
    <m/>
    <m/>
    <m/>
    <n v="1"/>
    <m/>
    <m/>
    <m/>
    <x v="0"/>
    <m/>
    <m/>
    <x v="1"/>
    <x v="1"/>
    <x v="0"/>
    <x v="0"/>
    <x v="0"/>
    <x v="0"/>
    <m/>
    <m/>
    <x v="0"/>
    <m/>
    <m/>
    <m/>
    <x v="0"/>
    <x v="0"/>
    <m/>
    <m/>
    <m/>
    <x v="0"/>
    <m/>
    <m/>
    <m/>
    <m/>
    <m/>
    <m/>
    <x v="0"/>
    <m/>
    <m/>
    <m/>
    <m/>
    <m/>
    <n v="1"/>
    <m/>
    <m/>
    <m/>
    <m/>
    <m/>
    <m/>
    <x v="0"/>
    <m/>
    <m/>
    <m/>
    <m/>
    <m/>
    <m/>
    <m/>
    <m/>
    <m/>
    <m/>
    <m/>
    <m/>
    <m/>
    <m/>
    <m/>
    <m/>
    <m/>
    <x v="1"/>
    <m/>
    <n v="1"/>
    <m/>
    <m/>
    <m/>
    <n v="1"/>
    <m/>
    <m/>
    <m/>
    <m/>
    <m/>
    <n v="1"/>
    <m/>
    <m/>
    <m/>
    <m/>
    <m/>
    <m/>
  </r>
  <r>
    <x v="334"/>
    <s v="Stranded—Rappel Ropes Frozen, Darkness, Inadequate Equipment, New Hampshire, Cathedral Ledge"/>
    <x v="3"/>
    <s v="New Hampshire, Cathedral Ledge_x000a_On January 28, 1992, two ice climbers (early 20s) got to within about 50 feet of the top of Cathedral Ledge. Because of approaching darkness, they rappelled from a tree growing on the ledge just below the final chimney of Remission. When they tried to pull down their rappel ropes, the ropes moved for about 20 feet and then stuck. The climbers still had both ends of the two rope rappel. They tried for an hour and a half to free the rappel and called for help. Two MRS members went to the top of the cliff. One rappelled to free the ropes which seemed to be frozen in place. The climbers could then make another rappel to the ground._x000a_Analysis_x000a_The climbers were not carrying headlamps. With a headlamp, one of them might have been able to prusik up to free the rappel, especially since one of their two ropes was dry, having been in the pack until they started down. The rope they had used for the climb would have had some ice on it, but that rope could have been anchored while one of the climbers ascended the dry rope. However, the climbers were tired, so they were wise not to try a prusik ascent in the dark. They might have avoided the stuck ropes by leaving enough slings to move the rappel anchor point out to the edge of the steep ice. (Source: George Hurley)"/>
    <n v="10"/>
    <m/>
    <m/>
    <n v="2"/>
    <m/>
    <m/>
    <m/>
    <m/>
    <m/>
    <m/>
    <m/>
    <m/>
    <m/>
    <x v="0"/>
    <m/>
    <m/>
    <x v="1"/>
    <x v="0"/>
    <x v="0"/>
    <x v="0"/>
    <x v="0"/>
    <x v="0"/>
    <m/>
    <m/>
    <x v="0"/>
    <m/>
    <m/>
    <m/>
    <x v="0"/>
    <x v="0"/>
    <m/>
    <m/>
    <m/>
    <x v="1"/>
    <m/>
    <m/>
    <m/>
    <m/>
    <m/>
    <m/>
    <x v="0"/>
    <m/>
    <m/>
    <m/>
    <m/>
    <n v="1"/>
    <m/>
    <m/>
    <m/>
    <m/>
    <m/>
    <m/>
    <m/>
    <x v="0"/>
    <m/>
    <n v="1"/>
    <m/>
    <m/>
    <m/>
    <m/>
    <m/>
    <n v="1"/>
    <m/>
    <m/>
    <m/>
    <m/>
    <m/>
    <m/>
    <m/>
    <m/>
    <n v="1"/>
    <x v="1"/>
    <m/>
    <n v="1"/>
    <m/>
    <n v="1"/>
    <m/>
    <m/>
    <n v="1"/>
    <m/>
    <m/>
    <m/>
    <m/>
    <m/>
    <m/>
    <m/>
    <m/>
    <m/>
    <m/>
    <m/>
  </r>
  <r>
    <x v="335"/>
    <s v="Avalance, Poor Choice of Route, Alberta, Rocky Mountains, Plain of Six Glaciers"/>
    <x v="4"/>
    <s v="Two climbers visiting from Europe attempted to reach Abbot s Pass from Lake Louise on May 11, 1993. They turned around due to the evident avalanche hazard, but on the way back they were hit by a large class-three wet avalanche as they crossed a ledge on the summer trail._x000a_J.U. (29) was near the edge of the slide and escaped by pasting himself under a slight overhang, where the avalanche roared over him. His female companion was swept over a short cliff and carried about 100 meters, but luckily ended up on top of the huge deposit with no serious injuries other than a broken leg. J.U. relocated her to a safer spot and went for help._x000a_Analysis_x000a_It is unusual for people to approach Abbot's Pass this early in the season. They realized the difficulties of the glaciated basin known locally as the “Deathtrap” as they approached it, but were avalanched late in the afternoon of a hot spring day, on what appeared to be relatively tame ground on the way back down the valley. Also, following the summer trail put them in a position of crossing an obvious huge slide path on dangerously exposed ledges, while an alternative route was available. (Source: Banff National Park Warden Service)"/>
    <n v="5"/>
    <m/>
    <m/>
    <m/>
    <n v="1"/>
    <m/>
    <m/>
    <m/>
    <m/>
    <m/>
    <m/>
    <m/>
    <m/>
    <x v="0"/>
    <n v="1"/>
    <n v="1"/>
    <x v="1"/>
    <x v="1"/>
    <x v="1"/>
    <x v="1"/>
    <x v="0"/>
    <x v="0"/>
    <m/>
    <m/>
    <x v="0"/>
    <m/>
    <m/>
    <m/>
    <x v="0"/>
    <x v="1"/>
    <m/>
    <m/>
    <m/>
    <x v="0"/>
    <m/>
    <m/>
    <m/>
    <n v="1"/>
    <n v="1"/>
    <m/>
    <x v="0"/>
    <m/>
    <m/>
    <m/>
    <m/>
    <m/>
    <m/>
    <m/>
    <m/>
    <m/>
    <m/>
    <m/>
    <m/>
    <x v="0"/>
    <m/>
    <m/>
    <m/>
    <m/>
    <m/>
    <m/>
    <m/>
    <m/>
    <m/>
    <m/>
    <m/>
    <m/>
    <m/>
    <m/>
    <m/>
    <m/>
    <m/>
    <x v="1"/>
    <m/>
    <m/>
    <m/>
    <m/>
    <m/>
    <m/>
    <m/>
    <m/>
    <m/>
    <m/>
    <n v="1"/>
    <m/>
    <m/>
    <m/>
    <m/>
    <m/>
    <m/>
    <m/>
  </r>
  <r>
    <x v="336"/>
    <s v="Avalanche, Alberta, Rocky Mountains, Mount Temple"/>
    <x v="4"/>
    <s v="Alberta, Rocky Mountains, Mount Temple_x000a_On August 9, 1993, two experienced climbers, Matt and Julie Culberson (both 35), started up the Aemmer Couloir on Mount Temple (3545 meters) at 0700, planning to do the East Ridge route in one day. Climbing very quickly, they were three quarters of the way up the couloir, at an elevation of about 2900 meters, when they were hit by a wet snow slide and carried back to the base of the route. Both were seriously injured and unconscious for some time._x000a_Julie Culberson had multiple injuries, including a broken femur, and would be unable to move. Matt had broken ribs and chest injuries. Later that morning, he started down a scree basin toward treeline and a trail leading out to the road. He passed out a number of times and was able to travel only a short distance. Rain and then snow began. Two days later he was discovered by a party of hikers, still mobile and staggering toward the trees. When Warden Service rescuers reached his wife a short time later, she had already died._x000a_Analysis_x000a_1993 had a cold summer, and an unusual amount of snow remained on the peaks in this region. As a result, the couloir the victims had been climbing had a deep narrow trough in it; caused by avalanches running down its length. Temperatures had remained well above freezing during the previous night, and the first rays of morning sun likely started debris falling off the walls of the gully. The survivor recalled that they had felt fairly safe cramponing up the trough because of the early hour. They were in it when the avalanche occurred. When they heard the slide approach, they had confidently expected to stand up to it by setting their tools in the sides of the trough. As it turned out, however, the force of the wet debris stripped them off their stance. Using the runnel to travel in saved time but was risky as its sides are usually steep, making escape difficult._x000a_The climbers had been confident in their ability to complete the route in a day, and as a result they had light packs and no extra survival gear. They had not left word of their plans with anyone or used the registration system offered by Parks Canada. This is a case where it might have made a difference. (Source: Banff National Park Warden Service)"/>
    <n v="6"/>
    <m/>
    <m/>
    <m/>
    <m/>
    <n v="2"/>
    <m/>
    <m/>
    <m/>
    <m/>
    <m/>
    <n v="1"/>
    <m/>
    <x v="1"/>
    <n v="1"/>
    <m/>
    <x v="0"/>
    <x v="1"/>
    <x v="1"/>
    <x v="1"/>
    <x v="0"/>
    <x v="0"/>
    <m/>
    <m/>
    <x v="0"/>
    <m/>
    <m/>
    <m/>
    <x v="0"/>
    <x v="1"/>
    <m/>
    <m/>
    <m/>
    <x v="0"/>
    <m/>
    <m/>
    <m/>
    <m/>
    <n v="1"/>
    <m/>
    <x v="0"/>
    <m/>
    <m/>
    <m/>
    <m/>
    <m/>
    <m/>
    <m/>
    <m/>
    <m/>
    <m/>
    <m/>
    <m/>
    <x v="0"/>
    <m/>
    <m/>
    <m/>
    <m/>
    <m/>
    <m/>
    <m/>
    <m/>
    <m/>
    <m/>
    <m/>
    <m/>
    <m/>
    <m/>
    <m/>
    <m/>
    <m/>
    <x v="1"/>
    <m/>
    <m/>
    <m/>
    <m/>
    <m/>
    <m/>
    <m/>
    <m/>
    <m/>
    <m/>
    <m/>
    <m/>
    <m/>
    <n v="1"/>
    <m/>
    <m/>
    <m/>
    <m/>
  </r>
  <r>
    <x v="337"/>
    <s v="Avalanche, Poor Position and Timing, Inexperience, Alaska, Mount McKinley"/>
    <x v="4"/>
    <s v="Alaska, Mount McKinley_x000a_On June 8, 1993, Bertha Ramirez (41) departed with the “Choolian” expedition headed for the 8,000 foot camp on the Kahiltna Glacier. The three member team was attempting the West Rib after losing the fourth member to altitude sickness on the West Buttress. They had reorganized at the 7,200 foot base camp. Ramirez was a solo climber who joined the expedition after talking with the members and deciding they would combine forces for safety. On June 9, the expedition moved camp up to the “North East Fork,” on the Kahiltna Glacier. They spent the next four days climbing to the 11,000 foot camp, where they began preparing to ascend the couloir above._x000a_The Choolian expedition started climbing the couloir during the day around 1100 in two person rope teams. Harold Payson and Scott Bilbert led out on 45 degree ice above the bergschrund, putting in several ice screws intermittently. After reaching their high point around 150 feet, they put in several belay anchors. Payson belayed Ramirez and Stephen Morse simultaneously as Bilbert led out again 150 feet higher in the couloir. Around 1500, an avalanche of slush started moving down the couloir above Bilbert, heading in the direction of Ramirez. The force of the avalanche hit Ramirez, knocking her upside down and sweeping her down the couloir until the slack in the dynamic climbing rope tightened up. The weight and force of the avalanche buried Ramirez. She was unable to breathe with her face down in the snow. Morse climbed down to Ramirez, moving snow away from her face and body. Morse took dry clothes out of his pack and put them on Ramirez, who was extremely wet and cold. Both Ramirez and Morse were then lowered down the couloir below the bergschrund._x000a_The other team members climbed down and helped further stabilize her. Ramirez had suffered face lacerations and a shoulder injury. After treating her for shock and hypothermia, they were able to make CB radio contact with Jay Hudson, who made contact with the 14,200 foot Ranger Camp. The Lama was launched from Talkeetna with South District Ranger J. D. Swed aboard flying to the 14,200 foot camp to pick up Mountaineering Ranger Roger Robinson. The Lama then flew to the 11,000 foot camp on the West Rib. Ramirez was flown to Talkeetna, and then transported to Anchorage._x000a_Analysis_x000a_Previous West Rib expeditions had informed the Mountaineering Rangers that conditions in the couloir above the 11,000 foot camp on the West Rib during the day consisted of running torrents of water with continuous rock fall due to the unseasonably warm weather. The Mountaineering Patrol climbed the West Rib during the third week in May and found unsafe conditions during the day and chose to climb the couloir at 0400. The Choolian Expedition decided to climb during a time period when objective hazards were at the highest risk factor. Also, their lack of experience on Denali contributed to their critical decision, attempting the route during the day. They did perform a safe, effective lowering and stabilization of the victim. (Source: Daryl Miller, NPS Ranger, Denali National Park)"/>
    <n v="10"/>
    <m/>
    <m/>
    <m/>
    <m/>
    <m/>
    <n v="1"/>
    <m/>
    <m/>
    <n v="1"/>
    <m/>
    <m/>
    <m/>
    <x v="0"/>
    <n v="1"/>
    <m/>
    <x v="1"/>
    <x v="1"/>
    <x v="0"/>
    <x v="1"/>
    <x v="0"/>
    <x v="0"/>
    <m/>
    <m/>
    <x v="0"/>
    <m/>
    <m/>
    <m/>
    <x v="0"/>
    <x v="1"/>
    <m/>
    <n v="1"/>
    <m/>
    <x v="1"/>
    <m/>
    <m/>
    <n v="1"/>
    <n v="1"/>
    <n v="1"/>
    <m/>
    <x v="0"/>
    <m/>
    <m/>
    <n v="1"/>
    <m/>
    <m/>
    <m/>
    <m/>
    <m/>
    <m/>
    <m/>
    <m/>
    <m/>
    <x v="0"/>
    <m/>
    <m/>
    <m/>
    <m/>
    <m/>
    <m/>
    <m/>
    <m/>
    <m/>
    <m/>
    <m/>
    <m/>
    <m/>
    <m/>
    <m/>
    <m/>
    <m/>
    <x v="1"/>
    <m/>
    <m/>
    <m/>
    <m/>
    <m/>
    <m/>
    <m/>
    <m/>
    <m/>
    <m/>
    <m/>
    <n v="1"/>
    <m/>
    <m/>
    <m/>
    <m/>
    <m/>
    <m/>
  </r>
  <r>
    <x v="338"/>
    <s v="Avalanche, Poor Position, Apparent Lack of Knowledge of Snowpack, Alberta, Rocky Mountains, Mount Snow Dome"/>
    <x v="4"/>
    <s v="Alberta, Rocky Mountains, Mount Snow Dome_x000a_On March 20, 1993, three experienced mountaineers set out from Highway 93 near the Columbia Icefield to climb “Slipstream,” a serious waterfall climb on the shoulder of Snow Dome. The sky was clear, but a storm system was expected to move through the area later in the day. Some time during the climb, an avalanche swept the entire climbing party off the route and into crevasses near its base. All three climbers perished._x000a_Wardens in Jasper National Park were notified the following day that the climbers were overdue, but due to poor visibility and extreme avalanche hazard, rescuers were not able to determine the whereabouts and condition of the climbing party for three days. On March 24, articles of clothing and climbing equipment were found in avalanche debris below the route. Periodic searches of the area were conducted by the Warden Service over the next two months, and the remains of all three climbers were recovered._x000a_Analysis_x000a_Throughout the winter of 1992-1993, alpine climbing conditions in the area were excellent due to record low snow falls. However, they changed dramatically in mid-March as a number of spring snow storms tracked through the region. (Source: Jasper National Park Warden Service)_x000a_(Editor’s Note: “Slipstream&quot; is a dangerous route at even the best of times, as it is below a substantial snow field and seracs of the summit ice cap of Snow Dome. It has claimed several lives)"/>
    <n v="7"/>
    <m/>
    <m/>
    <m/>
    <m/>
    <m/>
    <m/>
    <m/>
    <m/>
    <n v="1"/>
    <m/>
    <m/>
    <m/>
    <x v="1"/>
    <m/>
    <m/>
    <x v="1"/>
    <x v="1"/>
    <x v="1"/>
    <x v="1"/>
    <x v="0"/>
    <x v="0"/>
    <m/>
    <m/>
    <x v="0"/>
    <m/>
    <m/>
    <m/>
    <x v="0"/>
    <x v="1"/>
    <m/>
    <m/>
    <m/>
    <x v="0"/>
    <m/>
    <m/>
    <n v="1"/>
    <m/>
    <n v="1"/>
    <m/>
    <x v="0"/>
    <n v="1"/>
    <m/>
    <m/>
    <m/>
    <m/>
    <m/>
    <m/>
    <m/>
    <m/>
    <m/>
    <m/>
    <m/>
    <x v="0"/>
    <m/>
    <m/>
    <m/>
    <m/>
    <m/>
    <m/>
    <m/>
    <m/>
    <m/>
    <m/>
    <m/>
    <m/>
    <m/>
    <m/>
    <m/>
    <m/>
    <m/>
    <x v="1"/>
    <m/>
    <n v="1"/>
    <m/>
    <m/>
    <m/>
    <m/>
    <m/>
    <m/>
    <n v="1"/>
    <m/>
    <m/>
    <m/>
    <m/>
    <m/>
    <m/>
    <m/>
    <m/>
    <m/>
  </r>
  <r>
    <x v="339"/>
    <s v="Avalanche, Poor Position, Ignoring Hazards to Obtain Objective, British Columbia, Selkirk Mountains, Bruins Pass"/>
    <x v="4"/>
    <s v="British Columbia, Selkirk Mountains, Bruins Pass_x000a_On March 17, 1993, Fritz B. (33), from Austria, and Herbert F. (50), from Germany, skied up Connaught Creek toward Bruins Pass after checking in at Rogers Pass Ranger Station and reading weather and avalanche forecasts. They had planned this trip the previous day while viewing the area from Little Sifton, judging the snow conditions would be better there than in some other areas._x000a_Upon ascending into the bowl below Bruins Pass, they chose to travel east and north through it, as that route was indicated on their map while other routes were obscured by low cloud and snow. In the upper basin, they traveled high on the east side, staying close to rock outcrops to minimize avalanche potential._x000a_The final section required steep Z-tracks, and Herbert, in the lead, was beginning a kick turn into the final 15 meters to the col, about 30 meters ahead of his partner, when the snow settled and both men were caught in moving snow almost immediately. Herbert was carried about 800 meters downslope in the fast main flow and buried at least a half meter deep with his head down the slope and face down. Fritz was caught in a slower- moving mass from the shallower pack to the side, and carried approximately 300 meters, remaining on the surface. He conducted a beacon search, found and dug out his partner in an estimated 15 minutes, attempted to resuscitate him, then skied out to Rogers Pass to report the accident._x000a_Fritz suggested that his partner might still be alive, and a three-member ground team was initially dispatched to the scene while air support was being arranged. Rescuers were hampered by poor visibility and continuing high avalanche hazard. The victim was located from the air, and teams moved in to his position with avalanche spotters in place; he was found to be dead. The body was placed in a toboggan and transported 800 meters downslope before evacuation efforts were abandoned because of avalanche threat to the rescuers._x000a_The following day, the avalanche hazard remained high, with much activity to size class three, so a decision was made to wait for predicted breaks in the weather and fly to the scene, but the break did not come until late afternoon when the light was failing, and the evacuation was postponed overnight. It was completed on the morning of March 19. Shortly after the evacuation, the fracture-line profile team initiated a class three avalanche which over-ran the evacuation site._x000a_The Coroner determined that the cause of death was asphyxiation; several rib fractures on the left side were attributed to resuscitation efforts. Fritz stated there had been no snow in Herbert's breathing passages, so it is assumed that snow pressure had prevented adequate chest expansion._x000a_Analysis_x000a_Both of these men had 20 years of mountaineering and ski touring experience, and were well-equipped and knowledgeable, although neither had taken formal avalanche training. The previous week, they had several disagreements with guides in an area adjacent to the Park, as they wanted to ski slopes which the guides felt to be unsafe at the time, due to the prevailing snow conditions._x000a_During the two days Herbert and Fritz had been in the Park, they took advantage of snow and weather information available there, and discussed routes with local skiers and Parks staff. They triggered avalanches, and allegedly were concerned about the final slopes they ascended. After using safer slopes, they moved onto the wind-loaded 35° slopes over smooth, loose shale with seepage areas, and the leader carried his final traverse into the snow pillow building on the lee side of the col._x000a_The accident was caused by pushing to attain an objective despite awareness of high hazard resulting from bad snow conditions and steep slopes. (Source: Mt. Revelstoke and Glacier National Parks Warden Service)"/>
    <n v="6"/>
    <m/>
    <m/>
    <m/>
    <m/>
    <n v="1"/>
    <n v="1"/>
    <m/>
    <m/>
    <m/>
    <m/>
    <n v="1"/>
    <m/>
    <x v="1"/>
    <m/>
    <m/>
    <x v="1"/>
    <x v="1"/>
    <x v="1"/>
    <x v="1"/>
    <x v="0"/>
    <x v="0"/>
    <m/>
    <m/>
    <x v="0"/>
    <m/>
    <m/>
    <m/>
    <x v="0"/>
    <x v="1"/>
    <m/>
    <m/>
    <m/>
    <x v="0"/>
    <m/>
    <n v="1"/>
    <n v="1"/>
    <m/>
    <n v="1"/>
    <m/>
    <x v="0"/>
    <m/>
    <m/>
    <m/>
    <m/>
    <m/>
    <m/>
    <m/>
    <m/>
    <m/>
    <m/>
    <m/>
    <m/>
    <x v="0"/>
    <m/>
    <m/>
    <m/>
    <m/>
    <m/>
    <m/>
    <m/>
    <m/>
    <m/>
    <m/>
    <m/>
    <m/>
    <m/>
    <m/>
    <m/>
    <m/>
    <m/>
    <x v="1"/>
    <m/>
    <m/>
    <m/>
    <m/>
    <m/>
    <m/>
    <m/>
    <m/>
    <n v="1"/>
    <m/>
    <m/>
    <m/>
    <m/>
    <m/>
    <m/>
    <m/>
    <m/>
    <m/>
  </r>
  <r>
    <x v="340"/>
    <s v="Avalanche, Rockfall, Warm Weather, Yukon Territory, Mount Logan, Early Bird Buttress"/>
    <x v="4"/>
    <s v="Yukon Territory, Mount Logan, Early Bird Buttress_x000a_On May 19, 1993, three German climbers, L.S., S.V., and S.W., were established at an advanced base camp for an attempt on the Early Bird Buttress of the south face of Mount Logan (6052 meters), after about a week of exploring and acclimatizing on Mounts Baird and Augusta. L.S. and S.V. left this camp at 0430, ascended on skis to the base of the rocky buttress, and climbed a steep snow couloir leading 200 meters up to the ridge crest. From there, they climbed a steep section of the ridge, consisting mainly of rather loose rock, in 2.5 pitches. Continuing over a short snow slope and some pitches on the following knifeblade snow arete, they finally reached the base of the first ice serac, approximately 80 meters high, at 1100. After some discussion, they decided on a good route to bypass the serac. Then they descended the same route, finding some rappel anchors from the previous attempt. Back at their advanced base camp, they storm-proofed everything, then skied down the glacier to the base camp, where S.W. had awaited them in order to allow the smaller party to make better time._x000a_After a few days of warm but bad weather that put climbing out of the question, May 23 brought enough clearing to allow them to move up to the advanced camp in hopes of continued improvement in the conditions._x000a_On May 24, all three climbers left advanced base camp at 0300 on skis in steadily improving weather conditions, slightly overcast and -8C. At the foot of the Early Bird Buttress, they left their skis and proceeded up the 200 meter snow couloir which L.S. and S.V. had climbed five days earlier. They gained height rapidly in good conditions, and were about halfway up at 0415, when some large boulders broke loose from the ridge some 100 meters above, and fell into the couloir, triggering a mixed avalanche above the climbers. They were all swept down a mixed, 100-meter high face, into a crevasse field at about the 3000 meter elevation level. L.S. and S.W. suffered only minor injuries and were hardly buried, so they were able to free themselves, but S.V. was carried into a crevasse and buried under three to four meters of debris. It was several hours before his partners were able to locate and dig him out, by which time he was dead._x000a_Pilot Andy Williams was contacted by radio at 0800, but it was not possible for him to fly in for the rest of the day because of the weather. He was able to reach the site during a period of good weather the next day, along with a helicopter with park wardens and a police officer. A brief examination of the scene of the accident was conducted, and then all material and people were flown out to Haines Junction. After a few days of reorganization at Kluane Lake, the two remaining party members returned to Germany via Whitehorse and Vancouver._x000a_Analysis_x000a_The weather during the latter half of May had been unusually warm for this area. Precipitation in the form of heavy snowfalls and some rain, causing poor snow conditions, were reported by this group and others on Mount Augusta prior to the accident. A group on the East Ridge of Mount Logan reported a sizable ice and snow avalanche on or about May 21. Though climbing on the south side of Mount Logan always involves a certain degree of objective hazard, the conditions this spring seem to have been unusually poor. (Source: Andrew Lawrence, Kluane National Park Reserve)"/>
    <n v="7"/>
    <m/>
    <m/>
    <m/>
    <m/>
    <m/>
    <m/>
    <m/>
    <m/>
    <m/>
    <m/>
    <n v="1"/>
    <m/>
    <x v="1"/>
    <m/>
    <m/>
    <x v="1"/>
    <x v="1"/>
    <x v="1"/>
    <x v="1"/>
    <x v="0"/>
    <x v="0"/>
    <m/>
    <m/>
    <x v="0"/>
    <m/>
    <m/>
    <m/>
    <x v="0"/>
    <x v="1"/>
    <m/>
    <m/>
    <m/>
    <x v="0"/>
    <m/>
    <m/>
    <m/>
    <m/>
    <n v="1"/>
    <m/>
    <x v="0"/>
    <n v="1"/>
    <m/>
    <m/>
    <m/>
    <m/>
    <n v="1"/>
    <m/>
    <n v="1"/>
    <m/>
    <m/>
    <m/>
    <m/>
    <x v="0"/>
    <m/>
    <m/>
    <m/>
    <m/>
    <m/>
    <m/>
    <m/>
    <m/>
    <m/>
    <m/>
    <m/>
    <m/>
    <m/>
    <m/>
    <m/>
    <m/>
    <m/>
    <x v="1"/>
    <m/>
    <m/>
    <m/>
    <m/>
    <m/>
    <m/>
    <m/>
    <m/>
    <m/>
    <m/>
    <n v="1"/>
    <m/>
    <m/>
    <m/>
    <m/>
    <m/>
    <m/>
    <m/>
  </r>
  <r>
    <x v="341"/>
    <s v="Fall in Crevasse, Inadequate Equipment, Inexperience, British Columbia, Rocky Mountains, Mount Robson"/>
    <x v="4"/>
    <s v="British Columbia, Rocky Mountains, Mount Robson_x000a_C.C. and W.R. were descending Mount Robson (3955 meters) on August 5, 1993, after climbing the Fuhrer Ridge. As they were crossing the Robson Glacier, W.R. cut too close to the edge of an open crevasse and collapsed the lip. He fell about 20 meters and pulled his partner within about 15 meters from the edge before reaching a snow platform. W.R. was not injured and had voice contact with C.C., but W.R. could not get out on his own, and C.C. was unable to extricate him._x000a_Fortunately, a party of nine, led by two ACMG guides, were coming up the Robson Glacier, and C.C. yelled for their help. The guides were unable to contact the Robson Ranger Service by radio, but established communication with Jasper National Park, who then initiated a rescue. The large group on the glacier continued toward the accident scene to assess the situation as a Jasper Warden Service rescue team geared up and boarded a helicopter._x000a_When the ACMG guides reached the crevasse, they set up a hauling system, using T- slot anchors and a drop loop. The rescue helicopter then arrived, and the wardens helped with the extrication. C.C. and W.R. were evacuated by helicopter to the Mount Robson Rescue Base._x000a_Analysis_x000a_The two climbers did not recognize the crevasse hazard and, consequently, one fell in. They lacked knowledge of crevasse rescue techniques and so were unable to extricate W.R. Without the second party on the mountain to respond and call for help by radio, this accident could have, in the opinion of one of the guides, become a fatality. (Source: Jasper National Park Warden Service)"/>
    <n v="5"/>
    <m/>
    <m/>
    <m/>
    <m/>
    <m/>
    <m/>
    <m/>
    <m/>
    <n v="1"/>
    <m/>
    <m/>
    <m/>
    <x v="0"/>
    <m/>
    <m/>
    <x v="1"/>
    <x v="0"/>
    <x v="1"/>
    <x v="1"/>
    <x v="0"/>
    <x v="0"/>
    <m/>
    <m/>
    <x v="0"/>
    <m/>
    <m/>
    <m/>
    <x v="0"/>
    <x v="1"/>
    <m/>
    <m/>
    <m/>
    <x v="0"/>
    <m/>
    <m/>
    <m/>
    <m/>
    <m/>
    <m/>
    <x v="0"/>
    <n v="1"/>
    <m/>
    <m/>
    <m/>
    <m/>
    <m/>
    <m/>
    <m/>
    <m/>
    <m/>
    <m/>
    <m/>
    <x v="0"/>
    <m/>
    <m/>
    <m/>
    <m/>
    <m/>
    <m/>
    <m/>
    <m/>
    <m/>
    <m/>
    <m/>
    <m/>
    <m/>
    <m/>
    <m/>
    <m/>
    <n v="1"/>
    <x v="1"/>
    <m/>
    <m/>
    <m/>
    <m/>
    <m/>
    <m/>
    <m/>
    <m/>
    <m/>
    <m/>
    <m/>
    <m/>
    <m/>
    <n v="1"/>
    <m/>
    <m/>
    <m/>
    <m/>
  </r>
  <r>
    <x v="342"/>
    <s v="Fall on Ice, Inadequate Protection, Alberta, Rocky Mountain, Bow Summit Area, Wet Dream Falls"/>
    <x v="4"/>
    <s v="Alberta, Rocky Mountains, Bow Summit Area, Wet Dream Falls_x000a_On Feb. 2,1993, a party of two were climbing the first pitch of this ice gully The leader, P.F., placed a screw midway up his 16 meter lead, and unsuccessfully attempted to put in another just below the top. He fell while pulling over the edge, and a ground-fall resulted. He suffered a compound fracture of one ankle and a fractured talus bone of the other. He was slung out by the Warden Service rescue team._x000a_Analysis_x000a_If the leader had succeeded in placing an additional ice screw before making the tricky move to reach lower-angled ice, the consequences of having his tools pull out may not have been as severe. (Source: Banff National Park Warden Service)_x000a_(Editors Note: The victim expresses his good fortune in having had a capable and ratio_x001f_nal companion with a considerable amount of emergency training, and also makes spe_x001f_cial note of the Parks Service wardens and the helicopter pilot who handled his evacua_x001f_tion quickly and with skill and understanding.)"/>
    <n v="3"/>
    <m/>
    <m/>
    <m/>
    <m/>
    <m/>
    <m/>
    <m/>
    <m/>
    <m/>
    <m/>
    <m/>
    <m/>
    <x v="0"/>
    <n v="1"/>
    <m/>
    <x v="1"/>
    <x v="1"/>
    <x v="1"/>
    <x v="1"/>
    <x v="0"/>
    <x v="0"/>
    <m/>
    <m/>
    <x v="0"/>
    <m/>
    <m/>
    <m/>
    <x v="0"/>
    <x v="1"/>
    <m/>
    <m/>
    <m/>
    <x v="0"/>
    <m/>
    <m/>
    <m/>
    <m/>
    <m/>
    <m/>
    <x v="0"/>
    <m/>
    <m/>
    <m/>
    <m/>
    <m/>
    <m/>
    <m/>
    <m/>
    <m/>
    <m/>
    <m/>
    <m/>
    <x v="0"/>
    <m/>
    <m/>
    <m/>
    <m/>
    <m/>
    <m/>
    <m/>
    <m/>
    <m/>
    <m/>
    <m/>
    <m/>
    <m/>
    <m/>
    <m/>
    <m/>
    <m/>
    <x v="0"/>
    <m/>
    <m/>
    <m/>
    <m/>
    <m/>
    <m/>
    <m/>
    <m/>
    <m/>
    <m/>
    <m/>
    <m/>
    <m/>
    <m/>
    <m/>
    <m/>
    <m/>
    <m/>
  </r>
  <r>
    <x v="343"/>
    <s v="Fall on Ice, Inadequate Protection, Alberta, Rocky Mountain, Sunwapta Pass Area, Panther Falls"/>
    <x v="4"/>
    <s v="On March 8,1993, K.P. and T.A. were climbing Panther Falls in the Sunwapta Pass area. One of them led out on a six-meter pillar, placed two screws for protection, and then ran the rope out to 45 meters. The ledge he was standing on collapsed, resulting in a ground fall, in which he suffered five fractured ribs, one lung punctured, and both lungs collapsed._x000a_The climbers returned to their vehicle and drove to a hospital. The one kilometer hike and the 150 meter ascent to the road kept the victim breathing. (Source: Climbing Magazine)_x000a_Analysis_x000a_A basic guideline for beginners is to be cautious to avoid climbing into a predicament where protection is necessary but impossible to place. All climbers should keep in mind that good protection reflects not only the difficulty of climbing, but also the exposure, as unforeseen problems, like this ledge collapse, may cause a dangerous fall, even on easy terrain. (Source: Orvel Miskiw)"/>
    <n v="3"/>
    <m/>
    <m/>
    <m/>
    <m/>
    <m/>
    <m/>
    <m/>
    <m/>
    <m/>
    <m/>
    <m/>
    <m/>
    <x v="0"/>
    <n v="1"/>
    <m/>
    <x v="1"/>
    <x v="1"/>
    <x v="0"/>
    <x v="1"/>
    <x v="0"/>
    <x v="0"/>
    <m/>
    <m/>
    <x v="0"/>
    <m/>
    <m/>
    <m/>
    <x v="0"/>
    <x v="0"/>
    <m/>
    <m/>
    <m/>
    <x v="0"/>
    <m/>
    <m/>
    <m/>
    <m/>
    <m/>
    <m/>
    <x v="0"/>
    <m/>
    <m/>
    <m/>
    <m/>
    <m/>
    <m/>
    <m/>
    <m/>
    <m/>
    <m/>
    <m/>
    <m/>
    <x v="0"/>
    <m/>
    <m/>
    <m/>
    <m/>
    <m/>
    <m/>
    <m/>
    <m/>
    <m/>
    <m/>
    <m/>
    <m/>
    <m/>
    <m/>
    <m/>
    <m/>
    <m/>
    <x v="0"/>
    <m/>
    <m/>
    <m/>
    <m/>
    <m/>
    <m/>
    <m/>
    <m/>
    <n v="1"/>
    <m/>
    <m/>
    <m/>
    <m/>
    <m/>
    <m/>
    <m/>
    <m/>
    <m/>
  </r>
  <r>
    <x v="344"/>
    <s v="Fall on Ice, No Protection, Fatigue, Inexperience, Alberta, Rocky Mountains, Mount Athabasca"/>
    <x v="4"/>
    <s v="On the morning of February 13, 1993, a party of two from Washington state set out to climb the north face of Mount Athabasca. Their intent was to complete the route and return to their vehicle later the same day, but they were not able to move as fast as they intended. They were forced to bivouac overnight on a small ledge just below the summit. They were not adequately equipped for that, although they did have a stove and a pot. Unfortunately the pot, used to heat water, was knocked over and down the north face shortly after sunset._x000a_The following day, the climbers, although dehydrated and hypothermic, were able to move, and completed the route. During their descent, however, they became disoriented. The lead climber fell on steep ice, and pulled his partner down with him. Both fell an estimated 150 meters, coming to rest in the snow below the ramp on the standard route. One of them sustained a broken ankle, and the other suffered internal injuries as well as a number of broken bones._x000a_Park Wardens had been notified earlier in the day that these climbers were overdue, and so at the time the accident occurred, they were preparing to begin a search of the mountain. The injured climbers were spotted from the air only 20 minutes later, and were subsequently evacuated by heli-sling._x000a_Analysis_x000a_As a result of having to stay out overnight with inadequate preparation, both climbers were dehydrated and hypothermic, so their mental and physical condition was suspect at the time of the accident. When climbing in the winter, extra care must be taken to carry equipment which will ensure that hydration, warmth and energy are maintained in the event an unscheduled overnight stay is required. (Source: Jasper National Park Warden Service)"/>
    <n v="9"/>
    <m/>
    <m/>
    <m/>
    <m/>
    <m/>
    <m/>
    <m/>
    <m/>
    <n v="1"/>
    <m/>
    <m/>
    <m/>
    <x v="0"/>
    <n v="1"/>
    <m/>
    <x v="1"/>
    <x v="0"/>
    <x v="1"/>
    <x v="1"/>
    <x v="0"/>
    <x v="0"/>
    <m/>
    <m/>
    <x v="0"/>
    <m/>
    <m/>
    <m/>
    <x v="0"/>
    <x v="1"/>
    <m/>
    <m/>
    <m/>
    <x v="0"/>
    <m/>
    <m/>
    <m/>
    <m/>
    <m/>
    <m/>
    <x v="0"/>
    <m/>
    <m/>
    <n v="1"/>
    <m/>
    <m/>
    <m/>
    <m/>
    <m/>
    <m/>
    <m/>
    <m/>
    <m/>
    <x v="0"/>
    <m/>
    <n v="1"/>
    <m/>
    <m/>
    <m/>
    <m/>
    <m/>
    <n v="1"/>
    <m/>
    <m/>
    <m/>
    <m/>
    <m/>
    <m/>
    <m/>
    <m/>
    <m/>
    <x v="0"/>
    <m/>
    <n v="1"/>
    <m/>
    <m/>
    <m/>
    <m/>
    <m/>
    <n v="1"/>
    <m/>
    <m/>
    <m/>
    <m/>
    <m/>
    <m/>
    <m/>
    <m/>
    <m/>
    <m/>
  </r>
  <r>
    <x v="345"/>
    <s v="Fall on Ice, Unroped, Ice Collapse, Warm Weather, Quebec, Montreal, Mont Royal"/>
    <x v="4"/>
    <s v="On January 6, 1993, M.D. (29), an experienced ice climber and a member of the FQM, went out with a friend to practice climbing on an ice flow at Mont Royal. About 1405, while he was climbing unroped, the ice broke away under his crampons and he fell some 20 meters, sustaining a pelvis fracture and a dislocated hip. His friend went for help, and M.D. was taken, in shock and semi-conscious, to Montreal General Hospital. He remained there one month for treatment._x000a_Analysis_x000a_High temperatures in the days before this mishap had caused the ice to deteriorate, and so it was not reliable. (Source: Quebec Mountain Federation)"/>
    <n v="7"/>
    <m/>
    <m/>
    <m/>
    <n v="1"/>
    <m/>
    <m/>
    <m/>
    <m/>
    <m/>
    <m/>
    <n v="1"/>
    <m/>
    <x v="0"/>
    <n v="1"/>
    <m/>
    <x v="1"/>
    <x v="1"/>
    <x v="1"/>
    <x v="1"/>
    <x v="0"/>
    <x v="0"/>
    <m/>
    <m/>
    <x v="1"/>
    <n v="1"/>
    <m/>
    <m/>
    <x v="0"/>
    <x v="0"/>
    <m/>
    <m/>
    <m/>
    <x v="1"/>
    <m/>
    <m/>
    <m/>
    <m/>
    <m/>
    <m/>
    <x v="0"/>
    <m/>
    <n v="1"/>
    <m/>
    <m/>
    <m/>
    <n v="1"/>
    <m/>
    <m/>
    <m/>
    <m/>
    <m/>
    <m/>
    <x v="0"/>
    <m/>
    <m/>
    <m/>
    <m/>
    <m/>
    <m/>
    <m/>
    <m/>
    <m/>
    <m/>
    <m/>
    <m/>
    <m/>
    <m/>
    <m/>
    <m/>
    <m/>
    <x v="1"/>
    <m/>
    <m/>
    <m/>
    <m/>
    <m/>
    <m/>
    <n v="1"/>
    <m/>
    <m/>
    <m/>
    <m/>
    <m/>
    <m/>
    <m/>
    <m/>
    <m/>
    <m/>
    <m/>
  </r>
  <r>
    <x v="346"/>
    <s v="Fall on Loose Rock, Weather, Party Separated, California, Yosemite Valley, Sentinel Rock"/>
    <x v="4"/>
    <s v="California, Yosemite Valley, Sentinel Rock_x000a_On May 31, 1993, at 1630, John McMillan reported his climbing partner, Ian Johnston (27) overdue from descending Sentinel Rock. After climbing the Chouinard/Herbert route on Sentinel, they spent the night at the summit. They had split up on the descent when the gully became very cloudy. With virtually no visibility and in a rain storm, Johnston preferred to wait until the storm passed and visibility became better. McMillan descended alone to Yosemite Valley. At 1630, he became concerned and notified NPS._x000a_As Both Helicopter 51 and the NAS Lemoore helicopter were available after completing a mission on another SAR, Helicopter 51 with two spotters flew the descent route looking for Johnston. He was discovered partway down the descent route, and indicated he had an injured ankle. Once his condition and position were determined, the Lemoore helicopter was used to evacuate him, as they had both rappel and hoist capabilities currently lacking with Helicopter 51. Lemoore was able to hover close enough to Johnston that he was able to board the aircraft without resort to rappel or hoist evolutions._x000a_I interviewed Johnston later. He indicated he was unable to negotiate the steep, loose terrain with his bad ankle. Johnston slipped and injured his ankle about 100 yards prior to reaching Sentinel Creek, and attempted to continue on. He was only able to take three to four steps at a time. In addition, he was thoroughly wet and cold after spending most of the day in a rainstorm. Given his physical condition and the difficult, hazardous terrain required to evacuate him, it is felt that both Johnston and rescuers would have been put into unwarranted dangers by attempting a ground evacuation in the dark. (Source: Michael D. Lalone, SAR Ranger, Yosemite National Park)_x000a_(Editor’s Note: One cannot help but question whether an injury as minor as a sprained ankle warrants the risk and cost involved in the use of a helicopter under these conditions.)"/>
    <n v="9"/>
    <m/>
    <m/>
    <m/>
    <n v="1"/>
    <m/>
    <m/>
    <m/>
    <m/>
    <m/>
    <m/>
    <m/>
    <m/>
    <x v="0"/>
    <n v="1"/>
    <m/>
    <x v="1"/>
    <x v="0"/>
    <x v="0"/>
    <x v="0"/>
    <x v="0"/>
    <x v="0"/>
    <m/>
    <m/>
    <x v="0"/>
    <m/>
    <m/>
    <m/>
    <x v="0"/>
    <x v="0"/>
    <m/>
    <m/>
    <m/>
    <x v="0"/>
    <m/>
    <m/>
    <m/>
    <m/>
    <m/>
    <m/>
    <x v="0"/>
    <m/>
    <m/>
    <m/>
    <m/>
    <n v="1"/>
    <n v="1"/>
    <m/>
    <m/>
    <m/>
    <m/>
    <m/>
    <m/>
    <x v="0"/>
    <m/>
    <m/>
    <m/>
    <n v="1"/>
    <m/>
    <m/>
    <m/>
    <m/>
    <m/>
    <m/>
    <m/>
    <n v="1"/>
    <m/>
    <m/>
    <m/>
    <m/>
    <m/>
    <x v="1"/>
    <m/>
    <n v="1"/>
    <m/>
    <m/>
    <m/>
    <m/>
    <m/>
    <m/>
    <m/>
    <m/>
    <n v="1"/>
    <m/>
    <m/>
    <m/>
    <m/>
    <m/>
    <m/>
    <m/>
  </r>
  <r>
    <x v="347"/>
    <s v="Fall on Rock, Climbing Alone and Unroped, Alberta, Rocky Mountains, Mount Whyte"/>
    <x v="4"/>
    <s v="D.L. was soloing the north ridge of Mount Whyte on August 1, 1993, when he fell on fourth-class rock. He is unsure of how far he fell, but was in a lot of pain when he regained consciousness. He descended to the Whyte-Niblock col and met a party coming from Mount Niblock. They sent for help and started descending to Lake Agnes with the victim. He was evacuated by helicopter at the lake in failing light. (Source: Banff National Park Warden Service)_x000a_Analysis_x000a_This route is not difficult in good conditions, but involves significant exposure in several places. Use of a rope is recommended, so soloists should be extra careful. (Source: Orvel Miskiw)"/>
    <n v="4"/>
    <m/>
    <m/>
    <m/>
    <m/>
    <m/>
    <m/>
    <m/>
    <m/>
    <m/>
    <m/>
    <m/>
    <m/>
    <x v="0"/>
    <n v="1"/>
    <m/>
    <x v="1"/>
    <x v="1"/>
    <x v="1"/>
    <x v="1"/>
    <x v="0"/>
    <x v="0"/>
    <m/>
    <m/>
    <x v="1"/>
    <n v="1"/>
    <n v="1"/>
    <m/>
    <x v="0"/>
    <x v="0"/>
    <m/>
    <m/>
    <m/>
    <x v="0"/>
    <m/>
    <m/>
    <m/>
    <m/>
    <m/>
    <m/>
    <x v="0"/>
    <m/>
    <m/>
    <m/>
    <m/>
    <m/>
    <m/>
    <m/>
    <m/>
    <m/>
    <m/>
    <m/>
    <m/>
    <x v="0"/>
    <m/>
    <m/>
    <m/>
    <m/>
    <m/>
    <m/>
    <m/>
    <m/>
    <m/>
    <m/>
    <m/>
    <m/>
    <m/>
    <m/>
    <m/>
    <m/>
    <m/>
    <x v="1"/>
    <m/>
    <m/>
    <m/>
    <m/>
    <m/>
    <m/>
    <m/>
    <m/>
    <m/>
    <m/>
    <m/>
    <m/>
    <m/>
    <n v="1"/>
    <m/>
    <m/>
    <m/>
    <m/>
  </r>
  <r>
    <x v="348"/>
    <s v="Fall on Rock, Climbing Alone and Unroped, No Helmet, Alberta, Front Ranges, Canyon Creek Crags"/>
    <x v="4"/>
    <s v="L.O., an experienced and capable rock climber who had pioneered many difficult routes, went climbing alone on May 25, 1993, at Canyon Creek in the Elbow West district of Kananaskis Country. He was reported overdue that night about 2330._x000a_Cochrane RCMP contacted Kananaskis Emergency Center and requested a search dog. District Rangers began to assemble resources for a search, and reached Canyon Creek about 0030. They began to scan the area from trucks with floodlights powered by an emergency generator about 0115 (May 26), and the RCMP began a ground search with their dog about 0130._x000a_At 0420 the RCMP dog master called in to report that the subject had been found dead about 200 meters down and across the slope from his rope, which indicated the section of cliff on which he had been climbing and apparently from which he had fallen. He was wearing friction shoes and had a chalk bag, but no helmet. Disturbed vegetation and broken twigs made it clear he had survived the fall and had crawled some distance. An RCMP investigator arrived at 0555, and the Medical Examiner's unit arrived at 0655 to remove the body. Recovery operations were complete by 0800, May 26. (Source: George Field, Kananaskis Country Alpine Specialist)_x000a_Analysis_x000a_The victim was well-known in the Calgary-Canmore climbing community and to some of the Parks staff for his efforts in route development. He would typically be working on more than one climb at any time, and would sometimes rig ropes between them to help him traverse to a new route which had an extreme start, and so discourage casual climbing attempts by others. The arrangement of his rope on the rock at the time his body was found suggested it was being used for such a purpose, and that he had been soloing without protection well off to the side of the rope when he fell. (Source: Orvel Miskiw)"/>
    <n v="7"/>
    <m/>
    <m/>
    <m/>
    <m/>
    <m/>
    <m/>
    <m/>
    <m/>
    <m/>
    <m/>
    <n v="1"/>
    <m/>
    <x v="1"/>
    <m/>
    <m/>
    <x v="1"/>
    <x v="1"/>
    <x v="1"/>
    <x v="1"/>
    <x v="0"/>
    <x v="0"/>
    <m/>
    <m/>
    <x v="1"/>
    <n v="1"/>
    <n v="1"/>
    <m/>
    <x v="0"/>
    <x v="0"/>
    <m/>
    <m/>
    <m/>
    <x v="0"/>
    <m/>
    <m/>
    <m/>
    <m/>
    <m/>
    <m/>
    <x v="0"/>
    <m/>
    <m/>
    <m/>
    <m/>
    <m/>
    <m/>
    <m/>
    <m/>
    <m/>
    <m/>
    <m/>
    <m/>
    <x v="0"/>
    <n v="1"/>
    <m/>
    <m/>
    <m/>
    <m/>
    <m/>
    <m/>
    <m/>
    <m/>
    <m/>
    <m/>
    <m/>
    <m/>
    <m/>
    <m/>
    <m/>
    <m/>
    <x v="1"/>
    <m/>
    <n v="1"/>
    <m/>
    <m/>
    <m/>
    <m/>
    <m/>
    <m/>
    <m/>
    <m/>
    <n v="1"/>
    <m/>
    <m/>
    <m/>
    <m/>
    <m/>
    <m/>
    <m/>
  </r>
  <r>
    <x v="349"/>
    <s v="Fall on Rock, Climbing Alone and Unroped, Weather—Probably, California, Yosemite Valley, Sentinel Rock"/>
    <x v="4"/>
    <s v="California, Yosemite Valley, Sentinel Rock_x000a_On May 29, 1993, the body of Derek Hersey (36) was found on the second class ledges at the start of the Chouinard/Herbert route, at the bottom of the fall line of the upper half of the Stech/ Salathe route._x000a_Here is a summary of an interview with Craig Leubben and Steve Haston, friends of Derek Hersey, conducted on May 29 at 1920 at the SAR Cache._x000a_Leubben said that he picked up Hersey in Boulder, Colorado, on May 13, about 1500 and they drove straight through to Yosemite National Park, arriving in the valley about 1330 on May 24. They stayed with SAR site member Melissa Swan on the night of May 24, before obtaining a campsite at Sunnyside Campground (#34) the next morning._x000a_Leubben said he and Hersey hung out the next day because it was raining, spending time in the Yosemite Lodge cafeteria and getting ready to climb the Nose route on El Capitan the next day._x000a_Leubben said he and Hersey got up at 0300 on May 26, started climbing the Nose (using ropes and a small rack) about 0515, topped out on the climb at 2100, and descended to the Valley, arriving about 0500 on May 27. They slept on and off all day at Sunnyside and relaxed in the evening. Leubben said they did not do any partying on the evening of the 27th._x000a_Leubben mentioned that Hersey's legs were cramping during the descent of El Capitan, probably because Hersey only drank one can of Pepsi and ate nothing during the climb. Leubben speculated that Hersey's legs may have been tired when he went to climb the Steck-Salathe route on May 28 and maybe he was not entirely focused on the climb consequently. However, both Leubben and Haston stressed that climbing the Steck- Salathe route was considered an easy day by Hersey._x000a_Leubben said he spoke with Hersey about 1000 on May 28 when Hersey told him he was going to free solo the Steck-Salathe route that day. Leubben went to climb The Nutcracker on Manure Pile Buttress with some friends and later heard that Hersey had left Sunnyside about 1100._x000a_Haston said that he spent the day climbing Freeblast on El Capitan. Haston noted that it had rained for about 15-20 minutes in the early afternoon—around 1300-1400— hard enough that several parties below him on Freeblast rappelled off because the rock became wet and slick. Haston said he knew that Hersey was climbing the Steck-Salathe route and noted that there were darker clouds on the south side of the Valley and that it might have been raining harder on the south side as well. Leubben agreed with this weather assessment and said it rained on him at Manure Pile Buttress as well._x000a_Leubben and Haston both said they figured that Hersey probably took about an hour to reach the base of the Steck-Salathe route (he was in excellent shape and moved fast), which means he would have begun climbing about noon. Hersey quite possibly was well into the climb when the rain showers hit, which might have been a contributing factor in his fall. Leubben and Haston both said that they figured it would have taken Hersey three to four hours to climb the route and a little over an hour for him to descend and return to Sunnyside. They said that Hersey normally could have done the climb and returned by 1800 without much problem._x000a_Because Hersey was a very fast and efficient climber and not the type of person who liked getting caught by darkness and forced to bivouac, both Leubben and Haston said that they became concerned when Hersey did not return by near darkness on the 28th. They discussed going up to look for him that night but decided to wait, partially because they knew that Hersey might have gone on to do another route if he finished the Steck- Salathe route quickly enough (this was not unusual for Hersey), causing him to bivouac due to darkness._x000a_Leubben said that he checked Hersey's tent about 0530 on May 29, and when he found that Hersey had not yet returned, he went to the first dwelling in the SAR site to report Hersey as overdue. Leubben said that he contacted Walt Shipley, who suggested after hearing that it was Hersey who was overdue (unusual behavior for Hersey), told Leubben to call 911 from the gas station pay phones. Leubbens did so, contacting NPS dispatcher Nancy Savage at 0603. Rangers were then dispatched to contact Leubben._x000a_Leubben said that he and Hersey were both independent guides in Colorado and had driven out to Yosemite on vacation, planning on spending about 12 days there. Both Leubben and Haston said that Hersey had not been drinking (beyond an occasional beer, nothing to excess) during the time he was in Yosemite, and not depressed and did not have anything weighing heavily on his mind, and was generally in good spirits. They both stressed that the Steck-Salathe route was well within Hersey's abilities to free solo, that he was one of the best free soloists in the world._x000a_They said that Hersey believed in maintaining as large a margin of safety as possible. Reflection centered on the weather as a possible factor in the fall, although that was entirely speculation. (Source: Robert Bowen and John Dill, NPS Rangers, Yosemite National Park)"/>
    <n v="6"/>
    <m/>
    <m/>
    <m/>
    <m/>
    <m/>
    <n v="1"/>
    <m/>
    <m/>
    <m/>
    <m/>
    <m/>
    <m/>
    <x v="1"/>
    <m/>
    <m/>
    <x v="1"/>
    <x v="1"/>
    <x v="1"/>
    <x v="1"/>
    <x v="0"/>
    <x v="0"/>
    <m/>
    <m/>
    <x v="1"/>
    <n v="1"/>
    <n v="1"/>
    <m/>
    <x v="0"/>
    <x v="0"/>
    <m/>
    <m/>
    <m/>
    <x v="0"/>
    <m/>
    <m/>
    <m/>
    <m/>
    <m/>
    <m/>
    <x v="0"/>
    <m/>
    <m/>
    <m/>
    <m/>
    <m/>
    <n v="1"/>
    <m/>
    <m/>
    <m/>
    <m/>
    <m/>
    <m/>
    <x v="0"/>
    <m/>
    <m/>
    <m/>
    <m/>
    <m/>
    <m/>
    <m/>
    <m/>
    <m/>
    <m/>
    <m/>
    <m/>
    <m/>
    <m/>
    <m/>
    <m/>
    <m/>
    <x v="1"/>
    <m/>
    <n v="1"/>
    <m/>
    <m/>
    <m/>
    <m/>
    <m/>
    <m/>
    <m/>
    <m/>
    <n v="1"/>
    <m/>
    <m/>
    <m/>
    <m/>
    <m/>
    <m/>
    <m/>
  </r>
  <r>
    <x v="350"/>
    <s v="Fall on Rock, Climbing Unroped, California, Joshua Tree National Monument, Echo Cave"/>
    <x v="4"/>
    <s v="California, Joshua Tree National Monument, Echo Cove_x000a_On May 1, 1993, at 1413,1 was notified of a climbing accident in the Echo Cove area of Lost Horse. I arrived on scene at 1425 and got to the victim at 1435.1 found Matthew A. Walker (20) lying on a ledge about 40 feet off the ground. Around 1400 Walker had attempted to free solo climb “Palm-U-Granite,” a 5.7 crack climb, when he fell approximately 45 feet to the ledge. Walker’s main injury was a compound dislocation/fracture to his left ankle. His leg was splinted and he was placed in full C-spine precaution, then placed in a litter and lowered to the ground via a technical lowering system. Once on the ground, he was wheeled the 100 yards to the parking lot where Mercy Air Ambulance flew him to Desert Hospital in Palm Springs. He is fortunate to have survived this fall. (Source: David Trevino, NPS Ranger, Joshua Tree National Monument)"/>
    <n v="4"/>
    <m/>
    <n v="1"/>
    <m/>
    <m/>
    <m/>
    <m/>
    <m/>
    <m/>
    <m/>
    <m/>
    <m/>
    <m/>
    <x v="0"/>
    <n v="1"/>
    <m/>
    <x v="1"/>
    <x v="1"/>
    <x v="1"/>
    <x v="1"/>
    <x v="0"/>
    <x v="0"/>
    <m/>
    <m/>
    <x v="1"/>
    <n v="1"/>
    <m/>
    <m/>
    <x v="0"/>
    <x v="0"/>
    <m/>
    <m/>
    <m/>
    <x v="0"/>
    <m/>
    <m/>
    <m/>
    <m/>
    <m/>
    <m/>
    <x v="0"/>
    <m/>
    <m/>
    <m/>
    <m/>
    <m/>
    <m/>
    <m/>
    <m/>
    <m/>
    <m/>
    <m/>
    <m/>
    <x v="0"/>
    <m/>
    <m/>
    <m/>
    <m/>
    <n v="1"/>
    <m/>
    <m/>
    <m/>
    <m/>
    <m/>
    <m/>
    <m/>
    <m/>
    <m/>
    <m/>
    <m/>
    <m/>
    <x v="1"/>
    <m/>
    <m/>
    <m/>
    <m/>
    <m/>
    <m/>
    <m/>
    <m/>
    <m/>
    <m/>
    <n v="1"/>
    <m/>
    <m/>
    <m/>
    <m/>
    <m/>
    <m/>
    <m/>
  </r>
  <r>
    <x v="351"/>
    <s v="Fall on Rock, Inadequate Protection (Pulled Out), Alberta, Rocky Mountains, Lake Louise, Back of the Lake Crag"/>
    <x v="4"/>
    <s v="Alberta, Rocky Mountains, Lake Louise, Rack of the Lake Crag_x000a_C.T. and R.W. were climbing a 5.9 route at the Back of the Lake on September 27,1993, when C.T. fell while leading. His last piece of protection, a wire stopper with quickdraw, pulled out and he fell 15 meters, fracturing ribs and a shoulder. While awaiting help, his partner was able to lower him to a ledge. The victim was lowered to the ground, then evacuated by the Warden Service with a helicopter._x000a_Analysis_x000a_The victim was wearing a climbing helmet at the time he fell, and it may have saved him from head injuries, as the fall involved a pendulum onto the rock. One other factor to consider is that at practice areas, climbers seem pressured to climb faster and harder, inevitably with less attention to placements. (Source: Banff National Park Warden Service and Orvel Miskiw)"/>
    <n v="6"/>
    <m/>
    <m/>
    <m/>
    <m/>
    <m/>
    <m/>
    <m/>
    <m/>
    <m/>
    <m/>
    <m/>
    <m/>
    <x v="0"/>
    <n v="1"/>
    <m/>
    <x v="0"/>
    <x v="1"/>
    <x v="0"/>
    <x v="0"/>
    <x v="0"/>
    <x v="0"/>
    <m/>
    <n v="1"/>
    <x v="0"/>
    <m/>
    <m/>
    <m/>
    <x v="0"/>
    <x v="0"/>
    <m/>
    <m/>
    <m/>
    <x v="0"/>
    <m/>
    <m/>
    <m/>
    <m/>
    <m/>
    <m/>
    <x v="0"/>
    <m/>
    <m/>
    <m/>
    <m/>
    <m/>
    <m/>
    <m/>
    <m/>
    <m/>
    <m/>
    <m/>
    <m/>
    <x v="0"/>
    <m/>
    <m/>
    <m/>
    <m/>
    <m/>
    <m/>
    <m/>
    <m/>
    <m/>
    <m/>
    <m/>
    <m/>
    <m/>
    <m/>
    <m/>
    <m/>
    <m/>
    <x v="0"/>
    <m/>
    <m/>
    <m/>
    <m/>
    <m/>
    <m/>
    <m/>
    <m/>
    <m/>
    <m/>
    <m/>
    <m/>
    <m/>
    <m/>
    <n v="1"/>
    <m/>
    <m/>
    <m/>
  </r>
  <r>
    <x v="352"/>
    <s v="Fall on Rock, Inadequate Protection, Alberta, Rocky Mountains, Lake Louise, Back of the Lake"/>
    <x v="4"/>
    <s v="Alberta, Rocky Mountains, Lake Louise, Back of the Lake Crag_x000a_D.L. was leading a pitch at the Back of the Lake Crag on June 6, 1993 when he fell. His protection pulled, and he hit the ground, sustaining a compound fracture of the ankle. He was evacuated by the Parks Canada Warden Service rescue team, by helicopter._x000a_Analysis_x000a_It seems that the victim was climbing on uncharted terrain; the route was dirty, and protection appeared to be marginal. (Source: Banff National Park Warden Service)"/>
    <n v="4"/>
    <m/>
    <m/>
    <m/>
    <m/>
    <m/>
    <m/>
    <m/>
    <m/>
    <m/>
    <m/>
    <m/>
    <m/>
    <x v="0"/>
    <n v="1"/>
    <m/>
    <x v="1"/>
    <x v="1"/>
    <x v="0"/>
    <x v="0"/>
    <x v="0"/>
    <x v="0"/>
    <m/>
    <m/>
    <x v="0"/>
    <m/>
    <m/>
    <m/>
    <x v="0"/>
    <x v="0"/>
    <m/>
    <m/>
    <m/>
    <x v="0"/>
    <m/>
    <m/>
    <m/>
    <m/>
    <m/>
    <m/>
    <x v="0"/>
    <m/>
    <m/>
    <m/>
    <m/>
    <m/>
    <m/>
    <m/>
    <m/>
    <m/>
    <m/>
    <m/>
    <m/>
    <x v="0"/>
    <m/>
    <m/>
    <m/>
    <m/>
    <m/>
    <m/>
    <m/>
    <m/>
    <m/>
    <m/>
    <m/>
    <m/>
    <m/>
    <m/>
    <m/>
    <m/>
    <m/>
    <x v="0"/>
    <m/>
    <m/>
    <m/>
    <m/>
    <m/>
    <m/>
    <m/>
    <m/>
    <m/>
    <m/>
    <m/>
    <n v="1"/>
    <m/>
    <m/>
    <m/>
    <m/>
    <m/>
    <m/>
  </r>
  <r>
    <x v="353"/>
    <s v="Fall on Rock, Inadequate Protection, Poor Position, &quot;Attitude,&quot; California, Joshua Tree National Monument, Feudal Wall"/>
    <x v="4"/>
    <s v="California, Joshua Tree National Monument, Feudal Wall_x000a_On March 12,1993, a male climber (early 20s) was leading Coyote in the Bushes (5.10a) on Feudal Wall above campsite 7. He was belayed. He moved past the first two bolts and up to a spot where the guidebook (Rock Climbs of Indian Cove by Alan Bartlett) says there is a fixed pin. That pin is no longer there. The belayer saw that the victim was angry that the pin was not there and seemed to be nervous about the long run out to the next bolt. He continued to climb, however. He had almost reached the last bolt, approximately 20 feet above his last piece of protection, when he fell. Witnesses said that when clipping the last bolt, he had left the rope running crosswise behind his body. This caused him to twist and fall head first. He fell approximately 35 feet and landed on his shoulders and his head on a rock ledge. The impact caused a fatal blow to the back of his skull. (Source: Colin Smith, NPS Ranger, Joshua Tree National Monument)"/>
    <n v="6"/>
    <m/>
    <m/>
    <n v="1"/>
    <m/>
    <m/>
    <m/>
    <m/>
    <m/>
    <m/>
    <m/>
    <m/>
    <m/>
    <x v="1"/>
    <m/>
    <m/>
    <x v="1"/>
    <x v="1"/>
    <x v="0"/>
    <x v="1"/>
    <x v="1"/>
    <x v="0"/>
    <m/>
    <m/>
    <x v="0"/>
    <m/>
    <m/>
    <m/>
    <x v="0"/>
    <x v="0"/>
    <m/>
    <m/>
    <m/>
    <x v="0"/>
    <m/>
    <m/>
    <n v="1"/>
    <m/>
    <m/>
    <m/>
    <x v="0"/>
    <m/>
    <m/>
    <m/>
    <m/>
    <m/>
    <m/>
    <m/>
    <m/>
    <m/>
    <m/>
    <n v="1"/>
    <m/>
    <x v="0"/>
    <m/>
    <m/>
    <m/>
    <m/>
    <m/>
    <m/>
    <m/>
    <m/>
    <m/>
    <m/>
    <m/>
    <m/>
    <m/>
    <m/>
    <m/>
    <m/>
    <m/>
    <x v="0"/>
    <m/>
    <m/>
    <m/>
    <m/>
    <m/>
    <m/>
    <m/>
    <m/>
    <n v="1"/>
    <m/>
    <m/>
    <m/>
    <m/>
    <m/>
    <m/>
    <m/>
    <m/>
    <m/>
  </r>
  <r>
    <x v="354"/>
    <s v="Fall on Rock, Inadequate Protection, Quebec, Val David, Mount King"/>
    <x v="4"/>
    <s v="On September 25,1993, F.C. (30), with seven years’ climbing experience, and F.D. (33) with two years experience, were attempting “The Crown,” a medium difficult route on Mount King. F.C. was leading the final pitch when she fell. Although she had placed three pieces of protection, the last two pulled out, so she fell about ten meters. She struck the rocks on her right side, then her head, and was unconscious. Her belayer, F.D., lowered her at the end of the rope to the first belay station, where other climbers took charge of moving her to the ground, and then, with the help of Paul Lapegriäre, Rescue Co-ordinator at Val David, to the parking lot. In hospital, she was found to have a basal skull fracture and bruises. (Source: Quebec Mountain Federation)_x000a_Analysis_x000a_The victim sustained head injuries in spite of wearing a climbing helmet, which indicates the importance of the helmet: she may not have survived without it. However, her protection placements were not sound enough to withstand the force of her fall. (Source: Orvel Miskiw)"/>
    <n v="7"/>
    <m/>
    <m/>
    <m/>
    <n v="1"/>
    <n v="1"/>
    <m/>
    <m/>
    <m/>
    <m/>
    <n v="1"/>
    <n v="1"/>
    <m/>
    <x v="0"/>
    <n v="1"/>
    <m/>
    <x v="0"/>
    <x v="1"/>
    <x v="0"/>
    <x v="0"/>
    <x v="0"/>
    <x v="0"/>
    <m/>
    <m/>
    <x v="0"/>
    <m/>
    <m/>
    <m/>
    <x v="0"/>
    <x v="0"/>
    <m/>
    <m/>
    <m/>
    <x v="0"/>
    <m/>
    <m/>
    <m/>
    <m/>
    <m/>
    <m/>
    <x v="0"/>
    <m/>
    <m/>
    <m/>
    <m/>
    <m/>
    <m/>
    <m/>
    <m/>
    <m/>
    <m/>
    <m/>
    <m/>
    <x v="0"/>
    <m/>
    <m/>
    <m/>
    <m/>
    <m/>
    <m/>
    <m/>
    <m/>
    <m/>
    <m/>
    <m/>
    <m/>
    <m/>
    <m/>
    <m/>
    <m/>
    <m/>
    <x v="0"/>
    <m/>
    <m/>
    <m/>
    <m/>
    <m/>
    <m/>
    <m/>
    <m/>
    <m/>
    <m/>
    <m/>
    <m/>
    <m/>
    <m/>
    <n v="1"/>
    <m/>
    <m/>
    <m/>
  </r>
  <r>
    <x v="355"/>
    <s v="Fall on Rock, No Hard Hat, Inadequate Belay, Arizona, Desert Botanical Garden"/>
    <x v="4"/>
    <s v="Arizona, Desert Botanical Garden_x000a_On March 13, 1993, a 17-year-old Chandler boy suffered minor injuries when he fell 50 feet during a mountain-climbing class at Hole-in-the-Rock near the Desert Botanical Garden._x000a_Derrick Higgins, a novice climber, had rappelled down the face of the mountain and was climbing back up when he slipped and fell, said Steve Jensen, spokesman for the Phoenix Fire Department._x000a_Higgins, who was climbing without a helmet, was one of ten members of a mountain- climbing class conducted by his Gilbert-based Explorer Scout group, Jensen said. (Source: The Arizona Republic, March 14, 1993)"/>
    <n v="5"/>
    <m/>
    <n v="1"/>
    <m/>
    <m/>
    <m/>
    <m/>
    <m/>
    <m/>
    <n v="1"/>
    <m/>
    <m/>
    <m/>
    <x v="0"/>
    <n v="1"/>
    <m/>
    <x v="1"/>
    <x v="1"/>
    <x v="0"/>
    <x v="1"/>
    <x v="0"/>
    <x v="0"/>
    <m/>
    <m/>
    <x v="0"/>
    <m/>
    <m/>
    <m/>
    <x v="0"/>
    <x v="0"/>
    <m/>
    <m/>
    <m/>
    <x v="0"/>
    <m/>
    <m/>
    <m/>
    <m/>
    <m/>
    <m/>
    <x v="0"/>
    <m/>
    <m/>
    <m/>
    <m/>
    <m/>
    <m/>
    <m/>
    <m/>
    <m/>
    <m/>
    <m/>
    <m/>
    <x v="0"/>
    <n v="1"/>
    <m/>
    <m/>
    <m/>
    <m/>
    <m/>
    <m/>
    <m/>
    <m/>
    <m/>
    <m/>
    <m/>
    <m/>
    <m/>
    <m/>
    <m/>
    <m/>
    <x v="1"/>
    <m/>
    <m/>
    <n v="1"/>
    <m/>
    <m/>
    <m/>
    <m/>
    <m/>
    <n v="1"/>
    <m/>
    <m/>
    <m/>
    <m/>
    <m/>
    <m/>
    <m/>
    <m/>
    <m/>
  </r>
  <r>
    <x v="356"/>
    <s v="Fall on Rock, Placed Inadequate Protection, Protection Pulled Out, Trying to Look Good, California, Donner Summit, Nova Express"/>
    <x v="4"/>
    <s v="California, Donner Summit, Nova Express_x000a_On June 16, 1993, I was attempting to lead a route which I had tried twice before but had never led. I’ve been climbing two full seasons, but have just started leading on pro. My climbing is relatively strong, but choice and placement of gear is still shaky. Because I knew the route, my gear was run out too close to the ground. I placed my first piece at 20 feet. It was bomber. Second piece was about 35 feet. I was comfortable at that point, but because the crack was shallow and facing, I could only get two cams of a #1 camalot to hold. At this point, knowing my second piece was bad, I made the decision to keep climbing to about 50 feet, where I knew there was a bomber placement. I placed the gear, but in trying to clip became extremely pumped. Finally, after two attempted clips and dropping the rope both times, I let go. The camalot at 35 feet broke as soon as it was weighted, and I was on the ground before my first piece had a chance to do any good._x000a_Analysis_x000a_First of all, don’t be afraid to “sew up” a crack. I was more worried about looking good to other climbers in the area. Though this was my fifth day of climbing that week, and I had been climbing very well, I had a bad feeling about the climb before I even started, so listen to your sixth sense; it very well could save your life._x000a_Though I suffered a broken back, a shattered pelvis and other assorted injuries, I will be able to walk and climb again. I realize that the accident was my fault and that I need to be more careful. Most important, climb for yourself, not to show off to others. (Source: Joe Busby)"/>
    <n v="5"/>
    <m/>
    <m/>
    <m/>
    <m/>
    <m/>
    <m/>
    <m/>
    <m/>
    <m/>
    <m/>
    <m/>
    <m/>
    <x v="0"/>
    <n v="1"/>
    <m/>
    <x v="1"/>
    <x v="1"/>
    <x v="0"/>
    <x v="0"/>
    <x v="0"/>
    <x v="0"/>
    <m/>
    <m/>
    <x v="0"/>
    <m/>
    <m/>
    <m/>
    <x v="0"/>
    <x v="0"/>
    <m/>
    <m/>
    <m/>
    <x v="0"/>
    <m/>
    <m/>
    <m/>
    <m/>
    <m/>
    <m/>
    <x v="0"/>
    <m/>
    <m/>
    <m/>
    <m/>
    <m/>
    <m/>
    <m/>
    <m/>
    <m/>
    <m/>
    <n v="1"/>
    <m/>
    <x v="0"/>
    <m/>
    <m/>
    <m/>
    <m/>
    <m/>
    <m/>
    <m/>
    <m/>
    <m/>
    <m/>
    <m/>
    <m/>
    <m/>
    <m/>
    <m/>
    <m/>
    <m/>
    <x v="0"/>
    <m/>
    <m/>
    <m/>
    <m/>
    <m/>
    <m/>
    <m/>
    <m/>
    <m/>
    <m/>
    <m/>
    <n v="1"/>
    <m/>
    <m/>
    <m/>
    <m/>
    <m/>
    <m/>
  </r>
  <r>
    <x v="357"/>
    <s v="Fall on Rock, Protection Probably Pulled, California, Yosemite Valley, Higher Cathedral Rock"/>
    <x v="4"/>
    <s v="California, Yosemite Valley, Higher Cathedral Rock_x000a_On September 29,1993, about 1100, Rui Ferreira walked into the Valley District office and reported his climbing partner, Gustavo Brillembourg (35) had fallen on Higher Cathedral Rock the previous evening and had died._x000a_Ferreira told us that Brillembourg was leading the Northeast Buttress route (5.9, 12 pitches) about 1900. He was two pitches from the top when he took a leader fall. He fell a distance Ferreira estimated to be about 50 feet (later revised to 120 feet) before the belay caught him. Brillembourg was conscious and was able to help himself onto a ledge as Ferreira lowered him a short distance. The gear rack, which was slung over Brillembourg's shoulder, was dropped during the fall._x000a_Ferreira climbed over to the ledge and found Brillembourg to have obvious deformity and bleeding to his left thigh and arm, and he complained of pain and deformity to the left side of his rib cage. He was having much difficulty breathing._x000a_Ferreira anchored Brillembourg to the ledge and attempted to splint his injuries. He remained conscious, but breathing became increasingly difficult. His breathing eventually sounded wet and gurgling. Ferreira estimated that about two and a half hours after the fall Brillembourg stopped breathing. Ferreira performed CPR for about one hour, but then had to stop when he was too exhausted to continue. By this time it was well after dark. He had been yelling for help all this time but no one heard him._x000a_Ferreira remained on the ledge with Brillembourg for the rest of the night. The next morning Ferreira collected as much gear as he could, freed their double rope, and about 0700 he started to rappel. Since the gear rack had been lost, it was fairly tricky setting anchors. He reached the base of the cliff about 1000. There he met another party arriving to climb Higher Rock. They walked to the road with Ferreira and gave him a ride to Yosemite Village where they reported the accident at the Valley District office. Recovery of Brillembourg's remains was completed on September 30. (Source: Daniel Homer, SAR Ranger, Yosemite National Park)_x000a_Analysis_x000a_Gustavo Brillembourg was a prominent and well-known figure, both in his work as a lawyer in New York City and as a climber. He was experienced in both realms. He was comfortable leading 5.10, and had led 5.11 several times. He had climbed in many places, had some first ascents to his credit, and was familiar with Yosemite's granite._x000a_According to his partner, Rui Ferreira, and his former teacher, Ad Carter, Brillembourg was determined, ambitious, enthusiastic, and safe. He always placed ample protection. Neither of the two climbers had fallen on the previous ten pitches, and never “felt they had to run it out to get something in.” Brillembourg almost always clipped both ropes (Strato 9 mm) through each piece, and was able to do it, even on diagonal sections, without causing rope drag._x000a_Ferreira did not believe that Brillembourg was in a hurry, or rushing to get off before dark, because he had been benighted before and knew the descent route. Ferreira heard him hit something out of sight above, then he fell into view and struck the wall about five feet above and ten feet left of the belay, then continued to fall another 40 feet and out of sight. The force when Ferreira caught Brillembourg was low, and little or no rope ran through the Sticht plate._x000a_We are left with not knowing exactly where Brillembourg fell from, the cause of the fall, or the reason for the length of the fall other than the likely failure of two pieces of protection._x000a_What we have is the lesson that severe and fatal accidents can happen quickly, to even the most experienced and careful climbers, and not necessarily on the most difficult part of the route. (Source: Jed Williamson and John Dill)"/>
    <n v="5"/>
    <m/>
    <m/>
    <m/>
    <m/>
    <n v="1"/>
    <m/>
    <m/>
    <m/>
    <m/>
    <m/>
    <n v="1"/>
    <m/>
    <x v="1"/>
    <m/>
    <m/>
    <x v="1"/>
    <x v="1"/>
    <x v="0"/>
    <x v="0"/>
    <x v="0"/>
    <x v="0"/>
    <m/>
    <m/>
    <x v="0"/>
    <m/>
    <m/>
    <m/>
    <x v="0"/>
    <x v="0"/>
    <m/>
    <m/>
    <m/>
    <x v="0"/>
    <m/>
    <m/>
    <m/>
    <m/>
    <m/>
    <m/>
    <x v="0"/>
    <m/>
    <m/>
    <m/>
    <m/>
    <m/>
    <m/>
    <m/>
    <m/>
    <m/>
    <m/>
    <m/>
    <m/>
    <x v="0"/>
    <m/>
    <m/>
    <m/>
    <m/>
    <m/>
    <m/>
    <m/>
    <m/>
    <m/>
    <m/>
    <m/>
    <m/>
    <m/>
    <m/>
    <m/>
    <m/>
    <m/>
    <x v="0"/>
    <m/>
    <m/>
    <m/>
    <m/>
    <m/>
    <m/>
    <m/>
    <m/>
    <m/>
    <m/>
    <m/>
    <m/>
    <m/>
    <m/>
    <n v="1"/>
    <m/>
    <m/>
    <m/>
  </r>
  <r>
    <x v="358"/>
    <s v="Fall on Rock, Protection Pulled Out, Climber Fell on Belayer, California, Joshua Tree National Monument, Bridge of Sighs"/>
    <x v="4"/>
    <s v="California, Joshua Tree National Monument, Bridge of Sighs_x000a_On February 5, 1993,1 was notified of a climbing accident in Rattlesnake Picnic Area. Some Marines from a group in the campground had come down to tell us about the accident. They said the subject had a broken leg and that some of their group had already responded along with some other visitors from the campground._x000a_I went to the picnic area and saw that the accident had occurred on Ghost Town wall. I took the medical blitz pack and, upon arrival at the scene, I found a man with what appeared to be an open fracture of his right lower leg. The victim, Jack Johnson (36), told me that he had been belaying his partner on Bridge of Sighs (5.11b), when the partner, Dave Clendenan, had fallen and pulled his first three pieces of protection. His last piece held, stopping Clendenan just before the ground, but he hit Johnson, injuring his leg. (Source: Colin Smith, NPS Ranger, Joshua Tree National Monument)_x000a_Analysis_x000a_The consequences of protection pulling out and the belayer being in the fall line— which is often the case—are sometimes not only to the climber. Many of the falls in Joshua Tree, and other rock climbing areas not far from the road head, result in injury because protection pulls out. While falling may be acceptable, if one tries more difficult routes, protection pulling out is not. (Source: Jed Williamson)"/>
    <n v="5"/>
    <m/>
    <m/>
    <m/>
    <m/>
    <m/>
    <n v="1"/>
    <m/>
    <m/>
    <m/>
    <m/>
    <m/>
    <m/>
    <x v="0"/>
    <n v="1"/>
    <m/>
    <x v="1"/>
    <x v="1"/>
    <x v="0"/>
    <x v="0"/>
    <x v="0"/>
    <x v="0"/>
    <m/>
    <m/>
    <x v="0"/>
    <m/>
    <m/>
    <m/>
    <x v="0"/>
    <x v="0"/>
    <m/>
    <m/>
    <m/>
    <x v="0"/>
    <m/>
    <m/>
    <m/>
    <m/>
    <m/>
    <m/>
    <x v="0"/>
    <m/>
    <m/>
    <m/>
    <m/>
    <m/>
    <m/>
    <m/>
    <m/>
    <m/>
    <m/>
    <m/>
    <m/>
    <x v="0"/>
    <m/>
    <m/>
    <m/>
    <m/>
    <m/>
    <m/>
    <m/>
    <m/>
    <m/>
    <m/>
    <m/>
    <m/>
    <m/>
    <m/>
    <m/>
    <m/>
    <m/>
    <x v="0"/>
    <m/>
    <m/>
    <n v="1"/>
    <m/>
    <m/>
    <m/>
    <m/>
    <n v="1"/>
    <m/>
    <m/>
    <m/>
    <m/>
    <m/>
    <m/>
    <m/>
    <m/>
    <m/>
    <m/>
  </r>
  <r>
    <x v="359"/>
    <s v="Fall on Rock, Protection Pulled Out, Inadequate Belay, No Hard Hat, Arizona, Oak Creek Canyon Overlook"/>
    <x v="4"/>
    <s v="Arizona, Oak Creek Canyon Overlook_x000a_On May 22, 1993, on a climb called “Crack Up” (5.9), Richard Forbes (34) was leading above his belayer, Sandra Draus (46), who was apparently 25 feet above the ground on a ledge. Witnesses indicated that Forbes was about 30 feet above his belayer when he fell unexpectedly, pulling all protection between him and his belayer. As he fell past the belay, he pulled the belayer off her position, wherein she fell a good distance to the ground. Apparently the belayer did not tie into any protection. Both were seriously injured, with Draus suffering severe head injuries. (Source: Reed Thome, Captain—Sedona Fire Department)"/>
    <n v="7"/>
    <m/>
    <m/>
    <m/>
    <m/>
    <n v="1"/>
    <n v="1"/>
    <m/>
    <m/>
    <m/>
    <m/>
    <m/>
    <m/>
    <x v="0"/>
    <n v="1"/>
    <m/>
    <x v="0"/>
    <x v="1"/>
    <x v="0"/>
    <x v="0"/>
    <x v="0"/>
    <x v="0"/>
    <m/>
    <m/>
    <x v="0"/>
    <m/>
    <m/>
    <m/>
    <x v="0"/>
    <x v="0"/>
    <m/>
    <m/>
    <m/>
    <x v="0"/>
    <m/>
    <m/>
    <m/>
    <m/>
    <m/>
    <m/>
    <x v="0"/>
    <m/>
    <m/>
    <m/>
    <m/>
    <m/>
    <m/>
    <m/>
    <m/>
    <m/>
    <m/>
    <m/>
    <m/>
    <x v="0"/>
    <n v="1"/>
    <m/>
    <m/>
    <m/>
    <m/>
    <m/>
    <m/>
    <m/>
    <m/>
    <m/>
    <m/>
    <m/>
    <m/>
    <m/>
    <m/>
    <m/>
    <m/>
    <x v="0"/>
    <m/>
    <m/>
    <n v="1"/>
    <m/>
    <m/>
    <m/>
    <m/>
    <m/>
    <m/>
    <m/>
    <n v="1"/>
    <m/>
    <m/>
    <m/>
    <m/>
    <m/>
    <m/>
    <m/>
  </r>
  <r>
    <x v="360"/>
    <s v="Fall on Rock, Unroped, Alberta, Rocky Mountains, Grotto Canyon"/>
    <x v="4"/>
    <s v="Alberta, Rocky Mountains, Grotto Canyon_x000a_On the evening of August 8,1993, Bow Valley Ambulance in Canmore was called about a climbing accident in Grotto Canyon. They notified Kananaskis Central District, who dispatched rangers to the scene, and asked other rangers and Canmore Helicopters to stand by for further notice. Ranger G.H. arrived at the trailhead about 2020, met with Bow Valley Ambulance personnel and members of Exshaw Fire Department, and then proceeded up the trail toward the accident scene. He reached the site about 2040, as Alpine Specialist G.F. was arriving at the trailhead from his home._x000a_The victim, Mike S., was found on a ledge about five meters above ground, conscious and sitting upright, but suffering pain in left wrist, lower left leg, and lower back, after falling some eight meters while climbing alone and unroped. He had been with a group of climbers but wandered off to explore on his own, and was first located by members of that group._x000a_Other rangers and the Alpine Specialist reached the accident scene about 2100, assessed the victim, and then notified Canmore Helicopters that they would not be needed. Mike was lowered to the bottom of Grotto Falls, where he was checked by Canmore Ambulance staff, and then taken down the trail with the help of Exshaw Fire Department and other climbers. At the trailhead, he was loaded into an ambulance for transport to hospital. His injuries were found to be a fractured left wrist and multiple bruises, with unspecified minor trauma of his back and left leg._x000a_Analysis_x000a_The subject was in a situation with the potential for serious injury or death, as he fell in a treacherous running waterfall and creek area. (Source: George Field, Kananaskis Country Alpine Specialist)"/>
    <n v="4"/>
    <m/>
    <m/>
    <m/>
    <m/>
    <m/>
    <m/>
    <m/>
    <m/>
    <m/>
    <m/>
    <m/>
    <m/>
    <x v="0"/>
    <n v="1"/>
    <m/>
    <x v="1"/>
    <x v="1"/>
    <x v="1"/>
    <x v="1"/>
    <x v="0"/>
    <x v="0"/>
    <m/>
    <m/>
    <x v="1"/>
    <n v="1"/>
    <n v="1"/>
    <m/>
    <x v="0"/>
    <x v="0"/>
    <m/>
    <m/>
    <m/>
    <x v="0"/>
    <m/>
    <m/>
    <m/>
    <m/>
    <m/>
    <m/>
    <x v="0"/>
    <m/>
    <m/>
    <m/>
    <m/>
    <m/>
    <m/>
    <m/>
    <m/>
    <m/>
    <m/>
    <m/>
    <m/>
    <x v="0"/>
    <m/>
    <m/>
    <m/>
    <m/>
    <m/>
    <m/>
    <m/>
    <m/>
    <m/>
    <m/>
    <m/>
    <m/>
    <m/>
    <m/>
    <m/>
    <m/>
    <m/>
    <x v="1"/>
    <m/>
    <m/>
    <m/>
    <m/>
    <m/>
    <m/>
    <m/>
    <m/>
    <m/>
    <m/>
    <m/>
    <m/>
    <m/>
    <n v="1"/>
    <m/>
    <m/>
    <m/>
    <m/>
  </r>
  <r>
    <x v="361"/>
    <s v="Fall on Rock, Unroped, Exceeding Abilities, Party Separated, Alberta, Rocky Mountains, Mount Athabasca"/>
    <x v="4"/>
    <s v="A party of two set out to climb the north ridge of Mount Athabasca on the morning of February 26, 1993. They crossed the North Glacier to gain access to the ridge; once on the rock, they elected to unrope. At the section of the ridge identified as the “crux,” the two climbers split up in order to determine the best route. When one of them realized the alternative he was trying could not be negotiated, he attempted to climb back down to his partners position. While doing so, he lost his footing and fell an estimated 275 meters down the east face of the north ridge. His partner was able to retrace their ascent route, and reported the accident to the Jasper Warden Service; by 1800, they had recovered the victim s body from a steep section of the Boundary Glacier._x000a_Analysis_x000a_Both climbers were experienced and had the proper equipment to reach their objective, but the decision to unrope proved to be fatal. The section of the route where the accident took place is described as having “a great variety of rock quality,” typical of the_x000a_Rockies. Due to uncertainty of the quality of rock so often encountered in this region, a rope should always be considered when traveling in exposed terrain. (Source: Jasper National Park Warden Service)"/>
    <n v="6"/>
    <m/>
    <m/>
    <m/>
    <m/>
    <m/>
    <m/>
    <m/>
    <m/>
    <n v="1"/>
    <m/>
    <m/>
    <m/>
    <x v="1"/>
    <m/>
    <m/>
    <x v="1"/>
    <x v="1"/>
    <x v="1"/>
    <x v="1"/>
    <x v="0"/>
    <x v="0"/>
    <m/>
    <m/>
    <x v="1"/>
    <n v="1"/>
    <m/>
    <m/>
    <x v="0"/>
    <x v="1"/>
    <m/>
    <m/>
    <m/>
    <x v="0"/>
    <m/>
    <m/>
    <m/>
    <m/>
    <m/>
    <m/>
    <x v="0"/>
    <m/>
    <m/>
    <m/>
    <m/>
    <m/>
    <m/>
    <m/>
    <m/>
    <m/>
    <m/>
    <m/>
    <m/>
    <x v="0"/>
    <m/>
    <m/>
    <m/>
    <n v="1"/>
    <m/>
    <m/>
    <m/>
    <m/>
    <m/>
    <m/>
    <m/>
    <m/>
    <m/>
    <m/>
    <m/>
    <m/>
    <m/>
    <x v="1"/>
    <m/>
    <m/>
    <m/>
    <m/>
    <m/>
    <m/>
    <m/>
    <n v="1"/>
    <m/>
    <m/>
    <m/>
    <m/>
    <m/>
    <m/>
    <m/>
    <m/>
    <m/>
    <m/>
  </r>
  <r>
    <x v="362"/>
    <s v="Fall on Rock, Unroped, Handhold Failure, Alberta, Rocky Mountains, Cosmology Crag"/>
    <x v="4"/>
    <s v="At 1515 on March 31, 1993, J.B., a member of the Association of Canadian Mountain Guides, contacted Bow Valley Provincial Park to report that an unidentified climber had fallen approximately 25 meters, coming to rest on the canyon floor of Couger Creek._x000a_It was learned that C.N. and his partner had unsuccessfully attempted a hard route on Cosmology crag; C.N. then suggested his partner go bouldering while he soloed an easier route (5.5) to set up a top rope on the route they had been working on. About 20 meters up, C.N. pulled on a large block, but it came loose and he fell with it, striking a sharp pyramidal stone on the ground, which punctured his helmet. His partner and another couple also climbing nearby came to help him, but when they removed the coil of rope which he had been carrying over his shoulder, they determined he had no vital signs._x000a_Alpine Specialists G.F. and L.G. and several Park Rangers were alerted. They advised Canmore R.C.M.P. of the situation, and requested Bow Valley Ambulance to respond at the Cougar Canyon trailhead. Rangers accompanied the ambulance staff to the accident scene about two kilometers up the canyon, with life support equipment, but at 1541 they reported that the victim had died. A Canmore Helicopters unit arrived at the trailhead a few minutes later, and the R.C.M.P. were flown to the site to investigate. The body was transported by helicopter sling to the waiting ambulance at 1625, and all personnel were clear of the scene by 1650. (Source: George Field, Kananaskis Country Alpine Specialist)_x000a_Analysis_x000a_Soloing an “easy” route to top-rope a difficult one is a widespread practice, and there may be a tendency to ignore the hazards of the easy climb while doing so. The use of rope and protection is intended to nullify falls of all causes, not just those that result from pushing the limits. (Source: Orvel Miskiw)"/>
    <n v="5"/>
    <m/>
    <m/>
    <m/>
    <m/>
    <m/>
    <m/>
    <m/>
    <m/>
    <m/>
    <m/>
    <m/>
    <m/>
    <x v="1"/>
    <m/>
    <m/>
    <x v="1"/>
    <x v="1"/>
    <x v="1"/>
    <x v="1"/>
    <x v="0"/>
    <x v="1"/>
    <m/>
    <m/>
    <x v="1"/>
    <n v="1"/>
    <m/>
    <m/>
    <x v="0"/>
    <x v="0"/>
    <m/>
    <m/>
    <m/>
    <x v="0"/>
    <m/>
    <m/>
    <m/>
    <m/>
    <m/>
    <m/>
    <x v="0"/>
    <m/>
    <m/>
    <m/>
    <m/>
    <m/>
    <m/>
    <m/>
    <m/>
    <m/>
    <m/>
    <m/>
    <m/>
    <x v="0"/>
    <m/>
    <m/>
    <m/>
    <m/>
    <m/>
    <m/>
    <m/>
    <m/>
    <m/>
    <m/>
    <m/>
    <n v="1"/>
    <m/>
    <m/>
    <m/>
    <m/>
    <m/>
    <x v="1"/>
    <m/>
    <m/>
    <m/>
    <m/>
    <m/>
    <m/>
    <m/>
    <m/>
    <n v="1"/>
    <m/>
    <m/>
    <m/>
    <m/>
    <m/>
    <m/>
    <m/>
    <m/>
    <m/>
  </r>
  <r>
    <x v="363"/>
    <s v="Fall on Snow, Ascending Too Fast, HAPE, Inadequate Equipment, Placed No Protection, Descending Unroped, Alaska, Mount McKinley"/>
    <x v="4"/>
    <s v="Alaska, Mount McKinley_x000a_On May 14 Charles Cearley (40) and the Edwards brothers flew into Kahiltna base camp. Their climbing itinerary was first to attempt the Lowe/Kennedy Route on Mount Hunter, and then go on to Denali’s Cassin Ridge._x000a_While in base camp they heard the avalanche conditions on Mount Hunter were hazardous. They waited until they thought the route was safe. While approaching the route, minutes away from the base, an avalanche crashed down, alarming the Edwards brothers. Cearley said that it would be a good time to climb, because the avalanche scoured the route of any more hazard. The Edwards brothers refused to go on the route, based on the occurrence of avalanches._x000a_They abandoned the climb on Hunter and spent several days exploring the area, including a trip to 10,000 feet on the West Buttress of Denali. They decided to climb Denali’s West Rib._x000a_On May 25 they began climbing the initial couloir on the West Rib. The temperature was extremely warm and the conditions in the couloir were wet from melting ice and snow. Rocks and ice began to tumble down the path of the couloir as their bonds melted away. Midway in the couloir, the Edwards brothers found shelter, climbing right under a rock. They called for Cearley to get out of the line of fire. Cearley wanted to continue up the couloir. This was the second incident that concerned the Edwards brothers regarding Cearley's attitude toward the climb._x000a_They ascended the West Rib at a fast rate, even though they had only been to 10,000 feet and were not acclimatized to higher altitudes. The Edwards brothers began making excuses to slow Cearley’s insistent pace. They felt they were going too high too fast. On May 29 they met the West Rib 93 Expedition who used the cut off to reach the West Ridge. They camped at 16,400 feet in close proximity to each other._x000a_On May 30 both parties set out for the summit. The West Rib 93 group was a half hour ahead. Cearley and the Edwards started out roped together. Todd Edwards was leading, placing pickets while they simultaneously climbed. Cearley was in the rear, impatient with the pace. Scott noticed Charles was reeling in yards of rope. He would not maintain the proper distance to keep the rope taut. At 17,600 feet they decided to unrope, considering they were comfortable with the conditions and the slope angle. Cearley raced ahead passing the West Rib 93 expedition at the plateau and continued on toward the summit. The Edwards brothers reached the plateau and could see Cearley ascending the final head wall before the summit. They met near the head wall and Cearley said he was going to descend to camp at 16,400 feet. The Edwards brothers asked Charles to wait for them because Todd was feeling sick. The Edwards brother rendezvoused with Cearley and the West Rib Expedition at the edge of the plateau where the Orient Express Couloir drops away. Cearley said he had a headache and was trying to brew some water._x000a_Cearley and the Edwards started down the Orient Express, ahead of the West Rib 93 group. They descended approximately 200 feet to a point where their route of ascension traversed across the steep Orient Express. The snow conditions allowed for secure plunge steps. Scott was concerned about the physical condition of Todd and Charles. Scott and Todd decided the group should rope up and use pickets to safeguard the descent. Scott and Todd stopped, plunged their axes to the head in the snow and anchored themselves. They called to Charles, who was carrying the coiled rope in the rear, to come down to them and rope up. Charles had his ice axe in a holster and was using a ski pole in his hand. Cearley descended to a position just below Todd Edwards. Cearley began to sit down and remove his pack in the same motion. As his buttocks contacted the snow, his heels gave way beneath him. Todd felt a tug on his pack as Charles tried to prevent himself from sliding away. Cearley began to slide downhill on his back. Cearley picked up velocity and rolled onto his side. The brothers urged him to self-arrest, but he was unable to penetrate the snow without an ice axe. Cearley began to tumble and then to cartwheel in airy bounds. The West Rib 93 Expedition witnessed the slip and the initial side. The Edwards brothers watched Charles fall the entire 3,000 feet, and were sure he didn’t survive._x000a_The West Rib 93 Expedition immediately called base camp on a CB radio, and described the event. West Rib 93 then descended to the brothers and roped up together with them. The two expeditions were very cold and slowly made their way down to their high camp._x000a_Cearley's remains were flown out on May 31._x000a_Analysis_x000a_Cearley and the Edwards climbed the West Rib in five days without previous acclimatization above 10,000 feet. Charles Cearley and Todd Edwards were experiencing symptoms of High Altitude Cerebral Edema before the accident._x000a_Cearley carried his ice axe in a holster and not in his hand while descending. Cearley's glove was found in the wrist loop of the ski pole, indicating that his hand may have been through the wrist loop. This would make a self-arrest using the ski pole difficult. An ice axe is the tool of choice on the terrain he was negotiating._x000a_It was noted that Cearley's crampons were ill-fitted to his boots, and that the heel points were inset in relation to the heel of his boots. This may have caused his feet to give way beneath him as he leaned back to sit down._x000a_When the two brothers stopped to wait for Cearley, they used their ice axes as anchors. When he reached them, he did not set an anchor. A simple ice axe anchor might have prevented Cearley's slide._x000a_The decision to travel unroped was made consciously. The climbers thought they would be comfortable and accepted the risk. When they became uneasy with the environment, they acted and stopped to rope up. If they could have foreseen that they would want to rope up, the rope and pickets employed sooner might have prevented the long slide. (Source: Kevin Moore, NPS Ranger, Denali National Park)"/>
    <n v="8"/>
    <m/>
    <m/>
    <m/>
    <m/>
    <m/>
    <n v="1"/>
    <m/>
    <m/>
    <m/>
    <m/>
    <m/>
    <m/>
    <x v="0"/>
    <m/>
    <m/>
    <x v="1"/>
    <x v="0"/>
    <x v="1"/>
    <x v="1"/>
    <x v="0"/>
    <x v="0"/>
    <m/>
    <m/>
    <x v="1"/>
    <n v="1"/>
    <m/>
    <m/>
    <x v="0"/>
    <x v="1"/>
    <m/>
    <n v="1"/>
    <m/>
    <x v="0"/>
    <m/>
    <m/>
    <m/>
    <m/>
    <m/>
    <m/>
    <x v="0"/>
    <m/>
    <m/>
    <m/>
    <m/>
    <m/>
    <m/>
    <m/>
    <m/>
    <m/>
    <n v="1"/>
    <m/>
    <m/>
    <x v="0"/>
    <m/>
    <m/>
    <m/>
    <m/>
    <m/>
    <m/>
    <m/>
    <m/>
    <m/>
    <m/>
    <m/>
    <m/>
    <m/>
    <m/>
    <m/>
    <m/>
    <n v="1"/>
    <x v="0"/>
    <m/>
    <m/>
    <m/>
    <m/>
    <m/>
    <m/>
    <m/>
    <m/>
    <m/>
    <m/>
    <n v="1"/>
    <m/>
    <m/>
    <m/>
    <m/>
    <m/>
    <m/>
    <m/>
  </r>
  <r>
    <x v="364"/>
    <s v="Fall on Snow, Fatigue, Dehydration, Weather, Determination to Summit, Alaska, Mount McKinley"/>
    <x v="4"/>
    <s v="Alaska, Mount McKinley_x000a_On May 15, 1993, the Colorado Marmot Expedition started their climb of the West Buttress Route. The climb went routinely from the landing strip to the high camp at 17,000 feet. The group had unsuccessfully attempted the West Buttress in 1988 and were familiar with the route, weather, and logistics._x000a_On May 24, the expedition split into two groups for the climb to the summit. Both groups made the summit. It took them 9.5 hours round trip from 17,000 feet. Don Cook said the groups were determined to make the summit partly because of their previous failure, and mostly to the forecast that included deteriorating weather. The climbers were exhausted from the summit climb. They ate and drank very little that night and the next morning. A rest day was proposed to gain strength for the descent to 14,000 feet. This idea was abandoned because the weather conditions at 14,000 feet were reported to be fair, and at their present position the weather was deteriorating._x000a_On May 25 the weather conditions at 17,000 included near whiteout visibility, and winds gusting to 30 to 40 knots. The expedition decided to descend. They roped into two pairs. Don Cook (62) and Dan Bereck had 50 feet of rope tied between themselves. At times Cook could not see Bereck who was in front. The wind gusts were strong enough that it was necessary to lean into the prevailing direction. Sometimes Cook would be thrown off balance by an unexpected strong gust._x000a_They passed Washburn's Thumb when the ridge narrowed forcing them to walk with their feet on opposite sides. Bereck in front reached a horizontal stretch of ridge and progressed slowly to allow Cook to negotiate the narrowed ridge. Cook had both feet on the south side of the ridge and began to place his right foot on the north side of the ridge. The north side was also the leeward side and a soft, slabby snow layer had developed on it. Cook as best he could stamped his right foot on the slab and began shifting his weight onto it. The slab broke away and caused Cook to drop._x000a_Cook attempted to lever himself on the ridge by flinging and draping both arms over the ridge. He was unable to hold himself and began to slide and cartwheel down toward the Peter's Glacier. Bereck yelled to Cook, as he slid, to arrest himself. Cook’s ice axe was attached to him by a tether, but he was unable to grasp it as he hurtled toward a field of rocks. Cook slid onto these rocks and stopped. Meanwhile, Bereck was standing on the level ridge preparing to arrest the fall. Cook assessed his injures as a bruised elbow and ribs and continued his descent. Cook found it painful and slow descending the fixed lines._x000a_Cook and Bereck were able to descend to the ranger camp without further incident. Ranger Miller treated Cook and found his blood pressure to be normal, but his oxygen saturation was 85%. Miller administered oxygen. A Navy doctor assessed Cook with possibly having a broken rib. Jim Wheeler, another doctor, also agreed with this assessment._x000a_Ranger Miller presented several options to Cook concerning his evacuation. Cook felt great pain when he moved and asked the doctors what he should do. Both thought Cook should not walk down, so Miller requested a helicopter evacuation._x000a_Analysis_x000a_The section of ridge between 17,000 feet and 16,000 feet contains steep and exposed terrain. Cook and Bereck negotiated this terrain in poor weather conditions and in weak physical condition. The likelihood of a mishap is increased with these parameters. Any time it snows, and especially when there is wind associated with a storm, slopes may become unstable. A soft slab developed on the lee side of the ridge. This shallow slab broke away initiating Cooks slide. Cook’s weakened physical state may have affected his inability to self-arrest. (Source: Kevin Moore, NPS Ranger, Denali National Park)"/>
    <n v="7"/>
    <m/>
    <m/>
    <m/>
    <m/>
    <m/>
    <m/>
    <n v="1"/>
    <m/>
    <m/>
    <m/>
    <m/>
    <m/>
    <x v="0"/>
    <n v="1"/>
    <m/>
    <x v="1"/>
    <x v="0"/>
    <x v="1"/>
    <x v="1"/>
    <x v="0"/>
    <x v="0"/>
    <m/>
    <m/>
    <x v="0"/>
    <m/>
    <m/>
    <m/>
    <x v="0"/>
    <x v="1"/>
    <m/>
    <m/>
    <m/>
    <x v="0"/>
    <m/>
    <m/>
    <m/>
    <m/>
    <m/>
    <m/>
    <x v="0"/>
    <m/>
    <m/>
    <m/>
    <m/>
    <n v="1"/>
    <n v="1"/>
    <m/>
    <m/>
    <m/>
    <m/>
    <m/>
    <m/>
    <x v="0"/>
    <m/>
    <m/>
    <m/>
    <m/>
    <m/>
    <m/>
    <m/>
    <n v="1"/>
    <n v="1"/>
    <m/>
    <m/>
    <m/>
    <m/>
    <m/>
    <m/>
    <m/>
    <m/>
    <x v="1"/>
    <m/>
    <m/>
    <m/>
    <m/>
    <m/>
    <m/>
    <m/>
    <m/>
    <m/>
    <m/>
    <n v="1"/>
    <m/>
    <m/>
    <m/>
    <m/>
    <m/>
    <m/>
    <m/>
  </r>
  <r>
    <x v="365"/>
    <s v="Fall on Snow, Ski Mountaineering, Exceeding Abilities, Weather, Equipment, California, Lake Tahoe"/>
    <x v="4"/>
    <s v="California, Lake Tahoe_x000a_On March 28, 1993, at 0930, Peter Purgalis (54) fractured his left ankle during a fall while skiing with a full pack on the Trans-hut route west of Lake Tahoe just above Tamarack Lake. This was the morning of the second day of a planned week long traverse from Echo to Donner summits, utilizing both snow camps and Sierra Club huts. We had a late start the day before due to a detour caused by an avalanche closing Route 89. The four of us from the San Francisco Bay area had dug out the morning of the accident from about eight inches of new snow at our camp just past upper Echo Lake._x000a_We pushed off uphill and over a series of ridges and gullies below tree-line in a moderate snowfall with poor visibility and at times whiteout conditions. While down skiing along a ridge line, in the changing snow conditions, in and out among evergreen trees, Pete took a fall when he was unable to negotiate a sharp turn. He later stated that he believed that the damage to his ankle occurred while he was trying to regain his feet under his unwieldy frame pack, on the steep slope in the deep snow. He reported hearing a “snap” from the ankle._x000a_Mike Udkow taped the ankle, which was believed to be just badly sprained or an injury to the Achilles or soleus tendons, because there were no signs of a break. Pete sang a verse from the Latvian National anthem, strapped back on his skis and we proceeded up over Mosquito Pass after some delay in reckoning due to poor visibility. That night a snow pack was applied to the ankle at our camp along the Rubicon River, and Pete took several aspirin with codeine to relieve the pain. Monday was bright and clear as we traversed slowly above Rockbound Valley to Lost Corner Mountain to camp again. During the night it became obvious that it would be extremely difficult for Pete to continue to ski on his swollen ankle. Mike retaped it and we headed to Ludlow Hut which was our first bail out point along the traverse. The next morning we headed east toward Lake Tahoe and Oakland. That night Pete was seen informally by an orthopedic surgeon who diagnosed a torn soleus heel tendon, but because of continued pain, an x-ray was taken a week later which showed an unusual fracture through the fibula a few inches above the ankle._x000a_Analysis_x000a_Ski mountaineering on widely ranging snow conditions, in deep new snow, requires a high degree of expertise even when not carrying a heavy external frame pack. The lack"/>
    <n v="7"/>
    <m/>
    <m/>
    <m/>
    <m/>
    <m/>
    <m/>
    <n v="1"/>
    <m/>
    <m/>
    <m/>
    <m/>
    <m/>
    <x v="0"/>
    <n v="1"/>
    <m/>
    <x v="1"/>
    <x v="1"/>
    <x v="1"/>
    <x v="1"/>
    <x v="0"/>
    <x v="0"/>
    <m/>
    <m/>
    <x v="0"/>
    <m/>
    <m/>
    <m/>
    <x v="1"/>
    <x v="1"/>
    <m/>
    <m/>
    <m/>
    <x v="0"/>
    <m/>
    <n v="1"/>
    <m/>
    <m/>
    <m/>
    <m/>
    <x v="0"/>
    <m/>
    <m/>
    <m/>
    <m/>
    <n v="1"/>
    <n v="1"/>
    <m/>
    <m/>
    <m/>
    <m/>
    <m/>
    <m/>
    <x v="0"/>
    <m/>
    <m/>
    <n v="1"/>
    <m/>
    <m/>
    <m/>
    <m/>
    <m/>
    <m/>
    <m/>
    <m/>
    <m/>
    <m/>
    <m/>
    <m/>
    <m/>
    <m/>
    <x v="1"/>
    <m/>
    <m/>
    <m/>
    <m/>
    <m/>
    <m/>
    <m/>
    <m/>
    <n v="1"/>
    <m/>
    <m/>
    <m/>
    <m/>
    <m/>
    <m/>
    <m/>
    <m/>
    <m/>
  </r>
  <r>
    <x v="366"/>
    <s v="Falling Rock, No Hard Hat, California, Yosemite Valley, El Capitan"/>
    <x v="4"/>
    <s v="California, Yosemite Valley, El Capitan_x000a_On April 11, 1993, around 1100, Mike Fischesser (40ish) and Joe Lackey were ascending fixed ropes to reach their gear on Sickle Ledge (top of pitch #4) on the Nose route of El Cap. When Mike reached the top of the first rope anchors, he was struck in the top of the head and forehead with rocks from above. Climbers on Sickle Ledge, approximately 450 feet above, probably knocked the rocks off accidentally. Instantly blood was everywhere. Mike yelled that he had been struck in the head by rocks and for Joe to ascend up as fast as possible. Joe arrived to find Mike maintaining pressure with his left hand on top of the head wound. Mike had looped his upper body through a sling to maintain an upright position in case of a loss of consciousness. Joe lowered Mike to the ground and escorted him to the medical clinic where his lacerations received sutures._x000a_Analysis_x000a_Mike and Joe knew the routes in the valley with rockfall reputations, but had not considered the Nose as one of them. Wrong. With the frequency of parties on a route like the Nose, it would be very wise to wear helmets (and a shower curtain for the poop bags). (Source: Mike Fischesser)"/>
    <n v="6"/>
    <m/>
    <m/>
    <m/>
    <m/>
    <m/>
    <m/>
    <m/>
    <m/>
    <m/>
    <m/>
    <m/>
    <m/>
    <x v="0"/>
    <m/>
    <m/>
    <x v="0"/>
    <x v="1"/>
    <x v="0"/>
    <x v="0"/>
    <x v="0"/>
    <x v="0"/>
    <n v="1"/>
    <m/>
    <x v="0"/>
    <m/>
    <m/>
    <m/>
    <x v="0"/>
    <x v="0"/>
    <m/>
    <m/>
    <m/>
    <x v="0"/>
    <m/>
    <m/>
    <m/>
    <m/>
    <m/>
    <m/>
    <x v="0"/>
    <m/>
    <m/>
    <m/>
    <m/>
    <m/>
    <m/>
    <m/>
    <m/>
    <m/>
    <m/>
    <m/>
    <m/>
    <x v="0"/>
    <n v="1"/>
    <m/>
    <m/>
    <m/>
    <m/>
    <m/>
    <m/>
    <m/>
    <m/>
    <m/>
    <n v="1"/>
    <m/>
    <m/>
    <m/>
    <m/>
    <m/>
    <m/>
    <x v="1"/>
    <m/>
    <m/>
    <m/>
    <m/>
    <m/>
    <m/>
    <m/>
    <m/>
    <m/>
    <n v="1"/>
    <m/>
    <m/>
    <m/>
    <m/>
    <m/>
    <m/>
    <m/>
    <m/>
  </r>
  <r>
    <x v="367"/>
    <s v="Frostbite, Exposure, Weather, Alaska, Mount Foraker"/>
    <x v="4"/>
    <s v="Alaska, Mount Foraker_x000a_On April 4, 1993, the Alaskan Archangel Expedition, consisting of eight British servicemen, flew into Lake Minchumina for the approach to Mount Foraker._x000a_On April 5, they began their approach up the Foraker River by dogsled. A cache was buried at the terminus of the Foraker Glacier, for supplying the return trip._x000a_The itinerary was approach to Mount Foraker via the Archangel Ridge—April 15 to May 15; climb Mount Foraker via the Archangel Ridge—April 15 to May 15; return to Wonder Lake airstrip—May 16 to May 25._x000a_The approach went without incident. The expedition progressed well with their climb. A safe base camp was built at 5,700 feet on the Foraker Glacier. Camp 1 was located at 8,500 feet on the route. A fixed line was installed from the glacier to Camp 1 to protect load carriers, as this section involved technical difficulties. Camp 2 was located at 12,000 feet. There is a long exposed knife ridge between Camps 1 and 2. Camp 3 at 14,000 feet was the high camp from where the climbers would attempt the summit._x000a_The nature of the group's strategy was to ascend the mountain expedition style. On April 25, Paul Edwards (27), James Gallagher (33) and David Peel (31) were at Camp 3 preparing for a summit attempt. Below them at Camp 2 were more climbers who measured the temperature in the tent this morning to be -20 C. The climbers at Camp 3 noticed the weather was deteriorating. They discussed the cold and approaching weather, and decided to climb to the summit._x000a_The three climbers were well outfitted, including overmitts, down parkas, both supergaiters and neoprene overboots. They began climbing at 1100. Winds of 55 mph were encountered on the summit ridge. They were exposed to a combination of wind and cold temperatures. Edwards said it didn’t take long for this combination to permeate his clothing and make him cold. Edwards gripped his axe at the adze which was not wrapped with insulation. This made his hands cold. The three climbed to the summit and returned to Camp 3. Peel continued descending to Camp 2 (12,000 feet). It began snowing in the evening and continued until 0200. Over a foot of snow accumulated._x000a_On April 27, Gallagher frostbit his fingers in the morning, while lighting the stove. Edwards and Gallagher abandoned Camp 3, leaving the tent, and descended to Camp 2, arriving at 1130. They abandoned Camp 2 also, leaving at 1300. While negotiating the knife edge, Gallagher fell 120 feet belayed by a single picket, leaving him somewhat shocky, and slowing his descent rate._x000a_At 2215, the entire expedition was safe in basecamp. At 2300 Peel, a trained medic, assessed and treated the frostbite injuries. Peel assessed himself and Gallagher as having minor frostbite and Edwards as having a more serious case. The treatment consisted of 20 minute soaks in 42° C. water containing 2% Savlon._x000a_On April 28, the group attempted to reclaim its abandoned camps and fixed ropes but reckoned there was an avalanche hazard. They decided to initiate an evacuation._x000a_The three frostbitten climbers would stay at basecamp and try to summon help using an aircraft radio, while the five healthy climbers would trek to Wonder Lake._x000a_On May 3 the injured climbers made radio contact with an over passing military jet. They asked for a rescue and gave their position and injuries. By 2100, the Lama helicopter positioned in Talkeetna picked them up and then they were flown to Anchorage by K-2 Aviation._x000a_Analysis_x000a_On the summit day Peel, Edwards, and Gallagher discussed going to the summit in the cold temperatures, factoring in the approaching weather. They assumed the risk and elected to go for the summit. The high winds they encountered on the summit ridge were not calculated very well into their original decision. They again elected to go on. The combination of subzero temperatures and high winds are prime conditions to cause frostbite._x000a_Their proximity to the summit was a strong persuasion for them to continue. The fact that they froze flesh, abandoned camps, and one took a huge fall reveals they were challenging their limits. (Source: Kevin Moore, NPS Ranger, Denali National Park)"/>
    <n v="6"/>
    <m/>
    <m/>
    <m/>
    <n v="1"/>
    <n v="2"/>
    <m/>
    <m/>
    <m/>
    <m/>
    <m/>
    <m/>
    <m/>
    <x v="0"/>
    <n v="1"/>
    <m/>
    <x v="1"/>
    <x v="1"/>
    <x v="0"/>
    <x v="1"/>
    <x v="0"/>
    <x v="0"/>
    <m/>
    <m/>
    <x v="0"/>
    <m/>
    <m/>
    <m/>
    <x v="0"/>
    <x v="1"/>
    <m/>
    <m/>
    <m/>
    <x v="0"/>
    <m/>
    <m/>
    <m/>
    <m/>
    <m/>
    <m/>
    <x v="0"/>
    <m/>
    <m/>
    <n v="1"/>
    <m/>
    <m/>
    <n v="1"/>
    <m/>
    <m/>
    <m/>
    <m/>
    <m/>
    <m/>
    <x v="0"/>
    <m/>
    <m/>
    <m/>
    <m/>
    <m/>
    <m/>
    <m/>
    <m/>
    <n v="1"/>
    <m/>
    <m/>
    <m/>
    <m/>
    <m/>
    <m/>
    <m/>
    <m/>
    <x v="1"/>
    <m/>
    <m/>
    <m/>
    <m/>
    <m/>
    <m/>
    <m/>
    <m/>
    <m/>
    <n v="1"/>
    <m/>
    <m/>
    <m/>
    <m/>
    <m/>
    <m/>
    <m/>
    <m/>
  </r>
  <r>
    <x v="368"/>
    <s v="Frostbite, Inadequate Clothing, Dehydration, Failure to Descend, Inexperience, Alaska, Mount McKinley"/>
    <x v="4"/>
    <s v="Alaska, Mount McKinley_x000a_On June 7, 1993, Juliane Manelshagen (29), along with Eier Helmut and Hermann Pinggera, left the 14,200 foot camp on the West Buttress, establishing a camp at 17,200 feet. They left the following morning, at 0800, for Denali Pass. Upon reaching 18,200 feet, Manelshagen noticed several fingers that had turned white and she had no feeling in either foot. She returned to the 17,200 foot camp along with her two climbing partners. Members of the Jon and Deborah Waterman “ESPN” Expedition examined her feet, finding frostbite on both. They recommended that she descend to the Ranger Camp at 14,200 feet. The “ESPN” Expedition notified the ranger camp concerning the incident and said that Manelshagen was not descending until Helmut and Pinggera finished climbing to the summit. Manelshagen, Helmut, and Pinggera descended from 17,200 feet, arriving at Ranger Camp at 1600 on June 9. She was treated by Dr. Collin Grissom. He found purple discoloration, swelling, and broken blebs with third degree frostbite on the first three toes of both feet. Dr. Grissom recommended that due to the severity of the frostbite injury and possible damage that would occur if Manelshagen climbed down, she should be evacuated if possible. Manelshagen was flown out 24 hours later to the 7,200 foot base camp on the East Fork of the Kahiltna Glacier and transported by fixed wing to an Anchorage hospital._x000a_Analysis_x000a_The Helmut Expedition ignored the frostbite Manelshagen suffered while climbing to Denali Pass and decided as a group for Manelshagen to stay another day in order for the other two members to attempt the summit. The “ESPN” Expedition advised the Helmut Expedition to descend and seek immediate medical attention. Manelshagen was wearing double boots but with no overboots. She rewarmed her feet at 17,200 feet, but on the descent to 14,200 feet, she froze her feet for the second time. (Source: Daryl Miller, NPS Ranger, Denali National Park)"/>
    <n v="6"/>
    <m/>
    <m/>
    <m/>
    <n v="1"/>
    <m/>
    <m/>
    <m/>
    <m/>
    <n v="1"/>
    <m/>
    <m/>
    <m/>
    <x v="0"/>
    <n v="1"/>
    <m/>
    <x v="1"/>
    <x v="0"/>
    <x v="1"/>
    <x v="1"/>
    <x v="0"/>
    <x v="0"/>
    <m/>
    <m/>
    <x v="0"/>
    <m/>
    <m/>
    <m/>
    <x v="0"/>
    <x v="1"/>
    <m/>
    <m/>
    <m/>
    <x v="0"/>
    <m/>
    <m/>
    <m/>
    <m/>
    <m/>
    <m/>
    <x v="0"/>
    <m/>
    <m/>
    <n v="1"/>
    <m/>
    <m/>
    <m/>
    <m/>
    <m/>
    <m/>
    <m/>
    <m/>
    <m/>
    <x v="0"/>
    <m/>
    <m/>
    <m/>
    <m/>
    <m/>
    <m/>
    <m/>
    <m/>
    <m/>
    <m/>
    <m/>
    <m/>
    <m/>
    <m/>
    <m/>
    <m/>
    <n v="1"/>
    <x v="1"/>
    <m/>
    <m/>
    <m/>
    <m/>
    <m/>
    <m/>
    <m/>
    <m/>
    <m/>
    <m/>
    <m/>
    <n v="1"/>
    <m/>
    <m/>
    <m/>
    <m/>
    <m/>
    <m/>
  </r>
  <r>
    <x v="369"/>
    <s v="HAPE, HACE, Ascending Too Fast, Dehydration, Alaska, Mount McKinley"/>
    <x v="4"/>
    <s v="Alaska, Mount McKinley_x000a_On May 31, 1993, the Denali ’93 Australian-Salzburg Expedition flew to the Southwest Fork of the Kahiltna Glacier to begin their climb of the West Buttress. The six person expedition was led and guided by Robert Strouhal._x000a_The group arrived at the 14,300 foot camp on June 5, 1993. On June 6, 1993, they climbed to the 16,200 foot level. During their ascent to 16,200 feet, Eder Ewald (36) became ill with acute mountain sickness. The group descended to the 14,300 foot camp late on June 6. Ewald’s symptoms became severe, including nausea, difficulty breathing, and difficulty walking. Ewald slept in camp on the night of June 6._x000a_At 0400 on June 7, Strouhal contacted Ranger Daryl Miller at the NPS camp. Strouhal stated that one of his clients was extremely ill and unable to walk, and he sledded Ewald to the medical tent at 0425. Ewald was assessed by EMT and NPS volunteer John Roskelley. Ewald was ataxic, incoherent, unable to perform simple neurological tests and motor functions, had an oxygen saturation of 43%, difficulty breathing, and crackles in the left and right lung fields. Oxygen was administered with a reservoir mask at 15 IV min. At 0450, medical control at Alaska Regional Hospital was contacted._x000a_Ewald and another victim of HAPE, Sunao Yamashita (40) were evacuated on June 7. In Anchorage, both were treated for HAPE, and Ewald for CE as well._x000a_Analysis_x000a_Both climbers had ascended too fast, and Yamashita, who also suffered hypothermia, had not taken in enough fluids. Ewald's guide further exacerbated the situation by delaying to seek medical assistance._x000a_Strouhal was guiding illegally. While he may be a competent guide in his own country, he was inexperienced in the special problems of altitude and arctic conditions found on Mount McKinley. He was fined $500 and required to pay $5,600 restitution for Ewald's rescue. (Source: Jim Phillips, NPS Ranger, Denali National Park)"/>
    <n v="7"/>
    <m/>
    <m/>
    <m/>
    <m/>
    <m/>
    <n v="2"/>
    <m/>
    <m/>
    <n v="1"/>
    <m/>
    <m/>
    <m/>
    <x v="0"/>
    <n v="1"/>
    <m/>
    <x v="1"/>
    <x v="1"/>
    <x v="1"/>
    <x v="1"/>
    <x v="0"/>
    <x v="0"/>
    <m/>
    <m/>
    <x v="0"/>
    <m/>
    <m/>
    <m/>
    <x v="0"/>
    <x v="1"/>
    <m/>
    <n v="1"/>
    <m/>
    <x v="0"/>
    <m/>
    <m/>
    <m/>
    <m/>
    <m/>
    <m/>
    <x v="0"/>
    <m/>
    <m/>
    <n v="1"/>
    <m/>
    <m/>
    <m/>
    <m/>
    <m/>
    <m/>
    <n v="1"/>
    <m/>
    <m/>
    <x v="0"/>
    <m/>
    <m/>
    <m/>
    <m/>
    <m/>
    <m/>
    <m/>
    <m/>
    <n v="1"/>
    <m/>
    <m/>
    <m/>
    <m/>
    <m/>
    <m/>
    <m/>
    <m/>
    <x v="1"/>
    <m/>
    <m/>
    <m/>
    <m/>
    <m/>
    <m/>
    <m/>
    <m/>
    <m/>
    <m/>
    <m/>
    <n v="1"/>
    <m/>
    <m/>
    <m/>
    <m/>
    <m/>
    <m/>
  </r>
  <r>
    <x v="370"/>
    <s v="Mild Hypothermia, Dehydration, Inadequate Equipment and Water, California, Yosemite Valley, El Capitan"/>
    <x v="4"/>
    <s v="California, Yosemite Valley, El Capitan_x000a_On May 31, 1993, at 1620, SAR site member Eric Rasmussen, who was near the base of El Capitan, heard cries for help from unidentified climbers on the Nose. Heavy rain had been falling most of the day in Yosemite, with the snow level around 8,600 feet. Rasmussen reported his finding to Rick Foulks at the SAR cache, who called NPS dispatch. Park Rangers Mike Hansen and Mary Littel had been involved with an earlier overdue report from the same route and were also taking an initial report of an overdue climber descending from Sentinel Rock. Rangers Hansen and Littel drove with SAR technician Mark Ingram to El Capitan Meadow with size-up gear. I finished taking the Sentinel overdue report and went to the SAR cache, where I was assigned to be IC for both SARs._x000a_The team at El Capitan Meadow was able to determine that two male climbers were uninjured, but wet, cold and unable to stay the night at their Camp 5 bivy ledge, approximately 800 feet below the top of the cliff. They requested ranger assistance._x000a_NPS planned for a major SAR. Incident command positions were assigned. At 1703, Rescue 2 helicopter was placed on alert at Naval Air Station Lemoore and dispatched at 1720. Park contract helicopter 51 was called in to El Capitan Meadow to ferry rescuers and gear and SAR site was paged out. Three teams were flown to the top of El Capitan to place fixed lines._x000a_Helicopter 51 was then free to fly the Sentinel Rock descent gully. At 1927 the earlier reported overdue climber was spotted having difficulty with an injured leg. He was rescued using Lemoore's Rescue 2 helicopter._x000a_From the top of El Capitan SAR site member Tom Rorges was lowered to the climber’s location with dry clothes. The two climbers were in good enough condition to be able to jumar the fixed lines to the top and arrived about 2300. They were given dry clothes, sleeping bags and a tent for the night. At 0711 on June 1, Helicopter 51 flew the climbers to El Capitan Meadow. They were then driven to the SAR cache._x000a_Analysis_x000a_These two experienced climbers (ages 28 and 33) were short on adequate gear. The introduction to Meyers’ and Reid’s Yosemite Climbs is entitled “Staying Alive,” and says, among other things:_x000a_Never rely on cotton or down (even if covered with one of the waterproof/breathable fabrics. A warning: several climbers have blamed the waterproof/breathable fabrics for their rescues or close calls. They claim that no version of it can take the punishment of a storm on the walls. Whether true or not, you must be the judge; test this type of gear ahead of time under miserable conditions, but where you exit is an easy one._x000a_For sleeping ledges, take a big tent fly or a piece of heavy duty, reinforced plastic and the means to pitch it. (Source: Greg Maguder and John Dill, SAR Rangers, Yosemite National Park)"/>
    <n v="7"/>
    <m/>
    <m/>
    <m/>
    <n v="1"/>
    <n v="1"/>
    <m/>
    <m/>
    <m/>
    <m/>
    <m/>
    <n v="1"/>
    <m/>
    <x v="0"/>
    <m/>
    <n v="1"/>
    <x v="1"/>
    <x v="1"/>
    <x v="0"/>
    <x v="0"/>
    <x v="0"/>
    <x v="0"/>
    <m/>
    <m/>
    <x v="0"/>
    <m/>
    <m/>
    <m/>
    <x v="0"/>
    <x v="0"/>
    <m/>
    <m/>
    <m/>
    <x v="0"/>
    <m/>
    <m/>
    <m/>
    <m/>
    <m/>
    <m/>
    <x v="0"/>
    <m/>
    <m/>
    <n v="1"/>
    <m/>
    <m/>
    <m/>
    <m/>
    <m/>
    <m/>
    <m/>
    <m/>
    <m/>
    <x v="0"/>
    <m/>
    <m/>
    <m/>
    <m/>
    <m/>
    <m/>
    <m/>
    <m/>
    <m/>
    <m/>
    <m/>
    <m/>
    <m/>
    <m/>
    <m/>
    <m/>
    <n v="1"/>
    <x v="1"/>
    <m/>
    <n v="1"/>
    <m/>
    <m/>
    <m/>
    <m/>
    <m/>
    <m/>
    <m/>
    <m/>
    <n v="1"/>
    <m/>
    <m/>
    <m/>
    <m/>
    <m/>
    <m/>
    <m/>
  </r>
  <r>
    <x v="371"/>
    <s v="Protection Came Off, Shoulder Dislocation, California, Yosemite Valley, Half Dome"/>
    <x v="4"/>
    <s v="California, Yosemite Valley, Half Dome_x000a_On September 9, 1993, at 1700, I was dispatched to the SAR cache to work as the medic on a Half Dome SAR. Warner Braun, Pat Sullivan and I were flown to the base of Half Dome where we made contact with Fred Berman (27) who had injured his right shoulder while climbing._x000a_Berman and his climbing partner were still rappelling when we arrived on scene. Braun and Sullivan scrambled a few hundred feet up a ledge system and helped secure anchors to continue lowering Berman._x000a_Berman reached the ground about 2030. Berman was medically evaluated, an IV started and morphine administered for pain. Due to the lack of light and rugged terrain, we camped for the evening at the base of the climb. I continued to administer morphine throughout the night to counter Berman's pain._x000a_At 0740 the helicopter landed at the base of Half Dome and Berman and I were flown to Crane Flat. Berman was then transported by ambulance to Yosemite Medical Clinic where he was diagnosed with an anterior dislocation of his right shoulder._x000a_Berman told me he had been leading the pitch and was working on a traverse. He had done three “hook” moves and then moved on to some copperheads. While stepping from one copperhead to another, it gave way. Berman reached up with his right hand and caught a ledge (picture a one-armed pull up). Bermans weight pulling on his one arm dislocated his shoulder._x000a_The injury occurred around 0830. Berman began descending immediately. His partner would lower him and than rappel down and continue their descent. While Berman was being lowered, the climbers spotted a group of three people hiking up to the base of Half Dome. Voice contact was established and one of the party of three hiked back down to contact Rangers. (Source: C. Robinson, NPS Ranger, Yosemite National Park)_x000a_(Editors Note: John Dill, SAR Ranger, commented that these two should get ten points for self-help! It is to be encouraged, while recognizing that it may not always be advisable.)"/>
    <n v="4"/>
    <m/>
    <m/>
    <m/>
    <n v="1"/>
    <m/>
    <m/>
    <m/>
    <m/>
    <m/>
    <m/>
    <m/>
    <m/>
    <x v="0"/>
    <n v="1"/>
    <m/>
    <x v="1"/>
    <x v="1"/>
    <x v="0"/>
    <x v="0"/>
    <x v="0"/>
    <x v="0"/>
    <m/>
    <m/>
    <x v="0"/>
    <m/>
    <m/>
    <m/>
    <x v="0"/>
    <x v="0"/>
    <m/>
    <m/>
    <m/>
    <x v="0"/>
    <m/>
    <m/>
    <m/>
    <m/>
    <m/>
    <m/>
    <x v="0"/>
    <m/>
    <m/>
    <m/>
    <m/>
    <m/>
    <m/>
    <m/>
    <m/>
    <m/>
    <m/>
    <m/>
    <m/>
    <x v="0"/>
    <m/>
    <m/>
    <m/>
    <m/>
    <m/>
    <m/>
    <m/>
    <m/>
    <m/>
    <m/>
    <m/>
    <m/>
    <m/>
    <m/>
    <m/>
    <m/>
    <m/>
    <x v="0"/>
    <m/>
    <m/>
    <m/>
    <m/>
    <m/>
    <m/>
    <m/>
    <m/>
    <m/>
    <m/>
    <m/>
    <m/>
    <m/>
    <m/>
    <n v="1"/>
    <m/>
    <m/>
    <m/>
  </r>
  <r>
    <x v="372"/>
    <s v="Pulmonary Edema, Ascending Too Fast, Alaska, Mount McKinley"/>
    <x v="4"/>
    <s v="On May 18, 1993, at 1400, SSgt. Michael J. Dunn (31) reported to the ranger camp at the 14,200 foot level of Mount McKinley's West Buttress complaining of severe headache, nausea, and the production of bloody sputum during coughing. Dunn was one of 15 U. S. Marines that had split into several groups once on the mountain. They had flown to Kahiltna basecamp the afternoon of May 14, and Dunn's symptoms developed shortly after his arrival at the 14,200 foot camp on May 17._x000a_NPS Ranger Jim Phillips examined Dunn and found him cyanotic, with rales in both lungs and an 02 saturation of 39. In consultation with Dr. Peter Hackett by radio telephone, Phillips administered Promethazine (50 mg. IM) and oxygen (10 L/min.) to the patient and kept him under observation through the night._x000a_The following morning at 0830 a decision was made to evacuate Dunn based on his continued shortness of breath, headache, and overall lack of significant improvement. A ground evacuation was considered unreasonable in light of Dunn's severe exhaustion and the need for a rapid descent. The park's high altitude Lama helicopter was dispatched from Talkeetna at 1039 and landed in clear, calm weather at 1117. Dunn was flown directly to Talkeetna, where his condition drastically improved. He became virtually asymptomatic. He was transferred to the Air National Guard Pavehawk helicopter and flown to the military hospital at Elmendorf AFB in Anchorage, but was not admitted._x000a_Analysis_x000a_By the time SSgt. Dunn reached the 14,200 foot camp, barely three days had passed since his Marine team had registered at the Talkeetna Ranger Station (elevation 300 feet). The onset of Acute Mountain Sickness and Pulmonary Edema is neither surprising nor difficult to recognize after an ascent of nearly 14,000 feet in three days. Prevention, in the form of a more gradual ascent, would have been the best remedy. Failing that, it is unfortunate that Dunn and his teammates couldn’t have recognized the seriousness of his situation sooner. Self-evacuation to a lower altitude while Dunn was still ambulatory would have been preferable to a costly helicopter rescue. (Source: Mike Loso, NPS Ranger, Denali National Park)_x000a_(Editors Note: Another military expedition, out of the U. S. Army’s Northern Warfare Training Center in Alaska, had a member experience what was probably a pulmonary embolism. Shyam Blan (32) from India, experienced symptoms while descending from the summit. It was discovered that he had not been eating or drinking for three days. He was evacuated from the 14,200foot camp.)"/>
    <n v="3"/>
    <m/>
    <m/>
    <m/>
    <m/>
    <n v="2"/>
    <m/>
    <m/>
    <m/>
    <m/>
    <m/>
    <m/>
    <m/>
    <x v="0"/>
    <n v="1"/>
    <m/>
    <x v="1"/>
    <x v="1"/>
    <x v="1"/>
    <x v="1"/>
    <x v="0"/>
    <x v="0"/>
    <m/>
    <m/>
    <x v="0"/>
    <m/>
    <m/>
    <m/>
    <x v="0"/>
    <x v="1"/>
    <m/>
    <n v="1"/>
    <m/>
    <x v="0"/>
    <m/>
    <m/>
    <m/>
    <m/>
    <m/>
    <m/>
    <x v="0"/>
    <m/>
    <m/>
    <m/>
    <m/>
    <m/>
    <m/>
    <m/>
    <m/>
    <m/>
    <m/>
    <m/>
    <m/>
    <x v="0"/>
    <m/>
    <m/>
    <m/>
    <m/>
    <m/>
    <m/>
    <m/>
    <m/>
    <m/>
    <m/>
    <m/>
    <m/>
    <m/>
    <m/>
    <m/>
    <m/>
    <m/>
    <x v="1"/>
    <m/>
    <m/>
    <m/>
    <m/>
    <m/>
    <m/>
    <m/>
    <m/>
    <m/>
    <m/>
    <n v="1"/>
    <m/>
    <m/>
    <m/>
    <m/>
    <m/>
    <m/>
    <m/>
  </r>
  <r>
    <x v="373"/>
    <s v="Rappel Error, No Backup, Alberta, Rocky Mountains, Tunnel Mountain"/>
    <x v="4"/>
    <s v="Alberta, Rocky Mountains, Tunnel Mountain_x000a_On March 11, 1993, two climbers, both 22 years old, with several years experience, decided to take advantage of unseasonably warm weather to climb “Gooseberry,” a moderate six-pitch rock route rated 5.7, very close to Banff. Starting at 1100, they made it up four pitches by 1530, when they turned around due to the time._x000a_On the second to last rappel, E.C. came down to M.L.s position, but decided to continue a couple of meters farther to a lower ledge. M.L. heard a shout and turned to see his partner come off the end of the rope, fall 20 meters, strike a ledge, and fall 15 meters more to the scree._x000a_M.L. rappelled and downclimbed to assist his partner, and then ran out to a nearby phone to get help. E.C. died in hospital a week later due to serious head, and other, injuries._x000a_Analysis_x000a_E.C. was wearing a helmet at the time of his fall, but was not using any self-belay backup on the rappel, and no end knot in the rope. Either one may have prevented this accident. (Source: Banff National Park Warden Service)"/>
    <n v="8"/>
    <m/>
    <m/>
    <n v="2"/>
    <m/>
    <m/>
    <m/>
    <m/>
    <m/>
    <m/>
    <n v="1"/>
    <m/>
    <m/>
    <x v="1"/>
    <n v="1"/>
    <m/>
    <x v="1"/>
    <x v="0"/>
    <x v="0"/>
    <x v="0"/>
    <x v="0"/>
    <x v="0"/>
    <m/>
    <m/>
    <x v="0"/>
    <m/>
    <m/>
    <m/>
    <x v="0"/>
    <x v="0"/>
    <m/>
    <m/>
    <m/>
    <x v="0"/>
    <m/>
    <m/>
    <m/>
    <m/>
    <m/>
    <m/>
    <x v="0"/>
    <m/>
    <m/>
    <m/>
    <m/>
    <m/>
    <m/>
    <m/>
    <m/>
    <m/>
    <m/>
    <m/>
    <m/>
    <x v="0"/>
    <m/>
    <m/>
    <m/>
    <m/>
    <m/>
    <m/>
    <m/>
    <m/>
    <m/>
    <m/>
    <m/>
    <m/>
    <m/>
    <n v="1"/>
    <m/>
    <m/>
    <m/>
    <x v="1"/>
    <m/>
    <m/>
    <m/>
    <n v="1"/>
    <m/>
    <m/>
    <m/>
    <m/>
    <n v="1"/>
    <m/>
    <m/>
    <m/>
    <m/>
    <m/>
    <m/>
    <m/>
    <m/>
    <m/>
  </r>
  <r>
    <x v="374"/>
    <s v="Rappel Error—No Backup/Belay, Inexperience, Weather, British Columbia, Park Range, Watchtower Peak"/>
    <x v="4"/>
    <s v="The Watchtower (2543 meters) is a grade 5.7 rock climb in Yoho National Park. On August 14, 1993, N.W. and J.O. set out from the Lake O’Hara road at 1500 to climb it. They hiked to the base of the peak and ascended the technical pitches on its south side, reaching the summit at 1930, with darkness 2.5 hours away. The weather was cloudy and it rained for most of the last pitch._x000a_They started to descend right away, by rappelling. N.W., the more experienced climber, set up all the rappels, and as they had only one 50 meter rope, they used it doubled for a maximum descent of 25 meters per station. Both climbers rappelled on a friction brake but did not use a safety device in their systems. N.W also had to build or replace rappel stations as they descended the north side of the Watchtower. For the first three rappels, J.O. went first and N.W. followed, then set up the next rappel. On the fourth rappel, N.W went first, as he had to pendulum over to the fifth and last rappel station before J.O. joined him. J.O. started her rappel but, due to a rock flake above her, had difficulty in penduluming over to N.W. at the last anchor._x000a_As she tried to swing over, she gradually slipped lower than the station and became tired and frustrated. She saw a ledge just above her, and released the control rope with her braking hand to pull herself up the main rope to the ledge. As she did so, her weight was transferred from her rappel device to her arms, and then she was hanging on the rope with her hands. J.O. panicked and froze on the rope. N.W. called to her to move her braking hand back to the control rope, but she did not respond. Finally, as she tired, she attempted to grab the control rope but missed, lost her grip, and slid off the end of the rappel rope, falling about ten vertical meters to a steep scree and boulder slope, where she tumbled another 50 to 100 meters._x000a_N.W managed to retrieve the rope, and descended to J.O., who was conscious and alert, but could not stand or walk. He carried her to a safer and more comfortable location, administered first aid, and gave her food and as much clothing as he could spare before leaving for help. He reached authorities at 0130, and a ground rescue team led by Parks Canada wardens hiked in to the site. They traversed very steep, rain-soaked terrain, and reached the victim at 0500 to find that she had not survived. A second Parks Canada team flew in to the scene by helicopter at first light and evacuated J.O.'s body and the other personnel already there._x000a_The coroners report indicates that J.O. survived no longer than 1.5 hours after the accident because of extensive internal bleeding. She also sustained a fractured pelvis and femur._x000a_Analysis_x000a_The main issue is that no safety device, such as a short prussik sling on the ropes above the rappel brake, was used. Also, the ends of the rappel ropes were not knotted to prevent this exact type of accident, and the victim lost control of her rappel. Contributing factors were the lateness in the day, J.O.'s inexperience (this was reported to be her first multi-pitch rappel), and the difficulty of having to pendulum to the last rappel station, and weather. (Source: Yoho National Park Warden Service)"/>
    <n v="11"/>
    <m/>
    <m/>
    <m/>
    <m/>
    <m/>
    <m/>
    <m/>
    <m/>
    <n v="1"/>
    <m/>
    <m/>
    <m/>
    <x v="0"/>
    <n v="1"/>
    <m/>
    <x v="1"/>
    <x v="0"/>
    <x v="0"/>
    <x v="1"/>
    <x v="0"/>
    <x v="0"/>
    <m/>
    <n v="1"/>
    <x v="0"/>
    <m/>
    <m/>
    <m/>
    <x v="0"/>
    <x v="0"/>
    <m/>
    <m/>
    <m/>
    <x v="0"/>
    <m/>
    <m/>
    <m/>
    <m/>
    <m/>
    <m/>
    <x v="0"/>
    <m/>
    <m/>
    <m/>
    <m/>
    <m/>
    <n v="1"/>
    <m/>
    <m/>
    <m/>
    <m/>
    <m/>
    <m/>
    <x v="0"/>
    <m/>
    <n v="1"/>
    <n v="1"/>
    <m/>
    <m/>
    <m/>
    <m/>
    <n v="1"/>
    <m/>
    <m/>
    <m/>
    <m/>
    <m/>
    <n v="1"/>
    <m/>
    <m/>
    <m/>
    <x v="1"/>
    <m/>
    <m/>
    <m/>
    <n v="1"/>
    <m/>
    <m/>
    <m/>
    <m/>
    <m/>
    <m/>
    <m/>
    <m/>
    <m/>
    <n v="1"/>
    <m/>
    <m/>
    <m/>
    <m/>
  </r>
  <r>
    <x v="375"/>
    <s v="Rockfall, Bad Luck, Alberta, Rocky Mountains, Banff Area, Cascade Falls"/>
    <x v="4"/>
    <s v="Alberta, Rocky Mountains, Banff Area, Cascade Falls_x000a_Two male climbers, (26 and 27) arrived from France in February, 1993, for an ice-climb_x001f_ing holiday. On their first day in the area, they chose Cascade Falls, a popular grade- three waterfall climb near Banff._x000a_It was mid-morning on February 26 and the weather was clear and cold: climbing conditions were good. Another party was already well up on the climb, and the climbers were strapping on their crampons when a spontaneous rockfall started in the cliffs 45 meters to the right of the upper ice; a piece, probably about the size of a piano, came out and broke up as it flew down the intermediate slopes toward the ledges at the foot of the falls. The victims could not see the incoming rocks until the last moment because of their position. They were standing on a shelf at the base of the slope leading up to the climb when they were hit. One of them was killed._x000a_Analysis_x000a_Rockfall is a fact of life in the Rockies, but is mostly considered a problem in confined gullies and below steep cliffs, and is also more associated with warm weather. These climbers were on a wide slope in almost perfect alpine conditions; this is an instance of very bad luck rather than unsafe conditions or poor position. (Source: Banff National Park Warden Service)"/>
    <n v="3"/>
    <m/>
    <m/>
    <m/>
    <n v="2"/>
    <m/>
    <m/>
    <m/>
    <m/>
    <m/>
    <m/>
    <m/>
    <m/>
    <x v="1"/>
    <m/>
    <m/>
    <x v="1"/>
    <x v="1"/>
    <x v="1"/>
    <x v="1"/>
    <x v="0"/>
    <x v="0"/>
    <m/>
    <m/>
    <x v="0"/>
    <m/>
    <m/>
    <m/>
    <x v="0"/>
    <x v="0"/>
    <m/>
    <m/>
    <m/>
    <x v="1"/>
    <m/>
    <m/>
    <m/>
    <m/>
    <m/>
    <m/>
    <x v="0"/>
    <m/>
    <m/>
    <m/>
    <m/>
    <m/>
    <m/>
    <m/>
    <n v="1"/>
    <m/>
    <m/>
    <m/>
    <m/>
    <x v="0"/>
    <m/>
    <m/>
    <m/>
    <m/>
    <m/>
    <m/>
    <m/>
    <m/>
    <m/>
    <m/>
    <m/>
    <m/>
    <m/>
    <m/>
    <m/>
    <m/>
    <m/>
    <x v="1"/>
    <m/>
    <m/>
    <m/>
    <m/>
    <m/>
    <m/>
    <m/>
    <n v="1"/>
    <m/>
    <m/>
    <m/>
    <m/>
    <m/>
    <m/>
    <m/>
    <m/>
    <m/>
    <m/>
  </r>
  <r>
    <x v="376"/>
    <s v="Rope Stuck on Rappel, Stranded, California, Yosemite Valley, Royal Arches"/>
    <x v="4"/>
    <s v="California, Yosemite Valley, Royal Arches_x000a_On June 16, 1993, around 1630, Erika Heine (19) and Tracy Walker (29) stuck their rope while rappelling on the Royal Arches descent route. They were at the third rappel station. They had tied a knot into the end of the rope as a safety precaution. While they were pulling the ropes through the upper anchor, the end with the knot got away from them and was out of reach before they realized it. After several attempts to get to it, they realized they would need assistance to get off the route._x000a_Analysis_x000a_They just forgot about the knot until it was too late. They pulled the ropes, hoping the knot would go through. It didn’t. The wall was blank in all directions, with the nearest possible protection 50 feet above. They didn’t want to take a 100 plus foot fall onto their belay anchors. They decided against climbing the rope. In a remote area, and/or a storm rolling in (even Toulumne Meadow in summer), this kind of mistake can be fatal. (Source: Michael LaLone and John Dill, SAR Rangers, Yosemite National Park)"/>
    <n v="6"/>
    <m/>
    <n v="1"/>
    <m/>
    <n v="1"/>
    <m/>
    <m/>
    <m/>
    <m/>
    <m/>
    <m/>
    <m/>
    <m/>
    <x v="0"/>
    <m/>
    <n v="1"/>
    <x v="1"/>
    <x v="0"/>
    <x v="0"/>
    <x v="0"/>
    <x v="0"/>
    <x v="0"/>
    <m/>
    <m/>
    <x v="0"/>
    <m/>
    <m/>
    <m/>
    <x v="0"/>
    <x v="0"/>
    <m/>
    <m/>
    <m/>
    <x v="0"/>
    <m/>
    <m/>
    <m/>
    <m/>
    <m/>
    <m/>
    <x v="0"/>
    <m/>
    <m/>
    <m/>
    <m/>
    <m/>
    <m/>
    <m/>
    <m/>
    <m/>
    <m/>
    <m/>
    <m/>
    <x v="0"/>
    <m/>
    <m/>
    <m/>
    <m/>
    <m/>
    <m/>
    <m/>
    <m/>
    <m/>
    <m/>
    <m/>
    <m/>
    <m/>
    <m/>
    <m/>
    <m/>
    <m/>
    <x v="1"/>
    <m/>
    <n v="1"/>
    <m/>
    <n v="1"/>
    <m/>
    <m/>
    <m/>
    <m/>
    <m/>
    <m/>
    <m/>
    <n v="1"/>
    <m/>
    <m/>
    <m/>
    <m/>
    <m/>
    <m/>
  </r>
  <r>
    <x v="377"/>
    <s v="Slingshot Belay Anchor Failure, Fall on Rock, Falling Rock, Arizona, Superstition Mountains, Bark Canyon"/>
    <x v="4"/>
    <s v="Arizona, Superstition Mountains, Bark Canyon_x000a_On November 11, 1993, a small group went into Bark Canyon to do some climbing. All but one of the group had six months to two years of scattered experience, and all had taken basic instruction previously. Heading toward the canyon, they spotted a chimney problem in a small side canyon, which the guide led for the group. Reportedly, a two point, load sharing anchor—a horn and a natural chockstone—had been set up on lead for sling shot belays. Three people climbed the 60 foot 5.3 problem and were each successfully lowered to the ground. The guide was inspecting another nearby site within viewing distance. Two people were in a pocketed overhung belay stance below the problem, and three people were apparently at the bottom of the formation. The fourth to climb on the system, also the heaviest, was being lowered after finishing the problem when something at or near the anchor failed. The male climber (40) was possibly hit by falling boulders, and fell to the belay stance, some 20 feet. He did not remember the entire fall. “Rock,” and other warnings had been called out immediately. Boulder debris showered the area, hitting a female (30) who was at the bottom attempting to get to cover. The group called for help, and some hikers on a trail below were able to make the first report of the incident by cellular phone, before a member of the party was even able to get out._x000a_The Arizona Department of Public Safety and Maricopa County Sheriff's Office helicopters responded on request of the Pinal County Sheriff’s Office, and they subsequently requested the Central Arizona Mountain Rescue Association (Maricopa County Sheriff's Mountain Rescue). Due to the remote area, close canyon walls, and severity of the injuries, and faced with a several hour lowering and ground evacuation, helicopter short haul was the option employed for both patients. Rescue mountaineers from CAMRA were placed near the scene via hazardous one-skid and lowhover methods. Each patient was flown via an attended “Short Haul, Long Line” extraction under the helicopter to a nearby command post and each was transferred to awaiting AirEvac helicopters about 1530._x000a_The female died of her head and internal injuries the next morning. The male had reconstructive surgery of his jaw, tom shoulder tendons and a concussion and was released to home convalescence within ten days._x000a_All helmets were reportedly accounted for and found to be intact. Boulder debris found in the area were small to four feet or more in diameter. The male’s Bod Harness and locking carabiners were intact._x000a_Analysis_x000a_This area has some quality rock and excellent climbing. However, it also has some apparent shifting of formations, along with some deteriorating rock. An on-site inspection showed a massive amount of rock from the general anchor area to be gone, making specific conclusions anything but definitive. A variety of possibilities exist. However, these presumptory safety messages appear worthwhile._x000a_Each climber should inspect a slingshot anchor upon reaching it. Test a slingshot anchor between each climber by pulling substantial force on it._x000a_Recall that a slingshot setup creates more force than is generally realized. The climbers AND belayer's weight and forces are felt on the anchor._x000a_Check a prospective, otherwise unknown climb from above and/or “on rappel” when in an area of unknown quality or questionable integrity._x000a_Consider climbing established, known routes when with novices._x000a_Always be aware of people or hiking trails above your planned climbs and take appropriate safety measures. (Source: Central Arizona Mountain Rescue Association)_x000a_(Editor’s Note: There was some speculation that the anchors may have come loose because hikers higher up had caused a rock fall.)"/>
    <n v="10"/>
    <m/>
    <m/>
    <m/>
    <n v="1"/>
    <m/>
    <n v="1"/>
    <m/>
    <m/>
    <n v="1"/>
    <n v="1"/>
    <m/>
    <m/>
    <x v="1"/>
    <n v="1"/>
    <m/>
    <x v="0"/>
    <x v="0"/>
    <x v="0"/>
    <x v="1"/>
    <x v="0"/>
    <x v="1"/>
    <m/>
    <m/>
    <x v="0"/>
    <m/>
    <m/>
    <m/>
    <x v="0"/>
    <x v="0"/>
    <m/>
    <m/>
    <m/>
    <x v="0"/>
    <m/>
    <m/>
    <m/>
    <m/>
    <m/>
    <m/>
    <x v="0"/>
    <m/>
    <m/>
    <m/>
    <m/>
    <m/>
    <m/>
    <m/>
    <m/>
    <m/>
    <m/>
    <m/>
    <m/>
    <x v="0"/>
    <m/>
    <m/>
    <m/>
    <m/>
    <m/>
    <m/>
    <m/>
    <m/>
    <m/>
    <m/>
    <n v="1"/>
    <m/>
    <m/>
    <m/>
    <m/>
    <m/>
    <m/>
    <x v="1"/>
    <n v="1"/>
    <m/>
    <m/>
    <m/>
    <m/>
    <m/>
    <m/>
    <m/>
    <m/>
    <m/>
    <m/>
    <m/>
    <m/>
    <m/>
    <m/>
    <m/>
    <n v="1"/>
    <m/>
  </r>
  <r>
    <x v="378"/>
    <s v="Slip on Ice, Unroped, Alberta, Rocky Mountains, Scott Icefield"/>
    <x v="4"/>
    <s v="Alberta, Rocky Mountains, Scott Icefield_x000a_On August 18, 1993, J.B. and A.G. were out for a day trip on the Scott Glacier. J.B. was walking above A.G. and about 60 meters above the toe of the glacier, when J.B. slipped and fell. The ice was too steep and hard for him to self-arrest, and he slid out of sight below A.G. A.G. descended to look for him, but fell near the base and also slid off the toe, injuring his shoulder in doing so. He located J.B. nearby about five minutes later. J.B. was conscious and walking, but very disoriented, with lacerations and contusions to his face and back, as well as broken teeth._x000a_A third member of the party, J.C., who had stayed in camp at the toe of the glacier, arrived and began first aid on J.B. J.B. was given a thermarest and sleeping bag, and then A.G. walked out to Moab Lake to report the accident to Jasper Warden Service. Wardens evacuated the injured party with a helicopter as darkness approached._x000a_Analysis_x000a_The two climbers had adequate experience and equipment, but self-arresting on bare ice is usually impossible. Most climbers do not take into account how difficult it is, and how quickly one accelerates on sloping ice, even at a low angle. Being roped and placing protection along the way is recommended under these conditions. (Source: Jasper National Park Warden Service)"/>
    <n v="5"/>
    <m/>
    <m/>
    <m/>
    <m/>
    <m/>
    <m/>
    <m/>
    <m/>
    <m/>
    <n v="1"/>
    <m/>
    <m/>
    <x v="0"/>
    <n v="1"/>
    <m/>
    <x v="1"/>
    <x v="1"/>
    <x v="1"/>
    <x v="1"/>
    <x v="0"/>
    <x v="0"/>
    <m/>
    <m/>
    <x v="1"/>
    <n v="1"/>
    <m/>
    <m/>
    <x v="0"/>
    <x v="1"/>
    <m/>
    <m/>
    <m/>
    <x v="0"/>
    <m/>
    <m/>
    <m/>
    <m/>
    <m/>
    <m/>
    <x v="0"/>
    <m/>
    <m/>
    <m/>
    <m/>
    <m/>
    <m/>
    <m/>
    <m/>
    <m/>
    <m/>
    <m/>
    <m/>
    <x v="0"/>
    <m/>
    <m/>
    <m/>
    <m/>
    <m/>
    <m/>
    <m/>
    <m/>
    <m/>
    <m/>
    <m/>
    <m/>
    <m/>
    <m/>
    <m/>
    <m/>
    <m/>
    <x v="1"/>
    <m/>
    <m/>
    <m/>
    <m/>
    <m/>
    <m/>
    <m/>
    <m/>
    <m/>
    <m/>
    <m/>
    <m/>
    <m/>
    <n v="1"/>
    <m/>
    <m/>
    <m/>
    <m/>
  </r>
  <r>
    <x v="379"/>
    <s v="Slip on Snow, Inadequate Footwear, Alaska, Mount McKinley"/>
    <x v="4"/>
    <s v="Alaska, Mount McKinley_x000a_In June, 1993, I was on the West Buttress of Mount McKinley with six fellow Californians. Three days into the trip we were camped at the base of Ski Hill (7,700 feet). We had a dug-in kitchen with three steps leading down into it._x000a_While going down these steps in my down booties, I slipped. My full weight came down on my left ankle which made a sound similar to cracking your knuckles. I lay there for a second or two and then blacked out. After just a few seconds, I regained consciousness. We immediately iced the foot (no shortage of that up there) and took medication to slow the swelling (antiinflammatories). There was quite a bit of swelling and discoloration for the next week or so._x000a_Later, on our descent, an RMI guide related another similar story, this one also on Denali. A fellow guide wandering through camp slipped in her booties and sprained her ankle enough to have to leave the expedition._x000a_Whenever I told my story, it seemed everyone had a “slipped in booties” story of their own. I read the Accidents book regularly and do quite a bit of climbing, mostly in snow. I thought, “If this is so common, how come I never heard of this?”_x000a_At the 14,200 foot camp another NPS Ranger, Mike Welsch, had a wonderful remedy. He recommended taking an old pair of ski skins and gluing two parallel strips (one facing in each direction) on the bottom of each bootie. Any similar adjustment would probably work as well and there is a lot of room for creativity here. (Source: Joe Byrnes)_x000a_(Editors Note: Actually, this kind of mishap has been written up quite a few times in the past. I have not received a report of this type in several years. Climbers either use the skins remedy, or glue indoor/outdoor carpet to the bottom.)"/>
    <n v="2"/>
    <m/>
    <m/>
    <m/>
    <m/>
    <m/>
    <m/>
    <m/>
    <m/>
    <m/>
    <m/>
    <m/>
    <m/>
    <x v="0"/>
    <m/>
    <m/>
    <x v="1"/>
    <x v="0"/>
    <x v="1"/>
    <x v="1"/>
    <x v="0"/>
    <x v="0"/>
    <m/>
    <m/>
    <x v="0"/>
    <m/>
    <m/>
    <m/>
    <x v="0"/>
    <x v="1"/>
    <m/>
    <m/>
    <m/>
    <x v="0"/>
    <m/>
    <m/>
    <m/>
    <m/>
    <m/>
    <m/>
    <x v="0"/>
    <m/>
    <m/>
    <m/>
    <m/>
    <m/>
    <m/>
    <m/>
    <m/>
    <m/>
    <m/>
    <m/>
    <m/>
    <x v="0"/>
    <m/>
    <m/>
    <m/>
    <m/>
    <m/>
    <m/>
    <m/>
    <m/>
    <m/>
    <m/>
    <m/>
    <m/>
    <m/>
    <m/>
    <m/>
    <m/>
    <m/>
    <x v="1"/>
    <m/>
    <m/>
    <m/>
    <m/>
    <m/>
    <m/>
    <m/>
    <m/>
    <m/>
    <m/>
    <m/>
    <n v="1"/>
    <m/>
    <m/>
    <m/>
    <m/>
    <m/>
    <m/>
  </r>
  <r>
    <x v="380"/>
    <s v="Slip on Snow, Unroped, Alberta, Rocky Mountains, Mount Deltaform"/>
    <x v="4"/>
    <s v="Alberta, Rocky Mountains, Mount Deltaform_x000a_On August 21, 1993, K.V. and R.P. were doing the traverse of the Ten Peaks from west to east. While descending the east ridge of Mount Deltaform (3425 meters) unroped, K.V. slipped on a patch of snow and fell 150 meters down the south face to his death. R.P. climbed down to him, and saw there was nothing he could do for him. He climbed back to the col between Mounts Deltaform and Tuzo, then descended the north side on very exposed terrain. That required numerous rappels and downclimbing on loose mixed ground. He reported the accident at Moraine Lake, and his partner's body was recovered by helicopter by the Parks Canada Warden Service._x000a_Analysis:_x000a_This is a multi-day alpine traverse on peaks in the 3000 meter to 3500 meter range, and requires extensive mountaineering experience. The background of these two climbers was mostly rock climbing. The terrain where the accident occurred is loose and exposed mixed fourth class, typical of the Canadian Rockies. Though technically not difficult, it is potentially dangerous, and requires extreme care and experience, since generally it is not easy to protect. In this case, the climbers decided to travel unroped, which is not unusual on such terrain. (Source: Banff National Park Warden Service)"/>
    <n v="5"/>
    <m/>
    <m/>
    <m/>
    <m/>
    <m/>
    <m/>
    <m/>
    <m/>
    <m/>
    <m/>
    <m/>
    <m/>
    <x v="1"/>
    <m/>
    <m/>
    <x v="1"/>
    <x v="0"/>
    <x v="1"/>
    <x v="1"/>
    <x v="0"/>
    <x v="0"/>
    <m/>
    <m/>
    <x v="1"/>
    <n v="1"/>
    <m/>
    <m/>
    <x v="0"/>
    <x v="1"/>
    <m/>
    <m/>
    <m/>
    <x v="0"/>
    <m/>
    <m/>
    <m/>
    <m/>
    <m/>
    <m/>
    <x v="0"/>
    <m/>
    <m/>
    <m/>
    <m/>
    <m/>
    <m/>
    <m/>
    <m/>
    <m/>
    <m/>
    <m/>
    <m/>
    <x v="0"/>
    <m/>
    <m/>
    <m/>
    <m/>
    <m/>
    <m/>
    <m/>
    <m/>
    <m/>
    <m/>
    <m/>
    <m/>
    <m/>
    <m/>
    <m/>
    <m/>
    <m/>
    <x v="1"/>
    <m/>
    <m/>
    <m/>
    <m/>
    <m/>
    <m/>
    <m/>
    <m/>
    <m/>
    <m/>
    <m/>
    <m/>
    <m/>
    <n v="1"/>
    <m/>
    <m/>
    <m/>
    <m/>
  </r>
  <r>
    <x v="381"/>
    <s v="Stranded, Exceeding Abilities, Weather, Alberta, Rocky Mountains, Mount Andromeda"/>
    <x v="4"/>
    <s v="A party consisting of two men and a woman set out to climb the “Sky Ladder” route on Mount Andromeda on the morning of June 21,1993. By 1400 they were on the summit. As they approached the descent route, the weather began to deteriorate. As a result of poor visibility, fatigue, and the exposure of the descent route, the woman decided not to continue. After a lengthy discussion, the group decided that they would build a shelter for her to stay in while the two men continued down to ask the Warden Service to help her off the mountain. They then worked their way down, reaching their car at 2338, and then notified the wardens._x000a_Because of poor weather conditions in the morning, it was necessary for rescuers to climb to the position of the stranded climber, and she was found in surprisingly good condition, considering the extreme weather she had to endure. Shortly after their arrival, a small break in the weather allowed a helicopter to reach and evacuate them._x000a_Analysis_x000a_The leader overestimated the experience and abilities of the team members, and he underestimated the length of the outing. The decision to leave one member alone high on the mountain is generally not recommended, although it may have been the best choice in this case, especially if they had not registered with the Parks Service. A lone person attempting a hazardous descent through the badly crevassed exit route would not stand a good chance of reaching safety and help at all."/>
    <n v="8"/>
    <m/>
    <m/>
    <m/>
    <m/>
    <m/>
    <m/>
    <m/>
    <m/>
    <n v="1"/>
    <m/>
    <m/>
    <m/>
    <x v="0"/>
    <n v="1"/>
    <m/>
    <x v="1"/>
    <x v="0"/>
    <x v="1"/>
    <x v="1"/>
    <x v="0"/>
    <x v="0"/>
    <m/>
    <m/>
    <x v="0"/>
    <m/>
    <m/>
    <m/>
    <x v="0"/>
    <x v="1"/>
    <m/>
    <m/>
    <m/>
    <x v="0"/>
    <m/>
    <m/>
    <m/>
    <m/>
    <m/>
    <m/>
    <x v="0"/>
    <m/>
    <m/>
    <m/>
    <m/>
    <n v="1"/>
    <n v="1"/>
    <m/>
    <m/>
    <m/>
    <m/>
    <m/>
    <m/>
    <x v="0"/>
    <m/>
    <m/>
    <m/>
    <m/>
    <m/>
    <m/>
    <m/>
    <n v="1"/>
    <m/>
    <m/>
    <m/>
    <m/>
    <m/>
    <m/>
    <m/>
    <m/>
    <m/>
    <x v="1"/>
    <m/>
    <n v="1"/>
    <m/>
    <m/>
    <m/>
    <m/>
    <m/>
    <m/>
    <m/>
    <m/>
    <m/>
    <n v="1"/>
    <m/>
    <m/>
    <m/>
    <m/>
    <m/>
    <m/>
  </r>
  <r>
    <x v="382"/>
    <s v="Stranded, Fatigue, Inexperience, Party Separated, Quebec, Old Stoneham Cliffs"/>
    <x v="4"/>
    <s v="Late on August 22, 1993, Benoit L. (24) and Stephan G. (25) decided to climb Old Stoneham bluff, and started up with minimal equipment that included a rope, flashlight, and first-aid kit. After the approach, they entered steeper terrain, which involved rock scrambling and became quite exposed. About 80 meters up, Stephan found the climb too difficult and decided to turn back. But Benoit wanted to continue to the top, so he took the rope and carried on. Meanwhile, Stephan soon found he could not get down alone, so he stayed there and began to signal for help with his flashlight about 2100._x000a_A resident of Old Stoneham noticed the light flashing in the cliffs at 2135 and called the Surete du Quebec. They took details and notified the Military Intervention Group, who immediately initiated a ground rescue operation. Six men, including a group leader, a climbing leader, a rescue instructor, and three climbers, started up toward the cliff about 2310. They found that the darkness, the steepness and length of the trail, and the weight of the rescue equipment, made the ascent difficult._x000a_At the foot of the cliff about 2335, the group decided to split up, with two members staying there to direct the others, who would continue up the trail and traverse to the stranded climber's position. At 0030 August 23, the climbers reached a position about 30 meters left and 12 meters above him. With the help of the headlamps of the climbers and the flashlight of the subject, the spotters below directed rescue instructor G. Gauthier as he descended to Stephan. He found him in a precarious position, standing on a 15 cm ledge with no tie-in. After securing him to his main line with a sling, he called for climbing leader A. Paquin to join him at 0115, and they set up a lowering system, using a figure-eight descender. Then Paquin lowered Gauthier and the subject to the base of the cliff simultaneously; that way Gauthier was able to help and reassure Stephan, and control the descent rate by radio contact with Paquin. They were down safe at 0220, and group leader G. Canuel took charge of the rescued climber to usher him down the trail to the road._x000a_Meanwhile, Paquin recovered the equipment used for anchoring the descent and rappelled twice from trees to reach the bottom, while the other climbers scrambled and walked back down the trail. All were back at the road at 0345, and the operation was complete at 0445._x000a_Analysis_x000a_The second climber, Benoit L., abandoned his partner and never made contact with the rescue group. He returned home on his own about midday on August 23. His actions in this incident are described as reckless and negligent. (Source: Quebec Mountain Federation)"/>
    <n v="9"/>
    <m/>
    <m/>
    <n v="2"/>
    <m/>
    <m/>
    <m/>
    <m/>
    <m/>
    <n v="1"/>
    <m/>
    <m/>
    <m/>
    <x v="0"/>
    <m/>
    <n v="1"/>
    <x v="1"/>
    <x v="0"/>
    <x v="1"/>
    <x v="1"/>
    <x v="0"/>
    <x v="0"/>
    <m/>
    <m/>
    <x v="1"/>
    <m/>
    <m/>
    <m/>
    <x v="0"/>
    <x v="0"/>
    <m/>
    <m/>
    <m/>
    <x v="0"/>
    <m/>
    <m/>
    <m/>
    <m/>
    <m/>
    <m/>
    <x v="0"/>
    <m/>
    <m/>
    <m/>
    <m/>
    <n v="1"/>
    <m/>
    <m/>
    <m/>
    <m/>
    <m/>
    <m/>
    <m/>
    <x v="0"/>
    <m/>
    <n v="1"/>
    <m/>
    <n v="1"/>
    <m/>
    <m/>
    <m/>
    <n v="1"/>
    <m/>
    <m/>
    <m/>
    <m/>
    <m/>
    <m/>
    <m/>
    <m/>
    <m/>
    <x v="1"/>
    <m/>
    <n v="1"/>
    <m/>
    <m/>
    <m/>
    <m/>
    <m/>
    <m/>
    <m/>
    <m/>
    <m/>
    <m/>
    <m/>
    <n v="1"/>
    <m/>
    <m/>
    <m/>
    <m/>
  </r>
  <r>
    <x v="383"/>
    <s v="&quot;Unfounded,&quot; Colorado, Rocky Mountain National Park, Longs Peak"/>
    <x v="4"/>
    <s v="Colorado, Rocky Mountain National Park, Longs Peak_x000a_On July 7,1993, at 2152, HAM radio operator Scott Kimball contacted Rocky Mountain National Park dispatch via a HAM base station operator in Wellington, Colorado. Kimball reported from the Boulder Field campsites area on Longs Peak that a party of three persons was stranded on the North Face (Cables) Route of Longs Peak and that they were yelling for help. He said that the party had lights but that they had gone out. Ranger Jim Detterline sent a party of three rangers to the scene. They left Longs Peak Trailhead at 2400 and worked their way to the Boulder Field in a severe lightning/thunderstorm. At 0350, Detterline contacted the Tammy Backenstose party of three, who had been identified as the stranded climbers. They admitted that they were noisy but did not request help. They were slow but came down on their own power and passed the reporting party at the Boulder Field. However, the reporting party declined to recontact the park that the situation was terminated. The Backenstose party had missed the rescue team because the rescue team went up the Jim s Grove cut-off in order to respond quickly to the scene, which was 6.5 miles from the trailhead._x000a_Analysis_x000a_A combination of confusing circumstances due both to the reporting party and the slow climbers resulted in an expensive and false response by the park rescue team. The use of HAM radios, other portable radios, and cellular phones to initiate rescue responses on Longs Peak has become increasingly popular on Longs Peak since 1986, and has resulted in several lives saved. However, once someone has initiated a rescue, it is that individuals responsibility to, at the very least, inform the park service of any major changes in the situation such as completion of a self-rescue. The witnesses at the Boulder Field, according to the climbers, declined to mention that a rescue for them had been initiated. In reviewing the actions of the climbing party, there are several problems here. The North Face route was obviously beyond their abilities to complete within daylight hours, at least as they had planned their trip with three on a rope and within one day. Especially serious was their poor conduct on the rappels, as their yelling initiated a false rescue response. (Source: Jim Detterline, Longs Peak Supervisory Climbing Ranger, Rocky Mountain National Park)"/>
    <n v="4"/>
    <m/>
    <m/>
    <m/>
    <m/>
    <m/>
    <m/>
    <m/>
    <m/>
    <m/>
    <m/>
    <m/>
    <m/>
    <x v="0"/>
    <m/>
    <n v="1"/>
    <x v="1"/>
    <x v="1"/>
    <x v="0"/>
    <x v="0"/>
    <x v="0"/>
    <x v="0"/>
    <m/>
    <m/>
    <x v="0"/>
    <m/>
    <m/>
    <m/>
    <x v="0"/>
    <x v="0"/>
    <m/>
    <m/>
    <m/>
    <x v="0"/>
    <m/>
    <m/>
    <m/>
    <m/>
    <m/>
    <m/>
    <x v="0"/>
    <m/>
    <m/>
    <m/>
    <m/>
    <m/>
    <m/>
    <m/>
    <m/>
    <m/>
    <m/>
    <m/>
    <m/>
    <x v="0"/>
    <m/>
    <m/>
    <m/>
    <m/>
    <m/>
    <m/>
    <m/>
    <m/>
    <m/>
    <m/>
    <m/>
    <m/>
    <m/>
    <m/>
    <m/>
    <m/>
    <m/>
    <x v="1"/>
    <m/>
    <n v="1"/>
    <m/>
    <m/>
    <m/>
    <m/>
    <m/>
    <m/>
    <m/>
    <m/>
    <m/>
    <m/>
    <n v="1"/>
    <m/>
    <m/>
    <m/>
    <m/>
    <m/>
  </r>
  <r>
    <x v="384"/>
    <s v="Avalanche, Wyoming, Grand Teton National Park, Mount Moran"/>
    <x v="4"/>
    <s v="Wyoming, Grand Teton National Park, Mount Moran_x000a_On July 28, 1993, PM (male—42), MG (female—37), and JG (male— 38) attempted to climb the Skillet Glacier route on Mount Moran._x000a_About 1245, they were about 200 feet below the top of the snow tongue which extends toward the summit from the “Handle” of the Skillet. A soft snow, point release avalanche broke loose a short distance above and swept all three climbers (roped together at 75 foot intervals) down the handle over the rock island and onto the “pan” of the glacier, a distance of about 2,000 vertical feet. During the fall they made repeated attempts to self-arrest but were unsuccessful because of the mass of soft snow which was carrying them down the mountain._x000a_After coming to a stop, they realized that they were in a vulnerable position and moved further down the glacier shortly before another major avalanche covered the spot where they had initially been deposited. They then splinted MG s arm with an old piece of airplane, gathered up their camp and hobbled out to String Lake._x000a_Rangers Dorward and Larson, on a mission to assist a bruised wimp up Paintbrush Canyon, ran into the MG party on the String Lake Trail at 2120. Rangers Rickert and Johnson were then dispatched to drive the injured climbers to the hospital._x000a_MG underwent surgery for a fractured ulna and radius and PM s lacerated arm was sutured. PM also received a severe muscle tear in his left thigh. All three had various bruises and abrasions, but only MG remained hospitalized overnight."/>
    <n v="3"/>
    <m/>
    <m/>
    <m/>
    <m/>
    <m/>
    <n v="3"/>
    <m/>
    <m/>
    <m/>
    <m/>
    <m/>
    <m/>
    <x v="0"/>
    <n v="1"/>
    <m/>
    <x v="1"/>
    <x v="1"/>
    <x v="1"/>
    <x v="1"/>
    <x v="0"/>
    <x v="0"/>
    <m/>
    <m/>
    <x v="0"/>
    <m/>
    <m/>
    <m/>
    <x v="0"/>
    <x v="1"/>
    <m/>
    <m/>
    <m/>
    <x v="0"/>
    <m/>
    <m/>
    <m/>
    <m/>
    <n v="1"/>
    <m/>
    <x v="0"/>
    <m/>
    <m/>
    <m/>
    <m/>
    <m/>
    <m/>
    <m/>
    <m/>
    <m/>
    <m/>
    <m/>
    <m/>
    <x v="0"/>
    <m/>
    <m/>
    <m/>
    <m/>
    <m/>
    <m/>
    <m/>
    <m/>
    <m/>
    <m/>
    <m/>
    <m/>
    <m/>
    <m/>
    <m/>
    <m/>
    <m/>
    <x v="1"/>
    <m/>
    <m/>
    <m/>
    <m/>
    <m/>
    <m/>
    <m/>
    <m/>
    <m/>
    <m/>
    <m/>
    <m/>
    <n v="1"/>
    <m/>
    <m/>
    <m/>
    <m/>
    <m/>
  </r>
  <r>
    <x v="385"/>
    <s v="Dehydration, Inadequate Fluids, Misperception, California, Yosemite Valley, El Capitan"/>
    <x v="4"/>
    <s v="California, Yosemite Valley, El Capitan_x000a_On October 22,1993, at 1215 cries for help were reported from high on the Salathe route of El Capitan. Two climbers were discovered calling for help due to lack of water. A lowering team was flown to the top and one rescuer was lowered to their location. After minimal rehydration, they were able to jumar up the lines the rescuer was lowered on. Due to the late hour both victims and the rescuer arrived at the top, all parties remained on top overnight. Victims, rescuers, and equipment were flown out the next day._x000a_Analysis_x000a_When asked what factors may have been responsible for the party requesting help, both Chris Walburgh (25) and Andrew Seessel (28) felt that the following may have had some bearing:_x000a_The climbing on the route was significantly harder than they originally thought it would be, based on what other climbers had told them._x000a_Seessel was very intimidated by the route, and did not feel capable of leading as many pitches as he thought he would be able to. This meant Walburgh led almost all of the pitches climbed._x000a_They had been checking the weather, and almost did not attempt the climb because of suspected storms. They were somewhat surprised by the warmer weather, thinking it would be cooler. The highs in the Valley during their climb were only 62-67 degrees F; however, it's unusually warmer in the direct sun on the walls and they were working hard all day. (Breathing hard, even on cold days, pumps lots of water vapor out of your lungs—the cloud of breath you see when you exhale. 30 to 50 of those/minute don’t take long to cause dehydration.)_x000a_They brought no pitons, having been told that the route went clean. They both felt having pitons would have been an asset on several of the aid pitches._x000a_When Seessel and Walburgh reached the Block, they were still on their time schedule. But they had only one day's water left for two days’ climbing. They lost a day, giving themselves a projected two-day water deficit and they were already dehydrated. Even if the climbing had been relatively easy, they might not have made it. By PA, the NPS initially offered to deliver water to them by helicopter (eliminating the need for further rescue), but they felt it would have taken too long to rehydrate themselves to a point where they were comfortably able to complete the climb. They probably could have rehydrated. (They jugged 700 feet that evening.) But they were also worried about doing the rest of the climb with insufficient protection. (Source: Michael Malone and Johh Dill, SAR Rangers, Yosemite National Park)"/>
    <n v="3"/>
    <m/>
    <m/>
    <n v="1"/>
    <n v="1"/>
    <m/>
    <m/>
    <m/>
    <m/>
    <m/>
    <m/>
    <m/>
    <m/>
    <x v="0"/>
    <n v="1"/>
    <m/>
    <x v="1"/>
    <x v="1"/>
    <x v="0"/>
    <x v="0"/>
    <x v="0"/>
    <x v="0"/>
    <m/>
    <m/>
    <x v="0"/>
    <m/>
    <m/>
    <m/>
    <x v="0"/>
    <x v="0"/>
    <m/>
    <m/>
    <m/>
    <x v="0"/>
    <m/>
    <m/>
    <m/>
    <m/>
    <m/>
    <m/>
    <x v="0"/>
    <m/>
    <m/>
    <m/>
    <m/>
    <m/>
    <m/>
    <m/>
    <m/>
    <m/>
    <m/>
    <m/>
    <m/>
    <x v="0"/>
    <m/>
    <m/>
    <m/>
    <m/>
    <m/>
    <m/>
    <m/>
    <m/>
    <m/>
    <m/>
    <m/>
    <m/>
    <m/>
    <m/>
    <m/>
    <m/>
    <m/>
    <x v="1"/>
    <m/>
    <m/>
    <m/>
    <m/>
    <m/>
    <m/>
    <m/>
    <m/>
    <m/>
    <m/>
    <m/>
    <m/>
    <m/>
    <m/>
    <m/>
    <n v="1"/>
    <m/>
    <m/>
  </r>
  <r>
    <x v="386"/>
    <s v="Exposure, Inadequate Equipment and Physical Conditioning, Weather, Inexperience, Washington, Mount Rainier"/>
    <x v="4"/>
    <s v="Washington, Mount Rainier_x000a_On March 8, 1993, at 0920, RMI senior guide George Dunn radioed to Paradise that three independent climbers would need to be rescued. The climbers were members of the George Laquan party, and were suffering from frostbite, hypothermia, and exposure. They were located at the 9,500 foot level of the Muir Snow field. Dunn directed other guides to get litters ready and meet him at the rescue site. He had received the report from a member of the Rush party from Idaho, who had found the Canadian party while hiking down to Paradise and returned to Muir to report the incident. Before Dunn left Muir, two members of the Canadian party reached Muir and were attended to by RMI guide John Race._x000a_Once Dunn reached the stranded climbers, he radioed to Paradise reporting that the three remaining men were suffering from hypothermia and frostbite. One of the men, Blair Robertson (27), was semi-conscious and could not talk. The other two were alert, but could not walk. Dunn requested three litters be brought down from Muir. Dunn reported winds in excess of 30 mph, which ruled out the use of a helicopter for the rescue. Two of the disabled climbers (Robertson and Jerry Bauer [26]) had been placed in double sleeping bags by the Idaho group prior to Dunn’s arrival. The third, George Laquan (29) was being led down by some of the Idaho group. Dunn was able to stop them and place the victim in sleeping bags._x000a_Dunn, along with guide Arthur J. Rausch, the five Idaho climbers and 14 RMI clients, began the evacuation from Moon Rocks at 1030. All parties met on the top of Panorama Point atl400. All patients were lowered down the winter route and then on to Paradise, the first patient arriving at 1545 and the last at 1600. At the base of Panorama Point Blair Robertson was placed on oxygen. Hot packs were placed on each of the climbers._x000a_At Paradise the three patients were turned over to two Shepard Ambulance crews and transported to Good Samaritan Hospital in Puyallup._x000a_Laquan had a core body temperature of 94 degrees when he reached the hospital; he had first degree frostbite on his finger tips. The doctors felt he would not lose tissue from the injury._x000a_Blair Robertson was treated for contacts frozen to his eyes, hypothermia and frost nip. Jerry Bauer was treated for hypothermia and frost nip._x000a_Analysis_x000a_Garry Olson interviewed the other two members of the party, Robert Pulfer (30) and Michael Conroy (25) at Paradise. They gave the following account of the incident:_x000a_The team of five checked out from Paradise at 1030 on March 17 and worked their way up the snowfield in the rain and wet snow conditions intending to reach Camp Muir. G. Laquan was moving slowly and not keeping up with the group. They made a decision to stop at 1845 if they did not reach Camp Muir and dig in while they still had daylight. At 1845, the group dug a 15 foot long trench that was three to four feet deep. They covered the top of the trench with skis and a space blanket, then prepared dinner and settled in for the night. Three of the climbers were sleeping under the tarp and the other two were in the pit, but not under the tarp. (Their camp was at the top of Moon Rocks at the 9,500 foot level.)_x000a_About an hour after they went to bed, the winds picked up and began to blow snow into their shelter. The two men sleeping away from the tarp had to get up several times to dig themselves out of the snow. The three under the space blanket were also being buried. Robertson got out of his bag to dig out from the snow, then the roof of the shelter collapsed, burying his bag. He got into a bag with one of the other men. By the time the sun rose, the winds were in excess of 50 mph and three of the men were nonambulatory._x000a_At sunrise they got up and made plans for the day. Pulfer and Conroy would go to Muir and call for help on the radio there. Before they left, the Idaho group found them. They decided to continue on to Muir. One of these men had to borrow boots from Dunn. He had walked up in camp boots. (Source: Garry Olsen, Ranger, Mount Rainier National Park)_x000a_(Editor’s Note: This was counted as a climbing accident because of the circumstances. There remains the question of what this party intended to do, and, what their level of experience was.)"/>
    <n v="7"/>
    <m/>
    <m/>
    <n v="1"/>
    <n v="4"/>
    <m/>
    <m/>
    <m/>
    <m/>
    <n v="1"/>
    <m/>
    <m/>
    <m/>
    <x v="0"/>
    <n v="1"/>
    <m/>
    <x v="1"/>
    <x v="1"/>
    <x v="1"/>
    <x v="1"/>
    <x v="0"/>
    <x v="0"/>
    <m/>
    <m/>
    <x v="0"/>
    <m/>
    <m/>
    <m/>
    <x v="0"/>
    <x v="1"/>
    <m/>
    <m/>
    <m/>
    <x v="0"/>
    <m/>
    <m/>
    <m/>
    <m/>
    <m/>
    <m/>
    <x v="0"/>
    <m/>
    <m/>
    <n v="1"/>
    <m/>
    <m/>
    <n v="1"/>
    <m/>
    <m/>
    <m/>
    <m/>
    <m/>
    <m/>
    <x v="0"/>
    <m/>
    <m/>
    <m/>
    <m/>
    <m/>
    <m/>
    <m/>
    <m/>
    <m/>
    <m/>
    <m/>
    <m/>
    <m/>
    <m/>
    <m/>
    <m/>
    <n v="1"/>
    <x v="1"/>
    <m/>
    <n v="1"/>
    <m/>
    <m/>
    <m/>
    <m/>
    <m/>
    <m/>
    <n v="1"/>
    <m/>
    <m/>
    <m/>
    <m/>
    <m/>
    <m/>
    <m/>
    <m/>
    <m/>
  </r>
  <r>
    <x v="387"/>
    <s v="Fall Into Crevasse, Uncontrolled Glissade, Descending Unroped, Washington, Olympic National Park, Mount Olympus"/>
    <x v="4"/>
    <s v="Washington, Olympic National Park, Mount Olympus_x000a_On June 16, 1993, Mason Flint, David Whiting and Paul Hood left the Hoh Ranger Station in Olympic National Park for a planned five day backpack and climb of Mount Olympus, about 20 miles from the trailhead. While trekking to the base camp, they were passed by Dave Skinner, a frequent climber of Mount Olympus and volunteer at the University of Washington Glacier Research Center on Mount Olympus. On June 18, the three climbers left their base camp at 0600 and approached the Blue Glacier where they roped up. After crossing the base of the glacier, they began the ascent toward the Snow Dome, a plateau below the summit spire of Olympus. After a short distance, Hood sug_x001f_gested that the climbers unrope because there was little apparent crevasse danger, and the other two agreed._x000a_After ascending the Snow Dome and following the well traveled route between the Middle and West peaks and around to the backside of Olympus’ summit pyramid, the climbers successfully reached the summit around 1300. Just before reaching the sum_x001f_mit the climbers passed Dave Skinner who was descending alone from the summit. After spending approximately one hour on the summit, the climbers descended the sum_x001f_mit pyramid and wound around the backside of the Middle peak unroped._x000a_Flint led, followed by Hood and then Whiting. Flint glissaded down a short, steep snow slope behind the Middle peak where he realized that they were off the ascent route. Hood and Whiting also glissaded down the short slope while Flint traversed 25 yards west between the Middle and west peaks to check out the route. As there was a clear set of tracks (later confirmed to be Skinner's) and the route was relatively straight_x001f_forward, the climbers agreed to continue. Flint led an additional 50 yards where he stopped at the edge of a small avalanche slough. The runout of the slough was not visible from that vantage point. While he decided whether to cross the slough, Hood approached and, possibly mistaking the avalanche slough for a glissade path from earlier climbers, immediately began to glissade down the slope where he disappeared below the surface 15 yards from where he started. This was around 1530._x000a_Flint descended a short distance while calling for Hood until he saw that there was a steep drop-off and probable crevasse where Hood had disappeared. Hood did not re_x001f_spond to repeated yelling. When Whiting caught up and was informed of the situation, he and Flint roped up and descended to the west where Hood fell and where the cre_x001f_vasse came into view. Flint and Whiting walked to below the crevasse and built two dead-man anchors and set up a belay. Whiting belayed Flint to the edge of the crevasse where Flint tried to make visual and/or voice contact. From the edge of the crevasse Flint could not see the bottom because of a slight overhang. After about 20 minutes of attempts to make contact with Hood, Flint and Whiting discussed whether or not to attempt a descent into the crevasse. Although Flint and Whiting had training in crevasse rescue and were familiar with the Z-pulley, they were concerned about the possibility of avalanche or ice-fall._x000a_Knowing that Dave Skinner was at the glacier research station on the Snow Dome, Flint and Whiting decided to descend around 1630, with the hope that the station would have a radio and/or Skinner would have climbing equipment and rescue experience. When they reached the station, the climbers learned that there was no radio and that Skinner did not have climbing equipment or rescue experience. The climbers, joined by Skinner, decided to reascend to the crevasse and again try to make contact with Hood. They reached the crevasse around 1730 and again tried to make contact. Skinner agreed that attempting a descent into the crevasse would be risky considering the chances of ice-fall and avalanche._x000a_At 1815, the three returned to the research station and discussed walking out that night. Because of fatigue, the lateness of the day and the distance (approximately 21 miles), they decided to leave early on June 19. The three descended to the climbers’ original base camp, gathered all their gear and began the hike out. Skinner, who travels extremely fast and light, set off ahead and reached the Hoh ranger station at 0530. Flint and Whiting reached the station at 0730. Skinner contacted the Park Service and Olym_x001f_pic Mountain Rescue. A military helicopter carried Skinner and the rescue team to the site of the accident, but a recovery attempt was not made because of failing light. The following morning three flights took six Olympic Mountain Rescue personnel and their equipment to the site, set up anchors and recovered the body. Hood had died on impact of a severe upper cervical spinal cord contusion._x000a_Analysis_x000a_The decision to unrope was the pivotal one of the climb. Once that decision was made, other standard safety precautions, such as abstaining from glissading on glaciers and wearing helmets, were harder to enforce. The climbers had helmets but were not wear_x001f_ing them. Although Hood was ostensibly the most experienced climber, we later learned that he had little formal climbing or glacier travel instruction. He had climbed Mount Olympus ten years earlier, as well as numerous other peaks in Washington and abroad. Flint, who had recently completed a climbing course through the Mountaineers, was concerned about Hood's apparent ignorance of basic mountaineering techniques (in_x001f_cluding the use of prussiks for crevasse self-rescue), but he and Whiting did not feel comfortable questioning Hoods experience. Although Hood made some major judg_x001f_ment errors during the climb, particularly the decision to glissade on the glacier, Flint and Whiting feel that their reluctance to express their concerns about safety and share the leadership role were also contributing factors. (Source: Mason Flint)_x000a_(Editor’s Note: Thanks to Mr. Flint for his willingness to share this experience. In a letter to me, he expressed the hope that others will learn from his misfortune so they can avoid similar mistakes.)"/>
    <n v="9"/>
    <m/>
    <m/>
    <m/>
    <m/>
    <m/>
    <m/>
    <m/>
    <m/>
    <m/>
    <n v="1"/>
    <m/>
    <m/>
    <x v="1"/>
    <m/>
    <m/>
    <x v="1"/>
    <x v="0"/>
    <x v="1"/>
    <x v="1"/>
    <x v="0"/>
    <x v="0"/>
    <m/>
    <m/>
    <x v="1"/>
    <n v="1"/>
    <m/>
    <m/>
    <x v="0"/>
    <x v="1"/>
    <m/>
    <m/>
    <m/>
    <x v="0"/>
    <n v="1"/>
    <m/>
    <m/>
    <m/>
    <m/>
    <m/>
    <x v="0"/>
    <n v="1"/>
    <m/>
    <m/>
    <m/>
    <m/>
    <m/>
    <m/>
    <m/>
    <m/>
    <m/>
    <m/>
    <m/>
    <x v="0"/>
    <m/>
    <m/>
    <m/>
    <m/>
    <m/>
    <m/>
    <m/>
    <n v="1"/>
    <m/>
    <m/>
    <m/>
    <m/>
    <m/>
    <m/>
    <m/>
    <m/>
    <m/>
    <x v="1"/>
    <m/>
    <m/>
    <m/>
    <m/>
    <m/>
    <m/>
    <m/>
    <m/>
    <m/>
    <m/>
    <m/>
    <n v="1"/>
    <m/>
    <m/>
    <m/>
    <m/>
    <m/>
    <m/>
  </r>
  <r>
    <x v="388"/>
    <s v="Fall on Ice, Unable to Self-Arrest, Oregon, North Sister, Thayer Glacier"/>
    <x v="4"/>
    <s v="Oregon, North Sister, Thayer Glacier_x000a_On August 14,1993, Erinn Broszman (22) slid 400 feet down the side of a steep Central Oregon glacier. She died of her injuries before Deschutes County Search and Rescue volunteers could reach her late Saturday afternoon._x000a_Her hiking companion, John Stroud (22), also tumbled down Thayer Glacier on the east face of the North Sister, suffering minor rib and head injuries. He was treated at a Bend hospital and released._x000a_Both Broszman and Stroud were employees of the Pacific Crest Outward Bound School in Redmond but were not on an official school outing._x000a_“They were on a day off and were just out hiking,” said Mike Seeley, associate program director at the school. “John is doing pretty well today, considering. He’s going to be all right.”_x000a_Broszman, who worked in the schools warehouse in logistics support, earned a bachelors degree in sociology this year from Hartwick College in Oneonta, New York. She was working at the Outward Bound school for her second straight summer. She went hiking Saturday in the Three Sisters Wilderness with Stroud, an outdoor instructor, as a birthday celebration._x000a_Stroud, whose hometown was not available, also was working his second year at the school. After hiking Satruday morning up the Southeast Ridge Trail, rated as an easy-to- moderte walk, Broszman and Stroud decided to hike to the glacier at an elevation of about 9,000 feet._x000a_Search-and-rescue officials said Broszman and Stroud both were carrying ice axes but had not put their hands through the straps. They also were carrying helmets, although Stroud apparently was not wearing his during the fall. They also did not wear crampons._x000a_“It was supposed to be just a day hike,” said Sgt. Terry Silbaugh, who heads the Deschutes County Search and Rescue. “I guess she wanted to glissade down the glacier. So he set out to test the ice, with her just above him. Then she slipped and fell and went sliding past him, out of control.”_x000a_Silbaugh said Broszman immediately lost her ice axe, but Stroud grabbed her when she slid by. With one arm around Broszman, Stroud tried to perform a self-arrest._x000a_“But he couldn’t do it with just one hand, and they became separated,” Silbaugh said._x000a_Len Swanzy, coordinator for search-and-rescue volunteers, described the glaciers steep, slippery surface as “a 45-degree ice skating rink.”_x000a_Both Broszman and Stroud tumbled and skidded down the ice, but Stroud was luckier. He landed in a snow bank at the foot of the glacier while Broszman slammed into a rocky outcropping._x000a_After regaining consciousness, Stroud moved Broszman off the ice and began hiking down the mountain for help. While on the trail, he met two members of the Mazamas climbing club, who had a radio with them. Together they were able to contact a young boy in Bend, who in turn called the sheriff's office shortly before 1400._x000a_A total of 18 volunteers then began a frantic assault on the North Sister. By 1515, the first parties reached the trail head and began a four and a half hour hike to Thayer Glacier. They met Stroud on the trial._x000a_Stroud was given oxygen and was rushed by Sisters Ambulance Co. to St. Charles Medical Center in Bend._x000a_Finally, around 1715, search teams found Broszman. But by then, she was dead. It took teams an additional 12 hours to bring her body out to the trailhead. (Source: From an article by Rick Bella in The Oregonian, August 16, 1993)."/>
    <n v="8"/>
    <m/>
    <m/>
    <n v="2"/>
    <m/>
    <m/>
    <m/>
    <m/>
    <m/>
    <m/>
    <m/>
    <m/>
    <m/>
    <x v="1"/>
    <n v="1"/>
    <m/>
    <x v="0"/>
    <x v="0"/>
    <x v="1"/>
    <x v="1"/>
    <x v="0"/>
    <x v="0"/>
    <m/>
    <m/>
    <x v="1"/>
    <m/>
    <m/>
    <m/>
    <x v="0"/>
    <x v="1"/>
    <m/>
    <m/>
    <m/>
    <x v="0"/>
    <n v="1"/>
    <m/>
    <m/>
    <m/>
    <m/>
    <m/>
    <x v="0"/>
    <m/>
    <m/>
    <m/>
    <m/>
    <m/>
    <m/>
    <m/>
    <m/>
    <m/>
    <m/>
    <m/>
    <m/>
    <x v="0"/>
    <n v="1"/>
    <m/>
    <m/>
    <m/>
    <m/>
    <m/>
    <m/>
    <m/>
    <m/>
    <m/>
    <m/>
    <m/>
    <m/>
    <m/>
    <m/>
    <m/>
    <m/>
    <x v="1"/>
    <m/>
    <m/>
    <m/>
    <m/>
    <m/>
    <m/>
    <m/>
    <m/>
    <m/>
    <m/>
    <m/>
    <m/>
    <m/>
    <n v="1"/>
    <m/>
    <m/>
    <m/>
    <m/>
  </r>
  <r>
    <x v="389"/>
    <s v="Fall on Rock While Being Lowered, Inadequate Rope Length, No Hard Hat, Misperception, Idaho, City of Rocks"/>
    <x v="4"/>
    <s v="Idaho, City of Rocks_x000a_The following excerpts are from, an article written by Thomas Dewell, sent by a member—but without reference to the newspaper it appeared in.)_x000a_Luke Kellam had no problem climbing “Fall Line,” a technically difficult route at the City of Rocks recreation area in Idaho._x000a_Kellam had six years’ climbing experience, had made an attempt on Denali in Alaska, and scaled the Grand Teton twice. He spent many hours at the Hoback Shield and had climbed in Nevada and Colorado with his friend and partner Mike Tetreault._x000a_After Kellam reached the top of the 95-foot Fall Line climb, he began the process of taking hardware off the 5.10c route. Tetreault, the belayer, lowered Kellam, who removed climbing protection from the rock._x000a_With Kellam 25 to 30 feet off the ground, Tetreault felt a dreaded sensation. “I was looking up at Luke, lowering him slowly and preparing to stop him at the next bolt when I felt the end of the rope pass through my brake hand and the belay device,” Tetreault said._x000a_Without support Kellam fell, landing his feet first and rolling to his side. He tumbled down a boulder-strewn rock slab and stopped eight feet below Tetreault._x000a_Kellam suffered serious head injuries in the May 16 fall. He has only recently emerged from a coma._x000a_Analysis_x000a_Tetreault agreed to tell the story of his partner’s fall in an effort to educate people about sport climbing dangers._x000a_“One thing I’ve realized,” Tetreault said, “is that people often treat sport climbing differently from backcountry climbing. Hopefully people... will investigate, question and assess their practices while sport climbing...”_x000a_When descending by rappel, it is common for climbers to tie a knot in the ends of the rope so the ends don’t inadvertently slip through the rappel device. Tetreault thinks the practice of knotting the end should be incorporated into sport climbing._x000a_Tetreault and Kellam also made an inaccurate judgment on the length of the climb. “I was not really concentrating on the amount of rope behind me because I saw the group in front of us use one rope on the same climb,” Tetreault said._x000a_Tetreault later discovered that the preceding group used a 55-meter rope while Tetreault and Kellam's was 50 meters long._x000a_What makes this accident even more serious is that Kellam and Tetreault were not brash climbers free soloing. They were used to taking precautions._x000a_Kellam taught outdoor education for five years and was safety conscious._x000a_“Luke has always been an extremely safe climber and a teacher of safe climbing,” Tetreault said. “But accidents can happen, and the problem with climbing is when they do happen, the consequences can be severe.”_x000a_After replaying the accident many times in his head, and thinking over every angle, Tetreault has come up with a list of suggestions for sport climbers._x000a_Know the area you’re climbing, he says. “The City or Rocks isn’t really a sport climbing area. A lot of the routes are longer than half a rope length.”_x000a_Wear a helmet, he advises._x000a_Knot the end of the rope and know how much you have. “When you’re lowering someone, you have to be aware of the climber and cognizant of the amount of rope left for belaying.”_x000a_(While it seems obvious, the climbing ranger at the City of Rocks says some people sport climb with their ropes still in the rope bag and invisible.)_x000a_“Be aware of the amount of reliance you have on guide books. The book for City of Rocks has relatively little detail.”_x000a_Know first aid. “Most people who go into the backcountry know some first aid,” Tetreault said. “It’s a good thing so many people around us did.”_x000a_“We were fortunate,” Tetreault said. “There were three EMTs within ten, 15 minutes and a doctor was there half an hour later.”_x000a_They stopped the bleeding and monitored Kellam’s breathing and circulation. A backboard that would stabilize Kellam's spine and neck was made from the interior of a custom van, and the climber was carried to the parking lot._x000a_Paramedics from Burley, Idaho, arrived on the scene and evacuated Kellam to the closest landing zone for the Life Flight helicopter that flew the injured climber to the Bannock Medical Center in Pocatello."/>
    <n v="9"/>
    <m/>
    <n v="1"/>
    <m/>
    <m/>
    <m/>
    <m/>
    <m/>
    <m/>
    <m/>
    <m/>
    <n v="1"/>
    <m/>
    <x v="0"/>
    <n v="1"/>
    <m/>
    <x v="0"/>
    <x v="0"/>
    <x v="0"/>
    <x v="1"/>
    <x v="1"/>
    <x v="0"/>
    <m/>
    <m/>
    <x v="0"/>
    <m/>
    <m/>
    <m/>
    <x v="0"/>
    <x v="0"/>
    <m/>
    <m/>
    <m/>
    <x v="0"/>
    <m/>
    <m/>
    <m/>
    <m/>
    <m/>
    <m/>
    <x v="0"/>
    <m/>
    <m/>
    <m/>
    <m/>
    <m/>
    <m/>
    <m/>
    <m/>
    <m/>
    <m/>
    <m/>
    <m/>
    <x v="0"/>
    <n v="1"/>
    <m/>
    <m/>
    <m/>
    <m/>
    <m/>
    <m/>
    <m/>
    <m/>
    <m/>
    <m/>
    <m/>
    <m/>
    <n v="1"/>
    <m/>
    <m/>
    <m/>
    <x v="1"/>
    <m/>
    <m/>
    <m/>
    <m/>
    <n v="1"/>
    <m/>
    <m/>
    <m/>
    <m/>
    <m/>
    <n v="1"/>
    <m/>
    <m/>
    <m/>
    <m/>
    <m/>
    <m/>
    <m/>
  </r>
  <r>
    <x v="390"/>
    <s v="Fall on Rock, Climbing Unroped, Illinois, Mississippi Palisades State Park"/>
    <x v="4"/>
    <s v="Illinois, Mississippi Palisades State Park_x000a_On October 3,1993, a man (mid-20s) fell 25 feet while freesoloing a route. The extent of his injuries is not known. (Source: From an article in the Quad City Times, August 30, 1993)_x000a_(Editor’s Note: This area has become very popular, part of this having to do with proximity to two major cities. As AAC member Budge Gierke, who sent the reports in, points out, “It vies with Devil’s Lake for the dubious geographical distinction of‘closest to Chicago. ’” Any reporting help would be welcomed.)"/>
    <n v="2"/>
    <m/>
    <m/>
    <m/>
    <n v="1"/>
    <m/>
    <m/>
    <m/>
    <m/>
    <m/>
    <m/>
    <m/>
    <m/>
    <x v="0"/>
    <m/>
    <m/>
    <x v="1"/>
    <x v="1"/>
    <x v="1"/>
    <x v="1"/>
    <x v="0"/>
    <x v="0"/>
    <m/>
    <m/>
    <x v="1"/>
    <n v="1"/>
    <m/>
    <m/>
    <x v="0"/>
    <x v="0"/>
    <m/>
    <m/>
    <m/>
    <x v="0"/>
    <m/>
    <m/>
    <m/>
    <m/>
    <m/>
    <m/>
    <x v="0"/>
    <m/>
    <m/>
    <m/>
    <m/>
    <m/>
    <m/>
    <m/>
    <m/>
    <m/>
    <m/>
    <m/>
    <m/>
    <x v="0"/>
    <m/>
    <m/>
    <m/>
    <m/>
    <m/>
    <m/>
    <m/>
    <m/>
    <m/>
    <m/>
    <m/>
    <m/>
    <m/>
    <m/>
    <m/>
    <m/>
    <m/>
    <x v="1"/>
    <m/>
    <m/>
    <m/>
    <m/>
    <m/>
    <m/>
    <m/>
    <m/>
    <m/>
    <m/>
    <m/>
    <m/>
    <m/>
    <m/>
    <m/>
    <n v="1"/>
    <m/>
    <m/>
  </r>
  <r>
    <x v="391"/>
    <s v="Fall on Rock, Climbing Unroped, No Experience, No Equipment, Connecticut, Ragged Mountain, Main Cliff"/>
    <x v="4"/>
    <s v="Connecticut, Ragged Mountain, Main Cliff_x000a_On November 6, 1993, two friends decided to try mountain biking in a new area. They entered Ragged Mountain Preserve, but found the biking there unsatisfactory. Chris Dean (21) had never done any climbing but had seen (solo) climbing on MTV that “looked easy.” Wiesner's Slab is a prominent feature at Main Cliff, a 50 foot low-angle slab. Chris decided to climb it. He states he got more than half way up before getting stuck. Trying to start moving again, he slipped, slid part way, then caught on a ledge, flipped and fell to the ground, across about ten feet of almost level surface, then down a scree slope where he was stopped by fallen branches a yard down._x000a_This occurred about 1430 on a gray day with only a few climbers out in the chilly weather. He was found in about a minute by his friend who got the attention of climbers. In the south descent gully nearby was a volunteer trail crew of Ragged Mountain Foundation officers and members building rock steps at the top. They were informed by a climber from the cliff top that there had been a fall with injuries. They immediately descended the gully, located the fallen youth and went the quarter to half mile through the woods to call for rescue. Climbers and crew members remained with the victim who was conscious and in pain. He had obvious compound fractures of left lower arm and right lower leg, and a scraped face. Bleeding was minimal and moving the victim seemed inadvisable. Spare clothing was put over him, and a little water given at his request._x000a_One policeman, one fireman, and two ambulance attendants arrived within 45 minutes, guided in by RMF members. It took another half hour to administer oxygen for his shortness of breath, stabilize the victim, and load him onto a litter to be carried out to the ambulance by climbers and crew._x000a_Additional injuries diagnosed at the hospital were internal bleeding, a bruised kidney, and a fractured pelvis. (Source: Elizabeth Buckley, Ragged Mountain Foundation)_x000a_Analysis_x000a_The experience and familiarity with terrain, landowners and community resources of the area by RMF members greatly facilitated the rescue and minimized the time involved. This accident, along with past accidents in this popular area, has led the RMF to formulate a plan for working with community rescue organizations to familiarize them with the terrain and vehicular access to the area so they can function effectively when other experienced personnel are not present. (Source: Elizabeth Buckley, Ragged Mountain Foundation)_x000a_(Editors Note: Here is a classic case of an individual setting out to do one kind of an adventure activity and impulsively deciding to try another kind. This is an accident that happened on a climbing cliff, but the individual was not a climber and had not set out with the intent to climb. It does not get entered into the Tables.)"/>
    <n v="5"/>
    <m/>
    <m/>
    <n v="1"/>
    <m/>
    <m/>
    <m/>
    <m/>
    <m/>
    <n v="1"/>
    <m/>
    <m/>
    <m/>
    <x v="0"/>
    <n v="1"/>
    <m/>
    <x v="1"/>
    <x v="1"/>
    <x v="1"/>
    <x v="1"/>
    <x v="0"/>
    <x v="0"/>
    <m/>
    <m/>
    <x v="1"/>
    <n v="1"/>
    <m/>
    <m/>
    <x v="0"/>
    <x v="1"/>
    <m/>
    <m/>
    <m/>
    <x v="0"/>
    <m/>
    <m/>
    <m/>
    <m/>
    <m/>
    <m/>
    <x v="0"/>
    <m/>
    <m/>
    <m/>
    <m/>
    <m/>
    <m/>
    <m/>
    <m/>
    <m/>
    <m/>
    <m/>
    <m/>
    <x v="0"/>
    <m/>
    <m/>
    <m/>
    <m/>
    <m/>
    <m/>
    <m/>
    <m/>
    <m/>
    <m/>
    <m/>
    <m/>
    <m/>
    <m/>
    <m/>
    <m/>
    <m/>
    <x v="1"/>
    <m/>
    <m/>
    <m/>
    <m/>
    <m/>
    <m/>
    <m/>
    <m/>
    <m/>
    <m/>
    <m/>
    <m/>
    <m/>
    <m/>
    <m/>
    <m/>
    <n v="1"/>
    <m/>
  </r>
  <r>
    <x v="392"/>
    <s v="Fall on Rock, Inadequate Equipment, Off-Route, Unroped, Wyoming, Grand Teton National Park, Mount Moran"/>
    <x v="4"/>
    <s v="Wyoming, Grand Teton National Park, Mount Moran_x000a_Beset by bad weather and injury, a climber wearing shorts, running tights and a light jacket spent two nights on Mount Moran without overnight gear before rangers found him early May 30._x000a_BJ (48) was found resting in a gully on Mount Morans south face. He was cradling a broken arm when rescuers were able to haul him out by helicopter about 0815, said Mark Magnuson, Jenny Lake subdistrict ranger. He was transported to St. John s Hospital, where he was treated and released._x000a_The climbers had left their Jackson Lake campsite Friday morning, planning to climb the Skillet Glacier route up Moran and return by the same route that night, Magnuson said. The pair reached the top too late to begin their descent Friday._x000a_Carrying only a small supply of food and water, they spent the night at the summit without a tent or sleeping bags. Temperatures dipped below freezing._x000a_Saturday morning they began to descend the rocky south face, not wanting to return by the steep, icy route they had climbed. BJ slipped on loose rock and fell 20 feet, slicing open his hip and suffering a hairline fracture near his elbow._x000a_DJ continued down to get help and completed his ten-hour descent about 2045 Saturday, and told rangers how to find his partner. Another helicopter search ensued, but the search was aborted when it became too dark to see._x000a_“We were pretty worried by that time,” Magnuson said. “It was his second night out, and it was raining/’Sunday morning a helicopter dropped off two rangers, who hiked to BJ and stabilized his injuries. He was extracted by helicopter. (Source: From an article by Craig Welch, Jackson Hole News, June 2, 1993)"/>
    <n v="7"/>
    <m/>
    <m/>
    <m/>
    <m/>
    <m/>
    <n v="1"/>
    <m/>
    <m/>
    <m/>
    <m/>
    <m/>
    <m/>
    <x v="0"/>
    <n v="1"/>
    <m/>
    <x v="1"/>
    <x v="0"/>
    <x v="1"/>
    <x v="1"/>
    <x v="0"/>
    <x v="0"/>
    <m/>
    <m/>
    <x v="1"/>
    <n v="1"/>
    <m/>
    <m/>
    <x v="0"/>
    <x v="1"/>
    <m/>
    <m/>
    <m/>
    <x v="0"/>
    <m/>
    <m/>
    <m/>
    <m/>
    <m/>
    <m/>
    <x v="0"/>
    <m/>
    <m/>
    <m/>
    <m/>
    <m/>
    <m/>
    <m/>
    <m/>
    <n v="1"/>
    <m/>
    <m/>
    <m/>
    <x v="0"/>
    <m/>
    <m/>
    <m/>
    <m/>
    <m/>
    <m/>
    <m/>
    <m/>
    <m/>
    <m/>
    <m/>
    <m/>
    <m/>
    <m/>
    <m/>
    <m/>
    <n v="1"/>
    <x v="1"/>
    <m/>
    <m/>
    <m/>
    <m/>
    <m/>
    <m/>
    <m/>
    <m/>
    <m/>
    <m/>
    <n v="1"/>
    <m/>
    <m/>
    <m/>
    <m/>
    <m/>
    <m/>
    <m/>
  </r>
  <r>
    <x v="393"/>
    <s v="Fall on Rock, Inadequate Protection, North Carolina, Crowders Mountain State Park"/>
    <x v="4"/>
    <s v="North Carolina, Crowders Mountain State Park_x000a_On May 23,1993, Dan Plaisted (31) was standing on the cliff, preparing to return to the bottom and begin his climb, when he suddenly fell, said park supervisor Joe Sox._x000a_Plaisted broke several bones. He was airlifted to Carolnas Medical Center in Charlotte, where he was in critical condition Sunday night, a hospital spokeswoman said._x000a_The accident occurred at 1115 in the eastern part of the park, in a designated climbing area known as the Red Wall._x000a_Plaisted was atop the 50-foot cliff, securing some ropes he planned to use during the climb. Suddenly, Plaisted lost his balance and plunged to the ground. He landed on his feet, which probably saved him from head injuries or death. (Source: The Charlotte Observer, May 24,1993)"/>
    <n v="4"/>
    <m/>
    <m/>
    <m/>
    <m/>
    <n v="1"/>
    <m/>
    <m/>
    <m/>
    <m/>
    <m/>
    <m/>
    <m/>
    <x v="0"/>
    <n v="1"/>
    <m/>
    <x v="0"/>
    <x v="1"/>
    <x v="1"/>
    <x v="1"/>
    <x v="0"/>
    <x v="1"/>
    <m/>
    <m/>
    <x v="0"/>
    <m/>
    <m/>
    <m/>
    <x v="0"/>
    <x v="0"/>
    <m/>
    <m/>
    <m/>
    <x v="0"/>
    <m/>
    <m/>
    <m/>
    <m/>
    <m/>
    <m/>
    <x v="0"/>
    <m/>
    <m/>
    <m/>
    <m/>
    <m/>
    <m/>
    <m/>
    <m/>
    <m/>
    <m/>
    <m/>
    <m/>
    <x v="0"/>
    <m/>
    <m/>
    <m/>
    <m/>
    <m/>
    <m/>
    <m/>
    <m/>
    <m/>
    <m/>
    <m/>
    <m/>
    <m/>
    <m/>
    <m/>
    <m/>
    <m/>
    <x v="0"/>
    <m/>
    <m/>
    <m/>
    <m/>
    <m/>
    <m/>
    <m/>
    <m/>
    <m/>
    <m/>
    <n v="1"/>
    <m/>
    <m/>
    <m/>
    <m/>
    <m/>
    <m/>
    <m/>
  </r>
  <r>
    <x v="394"/>
    <s v="Fall on Rock, Pitons Pulled Out, Illinois, Mississippi Palisades State Park"/>
    <x v="4"/>
    <s v="Illinois, Mississippi Palisades State Park_x000a_On August 29, 1993, Ted Rogers (25) fell 30 feet from a climb he was on. The pins he had placed “gave way.” The extent of his injuries is not known. (Source: From an article in the Quad City Times, August 30, 1993)"/>
    <n v="4"/>
    <m/>
    <m/>
    <n v="1"/>
    <m/>
    <m/>
    <m/>
    <m/>
    <m/>
    <m/>
    <m/>
    <m/>
    <m/>
    <x v="0"/>
    <m/>
    <m/>
    <x v="1"/>
    <x v="1"/>
    <x v="0"/>
    <x v="0"/>
    <x v="0"/>
    <x v="0"/>
    <m/>
    <m/>
    <x v="0"/>
    <m/>
    <m/>
    <m/>
    <x v="0"/>
    <x v="0"/>
    <n v="1"/>
    <m/>
    <m/>
    <x v="0"/>
    <m/>
    <m/>
    <m/>
    <m/>
    <m/>
    <m/>
    <x v="0"/>
    <m/>
    <m/>
    <m/>
    <m/>
    <m/>
    <m/>
    <m/>
    <m/>
    <m/>
    <m/>
    <m/>
    <m/>
    <x v="0"/>
    <m/>
    <m/>
    <m/>
    <m/>
    <m/>
    <m/>
    <m/>
    <m/>
    <m/>
    <m/>
    <m/>
    <m/>
    <m/>
    <m/>
    <m/>
    <m/>
    <m/>
    <x v="0"/>
    <m/>
    <m/>
    <m/>
    <m/>
    <m/>
    <m/>
    <m/>
    <m/>
    <m/>
    <m/>
    <m/>
    <m/>
    <m/>
    <n v="1"/>
    <m/>
    <m/>
    <m/>
    <m/>
  </r>
  <r>
    <x v="395"/>
    <s v="Fall on Rock, Tripped on Rope, No Hard Hat, California, Yosemite Valley, Glacier Point Apron"/>
    <x v="4"/>
    <s v="California, Yosemite Valley, Glacier Point Apron_x000a_On September 26, 1993, at 1350 Gleed Toombes (41) took a 25 foot leader fall while climbing a route called the Green Dragon on the Glacier Point Apron. Toombes was flipped upside down by his tripping over his climbing rope causing him to hit the back of his head. Toombes was lowered by a bystander who witnessed the fall._x000a_On scene at 1410, I contacted the conscious, disoriented patient with obvious head trauma. Patient received immediate medical care provided by Park Medic Jacobi who arrived on scene at 1415._x000a_Due to stat trauma and mechanism of injury, patient was packaged for short haul evacuation. SAR team, led by SAR Officers Dill and Ingram, was in charge of short haul preparations. Patient was short hauled to the Ahwahnee Meadow at 1455 where he was met by Dr. Bill Bouie, who provided patient with advance life support on scene at the meadow. Patient was loaded on to Medi Flight and flown out at 1538. (Source: Mary Litell, NPS Ranger, Yosemite National Park)_x000a_Analysis_x000a_According to his climbing partner, Brian Trask, Toombes is a 5.11 climber. He was leading this 5.11b, had clipped into the last bolt and was heading for the anchor when he popped off a thin friction move._x000a_One of two climbers nearby, Jeff Davis, assisted Trask in lowering Toombes to the ground. While this saved a significant amount of time, it was risky considering the injury. Toombes had been unconscious for eight minutes and blood was coming out of his right ear. Surgeons thought he might die on the operating table._x000a_The fact that SAR were already at the cache, that they could drive to within 200 yards of the climb, and that Toombes was already on the ground enabled quick stabilization and transport to the ER in Modesto. Toombes seems to be recovering without a significant deficit. (Source: John Dill, SAR Ranger, Yosemite National Park)"/>
    <n v="6"/>
    <m/>
    <m/>
    <m/>
    <m/>
    <m/>
    <n v="1"/>
    <m/>
    <m/>
    <m/>
    <m/>
    <m/>
    <m/>
    <x v="0"/>
    <n v="1"/>
    <m/>
    <x v="0"/>
    <x v="1"/>
    <x v="0"/>
    <x v="1"/>
    <x v="1"/>
    <x v="0"/>
    <m/>
    <m/>
    <x v="0"/>
    <m/>
    <m/>
    <m/>
    <x v="0"/>
    <x v="1"/>
    <m/>
    <m/>
    <m/>
    <x v="0"/>
    <m/>
    <m/>
    <m/>
    <m/>
    <m/>
    <m/>
    <x v="0"/>
    <m/>
    <m/>
    <m/>
    <m/>
    <m/>
    <m/>
    <m/>
    <m/>
    <m/>
    <m/>
    <m/>
    <m/>
    <x v="0"/>
    <n v="1"/>
    <m/>
    <m/>
    <m/>
    <m/>
    <m/>
    <m/>
    <m/>
    <m/>
    <m/>
    <m/>
    <m/>
    <m/>
    <m/>
    <m/>
    <m/>
    <m/>
    <x v="1"/>
    <m/>
    <m/>
    <m/>
    <m/>
    <m/>
    <m/>
    <m/>
    <m/>
    <m/>
    <m/>
    <m/>
    <m/>
    <m/>
    <m/>
    <n v="1"/>
    <m/>
    <m/>
    <m/>
  </r>
  <r>
    <x v="396"/>
    <s v="Fall on Rock, Weather, No Spotter and No Hard Hat, Washington, Icicle River Canyon"/>
    <x v="4"/>
    <s v="Washington, Icicle River Canyon_x000a_On April 17, 1993, the Everett Mountaineers were conducting a part of their Alpine Scramble course when an instructor (male—67) fell while bouldering. He had done several layback maneuvers, but then slipped and fell about five feet, hitting his head on a large, sharp boulder. His two inch laceration required seven stitches._x000a_Analysis_x000a_Due to the rain, the rocks were wet and slippery. When bouldering, especially if a helmet is not worn, there should be spotters properly positioned. (Source: From a report by Cheryl Rudd, Assistant Field Trip Leader)"/>
    <n v="5"/>
    <m/>
    <m/>
    <m/>
    <m/>
    <m/>
    <m/>
    <n v="1"/>
    <m/>
    <m/>
    <m/>
    <m/>
    <m/>
    <x v="0"/>
    <m/>
    <m/>
    <x v="1"/>
    <x v="1"/>
    <x v="1"/>
    <x v="1"/>
    <x v="0"/>
    <x v="0"/>
    <m/>
    <m/>
    <x v="1"/>
    <n v="1"/>
    <m/>
    <n v="1"/>
    <x v="0"/>
    <x v="0"/>
    <m/>
    <m/>
    <m/>
    <x v="0"/>
    <m/>
    <m/>
    <m/>
    <m/>
    <m/>
    <m/>
    <x v="0"/>
    <m/>
    <m/>
    <m/>
    <m/>
    <m/>
    <n v="1"/>
    <m/>
    <m/>
    <m/>
    <m/>
    <m/>
    <m/>
    <x v="0"/>
    <n v="1"/>
    <m/>
    <m/>
    <m/>
    <m/>
    <m/>
    <m/>
    <m/>
    <m/>
    <m/>
    <m/>
    <m/>
    <m/>
    <m/>
    <m/>
    <m/>
    <m/>
    <x v="1"/>
    <m/>
    <m/>
    <m/>
    <m/>
    <m/>
    <m/>
    <m/>
    <m/>
    <m/>
    <n v="1"/>
    <m/>
    <m/>
    <m/>
    <m/>
    <m/>
    <m/>
    <m/>
    <m/>
  </r>
  <r>
    <x v="397"/>
    <s v="Fall on Snow, Unable to Self-Arrest, No Hard Hat, Colorado, Rocky Mountain National Park, Longs Peak"/>
    <x v="4"/>
    <s v="Colorado, Rocky Mountain National Park, Longs Peak_x000a_On February 3, 1993, at 1200, Carl Siegel (30) and Tim Cumbo (35) were descending the Cables (North Face) Route on Longs Peak after having successfully completed a five day ascent of D7 on the Diamond face. Siegel fell from a snowpatch about 100 feet above the highest of the old Cables Route bolts. He attempted to self-arrest with his Stubai modular ice axe but did not have the wrist loop around his wrist. The axe ripped out of his hands and remained planted in the snow. Siegel slid a total distance of about 500 feet over rock cliffs and snowfields to a point about 200 feet north and downhill of Chasm View. Cumbo and nearby soloist Derek Hersey, who responded from the Diamond to Cumbo's calls for help, were unable to find any life signs in Siegel. The body was evacuated by Rocky Mountain National Park Rangers with a helicopter on the following day._x000a_Analysis_x000a_Cumbo witnessed the fall but not the exact event which precipitated Siegel's slip on the snow covered rock. Rangers did observe a crampon stab mark on Siegel's left gaiter, which points to the possibility of Siegel tripping on his crampon. According to Larimer County Coroner Charles Lavato, Siegel died as a result of cerebral contusions due to multiple blunt trauma to the head and face. There were no other major injuries to any other body parts. Lavato, who is also a climber, said that had Siegel worn his helmet, he most probably would have survived the fall. Siegel was performing as most climbers normally do at this point in their climb—when fatigue sets in and the mental attitude that the climb is over. He was an outstanding and experienced climber with major climbs on several continents. (Source: Jim Detterline, Longs Peak Supervisory Climbing Ranger, Rocky Mountain National Park)"/>
    <n v="10"/>
    <m/>
    <m/>
    <m/>
    <n v="1"/>
    <n v="1"/>
    <m/>
    <m/>
    <m/>
    <m/>
    <m/>
    <n v="1"/>
    <m/>
    <x v="1"/>
    <m/>
    <m/>
    <x v="0"/>
    <x v="0"/>
    <x v="1"/>
    <x v="1"/>
    <x v="0"/>
    <x v="0"/>
    <m/>
    <m/>
    <x v="1"/>
    <n v="1"/>
    <m/>
    <m/>
    <x v="0"/>
    <x v="1"/>
    <m/>
    <m/>
    <n v="1"/>
    <x v="0"/>
    <m/>
    <m/>
    <m/>
    <m/>
    <m/>
    <m/>
    <x v="0"/>
    <m/>
    <m/>
    <m/>
    <m/>
    <m/>
    <m/>
    <m/>
    <m/>
    <m/>
    <m/>
    <m/>
    <m/>
    <x v="0"/>
    <n v="1"/>
    <m/>
    <m/>
    <m/>
    <m/>
    <m/>
    <m/>
    <n v="1"/>
    <m/>
    <m/>
    <m/>
    <m/>
    <m/>
    <m/>
    <m/>
    <m/>
    <m/>
    <x v="1"/>
    <m/>
    <m/>
    <m/>
    <m/>
    <m/>
    <m/>
    <m/>
    <n v="1"/>
    <m/>
    <m/>
    <m/>
    <m/>
    <m/>
    <m/>
    <m/>
    <m/>
    <m/>
    <m/>
  </r>
  <r>
    <x v="398"/>
    <s v="Fall on Snow, Unable to Self-Arrest, Wyoming, Grand Teton National Park, Grand Teton"/>
    <x v="4"/>
    <s v="Wyoming, Grand Teton National Park, Grand Teton_x000a_On August 13, 1993, CR (27) was returning via the Owen-Spalding route from a successful climb of the Exum Ridge on the Grand Teton. At 1230 he was descending steep snow just below the upper saddle when he slipped, failed to self-arrest, and fell approximately 1000 feet on mixed snow and rock down a steep couloir. CR apparently died instantly of massive head injuries. His body was evacuated by heliocopter at 1600 that day. (Source: Renny Jackson, SAR Ranger, Grand Teton National Park)_x000a_Analysis_x000a_The summer of 1993 saw snow at the upper elevations until it was nearly time for the coming year's snows to begin again. Many parties experienced difficulties as a result. (Source: Jed Williamson)"/>
    <n v="4"/>
    <m/>
    <m/>
    <m/>
    <n v="1"/>
    <m/>
    <m/>
    <m/>
    <m/>
    <m/>
    <m/>
    <m/>
    <m/>
    <x v="1"/>
    <m/>
    <m/>
    <x v="0"/>
    <x v="0"/>
    <x v="1"/>
    <x v="1"/>
    <x v="0"/>
    <x v="0"/>
    <m/>
    <m/>
    <x v="0"/>
    <m/>
    <m/>
    <m/>
    <x v="0"/>
    <x v="1"/>
    <m/>
    <m/>
    <m/>
    <x v="0"/>
    <m/>
    <m/>
    <m/>
    <m/>
    <m/>
    <m/>
    <x v="0"/>
    <m/>
    <m/>
    <m/>
    <m/>
    <m/>
    <m/>
    <m/>
    <m/>
    <m/>
    <m/>
    <m/>
    <m/>
    <x v="0"/>
    <m/>
    <m/>
    <m/>
    <m/>
    <m/>
    <m/>
    <m/>
    <m/>
    <m/>
    <m/>
    <m/>
    <m/>
    <m/>
    <m/>
    <m/>
    <m/>
    <m/>
    <x v="1"/>
    <m/>
    <m/>
    <m/>
    <m/>
    <m/>
    <m/>
    <m/>
    <m/>
    <m/>
    <m/>
    <m/>
    <m/>
    <m/>
    <n v="1"/>
    <m/>
    <m/>
    <m/>
    <m/>
  </r>
  <r>
    <x v="399"/>
    <s v="Falling Ice, Weather—Unstable Conditions, Poor Belay Position, Colorado, Rocky Mountain National Park"/>
    <x v="4"/>
    <s v="Colorado, Rocky Mountain National Park_x000a_On January 1,1993, Henry Browning (35) and David Pyatt (34) set off to climb Jaws II WI 4-5, a frozen waterfall route in the Windy Gulch area of Rocky Mountain National Park. It was a warm day, with temperatures above freezing, and direct sunlight on the south-facing 300 foot long route had combined to make the ice very unstable. So the climbers decided to top rope the bottom of the right side of the climb from fixed anchors on a rock horn about 60 feet up. At 1250, while Pyatt was lowering Browning from the pitch, the section of rotten ice below Browning spontaneously collapsed and fell into large, heavy sections. Pyatt's belay position was directly below the falling ice, in the gully. He was unanchored to the belay, but he was wearing a helmet. Pyatt dodged the first three or four large blocks of ice, but sustained a pneumothorax injury with one broken and two cracked ribs when the next block glanced off his back as he tripped on his crampons. Although disabled by the accident, Pyatt was able to eventually lower his stranded partner Browning to the ground by 1315. Park Ranger Mike Pratt (EMT-P) witnessed the accident from the Fern Lake Trail below, and responded to the scene. Rocky Mountain National Park Rescue Team evacuated Pyatt from the scene with an 800 foot scree evacuation and wheeled-litter travel of about one mile._x000a_Analysis_x000a_Jaws Falls is recommended only for cold mornings after sufficient ice formation has taken place. Pyatt and Browning left too late in the morning for their climb, on an exceptionally warm day, and were on the route in mid-day when sunlight was shining directly upon the ice. They chose to climb the right side of the falls, which is generally the more unstable part of the formation. They ignored the signs of previous ice falls in the gully. They realized that the ice was unstable when they correctly decided not to lead the route. However, if Jaws is too unstable to lead climb, then it is also too unstable to top rope._x000a_Pyatt took up a belay stance directly beneath the climb on the gully, in full exposure of any falling ice. Had he been on the rock island directly below the gully's east edge, he would have been reasonably protected from falling ice. Finally, Pyatt was not anchored into his belay. Fortunately, he did not lose consciousness or motor function, as he would have dropped Browning about 50 feet. Pyatt had climbed ice since 1985, Browning since 1983. (Source: Jim Detterline, Long’s Peak Supervisory Climbing Ranger, Rocky Mountain National Park)"/>
    <n v="9"/>
    <m/>
    <m/>
    <m/>
    <m/>
    <n v="2"/>
    <m/>
    <m/>
    <m/>
    <m/>
    <m/>
    <m/>
    <m/>
    <x v="0"/>
    <n v="1"/>
    <m/>
    <x v="1"/>
    <x v="1"/>
    <x v="0"/>
    <x v="1"/>
    <x v="0"/>
    <x v="1"/>
    <m/>
    <m/>
    <x v="0"/>
    <m/>
    <m/>
    <m/>
    <x v="0"/>
    <x v="1"/>
    <m/>
    <m/>
    <m/>
    <x v="1"/>
    <m/>
    <m/>
    <n v="1"/>
    <m/>
    <m/>
    <m/>
    <x v="0"/>
    <m/>
    <n v="1"/>
    <m/>
    <m/>
    <m/>
    <n v="1"/>
    <m/>
    <m/>
    <m/>
    <m/>
    <m/>
    <m/>
    <x v="0"/>
    <m/>
    <m/>
    <m/>
    <m/>
    <m/>
    <m/>
    <m/>
    <m/>
    <m/>
    <m/>
    <m/>
    <m/>
    <m/>
    <m/>
    <m/>
    <m/>
    <m/>
    <x v="1"/>
    <m/>
    <m/>
    <n v="1"/>
    <m/>
    <m/>
    <m/>
    <n v="1"/>
    <m/>
    <m/>
    <m/>
    <m/>
    <m/>
    <m/>
    <m/>
    <m/>
    <m/>
    <m/>
    <m/>
  </r>
  <r>
    <x v="400"/>
    <s v="Falling Rock, Idaho, Rocky Canyon"/>
    <x v="4"/>
    <s v="Idaho, Rocky Canyon_x000a_On Sunday, April 25, I was involved in a rock climbing accident in Rocky Canyon and was able to experience technical rescue from the patients perspective._x000a_David Anjelkovich, Sara Pedde and I decided to climb a bolted route we found on a face in Rocky Canyon. We got started about 0700, with Dave leading and myself on belay Once started, Dave kicked down a few small rocks from the crack, so I decided to don my helmet, which later proved a very valuable decision._x000a_Dave was about 30 feet above me when he reached a crux. He decided to downclimb about five feet and try a different route. About five feet below the bolt, all hell broke loose. The rock that Dave was stretched across let go and fell down the chute toward me. He was able to swing off the boulder and avoid injury; unfortunately, I was right below him._x000a_The rock came down on my left side, breaking four ribs and collapsing my left lung. It then threw me into the slab, breaking my pelvis. Dave came down safely and immediately slipped into “EMT mode.” He began patient care while Sara called Ada County Paramedics who quickly responded with several rigs and the Special Operations Team. Dennis Putnam was there to help set up the rescue system. It was certainly nice to see a familiar face. I was even lucid (or delirious) enough to ask how Cheryl was doing._x000a_Once they got me down, it was a quick ride in the ambulance and then an even quicker ride in Life Flite. Unfortunately, I wasn’t able to enjoy the view. (Source: Jarrod Ball, Idaho Mountain Search and Rescue Unit)"/>
    <n v="6"/>
    <m/>
    <m/>
    <m/>
    <m/>
    <m/>
    <m/>
    <m/>
    <m/>
    <m/>
    <m/>
    <n v="1"/>
    <m/>
    <x v="0"/>
    <n v="1"/>
    <m/>
    <x v="1"/>
    <x v="1"/>
    <x v="0"/>
    <x v="1"/>
    <x v="1"/>
    <x v="0"/>
    <m/>
    <m/>
    <x v="0"/>
    <m/>
    <m/>
    <m/>
    <x v="0"/>
    <x v="1"/>
    <m/>
    <m/>
    <m/>
    <x v="0"/>
    <m/>
    <m/>
    <m/>
    <m/>
    <m/>
    <m/>
    <x v="0"/>
    <m/>
    <m/>
    <m/>
    <m/>
    <m/>
    <m/>
    <m/>
    <m/>
    <m/>
    <m/>
    <m/>
    <m/>
    <x v="0"/>
    <m/>
    <m/>
    <m/>
    <m/>
    <m/>
    <m/>
    <m/>
    <m/>
    <m/>
    <m/>
    <n v="1"/>
    <m/>
    <m/>
    <m/>
    <m/>
    <m/>
    <m/>
    <x v="1"/>
    <m/>
    <m/>
    <m/>
    <m/>
    <m/>
    <m/>
    <m/>
    <m/>
    <m/>
    <n v="1"/>
    <m/>
    <m/>
    <m/>
    <m/>
    <m/>
    <m/>
    <m/>
    <m/>
  </r>
  <r>
    <x v="401"/>
    <s v="Falling Rock, Poor Position, Colorado, Sangre de Cristo Range, Crestone Needle"/>
    <x v="4"/>
    <s v="Colorado, Sangre de Cristo Range, Crestone Needle_x000a_On August 22, 1993, a 38 year old man was struck by a falling rock near the summit of Crestone Needle while climbing with four others. He was struck in the face, and then fell down the slope. A body recovery was completed the next day._x000a_Analysis_x000a_The victim was wearing a helmet, but he looked up when he heard the rockfall above him. It was apparently a spontaneous rockfall. (Source: Western State College Mountain Rescue Team)"/>
    <n v="4"/>
    <m/>
    <m/>
    <m/>
    <m/>
    <m/>
    <n v="1"/>
    <m/>
    <m/>
    <m/>
    <m/>
    <m/>
    <m/>
    <x v="1"/>
    <m/>
    <m/>
    <x v="0"/>
    <x v="1"/>
    <x v="1"/>
    <x v="1"/>
    <x v="0"/>
    <x v="0"/>
    <m/>
    <m/>
    <x v="0"/>
    <m/>
    <m/>
    <m/>
    <x v="0"/>
    <x v="0"/>
    <m/>
    <m/>
    <m/>
    <x v="0"/>
    <m/>
    <m/>
    <n v="1"/>
    <m/>
    <m/>
    <m/>
    <x v="0"/>
    <m/>
    <m/>
    <m/>
    <m/>
    <m/>
    <m/>
    <m/>
    <n v="1"/>
    <m/>
    <m/>
    <m/>
    <m/>
    <x v="0"/>
    <m/>
    <m/>
    <m/>
    <m/>
    <m/>
    <m/>
    <m/>
    <m/>
    <m/>
    <m/>
    <m/>
    <m/>
    <m/>
    <m/>
    <m/>
    <m/>
    <m/>
    <x v="1"/>
    <m/>
    <m/>
    <m/>
    <m/>
    <m/>
    <m/>
    <m/>
    <m/>
    <m/>
    <m/>
    <m/>
    <m/>
    <m/>
    <n v="1"/>
    <m/>
    <m/>
    <m/>
    <m/>
  </r>
  <r>
    <x v="402"/>
    <s v="Falling Rock, Poor Position, Washington, North Twin Sister"/>
    <x v="4"/>
    <s v="On June 6, 1993, a group of five Bellingham Mountaineers were ascending the South Face to the West Ridge of North Twin Sister on the second day of a Basic Course. They started up a short gully, after just starting the rock portion when two large rocks (bowling ball size) kicked loose between the leader and the second climber. Rock struck the third climber on the foot and broke one toe. Rock then struck the fifth climber on the right rib area, severely lacerated the left hand (20+ stitches) and right forearm (10+ stitches). Rock struck fourth climber and caused loss of balance, resulting in climber tumbling backward 50 feet down the gully. The tumble resulted in numerous bruises and broken left forearm. All injured were given first aid and assisted back to base camp. After resting for a couple of hours, the group hiked back to the trail head. No extra help was needed or brought in. (Source: Sam Houston, The Mountaineers, Bellingham Branch)_x000a_Analysis_x000a_Protocols for climbing—or descending—in gullies and couloirs include either staying very close (able to touch person in front) to one another or going one at a time to a stopping point that is secure. (Source: Jed Williamson)"/>
    <n v="3"/>
    <m/>
    <m/>
    <m/>
    <m/>
    <m/>
    <m/>
    <m/>
    <m/>
    <m/>
    <m/>
    <m/>
    <m/>
    <x v="0"/>
    <m/>
    <m/>
    <x v="1"/>
    <x v="1"/>
    <x v="1"/>
    <x v="1"/>
    <x v="0"/>
    <x v="0"/>
    <m/>
    <m/>
    <x v="0"/>
    <m/>
    <m/>
    <m/>
    <x v="0"/>
    <x v="1"/>
    <m/>
    <m/>
    <m/>
    <x v="0"/>
    <m/>
    <m/>
    <n v="1"/>
    <m/>
    <m/>
    <m/>
    <x v="0"/>
    <m/>
    <m/>
    <m/>
    <m/>
    <m/>
    <m/>
    <m/>
    <m/>
    <m/>
    <m/>
    <m/>
    <m/>
    <x v="0"/>
    <m/>
    <m/>
    <m/>
    <m/>
    <m/>
    <m/>
    <m/>
    <m/>
    <m/>
    <m/>
    <n v="1"/>
    <m/>
    <m/>
    <m/>
    <m/>
    <m/>
    <m/>
    <x v="1"/>
    <m/>
    <m/>
    <m/>
    <m/>
    <m/>
    <m/>
    <m/>
    <m/>
    <m/>
    <m/>
    <m/>
    <n v="1"/>
    <m/>
    <m/>
    <m/>
    <m/>
    <m/>
    <m/>
  </r>
  <r>
    <x v="403"/>
    <s v="Falling Rock, Washington, Icicle River Canyon, Snow Lakes"/>
    <x v="4"/>
    <s v="Washington, Icicle River Canyon, Snow Lakes_x000a_On July 31, 1993, Rolf Sonnerup (28) was climbing on a popular rock face across the road from the Snow Lakes trailhead. His partner was 50 feet above Sonnerup and dis_x001f_lodged a rock that struck Sonnerup in the shoulder and arm, then hit his leg, taking off skin and muscle down to the bone from the knee to the ankle._x000a_Members of the Chelan County HASTY rescue team and Chelan County Mountain Rescue climbed up to reach Sonnerup. Ambulance crews from Leavenworth and Wenatchee, and two Canadian doctors visiting the area, worked on Sonnerup and moved him about 50 feet to where the helicopter could reach him._x000a_“He was hurt pretty bad and bleeding and the emergency workers felt he had to be taken out by helicopter,” the Chelan County Sheriff's Captain, Pete Peterson, said. He said it took just 24 minutes to fly from Wenatchee, pick up Sonnerup and deliver him directly to the hospital._x000a_Peterson counted the rescue as one of his trickiest. He said there was only room on the rock where he landed for part of a skid. He said he had only about a six foot clear_x001f_ance for the blades._x000a_He said the county’s helicopter, which is often used in mountain rescues, was not large enough. He borrowed the DNR helicopter on loan to Chelan County Fire Dis_x001f_trict 1. “It was just something the Jet Ranger couldn’t do,” he said. “It had to be a larger, platform helicopter, like the ones the (Chelan County) commissioners just denied (for purchase). There wasn’t enough time to call for the Air Force or Army helicopters.” (Source: From a report submitted by Fred Stanley)_x000a_(Editors Note: We don’t know how the rock was dislodged, but we do know that Sonnerup was able to belay his partner. Sonnerup’s leg had to be amputated below the knee, but he is already skiing again. We also know that the rescue team was called in by cellular tele_x001f_phone, and time was of the essence in this case.)_x000a_"/>
    <n v="4"/>
    <m/>
    <m/>
    <m/>
    <n v="1"/>
    <m/>
    <m/>
    <m/>
    <m/>
    <m/>
    <m/>
    <m/>
    <n v="1"/>
    <x v="0"/>
    <n v="1"/>
    <m/>
    <x v="1"/>
    <x v="1"/>
    <x v="1"/>
    <x v="1"/>
    <x v="0"/>
    <x v="0"/>
    <m/>
    <m/>
    <x v="0"/>
    <m/>
    <m/>
    <m/>
    <x v="0"/>
    <x v="1"/>
    <m/>
    <m/>
    <m/>
    <x v="0"/>
    <m/>
    <m/>
    <m/>
    <m/>
    <m/>
    <m/>
    <x v="0"/>
    <m/>
    <m/>
    <m/>
    <m/>
    <m/>
    <m/>
    <m/>
    <m/>
    <m/>
    <m/>
    <m/>
    <m/>
    <x v="0"/>
    <m/>
    <m/>
    <m/>
    <m/>
    <m/>
    <m/>
    <m/>
    <m/>
    <m/>
    <m/>
    <n v="1"/>
    <m/>
    <m/>
    <m/>
    <m/>
    <m/>
    <m/>
    <x v="1"/>
    <m/>
    <m/>
    <m/>
    <m/>
    <m/>
    <m/>
    <m/>
    <m/>
    <m/>
    <m/>
    <m/>
    <m/>
    <n v="1"/>
    <m/>
    <m/>
    <m/>
    <m/>
    <m/>
  </r>
  <r>
    <x v="404"/>
    <s v="Falling Rock/Piton Pulled Out, Placed Inadequate Protection, Fall on Rock _x000a_Washington, Chair Peak"/>
    <x v="4"/>
    <s v="On October 9,1993, Joel Blumhagen (43) and Darby Roach were climbing the standard route on Chair Peak. At 1245 Blumhagen clipped into an old piton behind a flake. The flake dislodged and fell on him, starting a small avalanche, and he fell. In the process of the fall, he lost his helmet, sustaining terminal head injuries. Several medical personnel were in the vicinity. He was reported deceased at 1330._x000a_Analysis_x000a_We suspect he placed his weight on the piton. It was rusted and the flake cracked. One of our people commented, “We climb past that one!” (Source: Paul M. Williams, Seattle Mountain Rescue)"/>
    <n v="9"/>
    <m/>
    <m/>
    <m/>
    <m/>
    <m/>
    <n v="1"/>
    <m/>
    <m/>
    <m/>
    <m/>
    <m/>
    <m/>
    <x v="1"/>
    <m/>
    <m/>
    <x v="0"/>
    <x v="1"/>
    <x v="0"/>
    <x v="0"/>
    <x v="0"/>
    <x v="0"/>
    <m/>
    <m/>
    <x v="0"/>
    <m/>
    <m/>
    <m/>
    <x v="0"/>
    <x v="1"/>
    <n v="1"/>
    <m/>
    <m/>
    <x v="0"/>
    <m/>
    <m/>
    <m/>
    <m/>
    <m/>
    <m/>
    <x v="0"/>
    <m/>
    <m/>
    <m/>
    <m/>
    <m/>
    <m/>
    <m/>
    <m/>
    <m/>
    <m/>
    <m/>
    <m/>
    <x v="0"/>
    <m/>
    <m/>
    <m/>
    <m/>
    <m/>
    <m/>
    <m/>
    <m/>
    <m/>
    <m/>
    <n v="1"/>
    <m/>
    <m/>
    <m/>
    <n v="1"/>
    <m/>
    <m/>
    <x v="0"/>
    <m/>
    <m/>
    <m/>
    <m/>
    <m/>
    <m/>
    <m/>
    <m/>
    <m/>
    <m/>
    <m/>
    <m/>
    <m/>
    <m/>
    <m/>
    <n v="1"/>
    <m/>
    <m/>
  </r>
  <r>
    <x v="405"/>
    <s v="Improper Decision—Failing to Turn Back, Weather, Inadequate Equipment, Failure to Follow Route, Oregon, Mount Hood"/>
    <x v="4"/>
    <s v="Oregon, Mount Hood_x000a_On May 1, 1993, Robert McQueen (38), Lisa Padilla (42), and Lance Piatt (32) were descending Mount Hood in an intensifying storm. In their own words:_x000a_“We were descending the hogsback. Due to the stinging ice particles, we could only glance at our route. Although very familiar with the route, everything looked like a cliff looking down. On an avalanche slope looking up, we couldn’t find the wands. We made a group decision to call by cellular telephone for advice and keep warm on the hot rocks. We found out there was a rescue party already just 1000 feet below us and we were advised to stay put and await their assistance.” (Source: Robert J. McQueen)_x000a_Analysis_x000a_This party did not have adequate equipment to bivouac, was unable to navigate in the whiteout conditions, and did not accept the free use of an MLU (Mountain Location Unit—a radio beacon device)._x000a_Again, in their own words:_x000a_“We heard there was incoming weather, but underestimated its ferocity. We avoid winter climbs and always try to climb in good weather but have had to use a compass several times. Still, none of us had ever felt a blizzard like this before. Another group had placed the wands but they didn’t go high enough and weren’t placed close enough together for us to find them._x000a_“We were directly responsible for creating this hazardous situation. The rescue was the responsibility of a highly professional and cohesive group of people who went beyond being on duty, mustering exceptional strength and bravery and putting our welfare in front of theirs._x000a_“While cellular technology can help provide safety in almost any situation, we were lacking in the ability to spend the night on the mountain and did not carry a Mountain Locater Unit, which sends an alert and pinpoints climbers’ location. This device can be rented for a token fee, and should be valuable for climbs in any conditions.” (Source: Robert J. McQueen and Jeff Scheetz, Portland Mountain Rescue)_x000a_(Editors Note: The MLU availability is the result of the 1986 tragedy involving two teachers and several students from the Oregon Episcopal School. In fact, the conditions encountered by this party were not dissimilar. See ANAM 1987, pp. 65-67.)"/>
    <n v="6"/>
    <m/>
    <m/>
    <m/>
    <m/>
    <n v="1"/>
    <n v="2"/>
    <m/>
    <m/>
    <m/>
    <m/>
    <m/>
    <m/>
    <x v="0"/>
    <m/>
    <m/>
    <x v="1"/>
    <x v="0"/>
    <x v="1"/>
    <x v="1"/>
    <x v="0"/>
    <x v="0"/>
    <m/>
    <m/>
    <x v="0"/>
    <m/>
    <m/>
    <m/>
    <x v="0"/>
    <x v="1"/>
    <m/>
    <m/>
    <m/>
    <x v="0"/>
    <m/>
    <m/>
    <m/>
    <m/>
    <m/>
    <m/>
    <x v="0"/>
    <m/>
    <m/>
    <m/>
    <m/>
    <n v="1"/>
    <n v="1"/>
    <m/>
    <m/>
    <n v="1"/>
    <m/>
    <m/>
    <m/>
    <x v="0"/>
    <m/>
    <m/>
    <m/>
    <m/>
    <m/>
    <m/>
    <m/>
    <m/>
    <m/>
    <m/>
    <m/>
    <m/>
    <m/>
    <m/>
    <m/>
    <m/>
    <n v="1"/>
    <x v="1"/>
    <m/>
    <m/>
    <m/>
    <m/>
    <m/>
    <m/>
    <m/>
    <m/>
    <m/>
    <m/>
    <n v="1"/>
    <m/>
    <m/>
    <m/>
    <m/>
    <m/>
    <m/>
    <m/>
  </r>
  <r>
    <x v="406"/>
    <s v="Inadequate Belay, Fall on Rock, Wyoming, Devil's Tower"/>
    <x v="4"/>
    <s v="Wyoming, Devil’s Tower_x000a_On August 23, 1993, at 0830, Nate Beckwith (21), David Haagensen (23) and Jung Soo (21) were climbing the first pitch of Soler (5.8+). Beckwith was belaying Haagensen, who, approximately 100 feet up the climb, took a 25-35 foot lead fall. Haagensen sustained minor lacerations to his left elbow, and decided to back off the climb. After climbing back up to the .75 Camalot that he had fallen on, Haagensen, at Beckwith s request, backed up the piece with a #3 Metolious TCU before lowering. With Haagensen about 35 feet above the belay ledge, Beckwith allowed the rope to pass completely through the ATC he was belaying with, dropping Haagensen past the belay ledge, and onto a small ledge slightly to the left. A pair of climbers nearby, one of whom was a first responder, abandoned their climb to help assess Hasgensen s injuries, while Soo descended to the ranger station to report the accident. Almost a dozen rangers ended up hauling the necessary medical gear (02 tanks, KED board, litter, etc.) and ropes to treat and lower Haagensen the 300 feet to the base of the Tower, where he was driven by ambulance to the hospital in Sundance, Wyoming, and diagnosed with cuts and bruises. Upon review of his X-rays by a staff radiologist, a slight compression of his T-5 vertebre was also discovered._x000a_Analysis_x000a_It is necessary for the belayer to be tied into the rope on any climb, especially multipitch. At the very least, a safety knot would prohibit the rope end from passing through the belay device. I would like to note that the only reason my head was uninjured (I was not wearing a helmet) was the fact that when I hit the ledge, my head and shoulders were out past the edge and hit nothing but air. It would have been possible to safely lower me from the climb by either executing a knot pass (there were two ropes and two people at the belay), or lowering me to the end of the rope, allowing me to put in a suitable anchor and pull the rope through, and then lowering me the rest of the way to the belay. (Source: David Haagensen)_x000a_A few people suggested that a knot should have been tied in the end of the rope. I do not believe this is an adequate practice for safety. A double grapevine or figure of eight knot could slip through a figure eight belay device. I, as a second, should have been tied into the other end of the rope. I had done this many times before, but thought of it as optional on the first pitch. I did it only for convenience so the leader did not pull the rope out of my reach when preparing the higher belay. This situation was a little unusual; the leader is not usually lowered from a lead. Also, most pitches tend to be much less than a full rope length. For these reasons, people may often overlook this safety practice without consequence. (Source: Nathaniel Beckwith)"/>
    <n v="8"/>
    <m/>
    <m/>
    <n v="3"/>
    <m/>
    <m/>
    <m/>
    <m/>
    <m/>
    <m/>
    <m/>
    <m/>
    <m/>
    <x v="0"/>
    <n v="1"/>
    <m/>
    <x v="1"/>
    <x v="0"/>
    <x v="0"/>
    <x v="0"/>
    <x v="0"/>
    <x v="0"/>
    <m/>
    <m/>
    <x v="0"/>
    <m/>
    <m/>
    <m/>
    <x v="0"/>
    <x v="0"/>
    <m/>
    <m/>
    <m/>
    <x v="0"/>
    <m/>
    <m/>
    <m/>
    <m/>
    <m/>
    <m/>
    <x v="0"/>
    <m/>
    <m/>
    <m/>
    <m/>
    <m/>
    <m/>
    <m/>
    <m/>
    <m/>
    <m/>
    <m/>
    <m/>
    <x v="0"/>
    <n v="1"/>
    <m/>
    <m/>
    <m/>
    <n v="1"/>
    <m/>
    <m/>
    <m/>
    <m/>
    <m/>
    <m/>
    <m/>
    <m/>
    <n v="1"/>
    <m/>
    <m/>
    <m/>
    <x v="1"/>
    <m/>
    <m/>
    <m/>
    <m/>
    <n v="1"/>
    <m/>
    <m/>
    <m/>
    <m/>
    <m/>
    <m/>
    <m/>
    <m/>
    <n v="1"/>
    <m/>
    <m/>
    <m/>
    <m/>
  </r>
  <r>
    <x v="407"/>
    <s v="Loss of Control—Glissade, Crampon Caught on Ice, Oregon, Mount Hood"/>
    <x v="4"/>
    <s v="Oregon, Mount Hood_x000a_On May 23, 1993, Jason Bacon (22) said that he was sliding down the mountain when suddenly his crampon caught on the ice and he heard a loud pop in his leg. He was evacuated by Portland Mountain Rescue. (Source: C. Nolte, Portland Mountain Rescue)"/>
    <n v="3"/>
    <m/>
    <m/>
    <n v="1"/>
    <m/>
    <m/>
    <m/>
    <m/>
    <m/>
    <m/>
    <m/>
    <m/>
    <m/>
    <x v="0"/>
    <n v="1"/>
    <m/>
    <x v="1"/>
    <x v="1"/>
    <x v="1"/>
    <x v="1"/>
    <x v="0"/>
    <x v="0"/>
    <m/>
    <m/>
    <x v="0"/>
    <m/>
    <m/>
    <m/>
    <x v="0"/>
    <x v="1"/>
    <m/>
    <m/>
    <n v="1"/>
    <x v="0"/>
    <m/>
    <m/>
    <m/>
    <m/>
    <m/>
    <m/>
    <x v="0"/>
    <m/>
    <m/>
    <m/>
    <m/>
    <m/>
    <m/>
    <m/>
    <m/>
    <m/>
    <m/>
    <m/>
    <m/>
    <x v="0"/>
    <m/>
    <m/>
    <m/>
    <m/>
    <m/>
    <m/>
    <m/>
    <m/>
    <m/>
    <m/>
    <m/>
    <m/>
    <m/>
    <m/>
    <m/>
    <m/>
    <m/>
    <x v="1"/>
    <m/>
    <m/>
    <m/>
    <m/>
    <m/>
    <m/>
    <m/>
    <m/>
    <m/>
    <m/>
    <n v="1"/>
    <m/>
    <m/>
    <m/>
    <m/>
    <m/>
    <m/>
    <m/>
  </r>
  <r>
    <x v="408"/>
    <s v="Loss of Control—Glissade, No Ice Axe, Inexperience, Oregon, Mount Hood"/>
    <x v="4"/>
    <s v="Oregon, Mount Hood_x000a_On June 9,1993, Gary Whalen told me that he and his companion were glissading down from the Hogsback when suddenly his friend went over a large cliff and tumbled down about 200 feet. In calling down to his friend he said that he was told that he thought he had broken his leg or ankle and it seemed to Whalen that Williams was having difficulty breathing. He said at this time he left his daughter at the top of the cliff and he skied down to the top of the Palmer Chairlift where he called for help._x000a_Daniel Williams (32) told me that he was glissading down the Hogsback toward the White River Canyon. He told me that on two separate occasions he stood up and tried to move over from the cliffs. He said that he tried to stop his descent by placing his feet in the soft snow; however, he was unable to slow or stop himself before he went over the cliff. Williams told me that this is the first time that he has ever (attempted) climbed Mount Hood and when asked, he admitted to never having any mountaineering or climbing experience. (Source: C. Nolte, Portland Mountain Rescue)"/>
    <n v="5"/>
    <m/>
    <m/>
    <m/>
    <m/>
    <n v="1"/>
    <m/>
    <m/>
    <m/>
    <n v="1"/>
    <m/>
    <m/>
    <m/>
    <x v="0"/>
    <m/>
    <m/>
    <x v="1"/>
    <x v="0"/>
    <x v="1"/>
    <x v="1"/>
    <x v="0"/>
    <x v="0"/>
    <m/>
    <m/>
    <x v="1"/>
    <m/>
    <m/>
    <m/>
    <x v="0"/>
    <x v="1"/>
    <m/>
    <m/>
    <m/>
    <x v="0"/>
    <n v="1"/>
    <m/>
    <m/>
    <m/>
    <m/>
    <m/>
    <x v="0"/>
    <m/>
    <m/>
    <m/>
    <m/>
    <m/>
    <m/>
    <m/>
    <m/>
    <m/>
    <m/>
    <m/>
    <m/>
    <x v="0"/>
    <m/>
    <m/>
    <m/>
    <m/>
    <m/>
    <m/>
    <m/>
    <m/>
    <m/>
    <m/>
    <m/>
    <m/>
    <m/>
    <m/>
    <m/>
    <m/>
    <m/>
    <x v="1"/>
    <m/>
    <m/>
    <m/>
    <m/>
    <m/>
    <m/>
    <m/>
    <m/>
    <m/>
    <m/>
    <m/>
    <n v="1"/>
    <m/>
    <m/>
    <m/>
    <m/>
    <m/>
    <m/>
  </r>
  <r>
    <x v="409"/>
    <s v="Rock Broke Loose, Fall on Rock, Ice Tools and Pitons Pulled Out, Wyoming, Grand Teton National Park, Grand Teton"/>
    <x v="4"/>
    <s v="Wyoming, Grand Teton National Park, Grand Teton_x000a_On March 11,1993, around 1000, ranger Renny Jackson received a report of a climbing accident on the Grand Teton. According to the reporting party, MV, his partner, PR, had fallen 100 feet while attempting a route on the north face. The fall occurred near the top of the route, at 1700 on March 10. MV was able to assist PR down the north face and back to their base camp on Teton Glacier, arriving at 2200. PR was stabilized in their tent, and MV skied out to the Taggart Lake Trailhead to report the accident the following morning. PR’s injuries were described as a possible fracture to the forearm and ribs, and possible head injury. Following a temporary loss of consciousness which occurred immediately after the fall, a small amount of blood was observed in PR’s sputum._x000a_Following additional on-scene patient stabilization, PR was secured in the helicopter and flown to St. John’s Hospital in Jackson, arriving ag 1235. Follow-up medical examination by emergency room staff found no fractures or significant injury, but extensive, multiple body contusions. PR was held overnight for observation._x000a_Analysis_x000a_Ranger Mark Magnuson interviewed MV regarding the cause of the accident. MV and PR were attempting a mixed rock and ice route which ascends the east portion of the north face, approximately seven to eight pitches (800 feet) in length. After climbing a multi-pitch ice runnel, PR was leading a final section, preparing to turn the east ridge. PR was standing on ice covered rock with both ice tools placed in thin ice. He later explained to MV that the rock broke loose beneath his feet and both tools pulled. PR fell approximately ten to 20 feet, pulled a long snarg placed completely to the eye, fell an additional 30 feet pulling two pitons, before he was caught by the belay. The last remaining piece of protection above the belay anchors, a tied-off snarg, caught the fall. MV estimated the total falling distance at 100 feet._x000a_Following a temporary loss of consciousness, PR was able to secure himself to the ice/rock face. MV descended to PR’s position and assisted him in rappelling seven pitches to the base of the route. Another half mile descent took them back to their base camp._x000a_PR was described as a very fit and experienced mountaineer who was climbing well within his ability. MV stated that, perhaps, fatigue had been a contributing factor in the fall, as evidenced by PR’s actions and pace prior to the event. Both climbers were wearing helmets which, in the case of PR, probably saved his life. Following a leader fall of 100 feet, given the existing circumstances, conditions, and position on the north face, it is noteworthy that PR and MV were able to effect a self-rescue back to their base camp. (Source: Mark Magnuson, SAR Ranger, Grand Teton National Park)"/>
    <n v="10"/>
    <m/>
    <m/>
    <m/>
    <m/>
    <m/>
    <m/>
    <m/>
    <m/>
    <m/>
    <m/>
    <n v="1"/>
    <m/>
    <x v="0"/>
    <n v="1"/>
    <m/>
    <x v="0"/>
    <x v="1"/>
    <x v="0"/>
    <x v="0"/>
    <x v="0"/>
    <x v="0"/>
    <m/>
    <m/>
    <x v="0"/>
    <m/>
    <m/>
    <m/>
    <x v="0"/>
    <x v="1"/>
    <n v="1"/>
    <m/>
    <m/>
    <x v="1"/>
    <m/>
    <m/>
    <m/>
    <m/>
    <m/>
    <m/>
    <x v="0"/>
    <m/>
    <m/>
    <m/>
    <m/>
    <m/>
    <m/>
    <m/>
    <m/>
    <m/>
    <m/>
    <m/>
    <m/>
    <x v="0"/>
    <m/>
    <m/>
    <m/>
    <m/>
    <m/>
    <m/>
    <m/>
    <n v="1"/>
    <m/>
    <m/>
    <m/>
    <m/>
    <m/>
    <m/>
    <m/>
    <m/>
    <m/>
    <x v="0"/>
    <m/>
    <m/>
    <m/>
    <m/>
    <m/>
    <m/>
    <m/>
    <m/>
    <n v="1"/>
    <m/>
    <m/>
    <m/>
    <m/>
    <m/>
    <m/>
    <m/>
    <m/>
    <m/>
  </r>
  <r>
    <x v="410"/>
    <s v="Stranded, Hair Caught in Rappel Device, Exceeding Abilities, Etc., Vermont, Smuggler's Notch"/>
    <x v="4"/>
    <s v="Vermont, Smuggler’s Notch_x000a_On September 11, 1993, at 1400, Stowe Hazardous Terrain was dispatched to Smuggler's Notch to assist one or more reportedly injured rock climbers. Upon arrival they were informed that one climber had fallen with unknown injuries, and another had caught her hair in her rappel device and could not move. The latter subject could be seen from the road, approximately two-thirds of the way down a 90 foot cliff. Team members were sent to the top and bottom of the cliff to further assess the scene. On their way in, the climber who had fallen was passed walking out with a minor ankle injury. He was sent with assistance to a waiting ambulance. By the time the team was in position, a climber in the area had managed to cut the hair loose from the womans figure 8, and they both had reached a ledge. This climber’s companion was also on the ledge, and the three subjects could not move any further. There were also four additional people at the top of the cliff who were unable to get down from their positions without assistance, for a total of seven people requiring evacuation. One team member then climbed up to the three on the ledge and lowered them to safety. A safety line was established for the four at the top, and they were assisted to a trail where they could walk back to the road._x000a_Several interesting facts about this incident came out after all parties were safely evacuated:_x000a_The injured climber was the most experienced of the group, and was teaching the others how to rappel. He had rappelled down the cliff on a single rope initially, and then returned to the top of the cliff. He then doubled the rope (so it could be retrieved from the bottom after completing the rappel), and sent his sister down on the double rope. Partway down, she got her hair tightly caught in the figure 8, bringing her to a stop. The doubled 165 foot rope, however, was not long enough to reach the bottom of the cliff, nor was the rope tied off at the bottom. It is entirely possible that she would have rappelled off the end of the rope into a 20-30 foot free fall onto large rocks and scree._x000a_When the brother heard his sister screaming for help, he downclimbed around the cliff (they only had one rope) to the base of the cliff. He then attempted to freeclimb up to his sister, but fell before reaching her, injuring his ankle._x000a_The two climbers who came to assist were top roping nearby and heard the calls for help. They had no rappel devices with them, and the first climber attempted to use a carabiner wrap to descend his rope to assist. He was not proficient with the technique, however, so he had a very rapid descent and was unable to slow down to assist the stranded woman. His rope was also not long enough to reach the bottom of the cliff, but he was able to swing into safety on a ledge._x000a_The second climber was also unfamiliar with the proper carabiner wrap technique, but took enough wraps with his rope around both a carabiner and his body that he was able to descend to the woman. After cutting her hair with some scissors on a Swiss Army knife, he had no way to attach her to his descent device. He was able to lift her up enough to free her from her rope, and then he held onto her with his arms while he descended to join his companion on the ledge._x000a_There are several reminders here:_x000a_Teaching rappelling to inexperienced people should be done in easy terrain._x000a_Beginning rappellers should always be belayed by a separate rope._x000a_The instructor must be sure that the rope reaches the bottom of the rappel._x000a_A double rope should have the ends tied together._x000a_In the “heat of the moment,” at least three people ignored the premise that you always look out for #1 first. One person dangerously freeclimbed (and fell) and two people tried to use techniques that they were unfamiliar with (carabiner wraps and pick- offs)._x000a_Although in pain, the stuck woman was in no immediate danger of further injury. There was plenty of time for a controlled, orderly and safe rescue. (Source: Vermont Search and Rescue Newsletter, September 1993)"/>
    <n v="6"/>
    <m/>
    <m/>
    <m/>
    <m/>
    <m/>
    <m/>
    <m/>
    <m/>
    <n v="1"/>
    <m/>
    <m/>
    <m/>
    <x v="0"/>
    <n v="1"/>
    <m/>
    <x v="1"/>
    <x v="0"/>
    <x v="0"/>
    <x v="1"/>
    <x v="0"/>
    <x v="0"/>
    <m/>
    <m/>
    <x v="0"/>
    <m/>
    <m/>
    <m/>
    <x v="0"/>
    <x v="0"/>
    <m/>
    <m/>
    <m/>
    <x v="0"/>
    <m/>
    <m/>
    <m/>
    <m/>
    <m/>
    <m/>
    <x v="0"/>
    <m/>
    <m/>
    <m/>
    <m/>
    <m/>
    <m/>
    <m/>
    <m/>
    <m/>
    <m/>
    <m/>
    <m/>
    <x v="0"/>
    <m/>
    <m/>
    <m/>
    <m/>
    <m/>
    <m/>
    <m/>
    <m/>
    <m/>
    <m/>
    <m/>
    <m/>
    <m/>
    <m/>
    <m/>
    <m/>
    <m/>
    <x v="1"/>
    <m/>
    <n v="1"/>
    <m/>
    <n v="1"/>
    <m/>
    <m/>
    <m/>
    <m/>
    <m/>
    <m/>
    <m/>
    <m/>
    <m/>
    <m/>
    <n v="1"/>
    <m/>
    <m/>
    <m/>
  </r>
  <r>
    <x v="411"/>
    <s v="Stranded, Oregon, Mount Jefferson"/>
    <x v="4"/>
    <s v="Oregon, Mount Jefferson_x000a_On September 17, 1993, William Reeves (47), an experienced hiker, was on a four-day trip around the summit of the 10,497-foot peak when he became stranded away from his base camp during a snowstorm._x000a_Jefferson County sheriff's Deputy John Martinez said Reeves is an experienced climber and had survival gear back at the base camp and was hiking toward the summit when the storm hit. Martinez said Reeves spent the night in whiteout conditions by building a wind-break. He used a cellular telephone to call his wife, who suggested he call the sheriff's office for help._x000a_The sheriff's office Search and Rescue team, flying a fixedwing airplane, spotted him Wednesday morning. Reeves’ wife, who is a pilot, took part in the air search._x000a_An H-60 Pave Hawk helicopter was sent from Portland at 0930, said Senior Airman David Bartlett of the U. S. Air Force Reserves 939th Rescue Wing. Martinez said the helicopter set one wheel against the side of the mountain. A para-rescue man jumped out and helped get Reeves back inside. (Source: The Oregonian, September 16, 1993)"/>
    <n v="5"/>
    <m/>
    <m/>
    <m/>
    <m/>
    <m/>
    <n v="1"/>
    <m/>
    <m/>
    <m/>
    <m/>
    <n v="1"/>
    <m/>
    <x v="0"/>
    <n v="1"/>
    <m/>
    <x v="1"/>
    <x v="1"/>
    <x v="1"/>
    <x v="1"/>
    <x v="0"/>
    <x v="0"/>
    <m/>
    <m/>
    <x v="0"/>
    <m/>
    <m/>
    <m/>
    <x v="0"/>
    <x v="1"/>
    <m/>
    <m/>
    <m/>
    <x v="0"/>
    <m/>
    <m/>
    <m/>
    <m/>
    <m/>
    <m/>
    <x v="0"/>
    <m/>
    <m/>
    <m/>
    <m/>
    <n v="1"/>
    <m/>
    <m/>
    <m/>
    <m/>
    <m/>
    <m/>
    <m/>
    <x v="0"/>
    <m/>
    <m/>
    <m/>
    <m/>
    <m/>
    <m/>
    <m/>
    <m/>
    <m/>
    <m/>
    <m/>
    <m/>
    <m/>
    <m/>
    <m/>
    <m/>
    <m/>
    <x v="1"/>
    <m/>
    <n v="1"/>
    <m/>
    <m/>
    <m/>
    <m/>
    <m/>
    <m/>
    <m/>
    <m/>
    <m/>
    <m/>
    <m/>
    <m/>
    <n v="1"/>
    <m/>
    <m/>
    <m/>
  </r>
  <r>
    <x v="412"/>
    <s v="Stranded, Rappel Rope Jammed, Weather, Exceeding Abilities, Colorado, Rocky Mountain National Park, Hallett Peak"/>
    <x v="4"/>
    <s v="Colorado, Rocky Mountain National Park, Hallett Peak_x000a_On July 3, 1993, Tor Anderson (20) and Brandon Latham (21) became stranded on the Northcutt-Carter Route III 5.7 on the North Face of Hallett Peak, as they attempted to rappel the route in retreat. One of the ropes pulled clear of the rappel setup but the other rope became jammed in a crack. Bad weather and icy rock contributed to the difficulty in retrieving the ropes. Park Service rescuers climbed two technical pitches to reach Anderson and Latham, and lowered them 200 feet to the base of the route. Latham was suffering from probable hypothermia._x000a_Analysis_x000a_This incident was the second stranding in 1993 on the Northcutt-Carter Route and one of about six incidents that the Park Service responded to for overdue parties on Hallett North Face. The Northcutt-Carter Route, featured in Roper and Steck's Fifty Classic Climbs of North America, requires more route-finding abilities than those possessed by the average 5.7 leader. Also, since it is an alpine face, running into ice at any time of year may be expected. The storm which turned Anderson and Latham back was predicted. In rappelling the face, parties need to add sufficient slings and occasionally sacrifice carabiners in the interest of a smooth rope retrieval. Ropes should be pulled carefully to avoid jams. Shorter rappels may be in order when obstacles are present. Even after taking all precautions, the rope may still jam. In that case, one may have to self-belay up the jammed rope in order to free it or cut off the available portion of rope in order to continue the retreat._x000a_This was Anderson’s fourth and Latham s second rescue incident at Rocky Mountain National Park. (See previous issues of ANAM.) (Source: Jim Detterline, Longs Peak Supervisory Climbing Ranger, Rocky Mountain National Park)"/>
    <n v="9"/>
    <m/>
    <n v="1"/>
    <n v="1"/>
    <m/>
    <m/>
    <m/>
    <m/>
    <m/>
    <n v="1"/>
    <m/>
    <m/>
    <m/>
    <x v="0"/>
    <n v="1"/>
    <m/>
    <x v="1"/>
    <x v="0"/>
    <x v="0"/>
    <x v="1"/>
    <x v="0"/>
    <x v="0"/>
    <m/>
    <m/>
    <x v="0"/>
    <m/>
    <m/>
    <m/>
    <x v="0"/>
    <x v="1"/>
    <m/>
    <m/>
    <m/>
    <x v="0"/>
    <m/>
    <m/>
    <m/>
    <m/>
    <m/>
    <m/>
    <x v="0"/>
    <m/>
    <m/>
    <n v="1"/>
    <m/>
    <m/>
    <n v="1"/>
    <m/>
    <m/>
    <m/>
    <m/>
    <m/>
    <m/>
    <x v="0"/>
    <m/>
    <m/>
    <m/>
    <m/>
    <m/>
    <m/>
    <m/>
    <m/>
    <m/>
    <m/>
    <m/>
    <m/>
    <m/>
    <m/>
    <m/>
    <m/>
    <m/>
    <x v="1"/>
    <m/>
    <n v="1"/>
    <m/>
    <n v="1"/>
    <m/>
    <m/>
    <m/>
    <m/>
    <m/>
    <m/>
    <m/>
    <m/>
    <n v="1"/>
    <m/>
    <m/>
    <m/>
    <m/>
    <m/>
  </r>
  <r>
    <x v="413"/>
    <s v="Stranded, Unable to Find Route, Weather, Inadequate Equipment, Exhaustion, Hypothermia, Etc., Colorado, Rocky Mountain National Park, Longs Peak"/>
    <x v="4"/>
    <s v="Colorado, Rocky Mountain National Park, Longs Peak_x000a_On September 12, 1993, at 2330, Rocky Mountain National Park rangers were notified about an overdue party of two climbers attempting a route on the East Face of Longs Peak. Charles B. “Bo” Judd (34) and Thomas Kelly (27) had bivouacked at Mills Glacier on September 11. They got a late start on Kiener's Route on September 12, and were benighted around the 14,000 foot elevation at the base of the dihedral adjacent to the Diamond step. They did not figure out the simple third class connection to the summit. A severe winter storm with one and a half feet of snow, high winds, low temperatures to near 0° F, and low visibility blew in late that evening as predicted. On the following day, they accomplished a difficult descent of the East Face. Although they heard a rescuer calling to them in the storm, they dismissed his calls as hallucination._x000a_Judd and Thomas continued their descent, which included a rappel anchor failure just above Broadway Ledge, and a slip on Lamb s Slide by Thomas due to a crampon coming off, to Mills Glacier. At this time it was dark, and they continually separated but kept in touch as they passed one another enroute to the east shore of Chasm Lake, where they had cached and hidden their bivouac gear. Both persons were hypothermic and very exhausted. Judd reached the camp first, probably after midnight according to his recollection, and collapsed in his sleeping bag. Thomas succumbed to hypothermia on the north side of Chasm Lake in a boulder field. When the search resumed at first light on September 14, Judd was located and flown out to Estes Park Medical Center with frostbite to his feet and hypothermia. Thomas’ body was discovered under a rock, where he had been dead for about eight hours._x000a_Analysis_x000a_This tragedy was caused by an amalgamation of various small mistakes. Judd and Thomas were proficient rock climbers (leading to the 5.10 level) but they were not alpinists. Most of their background was gained in short “sport routes” at low elevation and in a benign climate. Their training and experience on snow and ice was almost nil. Their route finding abilities, most critical in an alpine environment were of the “tunnel-vision” type, where one focuses on the immediate problems of the terrain in the direct line in front of oneself, instead of the overall picture. They were not equipped to survive the storm. Thomas may have been colder than Judd because he was wearing the goretex hi- tech sneaker type of footwear (inappropriate with his crampons), which may have allowed him to become colder through his feet. Although the party separated frequently during the retreat from Lamb's Slide to Chasm Lake, they did attempt to maintain contact with each other during this grueling dash for survival. The relocation of their camping gear from the established sites and dry caves of Mills Glacier to the far east side of Chasm Lake was a fatal mistake. Leaving that equipment where it was on the morning of their climb would have resulted in an earlier start on the climb (and they could have seen where the other Kiener's Route climbers were going), more energy available for the climb, and both would have reached the equipment alive on the retreat down. To Judd s credit, it must be mentioned that his survival of this tragedy was an amazing feat of willpower above all odds, and that he made every attempt to push his partner toward the critical stash of survival gear._x000a_The overall lesson learned by this incident is that sport climbing is not the same as alpine climbing. Despite similarities among all of the disciplines of climbing (including bouldering, gymnastic competition climbing, sport climbing, traditional rock climbing, alpine climbing, ice climbing, high altitude climbing, alpine skiing, etc.), the differences are such that an expert in one discipline might be totally inexperienced in another. In recent years, those of us working rescue in alpine areas have noticed an increasing number of folks with backgrounds in sport or indoor climbing assuming they were automatically fit for the big wall or alpine routes just because they were capable of performing at high standards in the gyms and on the short bolt-protected outdoor walls. Judd and Thomas attempted to make the transition by doing a lot of reading research, but this unfortunately could not measure up to the experience of learning directly from either a guide or an experienced alpinist friend. (Source: Jim Detterline, Longs Peak Supervisory Climbing Ranger, Rocky Mountain National Park)"/>
    <n v="17"/>
    <m/>
    <m/>
    <m/>
    <n v="1"/>
    <n v="1"/>
    <m/>
    <m/>
    <m/>
    <n v="1"/>
    <m/>
    <m/>
    <m/>
    <x v="1"/>
    <n v="1"/>
    <m/>
    <x v="1"/>
    <x v="0"/>
    <x v="1"/>
    <x v="1"/>
    <x v="0"/>
    <x v="0"/>
    <m/>
    <m/>
    <x v="0"/>
    <m/>
    <m/>
    <m/>
    <x v="0"/>
    <x v="1"/>
    <m/>
    <m/>
    <n v="1"/>
    <x v="0"/>
    <m/>
    <m/>
    <m/>
    <m/>
    <m/>
    <m/>
    <x v="0"/>
    <m/>
    <m/>
    <n v="1"/>
    <m/>
    <n v="1"/>
    <n v="1"/>
    <m/>
    <m/>
    <n v="1"/>
    <m/>
    <m/>
    <m/>
    <x v="0"/>
    <m/>
    <n v="1"/>
    <n v="1"/>
    <m/>
    <m/>
    <m/>
    <n v="1"/>
    <n v="1"/>
    <m/>
    <m/>
    <m/>
    <m/>
    <m/>
    <m/>
    <m/>
    <m/>
    <n v="1"/>
    <x v="1"/>
    <n v="1"/>
    <n v="1"/>
    <m/>
    <m/>
    <m/>
    <m/>
    <m/>
    <m/>
    <m/>
    <m/>
    <m/>
    <m/>
    <m/>
    <m/>
    <n v="1"/>
    <m/>
    <m/>
    <m/>
  </r>
  <r>
    <x v="414"/>
    <s v="Acute Mountain Sickness, Fatigue, Dehydration, Alaska, Mount McKinley"/>
    <x v="5"/>
    <s v="Alaska, Mount McKinley_x000a_On the evening of June 1, 1994, Bennett Austin (29) developed a severe case of acute mountain sickness while climbing between 19,000 and 19,400 feet on the West Rib route of Mount McKinley. At 0200 on June 2, a fixed wing aircraft was launched with a ranger aboard to contact the ranger patrol at 17,000 feet on the West Buttress and perform an air drop of emergency gear to the party which was not 150 feet below the “football field” at 19,500 feet. Austin’s team climbed up to the football field, attempted to make hot drinks and eat, and then decided that they needed to keep moving. The group started descending the West Buttress route at 0333. Three NPS volunteers met the group at 17,700 feet and assisted them to the 17,000 foot camp where Austin was evaluated. After six hours of rest and rehydration, the party descended to 14,200 feet, unassisted, where Austin made a full recovery. Following several days of rest, the group descended and flew off the mountain on June 5._x000a_Analysis_x000a_This was a group of experienced mountain climbers on their first trip to Denali. A one-day summit attempt from 14,200 feet is a very difficult and committing climb. It appears that this group underestimated the time and energy that they would need to complete their proposed route in a single day. High altitude, fatigue and dehydration combined caused Bennett Austin to become sick. Prior to this attempt, the group had climbed to 17,000 feet on the West Buttress and had been on the mountain for eleven days with no signs of altitude sickness. (Source: Joe Reichert, SCA)"/>
    <n v="4"/>
    <m/>
    <m/>
    <m/>
    <n v="1"/>
    <m/>
    <m/>
    <m/>
    <m/>
    <m/>
    <m/>
    <n v="1"/>
    <m/>
    <x v="0"/>
    <m/>
    <m/>
    <x v="1"/>
    <x v="1"/>
    <x v="1"/>
    <x v="1"/>
    <x v="0"/>
    <x v="0"/>
    <m/>
    <m/>
    <x v="0"/>
    <m/>
    <m/>
    <m/>
    <x v="0"/>
    <x v="1"/>
    <m/>
    <n v="1"/>
    <m/>
    <x v="0"/>
    <m/>
    <m/>
    <m/>
    <m/>
    <m/>
    <m/>
    <x v="0"/>
    <m/>
    <m/>
    <m/>
    <m/>
    <m/>
    <m/>
    <m/>
    <m/>
    <m/>
    <m/>
    <m/>
    <m/>
    <x v="0"/>
    <m/>
    <m/>
    <m/>
    <m/>
    <m/>
    <m/>
    <m/>
    <n v="1"/>
    <m/>
    <m/>
    <m/>
    <m/>
    <m/>
    <m/>
    <m/>
    <m/>
    <m/>
    <x v="1"/>
    <m/>
    <m/>
    <m/>
    <m/>
    <m/>
    <m/>
    <m/>
    <m/>
    <m/>
    <m/>
    <m/>
    <n v="1"/>
    <m/>
    <m/>
    <m/>
    <m/>
    <m/>
    <m/>
  </r>
  <r>
    <x v="415"/>
    <s v="Anchor Failure—Sling Burned Through, Inexperience, California, Yosemite Valley, Reed's Pinnacle"/>
    <x v="5"/>
    <s v="California, Yosemite Valley, Reed’s Pinnacle_x000a_On June 12, 1994, four Swiss climbers were top roping an unnamed 60 foot pitch in the corner formed by the left side of Reeds Pinnacle. Fabian Nuescheler (23) first climbed to the top by an alternate route, rigged a belay anchor and rappelled. For the anchor, he ran the rope through a one-inch nylon sling that was, in turn, looped through slings around a small chockstone._x000a_Andreas Slahel (20) then climbed about 10 feet up the pitch and was lowered by a belayer at the base. Urs Draeger (22) then climbed to the top. When he had been lowered about two-thirds of the way to the ground, both he and the rope suddenly fell free, about 20 feet to the base. He landed on his back, then slide 50-70 feet down a steep slope._x000a_NPS dispatch was notified by phone at 1325. Rangers Ruth Middlecamp and Lane Baker reached Draeger at 1340 and the rest of the SAR team arrived shortly thereafter._x000a_Draeger was conscious but confused, complained of chest and back pain, and had a laceration on his scalp. His friends stated he had been unconscious for two to three minutes just after the fall. He was given oxygen, an IV, packaged in the full-body vacuum splint and, evacuated in a belayed litter down the scree to the road. He was ultimately flown by helicopter to Modesto, where he was found to have a concussion and compression fractures of three vertebrae, T11, T12 and L1._x000a_Analysis_x000a_Ranger Mike Ray climbed to the anchor immediately after the rescue. He found that the sling directly holding the rope had been melted through, almost certainly by the friction of the rope as the climbers were belayed and lowered. Seventy feet of climbing and 50 feet of lowering had done the job._x000a_The climbers stated that they had rigged ropes this way previously with no problems. They refused to believe that the rope could have caused the damage, until we showed them the sling. Draeger and Nuescheler, the most experienced climbers in the group, had each been climbing for about two years and led 5.10a. (Source: Harry Steed &amp; Lane Baker, NPS Rangers)"/>
    <n v="9"/>
    <m/>
    <n v="1"/>
    <n v="2"/>
    <m/>
    <m/>
    <m/>
    <m/>
    <m/>
    <n v="1"/>
    <m/>
    <m/>
    <m/>
    <x v="0"/>
    <n v="1"/>
    <m/>
    <x v="0"/>
    <x v="0"/>
    <x v="0"/>
    <x v="1"/>
    <x v="0"/>
    <x v="1"/>
    <m/>
    <m/>
    <x v="0"/>
    <m/>
    <m/>
    <m/>
    <x v="0"/>
    <x v="0"/>
    <m/>
    <m/>
    <m/>
    <x v="0"/>
    <m/>
    <m/>
    <m/>
    <m/>
    <m/>
    <m/>
    <x v="0"/>
    <m/>
    <m/>
    <m/>
    <m/>
    <m/>
    <m/>
    <m/>
    <m/>
    <m/>
    <m/>
    <m/>
    <m/>
    <x v="0"/>
    <m/>
    <m/>
    <m/>
    <m/>
    <m/>
    <m/>
    <m/>
    <m/>
    <m/>
    <m/>
    <m/>
    <m/>
    <m/>
    <m/>
    <n v="1"/>
    <m/>
    <m/>
    <x v="1"/>
    <n v="1"/>
    <m/>
    <m/>
    <m/>
    <n v="1"/>
    <m/>
    <m/>
    <m/>
    <m/>
    <m/>
    <m/>
    <n v="1"/>
    <m/>
    <m/>
    <m/>
    <m/>
    <m/>
    <m/>
  </r>
  <r>
    <x v="416"/>
    <s v="Avalanche — Misjudged History of Snow Pack, Alberta, Rocky Mountains, Mount Athabasca"/>
    <x v="5"/>
    <s v="Alberta, Rocky Mountains, Mount Athabasca_x000a_On August 31, 1994, mountain guide J.B. and three students on an Association of Canadian Mountain Guides course climbed Mount Athabasca (3490 meters) by the Northeast Ridge. They started to descend a variation of the Silverhorn Route. A small slab avalanche swept two of the students, T.P. and S.P., on one rope, over cliffs north of the Hourglass Route. They fell about 300 meters to the glacier. J.B. was carrying a VHF radio, and alerted Parks Canada to the accident. A rescue team assembled at the base of the mountain within thirty minutes to wait for a helicopter. Meanwhile, J.B. and the third student climbed down the Silverhorn and reached the avalanche deposit, where they immediately found T.P. buried to the shoulders, alive but seriously injured. S.P. was totally buried, but they found him near articles of equipment about ten minutes later, after a hasty search. He was not breathing and had no pulse._x000a_Parks Canada rescue personnel arrived shortly afterward and evacuated T.P. by helicopter, to an ambulance at the base of the mountain. He had fractures of both bones of the lower left leg, right talus (ankle), and two ribs, as well as extensive bruising of the chest, and hypothermia. S.P. was also flown to the ambulance at the base, but did not respond to advanced life support efforts._x000a_Analysis_x000a_This was a very strong and experienced party which consciously made route decisions based on observations of mountain conditions in the days and hours leading up to the accident. Recent snowfall which had produced some moist, loose-snow avalanches a day or two earlier had stabilized with cooler alpine temperatures. However, the avalanche start zone was in a small north-facing basin just below the summit. The snow pack in that area was not significantly affected by the warmer temperatures which produced the recent avalanches generally observed at lower elevations. As a result, a thin layer of well- formed facets buried by the recent storm did not settle and bond well to adjacent snow layers. This unusual and isolated condition is similar to deep instabilities which usually develop in the Rockies during the winter season and therefore, apparently, took this group completely by surprise. Mountaineering is not an exact science and will always possess inherent and often unanticipated risks. (Source: Jasper National Park Warden Service)_x000a_(Editors note: Experience occasionally seems to be a liability in mountaineering. A less experienced party may have chosen an easier descent route in view of the recent snowfall.)"/>
    <n v="6"/>
    <m/>
    <m/>
    <m/>
    <m/>
    <m/>
    <m/>
    <m/>
    <m/>
    <m/>
    <m/>
    <n v="1"/>
    <m/>
    <x v="0"/>
    <n v="1"/>
    <m/>
    <x v="1"/>
    <x v="0"/>
    <x v="1"/>
    <x v="1"/>
    <x v="0"/>
    <x v="0"/>
    <m/>
    <m/>
    <x v="0"/>
    <m/>
    <m/>
    <m/>
    <x v="0"/>
    <x v="1"/>
    <m/>
    <m/>
    <m/>
    <x v="0"/>
    <m/>
    <m/>
    <m/>
    <m/>
    <n v="1"/>
    <m/>
    <x v="0"/>
    <m/>
    <m/>
    <n v="1"/>
    <m/>
    <m/>
    <m/>
    <m/>
    <m/>
    <m/>
    <m/>
    <m/>
    <m/>
    <x v="0"/>
    <m/>
    <m/>
    <m/>
    <m/>
    <m/>
    <m/>
    <m/>
    <m/>
    <m/>
    <m/>
    <m/>
    <m/>
    <m/>
    <m/>
    <m/>
    <m/>
    <m/>
    <x v="1"/>
    <m/>
    <m/>
    <m/>
    <m/>
    <m/>
    <m/>
    <m/>
    <m/>
    <m/>
    <m/>
    <m/>
    <m/>
    <m/>
    <n v="1"/>
    <m/>
    <m/>
    <m/>
    <m/>
  </r>
  <r>
    <x v="417"/>
    <s v="Avalanche, Poor Position, Underestimated Conditions, Alaska, Mount Hunter"/>
    <x v="5"/>
    <s v="Alaska, Mount Hunter_x000a_On May 5, 1994, Andy Carson and Charles Crago triggered an avalanche and were carried 800 feet down the route they were attempting on Mount Hunter._x000a_The team—totaling five people—was attempting the North West Basin Variation to gain the West Ridge. This is a popular variation that avoids a rock buttress on the original route. The variation joins the ridge at 12,000 feet. The basin is steep and contains hazards. There is an ice fall that periodically deposits ice blocks and debris on and across the route._x000a_The weather pattern during the week prior to the avalanche was unstable. Temperatures ranged with lows in the negative single digits to highs in the twenties and thirties. Several weak systems moved through the area bringing snow showers with accumulations of eight inches. The winds varied in speed, sometimes reaching 30 mph, and mostly from the South East. Periodic sunshine created thin crusts on most aspects._x000a_The climbers had to camp at 7,400 feet in a bergschrund. Their plan for May 5 was to carry a load above the couloir, to the 10,500 foot level. They were carrying food and fuel to be used higher on the route. They also had warm clothes, but were without tents, sleeping bags, or full bivouac gear. They were not fully prepared to spend a night out._x000a_The group moved as two rope teams. Andy Carson and Chuck Crago comprised one rope team, and were leading at the time of the slope failure. Mark Whiton, Mike Gilbert, and Zach Etheridge comprised the second rope team. They dug a snow pit to evaluate the avalanche hazard, and determined the conditions to be unstable. Avalanches were numerous during the days of this unstable weather cycle, and at this elevation. This was reported by several people at the landing strip who observed slides surrounding the south east fork area._x000a_The group carried both rock and snow anchors. The snow anchors were useless in the unconsolidated snow pack. They placed rock anchors where available. They decided to climb to the crest of the ridge to get above a suspect slope. At the time of the avalanche, they had traveled three rope lengths along the ridge and were at the elevation of 9,700 feet. Where the avalanche occurred, the slope angle was estimated to be only ten to 15 degrees. Below the climbers, and beyond a pillow, the slope steepened to 50 degrees. The first rope team was unable to place snow anchors along the ridge, and continued on. At 1720, Carson triggered the avalanche. The snow fractured a few feet above and the depth of the slab was estimated to be 18 to 24 inches deep. Carson was carried down by the slab. Crago, not yet caught in the slide, went into self-arrest to try and stop Carson from taking a long ride. Crago was plucked from his arrest position by the rope coming tight, due to the force generated by Carson and the avalanche._x000a_Whiton, Etheridge, and Gilbert watched the avalanche, but lost sight of the men. They initially thought that Carson and Crago were buried in the avalanche debris. While descending to the runout zone, they heard a shout from Carson and Crago, indicating they were not buried._x000a_During the slide Carson sustained tibia/fibula fractures of both legs, contusions, and lacerations of the body and head. Crago’s injuries included a puncture to the chest, contusions and lacerations of the head and body. (The men went over a small rock band, which may have provided the mechanism for the injuries.)_x000a_At the scene Whiton, Etheridge, and Gilbert assessed and stabilized Carson s legs using pickets and lashing both legs together. They packed a trail traversing out of the runout zone on which to evacuate Carson. Crago was ambulatory, and did not require assistance._x000a_Annie Duquette was contacted by the Carson expedition with a CB radio. They relayed their assessment of the injuries, the equipment they had with them, and that they needed a rescue. They were concerned about not having sleeping bags and the real possibility of hypothermia. Carson was especially vulnerable because he was non ambulatory. The Park Service was notified at 1930. A fixed wing was sent to the area to determine the suitability of the weather for flying, and in using the LAMA helicopter for rescuing the injured climbers. The weather was marginal for flying and it was determined that a window was needed to reach the group. At 2016 Carson's expedition called and said the weather was poor and that they would attempt to lower Carson. Meanwhile climbers at Basecamp were organizing themselves to help out on a ground rescue. At 2100 eight climbers left basecamp intending to rescue the injured climbers._x000a_At 2130 the LAMA helicopter was dispatched with two rangers and rescue equipment aboard. At 2215 the helicopter had visual contact with the group, who were in the process of rescuing themselves. The contact was brief as the weather closed in, necessitating a retreat by the helicopter to basecamp._x000a_The advanced ground team had visual contact with the group and would reach them to assist in the lowering. Approaching darkness and flight restrictions required the helicopter to return to Talkeetna._x000a_At 0625 on May 6, the ground rescue team continued evacuating the injured to basecamp. At 1050 all involved parties were at basecamp. Carson and Crago were transported to Alaska Regional Hospital by fixed wing at 1435._x000a_Analysis_x000a_The North West Basin Variation to the West Ridge of Mount Hunter is popular because it offers a shorter approach to the ridge, and avoids a rock band on the original route. The route is also detailed in a climbing guide. The enticement is there, and may lure climbers onto dangerous ground. Debris from the ice fall on the lower half of the basin was observed from the air throughout the season. This debris crossed the route used by climbers. The runout from this ice fall should be avoided. The basin faces the North West and acts as a catchment for wind deposited snow. The angle of slope in the basin fits the criteria where avalanches are most likely to occur._x000a_The precipitation during the unstable weather cycle loaded the basin, and in combination with the wind, created a slab. The Carson expedition suspected the slope might fail. They attempted to climb above where the slope failure might occur. The signs were there indicating avalanche conditions. The Carson party underestimated the hazard and accidentally triggered the avalanche. Whether anchors would have prevented the long fall is unknown. (Source: Kevin Moore, Mountaineering Ranger, Denali National Park)"/>
    <n v="6"/>
    <m/>
    <m/>
    <m/>
    <m/>
    <m/>
    <m/>
    <m/>
    <m/>
    <m/>
    <m/>
    <n v="1"/>
    <m/>
    <x v="0"/>
    <n v="1"/>
    <m/>
    <x v="1"/>
    <x v="1"/>
    <x v="0"/>
    <x v="1"/>
    <x v="0"/>
    <x v="0"/>
    <m/>
    <m/>
    <x v="0"/>
    <m/>
    <m/>
    <m/>
    <x v="0"/>
    <x v="1"/>
    <m/>
    <m/>
    <m/>
    <x v="0"/>
    <m/>
    <m/>
    <n v="1"/>
    <m/>
    <n v="1"/>
    <m/>
    <x v="0"/>
    <m/>
    <m/>
    <m/>
    <m/>
    <m/>
    <m/>
    <m/>
    <m/>
    <m/>
    <m/>
    <m/>
    <m/>
    <x v="0"/>
    <m/>
    <m/>
    <m/>
    <m/>
    <m/>
    <m/>
    <m/>
    <m/>
    <m/>
    <m/>
    <m/>
    <m/>
    <m/>
    <m/>
    <m/>
    <m/>
    <m/>
    <x v="1"/>
    <m/>
    <m/>
    <m/>
    <m/>
    <m/>
    <m/>
    <m/>
    <m/>
    <m/>
    <m/>
    <n v="1"/>
    <m/>
    <m/>
    <m/>
    <m/>
    <m/>
    <m/>
    <m/>
  </r>
  <r>
    <x v="418"/>
    <s v="Cornice Collapsed, Fall on Snow, Exceeding Abilities, Climbing Unroped, Alaska, Palmer, Knik Valley"/>
    <x v="5"/>
    <s v="Alaska, Palmer, Knik Valley_x000a_In early April of 1994, Martin Martinez’ climbing partner vanished after a cornice gave way, resulting in a long plunge down the side of a deep couloir in the Knik Valley, near Palmer._x000a_Martinez said he didn’t see her fall. He crawled out onto the snow and called her name. There was no response, and finally Martinez trudged home, convinced his partner was dead. But that night, he said, he dreamed she was standing at the foot of his bed and he knew he had to go back._x000a_“I wasn’t sure if she was dead, and I couldn’t deal with myself. I couldn’t leave her there to die a slow death. She’s like (sic) my climbing partner.”_x000a_So on Thursday morning, the 33-year-old tree seller called Dave Botich of Mountain Helicopters and persuaded him to help. Botich said Martinez didn’t have much money, but he said he could pay with gold nuggets._x000a_“I told him it’s going to be a little costly,” he said. Botich charges $325 an hour for flying time and $75 per hour on the ground. He finally settled on $600 for a day’s work. When they took off, both men were sure they would find Martinez’ partner dead at the base of the slope. But as they circled near the top of the peak, they spotted her less than 40 feet below the peak. She had climbed up the steep couloir, but couldn’t reach the last part—a sheer, vertical cliff, and had burrowed into the snow._x000a_Neither was prepared to do a rescue, so they flew back to Martinez’ home in the Butte. Botich said he thought they should get some help. But everybody they called— the Alaska State Troopers, a mountain rescue group and the military—refused to help._x000a_So the two decided to do it themselves. Martinez got some gear, recruited longtime climbing buddy Bob Crawford, and the three took off._x000a_Botich said he dropped the two off on a ridge about 1,000 feet below where she was, then flew to a spot where he could land. The two men hiked up to the top. When they arrived, Martinez said, a couple of ravens were perched nearby and an eagle was circling overhead. Just below was his eager and uninjured partner._x000a_Martinez said he rappelled down and wrapped some line around her, and then had Crawford pull her up._x000a_“When I saw the two of them, the dog running around wagging its tail, I was totally amazed,” Botich said. “No human being would have ever survived the fall.”_x000a_Martinez said he figures Lupine was following the scent of some sheep when the cornice broke off. (Source: from an article by S. J. Komarnitsky written for the Anchorage Daily News)_x000a_(Editor’s Note: Thanks to Daniel Osborne of College, AK, for sending this in. The important message is that climbers should be willing to pay for their own rescue!)"/>
    <n v="6"/>
    <m/>
    <m/>
    <m/>
    <m/>
    <n v="1"/>
    <m/>
    <m/>
    <m/>
    <n v="1"/>
    <m/>
    <m/>
    <m/>
    <x v="0"/>
    <m/>
    <n v="1"/>
    <x v="1"/>
    <x v="1"/>
    <x v="1"/>
    <x v="1"/>
    <x v="0"/>
    <x v="0"/>
    <m/>
    <m/>
    <x v="1"/>
    <n v="1"/>
    <m/>
    <m/>
    <x v="0"/>
    <x v="1"/>
    <m/>
    <m/>
    <m/>
    <x v="0"/>
    <m/>
    <m/>
    <m/>
    <m/>
    <m/>
    <n v="1"/>
    <x v="0"/>
    <m/>
    <m/>
    <m/>
    <m/>
    <m/>
    <m/>
    <m/>
    <m/>
    <m/>
    <m/>
    <m/>
    <m/>
    <x v="0"/>
    <m/>
    <m/>
    <m/>
    <m/>
    <m/>
    <m/>
    <m/>
    <m/>
    <m/>
    <m/>
    <m/>
    <m/>
    <m/>
    <m/>
    <m/>
    <m/>
    <m/>
    <x v="1"/>
    <m/>
    <m/>
    <m/>
    <m/>
    <m/>
    <m/>
    <m/>
    <m/>
    <m/>
    <n v="1"/>
    <m/>
    <m/>
    <m/>
    <m/>
    <m/>
    <m/>
    <m/>
    <m/>
  </r>
  <r>
    <x v="419"/>
    <s v="Fall on Ice, Placed No Protection, Alberta, Rocky Mountains, Mount Aberdeen"/>
    <x v="5"/>
    <s v="Alberta, Rocky Mountains, Mount Aberdeen_x000a_A party of four were starting up the bare lower ice slopes of the North Glacier on Mt. Aberdeen (3152 meters) on July 23, 1994. They were roped together with a spacing of about 10 meters, with no protection or belays. The leader fell, dragging his party down with him and nearly knocking off a party of three below them. They slid about 100 meters onto the rocks below the ice tongue. One person suffered a serious compound leg fracture and a compound elbow fracture, as well as minor injuries. The leader and the other two party members sustained minor injuries._x000a_The second climbing party assisted in stabilizing the badly injured climber and sent someone for help. The victim was treated on site by a rescue team, and then transported by helicopter sling. The rest of the party were also evacuated._x000a_Analysis_x000a_Although the ice where the accident occurred has a slope of only about 30 to 35 degrees, the possibility of holding an unprotected fall is virtually nil for climbers below. If a rope is used on this terrain, belays and protection should also be used. (Source: Marc Ledwidge, Banff National Park Warden Service)"/>
    <n v="3"/>
    <m/>
    <m/>
    <m/>
    <m/>
    <m/>
    <m/>
    <m/>
    <m/>
    <m/>
    <m/>
    <m/>
    <m/>
    <x v="0"/>
    <n v="1"/>
    <m/>
    <x v="1"/>
    <x v="1"/>
    <x v="1"/>
    <x v="1"/>
    <x v="0"/>
    <x v="0"/>
    <m/>
    <m/>
    <x v="0"/>
    <m/>
    <m/>
    <m/>
    <x v="0"/>
    <x v="1"/>
    <m/>
    <m/>
    <m/>
    <x v="0"/>
    <m/>
    <m/>
    <m/>
    <m/>
    <m/>
    <m/>
    <x v="0"/>
    <m/>
    <m/>
    <m/>
    <m/>
    <m/>
    <m/>
    <m/>
    <m/>
    <m/>
    <m/>
    <m/>
    <m/>
    <x v="0"/>
    <m/>
    <m/>
    <m/>
    <m/>
    <m/>
    <m/>
    <m/>
    <m/>
    <m/>
    <m/>
    <m/>
    <m/>
    <m/>
    <m/>
    <m/>
    <m/>
    <m/>
    <x v="0"/>
    <m/>
    <m/>
    <m/>
    <m/>
    <m/>
    <m/>
    <m/>
    <m/>
    <m/>
    <m/>
    <m/>
    <m/>
    <n v="1"/>
    <m/>
    <m/>
    <m/>
    <m/>
    <m/>
  </r>
  <r>
    <x v="420"/>
    <s v="Fall on Rock and Falling Object—Litter, California, Tahquitz"/>
    <x v="5"/>
    <s v="California, Tahquitz_x000a_I went to Tahquitz on Sunday 12 June, ostensibly to help a friend practice aid climbing, but in reality to try to dissuade him from attempting the Regular Route of Half Dome as his first-ever wall-climbing experience. We had planned to climb the Bat (A2), but finding two parties waiting for The Vampire and two more parties waiting to start the Bat (all sharing the same initial crack pitch) we changed our plans. We then went to do Human Fright as an aid climb and hauling exercise. While we had lunch and water on a ledge at the top of the first pitch (late start), we heard something falling, some screaming, and chunks of football-sized rock and mountain mahogany limbs falling past us. I was, at that moment, glad to have been wearing my helmet, as I was struck with a golf ball-size rock. By the sudden commotion of people on the ground and parties on the Vampire and Dave’s Deviation, there had been a horrendous accident. All nearby climbing parties abandoned their climbs and gravitated toward the injured to try to help out. They were apparently in the dihedral of Angel’s Fright._x000a_After a quick discussion with my partner, we decided to see what we could do to assist. He 3rd-classed the ledges and dihedral with a light rack and was then not heard from. The rope leader of a Japanese party below us on Human Fright led through, expressed that he had First Aid training, took my haul rope and was gone. After 20 minutes without rope movement, I tied off my partner. I packed nonessentials in the haul bag, keeping the water, slings and Jumars, and lowered the haul bag to the ground using the zip-line. Figuring that my partner was into a belay and had the rope tied off, I broke down the anchor and moved closer with a prusik self-belay._x000a_Traversing the ledges into Angels Fright, I met Sean Reagan, who’d helped haul the litter from Lunch Rock. Finding that my rope, in fact, was not tied off, I slung myself to a small mountain mahogany as a self-belay. The “boss” on the ledge above told me to set anchors where I was for lowering. As I started on that we heard, “Oh, no!! ROCK!!!” Suddenly, the litter was bearing down on us from the ledge 75 feet above. No one had secured it, and it was pushed aside to make room for getting one of the injured onto the ledge. I was huddled in the dihedral and was beaned a glancing blow, but the litter then hit Sean squarely in the shoulder so hard that he thought it was broken, and I thought that he might pass out from the pain. We secured the litter, and I lowered him off to locate his partner on the ground. The last word I heard on Sean is that his shoulder was dislocated and that he was last seen being driven from Humber Park with his arm in a sling._x000a_The other litter was lowered from the top, and I made sure to inform those SOBs to secure this one. After another 20 minutes of little activity, I asked whether anyone was yet in the litter, and if anyone knew how to rig the litter for lowering. “No,” to both questions. I volunteered that I’d had experience and practice in litter rescues. Since no one else was willing to rig the litters, I was called up. I then demanded that my rope be fixed, and climbed the pitch with a Jumar self-belay._x000a_When I got there, one of the injured was still hanging on the rope in the dihedral, apparently head-injured with a lot of blood, and the other was on the ledge with three people supporting his head, neck and shoulders. The head injury—Justin—was severe enough to have pushed his eye from the socket, but it was still under the lid. The other injury—Brad—seemed to be a spinal injury. Both were still conscious, although Justin wanted to get down onto the ledge, and was thoroughly disoriented. Brad was fully conscious, and on questioning, informed me that he was allergic to Penicillin and Keflex. Justin was brought to the ledge, and was the high priority for evacuation. The litter was rigged, and we finally got Justin into it. He was not entirely cooperative and had an ankle injury bad enough that he couldn’t bear weight, although he didn’t know that. We ran two belay lines to the litter, one from the main “spider” and the other clipped to the head of the litter as a backup and level control. A third belay rope was for a litter attendant. Steve, an ice climber from Canada who’d been on a litter rescue before, agreed to be the attendant. I volunteered to belay him and act as signal relay, and a quick, strong relationship of competence and trust was forged. Half a rope-length below us was another station from where the litter could be lowered to the ground. This was rigged by ‘John’ who’d been on a wall rescue before, and Bob Baker from the Riverside Mountain Rescue Unit (RMRU). Even though a runner was sent immediately for help, it was an hour and a half before the RMRU arrived._x000a_As Justin’s litter neared the ground, we were informed that he was projectile vomiting blood, which increased the urgency of the evacuation. Bob radioed info of allergies, requested rough vital signs info, sent up a C-collar with the second litter, and informed us that a helicopter would soon arrive, and that we’d only have it for 45 minutes. With this added measure of urgency, we established essential hand signals between the stations for lowering the second litter with Brad. We fitted the C-collar, rigged the litter and loaded Brad into it, having cut their rope to rig the spider. The Japanese climber with First Aid training had been supporting Brad’s head, and agreed to be the litter attendant for the second lowering. Again reviewing the hand signals, we were off. During this lowering, the chopper came in and contacted one skid atop Lunch Rock. After this, the pilot pivoted the craft to bring the other skid in contact with the rock. It was a truly impressive (and somewhat dangerous) display of flying skill. Justin was loaded in and buzzed off to Palm Springs. Brad was also lowered without incident. A physician was flown in by a second helicopter, and Brad was flown out by the first one upon its return from Palm Springs._x000a_We then established an order to evacuate ourselves so that no one would be left stranded. As we reached the ground, it was apparent that we’d have to stage a major gear exchange, as many people were missing most of their racks, and were holding others’ gear. The gear exchange was at Lunch Rock. Our departure was in the dark, and then there were reports to file with the RMRU in Humber Park. Senor Rubens stayed open to feed us (compliments of the RMRU), and I finally got home at 1:30 AM. It had been a very long day, and much more misadventure than anyone had bargained for. Thanks should go to all who helped out: Mike, the boss on the high ledge and his partner Tom Beecher; Spencer, one of the litter belayers; the SCMA's Greg Stevens (paramedic) who helped from the top of Tahquitz and Bob Oelsner, who came down to help rig and lower the second litter; Chris from Poland; my partner and SCMA guest John (on the high ledge); Osmond (on the ground); and anyone else who had a hand in this rescue._x000a_Analysis_x000a_Inexperience and drug use may have been contributing factors. This party was observed on Angel’s Fright doing such things as removing their harnesses at the belays. All of their gear was practically brand new with the marking tape (yellow) largely unscratched and very clean. These guys were apparently relative novices. They seemed to have finished the route, as no gear was found on the rope in between them, and no belay devices were on the rope. Their rucksack was closed, but items such as trail mix, sunscreen, lip balm, the lid to a film canister, lighter and pot pipe, were found in the dihedral below them. They may have slipped on rubble on top of Tahquitz. During their fall they broke a mountain mahogany, a two-and-a-half-foot-long branch of which was lodged in a crack at the back of a wide ledge. Their rope happened to drape over this, which (amazingly) stopped their fall. They would have cratered otherwise. I estimate that their fall was 200+ feet, and they stopped another 200 feet from the deck._x000a_The RMRU physician at the scene later opined that these two might have died on Tahquitz if they’d had to wait for the RMRU to do the rescue. I was later (June 15) told by the RMRU that Brad had no sensation or movement below neck level, and that Justin was still unconscious with his skull open to drain pressure. By Thursday, Brad was going into surgery, and it’s thought that he’ll perhaps only be a paraplegic (instead of a quadriplegic), and that the prognosis of Justin is still uncertain (but hopeful). Brads spinal injury was a whiplash-type injury. Could this have been prevented by wearing a chest harness? Justin’s head injury might have been less had he been wearing a helmet. Climbers (buyers) beware! You are engaging in an exciting and potentially dangerous activity._x000a_Rescues are risky for all involved, so realize that there may be no one trained or willing to pluck your injured butt from the side of a rock, but having rescue/First Aid- trained people can improve those possibilities slightly. Without the helitac, we were planning a six hour descent from Lunch Rock, and you gotta realize that you cannot depend upon the helitac for any rescue. Let’s be careful out there. My final notes are that a litter is neither a stretcher nor a gurney, and that the injured should never be referred to as “bodies” or “victims,” which did happen even though both of the injured were conscious. (Source: Gerry Cox)"/>
    <n v="8"/>
    <m/>
    <m/>
    <m/>
    <m/>
    <m/>
    <m/>
    <m/>
    <m/>
    <n v="1"/>
    <m/>
    <m/>
    <m/>
    <x v="0"/>
    <n v="1"/>
    <m/>
    <x v="0"/>
    <x v="1"/>
    <x v="0"/>
    <x v="0"/>
    <x v="0"/>
    <x v="0"/>
    <m/>
    <m/>
    <x v="0"/>
    <m/>
    <m/>
    <m/>
    <x v="0"/>
    <x v="0"/>
    <m/>
    <m/>
    <m/>
    <x v="0"/>
    <m/>
    <m/>
    <m/>
    <m/>
    <m/>
    <m/>
    <x v="0"/>
    <m/>
    <m/>
    <m/>
    <m/>
    <m/>
    <m/>
    <m/>
    <m/>
    <m/>
    <m/>
    <m/>
    <m/>
    <x v="0"/>
    <m/>
    <m/>
    <n v="1"/>
    <m/>
    <m/>
    <m/>
    <m/>
    <m/>
    <m/>
    <m/>
    <n v="1"/>
    <m/>
    <m/>
    <m/>
    <m/>
    <n v="1"/>
    <m/>
    <x v="1"/>
    <m/>
    <m/>
    <m/>
    <m/>
    <m/>
    <m/>
    <m/>
    <m/>
    <m/>
    <m/>
    <m/>
    <n v="1"/>
    <m/>
    <m/>
    <m/>
    <m/>
    <m/>
    <m/>
  </r>
  <r>
    <x v="421"/>
    <s v="Fall on Rock, Climbing Alone and Unroped, California, Yosemite Valley, Sunnyside Bench"/>
    <x v="5"/>
    <s v="California, Yosemite Valley, Sunnyside Bench_x000a_On August 7, 1994, James Howell (21) free-soloed Lazy Bum, a 5.10d route on Sunnyside Bench. To get back to the ground he traversed several yards left and down to a large flake that required underclinging. As he was downclimbing around the flake, his feet slipped and he fell 20-25 feet to the ground._x000a_When rescuers reached the scene, they found Howell sitting on the ground, alert but complaining of pain in his left wrist and forehead, which sported a three-inch laceration. The team immobilized him in a full-body vacuum splint, administered oxygen and an IV and carried him several hundred yards to the ambulance._x000a_At the clinic he was diagnosed as suffering a fractured talus in one foot and a Colles fracture of one wrist in addition to the forehead cut. He also had an old (healed) L-5 fracture from a previous free-solo attempt. (Source: Rick Foulks &amp; Chris Pergiel, NPS Rangers)"/>
    <n v="5"/>
    <m/>
    <m/>
    <n v="1"/>
    <m/>
    <m/>
    <m/>
    <m/>
    <m/>
    <m/>
    <m/>
    <m/>
    <m/>
    <x v="0"/>
    <n v="1"/>
    <m/>
    <x v="1"/>
    <x v="0"/>
    <x v="1"/>
    <x v="1"/>
    <x v="0"/>
    <x v="0"/>
    <m/>
    <m/>
    <x v="1"/>
    <n v="1"/>
    <n v="1"/>
    <m/>
    <x v="0"/>
    <x v="0"/>
    <m/>
    <m/>
    <m/>
    <x v="0"/>
    <m/>
    <m/>
    <m/>
    <m/>
    <m/>
    <m/>
    <x v="0"/>
    <m/>
    <m/>
    <m/>
    <m/>
    <m/>
    <m/>
    <m/>
    <m/>
    <m/>
    <m/>
    <m/>
    <m/>
    <x v="0"/>
    <m/>
    <m/>
    <m/>
    <m/>
    <m/>
    <m/>
    <m/>
    <m/>
    <m/>
    <m/>
    <m/>
    <m/>
    <m/>
    <m/>
    <m/>
    <m/>
    <m/>
    <x v="1"/>
    <m/>
    <m/>
    <m/>
    <m/>
    <m/>
    <m/>
    <m/>
    <m/>
    <m/>
    <m/>
    <m/>
    <m/>
    <m/>
    <n v="1"/>
    <m/>
    <m/>
    <m/>
    <m/>
  </r>
  <r>
    <x v="422"/>
    <s v="Fall on Rock, Climbing Alone and Unroped, No Hard Hat, Exceeding Abilities, Arizona, Bell Rock, North Face"/>
    <x v="5"/>
    <s v="Arizona, Bell Rock, North Face_x000a_According to witnesses, the young man (23) was in a hurry to get to the top of this rock and was seen almost “running” up the side toward the Class Five section 100 feet below the top. He fell as he neared the top, the most difficult section, and fell over 75 feet down a sheer cliff. He died of massive head injuries before our team could get to him. All efforts to resuscitate the victim failed. His body was removed by helicopter, using a short haul. (Source: Reed Thorne, Special Operations Captain, Sedonia Fire Department)_x000a_Analysis_x000a_We do not know whether this person was a climber, but he clearly got himself into a climbing situation rapidly. (Source: Jed Williamson)"/>
    <n v="8"/>
    <m/>
    <m/>
    <n v="1"/>
    <m/>
    <m/>
    <m/>
    <m/>
    <m/>
    <n v="1"/>
    <m/>
    <m/>
    <m/>
    <x v="1"/>
    <m/>
    <m/>
    <x v="0"/>
    <x v="1"/>
    <x v="1"/>
    <x v="1"/>
    <x v="0"/>
    <x v="0"/>
    <m/>
    <m/>
    <x v="1"/>
    <n v="1"/>
    <n v="1"/>
    <m/>
    <x v="0"/>
    <x v="0"/>
    <m/>
    <m/>
    <m/>
    <x v="0"/>
    <m/>
    <m/>
    <m/>
    <m/>
    <m/>
    <m/>
    <x v="0"/>
    <m/>
    <m/>
    <m/>
    <m/>
    <m/>
    <m/>
    <m/>
    <m/>
    <m/>
    <n v="1"/>
    <m/>
    <m/>
    <x v="0"/>
    <n v="1"/>
    <m/>
    <m/>
    <m/>
    <m/>
    <m/>
    <m/>
    <m/>
    <m/>
    <m/>
    <m/>
    <m/>
    <m/>
    <m/>
    <m/>
    <m/>
    <m/>
    <x v="1"/>
    <m/>
    <m/>
    <m/>
    <m/>
    <m/>
    <m/>
    <m/>
    <m/>
    <m/>
    <m/>
    <m/>
    <m/>
    <m/>
    <m/>
    <m/>
    <m/>
    <m/>
    <m/>
  </r>
  <r>
    <x v="423"/>
    <s v="Fall on Rock, Faulty Use of Crampons—Failed to Put Them on, Alberta, Rocky Mountains, Mount Collier"/>
    <x v="5"/>
    <s v="Alberta, Rocky Mountains, Mount Collier_x000a_Two climbers, R.H. and H.B. (50), were descending Mt. Collier (3216 meters) on July 25, 1994, roped together. H.B. belayed R.H. across a 40-degree snow and ice slope, then luckily asked for a belay while he crossed it himself. As he was about to move from steep rock onto the snow, he slipped and fell on his back among rocks, then slid and rolled about 12 meters over rocks before being stopped by the rope and swinging over onto the snow. He sustained painful back injuries through which he temporarily lost color vision and the use of his legs, so he was unable to continue. H.B. is certain that, without the belay, he would have dragged R.H. over a high cliff. R.H. lowered H.B. to a rock step, tied him in to an anchor, and descended alone to get help. H.B. was evacuated later that afternoon by the Banff Park Warden Service, using a helicopter and sling. He soon regained his normal vision, but spent several months recovering full physical mobility, and still had residual back pains eight months later._x000a_Analysis_x000a_The line chosen for the traverse which R.H. and H.B. were doing at the time of the accident was awkward, so the mishap may have been avoided if they had taken a different route. The rock was steep and wet, with poor ledges and holds. Also, the fall may have been prevented if H.B. had been wearing his crampons instead of carrying them on his pack. As it is, it seems they were responsible for most of his back injuries without actually penetrating. He fell on them, causing severe pressure points in his back. In any case, if the traverse had been protected, any slip which did occur would possibly have been neutralized. (Source: H.B., the victim)"/>
    <n v="5"/>
    <m/>
    <m/>
    <m/>
    <m/>
    <m/>
    <n v="1"/>
    <m/>
    <m/>
    <m/>
    <m/>
    <m/>
    <m/>
    <x v="0"/>
    <n v="1"/>
    <m/>
    <x v="1"/>
    <x v="0"/>
    <x v="0"/>
    <x v="1"/>
    <x v="0"/>
    <x v="0"/>
    <m/>
    <m/>
    <x v="0"/>
    <m/>
    <m/>
    <m/>
    <x v="0"/>
    <x v="1"/>
    <m/>
    <m/>
    <n v="1"/>
    <x v="0"/>
    <m/>
    <m/>
    <m/>
    <m/>
    <m/>
    <m/>
    <x v="0"/>
    <m/>
    <m/>
    <m/>
    <m/>
    <m/>
    <m/>
    <m/>
    <m/>
    <m/>
    <m/>
    <m/>
    <m/>
    <x v="0"/>
    <m/>
    <m/>
    <m/>
    <m/>
    <m/>
    <m/>
    <m/>
    <m/>
    <m/>
    <m/>
    <m/>
    <m/>
    <m/>
    <m/>
    <m/>
    <m/>
    <m/>
    <x v="1"/>
    <m/>
    <m/>
    <m/>
    <m/>
    <m/>
    <m/>
    <m/>
    <m/>
    <m/>
    <m/>
    <m/>
    <m/>
    <n v="1"/>
    <m/>
    <m/>
    <m/>
    <m/>
    <m/>
  </r>
  <r>
    <x v="424"/>
    <s v="Fall on Rock, Handhold Failure, Protection Pulled Out, Alberta Rocky Mountains, Grand Sentinel Pinnacle"/>
    <x v="5"/>
    <s v="Alberta, Rocky Mountains, Grand Sentinel Pinnacle_x000a_A party of three were climbing a four-pitch 5.9 route on this quartzite pinnacle next to Pinnacle Mountain and Sentinel Pass, on July 21, 1994. M.G. was leading the second pitch and about 20 meters out when a handhold broke. Her last protection, a fixed Lowe Tricam, pulled and she fell about ten meters until stopped by a wired chock lower down._x000a_She suffered a serious compound lower-leg fracture. Her partners reported the accident to the Banff National Park Warden Service with a cellular phone, and then lowered M.G. to the ledge they were on. They then fixed a rope from the ledge to the ground to facilitate access to the victim by a rescue team. Another party of two higher up on the route also turned back to help them. The injured climber was lowered in a stretcher to the base of the pinnacle, then down scree and snow slopes below where she could be reached by helicopter sling. She was slung to a staging area and then evacuated to the Banff hospital by helicopter._x000a_Analysis_x000a_Quartzite rock in the area is generally quite solid, and the placement which failed appeared to be good. This may be a case of bad luck, but fixed protection should be evaluated carefully. Rapid notification by cellular telephone was beneficial to the seriously injured climber, although it was a busy time of year and so 40 minutes went by before a helicopter was available to fly the rescue party in. Coverage by cellular phones is also very limited in the area where the accident happened, so its fortunate that the climbers were able to get a message out without moving to a different location. (Source: Marc Ledwidge, Banff National Park Warden Service)"/>
    <n v="5"/>
    <m/>
    <m/>
    <m/>
    <m/>
    <m/>
    <m/>
    <m/>
    <m/>
    <m/>
    <m/>
    <m/>
    <m/>
    <x v="0"/>
    <n v="1"/>
    <m/>
    <x v="1"/>
    <x v="1"/>
    <x v="0"/>
    <x v="0"/>
    <x v="0"/>
    <x v="0"/>
    <m/>
    <m/>
    <x v="0"/>
    <m/>
    <m/>
    <m/>
    <x v="0"/>
    <x v="0"/>
    <m/>
    <m/>
    <m/>
    <x v="0"/>
    <m/>
    <m/>
    <m/>
    <m/>
    <m/>
    <m/>
    <x v="0"/>
    <m/>
    <m/>
    <m/>
    <m/>
    <m/>
    <m/>
    <m/>
    <m/>
    <m/>
    <m/>
    <m/>
    <m/>
    <x v="0"/>
    <m/>
    <m/>
    <m/>
    <m/>
    <m/>
    <m/>
    <m/>
    <m/>
    <m/>
    <m/>
    <m/>
    <n v="1"/>
    <m/>
    <m/>
    <m/>
    <m/>
    <m/>
    <x v="0"/>
    <m/>
    <m/>
    <m/>
    <m/>
    <m/>
    <m/>
    <m/>
    <m/>
    <m/>
    <m/>
    <m/>
    <m/>
    <n v="1"/>
    <m/>
    <m/>
    <m/>
    <m/>
    <m/>
  </r>
  <r>
    <x v="425"/>
    <s v="Fall on Rock, Heavy Pack, Alberta, Rocky Mountains, Mount Temple"/>
    <x v="5"/>
    <s v="Alberta, Rocky Mountains, Mount Temple_x000a_While five climbers were being evacuated higher on the mountain on August 1, 1994, a party of four began climbing the ‘Big Step’ on the East Ridge, as two ropes of two. The first rope team had completed the second pitch, and the second pair were following them up it. The leader clipped in to a flexible friend left in place by the first team, and shortly afterward, he fell off. Although he fell only a short distance, he hit a small ledge, injuring his ankle. His companions lowered him to the base of the Big Step, and two of them descended the route to get help. They reached the road midmorning the next day, and reported the accident. The victim and the fourth climber, who had stayed with him overnight, were slung off the mountain by helicopter soon afterward._x000a_Analysis_x000a_The pitch was well protected, but unfortunately the victim struck a ledge during his short fall. His heavy pack may have been a contributing factor in the fall. A total of seven climbers in three different parties were evacuated from the route over a two-day period. Another party of two completed the route without incident during the same time. Busy place! (Source: Marc Ledwidge, Banff National Park Warden Service)"/>
    <n v="6"/>
    <m/>
    <m/>
    <m/>
    <m/>
    <m/>
    <m/>
    <m/>
    <m/>
    <m/>
    <m/>
    <m/>
    <m/>
    <x v="0"/>
    <n v="1"/>
    <m/>
    <x v="1"/>
    <x v="1"/>
    <x v="0"/>
    <x v="0"/>
    <x v="0"/>
    <x v="0"/>
    <m/>
    <m/>
    <x v="0"/>
    <m/>
    <m/>
    <m/>
    <x v="0"/>
    <x v="1"/>
    <m/>
    <m/>
    <m/>
    <x v="0"/>
    <m/>
    <m/>
    <m/>
    <m/>
    <m/>
    <m/>
    <x v="0"/>
    <m/>
    <m/>
    <m/>
    <m/>
    <m/>
    <m/>
    <m/>
    <m/>
    <m/>
    <m/>
    <m/>
    <m/>
    <x v="0"/>
    <m/>
    <m/>
    <m/>
    <m/>
    <n v="1"/>
    <m/>
    <m/>
    <n v="1"/>
    <m/>
    <m/>
    <m/>
    <m/>
    <m/>
    <m/>
    <m/>
    <m/>
    <m/>
    <x v="1"/>
    <m/>
    <m/>
    <m/>
    <m/>
    <m/>
    <m/>
    <m/>
    <m/>
    <m/>
    <m/>
    <m/>
    <m/>
    <m/>
    <n v="1"/>
    <m/>
    <m/>
    <m/>
    <m/>
  </r>
  <r>
    <x v="426"/>
    <s v="Fall on Rock, Heavy Pack, Alberta, Rocky Mountains, Mount Yamnuska"/>
    <x v="5"/>
    <s v="Alberta, Rocky Mountains, Mount Yamnuska_x000a_On August 28,1994, Stan and Pam were attempting the seven-pitch, 5.8 A1 route “Corkscrew” on Mt. Yamnuska, and had completed the first two pitches. Pam was seconding the third pitch when she took a short swinging fall at a difficult bulge about three meters along a traverse near the start, and badly injured an ankle. Two other climbers nearby, Jeff and Jacquie, began to climb up to help, while Denis K. reported the accident at the Bow Valley Park office at about 1515, after a relay of messages down the slopes. Park rangers reached Mt. Yamnuska shortly afterward, and RCMP were notified. About 1545, Alpine Helicopters, from Canmore, flew two rangers to view the scene close up; another ranger was at the base of the cliff and made voice contact with Jeff and Jacquie, who had just reached the injured climber. She relayed the message that Stan, Jacquie, and Jeff would lower Pam to the bottom of the route._x000a_Two rangers were flown to the base of the cliff by helicopter sling to wait for the victim. The lower was complete by about 1645, and another ranger was slung up to assist. Within a half hour, Pam had been slung out to the road and transferred to Bow Valley Ambulance for transport to hospital in Canmore. She was diagnosed as having fractures of both tibia and fibula, stabilized, given Demerol, and later transferred to hospital in Calgary for surgery. (Source: Pam, and George Field, Alpine Specialist, Kananaskis Country)_x000a_Analysis_x000a_Pam feels the protection placed by the lead climber was adequate for the situation, but she was carrying a larger pack than usual, and that compounded the difficulty of small holds as she tried to move past the steep bulge. Even though her fall was only about five to six meters on a diagonal, an awkward impact with the rock caused her ankle fractures. (Source: Pam, the victim)"/>
    <n v="4"/>
    <m/>
    <m/>
    <m/>
    <m/>
    <m/>
    <m/>
    <m/>
    <m/>
    <m/>
    <m/>
    <m/>
    <m/>
    <x v="0"/>
    <n v="1"/>
    <m/>
    <x v="1"/>
    <x v="1"/>
    <x v="1"/>
    <x v="1"/>
    <x v="0"/>
    <x v="0"/>
    <m/>
    <n v="1"/>
    <x v="0"/>
    <m/>
    <m/>
    <m/>
    <x v="0"/>
    <x v="1"/>
    <m/>
    <m/>
    <m/>
    <x v="0"/>
    <m/>
    <m/>
    <m/>
    <m/>
    <m/>
    <m/>
    <x v="0"/>
    <m/>
    <m/>
    <m/>
    <m/>
    <m/>
    <m/>
    <m/>
    <m/>
    <m/>
    <m/>
    <m/>
    <m/>
    <x v="0"/>
    <m/>
    <m/>
    <m/>
    <m/>
    <m/>
    <m/>
    <m/>
    <n v="1"/>
    <m/>
    <m/>
    <m/>
    <m/>
    <m/>
    <m/>
    <m/>
    <m/>
    <m/>
    <x v="1"/>
    <m/>
    <m/>
    <m/>
    <m/>
    <m/>
    <m/>
    <m/>
    <m/>
    <m/>
    <m/>
    <m/>
    <m/>
    <m/>
    <n v="1"/>
    <m/>
    <m/>
    <m/>
    <m/>
  </r>
  <r>
    <x v="427"/>
    <s v="Fall on Rock, Inadequate Belay, Distraction, Hot Weather, Alberta, Rocky Mountains, CMC Valley"/>
    <x v="5"/>
    <s v="Alberta, Rocky Mountains, CMC Valley_x000a_R.B. and B.T. were climbing in CMC valley on July 23,1994. At 1100 the weather was hot and R.B. was having trouble leading the first pitch of a two-pitch route. After a half hour on the lead, with two pieces of protection in place, he came down, saying he could not think clearly because of the heat, and asked B.T. to take over. With R.B. belaying and other climbers nearby, B.T. started up. After reaching R.B.'s high point, B.T. continued higher, placing one more piece and then clipping in to a fixed piton. About two meters above the piton, he fell, scraping his right hand and his torso on the rock before being stopped by the rope some seven meters below the piton. He righted himself, and then R.B. lowered him to the base of the climb, a distance of six meters. B.T. walked out to the road with two other members of the group, and reached hospital in Canmore at 1800. B.T. was found to have a sprained right wrist and thumb, a tom abdominal muscle, and was dehydrated._x000a_Analysis_x000a_The route was not considered difficult, and B.T. had climbed harder ones in the days before his accident. Also, he didn’t think he was in a high risk situation. Otherwise, he may have placed more protection. The hot weather contributed to loss of concentration for both climbers, and B.T. feels he should have taken the day off, as he had suffered heat exhaustion the previous day. B.T. did not know R.B. very well—R.B. admitted that he had let out several meters of rope when B.T. fell because he was distracted by talking with someone while belaying. In the future B.T. will ensure his belayer is paying closer attention to belaying. (Source: Barrie T., the victim)"/>
    <n v="6"/>
    <m/>
    <m/>
    <m/>
    <m/>
    <m/>
    <m/>
    <m/>
    <m/>
    <m/>
    <m/>
    <m/>
    <m/>
    <x v="0"/>
    <n v="1"/>
    <m/>
    <x v="1"/>
    <x v="1"/>
    <x v="0"/>
    <x v="0"/>
    <x v="0"/>
    <x v="0"/>
    <m/>
    <m/>
    <x v="0"/>
    <m/>
    <m/>
    <m/>
    <x v="0"/>
    <x v="0"/>
    <m/>
    <m/>
    <m/>
    <x v="0"/>
    <m/>
    <m/>
    <m/>
    <m/>
    <m/>
    <m/>
    <x v="0"/>
    <m/>
    <m/>
    <m/>
    <m/>
    <m/>
    <n v="1"/>
    <m/>
    <m/>
    <m/>
    <m/>
    <m/>
    <m/>
    <x v="0"/>
    <m/>
    <m/>
    <m/>
    <m/>
    <m/>
    <m/>
    <m/>
    <m/>
    <m/>
    <n v="1"/>
    <m/>
    <m/>
    <m/>
    <m/>
    <m/>
    <m/>
    <m/>
    <x v="1"/>
    <m/>
    <m/>
    <n v="1"/>
    <m/>
    <m/>
    <m/>
    <m/>
    <m/>
    <m/>
    <m/>
    <m/>
    <m/>
    <n v="1"/>
    <m/>
    <m/>
    <m/>
    <m/>
    <m/>
  </r>
  <r>
    <x v="428"/>
    <s v="Fall on Rock, Inadequate Protection, Alaska, Talkeetna Mountains, Archangel Valley"/>
    <x v="5"/>
    <s v="Alaska, Talkeetna Mountains, Archangel Valley_x000a_On July 1, 1994, Beav Deering and I finally made it up to Archangel Valley on a sunny day for some long awaited climbing. We chose an easier route, Toto (5.7)—on the Diamond Wall, to start off with after being turned away from the Monolith by an angry miner. Except for the shivering cold of the shaded route, everything went well. We spotted a small crag to the north of Archangel Creek getting blasted by the sun so we headed across and up the valley. After scrambling up a boulder field and steep grassy slopes, we came to the base of the crag and found some established face routes. None of the climbs was in the dated guide book of the area, so we picked one that “looked good.” I started up on the lead, clipped an old pin and then a bolt about 20 feet from the ground. The next bolt was up around the arete and out of sight. After a few hard moves and still not at the next clip-in, things were getting desperate, so I started down climbing to let Beav give it a go. In my attempts to down climb, I got stuck and forewarned Beav I was coming off. I briefly eyed my flight path and down I came. The fall was about 15 feet with a bad pendulum that resulted in slamming the inside of my left foot against the arete. I knew it was broken before I stopped swinging, but couldn’t convince Beav until after he lowered me. I showed him how my foot moved like a ball and socket joint. We splinted it with the few items we had and began our self-evac. It took us an hour to travel (hopping through boulder fields and getting piggybacked on the flats) the half mile or so to the truck. The accident occurred at 1900 and we arrived at the hospital in Anchorage about 2230. The X-ray showed a broken fibula just above the ankle, which required surgery and three screws to repair._x000a_Analysis_x000a_I am a young climber, climbing for almost three years now, and so I am new to all the information compiled by and for climbers. The first time I read through this publication (ANAM) was after my accident, and I have found its accounts to be very educational, just as the old editions of Snowy Torrents are for backcountry skiers._x000a_Falling goes hand in hand with climbing when one is testing and pushing the limits, and it's those unlucky falls that can turn us into victims. Since I am putting myself into life threatening situations, I am inherently the only one responsible for dealing with any injuries I might incur. Therefore, as a climber, I am obligated to myself and my partners to be properly trained in dealing with wilderness emergencies and to never expect outside assistance in the case of an accident. Both Beav and I have a fair amount of wilderness medicine training (Wilderness First Responder), and this helped us deal with the situation successfully. I’m hoping that people will stop going into the mountains unprepared to deal with the unimaginable disasters that can occur so that in the future we won’t have to pay stiff fees to climb popular mountains, such as now on Denali and Foraker. The big yahoo, party mentality, with planes and choppers on call, spoils it for us poor folk who would like to climb the big peaks as well._x000a_Even though I wasn’t ready to onsight this climb, at least we were ready and able to deal with the consequences. (Source: Cliff Hilpert)_x000a_(Editors Note: Correction in the Alaska section of the 1993 ANAM, page 24, line 5: “Australian-Salzburg...” should read “Austrian-Salzburg...”)"/>
    <n v="7"/>
    <m/>
    <m/>
    <m/>
    <m/>
    <m/>
    <m/>
    <m/>
    <m/>
    <n v="1"/>
    <m/>
    <m/>
    <m/>
    <x v="0"/>
    <n v="1"/>
    <m/>
    <x v="1"/>
    <x v="0"/>
    <x v="0"/>
    <x v="1"/>
    <x v="1"/>
    <x v="0"/>
    <m/>
    <n v="1"/>
    <x v="0"/>
    <m/>
    <m/>
    <m/>
    <x v="0"/>
    <x v="0"/>
    <m/>
    <m/>
    <m/>
    <x v="0"/>
    <m/>
    <m/>
    <m/>
    <m/>
    <m/>
    <m/>
    <x v="0"/>
    <m/>
    <m/>
    <m/>
    <m/>
    <m/>
    <m/>
    <m/>
    <m/>
    <m/>
    <m/>
    <m/>
    <m/>
    <x v="0"/>
    <m/>
    <m/>
    <m/>
    <m/>
    <m/>
    <m/>
    <m/>
    <m/>
    <m/>
    <m/>
    <m/>
    <m/>
    <m/>
    <m/>
    <m/>
    <m/>
    <m/>
    <x v="0"/>
    <m/>
    <m/>
    <m/>
    <m/>
    <m/>
    <m/>
    <m/>
    <m/>
    <m/>
    <m/>
    <m/>
    <m/>
    <n v="1"/>
    <m/>
    <m/>
    <m/>
    <m/>
    <m/>
  </r>
  <r>
    <x v="429"/>
    <s v="Fall on Rock, Ledge Collapse, Inadequate Protection, British Columbia, Monashee Mountains, Gold Range, Gates Peak"/>
    <x v="5"/>
    <s v="British Columbia, Monashee Mountains, Gold Range, Gates Peak_x000a_Friday, August 26, 1994, was the last day of a nine-day climbing holiday in the remote Gates Peak area, south of Revelstoke, B.C., for D.M. (42) and B.D. (46). The two are moderately experienced climbers with a long history of hiking and backpacking. That day they chose a route they estimated at 5.6 to reach the Northwest Ridge of Gates Peak (2778 meters) on high-quality gneiss and snow._x000a_A hike over heather and rock brought them to the base of a chimney at 2530 meters, where they roped up. D.M. led up the chimney, with snow and glacier ice to the left, while B.D. belayed him from a standing position, using an ATC brake with no anchor. D.M. placed three pieces of protection, and then, about 1500, when he was some five meters above the last piece—a Hex chock, he climbed onto a refrigerator-sized block. The block fell away and down the chimney, and D.M. with it. The Hex pulled out, but a taperlock lower down stopped his fall. The impact yanked B.D. upward and left, out of the way of the falling block, but injured his lower back and pelvis. The fallen leader, D.M., sustained chest injuries. After doing some initial stabilization of D.M., who was having trouble with breathing, B.D. descended to their camp for a sleeping bag, tent fly, and stove. He made D.M. comfortable and gave him warm drinks. About 2000, B.D. descended to the camp again to sort gear and rest for the nine-hour hike out for help in the morning. The accident was reported in Revelstoke at 1500 the next day. Helicopter pilot D. Wassick flew Park Wardens Eric Dafoe, John Flaa, and Tim LaBoucane, and PEP Coordinator Chuck Elliot, to the accident site in a Bell 206B Jet Ranger II. The victim was flown to a waiting EMS vehicle, where he was given initial assessment and treatment while the rescue team was brought down. D.M. was then flown to hospital in Revelstoke, where he was found to have thoracic injuries, including a hemo-pneumo- thorax, and hypothermia._x000a_Analysis_x000a_The climbers chose a more difficult route to the summit than the obvious Northwest Ridge direct because they “wanted to do something more difficult” for their last day, but it was well within their abilities. However, Gates Peak is seldom visited and their route is subject to frequent melt-freeze cycles, so loose rock could have been anticipated._x000a_The protection and belay system were inadequate. Although in this instance the lack of an anchor may have prevented more serious injury when B.D. was yanked off his stance below the falling block, a proper anchored belay, away from the fall line, would have had the same effect and may have prevented the injuries he did sustain, by absorbing most of the impact. Inadequate survival gear was also noted, as heavy, wet snow fell during the night the victim spent alone, and he had to wait 29 hours after the accident before being moved to a warm location. (Source: E. Dafoe, Mt. Revelstoke and Glacier National Park Warden Service)"/>
    <n v="8"/>
    <m/>
    <m/>
    <m/>
    <m/>
    <m/>
    <n v="2"/>
    <m/>
    <m/>
    <m/>
    <n v="1"/>
    <m/>
    <m/>
    <x v="0"/>
    <n v="1"/>
    <m/>
    <x v="1"/>
    <x v="1"/>
    <x v="0"/>
    <x v="0"/>
    <x v="0"/>
    <x v="0"/>
    <m/>
    <m/>
    <x v="0"/>
    <m/>
    <m/>
    <m/>
    <x v="0"/>
    <x v="1"/>
    <m/>
    <m/>
    <m/>
    <x v="0"/>
    <m/>
    <m/>
    <m/>
    <m/>
    <m/>
    <m/>
    <x v="0"/>
    <m/>
    <m/>
    <n v="1"/>
    <m/>
    <m/>
    <m/>
    <m/>
    <m/>
    <m/>
    <m/>
    <n v="1"/>
    <m/>
    <x v="0"/>
    <m/>
    <m/>
    <m/>
    <m/>
    <m/>
    <m/>
    <m/>
    <m/>
    <m/>
    <m/>
    <m/>
    <m/>
    <m/>
    <m/>
    <m/>
    <m/>
    <m/>
    <x v="0"/>
    <m/>
    <m/>
    <m/>
    <m/>
    <m/>
    <m/>
    <m/>
    <m/>
    <m/>
    <m/>
    <m/>
    <m/>
    <m/>
    <n v="1"/>
    <m/>
    <m/>
    <m/>
    <m/>
  </r>
  <r>
    <x v="430"/>
    <s v="Fall on Rock, No Hard Hat, California, Norman Clyde Peak"/>
    <x v="5"/>
    <s v="California, Norman Clyde Peak_x000a_On August 19, 1994, a group of six experienced mountaineers, most of whom had done over one hundred peaks in the High Sierra, were climbing the North-Northeast Ridge of Norman Clyde Peak. Each climber was well within his/her technical ability and had many years of experience. They were on a fourth class section of the climb at an elevation of about 13,000 feet. The group was climbing unroped, and the victim, Ursula Slager (68) had a helmet. But it was in her pack._x000a_Slager was the trailing member of the group. Other group members heard rockfall from below, looked back, and saw her falling. There was no rockfall from above and nobody was watching as the initial fall occurred, so it is presumed that she either slipped or pulled out a loose hold. She came to rest on a ledge 150 feet below._x000a_When the group members got to her, she had a large gash in the back of her head, was bleeding from both ears, and was not breathing. They immediately started CPR while two members (including the victim's husband) went to call a rescue. The group continued CPR for 3.5 hours to no avail._x000a_Inyo County SAR initiated rescue procedures by arranging for a U.S. Forest Service helicopter to drop team members off as close to the victim as possible. This approach was abandoned when the helicopter developed problems with the fuel system. The SAR team at this time did not know the condition of the victim. It was arranged for a U.S. Navy helicopter to fly in at first light. At 0700, it arrived and lifted the body from the scene._x000a_Analysis_x000a_The victim was an experienced mountain climber, and was doing a route within her ability. The fall occurred for reasons unknown. She was not wearing her helmet. (Source: Greg Corliss, Inyo County Sheriff's Posse SAR)"/>
    <n v="6"/>
    <m/>
    <m/>
    <m/>
    <m/>
    <m/>
    <m/>
    <n v="1"/>
    <m/>
    <m/>
    <m/>
    <n v="1"/>
    <m/>
    <x v="1"/>
    <m/>
    <m/>
    <x v="1"/>
    <x v="1"/>
    <x v="1"/>
    <x v="1"/>
    <x v="0"/>
    <x v="0"/>
    <m/>
    <m/>
    <x v="1"/>
    <n v="1"/>
    <m/>
    <m/>
    <x v="0"/>
    <x v="0"/>
    <m/>
    <m/>
    <m/>
    <x v="0"/>
    <m/>
    <m/>
    <m/>
    <m/>
    <m/>
    <m/>
    <x v="0"/>
    <m/>
    <m/>
    <m/>
    <m/>
    <m/>
    <m/>
    <m/>
    <m/>
    <m/>
    <m/>
    <m/>
    <m/>
    <x v="0"/>
    <n v="1"/>
    <m/>
    <m/>
    <m/>
    <m/>
    <m/>
    <m/>
    <m/>
    <m/>
    <m/>
    <m/>
    <n v="1"/>
    <m/>
    <m/>
    <m/>
    <m/>
    <m/>
    <x v="1"/>
    <m/>
    <m/>
    <m/>
    <m/>
    <m/>
    <m/>
    <m/>
    <m/>
    <m/>
    <m/>
    <m/>
    <m/>
    <m/>
    <n v="1"/>
    <m/>
    <m/>
    <m/>
    <m/>
  </r>
  <r>
    <x v="431"/>
    <s v="Fall on Rock, Off Route, Inadequate Protection, California, Mount Whitney, East Face"/>
    <x v="5"/>
    <s v="California, Mount Whitney, East Face_x000a_On September 10, 1994, six climbers were on the East Face Route of Mount Whitney. Brad Berdoy (38) was leading the Fresh Air Traverse when he realized he was off route._x000a_He was down climbing to the belay when he fell about 20 feet, landing on a ledge and blowing out his knee. He was unable to descend, so his teammates secured him to the ledge and decided to call for a rescue. He and a companion remained on the ledge for the night. Of the four remaining members, two set up camp at Iceberg Lake and two went to the trail head to call for the rescue. The next morning, members of the Inyo County SAR and China Lake SAR were flown into the lake, then climbed to the victim. They splinted his leg and hauled him to the top of the tower, where he was air lifted off._x000a_Analysis_x000a_Alpine climbing often consists of short sections of difficult climbing between ledges, corners, and ramps. Falls are quite often stopped by one of these features rather than by the rope. (Source: Greg Corliss and Mark Wester, Inyo County Sheriffs Posse SAR)"/>
    <n v="6"/>
    <m/>
    <m/>
    <m/>
    <m/>
    <m/>
    <n v="1"/>
    <m/>
    <m/>
    <m/>
    <m/>
    <m/>
    <m/>
    <x v="0"/>
    <m/>
    <m/>
    <x v="1"/>
    <x v="0"/>
    <x v="0"/>
    <x v="1"/>
    <x v="0"/>
    <x v="0"/>
    <m/>
    <m/>
    <x v="0"/>
    <m/>
    <m/>
    <m/>
    <x v="0"/>
    <x v="1"/>
    <m/>
    <m/>
    <m/>
    <x v="0"/>
    <m/>
    <m/>
    <m/>
    <m/>
    <m/>
    <m/>
    <x v="0"/>
    <m/>
    <m/>
    <m/>
    <m/>
    <m/>
    <m/>
    <m/>
    <m/>
    <n v="1"/>
    <m/>
    <m/>
    <m/>
    <x v="0"/>
    <m/>
    <m/>
    <m/>
    <m/>
    <n v="1"/>
    <m/>
    <m/>
    <m/>
    <m/>
    <m/>
    <m/>
    <m/>
    <m/>
    <m/>
    <m/>
    <m/>
    <m/>
    <x v="0"/>
    <m/>
    <m/>
    <m/>
    <m/>
    <m/>
    <m/>
    <m/>
    <m/>
    <m/>
    <m/>
    <m/>
    <m/>
    <m/>
    <m/>
    <n v="1"/>
    <m/>
    <m/>
    <m/>
  </r>
  <r>
    <x v="432"/>
    <s v="Fall on Rock, Placed Inadequate Protection, Alberta, Rocky Mountains, Mount Yamnuska"/>
    <x v="5"/>
    <s v="Alberta, Rocky Mountains, Mount Yamnuska_x000a_While leading the third pitch of Red Shirt on July 30,1994, Andrew F. (50) fell about nine meters, striking the belay ledge with his head. His helmet fell off, and he fell another three meters before being stopped by his rope. He was secured on the belay ledge above the second pitch by his companions, and then three of them rappelled to the base of the cliff while the other two stayed with him. A Park ranger was nearby at the time and reported the accident to Bow Valley Provincial Park at 1415. About a half hour later, rangers flew to the accident site in a helicopter to assess the situation. Then four rangers were transported to the base of the route by helicopter sling, with rescue equipment, and two of them decided to Jumar up the climbing party’s rappel ropes, some 90 meters, to reach the victim. That proved to be a slow and arduous process. About an hour after starting up, the first one arrived at the ledge and found Andrew confused due to a head injury. Meanwhile another ranger and a paramedic were flown to the base of the cliff. The injured climber was placed in a Bauman Bag on a scoop stretcher and lowered to the scree by 1820. After assessment and receiving oxygen, he was slung by helicopter to an ambulance for transport to hospital. He was diagnosed with a cracked skull and concussion. (Source: George Field, Alpine Specialist, Kananaskis Country)_x000a_Analysis_x000a_Although it's never a good idea to fall, most falls do not result in injuries these days. Adequate protection would have been the key to a non-event in this case. (Source: Orvel Miskiw)"/>
    <n v="6"/>
    <m/>
    <m/>
    <m/>
    <m/>
    <m/>
    <n v="1"/>
    <m/>
    <m/>
    <m/>
    <m/>
    <m/>
    <m/>
    <x v="0"/>
    <n v="1"/>
    <m/>
    <x v="0"/>
    <x v="1"/>
    <x v="0"/>
    <x v="0"/>
    <x v="0"/>
    <x v="0"/>
    <m/>
    <m/>
    <x v="0"/>
    <m/>
    <m/>
    <m/>
    <x v="0"/>
    <x v="0"/>
    <m/>
    <m/>
    <m/>
    <x v="0"/>
    <m/>
    <m/>
    <m/>
    <m/>
    <m/>
    <m/>
    <x v="0"/>
    <m/>
    <m/>
    <m/>
    <m/>
    <m/>
    <m/>
    <m/>
    <m/>
    <m/>
    <m/>
    <m/>
    <m/>
    <x v="0"/>
    <m/>
    <m/>
    <m/>
    <m/>
    <n v="1"/>
    <m/>
    <m/>
    <m/>
    <m/>
    <m/>
    <m/>
    <m/>
    <m/>
    <m/>
    <m/>
    <m/>
    <m/>
    <x v="0"/>
    <m/>
    <m/>
    <m/>
    <m/>
    <m/>
    <m/>
    <m/>
    <m/>
    <m/>
    <m/>
    <m/>
    <m/>
    <n v="1"/>
    <m/>
    <m/>
    <m/>
    <m/>
    <m/>
  </r>
  <r>
    <x v="433"/>
    <s v="Fall on Rock, Placed Inadequate Protection, Exceeding Abilities, Alberta, Rocky Mountains, Canmore Area, Stoneworks Crag"/>
    <x v="5"/>
    <s v="Alberta, Rocky Mountains, Canmore Area, Stoneworks Crag_x000a_At about 1730 on July 10, 1994, Ian B. was climbing with two friends at the Stoneworks when he took a two-meter leader fall near the top of a pitch. His last protection placement redirected his downward momentum toward the face, and he suffered a compound fracture of the right ankle on impact. He was lowered to the ground and then one companion, Ty, ran out to report the accident, while the other stayed with Ian and helped him hop down the trail past the narrow gorge. After phoning an acquaintance in Canmore, Ty returned and helped the other friend improvise a stretcher, with which they carried Ian, in extreme pain, down to the trailhead. Then they supported his injured leg while he rode his bike to the hospital. Meanwhile, Bow Valley Provincial Park received first notification just before 2000, more than two hours after the accident, and initiated a rescue operation, involving the RCMP, several rangers, and a helicopter. About 45 minutes later, rescuers flew over the accident scene and saw packs and climbing equipment in various places, but no people. The victim and his friends were making their own way to the hospital at that time, and arrived shortly after 2100. Ian's ankle required surgery. (Source: George Field, Alpine Specialist, Kananaskis Country)_x000a_Analysis_x000a_If possible, more frequent protection placements should be made in such a situation, to minimize the distance fallen. Kananaskis Country officials are concerned about the amount of time that went by after the accident before they were informed. They say it's important that the right agency be contacted about an emergency, either the RCMP or Canmore Ambulance in this case. (Source: Orvel Miskiw, and the “Canmore Leader”)"/>
    <n v="5"/>
    <m/>
    <m/>
    <m/>
    <m/>
    <m/>
    <m/>
    <m/>
    <m/>
    <n v="1"/>
    <m/>
    <m/>
    <m/>
    <x v="0"/>
    <n v="1"/>
    <m/>
    <x v="1"/>
    <x v="1"/>
    <x v="0"/>
    <x v="0"/>
    <x v="0"/>
    <x v="0"/>
    <m/>
    <m/>
    <x v="0"/>
    <m/>
    <m/>
    <m/>
    <x v="0"/>
    <x v="0"/>
    <m/>
    <m/>
    <m/>
    <x v="0"/>
    <m/>
    <m/>
    <m/>
    <m/>
    <m/>
    <m/>
    <x v="0"/>
    <m/>
    <m/>
    <m/>
    <m/>
    <m/>
    <m/>
    <m/>
    <m/>
    <m/>
    <m/>
    <m/>
    <m/>
    <x v="0"/>
    <m/>
    <m/>
    <m/>
    <m/>
    <m/>
    <m/>
    <m/>
    <m/>
    <m/>
    <m/>
    <m/>
    <m/>
    <m/>
    <m/>
    <m/>
    <m/>
    <m/>
    <x v="0"/>
    <m/>
    <m/>
    <m/>
    <m/>
    <m/>
    <m/>
    <m/>
    <m/>
    <m/>
    <m/>
    <m/>
    <m/>
    <n v="1"/>
    <m/>
    <m/>
    <m/>
    <m/>
    <m/>
  </r>
  <r>
    <x v="434"/>
    <s v="Fall on Rock, Placed Inadequate Protection, No Hard Hat, Exceeding Abilities, ontario, Kelso Conservation Area"/>
    <x v="5"/>
    <s v="Ontario, Kelso Conservation Area_x000a_On September 18, 1994, two young climbers, K.L. and J.L., met for the first time and went climbing. They climbed the route “Econoline,” first with a top rope, and then K.L. (a visitor from Sweden) attempted to lead it. He expressed some concern because he had left his climbing shoes at home, but indicated he was experienced enough to do it. He borrowed equipment from J.L. and proceeded. After reaching the ledge, he fell 14 meters to the ground, pulling his top four protection placements, including a two-inch tree. He sustained a severe blow to the head and back, and numerous lacerations. Other climbers nearby helped to comfort him, while one of them went to call for help. K.L. was taken to hospital by air ambulance, and was in a coma for about three weeks due to swelling of the brain. Relatives arrived from Sweden and, some six weeks after the accident, he returned home with them._x000a_Analysis_x000a_K.L. was not wearing a helmet, which might have lessened his head injury. Also, he may have exaggerated his leading ability to his new climbing friend. He placed inadequate protection, and slung a tree, apparently without concern for its small size or rooted stability. He is fortunate that some of the climbers who came to help him had medical training and were able to take an active role in his recovery. (Source: Robert Stock, Ontario climbing instructor)"/>
    <n v="7"/>
    <m/>
    <m/>
    <m/>
    <m/>
    <m/>
    <m/>
    <m/>
    <m/>
    <n v="1"/>
    <m/>
    <m/>
    <m/>
    <x v="0"/>
    <n v="1"/>
    <m/>
    <x v="0"/>
    <x v="1"/>
    <x v="0"/>
    <x v="0"/>
    <x v="0"/>
    <x v="0"/>
    <m/>
    <m/>
    <x v="0"/>
    <m/>
    <m/>
    <m/>
    <x v="0"/>
    <x v="0"/>
    <m/>
    <m/>
    <m/>
    <x v="0"/>
    <m/>
    <m/>
    <m/>
    <m/>
    <m/>
    <m/>
    <x v="0"/>
    <m/>
    <m/>
    <m/>
    <m/>
    <m/>
    <m/>
    <m/>
    <m/>
    <m/>
    <m/>
    <m/>
    <m/>
    <x v="0"/>
    <n v="1"/>
    <m/>
    <m/>
    <m/>
    <m/>
    <m/>
    <m/>
    <m/>
    <m/>
    <m/>
    <m/>
    <m/>
    <m/>
    <m/>
    <m/>
    <m/>
    <m/>
    <x v="0"/>
    <m/>
    <m/>
    <m/>
    <m/>
    <m/>
    <m/>
    <m/>
    <m/>
    <m/>
    <m/>
    <m/>
    <m/>
    <m/>
    <m/>
    <n v="1"/>
    <m/>
    <m/>
    <m/>
  </r>
  <r>
    <x v="435"/>
    <s v="Fall on Snow, Avalanche, Poor Position—Ski Mountaineering, British Columbia, Coast Mountains, Kitimat Range near Europa Lake"/>
    <x v="5"/>
    <s v="British Columbia, Coast Mountains, Kitimat Range near Europa Lake_x000a_On May 21, 1994, five ski mountaineers were about two weeks into the traverse from Mussel Inlet to Gardner Canal. Four of them left their big packs, including an emergency locator transmitter, on a glacier with the fifth party member, and set off on a side trip to climb an unnamed 1860-meter peak south of the east end of Europa Lake. Not far from the summit, they reached a steep 15-meter step in the glacier, for which they briefly removed their skis to kick steps up hard snow to the more gentle slope above, where skis were again used for the short climb to the summit. After reaching the top, Randy S. (31) and John Clarke started down first, skiing toward the steep section. Following Randy to the top of it, John stopped to assess the situation, and saw Randy sliding down the slope below, in a sitting position, until he disappeared from view because of the convexity of the slope. John was alarmed, as he knew the slope ended in a cornice and Randy was almost certain to go over it. He removed his skis and climbed down to the lip, where he saw that Randy had fallen down a small cliff onto a snow slope, triggering an avalanche which carried him over an edge and out of sight. He called out, but got no response from Randy. When the other two party members arrived from the summit, they did an avalanche transceiver search, without success. They hurried down to their companion waiting on the glacier, and activated the ELT before skiing around to the next valley to reach a position below the site of the accident. They found Randy’s smashed Pieps and camera at the base of a 300-meter face, but little else._x000a_On May 22, Canadian Armed Forces searchers responding to the ELT signal arrived from Comox, Vancouver Island, in a Labrador helicopter and spotted Randy’s body about 100 meters above the base of the cliff. Later, in a complex operation coordinated by the Provincial Emergency Program (P.E.P.) in Vancouver and assisted by specialists from the Banff National Park Warden Service, a helicopter with 15-meter sling, piloted by Joe Meiers from Northern Mountain Helicopters in Smithers, B.C., was used to reach the body and pluck it from the face. (Source: John Clarke)_x000a_Analysis_x000a_The risk is always obvious after the fact. Mountaineering is a continuous exercise in predicting consequences and evaluating hazard. Often the key to safety is the ability to see far enough along the chain of possible events to appreciate the real hazards present. In this case, the victim, a strong skier, did not show due regard for the serious exposure of the short steep slope where he fell. He should have taken off the skis and climbed down to easier or less exposed terrain. (Source: Tim Auger, Banff National Park; John Clarke; Orvel Miskiw)"/>
    <n v="5"/>
    <m/>
    <m/>
    <m/>
    <m/>
    <n v="1"/>
    <m/>
    <m/>
    <m/>
    <m/>
    <m/>
    <m/>
    <m/>
    <x v="1"/>
    <m/>
    <m/>
    <x v="1"/>
    <x v="1"/>
    <x v="1"/>
    <x v="1"/>
    <x v="0"/>
    <x v="0"/>
    <m/>
    <m/>
    <x v="0"/>
    <m/>
    <m/>
    <m/>
    <x v="0"/>
    <x v="1"/>
    <m/>
    <m/>
    <m/>
    <x v="0"/>
    <m/>
    <n v="1"/>
    <n v="1"/>
    <m/>
    <n v="1"/>
    <m/>
    <x v="0"/>
    <m/>
    <m/>
    <m/>
    <m/>
    <m/>
    <m/>
    <m/>
    <m/>
    <m/>
    <m/>
    <m/>
    <m/>
    <x v="0"/>
    <m/>
    <m/>
    <m/>
    <m/>
    <m/>
    <m/>
    <m/>
    <m/>
    <m/>
    <m/>
    <m/>
    <m/>
    <m/>
    <m/>
    <m/>
    <m/>
    <m/>
    <x v="1"/>
    <m/>
    <m/>
    <m/>
    <m/>
    <m/>
    <m/>
    <m/>
    <m/>
    <m/>
    <m/>
    <n v="1"/>
    <m/>
    <m/>
    <m/>
    <m/>
    <m/>
    <m/>
    <m/>
  </r>
  <r>
    <x v="436"/>
    <s v="Fall on Snow, Exposure, Hypothermia, HACE, Frostbite, Inexperience, Alaska, Mount McKinley"/>
    <x v="5"/>
    <s v="Alaska, Mount McKinley_x000a_On April 27,1994, Pauline Brandon (33) and Richard Tyler (28) began their climb of the West Buttress of Mount McKinley. On May 5, solo climber Trigger Twig encountered Brandon and Tyler as they arrived at the 10,300 foot camp. Shortly upon arriving, Tyler approached Twigg and asked, “Can you take us to the summit from 14,000 feet?” Twigg's reply was no. The next day, Twigg advised Brandon to make sure they used protection on the traverse from Denali Pass back down to the 17,200 foot camp. On May 9, the pair arrived at the 14,200 foot camp. They took a rest day, then roped up with Vince Anderson to make a carry to the 17,200 foot camp on May 11. Anderson heard Tyler comment that they were running low on food and that, “We got to get this over with,” (ascending to 17,000 feet). Upon arriving at the base of the fixed lines, the lowest section over the bergschrund was missing. Brandon had a lot of difficulty ascending the ice to the fixed line. She also had to be assisted in getting her ascender on the rope. All three made it to the top of the fixed lines where they placed a cache, then descended back to camp at_x000a_feet. As the three were climbing down below the fixed lines, both Brandon and Tyler took separate falls which each arrested. Anderson was concerned with the pair’s experience and felt they should not continue. After her difficult time on the headwall, Brandon and Tyler decided to ascend the rescue gully to reach the 17,200 foot camp. They arranged to have Anderson ferry their cache from 16,200 to 17,200 feet. In the discussion to have their cache carried, Tyler told Anderson that, “I know it's cheating, but it's getting to the top that is the only thing that’s important right now.” On May 12, Brandon and Tyler ascended the rescue gully to 17,200 feet without incident. The next day the pair took a rest day. Anderson returned from the summit where he discussed his climb with Brandon and Tyler. He told them to take their time._x000a_On May 14, Brandon and Tyler departed for the summit at 1030. Temperatures were estimated at - 30° F. They carried enough gear to bivouac. The pair were observed ascending very slowly up Denali Pass from the 17,200 foot camp. Tyler stated that they began to experience symptoms of AMS at 19,500 feet, but continued on. Tyler estimated they reached the summit about 2100, remaining only a few minutes. Weather continued clear, calm and cold with estimated overnight temperatures at - 45° F at_x000a_feet. Both were tired on the descent with Tyler feeling that Brandon was more exhausted than himself. Tyler felt he was ataxic and that Brandon gave him occasional directions on difficult sections of the descent. Brandon suggested they spend the night in an igloo at Denali Pass but Tyler insisted they continue on down. Just below the pass at 18,000 feet, around 2400, both Brandon and Tyler fell. There was no indication that the pair used running belays on the descent. They landed at the 17,200 foot level where they remained until spotted at 0730 on May 15. Tyler remembers that Brandon was ahead on the descent but couldn’t remember other details of what happened. Visual inspection indicated they fell from just below the Pass._x000a_Tyler and Brandon lay about 20 feet apart around the 17,200 foot level. Tyler became conscious five to six hours after the fall. He had sustained injury to his ribs and back and couldn’t move from his position. He attempted to arouse Brandon vocally. He was uncertain if she was alive._x000a_Several parties that were camped at 17,200 feet became concerned when Tyler and Brandon did not return in the evening. At 0730, climbers in camp observed Brandon and Tyler on the slope below the pass approximately half a mile away at the same level with the camp. Craig Offless and Charlie Morgan of “The Roof of Americas” party hurried over the pair to provide assistance. At 0745, a CB radio call was made to the 14,200 foot Ranger Station to report the situation. Within 30 minutes, Gordon Smith of the Milford Expedition and solo climber Adrian Popvici arrived to provide additional assistance. Brandon was apparently killed from the fall and exposure. Tyler was stabilized and placed in his sleeping bag and given hot liquids. The NPS LAMA helicopter arrived with ranger Daryl Miller and VIP Doctor Colin Grissom, who had been picked up at the 14,200 foot Ranger Station. They were dropped off near the 17,200 foot camp at 1033 where they climbed over to Tyler and Brandon. Grissom examined Brandon and reported no spontaneous pulse or respirations and her pupils were fixed and dilated. In examining Tyler, Grissom suspected back injuries and felt he should only be moved in a litter. Tyler was placed on oxygen and an IV was started. The extreme cold affected the IV operation even with a separate heat source. Their location precluded a helicopter pickup. A pickup spot 500 feet down the slope was spotted where Tyler was lowered. Tyler was picked up at 1305 where he was transferred to the Alaska Air National Guard helicopter at the 7,200 foot basecamp. Tyler was flown direct to Alaska Regional Hospital in Anchorage, arriving around 1410. Brandon was flown off at 1405 by the LAMA to 7,200 feet, where she was transferred to a fixed wing Cessna 206 and flown out to Talkeetna._x000a_Tyler lost eight of his fingers to frostbite while retaining his thumbs. The cause of Brandon s death was listed as hypothermia with an underlying diagnosis of cerebral edema._x000a_Analysis_x000a_Richard Tyler and Pauline Brandon persisted in trying to reach the summit, which appeared to be their most important objective. Many climbers come to Denali each year with fairly limited mountaineering experience and a strong desire to reach the summit. The combination of the two has led to the sad ending of many. The most important objective of all climbers should be the goal to return safely. (Source: Roger Robinson, Mountaineering Ranger, Denali National Park)"/>
    <n v="10"/>
    <m/>
    <m/>
    <m/>
    <n v="1"/>
    <n v="1"/>
    <m/>
    <m/>
    <m/>
    <n v="1"/>
    <m/>
    <m/>
    <m/>
    <x v="1"/>
    <n v="1"/>
    <m/>
    <x v="1"/>
    <x v="0"/>
    <x v="1"/>
    <x v="1"/>
    <x v="0"/>
    <x v="0"/>
    <m/>
    <m/>
    <x v="1"/>
    <n v="1"/>
    <m/>
    <m/>
    <x v="0"/>
    <x v="1"/>
    <m/>
    <n v="1"/>
    <m/>
    <x v="0"/>
    <m/>
    <m/>
    <m/>
    <m/>
    <m/>
    <m/>
    <x v="0"/>
    <m/>
    <m/>
    <n v="1"/>
    <m/>
    <m/>
    <m/>
    <m/>
    <m/>
    <m/>
    <m/>
    <m/>
    <m/>
    <x v="0"/>
    <m/>
    <m/>
    <m/>
    <m/>
    <m/>
    <m/>
    <m/>
    <n v="1"/>
    <m/>
    <m/>
    <m/>
    <m/>
    <m/>
    <m/>
    <m/>
    <m/>
    <m/>
    <x v="1"/>
    <m/>
    <m/>
    <m/>
    <m/>
    <m/>
    <m/>
    <m/>
    <m/>
    <m/>
    <m/>
    <n v="1"/>
    <m/>
    <m/>
    <m/>
    <m/>
    <m/>
    <m/>
    <m/>
  </r>
  <r>
    <x v="437"/>
    <s v="Fall on Snow, Unable to Self-Arrest; Then—Fatigue, Fall on Snow, Lost Ice Axe, Alberta, Rocky Mountains, Mount Victoria"/>
    <x v="5"/>
    <s v="Alberta, Rocky Mountains, Mount Victoria_x000a_A British couple, Luc (29) and Eva (31) Parker came to Canada in the summer of 1994 for a two-week climbing holiday. On the morning of Thursday, September 1, they left the Abbot Pass hut (2927 meters) to climb Mt. Victoria (3465 meters) by the normal Southeast Ridge Route. Along the summit ridge, the Parkers apparently slipped on steep snow while ascending from the notch known as “The Sickle.” They were roped together and slid down the steep snow face, then over an ice cliff about 15 meters high. Luc fell directly into a crevasse at its foot and was probably killed instantly, as his neck was broken. Eva landed on the surface near the crevasse, and was likely not seriously injured because she untied from the rope and began a solo escape from the east face. She found herself below the ice cliff, and in the direction she searched, she probably could see no way to return to the summit ridge, so she began a treacherous descent. Her tracks showed that she managed to make her way through a stretch of heavily crevassed icefall, then descended the rest of the East Face to the top edge of a huge rock wall overlooking the lower Victoria Glacier. Then she began to traverse south across the face to gain access to the easier lower glacier where she could reach the hut. In the process, she crossed narrow snow ledges and a delicate rock traverse where the ledges pinched out. She began to cross a final snow and ice slope, wearing crampons but apparently having lost her axe and mitts sometime earlier. She quickly lost her footing and fell 100 meters down the slope, then over a 30-meter rock cliff, landing in an icefall. The hut custodian was away most of the day and was not aware until the following morning that the couple had not returned from their climb; another climber at the hut set out up the Southeast Ridge immediately, but saw no sign of the Parkers and returned after reaching the first peak. The custodian then descended to Lake O’Hara to summon help._x000a_Banff Warden Service was contacted at 1600 Friday and conducted an unsuccessful helicopter search of the route that evening. When the search was resumed Saturday morning, some suspicious tracks on snow ledges of the east face almost 600 meters below the summit ridge led to the discovery of Mrs. Parker's body on the lower Victoria Glacier at the foot of the face. A snow storm hindered the search for Luc that afternoon. Bad weather continued Sunday, but two wardens left Lake O’Hara on foot to ascend Mt. Victoria. They turned back at the south summit because of poor conditions._x000a_Monday, September 5 dawned clear, and several search teams were slung onto the mountain by helicopter to look for signs of Luc. At noon, with ideal light conditions, spotters positioned on nearby Mt. Lefroy picked out what looked like a sliding mark in the snow near the summit ridge of Mt. Victoria, and intensive helicopter investigation eventually led to the discovery of his body in a crevasse about 150 meters below the ridge._x000a_Analysis_x000a_The Parkers had previous experience in the European Alps and had climbed several moderate rock and snow peaks in Banff Park just prior to this incident. They were well equipped for the climb, but conditions on Mt. Victoria were less than ideal on the day of their attempt. Another party turned back from the first peak the same day due to icy rock. The weather had been intermittently stormy over the previous days. At the time of the accident, they were wearing crampons, and the exact cause of their initial fall is not known. In any case, since the ridge at “The Sickle” is very narrow, a bad slip there exposes climbers immediately to the steep and smooth east face._x000a_This horrendous chain of events was initially triggered by a simple slip and inability to self-arrest immediately. It is understandable why Eva chose to descend rather than try to regain the ridge. In the end, she was close to safety, but she must have been exhausted, and without her axe to steady herself, the final slope amounted to a trap. The conclusion of this story is especially tragic in that Eva was five months pregnant. (Source: Tim Auger, Banff National Park Warden Service)"/>
    <n v="8"/>
    <m/>
    <m/>
    <m/>
    <n v="1"/>
    <n v="1"/>
    <m/>
    <m/>
    <m/>
    <m/>
    <n v="1"/>
    <m/>
    <m/>
    <x v="1"/>
    <m/>
    <m/>
    <x v="1"/>
    <x v="1"/>
    <x v="0"/>
    <x v="1"/>
    <x v="0"/>
    <x v="0"/>
    <m/>
    <m/>
    <x v="0"/>
    <m/>
    <m/>
    <m/>
    <x v="0"/>
    <x v="1"/>
    <m/>
    <m/>
    <m/>
    <x v="0"/>
    <m/>
    <m/>
    <m/>
    <n v="1"/>
    <m/>
    <m/>
    <x v="0"/>
    <n v="1"/>
    <m/>
    <m/>
    <m/>
    <m/>
    <m/>
    <m/>
    <m/>
    <m/>
    <m/>
    <m/>
    <m/>
    <x v="0"/>
    <m/>
    <m/>
    <m/>
    <m/>
    <m/>
    <m/>
    <m/>
    <n v="1"/>
    <m/>
    <m/>
    <m/>
    <m/>
    <m/>
    <m/>
    <m/>
    <m/>
    <m/>
    <x v="1"/>
    <m/>
    <n v="1"/>
    <m/>
    <m/>
    <m/>
    <m/>
    <m/>
    <m/>
    <m/>
    <m/>
    <m/>
    <m/>
    <m/>
    <m/>
    <n v="1"/>
    <m/>
    <m/>
    <m/>
  </r>
  <r>
    <x v="438"/>
    <s v="Fall on Snow, Unroped, Unable to Self-Arrest, Canada, British Columbia, North Cascades Range, Candian Border Peak"/>
    <x v="5"/>
    <s v="British Columbia, North Cascades Range, Canadian Border Peak_x000a_On June 11, 1994, a party of five climbers went out on a scheduled ACC attempt on Canadian Border Peak. After four hours of approach and snow slopes, they reached a location known as “The Shoulder,” where they stopped for a half hour of lunch during a rain shower. The weather then improved and they proceeded with the climb. Shortly thereafter, one person decided to return to “The Shoulder,” while the others continued upward as two pairs. Some one hundred vertical meters below the summit, one of the lower two climbers was tiring and also decided to descend, so they called to the two above to let them know, were acknowledged, and both returned uneventfully to “The Shoulder.”_x000a_The two remaining climbers continued upward, completed their ascent, and then started down along a route that used the moat between the rock and a snow patch. Although it was not their intention to descend on the snow, they got out their ice axes before proceeding. After a few steps downhill, the upper climber, B.H., apparently stepped up onto the soft, wet snow, where he lost his footing. He was unable to do a self-arrest due to the consistency and angle of the snow, and slid over a cliff at the base of it, then into a gully below, coming to rest some 180 vertical meters from his partner. He was killed. (Source: Denis Blair, Climb Coordinator)_x000a_Analysis_x000a_These climbers were in a routine type of mountaineering situation, posing little hazard of an accident, but the victim did not adequately consider the possible grave consequences of a slip when he moved up onto the snow. (Source: Orvel Miskiw)"/>
    <n v="5"/>
    <m/>
    <m/>
    <m/>
    <m/>
    <m/>
    <m/>
    <m/>
    <m/>
    <m/>
    <m/>
    <m/>
    <m/>
    <x v="1"/>
    <m/>
    <m/>
    <x v="1"/>
    <x v="0"/>
    <x v="1"/>
    <x v="1"/>
    <x v="0"/>
    <x v="0"/>
    <m/>
    <m/>
    <x v="1"/>
    <n v="1"/>
    <m/>
    <m/>
    <x v="0"/>
    <x v="1"/>
    <m/>
    <m/>
    <m/>
    <x v="0"/>
    <m/>
    <m/>
    <m/>
    <m/>
    <m/>
    <m/>
    <x v="0"/>
    <m/>
    <m/>
    <m/>
    <m/>
    <m/>
    <m/>
    <m/>
    <m/>
    <m/>
    <m/>
    <m/>
    <m/>
    <x v="0"/>
    <m/>
    <m/>
    <m/>
    <m/>
    <m/>
    <m/>
    <m/>
    <m/>
    <m/>
    <m/>
    <m/>
    <m/>
    <m/>
    <m/>
    <m/>
    <m/>
    <m/>
    <x v="1"/>
    <m/>
    <m/>
    <m/>
    <m/>
    <m/>
    <m/>
    <m/>
    <m/>
    <m/>
    <m/>
    <m/>
    <n v="1"/>
    <m/>
    <m/>
    <m/>
    <m/>
    <m/>
    <m/>
  </r>
  <r>
    <x v="439"/>
    <s v="Fall on Snow, Unstable Snow Conditions, Inadequate Protection, Fatigue, Varying Levels of Experience, Alaska, Mount Hunter"/>
    <x v="5"/>
    <s v="Alaska, Mount Hunter_x000a_On June 8, 1994, Patti Saurman (31), Chris Walburgh (28), David Saurman (30), and Don Sharaf (28) flew to the Southeast Fork of the Kahiltna Glacier and skied to their camp at 6,700 feet on the branch of the Kahiltna Glacier southwest of the Southwest Ridge of Mount Hunter._x000a_On June 9 they slept in camp during the day to avoid the mid-day sun. In the evening the group departed camp and skied to the start of the Southwest Ridge route. Snow conditions on the glacier were soft and mushy._x000a_At 2215 the team began climbing up the initial couloir from approximately 7,000 feet. Walburgh led the rope team, placing snow pickets for running anchor points, followed by Sharaf, David Saurman, and Patti Saurman. They were roped together with 75 yards of climbing rope. The terrain was approximately 45 to 55 degrees. The bottom of the couloir was covered with recent avalanche debris. A hard but breakable snow crust three to four inches thick overlaid deep, soft, wet snow. Snow conditions required the climbers to kick two to four times to get secure foot placements. They climbed using a single ice axe and were not wearing crampons or helmets. Sharaf reported that Walburgh was climbing very slowly. After climbing for four rope lengths, Sharaf took the lead from Walburgh._x000a_After Sharaf began climbing, the team was hit by a small amount of loose snow and rock, but nobody was injured. Sharaf continued climbing to a small rock band, hoping to gain protection from further rock and snow fall. He encountered very soft and rotten snow conditions as he approached the rock band. After reaching an anchor in the rock band, the other three climbers were belayed up._x000a_The climbers rested at the rock band for a short period of time until 0451 on June 10. They were at an elevation of approximately 8,400 feet, according to Sharaf’s altimeter. Sharaf felt that they had made very slow progress to this point._x000a_Patti Saurman began leading out from the rock band but returned to put on her crampons, as did the rest of the climbers. Sharaf stated that she then “led out fairly confidently, but slowly.” She was followed by David Saurman, Sharaf, and then Walburgh, and climbed for approximately 75 yards and placed one snow picket as a running anchor point when Walburgh left the rock anchor. Patti continued climbing for another 25 to 50 yards, and David Saurman passed the anchor point. Sharaf heard a scream, looked up, and saw Patti Saurman sliding out of control and unable to self-arrest. Sharaf yelled, “Patti's falling!” and kicked his feet into the snow and sunk his ice axe to brace himself. He saw David Saurman pulled from his stance, and the snow picket plucked from the snow. Sharaf then felt the climbing rope tighten as he was ripped from his stance immediately. Walburgh also was unable to arrest the team s fall, and the four climbers tumbled approximately 1,700 feet to the bottom of the couloir. Sharaf speculates that they tumbled over the 20 to 30 foot high rock band. The fall occurred around 0530._x000a_The four climbers slid over a bergschrund at the base of the couloir and stopped on top of old avalanche debris. David Saurman was highest, with Sharaf next and Patti Saurman and Walburgh below him. They were all tangled in the climbing ropes and within 20 to 30 feet of each other. Sharaf believes he was conscious during the fall. David Saurman was conscious immediately after the fall, had obvious facial injuries, and was muttering obscenities incoherently. Sharaf untangled him from the rope and attempted to place a sleeping pad under him. Patti Saurman and Walburgh were semiconscious and moaning, and had obvious facial injuries. Sharaf covered them with sleeping bags but did not untangle them from the ropes. He felt an urgent need to summon help, and started descending from the accident site at approximately 0630. He felt pain and crepitus in his right lower leg and suspected that he suffered from a fractured fibula._x000a_Sharaf descended slowly until approximately 0830 to 0930, reaching an area near the main branch of the Kahiltna Glacier. He stamped out “HELP” in the snow, but was unable to make contact. At 2130 Sharaf was spotted by pilot Kelly Mahoney of Doug Geeting Aviation. Mahoney relayed a report of a lone climber in distress to the NPS LAMA helicopter, which was en route to Kahiltna Basecamp. The NPS LAMA helicopter, piloted by Bill Ramsey, landed and picked up Sharaf around 2200 and transported him to Kahiltna Basecamp._x000a_Sharaf reported the accident to Banger Jim Phillips at basecamp, stating that there was one conscious and two unresponsive victims at the bottom of the Southwest Ridge of Mount Hunter at 7,000 feet. Sharaf was assessed and questioned by Jim Phillips. Sharaf had facial lacerations and pain in his right lower leg. Sharaf was flown to Talkeetna and transported to Valley Hospital in Palmer. He had sustained a fracture and sprain in the right ankle, trunk lacerations, and facial lacerations._x000a_Phillips reported the incident to the Talkeetna Banger Station at 2219. Mountain guide Jack Tackle was recruited to assist with rescue operations._x000a_Phillips and Tackle flew to the Southwest Ridge in the NPS LAMA helicopter. Pilot Jim Okonek flew over in an airplane owned by K2 Aviation. At 2240, Phillips observed David Saurman lying in the snow at the bottom of the Southwest Ridge couloir waving his arm. Patti Saurman and Chris Walburgh were observed lying on old avalanche debris approximately 100 yards above David Saurman, but there was no movement. The LAMA helicopter landed next to David Saurman, and due to the dangerous location, he was immediately loaded into the helicopter. Saurman was unable to speak or open his eyes due to major facial swelling and abrasions. Saurman was flown to Kahiltna basecamp, loaded into a toboggan, and moved to the basecamp shelter where he was cared for by basecamp manager Annie Duquette. Duquette reported Saurman to be very hypothermic, and he was rewarmed by Duquette in a sleeping bag._x000a_At 2255 Phillips and Tackle returned to Mount Hunter in the LAMA helicopter. They climbed up to Patti Saurman and Walburgh and did medical assessments. Saurman and Walburgh were both lying on the snow surface, suffered from obvious multiple traumatic injuries, were pulseless, had no spontaneous respirations, and had major blood loss. Patti Saurman and Walburgh were presumed dead. Equipment and climbing rope was strewn across the snow surface. The snow surface and old avalanche debris was soft and wet. The air temperature was 32° F. The accident scene was photographed by Phillips. Due to exposure to further avalanches in the couloir, diminishing daylight, and questionable weather stability, Phillips and Tackle departed the accident site in the LAMA helicopter and returned to basecamp._x000a_At 2357 the Pavehawk helicopter departed basecamp and transported David Saurman to Alaska Regional Hospital in Anchorage. He had sustained a severe concussion, trunk lacerations, and facial abrasions._x000a_The bodies of Patti Saurman and Chris Walburgh were recovered and flown out on June 9._x000a_Analysis_x000a_The exact cause of Patti Saurman's fall is unknown. Certainly the team was climbing with questionable snow conditions. Sunny and warm weather on the days preceding the accident created a weak isothermal snowpack. They chose to begin the climb despite evidence of recent large-scale avalanche activity and recommendations both in Talkeetna and at Kahiltna base not to attempt the route because of the snow conditions. We can, however, rule out a large avalanche as causing her to fall. Saurman and Walburgh, and all the group s equipment, were found on the snow surface with nothing buried. Before the group rested at the rock band, they were hit by a small amount of loose snow and rocks falling from above. Sharaf speculates that Patti Saurman may have been hit by some falling loose snow or rock, although he does not remember seeing it._x000a_Snow conditions in the couloir consisted of a three to four inch thick frozen crust over soft, loose snow. Sharaf stated that at times the crust would break away under the climber's feet, compromising their footing and balance._x000a_The weak snow conditions present did not provide for secure, strong snow anchors. Sharaf stated that at times they used snow pickets buried horizontally, which seemed secure. He thinks, however, that based on how quickly Saurman placed the snow picket, it was placed vertically in the snow. Clearly, one snow picket placed in soft snow is inadequate to protect a rope team of four climbers on a 50 degree slope._x000a_Fatigue may have been a contributing factor to the fall. Sharaf described their backpacks as being moderately heavy. Fatigue, combined with the weight of her backpack, may have impaired Patti Saurman's ability to perform a self-arrest. Sharaf stated several times that their progress was very slow. It had taken approximately seven hours to climb 1,500 vertical feet. Given their slow pace, Sharaf wondered several times if they should continue, but this concern was never vocalized among the group._x000a_It should also be noted that this was Patti Sauran s first climb in Alaska, and her first climb in over a year. (Source: Jim Phillips, Mountaineering Ranger, Denali National Park, and Jed Williamson)"/>
    <n v="12"/>
    <m/>
    <m/>
    <m/>
    <n v="3"/>
    <n v="1"/>
    <m/>
    <m/>
    <m/>
    <n v="1"/>
    <m/>
    <m/>
    <m/>
    <x v="1"/>
    <n v="1"/>
    <m/>
    <x v="0"/>
    <x v="1"/>
    <x v="0"/>
    <x v="1"/>
    <x v="0"/>
    <x v="0"/>
    <m/>
    <m/>
    <x v="0"/>
    <m/>
    <m/>
    <m/>
    <x v="0"/>
    <x v="1"/>
    <n v="1"/>
    <m/>
    <m/>
    <x v="0"/>
    <m/>
    <m/>
    <m/>
    <n v="1"/>
    <n v="1"/>
    <m/>
    <x v="0"/>
    <m/>
    <m/>
    <n v="1"/>
    <m/>
    <m/>
    <m/>
    <m/>
    <m/>
    <m/>
    <m/>
    <m/>
    <m/>
    <x v="0"/>
    <m/>
    <m/>
    <m/>
    <m/>
    <m/>
    <m/>
    <m/>
    <n v="1"/>
    <m/>
    <m/>
    <m/>
    <m/>
    <m/>
    <m/>
    <m/>
    <m/>
    <m/>
    <x v="0"/>
    <m/>
    <m/>
    <m/>
    <m/>
    <m/>
    <m/>
    <m/>
    <m/>
    <m/>
    <m/>
    <m/>
    <n v="1"/>
    <m/>
    <m/>
    <m/>
    <m/>
    <m/>
    <m/>
  </r>
  <r>
    <x v="440"/>
    <s v="Falling Object, California, Yosemite Valley, El Capitan"/>
    <x v="5"/>
    <s v="California, Yosemite Valley, El Capitan_x000a_On June 24, 1994, our party began an ascent of the Triple Direct route on El Capitan. That evening, as we bivouacked on Mammoth Terraces, we observed two portaledges set up on the Shield, about 1200 feet above us._x000a_At 2030 we all heard the sound of a falling object. To me it sounded like an incoming mortar round in a war movie. I was lying on my right side inside a sleeping bag at the time. The object, which proved to be a two-liter Pepsi bottle filled with water and covered with duct tape, hit me on the left side near the bottom of my rib cage. The top of the bottle exploded on impact and water sprayed all over the ledge. Although I was in some pain, I felt I was in no immediate danger._x000a_In the morning I still had some bruising and a little pain, but I decided I could continue the climb. Before we left the Terraces, a carabiner, apparently dropped by the same party above, missed us by only 20 feet. We yelled considerably less than nice comments up the wall. Conversation was difficult because of the distance, but they did yell down an apology._x000a_The pain remained mild for the rest of the climb and, with no heroic effort on my part, we reached the summit on June 23. We hiked down to the Valley, enjoyed a celebratory dinner, and I drove home to southern California that night._x000a_Early the following morning I was awakened by severe pain in my abdomen and left shoulder and arm. I was light-headed, weak, and lost consciousness if I tried to walk. When the ambulance got me to the hospital, my systolic blood pressure was down to 80 and the CT scan showed a ruptured spleen. I was wheeled straight to the operating room, where my spleen was removed. By that time I had lost three liters of blood into my abdomen. The surgeon felt that a delay of another 20 minutes would have been fatal._x000a_Had I begun bleeding seriously while on the wall, I would probably be dead today, even with a fast rescue. We can only guess that the wound to my spleen had a chance to clot as I lay quietly in my bag that first night, and that the clot somehow survived the rigors of the next few days. (Source: Richard Oliver)_x000a_Analysis_x000a_Several climbers have lost their lives, and one is permanently disabled, from rocks knocked off by climbers above. This may be the first really serious injury caused by falling equipment, but the lesson is the same. Its incredible that Oliver is around to tell the tale. (Source: John Dill, NPS Ranger)"/>
    <n v="5"/>
    <m/>
    <m/>
    <m/>
    <m/>
    <m/>
    <m/>
    <m/>
    <m/>
    <m/>
    <m/>
    <m/>
    <m/>
    <x v="0"/>
    <n v="1"/>
    <m/>
    <x v="1"/>
    <x v="1"/>
    <x v="0"/>
    <x v="0"/>
    <x v="0"/>
    <x v="0"/>
    <m/>
    <m/>
    <x v="0"/>
    <m/>
    <m/>
    <m/>
    <x v="0"/>
    <x v="0"/>
    <m/>
    <m/>
    <m/>
    <x v="0"/>
    <m/>
    <m/>
    <m/>
    <m/>
    <m/>
    <m/>
    <x v="0"/>
    <m/>
    <m/>
    <m/>
    <m/>
    <m/>
    <m/>
    <m/>
    <m/>
    <m/>
    <m/>
    <m/>
    <n v="1"/>
    <x v="0"/>
    <m/>
    <m/>
    <m/>
    <m/>
    <m/>
    <m/>
    <m/>
    <m/>
    <m/>
    <m/>
    <n v="1"/>
    <m/>
    <m/>
    <m/>
    <m/>
    <m/>
    <m/>
    <x v="1"/>
    <m/>
    <m/>
    <m/>
    <m/>
    <m/>
    <m/>
    <m/>
    <m/>
    <m/>
    <m/>
    <m/>
    <n v="1"/>
    <m/>
    <m/>
    <m/>
    <m/>
    <m/>
    <m/>
  </r>
  <r>
    <x v="441"/>
    <s v="Falling Rock, Fall on Rock, Failure to Test Hold, British Columbia, Northern Selkirk Mountains, Sorcerer Peak"/>
    <x v="5"/>
    <s v="British Columbia, Northern Selkirk Mountains, Sorcerer Peak_x000a_On July 27, 1994, D. Jones (45) and P. Kendrick (40) were climbing on the north flanks of Sorcerer Peak (3166 meters) near the northern boundary of Glacier National Park, looking for new routes. They decided to climb a steep rock and snow couloir to the crest of a ridge. About 1245, after climbing several hundred meters, Jones decided to cross the couloir to gain the final rock, and stepped across to reach a waist-level ledge on which a boulder of about 0.2 cubic meter rested. He merely touched the boulder, but it immediately slid toward him, hitting him just below the waist and pushing him over. Jones fell some four meters with it before he stopped, and the boulder continued down the gully, brushing Kendrick, who did his best to evade it._x000a_It was immediately obvious that Jones was injured, with massive muscle spasm in his lower back and thighs, which made it difficult for him to stand, but he immediately decided to try to get up to the top of the ridge as quickly as possible. With extreme difficulty and the assistance of a belay from Kendrick, he climbed 100 meters up snow to reach the ridge crest (2630 meters), where muscle spasm prevented any further lifting of his legs. Getting into a comfortable position, he urinated to get a further assessment of injuries, and saw evidence of blood._x000a_Kendrick left for help at 1335, and contacted officials of Glacier National Park at 1700. Due to fire-fighting operations in the park, a helicopter was immediately available. National Park wardens Dafoe and Polster were on board at 1720, and the machine reached the site of the accident about 1745. The victim was evacuated by sling to a nearby meadow, where he was assessed by a paramedic from Golden Ambulance before being flown to hospital in Golden at 2000._x000a_Jones’ injuries included a fractured pubic bone, internal bleeding, and several bruises and contusions on his lower back and legs. Kendrick suffered bruised ribs and minor lacerations._x000a_Analysis_x000a_Although climbers naturally tend to trust the stability of a large rock, Jones realizes he should have been more careful in approaching this one, as it was resting on a wet and sloping surface. The climbers had flagged their route through the bush; that helped Kendrick to return to their vehicle quickly. Also, Jones’ decision to move to the ridge crest, as well as his bright-colored clothing, greatly facilitated the rescue, but in retrospect he suggests that a larger party would have provided a better reserve for more difficult circumstances. (Source: E. Dafoe, Glacier National Park Warden Service, and D. Jones)"/>
    <n v="3"/>
    <m/>
    <m/>
    <m/>
    <m/>
    <m/>
    <n v="2"/>
    <m/>
    <m/>
    <m/>
    <m/>
    <m/>
    <m/>
    <x v="0"/>
    <n v="1"/>
    <m/>
    <x v="1"/>
    <x v="1"/>
    <x v="1"/>
    <x v="1"/>
    <x v="0"/>
    <x v="0"/>
    <m/>
    <m/>
    <x v="0"/>
    <m/>
    <m/>
    <m/>
    <x v="0"/>
    <x v="1"/>
    <m/>
    <m/>
    <m/>
    <x v="0"/>
    <m/>
    <m/>
    <m/>
    <m/>
    <m/>
    <m/>
    <x v="0"/>
    <m/>
    <m/>
    <m/>
    <m/>
    <m/>
    <m/>
    <m/>
    <m/>
    <m/>
    <m/>
    <m/>
    <m/>
    <x v="0"/>
    <m/>
    <m/>
    <m/>
    <m/>
    <m/>
    <m/>
    <m/>
    <m/>
    <m/>
    <m/>
    <m/>
    <n v="1"/>
    <m/>
    <m/>
    <m/>
    <m/>
    <m/>
    <x v="1"/>
    <m/>
    <m/>
    <m/>
    <m/>
    <m/>
    <m/>
    <m/>
    <m/>
    <m/>
    <m/>
    <m/>
    <m/>
    <n v="1"/>
    <m/>
    <m/>
    <m/>
    <m/>
    <m/>
  </r>
  <r>
    <x v="442"/>
    <s v="Frostbite, Exposure, Weather, Inadequate Clothing and Equipment, Alaska, Mount McKinley"/>
    <x v="5"/>
    <s v="Alaska, Mount McKinley_x000a_Victor Pomerantsev (52) departed June 12,1994, for a solo climb of the West Buttress of Mount McKinley. He climbed quickly, arriving at the 16,200 foot level on June 15._x000a_Pomerantsev ascended carrying equipment not adequate for the climb including a large cotton sleeping bag, a small two-pole pup tent and light nylon hiking boots. Instead of bringing an ice axe, he brought ski poles. While checking in at the Talkeetna Ranger Station, Pomerantsev indicated to Ranger Daryl Miller that he had adequate gear. Pomerantsev was from the Ukraine, but is now living in the United States. He could understand English and indicated that he had received and read our booklet, Mountaineering. On May 16, only four days out of basecamp, he was observed at 16,200 feet cooking in his tent at noon by Park volunteers. They informed Pomerantsev that there was an impending storm that could last several days. They noted how the tent was buried by snow from a storm the night before. Later that evening, John Grieve and Bill Ross of the “Colorado 2” expedition set up camp at 16,200 feet. They noticed the mostly buried pup tent, thinking it was a cache and not realizing that there was someone there._x000a_Snow and strong winds began over the night and continued on the 17th. At 0830, Ross was shoveling snow from around their tent when he noticed the small pup tent was completely buried. As Ross more closely observed the tent site, he discovered a hand sticking out of the snow where a sleeping bag was buried 10 feet beyond the tent. Ross uncovered Pomerantsev finding him alive with a low level of consciousness. Ross and Grieve brought him to their tent. Pomerantsev spoke Russian, so his mental state was difficult to determine. Pomerantsev was completely soaked and had an oral temperature of 88° F. His clothes were removed and Grieve laid with Pomerantsev providing external warmth for most of the day. Pomerantsev began to shiver almost immediately. At 1020, the “Colorado 2” party called on their CB ratio to the 14,200 foot Ranger Station to inform them of the situation. Due to snow and high winds, no rescue attempt could be made. By the afternoon Pomerantsev was stable and speaking some English. It was observed that Pomerantsev had frostbitten all ten fingers. He was beginning to experience a lot of pain and blistering in his fingers once they thawed. “Colorado 2” used up their bandaging material and pain medicine in treating Pomerantsev by the end of the second day._x000a_Stormy weather persisted until the evening of May 21. Ranger Robinson decided to have the NPS LAMA helicopter attempt a pick up at 16,400 feet on May 22, but due to an inadequate landing site, it returned to Talkeetna. Pomerantsev descended with the assistance of Ross and Grieve to the 14,200 foot camp, was examined and treated at the Ranger camp, and was flown out on the evening of May 23 to Anchorage. He was treated at Alaska Regional Hospital. He lost the first joint of eight of his fingers._x000a_Analysis_x000a_Pomerantsev was well versed in high altitude mountaineering with numerous ascents in the Pamir Range near his own country. But he was not prepared for the arctic conditions present on Mount McKinley._x000a_There is no doubt that John Grieve and Bill Ross saved the life of Victor Pomerantsev. Had he not been discovered that morning, he would have died of hypothermia. Grieve and Ross had to abandon their climb after this incident. Their selfless commitment to provide full-time care for six days of stormy weather in a cramped tent was a very trying ordeal. The pair are to be commended for their life saving actions._x000a_With the continued growth on Mount McKinley, we are seeing more incidents caused by inexperienced climbers which jeopardize the safety and welfare of others. To climb on the mountain one must be prepared to assist those in need, even though there is the likelihood that doing so could jeopardize your climb. (Source: Roger Robinson, Mountaineering Ranger, Denali National Park)_x000a_(Editor’s Note: Pomerantsev’s equipment is reminiscent of that used by the ill-fated Russian women on Pik Lenin (23,406feet) in 1974. It may have been that he, like the rest of the Russian climbers of that time, simply had nothing better._x000a_Among the other incidents from Denali National Park not reported in the narratives here were a number of illnesses and pre-existing conditions that resulted in evacuations being required. Examples include a person who arrived with a compression fracture of the femur, a person diagnosed as having a possible umbilical hernia, a person with ulcers, and a person getting serious hypoxia at 11,200feet—even though he ascended slowly._x000a_The first “accident” reported in Alaska this year really does speak to a key issue for Denali National Park, and that is how to pay for the cost of rescue and recovery. The American climbing community seems mostly to agree that such costs should be the responsibility of the climbers involved. With rescue insurance being in place and readily available, it would seem that the Park could collect its costs without too much difficulty._x000a_It is also becoming evident that given the number of climbers attempting the West Buttress each year now, a quota system may have to be implemented.)"/>
    <n v="8"/>
    <m/>
    <m/>
    <m/>
    <m/>
    <m/>
    <m/>
    <n v="1"/>
    <m/>
    <n v="1"/>
    <m/>
    <m/>
    <m/>
    <x v="0"/>
    <n v="1"/>
    <m/>
    <x v="1"/>
    <x v="1"/>
    <x v="1"/>
    <x v="1"/>
    <x v="0"/>
    <x v="0"/>
    <m/>
    <m/>
    <x v="1"/>
    <n v="1"/>
    <m/>
    <m/>
    <x v="0"/>
    <x v="1"/>
    <m/>
    <m/>
    <m/>
    <x v="0"/>
    <m/>
    <m/>
    <m/>
    <m/>
    <m/>
    <m/>
    <x v="0"/>
    <m/>
    <m/>
    <n v="1"/>
    <m/>
    <m/>
    <n v="1"/>
    <m/>
    <m/>
    <m/>
    <m/>
    <m/>
    <m/>
    <x v="0"/>
    <m/>
    <m/>
    <m/>
    <m/>
    <m/>
    <m/>
    <m/>
    <m/>
    <m/>
    <m/>
    <m/>
    <m/>
    <m/>
    <m/>
    <m/>
    <m/>
    <n v="1"/>
    <x v="1"/>
    <m/>
    <m/>
    <m/>
    <m/>
    <m/>
    <m/>
    <m/>
    <m/>
    <m/>
    <m/>
    <m/>
    <n v="1"/>
    <m/>
    <m/>
    <m/>
    <m/>
    <m/>
    <m/>
  </r>
  <r>
    <x v="443"/>
    <s v="Grand Mal Seizures, Alaska, Mount McKinley"/>
    <x v="5"/>
    <s v="Alaska, Mount McKinley_x000a_On May 16, 1994, John Merrigan (43) was climbing Mount McKinley when he began experiencing what appeared to be Grand Mal seizures at 7,800 feet on the Kahiltna Glacier. He was evacuated at 0745 on May 17 by the Alaska Air National Guard helicopter and transported to Providence Hospital in Anchorage._x000a_Analysis_x000a_John Merrigan's physician approved his climb on Mount McKinley and his previous medical condition was made known to his guides. Any prior condition would have been difficult to diagnose. Upon his return, Merrigan was given a clean bill of health. (Source: Roger Robinson, Mountaineering Ranger, Denali National Park)_x000a_(Editor’s Note: Persons with a history of such conditions as seizures and diabetes, and who are on medications, need to be aware that changes in levels of physical activity and high altitude can have an unstabilizing effect.)"/>
    <n v="3"/>
    <m/>
    <m/>
    <m/>
    <m/>
    <m/>
    <n v="1"/>
    <m/>
    <m/>
    <m/>
    <m/>
    <m/>
    <m/>
    <x v="0"/>
    <n v="1"/>
    <m/>
    <x v="1"/>
    <x v="1"/>
    <x v="1"/>
    <x v="1"/>
    <x v="0"/>
    <x v="0"/>
    <m/>
    <m/>
    <x v="0"/>
    <m/>
    <m/>
    <m/>
    <x v="0"/>
    <x v="1"/>
    <m/>
    <m/>
    <m/>
    <x v="0"/>
    <m/>
    <m/>
    <m/>
    <m/>
    <m/>
    <m/>
    <x v="0"/>
    <m/>
    <m/>
    <m/>
    <n v="1"/>
    <m/>
    <m/>
    <m/>
    <m/>
    <m/>
    <m/>
    <m/>
    <m/>
    <x v="0"/>
    <m/>
    <m/>
    <m/>
    <m/>
    <m/>
    <m/>
    <m/>
    <m/>
    <m/>
    <m/>
    <m/>
    <m/>
    <m/>
    <m/>
    <m/>
    <m/>
    <m/>
    <x v="1"/>
    <m/>
    <m/>
    <m/>
    <m/>
    <m/>
    <m/>
    <m/>
    <m/>
    <m/>
    <m/>
    <n v="1"/>
    <m/>
    <m/>
    <m/>
    <m/>
    <m/>
    <m/>
    <m/>
  </r>
  <r>
    <x v="444"/>
    <s v="Hypothermia, Dehydration, Weather, Alaska, Mount McKinley"/>
    <x v="5"/>
    <s v="Alaska, Mount McKinley_x000a_On May 18,1994, Paul Laeremans (39) and Ingrid Baeyens (38) of the German AMICAL expedition, along with other members of their expedition, began descending the West Buttress route from 14,300 feet. Weather conditions were poor, with high winds and sub-zero temperatures. As the group descended around Windy Corner at 13,300 feet, poor visibility and whiteout conditions developed._x000a_At 1700 and 12,500 feet, the group was unable to continue and began digging a snow cave to provide shelter from the weather. Laeremans and Baeyens were extremely fatigued and cold, and got into their sleeping bags, which became wet from blowing and drifting snow. The remainder of the group continued digging through the night, finishing the snow cave by 1000 on May 19. By this time Laeremans and Baeyens were shivering and becoming hypothermic._x000a_On May 19 at 1245, the AMICAL expedition contacted Kahiltna basecamp and reported two hypothermic persons and requested assistance. At 1530 NPS volunteers Colin Grissom and Craig Leuben descended from the NPS 14,300 foot camp to the AMICAL camp. At 1720 Grissom reported two hypothermic patients and requested a helicopter evacuation. The NPS LAMA helicopter was in the area working on another rescue mission. Laeremans and Baeyens were helicoptered out at 1742. At basecamp Laeremans and Baeyens were assessed by NPS volunteers Dr. John Mullen and Jon Tierney. They were mildly hypothermic and were rewarmed in the basecamp weatherport._x000a_At 1807 Laeremans and Baeyens were flown to Talkeetna in a fixed wing aircraft by pilot Doug Geeting at their own expense. In Talkeetna, Laeremans and Baeyens were treated and released by Talkeetna Ambulance Service._x000a_Analysis_x000a_The AMICAL expedition began an unauthorized commercially-guided expedition. The expeditions guide, Rainer Bolesch, was not permitted to enter Denali National Park. The remaining 14 members, all experienced mountaineers, continued with the climb. Laeremans and Baeyens both had extensive mountaineering experience in the Himalayas and the Alps. Whether or not the presence of the guide would have prevented the problems that the AMICAL expedition encountered is uncertain. Certainly, one guide has very limited effectiveness in managing activities and insuring safety in a group of 14 climbers in the Denali environment. The maximum client to guide ratio allowed for the authorized guided trips on Denali is four to one._x000a_Laeremans and Baeyens reportedly did not eat and drink well for five days prior to this incident. An adequate high carbohydrate diet and high fluid intake are essential for combating the effects of severe cold and extreme weather on Denali._x000a_The AMICAL expedition began their descent from 14,300 feet in very poor weather conditions. The Windy Corner area is notorious for its extreme conditions. It is advisable to wait for weather conditions to moderate before attempting to climb through this area of the route._x000a_Fortunately, the group recognized the potentially serious condition of Laeremans and Baeyens, and took action to find shelter in a snow cave. (Source: Jim Phillips, Mountaineering Ranger, Denali National Park)"/>
    <n v="8"/>
    <m/>
    <m/>
    <m/>
    <m/>
    <m/>
    <n v="2"/>
    <m/>
    <m/>
    <m/>
    <m/>
    <n v="1"/>
    <m/>
    <x v="0"/>
    <m/>
    <n v="1"/>
    <x v="1"/>
    <x v="0"/>
    <x v="1"/>
    <x v="1"/>
    <x v="0"/>
    <x v="0"/>
    <m/>
    <m/>
    <x v="0"/>
    <m/>
    <m/>
    <m/>
    <x v="0"/>
    <x v="1"/>
    <m/>
    <m/>
    <m/>
    <x v="0"/>
    <m/>
    <m/>
    <m/>
    <m/>
    <m/>
    <m/>
    <x v="0"/>
    <m/>
    <m/>
    <n v="1"/>
    <m/>
    <n v="1"/>
    <n v="1"/>
    <m/>
    <m/>
    <m/>
    <m/>
    <m/>
    <m/>
    <x v="0"/>
    <m/>
    <m/>
    <m/>
    <m/>
    <m/>
    <m/>
    <m/>
    <n v="1"/>
    <m/>
    <m/>
    <m/>
    <m/>
    <m/>
    <m/>
    <m/>
    <m/>
    <m/>
    <x v="1"/>
    <m/>
    <m/>
    <m/>
    <m/>
    <m/>
    <m/>
    <m/>
    <m/>
    <m/>
    <m/>
    <n v="1"/>
    <m/>
    <m/>
    <m/>
    <m/>
    <m/>
    <m/>
    <m/>
  </r>
  <r>
    <x v="445"/>
    <s v="Hypothermia, Exposure, Weather, Inadequate Clothing, Alaska, Mount McKinley"/>
    <x v="5"/>
    <s v="Alaska, Mount McKinley_x000a_On May 22, 1994, Korean climbers Sang Myeung Lee (25) and Kee Won Kim (27) departed from the 14,200 foot West Buttress camp on Mount McKinley. They climbed the headwall west of the fixed lines to 16,200 feet, reaching the ridge crest in high winds. Lee and Kim failed to return as the weather deteriorated. An NPS search was conducted when weather permitted. The NPS patrol located the body of Lee, which was clipped into the fixed lines at 15,900 feet._x000a_The patrol searched the area for three hours in whiteout conditions and was unable to locate Kim. They descended to the 14,200 foot camp with the body of Lee. A search was conducted using both a helicopter and ground parties for the next several days. On May 25, a guide radioed from 16,200 feet, reporting that Kim was found dead at 16,100 feet in a rock band. Kim’s body was retrieved on May 27 and transported to Talkeetna._x000a_Analysis_x000a_It is ironic that this fatal accident occurred to Kim, as he had been selected by the National Park Service to educate the climbers in Korea concerning the risks involved in climbing Mount McKinley. Kim had Alaska experience in mountaineering with expeditions to McKinley in 1992 and 1993, reaching the summit each time, and one attempt on Mount Foraker. Lee had climbed various other peaks, including Mount Rainier. Both climbers were in excellent physical condition and acclimated. Prudent judgment decisions pertaining to weather on Mount McKinley require climbers to evaluate their situation constantly. The deteriorating weather along with their slow progress (eleven hours on the headwall) was a warning to descend from their climb. Their decision to continue compounded their predicament as this unforgiving Denali storm quickly encompassed them with 100 mph wind gusts. Wearing no wind clothing, despite the fact they had it in their packs, contributed to their exposure, hypothermia, and ultimately their deaths. (Source: Daryl Miller, Mountaineering Ranger, Denali National Park)"/>
    <n v="7"/>
    <m/>
    <m/>
    <n v="1"/>
    <n v="1"/>
    <m/>
    <m/>
    <m/>
    <m/>
    <m/>
    <m/>
    <n v="1"/>
    <m/>
    <x v="1"/>
    <m/>
    <m/>
    <x v="1"/>
    <x v="1"/>
    <x v="1"/>
    <x v="1"/>
    <x v="0"/>
    <x v="0"/>
    <m/>
    <m/>
    <x v="0"/>
    <m/>
    <m/>
    <m/>
    <x v="0"/>
    <x v="1"/>
    <m/>
    <m/>
    <m/>
    <x v="0"/>
    <m/>
    <m/>
    <m/>
    <m/>
    <m/>
    <m/>
    <x v="0"/>
    <m/>
    <m/>
    <n v="1"/>
    <m/>
    <n v="1"/>
    <n v="1"/>
    <m/>
    <m/>
    <m/>
    <m/>
    <m/>
    <m/>
    <x v="0"/>
    <m/>
    <m/>
    <m/>
    <m/>
    <m/>
    <m/>
    <m/>
    <m/>
    <m/>
    <m/>
    <m/>
    <m/>
    <m/>
    <m/>
    <m/>
    <m/>
    <n v="1"/>
    <x v="1"/>
    <m/>
    <m/>
    <m/>
    <m/>
    <m/>
    <m/>
    <m/>
    <m/>
    <m/>
    <m/>
    <n v="1"/>
    <m/>
    <m/>
    <m/>
    <m/>
    <m/>
    <m/>
    <m/>
  </r>
  <r>
    <x v="446"/>
    <s v="Inadequate Protection—Failed to Clip In to Anchor, Alaska, Mount Wake, Denali National Park"/>
    <x v="5"/>
    <s v="Alaska, Mount Wake, Denali National Park_x000a_On April 20, 1994, Michele Morseth, Todd McCann (26), and Walker Parke (36) flew into the Ruth Gorge. Their climbing objective was Mount Wake's North East Ridge. This route has technical mixed rock, snow, ice, and a long corniced ridge with steep steps along it. It is a difficult route that requires experience, proper planning, and commitment._x000a_Todd McCann and Walker Parke, both from Girdwood, knew each other, and together organized the climb. Michele Morseth heard through a third party of McCann and Parke’s plans to climb while she was in Talkeetna. Morseth asked if she could join them on the climb, and was accepted. Morseth had not climbed with either Parke or McCann before this time._x000a_The party spent several days in the gorge familiarizing themselves with the route, objective hazards, and each other. Morseth felt that Parke and McCann didn’t have that much experience._x000a_Jack Tackle and Bill Belcourt, members of a separate expedition, had set up basecamp nearby. (Tackle and Belcourt were attempting The Shaft on Mount Johnson but abandoned that plan because of objective danger.) Tackle had been on the North East Ridge of Mount Wake several years before, and provided route information for the trio._x000a_On April 22, the weather was clear. McCann and Parke made an exploratory trip on their route. Morseth did not accompany them due to illness. Parked logged in his journal the following:_x000a_“Todd and I went way up the couloir to an ice/rock snow ramp and accessed the snow fields up on this route. Steep and snowy with runouts of 1000+ vertical if the slope goes. But it’s so steep that it must be stable. Right? Todd led a pitch on the snow and a shovel was needed to get down to good snow for the pickets. Well the snow seemed stable. We came back down and back to camp. Getting much colder and windy.”_x000a_McCann and Parke went off route during the climb. The actual route ascended easier terrain in the couloir. This information was provided by Jack Tackle who had spoken to the group._x000a_On April 23, Morseth, McCann, and Parke started their climb on Mount Wake. The following is excerpted from Parke’s journal:_x000a_“We got packed and it started snowing so we waited. We hit the first technical pitch at 5:00 pm. We went all the way up the gully to mixed climbing to get out. It took 6 pitches to get out. We kept looking for some place to stop and bivouac. No way—up we go. We finally top out to a bivouac spot at 1:30 am. We dug a spot on a very exposed flat spot. Very tired. Went to sleep at 3:00 am.”_x000a_The group exited the couloir onto a ridge top. They wallowed in deep snow on the ridge. Their camp on the ridge was at an approximate elevation of 6,800 feet._x000a_On April 24, the group was divided on when to start. The following is excerpted from Parke’s journal:_x000a_“...8:00 am. Heated discussion as to whether or not we should let the sun leave the slopes and cool down before we go. M. says go now, I say wait. Argument. Finally a big slide comes down our slope and discussion ends.”_x000a_This was the last entry in Parke’s journal. The three spent several hours talking, and taking in the views. Parke attempted to climb higher, became uncomfortable, and reversed down to the camp. Parke expressed that he didn’t want to continue with the climb, and wanted to return home. The group decided for all to abandon the climb._x000a_At 1500, Jack Tackle saw the group at their high camp from down in the gorge. They started their descent at 1530. They had completed two rappels from their camp when the fall occurred. McCann was first to descend on the second rappel. When he reached the end of the ropes, he elected to down climb 20 feet to set an anchor for the upcoming third rappel. McCann placed a picket and an ice screw within the 20 foot distance. It is unclear how McCann used this protection during the down climb. Morseth was second to rappel and down climbed the 20 feet to the other side of the couloir across from McCann. Morseth anchored herself to two pickets while McCann worked on constructing a rock anchor. Parke was last to rappel. Near the end of the ropes Parke stopped, and appeared to Morseth as if he was unclipping his descending device from the ropes. Parke was asked if he was comfortable with the situation and he indicated that he was all right. At this point Morseth thought that Parke lost his balance, which caused him to fall. An examination of Parke's harness and associated equipment indicated that Parke had unclipped his Figure Eight device from the rappel ropes and attached it to a gear loop on his harness._x000a_Parke fell 20 feet into McCann, knocking McCann off his stance. McCann had set a good stopper, but had not anchored himself to it. Both Parke and McCann tumbled down the couloir and out of sight from Morseth._x000a_Morseth climbed back up to the ropes, and retrieved them. Morseth used the stopper McCann placed as an anchor to start a series of rappels. It ended up taking three rappels and six hours for Morseth to eventually get herself back to basecamp._x000a_At 1630, Tackle heard McCann yelling. Tackle and Belcourt, using binoculars, saw Parke lying face down without movement. Forty feet further down the cone, McCann was sitting up facing the gorge. Equipment was strewn along the cone. Tackle and Belcourt packed a first aid kit, radio, and rescue equipment. They reached McCann at 1730. McCann had severe impact injuries, including an open femur fracture, tibia/fibula fracture, contusions, lacerations about the head, and only knew his name and general location. McCann told Tackle and Belcourt that Parke was sleeping and that Morseth was alive. Belcourt examined Parke finding no pulse, and cold, pale skin. Morseth was not yet visible._x000a_Tackle and Belcourt splinted McCann's leg and provided emergency care. They began evacuating McCann, stopping frequently to position him, which improved his breathing. Tackle, using a CB radio, tried unsuccessfully to contact aircraft in the vicinity. McCann lost consciousness and died between 1845 and 1930. Tackle and Belcourt returned to basecamp at 1930 with McCann's body._x000a_Tackle and Belcourt returned to the scene at 2200, met Morseth descending, and assisted her back to basecamp._x000a_Analysis_x000a_The accident involved decision making and perceptions of risk. Rappelling requires good anchors, and the reason for McCann down climbing 20 feet at the end of the rappel ropes may be because that is where the best anchor was located. McCann s other option would have been to ascend the ropes looking for a better anchor. The down climbing involved a judgment call and was a risk accepted by all three climbers._x000a_McCann had not completed or clipped himself into the rock anchor he was constructing before the next climber began rappelling. Being unanchored in a couloir with people above is dangerous. Morseth s decision to anchor in safeguarded her during the rappelling sequence._x000a_If McCann set an anchor within the 150 foot rappel, the rappellers would have been able to clip a daisy chain into the anchor while still on rappel, never being exposed to an unprotected fall. (Source: Kevin Moore, Mountaineering Ranger, Denali National Park)"/>
    <n v="10"/>
    <m/>
    <m/>
    <m/>
    <n v="1"/>
    <m/>
    <n v="1"/>
    <m/>
    <m/>
    <n v="1"/>
    <m/>
    <m/>
    <m/>
    <x v="1"/>
    <n v="1"/>
    <m/>
    <x v="0"/>
    <x v="0"/>
    <x v="0"/>
    <x v="0"/>
    <x v="0"/>
    <x v="0"/>
    <m/>
    <m/>
    <x v="0"/>
    <m/>
    <m/>
    <m/>
    <x v="0"/>
    <x v="1"/>
    <m/>
    <m/>
    <m/>
    <x v="0"/>
    <m/>
    <m/>
    <m/>
    <m/>
    <m/>
    <m/>
    <x v="0"/>
    <m/>
    <m/>
    <m/>
    <m/>
    <m/>
    <m/>
    <m/>
    <m/>
    <m/>
    <m/>
    <m/>
    <m/>
    <x v="0"/>
    <m/>
    <m/>
    <m/>
    <m/>
    <m/>
    <m/>
    <m/>
    <m/>
    <m/>
    <m/>
    <m/>
    <m/>
    <m/>
    <m/>
    <m/>
    <m/>
    <m/>
    <x v="0"/>
    <n v="1"/>
    <m/>
    <m/>
    <m/>
    <m/>
    <m/>
    <m/>
    <m/>
    <m/>
    <n v="1"/>
    <m/>
    <m/>
    <m/>
    <m/>
    <m/>
    <m/>
    <m/>
    <m/>
  </r>
  <r>
    <x v="447"/>
    <s v="Loss of Control of Glissade, Off Route, Poor Position, British Columbia, Rocky Mountains, Mount Narao"/>
    <x v="5"/>
    <s v="British Columbia, Rocky Mountains, Mount Narao_x000a_S.C. and K.D. set out fairly early on June 21,1994, to climb the north ice gully on the east face of Mt. Narao (2974 meters), and reached the summit at 1630. The leader, K.D., was the more experienced, and decided they would descend a steep snow slope off the west side of the summit. He was first onto the slope and started to glissade, but lost control when he started a small wet avalanche, and slid over some rock bands. He rapidly gained speed, and slid about 200 meters before stopping at the edge of a 25-meter vertical cliff. He sustained broken ribs, a punctured lung, and severe bruises to the right leg and hip, as well as minor lacerations to the head and scalp. S.C. descended to him and they spent the night near the accident site. On the morning of June 22, S.C. started down to get help around 0930. He had to descend about 100 meters of broken technical terrain before reaching steep scree that leads to the forested lower slopes of Mt. Narao._x000a_Yoho National Park Warden Office received a call at 0830 on June 22, from K.D.'s wife, reporting that K.D. was overdue on the climb. Park wardens checked the trailhead and scanned the mountain by telescope. They found fresh tracks up the ascent route and felt the climbers had reached the top. At 1115, wardens who were flown in to view the route at close range found the descent tracks and followed them to the victim, who waved but did not move. Rescuers reached him by helicopter sling, and were told that S.C. had gone out for help. K.D. was given first aid, immobilized, and evacuated to an ambulance at the lower Lake O’Hara staging area for transport to hospital._x000a_During the helicopters last flight out from the accident site, S.C. was spotted on a large snow patch, and also evacuated, in good condition._x000a_Analysis_x000a_The two climbers were well off route on their descent, and in very steep avalanche terrain. In fact, they did not know the normal descent route. That, combined with the very warm day, which made glissading difficult and increased the avalanche hazard, contributed to the accident. The victim had had two major climbing accidents before this one. (Source: Terry Willis, Yoho National Park Warden Service)"/>
    <n v="8"/>
    <m/>
    <m/>
    <m/>
    <m/>
    <m/>
    <m/>
    <m/>
    <m/>
    <m/>
    <m/>
    <m/>
    <m/>
    <x v="0"/>
    <n v="1"/>
    <m/>
    <x v="0"/>
    <x v="0"/>
    <x v="1"/>
    <x v="1"/>
    <x v="0"/>
    <x v="0"/>
    <m/>
    <m/>
    <x v="1"/>
    <m/>
    <m/>
    <m/>
    <x v="0"/>
    <x v="1"/>
    <m/>
    <m/>
    <m/>
    <x v="0"/>
    <n v="1"/>
    <m/>
    <n v="1"/>
    <m/>
    <m/>
    <m/>
    <x v="0"/>
    <m/>
    <m/>
    <m/>
    <m/>
    <m/>
    <m/>
    <m/>
    <m/>
    <n v="1"/>
    <m/>
    <m/>
    <m/>
    <x v="0"/>
    <m/>
    <m/>
    <m/>
    <m/>
    <m/>
    <m/>
    <m/>
    <m/>
    <m/>
    <m/>
    <m/>
    <m/>
    <m/>
    <m/>
    <m/>
    <m/>
    <m/>
    <x v="1"/>
    <m/>
    <m/>
    <m/>
    <m/>
    <m/>
    <m/>
    <m/>
    <m/>
    <m/>
    <m/>
    <m/>
    <n v="1"/>
    <m/>
    <m/>
    <m/>
    <m/>
    <m/>
    <m/>
  </r>
  <r>
    <x v="448"/>
    <s v="Off Route, Stranded, Fatigue, Inexperience, Alberta, Rocky Mountains, Mount Temple"/>
    <x v="5"/>
    <s v="Alberta, Rocky Mountains, Mount Temple_x000a_On August 1, 1994, a party of two were overdue on the East Ridge route of Mt. Temple (3544 meters). A search was initiated and they were located below the Black Towers, off route, exhausted, and still a long way from the summit. They requested assistance and were heli-slung out by the rescue team. Meanwhile, another party of three lower down on the same route asked for help by yelling to the rescue party. They were into their third day on the route, having routefinding difficulties, and were exhausted. They were also evacuated by helicopter sling._x000a_Analysis_x000a_The East Ridge is a popular objective and is well documented in the literature. Unfortunately, due to the moderate grade (IV 5.7), it is often underestimated. Much of its challenge lies in routefinding and dealing with a great variety of rock quality. Conditions at the time of these rescues were as good as they ever get. (Source: Marc Ledwidge, Banff National Park Warden Service)"/>
    <n v="6"/>
    <m/>
    <m/>
    <m/>
    <m/>
    <m/>
    <m/>
    <m/>
    <m/>
    <n v="1"/>
    <m/>
    <m/>
    <m/>
    <x v="0"/>
    <n v="1"/>
    <m/>
    <x v="1"/>
    <x v="1"/>
    <x v="1"/>
    <x v="1"/>
    <x v="0"/>
    <x v="0"/>
    <m/>
    <m/>
    <x v="0"/>
    <m/>
    <m/>
    <m/>
    <x v="0"/>
    <x v="1"/>
    <m/>
    <m/>
    <m/>
    <x v="0"/>
    <m/>
    <m/>
    <m/>
    <m/>
    <m/>
    <m/>
    <x v="0"/>
    <m/>
    <m/>
    <m/>
    <m/>
    <m/>
    <m/>
    <m/>
    <m/>
    <n v="1"/>
    <m/>
    <m/>
    <m/>
    <x v="0"/>
    <m/>
    <m/>
    <m/>
    <m/>
    <m/>
    <m/>
    <m/>
    <n v="1"/>
    <m/>
    <m/>
    <m/>
    <m/>
    <m/>
    <m/>
    <m/>
    <m/>
    <m/>
    <x v="1"/>
    <m/>
    <n v="1"/>
    <m/>
    <m/>
    <m/>
    <m/>
    <m/>
    <m/>
    <m/>
    <m/>
    <m/>
    <m/>
    <m/>
    <n v="1"/>
    <m/>
    <m/>
    <m/>
    <m/>
  </r>
  <r>
    <x v="449"/>
    <s v="Protection Pulled Out, Fall on Rock, &quot;Ego in an Uproar,&quot; California, Yosemite National Park, Tuolumne Meadows—Daff Dome"/>
    <x v="5"/>
    <s v="California, Yosemite National Park, Tuolumne Meadows—Daff Dome_x000a_On August 12, 1994, at 1010, the NPS received a report of a climber injured in an 60-80 foot fall to the ground at Daff Dome in Tuolumne Meadows. Ranger Kris Bardsley, the first ranger at the scene, arrived at 1040. The victim, Dan Acland (25) had struck his back and side in a sliding fall and landed hard on his left side. He was conscious but complaining of pain in his back, pelvis, chest, and ankle. During her exam, Bardsley also noted some abdominal rigidity._x000a_Because of the potential for life-threatening injuries, Bardsley requested both a helicopter and a carry-out team. The NPS helicopter was working on a fire outside the park, so a UH-1N (Huey) responded from Naval Air Station Lemoore, one to two hours away._x000a_Acland was given oxygen, an IV, and morphine for pain, and was immobilized in a full-body vacuum splint. At 1150 he was carried in a belayed litter down the slabs below the dome's east face and taken by ground ambulance to the ranger station. The Lemoore helicopter had arrived by then so it flew him from there to the Crane Flat Helibase, saving an hour drive. At about 1400 at Crane Flat he was transferred to a Mediflite helicopter and flown to Memorial Medical Center in Modesto. He was found to have a sprained ankle, cracked ribs, and a simple pneumothorax. (Source: Kris Bardsley &amp; John Dill, NPS Rangers)_x000a_Analysis_x000a_The mechanical reason for the accident was that I placed a marginal anchor, consisting of a #13 stopper and a #8 Hex in a shallow, flaring, diagonal crack, clipped into it on a short runner, creating an outward pull that rendered the anchor even less than marginal, and then untied from my lead rope so that someone else could use it on another climb. I had been hanging on that anchor for ten or fifteen minutes, hoisting up extra gear and preparing to set up a top- rope anchor when the two pieces failed, the shock-load from one no doubt pulling the other one. The technical lessons are too numerous and too obvious to list._x000a_At a deeper level the cause of the accident has to do with the way I learned to climb. I was self-taught, learning primarily from my own successes and mistakes. I did not learn by going out with experienced climbers. I was never “shown the ropes,” was never an “apprentice,” never put myself in a position to ask a thousand questions and have a thousand of my placements critiqued. Not only was I unwilling to go through such a process of learning, I was also unwilling to acknowledge that I had not done so, either to my climbing partners, or to my employer, for whom I was teaching at the time of the accident. After working a couple of summers teaching at the same old sites, setting the same old ultra-redundant top-rope anchors, I believed that I knew how to place pro and climb safely. I was in a state of denial._x000a_At the time of the accident I was co-instructing with two people who both tacitly and explicitly questioned my capabilities and my judgment, and I was trying to convince them, and more importantly, myself, that I knew what I was doing. I had become very attached to the idea of myself as an experienced climber. In truth I had spent more time teaching climbing than climbing._x000a_So two things were happening at the time of the accident. One was that I was up a cliff doing something I was inadequately trained to do. The other was that my ego was in an uproar because of the threat to my identity as a good climber and instructor caused by the doubts of my co-instructors. My fervent desire to cling to my own self-definition, my unwillingness in the preceding years to allow myself to be a beginner, and my unwillingness that morning to accept my right size, these things caused the accident._x000a_No one can afford to plan a half rope-length ground fall into their learning process. I am wildly lucky to be alive. I don’t know if anything less could have shaken me from my denial. I encourage anyone learning to climb to earnestly question whether they are getting the necessary input of experienced climbers, and to put aside any idea of proving themselves. I also encourage all climbers to take into consideration the possible ego-related effects of questioning a fellow climber’s abilities, since a wounded ego means impaired judgment. Be diplomatic but firm. (Source: Dan Acland)_x000a_(Editors Note: We appreciate Mr. Acland’s candidness. Without his personal viewpoint and understanding, we would only have been able to surmise that he had “placed inadequate protection. ”)"/>
    <n v="5"/>
    <m/>
    <m/>
    <n v="1"/>
    <m/>
    <m/>
    <m/>
    <m/>
    <m/>
    <m/>
    <n v="1"/>
    <m/>
    <m/>
    <x v="0"/>
    <n v="1"/>
    <m/>
    <x v="1"/>
    <x v="1"/>
    <x v="0"/>
    <x v="0"/>
    <x v="0"/>
    <x v="0"/>
    <m/>
    <m/>
    <x v="0"/>
    <m/>
    <m/>
    <m/>
    <x v="0"/>
    <x v="0"/>
    <m/>
    <m/>
    <m/>
    <x v="0"/>
    <m/>
    <m/>
    <m/>
    <m/>
    <m/>
    <m/>
    <x v="0"/>
    <m/>
    <m/>
    <m/>
    <m/>
    <m/>
    <m/>
    <m/>
    <m/>
    <m/>
    <m/>
    <m/>
    <m/>
    <x v="0"/>
    <m/>
    <m/>
    <m/>
    <m/>
    <m/>
    <m/>
    <m/>
    <m/>
    <m/>
    <m/>
    <m/>
    <m/>
    <m/>
    <m/>
    <m/>
    <m/>
    <m/>
    <x v="0"/>
    <m/>
    <m/>
    <m/>
    <m/>
    <m/>
    <m/>
    <m/>
    <m/>
    <m/>
    <m/>
    <m/>
    <m/>
    <m/>
    <n v="1"/>
    <m/>
    <m/>
    <m/>
    <m/>
  </r>
  <r>
    <x v="450"/>
    <s v="Rappel Error—Haste, Alberta, Rocky Mountains, Cowbell Crag"/>
    <x v="5"/>
    <s v="Alberta, Rocky Mountains, Cowbell Crag_x000a_One Sunday morning in August, 1994, Phil M. went climbing at Cowbell Crag with his less-experienced friends Irf and Shakil. After climbing for two hours, they were descending a 50-meter face the last time in order for Phil to get to work at 1400. Phil rappelled to a ledge about ten meters above the ground, and Shakil was waiting at the top anchor for his turn. Shakil was not completely familiar with the procedure, so Phil was coaching him from the ledge 40 meters below, and Shakil started pulling up the ropes. After a couple of minutes, Phil realized the confusion could be dangerous, so he decided to descend to the base and then hike ‘up the back’ to oversee Shakil's rappel. To get down, Phil could traverse and downclimb easily, or climb straight down with the rappel rope for a belay, or get back on the rope and rappel the last 10 meters. Alternatively, he could climb the pitch one last time with a belay from his friend at the top. He decided to rappel, but unknown to him, a length of the rope had accumulated and snagged above while Shakil was preparing to descend. Phil clipped it into his descender and stepped to the edge. As soon as he weighted the rope, the snag came free and he fell to the ground, striking a ledge on the way, and ended up sitting on the approach trail six meters from the base of the cliff with broken ribs and a gash at the base of his skull. (Source: George Field, Alpine Specialist, Kananaskis Country)_x000a_Analysis_x000a_Phil says he was too lazy to climb up to the rappel station and too relaxed about his rappel because of the short distance to the bottom, but notes that climbers have been killed in shorter falls. Its not known whether he was still on the rope after he fell, but some troubling questions arise from the numbers given, in any case: If they were using 50-meter ropes and the pitch was 50 meters high as reported, then in order for him to hit the ground when he fell from the ledge, he must have been very close to the end of the rappel rope when he clipped in—close enough to think that the rope would not_x000a_reach the ground, and make him wonder why. This account focuses on the seriousness of rappelling, the need for constant awareness of all aspects of the system in use, and the dangers of any sort of offhandedness in climbing. (Source: Orvel Miskiw)"/>
    <n v="5"/>
    <m/>
    <m/>
    <m/>
    <m/>
    <m/>
    <m/>
    <m/>
    <m/>
    <m/>
    <m/>
    <m/>
    <m/>
    <x v="0"/>
    <n v="1"/>
    <m/>
    <x v="1"/>
    <x v="0"/>
    <x v="0"/>
    <x v="1"/>
    <x v="0"/>
    <x v="1"/>
    <m/>
    <m/>
    <x v="0"/>
    <m/>
    <m/>
    <m/>
    <x v="0"/>
    <x v="0"/>
    <m/>
    <m/>
    <m/>
    <x v="0"/>
    <m/>
    <m/>
    <m/>
    <m/>
    <m/>
    <m/>
    <x v="0"/>
    <m/>
    <m/>
    <m/>
    <m/>
    <m/>
    <m/>
    <m/>
    <m/>
    <m/>
    <m/>
    <m/>
    <m/>
    <x v="0"/>
    <m/>
    <m/>
    <m/>
    <m/>
    <m/>
    <m/>
    <m/>
    <m/>
    <m/>
    <m/>
    <m/>
    <m/>
    <m/>
    <m/>
    <m/>
    <m/>
    <m/>
    <x v="1"/>
    <m/>
    <m/>
    <m/>
    <n v="1"/>
    <m/>
    <m/>
    <m/>
    <m/>
    <m/>
    <m/>
    <m/>
    <m/>
    <m/>
    <n v="1"/>
    <m/>
    <m/>
    <m/>
    <m/>
  </r>
  <r>
    <x v="451"/>
    <s v="Rappel Failure, Inadequate Protection, Alberta, Rocky Mountains, Lake Louise, Back of the Lake Crag"/>
    <x v="5"/>
    <s v="Alberta, Rocky Mountains, Lake Louise, Back of the Lake Crag_x000a_On July 26, 1994, D.O. (29), a sport climber, took a serious fall at the Back of the Lake, a rock climbing area at Lake Louise. The accident occurred on a one-pitch climb called Swamp Thing (5.9) after D.O. inadvertently climbed past the top station of the route. When he realized his error, he decided to ‘lower out,’ using a # 1 stopper as his anchor. On the way down, he had just removed a # 5 stopper when the top anchor pulled out. He fell about twelve meters and landed among rocks in a shallow pond at the foot of the climb. Other climbers quickly got him out of the water, but he had a severe compound leg fracture, spinal fracture, sprained ankle, and various other injuries._x000a_Analysis_x000a_D.O. relied on a single-placement anchor, then further compromised the odds when he recovered his protection on the way down. In this case, he still had some luck on his side, as a fall a few inches either way could have been fatal. (Source: Tim Auger, Banff National Park Warden Service)"/>
    <n v="6"/>
    <m/>
    <m/>
    <m/>
    <n v="1"/>
    <m/>
    <m/>
    <m/>
    <m/>
    <m/>
    <m/>
    <m/>
    <m/>
    <x v="0"/>
    <n v="1"/>
    <m/>
    <x v="1"/>
    <x v="0"/>
    <x v="0"/>
    <x v="0"/>
    <x v="0"/>
    <x v="0"/>
    <m/>
    <m/>
    <x v="0"/>
    <m/>
    <m/>
    <m/>
    <x v="0"/>
    <x v="0"/>
    <m/>
    <m/>
    <m/>
    <x v="0"/>
    <m/>
    <m/>
    <m/>
    <m/>
    <m/>
    <m/>
    <x v="0"/>
    <m/>
    <m/>
    <m/>
    <m/>
    <m/>
    <m/>
    <m/>
    <m/>
    <m/>
    <m/>
    <m/>
    <m/>
    <x v="0"/>
    <m/>
    <m/>
    <m/>
    <m/>
    <m/>
    <m/>
    <m/>
    <m/>
    <m/>
    <m/>
    <m/>
    <m/>
    <m/>
    <m/>
    <m/>
    <m/>
    <m/>
    <x v="0"/>
    <m/>
    <m/>
    <m/>
    <n v="1"/>
    <m/>
    <m/>
    <m/>
    <m/>
    <m/>
    <m/>
    <m/>
    <m/>
    <n v="1"/>
    <m/>
    <m/>
    <m/>
    <m/>
    <m/>
  </r>
  <r>
    <x v="452"/>
    <s v="Rappel Failure—Incorrect Use of Equipment, Alberta, Rocky Mountains, Heart Creek"/>
    <x v="5"/>
    <s v="Alberta, Rocky Mountains, Heart Creek_x000a_On June 26, 1994, Alan C. was rock climbing at Heart Creek slabs with friends. After completing a pitch, he was being lowered by his belayer from below, with the rope running through a sling. When he was part of the way down, the rope “burned” through the sling, and Alan fell to the bottom of the climb, sustaining a fracture of the pelvis. His friends carried him down the Heart Creek trail as far as the first bridge, where they were met by personnel of Canmore Emergency Services, who placed him on a back board and proceeded to assess his condition. Meanwhile, a Kananaskis Central District ranger on patrol noticed the C.E.S. vehicles parked at Heart Creek, and informed his office. Upon asking C.E.S. about the situation, they were told about the accident for the first time. The ranger called for a wheel stretcher, and then hiked up the trail, finding the victim at the first bridge with his friends and the paramedics. They resumed the evacuation, and met two more rangers with the wheel stretcher, about halfway to the road. Alan was transferred to the wheel stretcher, and taken to an ambulance at the trailhead. Park rangers were refused personal information about the victim, under authority of the Ambulance Act, until several days later. (Source: George Field, Alpine Specialist, Kananaskis Country)_x000a_Analysis_x000a_Most climbers instinctively know that running a loaded rope through a sling is to be strictly avoided, yet we have reported a number of accidents like this in the last couple of years. If a carabiner or rappel ring is not available or cannot be left behind, then the descending climber should rappel on the doubled rope, or downclimb the route with a top-rope belay—or walk off._x000a_Regarding the awkward circumstances of the evacuation, Park officials are concerned that they were not immediately notified, as they could have responded in half the time actually taken in this case. Also they feel the Ambulance Act should not be used as an obstacle to their obtaining information needed for risk management purposes. (Source: Orvel Miskiw)"/>
    <n v="7"/>
    <m/>
    <m/>
    <m/>
    <m/>
    <m/>
    <m/>
    <m/>
    <m/>
    <n v="1"/>
    <m/>
    <m/>
    <m/>
    <x v="0"/>
    <n v="1"/>
    <m/>
    <x v="1"/>
    <x v="0"/>
    <x v="0"/>
    <x v="1"/>
    <x v="1"/>
    <x v="0"/>
    <m/>
    <m/>
    <x v="0"/>
    <m/>
    <m/>
    <m/>
    <x v="0"/>
    <x v="0"/>
    <m/>
    <m/>
    <m/>
    <x v="0"/>
    <m/>
    <m/>
    <m/>
    <m/>
    <m/>
    <m/>
    <x v="0"/>
    <m/>
    <m/>
    <m/>
    <m/>
    <m/>
    <m/>
    <m/>
    <m/>
    <m/>
    <m/>
    <m/>
    <m/>
    <x v="0"/>
    <m/>
    <m/>
    <m/>
    <m/>
    <m/>
    <m/>
    <m/>
    <m/>
    <m/>
    <m/>
    <m/>
    <m/>
    <m/>
    <m/>
    <n v="1"/>
    <m/>
    <m/>
    <x v="1"/>
    <n v="1"/>
    <m/>
    <m/>
    <m/>
    <m/>
    <m/>
    <m/>
    <m/>
    <m/>
    <m/>
    <m/>
    <n v="1"/>
    <m/>
    <m/>
    <m/>
    <m/>
    <m/>
    <m/>
  </r>
  <r>
    <x v="453"/>
    <s v="Rappel Failure—Mid-Mark on Rope Came Off, Distraction, California, Yosemite Valley, Reed's Pinnacle Area"/>
    <x v="5"/>
    <s v="On September 13,1994, John Pinchott (31) and Joel O’Connell spent the day climbing short routes at Reeds Pinnacle. Pinchott finished by top-roping the center route on the Remnant—a little less than half a rope-length. When he reached the top, he derigged the top-rope and set up a one-rope rappel. He placed the midpoint of the rope (marked with a piece of tape) at the rappel anchor, threw the ends off, and began rappelling._x000a_He was about 25 feet above the walk-off ledge at the start of the climb when he suddenly felt one end of the rope go through his brake hand. He instantly knew what was happening and tightened his grip with the upper hand but was unable to stop the rope. It pulled through the Figure Eight device and through his anchor. He fell past the walk-off ledge, 40 feet to the ground, landing hard on his left side._x000a_He did not lose consciousness and immediately got up on his hands and knees, but his back hurt and he had trouble breathing. O’Connell ran to the road and sent a passing motorist for help. When the SAR team arrived they gave him oxygen, started an IV, and packaged him in the full-body vacuum splint and litter. He was carried to the road (a steep, loose, dark, belayed descent) and flown to Memorial Medical Center in Modesto._x000a_Pinchott was diagnosed with four fractured lumbar vertebrae (the transverse processes), a fractured thumb, fractures of the left tibia, fibula, and foot, a contused kidney, and contusions to both left and right lungs—medically a very close call. After about ten days in the hospital and four months recovering, he is just starting back to work._x000a_Analysis_x000a_When we examined Pinchott's rope after the accident, we found that the tape originally marking the midpoint was off-center by 25 ft. Apparently the adhesive had dried out and come loose, and pulling the rope through a sling or against the rock during the climbs had repositioned the tape._x000a_Pinchott later said, “When I threw off the rope I had the vague feeling that one end seemed a little short, but I did not look down to check it. As I rappelled I stopped to look at the climb but it still didn’t occur to me to make sure both ends reached the ledge.”_x000a_Pinchott has fifteen years of climbing experience, including many hard climbs and big walls, and he is not normally careless. But this time he was busy thinking about the 12.a he’d just tried to climb: “I was more interested in looking at the climb than in my own safety.” (Source: John Dill and Keith Lober, NPS Rangers)"/>
    <n v="8"/>
    <m/>
    <m/>
    <m/>
    <m/>
    <n v="1"/>
    <n v="1"/>
    <m/>
    <m/>
    <m/>
    <m/>
    <n v="1"/>
    <m/>
    <x v="0"/>
    <n v="1"/>
    <m/>
    <x v="1"/>
    <x v="0"/>
    <x v="0"/>
    <x v="0"/>
    <x v="0"/>
    <x v="0"/>
    <m/>
    <m/>
    <x v="0"/>
    <m/>
    <m/>
    <m/>
    <x v="0"/>
    <x v="0"/>
    <m/>
    <m/>
    <m/>
    <x v="0"/>
    <m/>
    <m/>
    <m/>
    <m/>
    <m/>
    <m/>
    <x v="0"/>
    <m/>
    <m/>
    <m/>
    <m/>
    <m/>
    <m/>
    <m/>
    <m/>
    <m/>
    <m/>
    <m/>
    <m/>
    <x v="0"/>
    <m/>
    <m/>
    <m/>
    <m/>
    <m/>
    <m/>
    <m/>
    <m/>
    <m/>
    <n v="1"/>
    <m/>
    <m/>
    <m/>
    <n v="1"/>
    <m/>
    <m/>
    <m/>
    <x v="1"/>
    <m/>
    <m/>
    <m/>
    <n v="1"/>
    <m/>
    <m/>
    <m/>
    <m/>
    <m/>
    <m/>
    <m/>
    <m/>
    <m/>
    <m/>
    <n v="1"/>
    <m/>
    <m/>
    <m/>
  </r>
  <r>
    <x v="454"/>
    <s v="Rock Fall, Late Start, Alberta, Rocky Mountains, Mount Lefroy"/>
    <x v="5"/>
    <s v="Alberta, Rocky Mountains, Mount Lefroy_x000a_A party of two left Abbot Pass hut at 0900, August 14, 1994, to climb the snow and ice gullies of the standard West Face route on Mt. Lefroy (3423 meters). Partway up the route, a large rockfall occurred. Both climbers were struck and sustained minor injuries. They returned to the hut and sent someone for help. One of them was evacuated by helicopter later in the day, to the hospital in Banff. He was treated for minor back injuries and later released._x000a_Analysis_x000a_Alpine snow and ice faces are subject to rockfall, particularly when the temperature rises. A predawn start is common practice for such a route, and would have been especially advisable at that time, as daytime temperatures were reaching record highs and overnight freezing was minimal. (Source: Marc Ledwidge, Banff National Park Warden Service)"/>
    <n v="4"/>
    <m/>
    <m/>
    <m/>
    <m/>
    <m/>
    <m/>
    <m/>
    <m/>
    <m/>
    <m/>
    <m/>
    <m/>
    <x v="0"/>
    <n v="1"/>
    <m/>
    <x v="1"/>
    <x v="1"/>
    <x v="1"/>
    <x v="1"/>
    <x v="0"/>
    <x v="0"/>
    <m/>
    <m/>
    <x v="0"/>
    <m/>
    <m/>
    <m/>
    <x v="0"/>
    <x v="1"/>
    <m/>
    <m/>
    <m/>
    <x v="0"/>
    <m/>
    <m/>
    <m/>
    <m/>
    <m/>
    <m/>
    <x v="0"/>
    <m/>
    <m/>
    <m/>
    <m/>
    <m/>
    <m/>
    <m/>
    <n v="1"/>
    <m/>
    <m/>
    <m/>
    <m/>
    <x v="0"/>
    <m/>
    <m/>
    <n v="1"/>
    <m/>
    <m/>
    <m/>
    <m/>
    <m/>
    <m/>
    <m/>
    <m/>
    <m/>
    <m/>
    <m/>
    <m/>
    <m/>
    <m/>
    <x v="1"/>
    <m/>
    <m/>
    <m/>
    <m/>
    <m/>
    <m/>
    <m/>
    <m/>
    <m/>
    <m/>
    <m/>
    <m/>
    <m/>
    <n v="1"/>
    <m/>
    <m/>
    <m/>
    <m/>
  </r>
  <r>
    <x v="455"/>
    <s v="Slip on Snow, Inattention, Inadequate Equipment, Alberta, Rocky Mountains, Mount Lawson"/>
    <x v="5"/>
    <s v="Alberta, Rocky Mountains, Mount Lawson_x000a_Elizabeth N. (45) and John D. climbed Mt. Lawson (2795 meters), a moderate scramble, on July 9, 1994, and were descending a steep, narrow gully in good snow at about 1430. Elizabeth slipped out of control and slid some 90 meters, partly head first, striking rocks along the side of the gully a number of times, before being stopped by rocks. These may have saved her from a fall over cliffs, but she sustained a broken collarbone, dislocated shoulder, scalp lacerations, and many cuts, abrasions, and bruises. John descended alone to Fortress Junction and phoned Peter Lougheed Provincial Park officials about two hours after the accident. Bow Valley Park rangers were notified in turn, as Mt. Lawson is in their district. About 1700, the victim was spotted from a rescue helicopter on the slopes of the mountain. A few minutes later a ranger was flown to her position by helicopter sling, followed by two more—one at a time because of strong winds. Shortly after 1800, Elizabeth was evacuated by helicopter sling to Bow Valley Ambulance at Fortress Junction and then transported to Foothills Hospital in Calgary. (Source: George Field, Alpine Specialist, Kananaskis Country)_x000a_Analysis_x000a_These climbers are experienced, and feel they were well within their abilities where the accident happened, but that they should have been wearing helmets and carrying ice axes for the descent. They were using ski poles, which are not very good for self-arrest. Elizabeth slipped when her concentration lapsed, was not able to regain control immediately, and accelerated because of the steep slope. She says she was not cautious enough for the seriousness of the terrain. (Source: John and Elizabeth)"/>
    <n v="8"/>
    <m/>
    <m/>
    <m/>
    <m/>
    <m/>
    <n v="1"/>
    <m/>
    <m/>
    <m/>
    <m/>
    <n v="1"/>
    <m/>
    <x v="0"/>
    <n v="1"/>
    <m/>
    <x v="1"/>
    <x v="0"/>
    <x v="1"/>
    <x v="1"/>
    <x v="0"/>
    <x v="0"/>
    <m/>
    <m/>
    <x v="1"/>
    <n v="1"/>
    <m/>
    <m/>
    <x v="0"/>
    <x v="1"/>
    <m/>
    <m/>
    <m/>
    <x v="0"/>
    <m/>
    <m/>
    <m/>
    <m/>
    <m/>
    <m/>
    <x v="0"/>
    <m/>
    <m/>
    <m/>
    <m/>
    <m/>
    <m/>
    <m/>
    <m/>
    <m/>
    <m/>
    <m/>
    <m/>
    <x v="0"/>
    <m/>
    <m/>
    <m/>
    <m/>
    <m/>
    <m/>
    <m/>
    <m/>
    <m/>
    <n v="1"/>
    <m/>
    <m/>
    <m/>
    <m/>
    <m/>
    <m/>
    <n v="1"/>
    <x v="1"/>
    <m/>
    <m/>
    <m/>
    <m/>
    <m/>
    <m/>
    <m/>
    <m/>
    <m/>
    <m/>
    <m/>
    <m/>
    <n v="1"/>
    <m/>
    <m/>
    <m/>
    <m/>
    <m/>
  </r>
  <r>
    <x v="456"/>
    <s v="Slip on Stick, Weather, Darkness, Fatigue, Alberta, Rocky Mountains, Mount Ishbel"/>
    <x v="5"/>
    <s v="Alberta, Rocky Mountains, Mount Ishbel_x000a_On June 18, 1994, O.M.(45) and C.C.(39) started off in sunshine to climb Mount Ishbel (2908 meters), near Banff, by the South Ridge. After a few hours of routine scrambling and a few interesting spots along the ridge, clouds approached. As they reached a technical step near the summit at about 1700, they were struck by an energetic electrical sleet squall. They quickly took shelter in a cave a few meters down the east face. After about an hour, the weather had not improved much, and as it was not safe or practical to either continue toward the summit or retreat along the ridge, they decided to use the few remaining hours of daylight to descend the rubbly east face, some 500 meters of alternating scrambling down snow-covered scree, downclimbing, and two rappels. In the valley east of the peak, they stopped for some time to eat, pack climbing gear, and shed excess clothing for the hike out. When they resumed their exit, it was dark enough that they needed their headlamps, and falling sleet made the footing treacherous. As they walked down the valley, about 100 meters before a continuous stand of mature forest, C.C. put his right foot on a stick imbedded in the sloping creek bank. His foot slipped sideways, transferring his weight awkwardly onto his left foot. C.C. heard a pop’ and went down in pain. After a few hours under big trees and tending a small fire on a sheet of rock with his unfortunate partner, O.M. began hiking out to the road at first light (0530), and about 0700, he reported the mishap to Banff Park Warden J.O., who was already beginning to investigate the overdue status of the climbers. Within a half hour, a helicopter was on the scene, and the efficient Banff National Park Rescue team, spearheaded by Marc Ledwidge, evacuated the victim to an ambulance at 0830, for transport to the hospital in Banff, where he was found to have a fracture of the left fibula just above the ankle._x000a_Analysis_x000a_This simple injury on the hike out was rather ironic in view of the relatively hazardous descent which the climbers had just completed, possibly a case of undue complacency after the main difficulties. Contributing factors were the poor visibility due to rain and darkness, and treacherous footing, also caused by the rain, and fatigue. (Source: Orvel Miskiw)"/>
    <n v="10"/>
    <m/>
    <m/>
    <m/>
    <n v="1"/>
    <m/>
    <n v="2"/>
    <m/>
    <m/>
    <m/>
    <m/>
    <m/>
    <m/>
    <x v="0"/>
    <n v="1"/>
    <m/>
    <x v="1"/>
    <x v="0"/>
    <x v="1"/>
    <x v="1"/>
    <x v="0"/>
    <x v="0"/>
    <m/>
    <m/>
    <x v="1"/>
    <n v="1"/>
    <m/>
    <m/>
    <x v="0"/>
    <x v="1"/>
    <m/>
    <m/>
    <m/>
    <x v="0"/>
    <m/>
    <m/>
    <m/>
    <m/>
    <m/>
    <m/>
    <x v="0"/>
    <m/>
    <m/>
    <m/>
    <m/>
    <n v="1"/>
    <n v="1"/>
    <m/>
    <m/>
    <m/>
    <m/>
    <m/>
    <m/>
    <x v="0"/>
    <m/>
    <n v="1"/>
    <m/>
    <m/>
    <m/>
    <m/>
    <m/>
    <n v="1"/>
    <m/>
    <m/>
    <m/>
    <m/>
    <m/>
    <m/>
    <m/>
    <m/>
    <m/>
    <x v="1"/>
    <m/>
    <n v="1"/>
    <m/>
    <m/>
    <m/>
    <m/>
    <m/>
    <m/>
    <m/>
    <m/>
    <m/>
    <n v="1"/>
    <m/>
    <m/>
    <m/>
    <m/>
    <m/>
    <m/>
  </r>
  <r>
    <x v="457"/>
    <s v="Stranded, Hypothermia, Weather, Alberta, Rocky Mountains, Mount Yamnuska"/>
    <x v="5"/>
    <s v="Alberta, Rocky Mountains, Mount Yamnuska_x000a_Rob, Loree, and Bob started up the scree slopes of Yamnuska under a clear blue sky on June 4, 1994, to climb the 5.8 route “Belfry” on Mount Yamnuska. By the time they reached the base of the climb, the weather was changing. Still, they felt they would complete this four-pitch route before anything serious would develop. They were about halfway up when a storm quickly moved in. Rob led the last pitch in very difficult conditions, with water, mud, and rocks funneling down off the slabs at the top of the route on him and his party. He waited for his partners to join him at the top through 45 minutes of heavy rain, but they did not move up. As it turned out, the rope was jammed in cracks in the slabs by mud and stones, and Bob and Loree were wondering why the rope was not moving. They concluded that Rob must be in trouble. Thinking his party may have been injured by the falling debris, but unable to make voice contact with them because of thunder and strong winds, Rob walked down to the bottom of the route. There he was able to hear them, but could not make out what they were saying. So he decided to go for help. He reported to Bow Valley Provincial Park at 1655, and a half hour later, the RCMP approved the use of a helicopter for a rescue outside the Park._x000a_At 1745, the Assistant Alpine Specialist, a rescue ranger, and an RCMP officer flew to the scene with Alpine Helicopters out of Canmore, while a rescue team assembled at the base of the mountain. It was decided that the two stranded climbers would have to be raised to the top of their route, 2350 meters, so as soon as the weather improved, nine rangers were flown up to provide the needed manpower. By 1830 the field rescue leader was lowered to the two climbers and found that they were hypothermic, although not injured. He prusiked to the top, made further arrangements, and then descended with down jackets for them. Another ranger was lowered partway down the pitch to protect the climbers and the rescuer from falling rocks. At about 1930, Loree was put into a screamer suit and then raised to the top within fifteen minutes. There she was placed in a Jenny bag, and slung off by helicopter with a ranger. A half hour later, Bob had also reached the top of the route, and was flown to the base of the mountain. Both climbers were treated there for hypothermia, by Canmore Ambulance, and released at 2040. (Source: George Field, Alpine Specialist, Kananaskis Country, and the involved climbers)_x000a_Analysis_x000a_Rob feels he and his party were “too cocky” in starting up the climb in view of the deteriorating weather. Loree says they all should have had better clothing for the rain. Already wet and cool when they reached the last belay, she and Bob were soon saturated in the waterspout pouring down the gully off the slabs, and quickly becoming unable to function. Rob got very cold belaying in the driving storm at the top of the route, partly because his rain suit was in a pack with his companions below. (Source: Loree and Rob)"/>
    <n v="7"/>
    <m/>
    <m/>
    <m/>
    <m/>
    <m/>
    <m/>
    <m/>
    <m/>
    <m/>
    <m/>
    <m/>
    <m/>
    <x v="0"/>
    <m/>
    <n v="1"/>
    <x v="1"/>
    <x v="1"/>
    <x v="0"/>
    <x v="0"/>
    <x v="0"/>
    <x v="0"/>
    <m/>
    <m/>
    <x v="0"/>
    <m/>
    <m/>
    <m/>
    <x v="0"/>
    <x v="0"/>
    <m/>
    <m/>
    <m/>
    <x v="0"/>
    <m/>
    <m/>
    <m/>
    <m/>
    <m/>
    <m/>
    <x v="0"/>
    <m/>
    <m/>
    <n v="1"/>
    <m/>
    <m/>
    <n v="1"/>
    <m/>
    <n v="1"/>
    <m/>
    <m/>
    <m/>
    <m/>
    <x v="0"/>
    <m/>
    <m/>
    <m/>
    <m/>
    <m/>
    <m/>
    <m/>
    <m/>
    <m/>
    <m/>
    <m/>
    <m/>
    <m/>
    <m/>
    <m/>
    <m/>
    <m/>
    <x v="1"/>
    <m/>
    <n v="1"/>
    <m/>
    <m/>
    <m/>
    <m/>
    <m/>
    <m/>
    <m/>
    <m/>
    <m/>
    <n v="1"/>
    <m/>
    <m/>
    <m/>
    <m/>
    <m/>
    <m/>
  </r>
  <r>
    <x v="458"/>
    <s v="Stranded, Inadequate Belay, Hair Caught in Rappel Device, Inexperience, Arizona, Camelback Mountain"/>
    <x v="5"/>
    <s v="Arizona, Camelback Mountain_x000a_Tracy Hemphill (19), who said she had gone rock climbing only once before, was rappelling down a rock face on Camelback Mountain about 0930 on January 16, 1994, when her hair got caught in her rappel device._x000a_Jared Thompson (19) and David Hansen (19), both of Phoenix and experienced rock climbers, already were on the ground._x000a_Hemphill said she had been wearing her hair up while climbing, but let it down when she decided to quit. After letting it down, she changed her mind and decided to rappel one last time._x000a_To make matters worse, she said well-meaning hikers heard her screaming and yelling and tried to help by tugging at her rope, hoping to free her._x000a_“But each time they pulled, I slid down and my head hurt even more,” Hemphill said, adding that her legs went numb after about 15 minutes because the harness was cutting off the circulation._x000a_Authorities said an area hiker apparently used a portable telephone to call for help._x000a_Jim Walter of the Phoenix Fire Department's Technical Rescue Team rappelled down to Hemphill, hooked her to his equipment and cut her line to free her hair. Other crew members then threw down a second line and lowered her to the ground._x000a_“She was very novice at rappelling, she may have been too close to the rope or not known the technical maneuvers,” Walter said of Hemphill. “She was in a position where she was almost scalping herself.”_x000a_Walter said rescuers considered cutting Hemphills hair, but the rescue would have taken longer. The woman had minimal hair loss, he said._x000a_Hemphill said that although it was “scary,” she plans to go climbing again. (Source: from an article by Lourdes Medrano Leslie in The Arizona Republic, January 17, 1994)_x000a_Analysis_x000a_It is common practice to belay novice rappellers. With a second rope, it is possible to relieve the strain on the rappel rope—or even cut it or free it if necessary. Otherwise, a self-belay, such as attaching a prusik sling to the rappel rope, can assist the climber in this kind of predicament._x000a_It is interesting to note that the victim's legs were numb after 15 minutes of hang time in her harness. Recent studies on the effect of hang time in sit harnesses—done by caving instructors—indicate that one will go unconscious after not too much more time than this. (Source: Jed Williamson)"/>
    <n v="9"/>
    <m/>
    <n v="1"/>
    <m/>
    <m/>
    <m/>
    <m/>
    <m/>
    <m/>
    <n v="1"/>
    <m/>
    <m/>
    <m/>
    <x v="0"/>
    <n v="1"/>
    <m/>
    <x v="0"/>
    <x v="0"/>
    <x v="0"/>
    <x v="0"/>
    <x v="0"/>
    <x v="0"/>
    <m/>
    <m/>
    <x v="0"/>
    <m/>
    <m/>
    <m/>
    <x v="0"/>
    <x v="0"/>
    <m/>
    <m/>
    <m/>
    <x v="0"/>
    <m/>
    <m/>
    <m/>
    <m/>
    <m/>
    <m/>
    <x v="0"/>
    <m/>
    <m/>
    <m/>
    <m/>
    <m/>
    <m/>
    <m/>
    <m/>
    <m/>
    <m/>
    <m/>
    <m/>
    <x v="0"/>
    <m/>
    <m/>
    <m/>
    <m/>
    <m/>
    <m/>
    <m/>
    <m/>
    <m/>
    <m/>
    <m/>
    <m/>
    <m/>
    <m/>
    <m/>
    <m/>
    <m/>
    <x v="1"/>
    <m/>
    <n v="1"/>
    <n v="1"/>
    <n v="1"/>
    <m/>
    <m/>
    <n v="1"/>
    <m/>
    <m/>
    <m/>
    <m/>
    <m/>
    <m/>
    <m/>
    <m/>
    <m/>
    <m/>
    <m/>
  </r>
  <r>
    <x v="459"/>
    <s v="Stranded, Inadequate Clothing and Equipment, Exceeding Abilities, California, Yosemite Valley National Park, Fairview Dome"/>
    <x v="5"/>
    <s v="California, Yosemite Valley National Park, Fairview Dome_x000a_On August 20, 1994, at 2100, climber Ray Pichette reported to Tuolumne Meadows rangers that he had passed a slow party of two on the Regular Route on Fairview Dome that day, and when he had called up to them later from the base they had indicated that they needed help. He felt they were inadequately clothed for a cold night and lacked headlamps._x000a_Pichette and two rangers recontacted the party by yelling from the road. It was difficult to hear clearly, but they felt the party was four pitches from the top and asking for help. Thirteen rescue team members hiked to the top of Fairview. Two rescuers were lowered over the side at about midnight and reached the stranded party, 500 feet down the face, an hour later. The stranded pair were shivering and reluctant to move, but accepted warm clothes from the rescuers. After dealing with some traverse problems and a stuck rope, everyone had Jumared to the summit by 0320. The incident was completed by 0612._x000a_Analysis_x000a_The stranded party, Mary Drumm and Christina Natividad, carried an adequate rack of hardware, but no headlamps and insufficient clothing (e.g., shorts and light shirts). They knew they were climbing slowly and that they had underestimated the length and commitment of the route. They were slowed further by parties passing them and by a party ahead rappelling off because of the late hour. They denied requesting a rescue when they were first contacted. They had hoped to climb out by moonlight, but agreed that they had become too cold to do so on their own. (The low temperature at Tuolumne Meadows that night was 28 F.)_x000a_This rescue cost $2000. (Source: Dave Page, NPS Ranger)_x000a_(Editor’s Note: This is the kind of rescue that climbers should be charged for, especially given the current need for cost recovery as a result of reduced budgets in the NPS system.)"/>
    <n v="10"/>
    <m/>
    <m/>
    <m/>
    <m/>
    <m/>
    <n v="1"/>
    <m/>
    <m/>
    <n v="1"/>
    <m/>
    <m/>
    <m/>
    <x v="0"/>
    <m/>
    <n v="1"/>
    <x v="1"/>
    <x v="1"/>
    <x v="0"/>
    <x v="0"/>
    <x v="0"/>
    <x v="0"/>
    <m/>
    <m/>
    <x v="0"/>
    <m/>
    <m/>
    <m/>
    <x v="0"/>
    <x v="1"/>
    <m/>
    <m/>
    <m/>
    <x v="0"/>
    <m/>
    <m/>
    <m/>
    <m/>
    <m/>
    <m/>
    <x v="0"/>
    <m/>
    <m/>
    <n v="1"/>
    <m/>
    <n v="1"/>
    <m/>
    <m/>
    <m/>
    <m/>
    <m/>
    <m/>
    <m/>
    <x v="0"/>
    <m/>
    <n v="1"/>
    <m/>
    <m/>
    <m/>
    <m/>
    <m/>
    <m/>
    <m/>
    <m/>
    <m/>
    <m/>
    <m/>
    <m/>
    <m/>
    <m/>
    <n v="1"/>
    <x v="1"/>
    <m/>
    <n v="1"/>
    <m/>
    <m/>
    <m/>
    <m/>
    <m/>
    <m/>
    <m/>
    <m/>
    <m/>
    <m/>
    <m/>
    <n v="1"/>
    <m/>
    <m/>
    <m/>
    <m/>
  </r>
  <r>
    <x v="460"/>
    <s v="Stranded, Lost Equipment, Unfamiliar with Terrain, British Columbia, Rocky Mountains, Mount Wiwaxy"/>
    <x v="5"/>
    <s v="British Columbia, Rocky Mountains, Mount Wiwaxy_x000a_“Grassi’s Ridge” is a 5.7 multi-pitch rock climb on the Wiwaxy Peaks (2704 meters) near Lake O’Hara in Yoho National Park. On July 14, 1994, S.L. and G.W., experienced climbers from Britain, set off at about 1100 to attempt this route, and at 2000 they reached a good belay station two pitches from the summit. They were not sure they could finish the climb before dark, and were contemplating a bivouac on the mountain. As they were about to start the next pitch, G.W. took off his pack to get the water out of it. When he set the pack on the ledge, it rolled off and fell into a gully 300 meters below. This left them with no survival or bivy gear, food, water, or their guide book on how to get down the descent route, just the T- shirts and pants they were wearing, and some technical climbing equipment. They started shouting for help, and campers and hikers at the nearby lodges heard them almost immediately._x000a_The Yoho National Park duty warden was notified by interconnect phone patch from Lake O’Hara Lodge, and at about the same time the Lake O’Hara district warden also heard the shouts, and radioed in to the main office. Two parties of wardens with rescue equipment reported to the Lake O’Hara staging area, where a helicopter was used to sling one of them to the climbers. S.L. was calm, although upset, and was transported to the staging area first. Then a second rescuer was slung up to G.W., who was emotionally agitated, and evacuated him as well._x000a_Analysis_x000a_The couple were not familiar with the route or with the Rockies type of climbing. They followed the guide book Selected Alpine Climbs in the Canadian Rockies, and expected the climb would be easy, straightforward, and fairly short. Instead, they found the rock loose, the route finding complex, and the climb long. (Source: Terry Willis, Yoho National Park Warden Service)"/>
    <n v="4"/>
    <m/>
    <m/>
    <m/>
    <m/>
    <m/>
    <m/>
    <m/>
    <m/>
    <n v="1"/>
    <m/>
    <m/>
    <m/>
    <x v="0"/>
    <n v="1"/>
    <m/>
    <x v="1"/>
    <x v="1"/>
    <x v="1"/>
    <x v="1"/>
    <x v="0"/>
    <x v="0"/>
    <m/>
    <m/>
    <x v="0"/>
    <m/>
    <m/>
    <m/>
    <x v="0"/>
    <x v="1"/>
    <m/>
    <m/>
    <m/>
    <x v="0"/>
    <m/>
    <m/>
    <m/>
    <m/>
    <m/>
    <m/>
    <x v="0"/>
    <m/>
    <m/>
    <m/>
    <m/>
    <m/>
    <m/>
    <m/>
    <m/>
    <m/>
    <m/>
    <m/>
    <m/>
    <x v="0"/>
    <m/>
    <m/>
    <m/>
    <m/>
    <m/>
    <m/>
    <m/>
    <m/>
    <m/>
    <m/>
    <m/>
    <m/>
    <m/>
    <m/>
    <m/>
    <m/>
    <m/>
    <x v="1"/>
    <m/>
    <n v="1"/>
    <m/>
    <m/>
    <m/>
    <m/>
    <m/>
    <m/>
    <m/>
    <m/>
    <m/>
    <m/>
    <n v="1"/>
    <m/>
    <m/>
    <m/>
    <m/>
    <m/>
  </r>
  <r>
    <x v="461"/>
    <s v="Stranded—Out of Food, Weather, California, Yosemite Valley, Magic Mushroom"/>
    <x v="5"/>
    <s v="California, Yosemite Valley, Magic Mushroom_x000a_On April 24, 1994, Ken Bokelund's (28) wife reported to the NPS that he and Kevin Andrews (30) were one day overdue from climbing the Magic Mushroom route (VI 5.10 A4) on El Capitan and were probably out of food. Although the weather was stormy, the party was experienced and well equipped with storm gear._x000a_Rangers monitored the party by telescope for the next couple of days. They remained in a portaledge at the top of pitch 22, nine pitches from the summit, not calling for help, and apparently in no trouble. However, their ropes, fixed on the next two pitches, appeared to be frozen._x000a_By noon on April 26, the weather was still unstable, so the rangers contacted the party with a loudspeaker. Bokelund and Andrews signalled that they were dry but needed food and that their ropes were indeed frozen._x000a_The cheapest and quickest solution was to deliver a haul bag of food by helicopter, so a rescue aircraft was requested from Naval Air Station Lemoore. As a backup, a ground team would fly or hike (8-10 miles) to the summit and reach the Bokelund party with ropes. Since the trail was still snowed in, and the team might have to hike in poor visibility, two members began hiking immediately, to flag the route. In addition, a front-end loader and fire crew headed to Tamarack Flat to begin clearing the road to the trailhead. The ground team stood by at El Cap Meadow in case they could fly. (In stormy weather it may be possible to fly next to the wall but not to the summit, or vice versa.)_x000a_When the helicopter, Rescue 6, arrived at El Cap Meadow at 1415, the cliff face was covered with cloud. Forty-five minutes later a window opened at the party’s location and Rescue 6 was able to lower a haul bag of food to the climbers. (The wall is so steep there that the helicopter can not simply lower gear to the climbers. Instead, it hovers next to them and the crew throws them a small sandbag with a fine line attached. The climbers use this line to pull over an 11 mm rope, and then the crew lowers the gear across, as if following a pendulum. While there is always some risk, the technique is fast, and the climbers are not in danger if the helicopter has to leave suddenly—e.g., the clouds close in.) After waiting out more bad weather, Bokelund and Andrews finished the climb on April 30._x000a_Analysis_x000a_In subsequent interviews with Bokelund and Andrews we learned the following:_x000a_Andrews had made one previous ascent of El Cap. Bokelund had made four ascents and several other attempts, and had experienced stormy bivouacs. They planned to take five or six days for the climb, so they took full rations for six days and a little extra that they could stretch over two more days._x000a_They started climbing on April 19, with a forecast for clear and stable weather, and by April 22, they had reached the top of pitch 22. They had been climbing more slowly than expected and were now a day behind schedule._x000a_The next morning it was obvious that nasty weather was on its way. They fixed pitch 23, then set up the fly on their portaledge. On the 24th they fixed the 24th pitch and went back to the bivvy, leaving two lines fixed and a third put away inside their shelter. Both days had been snowy but not very cold. Sunday was their sixth day on the route, the day they had planned to reach the summit._x000a_The 25th was colder and still snowy. They had seven pitches to climb and were low on food. Although the route below was overhanging, they could retreat if they left some gear behind, however, their ropes were now frozen. Furthermore, they would risk serious hypothermia if they tried to rappel in all the water running on the cliff—they were already wet from condensation inside their fly and from fixing the pitches. The forecast on their AM/FM radio was for clearing weather. If true, they’d make the top in two days, losing a little weight along the way._x000a_Tuesday the 26th was warmer and the forecast was OK, but more water was running down the face and the ropes remained frozen. Bokelund and Andrews were hungry, noticeably weak, and getting worried. Two cans of tuna and a couple of rolls remained._x000a_At midday they heard the NPS calling, “Do you need a rescue?” “No!” “Are you wet?” They were wet and a bit cold but not shivering—no worse than usual when sitting out a storm—so they answered “No!” again, to avoid a rescue. Then the NPS called up that more bad weather was on the way. That did it. They accepted an offer of food, which was delivered by helicopter about three hours later._x000a_They sat out wet, stormy weather the next day. By Thursday their ropes had thawed so they began climbing. Conditions remained wet, windy, and a bit above freezing until they reached the summit on Saturday the 30th. Their six day climb had stretched to twelve._x000a_This is not the first time a stormbound party has run out of food on El Cap. Multiday storms and low temperatures are common here in April, May, and even June. Forecasts are not trustworthy and both ice and running water may prevent you from climbing or retreating for days after the storm. There are no vending machines up there, either, so take more than one day's spare rations. This rescue cost the NPS and the Navy $5500. It would have cost several times that and added to the risk, had the weather forced us to lower from the summit. (Source: John Dill, NPS Ranger)"/>
    <n v="9"/>
    <m/>
    <m/>
    <m/>
    <n v="2"/>
    <m/>
    <m/>
    <m/>
    <m/>
    <n v="1"/>
    <m/>
    <m/>
    <m/>
    <x v="0"/>
    <n v="1"/>
    <m/>
    <x v="1"/>
    <x v="1"/>
    <x v="0"/>
    <x v="0"/>
    <x v="0"/>
    <x v="0"/>
    <n v="1"/>
    <n v="1"/>
    <x v="0"/>
    <m/>
    <m/>
    <m/>
    <x v="0"/>
    <x v="1"/>
    <m/>
    <m/>
    <m/>
    <x v="0"/>
    <m/>
    <m/>
    <m/>
    <m/>
    <m/>
    <m/>
    <x v="0"/>
    <m/>
    <m/>
    <m/>
    <m/>
    <m/>
    <n v="1"/>
    <m/>
    <m/>
    <m/>
    <m/>
    <m/>
    <m/>
    <x v="0"/>
    <m/>
    <m/>
    <m/>
    <m/>
    <m/>
    <m/>
    <m/>
    <m/>
    <m/>
    <m/>
    <m/>
    <m/>
    <m/>
    <m/>
    <m/>
    <m/>
    <m/>
    <x v="1"/>
    <m/>
    <n v="1"/>
    <m/>
    <m/>
    <m/>
    <m/>
    <m/>
    <m/>
    <m/>
    <n v="1"/>
    <m/>
    <m/>
    <m/>
    <m/>
    <m/>
    <m/>
    <m/>
    <m/>
  </r>
  <r>
    <x v="462"/>
    <s v="Stranded—Poor Position, Imbedded Carabiner, California, Yosemite Valley, Sunnyside Bench"/>
    <x v="5"/>
    <s v="California, Yosemite Valley, Sunnyside Bench_x000a_On June 18, 1994, Josh Klikna (14) and his two brothers were learning to lead at Sunnyside Bench. Josh fell several times while attempting Raisin, a poorly protected 5.9 route. His last fall, a five-footer about 60 feet off the ground, somehow left him hanging upside down, with the carabiner of the highest piece of protection impaled in the back of his knee and his whole weight suspended from it. He was unable to right himself and dislodge the carabiner._x000a_Eric, a nearby climber, climbed to him, clipping through Josh s protection. He reached Josh shortly after the first rangers arrived, and helped him get upright. Per instructions from the rangers, he did not remove the carabiner from the leg._x000a_SAR team member Lance Allred climbed the pitch to assure that Josh and Eric were secure. He found them both anchored to a single piece, a medium nut in a rotten, shaky placement that had caught Josh s fall. Lance placed several good pieces and linked them together, then instructed belayers on the ground to lower Josh and Eric._x000a_The nose of the carabiner (a Black Diamond Fin) had imbedded itself about 1 cm into Josh's leg. It was stabilized in place and Josh was carried to the ambulance in a litter. A physician at the Yosemite clinic removed the carabiner and stitched the wound. Damage to the leg was superficial._x000a_Analysis_x000a_This climb was not the greatest for learning to lead. The first protection was a rusty bolt 25 feet up the pitch and hanging halfway out of the rock, and most of the other placements were not much better. Josh had apparently taken several falls on these pieces before his final one._x000a_Eric had good intentions, but he may have added to the problem by not having the skills and equipment needed. He climbed the route relying on Josh's protection and clipping his rope into Josh's biners instead of adding his own quick-draws. Thus he ran some risk of damaging Josh's fixed rope with his moving rope if he fell. When he reached Josh, Eric was unable to put in additional protection, leaving them both dependent on that single shakey nut. If Josh had been lowered by someone on the ground, even more force would have been placed on the piece. If it had failed, both Josh and Eric would have had a serious, even fatal, fall. (Source: Lance Allred, SAR team member &amp; John Dill, NPS Ranger.)"/>
    <n v="5"/>
    <n v="1"/>
    <m/>
    <m/>
    <m/>
    <m/>
    <m/>
    <m/>
    <m/>
    <m/>
    <m/>
    <m/>
    <m/>
    <x v="0"/>
    <n v="1"/>
    <m/>
    <x v="1"/>
    <x v="1"/>
    <x v="0"/>
    <x v="0"/>
    <x v="0"/>
    <x v="0"/>
    <m/>
    <m/>
    <x v="0"/>
    <m/>
    <m/>
    <m/>
    <x v="0"/>
    <x v="0"/>
    <m/>
    <m/>
    <m/>
    <x v="0"/>
    <m/>
    <m/>
    <n v="1"/>
    <m/>
    <m/>
    <m/>
    <x v="0"/>
    <m/>
    <m/>
    <m/>
    <m/>
    <m/>
    <m/>
    <m/>
    <m/>
    <m/>
    <m/>
    <m/>
    <m/>
    <x v="0"/>
    <m/>
    <m/>
    <m/>
    <m/>
    <m/>
    <m/>
    <m/>
    <m/>
    <m/>
    <m/>
    <m/>
    <m/>
    <m/>
    <m/>
    <m/>
    <m/>
    <m/>
    <x v="1"/>
    <m/>
    <n v="1"/>
    <m/>
    <m/>
    <m/>
    <m/>
    <m/>
    <m/>
    <m/>
    <m/>
    <m/>
    <n v="1"/>
    <m/>
    <m/>
    <m/>
    <m/>
    <m/>
    <m/>
  </r>
  <r>
    <x v="463"/>
    <s v="Stranded—Unable to Locate Rappel Anchor, California, Yosemite Valley, El Capitan"/>
    <x v="5"/>
    <s v="California, Yosemite Valley, El Capitan_x000a_On August 25, 1994, at 1300, Rangers Keith Lober and Rick Foulks were contacted at El Capitan by a visitor who reported climbers calling for help from the cliff. I was assigned by shift supervisor Jim Tucker to assist Lober with the telescope and PA._x000a_The party in trouble was about fifty feet left of the normal rappel route on the Nose, about three rappels below Camp 4 (about level with El Cap Tower). They indicated that they were not injured, had plenty of water, and could spend the night. Their only problem was that they were not able to locate a rappel anchor below them._x000a_With the telescope, we could see that they were west of the regular Nose descent route. The correct anchor at their level was fifty feet or more to the east and out of their sight. Since they had pulled their ropes from the previous rappel, they were unable to pendulum to it. We looked for anchors below them, where there should have been some, but could not see any. The park helicopter, H51, arrived to assess the possibility of delivering additional gear to the climbers._x000a_Eventually the light changed enough that we could see a set of anchors a pitch below them, around a corner and significantly to the east. Reaching them required a pendulum and tension traverse, but the climbers were able to make it. They continued descending the regular rappel route on their own and reached the ground a couple of hours later._x000a_Analysis_x000a_Rick Foulks and I interviewed Brian Nadel (27) and Krzysztof Belczynski (23) in the evening of August 25 at the SAR cache._x000a_Belczynski has been climbing for four years, and climbs frequently. He leads 5.9 A2 comfortably and has done 5.12 sport climbs. He has climbed the Northwest Face of Half Dome, leading all the pitches. Nadel has been climbing for two years, and climbs frequently. He leads 5.9 A3. This attempt on the Nose was his first wall and his first experience retreating on a multi-pitch route. He and Belczynski have climbed several routes together._x000a_It’s not unusual to get off route on a rappel. To minimize your chances of becoming stranded, keep these tips in mind:_x000a_Before you pull your ropes from the anchor above, look for one below. If no anchor is visible you may be off route, but you can still explore sideways using the previous anchor as the pendulum point. If necessary, leave one rope fixed to the previous anchor and explore below with the other rope. If you’ve already pulled your ropes, explore below on a single line as far as you can go—two ropes will get you 320 ft. or more._x000a_Search aggressively. Several stranded rappellers were able to reach anchors after we pointed them out. They were inexperienced and lacked the confidence to find the anchors themselves. This is especially true on big walls where the exposure can be scary._x000a_Carry a bolt kit and hammer in case you get irreversibly off route or run into a damaged anchor._x000a_Don’t abandon equipment that may be valuable. One party left their third rope and a sleeping bag behind after we’d gotten them back on route. We made them go back up their ropes and get the gear before they committed to the descent. In their haste to get out of there they wanted to travel light, but that rope might have come in handy had they run into trouble again. Besides, abandoned gear is a trash problem and the source of “stranded climber” reports from well-meaning tourists. (Source: John Dill, NPS Ranger)"/>
    <n v="9"/>
    <m/>
    <m/>
    <n v="1"/>
    <n v="1"/>
    <m/>
    <m/>
    <m/>
    <m/>
    <n v="1"/>
    <m/>
    <m/>
    <m/>
    <x v="0"/>
    <m/>
    <n v="1"/>
    <x v="1"/>
    <x v="0"/>
    <x v="0"/>
    <x v="0"/>
    <x v="0"/>
    <x v="0"/>
    <m/>
    <n v="1"/>
    <x v="0"/>
    <m/>
    <m/>
    <m/>
    <x v="0"/>
    <x v="0"/>
    <m/>
    <m/>
    <m/>
    <x v="0"/>
    <m/>
    <m/>
    <m/>
    <m/>
    <m/>
    <m/>
    <x v="0"/>
    <m/>
    <m/>
    <m/>
    <m/>
    <m/>
    <m/>
    <m/>
    <m/>
    <m/>
    <m/>
    <m/>
    <m/>
    <x v="0"/>
    <m/>
    <m/>
    <m/>
    <m/>
    <m/>
    <m/>
    <m/>
    <m/>
    <m/>
    <m/>
    <m/>
    <m/>
    <m/>
    <m/>
    <m/>
    <m/>
    <m/>
    <x v="1"/>
    <n v="1"/>
    <n v="1"/>
    <m/>
    <n v="1"/>
    <m/>
    <m/>
    <m/>
    <m/>
    <m/>
    <m/>
    <m/>
    <m/>
    <m/>
    <n v="1"/>
    <m/>
    <m/>
    <m/>
    <m/>
  </r>
  <r>
    <x v="464"/>
    <s v="Fall from Rappel, Unclipped From Safety Line, No Hard Hat, Oregon, Camp Baldwin"/>
    <x v="5"/>
    <s v="Oregon, Camp Baldwin_x000a_On July 6, 1994, Adam Clark (17) was teaching a group of Boy Scouts—about 17 of them—how to rappel. According to the report, he unclipped from his safety line to adjust the slack in the line. He then lost his balance and fell 70 feet to his death. (Source: Jeff Sheetz, Portland Mountain Rescue)_x000a_Analysis_x000a_The details here are difficult to sort out. One question would be to ask why he was “clipped in” to a safety line. Standard practice for teaching rappelling is to tie in to a belayed line before clipping into the rappel line. There was no explanation forthcoming from the Boy Scouts as to why this young man was allowed to teach such a large class, to be unsupervised, and not to wear a helmet. (Source: Jed Williamson)"/>
    <n v="7"/>
    <m/>
    <n v="1"/>
    <m/>
    <m/>
    <m/>
    <m/>
    <m/>
    <m/>
    <m/>
    <m/>
    <m/>
    <m/>
    <x v="1"/>
    <m/>
    <m/>
    <x v="1"/>
    <x v="0"/>
    <x v="0"/>
    <x v="0"/>
    <x v="0"/>
    <x v="0"/>
    <m/>
    <m/>
    <x v="0"/>
    <m/>
    <m/>
    <m/>
    <x v="0"/>
    <x v="0"/>
    <m/>
    <m/>
    <m/>
    <x v="0"/>
    <m/>
    <m/>
    <m/>
    <m/>
    <m/>
    <m/>
    <x v="0"/>
    <m/>
    <m/>
    <m/>
    <m/>
    <m/>
    <m/>
    <m/>
    <m/>
    <m/>
    <m/>
    <m/>
    <m/>
    <x v="0"/>
    <n v="1"/>
    <m/>
    <m/>
    <m/>
    <m/>
    <m/>
    <m/>
    <m/>
    <n v="1"/>
    <m/>
    <m/>
    <m/>
    <m/>
    <m/>
    <m/>
    <m/>
    <m/>
    <x v="1"/>
    <m/>
    <m/>
    <m/>
    <n v="1"/>
    <m/>
    <m/>
    <m/>
    <m/>
    <m/>
    <m/>
    <m/>
    <m/>
    <n v="1"/>
    <m/>
    <m/>
    <m/>
    <m/>
    <m/>
  </r>
  <r>
    <x v="465"/>
    <s v="Fall on Ice, Unable to Self-Arrest, Placed No Protection, Exceeding Abilities, Fatigue, Oregon, Mount Hood, Leutholds Couloir"/>
    <x v="5"/>
    <s v="Oregon, Mount Hood, Leutholds Couloir_x000a_On June 3, 1994, a party of five was climbing Leutholds Couloir on the west side of Mount Hood. The group reached the “hourglass” (9,200 feet) around 0815 and rested for about 20 minutes. Continuing, the lead team of three led by Rocky Henderson had made it through the steepest section and beyond where the angle eases to about 35 degrees. At 0915, as the second rope team of two was just coming out of the “hourglass,” the lower climber stumbled and yelled, “Falling.” He attempted to shove his ice ax into the snow, but it would not penetrate. The lead man was pulled off after attempting the same technique. They slid down the snow field, across a snow bridge and ended up about 1,000 feet below on the Reid Glacier. Henderson, using a cellular phone, called the Clackamas County Sheriff’s Office and notified them of the accident, location, and the need for assistance. He then belayed his team back down, reaching the injured parties at 1015. Both parties were conscious and first stage hypothermic. One had head and shoulder injuries, the other a compound finger fracture, broken ribs, and badly bruised hip and elbow. Using packs and all available clothing, they were able to stabilize both patients and wait for more help. At 1100 radio contact was made with CCSO and patient assessment was given. At 1220 the 304th Air Force Reserve Rescue Squadron arrived on scene with two H-60 helicopters. Both patients (ages 46 and 47) were evacuated to Portland area hospitals and eventually made complete recoveries._x000a_Analysis_x000a_Several factors contributed to this accident: lack of experience, fatigue, and over climbing their ability. I had climbed with the four other climbers on several occasions and as their climb leader felt that they were ready for something more challenging. They were all excited about doing a new route on Mount Hood. Before we left Illumination Saddle that morning, I had done a quick refresher on self-belay and general rope management. I have always been a very strong believer in the self-belay concept to the point of down playing self-arrest. I tell students that self-arrest should be thought of as a last ditch effort. I had that morning demonstrated jumping on the head of your ice axe, but barely mentioned self-arrest. I believe this was a factor, because when the fall occurred, the reflex response was an attempt to drive the shaft in. When that failed, they did not reflexively go to a self-arrest position. I believe a more experienced, better trained mountaineer could have arrested the fall. Both climbers were extremely physically fit, which no doubt helped in their recovery. The climber who triggered the fall was not performing at his optimum due to the fact that he was working late the night before._x000a_Another interesting fact regards the use of helmets. Largely from reading Accidents in North America, I have become a proselytizer for helmet use. We were all wearing helmets, but the two victims lost theirs in the fall. They had rented Elderid helmets from REI. Pictures showed later that they were wearing them over ski hats and probably too loosely._x000a_In retrospect, I believe that I should have placed some protection in the hourglass. A couple of pickets as running belays would have prevented the accident. I overestimated the abilities of my fellow climbers and they paid the price. (Source: Rocky Henderson, Portland Mountain Rescue)"/>
    <n v="8"/>
    <m/>
    <m/>
    <m/>
    <m/>
    <m/>
    <n v="2"/>
    <m/>
    <m/>
    <n v="1"/>
    <m/>
    <m/>
    <m/>
    <x v="0"/>
    <n v="1"/>
    <m/>
    <x v="0"/>
    <x v="1"/>
    <x v="0"/>
    <x v="0"/>
    <x v="0"/>
    <x v="0"/>
    <m/>
    <m/>
    <x v="0"/>
    <m/>
    <m/>
    <m/>
    <x v="0"/>
    <x v="1"/>
    <m/>
    <m/>
    <m/>
    <x v="0"/>
    <m/>
    <m/>
    <m/>
    <m/>
    <m/>
    <m/>
    <x v="0"/>
    <m/>
    <m/>
    <m/>
    <m/>
    <m/>
    <m/>
    <m/>
    <m/>
    <m/>
    <m/>
    <m/>
    <m/>
    <x v="0"/>
    <m/>
    <m/>
    <m/>
    <m/>
    <m/>
    <m/>
    <m/>
    <n v="1"/>
    <m/>
    <m/>
    <m/>
    <m/>
    <m/>
    <m/>
    <m/>
    <m/>
    <m/>
    <x v="0"/>
    <m/>
    <m/>
    <m/>
    <m/>
    <m/>
    <m/>
    <m/>
    <m/>
    <m/>
    <m/>
    <m/>
    <n v="1"/>
    <m/>
    <m/>
    <m/>
    <m/>
    <m/>
    <m/>
  </r>
  <r>
    <x v="466"/>
    <s v="Fall on Rock, Bouldering Alone, No Spotter, Colorado, Rocky Mountain National Park, Hallett Creek"/>
    <x v="5"/>
    <s v="Colorado, Rocky Mountain National Park, Hallett Creek_x000a_On July 22, 1994, Debbie Gruneberg (19) was bouldering near the July campsite by Hallett Creek on the North Inlet Trail. She slipped and fell 20 feet, fractured her nose, a sinus, C-l and C-2 vertebrae, and also sustained internal injuries. She was carried out by the Rocky Mountain National Park SAR Team by litter with scree evac techniques, and then was flown out by helicopter._x000a_Analysis_x000a_Gruneberg was a YMCA camp counselor chaperoning a large group of youths. Her group must be complimented for initiating the proper response for these injuries. Instead of moving her and causing possible quadriplegia, according to the flight nurse, they sent runners eleven miles to the trailhead and had the professional rescue apply full spinal precautions (backboard, cervical collar, etc.)._x000a_The standard practice in bouldering, except for the most experienced, is to have at least one spotter, and to climb no more than six or seven feet off the ground. (Source: Jim Detterline, Longs Peak Supervisory Climbing Ranger, and Jed Williamson)"/>
    <n v="6"/>
    <m/>
    <n v="1"/>
    <m/>
    <m/>
    <m/>
    <m/>
    <m/>
    <m/>
    <m/>
    <m/>
    <m/>
    <m/>
    <x v="0"/>
    <n v="1"/>
    <m/>
    <x v="0"/>
    <x v="1"/>
    <x v="1"/>
    <x v="1"/>
    <x v="0"/>
    <x v="0"/>
    <m/>
    <m/>
    <x v="1"/>
    <n v="1"/>
    <n v="1"/>
    <n v="1"/>
    <x v="0"/>
    <x v="0"/>
    <m/>
    <m/>
    <m/>
    <x v="0"/>
    <m/>
    <m/>
    <m/>
    <m/>
    <m/>
    <m/>
    <x v="0"/>
    <m/>
    <m/>
    <m/>
    <m/>
    <m/>
    <m/>
    <m/>
    <m/>
    <m/>
    <m/>
    <m/>
    <m/>
    <x v="0"/>
    <m/>
    <m/>
    <m/>
    <m/>
    <m/>
    <m/>
    <m/>
    <m/>
    <m/>
    <m/>
    <m/>
    <m/>
    <m/>
    <m/>
    <m/>
    <m/>
    <m/>
    <x v="1"/>
    <m/>
    <m/>
    <m/>
    <m/>
    <m/>
    <m/>
    <m/>
    <m/>
    <m/>
    <m/>
    <m/>
    <m/>
    <n v="1"/>
    <m/>
    <m/>
    <m/>
    <m/>
    <m/>
  </r>
  <r>
    <x v="467"/>
    <s v="Fall on Rock, Climbing Alone and Unroped, No Hard Hat, New Hampshire, Rattlesnake Mountain"/>
    <x v="5"/>
    <s v="New Hampshire, Rattlesnake Mountain_x000a_On March 16, 1994, Stephen Williams (27) fell 90 feet from a climb on Rattlesnake Mountain, near Rumney, fracturing his pelvis and suffering other injuries that were not life-threatening._x000a_Analysis_x000a_This is a popular climbing area in New Hampshire. There are no additional details, but it is interesting to note what good luck this climber had. He was rescued and at the roadhead within two hours."/>
    <n v="5"/>
    <m/>
    <m/>
    <m/>
    <n v="1"/>
    <m/>
    <m/>
    <m/>
    <m/>
    <m/>
    <m/>
    <m/>
    <m/>
    <x v="0"/>
    <n v="1"/>
    <m/>
    <x v="1"/>
    <x v="1"/>
    <x v="1"/>
    <x v="1"/>
    <x v="0"/>
    <x v="0"/>
    <m/>
    <m/>
    <x v="1"/>
    <n v="1"/>
    <n v="1"/>
    <m/>
    <x v="0"/>
    <x v="0"/>
    <m/>
    <m/>
    <m/>
    <x v="0"/>
    <m/>
    <m/>
    <m/>
    <m/>
    <m/>
    <m/>
    <x v="0"/>
    <m/>
    <m/>
    <m/>
    <m/>
    <m/>
    <m/>
    <m/>
    <m/>
    <m/>
    <m/>
    <m/>
    <m/>
    <x v="0"/>
    <n v="1"/>
    <m/>
    <m/>
    <m/>
    <m/>
    <m/>
    <m/>
    <m/>
    <m/>
    <m/>
    <m/>
    <m/>
    <m/>
    <m/>
    <m/>
    <m/>
    <m/>
    <x v="1"/>
    <m/>
    <m/>
    <m/>
    <m/>
    <m/>
    <m/>
    <m/>
    <m/>
    <n v="1"/>
    <m/>
    <m/>
    <m/>
    <m/>
    <m/>
    <m/>
    <m/>
    <m/>
    <m/>
  </r>
  <r>
    <x v="468"/>
    <s v="Fall on Rock, Climbing Alone and Unroped, North Carolina, Crowders Mountain"/>
    <x v="5"/>
    <s v="North Carolina, Crowders Mountain_x000a_On March 13, 1994, Shawn MacDonald (17) fell 80 feet to his death while climbing solo. (Source: Deidri Sarver, Ranger)_x000a_Analysis_x000a_According to a newspaper report in the Charlotte Observer on March 15, Shawn MacDonald climbed frequently at Crowders. The day before the incident, he had been climbing with his brother and another. The park has a climber registration system, but MacDonald did not register and carried no identification. It was not until his brother came to pick him up that rangers knew who he was._x000a_This incident caused State officials to review rock climbing policies at Crowders Mountain and the four other State parks that allow climbing. The usual dilemmas are being debated. The cliffs can’t be “patrolled,” because there aren’t enough rangers, and none of the rangers are climbers. Saying that only experienced climbers can register means they would have to have a means of figuring out what “experienced” means, and who is qualified. If the park regulates who is allowed to climb, then it opens itself to legal exposure if someone who passed the test were to get injured._x000a_There is no resolution as yet. (Source: Jed Williamson)"/>
    <n v="4"/>
    <m/>
    <n v="1"/>
    <m/>
    <m/>
    <m/>
    <m/>
    <m/>
    <m/>
    <m/>
    <m/>
    <m/>
    <m/>
    <x v="1"/>
    <m/>
    <m/>
    <x v="1"/>
    <x v="1"/>
    <x v="1"/>
    <x v="1"/>
    <x v="0"/>
    <x v="0"/>
    <m/>
    <m/>
    <x v="1"/>
    <n v="1"/>
    <n v="1"/>
    <m/>
    <x v="0"/>
    <x v="0"/>
    <m/>
    <m/>
    <m/>
    <x v="0"/>
    <m/>
    <m/>
    <m/>
    <m/>
    <m/>
    <m/>
    <x v="0"/>
    <m/>
    <m/>
    <m/>
    <m/>
    <m/>
    <m/>
    <m/>
    <m/>
    <m/>
    <m/>
    <m/>
    <m/>
    <x v="0"/>
    <m/>
    <m/>
    <m/>
    <m/>
    <m/>
    <m/>
    <m/>
    <m/>
    <m/>
    <m/>
    <m/>
    <m/>
    <m/>
    <m/>
    <m/>
    <m/>
    <m/>
    <x v="1"/>
    <m/>
    <m/>
    <m/>
    <m/>
    <m/>
    <m/>
    <m/>
    <m/>
    <n v="1"/>
    <m/>
    <m/>
    <m/>
    <m/>
    <m/>
    <m/>
    <m/>
    <m/>
    <m/>
  </r>
  <r>
    <x v="469"/>
    <s v="Fall on Rock, Failure of Rappel—Knot Came Undone, No Hard Hat, West Virginia, Seneca Rocks"/>
    <x v="5"/>
    <s v="West Virginia, Seneca Rocks_x000a_On October 12, 1994, Imtiaz Lalvi (32) and David Lue-Chee-Lip (26) had just finished climbing Candy Corner to Skyline Traverse. When they arrived at Lower Broadway Ledge, David said they thought they had about one hour of daylight left, so they would explore the east face for future climbs. They found a rap station that consisted of four slings around a tree without rap rings. After deciding to go back to the rap station they found, Imtiaz climbed down six to eight feet to the slings around the tree. David said that when he is tired he gets nervous, so he anchored himself to a different tree with a cordalette. Imtiaz put a second cordalette around a tree at the rap anchor for David to get into when he climbed down to the anchor. Imtiaz set up the rappel while David was anchoring in._x000a_David said when Imtiaz dropped the ropes one was tangled and he couldn’t shake it loose. So he rapped down approximately ten to fifteen feet and untangled the rope. As he resumed rapping the knot between the two ropes parted. Imtiaz fell about 60 to 70 feet and landed on a ledge._x000a_David yelled to Imtiaz, but got no response. David then yelled for help, but there was nobody in the area. David was left on Lower Broadway Ledge without a rope, and not knowing the area found his way to Luncheon Ledge where he found two climbers and told them the situation. They got off their climb and went over to the east face and rapped down to Imtiaz as David ran down to the Visitor Center, then to Gendarme Climbing Shop, then to shop owner’s house, where local guides initiated a rescue._x000a_The accident occurred around 1745, and took between 45 minutes to one hour to be started. He was evacuated down to awaiting EMS. The local doctor pronounced him dead. (Source: Darrell Hensley, local guide)_x000a_Analysis_x000a_David said he never saw the knot tied by Imtiaz. It is assumed it was tied incorrectly. Checking the ropes at the scene just showed Imtiaz was in a Figure Eight rap device correctly, but the ends of the rope did not reveal any clue to the type of knot Imtiaz tied, as both ropes were completely untied at the scene. David said he had started using a Figure Eight follow through. It is also assumed that there was not any sort of back-up knot tied. Imtiaz might have checked his set up before rapping, but we must assume he did not._x000a_It has been noticed that many climbers are using modified knots for the sake of easy pulling and untying. Many of these knots don’t have back-up knots, as they may make additional potential snags and friction. Rappel anchors, knots, devices, harness, etc., all become a vital chain. If any link fails, it can be catastrophic, as you are usually at the top—coming down—generally much farther than you are willing to fall. (Source: Darrell Hensley, local guide)"/>
    <n v="10"/>
    <m/>
    <m/>
    <m/>
    <n v="1"/>
    <n v="1"/>
    <m/>
    <m/>
    <m/>
    <m/>
    <m/>
    <m/>
    <m/>
    <x v="1"/>
    <m/>
    <m/>
    <x v="1"/>
    <x v="0"/>
    <x v="0"/>
    <x v="0"/>
    <x v="0"/>
    <x v="0"/>
    <m/>
    <m/>
    <x v="0"/>
    <m/>
    <m/>
    <m/>
    <x v="0"/>
    <x v="1"/>
    <m/>
    <m/>
    <m/>
    <x v="0"/>
    <m/>
    <m/>
    <m/>
    <m/>
    <m/>
    <m/>
    <x v="0"/>
    <m/>
    <m/>
    <m/>
    <m/>
    <m/>
    <m/>
    <m/>
    <m/>
    <m/>
    <m/>
    <m/>
    <m/>
    <x v="0"/>
    <n v="1"/>
    <n v="1"/>
    <m/>
    <m/>
    <m/>
    <m/>
    <m/>
    <n v="1"/>
    <m/>
    <m/>
    <m/>
    <m/>
    <n v="1"/>
    <m/>
    <m/>
    <m/>
    <m/>
    <x v="1"/>
    <m/>
    <m/>
    <m/>
    <n v="1"/>
    <m/>
    <m/>
    <m/>
    <m/>
    <m/>
    <m/>
    <m/>
    <m/>
    <m/>
    <m/>
    <m/>
    <n v="1"/>
    <m/>
    <m/>
  </r>
  <r>
    <x v="470"/>
    <s v="Fall on Rock, Failure to Rappel—Rope Incorrectly Placed Through Figure Eight, West Virginia, New River Gorge NRA, Fern Point"/>
    <x v="5"/>
    <s v="West Virginia, New River Gorge NRA, Fern Point_x000a_On May 20, 1994, a climber fell 90 feet because he had incorrectly threaded his rappel rope through a Figure Eight descending device._x000a_The report of the incident was received at 1445, and evacuation completed by 1835. Victim was transported to hospital and treated for fractures of the head, rib cage, clavicle, and pelvis. (Source: J. Cottrell, New River Gorge NR)"/>
    <n v="5"/>
    <m/>
    <m/>
    <m/>
    <m/>
    <m/>
    <m/>
    <m/>
    <m/>
    <m/>
    <m/>
    <m/>
    <m/>
    <x v="0"/>
    <n v="1"/>
    <m/>
    <x v="1"/>
    <x v="0"/>
    <x v="0"/>
    <x v="1"/>
    <x v="0"/>
    <x v="0"/>
    <m/>
    <m/>
    <x v="0"/>
    <m/>
    <m/>
    <m/>
    <x v="0"/>
    <x v="0"/>
    <m/>
    <m/>
    <m/>
    <x v="0"/>
    <m/>
    <m/>
    <m/>
    <m/>
    <m/>
    <m/>
    <x v="0"/>
    <m/>
    <m/>
    <m/>
    <m/>
    <m/>
    <m/>
    <m/>
    <m/>
    <m/>
    <m/>
    <m/>
    <m/>
    <x v="0"/>
    <m/>
    <m/>
    <m/>
    <m/>
    <m/>
    <m/>
    <m/>
    <m/>
    <m/>
    <m/>
    <m/>
    <m/>
    <n v="1"/>
    <m/>
    <m/>
    <m/>
    <m/>
    <x v="1"/>
    <m/>
    <m/>
    <m/>
    <n v="1"/>
    <m/>
    <m/>
    <m/>
    <m/>
    <m/>
    <m/>
    <n v="1"/>
    <m/>
    <m/>
    <m/>
    <m/>
    <m/>
    <m/>
    <m/>
  </r>
  <r>
    <x v="471"/>
    <s v="Fall on Rock, Falling Object (the Climber), Climbing Unroped, Placed No Protection, Poor Position, Exceeding Abilities, Colorado, Rocky Mountain National Park, Hallet Peack"/>
    <x v="5"/>
    <s v="Colorado, Rocky Mountain National Park, Hallett Peak_x000a_On June 25, 1994, at 1015, John Baise (21) was attempting to lead, unroped, a chimney section of West Gully (also known as Two Gullys Route) 15.3, on Hallett Peak. Baise decided that the line he was on was not possible, and began down climbing. When he was six feet above the ledge where his partners were huddled unroped, his foot slipped and a handhold broke, causing Baise to tumble into Scott Grunstein (24), who knocked over Steve Siceleve (20), who then knocked Amy Sweat (22) off the ledge. Sweat fell about 60 feet to the ledge of an even further drop-off, sustaining back injuries. Rocky Mountain National Park SAR Team responded to the report of the accident. The response was complicated by the poor directions concerning the location of the victim, failure of the remaining party on scene to flag the helicopter, and the crash of a rescue shuttle helicopter near the summit of Hallett Peak._x000a_Analysis_x000a_Grunstein was supposed to be the leader of this group. He stated that he had 15 years of technical experience, leads 5.6, follows 5.9, and climbs six times per year. He had previously done this route, but was no longer sure if he was on the route. He also had a previous history of attempting climbs beyond his abilities in the park, and failing. Other problems identified by the investigating ranger included no map, no helmets, no technical gear despite the desire to have beginners do a climb with a 5.3 move on it. The climbers could have been spaced out better beneath Baise to prevent the “domino” effect. As it was, they were all spotting him and probably saved his life. All four individuals were operating on three hours of sleep. They had an attitude that they were not really in the backcountry and that a rescue would be simple. The relative experience of the group was low. The route they were attempting was really dirty and full of bad rock. Fortunately, no one was injured in the helicopter crash, but during the following week on a rescue in Western Colorado, the experienced Flight for Life helicopter crew that ended up evacuating Sweat crashed and all members were killed. (Source: Jim Detterline, Longs Peak Supervisory Climbing Ranger—based on original reports by Ranger Mitch Fong)"/>
    <n v="8"/>
    <m/>
    <n v="1"/>
    <n v="3"/>
    <m/>
    <m/>
    <m/>
    <m/>
    <m/>
    <n v="1"/>
    <m/>
    <m/>
    <m/>
    <x v="0"/>
    <n v="1"/>
    <m/>
    <x v="1"/>
    <x v="1"/>
    <x v="1"/>
    <x v="1"/>
    <x v="0"/>
    <x v="0"/>
    <m/>
    <m/>
    <x v="1"/>
    <n v="1"/>
    <m/>
    <m/>
    <x v="0"/>
    <x v="0"/>
    <m/>
    <m/>
    <m/>
    <x v="0"/>
    <m/>
    <m/>
    <n v="1"/>
    <m/>
    <m/>
    <m/>
    <x v="0"/>
    <m/>
    <m/>
    <m/>
    <m/>
    <m/>
    <m/>
    <m/>
    <m/>
    <m/>
    <m/>
    <m/>
    <m/>
    <x v="0"/>
    <n v="1"/>
    <m/>
    <m/>
    <m/>
    <m/>
    <m/>
    <m/>
    <m/>
    <m/>
    <m/>
    <n v="1"/>
    <m/>
    <m/>
    <m/>
    <m/>
    <m/>
    <m/>
    <x v="0"/>
    <m/>
    <m/>
    <m/>
    <m/>
    <m/>
    <m/>
    <m/>
    <m/>
    <m/>
    <m/>
    <m/>
    <n v="1"/>
    <m/>
    <m/>
    <m/>
    <m/>
    <m/>
    <m/>
  </r>
  <r>
    <x v="472"/>
    <s v="Fall on Rock, Falling Rocks, Climbing Alone, Oregon, Mount Jefferson"/>
    <x v="5"/>
    <s v="Oregon, Mount Jefferson_x000a_On July 28, 1994, Larry Hermens (16) left Jefferson Park for a solo climb of a north side route of Mount Jefferson. On the 29th, Mr. Hermens failed to return, and a search was begun. During the evening a helicopter search revealed an unresponsive climber lying head down in a gully about the 9,500 foot level on the east face of the summit ridge. A second search on the 30th found the gully to be extremely raked by rockfall, and the climber could not be located. It was surmised that Mr. Hermens was swept down the gully and most likely into a crevasse. Due to copious rockfall, further recovery efforts were suspended. A party on the Jefferson Glacier route had sighted a lone climber above them on the 28th. A summit register entry for that date revealed that Mr. Hermens had reached the summit and expressed concerns about how to descend._x000a_Analysis_x000a_It should be noted that nearly all of the accidents in the Oregon High Cascades this year occurred on descent. The Oregon Cascades consist of decomposing volcanic rock, snow and ice. Early starts with good knowledge of ascent and descent routes is essential. Care must be exercised as many climbs can be plagued with increasingly soft snow and rockfall as the day warms. (Source: Jeff Sheetz, Portland Mountain Rescue)"/>
    <n v="7"/>
    <m/>
    <n v="1"/>
    <m/>
    <m/>
    <m/>
    <m/>
    <m/>
    <m/>
    <m/>
    <m/>
    <m/>
    <m/>
    <x v="0"/>
    <n v="1"/>
    <m/>
    <x v="1"/>
    <x v="0"/>
    <x v="1"/>
    <x v="1"/>
    <x v="0"/>
    <x v="0"/>
    <m/>
    <m/>
    <x v="0"/>
    <n v="1"/>
    <n v="1"/>
    <m/>
    <x v="0"/>
    <x v="1"/>
    <m/>
    <m/>
    <m/>
    <x v="0"/>
    <m/>
    <m/>
    <m/>
    <m/>
    <m/>
    <m/>
    <x v="0"/>
    <n v="1"/>
    <m/>
    <m/>
    <m/>
    <m/>
    <m/>
    <m/>
    <n v="1"/>
    <m/>
    <m/>
    <m/>
    <m/>
    <x v="0"/>
    <m/>
    <m/>
    <m/>
    <m/>
    <m/>
    <m/>
    <m/>
    <m/>
    <m/>
    <m/>
    <m/>
    <m/>
    <m/>
    <m/>
    <m/>
    <m/>
    <m/>
    <x v="1"/>
    <m/>
    <m/>
    <m/>
    <m/>
    <m/>
    <m/>
    <m/>
    <m/>
    <m/>
    <m/>
    <m/>
    <m/>
    <n v="1"/>
    <m/>
    <m/>
    <m/>
    <m/>
    <m/>
  </r>
  <r>
    <x v="473"/>
    <s v="Fall on Rock, Inadequate Belay, Inadequate Protection, Exceeding Abilities, Miscommunications, Oregon, Blue River, Flagstaff Climbing Area"/>
    <x v="5"/>
    <s v="Oregon, Blue River, Flagstaff Climbing Area_x000a_On September 17, 1994, I (Katie Mynes-Petty, 35) was third to climb the route “Deep Pockets.” A top rope was set up and I was to drag up another rope to help set up another climb. We didn’t fully communicate intentions, and decisions were made once I reached the top via yelling questions and answers to each other. Prior to my climb we didn’t do any “buddy checks.” I ended up doing a top belay for a large man. I had clipped in incorrectly, using a carabiner through a gear clip on my harness rather than the harness itself. Consequently, when Mike fell, I was ripped from the top. I broke Mike’s 15 foot fall so he wasn’t hurt. I fell 65 feet, was dragged for a while, then rolled over, hit the rock, broke my front tooth and ripped open my lips, then fell, luckily into a huckleberry bush._x000a_I am fortunate and grateful to be alive. I will have little or no residual physical limitations. I aim to continue climbing and mountaineering._x000a_Analysis_x000a_Do “buddy checks.” Don’t belay someone who’s significantly larger than you. Triple check your anchor tie-in. Make sure you’re tied in in three places. Communicate clearly before starting your climb. (Source: Katie Mynes-Petty) (Editor’s Note: It is certainly possible to belay someone who is larger than you by using the anchoring system to take the force rather than yourself. “Buddy checks” aren’t always possible, so learning good systems and checking oneself are important._x000a_Thanks to the victim for her candid report.)"/>
    <n v="6"/>
    <m/>
    <m/>
    <m/>
    <m/>
    <n v="2"/>
    <m/>
    <m/>
    <m/>
    <n v="1"/>
    <m/>
    <m/>
    <m/>
    <x v="0"/>
    <m/>
    <m/>
    <x v="1"/>
    <x v="1"/>
    <x v="0"/>
    <x v="1"/>
    <x v="0"/>
    <x v="1"/>
    <m/>
    <m/>
    <x v="0"/>
    <m/>
    <m/>
    <m/>
    <x v="0"/>
    <x v="0"/>
    <m/>
    <m/>
    <m/>
    <x v="0"/>
    <m/>
    <m/>
    <m/>
    <m/>
    <m/>
    <m/>
    <x v="0"/>
    <m/>
    <m/>
    <m/>
    <m/>
    <m/>
    <m/>
    <m/>
    <m/>
    <m/>
    <m/>
    <m/>
    <m/>
    <x v="0"/>
    <m/>
    <m/>
    <m/>
    <m/>
    <m/>
    <m/>
    <m/>
    <m/>
    <m/>
    <m/>
    <m/>
    <m/>
    <m/>
    <m/>
    <m/>
    <m/>
    <m/>
    <x v="0"/>
    <m/>
    <m/>
    <n v="1"/>
    <m/>
    <m/>
    <n v="1"/>
    <m/>
    <m/>
    <m/>
    <m/>
    <m/>
    <m/>
    <m/>
    <m/>
    <n v="1"/>
    <m/>
    <m/>
    <m/>
  </r>
  <r>
    <x v="474"/>
    <s v="Fall on Rock, Inadequate Belay, Oregon, Cascades of Oregon, Three Fingered Jack"/>
    <x v="5"/>
    <s v="Oregon, Cascades of Oregon, Three Fingered Jack_x000a_On August 5, 1994, three of us (Katie, Lyn, and myself) hiked into Summit Lake off the Pacific Crest Trail to set up camp. On Saturday morning we hiked up to the mountain via the east side, stopping to put on our helmets at the beginning of the rocky ridge. We continued up and left our packs at the start of the horizontal traverse known as “The Crawl” and had planned to have lunch upon returning. After reaching the summit around 1300, we started to make our way down. Lyn Marx (40) wanted to lead “The Crawl” on the way down. We set up a tensionless anchor on a rock that was approximately 20-30 feet from the beginning of The Crawl. Shortly after Lyn disappeared around the comer, she screamed and the rock began to go taut. I put on the brake with the right hand and then tried to grab slack with my left hand since I had been letting out slack so she wouldn’t have to pull on the rope. The slack I had grabbed with my left hand pulled through my hand, burning my fingers. We then saw Lyn at the edge of the ledge below; she was lying motionless._x000a_We called to her but there was no response. Approximately two minutes later, she began to moan. I tied her off on the anchor and tried to get down to her by rappelling off the center loop of the rope; however, it did not reach her. I did not want to go on her rope since it was far away from the cliff face and also would have pulled on her. I finally figured out that I could rappel on the loop and transfer to her rope using a prusik. That worked and I was able to reach her. By that time she was sitting up and I did an examination of the head wound below her helmet, eyes, breathing, alertness, and other possible injuries. There was nothing that appeared to be broken or bleeding profusely. Since she was at the edge of the ledge, I wanted to get her in a more secure position for the safety of us both. I got behind her and lifted her under her armpits and moved her to the base of the rock so that she was sitting partially supported._x000a_After stabilizing her at the base of the rock, I climbed up the face and onto The Crawl. Using webbing clipped into the piton and a prusik on the slope, I made a directional from the piton, so that the rope went along The Crawl and down to Lyn. By that time Lyn was trying to remove her harness and untie the rope. Katie then came over quickly along the fixed rope and went down to Lyn. I ran for help. I encountered a hiker approximately two miles down the PCT and told him what happened and to call 911.1 then ran back up the mountain and went down to the ledge around 1600. Katie informed me that Lyn had continued to try to remove her harness in order to try to get to the sunlight but had eventually stopped and was generally quiet. We also partially elevated her head and legs. During this time Lyn was becoming more cognizant of her surroundings._x000a_After several hours it began to get dark and we were concerned that we would be spending the night on the ledge. At one point Lyn asked me if I would go up on The Crawl and belay her out. Impressed with her awareness, we decided to try it. I climbed to the ledge and belayed Lyn and then clipped her into the piton, and then belayed Katie up. Faced with the possibility of essentially climbing The Crawl unprotected (since the rope, being tied off, did not reach the lower side of The Crawl), I decided to cut the rope so at least we would have some rope to belay her off the mountain. It was strange to cut the rope. It had a feel of finality, that we were now committed to our plan._x000a_From The Crawl to the scree slope, I set up belay stations, sometimes only with a couple of knobs slung with webbing and a prayer to use as anchors. Katie walked in front of Lyn and gave her directions how to move while I belayed her. Finally we reached the scree slope and were met by the Sisters Fire Department. The first man to reach us started talking about what a bad hair day he was having. I finally asked if he would examine Lyn. He performed a brief examination and then we started down the scree. He carried a large rack of carabiners, but had no rope or other protection. We asked about the rope and he said they left it at the base of the hill. He was urging us to go down where he just came up. This was steeper and more rocky than the normal trail down. Lyn said, “Why can’t we take the trail?” So we went down the standard_x000a_route. The other two rescuers also followed us down._x000a_At the base of the scree slope there were other Sisters Fire Department personnel and a sheriff. We asked for water, but they had none extra. It was getting dark and cold and one of the SFD personnel (wearing only a T-shirt and jeans) was visibly cold, so we gave him one of our jackets. Lyn walked most of the way out on her own. At one point she rode in the litter but soon got out because it was too bumpy and cold. (They hadn’t brought any blankets.) While hiking out, the other rescuers talked about other accidents in front of Lyn, which I found to be in poor taste. The Explorer Scouts met us at the Santiam Pass trail junction with water, flashlights, and blankets. Lyn then went in the litter again. At the trailhead the ambulance took Lyn to the Bend hospital around 1230. Katie and I followed the ambulance to Bend and spent the night there._x000a_The following day Mardi Keltner met us at the trailhead and assisted in packing out our base camp. She also provided me with a safe journey home since I was exhausted and was not fit to drive. It was interesting to experience a rescue from the other side. (Source: Maryanne Reiter—who had trained with Corvallis Mountain Rescue)"/>
    <n v="5"/>
    <m/>
    <m/>
    <m/>
    <m/>
    <m/>
    <n v="1"/>
    <m/>
    <m/>
    <m/>
    <m/>
    <m/>
    <m/>
    <x v="0"/>
    <n v="1"/>
    <m/>
    <x v="0"/>
    <x v="1"/>
    <x v="0"/>
    <x v="1"/>
    <x v="0"/>
    <x v="0"/>
    <m/>
    <m/>
    <x v="0"/>
    <m/>
    <m/>
    <m/>
    <x v="0"/>
    <x v="0"/>
    <m/>
    <m/>
    <m/>
    <x v="0"/>
    <m/>
    <m/>
    <m/>
    <m/>
    <m/>
    <m/>
    <x v="0"/>
    <m/>
    <m/>
    <m/>
    <m/>
    <m/>
    <m/>
    <m/>
    <m/>
    <m/>
    <m/>
    <m/>
    <m/>
    <x v="0"/>
    <m/>
    <m/>
    <m/>
    <m/>
    <n v="1"/>
    <m/>
    <m/>
    <m/>
    <m/>
    <m/>
    <m/>
    <m/>
    <m/>
    <m/>
    <m/>
    <m/>
    <m/>
    <x v="1"/>
    <m/>
    <m/>
    <n v="1"/>
    <m/>
    <m/>
    <m/>
    <m/>
    <m/>
    <m/>
    <m/>
    <m/>
    <m/>
    <m/>
    <n v="1"/>
    <m/>
    <m/>
    <m/>
    <m/>
  </r>
  <r>
    <x v="475"/>
    <s v="Fall on Rock, Inadequate Equipment—Rope Diameter Too Small for Belay Device, North Carolina, Crowders Mountain, David's Castle"/>
    <x v="5"/>
    <s v="North Carolina, Crowders Mountain, David’s Castle_x000a_On September 25, 1994, Dante Taylor (26) was solo climbing about 1800 on the cliffs near David’s Castle. He could not find a good hand hold, so he began down climbing. He was about 35 feet off the ground when be began to fall. He attempted to cinch off his climbing rope in his belay device (The Soloist). He was unable to do so and free fell to the base. He suffered lacerations and contusions and some internal injury, but was released from the medical facility that evening._x000a_Analysis_x000a_A witness stated that Taylor’s belay device did not work because the diameter of his climbing rope was too small for it. (Source: Deidri Sarver, Ranger)"/>
    <n v="6"/>
    <m/>
    <m/>
    <m/>
    <n v="1"/>
    <m/>
    <m/>
    <m/>
    <m/>
    <m/>
    <m/>
    <m/>
    <m/>
    <x v="0"/>
    <n v="1"/>
    <m/>
    <x v="1"/>
    <x v="0"/>
    <x v="0"/>
    <x v="1"/>
    <x v="0"/>
    <x v="0"/>
    <m/>
    <m/>
    <x v="0"/>
    <n v="1"/>
    <m/>
    <m/>
    <x v="0"/>
    <x v="0"/>
    <m/>
    <m/>
    <m/>
    <x v="0"/>
    <m/>
    <m/>
    <m/>
    <m/>
    <m/>
    <m/>
    <x v="0"/>
    <m/>
    <m/>
    <m/>
    <m/>
    <m/>
    <m/>
    <m/>
    <m/>
    <m/>
    <m/>
    <m/>
    <m/>
    <x v="0"/>
    <m/>
    <m/>
    <m/>
    <m/>
    <m/>
    <m/>
    <m/>
    <m/>
    <m/>
    <m/>
    <m/>
    <m/>
    <m/>
    <m/>
    <m/>
    <m/>
    <n v="1"/>
    <x v="1"/>
    <m/>
    <m/>
    <n v="1"/>
    <m/>
    <m/>
    <m/>
    <m/>
    <m/>
    <m/>
    <m/>
    <m/>
    <m/>
    <m/>
    <m/>
    <n v="1"/>
    <m/>
    <m/>
    <m/>
  </r>
  <r>
    <x v="476"/>
    <s v="Fall on Rock, Off Route, No Hard Hat, Exceeding Abilities, Colorado, Rocky Mountain National Park, White Whale II"/>
    <x v="5"/>
    <s v="Colorado, Rocky Mountain National Park, White Whale II_x000a_On May 23, 1994, Jack L. McConnell (59) and his son Thomas H. McConnell (24) were climbing the White Whale Route II, 5.7, on the Left Book formation at Lumpy Ridge. On the second pitch, they traversed off route and into the flake column of Hiatus II, 5.7+. On the third pitch, they continued off route into Ten Years After Route II, 5.9R. Jack McConnell negotiated the roof successfully and disappeared from belayer Thomas McConnell’s view as he continued to finish the pitch in a 5.8R unprotected slab area. Thomas McConnell stated, “It's pretty thin.” When there was only 20 feet left of the 165 foot belay rope, Thomas McConnell heard a “crash” and then saw Jack McConnell fall past the roof until stopped by the belay. Thomas McConnell tied off Jack McConnell, and then down climbed to him. He noticed that Jack McConnell had labored breathing and that there was “blood everywhere.” Thomas McConnell then climbed back to his belay spot and lowered Jack McConnell as far as he could. Thomas McConnell then removed his harness, down climbed solo on the route to the base of the cliff, and went to the Twin Owls Trailhead to summon the Rocky Mountain National Park SAR Team. There was a major search in progress in the park, so a quick response by the technical rescue team was possible because of helicopter support. McConnell's injuries were immobilized by two climbing rescue paramedics and he was lowered vertically in the litter to the base of the cliff. During the scree evacuation by litter, however, McConnell expired from the severe blunt trauma injuries of the head including hemorrhage and contusion of the brain and skull fractures, a direct result of his fall._x000a_Analysis_x000a_The intent of the McConnell party was to climb the White Whale Route. There are several reasons that contributed to this party’s getting off route. The Left Book is a large cliff area with a number of similar-looking intermediate level crack features which confuse many climbers even when comparing features with a guidebook. The McConnells had a guidebook, but left it with their packs at the base of the route. Most modern guidebooks are not pocket-sized to easily transport on the climb. The McConnells got off route on the second pitch onto Hiatus and then on the third pitch on Ten Years After. It was their first time on the Left Book and they were not aware that they were off route. Both father and son then ended up in an area where they were climbing above their ability levels. For Jack McConnell, it was not possible to down climb the 5.8+ slab because it was above his ability level. He had been climbing for 15 years, normally lead climbing at the 5.6 to 5.7 level with some 5.8 leads. Without being able to place any protection on the smooth slab, Jack McConnell found himself in a serious predicament._x000a_Jack McConnell was not wearing a helmet. Had he worn a helmet, his death due to massive head injuries might have been avoided, as all other injuries were not life threatening—multiple fractures of the ribs with contusions of the lungs, as well as a wrist fracture. (Source: Jim Detterline, Longs Peak Supervisory Climbing Ranger, Rocky Mountain National Park)"/>
    <n v="8"/>
    <m/>
    <m/>
    <n v="1"/>
    <m/>
    <m/>
    <m/>
    <n v="1"/>
    <m/>
    <n v="1"/>
    <m/>
    <m/>
    <m/>
    <x v="1"/>
    <m/>
    <m/>
    <x v="0"/>
    <x v="1"/>
    <x v="0"/>
    <x v="0"/>
    <x v="0"/>
    <x v="0"/>
    <m/>
    <m/>
    <x v="0"/>
    <m/>
    <m/>
    <m/>
    <x v="0"/>
    <x v="0"/>
    <m/>
    <m/>
    <m/>
    <x v="0"/>
    <m/>
    <m/>
    <m/>
    <m/>
    <m/>
    <m/>
    <x v="0"/>
    <m/>
    <m/>
    <m/>
    <m/>
    <m/>
    <m/>
    <m/>
    <m/>
    <n v="1"/>
    <m/>
    <n v="1"/>
    <m/>
    <x v="0"/>
    <n v="1"/>
    <m/>
    <m/>
    <m/>
    <m/>
    <m/>
    <m/>
    <m/>
    <m/>
    <m/>
    <m/>
    <m/>
    <m/>
    <m/>
    <m/>
    <m/>
    <m/>
    <x v="1"/>
    <m/>
    <m/>
    <m/>
    <m/>
    <m/>
    <m/>
    <m/>
    <m/>
    <m/>
    <m/>
    <n v="1"/>
    <m/>
    <m/>
    <m/>
    <m/>
    <m/>
    <m/>
    <m/>
  </r>
  <r>
    <x v="477"/>
    <s v="Fall on Rock, Placed Inadequate Protection, Inadequate Belay, Utah, Big Cottonwood Canyon, Geronimo"/>
    <x v="5"/>
    <s v="Utah, Rig Cottonwood Canyon, Geronimo_x000a_On January 22, 1994, a climber (19) was on Geronimo (5.8) when he lost his hold and fell 25 feet. He had not placed adequate protection, and his belayer was unable to stop the fall. (Source: H. T. Moore, Special Operations Division, Salt Lake County Sheriff’s Office)_x000a_(Editor’s Note: There were many other incidents in Big and Little Cottonwood Canyons in 1994, but none with serious injury or fatality reported. The most common problems here are climbers becoming stranded, and protection not being placed or else coming out. These incidents are for the most part happening to climbers converting from indoor, artificial walls to the natural environment.)"/>
    <n v="6"/>
    <m/>
    <n v="1"/>
    <m/>
    <m/>
    <m/>
    <m/>
    <m/>
    <m/>
    <m/>
    <m/>
    <m/>
    <m/>
    <x v="0"/>
    <m/>
    <n v="1"/>
    <x v="1"/>
    <x v="1"/>
    <x v="0"/>
    <x v="0"/>
    <x v="0"/>
    <x v="0"/>
    <m/>
    <m/>
    <x v="0"/>
    <m/>
    <m/>
    <m/>
    <x v="0"/>
    <x v="0"/>
    <m/>
    <m/>
    <m/>
    <x v="0"/>
    <m/>
    <m/>
    <m/>
    <m/>
    <m/>
    <m/>
    <x v="0"/>
    <m/>
    <m/>
    <m/>
    <m/>
    <m/>
    <m/>
    <m/>
    <m/>
    <m/>
    <m/>
    <m/>
    <m/>
    <x v="0"/>
    <m/>
    <m/>
    <m/>
    <m/>
    <m/>
    <m/>
    <n v="1"/>
    <m/>
    <m/>
    <m/>
    <m/>
    <m/>
    <m/>
    <m/>
    <m/>
    <m/>
    <m/>
    <x v="0"/>
    <m/>
    <m/>
    <n v="1"/>
    <m/>
    <m/>
    <m/>
    <n v="1"/>
    <m/>
    <m/>
    <m/>
    <m/>
    <m/>
    <m/>
    <m/>
    <m/>
    <m/>
    <m/>
    <m/>
  </r>
  <r>
    <x v="478"/>
    <s v="Fall on Rock, Placed No Protection, Hurrying, Weather, Colorado, Rocky Mountain National Park, Bookend"/>
    <x v="5"/>
    <s v="Colorado, Rocky Mountain National Park, Bookend_x000a_On August 12, 1994, about noon, Bob Koppe (51) slipped on wet rock while leading the third pitch (5.8) of Melvin's Wheel III 5.8+ on the Bookend during a rainstorm. Koppe was hurrying due to the rain, and his foot slipped in the flaring, poorly-protected, but easy portion of this chimney pitch above the crux. Koppe inverted and fell head first about 30 feet down the chimney, eventually wedging by his buttocks. He sustained trauma to his pelvis. With the assistance of partner Roger Wiegand, Koppe was able to return to the belay ledge atop pitch one. However, the swelling caused by the trauma to the pelvis made it impossible to continue. Wiegand continued the descent and started the response by Rocky Mountain National Park SAR Team and Larimer County SAR Team._x000a_Analysis_x000a_Summer showers in the central Rockies come quickly and violently However, most daily storms occur around the same time as the previous day's storm, so climbers can easily plan their climb timing around this. This party did not even leave the trailhead until 0930. Also, if caught in a storm, even if familiar with the route like Koppe and Wiegand were, it is better just to rappel off. They still had an additional pitch to ascend above the one on which the accident occurred._x000a_Koppe stated that he was comfortable with leading pitches up to 5.9 in difficulty. On wet rock, the difficulty goes up the scale, especially if the rock has any tripe or similar slimy fungi or lichen species on it. (Source: Jim Detterline, Long’s Peak Supervisory Climbing Ranger, based on original reports by Rangers Doug Ridley, David McKee and Karl Pearson)"/>
    <n v="6"/>
    <m/>
    <m/>
    <m/>
    <m/>
    <m/>
    <m/>
    <n v="1"/>
    <m/>
    <m/>
    <m/>
    <m/>
    <m/>
    <x v="0"/>
    <n v="1"/>
    <m/>
    <x v="1"/>
    <x v="1"/>
    <x v="0"/>
    <x v="0"/>
    <x v="0"/>
    <x v="0"/>
    <m/>
    <m/>
    <x v="0"/>
    <m/>
    <m/>
    <m/>
    <x v="0"/>
    <x v="0"/>
    <m/>
    <m/>
    <m/>
    <x v="0"/>
    <m/>
    <m/>
    <m/>
    <m/>
    <m/>
    <m/>
    <x v="0"/>
    <m/>
    <m/>
    <m/>
    <m/>
    <m/>
    <n v="1"/>
    <m/>
    <m/>
    <m/>
    <n v="1"/>
    <m/>
    <m/>
    <x v="0"/>
    <m/>
    <m/>
    <m/>
    <m/>
    <m/>
    <m/>
    <m/>
    <m/>
    <m/>
    <m/>
    <m/>
    <m/>
    <m/>
    <m/>
    <m/>
    <m/>
    <m/>
    <x v="0"/>
    <m/>
    <m/>
    <m/>
    <m/>
    <m/>
    <m/>
    <m/>
    <m/>
    <m/>
    <m/>
    <m/>
    <m/>
    <m/>
    <n v="1"/>
    <m/>
    <m/>
    <m/>
    <m/>
  </r>
  <r>
    <x v="479"/>
    <s v="Fall on Rock, Placed No Protection, West Virginia, New River Gorge NRA, Kaymoor Cliff"/>
    <x v="5"/>
    <s v="West Virginia, New River Gorge NRA, Kaymoor Cliff_x000a_On June 19, 1994, a climber was “lead” climbing a 5.13s called “Bloodraid” at “The Hole” area of Kaymoor Cliffs. He had climbed over 20 feet and was just below a bolt when a handhold gave way. His climbing partner was belaying when he fell, but since the victim had not placed any protection, nothing was in place to arrest his fall._x000a_Rangers arrived on the scene at 1630, just after the ambulance. The victim was stabilized and placed on a backboard, then carried a half mile to the ambulance. He sustained a fractured wrist and potential spine injury. (Source: K. Shilling, New River Gorge NRA)_x000a_(Editor’s Note: We do not know HOW the rope was incorrectly threaded, whether the victim was wearing a helmet, or if he was belayed. This area has become quite popular for climbing, and like many other easy access climbing sites, attracts a range of skill levels. There were two other reports from this area, both of which were leader falls, well belayed, but resulting in fractures.)"/>
    <n v="4"/>
    <m/>
    <m/>
    <m/>
    <m/>
    <m/>
    <m/>
    <m/>
    <m/>
    <m/>
    <m/>
    <m/>
    <m/>
    <x v="0"/>
    <n v="1"/>
    <m/>
    <x v="1"/>
    <x v="1"/>
    <x v="0"/>
    <x v="0"/>
    <x v="0"/>
    <x v="0"/>
    <m/>
    <m/>
    <x v="0"/>
    <m/>
    <m/>
    <m/>
    <x v="0"/>
    <x v="0"/>
    <m/>
    <m/>
    <m/>
    <x v="0"/>
    <m/>
    <m/>
    <m/>
    <m/>
    <m/>
    <m/>
    <x v="0"/>
    <m/>
    <m/>
    <m/>
    <m/>
    <m/>
    <m/>
    <m/>
    <m/>
    <m/>
    <m/>
    <m/>
    <m/>
    <x v="0"/>
    <m/>
    <m/>
    <m/>
    <m/>
    <m/>
    <m/>
    <m/>
    <m/>
    <m/>
    <m/>
    <m/>
    <m/>
    <m/>
    <m/>
    <m/>
    <m/>
    <m/>
    <x v="0"/>
    <m/>
    <m/>
    <m/>
    <m/>
    <m/>
    <m/>
    <m/>
    <m/>
    <m/>
    <m/>
    <m/>
    <n v="1"/>
    <m/>
    <m/>
    <m/>
    <m/>
    <m/>
    <m/>
  </r>
  <r>
    <x v="480"/>
    <s v="Fall on Rock, Protection Pulled Out, Inadequate Belay—Improper Use of Belay Device, Colorado, Eldorado Canyon State Park, Whittle Wall"/>
    <x v="5"/>
    <s v="Colorado, Eldorado Canyon State Park, Whittle Wall_x000a_On May 27, 1994, a climber (37) was leading on “The Whittle Wall” on Red Garden Wall near “The Bulge.” He failed to make it through the crux, thus falling and penduluming out and pulling two pieces of protection (Friends). The belayer was on a hanging belay. He was unable to stop the single-line rope from feeding through his Figure Eight device, thus sustaining injuries to his hand. The climber fell 50 to 80 feet to the ground, sustaining several fractures and abrasions. He was treated at Boulder Community Hospital by an ER doctor. (Source: Steve Muelhauser, Park Ranger)_x000a_Analysis_x000a_The rope was threaded through the Figure Eight device, as it would have been for a rappel. Normally when this device is used for belaying, a bight of the climbing rope is pushed through the small loop. The big loop is clipped into a carabiner on the belayer's harness, and the bight of rope then gets clipped into this carabiner. (Source: Jed Williamson)"/>
    <n v="6"/>
    <m/>
    <m/>
    <m/>
    <m/>
    <m/>
    <n v="1"/>
    <m/>
    <m/>
    <m/>
    <m/>
    <m/>
    <m/>
    <x v="0"/>
    <n v="1"/>
    <m/>
    <x v="1"/>
    <x v="1"/>
    <x v="0"/>
    <x v="0"/>
    <x v="0"/>
    <x v="0"/>
    <m/>
    <n v="1"/>
    <x v="0"/>
    <m/>
    <m/>
    <m/>
    <x v="0"/>
    <x v="0"/>
    <m/>
    <m/>
    <m/>
    <x v="0"/>
    <m/>
    <m/>
    <m/>
    <m/>
    <m/>
    <m/>
    <x v="0"/>
    <m/>
    <m/>
    <m/>
    <m/>
    <m/>
    <m/>
    <m/>
    <m/>
    <m/>
    <m/>
    <m/>
    <m/>
    <x v="0"/>
    <m/>
    <m/>
    <m/>
    <m/>
    <m/>
    <m/>
    <m/>
    <m/>
    <m/>
    <m/>
    <m/>
    <m/>
    <m/>
    <m/>
    <m/>
    <m/>
    <m/>
    <x v="0"/>
    <m/>
    <m/>
    <n v="1"/>
    <m/>
    <m/>
    <m/>
    <m/>
    <m/>
    <m/>
    <m/>
    <n v="1"/>
    <m/>
    <m/>
    <m/>
    <m/>
    <m/>
    <m/>
    <m/>
  </r>
  <r>
    <x v="481"/>
    <s v="Fall on Rock, Protection Pulled Out, No Hard Hat, Colorado, Eldorado Canyon State Park, The Bastille"/>
    <x v="5"/>
    <s v="Colorado, Eldorado State Park, The Bastille_x000a_On June 18 and 29, 1994, respectively, two climbers (33 and 40) took falls, had protection pull out, and turn upside down. In the first instance, the victim lost about a quart of blood. In the second case, the victim hit his belayer as he came to a stop. He sustained a broken shoulder. (Source: Steve Muelhauser, Park Ranger)_x000a_Analysis_x000a_Most climbers at this location do not wear helmets. There is easy access to all climbs from the parking areas. Many climbers these days are recent converts from indoor climbing walls, and it is apparent that protection placement is one key area where these folks need training. (Source: Jed Williamson)"/>
    <n v="6"/>
    <m/>
    <m/>
    <m/>
    <m/>
    <m/>
    <n v="1"/>
    <m/>
    <m/>
    <m/>
    <m/>
    <m/>
    <m/>
    <x v="0"/>
    <n v="1"/>
    <m/>
    <x v="1"/>
    <x v="1"/>
    <x v="0"/>
    <x v="0"/>
    <x v="0"/>
    <x v="0"/>
    <m/>
    <m/>
    <x v="0"/>
    <m/>
    <m/>
    <m/>
    <x v="0"/>
    <x v="0"/>
    <m/>
    <m/>
    <m/>
    <x v="0"/>
    <m/>
    <m/>
    <m/>
    <m/>
    <m/>
    <m/>
    <x v="0"/>
    <m/>
    <m/>
    <m/>
    <m/>
    <m/>
    <m/>
    <m/>
    <m/>
    <m/>
    <m/>
    <m/>
    <m/>
    <x v="0"/>
    <n v="1"/>
    <m/>
    <m/>
    <m/>
    <m/>
    <m/>
    <n v="1"/>
    <m/>
    <m/>
    <m/>
    <m/>
    <m/>
    <m/>
    <m/>
    <m/>
    <m/>
    <m/>
    <x v="0"/>
    <m/>
    <m/>
    <m/>
    <m/>
    <m/>
    <m/>
    <m/>
    <m/>
    <m/>
    <m/>
    <m/>
    <n v="1"/>
    <m/>
    <m/>
    <m/>
    <m/>
    <m/>
    <m/>
  </r>
  <r>
    <x v="482"/>
    <s v="Fall on Rock, Weather, New Hampshire, Rattlesnake Mountain"/>
    <x v="5"/>
    <s v="New Hampshire, Rattlesnake Mountain_x000a_On September 17, 1994, Leon Kaatz fell down a wet rock slab while trying to set up a handline for friends with whom he was hiking. Kaatz is a climber, and this hiking situation called for climbing skill because of the wetness of the rock slab. Fortunately for him, he landed next to a rock climbing class from the University of New Hampshire. Most of them were EMT or Wilderness EMT trained. The class took over the responsibility for the evacuation and carry-out._x000a_The students were pleased—and somewhat surprised—to find out that their training actually worked when put into practice. Their teacher, Dr. Michael Gass, said, “Their perspective on life is service to others. Action personifies the perspective the students have. I admire and respect them for that.”_x000a_Kaatz, who came out of the accident with a fractured elbow and many cuts and scratches, is an experienced climber. In a letter of thanks to Gass’ class, Kaatz said: “I have done much climbing in my days and I have participated before in litter rescues. This is the first time, however, I have ever participated in a litter rescue from the reclining position.” (Source: From a report and letter submitted by Michael Gass)"/>
    <n v="3"/>
    <m/>
    <m/>
    <m/>
    <m/>
    <m/>
    <m/>
    <m/>
    <m/>
    <m/>
    <m/>
    <n v="1"/>
    <m/>
    <x v="0"/>
    <n v="1"/>
    <m/>
    <x v="1"/>
    <x v="1"/>
    <x v="1"/>
    <x v="1"/>
    <x v="0"/>
    <x v="0"/>
    <m/>
    <m/>
    <x v="0"/>
    <m/>
    <m/>
    <m/>
    <x v="0"/>
    <x v="0"/>
    <m/>
    <m/>
    <m/>
    <x v="0"/>
    <m/>
    <m/>
    <m/>
    <m/>
    <m/>
    <m/>
    <x v="0"/>
    <m/>
    <m/>
    <m/>
    <m/>
    <m/>
    <n v="1"/>
    <m/>
    <m/>
    <m/>
    <m/>
    <m/>
    <m/>
    <x v="0"/>
    <m/>
    <m/>
    <m/>
    <m/>
    <m/>
    <m/>
    <m/>
    <m/>
    <m/>
    <m/>
    <m/>
    <m/>
    <m/>
    <m/>
    <m/>
    <m/>
    <m/>
    <x v="1"/>
    <m/>
    <m/>
    <m/>
    <m/>
    <m/>
    <m/>
    <m/>
    <m/>
    <m/>
    <m/>
    <m/>
    <m/>
    <m/>
    <m/>
    <n v="1"/>
    <m/>
    <m/>
    <m/>
  </r>
  <r>
    <x v="483"/>
    <s v="Fall on Rock—Handhold Came Off, New Hampshire, Cannon Mountain, Whitney/Gilman Route"/>
    <x v="5"/>
    <s v="New Hampshire, Cannon Mountain, Whitney/Gilman Route_x000a_On October 30, 1994, two students and a White Mountain School climbing instructor (37) were on the third “pipe pitch” on the Whitney/Gilman Ridge (5.7) on Cannon Mountain. The leader had been simal-belaying the two students on double 11 mm ropes and leading on one rope and clipping the second rope on every other piece of protection. The students were anchored with a cordelette off three pieces, and the student belayer was using a Sticht Plate on one of the 11 mm ropes with the second student being a hands on monitor to the belay._x000a_The leader placed two pieces of protection below the “pipe” and clipped two of the three pins (first and third) above the “pipe” before stepping out right onto the sloped and exposed ledge of the North Wall about 50+ feet from the last belay. The leader reached up for a right handhold and snapped it off when he placed his weight on it and he was off. The student belayer had been through a WMS rock climbing course and was considered the technically more proficient of the two students. The student did not react to the rope running through his hands and the system. The leader took a straight fall for 60+ feet before the second student locked off the rope as he had been taught as a backup monitor._x000a_The leader could see two major abrasions on the rope about 30 feet above him, but had no clue as to the large tear out of sight just below the carabiner 60 feet away Fortunately, there was a second WMS group just starting the next pitch and their leader dropped another rope down for the dangling leader to ascend. The leader returned to the slope ledge inspecting the area for sharp edges._x000a_The students were handling the situation well and were instructed to have the student on the bad rope tie a figure eight on a bight with a cow’s tail 30 feet out on the good rope and clip himself in with a locking biner. The students were in sight 50 feet below, and every step was checked and double checked before the student was told to untie from the bad rope. Both students were simal belayed on the one good rope to the ledge. The last student could not reach the biner/runner on the last pin and left it. The leader descended and retrieved the gear and for the second time checked the area again for sharp edges and still found none._x000a_Analysis_x000a_The destroyed 11 mm rope was a brand new Beal program rope and had only been used once the day before on a slab route. The leader took a 60 footer on 110 feet of rope in the system. We have concern that considering the severity of the damage to the belayed rope that it by itself would not have held the fall, considering that the second 11 mm rope had to absorb some of the shock and friction, even though it was not in the Sticht Plate and only clipped through every other piece of protection. We can only attribute the damage to a carabiner. It is a miracle that the top pin held the impact. We were very lucky indeed to walk away without a scratch! ROCK BREAKS—CHECK YOUR HOLDS! (Source: Barry Jones)"/>
    <n v="3"/>
    <m/>
    <m/>
    <m/>
    <m/>
    <m/>
    <n v="1"/>
    <m/>
    <m/>
    <m/>
    <m/>
    <m/>
    <m/>
    <x v="0"/>
    <m/>
    <m/>
    <x v="1"/>
    <x v="1"/>
    <x v="0"/>
    <x v="0"/>
    <x v="0"/>
    <x v="0"/>
    <m/>
    <m/>
    <x v="0"/>
    <m/>
    <m/>
    <m/>
    <x v="0"/>
    <x v="0"/>
    <m/>
    <m/>
    <m/>
    <x v="0"/>
    <m/>
    <m/>
    <m/>
    <m/>
    <m/>
    <m/>
    <x v="0"/>
    <m/>
    <m/>
    <m/>
    <m/>
    <m/>
    <m/>
    <m/>
    <m/>
    <m/>
    <m/>
    <m/>
    <m/>
    <x v="0"/>
    <m/>
    <m/>
    <m/>
    <m/>
    <m/>
    <m/>
    <m/>
    <m/>
    <m/>
    <m/>
    <m/>
    <n v="1"/>
    <m/>
    <m/>
    <m/>
    <m/>
    <m/>
    <x v="1"/>
    <m/>
    <m/>
    <m/>
    <m/>
    <m/>
    <m/>
    <m/>
    <m/>
    <m/>
    <m/>
    <m/>
    <m/>
    <m/>
    <m/>
    <m/>
    <n v="1"/>
    <m/>
    <m/>
  </r>
  <r>
    <x v="484"/>
    <s v="Fall on Rock—Inadequate Protection on Rappel, No Hard Hat, North Carolina, Crowders Mountain"/>
    <x v="5"/>
    <s v="North Carolina, Crowders Mountain_x000a_On January 16, 1994, Timothy Samartino (21) fell about 90 feet from near the top of a rappel. He suffered scalp lacerations and a concussion. ( Source: Deidri Sarver, Ranger)_x000a_Analysis_x000a_The details are difficult to discern, but basically, Samartino was on rappel and his “braking action” was not effective, and he was not being belayed. Crowders Mountain is a popular area, and individuals come with a range of climbing skill levels. (Source: Jed Williamson)"/>
    <n v="7"/>
    <m/>
    <m/>
    <n v="1"/>
    <m/>
    <m/>
    <m/>
    <m/>
    <m/>
    <m/>
    <m/>
    <m/>
    <m/>
    <x v="0"/>
    <n v="1"/>
    <m/>
    <x v="0"/>
    <x v="0"/>
    <x v="0"/>
    <x v="1"/>
    <x v="0"/>
    <x v="0"/>
    <m/>
    <m/>
    <x v="0"/>
    <m/>
    <m/>
    <m/>
    <x v="0"/>
    <x v="0"/>
    <m/>
    <m/>
    <m/>
    <x v="0"/>
    <m/>
    <m/>
    <m/>
    <m/>
    <m/>
    <m/>
    <x v="0"/>
    <m/>
    <m/>
    <m/>
    <m/>
    <m/>
    <m/>
    <m/>
    <m/>
    <m/>
    <m/>
    <m/>
    <m/>
    <x v="0"/>
    <n v="1"/>
    <m/>
    <m/>
    <m/>
    <m/>
    <m/>
    <m/>
    <m/>
    <m/>
    <m/>
    <m/>
    <m/>
    <m/>
    <m/>
    <m/>
    <m/>
    <m/>
    <x v="0"/>
    <m/>
    <m/>
    <m/>
    <n v="1"/>
    <m/>
    <m/>
    <n v="1"/>
    <m/>
    <m/>
    <m/>
    <m/>
    <m/>
    <m/>
    <m/>
    <m/>
    <m/>
    <m/>
    <m/>
  </r>
  <r>
    <x v="485"/>
    <s v="Fall on Snow, Falling into Crevasse—Snow Slide, Unable to Self-arrest, Exceeding Abilities"/>
    <x v="5"/>
    <s v="Oregon, Mount Hood, Cooper Spur_x000a_On July 23, 1994, about 1330, a party of four was descending the Cooper Spur route when at least one individual lost his footing high on the route (c. 10,000 feet). The roped party was unable to team arrest before sliding and tumbling about 1,000 feet onto the upper Eliot glacier. Gerald Milton (51) and Ole Groupe (16) were buried in a crevasse at 8,800 feet by the ensuing wet snow slide which followed their fall line._x000a_The accident was witnessed and reported independently by two climbing teams. One_x000a_raced down the mountain to the nearest telephone, while the other used a portable cellular phone. About 1700, Hood River County Sheriff’s Office set up a command post at Cloud Cap Inn, whose parking lot served as a landing zone for the subsequent helicopter shuttles. Joint teams from the Hood River Crag Rats, Portland Mountain Rescue, and the USAF 304th Rescue Squadron participated in the lengthy rescue. Air operations were hampered by ceiling/power limitations of hot weather and forced the on-scene landing zone below the accident site by about 700 feet. The two injured survivors, Matthew Hunt (30) and Peter Monte (36), were airlifted off the mountain by 0100 Sunday. Recovery efforts were resumed at first light with the additional help of Corvallis Mountain Rescue. Similar snow conditions on Sunday caused two avalanche spotters to be posted, while recovery teams battled with soft snow and falling rocks. Mountain operations were completed by 1430._x000a_Analysis_x000a_These inexperienced climbers were descending their ascent route too late in the day, thereby accepting the hazardous conditions of soft, slushy, high-angle snow with a dangerous runout. Such predictable conditions can be avoided by: a) starting the climb early enough to ensure that the descent is completed well before the heat of the day; b) planning the climb early enough in the season when the solar-induced instability is less severe; c) descending by a different, less hazardous route. (This option may require a planned car shuttle.)_x000a_At least twelve persons have died while descending this route, the previous accident claiming five lives in June 1981. (Source: Jeff Sheetz, Portland Mountain Rescue)"/>
    <n v="8"/>
    <m/>
    <n v="1"/>
    <m/>
    <n v="1"/>
    <m/>
    <n v="1"/>
    <n v="1"/>
    <m/>
    <n v="1"/>
    <m/>
    <m/>
    <m/>
    <x v="1"/>
    <n v="1"/>
    <m/>
    <x v="1"/>
    <x v="0"/>
    <x v="0"/>
    <x v="1"/>
    <x v="0"/>
    <x v="0"/>
    <m/>
    <m/>
    <x v="0"/>
    <m/>
    <m/>
    <m/>
    <x v="0"/>
    <x v="1"/>
    <m/>
    <m/>
    <m/>
    <x v="0"/>
    <m/>
    <m/>
    <m/>
    <n v="1"/>
    <m/>
    <m/>
    <x v="0"/>
    <n v="1"/>
    <m/>
    <m/>
    <m/>
    <m/>
    <m/>
    <m/>
    <m/>
    <m/>
    <m/>
    <m/>
    <m/>
    <x v="0"/>
    <m/>
    <m/>
    <m/>
    <m/>
    <m/>
    <m/>
    <m/>
    <m/>
    <m/>
    <m/>
    <m/>
    <m/>
    <m/>
    <m/>
    <m/>
    <m/>
    <m/>
    <x v="1"/>
    <m/>
    <m/>
    <m/>
    <m/>
    <m/>
    <m/>
    <m/>
    <m/>
    <m/>
    <m/>
    <m/>
    <m/>
    <n v="1"/>
    <m/>
    <m/>
    <m/>
    <m/>
    <m/>
  </r>
  <r>
    <x v="486"/>
    <s v="Fall on Snow, Inadequate Equipment, Wyoming, Grand Teton National Park, Paintbrush Divide"/>
    <x v="5"/>
    <s v="Wyoming, Grand Teton National Park, Paintbrush Divide_x000a_On the afternoon of June 7, 1994, David Turk and Dan Turk (25) were traversing a steep snow couloir near Paintbrush Divide when Dan Turk slipped and fell approximately 300 feet down steep snow and rock. Turk’s fall was stopped when he wrapped a small tree just prior to launching over a 30 foot cliff. Injuries included an open fracture to the lower leg and multiple deep lacerations to the head, lower back (with potential spinal injury), and legs. Rangers Jim Springer, Renny Jackson, and Mark Magnuson responded to the area, descended to Turk’s position, and stabilized his injuries. Turk was evacuated from the scene by helicopter shorthaul just prior to an approaching storm._x000a_Analysis_x000a_The Turks were attempting to reach Paintbrush Divide at the 10,700 foot elevation. In spite of a low snowpack this route required crossing several steep snowfields, typical of early season high country travel in the Tetons. The Turks were not equipped with ice axes. Had a rapid rescue response not occurred, limited warm clothing may have added yet another twist to their misfortune with a storm that dropped up to eight inches of snow late that afternoon._x000a_(Editor’s Note: While this was a hiking accident, it is included here because of the popularity of this particular route, and the need to call attention to the fact that snow is often encountered on it—even in July and on occasion in August.)"/>
    <n v="4"/>
    <m/>
    <m/>
    <n v="1"/>
    <m/>
    <m/>
    <m/>
    <m/>
    <m/>
    <m/>
    <m/>
    <m/>
    <m/>
    <x v="0"/>
    <n v="1"/>
    <m/>
    <x v="1"/>
    <x v="1"/>
    <x v="1"/>
    <x v="1"/>
    <x v="0"/>
    <x v="0"/>
    <m/>
    <m/>
    <x v="0"/>
    <m/>
    <m/>
    <m/>
    <x v="0"/>
    <x v="1"/>
    <m/>
    <m/>
    <m/>
    <x v="0"/>
    <m/>
    <m/>
    <m/>
    <n v="1"/>
    <m/>
    <m/>
    <x v="0"/>
    <m/>
    <m/>
    <m/>
    <m/>
    <m/>
    <m/>
    <m/>
    <m/>
    <m/>
    <m/>
    <m/>
    <m/>
    <x v="0"/>
    <m/>
    <m/>
    <m/>
    <m/>
    <m/>
    <m/>
    <m/>
    <m/>
    <m/>
    <m/>
    <m/>
    <m/>
    <m/>
    <m/>
    <m/>
    <m/>
    <n v="1"/>
    <x v="1"/>
    <m/>
    <m/>
    <m/>
    <m/>
    <m/>
    <m/>
    <m/>
    <m/>
    <m/>
    <m/>
    <m/>
    <n v="1"/>
    <m/>
    <m/>
    <m/>
    <m/>
    <m/>
    <m/>
  </r>
  <r>
    <x v="487"/>
    <s v="Fall on Snow, Inadequate Equipment—No Ice Axe, Poor Position—Attempted Short-Cut"/>
    <x v="5"/>
    <s v="Oregon, Mount Jefferson, Southwest Ridge_x000a_On August 6, 1994, Gabriella Klassen (43), along with three others in her party, was descending the Southwest ridge after having climbed to Red Saddle at 10,000 feet. At 1530 the party stopped at the 8,700 foot level when Ms. Klassen decided to take a “short-cut” across a 35 degree snowfield. While descending, she slipped and slid backwards down the snow slope 40 feet, striking her back on a rock. Ms. Klassen was stabilized by members of her party and an Outward Bound group who happened by. She was reached by rescuers the next morning and helicoptered off the mountain. She has since recovered from her injuries. (Source: Jeremy Adolf and Bob Freund, Corvalis Mountain Rescue)"/>
    <n v="5"/>
    <m/>
    <m/>
    <m/>
    <m/>
    <m/>
    <n v="1"/>
    <m/>
    <m/>
    <m/>
    <m/>
    <m/>
    <m/>
    <x v="0"/>
    <n v="1"/>
    <m/>
    <x v="1"/>
    <x v="0"/>
    <x v="1"/>
    <x v="1"/>
    <x v="0"/>
    <x v="0"/>
    <m/>
    <m/>
    <x v="0"/>
    <m/>
    <m/>
    <m/>
    <x v="0"/>
    <x v="1"/>
    <m/>
    <m/>
    <m/>
    <x v="0"/>
    <m/>
    <m/>
    <n v="1"/>
    <m/>
    <m/>
    <m/>
    <x v="0"/>
    <m/>
    <m/>
    <m/>
    <m/>
    <m/>
    <m/>
    <m/>
    <m/>
    <m/>
    <m/>
    <m/>
    <m/>
    <x v="0"/>
    <m/>
    <m/>
    <m/>
    <m/>
    <m/>
    <m/>
    <m/>
    <m/>
    <m/>
    <m/>
    <m/>
    <m/>
    <m/>
    <m/>
    <m/>
    <m/>
    <n v="1"/>
    <x v="1"/>
    <m/>
    <m/>
    <m/>
    <m/>
    <m/>
    <m/>
    <m/>
    <m/>
    <m/>
    <m/>
    <m/>
    <m/>
    <m/>
    <n v="1"/>
    <m/>
    <m/>
    <m/>
    <m/>
  </r>
  <r>
    <x v="488"/>
    <s v="Fall on Snow, Unable to Self-Arrest, Inadequate Equipment—No Ice Axe, Wyoming, Grand Teton National Park, Garnet Canyon"/>
    <x v="5"/>
    <s v="Wyoming, Grand Teton National Park, Garnet Canyon_x000a_On June 11, 1994, Artur Kruk (31) and Iri Krol (33) were descending steep snow near Spalding Falls when Krol slipped and fell approximately 100 feet, impacting rocks below. Krol sustained multiple injuries in the fall including a fractured ankle and calcaneus, and compression fractures to the lumbar vertebrae. Krol’s injuries were stabilized by Jenny Lake Rangers and he was evacuated from the scene by helicopter shorthaul._x000a_Analysis_x000a_During his descent, Krol was using ski poles rather than his ice axe. With the use of the axe, it’s possible that a self-arrest may have prevented the accident. While ski poles can greatly aid early season travel, they are no substitute for an ice axe on steep, hard snow— unless they are equipped with a handle axe made for this reason."/>
    <n v="4"/>
    <m/>
    <m/>
    <m/>
    <m/>
    <n v="2"/>
    <m/>
    <m/>
    <m/>
    <m/>
    <m/>
    <m/>
    <m/>
    <x v="0"/>
    <n v="1"/>
    <m/>
    <x v="1"/>
    <x v="0"/>
    <x v="1"/>
    <x v="1"/>
    <x v="0"/>
    <x v="0"/>
    <m/>
    <m/>
    <x v="0"/>
    <m/>
    <m/>
    <m/>
    <x v="0"/>
    <x v="1"/>
    <m/>
    <m/>
    <m/>
    <x v="0"/>
    <m/>
    <m/>
    <m/>
    <m/>
    <m/>
    <m/>
    <x v="0"/>
    <m/>
    <m/>
    <m/>
    <m/>
    <m/>
    <m/>
    <m/>
    <m/>
    <m/>
    <m/>
    <m/>
    <m/>
    <x v="0"/>
    <m/>
    <m/>
    <m/>
    <m/>
    <m/>
    <m/>
    <m/>
    <m/>
    <m/>
    <m/>
    <m/>
    <m/>
    <m/>
    <m/>
    <m/>
    <m/>
    <n v="1"/>
    <x v="1"/>
    <m/>
    <m/>
    <m/>
    <m/>
    <m/>
    <m/>
    <m/>
    <m/>
    <m/>
    <m/>
    <m/>
    <n v="1"/>
    <m/>
    <m/>
    <m/>
    <m/>
    <m/>
    <m/>
  </r>
  <r>
    <x v="489"/>
    <s v="Fall on Snow, Unable to Self-Arrest, Poor Route Selection, Haste, Wyoming, Grand Teton National Park, Mount Teewinot"/>
    <x v="5"/>
    <s v="Wyoming, Grand Teton National Park, Mount Teewinot_x000a_On the afternoon of May 14, 1994, Arlo Morrill (51), Steve Olsen (45), and Terri Buceambuso were descending the east face of Mount Teewinot after a successful morning ascent. During the descent the first member of the party to traverse the narrow couloir, Buceambuso, slipped and fell approximately eight feet, pulling with him the fresh snow and exposing an icy layer below. These conditions were communicated to Olsen and Morrill above, prompting Olsen to select a higher route across the couloir. Morrill elected to continue behind Buceambuso. A short distance below the summit notch Morrill slipped while traversing this snow-filled couloir which extends down the east face. Attempts to self-arrest with his ice axe were unsuccessful resulting in a fatal fall of approximately 2,000 feet._x000a_Analysis_x000a_Morrill was described by his companions as an experienced mountaineer who was climbing a route well within his range of skill and capability. A week prior to the climb a series of storms had dropped up to ten inches of fresh snow on the mountain, a deposit now resting on an older snow surface influenced by warming spring conditions._x000a_During a follow-up interview with Olsen, he stated that the group was anxious to get off the mountain and was descending accordingly. He offered speculation that this may have been a contributing factor to the accident. He also questioned, in hindsight, why they had not shared a more serious discussion after Buceambuso’s fall, such as considering a traverse like the one Olsen opted for, and/or stopping to put on crampons. After Morrill’s fall, Olsen and Buceambuso continued their descent with crampons._x000a_The use of crampons, or sometimes even chopping a single step, may make the difference. As the late Leigh Ortenberger noted in his 1965 edition of A Climber’s Guide to the Teton Range, “Many of the climbing accidents in the Park have occurred on the snowfields of this route.” With the passing of 30 years, this continues to hold true. It should also be noted that unarrested falls on snow and ice continue to be the leading cause of serious injury and death in the Teton Range._x000a_"/>
    <n v="6"/>
    <m/>
    <m/>
    <m/>
    <m/>
    <m/>
    <n v="1"/>
    <n v="1"/>
    <m/>
    <m/>
    <m/>
    <n v="1"/>
    <m/>
    <x v="1"/>
    <m/>
    <m/>
    <x v="1"/>
    <x v="0"/>
    <x v="1"/>
    <x v="1"/>
    <x v="0"/>
    <x v="0"/>
    <m/>
    <m/>
    <x v="1"/>
    <m/>
    <m/>
    <m/>
    <x v="0"/>
    <x v="1"/>
    <m/>
    <m/>
    <m/>
    <x v="0"/>
    <m/>
    <m/>
    <m/>
    <m/>
    <m/>
    <m/>
    <x v="0"/>
    <m/>
    <m/>
    <m/>
    <m/>
    <m/>
    <m/>
    <m/>
    <m/>
    <n v="1"/>
    <m/>
    <m/>
    <m/>
    <x v="0"/>
    <m/>
    <m/>
    <m/>
    <m/>
    <m/>
    <m/>
    <m/>
    <m/>
    <m/>
    <m/>
    <m/>
    <m/>
    <m/>
    <m/>
    <m/>
    <m/>
    <m/>
    <x v="1"/>
    <m/>
    <m/>
    <m/>
    <m/>
    <m/>
    <m/>
    <m/>
    <m/>
    <m/>
    <m/>
    <n v="1"/>
    <m/>
    <m/>
    <m/>
    <m/>
    <m/>
    <m/>
    <m/>
  </r>
  <r>
    <x v="490"/>
    <s v="Fall on Snow, Unable to Self-Arrest, Wyoming, Grand Teton National Park, Grand Teton"/>
    <x v="5"/>
    <s v="Wyoming, Grand Teton National Park, Grand Teton_x000a_Late on the afternoon of June 11, 1994, Mike Tucker (43) and Bill McDonald (39) were descending the Owen Spalding route on the Grand Teton following a successful ascent of the Upper Exum Ridge. A short distance below the Upper Saddle, McDonald slipped on moderately steep snow and began sliding. McDonald slid approximately 300 feet before going over a 150 foot cliff-band, then continued sliding another 500 to 600 feet down a couloir. Tucker and another climber in the area descended to McDonald’s location. McDonald had sustained massive head trauma in the fatal fall. His body was removed from the mountain by helicopter sling load the following morning._x000a_Analysis_x000a_McDonald was described as a good rock and ice climber who had climbed the Grand Teton several times. According to Tucker, they began their descent in good spirits, not too tired, well hydrated, and adequately clothed. McDonald was following old footsteps in the snow and, because the snow was soft enough to sink down six inches with each step, was not wearing crampons. When McDonald fell, he rolled over onto his side, holding his ice axe in both hands. Tucker stated that McDonald appeared not to take the fall seriously, possibly because the angle of the slope looked like it would cause one to stop without much effort. In spite of Tucker’s repeated yells for McDonald to roll onto his belly and weight his axe, he did not do so. Tucker added that once they had completed the 120 foot rappels (prior to their descent down the snow), they felt their problems were over. McDonald was not wearing a helmet._x000a_This is the second fatal slide here in two years, both while descending from the upper saddle. While the terrain is not technically demanding, it warrants full attention and respect."/>
    <n v="5"/>
    <m/>
    <m/>
    <m/>
    <m/>
    <m/>
    <n v="2"/>
    <m/>
    <m/>
    <m/>
    <m/>
    <n v="1"/>
    <m/>
    <x v="1"/>
    <m/>
    <m/>
    <x v="1"/>
    <x v="0"/>
    <x v="1"/>
    <x v="1"/>
    <x v="0"/>
    <x v="0"/>
    <m/>
    <m/>
    <x v="0"/>
    <m/>
    <m/>
    <m/>
    <x v="0"/>
    <x v="1"/>
    <m/>
    <m/>
    <m/>
    <x v="0"/>
    <m/>
    <m/>
    <m/>
    <m/>
    <m/>
    <m/>
    <x v="0"/>
    <m/>
    <m/>
    <m/>
    <m/>
    <m/>
    <m/>
    <m/>
    <m/>
    <m/>
    <m/>
    <m/>
    <m/>
    <x v="0"/>
    <n v="1"/>
    <m/>
    <m/>
    <m/>
    <m/>
    <m/>
    <m/>
    <m/>
    <m/>
    <m/>
    <m/>
    <m/>
    <m/>
    <m/>
    <m/>
    <m/>
    <m/>
    <x v="1"/>
    <m/>
    <m/>
    <m/>
    <m/>
    <m/>
    <m/>
    <m/>
    <m/>
    <m/>
    <m/>
    <m/>
    <n v="1"/>
    <m/>
    <m/>
    <m/>
    <m/>
    <m/>
    <m/>
  </r>
  <r>
    <x v="491"/>
    <s v="Fall/Slip on Ice, Unable to Self-Arrest, No Hard Hat, Oregon, Mount Hood, Southside Route"/>
    <x v="5"/>
    <s v="Oregon, Mount Hood, Southside Route_x000a_On January 17, 1994, Kurt Pothast (20), Mike Bell (19), David Pardue (30), Tim Park (17), and Ron Hatfield (17) were climbing Southside Route on Mount Hood. It was a very icy day. Warm days and cold nights caused water ice to form. Half of the group had reached Carter Rock when Tim Park tried to get cover from the wind behind a rock and lost footing and started sliding toward the WY East headwall. David Pardue tried to grab him and was thrown down and tried to self-arrest, but because of the hard ice the pick only went in 1/4 inch and moderately slowed him down._x000a_Both Park and Pardue slid over 1,000 vertical feet to a runout area above White River headwall. Kurt Pothast and Ron Hatfield then left down the ridgeline to below where Park and Pardue were where it was safe to travel onto the runout area above the White River headwall. On the way down Mike Bell joined the party. Pothast was the first to reach the critically injured Park, who had multiple facial and scalp lacerations and unknown internal injuries. Pardue was only suffering from a cut head and was very sore. Bell was second on scene because of a fall on the “safe” slope which resulted in his having to be extricated by helicopter because of a severely sprained ankle._x000a_Through hand signals from ridge to ridge, Pothast communicated to other members of the party that there were two injured and they needed medical attention. When Bell arrived he said he fell, but was all right. Both Bell and Pothast, who is an Oregon EMT, got Park into a bivvy sack, and with the help of Ron Hatfield, held Park down, for he was trying to thrash about and get up. This lasted until Park, Pardue, and Bell were evacuated by the 304th Air Rescue Division._x000a_Analysis_x000a_The total size of this group was 15 people. It should definitely have been smaller, and helmets should have been put on at a lower elevation._x000a_The possibility of roping up was discussed and thrown out because of the fact that there was no way to stop on the ice, so instead of two injuries, there could have been three or four. The only other comment I have is that when a terrible accident happens, especially to a large group of people, it is important to be debriefed by trained personnel. We all did and it helped the recovery process incredibly. (Source: Kurt Pothast) (Editor’s Note: This was one of several “unable to self-arrest” situations on Mount Hood. In this case, it was because of icy conditions. In other cases, it was because of inexperience. One of the falls was caused by soft snow balling up in crampons. For other examples, read on.)"/>
    <n v="7"/>
    <m/>
    <n v="3"/>
    <m/>
    <n v="1"/>
    <m/>
    <m/>
    <m/>
    <m/>
    <n v="1"/>
    <m/>
    <m/>
    <m/>
    <x v="0"/>
    <n v="1"/>
    <m/>
    <x v="0"/>
    <x v="1"/>
    <x v="1"/>
    <x v="1"/>
    <x v="0"/>
    <x v="0"/>
    <m/>
    <m/>
    <x v="0"/>
    <m/>
    <m/>
    <m/>
    <x v="0"/>
    <x v="1"/>
    <m/>
    <m/>
    <m/>
    <x v="0"/>
    <m/>
    <m/>
    <m/>
    <m/>
    <m/>
    <m/>
    <x v="0"/>
    <m/>
    <m/>
    <m/>
    <m/>
    <m/>
    <m/>
    <m/>
    <m/>
    <n v="1"/>
    <m/>
    <m/>
    <m/>
    <x v="0"/>
    <n v="1"/>
    <m/>
    <m/>
    <m/>
    <m/>
    <m/>
    <m/>
    <m/>
    <n v="1"/>
    <m/>
    <m/>
    <m/>
    <m/>
    <m/>
    <m/>
    <m/>
    <m/>
    <x v="1"/>
    <m/>
    <m/>
    <m/>
    <m/>
    <m/>
    <m/>
    <n v="1"/>
    <m/>
    <m/>
    <m/>
    <m/>
    <m/>
    <m/>
    <m/>
    <m/>
    <m/>
    <m/>
    <m/>
  </r>
  <r>
    <x v="492"/>
    <s v="Falling Ice, Utah, Provo, Stairway to Heaven"/>
    <x v="5"/>
    <s v="Utah, Provo, Stairway to Heaven_x000a_On January 4, 1994, M.M. (33) and three companions had hiked to the base of the frozen waterfall called Stairway to Heaven. Small pieces of ice had come down from a large icicle which did not connect at its base that was above and to the right of the climb. The victim led the pitch, set up a top rope, lowered, and was belaying another climber when a large icicle broke off spontaneously from approximately 100 feet above and 50 feet to the right of the top rope anchor. The ice block hit a ledge and broke apart into smaller pieces and bounced and rolled toward the victim in the form of an ice avalanche. It came so fast that the victim was unable to get out of its way. It knocked him off his feet. He landed approximately 25 feet from his standing belay on his back. He sustained a fracture of the right clavicle, multiple rib fractures, a small pneumothorax with subcutaneous emphysema, and a lung contusion. Possible brachial nerve plexus injury secondary to contusion also occurred. He required hospitalization for several days. The victim was wearing a helmet and, in his opinion, he would have sustained serious head injuries without it. He was able to self-evacuate with the assistance of his partners and three visiting climbers from Wyoming who were descending the climb. He sought medical care at a regional hospital, where this interview was obtained. The victim reported that the temperature was below freezing because snow flurries were occurring, but there was no avalanche activity._x000a_Analysis_x000a_The victim had over 17 years of climbing experience. The only other information that may have some bearing is that the official temperatures recorded in Provo that day were 53° F as the high and 34° F as the low. (Source: Brian Danneman, M.D., Central Utah Medical Clinic)"/>
    <n v="8"/>
    <m/>
    <m/>
    <m/>
    <m/>
    <n v="1"/>
    <m/>
    <m/>
    <m/>
    <m/>
    <m/>
    <n v="1"/>
    <m/>
    <x v="0"/>
    <n v="1"/>
    <m/>
    <x v="0"/>
    <x v="1"/>
    <x v="0"/>
    <x v="1"/>
    <x v="0"/>
    <x v="1"/>
    <m/>
    <m/>
    <x v="0"/>
    <m/>
    <m/>
    <m/>
    <x v="0"/>
    <x v="1"/>
    <m/>
    <m/>
    <m/>
    <x v="0"/>
    <m/>
    <m/>
    <m/>
    <m/>
    <n v="1"/>
    <m/>
    <x v="0"/>
    <m/>
    <n v="1"/>
    <m/>
    <m/>
    <m/>
    <m/>
    <m/>
    <m/>
    <m/>
    <m/>
    <m/>
    <m/>
    <x v="0"/>
    <m/>
    <m/>
    <m/>
    <m/>
    <m/>
    <m/>
    <m/>
    <m/>
    <m/>
    <m/>
    <m/>
    <m/>
    <m/>
    <m/>
    <m/>
    <m/>
    <m/>
    <x v="1"/>
    <m/>
    <m/>
    <m/>
    <m/>
    <m/>
    <m/>
    <n v="1"/>
    <m/>
    <m/>
    <m/>
    <m/>
    <m/>
    <m/>
    <m/>
    <m/>
    <m/>
    <m/>
    <m/>
  </r>
  <r>
    <x v="493"/>
    <s v="Falling Rock, Missouri, Lake of the Ozarks, Truman Reservoir"/>
    <x v="5"/>
    <s v="Missouri, Lake of the Ozarks, Truman Reservoir_x000a_On October 6, 1994, Phil Rotterman, Cary Winchester and I arrived at the bluffs that abut the Truman Reservoir. We planned to do some sport climbing on some 80 foot high limestone routes._x000a_After I led “The Big Weenie,” we moved on to “Gomerwood,” which Phil led. While setting up a top-rope above, he dislodged a small cantaloupe-sized rock. He yelled, “ROCK.” Cary was to my right at the base of the route. We spotted the rock immediately. It was on a line ten to 15 feet to my right. Cary and I moved farther left. I watched the rock bounce straight down the less-than-vertical face until it was ten feet above me and 15 feet to my right. It hit me in the face before I could see it change direction._x000a_It passed in front of Cary to hit me. He thought it had continued straight down the cliff until he saw me holding my face. Bleeding profusely from a two centimeter cut over and a one centimeter cut under my right eye, I used a roll of toilet paper in my pack to apply pressure and stop the bleeding within a couple of minutes. I never lost consciousness and was able to walk out. We drove to the local clinic where the doctor on call stitched me up—five stitches below, eight above. He told me I was lucky and that I could have lost the eye if hit straight on instead of a glancing blow to the right._x000a_This accident teaches that falling rocks can take bounces that appear to defy the laws of physics and they can hit you before you can see them, let alone react. (Source: Steve Schweiker)_x000a_(Editor’s Note: Mr. Schweiker gives no indication as to how Mr. Rotterman dislodged the rock, or whether it was done in an attempt to clean the belay area. In any case, we gather they are still friends.)"/>
    <n v="5"/>
    <m/>
    <m/>
    <m/>
    <m/>
    <m/>
    <m/>
    <m/>
    <m/>
    <m/>
    <m/>
    <m/>
    <m/>
    <x v="0"/>
    <m/>
    <m/>
    <x v="0"/>
    <x v="1"/>
    <x v="0"/>
    <x v="1"/>
    <x v="1"/>
    <x v="1"/>
    <m/>
    <m/>
    <x v="0"/>
    <m/>
    <m/>
    <m/>
    <x v="0"/>
    <x v="0"/>
    <m/>
    <m/>
    <m/>
    <x v="0"/>
    <m/>
    <m/>
    <m/>
    <m/>
    <m/>
    <m/>
    <x v="0"/>
    <m/>
    <m/>
    <m/>
    <m/>
    <m/>
    <m/>
    <m/>
    <m/>
    <m/>
    <m/>
    <m/>
    <m/>
    <x v="0"/>
    <m/>
    <m/>
    <m/>
    <m/>
    <m/>
    <m/>
    <m/>
    <m/>
    <m/>
    <m/>
    <n v="1"/>
    <m/>
    <m/>
    <m/>
    <m/>
    <m/>
    <m/>
    <x v="1"/>
    <m/>
    <m/>
    <m/>
    <m/>
    <m/>
    <m/>
    <m/>
    <m/>
    <m/>
    <m/>
    <m/>
    <m/>
    <m/>
    <m/>
    <m/>
    <n v="1"/>
    <m/>
    <m/>
  </r>
  <r>
    <x v="494"/>
    <s v="Falling Rock, No Hard Hat, Colorado, Eldorado Canyon State Park, Red Garden Wall"/>
    <x v="5"/>
    <s v="Colorado, Eldorado Canyon State Park, Red Garden Wall_x000a_On June 12, 1994, a climber (22) was top-roping on the Red Garden Wall when he loosened a six inch rock, which then hit him in the head. He was lowered to the ground and taken to his car by friends. He controlled the bleeding himself, using a 4 x 4 bandage and direct pressure. He refused an ambulance. However, he could not find his car keys, so a ranger took him to Boulder Community Hospital. (Source: Steve Muelhauser, Park Ranger)"/>
    <n v="5"/>
    <m/>
    <m/>
    <n v="1"/>
    <m/>
    <m/>
    <m/>
    <m/>
    <m/>
    <m/>
    <m/>
    <m/>
    <m/>
    <x v="0"/>
    <n v="1"/>
    <m/>
    <x v="1"/>
    <x v="1"/>
    <x v="0"/>
    <x v="1"/>
    <x v="0"/>
    <x v="1"/>
    <m/>
    <m/>
    <x v="0"/>
    <m/>
    <m/>
    <m/>
    <x v="0"/>
    <x v="0"/>
    <m/>
    <m/>
    <m/>
    <x v="0"/>
    <m/>
    <m/>
    <m/>
    <m/>
    <m/>
    <m/>
    <x v="0"/>
    <m/>
    <m/>
    <m/>
    <m/>
    <m/>
    <m/>
    <m/>
    <m/>
    <m/>
    <m/>
    <m/>
    <m/>
    <x v="0"/>
    <n v="1"/>
    <m/>
    <m/>
    <m/>
    <m/>
    <m/>
    <m/>
    <m/>
    <m/>
    <m/>
    <n v="1"/>
    <m/>
    <m/>
    <m/>
    <m/>
    <m/>
    <m/>
    <x v="1"/>
    <m/>
    <m/>
    <m/>
    <m/>
    <m/>
    <m/>
    <m/>
    <m/>
    <m/>
    <m/>
    <m/>
    <n v="1"/>
    <m/>
    <m/>
    <m/>
    <m/>
    <m/>
    <m/>
  </r>
  <r>
    <x v="495"/>
    <s v="Falling Rock, No Hard Hat, New Hampshire, Cannon Cliff"/>
    <x v="5"/>
    <s v="New Hampshire, Cannon Cliff_x000a_On October 14, 1994, while ascending the talus slope below Cannon Cliff, a large section of rock (est. 100 feet across) fell off the cliff high above us. The rock broke up as it fell and swept down the talus slope over our position. (The victim (52) suffered a fractured arm and head injuries.)_x000a_Analysis_x000a_Although this type of accident probably cannot be prevented, wearing your helmet even when you are quite far from the cliff can’t hurt. (Source: Robert Garrison)"/>
    <n v="4"/>
    <m/>
    <m/>
    <m/>
    <m/>
    <m/>
    <m/>
    <n v="1"/>
    <m/>
    <m/>
    <m/>
    <m/>
    <m/>
    <x v="0"/>
    <n v="1"/>
    <m/>
    <x v="0"/>
    <x v="1"/>
    <x v="1"/>
    <x v="1"/>
    <x v="0"/>
    <x v="0"/>
    <m/>
    <m/>
    <x v="0"/>
    <m/>
    <m/>
    <m/>
    <x v="0"/>
    <x v="0"/>
    <m/>
    <m/>
    <m/>
    <x v="0"/>
    <m/>
    <m/>
    <m/>
    <m/>
    <m/>
    <m/>
    <x v="0"/>
    <m/>
    <m/>
    <m/>
    <m/>
    <m/>
    <m/>
    <m/>
    <n v="1"/>
    <m/>
    <m/>
    <m/>
    <m/>
    <x v="0"/>
    <n v="1"/>
    <m/>
    <m/>
    <m/>
    <m/>
    <m/>
    <m/>
    <m/>
    <m/>
    <m/>
    <m/>
    <m/>
    <m/>
    <m/>
    <m/>
    <m/>
    <m/>
    <x v="1"/>
    <m/>
    <m/>
    <m/>
    <m/>
    <m/>
    <m/>
    <m/>
    <m/>
    <m/>
    <m/>
    <m/>
    <m/>
    <m/>
    <m/>
    <m/>
    <n v="1"/>
    <m/>
    <m/>
  </r>
  <r>
    <x v="496"/>
    <s v="Hypothermia, Frostbite, Exposure, Inadequate Clothing and Equipment, Failure to Turn Back, Party Separated, Exceeding Abilities—Inexperience, Weather, New Hampshire, Mount Jefferson and Mount Washington _x000a_"/>
    <x v="5"/>
    <s v="New Hampshire, Mount Jefferson and Mount Washington_x000a_On January 14, 1994, Derek Tinkham (20) and Jeremy Haas (20), both students at the University of New Hampshire, set out for a planned traverse of the Presidential Range. They camped, actually a bivouac, as they had no tent, the first night, and continued up the next day, Saturday, in extreme cold weather and wind. High on Mount Jefferson, Haas left Tinkham, who was suffering from hypothermia, in a sleeping bag. He took his mittens off to do this, and lost them in the wind. Haas continued on to the summit of_x000a_Mount Washington, arriving there after three or four hours of hiking in severe wind and cold, with his frozen hands tucked in his armpits. Fortunately for him, people in the observatory heard him knocking on the door._x000a_He was treated as best they could for severe frostbite on his face and hands. He was then evacuated and hospitalized. Rescuers found Tinkham's body the following day._x000a_Analysis_x000a_This brief account of an accident that caused great grief to the friends and family of Derek Tinkham, great difficulty for all the search and rescue personnel, and great media attention, captures the essential facts of the incident. There are, of course, the causes to be discussed._x000a_The weather forecast a week in advance of the trip called for extreme cold and high winds. The temperature on the summit of Mount Washington the night Jeremy Haas arrived there was -42° F, and the winds were gusting up to 100 mph. Both young men were inadequately clothed for the conditions, Tinkham more so than Haas. On their way up, they passed four different trail heads which lead about a mile and a half to the Gray Knob cabin, where there was a caretaker, a radio, and heat. They had planned, apparently, to spend the night at Sphinx Col._x000a_One could argue that they never should have started out in the first place, especially given the weather and the inadequacy of their clothing and equipment. It is clear that they should have turned back, even before they reached timberline. Rather than turn back when Tinkham could no longer go on, Haas chose to put him in a sleeping bag and go on to the summit of Mount Washington. For everyone from classmates to the rescue team, the two most difficult issues are why they did not turn back earlier, and why Haas did not attempt to get Tinkham back down. The only clue we have for the latter is from an interview with one newspaper, in which Haas said that it was not until just before the peak of Mount Jefferson that Tinkham showed any sign of fatigue. “To turn around would have led us directly into the wind, so we had to keep going forward.” He said that it was on the other side of the peak that Tinkham's fatigue and the 100 mph gusts of wind got the best of him. “The two of us were spinning like tops.” Once they took shelter behind a wall of rocks, Haas said that Tinkham went quickly into a state where he could no longer take care of himself and had lost all physical and mental will to descend._x000a_When rescuers found Tinkham, the next day, he was only half in his sleeping bag, parka not fully zipped, wearing a lightweight hat and gloves._x000a_A February 4, 1994, editorial in the UNH campus newspaper, The New Hampshire, ends with this statement: “The truth is that both Haas and Tinkham were planning the trip since October, both knew the risks, and both were responsible for their actions. The two tragedies happened. An innocent life was lost, and a hero was blamed.”_x000a_As editor of ANAM, and as a former president of the New Hampshire Outing Club while at UNH myself, I felt compelled to respond, and here is the essence of my letter in response to the editor:_x000a_“We have a duty to Jeremy Haas. We must be compassionate and help him through this period of grief. We must help the healing process that will serve to bring him back together with his peers, allow him to accept the reality of what has happened—and of his part in it, and to move forward with his life. And therefore, we must also be honest with him—and with each other._x000a_“For the past 20 years, I have been compiling and editing Accidents in North American Mountaineering, an annual publication of the American Alpine Club. Each narrative begins with a headline of key words describing the cause. When I write the report on this accident, the headline will include Hypothermia, Frostbite, Exposure, Inadequate Clothing and Equipment, Failure to Turn Back, Exceeding Abilities—Inexperience, Weather. Following the description, there will be an Analysis. In it there will be no blame, but rather, a description of the kinds of clothing and equipment needed for such a venture, the turnaround possibilities, and what kinds of things might be done under the circumstances these young men were exposed to._x000a_“Though this was indeed a bold exploit, it was by any standard ill-advised, and therefore we should not call Jeremy a hero. Rather, he is a survivor of a very traumatic event. We must forgive in areas where we may find it difficult to do so and learn from the lessons that will continue to unfold.” (Source: Jed Williamson, and a number of reports and newspaper articles, as well as interviews and discussions with key people)"/>
    <n v="8"/>
    <m/>
    <n v="2"/>
    <m/>
    <m/>
    <m/>
    <m/>
    <m/>
    <m/>
    <n v="1"/>
    <m/>
    <m/>
    <m/>
    <x v="0"/>
    <n v="1"/>
    <m/>
    <x v="1"/>
    <x v="1"/>
    <x v="1"/>
    <x v="1"/>
    <x v="0"/>
    <x v="0"/>
    <m/>
    <m/>
    <x v="0"/>
    <m/>
    <m/>
    <m/>
    <x v="0"/>
    <x v="1"/>
    <m/>
    <m/>
    <m/>
    <x v="0"/>
    <m/>
    <m/>
    <m/>
    <m/>
    <m/>
    <m/>
    <x v="0"/>
    <m/>
    <m/>
    <n v="1"/>
    <m/>
    <m/>
    <n v="1"/>
    <m/>
    <m/>
    <m/>
    <m/>
    <m/>
    <m/>
    <x v="0"/>
    <m/>
    <m/>
    <m/>
    <n v="1"/>
    <m/>
    <m/>
    <m/>
    <n v="1"/>
    <m/>
    <m/>
    <m/>
    <m/>
    <m/>
    <m/>
    <m/>
    <m/>
    <n v="1"/>
    <x v="1"/>
    <m/>
    <m/>
    <m/>
    <m/>
    <m/>
    <m/>
    <n v="1"/>
    <m/>
    <m/>
    <m/>
    <m/>
    <m/>
    <m/>
    <m/>
    <m/>
    <m/>
    <m/>
    <m/>
  </r>
  <r>
    <x v="497"/>
    <s v="Hypothermia, Frostbite, Weather, Late Start, Failed to Turn Back, New Hampshire, Mount Washington, Huntington Ravine"/>
    <x v="5"/>
    <s v="New Hampshire, Mount Washington, Huntington Ravine_x000a_On February 26,1994, Monroe Couper (40) and Erik Lattey (28) left the Harvard Cabin in Huntington Ravine to climb Pinnacle Gully. They did not start the climb until noon, because they had to return to the cabin for their rope, which they discovered they had left behind. They were last seen high on the route at 1700. They did not return to the cabin that night, and a rescue effort was launched, hampered considerably by cold and wind._x000a_The bodies of the two men were found at the edge of the Alpine Garden above Pinnacle Gully on February 28._x000a_Analysis_x000a_When the men started their climb, the sky was clear and winds were 30 mph. The wind was gusting to over 90 mph on the summit by the end of the day, and the temperature was -18° F. Rescuers assumed that the climbers were stopped by high winds and darkness._x000a_They were relatively inexperienced and may not have understood how quickly the weather can change on Mount Washington. They may not have known the mountain well enough to know the other descent options. They carried only one rope, which would have made a rappel descent of Pinnacle Gully more difficult—but the best option for them. (Source: George Hurley)"/>
    <n v="8"/>
    <m/>
    <m/>
    <m/>
    <n v="1"/>
    <m/>
    <n v="1"/>
    <m/>
    <m/>
    <n v="1"/>
    <m/>
    <m/>
    <m/>
    <x v="0"/>
    <m/>
    <m/>
    <x v="1"/>
    <x v="0"/>
    <x v="1"/>
    <x v="1"/>
    <x v="0"/>
    <x v="0"/>
    <m/>
    <m/>
    <x v="0"/>
    <m/>
    <m/>
    <m/>
    <x v="0"/>
    <x v="1"/>
    <m/>
    <m/>
    <m/>
    <x v="0"/>
    <m/>
    <m/>
    <m/>
    <m/>
    <m/>
    <m/>
    <x v="0"/>
    <m/>
    <m/>
    <n v="1"/>
    <m/>
    <n v="1"/>
    <n v="1"/>
    <m/>
    <m/>
    <m/>
    <m/>
    <m/>
    <m/>
    <x v="0"/>
    <m/>
    <n v="1"/>
    <n v="1"/>
    <m/>
    <m/>
    <m/>
    <m/>
    <m/>
    <m/>
    <m/>
    <m/>
    <m/>
    <m/>
    <m/>
    <m/>
    <m/>
    <m/>
    <x v="1"/>
    <m/>
    <m/>
    <m/>
    <m/>
    <m/>
    <m/>
    <m/>
    <n v="1"/>
    <m/>
    <m/>
    <m/>
    <m/>
    <m/>
    <m/>
    <m/>
    <m/>
    <m/>
    <m/>
  </r>
  <r>
    <x v="498"/>
    <s v="Inadequate Belay—Rope Passed Through Belay Device, Overconfidence, California, Yosemite Valley, Pat and Jack Pinnacle"/>
    <x v="5"/>
    <s v="California, Yosemite Valley, Pat and Jack Pinnacle_x000a_In the afternoon of September 29, 1994, Grant Farquhar (27) and Clare Carolan (25), both from Scotland, were climbing at the Pat and Jack Pinnacle area. Farquhar had climbed the bolted route Knucklehead and was being lowered by Carolan, who was belaying at the base._x000a_When Farquhar was most of the way down, Carolan's end of the rope suddenly slipped through the belay plate, and Farquhar fell about three meters to the ground. Marcus Brown, an EMT climbing nearby, assessed Farquhar's injuries; they seemed limited to a laceration on the back of his head. Brown had another climber maintain C-spine control while he went to the Cascade housing area to call the NPS._x000a_When rescuers arrived they confirmed Brown’s assessment, packaged Farquhar in the full-body vacuum splint and litter, and carried him down the scree slope to the road. At the clinic his injuries were found to be limited to a few cuts and bruises and he was released shortly._x000a_Farquhar and Carolan were climbing with a 60 meter rope. They usually tie the belayer’s end of the rope off when top-roping, but didn’t do so this time. The route appeared to be less than 30 meters long so they figured that both ends of their rope would easily reach the ground. Apparently they were so confident of the distance that they forgot to check the rope during the climb. (Source: Mark Harvey, NPS Ranger)"/>
    <n v="7"/>
    <m/>
    <m/>
    <n v="1"/>
    <n v="1"/>
    <m/>
    <m/>
    <m/>
    <m/>
    <m/>
    <m/>
    <m/>
    <m/>
    <x v="0"/>
    <n v="1"/>
    <m/>
    <x v="0"/>
    <x v="0"/>
    <x v="0"/>
    <x v="0"/>
    <x v="0"/>
    <x v="0"/>
    <m/>
    <m/>
    <x v="0"/>
    <m/>
    <m/>
    <m/>
    <x v="0"/>
    <x v="0"/>
    <m/>
    <m/>
    <m/>
    <x v="0"/>
    <m/>
    <m/>
    <m/>
    <m/>
    <m/>
    <m/>
    <x v="0"/>
    <m/>
    <m/>
    <m/>
    <m/>
    <m/>
    <m/>
    <m/>
    <m/>
    <m/>
    <m/>
    <m/>
    <m/>
    <x v="0"/>
    <m/>
    <m/>
    <m/>
    <m/>
    <m/>
    <m/>
    <m/>
    <m/>
    <m/>
    <m/>
    <m/>
    <m/>
    <m/>
    <n v="1"/>
    <m/>
    <m/>
    <m/>
    <x v="1"/>
    <m/>
    <m/>
    <m/>
    <m/>
    <n v="1"/>
    <m/>
    <m/>
    <m/>
    <m/>
    <m/>
    <m/>
    <m/>
    <m/>
    <m/>
    <n v="1"/>
    <m/>
    <m/>
    <m/>
  </r>
  <r>
    <x v="499"/>
    <s v="Loss of Control—Voluntary Glissade, Poor Position, No Hard Hat, Exceeding Abilities, Oregon, Mount Hood, Southside Route"/>
    <x v="5"/>
    <s v="Oregon, Mount Hood, Southside Route_x000a_On June 12, 1994, Paul Luty (39) was descending the south side (Hogsback) route, when he lost control during glissade and slid/fell about 700 vertical feet, impacting several large rocks and stopping on the upper White River Glacier at 9,100 feet. A joint agency rescue team (USFS, Hood River Crag Rats, AMR Ambulance, Nordic Ski Patrol) stabilized the subject, and raised him several hundred feet off the glacier. A snowcat from the ski area transported the subject to an ambulance at the ski lodge._x000a_Analysis_x000a_Glissading is a safe method of descent under the following conditions: a) climbers are experienced in the technique; b) climbers are adept at ice axe self-arrest; c) the glissade route has been previously scouted and surface conditions of snow/ice are known; d) there are no hazards threatening the route; e) the runout along the glissade route is safe; and f) the slope is not subject to avalanche or snow slides. (Source: Jeff Sheetz, Portland Mountain Rescue)"/>
    <n v="8"/>
    <m/>
    <m/>
    <m/>
    <m/>
    <m/>
    <n v="1"/>
    <m/>
    <m/>
    <n v="1"/>
    <m/>
    <m/>
    <m/>
    <x v="0"/>
    <m/>
    <m/>
    <x v="1"/>
    <x v="0"/>
    <x v="1"/>
    <x v="1"/>
    <x v="0"/>
    <x v="0"/>
    <m/>
    <m/>
    <x v="1"/>
    <m/>
    <m/>
    <m/>
    <x v="0"/>
    <x v="1"/>
    <m/>
    <m/>
    <m/>
    <x v="0"/>
    <n v="1"/>
    <m/>
    <n v="1"/>
    <m/>
    <m/>
    <m/>
    <x v="0"/>
    <m/>
    <m/>
    <m/>
    <m/>
    <m/>
    <m/>
    <m/>
    <m/>
    <n v="1"/>
    <m/>
    <m/>
    <m/>
    <x v="0"/>
    <n v="1"/>
    <m/>
    <m/>
    <m/>
    <m/>
    <m/>
    <m/>
    <m/>
    <m/>
    <m/>
    <m/>
    <m/>
    <m/>
    <m/>
    <m/>
    <m/>
    <m/>
    <x v="1"/>
    <m/>
    <m/>
    <m/>
    <m/>
    <m/>
    <m/>
    <m/>
    <m/>
    <m/>
    <m/>
    <m/>
    <n v="1"/>
    <m/>
    <m/>
    <m/>
    <m/>
    <m/>
    <m/>
  </r>
  <r>
    <x v="500"/>
    <s v="Rappel Failure—Carabiner &quot;Unclipped,&quot; Inadequate Belay, Colorado, Eldorado Canyon State Park, Supremacy"/>
    <x v="5"/>
    <s v="On July 11,1994, a climber was teaching a person (37) how to rappel. Several successful rappels were completed before the carabiner/sling system failed and the victim fell 20 feet to the ground. She sustained a dislocated and compound fracture of the right ankle. (Source: Steve Muelhauser, Park Ranger)_x000a_Analysis_x000a_Somehow, the carabiner linking the rappel rope to the sling system at the anchor point came unclipped. Though it was a locking carabiner, it was not locked—or was inadvertently unlocked, according to the report._x000a_It is common practice to belay beginning rappellers, and many guides prefer to use two carabiners at the anchor point, especially when multiple rappels are to be done. Another unfortunate factor at climbing areas that are easily accessible is that anchor systems have “mysteriously” come undone and falling objects—such as rocks and beer bottles—come from nowhere. (Source: Jed Williamson)_x000a_"/>
    <n v="5"/>
    <m/>
    <m/>
    <m/>
    <m/>
    <m/>
    <n v="1"/>
    <m/>
    <m/>
    <m/>
    <m/>
    <m/>
    <m/>
    <x v="0"/>
    <n v="1"/>
    <m/>
    <x v="1"/>
    <x v="0"/>
    <x v="0"/>
    <x v="1"/>
    <x v="0"/>
    <x v="0"/>
    <m/>
    <m/>
    <x v="0"/>
    <m/>
    <m/>
    <m/>
    <x v="0"/>
    <x v="0"/>
    <m/>
    <m/>
    <m/>
    <x v="0"/>
    <m/>
    <m/>
    <m/>
    <m/>
    <m/>
    <m/>
    <x v="0"/>
    <m/>
    <m/>
    <m/>
    <m/>
    <m/>
    <m/>
    <m/>
    <m/>
    <m/>
    <m/>
    <m/>
    <m/>
    <x v="0"/>
    <m/>
    <m/>
    <m/>
    <m/>
    <m/>
    <m/>
    <m/>
    <m/>
    <m/>
    <m/>
    <m/>
    <m/>
    <m/>
    <m/>
    <m/>
    <m/>
    <m/>
    <x v="1"/>
    <m/>
    <m/>
    <n v="1"/>
    <n v="1"/>
    <m/>
    <m/>
    <m/>
    <m/>
    <m/>
    <m/>
    <m/>
    <m/>
    <n v="1"/>
    <m/>
    <m/>
    <m/>
    <m/>
    <m/>
  </r>
  <r>
    <x v="501"/>
    <s v="Stranded, Failure to Turn Back, Hypothermia, Dehydration, Inadequate, Clothing and Equipment, Weather _x000a_California, Yosemite Valley, El Capitan"/>
    <x v="5"/>
    <s v="Here are the events leading up to the rescue of the nine climbers, from three parties, from Camp 6 on the Nose. Quotations have been edited._x000a_The American party consisted of Dean Freeman (34), Craig DeMartino (29), Tom Nonis (37), and Karen Bates (30). Freeman, DeMartino, and Nonis had big wall experience in Yosemite and/or elsewhere, while Bates was an experienced free climber on her first wall. After getting a good weather forecast on September 29, the four fixed Free Blast on the 30th and continued up the Triple Direct the next day. Although climbing as two groups of two, they planned to bivy together on a leisurely ascent. They carried pile and polypropylene clothing, coated nylon rain suits, synthetic sleeping bags, pads, Gore- Tex bivy sacks, and one large plastic tube tent._x000a_The “Spanish” party consisted of Juan Romero (23), his brother Jesus (19) (both from Spain), and Pedro Moretti (22), of Venezuela. Juan had climbed for several years in Spain, and Jesus one year. Neither had climbed walls, but Moretti had participated in numerous expeditions in the Andes. They fixed to Sickle Ledge on the Nose on the 30th and started up on October 1, with Moretti leading all of the aid. The Romeros wore mainly cotton clothing. All had down sleeping bags, no bivy sacks, and they had one tarp._x000a_The French party consisted of Jean Luc Bal (37), and Jerome Perett (25). Both indicated they were certified mountain guides in Chamonix, with ten years climbing experience each. They began the Nose route on October 1, behind the Spanish, bivvied with them at El Cap Tower on the 2nd, and passed them the next day. The French had adequate clothing, one synthetic and one down sleeping bag, one tarp of unknown type, but no bivy sacks._x000a_On the 3rd, the Americans reached Camp 6 and set up a bivouac for the approaching storm. The French reached Camp 5, three pitches below. They were joined by the Spanish well after dark._x000a_All parties were hit by wind and rain sometime before midnight. The Americans had cut their tube tent open and pitched it as a fly. With two of their party in Gore-Tex sacks on either side and the others under the fly, they stayed dry all night. A waterfall a few feet away did not affect them._x000a_In the morning they decided not to try for the top in the rain; the storm had worsened, with high winds and heavy rain. If they opened their bivy sacks they would get soaked; to communicate they had to shout to each other through small openings in the zippers. Meanwhile, both the French and the Spanish had elected to continue climbing rather than rappel, despite having lost their tarps near Camp Five. The French, being more experienced, did all the leading and fixed ropes for the Spanish._x000a_At about noon the French arrived at Camp 6 to find the Americans comfortably bivouacked. According to Freeman, the French were soaked and shaking uncontrollably, yet were not wearing their rain gear. Nonis offered to share his bivy sack but they refused and Perett, “very bold and impatient”, led on. Freeman was amazed at their lack of rain gear and at their will to continue up in such a dangerous situation—as Perett ascended he was so cold he had to struggle to clip his protection, yet he had six pitches to go and the temperatures above were much colder._x000a_While Perett was climbing, the Romeros showed up, leaving Moretti a pitch or two below They were wearing cotton and no rain gear, and were incapacitated by the cold. Jesus, in particular, seemed “delirious” and “in agony.” (Both Romeros said later that they would not have made Camp 6 without the efforts of the French.) Nonis offered them gear from his haul bag and made several other suggestions; each time, the Romeros would begin to comply, and then their attention would wander._x000a_The Americans were still dry at this point, but they felt the Romeros and possibly the French would die if they were not helped. However they also feared that the presence of the others on such a small ledge would destroy their bivy, thereby endangering their own lives._x000a_After some discussion, the Americans convinced the Spanish that they needed to be rescued, and everyone pitched in to yell for help. This went on for some time, with the Americans having to prod the Spanish as they periodically lost their initiative. Finally, after an hour or so, the French belayer announced that he had a flare gun. That he had let valuable—perhaps life-saving—time go by without offering a flare dumbfounded the Americans._x000a_At this point the French leader took a long fall. He hurt his face in the fall and no longer had the strength to climb. He returned to the ledge; the French put on their rain jackets and “just sat in the rain—no words, no complaints,” shivering violently._x000a_The ledge was only big enough for three or four. As the French and Spanish settled in at the back, the Americans were forced to move down a bit, toward the edge. The Romeros finally got into their wet sleeping bags after being told to do so, pulled the Americans’ tarp over their legs, exposing Nonis and Bates to the weather, and slid under and even on top of the Americans for more protection. The French tried to help by partially covering the Spanish with their own bags, and the Americans donated what gear they could— including a down jacket—without dooming themselves._x000a_In mid-afternoon they heard a faint bullhorn. The flares had been spotted and the NPS was trying to contact them. The wind and rain competed with the sound; the Europeans could not understand and the Americans were trapped in their bivy sacks by the weight of all the people on top of them, and unable to hear._x000a_Freeman commented that, “As darkness fell, we realized that all hope for that night had been lost for these people. The Spaniards were crying, partly from physical agony, partly from their awareness and apprehension of the situation.”_x000a_With eight of the nine climbers now packed onto the ledge, the bivy disintegrated. Because of the limited room, no one could move without affecting the others, and because of the storm they couldn’t leave their sacks or bags. As a result, most had to urinate in their sleeping bags._x000a_DeMartino said, “I actually had a Spanish guy sitting on my head for an hour and a half. I couldn’t get him to move—you know how lethargic cold people get? I got to the point where I couldn’t breathe anymore, so I finally got him to move by continuously pinching his leg.”_x000a_The rain turned to sleet, then back to rain, and the ledge offered no protection: “The water came from every angle and was whipped up and swirled around—probably like being in a washing machine.”_x000a_Slowly the Americans were pushed closer to the edge as the Europeans moved around to reduce the pain of being cold and crammed against the back wall. Eventually the Spanish became so “desperate and violent” that they were literally kicking the Americans in their heads, forcing them to abandon the ledge and to hang over the side in their sacks, suspended by their harnesses. As a result, the Americans were now getting soaked by water running down their tie-ins into the tops of their sacks. DeMartino managed to stay on the ledge but was pushed to the side, until the waterfall was running over his knees._x000a_The Romeros were so delirious and/or panicked that they started unclipping and moving things in their efforts to survive. Bates claimed that someone unclipped one of her two attachments, causing her to fall the full length of her daisy chain. Freeman fared worse: “Suddenly I felt a strong tug on my daisy chain. I reached up to the ledge, through the hole in the top of my sack, groping in the dark. I managed to grab a piece of 5mm cord with an overhand knot in the end, although I didn’t know what it was at the time. Just as I started to pull myself up I was cut loose. Now I was hanging straight-armed by one hand on this knot, below the ledge, with nothing for my feet, completely unclipped, out over the frigging Nose!”_x000a_“I was screaming, Tom, Tom, they cut me loose!’ and he was shouting, ‘I can’t see you; I don’t have a light!’ Somehow I found mine and handed it to Tom through the top of my sack. He grabbed my daisy and clipped me in. My nerves were shot. I had to get back on the ledge—I didn’t have the stomach to hang there anymore.”_x000a_While trying to climb back onto the ledge, Freeman lost his bivy sack and shoes (others subsequently lost a sleeping bag and a down jacket). It was about 2000, and now Freeman was sitting in a puddle at the edge of the ledge, knees to his chest and hands wrapped around his bare feet. He wore light polypro top and bottoms and a rain jacket, and had his wet sleeping bag over him. He had no socks, gloves, or hat. “It was raining and snowing and blowing and pitch-black. I sat like that for the rest of the night, saying, ‘It’s not my day to die,’ and thinking of the Japanese that had died on the last pitch years before.” (Later he credited his synthetic sleeping bag with allowing him to survive the night.)_x000a_Moretti came up around midnight, making nine on the ledge. He was aware that the outlook was grim, but he was calm; he said that he couldn’t stay below by himself anymore because he didn’t want to die alone._x000a_By morning everything was icy but the storm had broken. The Americans were wet and shaking like the others, though the Europeans, now somewhat protected by what remained of their sleeping bags, had stabilized a bit._x000a_A helicopter looked them over that morning, but the Americans thought rescuers might not arrive until the next day, and it was clear that another night could finish them off. Furthermore, they felt it was up to them to get themselves out of trouble. So they made plans to climb, despite their weakened condition and lack of clothes, and despite the conditions on the wall above—which, they knew, now included snow and ice on the summit slabs. Freeman: “For me, it didn’t matter—we were going and that was that— you could die sitting or die trying.”_x000a_They were willing to fix lines for the others, but not willing to wait for them. Freeman: “We were going to stay alive and take care of ourselves. It was simple and focused.”_x000a_Just as they were starting up, a rescuer came out of the clouds on the end of a rope. He found the ledge being hit by strong gusts of wind, everyone soaked and cold, and the Romeros crying. Nevertheless all the climbers were able to Jumar the 600 feet to the rim. Freeman managed to fit into someone else's spare shoes for the ascent. He was unable to use his hands, so his ascenders were linked to Nonis's, who climbed a second line nearby; their ascent took two hours. Freeman’s hands took a few weeks to recover but no one suffered permanent damage._x000a_Analysis_x000a_It’s a good bet that many of the 13 climbers would not have survived another night on the wall. Frankly, we’re surprised that some lasted as long as they did. Here is a summary of some of the key lessons from this incident:_x000a_Storms in Yosemite are frequent, unpredictable, and can be life-threatening if you are not prepared. The safest strategy is to assume the worst: a) You will be hit by a storm; b) you won’t be able to climb off or retreat without endangering yourself; c) you won’t have a choice of bivouacs; and d) you will be hit by more cold water than you ever imagined._x000a_The most significant problem for most of the parties was lack of adequate shelter. Without it the climbers’ insulation could not perform. Bivy sacks are fine for protecting sleeping bags from condensation and light rain, but inadequate as the primary shelter. A tarp may suffice on a rock ledge, but it must be of strong material, very large, and with sealed seams. Tarps have their limitations in that you may not find anchors in the right places, you may not reach a ledge, and it’s difficult to keep water from running underneath._x000a_Few take portaledges on routes with natural ledges like the Salathe and the Nose, but in storm season that might be the wisest choice. They pitch anywhere quickly and keep you out of the water. As a compromise, consider hammocks with flys. Two hammocks are not much heavier than a tarp._x000a_In our opinion, almost every climber in this incident had inadequate clothing. The reasons seemed to be lack of cash, no room in the haul bag, and simply not knowing or accepting the potential for a typical storm. Clothes and sleeping bags rated for 30° F dry air are worthless when soaked with 40° F water or even with condensation. Dress for sitting around, not exercising, in 0° weather. Do not let the size of your haul bag determine your gear._x000a_Miscellaneous: a) All the items lost at Camp 6 could have been clipped in. Sew anchor loops on every item you want to keep, and use them. b) Dehydration hastens hypothermia. If you can’t drink plain, cold water, add a little sugar/energy powder and keep the bottles in your sleeping bag where they’ll stay relatively warm. c) Whether to climb or rappel depends on the route and your condition, and can be a very difficult decision. Retreating on the Nose is straightforward, however. Being so unprepared for rain, the Europeans should have gone down when they saw the bad weather approaching. d) If things don’t go right, try to deal with them, but don’t let pride take you past the point of no return. (Additional reading: “Staying Alive,” in Yosemite Climbs; Climbing, 2/90, p. 97; Climbing, 5/95, p. 114.) (Source: John Dill, SAR Ranger, Yosemite National Park)_x000a_Editor’s Note: First it should be noted that the above incident should not be construed as an international one. While climbers from different countries were involved, it should be apparent that even if they had all been from the same country, the problem would have been the same: urban crowding and the behaviors that go with it._x000a_There were lengthy reports from the Sunkist party of two and the Salathe Wall party of two who also had to be rescued during this time that have not been included. The latter account describes the fight against hypothermia, the desire to self-rescue, and the ultimate decision to ask for help. It concludes with a fitting quote: “We were whipped, and we were fortunate that rescue was an option.”"/>
    <n v="10"/>
    <m/>
    <n v="1"/>
    <n v="3"/>
    <n v="2"/>
    <n v="1"/>
    <n v="1"/>
    <m/>
    <m/>
    <m/>
    <n v="1"/>
    <n v="1"/>
    <m/>
    <x v="0"/>
    <n v="1"/>
    <m/>
    <x v="1"/>
    <x v="1"/>
    <x v="0"/>
    <x v="0"/>
    <x v="0"/>
    <x v="0"/>
    <m/>
    <m/>
    <x v="0"/>
    <m/>
    <m/>
    <m/>
    <x v="0"/>
    <x v="1"/>
    <m/>
    <m/>
    <m/>
    <x v="0"/>
    <m/>
    <m/>
    <m/>
    <m/>
    <m/>
    <m/>
    <x v="0"/>
    <m/>
    <m/>
    <n v="1"/>
    <m/>
    <m/>
    <n v="1"/>
    <m/>
    <m/>
    <m/>
    <m/>
    <m/>
    <n v="1"/>
    <x v="0"/>
    <m/>
    <m/>
    <m/>
    <m/>
    <m/>
    <m/>
    <m/>
    <m/>
    <m/>
    <m/>
    <m/>
    <m/>
    <m/>
    <m/>
    <m/>
    <m/>
    <m/>
    <x v="1"/>
    <m/>
    <n v="1"/>
    <m/>
    <m/>
    <m/>
    <m/>
    <m/>
    <m/>
    <m/>
    <m/>
    <m/>
    <m/>
    <m/>
    <m/>
    <m/>
    <n v="1"/>
    <m/>
    <m/>
  </r>
  <r>
    <x v="502"/>
    <s v="Stranded, Fall on Rock, Climbing Unroped, Exceeding Abilities, No Hard Hat, West Virginia, Seneca Rocks, Old Man's Route"/>
    <x v="5"/>
    <s v="West Virginia, Seneca Rocks, Old Man’s Route_x000a_On June 6, 1994, Alex Fraser (23) fell to his death at Seneca Rocks. Here is the account of his partner._x000a_We hiked up to the wall, put on our gear. I had my harness on, but Alex did not. We both had packs on. We started scrambling up a crack, “Old Man’s.” We climbed about 100 feet up. I was ahead of him by about 20 feet. But he didn’t stay on the same crack as me. He went a little over to the right... . He called out to me to drop a rope because he was stuck. So I did, then tied it off to the tree. He had the rope in his hands, but he was getting tired. I told him to try to hand over hand down, but he didn’t. Then he tried to climb up to a spot just above him about two feet. That is when he fell—about 30–35 feet onto a ledge. He was right on the edge. I told him not to move. Then I started down, on the rope, but by the time I got there, he had rolled off the ledge and fell the second time, about 150 feet down. Then I started to down climb. I found him in some bushes. He was alive, but hurt real bad. I helped him to lay flat and get his pack off. He had a big cut in his head and his arm was broken, but he was breathing and it looked like he knew what had happened. By that time a guide had come and helped me. He had some knowledge of first aid and started to help. We called for help. (Source: Brian Julian, 31)_x000a_Analysis_x000a_Both Julian and Fraser were in our shop earlier in the day. They perused our shop copy of the guide book. In talking with Julian after the accident, I learned that they were ascending with no particular route or destination in mind. These men were not overly familiar with Seneca Rocks. The section of the route where the fall took place is often climbed unroped, even though the consequences of a fall are obviously severe. The route Fraser was on is more difficult than the one on “Old Mans.” (Source: John Markwell, The Gendarme/Seneca Rocks Climbing School)_x000a_(Editor’s Note: AAC member Jim Underwood forwarded a ten page letter from a woman who, with her partner responded to the scene, as they were climbing nearby. Both of them are Wilderness EMTs, but this was their first real encounter with a life threatening accident. The victim did not expire until the litter was nearly at the road head. The letter provides a sobering description of the scene and of managing a traumatic injury. Contact the editor if interested in report. )"/>
    <n v="7"/>
    <m/>
    <m/>
    <n v="1"/>
    <m/>
    <n v="1"/>
    <m/>
    <m/>
    <m/>
    <n v="1"/>
    <m/>
    <m/>
    <m/>
    <x v="1"/>
    <m/>
    <m/>
    <x v="1"/>
    <x v="1"/>
    <x v="1"/>
    <x v="1"/>
    <x v="0"/>
    <x v="0"/>
    <m/>
    <m/>
    <x v="1"/>
    <n v="1"/>
    <m/>
    <m/>
    <x v="0"/>
    <x v="0"/>
    <m/>
    <m/>
    <m/>
    <x v="0"/>
    <m/>
    <m/>
    <m/>
    <m/>
    <m/>
    <m/>
    <x v="0"/>
    <m/>
    <m/>
    <m/>
    <m/>
    <m/>
    <m/>
    <m/>
    <m/>
    <n v="1"/>
    <m/>
    <m/>
    <m/>
    <x v="0"/>
    <n v="1"/>
    <m/>
    <m/>
    <m/>
    <m/>
    <m/>
    <m/>
    <m/>
    <m/>
    <m/>
    <m/>
    <m/>
    <m/>
    <m/>
    <m/>
    <m/>
    <m/>
    <x v="1"/>
    <m/>
    <n v="1"/>
    <m/>
    <m/>
    <m/>
    <m/>
    <m/>
    <m/>
    <m/>
    <m/>
    <m/>
    <n v="1"/>
    <m/>
    <m/>
    <m/>
    <m/>
    <m/>
    <m/>
  </r>
  <r>
    <x v="503"/>
    <s v="Stranded, Greed, Exceeding Abilities, New Hampshire, Mount Meader"/>
    <x v="5"/>
    <s v="New Hampshire, Mount Meader_x000a_In October 1994, two youths (c. 18) spied some climbing gear on rappel stations on a cliff of Mount Meader in the Carter Range. They had previously done a rock day at a summer camp and were excited about climbing. They were interested in accumulating some gear and knew that it was expensive. Here they saw their opportunity. Using some half-inch hardware store rope, one of the kids hand-over-handed down the line, retrieved a biner and a couple of slings, then went hand-over-hand back up the rope._x000a_They then set up to hit the next rappel station. Down he went again, only this time the wall was slightly overhanging and he swung out into space. The youth jumped and landed on a four-foot by eight-foot ledge. His partner hiked back to their camp, then back up to the top of the cliff and threw down blankets and water. He then hiked two miles to a road and notified authorities. Fish and Game called us at 1800. Mike Belchat, Ray Cotniour and I hiked to the cliff with Lt. Jeff Gray. I rappelled down and put the kid in a harness and helmet. We then rigged an assisted 2–1 and hoisted the youth to the top, about 20 feet. We all hiked out and were at the cars around midnight. (Source: Paul Cormier)"/>
    <n v="2"/>
    <m/>
    <n v="2"/>
    <m/>
    <m/>
    <m/>
    <m/>
    <m/>
    <m/>
    <n v="1"/>
    <m/>
    <m/>
    <m/>
    <x v="0"/>
    <m/>
    <m/>
    <x v="1"/>
    <x v="1"/>
    <x v="1"/>
    <x v="1"/>
    <x v="0"/>
    <x v="0"/>
    <m/>
    <m/>
    <x v="0"/>
    <m/>
    <m/>
    <m/>
    <x v="0"/>
    <x v="0"/>
    <m/>
    <m/>
    <m/>
    <x v="0"/>
    <m/>
    <m/>
    <m/>
    <m/>
    <m/>
    <m/>
    <x v="0"/>
    <m/>
    <m/>
    <m/>
    <m/>
    <m/>
    <m/>
    <m/>
    <m/>
    <m/>
    <m/>
    <m/>
    <m/>
    <x v="0"/>
    <m/>
    <m/>
    <m/>
    <m/>
    <m/>
    <m/>
    <m/>
    <m/>
    <m/>
    <m/>
    <m/>
    <m/>
    <m/>
    <m/>
    <m/>
    <m/>
    <m/>
    <x v="1"/>
    <m/>
    <n v="1"/>
    <m/>
    <m/>
    <m/>
    <m/>
    <m/>
    <m/>
    <m/>
    <m/>
    <m/>
    <m/>
    <m/>
    <m/>
    <m/>
    <n v="1"/>
    <m/>
    <m/>
  </r>
  <r>
    <x v="504"/>
    <s v="Stranded, Inadequate Knowledge of Route, Wyoming, Grand Teton National Park, Grand Teton"/>
    <x v="5"/>
    <s v="Wyoming, Grand Teton National Park, Grand Teton_x000a_On the evening of June 21, 1994, the Teton County Sheriff’s Communications Center forwarded a 911 call to Ranger Renny Jackson at his local residence. The call was placed by three climbers on the Upper Exum Ridge using their cellular phone. With inclement weather and darkness approaching, the climbers were requesting route information. “Should we go up or should we go down?” Unable to ascertain their exact position on the ridge, and the climbers didn’t know, Ranger Jackson offered his best advice. The climbers returned safely, grateful for the information and grateful for their cellular phone."/>
    <n v="4"/>
    <m/>
    <m/>
    <m/>
    <m/>
    <m/>
    <m/>
    <m/>
    <m/>
    <m/>
    <m/>
    <m/>
    <m/>
    <x v="0"/>
    <m/>
    <m/>
    <x v="1"/>
    <x v="1"/>
    <x v="1"/>
    <x v="1"/>
    <x v="0"/>
    <x v="0"/>
    <m/>
    <m/>
    <x v="0"/>
    <m/>
    <m/>
    <m/>
    <x v="0"/>
    <x v="1"/>
    <m/>
    <m/>
    <m/>
    <x v="0"/>
    <m/>
    <m/>
    <m/>
    <m/>
    <m/>
    <m/>
    <x v="0"/>
    <m/>
    <m/>
    <m/>
    <m/>
    <m/>
    <m/>
    <m/>
    <m/>
    <n v="1"/>
    <m/>
    <m/>
    <m/>
    <x v="0"/>
    <m/>
    <n v="1"/>
    <m/>
    <m/>
    <m/>
    <m/>
    <m/>
    <m/>
    <m/>
    <m/>
    <m/>
    <m/>
    <m/>
    <m/>
    <m/>
    <m/>
    <m/>
    <x v="1"/>
    <m/>
    <n v="1"/>
    <m/>
    <m/>
    <m/>
    <m/>
    <m/>
    <m/>
    <m/>
    <m/>
    <m/>
    <n v="1"/>
    <m/>
    <m/>
    <m/>
    <m/>
    <m/>
    <m/>
  </r>
  <r>
    <x v="505"/>
    <s v="Stranded, Rope Entangled on Rappel, Pennsylvania, Delaware Water Gap NRA, Mount Tammay"/>
    <x v="5"/>
    <s v="Pennsylvania, Delaware Water Gap NRA, Mount Tammany_x000a_On May 22, 1994, about 1230, Angelo Schembari (23) and Kristen Rawl (20) parked at the State Lot off I-80 and hiked to the “Head Wall” of Mount Tammany where they began rock scrambling activities without any equipment support at 1300. At 1600 they began rappelling activities with Schembari becoming stranded on the cliff wall at 1700. At 1730, Rawl left Schembari to locate help. At 1745, she notified WSF Seasonal Ranger Chris Woods of the emergency. NPS Dispatch was contacted shortly thereafter with NPS personnel beginning their response at 1802. Fourteen NPS personnel, two WSF and five members of Northeast Search and Rescue participated in the search and rescue operation which resulted in the one-on-one rescue of the stranded climber off the cliff and return to the incident staging area at the State Lot by 2306._x000a_The victim was removed safely without further incident from the cliff face. No injuries were incurred. All members of the operation cleared from State Lot at 0014._x000a_Analysis_x000a_It was determined that following a rappel by both climbers off a fixed anchor rope, Schembari attempted to ascend to the anchor point with the intent of re-anchoring the rope around an anchor and then rappelling down a double-rope which he would pull down once off rope at the bottom with Rawl. After climbing about 90 feet, he reached a location with loose rock overhead. His rope below became entangled, preventing a rappel down. Realizing he was trapped, Schembari sent Rawl for help. Both Schembari and Rawl were well equipped with harnesses, carabiners, slings, protection devices and other climbing equipment for the activities they were engaged in. Schembari had climbed for approximately 12 years intermittently. Rawl only had experience for rock scrambling without the use of any climbing equipment. (Source: Delaware Water Gap NRA report)"/>
    <n v="7"/>
    <m/>
    <n v="1"/>
    <n v="1"/>
    <m/>
    <m/>
    <m/>
    <m/>
    <m/>
    <n v="1"/>
    <m/>
    <n v="1"/>
    <m/>
    <x v="0"/>
    <m/>
    <n v="1"/>
    <x v="1"/>
    <x v="0"/>
    <x v="0"/>
    <x v="1"/>
    <x v="0"/>
    <x v="0"/>
    <m/>
    <m/>
    <x v="0"/>
    <m/>
    <m/>
    <m/>
    <x v="0"/>
    <x v="0"/>
    <m/>
    <m/>
    <m/>
    <x v="0"/>
    <m/>
    <m/>
    <m/>
    <m/>
    <m/>
    <m/>
    <x v="0"/>
    <m/>
    <m/>
    <m/>
    <m/>
    <m/>
    <m/>
    <m/>
    <m/>
    <m/>
    <m/>
    <m/>
    <m/>
    <x v="0"/>
    <m/>
    <m/>
    <m/>
    <m/>
    <m/>
    <m/>
    <m/>
    <m/>
    <m/>
    <m/>
    <m/>
    <m/>
    <m/>
    <m/>
    <m/>
    <m/>
    <m/>
    <x v="1"/>
    <m/>
    <n v="1"/>
    <m/>
    <n v="1"/>
    <m/>
    <m/>
    <m/>
    <m/>
    <m/>
    <m/>
    <n v="1"/>
    <m/>
    <m/>
    <m/>
    <m/>
    <m/>
    <m/>
    <m/>
  </r>
  <r>
    <x v="506"/>
    <s v="Stranded, Unable to Retrieve Rappel Rope, Pennsylvania, Delaware Water Gap NRA, Mount Minsi"/>
    <x v="5"/>
    <s v="Pennsylvania, Delaware Water Gap NRA, Mount Minsi_x000a_On August 27, 1994, at 2020, park dispatch received a phone call stating that there was a stranded climber on Mount Minsi. Douglas C. Meyer and Mark C. Hoverkamp (26) were rappelling when they got to a ledge (approximately 120 feet above the ground) and unsuccessfully tried to pull the ropes down. Meyer tied the ropes off, went down the rope’s end, tied his slings together and lowered himself to a ledge. Meyer went around to the top of the cliffs and was unable to locate his ropes. Meyer then went to his car and used a cellular phone to call dispatch._x000a_Ranger Encke arrived at Cold Air Cave at 2045 and Ranger Williams arrived at 2055. Rangers Matthews and Shreffler arrived at 2154. Rangers Matthews and Shreffler and Meyer went up to the cliffs and got a headlight, helmet, clothes and the end of a rope to Hoverkamp. Hoverkamp rappelled to a ledge and was lowered the rest of the way to the ground._x000a_Meyer went to the top of the cliffs on the morning of August 8, 1994, and retrieved his ropes. He found the knot that joined the ropes stuck in the dirt._x000a_(Editor’s Note: Both incidents from Delaware Water Gap ended with no injury, but at some cost to the park. Common rappel problems are well known to climbers. Perhaps there is a correlation between the amount of care one exercises in relation to the distance from the road head—or the availability of one’s cellular phone!)"/>
    <n v="5"/>
    <m/>
    <m/>
    <m/>
    <n v="1"/>
    <m/>
    <m/>
    <m/>
    <m/>
    <m/>
    <m/>
    <m/>
    <m/>
    <x v="0"/>
    <m/>
    <n v="1"/>
    <x v="1"/>
    <x v="0"/>
    <x v="0"/>
    <x v="1"/>
    <x v="0"/>
    <x v="0"/>
    <m/>
    <m/>
    <x v="0"/>
    <m/>
    <m/>
    <m/>
    <x v="0"/>
    <x v="0"/>
    <m/>
    <m/>
    <m/>
    <x v="0"/>
    <m/>
    <m/>
    <m/>
    <m/>
    <m/>
    <m/>
    <x v="0"/>
    <m/>
    <m/>
    <m/>
    <m/>
    <m/>
    <m/>
    <m/>
    <m/>
    <m/>
    <m/>
    <m/>
    <m/>
    <x v="0"/>
    <m/>
    <m/>
    <m/>
    <m/>
    <m/>
    <m/>
    <m/>
    <m/>
    <m/>
    <m/>
    <m/>
    <m/>
    <m/>
    <m/>
    <m/>
    <m/>
    <m/>
    <x v="1"/>
    <m/>
    <n v="1"/>
    <m/>
    <n v="1"/>
    <m/>
    <m/>
    <m/>
    <m/>
    <m/>
    <m/>
    <m/>
    <m/>
    <m/>
    <n v="1"/>
    <m/>
    <m/>
    <m/>
    <m/>
  </r>
  <r>
    <x v="507"/>
    <s v="Stranded—Unable to Find Descent Route, California, Yosemite Valley, Glacier Point Terrace"/>
    <x v="5"/>
    <s v="California, Yosemite Valley, Glacier Point Terrace_x000a_On October 30, 1994, John Dunn (22) and Dan Cappellini (25), both of Ft. Collins, CO, climbed to the Oasis on Glacier Point via Cold Fusion, Point Beyond, and Lucifer’s Ledge. They reached the Oasis just at dusk, so they bivouacked there rather than descend in the dark. They were fairly well equipped, having brought extra clothing, headlamps, food, and water, nevertheless they spent a chilly night._x000a_The next morning they tried to find the descent route, with the help of the topo in the guide book (Yosemite Climbs—Free Climbs, Reid, 1994). The topo states, “Walk as far west on the Terrace as you can without having to rope up.” Since they had to rope up almost immediately to traverse west from the Oasis, they thought they must be on the Terrace. In fact the Terrace is the complex of large, vegetated ledges a few hundred yards further west._x000a_After spending seven hours fruitlessly searching for a way down, they realized they would have to spend another cold night on the wall, with less food and water this time. At 1330 they called for help._x000a_When the rangers arrived at the base of the Apron they could see Dunn and Cappellini a couple of hundred feet above the Terrace. Using a PA and telescope for communications, they determined the problem. They guided the pair down to the Terrace and then west 200 yards or so, to where the descent routes start._x000a_Because we didn’t know the condition of the bolted rappel route (see guidebook), we directed them further west to the low angle descent ramps. Meanwhile four rescue team members started climbing the ramps to meet them, in case they ran into trouble._x000a_At 1730 the two groups met on the ramps. Dunn and Cappellini were doing fine, and everyone was down by 1830._x000a_Analysis_x000a_To avoid confusion on the descent route, identify it before you climb, ask other climbers and check the book, but most of all look it over carefully. (Source: John Dill, NPS Ranger)"/>
    <n v="5"/>
    <m/>
    <m/>
    <n v="2"/>
    <m/>
    <m/>
    <m/>
    <m/>
    <m/>
    <m/>
    <m/>
    <m/>
    <m/>
    <x v="0"/>
    <m/>
    <m/>
    <x v="1"/>
    <x v="0"/>
    <x v="0"/>
    <x v="0"/>
    <x v="0"/>
    <x v="0"/>
    <m/>
    <m/>
    <x v="0"/>
    <m/>
    <m/>
    <m/>
    <x v="0"/>
    <x v="0"/>
    <m/>
    <m/>
    <m/>
    <x v="0"/>
    <m/>
    <m/>
    <m/>
    <m/>
    <m/>
    <m/>
    <x v="0"/>
    <m/>
    <m/>
    <m/>
    <m/>
    <m/>
    <m/>
    <m/>
    <m/>
    <n v="1"/>
    <m/>
    <m/>
    <m/>
    <x v="0"/>
    <m/>
    <m/>
    <m/>
    <m/>
    <m/>
    <m/>
    <m/>
    <m/>
    <m/>
    <m/>
    <m/>
    <m/>
    <m/>
    <m/>
    <m/>
    <m/>
    <m/>
    <x v="1"/>
    <m/>
    <n v="1"/>
    <m/>
    <m/>
    <m/>
    <m/>
    <m/>
    <m/>
    <m/>
    <m/>
    <m/>
    <m/>
    <m/>
    <m/>
    <m/>
    <n v="1"/>
    <m/>
    <m/>
  </r>
  <r>
    <x v="508"/>
    <s v="Fall on Ice, Inadequate Protection, Wyoming, Grand Teton National Park, Middle Teton"/>
    <x v="5"/>
    <s v="Wyoming, Grand Teton National Park, Middle Teton_x000a_On August 13, 1994, Arnold Schmidt and Patrick Dennis (39) were climbing on the Glacier Route of the Middle Teton when Dennis fell approximately 150 feet. Injuries sustained in the fall included displaced fractures of the tibia and fibula, and possible back injuries. Ranger Leo Larson, who was on a mountain patrol near the summit of Disappointment Peak, descended the southwest couloir and ran to the scene. Additional rescue personnel were flown to the base of Middle Teton Glacier. Following stabilization of Dennis’ injuries, he was carried by litter to a nearby helicopter and flown to St. John’s Hospital in Jackson._x000a_Analysis_x000a_Dennis was leading a roped pitch up moderate ice with no intermediate protection placed between him and his belay. After catching a crampon point, he fell and accelerated down the ice. Attempts to self-arrest with an ice tool were unsuccessful. During the fall, Dennis again snagged a crampon point resulting in the lower leg fractures. His fall was caught by the belay and he was lowered an additional 600 feet down the glacier by his climbing partner. Dennis’ injuries were appropriately treated by his partner and help was requested. A climbing helmet and good clothing likely prevented additional, more serious injury."/>
    <n v="7"/>
    <m/>
    <m/>
    <m/>
    <m/>
    <m/>
    <n v="1"/>
    <m/>
    <m/>
    <m/>
    <m/>
    <m/>
    <n v="1"/>
    <x v="0"/>
    <n v="1"/>
    <m/>
    <x v="1"/>
    <x v="1"/>
    <x v="0"/>
    <x v="1"/>
    <x v="0"/>
    <x v="0"/>
    <m/>
    <m/>
    <x v="0"/>
    <m/>
    <m/>
    <m/>
    <x v="0"/>
    <x v="1"/>
    <m/>
    <m/>
    <n v="1"/>
    <x v="1"/>
    <m/>
    <m/>
    <m/>
    <m/>
    <m/>
    <m/>
    <x v="0"/>
    <m/>
    <m/>
    <m/>
    <m/>
    <m/>
    <m/>
    <m/>
    <m/>
    <m/>
    <m/>
    <m/>
    <m/>
    <x v="0"/>
    <m/>
    <m/>
    <m/>
    <m/>
    <m/>
    <m/>
    <m/>
    <m/>
    <m/>
    <m/>
    <m/>
    <m/>
    <m/>
    <m/>
    <m/>
    <m/>
    <m/>
    <x v="0"/>
    <m/>
    <m/>
    <m/>
    <m/>
    <m/>
    <m/>
    <m/>
    <m/>
    <m/>
    <m/>
    <m/>
    <m/>
    <m/>
    <n v="1"/>
    <m/>
    <m/>
    <m/>
    <m/>
  </r>
  <r>
    <x v="509"/>
    <s v="Fall on Rock, Protection Pulled Out, Inadequate Protection, Wyoming, Grand Teton National Park, Irene's Arete"/>
    <x v="5"/>
    <s v="Wyoming, Grand Teton National Park, Irene’s Arete_x000a_In July of 1994, Scott Putnam and I climbed Irene’s Arete (5.8) on Disappointment Peak in Grand Teton National Park, Wyoming. We climbed the first five pitches without incident, following the stunning arete to the base of the last pitch. Here the climber is presented with three options, the most difficult being a 5.10a direct finish. I felt I was climbing well and, encouraged by a comment in the guide book that the pitch was well protected, decided to try the 5.10 finish._x000a_After stemming across an initial gap, I found myself standing on a small ledge, underclinging a large flake for balance. I placed a pink Tri-Cam (#1 size) in a parallel quartz-like slot, set it firmly and moved left. After another eight feet, I placed an iffy #0 Flexible Friend in another quartz-like slot. Still moving left, the climbing became more difficult, and after several minutes of searching for holds, bemoaning my predicament, and warning Scott, I fell. Both pieces pulled out and I ricocheted down into the gap over which I had stemmed. The rope caught me after about a 20 foot fall. I sustained a major cut in my left calf, sprained my hand, bruised my ribs and suffered other minor abrasions. After lowering me down to a ledge, we climbed the 5.6 exit, followed the traditional descent, hiked five miles back to our car and went to the hospital for treatment._x000a_Analysis_x000a_I underestimated the difficulty of the pitch, based upon experience climbing 5.10 at other locations. I did not find the pitch easy to protect, something for which I blame myself, not the guide book._x000a_After examining the pieces which pulled, the aluminum had deformed on the small cams of the Friend. I think the greasy nature of the quartz slots that held my placements, in addition to the sideways force that my fall placed on the pieces, aided in their coming out. In retrospect, I should have placed a piece under the flake I was underclinging, giving up a few feet of height for a more solid and less slippery placement._x000a_Although we were able to self-rescue, I was lucky to have not paid a bigger price for falling so far from help. If I had hit my head, getting out of the situation would have been far more serious. In the future, I will be more conservative about the places I choose to “push my limits.” (Source: Alex Miller)"/>
    <n v="4"/>
    <m/>
    <m/>
    <m/>
    <m/>
    <m/>
    <m/>
    <m/>
    <m/>
    <m/>
    <m/>
    <m/>
    <m/>
    <x v="0"/>
    <n v="1"/>
    <m/>
    <x v="1"/>
    <x v="1"/>
    <x v="0"/>
    <x v="0"/>
    <x v="0"/>
    <x v="0"/>
    <m/>
    <m/>
    <x v="0"/>
    <m/>
    <m/>
    <m/>
    <x v="0"/>
    <x v="0"/>
    <m/>
    <m/>
    <m/>
    <x v="0"/>
    <m/>
    <m/>
    <m/>
    <m/>
    <m/>
    <m/>
    <x v="0"/>
    <m/>
    <m/>
    <m/>
    <m/>
    <m/>
    <m/>
    <m/>
    <m/>
    <m/>
    <m/>
    <m/>
    <m/>
    <x v="0"/>
    <m/>
    <m/>
    <m/>
    <m/>
    <m/>
    <m/>
    <m/>
    <m/>
    <m/>
    <m/>
    <m/>
    <m/>
    <m/>
    <m/>
    <m/>
    <m/>
    <m/>
    <x v="0"/>
    <m/>
    <m/>
    <m/>
    <m/>
    <m/>
    <m/>
    <m/>
    <m/>
    <m/>
    <m/>
    <m/>
    <m/>
    <n v="1"/>
    <m/>
    <m/>
    <m/>
    <m/>
    <m/>
  </r>
  <r>
    <x v="510"/>
    <s v="Stranded, Climbing Alone and Unroped (Party Separated), Exceeding Abilities, Wyoming, Grand Teton National Park, Glencoe Spire"/>
    <x v="5"/>
    <s v="Wyoming, Grand Teton National Park, Glencoe Spire_x000a_On July 20, 1994, a member of the Paul Petzoldt 70th anniversary climbing party heard cries for help coming from the south face of Glencoe Spire. The stranded climber, later identified as Ron Dankert (23), was reportedly bleeding and ready to fall. This information was relayed to Rangers Renny Jackson and Jim Dorward who were near the Lower Saddle. Jackson and Dorward responded to the scene and found Dankert stuck several hundred feet up the south face. While not injured Dankert was unsure of his climbing partner’s location, fearing that he may have fallen. Dankert was assisted off Glencoe Spire by Jackson and Dorward. Other Jenny Lake Rangers who had responded to the area to assist later determined that the second climber, a Mr. Rikert, had shown up at the Lower Saddle._x000a_Analysis_x000a_Dankert and Rikert had signed out for a day climb on the East Ridge of the Grand Teton. Unsure where the route started, they hiked up Garnet Canyon—the wrong canyon if one intends to climb the East Ridge. While hiking up the north fork of Garnet toward the Lower Saddle, Dankert was lured by the south face of Glencoe Spire. He left Rikert and headed for the base of the face. Disinterested in joining his partner on Glencoe Spire, Rikert proceeded to the Lower Saddle where he borrowed a climbing harness and teamed up with another group to climb the Owen Spalding route on the Grand Teton. Meanwhile, Dankert proceeded to solo Glencoe Spire, becoming stuck several hundred feet up._x000a_In a follow-up interview with Dankert, he told rangers that he had been climbing for about a year and a half in a gym, but had limited experience on rock. He said that Glencoe Spire looked close enough to a climbing wall that he thought he could climb it solo with no problem._x000a_(Editor’s Note: This is another in a series of incidents in recent years in which gym and/or sport climbers have taken their craft into the mountains, unprepared for the added challenges of an alpine environment—weather, route finding, altitude, loose rock, placing protection, approach and descent, etc.)"/>
    <n v="8"/>
    <m/>
    <m/>
    <n v="1"/>
    <m/>
    <m/>
    <m/>
    <m/>
    <m/>
    <n v="1"/>
    <m/>
    <m/>
    <m/>
    <x v="0"/>
    <m/>
    <n v="1"/>
    <x v="1"/>
    <x v="1"/>
    <x v="1"/>
    <x v="1"/>
    <x v="0"/>
    <x v="0"/>
    <m/>
    <m/>
    <x v="1"/>
    <n v="1"/>
    <n v="1"/>
    <m/>
    <x v="0"/>
    <x v="0"/>
    <m/>
    <m/>
    <m/>
    <x v="0"/>
    <m/>
    <m/>
    <m/>
    <m/>
    <m/>
    <m/>
    <x v="0"/>
    <m/>
    <m/>
    <m/>
    <m/>
    <m/>
    <m/>
    <m/>
    <m/>
    <m/>
    <m/>
    <m/>
    <m/>
    <x v="0"/>
    <m/>
    <m/>
    <m/>
    <n v="1"/>
    <m/>
    <m/>
    <n v="1"/>
    <m/>
    <m/>
    <m/>
    <m/>
    <m/>
    <m/>
    <m/>
    <m/>
    <m/>
    <m/>
    <x v="1"/>
    <m/>
    <n v="1"/>
    <m/>
    <m/>
    <m/>
    <m/>
    <m/>
    <m/>
    <m/>
    <m/>
    <m/>
    <m/>
    <n v="1"/>
    <m/>
    <m/>
    <m/>
    <m/>
    <m/>
  </r>
  <r>
    <x v="511"/>
    <s v="Stranded, Off Route, Rappel Anchor Failures—Inadequate Protection, Fall on Rock, Wyoming, Grand Teton National Park, Grand Teton"/>
    <x v="5"/>
    <s v="Wyoming, Grand Teton National Park, Grand Teton_x000a_On August 18, 1994, at 0200, Jenny Lake Rangers received a 911 call regarding cries for help coming from the north side of the Grand Teton. A helicopter was launched at daylight, and following extensive reconnaissance flights, found David Gallagher in the Great West Chimney, unable to ascend or descend. During the flight, a second incident was discovered on the southwest side of the mountain. Robyn Murdock (17) had fallen while rappelling, sustaining fractures to the femur, patella, wrist and head lacerations. Jenny Lake rangers responded to the top of the Great West Chimney where one ranger rappelled down to Gallagher. He was then raised 85 feet and assisted down the mountain via the correct descent route. Rangers Leo Larson, Bill Alexander, Randy Benham, and Janet Wilts responded to Murdock’s location and with Exum Mountain Guide Rod Newcomb, who was already on scene, stabilized her injuries and evacuated her off the mountain via helicopter shorthaul._x000a_...._x000a_Analysis_x000a_Both Murdock (no or little experience) and Gallagher (moderate experience) were from the same climbing party. Following an ascent of the Upper Exum Ridge, they became off route on the standard descent. Gallagher had established a rappel anchor by slinging a block which, as Murdock began to rappel, failed. She sustained serious injury in the subsequent fall. The two other members of the climbing party stayed with Murdock while Gallagher went for help. In his quest for help, Gallagher, still off route, rappelled into the Great West Chimney where he became stuck. He was unable to ascend back up to his rappel line so spent the night on the end of his rope. Rangers who rescued Gallagher reported that the rappel anchor over the Great West Chimney was marginal._x000a_...."/>
    <n v="11"/>
    <m/>
    <n v="1"/>
    <m/>
    <m/>
    <m/>
    <m/>
    <m/>
    <m/>
    <n v="1"/>
    <n v="1"/>
    <m/>
    <m/>
    <x v="0"/>
    <n v="1"/>
    <m/>
    <x v="1"/>
    <x v="0"/>
    <x v="0"/>
    <x v="0"/>
    <x v="0"/>
    <x v="0"/>
    <m/>
    <m/>
    <x v="0"/>
    <m/>
    <m/>
    <m/>
    <x v="0"/>
    <x v="0"/>
    <m/>
    <m/>
    <m/>
    <x v="0"/>
    <m/>
    <m/>
    <m/>
    <m/>
    <m/>
    <m/>
    <x v="0"/>
    <m/>
    <m/>
    <m/>
    <m/>
    <m/>
    <m/>
    <m/>
    <m/>
    <n v="1"/>
    <m/>
    <m/>
    <m/>
    <x v="0"/>
    <m/>
    <m/>
    <m/>
    <m/>
    <m/>
    <m/>
    <m/>
    <m/>
    <m/>
    <m/>
    <m/>
    <m/>
    <m/>
    <m/>
    <m/>
    <m/>
    <m/>
    <x v="0"/>
    <n v="1"/>
    <n v="1"/>
    <m/>
    <n v="1"/>
    <m/>
    <m/>
    <m/>
    <m/>
    <m/>
    <m/>
    <m/>
    <m/>
    <m/>
    <n v="1"/>
    <m/>
    <m/>
    <m/>
    <m/>
  </r>
  <r>
    <x v="512"/>
    <s v="Acute Abdomen, Alaska, Mount McKinley, West Buttress"/>
    <x v="6"/>
    <s v="Alaska, Mount McKinley, West Buttress_x000a_On June 2, at 2100, Tom Bohanon of the “Three Guys on Denali” expedition came to the ranger camp at 14,200 feet complaining of hematemesis (vomiting blood). Bohanon was examined and diagnosed as having an acute upper gastrointestinal bleed. VIP’s Dr. Colin Grissom and Dr. Lada Kokan assessed Bohanon's medical condition and felt it was life threatening. Bohanon was evacuated at 2315 with the NPS helicopter to Talkeetna, and was transferred to a “Flight for Life” fixed wing aircraft and flown to an Anchorage Hospital. (Source: Daryl Miller, Mountaineering Ranger, Denali National Park)_x000a_Analyses_x000a_These three illnesses reported above, all of which required costly evacuation, demonstrate the spectrum that runs from preventable to unpredictable. The dehydration and heat exhaustion case is not uncommon—even at altitudes and in the snow environment. Those who are relatively new to glacier travel on sunny, windless days “forget” to take in adequate liquids. The atrial fibrillation case was a pre-existing condition for which the victim—a doctor at that—had medication. However, altitude may play a part in amounts and frequency of medication, and often these factors are not taken into consideration. Age can also be a factor. As for the gastrointestinal bleed—with no previous history, the reality is that sometimes acute illness strikes, no matter where we are. (Bohanon was able to be put on IV fluids, oxygen, and medication at the 14,200 foot camp—a luxury that is not always available.) Knowing one's medical history and understanding the environments to be encountered—which includes the evacuation possibilities—can reduce the potential for life threatening illness. (Source: Jed Williamson)"/>
    <n v="3"/>
    <m/>
    <m/>
    <m/>
    <m/>
    <m/>
    <m/>
    <m/>
    <m/>
    <m/>
    <m/>
    <m/>
    <m/>
    <x v="0"/>
    <n v="1"/>
    <m/>
    <x v="1"/>
    <x v="1"/>
    <x v="1"/>
    <x v="1"/>
    <x v="0"/>
    <x v="0"/>
    <m/>
    <m/>
    <x v="0"/>
    <m/>
    <m/>
    <m/>
    <x v="0"/>
    <x v="1"/>
    <m/>
    <m/>
    <m/>
    <x v="0"/>
    <m/>
    <m/>
    <m/>
    <m/>
    <m/>
    <m/>
    <x v="0"/>
    <m/>
    <m/>
    <m/>
    <n v="1"/>
    <m/>
    <m/>
    <m/>
    <m/>
    <m/>
    <m/>
    <m/>
    <m/>
    <x v="0"/>
    <m/>
    <m/>
    <m/>
    <m/>
    <m/>
    <m/>
    <m/>
    <m/>
    <m/>
    <m/>
    <m/>
    <m/>
    <m/>
    <m/>
    <m/>
    <m/>
    <m/>
    <x v="1"/>
    <m/>
    <m/>
    <m/>
    <m/>
    <m/>
    <m/>
    <m/>
    <m/>
    <m/>
    <m/>
    <m/>
    <n v="1"/>
    <m/>
    <m/>
    <m/>
    <m/>
    <m/>
    <m/>
  </r>
  <r>
    <x v="513"/>
    <s v="Atrial Fibrillation, Alaska, Mount McKinley, West Buttress"/>
    <x v="6"/>
    <s v="Alaska, Mount McKinley, West Buttress_x000a_On May 26, at 2100, old Swiss climber Dr. Paul Robadey (55) was flown from the 14,200 foot Ranger camp by the NPS helicopter to the 7,200 foot base camp. Robadey was diagnosed with atrial fibrillation by NPS VIP doctors and a cardiologist from the Alaska Regional Hospital via a phone consultation. Robadey was transferred to a fixed wing aircraft and flown to Talkeetna. (Source: Daryl Miller, Mountaineering Ranger, Denali National Park)"/>
    <n v="3"/>
    <m/>
    <m/>
    <m/>
    <m/>
    <m/>
    <m/>
    <n v="1"/>
    <m/>
    <m/>
    <m/>
    <m/>
    <m/>
    <x v="0"/>
    <n v="1"/>
    <m/>
    <x v="1"/>
    <x v="1"/>
    <x v="1"/>
    <x v="1"/>
    <x v="0"/>
    <x v="0"/>
    <m/>
    <m/>
    <x v="0"/>
    <m/>
    <m/>
    <m/>
    <x v="0"/>
    <x v="1"/>
    <m/>
    <m/>
    <m/>
    <x v="0"/>
    <m/>
    <m/>
    <m/>
    <m/>
    <m/>
    <m/>
    <x v="0"/>
    <m/>
    <m/>
    <m/>
    <n v="1"/>
    <m/>
    <m/>
    <m/>
    <m/>
    <m/>
    <m/>
    <m/>
    <m/>
    <x v="0"/>
    <m/>
    <m/>
    <m/>
    <m/>
    <m/>
    <m/>
    <m/>
    <m/>
    <m/>
    <m/>
    <m/>
    <m/>
    <m/>
    <m/>
    <m/>
    <m/>
    <m/>
    <x v="1"/>
    <m/>
    <m/>
    <m/>
    <m/>
    <m/>
    <m/>
    <m/>
    <m/>
    <m/>
    <m/>
    <n v="1"/>
    <m/>
    <m/>
    <m/>
    <m/>
    <m/>
    <m/>
    <m/>
  </r>
  <r>
    <x v="514"/>
    <s v="Avalanche, Alaska, Glacier Bay National Park, Mount Orville"/>
    <x v="6"/>
    <s v="Alaska, Glacier Bay National Park, Mount Orville_x000a_Three climbers found dead April 25, on Mount Orville (10,495 feet) have been identified as Phil Kaufman (c. 30) and Patrick Simmons (c. 30), both of Seattle, and Steve Carroll (32) of South Hampton, New Hampshire. Another group of climbers found the three roped together at the base of Mount Orville, a 10,495-foot peak in Glacier Bay National Park about 100 miles southeast of Yakutat, trooper spokesman Steve Wilhelmi said._x000a_All three were experienced climbers. Two of them had past experience climbing in Alaska. The three told the pilot who flew them into the area April 18 that they had researched the mountain in climbing journals and with climbing clubs, and believed that if they succeeded, they would be the first to reach its summit. Apparently they reached their goal and were descending Monday morning when they got caught in an avalanche at the 7,000-foot level._x000a_Their bodies were found at the 5,000 foot level partially buried in snow at the end of an avalanche runout zone. Trooper Chuck Lamica said it was possible they fell off the steep rock face and then were buried by an avalanche, but judging by the number of avalanches in the area—he saw over 30 while flying over the area Tuesday—and the route they took, he believes an avalanche was the most likely possibility._x000a_“You can see the path of the avalanche where they came down,” he said._x000a_The troopers knew the climbers’ whereabouts because the men had been staying in touch by radio with the group of climbers that eventually found their bodies. The two groups didn’t know each other but were dropped into the area around the same time, Wilhelmi said. (From an article in the Anchorage Daily News, April 27,1995, by S. J. Komarnitsky)"/>
    <n v="5"/>
    <m/>
    <m/>
    <m/>
    <n v="2"/>
    <n v="1"/>
    <m/>
    <m/>
    <m/>
    <m/>
    <m/>
    <n v="1"/>
    <m/>
    <x v="1"/>
    <m/>
    <m/>
    <x v="1"/>
    <x v="0"/>
    <x v="1"/>
    <x v="1"/>
    <x v="0"/>
    <x v="0"/>
    <m/>
    <m/>
    <x v="0"/>
    <m/>
    <m/>
    <m/>
    <x v="0"/>
    <x v="1"/>
    <m/>
    <m/>
    <m/>
    <x v="0"/>
    <m/>
    <m/>
    <m/>
    <m/>
    <n v="1"/>
    <m/>
    <x v="0"/>
    <m/>
    <m/>
    <m/>
    <m/>
    <m/>
    <m/>
    <m/>
    <m/>
    <m/>
    <m/>
    <m/>
    <m/>
    <x v="0"/>
    <m/>
    <m/>
    <m/>
    <m/>
    <m/>
    <m/>
    <m/>
    <m/>
    <m/>
    <m/>
    <m/>
    <m/>
    <m/>
    <m/>
    <m/>
    <m/>
    <m/>
    <x v="1"/>
    <m/>
    <m/>
    <m/>
    <m/>
    <m/>
    <m/>
    <m/>
    <m/>
    <m/>
    <n v="1"/>
    <m/>
    <m/>
    <m/>
    <m/>
    <m/>
    <m/>
    <m/>
    <m/>
  </r>
  <r>
    <x v="515"/>
    <s v="Avalanche, Alaska, Mount McKinley, South Buttress"/>
    <x v="6"/>
    <s v="Alaska, Mount McKinley, South Buttress_x000a_The “South Buttress 95” expedition members included leader Tom Fitzsimmons (45), Jim Fitzsimmons (38), Richard Rodgers (40), and David Hoffman (49). Their intended route was the 1954 ascent of the South Buttress from the Ruth Glacier._x000a_On June 16, the group was flown to the Ruth Glacier to begin their approach. They had established a base camp at the 9,200 foot level of the West Fork near the head of the cirque. Two days were spent fixing 900 feet of line and advancing supplies to approximately the 10,800 foot level, positioned in the middle of a face. This face is the start of the difficulties, comprised of 2,000 feet of snow slopes and ice bulges, with angles from 30 to 60 degrees, and having a southeast aspect. While working this lower face section, they encountered two crevasses whose uphill lips were higher than the downhill lips, forming cliffs of 40 and 100 feet. The expedition weaved around an end of the first crevasse. They climbed 600 feet higher and located a cache under the awning of the 100 foot cliff._x000a_On June 24 and 25, a storm moved in dumping nearly two feet of snow, combined with wind gusts up to 40 mph. The group was camped at 9,200 feet during the storm. They were aware that the face they had been working was now a leeward slope in the storm, and probably being loaded, with wind transported snow On June 26 the weather cleared creating the hottest, clearest day the group had yet experienced on this trip. Instead of climbing during this break, the expedition waited 36 hours for the slope to settle. They did not observe any avalanche activity while they waited._x000a_On June 27 at 0230 the group began climbing the face. It was more difficult than they had anticipated. This slowed their initial progress, and combined with a two day storm, made the group a little anxious about being able to finish their climb. They were cognizant of the potential for avalanches. There were sixteen days left in their schedule for climbing. These two factors offset their anxiety somewhat._x000a_On the climb up the face, the conditions varied between ice and pockets of snow. They linked up the ice patches to minimize the trail breaking. When they reached their cache under the 100 foot ice cliffs, they were nearly two-thirds of the way up. The sun was now again heating the face, and they realized that they hadn’t left early enough to complete the face. The group decided to wait until the slope hardened again before continuing to the top. During the wait, the snow formed a breakable crust._x000a_On June 27 at 2100, they resumed climbing as two rope teams. David and Tom led out fixing two 300 foot ropes, with Jim and Richard following behind. The slope angle was approximately 50 degrees for the two rope span, then it appeared to lay back to 30 degrees in a small bowl above, before it reached the top. The fixed ropes were anchored with seven pickets. The pickets were hammered through the snow into the ice as far as possible, which mangled the heads of the pickets. The climbers were confident in their placement. About 2300, David was at the top of the fixed lines belaying Tom as he climbed, and Jim and Richard were below them when the avalanche occurred. Tom heard a loud Whumph! and felt the slope in a 600 foot by 200 foot section give way above, below, and beneath them. Everyone and everything began moving with the slide. They began swimming and struggling to stay on top of the moving snow. The slide path was in line with the ice cliffs, and the climbers were swept over the 100 foot cliff in a cascade of debris, ropes and bodies. They impacted the angled slope below and stopped for a moment. The snow continued to pour over the cliff and began burying them. The slide regained its momentum and again pulled the climbers downhill with it. They were tossed over the second ice cliff and impacted the slope below, except for Tom who fell another 40 feet into the crevasse after failing to clear the gap. The climbers and the avalanche debris lost momentum and stopped here below the 40 foot ice cliff at 10,700 feet._x000a_Tom hung upside down in the crevasse tangled in ropes. His injuries were a gash above the knee (which later required thirteen stitches), contusions and abrasions. Tom pulled on the ropes he was tangled in and determined the best anchored rope, and clipped a jumar into it. He then freed himself by cutting the remaining lines with a knife._x000a_Jim and David lay unconscious above for a brief moment as Richard tried to communicate with everyone. Richard was able to contact Tom in the crevasse and soon Jim and David were conscious. Richard stood first, but later would have to lie down because of his chest injuries. David cut himself free of the ropes and went to assist Jim, who was in considerable pain and unable to free his foot, which was buried below the knee and twisted badly. The debris had set up quickly and it was difficult for David to dig Jim s foot out. David then went to the crevasse lip, and assisted Tom out of the crevasse by tying a line to his pack and hauling. Tom went to Jim and put a down coat on him, while David helped Richard lie down in a position of comfort to ease his breathing. Tom began calling on a CB radio, blindly relaying their location and that there was an emergency. The message was received by Annie Duquette at Kahiltna base camp, and a bush resident near Bald Mountain outside of Talkeetna. Between making frequent broadcasts on the radio, Tom and David were able to set up the tent, bandage Richard’s chest, and administer Demerol to Jim._x000a_AT 0020 the Park Service received the call of an emergency on the Ruth Glacier. At 0459 both patients were loaded into a Pavehawk helicopter and transported to Alaska Regional Hospital._x000a_Analysis_x000a_The weather in the Alaska Range this season was unstable. There were many storm days resulting in loaded slopes. The South Buttress expedition, although cognizant of avalanche hazard and having taken some definite precautions, were caught in an avalanche. It is difficult to say whether waiting several more hours would have allowed the snow to bond well enough to prevent what appeared to be a wet slide. The long Alaskan day oftentimes prevents sufficient freezing of the snow pack over night. The slope may have had a long term unstable characteristic, in which case waiting several hours would have been useless. (Source: Kevin Moore, Mountaineering Ranger, Denali National Park)_x000a_(Editor’s Note: On May 25, with an accumulation of seven feet of new snow in five days, a Cessna 185 flipped over on takeoff from the Kahiltna base camp.)"/>
    <n v="6"/>
    <m/>
    <m/>
    <m/>
    <m/>
    <m/>
    <n v="4"/>
    <m/>
    <m/>
    <m/>
    <m/>
    <m/>
    <m/>
    <x v="0"/>
    <n v="1"/>
    <m/>
    <x v="0"/>
    <x v="1"/>
    <x v="0"/>
    <x v="1"/>
    <x v="0"/>
    <x v="0"/>
    <m/>
    <m/>
    <x v="0"/>
    <m/>
    <m/>
    <m/>
    <x v="0"/>
    <x v="1"/>
    <m/>
    <m/>
    <m/>
    <x v="0"/>
    <m/>
    <m/>
    <m/>
    <m/>
    <n v="1"/>
    <m/>
    <x v="0"/>
    <n v="1"/>
    <m/>
    <m/>
    <m/>
    <m/>
    <m/>
    <m/>
    <m/>
    <m/>
    <m/>
    <m/>
    <m/>
    <x v="0"/>
    <m/>
    <m/>
    <m/>
    <m/>
    <m/>
    <m/>
    <m/>
    <m/>
    <m/>
    <m/>
    <m/>
    <m/>
    <m/>
    <m/>
    <m/>
    <m/>
    <m/>
    <x v="1"/>
    <m/>
    <m/>
    <m/>
    <m/>
    <m/>
    <m/>
    <m/>
    <m/>
    <m/>
    <m/>
    <m/>
    <n v="1"/>
    <m/>
    <m/>
    <m/>
    <m/>
    <m/>
    <m/>
  </r>
  <r>
    <x v="516"/>
    <s v="Avalanche, Exceeding Abilities, Weather, Alberta, Rocky Mountains, Cascade Mountain, &quot;Urs Hole&quot; Falls"/>
    <x v="6"/>
    <s v="Alberta, Rocky Mountains, Cascade Mountain, “Urs Hole” Falls_x000a_Sometime on February 24, two ice climbers (both 20) were hit by an avalanche while climbing the waterfall route “Urs Hole”, near Banff. Both died. One body was located the next day; the other was not recovered until the following summer._x000a_The Urs Hole is a deep gully containing several ice steps leading up to a 25-meter, grade-three pitch. This gully is below a huge bowl that drains much of the South Face of Cascade Mountain. Unseasonably mild and stormy conditions were predicted for the day of the climb, and in fact a drizzle set in around noon and continued until the next morning. The climbers had started out around mid-morning, so they likely reached the key pitch, well up the gully, after the rainfall had begun._x000a_Friends and wardens approached the foot of the gully on the evening the two were reported overdue, but the route was too dangerous for a search. The body of G. L. was spotted from the air early the next morning, but recovering it was difficult because the avalanche danger was still extreme. G. L. was hanging by his seat harness from an anchor below a block. His tools, pack, hat, and a mitt were all gone, but he seemed to be relatively uninjured. His death was likely caused at least partly by hypothermia. The doubled rope was hanging near him from a rock bolt about 25 meters higher up, at the top of the main pitch, but there was no sign of S. M._x000a_The avalanche deposit in the narrow canyon immediately below was estimated to be more than 15 meters deep. A brief search was conducted that day, using the Parks Canada dog team, and the gully was searched three days later during a cold snap, by which time the snow had frozen solid, making digging impossible._x000a_A few personal articles were later found in search attempts through the spring, and the helicopter was used to check the gully during the summer. Eventually, S. M. s body was found, about 50 meters below the main pitch, when the snow melted away from it in a moat along a rock face. He had been at least ten meters below the surface. S. M. had apparently been swept off the falls by a large fresh slide. It is possible he had been rappelling at the time and was carried off the end of the ropes._x000a_Analysis_x000a_The guidebook description of this route begins, “Don’t even look at this route after the first significant snowfalls of the year.” The day these climbers selected was likely the worst one of the season, with the snowpack affected by warm weather and rain._x000a_S. M. had started ice climbing the previous winter when he had first come to Banff, and had climbed other routes on Cascade a number of times previously, but this was G. L. s first ice climb, and equipment had been borrowed for him to go along._x000a_Both climbers were local staff. Safety information given by the Parks Service is prepared with a view to reducing incidents like this. (Source: Tim Auger, Banff National Park Warden Service)"/>
    <n v="11"/>
    <m/>
    <n v="2"/>
    <m/>
    <m/>
    <m/>
    <m/>
    <m/>
    <m/>
    <n v="1"/>
    <m/>
    <m/>
    <m/>
    <x v="1"/>
    <m/>
    <m/>
    <x v="1"/>
    <x v="1"/>
    <x v="0"/>
    <x v="1"/>
    <x v="0"/>
    <x v="0"/>
    <m/>
    <m/>
    <x v="0"/>
    <m/>
    <m/>
    <m/>
    <x v="0"/>
    <x v="1"/>
    <m/>
    <m/>
    <m/>
    <x v="1"/>
    <m/>
    <m/>
    <m/>
    <n v="1"/>
    <n v="1"/>
    <m/>
    <x v="0"/>
    <n v="1"/>
    <m/>
    <n v="1"/>
    <m/>
    <m/>
    <n v="1"/>
    <m/>
    <m/>
    <m/>
    <m/>
    <m/>
    <m/>
    <x v="0"/>
    <m/>
    <m/>
    <m/>
    <m/>
    <m/>
    <m/>
    <m/>
    <m/>
    <m/>
    <m/>
    <m/>
    <m/>
    <m/>
    <m/>
    <m/>
    <m/>
    <m/>
    <x v="1"/>
    <m/>
    <n v="1"/>
    <m/>
    <m/>
    <m/>
    <m/>
    <m/>
    <n v="1"/>
    <m/>
    <m/>
    <m/>
    <m/>
    <m/>
    <m/>
    <m/>
    <m/>
    <m/>
    <m/>
  </r>
  <r>
    <x v="517"/>
    <s v="Avalanche, Lost Equipment, Stranded, Yukon, St. Elias Mountains, Mount Logan"/>
    <x v="6"/>
    <s v="Yukon, St. Elias Mountains, Mount Logan_x000a_On July 28, a party of four climbers were involved in an avalanche at about the 4600- meter level on the East Ridge of Mt. Logan, a short distance above their camp. Although no one was seriously injured, two of them were shaken up, and they lost some climbing equipment and food. They made their way back to the camp, and were able to radio out for assistance._x000a_The following day, a team was dispatched and dropped groceries, gear, and another radio into their camp. They felt that the current snow conditions made the route too dangerous to descend with the gear they had left, so they were evacuated by helicopter sling to the base of the mountain, and then flown out to the highway at the south end of Kluane Lake. Because of deteriorating weather and the high altitude, a thorough examination of the site of the accident was not feasible, and some of the climbers’ gear was abandoned at their camp. Also, a language barrier made it difficult to determine much about the circumstances of the accident. (Source: Lloyd Freese, Park Warden, Kluane National Park Reserve)_x000a_Analysis_x000a_Mountaineers are often at some risk on multi-day routes like Mt. Logan s East Ridge, It is common for good snow conditions to become dangerous. Besides the inherent difficulty of recognizing avalanche hazard, climbers tend to be especially optimistic once they are near to their goal, and so may push their luck rather than abandon their commitment of time, money, and effort. (Source: Orvel Miskiw)"/>
    <n v="4"/>
    <m/>
    <m/>
    <m/>
    <m/>
    <m/>
    <m/>
    <m/>
    <m/>
    <m/>
    <m/>
    <m/>
    <m/>
    <x v="0"/>
    <n v="1"/>
    <m/>
    <x v="1"/>
    <x v="1"/>
    <x v="1"/>
    <x v="1"/>
    <x v="0"/>
    <x v="0"/>
    <m/>
    <m/>
    <x v="0"/>
    <m/>
    <m/>
    <m/>
    <x v="0"/>
    <x v="1"/>
    <m/>
    <m/>
    <m/>
    <x v="0"/>
    <m/>
    <m/>
    <m/>
    <m/>
    <n v="1"/>
    <m/>
    <x v="0"/>
    <m/>
    <m/>
    <m/>
    <m/>
    <m/>
    <m/>
    <m/>
    <m/>
    <m/>
    <m/>
    <m/>
    <m/>
    <x v="0"/>
    <m/>
    <m/>
    <m/>
    <m/>
    <m/>
    <m/>
    <m/>
    <m/>
    <m/>
    <m/>
    <m/>
    <m/>
    <m/>
    <m/>
    <m/>
    <m/>
    <m/>
    <x v="1"/>
    <m/>
    <n v="1"/>
    <m/>
    <m/>
    <m/>
    <m/>
    <m/>
    <m/>
    <m/>
    <m/>
    <m/>
    <m/>
    <n v="1"/>
    <m/>
    <m/>
    <m/>
    <m/>
    <m/>
  </r>
  <r>
    <x v="518"/>
    <s v="Darkness—Late Start, Dehydration, Hypothermia (Carried No Water), Inadequate Clothing, Creating a Hazardous Condition, California, Yosemite Valley, Manure Pile Buttress, Nutcracker"/>
    <x v="6"/>
    <s v="California, Yosemite Valley, Manure Pile Buttress, Nutcracker_x000a_On March 30, at 2310, Reza Tabrizi (22) called NPS dispatch from the Camp 4 pay phone to report that his two climbing partners, Mark Bradford (23) and Sarah Rich (20), were stranded by darkness at the top of Manure Pile Buttress._x000a_While driving back to the Manure Pile parking area with Ranger Mike Archer, Tabrizi stated the following: The three had reached the top of Nutcracker after dark, with no lights. The way down was known to be dangerous in the dark, so he had left the others on top with a rope and a rack of hardware while he rappelled alone with the other rope down the west side of the buttress. The time was about 1930. On the last rappel he had accidentally rappelled off the end of his rope, falling 20 feet to the ground, but he was not hurt._x000a_He then got three unidentified visitors in Camp 4 to assist him with lights. However, when they arrived at Manure Pile, they found that none of their headlamps worked, and they also couldn’t make voice contact with Johnson and Rich. So Tabrizi had driven back to Camp 4 and contacted the NPS. He stated that Johnson and Rich were not injured when he left them, but that they were without warm clothes, food, or water, and that Rich lacked her asthma medication. (The low temperature that night was 31° F.)_x000a_While another ranger tried to contact the party with a loudspeaker, Archer and Tabrizi hiked up the regular descent route. Just after midnight they heard Johnson answering their calls. He stated that he and Rich were on top of the climb and were unhurt but very cold, and that Rich was having difficulty breathing due to her asthma. Because of Richs condition, Archer asked that an ambulance and additional rescuers stand by at the parking area._x000a_Archer and Tabrizi reached Johnson and Rich at about 0020. Rich stated she was breathing more easily, but Archer requested that rangers Keith Losber and Chris Robinson (both paramedics) come to the scene to accompany Rich down. She was weak and dizzy, probably due to lack of food, so she was belayed down the descent. Everyone reached the ground without incident._x000a_Analysis_x000a_Tabrizi and Johnston had each climbed big walls and had climbed Nutcracker previously. Rich was a novice, with no leading experience. This was her first multi-pitch climb._x000a_They had begun climbing the route about 1330. It was near dusk by the time they reached the end of the second pitch. They had decided to continue instead of retreating, although they knew they could retreat with the equipment they had. It was completely dark by the time Johnston led the last (5th) pitch._x000a_The party did not take water, headlamps, or warm clothes because “it was only the Nutcracker.” Rich did not carry her medication, assuming she would not need it._x000a_Tabrizi and Bradford were cited to mandatory court appearances for Disorderly Conduct/Creating a Hazardous Condition, 36 CFR 2.34 (a) (4). The NPS recommended to the court that they each pay $400, half the cost of the rescue. (Source: Mike Archer, NPS Ranger)"/>
    <n v="14"/>
    <m/>
    <n v="1"/>
    <n v="2"/>
    <m/>
    <m/>
    <m/>
    <m/>
    <m/>
    <n v="1"/>
    <n v="1"/>
    <m/>
    <m/>
    <x v="0"/>
    <m/>
    <n v="1"/>
    <x v="1"/>
    <x v="0"/>
    <x v="0"/>
    <x v="0"/>
    <x v="0"/>
    <x v="0"/>
    <m/>
    <m/>
    <x v="0"/>
    <m/>
    <m/>
    <m/>
    <x v="0"/>
    <x v="0"/>
    <m/>
    <m/>
    <m/>
    <x v="0"/>
    <m/>
    <m/>
    <m/>
    <m/>
    <m/>
    <m/>
    <x v="0"/>
    <m/>
    <m/>
    <n v="1"/>
    <m/>
    <n v="1"/>
    <m/>
    <m/>
    <m/>
    <m/>
    <m/>
    <m/>
    <m/>
    <x v="0"/>
    <m/>
    <n v="1"/>
    <n v="1"/>
    <m/>
    <m/>
    <m/>
    <m/>
    <m/>
    <m/>
    <m/>
    <m/>
    <m/>
    <m/>
    <m/>
    <m/>
    <m/>
    <n v="1"/>
    <x v="0"/>
    <m/>
    <n v="1"/>
    <m/>
    <n v="1"/>
    <m/>
    <m/>
    <m/>
    <m/>
    <n v="1"/>
    <m/>
    <m/>
    <m/>
    <m/>
    <m/>
    <m/>
    <m/>
    <m/>
    <m/>
  </r>
  <r>
    <x v="519"/>
    <s v="Dehydration, Heat Exhaustion, Alaska, Mount McKinley, West Buttress"/>
    <x v="6"/>
    <s v="Alaska, Mount McKinley, West Buttress_x000a_On June 1, around 2330, Robert Paige (28) called 7,200 foot base camp, saying he was sick and could not stop vomiting. Base camp manager Anne Duquette told him that he should take fluids, if he could keep them down, and call back in the morning. The expedition called back in the morning and said that Paige was still vomiting and they would attempt to link up with an Army team that was at the 8,000 foot camp. On June 2 at 1200, NPS members Eric Martin and Amy Eilertsen were notified by Anne Duquette, and began skiing from the 7,200 camp to the 8,000 foot level. Ranger/medic Martin made contact with Paige at 7,800 feet at 1530 and began treatment for dehydration. He called for helicopter evacuation. Paige was evacuated to Anchorage, where he was found to be suffering from dehydration and heat exhaustion. It is believed this climber s condition was caused by lack of adequate fluids and hot weather. (Source: Daryl Miller, Mountaineering Ranger, Denali National Park)"/>
    <n v="3"/>
    <m/>
    <m/>
    <m/>
    <n v="1"/>
    <m/>
    <m/>
    <m/>
    <m/>
    <m/>
    <m/>
    <m/>
    <m/>
    <x v="0"/>
    <n v="1"/>
    <m/>
    <x v="1"/>
    <x v="1"/>
    <x v="1"/>
    <x v="1"/>
    <x v="0"/>
    <x v="0"/>
    <m/>
    <m/>
    <x v="0"/>
    <m/>
    <m/>
    <m/>
    <x v="0"/>
    <x v="1"/>
    <m/>
    <m/>
    <m/>
    <x v="0"/>
    <m/>
    <m/>
    <m/>
    <m/>
    <m/>
    <m/>
    <x v="0"/>
    <m/>
    <m/>
    <m/>
    <m/>
    <m/>
    <m/>
    <m/>
    <m/>
    <m/>
    <m/>
    <m/>
    <m/>
    <x v="0"/>
    <m/>
    <m/>
    <m/>
    <m/>
    <m/>
    <m/>
    <m/>
    <n v="1"/>
    <m/>
    <m/>
    <m/>
    <m/>
    <m/>
    <m/>
    <m/>
    <m/>
    <m/>
    <x v="1"/>
    <m/>
    <m/>
    <m/>
    <m/>
    <m/>
    <m/>
    <m/>
    <m/>
    <m/>
    <m/>
    <m/>
    <n v="1"/>
    <m/>
    <m/>
    <m/>
    <m/>
    <m/>
    <m/>
  </r>
  <r>
    <x v="520"/>
    <s v="Equipment Failure—Wired Nut Broke, Fall on Rock, Protection Pulled, California, Yosemite Valley, El Capitan"/>
    <x v="6"/>
    <s v="California, Yosemite Valley, El Capitan_x000a_On October 6, about 1900, Baek Man (27) was leading the pitch off Camp 5 on the Nose, using aid. He had placed a few pieces of protection and was standing on a fixed wired nut when it broke. A small Friend he had placed pulled out during his fall, and he landed hard on Camp 5, 15 feet below_x000a_Baek and his partner, Min Yeon Sik (30) spent the night at Camp 5 and, for unknown reasons, did not yell for help until 0700 the next day. They indicated that Man was complaining of mid-back pain. The NPS rescue team flew to the summit and lowered a ranger-paramedic 900 feet to the scene. He immobilized Man in a vacuum body splint and litter. Because of the back pain and the long haul to the summit, Man was hoisted directly from Camp 5 by the helicopter from Naval Air Station Lemoore, with a Navy medic as the litter attendant. Man's spine was not fractured, but he did have ankle and wrist fractures. He was released from the Yosemite Clinic that day._x000a_Both climbers have ten years of climbing experience, and both were wearing helmets. (Source: Lane Baker, John Dill, NPS Rangers)"/>
    <n v="6"/>
    <m/>
    <n v="1"/>
    <m/>
    <n v="2"/>
    <m/>
    <m/>
    <m/>
    <m/>
    <m/>
    <m/>
    <n v="1"/>
    <m/>
    <x v="0"/>
    <n v="1"/>
    <m/>
    <x v="1"/>
    <x v="1"/>
    <x v="0"/>
    <x v="0"/>
    <x v="0"/>
    <x v="0"/>
    <m/>
    <m/>
    <x v="0"/>
    <m/>
    <m/>
    <m/>
    <x v="0"/>
    <x v="0"/>
    <m/>
    <m/>
    <m/>
    <x v="0"/>
    <m/>
    <m/>
    <m/>
    <m/>
    <m/>
    <m/>
    <x v="0"/>
    <m/>
    <m/>
    <m/>
    <m/>
    <m/>
    <m/>
    <m/>
    <m/>
    <m/>
    <m/>
    <m/>
    <m/>
    <x v="0"/>
    <m/>
    <m/>
    <m/>
    <m/>
    <m/>
    <m/>
    <m/>
    <m/>
    <m/>
    <m/>
    <m/>
    <m/>
    <m/>
    <m/>
    <n v="1"/>
    <m/>
    <m/>
    <x v="0"/>
    <m/>
    <m/>
    <m/>
    <m/>
    <m/>
    <m/>
    <m/>
    <m/>
    <m/>
    <m/>
    <m/>
    <m/>
    <m/>
    <m/>
    <m/>
    <n v="1"/>
    <m/>
    <m/>
  </r>
  <r>
    <x v="521"/>
    <s v="Exposure, Dehydration, Inadequate Equipment (Rope, Altimeter, Compass, Clothing), Party Separated, Exceeding Abilities, Alaska, Mount McKinley, West Buttress"/>
    <x v="6"/>
    <s v="Alaska, Mount McKinley, West Buttress_x000a_A group of thirteen Taiwanese were training for an Everest expedition. Twelve of the group flew into 7,200 foot base camp on May 31, with the final team member arriving on June 8. Four team members, Chang Yang-Du, Kuang Ming Wang, Chang Shun Ming, and Tyi-Hone Cheng, climbed to 17,200 feet on June 8. Chang Shun Ming and Tyi- Hone Cheng left from 17,000 feet on June 9, went to the summit, then returned to 17,000 feet, picked up the two remaining team members and left. These four team members were not involved in the rescue in any way, except in that they were part of the original group that came to climb and train on Denali._x000a_Eight more of the party climbed to 17,000 feet, and prepared for summit bids. By June 13 they felt ready to make their summit attempt. Seven of them left 17,000 feet at 1000 on June 13. They were Makalu Gau, team leader, Chen Jung Chung, Lin Tao Ming, Chiu Jui-Lin, Wu Min Chung, Kaotien Tzu, and Shieh Tzu Sheng. One team member, Ming Chun Cheng, was sick and stayed behind at 17,000 feet. Each team member carried his own food and stove. No sleeping bags were carried. None of the team members climbing to the summit had experienced any sickness at 17,000 feet. They had good weather on the way to the summit, and all seven made the summit around 1800, where they spent less than five minutes. The temperature was approximately 1° C, the winds were calm, and bad weather began coming in just after they left the summit. A storm had moved in from near the Football Field. They couldn’t see any of their wands in the poor visibility, which had dropped to fifteen feet, and the winds picked up out of the northeast, blowing 20-30 mph. The group was last seen with all seven members alive at the summit by the Royal Hong Kong Police group, who noted that the Taiwanese lacked cohesiveness, and would sit down alone without telling anyone._x000a_They descended to 19,400 feet, where they bivouacked. They huddled together, and attempted to dig in using ice axes and their feet. They ate most of their emergency food, drank their remaining water, and attempted to make more water._x000a_In the morning the weather had not improved. Their limbs were numb but they were not sure if they had frostbite. The group again had difficulty finding their way down. They had no map, no compass, no altimeter, and no rope. They walked in circles for a time. At some point in time that was not able to be determined, they split into two distinct groups. The first group consisted of team leader Makalu Gau, Kaotien Tzu, Chen Jung Chung, and Shieh Tzu Sheng. The second group consisted of Chiu Jui-Lin, Doin Min Lin, and Wu Min Ching. The group of four found the trail and began descending. They waved back to the other three to follow. Two of the remaining three started to follow. (These are the two who were later rescued by NPS patrol members Alex Lowe and Conrad Anker.)_x000a_The group of four got to camp at 17,000 feet on the evening of June 14. They joined up with their one team member who had waited. At this point, five of the original group were at 17,000 feet. Three were at 19,000; of these three, two were injured and one was dead in the rocks near Archdeacon's Tower. The five at the 17,000 camp tried to radio back to the remaining three, but received no answer. Several groups at 17,000 feet helped the Taiwanese with their frostbite._x000a_Chen Jung Chung and Shieh Tgu Ching were rescued from 17,000 feet by NPS Lama on June 15 at 1235, flown to the 7,200 foot base camp, where they were stabilized. A full medical survey was done, their frostbite was evaluated, and they were questioned about the accident. They were then transported to Alaska Regional Hospital via National Guard Pavehawk._x000a_On the morning of June 15, an aircraft from Hudson Aviation and NPS ranger Joe Reichert searched the upper mountain. They spotted two of the three climbers near the 19,400 foot level. Doin Min Lin and Wu Min Chung were assisted by NPS patrol members Alex Lowe and Conrad Anker from 19,400 feet to 17,200 feet, where they were airlifted on June 15 at 1932 to Talkeetna by an Army Chinook, then transported to Alaska Regional Hospital by National Guard Pavehawk._x000a_Doin Min Lin and Wu Min Chung were found to be suffering from hypothermia, frostbite, and dehydration. They had not been able to take in any liquids for two days, due to their prolonged bivouac. The more critical of the two patients was Wu Ming Chung, due to severely frostbitten fingers and toes._x000a_Chiu Jui-Lin was found dead near Archdeacon’s Tower by NPS patrol member Alex Lowe. Chiu was not wearing gloves or mittens, and had on only a light outer jacket and pants. After checking for pulses and determining that Chiu's body was rigid, frozen and pulseless, Lowe secured the body for later recovery (on June 17)._x000a_All remaining members were assisted down to the 14,000 foot camp by NPS and NPS patrol members, and climbing groups._x000a_Analysis_x000a_This accident was caused by a number of factors. A lack of skill in accurately understanding weather patterns on Denali meant that the Taiwanese missed vital clues about when the weather would change. A lack of critical route finding tools such as a map, compass, and altimeter prevented the team from navigating accurately down from the summit. Splitting the group weakened an already struggling team. A lack of sleeping bags and other bivouac gear left the team vulnerable to sudden weather changes. It is clear that this team tragically underestimated the severity of conditions on Denali. (Source: Eric Martin, Mountaineering Ranger, Denali National Park)"/>
    <n v="12"/>
    <m/>
    <m/>
    <m/>
    <m/>
    <m/>
    <m/>
    <m/>
    <m/>
    <n v="1"/>
    <m/>
    <m/>
    <m/>
    <x v="1"/>
    <n v="1"/>
    <m/>
    <x v="1"/>
    <x v="1"/>
    <x v="1"/>
    <x v="1"/>
    <x v="0"/>
    <x v="0"/>
    <m/>
    <m/>
    <x v="1"/>
    <n v="1"/>
    <m/>
    <m/>
    <x v="0"/>
    <x v="1"/>
    <m/>
    <m/>
    <m/>
    <x v="0"/>
    <m/>
    <m/>
    <m/>
    <m/>
    <m/>
    <m/>
    <x v="0"/>
    <m/>
    <m/>
    <n v="1"/>
    <m/>
    <n v="1"/>
    <m/>
    <m/>
    <m/>
    <n v="1"/>
    <m/>
    <m/>
    <m/>
    <x v="0"/>
    <m/>
    <m/>
    <m/>
    <n v="1"/>
    <m/>
    <m/>
    <m/>
    <m/>
    <n v="1"/>
    <m/>
    <m/>
    <m/>
    <m/>
    <m/>
    <m/>
    <m/>
    <n v="1"/>
    <x v="1"/>
    <m/>
    <m/>
    <m/>
    <m/>
    <m/>
    <m/>
    <m/>
    <m/>
    <m/>
    <m/>
    <m/>
    <n v="1"/>
    <m/>
    <m/>
    <m/>
    <m/>
    <m/>
    <m/>
  </r>
  <r>
    <x v="522"/>
    <s v="Fall into Bergschrund, Unroped, Poor Visibility, British Columbia, Bugaboo Glacier, Howser Spires"/>
    <x v="6"/>
    <s v="British Columbia, Bugaboo Glacier, Howser Spires_x000a_On September 3, R. D. and K. S. completed a new route on North Howser Spire (3400 meters), and after most of the descent, were unroped on a low-angled snow and rock slope about 200 meters from the relatively flat glacier. K. S. decided to glissade the rest of the way, even though the surrounding terrain showed bergschrunds at the bases of most rock slopes._x000a_After sliding about 45 meters, he went over the upper wall of a ‘schrund, and fell some six meters onto a small bench, where he landed on his back. R. D. saw him disappear from view, then traversed around to reach him by an easier route, and found K. S. conscious and lucid, but slightly shocky and unable to move his legs. They decided that R. D. would go out and report the accident. Walking through a badly crevassed area to reach the Bugaboo-Snowpatch Col, he relayed a message to climbers at the bottom. K. S. was helicoptered out the following morning._x000a_Analysis_x000a_These two climbers had adequate equipment and experience, but the flat light deceived K. S. into thinking the slope was continuous. He was fortunate that the night weather was warm and stable, and that his partner was able to reach help across a dangerously crevassed glacier. Had R. D. fallen into a hole, he would not have been reported missing until two days later, by friends, as the climbers had not informed Park rangers of their plans. Possibly through elation at their success, J. S.’s judgment did not allow for the hazards they still faced on their return, especially in view of the minimal party size. (Source: Garth Lemke, Bugaboo Provincial Park; and Orvel Miskiw)"/>
    <n v="9"/>
    <m/>
    <m/>
    <m/>
    <m/>
    <m/>
    <m/>
    <m/>
    <m/>
    <m/>
    <m/>
    <n v="1"/>
    <m/>
    <x v="0"/>
    <n v="1"/>
    <m/>
    <x v="1"/>
    <x v="0"/>
    <x v="1"/>
    <x v="1"/>
    <x v="0"/>
    <x v="0"/>
    <m/>
    <m/>
    <x v="1"/>
    <n v="1"/>
    <m/>
    <m/>
    <x v="0"/>
    <x v="1"/>
    <m/>
    <m/>
    <m/>
    <x v="0"/>
    <n v="1"/>
    <m/>
    <m/>
    <m/>
    <m/>
    <m/>
    <x v="0"/>
    <n v="1"/>
    <m/>
    <m/>
    <m/>
    <n v="1"/>
    <m/>
    <m/>
    <m/>
    <m/>
    <m/>
    <m/>
    <m/>
    <x v="0"/>
    <m/>
    <m/>
    <m/>
    <m/>
    <m/>
    <m/>
    <m/>
    <m/>
    <m/>
    <m/>
    <m/>
    <m/>
    <m/>
    <m/>
    <m/>
    <m/>
    <m/>
    <x v="1"/>
    <m/>
    <m/>
    <m/>
    <m/>
    <m/>
    <m/>
    <m/>
    <m/>
    <m/>
    <m/>
    <m/>
    <m/>
    <m/>
    <m/>
    <n v="1"/>
    <m/>
    <m/>
    <m/>
  </r>
  <r>
    <x v="523"/>
    <s v="Fall into Crevasse while Ski Mountaineering, Alaska, Mount Wrangell-St. Elias National Park, Mount Wrangell"/>
    <x v="6"/>
    <s v="Alaska, Mount Wrangell-St. Elias National Park, Mount Wrangell_x000a_A party of five skiers attempting a ski-traverse of Mount Wrangell in Wrangell-St. Elias National Park were rescued April 11 by pilot Harley McMahan after a full day aerial search by McMahan and the National Park Service. The group was found ten miles west of the Long Glacier. The leader of the party, Dave Cramer of Tok, had dislocated his shoulder after falling into a crevasse on Nabesna Glacier. After rescuing the 46-year-old Cramer from the crevasse, the group decided to take a “shortcut” down the Long Glacier, across the Copper River and out to the Edgerton Highway instead of their planned route over the top of Mount Wrangell and down the Sanford Glacier to Gakona._x000a_The other members of the party included Cramer’s 19-year-old son Eric Cramer, his 16-year-old daughter Mara Cramer, both of Tok, Robert Rourke and Rob Groseclose of Fairbanks. Rourke, Groseclose and the older Cramer had all participated in the Alaska Wilderness Classic race when it traversed the Wrangell Mountains in 1988, 1989, and 1990. The three were experienced in ski-mountaineering and had completed previous trips in the area. (From an article in the Mukluk News, April 20, 1995.)_x000a_(Editors Note: There is no indication as to whether the party was roped, which is a good idea in such terrain.)"/>
    <n v="5"/>
    <m/>
    <n v="2"/>
    <m/>
    <m/>
    <m/>
    <n v="1"/>
    <m/>
    <m/>
    <n v="1"/>
    <m/>
    <n v="1"/>
    <m/>
    <x v="0"/>
    <n v="1"/>
    <m/>
    <x v="1"/>
    <x v="1"/>
    <x v="1"/>
    <x v="1"/>
    <x v="0"/>
    <x v="0"/>
    <m/>
    <m/>
    <x v="0"/>
    <m/>
    <m/>
    <m/>
    <x v="0"/>
    <x v="1"/>
    <m/>
    <m/>
    <m/>
    <x v="0"/>
    <m/>
    <m/>
    <m/>
    <m/>
    <m/>
    <m/>
    <x v="0"/>
    <n v="1"/>
    <m/>
    <m/>
    <m/>
    <m/>
    <m/>
    <m/>
    <m/>
    <m/>
    <m/>
    <m/>
    <m/>
    <x v="0"/>
    <m/>
    <m/>
    <m/>
    <m/>
    <m/>
    <m/>
    <m/>
    <m/>
    <m/>
    <m/>
    <m/>
    <m/>
    <m/>
    <m/>
    <m/>
    <m/>
    <m/>
    <x v="1"/>
    <m/>
    <m/>
    <m/>
    <m/>
    <m/>
    <m/>
    <m/>
    <m/>
    <m/>
    <n v="1"/>
    <m/>
    <m/>
    <m/>
    <m/>
    <m/>
    <m/>
    <m/>
    <m/>
  </r>
  <r>
    <x v="524"/>
    <s v="Fall into Crevasse—Snow Bridge Collapse, Poor Position, Inadequate Protection—No Belay or Fixed Rope, Alaska, Mount McKinley, West Buttress"/>
    <x v="6"/>
    <s v="Alaska, Mount McKinley, West Buttress_x000a_On June 28 at 1900, Dominic Marshall (25) and Reggie Perrin fell into a crevasse at 13,600 feet while ascending the West Buttress. Perrin is disabled and Marshall was assisting him to walk when the two broke through a bridged crevasse. Marshall held Perrin from the surface while Perrin went in about three feet. They were extricated very quickly by their party. Perrin was unhurt while Marshall experienced a lot of pain to walk. Marshall was sledded into the 14,200 foot ranger station at 2130. Marshall complained of pain in his pelvis and lower back. A thorough exam was conducted by Canadian Rescue Medic John Oaks of the NPS patrol with assistance from Dr. Dunken Gray and Dr. Anthony Osborne of the Unseen Steps party. It was determined that Marshall should be evacuated by helicopter. Marshall’s continued pain left speculation of a potential fracture of the lower pelvis. Marshall was released on June 29 with a torn pelvic cartilage._x000a_Analysis_x000a_John Barry stated the following: “I was part of a rope of six, moving from a camp at about 12,100 feet to the plateau at 14,200 feet. The visibility was good and the weather fair. One of our party, ‘Reggie’ Perrin is disabled—partially paralyzed in the left arm and leg and 75% blind. This means that when moving roped on glaciated terrain, we have to configure the rope so that, whilst everyone is joined in the normal way, Reggie—who needs a shoulder adjacent his arm on all but the easiest ground—has a fellow climber immediately alongside. This I achieve by means of a doubled rope and sling._x000a_“We were rounding a comer about 13,600 feet near the end of a pleasant but uneventful day when the rope tightened. Looking back I saw that Reggie and his helper of the day, Dominic Marshall, had fallen through the path. Marshall was only waist deep;_x000a_Perrin was about three feet into a crevasse. I organized a hoist and in ten minutes or so we had pulled them clear.”_x000a_If traveling with a person who needs assistance means that normal practices have to be abandoned, then one must be prepared for the consequences—or make adjustments to the procedures. In this case, a fixed line and/or a belay may have compensated for the two climbers being side by side. (Source: Jed Williamson and Roger Robinson, Mountaineering Ranger, Denali National Park)"/>
    <n v="8"/>
    <m/>
    <m/>
    <n v="1"/>
    <m/>
    <m/>
    <m/>
    <m/>
    <m/>
    <m/>
    <m/>
    <m/>
    <m/>
    <x v="0"/>
    <n v="1"/>
    <m/>
    <x v="1"/>
    <x v="1"/>
    <x v="0"/>
    <x v="1"/>
    <x v="0"/>
    <x v="0"/>
    <m/>
    <m/>
    <x v="0"/>
    <m/>
    <m/>
    <m/>
    <x v="0"/>
    <x v="1"/>
    <m/>
    <m/>
    <m/>
    <x v="0"/>
    <m/>
    <m/>
    <n v="1"/>
    <m/>
    <m/>
    <n v="1"/>
    <x v="0"/>
    <n v="1"/>
    <m/>
    <m/>
    <m/>
    <n v="1"/>
    <m/>
    <m/>
    <m/>
    <m/>
    <m/>
    <m/>
    <m/>
    <x v="0"/>
    <m/>
    <m/>
    <m/>
    <m/>
    <m/>
    <m/>
    <m/>
    <m/>
    <m/>
    <m/>
    <m/>
    <m/>
    <m/>
    <m/>
    <m/>
    <m/>
    <m/>
    <x v="0"/>
    <m/>
    <m/>
    <m/>
    <m/>
    <m/>
    <m/>
    <m/>
    <m/>
    <m/>
    <m/>
    <m/>
    <n v="1"/>
    <m/>
    <m/>
    <m/>
    <m/>
    <m/>
    <m/>
  </r>
  <r>
    <x v="525"/>
    <s v="Fall on Ice, Inadequate Belay, California, Temple Crag"/>
    <x v="6"/>
    <s v="California, Temple Crag_x000a_On October 4, Gary Niblock, Mike Nichols (both 48) and Mark Harris (42) were climbing an ice chute northwest of Temple Crag. About 1300, Harris reached the top first and began watching his friends climb to the top._x000a_Niblock and Nichols were roped together as they climbed. One of the two lost his footing and slid down the ice. The partner tried to stop the fall but was also pulled down the slope. The pair tumbled and slid an estimated 800 to 1,200 feet before coming to rest on the icy slope._x000a_Harris climbed back down to help, tying his friends to temporary anchors to keep them from sliding further. Both men were seriously injured. Harris covered his friends with sleeping bags and hiked out for help._x000a_Harris reached Glacier Lodge in Big Pine Canyon at 1600 and alerted the sheriff's office. Because of the seriousness of the injuries and the lateness of the day, a rescue team was immediately dispatched._x000a_U.S. Forest Service helicopter 525 flew Nixon, rescuer Arnie Peterson and paramedic Judd Symons to the location and lowered them to a rock outcropping above the victims just before dark. The trio rappelled down, traversed the ice slope and finally reached the victims around 1900._x000a_Nixon said both men were hypothermic and had major cuts, abrasions, and bruises._x000a_Additionally, Niblock suffered from a broken leg and Nichols from a broken arm and ribs._x000a_Rescuers set lines and spent the next five hours moving the pair off the ice to a sheltered rock area about 75 yards to the north. By 0100, both men were stabilized, fairly warm, and had taken some warm fluids._x000a_At 0800 the next morning, Helicopter 525 dropped a litter and technical climbing gear at the scene, then shuttled in additional rescue personnel from China Lake Mountain Rescue. Ice and rock anchors were set and the victims lowered down the last half mile of the ice chute. By 1415 the victims were airlifted to the Bishop Airport. From there they were transported to the Northern Inyo Hospital by ambulance for treatment. (Source: From a newspaper clipping sent in without name/date.)"/>
    <n v="5"/>
    <m/>
    <m/>
    <m/>
    <m/>
    <m/>
    <n v="3"/>
    <m/>
    <m/>
    <m/>
    <m/>
    <m/>
    <m/>
    <x v="0"/>
    <n v="1"/>
    <m/>
    <x v="1"/>
    <x v="1"/>
    <x v="0"/>
    <x v="1"/>
    <x v="0"/>
    <x v="0"/>
    <m/>
    <m/>
    <x v="0"/>
    <m/>
    <m/>
    <m/>
    <x v="0"/>
    <x v="1"/>
    <m/>
    <m/>
    <m/>
    <x v="0"/>
    <m/>
    <m/>
    <m/>
    <m/>
    <m/>
    <m/>
    <x v="0"/>
    <m/>
    <m/>
    <n v="1"/>
    <m/>
    <m/>
    <m/>
    <m/>
    <m/>
    <m/>
    <m/>
    <m/>
    <m/>
    <x v="0"/>
    <m/>
    <m/>
    <m/>
    <m/>
    <m/>
    <m/>
    <m/>
    <m/>
    <m/>
    <m/>
    <m/>
    <m/>
    <m/>
    <m/>
    <m/>
    <m/>
    <m/>
    <x v="1"/>
    <m/>
    <m/>
    <n v="1"/>
    <m/>
    <m/>
    <m/>
    <m/>
    <m/>
    <m/>
    <m/>
    <m/>
    <m/>
    <m/>
    <m/>
    <m/>
    <n v="1"/>
    <m/>
    <m/>
  </r>
  <r>
    <x v="526"/>
    <s v="Fall on Ice, Placed No Protection, Alberta, Rocky Mountains, Aberdeen"/>
    <x v="6"/>
    <s v="Alberta, Rocky Mountains, Mount Aberdeen_x000a_About 1700 on August 27, a party of four were descending the north glacier separating the summits of Mts. Aberdeen (3152 meters) and Haddo. On the lower ice tongue (angled about 38 degrees), they were tied in on separate ropes, with R. T. and A. B. descending together on one of them, separated about 20 meters. R. T., who was higher, fell and pulled A. B. off. They both slid about 60 meters onto lower-angled ice, where A. B. managed to self-arrest short of the rocks beyond the glacier. R. T. suffered leg and ankle fractures as well as serious chest injuries likely caused by an ice ax, while A. B. sustained minor knee injuries. They were helped down by their two companions, and a member of another party nearby went out for help and reported the accident to the Banff Warden Service about 1900. The climbers were evacuated by heli-sling and transferred to Banff EMS before nightfall. R. T. was diagnosed with serious internal bleeding, and would likely not have survived the night if he had not been hospitalized._x000a_Analysis_x000a_When traveling on bare ice, even with crampons, it is very difficult to self-arrest, or to hold any type of fall without a belay, even on moderate terrain such as this glacier on Mt. Aberdeen. If a rope is necessary for safety, then the use of belays and/or protection is usually required as well. (Source: Marc Ledwidge, Banff National Park Warden Service)"/>
    <n v="7"/>
    <m/>
    <m/>
    <m/>
    <m/>
    <m/>
    <m/>
    <m/>
    <m/>
    <m/>
    <m/>
    <m/>
    <m/>
    <x v="0"/>
    <n v="1"/>
    <m/>
    <x v="1"/>
    <x v="0"/>
    <x v="0"/>
    <x v="1"/>
    <x v="0"/>
    <x v="0"/>
    <m/>
    <m/>
    <x v="0"/>
    <m/>
    <m/>
    <m/>
    <x v="0"/>
    <x v="1"/>
    <m/>
    <m/>
    <m/>
    <x v="1"/>
    <m/>
    <m/>
    <m/>
    <m/>
    <m/>
    <m/>
    <x v="0"/>
    <m/>
    <m/>
    <m/>
    <m/>
    <m/>
    <m/>
    <m/>
    <m/>
    <m/>
    <m/>
    <m/>
    <m/>
    <x v="0"/>
    <m/>
    <n v="1"/>
    <m/>
    <m/>
    <m/>
    <m/>
    <m/>
    <m/>
    <m/>
    <m/>
    <m/>
    <m/>
    <m/>
    <m/>
    <m/>
    <m/>
    <m/>
    <x v="0"/>
    <m/>
    <m/>
    <m/>
    <m/>
    <m/>
    <m/>
    <m/>
    <m/>
    <m/>
    <m/>
    <m/>
    <m/>
    <m/>
    <n v="1"/>
    <m/>
    <m/>
    <m/>
    <m/>
  </r>
  <r>
    <x v="527"/>
    <s v="Fall on Rappel—No Belay, Inexperience, Nova Scotia, Eagle's Nest"/>
    <x v="6"/>
    <s v="Nova Scotia, Eagle’s Nest_x000a_On April 13, Chris and Ray went out to this popular climbing area to do some basic top- roping. They decided to rappel to the bottom of the 20-meter cliff, even though Chris was not very experienced at rappelling. Chris went first, and after descending about ten meters, her right foot slipped, sending her swinging against the wall with her right side. Surprised, she made the mistake of releasing the rope with her brake hand in order to steady herself, and she immediately began to fall. In a desperate attempt to stop herself, she grabbed the rope in her hands. Although she fell all the way to the bottom, she managed to slow herself down so she did not sustain any fractures, but she did suffer very severe third-degree bums to her fingers and hands, along with several bruises and scrapes. Ray rappelled down immediately and took her to the local hospital for medical treatment. She made a very good recovery after about three weeks in bandages._x000a_Analysis_x000a_Considering Chris’ unfamiliarity with rappelling, she should have been belayed. Ray could have rappelled first and stood ready to pull the ropes to stop Chris’ descent in case she lost control. Or he could have rigged a prussik on the rope as a safety device for her, or, best of all, belayed her from the top with one rope while she rappelled on the other. (Source: Harry Fischer)"/>
    <n v="6"/>
    <m/>
    <m/>
    <m/>
    <m/>
    <m/>
    <m/>
    <m/>
    <m/>
    <n v="1"/>
    <m/>
    <m/>
    <m/>
    <x v="0"/>
    <n v="1"/>
    <m/>
    <x v="1"/>
    <x v="0"/>
    <x v="0"/>
    <x v="1"/>
    <x v="0"/>
    <x v="1"/>
    <m/>
    <m/>
    <x v="0"/>
    <m/>
    <m/>
    <m/>
    <x v="0"/>
    <x v="0"/>
    <m/>
    <m/>
    <m/>
    <x v="0"/>
    <m/>
    <m/>
    <m/>
    <m/>
    <m/>
    <m/>
    <x v="0"/>
    <m/>
    <m/>
    <m/>
    <m/>
    <m/>
    <m/>
    <m/>
    <m/>
    <m/>
    <m/>
    <m/>
    <m/>
    <x v="0"/>
    <m/>
    <m/>
    <m/>
    <m/>
    <m/>
    <m/>
    <m/>
    <m/>
    <m/>
    <m/>
    <m/>
    <m/>
    <m/>
    <m/>
    <m/>
    <m/>
    <m/>
    <x v="1"/>
    <m/>
    <m/>
    <m/>
    <n v="1"/>
    <m/>
    <m/>
    <m/>
    <m/>
    <m/>
    <n v="1"/>
    <m/>
    <m/>
    <m/>
    <m/>
    <m/>
    <m/>
    <m/>
    <m/>
  </r>
  <r>
    <x v="528"/>
    <s v="Fall on Rock, Exceeding Abilities, California, Yosemite Valley, Nutcracker"/>
    <x v="6"/>
    <s v="California, Yosemite Valley, Nutcracker_x000a_On July 1, Paul Bennett (41) and Randy Kanta were climbing the Nutcracker, 5.8, on Manure Pile Buttress. Bennett led the last pitch; he climbed the low-angle slab off the belay, placed a nut in the steep corner, then climbed to the mantle, where he fell._x000a_His protection held, but he struck the slab ten feet below feet first. The moment he hit he felt his ankle go. He tumbled over, stopped upside down, and when he looked up he saw that his ankle was bent 90° to the side._x000a_Bennett and Kanta splinted the ankle with tape, and a nearby party tried to help lower him to the base, but after an hour of this they had gone only 30 feet. Meanwhile someone had alerted the NPS; a rescue team hiked to the top of the buttress and lowered a rescuer to the scene. Bennett was able to hop down the face to the ground, supported by the rescuer and the team s ropes. His ankle, broken in three places, required surgery._x000a_Analysis_x000a_Bennett had been climbing off and on for ten years and could top-rope 5.10-5.11. But 5.8 was his leading limit and he had not been climbing regularly right before his Yosemite trip._x000a_The mantle on Nutcracker, and the moves that follow, is the scene of at least one broken ankle per year. Maybe its because the climber, concentrating on the steep corner, forgets to protect against striking the lower-angle slab below. For example, Bennett thought he was well protected and expected no consequences as he started to fall. The placements are there, if you want to avoid the same fate. (Source: John Dill, NPS Ranger)"/>
    <n v="5"/>
    <m/>
    <m/>
    <m/>
    <m/>
    <m/>
    <n v="1"/>
    <m/>
    <m/>
    <n v="1"/>
    <m/>
    <m/>
    <m/>
    <x v="0"/>
    <n v="1"/>
    <m/>
    <x v="1"/>
    <x v="1"/>
    <x v="0"/>
    <x v="0"/>
    <x v="0"/>
    <x v="0"/>
    <m/>
    <m/>
    <x v="0"/>
    <m/>
    <m/>
    <m/>
    <x v="0"/>
    <x v="0"/>
    <m/>
    <m/>
    <m/>
    <x v="0"/>
    <m/>
    <m/>
    <m/>
    <m/>
    <m/>
    <m/>
    <x v="0"/>
    <m/>
    <m/>
    <m/>
    <m/>
    <m/>
    <m/>
    <m/>
    <m/>
    <m/>
    <m/>
    <m/>
    <m/>
    <x v="0"/>
    <m/>
    <m/>
    <m/>
    <m/>
    <m/>
    <m/>
    <m/>
    <m/>
    <m/>
    <m/>
    <m/>
    <m/>
    <m/>
    <m/>
    <m/>
    <m/>
    <m/>
    <x v="0"/>
    <m/>
    <m/>
    <m/>
    <m/>
    <m/>
    <m/>
    <m/>
    <m/>
    <m/>
    <m/>
    <m/>
    <m/>
    <n v="1"/>
    <m/>
    <m/>
    <m/>
    <m/>
    <m/>
  </r>
  <r>
    <x v="529"/>
    <s v="Fall on Rock, Haste—Trying to Stick to a Schedule, California, Yosemite Valley, North Dome Gulley"/>
    <x v="6"/>
    <s v="California, Yosemite Valley, North Dome Gulley_x000a_On July 6, Dave Bedell (34) and Matt Niswonger finished climbing the South Face of Washington Column and bivouacked on the summit. Early the next morning they headed for North Dome Gulley. Bedell had descended this way previously, staying close to the Column and making several rappels. They were late for a meeting this morning so, after a couple of rappels, they decided to walk further east along a ledge system in hopes it would be faster._x000a_They soon came to a steep, smooth, granite water course several feet wide. Niswonger climbed up 100 feet or so to a less precarious crossing. Only thin streaks of water coated the rock, so Bedell figured he could cross right where he was, without a rope, by stepping in the dry spots._x000a_Somehow he slipped, went down, and started sliding. After about 100 feet, he went over a 15-20 foot drop and landed on his butt in a shallow depression that stopped his fall. He had tried to lead with his feet the whole way, but he was nevertheless knocked out when he hit. He regained consciousness about ten minutes later, just as Niswonger reached him. Sharp pains ran down his back and legs. His legs tingled, and it hurt to breathe._x000a_Niswonger found his way down to the phone at Mirror Lake and contacted the Park Service at 0900. Two rangers helirappelled to the scene at about 1000, and a ground team arrived shortly thereafter. They immobilized Bedell in a vacuum body splint, gave him oxygen, and shorthauled him under the park helicopter to the Yosemite Clinic. He was then flown by AirMed to Doctors Medical Center in Modesto, where he was diagnosed with compression fractures of vertabrae LI and T12, as well as fractures of the right 11th and 12th ribs and several deep bruises. He has made a full recovery._x000a_Analysis_x000a_Although you can go a number of ways, the common route down North Dome Gulley follows a trail (make that a goat path) that traverses fairly high—but below the rim—and crosses the water course well above where Bedell fell. In dry conditions no rope work is necessary._x000a_It is interesting to note that several years ago, another climber died at the same spot trying to cross the water course at night by matchlight. (Source: Cam Sholly, John Dill, NPS Bangers)"/>
    <n v="4"/>
    <m/>
    <m/>
    <m/>
    <m/>
    <n v="1"/>
    <m/>
    <m/>
    <m/>
    <m/>
    <m/>
    <m/>
    <m/>
    <x v="0"/>
    <n v="1"/>
    <m/>
    <x v="1"/>
    <x v="0"/>
    <x v="1"/>
    <x v="1"/>
    <x v="0"/>
    <x v="0"/>
    <m/>
    <m/>
    <x v="1"/>
    <n v="1"/>
    <m/>
    <m/>
    <x v="0"/>
    <x v="0"/>
    <m/>
    <m/>
    <m/>
    <x v="0"/>
    <m/>
    <m/>
    <m/>
    <m/>
    <m/>
    <m/>
    <x v="0"/>
    <m/>
    <m/>
    <m/>
    <m/>
    <m/>
    <m/>
    <m/>
    <m/>
    <m/>
    <m/>
    <m/>
    <m/>
    <x v="0"/>
    <m/>
    <m/>
    <m/>
    <m/>
    <m/>
    <m/>
    <m/>
    <m/>
    <m/>
    <m/>
    <m/>
    <m/>
    <m/>
    <m/>
    <m/>
    <m/>
    <m/>
    <x v="1"/>
    <m/>
    <m/>
    <m/>
    <m/>
    <m/>
    <m/>
    <m/>
    <m/>
    <m/>
    <m/>
    <m/>
    <m/>
    <n v="1"/>
    <m/>
    <m/>
    <m/>
    <m/>
    <m/>
  </r>
  <r>
    <x v="530"/>
    <s v="Fall on Rock, Inadequate Protection, Alberta, Rocky Mountains, Cougar Canyon"/>
    <x v="6"/>
    <s v="About 1500 on May 13, Kananaskis E.M.S. received a call regarding an injured rock climber up Cougar Creek. They notified Park rangers and Canmore Fire Department, then left for the scene. The ranger on duty directed a colleague to Cougar Canyon immediately while he gathered appropriate rescue equipment and called Alpine Helicopters to stand by._x000a_When the first ranger reached the accident site, he found that climber M. S. had fallen off a 5.11 route on Catseye Cliff Left above the second bolt, and dropped about three meters onto a tree top. His inner thigh had been impaled by the old broken top of the tree. He sustained a three-centimeter flesh wound. He was evacuated to the trailhead, where his friends drove him to Canmore Hospital. (Source: George Field, Kananaskis Country Alpine Specialist)"/>
    <n v="4"/>
    <m/>
    <m/>
    <m/>
    <m/>
    <m/>
    <m/>
    <m/>
    <m/>
    <m/>
    <m/>
    <m/>
    <m/>
    <x v="0"/>
    <n v="1"/>
    <m/>
    <x v="1"/>
    <x v="1"/>
    <x v="0"/>
    <x v="1"/>
    <x v="1"/>
    <x v="0"/>
    <m/>
    <m/>
    <x v="0"/>
    <m/>
    <m/>
    <m/>
    <x v="0"/>
    <x v="0"/>
    <m/>
    <m/>
    <m/>
    <x v="0"/>
    <m/>
    <m/>
    <m/>
    <m/>
    <m/>
    <m/>
    <x v="0"/>
    <m/>
    <m/>
    <m/>
    <m/>
    <m/>
    <m/>
    <m/>
    <m/>
    <m/>
    <m/>
    <m/>
    <m/>
    <x v="0"/>
    <m/>
    <m/>
    <m/>
    <m/>
    <m/>
    <m/>
    <m/>
    <m/>
    <m/>
    <m/>
    <m/>
    <m/>
    <m/>
    <m/>
    <m/>
    <m/>
    <m/>
    <x v="0"/>
    <m/>
    <m/>
    <m/>
    <m/>
    <m/>
    <m/>
    <m/>
    <m/>
    <m/>
    <m/>
    <n v="1"/>
    <m/>
    <m/>
    <m/>
    <m/>
    <m/>
    <m/>
    <m/>
  </r>
  <r>
    <x v="531"/>
    <s v="Fall on Rock, Inadequate Protection, Handhold Failure, Alberta, Rocky Mountains, Kid Goat Buttress, &quot;Keelhaul Wall&quot;"/>
    <x v="6"/>
    <s v="Alberta, Rocky Mountains, Kid Goat Buttress, “Keelhaul Wall”_x000a_On July 24, Laura and Marty went to the Canadian Rockies for a climbing trip, hoping to do a few routes in the Bow Corridor. Starting at Kid Goat Buttress, they had a good time on “Twilight Zone,” found the north descent gully, and then proceeded up “Keelhaul Wall,” another 5.6._x000a_They combined the first two pitches into one with their 60-meter rope, and then on the third pitch, Marty continued past the trees, as it seemed better to belay a little higher up. Unfortunately it was hard to find a good belay stance, and when he did, his three placements were spread far apart and so he had to use the rope to link them all together. That made it difficult to rearrange for Laura to take over the belay, so she decided to lead the last pitch. That pitch was rated 5.5, and Laura was solid on 5.7's, so they were confident she could do it._x000a_Leading out, Laura found a slot about five meters up, but all she could get into it was a #1 Rock, which she did not think was any good. She climbed on, over the crux, unable to find or place any more protection, and about nine meters above her only protection, she was feeling secure again when an apparently solid hold broke off in her hand. She fell 15 meters down the rock until the rope came tight through her only protection placement. Screaming in pain when she stopped, Laura managed to climb some five meters back up to the belay._x000a_Her apparent injuries included sprains of both ankles, a sprained thumb, cuts and abrasions of both hands, and abrasions of her seat. Marty put a jacket on her and gave her water, then lowered her down the route, leaving behind a few pitons, several slings, and a lot of blood. He was amazed at how well she endured the descent, as she could not use her hands, but had to use her injured ankles throughout. At the base, Marty taped up Lauras worst ankle, took all their heavy gear in his pack, and helped her to walk out to the road before dark, at about 2200. He then drove her to Canmore Hospital, where she was checked over, given first aid, and told to come back in the morning for X-rays. She had no fractures, but two badly strained finger tendons added to the list of her injuries. (Source: Marty)_x000a_Analysis_x000a_Laura was wearing a helmet and day pack, which protected her head and back when she fell. The sparse protection may have made her impatient after the crux moves, and may have caused her to rely on handholds without testing them. (Source: Orvel Miskiw)_x000a_"/>
    <n v="5"/>
    <m/>
    <m/>
    <m/>
    <m/>
    <m/>
    <m/>
    <m/>
    <m/>
    <m/>
    <m/>
    <m/>
    <m/>
    <x v="0"/>
    <n v="1"/>
    <m/>
    <x v="1"/>
    <x v="1"/>
    <x v="0"/>
    <x v="0"/>
    <x v="0"/>
    <x v="0"/>
    <m/>
    <m/>
    <x v="0"/>
    <m/>
    <m/>
    <m/>
    <x v="0"/>
    <x v="0"/>
    <m/>
    <m/>
    <m/>
    <x v="0"/>
    <m/>
    <m/>
    <m/>
    <m/>
    <m/>
    <m/>
    <x v="0"/>
    <m/>
    <m/>
    <m/>
    <m/>
    <m/>
    <m/>
    <m/>
    <m/>
    <m/>
    <m/>
    <m/>
    <m/>
    <x v="0"/>
    <m/>
    <m/>
    <m/>
    <m/>
    <m/>
    <m/>
    <m/>
    <m/>
    <m/>
    <m/>
    <m/>
    <n v="1"/>
    <m/>
    <m/>
    <m/>
    <m/>
    <m/>
    <x v="0"/>
    <m/>
    <m/>
    <m/>
    <m/>
    <m/>
    <m/>
    <m/>
    <m/>
    <m/>
    <m/>
    <m/>
    <m/>
    <n v="1"/>
    <m/>
    <m/>
    <m/>
    <m/>
    <m/>
  </r>
  <r>
    <x v="532"/>
    <s v="Fall on Rock, Inadequate Protection, Piton Pulled Out _x000a_Ontario, Little Blue Mountains"/>
    <x v="6"/>
    <s v="On June 18, Bruce Stover (19), Sherri May (18), John Rothwell (23), Kip Brennan (15), and I (Shawn Shea, 30) arrived at Little Blue Mountain about 1:00 p.m. to do some top roping and lead climbs. Bruce was leading a 5.10 climb called “A-Okay” that he had completed on other occasions. I was belaying another lead climb 30 feet away. Bruce seemed to be moving at a steady pace and had just clipped a pin a few feet before the crux. As he was attempting to pull through the crux, his footing slipped and he fell, pulling out the pin, 45 feet to the ground, landing in between a number of large boulders. All members in our party immediately rushed to the victim’s aid and found him conscious and able to communicate. Two others in an adjacent party ran ten minutes to the local O.P.P. detachment where a rescue squad was called for._x000a_It was determined that Stover had leg and possible pelvic injuries, and so he was secured to a board and passed over the talus by the evacuation team. He was then walked out to a field beside the highway where a helicopter was waiting to transport him to the nearest hospital. He was later listed in stable condition with a broken femur and fractured pelvis._x000a_Analysis_x000a_Bruce is a very experienced local climber, and like many other climbers in the area, routinely clips into fixed protection with an assumption that it is bombproof. Many local routes are protected by pitons and quarter-inch bolts which may be very dated and not routinely checked. Although a visual inspection of the pin would indicate that it was not very old, its placement had probably not been checked that year, and as such this should serve as a reminder: ALWAYS BACK UP FIXED GEAR._x000a_The parties involved are grateful for the efficient evacuation, and say that since such accidents are rare in that area, it proves the effectiveness of rescue training with the local emergency units. (Source: Shawn Shea)"/>
    <n v="6"/>
    <m/>
    <n v="3"/>
    <n v="1"/>
    <n v="2"/>
    <m/>
    <n v="1"/>
    <m/>
    <m/>
    <m/>
    <m/>
    <n v="1"/>
    <m/>
    <x v="0"/>
    <n v="1"/>
    <m/>
    <x v="1"/>
    <x v="1"/>
    <x v="0"/>
    <x v="0"/>
    <x v="0"/>
    <x v="0"/>
    <m/>
    <m/>
    <x v="0"/>
    <m/>
    <m/>
    <m/>
    <x v="0"/>
    <x v="0"/>
    <n v="1"/>
    <m/>
    <m/>
    <x v="0"/>
    <m/>
    <m/>
    <m/>
    <m/>
    <m/>
    <m/>
    <x v="0"/>
    <m/>
    <m/>
    <m/>
    <m/>
    <m/>
    <m/>
    <m/>
    <m/>
    <m/>
    <m/>
    <m/>
    <m/>
    <x v="0"/>
    <m/>
    <m/>
    <m/>
    <m/>
    <m/>
    <m/>
    <m/>
    <m/>
    <m/>
    <m/>
    <m/>
    <m/>
    <m/>
    <m/>
    <m/>
    <m/>
    <m/>
    <x v="0"/>
    <m/>
    <m/>
    <m/>
    <m/>
    <m/>
    <m/>
    <m/>
    <m/>
    <m/>
    <m/>
    <m/>
    <n v="1"/>
    <m/>
    <m/>
    <m/>
    <m/>
    <m/>
    <m/>
  </r>
  <r>
    <x v="533"/>
    <s v="Fall on Rock, No Hard Hat, California, Yosemite Valley, El Capitan"/>
    <x v="6"/>
    <s v="California, Yosemite Valley, El Capitan_x000a_On August 16, about noon, Brian Biega (23) was leading the 6th pitch of the Salathe Wall, belayed by Andreas Zegers (24). Their goal was to make Mammoth Terrace in two hours. They had 40 minutes to go, and Biega, nearing the end of the slab section, was “French-freeing,” i.e. grabbing fixed pieces as handholds rather than free-climbing or using etriers._x000a_Suddenly Biega called, “Watch me,” and fell. Zegers saw the rope catch behind his leg, flipping him over. Biega fell backwards, headfirst, struck his head and stopped. He was unconscious and bleeding from the back of his head. He had fallen about 20 feet and was now hanging 30 feet above and 15 feet to one side of the belay._x000a_Zegers yelled for help, then lowered Biega on the belay line and pulled him to the anchor with the haul line. He bandaged Biega's head wound and checked his vital signs: he was still unconscious, his pulse was rapid and weak and his breathing was shallow, so Zegers worried that he might be in shock from blood loss._x000a_They had passed a large team of Japanese climbers a couple of pitches below, and now several of them came up to help Zegers lower Biega five pitches to the ground. At about this time Biega regained consciousness, although he remained confused and vomited several times during the descent. They reached the ground at 1320._x000a_Meanwhile one of the Japanese climbers had rappelled off the climb and notified the NPS. A ground team, the park helicopter, and a medical evacuation helicopter from Modesto all responded immediately. The ground team reached the base of the wall just after Biega did and found him conscious but disoriented. Given the likelihood of a serious head injury, he was given oxygen, immobilized, and shorthauled by the park aircraft to El Cap Meadow. About 1440 he was flown to Modesto by the Medi-Flite helicopter. Biega had suffered a skull fracture but he has recovered completely except for a large gap in his memory. He remembers grabbing a copperhead and clipping a piton driven upward, but little else until he woke up in the hospital."/>
    <n v="6"/>
    <m/>
    <m/>
    <n v="2"/>
    <m/>
    <m/>
    <m/>
    <m/>
    <m/>
    <m/>
    <m/>
    <m/>
    <m/>
    <x v="0"/>
    <n v="1"/>
    <m/>
    <x v="0"/>
    <x v="1"/>
    <x v="0"/>
    <x v="0"/>
    <x v="0"/>
    <x v="0"/>
    <n v="1"/>
    <m/>
    <x v="0"/>
    <m/>
    <m/>
    <m/>
    <x v="0"/>
    <x v="0"/>
    <m/>
    <m/>
    <m/>
    <x v="0"/>
    <m/>
    <m/>
    <m/>
    <m/>
    <m/>
    <m/>
    <x v="0"/>
    <m/>
    <m/>
    <m/>
    <m/>
    <m/>
    <m/>
    <m/>
    <m/>
    <m/>
    <m/>
    <m/>
    <m/>
    <x v="0"/>
    <n v="1"/>
    <m/>
    <m/>
    <m/>
    <m/>
    <m/>
    <m/>
    <m/>
    <m/>
    <m/>
    <m/>
    <m/>
    <m/>
    <m/>
    <m/>
    <m/>
    <m/>
    <x v="1"/>
    <m/>
    <m/>
    <m/>
    <m/>
    <m/>
    <m/>
    <m/>
    <m/>
    <m/>
    <m/>
    <m/>
    <m/>
    <m/>
    <n v="1"/>
    <m/>
    <m/>
    <m/>
    <m/>
  </r>
  <r>
    <x v="534"/>
    <s v="Fall on Rock, Protection Pulled Out, Nova Scotia, Eagle's Nest, &quot;No Man's Land&quot;"/>
    <x v="6"/>
    <s v="Nova Scotia, Eagle’s Nest, “No Man’s Land”_x000a_September 30 was a great climbing day at Eagles Nest. The cool morning air of Fall was quickly warming up, the skies were clear, and the rock was cool to the touch. It was the type of day Brian Merry dreams of for climbing, and he was on his way with two companions to try the 5.11 route on “No Man’s Land” again. He had led it cleanly the previous season on fixed protection, but had a spotted record of attempts on it this year, finally getting up it on a top rope in August after a lot of falls, but he was not happy with that performance. He was feeling terrific this day, and eager to set the record straight._x000a_First Brian rappelled down the route to inspect it, review the problems, and perfect a sequence of moves. Then he tried the climb on a top rope, and his sequence worked like a charm. High on his success, he decided immediately that he had to lead the route on natural protection, the only way he could feel he had really ‘nailed’ it. Even using the bolts on lead wasn’t good enough. He had to have the natural lead, and the top rope went so well that he had to have it today. As he was lowered off, he picked a spot for a critical piece he would need above the crux. He measured the crack with his thumb, and knew the #7 would stick like flies on jam. At the base, he carefully prepared his rack for the most efficient place-and-clip, while his belayer Mike tried to talk him out of it. Then the top rope hit the ground, and the fear factor instantly set in, which would help him make wise decisions and keep him healthy._x000a_Then he was off, up the crack, but about a meter before the split, he felt he should get a piece in, for no particular reason, though he felt secure and would be able to place another one a bit higher. Unfortunately, he didn’t have what he needed, and had to climb down twice before he got it right—a 3.5 Friend. Right beside the first bolt, he had to choose between a bomber flexy Friend or a so-so #8 nut, and decided on the nut, as he might need the Friend a little higher up. He placed the nut, then climbed easily through the crux to the spot for the #7 DMM. With his left hand on a hold, he placed the nut, set it, then he pulled up rope and tried to clip in, but fumbled the ‘biner. He tried again, missed, and felt his hand slip a bit. He needed chalk, but could not reach it, so he got a better grip on the hold and went for the clip a third time_x000a_Less than a meter below the top anchor, at 1235, his hand popped off the hold and he was on his way earthward! Out of the corner of his eye he saw his #8 nut flapping in the air. He should have used that flexy Friend after all. Strange feelings rushed through him as he realized he was about to hit. His feet hit first as the rope came tight. Then his back hit, flat on the smooth rock, and was not injured. Luckily, his head did not hit, as he had no helmet. He ended up hanging inverted at eye level to Mike, who lowered him a few more feet to a ledge. Brian’s feet were obviously in bad shape, and Deborah, a nurse, cut his new climbing shoes off them, while Mike went for help. In the next three hours the Fire Department evacuated Brian, and the ambulance took him to hospital._x000a_He had only a hairline fracture in the right foot, but his left heel was splintered, and the bone between it and the ankle was “shattered into a powder”. Also the left ankle and foot had torn ligaments. After five days in hospital, he went home in two casts and a wheelchair, and is recuperating, with hopes that the broken bones will fuse and he will be able to climb again. (Source: Brian Merry)"/>
    <n v="5"/>
    <m/>
    <m/>
    <m/>
    <m/>
    <m/>
    <m/>
    <m/>
    <m/>
    <m/>
    <m/>
    <m/>
    <m/>
    <x v="0"/>
    <n v="1"/>
    <m/>
    <x v="1"/>
    <x v="1"/>
    <x v="0"/>
    <x v="0"/>
    <x v="0"/>
    <x v="0"/>
    <m/>
    <m/>
    <x v="0"/>
    <m/>
    <m/>
    <m/>
    <x v="0"/>
    <x v="0"/>
    <m/>
    <m/>
    <m/>
    <x v="0"/>
    <m/>
    <m/>
    <m/>
    <m/>
    <m/>
    <m/>
    <x v="0"/>
    <m/>
    <m/>
    <m/>
    <m/>
    <m/>
    <m/>
    <m/>
    <m/>
    <m/>
    <m/>
    <m/>
    <m/>
    <x v="0"/>
    <n v="1"/>
    <m/>
    <m/>
    <m/>
    <m/>
    <m/>
    <m/>
    <m/>
    <m/>
    <m/>
    <m/>
    <m/>
    <m/>
    <m/>
    <m/>
    <m/>
    <m/>
    <x v="0"/>
    <m/>
    <m/>
    <m/>
    <m/>
    <m/>
    <m/>
    <m/>
    <m/>
    <m/>
    <m/>
    <m/>
    <m/>
    <m/>
    <m/>
    <n v="1"/>
    <m/>
    <m/>
    <m/>
  </r>
  <r>
    <x v="535"/>
    <s v="FALL ON ROCK, PROTECTION PULLED OUT—LEADER AND RELAYER, DEHYDRATION/FATIGUE"/>
    <x v="6"/>
    <s v="Ontario, Ron Echo Provincial Park, “Ottawa” Route_x000a_On September 4, J. N.(47) was leading the second pitch of “Ottawa” (5.7), belayed by M. C.(22), when he fell while attempting the crux of the route. J. N. sustained a contusion to his right thigh and abrasions to his right hand. He then set up an intermediate belay stance, using two rusted fixed pitons just below the crux, one of which had just held his fall, to bring up M. C. When M. C. arrived, J. N. told him they should descend about five meters to a good crack and set up a ‘state of the art’ belay, but M. C. had already led that section twice that summer and said there was no reason he should fall._x000a_M. C. took the rack, and started up the crux moves. He clipped a runner over the neck of one of the belay pitons, as its eye was used for the belay setup, then continued climbing. He placed one more piece, and then about four meters above the belay, M. C. called out, “Falling.” His protection pulled out and he fell past J. N., causing a nearfactor-two load on the belay. The belay anchor failed, and both climbers fell about 55 meters into Mazinaw Lake, where they sank rapidly under the weight of their gear._x000a_M. C. sustained a broken neck on impact with the water, became unconscious, and drowned. J. N. managed to disengage himself from him, swim to the surface in overwhelming pain, and hang onto a hold until he was reached by boat. He had suffered a crushed thoracic vertebra, two broken ribs, chest compression, deformation of the spine, and strained muscles, ligaments, and tendons in his back. M. C. was recovered from the water after being submerged about ten minutes, but did not respond to efforts to revive him. Authorities were notified, and members of the ARC Toronto Section assisted in investigating the accident._x000a_Analysis_x000a_J. N. and M. C. were climbing within their abilities, but had been at it all day when they attempted this route as a last effort. Dehydration caused by several hours of exertion at 25-30° C may have weakened them, and one of them mentioned that their last climb had taken a lot out of him. Also, it had rained the previous evening, so the route may have had slippery sections. In any case, after J. N.'s fall, his injuries were serious enough for the climbers to retreat, but they unfortunately decided to continue. Finally, J. N. used questionable anchor pitons directly below the crux moves for his intermediate belay, when a more secure stance was available at the top of a ramp to his right. The accident may have been prevented by greater caution, as any one of the following actions would have saved them: retreating after J. N.s scrape, belaying from a reliable anchor, or placing adequate protection. Basic security should be the top priority. (Source: J. N., W. Lansing, ACC paramedic, and Robert Stock)"/>
    <n v="9"/>
    <m/>
    <m/>
    <n v="1"/>
    <m/>
    <m/>
    <n v="1"/>
    <m/>
    <m/>
    <m/>
    <m/>
    <m/>
    <m/>
    <x v="0"/>
    <n v="1"/>
    <m/>
    <x v="0"/>
    <x v="1"/>
    <x v="0"/>
    <x v="0"/>
    <x v="0"/>
    <x v="0"/>
    <m/>
    <m/>
    <x v="0"/>
    <m/>
    <m/>
    <m/>
    <x v="0"/>
    <x v="0"/>
    <n v="1"/>
    <m/>
    <m/>
    <x v="0"/>
    <m/>
    <m/>
    <m/>
    <m/>
    <m/>
    <m/>
    <x v="0"/>
    <m/>
    <m/>
    <m/>
    <m/>
    <m/>
    <m/>
    <m/>
    <m/>
    <m/>
    <m/>
    <m/>
    <m/>
    <x v="0"/>
    <m/>
    <n v="1"/>
    <m/>
    <m/>
    <m/>
    <m/>
    <m/>
    <n v="1"/>
    <m/>
    <m/>
    <m/>
    <m/>
    <m/>
    <m/>
    <m/>
    <m/>
    <m/>
    <x v="0"/>
    <n v="1"/>
    <m/>
    <m/>
    <m/>
    <m/>
    <m/>
    <m/>
    <m/>
    <m/>
    <m/>
    <m/>
    <m/>
    <m/>
    <m/>
    <n v="1"/>
    <m/>
    <m/>
    <m/>
  </r>
  <r>
    <x v="536"/>
    <s v="Fall on Rock, Unroped, Alberta, Rocky Mountains, Mount Indefatigable"/>
    <x v="6"/>
    <s v="Alberta, Rocky Mountains, Mount Indefatigable_x000a_On September 5, Kananaskis Country rangers were informed that someone had fallen down the East Face of Mt. Indefatigable (2670 meters) from the ridge joining its two peaks. A helicopter was requested, and a search and rescue operation proceeded in bad weather conditions, involving several rangers and Kananaskis Emergency Medical Services. At 1519, about one hour after the initial report was received, J. A., a visitor from Scotland, was found at 2317 meters on the east face of the mountain, having fallen some 300 meters to her death. Park rangers were transported to her position by helicopter sling to investigate and remove the body to Kananaskis EMS. (Source: George Field, Kananaskis Country Alpine Specialist)_x000a_Analysis_x000a_J. A. had many years of scrambling experience in Scotland and Europe, and its not known why she fell. Although her companion reported that conditions were a “reasonable Scottish mist,” he says the rock was not slippery. The traverse of Mt. Indefatigable is considered a moderate scramble, and such a rating may lead some to think it presents little or no hazard. But the serious exposure in one or two spots is ample reason to take along a rope and use it to belay in those places. (Source: Orvel Miskiw)"/>
    <n v="5"/>
    <m/>
    <m/>
    <m/>
    <m/>
    <m/>
    <m/>
    <m/>
    <m/>
    <m/>
    <m/>
    <n v="1"/>
    <m/>
    <x v="1"/>
    <m/>
    <m/>
    <x v="1"/>
    <x v="1"/>
    <x v="1"/>
    <x v="1"/>
    <x v="0"/>
    <x v="0"/>
    <m/>
    <m/>
    <x v="1"/>
    <n v="1"/>
    <m/>
    <m/>
    <x v="0"/>
    <x v="1"/>
    <m/>
    <m/>
    <m/>
    <x v="0"/>
    <m/>
    <m/>
    <m/>
    <m/>
    <m/>
    <m/>
    <x v="0"/>
    <m/>
    <m/>
    <m/>
    <m/>
    <m/>
    <m/>
    <m/>
    <m/>
    <m/>
    <m/>
    <m/>
    <m/>
    <x v="0"/>
    <m/>
    <m/>
    <m/>
    <m/>
    <m/>
    <m/>
    <m/>
    <m/>
    <m/>
    <m/>
    <m/>
    <m/>
    <m/>
    <m/>
    <m/>
    <m/>
    <m/>
    <x v="1"/>
    <m/>
    <m/>
    <m/>
    <m/>
    <m/>
    <m/>
    <m/>
    <m/>
    <m/>
    <m/>
    <m/>
    <m/>
    <m/>
    <m/>
    <n v="1"/>
    <m/>
    <m/>
    <m/>
  </r>
  <r>
    <x v="537"/>
    <s v="Fall on Rock, Unroped, Handhold Came Off, British Columbia, Rocky Mountains, Mount Assiniboine"/>
    <x v="6"/>
    <s v="British Columbia, Rocky Mountains, Mount Assiniboine_x000a_On September 21, two climbers were beginning the standard North Ridge route of Mt. Assiniboine (3620 meters). The route was in excellent late-season condition with hard firm snow, which necessitated the use of crampons for the entire ascent, including short mixed sections. After stepping off the initial snow slopes, they started climbing a short step of loose fourth-class rock. About three meters up, the lower climber pulled off a loose handhold and fell backward onto the 35-degree snow slope, then slid down about 100 meters, catching a crampon on the way._x000a_The crampon came off her boot. Her partner helped her to get back to the Hind Hut at the base of the route and then descended to Lake Magog to request help. The victim was evacuated later in the day, by helicopter. She sustained a third-degree knee sprain and a first-degree ankle sprain._x000a_Analysis_x000a_Both climbers were very experienced and comfortable soloing on this terrain, but loose rock is typical for the range, and in this case the use of a rope may have prevented the injury. She was unable to self arrest because her ice ax had been put away before they started up the rock. (Source: Marc Ledwidge, Banff National Park Warden Service)"/>
    <n v="7"/>
    <m/>
    <m/>
    <m/>
    <m/>
    <m/>
    <m/>
    <m/>
    <m/>
    <m/>
    <m/>
    <n v="1"/>
    <m/>
    <x v="0"/>
    <n v="1"/>
    <m/>
    <x v="1"/>
    <x v="1"/>
    <x v="1"/>
    <x v="1"/>
    <x v="0"/>
    <x v="0"/>
    <m/>
    <m/>
    <x v="1"/>
    <n v="1"/>
    <m/>
    <m/>
    <x v="0"/>
    <x v="1"/>
    <m/>
    <m/>
    <m/>
    <x v="0"/>
    <m/>
    <m/>
    <m/>
    <m/>
    <m/>
    <m/>
    <x v="0"/>
    <m/>
    <m/>
    <m/>
    <m/>
    <m/>
    <m/>
    <m/>
    <m/>
    <m/>
    <m/>
    <m/>
    <m/>
    <x v="0"/>
    <m/>
    <m/>
    <m/>
    <m/>
    <m/>
    <m/>
    <m/>
    <m/>
    <m/>
    <m/>
    <n v="1"/>
    <n v="1"/>
    <m/>
    <m/>
    <m/>
    <m/>
    <m/>
    <x v="1"/>
    <m/>
    <m/>
    <m/>
    <m/>
    <m/>
    <m/>
    <m/>
    <m/>
    <m/>
    <m/>
    <m/>
    <m/>
    <m/>
    <m/>
    <n v="1"/>
    <m/>
    <m/>
    <m/>
  </r>
  <r>
    <x v="538"/>
    <s v="Fall on Rock, Unroped, No Hard Hat, Alberta, Rocky Mountains, Tonquin Valley, Surprise Point"/>
    <x v="6"/>
    <s v="Alberta, Rocky Mountains, Tonquin Valley, Surprise Point_x000a_Two Japanese members of an Indian Summer Alpine Club Camp at the Wates-Gibson Hut climbed and scrambled up fourth-class terrain of the northeast aspect of Surprise Point (2400 meters) to a peak on its north ridge on September 13. After surmounting some short cliffs, they reached the top at about 1300._x000a_As they were starting to descend, basically along their ascent route, they separated slightly to check for the best way to go. While doing that, J. N. (76) apparently slipped. He fell some 120 meters down the cliffs onto a scree slope, hitting his head and sustaining numerous severe fractures on the way. He was likely killed instantly His partner, H. K., worked his way down to him, determined that J. N. was fatally injured, and then went to the hut for help. A member of the camp ran out to the road and reported the accident about five hours later._x000a_A rescue team of two flew in to the hut, where the surviving partner and another camp member gave them a good description of the location of the victim, having just returned from wrapping up the body and marking its location. The rescuers were slung to the site by helicopter, and recovered the body as daylight was fading._x000a_Analysis_x000a_An older man, J. N. had done quite a number of easy climbs, and attended Alpine Club camps for the past seven years. As well, Alpine Club members had visited Japan to climb with him. Its not known what information he and H. K. had obtained, about their intended route, but they carried no rope or helmets on this outing, although it was definitely more challenging than just a walk-up. A third person who had started up with them turned back earlier, as he felt that the route was “too dangerous”. A rope and a good knowledge of short-roping could have been put to good use here, and wearing a helmet may have prevented fatal injuries. (Source: Steve Blake, Jasper National Park Warden Service)_x000a_"/>
    <n v="7"/>
    <m/>
    <m/>
    <m/>
    <m/>
    <m/>
    <m/>
    <m/>
    <n v="1"/>
    <m/>
    <n v="1"/>
    <m/>
    <m/>
    <x v="1"/>
    <m/>
    <m/>
    <x v="0"/>
    <x v="0"/>
    <x v="1"/>
    <x v="1"/>
    <x v="0"/>
    <x v="0"/>
    <m/>
    <m/>
    <x v="1"/>
    <n v="1"/>
    <m/>
    <m/>
    <x v="0"/>
    <x v="0"/>
    <m/>
    <m/>
    <m/>
    <x v="0"/>
    <m/>
    <m/>
    <m/>
    <m/>
    <m/>
    <m/>
    <x v="0"/>
    <m/>
    <m/>
    <m/>
    <m/>
    <m/>
    <m/>
    <m/>
    <m/>
    <m/>
    <m/>
    <m/>
    <m/>
    <x v="0"/>
    <n v="1"/>
    <m/>
    <m/>
    <m/>
    <m/>
    <m/>
    <m/>
    <m/>
    <m/>
    <m/>
    <m/>
    <m/>
    <m/>
    <m/>
    <m/>
    <m/>
    <m/>
    <x v="1"/>
    <m/>
    <m/>
    <m/>
    <m/>
    <m/>
    <m/>
    <m/>
    <m/>
    <m/>
    <m/>
    <m/>
    <m/>
    <m/>
    <m/>
    <n v="1"/>
    <m/>
    <m/>
    <m/>
  </r>
  <r>
    <x v="539"/>
    <s v="Fall on Slick Rock, Haste—Appointment at the Bar, &quot;Failure to Recognize The...&quot; _x000a_California, Yosemite Valley, El Capitan"/>
    <x v="6"/>
    <s v="Tim Sell and I had just finished climbing Mescalito (VI 5.9 A4) on El Capitan. It was Halloween evening. Although it was getting late, we thought we could make it down the rappels to the bottom of the East Ledges before it got dark._x000a_We repacked our loads frantically, inadvertently burying our headlamps inside the haul bags. We had an appointment in a bar for 7 p.m.! We wanted to have more than a few beers with two climbers who had been a day ahead of us on Mescalito. As it turned out, it got dark more quickly than we expected. Rain seemed to be coming from the west, and we were having difficulty following the cairns in the light of a half-moon behind thin clouds._x000a_At one point, we were just to the side of the actual trail and had to descend a not very steep, but very slick, slab. As Tim slid down the slab, he had his hand on his haul bag, which was sliding down the slab just beside him. I slid down more to the left, with my haul bag still on my back. I was immediately going faster than I had anticipated I would, and a big crack and ledge in the slab was coming up quickly. I tried to use my feet and hands for friction to slow down, but as soon as I did that—snap!! I yelled, “Compound fracture,” even before I looked down at my twisted lower leg to see the huge bulging area about four inches above the ankle._x000a_Tim did a great job splinting the leg with tubing from one of the portaledges. We had to stay put for the night. Since I was showing symptoms of shock he was afraid to leave me alone. Also, we decided it wasn’t a good idea for him to try to find his way down the descent in the dark since he’d never been down the East Ledges before. At first light, Tim finished the descent and got help. I was shorthauled (helicopter) down to El Cap meadow about 2:00 p.m., and eventually ended up being helicoptered to Modesto to get a piece of hardware implanted in my leg._x000a_My heartfelt gratitude to the Yosemite SAR Team for their excellent work, in a time when I imagine they are really strapped financially. Also, thanks to the Medi-Flight folks who got me to Modesto for emergency surgery in poor weather conditions._x000a_Chalk up another one for ANAM; never thought it could be me! I’m still trying to figure out how it will read: “Failure to recognize the…” (Source: Tom McMillan, 39)"/>
    <n v="7"/>
    <m/>
    <m/>
    <m/>
    <m/>
    <m/>
    <n v="2"/>
    <m/>
    <m/>
    <m/>
    <m/>
    <m/>
    <m/>
    <x v="0"/>
    <n v="1"/>
    <m/>
    <x v="1"/>
    <x v="0"/>
    <x v="0"/>
    <x v="0"/>
    <x v="0"/>
    <x v="0"/>
    <n v="1"/>
    <m/>
    <x v="0"/>
    <m/>
    <m/>
    <m/>
    <x v="0"/>
    <x v="0"/>
    <m/>
    <m/>
    <m/>
    <x v="0"/>
    <m/>
    <m/>
    <m/>
    <m/>
    <m/>
    <m/>
    <x v="0"/>
    <m/>
    <m/>
    <m/>
    <m/>
    <n v="1"/>
    <m/>
    <m/>
    <m/>
    <m/>
    <m/>
    <m/>
    <m/>
    <x v="0"/>
    <m/>
    <n v="1"/>
    <m/>
    <m/>
    <m/>
    <m/>
    <m/>
    <m/>
    <m/>
    <m/>
    <m/>
    <m/>
    <m/>
    <m/>
    <m/>
    <m/>
    <m/>
    <x v="1"/>
    <m/>
    <m/>
    <m/>
    <m/>
    <m/>
    <m/>
    <m/>
    <m/>
    <m/>
    <m/>
    <m/>
    <m/>
    <m/>
    <m/>
    <m/>
    <n v="1"/>
    <m/>
    <m/>
  </r>
  <r>
    <x v="540"/>
    <s v="Fall on Snow, Exposure, Probably AMS, Alaska, Mount McKinley, West Buttress"/>
    <x v="6"/>
    <s v="Alaska, Mount McKinley, West Buttress_x000a_On June 9, a Spanish climber fell 4,000 feet to his death on Mount McKinley while two of his fellow countrymen clung to a frosty perch just below the summit until they were rescued with a litter after 2300._x000a_The death came near the end of a day of efforts to rescue the three Spaniards, including one attempt in which a Park Service helicopter nearly crashed while trying to bring the climbers down from the 19,200 foot level._x000a_Earlier in the day, National Park Service officials had tried to reach the three men with a high-altitude helicopter, but nearly crashed after a climbing rope hit its tail rotor. The helicopter had to fly down to the base camp to await a mechanical inspection and was later grounded. With the Park Service’s only chopper out of commission, U.S. Army Chinook helicopters from Fort Wainwright near Fairbanks were requested to fly to Talkeetna and stand by for a possible rescue._x000a_Meanwhile, besides the three dropped off by helicopter, a pair of other volunteers had headed up from the 14,200 foot camp on Friday morning to see if they could climb over the summit of the mountain and descend the West Rib to reach the climbers, identified as Xavier Delgado Vives (34), Clinewt Lupon (34), and Albert Puig (26)._x000a_“We’re moving the chess pieces around all over the mountain,” Park spokesman Quinley said earlier in the evening._x000a_The Spaniards were overdue as of Thursday from their attempt via the difficult West Rib, but Park Service rangers had not been particularly worried. The trio got a late start, and thus some delay was expected._x000a_Rangers asked another group of climbers beginning an ascent of the rip to watch for the three. When spotted on Thursday, the Spanish climbers had stopped moving. The Park Service tried to talk to them by radio, but communications were difficult because none of them spoke much English._x000a_“This morning, we talked to them through an interpreter,” Quinley said. “We’re still not sure what the deal is. They’re not moving. They were talking about frostbite, but it’s sounding more like AMS.”_x000a_The Park Service’s Aereospoattle Llama helicopter on Friday was able to drop the group water, an extra radio and other supplies before near-disaster struck it. After the delivery, Ranger J. D. Swed was supposed to drop a climbing rope from the helicopter._x000a_“They got the bag,” Quinley said, “but the rope caught on one of the (helicopters skids), and they couldn’t shake it loose.” The helicopter tried to descend to 16,200 feet to land and cut the rope loose, but a gust of wind tossed the line over the tail boom._x000a_“As J. D. said, several years went by in several seconds there,” Quinley said. “Life on the edge, a little over the edge on that one.”_x000a_It was worse for rangers on the ground. Daryl Miller at the 14,200 foot camp saw the helicopter disappear behind a ridge and thought it had gone down. So did Ranger Kevin Moore, who was flying support with pilot Jay Hudson._x000a_“Luckily, the rotor cut the rope clean,” Miller said. (Source: From an article in the Anchorage Daily News, by Craig Medred, David Huylen, and S. J. Komarnitsky)_x000a_Analysis_x000a_The two surviving climbers were lifted off and flown eventually to the hospital in Anchorage, where they were treated for exposure and frostbite. The exact outcome is not known. I was in Talkeetna at the time, and was told that they had been warned by other climbers to descend earlier, because it was known that the weather was going to get worse. They allegedly told these other climbers, “We will get a rescue. We have paid.” The latter refers to the $150 fee that each climber on Mount McKinley is now required to pay as part of defraying the educational program for climbers, as well as the ranger camp at 14,200 feet. Foreign climbers who are used to rescue insurance are understandably interpreting the fee as being just for that purpose. (Source: J. Williamson)"/>
    <n v="6"/>
    <m/>
    <m/>
    <m/>
    <n v="1"/>
    <n v="2"/>
    <m/>
    <m/>
    <m/>
    <m/>
    <m/>
    <m/>
    <m/>
    <x v="1"/>
    <n v="1"/>
    <m/>
    <x v="1"/>
    <x v="1"/>
    <x v="1"/>
    <x v="1"/>
    <x v="0"/>
    <x v="0"/>
    <m/>
    <m/>
    <x v="0"/>
    <m/>
    <m/>
    <m/>
    <x v="0"/>
    <x v="1"/>
    <m/>
    <n v="1"/>
    <m/>
    <x v="0"/>
    <m/>
    <m/>
    <m/>
    <m/>
    <m/>
    <m/>
    <x v="0"/>
    <m/>
    <m/>
    <n v="1"/>
    <m/>
    <m/>
    <m/>
    <m/>
    <m/>
    <m/>
    <m/>
    <m/>
    <m/>
    <x v="0"/>
    <m/>
    <m/>
    <n v="1"/>
    <m/>
    <m/>
    <m/>
    <m/>
    <m/>
    <m/>
    <m/>
    <m/>
    <m/>
    <m/>
    <m/>
    <m/>
    <m/>
    <m/>
    <x v="1"/>
    <m/>
    <m/>
    <m/>
    <m/>
    <m/>
    <m/>
    <m/>
    <m/>
    <m/>
    <m/>
    <m/>
    <n v="1"/>
    <m/>
    <m/>
    <m/>
    <m/>
    <m/>
    <m/>
  </r>
  <r>
    <x v="541"/>
    <s v="Fall on Snow/Ice, Place No Protection, Inadequate Equipment, Alaska, Mt. McKinley, West Buttress"/>
    <x v="6"/>
    <s v="Alaska, Mount McKinley, West Buttress_x000a_On April 21, 1995, the “Angove-McKinley Expedition” departed from Talkeetna for the 7,200 foot base camp on Mount McKinley. United States Naval Officers Lt. Michael Angove (31) and Lt. Cmdr. Brian McKinley (37) were the third climbing team to land at the air strip on the South East Fork of the Kahiltna Glacier during the 1995 climbing season. Angove and McKinley arrived at the 14,200 foot camp on May 1. They spent the next several days acclimating and resting before moving their camp up to the 17,200 foot level on May 3. They spent the rest of the day at 17,200 feet resting before attempting the summit the following day._x000a_At 0930 on May 4, Angove and McKinley departed for the summit with another climbing team, “Iced Triple Grande.” The Grande climbing team consisted of Deborah Robertson and Rod Hancock who had been climbing the same timetable with the Angove- McKinley expedition since the 11,000 foot camp. The Iced Triple Grande expedition summited around 1900 with the Angove-McKinley expedition 30 minutes behind them. Hancock and Robertson descended and stopped at the bottom of the summit ridge to talk with Angove. Hancock and Robertson had wanded the entire route from 17,200 feet up to the summit ridge. Angove and McKinley had agreed to pull the wands on their way down. Hancock and Robertson arrived at 17,200 feet at 2330. They observed Angove and McKinley below Denali Pass several hundred feet at 2245. Angove and McKinley appeared okay and were descending without noticeable problems. Robertson described the conditions on Denali Pass as some soft snow mixed with ice at times, with a few sections at 40 to 45 degrees. The weather on summit day was nice with some broken clouds and good visibility. The temperature was estimated at 0° F, with light winds out of the west._x000a_Angove and McKinley were descending roped together with Angove leading and ice axes in hand. Angove stated they didn’t bring any pickets, ice screws or flukes with them on summit day. About 2330 at 17,800 feet, Angove felt the rope tighten and looked over his shoulder to see McKinley falling and attempting to self-arrest with his ice axe. Angove immediately attempted to self-arrest, but was pulled from his position by McKinley’s body weight. McKinley at times was tumbling out of control. Angove and McKinley fell approximately 400 to 500 feet, with Angove landing in the bottom of a 30 to 40 foot crevasse at 17,400 feet. Angove remembers clipping his pack to the end of a slack rope which was tied off to McKinley. He began ascending the crevasse wall. Angove lost one of his crampons during the ascent. After reaching the lip of the crevasse, he followed the rope to McKinley. When Angove saw McKinley, he was not moving and appeared dead. He felt no pulse and there were no noticeable life signs. Angove remembers pulling his pack out of the crevasse and climbing back to 17,200 feet and getting into his tent to sleep. He awoke at 0900 and crawled into the tent of Robertson and Hancock. Angove was suffering from shock and internal chest pain. He explained to them the details of the accident and was given care for the next five days until his rescue. The Talkeetna Ranger Station had communication with Robertson and Hancock getting updates on weather and Angove s condition. The weather patterns at this time on Mount McKinley were unstable, with storms at all elevations preventing any expeditions from moving, including an NPS mountaineering patrol at 11,000 feet._x000a_At 0615 on May 9, the NPS rescue helicopter landed at 17,200 feet after six attempts earlier in high winds. The helicopter with pilot Doug Drury and South District Ranger J. D. Swed landed several hundred feet east of Angove’s location. Swed departed from the helicopter and assisted Angove to the ship._x000a_They immediately departed to the 7,200 foot base camp and transferred Angove to a 210th rescue Pavehawk Helicopter. Angove was flown to the Elmendorf Air Force Base Hospital and diagnosed with HAPE, HACE, and intercostal damage to his muscles and cartilage. Brian McKinleys body was removed by the NPS rescue helicopter on May 18._x000a_Analysis_x000a_Denali Pass has been the location of many mountaineering accidents since the early 1960s. All climbers are cautioned and briefed by mountaineering rangers about the risk factors found when descending Denali Pass. The National Park Service recommends carrying either pickets, ice screws, and/or flukes on Denali Pass in case protection is needed on the descent. Many expeditions carry protection to the 17,200 foot camp, but choose not to bring anchors higher due to extra weight. This is often a fatal mistake. Some expeditions ascend and descend Denali Pass with ski poles without technical difficulties, but have no way of either self-arresting or stopping another person if a fall occurs. Expeditions climbing Mount McKinley for the first time frequently underestimate Denali Pass. The angle of the slope is 40 to 45 degrees at the steepest, but due to the hard ice conditions in early season, it can be extremely difficult to self-arrest. Few expeditions have problems ascending Denali Pass, but many have epics descending it. This is due to extreme Arctic conditions—cold temperatures, blue ice, flat light, and high winds. Many climbers, after attempting to summit, are at their limits both physically and mentally during the descent to the 17,200 foot camp. Reaction time to falls can be severely impaired and delayed from hypoxia due to high altitude. The “Angove- McKinley Expedition” made a decision not to use or take protection descending Denali Pass. It is unclear what caused Brian McKinley to fall or why he failed to self-arrest. In this specific accident, the use of running protection may have prevented the 300 to 400 foot fall. (Source: Daryl Miller, Mountaineering Ranger, Denali National Park)"/>
    <n v="11"/>
    <m/>
    <m/>
    <m/>
    <m/>
    <n v="1"/>
    <n v="1"/>
    <m/>
    <m/>
    <n v="1"/>
    <m/>
    <m/>
    <m/>
    <x v="1"/>
    <n v="1"/>
    <m/>
    <x v="1"/>
    <x v="0"/>
    <x v="0"/>
    <x v="1"/>
    <x v="0"/>
    <x v="0"/>
    <m/>
    <m/>
    <x v="0"/>
    <m/>
    <m/>
    <m/>
    <x v="0"/>
    <x v="1"/>
    <m/>
    <n v="1"/>
    <m/>
    <x v="0"/>
    <m/>
    <m/>
    <m/>
    <n v="1"/>
    <m/>
    <m/>
    <x v="0"/>
    <n v="1"/>
    <m/>
    <m/>
    <m/>
    <m/>
    <m/>
    <m/>
    <m/>
    <m/>
    <m/>
    <m/>
    <m/>
    <x v="0"/>
    <m/>
    <m/>
    <m/>
    <m/>
    <m/>
    <m/>
    <m/>
    <m/>
    <m/>
    <m/>
    <m/>
    <m/>
    <m/>
    <m/>
    <m/>
    <m/>
    <n v="1"/>
    <x v="0"/>
    <m/>
    <m/>
    <m/>
    <m/>
    <m/>
    <m/>
    <m/>
    <m/>
    <m/>
    <m/>
    <n v="1"/>
    <m/>
    <m/>
    <m/>
    <m/>
    <m/>
    <m/>
    <m/>
  </r>
  <r>
    <x v="542"/>
    <s v="Fall on Snow—Ski Mountaineering, AMS, Weather—Extreme Winds, Alaska, Mount Foraker, Sultana Ridge"/>
    <x v="6"/>
    <s v="Alaska, Mount Foraker, Sultana Ridge_x000a_On June 10, at 2230 Julie Faure (33), Jim Hopkins (31), John Montecucco (29), and Tyson Bradley (29) started up the Sultana Ridge on Mount Foraker (17,400 feet) from a high camp at 12,000 feet. Winds blew 25 to 30 miles per hour and the party cramponed swiftly on firm snow, reaching 14,000 feet in two hours. At 16,000 feet, the view of Denali and Hunter became obscured by a tenticular cloud forming on the summit of Foraker, and winds tripled in speed. Julie was blown off her feet several times but selfarrested immediately, and everyone continued climbing to 16,800 feet, where the route meets the broad summit plateau. John and Jim, climbing on one rope, turned around and began skiing down, citing high winds and John's possible altitude-related “off’ feeling. Faure and Bradley continued toward the summit, but retreated at 17,100 feet due to unrelenting gusts up to 100 miles per hour._x000a_Montecucco was blasted off his feet and landed on his back at 16,000 feet on the ski descent. He slid and tumbled over seracs and steep, bulletproof snow for 2,000 feet. He self-arrested with the ice hammer attached to his ski pole just one foot from a giant glacial terminus calving onto the north face of Foraker._x000a_Hopkins skied down carefully and reached shouting distance in 15 minutes. Montecucco said he was “OK,” but also said, “Who are you?” Hopkins approached the potentially overhung edge and coached his partner back from it. After accepting a down parka and what fluids he could through badly cracked lips, Montecucco became lucid and assisted greatly in his own evacuation._x000a_Faure and Bradley skied down without incident as winds lightened, and administered pain killers within an hour of the fall. Montecucco was short roped and lowered on his slippery down pants. A ground evacuation was deemed unreasonable in light of the five miles of undulating, exposed ridge leading back to the summit of Mount Crosson. The direct descent to the Kahiltna Glacier would have been highly avalanche and ice fall prone. It had been the site of previous accidents._x000a_A military rescue helicopter met the party at their high camp (12,000 feet) and whisked Montecucco to Talkeetna. He was diagnosed with a broken and a sprained ankle, and bruised ribs. He allowed the ankle a week to reduce in swelling, and was successfully cast in Palmer, Alaska, near his home on Lazy Mountain. He has recovered completely as of this writing, but he is taking time off from big peak ski-mountaineering. (Source: Letter from Tyson Bradley)"/>
    <n v="7"/>
    <m/>
    <m/>
    <m/>
    <n v="2"/>
    <n v="2"/>
    <m/>
    <m/>
    <m/>
    <m/>
    <m/>
    <m/>
    <m/>
    <x v="0"/>
    <n v="1"/>
    <m/>
    <x v="1"/>
    <x v="0"/>
    <x v="1"/>
    <x v="1"/>
    <x v="0"/>
    <x v="0"/>
    <m/>
    <m/>
    <x v="1"/>
    <m/>
    <m/>
    <m/>
    <x v="0"/>
    <x v="1"/>
    <m/>
    <n v="1"/>
    <m/>
    <x v="0"/>
    <m/>
    <n v="1"/>
    <m/>
    <m/>
    <m/>
    <m/>
    <x v="0"/>
    <m/>
    <m/>
    <m/>
    <m/>
    <m/>
    <n v="1"/>
    <m/>
    <m/>
    <m/>
    <m/>
    <m/>
    <m/>
    <x v="0"/>
    <m/>
    <m/>
    <m/>
    <m/>
    <m/>
    <m/>
    <m/>
    <m/>
    <m/>
    <m/>
    <m/>
    <m/>
    <m/>
    <m/>
    <m/>
    <m/>
    <m/>
    <x v="1"/>
    <m/>
    <m/>
    <m/>
    <m/>
    <m/>
    <m/>
    <m/>
    <m/>
    <m/>
    <m/>
    <m/>
    <n v="1"/>
    <m/>
    <m/>
    <m/>
    <m/>
    <m/>
    <m/>
  </r>
  <r>
    <x v="543"/>
    <s v="Falling Ice, Poor Position, Alberta, Rocky Mountains, Weeping Wall"/>
    <x v="6"/>
    <s v="Alberta, Rocky Mountains, Weeping Wall_x000a_On December 29, two ice climbers were on the second pitch of the left side of the Weeping Wall (grade IV) when the leader dislodged a chunk of ice onto his belayer. The victim, a 19-year old university student, was wearing a helmet, but was struck on the back of the head when he ducked, and was knocked unconscious. It was a busy day at the Weeping Wall, and nearby climbers helped to lower him to the base of the climb. He was evacuated to Banff by helicopter, and then transferred to hospital in Calgary. He had suffered a severe concussion, but recovered._x000a_Analysis_x000a_Proper location of the belay is one of the essential skills in waterfall climbing, since falling ice is almost a certainty. The main variable is the amount. On an open face like this, the belay should be off to one side, the longer the pitch, the more to the side. If the belayer still finds himself in the line of fire, he can obtain additional protection by holding a pack over his head, especially jamming it against the ice wall to eliminate an opening where debris could bounce off and hit him._x000a_The Weeping Wall is one of the most popular ice climbing areas in the Canadian Rockies, with an approach of just a few minutes from the road on a packed trail. But it is about 160 kilometers from the nearest hospital, and emergency response time is at least 1.5 hours. Add to this the travel time of the reporting person to the nearest telephone, and the serious implications of ahead injury become obvious. (Source: Tim Auger, Banff National Park Warden Service)"/>
    <n v="6"/>
    <m/>
    <n v="1"/>
    <m/>
    <m/>
    <m/>
    <m/>
    <m/>
    <m/>
    <m/>
    <m/>
    <m/>
    <m/>
    <x v="0"/>
    <n v="1"/>
    <m/>
    <x v="0"/>
    <x v="1"/>
    <x v="0"/>
    <x v="1"/>
    <x v="0"/>
    <x v="0"/>
    <m/>
    <m/>
    <x v="0"/>
    <m/>
    <m/>
    <m/>
    <x v="0"/>
    <x v="0"/>
    <m/>
    <m/>
    <m/>
    <x v="1"/>
    <m/>
    <m/>
    <n v="1"/>
    <m/>
    <m/>
    <m/>
    <x v="0"/>
    <m/>
    <m/>
    <m/>
    <m/>
    <m/>
    <m/>
    <m/>
    <m/>
    <m/>
    <m/>
    <m/>
    <m/>
    <x v="0"/>
    <m/>
    <m/>
    <m/>
    <m/>
    <m/>
    <m/>
    <m/>
    <m/>
    <m/>
    <m/>
    <n v="1"/>
    <m/>
    <m/>
    <m/>
    <m/>
    <m/>
    <m/>
    <x v="1"/>
    <m/>
    <m/>
    <m/>
    <m/>
    <m/>
    <m/>
    <m/>
    <m/>
    <m/>
    <m/>
    <m/>
    <m/>
    <m/>
    <m/>
    <m/>
    <m/>
    <m/>
    <n v="1"/>
  </r>
  <r>
    <x v="544"/>
    <s v="Falls on Ice, Inadequate Belay Position, Protection Pulled Out, Alberta, Rocky Mountains, Lake Louise, Louise Falls"/>
    <x v="6"/>
    <s v="Alberta, Rocky Mountains, Lake Louise, Louise Falls_x000a_A party of two were climbing the upper pillar (grade V) of this popular waterfall on March 20, About ten meters out from the belay, the leader fell, pulling out the one screw he had placed for protection. The resulting 20-meter fall was arrested by his belayer, but the force of the fall spun him around and he sustained a fractured fibula. The leader was not injured. The two climbers were assisted to the base of the waterfall by an ACMG Guide who was working in the area, and then the injured climber was slung out by helicopter to an ambulance waiting at Lake Louise. (Source: Marc Ledwidge, Banff National Park Warden Service)_x000a_Analysis_x000a_Belays should be set up so they transfer impacts from all likely directions to the anchor in as straight a line as possible. The belayer then needs only to control the run of the rope. (Source: Orvel Miskiw)"/>
    <n v="7"/>
    <m/>
    <m/>
    <m/>
    <m/>
    <m/>
    <m/>
    <m/>
    <m/>
    <m/>
    <m/>
    <m/>
    <m/>
    <x v="0"/>
    <n v="1"/>
    <n v="1"/>
    <x v="1"/>
    <x v="1"/>
    <x v="0"/>
    <x v="1"/>
    <x v="0"/>
    <x v="0"/>
    <m/>
    <m/>
    <x v="0"/>
    <m/>
    <m/>
    <m/>
    <x v="0"/>
    <x v="0"/>
    <m/>
    <m/>
    <m/>
    <x v="1"/>
    <m/>
    <m/>
    <n v="1"/>
    <m/>
    <m/>
    <m/>
    <x v="0"/>
    <m/>
    <m/>
    <m/>
    <m/>
    <m/>
    <m/>
    <m/>
    <m/>
    <m/>
    <m/>
    <m/>
    <m/>
    <x v="0"/>
    <m/>
    <m/>
    <m/>
    <m/>
    <m/>
    <m/>
    <m/>
    <m/>
    <m/>
    <m/>
    <m/>
    <m/>
    <m/>
    <m/>
    <m/>
    <m/>
    <m/>
    <x v="0"/>
    <m/>
    <m/>
    <n v="1"/>
    <m/>
    <m/>
    <m/>
    <m/>
    <m/>
    <n v="1"/>
    <m/>
    <m/>
    <m/>
    <m/>
    <m/>
    <m/>
    <m/>
    <m/>
    <m/>
  </r>
  <r>
    <x v="545"/>
    <s v="Inadequate Protection—Ice Tool Came Out, Fatigue, Exceeding Abilities, Alberta, Rocky Mountains, Ghost River, &quot;This House of Sky&quot; Falls"/>
    <x v="6"/>
    <s v="Alberta, Rocky Mountains, Ghost River, “This House of Sky” Falls_x000a_About 1600 on January 28, after several satisfactory hours of ice climbing, G. R. and R. P. were attempting a pitch near the top of “This House of Sky.” They intended to complete that pitch, rappel down, and then descend a walk-out route to complete their day. After climbing the first five meters, G. R. found a solid stance and ax placement, and set up to place the first ice screw with his right hand. While he was doing that, the ice around his left tool fractured in a large dinner plate, and the tool pulled. G. R. fell to the bottom of the pitch, and slid down the snow slope until the rope stopped him. He suffered a simple fracture of both bones of the lower left leg just above the ankle. Another party was on the route. They assisted in stabilizing G. R. and went out of their way to ensure that he was comfortable, and to help R. P. with arranging helicopter evacuation for G. R., through Kananaskis Emergency Services. Because of the remoteness of the location, the rescue was not completed until well past optimum light for flying. G. R. reached Canmore Hospital at about 1720._x000a_Analysis_x000a_These intermediate climbers had been climbing together for two years, but this was only their second outing of the season, and both were using unfamiliar ice tools, in which a lack of confidence had developed during the day. Also, both were somewhat fatigued when they reached the last pitch, and knew it would stretch their technical skills. Unfortunately, none of these concerns were mentioned at the time. The desire to complete the climb on a high note took precedence. A party should discuss its plans and limitations before setting out. (Source: Climber R. P.)"/>
    <n v="7"/>
    <m/>
    <m/>
    <m/>
    <m/>
    <m/>
    <m/>
    <m/>
    <m/>
    <n v="1"/>
    <m/>
    <m/>
    <m/>
    <x v="0"/>
    <n v="1"/>
    <m/>
    <x v="1"/>
    <x v="1"/>
    <x v="0"/>
    <x v="1"/>
    <x v="0"/>
    <x v="0"/>
    <m/>
    <m/>
    <x v="0"/>
    <m/>
    <m/>
    <m/>
    <x v="0"/>
    <x v="0"/>
    <m/>
    <m/>
    <m/>
    <x v="1"/>
    <m/>
    <m/>
    <m/>
    <m/>
    <m/>
    <m/>
    <x v="0"/>
    <m/>
    <m/>
    <m/>
    <m/>
    <m/>
    <m/>
    <m/>
    <m/>
    <m/>
    <m/>
    <m/>
    <m/>
    <x v="0"/>
    <m/>
    <n v="1"/>
    <m/>
    <m/>
    <m/>
    <m/>
    <m/>
    <n v="1"/>
    <m/>
    <m/>
    <m/>
    <m/>
    <m/>
    <m/>
    <m/>
    <m/>
    <m/>
    <x v="0"/>
    <m/>
    <m/>
    <m/>
    <m/>
    <m/>
    <m/>
    <n v="1"/>
    <m/>
    <m/>
    <m/>
    <m/>
    <m/>
    <m/>
    <m/>
    <m/>
    <m/>
    <m/>
    <m/>
  </r>
  <r>
    <x v="546"/>
    <s v="Overdue, Difficulty Following Route, Poor Conditions—Snow, Inexperience, Frostbite, Alberta, Rocky Mountains, Mount Edith Cavell"/>
    <x v="6"/>
    <s v="Alberta, Rocky Mountains, Mount Edith Cavell_x000a_On September 30, G. M. (30) and partner (39) climbed the East Ridge of Mt. Edith Cavell (3363 meters). The route was in poor condition, with snow Although adequately equipped, they were relatively inexperienced and had trouble with route finding. A 40- hour round trip resulted._x000a_Meanwhile, the climbers were reported overdue, and a helicopter search was under-taken the following day. They were located returning on the trail, about five kilometers from the road. They had both sustained some frostbite, one to his hands, and the other to his toes. (Source: Steve Blake, Jasper National Park Warden Service)_x000a_Analysis_x000a_Cavells East Ridge is considered a one-day climb, though it’s usually a full day. Late returns are usual and bivouacs common. Good research on it is more important than for many other mountain climbs, and inexperienced climbers especially are advised to get a detailed description of the entire circuit from someone familiar with the route, then take a reconnaissance hike to the base, and start well before dawn on the day of their climb. Though a moderate challenge overall, it contains a number of potential snags which can cause unnecessary delays. (Source: Orvel Miskiw)"/>
    <n v="6"/>
    <m/>
    <m/>
    <m/>
    <n v="1"/>
    <m/>
    <n v="1"/>
    <m/>
    <m/>
    <n v="1"/>
    <m/>
    <m/>
    <m/>
    <x v="0"/>
    <n v="1"/>
    <m/>
    <x v="1"/>
    <x v="1"/>
    <x v="1"/>
    <x v="1"/>
    <x v="0"/>
    <x v="0"/>
    <m/>
    <m/>
    <x v="0"/>
    <m/>
    <m/>
    <m/>
    <x v="0"/>
    <x v="1"/>
    <m/>
    <m/>
    <m/>
    <x v="0"/>
    <m/>
    <m/>
    <m/>
    <m/>
    <m/>
    <m/>
    <x v="0"/>
    <m/>
    <m/>
    <n v="1"/>
    <m/>
    <m/>
    <m/>
    <m/>
    <m/>
    <n v="1"/>
    <m/>
    <m/>
    <m/>
    <x v="0"/>
    <m/>
    <m/>
    <m/>
    <m/>
    <m/>
    <m/>
    <m/>
    <m/>
    <m/>
    <m/>
    <m/>
    <m/>
    <m/>
    <m/>
    <m/>
    <m/>
    <m/>
    <x v="1"/>
    <m/>
    <n v="1"/>
    <m/>
    <m/>
    <m/>
    <m/>
    <m/>
    <m/>
    <m/>
    <m/>
    <m/>
    <m/>
    <m/>
    <m/>
    <n v="1"/>
    <m/>
    <m/>
    <m/>
  </r>
  <r>
    <x v="547"/>
    <s v="Overdue, Weather Poor Navigation, Climbing Alone, Alberta, Rocky Mountains, Columbia Ice Field"/>
    <x v="6"/>
    <s v="Alberta, Rocky Mountains, Columbia Ice Field_x000a_On July 22, D. E.(52) started up the Athabasca Glacier on his way to Mt. Columbia, and reached its summit (3748 meters) in a whiteout at 1600. Starting out toward the road, he biwied on the ice field south of Snow dome. Next morning he broke camp at 1000, intending to descend the Athabasca Glacier, but again in a whiteout, he got disoriented and reached steep terrain south of Mt. Andromeda. Then, thinking he was somewhere to the north, he turned south, hoping to descend Saskatchewan Glacier; however, in reality he was heading down Castle Guard Glacier. Continuing well below tree line, he realized something was wrong, turned back, and camped that night below the glacier. On July 24, he started traveling at 0500, got his bearings sorted out, and was on his way to Athabasca Glacier at 1250 when he was located and picked up, in good condition, by Jasper Park wardens. (Source: Steve Blake, Jasper National Park Warden Service)_x000a_Analysis_x000a_D. E. had intermediate experience and good equipment, but apart from the simplicity of independent travel, soloing in the Columbia Icefields has little to recommend it, and is discouraged because of the hazards involved. In this case, D. E. managed to avoid them. (Source: Orvel Miskiw)"/>
    <n v="8"/>
    <m/>
    <m/>
    <m/>
    <m/>
    <m/>
    <m/>
    <n v="1"/>
    <m/>
    <m/>
    <n v="1"/>
    <m/>
    <m/>
    <x v="0"/>
    <m/>
    <m/>
    <x v="1"/>
    <x v="0"/>
    <x v="1"/>
    <x v="1"/>
    <x v="0"/>
    <x v="0"/>
    <m/>
    <m/>
    <x v="0"/>
    <n v="1"/>
    <n v="1"/>
    <m/>
    <x v="0"/>
    <x v="1"/>
    <m/>
    <m/>
    <m/>
    <x v="0"/>
    <m/>
    <m/>
    <m/>
    <m/>
    <m/>
    <m/>
    <x v="0"/>
    <m/>
    <m/>
    <m/>
    <m/>
    <n v="1"/>
    <n v="1"/>
    <m/>
    <m/>
    <m/>
    <m/>
    <m/>
    <m/>
    <x v="0"/>
    <m/>
    <m/>
    <m/>
    <m/>
    <m/>
    <m/>
    <m/>
    <m/>
    <m/>
    <m/>
    <m/>
    <m/>
    <m/>
    <m/>
    <m/>
    <m/>
    <m/>
    <x v="1"/>
    <m/>
    <n v="1"/>
    <m/>
    <m/>
    <m/>
    <m/>
    <m/>
    <m/>
    <m/>
    <m/>
    <m/>
    <m/>
    <n v="1"/>
    <m/>
    <m/>
    <m/>
    <m/>
    <m/>
  </r>
  <r>
    <x v="548"/>
    <s v="Protection Pulled, Fall on Rock, Indadequate Protection, No Hard Hat"/>
    <x v="6"/>
    <s v="California, Yosemite Valley, El Capitan_x000a_While Biega was being rescued (see previous account), Kirk Bland (33), Luc Mailloux, and Kevin McCracken (23) were fixing pitches on Mescalito, several hundred yards to the east. The second pitch, A2, was Blands lead. Just before reaching the belay he placed a birdbeak on top of a deadhead (the broken remnant of a fixed copperhead). As he reached for the anchor the deadhead blew out. The last fifty feet of the pitch had been completely fixed with copperheads and, since he rarely trusted such placements, he had not clipped the rope to any of them. He fell at least 100 feet._x000a_McCracken looked up just in time to see Bland fall backwards and upside down, striking his head on the rock. Mailloux, the belayer, was pulled upward ten feet as he stopped the fall. Bland hung there unconscious, as blood poured down the rock from a head wound._x000a_They called to a climber at the base to go for help. Then they lowered Bland about 20 feet and pulled him over to the belay. He regained consciousness at that time. McCracken clipped himself to Bland, and Mailloux lowered both of them to the ground. Other climbers provided a first aid kit to bandage Blands headwound while they waited for help._x000a_The NPS team had just driven away from El Cap Meadow after Biega's rescue when they got word of the Mescalito accident. They circled back to the trailhead and headed to the scene. The situation was identical to the previous incident and so were their actions: Bland was immobilized in case of spinal injury, given oxygen and an IV, shorthauled to El Cap Meadow by the park helicopter, and flown by medivac helicopter to a hospital in Modesto._x000a_Bland suffered a scalp laceration and a concussion. Like Biega, he remembers nothing of the fall._x000a_Analysis_x000a_Biega and Bland were both experienced wall climbers. Neither was wearing a helmet, but they do now. Also, Bland now clips every piece in sight! (Zegers later told Bland that his favorite method for cleaning deadheads is to weight them with a birdbeak.)_x000a_The self-rescue dilemma: Good work by several climbers made for a fast rescue in each case. Had either victim suffered from serious intracranial bleeding—where time is critical—their actions could have saved his life. However there is always danger in moving a patient suffering from trauma, e.g., the motion may cause spinal cord injury from an unstable broken neck or back, or increased bleeding in damaged organs. Whether to move or stay is often a hard call, but training in wilderness medicine will better prepare you to make the decision and to minimize the risk. (Source: John Dill, NPS Ranger)"/>
    <n v="7"/>
    <m/>
    <m/>
    <n v="1"/>
    <m/>
    <n v="1"/>
    <m/>
    <m/>
    <m/>
    <m/>
    <m/>
    <n v="1"/>
    <m/>
    <x v="0"/>
    <n v="1"/>
    <m/>
    <x v="0"/>
    <x v="1"/>
    <x v="0"/>
    <x v="0"/>
    <x v="0"/>
    <x v="0"/>
    <m/>
    <m/>
    <x v="0"/>
    <m/>
    <m/>
    <m/>
    <x v="0"/>
    <x v="0"/>
    <m/>
    <m/>
    <m/>
    <x v="0"/>
    <m/>
    <m/>
    <m/>
    <m/>
    <m/>
    <m/>
    <x v="0"/>
    <m/>
    <m/>
    <m/>
    <m/>
    <m/>
    <m/>
    <m/>
    <m/>
    <m/>
    <m/>
    <m/>
    <m/>
    <x v="0"/>
    <n v="1"/>
    <m/>
    <m/>
    <m/>
    <m/>
    <m/>
    <m/>
    <m/>
    <m/>
    <m/>
    <m/>
    <m/>
    <m/>
    <m/>
    <m/>
    <m/>
    <m/>
    <x v="0"/>
    <m/>
    <m/>
    <m/>
    <m/>
    <m/>
    <m/>
    <m/>
    <m/>
    <m/>
    <m/>
    <m/>
    <m/>
    <m/>
    <m/>
    <m/>
    <m/>
    <m/>
    <m/>
  </r>
  <r>
    <x v="549"/>
    <s v="Rappel Error—Anchor Sling Came Off, Inadequate Protection, Fall on Rock, California, Yosemite Valley, Sentinel Rock"/>
    <x v="6"/>
    <s v="California, Yosemite Valley, Sentinel Rock._x000a_On April 17, Charles Comstock (34) and Jay Schifferdecker (27) hiked up the third-class approach ramps to the Chouinard-Herbert route on Sentinel Rock. When they reached the climb it was late. They decided they didn’t feel like doing that route after all, so they descended the same way they’d come up. The ramps had been covered with verglas earlier, and they were still wet, loose, and slippery, so the pair decided to rappel a shallow gully in the middle of the face._x000a_Their fifth rappel anchor, two pitches above the ground, was a pointed horn, around which they looped a sling. They worried that their weight might cause the sling to pop off the horn but, after some discussion, decided it would be OK. Comstock held the sling in place on top of the horn while Schifferdecker, keeping downward pressure on it from below, eased himself into the rappel. The sling shifted while he descended, but he made it to the next anchor._x000a_Comstock felt the sling would have come off if he hadn’t stabilized it. Nevertheless, he thought he could rappel safely by himself, by staying closer to the rock at the start than Schifferdecker had._x000a_Comstock had rappelled about 12 feet when he felt and saw the sling suddenly shift halfway off the horn and stop. He was reaching for a nearby handhold when the sling came all the way off. He fell 20-30 feet down a chimney and landed on a small ledge._x000a_He immediately knew he was injured. Both his ankles and his right hip hurt and he could not bear weight on his legs. The anchor sling lay nearby, still around the rope, so he retied it around a nearby chockstone and rappelled/slithered on his good side down to Schifferdecker. From there he was able to rappel the final pitch to the ground, where he waited while Schifferdecker went for help._x000a_Schifferdecker reported to the NPS at about 1400, and the first rescuers reached Comstock about an hour later. He was packaged in a full-body vacuum splint and carried a mile down to the road. X-rays at the clinic showed fractures of the right side of his pelvis, the left ankle, and both heels._x000a_Analysis_x000a_Comstock had been climbing frequently for 16 years and led 5.9. For the last ten years he had averaged 40 expedition days/year. Schifferdecker had been climbing for 8 years and led 5.9-5.10._x000a_Both climbers agree that the compression force of the loaded sling slid it off the point of the horn. They feel that a longer sling would have stayed in place since those forces would have been less. (Source: John Dill, NPS Ranger)"/>
    <n v="8"/>
    <m/>
    <m/>
    <m/>
    <n v="1"/>
    <n v="1"/>
    <m/>
    <m/>
    <m/>
    <m/>
    <m/>
    <n v="1"/>
    <m/>
    <x v="0"/>
    <n v="1"/>
    <m/>
    <x v="1"/>
    <x v="0"/>
    <x v="0"/>
    <x v="0"/>
    <x v="0"/>
    <x v="0"/>
    <m/>
    <m/>
    <x v="0"/>
    <m/>
    <m/>
    <m/>
    <x v="0"/>
    <x v="0"/>
    <m/>
    <m/>
    <m/>
    <x v="0"/>
    <m/>
    <m/>
    <m/>
    <m/>
    <m/>
    <m/>
    <x v="0"/>
    <m/>
    <m/>
    <m/>
    <m/>
    <m/>
    <m/>
    <m/>
    <m/>
    <m/>
    <m/>
    <m/>
    <m/>
    <x v="0"/>
    <m/>
    <m/>
    <m/>
    <m/>
    <m/>
    <m/>
    <m/>
    <m/>
    <m/>
    <m/>
    <m/>
    <m/>
    <m/>
    <m/>
    <m/>
    <m/>
    <m/>
    <x v="0"/>
    <n v="1"/>
    <m/>
    <m/>
    <n v="1"/>
    <m/>
    <m/>
    <m/>
    <m/>
    <m/>
    <n v="1"/>
    <m/>
    <m/>
    <m/>
    <m/>
    <m/>
    <m/>
    <m/>
    <m/>
  </r>
  <r>
    <x v="550"/>
    <s v="Rappel Error—Failed to Thread Both Ropes Through Friction Device, No Belay, Arizona, Cochise Stronghold"/>
    <x v="6"/>
    <s v="Arizona, Cochise Stronghold_x000a_On October 28, John Payne, Jr., Mark Plassman, and Bruce McKenzie set off for “What’s My Line,” a three-pitch 5.6 in Cochise Stronghold. The trio topped out in the early afternoon and had lunch. After lunch, they set up the rappel and Bruce headed down to the first ledge, a mere 30 feet down and as big as a living room. Next came Mark. John started his descent and screamed. He hadn’t threaded both strands through his tuber. He fell just past the ledge, glancing off, and disappeared, taking not only the rope he was tied into with him, but also the second line which he had strapped to his back. We will never know what happened to John when he roped in—he screwed up and it cost him his life. If he had started the rap eight feet to the right, he would have had a 30 foot fall._x000a_Bruce and Mark were left on the ledge with some extra food and some webbing. The next morning they signaled some hikers and tried to get them to do the route using John’s gear; neither of them were climbers, however and the weather had become inclement: rainy and windy. The hikers left to get Search and Rescue—a six hour hike at least. After ten hours, SAR came in. It was still rainy and they were unable to get a rope to Bruce and Mark. At this point a chopper was called in. It’s unclear what the original purpose of the chopper was, because after hovering for a while it left to get some rope and coats to drop to Bruce and Mark._x000a_When the chopper returned with 200 feet of rope, Bruce and Mark had been on the ledge for over 30 hours. The rope was delivered and Bruce and Mark rapped the rest of the way down. They did have extra clothes and rain gear, but it was at the base of the climb. Both Bruce and John had done the route numerous times previously. The choice of route was made because it was known by both quite well and Bruce and Mark had never climbed together. Ironically, John did check Mark, who was using an ATC, before he rapped. (Source: Brian McKenzie)"/>
    <n v="4"/>
    <m/>
    <m/>
    <m/>
    <m/>
    <m/>
    <m/>
    <m/>
    <m/>
    <m/>
    <m/>
    <m/>
    <m/>
    <x v="0"/>
    <m/>
    <m/>
    <x v="1"/>
    <x v="0"/>
    <x v="0"/>
    <x v="0"/>
    <x v="0"/>
    <x v="0"/>
    <m/>
    <m/>
    <x v="0"/>
    <m/>
    <m/>
    <m/>
    <x v="0"/>
    <x v="0"/>
    <m/>
    <m/>
    <m/>
    <x v="0"/>
    <m/>
    <m/>
    <m/>
    <m/>
    <m/>
    <m/>
    <x v="0"/>
    <m/>
    <m/>
    <m/>
    <m/>
    <m/>
    <m/>
    <m/>
    <m/>
    <m/>
    <m/>
    <m/>
    <m/>
    <x v="0"/>
    <m/>
    <m/>
    <m/>
    <m/>
    <m/>
    <m/>
    <m/>
    <m/>
    <m/>
    <m/>
    <m/>
    <m/>
    <m/>
    <m/>
    <m/>
    <m/>
    <m/>
    <x v="1"/>
    <m/>
    <m/>
    <m/>
    <n v="1"/>
    <m/>
    <m/>
    <m/>
    <m/>
    <m/>
    <m/>
    <m/>
    <m/>
    <m/>
    <m/>
    <m/>
    <n v="1"/>
    <m/>
    <m/>
  </r>
  <r>
    <x v="551"/>
    <s v="Rappel Error—Only Clipped into One Rope, No Belay, Ontario, Milton, Kelso Conservation Area, &quot;Jolly Rodger&quot; Route"/>
    <x v="6"/>
    <s v="Ontario, Milton, Kelso Conservation Area, “Jolly Rodger” Route_x000a_Two climbers, S. H. and W. T. from Mississauga, finished climbing the route “Jolly Rodger” around 1400 on August 23, and decided to rappel down the route. S. H. would go first, but declined a safety belay which W. T. offered him. A tree was slung with a piece of webbing, the doubled rope was secured to it with two non-locking carabiners, and then S. H. clipped his descender in to the rope. But as he leaned back to start the rappel, one side of the rope slid up through the anchor carabiners, and S. H. fell some 20 meters to the ground; he had clipped in only one side of the rappel rope. Nearby climbers assisted and ran to the lifeguard station for help, and rescue personnel reached the victim within minutes, but S. H. did not revive, and was pronounced dead on arrival at the hospital at 1500._x000a_Analysis_x000a_S. H.’s level of rappel experience is not known, so his error could have resulted from either unfamiliarity or haste. While there were easy ways down from the top, W. T. offered a safer approach to rappelling in the form of a top belay._x000a_Every aspect of the rappel system is important and should be verified, including the harness, the clip-in, the threading of the descender, the rope, the anchor attachment, and the anchor itself, before a commitment is made. In this case, the tree may have been adequate as a single anchor, but use of two separate slings is recommended, as is the use of two locked safety carabiners or two standard carabiners with gates outward and opposite. Also, partners should thoroughly check each others setup. Finally, S. H. did not wear a helmet, which could have saved his life. (Source: Robert Stock, Ontario Climbing Instructor)"/>
    <n v="6"/>
    <m/>
    <m/>
    <m/>
    <m/>
    <m/>
    <m/>
    <m/>
    <m/>
    <n v="1"/>
    <m/>
    <m/>
    <m/>
    <x v="1"/>
    <m/>
    <m/>
    <x v="1"/>
    <x v="0"/>
    <x v="0"/>
    <x v="0"/>
    <x v="0"/>
    <x v="0"/>
    <m/>
    <m/>
    <x v="0"/>
    <m/>
    <m/>
    <m/>
    <x v="0"/>
    <x v="0"/>
    <m/>
    <m/>
    <m/>
    <x v="0"/>
    <m/>
    <m/>
    <m/>
    <m/>
    <m/>
    <m/>
    <x v="0"/>
    <m/>
    <m/>
    <m/>
    <m/>
    <m/>
    <m/>
    <m/>
    <m/>
    <m/>
    <m/>
    <m/>
    <m/>
    <x v="0"/>
    <m/>
    <m/>
    <m/>
    <m/>
    <m/>
    <m/>
    <m/>
    <m/>
    <m/>
    <m/>
    <m/>
    <m/>
    <m/>
    <m/>
    <m/>
    <m/>
    <m/>
    <x v="1"/>
    <m/>
    <m/>
    <m/>
    <n v="1"/>
    <m/>
    <m/>
    <m/>
    <m/>
    <m/>
    <m/>
    <m/>
    <m/>
    <m/>
    <n v="1"/>
    <m/>
    <m/>
    <m/>
    <m/>
  </r>
  <r>
    <x v="552"/>
    <s v="Rappel Failure—Error in Anchoring, Inexperience, Alberta, Rocky Mountains, Mount Rundle"/>
    <x v="6"/>
    <s v="Alberta, Rocky Mountains, Mount Rundle_x000a_On September 10, David and Edward, (both 18), from England, and temporary employees of the Banff Springs Hotel, were rock climbing on the lower ridge of Mt. Rundle when an accident occurred in which David fell to his death._x000a_They had climbed easy fifth-class rock about 175 meters above the local practice area, and then moved around onto the east face to rappel off the ridge to easy ground. Edward, the less experienced of the two, states they located a rappel anchor which consisted of a large horn or boulder with a sling around it. David, however, decided to remove and keep the sling, and instead looped the rope directly over the rock. Both climbers then rappelled moderate-angled slabs to a ledge lower on the face._x000a_When they tried to retrieve the rope, it jammed. David decided to climb back up to free the rope. Edward believes David tied himself in to the rope as a safety measure, as he climbed up easily and out of Edward s sight near the top of the pitch. A few minutes later, Edward heard a noise, and saw David fall past him and land on ledges below. The full rope fell with him. Edward called for help and the Park Service and ambulance personnel were summoned._x000a_Analysis_x000a_David was out of sight of his partner at the time he fell, so the exact cause is unknown. Edward says he understood that David was going to free the rope and toss it down the pitch rather than rappel. However, when his body was recovered, the rope was rigged as if for rappel or self-belay through a Sticht plate attached to his harness, so it's quite possible that David was setting up to rappel again when he fell. In any case, while both climbers had rappelled before, they were new to this area and may not have been familiar with jammed ropes, a common problem in the Rockies because of the nature of the rock. (Source: Tim Auger, Banff National Park Warden Service)"/>
    <n v="7"/>
    <m/>
    <n v="2"/>
    <m/>
    <m/>
    <m/>
    <m/>
    <m/>
    <m/>
    <n v="1"/>
    <m/>
    <m/>
    <m/>
    <x v="1"/>
    <m/>
    <m/>
    <x v="1"/>
    <x v="0"/>
    <x v="0"/>
    <x v="1"/>
    <x v="0"/>
    <x v="0"/>
    <m/>
    <m/>
    <x v="0"/>
    <m/>
    <m/>
    <m/>
    <x v="0"/>
    <x v="1"/>
    <m/>
    <m/>
    <m/>
    <x v="0"/>
    <m/>
    <m/>
    <m/>
    <m/>
    <m/>
    <m/>
    <x v="0"/>
    <m/>
    <m/>
    <m/>
    <m/>
    <m/>
    <m/>
    <m/>
    <m/>
    <m/>
    <m/>
    <m/>
    <m/>
    <x v="0"/>
    <m/>
    <m/>
    <m/>
    <m/>
    <m/>
    <m/>
    <m/>
    <m/>
    <m/>
    <m/>
    <m/>
    <m/>
    <m/>
    <m/>
    <m/>
    <m/>
    <m/>
    <x v="1"/>
    <n v="1"/>
    <m/>
    <m/>
    <n v="1"/>
    <m/>
    <m/>
    <m/>
    <m/>
    <m/>
    <m/>
    <m/>
    <m/>
    <m/>
    <m/>
    <n v="1"/>
    <m/>
    <m/>
    <m/>
  </r>
  <r>
    <x v="553"/>
    <s v="Rappel Failure—Inadequate Anchor Equipment, No Hard Hat, California, Yosemite Valley, El Capitan"/>
    <x v="6"/>
    <s v="California, Yosemite Valley, El Capitan_x000a_About 1800 on July 31, Ik Tae Choi (23) died in a fall on the East Ledges descent route on El Capitan. Choi led 5.11, A3 and had six years climbing experience, including the Matterhorn, the Eiger North Face and the West Face of the Dru. On this, his first trip to Yosemite, he had climbed the Prow, and he was descending from a successful ascent of the Nose at the time of the accident. The other members of this Korean party were Sang Jun Jung (23) Yeon Soo Park (34) and Myong Hoon Kim (18). Jung and Park were experienced climbers, while this was Kim s first year._x000a_There are several variations to the East Ledges descent. Chois group followed one requiring three 150-foot rappels: 1) down a low-angle face, past a ledge with a live oak tree and several blocks, to a sloping ledge with bolts, 2) to a large, tree-covered pedestal, and 3) to the ground._x000a_Park and Kim had completed all three rappels at the time of the accident, and Jung was about half-way down the second. Choi was on the sloping ledge at the top of the second, lowering the team’s haulbag. The bag was six to ten feet above Jung, when Choi called down that the haul bags rope was stuck above him, in the blocks on the first rappel. About ten seconds later, Jung saw the haul bag drop ten to fifteen feet and stop. A couple of seconds later Choi fell past him, landing on the ledge at the base of the second rappel._x000a_Jung finished his rappel, disentangled Choi from a tree, and pulled him to a flat spot. Park came up the lines from the ground, saw that Choi was unconscious and seriously injured, and sent Kim and then Jung for help. Kim reported the accident to the park dispatcher at 1900._x000a_Choi was bleeding from the mouth; when Park turned him over to allow the blood to drain, he saw a large wound on the back of his head. Choi was not wearing his helmet, having given it to Kim to use on the descent._x000a_Ranger Chris Robinson, a paramedic, ascended the rappel line to Choi at about 2030. Based on his radio report, the clinic staff pronounced Choi dead at 2045._x000a_The next morning Choi's body was removed from the scene by helicopter sling-load, and rescue team members Steve Yu and Lance Allred inspected the rappel route._x000a_Analysis_x000a_Allred and Yu found no clues to the accident above or below the ledge from which Choi had apparently fallen, but at the ledge they found the following: A quick-draw was clipped to the anchor. Attached to the quick-draw were 1) a sling with a loop tied in the free end, apparently Chois tie-in, and 2) a friction device (brand unknown), through which the haul line was rigged. Both ends of the haul line hung down the face. The haul bag hung from one end; the other end was free but the two ends were twisted around each other. When Yu and Allred untwisted the rope it began feeding easily through the friction device, lowering the bag._x000a_Two of the three carabiners in the belay chain were non-locking types. The third was a locker, but was unlocked. None were doubled for security. There was no carabiner in the free end of the sling. Choi had probably anchored himself by clipping the free end of this sling to a carabiner in his harness. Jung later stated that he had found only a single non-locking carabiner in Choi's harness after the fall._x000a_Apparently Choi managed to free the stuck haul line, and the suddenly slack rope allowed the bag to drop a short distance until the rope twisted around itself. We don’t know why Choi fell, but he fell the whole pitch because either 1) he had deliberately disconnected from his anchor sling to work on the stuck rope, or 2) the sling had accidently unclipped from his harness._x000a_Whether or not the latter occurred, Choi had set himself up for an accident by relying on four separate unlocked carabiners. The belay chain should always use locked carabiners or reversed and opposed non-locking carabiners. Furthermore, by girth-hitching the anchor sling to the harness, one carabiner can be eliminated._x000a_The stuck rope did not cause the accident but, like some past cases, it may have led to impatience and shortcuts in safety. The tree and blocks on the first rappel are easily recognized as traps for a pulled rappel line; many climbers break that rappel into two for that reason. We never learned why the party did not pull the haul line before all members were past the potential snags. Possibly they had used it as a rappel line. (Source: Mark Harvey, Steve Yu, John Dill, NPS Rangers)"/>
    <n v="10"/>
    <m/>
    <n v="1"/>
    <n v="2"/>
    <m/>
    <n v="1"/>
    <m/>
    <m/>
    <m/>
    <m/>
    <m/>
    <n v="1"/>
    <m/>
    <x v="1"/>
    <m/>
    <m/>
    <x v="0"/>
    <x v="0"/>
    <x v="0"/>
    <x v="0"/>
    <x v="0"/>
    <x v="0"/>
    <n v="1"/>
    <m/>
    <x v="0"/>
    <m/>
    <m/>
    <m/>
    <x v="0"/>
    <x v="0"/>
    <m/>
    <m/>
    <m/>
    <x v="0"/>
    <m/>
    <m/>
    <m/>
    <m/>
    <m/>
    <m/>
    <x v="0"/>
    <m/>
    <m/>
    <m/>
    <m/>
    <m/>
    <m/>
    <m/>
    <m/>
    <m/>
    <m/>
    <m/>
    <m/>
    <x v="0"/>
    <n v="1"/>
    <m/>
    <m/>
    <m/>
    <m/>
    <m/>
    <m/>
    <m/>
    <m/>
    <m/>
    <m/>
    <m/>
    <m/>
    <m/>
    <m/>
    <m/>
    <m/>
    <x v="1"/>
    <n v="1"/>
    <m/>
    <m/>
    <n v="1"/>
    <m/>
    <m/>
    <m/>
    <m/>
    <m/>
    <m/>
    <m/>
    <m/>
    <n v="1"/>
    <m/>
    <m/>
    <m/>
    <m/>
    <m/>
  </r>
  <r>
    <x v="554"/>
    <s v="Rappel Failure—Inadequate Anchor Setup, Inadequate Equipment, Alberta, Lake Louise, Back of the Lake Crag"/>
    <x v="6"/>
    <s v="Alberta, Lake Louise, Rack of the Lake Crag_x000a_On October 6, a climber was being lowered by her partner in order to retrieve her protection slings after leading the route “Top Gun” (5.7). After descending about 15 meters, she reached the lower-angled section of the climb and removed the last runner. A short distance below that, she fell five meters to the ground, suffering a deep puncture wound to the lower back, and a fractured tailbone. She was treated for her injuries and flown out by helicopter, by the Banff Warden Service and paramedics._x000a_Analysis_x000a_The master point at the anchor was a steel, marine-type non-locking carabiner. The victim had clipped her rope in to it for lowering. Upon reaching the easier-angled rock, she may have partly unweighted the rope. It appears that the rope or the anchor carabiner changed position, and the rope ran across the gate of the carabiner and unclipped from it. A carabiner has the advantage that the climber does not have to untie to pass the rope through it, but as in various other situations, a single non-locking carabiner should be considered inadequate as the only point of attachment, as the potential exists for the rope to unclip itself. (Source: Marc Ledwidge, Banff National Park Warden Service)"/>
    <n v="6"/>
    <m/>
    <m/>
    <m/>
    <m/>
    <m/>
    <m/>
    <m/>
    <m/>
    <m/>
    <m/>
    <m/>
    <m/>
    <x v="0"/>
    <n v="1"/>
    <m/>
    <x v="1"/>
    <x v="0"/>
    <x v="0"/>
    <x v="0"/>
    <x v="0"/>
    <x v="0"/>
    <m/>
    <m/>
    <x v="0"/>
    <m/>
    <m/>
    <m/>
    <x v="0"/>
    <x v="0"/>
    <m/>
    <m/>
    <m/>
    <x v="0"/>
    <m/>
    <m/>
    <m/>
    <m/>
    <m/>
    <m/>
    <x v="0"/>
    <m/>
    <m/>
    <m/>
    <m/>
    <m/>
    <m/>
    <m/>
    <m/>
    <m/>
    <m/>
    <m/>
    <m/>
    <x v="0"/>
    <m/>
    <m/>
    <m/>
    <m/>
    <m/>
    <m/>
    <m/>
    <m/>
    <m/>
    <m/>
    <m/>
    <m/>
    <m/>
    <m/>
    <m/>
    <m/>
    <n v="1"/>
    <x v="1"/>
    <n v="1"/>
    <m/>
    <m/>
    <m/>
    <m/>
    <m/>
    <m/>
    <m/>
    <m/>
    <m/>
    <m/>
    <m/>
    <m/>
    <m/>
    <m/>
    <n v="1"/>
    <m/>
    <m/>
  </r>
  <r>
    <x v="555"/>
    <s v="Slip on Snow, No Hard Hat, Alberta, Rocky Mountains, Mount Haddo"/>
    <x v="6"/>
    <s v="Alberta, Rocky Mountains, Mount Haddo_x000a_After a successful ascent of Mt. Haddo (3071 meters) on September 16, a party of three were descending a gully system toward Paradise Valley from the Haddo-Aber- deen saddle, when the highest climber lost his footing on the snow and slid onto the others, knocking them down. They all stopped eventually, but the climber who fell first suffered an injury to his head when he struck it on a rock. The climbers had removed their helmets for the descent. One companion hiked out and alerted Parks Canada officials, and the victim and the third party member were evacuated by helicopter later that day._x000a_Analysis_x000a_As snow softens later in the day, the potential for slipping and then rapidly accelerating increases. In this instance, keeping the helmets on for the descent may have lessened the injuries. (Source: Marc Ledwidge, Banff National Park Warden Service)"/>
    <n v="4"/>
    <m/>
    <m/>
    <m/>
    <m/>
    <m/>
    <m/>
    <m/>
    <m/>
    <m/>
    <m/>
    <m/>
    <m/>
    <x v="0"/>
    <n v="1"/>
    <m/>
    <x v="1"/>
    <x v="0"/>
    <x v="1"/>
    <x v="1"/>
    <x v="0"/>
    <x v="0"/>
    <m/>
    <m/>
    <x v="0"/>
    <m/>
    <m/>
    <m/>
    <x v="0"/>
    <x v="1"/>
    <m/>
    <m/>
    <m/>
    <x v="0"/>
    <m/>
    <m/>
    <m/>
    <m/>
    <m/>
    <m/>
    <x v="0"/>
    <m/>
    <m/>
    <m/>
    <m/>
    <m/>
    <m/>
    <m/>
    <m/>
    <m/>
    <m/>
    <m/>
    <m/>
    <x v="0"/>
    <n v="1"/>
    <m/>
    <m/>
    <m/>
    <m/>
    <m/>
    <m/>
    <m/>
    <m/>
    <m/>
    <m/>
    <m/>
    <m/>
    <m/>
    <m/>
    <m/>
    <m/>
    <x v="1"/>
    <m/>
    <m/>
    <m/>
    <m/>
    <m/>
    <m/>
    <m/>
    <m/>
    <m/>
    <m/>
    <m/>
    <m/>
    <m/>
    <m/>
    <n v="1"/>
    <m/>
    <m/>
    <m/>
  </r>
  <r>
    <x v="556"/>
    <s v="Stranded, Darkness—Late Start, Off Route, Inadequate Clothing, Creating a Hazardous Condition, California, Yosemite Valley, Fairview Dome"/>
    <x v="6"/>
    <s v="California, Yosemite Valley, Fairview Dome_x000a_On August 9, about 1100, Bill Ott (47) and Hugo Orellana (24) began climbing the Regular Route (III-IV 5.9) on Fairview Dome. They were the last party to start up the climb that day At least five parties were already on the route so Ott and Orellana had waited about an hour for their turn._x000a_They were slowed by the groups above, and they also had trouble placing protection. On the sixth pitch, off Crescent Ledge, they lost the route. They rappelled back to Crescent Ledge and searched for bolt anchors that they remembered being shown in the guide book as a rappel route, but they were unable to locate them. During this time it became dark; they reclimbed the off-route pitch above the ledge but had to stop there because they were lost and could no longer see to climb._x000a_Another climbing party reported to the NPS that Ott and Orellana might need help, and at 2130 a ranger contacted them by loudspeaker. At first they denied needing assistance, by signalling with a camera flash. After a brief discussion they signalled that they did need help. They stated that a cold wind was blowing._x000a_A ten-person rescue team started hiking at 2230 and reached the top of the route at 0017. Two rescuers went over the edge at 0130 and reached the climbers, 500 feet below, at 0200. Everyone was safely on top by 0530. Ott and Orellana were cold and exhausted. They were given food and warm drinks and assisted to the Tioga Rd._x000a_Analysis_x000a_Orellana was dressed in climbing tights and a T-shirt. Ott was wearing shorts and a short-sleeved shirt. Neither climber had additional clothing for low night-time temperatures or a change in the weather, nor had they brought a watch or headlamps. They had studied the route topo but had left it in the car, and had brought water but no food. They had two ropes and a large rack of hardware—several full sets of nuts and cams._x000a_The Regular Route, on the north face of Fairview, is approximately 800 feet high, involving eight pitches of 5th class and three pitches of 4th class climbing. This makes it one of the longest routes in the Tuolumne Meadows area, a serious undertaking that may require most of a day. Since the altitude of Fairview Dome lies between 8800 and 9700 feet, temperatures frequently drop below freezing at night. (The low on August 10 was 34° F and the wind chill was much lower.)_x000a_Orellana had been climbing five years and leading for three. He had climbed at other areas, including one route on El Capitan. Ott was a novice, having very limited experience since taking a four-day course the year before._x000a_On the day prior to attempting Fairview, they had completed two one-pitch climbs and a four-pitch climb, in the Tuolumne Meadows area, which gave them the confidence to tackle Fairview. Those routes, however, are much easier and far less committing than the Regular Route._x000a_Ott and Orellana recklessly created a hazardous condition for themselves by starting the climb at a late hour and chosing to climb into the evening when they did not have headlamps. Their clothing was inadequate for the length of the climb and the possibility of spending the night on the route, and they had all the gear they needed to rappel the route before dark. Ott and Orellana were cited for Disorderly Conduct (creating a hazardous condition), 36CFR 2.34 (A) (4). They were each ordered by the court to pay half the cost of the rescue—$990 apiece. (Source: Dave Page, NPS Ranger.)"/>
    <n v="11"/>
    <m/>
    <m/>
    <n v="1"/>
    <m/>
    <m/>
    <n v="1"/>
    <m/>
    <m/>
    <n v="1"/>
    <m/>
    <m/>
    <m/>
    <x v="0"/>
    <m/>
    <n v="1"/>
    <x v="1"/>
    <x v="1"/>
    <x v="0"/>
    <x v="0"/>
    <x v="0"/>
    <x v="0"/>
    <m/>
    <m/>
    <x v="0"/>
    <m/>
    <m/>
    <m/>
    <x v="0"/>
    <x v="0"/>
    <m/>
    <m/>
    <m/>
    <x v="0"/>
    <m/>
    <m/>
    <m/>
    <m/>
    <m/>
    <m/>
    <x v="0"/>
    <m/>
    <m/>
    <n v="1"/>
    <m/>
    <n v="1"/>
    <m/>
    <m/>
    <m/>
    <n v="1"/>
    <m/>
    <m/>
    <n v="1"/>
    <x v="0"/>
    <m/>
    <m/>
    <n v="1"/>
    <m/>
    <m/>
    <m/>
    <m/>
    <m/>
    <m/>
    <m/>
    <m/>
    <m/>
    <m/>
    <m/>
    <m/>
    <m/>
    <n v="1"/>
    <x v="1"/>
    <m/>
    <n v="1"/>
    <m/>
    <m/>
    <m/>
    <m/>
    <m/>
    <m/>
    <m/>
    <m/>
    <m/>
    <m/>
    <m/>
    <n v="1"/>
    <m/>
    <m/>
    <m/>
    <m/>
  </r>
  <r>
    <x v="557"/>
    <s v="Stranded, Misperception—Route Research, Inadequate Equipment, Creating a Hazardous Condition"/>
    <x v="6"/>
    <s v="California, Yosemite Valley, El Capitan Zodiac_x000a_On Sunday, June 10, Dan McOmber (26) and Curt Chesney (25) fixed three pitches on the Zodiac (Grade VI) on El Capitan, and checked the forecast—clear and mild through Thursday. They started up for good on Monday, planning to summit late Wednesday and looking forward to good weather the whole way_x000a_This was Dans first trip to Yosemite, although he’d climbed long routes elsewhere. For the Zodiac he brought one layer of fleece tops and bottoms, Goretex bibs and jacket, a pile hat, uninsulated gloves and socks, a Goretex bivy sack, a -20° F down sleeping bag with nylon shell, and a Fish portaledge with a 4-season fly._x000a_Curt had climbed the Zodiac two years before and several long routes elsewhere, including mountaineering routes in winter. He brought one layer of expedition-weight fleece, Goretex jacket and pants, fingerless hunting gloves, cotton socks, no hat but the hood on his jacket, a Goretex bivy sack, and a +20° F synthetic sleeping bag. His ledge was an A5._x000a_Each brought a Grade VI haulbag and five days of food and water, but they left their foam pads behind._x000a_The bags were heavy and the hauling on Monday took longer than expected. A party fixing behind them on Sunday caught them and passed—with permission—costing them more time. By Tuesday night Dan and Curt had finished nine pitches, leaving seven to go and putting them behind schedule._x000a_Wednesday was cloudy and much colder, forcing them into long pants for the first time. Curt had caught a cold; he was shivering and feeling miserable. Although they no longer expected to finish that day, they still hoped to get within a couple of pitches of the top. Nevertheless the going was slow, and they had managed just two pitches when they got hit with wind and rain in the afternoon. After finishing the Zorro roofs they set up their bivy in the rain and stopped climbing early. As one put it, I was paranoid about being half-way through a lead and not being able to get back down in time to stay dry if it opened up.” They had a fairly comfortable bivy._x000a_Earlier that day they had watched parties bailing from other routes. With the weather so threatening, Dan and Curt were worried. They didn’t think they could rappel the Zodiac, had no cheater stick or bolt kit, and figured they were committed._x000a_The weather improved that night but looked bad again Thursday morning, and they knew they had to move fast if they were going to get off. It was raining by the time Dan started up the 13th pitch, to Peanut Ledge._x000a_Dan: “I was in my Goretex. I was getting a bit wet but nothing major, and I was warm enough. Halfway up the pitch was a funnel with a waterfall. I thought if I climbed through it the belay would be sheltered. But the water ran down my sleeves and I got soaked and cold, to the point that no amount of will power could have gotten me up that pitch. I didn’t even know if I would be able to get back down to the belay. I was so miserable I just wanted to stay right there._x000a_“I got lowered and we set up our ledges in a hurry. It was hard, desperate, because the ledges were smacking into each other and getting tangled, and because I was so cold._x000a_I was kind of panicking at that point and wasn’t as careful as I should have been. I’d been climbing with everything on and was wet through to the skin. I’ve never been so cold as I was then—I couldn’t use my hands to work with knots. I got into my bag with all my wet clothes and my shoes on, just trying to warm up in a hurry. I knew it wasn’t the best thing to do but there was no possible way I could undo my shoelaces and take my clothes off—I didn’t have the dexterity. So my clothes got the inside of my bag terribly wet._x000a_“That’s when the wind really hit. On one side of the fly there’s a drawstring; in the wind it was worthless. I had the cord pulled in and wrapped around my hand. The wind was lifting my ledge off the ground and slamming it back and I couldn’t hold on to my fly. It would rip up and I kept getting colder and colder._x000a_“Everything meant to be waterproof was taped or seamsealed, including the fly. It had only had four or five nights of use and had been in a stuff sack the last six months. This time, in the rain, I could see splotches on the fly, as if it had de-laminated. Big drops would hit these areas and come right through, but roll off other places like they were supposed to._x000a_“Water was coming through to the point that I had a puddle in the bottom of my ledge. I tried to brush it out with my hands but I had to hold on to my fly. I thought about poking holes in the floor to let it drain but thought the ledge would rip apart. I also considered tipping the suspension to drain the water but didn't want to, the way the wind was knocking me around._x000a_“A big gust would come up; I’d be holding on to keep my ledge steady and my sleeping bag would come down from around my shoulders into the pool of water. So water would get inside the bag continuously, even with the bivy sack. I was soaked to the bone, had nothing dry to put on, just getting colder and colder.” Curt: “I had no leaks—my ledge was dry—but I just couldn’t get warm. All I could do was lay in my bag with the hood tight and the bivy sack closed. I had bought a shorter sleeping bag to keep the weight down; I ended up ripping out the shoulders trying to move around. I had stuff sacks, knee pads, shoes, as much stuff under me as I could get. I couldn't lie on the ropes because they were soaked. I knew I was dehydrated and hadn’t eaten all day, but to eat I had to get out of the fly and dig in the haul bag. It was too cold and I just wanted to lay there and shiver.”_x000a_They talked about their options. Even if it was sunny on Friday, the pitch above would remain impassable from runoff. If they ever did make it to the top they’d still have to negotiate the East Ledges, while even weaker than they were now._x000a_They debated whether and when they should call for help. They were close to the top and still physically able to jumar out, but Curt felt he might be incapable of moving by the next day; the longer they waited the more complicated and uncertain a rescue would become. Neither wanted to say the R-word, but Curt finally said, “I don’t know if I can make it. Let’s just call.”_x000a_About 1530 they yelled down to a climber walking along the base. Although the forecast was bad and the rescue team was looking at a long hike and a stormy rescue the next day, the weather broke at 1830. They were able to fly to the top of the route and lower a rescuer 400 feet to the bivy. Dan and Curt were on top by 2000._x000a_Analysis_x000a_Being held up by other parties, climbing more slowly than expected, and an “unpredicted storm” with rain, cold, wind, and waterfalls are all common occurrences._x000a_Suggestions. Check all your equipment thoroughly before the climb and don’t go up with anything substandard. Dan made sure the seams of his fly were sealed, but simply assumed the fabric was OK since it was fairly new He feels the coating may have been defective. After the climb it was peeling off like a snake shedding its skin. He’s not sure he would have noticed it in a preflight inspection, but certainly a forced bivy is not the place to find out. Defective materials occasionally get into even the most carefully made products, so be alert._x000a_Carry a cheater stick and bolt kit, and find out what it takes to back off your particular route. The Zodiac has been reversed from at least the ninth pitch. Dan and Curt had read this only a month or two before but had forgotten it._x000a_Carry enough insulation for sitting still, while wet, in sub-freezing temperatures. This means all-synthetic clothes and sleeping bags, rated for at least 0° F when dry. A single layer of fleece under Goretex is inadequate even if you are completely dry, as Curt discovered._x000a_Foam pads are important in any cold bivy, but more so in a portaledge, because cold air is blowing directly up underneath you. They would have made a big difference for Dan and Curt, but “our Grade VI bags were completely full and we thought this was ridiculous—it looked like we were doing a two-week route. We didn’t want to look like gomers, so out came the pads.”_x000a_Unless you’re wearing a swimmer’s dry-suit, or you’re sure you can get off, don’t try climbing in cold rain or waterfalls. Dan may have been able to ride out the storm if he’d gone under cover while he was still dry, even with that fly and his limited insulation._x000a_Take seriously what you read. The conditions described are real, and every mistake has been clearly articulated in print several times (see below), yet almost every hypothermic climber we’ve rescued in the last few years has ignored the advice. Dan and Curt had read everything, “But when we were packing in the meadow and it was 80° F, some famous big-wall ace could have come up and said, Take your damn coat, take your foam pad...’, and I’d have said, ‘Get out of my way, I’ve got a wall to climb.’”_x000a_Do not depend on a rescue. Only a lucky break in the weather got Dan and Curt off that night. And don t let the brief description of the rescue downplay the expense, risk, and difficulty involved._x000a_Dan: “I’d said before, ‘I’m never going to get rescued. I’m not going to put anyone else’s life in danger just to save my sorry ass.’ It was easy to talk the talk, but when the chips were down, we were just scared to death.”_x000a_Dan and Curt were found guilty of disorderly conduct (creating a hazardous condition for themselves and others) 36CFR 2.34 (a) (4), and ordered by the court to pay $500 each to the park’s rescue fund."/>
    <n v="9"/>
    <m/>
    <m/>
    <n v="1"/>
    <n v="1"/>
    <m/>
    <m/>
    <m/>
    <m/>
    <n v="1"/>
    <m/>
    <m/>
    <m/>
    <x v="0"/>
    <m/>
    <n v="1"/>
    <x v="1"/>
    <x v="1"/>
    <x v="0"/>
    <x v="0"/>
    <x v="0"/>
    <x v="0"/>
    <n v="1"/>
    <m/>
    <x v="0"/>
    <m/>
    <m/>
    <m/>
    <x v="0"/>
    <x v="0"/>
    <m/>
    <m/>
    <m/>
    <x v="0"/>
    <m/>
    <m/>
    <m/>
    <m/>
    <m/>
    <m/>
    <x v="0"/>
    <m/>
    <m/>
    <n v="1"/>
    <m/>
    <m/>
    <m/>
    <m/>
    <m/>
    <n v="1"/>
    <m/>
    <m/>
    <m/>
    <x v="0"/>
    <m/>
    <m/>
    <m/>
    <m/>
    <m/>
    <m/>
    <m/>
    <m/>
    <m/>
    <m/>
    <m/>
    <m/>
    <m/>
    <m/>
    <m/>
    <m/>
    <n v="1"/>
    <x v="1"/>
    <m/>
    <n v="1"/>
    <m/>
    <m/>
    <m/>
    <m/>
    <m/>
    <m/>
    <m/>
    <m/>
    <m/>
    <n v="1"/>
    <m/>
    <m/>
    <m/>
    <m/>
    <m/>
    <m/>
  </r>
  <r>
    <x v="558"/>
    <s v="Stranded—Ropes Jammed, Haste—To Try to Catch Thieves, Inadequate Equipment—No Knife, California, Yosemite Valley, Middle Cathedral Rock"/>
    <x v="6"/>
    <s v="California, Yosemite Valley, Middle Cathedral Rock_x000a_On September 13, Chris Heck (39) and Michael Taylor (28) set out to climb the Central Pillar of Fren2y on Middle Cathedral Rock. In Hecks words, “We had planned to do five pitches and descend the route but started down after four, after my climbing partner alerted me to the fact that someone was rifling through our packs at the base. We were in a hurry to get down and see what had been stolen, but we realized we needed to step back, slow down, and not do anything stupid.”_x000a_“At the third pitch belay station, we butterflied the ropes and very carefully threw them right into the crack! Of course they were stuck. (The third pitch follows a wide, low-angle crack, a classic rope-eater) Michael rappelled with a prusik and worked to free them for an hour. He came back up for water and headed back down again for about another hour. If we’d had a knife we could have cut the rope and continued rappelling with the leftover piece. After about two and a half hours of trying to free them we shouted for help.”_x000a_Someone alerted the NPS. Two rescue team members climbed to Heck and Taylor so they could rappel off. (Source: Chris Robinson, NPS Ranger and Chris Heck.)_x000a_(Editors Note: There was no indication as to whether the vandals were successful. It reminds us of yet another dimension the increase in numbers has brought to the cimbing scene.)"/>
    <n v="6"/>
    <m/>
    <m/>
    <m/>
    <n v="1"/>
    <m/>
    <n v="1"/>
    <m/>
    <m/>
    <m/>
    <m/>
    <m/>
    <m/>
    <x v="0"/>
    <m/>
    <m/>
    <x v="1"/>
    <x v="0"/>
    <x v="0"/>
    <x v="0"/>
    <x v="0"/>
    <x v="0"/>
    <m/>
    <m/>
    <x v="0"/>
    <m/>
    <m/>
    <m/>
    <x v="0"/>
    <x v="0"/>
    <m/>
    <m/>
    <m/>
    <x v="0"/>
    <m/>
    <m/>
    <m/>
    <m/>
    <m/>
    <m/>
    <x v="0"/>
    <m/>
    <m/>
    <m/>
    <m/>
    <m/>
    <m/>
    <m/>
    <m/>
    <m/>
    <n v="1"/>
    <m/>
    <m/>
    <x v="0"/>
    <m/>
    <m/>
    <m/>
    <m/>
    <m/>
    <m/>
    <m/>
    <m/>
    <m/>
    <m/>
    <m/>
    <m/>
    <m/>
    <m/>
    <m/>
    <m/>
    <n v="1"/>
    <x v="1"/>
    <m/>
    <n v="1"/>
    <m/>
    <m/>
    <m/>
    <m/>
    <m/>
    <m/>
    <m/>
    <m/>
    <m/>
    <m/>
    <m/>
    <m/>
    <n v="1"/>
    <m/>
    <m/>
    <m/>
  </r>
  <r>
    <x v="559"/>
    <s v="Weather, Hypothermia, Inadequate Equipment, California, Yosemite Valley, El Capitan, The Nose"/>
    <x v="6"/>
    <s v="California, Yosemite Valley, El Capitan, The Nose_x000a_On April 9, two parties of climbers started up the Nose (Grade VI) on El Capitan. One group included John Montecucco (30) and Shawn Kelley (28) and the other Aaron Silverman (27) and Matt Francis (25). All four had several years of experience and climbed at a high standard. All but Shawn had climbed Grade Vs, and, for all, the Nose was their first Grade VI._x000a_Each climber carried several layers of polypro, fleece, and Goretex, both top and bottom, as well as insulated socks, hats, and gloves. They had three 20-25 F synthetic bags and a 0° F down bag, three Goretex bivy sacks, and a plastic tarp. For shelter each team had brought the fly from a new A5 double portaledge, recently seam-sealed._x000a_They fixed pitches on Sunday after checking the forecast: fair, with no storms through Thursday. On Wednesday night, the 12th, Aaron and Matt biwied one pitch below Camp 6, while John and Shawn stopped at Camp 5. Both groups hoped to top out the next day._x000a_Early Thursday morning it was hazy, gray, and breezy. Aaron and Matt could see it snowing across the Valley so they put on their storm clothes, then Aaron led the pitch off Camp 6 and hauled the bags. The whole way up the pitch and while waiting at the belay he was getting wet from the normal spring runoff in the corner. Matt was half-way up the pitch, cleaning, when they were hit by heavy rain and snow They retreated to Camp 6, leaving their ropes in place, and set up their shelter._x000a_That morning, on Camp 5, the wind had caught Johns sleeping bag and had blown it away. He and Shawn nevertheless decided to continue and climbed the next pitch. The two groups decided to join forces and use all of their ropes to fix to the top, so Aaron and Matt tossed John and Shawn a line. By the time they were all together the rain was very heavy, and water was pouring down the wall and beginning to freeze. It was obvious they weren’t going anywhere, so John and Shawn also set up their shelter. It was now about 1030._x000a_Condensation built up as soon as they got under their flies. The flies were clipped to fairly high anchors but, without ledge frames to stretch them out, it was difficult to keep them off their bags and clothes so they constantly got wet. When a blast of wind and rain hit them, it knocked more condensation onto them._x000a_John and Shawn felt that the rain and runoff was being blown straight through the fabric of their fly and that it dripped through where it pooled in low spots, but not at the seams. Water also seemed to enter via the anchor sling in the apex of the fly, soaking their daisy chains, and it ran under the fly, along the rock where their backup anchor rope lay._x000a_They dealt with the water as best they could by arranging their pads, tarp, and clothing to shunt most of it away; John remained comfortable but Shawn had trouble keeping water out of his bivy sack, and he became soaked and hypothermic as the day progressed. It was very difficult, if not impossible, to stay dry with the gear they had and with the constantly dripping condensation and leakage. Furthermore, the rock ledge sloped a bit so they frequently had to reposition themselves with respect to the fly._x000a_Matt and Aaron had similar problems with condensation but none with leakage. However, while Matt stayed warm and dry, Aaron, already wet from leading the pitch above, got even wetter and was soon shivering._x000a_By late afternoon Shawn and Aaron had deteriorated further. It was obvious that going up or down on their own was out of the question. The temperature was dropping and more ice was building up on the wall and beginning to coat the inside of the flies. Shawn and Aaron felt that, for them, rescue was the only option, and their partners agreed._x000a_At 1900 they began flashing lights at the cars below. Eventually the NPS called back with a loudspeaker and learned their situation. Flying rescuers to the Summit was not possible because it was so late in the day and the cliff was socked in, so the rangers told them not to expect help until the next morning._x000a_John and Matt spent most of the night trying to keep their partners awake and moving, to stay warm. At 2300 John and Shawn brought out their one sleeping bag, which they’d held in reserve, and put it over both of them. In John’s opinion, it slowed Shawn’s deterioration significantly._x000a_Twenty rescuers tried to get to the summit that night by taking snowcats up the Tioga and Tamarack Flat roads, then hiking the remaining eight miles. They never even made it to the trailhead—visibility was zero and the machines bogged down in one of the deepest winter snowpacks in recent memory._x000a_Fortunately, the storm broke by midnight, allowing the team to fly the next morning and lower rescuers 600 feet to Camp 6. By 1400 all four climbers had managed to jumar to the rim. Their ascent was very difficult because of their condition and because the ropes were icing rapidly from water dripping in freezing temperatures. Just as the last rescuers were flown from the summit the clouds closed in again. For the next several days, conditions on the cliff remained windy and often below freezing, yet with water running everywhere._x000a_Analysis_x000a_Climbing in cold, wet conditions played a key role in this and many previous cases. Once you are wet you can’t dry out unless you have a complete change of clothes. Aaron said, “I would have been 100% better off had I not led the pitch out of Camp 6.”_x000a_Plenty of parties successfully rely on tarps, bivy sacks, and portaledge flies, but these are much riskier than a complete portaledge because you can’t depend on being in the right place to set up, and water will find many ways inside._x000a_Opinions remain divided on the security of portaledge flies. Several climbers have claimed new, seamsealed flies have leaked. A5 thinks it is actually due to condensation and/or poor seamsealing, but Fish Products states that the fabric used in most flies is not completely waterproof. Fish recommends applying NikWax Watershed for additional protection. Seam Grip is currently recommended for seams. Whatever your solutions, test your gear before the climb._x000a_All four sleeping bags were inadequate for El Cap conditions. Down is well known to be useless when it’s wet. If Shawn’s bag stayed dry it’s because they didn’t use it at all until after he got cold enough to need a rescue. Synthetics retain more loft but if you and the bag are wet you will need a much warmer model. Keep critical items like these clipped in. John did OK without his sleeping bag, but losing it cut their margin of safety, and that bag would have made a difference for Shawn._x000a_Aaron and Matt had only one foam pad; they left it in the haul bag because “it was a pain to constantly take it out.” Pads are critical items—take them, use them, and clip them in. (Source: John Dill, NPS Ranger)"/>
    <n v="8"/>
    <m/>
    <m/>
    <n v="1"/>
    <n v="3"/>
    <m/>
    <m/>
    <m/>
    <m/>
    <m/>
    <m/>
    <n v="1"/>
    <m/>
    <x v="0"/>
    <m/>
    <m/>
    <x v="1"/>
    <x v="1"/>
    <x v="0"/>
    <x v="0"/>
    <x v="0"/>
    <x v="0"/>
    <n v="1"/>
    <m/>
    <x v="0"/>
    <m/>
    <m/>
    <m/>
    <x v="0"/>
    <x v="0"/>
    <m/>
    <m/>
    <m/>
    <x v="0"/>
    <m/>
    <m/>
    <m/>
    <m/>
    <m/>
    <m/>
    <x v="0"/>
    <m/>
    <m/>
    <n v="1"/>
    <m/>
    <m/>
    <n v="1"/>
    <m/>
    <m/>
    <m/>
    <m/>
    <m/>
    <m/>
    <x v="0"/>
    <m/>
    <n v="1"/>
    <m/>
    <m/>
    <m/>
    <m/>
    <m/>
    <m/>
    <m/>
    <m/>
    <m/>
    <m/>
    <m/>
    <m/>
    <m/>
    <m/>
    <n v="1"/>
    <x v="1"/>
    <m/>
    <m/>
    <m/>
    <m/>
    <m/>
    <m/>
    <m/>
    <m/>
    <m/>
    <n v="1"/>
    <m/>
    <m/>
    <m/>
    <m/>
    <m/>
    <m/>
    <m/>
    <m/>
  </r>
  <r>
    <x v="560"/>
    <s v="Weather, Probably Hypothermia, Combined with Snow Bridge Collapse, Alaska, Mount McKinley, West Buttress"/>
    <x v="6"/>
    <s v="Alaska, Mount McKinley, West Buttress_x000a_On May 26, the “Free at Last” expedition discovered three deceased climbers—Thomas Downey (52), Scott Hall (34), and Jimmy Hinkhouse (52)—at Windy Comer (13,300 feet). On May 23, the OSAT expedition, along with 12 other climbers, decided to abandon their climb and descend. At Windy Corner, the combined groups encountered unexpected gale force winds. All the groups, except the OSAT expedition, fully negotiated Windy Comer and bivouacked near the pass. The OSAT expedition chose to bivouac in a crevasse at Windy Comer. Since there were no survivors, the precise cause of death is unknown. There is evidence a snow bridge may have collapsed and stmck the climbers, but there was no major trauma according to the medical examiner. Hypothermia is another possibility._x000a_Analysis_x000a_One thing for sure is that the weather on May 23 was not good at 14,200 feet, and even worse at Windy Corner. Ultimately, the OSAT expedition made the decision to descend, unaware of the intense venturi effect at Windy Corner._x000a_One scenario involves the snow bridge collapsing on the climbers. A small amount of blood was evident in the snow. Other evidence included snow blocks, and obvious instability of the bridge. One climber was wedged in the bridge. The medical examiner found no major trauma to any of the victims to support this theory._x000a_Another theory is the climbers succumbed to hypothermia. The post mortem examination showed their testicles had drawn up into the inguinal cavity, a possible sign of hypothermia according the examiner. The weather is a strong factor in this theory. (Source: Kevin Moore, Mountaineering Ranger, Denali National Park)"/>
    <n v="6"/>
    <m/>
    <m/>
    <m/>
    <m/>
    <n v="1"/>
    <m/>
    <n v="1"/>
    <m/>
    <m/>
    <m/>
    <m/>
    <m/>
    <x v="1"/>
    <m/>
    <m/>
    <x v="1"/>
    <x v="0"/>
    <x v="1"/>
    <x v="1"/>
    <x v="0"/>
    <x v="0"/>
    <m/>
    <m/>
    <x v="0"/>
    <m/>
    <m/>
    <m/>
    <x v="0"/>
    <x v="1"/>
    <m/>
    <m/>
    <m/>
    <x v="0"/>
    <m/>
    <m/>
    <m/>
    <m/>
    <m/>
    <n v="1"/>
    <x v="0"/>
    <m/>
    <m/>
    <n v="1"/>
    <m/>
    <m/>
    <n v="1"/>
    <m/>
    <m/>
    <m/>
    <m/>
    <m/>
    <m/>
    <x v="0"/>
    <m/>
    <m/>
    <m/>
    <m/>
    <m/>
    <m/>
    <m/>
    <m/>
    <m/>
    <m/>
    <m/>
    <m/>
    <m/>
    <m/>
    <m/>
    <m/>
    <m/>
    <x v="1"/>
    <m/>
    <m/>
    <m/>
    <m/>
    <m/>
    <m/>
    <m/>
    <m/>
    <m/>
    <m/>
    <n v="1"/>
    <m/>
    <m/>
    <m/>
    <m/>
    <m/>
    <m/>
    <m/>
  </r>
  <r>
    <x v="561"/>
    <s v="Cerebral Edema, Washington, Mount Rainier"/>
    <x v="6"/>
    <s v="Washington, Mount Rainier_x000a_At 1030 on June 16, the climbing team of volunteers Dave Turner, Jim Funsten, and I met Todd Auker (37) and his rope mates Dave Walters and Scott Weir on the summit of Mount Rainier, in mildly lousy weather. Auker made the comment, “I think my brain stem is pushing through my foramen magnum,” which I understood to be an amusing way of saying that he felt altitude sick, and had early symptoms of cerebral edema._x000a_My party waited for a half hour to descend in order to be the last climbers down the Disappointment Cleaver Route and to search for overdue Liberty Ridge climbers. At 1120 we found Auker at 13,800 feet, descending very slowly. We stayed behind to be able to assist if needed. At 1130 Auker stopped to vomit. He said he had vomited on the summit earlier, and complained of a painful headache and intermittent ataxia and disorientation. Both Auker, a doctor, and I suspected altitude sickness and possible cerebral edema, for which descent is required._x000a_I suggested that Auker would be able to descend more efficiently if he traded his ax for a pair of ski poles to improve his balance. He said his rope team was technically weak, so that he wanted to keep his ax for self-arrest unless I tied into his rope. Our rope teams joined. I attempted to report to the park communications center, but my radio battery failed. We descended slowly to the top of The Cleaver, arriving at 1340._x000a_Auker was cold so I put my down parka on him. I gave him water and orange drink. I switched radio batteries and notified communications center of our progress. Our climbing party rearranged itself on our ropes so that I was immediately behind Auker. (I showed him how I had tied him in. Later, when he felt better, he said he couldn’t recognize the knots I had used, even though they are familiar to him.) For the descent of The Cleaver, I held the rope a few feet from Auker's harness and had him slide on his back while I plunge-stepped to control his speed. Turner and Funsten were alert to help me arrest a slip. Auker walked leftward traverses to stay on the cleaver, and rested by glissading the fall-line portions._x000a_He felt much improved at Ingraham Flats. We arrived at Camp Muir about 1615. Auker rested while Walters and Weir packed their camp. Turner, Funsten and I packed our gear, leaving Auker under Walters’ eye. Walters is a doctor with EMT/ski patrol experience, familiar with high-altitude medical problems. RMI guides filled three water bottles for me to give the Auker party to save them the time of melting snow._x000a_When we were packed I returned to check on Auker and accompany him on his descent. He felt weak enough that we decided to take him out in a toboggan. I gave him supplemental oxygen at four liters per minute through a nasal canula. Funsten’s friend agreed to assist in our descent to Paradise. Ranger Jennifer Erxleben helped prepare the toboggan and package Auker in it. RMI guides offered to monitor the park radio in case we encountered problems in the evacuation. My second radio battery failed as I updated the communications center of our plans. We left Muir at 1830 and arrived at Pebble Creek at 1930. Auker felt sufficiently improved that he preferred to walk the rest of the way We arrived at Paradise at 2050. I encouraged Auker to see a doctor and left him in the care of Walters and Weir. (Source: John Gillett, NPS Ranger, Mount Rainier National Park)_x000a_(Editors Note: There was another case of cerebral edema in WA, this one on Mount Adams at the 9,000foot level. The victim became very combative. His partner was able to get a 911 call through on a cellular phone. A helicopter evacuation in the early morning hours probably saved the victim’s life. He was back at work within a week, but does not plan to go above 8,000feet in the future.)"/>
    <n v="7"/>
    <m/>
    <m/>
    <m/>
    <m/>
    <m/>
    <n v="1"/>
    <m/>
    <m/>
    <m/>
    <m/>
    <m/>
    <m/>
    <x v="0"/>
    <n v="1"/>
    <m/>
    <x v="0"/>
    <x v="0"/>
    <x v="0"/>
    <x v="1"/>
    <x v="0"/>
    <x v="0"/>
    <m/>
    <m/>
    <x v="0"/>
    <m/>
    <m/>
    <m/>
    <x v="0"/>
    <x v="1"/>
    <m/>
    <n v="1"/>
    <m/>
    <x v="0"/>
    <n v="1"/>
    <m/>
    <m/>
    <m/>
    <m/>
    <m/>
    <x v="0"/>
    <m/>
    <m/>
    <m/>
    <m/>
    <m/>
    <m/>
    <m/>
    <m/>
    <m/>
    <m/>
    <m/>
    <m/>
    <x v="0"/>
    <m/>
    <m/>
    <m/>
    <m/>
    <m/>
    <m/>
    <m/>
    <m/>
    <m/>
    <m/>
    <m/>
    <m/>
    <m/>
    <m/>
    <m/>
    <m/>
    <m/>
    <x v="1"/>
    <m/>
    <m/>
    <m/>
    <m/>
    <m/>
    <m/>
    <m/>
    <m/>
    <m/>
    <m/>
    <m/>
    <n v="1"/>
    <m/>
    <m/>
    <m/>
    <m/>
    <m/>
    <m/>
  </r>
  <r>
    <x v="562"/>
    <s v="Cornice Collapse, Poor Position, Colorado, San Juans, Engineer Mountain"/>
    <x v="6"/>
    <s v="Colorado, San Juans, Engineer Mountain_x000a_On April 2, David Ganley (32), Fred Hutt (24), and Mike Seeberg (30) left Coal Bank Pass parking lot at 0700 on snowshoes to climb Engineer Mountain via the North Ridge. They left the snowshoes at the base of the ridge and proceeded to the summit wearing crampons. They were accompanied by a dog._x000a_David Ganley was first to summit and was sitting on the cornice peeling an orange. Fred Hutt and Mike Seeberg were close behind. Fred also sat down, and Mike said something like, “That’s not a good place to sit,” as the cornice collapsed and the two men (and the dog) dropped off the north face. The cornice break appeared to be no larger than ten feet across._x000a_Seeberg descended to the toe of avalanche debris, and determined that Ganley was dead and Hutt was in critical condition. (The dog was visible and mobile, but with a hip/ leg injury.) Seeberg covered the injured victim with a parka and left to get help. Upon returning, Seeberg and flight nurse Leo Lloyd were lifted to a landing zone about a quarter mile from the scene, stabilized (oxygen administered) and packaged on Sked. They began dragging the victim out, and were assisted by Hogan and Bachman, who came in from the landing zone after being dropped by Air Care. The evacuation took about 45 minutes. The team was met by New Air Jet Ranger at the landing zone and the victim was loaded and lifted around 1715. The victim was delivered to Air Care at the staging area and transported to Mercy Hospital in Durango. New Air returned to drop two SJSAR personnel at the scene. Lloyd, Hogan and Bachman walked back to join them and the fatal victim was packaged. New Air returned and touched down under power, while the body was loaded and secured on the ship. New Air flew to the landing zone where the body was better secured and transported to the coroner at the staging area. The five personnel walked back to the landing zone with the dog and the party’s gear and were lifted off, in turn, to the staging area._x000a_Analysis_x000a_The actions of the witness, Mike Seeberg, contributed immeasurably to Fred Hutt’s survival. Seeberg, seeing the location of the victims on the snowfield below the north face, rapidly retreated back down the ascent route to a couloir which exited on the snowfield several hundred yards to the south. Seeberg covered Ganley, and determined he had sustained obvious fatal head injuries. He performed effective first aid on Hutt’s head injury, stabilized his position, wrapped him in a bivy bag along with spare clothing and raced to where their snowshoes were stashed at the bottom of the ridge. He then ran down the snow-covered terrain to where their car was parked and drove to a ski lodge at the base of the pass where he phoned the authorities._x000a_The Air Care Helicopter from Durango was in the air on a training mission and was diverted to the wide highway in front of the lodge where it was met by the victim. Very little time was spent on the ground and Seeberg and Leo Lloyd, who is also a strong and experienced mountaineer, were lifted into the vicinity of the site and raced over snow to the victims. Hutt was then stabilized, given oxygen and packaged for the drag out to a suitable landing zone, where he was evacuated by a second helicopter to the waiting Air Care ship below, and taken to the Durango Hospital 27 miles to the south. Hutt's core temperature upon arrival at the Emergency Room was 86° F. (I believe he has made a full recovery.)_x000a_Were it not for Seebergs decisive actions—reaching the scene, stabilizing the victim, racing to the parking lot and to a phone and then joining the initial rescue party to pinpoint the location and helping the flight nurse treat, package and drag out to the landing zone—Hutt would surely have died. Minutes made the difference._x000a_Each victim suffered severe trauma, but little other impact injury after a fall of slightly over 1,000 feet, much of that nearly vertical. (The dog was virtually uninjured.) I theorize that the head injuries occurred early in the fall, but that enough snow was entrained in the descent to act as a cushioning envelope around the victims. The slope below the face upon which the avalanche ran out was probably about 45° which helped decelerate the fall velocity and minimized chances of further injury. Hutt remembers nothing beyond the cornice collapse and the first few feet of the fall. (Source: Don Bachman, Avalanche Forecaster—Colorado Avalanche Information Center, Silverton Office)"/>
    <n v="6"/>
    <m/>
    <m/>
    <n v="1"/>
    <n v="1"/>
    <n v="1"/>
    <m/>
    <m/>
    <m/>
    <m/>
    <m/>
    <m/>
    <m/>
    <x v="1"/>
    <n v="1"/>
    <m/>
    <x v="0"/>
    <x v="1"/>
    <x v="1"/>
    <x v="1"/>
    <x v="0"/>
    <x v="0"/>
    <m/>
    <m/>
    <x v="0"/>
    <m/>
    <m/>
    <m/>
    <x v="0"/>
    <x v="1"/>
    <m/>
    <m/>
    <m/>
    <x v="0"/>
    <m/>
    <m/>
    <n v="1"/>
    <m/>
    <m/>
    <n v="1"/>
    <x v="0"/>
    <m/>
    <m/>
    <m/>
    <m/>
    <m/>
    <m/>
    <m/>
    <m/>
    <m/>
    <m/>
    <m/>
    <m/>
    <x v="0"/>
    <m/>
    <m/>
    <m/>
    <m/>
    <m/>
    <m/>
    <m/>
    <m/>
    <m/>
    <m/>
    <m/>
    <m/>
    <m/>
    <m/>
    <m/>
    <m/>
    <m/>
    <x v="1"/>
    <m/>
    <m/>
    <m/>
    <m/>
    <m/>
    <m/>
    <m/>
    <m/>
    <m/>
    <n v="1"/>
    <m/>
    <m/>
    <m/>
    <m/>
    <m/>
    <m/>
    <m/>
    <m/>
  </r>
  <r>
    <x v="563"/>
    <s v="Darkness, Stranded, Rappel Error—Rope Jammed, Colorado, Eldorado Canyon State Park, Red Garden Wall"/>
    <x v="6"/>
    <s v="Colorado, Eldorado Canyon State Park, Red Garden Wall_x000a_On February 18, two climbers (one 24) became stranded when darkness fell and their rappel rope jammed on Red Garden Wall. They made a fire to keep warm, and were rescued the next day._x000a_Analysis_x000a_One of the “Climb Smart” questions to ask: Is there enough light to finish the climb? (Source: Tim Metzger, Park Manager, Eldorado Canyon State Park)"/>
    <n v="7"/>
    <m/>
    <m/>
    <n v="1"/>
    <m/>
    <m/>
    <m/>
    <m/>
    <m/>
    <m/>
    <m/>
    <m/>
    <m/>
    <x v="0"/>
    <m/>
    <n v="1"/>
    <x v="1"/>
    <x v="0"/>
    <x v="0"/>
    <x v="1"/>
    <x v="0"/>
    <x v="0"/>
    <m/>
    <m/>
    <x v="0"/>
    <m/>
    <m/>
    <m/>
    <x v="0"/>
    <x v="0"/>
    <m/>
    <m/>
    <m/>
    <x v="0"/>
    <m/>
    <m/>
    <m/>
    <m/>
    <m/>
    <m/>
    <x v="0"/>
    <m/>
    <m/>
    <m/>
    <m/>
    <n v="1"/>
    <m/>
    <m/>
    <m/>
    <m/>
    <m/>
    <m/>
    <m/>
    <x v="0"/>
    <m/>
    <n v="1"/>
    <m/>
    <m/>
    <m/>
    <m/>
    <m/>
    <m/>
    <m/>
    <m/>
    <m/>
    <m/>
    <m/>
    <m/>
    <m/>
    <m/>
    <m/>
    <x v="1"/>
    <m/>
    <n v="1"/>
    <m/>
    <n v="1"/>
    <m/>
    <m/>
    <m/>
    <n v="1"/>
    <m/>
    <m/>
    <m/>
    <m/>
    <m/>
    <m/>
    <m/>
    <m/>
    <m/>
    <m/>
  </r>
  <r>
    <x v="564"/>
    <s v="Fall on Ice and Frozen Moss, Placed Inadequate Protection, New Hampshire, Cannon Cliff, Black Dike"/>
    <x v="6"/>
    <s v="New Hampshire, Cannon Cliff, Black Dike_x000a_The ice on the Black Dike did not reach all the way to the top of the route on this Thanksgiving Day, November 23. Fred Abraham (35) was forced to climb frozen moss and thin ice at the very top of the final pitch. When he was about three feet from the trees and easy ground, his tools pulled out. He fell and was caught by his next ice screw, a small Black Diamond. Because the talus bone in his ankle was broken, he set up an anchor and his partner, Brian Donelan (37), led on to the top. Brian helped Fred to the top and Fred then mainly crawled to their truck, taking about four-nd-a-half hours for the descent._x000a_Analysis_x000a_Fred thinks that there may have been a bulge of ice under the handle of his ice tool and he may have levered the tool out because of that._x000a_I have been in either the same place or in a similar place and have thrown a weight on the end of a long cord (17 feet of 7mm perlon) around a small tree at the top of the cliff. After tying the ends of the cord together, I had protection for the final few feet. The end of a haul line or one of two double ropes would work even better, since the leader could have a top rope belay. A few carabiners make a good weight for throwing; a third tool would be used to weight the rope since it might hook something solid even if it did not fall neatly around a tree._x000a_Under some conditions rappelling the route rather than climbing a poorly formed final pitch would be wise. In this case, the two men discussed that option after the accident and decided against it, since the talus slope was not yet filled in with snow and because they were climbing with only one rope. (Source: George Hurley)"/>
    <n v="3"/>
    <m/>
    <m/>
    <m/>
    <m/>
    <n v="1"/>
    <n v="1"/>
    <m/>
    <m/>
    <m/>
    <m/>
    <m/>
    <m/>
    <x v="0"/>
    <m/>
    <m/>
    <x v="1"/>
    <x v="1"/>
    <x v="0"/>
    <x v="1"/>
    <x v="0"/>
    <x v="0"/>
    <m/>
    <m/>
    <x v="0"/>
    <m/>
    <m/>
    <m/>
    <x v="0"/>
    <x v="0"/>
    <m/>
    <m/>
    <m/>
    <x v="1"/>
    <m/>
    <m/>
    <m/>
    <m/>
    <m/>
    <m/>
    <x v="0"/>
    <m/>
    <m/>
    <m/>
    <m/>
    <m/>
    <m/>
    <m/>
    <m/>
    <m/>
    <m/>
    <m/>
    <m/>
    <x v="0"/>
    <m/>
    <m/>
    <m/>
    <m/>
    <m/>
    <m/>
    <m/>
    <m/>
    <m/>
    <m/>
    <m/>
    <m/>
    <m/>
    <m/>
    <m/>
    <m/>
    <m/>
    <x v="0"/>
    <m/>
    <m/>
    <m/>
    <m/>
    <m/>
    <m/>
    <m/>
    <m/>
    <m/>
    <m/>
    <m/>
    <m/>
    <m/>
    <m/>
    <m/>
    <m/>
    <n v="1"/>
    <m/>
  </r>
  <r>
    <x v="565"/>
    <s v="Fall on Ice, Inadequate Protection, Maine, Acadia National Park, Dorr Mountain"/>
    <x v="6"/>
    <s v="Maine, Acadia National Park, Dorr Mountain_x000a_About 1245 on January 8, Sam Woodward (50), an experienced climber from Surry, was almost at the top of a 70 foot ice route called “The Bulge” when he fell. He does not remember the cause of the fall._x000a_Woodward had placed an ice screw about 30 feet above the start of the route. He then ran out the rope on easier angled ice with no additional protection. Park Ranger Jim Glover is quoted in the Bangor Daily News (January 9, 1995): “When the climber fell, his partner had no chance to hold him. The belayer did a pretty heads-up thing by jumping down ten feet to get tension on the rope, but he was unsuccessful.”_x000a_Woodward landed on an ice covered trail at the base of the route. He remained conscious but he had trouble breathing and he had no sensation in his legs. It was later determined that internal bleeding put pressure on his lungs, and that his spinal cord was severed. He will not regain the use of his legs._x000a_First aid was started by other climbers at the scene. Climbers, along with Acadia Park Rangers and members of the Mount Desert Island Search and Rescue Group, worked together on the rescue. After the search and rescue group arrived, Woodward was placed on a backboard, put into a sleeping bag and into a litter, and an IV with warm fluids was started. He was also given oxygen._x000a_A helicopter from the Maine National Guard's 112th Medivac Unit arrived at the scene around 1510 and using a cable hoist lifted Woodward into the machine. He was flown to the Eastern Maine Medical Center in Bangor and taken immediately into the emergency room. According to Ranger Grover, “Had there been any additional delay, even half an hour, the outcome could have been tragically different. (Bar Harbor Times, January 12, 1995)._x000a_Analysis_x000a_Woodward was an experienced climber who was known for being safe. He and his partner were wearing helmets and had good equipment. Park Rangers George Leone and Jim Grover, and Woodwards climbing partner, Dwight Lanpher (40), say that Woodward was not doing anything reckless. The climbing was easy and the ice conditions were good with the temperature around 20°. After the fact, it is clear that Woodward did not place adequate protection. (Source: George Hurley)"/>
    <n v="6"/>
    <m/>
    <m/>
    <m/>
    <m/>
    <m/>
    <n v="2"/>
    <m/>
    <m/>
    <m/>
    <m/>
    <n v="1"/>
    <m/>
    <x v="0"/>
    <n v="1"/>
    <m/>
    <x v="1"/>
    <x v="1"/>
    <x v="0"/>
    <x v="1"/>
    <x v="0"/>
    <x v="0"/>
    <m/>
    <m/>
    <x v="0"/>
    <m/>
    <m/>
    <m/>
    <x v="0"/>
    <x v="0"/>
    <m/>
    <m/>
    <m/>
    <x v="1"/>
    <m/>
    <m/>
    <m/>
    <m/>
    <m/>
    <m/>
    <x v="0"/>
    <m/>
    <m/>
    <m/>
    <m/>
    <m/>
    <m/>
    <m/>
    <m/>
    <m/>
    <m/>
    <n v="1"/>
    <m/>
    <x v="0"/>
    <m/>
    <m/>
    <m/>
    <m/>
    <m/>
    <m/>
    <m/>
    <m/>
    <m/>
    <m/>
    <m/>
    <m/>
    <m/>
    <m/>
    <m/>
    <m/>
    <m/>
    <x v="0"/>
    <m/>
    <m/>
    <m/>
    <m/>
    <m/>
    <m/>
    <n v="1"/>
    <m/>
    <m/>
    <m/>
    <m/>
    <m/>
    <m/>
    <m/>
    <m/>
    <m/>
    <m/>
    <m/>
  </r>
  <r>
    <x v="566"/>
    <s v="Fall on Ice, Oregon, Mount Hood, Leuthold Couloir"/>
    <x v="6"/>
    <s v="Oregon, Mount Hood, Leuthold Couloir_x000a_On May 28, approximately 0600: Three of us (Michele and Tim McCall, and Ken), climbers from Eugene Mountain Rescue, were climbing the Leuthold Couloir route. A party of six was ahead of us. The last rope team of two fell about half way up the route. The lead climber, George Garcia (46), fell; the second, Craig Sleight (38), attempted an arrest. George was already falling too fast and he pulled Craig off his arrest. George and Craig fell approximately 800 feet before their rope caught on an ice horn and stopped the fall (about 600 feet above a large crevasse)._x000a_We summoned the two other rope teams from the victims’ party and quickly down- climbed to offer aid. We found the injured pair quite tangled in their rope and in much better condition than expected. Craig had several abrasions, a deep laceration in his thigh and a fractured arm. He was able to walk out with Ken to Illumination Saddle where the Timberline Lodge snowcat evacuated him. George was too seriously injured to walk. He was very disoriented and he had severe pain in his shoulders and ribs. The other members of his party reached us and we called for assistance on a cellular phone that they were carrying. We knew that it would be several hours before help would arrive and that it was too dangerous to stay in the couloir._x000a_Tim, climbers from George's party, and I lowered George on belay with two attendants to a relatively safe place on the Reid Glacier. The lower took about four hours due to difficult terrain and George's condition. We secured George on the Glacier and monitored his vital signs. He appeared to be slipping into shock. Two medics from the American Medical RAT team arrived about five and a half hours after the fall. They treated George with fluids, oxygen, and pain medication which helped to stabilize George's deteriorating condition. About an hour later a helicopter and medics from the 304th Air Rescue of the Air Force Reserve arrived to evacuate George. Several climbers and the medics lowered George to the landing site and he was flown to the hospital._x000a_Analysis_x000a_When climbing a route like Leuthold Couloir, a speedy ascent is essential. A party must ascend quickly to avoid ice and rock fall danger. When conditions feel comfortable, many people climb this route without protection. However, this accident shows that under these conditions the snow was too hard for one climber to hold another's fall. A running belay in this case probably would have held George's fall or at least slowed it enough for Craig to be able to hold his arrest._x000a_With all of the talk today about the expense of climbing rescues, I want to comment that this rescue was handled mainly by the injured climbers party and our party that just happened to be at the accident scene. Both parties were very well equipped for the evacuation and basic patient care. George's possible life-threatening injuries did require a helicopter evacuation, but in Oregon, the 304th uses this type of evacuation to qualify for training hours, so there is no cost to the public. (Source: Michele and Tim McCall, Eugene Mountain Rescue)"/>
    <n v="4"/>
    <m/>
    <m/>
    <m/>
    <m/>
    <m/>
    <n v="2"/>
    <m/>
    <m/>
    <m/>
    <m/>
    <m/>
    <m/>
    <x v="0"/>
    <n v="1"/>
    <m/>
    <x v="1"/>
    <x v="1"/>
    <x v="0"/>
    <x v="1"/>
    <x v="0"/>
    <x v="0"/>
    <m/>
    <m/>
    <x v="0"/>
    <m/>
    <m/>
    <m/>
    <x v="0"/>
    <x v="1"/>
    <m/>
    <m/>
    <m/>
    <x v="0"/>
    <m/>
    <m/>
    <m/>
    <m/>
    <m/>
    <m/>
    <x v="0"/>
    <m/>
    <m/>
    <m/>
    <m/>
    <m/>
    <m/>
    <m/>
    <m/>
    <m/>
    <m/>
    <m/>
    <m/>
    <x v="0"/>
    <m/>
    <m/>
    <m/>
    <m/>
    <m/>
    <m/>
    <m/>
    <m/>
    <n v="1"/>
    <m/>
    <m/>
    <m/>
    <m/>
    <m/>
    <m/>
    <m/>
    <m/>
    <x v="1"/>
    <m/>
    <m/>
    <m/>
    <m/>
    <m/>
    <m/>
    <m/>
    <m/>
    <m/>
    <m/>
    <n v="1"/>
    <m/>
    <m/>
    <m/>
    <m/>
    <m/>
    <m/>
    <m/>
  </r>
  <r>
    <x v="567"/>
    <s v="Fall on Rock While Setting Up Rappel, Oregon, Rocky Butte"/>
    <x v="6"/>
    <s v="Oregon, Rocky Butte_x000a_On February 24, Allison O’Grady (21), a Pacific University junior, fell from the top of Rocky Butte as she and a companion were setting up a rappel so they could descend their climb of the butte. She suffered head injuries and was in critical condition. We do not know whether she was wearing a helmet. (Source: Jeff Sheetz, Portland Mountain Rescue)"/>
    <n v="5"/>
    <m/>
    <m/>
    <n v="1"/>
    <m/>
    <m/>
    <m/>
    <m/>
    <m/>
    <m/>
    <m/>
    <m/>
    <m/>
    <x v="0"/>
    <n v="1"/>
    <m/>
    <x v="0"/>
    <x v="0"/>
    <x v="0"/>
    <x v="1"/>
    <x v="0"/>
    <x v="0"/>
    <m/>
    <m/>
    <x v="0"/>
    <m/>
    <m/>
    <m/>
    <x v="0"/>
    <x v="0"/>
    <m/>
    <m/>
    <m/>
    <x v="0"/>
    <m/>
    <m/>
    <m/>
    <m/>
    <m/>
    <m/>
    <x v="0"/>
    <m/>
    <m/>
    <m/>
    <m/>
    <m/>
    <m/>
    <m/>
    <m/>
    <m/>
    <m/>
    <m/>
    <m/>
    <x v="0"/>
    <m/>
    <m/>
    <m/>
    <m/>
    <m/>
    <m/>
    <m/>
    <m/>
    <m/>
    <m/>
    <m/>
    <m/>
    <m/>
    <m/>
    <m/>
    <m/>
    <m/>
    <x v="1"/>
    <m/>
    <m/>
    <m/>
    <n v="1"/>
    <m/>
    <m/>
    <m/>
    <n v="1"/>
    <m/>
    <m/>
    <m/>
    <m/>
    <m/>
    <m/>
    <m/>
    <m/>
    <m/>
    <m/>
  </r>
  <r>
    <x v="568"/>
    <s v="Fall on Rock, Climbing Unroped, Exceeding Abilities, Massachusetts, Chapelbrook Reservation, Chapel Ledges"/>
    <x v="6"/>
    <s v="Massachusetts, Chapelbrook Reservation, Chapel Ledges_x000a_On August 10, Pam Chavis (25) fell 75 feet from Chapel Ledges, where she was attempting her first free-solo climb. She had reached for a handhold, shifted some of her weight to that hand, then slipped. She got away with one leg fractured and one broken ankle._x000a_Analysis_x000a_Pam Chavis had little climbing experience, and this was only her second time at this particular site. The newspaper report quoted her as saying, “I’m not going to let that rock get the best of me.” So it is presumed she’ll climb there again—but hopefully not with “an attitude.” (Sources: Jed Williamson and an article by Jacqueline Walsh in the August 20, 1995, Springfield Republican)"/>
    <n v="4"/>
    <m/>
    <m/>
    <n v="1"/>
    <m/>
    <m/>
    <m/>
    <m/>
    <m/>
    <n v="1"/>
    <m/>
    <m/>
    <m/>
    <x v="0"/>
    <n v="1"/>
    <m/>
    <x v="1"/>
    <x v="1"/>
    <x v="1"/>
    <x v="1"/>
    <x v="0"/>
    <x v="0"/>
    <m/>
    <m/>
    <x v="1"/>
    <n v="1"/>
    <m/>
    <m/>
    <x v="0"/>
    <x v="0"/>
    <m/>
    <m/>
    <m/>
    <x v="0"/>
    <m/>
    <m/>
    <m/>
    <m/>
    <m/>
    <m/>
    <x v="0"/>
    <m/>
    <m/>
    <m/>
    <m/>
    <m/>
    <m/>
    <m/>
    <m/>
    <m/>
    <m/>
    <m/>
    <m/>
    <x v="0"/>
    <m/>
    <m/>
    <m/>
    <m/>
    <m/>
    <m/>
    <m/>
    <m/>
    <m/>
    <m/>
    <m/>
    <m/>
    <m/>
    <m/>
    <m/>
    <m/>
    <m/>
    <x v="1"/>
    <m/>
    <m/>
    <m/>
    <m/>
    <m/>
    <m/>
    <m/>
    <m/>
    <m/>
    <m/>
    <m/>
    <m/>
    <m/>
    <n v="1"/>
    <m/>
    <m/>
    <m/>
    <m/>
  </r>
  <r>
    <x v="569"/>
    <s v="Fall on Rock, Climbing Unroped, Inexperience, Utah, Wasatch Mountains, Mount Olympus"/>
    <x v="6"/>
    <s v="Utah, Wasatch Mountains, Mount Olympus_x000a_On June 29, Michael Fox and two companions were hiking in the North Fork, below Mount Olympus. Along the way, they encountered a rock buttress that Michael decided to free climb. After attaining about 40 feet in height, he lost his footing and fell to the bottom of the buttress. His companions determined that Michael was unconscious and appeared to be seriously injured. One of his companions returned to the trail head and notified the Sheriff's office._x000a_The Sheriffs SAR team and paramedics from the Fire Department responded to the scene and found the victim in extremely critical condition. The victim had obvious head injuries and suspected internal injuries. He was quickly carried to the trail head (1/2 mile) and transported by air ambulance to the hospital. The victim died enroute to the hospital._x000a_Analysis_x000a_The scene was investigated by the SAR team. The buttress consisted of mostly poor and crumbling holds and approached 5.8 in difficulty. The victim had no previous experience and no climbing equipment to secure himself to the buttress. (Source: G. Banks, Salt Lake County Sheriff SAR)"/>
    <n v="5"/>
    <m/>
    <m/>
    <m/>
    <m/>
    <m/>
    <m/>
    <m/>
    <m/>
    <n v="1"/>
    <m/>
    <m/>
    <m/>
    <x v="1"/>
    <m/>
    <m/>
    <x v="0"/>
    <x v="1"/>
    <x v="1"/>
    <x v="1"/>
    <x v="0"/>
    <x v="0"/>
    <m/>
    <m/>
    <x v="1"/>
    <n v="1"/>
    <m/>
    <m/>
    <x v="0"/>
    <x v="0"/>
    <m/>
    <m/>
    <m/>
    <x v="0"/>
    <m/>
    <m/>
    <m/>
    <m/>
    <m/>
    <m/>
    <x v="0"/>
    <m/>
    <m/>
    <m/>
    <m/>
    <m/>
    <m/>
    <m/>
    <m/>
    <m/>
    <m/>
    <m/>
    <m/>
    <x v="0"/>
    <m/>
    <m/>
    <m/>
    <m/>
    <m/>
    <m/>
    <m/>
    <m/>
    <m/>
    <m/>
    <m/>
    <m/>
    <m/>
    <m/>
    <m/>
    <m/>
    <m/>
    <x v="1"/>
    <m/>
    <m/>
    <m/>
    <m/>
    <m/>
    <m/>
    <m/>
    <m/>
    <m/>
    <m/>
    <m/>
    <n v="1"/>
    <m/>
    <m/>
    <m/>
    <m/>
    <m/>
    <m/>
  </r>
  <r>
    <x v="570"/>
    <s v="Fall on Rock, Climbing Unroped, Oregon, Rocky Butte"/>
    <x v="6"/>
    <s v="Oregon, Rocky Butte_x000a_On August 19, Larry Anglin (31) was free climbing an 80 foot practice cliff, fell, and sustained critical head injuries. Subject was not wearing a helmet, but it is unlikely that a helmet would have made any difference. It is not known why Mr. Anglin climbed a moderate 5th class practice route without a belay, despite his use of a seat harness and trailing climbing rope. Belay-less climbing is not generally recommended, especially when long falls can occur._x000a_PMR was not requested to respond. Above information obtained from newspaper article and discussion with Gene Gray, medical examiner. (Source: Jeff Sheetz, Portland Mountain Rescue)"/>
    <n v="5"/>
    <m/>
    <m/>
    <m/>
    <m/>
    <n v="1"/>
    <m/>
    <m/>
    <m/>
    <m/>
    <m/>
    <m/>
    <m/>
    <x v="1"/>
    <m/>
    <m/>
    <x v="0"/>
    <x v="1"/>
    <x v="1"/>
    <x v="1"/>
    <x v="0"/>
    <x v="0"/>
    <m/>
    <m/>
    <x v="1"/>
    <n v="1"/>
    <m/>
    <m/>
    <x v="0"/>
    <x v="0"/>
    <m/>
    <m/>
    <m/>
    <x v="0"/>
    <m/>
    <m/>
    <m/>
    <m/>
    <m/>
    <m/>
    <x v="0"/>
    <m/>
    <m/>
    <m/>
    <m/>
    <m/>
    <m/>
    <m/>
    <m/>
    <m/>
    <m/>
    <m/>
    <m/>
    <x v="0"/>
    <n v="1"/>
    <m/>
    <m/>
    <m/>
    <m/>
    <m/>
    <m/>
    <m/>
    <m/>
    <m/>
    <m/>
    <m/>
    <m/>
    <m/>
    <m/>
    <m/>
    <m/>
    <x v="1"/>
    <m/>
    <m/>
    <m/>
    <m/>
    <m/>
    <m/>
    <m/>
    <m/>
    <m/>
    <m/>
    <m/>
    <m/>
    <m/>
    <n v="1"/>
    <m/>
    <m/>
    <m/>
    <m/>
  </r>
  <r>
    <x v="571"/>
    <s v="Fall on Rock, Failure to Follow Instructions, Utah, Wasatch Mountains, Big Cottonwood Canyon"/>
    <x v="6"/>
    <s v="Utah, Wasatch Mountains, Rig Cottonwood Canyon_x000a_On July 5, Karen Wilson, a student in an organized climbing course, took an unroped fall of approximately eight feet. Miss Wilson had completed her turn climbing and rappelling, and had removed her climbing harness and climbing helmet, so that she could slip off and go to the bathroom. Upon returning, she climbed up on the rock buttress to observe the other students and fell off, hitting her head._x000a_The Sheriff's SAR team responded and carried her to the trail head where she was transported to the hospital by ambulance._x000a_Analysis_x000a_The climbing school instructors were interviewed, and they indicated that they had reminded all of the students present, several times, to use care and not take off their protective equipment. The ratio of instructors to students looked adequate, and no negligence was noted. (Source: G. Banks, Salt Lake County Sheriff SAR)"/>
    <n v="4"/>
    <m/>
    <m/>
    <m/>
    <m/>
    <m/>
    <m/>
    <m/>
    <m/>
    <m/>
    <m/>
    <m/>
    <m/>
    <x v="0"/>
    <n v="1"/>
    <m/>
    <x v="1"/>
    <x v="1"/>
    <x v="1"/>
    <x v="1"/>
    <x v="0"/>
    <x v="0"/>
    <m/>
    <m/>
    <x v="1"/>
    <n v="1"/>
    <m/>
    <m/>
    <x v="0"/>
    <x v="0"/>
    <m/>
    <m/>
    <m/>
    <x v="0"/>
    <m/>
    <m/>
    <m/>
    <m/>
    <m/>
    <m/>
    <x v="0"/>
    <m/>
    <m/>
    <m/>
    <m/>
    <m/>
    <m/>
    <m/>
    <m/>
    <m/>
    <m/>
    <m/>
    <m/>
    <x v="0"/>
    <m/>
    <m/>
    <m/>
    <m/>
    <m/>
    <m/>
    <m/>
    <m/>
    <n v="1"/>
    <m/>
    <m/>
    <m/>
    <m/>
    <m/>
    <m/>
    <m/>
    <m/>
    <x v="1"/>
    <m/>
    <m/>
    <m/>
    <m/>
    <m/>
    <m/>
    <m/>
    <m/>
    <m/>
    <m/>
    <m/>
    <m/>
    <n v="1"/>
    <m/>
    <m/>
    <m/>
    <m/>
    <m/>
  </r>
  <r>
    <x v="572"/>
    <s v="Fall on Rock, Fatigue, Late Start, Colorado, Rocky Mountain National Park, Hallett Peak"/>
    <x v="6"/>
    <s v="Colorado, Rocky Mountain National Park, Hallett Peak_x000a_On July 15, at 1030, Robert Gould (53) and Kenneth Brenneman (55) left Bear Lake trailhead to do an ascent of the Northcutt-Carter Route on Hallett Peak. Upon arrival at the base of the North Face, they realized that their start was too late. So at noon, they began to climb the Hallett Chimney (III 5.6, A2) because they thought that this would be a fast and easy route. The chimney was wet and had patches of snow in parts, causing the climbers to move slowly and resort to aid at one point. At 1845, about 300 feet from the top of the route, Gould took a 35 foot fall on wet and muddy rock, becoming unconscious and unresponsive. Brenneman lowered Gould to the side of a snow field, tied off Gould at two points on his harness, placed all extra clothing on Gould, and rappelled ten 70-foot rope lengths to the base of the face. He then reported the accident to Rocky Mountain National Park SAR team. The rescue effort, which was initiated at 2230 upon Brenneman s report, took until 1245 on the following day. Gould was wearing a helmet, and this probably contributed to his survival of the head injuries. The intensive care unit at St. Anthony’s Central Hospital in Denver, CO, said that Gould did not sustain any fractures from the accident but that he may take six months to a year to recover from the neurological injuries. He was able to recognize his wife and daughter within three days after the accident._x000a_Analysis_x000a_According to the investigating ranger, Phil Akers, the following factors might have contributed to the accident. It was a poor route selection for a summer ascent. The route was wet with patches of snow. According to the Climbers Guide Book to Rocky Mountain National Park, the Hallett Chimney is “wet and dirty in the summer... usually ascended as an ice climb in the winter.” According to Brenneman, Gould was becoming fatigued prior to the fall, and the two climbers started climbing late in the day (Source: Jim Detterline, Longs Peak Supervisory Climbing Ranger, Rocky Mountain National Park)"/>
    <n v="6"/>
    <m/>
    <m/>
    <m/>
    <m/>
    <m/>
    <m/>
    <n v="2"/>
    <m/>
    <m/>
    <m/>
    <m/>
    <m/>
    <x v="0"/>
    <n v="1"/>
    <m/>
    <x v="0"/>
    <x v="1"/>
    <x v="1"/>
    <x v="1"/>
    <x v="0"/>
    <x v="0"/>
    <m/>
    <m/>
    <x v="0"/>
    <m/>
    <m/>
    <m/>
    <x v="0"/>
    <x v="1"/>
    <m/>
    <m/>
    <m/>
    <x v="0"/>
    <m/>
    <m/>
    <m/>
    <m/>
    <m/>
    <m/>
    <x v="0"/>
    <m/>
    <m/>
    <m/>
    <m/>
    <m/>
    <m/>
    <m/>
    <m/>
    <m/>
    <m/>
    <m/>
    <m/>
    <x v="0"/>
    <m/>
    <n v="1"/>
    <n v="1"/>
    <m/>
    <m/>
    <m/>
    <m/>
    <n v="1"/>
    <m/>
    <m/>
    <m/>
    <m/>
    <m/>
    <m/>
    <m/>
    <m/>
    <m/>
    <x v="1"/>
    <m/>
    <m/>
    <m/>
    <m/>
    <m/>
    <m/>
    <m/>
    <m/>
    <m/>
    <m/>
    <m/>
    <m/>
    <n v="1"/>
    <m/>
    <m/>
    <m/>
    <m/>
    <m/>
  </r>
  <r>
    <x v="573"/>
    <s v="Fall on Rock, Improperly Placed Bolts, Exceeding Abilities, Illinois, Drapers Bluff"/>
    <x v="6"/>
    <s v="Illinois, Drapers Rluff_x000a_On April 1, David Krupp (26) fell 30 feet from a 5.10 bolted route. He set out with three experienced climbers to ascend his first bolted route. He was a skilled beginner but had no experience using slings. The route was first attempted by one of his climbing partners who secured into the first bolt at ten feet, but fell while trying to sling the second bolt. Krupp took an offer to ascend, as would many new climbers who have not had the fear of a hard fall. He successfully clipped into the second bolt, approximately 18 feet, on his way toward the top. He then properly placed a sling in his third bolt (30 feet), but while pulling up his rope to clip into the sling, he fell. The second bolt slowed his descent, but allowed him to strike the ground sustaining a closed fracture of his right distal tibia and laceration on his head. He was properly cared for by his partner, Drew Coleman (29), who was a trained medic and a fellow medical student. Krupp began going into shock while waiting for the EMTs, who were not familiar with the area and subsequently had a slow response time. He was helicoptered to a hospital in the southern Illinois area for treatment and surgery. Five days later it was found that he had developed compartment syndrome, a very serious complication of fractures and falls that develops 12 to 24 hours after trauma that can lead to amputation or death. It is characterized by loss of sensation and motion and severe pain on passively moving affected areas—a complication all climbers should be aware of._x000a_Analysis_x000a_Improperly placed bolts can allow the climber to hit the ground in instances such as this. When designing a route, it must be remembered that slack is drawn when clipping into the sling. Whenever a climber is to bolt a route, it is important to consider all possibilities in allowing a climber to hit the ground. Krupp would not have hit the ground if the third bolt was placed lower. Subsequent climbers place trust in their predecessor. In addition, the more experienced climbers should not have allowed him to climb until the danger of hitting the ground was clearly not a possibility. Furthermore, if Krupp had practiced using slings on a simpler route, he would not have had difficulties clipping the rope into his sling and might not have fallen. Mixing a poorly bolted route with an inexperienced climber is obviously a dangerous recipe. (Source: David Krupp, Dr. Dan Chavez)"/>
    <n v="4"/>
    <m/>
    <m/>
    <m/>
    <n v="2"/>
    <m/>
    <m/>
    <m/>
    <m/>
    <n v="1"/>
    <m/>
    <m/>
    <m/>
    <x v="0"/>
    <n v="1"/>
    <m/>
    <x v="1"/>
    <x v="1"/>
    <x v="0"/>
    <x v="0"/>
    <x v="0"/>
    <x v="0"/>
    <m/>
    <m/>
    <x v="0"/>
    <m/>
    <m/>
    <m/>
    <x v="0"/>
    <x v="0"/>
    <m/>
    <m/>
    <m/>
    <x v="0"/>
    <m/>
    <m/>
    <m/>
    <m/>
    <m/>
    <m/>
    <x v="0"/>
    <m/>
    <m/>
    <m/>
    <m/>
    <m/>
    <m/>
    <m/>
    <m/>
    <m/>
    <m/>
    <m/>
    <m/>
    <x v="0"/>
    <m/>
    <m/>
    <m/>
    <m/>
    <m/>
    <m/>
    <m/>
    <m/>
    <m/>
    <m/>
    <m/>
    <m/>
    <m/>
    <m/>
    <m/>
    <m/>
    <m/>
    <x v="1"/>
    <m/>
    <m/>
    <m/>
    <m/>
    <m/>
    <m/>
    <m/>
    <m/>
    <m/>
    <n v="1"/>
    <m/>
    <m/>
    <m/>
    <m/>
    <m/>
    <m/>
    <m/>
    <m/>
  </r>
  <r>
    <x v="574"/>
    <s v="Fall on Rock, Inadequate Equipment, Utah, Wasatch Mountains, Big Cottonwood Canyon"/>
    <x v="6"/>
    <s v="Utah, Wasatch Mountains, Big Cottonwood Canyon_x000a_On April 26, Brandon Keller (22) fell while leading “Skyscraper,” a one pitch climb, in Big Cottonwood Canyon. Keller suffered injuries to his head, neck, and back as a result of the fall. Witnesses indicated that Keller was leading, and was up approximately 25 feet when he tried to place some protection, which he missed, and fell to the base of the climb. The victim was lowered to the highway by litter, and transported to the hospital by Life Flight Helicopter._x000a_Analysis_x000a_No other protection was found, and it appears that the subject climber was trying to place his first piece of protection (25 feet) when he fell. Upon interviewing the witness, it appears that no one was even on active belay. (Source: G. Banks, Salt Lake County Sheriff SAR)_x000a_"/>
    <n v="4"/>
    <m/>
    <m/>
    <n v="1"/>
    <m/>
    <m/>
    <m/>
    <m/>
    <m/>
    <m/>
    <m/>
    <m/>
    <m/>
    <x v="0"/>
    <n v="1"/>
    <m/>
    <x v="1"/>
    <x v="1"/>
    <x v="0"/>
    <x v="0"/>
    <x v="0"/>
    <x v="0"/>
    <m/>
    <m/>
    <x v="0"/>
    <m/>
    <m/>
    <m/>
    <x v="0"/>
    <x v="0"/>
    <m/>
    <m/>
    <m/>
    <x v="0"/>
    <m/>
    <m/>
    <m/>
    <m/>
    <m/>
    <m/>
    <x v="0"/>
    <m/>
    <m/>
    <m/>
    <m/>
    <m/>
    <m/>
    <m/>
    <m/>
    <m/>
    <m/>
    <m/>
    <m/>
    <x v="0"/>
    <m/>
    <m/>
    <m/>
    <m/>
    <m/>
    <m/>
    <m/>
    <m/>
    <m/>
    <m/>
    <m/>
    <m/>
    <m/>
    <m/>
    <m/>
    <m/>
    <n v="1"/>
    <x v="1"/>
    <m/>
    <m/>
    <m/>
    <m/>
    <m/>
    <m/>
    <m/>
    <m/>
    <m/>
    <n v="1"/>
    <m/>
    <m/>
    <m/>
    <m/>
    <m/>
    <m/>
    <m/>
    <m/>
  </r>
  <r>
    <x v="575"/>
    <s v="Fall on Rock, Inadequate Protection, Exceeding Abilities _x000a_New Hampshire, Cathedral Ledge, Intimidation"/>
    <x v="6"/>
    <s v="On May 21, Craig Johnson (26) was at the crux move on Intimidation (5.10) trying to place protection, but could not. So he “went for it.” He made the crux and was about to put in protection when he slipped off “polished, moist rock.” He fell 20 feet and hit a ledge just as the rope came tight. He broke both tibias and fibulas._x000a_Analysis_x000a_Johnson “definitely recommends slinging two nuts to protect the crux. He also com- mented, “Make sure you are leading solid 5.10.” (Source: Craig Johnson)"/>
    <n v="5"/>
    <m/>
    <m/>
    <m/>
    <n v="1"/>
    <m/>
    <m/>
    <m/>
    <m/>
    <n v="1"/>
    <m/>
    <m/>
    <m/>
    <x v="0"/>
    <n v="1"/>
    <m/>
    <x v="1"/>
    <x v="1"/>
    <x v="0"/>
    <x v="0"/>
    <x v="0"/>
    <x v="0"/>
    <m/>
    <m/>
    <x v="0"/>
    <m/>
    <m/>
    <m/>
    <x v="0"/>
    <x v="0"/>
    <m/>
    <m/>
    <m/>
    <x v="0"/>
    <m/>
    <m/>
    <m/>
    <m/>
    <m/>
    <m/>
    <x v="0"/>
    <m/>
    <m/>
    <m/>
    <m/>
    <m/>
    <m/>
    <m/>
    <m/>
    <m/>
    <m/>
    <m/>
    <m/>
    <x v="0"/>
    <m/>
    <m/>
    <m/>
    <m/>
    <m/>
    <m/>
    <m/>
    <m/>
    <m/>
    <m/>
    <m/>
    <m/>
    <m/>
    <m/>
    <m/>
    <m/>
    <m/>
    <x v="0"/>
    <m/>
    <m/>
    <m/>
    <m/>
    <m/>
    <m/>
    <m/>
    <m/>
    <m/>
    <m/>
    <n v="1"/>
    <m/>
    <m/>
    <m/>
    <m/>
    <m/>
    <m/>
    <m/>
  </r>
  <r>
    <x v="576"/>
    <s v="Fall on Rock, Inadequate Protection, Exceeding Abilities, Colorado, Rocky Mountain National Park, Lumpy Ridge, The Pear Buttress"/>
    <x v="6"/>
    <s v="Colorado, Rocky Mountain National Park, Lumpy Ridge, The Pear Buttress_x000a_On September 3, 1995, David Charis-Mink (39) began climbing the standard 5.7 runout start on The Pear Buttress (III, 5.8+) on the Book formation of Lumpy Ridge. Charis-_x000a_Mink said that he lost his grip about 20 feet up, causing him to fall to the ground. He fractured his lower left leg, requiring a litter evacuation by the Rocky Mountain National Park SAR team._x000a_Analysis_x000a_This start of Pear Buttress is infamous for shedding itself of aspirant climbers. There is no protection for nearly 30 feet, yet this start is more popular than the off-width chimney, often wet, which is the alternative. You assume a sporting risk by deciding to lead this, and sometimes one loses. Charis-Mink was a 5.8 lead climber, and unprotected 5.7 may have been over-extending himself. (Source: Jim Detterline, Longs Peak Supervisory Climbing Ranger, Rocky Mountain National Park)"/>
    <n v="5"/>
    <m/>
    <m/>
    <m/>
    <m/>
    <m/>
    <n v="1"/>
    <m/>
    <m/>
    <n v="1"/>
    <m/>
    <m/>
    <m/>
    <x v="0"/>
    <n v="1"/>
    <m/>
    <x v="1"/>
    <x v="1"/>
    <x v="0"/>
    <x v="0"/>
    <x v="0"/>
    <x v="0"/>
    <m/>
    <m/>
    <x v="0"/>
    <m/>
    <m/>
    <m/>
    <x v="0"/>
    <x v="0"/>
    <m/>
    <m/>
    <m/>
    <x v="0"/>
    <m/>
    <m/>
    <m/>
    <m/>
    <m/>
    <m/>
    <x v="0"/>
    <m/>
    <m/>
    <m/>
    <m/>
    <m/>
    <m/>
    <m/>
    <m/>
    <m/>
    <m/>
    <m/>
    <m/>
    <x v="0"/>
    <m/>
    <m/>
    <m/>
    <m/>
    <m/>
    <m/>
    <m/>
    <m/>
    <m/>
    <m/>
    <m/>
    <m/>
    <m/>
    <m/>
    <m/>
    <m/>
    <m/>
    <x v="0"/>
    <m/>
    <m/>
    <m/>
    <m/>
    <m/>
    <m/>
    <m/>
    <m/>
    <m/>
    <m/>
    <m/>
    <m/>
    <m/>
    <m/>
    <n v="1"/>
    <m/>
    <m/>
    <m/>
  </r>
  <r>
    <x v="577"/>
    <s v="Fall on Rock, Inadequate Protection, Utah, Wasatch Mountains, Parleys Canyon"/>
    <x v="6"/>
    <s v="Utah, Wasatch Mountains, Parleys Canyon_x000a_On March 19, Guy Riley (25) fell while climbing on a popular rock buttress at the mouth of Parleys Canyon. Details were somewhat sketchy but Mr. Rileys protection apparently pulled while on lead, causing him to fall approximately 15 feet to the ground. The Sheriff’s SAR team evacuated him and he was transported to a local hospital by ambulance._x000a_Analysis_x000a_Although we don’t know the experience level of this particular climber, this area is very popular with young climbers fresh out of the climbing gyms. (Source: G. Banks, Salt Lake County Sheriff SAR)"/>
    <n v="5"/>
    <m/>
    <m/>
    <n v="1"/>
    <m/>
    <m/>
    <m/>
    <m/>
    <m/>
    <m/>
    <m/>
    <m/>
    <m/>
    <x v="0"/>
    <n v="1"/>
    <m/>
    <x v="1"/>
    <x v="1"/>
    <x v="0"/>
    <x v="0"/>
    <x v="0"/>
    <x v="0"/>
    <m/>
    <m/>
    <x v="0"/>
    <m/>
    <m/>
    <m/>
    <x v="0"/>
    <x v="0"/>
    <m/>
    <m/>
    <m/>
    <x v="0"/>
    <m/>
    <m/>
    <m/>
    <m/>
    <m/>
    <m/>
    <x v="0"/>
    <m/>
    <m/>
    <m/>
    <m/>
    <m/>
    <m/>
    <m/>
    <m/>
    <m/>
    <m/>
    <m/>
    <m/>
    <x v="0"/>
    <m/>
    <m/>
    <m/>
    <m/>
    <m/>
    <m/>
    <n v="1"/>
    <m/>
    <m/>
    <m/>
    <m/>
    <m/>
    <m/>
    <m/>
    <m/>
    <m/>
    <m/>
    <x v="0"/>
    <m/>
    <m/>
    <m/>
    <m/>
    <m/>
    <m/>
    <m/>
    <m/>
    <n v="1"/>
    <m/>
    <m/>
    <m/>
    <m/>
    <m/>
    <m/>
    <m/>
    <m/>
    <m/>
  </r>
  <r>
    <x v="578"/>
    <s v="Fall on Rock, Inexperience, Overcrowded Route, Colorado, Rocky Mountain National Park, Hallett Peak"/>
    <x v="6"/>
    <s v="Colorado, Rocky Mountain National Park, Hallett Peak_x000a_On September 4, Labor Day, Tom(40) and Ed (42) had planned to climb Culp-Bossier on Hallet Peak. We got a late start as we got to the base of the climb at 0815. Someone at the base said that there were eleven people on the route. Because of this we decided to climb the Love route (5.9) so that there wouldn’t be anyone above us._x000a_While we were getting ready to start, a couple of sport climber types came by. I call them sport climber types because they were going to climb this seven pitch face at 12,000 feet elevation in shorts, with no shirts and no rain gear that I could see. Also, they said that their primary climbing area was Table Mountain and Clear Creek Canyon in Golden, CO. They were going to climb Culp-Bossier also. I told them that there were eleven people on the route and they asked what we were doing. I told them. They said they would like to follow us up the same route. They wanted to see our guide book because they didn’t have one._x000a_Later they asked me of it would be OK if they passed us by taking an easier line to the right. I said it would be all right. They passed us and then got back on our route about 50 feet above us._x000a_After they got above us, they were slow. They were kicking rocks off and dropped a couple pieces of gear. It was obvious that they didn’t have very much experience at this sort of climbing. Tom and I were not climbing real fast, but we were quickly catching up with them._x000a_At the top of the giant pedestal, which is about four pitches up including some simul- climbing, I heard a rock go by. It is hard to describe the exact sound. The only thing I can think of which sounds like that would be a bicycle pedal. I am sure that this is because it was spinning at a high rate of speed as a result of glancing off the face higher up. Only after it hit a ledge below us did we hear the people above us yell, “Rock.”_x000a_A couple of minutes later I am looking up and see another rock falling toward us. I yell, “Rock,” and press my body to the face. The rock hits the ledge that we are standing on to my right with a lot of force._x000a_I look over at Tom. He says, “My arm is broken.” At first I think he is kidding. He isn’t. He is standing about 12 feet away, as we were moving the belay station to take advantage of a better line on the upper face. I belay him over to me and look at his arm. It is bleeding quite profusely. His whole side is soaked with blood and when he leans against the rock blood starts running down the rock._x000a_I yell up at the two above us and say, “You just broke his arm.” One of them was on the crux and looked down, but didn’t say anything. This is the last we see of them. There are a couple of climbers near us on Culp-Bossier. They stop climbing and watch us. They look really competent and I am sure that they would try to help us if we ask. I don’t ask because it would take a while for them to get to us, and it would put them at risk because they would have to traverse the blank upper face of Hallet._x000a_After attaching Tom to the anchor, I do what I can for him in terms of first aid. I wrap his arm in a bandanna and tape it on to control the bleeding. We don’t have anything with which to make a splint._x000a_Now to get town ASAP, I set up a rappel. I will rappel down and hold the end of the rope to control Tom’s rappel. I am heading for the large gully just to the east of the route. On the way down, we get the rope stuck and I have to solo back up to get it unstuck. After four full double rope rappels we get to a ledge with some trees. At this point I can make a splint after which Tom feels more comfortable._x000a_Also, I see some hikers below. I call out and ask if they would get our packs and shoes from the base of the climb. They helped and did this, but, didn’t stick around. This saved some time because it was going to be about a 200 foot vertical scramble back to the base of the climb over talus to get this stuff._x000a_We do the last rappel. At the bottom we meet some other climbers. These guys have some triangular bandages with which we make a sling for Tom. One of these climbers says he is an EMT and wants to clean the wound. Tom and I don’t feel like this is a good idea. Tom is an RN and I have first responder training. They also offer to help carry some of our gear out which we gladly accept. I get all of my stuff and Tom’s stuff in my pack except one rope and Tom’s climbing shoes which the other group carries. They are a great help and we both appreciate their help._x000a_We walk out. Getting down to the lake is a little tricky but Tom gets down OK. Walking out, Tom is still dripping blood. His bleeding never really stopped until we got to the car and he stopped moving around. The total distance to the parking lot is just over three miles._x000a_No one other than the people who helped us at the bottom of the climb were ever involved in getting us out. We didn’t notify the Park Service about the accident._x000a_Tom wants to go to the hospital where he works as a nurse. I know that the rock hit him at 1400.1 don’t remember when we got to the parking lot, but we got to the hospital at 2000. This was Labor Day and the traffic was bad going down the Canyon._x000a_Tom’s injury ended up being an open fracture of the radius in his right arm. The fracture was about two inches from the elbow and the bone was crushed. This injury required two surgeries and Tom was in the hospital from Monday night until Friday afternoon. Tom ends up having the upper two inches of the radius removed. This may result in some minor disability for him in the future._x000a_Analysis_x000a_So what could we have done differently that would have prevented this?_x000a_Get an earlier start?_x000a_Not climb when people are above us? But we were the first people on the route until we were passed via easier ground._x000a_Not have let them pass us when they asked? Would this have prevented them from passing us?_x000a_Maybe stop climbing for a while until the current climbing fad ends and all the sport climber types move on to the next trendy sport?_x000a_Sorry, but it’s true. There are a lot of people out there today who don’t know what they’re doing. (Source: Ed, who wishes to leave it at that.)"/>
    <n v="8"/>
    <m/>
    <m/>
    <m/>
    <m/>
    <m/>
    <n v="2"/>
    <m/>
    <m/>
    <n v="1"/>
    <m/>
    <m/>
    <m/>
    <x v="0"/>
    <n v="1"/>
    <m/>
    <x v="1"/>
    <x v="1"/>
    <x v="0"/>
    <x v="0"/>
    <x v="0"/>
    <x v="0"/>
    <m/>
    <m/>
    <x v="0"/>
    <m/>
    <m/>
    <m/>
    <x v="0"/>
    <x v="1"/>
    <m/>
    <m/>
    <m/>
    <x v="0"/>
    <m/>
    <m/>
    <m/>
    <m/>
    <m/>
    <m/>
    <x v="0"/>
    <m/>
    <m/>
    <m/>
    <m/>
    <m/>
    <m/>
    <m/>
    <m/>
    <n v="1"/>
    <m/>
    <m/>
    <m/>
    <x v="0"/>
    <m/>
    <m/>
    <n v="1"/>
    <m/>
    <m/>
    <m/>
    <m/>
    <m/>
    <m/>
    <m/>
    <n v="1"/>
    <m/>
    <m/>
    <m/>
    <m/>
    <m/>
    <m/>
    <x v="1"/>
    <m/>
    <m/>
    <m/>
    <m/>
    <m/>
    <m/>
    <m/>
    <m/>
    <m/>
    <m/>
    <m/>
    <m/>
    <m/>
    <m/>
    <n v="1"/>
    <m/>
    <m/>
    <m/>
  </r>
  <r>
    <x v="579"/>
    <s v="Fall on Rock, Maryland, Carderock"/>
    <x v="6"/>
    <s v="Maryland, Carderock_x000a_On May 16, I was half way up Jan's Face, a climb at the north end of the Carderock Climbing Area, when we heard someone calling, in a weak voice, “HELP, I think I have broken my leg.” I called back, “We will be right there,” and asked for a ride from my belayer. A woman climbing next to me and I started toward the sound of his voice._x000a_I was about two steps behind her when we arrived at the patient. I said, “Hi, I am Art Dodds, an Emergency Medical Technician, and may I help you?” I was more surprised by the response from the woman than from Joe, the patient. She said, “Oh, thank God you are here!” It made me wonder what she was planning to do when she got there. I put on my gloves (I carry some in my wallet) and began my exam. I had no other gear. He had a probable broken fibula just above the right ankle and an abrasion to the knee. A quick neurological and pulses revealed nothing remarkable. I splinted his ankle with his jacket and the webbing he was using for a harness. The mechanism of injury was a fall while bouldering. He believed he did not hit his head or lose consciousness._x000a_My problem was, should I call 911? The last time 911 was called, they responded with two ambulances, three fire trucks, and a Park Service helicopter for a similar injury. A news media helicopter also showed up. They also blocked the parking lot for about two hours while they hauled the litter up the cliff. The place where the incident happened is about 1,000 feet from the parking lot and down a 40 foot cliff._x000a_Joe was eager to get to his car and believed he could hobble with some help. Great. I got on one side and another climber got the other. Once we got to level ground, I got him on my back and we walked to the parking lot. I had told Joe I would drive his car to the hospital ten minutes away if he would wait until I got my gear down. He elected to remove the splint and drive his car, standard transmission, to the hospital in Frederick, Maryland, about a 40-minute drive. I wished him well._x000a_On the way to get my gear, I ran into three members of Maryland SAR. They said, “What have you been up to?” “Oh, I just finished a rescue.” They thought I was joking until they noticed I was removing my rubber gloves to shake hands. (Source: Art Dodds, via Peter McCabe)"/>
    <n v="3"/>
    <m/>
    <m/>
    <m/>
    <m/>
    <m/>
    <m/>
    <m/>
    <m/>
    <m/>
    <m/>
    <m/>
    <m/>
    <x v="0"/>
    <n v="1"/>
    <m/>
    <x v="1"/>
    <x v="1"/>
    <x v="1"/>
    <x v="1"/>
    <x v="0"/>
    <x v="0"/>
    <m/>
    <m/>
    <x v="1"/>
    <m/>
    <m/>
    <n v="1"/>
    <x v="0"/>
    <x v="0"/>
    <m/>
    <m/>
    <m/>
    <x v="0"/>
    <m/>
    <m/>
    <m/>
    <m/>
    <m/>
    <m/>
    <x v="0"/>
    <m/>
    <m/>
    <m/>
    <m/>
    <m/>
    <m/>
    <m/>
    <m/>
    <m/>
    <m/>
    <m/>
    <m/>
    <x v="0"/>
    <m/>
    <m/>
    <m/>
    <m/>
    <m/>
    <m/>
    <m/>
    <m/>
    <m/>
    <m/>
    <m/>
    <m/>
    <m/>
    <m/>
    <m/>
    <m/>
    <m/>
    <x v="1"/>
    <m/>
    <m/>
    <m/>
    <m/>
    <m/>
    <m/>
    <m/>
    <m/>
    <m/>
    <m/>
    <n v="1"/>
    <m/>
    <m/>
    <m/>
    <m/>
    <m/>
    <m/>
    <m/>
  </r>
  <r>
    <x v="580"/>
    <s v="Fall on Rock, Placed No Protection, Colorado, Eldorado Canyon State Park, T-2"/>
    <x v="6"/>
    <s v="Colorado, Eldorado Canyon State Park, T-2_x000a_On October 7, a climber (38) was beginning to lead the eighth pitch of T-2 when he fell 16 feet, hitting the wall with his foot, resulting in a fracture. He was experienced (18 years and 5.11 leader), and this probably helped in his self-rescue rappel to the bottom. (Source: Tim Metzger, Park Manager, Eldorado Canyon State Park)"/>
    <n v="5"/>
    <m/>
    <m/>
    <m/>
    <m/>
    <m/>
    <n v="1"/>
    <m/>
    <m/>
    <m/>
    <m/>
    <n v="1"/>
    <m/>
    <x v="0"/>
    <n v="1"/>
    <m/>
    <x v="1"/>
    <x v="1"/>
    <x v="0"/>
    <x v="0"/>
    <x v="0"/>
    <x v="0"/>
    <m/>
    <m/>
    <x v="0"/>
    <m/>
    <m/>
    <m/>
    <x v="0"/>
    <x v="0"/>
    <m/>
    <m/>
    <m/>
    <x v="0"/>
    <m/>
    <m/>
    <m/>
    <m/>
    <m/>
    <m/>
    <x v="0"/>
    <m/>
    <m/>
    <m/>
    <m/>
    <m/>
    <m/>
    <m/>
    <m/>
    <m/>
    <m/>
    <m/>
    <m/>
    <x v="0"/>
    <m/>
    <m/>
    <m/>
    <m/>
    <m/>
    <m/>
    <m/>
    <m/>
    <m/>
    <m/>
    <m/>
    <m/>
    <m/>
    <m/>
    <m/>
    <m/>
    <m/>
    <x v="0"/>
    <m/>
    <m/>
    <m/>
    <m/>
    <m/>
    <m/>
    <m/>
    <m/>
    <m/>
    <m/>
    <m/>
    <m/>
    <m/>
    <m/>
    <m/>
    <n v="1"/>
    <m/>
    <m/>
  </r>
  <r>
    <x v="581"/>
    <s v="Fall on Rock, Protection Pulled Out, New Hampshire, Rumney Cliff, Holderness School Crack"/>
    <x v="6"/>
    <s v="New Hampshire, Rumney Cliff, Holderness School Crack_x000a_On July 3, I was leading Holderness School Crack, which I have climbed at least 20 times and led (in fact I led it before the accident). I scrambled onto the ledge, started the climb and placed a directional nut near the bottom. I continued and placed a #1 Friend. I continued about ten feet past the Friend (a total of 25 to 30 feet above the ledge at the bottom). I believe my left foot slipped—though I only remember hitting the ground. The Friend pulled out. I landed on my back and hit my head. I was littered off the edge. My husband is a paramedic and directed the rescue as well as administered first aid. I went to Speare Hospital in Plymouth and was transferred to Lakes Region General Hospital. My injuries included cracked ribs (back), cracked left humerus, sprained ankle, severely broken right hand which was operated on and put back together with three screws. I had lots of typical Rumney abrasions all over my body and minor bleeds in my brain (detected on the CAT scan)._x000a_Analysis_x000a_I would have been dead if I didn’t have my helmet on. Its hard to know exactly what happened. I was not climbing above my ability and I was not ill equipped. I may have been over-confident and so did not pay enough attention to the Friend placement. Having a cellular phone in the car made everything happen very fast. It was not a luxury but a serious part of rescue equipment. (Source: Susan Kennedy, 27)"/>
    <n v="5"/>
    <m/>
    <m/>
    <m/>
    <n v="1"/>
    <m/>
    <m/>
    <m/>
    <m/>
    <m/>
    <m/>
    <m/>
    <m/>
    <x v="0"/>
    <n v="1"/>
    <m/>
    <x v="0"/>
    <x v="1"/>
    <x v="0"/>
    <x v="0"/>
    <x v="0"/>
    <x v="0"/>
    <m/>
    <m/>
    <x v="0"/>
    <m/>
    <m/>
    <m/>
    <x v="0"/>
    <x v="0"/>
    <m/>
    <m/>
    <m/>
    <x v="0"/>
    <m/>
    <m/>
    <m/>
    <m/>
    <m/>
    <m/>
    <x v="0"/>
    <m/>
    <m/>
    <m/>
    <m/>
    <m/>
    <m/>
    <m/>
    <m/>
    <m/>
    <m/>
    <m/>
    <m/>
    <x v="0"/>
    <m/>
    <m/>
    <m/>
    <m/>
    <m/>
    <m/>
    <m/>
    <m/>
    <m/>
    <m/>
    <m/>
    <m/>
    <m/>
    <m/>
    <m/>
    <m/>
    <m/>
    <x v="0"/>
    <m/>
    <m/>
    <m/>
    <m/>
    <m/>
    <m/>
    <m/>
    <m/>
    <m/>
    <m/>
    <m/>
    <m/>
    <n v="1"/>
    <m/>
    <m/>
    <m/>
    <m/>
    <m/>
  </r>
  <r>
    <x v="582"/>
    <s v="Fall on Rock, Protection Pulled Out, Utah, Wasatch Mountains, Big Cottonwood Canyon"/>
    <x v="6"/>
    <s v="Utah, Wasatch Mountains, Big Cottonwood Canyon_x000a_On June 23, Bryce Perkins fell while leading a climbing route in Big Cottonwood Canyon. Mr. Perkins’ fall of approximately 60 feet, resulted in injuries to his head, back and one ankle. His belayer indicated that Perkins slipped while making a move, and as he fell, all of his protection pulled, slowing his descent, but landing him in a precarious position on a ledge. The Sheriff's SAR team responded to the scene, approximately 1500 feet above the canyon highway, stabilized the victim, and lowered him to the highway, where he was transported to the hospital._x000a_Analysis_x000a_This particular area of the canyon is not often frequented by the climbing community, as a long, steep approach through loose scree fields is required to reach this buttress. We are seeing a higher incidence of accidents involving protection placement problems. (Source: G. Banks, Salt Lake County Sheriff SAR)"/>
    <n v="4"/>
    <m/>
    <m/>
    <m/>
    <m/>
    <m/>
    <m/>
    <m/>
    <m/>
    <m/>
    <m/>
    <m/>
    <m/>
    <x v="0"/>
    <n v="1"/>
    <m/>
    <x v="1"/>
    <x v="1"/>
    <x v="0"/>
    <x v="0"/>
    <x v="0"/>
    <x v="0"/>
    <m/>
    <m/>
    <x v="0"/>
    <m/>
    <m/>
    <m/>
    <x v="0"/>
    <x v="0"/>
    <m/>
    <m/>
    <m/>
    <x v="0"/>
    <m/>
    <m/>
    <m/>
    <m/>
    <m/>
    <m/>
    <x v="0"/>
    <m/>
    <m/>
    <m/>
    <m/>
    <m/>
    <m/>
    <m/>
    <m/>
    <m/>
    <m/>
    <m/>
    <m/>
    <x v="0"/>
    <m/>
    <m/>
    <m/>
    <m/>
    <m/>
    <m/>
    <m/>
    <m/>
    <m/>
    <m/>
    <m/>
    <m/>
    <m/>
    <m/>
    <m/>
    <m/>
    <m/>
    <x v="0"/>
    <m/>
    <m/>
    <m/>
    <m/>
    <m/>
    <m/>
    <m/>
    <m/>
    <m/>
    <m/>
    <m/>
    <n v="1"/>
    <m/>
    <m/>
    <m/>
    <m/>
    <m/>
    <m/>
  </r>
  <r>
    <x v="583"/>
    <s v="Fall on Rock, Rappel Error—Anchor Knot Failed, Utah, Wasatch Mountains, Big Cottonwood Canyon"/>
    <x v="6"/>
    <s v="Utah, Wasatch Mountains, Big Cottonwood Canyon_x000a_On June 17, Harmer Kirt fell while rappelling at Storm Mountain in Big Cottonwood Canyon. Kirt fell 15 to 20 feet and injured his ankle and wrist. Mr. Kirt was removed by the Sheriff's SAR team and transported by ambulance to the hospital._x000a_Analysis_x000a_Investigation revealed that the subject's anchor knot had failed. (Source: G. Banks, Salt Lake County Sheriff SAR)"/>
    <n v="6"/>
    <m/>
    <m/>
    <m/>
    <m/>
    <m/>
    <m/>
    <m/>
    <m/>
    <m/>
    <m/>
    <m/>
    <m/>
    <x v="0"/>
    <n v="1"/>
    <m/>
    <x v="1"/>
    <x v="0"/>
    <x v="0"/>
    <x v="1"/>
    <x v="0"/>
    <x v="0"/>
    <m/>
    <m/>
    <x v="0"/>
    <m/>
    <m/>
    <m/>
    <x v="0"/>
    <x v="0"/>
    <m/>
    <m/>
    <m/>
    <x v="0"/>
    <m/>
    <m/>
    <m/>
    <m/>
    <m/>
    <m/>
    <x v="0"/>
    <m/>
    <m/>
    <m/>
    <m/>
    <m/>
    <m/>
    <m/>
    <m/>
    <m/>
    <m/>
    <m/>
    <m/>
    <x v="0"/>
    <m/>
    <m/>
    <m/>
    <m/>
    <m/>
    <m/>
    <m/>
    <m/>
    <m/>
    <m/>
    <m/>
    <m/>
    <n v="1"/>
    <m/>
    <m/>
    <m/>
    <m/>
    <x v="1"/>
    <n v="1"/>
    <m/>
    <m/>
    <n v="1"/>
    <m/>
    <m/>
    <m/>
    <m/>
    <m/>
    <m/>
    <m/>
    <n v="1"/>
    <m/>
    <m/>
    <m/>
    <m/>
    <m/>
    <m/>
  </r>
  <r>
    <x v="584"/>
    <s v="Fall on Rock, Wet Rock, Haste, Colorado, Rocky Mountain National Park, Hallett Peak"/>
    <x v="6"/>
    <s v="Colorado, Rocky Mountain National Park, Hallett Peak_x000a_On July 29, Robert Logan (37) and Chris Weaver (25) were attempting the Culp-Bossier Route (III, 5.8) on Hallett Peak. While leading the second to last pitch around 1700, Logan encountered a wet section of rock of moderate difficulty. He attempted to hand- jam a wet off-hands crack but slipped and sustained a 20 foot lead fall. He received abrasions on his buttocks and experienced severe lower back pain due to three fractured lumbar vertebrae. Belayer Weaver and a nearby team of climbers (Ralph Bums and Andy Donson) were able to raise Logan to the top of the route, where his injuries were stabilized and rescue summoned._x000a_Analysis_x000a_The efforts by Weaver, Bums, and Donson in completing a pitch and a half of raising are noteworthy and commendable. Consider stabilizing the injuries before moving the patient if possible. Logan was lucky in having stable fractures to his back. Had the fractures been unstable, he might have sustained additional injuries from the raising. (Source: Jim Detterline, Longs Peak Supervisory Climbing Ranger, Rocky Mountain National Park)"/>
    <n v="3"/>
    <m/>
    <m/>
    <n v="1"/>
    <m/>
    <m/>
    <n v="1"/>
    <m/>
    <m/>
    <m/>
    <m/>
    <m/>
    <m/>
    <x v="0"/>
    <n v="1"/>
    <m/>
    <x v="1"/>
    <x v="1"/>
    <x v="0"/>
    <x v="0"/>
    <x v="0"/>
    <x v="0"/>
    <m/>
    <m/>
    <x v="0"/>
    <m/>
    <m/>
    <m/>
    <x v="0"/>
    <x v="0"/>
    <m/>
    <m/>
    <m/>
    <x v="0"/>
    <m/>
    <m/>
    <m/>
    <m/>
    <m/>
    <m/>
    <x v="0"/>
    <m/>
    <m/>
    <m/>
    <m/>
    <m/>
    <m/>
    <m/>
    <m/>
    <m/>
    <m/>
    <m/>
    <m/>
    <x v="0"/>
    <m/>
    <m/>
    <m/>
    <m/>
    <m/>
    <m/>
    <m/>
    <m/>
    <m/>
    <m/>
    <m/>
    <m/>
    <m/>
    <m/>
    <m/>
    <m/>
    <m/>
    <x v="1"/>
    <m/>
    <m/>
    <m/>
    <m/>
    <m/>
    <m/>
    <m/>
    <m/>
    <m/>
    <m/>
    <m/>
    <m/>
    <n v="1"/>
    <m/>
    <m/>
    <m/>
    <m/>
    <m/>
  </r>
  <r>
    <x v="585"/>
    <s v="Fall on Rock—Lowering Error, Idaho, City of Rocks National Reserve"/>
    <x v="6"/>
    <s v="Idaho, City of Rocks National Reserve_x000a_On August 6, Emily Town (19) was leading an estimated 240 foot climb up Stripe Rock when she and her father Glen Town, who was lowering her down the rock, ran out of rope, according to Wallace Keck, Assistant Reserve Manager. She died instantly from severe head trauma, according to Cassia County Coroner Paul Young._x000a_Analysis_x000a_Apparently Ms. Town had climbed past the base of the third stage and was descending back to it when the last of the rope slipped through her father's hands before he realized what was happening. Mr. Town probably did not realize how high his daughter had climbed and that he did not have enough rope to lower her._x000a_Errors in belaying—which safeguards climbers with a rope—are a common cause of accidents, Keck said. The park has had four similar accidents in the last five to six years, and at least one other person has been killed. But hundreds of climbers complete their routes safely each year in the reserve. (Source: The Times-News, August 8, 1995)_x000a_(Editors Note: An interesting comment from Ranger Brad Shilling regarding the cause of the above accident is that it was the seventh reported serious accident caused by a belayer letting the rope-end through the belay device. We received two other incident reports directly from the City of Rocks National Reserve this year just as we went to press. They are included in the statistics.)"/>
    <n v="5"/>
    <m/>
    <n v="1"/>
    <m/>
    <m/>
    <m/>
    <m/>
    <m/>
    <m/>
    <m/>
    <m/>
    <m/>
    <m/>
    <x v="1"/>
    <m/>
    <m/>
    <x v="1"/>
    <x v="0"/>
    <x v="0"/>
    <x v="1"/>
    <x v="0"/>
    <x v="0"/>
    <m/>
    <m/>
    <x v="0"/>
    <m/>
    <m/>
    <m/>
    <x v="0"/>
    <x v="0"/>
    <m/>
    <m/>
    <m/>
    <x v="0"/>
    <m/>
    <m/>
    <m/>
    <m/>
    <m/>
    <m/>
    <x v="0"/>
    <m/>
    <m/>
    <m/>
    <m/>
    <m/>
    <m/>
    <m/>
    <m/>
    <m/>
    <m/>
    <m/>
    <m/>
    <x v="0"/>
    <m/>
    <m/>
    <m/>
    <m/>
    <m/>
    <m/>
    <m/>
    <m/>
    <m/>
    <m/>
    <m/>
    <m/>
    <m/>
    <n v="1"/>
    <m/>
    <m/>
    <m/>
    <x v="1"/>
    <m/>
    <m/>
    <m/>
    <m/>
    <n v="1"/>
    <m/>
    <m/>
    <m/>
    <m/>
    <m/>
    <m/>
    <m/>
    <m/>
    <n v="1"/>
    <m/>
    <m/>
    <m/>
    <m/>
  </r>
  <r>
    <x v="586"/>
    <s v="Fall on Snow/Ice Covered Rock, Protection Pulled Out, New Hampshire, Cannon Cliff, Omega"/>
    <x v="6"/>
    <s v="New Hampshire, Cannon Cliff, Omega_x000a_On March 13, Alan Cattabriga (35) started up Omega, an extremely difficult and dangerous mixed (ice, rock, verglas, and snow-covered rock) route on the east face of Cannon Cliff a few hundred feet south of the Whitney-Gilman Arete. Cattabriga placed protection near the ground and threaded a runner behind ice columns at 20 feet. Higher on the pitch he threaded another runner around a less solid ice column. His highest protection was a Spectre ice piton, a steel beak made for marginal conditions. He was above that and at a point about 40 to 45 feet above the ground, standing on his front points on a snow covered 80° rock slab, with no adequate holds for his hands, when his front points slipped. He fell and the top two protection points failed. He hit the ground before the better protection came into play._x000a_Cattabriga suffered a broken tibia and fibula in his right leg and a broken scapula in his left shoulder. He also had extensive bruising to his left shoulder (with probable rotator cuff damage), left ribs, elbow, hip, and calf. The entire left side of his body turned black and blue a few days after the accident. He was wearing a helmet and received no head injuries._x000a_Cattabriga’s two climbing partners, Jim Shimberg and Ted Hammond, splinted Cattabriga's right leg and then tied his helmet over his right foot so that his foot would slide easily over the snow. Cattabriga then crawled feet first down the snow covered talus slope and then at times head first through the trees. The crawl to the road took four hours._x000a_Analysis_x000a_Omega is “an extreme route which epitomized the desperate nature of modern ice climbs with its thinly-verglassed start [and] mixed climbing... . [It] rarely comes into shape” (p. 72, An Ice Climbers Guide to Northern New England, second edition, by Rick Wilcox). The three experienced climbers understood the risks of difficult climbing and marginal protection. After the accident, Cattabriga wanted a self-rescue—-with help from his partners—because he believes in climbers being self-reliant if at all possible. (Sources: George Hurley, Alan Cattabriga, and Jim Shimberg)"/>
    <n v="7"/>
    <m/>
    <m/>
    <m/>
    <m/>
    <n v="1"/>
    <m/>
    <m/>
    <m/>
    <m/>
    <m/>
    <n v="1"/>
    <m/>
    <x v="0"/>
    <n v="1"/>
    <m/>
    <x v="1"/>
    <x v="1"/>
    <x v="0"/>
    <x v="1"/>
    <x v="0"/>
    <x v="0"/>
    <m/>
    <m/>
    <x v="0"/>
    <m/>
    <m/>
    <m/>
    <x v="0"/>
    <x v="1"/>
    <n v="1"/>
    <m/>
    <m/>
    <x v="1"/>
    <m/>
    <m/>
    <m/>
    <m/>
    <m/>
    <m/>
    <x v="0"/>
    <m/>
    <m/>
    <m/>
    <m/>
    <m/>
    <m/>
    <m/>
    <m/>
    <m/>
    <m/>
    <m/>
    <m/>
    <x v="0"/>
    <m/>
    <m/>
    <m/>
    <m/>
    <m/>
    <m/>
    <m/>
    <m/>
    <m/>
    <m/>
    <m/>
    <m/>
    <m/>
    <m/>
    <m/>
    <m/>
    <m/>
    <x v="0"/>
    <m/>
    <m/>
    <m/>
    <m/>
    <m/>
    <m/>
    <m/>
    <m/>
    <n v="1"/>
    <m/>
    <m/>
    <m/>
    <m/>
    <m/>
    <m/>
    <m/>
    <m/>
    <m/>
  </r>
  <r>
    <x v="587"/>
    <s v="Fall on Snow—Crampon Caught in Clothing, Unable to Self-Arrest, Washington, Mount Stuart"/>
    <x v="6"/>
    <s v="Washington, Mount Stuart_x000a_On July 16, Teresa Soucie (41)—a member of the King County Search and Rescue Team—was beginning her descent of the Cascadian Couloir on Mount Stuart when she tripped after apparently catching her crampon on a piece of clothing. She slid 300 feet into a rock pile, resulting in a broken rib and bruised pelvis._x000a_Analysis_x000a_“It’s a very attractive climb. It's a very beautiful mountain and it’s attractive from a distance... and the approach from the south side is relatively short,” said Ellensburg resident Fred Stanley (51), who along with famed Seattle climber Jim Wickwire pioneered the first ascent of a wall known as the Great Gendarme on Mount Stuart in 1964._x000a_The 1979 publication of “Fifty Classic Climbs,” which includes a Mount Stuart route, helped further popularize the mountain, he said. Stanley said most accidents occur on the south side for several reasons. As the easier way up, the south side attracts less experienced climbers. It is also used as a return route by experienced climbers who make more difficult ascents elsewhere on the mountain. In both cases, climbers can be tired. The combination of steep snow slopes and tired climbers can mean trouble, he said._x000a_The south slope isn’t steep enough to generally require ropes, although at 35 to 40 degrees, it's plenty steep enough to trigger uncontrolled slides. Some climbers have called it deceptive._x000a_Fred Dunham, a 55-year-old Ellensburg resident who has lost track of how many times he’s climbed Mount Stuart since his first ascent 35 years ago, isn’t comfortable with that description._x000a_“I would shy away from calling it deceptive,” he said. “I say it’s the way it is in the mountains.” (Source: Yakima Herald, from an article by Craig Torianello, July 23, 1995)"/>
    <n v="4"/>
    <m/>
    <m/>
    <m/>
    <m/>
    <m/>
    <n v="1"/>
    <n v="1"/>
    <m/>
    <m/>
    <m/>
    <m/>
    <m/>
    <x v="0"/>
    <n v="1"/>
    <m/>
    <x v="1"/>
    <x v="0"/>
    <x v="1"/>
    <x v="1"/>
    <x v="0"/>
    <x v="0"/>
    <m/>
    <m/>
    <x v="0"/>
    <m/>
    <m/>
    <m/>
    <x v="0"/>
    <x v="1"/>
    <m/>
    <m/>
    <n v="1"/>
    <x v="0"/>
    <m/>
    <m/>
    <m/>
    <m/>
    <m/>
    <m/>
    <x v="0"/>
    <m/>
    <m/>
    <m/>
    <m/>
    <m/>
    <m/>
    <m/>
    <m/>
    <m/>
    <m/>
    <m/>
    <m/>
    <x v="0"/>
    <m/>
    <m/>
    <m/>
    <m/>
    <m/>
    <m/>
    <m/>
    <m/>
    <m/>
    <m/>
    <m/>
    <m/>
    <m/>
    <m/>
    <m/>
    <m/>
    <m/>
    <x v="1"/>
    <m/>
    <m/>
    <m/>
    <m/>
    <m/>
    <m/>
    <m/>
    <m/>
    <m/>
    <m/>
    <m/>
    <m/>
    <n v="1"/>
    <m/>
    <m/>
    <m/>
    <m/>
    <m/>
  </r>
  <r>
    <x v="588"/>
    <s v="Fall on Snow—Unable to Self-Arrest, Climbing Alone, Haste—Resulting in Wearing Rock Shoes on Snow, Washington, Mount Stuart"/>
    <x v="6"/>
    <s v="Washington, Mount Stuart_x000a_After summiting Mount Baker in the early morning of July 9,1 drove about 3/4 of the way to Seattle and got a hotel room to dry out gear and repack for a solo attempt of Mount Stuart. On the 10th, I drove from the hotel to the parking area south of the mountain and hiked the four hour approach which brought me to the grassy slopes beneath the West Ridge (4,500 feet). The route planned on was the “West Ridge Route” as described in the Cascade Alpine Guide, Volume 1 by Fred Becky. I made camp and went to bed early. The weather was clear and the temperature dropped a little below freezing that night._x000a_I began climbing at 0600 on the 11th, a cool morning with perfectly clear skies. I was climbing continuously up the snow couloirs and rock mainly 5.4 and below, but with problems reaching the 5.6 level._x000a_There was a lot of snow still left in the couloirs. In the morning the snow was well consolidated from the nights freeze. The transition from snow to rock occurred several times on my way to 9,000 feet. This required me to change from double plastics to rock shoes several times. I reached a point near 9,000 feet on the ridge above the couloirs where the ridge stays mainly rock to the summit. While traversing just below the ridge crest east toward the summit, I encountered a finger of snow about 35 feet wide at a 40 to 45 degree angle. A committing problem blocked the way above the snow and a scary down climb below. I decided to traverse the snow to the rock on the other side._x000a_Near the summit and eager to finish the route, I decided to cross the snow while still wearing my rock shoes. About half of the way across, the steps I had chopped/kicked gave way and I began sliding down the face. The snow had developed a top layer about six inches deep that was of very poor quality with still frozen snow beneath. I had my ax blade buried into the snow the entire time I was sliding down the face of the finger. The ax provided little if any reduction in my speed and the rock shoes were worthless. Just before hitting the rocks 40 feet below where I started falling, I let the ax go so it would not impale me during the impending tumble._x000a_I hit the uneven rocks with both feet, badly bruising the heel bone in my right foot and spraining my left knee. I rolled across the left side of my body in a kind of half cartwheel and came to rest in a sitting position looking down the mountain. Luckily I could still walk and I actually finished the route at 1200 so I could be sure of finding the Southeast Route descent. I glissaded as much as possible on the descent and made it back to the tent at 1830._x000a_After sleeping some I packed up the next morning and hiked the 3 1/2 hours out in six hours and a lot of pain. I asked two different sets of hikers for assistance while on the trail out, but since I could actually walk on my own, I was reluctantly denied any help. After reaching the car I went to the emergency room to have my foot X-rayed (no broken bones) and my knee drained. (Source: Gehrig Austin, Jr.)"/>
    <n v="7"/>
    <m/>
    <m/>
    <m/>
    <m/>
    <m/>
    <m/>
    <m/>
    <m/>
    <m/>
    <m/>
    <m/>
    <m/>
    <x v="0"/>
    <n v="1"/>
    <m/>
    <x v="1"/>
    <x v="0"/>
    <x v="1"/>
    <x v="1"/>
    <x v="0"/>
    <x v="0"/>
    <m/>
    <m/>
    <x v="1"/>
    <n v="1"/>
    <n v="1"/>
    <m/>
    <x v="0"/>
    <x v="1"/>
    <m/>
    <m/>
    <m/>
    <x v="0"/>
    <n v="1"/>
    <m/>
    <m/>
    <m/>
    <m/>
    <m/>
    <x v="0"/>
    <m/>
    <m/>
    <m/>
    <m/>
    <m/>
    <m/>
    <m/>
    <m/>
    <m/>
    <m/>
    <m/>
    <m/>
    <x v="0"/>
    <m/>
    <m/>
    <m/>
    <m/>
    <m/>
    <m/>
    <m/>
    <m/>
    <m/>
    <m/>
    <m/>
    <m/>
    <m/>
    <m/>
    <m/>
    <m/>
    <m/>
    <x v="1"/>
    <m/>
    <m/>
    <m/>
    <m/>
    <m/>
    <m/>
    <m/>
    <m/>
    <m/>
    <m/>
    <m/>
    <m/>
    <n v="1"/>
    <m/>
    <m/>
    <m/>
    <m/>
    <m/>
  </r>
  <r>
    <x v="589"/>
    <s v="Fall Through Snow—Spruce Trap, Off Route, Inadequate Equipment—Compass, New Hampshire, Mount Washington, Raymond Cataract"/>
    <x v="6"/>
    <s v="New Hampshire, Mount Washington, Raymond Cataract_x000a_On January 9, Kevin Rogers (33) and Mark Landry (30) of Portland, ME, made a successful ascent of Pinnacle Gully Around 1300 they started their descent from the Alpine Garden, intending to use the Escape Hatch, a snow gully which climbers sometimes use as a way back to the floor of Huntington Ravine._x000a_They failed to find the top of the Escape Hatch and instead continued down the trailless Raymond Cataract, the shallow gully between the major ravines. About 1430, Rogers fell into a spruce trap and twisted his left knee, tearing the meniscus (cartilage). He could not move his knee. Landry went for help, leaving Rogers about 1600. Landry reached the Harvard Cabin about 1700, but found no one there. There was no radio because it had been removed the previous day for repairs. He continued on to the AMC Pinkham Notch Camp and reported the accident._x000a_While other rescuers were being assembled, Chris Joosen, the caretaker at the time at Hermit Lake, went up the Lion Head Trail and traversed across to a point high in Raymond Cataract. The temperature by this time (about 1945) was 0° F and the wind was about 35 mph. Joosen stayed in the middle of the Cataract as he descended until he found Rogers. Because Rogers and Landry were well equipped with warm clothes and food and water, Rogers was doing very well in spite of his long wait in cold conditions. He was sitting on the ropes and backpacks to insulate himself from the snow, and he was wearing extra clothing including a down parka. Joosen had with him a Norwegian hypothermia heater which he put around Rogers. After about half an hour, the two decided to try to traverse toward Lion Head. They were helped by Harvard hutkeeper, Mikko Immonen, who had joined them._x000a_At Lion Head, these three were met by the main group of rescuers. They used ropes and a litter to transport Rogers to the Tuckerman Trail where Brad Ray, the USFS Snow Ranger, was waiting with a snowcat. They reached the AMC camp shortly after midnight._x000a_Analysis_x000a_Rogers and Landry were well prepared and they completed their climb early enough in the day. Their mistakes were in route finding on the descent: first in not finding the top of the Escape Hatch, and secondly in continuing down Raymond Cataract. Once they realized that they had missed the Escape Hatch, they probably should have contoured around the top of Raymond Cataract to reach the Lion Head Trail. Going down the Cataract is usually a bad idea because of unconsolidated snow and the danger of falling into water under the snow._x000a_Most ice climbers descend from routes in Huntington Ravine by following the Alpine Garden Trail south to join the Lion Head Trail where it runs east along the upper edge of Tuckerman Ravine. All of this route is marked by large cairns. If visibility is so poor that the cairns cannot be found, climbers can follow a compass reading southward— 190°—from the top of Pinnacle or Central Gullies until they reach Tuckerman Ravine and the Lion Head Trail._x000a_Ice climbers who want to descend more directly to the floor of Huntington Ravine should spend time during good weather exploring the terrain, and they should know the current snow conditions on the planned descent route. The Escape Hatch and the more technical descent which crosses the top of Odells Gully and then goes down a ramp to South Gully can be dangerous because of veiy hard ice or because of avalanche conditions. When the weather turns severe while climbers are on an ice route, it is usually safest to rappel the route. (Source: George Hurley)"/>
    <n v="5"/>
    <m/>
    <m/>
    <m/>
    <n v="1"/>
    <n v="1"/>
    <m/>
    <m/>
    <m/>
    <m/>
    <m/>
    <m/>
    <m/>
    <x v="0"/>
    <n v="1"/>
    <m/>
    <x v="1"/>
    <x v="0"/>
    <x v="1"/>
    <x v="1"/>
    <x v="0"/>
    <x v="0"/>
    <m/>
    <m/>
    <x v="0"/>
    <m/>
    <m/>
    <m/>
    <x v="0"/>
    <x v="1"/>
    <m/>
    <m/>
    <m/>
    <x v="0"/>
    <m/>
    <m/>
    <m/>
    <m/>
    <m/>
    <m/>
    <x v="0"/>
    <m/>
    <m/>
    <m/>
    <m/>
    <m/>
    <m/>
    <m/>
    <m/>
    <n v="1"/>
    <m/>
    <m/>
    <m/>
    <x v="0"/>
    <m/>
    <m/>
    <m/>
    <m/>
    <m/>
    <m/>
    <m/>
    <m/>
    <m/>
    <m/>
    <m/>
    <m/>
    <m/>
    <m/>
    <m/>
    <m/>
    <n v="1"/>
    <x v="1"/>
    <m/>
    <m/>
    <m/>
    <m/>
    <m/>
    <m/>
    <n v="1"/>
    <m/>
    <m/>
    <m/>
    <m/>
    <m/>
    <m/>
    <m/>
    <m/>
    <m/>
    <m/>
    <m/>
  </r>
  <r>
    <x v="590"/>
    <s v="Falling Rock, Poor Position, Colorado, Ouray, Dexter Creek Slabs"/>
    <x v="6"/>
    <s v="Colorado, Ouray, Dexter Creek Slabs_x000a_On February 26, the Ouray Mountain Rescue Team was called out to rescue Carroll Robinson (36), who had been struck on the head by a large rock. He and his partners, Dan Mays and Steve House, were rappelling at the time, and Robinson was tied into a belay station mid-way down. Robinson and Mays were lowered to the base of the route by House, who then ran to the nearest phone to summon the Ouray Mountain Rescue Team._x000a_As mission commander and the first member on the scene, it appeared to me that there was not a lot that we were going to be able to do for the victim. It was late in the day and Robinson s vital signs were very poor. He was suffering from major head trauma as a result of the rock strike, and although he was wearing a helmet, it was of no use in this case as the impact was so great that it broke a carabiner he was attached to the belay with._x000a_After the rest of the rescue team arrived at the base of the gully, which is approximately 750 feet above the road, it was determined that Robinson needed immediate helicopter transport if he was going to have a chance. We proceeded to do a short haul operation to bring him down to the waiting Airlife chopper. Unfortunately, he was not able to be revived at the hospital and the plugs to his machinery were removed several days later. Robinson s wife did choose to donate many of his usable organs so some good came out of this tragedy._x000a_Analysis_x000a_Our area of mountains is considered one of the most dangerous in the United States. With the rapid change in weather here we have a high chance of avalanche and erosion goes on constantly. One minute it may be sunny and warm with a temperature of 70 and the next it may be windy, snowy and icy with a temperature of 20 or below depending on the wind chill. We have had accidents on our “fourteeners” in the middle of July when a storm blew in and some people were not prepared for the weather. We have people who come from sea level and climb the Sneffels Range and exhibit symptoms of high altitude sickness as well as hypothermia. Our rescue time is also greatly hindered by the terrain._x000a_In the Carroll Robinson incident, however, the accident occurred in an area in which we had just trained the week before. Arrival time and evacuation were relatively fast compared to other areas which take a minimum travel time of one hour._x000a_The only mistake in this case was a disregard for the conditions. The party was on a south facing route on an extremely warm afternoon, with temperatures in the 45° to 50° range. (Sources: Bill Whitt, Lieutenant, and Nancy Chiltar, Secretary, Ouray Mountain Rescue)"/>
    <n v="4"/>
    <m/>
    <m/>
    <m/>
    <m/>
    <m/>
    <n v="1"/>
    <m/>
    <m/>
    <m/>
    <m/>
    <m/>
    <m/>
    <x v="0"/>
    <n v="1"/>
    <m/>
    <x v="1"/>
    <x v="1"/>
    <x v="1"/>
    <x v="1"/>
    <x v="0"/>
    <x v="0"/>
    <m/>
    <m/>
    <x v="0"/>
    <m/>
    <m/>
    <m/>
    <x v="0"/>
    <x v="1"/>
    <m/>
    <m/>
    <m/>
    <x v="0"/>
    <m/>
    <m/>
    <n v="1"/>
    <m/>
    <m/>
    <m/>
    <x v="0"/>
    <m/>
    <m/>
    <m/>
    <m/>
    <m/>
    <m/>
    <m/>
    <n v="1"/>
    <m/>
    <m/>
    <m/>
    <m/>
    <x v="0"/>
    <m/>
    <m/>
    <m/>
    <m/>
    <m/>
    <m/>
    <m/>
    <m/>
    <m/>
    <m/>
    <m/>
    <m/>
    <m/>
    <m/>
    <m/>
    <m/>
    <m/>
    <x v="1"/>
    <m/>
    <m/>
    <m/>
    <m/>
    <m/>
    <m/>
    <m/>
    <n v="1"/>
    <m/>
    <m/>
    <m/>
    <m/>
    <m/>
    <m/>
    <m/>
    <m/>
    <m/>
    <m/>
  </r>
  <r>
    <x v="591"/>
    <s v="Falling Rock, Poor Position, Maine, Mount Katahdin, Chimney Pond"/>
    <x v="6"/>
    <s v="Maine, Mount Katahdin, Chimney Pond_x000a_On September 2, two parties—Michael Lanza (34) and Penny Beach (29) in one group, Bill Mistretta (?), Rick Baron (30) and Diane Mailloux (24) in the other—were climbing simultaneously. Lanza and Mistretta were at the top of the second lead looking for anchors for separate belay stances when Mistretta dislodged a rock described by Lanza as being two feet by three feet by several inches thick. The other three climbers were 150 feet below anchored together. Rick Baron tried to protect the other two climbers by shielding them with his body. He was struck by a cantaloupe sized rock above his left eye. His helmet was knocked off and he was thrown backwards eight or ten feet down the slope before his anchor stopped him. He did not regain consciousness and died probably within fifteen minutes._x000a_Analysis_x000a_If possible, the belay site should be away from the line of fall of anything dislodged by the leader. This is especially important on higher and less stable cliffs like Cannon and Katahdin. In this case, two leaders were climbing above three other people who were close together at a belay anchor._x000a_Irwin Caverly, the park director, said, “Rock slides are infrequent. This was one of those freak accidents.” Michael Lanza said that when the group registered at the ranger station, a ranger suggested they change their planned route, and they did. Lanza added that it was not a particularly difficult climb. “One of the most frustrating things was that the route we took was well below our ability level.” He and Rich Baron, who was the eighteenth person to die climbing in Baxter State Park, had been friends for twenty years and had done countless climbs together. (Source: George Hurley and Michael Lanza)"/>
    <n v="6"/>
    <m/>
    <m/>
    <n v="1"/>
    <n v="2"/>
    <n v="1"/>
    <m/>
    <m/>
    <m/>
    <m/>
    <m/>
    <n v="1"/>
    <m/>
    <x v="1"/>
    <m/>
    <m/>
    <x v="1"/>
    <x v="1"/>
    <x v="0"/>
    <x v="0"/>
    <x v="0"/>
    <x v="0"/>
    <m/>
    <m/>
    <x v="0"/>
    <m/>
    <m/>
    <m/>
    <x v="0"/>
    <x v="0"/>
    <m/>
    <m/>
    <m/>
    <x v="0"/>
    <m/>
    <m/>
    <n v="1"/>
    <m/>
    <m/>
    <m/>
    <x v="0"/>
    <m/>
    <m/>
    <m/>
    <m/>
    <m/>
    <m/>
    <m/>
    <m/>
    <m/>
    <m/>
    <m/>
    <m/>
    <x v="0"/>
    <m/>
    <m/>
    <m/>
    <m/>
    <m/>
    <m/>
    <m/>
    <m/>
    <m/>
    <m/>
    <n v="1"/>
    <m/>
    <m/>
    <m/>
    <m/>
    <m/>
    <m/>
    <x v="1"/>
    <m/>
    <m/>
    <m/>
    <m/>
    <m/>
    <m/>
    <m/>
    <m/>
    <m/>
    <m/>
    <m/>
    <m/>
    <m/>
    <m/>
    <n v="1"/>
    <m/>
    <m/>
    <m/>
  </r>
  <r>
    <x v="592"/>
    <s v="Falling Rock—Dislodged, Fall on Snow, Exceeding Abilities, Inadequate Equipment/Clothing, Oregon, Mount Jefferson, Milk Creek"/>
    <x v="6"/>
    <s v="Oregon, Mount Jefferson, Milk Creek_x000a_During the weekend of July 29-30, six teenage boys elected to climb Mount Jefferson via the Milk Creek route. Nearing the summit pinnacle, they drifted north, crossing the creek, and ascended steep snow without helmets and unroped. Not all had ice axes. Around 1430, a large boulder was dislodged by members of the party and rolled toward another member causing him to lose his footing. He took a tumbling, sliding fall of nearly 600 feet into Milk Creek couloir. During the fall, he sustained an open fracture of the left forearm, possible closed head injury, numerous lacerations, and although he did not know it, a fractured ankle. Dressed primarily in shorts and T-shirts, the six were not prepared to bivouac. Three remained with the injured teen while two descended to their camp at 6,400 feet to alert another member of their party before leaving for help. By 2000, the injured boy, who had been unconscious following the fall, was more lucid, and his friends began assisting him toward their camp, 3,000 feet below. They arrived in camp around 0230._x000a_CMRU Mission Coordinator, Bill Ellison, received a call at 1915, and at Bills direction, Benton County paged CMRU at 1930. The truck was underway before 2100 and arrived at the Pamelia Lake Trailhead about 2300. Shortly after midnight, CMRU, ESAR, and Posse teams were in the field heading toward the jump off point on the Pacific Crest Trail. CMRU and ESAR teams carried gear up the mountain and located the camp at 0543. While the medical team assessed the patient and checked out others in the climbing group who sustained minor injuries, the remaining teams arrived with evacuation gear. Medical information was passed to the 304th ARRS and they launched two helicopters plus a C130._x000a_The helicopters arrived on scene at 0902 and inserted two PJs with a backboard and litter. The patient was transferred from CMRU s litter to 304th s and packaged for helicopter evac. The helicopter returned and maintained a seven-foot hover while the litter and patient were placed aboard. The PJs scrambled aboard and the evacuation was complete at 0949. Field teams packed up gear and departed the scene at 1023, arrived at the PCT at 1136, and returned to base camp by 1400._x000a_This was a very smooth mission with excellent cooperation among the various units. PMR had sent three personnel who patiently waited in Base Camp._x000a_Analysis_x000a_This party had little or no mountaineering experience. It is interesting to note that this accident occurred at 1430 in the afternoon, while they were ascending around 9,500 feet. It is strongly advised that climbers get a very early (0100 to 0300) start when climbing such routes. During the summer, the snow and ice covered volcanoes of the Cascades experience rapid softening of the snow, and often copious rockfall once the sun rises._x000a_Not all of the members of this party had ice axes or crampons. They chose to leave most of their shell and insulating clothing at camp and climb in T-shirts and shorts. Helmets were not worn. Obviously, had they had this clothing, it may have prevented an epic descent with a disoriented climber. This descent included many falls, some into the creek, and nearly over a waterfall. (Source: Jeremy N. Adolf, Corvalis Mountain Rescue Unit)"/>
    <n v="9"/>
    <m/>
    <m/>
    <m/>
    <m/>
    <m/>
    <m/>
    <m/>
    <m/>
    <n v="1"/>
    <m/>
    <m/>
    <m/>
    <x v="0"/>
    <n v="1"/>
    <m/>
    <x v="0"/>
    <x v="1"/>
    <x v="1"/>
    <x v="1"/>
    <x v="0"/>
    <x v="0"/>
    <m/>
    <m/>
    <x v="1"/>
    <n v="1"/>
    <m/>
    <m/>
    <x v="0"/>
    <x v="1"/>
    <m/>
    <m/>
    <m/>
    <x v="0"/>
    <m/>
    <m/>
    <m/>
    <m/>
    <m/>
    <m/>
    <x v="0"/>
    <m/>
    <m/>
    <m/>
    <m/>
    <m/>
    <m/>
    <m/>
    <m/>
    <m/>
    <m/>
    <m/>
    <m/>
    <x v="0"/>
    <m/>
    <m/>
    <m/>
    <m/>
    <m/>
    <m/>
    <m/>
    <m/>
    <n v="1"/>
    <m/>
    <n v="1"/>
    <m/>
    <m/>
    <m/>
    <m/>
    <m/>
    <n v="1"/>
    <x v="1"/>
    <m/>
    <m/>
    <m/>
    <m/>
    <m/>
    <m/>
    <m/>
    <m/>
    <m/>
    <m/>
    <m/>
    <m/>
    <n v="1"/>
    <m/>
    <m/>
    <m/>
    <m/>
    <m/>
  </r>
  <r>
    <x v="593"/>
    <s v="Loss of Control—Voluntary Glissade, No Hard Hat, Washington, Mount Stuart"/>
    <x v="6"/>
    <s v="Washington, Mount Stuart_x000a_On the morning of June 25, Gordon Rieker (31) and Chuck Buzzard (40) left their base camp at 0315 and headed up Ulrich’s Couloir, a narrow gully leading to the summit of Mount Stuart._x000a_The two Yakima County employees were not novice climbers. Rieker had been climbing since the early 1980s, Buzzard since 1978. Nor were they strangers to Mount Stuart. This was Buzzard’s fourth climb, and Rieker had at least five previous climbs on the mountain. They also had made numerous climbs together._x000a_They reached the summit about 0645. Instead of returning the same way, they headed east to the Cascadian Couloir, which is generally considered one of the least difficult routes on the mountain. Not far from the summit, they reached a long, steep snow slope where they began glissading, a standard mountaineering practice of sliding while using an ice ax to control speed. Buzzard went first._x000a_“I was out ahead, nearly to the boulders. I looked up and he was doing a regular sitting glissade,” Buzzard said._x000a_But something caused Rieker to lose his ice ax. Unable to control his speed, he began an uncontrolled slide into the rocks._x000a_“It happened so fast it’s hard to picture,” Buzzard said._x000a_The impact broke Rieker's collarbone and several ribs, and caused severe head injuries. He appeared conscious but was unable to respond, Buzzard said. About ten minutes later, two other climbers discovered the Yakima men. They stayed with Rieker, and Buzzard began a long walk out for help._x000a_Off the mountain, he still had to climb another smaller ridge before reaching the car. He then drove to a horse camp. But the camp’s radio had been vandalized and wasn’t working, Buzzard said. A woman at the camp had a cellular phone, but that required additional driving to reach a point where the phone’s signal could be picked up._x000a_Typically, U.S. Army MAST helicopters from Yakima Training Center are dispatched for back-country rescues. But this accident occurred at an elevation of 8,400 feet. That’s considered too high for the standard single-engine MAST helicopter, which generally isn’t used above 7,000 feet. Instead, a more powerful helicopter had to be dispatched from Fairchild Air Force Base in Spokane._x000a_Initially, doctors were optimistic about Rieker’s condition. But he died at Yakima Valley Memorial Hospital seven days after the accident. (Source: Yakima Herald, from an article by Craig Torianello, July 23, 1995.)"/>
    <n v="8"/>
    <m/>
    <m/>
    <m/>
    <m/>
    <n v="1"/>
    <n v="1"/>
    <m/>
    <m/>
    <m/>
    <m/>
    <n v="1"/>
    <m/>
    <x v="1"/>
    <m/>
    <m/>
    <x v="0"/>
    <x v="0"/>
    <x v="1"/>
    <x v="1"/>
    <x v="0"/>
    <x v="0"/>
    <m/>
    <m/>
    <x v="1"/>
    <m/>
    <m/>
    <m/>
    <x v="0"/>
    <x v="1"/>
    <m/>
    <m/>
    <m/>
    <x v="0"/>
    <n v="1"/>
    <m/>
    <m/>
    <m/>
    <m/>
    <m/>
    <x v="0"/>
    <m/>
    <m/>
    <m/>
    <m/>
    <m/>
    <m/>
    <m/>
    <m/>
    <m/>
    <m/>
    <m/>
    <m/>
    <x v="0"/>
    <n v="1"/>
    <m/>
    <m/>
    <m/>
    <m/>
    <m/>
    <m/>
    <m/>
    <m/>
    <m/>
    <m/>
    <m/>
    <m/>
    <m/>
    <m/>
    <m/>
    <m/>
    <x v="1"/>
    <m/>
    <m/>
    <m/>
    <m/>
    <m/>
    <m/>
    <m/>
    <m/>
    <m/>
    <m/>
    <m/>
    <n v="1"/>
    <m/>
    <m/>
    <m/>
    <m/>
    <m/>
    <m/>
  </r>
  <r>
    <x v="594"/>
    <s v="Loss of Control—Voluntary Glissade, No Ice Axe Leash System, Colorado, Rocky Mountain National Park, Andrews Glacier"/>
    <x v="6"/>
    <s v="Colorado, Rocky Mountain National Park, Andrews Glacier_x000a_On September 16, Charles Bailey (37) slipped on Andrews Glacier while glissading. He lost his ice ax and was unable to stop himself. He slid hundreds of feet on icy surface before coming to rest into rocks at Andrews Tarn. Bailey received a serious head injury, and was flown out by Rocky Mountain National Park SAR team with St. Anthony’s Flight for Life._x000a_Analysis_x000a_No matter how experienced one is at glissading techniques (as was Bailey), it is always possible to lose control, especially when the snow is icy. Losing the ice ax can make it near impossible to self-arrest. One can roll over onto the belly with feet downhill and attempt to slow and stop by arching the back and pressing toes and elbows into the snow. This may be only partially effective or non-effective if the surface has iced up. The best prevention for this accident would’ve been the use of an ice ax leashing system. Wrist loops alone afford little protection if the slip was sudden and unexpected. (Source: Jim Detterline, Longs Peak Supervisory Climbing Ranger, Rocky Mountain National Park)"/>
    <n v="7"/>
    <m/>
    <m/>
    <m/>
    <m/>
    <m/>
    <n v="1"/>
    <m/>
    <m/>
    <m/>
    <m/>
    <n v="1"/>
    <m/>
    <x v="0"/>
    <n v="1"/>
    <m/>
    <x v="0"/>
    <x v="0"/>
    <x v="1"/>
    <x v="1"/>
    <x v="0"/>
    <x v="0"/>
    <m/>
    <m/>
    <x v="1"/>
    <m/>
    <m/>
    <m/>
    <x v="0"/>
    <x v="1"/>
    <m/>
    <m/>
    <m/>
    <x v="0"/>
    <n v="1"/>
    <m/>
    <m/>
    <m/>
    <m/>
    <m/>
    <x v="0"/>
    <m/>
    <m/>
    <m/>
    <m/>
    <m/>
    <m/>
    <m/>
    <m/>
    <m/>
    <m/>
    <m/>
    <m/>
    <x v="0"/>
    <m/>
    <m/>
    <m/>
    <m/>
    <m/>
    <m/>
    <m/>
    <m/>
    <m/>
    <m/>
    <m/>
    <m/>
    <m/>
    <m/>
    <m/>
    <m/>
    <m/>
    <x v="1"/>
    <m/>
    <m/>
    <m/>
    <m/>
    <m/>
    <m/>
    <m/>
    <m/>
    <m/>
    <m/>
    <m/>
    <m/>
    <m/>
    <m/>
    <n v="1"/>
    <m/>
    <m/>
    <m/>
  </r>
  <r>
    <x v="595"/>
    <s v="Loss of Control—Voluntary Glissade, Washington, Guy Peak"/>
    <x v="6"/>
    <s v="Washington, Guy Peak_x000a_On January 7, John Hughes (46) climbed Guy Peak with four other experienced friends. He was just starting to descend when he slipped from his glissade and could not selfarrest. He yelled, “Out of the way,” and fell 1,000 feet down the standard route, over at least two cliff bands, coming to rest on scree. Witnesses spent 20 minutes attending to him, but he did not survive. (Source: From an MRA report by Debby Riehl)"/>
    <n v="4"/>
    <m/>
    <m/>
    <m/>
    <m/>
    <m/>
    <n v="1"/>
    <m/>
    <m/>
    <m/>
    <m/>
    <m/>
    <m/>
    <x v="0"/>
    <m/>
    <m/>
    <x v="1"/>
    <x v="0"/>
    <x v="1"/>
    <x v="1"/>
    <x v="0"/>
    <x v="0"/>
    <m/>
    <m/>
    <x v="1"/>
    <m/>
    <m/>
    <m/>
    <x v="0"/>
    <x v="1"/>
    <m/>
    <m/>
    <m/>
    <x v="0"/>
    <n v="1"/>
    <m/>
    <m/>
    <m/>
    <m/>
    <m/>
    <x v="0"/>
    <m/>
    <m/>
    <m/>
    <m/>
    <m/>
    <m/>
    <m/>
    <m/>
    <m/>
    <m/>
    <m/>
    <m/>
    <x v="0"/>
    <m/>
    <m/>
    <m/>
    <m/>
    <m/>
    <m/>
    <m/>
    <m/>
    <m/>
    <m/>
    <m/>
    <m/>
    <m/>
    <m/>
    <m/>
    <m/>
    <m/>
    <x v="1"/>
    <m/>
    <m/>
    <m/>
    <m/>
    <m/>
    <m/>
    <n v="1"/>
    <m/>
    <m/>
    <m/>
    <m/>
    <m/>
    <m/>
    <m/>
    <m/>
    <m/>
    <m/>
    <m/>
  </r>
  <r>
    <x v="596"/>
    <s v="Not Anchored at Belay—Miscommunication, No Hard Hat, New Hampshire, Cannon Cliff, Slip O' Fools"/>
    <x v="6"/>
    <s v="New Hampshire, Cannon Cliff, Slip O’ Fools_x000a_On October 1, Daniel Gelsomini (29) fell 35 to 40 feet from the top of the first pitch of Slip O’ Fools at the north end of Cannon Cliff. He had reached the belay stance and called, “I’m off.” Lori Gelsomini (29), Dan’s wife and climbing partner, unlocked the carabiner which held the belay device. Before she removed the rope from the device, the rope started rushing through the belay plate. She looked up and saw Dan falling, with rocks falling with him. She was wearing a helmet, still anchored, and she was able to grab the moving rope and stop the falling, unconscious leader. She received second degree rope burns on both hands and arms._x000a_Two other climbers, Randy Garcia and Will Higgins, from a nearby route, came to help Lori get Dan to the ground. Higgins then ran to his car phone to call for a rescue while the other two gave first aid._x000a_Dan does not remember what caused him to fall. Lori Gelsomini thinks that Dan was struck by a rock falling from higher on the cliff (possibly from Lakeview which curves above the slab routes) before he was anchored. His skull was fractured in two places and his right eye immediately swelled shut. The force of the blow caused his brain to move forward suddenly, causing extreme swelling and bruising which resulted later in the loss of a small part of his frontal lobe._x000a_Analysis_x000a_In her written account Lori Gelsomini says: “Always wear a helmet! It may not be the ‘cool’ thing to do but it can save your life. Clip into belay anchors immediately (before calling ‘Off belay’) even if you think you are safe.”_x000a_Avoid climbing below other climbers. There are loose rocks on every cliff and Cannon is particularly unstable. (Source: George Hurley, Lori Gelsomini)"/>
    <n v="9"/>
    <m/>
    <m/>
    <m/>
    <n v="2"/>
    <m/>
    <m/>
    <m/>
    <m/>
    <m/>
    <m/>
    <m/>
    <m/>
    <x v="0"/>
    <n v="1"/>
    <m/>
    <x v="0"/>
    <x v="1"/>
    <x v="0"/>
    <x v="0"/>
    <x v="0"/>
    <x v="0"/>
    <m/>
    <m/>
    <x v="0"/>
    <m/>
    <m/>
    <m/>
    <x v="0"/>
    <x v="0"/>
    <m/>
    <m/>
    <m/>
    <x v="0"/>
    <m/>
    <m/>
    <m/>
    <m/>
    <m/>
    <m/>
    <x v="0"/>
    <m/>
    <m/>
    <m/>
    <m/>
    <m/>
    <m/>
    <m/>
    <n v="1"/>
    <m/>
    <m/>
    <m/>
    <m/>
    <x v="0"/>
    <n v="1"/>
    <m/>
    <m/>
    <m/>
    <m/>
    <m/>
    <m/>
    <m/>
    <m/>
    <m/>
    <m/>
    <m/>
    <m/>
    <m/>
    <m/>
    <m/>
    <m/>
    <x v="1"/>
    <n v="1"/>
    <m/>
    <n v="1"/>
    <m/>
    <m/>
    <n v="1"/>
    <m/>
    <m/>
    <m/>
    <m/>
    <m/>
    <m/>
    <m/>
    <m/>
    <m/>
    <n v="1"/>
    <m/>
    <m/>
  </r>
  <r>
    <x v="597"/>
    <s v="Overdue Climbers—Off Route, Inadequate Equipment, Party Separated, Inexperience, Exhaustion, Dehydration, Utah, Wasatch Mountains, Lisa Falls Couloir"/>
    <x v="6"/>
    <s v="Utah, Wasatch Mountains, Lisa Falls Couloir_x000a_On June 26, the Salt Lake County Sheriff's SAR team was notified that two members, from an original group of five mountaineers, were overdue and presumed lost or injured. The trip had begun the previous day, with a group of five climbers, which started an ascent up Tanners Gulch to the Big Cottonwood Ridge, west to Twin Peak, and then a planned descent down the Lisa Falls couloir, back to the canyon highway. This climb is known as “Cathedral Traverse,” and in the spring or early summer, ice axes and ropes are strongly recommended._x000a_Two of the members were moving somewhat slower than the rest of the group, and a decision was made to split up, with the faster three moving ahead, and ultimately, completing the route in the dark, on June 25. One rope and one ice ax were left with the slower two members. Just before dark one of the climbers in the lead group thought that he saw two people rappelling down a steep snow field above and behind them._x000a_The following day, after the SAR team arrived, a lengthy interview was conducted with the complainants and it was learned that the two missing parties consisted of Bill Foster, most experienced and the team leader, and Susan Ryan, least experienced and a first timer for this kind of trip. Since a possible sighting had been made the night before, a search team was started up the Lisa Falls couloir, and the Sheriffs helicopter was dispatched to conduct an air search of the entire route._x000a_After several hours of searching the Sheriff's helicopter spotted the two missing climbers, still high and near the top of the Lisa Falls couloir. The ground search team that had been dispatched earlier reached the two parties about an hour later. Both individuals were totally exhausted and dehydrated, but otherwise okay. Nearly six hours were required to assist the exhausted climbers back to the trail head._x000a_Analysis_x000a_An interview was conducted with the two individuals and it was learned that shortly after separating from the main group, Susan became very intimidated by the exposure and was very tired as well. They spent a cold night just below the summit of the East Twin Peak (11,300 feet). They began moving down the next morning, but found the snow very firm and difficult with just one ice ax. Their progress was slow, and as they descended, they said that they saw the rescue helicopter several times, but were not successful in signaling it. (They were not the same party seen rappelling the night before.) The rescue team noted that both parties moved very slowly and had a difficult time with the Class 4 terrain. At times, simple commands had to be repeated, apparently due to their exhaustion and dehydration. (Source: G. Banks, Salt Lake County Sheriff SAR)"/>
    <n v="9"/>
    <m/>
    <m/>
    <m/>
    <m/>
    <m/>
    <m/>
    <m/>
    <m/>
    <n v="1"/>
    <m/>
    <m/>
    <m/>
    <x v="0"/>
    <n v="1"/>
    <m/>
    <x v="1"/>
    <x v="0"/>
    <x v="1"/>
    <x v="1"/>
    <x v="0"/>
    <x v="0"/>
    <m/>
    <m/>
    <x v="0"/>
    <m/>
    <m/>
    <m/>
    <x v="0"/>
    <x v="1"/>
    <m/>
    <m/>
    <m/>
    <x v="0"/>
    <m/>
    <m/>
    <m/>
    <m/>
    <m/>
    <m/>
    <x v="0"/>
    <m/>
    <m/>
    <m/>
    <m/>
    <m/>
    <m/>
    <m/>
    <m/>
    <n v="1"/>
    <m/>
    <m/>
    <m/>
    <x v="0"/>
    <m/>
    <m/>
    <m/>
    <n v="1"/>
    <m/>
    <m/>
    <m/>
    <n v="1"/>
    <m/>
    <m/>
    <m/>
    <m/>
    <m/>
    <m/>
    <m/>
    <m/>
    <n v="1"/>
    <x v="1"/>
    <m/>
    <n v="1"/>
    <m/>
    <m/>
    <m/>
    <m/>
    <m/>
    <m/>
    <m/>
    <m/>
    <m/>
    <n v="1"/>
    <m/>
    <m/>
    <m/>
    <m/>
    <m/>
    <m/>
  </r>
  <r>
    <x v="598"/>
    <s v="Overdue—Missing, Probably Fall on Rock/Snow, Climbing Alone, Oregon, Mount Hood, Cathedral Ridge"/>
    <x v="6"/>
    <s v="Oregon, Mount Hood, Cathedral Ridge_x000a_Ken Budlong (45), an experienced Portland climber, was reported overdue from a solo climb of Cathedral Ridge on Monday, September 26. On Sunday night he phoned home with his cellular at high camp and conveyed his plan to ascend the route if the weather was favorable on Monday morning. Ground searchers located his unoccupied tent on the ridge at 7,000 foot elevation. Searchers battled stormy, wet weather for the next four days. On Sunday the weather improved and supported an extensive ground search and three military helicopters. No signs of Budlong were found. The previous storm had dumped at least three feet of avalanche-prone snow on the upper reaches of the mountain. Budlong had summitted Mount Hood over twenty times. It is probable that he fell while high on the route, injuring himself when he landed in a crevasse or moat._x000a_Analysis_x000a_The Cathedral Ridge route, although remote, is not considered difficult or an unreasonable pursuit for experienced climbers. Budlong was well equipped, but was afflicted with a “trick” knee. Solo climbing almost always increases the risk of any climb. (Source: Jeff Sheetz, Portland Mountain Rescue)"/>
    <n v="7"/>
    <m/>
    <m/>
    <m/>
    <m/>
    <m/>
    <n v="1"/>
    <m/>
    <m/>
    <m/>
    <m/>
    <n v="1"/>
    <m/>
    <x v="0"/>
    <n v="1"/>
    <m/>
    <x v="1"/>
    <x v="1"/>
    <x v="1"/>
    <x v="1"/>
    <x v="0"/>
    <x v="0"/>
    <m/>
    <m/>
    <x v="0"/>
    <n v="1"/>
    <n v="1"/>
    <m/>
    <x v="0"/>
    <x v="1"/>
    <m/>
    <m/>
    <m/>
    <x v="0"/>
    <m/>
    <m/>
    <m/>
    <m/>
    <m/>
    <m/>
    <x v="0"/>
    <n v="1"/>
    <m/>
    <m/>
    <m/>
    <m/>
    <m/>
    <m/>
    <m/>
    <m/>
    <m/>
    <m/>
    <m/>
    <x v="0"/>
    <m/>
    <m/>
    <m/>
    <m/>
    <m/>
    <m/>
    <m/>
    <m/>
    <m/>
    <m/>
    <m/>
    <m/>
    <m/>
    <m/>
    <m/>
    <m/>
    <m/>
    <x v="1"/>
    <m/>
    <n v="1"/>
    <m/>
    <m/>
    <m/>
    <m/>
    <m/>
    <m/>
    <m/>
    <m/>
    <m/>
    <m/>
    <m/>
    <m/>
    <n v="1"/>
    <m/>
    <m/>
    <m/>
  </r>
  <r>
    <x v="599"/>
    <s v="Rappel Anchor Error—Inadequate Protection, Fall on Rock, No Hard Hat, Colorado, Rocky Mountain National Park, Lumpy Ridge"/>
    <x v="6"/>
    <s v="Colorado, Rocky Mountain National Park, Lumpy Ridge_x000a_On December 2, Greg Levine (28) and a female companion decided to retreat from the first pitch of Hand Over Hand (I, 5.7) on Batman Rock at Lumpy Ridge. Levine, the leader, allowed his friend to rappel from a station of two stoppers he had set. When Levine's turn came to rappel, he removed one of the stoppers. The rappel anchor “failed,” and Levine fell approximately 70 feet to the ground, wedging in a chimney. He was knocked unconscious (was not wearing a helmet), and sustained a flail chest, fractured left femur, and lacerated pancreas. His friend hiked out about one mile to get help from Rocky Mountain National Park SAR team. The complicated yet successful medical effort was led by Estes Park Ambulance EMT-P Jeff Ofsanko._x000a_Analysis_x000a_There was a short additional pitch of 5.5 to top off on Batman Rock, but the hour was already late when the Levine party decided to back off the route. Levine's female partner was inexperienced, and Levine would have had an easier time training her at one of the area's numerous top-roping crags. Levine was attempting to treat a single stopper as an anchor system. It is not known as to how much experience Levine had placing “traditional” protection, but it is of note that all his stoppers were in new condition. (Source: Jim Detterline, Longs Peak Supervisory Climbing Ranger, Rocky Mountain National Park)"/>
    <n v="10"/>
    <m/>
    <m/>
    <m/>
    <n v="1"/>
    <m/>
    <m/>
    <m/>
    <m/>
    <n v="1"/>
    <m/>
    <m/>
    <m/>
    <x v="0"/>
    <n v="1"/>
    <m/>
    <x v="0"/>
    <x v="0"/>
    <x v="0"/>
    <x v="0"/>
    <x v="0"/>
    <x v="0"/>
    <m/>
    <m/>
    <x v="0"/>
    <m/>
    <m/>
    <m/>
    <x v="0"/>
    <x v="0"/>
    <m/>
    <m/>
    <m/>
    <x v="0"/>
    <m/>
    <m/>
    <m/>
    <m/>
    <m/>
    <m/>
    <x v="0"/>
    <m/>
    <m/>
    <m/>
    <m/>
    <m/>
    <m/>
    <m/>
    <m/>
    <m/>
    <m/>
    <m/>
    <m/>
    <x v="0"/>
    <n v="1"/>
    <m/>
    <m/>
    <m/>
    <m/>
    <m/>
    <m/>
    <m/>
    <m/>
    <m/>
    <m/>
    <m/>
    <m/>
    <m/>
    <m/>
    <m/>
    <m/>
    <x v="0"/>
    <n v="1"/>
    <m/>
    <m/>
    <n v="1"/>
    <m/>
    <m/>
    <m/>
    <m/>
    <m/>
    <m/>
    <m/>
    <m/>
    <m/>
    <m/>
    <m/>
    <m/>
    <m/>
    <n v="1"/>
  </r>
  <r>
    <x v="600"/>
    <s v="Rappel Anchor Failure—Rock Broke Loose, Fall on Rock, Washington, Mount Stuart"/>
    <x v="6"/>
    <s v="Washington, Mount Stuart_x000a_On July 10, Kris Stout (30) and his climbing partner had waited out a storm on Mount Stuart before beginning their descent. Stout was preparing to descend by rope when he tied a line around a rock the size of a car._x000a_As Stout leaned back to begin rappelling, the rock broke loose. It rolled over him and fell 150 feet. One climber said the rock should have been there for another 100,000 years._x000a_Stout's partner was left alone on the ledge, where he waited five hours until he was rescued by other climbers. (Source: Yakima Herald, from an article by Craig Torianello, July 23, 1995)"/>
    <n v="5"/>
    <m/>
    <m/>
    <m/>
    <n v="1"/>
    <m/>
    <m/>
    <m/>
    <m/>
    <m/>
    <m/>
    <m/>
    <m/>
    <x v="0"/>
    <m/>
    <m/>
    <x v="1"/>
    <x v="0"/>
    <x v="0"/>
    <x v="1"/>
    <x v="0"/>
    <x v="0"/>
    <m/>
    <m/>
    <x v="0"/>
    <m/>
    <m/>
    <m/>
    <x v="0"/>
    <x v="1"/>
    <m/>
    <m/>
    <m/>
    <x v="0"/>
    <m/>
    <m/>
    <m/>
    <m/>
    <m/>
    <m/>
    <x v="0"/>
    <m/>
    <m/>
    <m/>
    <m/>
    <m/>
    <m/>
    <m/>
    <m/>
    <m/>
    <m/>
    <m/>
    <m/>
    <x v="0"/>
    <m/>
    <m/>
    <m/>
    <m/>
    <m/>
    <m/>
    <m/>
    <m/>
    <m/>
    <m/>
    <m/>
    <m/>
    <m/>
    <m/>
    <m/>
    <m/>
    <m/>
    <x v="1"/>
    <n v="1"/>
    <m/>
    <m/>
    <n v="1"/>
    <m/>
    <m/>
    <m/>
    <m/>
    <m/>
    <m/>
    <m/>
    <m/>
    <n v="1"/>
    <m/>
    <m/>
    <m/>
    <m/>
    <m/>
  </r>
  <r>
    <x v="601"/>
    <s v="Rappel Error—Clipped to One Rope, Fall on Rock, Oregon, Smith Rock State Park"/>
    <x v="6"/>
    <s v="Oregon, Smith Rock State Park_x000a_On February 4, John Elgin (24) fell 60 feet after failing to rig his rappel properly. All that is known is that another climber shouted to Elgin to recheck his rig as he prepared to rappel. Apparently he only clipped in to one of the double strands. (Source: Jeff Sheetz, Portland Mountain Rescue)"/>
    <n v="3"/>
    <m/>
    <m/>
    <n v="1"/>
    <m/>
    <m/>
    <m/>
    <m/>
    <m/>
    <m/>
    <m/>
    <m/>
    <m/>
    <x v="0"/>
    <m/>
    <m/>
    <x v="1"/>
    <x v="0"/>
    <x v="0"/>
    <x v="1"/>
    <x v="0"/>
    <x v="0"/>
    <m/>
    <m/>
    <x v="0"/>
    <m/>
    <m/>
    <m/>
    <x v="0"/>
    <x v="0"/>
    <m/>
    <m/>
    <m/>
    <x v="0"/>
    <m/>
    <m/>
    <m/>
    <m/>
    <m/>
    <m/>
    <x v="0"/>
    <m/>
    <m/>
    <m/>
    <m/>
    <m/>
    <m/>
    <m/>
    <m/>
    <m/>
    <m/>
    <m/>
    <m/>
    <x v="0"/>
    <m/>
    <m/>
    <m/>
    <m/>
    <m/>
    <m/>
    <m/>
    <m/>
    <m/>
    <m/>
    <m/>
    <m/>
    <m/>
    <m/>
    <m/>
    <m/>
    <m/>
    <x v="1"/>
    <m/>
    <m/>
    <m/>
    <n v="1"/>
    <m/>
    <m/>
    <m/>
    <n v="1"/>
    <m/>
    <m/>
    <m/>
    <m/>
    <m/>
    <m/>
    <m/>
    <m/>
    <m/>
    <m/>
  </r>
  <r>
    <x v="602"/>
    <s v="Rappel Error—Ropes Uneven, Colorado, Eldorado Canyon State Park, Hand Crack"/>
    <x v="6"/>
    <s v="Colorado, Eldorado Canyon State Park, Hand Crack_x000a_On June 11, a climber (29) rappelled off the end of one-half of his rope and fell 30 feet. He indicated that his rappel rope was not doubled equally. (Source: Tim Metzger, Park Manager, Eldorado Canyon State Park)_x000a_"/>
    <n v="3"/>
    <m/>
    <m/>
    <m/>
    <n v="1"/>
    <m/>
    <m/>
    <m/>
    <m/>
    <m/>
    <m/>
    <m/>
    <m/>
    <x v="0"/>
    <m/>
    <m/>
    <x v="1"/>
    <x v="0"/>
    <x v="0"/>
    <x v="1"/>
    <x v="0"/>
    <x v="0"/>
    <m/>
    <m/>
    <x v="0"/>
    <m/>
    <m/>
    <m/>
    <x v="0"/>
    <x v="0"/>
    <m/>
    <m/>
    <m/>
    <x v="0"/>
    <m/>
    <m/>
    <m/>
    <m/>
    <m/>
    <m/>
    <x v="0"/>
    <m/>
    <m/>
    <m/>
    <m/>
    <m/>
    <m/>
    <m/>
    <m/>
    <m/>
    <m/>
    <m/>
    <m/>
    <x v="0"/>
    <m/>
    <m/>
    <m/>
    <m/>
    <m/>
    <m/>
    <m/>
    <m/>
    <m/>
    <m/>
    <m/>
    <m/>
    <m/>
    <m/>
    <m/>
    <m/>
    <m/>
    <x v="1"/>
    <m/>
    <m/>
    <m/>
    <n v="1"/>
    <m/>
    <m/>
    <m/>
    <m/>
    <m/>
    <m/>
    <m/>
    <n v="1"/>
    <m/>
    <m/>
    <m/>
    <m/>
    <m/>
    <m/>
  </r>
  <r>
    <x v="603"/>
    <s v="Stranded, Exceeding Abilities _x000a_New Hampshire, Cannon Cliff, Lakeview"/>
    <x v="6"/>
    <s v="On July 13, Eric Lougee, with two years of climbing experience, took his cousin, Donald Lougee (33), to Cannon Cliff for what Donald thought was to be an introductory climbing lesson. After a short lesson, the two men started up Lakeview. When Donald realized that they were headed for the top he objected, but his cousin insisted on continuing. Eric Lougee reached the top of the Old Man’s head in the late afternoon. Donald was unable to climb the final crux flake, 50 feet below the top._x000a_Eric left Donald on the slab below the crux and went down the climbers’ trail to call for a rescue. Two rescuers reached the stranded climber at 2200. As one rescuer rappelled down to him, he saw climbing gear (protection and quick draws) in place in the exit corner, but no rope. The rope was in a pile at the beginners feet where he was sitting on the slab. The leader must have dropped the rope, either intentionally or by accident._x000a_Analysis_x000a_It is unfortunately fairly common for leaders to talk less experienced companions into climbing a route which is too difficult. In this case the beginner was not a willing companion. His first words to the rescuer were, “I told him I didn’t want to do this. I told him!”_x000a_A more experienced leader could have helped his partner to the top in one of several ways. He could have hauled him using a Z pulley. He could have used his own weight as a counterbalance to help the second up the crux. He could have tied foot loops in his (the leader’s) end of the rope, lowered those loops and anchored that end of the rope so that the second could climb the loops. He could have rappelled with the beginner to the brushy ledge below the Old Man’s head and then bushwhacked north to meet the climber’s trail. He could have taught his partner how to prussik before taking him onto a big cliff like Cannon. (Source: George Hurley)"/>
    <n v="6"/>
    <m/>
    <m/>
    <m/>
    <m/>
    <n v="1"/>
    <n v="1"/>
    <m/>
    <m/>
    <n v="1"/>
    <m/>
    <m/>
    <m/>
    <x v="0"/>
    <m/>
    <n v="1"/>
    <x v="1"/>
    <x v="1"/>
    <x v="0"/>
    <x v="0"/>
    <x v="0"/>
    <x v="0"/>
    <m/>
    <m/>
    <x v="0"/>
    <m/>
    <m/>
    <m/>
    <x v="0"/>
    <x v="0"/>
    <m/>
    <m/>
    <m/>
    <x v="0"/>
    <m/>
    <m/>
    <m/>
    <m/>
    <m/>
    <m/>
    <x v="0"/>
    <m/>
    <m/>
    <m/>
    <m/>
    <m/>
    <m/>
    <m/>
    <m/>
    <m/>
    <m/>
    <m/>
    <m/>
    <x v="0"/>
    <m/>
    <m/>
    <m/>
    <m/>
    <m/>
    <m/>
    <m/>
    <m/>
    <m/>
    <m/>
    <n v="1"/>
    <m/>
    <m/>
    <m/>
    <m/>
    <m/>
    <m/>
    <x v="1"/>
    <m/>
    <n v="1"/>
    <m/>
    <m/>
    <m/>
    <m/>
    <m/>
    <m/>
    <m/>
    <m/>
    <m/>
    <m/>
    <n v="1"/>
    <m/>
    <m/>
    <m/>
    <m/>
    <m/>
  </r>
  <r>
    <x v="604"/>
    <s v="Stranded, Inadequate Equipment, Bad Advice, Colorado, Rocky Mountain National Park, Longs Peak"/>
    <x v="6"/>
    <s v="Colorado, Rocky Mountain National Park, Long’s Peak_x000a_On September 17, at 1140, two unidentified females (approximate ages 25) became stranded on the North Face of Longs Peak on the crack system adjacent to the south of the old Cables Route. They yelled for help, and Larry Solsvig (a technical climber without equipment) went to Chasm View to coach the stranded climbers. Solsvig sent a companion toward the Longs Peak Ranger Station to request assistance. Solsvig eventually caught the attention of a pair of technically equipped climbers who had just completed the Diamond and were descending the Cables Route. The Diamond climbers rappelled over to the two stranded climbers and lowered them down to Chasm View with rope._x000a_Analysis_x000a_The two young women told Solsvig that they were both technical rock climbers from the Boulder area. They said that they had not brought equipment with them because a friend had recommended the Cables Route as an easy solo rock climb for them. Unfortunately, they ended up off route, unable to proceed due to ice on the face (and no ice equipment), and stranded on a small mossy ledge close to the upper edge of the Diamond._x000a_There are several important points to ponder here. First, mountaineering routes (even the old “easy” ones) do generally require more route-finding ability than do most sport rock climbs. Second, the climbers failed to check conditions with park rangers or local guides, who would have informed them of the ice and snow hazard. Third, although solo climbing is not endorsed as a safe practice, there are methods to make it safer, such as roped solo belay techniques. At the very least, the wary and wise solo climbers will always want to have an option to back off (carry a rope and a few anchors) or won’t climb anything that is too difficult for the individual to down climb. Last, Larry Solsvig should be commended for handling the incident in a safe, controlled manner, with attempting several options for assistance. (Source: Jim Detterline, Longs Peak Supervisory Climbing Ranger, Rocky Mountain National Park)"/>
    <n v="7"/>
    <m/>
    <m/>
    <n v="1"/>
    <m/>
    <m/>
    <m/>
    <m/>
    <m/>
    <m/>
    <m/>
    <m/>
    <m/>
    <x v="0"/>
    <m/>
    <n v="1"/>
    <x v="1"/>
    <x v="1"/>
    <x v="1"/>
    <x v="1"/>
    <x v="0"/>
    <x v="0"/>
    <m/>
    <m/>
    <x v="1"/>
    <n v="1"/>
    <m/>
    <m/>
    <x v="0"/>
    <x v="1"/>
    <m/>
    <m/>
    <m/>
    <x v="0"/>
    <m/>
    <m/>
    <m/>
    <m/>
    <m/>
    <m/>
    <x v="0"/>
    <m/>
    <m/>
    <m/>
    <m/>
    <m/>
    <m/>
    <m/>
    <m/>
    <n v="1"/>
    <m/>
    <m/>
    <m/>
    <x v="0"/>
    <m/>
    <m/>
    <m/>
    <m/>
    <m/>
    <m/>
    <m/>
    <m/>
    <m/>
    <m/>
    <m/>
    <m/>
    <m/>
    <m/>
    <m/>
    <m/>
    <n v="1"/>
    <x v="1"/>
    <m/>
    <n v="1"/>
    <m/>
    <m/>
    <m/>
    <m/>
    <m/>
    <m/>
    <m/>
    <m/>
    <m/>
    <m/>
    <m/>
    <m/>
    <n v="1"/>
    <m/>
    <m/>
    <m/>
  </r>
  <r>
    <x v="605"/>
    <s v="Stranded, No Equipment, Colorado, Rocky Mountain National Park, Hallett Peak"/>
    <x v="6"/>
    <s v="Colorado, Rocky Mountain National Park, Hallett Peak_x000a_On August 17,1995, Gabor Vereczi (25) and Zoltan Vereczi (23) were attempting the 400 foot high east face of the East Glacier Knob. The Hungarian climbers were not using technical equipment, and became stranded on separate ledges 150 feet from the top. Rocky Mountain National Park SAR team rappelled to them with equipment and belayed them to the top of the formation and down the descent route. They were both uninjured._x000a_Analysis_x000a_An experienced solo, sans rope, rock climber may insure himself against being stranded by carrying a rope and some protection for emergencies. Some preview of the route by prior roped ascent might also be beneficial. However, the safest alternative is not to risk this style of ascent at all. (Source: Jim Detterline, Longs Peak Supervisory Climbing Ranger, Rocky Mountain National Park)"/>
    <n v="5"/>
    <m/>
    <m/>
    <n v="2"/>
    <m/>
    <m/>
    <m/>
    <m/>
    <m/>
    <m/>
    <m/>
    <m/>
    <m/>
    <x v="0"/>
    <m/>
    <n v="1"/>
    <x v="1"/>
    <x v="1"/>
    <x v="1"/>
    <x v="1"/>
    <x v="0"/>
    <x v="0"/>
    <m/>
    <m/>
    <x v="1"/>
    <n v="1"/>
    <m/>
    <m/>
    <x v="0"/>
    <x v="1"/>
    <m/>
    <m/>
    <m/>
    <x v="0"/>
    <m/>
    <m/>
    <m/>
    <m/>
    <m/>
    <m/>
    <x v="0"/>
    <m/>
    <m/>
    <m/>
    <m/>
    <m/>
    <m/>
    <m/>
    <m/>
    <m/>
    <m/>
    <m/>
    <m/>
    <x v="0"/>
    <m/>
    <m/>
    <m/>
    <m/>
    <m/>
    <m/>
    <m/>
    <m/>
    <m/>
    <m/>
    <m/>
    <m/>
    <m/>
    <m/>
    <m/>
    <m/>
    <m/>
    <x v="1"/>
    <m/>
    <n v="1"/>
    <m/>
    <m/>
    <m/>
    <m/>
    <m/>
    <m/>
    <m/>
    <m/>
    <m/>
    <m/>
    <m/>
    <n v="1"/>
    <m/>
    <m/>
    <m/>
    <m/>
  </r>
  <r>
    <x v="606"/>
    <s v="Fall on Rock, Climbing Alone and Unroped, No Hard Hat, Wyoming, Grand Teton National Park, Teewinot"/>
    <x v="6"/>
    <s v="Wyoming, Grand Teton National Park, Teewinot_x000a_Keith Hensler (64) was supposed to pick up a friend, Lance Brown, at the Lupine Meadows trailhead on the afternoon of September 4. When Brown arrived at the trailhead about 1830, Hensler’s car was there, but Hensler was not. Brown became concerned about his missing friend and notified dispatch around 2100. The rescue coordinator was notified and he decided to postpone further investigation until the following morning, since it was already dark and no one knew which direction Hensler had gone._x000a_At 0715 on September 5, rangers Byerly and Culbreath were diverted from the Garnet Canyon trail to the east side of Teewinot while rehab crew members Wise, Bywater and Vergilio started up the Teewinot apex trail to search. Hensler's body was found by Byerly and Culbreath at 0950 at the 11,200 foot elevation on the east face route on Teewinot. He had apparently died as a result of a fall._x000a_The body was retrieved in a sling load at 1210 using the contract helicopter, a 206L3 piloted by Mike Doster._x000a_Analysis_x000a_Following a September 8 mountain patrol on Disappointment Peak and the Teton Glacier area, rangers Mark Magnuson and Bobert Irvine traversed onto the East Face of Mount Teewinot to further investigate the scene of the Hensler fatality; specifically, to locate and retrieve the ice ax that was presumed to have been in the possession of Hensler at the time of his accident._x000a_Upon locating the accident scene at approximately the 11,400 foot elevation (slightly higher than the original estimate), Magnuson and Irvine searched the area. At a point approximately 150 to 200 vertical feet above the ledge where Hensler's body was found, a light colored object was observed in a crack. This object was likely the same item observed at the time of the body recovery and reported to be a faded yellow sling. However, further investigation—aided by a monocular—determined this item to be the shaft of a wooden ice ax. The ax was at the top of a steep chimney, aligned with the likely “fall line” that the victim would have taken during his fall. Upon retrieval of the ice ax (which required 5.6 climbing moves), a billed ball cap was also located, approximately 20 to 30 feet below the ax. The head of the ax was positioned in a crack as if it had been intentionally placed or “hooked” there. Given the difficult terrain above the top of this chimney, it seems likely that Hensler was attempting to ascend this steep headwall. The location of the accident is, to confirm what was reported by rangers Byerly and Culbreath, a good 100 yards north of the East Face route. (Source: Mark Magnuson, SAB Coordinator, Grand Teton National Park)_x000a_(Editor's Note: In a follow-up interview with Lance Brown, it was learned that the climbing plans had changed due to Keith Hensler's having experienced severe stomach cramps— from drinking double strength Gatorade—on September 1 during their ascent to Surprise Lake. They returned to Lupine Meadows the next day, but Mr. Hensler felt bad about having to cancel his trip, so he offered to buy his friend a guided trip on the Grand with Exum Mountain Guides. While Mr. Brown did this climb on September 3 and 4,_x000a_Mr. Hensler made the decision to do the solo attempt._x000a_There is a certain amount of psychological preparation needed for climbs. When plans change and a new objective is chosen—especially if it is in haste,achieving a good frame of mind may be sacrificed for the sake of following a schedule.)"/>
    <n v="6"/>
    <m/>
    <m/>
    <m/>
    <m/>
    <m/>
    <m/>
    <n v="1"/>
    <m/>
    <m/>
    <m/>
    <m/>
    <m/>
    <x v="1"/>
    <m/>
    <m/>
    <x v="1"/>
    <x v="1"/>
    <x v="1"/>
    <x v="1"/>
    <x v="0"/>
    <x v="0"/>
    <m/>
    <m/>
    <x v="1"/>
    <n v="1"/>
    <n v="1"/>
    <m/>
    <x v="0"/>
    <x v="1"/>
    <m/>
    <m/>
    <m/>
    <x v="0"/>
    <m/>
    <m/>
    <m/>
    <m/>
    <m/>
    <m/>
    <x v="0"/>
    <m/>
    <m/>
    <m/>
    <m/>
    <m/>
    <m/>
    <m/>
    <m/>
    <m/>
    <m/>
    <m/>
    <m/>
    <x v="0"/>
    <n v="1"/>
    <m/>
    <m/>
    <m/>
    <m/>
    <m/>
    <m/>
    <m/>
    <m/>
    <m/>
    <m/>
    <m/>
    <m/>
    <m/>
    <m/>
    <m/>
    <m/>
    <x v="1"/>
    <m/>
    <m/>
    <m/>
    <m/>
    <m/>
    <m/>
    <m/>
    <m/>
    <m/>
    <m/>
    <m/>
    <m/>
    <m/>
    <m/>
    <n v="1"/>
    <m/>
    <m/>
    <m/>
  </r>
  <r>
    <x v="607"/>
    <s v="Fall on Rock, Climbing Unroped, Party Separated, Exceeding Abilities, No Hard Hat, Wyoming, Grand Teton National Park, Cascade Canyon"/>
    <x v="6"/>
    <s v="Wyoming, Grand Teton National Park, Cascade Canyon_x000a_On September 23, at 2230 Grand Teton dispatch received a call from Mike Shaw (23) reporting his partner, Keith Berlin (24) was missing after the pair had become separated while rock scrambling in Cascade Canyon. Berlin had scrambled up a rock outcropping ahead of Shaw but was not there when Shaw arrived at the same location. Shaw decided that the climbing above there looked too difficult for him and returned to the base of the outcropping. When Berlin did not return, Shaw explored the area, calling Berlin's name for two or three hours but did not receive a response._x000a_At 0030 on September 26, Shaw returned with Bangers Gabriel and Wise to Berlin’s last seen location, an area of fractured rock buttresses separated by steep talus near the base of Storm Point's southeast side approximately three quarters of a mile west of Inspiration Point. Gabriel and Wise searched the area for three hours by headlamp but were unable to locate Berlin._x000a_At 0820 an eight member NPS team with two search dogs began searching the area between the Symmetry Couloir drainage and the south face of Storm Point. At 1100 the Bridger-Teton contract helicopter (46N) was called to assist with the search by performing aerial reconnaissance with three spotters on board._x000a_At 1125 Banger Morris found Berlin among some boulders located several hundred feet up the hill north of the trail. Berlin had evidently fallen a significant distance off a nearby rock outcropping not long after he was last seen by Shaw. Berlin complained of head, neck and hip pain, had sustained facial lacerations and displayed a diminished level of response. Berlin was immobilized with a cervical collar and full body vacuum splint and placed in a litter. After two non-technical lowerings, he was taken down the trail to the west shore boat dock. Berlin was shuttled across Jenny Lake by boat and then transported by ambulance to St. John's Hospital in Jackson. He was treated for injuries that included a crushed lumbar vertebrae and a significant concussion. (Source: Benny Jackson, SAB Banger, Grand Teton National Park)"/>
    <n v="7"/>
    <m/>
    <m/>
    <n v="2"/>
    <m/>
    <m/>
    <m/>
    <m/>
    <m/>
    <n v="1"/>
    <m/>
    <m/>
    <m/>
    <x v="0"/>
    <n v="1"/>
    <m/>
    <x v="0"/>
    <x v="1"/>
    <x v="1"/>
    <x v="1"/>
    <x v="0"/>
    <x v="0"/>
    <m/>
    <m/>
    <x v="1"/>
    <n v="1"/>
    <m/>
    <m/>
    <x v="0"/>
    <x v="0"/>
    <m/>
    <m/>
    <m/>
    <x v="0"/>
    <m/>
    <m/>
    <m/>
    <m/>
    <m/>
    <m/>
    <x v="0"/>
    <m/>
    <m/>
    <m/>
    <m/>
    <m/>
    <m/>
    <m/>
    <m/>
    <m/>
    <m/>
    <m/>
    <m/>
    <x v="0"/>
    <n v="1"/>
    <m/>
    <m/>
    <n v="1"/>
    <m/>
    <m/>
    <m/>
    <m/>
    <m/>
    <m/>
    <m/>
    <m/>
    <m/>
    <m/>
    <m/>
    <m/>
    <m/>
    <x v="1"/>
    <m/>
    <m/>
    <m/>
    <m/>
    <m/>
    <m/>
    <m/>
    <m/>
    <m/>
    <m/>
    <m/>
    <m/>
    <m/>
    <m/>
    <n v="1"/>
    <m/>
    <m/>
    <m/>
  </r>
  <r>
    <x v="608"/>
    <s v="Fall on Rock, Exceeding Abilities, Washington, North Cascades, Liberty Bell"/>
    <x v="6"/>
    <s v="Washington, North Cascades, Liberty Bell_x000a_On August 14, Stim Bullit (75) and I (47) were climbing the third pitch (I led the first two pitches)—a crack above a ledge. Stim got to the crux of the 5.8 crack, couldn’t figure it out and backed down. I volunteered to try to lead it, couldn’t figure out how to climb the crux either, so I began to down climb. I fell while down climbing. My feet slipped off the wall. The protection held well, but my right leg apparently took full force of the fall on a ledge or other protrusion. After the injury, my leg would not hold my weight. We rappelled to the base of the climb; I bivouacked and Stim left and drove to phone mountain rescue people._x000a_Analysis_x000a_I’m not a skilled technical climber and have never led above 5.7. I have done only a few top roped 5.8 pitches. My partner is much better technically and has led up to 5.9. In the hot flush of summit fever, I allowed desire to overcome judgment, exceeding my limit, and paid the price._x000a_My repeated training in Mountaineering First Aid was very helpful. It allowed me to remain calm, set up a comfortable bivy, treat myself for shock, and even sleep until rescuers came. As much as I complain about getting recertified every three years, it’s worth it. (Source: Kathy O’Toole)"/>
    <n v="4"/>
    <m/>
    <m/>
    <m/>
    <m/>
    <m/>
    <n v="1"/>
    <n v="1"/>
    <m/>
    <n v="1"/>
    <m/>
    <m/>
    <m/>
    <x v="0"/>
    <m/>
    <n v="1"/>
    <x v="1"/>
    <x v="0"/>
    <x v="0"/>
    <x v="1"/>
    <x v="0"/>
    <x v="0"/>
    <m/>
    <m/>
    <x v="0"/>
    <m/>
    <m/>
    <m/>
    <x v="0"/>
    <x v="0"/>
    <m/>
    <m/>
    <m/>
    <x v="0"/>
    <m/>
    <m/>
    <m/>
    <m/>
    <m/>
    <m/>
    <x v="0"/>
    <m/>
    <m/>
    <m/>
    <m/>
    <m/>
    <m/>
    <m/>
    <m/>
    <m/>
    <m/>
    <m/>
    <m/>
    <x v="0"/>
    <m/>
    <m/>
    <m/>
    <m/>
    <m/>
    <m/>
    <m/>
    <m/>
    <m/>
    <m/>
    <m/>
    <m/>
    <m/>
    <m/>
    <m/>
    <m/>
    <m/>
    <x v="1"/>
    <m/>
    <m/>
    <m/>
    <m/>
    <m/>
    <m/>
    <m/>
    <m/>
    <m/>
    <m/>
    <m/>
    <m/>
    <m/>
    <n v="1"/>
    <m/>
    <m/>
    <m/>
    <m/>
  </r>
  <r>
    <x v="609"/>
    <s v="Fall on Rock, West Virginia, Seneca Rocks, West Face"/>
    <x v="6"/>
    <s v="West Virginia, Seneca Rocks, West Face_x000a_On August 20, Kel Young was leading “The Prune” at Seneca Rocks. He had placed protection above the small ledge which is just below the finish of the second pitch. After a couple of moves, he fell, toeing the ledge as he went by it. He was lowered to the ground with assistance from another party and evacuated by litter due to a fractured ankle._x000a_Analysis_x000a_The second pitch of “The Prune” is notorious for doing in ankles here at Seneca. The count is two for the season so far. The small ledge just below the “Old Man's Traverse” ledge is a comfortable stance from which to place protection. Unfortunately, the vertical nature of the climbing above this stance almost ensures that in the event of a fall one will “toe” the ledge as one goes by it. (Source: John Markwell)"/>
    <n v="4"/>
    <m/>
    <m/>
    <m/>
    <m/>
    <m/>
    <m/>
    <m/>
    <m/>
    <m/>
    <m/>
    <m/>
    <m/>
    <x v="0"/>
    <n v="1"/>
    <m/>
    <x v="1"/>
    <x v="1"/>
    <x v="0"/>
    <x v="0"/>
    <x v="0"/>
    <x v="0"/>
    <m/>
    <m/>
    <x v="0"/>
    <m/>
    <m/>
    <m/>
    <x v="0"/>
    <x v="0"/>
    <m/>
    <m/>
    <m/>
    <x v="0"/>
    <m/>
    <m/>
    <m/>
    <m/>
    <m/>
    <m/>
    <x v="0"/>
    <m/>
    <m/>
    <m/>
    <m/>
    <m/>
    <m/>
    <m/>
    <m/>
    <m/>
    <m/>
    <m/>
    <m/>
    <x v="0"/>
    <m/>
    <m/>
    <m/>
    <m/>
    <n v="1"/>
    <m/>
    <m/>
    <m/>
    <m/>
    <m/>
    <m/>
    <m/>
    <m/>
    <m/>
    <m/>
    <m/>
    <m/>
    <x v="1"/>
    <m/>
    <m/>
    <m/>
    <m/>
    <m/>
    <m/>
    <m/>
    <m/>
    <m/>
    <m/>
    <m/>
    <m/>
    <m/>
    <n v="1"/>
    <m/>
    <m/>
    <m/>
    <m/>
  </r>
  <r>
    <x v="610"/>
    <s v="Fall on Snow, Unable to Self-Arrest, Climbing Unroped, Wyoming, Grand Teton National Park, Teewinot"/>
    <x v="6"/>
    <s v="Wyoming, Grand Teton National Park, Teewinot_x000a_On August 1, Pamela Foyster (36) was descending the east face of Teewinot. About 1315 she fell while plunge-stepping down the snow which leads down from the big notch near the summit. She failed to self-arrest and tumbled out of control for approximately 50 feet to the bottom of the snowfield and then bounced another 50 feet down the rock._x000a_Ms. Foyster was then assisted to the valley by two other climbers, Greg and Louise Smith. They arrived back at Lupine Meadows shortly before 2000. Foyster said that being a nurse, she had evaluated her own injuries and would seek medical attention the following morning. She had multiple bruises and possibly a fractured right arm. Her climbing helmet also suffered serious damage. (Source: Bob Irvine, SAR Ranger, Grand Teton National Park)"/>
    <n v="5"/>
    <m/>
    <m/>
    <m/>
    <m/>
    <m/>
    <n v="1"/>
    <m/>
    <m/>
    <m/>
    <m/>
    <m/>
    <m/>
    <x v="0"/>
    <n v="1"/>
    <m/>
    <x v="1"/>
    <x v="0"/>
    <x v="1"/>
    <x v="1"/>
    <x v="0"/>
    <x v="0"/>
    <m/>
    <m/>
    <x v="1"/>
    <n v="1"/>
    <m/>
    <m/>
    <x v="0"/>
    <x v="1"/>
    <m/>
    <m/>
    <m/>
    <x v="0"/>
    <m/>
    <m/>
    <m/>
    <m/>
    <m/>
    <m/>
    <x v="0"/>
    <m/>
    <m/>
    <m/>
    <m/>
    <m/>
    <m/>
    <m/>
    <m/>
    <m/>
    <m/>
    <m/>
    <m/>
    <x v="0"/>
    <m/>
    <m/>
    <m/>
    <m/>
    <m/>
    <m/>
    <m/>
    <m/>
    <m/>
    <m/>
    <m/>
    <m/>
    <m/>
    <m/>
    <m/>
    <m/>
    <m/>
    <x v="1"/>
    <m/>
    <m/>
    <m/>
    <m/>
    <m/>
    <m/>
    <m/>
    <m/>
    <m/>
    <m/>
    <m/>
    <m/>
    <m/>
    <n v="1"/>
    <m/>
    <m/>
    <m/>
    <m/>
  </r>
  <r>
    <x v="611"/>
    <s v="Fall on Snow, Unable to Self-Arrest, Climbing Unroped, Wyoming, Grand Teton National Park, Teewinot"/>
    <x v="6"/>
    <s v="Wyoming, Grand Teton National Park, Grand Teton_x000a_Clay Roscoe (26) and Megan T. Piper (25) traveled down from Montana on July 30 and spent the night in the Bridger Teton National Forest at Station Creek, located in the Snake River Canyon. About noon on July 31 they came to the Jenny Lake ranger station where they obtained an overnight camping permit for Garnet Canyon. At that time the unusually snowy conditions on their proposed route—Owen-Spalding—were discussed, as was the advisability of having crampons and ice axes. They left the trailhead around 1500 and arrived at the Moraine camping area in Garnet Canyon four hours later. They were well equipped for this particular climb: overnight gear, including sleeping bags and bivouac sacks; synthetic pile clothing and water/wind-proof outerwear; climbing helmets; a significant climbing rack; ice axes; food; etc. Additionally they had rented crampons._x000a_Roscoe and Piper left their campsite around 0530-0600 on the morning of August 1 for their climb. Upon reaching the area above the Black Dike just west of the Needle, they decided to follow tracks up and west into the couloir known as the “Idaho Express,” located west of the normal Owen-Spalding route. Utilizing this couloir, they reached the Upper Saddle about noon. The climb to the summit from this point took the pair two hours. While descending, they were roped up and wearing their crampons. Since they had only one rope with them, they joined another party for the 120 foot rappel to the Upper Saddle. After the rappel, Piper and Roscoe roped up again (short-rope technique, about 20 feet apart; Roscoe in the rear carrying the extra coils with a butterfly knot to his harness, Piper tied into her harness at the end of the rope with a figure-of- eight follow through knot). They descended to and then down past the Upper Saddle and then continued down to the rock island located on the eastern side of the “Idaho Express” couloir. Roscoe then set up a rappel on the eastern side of this rock island. But then they decided not to rappel, and therefore dismantled the anchor and coiled their rope. Roscoe placed the rope on the pack that he was carrying and they then discussed the best way in which to proceed from that point. Roscoe stated that Piper preferred descending the couloir to the east (the actual Owen-Spalding route), while he wanted to descend the route that they had utilized on the way up—the “Idaho Express.” They eventually decided upon the latter._x000a_Piper was wearing crampons and Roscoe was not. Piper was approximately 15 feet above Roscoe as they both stepped out to the west onto the steep snow in the couloir. Roscoe stated that as he looked up at Piper, “She didn’t look good.” He also stated later that her crampons may have been balled up with snow. At that point she slipped, fell, and made no attempt to self-arrest. Roscoe attempted to grab her as she went by and was pulled off his feet with her. It is difficult to say how far this initial slide on snow actually was as there were numerous footprints and slide marks in the area. Roscoe stated that he thought they had gone about 20-25 feet before hitting the initial rocks, but the on-site investigation pointed to this initial slide as being as much as 200 feet. At any rate, as they slid into the rocks at the bottom of the snow, Roscoe stopped and Piper continued down the couloir for another 300 feet. This area is located immediately west of and slightly above a short pinnacle which marks the point at which they had entered the couloir some hours earlier._x000a_Roscoe traversed east through the notch located just above the pinnacle and proceeded down the snow slope at a high rate of speed at times losing control of his descent. At this time he did not have any climbing equipment with him. He jumped over the first overhang that he encountered (about 25 feet) and then down climbed to the east around the second. Roscoe stated that he “kept seeing scuff marks with a drop of blood.” Lower in the couloir he completely lost control, got in a runnel, and slid all of the way to the bottom. He was screaming for help at this time and kept searching in hope of finding Piper._x000a_At some point, during his descent of the couloir that he was in, Roscoe's cries for help were heard by an Exum Mountain Guides group who had just arrived at the Lower Saddle (1630). The guides in this group included Jim Nigro, Stephen Koch, Wes Runch and Doug Chabot. Upon their arrival at the Guides’ hut at the Lower Saddle, a cellular phone call was placed to the Exum office. I received a call from Exum office personnel at the Jenny Lake ranger station around 1640 which indicated that there was the possibility of an injured climber(s) somewhere above the Lower Saddle._x000a_After receiving the cellular phone call from Exum guide Doug Chabot (which followed the initial call concerning cries for help) in which he stated that he “sees one person walking around way down in Dartmouth Rasin and that he doesn’t see anyone else,” I requested the contract helicopter to be dispatched to the Lupine Meadows helibase. I also began assembling members of the Jenny Lake rescue team. After the helicopter landed at Lupine, an initial briefing was conducted. At 1800 rangers Springer and Alexander were flown to the south side of the Grand to conduct an initial aerial reconnaissance. Additional information from Exum guides at the Lower Saddle indicated that we were looking for a female who had fallen down the “Idaho Express.” Roscoe and Exum guides Chabot and Runch were quickly located in Dartmouth Basin and it was determined that he was ambulatory and able to climb back up to the Lower Saddle with assistance. The focus of the rescue effort was then directed toward the upper portions of the couloir where his partner had fallen. After searching this area for approximately 17 minutes, the helicopter landed at the Saddle with Springer and Alexander. Ranger Jim Woodmencey, on a patrol in Garnet Canyon, arrived at the Lower Saddle to assist with rescue efforts at this time. After the helicopter arrived at Lupine, doors were removed from the aircraft to improve the visibility for searching during the aerial recon. At 1839 the helicopter took off for the Saddle with rangers Perch and Renham aboard. At the same time rangers Springer and Alexander along with Exum guide Stephen Koch started climbing up from the Saddle on foot to conduct a ground search._x000a_Throughout this portion of the rescue operation, plans were made for additional personnel to be flown up to the search area. A helicopter short-haul plan was discussed and appropriate equipment was assembled in case that option were to become necessary. At 1919 ranger Springer and Exum guide Koch located the victim in a moat at an elevation of 12,200 feet in the “Idaho Express” couloir. Springer moved the victim from her head-down position and attempted to find carotid and sub-sternal pulses for approximately 40-50 seconds, but he was not able to detect any pulse. Springer also attempted to listen for any sign of respirations and found none. He reported that the victim had trauma to the head and neck area with deformity and that there was obvious deformity to one leg. Recause of the obvious rockfall hazard to rescue personnel, it was decided to terminate further recovery efforts until the morning when there was the best chance of having colder and safer conditions. The status of the victim and the decision to terminate the recovery effort at this point were discussed with Park Medical Advisor Lanny Johnson and he concurred with the decision. All rescue personnel returned to the Lower Saddle hut to spend the evening. At 2034 helicopter 46N returned with Roscoe to the Lupine Meadows helibase. He was interviewed and transported to St. John’s Hospital in Jackson where he was admitted for treatment. His injuries included lacerations to his hands and wrist and numerous abrasions._x000a_On August 2, beginning about 0700, rescue personnel returned to the recovery site. The victim was raised approximately 15 feet and then lowered about 300 feet to a suitable sling load site. At 1005 helicopter 46N left Lupine and a sling load operation was conducted and completed by 1030. Rescue personnel were returned to the Lupine helibase by 1400._x000a_Analysis_x000a_Roscoe and Piper had both been climbing and mountaineering for five to seven years. They were both very fit individuals having rowed at a near Olympic level during their college years. Neither climber had received any formal instruction in snow and ice climbing techniques, yet both had made ascents in the Pacific Northwest—Piper of Mounts Baker, Adams and Hood (possibly a couple of times each) and Roscoe of Baker. Both had ascended Granite Peak, the highest in Montana. Roscoe had also climbed in the Beartooth and Crazy mountain ranges in Montana and in Chile near Portillo in 1994. The Grand Teton was their first experience in the Teton Range._x000a_According to Roscoe, they were in a “very good state of mind” during this particular trip. There had been no recent disagreements between them, and they had been living together in Oregon for “five years and two months.”_x000a_The fact that they were off-route during their ascent from the Lower Saddle to the Upper Saddle is noteworthy. Many people, however, make this same “mistake.” The “Idaho Express” couloir appears to be (and is, in fact) a very direct route to the Upper Saddle. The pair had climbed a number of the snow and glacier-covered peaks in the Northwest, so a snow-filled couloir, although steep, may have looked enticing. They were being cautious on the way down, wearing helmets and staying roped up during the technical portion of the descent. At the bottom of the rappel they once again put the rope on, and used the short-rope technique with the strong person (Roscoe) in the back should a fall occur. There was a discussion as to which way to go at one point during their descent and ultimately they decided to go back down the way they had come up. The choice of the route with which they were familiar (even though it certainly is not the easiest descent route) deserves some merit. They made the decision to put the rope away just prior to the accident. This decision may, at least, have prevented a double fatality. Certainly most of the climbers who choose to descend from the Grand Teton in this same area are unroped as well. The snow that balled up in Piper’s crampons definitely could have contributed to her fall. And finally, Roscoe’s decision to reach out and help Piper, even though that precipitated his fall, simply shows how much he wanted to avert what became a great tragedy. It is worth noting that Piper did not attempt to perform a self-arrest and that they both lost their ice axes._x000a_In conclusion, Piper and Roscoe possessed the technical skills to attempt the route, were well equipped and were in the process of descending the mountain in a cautious manner when this unfortunate tragedy occurred. A crampon balling up with snow, not engaging in an instantaneous execution of a self-arrest, and the attempt to try to grab and stop the falling partner are certainly factors that contributed to this accident. It may simply point out to all of us that the mountain environment has inherent risks, even if we are doing everything “right.” (Source: Renny Jackson, SAR Ranger, Grand Teton National Park)"/>
    <n v="10"/>
    <m/>
    <m/>
    <n v="1"/>
    <n v="1"/>
    <m/>
    <m/>
    <m/>
    <m/>
    <m/>
    <n v="1"/>
    <m/>
    <m/>
    <x v="1"/>
    <n v="1"/>
    <m/>
    <x v="0"/>
    <x v="0"/>
    <x v="1"/>
    <x v="1"/>
    <x v="0"/>
    <x v="0"/>
    <m/>
    <m/>
    <x v="1"/>
    <n v="1"/>
    <m/>
    <m/>
    <x v="0"/>
    <x v="1"/>
    <m/>
    <m/>
    <n v="1"/>
    <x v="0"/>
    <m/>
    <m/>
    <m/>
    <m/>
    <m/>
    <m/>
    <x v="0"/>
    <n v="1"/>
    <m/>
    <m/>
    <m/>
    <m/>
    <m/>
    <m/>
    <m/>
    <m/>
    <m/>
    <m/>
    <m/>
    <x v="0"/>
    <m/>
    <m/>
    <m/>
    <m/>
    <m/>
    <m/>
    <m/>
    <m/>
    <m/>
    <m/>
    <m/>
    <m/>
    <m/>
    <m/>
    <m/>
    <m/>
    <m/>
    <x v="1"/>
    <m/>
    <m/>
    <m/>
    <m/>
    <m/>
    <m/>
    <m/>
    <m/>
    <m/>
    <m/>
    <m/>
    <m/>
    <m/>
    <n v="1"/>
    <m/>
    <m/>
    <m/>
    <m/>
  </r>
  <r>
    <x v="612"/>
    <s v="Falls on Snow and Ice, Inadequate Equipment—Crampons Wrong Size and Broken, Moderate Experience, Washington, Mount Rainier"/>
    <x v="6"/>
    <s v="Washington, Mount Rainier_x000a_On Saturday, August 12, John Craver (40) of Santa Cruz, CA, was descending with companions from the summit of Mount Rainier to Camp Schurman on the upper Emmons Glacier. While attempting to cross the bergschrund at 13,400 feet, he broke his ankle. Two other climbers returned over the top of Rainier and reported the accident to the climbing ranger at Camp Muir around 1700 after descending the Disappointment Cleaver route._x000a_SMR member Luke Reinsma had standby duty at Camp Schurman on the weekend of August 12-13. Luke checked in at the White River Ranger Station and left the White River Campground at 1000 on August 12. He reached Camp Schurman at 1600 feeling tired and not ready to climb the next day The seasonal Climbing Ranger Sean Ryan (23) was not there when he arrived, so Reinsma pitched his two-man tent and began preparing food and getting ready to get some sleep. Sean and another Seasonal Ranger, Phil Otis (22), arrived about 1700 via the top of Steamboat Prow, and immediately upon arriving and meeting Luke, asked him if he would like to climb with them the next morning. Luke declined, saying that he thought he needed to sleep. Sean began melting water in preparation for cooking a meal. About 1730, word came from White River on the radio that an accident had occurred high on the mountain, about 13,400 feet. The weather was overcast and cold, with winds blowing up to 40 mph, and it was reported that the party of three was without bivy equipment or fuel. Furthermore, it became clear that rangers on the Muir side were not able to respond immediately, and that the first response would probably have to come from the group at Camp Schurman. Sean, Phil, and Luke quickly ate and prepared to climb to assist the injured party. They understood that the two other climbers from the party of the victim were also staying overnight with him and that equipment would be needed for three members of the victim’s party as well as themselves, so they packed six sleeping bags, six thermarest pads, two tents, stoves, food, fuel, extra clothes, and first aid equipment. Sean, Phil and Luke started up the Emmons Glacier a little after 1830._x000a_As they climbed, it soon became apparent that Luke was traveling slower than Sean and Phil, and was indeed quite tired. After about two hours of climbing at the rate of 500 feet per hour (and reaching about 10,500 feet), Luke decided he was holding the other two back and that he shouldn’t continue. At this point, Sean also learned via radio from Mike Gauthier at White River that the other two uninjured climbers in the victim’s party had successfully descended the Disappointment Cleaver route to Camp Muir on the south side. Only the victim was left up high. The group redivided the equipment they were carrying, and Luke untied from Sean and Phil and descended with some of the excess equipment to Camp Schurman. At this point Sean and Phil were enthusiastic, eager to get on with the climb up to the injured climber at 13,400 feet._x000a_Luke returned to Camp Schurman about 2130, planning to get some sleep. It was clear, cold, and blowing hard. Shortly after he returned, a group of five women arrived and started trying to set up a new North Face dome tent. Luke assisted them, and boiled water for them in the hut to try to get them warmed up. He returned to the hut, and was dozing off when Sean called White River at 2335. He reported that he and Phil had reached 12,900 feet and that one of them (very likely Phil) was having trouble with a crampon. They were about 500 vertical feet below the injured climber. At 2400 White River Ranger Station called for Sean with no response after three tries. They called again at 0030, and again received no answer. When White River called for Sean at 0100 with no response once again, Luke decided that they were in real trouble and that he needed to do something. Luke found another set of crampons and a smoke grenade in the Camp Schurman hut, joined a climbing party at 0200, and left for the accident scene a second time. This time he reached 11,500 feet before becoming ill. He handed the crampons and smoke grenade off to members of the climbing party, and again descended to Schurman, arriving there at 0500. White River again called Sean at 0530 with no response._x000a_About 0700 Climbing Ranger Jennifer Erxleben and other rangers climbing from Camp Muir reached the injured climber at 13,400 feet, found that he was in good condition and out of the wind, with adequate clothing, food and fuel. They quickly realized that Sean and Phil had not arrived, and notified White River of this. They also arranged for a helicopter evacuation of the injured climber. An Army Chinook came in at 0900, picked up the injured Craver, and deposited two more Climbing Rangers near the summit who joined in the search for Sean and Phil. Craver was flown to Good Samaritan Hospital in Puyallup._x000a_About 1000 the Chinook came back with Climbing Ranger Mike Gauthier on board and began assisting in the search. A short time later Sean and Phil were spotted from the air at the 12,000 foot level at the foot of a small cliff. Around the same time, Climbing Rangers found slide marks at 13,200 feet directly above the location of their bodies, and the climbing party to whom Luke had given the crampons and smoke flare found a part of a crampon and a blue ice ax (both of which turned out to belong to Phil Otis). The Chinook picked up the bodies of Ryan and Otis about 1100. (Source: Bergtrage, Seattle Mountain Rescue, Number 146, January 1996)._x000a_Analysis_x000a_Icy conditions, inexperience and faulty equipment all played a role in the deaths._x000a_“Even the best climbers, had we sent them, could have met a tragic end under those conditions,” said John Krambrink, chief ranger at Mount Rainier National Park. The two rangers confronted one problem after another, but were determined to prevent John Craver’s death from exposure. They fell when they stopped at 13,200 feet to fix their equipment on August 12._x000a_Otis had climbed Mount Rainier once and Mount Baker once, while Ryan had climbed Mount Rainier 11 times. They had enough experience to handle a rescue under less severe conditions, Krambrink said. But “I don’t think any of us would have sent (Otis) up there had we known what the conditions were.”_x000a_Otis did not thrust his ice ax deep into the snow and snap his rope to it, a technique most climbers use for an anchor, the report said. His ax was later found with only the tip in the snow. Also, one of the crampons didn’t fit his boot properly, and the other had broken in half and was no longer screwed in tightly._x000a_In their last radio contact, Ryan said Otis was having trouble with his crampons. He used duct tape and then white athletic tape to try to secure them, the report says._x000a_Otis probably found the park-owned crampons in the hut at Camp Schurman, the base camp for ascents up the northeast face. (Source: From a report issued by an eight member panel of National Park Service employees and independent climbers who reviewed Mount Rainier National Park’s internal investigation)"/>
    <n v="8"/>
    <m/>
    <m/>
    <n v="2"/>
    <m/>
    <m/>
    <n v="1"/>
    <m/>
    <m/>
    <n v="1"/>
    <m/>
    <m/>
    <m/>
    <x v="1"/>
    <n v="1"/>
    <m/>
    <x v="1"/>
    <x v="0"/>
    <x v="1"/>
    <x v="1"/>
    <x v="0"/>
    <x v="0"/>
    <m/>
    <m/>
    <x v="0"/>
    <m/>
    <m/>
    <m/>
    <x v="0"/>
    <x v="1"/>
    <m/>
    <m/>
    <n v="1"/>
    <x v="0"/>
    <m/>
    <m/>
    <m/>
    <m/>
    <m/>
    <m/>
    <x v="0"/>
    <m/>
    <m/>
    <n v="1"/>
    <m/>
    <m/>
    <m/>
    <m/>
    <m/>
    <m/>
    <m/>
    <m/>
    <m/>
    <x v="0"/>
    <m/>
    <m/>
    <m/>
    <m/>
    <m/>
    <m/>
    <m/>
    <m/>
    <m/>
    <m/>
    <m/>
    <m/>
    <m/>
    <m/>
    <m/>
    <m/>
    <n v="1"/>
    <x v="1"/>
    <m/>
    <m/>
    <m/>
    <m/>
    <m/>
    <m/>
    <m/>
    <m/>
    <m/>
    <m/>
    <m/>
    <m/>
    <m/>
    <n v="1"/>
    <m/>
    <m/>
    <m/>
    <m/>
  </r>
  <r>
    <x v="613"/>
    <s v="Loss of Control—Voluntary Glissade, Fall on Snow, Wyoming, Grand Teton National Park, Amphitheater Lake"/>
    <x v="6"/>
    <s v="Wyoming, Grand Teton National Park, Amphitheater Lake_x000a_Grand Teton National Park dispatch received a phone call at 1345 on August 4, from Josh Howell who was requesting assistance for an injured climbing partner near Amphitheater Lake. Dispatch transferred the call to ranger Perch who was the SAR coordinator for the day. Howell reported that Harold Brown (62) had injured his left arm and shoulder and lacerated his abdomen with an ice ax after falling approximately 300 feet on snow and impacting the rocks below. The incident had occurred at 1315. He was calling from a cellular phone that he had borrowed from hikers at Surprise Lake. Four other partners remained with the patient at the accident site. Howell agreed to return to the patient with the phone and wait for NPS assistance._x000a_Bryan Dean, another member of the climbing party, continued down the trail and reported the incident in person at the Moose Visitor Center at 1431._x000a_Medical control Lanny Johnson was notified of the incident and the reported injuries and concurred that a helicopter response was appropriate. Classic Helicopter pilot Mike Doster arrived in helicopter 46N and transported rangers George Montopoli and Andy Byerly to a heli-spot near Amphitheater Lake at 1427. Rangers Leo Larson and Bill Culbreath were transported on a subsequent flight. After reaching the patient Montopoli treated Brown for his injuries and hypothermia and lowered him approximately 300 feet down a scree slope to the heili-spot. Park rangers and other members of the climbing party were used for the lowering operation. Montopoli was transported with the patient by helicopter to St. John’s Hospital in Jackson at 1637. The remaining rescue team members were transported by helicopter to Lupine Meadows and returned to the rescue cache by 1730._x000a_Brown sustained a badly fractured scapula, two broken ribs and a pneumothorax. Additionally he received a minor laceration on his abdomen from the ice ax. He was admitted to St. John's Hospital for several days for treatment and observation. Brown was wearing a climbing helmet, which probably saved him from more serious injury._x000a_Analysis_x000a_The party had intended to climb on Mount Owen that day but for various reasons they changed their plans and “played around” on the snow near the notch above Amphitheater Lake. The party was descending on snow and four members of the group had glissaded to the bottom. Brown was cutting steps in order to descend until another member of his party convinced him to glissade as the others had done. He sat down to glissade and almost immediately realized that it was not a wise decision. He believes that using the ax to brake changed the direction of his slide. Brown attempted to perform an ice ax arrest one time but was unsuccessful. He began to tumble down the snow slope and in doing so cut his abdomen with the ice ax. The ax was lost even though it was attached to his wrist with a strap. After a slide of approximately 300 feet Brown hit some rocks sustaining various injuries. He hit his head but was wearing a helmet which prevented injury._x000a_Brown said that he had been climbing for about 30 years and had climbed in the Teton range before. Previous climbs included the Owen-Spalding route on Grand Teton., He has climbed extensively on snow, but not recently. Brown has had to use his ax to stop a slide before and has always been successful. At the time of the incident he was wearing boots but not crampons._x000a_Brown was a climber experienced in snow travel and chose to glissade against his better judgment due to encouragement from his climbing partners. Though experienced in the use of an ice ax, he was unable to successfully execute an ice ax arrest after gaining speed. (Source: Rick Perch, SAR Ranger, Grand Teton National Park)"/>
    <n v="8"/>
    <m/>
    <m/>
    <m/>
    <m/>
    <m/>
    <m/>
    <n v="1"/>
    <m/>
    <m/>
    <m/>
    <n v="1"/>
    <m/>
    <x v="0"/>
    <n v="1"/>
    <m/>
    <x v="1"/>
    <x v="0"/>
    <x v="1"/>
    <x v="1"/>
    <x v="0"/>
    <x v="0"/>
    <m/>
    <m/>
    <x v="1"/>
    <m/>
    <m/>
    <m/>
    <x v="0"/>
    <x v="1"/>
    <m/>
    <m/>
    <m/>
    <x v="0"/>
    <n v="1"/>
    <m/>
    <m/>
    <m/>
    <m/>
    <m/>
    <x v="0"/>
    <m/>
    <m/>
    <n v="1"/>
    <m/>
    <m/>
    <m/>
    <m/>
    <m/>
    <m/>
    <m/>
    <m/>
    <m/>
    <x v="0"/>
    <m/>
    <m/>
    <m/>
    <m/>
    <m/>
    <m/>
    <m/>
    <m/>
    <n v="1"/>
    <m/>
    <m/>
    <m/>
    <m/>
    <m/>
    <m/>
    <m/>
    <m/>
    <x v="1"/>
    <m/>
    <m/>
    <m/>
    <m/>
    <m/>
    <m/>
    <m/>
    <m/>
    <m/>
    <m/>
    <m/>
    <m/>
    <m/>
    <n v="1"/>
    <m/>
    <m/>
    <m/>
    <m/>
  </r>
  <r>
    <x v="614"/>
    <s v="Loss of Control—Voluntary Glissade, Washington, Mount Baker"/>
    <x v="6"/>
    <s v="Washington, Mount Raker_x000a_On July 18, Robert Porter (48) was descending the Coleman Glacier on Mount Baker when he lost control of his glissade and tumbled into a crevasse, landing on a kind of saddle that kept him from going in deeper._x000a_He managed to throw a rope out to his partner, who pulled him out. He was helicoptered out from there, and was in satisfactory condition in the hospital by the next day._x000a_He was the fifth person in two years to have this kind of accident here. (Source: The Bellingham Herald, from an article by Mark Porter, July 19, 1995)"/>
    <n v="6"/>
    <m/>
    <m/>
    <m/>
    <m/>
    <m/>
    <n v="1"/>
    <m/>
    <m/>
    <m/>
    <m/>
    <m/>
    <m/>
    <x v="0"/>
    <n v="1"/>
    <m/>
    <x v="1"/>
    <x v="0"/>
    <x v="1"/>
    <x v="1"/>
    <x v="0"/>
    <x v="0"/>
    <m/>
    <m/>
    <x v="1"/>
    <m/>
    <m/>
    <m/>
    <x v="0"/>
    <x v="1"/>
    <m/>
    <m/>
    <m/>
    <x v="0"/>
    <n v="1"/>
    <m/>
    <m/>
    <m/>
    <m/>
    <m/>
    <x v="0"/>
    <n v="1"/>
    <m/>
    <m/>
    <m/>
    <m/>
    <m/>
    <m/>
    <m/>
    <m/>
    <m/>
    <m/>
    <m/>
    <x v="0"/>
    <m/>
    <m/>
    <m/>
    <m/>
    <m/>
    <m/>
    <m/>
    <m/>
    <m/>
    <m/>
    <m/>
    <m/>
    <m/>
    <m/>
    <m/>
    <m/>
    <m/>
    <x v="1"/>
    <m/>
    <m/>
    <m/>
    <m/>
    <m/>
    <m/>
    <m/>
    <m/>
    <m/>
    <m/>
    <m/>
    <m/>
    <n v="1"/>
    <m/>
    <m/>
    <m/>
    <m/>
    <m/>
  </r>
  <r>
    <x v="615"/>
    <s v="Overdue, Wyoming, Grand Teton National Park, Grand Teton"/>
    <x v="6"/>
    <s v="Wyoming, Grand Teton National Park, Grand Teton_x000a_On the afternoon of September 18, rescue coordinator Mark Magnuson was notified of three overdue climbers on the North Face of the Grand Teton. A check of the trailhead found the subjects’ vehicle still in the parking lot. According to the reporting party, roommate and co-worker Lauren Gaylord, the group of three—George Stacy (26), Todd Walther (27), and Adrian Foreman (29) had left Jackson just before noon on Saturday, September 16. Their intent was to climb the North Face route and return home on the 17th via Garnet Canyon. As of noon on September 18, they had not returned home and had missed work._x000a_Rangers located the party’s vehicle still parked at the Lupine Meadows Trailhead. A check of permits for additional information revealed that the group had not signed out for the overnight, as required by park regulations. An investigation was initiated, including efforts to locate other climbers who had been on the North Face during that period of time. Through this process limited additional information was obtained. Ranger Leo Larson was sent to a vantage point on the Teton Park road with a spotting scope, but was unsuccessful in locating any persons or clues on those portions of the North Face route visible through the scope._x000a_Contact was made via radio with ranger Sara Levson, who was hiking up Garnet Canyon for an overnight at the Platforms. She had not seen the party in question. Climbers descending from upper Garnet Canyon had not seen a group matching the description of the three._x000a_With approaching inclement weather, the complexity of the North Face of the Grand Teton, and information obtained regarding the experience level and equipment of the climbers, Magnuson requested the Yellowstone contract helicopter at 1600 to respond to Lupine Meadows to initiate a reconnaissance flight of the intended route. At 1700, just prior to the Yellowstone helicopter’s arrival, the overdue climbers contacted park dispatch by telephone from Dornan's. (Rangers had left a note on their vehicle instructing them to call as soon as possible if they returned.)_x000a_Analysis_x000a_A follow up interview of the three climbers by rangers Magnuson and Jackson found the following information: Stacy, Walther, and Foreman departed Jackson at 1100 on September 16 to climb the North Face of the Grand Teton. They hoped to climb the first four pitches of the route and bivouac on the first ledge that night. Due to a late start, long approach, slow climbing progress, and route-finding problems, they were forced to spend the first night at the top of the third pitch on a marginal ledge. They continued climbing on the 17th but encountered similar problems, spending that night on the lower section of the second ledge. It then took them until 1300 on the 18th to traverse off the second ledge to the upper saddle. They stated that they expected to find rangers at the Lower Saddle patrol hut to report their status, but none were there. (Rangers Gary Wise and Rill Culbreath had just departed that morning.) They continued hiking down Garnet Canyon, arriving at the trailhead around 1700. Regarding their failure to obtain a permit, they said they weren’t aware that permits were still required to climb._x000a_Magnuson issued Stacy, Walther, and Foreman each an optional appearance violation notice for failure to obtain a permit for an overnight back country stay/bivouac. This regulation is posted at two different locations at each trailhead, in the park brochure and newspaper, and at permits offices. Additionally, seasonal press releases and special notices clarifying that permits are still required for all overnight trips, including those by climbers, were noted as posted in the Jenny Lake Ranger Station and several locations throughout the community. (Source: Mark Magnuson, SAR Coordinator, Grand Teton National Park)"/>
    <n v="6"/>
    <m/>
    <m/>
    <m/>
    <n v="3"/>
    <m/>
    <m/>
    <m/>
    <m/>
    <m/>
    <m/>
    <m/>
    <m/>
    <x v="0"/>
    <n v="1"/>
    <m/>
    <x v="1"/>
    <x v="1"/>
    <x v="0"/>
    <x v="0"/>
    <x v="0"/>
    <x v="0"/>
    <m/>
    <m/>
    <x v="0"/>
    <m/>
    <m/>
    <m/>
    <x v="0"/>
    <x v="0"/>
    <m/>
    <m/>
    <m/>
    <x v="0"/>
    <m/>
    <m/>
    <m/>
    <m/>
    <m/>
    <m/>
    <x v="0"/>
    <m/>
    <m/>
    <m/>
    <m/>
    <m/>
    <m/>
    <m/>
    <m/>
    <n v="1"/>
    <m/>
    <m/>
    <m/>
    <x v="0"/>
    <m/>
    <m/>
    <n v="1"/>
    <m/>
    <m/>
    <m/>
    <m/>
    <m/>
    <m/>
    <m/>
    <m/>
    <m/>
    <m/>
    <m/>
    <m/>
    <m/>
    <m/>
    <x v="1"/>
    <m/>
    <n v="1"/>
    <m/>
    <m/>
    <m/>
    <m/>
    <m/>
    <m/>
    <m/>
    <m/>
    <m/>
    <m/>
    <m/>
    <m/>
    <n v="1"/>
    <m/>
    <m/>
    <m/>
  </r>
  <r>
    <x v="616"/>
    <s v="Overdue"/>
    <x v="6"/>
    <s v="&quot;Wyoming, Grand Teton National Park, Grand Teton_x000a_On July 5, Douglas Hall (26) left at 0600 to scout out the North Face route of the Grand Teton for a future ascent, and return via Garnet Canyon by the Dike Col/Teepee Glacier traverse. About noon, he decided to ascend the East Ridge route of the Grand Teton. He crossed into the top of the Molar Tooth’s south gully about 1600. He thought about descending, but then decided to go for the summit. He traversed west on ramps into the next gully (Jackson/Johnson Route), and after encountering difficult climbing, he decided to rappel down the gully to Teepee Glacier. About 150 feet above the glacier, his rope became stuck, and he was forced to spend the night without bivy gear due to darkness._x000a_On the morning of July 6, he down climbed some snow, then 100 feet of rock, and arrived at Teepee Glacier. He descended to the Jackson Hole Mountain Guides’ high camp, where he was given snacks, and then continued his retreat to the valley floor. At 1012, he was met by Rangers Bill Alexander and Eric Gabriel about two miles from the Lupine Meadows parking area. The rangers had been dispatched as part of the rescue/ search operation after Hall was reported missing by Kathy Pike at 0800 that morning. Hall was escorted by Alexander to the Jenny Lake Rescue Cache and interviewed. (Source: George Montopoli and Bob Irvine, SAR Rangers, Grand Teton National Park)_x000a_(Editor's Note: This was one of several “overdue” callouts which resulted in no injury or need for rescue beyond the search. For a different kind of outcome, see the September 18 report from Grand Teton National park.)&quot;"/>
    <n v="6"/>
    <m/>
    <m/>
    <m/>
    <n v="1"/>
    <m/>
    <m/>
    <m/>
    <m/>
    <m/>
    <m/>
    <m/>
    <m/>
    <x v="0"/>
    <m/>
    <n v="1"/>
    <x v="1"/>
    <x v="0"/>
    <x v="1"/>
    <x v="1"/>
    <x v="0"/>
    <x v="0"/>
    <m/>
    <m/>
    <x v="0"/>
    <m/>
    <m/>
    <m/>
    <x v="0"/>
    <x v="1"/>
    <m/>
    <m/>
    <m/>
    <x v="0"/>
    <m/>
    <m/>
    <m/>
    <m/>
    <m/>
    <m/>
    <x v="0"/>
    <m/>
    <m/>
    <m/>
    <m/>
    <n v="1"/>
    <m/>
    <m/>
    <m/>
    <m/>
    <m/>
    <m/>
    <m/>
    <x v="0"/>
    <m/>
    <n v="1"/>
    <m/>
    <m/>
    <m/>
    <m/>
    <m/>
    <m/>
    <m/>
    <m/>
    <m/>
    <m/>
    <m/>
    <m/>
    <m/>
    <m/>
    <m/>
    <x v="1"/>
    <m/>
    <n v="1"/>
    <m/>
    <m/>
    <m/>
    <m/>
    <m/>
    <m/>
    <m/>
    <m/>
    <m/>
    <m/>
    <n v="1"/>
    <m/>
    <m/>
    <m/>
    <m/>
    <m/>
  </r>
  <r>
    <x v="617"/>
    <s v="16' Fall into Crevasse—With Water at the Bottom, Unable to Extricate—Inadequate People Power, Hypothermia, Alaska, Mount McKinley, West Buttress"/>
    <x v="7"/>
    <s v="Alaska, Mount McKinley, West Buttress_x000a_On June 21, a guided party, led by guides Chris Morris and Stacy Taniguchi flew onto the Kahiltna Glacier to begin a climb of the West Buttress route. Among the seven clients was Dennis Gum. During the following 14 days the group progressed up to the 14,200 foot level. While camped at 11,200 feet and 14,200 feet Dennis Gum was having difficulties sleeping due to chain stokes breathing. Making a carry to the 16,200 foot camp on July 4, Gum became exhausted and decided to retreat. He was accompanied by Taniguchi to the 14,200 foot camp. On July 5, Taniguchi and Morris decided to have Gum leave the mountain. Due to the location of the team at 14,200 feet, it was not feasible to have a team descend with Gum and then attempt to return. So it was decided that Taniguchi would descend along with Gum, and depart the mountain as well._x000a_Taniguchi and Gum departed the 14,200-foot camp at 1145 on July 5. By 1800 they were at the 8,000 foot level where Taniguchi decided to stop in order to rest, eat, drink and wait for the coolness of evening to firm up the snow. At 2330 it began to snow and Taniguchi decided to continue their descent to avoid losing the trail even though the surface snow had only a slight crust. The duo recommenced traveling at 0030 on July 6. They were both on snowshoes, with Taniguchi traveling in front. Whiteout conditions persisted as they followed the trail. Taniguchi remembers taking a break at 0430._x000a_At some point during the following hour Taniguchi punched both legs through a snow bridge and was able to crawl out. He instructed Gum to maintain a tight rope and not to follow his tracks at that point. When he arrived at the hidden crevasse, Gum opted to attempt crossing several feet to the west of the trail and when he stepped onto the snow bridge it failed, sending Gum into the crevasse. Due to the weight difference (Gum is approximately 80 pounds heavier, and gear added another 40), Taniguchi was unable to arrest the fall. Gum fell approximately 45 feet and landed in water. Taniguchi was able to use a picket and ice ax to make an anchor, escape the belay and go to the edge to investigate. At first he could only make voice contact due to the darkness in the hole, so Taniguchi lowered a parka and mittens and instructed Gum to begin ascending the rope. The mittens did not fit and Gum could not make his ascending system work, so Taniguchi began heating water and setting up a haul system. Taniguchi was unable to raise Gum, so he instructed him to sit on his pack and sled to be out of the water. For the next four hours Taniguchi concentrated his efforts on heating water for Gum, which he would lower into the crevasse in a thermos, talking with him to maintain Gum’s consciousness and calling for help on the CB radio. Several planes flew over, but Taniguchi’s call was not hailed._x000a_It was approximately 0950 when Joe Reichert heard the Mayday call on the radio. Reichert reported the call to the Talkeetna ranger station and requested that the LAMA rescue helicopter launch, earlier than its 1100 hour scheduled mission, to provide backup for the ground rescue. Taniguchi and Reichert talked several times on the CB about patient condition and gear requirements. Reichert and Nancy Juergens packed rescue gear, fuel and a synthetic, medical sleeping bag and departed base camp on skis at 1025. Reichert and Juergens arrived on scene at 1050. Juergens unpacked and sorted gear while Taniguchi belayed Reichert to the lip of the crevasse where Reichert surveyed the accident and established communication with Gum. Deadman-style anchors were constructed using skis and pickets. The hole on the downhill edge of the crevasse was enlarged and the edge was padded with skis. Reichert then lowered Gum a new rope and instructed him to clip in. Taniguchi, Reichert and Juergens were then able to raise Gum out of the water utilizing a Z-system for mechanical advantage._x000a_At 1130, the LAMA was on scene rigged for a short-haul operation. Reichert lowered the short-haul line to Gum who connected it to his waist harness. As the LAMA raised Gum further, Reichert observed that Gum was horizontal and his backpack and sled were hanging off him. Reichert instructed the LAMA to hover, instructed Taniguchi and Juergens to take up the slack on the primary haul system, and Reichert rigged a rappel line and descended to Gum. On his way down Reichert cut the original rope because it was through the original hole and in the way of the operation. Upon reaching Gum, Reichert secured himself to the rappel rope and hooked into the short-haul line. Reichert then cut the pack and sled free from Gum and lifted his torso into an upright position. Reichert instructed the LAMA to start raising as he held Gum’s legs from below to maintain the upright position. With Taniguchi at the hole giving hand signals and Reichert on the radio, Drury was able to slowly bring the two safely to the surface. Gum and Reichert were set down on the snow and the LAMA landed, Gum was loaded aboard the ship and flown to base camp where Kreutzer and Drury transported him to the weather- port using a cascade litter, removed his clothes and packaged him in multiple sleeping bags with numerous hot water bottles. Drury then returned to pick up Reichert, Taniguchi and Juergens._x000a_Between 1200 and 1430, Gum was treated for hypothermia. His vital signs were recorded at regular intervals and a secondary examination was performed by Reichert to investigate possible additional injuries. Gum complained of lower back soreness and had a large bruise on his left leg quadriceps muscle. At 1446 Gum was transported via Pavehawk helicopter to Alaska Regional Hospital._x000a_Analysis_x000a_Gum developed hypothermia because he was in the crevasse and wet for over five hours. The contributing factors to this serious situation were falling into a crevasse and the not being able to perform an extrication. On this particular day when the surface snow had not frozen the group knew that crevasse hazards were high. Therefore extra care could have been taken by Gum to probe with his ski pole, especially in light of Taniguchi falling in just before him. Once the accident occurred it was Taniguchi’s responsibility, as the leader, to make an extrication happen. The substantial difference in weight made this very difficult. Extra people power would have resolved this problem, hence the decision by a guide to travel on the glacier with only one client, although many teams of two climb McKinley each season, must be evaluated more thoroughly in the future. Perhaps Gum could have waited at a higher camp for the group to make their summit attempt and then descend as a team._x000a_Despite having practiced ascending a rope at the beginning of the expedition, Gum encountered complications that he could not overcome to ascend out of the crevasse himself. Taniguchi attempted to rig a Z-pulley system but due to limited gear he could not build enough mechanical advantage to raise Gum. While in the crevasse Gum could have helped his situation by putting on a fleece hat that was in a side pouch of his pack and eating snacks from the top of his pack. One medical complication which was discovered at the hospital was that Gum’s potassium level was ten points below normal. This occurred because he ingested such a large quantity of hot water. The warmth provided by this water undoubtedly contributed to his survival, but the addition of a flavor mix to the water would have helped even more. (Source: Denali National Park—Talkeetna Subdistrict Ranger Station)"/>
    <n v="8"/>
    <m/>
    <m/>
    <m/>
    <m/>
    <m/>
    <n v="1"/>
    <m/>
    <m/>
    <m/>
    <m/>
    <m/>
    <m/>
    <x v="0"/>
    <n v="1"/>
    <m/>
    <x v="1"/>
    <x v="0"/>
    <x v="0"/>
    <x v="1"/>
    <x v="0"/>
    <x v="0"/>
    <m/>
    <m/>
    <x v="0"/>
    <m/>
    <m/>
    <m/>
    <x v="0"/>
    <x v="1"/>
    <m/>
    <m/>
    <m/>
    <x v="0"/>
    <m/>
    <m/>
    <m/>
    <m/>
    <m/>
    <n v="1"/>
    <x v="0"/>
    <n v="1"/>
    <m/>
    <n v="1"/>
    <m/>
    <m/>
    <m/>
    <m/>
    <m/>
    <m/>
    <m/>
    <m/>
    <m/>
    <x v="0"/>
    <m/>
    <n v="1"/>
    <m/>
    <m/>
    <m/>
    <m/>
    <m/>
    <m/>
    <m/>
    <m/>
    <m/>
    <m/>
    <m/>
    <m/>
    <m/>
    <m/>
    <m/>
    <x v="1"/>
    <m/>
    <m/>
    <m/>
    <m/>
    <m/>
    <m/>
    <m/>
    <m/>
    <m/>
    <m/>
    <m/>
    <m/>
    <n v="1"/>
    <m/>
    <m/>
    <m/>
    <m/>
    <m/>
  </r>
  <r>
    <x v="618"/>
    <s v="Appendicitis, Alaska, Mount McKinley, Muldrow Glacier"/>
    <x v="7"/>
    <s v="Alaska, Mount McKinley, Muldrow Glacier_x000a_On June 19 at 2345, a National Outdoor Leadership School expedition requested a helicopter to evacuate a sick student located at 7,200 feet on the Muldrow Glacier._x000a_At 0900 that day, Tilney felt nauseous, and had abdominal pain located in the lower right quadrant. At the time they were carrying loads. Tilney’s symptoms got worse, so the expedition stopped at 1400 and made camp at 7,200 feet. Tilney’s symptoms included vomiting, fever of 102 F, and continued severe pain localized in the lower right quadrant of the abdomen. NOLS leaders, who have EMT and Wilderness First Responder Training, determined that Tilney was most likely suffering from appendicitis. Tilney was given two Pepto-Bismol and then rested. The leaders used a cell phone to contact the NOLS headquarters in Palmer. They contacted Denali National Park requesting an evacuation of Tilney. The NOLS expedition prepared a helicopter landing zone near their camp site. This landing zone later proved to be advantageous to the pilot._x000a_At 2345 the Talkeetna Ranger Station was contacted and the LAMA helicopter along with a cover ship was dispatched. A uniform cloud layer with a ceiling at 9,500 feet obstructed most of the range. A favorable route was found that allowed the aircraft’s access to the Muldrow glacier. The NOLS expedition carried an aircraft radio enabling air to ground communication, and the aircraft zeroed in on their location. The landing zone was encircled by weighted duffels and packs allowing the LAMA pilot to identify it in poor visibility._x000a_Tilney was picked up at 0205 and transported to Talkeetna at 0239. He was given an IV, transferred to Life Flight, and flown to Alaska Regional Hospital. He was admitted to surgery for an appendectomy._x000a_Analysis_x000a_Tilney’s evacuation was precisely executed due to several factors. First, the ability to recognize the signs and symptoms of appendicitis. Second, the communication equipment carried by the NOLS expedition allowed them to contact help from a remote area. Expeditions prepared for the worst case scenario increase their probability of avoiding a disaster in the field. (Source: Denali National Park—Talkeetna Subdistrict Ranger Station)"/>
    <n v="3"/>
    <m/>
    <m/>
    <m/>
    <m/>
    <m/>
    <m/>
    <m/>
    <m/>
    <m/>
    <m/>
    <m/>
    <m/>
    <x v="0"/>
    <n v="1"/>
    <m/>
    <x v="1"/>
    <x v="1"/>
    <x v="1"/>
    <x v="1"/>
    <x v="0"/>
    <x v="0"/>
    <m/>
    <m/>
    <x v="0"/>
    <m/>
    <m/>
    <m/>
    <x v="0"/>
    <x v="1"/>
    <m/>
    <m/>
    <m/>
    <x v="0"/>
    <m/>
    <m/>
    <m/>
    <m/>
    <m/>
    <m/>
    <x v="0"/>
    <m/>
    <m/>
    <m/>
    <n v="1"/>
    <m/>
    <m/>
    <m/>
    <m/>
    <m/>
    <m/>
    <m/>
    <m/>
    <x v="0"/>
    <m/>
    <m/>
    <m/>
    <m/>
    <m/>
    <m/>
    <m/>
    <m/>
    <m/>
    <m/>
    <m/>
    <m/>
    <m/>
    <m/>
    <m/>
    <m/>
    <m/>
    <x v="1"/>
    <m/>
    <m/>
    <m/>
    <m/>
    <m/>
    <m/>
    <m/>
    <m/>
    <m/>
    <m/>
    <m/>
    <n v="1"/>
    <m/>
    <m/>
    <m/>
    <m/>
    <m/>
    <m/>
  </r>
  <r>
    <x v="619"/>
    <s v="Avalanche, Failure to Follow Advice, Inadequate Equipment, Poor Position, Inexperience, Colorado, Pyramid Peak"/>
    <x v="7"/>
    <s v="Colorado, Pyramid Peak_x000a_On January 28, a party of four climbers headed up Maroon Creek Road south of Aspen during a heavy avalanche cycle, following a major snow storm. The road is not plowed during the winter, but is used by a commercial snowmobile operation. Due to the avalanche danger, snowmobilers were not using the road at the time; it is exposed to numerous avalanche runouts. The climbing party encountered an employee of the snowmobile operation who advised them of the avalanche hazard. On the group’s approach to 14,018- foot Pyramid Peak the climbers snowshoed over several large, fresh avalanche debris piles lying across the road. After snowshoeing in approximately eight miles, the party passed from the road into the Snowmass-Maroon Bells Wilderness and began an ascent of the steep, northwest facing side of the glacial valley, toward the amphitheater at the base of the north face of the peak. This ascent was begun in darkness around 1930. Partway up the valley’s side, the climbers, still in snowshoes, triggered an avalanche estimated to be 300 feet wide with a three-foot deep crown. The avalanche traveled approximately 1,400 vertical feet to the valley floor, carrying one member of the team over a cliff. The other climbers carried no shovels or avalanche beacons and were not able to locate the lost climber. The buried body of the climber was located by searchers three weeks later._x000a_Analysis_x000a_These climbers were from southern Europe and had experience climbing in the Alps. During discussions with the surviving climbers, rescuers learned the group assumed that Colorado’s alpine snowpack would behave in the more stable manner they were accustomed to encountering in the maritime climate of the southern Alps. Consequently, they had discounted the evidence of avalanche instability around them, and the verbal warning they had received. They had been warned by acquaintances in Denver to avoid this peak, but their lack of understanding of the dynamics of objective winter hazard in the region, combined with their determination to climb the peak despite evidence indicating they should not proceed, suggest that the result may not have been easily prevented. Although the team carried no avalanche rescue equipment, doing so probably would have made no difference to the deceased member, who apparently died from multiple trauma suffered during the slide. (Source: From Mountain Rescue- Aspen, Inc., compiled by Hal Clifford)_x000a_(Editor’s Note: While these victims were snowshoeing as opposed to climbing, the conditions encountered required mountaineering expertise.)"/>
    <n v="8"/>
    <m/>
    <m/>
    <m/>
    <m/>
    <m/>
    <m/>
    <m/>
    <m/>
    <n v="1"/>
    <m/>
    <m/>
    <m/>
    <x v="1"/>
    <m/>
    <m/>
    <x v="1"/>
    <x v="1"/>
    <x v="1"/>
    <x v="1"/>
    <x v="0"/>
    <x v="0"/>
    <m/>
    <m/>
    <x v="0"/>
    <m/>
    <m/>
    <m/>
    <x v="0"/>
    <x v="1"/>
    <m/>
    <m/>
    <m/>
    <x v="0"/>
    <m/>
    <m/>
    <n v="1"/>
    <m/>
    <n v="1"/>
    <m/>
    <x v="0"/>
    <m/>
    <m/>
    <m/>
    <m/>
    <n v="1"/>
    <m/>
    <m/>
    <m/>
    <m/>
    <m/>
    <m/>
    <m/>
    <x v="0"/>
    <m/>
    <n v="1"/>
    <m/>
    <m/>
    <m/>
    <m/>
    <m/>
    <m/>
    <m/>
    <m/>
    <m/>
    <m/>
    <m/>
    <m/>
    <m/>
    <m/>
    <n v="1"/>
    <x v="1"/>
    <m/>
    <m/>
    <m/>
    <m/>
    <m/>
    <m/>
    <n v="1"/>
    <m/>
    <m/>
    <m/>
    <m/>
    <m/>
    <m/>
    <m/>
    <m/>
    <m/>
    <m/>
    <m/>
  </r>
  <r>
    <x v="620"/>
    <s v="Avalanche, Poor Position, Alaska, Mount Hunter"/>
    <x v="7"/>
    <s v="Alaska, Mount Hunter_x000a_On May 13, 1996, Marcus von Zitzewitz and Olaf Hecklinger were killed when an avalanche swept them off their climbing route on Mount Hunter._x000a_On May 5, four Germans, Peter Fresia, Franz Perchtold, Marcus von Zitzewitz, and Olaf Hecklinger, flew into base camp on the Kahiltna Glacier. The first objective of the group was the Kennedy-Lowe route on Mt. Hunter. On or around May 5 they abandoned this route because of unsafe snow conditions and objective dangers._x000a_Leaving tents erected at base camp the German group was away from camp on a ski tour for the following five to seven days. Ranger Joe Reichert made his first contact with them at base camp on May 11. On this day the four were busy helping Anne Duquette, camp manager, move her shelter away from a crevasse._x000a_On May 11, one member of the German group contacted Reichert inquiring about a route on the North-West Face of Hunter. At that time Reichert told him that he believed the route had not been climbed and pointed out objective dangers due to seracs and cornices. (Post accident research revealed that the route had been climbed previously, see AAJ 1990, pp. 36–38.) Reichert and the German also talked about the dangerous snow conditions that existed below 12,000 feet throughout the range. The German concurred about snow conditions based on what they had found on the Kennedy-Lowe route, but believed that his proposed line would be mostly on ice and only subject to objective dangers for a minimum of time._x000a_On May 12, Zitzewitz and Hecklinger made a foray to the base of the North-West Face of Hunter to break trail and get a closer look at their route. That evening Reichert spoke with one of the two about their plans and radio frequencies. Their FM radio was not compatible with other local frequencies, so they decided not to carry it. They planned to carry three days of food and fuel, minimal bivouac gear and ice climbing gear. They planned to leave at 0300 on May 13 and hoped to reach the end of the technical difficulties at 13,000 feet in one sustained push, sleep, and then descend the West Ridge._x000a_At 0900 on May 13, Reichert located the duo through a spotting scope; they were moving well, climbing belayed pitches between 9,500 feet and 10,500 feet on the North- west face. At 1100 people in base camp witnessed an avalanche on the Northwest Face of Hunter and reported it to Reichert, who located the climbers approximately 1,000 feet below the last seen spot. He could detect no movement. They were connected by their climbing rope. One was partially buried in a crevasse and the other was hanging._x000a_At 1258 the LAMA helicopter lifted off from the 7,200 foot basecamp with helicopter manager David Kreutzer and Ranger Joe Reichert on board. Once all appropriate checks were made the green light was given to short-haul to the victims. At 1325 Reichert was lowered to the scene. He checked vital signs on both climbers and attached the bodies to the short-haul rope. Back at base camp, Ranger-medic Eric Martin confirmed that Zitzewitz and Hecklinger were deceased. Peter Fresia, a climbing partner, positively identified the bodies which were then transported to Talkeetna by Hudson Air Service._x000a_Analysis_x000a_The Northwest Face of Mount Hunter is subject to objective dangers from cornice fall and avalanches. The approach to this face is extremely dangerous and has only been made twice before. It is impossible to say exactly what caused the avalanche that created this accident. There was a crown line approximately 400 feet above their high point that Reichert estimated to be two feet thick and 50 feet long. This could have been released sympathetically as the climbers moved from ice onto the snow slope or it could have been triggered by falling debris from above. There is a cornice overhanging the route at 13,000 feet._x000a_The climbers were belaying each 165 foot pitch and appeared to have an ice ax anchor established at the belay and two ice screws placed for protection when the accident occurred. During the fall the victims passed over a rock band which probably caused the extensive trauma resulting in the fatalities. (Source: Denali National Park—Talkeetna Subdistrict Ranger Station)"/>
    <n v="7"/>
    <m/>
    <m/>
    <m/>
    <m/>
    <m/>
    <m/>
    <m/>
    <m/>
    <m/>
    <m/>
    <m/>
    <m/>
    <x v="1"/>
    <m/>
    <m/>
    <x v="1"/>
    <x v="1"/>
    <x v="0"/>
    <x v="1"/>
    <x v="0"/>
    <x v="0"/>
    <m/>
    <m/>
    <x v="0"/>
    <m/>
    <m/>
    <m/>
    <x v="0"/>
    <x v="1"/>
    <m/>
    <m/>
    <m/>
    <x v="1"/>
    <m/>
    <m/>
    <n v="1"/>
    <m/>
    <n v="1"/>
    <m/>
    <x v="0"/>
    <n v="1"/>
    <m/>
    <m/>
    <m/>
    <m/>
    <m/>
    <m/>
    <m/>
    <m/>
    <m/>
    <m/>
    <m/>
    <x v="0"/>
    <m/>
    <m/>
    <m/>
    <m/>
    <m/>
    <m/>
    <m/>
    <m/>
    <m/>
    <m/>
    <m/>
    <m/>
    <m/>
    <m/>
    <m/>
    <m/>
    <m/>
    <x v="1"/>
    <m/>
    <m/>
    <m/>
    <m/>
    <m/>
    <m/>
    <m/>
    <m/>
    <m/>
    <m/>
    <n v="1"/>
    <m/>
    <m/>
    <m/>
    <m/>
    <m/>
    <m/>
    <m/>
  </r>
  <r>
    <x v="621"/>
    <s v="Avalanche, Poor Position—Under Objective Hazards, Alaska, Mount Hunter, West Face"/>
    <x v="7"/>
    <s v="Alaska, Mount Hunter, West Face_x000a_At 2400 on June 21, Chuck Drake (27) and Joshua Hane (28) departed the 7,200-foot Kahiltna Base Camp. They were attempting to climb a previously unclimbed route on the West Face of Mt. Hunter, with a return down the West Ridge. They were using an alpine style ascent, carrying only four days food and fuel, bivvy sacks and down parkas. Weather conditions were favorable for the first two days, but deteriorated significantly on the third day. The climbers were reported overdue by park rangers on June 27. Aerial search and ground observation efforts were initiated at 1018 on June 27. Weather conditions severely limited flying and search activities until the 30th. A total of 42.8 hours of fixed wing and helicopter overflights were conducted for the next week. Rangers flying in the LAMA helicopter reported sighting a body. Further observation of the area by ground and aerial spotters revealed the area too hazardous to attempt a recovery operation._x000a_On July 7, Drake’s body was swept approximately 1,000 feet to the bottom of the avalanche cone. Spotters watching the accident site concurred that a body recovery was possible if conducted in the early morning._x000a_Analysis_x000a_Hane and Drake had previously climbed in the Alaska Range, and both were experienced mountaineers. They had prior knowledge of the poor snow and ice conditions before attempting their climb, including information regarding the two German climbers who had died in an avalanche several weeks earlier._x000a_They climbed up to the 16,200 foot camp on the West Buttress, and were cautioned about the poor conditions on Mt. Hunter by the rangers. Their intended route was extremely dangerous objectively, with abundant rockfall, along with ice and snow avalanches cascading down on a routine basis._x000a_The mechanism seems to have been that both climbers were hit by avalanche debris from above while rappelling the route. There are many unanswered questions, especially the selection of the route itself. Approaching the climb from the bottom, it would have been difficult for them not to notice the hundreds of craters from the rocks, and the huge ice hangers above them._x000a_In 1996, Mt. Hunter had 20 expeditions attempt to reach the summit, with the results being no summits and four fatalities. (Source: Billy Schott, Mountaineering Ranger)"/>
    <n v="7"/>
    <m/>
    <m/>
    <m/>
    <n v="2"/>
    <m/>
    <m/>
    <m/>
    <m/>
    <m/>
    <m/>
    <n v="1"/>
    <m/>
    <x v="1"/>
    <m/>
    <m/>
    <x v="1"/>
    <x v="1"/>
    <x v="1"/>
    <x v="1"/>
    <x v="0"/>
    <x v="0"/>
    <m/>
    <m/>
    <x v="0"/>
    <m/>
    <m/>
    <m/>
    <x v="0"/>
    <x v="1"/>
    <m/>
    <m/>
    <m/>
    <x v="0"/>
    <m/>
    <m/>
    <n v="1"/>
    <n v="1"/>
    <n v="1"/>
    <m/>
    <x v="0"/>
    <m/>
    <m/>
    <m/>
    <m/>
    <m/>
    <m/>
    <m/>
    <m/>
    <m/>
    <m/>
    <m/>
    <m/>
    <x v="0"/>
    <m/>
    <m/>
    <m/>
    <m/>
    <m/>
    <m/>
    <m/>
    <m/>
    <m/>
    <m/>
    <m/>
    <m/>
    <m/>
    <m/>
    <m/>
    <m/>
    <m/>
    <x v="1"/>
    <m/>
    <n v="1"/>
    <m/>
    <m/>
    <m/>
    <m/>
    <m/>
    <m/>
    <m/>
    <m/>
    <m/>
    <n v="1"/>
    <m/>
    <m/>
    <m/>
    <m/>
    <m/>
    <m/>
  </r>
  <r>
    <x v="622"/>
    <s v="Back Strain, Alaska, Mount McKinley, West Buttress"/>
    <x v="7"/>
    <s v="Alaska, Mount McKinley, West Buttress_x000a_On May 11, Robert Gray of the “CFS” party twisted his back at the 14,200 foot camp on the West Buttress of Mt. McKinley. Gray’s condition deteriorated over the next several days, and by the 13th he could not walk. Their party requested assistance from the 14,200 foot Ranger Station at 1230 on the 13th. On the 14th, two NPS VIP’s delivered food, fuel and medicine to the party. Gray improved enough on the 15th to be able to descend without assistance down the mountain, flying out on the 17th._x000a_Analysis_x000a_The “CFS” party handled their situation as well as could be expected considering the predicament they were in. A lowering down the rescue gully is a serious matter and should only be conducted in life threatening situations where there are no other options and a helicopter evacuation is not possible. Many complications can arise in this 3000 foot lowering which, once started, cannot be reversed. Waiting for better weather or in this case waiting for the patient to improve so an assisted descent down the ridge could be made is the safest course of action. (Source: Denali National Park - Talkeetna Subdistrict Ranger Station)"/>
    <n v="2"/>
    <m/>
    <m/>
    <m/>
    <m/>
    <m/>
    <m/>
    <m/>
    <m/>
    <m/>
    <m/>
    <m/>
    <m/>
    <x v="0"/>
    <n v="1"/>
    <m/>
    <x v="1"/>
    <x v="1"/>
    <x v="1"/>
    <x v="1"/>
    <x v="0"/>
    <x v="0"/>
    <m/>
    <m/>
    <x v="0"/>
    <m/>
    <m/>
    <m/>
    <x v="0"/>
    <x v="1"/>
    <m/>
    <m/>
    <m/>
    <x v="0"/>
    <m/>
    <m/>
    <m/>
    <m/>
    <m/>
    <m/>
    <x v="0"/>
    <m/>
    <m/>
    <m/>
    <m/>
    <m/>
    <m/>
    <m/>
    <m/>
    <m/>
    <m/>
    <m/>
    <m/>
    <x v="0"/>
    <m/>
    <m/>
    <m/>
    <m/>
    <m/>
    <m/>
    <m/>
    <m/>
    <m/>
    <m/>
    <m/>
    <m/>
    <m/>
    <m/>
    <m/>
    <m/>
    <m/>
    <x v="1"/>
    <m/>
    <m/>
    <m/>
    <m/>
    <m/>
    <m/>
    <m/>
    <m/>
    <m/>
    <m/>
    <n v="1"/>
    <m/>
    <m/>
    <m/>
    <m/>
    <m/>
    <m/>
    <m/>
  </r>
  <r>
    <x v="623"/>
    <s v="CLIMBING ALONE and UNROPED, DISTRAUGHT, Arkansas, Sam's Throne"/>
    <x v="7"/>
    <s v="Arkansas, Sam’s Throne_x000a_On October 12, Chris Harris (23) was soloing at night on Instant Trauma (5.10a) when he fell 75 feet to his death._x000a_Analysis_x000a_Harris came out late in the afternoon, and was supposed to meet friends. But they didn‘t show up. He took all his gear—rope, solo aid device, etc.—and laid it out neatly at the bottom of the cliff. However, when he was found, it was obvious that he didn’t use any of it. It was also known that he had several unresolved personal problems which may have had an effect on his actions. (Source: Mark Allen)"/>
    <n v="4"/>
    <m/>
    <m/>
    <n v="1"/>
    <m/>
    <m/>
    <m/>
    <m/>
    <m/>
    <m/>
    <m/>
    <m/>
    <m/>
    <x v="1"/>
    <m/>
    <m/>
    <x v="1"/>
    <x v="1"/>
    <x v="1"/>
    <x v="1"/>
    <x v="0"/>
    <x v="0"/>
    <m/>
    <m/>
    <x v="1"/>
    <n v="1"/>
    <n v="1"/>
    <m/>
    <x v="0"/>
    <x v="0"/>
    <m/>
    <m/>
    <m/>
    <x v="0"/>
    <m/>
    <m/>
    <m/>
    <m/>
    <m/>
    <m/>
    <x v="0"/>
    <m/>
    <m/>
    <m/>
    <m/>
    <m/>
    <m/>
    <m/>
    <m/>
    <m/>
    <m/>
    <m/>
    <m/>
    <x v="0"/>
    <m/>
    <m/>
    <m/>
    <m/>
    <m/>
    <m/>
    <m/>
    <m/>
    <m/>
    <m/>
    <m/>
    <m/>
    <m/>
    <m/>
    <m/>
    <m/>
    <m/>
    <x v="1"/>
    <m/>
    <m/>
    <m/>
    <m/>
    <m/>
    <m/>
    <m/>
    <m/>
    <m/>
    <m/>
    <m/>
    <m/>
    <m/>
    <m/>
    <m/>
    <n v="1"/>
    <m/>
    <m/>
  </r>
  <r>
    <x v="624"/>
    <s v="Crampon Problem, Inexperience, Alaska, Mount McKinley, West Buttress"/>
    <x v="7"/>
    <s v="Alaska, Mount McKinley, West Buttress_x000a_On June 8, the “Love Mountain and Beer” party of three Japanese climbers flew in to climb the West Buttress. They reached the summit on June 21 at 1620 in very good weather conditions. They were several hundred meters from reaching their high camp (17,400 feet) when at 1830, Takeshi Nagao caught a crampon on his overboot causing him to twist and fall on his back. Nagao injured his left leg and ankle in the fall. He was last on the rope, sliding five meters on the 30 degree slope. Nagao felt a lot of pain when he put weight on his ankle. The two other team members assisted Nagao to camp, arriving at 1900. Once in camp they consulted Fantasy Ridge guide Vern Tejas. Tejas examined Nagao. He instructed his party to begin applying ice on the injury. At 2030, Tejas reported the incident by radio to Ranger Daryl Miller at the 14,200 foot Ranger Station. Tejas suspected Nagao had a broken leg due to its appearance and location of pain. He reported that Nagao would need assistance in getting down. They would check back in the morning._x000a_Nagao felt he had only sprained his ankle and by resting several days he would be able to descend on his own power. On June 22 at 0800, Tejas examined Nagao and he found him to be in a lot of pain and non-ambulatory. Tejas convinced Nagao that he had a serious injury and that it would not get better by waiting. Nagao agreed with Tejas that he should be evacuated from the 17,200 foot camp._x000a_At 0850, Tejas radioed the 14,200 foot camp, reporting that Nagao’s condition was unchanged and felt that he either needed to be lowered or helicopter evacuated. With the good weather conditions, Ranger Miller felt a helicopter evacuation would be the safest means to evacuate Nagao. Nagao was picked up at 1309 and was transported to Talkeetna, and was then transported by ambulance to Valley Hospital in Palmer. Nagao had broken his left fibula._x000a_Analysis_x000a_This is another example of a climber using equipment that is unfamiliar. The combination of crampons on overboots, altitude, and, most likely, fatigue increase the probability of this kind of mishap, though it is unusual that the resulting injury is as serious as this one was. (Source: Jed Williamson)_x000a_(Editor’s Note: It seems that evacuation from this altitude is becoming more common.)"/>
    <n v="6"/>
    <m/>
    <m/>
    <m/>
    <m/>
    <m/>
    <m/>
    <m/>
    <m/>
    <n v="1"/>
    <m/>
    <m/>
    <m/>
    <x v="0"/>
    <n v="1"/>
    <m/>
    <x v="1"/>
    <x v="1"/>
    <x v="0"/>
    <x v="1"/>
    <x v="0"/>
    <x v="0"/>
    <m/>
    <m/>
    <x v="0"/>
    <m/>
    <m/>
    <m/>
    <x v="0"/>
    <x v="1"/>
    <m/>
    <m/>
    <n v="1"/>
    <x v="0"/>
    <m/>
    <m/>
    <m/>
    <m/>
    <m/>
    <m/>
    <x v="0"/>
    <m/>
    <m/>
    <m/>
    <m/>
    <m/>
    <m/>
    <m/>
    <m/>
    <m/>
    <m/>
    <m/>
    <m/>
    <x v="0"/>
    <m/>
    <m/>
    <m/>
    <m/>
    <m/>
    <m/>
    <m/>
    <n v="1"/>
    <m/>
    <m/>
    <m/>
    <m/>
    <m/>
    <m/>
    <m/>
    <m/>
    <m/>
    <x v="1"/>
    <m/>
    <m/>
    <m/>
    <m/>
    <m/>
    <m/>
    <m/>
    <m/>
    <m/>
    <m/>
    <m/>
    <n v="1"/>
    <m/>
    <m/>
    <m/>
    <m/>
    <m/>
    <m/>
  </r>
  <r>
    <x v="625"/>
    <s v="Fall into Crevasse, Inadequate Extrication Procedure, Alaska, Mount McKinley, Ruth Glacier"/>
    <x v="7"/>
    <s v="Alaska, Mount McKinley, Ruth Glacier_x000a_On June 16, all six members of the French “Wayne’s World” expedition including Thomas Roques, Jean Jacques Peladeix, Jacqueline Peladeix, Michelle Pertuis, Jean Pierre Pertuis, and expedition leader Peter Dutrievoz were airlifted by helicopter from the Ruth Glacier after Michelle Pertuis (50) sustained injuries from a fall into and then extrication from a crevasse._x000a_The expedition had planned ten days to travel from the Don Sheldon Amphitheater, down the Ruth Glacier, and to exit it by following Alder Creek to the Tokositna River where they were to meet guide Michael Overcast with a raft and float out to Talkeetna. On July 14, after being flown to the Mountain House air strip by Hudson Aviation, the group traveled by foot pulling sleds approximately one mile down glacier and made camp. On the 15th, the group continued down glacier and at 1300, Michelle Pertuis fell in a crevasse. Leader Dutrievoz reports that Michelle fell up to her waist and was extracted by the other rope team members simply by pulling her out without using any pulley system. Once out of the crevasse Michelle reported sharp pains in her upper left quadrant. The group made camp shortly after this incident near the base of Mt. Dickey. While at this camp Dutrievoz reports that Michelle tripped and fell which may have exacerbated her abdominal injury. On July 16, the expedition attempted to continue down glacier. Michelle was unable to carry any weight and continued to complain of sharp pain._x000a_At 1250 air taxi Doug Geeting Aviation dispatch relayed that the pilot Doug Geeting, while on a scenic flight, had received a request for helicopter evacuation from a group on the Ruth Glacier. The Talkeetna Ranger Station contacted the Rescue Coordination Center at 1330 and at 1400 a Pavehawk helicopter was en route to the accident site. At 1509 a 185 Cessna contracted from K2 Aviation was launched as cover ship from Talkeetna with Pilot Richard Almsted, Ranger Joe Reichert, and Ken Zaffren, M.D., aboard. At 1530 the Air Force helicopter landed and picked up all six members of the expedition and flew them directly to Alaska Regional Hospital in Anchorage, where Michelle Pertuis was treated and released with thoracic and kidney bruising._x000a_Analysis_x000a_Expedition leader Peter Dutrievoz reported that Pertuis’ fall into the crevasse was slow and nondynamic and that she did not experience any pain until she was pulled out of the crevasse. Injuries might have been avoided if more time and less force were used in extracting Pertuis from the crevasse._x000a_Evacuation of all six members was not necessary. Dutrievoz stated he did not want to send Pertuis out alone due to her anxiety and language barrier and that group morale was too low to continue. Neither of these reasons would warrant evacuation of more than the injured person in most rescue situations in the Alaska Range. However, this appears to be a difference in perception by Europeans, who are used to frequent helicopter evacs (NB: 800 missions a year average out of Zermatt alone), and who have rescue insurance. (Source: Billy Shott, Mountaineering Ranger)_x000a_(Editor’s Note: This provides us with another example of why we should charge such parties for the costs of rescue.)"/>
    <n v="4"/>
    <m/>
    <m/>
    <m/>
    <m/>
    <m/>
    <n v="1"/>
    <m/>
    <m/>
    <m/>
    <m/>
    <m/>
    <m/>
    <x v="0"/>
    <n v="1"/>
    <m/>
    <x v="1"/>
    <x v="1"/>
    <x v="1"/>
    <x v="1"/>
    <x v="0"/>
    <x v="0"/>
    <m/>
    <m/>
    <x v="0"/>
    <m/>
    <m/>
    <m/>
    <x v="0"/>
    <x v="1"/>
    <m/>
    <m/>
    <m/>
    <x v="0"/>
    <m/>
    <m/>
    <m/>
    <m/>
    <m/>
    <m/>
    <x v="0"/>
    <n v="1"/>
    <m/>
    <m/>
    <m/>
    <m/>
    <m/>
    <m/>
    <m/>
    <m/>
    <m/>
    <m/>
    <m/>
    <x v="0"/>
    <m/>
    <m/>
    <m/>
    <m/>
    <m/>
    <m/>
    <m/>
    <m/>
    <n v="1"/>
    <m/>
    <m/>
    <m/>
    <m/>
    <m/>
    <m/>
    <m/>
    <m/>
    <x v="1"/>
    <m/>
    <m/>
    <m/>
    <m/>
    <m/>
    <m/>
    <m/>
    <m/>
    <m/>
    <m/>
    <m/>
    <m/>
    <n v="1"/>
    <m/>
    <m/>
    <m/>
    <m/>
    <m/>
  </r>
  <r>
    <x v="626"/>
    <s v="Fall on Rock, Climbing Alone and Unroped, California, Morro Bay, Morro Rock"/>
    <x v="7"/>
    <s v="California, Morro Bay, Morro Rock_x000a_On January 21, Jody Walker (17) of St. Helena died from head and neck injuries after he plunged about 100 feet from Morro Rock while climbing its northwest face._x000a_“When our paramedics got to him he was unconscious,” said Morro Bay Fire Chief Jeff Jones. “He suffered significant blood loss.”_x000a_Jones had worked with the Morro Bay Fire Department since 1979 and said he can’t remember anyone dying in a rock-climbing incident at Morro Rock._x000a_“If it’s not the first, it’s the first in a long time,“ he said._x000a_Walker and his friend Justin Valasquez, also of St. Helena, were free climbing the Rock Sunday morning when Walker fell._x000a_The 578-foot high rock is treacherous, said Dave Sears, spokesman for California State Parks, which manages Morro Rock. He said signs prohibiting climbers are posted near the Rock. Morro Rock is a peregrine falcon preserve and it is against the law to scale it, he said._x000a_“The signs are there for their own protection,” he said._x000a_Several agencies participated in the rescue. Jones said even with the best training and professional equipment, rescuers can’t save every accident victim. He urged the public to respect signs posted around the Rock. (Source: San Luis Obispo County Telegram Tribune, January 23, 1996)_x000a_(Editor’s Note: This is the first report from Morro Rock. In nearby San Luis Obispo, there is a popular climbing cliff—complete with poison oak, snakes, owls, etc. Any additional.information from this area will be appreciated.)"/>
    <n v="5"/>
    <m/>
    <n v="1"/>
    <m/>
    <m/>
    <m/>
    <m/>
    <m/>
    <m/>
    <m/>
    <m/>
    <m/>
    <m/>
    <x v="1"/>
    <m/>
    <m/>
    <x v="0"/>
    <x v="1"/>
    <x v="1"/>
    <x v="1"/>
    <x v="0"/>
    <x v="0"/>
    <m/>
    <m/>
    <x v="1"/>
    <n v="1"/>
    <n v="1"/>
    <m/>
    <x v="0"/>
    <x v="0"/>
    <m/>
    <m/>
    <m/>
    <x v="0"/>
    <m/>
    <m/>
    <m/>
    <m/>
    <m/>
    <m/>
    <x v="0"/>
    <m/>
    <m/>
    <m/>
    <m/>
    <m/>
    <m/>
    <m/>
    <m/>
    <m/>
    <m/>
    <m/>
    <m/>
    <x v="0"/>
    <m/>
    <m/>
    <m/>
    <m/>
    <m/>
    <m/>
    <m/>
    <m/>
    <m/>
    <m/>
    <m/>
    <m/>
    <m/>
    <m/>
    <m/>
    <m/>
    <m/>
    <x v="1"/>
    <m/>
    <m/>
    <m/>
    <m/>
    <m/>
    <m/>
    <n v="1"/>
    <m/>
    <m/>
    <m/>
    <m/>
    <m/>
    <m/>
    <m/>
    <m/>
    <m/>
    <m/>
    <m/>
  </r>
  <r>
    <x v="627"/>
    <s v="Fall on Rock, Climbing Alone and Unroped, Colorado, Black Canyon of the Gunnison, Leisure Route"/>
    <x v="7"/>
    <s v="Colorado, Black Canyon of the Gunnison, Leisure Route_x000a_On October 19, Steven Permick (37), an experienced climber, was climbing alone in the Black Canyon. When he failed to return, his father called the Park Service. The body was spotted on a ledge halfway up the Leisure Route on Cruise Gully Permick apparently was free soloing. At a crux move about 60 feet up the pitch, he may have been trying to place protection, but his rope was still in his pack. He fell about 60 feet and probably died soon after. (Source: Arden Anderson, Western State College Mountain Rescue Team)"/>
    <n v="6"/>
    <m/>
    <m/>
    <m/>
    <m/>
    <m/>
    <n v="1"/>
    <m/>
    <m/>
    <m/>
    <m/>
    <n v="1"/>
    <m/>
    <x v="1"/>
    <m/>
    <m/>
    <x v="1"/>
    <x v="1"/>
    <x v="1"/>
    <x v="1"/>
    <x v="0"/>
    <x v="0"/>
    <m/>
    <m/>
    <x v="1"/>
    <n v="1"/>
    <n v="1"/>
    <m/>
    <x v="0"/>
    <x v="0"/>
    <m/>
    <m/>
    <m/>
    <x v="0"/>
    <m/>
    <m/>
    <m/>
    <m/>
    <m/>
    <m/>
    <x v="0"/>
    <m/>
    <m/>
    <m/>
    <m/>
    <m/>
    <m/>
    <m/>
    <m/>
    <n v="1"/>
    <m/>
    <m/>
    <m/>
    <x v="0"/>
    <m/>
    <m/>
    <m/>
    <m/>
    <m/>
    <m/>
    <m/>
    <m/>
    <m/>
    <m/>
    <m/>
    <m/>
    <m/>
    <m/>
    <m/>
    <m/>
    <m/>
    <x v="1"/>
    <m/>
    <m/>
    <m/>
    <m/>
    <m/>
    <m/>
    <m/>
    <m/>
    <m/>
    <m/>
    <m/>
    <m/>
    <m/>
    <m/>
    <m/>
    <n v="1"/>
    <m/>
    <m/>
  </r>
  <r>
    <x v="628"/>
    <s v="Fall on Rock, Helmet Not Secured Properly, Colorado, Boulder, First Flatiron"/>
    <x v="7"/>
    <s v="Colorado, Boulder, First Flat Iron_x000a_It was June 8. We had been working hard the last few months, warming up for our annual trip to Chamonix. We had decided to have an easy day on the First Flatiron. The easiest route on the formation is Bakers Way. After a 40 foot section of steep 5.4, the route is basically a hike until it intersects with the other east face routes above Junction Knob. Since the first pitch was the only climbing on the route and since 5.4 is well below what Debbi has been leading, she took the lead. The first pitch is the only interesting part of the route until the North Arrete. We put on our helmets. Hardly anyone we see climbing on the Flatirons wears them. We do. Because it was going to be a hot day, Debbi put a bandanna visor under hers so that it was not completely snug. She’ll never do that again. Had it been snug, her head injuries would have been much less severe. She began the little 40-foot head wall. She got up to the first step and seemed a bit unsure but moved on up anyway. I considered calling her back and leading it myself, but decided to let her work it out. The first opportunity for protection was about 20 feet off the deck. She had made two steps and was standing on the edge of her right shoe (I had told her not to do this) when it let go. I saw nothing that looked like an attempt to catch herself with hands or feet. For an instant, she had rolled sideways and started down the rock and out of sight. My recollection is in slow motion with a feeling of disbelief both at the fall itself and at her not appearing to fight it. The angle of the fall and the lack of protection meant that there was a lot of rope out. So, I started immediately to reel in rope hand over hand. I heard rustling but no sounds from her as she fell. When the rope finally came taut, it burned through my hands for a few feet; then, silence._x000a_Without untying, I ran down to where she was lying, about 30 feet below me. In all, it seemed that she fell about 50 feet. I began screaming for help and rescue. She was lying on her left side, head down. She was unconscious. The sound of her breathing indicated an obstruction. My first thought was that her orthodontic plate was in the air passage. Her face was a mass of blood and I could see a very large knot forming on the right side of her forehead and extending back under her helmet which had been pushed back. Without thinking about possible neck injuries (big mistake), I cradled her head and began trying to open her mouth to remove the orthodontic plate. She became so animated later on that it’s questionable whether I could have prevented her from moving if I had tried. Her jaw was clenched and it took me several minutes to open her mouth and get the plate out. I had visions of losing a finger in the process. By the time I got it out, she had started to come around. It turns out that the obstructed breathing was a result of nose and facial blows._x000a_At this point, a medical student from Denver GH showed up along with two hikers. The hikers helped gather up the gear and the medical student and I worked with Debbi to get her out up to the trail. Her pupillary reflexes were uniform but she was essentially oblivious. There were no indentations in the skull and no blood in her ears. We got her out of her harness and left the gear for the hikers to collect. Between us, myself and the medical student, we got her to walk up the gully to the trail and down the trail to just below the rock steps, probably 100 yards in all. The fact that she could walk and actually negotiated the rock steps is absolutely amazing! I have no exact idea of the elapsed time for all this, but it probably took nearly half an hour, maybe longer._x000a_An EMT crew arrived and started administering IV and oxygen. She fought the oxygen nostril feed and the mask. No doubt the nostril feed was ineffectual anyway since her nose was completely clogged with blood. It wasn’t until she was in the Stokes and immobilized that we could keep the oxygen on her. The Rocky Mountain Rescue team showed up with the Stokes and an inflatable immobilization bag. Debbi managed to stand up and walk over to the Stokes and lie down. But then, as she was strapped in, she became increasingly more combative. Since she was face up, sunshine was a nuisance, so I put her sun glasses on her. This seemed to help. Because it was a warm day, her combativeness increased every time she was in the direct sun. So, I got the crew to adopt the practice of making sure the rest stops were in the shade. Still, whenever we stopped, Debbi became restive. Good for her! She continued to tell me to JUST DO IT! I never found out what she wanted. I suppose it was her way of fighting the confusion and pain. This in itself was very encouraging._x000a_The rescue team wanted to lower the Stokes down the rock spur that the rock steps go through. This meant hauling the Stokes back up the steps about fifty feet. We had actually walked Debbi too far down the trail. So, after attaching a goldline rope to the Stokes for belay purposes, we helped to raise it to the top of the rock spur and the rescue team took over. I gathered up our gear and started down the trail. At this point, the medical student pointed out that I had sustained a pretty severe rope burn on my right hand. He had a small first aid kit, so I put a piece of gauze on and went on, handling the rope on the back belay, etc. It wasn’t until late Sunday while in the ICU that one of the ICU staff noticed it and I actually got it dressed. By then it had gotten close to being a real problem. I guess the belay must have helped a bit after all if the severity of the wound is any indication of the force absorbed._x000a_Because of the trail’s circuitous route, we arrived at the bottom of the rock spur (actually the gully east of it) where it crosses the switchbacks just as the team and the Stokes arrived. At this point, the lowering was over and the belayed carry stage commenced. Six people supported the Stokes and someone managed the IV. I took the rope at the front near Debbi’s head; numerous others assisted in providing a back belay for the Stokes. All the way down the hill, Debbi protested. She kept cursing, demanding that we let her stand up, and screaming. Actually, in order to keep some kind of link to her consciousness, I used this behavior. I instructed her to scream when I told her to. So, all the way to the ambulance, I’d say, “Scream,” and she would. I didn’t know she had that kind of volume! She also never indicated any nausea or dizziness... usually a good sign with a head injury. Once we had crossed the talus fields, a fat tire was attached to the bottom of the Stokes so that it could be rolled. From there, the trip to Blue Bell parking lot took fewer than five minutes._x000a_The ambulance left and I was taken in one of the Ranger vehicles directly to Boulder Community Hospital, gear and all. About 1500, a Dr. Bowles, neurosurgeon, came out and said that the CT scan was negative: no subdural hematoma, the biggest worry. Bad news was that Debbi had a skull fracture and a broken clavicle (three pieces) and scapula._x000a_We later found out she had broken her wrist and cracked her right orbit, too. One week later, she was home and looking forward to a near complete recovery, albeit a lengthy one._x000a_Analysis_x000a_The fall should never have occurred. When I saw uncertainty, I should have pulled Debbi off the pitch and led it myself. It probably would have been more effective if I had taken up the slack by running headlong up the hill from the belay and let the belay device catch the fall. The hand over hand technique didn’t help much._x000a_Helmets are made to be worn snug to the cranium, not “sort of on top of the head.” Wearing a bandanna or other paraphernalia under a helmet just means that it can be knocked out of place when you most need it._x000a_I should NEVER have moved Debbi without immobilizing her spinal column. We were lucky. The “shout line” down the mountain definitely works. People know how to pass along the alarm._x000a_Rocky Mountain Rescue will be getting some more donations. (Source: G. N. Jones)_x000a_(Editor’s Note: The reporter of this incident gives us a good narrative description of the aftermath. However, he raises a question in the opening of his analysis. How many of us would “pull” our partner off if he/she seemed hesitant? What is a reasonable way to resolve such an issue ?)"/>
    <n v="4"/>
    <m/>
    <m/>
    <m/>
    <m/>
    <m/>
    <m/>
    <m/>
    <m/>
    <m/>
    <m/>
    <m/>
    <m/>
    <x v="0"/>
    <n v="1"/>
    <m/>
    <x v="0"/>
    <x v="1"/>
    <x v="0"/>
    <x v="0"/>
    <x v="0"/>
    <x v="0"/>
    <m/>
    <m/>
    <x v="0"/>
    <m/>
    <m/>
    <m/>
    <x v="0"/>
    <x v="0"/>
    <m/>
    <m/>
    <m/>
    <x v="0"/>
    <m/>
    <m/>
    <m/>
    <m/>
    <m/>
    <m/>
    <x v="0"/>
    <m/>
    <m/>
    <m/>
    <m/>
    <m/>
    <m/>
    <m/>
    <m/>
    <m/>
    <m/>
    <m/>
    <m/>
    <x v="0"/>
    <m/>
    <m/>
    <m/>
    <m/>
    <m/>
    <m/>
    <m/>
    <m/>
    <m/>
    <m/>
    <m/>
    <m/>
    <m/>
    <m/>
    <m/>
    <m/>
    <m/>
    <x v="1"/>
    <m/>
    <m/>
    <m/>
    <m/>
    <m/>
    <m/>
    <m/>
    <m/>
    <m/>
    <m/>
    <m/>
    <n v="1"/>
    <m/>
    <m/>
    <m/>
    <m/>
    <m/>
    <m/>
  </r>
  <r>
    <x v="629"/>
    <s v="Fall on Rock, Inadequate (No) Belay, Miscommunication, Colorado, Eldorado Canyon State Park, Wind Tower"/>
    <x v="7"/>
    <s v="Colorado, Eldorado Canyon State Park, Wind Tower_x000a_On June 30, a climber (16) fell 15 feet onto a rock ledge on Wind Tower. She thought she was being protected by the top rope. The rope went from her belayer (41) through the victim’s harness. The belayer did not have her on belay. Consequently she had no protection when she fell. (Source: J. W. Wilder, Park Ranger)"/>
    <n v="4"/>
    <m/>
    <n v="1"/>
    <m/>
    <m/>
    <m/>
    <n v="1"/>
    <m/>
    <m/>
    <m/>
    <m/>
    <m/>
    <m/>
    <x v="0"/>
    <m/>
    <m/>
    <x v="1"/>
    <x v="1"/>
    <x v="0"/>
    <x v="1"/>
    <x v="0"/>
    <x v="1"/>
    <m/>
    <m/>
    <x v="0"/>
    <m/>
    <m/>
    <m/>
    <x v="0"/>
    <x v="0"/>
    <m/>
    <m/>
    <m/>
    <x v="0"/>
    <m/>
    <m/>
    <m/>
    <m/>
    <m/>
    <m/>
    <x v="0"/>
    <m/>
    <m/>
    <m/>
    <m/>
    <m/>
    <m/>
    <m/>
    <m/>
    <m/>
    <m/>
    <m/>
    <m/>
    <x v="0"/>
    <m/>
    <m/>
    <m/>
    <m/>
    <m/>
    <m/>
    <m/>
    <m/>
    <m/>
    <m/>
    <m/>
    <m/>
    <m/>
    <m/>
    <m/>
    <m/>
    <m/>
    <x v="1"/>
    <m/>
    <m/>
    <n v="1"/>
    <m/>
    <m/>
    <n v="1"/>
    <m/>
    <m/>
    <m/>
    <m/>
    <m/>
    <n v="1"/>
    <m/>
    <m/>
    <m/>
    <m/>
    <m/>
    <m/>
  </r>
  <r>
    <x v="630"/>
    <s v="Fall on Rock, Inadequate Protection, Failure to Follow Accepted Standards, California, Redmond"/>
    <x v="7"/>
    <s v="California, Redmond_x000a_On September 21, Travis Hull (28), North American Wilderness Academy school administrator and master wilderness instructor, fell to his death while teaching a beginning rescue class to the NAWA-USA Academy. The USA Academy, composed of teachers and students in grades seven through twelve, were completing the rescue course in preparation for their five week trip to Alaska when the accident occurred._x000a_Travis had just completed a demonstration on the safety of a two point self-protecting system and had yet to hook the ropes into the system. As he extricated himself from the system, he apparently lost contact with how close he was to the edge, stepped back, lost his balance, and fell to his death._x000a_Analysis_x000a_Travis was an expert climber and rescue instructor. He was a volunteer coordinator for the Shasta County Search and Rescue and had spent many hours training Sheriff departments, search and rescue groups, and fire departments in vertical and swift water rescue. His contributions to the NAWA program were enormous, and he will be deeply missed by all of us._x000a_As his father, I know he would want me to emphasize one thing: the equipment and the system were safe. The error was his alone as he failed to follow his own and the industry’s safety procedures by being too close to the edge without being hooked into the system. As instructors, we work hard to conduct safe situations for youth to (engage in) risk and grow emotionally from that risk. We are oftentimes concerned more with our clients’ safety than our own. Don’t let your familiarity with your job and your acceptance of the risks momentarily blind you to the inherent dangers. They are always there for each of us. An accidental misstep can have devastating consequences. (Source: David Hull)"/>
    <n v="4"/>
    <m/>
    <m/>
    <m/>
    <n v="1"/>
    <m/>
    <m/>
    <m/>
    <m/>
    <m/>
    <m/>
    <n v="1"/>
    <m/>
    <x v="1"/>
    <m/>
    <m/>
    <x v="1"/>
    <x v="1"/>
    <x v="1"/>
    <x v="1"/>
    <x v="0"/>
    <x v="0"/>
    <m/>
    <m/>
    <x v="0"/>
    <m/>
    <m/>
    <m/>
    <x v="0"/>
    <x v="0"/>
    <m/>
    <m/>
    <m/>
    <x v="0"/>
    <m/>
    <m/>
    <m/>
    <m/>
    <m/>
    <m/>
    <x v="0"/>
    <m/>
    <m/>
    <m/>
    <m/>
    <m/>
    <m/>
    <m/>
    <m/>
    <m/>
    <m/>
    <m/>
    <m/>
    <x v="0"/>
    <m/>
    <m/>
    <m/>
    <m/>
    <m/>
    <m/>
    <m/>
    <m/>
    <n v="1"/>
    <m/>
    <m/>
    <m/>
    <m/>
    <m/>
    <m/>
    <m/>
    <m/>
    <x v="0"/>
    <m/>
    <m/>
    <m/>
    <m/>
    <m/>
    <m/>
    <m/>
    <m/>
    <m/>
    <m/>
    <m/>
    <m/>
    <m/>
    <m/>
    <n v="1"/>
    <m/>
    <m/>
    <m/>
  </r>
  <r>
    <x v="631"/>
    <s v="Fall on Rock, Inadequate Protection, No Hard Hat, Connecticut, Ragged Mountain, Valhalla"/>
    <x v="7"/>
    <s v="Connecticut, Ragged Mountain, Valhalla_x000a_There was a fatal accident on September 16 at the “Small Cliff” at Ragged Mountain in Connecticut. Following is the account of what I believe happened. At 1910, my climbing partner and I were walking down the Brierly’s driveway on our way back to our car when we came across the belayer (whose name was John), who was visibly disturbed. We quizzed him and found that an accident had occurred. The leader had fallen about 40 feet from near the top of the cliff after running it out. He was alone at the base of the right end of the cliff, unconscious but breathing. John had just phoned the police from someone’s house and was waiting to lead them up. We knew that the situation demanded our help so we grabbed a blanket from my car and sprinted to the Small Cliff. My partner stayed on the driveway at the shortest trailhead to the Small Cliff to show the rescue workers where to go and I ran to the victim._x000a_It was obvious that the victim had sustained massive blows to the head. He had a weak pulse when I got there, but by the time the rescue workers arrived at the base of the cliff (probably five to ten minutes later), he did not. They performed CPR and evacuated him by ambulance and then helicopter. He did not survive._x000a_Analysis_x000a_When I arrived, the victim (I believe his name was Paul) was face down at the base of the cliff. As near as I can tell, he had been leading a route called Valhalla (5.7) and had run it out to somewhere near the top of the cliff (50 feet in this area) before falling. Valhalla goes up about 15 feet to a large sloping ledge, then goes over a small overhang to a face with a thin crack to the top. He had very few pieces in (either three or four), and the highest one was about half way up in the overhang. The rope was still attached to his harness when I arrived and there was nothing attached to it between the leader and the last piece of protection, so no pieces pulled. In addition, there was no protection in the crack above the last piece so it wasn’t a case of a ’biner failing either. I’m not sure whether the leader fell and was initially stopped short of the ground (in which case he would have hit the large ledge) and then lowered, or whether he grounded out, but his knot was disturbingly easy to untie, suggesting that the rope had not held a great deal of force._x000a_There are some lessons. Whatever led to this accident, my completely uneducated opinion is that he would have lived if he had been wearing a helmet. Certainly his head wounds would have been much less. Know the rock you are climbing on. These fellows had not done much climbing (if any) at Ragged. Leading on Traprock is VERY serious business. There is no fixed protection here and many of the routes demand subtle protection. A “G” protection rating may be conditional on your knowing or finding the one place where a particular brand and size of micro-nut fits. If you don’t own that brand and size, it’s “R” for you. In addition, the rock is soft and very fractured giving it the tendency to break when you least expect it. This may cause you to fall on easy terrain and cause your “bomber” protection to fail. I’m not sure I’ve ever backed off a Gunks route due to fear, but I’ve backed off many a Traprock route, as has almost everyone I know who climbs here. (Source: Lanier Benkard, Yale University)"/>
    <n v="7"/>
    <m/>
    <m/>
    <m/>
    <m/>
    <m/>
    <m/>
    <m/>
    <m/>
    <m/>
    <m/>
    <m/>
    <m/>
    <x v="1"/>
    <m/>
    <m/>
    <x v="0"/>
    <x v="1"/>
    <x v="0"/>
    <x v="0"/>
    <x v="0"/>
    <x v="0"/>
    <m/>
    <m/>
    <x v="0"/>
    <m/>
    <m/>
    <m/>
    <x v="0"/>
    <x v="0"/>
    <m/>
    <m/>
    <m/>
    <x v="0"/>
    <m/>
    <m/>
    <m/>
    <m/>
    <m/>
    <m/>
    <x v="0"/>
    <m/>
    <m/>
    <m/>
    <m/>
    <m/>
    <m/>
    <m/>
    <m/>
    <m/>
    <m/>
    <n v="1"/>
    <m/>
    <x v="0"/>
    <n v="1"/>
    <m/>
    <m/>
    <m/>
    <m/>
    <m/>
    <m/>
    <m/>
    <m/>
    <m/>
    <m/>
    <m/>
    <m/>
    <m/>
    <m/>
    <m/>
    <m/>
    <x v="0"/>
    <m/>
    <m/>
    <m/>
    <m/>
    <m/>
    <m/>
    <m/>
    <m/>
    <m/>
    <m/>
    <m/>
    <m/>
    <m/>
    <m/>
    <n v="1"/>
    <m/>
    <m/>
    <m/>
  </r>
  <r>
    <x v="632"/>
    <s v="Fall on Rock, Inadequate Protection, Protection Pulled Out, No Hard Hat, California, Yosemite Valley, Cookie Cliff"/>
    <x v="7"/>
    <s v="California, Yosemite Valley, Cookie Cliff_x000a_On May 26, Stephen Ross (32) was mortally injured in a fall while leading Beverly’s Tower, a one-pitch 5.10a route at Cookie Cliff._x000a_Beverly’s Tower is reached by scrambling up third-class ledges for about 100 feet. It follows a crack for about ten feet, then continues up a shallow (one to two feet deep) dihedral. There is a 5.10a crux low in the dihedral. Jason Hollinger (23), Ross’ partner, anchored himself to a fixed piton in a crack eight feet left of Beverly’s Tower and about one foot above his feet. He belayed with a Black Diamond ATC. Meanwhile two friends, Matthew Pearce and Nicola Woolfard, were 10 feet directly below the start of the route on the third class ledges, unroped, looking at other climbs._x000a_Ross climbed 10 feet off the ledge and placed his only protection, a .75 Camalot with an attached 4-in. sling. He said he would move this piece higher as he climbed, then he began to move up into the dihedral. When the Camalot was at his waist he said, “F... me,” and fell. Hollinger felt almost no upward force as the Camalot pulled out._x000a_Ross fell past the belay ledge, struck Pearce in the head and back, then struck a ledge with his head and was stopped by the rope after a total fall of 25-35 feet. He probably also struck the rock above Pearce, slowing himself enough that he did not knock Pearce off the wall._x000a_Ross was unconscious and bleeding from head wounds. Hollinger lowered him three or four feet further to a large ledge, where Pearce and Woolfard could help him, then drove to the Arch Rock Entrance Station to notify the NPS. When the first rescuers reached Ross a few minutes after receiving the report, they found him unconscious and not breathing but with a strong pulse. As more rescuers arrived, paramedics stabilized him with an endotracheal tube, oxygen, IV, and spinal immobilization. He was lowered 300 feet down cliffs and scree, and flown by helicopter to Doctor’s Medical Center in Modesto. He died the next day from his head injuries._x000a_No one saw the start of Ross’s fall (the sun was in Hollinger’s eyes), and he did not say anything to Hollinger about the quality of the Camalot placement. The crack at that point was slightly flared; if Ross had brushed the Camalot as he moved up it may have rotated upward and walked closer to the edge of the crack. When we inspected the Camalot, it showed no unusual wear and functioned perfectly. (Source: Mark Fincher, NPS Ranger, Yosemite National Park)_x000a_Analysis_x000a_According to Ross’s partner, Jason Hollinger, Ross was very experienced and led mid 5.11, A4, while Hollinger had been climbing three years and led 5.10c. They had climbed one route together previously. Recause this climb starts in steep terrain, the leader faces a serious fall almost immediately and the protection should take this into account. First, the belayer should insist on the leader placing a bombproof directional just off the ledge to establish a direction of pull. Second, the leader should attempt to place solid protection higher, not just a single piece that he/she will move, since it is the only insurance against striking the ledges below. Third, although it apparently did not play a role in this incident, trusting a single fixed piton for a belay, and one that’s only a foot off the ledge, is asking for trouble—even if it holds, the belayer may not be stable against a downward pull._x000a_It seems obvious that wearing a helmet might have made all the difference in this situation. All these points may seem obvious after the fact, but all the shortcuts above are common. Maybe the key lesson to remember is that the mistakes were made by a climber with lots of experience - like many of us. (Source: John Dill, NPS Ranger, Yosemite National Park)"/>
    <n v="8"/>
    <m/>
    <m/>
    <n v="1"/>
    <m/>
    <n v="1"/>
    <m/>
    <m/>
    <m/>
    <m/>
    <m/>
    <n v="1"/>
    <m/>
    <x v="1"/>
    <m/>
    <m/>
    <x v="0"/>
    <x v="1"/>
    <x v="0"/>
    <x v="0"/>
    <x v="0"/>
    <x v="0"/>
    <m/>
    <m/>
    <x v="0"/>
    <m/>
    <m/>
    <m/>
    <x v="0"/>
    <x v="0"/>
    <m/>
    <m/>
    <m/>
    <x v="0"/>
    <m/>
    <m/>
    <m/>
    <m/>
    <m/>
    <m/>
    <x v="0"/>
    <m/>
    <m/>
    <m/>
    <m/>
    <m/>
    <m/>
    <m/>
    <m/>
    <m/>
    <m/>
    <m/>
    <m/>
    <x v="0"/>
    <n v="1"/>
    <m/>
    <m/>
    <m/>
    <n v="1"/>
    <m/>
    <m/>
    <m/>
    <m/>
    <m/>
    <m/>
    <m/>
    <m/>
    <m/>
    <m/>
    <m/>
    <m/>
    <x v="0"/>
    <m/>
    <m/>
    <m/>
    <m/>
    <m/>
    <m/>
    <m/>
    <m/>
    <m/>
    <m/>
    <n v="1"/>
    <m/>
    <m/>
    <m/>
    <m/>
    <m/>
    <m/>
    <m/>
  </r>
  <r>
    <x v="633"/>
    <s v="Fall on Rock, No Hard Hat, California, Yosemite Valley, Sunnyside Bench"/>
    <x v="7"/>
    <s v="California, Yosemite Valley, Sunnyside Bench_x000a_On October 8, Joe Presuto (51) was seriously injured in a fall on the jam crack, 5.9, on Sunnyside Bench._x000a_He protected right off the ground, placed four pieces in the first 40 feet, then ran out the last 30 feet where the difficulty eases off. When he got to the ledge and clipped the bolts, he had plenty of cams and nuts left and elected to go on. He put in a piece just above the bolts and two or three more before reaching the bulge. His partner, Kurt Harms, felt Joe should have protected again before that point, but he was already into the crux, 15 feet above his last piece, and Kurt didn’t want to excite him. He could see Joe trying to put in another piece; it looked like he was grappling with his hold and all of a sudden a finger popped out and he said, “I’m going down.”_x000a_Kurt: “I knew there was maybe 15 feet of runout so Joe was looking at a 30 footer plus rope stretch. I figured I had time to pull up a couple of feet of rope. I got up against the rock. I was belaying with a Sticht Spring Belay Plate in a locking ’biner on my harness. I pulled up slack and felt a light yank and that’s apparently when the top piece pulled out. I could feel a little bit of rope stretch beginning so I knew the fall was stopping, but then he hit the ledge with a thud. He bounced and the belay stopped him from rolling off the ledge. There was weight on my rope after he stopped falling._x000a_“I called out to him, ‘Joe!, Joe!’ for 20-30 seconds and got no answer. Then I stood there holding the rope, yelling for help for two or three minutes until someone responded. [The route is only 200 feet from a popular tourist trail near Yosemite Village—Ed.] I knew I needed to tie him off, but my anchor was a single piece placed for an upward pull, so first I put in two pieces to oppose it. Since I didn’t have his full weight, I was able to hold on to the rope on his side of the belay with my left hand; I fed some rope through the plate to get slack on his side and tied him off._x000a_“Once I got out of the belay I went up the talus to the right a bit so I could communicate with him better. I told him, ‘Joe, wake up, wake up!’ Blood was trickling down the rock, all the way to the ground. He sat up and started moving around, and asked me, ‘Who are you?’ I said, ‘It’s me, Kurt. Check yourself, run your hands through your hair, see where you’re bleeding.’ He was doing it. At that point he started to get up and I thought about lowering him, but I didn’t trust the pieces still above him. I said, ’Help is coming, so stay where you are.’”_x000a_About that time the rescue team began arriving. Two paramedics and other rescuers climbed the first pitch, to find Joe conscious but confused, and bleeding from head wounds. They gave him oxygen, stabilized his spine, packaged him in a litter and lowered him to the ground. Two hours after his fall he was flown to Doctor’s Medical Center in Modesto._x000a_The diagnosis: A fractured skull on the right side; damage to facial nerves; perforated right eardrum; bone chips in the right elbow; severe bruises on the right hip and ligament damage in the right ankle. He has recovered from most of his injuries, but his short-term memory is worse than before the accident, and he remembers nothing of the climb nor of the following 10 days._x000a_Analysis_x000a_Presuto had followed his partner, Kurt Harms, for the first two seasons as he developed protection skills and was now comfortably leading 5.7 and 5.8, with an occasional 5.9 and 5.10. He had been climbing for the past three years, but he’d never taken a leader fall._x000a_This was their first climbing trip since July, so they picked the jam crack as a well- protected warm-up. A 70-foot 5.7 crack ends at a ledge with a bolt anchor, followed by another 70-foot crack with a 5.8-5.9 crux at a bulge. The climb can be done as either one full pitch or two short ones. Kurt had led the route before but Joe was new to it; this was his lead and he had the option to stop halfway or continue._x000a_The leader: It’s easy to miscalculate your protection. Joe knew better, yet he found himself at an insecure stance, well above the critical piece protecting him from hitting the ledge, probably wishing he had backed it up when he had had the chance. (The crack allows several options just below the crux.) Here’s another way to look at it: If you wouldn’t rappel on that single piece, would you lead with it being your only protection against a ground fall? Fairly new leaders, like Joe, should sew up those pitches, for practice if nothing else. Finally, the obvious: wearing a helmet may be a headache, but that’s all Joe might have suffered, had he worn one._x000a_The belayer: As Kurt discovered, the belay anchor serves both to keep the belayer in place and to tie off an injured partner; after the fall is not the best time to be beefing it up. He felt his single upward piece was solid but, without an opposing counterpart right from the start, he was risking an encounter with Murphy’s Law. Second, if Joe had been hanging in space Kurt would have found it more difficult to tie him off as he did. It’s easier and safer to tie a Prusik hitch on the loaded rope after the fall and clip the hitch to the anchor; that way, Joe is held by the belay device until he’s clipped in._x000a_Medical care: Really serious external bleeding is rare— scalp wounds look horrible but usually stop bleeding by themselves, while broken necks or other life-threatening unstable injuries are more common. So Joe was better off lying still than moving around. That’s also why lowering Joe to the ground before he was stabilized and packaged, would be dangerous, even if Kurt trusted Joe’s protection. An exception: The patient is hanging on the rope, getting worse from the harness or the injuries and rescuers won’t get there in time. (Source: John Dill, NPS Ranger, Yosemite National Park)"/>
    <n v="7"/>
    <m/>
    <m/>
    <m/>
    <m/>
    <m/>
    <m/>
    <n v="1"/>
    <m/>
    <m/>
    <n v="1"/>
    <m/>
    <m/>
    <x v="0"/>
    <n v="1"/>
    <m/>
    <x v="1"/>
    <x v="1"/>
    <x v="0"/>
    <x v="0"/>
    <x v="0"/>
    <x v="0"/>
    <m/>
    <m/>
    <x v="0"/>
    <m/>
    <m/>
    <m/>
    <x v="0"/>
    <x v="0"/>
    <m/>
    <m/>
    <m/>
    <x v="0"/>
    <m/>
    <m/>
    <m/>
    <m/>
    <m/>
    <m/>
    <x v="0"/>
    <m/>
    <m/>
    <m/>
    <m/>
    <m/>
    <m/>
    <m/>
    <m/>
    <m/>
    <m/>
    <n v="1"/>
    <m/>
    <x v="0"/>
    <n v="1"/>
    <m/>
    <m/>
    <m/>
    <n v="1"/>
    <m/>
    <m/>
    <m/>
    <m/>
    <m/>
    <m/>
    <m/>
    <m/>
    <m/>
    <m/>
    <m/>
    <m/>
    <x v="1"/>
    <m/>
    <m/>
    <m/>
    <m/>
    <m/>
    <m/>
    <m/>
    <m/>
    <m/>
    <m/>
    <m/>
    <m/>
    <m/>
    <m/>
    <m/>
    <n v="1"/>
    <m/>
    <m/>
  </r>
  <r>
    <x v="634"/>
    <s v="Fall on Rock, Placed Inadequate Protection, Exceeding Abilities _x000a_Colorado, Rocky Mountain National Park, Bookmark"/>
    <x v="7"/>
    <s v="On July 11, at 1145, Shanna M. Ryan (26) was climbing Backflip (II 5.9), the first pitch on the Bookmark, when she took a 20 foot lead fall. She had been placing protection at the time of the fall, but suddenly slipped and yelled, “Falling.” When she swung into the view of belayer Tye Gribb, Ryan was upside down and unresponsive. Despite wearing a helmet, Ryan had sustained a head injury which included a laceration four inches from the base of the skull which was three to four inches long and to the bone, as well as a concussion. Ryan became responsive upon regaining consciousness one minute later, and was lowered to the ground at her request. A response by Rocky Mountain National Park rangers and Estes Park Medical Center crew effected a ground evacuation to Estes Park Medical Center._x000a_Analysis_x000a_Investigating ranger Karl Pearson concluded that, “Ryan was prepared for the climb but either failed to protect it adequately or was climbing beyond her capabilities.” There was no further information on what type of helmet Ryan was wearing, but it is possible that the helmet spared her from even further injury. As a final consideration, climbers need to choose as comfortable a stance as possible when placing protection, as this moment can be one of the most vulnerable to falls due to the demands beyond mere physical climbing which are placed on the leader. (Source: Jim Detterline, Longs Peak Supervisory Climbing Ranger.)"/>
    <n v="6"/>
    <m/>
    <m/>
    <m/>
    <n v="1"/>
    <m/>
    <m/>
    <m/>
    <m/>
    <n v="1"/>
    <m/>
    <m/>
    <m/>
    <x v="0"/>
    <n v="1"/>
    <m/>
    <x v="0"/>
    <x v="1"/>
    <x v="0"/>
    <x v="0"/>
    <x v="0"/>
    <x v="0"/>
    <m/>
    <m/>
    <x v="0"/>
    <m/>
    <m/>
    <m/>
    <x v="0"/>
    <x v="0"/>
    <m/>
    <m/>
    <m/>
    <x v="0"/>
    <m/>
    <m/>
    <m/>
    <m/>
    <m/>
    <m/>
    <x v="0"/>
    <m/>
    <m/>
    <m/>
    <m/>
    <m/>
    <m/>
    <m/>
    <m/>
    <m/>
    <m/>
    <m/>
    <m/>
    <x v="0"/>
    <m/>
    <m/>
    <m/>
    <m/>
    <m/>
    <m/>
    <m/>
    <m/>
    <m/>
    <m/>
    <m/>
    <m/>
    <m/>
    <m/>
    <m/>
    <m/>
    <m/>
    <x v="0"/>
    <m/>
    <m/>
    <m/>
    <m/>
    <m/>
    <m/>
    <m/>
    <m/>
    <m/>
    <m/>
    <m/>
    <m/>
    <n v="1"/>
    <m/>
    <m/>
    <m/>
    <m/>
    <m/>
  </r>
  <r>
    <x v="635"/>
    <s v="Fall on Rock, Protection Pulled Out _x000a_Colorado, Eldorado Canyon State Park, Bastille"/>
    <x v="7"/>
    <s v="On June 1, the victim (28) climbed about 30 feet up the Bastille Crack, slipped while making a traverse, and while falling pulled out his only piece of protection and consequently hit the ground._x000a_(Editor’s Note: Protection pulling out—or simply inadequate protection—is very common in this climbing area.)"/>
    <n v="3"/>
    <m/>
    <m/>
    <m/>
    <n v="1"/>
    <m/>
    <m/>
    <m/>
    <m/>
    <m/>
    <m/>
    <m/>
    <m/>
    <x v="0"/>
    <m/>
    <m/>
    <x v="1"/>
    <x v="1"/>
    <x v="0"/>
    <x v="0"/>
    <x v="0"/>
    <x v="0"/>
    <m/>
    <m/>
    <x v="0"/>
    <m/>
    <m/>
    <m/>
    <x v="0"/>
    <x v="0"/>
    <m/>
    <m/>
    <m/>
    <x v="0"/>
    <m/>
    <m/>
    <m/>
    <m/>
    <m/>
    <m/>
    <x v="0"/>
    <m/>
    <m/>
    <m/>
    <m/>
    <m/>
    <m/>
    <m/>
    <m/>
    <m/>
    <m/>
    <m/>
    <m/>
    <x v="0"/>
    <m/>
    <m/>
    <m/>
    <m/>
    <m/>
    <m/>
    <m/>
    <m/>
    <m/>
    <m/>
    <m/>
    <m/>
    <m/>
    <m/>
    <m/>
    <m/>
    <m/>
    <x v="0"/>
    <m/>
    <m/>
    <m/>
    <m/>
    <m/>
    <m/>
    <m/>
    <m/>
    <m/>
    <m/>
    <m/>
    <n v="1"/>
    <m/>
    <m/>
    <m/>
    <m/>
    <m/>
    <m/>
  </r>
  <r>
    <x v="636"/>
    <s v="Fall on Rock, Protection Pulled Out, Colorado, Eldorado Canyon State Park, Kloof"/>
    <x v="7"/>
    <s v="Colorado, Eldorado Canyon State Park, Kloof_x000a_On May 22, the victim (29) was leading a climb on the route called Kloof on the west ridge. He was about 30 feet off the ground when he was unable to complete a move. He fell, pulling out his only piece of protection._x000a_Analysis_x000a_Because of the angle of the rock face, the protection would not hold properly. Thought needs to be given to the angle of the rock in relationship to the angle if one was to fall and the force that the fall would place on the protection. (Source: J. W. Wilder, Park Ranger)"/>
    <n v="3"/>
    <m/>
    <m/>
    <m/>
    <n v="1"/>
    <m/>
    <m/>
    <m/>
    <m/>
    <m/>
    <m/>
    <m/>
    <m/>
    <x v="0"/>
    <m/>
    <m/>
    <x v="1"/>
    <x v="1"/>
    <x v="0"/>
    <x v="0"/>
    <x v="0"/>
    <x v="0"/>
    <m/>
    <m/>
    <x v="0"/>
    <m/>
    <m/>
    <m/>
    <x v="0"/>
    <x v="0"/>
    <m/>
    <m/>
    <m/>
    <x v="0"/>
    <m/>
    <m/>
    <m/>
    <m/>
    <m/>
    <m/>
    <x v="0"/>
    <m/>
    <m/>
    <m/>
    <m/>
    <m/>
    <m/>
    <m/>
    <m/>
    <m/>
    <m/>
    <m/>
    <m/>
    <x v="0"/>
    <m/>
    <m/>
    <m/>
    <m/>
    <m/>
    <m/>
    <m/>
    <m/>
    <m/>
    <m/>
    <m/>
    <m/>
    <m/>
    <m/>
    <m/>
    <m/>
    <m/>
    <x v="0"/>
    <m/>
    <m/>
    <m/>
    <m/>
    <m/>
    <m/>
    <m/>
    <m/>
    <m/>
    <m/>
    <n v="1"/>
    <m/>
    <m/>
    <m/>
    <m/>
    <m/>
    <m/>
    <m/>
  </r>
  <r>
    <x v="637"/>
    <s v="Fall on Rock, Protection Pulled Out, Colorado, Rocky Mountain National Park, The Book"/>
    <x v="7"/>
    <s v="Colorado, Rocky Mountain National Park, The Rook_x000a_On May 6, at 1900, Jorge Arias (40) was leading the final pitch of Cheap Date III, 5.10b, on The Book. Arias fell 20 feet from a point about 50 feet from the top of the climb and ten feet from the crux. As he fell, one piece of protection pulled out. Arias impacted the lateral aspect of his right thigh against the rock and sustained a fracture of the right femur. His partners, Chris Stewart and Mark Hammond, attempted to evacuate Arias by lowering him back to the belay ledge and then raising him to the top of the climb. Due to the obvious severity of the injury and the resultant pain, Stewart and Hammond aborted the remainder of their planned evacuation after three hours, leaving Arias comfortable at the top of the route while they descended the east gully in the dark. A park service rescue crew responded, stabilized Arias, and lowered him a total of 1,200 feet, including a 650 foot vertical litter lowering._x000a_Analysis_x000a_Arias was an experienced rock climber with international climbs to his credit. The fall took him by surprise as he was not yet at the crux; hence the poor landing against the hip. More frequently climbers anticipate their falls, and are able to assume an injury- defensive position facing the cliff right side up, with feet impacting against the cliff with knees slightly bent to absorb some of the impact energy that would be totally borne by the ankles. Another recurrent theme in recent years with the popularity of bolt-protected routes is the failure of either mechanical or non-mechanical chocks. Thoroughly understand and practice using these devices before committing your life to them on a traditional lead!_x000a_Partners Stewart and Hammond put forth a very determined effort in their attempts to evacuate Arias. However, their decision to abort the evacuation when they realized the serious nature of Arias’ injuries was even more significant to Arias’ survival, as a fractured femur injury, if not stabilized, may become fatally complicated if loose bone internally shifts and ruptures major arteries. (Source: Jim Detterline, Longs Peak Supervisory Climbing Ranger)"/>
    <n v="5"/>
    <m/>
    <m/>
    <m/>
    <m/>
    <m/>
    <n v="1"/>
    <m/>
    <m/>
    <m/>
    <m/>
    <n v="1"/>
    <m/>
    <x v="0"/>
    <n v="1"/>
    <m/>
    <x v="1"/>
    <x v="1"/>
    <x v="0"/>
    <x v="0"/>
    <x v="0"/>
    <x v="0"/>
    <m/>
    <m/>
    <x v="0"/>
    <m/>
    <m/>
    <m/>
    <x v="0"/>
    <x v="0"/>
    <m/>
    <m/>
    <m/>
    <x v="0"/>
    <m/>
    <m/>
    <m/>
    <m/>
    <m/>
    <m/>
    <x v="0"/>
    <m/>
    <m/>
    <m/>
    <m/>
    <m/>
    <m/>
    <m/>
    <m/>
    <m/>
    <m/>
    <m/>
    <m/>
    <x v="0"/>
    <m/>
    <m/>
    <m/>
    <m/>
    <m/>
    <m/>
    <m/>
    <m/>
    <m/>
    <m/>
    <m/>
    <m/>
    <m/>
    <m/>
    <m/>
    <m/>
    <m/>
    <x v="0"/>
    <m/>
    <m/>
    <m/>
    <m/>
    <m/>
    <m/>
    <m/>
    <m/>
    <m/>
    <m/>
    <n v="1"/>
    <m/>
    <m/>
    <m/>
    <m/>
    <m/>
    <m/>
    <m/>
  </r>
  <r>
    <x v="638"/>
    <s v="Fall on Rock, Protection Pulled Out, No Hard Hat, Colorado, Boulder Canyon, Dome Rock"/>
    <x v="7"/>
    <s v="Colorado, Boulder Canyon, Dome Rock_x000a_On September 25, I was climbing with a friend in Boulder Canyon on Gorilla’s Delight (5.9+) on Dome Rock. We originally intended to climb in Eldorado Canyon, but it was raining there and was clear to the north, and the granite of Boulder Canyon beckoned. Doug had led the climb a few weeks before, and he bestowed on me the honor of the sharp end. I had been climbing well all summer, and had redpointed a number of 5.10 and 5.11 routes, both traditional and sport. I felt completely comfortable on 9+, and looked forward to a pleasant day in the sun. I was so relaxed about the climb that I left my helmet in my pack at the base. “A nice casual day on some classic pitches, and a beer at the car,” I thought to myself as we racked up._x000a_I had forgotten that years ago I had read Henry Barber’s description of his experience on Gorillas Delight in Bob Godfrey’s book, Climb (Alpine Press Publishing, Boulder, Colorado, 1977, currently out of print). Barber was visiting Colorado in 1973 and a friend told him that nobody had soloed the climb. Since it was “only 5.9,” Barber decided to free solo it. Godfrey described Barber’s solo this way: “I was feeling good at the time. The first crack went real smoothly. I was feeling flowing and really hyped up, kind of in a music mood.” At the top of the first crack, he traversed right and laybacked up a flake, which, as the guidebook had stated, was 5.7. From good holds at the top of the flake, he was able to reach around a corner and could see a smooth, steep slab of granite leading upwards. The guidebook had called the slab 5.7 or 5.8. “There should be some nice fat holds up here,” thought Henry to himself. At this point he was some 150 feet above the ground. Holding on to the layback crack with his left hand, his right hand explored the surface of the slab for holds, but there were none to be found._x000a_Henry began to sweat. Reversing the layback crack, he moved back down to a resting place and took stock of the situation. “5.7 or 5.8 slabs? I must be missing something.” Henry found himself poised on minute ripples in the smooth granite, contemplating a 150 foot fall to the ground. “It’s the nearest I’ve ever come to buying it,” he recalls. Henry made it, by the skin of his teeth. It must have been quite a rush. I faced the same moves, but I was clipped to five pieces by the time I reached the friction slab section above the layback crack. I wasn’t panicked about falling off the thin slab move, because I had a quadcam at my feet, and a medium nut four feet below that. I moved up, saw how thin the right foot smear was going to be, and backed down to rest and think about the sequence. Feeling confident, I moved up again, forgot the sequence I had planned, and fell prey to the temptation of leaning in and reaching for a secure-looking finger crack with my left hand. The result was predictable: my right foot unweighted and smeared off the thin slab. I was airborne._x000a_I heard the quadcam and the stopper rip out as I fell past, and my next memory is of my right shoulder, upper back, and the back of my head smashing into the sloping ledge 15 feet below. There was a kind of an electric flashing sensation when I hit my head that hard, and after the electric flash, I have vague memories of a pleasant, dreamlike state. No pain, completely relaxed, very restful, a kind of light sleep. While I was dreaming, I fell another 15 feet or so._x000a_As I came to I remember briefly thinking that I was in bed at home. I was very disappointed to find that instead of being next to my warm wife, I was hanging upside down over a hundred feet of air, ten feet below my belayer. Blood dripped from my forehead and nose. I felt more drowsy than afraid. Mohammed Ali wrote a perfect description (in his book The Greatest) of the quasi-unconscious state that follows a severe punch to the head. In his fights with Joe Frazier he spent some time nearly unconscious. He says it’s like being in a little dark room with bats flying around, birds singing, and ghostlike figures fading in and out of view. While I was in that little room I noticed that I could not breathe. The fall had slammed every molecule of air out of my lungs, and the muscles that control the intake of breath were traumatized and not inclined to contract. Shit, oh dear, I thought, and made horrible groaning sounds as I fought to get some air._x000a_My partner Doug was not enjoying this scene. The rope had jammed behind the piece that had held in the top part of the lower crack, a point 15 to 20 feet above his belay. He had felt very little when I hit the end of the rope. He had no control of the rope, as it was stuck above him. Try as he might, he could not get the rope to pull free. “Bummer,” I thought, “I’m belayed by a stuck rope, and if it pulls there will be 25 feet of slack, and I’ll fall to the ledges at the bottom of the first pitch and die.” Terrific. I sat on a spike of rock and groaned and tried to clear my head. Doug gave me a few minutes to recover, and suggested that I climb up a few feet, giving him the slack to put me on a belay. Once on belay, I made it back to him after a few moves of 5.6. Those few moves jangled my three broken ribs, and from that point on every breath hurt more._x000a_Rocky Mountain Rescue personnel were standing at the base of the climb by the time I struggled back to the belay. That’s a pretty amazing response time. It couldn’t have been more than 20 minutes from the time I fell to the time they showed up at the base of the route. I was embarrassed that I had caused all the ruckus, and that there would be another story in the paper about a climber falling. I have to admit that I was also embarrassed about falling off a “moderate” climb. Dumb ego, internal blather._x000a_There was enough free rope to fix to the ground. The fall welded my tie-in knot, and we had to cut it free with a knife sent up by the Rocky Mountain Rescue people. (I may climb with a knife from now on.) Doug checked me out (he’s a neurologist, I always take him along when I plan to get knocked out), lowered me off, and he and the RMR, took great care of me._x000a_I appreciate Rocky Mountain Rescue and my partner Doug for their competence and quick thinking. After I was carried off, RMR people cleaned the gear off the climb and brought it to the hospital, including my Cebe sunglasses that fell 150 feet onto a granite slab and survived without a scratch. I’m healing nicely and can almost take a full breath now. I plan to be back to work next week and on the rock (or in the gym) in a month or so. I’m going to wear a helmet religiously now, and take more care in placing gear. The failure of the two upper pieces was my error, as the flake I had them in takes protection very well. I’ve been traditional climbing for ten years, and seldom have had a piece of protection fail me in a fall. Complacence, overconfidence, and carelessness may have played a role in this accident. Fortunately, you learn—if you happen to live through your errors. (Source: Robert Kooken)"/>
    <n v="8"/>
    <m/>
    <m/>
    <m/>
    <m/>
    <m/>
    <m/>
    <m/>
    <m/>
    <m/>
    <m/>
    <n v="1"/>
    <m/>
    <x v="0"/>
    <n v="1"/>
    <m/>
    <x v="0"/>
    <x v="1"/>
    <x v="0"/>
    <x v="0"/>
    <x v="0"/>
    <x v="0"/>
    <m/>
    <m/>
    <x v="0"/>
    <m/>
    <m/>
    <m/>
    <x v="0"/>
    <x v="0"/>
    <m/>
    <m/>
    <m/>
    <x v="0"/>
    <m/>
    <m/>
    <m/>
    <m/>
    <m/>
    <m/>
    <x v="0"/>
    <m/>
    <m/>
    <m/>
    <m/>
    <m/>
    <m/>
    <m/>
    <m/>
    <m/>
    <m/>
    <m/>
    <m/>
    <x v="0"/>
    <n v="1"/>
    <m/>
    <m/>
    <m/>
    <m/>
    <m/>
    <n v="1"/>
    <m/>
    <m/>
    <m/>
    <m/>
    <m/>
    <m/>
    <m/>
    <m/>
    <m/>
    <m/>
    <x v="0"/>
    <m/>
    <m/>
    <m/>
    <m/>
    <m/>
    <m/>
    <m/>
    <m/>
    <m/>
    <m/>
    <m/>
    <m/>
    <m/>
    <m/>
    <n v="1"/>
    <m/>
    <m/>
    <m/>
  </r>
  <r>
    <x v="639"/>
    <s v="Fall on Rock, Rope Severed, Carabiner Broke, California, Yosemite Valley, El Capitan"/>
    <x v="7"/>
    <s v="California, Yosemite Valley, El Capitan_x000a_On April 1, Matt Baxter (26), an experienced big-wall climber, set out alone to fix the first few pitches of Zenyatta Mondatta, a difficult multi-day aid route on El Capitan. The next morning, after he had failed to return home, friends found his body at the base of the route. He had apparently fixed the first two pitches and fallen while leading the third._x000a_The first half of the third pitch slants up left at about 65 degrees on a vertical wall. The climbing is mostly on hooks and fixed copperheads, with an occasional camming device. Few placements offer bombproof protection. The equipment on Baxter’s body— harness, daisies, etriers, hardware racks, and rope—was properly rigged, but the rope, a new Mammut Flash 10.5mm, was severed about 25 feet from the clove hitch he was using for an adjustable self-belay._x000a_The other end of the rope, 15-20 feet long, was anchored at the start of the pitch and then clipped through a TCU 10-12 feet above and left of the belay. From there the rope ran 5 feet left across the top of a 2-foot wide pedestal and was jammed into a 1/4- in. wide crack between the pedestal and the wall. It had broken where it exited the crack on the far side of the pedestal, and was stretched tight between the belay, the TCU, and the crack._x000a_The next placement, five to six feet above and left of the TCU and 3-4 feet directly above the pedestal, was a fixed copperhead from which hung one of Baxter’s Quickdraws. The carabiner in the rope end of the Quickdraw, a Chouinard Bentgate Quicksilver, was broken, with the nose end missing. The route continued up and left from the copperhead, but the Quickdraw appeared to be the last of Baxter’s hardware still in place._x000a_Analysis_x000a_Based on the gear we found on the ground, and on the length of rope between the harness and the break, Baxter was probably 10-20 feet past the Quickdraw when he fell. An old fixed copperhead and possibly one or more hook placements failed, then a small camming device just above the Quickdraw pulled, followed by the failure of the carabiner. Since Baxter had fallen from a point to the left of the pedestal, and the TCU was to the right, the rope fell across the pedestal and into the crack._x000a_Why did the rope break? A few inches of glazed, abraded, and ripped sheath on Baxter’s side of the break suggest that the rope had been partially cut by being compressed against the rough sides of the crack and pulled through it by the force of the fall. The high friction increased the fall factor, so the rope between Baxter and the crack now had to absorb most or all of the remaining energy; it was more than the damaged core could handle, and it broke._x000a_Would an intact carabiner have kept the rope out of the crack, or at least prevented the break? Probably so, though we did not test this. The rope would still have swung against the pedestal, but from a safer angle. In fact, it must have been in this position while the carabiner was still whole and the force was increasing (a fraction of a second), yet that section of rope showed no damage._x000a_Why did the carabiner break? Steve Nagode and Chris Harmston, the Quality Assurance Managers of REI and Black Diamond Equipment, respectively, examined the broken carabiner. They reported that the material in the carabiner was of good quality, there were no preexisting cracks or other flaws in the piece remaining, and the distortions present were typical of a break occurring while the gate was open._x000a_They also felt that two or three fresh, deep gouges on the back and side of the spine of the carabiner indicated that the spine had struck the wall during the impact. This would have opened the gate, dropping the strength of the carabiner to roughly a third of its rated value, at the moment the peak force occurred. (Slap the spine of a carabiner against your palm, and listen for the “click” of the gate opening and snapping shut.)_x000a_The “spine impact” mechanism requires that the carabiner be clipped to the rope in the standard gate-out configuration. However, because of the orientation of the copperhead and the Quickdraw to the rock surface, we could not determine how the broken carabiner had been clipped at the time of the accident._x000a_Baxter had clipped the previous carabiner (on the TCU) down-and-in, so, at the scene, I replaced the broken carabiner with an identical one and clipped my own rope through it down-and-in. When I yanked on my rope to simulate the direction of force from Baxter’s fall, the carabiner slid along the rope, seeking the equilibrium point, as expected. Since the rope held the gate against the rock, friction between the moving carabiner and the rock opened the gate and kept it open. I was surprised by how easily this occurred; however, if this had happened to Baxter’s carabiner we should have found scratches on the gate, and there were none. The gouges on the spine make “spine impact” the more likely culprit in this case. (A simple “sticky gate” scenario is not likely since the gate moved freely after the accident.)_x000a_Although we don’t know the actual force on the carabiner, Baxter and his gear weighed 225 pounds and his belay absorbed little energy—his clove hitch did not slip and there was no belayer or force-limiting belay device at the anchor to reduce the impact. The carabiner probably met its design specifications but, like the rope, was overwhelmed._x000a_Carabiner failures are pretty rare. Harmston knows of only half-a-dozen out of several hundred thousand Chouinard and Black Diamond units sold, and they were all due to open gates. Nevertheless, current models, whether the traditional design or the newer wire gate type, seek to reduce the effects of “spine impact” by stiffening the gate spring and/or decreasing the mass of the gate._x000a_While the chance of a carabiner failure or the rope unclipping is low, don’t hesitate to use two reversed and opposed carabiners if you suspect a critical situation like this one. Perhaps more important, back up the placement itself if you can—a fixed copperhead or piton is more likely to fail than the carabiner._x000a_We are all eager to hear about equipment “failures”, but it’s important to get the facts right: preserve what’s left of the gear (don’t touch freshly broken surfaces, for example), get the names of participants, photograph or draw the scene if possible, and notify the manufacturer. (Source: John Dill, NPS Ranger, Yosemite National Park; Steve Nagode, REI; Chris Harmston, Black Diamond Equipment, Ltd.)"/>
    <n v="7"/>
    <m/>
    <m/>
    <m/>
    <n v="1"/>
    <m/>
    <m/>
    <m/>
    <m/>
    <m/>
    <m/>
    <n v="1"/>
    <m/>
    <x v="1"/>
    <m/>
    <m/>
    <x v="1"/>
    <x v="1"/>
    <x v="0"/>
    <x v="0"/>
    <x v="0"/>
    <x v="0"/>
    <n v="1"/>
    <m/>
    <x v="0"/>
    <n v="1"/>
    <m/>
    <m/>
    <x v="0"/>
    <x v="0"/>
    <m/>
    <m/>
    <m/>
    <x v="0"/>
    <m/>
    <m/>
    <m/>
    <m/>
    <m/>
    <m/>
    <x v="0"/>
    <m/>
    <m/>
    <m/>
    <m/>
    <m/>
    <m/>
    <m/>
    <m/>
    <m/>
    <m/>
    <m/>
    <m/>
    <x v="0"/>
    <m/>
    <m/>
    <m/>
    <m/>
    <m/>
    <m/>
    <m/>
    <m/>
    <m/>
    <m/>
    <m/>
    <m/>
    <m/>
    <m/>
    <n v="1"/>
    <m/>
    <m/>
    <x v="1"/>
    <m/>
    <m/>
    <m/>
    <m/>
    <m/>
    <m/>
    <m/>
    <m/>
    <m/>
    <n v="1"/>
    <m/>
    <m/>
    <m/>
    <m/>
    <m/>
    <m/>
    <m/>
    <m/>
  </r>
  <r>
    <x v="640"/>
    <s v="Fall on Rock—Falling Rock, Inadequate Protection, California, Sequoia National Park, Devil's Crag #1"/>
    <x v="7"/>
    <s v="California, Sequoia National Park, Devil’s Crag #1_x000a_On September 1, David Dykeman (64) and Herbert Buehler, members of the California Mountaineering Club, were descending from the summit of Devil’s Crag #1 (12,400+ feet) about 1400. The weather was clear, with little or no wind. Just below the summit arrete, they set up a short rappel of about 25 feet. Buehler went first while Dykeman waited, unroped, at the top of the rappel. Just when they reached the bottom of the rappel, Buehler heard the noise of a large rockfall, and ducked against the wall for cover. He heard Dykeman cry out, “Oh, no!” When the noise subsided, Buehler looked up at the top of the pitch. Dykeman was gone. All of the falling rock, and Dykeman’s body, had fallen down the northeast side of the peak, a drop of over a thousand feet. Buehler retrieved the rope and climbed down alone to their camp at Rambaud Lake, a difficult descent that required two more rappels. He then continued out for help, arriving at the LeConte backcountry ranger station about 2200, where he found Park Service Ranger George Durkee who radioed news of the accident to Park Headquarters. Park Rangers helicoptered in the next morning and located Dykeman’s body, lodged on a snag about midway down the 1,200-foot northeast face. Climbing down from above, and traversing across the face, Rangers Randy Kaufman and Scott Wanek were able to reach Dykeman’s body. They hooked his climbing harness to the end of a 50 foot line from a helicopter hovering next to the wall. The difficult operation took four days overall._x000a_Analysis_x000a_Devil’s Crag #1 has a bad reputation for unstable rock. All the rock on the top of the mountain is badly shattered; big unattached blocks piled one on top of another. It is probable that one or more of the slabs on which Dykeman was standing simply slid suddenly out from under him. The entire upper part of the mountain is one narrow arrete after another, dropping directly off to the steep faces on either side._x000a_Dykeman was a very experienced climber, having made over 500 ascents in the Sierra, as well as others around the world. He had a reputation of being a conservative, safety-conscious climber and leader. This accident probably could have been prevented if Dykeman had been tied in while waiting for his turn to rappel. However, it is possible that the rock collapse would have included his anchor. Additionally, Dykeman, having climbed this peak before, was aware that overly conservative use of ropes has resulted in many parties having to endure uncomfortable bivouacs high on the mountain. (Source: John Inskeep, Sierra Madre Search and Rescue Team)"/>
    <n v="7"/>
    <m/>
    <m/>
    <m/>
    <m/>
    <m/>
    <m/>
    <n v="1"/>
    <m/>
    <m/>
    <m/>
    <n v="1"/>
    <m/>
    <x v="0"/>
    <n v="1"/>
    <m/>
    <x v="1"/>
    <x v="0"/>
    <x v="0"/>
    <x v="1"/>
    <x v="0"/>
    <x v="0"/>
    <m/>
    <m/>
    <x v="0"/>
    <m/>
    <m/>
    <m/>
    <x v="0"/>
    <x v="1"/>
    <m/>
    <m/>
    <m/>
    <x v="0"/>
    <m/>
    <m/>
    <m/>
    <m/>
    <m/>
    <m/>
    <x v="0"/>
    <m/>
    <m/>
    <m/>
    <m/>
    <m/>
    <m/>
    <m/>
    <n v="1"/>
    <m/>
    <m/>
    <m/>
    <m/>
    <x v="0"/>
    <m/>
    <m/>
    <m/>
    <m/>
    <m/>
    <m/>
    <m/>
    <m/>
    <m/>
    <m/>
    <m/>
    <m/>
    <m/>
    <m/>
    <m/>
    <m/>
    <m/>
    <x v="0"/>
    <m/>
    <m/>
    <m/>
    <m/>
    <m/>
    <m/>
    <m/>
    <m/>
    <m/>
    <m/>
    <m/>
    <m/>
    <m/>
    <m/>
    <n v="1"/>
    <m/>
    <m/>
    <m/>
  </r>
  <r>
    <x v="641"/>
    <s v="Fall on Rock—Foothold Came off, Failure to Test Hold, Protection Pulled Out _x000a_Colorado, Rocky Mountain National Park, Spearhead"/>
    <x v="7"/>
    <s v="On July 23, at 10:30, Michael Munsch (34) was leading the fourth pitch (5.6) on the Sykes Sickle route (III 5.9+) on Spearhead. He climbed 20 feet above the belay ledge, placed a “marginal” piece of protection, and continued another five to ten feet. At this point, Munsch stepped on a loose rock which gave way Munsch fell, the marginal piece of protection failed, and he impacted on the ledge with belayer David T. Many. Munsch sustained fractures of both ankles and soft tissue injury to his right elbow. Many lowered Munsch three pitches to the ground, and then went for assistance to park ranger Dave McKee at Black Lake. Munsch’s injuries were stabilized and he was evacuated by Flight for Life helicopter from the base of the climb._x000a_Analysis_x000a_Spearhead and its most traveled routes, such as Sykes Sickle, have a well-deserved reputation for sound and solid quartz monzonite rock. However, even the best alpine rock is subject to freeze-thaw effects, where water creeps behind cracks, pushes a rock when it turns to ice at night and expands, and thus loosens rocks to become climbers’ traps. The pitch Munsch fell on was moderate, much below his leading standards, and was typical of alpine rock in that the lower-angled pitches are those most subject to freeze-thaw effects. Treat alpine rock like desert rock, testing or gradually weighting holds. Place the best protection possible at regular intervals despite the easiness of the climbing._x000a_Munsch did an excellent job of landing correctly (on his feet) after his fall, and he was wearing a helmet, but the distance and hard surface factors were too significant to avoid injury. Many is to be commended for his excellent and efficient handling of a severely-injured partner on a three-pitch evacuation, and for his prompt summoning of the emergency medical system. (Source: Jim Detterline, Longs Peak Supervisory Climbing Ranger)"/>
    <n v="6"/>
    <m/>
    <m/>
    <m/>
    <m/>
    <n v="1"/>
    <m/>
    <m/>
    <m/>
    <m/>
    <m/>
    <m/>
    <m/>
    <x v="0"/>
    <n v="1"/>
    <m/>
    <x v="1"/>
    <x v="1"/>
    <x v="0"/>
    <x v="0"/>
    <x v="0"/>
    <x v="0"/>
    <m/>
    <m/>
    <x v="0"/>
    <m/>
    <m/>
    <m/>
    <x v="0"/>
    <x v="0"/>
    <m/>
    <m/>
    <m/>
    <x v="0"/>
    <m/>
    <m/>
    <m/>
    <m/>
    <m/>
    <m/>
    <x v="0"/>
    <m/>
    <m/>
    <m/>
    <m/>
    <m/>
    <m/>
    <m/>
    <m/>
    <m/>
    <m/>
    <m/>
    <m/>
    <x v="0"/>
    <m/>
    <m/>
    <m/>
    <m/>
    <n v="1"/>
    <m/>
    <m/>
    <m/>
    <m/>
    <m/>
    <m/>
    <n v="1"/>
    <m/>
    <m/>
    <m/>
    <m/>
    <m/>
    <x v="0"/>
    <m/>
    <m/>
    <m/>
    <m/>
    <m/>
    <m/>
    <m/>
    <m/>
    <m/>
    <m/>
    <m/>
    <m/>
    <n v="1"/>
    <m/>
    <m/>
    <m/>
    <m/>
    <m/>
  </r>
  <r>
    <x v="642"/>
    <s v="Fall on Rock—Rappel Anchor Sling Not Tied, Distraction"/>
    <x v="7"/>
    <s v="Colorado, Aspen, Die Hard_x000a_On October 12, Jake McNelly (23) set up a rappel on a short sport climbing route at a popular cliff called Die Hard. McNelly had walked around to the top of the cliff to set up a top-rope above a half-pitch 5.8 route called Ain’t Over ’Til It’s Over. Two medium sized trees near the lip of the cliff typically are used for top rope anchors. According to the other climbers in the area, McNelly appeared to set his anchor and clip his rope into it, then tug on it before backing off the lip of the cliff, which forms a very clean, 90- degree break. At this point the climber began to free fall down the cliff. For most of the approximately 50-foot fall, he slid on his chest, ultimately landing on his right side at the base of the cliff and rolling approximately 20 feet downhill to stop at a tree._x000a_The accident occurred about 1230. Other climbers rendered aid and were able to make a cell phone call for help within 15 minutes. Ambulance EMTs and an emergency room physician (also a member of Mountain Rescue-Aspen) were on the scene within 15 minutes of that call. An evacuation team arrived shortly thereafter. The victim, who was alert and oriented but inclined to perseverate (repeat himself), complained of back pain and difficulty breathing. He was placed on high-flow oxygen and intravenous fluids. He had no obvious deformities and showed good capillary refill. Spinal precautions were maintained to prevent further injury. He showed oxygen saturation rates of 90 percent or better and a heart rate of 90 during evacuation. The patient was littered 50 yards to the top of a scree slope, then lowered approximately 150 feet down the slope to an ambulance. The victim was loaded into the ambulance 30 minutes after the evac team arrived at the trailhead and 70 minutes after the first page was issued, departing the scene about 1430. The victim was continuing to complain of injuries at the time he was loaded into the ambulance._x000a_McNelly was transported approximately ten miles to Aspen Valley Hospital, but died in the emergency room around 1530 of a ruptured aorta. Autopsy results suggested the aorta had been partially ruptured during the fall, developed a hematoma, and then ruptured fully. Also, there was noticeable bruising on the right temporal lobe, which could have led to the perseveration._x000a_Analysis_x000a_Discussions with other climbers on the scene and inspection of McNelly’s equipment suggest the following. First, McNelly set up a single rappel anchor, despite the fact that two anchors are located in close proximity. The sling used for this anchor reportedly fell to the bottom of the cliff with the climber, along with the single locking carabiner he had clipped in with, and his rappel device. Inspection of the sling revealed the following: three short sections of black, flat tubular webbing, tied together with water knots to form a sling about six feet long. Two single overhand knots were also present in the webbing, appearing by their tight configuration as if they had been left there for some time and been weighted. The sling was not tied. In each free end of the sling was the beginning of a loose water knot (the overhand tied before it is traced back with the second piece of sling), ruling out the possibility of a poorly tied knot pulling out. Rescuers concluded that McNelly wrapped the sling around the tree, started to tie the knot, became distracted, then started to tie it again with the other end of the sling, only to become distracted a second time. He then clipped in to the wrapped webbing and visually inspected it. A total of two full water knots and four half hitches were present in the webbing, making it possible that he looked at the sling and concluded that it was tied. When he tugged on it, the friction of the sling around the tree (which is about six inches in diameter, with low branches, making visual inspection difficult), could have confirmed his conclusion that the sling was tied. (Source: Mountain Rescue Aspen, Inc., compiled by Hal Clifford)"/>
    <n v="9"/>
    <m/>
    <m/>
    <n v="1"/>
    <m/>
    <m/>
    <m/>
    <m/>
    <m/>
    <m/>
    <m/>
    <m/>
    <m/>
    <x v="1"/>
    <m/>
    <m/>
    <x v="0"/>
    <x v="0"/>
    <x v="0"/>
    <x v="1"/>
    <x v="0"/>
    <x v="1"/>
    <m/>
    <m/>
    <x v="0"/>
    <m/>
    <m/>
    <m/>
    <x v="0"/>
    <x v="0"/>
    <m/>
    <m/>
    <m/>
    <x v="0"/>
    <m/>
    <m/>
    <m/>
    <m/>
    <m/>
    <m/>
    <x v="0"/>
    <m/>
    <m/>
    <m/>
    <m/>
    <m/>
    <m/>
    <m/>
    <m/>
    <m/>
    <m/>
    <m/>
    <m/>
    <x v="0"/>
    <m/>
    <m/>
    <m/>
    <m/>
    <m/>
    <m/>
    <m/>
    <m/>
    <m/>
    <n v="1"/>
    <m/>
    <m/>
    <n v="1"/>
    <m/>
    <m/>
    <m/>
    <m/>
    <x v="1"/>
    <n v="1"/>
    <m/>
    <m/>
    <n v="1"/>
    <m/>
    <m/>
    <m/>
    <m/>
    <m/>
    <m/>
    <m/>
    <m/>
    <m/>
    <m/>
    <m/>
    <n v="1"/>
    <m/>
    <m/>
  </r>
  <r>
    <x v="643"/>
    <s v="Fall on Snow, Inadequate Equipment, Climbing Alone, Colorado, Rocky Mountain National Park, Mount Alice"/>
    <x v="7"/>
    <s v="Colorado, Rocky Mountain National Park, Mount Alice_x000a_On August 29, David Ingersoll (40) left the Wild Basin Trailhead alone to check out possible routes on the East face of Mount Alice. Ingersoll scrambled part way up the Central Ramp Route (III 5.7, A2), but decided to descend after it began to rain. He scrambled down to a snowfield just left of the center of the East face, and began descending the snowfield. At 1415 while descending, Ingersoll lost his footing when he reached an icy area of the mostly soft snowfield. He was wearing tennis shoes and did not have an ice ax. Unable to self-arrest, he slid 150 feet at a high rate of speed and impacted on rocks, fracturing his pelvis in four places._x000a_Ingersoll’s friend Kelly Price called RMNP dispatch on August 30 at 0830 to report that Ingersoll was overdue somewhere in the park, but that she did not know what his plans were. A general trailhead check of the park found Ingersoll’s vehicle at 0930, and Ingersoll was found at 1755._x000a_Analysis_x000a_Investigating Ranger Karl Pearson pointed to three factors that contributed to Ingersoll’s accident and the resulting SAR efforts. He was alone, he failed to tell anyone where he was going, which complicated efforts to find him, and he descended a snowfield without crampons and ice ax. In the investigator’s opinion, the above mistakes could have cost Ingersoll his life. When Ingersoll was discovered by RMNP Ranger/searcher Gregg Tinkham, he was in the initial stages of hypothermia. Ingersoll said that he didn’t think he would have survived another night out. It was therefore fortunate that Tinkham found him before dark and was able to have a helicopter fly him out immediately to advanced medical care at a hospital. (Source: Jim Detterline, Longs Peak Supervisory Climbing Ranger)"/>
    <n v="10"/>
    <m/>
    <m/>
    <m/>
    <m/>
    <m/>
    <n v="1"/>
    <m/>
    <m/>
    <m/>
    <m/>
    <n v="1"/>
    <m/>
    <x v="0"/>
    <n v="1"/>
    <m/>
    <x v="1"/>
    <x v="0"/>
    <x v="1"/>
    <x v="1"/>
    <x v="0"/>
    <x v="0"/>
    <m/>
    <m/>
    <x v="1"/>
    <n v="1"/>
    <n v="1"/>
    <m/>
    <x v="0"/>
    <x v="1"/>
    <m/>
    <m/>
    <m/>
    <x v="0"/>
    <m/>
    <m/>
    <m/>
    <m/>
    <m/>
    <m/>
    <x v="0"/>
    <m/>
    <m/>
    <n v="1"/>
    <m/>
    <m/>
    <m/>
    <m/>
    <m/>
    <m/>
    <m/>
    <m/>
    <m/>
    <x v="0"/>
    <m/>
    <m/>
    <m/>
    <m/>
    <m/>
    <m/>
    <m/>
    <m/>
    <m/>
    <m/>
    <m/>
    <m/>
    <m/>
    <m/>
    <m/>
    <m/>
    <n v="1"/>
    <x v="1"/>
    <m/>
    <n v="1"/>
    <m/>
    <m/>
    <m/>
    <m/>
    <m/>
    <m/>
    <m/>
    <m/>
    <m/>
    <m/>
    <m/>
    <n v="1"/>
    <m/>
    <m/>
    <m/>
    <m/>
  </r>
  <r>
    <x v="644"/>
    <s v="Fall on Snow, Inadequate Protection , Climbing Unroped, Inexperience, Alaska, Mount McKinley, West Buttress"/>
    <x v="7"/>
    <s v="Alaska, Mount McKinley, West Buttress._x000a_On May 19, “Seven Summits Croatia” party of two flew into the Kahiltna Glacier with plans to summit Mt. McKinley via the Messner Couloir. They spent one day at 8000 feet, the third day at 11,000 feet, and the fourth at 14,000 feet. At this point they were forced to rest due to the rapid ascent and minor altitude sickness._x000a_On the sixth day they reached 16,400 feet and rested a day to acclimatize better. Dolovski suffered minor headaches at this point. On the eighth day the two climbed to the 17,200-foot camp on the West Buttress to acclimate, then returned to 14,200 the following day and prepared to begin climbing early the next morning. A small high pressure system moved in and the weather was clear and cold. The two climbers left at 0200 on the tenth day to attempt the summit via the Messner Couloir. They reached the summit around 1330. At this point Ungar reports that the weather began to deteriorate. Both climbers agreed to descend via Denali Pass on the West Buttress route. Ungar reports that Dolovski was feeling strong so he took the lead. Both climbers agreed to descend unroped in order to facilitate a rapid descent and because they lacked the necessary equipment to protect the route._x000a_At the Football Field the climbers found themselves in a whiteout and decided to follow a wanded route down the mountain. They followed the wands onto a steep slope between 40 and 60 degrees and decided that they must be off route, but could not determine where they were. At this time Ungar took the lead with Dolovski following only two meters behind. Ungar estimates that he reached a bench in the slope at 19,000 feet, and decided to reanalyze the descent. It was at this time that Ungar reports Dolovski’s sudden fall past him and quickly out of sight. Ungar continued his descent, searching for his partner, hoping he had successfully self-arrested. Ungar eventually came to a fork on the Orient Express and decided to search the left couloir. When he found no sign, he climbed back up to the col and began descending the right gully towards the 16,200 foot camp._x000a_Ungar was sighted descending the Orient Express at 2132. His elevation was estimated at 17,500 feet. The high altitude rescue helicopter was put on alert, awaiting a clearing in the weather at 2200 and launched at 2245 in order to assist with the rescue of the solo climber. A Colorado party made the initial contact with Ungar at 2255 and determined him to be okay but very tired. At 2333 Dr. Colin Grissom’s team from the 14,200-foot camp reached Ungar with the initial two rescue teams at 15,000 feet, and determined that the rescue helicopter was unnecessary and that his team would escort Ungar back to 14,200._x000a_Analysis_x000a_Both climbers had very little high altitude climbing experience prior to coming to the Alaska Range and had no prior experience on McKinley. Therefore, the route they chose was ambitious and maybe more technical than they expected. The small window of good weather they received the day prior to their summit day proved to be only temporary and they had no plan of how they would descend should the weather deteriorate, as it did, up high. They brought insufficient snow/ice anchors for their climb and descent and as a result did not use their rope at all. It is possible that had they been roped without anchors, both climbers would have died on the descent. But considering the long and difficult ascent, and high altitude, it would appear that the placement of anchors while descending would have been a safe way to go, especially upon discovering they were off route and on steep snow and ice. (Source: Billy Shott, Mountaineering Ranger)"/>
    <n v="10"/>
    <m/>
    <m/>
    <m/>
    <m/>
    <m/>
    <m/>
    <m/>
    <m/>
    <n v="1"/>
    <m/>
    <m/>
    <m/>
    <x v="1"/>
    <m/>
    <m/>
    <x v="1"/>
    <x v="0"/>
    <x v="1"/>
    <x v="1"/>
    <x v="0"/>
    <x v="0"/>
    <m/>
    <m/>
    <x v="1"/>
    <n v="1"/>
    <m/>
    <m/>
    <x v="0"/>
    <x v="1"/>
    <m/>
    <n v="1"/>
    <m/>
    <x v="0"/>
    <m/>
    <m/>
    <m/>
    <m/>
    <m/>
    <m/>
    <x v="0"/>
    <m/>
    <m/>
    <m/>
    <m/>
    <n v="1"/>
    <m/>
    <m/>
    <m/>
    <n v="1"/>
    <m/>
    <m/>
    <m/>
    <x v="0"/>
    <m/>
    <m/>
    <m/>
    <m/>
    <m/>
    <m/>
    <m/>
    <m/>
    <m/>
    <m/>
    <m/>
    <m/>
    <m/>
    <m/>
    <m/>
    <m/>
    <m/>
    <x v="0"/>
    <m/>
    <m/>
    <m/>
    <m/>
    <m/>
    <m/>
    <m/>
    <m/>
    <m/>
    <m/>
    <n v="1"/>
    <m/>
    <m/>
    <m/>
    <m/>
    <m/>
    <m/>
    <m/>
  </r>
  <r>
    <x v="645"/>
    <s v="Fall on Snow, Inadequate Protection and Belay, HAPE, Frostbite, Alaska, Mount McKinley, South Buttress"/>
    <x v="7"/>
    <s v="Alaska, Mount McKinley, South Buttress_x000a_On May 27, Nancy Bluhm (32) of the “Dancing Fools” expedition was airlifted by helicopter from the South Buttress of Mount McKinley after sustaining injuries from a 75 foot roped fall. The expedition flew on May 18 to the Kahiltna Glacier to climb the South Buttress. Expedition members included Tom Masterson (leader), Steve Parry, and Nancy Bluhm. The group reports climbing approximately 1000 feet a day up the Southeast Fork of the Kahiltna and on to the section of the South Buttress known as The Ramp. On May 27 the group left camp at 15,800 feet and descended into the col dividing the South Buttress from a steep head wall. The weather was unremarkable with minimal wind at 0 to 5 degrees F. While leading up the head wall Masterson climbed over a bergschrund and continued on with a running belay with Parry second on the rope. When Bluhm reached the bergschrund, a decision was made to stop and descend to the col. At 1430, Bluhm fell on the 40 degree snow slope generating enough force to pull Parry off his stance and slide 75 feet before being arrested by Masterson and a single ice ax anchor._x000a_After the fall Tom lowered Parry to Bluhm. Parry reports that Bluhm was conscious, talking, but unable to move until her 40 pound pack was removed. Once the pack was removed Bluhm was able to walk over to the col while complaining of pain in one of her knees and her back. In the col the body of the tent was set up (the fly was lost in the fall) and Bluhm was placed in a sleeping bag and given fluids. Shortly after being stabilized she began displaying symptoms of shock. At 1630 Masterson and Parry attempted to contact the Talkeetna Ranger station and the Kahiltna base camp via cell phone. They tried repeatedly for over two hours, only getting the message, “Your cell phone is not authorized for this service–.” Finally the group reached the State Troopers after calling 911. At 1927 the State Troopers made contact with the Talkeetna Ranger Station and were able to brief the Talkeetna staff and relay messages for the rest of the operation. The “Dancing Fools” expedition reported that they had one member with an injured back secondary to falling, one member with frostbite and symptoms of pulmonary edema, and that they had lost some equipment including a tent. At 2046 a fixed wing aircraft took off from the Talkeetna airstrip to act as cover ship for the NPS rescue helicopter. At 2056 the helicopter departed with pilot Doug Drury and Ranger Daryl Miller. By 2140, Drury had inspected the potential landing zone and reported winds at 30 knots out of the west with good visibility. As conditions appeared favorable the helicopter landed and took aboard Bluhm without the need for immediate medical attention. Masterson told Ranger Miller that Parry had a little frostbite and beginning signs of pulmonary edema but would try to descend the next day. A tent and C.B. radio were left with Masterson and Parry before flying Bluhm to the Kahiltna base camp. Bluhm was evaluated by NPS paramedic Eric Martin at the Kahiltna base camp and transported to Talkeetna by Jay Hudson where she was met by an ambulance which took her to Valley Hospital in Palmer, Alaska. Bluhm was released from the hospital the next day after being treated for a strained back and skin abrasions. No other injuries were reported._x000a_Analysis_x000a_The length of this fall and the resulting injury may have been avoided by using more snow anchors during the running belay. An even better alternative would have been to use a sliding middle belay which would have enabled Bluhm to be lowered with a belay, Parry to descend a fixed line, and Masterson to descend with the same security of a running belay. Finally, the decision to continue on to the higher and more committing part of the route may not have been reasonable considering that one member was suffering from symptoms of pulmonary edema and minor frostbite. (Source: Billy Shott, Mountaineering Ranger)"/>
    <n v="7"/>
    <m/>
    <m/>
    <m/>
    <m/>
    <n v="1"/>
    <m/>
    <m/>
    <m/>
    <m/>
    <m/>
    <m/>
    <m/>
    <x v="0"/>
    <n v="1"/>
    <m/>
    <x v="1"/>
    <x v="1"/>
    <x v="0"/>
    <x v="1"/>
    <x v="0"/>
    <x v="0"/>
    <m/>
    <m/>
    <x v="0"/>
    <m/>
    <m/>
    <m/>
    <x v="0"/>
    <x v="1"/>
    <m/>
    <n v="1"/>
    <m/>
    <x v="0"/>
    <m/>
    <m/>
    <m/>
    <m/>
    <m/>
    <m/>
    <x v="0"/>
    <m/>
    <m/>
    <n v="1"/>
    <m/>
    <m/>
    <m/>
    <m/>
    <m/>
    <m/>
    <m/>
    <m/>
    <m/>
    <x v="0"/>
    <m/>
    <m/>
    <m/>
    <m/>
    <m/>
    <m/>
    <m/>
    <m/>
    <m/>
    <m/>
    <m/>
    <m/>
    <m/>
    <m/>
    <m/>
    <m/>
    <m/>
    <x v="0"/>
    <m/>
    <m/>
    <n v="1"/>
    <m/>
    <m/>
    <m/>
    <m/>
    <m/>
    <m/>
    <m/>
    <n v="1"/>
    <m/>
    <m/>
    <m/>
    <m/>
    <m/>
    <m/>
    <m/>
  </r>
  <r>
    <x v="646"/>
    <s v="Fall on Snow, Unable to Place Protection, Poor Position, Colorado, Mount Powell, Northwest Couloir"/>
    <x v="7"/>
    <s v="Colorado, Mount Powell, Northwest Couloir_x000a_On July 6, W. H. (m. 26) and K. D. (f. 30) decided to climb unroped because of lack of available protection and soft snow unable to hold snow flukes or stakes. At the top of the snowfield, footing gave way, K. D. tumbled down 1,000 feet of Hourglass Couloir, colliding with rock walls of a narrow chute. W. H. climbed down to K.D., while other members of the party left the field for a 911 call. K. D. was conscious with obvious fracture of the upper extremities. SAR responded with 14 members, resulting in Flight for Life evacuation. (Source: Summit County Search and Rescue)"/>
    <n v="7"/>
    <m/>
    <m/>
    <m/>
    <n v="2"/>
    <m/>
    <m/>
    <m/>
    <m/>
    <m/>
    <m/>
    <m/>
    <m/>
    <x v="0"/>
    <n v="1"/>
    <m/>
    <x v="1"/>
    <x v="1"/>
    <x v="1"/>
    <x v="1"/>
    <x v="0"/>
    <x v="0"/>
    <m/>
    <m/>
    <x v="1"/>
    <n v="1"/>
    <m/>
    <m/>
    <x v="0"/>
    <x v="1"/>
    <m/>
    <m/>
    <m/>
    <x v="0"/>
    <m/>
    <m/>
    <n v="1"/>
    <n v="1"/>
    <m/>
    <m/>
    <x v="0"/>
    <m/>
    <m/>
    <m/>
    <m/>
    <m/>
    <m/>
    <m/>
    <m/>
    <m/>
    <m/>
    <m/>
    <m/>
    <x v="0"/>
    <m/>
    <m/>
    <m/>
    <m/>
    <m/>
    <m/>
    <m/>
    <m/>
    <m/>
    <m/>
    <m/>
    <m/>
    <m/>
    <m/>
    <m/>
    <m/>
    <m/>
    <x v="0"/>
    <m/>
    <m/>
    <m/>
    <m/>
    <m/>
    <m/>
    <m/>
    <m/>
    <m/>
    <m/>
    <m/>
    <m/>
    <n v="1"/>
    <m/>
    <m/>
    <m/>
    <m/>
    <m/>
  </r>
  <r>
    <x v="647"/>
    <s v="Fall on Snow, Unroped, Poor Position, Colorado, Mount Sneffles"/>
    <x v="7"/>
    <s v="(Following is a letter from Adam Beal [early 20’s] to a friend.)_x000a_Our plan was to set up a base camp on Sunday, and then do a technical ascent of Mount Sneffles on June 24. The climb up Mount Sneffles (14,000 feet) had us crossing talus, snow, ice and rock. The climb was easy but committing, seven pitches and about 1.0 feet of 5.1 to 5.5 climbing. At the end of the climb we reached a couloir that we planned to climb the final 100 to 200 feet to the summit on. After realizing that it was time to descend whether or not we could summit, I decided to check the couloir as a possible descent route. I walked about 30 feet out onto the snow, and decided against glissading down because of the softness and 45 or 50 degree grade. Then I slipped. I didn’t have crampons on my feet for traction, nor did I have a rope on (after being roped for about eight hours that day). I tried a few times to self-arrest with my ice ax, but the snow was just too soft. I was at the mercy of the mountain, and probably moved 30 to 50 mph down the snow as I rammed into boulders and the walls of the couloir on my way down. When I finally stopped around 1,500 feet lower than I had started, I was amazingly lucky to be alive. I landed at the base of the snow on a rocky talus slope._x000a_So there I was, alone and badly injured at 13,000 feet. I had a right wrist that had been broken in three or four places, and my formerly white climbing helmet was now red from the trauma to my face. I had a deep cut under my left eyebrow, the inside of my lower lip was badly cut and my upper lip was ripped clean through with a gash over an inch long. I was disoriented but still quite conscious. I immediately grabbed my first aid kit from my pack, which luckily was still attached to my back, and splinted my wrist with a splint and an ace bandage. Then I knew that it was time to descend back to base camp, 2.0 feet and one to two miles away. I left my pack and helmet, unable to carry them, and started off. I yelled for my partner Geoff or to anyone else who could hear me, but I heard no reply. It was now almost dark, and not having the strength to descend on foot, I started sliding down on my butt. The slope here was very mild, so I was at least safe from another fall. After two hours of sliding and yelling, I finally heard Geoff yelling back to me and could faintly see his headlamp in the darkness. Since I had forgotten my headlamp in my pack, I had to yell to him until he reached me._x000a_Geoff had slowly cut footsteps for himself as he descended on foot the very way that I had slid. After assessing my injuries, he tried to help me to my feet to get to base camp. I was still unable to walk, so we started sliding down together, my legs and arms wrapped around Geoff. After a few minutes, I realized that I could go no further, so Geoff left me for our base camp to get sleeping bags. As he left, he warned me not to fall asleep. With the incredible amount of pain in my wrist, that seemed easy._x000a_Geoff returned about one to one and a half hours later with our bags and the good news that he’d run into some other people camped near us. They left immediately to go get help even though it was probably near 2300 and it was three or four miles to the trailhead and another 30 to 60 minutes to a phone. My friend stayed by my side as I warmed in both of our bags for a while. After a short time I was able to give him back his bag, but he stayed awake all night to watch over me. Since I had forgotten to grab any pain pills from my first aid kit, I was in an amazing amount of pain and was only able to sleep for a few minutes at a time._x000a_Almost at the crack of dawn, three people on the mountain rescue team arrived where we were around 12,500 feet. By this time, my eyes were so swollen shut that I couldn’t see any of my rescuers. After stabilizing my neck and placing me into a Stokes litter, they called for a helicopter to airlift me out. Thirty minutes in the helicopter got me to a hospital in Montrose. Luckily, I was given a good dose of morphine for pain, and slept for the entire airlift. I woke up in the emergency room where they proceeded to cut all of my expensive outdoor clothes off my body with trauma shears. My face was sewn up in three places by a plastic surgeon and then I was taken to surgery for the wrist. I woke up with four pins in my wrist._x000a_I spent two and a half days in the hospital. While I was there, I realized that I had lost half of one of my front upper teeth (to be repaired over the next few weeks with a root canal, cap and crown) and that my entire face had been abraded by the snow so badly that it was almost completely scabbed over. I couldn’t eat solid food for almost a week afterwards._x000a_My parents flew me back to Michigan on Thursday afternoon. I met my mom and brother at Detroit Metro, and they didn’t recognize me at first. When they both realized who I was, they started... crying. It sucked. And here I’ve been ever since."/>
    <n v="9"/>
    <m/>
    <m/>
    <n v="1"/>
    <m/>
    <m/>
    <m/>
    <m/>
    <m/>
    <m/>
    <m/>
    <m/>
    <m/>
    <x v="0"/>
    <n v="1"/>
    <m/>
    <x v="0"/>
    <x v="0"/>
    <x v="1"/>
    <x v="1"/>
    <x v="0"/>
    <x v="0"/>
    <m/>
    <m/>
    <x v="1"/>
    <n v="1"/>
    <m/>
    <m/>
    <x v="0"/>
    <x v="1"/>
    <m/>
    <m/>
    <m/>
    <x v="0"/>
    <n v="1"/>
    <m/>
    <n v="1"/>
    <m/>
    <m/>
    <m/>
    <x v="0"/>
    <m/>
    <m/>
    <m/>
    <m/>
    <m/>
    <m/>
    <m/>
    <m/>
    <m/>
    <m/>
    <m/>
    <m/>
    <x v="0"/>
    <m/>
    <n v="1"/>
    <m/>
    <m/>
    <m/>
    <m/>
    <m/>
    <m/>
    <m/>
    <m/>
    <m/>
    <m/>
    <m/>
    <m/>
    <m/>
    <m/>
    <m/>
    <x v="1"/>
    <m/>
    <m/>
    <m/>
    <m/>
    <m/>
    <m/>
    <m/>
    <m/>
    <m/>
    <m/>
    <m/>
    <n v="1"/>
    <m/>
    <m/>
    <m/>
    <m/>
    <m/>
    <m/>
  </r>
  <r>
    <x v="648"/>
    <s v="Fall on Snow—Loss of Control—Voluntary Glissade, Colorado, Rocky Mountain National Park, Longs Peak"/>
    <x v="7"/>
    <s v="Colorado, Rocky Mountain National Park, Longs Peak_x000a_On July 14, at 1045, Nathan Dick (51) lost control while glissading near the top of Lamb’s Slide on Longs Peak shortly after he had completed its ascent. He slid all the way (approximately 1,000 feet) down and out of control to impact the rocks at the base of Lamb’s Slide. Dick had attempted to self-arrest on the hard packed snow surface but was unsuccessful. Instead, he impaled himself in the neck with his ice ax, lacerating his right subclavian artery. Dick also sustained various injuries to left hip, right clavicle, right elbow, neck and ulnar nerve. His fall was witnessed by several climbers who immediately came to his aid and thus saved his life. Vladmir Farkash, in particular, was able to significantly slow the arterial bleeding with direct pressure until relieved by RMNP paramedic climbing ranger Mike Pratt. A Rocky Mountain Rescue volunteer found Dick’s cell phone in his pocket, and used it to immediately start the RMNP rescue team on a response._x000a_Analysis_x000a_Since the epic 1871 uncontrolled descent of Lamb’s Slide by Rev. Elkannah Lamb, the accident has been repeated continually with results varying greatly from no injury to death. Nathan Dick has been very grateful to both climbers and park rescuers for preventing him from crossing that thin line to the latter category. Lamb’s Slide becomes hard-surfaced and then icy starting about mid-July every summer. The icy areas usually start about one third up this couloir and in midsummer may be limited to a short section. Thus it is instructive to observe conditions carefully while ascending so that you are aware of such hazards for the descent. Options to consider in lieu of glissading Lamb‘s Slide include: (1) down climbing Lamb’s Slide; (2) rappelling from rock walls on the right moat; (3) topping out to the left and descending the Loft; and (4) scrambling down Glacier Ridge. The evacuation of Nathan Dick to proper hospital care is noteworthy. An Aerostar medical helicopter was unable to reach Mills Glacier due to winds but did shuttle rescue personnel and supplies. Ranger Dan Ostrowski led a litter team through four 200 foot lowers, including three on ice and snow and one on scree. Ranger Scott_x000a_Hall ran up to Chasm Lake in approximately 45 minutes carrying a 65 pound raft on his back. Dick was floated across Chasm Lake by the “Long’s Peak Navy” to awaiting Aerostar. (Source: Jim Detterline, Longs Peak Supervisory Climbing Ranger)"/>
    <n v="6"/>
    <m/>
    <m/>
    <m/>
    <m/>
    <m/>
    <m/>
    <n v="1"/>
    <m/>
    <m/>
    <m/>
    <m/>
    <m/>
    <x v="0"/>
    <n v="1"/>
    <m/>
    <x v="1"/>
    <x v="0"/>
    <x v="1"/>
    <x v="1"/>
    <x v="0"/>
    <x v="0"/>
    <m/>
    <m/>
    <x v="1"/>
    <n v="1"/>
    <m/>
    <m/>
    <x v="0"/>
    <x v="1"/>
    <m/>
    <m/>
    <m/>
    <x v="0"/>
    <n v="1"/>
    <m/>
    <m/>
    <m/>
    <m/>
    <m/>
    <x v="0"/>
    <m/>
    <m/>
    <m/>
    <m/>
    <m/>
    <m/>
    <m/>
    <m/>
    <m/>
    <m/>
    <m/>
    <m/>
    <x v="0"/>
    <m/>
    <m/>
    <m/>
    <m/>
    <m/>
    <m/>
    <m/>
    <m/>
    <m/>
    <m/>
    <m/>
    <m/>
    <m/>
    <m/>
    <m/>
    <m/>
    <m/>
    <x v="1"/>
    <m/>
    <m/>
    <m/>
    <m/>
    <m/>
    <m/>
    <m/>
    <m/>
    <m/>
    <m/>
    <m/>
    <m/>
    <n v="1"/>
    <m/>
    <m/>
    <m/>
    <m/>
    <m/>
  </r>
  <r>
    <x v="649"/>
    <s v="Fall on Wet Rock, Placed Inadequate Protection, No Hard Hat, Colorado, Eldorado Canyon State Park, Ruper"/>
    <x v="7"/>
    <s v="Colorado, Eldorado Canyon State Park, Ruper_x000a_On May 27, the victim (29) was leading Ruper when he fell. In his own words: “Water was seeping over the saddle, covering most of the last pitch. I tried to skirt the water (off-route) but ran out of real estate. While traversing the wet section, I slipped and fell. I hit my head almost immediately (no helmet) and was knocked unconscious. Total fall was 60 feet (run out—it even mentions this in the guide book). Two other parties assisted my partner in rescuing me. My injuries: serious abrasions, minor lacerations, concussion, basilar skull fracture. (Source: Brooke Hoyer)"/>
    <n v="9"/>
    <m/>
    <m/>
    <m/>
    <n v="1"/>
    <m/>
    <m/>
    <m/>
    <m/>
    <m/>
    <m/>
    <m/>
    <m/>
    <x v="0"/>
    <n v="1"/>
    <m/>
    <x v="0"/>
    <x v="1"/>
    <x v="0"/>
    <x v="0"/>
    <x v="0"/>
    <x v="0"/>
    <m/>
    <m/>
    <x v="0"/>
    <m/>
    <m/>
    <m/>
    <x v="0"/>
    <x v="0"/>
    <m/>
    <m/>
    <m/>
    <x v="0"/>
    <m/>
    <m/>
    <m/>
    <m/>
    <m/>
    <m/>
    <x v="0"/>
    <m/>
    <m/>
    <m/>
    <m/>
    <m/>
    <m/>
    <m/>
    <m/>
    <n v="1"/>
    <m/>
    <n v="1"/>
    <m/>
    <x v="1"/>
    <n v="1"/>
    <m/>
    <m/>
    <m/>
    <m/>
    <m/>
    <m/>
    <m/>
    <m/>
    <m/>
    <m/>
    <m/>
    <m/>
    <m/>
    <m/>
    <m/>
    <m/>
    <x v="0"/>
    <m/>
    <m/>
    <m/>
    <m/>
    <m/>
    <m/>
    <m/>
    <m/>
    <m/>
    <m/>
    <n v="1"/>
    <m/>
    <m/>
    <m/>
    <m/>
    <m/>
    <m/>
    <m/>
  </r>
  <r>
    <x v="650"/>
    <s v="Falling Rock, Stranded, Alaska, Alaska Range, Coffee Glacier, Eyetooth"/>
    <x v="7"/>
    <s v="Alaska, Alaska Range, Coffee Glacier, Eyetooth_x000a_On June 15, JJ Brooks (33) was hit by fragments from a large falling rock that had separated from the main rock face. The falling rock had also cut his climbing rope, stranding him and his partner, Carl Tobin, four pitches up. They established verbal contact. Brooks, though seriously injured, was able to use a fragment of the rope to set up a series of short rappels that eventually got him to within 15-20 feet of the glacier. He let himself go at that point, hit the snow and slid, launching himself over the bergschrund to the snow below. He was able to make his way back to their camp, where he took some pain killers and attempted to stabilize his injuries. Tobin yelled from the wall above, “Ski out,” and then threw his pack down to provide Brooks with more warm clothing. Brooks began a slow, painful descent, knowing that a couple of other teams, Jim Sweeney and his partner, and Alex Lowe and Steve Swenson, were camped two miles away near the air strip. Both Tobin and Brooks yelled off and on to attract attention. Sweeney heard the yells. Lowe and Swenson got to Brooks, made radio contact and began stabilizing him and preparing a sled to transport him to camp. Sweeney stayed with Brooks in camp._x000a_At 2:00 am the next morning. Swenson and Lowe skied up the glacier to the base of the route. At sunrise they began their ascent to help Carl Tobin, who had spent a chilly night on his ledge._x000a_On June 17, after radio contact with an overhead locator had finally made contact, a Pavehawk helicopter from the 210 Air National Guard picked up Lowe and Brooks at 1843 and flew them to Anchorage Regional Hospital. JJ Brooks was found to have a fractured—in fact, shattered—humeral head, possible rib fracture, ankle sprain, and possible concussion. (The reason for Alex Lowe flying out was that when he and Swenson climbed up to get Tobin, he felt some urinary tract discomfort, and by the time they all returned to Brooks, he noticed blood in his urine. He was diagnosed as having a kidney infection, which may or may not have been a result of a long fall he took while negotiating an aid route on an overhang from the Eyetooth, where he and Swenson were attempting a new line.)_x000a_Brooks required an operation that has left him with a prosthetic shoulder, and his middle deltoid was shredded._x000a_Analysis_x000a_The 1996 climbing season was particularly warm. The unusual heat melted much of the ice that normally stabilized rocks along many Alaska Range climbs. It is to be noted that Brooks’ self extrication under the circumstances was extraordinary. But it is also fortunate that Swenson and Lowe, who had originally intended to climb in a different part of the range, happened to be on hand in this remote, not-often-visited area. (Source: From a report sent by Steve Swenson, and Jed Williamson)"/>
    <n v="6"/>
    <m/>
    <m/>
    <m/>
    <m/>
    <n v="1"/>
    <m/>
    <m/>
    <m/>
    <m/>
    <m/>
    <m/>
    <m/>
    <x v="0"/>
    <n v="1"/>
    <m/>
    <x v="0"/>
    <x v="1"/>
    <x v="0"/>
    <x v="1"/>
    <x v="0"/>
    <x v="0"/>
    <m/>
    <m/>
    <x v="0"/>
    <m/>
    <m/>
    <m/>
    <x v="0"/>
    <x v="1"/>
    <m/>
    <m/>
    <m/>
    <x v="0"/>
    <m/>
    <m/>
    <m/>
    <m/>
    <m/>
    <m/>
    <x v="0"/>
    <m/>
    <m/>
    <m/>
    <m/>
    <m/>
    <m/>
    <m/>
    <n v="1"/>
    <m/>
    <m/>
    <m/>
    <m/>
    <x v="0"/>
    <m/>
    <m/>
    <m/>
    <m/>
    <m/>
    <m/>
    <m/>
    <m/>
    <m/>
    <m/>
    <m/>
    <m/>
    <m/>
    <m/>
    <m/>
    <m/>
    <m/>
    <x v="1"/>
    <m/>
    <n v="1"/>
    <m/>
    <m/>
    <m/>
    <m/>
    <m/>
    <m/>
    <m/>
    <m/>
    <m/>
    <n v="1"/>
    <m/>
    <m/>
    <m/>
    <m/>
    <m/>
    <m/>
  </r>
  <r>
    <x v="651"/>
    <s v="Falling Rock—Overcrowded, Poor Position, Colorado, Eldorado Canyon State Park, Red Garden Wall"/>
    <x v="7"/>
    <s v="Colorado, Eldorado Canyon State Park, Red Garden Wall_x000a_On September 29, a climber (30) was recording the first pitch of Rewritten when a rock was knocked loose by a party higher up on the route. The rock struck and fractured her right forearm. (Source: J. W. Wilder, Park Ranger)_x000a_(Editor’s Note: On the weekends in this park, it is typical to see 50 to 100 climbers in clusters of ten to twenty on the popular routes.)"/>
    <n v="5"/>
    <m/>
    <m/>
    <m/>
    <n v="1"/>
    <m/>
    <m/>
    <m/>
    <m/>
    <m/>
    <m/>
    <m/>
    <m/>
    <x v="0"/>
    <n v="1"/>
    <m/>
    <x v="1"/>
    <x v="1"/>
    <x v="0"/>
    <x v="0"/>
    <x v="0"/>
    <x v="0"/>
    <m/>
    <m/>
    <x v="0"/>
    <m/>
    <m/>
    <m/>
    <x v="0"/>
    <x v="0"/>
    <m/>
    <m/>
    <m/>
    <x v="0"/>
    <m/>
    <m/>
    <n v="1"/>
    <m/>
    <m/>
    <m/>
    <x v="0"/>
    <m/>
    <m/>
    <m/>
    <m/>
    <m/>
    <m/>
    <m/>
    <m/>
    <m/>
    <m/>
    <m/>
    <m/>
    <x v="0"/>
    <m/>
    <m/>
    <m/>
    <m/>
    <m/>
    <m/>
    <m/>
    <m/>
    <m/>
    <m/>
    <n v="1"/>
    <m/>
    <m/>
    <m/>
    <m/>
    <m/>
    <m/>
    <x v="1"/>
    <m/>
    <m/>
    <m/>
    <m/>
    <m/>
    <m/>
    <m/>
    <m/>
    <m/>
    <m/>
    <m/>
    <m/>
    <m/>
    <m/>
    <n v="1"/>
    <m/>
    <m/>
    <m/>
  </r>
  <r>
    <x v="652"/>
    <s v="Faulty Use of Crampon—Fall on Snow, Alaska, Mount McKinley"/>
    <x v="7"/>
    <s v="Alaska, Mount McKinley_x000a_The Spanish expedition “Lleida McKinley ’96” had eleven climbers in the group, including Juanjo Garra (32). They began their ascent of the West Buttress on May 19. On June 1 at 1300, while ascending above Denali Pass, Juanjo Garra lost a crampon causing him to fall. During the fall he sustained a comminuted fracture of the distal fibula. A Ranger patrol at 17,000 feet responded and lowered Garra to the 14,000 foot Ranger Camp where he was evacuated by a military Chinook helicopter on June 3._x000a_Analysis_x000a_The terrain on the West Buttress of Denali above 11,000 feet is often steep, exposed, and underestimated. It is demanding on climbers’ attention and equipment. Faulty use of equipment has caused several falls on this terrain. Many first time climbers here are unfamiliar with the fit of their crampons to a pair of newly purchased overboots. Careful attention to the match and fit of this equipment is essential to safe climbing. This equipment should be tested in a controlled environment, and inspected frequently. (Source: Denali National Park - Talkeetna Subdistrict Ranger Station)"/>
    <n v="5"/>
    <m/>
    <m/>
    <m/>
    <m/>
    <n v="1"/>
    <m/>
    <m/>
    <m/>
    <n v="1"/>
    <m/>
    <m/>
    <m/>
    <x v="0"/>
    <n v="1"/>
    <m/>
    <x v="1"/>
    <x v="1"/>
    <x v="1"/>
    <x v="1"/>
    <x v="0"/>
    <x v="0"/>
    <m/>
    <m/>
    <x v="0"/>
    <m/>
    <m/>
    <m/>
    <x v="0"/>
    <x v="1"/>
    <m/>
    <m/>
    <n v="1"/>
    <x v="0"/>
    <m/>
    <m/>
    <m/>
    <m/>
    <m/>
    <m/>
    <x v="0"/>
    <m/>
    <m/>
    <m/>
    <m/>
    <m/>
    <m/>
    <m/>
    <m/>
    <m/>
    <m/>
    <m/>
    <m/>
    <x v="0"/>
    <m/>
    <m/>
    <m/>
    <m/>
    <m/>
    <m/>
    <m/>
    <m/>
    <n v="1"/>
    <m/>
    <m/>
    <m/>
    <m/>
    <m/>
    <m/>
    <m/>
    <m/>
    <x v="1"/>
    <m/>
    <m/>
    <m/>
    <m/>
    <m/>
    <m/>
    <m/>
    <m/>
    <m/>
    <m/>
    <m/>
    <n v="1"/>
    <m/>
    <m/>
    <m/>
    <m/>
    <m/>
    <m/>
  </r>
  <r>
    <x v="653"/>
    <s v="HACE, Alaska, Mount McKinley, West Buttress"/>
    <x v="7"/>
    <s v="Alaska, Mount McKinley, West Buttress_x000a_On June 12, Ka Eui-Ryong of the Korean Alpine Club Su Won Expedition, was unable to stand or walk without assistance. Eui-Ryong was lowered from the 17,200 foot camp, to the 14,200 foot NPS Ranger Camp on the West Buttress. Eui-Ryong was diagnosed with high altitude cerebral edema by the NPS Patrol Doctor._x000a_He was flown out on June 12 by the NPS LAMA helicopter to the 7,200 foot Kahiltna Base camp, transferred to an Air National Guard helicopter and flown to the Regional hospital in Anchorage._x000a_Analysis_x000a_The Su Won Expedition spent seven days reaching the 14,200 foot camp and moved up two days later. Eui-Ryong was suffering from AMS at 14,200 feet before he moved up to the 17,200 foot camp and never fully acclimated the rest of the time he spent on the mountain. Returning to the high camp at 17,200 feet was a guarantee that he would be susceptible to HAPE or HACE. The Su Won expedition, like many others, put the sum_x001f_mit ahead of personal safety. They underestimated both the altitude and the scale of Mt. McKinley. (Source: Denali National Park - Talkeetna Subdistrict Ranger Station)"/>
    <n v="3"/>
    <m/>
    <m/>
    <m/>
    <m/>
    <m/>
    <m/>
    <m/>
    <m/>
    <m/>
    <m/>
    <m/>
    <m/>
    <x v="0"/>
    <n v="1"/>
    <m/>
    <x v="1"/>
    <x v="1"/>
    <x v="1"/>
    <x v="1"/>
    <x v="0"/>
    <x v="0"/>
    <m/>
    <m/>
    <x v="0"/>
    <m/>
    <m/>
    <m/>
    <x v="0"/>
    <x v="1"/>
    <m/>
    <n v="1"/>
    <m/>
    <x v="0"/>
    <m/>
    <m/>
    <m/>
    <m/>
    <m/>
    <m/>
    <x v="0"/>
    <m/>
    <m/>
    <m/>
    <m/>
    <m/>
    <m/>
    <m/>
    <m/>
    <m/>
    <m/>
    <m/>
    <m/>
    <x v="0"/>
    <m/>
    <m/>
    <m/>
    <m/>
    <m/>
    <m/>
    <m/>
    <m/>
    <m/>
    <m/>
    <m/>
    <m/>
    <m/>
    <m/>
    <m/>
    <m/>
    <m/>
    <x v="1"/>
    <m/>
    <m/>
    <m/>
    <m/>
    <m/>
    <m/>
    <m/>
    <m/>
    <m/>
    <m/>
    <m/>
    <n v="1"/>
    <m/>
    <m/>
    <m/>
    <m/>
    <m/>
    <m/>
  </r>
  <r>
    <x v="654"/>
    <s v="Inadequate Food and Fuel, Failure to Turn Back, Inexperience, Alaska, Mount Foraker"/>
    <x v="7"/>
    <s v="Alaska, Mount Foraker_x000a_On April 1, Mitch Ward and Randy Adrian’s “Ice Skids” Expedition departed from Talkeetna to the north side of Denali National Park. They were dropped off by K-2 Aviation on a remote frozen lake located north of the Swift Fork River, approximately two miles outside of the Denali Park Wilderness Boundary. Ward and Adrian departed the airstrip for the Northwest Ridge of Mt. Foraker on April 2. They had a P.L.B. for emergencies and approximately 28 days of food and fuel. Their 30 mile approach to the route was shrouded with two to three feet of unconsolidated snow, so it took 14 days._x000a_They started their climb of the Northwest Ridge on April 16, and spent the next nine days climbing to their high camp at 16,400 feet. They were out of food and had less than two days of fuel left. They had been climbing on less calories than they had planned for and decided their situation was bleak. They decided to activate the P.L.B._x000a_At 2135 on April 27, Major Simons from the Alaska Rescue Coordination Center in Anchorage reported that they were receiving a signal coming from the north side of Mt. Foraker. No flights could be launched from Talkeetna that evening due to the inclement weather. The next day, at 1000, Hudson Air, with NPS Ranger Billy Shott aboard, reported that the signal was coming from 16,400 feet on Mt. Foraker. Ranger Shott reported seeing two climbers and one tent. At 1040, the LAMA helicopter was launched from Talkeetna with Ranger Daryl Miller aboard. They reached the base of Mt. Foraker but weather forced them to land at the 7,200 foot base camp. At 1530, the LAMA launched and flew up along the Sultana Ridge, passing over the two climbers. Both ran out of the tent and immediately started breaking it down. After a radio conference with the Talkeetna Ranger Station, the LAMA lowered a CB radio, park radio, one gallon water, food, and fuel. In about five minutes, Ward called on the park radio requesting a rescue. He stated that they had not eaten in three days and were also severely dehydrated. Ranger Miller instructed Ward and Adrian to hydrate, eat and start their descent as soon as possible. Ward asked which route they should descend. Miller advised that the Southeast Ridge of Mt. Foraker was objectively dangerous due to avalanche activity and recommended the Sultana Ridge. Ward agreed and asked how many days the descent would take. Miller estimated approximately three to five days to the 7,200 foot base camp. Ward and Adrian stayed at their high camp at 16,400 feet for the next four days, deciding that they would rest and hydrate._x000a_On May 3, the “Ice Skids” started their descent. They were spotted at 15,200 feet and contacted by Park Radio via a fixed wing aircraft by Ranger Miller. Ward stated they had two days food and fuel left and were concerned about running out before they reached the 7,200 foot base camp._x000a_On May 4, Mountaineering Ranger Joe Reichert, and volunteers Nina Kemppel and Denny Gignoux departed for Mt. Foraker. They reached 12,000 feet and made camp. The next day, Reichert and Kemppel reached the “Ice Skids” at 1130 in the bowl below peak 12,472. After an hour of eating and drinking the four began their descent to Mt. Crosson. They arrived at camp at 1700. On May 7, all five climbers descended Mt. Crosson and arrived at base camp at 1500. Ward and Adrian flew out to Talkeetna shortly after._x000a_Analysis_x000a_The “Ice Skids” team had been briefed extensively in Talkeetna by both an experienced local guide who had previously climbed this route up to 12,000 feet and a mountaineering Ranger who had hiked the approach in the similar time of year. Ward and Adrian were advised that their northern approach to Mt. Foraker could be substantially longer than the time they had allotted. Also, they were warned about their planned food and fuel portions, which were sparse for the typically cold conditions in April. Ward had two climbs into the Alaska Range and Adrian had no experience in Alaska on any climbs. This expedition experienced labor intensive snow conditions on the approach and because of some navigation errors, the approach took 14 days instead of the planned seven. Also, this climb was extremely committing because of the planned traverse, remoteness, length, time of year and no communication._x000a_It would have been prudent to back off the route and return to the landing strip at a much lower elevation than to run out of food and fuel at 16,400 feet. All people traveling into the wilderness areas of Alaska have a personal responsibility to conduct all endeavors based on self sufficiency. (Source: Denali National Park—Talkeetna Subdistrict Ranger Station)"/>
    <n v="5"/>
    <m/>
    <m/>
    <m/>
    <m/>
    <m/>
    <m/>
    <m/>
    <m/>
    <n v="1"/>
    <n v="1"/>
    <m/>
    <m/>
    <x v="0"/>
    <n v="1"/>
    <m/>
    <x v="1"/>
    <x v="1"/>
    <x v="1"/>
    <x v="1"/>
    <x v="0"/>
    <x v="0"/>
    <m/>
    <m/>
    <x v="0"/>
    <m/>
    <m/>
    <m/>
    <x v="0"/>
    <x v="1"/>
    <m/>
    <m/>
    <m/>
    <x v="0"/>
    <m/>
    <m/>
    <m/>
    <m/>
    <m/>
    <m/>
    <x v="0"/>
    <m/>
    <m/>
    <m/>
    <m/>
    <m/>
    <m/>
    <m/>
    <m/>
    <m/>
    <m/>
    <m/>
    <m/>
    <x v="1"/>
    <m/>
    <m/>
    <m/>
    <m/>
    <m/>
    <m/>
    <m/>
    <m/>
    <m/>
    <m/>
    <m/>
    <m/>
    <m/>
    <m/>
    <m/>
    <m/>
    <m/>
    <x v="1"/>
    <m/>
    <m/>
    <m/>
    <m/>
    <m/>
    <m/>
    <m/>
    <m/>
    <m/>
    <n v="1"/>
    <m/>
    <m/>
    <m/>
    <m/>
    <m/>
    <m/>
    <m/>
    <m/>
  </r>
  <r>
    <x v="655"/>
    <s v="Protection Pulled Out, Fall on Rock, No Hard Hat, California, Tuolumne Meadows, Stately Pleasure Dome"/>
    <x v="7"/>
    <s v="California, Tuolumne Meadows, Stately Pleasure Dome_x000a_On June 7, 1996, Shannon Meredith, 25, and Dennis Papa decided to climb “West Country”, 5.7 PG, on Stately Pleasure Dome in Tuolumne Meadows. Shannon had been climbing for three and a half years and handled nine or ten traditional 5.7 routes. Dennis had been climbing intermittently for ten years and comfortably led 5.8. Shannon led the first pitch, a dihedral on a 70 degree slab allowing only occasional protection in a shallow, somewhat flaring crack. She climbed about 40 feet, placing three nuts. Finding the climbing more difficult than she had expected and fearing that she lacked adequate protection for the rest of the pitch, she decided to retreat. She checked her top piece, a DMM Wallnut, by tugging on it to set it and partially weighting it. Dennis lowered her to the belay, but she decided to climb back up to remove the first two pieces. When she had done so, Dennis again began lowering her off the top piece using his belay device, a figure eight in belay plate mode._x000a_When Shannon was about ten feet above Dennis, the nut pulled. She flipped over and began sliding head first. Dennis tried to grab her as she passed him but she was out of reach. Since there was 70 feet of slack in the system, she continued to slide, going over an overhang and striking her head. Meanwhile, Dennis took up what slack he could by dropping the figure eight and creating a hip belay; he stopped her fall despite being flipped upside down by the impact, and tied her off to the anchor (two Camalots). She did not respond to his calls and he could see that she was hanging from the rope apparently unconscious._x000a_He rappelled to her with their second rope, and called for help to bystanders on the road 400 feet below; they called the NPS dispatcher from the nearby pay phone. Shannon regained consciousness after about 20 minutes, complaining of wrist pain and a headache._x000a_The Yosemite rescue team lowered Shannon to the road three hours after the accident and sent her by ground ambulance to Mammoth Lakes Hospital. She was diagnosed with a moderate concussion, a fractured left wrist, and several abrasions and other soft tissue injuries._x000a_Analysis_x000a_Shannon chose a route that she felt was within her ability, but soon discovered that, as the Tuolumne guide book states, route descriptions may be incorrect. She wisely backed off when she found it harder to climb and protect than she expected. Having already lowered off her top piece, she assumed it would hold her weight a second time. However, if she felt she had to test the top piece at all she should have backed it up—only a nut that is visibly trapped in a pocket is secure, for a given direction of pull, and even then you are relying on the integrity of the metal, the sling, and the rock. The guide book warning page—must reading for any climber—states that one should not trust a single piece of fixed protection. That should also include any piece you place yourself._x000a_If you’ve decided to lower from a single piece, consider either lowering yourself (the line from the belayer runs through a descender on your own harness) or rappelling on both strands. In both cases the force on the piece is roughly half the force on it when the belayer lowers you. This doesn’t guarantee security, of course, so keep the belayer in the system (see below)._x000a_Dennis’s quick thinking in creating a hip belay may have kept Shannon from falling the full 70 feet, but there was a risk of losing control altogether, especially if he had not clipped the rope into a carabiner on his harness. If he had put Shannon on belay with their second rope (or with the unused 90 feet of lead rope) while she climbed and lowered, she would have fallen only 20 feet plus rope stretch._x000a_Their second rope was useful after the fall. Dennis was able to reach Shannon with it and to provide a line for the first ranger to arrive (enabling him to radio information needed by the rescue team and the medical clinic). Dennis had been trained in first aid, but neither of them had discussed or practiced rescue techniques, and neither knew how or where to get help. Could Dennis have gotten his partner to a comfortable spot if no one else were around?_x000a_Finally, like Stephen Ross and Joe Presuto (see below), Shannon might have prevented her head injury by wearing a helmet. (Source: Martin Ziebell, John Dill, NPS Rangers, Yosemite National Park)_x000a_"/>
    <n v="9"/>
    <m/>
    <m/>
    <n v="1"/>
    <m/>
    <m/>
    <m/>
    <m/>
    <m/>
    <m/>
    <n v="1"/>
    <m/>
    <m/>
    <x v="0"/>
    <n v="1"/>
    <m/>
    <x v="0"/>
    <x v="0"/>
    <x v="0"/>
    <x v="0"/>
    <x v="0"/>
    <x v="0"/>
    <m/>
    <m/>
    <x v="0"/>
    <m/>
    <m/>
    <m/>
    <x v="0"/>
    <x v="0"/>
    <m/>
    <m/>
    <m/>
    <x v="0"/>
    <m/>
    <m/>
    <m/>
    <m/>
    <m/>
    <m/>
    <x v="0"/>
    <m/>
    <m/>
    <m/>
    <m/>
    <m/>
    <m/>
    <m/>
    <m/>
    <m/>
    <m/>
    <m/>
    <m/>
    <x v="0"/>
    <n v="1"/>
    <m/>
    <m/>
    <m/>
    <m/>
    <m/>
    <m/>
    <m/>
    <m/>
    <m/>
    <m/>
    <m/>
    <m/>
    <m/>
    <m/>
    <m/>
    <m/>
    <x v="0"/>
    <m/>
    <m/>
    <m/>
    <m/>
    <n v="1"/>
    <m/>
    <m/>
    <m/>
    <m/>
    <m/>
    <m/>
    <n v="1"/>
    <m/>
    <m/>
    <m/>
    <m/>
    <m/>
    <m/>
  </r>
  <r>
    <x v="656"/>
    <s v="Rappel Anchor Failure—Inadequate Knot and Protection, Fall on Rock, Haste, Inexperience, Slight Hangover _x000a_California, Tahquitz Rock"/>
    <x v="7"/>
    <s v="On August 11 around 1100, our party of four climbers in two groups proceeded up the route “The Uneventful” (5.5) at Tahquitz Rock. We did not plan to summit, only rappel down after completing four pitches. I led the first group up three pitches with no problems. The day was warm, so I decided to remove my helmet while I belayed my partner up. As I took in rope, a loop caught the helmet sitting loose on a rock next to me, whereupon it bounced to the bottom of the route. We continued on one more pitch to where we had lunch. We cut it short when we realized the time (1500) and wanted to get home at a reasonable hour. We set up our first rap anchor by using an older (three years) piece of webbing with a water knot (no backup knots) looped through a rap ring and then around a young but agreeably sturdy pine branch. The first two climbers rapped down to the next station without incident. My partner took a light fall onto a ledge after she had trouble with the rope, but made it down to the station also. I was about halfway down the pitch when I felt slack and looked up to see the rope falling toward me as I was falling backwards. I bounced once on my backside, then turned over, free-falling head first. Since I could see only air between myself and the base, I truly believed I would die. By miraculous fortune, I hit the same two foot wide ledge my partner had and stopped there, six meters below the initial falling point. I was very shaken, but suppressed my panic to maintain the safety of the whole party. I placed an SLCD and wire nut, then rappelled down to my companions. My injuries were not life threatening and I was able to continue the three more raps to the base as well as the walk down to Humber Park. We decided to postpone medical attention until we got home. The injuries turned out to be lacerations and contusions to the chin, lip, knee, and both arms, small fractures to the feet, and a sprained ankle._x000a_Analysis_x000a_This was my first multi-pitch experience, but I believed I was within my technical abilities, having led 5.9’s and with two years experience. The direct cause of the failure was slippage of the knot due to placement of the rap ring directly on the knot as well as not having backup knots. I questioned the arrangement silently as we placed it, but in our haste, we didn’t really scrutinize it. The ring was still attached to the rope after the fall._x000a_But the real causes of the accident were inexperience, not placing redundant bombproof anchors, our haste to get down, and the desire to leave as little protection behind as necessary. In addition, the earlier loss of my helmet was just inexcusable. A light hangover most likely contributed to the lack of attentiveness overall. In retrospect, a more horrendous scenario could have unfolded if the first rappeller had fallen, since he was carrying the rope and there would have been no safe way down for those left behind. After the fall, we left behind double protection at every rap station with intense scrutiny of the systems before anyone ventured out. (Source: Grant Meisenholder)"/>
    <n v="10"/>
    <m/>
    <m/>
    <m/>
    <m/>
    <m/>
    <m/>
    <m/>
    <m/>
    <n v="1"/>
    <m/>
    <m/>
    <m/>
    <x v="0"/>
    <n v="1"/>
    <m/>
    <x v="1"/>
    <x v="0"/>
    <x v="0"/>
    <x v="0"/>
    <x v="0"/>
    <x v="0"/>
    <m/>
    <m/>
    <x v="0"/>
    <m/>
    <m/>
    <m/>
    <x v="0"/>
    <x v="0"/>
    <m/>
    <m/>
    <m/>
    <x v="0"/>
    <m/>
    <m/>
    <m/>
    <m/>
    <m/>
    <m/>
    <x v="0"/>
    <m/>
    <m/>
    <m/>
    <m/>
    <m/>
    <m/>
    <m/>
    <m/>
    <m/>
    <n v="1"/>
    <m/>
    <m/>
    <x v="0"/>
    <m/>
    <m/>
    <m/>
    <m/>
    <m/>
    <m/>
    <m/>
    <m/>
    <m/>
    <m/>
    <m/>
    <m/>
    <n v="1"/>
    <m/>
    <m/>
    <m/>
    <m/>
    <x v="0"/>
    <n v="1"/>
    <m/>
    <m/>
    <n v="1"/>
    <m/>
    <m/>
    <m/>
    <m/>
    <m/>
    <m/>
    <m/>
    <m/>
    <m/>
    <n v="1"/>
    <m/>
    <m/>
    <m/>
    <m/>
  </r>
  <r>
    <x v="657"/>
    <s v="Rappel Error, Inadequate Clothing, Hypothermia, Weather, California, Tuolome Meadows, Pywiack Dome"/>
    <x v="7"/>
    <s v="California, Tuolumne Meadows, Pywiack Dome_x000a_On July 23, a powerful thunderstorm swept through Tuolumne Meadows in the early afternoon. My partner and I raced to the top of our route, simulclimbing the last two pitches as the storm bore down on Tenaya Lake. As we reached pavement, the storm cut loose with sheets of rain and violent gusts of wind. On the way to camp, we stopped at the Pywiack Dome pullout to have a look at some climbers who were just topping out on the exit pitches of the Dike Route. We noticed a nearby party on Needle Spoon, a two pitch 5.10a face climb. We checked out the party more closely with binoculars and discovered that they lacked not only raingear, but shirts of any kind (save a jogbra on her)._x000a_By now the storm was unleashing infrequent but alarmingly close bolts of lightning. The party began the first rappel from the last anchor station. The woman, who rappelled first, took a long time on rappel, and we began to suspect an epic. As she neared the end of the rappel, which ended on a sloping ledge approximately 200 feet above the ground, I noticed the rap ropes were not even. She stopped at the end of the short side of the rope (which wasn’t knotted) and crouched, apparently reaching for the anchors on the first pitch of the Dike Route. As we watched, the rope slipped through her hand and her device and she tumbled approximately eight feet onto the ledge and rolled off. Miraculously, the woman managed to throw an arm onto the ledge to check an inevitable grounder, a move she later attributed to thoughts of her children. Her partner then evened the rope and rapped down. They then tied off the rope for one full length rappel to a point approximately 25 feet above the ground. The woman reached the end of the rappel and was confused as to the best descent and almost incoherent. The two refused dry clothing and dashed for the car where they began to shiver violently in the heat of their vehicle as we spoke of the incident._x000a_Analysis_x000a_The party knew of storms in the high country but chose to forego carrying raingear. Lauren Miller, a resident of California, stated that she had been climbing for 13 years. Still, she fell victim to the, “It’s the sunny Sierras!” trap. Even on a short route, sodden ropes, violent wind, cold rain, and haste induced by mild hypothermia can be dangerous factors working against the retreating climber. Had the two been faster climbing to the last rappel anchor and rigging the rappels, they would still have been exposed, shirtless, to the cold rain of the thunderstorm for the duration of the descent, which would ordinarily involve two rappels and a fourth class scramble. In their haste to find shelter, the two neglected to locate the rope’s center, to knot the ends, and/or to use a “hands free” backup, with almost tragic results. (Source: Frank Carus, ClimbMax Mountain Guides)"/>
    <n v="9"/>
    <m/>
    <m/>
    <m/>
    <m/>
    <m/>
    <m/>
    <m/>
    <m/>
    <m/>
    <m/>
    <n v="1"/>
    <m/>
    <x v="0"/>
    <m/>
    <m/>
    <x v="1"/>
    <x v="0"/>
    <x v="0"/>
    <x v="1"/>
    <x v="1"/>
    <x v="0"/>
    <m/>
    <m/>
    <x v="0"/>
    <m/>
    <m/>
    <m/>
    <x v="0"/>
    <x v="0"/>
    <m/>
    <m/>
    <m/>
    <x v="0"/>
    <m/>
    <m/>
    <m/>
    <m/>
    <m/>
    <m/>
    <x v="0"/>
    <m/>
    <m/>
    <n v="1"/>
    <m/>
    <m/>
    <n v="1"/>
    <m/>
    <m/>
    <m/>
    <m/>
    <m/>
    <m/>
    <x v="0"/>
    <m/>
    <m/>
    <m/>
    <m/>
    <m/>
    <m/>
    <m/>
    <m/>
    <m/>
    <m/>
    <m/>
    <m/>
    <m/>
    <n v="1"/>
    <m/>
    <m/>
    <n v="1"/>
    <x v="1"/>
    <m/>
    <m/>
    <m/>
    <n v="1"/>
    <m/>
    <m/>
    <m/>
    <m/>
    <m/>
    <m/>
    <m/>
    <m/>
    <n v="1"/>
    <m/>
    <m/>
    <m/>
    <m/>
    <m/>
  </r>
  <r>
    <x v="658"/>
    <s v="Rappel Error—Did Not Secure Rappel Anchor Sling, Colorado, Eldorado Canyon State Park"/>
    <x v="7"/>
    <s v="Colorado, Eldorado Canyon State Park_x000a_On May 6, after belaying his partners down a 20 to 30 foot cliff, the victim (39) fell about 30 feet while rappelling. A Ranger found a red sling girth hitched around a tree with no knot in it. Apparently the victim placed the red sling around the tree and added a descending ring, but did not securely tie off the sling. The descending ring, rappelling device and locking carabiner were all securely attached to the victim._x000a_Analysis_x000a_Know the appropriate knots to use. And always double check them. (Source: J. W. Wilder, Park Ranger)"/>
    <n v="5"/>
    <m/>
    <m/>
    <m/>
    <m/>
    <m/>
    <n v="1"/>
    <m/>
    <m/>
    <m/>
    <m/>
    <m/>
    <m/>
    <x v="0"/>
    <m/>
    <m/>
    <x v="1"/>
    <x v="0"/>
    <x v="0"/>
    <x v="1"/>
    <x v="0"/>
    <x v="0"/>
    <m/>
    <m/>
    <x v="0"/>
    <m/>
    <m/>
    <m/>
    <x v="0"/>
    <x v="0"/>
    <m/>
    <m/>
    <m/>
    <x v="0"/>
    <m/>
    <m/>
    <m/>
    <m/>
    <m/>
    <m/>
    <x v="0"/>
    <m/>
    <m/>
    <m/>
    <m/>
    <m/>
    <m/>
    <m/>
    <m/>
    <m/>
    <m/>
    <m/>
    <m/>
    <x v="0"/>
    <m/>
    <m/>
    <m/>
    <m/>
    <m/>
    <m/>
    <m/>
    <m/>
    <m/>
    <m/>
    <m/>
    <m/>
    <n v="1"/>
    <m/>
    <m/>
    <m/>
    <m/>
    <x v="1"/>
    <n v="1"/>
    <m/>
    <m/>
    <n v="1"/>
    <m/>
    <m/>
    <m/>
    <m/>
    <m/>
    <m/>
    <n v="1"/>
    <m/>
    <m/>
    <m/>
    <m/>
    <m/>
    <m/>
    <m/>
  </r>
  <r>
    <x v="659"/>
    <s v="Rappel Error—Only Connected to One Strand of Rappel Rope, Alaska, Anchorage, Hunter Creek"/>
    <x v="7"/>
    <s v="Alaska, Anchorage, Hunter Creek_x000a_On January 21, Evan Blanchard (20) had climbed to the top of a 150 foot frozen waterfall, and then he and his two partners looped their rope around a tree at the top in preparation for a rappel. The two friends had failed to thread both strands through his rappelling device. With just one end of the rope weighted, he plunged the entire 150 feet, taking the rope with him._x000a_Jeff Sands, a member of the Alaska Mountain Rescue Group, just happened to be walking his dogs and scouting future climbs in the area. He came on the scene ten minutes after the accident._x000a_“He was ugly,” Sands said. “There was a lot of blood.”_x000a_The impact had shattered his helmet, but Sands is sure it saved Blanchard’s life. Sands initiated a rescue effort that ended up taking four hours until Blanchard was able to be transferred to a helicopter. (Source: Anchorage Daily News, January 22, 1996)"/>
    <n v="5"/>
    <m/>
    <n v="1"/>
    <m/>
    <m/>
    <m/>
    <m/>
    <m/>
    <m/>
    <m/>
    <m/>
    <m/>
    <m/>
    <x v="0"/>
    <n v="1"/>
    <m/>
    <x v="1"/>
    <x v="0"/>
    <x v="0"/>
    <x v="1"/>
    <x v="0"/>
    <x v="0"/>
    <m/>
    <m/>
    <x v="0"/>
    <m/>
    <m/>
    <m/>
    <x v="0"/>
    <x v="0"/>
    <m/>
    <m/>
    <m/>
    <x v="0"/>
    <m/>
    <m/>
    <m/>
    <m/>
    <m/>
    <m/>
    <x v="0"/>
    <m/>
    <m/>
    <m/>
    <m/>
    <m/>
    <m/>
    <m/>
    <m/>
    <m/>
    <m/>
    <m/>
    <m/>
    <x v="0"/>
    <m/>
    <m/>
    <m/>
    <m/>
    <m/>
    <m/>
    <m/>
    <m/>
    <m/>
    <m/>
    <m/>
    <m/>
    <m/>
    <m/>
    <m/>
    <m/>
    <m/>
    <x v="1"/>
    <n v="1"/>
    <m/>
    <m/>
    <n v="1"/>
    <m/>
    <m/>
    <n v="1"/>
    <m/>
    <m/>
    <m/>
    <m/>
    <m/>
    <m/>
    <m/>
    <m/>
    <m/>
    <m/>
    <m/>
  </r>
  <r>
    <x v="660"/>
    <s v="Rappel Error—Only Connected to One Strand of Rappel Rope, Alaska, Anchorage, Hunter Creek"/>
    <x v="7"/>
    <s v="Arizona, Oak Creek Canyon_x000a_On April 13, Benjamin Rusev (19) fell 75 feet down a cliff in Oak Creek Canyon. At the time, he was attempting to rappel. Rusevs partner tried to grab the line after Rusev began falling._x000a_Many other people were climbing in the area—one of the most popular climbing spots near Flagstaff—when Rusev fell. (The overlook is about eight miles south of Flagstaff.) One of them was a registered nurse, Jeff Davis, who works at Flagstaff Medical Center. Davis and other climbers cared for Rusev while rescue teams headed to the scene. Eleven members of the Coconino County Sheriff’s Search and Rescue Team responded, as did Kachina Village firefighters and an Arizona Department of Public Safety air-rescue team. (Source: Arizona Daily Sun, April 4, 1996)_x000a_(Editor’s Note: Angelo Kokenakis, a mountain guide from Flagstaff, reported in a letter that the usual beginning climbing area of this crag had been closed off for safety reasons—to protect the non-climbing public who use the crag as a vista lookout. So these neophytes were actually using an unknown 80 foot crag rather than the established 30 foot beginner area.)"/>
    <n v="6"/>
    <m/>
    <n v="1"/>
    <m/>
    <m/>
    <m/>
    <m/>
    <m/>
    <m/>
    <m/>
    <m/>
    <m/>
    <m/>
    <x v="0"/>
    <n v="1"/>
    <m/>
    <x v="1"/>
    <x v="0"/>
    <x v="0"/>
    <x v="1"/>
    <x v="0"/>
    <x v="0"/>
    <m/>
    <m/>
    <x v="0"/>
    <m/>
    <m/>
    <m/>
    <x v="1"/>
    <x v="0"/>
    <m/>
    <m/>
    <m/>
    <x v="0"/>
    <m/>
    <m/>
    <m/>
    <m/>
    <m/>
    <m/>
    <x v="0"/>
    <m/>
    <m/>
    <m/>
    <m/>
    <m/>
    <m/>
    <m/>
    <m/>
    <m/>
    <m/>
    <m/>
    <m/>
    <x v="0"/>
    <m/>
    <m/>
    <m/>
    <m/>
    <m/>
    <m/>
    <m/>
    <m/>
    <m/>
    <m/>
    <m/>
    <m/>
    <m/>
    <m/>
    <m/>
    <m/>
    <m/>
    <x v="1"/>
    <n v="1"/>
    <m/>
    <m/>
    <n v="1"/>
    <m/>
    <m/>
    <m/>
    <m/>
    <m/>
    <n v="1"/>
    <m/>
    <m/>
    <m/>
    <m/>
    <m/>
    <m/>
    <m/>
    <m/>
  </r>
  <r>
    <x v="661"/>
    <s v="Stranded, Inadequate Clothing and Equipment, Weather, California, Yosemite Valley, El Capitan"/>
    <x v="7"/>
    <s v="California, Yosemite Valley, El Capitan_x000a_On May 16, 1996, the National Park Service rescued Austrian climbers Christian Zenz (22) and Christian Wassertheurer (27) from The Shield on El Capitan, after the pair had been exposed to a storm without a fly for their portaledge._x000a_The pair got advice about the route from friends and from Yosemite Climbs. Zenz had also read the guide book chapter entitled “Staying Alive,” which describes Yosemite storms and tactics for surviving them._x000a_On Sunday morning, May 12, they checked the weather forecast, which called for sunny skies with a slight cooling trend, and started climbing. By Tuesday night they had completed one pitch above the Shield Roof. Tuesday was windy and cloudy but, in their opinion, not indicative of a storm. This was the first hanging bivouac they had encountered on the climb, and the first time they had needed their borrowed portaledge. When they set it up, they discovered that there was no rain fly. It rained that night, but they stayed fairly dry by using plastic tube tents over their sleeping bags._x000a_The rain stopped Wednesday morning, allowing them to dry their clothes and sleeping bags in the breeze. They had 11 pitches to go, it was still cloudy, and without the fly they were completely exposed to further bad weather. Retreat was an option. The 25- foot roof would be difficult to down climb, but it was fixed and they had a cheater stick. However they thought the weather might improve, so they decided to continue up._x000a_About 1400, before they could begin climbing, the rain began again. This time it was heavy, with a strong wind that blew their portaledge around. The wind and rain, mixed with sleet, continued through the night, and the temperature dipped below freezing with ice coating the wall. They were now soaking wet and very cold, in the “hardest” bivvy of their careers._x000a_Wassertheurer was using a down sleeping bag. It was rated to well below freezing but it became useless as it got wet. They wore Gore-tex storm jackets and pants but claimed that the wind blew water through the fabric. Although they now realized they should rappel, their hands had become too cold to operate carabiners and they would certainly deteriorate further if they tried to descend. Thursday morning, knowing they were trapped, they called for a rescue._x000a_The rain stopped by midday. After attempts to deliver a portaledge and bivvy gear by helicopter were thwarted by strong downdrafts, the rescue team was flown to the summit and one rescuer lowered to them. Zenz and Wassertheurer were able to jumar about 1000 feet to the rim without difficulty._x000a_Analysis_x000a_Zenz and Wassertheurer each had eight years of climbing experience and climbed 5.13. They had climbed in many parts of the world, on multi-day routes, in rain, snow, wind, and cold temperatures. They had climbed the Nose on El Capitan just prior to attempting the Shield._x000a_They stated later that they had borrowed the portaledge in Austria and had assumed the fly was in the same sack as the ledge; when they packed for the climb they did not attempt to check its condition, let alone that it was there in the first place. They agreed that they would have borrowed a rain fly before starting the climb, had they known theirs was missing._x000a_Down is well known to lose almost all insulative value when wet. Wassertheurer relied on the shell material because it was supposed to be “highly water-resistant.” He had apparently never tested it in truly wet conditions. Neither climber had bivvy sacks. We recommend (but do not guarantee) them as a second line of defense against condensation or leaks inside a portaledge._x000a_Zenz and Wassertheurer were cited by the NPS for “creating a hazardous condition” by unnecessarily putting rescuers at risk, under 36 CFR 2.34 (a) (4). They pled guilty and were placed on one year’s probation on the condition that they pay rescue costs totaling $13,325. (Source: Keith Lober, John Dill, NPS Rangers, Yosemite National Park)"/>
    <n v="8"/>
    <m/>
    <m/>
    <n v="1"/>
    <n v="1"/>
    <m/>
    <m/>
    <m/>
    <m/>
    <n v="1"/>
    <m/>
    <m/>
    <m/>
    <x v="0"/>
    <n v="1"/>
    <m/>
    <x v="1"/>
    <x v="1"/>
    <x v="0"/>
    <x v="0"/>
    <x v="0"/>
    <x v="0"/>
    <m/>
    <m/>
    <x v="0"/>
    <m/>
    <m/>
    <m/>
    <x v="0"/>
    <x v="0"/>
    <m/>
    <m/>
    <m/>
    <x v="0"/>
    <m/>
    <m/>
    <m/>
    <m/>
    <m/>
    <m/>
    <x v="0"/>
    <m/>
    <m/>
    <n v="1"/>
    <m/>
    <m/>
    <n v="1"/>
    <m/>
    <m/>
    <m/>
    <m/>
    <m/>
    <m/>
    <x v="0"/>
    <m/>
    <m/>
    <m/>
    <m/>
    <m/>
    <m/>
    <m/>
    <m/>
    <m/>
    <m/>
    <m/>
    <m/>
    <m/>
    <m/>
    <m/>
    <m/>
    <n v="1"/>
    <x v="1"/>
    <m/>
    <n v="1"/>
    <m/>
    <m/>
    <m/>
    <m/>
    <m/>
    <m/>
    <m/>
    <m/>
    <n v="1"/>
    <m/>
    <m/>
    <m/>
    <m/>
    <m/>
    <m/>
    <m/>
  </r>
  <r>
    <x v="662"/>
    <s v="Stranded, Unable to Route-Find, Inadequate Clothing and Equipment, Weather, Darkness, Exceeding Abilities, Colorado, Rocky Mountain National Park, The Book"/>
    <x v="7"/>
    <s v="Colorado, Rocky Mountain National Park, The Book_x000a_On July 28, James Griffith (31), Adam Seelig (24) and Erv Wolf were benighted and stranded 100 feet from the top of The Book formation on Lumpy Ridge. They had been attempting the J Crack (IV 5.10) but were unable to figure out the Cave Exit. When the sun set and rain began to fall, they began to yell for help from their perch on the east edge of Fang Ledge. MacGregor Ranch manager Eric Adams and his young son heard the yells of the stranded climbers, and reported the incident to Rocky Mountain National Park. Park rangers responded to the scene and rappelled to the stranded climbers. Then they assisted the climbers in rappelling 450 feet to the base of The Book formation._x000a_Analysis_x000a_A number of small errors contributed to this serious situation. The party had a late start (1545) from the trailhead two miles away. Dangerous thunder showers often move suddenly into the area at this time of day. They did not start climbing until 1715 and were moving too slowly with a cumbersome party of three persons. When it became dark at 2030, none of the climbers had headlamps. It began to storm a short time later. None of the climbers had rain gear. In fact, they did not have basic survival gear of warm clothing, water, food, or proper rappel gear, and they were all dressed lightly in shorts and t- shirts, which contributed to their hypothermia._x000a_They stated that they were more used to bolt-protected sport routes on short cliffs and rock gymnasiums. That type of background does not prepare climbers for descents involving multiple rappels, proper placement of chocks and camming devices, and route-finding. (Source: Jim Detterline, Longs Peak Supervisory Climbing Ranger)"/>
    <n v="12"/>
    <m/>
    <m/>
    <n v="1"/>
    <m/>
    <n v="1"/>
    <m/>
    <m/>
    <m/>
    <n v="1"/>
    <m/>
    <m/>
    <m/>
    <x v="0"/>
    <m/>
    <n v="1"/>
    <x v="1"/>
    <x v="1"/>
    <x v="0"/>
    <x v="0"/>
    <x v="0"/>
    <x v="0"/>
    <m/>
    <m/>
    <x v="0"/>
    <m/>
    <m/>
    <m/>
    <x v="0"/>
    <x v="0"/>
    <m/>
    <m/>
    <m/>
    <x v="0"/>
    <m/>
    <m/>
    <m/>
    <m/>
    <m/>
    <m/>
    <x v="0"/>
    <m/>
    <m/>
    <n v="1"/>
    <m/>
    <n v="1"/>
    <n v="1"/>
    <m/>
    <m/>
    <n v="1"/>
    <m/>
    <m/>
    <m/>
    <x v="0"/>
    <m/>
    <m/>
    <n v="1"/>
    <m/>
    <m/>
    <m/>
    <n v="1"/>
    <m/>
    <m/>
    <m/>
    <m/>
    <m/>
    <m/>
    <m/>
    <m/>
    <m/>
    <n v="1"/>
    <x v="1"/>
    <m/>
    <n v="1"/>
    <m/>
    <m/>
    <m/>
    <m/>
    <m/>
    <m/>
    <m/>
    <m/>
    <m/>
    <m/>
    <n v="1"/>
    <m/>
    <m/>
    <m/>
    <m/>
    <m/>
  </r>
  <r>
    <x v="663"/>
    <s v="Unknown, Climbing Unroped, Placed No Protection, Failure to Turn Back, Weather, Alaska, Mount McKinley, West Buttress"/>
    <x v="7"/>
    <s v="Alaska, Mount McKinley, West Buttress_x000a_On June 2, Karl Jendryschik and Jurgen Bruhm of the German expedition Saxonia 96, were separated from each other at Denali Pass. At 2252 Jendryschik contacted an NPS patrol at 17,000 feet and told them his partner Bruhm did not make it down from Denali Pass. Jendryschik thought Bruhm either fell or bivouacked at the pass. A ground and air search was suspended periodically because of weather. On June 14, the search for Bruhm was reactivated as the weather improved. Bruhm was not located and is presumed deceased. Rescuers hoped that Bruhm had survived a three day bivouac during the June 3 to 7 period. There was no evidence to support this theory except for a used chemical heat pack that could have been used by Bruhm during his bivouac with Jendryschik on June 2. According to an interview with Jendryschik, Bruhm was not accomplished in the skill of self arrest. Their exposure to big mountains and severe cold weather was shallow, and they felt extended._x000a_Analysis_x000a_The Saxonian expedition overextended themselves in attempting the summit. The weather obviously was not optimal during their summit attempt and the forecast predicted higher winds, from what already could be considered as dreadful conditions. They should have turned back instead of attempting the summit._x000a_The weather forecast is a weighty factor in making the decision on whether to go up or not. The forecast should also be interpreted as conservatively as one’s nature permits. Whether having a radio would have helped them in receiving the weather forecast is unknown, as Jendryschik’s English was poor._x000a_Many falls have occurred at Denali Pass and will no doubt continue, until climbers use protection on this terrain. Pickets are very easy to carry and place on the traverse. Their use adds a tremendous safeguard for climbers descending the pass."/>
    <n v="6"/>
    <m/>
    <m/>
    <m/>
    <m/>
    <m/>
    <m/>
    <m/>
    <m/>
    <m/>
    <m/>
    <m/>
    <m/>
    <x v="1"/>
    <m/>
    <m/>
    <x v="1"/>
    <x v="1"/>
    <x v="1"/>
    <x v="1"/>
    <x v="0"/>
    <x v="0"/>
    <m/>
    <m/>
    <x v="1"/>
    <n v="1"/>
    <m/>
    <m/>
    <x v="0"/>
    <x v="1"/>
    <m/>
    <m/>
    <m/>
    <x v="0"/>
    <m/>
    <m/>
    <m/>
    <m/>
    <m/>
    <m/>
    <x v="0"/>
    <m/>
    <m/>
    <m/>
    <m/>
    <m/>
    <n v="1"/>
    <m/>
    <m/>
    <m/>
    <m/>
    <m/>
    <m/>
    <x v="0"/>
    <m/>
    <m/>
    <m/>
    <m/>
    <m/>
    <m/>
    <m/>
    <m/>
    <m/>
    <m/>
    <m/>
    <m/>
    <m/>
    <m/>
    <m/>
    <m/>
    <m/>
    <x v="0"/>
    <m/>
    <m/>
    <m/>
    <m/>
    <m/>
    <m/>
    <m/>
    <m/>
    <m/>
    <m/>
    <m/>
    <n v="1"/>
    <m/>
    <m/>
    <m/>
    <m/>
    <m/>
    <m/>
  </r>
  <r>
    <x v="664"/>
    <s v="Avalanche, Failure to Follow Directions—Warning Notices, Inexperience, New Hampshire, Mount Washington, Lion Head Trail"/>
    <x v="7"/>
    <s v="New Hampshire, Mount Washington, Lion Head Trail_x000a_On January 5, the body of Alexandre Cassan—one of four members in a party attempting an ill-advised winter ascent of the 6,288-foot peak—was discovered by a U. S. Forest Service snow ranger about one hour after the 1420 avalanche near the Lion Head Trail on Mount Washington’s steep southeast slope. All but one hand of Cassan was buried in the snow. The French Canadian hiker and his three companions apparently lost their way while attempting to climb up the recently closed Lion Head winter hiking trail. After losing the trail a short distance from its start off the popular Tuckerman Ravine Trail, the group made its way into an area that is prone to snow avalanches. Authorities are unsure if the hikers created the avalanche themselves, or if they just happened to be in its path. Cassan was discovered in an area just a couple of hundred feet from where rescuer Albert Dow was killed in a similar avalanche 14 winters ago._x000a_U. S. Forest Service snow ranger Brad Ray said warning signs alerting hikers to the high avalanche danger were posted at the base of the mountain at the Appalachian Mountain Club’s Pinkham Notch Visitor Center, and along the trail. Additionally, signs warning hikers that the old Lion Head Trail had been closed permanently were also in place. Forest service snow rangers Chris Joosen and Brad Ray both responded to the scene immediately. Joosen was first to arrive and he spotted Cassan’s hand sticking out of the snow-covered slope._x000a_Analysis_x000a_The French-speaking Quebec hikers, who had some winter hiking experience, may have misunderstood the warning signs, said Rebecca Oreskes, a public information specialist for the U. S. Forest Service. Nonetheless, the hikers had been advised by AMC personnel in the area not to attempt the hike up the mountain as conditions on the summit were extreme—with minus 33 degree temperatures and 100 mile per hour winds—and the avalanche danger on the mountain’s lower slopes very high._x000a_The Lion Head winter trail, long a favorite of winter climbers on Mount Washington, was closed by the Forest Service two months ago after a late autumn landslide created increased winter avalanche risks along the route. Last month the Forest Service established a new alternate route up the mountain. This new route, while steeper than the Lion Head winter trail, is signed and open for winter hiking use. (Source: From an article by Mike Dickerman in The Courier, Littleton, NH, January 10, 1996)_x000a_(Editor’s Note: Had Cassan’s partners done a hasty search before going for help, they might have seen his hand. ..."/>
    <n v="5"/>
    <m/>
    <m/>
    <m/>
    <m/>
    <m/>
    <m/>
    <m/>
    <m/>
    <n v="1"/>
    <m/>
    <m/>
    <m/>
    <x v="1"/>
    <m/>
    <m/>
    <x v="1"/>
    <x v="1"/>
    <x v="1"/>
    <x v="1"/>
    <x v="0"/>
    <x v="0"/>
    <m/>
    <m/>
    <x v="0"/>
    <m/>
    <m/>
    <m/>
    <x v="0"/>
    <x v="1"/>
    <m/>
    <m/>
    <m/>
    <x v="0"/>
    <m/>
    <m/>
    <m/>
    <m/>
    <n v="1"/>
    <m/>
    <x v="0"/>
    <m/>
    <m/>
    <m/>
    <m/>
    <m/>
    <m/>
    <m/>
    <m/>
    <m/>
    <m/>
    <m/>
    <m/>
    <x v="0"/>
    <m/>
    <m/>
    <m/>
    <m/>
    <m/>
    <m/>
    <m/>
    <m/>
    <m/>
    <m/>
    <m/>
    <m/>
    <m/>
    <m/>
    <m/>
    <m/>
    <m/>
    <x v="1"/>
    <m/>
    <m/>
    <m/>
    <m/>
    <m/>
    <n v="1"/>
    <n v="1"/>
    <m/>
    <m/>
    <m/>
    <m/>
    <m/>
    <m/>
    <m/>
    <m/>
    <m/>
    <m/>
    <m/>
  </r>
  <r>
    <x v="665"/>
    <s v="Fall on Rock, Climbing Alone and Unroped, Oregon, Smith Rock State Park, Monkey Face Spire"/>
    <x v="7"/>
    <s v="Oregon, Smith Rock State Park, Monkey Face Spire_x000a_On May 22, Terry Mitchell (22) a Willamette University student and climbing instructor, set out to free-climb, without the aid of ropes or safety devices. With him were two other experienced climbers, Mike W. Heald (22), also an instructor, and Miri Marie Anderson._x000a_They’d climbed the rock before, and their experience had given them the confidence to try the route without ropes, said deputy Neil Mackey, search and rescue coordinator for Deschutes County._x000a_Heald went first, making his way up a route called Monkey Face Spire, to a ledge. Mitchell went next. A little more than halfway to the top, Mitchell fell 500 feet to the ground and died. It was unclear whether he slipped or whether a handhold or foothold crumbled, searchers said. A climber from another party witnessed the accident at 1100 Saturday and called 911 with a cellular telephone._x000a_Analysis_x000a_Mitchell reportedly climbed here almost every weekend and usually used ropes and protection. (Source: From an article in the Oregonian, May 27, 1996)"/>
    <n v="5"/>
    <m/>
    <m/>
    <n v="2"/>
    <m/>
    <m/>
    <m/>
    <m/>
    <m/>
    <m/>
    <m/>
    <n v="1"/>
    <m/>
    <x v="1"/>
    <m/>
    <m/>
    <x v="1"/>
    <x v="1"/>
    <x v="1"/>
    <x v="1"/>
    <x v="0"/>
    <x v="0"/>
    <m/>
    <m/>
    <x v="1"/>
    <n v="1"/>
    <n v="1"/>
    <m/>
    <x v="0"/>
    <x v="0"/>
    <m/>
    <m/>
    <m/>
    <x v="0"/>
    <m/>
    <m/>
    <m/>
    <m/>
    <m/>
    <m/>
    <x v="0"/>
    <m/>
    <m/>
    <m/>
    <m/>
    <m/>
    <m/>
    <m/>
    <m/>
    <m/>
    <m/>
    <m/>
    <m/>
    <x v="0"/>
    <m/>
    <m/>
    <m/>
    <m/>
    <m/>
    <m/>
    <m/>
    <m/>
    <m/>
    <m/>
    <m/>
    <m/>
    <m/>
    <m/>
    <m/>
    <m/>
    <m/>
    <x v="1"/>
    <m/>
    <m/>
    <m/>
    <m/>
    <m/>
    <m/>
    <m/>
    <m/>
    <m/>
    <m/>
    <n v="1"/>
    <m/>
    <m/>
    <m/>
    <m/>
    <m/>
    <m/>
    <m/>
  </r>
  <r>
    <x v="666"/>
    <s v="Fall on Rock, Exceeding Abilities, No Hard Hat, North Carolina, Whitesides Mountain, New Diversions"/>
    <x v="7"/>
    <s v="North Carolina, Whitesides Mountain, New Diversions_x000a_Labor Day was the date that my climbing partner, Todd (29), and I (41) had set to finally climb Whitesides Mountain. About a month’s worth of planning had gone into our climb. We had selected the route, New Diversions (5.10), and were looking forward to our first bivvy._x000a_I had been climbing almost weekly for about four years while Todd had been actively climbing about two years longer. I am a 5.8 leader with a couple 5.10 top rope and sport climb successes while Todd leads 5.10 with a few 5.11 climbs under his harness. (“Way- honed hardmen” is not a climbing accolade either of us will be hearing any time soon.) Neither of us had ever taken a serious lead-climbing fall._x000a_As we made the 3½ hour drive from Charlotte to Cashiers, we wondered if the article in the (then) current issue of Climbing magazine along with the mild weather and holiday weekend would make Whitesides more like “Woodstock” with hordes of wannabe big-wall climbers (like us) crowding the mountain._x000a_But when we reached the parking lot at the tourist trail there were only two other cars there. Each party was pretending to be asleep, thinking we might be rangers there to enforce the “no camping” policy. Our late-night preparations for the following morning “awakened” the other parties and they, too, began racking gear and checking route descriptions. Fortunately, the others had designs on routes other than the one we had in mind._x000a_The route book said the first pitch was a runout 5.7, so I was surprised to find a good #0 Camalot placement only 20 feet up. With the possibility of hitting the deck minimized, I continued on to the first belay with no problem. Mentally confirming the moderate grade, I felt reassured that this would be no sandbag epic._x000a_Todd led pitch two, another 5.7 section only better protected. After pulling the haul bag up, I followed. Two or three moves up I spied a nicely shaped flake to pull on. “Great hold!” I thought. As the little flake snapped off, my normally “cat-like” reflexes could do nothing as I watched the pancake-sized rock smack me squarely between the eyes. As I shook off the cobwebs, I wondered two things: What would have happened had I been leading? and Would a helmet have deflected the blow, had I been wearing one? (Neither Todd nor I owned a helmet.)_x000a_The rest of the pitch went easily and after pulling up the haul bag a second time we felt we could reach the sixth pitch bivvy well within the allotted time frame. I led pitch three (silently thankful that it would be Todd’s turn to pull the haul bag this time) placing gear liberally to protect the climb. Near the end of the pitch I came to a small roof section. After scanning the line for the best means of ascent (read, “path of least resistance”), I decided to place extra gear to back up the horn I had girth-hitched as my primary point of protection. Feeling confident in my gear (if not my alleged abilities) I committed to the small roof. Once into the sequence I found that the moves that looked so reasonable from ten feet away now seemed several grades harder. Frantically trying to remain calm, I quickly checked all the available handholds and footholds. Seconds later I was at the “moment of decision” when I knew I would have to commit to a sequence of moves or completely pump out and fall. My feet were on good rock, though I was on tiptoe. The most reasonable looking handhold was up and to the left, barely within reach. I reached for it and realized immediately it was a sloper with no edge to prevent my fingertips from sliding off._x000a_My next conscious thought was, “Wow! My gear held!” As I pendulumed high above the ground, I tried to remain calm but the rush of adrenaline made me giddy. Todd yelled up, asking if I was all right. I was pumped and out of breath, but realizing that my gear was intact I responded, “Yeah—just give me a few minutes and I think I can do this.” As I collected my thoughts hanging off the rock face, I did a mental and physical inventory. The only apparent damage was some slight skin abrasion to both of my exposed ankles._x000a_Ten minutes later, my heart rate still elevated (read, “scared shitless”), I began to feel pain in both my ankles. I relayed this information down to Todd and after some discussion we decided that I would rappel down the belay and he would lead the section. When I reached the belay, both ankles were swelling. Todd led the pitch back to the point of my fall and made it through with the comment, “Yeah, that section’s kinda tough.” He set up the belay and I began climbing._x000a_Weighting my ankles with climbing moves produced serious pain in both ankles. No stranger to sports injuries, I had the sinking feeling that this was not the kind of pain that would be going away soon. When I reached the point of my fall I knew I would not be able to weight my ankles enough to do the crux moves. I pulled out my ascenders and fixed them to the rope. As I was adjusting the lower one, I dropped it. I had the presence of mind to yell, “ROCK,” as I watched my beloved gear bounce 200 feet to the base of the mountain. Insult had been added to injury._x000a_At the belay we took stock of our situation. My ankles were looking worse by the moment. I felt responsible for screwing up our climb and voted to bivvy on the ledge we were resting on for the night. Todd voted for aborting our climb and rapping off the mountain. When the effects of the adrenaline still pumping through me wore off, I might not be able to limp out by morning, he argued._x000a_After an hour’s rest we began to rappel the three pitches to the base. My ankles were swollen twice their normal size and I began to believe I had broken both. Forty-five excruciating minutes later we were at the base of the mountain with about a hundred pounds of gear, darkness descending, and an hour hike back to my van. (An hour hike for a healthy individual, that is.) Todd was gracious enough to carry 75 pounds of the gear and promised to come back for me after loading it in my van. I estimated that it would take me four hours to make it back. Three hours later, having crawled on my hands and knees and fashioned a crutch of sorts from a tree branch for pitiful limping, I saw Todd’s headlamp on the trail ahead. He relieved me of the rest of the gear and I promised to meet him at the van. An hour and a half later I crawled down the stairs leading to the parking area and back to my van where an equally exhausted Todd lay sleeping. It was 0030._x000a_My wife, awakened by my noisy entrance at 0430, came downstairs fearing someone was breaking in. Quite shocked by my presence, she (a nurse) quickly confirmed my diagnosis: two severely sprained ankles. It turned out my situation was not that bad. I crawled around on my hands and knees for the remaining two days of my long weekend holiday and ate large quantities of ibuprofen to minimize the pain. By the fifth or sixth week following my accident I went climbing again, but was only able to climb sub-5.7 routes. Not only had I lost significant strength, my alleged “boldness” was decimated as well._x000a_Now, almost five months after my accident, I am finally climbing at my former level. I am hoping to convince Todd to attempt New Diversions again next Labor Day. I think I’ll wear a helmet this time. (Source: Wayne Brown)_x000a_(Editor’s Note: All due respects, Mr. Brown, but I think wearing a helmet isn’t the only thing to consider on your next try at this climb.)"/>
    <n v="9"/>
    <m/>
    <m/>
    <m/>
    <n v="1"/>
    <m/>
    <n v="1"/>
    <m/>
    <m/>
    <n v="1"/>
    <m/>
    <m/>
    <m/>
    <x v="0"/>
    <n v="1"/>
    <m/>
    <x v="1"/>
    <x v="1"/>
    <x v="0"/>
    <x v="0"/>
    <x v="0"/>
    <x v="0"/>
    <m/>
    <n v="1"/>
    <x v="0"/>
    <m/>
    <m/>
    <m/>
    <x v="1"/>
    <x v="0"/>
    <m/>
    <m/>
    <m/>
    <x v="0"/>
    <m/>
    <m/>
    <m/>
    <m/>
    <m/>
    <m/>
    <x v="0"/>
    <m/>
    <m/>
    <m/>
    <m/>
    <m/>
    <m/>
    <m/>
    <m/>
    <m/>
    <m/>
    <m/>
    <m/>
    <x v="0"/>
    <n v="1"/>
    <m/>
    <m/>
    <m/>
    <m/>
    <m/>
    <m/>
    <m/>
    <m/>
    <m/>
    <n v="1"/>
    <n v="1"/>
    <m/>
    <m/>
    <m/>
    <m/>
    <m/>
    <x v="1"/>
    <m/>
    <m/>
    <m/>
    <m/>
    <m/>
    <m/>
    <m/>
    <m/>
    <m/>
    <m/>
    <n v="1"/>
    <m/>
    <m/>
    <m/>
    <m/>
    <m/>
    <m/>
    <m/>
  </r>
  <r>
    <x v="667"/>
    <s v="Fall on Rock, Inadequate Protection, New Hampshire, Cathedral Ledge, Book of Solemnity"/>
    <x v="7"/>
    <s v="New Hampshire, Cathedral Ledge, Rook of Solemnity_x000a_On August 15, a husband and wife team were climbing The Book of Solemnity on Cathedral. The leader crossed the crux traverse (5.9+) in the second lead without placing protection. He belayed at the end of the traverse at the trees on Upper Refuse. The second climber fell while trying to make the hard moves at the crux. Since the rope ran nearly horizontally to her left, she swung down and left into the wall, sustaining a very bloody compound dislocation and fracture of her left ankle._x000a_Analysis_x000a_How can this kind of accident be prevented? First, a leader could continue the lead until he is directly above the crux. This option would require a leader on The Book to climb the 5.5 third pitch of Upper Refuse without placing protection. Using double ropes (the UIAA wants us to call this “half-rope technique”) and clipping only one rope after the crux would allow both leader and follower to have protection. Second, a leader could place protection on the traverse. On The Book, a small Tricam or SLCD fits in a downward opening slot in the middle of the crux._x000a_What could a second climber do when she gets to the start of a dangerous and unprotected traverse? She could leave in the last two (or more) pieces of protection before the traverse and ask to be lowered. On The Book, a 50 meter rope would put her back on the tree-covered ledge. Second, she could leave her rope through the highest protection (adding pieces if she doubts their safety), fasten one end of a quick-draw to her harness and the other end to the rope above (beyond) the protection, and ask the leader to slowly lower her across the traverse. Or, if she is dragging a haul line she could use the haul line, running from her harness through the protection and back to a belay device on her harness, to lower herself across the traverse. The second will end up well below the leader which is OK if there is climbable rock or if she knows how to prussik. If the leader did the lowering, the second will need a place to stand (or hang from a prussik) while she ties a figure-of-eight on a bight on the strand of rope going up to the leader. After she clips this knot to her harness with a locking carabiner (or with two opposed ordinary ’biners), she can untie her original tie-in knot and pull the tail of the rope through the gear which she happily deserts. Another option does not abandon gear, but is more complicated. Ask. (Source: George Hurley)"/>
    <n v="5"/>
    <m/>
    <m/>
    <m/>
    <m/>
    <m/>
    <m/>
    <m/>
    <m/>
    <m/>
    <m/>
    <m/>
    <m/>
    <x v="0"/>
    <n v="1"/>
    <m/>
    <x v="1"/>
    <x v="1"/>
    <x v="0"/>
    <x v="0"/>
    <x v="0"/>
    <x v="0"/>
    <m/>
    <m/>
    <x v="0"/>
    <m/>
    <m/>
    <m/>
    <x v="0"/>
    <x v="0"/>
    <m/>
    <m/>
    <m/>
    <x v="0"/>
    <m/>
    <m/>
    <m/>
    <m/>
    <m/>
    <m/>
    <x v="0"/>
    <m/>
    <m/>
    <m/>
    <m/>
    <m/>
    <m/>
    <m/>
    <m/>
    <m/>
    <m/>
    <n v="1"/>
    <m/>
    <x v="0"/>
    <m/>
    <m/>
    <m/>
    <m/>
    <m/>
    <m/>
    <m/>
    <m/>
    <m/>
    <m/>
    <m/>
    <m/>
    <m/>
    <m/>
    <m/>
    <m/>
    <m/>
    <x v="0"/>
    <m/>
    <m/>
    <m/>
    <m/>
    <m/>
    <m/>
    <m/>
    <m/>
    <m/>
    <m/>
    <m/>
    <m/>
    <m/>
    <n v="1"/>
    <m/>
    <m/>
    <m/>
    <m/>
  </r>
  <r>
    <x v="668"/>
    <s v="Fall on Rock, Inadequate Protection, Oregon, Columbia River Gorge, Broughton Bluff"/>
    <x v="7"/>
    <s v="Oregon, Columbia River Gorge, Broughton Bluff_x000a_On May 28, Kurt Gierlich (42) fell 60 feet to the ground from a route on Broughton Bluff. Someone with a portable phone called 911, and a rescue followed. Twelve rescuers spent an hour lowering him 500 feet to a point where a Life Flight helicopter could pick him up._x000a_He suffered multiple fractures and internal injuries. (Source: From a report in the Oregonian, May 28, 1996)_x000a_(Editor’s Note: Gierlich was wearing a harness and rope, but there was no indication how he fell or what his partner was doing. It is interesting to note that Tom Layton, a chief in Fire District 14, said, “This is a real common occurrence. We pull about five or six climbers out of here every year. ”)"/>
    <n v="3"/>
    <m/>
    <m/>
    <m/>
    <m/>
    <m/>
    <n v="1"/>
    <m/>
    <m/>
    <m/>
    <m/>
    <m/>
    <m/>
    <x v="0"/>
    <n v="1"/>
    <m/>
    <x v="1"/>
    <x v="1"/>
    <x v="0"/>
    <x v="1"/>
    <x v="0"/>
    <x v="0"/>
    <m/>
    <m/>
    <x v="0"/>
    <m/>
    <m/>
    <m/>
    <x v="0"/>
    <x v="0"/>
    <m/>
    <m/>
    <m/>
    <x v="0"/>
    <m/>
    <m/>
    <m/>
    <m/>
    <m/>
    <m/>
    <x v="0"/>
    <m/>
    <m/>
    <m/>
    <m/>
    <m/>
    <m/>
    <m/>
    <m/>
    <m/>
    <m/>
    <m/>
    <m/>
    <x v="0"/>
    <m/>
    <m/>
    <m/>
    <m/>
    <m/>
    <m/>
    <m/>
    <m/>
    <m/>
    <m/>
    <m/>
    <m/>
    <m/>
    <m/>
    <m/>
    <m/>
    <m/>
    <x v="0"/>
    <m/>
    <m/>
    <m/>
    <m/>
    <m/>
    <m/>
    <m/>
    <m/>
    <m/>
    <m/>
    <n v="1"/>
    <m/>
    <m/>
    <m/>
    <m/>
    <m/>
    <m/>
    <m/>
  </r>
  <r>
    <x v="669"/>
    <s v="Fall on Rock, Inadequate Protection, Protection Pulled Out, Exceeding Abilities _x000a_New Mexico, Sandia Mountains, Muralla Grande"/>
    <x v="7"/>
    <s v="On June 23, Carlos Abad (26), Jane Tennessen (33), and Glen Tietgen (35), fell 816 feet from Muralla Grande, a massive face of granite east of Albuquerque. They were ascending a route called Warpy Moople (III, 5.9), a climb with eight pitches. The route is clean, with solid crack and face climbing._x000a_After the party failed to return home, search and rescue teams were dispatched. They found the climbers at the base of the wall, and proceeded with an investigation._x000a_Analysis_x000a_Based on careful examination of the route, the equipment left behind and the damage it sustained, the following is a possible scenario._x000a_Carlos Abad leads the last pitch (5.6) and tops out. Jane Tennesen goes off belay, undoes her anchor, and begins climbing, with Glen Tietgen putting her on belay from below. Abad then falls from the top, zippering out the stopper he had placed and putting a major impact on a Friend, which umbrellas out. The force of his fall pulls his partners with him._x000a_While the total story will never be known, one of the messages is to place adequate protection—more than you think you should. (Source: Marc Beverly and Steve Attaway, Albuquerque Mountain Rescue)"/>
    <n v="5"/>
    <m/>
    <m/>
    <m/>
    <n v="1"/>
    <n v="2"/>
    <m/>
    <m/>
    <m/>
    <n v="1"/>
    <m/>
    <m/>
    <m/>
    <x v="0"/>
    <n v="1"/>
    <m/>
    <x v="1"/>
    <x v="1"/>
    <x v="0"/>
    <x v="0"/>
    <x v="0"/>
    <x v="0"/>
    <m/>
    <m/>
    <x v="0"/>
    <m/>
    <m/>
    <m/>
    <x v="0"/>
    <x v="0"/>
    <m/>
    <m/>
    <m/>
    <x v="0"/>
    <m/>
    <m/>
    <m/>
    <m/>
    <m/>
    <m/>
    <x v="0"/>
    <m/>
    <m/>
    <m/>
    <m/>
    <m/>
    <m/>
    <m/>
    <m/>
    <m/>
    <m/>
    <m/>
    <m/>
    <x v="0"/>
    <m/>
    <m/>
    <m/>
    <m/>
    <m/>
    <m/>
    <m/>
    <m/>
    <m/>
    <m/>
    <m/>
    <m/>
    <m/>
    <m/>
    <m/>
    <m/>
    <m/>
    <x v="0"/>
    <m/>
    <m/>
    <m/>
    <m/>
    <m/>
    <m/>
    <m/>
    <m/>
    <m/>
    <m/>
    <m/>
    <n v="1"/>
    <m/>
    <m/>
    <m/>
    <m/>
    <m/>
    <m/>
  </r>
  <r>
    <x v="670"/>
    <s v="Fall on Rock, Inadequate Protection—Anchor Sling Knot, North Carolina, Stone Mountain, The Great Arch"/>
    <x v="7"/>
    <s v="North Carolina, Stone Mountain, The Great Arch_x000a_On May 25, I was climbing at Stone Mountain, NC. Hoping to do some sport climbing (I read that the routes were sparsely bolted) I brought only a limited rack. I climbed the first pitch on the entrance to “The Great Arch” and prepared to set up a top-rope so that my wife could enjoy a climb. I tied a sling (nylon webbing) to a tree and had my wife lower me off. About halfway down it became apparent that my rope was too short. I climbed back to the top and found a lower tree to girth hitch the sling to. When I leaned back to lower off, the water knot on the sling popped open. I fell 30 feet before snagging a bush, still 60 feet off the ground. During the fall, my ankle snagged in the crack and broke in two places. Some of the local climbers set up a rope which enabled a guy to rap down to me, tie me into his harness, and then rap the rest of the way down the crag._x000a_This accident has “impatient” and “unprepared” written all over it. Because most of my one year prior climbing experience took place in a gym, my concept of climbing had little to do with safety. I mistakenly thought that if I could physically do a climb, then all would be well. Solid anchoring systems was something prior to that accident I simply hadn’t given much thought. The impatient part came about due to an approaching thunderstorm. I wanted to get that climb in before the storm came and “ruined” my chance to climb._x000a_The guys that got me off the bush—which I’m sure saved my life—were excellent, and I am extremely grateful to them. I hope I can return the favor._x000a_I’m sending this in because a friend of mine read an accident report that sounded exactly like mine (one sling, water knot pops, broken ankle, guys from NC to the rescue) except it took place in Joshua Tree. The similarity is amazing. Also, I hope people will learn more about safety before moving from the gym to the crags. (Source: David Tart)"/>
    <n v="8"/>
    <m/>
    <m/>
    <m/>
    <m/>
    <m/>
    <m/>
    <m/>
    <m/>
    <n v="1"/>
    <m/>
    <m/>
    <m/>
    <x v="0"/>
    <m/>
    <m/>
    <x v="1"/>
    <x v="1"/>
    <x v="0"/>
    <x v="1"/>
    <x v="1"/>
    <x v="1"/>
    <m/>
    <m/>
    <x v="0"/>
    <m/>
    <m/>
    <m/>
    <x v="0"/>
    <x v="0"/>
    <m/>
    <m/>
    <m/>
    <x v="0"/>
    <m/>
    <m/>
    <m/>
    <m/>
    <m/>
    <m/>
    <x v="0"/>
    <m/>
    <m/>
    <m/>
    <m/>
    <m/>
    <m/>
    <m/>
    <m/>
    <m/>
    <m/>
    <m/>
    <m/>
    <x v="0"/>
    <m/>
    <m/>
    <m/>
    <m/>
    <m/>
    <m/>
    <n v="1"/>
    <m/>
    <m/>
    <m/>
    <m/>
    <m/>
    <n v="1"/>
    <m/>
    <m/>
    <m/>
    <m/>
    <x v="0"/>
    <n v="1"/>
    <m/>
    <m/>
    <m/>
    <m/>
    <m/>
    <m/>
    <m/>
    <m/>
    <m/>
    <n v="1"/>
    <m/>
    <m/>
    <m/>
    <m/>
    <m/>
    <m/>
    <m/>
  </r>
  <r>
    <x v="671"/>
    <s v="Fall on Rock, Inexperience, New York, Shawangunks, Shockley's Ceiling"/>
    <x v="7"/>
    <s v="New York, Shawangunks, Shockley’s Ceiling_x000a_On September 6, 1996, Robyn Williams (19) and I—Sean Hartman (21)—were climbing the classic climb Shockley’s Ceiling (5.6) at the Gunks. I had been climbing for about six months, and Robyn had taken a NOLS course which involved climbing and had done some climbing on her own, but not much in the way of multi-pitch. The third pitch has the ceiling about 20-30 feet above the belay ledge. After the ceiling, the route climbs a left-facing corner, traverses out to the right around the edge of the corner, and continues to the top. Communication is very difficult between the top and the belay ledge; simple communications are possible (e.g., “On belay,” etc...), but anything more just sounds like garbled shouts. I reached the top, set up an anchor, and put Robyn on belay. She fell several times attempting the roof. Each time, by feel, I lowered her back to the ledge to start over. (Falling as a follower on Shockley’s leaves you hanging away from the rock.) She managed to move over on the ledge to a point where we could actually talk; she said she was going to climb to the left of the ceiling and traverse back to the corner. I told her it was okay if she “felt safe” doing it. She said she did, and succeeded in placing herself in a position horizontal to the next piece of protection (about 15 feet up the corner over the roof), but still eight feet to the side of it, when she fell. She pendulumed hard into the corner, badly bruising her left ankle and opening a deep laceration to her left knee. (I didn’t know she was hurt.) This occurred around 1230. I also did not know that the sheath of the rope (a single 10.5) broke right above her tie-in knot, although the core remained fully intact. Not knowing where she was at this point, I left her hanging for a little while, hoping she could get back on the rock. Soon thereafter I lowered her back to the ledge. We were unable to communicate in a meaningful manner at this point. When I shouted down, “Are you okay?” I got back, “Yeah,” and then some garbled shouts; she was trying to tell me she wasn’t seriously injured, but couldn’t really climb._x000a_To make a long story short, it was two hours (around 1430) before I tied her off to get help. (Those two hours were spent waiting and trying to communicate.) Help came in the form of a climbing instructor who was climbing with his son a few climbs over from us. We wound up rappelling, administering first aid (both he and Robyn were WFR’s) and lowering her off in a couple of pitches while I went to get the ranger. Robyn was carried from the base of the climb down to the ranger truck a couple of hundred feet over rocky terrain in a litter with the help of a couple of climbers who were in the area. We were back to our cars around 1600 or 1630._x000a_Analysis_x000a_Robyn actually had several full-length runners with her, which would have allowed her to prussik over the roof. She apparently did not know that she could use these to ascend the rope. Although she did know the prussik knot, she had forgotten her usual prussiking cord at home that morning. A couple of points came up in retrospective analysis of this incident:_x000a_If I had any doubt as to Robyn’s ability on the climb, I either should not have done it or set up a belay right after the roof to help coach her over._x000a_I should have made sure she had the proper prussiking materials with her and knew how to use them._x000a_After being lowered to the ledge, Robyn should have reestablished the anchor and clipped into it (especially given the condition of the rope), but she did not._x000a_The lowering and rappelling that ensued, from what Robyn told me, took place from less than solid anchors._x000a_She does not recall banging her head. We were both wearing helmets, which I think is always a good idea._x000a_(Editor’s Note: What is implied here is that these two climbers did not know each other— at least not very well in terms of climbing. Picking up partners at climbing areas like this is quite commonly done. Often, as in this case, not enough information is communicated.)"/>
    <n v="5"/>
    <m/>
    <n v="1"/>
    <n v="1"/>
    <m/>
    <m/>
    <m/>
    <m/>
    <m/>
    <n v="1"/>
    <m/>
    <m/>
    <m/>
    <x v="0"/>
    <n v="1"/>
    <m/>
    <x v="1"/>
    <x v="1"/>
    <x v="0"/>
    <x v="0"/>
    <x v="0"/>
    <x v="0"/>
    <m/>
    <n v="1"/>
    <x v="0"/>
    <m/>
    <m/>
    <m/>
    <x v="0"/>
    <x v="0"/>
    <m/>
    <m/>
    <m/>
    <x v="0"/>
    <m/>
    <m/>
    <m/>
    <m/>
    <m/>
    <m/>
    <x v="0"/>
    <m/>
    <m/>
    <m/>
    <m/>
    <m/>
    <m/>
    <m/>
    <m/>
    <m/>
    <m/>
    <m/>
    <m/>
    <x v="0"/>
    <m/>
    <m/>
    <m/>
    <m/>
    <m/>
    <m/>
    <m/>
    <m/>
    <m/>
    <m/>
    <m/>
    <m/>
    <m/>
    <m/>
    <m/>
    <m/>
    <m/>
    <x v="1"/>
    <m/>
    <m/>
    <m/>
    <m/>
    <m/>
    <m/>
    <m/>
    <m/>
    <m/>
    <m/>
    <m/>
    <m/>
    <m/>
    <m/>
    <n v="1"/>
    <m/>
    <m/>
    <m/>
  </r>
  <r>
    <x v="672"/>
    <s v="Fall on Rock, Placed Inadequate Protection, Protection Pulled Out, No Hard Hat, Miscommunication, Nevada, Juniper Canyon, Red Rocks"/>
    <x v="7"/>
    <s v="Nevada, Juniper Canyon, Red Rocks_x000a_On November 11, three climbers were ascending Olive Oil (5.7), a seven pitch route in Juniper Canyon and were on the last pitch when the belayer told the leader (46) that there was only ten feet of rope left. Shortly thereafter, the leader called, “Off belay.” About 20 minutes passed without any communication between her and her partners._x000a_Two other parties came to the ledge, both guided. One guide climbed up to see what the delay might be. He found the leader hanging upside down, about 30 feet below a piece of protection. She had obvious head injuries and was unconscious. Both guides then climbed to her and lowered her to the ledge on top of the fifth pitch. One of them then went for help._x000a_The Las Vegas Metropolitan Police Department helicopter was dispatched, and rescue personnel got to the ledge to establish a lowering system. They found that the victim had succumbed. She had sustained a massive basilar skull injury._x000a_Analysis_x000a_The victim had been climbing for ten years, but had just started leading this year. She was described as able to follow 5.10, but had limited leading experience. The guidebook advises taking large gear to protect the last two pitches. She may not have had adequate gear to protect, though since the guides took her rack, we have no idea what she had. That she was not wearing a helmet obviously led to her fatal injury._x000a_Request: If you come across an accident like this, don’t remove gear if at all possible. Leave it for the SAR team. Removing evidence from the scene makes analysis very difficult. (Source: Russell Peterson, SAR Officer, LVMPD)"/>
    <n v="8"/>
    <m/>
    <m/>
    <m/>
    <m/>
    <m/>
    <n v="1"/>
    <m/>
    <m/>
    <n v="1"/>
    <m/>
    <m/>
    <m/>
    <x v="1"/>
    <m/>
    <m/>
    <x v="0"/>
    <x v="1"/>
    <x v="0"/>
    <x v="0"/>
    <x v="0"/>
    <x v="0"/>
    <m/>
    <m/>
    <x v="0"/>
    <m/>
    <m/>
    <m/>
    <x v="0"/>
    <x v="0"/>
    <m/>
    <m/>
    <m/>
    <x v="0"/>
    <m/>
    <m/>
    <m/>
    <m/>
    <m/>
    <m/>
    <x v="0"/>
    <m/>
    <m/>
    <m/>
    <m/>
    <m/>
    <m/>
    <m/>
    <m/>
    <m/>
    <m/>
    <m/>
    <m/>
    <x v="0"/>
    <n v="1"/>
    <m/>
    <m/>
    <m/>
    <m/>
    <m/>
    <m/>
    <m/>
    <m/>
    <m/>
    <m/>
    <m/>
    <m/>
    <m/>
    <m/>
    <m/>
    <m/>
    <x v="0"/>
    <m/>
    <m/>
    <m/>
    <m/>
    <m/>
    <n v="1"/>
    <m/>
    <m/>
    <m/>
    <m/>
    <m/>
    <m/>
    <m/>
    <m/>
    <m/>
    <m/>
    <n v="1"/>
    <m/>
  </r>
  <r>
    <x v="673"/>
    <s v="Fall on Rock, Protection Pulled Out, Inadequate Protection, West Virginia, Seneca Rocks, Prune"/>
    <x v="7"/>
    <s v="West Virginia, Seneca Rocks, Prune_x000a_John Markwell, owner of the Gendarme Climbing Shop at Seneca Rocks, reported that there had only been one severe accident there this year. On the second pitch of Prune, there is a stance just below a finger crack, where most climbers place protection, and then two or three moves above. If climbers can place protection above these moves, they are generally in good shape in the event of a fall. The victim’s belayer was able to stop him three feet from the ground after an 80-90 foot screamer. However, John reports that this spot on Prune claims an injury almost every year._x000a_Last year, there was a fatality, and this year a climber suffered a broken arm, fractured skull, and knee damage. He fell just above the ledge and pulled out all of his protection on the way down. (Source: Jim Yester)"/>
    <n v="4"/>
    <m/>
    <m/>
    <m/>
    <m/>
    <m/>
    <m/>
    <m/>
    <m/>
    <m/>
    <m/>
    <m/>
    <m/>
    <x v="0"/>
    <n v="1"/>
    <m/>
    <x v="1"/>
    <x v="1"/>
    <x v="0"/>
    <x v="0"/>
    <x v="0"/>
    <x v="0"/>
    <m/>
    <m/>
    <x v="0"/>
    <m/>
    <m/>
    <m/>
    <x v="0"/>
    <x v="0"/>
    <m/>
    <m/>
    <m/>
    <x v="0"/>
    <m/>
    <m/>
    <m/>
    <m/>
    <m/>
    <m/>
    <x v="0"/>
    <m/>
    <m/>
    <m/>
    <m/>
    <m/>
    <m/>
    <m/>
    <m/>
    <m/>
    <m/>
    <m/>
    <m/>
    <x v="0"/>
    <m/>
    <m/>
    <m/>
    <m/>
    <m/>
    <m/>
    <m/>
    <m/>
    <m/>
    <m/>
    <m/>
    <m/>
    <m/>
    <m/>
    <m/>
    <m/>
    <m/>
    <x v="0"/>
    <m/>
    <m/>
    <m/>
    <m/>
    <m/>
    <m/>
    <m/>
    <m/>
    <m/>
    <m/>
    <m/>
    <m/>
    <m/>
    <m/>
    <n v="1"/>
    <m/>
    <m/>
    <m/>
  </r>
  <r>
    <x v="674"/>
    <s v="Fall on Rock—Hand Hold Came Off, Inadequate Protection, Off Route, Wyoming, Grand Tetons, Symmetry Spire"/>
    <x v="7"/>
    <s v="Wyoming, Grant Tetons, Symmetry Spire_x000a_On July 14, Chris Schroeder (34) and his partner Ronald Fleck were attempting an ascent of the Southwest Ridge of Symmetry Spire (II 5.7). Schroeder was leading the second pitch and believes that he was off the regular route. He had placed a small spring loaded camming unit and proceeded to “run it out” on easy climbing when he pulled out a loose rock. This caused him to fall approximately 70 feet before the rope halted his fall approximately five feet above a ledge. Schroeder remembers bouncing off a ledge and injuring his left ankle. He then began to tumble and in the process cut his left hand. He believes he would have landed on the ledge if his belayer had not taken in slack and shortened his fall. Schroeder was not wearing a helmet at the time of the fall._x000a_Following the incident Fleck treated his injuries and then lowered Schroeder a rope length to the ground. He had a cellular phone with him but was unable to phone out on it until they were near the trail. Once at the base of the climb, Fleck continued lowering his partner down the snow couloir as much as possible. Schroeder was also able to “scoot” himself down the slope unassisted at times. Schroeder stated that he had been doing roped climbing for approximately 15 years. (Source: Rich Perch, SAR Ranger)"/>
    <n v="9"/>
    <m/>
    <m/>
    <m/>
    <m/>
    <n v="1"/>
    <m/>
    <m/>
    <m/>
    <m/>
    <m/>
    <n v="1"/>
    <m/>
    <x v="0"/>
    <n v="1"/>
    <m/>
    <x v="1"/>
    <x v="1"/>
    <x v="0"/>
    <x v="0"/>
    <x v="0"/>
    <x v="0"/>
    <m/>
    <m/>
    <x v="0"/>
    <m/>
    <m/>
    <m/>
    <x v="0"/>
    <x v="1"/>
    <m/>
    <m/>
    <m/>
    <x v="0"/>
    <m/>
    <m/>
    <m/>
    <m/>
    <m/>
    <m/>
    <x v="0"/>
    <m/>
    <m/>
    <m/>
    <m/>
    <m/>
    <m/>
    <m/>
    <m/>
    <n v="1"/>
    <m/>
    <n v="1"/>
    <m/>
    <x v="0"/>
    <n v="1"/>
    <m/>
    <m/>
    <m/>
    <m/>
    <m/>
    <m/>
    <m/>
    <m/>
    <m/>
    <m/>
    <m/>
    <m/>
    <m/>
    <m/>
    <m/>
    <m/>
    <x v="0"/>
    <m/>
    <m/>
    <m/>
    <m/>
    <m/>
    <m/>
    <m/>
    <m/>
    <m/>
    <m/>
    <m/>
    <m/>
    <n v="1"/>
    <m/>
    <m/>
    <m/>
    <m/>
    <m/>
  </r>
  <r>
    <x v="675"/>
    <s v="Fall on Snow—Crampon Point Caught in Pants, No Hard Hat, Climbing Alone, Wyoming, Mount Owen, Koven Couloir"/>
    <x v="7"/>
    <s v="Wyoming, Mount Owen, Koven Couloir_x000a_At 1300 on August 2, Randy Huskinson (46) was descending the Koven Couloir following a successful ascent of the East Ridge of Mount Owen. He had soloed the route and was alone when he fell approximately 500 feet on snow to the base of the couloir._x000a_Huskinson sustained multiple injuries in the fall and was unable to move unaided. Mark Savage and Clay Roscoe were climbing in the area and discovered the injured climber around 1400. They treated his injuries and sent other climbers in the area for assistance from Grand Teton National Park rangers. Six rangers from the Jenny Lake Rescue Team were flown to the accident site in the evening and climbed to the patient with medical and rescue gear at 2012. The rescue team along with Savage and Roscoe stabilized him and lowered him a short distance to a ledge where they could spend the night. On August 3, at 0845, the contract helicopter from Bridger-Teton National Forest conducted a “short-haul” of Huskinson to the landing zone on Teton Glacier. He was then transported in the helicopter to the rescue cache at Lupine Meadows and then by NPS ambulance to St. John’s Hospital in Jackson._x000a_Huskinson had sustained a C-7 vertebrae fracture, bilateral second rib fractures, multiple lacerations, penetrating knee injury, and various soft tissue injuries._x000a_Analysis_x000a_Huskinson had left Lupine Meadows Trailhead around 0500 on August 2 for a solo day climb of Mount Owen. His partner for the climb had not shown up as planned, so he opted to do the climb alone. He ascended the East Ridge route and reached the summit about 1100. The descent was uneventful until 1300, approximately halfway down the Koven Couloir where the angle began to lessen. He had been front pointing down the shaded portion of the couloir. The route now was exposed to the direct sunlight and the snow conditions were changed. Huskinson stamped out a small platform in the snow to evaluate whether to remove crampons and/or face out for the remainder of the descent. The step he had created in the snow collapsed and he took several plunge steps down the slope in order to regain control. One of his crampons caught on his pant leg which caused him to fall head first down the snow slope. He managed to work his body into a self-arrest position and was nearly stopped when he hit a rock and lost his ice ax. Huskinson slid head first again down the slope, hitting rocks along the way and eventually stopped on a small ledge. He believes that he did not lose consciousness, but he was unable to move himself from his location. He attempted to stop the bleeding from his scalp wound through direct pressure. Huskinson owns a helmet but had neglected to bring it with him on the climb. He stated that he had been climbing for 15 years, mostly in the Teton range. He had climbed the Koven Route previously. (Source: Rich Perch, SAR Ranger)"/>
    <n v="9"/>
    <m/>
    <m/>
    <m/>
    <m/>
    <m/>
    <n v="1"/>
    <m/>
    <m/>
    <m/>
    <m/>
    <n v="1"/>
    <m/>
    <x v="0"/>
    <n v="1"/>
    <m/>
    <x v="1"/>
    <x v="0"/>
    <x v="1"/>
    <x v="1"/>
    <x v="0"/>
    <x v="0"/>
    <m/>
    <m/>
    <x v="1"/>
    <n v="1"/>
    <n v="1"/>
    <m/>
    <x v="0"/>
    <x v="1"/>
    <m/>
    <m/>
    <n v="1"/>
    <x v="0"/>
    <m/>
    <m/>
    <m/>
    <m/>
    <m/>
    <m/>
    <x v="0"/>
    <m/>
    <m/>
    <m/>
    <m/>
    <m/>
    <m/>
    <m/>
    <m/>
    <m/>
    <m/>
    <m/>
    <m/>
    <x v="0"/>
    <n v="1"/>
    <m/>
    <m/>
    <m/>
    <m/>
    <m/>
    <m/>
    <m/>
    <m/>
    <m/>
    <m/>
    <m/>
    <m/>
    <m/>
    <m/>
    <m/>
    <m/>
    <x v="1"/>
    <m/>
    <m/>
    <m/>
    <m/>
    <m/>
    <m/>
    <m/>
    <m/>
    <m/>
    <m/>
    <m/>
    <m/>
    <m/>
    <n v="1"/>
    <m/>
    <m/>
    <m/>
    <m/>
  </r>
  <r>
    <x v="676"/>
    <s v="Fall on Snow—Unable to Self-Arrest, Climbing Unroped, Inadequate Boots and Crampons, Inexperience, Montana, Glacier National Park, Mount Jackson"/>
    <x v="7"/>
    <s v="Montana, Glacier National Park, Mount Jackson_x000a_On January 8, Kyle Borchert (20), Shad O’Neel (22) and Taggart Schubert (25) obtained a five-day backcountry permit for a winter trip into the Lake Ellen Wilson area, via the Sperry Trail, of Glacier National Park. They completed the voluntary climber registration for climbing Mount Jackson and listed Borchert as the leader and their experience as “novice.” They departed the same day and reached about 4.5 miles up the Sperry Trail where they camped._x000a_They continued on the next day and reached Lincoln Pass where they spent the next two days pinned down by a storm, the first night in a tent and the next night in a snow cave. On the 11th they moved on to Lake Ellen Wilson where they established “base camp” for climbing in the area. The weather had improved considerably by this time._x000a_They decided to attempt the summit of Mount Jackson (3,064 meters) and at 0630 on the 12th began their ascent, equipped with technical climbing equipment and extensive bivouac gear. Borchert and O’Neel were wearing heavy climbing boots with 12-point crampons, while Schubert was wearing heavy pack boots with 4-point instep crampons. Each had an ice ax. Their ascent generally followed the Gunsight Pass route directly up from the pass. Because of terrain and high wind encountered, they remained roped and protected the ascent using snow pickets all the way to the summit._x000a_They reached the summit about 1445 and immediately began their descent via the Northeast Ridge route due to extreme wind conditions. They decided to unrope a short distance below the summit to move faster. The wind was pulling on the rope and continually throwing them off balance. The slope angle seemed to ease up and each believed they could self-arrest if needed._x000a_They descended approximately 600 meters to a point above several cliff bands with Borchert and O’Neel route-finding about 50 meters ahead of Schubert. Borchert and O’Neel were stopped at the top of the cliff bands, discussing route alternatives, when they heard Schubert fall above them, then saw him slide past in a self-arrest position. Schubert was unable to arrest his slide before falling over the first cliff band, estimated to be about 15 meters high. Schubert continued sliding down a steep snowfield separating the cliff bands, appearing flaccid and no longer attempting to self-arrest. Schubert then slid over another cliff band, estimated to be about five meters high, and onto the main snowfield where he continued sliding out of control for about 120 meters before coming to a stop._x000a_Borchert and O’Neel descended rapidly to Schubert and found him to be alive but in grave condition. Schubert had suffered a fractured femur and was having difficulty breathing (later determined to be multiple fractured ribs on both sides)._x000a_Borchert and O’Neel dug a snow trench and made Schubert as comfortable as possible. O’Neel departed at 1530 to get help. Borchert stayed with Schubert trying to shelter and keep Schubert warm, an effort which proved difficult in their exposed position, continuous high winds, drifting snow and sub-zero temperatures. Schubert’s condition steadily deteriorated through the night. About 0230, he succumbed to his injuries and the cold._x000a_With remarkable effort, O’Neel made it all the way out and reached a phone just after midnight on the 13th and notified Park Rangers of the situation. A first-light helicopter response, with ALS and technical rescue equipment, was organized and dispatched to the scene. In extremely marginal flying conditions, Borchert was rescued from the scene, where he was suffering initial stages of hypothermia and frostnip to his hands and feet. Schubert’s body was then recovered._x000a_Analysis_x000a_The actual cause of the accident remains a mystery. The start of Schubert’s fatal slide was not witnessed. Contributing factors may have included Schubert’s footwear used on wind slab and ice. While Schubert was not reported as having any difficulty during descent, the cumulative effects of fatigue, extreme cold and wind, haste, and dehydration may have contributed to diminished attention and caution at the initial, fateful moment. Schubert’s inability to self-arrest within the first 50 meters could be attributed to the steep, hard slab conditions and/or to lack of experience and training, rendering his efforts ineffective. Schubert was not wearing a climbing helmet but, incredibly, received only superficial head injuries in the incident._x000a_While the climbers had some experience in winter mountaineering, none had ever attempted a winter ascent on a major peak. They had borrowed much of the technical equipment they carried and reported minimal training and experience in technical application. Schubert was the least experienced. (Source: Charlie Logan, SAR Coordinator, Glacier National Park)"/>
    <n v="14"/>
    <m/>
    <n v="1"/>
    <n v="2"/>
    <m/>
    <m/>
    <m/>
    <m/>
    <m/>
    <n v="1"/>
    <m/>
    <m/>
    <m/>
    <x v="1"/>
    <n v="1"/>
    <m/>
    <x v="0"/>
    <x v="0"/>
    <x v="1"/>
    <x v="1"/>
    <x v="0"/>
    <x v="0"/>
    <m/>
    <m/>
    <x v="1"/>
    <n v="1"/>
    <m/>
    <m/>
    <x v="0"/>
    <x v="1"/>
    <m/>
    <m/>
    <n v="1"/>
    <x v="0"/>
    <m/>
    <m/>
    <m/>
    <m/>
    <m/>
    <m/>
    <x v="0"/>
    <m/>
    <m/>
    <n v="1"/>
    <m/>
    <m/>
    <m/>
    <m/>
    <m/>
    <m/>
    <n v="1"/>
    <m/>
    <m/>
    <x v="1"/>
    <n v="1"/>
    <m/>
    <m/>
    <m/>
    <m/>
    <m/>
    <m/>
    <n v="1"/>
    <m/>
    <m/>
    <m/>
    <m/>
    <m/>
    <m/>
    <m/>
    <m/>
    <m/>
    <x v="1"/>
    <m/>
    <m/>
    <m/>
    <m/>
    <m/>
    <m/>
    <n v="1"/>
    <m/>
    <m/>
    <m/>
    <m/>
    <m/>
    <m/>
    <m/>
    <m/>
    <m/>
    <m/>
    <m/>
  </r>
  <r>
    <x v="677"/>
    <s v="Falling Rock, Washington, Guye Peak"/>
    <x v="7"/>
    <s v="Washington, Guye Peak_x000a_On June 1, while climbing on the lower part of the south section of Guye Peak’s West Face, Kristin Beerli was struck and injured by a large (about 100 pounds) rock slab that came loose while she was being top belayed. Seattle Mountain Rescue personnel responded, and a MAST helicopter from Fort Lewis was dispatched. The victim was rescued and transported to a medical center where she was treated for a punctured lung._x000a_During the rescue, the medic’s pack was blown off the ridge by rotor downdraft. It tumbled 300 feet down the face, scattering the contents over the scree slope below. Observers reported that the helicopter rotor had contacted tree branches while hovering above the victim. (Source: Bergtrage, Number 148, December 1996)"/>
    <n v="4"/>
    <m/>
    <m/>
    <m/>
    <m/>
    <m/>
    <m/>
    <m/>
    <m/>
    <m/>
    <m/>
    <m/>
    <m/>
    <x v="0"/>
    <n v="1"/>
    <m/>
    <x v="1"/>
    <x v="1"/>
    <x v="0"/>
    <x v="1"/>
    <x v="0"/>
    <x v="1"/>
    <m/>
    <m/>
    <x v="0"/>
    <m/>
    <m/>
    <m/>
    <x v="0"/>
    <x v="0"/>
    <m/>
    <m/>
    <m/>
    <x v="0"/>
    <m/>
    <m/>
    <m/>
    <m/>
    <m/>
    <m/>
    <x v="0"/>
    <m/>
    <m/>
    <m/>
    <m/>
    <m/>
    <m/>
    <m/>
    <m/>
    <m/>
    <m/>
    <m/>
    <m/>
    <x v="0"/>
    <m/>
    <m/>
    <m/>
    <m/>
    <m/>
    <m/>
    <m/>
    <m/>
    <m/>
    <m/>
    <n v="1"/>
    <m/>
    <m/>
    <m/>
    <m/>
    <m/>
    <m/>
    <x v="1"/>
    <m/>
    <m/>
    <m/>
    <m/>
    <m/>
    <m/>
    <m/>
    <m/>
    <m/>
    <m/>
    <m/>
    <n v="1"/>
    <m/>
    <m/>
    <m/>
    <m/>
    <m/>
    <m/>
  </r>
  <r>
    <x v="678"/>
    <s v="Rappel Anchor Failure, Inadequate Protection, Fall on Rock, Washington, Mount Thompson"/>
    <x v="7"/>
    <s v="Washington, Mount Thompson_x000a_On September 17, John Cain and Dale Ramquist climbed Mount Thompson via the West Ridge. Instead of going down the East Ridge, the normal descent route, they opted to descend by rappelling their ascent route. They reportedly had a disagreement about the quality of their first rappel anchor, and, over Cain’s objections, Ramquist proceeded to rappel. The anchor apparently failed as soon as he loaded it, precipitating a fall down the northwest corner and out of sight of Cain, taking both ropes in the process. Cain hiked out for help, presuming Ramquist had been killed in the fall._x000a_Seattle Mountain Rescue personnel (first five, then three more) and Guardian I responded to the scene. At 0830 on the 18th, Ramquist was spotted by Guardian I. He waved. MAST’s Blackhawk helicopter arrived and the victim was extricated._x000a_It was later learned that Ramquist’s injuries were minor, including a cut on his left leg and lots of bruising. In fact, he was ambulatory, in spite of an estimated 50 to 60 foot fall._x000a_Analysis_x000a_Single point rappel anchors need to be bombproof. The type of anchor these two had set up is not known, other than the fact that it was not adequate. (Source: Bergtrage, Number 148, December 1996)_x000a_(Editor’s Note: Reports were not submitted in time for publication from the key areas in Washington—Mount Rainier, Olympic, and North Cascades National Parks. They will be included next year.)"/>
    <n v="7"/>
    <m/>
    <m/>
    <m/>
    <m/>
    <m/>
    <m/>
    <m/>
    <m/>
    <m/>
    <m/>
    <m/>
    <m/>
    <x v="0"/>
    <m/>
    <n v="1"/>
    <x v="1"/>
    <x v="0"/>
    <x v="0"/>
    <x v="1"/>
    <x v="0"/>
    <x v="0"/>
    <m/>
    <m/>
    <x v="0"/>
    <m/>
    <m/>
    <m/>
    <x v="0"/>
    <x v="1"/>
    <m/>
    <m/>
    <m/>
    <x v="0"/>
    <m/>
    <m/>
    <m/>
    <m/>
    <m/>
    <m/>
    <x v="0"/>
    <m/>
    <m/>
    <m/>
    <m/>
    <m/>
    <m/>
    <m/>
    <m/>
    <m/>
    <m/>
    <m/>
    <m/>
    <x v="0"/>
    <m/>
    <m/>
    <m/>
    <m/>
    <m/>
    <m/>
    <m/>
    <m/>
    <m/>
    <m/>
    <m/>
    <m/>
    <m/>
    <m/>
    <m/>
    <m/>
    <m/>
    <x v="0"/>
    <n v="1"/>
    <m/>
    <m/>
    <n v="1"/>
    <m/>
    <m/>
    <m/>
    <m/>
    <m/>
    <m/>
    <m/>
    <m/>
    <m/>
    <m/>
    <n v="1"/>
    <m/>
    <m/>
    <m/>
  </r>
  <r>
    <x v="679"/>
    <s v="Rappel Error—Rope Jammed, Stranded, Off Route, Wyoming, Grand Tetons, Black Ice Couloir"/>
    <x v="7"/>
    <s v="Wyoming, Grand Tetons, Black Ice Couloir_x000a_On July 6, while ascending the Grand Teton around 0800, Park volunteers Lanny Johnson, PA, and Dr. Jim Little heard several loud whistles and distress calls emanating from the Black Ice Couloir at the top of the Upper Saddle. Johnson immediately notified the Jenny Lake Rangers by radio and began to investigate the incident._x000a_Given the seriousness of the location and the lack of availability of contract helicopters (which were out of the valley on fires), all available personnel were summoned to the rescue. About 1000, the Eastern Idaho Regional Medical Center (EIRMC) helicopter became available and was dispatched to Grand Teton National Park._x000a_Johnson interviewed several concerned climbers in the area and was finally able to communicate verbally with the involved party. At 1020, Johnson ascertained that party members Larsen Inman and Sam Parsons had no injuries. However, they had become stranded on a ledge in the Great West Chimney about 200 feet below the level of the Upper Saddle the previous day, and were quite cold and exhausted. At 1100, Rangers_x000a_Randy Benham and Bill Culbreath were delivered to the Lower Saddle by the EIMRC helicopter. Four additional rangers were prepared to fly to the Lower Saddle as well, but the EIMRC helicopter was called back to its base in Idaho for dispatch to another medical emergency._x000a_Benham and Culbreath, along with Johnson and Little, then solicited the assistance of two Exum Climbing Guides, Jim Olsen and Ken Jern, who were also in the area guiding clients. Rangers Leo Larson and Chris Harder were dispatched on foot from the valley to the Lower Saddle to assist in the operation. Rangers Helen Larson and Scott Guenther were situated in Cascade Canyon at a convenient location to assist with communications._x000a_At 1400, Culbreath was lowered 200 feet to the stranded climbers. Inman was secured to a rope and raised to a ledge connecting to the Upper Saddle using a Z-rig pulley system. The operation was repeated for Parsons and Culbreath. At 1645 all personnel arrived at the Upper Saddle. Inman and Parsons were then escorted by rescue personnel to the Lower Saddle and arrived at 1800. Being quite exhausted, they opted to spend an additional night at their camp on the Middle Teton Moraine, 500 feet below the Lower Saddle._x000a_Analysis_x000a_While descending the Grand Teton in the late afternoon, Inman and Parsons had become disoriented. Instead of rappelling down the “normal” route, which ends at the Upper Saddle, they ventured too far to the north, and rappelled into the Great West Chimney of the Grand Teton. When they attempted to pull their rope down to them to continue their descent, the rope became jammed. They were subsequently forced to spend the night at the location since they were unable to contact any other climbers until the next morning. (Source: George Montopoli, Park Ranger)"/>
    <n v="7"/>
    <m/>
    <m/>
    <m/>
    <m/>
    <m/>
    <n v="1"/>
    <m/>
    <m/>
    <m/>
    <m/>
    <m/>
    <m/>
    <x v="0"/>
    <m/>
    <n v="1"/>
    <x v="1"/>
    <x v="0"/>
    <x v="0"/>
    <x v="1"/>
    <x v="0"/>
    <x v="0"/>
    <m/>
    <m/>
    <x v="0"/>
    <m/>
    <m/>
    <m/>
    <x v="0"/>
    <x v="1"/>
    <m/>
    <m/>
    <m/>
    <x v="0"/>
    <m/>
    <m/>
    <m/>
    <m/>
    <m/>
    <m/>
    <x v="0"/>
    <m/>
    <m/>
    <m/>
    <m/>
    <m/>
    <m/>
    <m/>
    <m/>
    <n v="1"/>
    <m/>
    <m/>
    <m/>
    <x v="0"/>
    <m/>
    <m/>
    <m/>
    <m/>
    <m/>
    <m/>
    <m/>
    <m/>
    <m/>
    <m/>
    <m/>
    <m/>
    <m/>
    <m/>
    <m/>
    <m/>
    <m/>
    <x v="1"/>
    <m/>
    <n v="1"/>
    <m/>
    <n v="1"/>
    <m/>
    <m/>
    <m/>
    <m/>
    <m/>
    <m/>
    <m/>
    <m/>
    <n v="1"/>
    <m/>
    <m/>
    <m/>
    <m/>
    <m/>
  </r>
  <r>
    <x v="680"/>
    <s v="Rock Dislodged—Causing Fall on Rock, Wyoming, Devil's Tower National Monument"/>
    <x v="7"/>
    <s v="Wyoming, Devil’s Tower National Monument_x000a_On August 20 at 1445, Jeff Pettenger (21) was leading a variation of the Bailey Direct finish to the Durrance Route when he fell approximately 100 feet, receiving fatal head injuries. Jeff’s father, Noel Pettenger, summoned help from other climbers. Immediate assistance was provided by Markus Silpala and Jim McDermott, who climbed up to the Pettengers. McDermott, a paramedic, attempted to secure and maintain an unobstructed airway. However, Jeff Pettenger’s breathing eventually slowed, then stopped; and his heart subsequently stopped a short time later. Further attempts at basic life support were not attempted due to the injuries, location and evacuation considerations. Jeff Pettenger was recovered by the Devil’s Tower Search and Rescue Team. He was pronounced dead at the base of the Bowling Alley by Physician’s Assistant Bob Cummings at 1840. (Source: Jim Schlinkman, NPS Ranger)_x000a_Analysis_x000a_At 0930 on August 21, Robert Moelder and I ascended the fixed lines left the evening before to the ledge that was the scene of the Pettenger fatality._x000a_There we found the equipment left behind from the previous day. We completed the route via the Jump Traverse and gained the summit._x000a_From the summit we rappelled down, over the pitch from which J. Pettenger had fallen. Here we photographed the climbing gear as placed by Jeff the day before. We observed a fresh rock scar, indicating that a rock had recently fallen, about 12 feet below the belay ledge at the end of the pitch._x000a_The route J. Pettenger chose as the last pitch to their route is one crack right of the Bailey Direct route. This pitch is 112 feet long. Twelve feet from the finish we observed a 24&quot; x 24&quot; mark on the face of a column indicating that a rock had recently dislodged. Fifty feet lower we found the highest piece of climbing gear placed in the crack. Four other pieces of climbing gear were found placed in the crack between the highest piece and the ledge Jeff Pettenger landed on. All distances are approximate. (Source, Chris Holbeck, NPS Ranger)_x000a_(Editor’s Note: Chief Ranger Jim Schlinkmann estimates from registrations that about 5000 climbers visited the Tower during the year.)"/>
    <n v="5"/>
    <m/>
    <m/>
    <n v="1"/>
    <m/>
    <m/>
    <m/>
    <m/>
    <m/>
    <m/>
    <m/>
    <m/>
    <m/>
    <x v="1"/>
    <m/>
    <m/>
    <x v="0"/>
    <x v="1"/>
    <x v="0"/>
    <x v="0"/>
    <x v="0"/>
    <x v="0"/>
    <m/>
    <m/>
    <x v="0"/>
    <m/>
    <m/>
    <m/>
    <x v="0"/>
    <x v="0"/>
    <m/>
    <m/>
    <m/>
    <x v="0"/>
    <m/>
    <m/>
    <m/>
    <m/>
    <m/>
    <m/>
    <x v="0"/>
    <m/>
    <m/>
    <m/>
    <m/>
    <m/>
    <m/>
    <m/>
    <m/>
    <m/>
    <m/>
    <m/>
    <m/>
    <x v="0"/>
    <m/>
    <m/>
    <m/>
    <m/>
    <m/>
    <m/>
    <m/>
    <m/>
    <m/>
    <m/>
    <n v="1"/>
    <m/>
    <m/>
    <m/>
    <m/>
    <m/>
    <m/>
    <x v="1"/>
    <m/>
    <m/>
    <m/>
    <m/>
    <m/>
    <m/>
    <m/>
    <m/>
    <m/>
    <m/>
    <m/>
    <m/>
    <m/>
    <n v="1"/>
    <m/>
    <m/>
    <m/>
    <m/>
  </r>
  <r>
    <x v="681"/>
    <s v="Slip on Snow, Unable to Self-Arrest, Inexperience, Wyoming, Grand Tetons, Middle Teton"/>
    <x v="7"/>
    <s v="Wyoming, Grand Tetons, Middle Teton_x000a_Around 1700 on August 1 in the South Fork of Garnet Canyon, Carrissa Johnson (18) was injured when she slipped on snow while descending from the Southwest Couloir of the Middle Teton. She was with a party of nine other Coulter Bay employees, some of whom had camped at the Platforms on the night of July 31. They left the Platforms about 1000 on the morning of August 1 and arrived on the summit of the Middle Teton around 1500. The group had talked about the use of ice axes, but Johnson had not done any actual practice._x000a_Several of the party descended a snowfield into the South Fork without incident. Johnson glissaded part of the way down the snowfield, then lost control and rolled about 100 feet to the rocks below. She hit the rocks with her back and bounced to a lower ledge._x000a_Brandon Osterman reached Johnson in a few seconds and began checking her condition. She had not lost consciousness and could feel and move her extremities. At 1800 Johnson was helped to the camp of some climbers about a quarter of a mile down canyon from the accident site. One of the group, Stewart Harman, and the occupants of the camp stayed with Johnson during the night. David Albano descended to the valley for help._x000a_At 2145 a climber from a separate group, who had seen the accident from a distance, called Grand Teton dispatch, who contacted the SAR coordinator, Tom Kimbrough. Another passing climber who did some medical assessment reported to Kimbrough at 2240. This assessment indicated a possibility of a back injury and possible internal injuries. After consultation with medical coordinator Lanny Johnson, a decision was made to dispatch two climbing rangers to evaluate Johnson’s condition. Rangers Jim Phillips and Andy Byerly started up at 2400 with medical equipment. David Albano reported in with more information at 0030._x000a_By 0600 on the morning of August 2, Phillips and Byerly were searching the South Fork of Garnet without result. While they descended to the Platforms to see if Johnson had reached that point, Rangers Leo Larson and Bill Culbreath climbed the Middle Teton from the Lower Saddle and descended the Southwest Couloir into the South Fork in search of Johnson. Larson and Culbreath located Johnson at 0830._x000a_The Yellowstone LAMA arrived at Lupine Meadows at 0945 and began airlifting equipment and rescuers into Garnet. By 1045 Rangers Alexander, Benham, Wise and Yellowstone Ranger Steve Underwood were assisting Phillips, Byerly, Culbreath and Larson in lowering Johnson to the helicopter landing site. The lowering was complete by 1200 and Johnson was flown to Lupine Meadows, accompanied by Phillips, arriving at 1220. She was taken to St. John’s Hospital by ambulance where she was treated for cuts, bruises and abrasions and released. (Source: Tom Kimbrough, SAR Ranger)_x000a_(Editor’s Note: While the frequency of summer employees getting into situations like this has decreased, there are still one or two major incidents each year Those who are work- ing for concessions in the park receive a fairly thorough briefing—but they do not always engage in the training that is suggested.)"/>
    <n v="7"/>
    <m/>
    <n v="1"/>
    <m/>
    <m/>
    <m/>
    <m/>
    <m/>
    <m/>
    <n v="1"/>
    <m/>
    <m/>
    <m/>
    <x v="0"/>
    <n v="1"/>
    <m/>
    <x v="1"/>
    <x v="0"/>
    <x v="1"/>
    <x v="1"/>
    <x v="0"/>
    <x v="0"/>
    <m/>
    <m/>
    <x v="1"/>
    <m/>
    <m/>
    <m/>
    <x v="0"/>
    <x v="1"/>
    <m/>
    <m/>
    <m/>
    <x v="0"/>
    <n v="1"/>
    <m/>
    <m/>
    <m/>
    <m/>
    <m/>
    <x v="0"/>
    <m/>
    <m/>
    <m/>
    <m/>
    <m/>
    <m/>
    <m/>
    <m/>
    <m/>
    <m/>
    <m/>
    <m/>
    <x v="0"/>
    <m/>
    <m/>
    <m/>
    <m/>
    <m/>
    <m/>
    <m/>
    <m/>
    <n v="1"/>
    <m/>
    <m/>
    <m/>
    <m/>
    <m/>
    <m/>
    <m/>
    <m/>
    <x v="1"/>
    <m/>
    <m/>
    <m/>
    <m/>
    <m/>
    <m/>
    <m/>
    <m/>
    <m/>
    <m/>
    <m/>
    <m/>
    <m/>
    <n v="1"/>
    <m/>
    <m/>
    <m/>
    <m/>
  </r>
  <r>
    <x v="682"/>
    <s v="Snow Bridge Collapse, Unroped, Wyoming, Wind River Range, Gannett Peak"/>
    <x v="7"/>
    <s v="Wyoming, Wind River Range, Gannett Peak_x000a_On August 16, about 1420, Bob Farley and his partner Tony were descending the Gooseneck route of Gannett Peak when the snow bridge leading from the upper snowfields of the route onto the Gooseneck Glacier collapsed under Bob’s weight. He fell nearly 30 feet into the bergschrund, and was trapped there by the snow bridge debris. Tony was able to leap across the crack and dig out his partner, who was disoriented, sore along most of his left side, and had a deep laceration on his face. Tony stopped the bleeding and cared for Bob’s injuries. Around 1700, under Tony’s guidance, the two descended a short distance to bivouac for the night. At first light of August 17, the two descended the rest of the Gooseneck Glacier, where Tony left Bob at 0730 to enlist the help of our party camped at the base of the route. Though at first Tony was eager to use a radio to call for help, with some assistance he and Bob were able to return to their camp on the far side of Dinwoody Pass. With their two companions they continued from there to the roadhead, 18 miles away, several days later._x000a_Analysis_x000a_Bob and Tony were climbing a route that had received much travel in the preceding days, and they followed a well-worn trail up to and across the snow bridge. However, many days of hot conditions had substantially weakened the bridge, and by the time Bob and Tony descended, it was ready to collapse. A short belay over this gaping bergschrund, with the rope that they carried, probably would have prevented Bob’s fall and saved them a cold night on the mountain. It is all too easy to assume that because you are following the tracks of other climbers that you are out of harm’s way; in fact, eliminating your own decision-making process from your climbing makes you a more likely candidate for an accident._x000a_Once Tony and Bob found themselves in trouble, however, they proved themselves well equipped to deal with the situation, and responded well. They carried a first aid kit that was adequate to care for Bob’s facial lacerations, and enough layers to bivvy though they were fortunate to have a calm, clear night. In the morning, Tony roped up with Bob for the remainder of the glacier and rock descent, and safely assisted him to a low point on the mountain. It is worth noting that to Tony the situation seemed serious enough to warrant a radio call when he left Bob to find us in the morning, but that after a survey of Bob’s injuries this was deemed unnecessary. Food, water, and friendly faces greatly reduced the apparent severity of their situation. In the end, despite their fatigue, Bob and Tony were able to walk, with assistance, over the pass that separated them from their camp and waiting companions. After a rest day, they continued out of the mountains on their own. We were happy to be able to provide the perspective and manpower to avoid a time-consuming and costly rescue effort. (Source: Richard Morse, NOLS Instructor)_x000a_Further comments from the victim: I landed nearly head first and was almost completely buried but for part of one leg. Tony saved my life by making me an air hole and then spending the next 45 minutes digging me out. I had a concussion and a large gash on my left temple. We had no choice but to spend the freezing night on the mountain._x000a_The next day we began the climb down the mountain with the thought of having to ascend up Bonny Pass and down to our camp at Titcomb Basin where our friends and my day-old fiancee were waiting and wondering what had made us so late. On the way down we ran into three young climbers who told us of a NOLS group camped at the base of the glacier. Tony left me in a safe spot and went to them for help. And help they did._x000a_NOLS leaders Ian and Richard, along with four of their students, rushed to us like the cavalry. They tended to my injuries, fed and hydrated both of us, and helped us over the pass. It was hard enough with their help; without them it would have felt impossible. Please tell Richard, Ian and all the NOLS students who helped us, thanks._x000a_I had sustained a concussion, at least four broken ribs (I’m still waiting on the results of a CAT scan and a bone scan), and a rather large gash. Thanks to Richard and Ian, that is healing nicely. I’m going to have a scar to help me remember that mountains teach hard lessons. Doctor Johnson in Pinedale approved of their handiwork. Pass along a thank you to Richard, Ian and all the students. Again, thanks for all the assistance. (Source: Bob Farley)"/>
    <n v="7"/>
    <m/>
    <n v="1"/>
    <m/>
    <m/>
    <m/>
    <m/>
    <m/>
    <m/>
    <m/>
    <m/>
    <m/>
    <m/>
    <x v="0"/>
    <n v="1"/>
    <m/>
    <x v="0"/>
    <x v="0"/>
    <x v="1"/>
    <x v="1"/>
    <x v="0"/>
    <x v="0"/>
    <m/>
    <m/>
    <x v="1"/>
    <n v="1"/>
    <m/>
    <m/>
    <x v="0"/>
    <x v="1"/>
    <m/>
    <m/>
    <m/>
    <x v="0"/>
    <m/>
    <m/>
    <m/>
    <m/>
    <m/>
    <n v="1"/>
    <x v="0"/>
    <m/>
    <m/>
    <m/>
    <m/>
    <m/>
    <m/>
    <m/>
    <m/>
    <m/>
    <m/>
    <m/>
    <m/>
    <x v="0"/>
    <m/>
    <m/>
    <m/>
    <m/>
    <m/>
    <m/>
    <m/>
    <m/>
    <m/>
    <m/>
    <m/>
    <m/>
    <m/>
    <m/>
    <m/>
    <m/>
    <m/>
    <x v="1"/>
    <m/>
    <m/>
    <m/>
    <m/>
    <m/>
    <m/>
    <m/>
    <m/>
    <m/>
    <m/>
    <m/>
    <m/>
    <m/>
    <n v="1"/>
    <m/>
    <m/>
    <m/>
    <m/>
  </r>
  <r>
    <x v="683"/>
    <s v="Stranded, Party Separated—Off Route, Late Start, Inexperience, Wyoming, Grand Tetons, Grand Teton"/>
    <x v="7"/>
    <s v="Wyoming, Grand Tetons, Grand Teton_x000a_On August 14 at 2230, rangers at the Lower Saddle hut were contacted by Chris Riha (39), Rosa Kanning (24), and John Murphy (23) who indicated that two of their party, Jason Osder (22) and Margaret Knight (22), were lost._x000a_At 0400 Osder, Knight, Murphy and Kanning had left the Lupine Meadows trailhead for the camping zone in Garnet Canyon. The party arrived at the Meadows about 0800 and set up their camp. They then continued up to the Lower Saddle, arriving at 1210. The party intended to climb the Owen-Spalding (OS) route on the Grand Teton, and arrived at the Upper Saddle at 1500. At this point they joined with a solo climber, Riha, who offered to lead the party to the summit. The party of five climbed the OS, and summitted at 1800. On the descent, the party reached the Upper Saddle, via the normal rappel, at 2015._x000a_At this time, Osder and Knight, both novice climbers, decided to get a head start on the descent to the Lower Saddle. They were told to stay near the central rib on the way down, and to avoid the gully closest to the west face of the Grand. Osder and Knight apparently became lost in the growing darkness, and descended the Exum gully. They continued to a point at which they were cliffed out, and with only one headlamp between them and the now total darkness, they sat down to be found._x000a_Riha, Kanning, and Murphy descended toward the Lower Saddle. As they were passing through the Black Dike area, they heard cries for help from their stranded friends. They attempted to make clear voice contact with Osder and Knight, but were unable to determine their exact location. After approximately one and a half hours of searching, they decided to continue to the Lower Saddle to get help._x000a_At 2230 Riha, Murphy, and Kanning arrived at the Lower Saddle Hut. Rangers Wilts, Arial, and Guenther went up with Murphy to search for the lost party. They ascended toward the start of the Lower Exum route and were able to make minimal voice contact. Rangers Arial and Guenther then ascended the normal approach route for the Upper Exum climb and began descending the Exum Gully. Contact was made about 0100. Osder and Knight were both uninjured and found to be alert and oriented._x000a_Rangers Arial and Guenther then proceeded with roped belays to assist Osder and Knight back up the gully and then down the standard descent route. The entire party reached the Lower Saddle at 0430. All five members of the climbing party stayed at the Exum Hut on the Lower Saddle until about 1000 that morning. (Source: Mark Magnusen, SAR Coordinator)_x000a_Analysis_x000a_There is no explanation as to why Riha offered to suddenly become a guide—or what his level of experience was. Having taken on some responsibility for these novices, he should have followed one of the basic principles: keep the party together. (Source: Jed Williamson)"/>
    <n v="10"/>
    <m/>
    <m/>
    <n v="4"/>
    <m/>
    <m/>
    <n v="1"/>
    <m/>
    <m/>
    <n v="1"/>
    <m/>
    <m/>
    <m/>
    <x v="0"/>
    <m/>
    <n v="1"/>
    <x v="1"/>
    <x v="0"/>
    <x v="1"/>
    <x v="1"/>
    <x v="0"/>
    <x v="0"/>
    <m/>
    <m/>
    <x v="0"/>
    <m/>
    <m/>
    <m/>
    <x v="0"/>
    <x v="1"/>
    <m/>
    <m/>
    <m/>
    <x v="0"/>
    <m/>
    <m/>
    <m/>
    <m/>
    <m/>
    <m/>
    <x v="0"/>
    <m/>
    <m/>
    <m/>
    <m/>
    <n v="1"/>
    <m/>
    <m/>
    <m/>
    <n v="1"/>
    <m/>
    <m/>
    <m/>
    <x v="0"/>
    <m/>
    <n v="1"/>
    <n v="1"/>
    <n v="1"/>
    <m/>
    <m/>
    <m/>
    <m/>
    <m/>
    <m/>
    <m/>
    <m/>
    <m/>
    <m/>
    <m/>
    <m/>
    <m/>
    <x v="1"/>
    <m/>
    <n v="1"/>
    <m/>
    <m/>
    <m/>
    <m/>
    <m/>
    <m/>
    <m/>
    <m/>
    <m/>
    <m/>
    <m/>
    <n v="1"/>
    <m/>
    <m/>
    <m/>
    <m/>
  </r>
  <r>
    <x v="684"/>
    <s v="AMS — No Incident, Alaska, Mount McKinley, West Buttress"/>
    <x v="8"/>
    <s v="Alaska, Mount McKinley, West Buttress_x000a_Kim Jae Suk and Park Jae Il (24) of the Korean Palgong Kyung Ju party ascended the Messner Couloir on May 28. Il became ill with Acute Mountain Sickness over half way up the route, requiring eighteen hours to reach the top at midnight. At 0105 on the 29th, Suk requested a helicopter evacuation for Il from the 19,400 foot level. Two other members in the Palgong party ascended from 17,200 feet on the West Buttress to provide assistance. Once they reached Il, they were able to determine that he could descend with their assistance. At 0340, they radioed out this information and that no rescue was needed. Il descended safely with their support._x000a_Analysis_x000a_Here’s a good example of team effort and self-sufficiency. With a little prompting, the rescue pair was more than willing to climb up through the cold hours of the evening to help a team member. In so many other rescues, climbers either give up or assume they will be rescued. It was a relief to see this Korean party work together to assist their ill person down. (Source: Roger Robinson, Mountaineering Ranger)"/>
    <n v="3"/>
    <m/>
    <m/>
    <n v="1"/>
    <m/>
    <m/>
    <m/>
    <m/>
    <m/>
    <m/>
    <m/>
    <m/>
    <m/>
    <x v="0"/>
    <n v="1"/>
    <m/>
    <x v="1"/>
    <x v="1"/>
    <x v="1"/>
    <x v="1"/>
    <x v="0"/>
    <x v="0"/>
    <m/>
    <m/>
    <x v="0"/>
    <m/>
    <m/>
    <m/>
    <x v="0"/>
    <x v="1"/>
    <m/>
    <n v="1"/>
    <m/>
    <x v="0"/>
    <m/>
    <m/>
    <m/>
    <m/>
    <m/>
    <m/>
    <x v="0"/>
    <m/>
    <m/>
    <m/>
    <m/>
    <m/>
    <m/>
    <m/>
    <m/>
    <m/>
    <m/>
    <m/>
    <m/>
    <x v="0"/>
    <m/>
    <m/>
    <m/>
    <m/>
    <m/>
    <m/>
    <m/>
    <m/>
    <m/>
    <m/>
    <m/>
    <m/>
    <m/>
    <m/>
    <m/>
    <m/>
    <m/>
    <x v="1"/>
    <m/>
    <m/>
    <m/>
    <m/>
    <m/>
    <m/>
    <m/>
    <m/>
    <m/>
    <m/>
    <n v="1"/>
    <m/>
    <m/>
    <m/>
    <m/>
    <m/>
    <m/>
    <m/>
  </r>
  <r>
    <x v="685"/>
    <s v="Avalanche, Fall Into Crevasse, Poor Position, Weather, Inadequate Preparation, British Columbia, Mount Robson"/>
    <x v="8"/>
    <s v="British Columbia, Mount Robson_x000a_A party of three (Party One) and a party of two (Party Two) were climbing Mount Robson via the Kain route on July 9. They set up camp in whiteout conditions, knowingly in an icefall area, but uncertain as to their exact location. The campsite was in a heavily crevassed area below seracs. Three climbers over-nighted in a tent while two members of Party One bivied nearby._x000a_At 0610, a falling serac caused a class 3.5 avalanche, which swept the tent and occupants down the slope approximately 100 meters. One of the climbers bivouacking was swept down 40 meters, and the second bivouacker was swept into a crevasse just below the bivi site. He landed on a snow bridge 12 meters down in the crevasse. The remainder of the party conducted a search for the missing climber for 1.5 hours without success, then walked to Berg Lake Ranger Station to report the incident._x000a_Park wardens responded from Jasper to Mount Robson, while Robson park rangers conducted a reconnaissance flight over the area. First party responders landed at the bottom of the avalanche path and began to search the debris; the second party consisting of wardens and two avalanche search dogs, flew to the top of the path and searched in the vicinity of the campsite. The missing climber was located near the campsite in a crevasse, and a warden was lowered in to recover the body._x000a_Analysis_x000a_The party set up camp in white-out conditions and were not aware of their exact location. The camp was established in an area of very high objective hazard. Icefall caused a class 3.5 avalanche which swept over the campsite area. The experience level of the combined groups was intermediate, with poor map reading skills. They did not have transceivers. Consultations before departure with readily available local resources about the placement of camps and their relative dangers would have been helpful. (Source: Parks Canada Warden Service)"/>
    <n v="9"/>
    <m/>
    <m/>
    <m/>
    <m/>
    <m/>
    <m/>
    <m/>
    <m/>
    <m/>
    <n v="1"/>
    <m/>
    <m/>
    <x v="1"/>
    <m/>
    <m/>
    <x v="1"/>
    <x v="1"/>
    <x v="1"/>
    <x v="1"/>
    <x v="0"/>
    <x v="0"/>
    <m/>
    <m/>
    <x v="0"/>
    <m/>
    <m/>
    <m/>
    <x v="0"/>
    <x v="1"/>
    <m/>
    <m/>
    <m/>
    <x v="0"/>
    <m/>
    <m/>
    <n v="1"/>
    <m/>
    <n v="1"/>
    <m/>
    <x v="0"/>
    <n v="1"/>
    <n v="1"/>
    <m/>
    <m/>
    <n v="1"/>
    <n v="1"/>
    <m/>
    <m/>
    <m/>
    <m/>
    <m/>
    <m/>
    <x v="0"/>
    <m/>
    <m/>
    <m/>
    <m/>
    <m/>
    <m/>
    <m/>
    <m/>
    <m/>
    <m/>
    <m/>
    <m/>
    <m/>
    <m/>
    <m/>
    <m/>
    <m/>
    <x v="1"/>
    <m/>
    <m/>
    <m/>
    <m/>
    <m/>
    <m/>
    <m/>
    <m/>
    <m/>
    <m/>
    <m/>
    <m/>
    <n v="1"/>
    <m/>
    <m/>
    <m/>
    <m/>
    <m/>
  </r>
  <r>
    <x v="686"/>
    <s v="Avalanche, Warm Weather, Alaska, Mount Hunter, Moonflower Buttress"/>
    <x v="8"/>
    <s v="Alaska, Mount Hunter, Moonflower Buttress_x000a_On June 6, at 1700, Allan Kearney and Steve Mascioli (38) were climbing during a warm weather spell on the North Buttress Moonflower route of Mount Hunter. Allan was leading the 17th pitch of this technically demanding climb with Steve Mascioli belaying when a massive snow block broke loose above Mascioli, striking him. Kearney was able to instantly see that Mascioli's body had sustained major trauma and blood loss, and that he was dead. Kearney was pulled backward to his last piece of protection by the force of the falling snow block. He then worked his way down and retrieved the haul bag along with other climbing gear. Kearney was unable to cut Mascioli loose because he was too far below him after descending to retrieve the haul bag. Kearney then rappelled to his bivy site on the 15th pitch. He assembled additional gear necessary to descend, and then began rappelling the route._x000a_He rappelled to the fifth pitch, reaching it on June 8. He then stayed at the fifth pitch, while avoiding further snow avalanches caused by the warm conditions. Kearney stayed there for approximately half a day, then noticed that below him there was a tent site with other climbers and that the other climbers were preparing to leave. Kearney began yelling down to the other party to wait for him so he could rope up with them for the descent of the Southeast Fork of the Kahiltna Glacier. One of the climbers Kearney yelled down to was Eli Helmuth. Helmuth radioed Eric Martin at the 7,200 foot base camp using a CB radio. Helmuth told Martin that it appeared a single climber rappelling above him was in need of some type of assistance. Martin contacted the Talkeetna ranger station and advised them of the situation, and that poor weather prevented any type of aerial rescue._x000a_Ranger Daryl Miller advised Ranger Martin to make preparations for a possible ground rescue. Preparations for a possible ground rescue were made at base camp while Helmuth attempted to get further information from the party above him. Helmuth again contacted base camp and notified Martin that no further assistance was needed, as Kearney’s partner was dead and Kearney was uninjured. Kearney, Helmuth and Helmuth's climbing partner returned to base camp, arriving at 2120._x000a_On June 11, NPS staff JD Swed, Joe Reichert and Dave Kreuzer did a series of reconnaissance flights over the site using the NPS LAMA helicopter. They determined that a recovery attempt would be feasible. NPS ranger Joe Reichert, using short-haul technique, successfully recovered Mascioli's body. Mascioli's body was transported from the 7,200 foot base camp to Talkeetna by Hudson Air Service, and then transported along with three gear bags belonging to Mascioli to Kehl's Palmer Mortuary._x000a_Analysis_x000a_The North Buttress Moonflower route on Mount Hunter is one of the most technically difficult and demanding climbing routes in the Alaska Range. Climbing technically difficult routes during warm weather has been problematic in the past. The warm front made climbing this route hazardous. In this specific instance, the danger from breaking or falling show and ice avalanches was extremely high due to warm weather, suggesting that climbing activity on demanding routes could result in a probable accident. (Source: Eric Martin, Mountaineering Ranger)"/>
    <n v="5"/>
    <m/>
    <m/>
    <m/>
    <m/>
    <m/>
    <n v="1"/>
    <m/>
    <m/>
    <m/>
    <m/>
    <m/>
    <m/>
    <x v="1"/>
    <m/>
    <m/>
    <x v="1"/>
    <x v="1"/>
    <x v="0"/>
    <x v="1"/>
    <x v="0"/>
    <x v="0"/>
    <m/>
    <m/>
    <x v="0"/>
    <m/>
    <m/>
    <m/>
    <x v="0"/>
    <x v="1"/>
    <m/>
    <m/>
    <m/>
    <x v="0"/>
    <m/>
    <m/>
    <m/>
    <m/>
    <n v="1"/>
    <m/>
    <x v="0"/>
    <m/>
    <m/>
    <m/>
    <m/>
    <m/>
    <n v="1"/>
    <m/>
    <m/>
    <m/>
    <m/>
    <m/>
    <m/>
    <x v="0"/>
    <m/>
    <m/>
    <m/>
    <m/>
    <m/>
    <m/>
    <m/>
    <m/>
    <m/>
    <m/>
    <m/>
    <m/>
    <m/>
    <m/>
    <m/>
    <m/>
    <m/>
    <x v="1"/>
    <m/>
    <m/>
    <m/>
    <m/>
    <m/>
    <m/>
    <m/>
    <m/>
    <m/>
    <m/>
    <m/>
    <n v="1"/>
    <m/>
    <m/>
    <m/>
    <m/>
    <m/>
    <m/>
  </r>
  <r>
    <x v="687"/>
    <s v="Equipment Failure — Ascenders Came Off Rope, Fall on Rock, Inadequate Self-Belay, California, Yosemite Valley, El Capitan"/>
    <x v="8"/>
    <s v="California, Yosemite Valley, El Capitan_x000a_On May 27, Robert Jatkowski (30) was cleaning pitch 28 of the Shield, while his partner, Uwe Reissland (38) waited at the belay above._x000a_After finishing a long left-facing vertical corner, Jatkowski reached a Lost Arrow pi- ton about one meter below a roof. From the Lost Arrow the rope ran up and left at 45 degrees to a fixed piton under the roof, a meter left of the corner, then traversed several pieces further left._x000a_Preparing to pass the Lost Arrow and clean it, Jatkowski detached his upper ascender with his right hand, reached up and left with it as far as he could, and clipped it to the rope below the fixed piton. Then he pulled down on the rope below the lower ascender, also with his right hand, and released its cam with his left. His intention was to un-weight that ascender and let rope slide through it until his weight came onto the upper ascender; this would swing him to the left under the fixed piton—a typical move when traversing._x000a_The next thing he knew, both ascenders were off the rope and he was falling. He was not tied in short and was near the top of the pitch, so a long loop of rope hung below him. Most of the fall was free, but his left foot struck a ramp after 10-15 meters. He estimates the total fall-length was 35-40 meters._x000a_After coming to a stop he checked himself, decided he had no serious injuries, rerigged his ascenders on the rope, and climbed up again. His left foot hurt but he was able to finish cleaning the pitch. He was also able to follow the next pitch, the last on the climb, using only his uninjured leg, but the 2nd class summit slabs brought him to a halt._x000a_Jatkowski waited at the top of the climb while Reissland hiked to the Valley and notified the NPS. Rangers flew to the summit, splinted Jatkowski's leg and helped him hobble 400 meters up the hill to the LZ. At the clinic he was diagnosed with a fractured left ankle._x000a_Analysis_x000a_Jatkowski’s upper ascender, operated by his right hand, was a right-handed Petzl. The lower one was a left-handed model almost identical to the Petzl, but made in Czechoslovakia. Each ascender was rigged in typical big-wall fashion, with a daisy chain to the harness and an étrier to a foot._x000a_Neither climber saw how the ascenders came off the rope, but it seems unlikely that a correctly attached Petzl—with the safety latch fully engaged—could escape by itself. So Jatkowski probably did not completely reattach the upper ascender—more likely since reaching up and left with his right hand was an awkward move. The spring torque in the cam will usually swing the body of an ascender parallel to the rope by itself, allowing full engagement of the cam and the safety, but tension from the daisy and the etrier can easily prevent this; sometimes just the weight of the slings are enough. In these cases the climber must manually rotate the ascender into position._x000a_Since the ascender was right-handed, the cam, safety, and rope channel now faced toward the rock, away from Jatkowski. He remembers that he did not check the ascender after attaching it, so an incomplete attachment would have been easy to miss. Jatkowski opened the cam on the lower ascender by pushing back on the thumb bar attached to the safety latch. This moves the cam away from the rope, allowing the rope to slide in the channel, but it also begins swinging the safety out of the locked position. If the rope is pressing against the cam at this time it can push the cam all the way open and escape from the device. This is possible with both the Petzl and the Czech model, although the latter seems more prone to it because of the shape of the safety latch._x000a_Jatkowski, Reissland and I rigged a full scale model of the problem on the wall of a building, and I simulated Jatkowski's action while wearing his harness and ascenders as he had rigged them. When I re-attached the upper ascender incompletely to the rope it did not automatically rotate into the locked position, being held back by the daisy and étrier._x000a_Its tempting to assume that we know the answers, but our evidence is really only circumstantial. We do know, however, that Jatkowski would not have fallen so far had he tied in short to his rope (just below the lower ascender) before the traverse. He is very experienced, including on Yosemite walls, and has tied in short in the past, but it just did not occur to him in this case. With the summit only a pitch away, he felt he may have been climbing hastily and not concentrating on the task at hand._x000a_Several injuries and deaths have happened this way in the park, with several models of ascenders (and almost always on traverses). In every case, tying in short would have prevented the accident, and checking the ascender after attaching it would probably have prevented the incident in the first place. (See, for example, ANAM 1987, Schrattner, El Capitan.) (Source: John Dill, NPS Ranger, Yosemite National Park)"/>
    <n v="7"/>
    <m/>
    <m/>
    <m/>
    <n v="1"/>
    <m/>
    <n v="1"/>
    <m/>
    <m/>
    <m/>
    <m/>
    <n v="1"/>
    <m/>
    <x v="0"/>
    <n v="1"/>
    <m/>
    <x v="1"/>
    <x v="1"/>
    <x v="0"/>
    <x v="0"/>
    <x v="0"/>
    <x v="0"/>
    <n v="1"/>
    <m/>
    <x v="0"/>
    <m/>
    <m/>
    <m/>
    <x v="0"/>
    <x v="0"/>
    <m/>
    <m/>
    <m/>
    <x v="0"/>
    <m/>
    <m/>
    <m/>
    <m/>
    <m/>
    <m/>
    <x v="0"/>
    <m/>
    <m/>
    <m/>
    <m/>
    <m/>
    <m/>
    <m/>
    <m/>
    <m/>
    <m/>
    <m/>
    <m/>
    <x v="0"/>
    <m/>
    <m/>
    <m/>
    <m/>
    <m/>
    <m/>
    <m/>
    <m/>
    <m/>
    <n v="1"/>
    <m/>
    <m/>
    <m/>
    <m/>
    <m/>
    <m/>
    <m/>
    <x v="1"/>
    <m/>
    <m/>
    <n v="1"/>
    <m/>
    <m/>
    <m/>
    <m/>
    <m/>
    <m/>
    <m/>
    <n v="1"/>
    <m/>
    <m/>
    <m/>
    <m/>
    <m/>
    <m/>
    <m/>
  </r>
  <r>
    <x v="688"/>
    <s v="Equipment Failure — Homemade Rivet Hanger, Fall on Rock, California, Yosemite Valley, El Capitan"/>
    <x v="8"/>
    <s v="California, Yosemite Valley, El Capitan_x000a_On May 29, at 1430, Canadian climber John Chilton (36) started leading the A1 rivet ladder on pitch 24 of the Shield, heading for Chickenhead Ledge. At about the fifth rivet, he placed a homemade rivet hanger (a swagged loop of cable), clipped his étrier to it, and stepped up, leaving his daisy chain attached to the previous rivet, between his knees and his feet. After he had shifted his weight onto the hanger, the cable swag failed. He fell about seven feet and was caught by his daisy._x000a_He immediately felt pain in his lower left rib cage, so severe he had a hard time breathing. He rested in his etriers for an hour and a half, hoping he could climb on, but it hurt to move and he felt a distinct protrusion in his lower chest. His belayer, Rich Prohaska, lowered him to the belay and set up their portaledge to make him more comfortable. Prohaska took the lead, but Chilton’s pain was such that he was unable to belay, so they spent the night where they were._x000a_The next day Chilton, though still in considerable pain, belayed Prohaska up to Chickenhead Ledge. He found jumarring too painful so they decided that Prohaska would solo off and go for help._x000a_While Prohaska was fixing pitches another party arrived at the portaledge. They offered to complete the route and get help so Prohaska could care for his buddy, but that night Proshaska and Chilton decided to flash SOS signals to the Valley floor with their headlamps. Eventually they heard rangers calling them by loudspeaker. By blinking their lights in response to the rangers’ questions, they were able to describe their problem._x000a_The next morning, the 31st, an NPS team flew to the top of El Cap, lowered two rescuers, and raised Chilton to the summit (leaving Prohaska to jug out with a rescuer). At the Yosemite Medical Clinic he was diagnosed with a fractured rib. They taped it in place and released him (at his request) with a prescription of pain killers and instructions to watch for blood in his urine. It was a couple of weeks before he could walk normally and six or seven weeks before he could climb._x000a_Analysis_x000a_Chilton blames his broken rib on the buckle of his harness, a common design with the buckle just left of center. It was of high quality, fit him well, and was properly cinched up, he feels. He’d taken leader falls with it before with no problems. The difference this time was most likely the high stopping force of the daisy._x000a_With his daisy chain still attached to the previous piece, he had set himself up for a fall factor of 1.5 to 2 (depending on slack in the daisy). That’s a hard fall that requires a stretchy climbing rope to keep the forces low. Nylon webbing (e.g., Chiltons daisy) is too stiff, and spectra is even worse. In either case you may break yourself or the daisy or rip out the piece._x000a_Often you don’t need to clip in the daisy in the first place; it only serves as a keeper for the etriers, but they are already indirectly clipped to the rope. If you do clip the daisy, clip the rope through the piece as soon as your harness is level with it, and disconnect the daisy well before it will interfere with the rope’s stretch if you fall—usually before testing the next piece. (Don’t forget to allow for slack in the rope.) Some climbers leave the daisy clipped in but rig a Screamer in series with it as a shock absorber. If you do so, make sure the Screamer is designed for the job._x000a_Chilton’s injury was relatively minor but could have been fatal. The spleen lies directly behind the lower left ribs; had it been ruptured by the blow or later by the fractured end of the rib, he could have bled to death rapidly. (See ANAM 95, Oliver, El Capitan.) (Source: Martin Ziebell and John Dill, NPS Rangers, Yosemite National Park)"/>
    <n v="5"/>
    <m/>
    <m/>
    <m/>
    <m/>
    <m/>
    <n v="1"/>
    <m/>
    <m/>
    <m/>
    <m/>
    <m/>
    <m/>
    <x v="0"/>
    <n v="1"/>
    <m/>
    <x v="1"/>
    <x v="1"/>
    <x v="0"/>
    <x v="0"/>
    <x v="0"/>
    <x v="0"/>
    <n v="1"/>
    <m/>
    <x v="0"/>
    <m/>
    <m/>
    <m/>
    <x v="0"/>
    <x v="0"/>
    <m/>
    <m/>
    <m/>
    <x v="0"/>
    <m/>
    <m/>
    <m/>
    <m/>
    <m/>
    <m/>
    <x v="0"/>
    <m/>
    <m/>
    <m/>
    <m/>
    <m/>
    <m/>
    <m/>
    <m/>
    <m/>
    <m/>
    <m/>
    <m/>
    <x v="0"/>
    <m/>
    <m/>
    <m/>
    <m/>
    <m/>
    <m/>
    <m/>
    <m/>
    <m/>
    <m/>
    <m/>
    <m/>
    <m/>
    <m/>
    <n v="1"/>
    <m/>
    <m/>
    <x v="1"/>
    <m/>
    <m/>
    <m/>
    <m/>
    <m/>
    <m/>
    <m/>
    <m/>
    <m/>
    <m/>
    <n v="1"/>
    <m/>
    <m/>
    <m/>
    <m/>
    <m/>
    <m/>
    <m/>
  </r>
  <r>
    <x v="689"/>
    <s v="Fall Into Moat, Climbing Unroped, Poor Position, Inexperience, Quebec, Saint Raymond de Portneuf, Delaney Falls"/>
    <x v="8"/>
    <s v="Québec, Saint Raymond de Portneuf, Delaney Falls_x000a_On January 13, E.F. and E.L. had just finished climbing La Transparente, a 150m waterfall climb on Delaney Falls near St. Raymond de Portneuf. They had both reached the top of the falls by about 1210, and where an easy slope continued upward for another few meters, E.F. unroped and began to walk toward the top._x000a_E.L. collected their equipment before continuing up to meet his partner for lunch. He suddenly noticed he could no longer see or hear his partner and began searching for him. He eventually found a hole in the ice of the slope that he suspected his partner may have fallen into. He could see nothing, but calling into the water rushing into the hole, realized he could communicate with E.F._x000a_E.L. dropped a rope into the hole, and E.F. confirmed he was able to tie into the rope. E.L. was unable, however, to rig an extraction system, and so had to find another way to get to his partner. He descended about five meters and made a hole through the ice, but was still unable to see E.F._x000a_E.L. returned to the top of the climb to attempt to pull the rope from a different direction, again without luck. He returned to the hole he had previously made in the ice, and could now see the rope in it, indicating that E.F. had slipped farther down behind the ice. E.L. realized that some time had passed, that he was unlikely to be able to extricate his partner himself, and that he still had a long snowshoe and drive to get to rescue authorities. He tied his partner off and went off to call the police._x000a_The Québec Police Intervention Group was called to initiate a rescue. At the scene of the accident, the rescuers attempted to raise the victim with the help of a winch connected to the rope which he had previously tied to his seat harness. The technique worked until E.F.'s body apparently jammed._x000a_The police then set up a rope some 15 meters below, where there was a natural hole through the ice. They hoped to try again from there with the help of a sledge hammer and an ax, but as it was late in the day by then and darkness would increase the hazard to rescuers, they postponed further efforts until morning._x000a_It took two days before the police located and recovered the body. At Portneuf Central Hospital, Dr. Céline Cantin could do no more than pronounce E.F. dead at 1400. (Source: Jacques Kirouac (FQME); Marc Bedard, Québec Coroner)_x000a_Analysis_x000a_This incident attracted a considerable amount of attention in the popular press in Québec, bringing out calls for regulation, mandatory certification of climbers and even the banning of climbing in the area. The strength of these suggested remedies is somewhat out of proportion to the simple steps that might have been taken to avoid the incident in the first place._x000a_Usually, when a significant amount of water is flowing inside or behind a waterfall, it can be seen or heard, and flowing water should warn climbers of thin ice. The victim did not consider the hazard of walking on the ice adequately, and left himself unprotected when he unroped and trusted the crust._x000a_The first step in a crevasse-type accident like this should have been to secure the victims rope to protect him from falling farther. If E.L. had known some simple cre- vasse-rescue techniques, he may have been able to extricate his friend or help him climb out and save him. Many climbers in non-glaciated areas never learn these techniques, which is unfortunate, because crevasse rescue practices can be easily adapted for safety in non-glacial situations. (Source: Geoff Powter)"/>
    <n v="7"/>
    <m/>
    <m/>
    <m/>
    <m/>
    <m/>
    <m/>
    <m/>
    <m/>
    <n v="1"/>
    <m/>
    <m/>
    <m/>
    <x v="1"/>
    <m/>
    <m/>
    <x v="1"/>
    <x v="1"/>
    <x v="1"/>
    <x v="1"/>
    <x v="0"/>
    <x v="0"/>
    <m/>
    <m/>
    <x v="1"/>
    <n v="1"/>
    <m/>
    <m/>
    <x v="0"/>
    <x v="0"/>
    <m/>
    <m/>
    <m/>
    <x v="1"/>
    <m/>
    <m/>
    <n v="1"/>
    <m/>
    <m/>
    <m/>
    <x v="0"/>
    <n v="1"/>
    <m/>
    <m/>
    <m/>
    <m/>
    <m/>
    <m/>
    <m/>
    <m/>
    <m/>
    <m/>
    <m/>
    <x v="0"/>
    <m/>
    <m/>
    <m/>
    <m/>
    <m/>
    <m/>
    <m/>
    <m/>
    <m/>
    <m/>
    <m/>
    <m/>
    <m/>
    <m/>
    <m/>
    <m/>
    <m/>
    <x v="1"/>
    <m/>
    <m/>
    <m/>
    <m/>
    <m/>
    <m/>
    <n v="1"/>
    <m/>
    <m/>
    <m/>
    <m/>
    <m/>
    <m/>
    <m/>
    <m/>
    <m/>
    <m/>
    <m/>
  </r>
  <r>
    <x v="690"/>
    <s v="Fall Into Moat, Falling Rock, Weather, British Columbia, Bugaboo Glacier Provincial Park, Bugaboo Spire"/>
    <x v="8"/>
    <s v="British Columbia, Bugaboo Glacier Provincial Park, Bugaboo Spire_x000a_In August, S.A. and B.C. approached the east face of Bugaboo Spire, intending to climb the Left-Hand Herr route. They ascended a snow apron below the face, crossed a bergschrund, and reached a moat, which was the final obstacle before the actual rock climbing. They proceeded to cross the moat to a small ledge on the rock. B.C. stepped across and was moving up to the ledge when S.A. attempted to cross the moat. She stepped on a small snow bridge that was supporting a boulder, and the bridge collapsed, releasing the boulder. It slowly rolled onto her and pushed her some three meters down into the moat. S.A. managed to wriggle out from under the boulder and climb to the surface, but soon collapsed from massive internal injuries, and eventually required CPR. Other climbers in the area quickly responded to assist. The accident was reported to the Park Rangers, and S.A. was transported to Invermere Hospital via helicopter, but was pronounced dead upon arrival._x000a_Analysis_x000a_This accident may have been avoided if the snow bridge had not been used; the day was extremely warm and all snow bridges should have been suspect. Warm weather throughout the previous week likely made snow support of all boulders suspect as well. (Source: Bugaboo Glacier Provincial Park Ranger)"/>
    <n v="6"/>
    <m/>
    <m/>
    <m/>
    <m/>
    <m/>
    <m/>
    <m/>
    <m/>
    <m/>
    <m/>
    <m/>
    <m/>
    <x v="1"/>
    <m/>
    <m/>
    <x v="1"/>
    <x v="1"/>
    <x v="1"/>
    <x v="1"/>
    <x v="0"/>
    <x v="0"/>
    <m/>
    <m/>
    <x v="0"/>
    <m/>
    <m/>
    <m/>
    <x v="0"/>
    <x v="1"/>
    <m/>
    <m/>
    <m/>
    <x v="0"/>
    <m/>
    <m/>
    <m/>
    <m/>
    <m/>
    <n v="1"/>
    <x v="0"/>
    <n v="1"/>
    <m/>
    <m/>
    <m/>
    <m/>
    <n v="1"/>
    <m/>
    <m/>
    <m/>
    <m/>
    <m/>
    <m/>
    <x v="0"/>
    <m/>
    <m/>
    <m/>
    <m/>
    <m/>
    <m/>
    <m/>
    <m/>
    <m/>
    <m/>
    <n v="1"/>
    <m/>
    <m/>
    <m/>
    <m/>
    <m/>
    <m/>
    <x v="1"/>
    <m/>
    <m/>
    <m/>
    <m/>
    <m/>
    <m/>
    <m/>
    <m/>
    <m/>
    <m/>
    <m/>
    <m/>
    <m/>
    <n v="1"/>
    <m/>
    <m/>
    <m/>
    <m/>
  </r>
  <r>
    <x v="691"/>
    <s v="Fall Into River, British Columbia, Jasper National Park, North Boundary Trail Hike"/>
    <x v="8"/>
    <s v="British Columbia, Jasper National Park, North Boundary Trail Hike_x000a_D.H. and S.K. (from Germany) were hiking the north boundary trail of Jasper National Park. The summer had been extremely rainy and the rivers were all in flood. On July 12, they had crossed over Snake Indian Pass and were heading down valley to a campsite on the shores of Twintree Creek. The campsite was flooded due to high water levels in the creek. Normally this creek can be crossed with high gumboots, but at this time, the water was very high and fast. A foot bridge, consisting of two stringers, was in place to cross the creek, but water was overlapping the bridge. Deciding to push on to the next campsite, S.K. started to cross the bridge by straddling it, and shuffling across it. Once across, D.H. started across using the same technique. Both women were carrying heavy packs with waist straps done up._x000a_Midway across, D.H. got stuck on a knot on one of the logs, and could not proceed._x000a_With cold water lapping up to her waist, she soon lost strength and let go, falling into the creek. She floated down a short way, and was able to grab onto a sweeper, but again lost her grip, and was carried down stream. Meanwhile, S.K. attempted to help her, but eventually lost sight of her. She combed the shore for two hours, then proceeded to hike out for help. It took her two days to reach Mount Robson Park ranger station, (very good time) where she reported the incident. Park wardens from Jasper were notified at 1700 on July 14, and flew in to search the area for D.H. They were unable to find the body that night, but the following day, the body was located in a log jam about 70 meters downstream of the footbridge._x000a_Analysis_x000a_Although not a climbing incident per se, this episode is included here because climbers often have to approach their objectives by crossing streams, and can treat these crossings as minor, rather than serious, obstacles. Although this creek in this incident is usually very benign, flooding from a month of heavy rain caused it to become a wild torrent. Even though it was late in the afternoon, D.H. and S.K. felt obliged to push on to the next campsite, as the upper campsite was flooded. Had they either made do in the wet campsite and tried crossing the bridge in the morning when the water level was lower, or at least undone the waist bands on their packs, this incident may have been avoided. (Source: Parks Canada Warden Service)"/>
    <n v="2"/>
    <m/>
    <m/>
    <m/>
    <m/>
    <m/>
    <m/>
    <m/>
    <m/>
    <m/>
    <m/>
    <m/>
    <m/>
    <x v="1"/>
    <m/>
    <m/>
    <x v="1"/>
    <x v="1"/>
    <x v="1"/>
    <x v="1"/>
    <x v="0"/>
    <x v="0"/>
    <m/>
    <m/>
    <x v="0"/>
    <m/>
    <m/>
    <m/>
    <x v="1"/>
    <x v="0"/>
    <m/>
    <m/>
    <m/>
    <x v="0"/>
    <m/>
    <m/>
    <m/>
    <m/>
    <m/>
    <m/>
    <x v="0"/>
    <m/>
    <m/>
    <m/>
    <m/>
    <m/>
    <m/>
    <m/>
    <m/>
    <m/>
    <m/>
    <m/>
    <m/>
    <x v="0"/>
    <m/>
    <m/>
    <m/>
    <m/>
    <m/>
    <m/>
    <m/>
    <m/>
    <m/>
    <m/>
    <m/>
    <m/>
    <m/>
    <m/>
    <m/>
    <m/>
    <m/>
    <x v="1"/>
    <m/>
    <m/>
    <m/>
    <m/>
    <m/>
    <m/>
    <m/>
    <m/>
    <m/>
    <m/>
    <m/>
    <m/>
    <n v="1"/>
    <m/>
    <m/>
    <m/>
    <m/>
    <m/>
  </r>
  <r>
    <x v="692"/>
    <s v="Fall on Ice, Darkness, Inadequate Tie-In at Anchors, Alberta, Maligne Canyon"/>
    <x v="8"/>
    <s v="Alberta, Maligne Canyon_x000a_On March 18 at 2030, a party of three climbers were top- roping a waterfall in Maligne Canyon in Jasper National Park. One of the climbers was experienced, a second was intermediate, and the third was novice. The fact that they were climbing in the dark was intentional on their part, and they were using headlamps._x000a_The last climber to finish the route was removing the anchors at the top of the climb when he fell approximately 25 meters to the canyon floor._x000a_Park wardens were notified at 2100 by one of the climbers in the party. Wardens and paramedics were on the scene by 2130 and shortly thereafter the victim was pronounced dead. Rescue teams ground evacuated the victim from the canyon floor._x000a_Analysis_x000a_It is difficult to determine the exact cause of the fall due to lack of direct observation, but wardens investigating the accident site believe the following scenario occurred:_x000a_Above the top of the waterfall, the ground slopes up steeply. A main anchor was established at the top of the waterfall. In order to set the top-rope anchor safely, the climbers had attached an 8mm line to a secondary anchor on the more level ground above the main anchor._x000a_Two of the three climbers were at the bottom of the canyon, about to walk out. The third was at the top of the climb and was about to dismantle the system and hike out. He clipped into the safety line with a daisy chain attached to his harness, then dismantled the main anchor. At this point, he apparently leaned back against the safely line, thinking it still solid. With the main anchor removed however, the safety line was no longer attached at its bottom end. When the climber leaned back, he slid right down the safety line and off the end to the canyon floor._x000a_Inexperience combined with climbing in the dark were key contributing factors in this accident. It is likely that with poor visibility the victim did not realize he had removed the integrity of the safety line when he dismantled the main anchor. (Source: Parks Canada Warden Service)"/>
    <n v="8"/>
    <m/>
    <m/>
    <m/>
    <m/>
    <m/>
    <m/>
    <m/>
    <m/>
    <n v="1"/>
    <m/>
    <m/>
    <m/>
    <x v="1"/>
    <m/>
    <m/>
    <x v="1"/>
    <x v="1"/>
    <x v="0"/>
    <x v="1"/>
    <x v="0"/>
    <x v="1"/>
    <m/>
    <m/>
    <x v="0"/>
    <m/>
    <m/>
    <m/>
    <x v="0"/>
    <x v="0"/>
    <m/>
    <m/>
    <m/>
    <x v="1"/>
    <m/>
    <m/>
    <m/>
    <m/>
    <m/>
    <m/>
    <x v="0"/>
    <m/>
    <m/>
    <m/>
    <m/>
    <n v="1"/>
    <m/>
    <m/>
    <m/>
    <m/>
    <m/>
    <m/>
    <m/>
    <x v="0"/>
    <m/>
    <m/>
    <m/>
    <m/>
    <m/>
    <m/>
    <m/>
    <m/>
    <m/>
    <m/>
    <m/>
    <m/>
    <n v="1"/>
    <m/>
    <m/>
    <m/>
    <m/>
    <x v="1"/>
    <n v="1"/>
    <m/>
    <m/>
    <m/>
    <m/>
    <m/>
    <m/>
    <m/>
    <n v="1"/>
    <m/>
    <m/>
    <m/>
    <m/>
    <m/>
    <m/>
    <m/>
    <m/>
    <m/>
  </r>
  <r>
    <x v="693"/>
    <s v="Fall on Ice, Inadequate Protection, Alberta, Mount Rundle, The Professor Falls"/>
    <x v="8"/>
    <s v="Alberta, Mount Rundle, The Professor Falls_x000a_On November 23, R.R. was leading the second pitch of this popular Grade III, WI4 route. About twenty feet up the second pitch, he placed his second screw but did not like the placement. He then placed a third screw to back it up, clipped it and then put his weight on it. Both screws failed and he fell to the bottom of the pitch injuring his knee. His partner and nearby climbers lowered him to the base of the route. His partner then went for help. He was evacuated with heli-sling by park warden rescue crew shortly after. (Source: Parks Canada Warden Service)_x000a_Analysis_x000a_The dependability of protection in ice is sometimes circumspect, occasionally to the point that apparently good screws will hold little better than body weight in poor ice. The possibility of gear failure needs to be factored into decisions about frequency and location of screw placements. (Source: Geoff Powter)"/>
    <n v="4"/>
    <m/>
    <m/>
    <m/>
    <m/>
    <m/>
    <m/>
    <m/>
    <m/>
    <m/>
    <m/>
    <m/>
    <m/>
    <x v="0"/>
    <n v="1"/>
    <m/>
    <x v="1"/>
    <x v="1"/>
    <x v="0"/>
    <x v="1"/>
    <x v="0"/>
    <x v="0"/>
    <m/>
    <m/>
    <x v="0"/>
    <m/>
    <m/>
    <m/>
    <x v="0"/>
    <x v="0"/>
    <m/>
    <m/>
    <m/>
    <x v="1"/>
    <m/>
    <m/>
    <m/>
    <m/>
    <m/>
    <m/>
    <x v="0"/>
    <m/>
    <m/>
    <m/>
    <m/>
    <m/>
    <m/>
    <m/>
    <m/>
    <m/>
    <m/>
    <m/>
    <m/>
    <x v="0"/>
    <m/>
    <m/>
    <m/>
    <m/>
    <m/>
    <m/>
    <m/>
    <m/>
    <m/>
    <m/>
    <m/>
    <m/>
    <m/>
    <m/>
    <m/>
    <m/>
    <m/>
    <x v="0"/>
    <m/>
    <m/>
    <m/>
    <m/>
    <m/>
    <m/>
    <m/>
    <m/>
    <m/>
    <m/>
    <m/>
    <m/>
    <m/>
    <m/>
    <m/>
    <m/>
    <n v="1"/>
    <m/>
  </r>
  <r>
    <x v="694"/>
    <s v="Fall on Ice, Inadequate Protection, Climbing Alone, Alberta, Waterton National Park, Expert's Choice"/>
    <x v="8"/>
    <s v="Alberta, Waterton National Park, Expert’s Choice_x000a_On February 10, a middle-aged male was attempting a solo ascent of the lower left pitch of Expert's Choice (WI4). He apparently was dragging a rope and performing a selfbelay of some fashion when he fell about 20 meters, pulling out a number of screws on the way. Despite injuries to his hand, back and neck, he was able to walk or crawl down the trail to the roadway, where his wife was waiting. He was driven to hospital, where he remained for at least a month, with a broken finger and a broken vertebrae. (Source: Parks Canada Warden Service)"/>
    <n v="6"/>
    <m/>
    <m/>
    <m/>
    <m/>
    <m/>
    <m/>
    <m/>
    <m/>
    <m/>
    <m/>
    <m/>
    <m/>
    <x v="0"/>
    <n v="1"/>
    <m/>
    <x v="1"/>
    <x v="1"/>
    <x v="0"/>
    <x v="1"/>
    <x v="0"/>
    <x v="0"/>
    <m/>
    <m/>
    <x v="0"/>
    <n v="1"/>
    <n v="1"/>
    <m/>
    <x v="0"/>
    <x v="0"/>
    <m/>
    <m/>
    <m/>
    <x v="1"/>
    <m/>
    <m/>
    <m/>
    <m/>
    <m/>
    <m/>
    <x v="0"/>
    <m/>
    <m/>
    <m/>
    <m/>
    <m/>
    <m/>
    <m/>
    <m/>
    <m/>
    <m/>
    <m/>
    <m/>
    <x v="0"/>
    <m/>
    <m/>
    <m/>
    <m/>
    <m/>
    <m/>
    <m/>
    <m/>
    <m/>
    <m/>
    <m/>
    <m/>
    <m/>
    <m/>
    <m/>
    <m/>
    <m/>
    <x v="0"/>
    <m/>
    <m/>
    <m/>
    <m/>
    <m/>
    <m/>
    <m/>
    <n v="1"/>
    <m/>
    <m/>
    <m/>
    <m/>
    <m/>
    <m/>
    <m/>
    <m/>
    <m/>
    <m/>
  </r>
  <r>
    <x v="695"/>
    <s v="Fall on Ice, Inadequate Protection, Self-Belay Failure, Alberta, Kananaskis Valley, Kidd Falls"/>
    <x v="8"/>
    <s v="On November 23, S.M. (21) and a partner set off to climb the big waterfall below Mount Kidd's Gunbarrel Gully above Galatea Creek, obvious from Kananaskis Highway 40 south of the mountain. Early in the day, S.M. was leading high above his belay, when he stopped to place a screw for protection. While doing so, his tools pulled and he fell some 20 meters, sustaining two fractured and one crushed vertebrae. He was unconscious for approximately five minutes, but then revived, complaining of back pain. He had a deformity in the thoracic region of his back, so his partner left him at the base of the falls to hike out for help, and called Kananaskis Emergency Services about noon. (Source: Kananaskis Country Alpine Specialist)_x000a_Analysis_x000a_The condition of the ice on this warm day may have contributed to the victim's tools pulling. Placing protection lower on the climb would have perhaps prevented the victim from hitting the bottom of the climb. (Source: Geoff Powter)"/>
    <n v="7"/>
    <m/>
    <m/>
    <n v="1"/>
    <m/>
    <m/>
    <m/>
    <m/>
    <m/>
    <m/>
    <m/>
    <m/>
    <m/>
    <x v="0"/>
    <n v="1"/>
    <m/>
    <x v="0"/>
    <x v="1"/>
    <x v="0"/>
    <x v="1"/>
    <x v="0"/>
    <x v="0"/>
    <m/>
    <m/>
    <x v="0"/>
    <m/>
    <m/>
    <m/>
    <x v="0"/>
    <x v="0"/>
    <m/>
    <m/>
    <m/>
    <x v="1"/>
    <m/>
    <m/>
    <m/>
    <m/>
    <m/>
    <m/>
    <x v="0"/>
    <m/>
    <m/>
    <m/>
    <m/>
    <m/>
    <m/>
    <m/>
    <m/>
    <m/>
    <m/>
    <n v="1"/>
    <m/>
    <x v="0"/>
    <m/>
    <m/>
    <m/>
    <m/>
    <m/>
    <m/>
    <m/>
    <m/>
    <m/>
    <m/>
    <m/>
    <m/>
    <m/>
    <m/>
    <m/>
    <m/>
    <m/>
    <x v="0"/>
    <m/>
    <m/>
    <n v="1"/>
    <m/>
    <m/>
    <m/>
    <m/>
    <m/>
    <m/>
    <m/>
    <m/>
    <m/>
    <m/>
    <m/>
    <m/>
    <m/>
    <n v="1"/>
    <m/>
  </r>
  <r>
    <x v="696"/>
    <s v="Fall on Rock – Rock Dislodged, Climbing Unroped, Alberta, Mount Neptuak"/>
    <x v="8"/>
    <s v="Alberta, Mount Neptuak_x000a_On August 10, a party of two were ascending the normal Northwest Ridge route on Mount Neptuak. The route is mostly loose 3rd and 4th Class, but is an exposed ridge on certain sections. While climbing a short, easy 5th Class step unroped, N.T. dislodged a hold, causing him to fall approximately 50 feet to lower angled terrain, then fell another 100 feet. He was killed in the fall. His partner returned to the hiking trail at Wenkchemna Pass and sent nearby hikers for help. A Warden Service rescue crew responded, and the deceased was evacuated by heli-sling._x000a_Analysis_x000a_The route is technically easy, but is typical of the area because of loose rock and exposed sections. (Source: Parks Canada Warden Service)"/>
    <n v="4"/>
    <m/>
    <m/>
    <m/>
    <m/>
    <m/>
    <m/>
    <m/>
    <m/>
    <m/>
    <m/>
    <m/>
    <m/>
    <x v="1"/>
    <m/>
    <m/>
    <x v="1"/>
    <x v="1"/>
    <x v="1"/>
    <x v="1"/>
    <x v="0"/>
    <x v="0"/>
    <m/>
    <m/>
    <x v="1"/>
    <n v="1"/>
    <m/>
    <m/>
    <x v="0"/>
    <x v="0"/>
    <m/>
    <m/>
    <m/>
    <x v="0"/>
    <m/>
    <m/>
    <m/>
    <m/>
    <m/>
    <m/>
    <x v="0"/>
    <m/>
    <m/>
    <m/>
    <m/>
    <m/>
    <m/>
    <m/>
    <m/>
    <m/>
    <m/>
    <m/>
    <m/>
    <x v="0"/>
    <m/>
    <m/>
    <m/>
    <m/>
    <m/>
    <m/>
    <m/>
    <m/>
    <m/>
    <m/>
    <n v="1"/>
    <m/>
    <m/>
    <m/>
    <m/>
    <m/>
    <m/>
    <x v="1"/>
    <m/>
    <m/>
    <m/>
    <m/>
    <m/>
    <m/>
    <m/>
    <m/>
    <m/>
    <m/>
    <m/>
    <m/>
    <m/>
    <n v="1"/>
    <m/>
    <m/>
    <m/>
    <m/>
  </r>
  <r>
    <x v="697"/>
    <s v="Fall on Rock — Hand Hold Came Off, Off Route, Alberta, Castle Mountain, Goat Plateau Approach"/>
    <x v="8"/>
    <s v="Alberta, Castle Mountain, Goat Plateau Approach_x000a_On July 15, a party of two climbers scrambled up the standard approach for the Castle Mountain bivi hut. During the approach, they lost the rough trail and ended up off route in a series of cliff bands and gullies. The climbers were aware that they were off route but elected to continue, as they were on easy 5th Class terrain. The lower climber fell when a handhold broke away, and she tumbled several hundred meters down the mountain, suffering fatal head injuries. The Warden Service was contacted and evacuated the victim by helicopter._x000a_Analysis_x000a_Neither climber was wearing a helmet at the time and the rope was stowed in the pack. While a helmet may not have prevented the massive head injury, the use of a rope may have. The victim was wearing a heavy pack at the time and this may have contributed to the fall. (Source: Parks Canada Warden Service)"/>
    <n v="5"/>
    <m/>
    <m/>
    <m/>
    <m/>
    <m/>
    <m/>
    <m/>
    <m/>
    <m/>
    <m/>
    <m/>
    <m/>
    <x v="1"/>
    <m/>
    <m/>
    <x v="0"/>
    <x v="1"/>
    <x v="1"/>
    <x v="1"/>
    <x v="0"/>
    <x v="0"/>
    <m/>
    <m/>
    <x v="1"/>
    <n v="1"/>
    <m/>
    <m/>
    <x v="0"/>
    <x v="0"/>
    <m/>
    <m/>
    <m/>
    <x v="0"/>
    <m/>
    <m/>
    <m/>
    <m/>
    <m/>
    <m/>
    <x v="0"/>
    <m/>
    <m/>
    <m/>
    <m/>
    <m/>
    <m/>
    <m/>
    <m/>
    <n v="1"/>
    <m/>
    <m/>
    <m/>
    <x v="0"/>
    <m/>
    <m/>
    <m/>
    <m/>
    <m/>
    <m/>
    <m/>
    <m/>
    <m/>
    <m/>
    <m/>
    <m/>
    <m/>
    <m/>
    <m/>
    <m/>
    <m/>
    <x v="1"/>
    <m/>
    <m/>
    <m/>
    <m/>
    <m/>
    <m/>
    <m/>
    <m/>
    <m/>
    <m/>
    <m/>
    <m/>
    <n v="1"/>
    <m/>
    <m/>
    <m/>
    <m/>
    <m/>
  </r>
  <r>
    <x v="698"/>
    <s v="Fall on Rock, Exceeding Abilities, Inadequate Protection, Belay Failure, Alberta, Chinaman's Peak"/>
    <x v="8"/>
    <s v="Alberta, Chinaman’s Peak_x000a_On August 22, B.P. (20) and M.K. attempted to climb the usual Northeast Face of Chinaman's Peak when something went wrong, probably on the third or fourth pitch, and they both fell to their deaths._x000a_The climbers were reported overdue by a friend of B.P. the next day, and a helicopter search of the area revealed their bodies at the base of the climb. Their equipment was spread throughout the area. The victims and most of their equipment were slung down to an ambulance at the parking area by the dam, and the operation was complete at 1300._x000a_Analysis_x000a_Park Rangers deduced from the configuration of equipment that the leader had fallen and pulled the belayer from his station, but the reason for the leader's fall and the specifics of the anchor failure will unfortunately never be known. (Source: Kananaskis Country Alpine Specialist)"/>
    <n v="8"/>
    <m/>
    <n v="1"/>
    <m/>
    <m/>
    <m/>
    <m/>
    <m/>
    <m/>
    <n v="1"/>
    <m/>
    <m/>
    <m/>
    <x v="1"/>
    <m/>
    <m/>
    <x v="1"/>
    <x v="1"/>
    <x v="0"/>
    <x v="0"/>
    <x v="0"/>
    <x v="0"/>
    <m/>
    <m/>
    <x v="0"/>
    <m/>
    <m/>
    <m/>
    <x v="0"/>
    <x v="0"/>
    <m/>
    <m/>
    <m/>
    <x v="0"/>
    <m/>
    <m/>
    <m/>
    <m/>
    <m/>
    <m/>
    <x v="0"/>
    <m/>
    <m/>
    <m/>
    <m/>
    <m/>
    <m/>
    <m/>
    <m/>
    <m/>
    <m/>
    <m/>
    <m/>
    <x v="0"/>
    <m/>
    <m/>
    <m/>
    <m/>
    <m/>
    <m/>
    <m/>
    <m/>
    <m/>
    <m/>
    <m/>
    <m/>
    <m/>
    <m/>
    <m/>
    <m/>
    <m/>
    <x v="0"/>
    <n v="1"/>
    <n v="1"/>
    <n v="1"/>
    <m/>
    <m/>
    <m/>
    <m/>
    <m/>
    <m/>
    <m/>
    <m/>
    <m/>
    <m/>
    <n v="1"/>
    <m/>
    <m/>
    <m/>
    <m/>
  </r>
  <r>
    <x v="699"/>
    <s v="Fall on Rock, Exceeding Abilities, Protection Pulled Out, Inadequate Protection, California, Yosemite, Lembert Dome"/>
    <x v="8"/>
    <s v="California, Yosemite, Lembert Dome_x000a_I climbed a 5.9 variant of a 5.6 route. I went over the crux successfully, but ran out too far right on 5.6 slope. I place two nuts in marginal cracks. I got to the top of the ledge, then fell and rolled down. I broke a leg and foot._x000a_Analysis_x000a_I broke rules. At the top, I put my mid-section over the ledge and reached for a small tree. I let footing leave rocks. The placements were marginal. Poor placement. I was out of sight of belay. Belay saved my life, as did my helmet, because I hit my head enough to cause unconsciousness._x000a_Lesson I learned: 1) Do NOT climb beyond experience level; 2) make all placements BOMB proof before proceeding; 3) do not remove hand or feet from rock, even if you know you “got it made.” The climb ain’t over until your butt is hooked in on top. (Source: Douglas Hoyt - 48)"/>
    <n v="6"/>
    <m/>
    <m/>
    <m/>
    <m/>
    <m/>
    <n v="1"/>
    <m/>
    <m/>
    <n v="1"/>
    <m/>
    <m/>
    <m/>
    <x v="0"/>
    <n v="1"/>
    <m/>
    <x v="0"/>
    <x v="1"/>
    <x v="0"/>
    <x v="0"/>
    <x v="0"/>
    <x v="0"/>
    <m/>
    <m/>
    <x v="0"/>
    <m/>
    <m/>
    <m/>
    <x v="0"/>
    <x v="0"/>
    <m/>
    <m/>
    <m/>
    <x v="0"/>
    <m/>
    <m/>
    <m/>
    <m/>
    <m/>
    <m/>
    <x v="0"/>
    <m/>
    <m/>
    <m/>
    <m/>
    <m/>
    <m/>
    <m/>
    <m/>
    <m/>
    <m/>
    <m/>
    <m/>
    <x v="0"/>
    <m/>
    <m/>
    <m/>
    <m/>
    <m/>
    <m/>
    <m/>
    <m/>
    <m/>
    <m/>
    <m/>
    <m/>
    <m/>
    <m/>
    <m/>
    <m/>
    <m/>
    <x v="0"/>
    <m/>
    <m/>
    <m/>
    <m/>
    <m/>
    <m/>
    <m/>
    <m/>
    <m/>
    <m/>
    <m/>
    <m/>
    <m/>
    <m/>
    <m/>
    <m/>
    <m/>
    <m/>
  </r>
  <r>
    <x v="700"/>
    <s v="Fall on Rock, Inadequate Protection, California, Yosemite, Half Dome"/>
    <x v="8"/>
    <s v="California, Yosemite, Half Dome_x000a_On July 5, Kibum Lee, Ken Park and I (Jaenam Coe - 35) started a two-day ascent of the Regular Northwest Face of Half-Dome (VI 5.9 A2). Lee, the leader and most experienced member, had climbed several routes on El Capitan and was going to lead all the pitches. I was the least experienced. I’d been climbing three years and had led 5.10 and some shorter aid routes but no big walls. Park and I intended to jumar most of the route and come back to climb it in the future._x000a_We reached Big Sandy Ledge (top of pitch 17) after dark, and the next morning climbed three more pitches to Thank-God Ledge, an exposed 5.9 traverse to the left. Lee and Park belayed at the start of the traverse, but there wasn’t room for me so I waited in the comer 10-12 feet below, out of sight._x000a_We knew traverses were tricky, so we had practiced them on short climbs and in a gym. Since I wouldn’t be able to watch my partners do this one, we talked about it before Lee started, and agreed that Park and I could follow on Jumars._x000a_Lee led across, placing several pieces along the way. Park followed and anchored my rope, and then I climbed up to the traverse. Thank-God Ledge was about 30 feet long. At the far side the pitch turned straight up for several feet and then left again and out of sight. I couldn’t see the belay or my partners, though I could hear them._x000a_At my end, the ledge was a couple of feet wide and looked pretty easy, but part way across it narrowed to a few inches and the main wall got steep. I felt I could make the moves, but Park had cleaned all the protection. The rope stretched across in about the 10 o’clock direction, until it disappeared around a bulge in the face 60 feet away, and I didn’t know how much farther it was to the belay. Whether I tried to crawl or walk, belayed by my Jumars, or even if Park belayed me, it seemed impossible to cross without risking a huge swinging fall. I thought Park or Lee should come part way back and place protection for me, but Park was already belaying Lee on the next pitch._x000a_The ledge was separated from the main wall by a crack an inch or two wide, and I had a few camming units. I considered placing them ahead of me and removing them as I passed, but, in my inexperience, I thought they would break or twist out if the pull were sideways to the stem._x000a_I was attached to my rope with my Jumars and with a knot to my harness. That left 10- 20 feet of extra rope, with which I thought I could lower myself from the anchor at the start of the traverse. The farther along the arc of the pendulum I could get before I cut loose, the more slowly I would swing, and a ledge, 12-15 feet down and left and about eight inches wide, looked like a better starting point. The wall did not seem overhanging so I thought friction would add some control; however, it curved away, preventing me from seeing what obstacles might lie further left._x000a_I secured a small sling at the fixed anchor, ran the free end of the rope through it and through the figure-eight on my harness, and slowly rappelled with my right hand. My left foot was about three feet away from the lower ledge when I ran out of rope. I thought that if I let go and dropped a bit my foot would touch the lip of the ledge. I hollered at Park and Lee to tell me if it looked O.K., but neither could see me._x000a_I let go. As the rope pulled through the sling, my body swung away from the rock. I missed the ledge and began flying down and left, accelerating as I approached the bottom of the swing. The wall was much steeper than I had thought and there was almost no friction._x000a_I was facing the direction of travel and suddenly realized I was headed for a right- facing corner that I hadn’t been able to see from the anchor, fast enough to be hurt if I hit it. I extended both legs horizontally as if to land on it sideways. My feet hit together and I bounced out and around the corner to the end of my swing._x000a_After a few oscillations and trying to slow myself with my feet and hands on the wall, I stopped, 150 feet below the belay. When I looked down, it seemed nothing lay between me and the base of the cliff. I hoped the rope hadn’t been damaged on some edge above me._x000a_My ankles were numb, but I did not know I was hurt until I stepped into my etriers to begin jumarring and felt the pain. I managed to get up to Park’s anchor, where I wrapped an elastic bandage tightly on the right ankle. I jumarred mostly with my left leg for the next two pitches and my partners essentially hauled me up the last one. By the time I reached the summit I couldn’t stand any more and clearly wasn’t going anywhere without help._x000a_Earlier, Lee had yelled up to a tourist on the summit to call 911 on his cell phone. Soon the NPS helicopter arrived and I was flown down to the Yosemite clinic. Surprisingly, my left ankle was fractured, not the right one, which was just badly sprained. During the next six months I moved from wheel chair to crutches to various hi-tech splints. Ten months after the accident, I’m walking fine but not yet allowed to climb._x000a_Analysis_x000a_Coe was right to be afraid of a pendulum. It's one of the most dangerous falls you can take. If you start, for example, 20 feet horizontally from your pivot point, and strike a corner at the bottom of your swing, you will hit with the same energy you’d have in a vertical fall 20 feet to the ground. The difference is your body’s orientation. When you swing, you’re more likely to strike your head, chest, and pelvis. Coe was extremely lucky that he saw the corner coming and got his feet up in time. I’ll guess that we sometimes fool ourselves because horizontal distance (to a pivot) is not as scary as vertical, to the human eye._x000a_Here are some ways to solve traverse problems. (The best solution will depend on the geometry of the pitch, the security of the protection, the gear available, and, sometimes, whether the moves are aid or free.)_x000a_Followers: 1) Let yourself out on a cordalette or a backrope long enough for the job. (You may need the same friction control and safety backups you’d use on a vertical rappel.) 2) Place pro (bombproof!) ahead of you, cleaning it as you go. 3) If you don’t have the backrope or the pro, ask the leader to send it down. (Coe could have pulled over the end of a second line tied to his belay line, then used his original line as the backrope.)_x000a_Leaders: 1) Think about your partners as you lead. Place protection specifically for them if necessary, and make sure the critical pieces are left in place for the last climber. 2) Shorten the pitch so the angle of swing and/or the radius is acceptable. 3) Rig a second line as a top-rope, direct to the follower instead of through the protection. 4) You have as much responsibility to the follower as your belayer does to you. Don’t charge up the next pitch, leaving an inexperienced partner alone to deal with a nasty situation. Be willing to go back to fix it. (Source: Jaenam Coe and John Dill, NPS Ranger, Yosemite National Park)"/>
    <n v="8"/>
    <m/>
    <m/>
    <m/>
    <m/>
    <n v="1"/>
    <m/>
    <m/>
    <m/>
    <n v="1"/>
    <m/>
    <m/>
    <m/>
    <x v="0"/>
    <n v="1"/>
    <m/>
    <x v="1"/>
    <x v="1"/>
    <x v="0"/>
    <x v="0"/>
    <x v="0"/>
    <x v="0"/>
    <n v="1"/>
    <n v="1"/>
    <x v="0"/>
    <m/>
    <m/>
    <m/>
    <x v="0"/>
    <x v="0"/>
    <m/>
    <m/>
    <m/>
    <x v="0"/>
    <m/>
    <m/>
    <m/>
    <m/>
    <m/>
    <m/>
    <x v="0"/>
    <m/>
    <m/>
    <m/>
    <m/>
    <m/>
    <m/>
    <m/>
    <m/>
    <m/>
    <m/>
    <m/>
    <m/>
    <x v="0"/>
    <m/>
    <m/>
    <m/>
    <m/>
    <m/>
    <m/>
    <n v="1"/>
    <m/>
    <m/>
    <m/>
    <m/>
    <m/>
    <m/>
    <m/>
    <m/>
    <m/>
    <m/>
    <x v="0"/>
    <m/>
    <m/>
    <m/>
    <m/>
    <m/>
    <m/>
    <m/>
    <m/>
    <m/>
    <m/>
    <m/>
    <m/>
    <n v="1"/>
    <m/>
    <m/>
    <m/>
    <m/>
    <m/>
  </r>
  <r>
    <x v="701"/>
    <s v="Fall on Rock, Inadequate Protection, Exceeding Abilities, Off Route, Alberta, Chinaman's Peak"/>
    <x v="8"/>
    <s v="Alberta, Chinaman’s Peak_x000a_On June 28, Allan J. (30) was leading pitch eight of the Northeast Face route (450m, 5.6) on Chinaman’s Peak about 1300. He tried to go straight up from the belay instead of following the normal route, which would have seen him traverse up and right around a comer. The climbing became harder, but he continued until he slipped off, falling about 14 meters and ending up four meters below his belayer. He sustained a compound fracture of the left ankle._x000a_Allan's two companions helped him up to the belay stance, and then one of them completed the climb and descended to get help. He flagged down Ranger MacLean on the road at 1430 to report the accident, and MacLean initiated a rescue. Shortly after 1515, three rangers and alpine specialists were slung to the accident site by helicopter. The victim was stabilized and evacuated to the Whiteman's Pass dam at 1610, then transported by Canmore EMS to the local hospital at about 1625. (Source: Kananaskis Country Alpine Specialist)_x000a_Analysis_x000a_It is unclear why the victim deviated from the normal route. This led directly to his inability to find protection and to the severity of his eventual fall. (Source: Geoff Powter)"/>
    <n v="6"/>
    <m/>
    <m/>
    <m/>
    <n v="1"/>
    <m/>
    <m/>
    <m/>
    <m/>
    <n v="1"/>
    <m/>
    <m/>
    <m/>
    <x v="0"/>
    <n v="1"/>
    <m/>
    <x v="1"/>
    <x v="1"/>
    <x v="0"/>
    <x v="0"/>
    <x v="0"/>
    <x v="0"/>
    <m/>
    <m/>
    <x v="0"/>
    <m/>
    <m/>
    <m/>
    <x v="0"/>
    <x v="0"/>
    <m/>
    <m/>
    <m/>
    <x v="0"/>
    <m/>
    <m/>
    <m/>
    <m/>
    <m/>
    <m/>
    <x v="0"/>
    <m/>
    <m/>
    <m/>
    <m/>
    <m/>
    <m/>
    <m/>
    <m/>
    <n v="1"/>
    <m/>
    <m/>
    <m/>
    <x v="0"/>
    <m/>
    <m/>
    <m/>
    <m/>
    <m/>
    <m/>
    <m/>
    <m/>
    <m/>
    <m/>
    <m/>
    <m/>
    <m/>
    <m/>
    <m/>
    <m/>
    <m/>
    <x v="0"/>
    <m/>
    <m/>
    <m/>
    <m/>
    <m/>
    <m/>
    <m/>
    <m/>
    <m/>
    <m/>
    <m/>
    <n v="1"/>
    <m/>
    <m/>
    <m/>
    <m/>
    <m/>
    <m/>
  </r>
  <r>
    <x v="702"/>
    <s v="Fall On Rock, Inadequate Protection, Quebec, Mount Saint Hilaire, Dame Noire Route"/>
    <x v="8"/>
    <s v="Québec, Mount Saint Hilaire, Dame Noire Route_x000a_On May 31, M.L. (33), with six years of climbing experience, and C.M. were attempting Dame Noire (5.8). M.L. was leading in a dihedral, six meters above his second and last placement, and placing protection in a crack system, when his right foot suddenly slipped on some wet moss. His left hand also slipped and he fell off. He had just enough time to push himself away from the rock, but still hit his right and then his left foot against the rock as he dropped._x000a_According to his belayer, M.L. was face-down before being stopped by the rope two meters below the belay station, a total fall of about twelve meters. M.L. tied himself in to the belay system with a sling, rested a few minutes, and then belayed his partner while he retrieved their equipment. M.L. then rappelled to the ground, where C.M. administered first aid and assessed his injuries. He had sustained a fracture of the right foot and a traumatic bursitis of the left ankle. (Source: Jacques Kirouac, FQME)_x000a_Analysis_x000a_This climb was reportedly well within M.L.'s ability, so he may have pushed his lead out as a result. A six-meter runout is excessive so close to the ground. Fortunately, his top piece held, as C.M. reported that the other chock had nearly fallen out of the crack, as it was held in only by the cable. The injuries may have been lessened or nullified if the leader had placed more protection. (Source: Orvel Miskiw)"/>
    <n v="6"/>
    <m/>
    <m/>
    <m/>
    <m/>
    <n v="1"/>
    <m/>
    <m/>
    <m/>
    <m/>
    <m/>
    <n v="1"/>
    <m/>
    <x v="0"/>
    <n v="1"/>
    <m/>
    <x v="1"/>
    <x v="1"/>
    <x v="0"/>
    <x v="0"/>
    <x v="0"/>
    <x v="0"/>
    <m/>
    <m/>
    <x v="0"/>
    <m/>
    <m/>
    <m/>
    <x v="0"/>
    <x v="0"/>
    <m/>
    <m/>
    <m/>
    <x v="0"/>
    <m/>
    <m/>
    <m/>
    <m/>
    <m/>
    <m/>
    <x v="0"/>
    <m/>
    <m/>
    <m/>
    <m/>
    <m/>
    <m/>
    <m/>
    <m/>
    <m/>
    <m/>
    <n v="1"/>
    <m/>
    <x v="0"/>
    <m/>
    <m/>
    <m/>
    <m/>
    <m/>
    <m/>
    <m/>
    <m/>
    <m/>
    <m/>
    <m/>
    <m/>
    <m/>
    <m/>
    <m/>
    <m/>
    <m/>
    <x v="0"/>
    <m/>
    <m/>
    <m/>
    <m/>
    <m/>
    <m/>
    <m/>
    <m/>
    <m/>
    <m/>
    <n v="1"/>
    <m/>
    <m/>
    <m/>
    <m/>
    <m/>
    <m/>
    <m/>
  </r>
  <r>
    <x v="703"/>
    <s v="Fall on Rock, No Helmet, Inadequate Protection, Exceeding Abilities, Inexperience, Alberta, Kananaskis Valley, Barrier Bluffs"/>
    <x v="8"/>
    <s v="Alberta, Kananaskis Valley, Barrier Bluffs_x000a_Late in the afternoon of July 6, Justin W. (21) was top-roping The Wasp, a 5.9 route, on the Yellow Wall when he took a ten-meter fall. He was not wearing a helmet and suffered an open wound to the head. His sister, who was at the site, reported the accident to Ribbon Creek Emergency Center by cell phone, and a number of rangers reached the scene on foot in less than a half hour after the call. Justin was immobilized on a scoop stretcher, placed in a Baumann Bag, and moved out in the open to be accessible by helicopter sling. He was then flown down to the road, where he was transferred to an ambulance for transport to hospital._x000a_Analysis_x000a_The reasons for the length of the victim's fall are unclear. Perhaps Justin had climbed past the top of the climb, or the rope had become unclipped at the top anchor. Justin had learned to climb on indoor walls, and this was his first climb on real rock, so it’s quite likely that his inexperience was a contributing factor. A helmet would likely have minimized or prevented the head wound. (Source: Kananaskis Country Alpine Specialist)"/>
    <n v="7"/>
    <m/>
    <m/>
    <n v="1"/>
    <m/>
    <m/>
    <m/>
    <m/>
    <m/>
    <n v="1"/>
    <m/>
    <m/>
    <m/>
    <x v="0"/>
    <n v="1"/>
    <m/>
    <x v="1"/>
    <x v="1"/>
    <x v="0"/>
    <x v="1"/>
    <x v="0"/>
    <x v="1"/>
    <m/>
    <m/>
    <x v="0"/>
    <m/>
    <m/>
    <m/>
    <x v="0"/>
    <x v="0"/>
    <m/>
    <m/>
    <m/>
    <x v="0"/>
    <m/>
    <m/>
    <m/>
    <m/>
    <m/>
    <m/>
    <x v="0"/>
    <m/>
    <m/>
    <m/>
    <m/>
    <m/>
    <m/>
    <m/>
    <m/>
    <m/>
    <m/>
    <m/>
    <m/>
    <x v="0"/>
    <n v="1"/>
    <m/>
    <m/>
    <m/>
    <m/>
    <m/>
    <n v="1"/>
    <m/>
    <m/>
    <m/>
    <m/>
    <m/>
    <m/>
    <m/>
    <m/>
    <m/>
    <m/>
    <x v="0"/>
    <m/>
    <m/>
    <m/>
    <m/>
    <m/>
    <m/>
    <m/>
    <m/>
    <m/>
    <m/>
    <m/>
    <m/>
    <n v="1"/>
    <m/>
    <m/>
    <m/>
    <m/>
    <m/>
  </r>
  <r>
    <x v="704"/>
    <s v="Fall on Rock, Protection Pulled Out, No Hardhat, California, Yosemite Valley, Middle Cathedral Rock"/>
    <x v="8"/>
    <s v="California, Yosemite Valley, Middle Cathedral Rock_x000a_On June 16, around 1330, Tyler Gregory (18) started up Pee Pee Pillar, a one-pitch, 5.10a thin crack, belayed by Casey Hyer (19). He scrambled 10 feet up to a ledge, climbed another foot or two, then placed a TCU at arms reach and continued up. At the crux, with the TCU at his feet, he fell off._x000a_“The crack stops and the route goes over a bulge and opens up into a dihedral. I got to the top of the crack and thought there were some holds above that I couldn’t see. I tried reaching for them but didn’t find anything and that’s what initiated the fall.”_x000a_The TCU pulled out, and Gregory flipped over when his feet struck the ledge on the way down. He landed on the ground on his left shoulder blade and the side of his head after falling 20-30 ft._x000a_Gregory was unconscious for about two minutes; he was convulsing and did not respond to Hyer’s calls. Other climbers came over to stand by with Gregory, so Hyer ran to his vehicle and drove to Yosemite Village for help._x000a_The SAR team and the AMR ambulance crew responded immediately. When they got there, Gregory was responsive but complaining of back pain. They gave him oxygen, immobilized him in a vacuum body splint, and carried him 200 yards to the ambulance. About an hour after the accident the AirMed helicopter met them at El Capitan Meadow and flew Gregory to Doctors Medical Center in Modesto._x000a_Analysis_x000a_“I had a skull fracture. I was not wearing a helmet on the climb and the doctors said I was really lucky. I was in intensive care for three days and in the step-down unit for another two, but they didn’t have to operate or do anything really major. I also had double vision for two or three months and burst my left ear drum. My hearing came back a little bit but the loss is pretty permanent. But I’m climbing again._x000a_“Before the accident I’d been climbing a total of two years and leading traditional routes for about a year, three or four times a week. It was the first climb of the day, hot weather, I felt a little lazy, and that climb is 5.10a, probably at my leading limit._x000a_“So I really didn’t feel like doing that climb right then, and I said to Casey, ‘It’s your turn,’ and he said, ‘Oh, you’ll do it, you’ll be fine.’ Casey was older than I was and solid on 5.10 and I looked up to him, so there was a lot of pressure on me to not come down from stuff—I didn’t want him to think I was a weeny, which is basically stupid._x000a_I was at the crux thinking, ‘I don’t want to do this.’ But I just gritted my teeth and went for it. It wasn’t Casey's fault, but the message is don’t let your partner talk you into anything. I tell other partners, ‘If you’re uncomfortable and you feel like you want to come down, you can come down.’”_x000a_The TCU had seemed like a good one, at the time, and Hyer thought that Gregory might have accidently pulled it out by grabbing it as he fell. But that would be difficult to do if he came off with the TCU at his feet. Gregory is competent at placing protection and has fallen on pro quite a bit but, in retrospect, he thinks, the TCU probably failed simply because it was a marginal placement._x000a_That underscores the main message—protection. Regardless of psychology or other factors, Gregory was leading at his limit with one piece protecting him from a serious fall. He places a lot more pro now. (Also see Dular, page 39.) (Source: Tyler Gregory and John Dill, NPS Ranger, Yosemite National Park.)"/>
    <n v="7"/>
    <m/>
    <n v="2"/>
    <m/>
    <m/>
    <m/>
    <m/>
    <m/>
    <m/>
    <n v="1"/>
    <m/>
    <m/>
    <m/>
    <x v="0"/>
    <n v="1"/>
    <m/>
    <x v="0"/>
    <x v="1"/>
    <x v="0"/>
    <x v="0"/>
    <x v="0"/>
    <x v="0"/>
    <m/>
    <m/>
    <x v="0"/>
    <m/>
    <m/>
    <m/>
    <x v="0"/>
    <x v="0"/>
    <m/>
    <m/>
    <m/>
    <x v="0"/>
    <m/>
    <m/>
    <m/>
    <m/>
    <m/>
    <m/>
    <x v="0"/>
    <m/>
    <m/>
    <m/>
    <m/>
    <m/>
    <m/>
    <m/>
    <m/>
    <m/>
    <m/>
    <m/>
    <m/>
    <x v="0"/>
    <n v="1"/>
    <m/>
    <m/>
    <m/>
    <m/>
    <m/>
    <m/>
    <m/>
    <m/>
    <m/>
    <m/>
    <m/>
    <m/>
    <m/>
    <m/>
    <m/>
    <m/>
    <x v="0"/>
    <m/>
    <m/>
    <m/>
    <m/>
    <m/>
    <m/>
    <m/>
    <m/>
    <m/>
    <m/>
    <m/>
    <n v="1"/>
    <m/>
    <m/>
    <m/>
    <m/>
    <m/>
    <m/>
  </r>
  <r>
    <x v="705"/>
    <s v="Fall on Rock, Rope Parted – Friction Device, Northwest Territories, Baffin Island, Mount Thor"/>
    <x v="8"/>
    <s v="Northwest Territories, Baffin Island, Mount Thor_x000a_In mid-July A.G. (30) began a solo attempt on a new route on the 3800-foot granite west face. The lower two thirds of the face are vertical and the upper third is overhanging with an average angle of 105 degrees. Another party of two climbers was also climbing a new route on the face which they completed in late August. When they returned to the valley on August 23, they called in to Auyittuk Park headquarters on a radio in an emergency shelter to report that they had not seen or heard from the solo climber since early August. A Canadian Armed Forces Labrador rescue helicopter was in the area and was dispatched to do a reconnaissance of the face. Remnants of a camp were spotted on the end of the prominent ledge dividing the vertical and overhanging sections of the face. There was no sign of the missing climber. It was decided that the face could not be accessed by helicopter due to its steepness._x000a_Since there is no local technical mountain rescue capability, the Parks Canada Warden Service Mountain Rescue Unit in the Canadian Rocky Mountain National Parks was contacted for assistance. A rescue team along with a certified rescue pilot was dispatched and flew by commercial air from Calgary, Alberta to Pangnirtung, Northwest Territories. Arrangements were made to have a locally chartered Bell Long Ranger 3 available for the crew._x000a_After an initial reconnaissance of the face and the remnants of the camp were spotted, it was decided that inserting two rescuers onto the ledge on the face was possible. The ledge was wide enough at one point that, using a 50-foot line, there would be enough clearance for the helicopter. Once on the ledge the two rescuers scrambled over to the old bivi site where the missing climber was found lying dead in a pile of boulders. He had fallen about 50 feet. His rope was broken above the self- belay device he had been using (a Rock Exotica Solo-Aid)._x000a_It was not possible to sling into the victims location due to the overhanging wall. For this reason, a rope was tied to the body and laid out along the ledge to the point where it could be picked up safely by the 50-foot sling rope underneath the helicopter. The body was evacuated to the staging area, and the two rescuers were then slung off the face._x000a_Analysis_x000a_After completing the investigation and after talking to a number of people about solo aid climbing, the rescue team speculated that the following is what likely occurred._x000a_The accident happened on August 3. The fatal fall was a result of the victim s rope parting. The break in the rope near the self belay device clearly showed this. The other end of the rope could be seen fifty feet higher, with about two feet dangling from the last aid piece. Due to the overhanging nature of the wall and the logistics of solo aid leading, the rope was being clove-hitched to the gear placements as the climber moved up. Because of these direct tie-offs, the fatal fall created a Factor Two force on a short section of rope._x000a_It is unlikely, however, that the rope was broken by the self-belay device. We conclude this because the broken segment of rope above the self-belay device was bunched up and rigid and the broken end was about 12 inches away from the jaws of the belay device. If the self-belay device had broken the rope, the rigid rope should have been behind the device._x000a_It is therefore speculated that the climber was also using an ascender above his belay device. The broken end near the self-belay device showed signs of heat damage consistent with cutting by an ascender. Unlike a self-belay device, an ascender is not designed or intended to absorb a fall—particularly a Factor Two fall. The propensity for ascenders to cut ropes combined with the rope damage which his ropes would have sustained from the first 2000 feet of difficult aid climbing are likely the reasons why the rope broke. The wear to the ropes is substantiated by a diary entry. (Source: Parks Canada Warden Service)"/>
    <n v="6"/>
    <m/>
    <m/>
    <m/>
    <n v="1"/>
    <m/>
    <m/>
    <m/>
    <m/>
    <m/>
    <m/>
    <m/>
    <m/>
    <x v="1"/>
    <m/>
    <m/>
    <x v="1"/>
    <x v="1"/>
    <x v="0"/>
    <x v="1"/>
    <x v="0"/>
    <x v="0"/>
    <n v="1"/>
    <m/>
    <x v="0"/>
    <n v="1"/>
    <m/>
    <m/>
    <x v="0"/>
    <x v="1"/>
    <m/>
    <m/>
    <m/>
    <x v="0"/>
    <m/>
    <m/>
    <m/>
    <m/>
    <m/>
    <m/>
    <x v="0"/>
    <m/>
    <m/>
    <m/>
    <m/>
    <m/>
    <m/>
    <m/>
    <m/>
    <m/>
    <m/>
    <m/>
    <m/>
    <x v="0"/>
    <m/>
    <m/>
    <m/>
    <m/>
    <m/>
    <m/>
    <m/>
    <m/>
    <m/>
    <m/>
    <m/>
    <m/>
    <m/>
    <m/>
    <n v="1"/>
    <m/>
    <m/>
    <x v="1"/>
    <m/>
    <m/>
    <m/>
    <m/>
    <m/>
    <m/>
    <m/>
    <m/>
    <m/>
    <m/>
    <m/>
    <m/>
    <m/>
    <n v="1"/>
    <m/>
    <m/>
    <m/>
    <m/>
  </r>
  <r>
    <x v="706"/>
    <s v="Fall on Snow — Unable to Self-Arrest, Inadequate Protection, Poor Position, Inexperience, Alaska, Ptarmigan Peak, Chugach State Park"/>
    <x v="8"/>
    <s v="Alaska, Ptarmigan Peak, Chugach State Park_x000a_On June 29, two instructors and their twelve students in a University of Alaska, Anchorage, Alaska Wilderness Studies 105 Class—Beginning Mountaineering—fell 2,000 feet down the North Couloir of Ptarmigan Peak in the Chugach Mountains near Anchorage. Two of the climbers perished, and 11 of the remaining 12 were seriously injured._x000a_The class hiked to the base of the route on Saturday, June 28. This was the second climbing trip for the twelve novice climbers led by AWS instructors Deb and Ben Greene. They left the tents between 7:00 and 7:30 AM. on June 29 to climb the 2000 foot couloir. All participants reported the ascent went efficiently, albeit slowly. The groups topped out of the couloir at some time between 2:00 and 3:00 PM. Some members of the group hiked to the peak’s false summit while others rested. The roped teams reformed, made some adjustments with a few members changing groups and began to descend sometime between 4:00 and 5:00 PM._x000a_On the descent there were again four roped teams with two teams of four and two teams of three. The teams of three had all student members and were placed second and fourth during the descent._x000a_There was a lack of consensus regarding the influence of time pressures on the decision to descend via the couloir. It seems that it was generally understood in the morning that the group would try to be down and back at the parking lot by 5:00 PM, but the relative importance of that goal was interpreted differently by different members of the group. Some considered time to be a major influence on decision making and others, including the instructors, thought it had little to no influence._x000a_Before the class began the descent, there was some informal discussion involving some of the group members regarding the relative merits of descending the couloir versus the walk-off route on the other side. It was decided the walk-off route would be longer and might confront the group with unforeseen challenges as compared to the more familiar couloir._x000a_The first team to descend included instructor Ben Greene (34), with students Jerilyn Pomeroy-Peterson (16), Kirsten Staveland (16) and Jay Chamberlin (28). They were always beneath the other three teams on the mountain. The second roped team to descend included students Juanita Palmer (43), Andrew Murphy (20s) and Steven Brown (23 - deceased). The third roped team to descend consisted of Instructor Deb Greene (38), with students Mona Eben (43), Mary Ellen Fogarty (40 - deceased), and Bernadino Lagasca (33). The top roped team and the last to start the descent had three students, Jacob Franck (18), Eric Schlemme (30) and Joshua Thomas (20)._x000a_The members of each rope team were separated from one another by approximately 15-20 feet of rope. All climbers had an ice tool or ax in hand. The four teams had various distances between them and all teams were in sight of each other. The estimated distances between the roped teams varied from 15 to 30 feet at times, with up to 150 feet or more of distance between the bottom team and the top team. At the time of the accident, the teams had descended an estimated 300 to 500 feet down the couloir. Several students and instructors were carrying pickets and flukes but were not placing them for protection. Each rope team was aligned at an angle to the slope with most students using the plunge step as they were descending._x000a_The number of people on each roped team moving simultaneously was directly correlated to the steepness of the couloir and the abilities of each roped team. The instructors modified the descent technique as the couloir steepened and narrowed. Soon after starting the descent, the instructors noticed that some students were having trouble plunge stepping and were falling and either failing to self-arrest or arresting with some difficulty. At the couloir’s steepest point, just before the accident, one person on each rope team descended while the other members faced into the slope, bent over their buried ice ax, with their hands gripped around the top of the ice ax. The shaft of the ice ax was plunged into the snow at an appropriate angle to the slope and buried to the top of the shaft. The ice axes averaged 65 to 70 cm in length, although two students reportedly had ice tools that were 50 cm or shorter. The ice axes were attached with leashes to either wrists or harnesses. (Either option was permitted by the instructors.) Unlike the conditions experienced on the ascent, the snow conditions on the descent were described as soft, with each persons boot plunging six to ten inches or more into the snow on the descent. As one climber moved down, the other rope team members faced into the slope in their “anchoring” stance. When the climber in motion reached the end of their rope, he or she faced in, plunged the ice ax into the snow and anchored for the next person to move._x000a_The roped teams descended oriented at an angle to the slope with different distances between each of the teams. There was some bunching of the top teams in the narrow portion of the couloir. Almost from the beginning of the descent until the actual accident occurred, there were several incidents of students slipping and arresting their own fall or someone else on their roped team stopping them._x000a_The immediate mechanism that caused the accident was initiated when Jacob Franck, who was moving down along side teammate Schlemme, slipped and was unable to selfarrest. When Franck’s rope went tight, Schlemme was pulled backwards, landing on his back with his ice ax in his hands. Franck and Schlemme attempted to self-arrest but were falling out of control and pulled Thomas backwards so that he also landed on his back with his ice ax in his hands. The secondary mechanism that caused the accident was that the protection/anchoring system failed._x000a_There was an estimated 30 feet of distance between the top team and the next team with instructor Deb Greene. The top team of three climbers fell out of control hitting the next roped team member Mona Eben, who was standing closest to the center of the couloir. She was knocked onto her back with ice ax in hand. At that point Franck, Schlemme, Thomas, and Eben were falling out of control pulling Fogarty, Lagasca and Deb Greene out of their stances and onto their backs. The seven climbers attempted to self-arrest but failing to do so fell into the next team of Murphy, Brown and Palmer. This third team was not moving at the time and were all faced into the slope over their ice axes. When the group of seven entangled climbers struck Murphy, Brown, and Palmer they too were pulled off their stances. The entire group of ten continued out of control down the couloir heading for the bottom team._x000a_The bottom team of Ben Greene, Staveland, Pomeroy, and Chamberlin were able to see and hear the falling teams and, with no time to move, braced themselves for the impact. All four members of the bottom team were pulled off their stances and dragged down the couloir with the other ten climbers in an entanglement of ropes, ice axes and people. (Source: Interviews with participants and instructors, various reports and photographs, and on-site inspection.)_x000a_The following information on the ensuing rescue operation was provided by Dr. Ken Zafren, who was the Alaska Mountain Rescue Group Leader._x000a_The accident was observed by three skiers who were approaching the base of the couloir. They were able to reach the victims in about 15 minutes. There were also a number of mountain bikers on the Powerline Pass trail, which passes directly below the base of the couloir. This trail also serves as a utility access road which is closed except to emergency vehicles. The first 9-1-1 call reporting shouts for help came in at 5:10 PM from one of the mountain bikers. When the skiers reached the victims they found the fallen climbers in a ball, some having difficulty breathing because they were entangled in the ropes and others because they were under other climbers. They cut the ropes and moved the climbers off each other as carefully as possible. One of the skiers ran back down to the AWS camp to bring up sleeping bags and to recruit mountain bikers to help._x000a_Although the picture of the accident was still sketchy, by about 5:30 PM, the Alaska Mountain Rescue Group (AMRG) was called along with the Alaska Air National Guard 210th Pararescue Squadron (PJs) to assist the Chugach State Park Rangers and Alaska State Troopers (AST). Anchorage Fire Department Paramedics responded and Anchorage Police closed the road to the trailhead (Glen Alps parking lot) to facilitate emergency access to the incident command area._x000a_While AMRG member Scott Horacek drove up the road, I waited at the Glen Alps parking lot. As Medical Director for AMRG, I would be responsible for initial assessment of the injuries. AMRG member Chris Flowers and I were flown by AST pilot Bob Larsen to a small rock bench, about 150 meters east of the victims. Only a toe-in landing was possible for the Jet Ranger. Chris went ahead while I changed into double boots. It was so warm that I was still wearing just shorts and a t-shirt. I downclimbed the rock bands and sloping ledges which led to the couloir and crossed the hard snow between the landing zone and the victims. We arrived at the site just after 6:00 PM._x000a_The scene that greeted me was surreal. Twelve victims were under sleeping bags and space blankets. There were several skiers and mountain bikers, most dressed very lightly, doing what they could for the victims. Scott arrived from below about the time I reached the site. We did the best we could to start triaging our patients. Loose rock at a steep angle made every movement more difficult. It was hazardous to move above any of the victims, but also unavoidable._x000a_A short time later, the first of two Pavehawk helicopters carrying the PJ’s arrived and hovered below the scene. In all, nine PJs were lowered from these helicopters and walked up a short distance to the scene. The PJs carried medical supplies. Two Anchorage Fire Department paramedics arrived by AST helicopter and were assisted by AMRG members to the scene. Eventually, 11 AMRG members were on scene for a total of 33 rescuers, including the bystanders. We required eleven litters and the same number of backboards or vacuum mattresses. All twelve survivors were airlifted by Pavehawk. Eleven were transported directly or via Life-Guard Helicopter to hospital and were admitted. The police Chaplain and The American Red Cross Disaster Unit responded to the command area to provide moral support and food for families and rescuers. A total of 93 persons, including helicopter personnel, were involved in the pre-hospital phase._x000a_There were too many patients for one person to triage, so Master Sgt. Brent Woodiness assisted me as well as handling communications with the helicopters. The helicopters were staged from a flat moraine top near the AWS camp and were able to operate continuously for many hours by use of in-flight refueling from an Air National Guard C- 130 which circled overhead to provide air cover. In addition, the trooper helicopter and a contract private helicopter provided continuing air support. The first victim left the scene by 8:30 PM and in four hours, all of the rest were evacuated._x000a_The rescuers picked up debris at and below the scene (much of it blown away and down by rotor wash) and also dismantled the AWS camp. Although the pilots were willing to extract us from the field the way we had arrived, all of us elected to walk to the bottom of the couloir and take off from level ground._x000a_One patient was admitted to the ICU where she stayed for several days. Several underwent emergency surgery for extremity injuries including an open femur fracture and a knee fracture dislocation. There were no internal injuries necessitating surgery nor were there any serious head or spinal injuries._x000a_Analysis_x000a_Technique. The instructors’ decision to use an untested descending technique with no back-up system contributed to the cause of this accident. At first glance it appears that having two or three climbers “anchoring” the rope team while one member descends is a secure method. Had the slope been less steep and snow conditions more favorable (that is firmer), their improvised system might have been sufficient to hold a fall._x000a_It would have had an even greater chance for success if this system had been enhanced by having each climber tie a two-inch diameter loop in the climbing rope two to three feet from the harness. The ice ax shaft would then go through this loop. In this manner, when climbers were in the anchoring stance, the force of a fall would be transmitted to the ax/anchor instead of to the climbers harness._x000a_The mechanism of failure was probably due to the following: When Jacob Franck fell, the next climber on the roped team, Eric Schlemme, was pulled by the rope from behind and below. Schlemme had his toes kicked into the snow, with his upper body pressing downward on the ice ax while gripping the top of the ice ax with both hands. It appears the toes of his boots served as a fulcrum as the downward force of Jacob Franck pulling at Schlemme's waist caused Schlemme to be jerked backward and away from the slope while he instinctively held on to the ax, pulling it from the soft snow. The third member of the roped team, Joshua Thomas described a nearly identical mechanism of failure when Schlemme and Franck pulled him off his stance. When the topmost team slid into the next roped team, it initiated the same sequence of failure that continued until all the teams were in an uncontrolled fall down the couloir. It is significant that nearly everyone interviewed said that they found themselves on their backs with their ax in their hands immediately after they were pulled or knocked from their stance._x000a_In hindsight, the instructors should have elected to use more traditional methods, such as setting their pickets and flukes as fixed protection, or lowering the students from a multi-anchored belay. The safest alternative would have been to descend via the walk off route._x000a_Protection. Roped teams on steep snow with no fixed protection contributed to the magnitude of the accident. Roped travel without fixed protection is usually done on the relatively flat surface of a glacier as a precaution for crevasse falls or on uneven terrain where at least one climber can obtain a secure position. On rare occasions a guide may rope to a client without fixed protection when the guide is confident of holding a fall._x000a_It has been observed that climbing teams roped together on steep terrain often have a false perception of security. A high percentage of mountaineering accidents that involve climbing falls share three common factors: (1) descending, (2) roped together and (3) no fixed protection. A rope without fixed anchors invariably becomes the primary mechanism of multiple injuries during a fall._x000a_The descent system lacked redundant safety. (See, for example, previous comment on the ice ax/loop technique.) All mountaineers recognize the need for redundant safety systems while climbing, and in particular while teaching others to climb. Deb and Ben Greene mistakenly thought that the combination of the students being roped together, their newly learned ability to plunge step and self-arrest, and the “anchoring” technique described earlier represented a redundant system. In fact, with no fixed protection, each roped team was dependent upon every person to perform flawlessly. Thus any uncontrolled fall could have resulted in an uncontrolled descent of the entire roped team. Considering the minimal experience the students had, they should not have been relied upon as a critical component of a “safety system.”_x000a_Instruction. Students reported that all instructions that were provided were clear and understood. They carried out the instructions, but were unable to perform the self arrest and belay under the conditions encountered. The next appropriate step in the instructional sequence would have been for the instructors to confine their activities to the lower third of the North Couloir._x000a_Position. With only 15 feet between each student, the reaction times for self-arrest are very limited, making it harder to stop a fall before weighting the next climber in line on the rope team. Short roping students is often used in steep snow conditions. However, the more traditional technique involves short roping only the students, leaving a long section of rope between the students and instructor. The instructor then sets a belay and lowers the group of students._x000a_The rope teams were inadvertently stacked above each other creating a “net” like effect and contributed to the magnitude of the accident. The North Couloirs narrow, funnel-like contour made it difficult for the tightly grouped rope teams to stay out of each other’s “fall-line” and inevitable that a fall by the uppermost rope team would capture the rope teams positioned lower on the slope._x000a_In situations where rope teams must descend a snow slope, it is imperative each rope team stay clear of the others fall line. Maneuvering through a narrow chute presents special problems that usually involve groups descending one at a time and clearing the fall line before the next group descends. The lack of a safe run-out contributed to the severity and magnitude of the accident._x000a_Supervision. When determining an appropriate ratio of students to instructors, several factors are taken into consideration. These include the terrain, the skills of the participants, and the overall profile of the participants. The relatively large student to instructor ratio of 6:1 seems inappropriately matched to the difficulty of the climb and experience level of the students and may have contributed to the accident. With only two instructors for four rope teams on a steep, narrow couloir, it seems almost inevitable that rope teams would be close together for the sake of communications, and therefore positioning—as indicated—is critical. Additionally, a large group of students in difficult terrain presents an instructor with a significant amount of information to process in a very short period of time. Keeping track of six students in two separate groups, some of whom are falling, scared, or practicing improper technique, would be extremely difficult under the best of circumstances._x000a_It is also important to note that it is inappropriate to allow beginning students to lead and/or to be on a roped team independent of instructors under conditions where the safety of the students would be compromised should a fall occur. (Source: Jed Williamson, Daryl Miller, Jim Ratz—External Review Team)_x000a_(Editor's Note: Several recommendations were put forward by the review team in December of 1997, and the University of Alaska, Anchorage, is in the process of implementing these._x000a_Obviously, this was a very high profile event. There was a considerable amount of media attention, some of it quite critical. Part of the concern was around the length of time between the incident and this reviewers team engaging in an investigation and report. It should be understood that few educational institutions are prepared to respond to a multiple trauma event, so determining what actions are “appropriate and timely” requires significant focus and effort._x000a_This was an extremely difficult situation for all, including the investigators. I was called upon in the fall, and solicited the expertise of Daryl Miller, Mountaineering Ranger from Denali, and Jim Ratz, former NOLS Executive Director. We appreciated the full cooperation of the participants and friends, the University and its Alaska Wilderness Studies program, officials, local guides, and community members.)"/>
    <n v="10"/>
    <m/>
    <n v="4"/>
    <m/>
    <n v="2"/>
    <n v="2"/>
    <n v="4"/>
    <m/>
    <m/>
    <n v="1"/>
    <m/>
    <n v="1"/>
    <m/>
    <x v="1"/>
    <n v="1"/>
    <m/>
    <x v="1"/>
    <x v="0"/>
    <x v="0"/>
    <x v="1"/>
    <x v="0"/>
    <x v="0"/>
    <m/>
    <m/>
    <x v="0"/>
    <m/>
    <m/>
    <m/>
    <x v="0"/>
    <x v="1"/>
    <m/>
    <m/>
    <m/>
    <x v="0"/>
    <m/>
    <m/>
    <n v="1"/>
    <m/>
    <m/>
    <m/>
    <x v="0"/>
    <m/>
    <m/>
    <m/>
    <m/>
    <m/>
    <m/>
    <m/>
    <m/>
    <m/>
    <m/>
    <m/>
    <m/>
    <x v="0"/>
    <m/>
    <m/>
    <m/>
    <m/>
    <m/>
    <m/>
    <m/>
    <m/>
    <n v="1"/>
    <m/>
    <m/>
    <m/>
    <m/>
    <m/>
    <m/>
    <m/>
    <m/>
    <x v="0"/>
    <m/>
    <m/>
    <m/>
    <m/>
    <m/>
    <m/>
    <m/>
    <m/>
    <m/>
    <m/>
    <m/>
    <n v="1"/>
    <m/>
    <m/>
    <m/>
    <m/>
    <m/>
    <m/>
  </r>
  <r>
    <x v="707"/>
    <s v="Fall on Snow, Climbing Unroped, Alberta, Mount Temple, Greenwood/Locke Route"/>
    <x v="8"/>
    <s v="Alberta, Mount Temple, Greenwood/Locke Route_x000a_On August 20, a party of two attempted the Greenwood/Locke Route (V, 5.9 A1). The two got a predawn start and reached the rock pitches above the upper icefield in good time. The pitches were very wet and they decided to retreat. They rappelled and down- climbed the majority of the lower route, then unroped to descend the final snow gully. The lowest climber was moving down the gully, facing out, when he lost his footing. He attempted to self-arrest and was partially successful. Before he could stop himself, a crampon hooked and he began to tumble, falling 200 meters to the scree below. His partner continued to descend the route and found his partner dead from massive head injuries. The second climber descended to the trail, and with the help of a cell phone from nearby hikers, contacted Warden Service Dispatch._x000a_Analysis_x000a_Both climbers were very experienced. With the steepness of the descent gully and the short ice axes carried, it may have been better to descend the gully facing in, rather than out. (Source: Parks Canada Warden Service)"/>
    <n v="7"/>
    <m/>
    <m/>
    <m/>
    <m/>
    <m/>
    <m/>
    <m/>
    <m/>
    <m/>
    <m/>
    <n v="1"/>
    <m/>
    <x v="1"/>
    <m/>
    <m/>
    <x v="0"/>
    <x v="0"/>
    <x v="1"/>
    <x v="1"/>
    <x v="0"/>
    <x v="0"/>
    <m/>
    <m/>
    <x v="1"/>
    <n v="1"/>
    <m/>
    <m/>
    <x v="0"/>
    <x v="1"/>
    <m/>
    <m/>
    <m/>
    <x v="0"/>
    <m/>
    <m/>
    <m/>
    <m/>
    <m/>
    <m/>
    <x v="0"/>
    <m/>
    <m/>
    <m/>
    <m/>
    <m/>
    <m/>
    <m/>
    <m/>
    <m/>
    <m/>
    <m/>
    <m/>
    <x v="0"/>
    <m/>
    <m/>
    <m/>
    <m/>
    <m/>
    <m/>
    <m/>
    <m/>
    <m/>
    <m/>
    <m/>
    <m/>
    <m/>
    <m/>
    <m/>
    <m/>
    <m/>
    <x v="1"/>
    <m/>
    <m/>
    <m/>
    <m/>
    <m/>
    <m/>
    <m/>
    <m/>
    <m/>
    <m/>
    <m/>
    <m/>
    <m/>
    <n v="1"/>
    <m/>
    <m/>
    <m/>
    <m/>
  </r>
  <r>
    <x v="708"/>
    <s v="Fall on Snow, Climbing Unroped, Failure to Follow Instructions, British Columbia, Mount Revelstoke National Park, Mount Macbeth"/>
    <x v="8"/>
    <s v="British Columbia, Mount Revelstoke National Park, Mount Macbeth_x000a_On June 29, a relatively experienced climber, upon reaching the summit of Mount Macbeth, unroped and fell through the cornice. His body was recovered by heli-sling the following day approximately 330 meters below._x000a_Analysis_x000a_Other members of the party stayed roped at the same location, and stated that they advised the victim to also remain tied in. He did not listen to their advice, and then stepped into an area that the others said they would not go near because of obvious cornice potential._x000a_Why the victim chose to forsake both the advice and risk the obvious hazard is unknown, though he had apparently demonstrated some risky behaviour on previous outings as well. (Source: Parks Canada Warden Service; Nelson B.C. RCMP Detachment personnel)"/>
    <n v="6"/>
    <m/>
    <m/>
    <m/>
    <m/>
    <m/>
    <m/>
    <m/>
    <m/>
    <m/>
    <n v="1"/>
    <m/>
    <m/>
    <x v="1"/>
    <m/>
    <m/>
    <x v="1"/>
    <x v="1"/>
    <x v="1"/>
    <x v="1"/>
    <x v="0"/>
    <x v="0"/>
    <m/>
    <m/>
    <x v="1"/>
    <n v="1"/>
    <m/>
    <m/>
    <x v="0"/>
    <x v="1"/>
    <m/>
    <m/>
    <m/>
    <x v="0"/>
    <m/>
    <m/>
    <m/>
    <m/>
    <m/>
    <n v="1"/>
    <x v="0"/>
    <m/>
    <m/>
    <m/>
    <m/>
    <m/>
    <m/>
    <m/>
    <m/>
    <m/>
    <m/>
    <m/>
    <m/>
    <x v="0"/>
    <m/>
    <m/>
    <m/>
    <m/>
    <m/>
    <m/>
    <m/>
    <m/>
    <m/>
    <m/>
    <m/>
    <m/>
    <m/>
    <m/>
    <m/>
    <m/>
    <m/>
    <x v="1"/>
    <m/>
    <m/>
    <m/>
    <m/>
    <m/>
    <m/>
    <m/>
    <m/>
    <m/>
    <m/>
    <m/>
    <n v="1"/>
    <m/>
    <m/>
    <m/>
    <m/>
    <m/>
    <m/>
  </r>
  <r>
    <x v="709"/>
    <s v="Fall on Snow, Inadequate Protection, Faulty Use of Crampons, Alberta, Mount Andromeda"/>
    <x v="8"/>
    <s v="Alberta, Mount Andromeda_x000a_Two climbers had ascended Mount Andromeda and were descending via the Andromeda- Athabasca Col on July 31. Both climbers jumped across the bergschrund with crampons on. On the landing, one of the climbers caught her crampon and broke her ankle. The team was able to descend about 50 feet to more level ground. The uninjured climber descended the crevassed glacier and reported the incident. The climber was evacuated by helicopter and taken to EMS._x000a_Analysis_x000a_This bergschrund poses many problems for climbers. Early in the season before the shrund opens up, many climbers try to jump across with crampons on, because it is less time consuming than setting up an anchor and rappelling. The consequence of jumping with crampons on is evident. (Source: Parks Canada Warden Service)"/>
    <n v="7"/>
    <m/>
    <m/>
    <m/>
    <m/>
    <m/>
    <m/>
    <m/>
    <m/>
    <m/>
    <m/>
    <m/>
    <m/>
    <x v="0"/>
    <n v="1"/>
    <m/>
    <x v="1"/>
    <x v="0"/>
    <x v="1"/>
    <x v="1"/>
    <x v="0"/>
    <x v="0"/>
    <m/>
    <m/>
    <x v="0"/>
    <m/>
    <m/>
    <m/>
    <x v="0"/>
    <x v="1"/>
    <m/>
    <m/>
    <n v="1"/>
    <x v="0"/>
    <m/>
    <m/>
    <m/>
    <m/>
    <m/>
    <m/>
    <x v="1"/>
    <n v="1"/>
    <m/>
    <m/>
    <m/>
    <m/>
    <m/>
    <m/>
    <m/>
    <m/>
    <m/>
    <m/>
    <m/>
    <x v="0"/>
    <m/>
    <m/>
    <m/>
    <m/>
    <m/>
    <m/>
    <m/>
    <m/>
    <m/>
    <m/>
    <m/>
    <m/>
    <m/>
    <m/>
    <m/>
    <m/>
    <m/>
    <x v="0"/>
    <m/>
    <m/>
    <m/>
    <m/>
    <m/>
    <m/>
    <m/>
    <m/>
    <m/>
    <m/>
    <m/>
    <m/>
    <n v="1"/>
    <m/>
    <m/>
    <m/>
    <m/>
    <m/>
  </r>
  <r>
    <x v="710"/>
    <s v="Fall on Snow, Pneumothorax, Alaska, Mount McKinley, Karsten's Ridge"/>
    <x v="8"/>
    <s v="Alaska, Mount McKinley, Karstens’ Ridge_x000a_Jonathan Giesen’s (25) accident happened July 5 at 2200. We summitted the previous day (July 4), arriving back at high camp at 1850. We slept in on the morning of the fifth, relaxed, and prepared to go on a “night schedule” for our descent. We started the descent from high camp (16,800 feet) at 1700 July 5. It had snowed earlier in the day so that our trail to Browne’s Tower was covered with a foot of fresh snow. Jonathan was on the trail-breaking team led by Jeff Carter._x000a_After a rest break to retrieve our cache at Browne’s Tower, Rob Hess’ rope team took over leading and breaking trail down the Coxcomb and Karstens’ Ridge. Jeff's rope team followed in second position, with Jeff at the back of the team. Approximately 1.5 feet of new snow covered our tracks on this portion of the route, making footing somewhat tricky but doable, especially with the protection afforded by the fixed line which we installed on the way up. On the last section of the fixed line, Jonathan had the jumar on the fixed rope in his right hand and his ice ax in his left hand. Here he stumbled and somersaulted approximately six feet. The fixed line held him on the relatively gentle slope (&lt; 35 degrees), and he regained his feet, apparently unhurt, and continued 15 feet to the end of the fixed line. He disconnected from the line and continued with the rope team down Karstens’. After 100 more feet, he stopped and bent over, prompting an inquiry from Jeff Carter. Jonathan replied that he couldn’t get his breath and thought that he might have “stuck” himself. Jeff instructed the rest of his four-person rope team to stick their ice axes in for anchors, then belayed himself down to Jonathan. He was obviously having a difficult time breathing and upon inspection had a wound in his left side that did not initially appear serious to Jeff. Nevertheless, Jeff dressed the wound with an occlusive dressing. Leaving Jonathan’s pack, Jeff got Jonathan to his feet to continue the descent to the camp at 12,200 feet (short-roped). However, as soon as Jonathan stood, his breathing worsened and he was unable to move._x000a_Richard Lewis, a student on one of the following rope teams, is a practicing paramedic. Jeff requested that his rope team pull parallel so that Richard could consult with Jeff about Jonathan’s injury. The remaining rope team began to construct a tent platform at a more level spot immediately below the fixed line. After examining the wound, Richard agreed with Jeff that the wound was not immediately life threatening and that Jonathan should be able to move down the mountain. The two of them calmed Jonathan. Jeff traveled behind Jonathan down the ridge and at various points belayed him down steeper sections to camp at 12,200 feet. Jonathan’s pack was left behind for others to bring down. Jonathan’s breathing moderated during the descent and he was able to move slowly down to camp, where two other roped teams had a tent and hot drinks waiting for him._x000a_Once in the tent, Jonathan was placed in a sleeping bag with hot water bottles and given hot drinks. A more thorough secondary survey was completed, and the wound was cleaned and dressed. Jonathan’s breathing became more labored and painful, and he was unable to take a deep breath without pain in his upper left quadrant._x000a_The four instructors and Richard Lewis were concerned about the possibility of a tension pneumothorax, and observed Jonathan closely for signs of such. The weather was clear and calm, with inconsistent cloud cover at approximately 10,000 feet. Evacuation procedures were initiated at 0120 with a cellular phone to NOLS requesting helicopter support. (Source: Jeff Carter, NOLS Instructor)_x000a_At 0210, the Talkeetna Ranger Station was notified of the incident by Park Dispatch. The NOLS party had prepared an LZ at the 12,200 foot camp. The Parks contract LAMA helicopter with Pilot Doug Drury and Ranger Roger Robinson departed at 0546. Hudson Air's 206 with pilot Jay Hudson and SCA Doug Demarest departed at 0556 to fly cover for the helicopter. Weather was clear and calm allowing for a direct flight to Karstens’ Ridge via the East Buttress. The LAMA landed at 0637 and was back in the air with Giesen at 0644. Giesen was given oxygen in flight and flown straight to Talkeetna._x000a_Upon reaching Talkeetna, Giesen's pulse was 72 and his respirations were shallow at 26. His skin color and condition were normal. An Alaska Air Guard Pavehawk helicopter landed at 0704 and transported Giesen to the Alaska Regional Hospital in Anchorage, where it was determined that Giesen had sustained a pneumothorax._x000a_Analysis_x000a_A pneumothorax is a life threatening injury that requires immediate medical attention. The NOLS party made the right decision to evacuate Jonathan Giesen as quickly as possible. This party had excellent communication through the use of a cellular phone and an aircraft radio. Due to their remoteness on the north side of the range, these forms of communication became a real life-saver. (Source: Roger Robinson, Mountaineering Ranger._x000a_(Editor's Note: First, a correction from last year’s ANAM in the section on Alaska. On page 17, it was reported that Dennis Gum was experiencing “chain stokes’ breathing.” That should, of course, read, “Cheyne-Stokes...”_x000a_A final note is about a climber from Poland who was issued two Violation Notices upon returning from his climb on Mount McKinley. One was for disposing of food at 11,000 feet, and the other for disposing of fuel, food, and garbage at 14,200 feet. He stated “I was too tired to pack it out, it was so heavy. ” He did say also that he was sorry for leaving it._x000a_In any case, the business of citations for such things as this and “creating a hazard” has become a part of mountaineering rangers’ routine.)"/>
    <n v="4"/>
    <m/>
    <m/>
    <n v="1"/>
    <m/>
    <m/>
    <m/>
    <m/>
    <m/>
    <m/>
    <m/>
    <m/>
    <m/>
    <x v="0"/>
    <n v="1"/>
    <m/>
    <x v="1"/>
    <x v="0"/>
    <x v="0"/>
    <x v="1"/>
    <x v="0"/>
    <x v="0"/>
    <m/>
    <m/>
    <x v="0"/>
    <m/>
    <m/>
    <m/>
    <x v="0"/>
    <x v="1"/>
    <m/>
    <m/>
    <m/>
    <x v="0"/>
    <m/>
    <m/>
    <m/>
    <m/>
    <m/>
    <m/>
    <x v="0"/>
    <m/>
    <m/>
    <m/>
    <m/>
    <m/>
    <m/>
    <m/>
    <m/>
    <m/>
    <m/>
    <m/>
    <m/>
    <x v="0"/>
    <m/>
    <m/>
    <m/>
    <m/>
    <m/>
    <m/>
    <m/>
    <m/>
    <m/>
    <m/>
    <m/>
    <m/>
    <m/>
    <m/>
    <m/>
    <m/>
    <m/>
    <x v="1"/>
    <m/>
    <m/>
    <m/>
    <m/>
    <m/>
    <m/>
    <m/>
    <m/>
    <m/>
    <m/>
    <m/>
    <m/>
    <n v="1"/>
    <m/>
    <m/>
    <m/>
    <m/>
    <m/>
  </r>
  <r>
    <x v="711"/>
    <s v="Falling Rock — Pulling Rappel Rope Down, Poor Position, British Columbia, Bugaboo Glacier Provincial Park, Snowpatch Spire"/>
    <x v="8"/>
    <s v="British Columbia, Bugaboo Glacier Provincial Park, Snowpatch Spire_x000a_In August, a party of three climbers had completed the final rappel after climbing the Kraus-McCarthy route on Snowpatch Spire, and were standing at the base while the rope was pulled down. The rope dislodged a rock the size of a grapefruit, and A.B. was struck on the forearm. His companions conducted first aid and assisted A.B. to the Kain Hut. The injury was not serious, and he regained movement of the arm and hand in a few days._x000a_Analysis_x000a_The potential existed for this situation to have been much more serious, as a rock of that size falling from any more than a few meters can be a deadly missile, and a helmet may not be effective against it. Pulling of a rope always requires constant vigilance for rock- fall. (Source: Bugaboo Glacier Provincial Park Ranger)"/>
    <n v="7"/>
    <m/>
    <m/>
    <m/>
    <m/>
    <m/>
    <m/>
    <m/>
    <m/>
    <m/>
    <m/>
    <m/>
    <m/>
    <x v="0"/>
    <m/>
    <n v="1"/>
    <x v="1"/>
    <x v="0"/>
    <x v="0"/>
    <x v="1"/>
    <x v="0"/>
    <x v="0"/>
    <m/>
    <m/>
    <x v="0"/>
    <m/>
    <m/>
    <m/>
    <x v="0"/>
    <x v="1"/>
    <m/>
    <m/>
    <m/>
    <x v="0"/>
    <m/>
    <m/>
    <n v="1"/>
    <m/>
    <m/>
    <m/>
    <x v="0"/>
    <m/>
    <m/>
    <m/>
    <m/>
    <m/>
    <m/>
    <m/>
    <m/>
    <m/>
    <m/>
    <m/>
    <m/>
    <x v="0"/>
    <m/>
    <m/>
    <m/>
    <m/>
    <m/>
    <m/>
    <m/>
    <m/>
    <m/>
    <m/>
    <n v="1"/>
    <m/>
    <m/>
    <m/>
    <m/>
    <m/>
    <m/>
    <x v="1"/>
    <m/>
    <m/>
    <m/>
    <n v="1"/>
    <m/>
    <m/>
    <m/>
    <m/>
    <m/>
    <m/>
    <m/>
    <m/>
    <m/>
    <n v="1"/>
    <m/>
    <m/>
    <m/>
    <m/>
  </r>
  <r>
    <x v="712"/>
    <s v="Falling Rock, Weather, British Columbia, Bugaboo Glacier Provincial Park, Bugaboo — Snowpatch Col"/>
    <x v="8"/>
    <s v="British Columbia, Bugaboo Glacier Provincial Park, Bugaboo—Snowpatch Col_x000a_A party of three, N.G., J.G., and G.W., was ascending to the Bugaboo-Snowpatch Col using a rope at 0800 on August 4. A boulder slid down the slope above them with almost no warning, glanced off G.W. and struck N.J. squarely._x000a_J.G. self-arrested the party and immediately provided first aid. N.G. had sustained a broken left femur and fractured right arm, and G.W. a hand injury. Another nearby climber ran to the B.C. Parks Kain Hut and alerted park rangers. Assistance was requested from the Parks Canada Warden Service. A warden service rescue team responded from Banff, and the patient was heli-slung from site and then flown to Brisco to a waiting ambulance. The climber who ran for help fell while running and injured his ribs. He was flown to the trailhead and met by his partner._x000a_Analysis_x000a_This is the usual route to access the west side of the spires. Rockfall (natural and climbergenerated) is common there and is potentially a major hazard. Extremely warm temperatures in the days preceding the incident likely contributed to the spontaneous release of this large rock. (Source: Parks Canada Warden Service; Bugaboo Glacier Provincial Park Ranger; George Wallerstein, Participant)."/>
    <n v="5"/>
    <m/>
    <m/>
    <m/>
    <m/>
    <m/>
    <m/>
    <m/>
    <m/>
    <m/>
    <m/>
    <m/>
    <m/>
    <x v="0"/>
    <n v="1"/>
    <n v="1"/>
    <x v="1"/>
    <x v="1"/>
    <x v="1"/>
    <x v="1"/>
    <x v="0"/>
    <x v="0"/>
    <m/>
    <m/>
    <x v="0"/>
    <m/>
    <m/>
    <m/>
    <x v="0"/>
    <x v="1"/>
    <m/>
    <m/>
    <m/>
    <x v="0"/>
    <m/>
    <m/>
    <m/>
    <m/>
    <m/>
    <m/>
    <x v="0"/>
    <m/>
    <m/>
    <m/>
    <m/>
    <m/>
    <n v="1"/>
    <m/>
    <n v="1"/>
    <m/>
    <m/>
    <m/>
    <m/>
    <x v="0"/>
    <m/>
    <m/>
    <m/>
    <m/>
    <m/>
    <m/>
    <m/>
    <m/>
    <m/>
    <m/>
    <m/>
    <m/>
    <m/>
    <m/>
    <m/>
    <m/>
    <m/>
    <x v="1"/>
    <m/>
    <m/>
    <m/>
    <m/>
    <m/>
    <m/>
    <m/>
    <m/>
    <m/>
    <m/>
    <m/>
    <m/>
    <m/>
    <n v="1"/>
    <m/>
    <m/>
    <m/>
    <m/>
  </r>
  <r>
    <x v="713"/>
    <s v="Frostbite, Weather, Alaska, Mount McKinley, Muldrow Glacier"/>
    <x v="8"/>
    <s v="Alaska, Mount McKinley, Muldrow Glacier_x000a_On June 4, at 1130, Wendt Andreas (34) of the High Dreams expedition checked in at the 14,000 foot Ranger Camp. Andreas had frozen all his fingers on both hands. His companions Mario Bornschein and Holger Kloss also sustained first degree frostbite to their fingers, but did not need to be evacuated._x000a_The High Dream expedition planned a traverse of the mountain, starting from the Muldrow Glacier and descending the West Buttress. On the way up the Muldrow Glacier route, the group was moving up in good weather when a quick forming storm caught them on an exposed section of the route. They were forced to put up their tent for protection from the wind. The tent pole broke during the storm, and the group was forced to move until they could dig a snow shelter._x000a_It is believed that all three sustained their frostbite injuries during their forced movement from the tent site, and while digging their snow shelter._x000a_The three climbers went up and over Denali Pass and down the West Buttress route to the 14,000 foot Ranger Camp. At the Ranger Camp, patrollers evaluated and treated Andreas. A helicopter evacuation was requested to avoid further trauma to Andreas’ hands. Andreas was flown to base camp (7,000 feet) where Doug Geeting Aviation flew him to Talkeetna._x000a_Analysis_x000a_Storms on Denali often occur without obvious warning. The High Dreams expedition experienced one such phenomenon. (Source: Kevin Moore, Mountaineering Ranger)"/>
    <n v="4"/>
    <m/>
    <m/>
    <m/>
    <m/>
    <n v="1"/>
    <m/>
    <m/>
    <m/>
    <m/>
    <m/>
    <m/>
    <m/>
    <x v="0"/>
    <n v="1"/>
    <m/>
    <x v="1"/>
    <x v="1"/>
    <x v="1"/>
    <x v="1"/>
    <x v="0"/>
    <x v="0"/>
    <m/>
    <m/>
    <x v="0"/>
    <m/>
    <m/>
    <m/>
    <x v="0"/>
    <x v="1"/>
    <m/>
    <m/>
    <m/>
    <x v="0"/>
    <m/>
    <m/>
    <m/>
    <m/>
    <m/>
    <m/>
    <x v="0"/>
    <m/>
    <m/>
    <n v="1"/>
    <m/>
    <m/>
    <n v="1"/>
    <m/>
    <m/>
    <m/>
    <m/>
    <m/>
    <m/>
    <x v="0"/>
    <m/>
    <m/>
    <m/>
    <m/>
    <m/>
    <m/>
    <m/>
    <m/>
    <m/>
    <m/>
    <m/>
    <m/>
    <m/>
    <m/>
    <m/>
    <m/>
    <m/>
    <x v="1"/>
    <m/>
    <m/>
    <m/>
    <m/>
    <m/>
    <m/>
    <m/>
    <m/>
    <m/>
    <m/>
    <m/>
    <n v="1"/>
    <m/>
    <m/>
    <m/>
    <m/>
    <m/>
    <m/>
  </r>
  <r>
    <x v="714"/>
    <s v="Frostbite, Weather, Alaska, Mount McKinley, West Buttress"/>
    <x v="8"/>
    <s v="Alaska, Mount McKinley, West Buttress_x000a_On May 31, a guided group of five clients led by Blaine Smith and Willy Peabody of Alaska Denali Guiding, was forced to spend the night out in a storm at 19,000 feet on_x000a_Mount McKinley. Due to this emergency bivouac four of the clients suffered second, third, and fourth degree frostbite on hands, feet and noses and required a National Park Service helicopter rescue. Several of the clients suffered tissue loss resulting from their frostbite._x000a_Analysis_x000a_Rapidly deteriorating weather conditions at the higher elevations on Mount McKinley have historically been contributing factors to serious accidents. This particular event led to the first fatality of the season. According to Ranger Roger Robinson who was stationed at the 14,200 foot camp, “The storm moved in very fast to 14,200 feet, movement in and out of the camp was nearly impossible due to strong winds and zero visibility.”_x000a_The decision to make a summit attempt on that morning was based on years of mountain experience and twelve previous summit trips that Blaine Smith had led. Ten groups successfully reached the summit on May 29, and one decided to turn around at the “football field.” Adrian Clarke was descending from his first summit of Mount McKinley when he passed the ADG group on Pig Hill. Clarke reported that he was surprised to see a guided tour still ascending in the marginal weather. The most ominous precursor to the severe weather was the wind shift from a northerly to a southerly. This change did not occur until the party was on the summit ridge. It is not always possible to wait for a bluebird day to make a summit attempt; hence, decisions must be made by evaluating the conditions and the group at hand._x000a_One action that may have enabled the group to descend to Denali Pass more quickly would have been to place more wands at closer intervals on their ascent. If Smith had forced on into such conditions or they had not had the tools to shelter themselves, this incident would have been more serious. To the credit of the guides, there were no fatalities. (Source: Joe Reichardt, Mountaineering Ranger)"/>
    <n v="7"/>
    <m/>
    <m/>
    <m/>
    <m/>
    <m/>
    <m/>
    <m/>
    <m/>
    <m/>
    <m/>
    <n v="1"/>
    <m/>
    <x v="0"/>
    <n v="1"/>
    <m/>
    <x v="1"/>
    <x v="1"/>
    <x v="1"/>
    <x v="1"/>
    <x v="0"/>
    <x v="0"/>
    <m/>
    <m/>
    <x v="0"/>
    <m/>
    <m/>
    <m/>
    <x v="0"/>
    <x v="1"/>
    <m/>
    <m/>
    <m/>
    <x v="0"/>
    <m/>
    <m/>
    <m/>
    <m/>
    <m/>
    <m/>
    <x v="0"/>
    <m/>
    <m/>
    <n v="1"/>
    <m/>
    <n v="1"/>
    <n v="1"/>
    <m/>
    <m/>
    <m/>
    <m/>
    <m/>
    <m/>
    <x v="0"/>
    <m/>
    <m/>
    <m/>
    <m/>
    <m/>
    <m/>
    <m/>
    <m/>
    <n v="1"/>
    <m/>
    <m/>
    <m/>
    <m/>
    <m/>
    <m/>
    <m/>
    <m/>
    <x v="1"/>
    <m/>
    <m/>
    <m/>
    <m/>
    <m/>
    <m/>
    <m/>
    <m/>
    <m/>
    <m/>
    <n v="1"/>
    <m/>
    <m/>
    <m/>
    <m/>
    <m/>
    <m/>
    <m/>
  </r>
  <r>
    <x v="715"/>
    <s v="HACE, Inadequate Communication — Client to Guide, Alaska, Mount McKinley, West Buttress"/>
    <x v="8"/>
    <s v="Alaska, Mount McKinley, West Buttress_x000a_An Alaska Denali Guiding Party led by Blaine Smith took ten days to reach the 14,200 foot camp on the West Buttress of Mount McKinley arriving May 23. Jack Miller (45), a client in the party, experienced Acute Mountain Sickness his third night at 11,000 feet and his first night at 14,200 feet on May 23. He did not communicate the extent of his problem with the guides. Another client in the party developed Pulmonary Edema which was diagnosed at the 14,200 foot Ranger Camp on May 24. Miller spent an equally miserable night over the 24th. By the morning of the 25th, Miller told Smith of his condition. Miller was very hypoxic when he was taken to the 14,200 foot Ranger Station and examined by volunteer physician Ken Zafren at 1230. Miller said that he had blood in his urine two previous days after making carries. Zafren recommended that Miller not go any higher soon and spend the day taking it easy, possibly walking around camp. The party spent the day in practice just a short distance from camp. For the remainder of the day, Miller walked around camp, but became increasingly ill from AMS. Several times he collapsed, experiencing extreme headache, nausea, and vomiting. Smith returned from practice about 1830. Miller stated, “I’m feeling better, I’ve been walking around today.” One hour later, Miller said, “I don’t feel so good,” so Smith took Miller back to see Dr. Zafren at 2000. Miller was mildly ataxic and was told that he may have to go down. Miller returned to his camp and in one hour he became extremely ataxic. Miller was assisted back to see Dr. Zafren where he collapsed outside of the medical tent at 2115. Miller was diagnosed with extreme High Altitude Cerebral Edema requiring an immediate evacuation to a lower elevation. Ranger Roger Robinson requested the contract LAMA helicopter for the evacuation from Talkeetna. Miller's condition continued to deteriorate over the next hour. Miller was flown straight to Talkeetna where he was transported by ambulance to Valley Hospital in Palmer. Miller’s condition improved dramatically upon descent to sea level, but it took him ten days to get back his coordination and most of his memory of the incident._x000a_Analysis_x000a_Jack Miller had never ascended above 7,000 feet prior to his climb so his ability to acclimatize was an unknown. Most people will acclimatize to 14,000 feet if given ten days to reach this height. Miller should have confided with Blaine Smith his difficulty with acclimatizing. This life threatening evacuation could have been avoided since he could have descended with the other clients and guide on the 24th. (Source: Roger Robinson, Mountaineering Ranger)"/>
    <n v="4"/>
    <m/>
    <m/>
    <m/>
    <m/>
    <m/>
    <n v="1"/>
    <m/>
    <m/>
    <m/>
    <m/>
    <m/>
    <m/>
    <x v="0"/>
    <n v="1"/>
    <m/>
    <x v="1"/>
    <x v="1"/>
    <x v="1"/>
    <x v="1"/>
    <x v="0"/>
    <x v="0"/>
    <m/>
    <m/>
    <x v="0"/>
    <m/>
    <m/>
    <m/>
    <x v="0"/>
    <x v="1"/>
    <m/>
    <n v="1"/>
    <m/>
    <x v="0"/>
    <m/>
    <m/>
    <m/>
    <m/>
    <m/>
    <m/>
    <x v="0"/>
    <m/>
    <m/>
    <m/>
    <m/>
    <m/>
    <m/>
    <m/>
    <m/>
    <m/>
    <m/>
    <m/>
    <m/>
    <x v="0"/>
    <m/>
    <m/>
    <m/>
    <m/>
    <m/>
    <m/>
    <m/>
    <m/>
    <m/>
    <m/>
    <m/>
    <m/>
    <m/>
    <m/>
    <m/>
    <m/>
    <m/>
    <x v="1"/>
    <m/>
    <m/>
    <m/>
    <m/>
    <m/>
    <n v="1"/>
    <m/>
    <m/>
    <m/>
    <m/>
    <n v="1"/>
    <m/>
    <m/>
    <m/>
    <m/>
    <m/>
    <m/>
    <m/>
  </r>
  <r>
    <x v="716"/>
    <s v="HACE, Party Separated, Failure to Turn Back, Alaska, Mount McKinley, West Buttress"/>
    <x v="8"/>
    <s v="Alaska, Mount McKinley, West Buttress_x000a_Throughout the day on June 17, several expeditions passed Hiroyaki Hoshino (36) and his companions, between 18,000 feet and 19,700 feet. Everyone who passed Hoshino and was later interviewed said that Hoshino looked exhausted and shaky. A ranger patrol descending from the summit stopped to talk to Hoshino and in no uncertain terms tried to convince Hoshino to go down, but were unsuccessful. It is unlikely, but the language barrier could have been a problem in getting the point across to Hoshino._x000a_At the “football field” (19,500 feet) Hoshino was too exhausted to go to the summit. His friends elected to continue and left Hoshino. Hoshino's friends summitted and returned for him. Hoshino had become ataxic from altitude sickness and exhaustion and he needed assistance from his friends to hike down. The Japanese were able to make it down to Denali Pass, where they requested a rescue at 0130 on June 18._x000a_At 0402 the LAMA helicopter and Hudson's Cessna 206 acting as cover plane were in the air to evacuate Hoshino. At approximately the same time, a ground rescue team comprised of volunteers from High Camp was climbing up to assist the Japanese at Denali Pass._x000a_At 0459 the LAMA landed at 18,000 feet, and ranger Kevin Moore assisted the ataxic Hoshino to the helicopter. Hoshino was flown to Base camp where he was treated and stabilized._x000a_Analysis_x000a_Hoshino overextended himself. His climbing partners failed to recognize the situation and react to it. Instead they elected to go to the summit. They were also improperly prepared to bivouac, which caused Hoshino to become hypothermic while waiting for a rescue. (Source: Kevin Moore, Mountaineering Ranger)"/>
    <n v="5"/>
    <m/>
    <m/>
    <m/>
    <m/>
    <m/>
    <n v="1"/>
    <m/>
    <m/>
    <m/>
    <m/>
    <m/>
    <m/>
    <x v="0"/>
    <n v="1"/>
    <m/>
    <x v="1"/>
    <x v="1"/>
    <x v="1"/>
    <x v="1"/>
    <x v="0"/>
    <x v="0"/>
    <m/>
    <m/>
    <x v="0"/>
    <m/>
    <m/>
    <m/>
    <x v="0"/>
    <x v="1"/>
    <m/>
    <n v="1"/>
    <m/>
    <x v="0"/>
    <m/>
    <m/>
    <m/>
    <m/>
    <m/>
    <m/>
    <x v="0"/>
    <m/>
    <m/>
    <n v="1"/>
    <m/>
    <m/>
    <m/>
    <m/>
    <m/>
    <m/>
    <m/>
    <m/>
    <m/>
    <x v="0"/>
    <m/>
    <m/>
    <m/>
    <n v="1"/>
    <m/>
    <m/>
    <m/>
    <m/>
    <m/>
    <m/>
    <m/>
    <m/>
    <m/>
    <m/>
    <m/>
    <m/>
    <m/>
    <x v="1"/>
    <m/>
    <m/>
    <m/>
    <m/>
    <m/>
    <m/>
    <m/>
    <m/>
    <m/>
    <m/>
    <m/>
    <n v="1"/>
    <m/>
    <m/>
    <m/>
    <m/>
    <m/>
    <m/>
  </r>
  <r>
    <x v="717"/>
    <s v="Inadequate Water, Fatigue, Loss of Gear, Unable to Continue Climbing, California, Yosemite Valley, El Capitan"/>
    <x v="8"/>
    <s v="California, Yosemite Valley, El Capitan_x000a_On July 3, Japanese climber Hideki Inaba (33) began a solo climb of Cosmos (VI 5.9 A4). He had chosen it because he thought it was a beautiful line, a bit harder than he’d climbed to date, and he wanted to climb alone with little chance of meeting another party. (Cosmos gets few ascents.)_x000a_The climb is 28 pitches long via the direct finish; an easier but longer option traverses left on Thanksgiving Ledge from the top of pitch 22 to the West Buttress route. Inaba had not decided which way he would go, but he figured he would average 2.5-3 pitches per day. That totaled nine days, not counting four pitches he had fixed. He packed a typical assortment of wall food and 20 liters of water, allowing him two liters per day with two liters extra._x000a_On the 3rd, Inaba climbed his fixed lines and managed one more pitch. On the 4th, he climbed pitch 6 and was fixing the first half of pitch 7 when he saw his portaledge, which had been blowing around in high winds, break loose from its fly and sail into the woods. The twistlock carabiner anchoring the ledge had apparently unclipped itself. He bivouacked back at pitch 5, in slings._x000a_On the 5th he made it through half of pitch 8 (the pendulum was difficult and time- consuming) and slept at pitch 7. On the 6th he bivouacked at the top of pitch 10. This was the first day he had managed over two pitches._x000a_He had hoped fixed gear would speed him along, but he found very little; also the route was brushy (not surprising, given the low traffic), and more awkward than he had expected. Furthermore he was drinking 2.5 liters per day, 25% more than he’d allowed for, so he decided to limit himself to one liter per day. He would climb from 0600 to noon, when the sun first struck the route, and hide in the shade of his fly during the afternoon. Uncomfortable in slings, he was sleeping only an hour each night._x000a_On the 7th, he reached the top of pitch 12 and bivouacked there without fixing. That day he lost his only topo. This worried him because he didn’t have the route memorized. He managed two pitches per day on the 8th, 9th, and 10th, taking him to the top of pitch 18. He’d been on the wall eight of his planned nine days and was far behind schedule. Thanksgiving Ledge, where he might be able to ditch some of his gear and take the easier finish, was still four pitches away. Although he had considered rappelling and felt he could do so at any point, he decided to keep going because reversing the traverse and pendulum on pitches 7 and 8 would be difficult and he was uneasy about such a long descent._x000a_On the 11th, he started up pitch 19. The first five meters went free, followed by 10 meters of aid in twin cracks. At that point he placed a small camming unit in the left crack and a knife blade in the right. When he weighted them they both pulled, and so did several lower pieces as he fell. He was stopped about five meters above the belay but had fallen upside down and took a blow to the head. He didn’t lose consciousness but received a long gash behind his right ear that soaked his helmet with blood. He downclimbed to the belay ledge and stopped for the day._x000a_The pitch had been confusing—especially without his topo—with many ways to go. He seemed physically OK, but being low on water (3-4 liters left), in a hurry to reach Thanksgiving Ledge, and certainly dehydrated, he felt he had not been concentrating well._x000a_Later that day, while adjusting his tent fly, he accidentally knocked his remaining water off the ledge. He had known to clip everything in, especially something as precious as water, and he worried that he might be growing confused. For the first time, he felt despair and thought of rescue. Still, he thought he could continue and did not call for help._x000a_He had also forgotten to clip in his helmet, and that night it, too, fell off the ledge. Whether or not this tipped the balance, he knew he couldn’t climb or retreat without more water. At 0600 the next morning, the 12th, he briefly called for help, then sat there for a few hours thinking about his predicament._x000a_Also that morning, Toshiaki Kitajima, an acquaintance of Inaba’s, walked the base of the wall hoping to check on him and discovered the bloody helmet. He recognized it immediately and went straight to the NPS with the story. Needless to say, it got our attention!_x000a_We soon located Inaba, sitting on the ledge under his fly. With Kitajima translating our questions through a loudspeaker, we were able to determine his situation. By 1130 that morning we were organizing the rescue, but helicopter problems delayed getting our team in place and it was not until 1930 that evening that we were able to raise Inaba to the summit. He spent the night on top with the team and was flown down to the clinic the next morning. He was released after his laceration was cleaned and stitched; deafness in his right ear from the blow to his head was expected to be temporary._x000a_Analysis_x000a_Inaba had been climbing for ten years and led 5.9 and A3+. He had climbed K2, Gasherbrum I, and both the Cassin Ridge and West Buttress routes on Denali, as well as the Direct on Half Dome and the South Face of Washington Column. Cosmos was his first solo and first El Cap route._x000a_Inaba found out the hard way that logistics and climbing can be equal challenges on El Cap just as they are on K2. I admire his determination, but, by not accepting that he’d planned inadequately, he put himself in a potentially fatal situation. (Source: John Dill, NPS Ranger, Yosemite National Park)"/>
    <n v="8"/>
    <m/>
    <m/>
    <m/>
    <m/>
    <n v="1"/>
    <m/>
    <m/>
    <m/>
    <n v="1"/>
    <m/>
    <m/>
    <m/>
    <x v="0"/>
    <n v="1"/>
    <m/>
    <x v="1"/>
    <x v="1"/>
    <x v="0"/>
    <x v="0"/>
    <x v="0"/>
    <x v="0"/>
    <m/>
    <n v="1"/>
    <x v="0"/>
    <n v="1"/>
    <m/>
    <m/>
    <x v="0"/>
    <x v="0"/>
    <m/>
    <m/>
    <m/>
    <x v="0"/>
    <m/>
    <m/>
    <m/>
    <m/>
    <m/>
    <m/>
    <x v="0"/>
    <m/>
    <m/>
    <m/>
    <m/>
    <m/>
    <m/>
    <m/>
    <m/>
    <m/>
    <m/>
    <m/>
    <m/>
    <x v="1"/>
    <m/>
    <m/>
    <m/>
    <m/>
    <m/>
    <m/>
    <m/>
    <n v="1"/>
    <m/>
    <m/>
    <m/>
    <m/>
    <m/>
    <m/>
    <m/>
    <m/>
    <m/>
    <x v="1"/>
    <m/>
    <m/>
    <m/>
    <m/>
    <m/>
    <m/>
    <m/>
    <m/>
    <m/>
    <m/>
    <m/>
    <m/>
    <n v="1"/>
    <m/>
    <m/>
    <m/>
    <m/>
    <m/>
  </r>
  <r>
    <x v="718"/>
    <s v="Lightning, British Columbia, Bugaboo Glacier Provincial Park, Snowpatch Spire"/>
    <x v="8"/>
    <s v="British Columbia, Bugaboo Glacier Provincial Park, Snowpatch Spire_x000a_A.B. and B.A. were descending the Kraus-McCarthy rappel route in August when an electrical storm developed. Lightning struck the top of the Spire when they were about four rope lengths down the route. A.B. was rappelling, and part of the charge migrated down the wet crack system of the route. A.B. received a shock and lost consciousness, but his rappel back-up device held him. After he regained consciousness a short time later, the two continued rappelling the route. Luckily, no serious injuries occurred as a result of the ground current._x000a_Analysis_x000a_Lightning storms are a constant threat in the Bugaboos and can quickly form without warning. The crack system of the Kraus-McCarthy route notoriously acts as a terrain lightning funnel, with the crack in the corner of the route wet even on dry days. Fortunately this party was well down below the peak when it was struck, and were rappelling from an exposed position to a safer position off the spire itself. They were thus exposed_x000a_to only a small fraction of the current delivered by the strike. This incident is a strong reminder to back up a rappel with a self-arresting device. (Source: Bugaboo Glacier Provincial Park Ranger)"/>
    <n v="5"/>
    <m/>
    <m/>
    <m/>
    <m/>
    <m/>
    <m/>
    <m/>
    <m/>
    <m/>
    <m/>
    <m/>
    <m/>
    <x v="0"/>
    <m/>
    <n v="1"/>
    <x v="1"/>
    <x v="0"/>
    <x v="0"/>
    <x v="1"/>
    <x v="0"/>
    <x v="0"/>
    <m/>
    <m/>
    <x v="0"/>
    <m/>
    <m/>
    <m/>
    <x v="0"/>
    <x v="1"/>
    <m/>
    <m/>
    <m/>
    <x v="0"/>
    <m/>
    <m/>
    <m/>
    <m/>
    <m/>
    <m/>
    <x v="0"/>
    <m/>
    <m/>
    <m/>
    <m/>
    <m/>
    <n v="1"/>
    <m/>
    <m/>
    <m/>
    <m/>
    <m/>
    <m/>
    <x v="0"/>
    <m/>
    <m/>
    <m/>
    <m/>
    <m/>
    <m/>
    <m/>
    <m/>
    <m/>
    <m/>
    <m/>
    <m/>
    <m/>
    <m/>
    <m/>
    <m/>
    <m/>
    <x v="1"/>
    <m/>
    <m/>
    <m/>
    <m/>
    <m/>
    <m/>
    <m/>
    <m/>
    <m/>
    <m/>
    <m/>
    <m/>
    <m/>
    <n v="1"/>
    <m/>
    <m/>
    <m/>
    <m/>
  </r>
  <r>
    <x v="719"/>
    <s v="Lost, Climbing Alone, Hypothermia, Weather, Inadequate Equipment, Alberta, Columbia Icefield, Mount Athabasca"/>
    <x v="8"/>
    <s v="Alberta, Columbia Icefield, Mount Athabasca_x000a_On Sept. 26, a lone climber took out a safety registration for a climb of Mount Athabasca, with a return time of 1200 the next day indicated, although the climber had no intention of over-nighting on the mountain. He was experienced, and successfully climbed the Silverhorn route. However, he was unfamiliar with the topography of the mountain, and a whiteout on the way up prevented him from viewing the standard descent route, which leaves the west ridge and follows a wide horizontal traverse to the right to avoid a large icefall._x000a_From the summit, he started down the ridge toward the standard route, completely unaware of an alternative descent via the Athabasca-Andromeda Col, which could be reached by following the southwest branch of the same ridge down to the col. He had no trail to follow because of recent storm snow, and so traversed back and forth while descending, trying to find a way through the icefall. He did not go far enough down the ridge to find the traverse ramp, and was forced to bivouac at an elevation over 3000 meters, exposed to wind and snow overnight, with only a light nylon sack for protection._x000a_When he failed to return on September 27, wardens became concerned, and proceeded at 1300 to search the mountain. By that time, the climber was severely hypothermic and unable to move, but he was able to wave his hand. The helicopter was prevented from landing by wind and poor visibility, so wardens were slung in under it to evacuate him. The pilot did a masterful flying performance in extremely poor conditions during the rescue. Paramedics who attended the victim estimate that he was within a half hour of death by hypothermia._x000a_Analysis_x000a_Although the climber was experienced, he did not research the mountain adequately, and so became stymied when bad weather prevented him from seeing where to go. Had he known about the A-A Col descent route, or the correct line of the standard route, he might have gotten down on his own and in good time, even in bad weather. In any case, soloing on a glacier is hazardous. Many people have fallen into deep crevasses on Mount Athabasca. (Source: Parks Canada Warden Service)"/>
    <n v="11"/>
    <m/>
    <m/>
    <m/>
    <m/>
    <m/>
    <m/>
    <m/>
    <m/>
    <n v="1"/>
    <m/>
    <m/>
    <m/>
    <x v="1"/>
    <m/>
    <m/>
    <x v="1"/>
    <x v="0"/>
    <x v="1"/>
    <x v="1"/>
    <x v="0"/>
    <x v="0"/>
    <m/>
    <m/>
    <x v="0"/>
    <n v="1"/>
    <n v="1"/>
    <m/>
    <x v="0"/>
    <x v="1"/>
    <m/>
    <m/>
    <m/>
    <x v="0"/>
    <m/>
    <m/>
    <m/>
    <m/>
    <m/>
    <m/>
    <x v="0"/>
    <m/>
    <m/>
    <n v="1"/>
    <m/>
    <n v="1"/>
    <n v="1"/>
    <m/>
    <m/>
    <m/>
    <m/>
    <m/>
    <m/>
    <x v="0"/>
    <m/>
    <m/>
    <m/>
    <m/>
    <m/>
    <m/>
    <m/>
    <m/>
    <m/>
    <m/>
    <m/>
    <m/>
    <m/>
    <m/>
    <m/>
    <m/>
    <n v="1"/>
    <x v="1"/>
    <m/>
    <n v="1"/>
    <m/>
    <m/>
    <m/>
    <m/>
    <m/>
    <m/>
    <m/>
    <m/>
    <m/>
    <m/>
    <m/>
    <m/>
    <n v="1"/>
    <m/>
    <m/>
    <m/>
  </r>
  <r>
    <x v="720"/>
    <s v="Off Route, Fall on Snow — Unable to Self-Arrest, No Belay/Protection, Alaska, Mount McKinley, West Buttress"/>
    <x v="8"/>
    <s v="Alaska, Mount McKinley, West Buttress_x000a_At 0800 on May 29, the “British Army Expedition” departed the 17,200 foot camp with three members: Dr. Martin Kitson, Paul Holmes, and expedition leader Mark Trevillyan (20s). Expedition member Matthew Yorke stayed in camp deciding not to attempt the summit. The “BAME” expedition had departed the 7,200 foot Kahiltna base camp on May 15 and had spent four days acclimating at 14,000 feet before climbing up to the high camp at 17,200 feet._x000a_At 1400, Kitson decided to turn back and head to the 17,200 foot camp. Kitson was experiencing headaches and felt that his condition would worsen if he continued to climb higher. Trevillyan and Holmes continued on to the “football field” at 19,600 feet. Holmes said that at 1630 the weather closed in and the visibility became poor. They were descending from the “football field” when they got off route due to the poor visibility. Holmes realized that after sliding on the steep snow for about 50 feet and stopping that they were on the wrong route. Holmes said that at 1800 he and Trevillyan got together to discuss their predicament. They both decided at that time they needed to traverse off the snow slope they were on and attempt to get back on the West Buttress. The weather at the time was extreme, with ambient temperatures at -10 F and winds gusting at 30 MPH. After talking several minutes, they started descending and traversing when a snow slab under their feet gave way and both Holmes and Trevillyan began falling and then tumbling, smashing through several rock bands._x000a_Holmes recalls waking up at 2130 with Trevillyan lying on top of him with their climbing rope and other gear tangled and wrapped around them. Holmes checked Trevillyan for a pulse and other vital signs. Holmes, a licensed British Army Medic, stated that Trevillyan failed to respond, was blue in skin color, had no signs of life after shaking him for several minutes and yelling his name, and had no pulse. After several minutes Holmes placed his pack below Trevillyan for a marker in case his body could be recovered. Holmes began shouting and attempted to crawl for help. Holmes said he was totally disoriented and unsure of his whereabouts._x000a_At 2200, Climber Chris Eng of the “Eng Expedition” was looking for his partner when he heard Holmes shouting and started climbing toward him. Eng, who was totally disoriented also because of whiteout conditions, had been searching since 0800. He had followed a wanded trail to the bottom of the Messner Couloir and found two ski poles with large baskets. He assumed he was at the bottom of the fixed lines at 15,200 feet. Eng climbed toward the shouting and said that Holmes could barely walk when he first observed him. Climber Penn Burris found Eng and Holmes and started to lead them both back to the 14,200 foot Banger Camp._x000a_At 0100 on May 30, Burris, Eng and Holmes arrived at the 14,200 foot Banger Camp. Holmes was examined by Dr. Ken Zafren and was kept at the medical tent overnight._x000a_At 0930 on May 31, Holmes was flown by the NPS LAMA helicopter to the 7,200 foot Kahiltna base camp. He was then transported by a Pavehawk Air National Guard helicopter to an Anchorage hospital where he was admitted for several days. Trevillyan’s body was recovered and flown off the mountain._x000a_Analysis_x000a_Trevillyan and Holmes paid a heavy price for descending the Orient Express by mistake. They also committed another error that has injured many and has taken the lives of 29 climbers to date on Mount McKinley: they were roped together, descending on steep terrain, and had no fixed or running protection to stop their fall in case they could not self-arrest. (Source: Daryl Miller, Mountaineering Banger)"/>
    <n v="7"/>
    <m/>
    <m/>
    <m/>
    <n v="1"/>
    <m/>
    <m/>
    <m/>
    <m/>
    <m/>
    <m/>
    <m/>
    <m/>
    <x v="1"/>
    <n v="1"/>
    <m/>
    <x v="1"/>
    <x v="0"/>
    <x v="1"/>
    <x v="1"/>
    <x v="0"/>
    <x v="0"/>
    <m/>
    <m/>
    <x v="0"/>
    <m/>
    <m/>
    <m/>
    <x v="0"/>
    <x v="1"/>
    <m/>
    <m/>
    <m/>
    <x v="0"/>
    <m/>
    <m/>
    <m/>
    <m/>
    <m/>
    <m/>
    <x v="0"/>
    <m/>
    <m/>
    <m/>
    <m/>
    <n v="1"/>
    <m/>
    <m/>
    <m/>
    <n v="1"/>
    <m/>
    <m/>
    <m/>
    <x v="0"/>
    <m/>
    <m/>
    <m/>
    <m/>
    <m/>
    <m/>
    <m/>
    <m/>
    <m/>
    <m/>
    <m/>
    <m/>
    <m/>
    <m/>
    <m/>
    <m/>
    <m/>
    <x v="0"/>
    <m/>
    <m/>
    <m/>
    <m/>
    <m/>
    <m/>
    <m/>
    <m/>
    <m/>
    <m/>
    <n v="1"/>
    <m/>
    <m/>
    <m/>
    <m/>
    <m/>
    <m/>
    <m/>
  </r>
  <r>
    <x v="721"/>
    <s v="Overdue, Fatigue, Inadequate Equipment, Darkness, Alberta, Murchison Falls"/>
    <x v="8"/>
    <s v="Alberta, Murchison Falls_x000a_Three ice climbers set out to climb Murchison Falls (180m, V, WI4) at 1000, March 27, and were at the base of the first pitch at noon. One of the climbers was ill and returned to the highway, leaving the other two to complete the climb. They agreed to meet at the vehicle after the climb, but set no time, as they believed they would be down after dark._x000a_At 1400 the pair were starting the third pitch. The ice was wet, and the climbers took three hours to climb the final 80 meters. Their only headlamp was left in a pack at the bottom of the climb, and they did not reach the top until dark. It took three hours for the pair to complete four rappels. By 2130 they were at the base of the climb, and were back at their vehicle by 2250. In the meantime, the third climber who had returned early became concerned, and at 2200 called the Jasper Park emergency line to request a rescue. Four wardens were on standby, and two responded to Saskatchewan Crossing where the reporting person was waiting. When wardens arrived, the climbers were safely down, and the rescue response was terminated._x000a_Analysis_x000a_Although no rescue was required, this type of incident is becoming more common with the increase in popularity of ice climbing. Underestimating the time required to complete the climb, not retreating, having inadequate equipment, and fatigue all combined to result in a potentially serious incident. (Source: Parks Canada Warden Service)"/>
    <n v="7"/>
    <m/>
    <m/>
    <m/>
    <m/>
    <m/>
    <m/>
    <m/>
    <m/>
    <m/>
    <m/>
    <m/>
    <m/>
    <x v="0"/>
    <m/>
    <n v="1"/>
    <x v="1"/>
    <x v="1"/>
    <x v="0"/>
    <x v="1"/>
    <x v="0"/>
    <x v="0"/>
    <m/>
    <m/>
    <x v="0"/>
    <m/>
    <m/>
    <m/>
    <x v="0"/>
    <x v="0"/>
    <m/>
    <m/>
    <m/>
    <x v="1"/>
    <m/>
    <m/>
    <m/>
    <m/>
    <m/>
    <m/>
    <x v="0"/>
    <m/>
    <m/>
    <m/>
    <m/>
    <n v="1"/>
    <m/>
    <m/>
    <m/>
    <m/>
    <m/>
    <m/>
    <m/>
    <x v="0"/>
    <m/>
    <m/>
    <m/>
    <m/>
    <m/>
    <m/>
    <m/>
    <n v="1"/>
    <m/>
    <m/>
    <m/>
    <m/>
    <m/>
    <m/>
    <m/>
    <m/>
    <n v="1"/>
    <x v="1"/>
    <m/>
    <n v="1"/>
    <m/>
    <m/>
    <m/>
    <m/>
    <m/>
    <m/>
    <n v="1"/>
    <m/>
    <m/>
    <m/>
    <m/>
    <m/>
    <m/>
    <m/>
    <m/>
    <m/>
  </r>
  <r>
    <x v="722"/>
    <s v="Protection Came Out — Fall on Rock, California, Yosemite Valley, Cookie Cliff"/>
    <x v="8"/>
    <s v="California, Yosemite Valley, Cookie Cliff_x000a_On July 14, Darko Dular (33), of Zagreb, Croatia, received fatal injuries in a fall on the Hardd climbing route at Cookie Cliff._x000a_Hardd is a two-pitch free climb, rated 5.11b, that starts from a ledge approximately 10 feet above a rocky, steeply sloping hillside. The first pitch follows the right side of a narrow pillar, 20 feet high, then continues up a hand crack that splits a small roof 30-35 feet above the belay. The climbing is moderate to the roof, but passing the roof involves difficult moves._x000a_With his partner, Elvir Sulich (25), belaying at the base of the route, and the third member of their group, Ivica Matkovich (34), watching, Dular led to the top of the pillar. He stood on the pillar and placed his first piece of protection, a camming device just above his head. This piece was a European four-cam model with a flexible stem and no sling, slightly larger than a #2 Camalot. He did not use a quick-draw with this piece, but clipped the rope directly to it with a carabiner._x000a_Then he climbed higher, placed a #2 Black Diamond Camalot about three feet above the first piece, clipped the rope to it with a four-inch quick-draw, and climbed another three feet or so to the small roof. At that point he decided he did not have the correct protection for the climbing above, so he backed down to the Camalot, intending to hang there while he hauled up the equipment he needed._x000a_He clipped a short sling directly from his harness to the Camalot and leaned back on it. Sulich was not supporting any of Dular's weight with the belay line. Ten to fifteen seconds later, both pieces suddenly pulled out and Dular fell backward. His foot struck the rock pillar as he fell past it, tipping him over. He fell head first through a small tree at the base of the route and into the rocks below the belay ledge, stopping about 20 feet down the slope. The total fall distance was about 50 feet._x000a_While Sulich kept Dular in place with the rope, Matkovich and some nearby climbers ran down to him. He was breathing but unconscious, and bleeding heavily from head wounds. One climber ran ahead 200 yards to his vehicle and drove two miles to the Arch Rock entrance station for help while the rest carried Dular to the road._x000a_NPS rangers, the AMR ambulance, and the AirMed helicopter got Dular to Doctor's Hospital in Modesto two and a half hours after the accident. He remained unconscious, with serious head injuries, for several days, and finally succumbed on July 23._x000a_Analysis_x000a_Dular had been climbing regularly for 10-15 years and led 5.12a; he had extensive experience in rock climbing and mountaineering, mostly on European limestone, but also including the Nose on El Capitan, a route on Half Dome, and several other Yosemite routes. Both of his partners were competent climbers. We have no explanation for the Camalot failure, unless a) Dular was satisfied with a marginal placement, or b) he inadvertently grabbed its trigger and released it. This is possible even with all of his weight on the device, though more likely if his weight were partially supported by his feet on the rock._x000a_A properly placed camming device should not fail under the circumstances described by Sulich. While we have no direct evidence, the most likely explanation is that Dular made two inadequate placements. This is hard to understand, however, because he was competent, he seemed cautious and aware of the need for adequate protection, solid placements were available, and he could visually inspect each one._x000a_Should Dular have placed his first protection below the top of the pillar? Climbers say that the placements there are poor and the climbing easy and secure, so they wait to place good protection above the pillar. However, the fact that the landing spot is well below the belay means that the first protection must guard against a serious ground-fall._x000a_Dular was not wearing a helmet. It might not have saved his life, but certainly would have increased his chances. (Source: John Dill, NPS Ranger, Yosemite National Park)"/>
    <n v="8"/>
    <m/>
    <m/>
    <n v="1"/>
    <m/>
    <n v="2"/>
    <m/>
    <m/>
    <m/>
    <m/>
    <m/>
    <n v="1"/>
    <m/>
    <x v="1"/>
    <n v="1"/>
    <m/>
    <x v="0"/>
    <x v="1"/>
    <x v="0"/>
    <x v="0"/>
    <x v="0"/>
    <x v="0"/>
    <m/>
    <m/>
    <x v="0"/>
    <m/>
    <m/>
    <m/>
    <x v="0"/>
    <x v="0"/>
    <m/>
    <m/>
    <m/>
    <x v="0"/>
    <m/>
    <m/>
    <m/>
    <m/>
    <m/>
    <m/>
    <x v="0"/>
    <m/>
    <m/>
    <m/>
    <m/>
    <m/>
    <m/>
    <m/>
    <m/>
    <m/>
    <m/>
    <m/>
    <m/>
    <x v="0"/>
    <n v="1"/>
    <m/>
    <m/>
    <m/>
    <m/>
    <m/>
    <m/>
    <m/>
    <m/>
    <m/>
    <m/>
    <m/>
    <m/>
    <m/>
    <m/>
    <m/>
    <m/>
    <x v="0"/>
    <m/>
    <m/>
    <m/>
    <m/>
    <m/>
    <m/>
    <m/>
    <m/>
    <m/>
    <m/>
    <m/>
    <m/>
    <n v="1"/>
    <m/>
    <m/>
    <m/>
    <m/>
    <m/>
  </r>
  <r>
    <x v="723"/>
    <s v="Rappel Error — Inadequate Anchor, Alberta, Bow Falls"/>
    <x v="8"/>
    <s v="Alberta, Bow Falls_x000a_On Feb. 23 around noon, a party of three were starting the descent of this Grade III, WI4 route. F.B. lowered J.P. and D.P. from a three-screw anchor. F.B. then proceeded to rappel from a single Simond 23-cm screw. The rope was draped over the head of the screw with the eye pointing up. A system was rigged on the screw which allows unwinding of the screw when the rope is retrieved. While on rappel, the anchor failed and F.B. fell about 60 feet onto shell ice on the intermediary ledge to which the first two had been lowered. He was complaining of a sore back. The rest of the party was assisted down by an ACMG guide also climbing the route. One person was sent to the trailhead to report the accident. A Warden Service rescue crew responded, and the injured climber was evacuated by heli-sling._x000a_Analysis_x000a_Using a one-point rappel anchor can be risky. In this case the single screw and rope arrangement failed and it is likely that one of two things happened. Either the screw pulled out of the ice or the rappel rope slipped enough to wind the eye of the screw to a downward position, thus allowing the rope to slip off the head of the screw. If the latter happened, the rope would then continue to unwind the screw completely causing failure. The victim was fortunate that the shell ice he landed on absorbed some of his impact, likely minimizing his injuries. He was later diagnosed with only bruising injuries. (Source: Parks Canada Warden Service)"/>
    <n v="6"/>
    <m/>
    <m/>
    <m/>
    <m/>
    <m/>
    <m/>
    <m/>
    <m/>
    <m/>
    <m/>
    <m/>
    <m/>
    <x v="0"/>
    <n v="1"/>
    <m/>
    <x v="1"/>
    <x v="0"/>
    <x v="0"/>
    <x v="1"/>
    <x v="0"/>
    <x v="0"/>
    <m/>
    <m/>
    <x v="0"/>
    <m/>
    <m/>
    <m/>
    <x v="0"/>
    <x v="0"/>
    <m/>
    <m/>
    <m/>
    <x v="1"/>
    <m/>
    <m/>
    <m/>
    <m/>
    <m/>
    <m/>
    <x v="0"/>
    <m/>
    <m/>
    <m/>
    <m/>
    <m/>
    <m/>
    <m/>
    <m/>
    <m/>
    <m/>
    <m/>
    <m/>
    <x v="0"/>
    <m/>
    <m/>
    <m/>
    <m/>
    <m/>
    <m/>
    <m/>
    <m/>
    <m/>
    <m/>
    <m/>
    <m/>
    <m/>
    <m/>
    <m/>
    <m/>
    <m/>
    <x v="1"/>
    <n v="1"/>
    <m/>
    <m/>
    <n v="1"/>
    <m/>
    <m/>
    <m/>
    <n v="1"/>
    <m/>
    <m/>
    <m/>
    <m/>
    <m/>
    <m/>
    <m/>
    <m/>
    <m/>
    <m/>
  </r>
  <r>
    <x v="724"/>
    <s v="Rappel Error — Inadequate Protection, Alberta, Rocky Mountains, Mount Murchison, Murchison Falls"/>
    <x v="8"/>
    <s v="Alberta, Rocky Mountains, Mount Murchison, Murchison Falls_x000a_On November 23, a party of two were beginning the rappel descent of this waterfall route (180m, V, WI4). On their third rappel, the first climber got part way down the ropes, yelled, and fell down a few hundred feet to the bottom of the route. His partner (along with another nearby party of two) continued down uneventfully. They determined from his massive head injuries that P.E. was dead and walked out for assistance. They reported the accident late that night to the Warden Service. The victim was evacuated the next morning by heli-sling._x000a_Analysis_x000a_The climber was not using a prussik to back up his rappel and he was using an ATC to rappel on two 8.5mm ropes. The ends of the rappel ropes were not knotted. When rappelling on small diameter ropes, extra caution must be used as there is less friction and it is therefore easier to lose control of the rappel. In this case it is possible that the ropes were wet or iced, and that may have contributed to losing control of the rappel. Having no backup did not leave any room for error. (Source: Parks Canada Warden Service)"/>
    <n v="9"/>
    <m/>
    <m/>
    <m/>
    <m/>
    <m/>
    <m/>
    <m/>
    <m/>
    <n v="1"/>
    <m/>
    <m/>
    <m/>
    <x v="1"/>
    <m/>
    <m/>
    <x v="0"/>
    <x v="0"/>
    <x v="0"/>
    <x v="1"/>
    <x v="0"/>
    <x v="0"/>
    <m/>
    <m/>
    <x v="0"/>
    <m/>
    <m/>
    <m/>
    <x v="0"/>
    <x v="0"/>
    <m/>
    <m/>
    <m/>
    <x v="1"/>
    <m/>
    <m/>
    <m/>
    <m/>
    <m/>
    <m/>
    <x v="0"/>
    <m/>
    <m/>
    <m/>
    <m/>
    <m/>
    <m/>
    <m/>
    <m/>
    <m/>
    <m/>
    <m/>
    <m/>
    <x v="0"/>
    <m/>
    <m/>
    <m/>
    <m/>
    <m/>
    <m/>
    <m/>
    <m/>
    <m/>
    <m/>
    <m/>
    <m/>
    <m/>
    <n v="1"/>
    <m/>
    <m/>
    <m/>
    <x v="0"/>
    <m/>
    <m/>
    <m/>
    <n v="1"/>
    <m/>
    <m/>
    <m/>
    <m/>
    <m/>
    <m/>
    <m/>
    <m/>
    <m/>
    <m/>
    <m/>
    <m/>
    <n v="1"/>
    <m/>
  </r>
  <r>
    <x v="725"/>
    <s v="Rappel Error — Inadequate Use of Equipment, Alberta, Smith-Dorrien Valley, Ranger Creek"/>
    <x v="8"/>
    <s v="Alberta, Smith-Dorrien Valley, Ranger Creek_x000a_At 1630 on November 9, authorities at Peter Lougheed Provincial Park received a radio call from M.P., who was at the scene of a rappelling accident on an ice climb on Mount Murray._x000a_After a day of top-roping from a substantial anchor on an ice smear to the north of the R&amp;D route in Ranger Creek, M.D. (36) had removed the carabiners from the top slings and threaded the climbing rope through two Abalakov loops before being lowered to the base by his belayer. During lowering, the climbing rope cut through the slings and M.D. fell to the bottom, sustaining extensive injuries: a broken femur, neck fractures, broken pelvis, a large puncture cut in the left knee, a compression fracture of the lower back and assorted cuts. He was in serious shock._x000a_Park rangers drove to Ranger Creek, while a helicopter was dispatched from Canmore with an alpine specialist. Because of failing daylight and the severe injuries, a rescue had to be performed quickly. (Source: Kananaskis Country Alpine Specialist)_x000a_Analysis_x000a_Climbing ropes can easily cut through slings when they dynamically rub against each other. Most climbers are likely aware of the risk of this practice, yet some continue to take their chances with it. A rappel instead of a lower would have prevented this accident. (Source: Geoff Powter)"/>
    <n v="7"/>
    <m/>
    <m/>
    <m/>
    <m/>
    <m/>
    <n v="1"/>
    <m/>
    <m/>
    <m/>
    <m/>
    <m/>
    <m/>
    <x v="0"/>
    <n v="1"/>
    <m/>
    <x v="1"/>
    <x v="0"/>
    <x v="0"/>
    <x v="1"/>
    <x v="0"/>
    <x v="1"/>
    <m/>
    <m/>
    <x v="0"/>
    <m/>
    <m/>
    <m/>
    <x v="0"/>
    <x v="1"/>
    <m/>
    <m/>
    <m/>
    <x v="1"/>
    <m/>
    <m/>
    <m/>
    <m/>
    <m/>
    <m/>
    <x v="0"/>
    <m/>
    <m/>
    <m/>
    <m/>
    <m/>
    <m/>
    <m/>
    <m/>
    <m/>
    <m/>
    <m/>
    <m/>
    <x v="0"/>
    <m/>
    <m/>
    <m/>
    <m/>
    <m/>
    <m/>
    <m/>
    <m/>
    <m/>
    <m/>
    <m/>
    <m/>
    <m/>
    <m/>
    <m/>
    <m/>
    <m/>
    <x v="1"/>
    <m/>
    <m/>
    <m/>
    <n v="1"/>
    <m/>
    <m/>
    <m/>
    <m/>
    <m/>
    <m/>
    <m/>
    <m/>
    <m/>
    <m/>
    <m/>
    <m/>
    <n v="1"/>
    <m/>
  </r>
  <r>
    <x v="726"/>
    <s v="Rappel Error — Rope Ends Uneven, Fall on Rock, No Hard Hat, Arizona, Oak Flats"/>
    <x v="8"/>
    <s v="Arizona, Oak Flats_x000a_On April 6, following a bouldering contest in the area, Paul (25) and his climbing partner (24) went for a climb about a half mile from the primary bouldering area, where there is some quality granite. Paul had just completed following a single pitch 5.9 route and was preparing to rappel. He was wearing a seat harness. The rope had been doubled so it could be retrieved at the bottom. Apparently, the two rope ends did not meet at the bottom. Within about 30 feet of the top, Paul was rappelling when the remaining strand pulled free. He fell approximately 35?40 feet to the bottom._x000a_An orthopedic physician climbing in the area heard the yells for help and began to assess and stabilize him while someone drove to our rescue camp for help. The rescue team had been breaking down from the rescue/ medical standby at the contest and responded, notifying the local agencies and arriving on scene within minutes._x000a_Paul was unconscious and largely unresponsive the entire time. He was splinted, back boarded, insulated, intubated and I.V.s were initiated. His breathing had to be assisted with Bag Valve Mask. Due to the terrain and length of evacuation, the team chose to activate the Arizona DPS Ranger 41 from Phoenix early, to perform a short haul extraction (litter and attendant attached via rope underneath the helicopter). Paul was packaged in a_x000a_Bauman Bag and extracted with a paramedic rescue team member to a nearby Heli-Spot, where he was turned over to Eagle Air Med and flown to Phoenix, some 70 miles west._x000a_His injuries included a left occipital/parietal skull fracture and concussion, left arm radial, ulnar and wrist fractures, left hip fracture and left leg tibia/fibula and ankle fractures. He was left temporarily unable to speak. Paul was treated and sent to surgery at Phoenix’ Maricopa Medical Center, and spent about three weeks in Surgical Intensive Care. Extremely fortunate, he is expected to have near 100% recovery._x000a_Analysis_x000a_The rope had been moved by the time of our arrival but was intact. The anchor at the top was reported as intact as was the harness. There was no apparent equipment failure or fracture._x000a_Certainly, this all underscores again the value that companions and bystanders play early in an incident. This mission also would have taken much longer had the team not been in the area, and Short Haul (or cable hoisting) is not an option which is available everywhere or to all public safety agencies. Most areas in the country still do not have rope rescue teams who can comfortably operate in the wilderness. Reporting accurate information, early is critical. It may be the difference between life and death, but more often it is the difference of having some residual pain or discomfort versus having a life long limp or paraplegia or other disability—not being able to climb anymore._x000a_If you are not specific with what you perceive are the technical needs of the mission, local agencies will many times send a local fire department or police officer to “check it out” before activating any technical rescue resources._x000a_The key elements to report to 911 (or your local equivalent) are as follows:_x000a_Your buddy’s condition. Is the person in a life threatening situation? Could he or she survive the night or a lengthy response?_x000a_Access to the scene. Does there appear to be a road head (for ambulance or truck access) or Heli-Spot (100 feet by 100 feet, no obstructions) at least within 1/4 mile? If not, and your climbing buddy is unconscious or has a serious injury tell 911 that you need a wilderness rescue team with rope skills, and tell them that vehicles or helicopters will not be able to get close. In the game of wilderness rescue, this report, along with minutes, count._x000a_Another consideration is whether it is a fifth class approach or fourth class with severe exposure to access your buddy. If it is, specify the need for a CLIMBING rope rescue team. (Source: Tim Kovacs, Ops Leader, Maricopa County Sheriff's Office Mountain Rescue, Central Arizona Mountain Rescue Association)_x000a_(Editor’s Note: Tim Kovacs pointed out that an extremely small percentage of our total missions were climbers or mountaineers. The vast majority [99%+] were hikers and other non-climbers who were in over their heads, and for that reason are not reported here.)"/>
    <n v="7"/>
    <m/>
    <m/>
    <n v="2"/>
    <m/>
    <m/>
    <m/>
    <m/>
    <m/>
    <m/>
    <m/>
    <m/>
    <m/>
    <x v="0"/>
    <n v="1"/>
    <m/>
    <x v="0"/>
    <x v="0"/>
    <x v="0"/>
    <x v="1"/>
    <x v="0"/>
    <x v="0"/>
    <m/>
    <m/>
    <x v="0"/>
    <m/>
    <m/>
    <m/>
    <x v="0"/>
    <x v="0"/>
    <m/>
    <m/>
    <m/>
    <x v="0"/>
    <m/>
    <m/>
    <m/>
    <m/>
    <m/>
    <m/>
    <x v="0"/>
    <m/>
    <m/>
    <m/>
    <m/>
    <m/>
    <m/>
    <m/>
    <m/>
    <m/>
    <m/>
    <m/>
    <m/>
    <x v="0"/>
    <n v="1"/>
    <m/>
    <m/>
    <m/>
    <m/>
    <m/>
    <m/>
    <m/>
    <m/>
    <m/>
    <m/>
    <m/>
    <m/>
    <n v="1"/>
    <m/>
    <m/>
    <m/>
    <x v="1"/>
    <m/>
    <m/>
    <m/>
    <n v="1"/>
    <m/>
    <m/>
    <m/>
    <m/>
    <m/>
    <n v="1"/>
    <m/>
    <m/>
    <m/>
    <m/>
    <m/>
    <m/>
    <m/>
    <m/>
  </r>
  <r>
    <x v="727"/>
    <s v="Rappel Error — Rope Tangled, Stranded, Inexperience, Darkness, Inadequate Equipment — No Head Lamp, Alabama, Pelham"/>
    <x v="8"/>
    <s v="Alabama, Pelham_x000a_On March 2, Chad Lovelady (23) and Eric Langwager (17) decided they would go rappelling that evening on rocks behind the building where they work. Around 9:00 pm, Chad began the first rappel. About mid-way down, he noticed an overhand knot in the line. Rather than remove it, he forced it through his figure eight, continued to the bottom, and then asked Eric to remove it before descending. Eric untied the knot, tossed the rope down and began his rappel, with Chad on belay. Since it was dark and they were using a black rope, neither one could see that the rope had tangled about 60 feet from the bottom. Eric stopped just above the entanglement and tried to remove it with one hand. Due to his inexperience, he did not know how to lock off, so he tired and quickly slipped closer to the jam. This forced Chad to tighten the belay, which cinched the entanglement even more._x000a_Rescue was called around 8:30 pm by a third party. After a basic pick-off, the climbers went on their way._x000a_Analysis_x000a_Chad had about six years of experience, but Eric had only one month. Chad felt the entanglement was attributable to the fact the rope had been twisted by his figure-eight ring on the first rappel, and to the lack of attention when the rope was tossed off. The inability to correct the problem was also the result of rappelling at night without headlamps. (Source: Matthew Mobley, Pelham Fire Department)"/>
    <n v="9"/>
    <m/>
    <n v="1"/>
    <n v="1"/>
    <m/>
    <m/>
    <m/>
    <m/>
    <m/>
    <n v="1"/>
    <m/>
    <n v="1"/>
    <m/>
    <x v="0"/>
    <m/>
    <m/>
    <x v="1"/>
    <x v="0"/>
    <x v="0"/>
    <x v="1"/>
    <x v="0"/>
    <x v="0"/>
    <m/>
    <m/>
    <x v="0"/>
    <m/>
    <m/>
    <m/>
    <x v="0"/>
    <x v="0"/>
    <m/>
    <m/>
    <m/>
    <x v="0"/>
    <m/>
    <m/>
    <m/>
    <m/>
    <m/>
    <m/>
    <x v="0"/>
    <m/>
    <m/>
    <m/>
    <m/>
    <n v="1"/>
    <m/>
    <m/>
    <m/>
    <m/>
    <m/>
    <m/>
    <m/>
    <x v="0"/>
    <m/>
    <n v="1"/>
    <m/>
    <m/>
    <m/>
    <m/>
    <m/>
    <m/>
    <m/>
    <m/>
    <m/>
    <m/>
    <m/>
    <m/>
    <m/>
    <m/>
    <n v="1"/>
    <x v="1"/>
    <m/>
    <n v="1"/>
    <m/>
    <n v="1"/>
    <m/>
    <m/>
    <m/>
    <m/>
    <n v="1"/>
    <m/>
    <m/>
    <m/>
    <m/>
    <m/>
    <m/>
    <m/>
    <m/>
    <m/>
  </r>
  <r>
    <x v="728"/>
    <s v="Rockfall, Alberta, Rocky Mountains, Cascade Waterfall"/>
    <x v="8"/>
    <s v="Alberta, Rocky Mountains, Cascade Waterfall_x000a_On Feb. 20, after a successful ascent of this waterfall (III, WI3), a party of three were setting up to rappel the route. A large rock (estimated at 50 to 80 lbs) came from above and hit one member in the head. He was wearing a helmet. He was knocked unconscious, and was bleeding from the ears. When he came to, his partners lowered him to the base of the route. A passerby on the highway noticed the evacuation and called the warden service. A rescue party was dispatched along with Banff EMS. The patient was stabilized on the trail and transported to the Banff hospital._x000a_Analysis_x000a_The patient was later diagnosed with a depressed basal skull fracture. It is likely that wearing a helmet saved his life. (Source: Parks Canada Warden Service)"/>
    <n v="5"/>
    <m/>
    <m/>
    <m/>
    <m/>
    <m/>
    <m/>
    <m/>
    <m/>
    <m/>
    <m/>
    <m/>
    <m/>
    <x v="0"/>
    <n v="1"/>
    <m/>
    <x v="0"/>
    <x v="1"/>
    <x v="0"/>
    <x v="1"/>
    <x v="0"/>
    <x v="0"/>
    <m/>
    <m/>
    <x v="0"/>
    <m/>
    <m/>
    <m/>
    <x v="0"/>
    <x v="0"/>
    <m/>
    <m/>
    <m/>
    <x v="1"/>
    <m/>
    <m/>
    <m/>
    <m/>
    <m/>
    <m/>
    <x v="0"/>
    <m/>
    <m/>
    <m/>
    <m/>
    <m/>
    <m/>
    <m/>
    <n v="1"/>
    <m/>
    <m/>
    <m/>
    <m/>
    <x v="0"/>
    <m/>
    <m/>
    <m/>
    <m/>
    <m/>
    <m/>
    <m/>
    <m/>
    <m/>
    <m/>
    <m/>
    <m/>
    <m/>
    <m/>
    <m/>
    <m/>
    <m/>
    <x v="1"/>
    <m/>
    <m/>
    <m/>
    <m/>
    <m/>
    <m/>
    <m/>
    <m/>
    <m/>
    <m/>
    <m/>
    <m/>
    <m/>
    <m/>
    <m/>
    <m/>
    <m/>
    <m/>
  </r>
  <r>
    <x v="729"/>
    <s v="Slip on Ice, Faulty Use of Crampons, Climbing Unroped, Alberta, Smith-Dorrien Valley, French Creek"/>
    <x v="8"/>
    <s v="On November 20, L.S. (24) and a partner climbed an ice flow above French Creek on the east flank of Mount Burstall, about thirty minutes from the trailhead, and then proceeded to descend shortly before 1300._x000a_While rappelling from the top to an icy ledge, one of L.S.'s crampons came off. Once on the ledge, the climbers decided to traverse and then scramble down rocks to the start of the climb. L.S. removed his other crampon and then started across the ledge, but slipped on the ice and tumbled about 15 meters down a low-angled part of the first pitch before free-falling another five meters to the base. He suffered a bad cut of the upper lip and teeth, complained of a sore right ankle, lower back, and neck, and could not remember falling, so he may have sustained a concussion as well, although his helmet stayed on._x000a_L.S. tried to leave the area, but his pain was too great, even with help, so his companion went out to the road and flagged down Ranger Scott in the Chester Lake parking lot to ask for help in evacuating Lee. Authorities requested a helicopter, and the victim was fitted with a C- collar, then lifted by sling in a scoop stretcher and Baumann Bag to a road ambulance at 1630. He was treated by paramedics, then taken to Canmore Hospital. (Source: Kananaskis Country Alpine Specialist)_x000a_Analysis_x000a_It may have served the victim better to keep his remaining crampon on; the ice on the ledge proved to be far more slippery than anticipated. (Source: Geoff Powter)"/>
    <n v="8"/>
    <m/>
    <m/>
    <n v="1"/>
    <m/>
    <m/>
    <m/>
    <m/>
    <m/>
    <m/>
    <m/>
    <m/>
    <m/>
    <x v="0"/>
    <n v="1"/>
    <m/>
    <x v="0"/>
    <x v="0"/>
    <x v="1"/>
    <x v="1"/>
    <x v="0"/>
    <x v="0"/>
    <m/>
    <m/>
    <x v="1"/>
    <n v="1"/>
    <m/>
    <m/>
    <x v="0"/>
    <x v="1"/>
    <m/>
    <m/>
    <n v="1"/>
    <x v="1"/>
    <m/>
    <m/>
    <m/>
    <m/>
    <m/>
    <m/>
    <x v="0"/>
    <m/>
    <m/>
    <m/>
    <m/>
    <m/>
    <m/>
    <m/>
    <m/>
    <m/>
    <m/>
    <m/>
    <m/>
    <x v="0"/>
    <m/>
    <m/>
    <m/>
    <m/>
    <m/>
    <m/>
    <m/>
    <m/>
    <m/>
    <m/>
    <m/>
    <m/>
    <m/>
    <m/>
    <m/>
    <m/>
    <m/>
    <x v="1"/>
    <m/>
    <m/>
    <m/>
    <m/>
    <m/>
    <m/>
    <m/>
    <m/>
    <m/>
    <m/>
    <m/>
    <m/>
    <m/>
    <m/>
    <m/>
    <m/>
    <n v="1"/>
    <m/>
  </r>
  <r>
    <x v="730"/>
    <s v="Stranded Due to Shoulder Dislocation, Alberta, Mount Louis"/>
    <x v="8"/>
    <s v="Alberta, Mount Louis_x000a_On August 10, G.G. and G.B. were beginning the exit pitches on the summit tower of Mount Louis. They were attempting the classic Perren Variation (5.7). While starting to lead the first pitch, G.G. dislocated his shoulder and backed off the pitch. He was able to relocate the shoulder, but was unable to use the arm and continue._x000a_The party called warden service dispatch on a cell phone and requested a rescue. A warden service rescue party responded by helicopter. The pilot was able to manage a partial landing on the ledge below the summit towers to evacuate the climbers. (Source: Parks Canada Warden Service)_x000a_(Editor's Note: More than a few climbers have the problem of chronic shoulder dislocation, though it is not certain whether that is the case here. The question is whether one can compensate for this problem by planning for it by having enough gear to rappel— which can be done with one arm incapacitated.)"/>
    <n v="4"/>
    <m/>
    <m/>
    <m/>
    <m/>
    <m/>
    <m/>
    <m/>
    <m/>
    <m/>
    <m/>
    <m/>
    <m/>
    <x v="0"/>
    <n v="1"/>
    <m/>
    <x v="1"/>
    <x v="1"/>
    <x v="0"/>
    <x v="1"/>
    <x v="0"/>
    <x v="0"/>
    <m/>
    <m/>
    <x v="0"/>
    <m/>
    <m/>
    <m/>
    <x v="0"/>
    <x v="1"/>
    <m/>
    <m/>
    <m/>
    <x v="0"/>
    <m/>
    <m/>
    <m/>
    <m/>
    <m/>
    <m/>
    <x v="0"/>
    <m/>
    <m/>
    <m/>
    <m/>
    <m/>
    <m/>
    <m/>
    <m/>
    <m/>
    <m/>
    <m/>
    <m/>
    <x v="0"/>
    <m/>
    <m/>
    <m/>
    <m/>
    <m/>
    <m/>
    <m/>
    <m/>
    <m/>
    <m/>
    <m/>
    <m/>
    <m/>
    <m/>
    <m/>
    <m/>
    <m/>
    <x v="1"/>
    <m/>
    <n v="1"/>
    <m/>
    <m/>
    <m/>
    <m/>
    <m/>
    <m/>
    <m/>
    <m/>
    <m/>
    <m/>
    <m/>
    <n v="1"/>
    <m/>
    <m/>
    <m/>
    <m/>
  </r>
  <r>
    <x v="731"/>
    <s v="Stranded — Forgot to Untie Safety Knot in Rappel Rope — Jammed in Anchor, Stranded, California, Yosemite Valley, El Capitan"/>
    <x v="8"/>
    <s v="California, Yosemite Valley, El Capitan_x000a_On July 3 Chris Donharl (17), Ben Beezley (17), and Mike Haig (about 25) hauled their bags to Sickle Ledge from the ground but then decided to cancel their climb of the Nose. They had de-rigged their fixed lines during the ascent, so Mike and Ben rappelled first with the haulbags—four rope lengths on a blank wall east of the climbing route. And Chris followed independently with two ropes and the hardware._x000a_When Chris pulled the ropes after his first rappel, he forgot to untie a safety knot he had tied in the free end of the rope. The knot jammed in the anchor on Sickle Ledge, leaving him stranded at a bolt station in the middle of the face._x000a_Since Chris had most of the hardware, Mike and Ben tried to find other parties who might lend them gear to re-climb the route. When they failed, they decided to contact the NPS._x000a_Two NPS team members began climbing the pitches to Sickle (5.11a) at about 1500. They freed the jammed knot, rappelled to Chris, and all three reached the ground at 1725._x000a_Analysis_x000a_Chris and his partners had each been climbing regularly for three to five years, including multi-pitch routes, although only Mike had wall experience._x000a_Crack systems to the west offered a possibility of escape. If he could pendulum to them with his remaining rope he might have been able to make half-rope rappels, leaving gear behind, or possibly solo-aid back to Sickle. However he could not see the cracks very well from his anchor, so he stayed put. The wall was featureless in all other directions and he had no bolt kit._x000a_Chris could have had Mike and Ben fix their ropes on the last rappels as a backup in case something happened to him. He also could have explored the cracks to the west. He could have pendulumed on his remaining 60-m rope, looked the cracks over, and gone back to the bolts if he didn’t like what he saw. If he decided to commit to the cracks, he would ultimately have to double his rope so he could pull it. How easy this would be depends on the distance to the cracks, the angle of the face, and his gear and experience._x000a_Another possibility would have been to climb up the jammed rope, hoping the knot would hold. A desperate option, to be used only in the face of otherwise certain death! At least rig some sort of belay to the lower anchor. (Source: John Dill, NPS Ranger, Yosemite National Park.)"/>
    <n v="10"/>
    <m/>
    <n v="2"/>
    <n v="1"/>
    <m/>
    <m/>
    <m/>
    <m/>
    <m/>
    <m/>
    <n v="1"/>
    <m/>
    <m/>
    <x v="0"/>
    <m/>
    <n v="1"/>
    <x v="1"/>
    <x v="0"/>
    <x v="0"/>
    <x v="0"/>
    <x v="0"/>
    <x v="0"/>
    <m/>
    <n v="1"/>
    <x v="0"/>
    <m/>
    <m/>
    <m/>
    <x v="0"/>
    <x v="0"/>
    <m/>
    <m/>
    <m/>
    <x v="0"/>
    <m/>
    <m/>
    <m/>
    <m/>
    <m/>
    <m/>
    <x v="0"/>
    <m/>
    <m/>
    <m/>
    <m/>
    <m/>
    <m/>
    <m/>
    <m/>
    <m/>
    <m/>
    <m/>
    <m/>
    <x v="0"/>
    <m/>
    <m/>
    <m/>
    <m/>
    <m/>
    <m/>
    <m/>
    <m/>
    <m/>
    <m/>
    <m/>
    <m/>
    <n v="1"/>
    <m/>
    <m/>
    <m/>
    <m/>
    <x v="1"/>
    <n v="1"/>
    <n v="1"/>
    <m/>
    <n v="1"/>
    <m/>
    <m/>
    <m/>
    <m/>
    <m/>
    <m/>
    <m/>
    <m/>
    <n v="1"/>
    <m/>
    <m/>
    <m/>
    <m/>
    <m/>
  </r>
  <r>
    <x v="732"/>
    <s v="Stranded, Difficult Terrain, Insufficient Research, Alberta, Clemenceau to Chaba River Trek"/>
    <x v="8"/>
    <s v="Alberta, Clemenceau to Chaba River Trek_x000a_An experienced party of eleven climbers flew in to the Clemenceau Icefield in August, spent five days climbing and exploring, and then started hiking out north toward the Banff-Jasper Highway. They made excellent progress over glaciated terrain, ending up on the West Chaba Glacier._x000a_Their intent was to follow the West branch of the Chaba river to its confluence with the East Chaba River and thence down to the Athabasca River and out to the highway at Sunwapta Falls resort. However, the West Chaba river cuts a deep gorge below the glacier, and traveling beside or above this gorge is extremely treacherous._x000a_The river was in flood, and crossing the river was out of the question. The group felt that to continue on their route would be unreasonably hazardous, and to backtrack would make any search efforts impossible. They therefore decided to stay put and wait for evacuation._x000a_Due to the number of people in the party, the competent nature of the group, and the duration and complexity of the trip, it was felt by rescuers that being overdue by one day was not unreasonable. As a result, the party was given the better part of a day to hike out before a search was commenced. At 1700 on August 11, a search was started. With help from a detailed route plan provided to the searchers by the party prior to their departure, the rescue party was able to fly over the exact route the climbers intended to take, leading the searchers directly to the stranded group. The group was healthy and happy, but glad to see the helicopter, as they had been waiting at this campsite for three days and their food was getting low. The group was flown out to the highway._x000a_Analysis_x000a_The group was experienced and the trip leader had done background research on the route. However the information he had received was from a winter perspective. The canyon which blocked their way would be hazardous but navigable in winter, but much more dangerous in summer._x000a_Attempting to negotiate the gorge with this large group would have been unduly dangerous and difficult. Their decision to stop and wait for evacuation was the best they could have made in the circumstances. The group was so appreciative of the evacuation that they offered, and did pay for the helicopter evacuation. The money received from this group has gone directly into enhanced SAR training for public safety wardens. (Source: Parks Canada Warden Service)"/>
    <n v="5"/>
    <m/>
    <m/>
    <m/>
    <m/>
    <m/>
    <m/>
    <m/>
    <m/>
    <m/>
    <m/>
    <n v="1"/>
    <m/>
    <x v="0"/>
    <n v="1"/>
    <m/>
    <x v="1"/>
    <x v="1"/>
    <x v="1"/>
    <x v="1"/>
    <x v="0"/>
    <x v="0"/>
    <m/>
    <m/>
    <x v="0"/>
    <m/>
    <m/>
    <m/>
    <x v="0"/>
    <x v="1"/>
    <m/>
    <m/>
    <m/>
    <x v="0"/>
    <m/>
    <m/>
    <m/>
    <m/>
    <m/>
    <m/>
    <x v="0"/>
    <m/>
    <m/>
    <m/>
    <m/>
    <m/>
    <m/>
    <m/>
    <m/>
    <m/>
    <m/>
    <m/>
    <m/>
    <x v="0"/>
    <m/>
    <m/>
    <m/>
    <m/>
    <m/>
    <m/>
    <m/>
    <m/>
    <n v="1"/>
    <m/>
    <m/>
    <m/>
    <m/>
    <m/>
    <m/>
    <m/>
    <m/>
    <x v="1"/>
    <m/>
    <n v="1"/>
    <m/>
    <m/>
    <m/>
    <m/>
    <m/>
    <m/>
    <m/>
    <m/>
    <m/>
    <m/>
    <m/>
    <n v="1"/>
    <m/>
    <m/>
    <m/>
    <m/>
  </r>
  <r>
    <x v="733"/>
    <s v="Acute Mountain Sickness, Miscommunication, Inexperience, Washington, Mount Rainier"/>
    <x v="8"/>
    <s v="Washington, Mount Rainier_x000a_Mount Rainier communications received a radio call on May 21 from a team of three climber/researchers in the summit crater of Mount Rainier. The reporting party, Francois LeGuern leader of a French research team, indicated that one of his members was suffering from Acute Mountain Sickness (AMS). LeGuern reported that Eric Bouvet, exhibited the signs and symptoms of vomiting, insomnia and general malaise with an increase in severity over the last 24 hours. Bouvet was part of a film crew documenting volcanic research._x000a_LeGuern's team spent the previous four days on the summit conducting research and sleeping in the steam caves. During this time, a storm deposited a significant amount of snow on the upper mountain creating an increased avalanche danger. Due to the avalanche hazard and Bouvet's condition, it was decided to evacuate the team from the summit by helicopter._x000a_Approximately 90 minutes after initial contact with LeGuern's team, NPS rangers Kirschner, Gauthier, Yelverton, and Carney were flown to the summit in a military Chinook helicopter. Bouvet was assisted from the research cave, across the crater and into the helicopter. Bouvet was then flown to Madigan Army hospital for evaluation and treatment._x000a_Analysis_x000a_LeGuern's party was part of a larger 15 member research and film team, some of whom had limited climbing experience. The team had spent two days acclimatizing at 11,000 feet prior to ascending, but Bouvet still suffered from the effects of altitude on the summit, perhaps due to the extended time spent there. It was later determined that Bouvet felt sick prior to ascending but told no one because he thought it was due to the food he ate. Additionally, the snow storm had created an increased avalanche hazard, estimated at moderate to high, preventing the research team from safely descending on their own. Since AMS can lead to further complications and is considered life threatening if untreated, flying Bouvet during the break in the weather was the best option for his safety._x000a_Climbers on Mount Rainier may feel the effects of altitude but extended acclimatization is generally not required. Most climbs take two days and climbers descend back to sea level before many of the serious symptoms arise. Acclimatization is very difficult because most climbers come from sea-level. Parties that expect to stay at altitude should have a systematic plan of acclimatization. Better communication among party members is stressed, especially with those less experienced who may confuse an upset stomach with AMS. (Source: Mike Gauthier, SAR Ranger, Mount Rainier National Park)_x000a_"/>
    <n v="5"/>
    <m/>
    <m/>
    <m/>
    <m/>
    <m/>
    <m/>
    <m/>
    <m/>
    <n v="1"/>
    <m/>
    <m/>
    <m/>
    <x v="0"/>
    <n v="1"/>
    <m/>
    <x v="1"/>
    <x v="1"/>
    <x v="1"/>
    <x v="1"/>
    <x v="0"/>
    <x v="0"/>
    <m/>
    <m/>
    <x v="0"/>
    <m/>
    <m/>
    <m/>
    <x v="0"/>
    <x v="1"/>
    <m/>
    <n v="1"/>
    <m/>
    <x v="0"/>
    <m/>
    <m/>
    <m/>
    <m/>
    <m/>
    <m/>
    <x v="0"/>
    <m/>
    <m/>
    <m/>
    <m/>
    <m/>
    <m/>
    <m/>
    <m/>
    <m/>
    <m/>
    <m/>
    <m/>
    <x v="0"/>
    <m/>
    <m/>
    <m/>
    <m/>
    <m/>
    <m/>
    <m/>
    <m/>
    <m/>
    <m/>
    <m/>
    <m/>
    <m/>
    <m/>
    <m/>
    <m/>
    <m/>
    <x v="1"/>
    <m/>
    <m/>
    <m/>
    <m/>
    <m/>
    <n v="1"/>
    <m/>
    <m/>
    <m/>
    <m/>
    <n v="1"/>
    <m/>
    <m/>
    <m/>
    <m/>
    <m/>
    <m/>
    <m/>
  </r>
  <r>
    <x v="734"/>
    <s v="Avalanche _x000a_Utah, Provo Canyon, Bridal Veil Falls"/>
    <x v="8"/>
    <s v="A large, out-of-the-ordinary storm struck Utah on January 25. It snowed heavily along the Wasatch Front until noon and then switched to a mixture of heavy rain and snow, and later in the afternoon went back to snowing. Ice climbers were on the ice in the vicinity of Bridal Veil Falls during this warming period. The Bridal Veil Falls area in Provo Canyon is world renowned for spectacular ice climbing and it is also the location of the steepest tram in the world. That was until last year when the tram was destroyed by an avalanche._x000a_About 1215, an avalanche came down through a chute just east of Bridal Veil Falls. It caught two roped together ice climbers, swept them off the ledge they were on and took them 250 feet down steep terrain through scattered pines and oak brush._x000a_Other ice climbers in the vicinity responded. One of the victims was buried in about two feet of snow and they said the rope made it easy finding him. They called the Utah County Sheriff's Office on a cell phone while they were digging the victim out. They said that one victim was seriously hurt and that they were doing CPR on a second victim._x000a_Members of the Utah County Sheriff’s SAR were immediately dispatched and arrived in under an hour. An avalanche dog and a handler from nearby Sundance Ski Resort also responded in case there were other victims. The ice climbing area is about 800 feet above the canyon floor. The steep ascent combined with knee-deep snow in pines and oak brush made the climb difficult. An attempt was made to stay clear of the avalanche runout zones, but there were not many choices in getting to the victims._x000a_The approaching hasty team was split. Three members went to the injured victim and two to the possible fatality. The injured climber who had been buried was Scott Lee from Sandy, Utah. There is no doubt that the ice climbers saved his life. Scott knew his climbing partner, Doug Hall, was probably dead._x000a_Scott was still caught in a pocket of rock-hard avalanche debris. It was not easy to get him out of the hole and onto a backboard. His injuries included hip, lower back and chest pain, and the whole side of his head was starting to swell. Scott said he broke his back skiing the year before and that this accident might end his winter sports._x000a_Scott’s vital signs were stable and his level of consciousness good, but he was shivering uncontrollably and he was soaking wet. Everyone agreed that the best course of action was to stabilize him and go. As he was being packaged in the stokes, an avalanche ran out of Lost Canyon, across the highway from the rescue. It came down at least 2000 feet and it stopped at the edge of the highway. The billowing snow cloud came halfway across the canyon and it was an awesome sight. The command post had the canyon closed. The weather conditions were letting up some, but the blowing rain and snow continued. Scott, the rescuers, and the belay system rope were soaking wet and caked in ice._x000a_Scott was delivered to waiting Provo Paramedics and Doug Hall’s body was brought out twenty minutes later. As everyone was driving out of the canyon, another small avalanche ran just west of Bridal Veil Falls. It was good to be out of there!_x000a_I checked with the Utah Valley Regional Medical Center the following morning, and Scott was listed in stable condition with internal injuries. (Source: Chris Reed, SAR Team)"/>
    <n v="6"/>
    <m/>
    <m/>
    <m/>
    <m/>
    <m/>
    <m/>
    <m/>
    <m/>
    <m/>
    <m/>
    <m/>
    <m/>
    <x v="1"/>
    <n v="1"/>
    <m/>
    <x v="1"/>
    <x v="1"/>
    <x v="0"/>
    <x v="1"/>
    <x v="0"/>
    <x v="0"/>
    <m/>
    <m/>
    <x v="0"/>
    <m/>
    <m/>
    <m/>
    <x v="0"/>
    <x v="1"/>
    <m/>
    <m/>
    <m/>
    <x v="1"/>
    <m/>
    <m/>
    <m/>
    <m/>
    <n v="1"/>
    <m/>
    <x v="0"/>
    <m/>
    <m/>
    <m/>
    <m/>
    <m/>
    <m/>
    <m/>
    <m/>
    <m/>
    <m/>
    <m/>
    <m/>
    <x v="0"/>
    <m/>
    <m/>
    <m/>
    <m/>
    <m/>
    <m/>
    <m/>
    <m/>
    <m/>
    <m/>
    <m/>
    <m/>
    <m/>
    <m/>
    <m/>
    <m/>
    <m/>
    <x v="1"/>
    <m/>
    <m/>
    <m/>
    <m/>
    <m/>
    <m/>
    <n v="1"/>
    <m/>
    <m/>
    <m/>
    <m/>
    <m/>
    <m/>
    <m/>
    <m/>
    <m/>
    <m/>
    <m/>
  </r>
  <r>
    <x v="735"/>
    <s v="Avalanche, New Hampshire, Mount Washington, King Ravine"/>
    <x v="8"/>
    <s v="New Hampshire, Mount Washington, King Ravine_x000a_King Ravine is a large glacial cirque located in the Northern Presidential Range. It features several prominent avalanche paths and starting zones. There are no avalanche forecasts issued for this part of the range._x000a_On November 23, Joel Reigner and Luc Parent were ascending the Great Gully Trail, a steep and difficult hiking trail (and major avalanche path) in King Ravine. On a round- trip day hike, they carried crampons, ice ax, day packs and headlamps, but no avalanche rescue equipment. While they did know something about avalanches, they assumed it was too early to be a concern._x000a_As they ascended the trail, they triggered numerous small avalanches. Although they had no formal avalanche training, they were able to recognize the instability but considered the small avalanches inconsequential. They proceeded up towards tree line, slogging through thigh deep pockets of wind deposited snow as the trail became increasingly steep. At this time, Joel and Luc had separated to about 15 to 25 feet apart. Luc, who was trailing behind, became concerned about the possibility of a larger avalanche and made an effort to move to the right of the gully where the snow was shallower. Luc attempted to tell Joel, who was climbing in the middle of the gully where the snow was much deeper, to also move to the right but the distance between them made communication difficult. It was now dark, and Joel's headlamp had failed. At approximately 5:00 pm, Joel triggered an avalanche that swept him down the gully._x000a_By Joel’s approximation, the avalanche was a soft slab with a crown 10 feet wide and 4 to 6 inches deep. The slide ran 150 feet and carried Joel past Luc, safe on the right of the gully. Fortunately for Joel, the snow came to a stop on a bench, preventing him from being carried over several small cliffs to the floor of the ravine. He estimates his burial depth of three to four feet. Joel was buried on his left side, with his head and right arm above the snow. He yelled out, and could see Luc's headlamp above him on the trail. Luc thought he heard someone yelling, but dismissed it as his imagination. Luc thought it was too dangerous to descend the trail to look for Joel. Both the steepness of the trail and the possibility of starting another avalanche intimidated him. Later, during the interview, he affirmed his awareness that successful avalanche rescue must be carried out by the victims party. Nonetheless, he continued up the Great Gully Trail in hopes of finding the Spur Trail. He intended to hike to the Grey Knob cabin to report the accident there._x000a_In the meantime, Joel was busy digging himself out of the avalanche. His mouth and nose had been filled with snow. Still clutching his ice ax in his right hand, he used it to dig the snow out from around himself. After 40 to 50 minutes of self-excavation, Joel set out to find Luc. He continued up toward tree line, became lost without his headlamp, dug a snow-cave, and settled in for a long cold night._x000a_Luc was lost. His headlamp died as well and he was forced to bivouac. On the following morning, Luc was unable to find the trail and bushwhacked his way down to the ravine floor, walked out and reported the accident at a local fire station around 11:30 am, 18 hours after the accident occurred. A rescue team was dispatched and as the advance party began hiking, Joel appeared at the trailhead. He was cold, tired, had a large bruise on his leg and a twisted ankle._x000a_Analysis_x000a_It is obvious that both men are very lucky to escape unharmed. Not only did they survive an avalanche, but also the notoriously dangerous winter weather of the Presidential Range had been fairly mild for spending an unprepared night out above tree line. It is worth repeating that successful avalanche rescue must be carried out by the victim's party. US Statistics show that a victim completely buried has only a 20% survival rate after 30 minutes. (Source: Kai-Uwe Allen, Snow Ranger, US Forest Service)"/>
    <n v="4"/>
    <m/>
    <n v="1"/>
    <m/>
    <m/>
    <m/>
    <m/>
    <m/>
    <m/>
    <m/>
    <m/>
    <m/>
    <m/>
    <x v="0"/>
    <m/>
    <n v="1"/>
    <x v="1"/>
    <x v="1"/>
    <x v="1"/>
    <x v="1"/>
    <x v="0"/>
    <x v="0"/>
    <m/>
    <m/>
    <x v="0"/>
    <m/>
    <m/>
    <m/>
    <x v="0"/>
    <x v="1"/>
    <m/>
    <m/>
    <m/>
    <x v="0"/>
    <m/>
    <m/>
    <m/>
    <m/>
    <n v="1"/>
    <m/>
    <x v="0"/>
    <m/>
    <m/>
    <m/>
    <m/>
    <n v="1"/>
    <m/>
    <m/>
    <m/>
    <m/>
    <m/>
    <m/>
    <m/>
    <x v="0"/>
    <m/>
    <m/>
    <m/>
    <m/>
    <m/>
    <m/>
    <m/>
    <m/>
    <m/>
    <m/>
    <m/>
    <m/>
    <m/>
    <m/>
    <m/>
    <m/>
    <m/>
    <x v="1"/>
    <m/>
    <m/>
    <m/>
    <m/>
    <m/>
    <m/>
    <m/>
    <m/>
    <m/>
    <m/>
    <m/>
    <m/>
    <m/>
    <m/>
    <m/>
    <m/>
    <n v="1"/>
    <m/>
  </r>
  <r>
    <x v="736"/>
    <s v="Fall in Ice, Protection Pulled Out, Exceeding Abilities, North Carolina, Doughton Park"/>
    <x v="8"/>
    <s v="North Carolina, Doughton Park_x000a_On January 19, Shawn Hansen (30) died after the anchors he was using to support his friend on an ice floe broke loose._x000a_Hansen's friend, Ed Williams (30) of Raleigh was climbing up the ice floe at Ice Rocks, a popular ice climbing area in Doughton Park, when he fell off the ice, apparently causing the anchors attached to Hansen to give way. Hansen fell about 80 feet, hit ice and rocks, then rolled another 70 feet down the rocky slope. Hansen was dead when rescue crews arrived on the scene at 10:55 a.m. Williams fell to the base of the slope, but the rope slowed his fall and he was not injured._x000a_Hansen and Williams had been rock climbing together for about four years, but they were fairly inexperienced ice climbers. (Source: “News and Observer,” Raleigh, NC, January 20, 1997)._x000a_(Editor's Note: Aram Attarian, who helps collect data from North Carolina, indicates that this is the second fatality from ice climbing in ten years.)"/>
    <n v="5"/>
    <m/>
    <m/>
    <m/>
    <n v="2"/>
    <m/>
    <m/>
    <m/>
    <m/>
    <n v="1"/>
    <m/>
    <m/>
    <m/>
    <x v="1"/>
    <m/>
    <m/>
    <x v="1"/>
    <x v="1"/>
    <x v="0"/>
    <x v="1"/>
    <x v="0"/>
    <x v="0"/>
    <m/>
    <m/>
    <x v="0"/>
    <m/>
    <m/>
    <m/>
    <x v="0"/>
    <x v="0"/>
    <m/>
    <m/>
    <m/>
    <x v="1"/>
    <m/>
    <m/>
    <m/>
    <m/>
    <m/>
    <m/>
    <x v="0"/>
    <m/>
    <m/>
    <m/>
    <m/>
    <m/>
    <m/>
    <m/>
    <m/>
    <m/>
    <m/>
    <m/>
    <m/>
    <x v="0"/>
    <m/>
    <m/>
    <m/>
    <m/>
    <m/>
    <m/>
    <m/>
    <m/>
    <m/>
    <m/>
    <m/>
    <m/>
    <m/>
    <m/>
    <m/>
    <m/>
    <m/>
    <x v="0"/>
    <m/>
    <m/>
    <m/>
    <m/>
    <m/>
    <m/>
    <n v="1"/>
    <m/>
    <m/>
    <m/>
    <m/>
    <m/>
    <m/>
    <m/>
    <m/>
    <m/>
    <m/>
    <m/>
  </r>
  <r>
    <x v="737"/>
    <s v="Fall into Crevasse, Glissading Instead of Walking, Unroped, Washington, Mount Rainier, Inter Glacier"/>
    <x v="8"/>
    <s v="Washington, Mount Rainier, Inter Glacier_x000a_On August 3, Chris Kapaun was glissading unroped down the Inter Glacier and fell into a crevasse. His partner, Troy Hendrickson witnessed the fall and climbed back to Camp Schurman to report the accident. Rangers Puryear, Kellogg, M. Ronca and C. Ronca responded from the Camp Schurman ranger station with rescue litter and gear. Ranger M. Ronca descended into the crevasse and assessed Kapaun's injuries which included a compound fracture of the arm and possible head injuries. Kapaun had fallen 50 to 70 feet and was not wearing a helmet. With the assistance of other climbers, Kapaun was raised from the crevasse and packaged in a rescue litter. Rangers Gauthier and Olver climbed to the site and began the lowering to meet other ground teams which were assembling in Glacier Basin for a cany out. At the base on the Inter Glacier, Kapaun's injuries were reassessed, and it was determined that he could walk out on his own with the aid of rangers._x000a_Analysis_x000a_The Inter Glacier is the primary route for climbers and skiers attempting Mount Rainier's Emmons Glacier. Although the glacier is small by comparison, it still has many large crevasses and icy sections which necessitate one or two rescues every year. It is strongly recommended that climbers (especially those new to the area) rope up during all glacier travel, even on the Inter._x000a_Glissading is a popular descent technique. However glacier conditions change weekly and old glissade paths frequently lead to newly exposed crevasses. Kapaun did not check his descent path and was unable to see what was ahead of him while sliding. Although the path may have been crevasse-free the week before, that was no longer the case. We strongly recommend that climbers hike down the Inter glacier, or at least check their descent path. (Source: Mike Gauthier, SAR Ranger, Mount Rainier National Park)"/>
    <n v="9"/>
    <m/>
    <m/>
    <m/>
    <m/>
    <m/>
    <m/>
    <m/>
    <m/>
    <m/>
    <m/>
    <m/>
    <m/>
    <x v="0"/>
    <n v="1"/>
    <m/>
    <x v="0"/>
    <x v="0"/>
    <x v="1"/>
    <x v="1"/>
    <x v="0"/>
    <x v="0"/>
    <m/>
    <m/>
    <x v="1"/>
    <n v="1"/>
    <m/>
    <m/>
    <x v="0"/>
    <x v="1"/>
    <m/>
    <m/>
    <m/>
    <x v="0"/>
    <n v="1"/>
    <m/>
    <m/>
    <m/>
    <m/>
    <m/>
    <x v="0"/>
    <n v="1"/>
    <m/>
    <m/>
    <m/>
    <m/>
    <m/>
    <m/>
    <m/>
    <m/>
    <m/>
    <m/>
    <m/>
    <x v="0"/>
    <n v="1"/>
    <m/>
    <m/>
    <m/>
    <m/>
    <m/>
    <m/>
    <m/>
    <m/>
    <m/>
    <m/>
    <m/>
    <m/>
    <m/>
    <m/>
    <m/>
    <m/>
    <x v="1"/>
    <m/>
    <m/>
    <m/>
    <m/>
    <m/>
    <m/>
    <m/>
    <m/>
    <m/>
    <m/>
    <m/>
    <m/>
    <m/>
    <n v="1"/>
    <m/>
    <m/>
    <m/>
    <m/>
  </r>
  <r>
    <x v="738"/>
    <s v="Fall into Crevasse, Washington, Mount Rainier, Emmons Glacier"/>
    <x v="8"/>
    <s v="Washington, Mount Rainier, Emmons Glacier_x000a_On July 29, Don McIntyre and Joel Koury had just climbed Liberty Ridge and were forced to bivy near the summit of Rainier due to a sudden storm which deposited wet, heavy snow on the upper mountain. The team had lost the descent route in the weather and was making their way down the Emmons Glacier when Koury slipped while cleaning the wet snow from his crampons. Unable to arrest quickly in these conditions, Koury slid into McIntyre who was near the edge of the crevasse. Both fell and landed on a ledge system 25 to 30 feet below. McIntyre ruptured his aortic artery and Koury sustained knee, leg and hip injuries. McIntyre died a few hours later due to his injuries._x000a_Ranger Kellogg was contacted by a climbing party of two descending the Emmons Glacier who reported that another team of two had taken a crevasse fall around 13,300 feet. One of the members was reported to be seriously injured, unconscious and having difficulty breathing. Kellogg relayed the information to White River ranger station and teams were assembled for a flight to assist with the rescue. Rangers Gauthier and Kellogg were climbing to the accident from Camp Schurman but were called back to join the other rescuers who were being shuttled to Emmons Flats where they awaited the arrival of a larger helicopter to insert the entire team close to the accident scene. At 7:30 p.m. a team of nine rangers was transported to the summit in an Army Chinook and ranger Brenchley led the hasty team of three to the accident scene to assess the situation while Gauthier organized the remaining rescuers for a technical lowering and possible crevasse extraction with litter. Upon arriving at the crevasse, Brenchley's team found Don McIntyre dead and his partner Joel Koury injured but ambulatory. At this point, the sun was setting and teams were restructured; Brenchley descended with Koury and six other rescuers back to Camp Schurman while Gauthier and Kellogg stayed at the crevasse with McIntyre to begin removal operations early the next morning._x000a_The weather remained good the following day and plans were made to fly Koury and the seven rescuers out of the field while Gauthier and Kellogg prepared McIntyres body for a hoist operation from 13,300 feet. Late morning mechanical problems prevented the Army helicopter from flight and a smaller helicopter was used to transport Koury and the team at Camp Schurman to Ranger Airfield. Unable to hoist with a small helicopter at such a high altitude, Gauthier's team secured the body well out of sight and away from the climbing route for an extraction when a suitable helicopter could be obtained. Weather and the heavy climbing activity prevented helicopter operations for the next five days. On Monday August 4, Rangers Gauthier, Yelverton and Olver were flown to the summit and down climbed to the hoist site. The Army Chinook was able to hoist the body and the team was picked up on the summit._x000a_Analysis_x000a_The upper mountain of Rainier is notorious for sudden and unexpected storms that cover the climbing routes and leave climbers disoriented. The newly deposited wet snow made conditions very slick and was sticking to their crampons. Frequent “banging” with an ice ax was required to clean them and most climbers are unlikely to stop, anchor and then clean their crampons. Due to McIntyre's close proximity to the edge of the crevasse, there was little room for self arrest and a simple fall turned into a serious accident. (Source: Mike Gauthier, SAR Ranger, Mount Rainier National Park)"/>
    <n v="6"/>
    <m/>
    <m/>
    <m/>
    <m/>
    <m/>
    <m/>
    <m/>
    <m/>
    <m/>
    <m/>
    <m/>
    <m/>
    <x v="1"/>
    <n v="1"/>
    <m/>
    <x v="0"/>
    <x v="0"/>
    <x v="1"/>
    <x v="1"/>
    <x v="0"/>
    <x v="0"/>
    <m/>
    <m/>
    <x v="0"/>
    <m/>
    <m/>
    <m/>
    <x v="0"/>
    <x v="1"/>
    <m/>
    <m/>
    <m/>
    <x v="0"/>
    <m/>
    <m/>
    <m/>
    <m/>
    <m/>
    <m/>
    <x v="0"/>
    <n v="1"/>
    <m/>
    <m/>
    <m/>
    <m/>
    <m/>
    <m/>
    <m/>
    <m/>
    <m/>
    <m/>
    <m/>
    <x v="0"/>
    <m/>
    <m/>
    <m/>
    <m/>
    <m/>
    <m/>
    <m/>
    <m/>
    <m/>
    <m/>
    <m/>
    <m/>
    <m/>
    <m/>
    <m/>
    <m/>
    <m/>
    <x v="1"/>
    <m/>
    <m/>
    <m/>
    <m/>
    <m/>
    <m/>
    <m/>
    <m/>
    <m/>
    <m/>
    <m/>
    <m/>
    <n v="1"/>
    <m/>
    <m/>
    <m/>
    <m/>
    <m/>
  </r>
  <r>
    <x v="739"/>
    <s v="Fall on Hard Snow — Crampons Iced Up, Unable to Self-Arrest, Oregon, Mount Hood, Palmer Glacier"/>
    <x v="8"/>
    <s v="Oregon, Mount Hood, Palmer Glacier_x000a_On June 11, Andy March (32) was descending from the summit of Mount Hood about noon when his crampons became “iced up,” and he was unable to clear them by tapping them with his ice ax. He slipped and fell 300 feet before he was able to stop his fall._x000a_His partner summoned help at Timberline Lodge, and a rescue team proceeded to help March down the mountain. They returned to the lodge by 7:30 p.m. March was transported to Mount Hood Medical Center for an evaluation of his chief complaint— lower back pain. (Source: Clackamas County Sheriff's Office)_x000a_(Editor’s Note: The term “iced up” most likely means consolidated snow that did not dislodge using the usual method of tapping—or giving a good whack—with one’s ice ax. Experienced climbers like these fellows would not use an anchored belay in this kind of situation, but those with moderate or less experience should.)"/>
    <n v="5"/>
    <m/>
    <m/>
    <m/>
    <m/>
    <n v="1"/>
    <m/>
    <m/>
    <m/>
    <m/>
    <m/>
    <n v="1"/>
    <m/>
    <x v="0"/>
    <n v="1"/>
    <m/>
    <x v="1"/>
    <x v="0"/>
    <x v="1"/>
    <x v="1"/>
    <x v="0"/>
    <x v="0"/>
    <m/>
    <m/>
    <x v="0"/>
    <m/>
    <m/>
    <m/>
    <x v="0"/>
    <x v="1"/>
    <m/>
    <m/>
    <n v="1"/>
    <x v="0"/>
    <m/>
    <m/>
    <m/>
    <m/>
    <m/>
    <m/>
    <x v="0"/>
    <m/>
    <m/>
    <m/>
    <m/>
    <m/>
    <m/>
    <m/>
    <m/>
    <m/>
    <m/>
    <m/>
    <m/>
    <x v="0"/>
    <m/>
    <m/>
    <m/>
    <m/>
    <m/>
    <m/>
    <m/>
    <m/>
    <m/>
    <m/>
    <m/>
    <m/>
    <m/>
    <m/>
    <m/>
    <m/>
    <m/>
    <x v="1"/>
    <m/>
    <m/>
    <m/>
    <m/>
    <m/>
    <m/>
    <m/>
    <m/>
    <m/>
    <m/>
    <m/>
    <n v="1"/>
    <m/>
    <m/>
    <m/>
    <m/>
    <m/>
    <m/>
  </r>
  <r>
    <x v="740"/>
    <s v="Fall on Ice, Equipment Failure — Carabiner, Fall on Ice, Colorado, Vail, Rigid Inseminator"/>
    <x v="8"/>
    <s v="Colorado, Vail, Rigid Inseminator_x000a_On December 7, Jim Amidon (31) and Joe Crotty (30), both experienced ice climbers, set out to ice climb in the Designator area. Around 2:00 PM Jim Amidon fell 85 feet from the Rigid Inseminator (WI 5, M7) pulling one ice piton and screw, and snapping a carabiner before decking out. He sustained multiple displaced fractures of the upper femur, fractures of the pelvis, and facial lacerations._x000a_Rigid Inseminator is roughly 90 feet high. The difficulties begin right off the ground. You dry tool up 10 feet, clip a bolt then traverse left horizontally 12 feet making it to the second bolt and a “lousy” stance/rest on a ledge. From here you move up and left to the ice. The initial ice section is a 30 foot vertical sheet, which when combined with the dry tooling start, presents the true crux of the route. Once through this difficult ice section, the angle relents for 40 feet or so until a final steep section bars passage to the anchor._x000a_Joe made the first attempt successfully negotiating the opening mixed traverse and clipping the first two bolts. Upon reaching the hanging curtain Joe felt tired and opted to lower off. Jim, being more experienced, stood a better chance—especially since he had led the same climb in good style with no falls or “hangs” six days prior._x000a_Near the top of the climb, Jim was traversing over thin (1&quot;) sloping ice to the anchors about four feet to his right when his right crampon popped off the ice. The ice his tools were in was too thin to hold the additional load and gave out precipitating a fall. The first piece of gear to blow was a Spectre, about six feet below. Eight feet below that was a 17cm screw buried to the head and angled in the direction of anticipated fall. It pulled out completely. The next screw about ten feet below the previous screw held, but the ’biner at the rope end broke sending Jim all the way to the ground. Just before impact a 22cm screw (roughly 18 feet below the screw with the broken carabiner) placed in the direction of anticipated fall caught some of Jim’s weight just before impact. Before hitting the ground Jim ricocheted off a small hanging curtain near the base, snapping it off, and the (10 feet high, 3 feet wide, 2 feet thick) ice landed on him as he hit the ground._x000a_Four climbers around the corner on the Rigid Designator heard the ensuing clamor. Luckily, all of them had medical experience and helped get Jim in a stable position and assess his condition. A cell phone call was placed immediately. Vail Valley Fire Department, Vail Search and Rescue, and Vail Valley Medical Center all provided an immense amount of care and manpower to ensure a smooth and safe rescue. Although the approach was only a twenty-minute walk up, it took 31 rescuers three hours to get him out._x000a_Analysis_x000a_Jim says he tried to place one more screw above the Spectre, fearing the Spectre was not placed well, but dropped his last screw while placing it. All the protection was intact and only the broken ’biner and the Spectre were damaged. The Spectre was bent from a side load and the ’biner broke at the bottom._x000a_The broken ’biner was two weeks old, bent-gate style and hadn’t been used before. Chris Harmston, Quality Assurance Manager from Black Diamond, determined that there was no indication that the ’biner was defective in any way and it just broke from overloading. Chris agreed to inspect the ’’biner as he is investigating gear failures; the ’biner was not a Black Diamond product. Jim was climbing on two ropes: 9.8mm 60m and 8.5mm 60m. The former had been fallen on once in a year of use and the latter was a brand new two-month old rope with no falls. Pulling out the two upper pieces caused the ropes to be more statically loaded, leaving no dynamic “give” on the ’biner that broke. Both ropes were clipped into the ’biner that failed. The conclusion is that the carabiner failed with the gate open. Be aware that carabiners can, and on rare occasion will, break regardless of previous use._x000a_Further, Jim’s helmet saved his life. Having witnessed the fall and impact, I can only conclude that Jim would be dead without it. I was further protected by my helmet when Jim’s fall created all sorts of blunt flying hard icy objects that hit my helmet. Just the other day I spied a fairly famous ice climber in a trendy magazine eschewing his helmet on an ice nasty. Don’t be fooled! Helmets save lives, period. Those suave characters foregoing helmets, especially on ice climbs, are just corpses waiting to happen. (Source: Submitted by Jim Amidon and Joe Crotty)"/>
    <n v="5"/>
    <m/>
    <m/>
    <m/>
    <n v="1"/>
    <n v="1"/>
    <m/>
    <m/>
    <m/>
    <m/>
    <m/>
    <n v="1"/>
    <m/>
    <x v="0"/>
    <n v="1"/>
    <m/>
    <x v="1"/>
    <x v="1"/>
    <x v="0"/>
    <x v="1"/>
    <x v="0"/>
    <x v="0"/>
    <m/>
    <m/>
    <x v="0"/>
    <m/>
    <m/>
    <m/>
    <x v="0"/>
    <x v="0"/>
    <m/>
    <m/>
    <m/>
    <x v="1"/>
    <m/>
    <m/>
    <m/>
    <m/>
    <m/>
    <m/>
    <x v="0"/>
    <m/>
    <m/>
    <m/>
    <m/>
    <m/>
    <m/>
    <m/>
    <m/>
    <m/>
    <m/>
    <m/>
    <m/>
    <x v="0"/>
    <m/>
    <m/>
    <m/>
    <m/>
    <m/>
    <m/>
    <m/>
    <m/>
    <m/>
    <m/>
    <m/>
    <m/>
    <m/>
    <m/>
    <n v="1"/>
    <m/>
    <m/>
    <x v="1"/>
    <m/>
    <m/>
    <m/>
    <m/>
    <m/>
    <m/>
    <m/>
    <m/>
    <m/>
    <m/>
    <m/>
    <m/>
    <m/>
    <m/>
    <m/>
    <m/>
    <m/>
    <n v="1"/>
  </r>
  <r>
    <x v="741"/>
    <s v="Fall on Ice, Ice Screws Pulled Out — Soft Ice, Fatigue, Washington, Mount Rainier, Nisqually Glacier"/>
    <x v="8"/>
    <s v="Washington, Mount Rainier, Nisqually Glacier_x000a_Mount Rainier communications received a report of a fallen climber on the Nisqually Glacier from a cell phone call on September 6. The reporting party, a Seattle Mountaineers instructor, indicated that a climber in his group had fallen during ice climbing practice. The climber, Eric Brunson, was leading a moderate angle ice climb in a popular practice area on the Nisqually glacier. Brunson fell near the top of the climb shortly after placing his last ice screw. Due to soft ice conditions, all of his ice screws pulled out and Brunson fell to the ground, a distance greater than 40 feet. Brunson, who was wearing a helmet, sustained a possible back injury during the fall. His team members then moved him to a less hazardous area and the team called for a rescue._x000a_A Jet Ranger helicopter met rangers Brenchley and Yelverton at the park helibase and inserted the team near the accident scene in a large serac field where they assessed Brunson’s injuries and determined that he should be flown out immediately. Brunson, with a possible broken back, was prepared for flight while his group assisted rangers in preparing a better landing zone to prevent a difficult lowering. The pilot was required to pull power while on one and a half skids as Brunson was loaded into the ship. Brunson was flown to the helibase where he was transferred to an Airlift Northwest helicopter and flown to Harborview Medical Center in Seattle for treatment. His injuries included a compression fracture of T4 and T5 vertebrae and a fractured hip._x000a_Analysis_x000a_Brunson’s ice climbing experience was limited, and he may not have realized the dubious nature of protection in glacier ice under warm summer conditions. It’s also worth noting that he reported feeling “gripped” at the top of his climb and was a little shaky when placing his last screw._x000a_Ice protection is less than optimum even under “perfect” conditions. Scraping away surface slush and using long screws is strongly recommended when leading glacier ice under warm conditions. Confidence in one's abilities, especially in respect to placing gear on lead, is important._x000a_It is also worth mentioning that the Mountaineers group was extremely prepared, having their own litter and descent route marked. Their assistance and preparedness helped to expedite this evacuation. (Source: Mike Gauthier, SAR Ranger, Mount Rainier National Park)"/>
    <n v="8"/>
    <m/>
    <m/>
    <m/>
    <m/>
    <m/>
    <m/>
    <m/>
    <m/>
    <n v="1"/>
    <m/>
    <m/>
    <m/>
    <x v="0"/>
    <n v="1"/>
    <m/>
    <x v="1"/>
    <x v="1"/>
    <x v="0"/>
    <x v="1"/>
    <x v="0"/>
    <x v="0"/>
    <m/>
    <m/>
    <x v="0"/>
    <m/>
    <m/>
    <m/>
    <x v="0"/>
    <x v="1"/>
    <n v="1"/>
    <m/>
    <m/>
    <x v="1"/>
    <m/>
    <m/>
    <m/>
    <n v="1"/>
    <m/>
    <m/>
    <x v="0"/>
    <m/>
    <m/>
    <m/>
    <m/>
    <m/>
    <m/>
    <m/>
    <m/>
    <m/>
    <m/>
    <m/>
    <m/>
    <x v="0"/>
    <m/>
    <m/>
    <m/>
    <m/>
    <m/>
    <m/>
    <m/>
    <n v="1"/>
    <m/>
    <m/>
    <m/>
    <m/>
    <m/>
    <m/>
    <m/>
    <m/>
    <m/>
    <x v="1"/>
    <m/>
    <m/>
    <m/>
    <m/>
    <m/>
    <m/>
    <m/>
    <m/>
    <m/>
    <m/>
    <m/>
    <m/>
    <m/>
    <m/>
    <n v="1"/>
    <m/>
    <m/>
    <m/>
  </r>
  <r>
    <x v="742"/>
    <s v="Fall on Ice, Inadequate Belay, Exceeding Abilities, Colorado, Rocky Mountain National Park, Thatchtop"/>
    <x v="8"/>
    <s v="Colorado, Rocky Mountain National Park, Thatchtop_x000a_On November 6, at 1300, Chris Chierello (29) was leading the Snake Route (I, WI4) on Thatchtop North Face, and was belayed by Mark Keating (21). Chierello was leading the final headwall section about 100 feet above the ground, when his tool and crampon placements failed in thin ice, causing him to fall onto a regular (29 cm) Black Diamond tubular screw. Keating was not watching the leader and was not tied into any ground anchors. Keating was yanked upward, wrenching his shoulder at such an angle as to cause a dislocation. Due to the extra rope lost from the inattentive belayer, Chierello fell approximately 30 feet fracturing his right ankle. Chierello was then lowered by his belayer to the ground. Nearby ice climbers assisted Chierello and Keating with their injuries, and ran out to Bear Lake to alert the Park Service. Both climbers were evacuated on plastic snow litters by park rescue._x000a_Analysis_x000a_The Snake Route is typical of many winter water ice climbs in that the more dramatic- looking sections, in this case near the base of the route, are often less dangerous than transition areas near the tops of the climbs. Paying attention to changes in ice quality indicates that it may be appropriate to place one last solid screw before venturing into unstable territory. When climbing thin ice, the climber's weight should be evenly distributed among all four points of contact. All new placements should be gradually weighted before being trusted. The belayer, as well as the climber, needs to be tuned in to these changes as well. Thin ice climbs should be practiced under the controlled conditions of top-roped ascents before a leader attempts to lead routes of this nature. Chris Chierello had been climbing ice for two years and only recently began to lead ice. Mark Keating was a newcomer to ice climbing but had experience rock climbing. Both climbers were wearing helmets and plastic boots, which may have prevented additional injuries._x000a_The local emergency room physician reported that he had been seeing numerous injuries to Thatchtop North Face (a.k.a. “The Loch”) ice climbers, mostly beginners, of several per week during this winter season. These accidents were not reported to the National Park Service, although required, and so additional helpful tips which may have been gained by investigators are not available. Thatchtop North Face ice has become increasingly popular, with over 25 parties per weekend day observed during winter 1997— 98. (Source: Jim Detterline, Longs Peak Supervisory Climbing Ranger)_x000a_(Editor's Note: The last observation is consistent with the comment on the cover photograph. Fifty to 75 climbers per weekend can be an estimate close to 1,000 ice climbers for the season)_x000a_"/>
    <n v="5"/>
    <m/>
    <m/>
    <n v="1"/>
    <n v="1"/>
    <m/>
    <m/>
    <m/>
    <m/>
    <n v="1"/>
    <m/>
    <m/>
    <m/>
    <x v="0"/>
    <n v="1"/>
    <m/>
    <x v="1"/>
    <x v="1"/>
    <x v="0"/>
    <x v="1"/>
    <x v="0"/>
    <x v="0"/>
    <m/>
    <m/>
    <x v="0"/>
    <m/>
    <m/>
    <m/>
    <x v="0"/>
    <x v="0"/>
    <m/>
    <m/>
    <m/>
    <x v="1"/>
    <m/>
    <m/>
    <m/>
    <m/>
    <m/>
    <m/>
    <x v="0"/>
    <m/>
    <m/>
    <m/>
    <m/>
    <m/>
    <m/>
    <m/>
    <m/>
    <m/>
    <m/>
    <m/>
    <m/>
    <x v="0"/>
    <m/>
    <m/>
    <m/>
    <m/>
    <m/>
    <m/>
    <m/>
    <m/>
    <m/>
    <m/>
    <m/>
    <m/>
    <m/>
    <m/>
    <m/>
    <m/>
    <m/>
    <x v="1"/>
    <m/>
    <m/>
    <n v="1"/>
    <m/>
    <m/>
    <m/>
    <m/>
    <m/>
    <m/>
    <m/>
    <m/>
    <m/>
    <m/>
    <m/>
    <m/>
    <m/>
    <n v="1"/>
    <m/>
  </r>
  <r>
    <x v="743"/>
    <s v="Fall on Rock — Blown Off by Wind Gust, Inadequate Protection, Partner Stranded, Inexeperience _x000a_Colorado, Rocky Mountain National Park, Petit Grepon"/>
    <x v="8"/>
    <s v="On July 2, Todd Marshall (34) was leading the seventh pitch of Petit Grepon South Face (III, 5.8). At 1900, Marshall topped out on the spur ledge below the summit, stood up with arms upraised, and gave a, “Hurray,” and got blown off by a strong gust of wind from the southeast estimated at 60-70 mph by his partner, Matteo Baceda. Marshall fell 70 feet and struck the rock face, sustaining a massive depressed occipital skull fracture, and instant death. Baceda was unfamiliar with self-rescue techniques and remained trapped on his belay ledge 80 feet below Marshall. Baceda sustained exposure to his lips from being stuck out overnight. Baceda was rescued by two climbers during the following afternoon._x000a_Analysis_x000a_Marshall, with six years of climbing experience and a prior ascent of Petit Grepon South Face, was the leader of this team and led every pitch. This party was out so late in the day because Marshall and Baceda, during their pre-dawn approach from the Glacier Gorge trailhead, took a wrong turn in the dark and ended up at the base of Spearhead, approximately seven miles away from the Grepon. Marshall was climbing quickly and strongly while leading the Grepon, but he took a 30 foot runout from his last protection, a #2 Camalot, which held his fall. The strong erratic winds encountered were not a surprise to Marshall and Baceda, who had witnessed similar winds all day. Turning back was an option, but at the very least Marshall should have clipped into the belay before standing up on the ledge. Marshall was not wearing a helmet, and the impact area on the back of his head would have been covered. However, considering the distance fallen and the force produced, it is not clear if he could have survived. (Source: Jim Detterline, Longs Peak Supervisory Climbing Ranger)"/>
    <n v="9"/>
    <m/>
    <m/>
    <m/>
    <m/>
    <n v="1"/>
    <m/>
    <m/>
    <m/>
    <n v="1"/>
    <m/>
    <m/>
    <m/>
    <x v="1"/>
    <m/>
    <m/>
    <x v="1"/>
    <x v="1"/>
    <x v="0"/>
    <x v="1"/>
    <x v="0"/>
    <x v="0"/>
    <m/>
    <m/>
    <x v="0"/>
    <m/>
    <m/>
    <m/>
    <x v="0"/>
    <x v="1"/>
    <m/>
    <m/>
    <m/>
    <x v="0"/>
    <m/>
    <m/>
    <m/>
    <m/>
    <m/>
    <m/>
    <x v="0"/>
    <m/>
    <m/>
    <n v="1"/>
    <m/>
    <m/>
    <m/>
    <m/>
    <m/>
    <m/>
    <m/>
    <m/>
    <m/>
    <x v="0"/>
    <n v="1"/>
    <n v="1"/>
    <m/>
    <m/>
    <m/>
    <m/>
    <m/>
    <m/>
    <m/>
    <m/>
    <m/>
    <m/>
    <m/>
    <m/>
    <m/>
    <m/>
    <m/>
    <x v="0"/>
    <m/>
    <n v="1"/>
    <m/>
    <m/>
    <m/>
    <m/>
    <m/>
    <m/>
    <m/>
    <m/>
    <m/>
    <m/>
    <n v="1"/>
    <m/>
    <m/>
    <m/>
    <m/>
    <m/>
  </r>
  <r>
    <x v="744"/>
    <s v="Fall on Rock — Cause Unknown, Climbing Alone, Wyoming, Grand Teton National Park, Grand Teton, Owen-Spaulding Route"/>
    <x v="8"/>
    <s v="Wyoming, Grand Teton National Park, Grand Teton, Owen-Spaulding Route_x000a_On June 23 at 0825, Amer Beslagic (38) obtained a back-country camping permit at the Jenny Lake Ranger Station for a campsite at the Moraine in Garnet. His intention was to solo climb the Grand Teton via the Owen-Spaulding Route on the following day. From a high camp on the Moraine on June 24, he passed through the Lower Saddle and continued up a variation of the route via a couloir to the west. About 0830, a witness in the Lower Saddle observed Beslagic falling down the couloir from a location near the Upper Saddle. This witness and other climbers in the area traversed to Beslagic and confirmed that there were no signs of life. One of the climbers then descended to the valley to report the incident at the Jenny Lake Ranger Station. Grand Teton National Park rangers responded and recovered Beslagic's body from the mountain the same evening._x000a_Analysis_x000a_It is difficult to assess Beslagic's experience as a climber, since he almost always climbed alone. The difficulty of his previous climbs do not seem to be of the same caliber as the Owen-Spaulding Route under the conditions of the route on June 24. Though Beslagic was on a steep and hazardous part of the climb, it was by no means the crux of the climb. The difficulties of the Owen-Spaulding Route were definitely ahead on the route. Witnesses stated that he appeared to be moving well and competently before the accident occurred._x000a_The conditions on the upper part of the Owen-Spaulding Route at the time of the accident could best be described as extreme—similar to the conditions that would be encountered during a winter ascent. However, the portion of the climb where Beslagic fell was probably quite good at that particular time of day. The snow conditions at the place that Beslagic's body came to rest were described as frozen neve—perfect for crampons. The weather conditions at the time of the accident were clear and cold, but windy._x000a_Beslagic appeared to have adequate equipment for climbing the section of the route on which he fell. He had mountain boots, crampons, ice ax and appropriate clothing. He did not take a rope, which would have been very useful higher on the climb. Since he did not have a partner, it is unlikely that he would have used a rope to belay himself on the couloir where he fell. Beslagic did not have a climbing helmet that was found at the scene nor was a helmet seen by witnesses. A helmet would not have been a factor in surviving a fall of this magnitude._x000a_It is unclear exactly why Beslagic fell. He apparently lost his ice ax at the beginning of his slide. As the investigating ranger on scene stated that under the conditions in the Idaho Express on the day of the accident, a self-arrest would have had to be performed immediately to be of any use. Possibilities for the cause of the accident include Beslagic being blown over by a gust of wind or just losing his balance and dropping his ice tool._x000a_Beslagic was well informed about the route, its current difficult conditions, and the hazards of soloing. He received this information from a park ranger when he obtained his back-country permit, other climbers on the mountain and in the valley, and from informational brochures and trailhead signs. He apparently had a sufficient command of the English language to understand these warnings. (Source: Rich Perch, SAR Ranger)"/>
    <n v="4"/>
    <m/>
    <m/>
    <m/>
    <m/>
    <m/>
    <n v="1"/>
    <m/>
    <m/>
    <m/>
    <m/>
    <m/>
    <m/>
    <x v="0"/>
    <m/>
    <m/>
    <x v="1"/>
    <x v="1"/>
    <x v="1"/>
    <x v="1"/>
    <x v="0"/>
    <x v="0"/>
    <m/>
    <m/>
    <x v="1"/>
    <n v="1"/>
    <n v="1"/>
    <m/>
    <x v="0"/>
    <x v="1"/>
    <m/>
    <m/>
    <m/>
    <x v="0"/>
    <m/>
    <m/>
    <m/>
    <m/>
    <m/>
    <m/>
    <x v="0"/>
    <m/>
    <m/>
    <m/>
    <m/>
    <m/>
    <m/>
    <m/>
    <m/>
    <m/>
    <m/>
    <m/>
    <m/>
    <x v="0"/>
    <m/>
    <m/>
    <m/>
    <m/>
    <m/>
    <m/>
    <m/>
    <m/>
    <m/>
    <m/>
    <m/>
    <m/>
    <m/>
    <m/>
    <m/>
    <m/>
    <m/>
    <x v="1"/>
    <m/>
    <m/>
    <m/>
    <m/>
    <m/>
    <m/>
    <m/>
    <m/>
    <m/>
    <m/>
    <m/>
    <n v="1"/>
    <m/>
    <m/>
    <m/>
    <m/>
    <m/>
    <m/>
  </r>
  <r>
    <x v="745"/>
    <s v="Fall on Rock — Change of Plans, Wyoming, Devil's Tower National Monument"/>
    <x v="8"/>
    <s v="Wyoming, Devil’s Tower National Monument_x000a_On August 21 at 1450, the Visitor Center received a report from Lucas Bannister that a climber was calling for help on the Southwest Buttress. I notified Ranger Fontaine to organize the SAR team for a possible rescue and then responded to the Tower Trail with rangers Martin and Drane-Martin. We located the individual, and Drane-Martin, an EMT, and I climbed to his location on the Southwest Buttress. When we arrived we contacted Kenneth Pisichko (49) and two friends, Craig Spakowski and Ray Kenny. Pisichko said that they had registered to climb the Durrance Route (5.6), but there were other climbers on it, so they decided to do the first pitch of Direct Southwest (5.7). Pisichko slipped and fell about six feet, catching and breaking his right ankle on a ledge. Sam Shafer, a local climber and nurse/ paramedic, had already contacted Pisichko and splinted his right leg. Pisichko was alert, oriented x 3, and relatively comfortable. He had already taken four Tylenol 4's that he had with him. He had pulse distal to the fracture. He advised us that he was diabetic and that he had taken insulin earlier in the day. His vitals at 1545 were P/74, R/12. Four other climbers, Jim Bernard, Matt Lisenby, Jason Cushner, and Lynn Lee, were on the Tower and volunteered to assist with the rescue._x000a_At 1615 the SAR team reached the top of the boulder field below the Southwest Buttress. Using one of the climber's ropes, we hauled up a 300 foot static line. That was anchored and used to bring up ranger Gallant with the litter. Pisichko was secured in the litter, his vitals were taken (P/102, R/20) and, accompanied by ranger Gallant, was lowered about 160 feet to the boulder field. The lower was completed at 1721. (Source: Jim Schlinkmann, Chief Ranger)_x000a_Analysis_x000a_Here was a climber mentally prepared to do one route of a certain level of difficulty who then changed his route choice due to circumstances described. Being faced with a new objective and a degree of difficulty higher than anticipated has often contributed to the actual cause—in this case a fall—of an accident. (Source: Jed Williamson)_x000a_(Editor's Note: This was the only climbing accident recorded at Devil’s Tower this year.)"/>
    <n v="2"/>
    <m/>
    <m/>
    <m/>
    <m/>
    <m/>
    <n v="1"/>
    <m/>
    <m/>
    <m/>
    <m/>
    <m/>
    <m/>
    <x v="0"/>
    <n v="1"/>
    <m/>
    <x v="1"/>
    <x v="1"/>
    <x v="1"/>
    <x v="1"/>
    <x v="0"/>
    <x v="0"/>
    <m/>
    <m/>
    <x v="0"/>
    <m/>
    <m/>
    <m/>
    <x v="0"/>
    <x v="0"/>
    <m/>
    <m/>
    <m/>
    <x v="0"/>
    <m/>
    <m/>
    <m/>
    <m/>
    <m/>
    <m/>
    <x v="0"/>
    <m/>
    <m/>
    <m/>
    <m/>
    <m/>
    <m/>
    <m/>
    <m/>
    <m/>
    <m/>
    <m/>
    <m/>
    <x v="0"/>
    <m/>
    <m/>
    <m/>
    <m/>
    <n v="1"/>
    <m/>
    <m/>
    <m/>
    <m/>
    <m/>
    <m/>
    <m/>
    <m/>
    <m/>
    <m/>
    <m/>
    <m/>
    <x v="1"/>
    <m/>
    <m/>
    <m/>
    <m/>
    <m/>
    <m/>
    <m/>
    <m/>
    <m/>
    <m/>
    <m/>
    <m/>
    <m/>
    <n v="1"/>
    <m/>
    <m/>
    <m/>
    <m/>
  </r>
  <r>
    <x v="746"/>
    <s v="Fall on Rock, Climbing Unroped, Inadequate Equipment — Hiking Boots — and No Hard Hat, West Virginia, River Rocks"/>
    <x v="8"/>
    <s v="West Virginia, River Rocks_x000a_On April 20, Mark Williamson (25) had finished a day of climbing and had already changed from his climbing shoes to his hiking boots. He reportedly spied a carabiner up a climb and decided to retrieve it. It was a 5.9+ route, but he did not change back to his rock shoes to rope up. About 20 feet he fell to rocky, sloping ground and rolled another 20 feet to land head down the slope, where the Rescue Squad found him. Squad call-out was at 6:30 p.m. and the Skills Team was called out at 6:45 p.m. when the need for a roped, belayed descent was determined._x000a_Mark's initial vital signs were taken in the head-down position in which he was found. When he was transferred to a backboard and brought level, his vital signs began to drop significantly. In addition, extensive head abrasions and contusions were obvious, so helicopter transport was called. However, Mark’s vital signs stabilized during the descent and remained stable thereafter. He was flown to UVA Hospital in Charlottesville, VA, and found to have a fractured vertebrate, abdominal injuries, and extensive abrasions with a few contusions. He recovered well and came back during the summer to thank his rescuers and apologize to the local landowner. (Source: Jim Underwood, Pendelton County Tactical Skills Team)_x000a_(Editor's Note: In situations like this, there must be a formula for calculating the ultimate price of a carabiner, etc., by determining the relationship between the climber’s degree of desire and level of climbing skill.)"/>
    <n v="6"/>
    <m/>
    <m/>
    <n v="1"/>
    <m/>
    <m/>
    <m/>
    <m/>
    <m/>
    <m/>
    <m/>
    <m/>
    <n v="1"/>
    <x v="0"/>
    <n v="1"/>
    <m/>
    <x v="1"/>
    <x v="1"/>
    <x v="1"/>
    <x v="1"/>
    <x v="0"/>
    <x v="0"/>
    <m/>
    <m/>
    <x v="1"/>
    <n v="1"/>
    <m/>
    <m/>
    <x v="0"/>
    <x v="0"/>
    <m/>
    <m/>
    <m/>
    <x v="0"/>
    <m/>
    <m/>
    <m/>
    <m/>
    <m/>
    <m/>
    <x v="0"/>
    <m/>
    <m/>
    <m/>
    <m/>
    <m/>
    <m/>
    <m/>
    <m/>
    <m/>
    <m/>
    <m/>
    <m/>
    <x v="0"/>
    <n v="1"/>
    <m/>
    <m/>
    <m/>
    <m/>
    <m/>
    <m/>
    <m/>
    <m/>
    <m/>
    <m/>
    <m/>
    <m/>
    <m/>
    <m/>
    <m/>
    <n v="1"/>
    <x v="1"/>
    <m/>
    <m/>
    <m/>
    <m/>
    <m/>
    <m/>
    <m/>
    <m/>
    <m/>
    <n v="1"/>
    <m/>
    <m/>
    <m/>
    <m/>
    <m/>
    <m/>
    <m/>
    <m/>
  </r>
  <r>
    <x v="747"/>
    <s v="Fall on Rock, Equalized Sling Failure, Oregon, Smith Rock State Park"/>
    <x v="8"/>
    <s v="Oregon, Smith Rock State Park_x000a_On June 7, a climber was being lowered by his partner after climbing the route, Easy Reader (5.6) at the Dihedrals in Smith Rock State Park._x000a_After descending about 15 feet, the anchor sling failed sending the climber free falling approximately 60 feet. He landed on his feet, hip, arm and body in that order, and suffered numerous fractures._x000a_Other climbers in his group provided immediate care until EMT's from the Redmond Fire Department arrived. About 45 minutes after the accident, he was evacuated by helicopter to a Bend, Oregon hospital._x000a_Analysis_x000a_After the evacuation, two climbers climbed an adjacent route to inspect the anchor system. A locked carabiner remained in each hanger, and a locked and regular carabiner were on the rope. From this it was concluded that the single, equalized sling failed for some reason. The lead climber had set up the anchor system and then rappelled down to belay the climber. For climbers that had considered an equalizing sling bombproof, the accident came as a shock._x000a_Cause of the failure has not been determined. Two climbers independently inspected the remaining slings in the leader's pack and found all solid water knots. The sling had carried the rappel load, but then failed with approximately 80% more weight. Tensile tests were carried out on slings with knots that were intentionally not dressed (twisted or folded), but these performed surprisingly near to perfectly tied knots._x000a_One possibility was that the knot did not take a set, and slipped through to the melted end on rappel, and continued slipping on the victim. Regardless of reason for failure, it is strongly recommended that setting a single sling, equalized or not, should only be done after careful deliberation as to the risk. It is recommended that any anchor system with bolts or gear be set with two independent, bombproof anchors, or at least three good independent anchors by traditional gear placement. Bombproof means two modem solid anchor bolts with hangers, solid horns or trees._x000a_Independent slings or quickdraws should be clipped to each anchor point to provide sufficient back-up for an individual sling or anchor point failure. If one judges the need for an equalized sling, it should be backed up with the rope or slings slightly longer to allow equalized movement) to each anchor point. (Source: Michael Dianich)"/>
    <n v="6"/>
    <m/>
    <m/>
    <m/>
    <m/>
    <m/>
    <m/>
    <m/>
    <m/>
    <m/>
    <m/>
    <m/>
    <m/>
    <x v="0"/>
    <n v="1"/>
    <m/>
    <x v="1"/>
    <x v="0"/>
    <x v="0"/>
    <x v="1"/>
    <x v="1"/>
    <x v="0"/>
    <m/>
    <m/>
    <x v="0"/>
    <m/>
    <m/>
    <m/>
    <x v="0"/>
    <x v="0"/>
    <m/>
    <m/>
    <m/>
    <x v="0"/>
    <m/>
    <m/>
    <m/>
    <m/>
    <m/>
    <m/>
    <x v="0"/>
    <m/>
    <m/>
    <m/>
    <m/>
    <m/>
    <m/>
    <m/>
    <m/>
    <m/>
    <m/>
    <m/>
    <m/>
    <x v="0"/>
    <m/>
    <m/>
    <m/>
    <m/>
    <m/>
    <m/>
    <m/>
    <m/>
    <m/>
    <m/>
    <m/>
    <m/>
    <m/>
    <m/>
    <n v="1"/>
    <m/>
    <m/>
    <x v="1"/>
    <m/>
    <m/>
    <m/>
    <m/>
    <n v="1"/>
    <m/>
    <m/>
    <m/>
    <m/>
    <m/>
    <m/>
    <n v="1"/>
    <m/>
    <m/>
    <m/>
    <m/>
    <m/>
    <m/>
  </r>
  <r>
    <x v="748"/>
    <s v="Fall on Rock, Failure to Follow Route, Weather, Protection Pulled Out, Colorado, Rocky Mountain National Park, Longs Peak"/>
    <x v="8"/>
    <s v="Colorado, Rocky Mountain National Park, Longs Peak_x000a_On October 11, Chris Sproul (26) and David Sweedler (37) began the Notch Couloir (III, AI 3, 5.5) on the East Face of Longs Peak. Sproul and Sweedler gained the top of the Notch feature at 13,900 feet, but then encountered extreme winds and blizzard-like conditions coming out of the West. They decided to traverse along the base of the palisades at the top of the East Face to stay out of the wind, and then top out on Kiener's Route. Once atop Kiener's Route, they intended to traverse below the summit to the descent route for the North Face, which would enable them to stay clear of the main force of the wind and storm. However, when they got to the base of the “Open Book” feature on Kiener's Route, they were unable to figure out the route (go right, up, and over the infamous “Diamond Step”) and became stranded in the storm without overnight supplies. At one point, Sproul attempted to climb up the “Open Book,” but fell, pulling all anchors but one. Both he and Sweedler damaged their helmets and sustained minor head injuries. Late on October 13, Sproul figured out the “Diamond Step” and climbed out to get help for his partner. Early on October 14, Sweedler was rescued by the RMNP rescue team. Both Sproul and Sweedler sustained serious frostbite to hands, feet, and face, and may lose some fingers and toes._x000a_Analysis_x000a_The nasty first-storm-of-winter that hit Sproul and Sweedler was exactly on time as predicted. Less ambitious plans would have prevented this epic. This misadventure seems to repeat itself every Autumn. The ability to route-find as a mountaineer (the “Diamond Step” is only third class) is more critical to success on the big mountain than is the ability to force a straight line, a strong trait among many pure rock climbers. Despite any judgment errors on the part of Sproul and Sweedler, they should certainly be commended for their will and strength to survive. (Source: Jim Detterline, Longs Peak Supervisory Climbing Ranger)"/>
    <n v="10"/>
    <m/>
    <m/>
    <m/>
    <n v="1"/>
    <m/>
    <n v="1"/>
    <m/>
    <m/>
    <m/>
    <m/>
    <m/>
    <m/>
    <x v="0"/>
    <n v="1"/>
    <m/>
    <x v="0"/>
    <x v="1"/>
    <x v="0"/>
    <x v="0"/>
    <x v="0"/>
    <x v="0"/>
    <m/>
    <m/>
    <x v="0"/>
    <m/>
    <m/>
    <m/>
    <x v="0"/>
    <x v="1"/>
    <m/>
    <m/>
    <m/>
    <x v="0"/>
    <m/>
    <m/>
    <m/>
    <m/>
    <m/>
    <m/>
    <x v="0"/>
    <m/>
    <m/>
    <n v="1"/>
    <m/>
    <m/>
    <n v="1"/>
    <m/>
    <m/>
    <n v="1"/>
    <m/>
    <m/>
    <m/>
    <x v="0"/>
    <m/>
    <m/>
    <m/>
    <m/>
    <m/>
    <m/>
    <m/>
    <m/>
    <m/>
    <m/>
    <m/>
    <m/>
    <m/>
    <m/>
    <m/>
    <m/>
    <m/>
    <x v="0"/>
    <m/>
    <n v="1"/>
    <m/>
    <m/>
    <m/>
    <m/>
    <m/>
    <m/>
    <m/>
    <m/>
    <m/>
    <m/>
    <m/>
    <m/>
    <m/>
    <n v="1"/>
    <m/>
    <m/>
  </r>
  <r>
    <x v="749"/>
    <s v="Fall on Rock, Fatigue, Miscommunication, Washington, Icicle Creek, Eight Mile Buttress"/>
    <x v="8"/>
    <s v="Washington, Icicle Creek, Eight Mile Buttress_x000a_On Sunday, April 16, Andy Tonning was participating in a rock climbing field trip as a student in the Seattle Mountaineers Intermediate Climbing Course. He was ascending the Tree Route on Eight Mile Buttress. This is a popular multi-pitch route which has been used by climbers for decades and is rated 5.6 or 5.7. The first pitch of the route may be started on the left as a chimney rated 5.6 or 5.5 or may be started on the right at a steep crack rated 5.7. Sam LeBarron was Andy’s instructor and was belaying him at the time of the fall. Three other students and one instructor were ahead of Andy and Sam on the route. Two of these had completed the first pitch, and the second rope team was on the pitch, followed by Andy, who was leading._x000a_The climber who was climbing just ahead of Andy was having difficulty because he was wearing a heavy pack which seemed to be pulling him over backward and made it difficult for him to complete some of the harder moves. Andy, now on the route, waited behind this climber while he worked to overcome the difficulty._x000a_In the meantime, two other climbers who were not in the course arrived at the base of the route, accompanied by their two dogs. Another instructor, Vera Dewey, was also at the base of the route, observing._x000a_The climber ahead of Andy gave up on the 5.7 crack and moved to the easier chimney. At this point, Andy had been waiting 15 to 30 minutes at a resting point. He then started up the crack. He had difficulty at the crux of the crack, and spent longer than he felt he should getting through the move. As a result, he grew tired and felt that he should either down-climb to the resting point or hang from the rope to rest. Andy decided to use his remaining strength to add a piece of protection and then hang his weight on the rope to rest and shake out his tired arms prior to continuing the climb._x000a_After adding the piece of protection, Andy felt that his strength was almost gone, so he called, “Falling,” three times, waiting approximately five seconds between each call. He did not call out his belayer's name in conjunction with yelling, “Falling.” Vera, who could see Andy, heard a call of “Falling” and directed Sam to “take up the slack.” Sam immediately began to take in some rope. At that time, Andy “released from the rock” for a short rest. The remaining slack in the system, together with normal rope stretch was sufficient to allow Andy to fall approximately ten to twelve feet onto a shelf before the rope grew taut enough to stop his fall. All of his protection held securely. Sam was not pulled tight against his anchor, and no rope slipped through his belay device._x000a_Sam lowered Andy to a safe place. Andy had swelling in his right ankle, which was subsequently bandaged by Vera. Andy decided he could walk to the trailhead with assistance. He then drove to Seattle on his own where he was diagnosed with a fractured fifth metatarsal in several places, a hairline fracture of the ankle and a small chip to the outside ankle._x000a_Analysis_x000a_Several factors may have contributed to his accident, but predominately, it was one of poor communication between climber and belayer. Calling the belayer's name along with, “Falling,” might have helped reestablish communication. Also, Andy might have avoided the fall if he tested the system before committing his weight to it, or clipped directly into his protection. (Source: From a report written by a panel of five members of the Seattle Mountaineers and written statements from party members)"/>
    <n v="7"/>
    <m/>
    <m/>
    <m/>
    <m/>
    <m/>
    <m/>
    <m/>
    <m/>
    <n v="1"/>
    <m/>
    <m/>
    <m/>
    <x v="0"/>
    <n v="1"/>
    <m/>
    <x v="1"/>
    <x v="1"/>
    <x v="0"/>
    <x v="0"/>
    <x v="0"/>
    <x v="0"/>
    <m/>
    <m/>
    <x v="0"/>
    <m/>
    <m/>
    <m/>
    <x v="0"/>
    <x v="0"/>
    <m/>
    <m/>
    <m/>
    <x v="0"/>
    <m/>
    <m/>
    <m/>
    <m/>
    <m/>
    <m/>
    <x v="0"/>
    <m/>
    <m/>
    <m/>
    <m/>
    <m/>
    <m/>
    <m/>
    <m/>
    <m/>
    <m/>
    <m/>
    <m/>
    <x v="0"/>
    <m/>
    <m/>
    <m/>
    <m/>
    <m/>
    <m/>
    <m/>
    <n v="1"/>
    <n v="1"/>
    <m/>
    <m/>
    <m/>
    <m/>
    <m/>
    <m/>
    <m/>
    <m/>
    <x v="1"/>
    <m/>
    <m/>
    <m/>
    <m/>
    <m/>
    <n v="1"/>
    <m/>
    <m/>
    <m/>
    <n v="1"/>
    <m/>
    <m/>
    <m/>
    <m/>
    <m/>
    <m/>
    <m/>
    <m/>
  </r>
  <r>
    <x v="750"/>
    <s v="Fall on Rock, Inadequate Belay and Protection, Wyoming, Grand Teton National Park, Grand Teton, Owen-Spaulding"/>
    <x v="8"/>
    <s v="Wyoming, Grand Teton National Park, Grand Teton, Owen-Spaulding_x000a_On July 4 at 0925, Jackson Hole Mountain Guide Allan Bard (44) took a fatal leader fall while guiding on the Owen- Spaulding Route on the Grand Teton. He and his client, Jay Wiener, were on a section of the route known as the Double Chimney when the accident occurred. Bard fell approximately 130 feet to the end of the rope before his fall was arrested. Other climbers in the area became aware of the accident and came to Wiener s assistance, but they were unable to reach Bard. Grand Teton National Park climbing rangers learned about the accident and dispatched the Bridger-Teton contract helicopter and rescue team. A rescue team member rappelled to Bard at 1533 and confirmed that he was dead. Rangers traversed with Bard's body to the Upper Saddle. Plans to evacuate the body with the helicopter were abandoned when a storm moved through the area. The rescue team spent the night at the hut at the Lower Saddle and returned to Bard's location early on the morning of July 6. At 1008 they were able to use the contract helicopter to fly Bard to a heli-spot in Lupine Meadows where his body was turned over to Teton County Coroner Bob Campbell._x000a_Analysis_x000a_A properly executed belay and placement of intermediate protection most likely would have made the difference between this being a fatality or a shorter fall resulting in only minor injuries to Allan Bard. According to guide Andy Carson and other guides in the area, it is not uncommon for guides to forego a belay on ground where a fall is deemed to be unlikely. The reason for this is both to enhance the speed of the ascent and because of a concern that an inexperienced client might pull the guide off the climb. In the mountain setting where weather is unpredictable and daylight is a precious commodity, the speed of the ascent often equates to safety in the minds of mountain guides and some climbers. The time it takes to set up a belay can slow their ascent. Clients are often inexperienced at the art of belaying, and some guides prefer to climb without a belay and instruct the client not to touch the rope. This, of course, leaves no room for error on the part of the guide._x000a_The equipment used by Bard and his client performed exceptionally well and probably had no bearing on the cause of this accident. The rope and harness took an extreme fall and was apparently undamaged. It was fortunate that a single stopper placed at the belay held or the fall would certainly have resulted in a second fatality. Both guide and client were properly clothed, and were equipped with climbing helmets, crampons, and ice axes._x000a_It is not clear exactly why Bard fell from the Double Chimney. The conditions at the time of the accident were very poor, with snow and verglas, though the route was certainly within the abilities of Bard. The other climbers in the area did not observe any rock or ice falling from above that would have caused the accident. They did, however, describe rock and ice falling concurrently with Bard. It is possible that he pulled off a loose hold or that the debris that was observed was caused by his fall in the chimney._x000a_There was an extended period of time between the accident and the first rescuer reaching Bard's body. Teton County Coroner Bob Campbell stated that only the immediate placement of a tourniquet could have made any difference in the end. It is unlikely that someone could have rappelled to Bard following the accident and properly treated his injuries fast enough to save his life._x000a_Bard was climbing well within his abilities. He was well known and respected by other climbers for both his climbing ability and guiding. He apparently had an accident- free record throughout his career as a climber and guide. He was also reported to be very fit and well rested at the time of the accident. (Source: Rich Perch, SAR Ranger)"/>
    <n v="7"/>
    <m/>
    <m/>
    <m/>
    <m/>
    <m/>
    <n v="1"/>
    <m/>
    <m/>
    <n v="1"/>
    <m/>
    <m/>
    <m/>
    <x v="1"/>
    <m/>
    <m/>
    <x v="1"/>
    <x v="1"/>
    <x v="0"/>
    <x v="0"/>
    <x v="0"/>
    <x v="0"/>
    <m/>
    <m/>
    <x v="0"/>
    <m/>
    <m/>
    <m/>
    <x v="0"/>
    <x v="1"/>
    <m/>
    <m/>
    <m/>
    <x v="0"/>
    <m/>
    <m/>
    <m/>
    <m/>
    <m/>
    <m/>
    <x v="0"/>
    <m/>
    <m/>
    <m/>
    <m/>
    <m/>
    <m/>
    <m/>
    <m/>
    <m/>
    <m/>
    <m/>
    <m/>
    <x v="0"/>
    <m/>
    <m/>
    <m/>
    <m/>
    <m/>
    <m/>
    <m/>
    <m/>
    <m/>
    <m/>
    <m/>
    <m/>
    <m/>
    <m/>
    <m/>
    <m/>
    <m/>
    <x v="0"/>
    <m/>
    <m/>
    <n v="1"/>
    <m/>
    <m/>
    <m/>
    <m/>
    <m/>
    <m/>
    <m/>
    <m/>
    <m/>
    <n v="1"/>
    <m/>
    <m/>
    <m/>
    <m/>
    <m/>
  </r>
  <r>
    <x v="751"/>
    <s v="Fall on Rock, Inadequate Protection, Inadequate Belay, New Hampshire, Whitehorse Ledge, Standard Route"/>
    <x v="8"/>
    <s v="New Hampshire, Whitehorse Ledge, Standard Route_x000a_In July, a father of unknown age and his 14-year-old son were climbing Standard Route on Whitehorse Ledge. The father was leading the crux layback corner, and the son was belaying at Lunch Ledge. It is reported that the son was not belaying properly and other climbers reminded the boy to “hold the rope.” It was also witnessed that the father looked like he was having difficulty climbing the 5.7 crux, and his protection may have suffered as a result. The father fell while on the crux and hit the slab below suffering an angulated open fracture of the right ankle and fracture of the left ankle. Whether his belay failed or protection failed is unknown._x000a_When the fall occurred, Mountain Rescue member Ian Turnbull was at the foot of the cliff and by the time he climbed to Lunch Ledge, climbers at the scene had the father lowered back to Lunch Ledge. Ian rappelled with the father on his back one rope-length to a two-bolt anchor on the slabs below. A second rescuer arrived to help by lowering Ian and the injured father to the ground by tying ropes together and passing the two knots._x000a_Analysis_x000a_The father hadn’t been climbing for ten years, and it is apparent that the son was not fully competent in his belaying. I do not know the exact nature of the fall and why the injuries were so severe. The rock in that section of the climb offers many easy protection possibilities, and a leader need not subject himself to a dangerous fall. I can only speculate that the leader either placed poor protection that failed, or did not place enough protection. There is also the possibility that the leader's protection was fine and that he just landed badly on a relatively short fall on a slab that is not very steep. The crux he fell from is nearly vertical for 10 to 15 feet, but the slab he landed on is less than 45 degrees. There is a subtle art to falling (landing actually) and ideally a good leader tries to realize when he might fall and prepare for the landing._x000a_The rescue went smoothly except for a knot jamming in a Gri-Gri during the knot pass on the long lower. Tying ropes together and lowering on a single strand is a great rescue technique, but the knot pass can be a problem if you’re not prepared. One technique is to let a releasable friction hitch take the load from the lowering device before the knot jams. With the system backed up to the anchor, pass the knot and release the friction hitch. (Sources: Mountain Rescue Service, Inc)"/>
    <n v="7"/>
    <n v="1"/>
    <m/>
    <m/>
    <m/>
    <m/>
    <m/>
    <m/>
    <m/>
    <n v="1"/>
    <n v="1"/>
    <m/>
    <m/>
    <x v="0"/>
    <n v="1"/>
    <m/>
    <x v="1"/>
    <x v="1"/>
    <x v="0"/>
    <x v="0"/>
    <x v="0"/>
    <x v="0"/>
    <m/>
    <m/>
    <x v="0"/>
    <m/>
    <m/>
    <m/>
    <x v="0"/>
    <x v="0"/>
    <m/>
    <m/>
    <m/>
    <x v="0"/>
    <m/>
    <m/>
    <m/>
    <m/>
    <m/>
    <m/>
    <x v="0"/>
    <m/>
    <m/>
    <m/>
    <m/>
    <m/>
    <m/>
    <m/>
    <m/>
    <m/>
    <m/>
    <m/>
    <m/>
    <x v="0"/>
    <m/>
    <m/>
    <m/>
    <m/>
    <m/>
    <m/>
    <m/>
    <m/>
    <m/>
    <m/>
    <m/>
    <m/>
    <m/>
    <m/>
    <m/>
    <m/>
    <m/>
    <x v="0"/>
    <m/>
    <m/>
    <n v="1"/>
    <m/>
    <m/>
    <m/>
    <m/>
    <m/>
    <m/>
    <m/>
    <m/>
    <m/>
    <n v="1"/>
    <m/>
    <m/>
    <m/>
    <m/>
    <m/>
  </r>
  <r>
    <x v="752"/>
    <s v="Fall on Rock, Loose Rock, Washington, Tumwater Buttress"/>
    <x v="8"/>
    <s v="Washington, Tumwater Buttress_x000a_On Sunday, April 26, Linda Olson was participating in a rock climbing field trip as a student in the Seattle Mountaineers Intermediate Climbing Course. She was leading the second pitch of Tumwater Buttress. Linda climbed to the top of a short pillar and reached the crux of the climb, which was a bulge formed by several large flakes of rock. She placed a wired stopper while standing on top of the pillar then proceeded to work her way up the flakes. She suddenly yelled and was falling, with a large rock falling with her. She fell past her belayer. After she landed, the large flake struck her leg and then her arm. The fall was estimated to be around 25 feet. Her belayer (John Wick) and another rope team provided first aid. Linda sustained a broken arm and broken leg._x000a_Analysis_x000a_The wired stopper pulled out during the fall, but it is unclear whether this made a difference in the outcome. Linda was wearing a helmet, without which her injuries would have been much more serious. (Source: From a report written by a panel of five members of the Seattle Mountaineers and written statements from party members)"/>
    <n v="4"/>
    <m/>
    <m/>
    <m/>
    <m/>
    <m/>
    <m/>
    <m/>
    <m/>
    <m/>
    <m/>
    <m/>
    <m/>
    <x v="0"/>
    <n v="1"/>
    <m/>
    <x v="1"/>
    <x v="1"/>
    <x v="0"/>
    <x v="0"/>
    <x v="0"/>
    <x v="0"/>
    <m/>
    <m/>
    <x v="0"/>
    <m/>
    <m/>
    <m/>
    <x v="0"/>
    <x v="0"/>
    <m/>
    <m/>
    <m/>
    <x v="0"/>
    <m/>
    <m/>
    <m/>
    <m/>
    <m/>
    <m/>
    <x v="0"/>
    <m/>
    <m/>
    <m/>
    <m/>
    <m/>
    <m/>
    <m/>
    <m/>
    <m/>
    <m/>
    <m/>
    <m/>
    <x v="0"/>
    <m/>
    <m/>
    <m/>
    <m/>
    <m/>
    <m/>
    <m/>
    <m/>
    <m/>
    <m/>
    <m/>
    <n v="1"/>
    <m/>
    <m/>
    <m/>
    <m/>
    <m/>
    <x v="1"/>
    <m/>
    <m/>
    <m/>
    <m/>
    <m/>
    <m/>
    <m/>
    <m/>
    <m/>
    <n v="1"/>
    <m/>
    <m/>
    <m/>
    <m/>
    <m/>
    <m/>
    <m/>
    <m/>
  </r>
  <r>
    <x v="753"/>
    <s v="Fall on Rock, New Hampshire, Cathedral Ledge, Recompense"/>
    <x v="8"/>
    <s v="New Hampshire, Cathedral Ledge, Recompense_x000a_A party of two climbed Recompense, and the leader fell while on the crux third pitch. He fell 10 to 15 feet and hit a ledge, badly breaking his leg. The climbers had the experience and knowledge to initiate their own rescue. The belayer was able to get the leader back to the belay and set up a lower on a single rope strand to get the leader to the ground. When New Hampshire Mountain Rescue and local paramedics arrived, they had only to put the leader into a litter and carry him out._x000a_Analysis_x000a_The crux on the last pitch of Recompense is technically a 5.9; however, the layback moves on fingertip holds are very strenuous. Protection is very good if you can hang on long enough to place it. One suggestion is to climb up, get the protection in place and in that spot it is easy to step back down to a good rest, recover, then continue climbing._x000a_It is good to see climbers self sufficient enough to rescue themselves. In this case their method worked and was quick. The patient really suffered as he was being lowered down the cliff, bumping into the rock on the way down. We could hear his screaming as we approached the cliff. It is possible that a better method would have been for the uninjured climber to counter balance rappel with the patient to keep him away from the cliff. (Source: Mountain Rescue Service, Inc)"/>
    <n v="4"/>
    <m/>
    <m/>
    <m/>
    <m/>
    <m/>
    <m/>
    <m/>
    <m/>
    <m/>
    <m/>
    <n v="1"/>
    <m/>
    <x v="0"/>
    <n v="1"/>
    <m/>
    <x v="1"/>
    <x v="1"/>
    <x v="0"/>
    <x v="0"/>
    <x v="0"/>
    <x v="0"/>
    <m/>
    <m/>
    <x v="0"/>
    <m/>
    <m/>
    <m/>
    <x v="0"/>
    <x v="0"/>
    <m/>
    <m/>
    <m/>
    <x v="0"/>
    <m/>
    <m/>
    <m/>
    <m/>
    <m/>
    <m/>
    <x v="0"/>
    <m/>
    <m/>
    <m/>
    <m/>
    <m/>
    <m/>
    <m/>
    <m/>
    <m/>
    <m/>
    <m/>
    <m/>
    <x v="0"/>
    <m/>
    <m/>
    <m/>
    <m/>
    <m/>
    <m/>
    <m/>
    <m/>
    <m/>
    <m/>
    <m/>
    <m/>
    <m/>
    <m/>
    <m/>
    <m/>
    <m/>
    <x v="1"/>
    <m/>
    <m/>
    <m/>
    <m/>
    <m/>
    <m/>
    <m/>
    <m/>
    <m/>
    <m/>
    <m/>
    <m/>
    <m/>
    <m/>
    <m/>
    <m/>
    <m/>
    <m/>
  </r>
  <r>
    <x v="754"/>
    <s v="Fall on Rock, Protection Failed, Loose Rock, New Hampshire, Cannon Cliff, Whitney-Gilman"/>
    <x v="8"/>
    <s v="New Hampshire, Cannon Cliff, Whitney-Gilman_x000a_On October 29, Daniel Becker (19) and Jonathan Waldman (19) were switching leads on a very crowded Whitney-Gilman with multiple parties above and below The party immediately ahead of Daniel and Jonathan were having a difficult time on the crux, the infamous “pipe pitch”. The steep and intimidating pipe pitch goes out right over the imposing north wall before veering left again onto the southeast face. Having had to retreat in the past due to crowds, Daniel saw a possible variation on the cliff that would hopefully allow them to pass the bottleneck on the pipe pitch. He was hoping to climb straight up and meet the normal route again at the end of the pitch. Starting from the belay at the end of the second pitch, Daniel climbed up a little and found a fixed piton, which he clipped as protection. Knowing the piton was of questionable security, he soon placed a camming unit in a crack which turned out to be the back of a refrigerator-sized block. He also placed a stopper in a crack that he knew was a poor placement, but trusted the camming unit just below. Climbing ten feet higher, he stopped to look for more protection when his foothold broke and he fell. The stopper failed and the camming unit began to arrest his fall, when the forces the cams placed on the rock became greater than the forces that held the rock on the cliff. The refrigerator-sized rock broke free, and Daniel was falling again. His belayer Jonathan described feeling the belay working. He could feel that he was stopping Daniels fall when all pull on the belay just stopped. This was the point when the big rock broke free. Luckily for Daniel and the parties below, the rock fell off to the left causing no harm. Daniel was tumbling and landed face first on a flat ledge breaking his jaw, nose and fracturing his skull. He continued to fall, but the pitons in a comer on the second pitch held, and he came to a stop hanging from his rope about 20 feet below and to the right of Jonathan. The total length of his fall was 60 to 70 feet._x000a_The climbing party below, Dr. Josh Boverman and Christian Caslin initiated the rescue. Boverman used a cell telephone to call 911 at 11:48 am and NH Fish &amp; Game was notified. A separate climber identified only as “Jay” lowered Dr. Boverman to Daniel while Caslin maintained contact with Fish &amp; Game. Boverman assessed Daniels condition and the two were lowered to a ledge. From this ledge on the first pitch, they lowered Daniel to the ground. Dr. Boverman felt that Daniel's conditions could be life threatening and that he needed immediate medical care beyond what could be done at the foot of a cliff. Daniel had been unconscious for a period of time, but had regained consciousness by now._x000a_Eight Fish and Game officers arrived on the scene by 1:00 pm and called for a National Guard Helicopter. Many climbers on the scene were able to help lower Daniel in a litter down the talus, away from the cliff where the helicopter was able to pick him up at 3:35 pm. He was flown to Littleton and then to Dartmouth-Hitchcock Medical center in Lebanon._x000a_Analysis_x000a_Both climbers were experienced, and Daniel had climbed the route before. One could criticize Daniel and Jonathan for climbing below other parties on a route famous for big loose rocks, however that did not directly contribute to the accident. Daniels problem was that he either misjudged the structural integrity of the crack where he placed the cam or misjudged the ability of the camming unit to subject the rock to such high forces. As protection, camming units are able to hold a fall when placed in a parallel crack by pushing out against the crack more than they are pulled down by the falling climber. A climber can develop high forces in a fall, and the dynamic climbing rope will absorb most of this, but as much as 2600 lbs. can remain in the system. The remaining force is roughly doubled where the rope passes through the protection doing the catching; this is approximately 5000 lbs at the protection! The cams need to push out more than the 5000 lbs. is pulling them down in order to remain in the rock. This is a severe example, and Daniels fall could not have resulted in such high forces but evidently it was enough to get the large rock to break free. Good protection is more than the hardware staying in the rock, its also the rock staying on the cliff! (Sources: Jonathan Waldman, Daniel Becker, and other climbers on the scene)_x000a_(Editor's Note: Jonathan has recovered and is climbing again.)"/>
    <n v="8"/>
    <m/>
    <n v="2"/>
    <m/>
    <m/>
    <m/>
    <m/>
    <m/>
    <m/>
    <m/>
    <m/>
    <n v="1"/>
    <m/>
    <x v="0"/>
    <n v="1"/>
    <m/>
    <x v="0"/>
    <x v="1"/>
    <x v="0"/>
    <x v="0"/>
    <x v="0"/>
    <x v="0"/>
    <m/>
    <m/>
    <x v="0"/>
    <m/>
    <m/>
    <m/>
    <x v="0"/>
    <x v="0"/>
    <m/>
    <m/>
    <m/>
    <x v="0"/>
    <m/>
    <m/>
    <m/>
    <m/>
    <m/>
    <m/>
    <x v="0"/>
    <m/>
    <m/>
    <m/>
    <m/>
    <m/>
    <m/>
    <m/>
    <m/>
    <m/>
    <m/>
    <m/>
    <n v="1"/>
    <x v="0"/>
    <m/>
    <m/>
    <m/>
    <m/>
    <m/>
    <m/>
    <m/>
    <m/>
    <m/>
    <m/>
    <m/>
    <n v="1"/>
    <m/>
    <m/>
    <m/>
    <m/>
    <m/>
    <x v="0"/>
    <m/>
    <m/>
    <m/>
    <m/>
    <m/>
    <m/>
    <m/>
    <m/>
    <m/>
    <m/>
    <m/>
    <m/>
    <m/>
    <m/>
    <m/>
    <n v="1"/>
    <m/>
    <m/>
  </r>
  <r>
    <x v="755"/>
    <s v="Fall on Rock, Rappel Error, Darkness, Utah, Zion National Park, Prodigal Son"/>
    <x v="8"/>
    <s v="Utah, Zion National Park, Prodigal Son_x000a_On New Years, 1997, John Christensen (36) died while soloing Prodigal Son in Zion National Park. Having fixed two pitches the previous day, he tried to complete the route in one push on December 31, New Year's Eve. I last saw him climbing by headlamp at 9 pm. I was bivied on the seventh pitch of the Lowe Route._x000a_Analysis_x000a_Judging from the speed he was climbing, it seems that he would have made it to the top. But for some reason, at night, he rappelled the route. The SAR team recovered his body January 2. (His watch had stopped at 1:34 am.) The SAR team believes that because he was rappelling on ropes of different diameter (7mm and 10.5 mm), he rappelled off the end of the thin rope after it slipped. But no one is sure._x000a_He should not have rappelled. If he made it to the top, he should have walked off. There is a paved descent trail which takes one hour to walk down. If he did not make it to the top, it’s highly probable he made it to the bivy at the base of the last pitch. Perhaps he couldn’t free climb the sparsely protected 5.4 section in the dark. Then he should have bivied. There is a large dirt ledge (you can unrope) and trees and bushes for protection. It was cold, but above freezing, so he would have survived. He was climbing with full rain and cold weather gear._x000a_Soloing is not to blame, although if he had had a partner, perhaps something would have been double checked._x000a_This is the first climbing fatality in Zion National Park. There have been two previous deaths in Zion involving rappelling, but these from canyoneers, and were not considered to be “climbing” accidents by the Park. (Source: Dan Stih)"/>
    <n v="7"/>
    <m/>
    <m/>
    <m/>
    <m/>
    <m/>
    <n v="1"/>
    <m/>
    <m/>
    <n v="1"/>
    <m/>
    <m/>
    <m/>
    <x v="1"/>
    <m/>
    <m/>
    <x v="1"/>
    <x v="0"/>
    <x v="0"/>
    <x v="1"/>
    <x v="0"/>
    <x v="0"/>
    <m/>
    <m/>
    <x v="0"/>
    <n v="1"/>
    <m/>
    <m/>
    <x v="0"/>
    <x v="0"/>
    <m/>
    <m/>
    <m/>
    <x v="0"/>
    <m/>
    <m/>
    <m/>
    <m/>
    <m/>
    <m/>
    <x v="0"/>
    <m/>
    <m/>
    <m/>
    <m/>
    <n v="1"/>
    <m/>
    <m/>
    <m/>
    <m/>
    <m/>
    <m/>
    <m/>
    <x v="0"/>
    <m/>
    <m/>
    <m/>
    <m/>
    <m/>
    <m/>
    <m/>
    <m/>
    <m/>
    <m/>
    <m/>
    <m/>
    <m/>
    <m/>
    <m/>
    <m/>
    <m/>
    <x v="1"/>
    <m/>
    <m/>
    <m/>
    <n v="1"/>
    <m/>
    <m/>
    <n v="1"/>
    <m/>
    <m/>
    <m/>
    <m/>
    <m/>
    <m/>
    <m/>
    <m/>
    <m/>
    <m/>
    <m/>
  </r>
  <r>
    <x v="756"/>
    <s v="Fall on Rock, Utah, Diamond Fork"/>
    <x v="8"/>
    <s v="Utah, Diamond Fork_x000a_On May 8, we were paged out at 1730 for a fall victim, still hanging from his rope, in Diamond Fork Canyon._x000a_When I arrived on scene the boy (victim) was sitting in a car. Dick asked me to check him out, but the boy did not want any medical attention. He had been up walking around prior to deputies arriving on the scene._x000a_The boy's father requested that he be transported by ambulance to the hospital to be evaluated. Dick asked me to check his injuries. I put a cervical collar on him. He had a laceration to the top of his head, but no other obvious injuries. He was aware oftime and place, and I had difficulty in convincing him to stop moving his neck and back. He just kept moving his neck, twisting and reaching over to the other side of the car, after I told him numerous times to stop moving his head and back._x000a_His companions, a guy and two girls, were quite concerned about his well being and one of the girls was quite emotional. She had run down the road to Little Diamond when she was unable to start the injured boy's car._x000a_I talked to the boy who was teaching them to rappel. He said that he was on belay as well as on the rappelling line. That was fortunate. The injured boy had not yet started rappelling when he lost his balance and tumbled over the edge. Since he was on belay, he did not fall very far, but he pendulumed and struck his head. His companions said he lost consciousness and was hanging limp in his seat harness. They said he even had some seizure activity. The one girl ran for help while the others lowered the injured boy to the ground. He regained consciousness and was able to walk down to the road and their car._x000a_Spanish Fork Ambulance transported him to Mountain View Hospital. (Source: Chris Reed, SAR Team)"/>
    <n v="6"/>
    <m/>
    <m/>
    <m/>
    <m/>
    <m/>
    <m/>
    <m/>
    <m/>
    <m/>
    <m/>
    <m/>
    <m/>
    <x v="0"/>
    <n v="1"/>
    <m/>
    <x v="0"/>
    <x v="0"/>
    <x v="0"/>
    <x v="1"/>
    <x v="0"/>
    <x v="0"/>
    <m/>
    <n v="1"/>
    <x v="0"/>
    <m/>
    <m/>
    <m/>
    <x v="0"/>
    <x v="0"/>
    <m/>
    <m/>
    <m/>
    <x v="0"/>
    <m/>
    <m/>
    <m/>
    <m/>
    <m/>
    <m/>
    <x v="0"/>
    <m/>
    <m/>
    <m/>
    <m/>
    <m/>
    <m/>
    <m/>
    <m/>
    <m/>
    <m/>
    <m/>
    <m/>
    <x v="0"/>
    <m/>
    <m/>
    <m/>
    <m/>
    <m/>
    <m/>
    <m/>
    <m/>
    <m/>
    <m/>
    <m/>
    <m/>
    <m/>
    <m/>
    <m/>
    <m/>
    <m/>
    <x v="1"/>
    <m/>
    <m/>
    <m/>
    <n v="1"/>
    <m/>
    <m/>
    <m/>
    <m/>
    <m/>
    <m/>
    <n v="1"/>
    <m/>
    <m/>
    <m/>
    <m/>
    <m/>
    <m/>
    <m/>
  </r>
  <r>
    <x v="757"/>
    <s v="Fall on Snow — Unable to Self-Arrest, Climbing Unroped, Exceeding Abilities, Colorado, Rocky Mountain National Park, Longs Peak"/>
    <x v="8"/>
    <s v="Colorado, Rocky Mountain National Park, Longs Peak_x000a_On October 11, Madrone Coopwood (24) slid 200 feet on Lambs Slide at Longs Peak. Coopwood struck the rocks at the base of the snow, sustaining a right illiac fracture, slight rib fractures, and a pneumothorax of the right lung._x000a_Analysis_x000a_Studying the past history of a route may allow one to prepare against recurrent problems. Since the epic first slide of Rev. Elkanah Lamb in 1871, Lambs Slide has been the scene of numerous similar accidents, some even resulting in death. (Source: Jim Detterline, Longs Peak Supervisory Climbing Ranger)"/>
    <n v="5"/>
    <m/>
    <m/>
    <n v="1"/>
    <m/>
    <m/>
    <m/>
    <m/>
    <m/>
    <n v="1"/>
    <m/>
    <m/>
    <m/>
    <x v="0"/>
    <n v="1"/>
    <m/>
    <x v="1"/>
    <x v="1"/>
    <x v="1"/>
    <x v="1"/>
    <x v="0"/>
    <x v="0"/>
    <m/>
    <m/>
    <x v="1"/>
    <n v="1"/>
    <m/>
    <m/>
    <x v="0"/>
    <x v="1"/>
    <m/>
    <m/>
    <m/>
    <x v="0"/>
    <m/>
    <m/>
    <m/>
    <m/>
    <m/>
    <m/>
    <x v="0"/>
    <m/>
    <m/>
    <m/>
    <m/>
    <m/>
    <m/>
    <m/>
    <m/>
    <m/>
    <m/>
    <m/>
    <m/>
    <x v="0"/>
    <m/>
    <m/>
    <m/>
    <m/>
    <m/>
    <m/>
    <m/>
    <m/>
    <m/>
    <m/>
    <m/>
    <m/>
    <m/>
    <m/>
    <m/>
    <m/>
    <m/>
    <x v="1"/>
    <m/>
    <m/>
    <m/>
    <m/>
    <m/>
    <m/>
    <m/>
    <m/>
    <m/>
    <m/>
    <m/>
    <m/>
    <m/>
    <m/>
    <m/>
    <n v="1"/>
    <m/>
    <m/>
  </r>
  <r>
    <x v="758"/>
    <s v="Fall on Snow — Faulty Use of Crampons, Oregon, Mount Hood, South Side"/>
    <x v="8"/>
    <s v="Oregon, Mount Hood, South Side_x000a_On April 4, a climber (32) was glissading below Crater Rock when his crampons snagged on hard snow, resulting in a fractured tibia. (Source: Jeff Sheetz, Portland Mountain Rescue)_x000a_(Editor's Note: Perhaps we should put New Hampshire guide George Hurley’s mantra on all crampons: “There is no good reason for glissading with sharp spikes on our feet. ”"/>
    <n v="5"/>
    <m/>
    <m/>
    <m/>
    <m/>
    <n v="1"/>
    <m/>
    <m/>
    <m/>
    <m/>
    <m/>
    <m/>
    <m/>
    <x v="0"/>
    <n v="1"/>
    <m/>
    <x v="1"/>
    <x v="0"/>
    <x v="1"/>
    <x v="1"/>
    <x v="0"/>
    <x v="0"/>
    <m/>
    <m/>
    <x v="0"/>
    <m/>
    <m/>
    <m/>
    <x v="0"/>
    <x v="1"/>
    <m/>
    <m/>
    <n v="1"/>
    <x v="0"/>
    <n v="1"/>
    <m/>
    <m/>
    <m/>
    <m/>
    <m/>
    <x v="0"/>
    <m/>
    <m/>
    <m/>
    <m/>
    <m/>
    <m/>
    <m/>
    <m/>
    <m/>
    <m/>
    <m/>
    <m/>
    <x v="0"/>
    <m/>
    <m/>
    <m/>
    <m/>
    <m/>
    <m/>
    <m/>
    <m/>
    <m/>
    <m/>
    <m/>
    <m/>
    <m/>
    <m/>
    <m/>
    <m/>
    <m/>
    <x v="1"/>
    <m/>
    <m/>
    <m/>
    <m/>
    <m/>
    <m/>
    <m/>
    <m/>
    <m/>
    <n v="1"/>
    <m/>
    <m/>
    <m/>
    <m/>
    <m/>
    <m/>
    <m/>
    <m/>
  </r>
  <r>
    <x v="759"/>
    <s v="Fall on Snow — Unable to Self Arrest, Climbing Unroped, No Hard Hat, Montana, Glacier National Park, Rainbow Peak"/>
    <x v="8"/>
    <s v="Montana, Glacier National park, Rainbow Peak_x000a_On July 3, Mark Robison (24) and Christopher Foster (23) fell 2000 feet to their deaths. They had nearly summitted Rainbow Peak when the lead climber apparently lost his footing, taking the second climber down with him as he fell out of control down the narrow, rock-filled snow/ice couloir. The slope of this couloir is approximately 60 degrees._x000a_Analysis_x000a_It took some time to find these overdue climbers, who were known to the rangers because they worked on the trail crew. Robison and Foster were very fit and experienced and prepared for the route they had elected. They had previously accomplished such feats as a fifty mile “day hike.” The route they had chosen was a long one, which is perhaps why they chose not to rope up. Neither climber was wearing a helmet, and no fixed protection was used. There was not enough evidence to indicate exactly what happened to initiate the fall, nor to indicate which of the two was in the lead. (Source: Scott Emmerich, Supervisory Resource Management Ranger)"/>
    <n v="7"/>
    <m/>
    <m/>
    <n v="2"/>
    <m/>
    <m/>
    <m/>
    <m/>
    <m/>
    <m/>
    <m/>
    <n v="1"/>
    <m/>
    <x v="1"/>
    <m/>
    <m/>
    <x v="1"/>
    <x v="1"/>
    <x v="1"/>
    <x v="1"/>
    <x v="0"/>
    <x v="0"/>
    <m/>
    <m/>
    <x v="1"/>
    <n v="1"/>
    <m/>
    <m/>
    <x v="0"/>
    <x v="1"/>
    <m/>
    <m/>
    <m/>
    <x v="0"/>
    <m/>
    <m/>
    <m/>
    <m/>
    <m/>
    <m/>
    <x v="0"/>
    <m/>
    <m/>
    <m/>
    <m/>
    <m/>
    <m/>
    <m/>
    <m/>
    <m/>
    <m/>
    <m/>
    <m/>
    <x v="0"/>
    <n v="1"/>
    <m/>
    <m/>
    <m/>
    <m/>
    <m/>
    <m/>
    <m/>
    <m/>
    <m/>
    <m/>
    <m/>
    <m/>
    <m/>
    <m/>
    <m/>
    <m/>
    <x v="1"/>
    <m/>
    <n v="1"/>
    <m/>
    <m/>
    <m/>
    <m/>
    <m/>
    <m/>
    <m/>
    <m/>
    <m/>
    <m/>
    <n v="1"/>
    <m/>
    <m/>
    <m/>
    <m/>
    <m/>
  </r>
  <r>
    <x v="760"/>
    <s v="Fall on Snow — Unable to Self-Arrest, Inexperience, No Belay, Wyoming, Grand Teton National Park, Mount Teewinot"/>
    <x v="8"/>
    <s v="Wyoming, Grand Teton National Park, Mount Teewinot_x000a_Chris Thompson (16) and Forrest Hill (?) had left Idaho Falls early the morning of June 6 to climb the East Face of Mount Teewinot. Thompson, being more experienced, was described as the leader, intent on providing instruction to Hill who had never before climbed on steep snow. Thompson was equipped with plastic boots, crampons, and a short Grivel ice tool. Hill was equipped with light Nike hiking shoes, crampons and a short Grivel ice tool borrowed from Thompson. Near 11,500 feet, Thompson and Hill put their crampons on. Within five minutes, the soft snow balled up under Thompson's crampons, causing him to slip. Thompson was unable to arrest his fall using his ice tool and slid down the snow slope picking up speed. Thompson estimates that he fell several hundred feet before falling into a “moat” (which he described as a horizontal crack in the snow separated by rock on the uphill side and snow on the downhill side). Thompson said that it took him over an hour to extricate himself, which likely explains why his partner was unable to locate him after the fall. Thompson then began his slow descent from the mountain._x000a_Analysis_x000a_Based on information obtained in the interview, it seemed apparent that Hill was a beginning climber with essentially no experience, and Thompson was a novice climber with limited experience. Thompson was fortunate that he sustained only minor injuries. Without his early plunge into the opening, it is likely that Thompson's slide would have taken him over 1,000 feet down continuous steep snow and over multiple bands of steep rock. The arrival of Robert Keene, the mountaineer who assisted Hill to a safe location near tree line, initiated a search for Thompson, and then reported the incident to rangers, was a fortunate event which contributed to the overall positive outcome of this incident. (Source: Mark Magnuson, SAR Coordinator)"/>
    <n v="5"/>
    <m/>
    <n v="1"/>
    <m/>
    <m/>
    <m/>
    <m/>
    <m/>
    <m/>
    <n v="1"/>
    <m/>
    <m/>
    <m/>
    <x v="0"/>
    <m/>
    <n v="1"/>
    <x v="1"/>
    <x v="1"/>
    <x v="1"/>
    <x v="1"/>
    <x v="0"/>
    <x v="0"/>
    <m/>
    <m/>
    <x v="0"/>
    <m/>
    <m/>
    <m/>
    <x v="0"/>
    <x v="1"/>
    <m/>
    <m/>
    <n v="1"/>
    <x v="0"/>
    <m/>
    <m/>
    <m/>
    <m/>
    <m/>
    <m/>
    <x v="0"/>
    <n v="1"/>
    <m/>
    <m/>
    <m/>
    <m/>
    <m/>
    <m/>
    <m/>
    <m/>
    <m/>
    <m/>
    <m/>
    <x v="0"/>
    <m/>
    <m/>
    <m/>
    <m/>
    <m/>
    <m/>
    <m/>
    <m/>
    <m/>
    <m/>
    <m/>
    <m/>
    <m/>
    <m/>
    <m/>
    <m/>
    <m/>
    <x v="1"/>
    <m/>
    <m/>
    <m/>
    <m/>
    <m/>
    <m/>
    <m/>
    <m/>
    <m/>
    <m/>
    <m/>
    <n v="1"/>
    <m/>
    <m/>
    <m/>
    <m/>
    <m/>
    <m/>
  </r>
  <r>
    <x v="761"/>
    <s v="Fall on Snow, Climbing Alone and Unroped, Exceeding Abilities, Colorado, Rocky Mountain National Park, Mount Meeker"/>
    <x v="8"/>
    <s v="Colorado, Rocky Mountain National Park, Mount Meeker_x000a_On August 14, Scot Eden (25) was injured while attempting to descend from a partial ascent of Left Gully (a.k.a. Dream Weaver—II, AI 2), on Mount Meeker. Eden had turned around on the route when bad weather began building. While downclimbing the steep snowfield at the base of the route, he slipped and was unable to self-arrest with his ice ax. He slid 200 feet down the snow, went over a 15-20 foot rock band, and then tumbled another 100 feet. Eden sustained a fractured right tibia and soft tissue injuries to the left orbital area of his face. Eden then crawled a quarter mile over the next six hours until two climbers heard his calls for help. The climbers stabilized Eden with a sleeping bag and hiked out to notify Rocky Mountain National Park Rescue Team for the evacuation._x000a_Analysis_x000a_Although the Left Gully is an easy to moderate snow climb, it becomes icy in midsummer and demands respect. Scot Eden was only moderately experienced at most in snow and ice climbing techniques, and he obviously learned about the risks of solo climbing on this accident. Downclimbing snow and ice is always more difficult than ascending. Three points of contact with the snow/ice need to be maintained at all times when downclimbing, and often you have to consciously remind yourself to go more slowly and deliberately. Mistakes on icy slopes must be corrected immediately or corrections may become impossible. Falls with crampons often result in ankle injuries, as it is difficult to keep crampons from snagging on something while falling._x000a_There are alternatives to downclimbing in case of retreat on Left Gully. From the notch behind the Flying Buttress where Left and Right Gullies come together, one may rappel one long or two short rope lengths to a ledge system, which is then followed out toward the left. One could also rappel icy sections of the Left Gully on rock or by cutting bollards for anchors on the ice. The final snowfield where this accident occurred may also be skirted to the south on scree. (Source: Jim Detterline, Longs Peak Supervisory Climbing Ranger)"/>
    <n v="7"/>
    <m/>
    <m/>
    <n v="1"/>
    <m/>
    <m/>
    <m/>
    <m/>
    <m/>
    <m/>
    <n v="1"/>
    <m/>
    <m/>
    <x v="0"/>
    <n v="1"/>
    <m/>
    <x v="1"/>
    <x v="0"/>
    <x v="1"/>
    <x v="1"/>
    <x v="0"/>
    <x v="0"/>
    <m/>
    <m/>
    <x v="1"/>
    <n v="1"/>
    <n v="1"/>
    <m/>
    <x v="0"/>
    <x v="1"/>
    <m/>
    <m/>
    <m/>
    <x v="0"/>
    <m/>
    <m/>
    <m/>
    <m/>
    <m/>
    <m/>
    <x v="0"/>
    <m/>
    <m/>
    <m/>
    <m/>
    <m/>
    <m/>
    <m/>
    <m/>
    <m/>
    <m/>
    <m/>
    <m/>
    <x v="0"/>
    <m/>
    <m/>
    <m/>
    <m/>
    <m/>
    <m/>
    <m/>
    <m/>
    <m/>
    <m/>
    <m/>
    <m/>
    <m/>
    <m/>
    <m/>
    <m/>
    <m/>
    <x v="1"/>
    <m/>
    <m/>
    <m/>
    <m/>
    <m/>
    <m/>
    <m/>
    <m/>
    <m/>
    <m/>
    <m/>
    <m/>
    <m/>
    <n v="1"/>
    <m/>
    <m/>
    <m/>
    <m/>
  </r>
  <r>
    <x v="762"/>
    <s v="Fall on Snow, Climbing Alone and Unroped, Oregon, Mount Hood"/>
    <x v="8"/>
    <s v="Oregon, Mount Hood_x000a_On May 19, Carlos Loria (age unknown) was descending the Coe Glacier after making the summit. He slipped and fell 700 feet, fracturing his neck. He had been reported overdue by his brother. Rescuers found him, noting lacerations on his face, slight hypothermia and the cervical injury. He was helicoptered to Portland._x000a_He had been accompanied by his dog, Buckwheat, but the dog was not in evidence. A month later, the dog appeared at the Cooper Spur Inn. He had apparently survived on snowmelt and berries. As the newspaper reporter said, “Too bad Buckwheat can’t fill us in.” (Source: Hood River County Sheriff's Office and “The Oregonian,” June 25, 1997)"/>
    <n v="8"/>
    <m/>
    <m/>
    <m/>
    <m/>
    <m/>
    <m/>
    <m/>
    <m/>
    <m/>
    <m/>
    <m/>
    <m/>
    <x v="0"/>
    <n v="1"/>
    <m/>
    <x v="1"/>
    <x v="0"/>
    <x v="1"/>
    <x v="1"/>
    <x v="0"/>
    <x v="0"/>
    <m/>
    <m/>
    <x v="1"/>
    <n v="1"/>
    <n v="1"/>
    <m/>
    <x v="0"/>
    <x v="1"/>
    <m/>
    <m/>
    <m/>
    <x v="0"/>
    <m/>
    <m/>
    <m/>
    <m/>
    <m/>
    <m/>
    <x v="0"/>
    <m/>
    <m/>
    <n v="1"/>
    <m/>
    <m/>
    <m/>
    <m/>
    <m/>
    <m/>
    <m/>
    <m/>
    <m/>
    <x v="0"/>
    <m/>
    <m/>
    <m/>
    <m/>
    <m/>
    <m/>
    <m/>
    <m/>
    <m/>
    <m/>
    <m/>
    <m/>
    <m/>
    <m/>
    <m/>
    <m/>
    <m/>
    <x v="1"/>
    <m/>
    <n v="1"/>
    <m/>
    <m/>
    <m/>
    <m/>
    <m/>
    <m/>
    <m/>
    <m/>
    <n v="1"/>
    <m/>
    <m/>
    <m/>
    <m/>
    <m/>
    <m/>
    <m/>
  </r>
  <r>
    <x v="763"/>
    <s v="Fall on Snow, Climbing Unroped, Snow Conditions — Névé, Oregon, Mount Hood, Cooper Spur"/>
    <x v="8"/>
    <s v="Oregon, Mount Hood, Cooper Spur_x000a_On September 6, Mark Fraas (40) fell 1500 feet down the Cooper Spur after losing his footing._x000a_Analysis_x000a_There have been at least 13 fatalities on the Cooper Spur. All follow a similar scenario: loss of footing, inability to self-arrest, and a long fall over rock cliffs above the Eliot Glacier. Because of the hazardous fall line, this route should only be attempted when snow conditions give firm footing and the party is prepared for immediate self-arrest. These conditions are usually present in the very early hours of spring mornings._x000a_Friends of Mark Fraas indicated that he had climbed Mount Adams and Mount Hood several times, that he was an expert telemark skier, and that he was not a foolhardy person. He and his partner, Rodney Brenneman, were carrying skis and were not trying to reach the summit._x000a_It was also reported that he was a person who “did everything to the limit.” Further, “He was always ebullient, enthusiastic... operating at a different level than most people.” (Source: Jeff Sheetz, Portland Mountain Rescue; and “The Oregonian,” September 8, 1997)._x000a_Excerpts from a letter by Rodney Brenneman, Fraas’ partner, to the Crag Rats Mountain Rescue offered the following:_x000a_I feel there are three likely potential causes of Mark's fall: One, he was hit by a rock and knocked off balance. While he wasn’t wearing a helmet, there was almost no rock- fall and this seems highly unlikely. Two, his crampons lost grip or edge points broke out. I found no icy or crusty spots at all, nor was the snow the slightest bit slushy (I was wearing gloves with no shell, placing my one hand against the snow constantly, and my gloves weren’t the slightest bit wet). This is possible, but seems less likely than the third possibility: He caught his crampon points (probably left foot) on his leggings as he stepped through. This I believe is the most likely cause. Mark was wearing leg warmers he had made, which could be pulled down to boot top (like cyclists use) if they become too warm. He had these pulled down (as well as his sleeves off) at the time of the fall. Given the steepness of the slope, there would be a very small space for the uphill leg stepping through during traversing._x000a_Regardless of the cause, the fact that Mark was traversing (piolet canne) without anchoring his ax meant any slip was a fall. Finally, once he lost his ax (and without a leash to perhaps help him retain it) there was no chance of arrest. I also have no idea how familiar he was with self-arrest techniques._x000a_I understand from others that Mark was an excellent and experienced telemark skier. Nothing I know or heard about Mark indicates that he had any experience as a “climber”—except in the context of doing approaches for skiing. I have climbed and taught rock climbing for a number of years, and climb grade WI 4 ice. Mark had the knowledge of the local terrain, fitness and confidence of an experienced “climber.” In retrospect, it is my gut feeling that he may not have had the experience to judge when he had crossed over his technical limitations and when to adopt a more conservative approach._x000a_Cooper Spur should never be climbed fourth class—roped but without placing protection. You don’t stand a chance of holding another climber’s fall on this steep a slope without some anchor. I don’t feel unroped climbing is unnecessarily dangerous for an experienced climber on this route—as it is the fastest method of ascent. Personally, the only change I would have made would have been to use two axes in piolet panne (with leashes) so that I always had an anchor. It is just as fast and is safer. There is a danger with two axes and leashes should you somehow come off, however. I believe that self arrest is nearly impossible from the upper slope in the neve conditions we had and that the climber must not fall._x000a_In conclusion, I think information which alerts people to the seriousness of the Cooper Spur route is one of the best accident prevention tools. The most dangerous aspect of the Cooper Spur route is that it never really looks or feels dangerous or particularly exposed—at least until one is very committed to the upper portion."/>
    <n v="6"/>
    <m/>
    <m/>
    <m/>
    <m/>
    <m/>
    <n v="1"/>
    <m/>
    <m/>
    <n v="1"/>
    <m/>
    <m/>
    <m/>
    <x v="1"/>
    <m/>
    <m/>
    <x v="1"/>
    <x v="1"/>
    <x v="1"/>
    <x v="1"/>
    <x v="0"/>
    <x v="0"/>
    <m/>
    <m/>
    <x v="1"/>
    <n v="1"/>
    <m/>
    <m/>
    <x v="0"/>
    <x v="1"/>
    <m/>
    <m/>
    <n v="1"/>
    <x v="0"/>
    <m/>
    <m/>
    <m/>
    <m/>
    <m/>
    <m/>
    <x v="0"/>
    <m/>
    <m/>
    <m/>
    <m/>
    <m/>
    <m/>
    <m/>
    <m/>
    <m/>
    <m/>
    <m/>
    <m/>
    <x v="0"/>
    <m/>
    <m/>
    <m/>
    <m/>
    <m/>
    <m/>
    <m/>
    <m/>
    <m/>
    <m/>
    <m/>
    <m/>
    <m/>
    <m/>
    <m/>
    <m/>
    <m/>
    <x v="1"/>
    <m/>
    <m/>
    <m/>
    <m/>
    <m/>
    <m/>
    <m/>
    <m/>
    <m/>
    <m/>
    <m/>
    <m/>
    <m/>
    <m/>
    <n v="1"/>
    <m/>
    <m/>
    <m/>
  </r>
  <r>
    <x v="764"/>
    <s v="Fall on Snow, Failure to Self-Arrest, Washington, Columbia Peak"/>
    <x v="8"/>
    <s v="Washington, Columbia Peak_x000a_On July 13, Lee Giroux (50) and five other members of the Seattle Mountaineers attempted to reach the summit of Columbia Peak. The party left their camp at 6:00 a.m. that morning. Each party member was wearing a helmet and harness and carrying an ice ax. About 30 minutes into the climb there was about a 20 minute wait while Jim Tweedie, one of the trip leaders, scouted ahead to determine the route._x000a_The party proceeded up to the toe of the glacier where Jim climbed a short rock gully, set up a belay and belayed Justin Merle and Lee up the pitch. Lee belayed the remaining party members up the pitch. Jim and Justin proceeded up the snow slope to a rock section thought to be the chimney section described in the route description. Upon reaching the rock section it was apparent that it did not match the route description. After reviewing the map and route description, it was decided that they would traverse up a 35 to 40 degree snow slope. The traverse was about 200 yards and was situated above a cliff band. Jim and Justin kicked steps up the slope to where it ended in rocks and heather and proceeded up to a high point. The rest of the party followed. They decided that they were not on the main summit of Columbia so Jim spent about 30 minutes scouting ahead to determine if it was feasible to get to the main summit from their position. After deciding that this was not feasible, the party decided to retrace their steps._x000a_The day was warm, sunny and about 70 degrees F. The snow was soft and would accept an entire kicked boot. Crampons were not used because of the tendency to ball up in soft snow thereby not allowing the teeth to cut into the snow The party retraced their steps on the traversing slope. Lee was the third person traversing the slope, and was followed by three other party members, including Jim. Lee had been traveling about 15 minutes and had just gone from holding his ax in his right hand to holding it in a two- handed self-belay hold and was traversing facing the slope. Lee’s fall was not seen by the members of the climb; however, one party member did hear Lee hit the snow but could not distinguish the sound as either being a slip or a fall. This party member was closest and observed that Lee was falling on his back, head down with his ax somewhat underneath him on his right side. As Lee began to slide down the slope, all members observed that he did not make any attempt to self-arrest._x000a_From the point he fell, Lee traveled about 75 feet down the snow slope along a ledge and over the cliff into a snow runnel. Jim and the other trip leader, Bob Hetzel, talked to the other members to determine if they felt comfortable in continuing down the slope. They were comfortable and proceeded down the slope slowly using ice axes for selfbelay. Jim observed that the steps were not broken where Lee had fallen nor did he see marks indicating that Lee had attempted to self-arrest._x000a_Bob was proceeding first and came to within 25 feet above Lee. He stepped into the snow runnel and began to move down. He made about three steps down when he heard someone yell, ’’Avalanche!” Bob dug his ax into the snow and put his head down. The snow flowed over Bob pushing him down about three to four feet. The avalanche carried Lee down approximately another 500 feet._x000a_Bob stepped out of the snow runnel and proceeded down the slope as did the rest of the party. The snow ended in the rocks about 15 feet above Lee. Bob belayed Jim down to Lee while the rest of the party stayed on the rocks with Bob._x000a_Jim found Lee in a face up position. Lee had sustained fatal trauma to the right temple area of his head. Jim determined the safest thing to do was to secure Lee in his existing location. Webbing was attached to Lee’s harness and around a boulder. Jim climbed back up the 15 feet of rock to the other party members, and informed them that Lee was dead and that they would not attempt to move the body._x000a_The group arrived back at Blanca Lake at 6:40 p.m. Jim hiked out to notify the Snohomish County Sheriff's Office. The next morning Jim flew back to Columbia Peak in the Search and Rescue helicopter and identified the location of Lee’s body. Lee’s helmet and ice ax were not found at the scene. The other party members left Blanca Lake and hiked out._x000a_Analysis_x000a_Lee had ice ax arrest training, was an active climber, and had recently been on several climbs involving steep snow travel. Lee's training included how to self-arrest in this situation. However, traveling downhill on your back, head first, is the most difficult position from which to arrest. It is unknown why Lee did not attempt to self-arrest. (Source: From a report written by a panel of five members of the Seattle Mountaineers and written statements from party members)"/>
    <n v="5"/>
    <m/>
    <m/>
    <m/>
    <m/>
    <m/>
    <n v="1"/>
    <m/>
    <m/>
    <m/>
    <m/>
    <m/>
    <m/>
    <x v="1"/>
    <m/>
    <m/>
    <x v="1"/>
    <x v="1"/>
    <x v="1"/>
    <x v="1"/>
    <x v="0"/>
    <x v="0"/>
    <m/>
    <m/>
    <x v="1"/>
    <m/>
    <m/>
    <m/>
    <x v="0"/>
    <x v="1"/>
    <m/>
    <m/>
    <m/>
    <x v="0"/>
    <m/>
    <m/>
    <m/>
    <n v="1"/>
    <m/>
    <m/>
    <x v="0"/>
    <m/>
    <m/>
    <m/>
    <m/>
    <m/>
    <m/>
    <m/>
    <m/>
    <m/>
    <m/>
    <m/>
    <m/>
    <x v="0"/>
    <m/>
    <m/>
    <m/>
    <m/>
    <m/>
    <m/>
    <m/>
    <m/>
    <n v="1"/>
    <m/>
    <m/>
    <m/>
    <m/>
    <m/>
    <m/>
    <m/>
    <m/>
    <x v="1"/>
    <m/>
    <m/>
    <m/>
    <m/>
    <m/>
    <m/>
    <m/>
    <m/>
    <m/>
    <m/>
    <m/>
    <m/>
    <n v="1"/>
    <m/>
    <m/>
    <m/>
    <m/>
    <m/>
  </r>
  <r>
    <x v="765"/>
    <s v="Fall on Snow, Inadequate Equipment, No Belay, Exceeding Abilities, Colorado, South Maroon Peak"/>
    <x v="8"/>
    <s v="Colorado, South Maroon Peak_x000a_On August 16, Aspen climber Hillary Trish (21) fell while descending from a successful climb of 14,156-foot South Maroon Peak. Trish fell in clear, warm weather at mid afternoon while attempting to descend the top of the southeast couloir. She was climbing in light hikers without crampons, facing outward and using an ice ax. She was wearing a helmet. The couloir is full of snow year-round and, at the top, rises to a 50 degree angle. Trish fell forward and tumbled approximately 400 vertical feet on snow and rock before coming to rest on a small mud ledge in the south side of the east-facing couloir, around 12,850 feet._x000a_Her fall was witnessed by another climber on nearby Pyramid Peak, who was able to make a scratchy and barely comprehensible cell phone call to the Pitkin County Sheriff. A two-man hasty team was dispatched from Aspen at 1545 to try to assess whether an accident had indeed occurred._x000a_Trish was attended to by one of her climbing partners, an EMT, while her second partner descended another 2,500 feet to a valley floor trail for help. Both the second partner and the initial RP (who made the cell phone call) met the hasty team on the valley trail at 1650. The hasty team continued to climb and reached the victim and her partner at 2100._x000a_On initial assessment, both subjects were suffering from early stages of hypothermia, despite clear, calm weather. They were situated on an east-facing, sloping, mud-covered ledge about 12 by 3 feet, with loose rock on one side and a ten-foot drop into the bergschrund along the side of the couloir's snow on the other. The snow wall rose up about five feet above them._x000a_Trish was A&amp;O x O and combative, with respirations of 28, an uneven carotid pulse of 48 and no evident radial pulse, probably due to cold. She was not responsive, but would talk gibberish every few minutes. Eyes did not track, but pupils were responsive to light. Her partner reported she had been in and out of consciousness. She had a bruise between her eyes and dried blood from her nose. When first encountered she was sitting in her partner’s lap. He was holding her to keep her from falling into the bergschrund, which she would have done because of the way she struggled._x000a_The team managed, with some difficulty, to get her into a sleeping bag and onto a Thermarest, then to heat water and place hot water bottles and heat packs around her in the bag. This caused her to calm down and sleep for much of the night. Medical control advised allowing her to sleep, since there was no ability to alter her care if her situation deteriorated._x000a_An attempt the following morning to lower gear from an Army National Guard helicopter was aborted because of rockfall hazard. During two attempts to lower a haul bag from a side winch on a Blackhawk, the bag began to swing, knocking large rocks off the ledges above the party. Rotor wash carried fist sized rocks into the group. Subsequently, a second team reached the first at 0800 the following morning. The victim was packaged, again with difficulty, in a Kendricks Extrication Device and then a Sked, and lowered on a snow lowering system about 1,200 vertical feet to an LZ. The initial slope was 47 degrees. The lowering was complicated by the presence of deep, wide runnels in the summer snow, some as deep as five feet._x000a_The victim was flown out at 1330. She suffered fractures of the pelvis, spine, shoulder and skull, although none required surgery. She later reported that she did not remember the fall or any of the following ten days._x000a_Analysis_x000a_One of Trish’s climbing partners, her boyfriend, had introduced her to climbing on snow the season before, with an assault on nearby—and easier—Castle Peak. He indicated that they had practiced some self-arrest at the time. However, the southeast couloir of South Maroon is a significantly harder route, and one with significant hazards. The fact that Trish was descending a 50 degree slope without crampons, and while facing out, suggests that she may have been in terrain beyond her abilities at the time of the accident. Her fall, however, carried her to the inside bend of the couloir—which curves right, south, where she landed—rather than into the rock wall on the outside. Additionally, her other climbing partner provided excellent field care and assessment, keeping her stable and in one place for six hours before the first team arrived, and helping through the night. The limitations of the working environment, and the inability to move more personnel up the peak safely in the dark, or insert materiel by helicopter, meant that much of Trish's survival can be attributed to the stable nature of her injuries and her own durable constitution. Had her medical condition deteriorated during the night, no reasonable effort to evacuate her more quickly could have been made. (Source: Hal Clifford, Mountain Rescue—Aspen, Inc.)"/>
    <n v="7"/>
    <m/>
    <m/>
    <n v="1"/>
    <m/>
    <m/>
    <m/>
    <m/>
    <m/>
    <n v="1"/>
    <m/>
    <m/>
    <m/>
    <x v="0"/>
    <n v="1"/>
    <m/>
    <x v="1"/>
    <x v="0"/>
    <x v="1"/>
    <x v="1"/>
    <x v="0"/>
    <x v="0"/>
    <m/>
    <m/>
    <x v="1"/>
    <m/>
    <m/>
    <m/>
    <x v="0"/>
    <x v="1"/>
    <m/>
    <m/>
    <m/>
    <x v="0"/>
    <m/>
    <m/>
    <m/>
    <m/>
    <m/>
    <m/>
    <x v="0"/>
    <m/>
    <m/>
    <n v="1"/>
    <m/>
    <m/>
    <m/>
    <m/>
    <m/>
    <m/>
    <m/>
    <m/>
    <m/>
    <x v="0"/>
    <m/>
    <m/>
    <m/>
    <m/>
    <m/>
    <m/>
    <m/>
    <m/>
    <m/>
    <m/>
    <m/>
    <m/>
    <m/>
    <m/>
    <m/>
    <m/>
    <n v="1"/>
    <x v="1"/>
    <m/>
    <m/>
    <m/>
    <m/>
    <m/>
    <m/>
    <m/>
    <m/>
    <m/>
    <m/>
    <m/>
    <m/>
    <m/>
    <n v="1"/>
    <m/>
    <m/>
    <m/>
    <m/>
  </r>
  <r>
    <x v="766"/>
    <s v="Fall on Snow, Unable to Self-Arrest, Illness, Wyoming, Grand Teton National Park, Grand Teton"/>
    <x v="8"/>
    <s v="Wyoming, Grand Teton National Park, Grand Teton_x000a_On June 25 at 1300, Exum Guide Jim Kanzler reported to park dispatch via cellular phone an accident in Garnet Canyon. According to Kanlzer, Paul Newman (38) had sustained injuries in a 500 foot fall down snow at the Lower Saddle headwall. Newmans partner, Moir Bowman (38), was able to assist him down to the Garnet Meadows where he reportedly collapsed in pain. Newman's chief complaint was severe pain the lower back and hip, with a “grating sensation” on movement._x000a_Rescue coordinator Mark Magnuson requested the park contract helicopter, which arrived at Lupine Meadows at 1330. Ranger Eric Gabriel responded to the scene from the Lower Saddle, arriving about 1335. Ranger Bill Culbreath responded from the summit of Disappointment Peak, arriving at 1345. After obtaining patient information from Gabriel and consultation with medical control, Lanny Johnson, rangers Leo Larson and George Montopoli were flown to the Garnet Meadows with medical equipment. Newman was immobilized in a full body vacuum splint, placed on a backboard, and carried a short distance to the helicopter. He was flown from the scene to St. John's Hospital, arriving at 1455. Newman was treated for severe, deep contusions to his lower back and hip._x000a_Analysis_x000a_According to Newman's climbing partner, the two had ascended to the Lower Saddle from their campsite on the Moraine early that morning. As Newman was not feeling well, they decided to return to camp. At the top of the Lower Saddle headwall, which was covered with steep, hard snow, Newman removed his crampons and initiated a glissade. Losing control and unable to self-arrest, he slid approximately 500 feet down the headwall, “tumbling” several times near the bottom until he came to rest at the runout of the slope. Newman was able to stand and, with assistance, self-evacuate down to the Garnet Meadows where he was unable to continue due to the pain. (Source: Mark Magnuson, SAR Coordinator)"/>
    <n v="6"/>
    <m/>
    <m/>
    <m/>
    <m/>
    <m/>
    <n v="1"/>
    <m/>
    <m/>
    <m/>
    <m/>
    <m/>
    <m/>
    <x v="0"/>
    <n v="1"/>
    <m/>
    <x v="1"/>
    <x v="0"/>
    <x v="1"/>
    <x v="1"/>
    <x v="0"/>
    <x v="0"/>
    <m/>
    <m/>
    <x v="1"/>
    <m/>
    <m/>
    <m/>
    <x v="0"/>
    <x v="1"/>
    <m/>
    <m/>
    <m/>
    <x v="0"/>
    <n v="1"/>
    <m/>
    <m/>
    <m/>
    <m/>
    <m/>
    <x v="0"/>
    <m/>
    <m/>
    <m/>
    <n v="1"/>
    <m/>
    <m/>
    <m/>
    <m/>
    <m/>
    <m/>
    <m/>
    <m/>
    <x v="0"/>
    <m/>
    <m/>
    <m/>
    <m/>
    <m/>
    <m/>
    <m/>
    <m/>
    <m/>
    <m/>
    <m/>
    <m/>
    <m/>
    <m/>
    <m/>
    <m/>
    <m/>
    <x v="1"/>
    <m/>
    <m/>
    <m/>
    <m/>
    <m/>
    <m/>
    <m/>
    <m/>
    <m/>
    <m/>
    <m/>
    <n v="1"/>
    <m/>
    <m/>
    <m/>
    <m/>
    <m/>
    <m/>
  </r>
  <r>
    <x v="767"/>
    <s v="Falling Ice, Washington, Mount Rainier, Kautz Ice Cliff"/>
    <x v="8"/>
    <s v="Washington, Mount Rainier, Kautz Ice Cliff_x000a_On July 20 Mount Rainier communications received information relating to a 911 call from a climbing party on the Kautz Glacier route. The reporting climber Greg Prothman of Seattle Mountain Rescue called from Camp Hazard (11,300 feet) indicating that a party of three had been hit by falling ice from the Kautz Ice Cliff. One of the climbers, Tim Wentzer, had been seriously injured in the back and was in severe pain. Due to the location of the accident and severity of injuries, an Army Blackhawk was launched with a flight medic and flew directly to Camp Hazard. The medic was lowered to the accident scene and stabilized Wentzer in preparation for a winch raise into the Blackhawk. The Blackhawk flew Wentzer to Harborview trauma center in Seattle for treatment of a fractured C-7 vertebrae, other spinal complications and an injury to the knee._x000a_Analysis_x000a_Wentzer's accident occurred in an area aptly called “The Chute” due to the amount of falling rock and ice. “The Chute” is the safest and fastest approach from Camp Hazard to the popular Kautz Glacier route. Rock and ice fall in “The Chute” is inevitable, therefore extreme caution and speed are advised when climbing or descending through this area. Wentzer was unfortunately in the wrong place at the wrong time. (Source: Mike Gauthier, SAR Ranger, Mount Rainier National Park)"/>
    <n v="3"/>
    <m/>
    <m/>
    <m/>
    <m/>
    <m/>
    <m/>
    <m/>
    <m/>
    <m/>
    <m/>
    <m/>
    <m/>
    <x v="0"/>
    <n v="1"/>
    <m/>
    <x v="1"/>
    <x v="1"/>
    <x v="1"/>
    <x v="1"/>
    <x v="0"/>
    <x v="0"/>
    <m/>
    <m/>
    <x v="0"/>
    <m/>
    <m/>
    <m/>
    <x v="0"/>
    <x v="1"/>
    <m/>
    <m/>
    <m/>
    <x v="0"/>
    <m/>
    <m/>
    <m/>
    <m/>
    <m/>
    <m/>
    <x v="0"/>
    <m/>
    <n v="1"/>
    <m/>
    <m/>
    <m/>
    <m/>
    <m/>
    <m/>
    <m/>
    <m/>
    <m/>
    <m/>
    <x v="0"/>
    <m/>
    <m/>
    <m/>
    <m/>
    <m/>
    <m/>
    <m/>
    <m/>
    <m/>
    <m/>
    <m/>
    <m/>
    <m/>
    <m/>
    <m/>
    <m/>
    <m/>
    <x v="1"/>
    <m/>
    <m/>
    <m/>
    <m/>
    <m/>
    <m/>
    <m/>
    <m/>
    <m/>
    <m/>
    <m/>
    <m/>
    <n v="1"/>
    <m/>
    <m/>
    <m/>
    <m/>
    <m/>
  </r>
  <r>
    <x v="768"/>
    <s v="Falling Rocks, Fall on Rock, Poor Position, Washington, Lundin Peak"/>
    <x v="8"/>
    <s v="Washington, Lundin Peak_x000a_On September 10, Rob Crapo (37) successfully summitted Lundin Peak (6,057 feet) at 1330 with six members of the Seattle Mountaineers. Rob, an experienced climber with an extensive resume of climbs, was leading the trip. Peter Babler and Brendan Williams were rope leaders. The remaining four participants in the climb were students in the Basic Climbing Course._x000a_On the descent, the party returned to the platform on the West Ridge where they had left their packs. Rob decided it was better for the party to rappel over a rock step there, rather than downclimb. Red webbing on a nearby tree indicated that other climbers had rappelled there. Rob set up a single rope rappel. Peter Babler and one of the Basic Students rappelled first, and as the third member started to rappel, Rob asked him to tell the other party members to move away from the bottom of the rappel._x000a_While the others rappelled, Rob moved about 25 feet west on the platform, away from the rappel station. What happened next was somewhat unclear, as it appeared that he was either downclimbing or traversing to get a better look at the students on rappel. He was slightly below the platform when he remarked, “This is crap,” referring to the quality of the rock. Moments later, at 1455, a large section of rock broke loose. Rob fell along with the rock. More rock and debris were tom loose in the ensuing rock slide, and Rob was tossed end over end among the tumbling boulders. He fell approximately 125 feet before coming to a stop. Peter and the student ran to get out of the path of the falling rock, but Peter was struck several times sustaining injuries to his right thigh, left arm, back, and right wrist._x000a_Once the rock slide stopped, the climber on rappel was the first to reach Rob. Peter was incapacitated by his own injuries. Brendan quickly rappelled down and took control of the situation, noting that Rob was unconscious but with his helmet still on. He had sustained obvious, extensive injuries in the fall._x000a_Two of the remaining party members went out for help. Meanwhile, Rob became more responsive. Brendan performed a more thorough examination of Rob's injuries, asking questions to which Rob responded. Rob asked what had happened and asked if his leg was broken. He also stated that the party should try to stick together._x000a_Having witnessed the rockslide from neighboring Snoqualmie Mountain, father and son hikers Ron and Richard Riter descended toward the accident scene. After making voice contact with the Crapo party from the Snoqualmie-Lundin Saddle, Richard called 911 on his cellular phone to report the accident at 1510. He was transferred to King County Search and Rescue to confirm the accident site location. Richard and Ron descended the remaining distance to the accident site, and party member Neil Wachter used their phone to place another call to 911 and describe Rob's condition in detail. He was told that two MAST Black Hawk helicopters were being dispatched from Ft. Lewis. Other calls were made to seek medical advice._x000a_In Redmond, Doug Caley of Seattle Mountain Rescue was paged at 1548 to respond to the accident. He drove to Snoqualmie Pass and hiked to the rescue scene with three other rescue personnel._x000a_Rob's condition started to deteriorate quickly around 1630. His breathing became labored, shallow, irregular, and eventually stopped. Brendan started rescue breathing, but within a few minutes Rob's pulse had stopped. Two-person CPR was initiated with Brendan doing the rescue breathing and Neil the chest compressions. Rob did not respond to their efforts. Two helicopters arrived at the accident scene at 1815 and Rob was loaded into a basked for air evacuation. Although CPR was still being performed, Rob had become cold to the touch. Peter Babler was also evacuated by helicopter. The remaining party members hiked out after dark with the Caley rescue party, and were reunited with the two party members who had hiked out earlier. (Source: From report written by Seattle Mountaineers committee who reviewed the accident, and additional comments from the individuals involved)_x000a_Analysis_x000a_The section which Rob was downclimbing was not particularly challenging, and well within his abilities. This area is known for its poor rock quality. (Source: Barbara McCann, Climbing Committee Chair, Seattle Mountaineers)_x000a_(Editor's Note: I added the “poor position” to the title here. If the quality of the rock is known, then precautions such as positioning of participants and the guide is an important consideration.)"/>
    <n v="8"/>
    <m/>
    <m/>
    <m/>
    <m/>
    <m/>
    <n v="1"/>
    <m/>
    <m/>
    <m/>
    <m/>
    <n v="1"/>
    <m/>
    <x v="0"/>
    <n v="1"/>
    <m/>
    <x v="0"/>
    <x v="0"/>
    <x v="1"/>
    <x v="1"/>
    <x v="0"/>
    <x v="0"/>
    <m/>
    <m/>
    <x v="0"/>
    <m/>
    <m/>
    <m/>
    <x v="0"/>
    <x v="1"/>
    <m/>
    <m/>
    <m/>
    <x v="0"/>
    <m/>
    <m/>
    <n v="1"/>
    <m/>
    <m/>
    <m/>
    <x v="0"/>
    <m/>
    <m/>
    <m/>
    <m/>
    <m/>
    <m/>
    <m/>
    <m/>
    <m/>
    <m/>
    <m/>
    <m/>
    <x v="0"/>
    <m/>
    <m/>
    <m/>
    <m/>
    <m/>
    <m/>
    <m/>
    <m/>
    <n v="1"/>
    <m/>
    <m/>
    <n v="1"/>
    <m/>
    <m/>
    <m/>
    <m/>
    <m/>
    <x v="1"/>
    <m/>
    <m/>
    <m/>
    <m/>
    <m/>
    <m/>
    <m/>
    <m/>
    <m/>
    <m/>
    <m/>
    <m/>
    <m/>
    <m/>
    <n v="1"/>
    <m/>
    <m/>
    <m/>
  </r>
  <r>
    <x v="769"/>
    <s v="Handhold Came Loose, Fall on Rock, Colorado, Capitol Peak"/>
    <x v="8"/>
    <s v="Colorado, Capitol Peak_x000a_On August 17, while approaching the summit of 14,130 foot Capitol Peak along the Knife Edge (the standard route), a 36-year old male mountaineer from Denver fell an estimated 1,000 feet down to a cirque on the eastern side of the peak. The fall was reported about 1030 by another climber with a radio. The victims body was spotted later that day by a search plane and recovered by a team inserted by helicopter. He had died of massive trauma from the fall._x000a_Analysis_x000a_Capitol Peak is one of the more solid peaks in the Elk Mountains, comprised of basalt rather than the loose, sedimentary rock typical of the Maroon Bells and Pyramid Peak. However, the approaches to the summit are extremely exposed on all sides. The victim's climbing partners indicated that a hold had broken loose when the victim grabbed it, and that he had no chance for recovery. (Source: Hal Clifford, Mountain Rescue— Aspen, Inc.)_x000a_(Editor's Note: The Knife Edge is a place where climbers of all abilities commonly rope up.)"/>
    <n v="4"/>
    <m/>
    <m/>
    <m/>
    <m/>
    <m/>
    <n v="1"/>
    <m/>
    <m/>
    <m/>
    <m/>
    <m/>
    <m/>
    <x v="1"/>
    <m/>
    <m/>
    <x v="1"/>
    <x v="1"/>
    <x v="1"/>
    <x v="1"/>
    <x v="0"/>
    <x v="0"/>
    <m/>
    <m/>
    <x v="0"/>
    <m/>
    <m/>
    <m/>
    <x v="0"/>
    <x v="1"/>
    <m/>
    <m/>
    <m/>
    <x v="0"/>
    <m/>
    <m/>
    <m/>
    <m/>
    <m/>
    <m/>
    <x v="0"/>
    <m/>
    <m/>
    <m/>
    <m/>
    <m/>
    <m/>
    <m/>
    <m/>
    <m/>
    <m/>
    <m/>
    <m/>
    <x v="0"/>
    <m/>
    <m/>
    <m/>
    <m/>
    <m/>
    <m/>
    <m/>
    <m/>
    <m/>
    <m/>
    <n v="1"/>
    <n v="1"/>
    <m/>
    <m/>
    <m/>
    <m/>
    <m/>
    <x v="1"/>
    <m/>
    <m/>
    <m/>
    <m/>
    <m/>
    <m/>
    <m/>
    <m/>
    <m/>
    <m/>
    <m/>
    <m/>
    <m/>
    <n v="1"/>
    <m/>
    <m/>
    <m/>
    <m/>
  </r>
  <r>
    <x v="770"/>
    <s v="Handhold Came Off — Failure to Test Hold, Fall on Rock, Colorado, Rocky Mountain National Park, Longs Peak"/>
    <x v="8"/>
    <s v="Colorado, Rocky Mountain National Park, Longs Peak_x000a_On August 19, prior to 0900, Steve Mestdagh (39) was leading the North Chimney (II, 5.6) on the East Face of Longs Peak when he dislodged a large rock which he was using for a handhold. The rock gave way as he pulled it. It fell on his foot. Mestdagh sustained severe crushing injuries, including numerous fractures, to his foot. He was able to belay himself off the route to the Mills Glacier, where other climbers assisted him until rescue personnel arrived._x000a_Analysis_x000a_The North Chimney is notorious for loose rock problems. When climbing loose rock, one should tap holds to listen for sounds of less-than-solid connections to the rock face, and then gradually weight holds. Another technique useful for survival on rotten rock is to consciously spread out weight over multiple points of contact, pushing in instead of pulling, as is efficiently demonstrated by stemming maneuvers. Also, it's a good idea to budget more time for climbing rotten rock carefully. (Source: Jim Detterline, Longs Peak Supervisory Climbing Ranger)"/>
    <n v="6"/>
    <m/>
    <m/>
    <m/>
    <m/>
    <m/>
    <n v="1"/>
    <m/>
    <m/>
    <m/>
    <m/>
    <m/>
    <m/>
    <x v="0"/>
    <n v="1"/>
    <m/>
    <x v="1"/>
    <x v="1"/>
    <x v="0"/>
    <x v="0"/>
    <x v="0"/>
    <x v="0"/>
    <m/>
    <m/>
    <x v="0"/>
    <m/>
    <m/>
    <m/>
    <x v="0"/>
    <x v="1"/>
    <m/>
    <m/>
    <m/>
    <x v="0"/>
    <m/>
    <m/>
    <m/>
    <m/>
    <m/>
    <m/>
    <x v="0"/>
    <m/>
    <m/>
    <m/>
    <m/>
    <m/>
    <m/>
    <m/>
    <m/>
    <m/>
    <m/>
    <m/>
    <m/>
    <x v="0"/>
    <m/>
    <m/>
    <m/>
    <m/>
    <m/>
    <m/>
    <m/>
    <m/>
    <m/>
    <m/>
    <n v="1"/>
    <n v="1"/>
    <m/>
    <m/>
    <m/>
    <m/>
    <m/>
    <x v="1"/>
    <m/>
    <m/>
    <m/>
    <m/>
    <m/>
    <m/>
    <m/>
    <m/>
    <m/>
    <m/>
    <m/>
    <m/>
    <m/>
    <n v="1"/>
    <m/>
    <m/>
    <m/>
    <m/>
  </r>
  <r>
    <x v="771"/>
    <s v="Handhold Came Off — Failure to Test Hold, Fall on Rock, Protection Pulled Out, Inattention, Colorado, Rocky Mountain National Park, Lumpy Ridge"/>
    <x v="8"/>
    <s v="Colorado, Rocky Mountain National Park, Lumpy Ridge_x000a_On March 2, Hayner Brooks (44) was climbing with Ken Miller on the route Three's Company (I, 5.7), pitches one and two, into the final (third) pitch of the Thunder_x000a_Buttress Route (II, 5.7+) on Thunder Buttress, Lumpy Ridge. On the third and final pitch, Brooks was swiftly leading lower fifth class rock near the top of the formation when a right handhold broke. Brooks plummeted 60 feet down the rock face, pulling one piece of protection—a #3 TriCam—and impacting four times. Miller's belay caught Brooks when he reached his next protection, a #1 Wild Country Friend. As a result of the impacts, Brooks fractured his pelvis on his left side. His chief complaint at the time of the injury was intense pain in the left leg from his buttocks to his toes, and a complete loss of mobility and motion with the left leg. Miller lowered Brooks back to the belay, anchored him, and went down to get RMNP rescue, returning with the team to assist his partner._x000a_Analysis_x000a_Brooks and Miller were both experienced climbers. Brooks had been climbing for about ten years, and led rock consistently at the 5.10 to 5.11 level. He had extensive experience on Lumpy Ridge. Brooks blamed his accident on carelessness and inattention, and said that he was moving too fast on the easy rock with thoughts of topping out on the climb foremost in his mind. He did not test the failed handhold, but instead had instantly weighted it, causing him to lose balance when that hold broke loose._x000a_Brooks was wearing a helmet, and attributed this to a lack of any kind of head injuries or loss of consciousness, despite striking his head during the fall. (Source: Jim Detterline, Longs Peak Supervisory Climbing Ranger)"/>
    <n v="9"/>
    <m/>
    <m/>
    <m/>
    <m/>
    <m/>
    <n v="1"/>
    <m/>
    <m/>
    <m/>
    <m/>
    <n v="1"/>
    <m/>
    <x v="0"/>
    <n v="1"/>
    <m/>
    <x v="0"/>
    <x v="1"/>
    <x v="0"/>
    <x v="0"/>
    <x v="0"/>
    <x v="0"/>
    <m/>
    <m/>
    <x v="0"/>
    <m/>
    <m/>
    <m/>
    <x v="0"/>
    <x v="0"/>
    <m/>
    <m/>
    <m/>
    <x v="0"/>
    <m/>
    <m/>
    <m/>
    <m/>
    <m/>
    <m/>
    <x v="0"/>
    <m/>
    <m/>
    <m/>
    <m/>
    <m/>
    <m/>
    <m/>
    <m/>
    <m/>
    <n v="1"/>
    <m/>
    <m/>
    <x v="0"/>
    <m/>
    <m/>
    <m/>
    <m/>
    <m/>
    <m/>
    <m/>
    <m/>
    <m/>
    <n v="1"/>
    <m/>
    <n v="1"/>
    <m/>
    <m/>
    <m/>
    <m/>
    <m/>
    <x v="0"/>
    <m/>
    <m/>
    <m/>
    <m/>
    <m/>
    <m/>
    <m/>
    <m/>
    <n v="1"/>
    <m/>
    <m/>
    <m/>
    <m/>
    <m/>
    <m/>
    <m/>
    <m/>
    <m/>
  </r>
  <r>
    <x v="772"/>
    <s v="Rappel Error — Inadequate Protection, Fall on Rock, Inexperience in Outdoor Climbing, Weather, Wyoming, Grand Teton National Park, Symmetry Spire"/>
    <x v="8"/>
    <s v="Wyoming, Grand Teton National Park, Symmetry Spire_x000a_On July 7, around 1600, John Hehr (48) fell to his death when his rappel anchor on the Southwest Ridge route of Symmetry Spire failed. The rappel anchor failed while the climbing party (J. Hehr specifically) was descending the Southwest Ridge route after experiencing a significant storm about one rope length (50m) from the top of the route. He was accompanied on the route by two other climbers: his stepson, Demian Farnworth, and a friend, Kevin Kerwin. Angie Stika, the stepson's girlfriend, had accompanied them on the approach earlier that morning, but had turned around about 0730 because she was not feeling well. Two other climbers in the area, Mike Lanza and Gerald Prutsman, were the first to make contact with Hehr. (Farnworth and Kerwin were still descending.) After verifying that Hehr was dead and that Farnworth and Kerwin were all right, they departed the scene to report the accident. They encountered Ranger Julena Campbell on the Jenny Lake trail, reported the accident to her, and she radioed the initial report to Grand Teton National Park dispatch immediately. Grand Teton National Park climbing rangers were mobilized about 1900, and the Bridger-Teton contract helicopter was summoned. Rangers Jim Phillips and Ron Johnson were flown to the scene to confirm the fatality and check on the status of the other two climbing party members. Rangers Bill Alexander and Scott Guenther were dispatched to accompany and assist the descending party members. After consulting with Lanny Johnson, Medical Advisor, and verifying that Farnworth and Kerwin were still experiencing no problems on the descent, the decision was made to evacuate the body on the following day due to the approaching darkness._x000a_Analysis_x000a_Hehr fastened himself into the rappel system and just prior to weighting the system said, “I hope this flake holds.”_x000a_This incident is an example of a situation where technical climbing ability greatly exceeds experience in an actual mountain environment. Farnworth was a 5.11 climber in a gym and had no problem with the level of climbing on the Southwest Ridge (5.6 or 5.7). Yet he had difficulty in protecting the route, and he did not back up his rappel anchor with artificial protection because he “did not trust protection that he placed.” In a subsequent rappel, his partner noticed another anchor failure that occurred as Farnworth was just finishing his rappel. Sport climbers who turn to the mountains for additional adventure should note that altitude, weather, placement of protection, and so forth are all part of the activity._x000a_When situations become complicated by intense weather, experience plays a major role in the decision-making process. After some discussion, the party made the reasonable decision to retreat by rappelling the route. Earlier they did have the opportunity to join up with another group above them, who were trailing a rope that had become stuck (for the second time). They simply “unstuck” the rope for them and never requested any assistance, such as a belay up the final pitch. In addition, once they had decided to retreat, perhaps a more reasonable approach would have been for Kerwin, who had more mountain experience and had climbed the route before, to play a more active role in setting up the rappel stations._x000a_The group was making extremely slow progress on the approach. They were forced to circumnavigate the snow which they were not equipped to travel on. Most likely they did not begin climbing the route until after 1100. They should have been aware of the unstable weather since they had been stormed-off Guide's Wall the previous day, and of the strong afternoon thundershowers which had been forecast. They continued to climb even when the storm's arrival was imminent._x000a_Early starts, proper attire, knowledge of weather, and solid decision making play a major role in preventing hypothermia, and this may have played a major role in the team's actions. They were forced to huddle and wait for breaks in an intense storm in a very exposed location subject to high winds along with the precipitation. Their attire in general was questionable as well. There was substantial confusion between Farnworth and Kerwin in setting up the rappel that failed for Hehr._x000a_Although it mostly likely would not have made a difference in Hehr's demise, only Kerwin was wearing a helmet. The fact that Farnworth and Hehr were not using helmets reflects once again on their inexperience in the actual mountain environment. (Source: George Montopoli, Park Ranger)"/>
    <n v="11"/>
    <m/>
    <m/>
    <m/>
    <m/>
    <m/>
    <n v="1"/>
    <m/>
    <m/>
    <n v="1"/>
    <m/>
    <m/>
    <m/>
    <x v="1"/>
    <m/>
    <m/>
    <x v="1"/>
    <x v="0"/>
    <x v="0"/>
    <x v="0"/>
    <x v="0"/>
    <x v="0"/>
    <m/>
    <m/>
    <x v="0"/>
    <m/>
    <m/>
    <m/>
    <x v="0"/>
    <x v="0"/>
    <m/>
    <m/>
    <m/>
    <x v="0"/>
    <m/>
    <m/>
    <m/>
    <m/>
    <m/>
    <m/>
    <x v="0"/>
    <m/>
    <m/>
    <n v="1"/>
    <m/>
    <m/>
    <n v="1"/>
    <m/>
    <m/>
    <m/>
    <m/>
    <m/>
    <m/>
    <x v="0"/>
    <m/>
    <m/>
    <m/>
    <m/>
    <m/>
    <m/>
    <n v="1"/>
    <m/>
    <m/>
    <m/>
    <m/>
    <m/>
    <m/>
    <m/>
    <m/>
    <m/>
    <m/>
    <x v="0"/>
    <n v="1"/>
    <m/>
    <m/>
    <n v="1"/>
    <m/>
    <m/>
    <m/>
    <m/>
    <m/>
    <m/>
    <m/>
    <m/>
    <n v="1"/>
    <m/>
    <m/>
    <m/>
    <m/>
    <m/>
  </r>
  <r>
    <x v="773"/>
    <s v="Rappel Failure — Ropes Too Short, Stranded, Nevada, Red Rocks Canyon NCA"/>
    <x v="8"/>
    <s v="Nevada, Red Rocks Canyon NCA_x000a_On February 8, the Las Vegas Metropolitan Police Department SAR unit responded to a call regarding a stranded climber on a rock face at Willow Springs. The victim (25) was rappelling when he realized his rope was too short. He had tied himself off about six feet from the end of the ropes—about 50 feet above the valley floor._x000a_Two officers got above him, anchored a rope and lowered it to him, advising him to tie off and remain there until rescuers came. As the rescue team was getting organized, the victim self-rescued on the rope lowered to him, using a double carabiner brake._x000a_Analysis_x000a_The victim was fortunate enough to realize his mistake before rappelling off the end of his rope, on which he had not tied a knot. He also had the presence of mind to tie himself off and then use a carabiner brake system. However, luck was on his side in trusting to a line dropped by strangers, the line tied only to an anchor of unknown origin, and without communicating to the people tending it. (Source: James Roberts. Las Vegas Metropolitan Police Department SAR)"/>
    <n v="5"/>
    <m/>
    <m/>
    <n v="1"/>
    <m/>
    <m/>
    <m/>
    <m/>
    <m/>
    <m/>
    <m/>
    <m/>
    <m/>
    <x v="0"/>
    <m/>
    <n v="1"/>
    <x v="1"/>
    <x v="0"/>
    <x v="0"/>
    <x v="1"/>
    <x v="0"/>
    <x v="0"/>
    <m/>
    <m/>
    <x v="0"/>
    <m/>
    <m/>
    <m/>
    <x v="0"/>
    <x v="0"/>
    <m/>
    <m/>
    <m/>
    <x v="0"/>
    <m/>
    <m/>
    <m/>
    <m/>
    <m/>
    <m/>
    <x v="0"/>
    <m/>
    <m/>
    <m/>
    <m/>
    <m/>
    <m/>
    <m/>
    <m/>
    <m/>
    <m/>
    <m/>
    <m/>
    <x v="0"/>
    <m/>
    <m/>
    <m/>
    <m/>
    <m/>
    <m/>
    <m/>
    <m/>
    <m/>
    <m/>
    <m/>
    <m/>
    <m/>
    <m/>
    <m/>
    <m/>
    <m/>
    <x v="1"/>
    <m/>
    <n v="1"/>
    <m/>
    <n v="1"/>
    <m/>
    <m/>
    <m/>
    <n v="1"/>
    <m/>
    <m/>
    <m/>
    <m/>
    <m/>
    <m/>
    <m/>
    <m/>
    <m/>
    <m/>
  </r>
  <r>
    <x v="774"/>
    <s v="Stranded — Lost, Inadequate Clothing and Equipment, Washington, Mount Rainier, Disappointment Cleaver"/>
    <x v="8"/>
    <s v="Washington, Mount Rainier, Disappointment Cleaver_x000a_Early on the morning of September 1, the two-person Connell party called Mount Rainier communications by cell phone to report that they had lost the climbing route in a white out and were unable to find their way up or down the mountain. Without any bivy gear, the party requested a rescue. Rangers Beilstein and Holien were notified at Camp Muir where they prepared for a climb and set out to locate the lost party. After three hours of climbing, the weather cleared and the rangers were able to make contact with them at 12,800 feet. They escorted the team back to their camp at 11,000 feet._x000a_Analysis_x000a_The Connell party was climbing the popular Disappointment Cleaver route which normally has a well established boot track to the summit. It was reported to the party when they registered that storms during the preceding days had covered parts of the route. Carrying only fanny packs, the climbers did not have a map, compass or bivy gear and were unable to help themselves. Poor weather had been predicted and other parties reported seeing them head into the clouds earlier that morning. The route becomes entirely glaciated above 12,300 feet, and the climbers were unable to use any ground features for navigation._x000a_Carrying the appropriate gear for a summit climb or day trip is strongly recommended, especially when foul weather is predicted and the route is difficult to follow. Although a cell phone enabled the climbers to request help, proper gear including map, compass and wands would have allowed them to find their route back to camp, thus avoiding the need for rescue. (Source: Mike Gauthier, SAR Ranger, Mount Rainier National Park)"/>
    <n v="6"/>
    <m/>
    <m/>
    <m/>
    <m/>
    <m/>
    <m/>
    <m/>
    <m/>
    <m/>
    <m/>
    <m/>
    <m/>
    <x v="0"/>
    <m/>
    <m/>
    <x v="1"/>
    <x v="1"/>
    <x v="1"/>
    <x v="1"/>
    <x v="0"/>
    <x v="0"/>
    <m/>
    <m/>
    <x v="0"/>
    <m/>
    <m/>
    <m/>
    <x v="0"/>
    <x v="1"/>
    <m/>
    <m/>
    <m/>
    <x v="0"/>
    <m/>
    <m/>
    <m/>
    <m/>
    <m/>
    <m/>
    <x v="0"/>
    <m/>
    <m/>
    <n v="1"/>
    <m/>
    <n v="1"/>
    <m/>
    <m/>
    <m/>
    <n v="1"/>
    <m/>
    <m/>
    <m/>
    <x v="0"/>
    <m/>
    <m/>
    <m/>
    <m/>
    <m/>
    <m/>
    <m/>
    <m/>
    <m/>
    <m/>
    <m/>
    <m/>
    <m/>
    <m/>
    <m/>
    <m/>
    <n v="1"/>
    <x v="1"/>
    <m/>
    <n v="1"/>
    <m/>
    <m/>
    <m/>
    <m/>
    <m/>
    <m/>
    <m/>
    <m/>
    <m/>
    <m/>
    <m/>
    <m/>
    <n v="1"/>
    <m/>
    <m/>
    <m/>
  </r>
  <r>
    <x v="775"/>
    <s v="Stranded, Exceeding Abilities, Inadequate Equipment, Colorado, Rocky Mountain National Park, Longs Peak"/>
    <x v="8"/>
    <s v="Colorado, Rocky Mountain National Park, Longs Peak_x000a_On July 25, at 0100, David Gallegos and his brother George (26) left from Covenant Height's Camp to climb Kiener's Route (III, AI1, 5.4) on the East Face of Longs Peak. George had climbed the route previously and was to show David the way. They did not have any ropes, ice axes, gloves, or rain gear. Both men were clothed in all cotton, and had strap-on crampons which they wore over cloth boots. After ascending Lambs Slide and crossing Broadway Ledge, George Gallegos became confused and mistook the North Couloir for Kiener's Route. When part way up the North Couloir (AI 3, 5.5), George was unable to continue because of unsteady footing in the snow. The two called for help for about 45 minutes, after which David continued to the top and down the Keyhole Route, where he borrowed a cell phone to call 911. Three climbers and later two RMNP rescue climbers assisted George Gallegos back to the base of the East Face of Longs Peak._x000a_Analysis_x000a_The Gallegos brothers had insufficient experience and inadequate equipment for an East Face climb on Longs Peak. Unroped falls from both Kiener's Route and the Notch Couloir have occurred in the past and resulted in fatalities. Unroped falls and ascents without adequate snow/ice equipment have also resulted in injuries and fatalities on Lambs’ Slide. George Gallegos had been rescued previously in a similar incident on Mount Evans. (Source: Jim Detterline, Longs Peak Supervisory Climbing Ranger)"/>
    <n v="7"/>
    <m/>
    <m/>
    <m/>
    <n v="1"/>
    <m/>
    <m/>
    <m/>
    <m/>
    <n v="1"/>
    <m/>
    <m/>
    <m/>
    <x v="0"/>
    <m/>
    <n v="1"/>
    <x v="1"/>
    <x v="1"/>
    <x v="1"/>
    <x v="1"/>
    <x v="0"/>
    <x v="0"/>
    <m/>
    <m/>
    <x v="1"/>
    <n v="1"/>
    <m/>
    <m/>
    <x v="0"/>
    <x v="1"/>
    <m/>
    <m/>
    <m/>
    <x v="0"/>
    <m/>
    <m/>
    <m/>
    <m/>
    <m/>
    <m/>
    <x v="0"/>
    <m/>
    <m/>
    <m/>
    <m/>
    <m/>
    <m/>
    <m/>
    <m/>
    <m/>
    <m/>
    <m/>
    <m/>
    <x v="0"/>
    <m/>
    <m/>
    <m/>
    <m/>
    <m/>
    <m/>
    <m/>
    <m/>
    <m/>
    <m/>
    <m/>
    <m/>
    <m/>
    <m/>
    <m/>
    <m/>
    <n v="1"/>
    <x v="1"/>
    <m/>
    <n v="1"/>
    <m/>
    <m/>
    <m/>
    <m/>
    <m/>
    <m/>
    <m/>
    <m/>
    <m/>
    <m/>
    <n v="1"/>
    <m/>
    <m/>
    <m/>
    <m/>
    <m/>
  </r>
  <r>
    <x v="776"/>
    <s v="Stranded, Inadequate Food and Fuel, Washington, Mount Rainier, Liberty Ridge"/>
    <x v="8"/>
    <s v="Washington, Mount Rainier, Liberty Ridge_x000a_On June 15, two climbers called on a cell phone to the White River Ranger Station to report that they were pinned down in bad weather on Liberty Cap. Mike Catlett and Don Willcox had successfully climbed Liberty Ridge under favorable weather conditions but were caught in a lenticular cloud once they reached the summit. Unable to find the descent route due to reduced visibility, high winds and accumulating snow, the climbers decided to set up camp and wait out the bad weather. They also indicated that they were low on food, fuel and water and expressed concern about their situation but did not indicate the need for rescue or help._x000a_Conditions remained poor on the upper mountain for the next 24 hours. The party again called White River Ranger Station on June 16 to report that they were out of food and nearly out of fuel. They felt the situation was not urgent, however they believed that they would not be ambulatory if they had to go another day in similar conditions. The weather forecast called for continued high winds and cloudy conditions for the next two days._x000a_On June 17, a ground team was sent to Camp Schurman to attempt a climb of the Emmons glacier in hopes of reaching the stranded climbers. This team reported steady 50 mph winds with gusts to 75 mph at Camp Schurman (9,500 feet). Later that day, another team of rangers on helicopter standby was able to fly to Liberty Cap during a brief weather window. A “drop bag” containing emergency supplies was prepared for jettison to the climbers, but extreme winds prevented the helicopter from nearing them and the mission was aborted._x000a_No communication was established with the climbers after June 17 and on June 18 the ground team reported a break in the weather. The helicopter was launched again and successfully inserted four rangers on the saddle between Liberty Cap and the true summit where they hiked to Catlett and Willcox and assisted them back to the landing zone for pickup. Catlett and Willcox were then flown to Madigan Army hospital where they were treated for severe dehydration and evaluated for possible renal complications._x000a_Analysis_x000a_Catlett and Willcox became pinned down on the summit due to deteriorating weather. They felt that traveling on an unknown route over glaciers during whiteout conditions might endanger them more and they elected to dig in. Although there were brief periods of clear weather, it was felt that there was no substantial weather window to allow the party to break camp and safely get to a better location. This continued bad weather prevented movement and under recommendation from park personnel, the party stayed put._x000a_Its common for Liberty Ridge climbing parties to carry-over the summit and descend an alternate route. This requires carrying heavy packs up the route and climbers are tempted to pack just enough food and fuel for the proposed length of their trip. Inclement weather can spell disaster for a party that is committed to the route. It is especially important for climbers ascending remote and harder routes on Rainier to carry additional food and fuel for possible storm-bound days._x000a_This also applies to ascents on standard routes. It’s worth noting that weather conditions worsened shortly after the rescue, and the mountain experienced extreme winds and cloudy weather for the next four days. (Source: Mike Gauthier, SAR Ranger, Mount Rainier National Park)"/>
    <n v="6"/>
    <m/>
    <m/>
    <m/>
    <m/>
    <m/>
    <m/>
    <m/>
    <m/>
    <m/>
    <m/>
    <m/>
    <m/>
    <x v="0"/>
    <n v="1"/>
    <m/>
    <x v="1"/>
    <x v="0"/>
    <x v="1"/>
    <x v="1"/>
    <x v="0"/>
    <x v="0"/>
    <m/>
    <m/>
    <x v="0"/>
    <m/>
    <m/>
    <m/>
    <x v="0"/>
    <x v="1"/>
    <m/>
    <m/>
    <m/>
    <x v="0"/>
    <m/>
    <m/>
    <m/>
    <m/>
    <m/>
    <m/>
    <x v="0"/>
    <m/>
    <m/>
    <m/>
    <m/>
    <n v="1"/>
    <m/>
    <m/>
    <m/>
    <m/>
    <m/>
    <m/>
    <m/>
    <x v="1"/>
    <m/>
    <m/>
    <m/>
    <m/>
    <m/>
    <m/>
    <m/>
    <m/>
    <m/>
    <m/>
    <m/>
    <m/>
    <m/>
    <m/>
    <m/>
    <m/>
    <m/>
    <x v="1"/>
    <m/>
    <n v="1"/>
    <m/>
    <m/>
    <m/>
    <m/>
    <m/>
    <m/>
    <m/>
    <m/>
    <m/>
    <n v="1"/>
    <m/>
    <m/>
    <m/>
    <m/>
    <m/>
    <m/>
  </r>
  <r>
    <x v="777"/>
    <s v=" Fall on Rock and Inadequate Protection, New York, Mohonk Preserve, Shawangunks"/>
    <x v="8"/>
    <s v="New York, Mohonk Preserve, Shawangunks_x000a_...The most interesting accident involved a seasoned 'Gunks climber (59) who engaged in a deliberate leader fall on High Exposure (5.6) for a filming crew. Some protection pulled, and he fell backwards, hitting his back and head._x000a_ (Source: From the report submitted by the Mohonk Preserve and Jed Williamson)"/>
    <n v="4"/>
    <m/>
    <m/>
    <m/>
    <m/>
    <m/>
    <m/>
    <n v="1"/>
    <m/>
    <m/>
    <m/>
    <n v="1"/>
    <m/>
    <x v="0"/>
    <m/>
    <m/>
    <x v="1"/>
    <x v="1"/>
    <x v="0"/>
    <x v="0"/>
    <x v="0"/>
    <x v="0"/>
    <m/>
    <m/>
    <x v="0"/>
    <m/>
    <m/>
    <m/>
    <x v="0"/>
    <x v="0"/>
    <m/>
    <m/>
    <m/>
    <x v="0"/>
    <m/>
    <m/>
    <m/>
    <m/>
    <m/>
    <m/>
    <x v="0"/>
    <m/>
    <m/>
    <m/>
    <m/>
    <m/>
    <m/>
    <m/>
    <m/>
    <m/>
    <m/>
    <m/>
    <m/>
    <x v="0"/>
    <m/>
    <m/>
    <m/>
    <m/>
    <m/>
    <m/>
    <m/>
    <m/>
    <m/>
    <m/>
    <m/>
    <m/>
    <m/>
    <m/>
    <m/>
    <m/>
    <m/>
    <x v="0"/>
    <m/>
    <m/>
    <m/>
    <m/>
    <m/>
    <m/>
    <m/>
    <m/>
    <m/>
    <m/>
    <m/>
    <m/>
    <m/>
    <m/>
    <m/>
    <m/>
    <m/>
    <m/>
  </r>
  <r>
    <x v="778"/>
    <s v="Fall on Rock, Protection Pulled Out, Wyoming, Grand Teton National Park, Grand Teton"/>
    <x v="8"/>
    <s v="Wyoming, Grand Teton National Park, Grand Teton_x000a_On August 22 at 1143, Ranger Leo Larson was at the Lower Saddle when he received word of a possible incident on the Lower Exum Ridge of the Grand Teton. Additional information received from Exum Guide Mark Newcomb via cellular phone indicated that a climber had taken a significant fall on the Lower Exum and that cries for help were coming from the scene. Larson prepared to respond to the scene with park employee Jack McConnell and emergency hire Steve Griffin._x000a_Based on available information, Ranger Mark Magnuson, Rescue Coordinator for the day, requested the contract helicopter respond to Lupine Meadows. Exum Guides Doug Chabot and Wes Bunch, who were above the Lower Saddle, received word of the accident and proceeded directly to the scene._x000a_Chabot and Bunch climbed the first three pitches of the Lower Exum and arrived on scene at 1235. They reported a 32 year old male who had taken a 40 to 50 foot leader fall, sustaining superficial lacerations to the head, hands, and arms, and banged up knees. The victim was alert and oriented, had not lost consciousness, and was ambulatory. The party’s intent after the accident had been to rappel the route, but their rope was shredded in the fall, Ranger Larson and his team, who traversed onto the Lower Exum via Wall Street Couloir, arrived on scene at 1250 and performed additional patient assessment. Following consultation with Dr. Rick McKay at St. John's Hospital emergency room, the decision was made to assist the injured climber, Don Saver, down to the Lower Saddle. Full consideration was given to a thorough neurological examination prior to this decision, which was agreed to by the patient._x000a_Larson and party assisted Saver down to the Lower Saddle by traversing back across the Wall Street Couloir, then down the Owen Couloir. Upon arrival at the Saddle, Saver was flown by helicopter to Lupine Meadows, with ranger Jim Phillips attending. He was then transported by ground ambulance to St. John's Hospital where he was treated for multiple lacerations and contusions._x000a_Analysis_x000a_In a follow-up interview with Saver, he stated that he was leading what appeared to be the third pitch of the Lower Exum route when he lost his grip on the smooth slab and fell. He pulled three pieces of protection during the fall: a small three cam unit, a fixed pin, then a #1 Metolious 4 cam unit. The rope snagged over a rock horn, stopping Saver's fall about 15 feet above a ledge. An examination of the rope (10.5 mm Blue Water) at the point where it snagged the horn, revealed approximately 36 to 48 inches of exposed core (sheath gone), with three internal strands broken. An examination of what is believed to be the 4 cam unit revealed deep scratches/gouges to the curved cam faces. No examination of the other two pieces was possible._x000a_Saver is likely quite fortunate the rope snagged the horn described and performed as it was intended. He was also wearing a helmet, which likely contributed to the minor nature of his injuries. Saver described his fall as “pure air, bouncing several times against the rock.” (Source: Mark Magnuson, SAR Coordinator)_x000a_(Editor's Note: The victim is also fortunate that rangers and guides were able to respond expeditiously to the scene.)"/>
    <n v="4"/>
    <m/>
    <m/>
    <m/>
    <m/>
    <n v="1"/>
    <m/>
    <m/>
    <m/>
    <m/>
    <m/>
    <m/>
    <m/>
    <x v="0"/>
    <n v="1"/>
    <m/>
    <x v="1"/>
    <x v="1"/>
    <x v="0"/>
    <x v="0"/>
    <x v="0"/>
    <x v="0"/>
    <m/>
    <m/>
    <x v="0"/>
    <m/>
    <m/>
    <m/>
    <x v="0"/>
    <x v="0"/>
    <m/>
    <m/>
    <m/>
    <x v="0"/>
    <m/>
    <m/>
    <m/>
    <m/>
    <m/>
    <m/>
    <x v="0"/>
    <m/>
    <m/>
    <m/>
    <m/>
    <m/>
    <m/>
    <m/>
    <m/>
    <m/>
    <m/>
    <m/>
    <m/>
    <x v="0"/>
    <m/>
    <m/>
    <m/>
    <m/>
    <m/>
    <m/>
    <m/>
    <m/>
    <m/>
    <m/>
    <m/>
    <m/>
    <m/>
    <m/>
    <m/>
    <m/>
    <m/>
    <x v="0"/>
    <m/>
    <m/>
    <m/>
    <m/>
    <m/>
    <m/>
    <m/>
    <m/>
    <m/>
    <m/>
    <m/>
    <m/>
    <m/>
    <n v="1"/>
    <m/>
    <m/>
    <m/>
    <m/>
  </r>
  <r>
    <x v="779"/>
    <s v="Fall on Rock, Rappel Ropes Knot &quot;Unraveled,&quot; Wyoming, Grand Teton, Guide's Wall"/>
    <x v="8"/>
    <s v="Wyoming, Grand Teton, Guide’s Wall_x000a_On September 13, Karen Turk (32) Matt Goewert (33), and Carrie Dagher were descending Guide’s Wall when this incident occurred. Goewert and Dagher stated that the party of three had climbed the Guide's Wall route to within two pitches of the top. At this point, Turk elected to remain while Goewert and Dagher finished the route. In preparation for their descent, Goewert tied both their ropes together using an overhand knot, leaving about six to eight inches of tail. One rope was 10mm in diameter and described as new, the other rope a 10.5mm in diameter was described as used. Goewert and Dagher each rappelled down to Turk’s position, then the three of them each rappelled once down to the next station. At this point, Goewert started to untie the knot by loosening it (for a single rope rappel) then decided to keep the ropes tied together as the final rappel would be another long, double rope rappel. Goewert re-secured the knot by pulling on all ends to tighten, which he demonstrated. The ropes were threaded through three rappel rings which were secured by multiple pieces of webbing tied around a tree. Goewert then rappelled approximately 80 to 90 feet to the next ledge. When Goewert finished this rappel, Dagher said that she and Turk moved the knot about twelve inches forward, but did not adjust it. Turk then proceeded to rappel. When Turk was approximately 30 feet above the ledge, Dagher states that she watched the knot “unravel,” causing Turk to fall. Turk fell about 15 to 20 feet, struck her back against a rock prow, then fell another ten to 15 feet onto the ledge, landing on her back._x000a_Goewert said that Turk never lost consciousness, but was in significant pain. In conducting a physical assessment of Turk, he found a large laceration across her lower back, with exposed spine, but no other significant injuries. His treatment included care and comforting of the patient and monitoring vital signs. Dagher reported the incident via Goewert's cell phone._x000a_Analysis_x000a_Goewert, an experienced lead climber, said that he’s been using the overhand knot for a couple of years, but has always been a little uncomfortable with it. He added that it’s a knot used by a lot of climbers he knows. He’s not sure why the knot came untied. It had held multiple rappels and, after having been loosened, had been re-secured by himself and rappelled on once again. Goewert added that he would no longer use this knot._x000a_In a phone interview with Turk on the morning of September 13, she described herself as fairly new to climbing, having started in May of this year. She said she has climbed a lot in Illinois, but this was her first “alpine” route. She could offer no additional information surrounding the nature of the accident, but added that Dagher had made a comment about the knot, to the effect that “it looked pretty weird” and she wasn’t clear how it could hold. This comment was made at the last rappel station. Turk said she was aware that Goewert had adjusted the knot at this station but did not see him do so._x000a_Turk described her injuries as tissue only, with no fractures. The wound (approximately four inches long and one inch wide) had been surgically cleaned and sutured, but she was unsure as to the number of sutures required. (Source: Mark Magnuson, SAR Coordinator)_x000a_(Editor's Note: This method of tying the ends of two climbing ropes together started to appear recently, being referred to as a “Euro-guide knot. ” One theory behind the use of the knot is that it does not snag as easily as other choices. Another theory is that it is easier to untie than a double fisherman's or figure of eight after the strain of several rappellers. This later theory certainly appears to be true!)"/>
    <n v="8"/>
    <m/>
    <m/>
    <m/>
    <m/>
    <n v="2"/>
    <m/>
    <m/>
    <m/>
    <n v="1"/>
    <m/>
    <n v="1"/>
    <m/>
    <x v="0"/>
    <n v="1"/>
    <m/>
    <x v="1"/>
    <x v="0"/>
    <x v="0"/>
    <x v="0"/>
    <x v="0"/>
    <x v="0"/>
    <m/>
    <m/>
    <x v="0"/>
    <m/>
    <m/>
    <m/>
    <x v="0"/>
    <x v="0"/>
    <m/>
    <m/>
    <m/>
    <x v="0"/>
    <m/>
    <m/>
    <m/>
    <m/>
    <m/>
    <m/>
    <x v="0"/>
    <m/>
    <m/>
    <m/>
    <m/>
    <m/>
    <m/>
    <m/>
    <m/>
    <m/>
    <m/>
    <m/>
    <m/>
    <x v="0"/>
    <m/>
    <m/>
    <m/>
    <m/>
    <m/>
    <m/>
    <m/>
    <m/>
    <m/>
    <m/>
    <m/>
    <m/>
    <n v="1"/>
    <m/>
    <m/>
    <m/>
    <m/>
    <x v="1"/>
    <m/>
    <m/>
    <m/>
    <n v="1"/>
    <m/>
    <m/>
    <m/>
    <m/>
    <m/>
    <m/>
    <m/>
    <m/>
    <m/>
    <m/>
    <n v="1"/>
    <m/>
    <m/>
    <m/>
  </r>
  <r>
    <x v="780"/>
    <s v="Loss of Control — Voluntary Glissade, Climbing Alone, No Hard Hat, Wyoming, Wind River Canyon, Dinwoody Pass"/>
    <x v="8"/>
    <s v="Wyoming, Wind River Canyon, Dinwoody Pass_x000a_On September 1, Steve Fleming (45) was unable to self-arrest while descending from Dinwoody Pass. In a report he submitted, he stated that the snowfield he ascended in the morning required crampons, but had softened in the afternoon to the point where “my ice ax would not hold as my brake.“ He said he slid over 100 yards, striking many exposed rocks. He as able to slow his descent somewhat by rolling onto his back and digging in his heels._x000a_Analysis_x000a_This accident could have been avoided if I had taken the time to test conditions. It would also have helped if I had used the shaft end of my ax, not the point._x000a_Because of a severely sprained ankle and a gash on the back of my head, I was medivacked to the hospital in Jackson. I also received excellent help from other climbers in the area.... (Source: Steve Fleming)"/>
    <n v="7"/>
    <m/>
    <m/>
    <m/>
    <m/>
    <m/>
    <n v="1"/>
    <m/>
    <m/>
    <m/>
    <m/>
    <m/>
    <m/>
    <x v="0"/>
    <n v="1"/>
    <m/>
    <x v="1"/>
    <x v="0"/>
    <x v="1"/>
    <x v="1"/>
    <x v="0"/>
    <x v="0"/>
    <m/>
    <m/>
    <x v="1"/>
    <n v="1"/>
    <n v="1"/>
    <m/>
    <x v="0"/>
    <x v="1"/>
    <m/>
    <m/>
    <m/>
    <x v="0"/>
    <m/>
    <m/>
    <m/>
    <m/>
    <m/>
    <m/>
    <x v="0"/>
    <m/>
    <m/>
    <m/>
    <m/>
    <m/>
    <m/>
    <m/>
    <m/>
    <m/>
    <m/>
    <m/>
    <m/>
    <x v="0"/>
    <n v="1"/>
    <m/>
    <m/>
    <m/>
    <m/>
    <m/>
    <m/>
    <m/>
    <m/>
    <m/>
    <m/>
    <m/>
    <m/>
    <m/>
    <m/>
    <m/>
    <m/>
    <x v="1"/>
    <m/>
    <m/>
    <m/>
    <m/>
    <m/>
    <m/>
    <m/>
    <m/>
    <m/>
    <m/>
    <m/>
    <m/>
    <m/>
    <m/>
    <n v="1"/>
    <m/>
    <m/>
    <m/>
  </r>
  <r>
    <x v="781"/>
    <s v="Avalanche, Alberta, Rocky Mountains, Jasper National Park, Mount Edith Cavell"/>
    <x v="9"/>
    <s v="Alberta, Rocky Mountains, Jasper National Park, Mount Edith Cavell_x000a_On June 28, two climbers ascended the East Ridge of Mount Edith Cavell, and made the summit by 1300. They began descending the East Ridge, and were over the steep section by 1500. At the head of the prominent gully which parallels the lower angled part of the ridge, they elected to remove the climbing rope and glissade the gully a short way. Recent snow and warm temperatures made conditions in the gully isothermal. A. M. was descending first and at 1510 triggered a small snow sluff which caused him to lose his footing. He started sliding down the gully and was unable to self-arrest. A. M. slid the entire length of the gully, approximately 1000 feet and came to rest just above the Col on a talus slope. His partner J. H. was also caught in the slough but managed to free himself before getting carried down. He scrambled down the ridge and found A. M.’s body at 1530. He did a primary survey and found that A. M. was deceased. J. H. then descended to the trailhead to report the occurrence to Park Wardens._x000a_Analysis_x000a_The route was in poor condition with fresh, wet snow. Despite this, the climbers made extremely good time on the ascent and descent to the top of the gully. The gully is usually snow filled, which turns to hard firm in the spring and summer. Ten cm of wet spring snow, which fell recently, rested on a hard surface and sloughed easily. The gully probably looked like an inviting, easy and quick way to descend to avoid the tedium of descending greasy quartzite. Once the snow started moving, it would have been difficult to stop on the hard surface underneath. (Source: Parks Canada Warden Service)"/>
    <n v="6"/>
    <m/>
    <m/>
    <m/>
    <m/>
    <m/>
    <m/>
    <m/>
    <m/>
    <m/>
    <m/>
    <m/>
    <m/>
    <x v="1"/>
    <m/>
    <m/>
    <x v="1"/>
    <x v="0"/>
    <x v="1"/>
    <x v="1"/>
    <x v="0"/>
    <x v="0"/>
    <m/>
    <m/>
    <x v="1"/>
    <n v="1"/>
    <m/>
    <m/>
    <x v="0"/>
    <x v="1"/>
    <m/>
    <m/>
    <m/>
    <x v="0"/>
    <n v="1"/>
    <m/>
    <m/>
    <m/>
    <m/>
    <m/>
    <x v="0"/>
    <m/>
    <m/>
    <m/>
    <m/>
    <m/>
    <m/>
    <m/>
    <m/>
    <m/>
    <m/>
    <m/>
    <m/>
    <x v="0"/>
    <m/>
    <m/>
    <m/>
    <m/>
    <m/>
    <m/>
    <m/>
    <m/>
    <m/>
    <m/>
    <m/>
    <m/>
    <m/>
    <m/>
    <m/>
    <m/>
    <m/>
    <x v="1"/>
    <m/>
    <m/>
    <m/>
    <m/>
    <m/>
    <m/>
    <m/>
    <m/>
    <m/>
    <m/>
    <m/>
    <n v="1"/>
    <m/>
    <m/>
    <m/>
    <m/>
    <m/>
    <m/>
  </r>
  <r>
    <x v="782"/>
    <s v="Avalanche, Fall on Ice, Inadequate Protection, British Columbia, Rocky Mountains, Mount Dennis"/>
    <x v="9"/>
    <s v="British Columbia, Rocky Mountains, Mount Dennis_x000a_On March 14, a party of three were climbing Guiness Gully (III, 4), a moderate ice route. The leader had completed the second pitch when a wet avalanche came down the gully. He had 50 meters of rope between him and the other two climbers at the belay below. The other two climbers had another 50 meters of rope stacked between them. None of the three climbers was clipped in to anchors. The upper climber managed to hug a tree at his belay and was not swept down. The two lower climbers were swept down with one of them ending up at the bottom of the first pitch, sustaining a forearm fracture and leg lacerations._x000a_Warden service rescuers nearby witnessed the accident. Two rescuers ran up the approach to assess and treat the injured climber. The injured climber was heli-slung to a waiting ambulance shortly afterwards. The other two climbers, as well as other climbers on nearby routes, were evacuated by heli-sling, as well as other climbers on nearby routes due to the extreme avalanche hazard._x000a_Analysis_x000a_As with many waterfall ice routes in the Rockies, avalanche hazard is a constant concern. When climbers left the parking area that morning, it was raining lightly. Unfortunately most of them did not see that as an indication of rapidly increasing avalanche hazard. (Source: Parks Canada Warden Service)"/>
    <n v="5"/>
    <m/>
    <m/>
    <m/>
    <m/>
    <m/>
    <m/>
    <m/>
    <m/>
    <m/>
    <m/>
    <m/>
    <m/>
    <x v="0"/>
    <n v="1"/>
    <m/>
    <x v="1"/>
    <x v="1"/>
    <x v="1"/>
    <x v="1"/>
    <x v="0"/>
    <x v="0"/>
    <m/>
    <m/>
    <x v="0"/>
    <m/>
    <m/>
    <m/>
    <x v="0"/>
    <x v="1"/>
    <m/>
    <m/>
    <m/>
    <x v="1"/>
    <m/>
    <m/>
    <m/>
    <m/>
    <n v="1"/>
    <m/>
    <x v="0"/>
    <m/>
    <m/>
    <m/>
    <m/>
    <m/>
    <m/>
    <m/>
    <m/>
    <m/>
    <m/>
    <m/>
    <m/>
    <x v="0"/>
    <m/>
    <m/>
    <m/>
    <m/>
    <m/>
    <m/>
    <m/>
    <m/>
    <m/>
    <m/>
    <m/>
    <m/>
    <m/>
    <m/>
    <m/>
    <m/>
    <m/>
    <x v="0"/>
    <m/>
    <m/>
    <m/>
    <m/>
    <m/>
    <m/>
    <m/>
    <m/>
    <n v="1"/>
    <m/>
    <m/>
    <m/>
    <m/>
    <m/>
    <m/>
    <m/>
    <m/>
    <m/>
  </r>
  <r>
    <x v="783"/>
    <s v="Exposure to Severe Weather, Hypothermia, Inadequate Equipment—Portaledge, Poor Position, California, Yosemite Valley, El Capitan"/>
    <x v="9"/>
    <s v="California, Yosemite Valley, El Capitan_x000a_On May 26 at 1415, Yosemite Dispatch received a telephone call from Robert Burton, who reported that he had received a cellular telephone call from Craig Calonica (45), who, along with Jordi Tosas (30) was climbing “New Dawn” on El Capitan. Calonica asked Burton to call the Park and summon help for Tosas. According to Calonica, Tosas was hypothermic and in “pretty bad shape” after spending the night “sitting in a waterfall” inside his portaledge. Tosas’ single, A-5 portaledge fly system was inadequate against the snow/rain storm they experienced the night before. Calonica did not believe Tosas would make it through another night without suffering severe hypothermia._x000a_A rescue effort was immediately initiated to remove Tosas from El Capitan before nightfall. A two-pronged strategy was developed. First, fly the rescue team to the top of El Capitan to implement a raising/lowering system; second, fly a helicopter with winch capability to remove Tosas from the wall. Tosas was removed using the throw bag technique and winch from Naval Air Station Leemore._x000a_Calonica was raised to the top of El Capitan by the rope rescue team. By 2030, all rescue personnel and both climbers were returned to the heli-base. Tosas was transported to Yosemite Medical Clinic for medical observation. (Source: Ruth Middlecamp, Ranger, Yosemite National Park)_x000a_Analysis_x000a_Calonica had a cell phone, lap top, e-mail setup and a weather radio, yet he said the storm was a complete surprise. Tosas is a very experienced international climber and UIAGM guide. Tosas’ portaledge was an older style and not adequate for the conditions, especially in the location where it was pitched. Here is part of a transcript from an interview with Craig Calonica:_x000a_“We were both getting wet, damp, but not really soaked. We were sitting on the ledge under the fly, getting condensation on us where we touched the fly. We sat there for quite a while, waiting for it to stop. We didn’t want to break out the other ledge because we thought it was going to blow through and we weren’t planning to stay there._x000a_“That’s when I called a friend in the Bay Area and he said it was clear and should be clearing up in the Valley soon, but it didn’t look like it to me... I’ve lived at Squaw my entire life and we’ll be getting a blizzard when it’s clear in the Bay._x000a_“The next morning (Tuesday) it was cold as hell. Every bit of water froze when it touched something. That’s when I noticed, speaking with Jordi, that he was having problems, chattering, couldn’t do simple functions like grabbing gear from the bag, like clothes, food, an extra ensolite pad. He had all the bags under him._x000a_“I was doing fine. I had all my gear in my ledge before I got in and I changed into my Goretex one-piece suit. This was Monday evening about five. I left everything on. If there was a break I was going to go on._x000a_“In the morning we were getting hit hard first by rain, then it broke up and was clear, steamy on the wall, but bitter cold and windy. And the runoff was turning to ice. There were icicles hanging off my ropes above us and I knew we’d get nailed when the ice above us started releasing. I remember big [sheets of ice] coming of Zenyatta a few years ago. Even though the wall was steep, they were flying back into the wall. So I was looking at the ice above us and thinking this was not a good situation, with it cold like this. More than anything else it was bitter cold. I can’t remember it being that cold that time of year, ever._x000a_“I wanted to move out of there, but I knew Jordi wasn’t in any shape to go. Our bags were brand new Moonstone dri-loft Goretex. If you sit inside those things they’re going to keep you warm no matter what, even if you’re soaking wet. Mine was soaking wet—I could have sponged it out. Jordi’s was the same. He said he had a river going through his ledge, big gushes of water at times._x000a_“Everything in my ledge was soaking wet but I had no rivers, just condensation. I stuck some things out late that day to try to get them to drip dry, but they froze solid instantly._x000a_“My ledge was an A5/North Face double and the fly had a tent pole that kept the fly off of me—a great thing to have. It was a standard fly. Jordi had my single A5 ledge, an older model, with a seam-sealed fly, like brand new. Mine was not seam sealed, but it had only one seam.” (Source: From a report by John Dill, SAR, Yosemite National Park)"/>
    <n v="8"/>
    <m/>
    <m/>
    <m/>
    <n v="1"/>
    <m/>
    <n v="1"/>
    <m/>
    <m/>
    <m/>
    <m/>
    <n v="1"/>
    <m/>
    <x v="0"/>
    <n v="1"/>
    <m/>
    <x v="1"/>
    <x v="1"/>
    <x v="0"/>
    <x v="0"/>
    <x v="0"/>
    <x v="0"/>
    <m/>
    <m/>
    <x v="0"/>
    <m/>
    <m/>
    <m/>
    <x v="0"/>
    <x v="0"/>
    <m/>
    <m/>
    <m/>
    <x v="0"/>
    <m/>
    <m/>
    <n v="1"/>
    <m/>
    <m/>
    <m/>
    <x v="0"/>
    <m/>
    <m/>
    <n v="1"/>
    <m/>
    <m/>
    <n v="1"/>
    <m/>
    <m/>
    <m/>
    <m/>
    <m/>
    <m/>
    <x v="0"/>
    <m/>
    <m/>
    <m/>
    <m/>
    <m/>
    <m/>
    <m/>
    <m/>
    <m/>
    <m/>
    <m/>
    <m/>
    <m/>
    <m/>
    <m/>
    <m/>
    <n v="1"/>
    <x v="1"/>
    <m/>
    <m/>
    <m/>
    <m/>
    <m/>
    <m/>
    <m/>
    <m/>
    <m/>
    <m/>
    <n v="1"/>
    <m/>
    <m/>
    <m/>
    <m/>
    <m/>
    <m/>
    <m/>
  </r>
  <r>
    <x v="784"/>
    <s v="Failure to Follow Route, Overdue, Alberta, Rocky Mountains, Mount Andromeda"/>
    <x v="9"/>
    <s v="Alberta, Rocky Mountains, Mount Andromeda_x000a_Two climbers were two days overdue on the Skyladder route on Mount Andromeda._x000a_On March 7, the climbers started climbing at 0300 and were at the base of Skyladder by dawn. They climbed the route in mixed weather with blowing snow. They summitted and walked to what they thought was the top of the AA Col descent route, arriving there at dusk. They dug in for the night and had a bivvy sac and down coats to keep them warm, but had no water. On March 8, they woke to poor visibility and strong SW winds. They started to descend the southeast ridge thinking it was the way to the AA Col. At 10,000 feet they left the ridge and began descending the upper glacier, working their way through crevasses and cliff bands. At dusk the second day, they were still attempting to find a route through the crevasses and cliffs, and bivouacked in a gully below some seracs. On March 9, day three at 1100, they began descending the gully to the glacier below, where they were spotted by the search and rescue helicopter. They were still 8 to 10 miles from the highway at this point._x000a_Wardens flew over the area looking for the overdue party, and picked them up on the south side of Mount Andromeda when they were spotted. The climbers had absolutely no idea where they were on the mountain. They were convinced that they were on route and only a one-hour walk from their vehicle, whereas in fact, they were on the opposite side of the mountain descending difficult terrain to the Saskatchewan Glacier. Both climbers were uninjured, but were severely dehydrated from two days without water._x000a_Analysis_x000a_Poor visibility and unfamiliarity with the descent route resulted in the climbers getting off route. Although they had a map and compass, they did not use them to find the AA Col descent route. The summit of Mount Andromeda is broad with several ridges leading off in different directions. It is common for climbers to get disoriented here, and end up descending the southeast ridge for a short ways in a white out. However, several clues should have made them question their location. Instead, they rationalized that somehow by continuing, they would eventually find the AA Col. When they were flown back to their vehicle, they were baffled at where they had ended up. (Source: Parks Canada Warden Service)"/>
    <n v="7"/>
    <m/>
    <m/>
    <m/>
    <m/>
    <m/>
    <m/>
    <m/>
    <m/>
    <n v="1"/>
    <m/>
    <m/>
    <m/>
    <x v="0"/>
    <m/>
    <n v="1"/>
    <x v="1"/>
    <x v="0"/>
    <x v="1"/>
    <x v="1"/>
    <x v="0"/>
    <x v="0"/>
    <m/>
    <m/>
    <x v="0"/>
    <m/>
    <m/>
    <m/>
    <x v="0"/>
    <x v="1"/>
    <m/>
    <m/>
    <m/>
    <x v="0"/>
    <m/>
    <m/>
    <m/>
    <m/>
    <m/>
    <m/>
    <x v="0"/>
    <m/>
    <m/>
    <m/>
    <m/>
    <n v="1"/>
    <m/>
    <m/>
    <m/>
    <n v="1"/>
    <m/>
    <m/>
    <m/>
    <x v="0"/>
    <m/>
    <m/>
    <m/>
    <m/>
    <m/>
    <m/>
    <m/>
    <m/>
    <m/>
    <m/>
    <m/>
    <m/>
    <m/>
    <m/>
    <m/>
    <m/>
    <m/>
    <x v="1"/>
    <m/>
    <n v="1"/>
    <m/>
    <m/>
    <m/>
    <m/>
    <m/>
    <m/>
    <n v="1"/>
    <m/>
    <m/>
    <m/>
    <m/>
    <m/>
    <m/>
    <m/>
    <m/>
    <m/>
  </r>
  <r>
    <x v="785"/>
    <s v="Fall into Moat—Snow Bridge Collapsed, Poor Position, Alaska, Chugach Range, Cantata Peak"/>
    <x v="9"/>
    <s v="Alaska, Chugach Range, Cantata Peak_x000a_On June 6, around 1400, Kirk Towner (26) and I (29) were in the process of descending from Cantata Peak (5,205 feet). After glissading almost 2,000 feet down a prominent snow gully on the southwest face, we traversed the snow slope on the north side of the ice-covered glacial tarn that is the headwaters of a small creek that flows into a lower valley before emptying into Symphony Lake. Due to heavy, late-winter snow storms the area was still covered in four to six feet of packed, granular (“spring”) snow which was relatively easy to travel on, but that obscured many terrain features._x000a_At the outlet of the lake, the slope levels off, so we removed our crampons knowing that ahead there was only one relatively easy glissade of approximately 500 feet that would take us to the valley floor. We continued walking along the north side of the creek which disappeared under the snowpack shortly after leaving the lake. Just before the slope began to angle downward toward the lower valley, I suddenly broke through a snow bridge that spanned the glacial creek. I was instantly swept downstream and over a 40-foot waterfall that was completely hidden under a winter’s-worth of snow where the creek drops into a narrow gorge as it descends toward the valley floor._x000a_I landed on my back in a pool of freezing water where the snow pinched down toward the rock. I was able to pull myself up to stand on a narrow ledge after nearly drowning. Luckily, I was still conscious and realized that my predicament was serious. I had to remove my backpack because it was so heavy. I didn’t think I could move out of the main flow of the waterfall without falling. Leaning against the snow wall, I unbuckled the waist belt and let the pack drop behind me. It disappeared into the rushing water beneath my feet. I then carefully moved to the right out of the main flow on my little ledge. I saw a small hole about 40 feet above me where light was coming in. I attempted to climb out of the cave by stemming between the slippery rock (under the waterfall) and the snow wall (approximately a yard apart) while using my ice ax to pull up on. I made it up about eight feet, before my foot slipped off the snow and I fell back into the narrow gap where I started._x000a_My partner did not see me fall, as he was approximately 150 feet ahead of me below a bulge in the snow slope. The accident had happened so quickly that my screams were instantly muffled. After five minutes of waiting, he climbed back up the slope and realized what had happened. Fortunately, he eventually saw the same small hole near the top of the waterfall and, after hearing my yells for help, was able to lower his ice ax on a 35-foot makeshift sling of pieced- together anchor webbing. (I had been carrying the rope, which was in my pack.) I wrapped the sling of the second ax around my wrist several times before grasping it, then pulled myself up the waterfall in several exhausting moves, using my ice ax and Kirk’s sling (which he pulled on from above)._x000a_By the time I got out of the hole, I had been in the near freezing water for almost 35 minutes. I was very hypothermic and my hands were completely numb. Luckily, I had sustained relatively minor injuries—a couple of gashes on my left knee and a blow to the face that had knocked out several teeth in my upper jaw. It was raining fairly hard, so the best course of action was to get moving so that I could warm myself up and keep from getting stiff._x000a_After I was out of the hole, Kirk put all the clothes he could spare on me. We then traversed about 150 feet to the right and glissaded down the final slope into the valley, with me sitting behind Kirk as he braked with his ax. It took us three hours to hobble back to our camp two miles down the valley, where Kirk got me into dry clothes and the sleeping bags. Within a few minutes of lying down, my back and legs became so stiff that I couldn’t sit up or even roll over. After brewing up hot drinks for me and getting some food for himself, Kirk headed down the five-mile trail to call for a rescue, since we did not know the extent of my injuries and it was pretty clear that I wouldn’t be able to make it out on my own the next day. I was airlifted from our camp by the Alaska National Guard (210th Div.) at 2200 and then flown to an Anchorage hospital. I was released from the hospital at 0600 (after a million x-rays) with only a few stitches in my knee and a bruised lower back._x000a_Analysis_x000a_Kirk and I are experienced climbers, having climbed in Alaska for several years. In this instance, we let our guard down and failed to give the creek a wide enough berth in our haste to wrap up the climb and get out of the rain. We neglected to consider that the underlying terrain might differ from the fairly benign snow slope we were walking on. Narrow gullies and large terrain features can easily be hidden in the deep snows of the Chugach Mountains, and drifting on leeward slopes can fills gullies 50–70 feet deep. Kirk and I had ascended Cantata Peak by a different route and were unfamiliar with the path taken by the creek as it flows into the lower valley from the tarn. We didn’t know of the waterfall as it was buried under the snowpack. Returning to the site of the accident four weeks later, we could see the twists and turns of the creek._x000a_I found that had I been walking a mere four feet to the right, I would have been over solid ground and missed the waterfall completely. The terrain and snow conditions on the day of the accident were such that roped travel was completely unnecessary and would have been a hindrance. Had we been roped together, I might not have fallen down the waterfall. (Upon later inspection I found that I had broken through the snow about 15 feet upstream of the waterfall lip where the creek travels over extremely smooth rock at a 15-degree angle.) However, had we been roped, it’s also possible I would have gotten stuck in the creek under the snowpack and would have drowned at the end of the rope before my partner could extricate me. (Crawling up the slippery rock with a pack on would probably have been impossible.)_x000a_I consider myself extremely lucky to have survived this accident at all. I could have easily drowned or sustained injuries in the fall that would have made it difficult or impossible to climb out under my own power. I attribute my survival to a bit of luck (I landed on my backpack which had enough gear in it to cushion the fall), a lot of willpower and adrenaline (I did NOT want to freeze to death), and to my cool-headed partner. Without his help, I probably wouldn’t have been able to extricate myself from the waterfall-cave. I also firmly believe that my helmet saved my life. Had I not been wearing a helmet, it is likely that I would have been knocked unconscious in the fall and then would have drowned. I’m typically adamant about helmet-wearing when doing any form of climbing, but after this episode, it’s the first thing I look for when packing and it never comes off until I’m near the car._x000a_After the accident, Kirk and I decided that it was imperative that each partner carry a 40–50 foot piece of a small diameter (7mm) of rope as a safety line in the event of a similar accident where the victim has the rope (or loses it). It was fortunate for me that Kirk had 35 feet of webbing in the form of slings. I returned to the accident site on two occasions to examine the terrain as it came out from under the snow and to determine if my backpack could be recovered. I estimated that 50 feet of snow was in the gully beneath the waterfall at the time of the accident. On July 25 (six weeks later) there was still a large mass of snow 25 feet thick in the area below the waterfall. However, the snow had melted away from the rock to the point where it was relatively safe for me to rappel next to the waterfall to recover my pack that lay in a pool of water at the bottom. (Source: The victim)"/>
    <n v="12"/>
    <m/>
    <m/>
    <m/>
    <n v="2"/>
    <m/>
    <m/>
    <m/>
    <m/>
    <n v="1"/>
    <m/>
    <m/>
    <m/>
    <x v="0"/>
    <n v="1"/>
    <m/>
    <x v="0"/>
    <x v="0"/>
    <x v="1"/>
    <x v="1"/>
    <x v="0"/>
    <x v="0"/>
    <m/>
    <m/>
    <x v="1"/>
    <m/>
    <m/>
    <m/>
    <x v="0"/>
    <x v="1"/>
    <m/>
    <m/>
    <m/>
    <x v="0"/>
    <n v="1"/>
    <m/>
    <n v="1"/>
    <m/>
    <m/>
    <n v="1"/>
    <x v="0"/>
    <n v="1"/>
    <m/>
    <n v="1"/>
    <m/>
    <m/>
    <m/>
    <m/>
    <m/>
    <m/>
    <n v="1"/>
    <m/>
    <m/>
    <x v="0"/>
    <m/>
    <m/>
    <m/>
    <m/>
    <m/>
    <m/>
    <m/>
    <m/>
    <m/>
    <m/>
    <m/>
    <m/>
    <m/>
    <m/>
    <m/>
    <m/>
    <m/>
    <x v="1"/>
    <m/>
    <m/>
    <m/>
    <m/>
    <m/>
    <m/>
    <m/>
    <m/>
    <m/>
    <m/>
    <m/>
    <n v="1"/>
    <m/>
    <m/>
    <m/>
    <m/>
    <m/>
    <m/>
  </r>
  <r>
    <x v="786"/>
    <s v="Fall on Ice, Inadequate Knot, Colorado, Ouray Ice Park"/>
    <x v="9"/>
    <s v="Colorado, Ouray Ice Park_x000a_On March 19, Greg Kowalsky (age unknown) fell 70 feet when his knot came undone as he was preparing to be lowered by his partner who was belaying him from the ground._x000a_Despite efforts of emergency crews and four nearby climbers, Kowalsky succumbed to his multiple injuries. (Source: The Ridgeway Sun, Week of March 19–25, 1998)_x000a_(Editor’s Note: This park was featured on the cover of last year’s ANAM journal. Though this was the first fatality in the four years of operation of the facility, many stories of “near misses” involving similar problems are passing down the grapevine. It’s a place where many individuals are trying ice climbing for the first time.)"/>
    <n v="5"/>
    <m/>
    <m/>
    <m/>
    <m/>
    <m/>
    <m/>
    <m/>
    <m/>
    <n v="1"/>
    <m/>
    <m/>
    <m/>
    <x v="1"/>
    <m/>
    <m/>
    <x v="1"/>
    <x v="1"/>
    <x v="0"/>
    <x v="1"/>
    <x v="0"/>
    <x v="0"/>
    <m/>
    <m/>
    <x v="0"/>
    <m/>
    <m/>
    <m/>
    <x v="0"/>
    <x v="0"/>
    <m/>
    <m/>
    <m/>
    <x v="1"/>
    <m/>
    <m/>
    <m/>
    <m/>
    <m/>
    <m/>
    <x v="0"/>
    <m/>
    <m/>
    <m/>
    <m/>
    <m/>
    <m/>
    <m/>
    <m/>
    <m/>
    <m/>
    <m/>
    <m/>
    <x v="0"/>
    <m/>
    <m/>
    <m/>
    <m/>
    <m/>
    <m/>
    <m/>
    <m/>
    <m/>
    <m/>
    <m/>
    <m/>
    <n v="1"/>
    <m/>
    <m/>
    <m/>
    <m/>
    <x v="1"/>
    <m/>
    <m/>
    <m/>
    <m/>
    <m/>
    <m/>
    <m/>
    <m/>
    <n v="1"/>
    <m/>
    <m/>
    <m/>
    <m/>
    <m/>
    <m/>
    <m/>
    <m/>
    <m/>
  </r>
  <r>
    <x v="787"/>
    <s v="Fall on Ice, Unable to Self-Arrest, Inadequate Belay, Alaska, Mount McKinley, West Buttress"/>
    <x v="9"/>
    <s v="Alaska, Mount McKinley, West Buttress_x000a_William Finley (24) and Jeff Munroe (25) were injured in a 2,000 foot fall down the “Orient Express” section of the West Rib route on Mount McKinley June 18 at 0040. Both were descending roped together when they slipped on 45-degree ice around 17,800 feet, ending their fall at the 15,800 foot level. Finley sustained chest injuries while Munroe was knocked unconscious. Both men were lowered down to the Ranger Camp by a rescue team. Munroe remained unconscious through his evacuation on June 19. Finley was evacuated on June 21 by an Army Chinook helicopter. Both were transported to Alaska Regional Hospital in Anchorage._x000a_Analysis_x000a_Billy Finley and Jeff Munroe were the eighteenth and nineteenth climbers to have fallen down the Orient Express. They were only the third and fourth to have survived. They were very lucky the two British climbers witnessed the fall and could immediately provide assistance. The quick responses from Johnston, Whitfield, 14K rescuers, the NPS LAMA, and the 14K medical attention certainly saved their lives. (Source: Roger Robinson, Mountaineering Ranger)"/>
    <n v="6"/>
    <m/>
    <m/>
    <n v="2"/>
    <m/>
    <m/>
    <m/>
    <m/>
    <m/>
    <m/>
    <m/>
    <m/>
    <m/>
    <x v="0"/>
    <n v="1"/>
    <m/>
    <x v="0"/>
    <x v="0"/>
    <x v="0"/>
    <x v="1"/>
    <x v="0"/>
    <x v="0"/>
    <m/>
    <m/>
    <x v="0"/>
    <m/>
    <m/>
    <m/>
    <x v="0"/>
    <x v="1"/>
    <m/>
    <m/>
    <m/>
    <x v="0"/>
    <m/>
    <m/>
    <m/>
    <m/>
    <m/>
    <m/>
    <x v="0"/>
    <m/>
    <m/>
    <m/>
    <m/>
    <m/>
    <m/>
    <m/>
    <m/>
    <m/>
    <m/>
    <m/>
    <m/>
    <x v="0"/>
    <m/>
    <m/>
    <m/>
    <m/>
    <m/>
    <m/>
    <m/>
    <m/>
    <m/>
    <m/>
    <m/>
    <m/>
    <m/>
    <m/>
    <m/>
    <m/>
    <m/>
    <x v="1"/>
    <m/>
    <m/>
    <n v="1"/>
    <m/>
    <m/>
    <m/>
    <m/>
    <m/>
    <m/>
    <m/>
    <m/>
    <n v="1"/>
    <m/>
    <m/>
    <m/>
    <m/>
    <m/>
    <m/>
  </r>
  <r>
    <x v="788"/>
    <s v="Fall on Ice, Weather, Exceeding Abilities, California, Mount Shasta"/>
    <x v="9"/>
    <s v="California, Mount Shasta_x000a_On June 25, Lois Johnson (52) and her husband Tom had camped at Lake Helen and were climbing the standard Avalanche Glacier route when she lost her balance while putting on dark glasses as the sun rose. She was just 50 vertical feet from the security of Red Banks, a recommended resting point before continuing to the summit (14,162 feet). The surface was hard ice over snow, caused by a freezing rain on the night before the climb. Lois rocketed down the 35-degree ice slope, ice ax jerked from her gloveless hands, and came to a stop in old avalanche debris 2000 feet below. One boot with crampon attached was torn off and the other ankle was badly fractured. Lois and Tom and a solo climber, who had turned back, were the only ones attempting the summit that morning. The solo climber descended to find a cell phone two hours distant. Tom assisted his wife using their down jackets and extra clothing. After three hours, they were joined on the icy slope by two doctors who were camped at Lake Helen and a bivy equipped climber. Lois was warmed and stabilized until a military helicopter rescue could be effected when the cloud cover broke just before nightfall._x000a_Analysis_x000a_Lois and Tom had discussed ice ax arrest techniques the night before, but they had not practiced arrests. Self-belay techniques were not reviewed. Lois had taken the one-day snow travel orientation with Rainier Mountaineering, Inc. in a previous year but had not climbed with Tom. Tom had completed several guided climbs, including Mt. Shasta, two years previously. A recent snow climb up South Sister, the guided climbs and five years hiking and scrambling experience had not prepared Lois and Tom for the dangerous conditions of high cold winds, hard ice and a 35-degree slope. (Source: Robert Speik)"/>
    <n v="4"/>
    <m/>
    <m/>
    <m/>
    <m/>
    <m/>
    <m/>
    <n v="1"/>
    <m/>
    <n v="1"/>
    <m/>
    <m/>
    <m/>
    <x v="0"/>
    <n v="1"/>
    <m/>
    <x v="1"/>
    <x v="1"/>
    <x v="1"/>
    <x v="1"/>
    <x v="0"/>
    <x v="0"/>
    <m/>
    <m/>
    <x v="0"/>
    <m/>
    <m/>
    <m/>
    <x v="0"/>
    <x v="1"/>
    <m/>
    <m/>
    <m/>
    <x v="0"/>
    <m/>
    <m/>
    <m/>
    <m/>
    <m/>
    <m/>
    <x v="0"/>
    <m/>
    <m/>
    <m/>
    <m/>
    <m/>
    <n v="1"/>
    <m/>
    <m/>
    <m/>
    <m/>
    <m/>
    <m/>
    <x v="0"/>
    <m/>
    <m/>
    <m/>
    <m/>
    <m/>
    <m/>
    <m/>
    <m/>
    <m/>
    <m/>
    <m/>
    <m/>
    <m/>
    <m/>
    <m/>
    <m/>
    <m/>
    <x v="1"/>
    <m/>
    <m/>
    <m/>
    <m/>
    <m/>
    <m/>
    <m/>
    <m/>
    <m/>
    <m/>
    <m/>
    <n v="1"/>
    <m/>
    <m/>
    <m/>
    <m/>
    <m/>
    <m/>
  </r>
  <r>
    <x v="789"/>
    <s v="Fall on Ice/Snow, Unable to Self-Arrest, Weather, Alaska, Mount McKinley, West Buttress"/>
    <x v="9"/>
    <s v="Alaska, Mount McKinley, West Buttress_x000a_(What follows is a synopsis of two incidents, one that happened as a result of the second party attempting to rescue the first.)_x000a_At 1130 on May 24, Jason Sinnes and Daniel Rowarth (29)—Burrito Brothers climbing team—decided to descend from the 17,000 foot campsite on the West Buttress route of Mount McKinley, where they had spent the previous night. They felt that weather conditions (which had been generally poor for the duration of their trip) were once again deteriorating. Mike Vanderbeek (33) and Tim Hurtado, National Park Service volunteer patrol members, had been at 17K for three days and had spent the two previous nights there. The NPS team was feeling well with “only slight headaches the night before.” They had originally planned to attempt the North Summit of the peak. Since the weather was getting worse again, they had delayed their departure for the NPS camp at 14,000 feet in hopes of being able to assist with the delivery of a helicopter sling load to 17K. After learning that the helicopter mission had been canceled, Vanderbeek and Hurtado began their descent at 1300. The climbers both had “fall summit gear” on and carried 30–40 pound packs. Each wore climbing harnesses, crampons, and overboots. They were each carrying one snow picket and one ice screw. They were not carrying bivouac gear, since they had used the patrol equipment available in the NPS cache at 17K. Winds at that time were steady at 30 mph with gusts to 60–70 mph. They discussed the need to be very careful with foot placement since “a misstep could be fatal.”_x000a_Moving steadily, Vanderbeek and Hurtado overtook the Canadian pair some time during the next hour around 16,900 feet. Sinnes and Rowarth considered themselves fortunate to be in “close proximity to the rangers” and were glad that “every few hundred feet the rangers would wait for us.” At a point just above Washburn’s Thumb, the large, well-known granite monolith along this section of the route, Vanderbeek’s crampon came off his boot. (Over his climbing boots he had been wearing Forty Below neoprene overboots and Lowe Footfang crampons.) Sinnes and Rowarth caught up to them again at this point._x000a_After getting his crampon back on, Vanderbeek, accompanied by Hurtado, climbed down below the Thumb, followed shortly thereafter by Sinnes. After down-climbing the steep, fixed section near the Thumb, Rowarth rejoined Sinnes and they regrouped at a flat area of the ridge. According to Sinnes, Rowarth said that “he felt fine, not tired or anything.” They continued down the ridge, staying slightly to the lee side. Sinnes described it as “slightly off the beaten track, steep, and slightly technical.” Sinnes stated that this section “caught him [Rowarth] by surprise and he lost purchase with his feet.” The approximate time of Rowarth’s fall from the ridge was 1400._x000a_Vanderbeek and Hurtado were about 100 feet away from Rowarth when he fell. Hurtado had turned around to “see how Jason and Daniel were doing” and saw Rowarth 50 feet below the ridge crest, catapulting downward. They could not see very far down from their vantage point so Vanderbeek traversed over to the fall line and found Rowarth’s ice ax. Hurtado retrieved the radio from Vanderbeek’s pack, but could not get out from that location. Vanderbeek therefore hiked over the ridge to the south so that he could transmit. Ten to twenty minutes later Vanderbeek returned to Hurtado and Sinnes’ position. Hurtado’s understanding of the situation and the plan at that point was:_x000a_Vanderbeek and Hurtado had been given permission from Mountaineering Park Ranger Daryl Miller at 14K to establish contact with Rowarth._x000a_Adrian Nature was going to be dispatched from 14K to 16K to provide a necessary communications link at 16K since they would presumably be out of radio contact once they started down off the south side of the ridge crest._x000a_Upon further contact from Vanderbeek and Hurtado, additional resources would be available from 14K._x000a_Hurtado stated that visibility was 200 feet, winds were 30–35 mph gusting to 40–45 mph and higher. It was not very cold and it did not appear to be unreasonable to be traveling in these weather conditions. At this point they met two climbers, Rowan Laver and Gordon Cox, ascending the ridge to put in a cache at 17K. Cox agreed to assist Sinnes back down to 16K. Hurtado and Vanderbeek consolidated gear for the descent down toward the Peters Glacier. According to Laver, Vanderbeek could “see something down on the glacier.” Vanderbeek and Hurtado took a shovel, tent fly and poles from Sinnes and added this to their other light bivouac equipment. Hurtado and Vanderbeek stopped briefly and had a discussion of how best to proceed with the descent. They talked about using a rope, but felt that rope work would be slower and that they thought they could perform a self-arrest under the present conditions. Hurtado recalled that Vanderbeek seemed more concerned with what he [Hurtado] thought, as he was the less experienced climber. They began to descend the ridge at 1430, winding their way down from Rowarth’s ice ax which they left in place._x000a_Hurtado reported that the terrain that he and Vanderbeek encountered during their descent consisted of “600–800 feet of hard snow” with occasional patches of ice “not more than 10–30 feet long.” They were in voice contact with one another descending 10–15 feet apart, and left and right of the fall line which was marked by occasional patches of blood. Hurtado stated that he and Vanderbeek “maintained continual voice contact, determining each other’s fatigue and comfort level” and that Mike had relayed pointers regarding different descending techniques. Hurtado’s goggles became fogged and his visibility became limited to about three feet up or down. In Hurtado’s words, “I was mostly feeling my way down the terrain.” They now encountered an extensive ice patch and Hurtado, facing in, became much more deliberate with his tool placements. (Each carried a single, 70 cm ice ax.) He described the ice as being in the 40–50 degree range and as being “very brittle and the first swing often dinner-plated.” While descending, Hurtado was not aware that the ice patch was extensive, but rather assumed that it was another occasional patch of ice which would be followed by snow, which had been the pattern to this point. They descended this particular ice patch for 10–15 minutes when Hurtado requested that they head for some rocks that they could see in order to stop and reevaluate. Vanderbeek replied, “Okay.” Hurtado stated that, at that time, he felt “it might be wise to rope and use a running belay.” They continued down toward the rocks and once again made voice contact. Two or three minutes later, at 1345, Hurtado heard “the sound of nylon on ice.” He heard nothing else and shouted for Vanderbeek and received no answer. He removed his goggles, could see much better and realized that his position was precarious. He was on a “400–500 foot sheet of hard, blue water ice that was 45–55 degrees.” As he continued to descend toward the rocks for 10–15 feet, the full gravity of the situation hit him. Hurtado decided that the best course of action was to place his one ice screw and anchor himself to that. This accomplished, he ate, drank and began to chop a ledge on the ice sheet for himself. Hurtado realized that Nature was on his way and that he could wait for a rescue._x000a_At 1426 Adrian Nature left the 14K NPS camp carrying little more than a radio and personal gear (excluding sleeping bag and bivouac equipment). He reached 16K one hour and fifty-six minutes. There he met up with Rowan Laver. They roped up and proceeded up the ridge to where Rowarth had disappeared. Nature spoke of being in “rescue mode” as opposed to “climber mode.” He differentiated between the two by stating that when in “rescue mode,” he was roped up with a partner, and they safeguarded their travel through the use of running belays or fixed anchored belays, depending upon terrain and conditions. Nature’s plan was to check in with 14K at 15-minute intervals. Gordon Cox was enlisted as Nature’s replacement to serve as the vital communication link between 14K and the second rescue team (Nature and Laver)._x000a_At 1646 a support party consisting of four additional volunteer patrol members left the 14K NPS camp bound for 16K. The group consisted of Dr. Mark Elstad, Linda Davis, Dean Giampietro (volunteers on Daryl Miller’s patrol), and Dr. Colin Grissom (volunteer on Billy Shott’s patrol with extensive Denali experience, as well as a great deal of other high altitude climbing experience from around the world.)_x000a_After they reached the accident site, Nature and Laver attempted to contact Vanderbeek and Hurtado by radio but were unsuccessful. They descended one pitch through the rocks, and screamed for Vanderbeek and Hurtado between wind gusts (60–70 mph). During one relatively calm period they heard someone scream, “Help!” They contacted Miller at 14K at 1730, relayed that they had voice contact, and requested permission to begin down-climbing. Permission was granted to try and contact Vanderbeek and Hurtado. They down- climbed one pitch and requested permission to continue, which was granted. They continued their belayed descent into gradually steepening and progressively more technical terrain. According to Laver it was five full rope lengths down to Hurtado’s position (750–800 feet). They encountered hard, blue ice for the final 200–300 feet. At 1751 Jay Hudson left Talkeetna Airport for the McKinley area to provide an additional radio relay link during the operation and at 1829 an Air Force Cl30 aircraft was requested by the Incident Command Post (ICP) located at the Talkeetna Ranger Station. At 1914 the Nature/ Laver rescue team reached Hurtado’s location and they continued down roped together as a party of three. As they descended through the rock band, they found Vanderbeek’s sun glasses and ice ax. As they neared the bottom, they noticed a blood trail that was one foot wide and that led directly to the body of Daniel Rowarth, located one rope length from the bergschrund on the flat floor of the glacier. Vanderbeek’s pack was found approximately 50 feet up- glacier of Rowarth’s body, while Rowarth’s pack was found about 150 feet down- glacier. Both packs were strap-side down, and the waist, shoulder, and chest buckles and straps were intact and not broken._x000a_Communications with the ground team were pretty good at this point as both Jay Hudson and the Air Force C130 were circling in the area. An attempt to utilize the NPS exclusive-use contract helicopter (SA315 B LAMA) to assist with an aerial search proved fruitless when mountaineering ranger Kevin Moore and pilot Jim Hood decided to turn back from the SE Fork of the Kahiltna in whiteout conditions. Adrian Nature described the weather conditions in terms of some of the worst Alaskan/Denali storms he had experienced. On a 1–10 scale with 10 being the worst, he described the overall condition as an “8.”_x000a_After Nature’s team’s official search efforts were fruitless, their main focus shifted to that of self-preservation. They managed to retrieve a tent and a sleeping bag from Rowarth’s pack. Their instructions from Colin Grissom, leader of the support team at 16K, had been to “come out of the hole.” They attempted to do so, but in the swirling winds and whiteout, they found that they had traversed too far to the west down the glacier._x000a_At the 14K camp Daryl Miller had enlisted the help of Dave Langrish and John Elwell (Firestarters Expedition) and at 1836 had led the trio carrying a 600 foot rope and overnight gear to the base of the fixed lines and back to the 14K camp. The group returned at midnight, traveling in “hideous” weather after having hooked up with Gordon Cox and Jason Sinnes on their descent to 14K. Miller had also contacted Ryan Hokanson and Kirby Spangler, a pair of strong climbers who had originally been at the 14K camp to attempt the Cassin_x000a_Ridge. Hokanson and Spangler had returned exhausted at 1600 from an aborted attempt on the upper West Rib and declined Miller’s original request for assistance, saying that they needed rest and rehydration. They did offer to assist the following day._x000a_(Editor’s Note: Over the next four days, search efforts continued. Twenty NPS personnel, eleven volunteers, and seven emergency hires participated. Extreme weather marked the first two of these days, then it cleared. Rowarth’s body and the two packs were recovered, but, though many small items belonging to Vanderbeek were found, including his face mask, there were no signs of his body. The search was called off on May 29._x000a_An investigation team was assembled, and the pan of their analysis pertaining to the cause of Vanderbeek’s fall and some of the subsequent actions follows below.) Analysis_x000a_The accident was an unwitnessed slip on a 45 degree ice slope. Whether a crampon came off, the wind blew Vanderbeek off the ice, or he slipped from his ice ax or crampons is unknown. The decision to descend the slope unroped in high winds with limited visibility was the major contributing factor. Descending unroped and unprotected by a rope and anchors produced a situation where there was no way to arrest the fall, given the terrain encountered. Mike Vanderbeek was never located and is presumed to have come to rest in either the bergschrund or a crevasse on the Peters Glacier._x000a_The following factors were analyzed for their contribution to the accident:_x000a_Communications and Decisions. The decision to descend and look for Rowarth was the first critical decision in the incident. Immediately after Rowarth’s fall, Vanderbeek radioed Daryl Miller at the 14,000 foot camp to report the accident. After a short discussion, Vanderbeek told Miller he could not see the bottom, but if he could “take a look” a short distance lower he could probably spot him. Miller discussed with Vanderbeek the importance of maintaining communications and that Adrian Nature would head up with a radio to act as a human repeater on the ridge. Miller felt that Vanderbeek and Hurtado would take a short look and try to determine what had happened to Rowarth, but would wait for Nature to maintain good communications._x000a_After speaking with Miller, Vanderbeek descended off the ridge to where Hurtado and Sinnes were waiting. It was Hurtado’s understanding that they had permission to descend and begin a search for Rowarth._x000a_The physical communications network between the Talkeetna Ranger Station, the 7,000 foot camp and the 14,000 foot camp consists of hand-held FM radios and cell phones. Generally, communication between the three areas is good. Communications are more difficult in remote spots on the mountain. The park currently has sufficient radios to outfit each team of rangers or volunteers. However, there are not enough to supply each one on the mountain. In addition, CB radios are used by the Base Camp Manager and climbers. The ranger patrols monitor the CB broadcasts._x000a_Communications between the Vanderbeek/Hurtado team and the 14,000 foot camp disappeared as the team descended the side of the ridge toward the_x000a_Peters Glacier. Only Vanderbeek had a park radio, which was strapped to his chest. After he fell, Hurtado was unable to communicate with Nature, who was making his way up the ridge. Only by screaming was Hurtado able to make his position known to Nature when he reached the accident site._x000a_Witnessed Fall. Many of those interviewed surmised that the impact of witnessing Daniel Rowarth’s fall created a great sense of urgency to aid the victim. This “rescue fever” is not uncommon in life and death situations, whether among firefighters in burning buildings, or on mountain sides. The heightened sense of urgency produces a desire for speed and a sacrifice of personal safety. The objective facts to not indicate any sense of panic or any initial poor judgment or rash decisions. On the contrary, the opposite was indicated, and Vanderbeek and Hurtado discussed their decisions and proceeded accordingly. Nevertheless, the impact of a witnessed fall cannot be ignored._x000a_Several of those interviewed used the term “rescue mode” when speaking of both the procedures and mind-set they were operating under during the search. This meant, among other things, that they would use all necessary precautions, rope up, set adequate anchors, maintain constant communications, and follow a line of authority in decision making._x000a_The Rope. The decision not to use the climbing rope was the second critical decision in the incident. Vanderbeek and Hurtado had a rope available, stowed in Vanderbeek’s pack. They made a mutual decision not to use the rope. The ground where they started the search was fairly easy, and it looked from their vantage that they could descend safely without it. As the ground steepened, they continued to discuss roping up, asking each other if they still felt comfortable on the steeper terrain. When the snow changed to ice, Hurtado finally asked Vanderbeek to move toward the rocks so that they could rope up._x000a_Weather. The wind was blowing steadily at an estimated 30–40 mph; gusts well above 40 mph were described by witnesses. The temperature was well below freezing. Visibility was variable due to the blowing snow and clouds. At times the Peters Glacier was visible 2,000 feet below, and at other times the climbers could see only a few feet ahead. Hurtado describes how, even wearing goggles, he had extremely limited visibility, and after the goggles began to ice up, he could see only three feet and often felt his way down._x000a_Terrain. The route from 16,000 feet to 17,000 feet on Mount McKinley for the most part follows the ridge line, winding on snow between granite rocks. The routes stays to the north side of the ridge. The slope toward the Peters Glacier is 45–50 degrees and about 2,000 feet high. Depending on the wind and snow cover, ice and rock appear discontinuously along the slope. Most private parties do not use a rope along this section. Guided parties rope their clients up. A section next to “Washburn’s Thumb” has fixed ropes into which most parties clip a carabiner or ascending device for protection. The altitude at Washburn’s Thumb where the initial accident occurred is approximately 16,500 feet._x000a_Equipment. Both Vanderbeek and Hurtado carried one ice screw and one snow picket each, a standard number for the West Buttress route. This would not have been enough protection for a safe descent using the rope 2,000 feet down a steep slope. The leader would have to have placed several pickets or ice screws on a 150 foot lead down the snow slope to have safely anchored the belayer and protected the second person climbing down—just the opposite technique of leading up a similar slope. The lack of protection may have been a factor in the decision not to use the rope; a fall of one of the two would have been fatal to both without a sufficient number or pickets or ice screws._x000a_Each carried one standard 70 cm ice ax. It is not possible to self-belay with one ice ax as it would be with two ice tools, where one tool would always be attached to the ice while placing the other. In using one tool, whenever it is extracted from the ice, the climber is without protection. During the interview, Ryan Hokanson stated that he was “very surprised that Mike had down- climbed the ice with one ax—shocked.”_x000a_Each wore crampons. One of Hurtado’s crampons slipped off his boot at the start of the descent, just out of camp. He explained that their overboots made it difficult to have the bail of the crampons grab the boot welt securely. Vanderbeek’s crampon slipped off just before Washburn’s Thumb, and he reattached it. This may have been an immediate cause of his slip on the ice. One crampon was found among the rocks on the fall line. The crampons have two front points, one of which was broken. It was analyzed by a metallurgist at Black Diamond Equipment, who determined that the break occurred as a result of a high impact, most likely during the fall, thus ruling it out as a cause of the fall._x000a_Beyond the first short distance on the moderate angle snow slope, the team did not have adequate equipment to protect their descent._x000a_Experience. Mike Vanderbeek was a very experienced mountaineer with a long resume of difficult climbs on various high altitude peaks, including Mount McKinley. Vanderbeek had significantly more experience than Hurtado, particularly in the Alaska Range; however, Hurtado had climbed on McKinley previously. Hurtado, a third-year medical student, had participated in SAR incidents with the El Paso search and rescue team. Vanderbeek did not list any SAR experience or training in his resume. Their level of experience and expertise would not lead one to expect to find them in a compromising situation. (Source: Daryl Miller, Mountaineering Ranger, and Investigating Team, consisting of Ralph Tingey, Reynold Jackson, Jay Liggett, and Jay Cabler.)"/>
    <n v="11"/>
    <m/>
    <m/>
    <m/>
    <n v="1"/>
    <n v="1"/>
    <m/>
    <n v="1"/>
    <m/>
    <m/>
    <m/>
    <n v="1"/>
    <m/>
    <x v="1"/>
    <m/>
    <m/>
    <x v="1"/>
    <x v="0"/>
    <x v="1"/>
    <x v="1"/>
    <x v="0"/>
    <x v="0"/>
    <m/>
    <m/>
    <x v="1"/>
    <n v="1"/>
    <m/>
    <m/>
    <x v="0"/>
    <x v="1"/>
    <m/>
    <m/>
    <m/>
    <x v="1"/>
    <m/>
    <m/>
    <m/>
    <m/>
    <m/>
    <m/>
    <x v="0"/>
    <n v="1"/>
    <m/>
    <m/>
    <m/>
    <n v="1"/>
    <n v="1"/>
    <m/>
    <m/>
    <m/>
    <m/>
    <m/>
    <m/>
    <x v="0"/>
    <m/>
    <m/>
    <m/>
    <m/>
    <m/>
    <m/>
    <m/>
    <m/>
    <m/>
    <m/>
    <m/>
    <m/>
    <m/>
    <m/>
    <m/>
    <m/>
    <n v="1"/>
    <x v="1"/>
    <m/>
    <m/>
    <m/>
    <m/>
    <m/>
    <m/>
    <m/>
    <m/>
    <m/>
    <m/>
    <n v="1"/>
    <m/>
    <m/>
    <m/>
    <m/>
    <m/>
    <m/>
    <m/>
  </r>
  <r>
    <x v="790"/>
    <s v="Fall on Rappel, British Columbia, Rocky Mountains, Mount Stanley"/>
    <x v="9"/>
    <s v="British Columbia, Rocky Mountains, Mount Stanley_x000a_On July 27, after returning from the North Face glacier route, three climbers were rappelling low angle slabs heading to the meadows below. One of them lost control of his rappel for a short distance and caught his foot in a crack. He fractured his ankle. His two partners then assisted him down to their camp below. When they became overdue the next morning, a warden service rescue team was dispatched. The injured climber was flown to the hospital._x000a_Analysis_x000a_It is not known if the climber had a prusik backup to his rappel. (Source: Parks Canada Warden Service)"/>
    <n v="6"/>
    <m/>
    <m/>
    <m/>
    <m/>
    <m/>
    <m/>
    <m/>
    <m/>
    <m/>
    <m/>
    <m/>
    <m/>
    <x v="0"/>
    <n v="1"/>
    <m/>
    <x v="1"/>
    <x v="0"/>
    <x v="0"/>
    <x v="1"/>
    <x v="0"/>
    <x v="0"/>
    <m/>
    <m/>
    <x v="0"/>
    <m/>
    <m/>
    <m/>
    <x v="0"/>
    <x v="1"/>
    <m/>
    <m/>
    <m/>
    <x v="0"/>
    <m/>
    <m/>
    <m/>
    <m/>
    <m/>
    <m/>
    <x v="0"/>
    <m/>
    <m/>
    <m/>
    <m/>
    <m/>
    <m/>
    <m/>
    <m/>
    <m/>
    <m/>
    <m/>
    <m/>
    <x v="0"/>
    <m/>
    <m/>
    <m/>
    <m/>
    <m/>
    <m/>
    <m/>
    <m/>
    <m/>
    <m/>
    <m/>
    <m/>
    <m/>
    <m/>
    <m/>
    <m/>
    <m/>
    <x v="1"/>
    <m/>
    <n v="1"/>
    <m/>
    <n v="1"/>
    <m/>
    <m/>
    <m/>
    <m/>
    <m/>
    <m/>
    <m/>
    <m/>
    <n v="1"/>
    <m/>
    <m/>
    <m/>
    <m/>
    <m/>
  </r>
  <r>
    <x v="791"/>
    <s v="Fall on Rappel, Inadequate Protection, Alberta, Rocky Mountains, Tunnel Mountain"/>
    <x v="9"/>
    <s v="Alberta, Rocky Mountains, Tunnel Mountain_x000a_On June 21, a party of two had completed the first two pitches of Gooseberry (II, 5.7) a seven-pitch popular route near the town of Banff. They had only planned to do those two pitches and then follow the walk-off ledge shown on the topo they had. The first climber started across the loose horizontal ledge using the rope with a rappel device as a safety. When she was about 20 meters across the ledge, she slipped and pendulumed across the face. The rope caught on the ledge about halfway between the rappel point and where she slipped._x000a_She sustained facial lacerations, a cracked eye orbit and bruised shoulder and hip. A group of four including three certified ACMG guides were climbing nearby. They reported the accident to Warden Service Dispatch and lowered the injured climber to the base of the route. The climber was evacuated by heli-sling by a warden service rescue team to a waiting ambulance._x000a_Analysis_x000a_Protecting traverses is important. In this case, it appears the party underestimated the consequences of a pendulum fall and were not familiar with other options for protecting a traverse. It was fortunate that the rope caught partway across the ledge. (Source: Parks Canada Warden Service)"/>
    <n v="8"/>
    <m/>
    <m/>
    <m/>
    <m/>
    <m/>
    <m/>
    <m/>
    <m/>
    <n v="1"/>
    <m/>
    <m/>
    <m/>
    <x v="0"/>
    <n v="1"/>
    <m/>
    <x v="1"/>
    <x v="0"/>
    <x v="0"/>
    <x v="0"/>
    <x v="0"/>
    <x v="0"/>
    <m/>
    <n v="1"/>
    <x v="0"/>
    <m/>
    <m/>
    <m/>
    <x v="0"/>
    <x v="0"/>
    <m/>
    <m/>
    <m/>
    <x v="0"/>
    <m/>
    <m/>
    <m/>
    <m/>
    <m/>
    <m/>
    <x v="0"/>
    <m/>
    <m/>
    <m/>
    <m/>
    <m/>
    <m/>
    <m/>
    <m/>
    <m/>
    <m/>
    <m/>
    <m/>
    <x v="0"/>
    <m/>
    <m/>
    <m/>
    <m/>
    <m/>
    <m/>
    <m/>
    <m/>
    <m/>
    <m/>
    <m/>
    <m/>
    <m/>
    <m/>
    <m/>
    <m/>
    <m/>
    <x v="0"/>
    <m/>
    <m/>
    <m/>
    <n v="1"/>
    <m/>
    <m/>
    <m/>
    <m/>
    <m/>
    <m/>
    <m/>
    <n v="1"/>
    <m/>
    <m/>
    <m/>
    <m/>
    <m/>
    <m/>
  </r>
  <r>
    <x v="792"/>
    <s v="Fall on Rock, Alberta, Rocky Mountains, Mount Yamnuska"/>
    <x v="9"/>
    <s v="Alberta, Rocky Mountains, Mount Yamnuska_x000a_On July 5, Kananaskis Emergency Services were notified by D. S. of a climbing accident on the Calgary Route of Mount Yamnuska. They responded by heli-slinging several rescuers to the base of the route. The rescuers climbed to the victim. J. H. was found conscious and stable with a possible broken hand, dislocated shoulder and other injuries. J. H. had taken a leader fall at approximately 1400, falling 30 feet after loosing his balance while trying to place gear._x000a_J. H. was lowered from the fourth pitch to the second pitch from where he was slung out to a waiting ambulance. (Source: George Field, Public Safety Specialist, Kananaskis Country)"/>
    <n v="3"/>
    <m/>
    <m/>
    <m/>
    <m/>
    <m/>
    <m/>
    <m/>
    <m/>
    <m/>
    <m/>
    <m/>
    <m/>
    <x v="0"/>
    <n v="1"/>
    <m/>
    <x v="1"/>
    <x v="1"/>
    <x v="0"/>
    <x v="0"/>
    <x v="0"/>
    <x v="0"/>
    <m/>
    <m/>
    <x v="0"/>
    <m/>
    <m/>
    <m/>
    <x v="0"/>
    <x v="0"/>
    <m/>
    <m/>
    <m/>
    <x v="0"/>
    <m/>
    <m/>
    <m/>
    <m/>
    <m/>
    <m/>
    <x v="0"/>
    <m/>
    <m/>
    <m/>
    <m/>
    <m/>
    <m/>
    <m/>
    <m/>
    <m/>
    <m/>
    <m/>
    <m/>
    <x v="0"/>
    <m/>
    <m/>
    <m/>
    <m/>
    <m/>
    <m/>
    <m/>
    <m/>
    <m/>
    <m/>
    <m/>
    <m/>
    <m/>
    <m/>
    <m/>
    <m/>
    <m/>
    <x v="1"/>
    <m/>
    <m/>
    <m/>
    <m/>
    <m/>
    <m/>
    <m/>
    <m/>
    <m/>
    <m/>
    <m/>
    <m/>
    <n v="1"/>
    <m/>
    <m/>
    <m/>
    <m/>
    <m/>
  </r>
  <r>
    <x v="793"/>
    <s v="Fall on Rock, Climbing Unroped, British Columbia, Selkirk Mountains, Grays Peak"/>
    <x v="9"/>
    <s v="British Columbia, Selkirk Mountains, Grays Peak_x000a_Two climbers departed the Gibson Lake parking lot in the early morning of July 16 and traveled through dense bush for several hours to the base of the west face of Grays Peak. Their objective was to traverse Grays Peak via the Southwest Ridge._x000a_The weather was clear, with the temperature at 14 degrees C, and a light wind blowing from the southwest. During the night, extensive dew had formed, so both the brush and the granite slabs were wet._x000a_Upon reaching the base of the face, the climbers put their helmets on and began scrambling through fourth class terrain on the west face towards the ridge crest. The climbers were moving beside one another to minimize rock fall exposure. They arrived at a sloping, grassy bench 20 meters deep that bisected the face. One moved into what appeared to be a steeper section of terrain, while the other continued upwards. “A few minutes later I called down to J. and he said he was going to traverse over to where I had ascended.” She continued 80 meters higher and waited just below the ridge crest. Ten minutes passed. She heard the distinct sound of a falling object, but no call._x000a_The time was 1105. She scrambled 50 meters back down to the bench on the west face where she expected to find her fallen partner. Upon reaching the bench, there was no sign of him and she received no reply to any calls. She searched the area extensively and then from the edge, saw him 70 meters below on the steep face. He was not moving, lying on his chest on a small ledge with his legs tangled among some small sub-alpine firs._x000a_Since her partner had the rope in his pack, it took some time for her to reach him. Assessing his injuries, she determined that he had a fractured neck, fractured lumbar spine, fractured right femur and extensive lacerations. His level of consciousness (LOC) was low._x000a_She removed his pack, repositioned him, supported his head and neck and covered him. It was 1210, and they were at an elevation of 2000 meters. She assessed the site for rescue potential and then proceeded to descend 650 meters to the Gibson Lake access road for assistance._x000a_She reached the road at 1250 and was picked up by a local doctor and driven 14 km to the West Kootenay Parks office. National Parks was contacted and dispatched from Canmore with long-lining equipment. A local helicopter was deployed from Nelson with medical equipment and a mountain guide. The helicopter picked her and the doctor up and they returned to the accident site at 1545._x000a_The rescue team flew over the west face and could see clothing and equipment, but no sign of the injured climber. On the third pass, he was seen 20 meters below on the edge of the steep cliff face. The team was dropped on the bench above and descended to him. He was in an inverted position with his helmet and most of his clothing removed. He had sustained head injuries._x000a_The team rigged a series of fixed lines on the cliff edge and secured him. National Parks arrived on the scene, and the victim was long-lined down to Gibson Lake and then transferred into the first helicopter and flown to Nelson. A trauma team flew from Vancouver and transported the victim to Vancouver General Hospital._x000a_Analysis_x000a_The injured climber remembers no details of the fall. Since he did not call out, both climbers assume he either slipped on the damp granite or a foothold broke loose and he was knocked out immediately. He survived an initial fall of 80_x000a_meters and then a series of second falls. His back fracture/dislocation (at T-12 and L-l) indicates a fall directly onto his back with his legs folding forward._x000a_He was wearing a fall pack with both his chest and waist strap buckled up. This pack absorbed a significant portion of the impact. His helmet was very well secured after the initial fall. This accident is an excellent example of how even though the climbing may not be that technical for competent climbers, the consequences of a fall in this terrain can be extremely serious._x000a_The weather and time of day contributed to the positive outcome of this rescue. Long-lining equipment is not available locally and was a critical component of the extrication from the cliff face. It is doubtful if the victim would have survived overnight if sling rescue had been unavailable. He received surgery to realign the spine. After rehabilitation, he has made a full recovery._x000a_The route was not in ideal conditions. Even though they were in fourth class terrain, a rope would have been a good idea. (Source: Parks Canada Warden Service)"/>
    <n v="5"/>
    <m/>
    <m/>
    <m/>
    <m/>
    <m/>
    <m/>
    <m/>
    <m/>
    <m/>
    <m/>
    <n v="1"/>
    <m/>
    <x v="0"/>
    <n v="1"/>
    <m/>
    <x v="0"/>
    <x v="1"/>
    <x v="1"/>
    <x v="1"/>
    <x v="0"/>
    <x v="0"/>
    <m/>
    <m/>
    <x v="1"/>
    <n v="1"/>
    <m/>
    <m/>
    <x v="0"/>
    <x v="0"/>
    <m/>
    <m/>
    <m/>
    <x v="0"/>
    <m/>
    <m/>
    <m/>
    <m/>
    <m/>
    <m/>
    <x v="0"/>
    <m/>
    <m/>
    <m/>
    <m/>
    <m/>
    <m/>
    <m/>
    <m/>
    <m/>
    <m/>
    <m/>
    <m/>
    <x v="0"/>
    <m/>
    <m/>
    <m/>
    <m/>
    <m/>
    <m/>
    <m/>
    <m/>
    <m/>
    <m/>
    <m/>
    <m/>
    <m/>
    <m/>
    <m/>
    <m/>
    <m/>
    <x v="1"/>
    <m/>
    <m/>
    <m/>
    <m/>
    <m/>
    <m/>
    <m/>
    <m/>
    <m/>
    <m/>
    <m/>
    <m/>
    <n v="1"/>
    <m/>
    <m/>
    <m/>
    <m/>
    <m/>
  </r>
  <r>
    <x v="794"/>
    <s v="Fall on Rock, Colorado, Eldorado Canyon State Park"/>
    <x v="9"/>
    <s v="Colorado, Eldorado Canyon State Park_x000a_On June 7, a thirty-nine-year-old male experienced climber had started to follow the fourth pitch of Ruper (5.8) on Redgarden Wall when he reached for a hand hold, missed and fell. The belayer cinched the rope, but since his follower had just started the pitch, there was sufficient stretch to allow the victim to contact a ledge with enough impact to rip his shoe off his left foot. He suffered a severe sprain to his left foot but was able to rappel down to the base of the climb and left the park with only minor assistance from rescue personnel. He stated that a hole in the sole of his shoe contributed to his accident. He did have a helmet on at the time. (Source: Steve Muelhauser, Park Manager.)"/>
    <n v="4"/>
    <m/>
    <m/>
    <m/>
    <m/>
    <m/>
    <m/>
    <m/>
    <m/>
    <m/>
    <m/>
    <n v="1"/>
    <m/>
    <x v="0"/>
    <n v="1"/>
    <m/>
    <x v="1"/>
    <x v="1"/>
    <x v="0"/>
    <x v="0"/>
    <x v="0"/>
    <x v="0"/>
    <m/>
    <m/>
    <x v="0"/>
    <m/>
    <m/>
    <m/>
    <x v="0"/>
    <x v="0"/>
    <m/>
    <m/>
    <m/>
    <x v="0"/>
    <m/>
    <m/>
    <m/>
    <m/>
    <m/>
    <m/>
    <x v="0"/>
    <m/>
    <m/>
    <m/>
    <m/>
    <m/>
    <m/>
    <m/>
    <m/>
    <m/>
    <m/>
    <m/>
    <m/>
    <x v="0"/>
    <m/>
    <m/>
    <m/>
    <m/>
    <m/>
    <m/>
    <m/>
    <m/>
    <m/>
    <m/>
    <m/>
    <m/>
    <m/>
    <m/>
    <m/>
    <m/>
    <m/>
    <x v="1"/>
    <m/>
    <m/>
    <m/>
    <m/>
    <m/>
    <m/>
    <m/>
    <m/>
    <m/>
    <m/>
    <m/>
    <n v="1"/>
    <m/>
    <m/>
    <m/>
    <m/>
    <m/>
    <m/>
  </r>
  <r>
    <x v="795"/>
    <s v="Fall on Rock, Descending Unroped, No Helmet, Colorado, Eldorado State Park"/>
    <x v="9"/>
    <s v="Colorado, Eldorado State Park_x000a_On March 25, a thirty-two year old female experienced climber and her partner had just completed the first pitch of Blind Faith (5.10) on the west side of the Bastille. Rather than continuing up the route or rigging a rappel, they decided to unrope and down-climb a somewhat loose, broken cleft in the cliff. During the down-climb the victim fell, falling about 50 feet to the ground. She was not tied into a rope and had no helmet on at the time. She suffered multiple lacerations to her forehead, right hand, and right ankle as well as a loss of sensation below her waist. She was later diagnosed to have fractured her spine and damaged her spinal cord. (Source: Steve Muelhauser, Park Manager, and Conrad Bieniulis, Seasonal Park Ranger)"/>
    <n v="6"/>
    <m/>
    <m/>
    <m/>
    <m/>
    <n v="1"/>
    <m/>
    <m/>
    <m/>
    <m/>
    <m/>
    <n v="1"/>
    <m/>
    <x v="0"/>
    <n v="1"/>
    <m/>
    <x v="1"/>
    <x v="0"/>
    <x v="1"/>
    <x v="1"/>
    <x v="0"/>
    <x v="0"/>
    <m/>
    <m/>
    <x v="1"/>
    <n v="1"/>
    <m/>
    <m/>
    <x v="0"/>
    <x v="0"/>
    <m/>
    <m/>
    <m/>
    <x v="0"/>
    <m/>
    <m/>
    <m/>
    <m/>
    <m/>
    <m/>
    <x v="0"/>
    <m/>
    <m/>
    <m/>
    <m/>
    <m/>
    <m/>
    <m/>
    <m/>
    <m/>
    <m/>
    <m/>
    <m/>
    <x v="0"/>
    <n v="1"/>
    <m/>
    <m/>
    <m/>
    <m/>
    <m/>
    <m/>
    <m/>
    <m/>
    <m/>
    <m/>
    <m/>
    <m/>
    <m/>
    <m/>
    <m/>
    <m/>
    <x v="1"/>
    <m/>
    <m/>
    <m/>
    <m/>
    <m/>
    <m/>
    <m/>
    <m/>
    <n v="1"/>
    <m/>
    <m/>
    <m/>
    <m/>
    <m/>
    <m/>
    <m/>
    <m/>
    <m/>
  </r>
  <r>
    <x v="796"/>
    <s v="Fall on Rock, Equipment Failure—Carabiner Broke, California, Lover's Leap"/>
    <x v="9"/>
    <s v="California, Lover's Leap_x000a_Gear worries were far from our minds on a beautiful June morning when Tom Stargaard and I were heading off to Lovers Leap for a day of climbing. The recent cover photo on Climbing Magazine had renewed our interest in this fine area, and we hoped to spend the day climbing a few of the classics._x000a_A trio of climbers was completing The Groove, but since they appeared to be setting up a top rope, we decided we would also have to forgo this last of the classic pitches on the Lower Buttress. After passing The Farce, we looked over at a steep crack that we had known about for a few years, but had never actually climbed. It was reputed to be a short, awkward 5.10a/b crack that lacked character. After a brief discussion, we decided that, since neither one of us had ever done this route, we might as well give it a go._x000a_Despite the fact that I had been climbing much more than usual for the past few weeks, I was “sketchy” as I led up the first pitch. In my customary fashion, I placed several pieces of gear—a small Camalot right off the ground, an old hex just above. At the first 5.10 section, I placed a wire and a TCU. Higher, another wire and another TCU. As I reached a bulge, about twenty feet off the ground, I stepped up onto a face hold and placed a beautiful number 3.5 Camalot. I clipped the attached “hot wire” carabiner and was relieved to be to the hand crack. I pulled the bulge and continued up the crack. About five feet higher, I placed a number 3 Camalot, carefully clipping the color coordinated blue anodized Quicksilver “ ’biner.” Just above this, the crack pinched off with a horizontal dike—a frequent characteristic of Lovers Leap climbs. As I contemplated this move, I felt a little shaky, but I knew that I had protection at my knee, and once I pulled past this section, I would be on easier ground. While I was trying to decide if I should pull on the dike or crank from an insecure hand jam, I came off. I did, however, have time to warn my belayer. Tom braced for what he thought would be a short fall._x000a_As I dropped, it seemed to me that the piece at my knee pulled rather easily. In apparent slow motion, I flipped upside down and rapidly approached the ground, head first and backwards. Finally, with an abrupt, yet springy halt, I stopped just short of the rocks and brush at the base of the wall. Just as the rope pulled tight, the back of my head smacked against the granite, and blood shot out in abundance. I had an incredible rush of adrenaline and a hollow feeling in the pit of my stomach; I was shaking all over. Tom yelled, “Are you okay?” I quickly flipped onto my feet and realized that, other than the hole in my head, I was actually okay. I did, however, have some kind of strange sympathetic neck sensation, knowing that if I had gone six inches further, I would have snapped my neck._x000a_I tried to untie from the harness, but the knot had pulled so tight I couldn’t get it undone. Thomas volunteered to run down to the other climbers to get a knife. Before he left, he gave me his T-shirt to help slow the profusion of blood from my head. While Thomas was gone, I looked for my glasses that dropped during the fall. I saw them, but didn’t retrieve them right away. I continued to fiddle with the knot; soon Thomas was back and we cut the rope. At this point, I walked over to the base of the climb, took out the first piece of gear I had placed, picked up the rack, looked up at the wall and noticed that, strangely, the rope was not running through the number 3 Camalot. Rather, it was five feet lower through the 3.5 Camalot. However, the higher number 3 Camalot, the piece that was at knee level when I fell, was still in place. Confused, I put on my glasses and continued down the trail._x000a_I was feeling well enough where we opted not to drive to the hospital in Tahoe. Instead we headed towards home in Auburn. Within two hours of taking the fall, I was in a small office with a doctor and three nurses. They shaved part of my head, injected anesthetics and cleansers directly into the wound, and ultimately sewed me up with eight stitches, telling me the whole time how lucky I was. Meanwhile, I continued to replay the events of the morning in my mind, always wondering, how did the rope come unclipped from the blue carabiner?_x000a_Analysis_x000a_For the next several days, I hung around my house thinking about climbing. I spent a lot of time on the phone with friends who called to offer their condolences, express their happiness that I was okay, and ask what had happened. I decided that the following Tuesday I would return to Lovers Leap, pick up the gear that I had left, and go climbing to see how it felt to be out on the sharp end once again. After my fall, we had arranged with Brent and Steve, the two friendly climbers with the knife, to remove my gear from the climb and leave it at Strawberry Lodge for me to pick up later. When I walked into the lodge, the day manager, Mary, greeted us. As she handed me the gear, I was shocked to discover that the blue Quicksilver carabiner that had been clipped to the number 3 Camalot was actually broken in two. In over thirty years of climbing I had not seen or heard of a ’biner actually breaking in a “routine” fall; I was stunned. Climbing gear just doesn’t break. When I later talked to both Steve and Brent they relayed how when Steve had rappelled the route to clean the gear, he was horrified to come to a Camalot with a broken ’biner hanging limply from the sling. The two climbers sat at the base of the climb pondering, “How did that guy break a carabiner?”_x000a_I am happy to report that I put the broken carabiner in the trunk, grabbed the rest of my gear, and we headed off for a great day of climbing at Lovers Leap. I did, of course, wear my helmet, and it was amazing the sense of comfort that I had._x000a_I learned a great deal from this experience. First, it is my intention to always climb with a helmet. A beautiful, sunny day, as we’ve learned many times from all sorts of climbing literature, can quickly turn to tragedy. A helmet offers peace of mind and protection. Second, I’ve learned that gear does break. Just because the pro is at your knee and the wall is smooth and steep, doesn’t mean that the system is fool proof. After hours of discussing this issue with friends—fellow climbers with literally hundreds of years of combined experience—we’ve concluded that there’s not enough in the journals about the whiplash phenomena of carabiners. During the course of a fall, a carabiner can snap open. If during the instant that the gate is open, the climber’s full weight comes on the ’biner, it can snap, as probably happened in my case. Rod Johnson, designer of the Bod Harness, modifier of the original Chouinard stopper, and five year employee of Chouinard Equipment analyzed the carabiner and said that it showed all the classic signs of being loaded with the gate open. After talking on the phone to Black Diamond’s Quality Assurance Manager, Chris Harmston, I agreed to send him the broken binder and a few others of similar type and age. After testing and inspecting my gear, he also concluded that “the carabiner struck the rock during the impact of the fall and caused the gate to open due to whiplash.” The odds of this are very slim, but it did happen to me._x000a_Third, check the gate open strength of your carabiners. Common industry practice is to prominently display the open and closed KN rating of the carabiner. I am currently upgrading my carabiners to an open gate KN rating of, at least, nine. (A KN is a force or impact rating. One KN is approximately 225 lbs.)_x000a_Fourth, my experience also reconfirmed the fact that dogged insistence on anchoring the belay is essential. Tom was tethered to a tree, and it helped him stop me just in time. It also convinced me that placing a lot of protection is a good idea. For years when I have been climbing, I wonder, “what happens if this piece fails?” Well, now I know, it can happen, and it’s good to have another piece not too far away._x000a_Fifth, after ignoring or only half-heartedly understanding all the information about UIAA ratings and statistics, I have a vivid example of how a short fall near the ground can create a huge amount of force, because there is so little rope out to absorb the impact. I now carry some lightweight, locking carabiners on my rack to help stem the whiplash effect when leading difficult pitches near the ground. I have been told that a number of climbers have been doing this for years; I just never noticed the practice. Most of my new, replacement ’biners are the type with wire gates. They have a greater open gate test strength, and the wire gate is less prone to whiplash._x000a_Finally, climbers, check your gear! (Source: Bart O’Brien)"/>
    <n v="5"/>
    <m/>
    <m/>
    <m/>
    <m/>
    <m/>
    <m/>
    <m/>
    <m/>
    <m/>
    <m/>
    <n v="1"/>
    <m/>
    <x v="0"/>
    <n v="1"/>
    <m/>
    <x v="1"/>
    <x v="1"/>
    <x v="0"/>
    <x v="0"/>
    <x v="0"/>
    <x v="0"/>
    <m/>
    <m/>
    <x v="0"/>
    <m/>
    <m/>
    <m/>
    <x v="0"/>
    <x v="0"/>
    <m/>
    <m/>
    <m/>
    <x v="0"/>
    <m/>
    <m/>
    <m/>
    <m/>
    <m/>
    <m/>
    <x v="0"/>
    <m/>
    <m/>
    <m/>
    <m/>
    <m/>
    <m/>
    <m/>
    <m/>
    <m/>
    <m/>
    <m/>
    <m/>
    <x v="0"/>
    <m/>
    <m/>
    <m/>
    <m/>
    <m/>
    <m/>
    <m/>
    <m/>
    <m/>
    <m/>
    <m/>
    <m/>
    <m/>
    <m/>
    <n v="1"/>
    <m/>
    <m/>
    <x v="1"/>
    <m/>
    <m/>
    <m/>
    <m/>
    <m/>
    <m/>
    <m/>
    <m/>
    <m/>
    <m/>
    <m/>
    <n v="1"/>
    <m/>
    <m/>
    <m/>
    <m/>
    <m/>
    <m/>
  </r>
  <r>
    <x v="797"/>
    <s v="Fall on Rock, Fatigue—Unable to Clip Carabiner, California, Pinnacles National Monument"/>
    <x v="9"/>
    <s v="California, Pinnacles National Monument_x000a_The accident happened on September 25 at the Pinnacles Monument around noon. My climbing partner, Jamey Stowell, and I were on our fourth climb of the day, and climbing well. We were on “Cantaloupe Death” on the Monolith, a sport climb that has a trick start (5.10c) and then moves right around a slight bulge, easing into a more mellow (5.9) climb to the top. The climb itself starts not at the base of the rock, but rather from the top of a rock ledge about four feet across from the climb, about 10–12 feet above the ground. The belayer stands at ground level. To start the climb, you lean across this gap onto the face of the rock, grab some large holds, and jump onto the face and start climbing. Jamey led this climb first. When it came to my turn, I successfully struggled through the first move and was relieved that it was not as tough as I had anticipated. Now, I thought, I just had the more enjoyable section of the climb._x000a_The next bolt for protection was up right toward the more mellow section of the climb, a point probably about 35 feet from the ground, and 20 feet from the ledge. My mind was relaxed, but I think that my hands were a bit tired from the first set of moves. When I got to the bolt, I had a difficult time finding a comfortable position from which to put the rope through the bolt. My right foothold was on a somewhat overhanging part of the rock, and my left hand was on a small knob, but I went to make the clip with my right hand anyway, confident that my hand would hold. When I went to make the clip, I found that the gate of the carabiner was pointing in the opposite direction than optimum, and after a couple of awkward attempts at making the clip, I decided to switch hands and clip with my left hand, repositioning my feet as well. This did not work either, and the possibility of falling flashed across my mind as I felt the strength in my hand draining. I think I had just pulled the rope up for slack to try and clip when I fell. The next thing I knew, I felt a “thud” on my tail end and left buttock, and my entire waist down a “zinging,” a full body version of when one strikes the funny bone in the elbow. I had fallen about 20 feet and hit the ledge. As Jamey and I both remember, the rope began to stretch (and therefore absorb some of the fall) just as I hit the rock, so perhaps the fall was the equivalent of a 15-footer. Most definitely without an alert belayer, the fall and injury would have been considerably worse._x000a_I bounced off the ledge, and Jamey lowered me the rest of the way down to the ground. I looked at my feet through the pain and was relieved to see that I could move them, albeit not very easily. Jamey summoned help from a nearby pair of climbers (who had, in fact, recommended Cantaloupe Death to us). They immediately came to our help. Jamey coiled up the rope to sling over his shoulders and piggy-backed me sitting in this sling about a mile and a half to the parking lot, where we were fortunate to find a pair of very helpful park employees who radioed for help. The park EMT arrived shortly, and we proceeded to make a decision about whether to call an ambulance or to drive on our own to the hospital in Hollister, about 40 miles away. We opted to stabilize my spine (a lovely experience being strapped onto a stiff board) and await paramedics, a decision that was well advised since the extent of spinal damage was unknown._x000a_X-rays of my back at the hospital in Hollister showed a fractured coccyx, but no evidence of spinal damage. That allowed me to breathe a sigh of relief, and gave me the courage to call my wife to tell her that there had been a little accident._x000a_The following Monday I went to my own HMO and the doctor there suspected that there might be something more than a broken tailbone going on because of continued pain in both of my feet. An MRI of my back showed indeed that I had sustained a fracture of the first lumbar (L1). The vertebra was compressed to about half its normal length (yes, I am now that much shorter), and the impact caused a contusion of the spinal cord, which explained my painful feet because the swelling puts pressure on the nerves. All of this will get better with time as the swelling subsides in three weeks or so. There is enough room in the spinal cavity for the recovery to be back to normal. But the vivid picture that remains is how close I had come—millimeters—to severely damaging my spinal cord at L1 which, as the neurologist pointed out, would have resulted in “wheelchair and loss of bowel control.” Sobering words indeed. Again, I am thankful that Jamey was able to absorb some of the fall with his alert belaying!_x000a_Analysis_x000a_As for what I have learned about climbing safety, I offer the following observations. I think that the accident was a combination of mental and physical factors. As I think back, I had no fear on this climb, but that was because I had not calculated the ledge as a potential place where I might fall. My mind thought that I was about 35 feet above the ground, where indeed I was only 20 feet from the ledge. I certainly did not think I would hit the ground if I fell. Had I been aware of this danger, I might have avoided pushing off the face as I fell, or acted differently, maybe even be more determined not to fall. Had the climb been rated “R” (for “runout”), I might have paid attention to potential dangers, so I now know to approach any climb as a potential R or X. I also think that the “phew” factor of having made it through the first section of the climb was significant in letting down my guard. I was then surprised by how difficult the supposedly mellow section felt. If I had continued to be vigilant, I could have thought about alternative positions for clipping. In fact, I think that if I had gone up a little higher, my foot would have been in a less bulky section and I would have been in a better position. Had I been higher up with respect to the bolt, I would also not have had to pull up as much slack in the rope as I made my clip._x000a_Another observation made by Jamey was the importance of wearing a helmet. That day, we had brought a helmet with us, but neither of us chose to wear it. If my foot position had been wrong when I fell, the rope could have flipped me over in mid air, and it is entirely possible that I could have landed on the ledge not on my behind, but on my head, a thought that makes me happy to have only a painful rear end!_x000a_Alternately, I could have fallen not on the ledge but in between the face and the ledge, and because that is a narrow space, I could have bounced around and hit my head on either wall. In any event, a helmet would have prevented serious head trauma. I have tended to think of helmets mostly as a precaution against falling rocks, but I now think that even in sport climbing, they are imperative—just as in bicycling. (Source: Kenji Hakuta)"/>
    <n v="5"/>
    <m/>
    <m/>
    <m/>
    <m/>
    <m/>
    <m/>
    <m/>
    <m/>
    <m/>
    <m/>
    <m/>
    <m/>
    <x v="0"/>
    <n v="1"/>
    <m/>
    <x v="1"/>
    <x v="1"/>
    <x v="0"/>
    <x v="1"/>
    <x v="1"/>
    <x v="0"/>
    <m/>
    <m/>
    <x v="0"/>
    <m/>
    <m/>
    <m/>
    <x v="0"/>
    <x v="0"/>
    <m/>
    <m/>
    <m/>
    <x v="0"/>
    <m/>
    <m/>
    <m/>
    <m/>
    <m/>
    <m/>
    <x v="0"/>
    <m/>
    <m/>
    <m/>
    <m/>
    <m/>
    <m/>
    <m/>
    <m/>
    <m/>
    <m/>
    <m/>
    <m/>
    <x v="0"/>
    <m/>
    <m/>
    <m/>
    <m/>
    <n v="1"/>
    <m/>
    <m/>
    <n v="1"/>
    <m/>
    <m/>
    <m/>
    <m/>
    <m/>
    <m/>
    <m/>
    <m/>
    <m/>
    <x v="1"/>
    <m/>
    <m/>
    <m/>
    <m/>
    <m/>
    <m/>
    <m/>
    <m/>
    <m/>
    <m/>
    <m/>
    <m/>
    <m/>
    <m/>
    <n v="1"/>
    <m/>
    <m/>
    <m/>
  </r>
  <r>
    <x v="798"/>
    <s v="Fall on Rock, Inadequate Belay-Lowering, Alberta, Rocky Mountains, Heart Creek, Kananaskis Country"/>
    <x v="9"/>
    <s v="Alberta, Rocky Mountains, Heart Creek, Kananaskis Country_x000a_On July 18, M. P. was climbing at the Heart Creek sport climbing area when he was lowered off the end of his rope by his belayer, resulting in a six-meter fall. Injuries are unknown. He was evacuated by Peter Lougheed Park rangers. (Source: George Field, Public Safety Specialist, Kananaskis Country)"/>
    <n v="5"/>
    <m/>
    <m/>
    <m/>
    <m/>
    <m/>
    <m/>
    <m/>
    <m/>
    <m/>
    <m/>
    <m/>
    <m/>
    <x v="0"/>
    <n v="1"/>
    <m/>
    <x v="1"/>
    <x v="0"/>
    <x v="0"/>
    <x v="1"/>
    <x v="1"/>
    <x v="0"/>
    <m/>
    <m/>
    <x v="0"/>
    <m/>
    <m/>
    <m/>
    <x v="0"/>
    <x v="0"/>
    <m/>
    <m/>
    <m/>
    <x v="0"/>
    <m/>
    <m/>
    <m/>
    <m/>
    <m/>
    <m/>
    <x v="0"/>
    <m/>
    <m/>
    <m/>
    <m/>
    <m/>
    <m/>
    <m/>
    <m/>
    <m/>
    <m/>
    <m/>
    <m/>
    <x v="0"/>
    <m/>
    <m/>
    <m/>
    <m/>
    <m/>
    <m/>
    <m/>
    <m/>
    <m/>
    <m/>
    <m/>
    <m/>
    <m/>
    <m/>
    <m/>
    <m/>
    <m/>
    <x v="1"/>
    <m/>
    <m/>
    <m/>
    <m/>
    <n v="1"/>
    <m/>
    <m/>
    <m/>
    <m/>
    <m/>
    <m/>
    <m/>
    <n v="1"/>
    <m/>
    <m/>
    <m/>
    <m/>
    <m/>
  </r>
  <r>
    <x v="799"/>
    <s v="Fall on Rock, Inadequate Belay—Rope Too Short and No Knot Tied in End, California, Yosemite National Park, Guppy Dom"/>
    <x v="9"/>
    <s v="California, Yosemite National Park, Guppy Dome_x000a_On September 7, Scott Davidson (54) led a short pitch, fixed an anchor and had his belayer lower him (with an ATC). The rope (50m) was too short for the task and there was no safety knot in the end. The end of the rope ran through the ATC and Davidson fell 15 feet to a ledge, then 30 feet on a slab, spraining his ankle. (Source: John Dill and Martin Ziebell, SAR Rangers, Yosemite National Park)_x000a_(Editor’s Note: One of many incidents of this kind for the year. By the end of this book, the reader will wonder if some kind of short rope, no knots, etc., epidemic struck the climbing scene this year.)"/>
    <n v="3"/>
    <m/>
    <m/>
    <m/>
    <m/>
    <m/>
    <m/>
    <n v="1"/>
    <m/>
    <m/>
    <m/>
    <m/>
    <m/>
    <x v="0"/>
    <m/>
    <m/>
    <x v="1"/>
    <x v="1"/>
    <x v="0"/>
    <x v="1"/>
    <x v="0"/>
    <x v="0"/>
    <m/>
    <m/>
    <x v="0"/>
    <m/>
    <m/>
    <m/>
    <x v="0"/>
    <x v="0"/>
    <m/>
    <m/>
    <m/>
    <x v="0"/>
    <m/>
    <m/>
    <m/>
    <m/>
    <m/>
    <m/>
    <x v="0"/>
    <m/>
    <m/>
    <m/>
    <m/>
    <m/>
    <m/>
    <m/>
    <m/>
    <m/>
    <m/>
    <m/>
    <m/>
    <x v="0"/>
    <m/>
    <m/>
    <m/>
    <m/>
    <m/>
    <m/>
    <m/>
    <m/>
    <m/>
    <m/>
    <m/>
    <m/>
    <m/>
    <n v="1"/>
    <m/>
    <m/>
    <m/>
    <x v="1"/>
    <m/>
    <m/>
    <n v="1"/>
    <m/>
    <m/>
    <m/>
    <m/>
    <m/>
    <m/>
    <m/>
    <m/>
    <m/>
    <m/>
    <m/>
    <n v="1"/>
    <m/>
    <m/>
    <m/>
  </r>
  <r>
    <x v="800"/>
    <s v="Fall on Rock, Inadequate Belay—Rope Too Short, Alberta, Rocky Mountains, Back of the Lake Crag"/>
    <x v="9"/>
    <s v="Alberta, Rocky Mountains, Back of the Lake Crag_x000a_On September 15, after completing Imaginary Grace (5.8), a climber was being lowered out from the anchors by his partner. The route is 30 meters long and their rope was 50 meters long. The rope went through the belay device and he fell 10 meters to the ground, sustaining ankle and back injuries. (Source: Parks Canada Warden Service)"/>
    <n v="6"/>
    <m/>
    <m/>
    <m/>
    <m/>
    <m/>
    <m/>
    <m/>
    <m/>
    <m/>
    <m/>
    <m/>
    <m/>
    <x v="0"/>
    <n v="1"/>
    <m/>
    <x v="1"/>
    <x v="0"/>
    <x v="0"/>
    <x v="0"/>
    <x v="0"/>
    <x v="0"/>
    <m/>
    <m/>
    <x v="0"/>
    <m/>
    <m/>
    <m/>
    <x v="0"/>
    <x v="0"/>
    <m/>
    <m/>
    <m/>
    <x v="0"/>
    <m/>
    <m/>
    <m/>
    <m/>
    <m/>
    <m/>
    <x v="0"/>
    <m/>
    <m/>
    <m/>
    <m/>
    <m/>
    <m/>
    <m/>
    <m/>
    <m/>
    <m/>
    <m/>
    <m/>
    <x v="0"/>
    <m/>
    <m/>
    <m/>
    <m/>
    <m/>
    <m/>
    <m/>
    <m/>
    <m/>
    <m/>
    <m/>
    <m/>
    <m/>
    <n v="1"/>
    <m/>
    <m/>
    <m/>
    <x v="1"/>
    <m/>
    <m/>
    <m/>
    <m/>
    <n v="1"/>
    <m/>
    <m/>
    <m/>
    <m/>
    <m/>
    <m/>
    <m/>
    <m/>
    <m/>
    <n v="1"/>
    <m/>
    <m/>
    <m/>
  </r>
  <r>
    <x v="801"/>
    <s v="Fall on Rock, Inadequate Protection, Inexperience, Alberta, Rocky Mountains, Mount Yamnuska"/>
    <x v="9"/>
    <s v="Alberta, Rocky Mountains, Mount Yamnuska_x000a_On May 13, D. B. reported a climbing accident to Bow Valley Provincial Park Rangers. The accident occurred on the second pitch of the Red Shirt Route on Mount Yamnuska. The leader, C. R., took a 40-foot fall and the fixed protection sling failed on impact, resulting in the leader falling past the first belay station. C. R. hit a ledge during the fall, resulting in an injured hip. C. R. credits his pack for taking much of the force of the fall, resulting in the injury being not as serious as it could have been. The Alberta Parks rescue team was heli-slung to the area and set up C. R. for a heli-sling evacuation._x000a_Analysis_x000a_Unless one knows how long fixed slings have been in place, a backup is needed. Exposure to ultra-violet light causes nylon to deteriorate rapidly. (Source: George Field, Public Safety Specialist, Kananaskis Country)"/>
    <n v="5"/>
    <m/>
    <m/>
    <m/>
    <m/>
    <m/>
    <m/>
    <m/>
    <m/>
    <n v="1"/>
    <m/>
    <m/>
    <m/>
    <x v="0"/>
    <n v="1"/>
    <m/>
    <x v="1"/>
    <x v="1"/>
    <x v="0"/>
    <x v="0"/>
    <x v="0"/>
    <x v="0"/>
    <m/>
    <m/>
    <x v="0"/>
    <m/>
    <m/>
    <m/>
    <x v="0"/>
    <x v="0"/>
    <m/>
    <m/>
    <m/>
    <x v="0"/>
    <m/>
    <m/>
    <m/>
    <m/>
    <m/>
    <m/>
    <x v="0"/>
    <m/>
    <m/>
    <m/>
    <m/>
    <m/>
    <m/>
    <m/>
    <m/>
    <m/>
    <m/>
    <m/>
    <m/>
    <x v="0"/>
    <m/>
    <m/>
    <m/>
    <m/>
    <m/>
    <m/>
    <m/>
    <m/>
    <m/>
    <m/>
    <m/>
    <m/>
    <m/>
    <m/>
    <m/>
    <m/>
    <m/>
    <x v="0"/>
    <m/>
    <m/>
    <m/>
    <m/>
    <m/>
    <m/>
    <m/>
    <m/>
    <m/>
    <m/>
    <n v="1"/>
    <m/>
    <m/>
    <m/>
    <m/>
    <m/>
    <m/>
    <m/>
  </r>
  <r>
    <x v="802"/>
    <s v="Fall on Rock, Inadequate Protection—Pulled Out, California, Yosemite Valley, El Capitan"/>
    <x v="9"/>
    <s v="California, Yosemite Valley, El Capitan_x000a_On September 13 around 1720, Kris Alageswaram (age unknown) was leading pitch number 26 on the Nose Route of El Capitan. At a height of 15 to 20 feet above the belay ledge, Kris placed a piece of protection for an aid move. While putting weight on the gear placement, the piece pulled out, and Kris fell about 15 to 20 feet hitting a sloping ledge with his leg. Kris continued to fall an additional 15 to 20 feet before the rope stopped his fall. His partner, David Reynolds, assisted Kris back to the belay ledge and they started yelling for help._x000a_On September 14 Martin Ziebell was lowered approximately 800 feet to the injured climber. After stabilizing the open ankle fracture, he and the victim were raised to the summit. The victim was then carried approximately a quarter mile to a landing zone and flown to Crane Flat Heli-base to rendezvous with an air ambulance. The victim was then flown to Doctor’s Medical Center in Modesto. Meanwhile, SAR team member Dean Potter was lowered to “Camp 5” to extract the victim’s partner. Both were raised safely to the summit of El Capitan. All rescue personnel and equipment were then flown to CFH and transported by ground vehicle to the Valley SAR cache by 1800._x000a_Analysis_x000a_Reynolds feels that the fall was caused by “bad gear placement.”_x000a_Reynolds stated that he had been climbing for 15 years and that Kris had been climbing for 18 years. This was the fourth “Big Wall” in Yosemite that Reynolds and Alageswaram had climbed together. The other routes included “The Prow,” and three years ago the two had climbed “The Regular Northwest Face of Half Dome” and “The South Face of Washington Column.” Reynolds indicated that Krishna was unhappy because he had a lot of weight on—including a large wall-rack. They did not have a hammer or pitons. He placed a small Alien camming device in a peg scar and stepped in his aider, and it ripped. He fell about 15 feet, hit a sloping ledge around the same level as my belay, and that’s when his foot was turned and broken._x000a_From the belay, Krishna had climbed up a little slab with mantle-shelf moves, face climbing with no way to protect it, no cracks. He tried to use the first possible gear placement, to aid the move, and that was the placement that didn’t hold. He fell the 15 feet, hit the sloping ledge, and fell a further 15 feet, whereupon he came into Reynolds’ belay and stopped._x000a_Reynolds was pulled out of the ledge, but held his fall. He got him on a Jumar, tied him off, and rigged a system so he could haul him back onto the ledge. Krishna was able, using his good leg, to Jumar, while Reynolds held him on the Jumar and helped him onto the ledge. (Source: From reports by John Dill and Keith Lober, SAR Rangers, Yosemite National Park)"/>
    <n v="7"/>
    <m/>
    <m/>
    <m/>
    <m/>
    <m/>
    <m/>
    <m/>
    <m/>
    <m/>
    <m/>
    <n v="1"/>
    <m/>
    <x v="0"/>
    <n v="1"/>
    <m/>
    <x v="1"/>
    <x v="1"/>
    <x v="0"/>
    <x v="0"/>
    <x v="0"/>
    <x v="0"/>
    <n v="1"/>
    <m/>
    <x v="0"/>
    <m/>
    <m/>
    <m/>
    <x v="0"/>
    <x v="0"/>
    <m/>
    <m/>
    <m/>
    <x v="0"/>
    <m/>
    <m/>
    <m/>
    <m/>
    <m/>
    <m/>
    <x v="0"/>
    <m/>
    <m/>
    <m/>
    <m/>
    <m/>
    <m/>
    <m/>
    <m/>
    <m/>
    <m/>
    <m/>
    <m/>
    <x v="0"/>
    <m/>
    <m/>
    <m/>
    <m/>
    <n v="1"/>
    <m/>
    <m/>
    <m/>
    <m/>
    <m/>
    <m/>
    <m/>
    <m/>
    <m/>
    <m/>
    <m/>
    <m/>
    <x v="0"/>
    <m/>
    <m/>
    <m/>
    <m/>
    <m/>
    <m/>
    <m/>
    <m/>
    <m/>
    <m/>
    <m/>
    <m/>
    <m/>
    <m/>
    <n v="1"/>
    <m/>
    <m/>
    <m/>
  </r>
  <r>
    <x v="803"/>
    <s v="Fall on Rock, Protection Pulled Out—Inadequate, California, Yosemite Valley"/>
    <x v="9"/>
    <s v="California, Yosemite Valley_x000a_On September 6, David Craig (32) first met and climbed with a Japanese climber named Tomo (last name unknown). Tomo was experienced and competent. On Sunday they climbed at the base of Sunnyside Bench._x000a_After climbing a few other short routes, Craig decided to lead Lingering Lie (5.10). The route followed an under-climb that curved up to the right and then curved to the left. Craig placed his first piece of protection, a Camalot, about ten feet off the ground, then climbed another eight feet or so into the crux section and placed a second Camalot. This placement was blind; that is, he was unable to see into the crack to evaluate the reliability of the placement. He attached a two foot sling to the piece, clipped in the rope, and climbed until the piece was a couple of feet below his feet._x000a_The climbing seemed harder than the rating at this point. He knew he was going to fall and called out, “Take,” to his belayer to warn Tomo to take in any existing slack rope. But he fell before Tomo could act. He fell about eight feet, saw the Camalot stem shift downward before it failed. He fell about 15 feet to the ground. He landed on his feet on a small patch of dirt, doubled up and rocked forward, striking his face with his knee, then pitched backwards, landing hard on the rock with his butt._x000a_He knew he was hurt, and nearby climbers checked him over while others went for help. At the clinic he was found to have a fractured left calcaneous, a fractured coccyx, and a lacerated knee (from his teeth)._x000a_Analysis_x000a_David Craig had been climbing actively for six years on traditional rock routes, leads 5.10 comfortably, is competent at placing and judging protection, has taken lots of falls, but has no previous climbing injuries or rescues. He is familiar with Yosemite granite, having climbed approximately 50 routes in the park on this and one previous trip._x000a_Craig’s belayer might have shortened his fall by taking in slack, but he had no time to do so. Craig feels he should have placed protection a few feet before (lower than) the piece that failed. He could see the crack there and could have placed a reliable piece that would have kept him off the ground. (Source: John Dill, SAR Ranger, Yosemite National Park)"/>
    <n v="5"/>
    <m/>
    <m/>
    <m/>
    <m/>
    <n v="1"/>
    <m/>
    <m/>
    <m/>
    <m/>
    <m/>
    <n v="1"/>
    <m/>
    <x v="0"/>
    <n v="1"/>
    <m/>
    <x v="1"/>
    <x v="1"/>
    <x v="0"/>
    <x v="0"/>
    <x v="0"/>
    <x v="0"/>
    <m/>
    <m/>
    <x v="0"/>
    <m/>
    <m/>
    <m/>
    <x v="0"/>
    <x v="0"/>
    <m/>
    <m/>
    <m/>
    <x v="0"/>
    <m/>
    <m/>
    <m/>
    <m/>
    <m/>
    <m/>
    <x v="0"/>
    <m/>
    <m/>
    <m/>
    <m/>
    <m/>
    <m/>
    <m/>
    <m/>
    <m/>
    <m/>
    <m/>
    <m/>
    <x v="0"/>
    <m/>
    <m/>
    <m/>
    <m/>
    <m/>
    <m/>
    <m/>
    <m/>
    <m/>
    <m/>
    <m/>
    <m/>
    <m/>
    <m/>
    <m/>
    <m/>
    <m/>
    <x v="0"/>
    <m/>
    <m/>
    <m/>
    <m/>
    <m/>
    <m/>
    <m/>
    <m/>
    <m/>
    <m/>
    <m/>
    <m/>
    <m/>
    <m/>
    <n v="1"/>
    <m/>
    <m/>
    <m/>
  </r>
  <r>
    <x v="804"/>
    <s v="Fall on Rock, Protection Pulled Out—Piton, Alberta, Rocky Mountains, Ha Ling Peak"/>
    <x v="9"/>
    <s v="Alberta, Rocky Mountains, Ha Ling Peak_x000a_On September 12, J. M., F. K. and S. K. were climbing the Northeast Ridge of Ha Ling Peak near Canmore. J. M. was leading the third last pitch when he experienced some difficulty and decided to be lowered and let someone else try the lead. He was lowered off a single existing piton which pulled out, sending him down a 30-foot fall. He suffered injuries to his shoulder and ankle. The group felt they could neither continue nor lower, so F. K. contacted Kananaskis Emergency Services for assistance._x000a_KES responded by heli-slinging two rescuers to the site. The party was evacuated singly in screamer suits. At the heli staging area, the victim refused transportation to the Canmore Hospital._x000a_(Editor’s Note: Relying on a single piece of protection means it must be tested to determine whether it is “bomb proof.” Trusting a “found” piton these days is a risk because of the length of time the piece may have been in place and an inability to test it.)"/>
    <n v="5"/>
    <m/>
    <m/>
    <m/>
    <m/>
    <m/>
    <m/>
    <m/>
    <m/>
    <m/>
    <m/>
    <m/>
    <m/>
    <x v="0"/>
    <n v="1"/>
    <m/>
    <x v="1"/>
    <x v="1"/>
    <x v="0"/>
    <x v="0"/>
    <x v="0"/>
    <x v="0"/>
    <m/>
    <m/>
    <x v="0"/>
    <m/>
    <m/>
    <m/>
    <x v="0"/>
    <x v="0"/>
    <n v="1"/>
    <m/>
    <m/>
    <x v="0"/>
    <m/>
    <m/>
    <m/>
    <m/>
    <m/>
    <m/>
    <x v="0"/>
    <m/>
    <m/>
    <m/>
    <m/>
    <m/>
    <m/>
    <m/>
    <m/>
    <m/>
    <m/>
    <m/>
    <m/>
    <x v="0"/>
    <m/>
    <m/>
    <m/>
    <m/>
    <m/>
    <m/>
    <m/>
    <m/>
    <m/>
    <m/>
    <m/>
    <m/>
    <m/>
    <m/>
    <m/>
    <m/>
    <m/>
    <x v="0"/>
    <m/>
    <m/>
    <m/>
    <m/>
    <m/>
    <m/>
    <m/>
    <m/>
    <m/>
    <m/>
    <m/>
    <m/>
    <m/>
    <m/>
    <n v="1"/>
    <m/>
    <m/>
    <m/>
  </r>
  <r>
    <x v="805"/>
    <s v="Fall on Rock, Protection Pulled, No Hard Hat, Alberta, Rocky Mountains, Back-of-the-Lake Crag"/>
    <x v="9"/>
    <s v="Alberta, Rocky Mountains, Back-of-the-Lake Crag_x000a_On August 30, T. R. was leading “I Hear My Train A-Coming” (5.10c). He was retreating to his last piece because, “it was no good,” when he fell, pulling it and at least one other piece. He hit the ground with the rope just coming tight possibly absorbing some of the shock. He lost consciousness and sustained head and neck injuries. He was not wearing a helmet. Two guides climbing nearby called Warden Service Dispatch and attended to the climbers injuries. The climber was flown out from the trail below the Crag._x000a_Analysis_x000a_It is not known what gear the climber had placed. He obviously realized the importance of his last piece of protection, as he was attempting difficult moves and he was retreating to replace the piece. (Source: Parks Canada Warden Service)"/>
    <n v="6"/>
    <m/>
    <m/>
    <m/>
    <m/>
    <m/>
    <m/>
    <m/>
    <m/>
    <m/>
    <m/>
    <m/>
    <m/>
    <x v="0"/>
    <n v="1"/>
    <m/>
    <x v="0"/>
    <x v="1"/>
    <x v="0"/>
    <x v="0"/>
    <x v="0"/>
    <x v="0"/>
    <m/>
    <m/>
    <x v="0"/>
    <m/>
    <m/>
    <m/>
    <x v="0"/>
    <x v="0"/>
    <m/>
    <m/>
    <m/>
    <x v="0"/>
    <m/>
    <m/>
    <m/>
    <m/>
    <m/>
    <m/>
    <x v="0"/>
    <m/>
    <m/>
    <m/>
    <m/>
    <m/>
    <m/>
    <m/>
    <m/>
    <m/>
    <m/>
    <m/>
    <m/>
    <x v="0"/>
    <n v="1"/>
    <m/>
    <m/>
    <m/>
    <m/>
    <m/>
    <m/>
    <m/>
    <m/>
    <m/>
    <m/>
    <m/>
    <m/>
    <m/>
    <m/>
    <m/>
    <m/>
    <x v="0"/>
    <m/>
    <m/>
    <m/>
    <m/>
    <m/>
    <m/>
    <m/>
    <m/>
    <m/>
    <m/>
    <m/>
    <m/>
    <m/>
    <n v="1"/>
    <m/>
    <m/>
    <m/>
    <m/>
  </r>
  <r>
    <x v="806"/>
    <s v="Fall on Rock—Unable to Self-rescue, Colorado, Eldorado State Park"/>
    <x v="9"/>
    <s v="Colorado, Eldorado State Park_x000a_On August 8, A twenty-eight-year-old male experienced climber was leading the fourth pitch of Rewritten (5.7) on Redgarden Wall when he slipped and fell twelve feet. The victim’s protection held and the belayer was able to stop the fall. However, the victim’s lower right leg caught on a rock during the incident resulting in a multiple fracture to that leg. Because of their location on the route approximately 300 feet above the ground, the belayer was unable to lower the victim down. A nearby climber witnessed the fall and called 911 on his cellular phone. Rescue personnel reached the victim from the base of Rewritten. They stabilized his leg and lowered him to safety. (Source: Steve Muelhauser, Park Ranger)"/>
    <n v="4"/>
    <m/>
    <m/>
    <m/>
    <m/>
    <m/>
    <m/>
    <m/>
    <m/>
    <m/>
    <m/>
    <n v="1"/>
    <m/>
    <x v="0"/>
    <n v="1"/>
    <m/>
    <x v="1"/>
    <x v="1"/>
    <x v="0"/>
    <x v="0"/>
    <x v="0"/>
    <x v="0"/>
    <m/>
    <m/>
    <x v="0"/>
    <m/>
    <m/>
    <m/>
    <x v="0"/>
    <x v="0"/>
    <m/>
    <m/>
    <m/>
    <x v="0"/>
    <m/>
    <m/>
    <m/>
    <m/>
    <m/>
    <m/>
    <x v="0"/>
    <m/>
    <m/>
    <m/>
    <m/>
    <m/>
    <m/>
    <m/>
    <m/>
    <m/>
    <m/>
    <m/>
    <m/>
    <x v="0"/>
    <m/>
    <m/>
    <m/>
    <m/>
    <m/>
    <m/>
    <m/>
    <m/>
    <m/>
    <m/>
    <m/>
    <m/>
    <m/>
    <m/>
    <m/>
    <m/>
    <m/>
    <x v="1"/>
    <m/>
    <m/>
    <m/>
    <m/>
    <m/>
    <m/>
    <m/>
    <m/>
    <m/>
    <m/>
    <m/>
    <m/>
    <m/>
    <n v="1"/>
    <m/>
    <m/>
    <m/>
    <m/>
  </r>
  <r>
    <x v="807"/>
    <s v="Fall on Snow, Exceeding Abilities, Ascending Too Fast, Alaska, Mount McKinley, West Rib"/>
    <x v="9"/>
    <s v="Alaska, Mount McKinley, West Rib_x000a_A ten-member British Army expedition “Summit to the Sea” checked into the Talkeetna Ranger Station for their briefing on June 2. Their original plan was to ascend the West Buttress, which they had changed to doing the upper West Rib, assessed as an Alaska Grade 4. The Park Service recommended they stay to the West Buttress (Grade 2), since several members had very little glacier or ice climbing experience. They would make their decision once they reached 14,200 feet on the West Buttress. The expedition departed Talkeetna on June 4. On June 14, nine members moved into the 14,200 foot camp. One member had returned to base camp a few days earlier. They acclimatized three days at 14,200 feet before ascending to a 16,200 foot camp on June 17. Ranger Roger Robinson at the 14,200 foot camp recommended that they take one or two rest days at 16,200 feet before making their summit attempt. At 0630 on June 18, the expedition departed for the summit._x000a_Upon departing that morning, member Gary Keep experienced signs of AMS. The other eight members continued ascending while Keep soloed back to 14,200 feet. Keep was examined by Scott Darnsey of the Ranger Patrol, where it was determined that Keep was experiencing AMS and dehydration. Keep was admitted into the medical tent at 1530, where he was administered oxygen, Diamox, and an IV. His condition improved, and he was released at 2400 on June 18._x000a_The other members continued an extremely slow ascent up through the rocks of the upper Rib. By 1830, they had reached 19,000 feet, having only ascended 2,800 feet in twelve hours. Weather conditions remained good throughout the day. The first team of three, led by Martin Spooner (33), decided to deviate to the right of the normal route where a break in the Football Field cornice was found. This break could be attained by first ascending a 45–50-degree hard snow slope which led up to a 20-foot corniced section of ice that topped out onto the Football Field._x000a_Spooner was in the lead with Phil Whitfield (?) second and Steve Brown (25) third as they approached the cornice at 19,300 feet. At 1920, Brown lost his footing and fell, pulling Whitfield and Spooner with him. They tumbled approximately 300 feet before being stopped by large rocks. These rocks prevented an 8,000 foot fall off the south face. The other two rope teams were approximately 30 meters lateral of the team that fell and were resting when the accident occurred._x000a_Spooner sustained injuries to both his ankles, while Whitfield received lacerations to his head. Brown received head injuries and was suffering from severe shock, delirium, and lapses of consciousness. The leader of the expedition, Justin Featherstone (29), attempted to call the Ranger Camp with their CB radio, but found that their batteries were too weak. Featherstone decided that he and Bougard would stay behind with Spooner and Brown and wait for a helicopter rescue. The other four, including Whitfield, would descend to 14,200 feet to report the accident. The four remaining each had bivi bags, down jacket, one shovel, one stove, one liter of fuel, and one day’s food. They dug into the ice and built a small trench below several large rocks. This gave them some protection, but after the first night, they were unable to relight their stove due to the cold and windy conditions._x000a_At 2030, the other four, including Whitfield, Johny Johnston, Ian Hayward and Nigel Coar, began their descent. They reached their 16,200 foot camp at 0030 on June 19. Hayward and Coar decided to stay at their camp while Whitfield and Johnston continued on down. At 0040, Whitfield and Johnston witnessed two Americans fall down the 45 degree snow slope on the West Rib known as the “Orient Express,” coming to a stop at 15,800 feet. Whitfield and Johnston arrived at the accident scene at 0100 and provided assistance to the fallen Americans. Whitfield stayed behind with the Americans while Johnston decided to solo down for help. At 0220 Johnston reported both accidents to the 14,200 foot ranger camp. The Talkeetna Ranger Station was notified of the situation at 0240._x000a_Weather conditions remained poor for a helicopter evacuation. A large ground team was assembled, first to evacuate the two Americans who were closer and more exposed. Once this was completed, a second plan would be developed to evacuate the British. During the American evacuation, Keep was escorted to his 16,200 foot camp with an NPS radio establishing a radio link from the ridge._x000a_Brown’s condition was deteriorating, so Featherstone decided the four would slowly begin their descent. All four attempted to descend, but Spooner experienced too much pain in his ankles to walk. Featherstone decided to take Brown down, leaving Bougard behind with Spooner. The foursome had only one rope, since their third rope had been damaged in the fall, so Spooner and Bougard opted to wait to be rescued. Unknown to Featherstone was the rescue operation of the Americans below his position. Weather at the 14,000-foot level and above began to improve so that at 1600, all four of the British climbers were observed through a spotting scope from the Ranger Camp. Shortly thereafter, Featherstone and Brown were observed descending. Brown was very unstable, requiring a constant belay and occasionally taking short falls. Weather improved enough to evacuate one of the Americans at 2230 by helicopter. At the same time, the two British were descending the “Orient Express,” very close to where the Americans had fallen. At 2300 Featherstone and Brown fell 1,500 feet, ending where the Americans had landed at 15,800 feet. Featherstone had later commented that Brown had fallen into him, knocking him off his stance._x000a_At 2300, Keep radioed from his 16,200-foot location to the Ranger Cap that they had witnessed the fall and would be providing assistance. Ranger staff also witnessed the fall. Plans were developed for their evacuation. Featherstone had broken his left leg in the fall, while Brown sustained additional head injuries. Brown was able to walk and decided to descend straight down the route to the 14,200-foot camp for help._x000a_Brown’s descent was observed from the 14,200-foot camp. It was apparent his judgment was impaired. A well marked trail led from their accident location to 14,200 feet, but Brown’s decision to descend a direct course would lead him over an ice cliff and several crevasses. Brown was observed walking straight off a 20-foot ice cliff, then tumbling down a steep slope where he was buried in avalanche debris. He freed himself from the debris, then continued his descent. Not 30 seconds later he was observed falling into a crevasse. Brown recalled that he attempted to climb 30 feet out, clawing with bare fingers and kicking with his crampons. Brown had lost his ice ax on one of his earlier falls, then lost his gloves on the fall down the Orient. After 30 minutes and several attempts, Brown clawed his way out to where he lay motionless by the lip of the crevasse. Eventually he stood up. Ascending rescuers shouted to Brown to stay put._x000a_Because of Spooner’s and Bougard’s position at 19,000 feet, and the fact that all able bodied rescuers at 14,200 feet had exhausted themselves over two long nights of rescues, the shorthaul extraction became the more logical choice of getting them off if the weather cooperated. When the weather began to improve on the evening of June 21, Jay Hudson was able to spot the pair at 2035, where they were standing and waving, to everyone’s relief. Establishing a good communication link with the pair was imperative in order to perform this shorthaul mission. The initial cargo drop of radio and survival gear established this communication link. Once we could talk with the pair, we could judge their physical and mental capabilities, and get current weather conditions. The pair had previous training using a similar “Screamer Suit” (big diaper) in the military. This allowed the two to be extracted without a ranger involved in the shorthaul. Weather was the primary factor in retrieving both at the same time, since conditions were constantly changing for the worse. This had been the first time in many days that the upper mountain was calm. At 0248 on June 22, the LAMA helicopter held a hover at maximum power until the two were hooked in. Then a slow descent was made directly to the Ranger Camp. At this point the LAMA had to refuel at 7,200 feet then return. When the LAMA came back into 14,200 feet, the weather was already changing and it was fortunate that the pair got flown off. This shorthaul performed may be the highest shorthaul rescue mission ever performed in the world. Pilot Jim Hood did an exceptional job in the decreased light and high altitude conditions._x000a_Analysis_x000a_Here is a good example of an inexperienced party getting in over their heads by attempting too difficult a route. The “Summit to the Sea” expedition was advised in Talkeetna to stay on the West Buttress since half the party had very little glacier or ice climbing experience. While at 14,200 feet, they were advised to take several days to acclimatize at their high camp, since their summit day would be a long one. Because of good weather, they chose to make their summit push the next morning. Their lack of acclimatization became apparent when one member became ill on summit day and the rest required twelve hours to ascend just 2,800 feet over technically easy ground. The experienced members in the party should have realized that their slow pace was a good indication that it was time to turn around. To make matters worse, after a long day they planned to attempt a difficult corniced finish to the West Rib—a route seldom tried even by very experienced parties. On top of all these concerns they left an ill member behind in camp, who was then forced to solo down because of his AMS. To farther their predicament, the leader descended with a person who was unstable, down a route notorious for its falls. Belays and fixed protection should have been used. The leader was familiar with the route and conditions they had ascended the day before, which would have been the safer choice. Had they carried extra batteries for their radio, the pair could have been warned about the conditions in the descent route._x000a_The two who survived four nights out in bivi bags were incredibly lucky. A strong will and determination kept them alive. (Source: Roger Robinson, Mountaineering Ranger."/>
    <n v="9"/>
    <m/>
    <m/>
    <n v="1"/>
    <m/>
    <n v="1"/>
    <m/>
    <m/>
    <m/>
    <n v="1"/>
    <m/>
    <m/>
    <m/>
    <x v="0"/>
    <n v="1"/>
    <m/>
    <x v="0"/>
    <x v="0"/>
    <x v="0"/>
    <x v="1"/>
    <x v="0"/>
    <x v="0"/>
    <m/>
    <m/>
    <x v="0"/>
    <m/>
    <m/>
    <m/>
    <x v="0"/>
    <x v="1"/>
    <m/>
    <n v="1"/>
    <m/>
    <x v="0"/>
    <m/>
    <m/>
    <m/>
    <m/>
    <m/>
    <m/>
    <x v="0"/>
    <m/>
    <m/>
    <m/>
    <m/>
    <m/>
    <m/>
    <m/>
    <m/>
    <m/>
    <m/>
    <m/>
    <m/>
    <x v="0"/>
    <m/>
    <n v="1"/>
    <m/>
    <m/>
    <m/>
    <m/>
    <m/>
    <m/>
    <n v="1"/>
    <m/>
    <m/>
    <m/>
    <m/>
    <m/>
    <m/>
    <m/>
    <m/>
    <x v="1"/>
    <m/>
    <m/>
    <m/>
    <m/>
    <m/>
    <m/>
    <m/>
    <m/>
    <m/>
    <m/>
    <m/>
    <n v="1"/>
    <m/>
    <m/>
    <m/>
    <m/>
    <m/>
    <m/>
  </r>
  <r>
    <x v="808"/>
    <s v="Fall on Snow, Unable to Self-Arrest, Descending Unroped, Weather, Alaska, Mount McKinley, West Buttress"/>
    <x v="9"/>
    <s v="Alaska, Mount McKinley, West Buttress_x000a_The Rainier Mountaineering, Inc. guided trip led by chief guide Phil Ershler and assistant guide Chris Hooyman began their expedition on May 21. The group, consisting of four clients and two guides, took nine days to reach the 14,200 foot camp. During this time, one of the clients was escorted to base camp and flown back to Talkeetna due to a minor foot injury. The group spent the next five nights at 14,200 feet while incorporating a carry to 17,200 feet._x000a_On June 3 the party established camp at 17,200 feet on the West Buttress. On June 4 the party of five reached the summit in good weather, descended to their camp at 17,200 feet, and spent the night hoping to descend further the next day. On June 5 the group awoke to poor weather and decided to stay until visibility increased and winds decreased. Later that day, around 1600, the group broke camp hoping to take advantage of a weather window to descend to 14,200 feet. Before the group could descend to the 17,000 foot level on the West Buttress ridge, high winds were encountered and chief guide Ershler decided to return to 17,200 feet, set up camp, and again wait for better weather to descend. The National Weather Service forecast broadcast that evening was for a “wind event” storm to begin the evening of June 6._x000a_On June 6, Ershler left camp mid-morning and visually checked the weather from atop the West Buttress ridge. The weather had improved and the RMI group broke camp and began to descend along with at least two other groups. The group of five began descending as a single team, using one rope of four climbers and adding a second rope linked to the fourth climber. The last and fifth climber (Hooyman) was tied in ten meters behind the fourth, with the remainder of the rope coiled and carried in the compression straps of his pack. The rope team was as follows: first on the rope was chief guide Phil Ershler, second was client Larry Semento, third was client Mike Van Stratten, fourth was client Meegan Pyle, and fifth (linked with separate rope to Pyle) was guide Chris Hooyman. The party chose to descend as a single rope team (incorporating a second rope) to better utilize running belays, specifically the many rocks on the snow ridge as natural protection._x000a_Between 1100 and 1130 the team had descended in moderate winds, with gusts and visibility of about 160 feet, to a point on the West Buttress ridge at 17,100 feet. At this point the route traverses parallel to and just north of the ridge top. While traversing, Semento slipped and fell a short distance on the slope. Ershler utilized a rock as protection between himself and Semento, took out all slack in the system, and held Semento on tension to prevent him from slipping any further down the slope. Semento was unable to get up. Witnesses described a feeling or urgency in the situation due to the location and weather. As Ershler was yelling instructions to Semento, Pyle reports that Hooyman approached her, unclipped his rope from her harness, and began descending toward Semento, probably to assist. Pyle also reports that she initially told Hooyman to stay tied in to her, and then yelled ahead to have Hooyman clip into Van Stratton. While descending, Hooyman fell on the 35 to 40 degree snow slope. Witnesses report that he dropped his ice ax and was unable to selfarrest. They watched him accelerate onto the steeper slope below and begin to tumble end over end toward the Peters Glacier._x000a_Without contact and unable to see Hooyman, Ershler, with the help of a private party and another RMI group, took his team back to 17,200 feet and established camp. In deteriorating weather, Ershler fixed approximately 500 feet of rope down Hooyman’s fall line (using Hooyman’s ice ax as a reference), but was unable to find any sign of Hooyman. At 1417, while Ershler was descending the fixed lines, climbers at the 17,200 foot camp reported the accident to NPS Rangers at the 14,200 foot camp. Ershler ascended to the accident site and joined RMI guide Jeff Ward, who had acquired lines again and searched approximately 700 feet below the fall point. Again, no signs of Hooyman were found. Increasing winds and poor visibility forced Ershler and Ward back to the group’s camp at 17,200 feet. That evening the forecasted storm hit the mountain and no one was able to travel anywhere above the 11,000 foot level for the next 36 hours._x000a_When the weather improved on June 8, Ershler and his group were able to descend while four NPS personnel ascended to the accident site from 14,200 feet. Nine hundred feet of rope were fixed down the fall line and two NPS personnel searched the area for several hours. Nothing was found in the search. No other ground searches were conducted. On June 13, the weather permitted an air search with the NPS helicopter, which found and recovered Hooyman’s body with the use of a remote grabber. Hooyman’s body had taken a fall line that brought him below and to the west of the fall site, where he stopped at 16,000 feet._x000a_Analysis_x000a_Experience. Chris Hooyman’s mountaineering experience includes several Northwest area ascents on both technical and glaciated peaks. This expedition was Hooyman’s first on Denali. RMI’s apprenticeship system is in place, whereby senior guides help evaluate assistant guides. Hooyman’s evaluations, both written and verbal, were good with several senior guides praising his technical and people skills. Phil Ershler stated that Hooyman was comfortable on all terrain found on the West Buttress of Denali._x000a_RMI’s Standard Operating Procedures. RMI’s documentation states that, “All guides and clients should be roped at all times on the McKinley routes, except within an established camp area, emergency situations...” As Larry Semento’s fall on the ridge does not qualify as an emergency, and as there were other options available to render assistance, Hooyman disregarded RMI’s safety policy when he unclipped from the rope team._x000a_Unclipping from the Rope Team. When Chris Hooyman unclipped from Meegan Pyle, he put himself at a greater risk of taking a serious fall and decreased the safety margin of the rope team. Chris Hooyman acted independently when he unclipped his rope from the team. He did not communicate his intentions to any person and was told by at least one client to reclip into the rope team before descending to Larry Semento. Although traveling unroped is a common practice for skilled climbers in this type of terrain, this is not the first accident where an experienced climber/guide was injured or killed because he chose to unrope or put slack in a rope team in order to handle a situation more rapidly._x000a_Weather. The weather, specifically the wind, did not allow for discussion between the two guides. If it were possible, dialogue between Hooyman and chief guide Phil Ershler may have prevented the accident. The wind may also be directly responsible for the fall itself. Two out of the five witnesses interviewed believe that Hooyman was literally pushed over by the wind. The other witnesses believe it was a combination of the wind and Hooyman’s footing. The sense of urgency described by those who were interviewed was also amplified by the weather. In calmer conditions Hooyman may not have felt the need to unrope and help his client. Ershler had decided to postpone descending on the morning of June 5 due to poor weather, and later that same day decided to return to the 17,200 foot camp after beginning to descend and experiencing high wind. The weather on die ridge the morning of June 6 was less than perfect, but substantially better than the previous day. The forecasted “wind event” which was to begin in the evening of June 6 may have contributed to deciding to descend that morning, but it is apparent that the group was prepared to wait if they needed to. The group, specifically Ershler, was aware of the increased risks and difficulties the weather could potentially impose when descending the ridge from 17,200 feet. (Source: From a Denali National Park and Preserve Case Incident Record)"/>
    <n v="10"/>
    <m/>
    <m/>
    <m/>
    <m/>
    <m/>
    <m/>
    <m/>
    <m/>
    <n v="1"/>
    <m/>
    <n v="1"/>
    <m/>
    <x v="1"/>
    <m/>
    <m/>
    <x v="1"/>
    <x v="0"/>
    <x v="1"/>
    <x v="1"/>
    <x v="0"/>
    <x v="0"/>
    <m/>
    <m/>
    <x v="1"/>
    <n v="1"/>
    <m/>
    <m/>
    <x v="0"/>
    <x v="1"/>
    <m/>
    <m/>
    <m/>
    <x v="0"/>
    <m/>
    <m/>
    <m/>
    <m/>
    <m/>
    <m/>
    <x v="0"/>
    <m/>
    <m/>
    <m/>
    <m/>
    <n v="1"/>
    <n v="1"/>
    <m/>
    <m/>
    <m/>
    <m/>
    <m/>
    <m/>
    <x v="0"/>
    <m/>
    <m/>
    <m/>
    <m/>
    <m/>
    <m/>
    <m/>
    <m/>
    <m/>
    <m/>
    <m/>
    <m/>
    <m/>
    <m/>
    <m/>
    <m/>
    <m/>
    <x v="1"/>
    <m/>
    <m/>
    <m/>
    <m/>
    <m/>
    <n v="1"/>
    <m/>
    <m/>
    <m/>
    <m/>
    <m/>
    <n v="1"/>
    <m/>
    <m/>
    <m/>
    <m/>
    <m/>
    <m/>
  </r>
  <r>
    <x v="809"/>
    <s v="Falling Bag of Rocks—Haul Rope Severed, Poor Position, Inexperience, California, Yosemite Valley, El Capitan"/>
    <x v="9"/>
    <s v="California, Yosemite Valley, El Capitan_x000a_On October 8 at 1430, Daniel Gibson was practicing haul techniques by raising a 40 pound bag of rocks to his belay point. The bag became hung up on an overhang approximately 75 feet in the air. The rope failed, causing the bag of rocks to fall, hitting Helen Gibson (30) on the right side of her body, injuring her right arm and right leg. Rangers arrived on scene at 1440, immobilized, treated, and packaged Gibson. She was transported by litter reaching Medic 3 ambulance at 1558. (Source: Loren Fazio, Yosemite National Park)_x000a_Analysis_x000a_Apparently the rope abraded on a sharp edge on the overhang. Attention to where one is positioned relative to the fall line under such circumstances is a critical factor. Learning can be painful sometimes. (Source: Jed Williamson)"/>
    <n v="4"/>
    <m/>
    <m/>
    <m/>
    <n v="1"/>
    <m/>
    <m/>
    <m/>
    <m/>
    <n v="1"/>
    <m/>
    <m/>
    <m/>
    <x v="0"/>
    <n v="1"/>
    <m/>
    <x v="1"/>
    <x v="1"/>
    <x v="1"/>
    <x v="1"/>
    <x v="0"/>
    <x v="0"/>
    <m/>
    <m/>
    <x v="0"/>
    <m/>
    <m/>
    <m/>
    <x v="0"/>
    <x v="0"/>
    <m/>
    <m/>
    <m/>
    <x v="0"/>
    <m/>
    <m/>
    <n v="1"/>
    <m/>
    <m/>
    <m/>
    <x v="0"/>
    <m/>
    <m/>
    <m/>
    <m/>
    <m/>
    <m/>
    <m/>
    <m/>
    <m/>
    <m/>
    <m/>
    <m/>
    <x v="0"/>
    <m/>
    <m/>
    <m/>
    <m/>
    <m/>
    <m/>
    <m/>
    <m/>
    <m/>
    <m/>
    <m/>
    <m/>
    <m/>
    <m/>
    <n v="1"/>
    <m/>
    <m/>
    <x v="1"/>
    <m/>
    <m/>
    <m/>
    <m/>
    <m/>
    <m/>
    <m/>
    <m/>
    <m/>
    <m/>
    <m/>
    <m/>
    <m/>
    <m/>
    <m/>
    <n v="1"/>
    <m/>
    <m/>
  </r>
  <r>
    <x v="810"/>
    <s v="Falling Rock, Alberta, Rocky Mountains, Goat Mountain"/>
    <x v="9"/>
    <s v="Alberta, Rocky Mountains, Goat Mountain_x000a_On September 14 M.D.L.C. was climbing with D. C. on a route called Twilight Zone when he was hit in the right hand by rockfall. His thumb was badly crushed and almost amputated. D. C. called Kananaskis Emergency Services for assistance. K. E. S. responded with a helicopter and several EMS personnel. The EMS personnel were heli-slung to the base of the climb where D. C. had lowered the victim. M.D.L.C. was slung out in a screamer suit and then transported to the Banff Hospital for treatment. (Source: George Field, Public Safety Specialist, Kananaskis Country)"/>
    <n v="4"/>
    <m/>
    <m/>
    <m/>
    <m/>
    <m/>
    <m/>
    <m/>
    <m/>
    <m/>
    <m/>
    <m/>
    <m/>
    <x v="0"/>
    <n v="1"/>
    <m/>
    <x v="1"/>
    <x v="1"/>
    <x v="0"/>
    <x v="0"/>
    <x v="0"/>
    <x v="0"/>
    <m/>
    <m/>
    <x v="0"/>
    <m/>
    <m/>
    <m/>
    <x v="0"/>
    <x v="0"/>
    <m/>
    <m/>
    <m/>
    <x v="0"/>
    <m/>
    <m/>
    <m/>
    <m/>
    <m/>
    <m/>
    <x v="0"/>
    <m/>
    <m/>
    <m/>
    <m/>
    <m/>
    <m/>
    <m/>
    <n v="1"/>
    <m/>
    <m/>
    <m/>
    <m/>
    <x v="0"/>
    <m/>
    <m/>
    <m/>
    <m/>
    <m/>
    <m/>
    <m/>
    <m/>
    <m/>
    <m/>
    <m/>
    <m/>
    <m/>
    <m/>
    <m/>
    <m/>
    <m/>
    <x v="1"/>
    <m/>
    <m/>
    <m/>
    <m/>
    <m/>
    <m/>
    <m/>
    <m/>
    <m/>
    <m/>
    <m/>
    <m/>
    <m/>
    <m/>
    <n v="1"/>
    <m/>
    <m/>
    <m/>
  </r>
  <r>
    <x v="811"/>
    <s v="Falling Rock, Alberta, Rocky Mountains, Mount Fay"/>
    <x v="9"/>
    <s v="Alberta, Rocky Mountains, Mount Fay_x000a_On August 2, a party of three were climbing the center ice bulge on the North Face Ice routes when one of the climbers was hit by rockfall, sustaining a lower leg fracture. The party lowered the injured climber to the glacier below. One of them then descended to Moraine Lake and reported the accident to Warden Service Dispatch. The injured climber was flown out by a warden service rescue team._x000a_Analysis_x000a_The accident happened around 0830 during a very hot period of weather with little or no freezing at night. The 1998 summer in the Canadian Rockies was poor in general for routes subject to rockfall from melt. (Source: Parks Canada Warden Service)"/>
    <n v="4"/>
    <m/>
    <m/>
    <m/>
    <m/>
    <m/>
    <m/>
    <m/>
    <m/>
    <m/>
    <m/>
    <m/>
    <m/>
    <x v="0"/>
    <n v="1"/>
    <m/>
    <x v="1"/>
    <x v="1"/>
    <x v="1"/>
    <x v="1"/>
    <x v="0"/>
    <x v="0"/>
    <m/>
    <m/>
    <x v="0"/>
    <m/>
    <m/>
    <m/>
    <x v="0"/>
    <x v="1"/>
    <m/>
    <m/>
    <m/>
    <x v="1"/>
    <m/>
    <m/>
    <m/>
    <m/>
    <m/>
    <m/>
    <x v="0"/>
    <m/>
    <m/>
    <m/>
    <m/>
    <m/>
    <m/>
    <m/>
    <n v="1"/>
    <m/>
    <m/>
    <m/>
    <m/>
    <x v="0"/>
    <m/>
    <m/>
    <m/>
    <m/>
    <m/>
    <m/>
    <m/>
    <m/>
    <m/>
    <m/>
    <m/>
    <m/>
    <m/>
    <m/>
    <m/>
    <m/>
    <m/>
    <x v="1"/>
    <m/>
    <m/>
    <m/>
    <m/>
    <m/>
    <m/>
    <m/>
    <m/>
    <m/>
    <m/>
    <m/>
    <m/>
    <m/>
    <n v="1"/>
    <m/>
    <m/>
    <m/>
    <m/>
  </r>
  <r>
    <x v="812"/>
    <s v="Falling Rock, Alberta, Rocky Mountains, Mount Victoria"/>
    <x v="9"/>
    <s v="Alberta, Rocky Mountains, Mount Victoria_x000a_On August 12, a party of two were starting early up the North Ridge of Mount Victoria to the north peak after a bivouac at the Victoria Collier Col. The ridge is moderate ice with a fourth class rock step. At the step, the leader dislodged a rock which hit his belayer in the arm as he tried to protect his face. He sustained a fracture to the lower arm. Two other climbers leaving the bivouac below for the Collier ridge heard their call for help. One of them, an off- duty park warden, called Warden Service Dispatch on his radio. The injured climber was evacuated by heli-sling shortly afterwards. (Source: Parks Canada Warden Service)"/>
    <n v="3"/>
    <m/>
    <m/>
    <m/>
    <m/>
    <m/>
    <m/>
    <m/>
    <m/>
    <m/>
    <m/>
    <m/>
    <m/>
    <x v="0"/>
    <n v="1"/>
    <m/>
    <x v="1"/>
    <x v="1"/>
    <x v="1"/>
    <x v="1"/>
    <x v="0"/>
    <x v="0"/>
    <m/>
    <m/>
    <x v="0"/>
    <m/>
    <m/>
    <m/>
    <x v="0"/>
    <x v="1"/>
    <m/>
    <m/>
    <m/>
    <x v="0"/>
    <m/>
    <m/>
    <m/>
    <m/>
    <m/>
    <m/>
    <x v="0"/>
    <m/>
    <m/>
    <m/>
    <m/>
    <m/>
    <m/>
    <m/>
    <m/>
    <m/>
    <m/>
    <m/>
    <m/>
    <x v="0"/>
    <m/>
    <m/>
    <m/>
    <m/>
    <m/>
    <m/>
    <m/>
    <m/>
    <m/>
    <m/>
    <n v="1"/>
    <m/>
    <m/>
    <m/>
    <m/>
    <m/>
    <m/>
    <x v="1"/>
    <m/>
    <m/>
    <m/>
    <m/>
    <m/>
    <m/>
    <m/>
    <m/>
    <m/>
    <m/>
    <m/>
    <m/>
    <m/>
    <n v="1"/>
    <m/>
    <m/>
    <m/>
    <m/>
  </r>
  <r>
    <x v="813"/>
    <s v="Falling Rock, Off Route, Stranded, Alberta, Rocky Mountains, Mount Louis"/>
    <x v="9"/>
    <s v="Alberta, Rocky Mountains, Mount Louis_x000a_On July 26, a party of two attempted Greenwood Route (III, 5.7) on the south Face of Mount Louis. They had difficulty following the route and found the climbing much more difficult than the 5.7 rating. Late in the day, one of the climbers was hit by a rock on the thigh. They were lost, discouraged and out of water on a south aspect during one of the hottest spells of weather recorded in the Rockies. They bivouacked with little gear (shorts and T-shirts), and at first light started yelling for help. At around 1330, a hiker passing below heard the calls and ran out to report them. A warden service rescue team responded and the pair were heli-slung off the steep face. They were dehydrated but otherwise OK._x000a_Analysis_x000a_The party had mostly sport climbing experience. Route finding on some of the local longer limestone routes can be complex. In addition, the grades on routes put up in the sixties are sometimes considered “conservative” by modern climbers. (Source: Parks Canada Warden Service)"/>
    <n v="6"/>
    <m/>
    <m/>
    <m/>
    <m/>
    <m/>
    <m/>
    <m/>
    <m/>
    <m/>
    <n v="1"/>
    <m/>
    <m/>
    <x v="0"/>
    <n v="1"/>
    <m/>
    <x v="1"/>
    <x v="1"/>
    <x v="1"/>
    <x v="1"/>
    <x v="0"/>
    <x v="0"/>
    <m/>
    <m/>
    <x v="0"/>
    <m/>
    <m/>
    <m/>
    <x v="0"/>
    <x v="0"/>
    <m/>
    <m/>
    <m/>
    <x v="0"/>
    <m/>
    <m/>
    <m/>
    <m/>
    <m/>
    <m/>
    <x v="0"/>
    <m/>
    <m/>
    <m/>
    <m/>
    <m/>
    <m/>
    <m/>
    <n v="1"/>
    <n v="1"/>
    <m/>
    <m/>
    <m/>
    <x v="0"/>
    <m/>
    <n v="1"/>
    <m/>
    <m/>
    <m/>
    <m/>
    <m/>
    <m/>
    <m/>
    <m/>
    <m/>
    <m/>
    <m/>
    <m/>
    <m/>
    <m/>
    <m/>
    <x v="1"/>
    <m/>
    <n v="1"/>
    <m/>
    <m/>
    <m/>
    <m/>
    <m/>
    <m/>
    <m/>
    <m/>
    <m/>
    <m/>
    <n v="1"/>
    <m/>
    <m/>
    <m/>
    <m/>
    <m/>
  </r>
  <r>
    <x v="814"/>
    <s v="Fatigue, Fall on Rock, Protection Pulled Out, Colorado, Eldorado Canyon State Park"/>
    <x v="9"/>
    <s v="Colorado, Eldorado Canyon State Park_x000a_On January 17, a climber (male – 25) with limited experience and unfamiliar with “Dirt Deed” (5.6) the route he was on, became fatigued upon approaching the first ledge of the first pitch. His belayer observed him stopping to rest. As he continued to climb, he slipped and fell backwards. After about a 30-foot drop, one of the pieces of protection pulled, and he fell about another 50 feet hitting the rock wall several times. He ended hanging upside down and experienced massive trauma to the head, neck, and body. By the time he was lowered to the ground, fellow climbers noted that he had no pulse and was not breathing. He was not able to be resuscitated. (Source: Steve Muelhauser, Park Manager, and Conrad Bieniulis, Seasonal Park Ranger)"/>
    <n v="5"/>
    <m/>
    <m/>
    <n v="1"/>
    <m/>
    <m/>
    <m/>
    <m/>
    <m/>
    <n v="1"/>
    <m/>
    <m/>
    <m/>
    <x v="0"/>
    <m/>
    <m/>
    <x v="1"/>
    <x v="1"/>
    <x v="0"/>
    <x v="0"/>
    <x v="0"/>
    <x v="0"/>
    <m/>
    <m/>
    <x v="0"/>
    <m/>
    <m/>
    <m/>
    <x v="0"/>
    <x v="0"/>
    <m/>
    <m/>
    <m/>
    <x v="0"/>
    <m/>
    <m/>
    <m/>
    <m/>
    <m/>
    <m/>
    <x v="0"/>
    <m/>
    <m/>
    <m/>
    <m/>
    <m/>
    <m/>
    <m/>
    <m/>
    <m/>
    <m/>
    <m/>
    <m/>
    <x v="0"/>
    <m/>
    <m/>
    <m/>
    <m/>
    <m/>
    <m/>
    <m/>
    <n v="1"/>
    <m/>
    <m/>
    <m/>
    <m/>
    <m/>
    <m/>
    <m/>
    <m/>
    <m/>
    <x v="0"/>
    <m/>
    <m/>
    <m/>
    <m/>
    <m/>
    <m/>
    <n v="1"/>
    <m/>
    <m/>
    <m/>
    <m/>
    <m/>
    <m/>
    <m/>
    <m/>
    <m/>
    <m/>
    <m/>
  </r>
  <r>
    <x v="815"/>
    <s v="FATIGUE, FALL ON ROCK, PROTECTION PULLED OUT, Colorado, Eldorado Canyon State Park"/>
    <x v="9"/>
    <s v="Colorado, Eldorado State Park_x000a_On February 22, a thirty year old female climber was walking along the base of the Rincon Wall when she was struck on the right forearm by a falling rock about the size of a climbing helmet. Her only warning came too late from a party of climbers directly above her. The rock had been dislodged by another party farther above who failed to provide any verbal warning. The victim sustained some bruises and was assisted by her climbing partner and a nurse who was climbing nearby._x000a_Analysis_x000a_In heavily trafficked areas especially, climbers must provide immediate and clearly audible warning to anyone in the surrounding area if they dislodge a rock. Conversely, climbers should consider their position beneath another climbing party—unless they knowingly assume the associated risks. Hikers in a climbing area should also be on the alert for falling objects and avoid walking directly beneath climbing routes. A helmet is certainly a good idea when in a place where falling rocks and/or objects are a possibility. (Source: Steve Muelhauser, Park Manager, and Conrad Bieniulis, Seasonal Park Ranger)"/>
    <n v="6"/>
    <m/>
    <m/>
    <m/>
    <n v="1"/>
    <m/>
    <m/>
    <m/>
    <m/>
    <m/>
    <m/>
    <m/>
    <m/>
    <x v="0"/>
    <n v="1"/>
    <m/>
    <x v="1"/>
    <x v="1"/>
    <x v="0"/>
    <x v="0"/>
    <x v="0"/>
    <x v="0"/>
    <m/>
    <m/>
    <x v="0"/>
    <m/>
    <m/>
    <m/>
    <x v="0"/>
    <x v="0"/>
    <m/>
    <m/>
    <m/>
    <x v="0"/>
    <m/>
    <m/>
    <m/>
    <m/>
    <m/>
    <m/>
    <x v="0"/>
    <m/>
    <m/>
    <m/>
    <m/>
    <m/>
    <m/>
    <m/>
    <m/>
    <m/>
    <m/>
    <m/>
    <m/>
    <x v="0"/>
    <m/>
    <m/>
    <m/>
    <m/>
    <m/>
    <m/>
    <m/>
    <n v="1"/>
    <m/>
    <m/>
    <n v="1"/>
    <m/>
    <m/>
    <m/>
    <m/>
    <m/>
    <m/>
    <x v="0"/>
    <m/>
    <m/>
    <m/>
    <m/>
    <m/>
    <m/>
    <m/>
    <n v="1"/>
    <m/>
    <m/>
    <m/>
    <m/>
    <m/>
    <m/>
    <m/>
    <m/>
    <m/>
    <m/>
  </r>
  <r>
    <x v="816"/>
    <s v="Hand-hold Came Loose, Fall on Rock, Placed No Protection, California, Yosemite Valley"/>
    <x v="9"/>
    <s v="California, Yosemite Valley_x000a_On January 26, Katherine Davis (31) was climbing on Supplication (5.10). She was leading a 5.8 approach to set a belay at a ledge when the rock handhold she was holding crumbled off the wall. At the time of the fall Davis was wearing a seat harness with gear, but was not clipped through any protection. Eric Pearlman, her partner, said that Davis pitched out and back as she fell, rotating 360 degrees head over heels. They estimated the fall to be between 25 and 30 feet. Davis fell onto a steep granite slope covered with heavy duff and soil. She landed on her feet and left side, then slid another 20 feet down a steep soil slope missing the talus. Pearlman stated that he was sure Davis had not lost consciousness because he heard her say, “I’m OK, I’m OK,” as she slid down the slope. After checking on Davis’ condition, Pearlman hiked out and reported the incident to Yosemite Dispatch, using the phone at the Arch Rock Entrance. Ranger Carol Mutch was the station attendant at the time. After making his report, he returned to Davis’ location to await rescue crews._x000a_She was placed in a fall body splint which was secured in a litter. A litter carry out team was assembled and, using several belay systems, the litter was carried down approximately ¼ mile of talus slope to Hwy 140. Although the air ambulance was ordered, it was later canceled and Davis was taken by ground ambulance to the Yosemite Medical Clinic where she was treated for a green- stick fracture of the pelvis and released. (Source: Ruth Middlecamp, Ranger, Yosemite National Park.)_x000a_Analysis_x000a_The first 50 feet of this route is rotten (loose) rock, with lousy protection possibilities, so the standard practice is to free-solo that part before setting up a belay anchor. We don’t know whether she tested the hold. She leads hard routes and is comfortable free-soloing 5.9. (Source: John Dill, SAR Ranger, Yosemite National Park)"/>
    <n v="6"/>
    <m/>
    <m/>
    <m/>
    <m/>
    <n v="1"/>
    <m/>
    <m/>
    <m/>
    <m/>
    <m/>
    <m/>
    <m/>
    <x v="0"/>
    <n v="1"/>
    <m/>
    <x v="1"/>
    <x v="1"/>
    <x v="1"/>
    <x v="1"/>
    <x v="0"/>
    <x v="0"/>
    <m/>
    <m/>
    <x v="1"/>
    <n v="1"/>
    <m/>
    <m/>
    <x v="0"/>
    <x v="0"/>
    <m/>
    <m/>
    <m/>
    <x v="0"/>
    <m/>
    <m/>
    <m/>
    <m/>
    <m/>
    <m/>
    <x v="0"/>
    <m/>
    <m/>
    <m/>
    <m/>
    <m/>
    <m/>
    <m/>
    <m/>
    <m/>
    <m/>
    <m/>
    <m/>
    <x v="0"/>
    <m/>
    <m/>
    <m/>
    <m/>
    <m/>
    <m/>
    <m/>
    <m/>
    <m/>
    <m/>
    <n v="1"/>
    <n v="1"/>
    <m/>
    <m/>
    <m/>
    <m/>
    <m/>
    <x v="0"/>
    <m/>
    <m/>
    <m/>
    <m/>
    <m/>
    <m/>
    <n v="1"/>
    <m/>
    <m/>
    <m/>
    <m/>
    <m/>
    <m/>
    <m/>
    <m/>
    <m/>
    <m/>
    <m/>
  </r>
  <r>
    <x v="817"/>
    <s v="Off Route, Party Separated, Inexperienced, British Columbia, Selkirk Mountains, Avalanche Peak"/>
    <x v="9"/>
    <s v="British Columbia, Selkirk Mountains, Avalanche Peak_x000a_Two climbers on Avalanche Peak found themselves separated. One of the climbers with no previous experience down-climbed a series of small cliffs until he found himself looking down a 200-meter vertical drop. Unable to climb back up the cliff bands he had jumped down, he settled in to wait. His partner, who described himself as very experienced, reached the bottom and spotted the stranded climber. Two hikers were sent for help._x000a_An HRS equipped helicopter was working in the area. The stranded climber was slung out by the Warden Service to Rogers Pass._x000a_Analysis_x000a_This situation saw an experienced climber leaving an inexperienced climber to find his own way down, resulting in the climber becoming stranded. (Source: Parks Canada Warden Service)"/>
    <n v="8"/>
    <m/>
    <m/>
    <m/>
    <m/>
    <m/>
    <m/>
    <m/>
    <m/>
    <n v="1"/>
    <m/>
    <n v="1"/>
    <m/>
    <x v="0"/>
    <n v="1"/>
    <m/>
    <x v="1"/>
    <x v="0"/>
    <x v="1"/>
    <x v="1"/>
    <x v="0"/>
    <x v="0"/>
    <m/>
    <m/>
    <x v="0"/>
    <m/>
    <m/>
    <m/>
    <x v="0"/>
    <x v="1"/>
    <m/>
    <m/>
    <m/>
    <x v="0"/>
    <m/>
    <m/>
    <m/>
    <m/>
    <m/>
    <m/>
    <x v="0"/>
    <m/>
    <m/>
    <m/>
    <m/>
    <m/>
    <m/>
    <m/>
    <m/>
    <n v="1"/>
    <m/>
    <m/>
    <m/>
    <x v="0"/>
    <m/>
    <m/>
    <m/>
    <n v="1"/>
    <m/>
    <m/>
    <m/>
    <m/>
    <m/>
    <m/>
    <m/>
    <m/>
    <m/>
    <m/>
    <m/>
    <m/>
    <m/>
    <x v="1"/>
    <m/>
    <n v="1"/>
    <m/>
    <m/>
    <m/>
    <m/>
    <m/>
    <m/>
    <m/>
    <m/>
    <m/>
    <m/>
    <m/>
    <m/>
    <m/>
    <m/>
    <m/>
    <m/>
  </r>
  <r>
    <x v="818"/>
    <s v="Overdue, Alberta, Rocky Mountains, Jasper National Park, Mount Geraldine"/>
    <x v="9"/>
    <s v="Alberta, Rocky Mountains, Jasper National Park, Mount Geraldine_x000a_Two inexperienced climbers read the route description for Mount Geraldine in a local guidebook and decided that this was a reasonable objective for low- end climbers. Although Mount Geraldine is not technically difficult (mostly class 3), it is a very long one-day climb on steep and often loose quartzite, with a very difficult and steep descent. This was the fourth mountain the couple had ever climbed and the first in the Canadian Rockies. They departed the Geraldine Trail Head at 0900 on August 6, and took three hours to reach the base of the ridge (normally reached in an hour). They climbed the third class ridge (usually short roped, if a rope is used) in roped pitches, resulting in very slow progress. At 2200 they stopped to bivouac. They were out of water, but had lots of food. At 0600 on August 7, they started climbing again. They climbed through the day until 1930 when they made a second bivouac. At 0600 on August 8, they resumed climbing and reached the summit at 0900. The climbers were still on the summit at 1000 when rescuers made a fly-by._x000a_Once rescuers located the overdue party by helicopter, they returned to the staging area to prepare for a heli-sling evacuation. By the time the rescuers were airborne again, the climbing party had gone part way down the descent gully from where they were evacuated by heli-sling._x000a_Analysis_x000a_The climbers were very inexperienced. They were carrying heavy packs that included sleeping bags and foam pads, a fleece blanket, iodine, four quarts of water, and a map and compass. They had a full rock rack and full length 11mm rope. They assumed that it would be easier to go down the recommended descent route than to descend the ridge, and therefore kept climbing up instead of retreating when the ridge became intimidating. The route description in the guidebook made the route sound easier than it is, and makes no mention of the difficulty of the descent. (Source: Parks Canada Warden Service)"/>
    <n v="4"/>
    <m/>
    <m/>
    <m/>
    <m/>
    <m/>
    <m/>
    <m/>
    <m/>
    <n v="1"/>
    <m/>
    <m/>
    <m/>
    <x v="0"/>
    <n v="1"/>
    <m/>
    <x v="1"/>
    <x v="1"/>
    <x v="1"/>
    <x v="1"/>
    <x v="0"/>
    <x v="0"/>
    <m/>
    <m/>
    <x v="0"/>
    <m/>
    <m/>
    <m/>
    <x v="0"/>
    <x v="1"/>
    <m/>
    <m/>
    <m/>
    <x v="0"/>
    <m/>
    <m/>
    <m/>
    <m/>
    <m/>
    <m/>
    <x v="0"/>
    <m/>
    <m/>
    <m/>
    <m/>
    <m/>
    <m/>
    <m/>
    <m/>
    <m/>
    <m/>
    <m/>
    <m/>
    <x v="0"/>
    <m/>
    <m/>
    <m/>
    <m/>
    <m/>
    <m/>
    <m/>
    <m/>
    <m/>
    <m/>
    <m/>
    <m/>
    <m/>
    <m/>
    <m/>
    <m/>
    <m/>
    <x v="1"/>
    <m/>
    <n v="1"/>
    <m/>
    <m/>
    <m/>
    <m/>
    <m/>
    <m/>
    <m/>
    <m/>
    <m/>
    <m/>
    <m/>
    <n v="1"/>
    <m/>
    <m/>
    <m/>
    <m/>
  </r>
  <r>
    <x v="819"/>
    <s v="Pre-exisiting Medical Condition—Failure to Inform Guides, Alaska, Mount McKinely, West Buttress"/>
    <x v="9"/>
    <s v="Alaska, Mount McKinley, West Buttress_x000a_On June 16, John Cloe (59), a client of a guided Rainier Mountaineering, Inc., expedition began experiencing chest pain the late afternoon while climbing to the 14,200 foot camp. Upon arriving in camp at 1900, he told his guide, Gary Talcott, of the pain in his chest. Talcott took Cloe over to the Park Service Ranger Station, where Dr. Dudley Weider and Army Medic Raymond McPeek gave him a thorough exam at 2100. Cloe mentioned that he had experienced angina four or five years before, which he had not told the guide service. Weider and McPeek concurred that Cloe was experiencing angina and should be evacuated as soon as possible. At 2116, Ranger Roger Robinson called the Talkeetna Ranger Station to inform them of the situation. Weather on the lower glaciers was somewhat marginal for flying, while remaining good at 14,200 feet. The NPS LAMA helicopter departed Talkeetna at 2024 arriving at 14,200 feet at 2302. Cloe was flown straight to Talkeetna where he was met by the Talkeetna Ambulance Service at 2340. Cloe was transported by ambulance to Valley Hospital in Palmer._x000a_Analysis_x000a_John Cloe would probably not have been permitted to join the guided party if he had disclosed his previous medical background. He put himself, the guides, and Park Service at risk because of his desire to climb Mount McKinley. Previous medical conditions should be seriously analyzed and disclosed before embarking on such endeavors. (Source: Roger Robinson, Mountaineering Ranger)"/>
    <n v="3"/>
    <m/>
    <m/>
    <m/>
    <m/>
    <m/>
    <m/>
    <n v="1"/>
    <m/>
    <m/>
    <m/>
    <m/>
    <m/>
    <x v="0"/>
    <n v="1"/>
    <m/>
    <x v="1"/>
    <x v="1"/>
    <x v="1"/>
    <x v="1"/>
    <x v="0"/>
    <x v="0"/>
    <m/>
    <m/>
    <x v="0"/>
    <m/>
    <m/>
    <m/>
    <x v="0"/>
    <x v="1"/>
    <m/>
    <m/>
    <m/>
    <x v="0"/>
    <m/>
    <m/>
    <m/>
    <m/>
    <m/>
    <m/>
    <x v="0"/>
    <m/>
    <m/>
    <m/>
    <n v="1"/>
    <m/>
    <m/>
    <m/>
    <m/>
    <m/>
    <m/>
    <m/>
    <m/>
    <x v="0"/>
    <m/>
    <m/>
    <m/>
    <m/>
    <m/>
    <m/>
    <m/>
    <m/>
    <m/>
    <m/>
    <m/>
    <m/>
    <m/>
    <m/>
    <m/>
    <m/>
    <m/>
    <x v="1"/>
    <m/>
    <m/>
    <m/>
    <m/>
    <m/>
    <m/>
    <m/>
    <m/>
    <m/>
    <m/>
    <m/>
    <n v="1"/>
    <m/>
    <m/>
    <m/>
    <m/>
    <m/>
    <m/>
  </r>
  <r>
    <x v="820"/>
    <s v="Rappel Error—Ropes Uneven, Rappel Off End of Rope, No Helmet, Colorado, Eldorado Canyon"/>
    <x v="9"/>
    <s v="Colorado, Eldorado State Park_x000a_Just Another Girl’s Climb (5.12) on Lower Peanuts Wall begins on a ledge about fifty feet off the ground requiring a scramble for access. On September 6, a forty-two year old male experienced climber had lowered his partner who unsuccessfully attempted a lead on this route back down to the ledge. The victim then decided to scramble to the top of the route and rappel down. The victim ran his rope through the fixed anchor and successfully rappelled for the first forty to fifty feet until he rappelled off one end of the rope. The victim then fell about twenty to thirty feet down to the ledge where his partner was still positioned. The victim fell to the ledge and continued falling the additional fifty feet to the ground. The victim did not check to see if the ends were even nor did he tie knots in the ends of the rope prior to rappelling. He was not wearing a helmet. The victim suffered multiple abrasions and lacerations over his body as well as severe fractures to his shoulder and left leg. (Source: Steve Muelhauser, Park Manager, and Conrad Bieniulis, Seasonal Park Ranger)..."/>
    <n v="8"/>
    <m/>
    <m/>
    <m/>
    <m/>
    <m/>
    <n v="1"/>
    <m/>
    <m/>
    <m/>
    <m/>
    <n v="1"/>
    <m/>
    <x v="0"/>
    <n v="1"/>
    <m/>
    <x v="1"/>
    <x v="0"/>
    <x v="0"/>
    <x v="0"/>
    <x v="0"/>
    <x v="0"/>
    <m/>
    <m/>
    <x v="0"/>
    <m/>
    <m/>
    <m/>
    <x v="0"/>
    <x v="0"/>
    <m/>
    <m/>
    <m/>
    <x v="0"/>
    <m/>
    <m/>
    <m/>
    <m/>
    <m/>
    <m/>
    <x v="0"/>
    <m/>
    <m/>
    <m/>
    <m/>
    <m/>
    <m/>
    <m/>
    <m/>
    <m/>
    <m/>
    <m/>
    <m/>
    <x v="0"/>
    <n v="1"/>
    <m/>
    <m/>
    <m/>
    <m/>
    <m/>
    <m/>
    <m/>
    <m/>
    <m/>
    <m/>
    <m/>
    <m/>
    <n v="1"/>
    <m/>
    <m/>
    <m/>
    <x v="1"/>
    <m/>
    <m/>
    <m/>
    <n v="1"/>
    <m/>
    <m/>
    <m/>
    <m/>
    <m/>
    <m/>
    <m/>
    <m/>
    <m/>
    <m/>
    <n v="1"/>
    <m/>
    <m/>
    <m/>
  </r>
  <r>
    <x v="821"/>
    <s v="Rappel/Lowering Failure—Rope End Passed Through Belay Device, Colorado, Eldorado State Park"/>
    <x v="9"/>
    <s v="Colorado, Eldorado State Park_x000a_The route Washington Irving (5.6) is on the West Ridge and starts from a ledge 30 feet from the base of the rock that requires a fourth class scramble for access. On February 8, a belayer (female – 23) positioned herself on the ledge, thirty feet off the ground. She did not have a knot in her end of the rope, nor was it tied into her harness. Her partner (male 23) was an experienced climber, He had completed the first pitch of the climb, clipped the rope through fixed anchors, and was being lowered. As he descended towards the start of the climb on the ledge, the rope passed through the belay device and he fell past the ledge down the remaining 30 feet to the base, suffering a fracture in his left ankle and no other significant injuries. He was wearing a helmet at the time._x000a_Analysis_x000a_Tying a knot in the end of the rope or tying the end to the harness can prevent this kind of incident. Climbing partners are advised to double check each other’s gear before beginning. (Source: Steve Muelhauser, Park Manager, and Conrad Bieniulis, Seasonal Park Ranger)"/>
    <n v="9"/>
    <m/>
    <m/>
    <n v="2"/>
    <m/>
    <m/>
    <m/>
    <m/>
    <m/>
    <m/>
    <m/>
    <n v="1"/>
    <n v="1"/>
    <x v="0"/>
    <n v="1"/>
    <m/>
    <x v="1"/>
    <x v="0"/>
    <x v="0"/>
    <x v="0"/>
    <x v="0"/>
    <x v="0"/>
    <m/>
    <m/>
    <x v="0"/>
    <m/>
    <m/>
    <m/>
    <x v="0"/>
    <x v="1"/>
    <m/>
    <m/>
    <m/>
    <x v="0"/>
    <m/>
    <m/>
    <m/>
    <m/>
    <m/>
    <m/>
    <x v="0"/>
    <m/>
    <m/>
    <m/>
    <m/>
    <m/>
    <m/>
    <m/>
    <m/>
    <m/>
    <m/>
    <m/>
    <m/>
    <x v="0"/>
    <m/>
    <m/>
    <m/>
    <m/>
    <m/>
    <m/>
    <m/>
    <m/>
    <m/>
    <m/>
    <m/>
    <m/>
    <m/>
    <n v="1"/>
    <m/>
    <m/>
    <m/>
    <x v="1"/>
    <m/>
    <m/>
    <m/>
    <m/>
    <n v="1"/>
    <m/>
    <m/>
    <n v="1"/>
    <m/>
    <m/>
    <m/>
    <m/>
    <m/>
    <m/>
    <m/>
    <m/>
    <m/>
    <m/>
  </r>
  <r>
    <x v="822"/>
    <s v="Rappelled Off End of Rope—Fall on Rock, Miscalculated Rappel Station, California, Yosemite Valley, El Capitan"/>
    <x v="9"/>
    <s v="California, Yosemite Valley, El Capitan_x000a_On July 13, as we were preparing to start the Shield route in Yosemite, California, I (Matthew Luck) was ascending the fifth fixed (static) line from the ground up to Heart Ledge on El Capitan, while my partner, Steve Canavero, waited at the anchor below. He was standing on a fairly substantial ledge (one meter wide) which angled off on the side for about ten meters before dropping vertically_x000a_As I was jugging, Eric Renger, was rappelling down from Heart Ledge on the dynamic lead line he and his partner, David Hill, had just fixed. They had just climbed the Free Blast up to Mammoth Terraces and rappelled to Heart Ledge, intending to fix those pitches and begin the Salathé Wall the next day._x000a_When I was about two-thirds of the way to the anchor above, there was this commotion, and I looked down to see Eric fall and hit the top of the sloping part of the ledge. There was a loud crashing as he landed on his garbage bag full of empty water bottles. He then began to slide down the ledge to the edge where it drops off (which would have resulted in a four-pitch fall to the ground). Clawing at the crack where the ledge meets the wall, he slid about three meters, gaining no purchase in the crack._x000a_All of a sudden, the sliding climber came to a stop. Simultaneously, my rope dropped about two meters. I had no idea what was going on at the moment, and yelled, “Hey, what are you doing up there?” thinking that his partner (still at the anchor above) was somehow undoing the anchor of the fixed line I was ascending._x000a_Eric yelled, “I’m OK, but I don’t know what’s holding me!” Steve then yelled for no one to move, thinking that a stuck rope had somehow stopped his fall and a move by anyone could have dislodged it and he would have continued falling off of the large flake._x000a_A few moments later, everything was still, and we began to figure out what had happened. Steve then pulled slack up from the other static rope Eric was trailing (he had two) and threw the end to him. Eric was positioned precariously in the crack and was obviously worried about the mystery that held him. He questioned the integrity of the rope anchor at least twice, and Steve assured him it was solid and backed it up with a figure-8 on a bight._x000a_As things calmed down, I finished jugging up to Heart Ledge, and told his partner what had happened. There are two fixed anchors at the Heart Ledges area, one at Heart Ledge and one below Heart Ledge, and these are about six meters apart vertically. The other party had fixed their rope and rappelled from the higher anchor, and their rope ended up about five meters short of the next rappel station. He rappelled to the station six meters below, fixed his line there, and then rappelled to his partner, who had sustained no major injuries. (Source: Matthew Luck)_x000a_Analysis_x000a_I rappelled first, as Dave waited, clipped into the anchors on Heart Ledge. As I started the rappel, I couldn’t see to the next anchor, and I didn’t know if the 50 m rope would reach all the way. About 30 feet down from the Heart Ledge rappel anchor, I saw another bolted rappel anchor._x000a_Seeing another anchor partway down the rappel made me think we might need to set up another rappel to reach the next rappel station below. I didn’t have any solid information on exactly which rappel anchors to use, and I have been on more than a few rappel routes that had extra rappel anchors. I mentioned the extra rappel anchor to Dave, and continued to rappel._x000a_As I often do on walls, I had a prusik knot on the rappel rope above my HB Sheriff belay device. There were not any knots in the end of the rappel rope, which is also how I normally choose to rappel. I had my ascenders set up and clipped to my harness, so I could easily and safely ascend the rope if I needed to return to the lower rappel anchor._x000a_Initially, I thought the rappel anchor had failed, or the rappel rope had broken. However, as I looked up, I could see the end of my rappel rope dangling 20 feet above the lower rappel anchors. I had simply rappelled off the end of my rope, which was too short to reach from Heart Ledge to the next rappel station. Steve was still waiting at the lower rappel anchors, which were now above me and to the right. I asked him to set up a fixed rope so that I could safely anchor to something and then ascend back to the ledge. I knew that the ropes I had been trailing had somehow caught me, but I didn’t know how they held me. After Steve fixed my trailing rope for me, I checked several times to make sure I was on the correct rope, and that it was securely anchored. Once I was sure it was safe, I jumarred back up the ramp to the ledge, pulling a mess of ropes with me._x000a_Once I got up onto the ledge, I clipped to the anchors and sat down to rest. Dave soon rappelled down to where I was, and we talked over what had happened. I had clearly rappelled off the end of the rappel line, and the prusik knot did nothing to stop me. It was my trailing ropes, which had become tangled with the fixed rope, that saved my life. One end of the trailing rope was attached to my harness. As I tumbled down the ramp, I grabbed the free end of my trailing rope. The middle of my trailing rope was looped over the fixed rope, and this is what stopped my fall. Because the fixed rope was attached to rappel anchors at both ends, the full length of my trailing rope was being pulled up over the fixed rope as I tumbled down the ramp. As I soon as I grabbed the free end of the trailing rope, I was essentially belaying myself on the trailing rope, with the fixed rope as my top-rope anchor._x000a_My injuries from the fall were pretty minor. I had a bad bruise for several weeks from landing on the ledge, and I got bad rope burns on two fingers from grabbing the ropes._x000a_In the seven years that I’ve been climbing, I hadn’t made any serious mistakes on the rock or had any close calls. As I sat on the ledge, I realized that I couldn’t say that anymore. I’d read plenty of accident reports and advice for safe climbing. I knew that many accidents occurred when experienced climbers stopped paying attention and made a mistake. But now, I was one of those climbers, and it made me feel a lot more vulnerable, and a lot less secure on the rock. I don’t like thinking about the accident too much, especially when I consider all the “what if’ scenarios and resulting consequences._x000a_After letting things settle down for a while on the ledge, Dave and I continued to rappel to the ground, and Steve and Matt continued up to Heart Ledge. Dave and I didn’t finish the Salathé route that week, but we did spend the week climbing other free routes in Yosemite, and we plan to return to the Salathé some day. (Source: Eric Renger)"/>
    <n v="8"/>
    <m/>
    <m/>
    <m/>
    <m/>
    <m/>
    <m/>
    <m/>
    <m/>
    <m/>
    <m/>
    <n v="1"/>
    <m/>
    <x v="0"/>
    <m/>
    <n v="1"/>
    <x v="1"/>
    <x v="0"/>
    <x v="0"/>
    <x v="0"/>
    <x v="0"/>
    <x v="0"/>
    <m/>
    <m/>
    <x v="0"/>
    <m/>
    <m/>
    <m/>
    <x v="0"/>
    <x v="0"/>
    <m/>
    <m/>
    <m/>
    <x v="0"/>
    <m/>
    <m/>
    <m/>
    <m/>
    <m/>
    <m/>
    <x v="0"/>
    <m/>
    <m/>
    <m/>
    <m/>
    <m/>
    <m/>
    <m/>
    <m/>
    <m/>
    <m/>
    <m/>
    <m/>
    <x v="0"/>
    <m/>
    <m/>
    <m/>
    <m/>
    <n v="1"/>
    <m/>
    <m/>
    <m/>
    <m/>
    <m/>
    <m/>
    <m/>
    <m/>
    <n v="1"/>
    <m/>
    <m/>
    <m/>
    <x v="1"/>
    <m/>
    <m/>
    <m/>
    <n v="1"/>
    <m/>
    <m/>
    <m/>
    <m/>
    <m/>
    <m/>
    <m/>
    <m/>
    <n v="1"/>
    <m/>
    <m/>
    <m/>
    <m/>
    <m/>
  </r>
  <r>
    <x v="823"/>
    <s v="Stranded, Darkness, Inexperience, Alberta, Rocky Mountains, Weeping Wall"/>
    <x v="9"/>
    <s v="Alberta, Rocky Mountains, Weeping Wall_x000a_On March 7 at 2200, Jasper wardens received a report of stranded ice climbers on the Weeping Wall. A party of two climbers was stuck 60 meters above the ground. They had started climbing late in the morning, but when they had completed the route, another party was occupying the standard descent route in the Snivelling Gully. Therefore, the team decided to rappel via a rock descent route on the right hand side of the climb. The distance between anchors was greater than the length of their rope, and their descent was complicated by darkness. One climber rappelled to the end of the rope and was free-hanging. Eventually this climber managed to prusik back up the rope to his partner, at which point park wardens arrived to assist. The climbers did not have headlamps or other emergency equipment and were cold but uninjured. Flood lights were used to illuminate the waterfall._x000a_Following instructions, the climbers lowered one end of their rope to park wardens, who were able to attach a rescue rope to it, thus providing enough rope for the climbers to descend to the base of the climb. The rescue was concluded by midnight._x000a_Analysis_x000a_Inexperience is the primary cause of this incident. The climbers were very slow on the route, resulting in being caught by darkness. They were unfamiliar with the descent route they chose, not knowing that their rope would not reach. They did not carry headlamps, which would have been helpful. They did not consider the use of an Abalakov anchor, which would have allowed them to descend unaided. As ice climbing becomes increasingly popular, climbers become very technically proficient and capable, but often lack the experience to make sound judgments. (Source: Parks Canada Warden Service)"/>
    <n v="8"/>
    <m/>
    <m/>
    <m/>
    <m/>
    <m/>
    <m/>
    <m/>
    <m/>
    <n v="1"/>
    <m/>
    <m/>
    <m/>
    <x v="0"/>
    <m/>
    <n v="1"/>
    <x v="1"/>
    <x v="0"/>
    <x v="0"/>
    <x v="1"/>
    <x v="0"/>
    <x v="0"/>
    <m/>
    <m/>
    <x v="0"/>
    <m/>
    <m/>
    <m/>
    <x v="0"/>
    <x v="0"/>
    <m/>
    <m/>
    <m/>
    <x v="1"/>
    <m/>
    <m/>
    <m/>
    <m/>
    <m/>
    <m/>
    <x v="0"/>
    <m/>
    <m/>
    <m/>
    <m/>
    <n v="1"/>
    <m/>
    <m/>
    <m/>
    <m/>
    <m/>
    <m/>
    <m/>
    <x v="0"/>
    <m/>
    <n v="1"/>
    <m/>
    <m/>
    <m/>
    <m/>
    <m/>
    <m/>
    <m/>
    <m/>
    <m/>
    <m/>
    <m/>
    <m/>
    <m/>
    <m/>
    <m/>
    <x v="1"/>
    <m/>
    <n v="1"/>
    <m/>
    <m/>
    <m/>
    <m/>
    <m/>
    <m/>
    <n v="1"/>
    <m/>
    <m/>
    <m/>
    <m/>
    <m/>
    <m/>
    <m/>
    <m/>
    <m/>
  </r>
  <r>
    <x v="824"/>
    <s v="Stranded, Darkness—Failure to Turn Back, Inadequate Clothing and Equipment, California, Yosemite Valley, Royal Arches"/>
    <x v="9"/>
    <s v="California, Yosemite Valley, Royal Arches_x000a_On September 15 at 2200, NPS dispatch received a report of climbers who were yelling for help on the Royal Arches Route. Rangers Keith Lober and John Dill and two SAR technicians responded on the call. Lighting systems, spotting scope and a loud hailer were utilized to identify the problem._x000a_The two climbers, Andy Sneddon (35) and Debbie Hughes (35) were uninjured but had become disoriented in the darkness during the rappels. The team was unable to locate their stranded rappel anchor stations. This left them stranded near the ends of their ropes but still securely tied to anchors._x000a_The climbers were left on the ledge for the night. No attempts were made to retrieve Sneddon and Hughes because the night was quite warm and they were not in danger of falling. Early the next morning, Ranger Keith Lober and SAR technician Werner Braun, risked their lives while they were climbing up to rescue Sneddon and Hughes. The two climbers were brought down without incident._x000a_Analysis_x000a_This is the third of the Royal Arches descent incidents. Again, turning back earlier, having warm clothing, and knowing how to prusik came into play. (Source: Report from Keith Lober and John Dill, SAR Rangers, Yosemite National Park)"/>
    <n v="9"/>
    <m/>
    <m/>
    <m/>
    <m/>
    <n v="1"/>
    <m/>
    <m/>
    <m/>
    <m/>
    <m/>
    <m/>
    <m/>
    <x v="0"/>
    <m/>
    <n v="1"/>
    <x v="1"/>
    <x v="0"/>
    <x v="0"/>
    <x v="0"/>
    <x v="0"/>
    <x v="0"/>
    <m/>
    <m/>
    <x v="0"/>
    <m/>
    <m/>
    <m/>
    <x v="0"/>
    <x v="0"/>
    <m/>
    <m/>
    <m/>
    <x v="0"/>
    <m/>
    <m/>
    <m/>
    <m/>
    <m/>
    <m/>
    <x v="0"/>
    <m/>
    <m/>
    <n v="1"/>
    <m/>
    <n v="1"/>
    <m/>
    <m/>
    <m/>
    <m/>
    <m/>
    <m/>
    <m/>
    <x v="0"/>
    <m/>
    <n v="1"/>
    <m/>
    <m/>
    <m/>
    <m/>
    <m/>
    <m/>
    <m/>
    <m/>
    <m/>
    <m/>
    <m/>
    <m/>
    <m/>
    <m/>
    <n v="1"/>
    <x v="1"/>
    <m/>
    <n v="1"/>
    <m/>
    <m/>
    <m/>
    <m/>
    <m/>
    <m/>
    <m/>
    <m/>
    <m/>
    <m/>
    <m/>
    <m/>
    <n v="1"/>
    <m/>
    <m/>
    <m/>
  </r>
  <r>
    <x v="825"/>
    <s v="Stranded, Inexperience, Inadequate Clothing, Darkness, Weather, California, Yosemite Valley, Royal Arches"/>
    <x v="9"/>
    <s v="California, Yosemite Valley, Royal Arches_x000a_On May 28, Kevin Calvert (18) and Kacee Fujinami (19) were benighted while descending Royal Arches. They were able to complete the descent early the next morning, though a rescue effort had been put in place._x000a_Analysis_x000a_This seemingly bland incident has some interesting lessons. Below is a summary of information provided to rangers in an interview._x000a_Experience. Kacee Fujinami and Calvert were here in Yosemite with the Alpine Club of Santa Maria High School. Both were acting as advisors with the club. Both were described by the RP as the most experienced climbers in the club. Kacee Fujinami’s (19) climbing experience has been predominantly in sport climbing, describing herself as a YDS 5.9 sport climber. Fujinami has no traditional lead climbing experience. The longest route climbed prior to this was a five pitch route that she seconded._x000a_Kevin Calvert (18) stated that he had five years of climbing experience and that he climbs at least one day a week. Calvert describes himself as leading “hard” 5.10 traditional routes. The longest route Calvert has climbed is the East Buttress of Middle Cathedral Rock. Calvert stated that he has climbed at least one other route of similar difficulty and length in the Needles._x000a_Clothing. Fujinami wore light cotton pants, a cotton t-shirt, a light cotton long underwear shirt, a light cotton sweatshirt, and a nylon shell jacket (untreated, non-waterproof, not a Goretex type fabric). Fujinami had no hat or gloves. Fujinami had no wind pants or rain pants. Calvert wore a cotton t- shirt, a cotton long underwear shirt and a medium weight synthetic pile top. Calvert did not have a rain jacket or rain pants. Calvert wore a leather sun shade type hat. Calvert did not have a wind breaker, rain parka, or rain pants._x000a_Equipment. Fujinami and Calvert carried one pack between them that contained an EMS type emergency space blanket and a light plastic poncho, four or five one-liter bottles of water, and they had one head lamp and a flashlight. They climbed with two 11mm, 165 foot, dynamic climbing ropes. They carried a rack that included SLCD, tricams, wired nuts, quick draws and slings._x000a_The Climb. Fujinami and Calvert began the climb at 0830 following a last minute decision to do this climb rather than what had been planned earlier— that being to do shorter routes with the other members of their club. Fujinami and Calvert planned to descend the bolted rappel route. Neither was familiar with the North Dome Gully descent other than knowing it existed._x000a_Calvert did all of the leading. They were aware of the weather report and that rain was forecast for the afternoon, having been advised of that at the Mountain Shop in Curry Village just prior to leaving that morning. Calvert stated that he expected to climb the route in four or five hours._x000a_As they reached the top of the tenth pitch around 1630, it began to rain. They decided to rappel. On the first rappel, Calvert threw the ropes down and began the rappel using an ATC as a brake. Calvert rappelled less than 50 feet when he discovered the ropes entangled but not stuck below him._x000a_Calvert stated that he was on a blank slab without convenient ledges. He attempted to pull up a bight of rope and tie himself off with it so that he might safely use both hands to untangle the two ropes, but was unsuccessful in achieving this. He then reascended the rope 50 feet to the ledge where he began his rappel. He did this by levering up on the climbing rope and locking off on the ATC. He pulled the entangled rappel ropes back up to the ledge, sorted them out, and redeployed them. Calvert was apparently unfamiliar with the prusik technique._x000a_Fujinami and Calvert made a total of four rappels before dark, stopping on a large ledge system on the normal route, about 200 feet above the ground. They spent the night huddled together wrapped in the poncho and space blanket at this location. The weather conditions were extreme, with high winds, heavy snow/sleet and 30 degree temperatures._x000a_In conclusion, there are some key points to keep in mind. 1) Royal Arches is a 17 pitch route rated at the YDS 5.7 A1 level, and is well described in the first chapter, “Staying Alive,” of the guide book they had. The specific problems they encountered are discussed. 2) Their clothing choice needs no further comment. 3) They did not adhere to a turn-around time. 4) Not knowing how to prusik resulted in taking more time to untangle the ropes. 5) By tying their two ropes together, they could have made a single rappel to the ground from the ledge where they bivouacked. (Source: From Yosemite National Park Case Incident Reports)"/>
    <n v="9"/>
    <m/>
    <n v="2"/>
    <m/>
    <m/>
    <m/>
    <m/>
    <m/>
    <m/>
    <n v="1"/>
    <m/>
    <m/>
    <m/>
    <x v="0"/>
    <m/>
    <m/>
    <x v="1"/>
    <x v="0"/>
    <x v="0"/>
    <x v="0"/>
    <x v="0"/>
    <x v="0"/>
    <m/>
    <m/>
    <x v="0"/>
    <m/>
    <m/>
    <m/>
    <x v="0"/>
    <x v="0"/>
    <m/>
    <m/>
    <m/>
    <x v="0"/>
    <m/>
    <m/>
    <m/>
    <m/>
    <m/>
    <m/>
    <x v="0"/>
    <m/>
    <m/>
    <n v="1"/>
    <m/>
    <n v="1"/>
    <n v="1"/>
    <m/>
    <m/>
    <m/>
    <m/>
    <m/>
    <m/>
    <x v="0"/>
    <m/>
    <m/>
    <m/>
    <m/>
    <m/>
    <m/>
    <m/>
    <m/>
    <m/>
    <m/>
    <m/>
    <m/>
    <m/>
    <m/>
    <m/>
    <m/>
    <n v="1"/>
    <x v="1"/>
    <m/>
    <n v="1"/>
    <m/>
    <m/>
    <m/>
    <m/>
    <m/>
    <m/>
    <m/>
    <m/>
    <n v="1"/>
    <m/>
    <m/>
    <m/>
    <m/>
    <m/>
    <m/>
    <m/>
  </r>
  <r>
    <x v="826"/>
    <s v="Stranded, Off Route, Inexperience, Alberta, Rocky Mountains, Mount Edith"/>
    <x v="9"/>
    <s v="Alberta, Rocky Mountains, Mount Edith_x000a_On August 5, two climbers were attempting the South Ridge (II, 5.4) of Mount_x000a_Edith, but missed the start and got off route and onto steep limestone on the east face. They were lost and eventually both took leader falls trying to push a line towards the ridge. They gave up and then waited until they knew they would be overdue the next morning. A warden service rescue party flying back from another mission in the Lake Louise area flew by the mountain on the way back to Banff to check on the climbers. They knew the party was not due out till later, but were simply checking on their progress. The climbing party waved frantically to attract attention. In failing light and with an approaching lightning storm, a rescue party of two was placed on the ridge above by helicopter with a difficult toe-in landing. Bolts were drilled on the ridge and using a rope rescue winch. A rescuer was lowered down twice to raise the two climbers to the ridge. All four people bivouacked and were flown out at first light. Fortunately, all the lightning strikes during the night missed the ridge._x000a_Analysis_x000a_This was the climbers’ first route in the Rockies. They had rock climbed in Eastern Canada, but had no mountaineering experience. Missing the start of the route lead them into steep difficult limestone. (Source: Parks Canada Warden Service)"/>
    <n v="5"/>
    <m/>
    <m/>
    <m/>
    <m/>
    <m/>
    <m/>
    <m/>
    <m/>
    <n v="1"/>
    <m/>
    <m/>
    <m/>
    <x v="0"/>
    <n v="1"/>
    <m/>
    <x v="1"/>
    <x v="1"/>
    <x v="0"/>
    <x v="1"/>
    <x v="0"/>
    <x v="0"/>
    <m/>
    <m/>
    <x v="0"/>
    <m/>
    <m/>
    <m/>
    <x v="0"/>
    <x v="0"/>
    <m/>
    <m/>
    <m/>
    <x v="0"/>
    <m/>
    <m/>
    <m/>
    <m/>
    <m/>
    <m/>
    <x v="0"/>
    <m/>
    <m/>
    <m/>
    <m/>
    <m/>
    <m/>
    <m/>
    <m/>
    <n v="1"/>
    <m/>
    <m/>
    <m/>
    <x v="0"/>
    <m/>
    <m/>
    <m/>
    <m/>
    <m/>
    <m/>
    <m/>
    <m/>
    <m/>
    <m/>
    <m/>
    <m/>
    <m/>
    <m/>
    <m/>
    <m/>
    <m/>
    <x v="1"/>
    <m/>
    <n v="1"/>
    <m/>
    <m/>
    <m/>
    <m/>
    <m/>
    <m/>
    <m/>
    <m/>
    <m/>
    <m/>
    <m/>
    <n v="1"/>
    <m/>
    <m/>
    <m/>
    <m/>
  </r>
  <r>
    <x v="827"/>
    <s v="Stranded, Off Route, Inexperience, California, Yosemite Valley, Royal Arches"/>
    <x v="9"/>
    <s v="California, Yosemite Valley, Royal Arches_x000a_On July 8 around 2330, Yosemite dispatch received multiple 911 calls reporting cries for help coming from the wall near the Awahnee hotel. Ranger Keith Lober investigated and found two climbers calling for help above the Bathtub on the “Royal Arches” descent route. Upon arrival at the Bathtub, Lober found one climber stuck at the end of his rappel rope about 30 feet from the ground. The second climber was secure on a ledge above._x000a_At 2345 an SAR page went out and a team of five rescuers responded. Rescuers climbed up to the stranded climber, placed anchors, and assisted him to the ground. One rescuer then continued up to the second climber and, due to the climber’s inexperience, set up a system to lower him to the ground. All personnel were clear of the field by 0300 on July 9._x000a_Analysis_x000a_Once on the ground the climbers were interviewed and provided the following information: Lead climber Jason Mathew (22) has been climbing for three to four years and usually climbs five times a week, including bouldering. He can lead up to a 5.8 traditional and has completed ten multi-pitch climbs such as the “Crack” and the “Nutcracker.” Partner Dan Pier (25) was on his first multipitch climb and had completed just a few short practice climbs up to a 5.8 difficulty. Mathew and Pier had started the climb around 0800 and one other team had passed them during the day. Mathew had read “Staying Alive in Yosemite” by John Dill. As a note, Mathew was carrying enough equipment to have completed a self-rescue by a variety of methods. (Source: J. Pederson and K. Lober, Rangers, Yosemite National Park)"/>
    <n v="7"/>
    <m/>
    <m/>
    <n v="2"/>
    <m/>
    <m/>
    <m/>
    <m/>
    <m/>
    <n v="1"/>
    <m/>
    <m/>
    <m/>
    <x v="0"/>
    <m/>
    <n v="1"/>
    <x v="1"/>
    <x v="0"/>
    <x v="0"/>
    <x v="0"/>
    <x v="0"/>
    <x v="0"/>
    <m/>
    <m/>
    <x v="0"/>
    <m/>
    <m/>
    <m/>
    <x v="0"/>
    <x v="0"/>
    <m/>
    <m/>
    <m/>
    <x v="0"/>
    <m/>
    <m/>
    <m/>
    <m/>
    <m/>
    <m/>
    <x v="0"/>
    <m/>
    <m/>
    <m/>
    <m/>
    <m/>
    <m/>
    <m/>
    <m/>
    <n v="1"/>
    <m/>
    <m/>
    <m/>
    <x v="0"/>
    <m/>
    <m/>
    <m/>
    <m/>
    <m/>
    <m/>
    <m/>
    <m/>
    <m/>
    <m/>
    <m/>
    <m/>
    <m/>
    <m/>
    <m/>
    <m/>
    <m/>
    <x v="1"/>
    <m/>
    <n v="1"/>
    <m/>
    <m/>
    <m/>
    <m/>
    <m/>
    <m/>
    <m/>
    <m/>
    <m/>
    <m/>
    <n v="1"/>
    <m/>
    <m/>
    <m/>
    <m/>
    <m/>
  </r>
  <r>
    <x v="828"/>
    <s v="Stranded—Fatigue, Inexperience, Miscommunication, Colorado, Eldorado State Park"/>
    <x v="9"/>
    <s v="Colorado, Eldorado State Park_x000a_On June 13, a twenty-one-year-old male with moderate climbing experience was seconding the second pitch of the Bulge (5.7) at Redgarden Wall when he fell about three feet. After a brief rest, he attempted the move repeatedly and failed each time. By this time, the victim was tiring and due to high wind conditions and lack of a line of sight to his belayer was unable to communicate his dilemma to the belayer above. The victim clipped into a fixed piece of hardware and did not move. He was approximately 150 feet above the ground at this point. After about half an hour of waiting, the belayer decided to tie off his rope and soloed off the route to get help, but did not inform the victim. Rescue personnel finally contacted the victim, set up an anchor above and rappelled down to him. They were able to rappel him and his gear to safety. He was not injured. Neither he nor the belayer had a helmet on during the climb._x000a_Analysis_x000a_Conditions of high winds and restricted visibility require extra measures of precaution and a backup system of communication such as a rope tug code between partners. Climbers should not exceed their abilities, particularly if the partners are not familiar with each other’s experience and skill level. (Source: Steve Muelhauser, Park Manager, and Conrad Bieniulis, Seasonal Park Ranger)"/>
    <n v="8"/>
    <m/>
    <m/>
    <m/>
    <m/>
    <m/>
    <m/>
    <m/>
    <m/>
    <n v="1"/>
    <m/>
    <m/>
    <m/>
    <x v="0"/>
    <m/>
    <n v="1"/>
    <x v="1"/>
    <x v="1"/>
    <x v="0"/>
    <x v="0"/>
    <x v="0"/>
    <x v="0"/>
    <m/>
    <m/>
    <x v="0"/>
    <m/>
    <m/>
    <m/>
    <x v="0"/>
    <x v="0"/>
    <m/>
    <m/>
    <m/>
    <x v="0"/>
    <m/>
    <m/>
    <m/>
    <m/>
    <m/>
    <m/>
    <x v="0"/>
    <m/>
    <m/>
    <m/>
    <m/>
    <n v="1"/>
    <m/>
    <m/>
    <m/>
    <m/>
    <m/>
    <m/>
    <m/>
    <x v="0"/>
    <m/>
    <m/>
    <m/>
    <m/>
    <m/>
    <m/>
    <m/>
    <n v="1"/>
    <m/>
    <m/>
    <m/>
    <m/>
    <m/>
    <m/>
    <m/>
    <m/>
    <m/>
    <x v="1"/>
    <m/>
    <n v="1"/>
    <m/>
    <m/>
    <m/>
    <n v="1"/>
    <m/>
    <m/>
    <m/>
    <m/>
    <m/>
    <n v="1"/>
    <m/>
    <m/>
    <m/>
    <m/>
    <m/>
    <m/>
  </r>
  <r>
    <x v="829"/>
    <s v="Avalanche, Nevada, Spring Mountain Ranch, Kyle Canyon"/>
    <x v="9"/>
    <s v="Nevada, Spring Mountain Ranch, Kyle Canyon_x000a_On March 24, Russ Peterson (40) an Las Vegas Metropolitan Police Dept. SAR Officer, and J. R., LVMPD SAR Volunteer, snow shoed in to Angel Falls in Kyle Canyon to climb the Hosemonster (WI5). Snowfall had been heavy that winter and Angel Falls had frozen wide and thick on its 80-foot lower section. The upper 200-foot section was wide and thick at the base but tapered to three feet at it’s top. A steep snow slope met the base of the route with a foot wide moat separating the snow from the ice._x000a_Peterson led the first section of ice to the large alcove below the upper section. He called down that the upper tier of ice looked solid and climbable, but that the snow in the alcove was loose and unconsolidated. They decided to take turns top-roping the lower section. Peterson established an anchor with several equalized screws and pound-ins and lowered to the base._x000a_His partner climbed the lower pitch, removing the screws Peterson had placed on lead. At the anchor, he heard a loud crack and rumbling and called “Avalanche!” He pulled close to the ice and felt it wash over him. When it stopped, he looked down and saw that Peterson was partially buried by the ice and not moving. Looking up, he saw that the top 100 feet of the upper tier of the Hosemonster had broken free. Peterson had kept him on belay and the rope was now taut through the anchor to his harness. He made a “z- rig” using prusiks and a cordalette to get enough slack in the rope to untie. Before he could free himself, he again heard a loud crack and rumble as the bottom half of the upper section broke free and washed over him. Peterson was now completely buried. J. R. was able to untie and secure the rope to the anchor and descend using prusiks and the cordalette about an hour after the initial ice fall._x000a_Peterson never moved following the initial ice fall and was found apneic and pulseless. His partner snow-shoed out and radioed for help on reaching the truck. Peterson’s body was recovered by LVMPD Officers and Volunteers the next morning._x000a_Analysis_x000a_The top of the upper section of the Hosemonster is often poorly bonded to the rock. It is likely that the upper section broke free of its own weight. Wearing a helmet is vital. Peterson died instandy under the tons of ice that fell from above. His helmet offered no protection. His partner was partially sheltered and his helmet proved lifesaving. Peterson had built a solid multi-point equalized anchor that held despite taking impact from the falling ice. He also kept his partner on belay even in death. Self rescue skills, prusiks, and a cordalette for such an event, and being able to safely escape the anchor and descend to the snow allowed his partner to survive a catastrophic ice fall and walk out with minor contusions._x000a_Russ Paterson was an exceptional man with a passion for climbing. He had recently begun climbing ice and that day had affirmed his passion for it. Russ is deeply missed by his team members and fellow officers, and we will never fill the void left by his passing. (Source: James Roberts, Volunteer, Las Vegas Metropolitan Police Department SAR)"/>
    <n v="6"/>
    <m/>
    <m/>
    <m/>
    <m/>
    <m/>
    <n v="1"/>
    <m/>
    <m/>
    <m/>
    <m/>
    <m/>
    <m/>
    <x v="1"/>
    <m/>
    <m/>
    <x v="1"/>
    <x v="1"/>
    <x v="0"/>
    <x v="1"/>
    <x v="0"/>
    <x v="1"/>
    <m/>
    <m/>
    <x v="0"/>
    <m/>
    <m/>
    <m/>
    <x v="0"/>
    <x v="1"/>
    <m/>
    <m/>
    <m/>
    <x v="1"/>
    <m/>
    <m/>
    <m/>
    <m/>
    <m/>
    <m/>
    <x v="0"/>
    <m/>
    <n v="1"/>
    <m/>
    <m/>
    <m/>
    <m/>
    <m/>
    <m/>
    <m/>
    <m/>
    <m/>
    <m/>
    <x v="0"/>
    <m/>
    <m/>
    <m/>
    <m/>
    <m/>
    <m/>
    <m/>
    <m/>
    <m/>
    <m/>
    <m/>
    <m/>
    <m/>
    <m/>
    <m/>
    <m/>
    <m/>
    <x v="1"/>
    <m/>
    <m/>
    <m/>
    <m/>
    <m/>
    <m/>
    <m/>
    <m/>
    <n v="1"/>
    <m/>
    <m/>
    <m/>
    <m/>
    <m/>
    <m/>
    <m/>
    <m/>
    <m/>
  </r>
  <r>
    <x v="830"/>
    <s v="Avalanche, Poor Position, Wyoming, Grand Teton National Park, Mount Owen"/>
    <x v="9"/>
    <s v="Wyoming, Grand Teton National Park, Mount Owen_x000a_On the evening of April 22, Ranger Renny Jackson received a phone call from Jackson resident Christian Beckwith. According to Beckwith, his friend Stephen Koch (29) had not returned from a solo snowboard descent on Mount Owen. Koch had planned to depart the Taggart Trailhead early on April 22, bicycle to south Jenny Lake, ski up Cascade Canyon, then climb Mount Owen via the north face. He would then attempt the first snowboard descent via the Northeast Snowfields and return that same day. As Koch is a very experienced mountaineer and snowboarder, Beckwith’s level of concern was significant._x000a_On the morning of April 23, rangers confirmed that Koch’s vehicle was still parked in the Taggart parking lot. At 0915, a helicopter search was initiated for Koch with myself (Mark Magnuson) and Renny Jackson on board. Tracks were followed up Cascade Canyon and into the Owen Cirque below the north face. A pair of cached skis were seen midway up the lower snowfield, with a boot track traversing back and forth across the slope above, leading up to the face. At 0950, pilot Ken Johnson spotted Koch in the main snowfield below the north face, sitting at the base of a large boulder. Koch was waving. Johnson performed a toe-in landing/hover several hundred feet above Koch, and Jackson exited the aircraft. He went directly to Koch to assess injuries. Johnson and I then flew back over Cascade Canyon to make radio contact with ranger Rick Perch, the Incident Commander. After updating Perch on the status of Koch and resource needs, Johnson returned to the scene, and I departed the aircraft with our gear._x000a_Koch was found in a sitting position, with his climbing harness beneath his buttocks. He was wearing light gear (neck gaiter around the head, goggles, medium-weight long-sleeve North Face capilene shirt, medium-weight long underwear, guide pants, gloves, and double plastic boots). He had no additional equipment with him as his pack had been lost in the slide. Koch was dehydrated and hypothermic, but conscious, alert, and conversant. He had extensive wounds visible to his face and head, was spitting up small amounts of blood, and was complaining primarily of pain in both knees, neck, and back. He stated that both knees were “blown.”_x000a_We began efforts to warm Koch by providing additional clothing, then continued to further assess his injuries. Additional equipment was delivered to the scene via long line/sling load. A cervical collar was placed on his neck, andhigh flow oxygen was administered._x000a_Rangers Andy Byerly, Scott Guenther, Dan Burgette, and Chris Harder were flown into the scene, along with additional equipment. Rewarming of Koch continued with heat bags placed under the arms, in the groin, and on the abdomen. With concurrence from medical control (Dr. Rick McKay), Koch was secured on a scoop stretcher in full cervical-spinal immobilization. A splint was placed on his right leg and he was moved into an evac-bag inside the litter. With orders from Dr. McKay, I started an IV of warmed Normal Saline at 1000 cc/hour and administered 25 grams of D-50 (dextrose)._x000a_A landing platform was shoveled into the snow approximately 200 feet above and Koch was raised via z-rig to that location. Johnson returned with the helicopter, landed, and Koch was placed inside the aircraft. I flew with Koch to St. John’s Hospital, arriving at 1237. Johnson returned to the scene, and by 1530 all personnel and equipment had been flown from the mountain._x000a_Koch’s injuries included a fracture-dislocation of the right knee with associated tears of all supporting ligaments, ACL and MCL tears in the left knee, fractures of two lower thoracic vertebrae, pulmonary contusions, chipped tooth with possible misalignment of the mandible, and multiple abrasions, contusions, and lacerations over the body._x000a_Analysis_x000a_The following interview with Stephen Koch took place in the St. John’s Hospital emergency room on April 23, with additional follow-up questions the next day after he had been admitted._x000a_According to Koch, he departed the Taggart Trailhead area at 0250 on April 22, then bicycled to south Jenny Lake. He stashed his bike at the Teton Boating cabins then skied around the edge of Jenny Lake and up lower Cascade Canyon. He crossed Cascade Creek below the Owen Cirque and began the steep ascent toward the base of the north face. Along the way he cached his skis and began kicking steps up the snow. About the 9,000 foot level, he stopped and left a stuff sack containing a headband, goggles, two high energy food bars, and camera on the downhill side of a large boulder. Koch continued kicking steps up the slope and, due to the late morning hour and avalanche activity that was starting, changed his line of ascent by moving left on the face. He was now using two ice tools and, having aborted use of crampons due to snow balling up on the bottoms, continued kicking steps. He said as the slopes above continued to warm, debris began coming down from the Northeast Snowfields. He again adjusted his plan, with thoughts of waiting at the Koven Col to reassess conditions._x000a_About 1050, an avalanche passed by to his right, followed by a second, larger slide. Koch thought this would miss him as well. However, after taking two steps to his left, he was swept off his feet. Koch said he was thrown down the face in a very violent fall, tumbling over at least two rock cliffbands of about 15 feet in height. After sustaining significant multiple injuries in a 2,000 foot fall, he came to rest at the bottom of the face. Snow had packed his mouth and throat, requiring a struggle to clear his airway and breathe. One ice tool in his pack and attached snowboard were lost in the fall._x000a_Realizing that he now lay in the middle of the primary avalanche track below the north face, Koch hobbled several hundred feet down and across the slope to a safer location, then collapsed. Unable to continue, he drifted in and out of consciousness for the next three to four hours, until the sun moved behind the peak. With temperatures dropping, he began glissading down the slope on his left hip and then his back. He continued a very slow descent until he reached his gear cache at the boulder. It was here that he spent the night, sitting on his climbing harness._x000a_Koch planned to sit out the night, feeling relatively confident that he would be reported overdue and that the Jenny Lake Rangers would be responding the following day. He said he had planned to wait until about 1130 for rescue, at which time he would continue his attempt to descend. In hindsight, Koch said he would have benefited from wearing a helmet and, while he thought he had picked a safe line up the face, realized that he was behind schedule and subject to the hazards of changing conditions. He did not anticipate that debris from above would affect him on his adjusted line of ascent. He noted that he was still climbing in the shade, but sun had already been warming the upper slopes. Koch expressed extreme gratitude for having survived the accident and for the rescue effort that ensued. (Source: Mark Magnuson, SAR Coordinator)_x000a_(Editor’s Note: In the “Jackson Hole News, ” April 29, 1998, Koch is quoted as saying that he survived, he believes, because of his will to live. Also, he said, “Too much to do. Babies to have. It’s a sign. I’ve got more work to do on this earth—helping others, especially since Fve been helped so much. ” His recovery has gone well.)"/>
    <n v="11"/>
    <m/>
    <m/>
    <m/>
    <n v="1"/>
    <m/>
    <m/>
    <m/>
    <m/>
    <m/>
    <m/>
    <n v="1"/>
    <m/>
    <x v="0"/>
    <n v="1"/>
    <m/>
    <x v="1"/>
    <x v="0"/>
    <x v="1"/>
    <x v="1"/>
    <x v="0"/>
    <x v="0"/>
    <m/>
    <m/>
    <x v="1"/>
    <n v="1"/>
    <m/>
    <m/>
    <x v="0"/>
    <x v="1"/>
    <m/>
    <m/>
    <m/>
    <x v="0"/>
    <n v="1"/>
    <m/>
    <n v="1"/>
    <m/>
    <n v="1"/>
    <m/>
    <x v="0"/>
    <m/>
    <m/>
    <n v="1"/>
    <m/>
    <m/>
    <m/>
    <m/>
    <m/>
    <m/>
    <m/>
    <m/>
    <m/>
    <x v="0"/>
    <m/>
    <m/>
    <m/>
    <m/>
    <m/>
    <m/>
    <m/>
    <m/>
    <m/>
    <m/>
    <m/>
    <m/>
    <m/>
    <m/>
    <m/>
    <m/>
    <m/>
    <x v="1"/>
    <m/>
    <n v="1"/>
    <m/>
    <m/>
    <m/>
    <m/>
    <m/>
    <m/>
    <m/>
    <n v="1"/>
    <m/>
    <m/>
    <m/>
    <m/>
    <m/>
    <m/>
    <m/>
    <m/>
  </r>
  <r>
    <x v="831"/>
    <s v="Avalanche, Poor Protection, Oregon, Mount Hood, West Crater Rim"/>
    <x v="9"/>
    <s v="Oregon, Mount Hood, West Crater Rim_x000a_The incident took place on Sunday May 31 at 10:05 PDT at the 10,700 foot level on the West Crater Rim route. The occasion was a graduation climb for The Mazamas Basic Climbing Education program._x000a_The party was caught in a large slab avalanche. The fracture occurred about 200 vertical feet below the westernmost summit ridge near the 10,800 foot level. One rope team of three people were caught and swept down a 45–50 degree slope—through the Hot Rocks area and then the gully between Crater Rock and Castle Crags. One person was killed by trauma during the fall, a second person received a fractured pelvis possibly due to the rope breaking between her and the person killed, and a third person on the rope team experienced a fractured ankle. The leader was also briefly caught in the avalanche and experienced an ankle and a shoulder injury._x000a_The avalanche was classified as SS-A0-3 (medium in size relative to its potential path). The crown was 300 feet wide, two feet average depth varying from one to five feet The slope faced southeast and the slide ran from 10,800 feet to the 9,550 foot level, or 1250 vertical feet. The slope angle at the fracture line was 40 degrees. The climbers were engulfed at the 10,700 foot level while traversing a 25–30 degree “ramp.”_x000a_Stormy, cool weather during much of the preceding week had produced one to two feet of new snow at higher elevations on Mount Hood. Clearing late Saturday allowed sun and rising freezing levels to produce surface snow melt of the upper one to two inches of wind packed snow. Radiation cooling overnight helped briefly stabilize the surface crust. At the time of the accident sun had been warming the slope for about four hours and the air and snow temperatures were rising rapidly. The freezing level was around 10,000 feet. Earlier parties summitted climbing predominantly on the firm crust. However, by mid-morning climbing parties reported knee depth post-holing down to an old crust._x000a_When the group left Timberline Lodge, they observed a hand-written sign, posted in the Forest Service Climbers’ Register, stating “HIGH AVALANCHE HAZARD!” The sign had been updated Saturday, May 30 at 8 p.m. by the USFS climbing ranger, only hours before the group set out. It was unusual for such signs to be posted. In fact, this was only the second such sign in seven years._x000a_The leader and other party members observed the sign. The wording of the sign caused questions from and confusion among various party members, some of whom who believed it might have been placed the prior week._x000a_The party left Timberline Lodge at 12:45 a.m. and reached Silcox Hut an hour later, where the assistant leader turned back because of a preexisting injury. One of the basic school students was promoted to be assistant leader. Progress slowed, and it was over three hours later before they left the top of the Palmer ski lift just as the sun was rising. Getting to the base of the steep slope leading to the ridge overlooking Reid Glacier took a farther two hours. The ascent of the slope, and a rest to let the Hood River party pass, took about two more hours. Snow conditions deteriorated on the ascent of the steep slope and steps were six to twelve inches deep. The slope that avalanched had been in the sun for about four hours at the time of the release._x000a_On the ascent, the party passed evidence of recent slides on the west side of Crater Rock, a slope similar in aspect to their intended route. The leader probed with his ice ax and was reassured by the firm footing that the snowpack was stable. No hasty snow pits or strength tests were done. The presence of well over 100 climbers on the mountain and another party from Hood River on the West Crater Rim route also mitigated the leaders’ concern about avalanche hazard._x000a_After Crater Rock the party traveled in three roped teams. At the time of the avalanche, the leader was traveling unroped just behind the leader of the first rope. A loud crack was heard as the slab released. Within seconds the descending slab disintegrated and overwhelmed the lead rope team and the climb leader. The two trailing rope teams were not involved in the slide. The leader lost his ice ax but was able to stop before being swept down the 45–50 degree slope. The lead rope team was swept through the Hot Rocks area and down to the gully between Crater Rock and Castle Crags._x000a_Two of the rope team were partially buried at the 9,850 foot level, with their rope still attached between them. The third member was completely buried at the 9,650 foot level, the rope having been severed. After dispatching the other rope teams to a safe area, the leader descended the slide path, finding one person buried to his waist and another mostly buried with only her head and arms above the snow. The Hood River party, with two small rope teams and two unroped members were ascending 100–150 feet ahead of the team caught in the slide when the avalanche occurred. This group was on the right (east) flank of the slide. All were just beyond the fracture, except one roped member who was knocked down and carried about 100 feet before his fall was stopped by the self-arrest action of another team member. After this mishap, this party continued to the summit unaware of the nature of the slide they had narrowly escaped._x000a_A USFS climbing ranger, on patrol near the Hogsback, and a member of Portland Mountain Rescue organized a rescue team that descended the debris performing a quick visual and transceiver search. Because the two partly buried climbers reported transceivers were not being used, probe lines were organized. The third climber was uncovered about an hour after burial at a depth of four feet. It was apparent that death resulted from significant injuries suffered in the fall._x000a_Evacuation of the injured victims was accomplished in about three hours by snow cat to Timberline Lodge. Then the most seriously injured person was flown by Life Flight helicopter to Portland. The remainder of the party descended under their own power without any additional leadership._x000a_Analysis_x000a_Leadership. The leader was one of the most experienced climb leaders serving as a volunteer for the club. He had climbed several times in Peru and the Himalaya, and had summitted Aconcagua. He had climbed the West Crater Rim route about 15 times and Mount Hood over 50 times. He has been chair of the Climbing Committee. The participants were novice climbers who had completed evening education programs and several weekend outings._x000a_The Route. The West Crater Rim route is frequently ascended. It has longer and steeper sections than the regular Hogsback route. The leader chose the West Crater Rim route about three months previously, intending to avoid the crowds and leave the Hogsback route for another party. The leader preferred this route because it gave “twice the steep climbing and was more enjoyable” than the crowded Hogsback route. Jeff Thomas’ Oregon High Climbing Guide states: “Be aware that this route is directly in the path of debris falling off Crater Rock, and of any avalanche coming off the slopes above Castle Crags. Huge slides are not uncommon during or right after heavy snowfall, and sometimes in the spring. If conditions are at all shaky, avoid this route.”_x000a_Transceivers. The climbing ranger commented that most other climbing parties on the mountain that day did not carry avalanche transceivers. Although several people climbing that day owned them, they were left behind. Some of these climbers later remarked that they hadn’t considered avalanches to be a problem as it was late in the season and it was such a beautiful day. But in fact, a secondary maximum in monthly Northwest avalanche fatalities occurs in May, similar to the mid-winter Northwest maximums._x000a_Primary causes of the accident:_x000a_The unusually high hazard avalanche conditions resulting from snow loading the previous week during a storm; an old snow crust beneath the new snow; and rapid warming at the time of the release of the avalanche._x000a_The presence of the party on the West Crater Rim route after the slope had been warmed and destabilized by the sun._x000a_Secondary factors that contributed to the accident:_x000a_The slow pace of the party that resulted in them being on the slope after warming had occurred._x000a_The leaders’ decision to continue on the West Crater Rim route was not questioned because there was no other leader present with sufficient experience._x000a_The severity of the injuries may have been increased by use of roped team travel. The unroped leader was able to avoid being carried down slope, whereas the rope ensured all three students traveled the avalanche together. The pelvic injuries may have been the result of the rope breaking._x000a_A confusing warning sign that failed to communicate that the avalanche danger still applied._x000a_The disturbance of the slope by the Hood River party and the Mazama party may have weakened the slope however the release may have been natural._x000a_Lack of awareness amongst many climbers on Mount Hood that day about the potential for large slab avalanches “even on nice days.”_x000a_(Source: From a report by the Incident Response Committee, consisting of John Blanck, Al Cooke, Josh Lockerby, Alan Proffitt, Dave Sauerbrey, Larry Stadler, and Ian Wade)"/>
    <n v="12"/>
    <m/>
    <m/>
    <m/>
    <m/>
    <m/>
    <m/>
    <m/>
    <m/>
    <n v="1"/>
    <m/>
    <n v="1"/>
    <m/>
    <x v="1"/>
    <n v="1"/>
    <m/>
    <x v="1"/>
    <x v="1"/>
    <x v="0"/>
    <x v="1"/>
    <x v="0"/>
    <x v="0"/>
    <m/>
    <m/>
    <x v="0"/>
    <m/>
    <m/>
    <m/>
    <x v="0"/>
    <x v="1"/>
    <m/>
    <m/>
    <m/>
    <x v="0"/>
    <m/>
    <m/>
    <m/>
    <n v="1"/>
    <n v="1"/>
    <m/>
    <x v="0"/>
    <m/>
    <m/>
    <m/>
    <m/>
    <m/>
    <m/>
    <m/>
    <m/>
    <m/>
    <m/>
    <m/>
    <n v="1"/>
    <x v="0"/>
    <m/>
    <m/>
    <m/>
    <m/>
    <m/>
    <m/>
    <m/>
    <m/>
    <n v="1"/>
    <m/>
    <m/>
    <m/>
    <m/>
    <m/>
    <n v="1"/>
    <m/>
    <m/>
    <x v="0"/>
    <m/>
    <m/>
    <m/>
    <m/>
    <m/>
    <m/>
    <m/>
    <m/>
    <m/>
    <m/>
    <n v="1"/>
    <m/>
    <m/>
    <m/>
    <m/>
    <m/>
    <m/>
    <m/>
  </r>
  <r>
    <x v="832"/>
    <s v="Avalanche, Washington, Mount Rainier"/>
    <x v="9"/>
    <s v="Washington, Mount Rainier_x000a_This accident occurred as a RMI guided team was descending from the summit. Two rope teams were clipped into the same fixed line when the avalanche occurred. The avalanche caught the first rope team, which pulled two of the anchors on the fixed line. The slide continued unattested also pulling the second rope team down the hill. Finally one anchor (a picket) held at the other end of the fixed line as a few climbers became entangled at the top of the cliff- bands. What was left is detailed. One guide and one client were caught on the fixed line above the cliff. Three clients and one guide clung to the top of the cliff, tangled in the rocks and ropes. Three clients dangled below them on a cliff of ice and snow, while the solo client (Nestler) hung below a second cliff band in a waterfall of snowmelt. Nestler died as a result of this exposure._x000a_The Park Service assembled climbing rangers from Camp Schurman and Muir, Mountain Rescue Volunteers, Rainier Mountaineering Guides and helicopters assist with the rescue. On scene, Gauthier along with Rainier Mountaineering Guides Randolf and Eicshner worked to assess the situation. The location was extremely hazardous with 40-degree icy slopes, 20-foot vertical rock bands, exposure to avalanche hang-fire and a 300-foot drop to the glacier below. The danger made it necessary for rescuers to secure the exposed climbers with new ropes and reliable anchors. One of the distressed climbing teams was pendulumed over a refrigerator-sized rotten rock; the other clung to the cliff or dangled on a rope which was frayed to the inner strands and pulled tight over a sharp rock held by one picket! Once new anchors and ropes were established, on scene rescuers negotiated the cliff securing the injured and triaging the patients._x000a_Teams of climbing rangers and guides were inserted with US Army and private helicopters at Ingraham Flats. Some of the rescuers climbed to the accident site to assist with the raising evacuation while another team headed to thebase of the cleaver to assist with the lowering of one climber. That climber, Patrick Nestler (29), had fallen substantially farther down the cliff than the others. The fastest evacuation was to lower him off the mountain rather than raise him back to the accident site. New anchors and ropes were set to assist Nestler. However no one had heard from him for over an hour. As the injured were being raised off the cliff above, Nestler was quickly lowered, taken across the bergschrund and evacuated to the helicopter, where he was pronounced dead._x000a_At 1:45 p.m. on June 11th, an independent climber camping at Ingraham Flats overheard screams of distress coming from the Disappointment Cleaver. The climber, using a cell phone, alerted Mount Rainier communications and reported that a snow avalanche had swept two rope teams off “The Nose” of the Cleaver. The initial report indicated that many climbers may be dead and the accident was extremely serious. Off duty climbing ranger Mike Gauthier overheard the emergency announcement on the Park Service radio and responded to the accident from the summit by riding his snowboard down the climbing route. On scene, Gauthier reported that Rainier Mountaineering guided teams had been hit by an avalanche and up to ten climbers (two rope teams) were unsecured on the cliff or unaccounted for._x000a_Climbing rangers remained to clean up and conduct the accident investigation on the following day while additional guides stayed to escort the remaining clients back to Camp Muir._x000a_Efforts to raise the other nine climbers off the cliff and up the slope were hustled as rescuers raced against nightfall. The injuries included: one guide with a severely injured hand, a client with an injured leg and hand, three hypothermic clients, another client with an injured hand, a climber with an injured leg and two shaken but ambulatory climbers. The Chinook helicopter hovered at Ingraham Flats till darkness when the last of the most hypothermic climbers was loaded on board in a liter. All of the injured and a few of the rescuers were flown to Madigan Hospital in Tacoma._x000a_Analysis_x000a_This avalanche was described as a “wet, loose snow slide.” Released on a 40-degree slope at 11,600 feet, it ran on a layer of isothermal melt-freeze grains when it hit the rope teams at 11,200 feet. The width of the slide when it hit the teams was 38 feet, at a depth of 6–10 inches. Warm temperatures and clear sky (solar radiation) are the most significant weather factors in its cause. At the time of the avalanche the snow pack was in the melt stage of the melt-freeze cycle and the snow grains lacked cohesion. Only a small trigger was needed to start the snow mass moving._x000a_No definite trigger was positively identified at the starting point. However, boot prints and climber activity mark the area on the slope above the traverse. This location is notorious for rock and icefall. Guides fix the traverse because the exposure is great should a climber fall. The guides observed no evidence of any avalanche activity that day. Senior guides commented that the area had no avalanche activity for 20+ years._x000a_Avalanches are not just winter phenomena. Big mountains like Rainier cre-ate their own climate and conditions. Different slopes, elevations, angles, and aspects mean new conditions and circumstances. Always consider the possibility of an avalanche, particularly on suspect 25 to 50 degree snow slopes on warm days. Hazards can be assessed by digging a snow pit and checking the slide potential. One can also minimize exposure by moving quickly through hazardous areas. Also consider that humans cause many avalanches. In dangerous areas, make sure your teammates or others are not above—or below! (Source: Mike Gauthier, SAR Ranger, Mount Rainier National Park)"/>
    <n v="9"/>
    <m/>
    <m/>
    <m/>
    <m/>
    <m/>
    <m/>
    <m/>
    <m/>
    <m/>
    <m/>
    <m/>
    <m/>
    <x v="1"/>
    <n v="1"/>
    <m/>
    <x v="0"/>
    <x v="0"/>
    <x v="0"/>
    <x v="1"/>
    <x v="0"/>
    <x v="0"/>
    <m/>
    <n v="1"/>
    <x v="0"/>
    <m/>
    <m/>
    <m/>
    <x v="0"/>
    <x v="1"/>
    <m/>
    <m/>
    <m/>
    <x v="0"/>
    <m/>
    <m/>
    <m/>
    <m/>
    <n v="1"/>
    <m/>
    <x v="0"/>
    <m/>
    <m/>
    <n v="1"/>
    <m/>
    <m/>
    <m/>
    <m/>
    <m/>
    <m/>
    <m/>
    <m/>
    <m/>
    <x v="0"/>
    <m/>
    <m/>
    <m/>
    <m/>
    <m/>
    <m/>
    <m/>
    <m/>
    <m/>
    <m/>
    <m/>
    <m/>
    <m/>
    <m/>
    <m/>
    <m/>
    <m/>
    <x v="1"/>
    <m/>
    <m/>
    <m/>
    <m/>
    <m/>
    <m/>
    <m/>
    <m/>
    <m/>
    <m/>
    <m/>
    <n v="1"/>
    <m/>
    <m/>
    <m/>
    <m/>
    <m/>
    <m/>
  </r>
  <r>
    <x v="833"/>
    <s v="Dislodged Rock-Fall, Rope Severed, Pennsylvania, Delaware Water Gap, National Recreation Area, Mount Minsi"/>
    <x v="9"/>
    <s v="Pennsylvania, Delaware Water Gap National Recreation Area, Mount Minsi_x000a_On the afternoon of March 26, Daniel O’Malley, Tim Feitzinger, and Jeff Sukenick decided to take advantage of the nice weather to go rock climbing on Mount Minsi. O’Malley and Feitzinger began climbing an established route. Sukenick waited for his companions at the base of the pitch. During the climb, O’Malley evidently dislodged a large rock, which knocked him off the mountain. Feitzinger was in the process of catching him when the climbing rope was severed by the falling boulder. O’Malley fell another 130 to 150 feet to the talus slope below. Sukenick heard the rock hit the ground near him. When he checked it, he came upon O’Malley. Sukenick detected shallow respirations and a soft pulse. He ran down across the talus field to a nearby highway and stood in the road until a vehicle stopped. The driver notified the county dispatch center via her cellular phone. Sukenick then returned to O’Malley and began administering CPR. Rangers and paramedics arrived on scene about 40 minutes after the fall and determined that O’Malley had died. The park’s high angle rescue team, comprised of rangers and representatives from the Pennsylvania and New Jersey forestry services and New Jersey state parks, worked themselves into a position above Feitzinger, who was stranded on the cliff, and assisted him in climbing to the top of the rock face. Team members and fire and rescue personnel from several other agencies then removed O’Malley’s body via a belayed carry-out down the talus slope in the dark. The response involved about 60 people from seven agencies. (Source: Ed Whitaker, DR, Pennsylvania District)"/>
    <n v="4"/>
    <m/>
    <m/>
    <m/>
    <m/>
    <m/>
    <m/>
    <m/>
    <m/>
    <m/>
    <m/>
    <m/>
    <m/>
    <x v="1"/>
    <m/>
    <m/>
    <x v="1"/>
    <x v="1"/>
    <x v="0"/>
    <x v="1"/>
    <x v="0"/>
    <x v="0"/>
    <m/>
    <m/>
    <x v="0"/>
    <m/>
    <m/>
    <m/>
    <x v="0"/>
    <x v="0"/>
    <m/>
    <m/>
    <m/>
    <x v="0"/>
    <m/>
    <m/>
    <m/>
    <m/>
    <m/>
    <m/>
    <x v="0"/>
    <m/>
    <m/>
    <m/>
    <m/>
    <m/>
    <m/>
    <m/>
    <m/>
    <m/>
    <m/>
    <m/>
    <m/>
    <x v="0"/>
    <m/>
    <m/>
    <m/>
    <m/>
    <m/>
    <m/>
    <m/>
    <m/>
    <m/>
    <m/>
    <n v="1"/>
    <m/>
    <m/>
    <m/>
    <n v="1"/>
    <m/>
    <m/>
    <x v="1"/>
    <m/>
    <m/>
    <m/>
    <m/>
    <m/>
    <m/>
    <m/>
    <m/>
    <n v="1"/>
    <m/>
    <m/>
    <m/>
    <m/>
    <m/>
    <m/>
    <m/>
    <m/>
    <m/>
  </r>
  <r>
    <x v="834"/>
    <s v="Fall Into Crevasse, Weather, Hypothermia, Washington, Mount Rainier"/>
    <x v="9"/>
    <s v="Washington, Mount Rainier_x000a_A four-person climbing team had summitted Liberty Ridge on June 14 and became separated (two roped teams of two) during their descent of the Emmons Glacier in severe winds and whiteout conditions. While route finding, the lead climber on the second rope team fell into a crevasse near 13,300 feet. The second climber, Bullard, held the fall in self-arrest for an hour while his partner ascended from the crevasse. Storm conditions intensified and the extended exposure of self-arresting caused Bullard to become wet and hypothermic. The team decided to bivy, but their megamid provided minimal protection from the 60 mph winds and heavy snowfall. They used their cell phone to call the Park and request assistance._x000a_Their partners had safely descended the Emmons and became concerned when their teammates did not arrive at Camp Schurman. They contacted climbing rangers Gottlieb and Kamencik about the same time the White River Ranger Station received the telephone call. Inclement weather prevented assistance that evening and a rescue was organized for the following morning based on reports of improving weather. A three-person team (the two climbing rangers and one of the party’s team members) would climb from Camp Schurman while an Army Chinook helicopter would attempt to fly another team of rangers to the reported location. Cloud conditions improved, but extremely high winds prevented a helicopter insertion. Aerial reconnaissance helped to guide the ground team, which climbed through deep snow and fierce winds, sometimes on their hands and knees, to the climber’s bivy._x000a_The rescue team found both climbers hypothermic, suffering from exposure and dehydration. Efforts to evade the wind and light the stove proved futile and the aggressive rewarming was needed for one member. The weather continued to improve and after a few hours the climbers and rescuers were able to descend under their own power back to Camp Schurman._x000a_Analysis_x000a_Extremely fierce weather including whiteouts, high winds and substantial snowfall are not uncommon on Mount Rainier during the summer months. Weather may be the largest contributing factor to accidents, rescues, and searches. Inclement weather contributed to this team becoming split, but stronger efforts should always be made to stay together during such conditions. The immediate assistance of their teammates may have significantly changed the outcomeof the initial crevasse fall. It is also important to note that three other climbing teams reported passing the stranded climbers while descending Liberty Cap. They offered assistance however the two-person Bullard party declined, perhaps feeling their situation was not urgent at the time. (Source: Mike Gauthier, SAR Ranger, Mount Rainier National Park)"/>
    <n v="9"/>
    <m/>
    <m/>
    <m/>
    <m/>
    <m/>
    <m/>
    <m/>
    <m/>
    <m/>
    <m/>
    <m/>
    <m/>
    <x v="0"/>
    <n v="1"/>
    <m/>
    <x v="1"/>
    <x v="0"/>
    <x v="0"/>
    <x v="1"/>
    <x v="0"/>
    <x v="0"/>
    <m/>
    <m/>
    <x v="0"/>
    <m/>
    <m/>
    <m/>
    <x v="0"/>
    <x v="1"/>
    <m/>
    <m/>
    <m/>
    <x v="0"/>
    <m/>
    <m/>
    <m/>
    <m/>
    <m/>
    <m/>
    <x v="0"/>
    <n v="1"/>
    <m/>
    <n v="1"/>
    <m/>
    <n v="1"/>
    <n v="1"/>
    <m/>
    <m/>
    <n v="1"/>
    <m/>
    <m/>
    <m/>
    <x v="0"/>
    <m/>
    <m/>
    <m/>
    <m/>
    <m/>
    <m/>
    <m/>
    <m/>
    <m/>
    <m/>
    <m/>
    <m/>
    <m/>
    <m/>
    <m/>
    <m/>
    <m/>
    <x v="1"/>
    <m/>
    <m/>
    <m/>
    <m/>
    <m/>
    <m/>
    <m/>
    <m/>
    <m/>
    <m/>
    <m/>
    <n v="1"/>
    <m/>
    <m/>
    <m/>
    <m/>
    <m/>
    <m/>
  </r>
  <r>
    <x v="835"/>
    <s v="Fall on Ice, Climbing Alone, Inadequate Protection, Colorado, Rocky Mountain National Park, Thatchtop"/>
    <x v="9"/>
    <s v="Colorado, Rocky Mountain National Park, Thatchtop_x000a_On November 15, at 1000, Richard Ladue (37) was doing an unroped solo of All Mixed Up (III, WI4) on Thatchtop when he fell 100 feet to the base of the route. Two nearby ice climbers witnessed the accident, but were unsure if the fall was due to brittle, broken ice or to faulty technique. Ladue sustained a depressed skull fracture on his left temple, below the rim of his helmet, and other lesser injuries. Ladue died in the litter of complications due to the head injury at 1900, 500 feet from the base of the route, as the park’s rescuers were working on his evacuation._x000a_Analysis_x000a_The risks and consequences of unroped solo climbing are multiplied when the medium is ice, considering the changeable and inconsistent nature of ice. To make solo climbing safer, a self-belayed rope system may be employed. Also, the solo is often safer if the route chosen is several levels below the climber’s ability. Ladue wore a helmet, and it is most unfortunate that he was struck below the protection of the helmet. Ladue was an experienced ice climber who had previously climbed All Mixed Up._x000a_The conditions of ice on All Mixed Up were on the thin side due to wind driven sublimation and intense climbing by numerous parties. The route would have been a safer choice in fatter conditions, but as the ice conditions improve, generally the avalanche hazard from a bowl atop the climb increases. (Source: Jim Detterline, RMNP Ranger)"/>
    <n v="9"/>
    <m/>
    <m/>
    <m/>
    <m/>
    <m/>
    <n v="2"/>
    <m/>
    <m/>
    <m/>
    <m/>
    <n v="1"/>
    <m/>
    <x v="1"/>
    <m/>
    <m/>
    <x v="0"/>
    <x v="1"/>
    <x v="1"/>
    <x v="1"/>
    <x v="0"/>
    <x v="0"/>
    <m/>
    <m/>
    <x v="1"/>
    <n v="1"/>
    <n v="1"/>
    <m/>
    <x v="0"/>
    <x v="1"/>
    <m/>
    <m/>
    <m/>
    <x v="1"/>
    <m/>
    <m/>
    <m/>
    <m/>
    <m/>
    <m/>
    <x v="0"/>
    <m/>
    <m/>
    <m/>
    <m/>
    <m/>
    <m/>
    <m/>
    <m/>
    <m/>
    <m/>
    <m/>
    <m/>
    <x v="0"/>
    <m/>
    <m/>
    <m/>
    <m/>
    <m/>
    <m/>
    <m/>
    <m/>
    <m/>
    <m/>
    <m/>
    <m/>
    <m/>
    <m/>
    <m/>
    <m/>
    <m/>
    <x v="0"/>
    <m/>
    <m/>
    <m/>
    <m/>
    <m/>
    <m/>
    <m/>
    <m/>
    <m/>
    <m/>
    <m/>
    <m/>
    <m/>
    <m/>
    <m/>
    <m/>
    <n v="1"/>
    <m/>
  </r>
  <r>
    <x v="836"/>
    <s v="Fall on Ice, Inadequate Protection, New Hampshire, Crawford Notch, Frankenstein Cliffs"/>
    <x v="9"/>
    <s v="New Hampshire, Crawford Notch, Frankenstein Cliffs_x000a_On December 30 Bob O’Brien paired up with Lisa Thompson for some ice climbing. Bob is an experienced ice climber of more than ten years and while Lisa has limited experience with ice climbing, she has many years of rock climbing experience. They had not climbed together before._x000a_Bob set off for a lead of Cave Route (NEI 3) with Lisa as the belayer. Cave Route is a one pitch route that begins with a 30 foot section of 55 to 60 degree ice followed by some vertical columns that are avoided by climbing around them on the left. Bob climbed to the top of the first section and placed an ice screw. Looking for a greater challenge, he headed up the 15-foot tall columns direct. Deciding the ice was too candled and poor in quality, he choose not to “waste time” attempting to place an ice screw, but instead climb to the top of the column and finish the climb. With his tools over the top of the column but feet still on the steep ice, his right tool came out of the ice, then his left tool also came out. Acting quickly, Bob was able to replace his left tool. Any feelings of safety melted as he “barn-doored” to the left and his left hand came out of the leash. With the tool remaining in the ice, he fell, pulling out his only ice screw along the way. Bob fell 40 feet to the ground. Nearby climbers, including a doctor and a paramedic, assisted in the half mile carry out using a litter from a rescue cache at the parking lot. Bob broke both his tibia and fibula of his left leg when his left foot caught the lower angle ice at the base of the column._x000a_Analysis_x000a_The main problem here is of the climber not placing adequate protection. Once on the column, Bob had three alternatives. First, stop and take the time to place good protection. Second, conclude that he could not (for any reason) place the protection and retreat. Or third, conclude that he could not (for any reason) place the protection, keep climbing and risk ground fall, hoping that he would not fall. Bob chose the third alternative, but fell. As ice climbers, we sometimes do not place protection as frequently as we do on rock in the summer relying on hopefully solid ice tool placements. The merits of this can be argued both ways. Nevertheless, placing protection infrequently enough so that ground-fall is a possibility is never a good option, as we cannot be certain that we will not fall. (Source: Bob O’Brian and Lisa Thompson)"/>
    <n v="7"/>
    <m/>
    <m/>
    <m/>
    <m/>
    <m/>
    <m/>
    <m/>
    <m/>
    <n v="1"/>
    <m/>
    <n v="1"/>
    <m/>
    <x v="0"/>
    <n v="1"/>
    <m/>
    <x v="1"/>
    <x v="1"/>
    <x v="0"/>
    <x v="1"/>
    <x v="0"/>
    <x v="0"/>
    <m/>
    <m/>
    <x v="0"/>
    <m/>
    <m/>
    <m/>
    <x v="0"/>
    <x v="0"/>
    <n v="1"/>
    <m/>
    <m/>
    <x v="1"/>
    <m/>
    <m/>
    <m/>
    <m/>
    <m/>
    <m/>
    <x v="0"/>
    <m/>
    <m/>
    <m/>
    <m/>
    <m/>
    <m/>
    <m/>
    <m/>
    <m/>
    <m/>
    <m/>
    <m/>
    <x v="0"/>
    <m/>
    <m/>
    <m/>
    <m/>
    <m/>
    <m/>
    <m/>
    <m/>
    <m/>
    <m/>
    <m/>
    <m/>
    <m/>
    <m/>
    <m/>
    <m/>
    <m/>
    <x v="0"/>
    <m/>
    <m/>
    <m/>
    <m/>
    <m/>
    <m/>
    <m/>
    <m/>
    <m/>
    <m/>
    <m/>
    <m/>
    <m/>
    <m/>
    <m/>
    <m/>
    <m/>
    <n v="1"/>
  </r>
  <r>
    <x v="837"/>
    <s v="Fall on Ice, Inadequate Protection, New Hampshire, Mount Washington, Huntington Ravine, O'Dell's Gully"/>
    <x v="9"/>
    <s v="New Hampshire, Mount Washington, Huntington Ravine, O’Dell's Gully_x000a_December 29, Greg Farrell (39) and Brian Carlock, both experienced ice climbers, were ascending O’Dell’s Gully at 0815 in preparation for a trip to Mount Katahdin. Part of their training was to climb Pinnacle and O’Dell’s in a day and employ the technique of “simul-climbing” to climb quicker on the easier sections. Neither of them had used this technique before._x000a_Using a doubled 8.6 mm rope, they had at least one ice screw between them. The terrain was water ice, moderate angle. Brian was leading. With one screw in the ice, Greg stopped at the screw to wait for Brian to place a second ice screw before he removed the one he was at. Catching his crampon point on his bootstrap, Greg lost his balance and fell, pulling Brian with him. Sliding and bouncing down the ice, the single ice screw did hold their fall (the 17 cm, Yates Screamer had activated). Greg fell 13 meters while Brian fell 39 meters, and both ended up hanging side by side on the ice. Both seemed to be OK at this point, so Greg built an anchor where they were and lowered Brian down to the snow slope using an extra rope he had in his pack. Once at the base of the ice, Brain realized pain in his right hip would prevent him from standing, so a second climbing party used an ice anchor to lower Brian down the snow slope to the trail. Many nearby climbers assisted in getting Brian to the trail where he was carried out by litter. Later that evening, Brian was treated for his soft tissue injuries and released from the Androscoggin Medical Center._x000a_Analysis_x000a_While simul-climbing is a technique used for moving quickly over moderate terrain, it is also dangerous because a slip by the second could easily pull the leader off, as happened in this accident. We should have had more protection between us. This technique calls for abundant protection even on easy terrain as these points are the only “belay” for the climbers, at least two points of pro between climbers. Because the terrain was easy, I was more “relaxed” and didn’t have my axes planted well—they were dangling at my side—at the stance before the fall, which would’ve resulted in a stumble only. The leader should have his tools planted well and anchored to them while placing a screw, thus creating a temporary anchor for himself and partner. Even on easy terrain it is important to be constantly vigilant and to immediately have tools planted securely at stances, as portable belays. (Source: Greg Farrell)_x000a_(Editors Note: Jeff Fongemie points out the following.“Easy ice is not always about the angle of the ice. The ice on Mount. Washington is often very brittle and even low angle ice can be difficult. If at a Mountain Rescue Service meeting here in North Conway, you asked how many have taken falls on low angle ice, you might be surprised to see how many highly experienced mountaineers raise their hands. ”)"/>
    <n v="6"/>
    <m/>
    <m/>
    <m/>
    <m/>
    <m/>
    <n v="1"/>
    <m/>
    <m/>
    <m/>
    <m/>
    <n v="1"/>
    <m/>
    <x v="0"/>
    <n v="1"/>
    <m/>
    <x v="0"/>
    <x v="1"/>
    <x v="0"/>
    <x v="1"/>
    <x v="0"/>
    <x v="0"/>
    <m/>
    <m/>
    <x v="0"/>
    <m/>
    <m/>
    <m/>
    <x v="0"/>
    <x v="0"/>
    <m/>
    <m/>
    <m/>
    <x v="1"/>
    <m/>
    <m/>
    <m/>
    <m/>
    <m/>
    <m/>
    <x v="0"/>
    <m/>
    <m/>
    <m/>
    <m/>
    <m/>
    <m/>
    <m/>
    <m/>
    <m/>
    <m/>
    <m/>
    <m/>
    <x v="0"/>
    <m/>
    <m/>
    <m/>
    <m/>
    <m/>
    <m/>
    <m/>
    <m/>
    <m/>
    <m/>
    <m/>
    <m/>
    <m/>
    <m/>
    <m/>
    <m/>
    <m/>
    <x v="0"/>
    <m/>
    <m/>
    <m/>
    <m/>
    <m/>
    <m/>
    <m/>
    <m/>
    <m/>
    <m/>
    <m/>
    <m/>
    <m/>
    <m/>
    <m/>
    <m/>
    <m/>
    <n v="1"/>
  </r>
  <r>
    <x v="838"/>
    <s v="Fall on Icy Rock—Blown Over by Wind, Wyoming, Grand Teton National Park, Grand Teton"/>
    <x v="9"/>
    <s v="Wyoming, Grand Teton National Park, Grand Teton_x000a_On June 25, James McDonald, Larry Susanka and Dan Sola (38) were attempting to climb the Exum Ridge of the Grand Teton in icy conditions with a storm in progress. Around 1430 Sola fell about ten feet while leading the Friction Pitch. Sola was wearing crampons on the iced rock, but was caught by a strong gust of wind and blown over backwards. He had protection below him, but still hit the belay ledge, dislocating his right shoulder and injuring his ankle. Susanka used a cell phone to call 911 and was connected to Ranger Tom Kimbrough at the Jenny Lake Ranger Station. Susanka asked for route information, but stated that the party would try to descend without help. Park Medical Control, Lanny Johnson, PA, was contacted and called Susanka to talk them through the reduction of the dislocated shoulder. When Johnson reached them by cell phone, the reduction had already been accomplished. The group rappelled and down- climbed the Exum Ridge, occasionally calling for route information. They reached Wall Street, the end of the most technical part of the descent, at 1840. Continuing down, they arrived at the Lower Saddle at 2130._x000a_When this group left the Lower Saddle to climb the Grand Teton at 0445, a fourth member of the party, Jack Hicks, elected not to climb. He remained at the Saddle, and when tents began to be blown down by strong winds, he broke the window of the Ranger Hut to gain access to better shelter. He also contacted Mike Detmer, a ham radio operator in Jackson, to let the Park know that weather conditions were severe and that he was worried about the other members of his group. Detmer continued to assist with communications until the climbers were safe at the Lower Saddle._x000a_Susanka and Sola continued their descent to the Lupine Meadows Trailhead during the night of June 25. They arrived at the trailhead at 0230 on June 26. Hicks and McDonald spent the night at the Saddle, returning to the trailhead by 1400. (Source: Tom Kimbrough, SAR Ranger)"/>
    <n v="4"/>
    <m/>
    <m/>
    <m/>
    <m/>
    <m/>
    <n v="1"/>
    <m/>
    <m/>
    <m/>
    <m/>
    <m/>
    <m/>
    <x v="0"/>
    <n v="1"/>
    <m/>
    <x v="1"/>
    <x v="1"/>
    <x v="0"/>
    <x v="1"/>
    <x v="0"/>
    <x v="0"/>
    <m/>
    <m/>
    <x v="0"/>
    <m/>
    <m/>
    <m/>
    <x v="0"/>
    <x v="1"/>
    <m/>
    <m/>
    <m/>
    <x v="0"/>
    <m/>
    <m/>
    <m/>
    <m/>
    <m/>
    <m/>
    <x v="0"/>
    <m/>
    <m/>
    <m/>
    <m/>
    <m/>
    <m/>
    <m/>
    <m/>
    <m/>
    <m/>
    <m/>
    <m/>
    <x v="0"/>
    <m/>
    <m/>
    <m/>
    <m/>
    <n v="1"/>
    <m/>
    <m/>
    <m/>
    <m/>
    <m/>
    <m/>
    <m/>
    <m/>
    <m/>
    <m/>
    <m/>
    <m/>
    <x v="1"/>
    <m/>
    <m/>
    <m/>
    <m/>
    <m/>
    <m/>
    <m/>
    <m/>
    <m/>
    <m/>
    <m/>
    <n v="1"/>
    <m/>
    <m/>
    <m/>
    <m/>
    <m/>
    <m/>
  </r>
  <r>
    <x v="839"/>
    <s v="Fall on Rock, Climbing Alone, Wyoming, Grand Teton National Park, Symmetry Spire"/>
    <x v="9"/>
    <s v="Wyoming, Grand Teton National Park, Symmetry Spire_x000a_On October 12 at 1600, I received a call from Barbara Lachmar of Logan, UT, who stated that her husband Tom Lachmar (45) had not returned from a climbing trip to the Tetons. She was only able to give me information on the vehicle he was driving, and that he had left on the night of the 10th with a plan to climb the next day and drive back that evening._x000a_I called Teton dispatch and requested that a road patrol ranger begin looking for Lachmar’s vehicle at the numerous trailheads in the South District of the park. Additionally, I requested that the Permits Office search the computer database for any record of a backcountry overnight permit or a Voluntary Mountaineering Registration. The vehicle was located at the String Lake trailhead at 1650._x000a_At 1737, I requested that the Bridger-Teton contract helicopter report tothe Lupine Meadows heli-base. During the final hour of remaining daylight, I at least wanted to conduct an aerial reconnaissance of the primary hiking routes available from this trailhead._x000a_In the rapidly diminishing daylight, about 1815, the subject was found in the upper reaches of the couloir immediately west of the Southwest Ridge of Symmetry Spire. We were able to confirm that he was injured, and made the decision to attempt to insert one rescuer and then short-haul the climber out via “screamer” suit. The operation was completed by 1855, and Lachmar was transferred to a ground ambulance for evaluation of his injuries. Lachmar was given strong recommendation to seek initial treatment at St. John’s Hospital, but he declined, and was taken to his car. He drove home and was admitted to Logan Regional Hospital, where he received treatment for a fractured left clavicle and three separate fractures to his pelvis._x000a_Analysis_x000a_Lachmar’s intention was to do a day climb of the East Ridge of Symmetry Spire, and then descend via the rappels from the notch on the upper portion of the Southwest Ridge. He had successfully completed the first long rappel and was in the process of down climbing to the second rappel when he fell about “five to seven feet.” The accident occurred about 1545. He spent the night there, and then started making his way down the next day._x000a_Climbers will continue to be encouraged to let someone responsible know exactly where they intend to go and when they are expected to return. Lachmar was well equipped for a day climb. He is fortunate that the injuries he sustained were not life threatening. (Source: From a report by SAR Ranger Renny Jackson)"/>
    <n v="5"/>
    <m/>
    <m/>
    <m/>
    <m/>
    <m/>
    <n v="1"/>
    <m/>
    <m/>
    <m/>
    <m/>
    <m/>
    <m/>
    <x v="0"/>
    <n v="1"/>
    <m/>
    <x v="1"/>
    <x v="0"/>
    <x v="1"/>
    <x v="1"/>
    <x v="0"/>
    <x v="0"/>
    <m/>
    <m/>
    <x v="1"/>
    <n v="1"/>
    <n v="1"/>
    <m/>
    <x v="0"/>
    <x v="0"/>
    <m/>
    <m/>
    <m/>
    <x v="0"/>
    <m/>
    <m/>
    <m/>
    <m/>
    <m/>
    <m/>
    <x v="0"/>
    <m/>
    <m/>
    <m/>
    <m/>
    <m/>
    <m/>
    <m/>
    <m/>
    <m/>
    <m/>
    <m/>
    <m/>
    <x v="0"/>
    <m/>
    <m/>
    <m/>
    <m/>
    <m/>
    <m/>
    <m/>
    <m/>
    <m/>
    <m/>
    <m/>
    <m/>
    <m/>
    <m/>
    <m/>
    <m/>
    <m/>
    <x v="1"/>
    <m/>
    <m/>
    <m/>
    <m/>
    <m/>
    <m/>
    <m/>
    <m/>
    <m/>
    <m/>
    <m/>
    <m/>
    <m/>
    <m/>
    <m/>
    <n v="1"/>
    <m/>
    <m/>
  </r>
  <r>
    <x v="840"/>
    <s v="Fall on Rock, Equipment Failure—Gri-Gri, Texas, Barton Creek"/>
    <x v="9"/>
    <s v="Texas, Barton Creek_x000a_The climbing accident concerning the failed Gri-Gri occurred on October 3rd at the cliffs along Barton Creek, near Austin. The climb is called Cyborg, and rated 5.11c; however, I was beyond the crux when I fell. My thigh slammed into a tree 20 feet below the overhang from which my fingers came loose. Blood poured from the numb area as I tried to determine whether my femur was broken or not. I was fortunate that my belayer sacrificed his right palm to slow me down and eventually break my fall. I was also lucky that the cliff overhung beyond the large horizontal ledge, which would have been much more damaging, perhaps even fatal, than the near vertical tree trunk._x000a_Analysis_x000a_I am 39 years old and I have been climbing since 1993, with regularity. The one time I spoke with my belayer afterwards, he said later he inspected the Gri-Gri, and he found the rivet to be loose. He suspects this was the cause. I am always very meticulous about double-checking everything, and I remember carefully checking to make sure the Gri-Gri was threaded properly. What went wrong? The Gri-Gri failed. My belayer got a huge rope burn from tightly clenching the rope, and he eventually got the device to lock-up. No bones were broken, and a prescription of Hydrocordon eased the pain, but some lessons were learned._x000a_The more parts there are in a device, the more things that can go wrong. If dirt gets into the Gri-Gri while climbing, it can hinder some of the device’s mechanisms. If latch gets snagged in the open position, the rope can slide through. If a part get worn, bent, or cracked, the weakness may not be visible._x000a_No belay device is completely safe. But when I begin climbing again, after I quit limping, I will never again allow anyone to belay me with a Gri-Gri. (Source: Seamus Munroe)_x000a_(Editor’s Note: This is recorded as Equipment Failure, but it should be noted that I have not received any reports of this device failing until now. There have been reports of individuals using Gri-Gris “upside down, ” but there is a diagram drawn on the device now.)"/>
    <n v="5"/>
    <m/>
    <m/>
    <m/>
    <m/>
    <m/>
    <n v="1"/>
    <m/>
    <m/>
    <m/>
    <m/>
    <n v="1"/>
    <m/>
    <x v="0"/>
    <m/>
    <n v="1"/>
    <x v="1"/>
    <x v="1"/>
    <x v="0"/>
    <x v="1"/>
    <x v="1"/>
    <x v="0"/>
    <m/>
    <m/>
    <x v="0"/>
    <m/>
    <m/>
    <m/>
    <x v="0"/>
    <x v="0"/>
    <m/>
    <m/>
    <m/>
    <x v="0"/>
    <m/>
    <m/>
    <m/>
    <m/>
    <m/>
    <m/>
    <x v="0"/>
    <m/>
    <m/>
    <m/>
    <m/>
    <m/>
    <m/>
    <m/>
    <m/>
    <m/>
    <m/>
    <m/>
    <m/>
    <x v="0"/>
    <m/>
    <m/>
    <m/>
    <m/>
    <m/>
    <m/>
    <m/>
    <m/>
    <m/>
    <m/>
    <m/>
    <m/>
    <m/>
    <m/>
    <n v="1"/>
    <m/>
    <m/>
    <x v="1"/>
    <m/>
    <m/>
    <m/>
    <m/>
    <m/>
    <m/>
    <m/>
    <m/>
    <m/>
    <m/>
    <m/>
    <m/>
    <m/>
    <m/>
    <m/>
    <n v="1"/>
    <m/>
    <m/>
  </r>
  <r>
    <x v="841"/>
    <s v="Fall on Rock, Exceeding Abilities, Climbing Unroped-No Equipment, North Carolina, Table Rock Mountain"/>
    <x v="9"/>
    <s v="North Carolina, Table Rock Mountain_x000a_On July 19 a hiker turned climber fell after scrambling in the vicinity of the Wasp (5.7). He fell approximately 30 to 40 feet, sustaining severe head injuryand assorted trauma. After considerable effort he was evacuated by North Carolina Outward Bound School personnel and Burke County EMS. Helicopter evacuation was attempted but aborted due to inadequate LZ._x000a_Analysis_x000a_Hikers need to familiarize themselves with the Sierra Club classification system (Class 1-6). Anything beyond the 4th class requires the exclusive use of a rope and specialized equipment, and the knowledge in its use. While not a climbing accident, this is included for the obvious lesson. (Source: Aram Attarian)"/>
    <n v="6"/>
    <m/>
    <m/>
    <m/>
    <m/>
    <m/>
    <m/>
    <m/>
    <m/>
    <n v="1"/>
    <m/>
    <m/>
    <m/>
    <x v="0"/>
    <n v="1"/>
    <m/>
    <x v="0"/>
    <x v="1"/>
    <x v="1"/>
    <x v="1"/>
    <x v="0"/>
    <x v="0"/>
    <m/>
    <m/>
    <x v="1"/>
    <n v="1"/>
    <m/>
    <m/>
    <x v="1"/>
    <x v="0"/>
    <m/>
    <m/>
    <m/>
    <x v="0"/>
    <m/>
    <m/>
    <m/>
    <m/>
    <m/>
    <m/>
    <x v="0"/>
    <m/>
    <m/>
    <m/>
    <m/>
    <m/>
    <m/>
    <m/>
    <m/>
    <m/>
    <m/>
    <m/>
    <m/>
    <x v="0"/>
    <m/>
    <m/>
    <m/>
    <m/>
    <m/>
    <m/>
    <m/>
    <m/>
    <m/>
    <m/>
    <m/>
    <m/>
    <m/>
    <m/>
    <m/>
    <m/>
    <m/>
    <x v="1"/>
    <m/>
    <m/>
    <m/>
    <m/>
    <m/>
    <m/>
    <m/>
    <m/>
    <m/>
    <m/>
    <m/>
    <m/>
    <n v="1"/>
    <m/>
    <m/>
    <m/>
    <m/>
    <m/>
  </r>
  <r>
    <x v="842"/>
    <s v="Fall on Rock, Exceeding Abilities, Inadequate Protection, North Carolina, Table Rock Mountain, Slipping into Darkness"/>
    <x v="9"/>
    <s v="North Carolina, Table Rock Mountain, Slipping Into Darkness_x000a_On November 1, M. H. (mid 40s) and his two sons (7 and 14) attempted the route slipping into Darkness (5.9), a variation on Helmet Buttress. M. H. was leading and placed his first piece within the first 50 feet of the climb. He fell well above his last piece of protection prior to the crux and landed on the ground, injuring his back. As a result of the fall M. H., sustained a spinal injury. His seven-year old ran out to the Table Rock Recreation area parking lot where he found a driver to transport him to the North Carolina Outward Bound School Table Rock base camp. NCOBS Mountain Rescue responded, as did Burke County Rescue._x000a_M. H. remained conscious and complained of tingling and numbness in his legs and tenderness in his spine. He was back-boarded and carried out to a waiting helicopter. He was diagnosed as having three cracked vertebrae and small pieces of bone floating around the spinal column. He was operated on in Johnson City, TN, where he himself is an ER physician._x000a_Analysis_x000a_Climber should have taken advantage of the numerous opportunities to place gear on this route rather than relying on a single piece. The lead climber should be aware of the belayer’s abilities. Belaying the leader requires practice catching and holding a falling leader. Credit is due to the seven-year-old who ran out for help! (Source: Aram Attarian)"/>
    <n v="7"/>
    <n v="2"/>
    <m/>
    <m/>
    <m/>
    <m/>
    <n v="1"/>
    <m/>
    <m/>
    <n v="1"/>
    <m/>
    <m/>
    <m/>
    <x v="0"/>
    <n v="1"/>
    <m/>
    <x v="1"/>
    <x v="1"/>
    <x v="0"/>
    <x v="0"/>
    <x v="0"/>
    <x v="0"/>
    <m/>
    <m/>
    <x v="0"/>
    <m/>
    <m/>
    <m/>
    <x v="0"/>
    <x v="0"/>
    <m/>
    <m/>
    <m/>
    <x v="0"/>
    <m/>
    <m/>
    <m/>
    <m/>
    <m/>
    <m/>
    <x v="0"/>
    <m/>
    <m/>
    <m/>
    <m/>
    <n v="1"/>
    <m/>
    <m/>
    <m/>
    <m/>
    <m/>
    <n v="1"/>
    <m/>
    <x v="0"/>
    <m/>
    <m/>
    <m/>
    <m/>
    <m/>
    <m/>
    <m/>
    <m/>
    <m/>
    <m/>
    <m/>
    <m/>
    <m/>
    <m/>
    <m/>
    <m/>
    <m/>
    <x v="0"/>
    <m/>
    <m/>
    <m/>
    <m/>
    <m/>
    <m/>
    <m/>
    <m/>
    <m/>
    <m/>
    <m/>
    <m/>
    <m/>
    <m/>
    <m/>
    <m/>
    <n v="1"/>
    <m/>
  </r>
  <r>
    <x v="843"/>
    <s v="Fall on Rock, Exceeding Abilities, No Hard Hat, North Carolina, Table Rock Mountain, Helmet Buttress"/>
    <x v="9"/>
    <s v="North Carolina, Table Rock Mountain, Helmet Buttress_x000a_Two climbers a male, B. D. (26) and female, JD (20s) were attempting Helmet Buttress (5.6) on September 2. J. D. was belaying B. D. on the first pitch, which includes a traverse. B. D. fell at the end of the traverse. His feet were level with his last piece of protection (approximately 18 feet out). During the fall the right side of his head struck a tree on the route, resulting in a laceration and a serious skull fracture. B. D. remained conscious as J. D. lowered him to the ground. Two climbers on a nearby route with Wilderness First Responder training arrived almost immediately and begin first aid. J. D. was instructed to maintain a “hands-on stable” position on B. D.’s neck. Once B. D. was stabilized, the other climber ran to the Table Rock Recreation Area parking lot and accessed B. D.’s cell phone, and called 911. The North Carolina Outward Bound School was also notified by a runner (located at the base of the mountain and the local SAR unit), and were first to arrive on the scene. At 12:15 (approximately three hours after the accident) B. D. was evacuated via helicopter to hospital in Asheville, NC. Surgery removed a fist-sized blood clot from B. D.’s skull. He was unconscious and on a respirator for four days. One month later he was approximately 90 percent and recovering._x000a_Analysis_x000a_The use of a helmet may have prevented or minimized this injury. B. D. had climbed with a helmet at Table Rock in the past on easier routes. The route was beyond his current level of abilities. (Source: Aram Attarian)"/>
    <n v="6"/>
    <m/>
    <m/>
    <n v="1"/>
    <n v="1"/>
    <m/>
    <m/>
    <m/>
    <m/>
    <n v="1"/>
    <m/>
    <m/>
    <m/>
    <x v="0"/>
    <n v="1"/>
    <m/>
    <x v="0"/>
    <x v="1"/>
    <x v="0"/>
    <x v="0"/>
    <x v="0"/>
    <x v="0"/>
    <m/>
    <m/>
    <x v="0"/>
    <m/>
    <m/>
    <m/>
    <x v="0"/>
    <x v="0"/>
    <m/>
    <m/>
    <m/>
    <x v="0"/>
    <m/>
    <m/>
    <m/>
    <m/>
    <m/>
    <m/>
    <x v="0"/>
    <m/>
    <m/>
    <m/>
    <m/>
    <m/>
    <m/>
    <m/>
    <m/>
    <m/>
    <m/>
    <m/>
    <m/>
    <x v="0"/>
    <n v="1"/>
    <m/>
    <m/>
    <m/>
    <m/>
    <m/>
    <m/>
    <m/>
    <m/>
    <m/>
    <m/>
    <m/>
    <m/>
    <m/>
    <m/>
    <m/>
    <m/>
    <x v="1"/>
    <m/>
    <m/>
    <m/>
    <m/>
    <m/>
    <m/>
    <m/>
    <m/>
    <m/>
    <m/>
    <m/>
    <m/>
    <m/>
    <m/>
    <n v="1"/>
    <m/>
    <m/>
    <m/>
  </r>
  <r>
    <x v="844"/>
    <s v="Fall on Rock, Failure to Follow Route, Inadequate Belay and Protection, No Hard Hat, Poor Position, Oregon, Smith Rocks"/>
    <x v="9"/>
    <s v="Oregon, Smith Rocks_x000a_Bill Pesklak (39) and his partner Brian Boshart (25) were working on Titanium Jag, a 5.10b, assigned two stars, an average quality route, by Alan Watts, author of Climber's Guide to Smith Rock. Both men had attained a small ledge about 80 feet up the route. With Boshart belaying, Pesklak climbed an estimated 20 feet above the ledge, slipped off, fell on his belayer, tipped off the ledge, fell again striking his head, then slid the remaining 60 feet to rocks below. Pesklak died from massive head injuries. Boshart, with a concussion, back muscle injuries and belay rope burns around his leg, was lowered from the rock six hours after the fall by rescue personnel, hospitalized and released._x000a_Analysis_x000a_Titanium Jag has some fixed anchors. Traditional protection gear going up to two inches is suggested. Climbers familiar with the route suggest that Bill Pesklak may have been off line. He had placed one piece about ten feet above his belayer and was working on a second piece when he fell. Brian Boshart was clove hitched with the climbing rope into a two-bolt anchor. He belayed directly to the climber from his harness with an ATC. Both men had discussed his belay position. Boshart stated that he had unclipped his runner from the anchor to move laterally several feet to a position under Bill because of rock fall concern. Brian was able to watch Bill climb. He had locked off the ATC with the rope around his leg as the leader worked on the second piece. Bill fell feet-first onto his belayer, knocking him off the ledge and into a 15-foot pendulum to a point 10 feet below the anchor. Control of the belay was lost; the climber had tipped off the ledge, falling head first then sliding to a stop at the bottom of the climb. Brian remembers the rope playing out through the protection point, which remained on the rock._x000a_Above a belay ledge, experience tells us that the rope should be clipped to a second anchor just above the belayer’s head or to the belay anchor, thereby adding friction to the system and pulling the belayer’s body weight into the anchor above the ledge while holding a leader fall._x000a_Smith Rock is a highly developed sport climbing area and most routes have been artfully bolted and cleaned of natural debris. Most climbers at Smith Rock do not use helmets on top roped routes. The use of helmets on less developed routes should be a mark of advanced ability and could have saved a life in this instance. The use of a belay device such as the Gri-Gri is a way to stop a fall, uncontrolled by a belayer. Brian believes that use of a Gri-Gri and a helmet might have save Bill’s life. (Source: Robert Speik)"/>
    <n v="13"/>
    <m/>
    <m/>
    <n v="1"/>
    <m/>
    <m/>
    <n v="1"/>
    <m/>
    <m/>
    <m/>
    <m/>
    <n v="1"/>
    <m/>
    <x v="1"/>
    <n v="1"/>
    <m/>
    <x v="0"/>
    <x v="1"/>
    <x v="0"/>
    <x v="0"/>
    <x v="0"/>
    <x v="0"/>
    <m/>
    <n v="1"/>
    <x v="0"/>
    <m/>
    <m/>
    <m/>
    <x v="0"/>
    <x v="0"/>
    <m/>
    <m/>
    <m/>
    <x v="0"/>
    <m/>
    <m/>
    <n v="1"/>
    <m/>
    <m/>
    <m/>
    <x v="0"/>
    <m/>
    <m/>
    <m/>
    <m/>
    <m/>
    <m/>
    <m/>
    <m/>
    <n v="1"/>
    <m/>
    <m/>
    <m/>
    <x v="0"/>
    <n v="1"/>
    <m/>
    <m/>
    <m/>
    <n v="1"/>
    <m/>
    <m/>
    <m/>
    <m/>
    <m/>
    <m/>
    <m/>
    <m/>
    <m/>
    <m/>
    <m/>
    <m/>
    <x v="0"/>
    <m/>
    <m/>
    <n v="1"/>
    <m/>
    <m/>
    <m/>
    <m/>
    <m/>
    <m/>
    <m/>
    <m/>
    <m/>
    <m/>
    <m/>
    <m/>
    <m/>
    <m/>
    <m/>
  </r>
  <r>
    <x v="845"/>
    <s v="Fall on Rock, Inadequate (No) Belay, Miscommunication, Colorado, Rocky Mountain National Park, Lumpy Ridge"/>
    <x v="9"/>
    <s v="Colorado, Rocky Mountain National Park, Lumpy Ridge_x000a_On August 9, Stewart Ritchie (38) fell 60 feet from the top of the route Ziggie’s Day Out (I, 5.10b) on Checkerboard Rock at Lumpy Ridge. Ritchie had completed his lead of the route, and clipped a second rope that he had been trailing through the top anchors. Ritchie’s plan was to be lowered off the route via this second rope. However, there was miscommunication between Ritchie and his belayer, Steve Britt. Britt did not place Ritchie on belay on the second rope, and Britt had also removed the belay from the lead rope. Subsequently, when Ritchie leaned back to be lowered off the cliff, he fell unbelted from either line. Ritchie’s ground fall resulted in fractured leg, abrasions, and possible internal injuries._x000a_Analysis_x000a_The members of this team were international level climbers with guiding experience. They had a casual attitude and approach to enjoying this short, fan route. Assumptions about what his partner was doing led Ritchie to this unfortunate result. (Source: Jim Detterline, RMNP Ranger)"/>
    <n v="6"/>
    <m/>
    <m/>
    <m/>
    <m/>
    <m/>
    <n v="1"/>
    <m/>
    <m/>
    <m/>
    <m/>
    <n v="1"/>
    <m/>
    <x v="0"/>
    <n v="1"/>
    <m/>
    <x v="1"/>
    <x v="1"/>
    <x v="0"/>
    <x v="0"/>
    <x v="0"/>
    <x v="0"/>
    <m/>
    <m/>
    <x v="0"/>
    <m/>
    <m/>
    <m/>
    <x v="0"/>
    <x v="0"/>
    <m/>
    <m/>
    <m/>
    <x v="0"/>
    <m/>
    <m/>
    <m/>
    <m/>
    <m/>
    <m/>
    <x v="0"/>
    <m/>
    <m/>
    <m/>
    <m/>
    <m/>
    <m/>
    <m/>
    <m/>
    <m/>
    <m/>
    <m/>
    <m/>
    <x v="0"/>
    <m/>
    <m/>
    <m/>
    <m/>
    <m/>
    <m/>
    <m/>
    <m/>
    <m/>
    <m/>
    <m/>
    <m/>
    <m/>
    <m/>
    <m/>
    <m/>
    <m/>
    <x v="1"/>
    <m/>
    <m/>
    <n v="1"/>
    <m/>
    <m/>
    <n v="1"/>
    <m/>
    <m/>
    <m/>
    <m/>
    <m/>
    <m/>
    <m/>
    <n v="1"/>
    <m/>
    <m/>
    <m/>
    <m/>
  </r>
  <r>
    <x v="846"/>
    <s v="Fall on Rock, Inadequate Protection, No Hard Hat, Nevada, Red Rocks Canyon National Conservation Area, Lost Creek"/>
    <x v="9"/>
    <s v="Nevada, Red Rocks Canyon National Conservation Area, Lost Creek_x000a_On December 5, C. A. and a friend, both visiting from Austria, were climbing in the Lost Creek area of the Red Rock Canyon Conservation Area. At 1640 C. A. (19) began climbing in a corner to the right of Little Big Horn. C. A., who was not wearing a helmet, had climbed 30 feet up without placing any protection when he slipped and fell backwards to the ground, striking his head._x000a_C. A.’s partner called for help, and hikers in the area contacted Las Vegas Metropolitan Police dispatch. LVMPD Officers and Volunteers responded and well as a Las Vegas Fire Department paramedic engine._x000a_On their arrival, three firefighters with advanced life support equipment hiked 20 minutes to the victim and began care. LVMPD SAR officers and volunteers arrived shortly after. The victim’s location above a slope of dense scrub oak, manzanita and large boulders made a carry out or conventional helicopter evacuation impossible, so it was decided to short haul him to the trailhead._x000a_C. A. was unresponsive and posturing and LVFD paramedics were unable to intubate him. C. A. was immobilized on a Miller board by SAR personnel, placed in a litter and carried 50 yards to an open area where he was short hauled with an LVMPD SAR Officer to the trailhead by Air 4, an MD530F. C. A. was transferred to the waiting Flight for Life helicopter crew who intubated C. A. en route to UMC Trauma Center. C. A. died several days later of isolated head injuries. (Source: James Roberts, Volunteer, Las Vegas Metropolitan Police Department SAR)_x000a_"/>
    <n v="8"/>
    <m/>
    <n v="1"/>
    <m/>
    <m/>
    <m/>
    <m/>
    <m/>
    <m/>
    <m/>
    <m/>
    <n v="1"/>
    <m/>
    <x v="1"/>
    <m/>
    <m/>
    <x v="0"/>
    <x v="1"/>
    <x v="0"/>
    <x v="0"/>
    <x v="0"/>
    <x v="0"/>
    <m/>
    <m/>
    <x v="0"/>
    <m/>
    <m/>
    <m/>
    <x v="0"/>
    <x v="0"/>
    <m/>
    <m/>
    <m/>
    <x v="0"/>
    <m/>
    <m/>
    <m/>
    <m/>
    <m/>
    <m/>
    <x v="0"/>
    <m/>
    <m/>
    <m/>
    <m/>
    <m/>
    <m/>
    <m/>
    <m/>
    <m/>
    <m/>
    <m/>
    <m/>
    <x v="0"/>
    <n v="1"/>
    <m/>
    <m/>
    <m/>
    <m/>
    <m/>
    <m/>
    <m/>
    <m/>
    <m/>
    <m/>
    <m/>
    <m/>
    <m/>
    <m/>
    <m/>
    <m/>
    <x v="0"/>
    <m/>
    <n v="1"/>
    <m/>
    <m/>
    <m/>
    <m/>
    <m/>
    <m/>
    <m/>
    <m/>
    <m/>
    <m/>
    <m/>
    <m/>
    <m/>
    <m/>
    <m/>
    <n v="1"/>
  </r>
  <r>
    <x v="847"/>
    <s v="Fall on Rock, Inadequate Protection—Rappel Anchor (Pitons) Came Out _x000a_New Hampshire, Cannon Cliff"/>
    <x v="9"/>
    <s v="On December 16, Tom Douglas (26) and I (29) hiked up to the base of Cannon Cliff to climb Black Dike, a moderate four-pitch mixed rock and ice climb. Finding a line of climbers waiting for the Dike, we decided instead to climb a harder line just to the right, called Fafnir. While following the final pitch (almost completely rock in the current conditions), Tom released an engine-sized block with his feet and watched it crash 300 feet to the ground. Thankfully, no one was hurt and we completed the three-pitch climb successfully without further incident about 1 p.m._x000a_Hoping to have time to climb the Black Dike, we immediately began our rappel, using a single 60 meter rope and the fixed gear at the belay stations as anchors. Rappelling first, Tom neared the final anchor and realized that the rope did not quite reach the fixed gear (since the length of the rope allowed us to skip the second-to-last anchor). Tom told me that the rope did not reach and that he would down climb the remaining ten feet on moderate ice to the anchor. He clipped into the anchor and I rappelled to the end of the rope. I untied from the rope, passed him an end and then he threaded the rope through the fixed gear (two pitons connected with two slings) and began his rappel as I down climbed to the anchor to clip in. Just as he started rappelling, the anchors pulled out and he fell approximately 100–120 feet to the ground, bouncing twice on the way down and then rolling for about 20 feet on the 30-degree scree slope below. Tom stood up after about ten seconds and said that he had broken his right arm but was otherwise OK. It took me about fifteen minutes to down climb the last pitch, during which time Tom began walking down. I joined Tom and he completed the two-hour walk under his own power. At the hospital, we found that he had broken his left tibia, left hand, and a number of bones in his right arm._x000a_Analysis_x000a_Lessons learned: always, always, check fixed gear and back up anything that looks even remotely unsafe. Also, it’s easy to focus on the difficulties of the ascent of a climb and let your guard down during the descent. A climb is not over until you’re safely at your car! (Source: Hank Midgley)"/>
    <n v="9"/>
    <m/>
    <m/>
    <m/>
    <n v="2"/>
    <m/>
    <m/>
    <m/>
    <m/>
    <m/>
    <m/>
    <m/>
    <m/>
    <x v="0"/>
    <n v="1"/>
    <m/>
    <x v="1"/>
    <x v="0"/>
    <x v="0"/>
    <x v="0"/>
    <x v="0"/>
    <x v="0"/>
    <m/>
    <m/>
    <x v="0"/>
    <m/>
    <m/>
    <m/>
    <x v="0"/>
    <x v="0"/>
    <n v="1"/>
    <m/>
    <m/>
    <x v="1"/>
    <m/>
    <m/>
    <m/>
    <m/>
    <m/>
    <m/>
    <x v="0"/>
    <m/>
    <m/>
    <m/>
    <m/>
    <m/>
    <m/>
    <m/>
    <m/>
    <m/>
    <m/>
    <m/>
    <m/>
    <x v="0"/>
    <m/>
    <m/>
    <m/>
    <m/>
    <m/>
    <m/>
    <m/>
    <m/>
    <m/>
    <m/>
    <m/>
    <m/>
    <m/>
    <m/>
    <m/>
    <m/>
    <m/>
    <x v="0"/>
    <n v="1"/>
    <m/>
    <m/>
    <n v="1"/>
    <m/>
    <m/>
    <m/>
    <m/>
    <m/>
    <m/>
    <m/>
    <m/>
    <m/>
    <m/>
    <m/>
    <m/>
    <m/>
    <n v="1"/>
  </r>
  <r>
    <x v="848"/>
    <s v="Fall on Rock, Party Separated, Exceeding Abilites, Colorado, Quandry Mountain"/>
    <x v="9"/>
    <s v="Colorado, Quandry Mountain_x000a_On September 6, two climbers, a woman named Sunny (40) and her companion, a man (42), were ascending the Class 4 West Ridge on Quandry Mountain when Sunny slipped on loose rock and fell 300 feet down a couloir. The victim was attended to by nearby medical personnel. SAR personnel arrived with a paramedic. The victim was removed by helicopter to hospital, but expired the next morning._x000a_Analysis_x000a_The victim’s companion said that she had hiked very quickly ahead of him, around a gendarme. He heard a cry, then saw her cartwheel down the couloir. (Source: Summit County Rescue Group)"/>
    <n v="3"/>
    <m/>
    <m/>
    <m/>
    <m/>
    <m/>
    <n v="2"/>
    <m/>
    <m/>
    <m/>
    <m/>
    <m/>
    <m/>
    <x v="0"/>
    <n v="1"/>
    <m/>
    <x v="1"/>
    <x v="1"/>
    <x v="1"/>
    <x v="1"/>
    <x v="0"/>
    <x v="0"/>
    <m/>
    <m/>
    <x v="0"/>
    <m/>
    <m/>
    <m/>
    <x v="0"/>
    <x v="1"/>
    <m/>
    <m/>
    <m/>
    <x v="0"/>
    <m/>
    <m/>
    <m/>
    <m/>
    <m/>
    <m/>
    <x v="0"/>
    <m/>
    <m/>
    <m/>
    <m/>
    <m/>
    <m/>
    <m/>
    <m/>
    <m/>
    <m/>
    <m/>
    <m/>
    <x v="0"/>
    <m/>
    <m/>
    <m/>
    <n v="1"/>
    <m/>
    <m/>
    <m/>
    <m/>
    <m/>
    <m/>
    <m/>
    <m/>
    <m/>
    <m/>
    <m/>
    <m/>
    <m/>
    <x v="1"/>
    <m/>
    <m/>
    <m/>
    <m/>
    <m/>
    <m/>
    <m/>
    <m/>
    <m/>
    <m/>
    <m/>
    <m/>
    <m/>
    <m/>
    <n v="1"/>
    <m/>
    <m/>
    <m/>
  </r>
  <r>
    <x v="849"/>
    <s v="Fall on Rock-Cam Hook Came Off, No Hard Hat, Inadequate Protection, Utah, Zion National Park, Forbidden Wall"/>
    <x v="9"/>
    <s v="Utah, Zion National Park, Forbidden Wall_x000a_On December 27, V G. (25) and L. E. (20) obtained a backcountry permit to climb Moonlight Buttress. Whether they couldn’t find their intended route or changed their minds is unknown, but the two instead began an unnamed/un- known route on Forbidden Wall near the Temple of Sinawava. V. G. began by climbing a 200-foot pitch to a vegetated ledge. The two then hauled their bags and moved across the ledge to the base of their next pitch. V G., the more experienced climber, began leading out on Leeper cam hooks. About 15 feet on the ledge, V.G. placed a cam, climbed another ten to fifteen feet and placed his second cam. About ten feet above his second cam, and again out on cam hooks, V. G. expressed concern to L. E. about his next hook placement, thinking it suspect. After several minute of tinkering with the placement, V G. committed his weight to it and the hook blew. He fell more than 20 feet, flipping upside down and striking his head against the wall, losing consciousness. By tugging on the belay line, L. E. was able to reposition V. G. so that he leaned against the wall in a head-up orientation. L. E. then tied him off in place and escaped the belay to get help, using a second lead line tied off to a single cam anchor to rappel from. After scrambling down several hundred feet of scree and then talus, and then crossing the Virgin River, L. E. met another climber, G. A., on the canyon scenic drive. G. A. immediately drove to Zion Lodge and notified park dispatch of the incident while L. E. returned to the scene to assist V. G. Despite a very serious potential hazard, the Zion SAR team safely stabilized V. G., lowered him to the ground, and got him transported to the hospital where he remains in a coma as of this report._x000a_Analysis_x000a_Several factors come to light here. First, V. G. decided not to wear a helmet, while insisting the L. E. wear his, since he was the less experienced climber. Second, they were climbing an unknown route of undetermined difficulty. The established routes on Forbidden Wall are some of the hardest and least repeated in the park, some checking in at A4 and A5. The probable lack of sufficient gear likely contribute to the third factor: the question of why V G. chose not to place reliable protection between the cam-hook he was on and the suspect hook that blew. Finally, L. E.’s failure to construct a safe rappel anchor was almost disastrous. After G. A. summoned help, he returned with L. E. to the belay ledge, ascending the fixed rope. Once Zion SAR team members arrived, G. A. rappelled the line to assist with rescue efforts. SAR team members then ascended the line. So at this point, the single cam anchor had been rappelled on twice and ascended on four times. Upon reaching the ledge, SAR Ranger_x000a_K. H. checked the anchor for the other team members and found the nearly expanded single cam behind a fractured block! (Source: From a report by Tony Thaler, SAR Ranger, Zion National Park.)"/>
    <n v="6"/>
    <m/>
    <n v="1"/>
    <n v="1"/>
    <m/>
    <m/>
    <m/>
    <m/>
    <m/>
    <m/>
    <m/>
    <m/>
    <m/>
    <x v="0"/>
    <n v="1"/>
    <m/>
    <x v="0"/>
    <x v="1"/>
    <x v="0"/>
    <x v="0"/>
    <x v="0"/>
    <x v="0"/>
    <m/>
    <m/>
    <x v="0"/>
    <m/>
    <m/>
    <m/>
    <x v="0"/>
    <x v="0"/>
    <m/>
    <m/>
    <m/>
    <x v="0"/>
    <m/>
    <m/>
    <m/>
    <m/>
    <m/>
    <m/>
    <x v="0"/>
    <m/>
    <m/>
    <m/>
    <m/>
    <m/>
    <m/>
    <m/>
    <m/>
    <m/>
    <m/>
    <m/>
    <m/>
    <x v="0"/>
    <n v="1"/>
    <m/>
    <m/>
    <m/>
    <m/>
    <m/>
    <m/>
    <m/>
    <m/>
    <m/>
    <m/>
    <m/>
    <m/>
    <m/>
    <m/>
    <m/>
    <m/>
    <x v="0"/>
    <m/>
    <m/>
    <m/>
    <m/>
    <m/>
    <m/>
    <m/>
    <m/>
    <m/>
    <m/>
    <m/>
    <m/>
    <m/>
    <m/>
    <m/>
    <m/>
    <m/>
    <n v="1"/>
  </r>
  <r>
    <x v="850"/>
    <s v="Fall on Rock—Foot Hold Broke Off, Protection Pulled, Idaho, Sawtooth Wilderness, Grandjean Peak"/>
    <x v="9"/>
    <s v="Idaho, Sawtooth Wilderness, Grandjean Peak_x000a_On August 29, Mick Riffie and myself (we are both from Boise, Idaho) were attempting a new route on the Northeast Face of Grandjean Peak in the_x000a_Sawtooth Wilderness in Idaho. The route consisted of about 2000 feet of very moderate climbing on granite (about 1000 feet of 5.3-5.4 slabs, 500 feet of 5.7 chimneys and slabs and the remainder assorted scrambling). We were about 1200 feet into the climb and I was leading the start of a two pitch 5.7 section. I was just past the halfway point on the first pitch, and a nubbin I was standing on broke out from under my foot. I was about 15 feet above my last piece of protection (a #1 tri-cam set in the cam position). I fell onto the cam and felt the rope come tight, then watched the cam fly very forcefully out of the rock. I fell another ten feet and hit a small ledge, which knocked me backwards, causing me to hit my head, and continue a tumbling fall to the next piece of pro about 20 feet farther down. The total fall distance was approximately 70 feet._x000a_The blow to my head was forceful enough to crack my helmet, and I sustained many injuries (severe concussion, broken nose, sprained wrist, sprained knee, many deep bruises and abrasions, and multiple facial and leg lacerations). I was unable to walk, and my partner rappelled and down climbed to get help which was approximately six hours one way._x000a_Analysis_x000a_The rock in the area is granite, and the quality of the rock changes from very solid to somewhat crumbly and questionable throughout the route. My experience is ten years of mixed rock and alpine mountaineering. This year I had successfully climbed many 5.8-5.9 routes in the Sawtooths and had also climbed Mount Rainier via Liberty Ridge, and Mount Robson via the Kain Face earlier in the summer. I felt very comfortable in the route we were on at the time. I also believe that my helmet saved my life, and have always been a strong advocate of wearing one. (Source: Greg Parker)"/>
    <n v="6"/>
    <m/>
    <m/>
    <m/>
    <m/>
    <m/>
    <n v="1"/>
    <m/>
    <m/>
    <m/>
    <m/>
    <n v="1"/>
    <m/>
    <x v="0"/>
    <n v="1"/>
    <m/>
    <x v="0"/>
    <x v="1"/>
    <x v="0"/>
    <x v="0"/>
    <x v="0"/>
    <x v="0"/>
    <m/>
    <m/>
    <x v="0"/>
    <m/>
    <m/>
    <m/>
    <x v="0"/>
    <x v="0"/>
    <m/>
    <m/>
    <m/>
    <x v="0"/>
    <m/>
    <m/>
    <m/>
    <m/>
    <m/>
    <m/>
    <x v="0"/>
    <m/>
    <m/>
    <m/>
    <m/>
    <m/>
    <m/>
    <m/>
    <m/>
    <m/>
    <m/>
    <m/>
    <m/>
    <x v="0"/>
    <m/>
    <m/>
    <m/>
    <m/>
    <m/>
    <m/>
    <m/>
    <m/>
    <m/>
    <m/>
    <m/>
    <m/>
    <m/>
    <m/>
    <m/>
    <m/>
    <m/>
    <x v="0"/>
    <m/>
    <m/>
    <m/>
    <m/>
    <m/>
    <m/>
    <m/>
    <m/>
    <m/>
    <m/>
    <m/>
    <m/>
    <m/>
    <n v="1"/>
    <m/>
    <m/>
    <m/>
    <m/>
  </r>
  <r>
    <x v="851"/>
    <s v="Fall on Rock—Hand-Hold Broke Off, Nevada, Red Rock National Conservation Area, Magic Bus"/>
    <x v="9"/>
    <s v="Nevada, Red Rock National Conservation Area, Magic Bus_x000a_About noon on April 18, L.C., an experienced local climber (25), was leading Blonde Dwarf (5.10) on the Magic Bus, in the Red Rock Canyon National Conservation Area. He was 15 to 20 feet above his last protection and very close to the final anchors when a hand hold broke. According to his partners, L. C. fell about 30 feet before being caught by the rope. He was lowered to the base of the route by his partners._x000a_Officers and volunteers of the Las Vegas Metropolitan Police Department’s Search and Rescue unit were conducting helicopter training at the top of the Red Rock escarpment at the time. At 1220, they were notified of the incident and a team of one officer and nine volunteers was shuttled to the accident site by Air 5, an HH-1H. Air 5 was able to insert the team by skid down hover about 100 feet from the victim._x000a_L. C. was assessed to have superficial abrasions and contusions from the fall, but was complaining of lumbar back pain and numbness and tingling in his legs. He was unable to move his legs. L. C. was immobilized, packaged in a litter and at 1306 was lowered to the LZ using a low angle system. At 1315, Air 5 again performed a skid down hover, the victim and mission medic were loaded and flown to the CR At 1320, the victim was handed over to Valley Hospital’s Flight for Life and flown to University Medical Center’s Trauma Center. By 1430, all personnel had been recovered from the rescue and training sites._x000a_Analysis_x000a_When the hold broke, L. C. fell backward, and was horizontal when his harness caught him. Despite a successful belay, and the lack of a hard impact, L. C.’s spine was damaged and he is paralyzed. It is rare for sport climbers to wear helmets and in this instance it was not an issue. While a fall strength chest harness may have caused a more upright catch and affected the outcome, countless similar falls are taken every year without injury. (Source: James Roberts, Volunteer, Las Vegas Metropolitan Police Department SAR)"/>
    <n v="5"/>
    <m/>
    <m/>
    <n v="1"/>
    <m/>
    <m/>
    <m/>
    <m/>
    <m/>
    <m/>
    <m/>
    <n v="1"/>
    <m/>
    <x v="0"/>
    <n v="1"/>
    <m/>
    <x v="1"/>
    <x v="1"/>
    <x v="0"/>
    <x v="0"/>
    <x v="0"/>
    <x v="0"/>
    <m/>
    <m/>
    <x v="0"/>
    <m/>
    <m/>
    <m/>
    <x v="0"/>
    <x v="0"/>
    <m/>
    <m/>
    <m/>
    <x v="0"/>
    <m/>
    <m/>
    <m/>
    <m/>
    <m/>
    <m/>
    <x v="0"/>
    <m/>
    <m/>
    <m/>
    <m/>
    <m/>
    <m/>
    <m/>
    <m/>
    <m/>
    <m/>
    <m/>
    <m/>
    <x v="0"/>
    <m/>
    <m/>
    <m/>
    <m/>
    <m/>
    <m/>
    <m/>
    <m/>
    <m/>
    <m/>
    <m/>
    <n v="1"/>
    <m/>
    <m/>
    <m/>
    <m/>
    <m/>
    <x v="1"/>
    <m/>
    <m/>
    <m/>
    <m/>
    <m/>
    <m/>
    <m/>
    <m/>
    <m/>
    <n v="1"/>
    <m/>
    <m/>
    <m/>
    <m/>
    <m/>
    <m/>
    <m/>
    <m/>
  </r>
  <r>
    <x v="852"/>
    <s v="Fall on Rock—Hand-Hold Came Off, Inadequate Protection, No Hard Hat, North Carolina, Crowders Mountain State Park, Gumby Roof"/>
    <x v="9"/>
    <s v="North Carolina, Crowders Mountain State Park, Gumby Roof_x000a_On June 14 at 12:55 p.m. I was informed that Gaston County Sheriffs Department had received a 911 call from a cellular telephone that a climber had fallen in the Gumby Roof area. I proceeded there and met Gaston EMS and Chapel Grove Volunteer Fire department, who had sent in a hasty team to assess victim. I led EMS and extrication team to the site. The victim (30) was placed in a Stokes litter. The terrain is steep and rugged, and required that the litter be belayed and lowered approximate 130 yards down the backside trail to an ambulance._x000a_According to the victim’s wife, the rope and carabiner “unclipped” from a fixed bolt as he fell. A nut placed below the bolt also came out, sending D. P. on a 30-foot fall. D. P. landed flat on his back between two boulders. His wife, a nurse, said D. P. had a little difficulty breathing at first, but when she did a head tilt, chin lift, he began breathing normally. He never lost consciousness. D. P. received two stitches to the cut on the back of his head and minor first aid for other cuts and abrasions and was released. (Source: M.P. Edwards, Crowders Mountain State Park)_x000a_Analysis_x000a_When clipping fixed protection, it is important to consider the orientation of the rope and how it runs through the carabiner. Make sure the rope does not pass over the carabiner gate because it may cause it to unclip accidentally. We can only speculate how the carabiner became detached from the bolt. There is a good chance that if the climber had been wearing a helmet, he may not have needed the stitches. (Source: Aram Attarian)"/>
    <n v="7"/>
    <m/>
    <m/>
    <m/>
    <n v="1"/>
    <m/>
    <m/>
    <m/>
    <m/>
    <m/>
    <m/>
    <m/>
    <m/>
    <x v="0"/>
    <n v="1"/>
    <m/>
    <x v="0"/>
    <x v="1"/>
    <x v="0"/>
    <x v="0"/>
    <x v="0"/>
    <x v="0"/>
    <m/>
    <m/>
    <x v="0"/>
    <m/>
    <m/>
    <m/>
    <x v="0"/>
    <x v="0"/>
    <m/>
    <m/>
    <m/>
    <x v="0"/>
    <m/>
    <m/>
    <m/>
    <m/>
    <m/>
    <m/>
    <x v="0"/>
    <m/>
    <m/>
    <m/>
    <m/>
    <m/>
    <m/>
    <m/>
    <m/>
    <m/>
    <m/>
    <m/>
    <m/>
    <x v="0"/>
    <n v="1"/>
    <m/>
    <m/>
    <m/>
    <m/>
    <m/>
    <m/>
    <m/>
    <m/>
    <m/>
    <m/>
    <n v="1"/>
    <m/>
    <m/>
    <m/>
    <m/>
    <m/>
    <x v="0"/>
    <m/>
    <m/>
    <m/>
    <m/>
    <m/>
    <m/>
    <m/>
    <m/>
    <m/>
    <m/>
    <m/>
    <n v="1"/>
    <m/>
    <m/>
    <m/>
    <m/>
    <m/>
    <m/>
  </r>
  <r>
    <x v="853"/>
    <s v="Fall on Rock—Probably Loose Rocks, Wyoming, Grand Teton National Park, Baxter's Pinnacle"/>
    <x v="9"/>
    <s v="Wyoming, Grand Teton National Park, Baxter’s Pinnacle_x000a_On August 14 around 1745, Jason Coles reported an injured climber near the base of the rappel at Baxter’s Pinnacle. He stated the victim fell 120 feet and sustained a head injury and numerous other injuries. Rangers conducted a 2,000 foot technical lowering to the Cascade Canyon horse trail. He was placed on the wheel litter and taken to the Jenny Lake west shore boat dock, placed on the concessions boat and taken across to the east shore boat dock. Medic I picked him up and took him to Lupine Meadows where he was airlifted by helicopter to the Eastern Idaho Regional Medical Center._x000a_The victim, Larry Kruse (40), sustained numerous fractures and abrasions._x000a_He sustained a concussion, but no serious head injury. He is unable to recall any of the events before or after the accident._x000a_Analysis_x000a_Jeff Steinmetz, Kruse’s partner, stated the following. We reached the top of Baxter’s Pinnacle, and Larry rappelled off first. Kruse called up that he was off rappel and as I started clipping in, I heard him yell, “Rock.” About four seconds later I heard what sounded like rockfall. I called to Larry but he didn’t answer. I rappelled down to the notch and didn’t see Larry. I called but received no reply. I pulled the rappel rope and started to down climb the descent gully. After climbing down about 80 feet I heard him moaning. I climbed to a tree about 30 feet above him and set up an anchor. I rappelled down to him and clipped him into the rope due to his precarious position. I started yelling for help, and two climbers rappelled down from Baxter’s to help. I didn’t see Larry fall and think he may have rappelled into the gully to the west of the notch instead of stopping at the notch._x000a_Steinmetz stated that Larry had been climbing for 12–15 years. He is a solid 5.10 leader. He has climbed in Yosemite, Red Rocks, and many other places but never in Grand Teton National Park. (Source: Mark Magnuson, SAR Coordinator)_x000a_(Editor’s Note: Though we don’t know the exact cause of Kruse’s fall, this accident is worth noting to provide a warning for even the most experienced who climb and descend Baxter’s Pinnacle. Loose rock, especially on the descent, is a known hazard here, and has caused many injuries or near misses.)"/>
    <n v="5"/>
    <m/>
    <m/>
    <m/>
    <m/>
    <m/>
    <n v="1"/>
    <m/>
    <m/>
    <m/>
    <m/>
    <n v="1"/>
    <m/>
    <x v="0"/>
    <n v="1"/>
    <m/>
    <x v="0"/>
    <x v="1"/>
    <x v="0"/>
    <x v="1"/>
    <x v="0"/>
    <x v="0"/>
    <m/>
    <m/>
    <x v="0"/>
    <m/>
    <m/>
    <m/>
    <x v="0"/>
    <x v="0"/>
    <m/>
    <m/>
    <m/>
    <x v="0"/>
    <m/>
    <m/>
    <m/>
    <m/>
    <m/>
    <m/>
    <x v="0"/>
    <m/>
    <m/>
    <m/>
    <m/>
    <m/>
    <m/>
    <m/>
    <m/>
    <m/>
    <m/>
    <m/>
    <m/>
    <x v="0"/>
    <m/>
    <m/>
    <m/>
    <m/>
    <m/>
    <m/>
    <m/>
    <m/>
    <m/>
    <m/>
    <m/>
    <n v="1"/>
    <m/>
    <m/>
    <m/>
    <m/>
    <m/>
    <x v="1"/>
    <m/>
    <m/>
    <m/>
    <m/>
    <m/>
    <m/>
    <m/>
    <m/>
    <m/>
    <m/>
    <m/>
    <m/>
    <m/>
    <n v="1"/>
    <m/>
    <m/>
    <m/>
    <m/>
  </r>
  <r>
    <x v="854"/>
    <s v="Fall on Rock—Protection Pulled Out, Late Start-Darkness, North Carolina, Sauartown Mountain"/>
    <x v="9"/>
    <s v="North Carolina, Sauartown Mountain_x000a_In early May, two male climbers (22 and 21) started a route at Sauartown Mountain late in the day. The leader placed a cam and a stopper prior to clipping the first bolt on route. After clipping the bolt, the pair decided to back off the route because of approaching darkness. The leader decided to down climb the route, removing protection as he did so. The stopper placed earlier was stuck. To remove it the climber placed a cam above the stopper, clipped in and hung on the rope to work on the stopper. “When I yanked the stopper out, the cam popped and I fell, pulling out the cam below me. I landed on my feet and fell sort of in a sitting position on a log at the base of the climb.”_x000a_The climber sustained a compression fracture of his vertebrae and required an evacuation by Stokes County Mountain Rescue._x000a_Analysis_x000a_Starting a route knowing it is going to get dark means you have to understand the route and have the skill to accomplish what needs to be done under these circumstances. A possibility here would have been that instead of down climbing, the climber could have rappelled or lowered off the bolt, removing pro while descending. This practice should only be attempted if the bolt is deemed safe by the climber—as rappelling or lowering off a single bolt is not recommended. (Source: Aram Attarian.)"/>
    <n v="7"/>
    <m/>
    <m/>
    <n v="1"/>
    <m/>
    <m/>
    <m/>
    <m/>
    <m/>
    <m/>
    <m/>
    <m/>
    <m/>
    <x v="0"/>
    <n v="1"/>
    <m/>
    <x v="1"/>
    <x v="1"/>
    <x v="0"/>
    <x v="0"/>
    <x v="0"/>
    <x v="0"/>
    <m/>
    <m/>
    <x v="0"/>
    <m/>
    <m/>
    <m/>
    <x v="0"/>
    <x v="0"/>
    <m/>
    <m/>
    <m/>
    <x v="0"/>
    <m/>
    <m/>
    <m/>
    <m/>
    <m/>
    <m/>
    <x v="0"/>
    <m/>
    <m/>
    <m/>
    <m/>
    <n v="1"/>
    <m/>
    <m/>
    <m/>
    <m/>
    <m/>
    <m/>
    <m/>
    <x v="0"/>
    <m/>
    <n v="1"/>
    <n v="1"/>
    <m/>
    <m/>
    <m/>
    <m/>
    <m/>
    <m/>
    <m/>
    <m/>
    <m/>
    <m/>
    <m/>
    <m/>
    <m/>
    <m/>
    <x v="0"/>
    <m/>
    <m/>
    <m/>
    <m/>
    <m/>
    <m/>
    <m/>
    <m/>
    <m/>
    <m/>
    <m/>
    <m/>
    <m/>
    <m/>
    <m/>
    <m/>
    <m/>
    <m/>
  </r>
  <r>
    <x v="855"/>
    <s v="Fall on Snow, Inadequate Equipment, Climbing Alone, Wyoming, Grand Teton National Park, Disappointment Peak"/>
    <x v="9"/>
    <s v="Wyoming, Grand Teton National Park, Disappointment Peak_x000a_On July 11, Joe Zitomer and Melynda Cable stopped at the Jenny Lake Rescue Cache to report possible cries for help coming from Disappointment Peak. Zitomer and Cable had hiked to Amphitheatre Lake, arriving between 1500 and 1530, when they heard the cries. They described them as male and coming from the cliffs above the lake to the south. They heard the cries for a period of about 30 minutes and confirmed in their own minds that they were indeed calls for help. While at the lake, they ran into a party of two males who also heard the cries. Zitomer and Cable then hiked back down the trail to make the report._x000a_At 1655 park dispatch received a cellular phone call from off-duty naturalist Jeff Hancock. Hancock reported an injured climber who had fallen 120 feet in the ice couloir above Amphitheatre Lake and sustained serious injuries (bilateral ankle fractures and head and chest trauma)._x000a_The NPS/USFS contract helicopter piloted by Ken Johnson departed Lupine Meadows at 1715 with rangers Ron Johnson and Bill Culbreath on board. A recon flight of Disappointment Peak located the injured climber in the snow couloir along the east side of the Lake Ledges Route. Johnson was able to land the helicopter several hundred feet above the accident site and Culbreath and Johnson descended to the scene, arriving at 1738. Rangers Bill Alexander and Jim Springer were flown to the same landing zone with additional medical and rescue gear and also descended to the scene._x000a_Following a patient assessment and consultation with medical control Lanny Johnson, Gale Long’s suspected injuries (wrist fractures, femur fracture, cervical-spinal, and head and chest trauma) were stabilized. Given the mechanism of fall and the nature of Long’s injuries, along with other evacuation alternatives, a decision was made to shorthaul Long from the accident scene to Lupine Meadows._x000a_At 1904, the patient was transferred to NPS Ambulance Medic 1 and was en route to St. John’s Hospital, arriving there at 1933. Long was admitted with extremity fractures, torn tendons in his thumb (requiring surgery), rib fractures, multiple facial lacerations requiring sutures, and abrasions and contusions over the entire body._x000a_Analysis_x000a_On July 12, I interviewed Gale Long (56) in his room at St. John’s Hospital. According to Long, he arrived in Grand Teton National Park on July 10 andleft the Lupine Meadows Trailhead at 1300. He spent Friday night bivouacked on the hill above Amphitheatre Lake intending to climb Disappointment Peak the following day via the Lake Ledges route. Long said he scoped the route from the valley prior to his departure and, given the amount of snow observed on the peak, elected not to take an ice ax._x000a_He left his camp at 0900 on July 10 and ascended the Lake Ledges route, arriving on the summit about 1300. Long said the snow on the way up was soft, providing good step kicking. He carried two ski poles with him. He started back down from the summit by 1315, retracing his route of ascent. Upon arriving at the top of the Lake Ledges route (1400 to 1430), the snow was still soft. He planned to traverse the top of the snow couloir from south to north and, as he did, he slipped, the snow being significantly harder as he traversed to the north, into the shade. Long described his subsequent fall as happening extremely fast, taking him (airborne at times) over snow and bands of rock. He finally shot off the snow and landed on the top edge of a large chockstone, preventing what may have been a fatal fall over a steeper cliff._x000a_Long said he was wet (lying in running water), bleeding, and disoriented and unable to use his right leg. He moved up to the south side of the gully, seeking a drier location. He attempted to make voice contact with persons below who, having heard his cries for help, climbed to his location, arriving about one hour later. This group included a first-year physician and an EMT._x000a_Having climbed for 2 5 years with numerous routes in the Teton Range (the complete Exum, East Ridge of the Grand Teton, and the East Ridge and Northeast Snow Fields of Owen), Long described himself as an experienced mountaineer. He said his principal mistake was not taking his ice ax, thinking that he could bypass the snow. He said he also failed to account for the snow being harder on the descent, the route being in early afternoon shadows with the setting sun. Long said he had not climbed the route before but had studied it in a guide book._x000a_Long, an employee of the Bureau of Land Management, was warned regarding his failure to obtain the required overnight backcountry permit. (Source: Mark Magnuson, SAR Coordinator)"/>
    <n v="9"/>
    <m/>
    <m/>
    <m/>
    <m/>
    <m/>
    <m/>
    <n v="1"/>
    <m/>
    <m/>
    <m/>
    <n v="1"/>
    <m/>
    <x v="1"/>
    <n v="1"/>
    <m/>
    <x v="0"/>
    <x v="1"/>
    <x v="1"/>
    <x v="1"/>
    <x v="0"/>
    <x v="0"/>
    <m/>
    <m/>
    <x v="1"/>
    <n v="1"/>
    <n v="1"/>
    <m/>
    <x v="0"/>
    <x v="1"/>
    <m/>
    <m/>
    <m/>
    <x v="0"/>
    <m/>
    <m/>
    <m/>
    <m/>
    <m/>
    <m/>
    <x v="0"/>
    <m/>
    <m/>
    <m/>
    <m/>
    <m/>
    <m/>
    <m/>
    <m/>
    <m/>
    <m/>
    <m/>
    <m/>
    <x v="0"/>
    <m/>
    <m/>
    <m/>
    <m/>
    <m/>
    <m/>
    <m/>
    <m/>
    <m/>
    <m/>
    <m/>
    <m/>
    <m/>
    <m/>
    <m/>
    <m/>
    <n v="1"/>
    <x v="1"/>
    <m/>
    <m/>
    <m/>
    <m/>
    <m/>
    <m/>
    <m/>
    <m/>
    <m/>
    <m/>
    <m/>
    <m/>
    <n v="1"/>
    <m/>
    <m/>
    <m/>
    <m/>
    <m/>
  </r>
  <r>
    <x v="856"/>
    <s v="Fall on Snow, Unable to Self-Arrest, Inadequate Protection, Exceeding Abilites, Colorado, Rocky Mountain National Park, Long's Peak"/>
    <x v="9"/>
    <s v="Colorado, Rocky Mountain National Park, Long's Peak_x000a_On September 19, at 0930, Mike Riter (23) and partner Simeon Bateman (24) were ascending Lamb’s Slide on the east face of Long’s Peak with intentions of doing the Kiener’s Route to the summit. Both men were wearing crampons and using single mountaineering axes. They were roped together and were “simul-climbing” but without intermediate protection. Bateman, about one third of the way up Lamb’s Slide and in the lead, slipped on the hard-packed icy snow and failed to self-arrest. Bateman slid past Riter and pulled Riter with him. Riter was dragged for 100 feet or more and was then able to self-arrest. Bateman slid nearly 300 feet and was stopped by Riter’s self-arrest only 50 feet above the rocks at the edge of Mills Glacier. Bateman sustained a deep puncture wound to his right calf from being impaled by his own Black Diamond scissors style crampons. Riter injured both elbows and his right ankle._x000a_Analysis_x000a_Bateman and Riter were both professional outdoor equipment salesmen, who had about five years’ climbing experience on rock. However, both were relatively inexperienced at snow and ice climbing. Bateman and Riter had climbed Kiener’s Route during Summer 1997, but snow conditions were friendlier at that time. An alternative strategy to climb Lamb’s Slide when either conditions or inexperience make self-arrest ineffective is to climb next to the rock wall on the right, either belaying protected pitches or “simul-climbing.” “Simul- climbing” is only truly executed when there are at least two or three points of protection at all times on the rope between the climbers. Lamb’s Slide has been the scene of various disasters, reenactments of Rev. Elkanah Lamb’s 1871 slide of about 1,000 feet. (Source: Jim Detterline, RMNP Ranger)"/>
    <n v="5"/>
    <m/>
    <m/>
    <n v="2"/>
    <m/>
    <m/>
    <m/>
    <m/>
    <m/>
    <n v="1"/>
    <m/>
    <m/>
    <m/>
    <x v="0"/>
    <n v="1"/>
    <m/>
    <x v="1"/>
    <x v="1"/>
    <x v="0"/>
    <x v="1"/>
    <x v="0"/>
    <x v="0"/>
    <m/>
    <m/>
    <x v="0"/>
    <m/>
    <m/>
    <m/>
    <x v="0"/>
    <x v="1"/>
    <m/>
    <m/>
    <m/>
    <x v="0"/>
    <m/>
    <m/>
    <m/>
    <m/>
    <m/>
    <m/>
    <x v="0"/>
    <m/>
    <m/>
    <m/>
    <m/>
    <m/>
    <m/>
    <m/>
    <m/>
    <m/>
    <m/>
    <m/>
    <m/>
    <x v="0"/>
    <m/>
    <m/>
    <m/>
    <m/>
    <m/>
    <m/>
    <m/>
    <m/>
    <m/>
    <m/>
    <m/>
    <m/>
    <m/>
    <m/>
    <m/>
    <m/>
    <m/>
    <x v="0"/>
    <m/>
    <m/>
    <m/>
    <m/>
    <m/>
    <m/>
    <m/>
    <m/>
    <m/>
    <m/>
    <m/>
    <m/>
    <m/>
    <m/>
    <n v="1"/>
    <m/>
    <m/>
    <m/>
  </r>
  <r>
    <x v="857"/>
    <s v="Fall on Snow/Ice, Washington"/>
    <x v="9"/>
    <s v="Washington_x000a_Two climbers requesting a rescue for a third team member on Liberty Ridge contacted Mount Rainier National Park early on June 16th. The injured climber, Talbot (60), had severely broken his lower leg during a 200-foot fall while descending the route. Unable to down-climb, his partners stabilized him at 10,000 feet on the ridge before going for help._x000a_NPS climbing rangers assembled a rescue team and flew to the Carbon Glacier. The rescue team ascended 1,000 feet of technical mountaineering terrain to provide emergency care. Talbot was lowered 900 feet on 40 to 60 degree snow and ice slopes to the glacier at the base of Liberty Wall. There, a helicopter could land and Talbot was transported to the Park Service heli-base where an ambulance awaited. The rescue took four hours round trip._x000a_Analysis_x000a_There have been a number of injuries like this on Liberty Ridge and similar mountaineering routes, which are notorious for loose and dangerous snow, rock and ice conditions that change rapidly depending on the weather, and altitude. One day the snow may be hard, the next it may be sugar. Climbers should also be prepared for strenuous physical exercise with heavy packs and technical terrain. These difficulties, coupled with altitude and the severe weather, make Rainier a place where simple accidents often turn into large emergencies. (Source: Alike Gauthier, SAR Ranger, Mount Rainier National Park)"/>
    <n v="3"/>
    <m/>
    <m/>
    <m/>
    <m/>
    <m/>
    <m/>
    <n v="1"/>
    <m/>
    <m/>
    <m/>
    <m/>
    <m/>
    <x v="0"/>
    <n v="1"/>
    <m/>
    <x v="1"/>
    <x v="0"/>
    <x v="1"/>
    <x v="1"/>
    <x v="0"/>
    <x v="0"/>
    <m/>
    <m/>
    <x v="0"/>
    <m/>
    <m/>
    <m/>
    <x v="0"/>
    <x v="1"/>
    <m/>
    <m/>
    <m/>
    <x v="0"/>
    <m/>
    <m/>
    <m/>
    <m/>
    <m/>
    <m/>
    <x v="0"/>
    <m/>
    <m/>
    <m/>
    <m/>
    <m/>
    <m/>
    <m/>
    <m/>
    <m/>
    <m/>
    <m/>
    <m/>
    <x v="0"/>
    <m/>
    <m/>
    <m/>
    <m/>
    <m/>
    <m/>
    <m/>
    <m/>
    <m/>
    <m/>
    <m/>
    <m/>
    <m/>
    <m/>
    <m/>
    <m/>
    <m/>
    <x v="1"/>
    <m/>
    <m/>
    <m/>
    <m/>
    <m/>
    <m/>
    <m/>
    <m/>
    <m/>
    <m/>
    <m/>
    <n v="1"/>
    <m/>
    <m/>
    <m/>
    <m/>
    <m/>
    <m/>
  </r>
  <r>
    <x v="858"/>
    <s v="Falling Ice, No Hard Hat, Climbing Alone, Vermont, Smuggler's Notch"/>
    <x v="9"/>
    <s v="Vermont, Smuggler’s Notch_x000a_On December 30, a man (41) was five or six feet off the ground on a climb when he was struck by a piece of falling ice three feet in diameter. He was knocked off his ice route and fell an additional 30–40 feet down-slope. He suffered lacerations, a concussion and multiple skull fractures._x000a_Fortunately, there were climbers nearby who reported the incident to the Stowe Hazardous Terrain Evacuation team. He was lowered and transported to Burlington. After six weeks in the hospital, he was released, having lost sight in his right eye, but with no other “permanent deficit.” The victim called with the rescue team to thank them, and to say that he feels lucky to be alive. (Source: From a report by Neil Van Dyke, Stowe Hazardous Terrain Evacuation Team)"/>
    <n v="7"/>
    <m/>
    <m/>
    <m/>
    <m/>
    <m/>
    <n v="1"/>
    <m/>
    <m/>
    <m/>
    <m/>
    <m/>
    <m/>
    <x v="0"/>
    <n v="1"/>
    <m/>
    <x v="0"/>
    <x v="1"/>
    <x v="1"/>
    <x v="1"/>
    <x v="0"/>
    <x v="0"/>
    <m/>
    <m/>
    <x v="0"/>
    <n v="1"/>
    <n v="1"/>
    <m/>
    <x v="0"/>
    <x v="0"/>
    <m/>
    <m/>
    <m/>
    <x v="1"/>
    <m/>
    <m/>
    <m/>
    <m/>
    <m/>
    <m/>
    <x v="0"/>
    <m/>
    <n v="1"/>
    <m/>
    <m/>
    <m/>
    <m/>
    <m/>
    <m/>
    <m/>
    <m/>
    <m/>
    <m/>
    <x v="0"/>
    <n v="1"/>
    <m/>
    <m/>
    <m/>
    <m/>
    <m/>
    <m/>
    <m/>
    <m/>
    <m/>
    <m/>
    <m/>
    <m/>
    <m/>
    <m/>
    <m/>
    <m/>
    <x v="1"/>
    <m/>
    <m/>
    <m/>
    <m/>
    <m/>
    <m/>
    <m/>
    <m/>
    <m/>
    <m/>
    <m/>
    <m/>
    <m/>
    <m/>
    <m/>
    <m/>
    <m/>
    <n v="1"/>
  </r>
  <r>
    <x v="859"/>
    <s v="Falling on Rocks—Dislodged by Climber, Washington, North Cascades, Mount Logan"/>
    <x v="9"/>
    <s v="Washington, North Cascades, Mount Logan_x000a_On Labor Day weekend, Silas Wild and I climbed the east ridge of Thunder Peak, a satellite of Mount Logan in the North Cascades. On Saturday, we hiked over Easy Pass, down Fisher Creek and up a steep forested slope to a 5200 foot lake northeast of Logan. Beckey’s guide recommends this route to approach Logan’s Banded Glacier. From a camp above the lake, on Sunday morning we crossed a 7040 foot col to reach the base of our route._x000a_The 2000 foot ridge has two notches, at 7500 and 8000 feet. We rappelled eighty feet into the first notch. We found some nylon fibers at the rappel horn, indicating that someone had been there before. The route had no previous reported ascent, so we don’t know whether the earlier party was successful or whether they retreated from this point._x000a_The crux of the climb was a 5.7 pitch out of the first notch. From there to the second notch, the ridge was mostly low class 5 on solid rock. The route has great views of Ragged Ridge, the Arriva-Black group, the Douglas Glacier and the north face of Mount Goode. The second notch had a short rappel and a rotten gully, but the rock improved above it. We reached the 8800 foot summit at 4 p.m., about ten hours from camp. Mount Logan and the Banded Glacier dominated the view. We noted icebergs floating in the lake at the foot of the glacier._x000a_The descent was class 3 down-climbing, then a gentle talus descent along the north ridge of the peak. We rappelled 150 feet from the low point of the ridge, then descended snow, slabs and steep moraine back to the basin where we had camped. Near the base of the moraine, not more than twenty feet from flat ground, Silas dislodged a loose boulder. This started a chain reaction of boulders tumbling underfoot and above him. I watched horrified as he fell and was overwhelmed by crashing rocks. When the avalanche stopped, I scrambled down and found him lying on his back, his legs and right arm buried, and a suitcase-sized rock on his torso. Silas wailed to get it off, saying that he couldn’t breathe. I strained to lift it for a few seconds, then with Silas pushing with his good left arm, we shifted it clear._x000a_Next I removed the rocks burying his right arm. After loosening his pack straps, he miraculously wriggled free. His legs had been caught and spared by a pocket between the boulders. Even more amazing, after his pain subsided some and we assessed his condition, was that he could walk. His right shin had a one inch gash, both legs were bruised and sore, and his right arm was swollen, but that was about it._x000a_He hobbled a hundred yards to good camping site and I fetched our overnight gear from our previous camp in the twilight. We got him into his sleeping bag and discussed having me hike out for a helicopter the next day._x000a_On Monday morning, Silas was feeling better and thought he could hike out. We loaded the heavy gear into one pack, which I carried, and put sleeping bags, bivi sack, food and a head lamp in the other pack for him to carry. Since his right arm was not usable, I lowered him with a rope a few times down thesteep forest. After we reached the Fisher Creek trail, I hiked ahead to Colonial Campground, 13 miles away. Tired, hurting, and walking slowly, Silas spent that night on the trail. But he was moving steadily under his own power when two rangers and I found him early the next morning._x000a_Back in Seattle the doctors reported a broken wrist, bruises, and a cut on his shin that should heal without stitches. Silas and I both gained more respect for the dangers of moraines. I’ve had a chance to ponder the problems of self sufficiency and accident response in remote wilderness areas. (Source: Lowell Skoog)"/>
    <n v="6"/>
    <m/>
    <m/>
    <m/>
    <m/>
    <m/>
    <m/>
    <m/>
    <m/>
    <m/>
    <m/>
    <m/>
    <m/>
    <x v="0"/>
    <n v="1"/>
    <m/>
    <x v="1"/>
    <x v="0"/>
    <x v="1"/>
    <x v="1"/>
    <x v="0"/>
    <x v="0"/>
    <m/>
    <m/>
    <x v="1"/>
    <n v="1"/>
    <m/>
    <m/>
    <x v="0"/>
    <x v="1"/>
    <m/>
    <m/>
    <m/>
    <x v="0"/>
    <m/>
    <m/>
    <m/>
    <m/>
    <m/>
    <m/>
    <x v="0"/>
    <m/>
    <m/>
    <m/>
    <m/>
    <m/>
    <m/>
    <m/>
    <m/>
    <m/>
    <m/>
    <m/>
    <m/>
    <x v="0"/>
    <m/>
    <m/>
    <m/>
    <m/>
    <m/>
    <m/>
    <m/>
    <m/>
    <m/>
    <m/>
    <n v="1"/>
    <m/>
    <m/>
    <m/>
    <m/>
    <m/>
    <m/>
    <x v="1"/>
    <m/>
    <m/>
    <m/>
    <m/>
    <m/>
    <m/>
    <m/>
    <m/>
    <m/>
    <m/>
    <m/>
    <m/>
    <m/>
    <m/>
    <n v="1"/>
    <m/>
    <m/>
    <m/>
  </r>
  <r>
    <x v="860"/>
    <s v="Falling Rock, New Hampshire, Cannon Cliff, Sam's Swan Song"/>
    <x v="9"/>
    <s v="New Hampshire, Cannon Cliff, Sam’s Swan Song_x000a_On May 17, John Bouchard and Mark Richey were climbing fast in preparation for an attempt on the Himalayan peak Latok. High on the cliff, Mark was climbing second to John when a large flake Mark had his arm behind detached from the cliff. Mark’s arm was broken as the flake, described by two other climbers as the size of the bed of a pickup truck, slid off its ledge. The flake destroyed two lower ledges on Sam’s on its way to the talus. John and Mark finished the climb and walked out on their own._x000a_Analysis_x000a_Cannon is a cliff that has many very loose rocks—ranging from pebble to bus size—precariously perched everywhere. It is recommended that each and every hold be carefully analyzed and tested before using. With many years of climbing experience on this cliff, John and Mark were pushing the limits of speed during this training climb. It is possible that Mark’s assessment of the flake was compromised by his desire to move fast; however, it should also be recognized that it is impossible to identify all loose rocks. Climbers should treat all holds as suspect. (Source: John Bouchard)"/>
    <n v="4"/>
    <m/>
    <m/>
    <m/>
    <m/>
    <m/>
    <m/>
    <m/>
    <m/>
    <m/>
    <m/>
    <n v="1"/>
    <m/>
    <x v="0"/>
    <n v="1"/>
    <m/>
    <x v="1"/>
    <x v="1"/>
    <x v="1"/>
    <x v="1"/>
    <x v="0"/>
    <x v="0"/>
    <m/>
    <m/>
    <x v="0"/>
    <m/>
    <m/>
    <m/>
    <x v="0"/>
    <x v="0"/>
    <m/>
    <m/>
    <m/>
    <x v="0"/>
    <m/>
    <m/>
    <m/>
    <m/>
    <m/>
    <m/>
    <x v="0"/>
    <m/>
    <m/>
    <m/>
    <m/>
    <m/>
    <m/>
    <m/>
    <m/>
    <m/>
    <n v="1"/>
    <m/>
    <m/>
    <x v="0"/>
    <m/>
    <m/>
    <m/>
    <m/>
    <m/>
    <m/>
    <m/>
    <m/>
    <m/>
    <m/>
    <n v="1"/>
    <m/>
    <m/>
    <m/>
    <m/>
    <m/>
    <m/>
    <x v="1"/>
    <m/>
    <m/>
    <m/>
    <m/>
    <m/>
    <m/>
    <m/>
    <m/>
    <m/>
    <m/>
    <n v="1"/>
    <m/>
    <m/>
    <m/>
    <m/>
    <m/>
    <m/>
    <m/>
  </r>
  <r>
    <x v="861"/>
    <s v="Falling/Dislodged Rock, Wyoming, Wind River Range, Easy Day Peak"/>
    <x v="9"/>
    <s v="Wyoming, Wind River Range, Easy Day Peak_x000a_On August, 9 at 1100, while following the first Pitch of the North Face route on Easy Day Peak (11,660 feet), Mark Gallagher pulled a large block off onto himself, and sustained injuries to both of his lower legs. His climbing partner, David Oka, lowered Gallagher to a ledge, fixed him to an anchor, and then rappelled to provide assistance. Two of Gallagher’s companions, who were at the group’s campsite at Shadow Lake, came up with first aid and other equipment to help with the rescue effort. Together they managed to splint one of Gallagher’s legs and lower him off the technical portion of the climb. At this point Oka ran out to Big Sandy trailhead and then drove to Big Sandy Lodge and reported the accident via cellular telephone to Sublette County Sheriff Hank Ruland. Sheriff Ruland, IC for the incident, then requested the assistance of Grand Teton National Park SAR personnel from the Jenny Lake subdistrict about 1800. The initial report of the accident indicated that the injured party was 500–1,000 vertical feet above Shadow Lake and at least one technical climbing pitch up on the route. Three Jenny Lake rangers (Larson, Byerly, and Guenther) along with the Bridger/Teton helitack foreman (Stailey) were flown to Shadow Lake, where the injured climber and his party were spotted during an aerial reconnaissance. All of the equipment required to accomplish both technical and non-technical lowerings as well as the emergency medicaland helicopter shorthaul gear to stabilize and evacuate the patient were on board the aircraft. Due to weight restrictions and the high altitude, the helitack crew member was flown to the 8,000 foot level and dropped off. Rangers Larson, Byerly, and Guenther were then flown to a meadow below Easy Day Peak, setting down at 2030._x000a_Once on the ground, the rangers were met by a member of the party and apprised of Gallagher’s injuries and overall condition. The rangers then climbed up to Gallagher’s location, arriving at 2100, and met the rescue party at the start of the non-technical terrain. After assessing the patient’s condition the group began a series of non-technical lowerings down the slope. Gallagher was placed on a backboard and belayed down five rope lengths as the rangers and other climbers carried the litter. At 2215 the patient and rescuers arrived at the meadow below the peak, and a decision was made to set up camp._x000a_As camp was being set up, a more thorough assessment revealed a possible fracture of the right tibia, a laceration on the right foot, and a laceration/avulsion of the medial left ankle. The injuries were cleaned and rebandaged and the right leg resplinted. A request was made to Medical Advisor Lanny Johnson for the antibiotic Ancef, due to the nature of his wounds. Permission was granted, an IV was inserted, and 1.5 grams of Ancef were given with no complications._x000a_At 0855 the following morning Helicopter 6AH picked up the patient and ranger Byerly and they were flown to Pinedale Airport, where they were met by the Pinedale ambulance. Helicopter 6AH then returned for rangers Larson and Guenther. The patient was taken to the clinic in Pinedale, then transported to St.John’s Hospital in Jackson. X-rays found a comminuted fracture of the right tibia, a hairline fracture just distal to the right knee, and no fractures to the left leg. All SAR personnel were back in Grand Teton National Park by 1500 on August 12. (Source: Renny Jackson, SAR Ranger)_x000a_(Editor’s Note: It wasn’t too many years ago that a rescue like this in the Wind River Range would have been more difficult and complicated. It probably would have taken several days, and would have been without the benefit of antibiotics.)"/>
    <n v="3"/>
    <m/>
    <m/>
    <m/>
    <m/>
    <m/>
    <m/>
    <m/>
    <m/>
    <m/>
    <m/>
    <m/>
    <m/>
    <x v="0"/>
    <n v="1"/>
    <m/>
    <x v="1"/>
    <x v="1"/>
    <x v="0"/>
    <x v="1"/>
    <x v="0"/>
    <x v="0"/>
    <m/>
    <m/>
    <x v="0"/>
    <m/>
    <m/>
    <m/>
    <x v="0"/>
    <x v="0"/>
    <m/>
    <m/>
    <m/>
    <x v="0"/>
    <m/>
    <m/>
    <m/>
    <m/>
    <m/>
    <m/>
    <x v="0"/>
    <m/>
    <m/>
    <m/>
    <m/>
    <m/>
    <m/>
    <m/>
    <m/>
    <m/>
    <m/>
    <m/>
    <m/>
    <x v="0"/>
    <m/>
    <m/>
    <m/>
    <m/>
    <m/>
    <m/>
    <m/>
    <m/>
    <m/>
    <m/>
    <n v="1"/>
    <m/>
    <m/>
    <m/>
    <m/>
    <m/>
    <m/>
    <x v="1"/>
    <m/>
    <m/>
    <m/>
    <m/>
    <m/>
    <m/>
    <m/>
    <m/>
    <m/>
    <m/>
    <m/>
    <m/>
    <m/>
    <n v="1"/>
    <m/>
    <m/>
    <m/>
    <m/>
  </r>
  <r>
    <x v="862"/>
    <s v="HAPE and HACE, Washington, Mount Rainier"/>
    <x v="9"/>
    <s v="Washington, Mount Rainier_x000a_While spending the night on the summit of Mount Rainier, off duty climbing rangers Gauthier and Patterson were contacted by the leader of a scientific research team, who informed them that one of his team members was suffering from mountain sickness. The rangers found Haley in his tent, disoriented, suffering from slurred speech, and unable to support himself. Team members indicated that his condition had deteriorated significantly in the previous 15 minutes and that his behavior was abnormal. A helicopter was requested, but nightfall and altitude prevented a safe response. Within 15 minutes of the initial assessment, Haley became unconscious and unresponsive. Assisted rescue breathing was provided throughout the night while a climbing team from Camp Muir attempted to reach the summit with oxygen, but newly formed crevasses and whiteout conditions prevented their efforts and Haley was evacuated shortly after sunrise by an Army Chinook helicopter and flown to Madigan Hospital. He was unconscious and in critical condition._x000a_Analysis_x000a_Haley suffered from High Altitude Cerebral and Pulmonary Edema (HACE and HAPE.) Although Haley was part of a team that had spent four days and three nights transporting gear to the summit, he still reported headaches and a feeling of nausea. Haley also commented that he did not drink much water on his summit day By the time his condition had deteriorated seriously enough to alert his team members, Haley was immobile, so a safe, rapid descent was out of the question._x000a_Climbers on Mount Rainier frequently feel the effects of altitude sickness, but most do not get seriously sick because they descend to sea level before many of the medical complications arise. Acclimatization on Rainier is difficult because most climbers go from sea level to 14,411 feet in less than 24 hours. Parties that expect to stay at altitude should have a systematic plan of acclimatization. Anyone exhibiting or complaining of the signs and symptoms of acute mountain sickness should be taken seriously. A rapid descent is the best treatment. It is imperative that team members watch each other. It is not uncommon for climbers to dismiss their symptoms as other maladies and push on. (Source: Mike Gauthier, SAR Ranger, Mount Rainier National Park)"/>
    <n v="4"/>
    <m/>
    <m/>
    <m/>
    <m/>
    <m/>
    <m/>
    <m/>
    <m/>
    <m/>
    <m/>
    <m/>
    <m/>
    <x v="0"/>
    <n v="1"/>
    <m/>
    <x v="0"/>
    <x v="1"/>
    <x v="1"/>
    <x v="1"/>
    <x v="0"/>
    <x v="0"/>
    <m/>
    <m/>
    <x v="0"/>
    <m/>
    <m/>
    <m/>
    <x v="0"/>
    <x v="1"/>
    <m/>
    <n v="1"/>
    <m/>
    <x v="0"/>
    <m/>
    <m/>
    <m/>
    <m/>
    <m/>
    <m/>
    <x v="0"/>
    <m/>
    <m/>
    <m/>
    <m/>
    <m/>
    <m/>
    <m/>
    <m/>
    <m/>
    <m/>
    <m/>
    <m/>
    <x v="0"/>
    <m/>
    <m/>
    <m/>
    <m/>
    <m/>
    <m/>
    <m/>
    <m/>
    <m/>
    <m/>
    <m/>
    <m/>
    <m/>
    <m/>
    <m/>
    <m/>
    <m/>
    <x v="1"/>
    <m/>
    <m/>
    <m/>
    <m/>
    <m/>
    <m/>
    <m/>
    <m/>
    <m/>
    <m/>
    <m/>
    <m/>
    <m/>
    <m/>
    <m/>
    <m/>
    <m/>
    <m/>
  </r>
  <r>
    <x v="863"/>
    <s v="Rappel Error—Anchor Sling Knot Came Undone, North Carolina, Pilot Mountain State Park"/>
    <x v="9"/>
    <s v="North Carolina, Pilot Mountain State Park_x000a_On February 1, Joel McSwain (21) fell in the Amphitheater area while attempting to rappel after setting up a top rope anchor. According to his climbing partners, he was beginning his descent when the web sling securing his rappel rope to the anchor “failed.” He fell approximately 60 feet to the ground. He sustained extensive trauma, including head injuries, two broken arms, and broken ribs._x000a_Analysis_x000a_A self-equalized anchor is only as good as the webbing, cordalette, etc., connecting all points. In this case, the knot (presumably a water knot) securing the webbing came undone. (It was either tied improperly or not tied completely.) Water knots that are used to connect webbing should be checked every time a tied sling is used in an anchor set-up. Water knots have a reputation for loosening themselves. A three-inch tail is considered minimum for this knot._x000a_Consider keeping slings untied when storing them; tie them when needed. Get in the habit of inspecting knots (visual and hands on check). BARK: Before leaving the edge, check your harness: Buckle to be sure it is secure and backed through properly; next check your rappel Anchor, then your Rappel/ belay device (making sure it’s attached correctly and the rope(s) run through it properly; finally, check the Knots securing and anchor and belay components._x000a_Anchors can also be tested by stepping into a sling clipped into the master- point and bouncing on the anchor. (Make sure you are clipped into a secondary anchor when you do this test!) Also consider using sewn slings for anchor applications or construct a pre-equalized anchor. (Source: Aram Attarian)"/>
    <n v="8"/>
    <m/>
    <m/>
    <n v="1"/>
    <m/>
    <m/>
    <m/>
    <m/>
    <m/>
    <m/>
    <m/>
    <m/>
    <m/>
    <x v="0"/>
    <n v="1"/>
    <m/>
    <x v="0"/>
    <x v="0"/>
    <x v="0"/>
    <x v="0"/>
    <x v="0"/>
    <x v="0"/>
    <m/>
    <m/>
    <x v="0"/>
    <m/>
    <m/>
    <m/>
    <x v="0"/>
    <x v="0"/>
    <m/>
    <m/>
    <m/>
    <x v="0"/>
    <m/>
    <m/>
    <m/>
    <m/>
    <m/>
    <m/>
    <x v="0"/>
    <m/>
    <m/>
    <m/>
    <m/>
    <m/>
    <m/>
    <m/>
    <m/>
    <m/>
    <m/>
    <m/>
    <m/>
    <x v="0"/>
    <m/>
    <m/>
    <m/>
    <m/>
    <m/>
    <m/>
    <m/>
    <m/>
    <m/>
    <m/>
    <m/>
    <m/>
    <n v="1"/>
    <m/>
    <m/>
    <m/>
    <m/>
    <x v="1"/>
    <n v="1"/>
    <m/>
    <m/>
    <n v="1"/>
    <m/>
    <m/>
    <m/>
    <n v="1"/>
    <m/>
    <m/>
    <m/>
    <m/>
    <m/>
    <m/>
    <m/>
    <m/>
    <m/>
    <m/>
  </r>
  <r>
    <x v="864"/>
    <s v="Rappelled Off End of Rope – No Knot and Miscalculation, Darkness _x000a_Utah, Zion National Park, Moonlight Buttress"/>
    <x v="9"/>
    <s v="On February 18, M. C. and D. G. (ages unknown) began an ascent of Moonlight Buttress (V 5.9 Cl). They planned to climb three pitches to the “Rocker Block,” fix lines to the ground, then finish the route the following day. As a result of a late start, they didn’t get to the anchors until dark. M. C. fixed their first 60 meter rope and rappelled with the second 60 meter rope, stopping at the first set of anchors he came to and well before the end of his line. After fixing the second rope, he began his rappel, expecting to reach the ground. About 50 feet above the ground, he rappelled off the end of his rope. He hit the ground, losing consciousness for three to four minutes. D. G. then rappelled farther down the first rope and fixed the second rope to the next set of anchors, continuing to the ground to assist M. C. Amazingly, M. C. suffered only minor bruises and scrapes and was able to walk away from the incident. The team did, however, retrieve their gear the next day and abandon their climb._x000a_Analysis_x000a_Darkness was clearly a factor in this incident, since M. C. could not see the next (correct) anchors on his first rappel nor could he see that his rope didn’t touch down on his second. However, the accident could have been easily avoided had the topos been consulted, as many of them clearly show three distinct sets of anchors. (It is possible to reach the ground using three 50 meter ropes or two 60 meter ropes.) This combined with the fact that he had too much rope left on his first rappel should have tipped him off to the fact that he was not at the correct anchors. Finally, a simple knot at the ends of the ropes would have averted the incident entirely. (Source: Tony Thaler, SAR Ranger, Zion National Park)"/>
    <n v="9"/>
    <m/>
    <m/>
    <m/>
    <m/>
    <m/>
    <m/>
    <m/>
    <m/>
    <m/>
    <m/>
    <m/>
    <m/>
    <x v="0"/>
    <n v="1"/>
    <m/>
    <x v="1"/>
    <x v="0"/>
    <x v="0"/>
    <x v="0"/>
    <x v="0"/>
    <x v="0"/>
    <m/>
    <m/>
    <x v="0"/>
    <m/>
    <m/>
    <m/>
    <x v="0"/>
    <x v="0"/>
    <m/>
    <m/>
    <m/>
    <x v="0"/>
    <m/>
    <m/>
    <m/>
    <m/>
    <m/>
    <m/>
    <x v="0"/>
    <m/>
    <m/>
    <m/>
    <m/>
    <n v="1"/>
    <m/>
    <m/>
    <m/>
    <m/>
    <m/>
    <m/>
    <m/>
    <x v="0"/>
    <m/>
    <n v="1"/>
    <n v="1"/>
    <m/>
    <m/>
    <m/>
    <m/>
    <m/>
    <m/>
    <m/>
    <m/>
    <m/>
    <m/>
    <n v="1"/>
    <m/>
    <m/>
    <m/>
    <x v="1"/>
    <m/>
    <m/>
    <m/>
    <n v="1"/>
    <m/>
    <m/>
    <m/>
    <n v="1"/>
    <m/>
    <m/>
    <m/>
    <m/>
    <m/>
    <m/>
    <m/>
    <m/>
    <m/>
    <m/>
  </r>
  <r>
    <x v="865"/>
    <s v="Rappelled Off End of Rope—Technique (Speed and Control), North Carolina, Pilot Mountain State Park"/>
    <x v="9"/>
    <s v="North Carolina, Pilot Mountain State Park_x000a_On January 1 Nathan Lane (23), with the U.S. Army, was being video taped in the Amphitheater to see how fast he could descend via “Australian Rappel” (face first). Witnesses on the scene described the climber as “out of control” as soon as he began his descent. The climber let go of the rope and fell 30 feet to the base of the route._x000a_He was conscious and alert after the accident. He suffered an open head wound and other facial lacerations. He was evacuated by Pilot Mountain rescue and EMS personnel to NC Baptist Hospital in Winston Salem._x000a_Analysis_x000a_The Australian style (also called “butterfly”) rappel has no utility in a rock- climbing environment. If is to be undertaken by military personnel or sport rappellers in a climbing setting, it should be done in a slow, controlled descent. A belay would have made the outcome of this incident different. It is not known whether or not the victim was wearing a helmet or gloves. Chances are he was wearing neither. This equipment may have prevented the loss of control and head injury. (Source: Aram Attarian)"/>
    <n v="5"/>
    <m/>
    <m/>
    <n v="1"/>
    <m/>
    <m/>
    <m/>
    <m/>
    <m/>
    <m/>
    <m/>
    <m/>
    <m/>
    <x v="0"/>
    <n v="1"/>
    <m/>
    <x v="0"/>
    <x v="0"/>
    <x v="0"/>
    <x v="1"/>
    <x v="0"/>
    <x v="0"/>
    <m/>
    <m/>
    <x v="0"/>
    <m/>
    <m/>
    <m/>
    <x v="0"/>
    <x v="0"/>
    <m/>
    <m/>
    <m/>
    <x v="0"/>
    <m/>
    <m/>
    <m/>
    <m/>
    <m/>
    <m/>
    <x v="0"/>
    <m/>
    <m/>
    <m/>
    <m/>
    <m/>
    <m/>
    <m/>
    <m/>
    <m/>
    <m/>
    <m/>
    <m/>
    <x v="0"/>
    <m/>
    <m/>
    <m/>
    <m/>
    <m/>
    <m/>
    <m/>
    <m/>
    <m/>
    <m/>
    <m/>
    <m/>
    <m/>
    <m/>
    <m/>
    <m/>
    <m/>
    <x v="1"/>
    <m/>
    <m/>
    <m/>
    <n v="1"/>
    <m/>
    <m/>
    <n v="1"/>
    <m/>
    <m/>
    <m/>
    <m/>
    <m/>
    <m/>
    <m/>
    <m/>
    <m/>
    <m/>
    <m/>
  </r>
  <r>
    <x v="866"/>
    <s v="Slip on Snow—Unable to Self Arrest, Roped, Poor Position, Instructor Not Familiar with Route, Washington, North Cascades, Saska Peak"/>
    <x v="9"/>
    <s v="Washington, North Cascades, Saska Peak_x000a_While participating in a climb of Saska Peak on Day 17 of a Pacific Crest Outward Bound sea/mountain course, a female student (c. 20) slipped and fell on a small snow slope and was unable to self-arrest. She fell 450 feet and came to rest on a rock. The instructors quickly moved down to the site after stabilizing the rest of the group. The instructors from another group were summoned when they passed by the scene with their patrol and radio contact and a request for helicopter assistance was made with the U.S. Forest Service. Primary and secondary surveys were completed and a litter was constructed for evacuation._x000a_While the instructors were waiting for a helicopter with winching capabilities, the student went into cardiac and respiratory arrest. CPR was performed, but was to no avail. The helicopter was able to carry out the evacuation, but the student did not survive._x000a_Analysis_x000a_An internal and external review were conducted, and the conclusions were the same. The combination of reliance on self-arrest, no experience in self-arrest with a heavy pack, an inadequate runout, and no fixed line or belay were the key factors in this accident._x000a_It was also noted that the instructors were not familiar with the route, as no reconnaissance had been conducted. Considering the injuries to the student, the geographic location, and resources, nothing more could have been done to change the outcome of the accident once the fall began. The instructors’ response to the emergency was deemed to be thorough and professional. (Source: From reports prepared by Outward Bound and the External Review Team.)"/>
    <n v="7"/>
    <m/>
    <n v="1"/>
    <m/>
    <m/>
    <m/>
    <m/>
    <m/>
    <m/>
    <n v="1"/>
    <m/>
    <m/>
    <m/>
    <x v="0"/>
    <n v="1"/>
    <m/>
    <x v="1"/>
    <x v="1"/>
    <x v="1"/>
    <x v="1"/>
    <x v="0"/>
    <x v="0"/>
    <m/>
    <m/>
    <x v="1"/>
    <m/>
    <m/>
    <m/>
    <x v="0"/>
    <x v="1"/>
    <m/>
    <m/>
    <m/>
    <x v="0"/>
    <m/>
    <m/>
    <n v="1"/>
    <m/>
    <m/>
    <m/>
    <x v="0"/>
    <m/>
    <m/>
    <m/>
    <m/>
    <m/>
    <m/>
    <m/>
    <m/>
    <n v="1"/>
    <m/>
    <m/>
    <m/>
    <x v="0"/>
    <m/>
    <m/>
    <m/>
    <m/>
    <m/>
    <m/>
    <m/>
    <m/>
    <n v="1"/>
    <m/>
    <m/>
    <m/>
    <m/>
    <m/>
    <m/>
    <m/>
    <m/>
    <x v="1"/>
    <m/>
    <m/>
    <m/>
    <m/>
    <m/>
    <m/>
    <m/>
    <m/>
    <m/>
    <m/>
    <m/>
    <m/>
    <m/>
    <m/>
    <m/>
    <m/>
    <m/>
    <m/>
  </r>
  <r>
    <x v="867"/>
    <s v="Stranded, Exceeding Abilities, Inadequate Clothing, Darkness, Weather, Nevada, Red Rocks Canyon National Conservation Area, White Rock Springs"/>
    <x v="9"/>
    <s v="Nevada, Red Rock Canyon National Conservation Area, White Rock Springs_x000a_Late on the morning of December 21, T. W. (13) andJ P. (18) began climbing Tunnel Vision (III, 5.7) on the Angel Food Wall. Darkness found them at the bottom of the fifth pitch in the mouth of the “tunnel.”_x000a_T. W.’s parents became concerned when he did not return home and called BLM Rangers about 1800. They found J. P.’s car in the White Rock Spring parking area. Ranger Chuck Ward advised LVMPD SAR Coordinator Sgt. Basset. A LVMPD SAR officer and volunteer met J. P.’s father and BLM Rangers at the victim’s car with the intention of walking half a mile to the base of the route and checking the walk-off for the victims. J. P.’s father advised that the climbers were wearing light fleece tops with no shell gear, had no lights or helmets. Air temperature was in the thirties, winds were 10-20 mph and it was snowing._x000a_At 2030, during a lull in the wind, rescuers called out for the victims over a vehicle PA. Much to their surprise, the victims called back, shouting their location, that they were OK, and did not need to be rescued “unless it gets colder or wet.” It began snowing harder, winds increased and voice contact was no longer possible. Sgt. Basset arrived on scene, and after discussing the options, it was decided to page out the team’s Volunteers, discuss insertion options with the LVMPD rescue pilots and get a weather forecast from the FAA. By 2100 14 Volunteers had arrived as had another LVMPD SAR Officer who had brought the helicopter fuel trailer. Because of the victim’s ages, their lack of preparation and worsening weather, a rescue was begun._x000a_Winds were gusting to 40 mph with light snow eliminating the possibility of a helicopter insertion that night. The forecast was for increased winds with gusts to 60 mph until 0400 when winds would decrease to 30-40 mph with temperatures in the upper 30s the next day. It was decided to send a team up the walk-off to raise the victims after first light. A team of ten Volunteers and one Officer left the parking lot at 2300 with clearing skies, cold temperatures and high winds. Snow on the ground made finding the trail to the base impossible, so the team hiked cross country to the base of the walk off. The walk-off is a steep boulder and brush choked gully. The team, with technical rescue gear, negotiated 600 feet of fourth and fifth class terrain, arriving on a ledge system near the top of Tunnel Vision about 0520. The sky had cleared and winds were still blowing at 40 mph across the cliffs._x000a_At sunrise winds diminished unexpectedly. The team moved above the route and with the use of a spotting scope from the trailhead were guided onto a rock outcrop above the tunnel’s exit. Anchors and lowering systems were established and a SAR Volunteer was lowered 300 feet through the tunnel’s exit. On reaching the victims, he found that they were cold but uninjured. A hauling was established, and the team began raising the Volunteer and J. P. at 0950. Radio contact was intermittent and the belay line became snagged on the featured rock face above the tunnel. A second Volunteer rappelled to the snagged belay line, freed it at 1105 and the raise continued. The small working area and chicken-heads on the outcrop made the raise slow and strenuous for the haul team. At 1145, J. P and rescuer were recovered at the haul ledge._x000a_LVMPD Air 3, an MD530F, had flown a reconnaissance of the route and found that T. W., still in the mouth of the tunnel, could be reached by hoist. LVMPD Air 5, an HH-1H, responded, and at 1215 a SAR Volunteer was lowered by hoist in gusty conditions to the mouth of the tunnel. T. W. and rescuer were recovered at 1222, and Air 5 returned to the CP. The rescue systems were broken down and the team moved to a small LZ where they were extracted by Air 3 via one skid hover. The rescue was terminated at 1400._x000a_Analysis_x000a_J. P and T. W. are accomplished gym climbers, with apparently little outdoor experience. While Tunnel Vision can be done in five pitches, it is a long route to undertake on the shortest day of the year. Combined with a late start and inadequate clothing, they underestimated the route and conditions. They spent a cold night in the shelter of the tunnel and by morning, both had no feeling below their knees. Had they been stranded anywhere else on the route, both would likely have died. (Source: James Roberts, Volunteer - Las Vegas Metropolitan Police Department SAR)"/>
    <n v="12"/>
    <n v="1"/>
    <n v="1"/>
    <m/>
    <m/>
    <m/>
    <m/>
    <m/>
    <m/>
    <n v="1"/>
    <m/>
    <m/>
    <m/>
    <x v="0"/>
    <m/>
    <n v="1"/>
    <x v="1"/>
    <x v="1"/>
    <x v="0"/>
    <x v="0"/>
    <x v="0"/>
    <x v="0"/>
    <m/>
    <m/>
    <x v="0"/>
    <m/>
    <m/>
    <m/>
    <x v="0"/>
    <x v="0"/>
    <m/>
    <m/>
    <m/>
    <x v="0"/>
    <m/>
    <m/>
    <m/>
    <m/>
    <m/>
    <m/>
    <x v="0"/>
    <m/>
    <m/>
    <n v="1"/>
    <m/>
    <n v="1"/>
    <n v="1"/>
    <m/>
    <m/>
    <m/>
    <m/>
    <m/>
    <m/>
    <x v="0"/>
    <m/>
    <n v="1"/>
    <n v="1"/>
    <m/>
    <m/>
    <m/>
    <n v="1"/>
    <m/>
    <m/>
    <m/>
    <m/>
    <m/>
    <m/>
    <m/>
    <m/>
    <m/>
    <n v="1"/>
    <x v="1"/>
    <m/>
    <n v="1"/>
    <m/>
    <m/>
    <m/>
    <m/>
    <m/>
    <m/>
    <m/>
    <m/>
    <m/>
    <m/>
    <m/>
    <m/>
    <m/>
    <m/>
    <m/>
    <n v="1"/>
  </r>
  <r>
    <x v="868"/>
    <s v="Stranded, Party Separated, Failed to Follow Route, Exceeding Abilities, Colorado, Rocky Mountain National Park, Notchtop"/>
    <x v="9"/>
    <s v="Colorado, Rocky Mountain National Park, Notchtop_x000a_On August 21, Wes Oren (age unknown) had completed an ascent of the Spiral Route (III, 5.4) on Notchtop with two companions. At 2030, Oren separated from his companions while searching for the proper descent, a fourth class gully. Oren ended up stranded on a cliff band just below the North Face. He sustained minor abrasions and inflamed a pre-existing injury to his left wrist. Oren became benighted on the cliff band. He was rescued by rangers at 0633 on the following morning._x000a_Analysis_x000a_The textbook Mountaineering: Freedom of the Hills contains an excellent section on group dynamics which states that the leader is responsible for the safety and success of the climb or outing. In this case, the leader had difficulty finding the descent and then allowed an inexperienced climber to separate from and lose sight of the rest of the party. Instead of finding their missing companion, the two partners left the scene and reported it to rangers to complete what became an overnight search and rescue. To Oren’s credit, he had enough survival savvy to survive an uncomfortable night out. (Source: Jim Detterline, RMNP Ranger)"/>
    <n v="8"/>
    <m/>
    <m/>
    <m/>
    <m/>
    <m/>
    <m/>
    <m/>
    <m/>
    <n v="1"/>
    <m/>
    <m/>
    <m/>
    <x v="0"/>
    <n v="1"/>
    <m/>
    <x v="1"/>
    <x v="0"/>
    <x v="0"/>
    <x v="0"/>
    <x v="0"/>
    <x v="0"/>
    <m/>
    <m/>
    <x v="0"/>
    <m/>
    <m/>
    <m/>
    <x v="0"/>
    <x v="0"/>
    <m/>
    <m/>
    <m/>
    <x v="0"/>
    <m/>
    <m/>
    <m/>
    <m/>
    <m/>
    <m/>
    <x v="0"/>
    <m/>
    <m/>
    <m/>
    <m/>
    <m/>
    <m/>
    <m/>
    <m/>
    <n v="1"/>
    <m/>
    <m/>
    <m/>
    <x v="0"/>
    <m/>
    <m/>
    <m/>
    <n v="1"/>
    <m/>
    <m/>
    <m/>
    <m/>
    <m/>
    <m/>
    <m/>
    <m/>
    <m/>
    <m/>
    <m/>
    <m/>
    <m/>
    <x v="1"/>
    <m/>
    <n v="1"/>
    <m/>
    <m/>
    <m/>
    <m/>
    <m/>
    <m/>
    <m/>
    <m/>
    <m/>
    <m/>
    <m/>
    <n v="1"/>
    <m/>
    <m/>
    <m/>
    <m/>
  </r>
  <r>
    <x v="869"/>
    <s v="Stranded—Exceeding Abilities, Inadequate Clothing, Nevada, Red Rock Canyon National Conservation Area, Juniper Canyon"/>
    <x v="9"/>
    <s v="Nevada, Red Rock Canyon National Conservation Area, Juniper Canyon_x000a_On April 12, S. L., A. M., G. W. and C. J., all visiting from Canada, set off to climb Black Dagger (III, 5.7) in Juniper Canyon. The party had come to Red Rock intending to climb this route. Darkness found them stuck on a ledge, possibly off route, with temperatures near freezing and winds gusting to 40 mph. At 2130, S.L. called 911 by cellular phone. The Las Vegas Metropolitan Police Department’s SAR coordinator Sgt. Clint Bassett, was notified. S.L. explained that the party was about one pitch from the top of the route, but wearing only shorts and T-shirts, and that they felt they would be unable to “make the night.”_x000a_Officers and Volunteers of Metro’s Search and Rescue unit met and staged at Pine Creek and LVMPD’s Air 3, an MD 53 OF, entered Juniper Canyon to assess the scene. The crew of Air 3 located the party, but determined that inserting rescuers above the climbers would not be possible because of dangerous turbulence and high winds._x000a_An overland approach from Lovell Canyon to the west of the Red Rock escarpment was decided upon, and at 0230 one officer and nine LVMPD SAR volunteers left from the Bridge Mount. Trailhead. After several hours of hiking over rough terrain, the team came within a mile of the top of Juniper Canyon. It was determined that significant technical operations would be needed to access the top of the cliff and would be unsafe due to darkness, high winds, cold and rescuer fatigue. At about 0600, this team turned back._x000a_At 0700, Air 3 reentered the canyon and again found winds and turbulence too severe to safely insert a team from above. A second LVMPD team of one officer and four volunteers began briefing to access the climber’s via the walk off for Black Dagger. This team departed at 0830._x000a_At the same time the 66th Air Rescue Squadron from Nellis Air Force Base was contacted about using their aircraft to effect the rescue. At 0920, an MH- 60 Pave Hawk, call sign 007, arrived and at 0930 was able to locate the climbers with direction from Air 3. At 0945, two PJ’s were lowered to the victims who had finished the remaining 300 feet of slabs to the top the Black Dagger. At 1045, after 007 returned from burning off excess fuel, the climbers were hoisted out in pairs and returned to the Pine Creek CP. The two LVMPD teams returned to the CP._x000a_The four climbers were all still shivering, but were uninjured. None were in T-shirts as had been claimed, only one was in shorts, and all had some outer wear._x000a_Analysis_x000a_S.L. stated that they had talked to other climbers and BLM rangers regarding the route, and had called the Weather Service and received a forecast of light winds. Despite this, S.L. felt they had underestimated the approach and the route, and were several hours behind their established schedule when darkness fell. Three of the party had more that three years of climbing experience, one had only one year, and S.L. felt that the last climber’s inexperience had slowed them down._x000a_Balmy spring days typically turn into very cold nights at Red Rock. Many routes in the canyons require two hours for the approach, and just as much time for the descent. Climbing these routes can be an all day affair, and when darkness falls, route finding is difficult and steep brushy walk off’s can be deadly. This party did well to stop and huddle together to keep warm rather than continue in darkness and risk injury or separation. Having a cellular phone to call for help was also prudent. This also demonstrates that the ability to call 911 is no guarantee of a timely rescue or surviving the night exposed to freezing temperatures. Another consideration is that the rescue was carried out based on the claim that the party was under clothed and unlikely to “make the night.” It is never appropriate to embellish your situation’s severity to avoid an uncomfortable night in the cold. For all intents and purposes, this party was able to self rescue from the route, and likely could have done the walk off in daylight unaided—without, thereby, unfairly jeopardizing the lives of the 30 rescuers who responded to their call. (Source: James Roberts, Volunteer, Las Vegas Metropolitan Police Department SAR)"/>
    <n v="10"/>
    <m/>
    <m/>
    <m/>
    <m/>
    <m/>
    <m/>
    <m/>
    <m/>
    <n v="1"/>
    <m/>
    <m/>
    <m/>
    <x v="0"/>
    <m/>
    <n v="1"/>
    <x v="1"/>
    <x v="1"/>
    <x v="0"/>
    <x v="0"/>
    <x v="0"/>
    <x v="0"/>
    <m/>
    <m/>
    <x v="0"/>
    <m/>
    <m/>
    <m/>
    <x v="0"/>
    <x v="0"/>
    <m/>
    <m/>
    <m/>
    <x v="0"/>
    <m/>
    <m/>
    <m/>
    <m/>
    <m/>
    <m/>
    <x v="0"/>
    <m/>
    <m/>
    <n v="1"/>
    <m/>
    <n v="1"/>
    <m/>
    <m/>
    <m/>
    <n v="1"/>
    <m/>
    <m/>
    <m/>
    <x v="0"/>
    <m/>
    <n v="1"/>
    <m/>
    <m/>
    <m/>
    <m/>
    <m/>
    <m/>
    <m/>
    <m/>
    <m/>
    <m/>
    <m/>
    <m/>
    <m/>
    <m/>
    <n v="1"/>
    <x v="1"/>
    <m/>
    <n v="1"/>
    <m/>
    <m/>
    <m/>
    <m/>
    <m/>
    <m/>
    <m/>
    <n v="1"/>
    <m/>
    <m/>
    <m/>
    <m/>
    <m/>
    <m/>
    <m/>
    <m/>
  </r>
  <r>
    <x v="870"/>
    <s v="Rappel Failure, New York, Mohonk Preserve, Shawangunks"/>
    <x v="9"/>
    <s v="New York, Mohonk Preserve, Shawangunks ...The most interesting accident from this area for this year was one that involved two climbers simul-rappelling. Using the same rope, they had apparently not used a knot, and as he was heavier than she and the rope did not reach the ground, he fell 25 feet to the deck. The other victim fell 40 feet, also off the end of her rope, to the deck. They got away with only a few fractures._x000a_(Source: From the annual report submitted by the Mohonk Preserve and Jed Williamson)"/>
    <n v="4"/>
    <m/>
    <m/>
    <m/>
    <m/>
    <m/>
    <m/>
    <m/>
    <m/>
    <m/>
    <m/>
    <m/>
    <m/>
    <x v="0"/>
    <n v="1"/>
    <m/>
    <x v="1"/>
    <x v="0"/>
    <x v="0"/>
    <x v="1"/>
    <x v="0"/>
    <x v="0"/>
    <m/>
    <m/>
    <x v="0"/>
    <m/>
    <m/>
    <m/>
    <x v="0"/>
    <x v="0"/>
    <m/>
    <m/>
    <m/>
    <x v="0"/>
    <m/>
    <m/>
    <m/>
    <m/>
    <m/>
    <m/>
    <x v="0"/>
    <m/>
    <m/>
    <m/>
    <m/>
    <m/>
    <m/>
    <m/>
    <m/>
    <m/>
    <m/>
    <m/>
    <m/>
    <x v="0"/>
    <m/>
    <m/>
    <m/>
    <m/>
    <m/>
    <m/>
    <m/>
    <m/>
    <m/>
    <m/>
    <m/>
    <m/>
    <m/>
    <m/>
    <m/>
    <m/>
    <m/>
    <x v="1"/>
    <m/>
    <m/>
    <m/>
    <n v="1"/>
    <m/>
    <m/>
    <m/>
    <m/>
    <m/>
    <m/>
    <m/>
    <m/>
    <m/>
    <m/>
    <m/>
    <m/>
    <m/>
    <m/>
  </r>
  <r>
    <x v="871"/>
    <s v="Avalanche — Alaska, Wrangell St. Elias National Park and Preserve, University Range"/>
    <x v="10"/>
    <s v="Alaska, Wrangell St. Elias National Park and Preserve, University Range_x000a_James Haberl (41) from Whistler, BC, Keith Reid, and Graeme Taylor were climbing in the University Range of Wrangell St. Elias National Park and Preserve. The climbers were dropped off by Ultima Thule Outfitters on April 25 at the 6,000-foot level of a glacier in the University Range. The area had received about one and a half feet of new snow._x000a_On April 28 the climbers left their camp about 0630 and traveled a mile or so to a location where they intended to traverse ridges to gain elevation and summit an unnamed peak. Winds were calm, the temperature was 15° C, and there were clear and sunny skies._x000a_The slope they were on was 20–30-degrees and they were unroped. Haberl was about 30 yards in front of Reid and Taylor at the time of a slab release, just beneath Haberl. Reid and Taylor were able to cling to the ridge and stay out of the slow moving release. The slab was about 30 yards wide at the release point and about a yard deep. The slab gathered speed and poured over a 550–750- yard drop. Haberl traveled with the slab and went out of sight._x000a_Reid and Taylor down-climbed for about two hours and located gloves, a hat and discolored snow Probing attempts at the location of the discolored snow located Haberl. He was under about a yard of snow. Haberl had sustained very extensive head injuries._x000a_Reid and Taylor attempted ground to air communications without success. They activated an emergency locator beacon and waited for air rescue. Ultima Thule Outfitters investigated the ELT and was given State Trooper permission to remove the body from the mountain. (Source: from an Alaska State Trooper report)"/>
    <n v="5"/>
    <m/>
    <m/>
    <m/>
    <m/>
    <m/>
    <n v="1"/>
    <m/>
    <m/>
    <m/>
    <m/>
    <m/>
    <m/>
    <x v="1"/>
    <m/>
    <m/>
    <x v="0"/>
    <x v="1"/>
    <x v="1"/>
    <x v="1"/>
    <x v="0"/>
    <x v="0"/>
    <m/>
    <m/>
    <x v="1"/>
    <n v="1"/>
    <m/>
    <m/>
    <x v="0"/>
    <x v="1"/>
    <m/>
    <m/>
    <m/>
    <x v="0"/>
    <m/>
    <m/>
    <m/>
    <m/>
    <m/>
    <m/>
    <x v="0"/>
    <m/>
    <m/>
    <m/>
    <m/>
    <m/>
    <m/>
    <m/>
    <m/>
    <m/>
    <m/>
    <m/>
    <m/>
    <x v="0"/>
    <m/>
    <m/>
    <m/>
    <m/>
    <m/>
    <m/>
    <m/>
    <m/>
    <m/>
    <m/>
    <m/>
    <m/>
    <m/>
    <m/>
    <m/>
    <m/>
    <m/>
    <x v="1"/>
    <m/>
    <m/>
    <m/>
    <m/>
    <m/>
    <m/>
    <m/>
    <m/>
    <m/>
    <n v="1"/>
    <m/>
    <m/>
    <m/>
    <m/>
    <m/>
    <m/>
    <m/>
    <m/>
  </r>
  <r>
    <x v="872"/>
    <s v="Avalanche, Inexperience — British Columbia, Mount Robson Provincial Park, Mount Robson"/>
    <x v="10"/>
    <s v="British Columbia, Mount Robson Provincial Park, Mount Robson_x000a_K.G. and M.J. (both 19) were in a party of four climbers who were camped near the Dome, a feature near the base of the Kain Face on Mount Robson. They left their basecamp at 0600 on August 15 to climb the Kain Face while the other two climbers remained at the basecamp. Their friends last saw the party at approximately 2230 at the top of the Kain Face. A big storm moved in during the night of August 15, which deposited several centimeters of heavy wet snow on the face._x000a_On August 16, the two remaining climbers at basecamp on the Dome returned to Berg Lake, and at 1430 they reported their friends overdue. Meanwhile, the climbers on Robson bivouacked just above the Kain Face with no food and no extra clothing._x000a_On the morning of August 16, the Kain Face was still in whiteout conditions. K.G. and M.J. began descending the face at approximately 0630. They were off route, and were at the far northwest edge of the face. As they down- climbed simultaneously, they were caught in three loose snow avalanches, but were able to arrest their falls with their ice axes. At 1100 a fourth avalanche carried them down the face. The climbers estimate that they were 200 meters from the top of the face when the fourth avalanche occurred. They were found on top of the avalanche deposit approximately 250 meters down the face._x000a_The weather was poor on Mount Robson when the initial report was received. Robson park rangers were able to conduct an aerial search of the Kain Face area later during the day and at 1600 they requested that Jasper wardens attend the accident site for a rescue. The initial report was that the overdue party had fallen down the Kain Face and that one of the party members was moving but the other was not._x000a_Banff wardens were also requested to assist. When the rescue party arrived from Jasper, both victims were moving. M.J. was on the flat terrain below the bergschrund and was sitting waving his arms, and K.G. was 100 meters up slope above the bergschrund, prone, with face down, slowly moving one hand only. They were located below an icefall, with serac fall creating an additional hazard for the rescuers. Poor weather, continuous avalanches from the face, and the threat of darkness were also factors in the rescue._x000a_Both victims were slung out to the staging area via helicopter, where K.G. was med-evaced to Jasper Townsite. Amongst their injuries were broken ribs, collapsed lungs, fractured vertebrae, head injuries and multiple abrasions and lacerations._x000a_Analysis_x000a_Neither had enough experience in mountaineering to attempt this climb. This was the first climb for one and third for the other. They had no training in navigation, snowpack evaluation, etc., and had no experience to draw on to make sound decisions. (Source: Parks Canada Warden Service)"/>
    <n v="10"/>
    <m/>
    <n v="2"/>
    <m/>
    <m/>
    <m/>
    <m/>
    <m/>
    <m/>
    <n v="1"/>
    <m/>
    <m/>
    <m/>
    <x v="0"/>
    <n v="1"/>
    <m/>
    <x v="0"/>
    <x v="0"/>
    <x v="1"/>
    <x v="1"/>
    <x v="0"/>
    <x v="0"/>
    <m/>
    <m/>
    <x v="0"/>
    <m/>
    <m/>
    <m/>
    <x v="0"/>
    <x v="1"/>
    <m/>
    <m/>
    <m/>
    <x v="1"/>
    <m/>
    <m/>
    <m/>
    <m/>
    <n v="1"/>
    <m/>
    <x v="0"/>
    <m/>
    <m/>
    <m/>
    <m/>
    <n v="1"/>
    <m/>
    <m/>
    <m/>
    <n v="1"/>
    <m/>
    <m/>
    <m/>
    <x v="0"/>
    <m/>
    <m/>
    <m/>
    <m/>
    <m/>
    <m/>
    <m/>
    <m/>
    <m/>
    <m/>
    <m/>
    <m/>
    <m/>
    <m/>
    <m/>
    <m/>
    <m/>
    <x v="1"/>
    <m/>
    <n v="1"/>
    <m/>
    <m/>
    <m/>
    <m/>
    <m/>
    <m/>
    <m/>
    <m/>
    <m/>
    <m/>
    <m/>
    <n v="1"/>
    <m/>
    <m/>
    <m/>
    <m/>
  </r>
  <r>
    <x v="873"/>
    <s v="Cornice Failure — Alberta, Jasper National Park, Columbia Icefield, Mount Andromeda"/>
    <x v="10"/>
    <s v="Alberta, Jasper National Park, Columbia Icefield, Mount Andromeda_x000a_At approximately 0230 on May 30, two climbers (22 and 23) departed the climbers’ parking lot to ascend the Skyladder route on Mount Andromeda. Later that morning, they overtook another climbing party of three from Seattle near the top of the route and proceeded along the summit ridge towards the summit of Mt. Andromeda. The pair was last seen by the Seattle climbers some distance above them, standing near a cornice. Some time later, when the Seattle climbers looked up again, the pair were gone from view. Their tracks were obliterated by blowing snow, so it was not clear whether the climbers had pushed on quickly to the summit. However the Seattle climbers reported the incident later that day in the event that something had gone wrong._x000a_Park wardens initiated an investigation, but were limited by high winds and poor visibility. On the morning of May 31, the weather had improved enough for a flight over the area, and wardens immediately spotted two persons near the bottom of the Northwest Shoulder Direct route, on the glacier. Despite high winds, wardens were able to sling to within half a kilometer of the victims. Both climbers were deceased, after having fallen 550 meters down a near vertical rock face._x000a_Analysis_x000a_In reconstructing the likely cause of the accident, wardens believe that the two climbers were standing too close to a cornice on the summit ridge of Mount Andromeda, either together, or close enough that one pulled the other off when the cornice failed under their weight. (Source: Parks Canada Warden Service)"/>
    <n v="4"/>
    <m/>
    <m/>
    <n v="1"/>
    <m/>
    <m/>
    <m/>
    <m/>
    <m/>
    <m/>
    <m/>
    <m/>
    <m/>
    <x v="1"/>
    <m/>
    <m/>
    <x v="1"/>
    <x v="1"/>
    <x v="0"/>
    <x v="1"/>
    <x v="0"/>
    <x v="0"/>
    <m/>
    <m/>
    <x v="0"/>
    <m/>
    <m/>
    <m/>
    <x v="0"/>
    <x v="1"/>
    <m/>
    <m/>
    <m/>
    <x v="0"/>
    <m/>
    <m/>
    <m/>
    <m/>
    <m/>
    <n v="1"/>
    <x v="0"/>
    <m/>
    <m/>
    <m/>
    <m/>
    <m/>
    <m/>
    <m/>
    <m/>
    <m/>
    <m/>
    <m/>
    <m/>
    <x v="0"/>
    <m/>
    <m/>
    <m/>
    <m/>
    <m/>
    <m/>
    <m/>
    <m/>
    <m/>
    <m/>
    <m/>
    <m/>
    <m/>
    <m/>
    <m/>
    <m/>
    <m/>
    <x v="1"/>
    <m/>
    <m/>
    <m/>
    <m/>
    <m/>
    <m/>
    <m/>
    <m/>
    <m/>
    <m/>
    <n v="1"/>
    <m/>
    <m/>
    <m/>
    <m/>
    <m/>
    <m/>
    <m/>
  </r>
  <r>
    <x v="874"/>
    <s v="Exceeding Abilities — Off Route, Inadequate Equipment and Water, Hypothermia, Frostbite — Alaska, Mount McKinley"/>
    <x v="10"/>
    <s v="Alaska, Mount McKinley_x000a_On May 3, the Densan party from Great Britain arrived at Kahiltna basecamp, 7,200 feet on the Kahiltna Glacier. The three members of this expedition were Steve Ball (42), Antony Hollingshead (33), and Nigel Vardy (29). The team spent an average amount of time working their way up the West Rib route on Mount McKinley, 17 days to a high camp at approximately 15,900 feet. Climbing expedition style, carrying gear high and sleeping low as they moved upwards, the team reported that they were feeling acclimatized for their summit attempt._x000a_At 0800 on May 19, the trio began their summit bid from the 15,900-foot level of the West Rib. Progress was made through the rocks and up the left of the two prominent couloirs on that route._x000a_At 1730, an independent climber, Jack Tackle, contacted the group at the 18,800-foot level. Tackle was on a day climb from the 14,200-foot camp for acclimatizing and had set his own turnaround time for 1800. Tackle spoke with the group for 30 minutes. He noted that they did not have overnight gear, the climbing order was Ball, Hollingshead, Vardy, and that Ball had lost a glove. Tackle stated that the group was moving slowly but they were continuing up and also that they were too far right in the couloir consequently climbing steeper terrain than necessary. Tackle reported that the weather was calm at their location but that it was obviously blowing hard off of the summit plateau. One and a half hours later Tackle was back at the 14,200-foot camp and noted through binoculars that the Densan party had only progressed a few rope lengths. At that time the weather had deteriorated to the point that there was a visible lenticular over the summit. Tackle expressed his concerns about the party to ranger Kevin Moore that evening._x000a_At 2200, the Densan team arrived on the summit plateau at 19,600 feet. Discovering that their water bottles had frozen, they were unable to hydrate themselves because of not bringing along a stove and pot. The clouds were obscuring their visibility so they proceeded on a compass bearing toward the summit. As they continued higher, the south summit would disappear in and out of the clouds._x000a_Just after midnight on May 20, exhausted, they decided to rest in a small crevasse that they estimated to be 300–400 feet below the summit on the southeast side. According to Hollingshead, Vardy’s eye was swollen shut due to current frostbite on an area that had previously been sunburned. Ball was shivering from hypothermia most of the time they attempted to rest, and no one was able to sleep._x000a_At 0300, the team radioed a “Mayday” that was received by Tim Stageberg at the Kahiltna basecamp. Stageberg notified National Park Service Ranger Meg Perdue, and she was able to determine that the British party was requesting a rescue because one of their members was injured and unable to descend. Perdue’s communications consisted of a series of yes or no questions that the Densan party would respond to with either one or two clicks of their radio because their battery power was too weak to transmit voice._x000a_The Densan party began descending about 0430. At one point Vardy fell and pulled the others down the slope a short distance. The three were able to traverse the Football Field with considerable time and effort back to the top of the “Orient Express” (19,500 feet on West Rib) where they had ascended. The team debated rappelling the route and lowering Vardy back to their high camp, but chose instead to descend the less technically difficult West Buttress route. As they began to descend it became apparent that Vardy was unable to continue because he could not walk more than a few feet without falling down. So at 1330 it was decided that Ball, being the strongest, would descend the West Buttress alone in order to summon help._x000a_Incident Commander JD Swed received a call from Perdue at his residence at 0400. National Park Service staff were summoned and the Rescue Coordination Center (RCC) was alerted. At 0830, an LC 130 launched from Anchorage and upon arrival over Mount McKinley, began passing weather observations to the ICP and receiving transmissions from the injured party on CB channel 19. These transmissions were only squelch breaks with no voice._x000a_At 1122 Jay Hudson launched from Talkeetna in his Cessna 206 with ranger George Beilstein on board. They were able to make a pass at the 19,300-foot level and Beilstein saw three people—two standing and one lying down. Because of turbulence, Hudson descended and landed at basecamp. The National_x000a_Park Service high altitude LAMA helicopter was also positioned at Kahiltna basecamp and made three different attempts throughout the afternoon to get to the Densan Party. Meanwhile a ground rescue team of five climbers was ascending from the 14,200-foot camp._x000a_The LAMA piloted by Jim Hood was able to deliver a pack of survival gear to two rescuers at the 16,700-foot level on the West Rib. On the fifth attempt the LAMA was able to deliver a pack to the Densan party at 2219 (this Dana Design backpack containing a Park Service radio, CB radio, thermos, MSR Wisperlite stove, North Face Tangerine Dream sleeping bag, ridge rest ensolite pad, and food was subsequently abandoned.)_x000a_Voice radio contact was established with the British climbers at 2250 via the new radios in the pack. It was determined that Vardy was the most critical patient, with frostbitten face and hands and a severe loss of coordination. Hollingshead reported that he also had frostbite on his hands and that he had bruised his right shoulder in the fall. The NPS also learned at this time that Ball had separated from the party at 1330 and was planning to descend the West Buttress. Based on the reconnaissance that Hood preformed while delivering the pack at 19,500 feet, it was decided to short haul the two patients off using a screamer suit. It was determined after Lead Climbing Ranger Daryl Miller talked with both climbers on the park radio that Miller would instruct Hollingshead on the procedures of short hauling. Hollingshead placed the screamer suit on Vardy then hooked him into the “God Ring,” hanging from the 100-foot rope hooked to the NPS LAMA. Vardy was safely on the glacier at basecamp at 23 23 following his five minute short haul ride down from 19,500 feet. Hollingshead was picked up in the same manner just after midnight and landed at basecamp. Vardy and Hollingshead were then flown by Hudson to Talkeetna where the lifeguard air ambulance took them to Providence Medical Center in Anchorage._x000a_A brief interview with the two British climbers in Talkeetna provided rangers with information on Steve Ball. Ball intended to descend the West Buttress route as far as need be to get help for his team. He had a few snacks, a map and compass, but no water. On the evening of May 20 there were no climbers camped at the 17,200-foot level. On the morning of the May 21 several private parties departed 14,200 for high camp and ranger Kevin Moore alerted them to look for Ball who was wearing a red insulated parka over orange and black wind stopper fleece. At 1056 a Cessna 310 was launched from Talkeetna with Ranger Joe Reichert on board to make an air search of the routes that Ball could have descended. The plane was on scene over the summit plateau by 1120 and made over 20 passes in a linear pattern without spotting Ball. At 1112 a Cessna 185 chartered from Hudson’s Air Service and piloted by Don Bowers departed Talkeetna to continue the aerial search at lower elevations. Due to deteriorating weather, the 310 returned to Talkeetna at 1300. About this time a ground team reported that they had spotted Ball below Denali Pass. Within ten minutes Paul Berry, Dave Lucy, Stuart Parks, Thomas Ryan, and Richard Cariter had arrived on scene and reported to NPS via CB radio that the person was indeed Ball and that he was conscious but severely hypothermic and had an open fracture of the left tibia and fibula. Parks reported that there was a possible landing zone for the helicopter 40 feet up slope from Ball. At 1351 the LAMA was en route directly to 17,200 feet. At 1407 the ground team received directions to administer a dose of Decadron via injection. Pilot Jim Hood inspected the site at 1450 and determined that there was too much of a slope for a landing, so he passed off a supply of batteries and descended to basecamp to receive a new plan. Over the following two hours the weather was unsettled. The ground team began lowering Ball toward the camp at 17,200 feet. At 1600 the LAMA launched from basecamp with the Bauman bag and a backboard connected to the end of the short haul rope. At 1620 the cargo was delivered to the rescuers at 17,700 feet and the LAMA returned to basecamp. Based on the power checks that Hood made when delivering the Bauman bag it was determined that a short haul would be performed to extract Ball before the weather deteriorated further. At 1645 the LAMA lifted off of basecamp with ranger Billy Shott attached to the short haul rope and ascended to 17,700 feet. On scene Shott attached the Bauman Bag to the short haul rope in a tandem configuration and returned to basecamp at 1717. An Air National Guard Pavehawk transported Ball to Providence Medical Center._x000a_Analysis_x000a_This unfortunate accident was a classic example of a party overextending themselves and being caught by the temperamental weather on Mount McKinley. Had they set a turnaround time and adhered to it, the rescue may have been avoided. A stove may have allowed them to rehydrate and revitalize their energy once the situation had become serious. All members carried frozen water bottles; hence, they were unable to utilize their water. Also, because of the dehydration, altitude sickness, and exposure to the high wind this team became dysfunctional, precluding any safe descent. They were forced to bivi at 19,500 feet, which was one of many questionable decisions made regarding their safety. Another note is the unfortunate trend among outdoor enthusiasts to rely more heavily on their technological means of communication to call for help in the event of emergency than to be prepared for such an event and remain self sufficient. The combination of dehydration, fatigue, and cold were nearly lethal for this team. (Source: Joe Reichert, Mountaineering Ranger) (Editor’s Note: Jack Tackle’s observation of the ascent indicated that the party was certainly not acclimatized to do a summit hid starting from 15,400 feet. Their ascent rate was about 250 feet per hour, by his calculations.)"/>
    <n v="10"/>
    <m/>
    <m/>
    <m/>
    <n v="1"/>
    <n v="1"/>
    <n v="1"/>
    <m/>
    <m/>
    <n v="1"/>
    <m/>
    <m/>
    <m/>
    <x v="0"/>
    <n v="1"/>
    <m/>
    <x v="1"/>
    <x v="0"/>
    <x v="1"/>
    <x v="1"/>
    <x v="0"/>
    <x v="0"/>
    <m/>
    <m/>
    <x v="0"/>
    <m/>
    <m/>
    <m/>
    <x v="0"/>
    <x v="1"/>
    <m/>
    <n v="1"/>
    <m/>
    <x v="0"/>
    <m/>
    <m/>
    <m/>
    <m/>
    <m/>
    <m/>
    <x v="0"/>
    <m/>
    <m/>
    <n v="1"/>
    <m/>
    <n v="1"/>
    <m/>
    <m/>
    <m/>
    <n v="1"/>
    <m/>
    <m/>
    <m/>
    <x v="0"/>
    <m/>
    <m/>
    <m/>
    <m/>
    <m/>
    <m/>
    <m/>
    <n v="1"/>
    <m/>
    <m/>
    <m/>
    <m/>
    <m/>
    <m/>
    <m/>
    <m/>
    <n v="1"/>
    <x v="1"/>
    <m/>
    <m/>
    <m/>
    <m/>
    <m/>
    <m/>
    <m/>
    <m/>
    <m/>
    <m/>
    <n v="1"/>
    <m/>
    <m/>
    <m/>
    <m/>
    <m/>
    <m/>
    <m/>
  </r>
  <r>
    <x v="875"/>
    <s v="Fall in Crevasse — Alberta, Jasper National Park, Columbia Icefield"/>
    <x v="10"/>
    <s v="Alberta, Jasper National Park, Columbia Icefield_x000a_At 1840 on August 5, two climbers came off the Columbia Icefield to report that two members of their party of ten were injured and needed helicopter evacuation. All members were Russian Canadian and were planning to travel down the Columbia Glacier icefall from the trench. T.S. (37) was the middle member of a three-person rope team. She lost her balance while crossing a crevasse and fell in seven meters, injuring her head in the fall. M.S. (34), the last person on the rope, attempted to arrest T.S.’s fall, and was pulled into another crevasse. In the process, M.S. caught his crampon and injured his ankle. The remaining members of the group evacuated the fallen climbers from their respective crevasses and assisted them to a location where a helicopter could land._x000a_Wardens flew to the accident site at the trench with a Bell 407 from Golden. The helicopter was able to land at the site, and the victims were loaded into the helicopter and were transported directly to Emergency Medical Services._x000a_Analysis_x000a_The Columbia Glacier is an extremely broken icefall, which is difficult to navigate even under ideal circumstances. Falling into a crevasse is almost inevitable when attempting to travel through an icefall of this nature. (Source: Parks Canada Warden Service)"/>
    <n v="5"/>
    <m/>
    <m/>
    <m/>
    <m/>
    <n v="1"/>
    <n v="1"/>
    <m/>
    <m/>
    <m/>
    <m/>
    <m/>
    <m/>
    <x v="0"/>
    <n v="1"/>
    <m/>
    <x v="1"/>
    <x v="1"/>
    <x v="0"/>
    <x v="1"/>
    <x v="0"/>
    <x v="0"/>
    <m/>
    <m/>
    <x v="0"/>
    <m/>
    <m/>
    <m/>
    <x v="0"/>
    <x v="1"/>
    <m/>
    <m/>
    <m/>
    <x v="0"/>
    <m/>
    <m/>
    <m/>
    <m/>
    <m/>
    <m/>
    <x v="0"/>
    <n v="1"/>
    <m/>
    <m/>
    <m/>
    <m/>
    <m/>
    <m/>
    <m/>
    <m/>
    <m/>
    <m/>
    <m/>
    <x v="0"/>
    <m/>
    <m/>
    <m/>
    <m/>
    <m/>
    <m/>
    <m/>
    <m/>
    <n v="1"/>
    <m/>
    <m/>
    <m/>
    <m/>
    <m/>
    <m/>
    <m/>
    <m/>
    <x v="1"/>
    <m/>
    <m/>
    <m/>
    <m/>
    <m/>
    <m/>
    <m/>
    <m/>
    <m/>
    <m/>
    <m/>
    <m/>
    <m/>
    <n v="1"/>
    <m/>
    <m/>
    <m/>
    <m/>
  </r>
  <r>
    <x v="876"/>
    <s v="Fall into Crevasse, Exceeding Abilities — Alaska, Mount McKinley, West Buttress"/>
    <x v="10"/>
    <s v="Alaska, Mount McKinley, West Buttress_x000a_On the morning of July 5 at approximately 0100 the “Death March 2000” expedition left basecamp to begin a climb of Mount McKinley. At 0330 Kelly Thomas (35) fell into a crevasse on the main Kahiltna Glacier at 6,800 feet. Thomas initially fell only to his waist, at which point he removed his pack and pushed it away from him. He then fell into the crevasse a distance of approximately 30 feet. Thomas’ partner, Tim Lapham (33), arrested the fall, set up an anchor and attempted to haul Thomas out. Thomas was unable to ascend due to improperly tying his ascension system into his harness prior to falling. Lapham could make very little progress due to the amount of rope drag in the system. At 0430 Lapham contacted Annie Duquette at basecamp via the CB radio and requested assistance. Ranger Meg Perdue was awakened by the radio traffic and requested more information from the team as to location and injuries. Lapham was unsure of his exact location, but stated the Kahiltna Glacier two hours out from basecamp. Thomas was apparently uninjured._x000a_At 0445 Perdue contacted Daryl Miller and advised him of the situation. It was determined that Perdue and Jamail would prepare to leave on a ground rescue, Miller would assess the possibility for air ops support and call back within 30 minutes. At 0515, Miller called back that air ops were not possible due to weather conditions. Perdue was advised to go ahead with ground operations. At 0545 Perdue and Jamail left basecamp, where it was raining heavily with moderate winds. By 0700 they had reached the party and were assessing the situation. Perdue lowered a jacket to Thomas who was complaining of becoming cold and no longer shivering. Jamail and Perdue set up an anchor and 3:1 haul system on a separate rope, prepared a new lip and lowered a bight of rope to Thomas. Thomas clipped into this second rope and Jamail and Perdue were able to haul him out by 0730. By 0815 “Death March 2000” was heading back towards basecamp, arriving there at 1145._x000a_Analysis_x000a_The major contributing factor to this incident was inexperience. The size of the party, the time they chose to climb, the way they had set up their rope system and subsequent rescue systems all point to an unfortunate lack of experience. The party had decided to attach two ropes together to increase the distance between them in the event of a crevasse fall, as a result they had approximately 150 feet between them. This became an impractical distance due to the amount of rope-drag if a haul system was needed and which left each of them carrying a coil of rope much too short to be useful. Though Lapham appeared to have set a reasonable anchor, the rope had cut so far into the lip of the crevasse that it should have been obvious that it would be impossible to haul his partner out. To this team’s credit, they did show the good judgment to turn around once they realized the seriousness of the conditions they were encountering and decided to try their climb again another time. (Source: Meg Perdue, Mountaineering Ranger)"/>
    <n v="5"/>
    <m/>
    <m/>
    <m/>
    <m/>
    <n v="2"/>
    <m/>
    <m/>
    <m/>
    <n v="1"/>
    <m/>
    <m/>
    <m/>
    <x v="0"/>
    <m/>
    <n v="1"/>
    <x v="1"/>
    <x v="1"/>
    <x v="0"/>
    <x v="1"/>
    <x v="0"/>
    <x v="0"/>
    <m/>
    <m/>
    <x v="0"/>
    <m/>
    <m/>
    <m/>
    <x v="0"/>
    <x v="1"/>
    <m/>
    <m/>
    <m/>
    <x v="0"/>
    <m/>
    <m/>
    <m/>
    <m/>
    <m/>
    <m/>
    <x v="0"/>
    <n v="1"/>
    <m/>
    <m/>
    <m/>
    <m/>
    <m/>
    <m/>
    <m/>
    <m/>
    <m/>
    <m/>
    <m/>
    <x v="0"/>
    <m/>
    <m/>
    <m/>
    <m/>
    <m/>
    <m/>
    <m/>
    <m/>
    <m/>
    <m/>
    <m/>
    <m/>
    <m/>
    <m/>
    <m/>
    <m/>
    <m/>
    <x v="1"/>
    <m/>
    <m/>
    <m/>
    <m/>
    <m/>
    <m/>
    <m/>
    <m/>
    <m/>
    <m/>
    <m/>
    <m/>
    <n v="1"/>
    <m/>
    <m/>
    <m/>
    <m/>
    <m/>
  </r>
  <r>
    <x v="877"/>
    <s v="Fall on Ice, Climbing Unroped, and Stranded, Inexperience — Alberta, Jasper National Park, Columbia Icefield, Mount Athabasca"/>
    <x v="10"/>
    <s v="Alberta, Jasper National Park, Columbia Icefield, Mount Athabasca_x000a_On July 19, a party of two (both 38) were ascending the Northeast Ridge of_x000a_Mount Athabasca, when they encountered technical, exposed terrain. One was hesitant about climbing through this section, so the other climber offered to unrope, solo the difficult section, and drop a top rope down from above. While soloing out onto the south slopes, the climber encountered a thin veneer of ice on the rock. With both crampons and an ice ax in the thin ice, the sheet of ice gave way, and the climber fell approximately 100 meters. He sustained serious injuries to his head and both legs. Both spent the night on the mountain. The uninjured climber anchored himself to the mountain with a snow picket, but was afraid to move from his location. The next morning, with two broken legs, the injured climber crawled over the Boundary–North Glacier Col and made his way down the mountain to a telephone to call for help._x000a_A helicopter was brought over from Golden, and two wardens were slung in to the stranded climber. It was dicey terrain, but the rescuers were able to remain on the heli-sling rope, hike up to the stranded climber and hook him on. All three slung off to the staging area._x000a_Analysis_x000a_The route was in poor condition, being plastered in snow and verglas. The rock quality on the lower section of this ridge is extremely poor and is generally avoided by most climbers, who prefer to access the ridge higher up. (Source: Parks Canada Warden Service)"/>
    <n v="9"/>
    <m/>
    <m/>
    <m/>
    <m/>
    <m/>
    <n v="2"/>
    <m/>
    <m/>
    <n v="1"/>
    <m/>
    <m/>
    <m/>
    <x v="0"/>
    <n v="1"/>
    <m/>
    <x v="0"/>
    <x v="1"/>
    <x v="1"/>
    <x v="1"/>
    <x v="0"/>
    <x v="1"/>
    <m/>
    <m/>
    <x v="1"/>
    <n v="1"/>
    <m/>
    <m/>
    <x v="0"/>
    <x v="1"/>
    <m/>
    <m/>
    <m/>
    <x v="1"/>
    <m/>
    <m/>
    <m/>
    <m/>
    <m/>
    <m/>
    <x v="0"/>
    <m/>
    <m/>
    <m/>
    <m/>
    <m/>
    <m/>
    <m/>
    <m/>
    <m/>
    <m/>
    <m/>
    <m/>
    <x v="0"/>
    <m/>
    <m/>
    <m/>
    <m/>
    <m/>
    <m/>
    <m/>
    <m/>
    <m/>
    <m/>
    <m/>
    <m/>
    <m/>
    <m/>
    <m/>
    <m/>
    <m/>
    <x v="1"/>
    <m/>
    <n v="1"/>
    <m/>
    <m/>
    <m/>
    <m/>
    <m/>
    <m/>
    <m/>
    <m/>
    <m/>
    <m/>
    <n v="1"/>
    <m/>
    <m/>
    <m/>
    <m/>
    <m/>
  </r>
  <r>
    <x v="878"/>
    <s v="Fall on Ice, Equipment Failure — Alberta, Banff National Park, Mount Aberdeen"/>
    <x v="10"/>
    <s v="Alberta, Banff National Park, Mount Aberdeen_x000a_On August 20, L.S. (40) was guiding K.B. (61) on Mount Aberdeen. They reached the toe of the Aberdeen Glacier at approximately 0700. They moved together on a two-meter short-rope up 50 meters of firm snow and started to traverse 25-degree ice to reach a stance at the base of the steeper ice. K.B. slipped and L.S. held his weight easily. While K.B. was regaining his footing, L.S.’s crampon broke and they fell together down the glacier. After sliding for about 30 meters on the rock covered ice, L.S. was able to self arrest and they stopped at a small rock pile. K.B. had fractured and dislocated the head of his humerus and had back pain. After applying first aid to K.B. for several minutes, L.S. realized that he had broken his ulna and dislocated his radius (both lower arm bones) in the initial fall. L.S. was able to call the Banff Park Warden Service through the Lake Louise Ski area and request assistance. The climbers were slung out within the hour._x000a_Analysis_x000a_Short-roping on low-angle ice and snow is standard practice amongst Mountain Guides. It is a necessary and effective tool that relies very little on equipment except for the rope, ice ax, and crampons. However, when the equipment fails or the techniques are poorly applied, the results can be catastrophic. In this case the crampons were very high quality (Charlet Moser S12 with heel binding and toe lanyard) but well used. The crampon strap broke on the outside of the guide’s left foot. His left leg was braced flat-footed on 25-degree ice to hold his own and the client’s weight, so when the strap broke the whole system fell apart. The strap looked like it had been cut, so it is possible it had been damaged while walking through snow covered rocks or while mixed climbing. The use of the radio in an area with an excellent mountain rescue service made the solution to a very difficult situation simple. (Source: L.S.)"/>
    <n v="6"/>
    <m/>
    <m/>
    <m/>
    <m/>
    <m/>
    <n v="1"/>
    <n v="1"/>
    <m/>
    <m/>
    <m/>
    <m/>
    <m/>
    <x v="0"/>
    <n v="1"/>
    <m/>
    <x v="1"/>
    <x v="1"/>
    <x v="0"/>
    <x v="1"/>
    <x v="0"/>
    <x v="0"/>
    <m/>
    <m/>
    <x v="0"/>
    <m/>
    <m/>
    <m/>
    <x v="0"/>
    <x v="1"/>
    <m/>
    <m/>
    <n v="1"/>
    <x v="1"/>
    <m/>
    <m/>
    <m/>
    <m/>
    <m/>
    <m/>
    <x v="0"/>
    <m/>
    <m/>
    <m/>
    <m/>
    <m/>
    <m/>
    <m/>
    <m/>
    <m/>
    <m/>
    <m/>
    <m/>
    <x v="0"/>
    <m/>
    <m/>
    <m/>
    <m/>
    <m/>
    <m/>
    <m/>
    <m/>
    <m/>
    <m/>
    <m/>
    <m/>
    <m/>
    <m/>
    <n v="1"/>
    <m/>
    <m/>
    <x v="1"/>
    <m/>
    <m/>
    <m/>
    <m/>
    <m/>
    <m/>
    <m/>
    <m/>
    <m/>
    <m/>
    <m/>
    <m/>
    <m/>
    <n v="1"/>
    <m/>
    <m/>
    <m/>
    <m/>
  </r>
  <r>
    <x v="879"/>
    <s v="Fall on Rock — Misjudged Pendulum — California, Yosemite Valley, El Capitan"/>
    <x v="10"/>
    <s v="California, Yosemite Valley, El Capitan_x000a_On June 28, Mario (42), Peter (30), and Gilbert (40), all from Austria, were in their second day on the Nose (34 pitches, VI 5.11 A2), and preparing to make the King Swing—the long pendulum left from Boot Flake (pitch 18). Peter led across, followed by Gilbert. Mario let out the haulbag, and then it was his turn to follow._x000a_Mario’s pendulum rope led left to where Peter and Gilbert waited at the next belay. As he rappelled on his back rope down the left side of the Boot (a bootshaped flake roughly one half pitch in length), the pendulum rope began taking his weight and swinging him slowly to the left. When he thought he had swung far enough across, he released one end of his back rope, letting it pull through its anchor. No longer restrained by this rope, he expected to continue swinging gently left on his pendulum rope until he was directly below his partners._x000a_Mario quickly found that he had underestimated the remaining distance and, therefore, the speed of his swing. Furthermore, the wall here is not flat, but dips into a shallow open book hiding a corner that he hadn’t expected. Striking the corner started him spinning. As his pendulum continued, he reached out to the wall with his left hand to stop the spin, but the impact on his arm broke both bones in his forearm near the wrist._x000a_His partners lowered him several meters to a ledge. Then Peter came down, examined the wrist, wrapped it with an elastic bandage and gave him some pain medication._x000a_Mario claimed that he had not hit his torso or his head and had not been unconscious. However, the distracting pain in his wrist had made him seem confused for a few minutes, so his friends were worried that he might not be aware of internal injuries. They felt they should not risk rappelling to die ground with him (about 1500 feet, with more than a dozen rappels and several hanging belays), so one partner rappelled alone with two of their three ropes, thinking that would be the quickest way to get help._x000a_The reporting party contacted the NPS at approximately 12:30 p.m., stating his concern that Mario may have been briefly unconscious. Several rescue team members were flown to the summit in the NPS helicopter while others, using a loudspeaker and telescope from the Valley floor, confirmed that Mario was currently conscious and alert. Nevertheless, the NPS requested a hoist equipped UH 1N Huey helicopter from Lemoore Naval Air Station. If his partner’s concern proved true and Mario’s condition worsened, the Huey would be able to hoist him directly from the wall. (Because the helicopter’s rotor blades would have to be fairly close to the cliff at that location, NPS flight safety policies precluded a direct helicopter approach unless Mario began to show evidence of a more serious injury.)_x000a_The summit team lowered a Park Medic about 1500 feet to the scene. She confirmed that Mario’s injury appeared limited to his forearm and that he could be hoisted by his harness, without a litter. The Navy aircraft was released from the rescue. Rescuer and patient were hauled to the top and flown down to the Yosemite clinic just before dark, where Mario’s fractures were confirmed. (Nine months later, his wrist still lacked its normal range of motion and will probably require further surgery.)_x000a_Analysis_x000a_Mario was very experienced and had dealt with pendulum traverses before. In this case he simply misjudged his speed. Whenever possible, let yourself across the traverse under complete control, until you are fully supported by the next anchor._x000a_Mario’s party may not have realized that, with El Capitan’s excellent acoustics, yelling for help is often faster than rappelling._x000a_In hindsight, Mario could probably have descended the wall with his partners. Since they were right on the Nose rappel route, this may have gotten him down faster than the NPS could have rescued him. However, his partners’ concerns about internal injuries were reasonable, and moving him themselves may have worsened a hidden injury. It can be a difficult decision to make; but the self rescue option may be mandatory in a more remote setting. (Source: John Dill, NPS Ranger, Yosemite National Park)_x000a_(Editor’s Note: For more about pendulums, see CA incidents on May 29 and June 4 in this issue of ANAM, and also Coe, Half Dome, in ANAM 1998.)"/>
    <n v="6"/>
    <m/>
    <m/>
    <m/>
    <n v="1"/>
    <m/>
    <n v="2"/>
    <m/>
    <m/>
    <m/>
    <m/>
    <n v="1"/>
    <m/>
    <x v="0"/>
    <n v="1"/>
    <m/>
    <x v="0"/>
    <x v="1"/>
    <x v="0"/>
    <x v="0"/>
    <x v="0"/>
    <x v="0"/>
    <m/>
    <n v="1"/>
    <x v="0"/>
    <m/>
    <m/>
    <m/>
    <x v="0"/>
    <x v="0"/>
    <m/>
    <m/>
    <m/>
    <x v="0"/>
    <m/>
    <m/>
    <m/>
    <m/>
    <m/>
    <m/>
    <x v="0"/>
    <m/>
    <m/>
    <m/>
    <m/>
    <m/>
    <m/>
    <m/>
    <m/>
    <m/>
    <m/>
    <m/>
    <m/>
    <x v="0"/>
    <m/>
    <m/>
    <m/>
    <m/>
    <m/>
    <m/>
    <m/>
    <m/>
    <m/>
    <m/>
    <m/>
    <m/>
    <m/>
    <m/>
    <m/>
    <m/>
    <m/>
    <x v="1"/>
    <m/>
    <m/>
    <m/>
    <m/>
    <m/>
    <m/>
    <m/>
    <m/>
    <m/>
    <m/>
    <m/>
    <n v="1"/>
    <m/>
    <m/>
    <m/>
    <m/>
    <m/>
    <m/>
  </r>
  <r>
    <x v="880"/>
    <s v="Fall on Rock, Failed to Follow Route, Inadequate Protection, No Hard Hat — Colorado, Rocky Mountain National Park, Hallett Peak"/>
    <x v="10"/>
    <s v="Colorado, Rocky Mountain National Park, Hallett Peak_x000a_On July 28, Frederick Sperry (28) was attempting to lead the second pitch of the Culp Bossier Route (III, 5.8) on Hallett Peak. Sperry should have followed the crack starting off the left side of the ledge, but instead he started off route from the center of the ledge and through a small roof to an unprotected face. Sperry realized his error, but instead of down-climbing, he attempted to traverse right toward the crack on the Jackson Johnson Route. After traversing approximately 30 feet with no protection, Sperry slipped and fell 70–80 feet, including a substantial pendulum. Sperry said that as he fell he scraped his back, hurt both ankles, broke a finger, and struck his head on a ledge, causing a three-inch laceration._x000a_Analysis_x000a_Routes on the North Face of Hallett Peak are notorious for route finding difficulties. To increase chances of success with route finding, study the guidebook carefully and frequently, and look up, right, left and all around to consider and plan all options. Don’t force the route to fit the description, however. If the path chosen doesn’t feel right, back off before retreat becomes impossible. Then reevaluate route options, including total retreat. As for a hard hat, Mr. Sperry, like Mr. Hare on The Book (above), sustained a head injury because he was not wearing one. (Source: Jim Detterline, Longs Peak Ranger)"/>
    <n v="8"/>
    <m/>
    <m/>
    <m/>
    <n v="1"/>
    <m/>
    <m/>
    <m/>
    <m/>
    <m/>
    <m/>
    <m/>
    <m/>
    <x v="0"/>
    <n v="1"/>
    <m/>
    <x v="0"/>
    <x v="1"/>
    <x v="0"/>
    <x v="0"/>
    <x v="0"/>
    <x v="0"/>
    <m/>
    <n v="1"/>
    <x v="0"/>
    <m/>
    <m/>
    <m/>
    <x v="0"/>
    <x v="0"/>
    <m/>
    <m/>
    <m/>
    <x v="0"/>
    <m/>
    <m/>
    <m/>
    <m/>
    <m/>
    <m/>
    <x v="0"/>
    <m/>
    <m/>
    <m/>
    <m/>
    <m/>
    <m/>
    <m/>
    <m/>
    <n v="1"/>
    <m/>
    <m/>
    <m/>
    <x v="0"/>
    <n v="1"/>
    <m/>
    <m/>
    <m/>
    <m/>
    <m/>
    <m/>
    <m/>
    <m/>
    <m/>
    <m/>
    <m/>
    <m/>
    <m/>
    <m/>
    <m/>
    <m/>
    <x v="0"/>
    <m/>
    <m/>
    <m/>
    <m/>
    <m/>
    <m/>
    <m/>
    <m/>
    <m/>
    <m/>
    <m/>
    <m/>
    <n v="1"/>
    <m/>
    <m/>
    <m/>
    <m/>
    <m/>
  </r>
  <r>
    <x v="881"/>
    <s v="Fall on Rock, Handhold Pulled — Alberta, Mount Laurie (Yamnuska)"/>
    <x v="10"/>
    <s v="Alberta, Mount Laurie (Yamnuska)_x000a_On September 17, C.H. and C.S. were climbing “Grillmair Chimney” (5.5) on_x000a_Mount Laurie. C.S. was leading the fourth pitch when he pulled out a rock the size of a microwave. He fell approximately 5–7 meters with the rock and was caught by his belayer._x000a_At 2145, some nearby campground staff reported a light shining midway up the mountain face. Twenty minutes later, C.H. arrived back to the parking lot and confirmed that his partner was in trouble on the mountain. He reported that C.S. had a broken wrist and was conscious._x000a_Kananaskis Emergency Services personnel began to arrive on the scene and climb up the scree slopes to the base of the cliff. At 0100, two of the rangers began climbing the cliff towards the victim. As they were climbing in the dark, they did not arrive at the victim until 0615. They administered first aid to the victim’s broken wrist and elbow, multiple contusions, cuts and abrasions. C.S. was then heli-slung out to the waiting ambulance. (Source: Kananaskis Country Alpine Specialist)_x000a_Analysis_x000a_Mount Laurie, better known as Yamnuska, is a popular limestone cliff on the eastern edge of the Canadian Rockies. The routes are up to 12 pitches in length, and most tend to be hard for their grade. The rock protection tends to be very good on the mountain, but the rock is also notoriously loose in sections, and it is not unusual for “microwave size blocks” to come undone. Every suspicious looking hand hold and foot hold must be tested completely before putting one’s trust in it. (Source: Nancy Hansen)"/>
    <n v="4"/>
    <m/>
    <m/>
    <m/>
    <m/>
    <m/>
    <m/>
    <m/>
    <m/>
    <m/>
    <m/>
    <m/>
    <m/>
    <x v="0"/>
    <n v="1"/>
    <m/>
    <x v="1"/>
    <x v="1"/>
    <x v="0"/>
    <x v="0"/>
    <x v="0"/>
    <x v="0"/>
    <m/>
    <m/>
    <x v="0"/>
    <m/>
    <m/>
    <m/>
    <x v="0"/>
    <x v="0"/>
    <m/>
    <m/>
    <m/>
    <x v="0"/>
    <m/>
    <m/>
    <m/>
    <m/>
    <m/>
    <m/>
    <x v="0"/>
    <m/>
    <m/>
    <m/>
    <m/>
    <m/>
    <m/>
    <m/>
    <m/>
    <m/>
    <m/>
    <m/>
    <m/>
    <x v="0"/>
    <m/>
    <m/>
    <m/>
    <m/>
    <m/>
    <m/>
    <m/>
    <m/>
    <m/>
    <m/>
    <m/>
    <n v="1"/>
    <m/>
    <m/>
    <m/>
    <m/>
    <m/>
    <x v="1"/>
    <m/>
    <m/>
    <m/>
    <m/>
    <m/>
    <m/>
    <m/>
    <m/>
    <m/>
    <m/>
    <m/>
    <m/>
    <m/>
    <m/>
    <n v="1"/>
    <m/>
    <m/>
    <m/>
  </r>
  <r>
    <x v="882"/>
    <s v="Fall on Rock, Inadequate Belay — Colorado, Rocky Mountain National Park, The Book"/>
    <x v="10"/>
    <s v="Colorado, Rocky Mountain National Park, The Book_x000a_On June 28 at 1015, Dale Yang (31) fell while leading the first pitch of the J Crack (III, 5.9) on The Book formation. Yang’s belayer, Lance Polonbo, released the belay to brace himself for the fall. Polonbo then unsuccessfully attempted to re-grab the rope, but Yang’s fall was instead stopped by a ledge. The 30-foot fall resulted in lower back injuries and a rescue for Yang._x000a_Analysis_x000a_Many belay devices will automatically lock if the belayer is knocked unconscious or inattentive for other reasons. The Gri-Gri is an example of one such auto locking belay device. Two key factors to remember here: The belayer must not let go with the brake hand and should be tied in to an anchor system—even if on the ground. Belaying is a skill that should be practiced and perfected in a controlled environment. (Source: Jim Detterline, Longs Peak Ranger)"/>
    <n v="4"/>
    <m/>
    <m/>
    <m/>
    <m/>
    <n v="1"/>
    <m/>
    <m/>
    <m/>
    <m/>
    <m/>
    <m/>
    <m/>
    <x v="0"/>
    <n v="1"/>
    <m/>
    <x v="0"/>
    <x v="1"/>
    <x v="0"/>
    <x v="1"/>
    <x v="0"/>
    <x v="0"/>
    <m/>
    <m/>
    <x v="0"/>
    <m/>
    <m/>
    <m/>
    <x v="0"/>
    <x v="0"/>
    <m/>
    <m/>
    <m/>
    <x v="0"/>
    <m/>
    <m/>
    <m/>
    <m/>
    <m/>
    <m/>
    <x v="0"/>
    <m/>
    <m/>
    <m/>
    <m/>
    <m/>
    <m/>
    <m/>
    <m/>
    <m/>
    <m/>
    <m/>
    <m/>
    <x v="0"/>
    <m/>
    <m/>
    <m/>
    <m/>
    <m/>
    <m/>
    <m/>
    <m/>
    <m/>
    <m/>
    <m/>
    <m/>
    <m/>
    <m/>
    <m/>
    <m/>
    <m/>
    <x v="1"/>
    <m/>
    <m/>
    <n v="1"/>
    <m/>
    <m/>
    <m/>
    <m/>
    <m/>
    <m/>
    <m/>
    <m/>
    <n v="1"/>
    <m/>
    <m/>
    <m/>
    <m/>
    <m/>
    <m/>
  </r>
  <r>
    <x v="883"/>
    <s v="Fall on Rock, Inadequate Belay — Rope Too Short, Inattention — California, Yosemite Valley, Manure Pile Buttress"/>
    <x v="10"/>
    <s v="California, Yosemite Valley, Manure Pile Buttress_x000a_I’d like to say it was a cold, blustery, winter day and our heads were foggy and our brains numb from the bitter temperatures. And I’d like to blame that on our accident, but I can’t. It was, in fact, May 25, a beautiful, warm and sunny day, and we had finished climbing After Six to the top of Manure Pile Buttress, quite pleased with ourselves._x000a_We had enjoyed a shower and dinner and were headed to camp to meet friends when Marcus suggested we go back to Manure Pile for “one more climb” on the first pitch of After Seven (5.7). We had been eyeing the route for awhile, and were feeling heady after our day. I had reservations, because it was late and I was relaxed, but Marcus was feeling strong and I was easily swayed, being a bit feverish about the challenge, myself. What doubts I had I kept to myself as we drove to the climb._x000a_Once at the base, he asked to go first. I positioned myself as belayer and watched as he skillfully and confidently led the pitch. The daylight was waning, and I really wanted my turn—I intended to practice placing pro with a top rope, so I told him, “Hurry up and come down so I can climb, too.” I had no idea how quickly he would be heeding my words._x000a_At the top of the climb, he set up a rappel and threw the rope down. I told him the rope ends didn’t touch the ground. He said, “You’ll have to belay me, then.” Neither of us caught the ridiculous notion that our single 50-meter rope would somehow grow longer with me belaying rather than him rappelling._x000a_I lowered him slowly, stopping him at each piece and watching intently as he cleaned his pro. When he was about 75 feet above me, he said, “Lower me faster,” so I pulled the lever on the Gri-Gri. The end of the rope shot out of my hand, through the device, and flew up the wall. I shouted to Marcus to grab the pro, the rope, anything, but as he heard me, he began to fall, and there was no way to grab anything but air at that point._x000a_I will never forget him falling as long as I live. It was like watching a slow motion movie: every nuance, every direction he turned, every spin of his footwork, I saw with infinite clarity. I ran over to where he was falling and stood there with my arms stretched out. I have no idea what I was thinking. I’m sure it was simply a subconscious reaction. He began to pitch head first toward the ground and I just knew he was going to die. If my guts had sunk any lower, they would have been buried in the dirt._x000a_I don’t remember Marcus hitting the ground. I don’t remember him hitting me, but I wound up on the ground, crawling over to him, and a deep bone bruise appeared on my arm two days later where he hit it. In fact my entire body was wracked, as if I had been torqued suddenly, in one big twisting motion, by his impact._x000a_I made sure Marcus had no problems breathing, then I ran out to the parking lot and got someone to call for help with a cell phone. The rescue team had Marcus out quickly and down to his own hospital in Modesto (where we both worked in the ER). Marcus was extremely lucky. He had fractured his right heel (a horrible fracture), two vertebrae, and his right elbow, and the skin had literally shredded off of his hands as he tried to grab at anything while coming down. Thank God he never hit his head, because he was not wearing a helmet. He has recovered remarkably well, armed with a healthy body and a will of iron. He is ready to climb again, and can’t wait to get back on the rock. I’m more spooked than he is, and amazingly enough, he wants to climb with me again!_x000a_Analysis_x000a_Marcus (33) and I (35) have been climbing for several years, although we have both been leading for only one season, at the 5.6–5.7 level. We are extremely safety conscious and always double check everything as we’re setting up anchors, before we rappel, etc., but we lacked experience retreating from longer single pitches. Ironically, we were going to take an intermediate rock course in the Valley the next day because we felt our ability to physically climb had outstripped our knowledge of safety techniques._x000a_Despite our careful attitude, a really horrible accident happened that could have easily been prevented. Had either of us recognized that the rope wasn’t long enough, Marcus could have walked off the top. Had I tied a knot in the end of the rope, or tied myself to it, it wouldn’t have gone through the Gri- Gri. Finally, I think that, on some level, our brains had turned off when we had eaten and showered, and then, racing against dark, tried to cram in one more pitch. If there is one lesson learned the hard way that applies to any sport, it’s “When you’re done, you’re done.”_x000a_I still feel foolish in telling this story. I thank God that Marcus is alive and well, although it was a long and painful recovery for him. His injury will undoubtedly plague him on some level forever. I’m still quite skittish on the rock, and have had a rather prolonged mental recovery myself. It has changed both of us forever. If I could turn back time, I would in a heartbeat. (Source: Suzanne Johnson, MD)_x000a_(Editor’s Note: Lest the reader think, “This will never happen to me, ” mistakes like this occur with climbers of all skills levels.)"/>
    <n v="9"/>
    <m/>
    <m/>
    <m/>
    <m/>
    <n v="2"/>
    <m/>
    <m/>
    <m/>
    <m/>
    <n v="1"/>
    <m/>
    <m/>
    <x v="0"/>
    <n v="1"/>
    <m/>
    <x v="0"/>
    <x v="1"/>
    <x v="0"/>
    <x v="0"/>
    <x v="0"/>
    <x v="0"/>
    <m/>
    <m/>
    <x v="0"/>
    <m/>
    <m/>
    <m/>
    <x v="0"/>
    <x v="0"/>
    <m/>
    <m/>
    <m/>
    <x v="0"/>
    <m/>
    <m/>
    <m/>
    <m/>
    <m/>
    <m/>
    <x v="0"/>
    <m/>
    <m/>
    <m/>
    <m/>
    <m/>
    <m/>
    <m/>
    <m/>
    <m/>
    <m/>
    <m/>
    <m/>
    <x v="0"/>
    <n v="1"/>
    <m/>
    <m/>
    <m/>
    <m/>
    <m/>
    <m/>
    <m/>
    <m/>
    <n v="1"/>
    <m/>
    <m/>
    <m/>
    <n v="1"/>
    <m/>
    <m/>
    <m/>
    <x v="1"/>
    <m/>
    <m/>
    <n v="1"/>
    <m/>
    <m/>
    <m/>
    <m/>
    <m/>
    <m/>
    <m/>
    <n v="1"/>
    <m/>
    <m/>
    <m/>
    <m/>
    <m/>
    <m/>
    <m/>
  </r>
  <r>
    <x v="884"/>
    <s v="Fall on Rock, Inadequate Protection — Knot Pulled Through Bolt Hanger — California, Yosemite Valley, El Capitan"/>
    <x v="10"/>
    <s v="California, Yosemite Valley, El Capitan_x000a_On October 27, Jim Fisher (30) and I, Scott Earnest (27), set out to climb Lurking Fear (20 pitches, VI 5.10 A3), our first El Cap route. We reached Thanksgiving Ledge in the afternoon of the 27th, and I began leading pitch 18._x000a_The pitch was 5.10a, near my free climbing limit, but it went smoothly; after 100 feet or so I got to a single hangerless bolt where I thought the end of the pitch should be. But then I looked around and saw obvious belay bolts 15– 20 feet to my left and 5–10 feet lower, and I realized that I was off route. I should have angled left during the pitch instead of climbing straight up._x000a_I could have set up a good anchor and belayed right where I was, but I thought the hauling would be a pain because of the angle between Jim and me, so I decided to move over to those belay bolts. Free climbing across looked a little sketchy; instead, I opted to drop down and pendulum over to a crack where I could get in a piece and make a couple of easy moves up to the belay._x000a_I yelled down to Jim to clip a bolt hanger on the haul line, and I pulled it up. It was a keyhole type that I could just slip over the nut and pull down to secure it for a downward pull. Instead of clipping a ’biner directly into the hanger, I rigged the hanger like a sky hook: I tied the tails of a piece of 5 mm cord together with an overhand knot, and stuffed the loop through the hanger from top to bottom so that the knot would keep the loop from pulling through. Then I clipped the rope to the loop under the hanger with a ’biner._x000a_Jim lowered me. The route up had wandered, so I’d used some long slings to cut the rope drag, but I still had to push myself down the wall as Jim let out the line. I cleaned out a couple of pieces as I went, to reduce the drag. When I was down about 20 feet I made the swing—about 45 degrees; I missed the first try but ran harder the second time, got my fingers in the crack, my feet smeared on the wall, and leaned back against the rope to brace myself. I was pretty solid._x000a_I was looking at the rack to see what cam I could pop in when I heard this “bink!” sound, and I looked up and saw big loops of the rope falling toward me. I’ve heard all kind of things rip out of the rock, but I’d never heard a sound like that, kind of like nylon breaking. In the half second before I started to fall, I thought “Oh my God, the rope broke.” I was sure of it at the time, but the rope was fine and we discovered later that the knot in the 5mm cord had simply pulled through the hole in the hanger._x000a_Because I’d back cleaned some pieces, the next protection was a chockstone 25 feet or more below the bolt, so I had at least 45 feet of slack. I only remember the first couple of seconds as I was falling. Jim says I smashed my head into a sloping ledge and stopped 10 feet above the belay, unconscious and upside down. I’d fallen roughly 70 feet, and the sling on the chockstone had caught me._x000a_Jim anchored me off, got out of the belay, and was able to stand on a boulder to reach me and get me upright; then he went back to the belay and lowered me to the ledge._x000a_I still don’t remember any of that—after a couple of minutes I started waking up and the next thing I knew, I was sitting on Thanksgiving Ledge. Jim was standing over me, on the phone, and when I finally figured out who he was I said, “Hey Jim, what’s going on? Where are we?” And he said, “You had a bad fall, man. We’re on El Cap. You’re going to be all right.” And it started coming back. But then I saw my right arm, which was all deformed, and I started yelling, but Jim screamed back at me, “Calm down, it’s just sprained.” And I was still so out of it that I believed him._x000a_This was the last steep pitch, so Jim briefly considered leading off, but abandoned that idea because I was still disoriented. He tried reaching the 911 operator and had no luck, but he finally got his own phone service carrier back in Denver, who patched him through to the NPS. It was a little after 4:30 p.m._x000a_Two park rangers rappelled directly to us from their helicopter at 6:00 p.m. It was too close to dark to fly me off so the four of us bivouacked on Thanksgiving Ledge. By that time I was alert but had a mild headache, a big bruise on my forehead, and I was sore all over, with a lot of pain in my wrist. The rangers gave me little doses of morphine, which helped. It rained that night, but the weather cleared in the morning so the helicopter was able to short haul me straight off the ledge._x000a_My helmet had absorbed part of the blow to my head, but I still wound up with twelve facial fractures, including my nose, cheeks, eye sockets, and forehead, and I had a minor amount of bleeding in my brain. I also fractured both bones in my forearm and was covered with lacerations. I’ve made almost a fall recovery, except that I’ve lost about 30% of my sense of taste and smell because of nerve damage._x000a_Analysis_x000a_Obviously, I should have had a bulkier knot or a thicker cord in the hanger, or just used a carabiner instead. We’d used the same hanger and cord rig all the way up the climb, but only for body weight, clipping directly to it for aid moves. With the rope running freely through the ’biner, and me hanging on the other side, I was putting closer to twice my weight on it (the pulley effect), and pushing myself down the wall and swinging around, in addition._x000a_Furthermore, I should have backed up the bolt with something else. I was relying on the protection I’d placed before reaching the bolt, but I was too busy concentrating on the pendulum to realize that I had left myself open to a big fall by back cleaning those pieces. I wasn’t concerned enough, because I assumed the bolt was bombproof and wasn’t thinking about the hanger setup._x000a_The helmet probably saved my life. It didn’t prevent all my head injuries, because I hit partly on my face, but it obviously took a good whack because the internal harness had ripped partially loose from the shell._x000a_Finally, our cell phone got help fast, but that’s no reason to be careless. It’s better to climb as if you had left it at home. (Source: Scott Earnest and John Dill, NPS Ranger, Yosemite National Park)"/>
    <n v="8"/>
    <m/>
    <m/>
    <m/>
    <n v="2"/>
    <m/>
    <m/>
    <m/>
    <m/>
    <m/>
    <m/>
    <m/>
    <m/>
    <x v="0"/>
    <n v="1"/>
    <m/>
    <x v="0"/>
    <x v="1"/>
    <x v="0"/>
    <x v="0"/>
    <x v="0"/>
    <x v="0"/>
    <m/>
    <n v="1"/>
    <x v="0"/>
    <m/>
    <m/>
    <m/>
    <x v="0"/>
    <x v="0"/>
    <m/>
    <m/>
    <m/>
    <x v="0"/>
    <m/>
    <m/>
    <m/>
    <m/>
    <m/>
    <m/>
    <x v="0"/>
    <m/>
    <m/>
    <m/>
    <m/>
    <m/>
    <m/>
    <m/>
    <m/>
    <n v="1"/>
    <m/>
    <m/>
    <m/>
    <x v="0"/>
    <m/>
    <m/>
    <m/>
    <m/>
    <m/>
    <m/>
    <m/>
    <m/>
    <m/>
    <m/>
    <m/>
    <m/>
    <n v="1"/>
    <m/>
    <m/>
    <m/>
    <m/>
    <x v="0"/>
    <m/>
    <m/>
    <m/>
    <m/>
    <m/>
    <m/>
    <m/>
    <m/>
    <m/>
    <m/>
    <m/>
    <m/>
    <m/>
    <m/>
    <m/>
    <n v="1"/>
    <m/>
    <m/>
  </r>
  <r>
    <x v="885"/>
    <s v="Fall on Rock, Inadequate Protection, Protection Pulled Out, Overconfidence — California, Yosemite Valley, El Capitan"/>
    <x v="10"/>
    <s v="California, Yosemite Valley, El Capitan_x000a_Dave and I (Rob) had been planning to climb the Nose of El Cap (34 pitches, Grade VI, 5.11, A2) for the past year. Together we had 24 years of climbing experience, including many traditional 5.10 and 5.11 leads and a couple of Yosemite walls, so we felt the climbing would be challenging, but easily within our limits. I had not been climbing much in the last four years, so I had intended to climb outdoors as much as possible during our year of preparation. However, innumerable projects at work consumed nearly all my time. All I could manage were a couple of hours per week in a climbing gym and one weekend at Joshua Tree, where I did lots of 5.10 cracks. So my prep for the ascent hadn’t gone as planned, but I still felt physically strong from the gym. Also, this was the first time in fifteen years that I could take a vacation at the right time of year, so I wanted to go for it. I thought that a few warm-up routes in the Valley would get me back to feeling totally comfortable on granite._x000a_Rushing to tie up loose ends at work shrank my two week vacation to a week and a half. We arrived in Yosemite in the middle of a June storm. A cold biting wind, and rain and snow marked our first two days there. The Nose is often crowded, and friends had described it as a “bowling alley” with falling rocks and equipment funneling onto lower parties. But there seemed to be nobody up there except for one group braving the storm on El Cap Tower. We’d already lost some climbing days due to work and the weather, and here was the opportunity to do the route with only one party above us, so we changed our plans. We would skip the warm-up routes and jump on the Nose as soon as the storm broke._x000a_On June 3, our third day in the Valley, the weather was still nasty but the prediction was good, so we decided to get started. We got to the base at midday, a little later than we wanted. Another party must have been listening to the forecast; they were just starting the first pitch when we arrived, but they were fixing ropes to Sickle Ledge (top of pitch 4) and starting up from the ground the next morning. Our plan was not to fix, but to climb to Sickle and bivy there. Since both parties climbed at comparable speeds, we thought we could pretty much stay out of each other’s way on the route._x000a_We got to Sickle Ledge later than expected, after dark, so I had a quick dinner and fixed the next 60-meter section (pitches 5 and 6) by headlamp. By the time I returned to Sickle, reorganized the gear, and got into my sleeping bag it was well past midnight. Morning came way too soon. The sounds of the other party jugging their lines and a new party starting the route woke us up well after dawn, about 8:00 a.m. I was still tired._x000a_We ate a quick breakfast, and Dave jugged up the line and hauled our gear. I stayed behind to control the haul bag with a back rope, so by the time I started up, the party below was jugging their last rope, right on our heels. I was carrying a pack, unbalanced at that, so the last steep part up to Dave was tiring, and I arrived at the anchors out of breath. In an effort to save time. I decided to take the whole rack with me on the next pitch. Since the climbing was rated at only 5.8, I thought the extra weight wouldn’t be much of a problem._x000a_Pitch 7 started with a long tension traverse. After being lowered 30–40 feet, I worked my way toward the next corner system to the right. Frictioning out on tension, I realized that my brand new shoes didn’t provide the foot sensitivity that I am comfortable with. They were my usual model, but they weren’t broken in and the soles were thick and not scuffed. I hadn’t noticed it much the day before because we had aided most of the way to Sickle._x000a_Once I reached the corner, the climbing was only 5.6 and I quickly made it to an old, bolted belay station, 30 feet to Dave’s right and horizontal with him. I didn’t want the lead rope to go straight right from Dave and then make a 90- degree bend to follow me up the pitch, so I skipped clipping the bolts and climbed higher. The climbing was still easy and I was feeling confident and moving quickly. The hand-sized crack above looked good._x000a_I got to a point where the angle of the rope looked okay and placed my first piece, a cam. I estimate I was now 30 feet to Dave’s right and 15 feet above him. I considered placing more gear here, but I wanted to save time and keep our hand-sized cams for what looked like the crux above and possibly for the belay, still a long way up. I climbed another 15 feet or so, where the wall steepened to vertical and the crack narrowed to thin hands. Though I was still below the crux, it wasn’t the best of all stances—I had a right hand jam and the tip of my right foot in the crack, not really solid—but I decided to stop and place another cam._x000a_My first choice was slightly too small. The long layoff from climbing put me a little out of practice. Also the rack was huge, so it took longer than usual to find the right size. Although the stance had been adequate for a short stay, I was getting more fatigued by the second, the weight of the rack getting heavier and heavier. After digging through the hardware, I found the right cam and placed it. My hand was beginning to sweat. I reached down to grab the rope and clip the ’biner when, Boom!, my foot popped out of the crack and I was falling._x000a_Everything happened fast: I tried to grab the rock, but it was going by too quickly. I never felt the cam, but it must have pulled out, since I kept going farther and farther, gaining more and more speed. The sound of the air rushing by me was intense. There were lots of little impacts, not hard, but I’d let out a grunt each time. Then I hit something and flipped over and the back of my head struck the rock. My helmet absorbed the brunt of the impact, but now I was falling upside down, incredibly fast; a head first blow, I was thinking, would surely snap my neck. When the rope caught, I was jerked left in a huge pendulum, still hitting the wall, 50–60 feet below Dave. I swung around the corner into the right facing dihedral we’d come from, and finally stopped there. The math works out to a 70-foot vertical fall plus the high speed pendulum._x000a_At first, everything seemed to be okay. I could feel and move my hands and feet, and I just felt badly bruised, with the wind knocked out of me. But I couldn’t raise my arms, and, although the pain hadn’t set in at that point, I thought I had broken both shoulders. I called up to Dave to see if he was all right. He said his hand had jammed in the ATC while holding my fall; it was swelling and might be broken._x000a_After a while, Dave got things sorted to the point where he could lower me to Sickle. It wasn’t easy, because I had to get down through all the blocks in the dihedral without my hands, using only my butt and legs. The party on Sickle helped out any way they could; one was a Wilderness First Responder and Dave was an EMT B, and they constantly checked me over for head injuries._x000a_Initially I thought that I could continue lowering to the ground with everyone’s help. But my shoulders had started to hurt about 30 minutes after the fall, and the pain gradually became excruciating. I felt completely immobile—any movement, even breathing, intensified the pain. The last thing I wanted to do was to call for a rescue, but I soon relented, and one of the guys rapped to the trail to get help._x000a_The NPS got the word a little before 10:00 a.m. Two YOSAR climbers came up the fixed lines and two rangers rappelled out of the park helicopter. They thoroughly checked me over and came to the conclusion that I had probably dislocated both shoulders. They couldn’t rule out spine or shoulder fractures, however, so they immobilized me in a spine splint. Clouds had been building on the rim all morning, and the wind had picked up to the point where it was too dangerous for the park helicopter to extricate me, but the bigger Huey from Lemoore Naval Air Station arrived just before noon to back up the NPS. The_x000a_Navy helicopter hoisted me off Sickle with no problem, saving me a long lower down the wall and a potentially bumpy carryout on the trail—though the rangers said that if we’d gone that route I’d be floating on a cloud of morphine._x000a_The physician at the Yosemite clinic found that Dave’s hand was only bruised, and that my injuries were two dislocated shoulders, a hairline crack in the left one, and a whole lot of bruises. About eight hours after my fall, they reduced the dislocations and I was able to ride home with Dave. I had to let the shoulders heal for six weeks before starting physical therapy; they’re still really weak seven months later, but I’ve started going to the gym._x000a_Analysis_x000a_A lot of factors contributed to my accident, not the least of which was inadequate protection. After a long tension traverse like that, I like to at least double up the first piece because of the long runout and because the angle of the rope can create a sideways pull on the protection, making it more likely to “walk out”—which is what I suspect happened._x000a_Instead I relied on just one piece and spent too little time placing it because a) I felt pressure to stay ahead of the party below, b) I wanted to get back on schedule by reaching El Cap Tower early, c) it was still easy going, and d) I thought I would soon have many additional pieces up higher. The cam seemed solid and oriented for an out and down pull, so I quickly moved on, instead of making absolutely sure it was bombproof._x000a_Since I wasn’t all that high above Dave vertically, I had the illusion that I wasn’t running it out, but with the rope making a bend and the pendulum factored in there, I really was. It may have been better to just clip the bolts for my first protection, regardless of the angle—they’re multi directional._x000a_Another factor was my failure to break in the shoes. I’ve done many “R” and a couple of “X” rated leads. I normally know when I am on the verge of falling, so, if I’m placing protection, I’ll readjust my stance if necessary. Although I was getting fatigued, I didn’t realize my foot was about to pop because I couldn’t feel much in those new shoes._x000a_But the shoes were a minor problem, because if I had concentrated better I could have easily adjusted my stance. The main factor was my preparation, both mental and physical. Four years ago most 5.8 cracks posed little or no challenge, even when I was weighed down with a fall rack and a backpack. The warm up climbs in the Valley should have been mandatory, as a way of assessing my present climbing abilities. Gym climbing kept me physically strong, but my friction footwork suffered and it was not adequate preparation for the type of climbing on this route. The gym and the 5.10s at Joshua Tree just made me overconfident._x000a_Being immobilized by pain was scary, and I was lucky that YOSAR was there to bail me out. What if this had been in the backcountry? If we had brought prescription strength pain medication along, we might have been able to self rescue with the help of the other party. Reducing the dislocations soon after the injury might also be an option, especially in a remote situation. Some people have “trick” shoulders that they can pop back in easily, but most dislocations are more serious; reducing them requires training and present a risk of complications, especially if shoulder fractures are involved. A Wilderness First Responder course provides the training to decide when and how to attempt a reduction; it’s now high on my list of things to do. (Source: Rob S. and John Dill, NPS Ranger, Yosemite National Park)"/>
    <n v="12"/>
    <m/>
    <m/>
    <m/>
    <m/>
    <m/>
    <m/>
    <m/>
    <m/>
    <n v="1"/>
    <m/>
    <m/>
    <m/>
    <x v="0"/>
    <n v="1"/>
    <n v="1"/>
    <x v="0"/>
    <x v="1"/>
    <x v="0"/>
    <x v="0"/>
    <x v="0"/>
    <x v="0"/>
    <n v="1"/>
    <n v="1"/>
    <x v="0"/>
    <m/>
    <m/>
    <m/>
    <x v="0"/>
    <x v="0"/>
    <m/>
    <m/>
    <m/>
    <x v="0"/>
    <m/>
    <m/>
    <m/>
    <m/>
    <m/>
    <m/>
    <x v="0"/>
    <m/>
    <m/>
    <m/>
    <m/>
    <m/>
    <m/>
    <m/>
    <m/>
    <m/>
    <n v="1"/>
    <m/>
    <m/>
    <x v="0"/>
    <m/>
    <m/>
    <m/>
    <m/>
    <m/>
    <m/>
    <n v="1"/>
    <n v="1"/>
    <m/>
    <m/>
    <m/>
    <m/>
    <m/>
    <m/>
    <m/>
    <m/>
    <m/>
    <x v="0"/>
    <m/>
    <m/>
    <m/>
    <m/>
    <m/>
    <m/>
    <m/>
    <m/>
    <m/>
    <m/>
    <m/>
    <n v="1"/>
    <m/>
    <m/>
    <m/>
    <m/>
    <m/>
    <m/>
  </r>
  <r>
    <x v="886"/>
    <s v="Fall on Rock, Loose Rock, Fatigue — Alberta, Banff National Park, Mount Victoria"/>
    <x v="10"/>
    <s v="Alberta, Banff National Park, Mount Victoria_x000a_I (35) was climbing with two friends, H.N. (32) and E.D. (26) on August 28. We departed from the Abbot Pass Hut early Saturday morning to attempt a south to north traverse of Mount Victoria. The weather and conditions were excellent, and we were equipped for a likely bivouac around the north summit. We took a brief break at the main summit at about 1100. We continued on down and north along the ridge where we encountered the first of some very loose though not technically difficult climbing. Following this pitch the difficulties eased and the climbing was mostly fourth-class. We were roped and using running belays. At about 1630 and after a lot of exposed climbing we were nearing the end of the rotten towers on the route. I stepped on a large flat rock, which shifted under my weight. I had to jump back to avoid slipping off the west side of the mountain. I had been leading all day and after the incident realized that I was quite tired and set up a belay just past this point and was joined by my partners. We took a break and I asked H.N. if he could lead from there because I didn’t want to make any kind of mistake in the gear placements over the next few pitches. H.N. led off across some steepish terrain that was a mixture of snow and ice, and there was some discussion about whether it was better with or without crampons. E.D. and I decided to wear crampons. Approximately ten meters after the belay, there was a short, steep, very loose down-climb. H.N. was able to place a solid tri-cam at the base of the section, and then another solid midpoint anchor before the easier ground. As I entered this section I turned to face in and gently work myself down through the loose rock and I slipped. It is possible that my crampons skated on the rock, or that the loose rock all collapsed out from under me. The tri-cam was placed horizontally in solid rock and slightly above where I was standing, but was approximately ten to twelve meters away. As a result I took a long pendulum fall, bouncing hard three times before coming to a rest below the tri-cam. During the fall I tried to stop myself and this is what likely resulted in the severe lacerations to both of my hands. Very shaken, I came to rest on a small snowfield. There was a lot of blood coming from my hands. I was belayed on a tight rope to E.D., who was at the midpoint anchor. We bandaged my hands, changed positions on the rope, and I was belayed from both ends across to the leader’s station where we debated what to do. As we reassessed my injuries, it became apparent that there was some potential damage to my back and possibly some broken ribs which were becoming more painful by the minute. It was also apparent that my right hand was virtually unusable. As a result we contacted the wardens by cell phone and requested assistance. We were plucked off the ridge approximately an hour later by heli-sling and I was taken to hospital by ambulance. Injuries included at least one rib separated from the cartilage on my right side, severed muscles in my right hand between the thumb and forefinger and a deep laceration in my lower left palm. (Source: victim)_x000a_Analysis_x000a_It is possible that the fall was caused by the climber wearing crampons in the rocky section. Whether to wear crampons in certain mixed terrain can be a tough decision. In this case, one person had made it through the section without crampons, one had made it with crampons, and the final climber was unlucky. (Source: Parks Canada Warden Service, Nancy Hansen)"/>
    <n v="8"/>
    <m/>
    <m/>
    <m/>
    <n v="1"/>
    <n v="2"/>
    <m/>
    <m/>
    <m/>
    <m/>
    <m/>
    <m/>
    <m/>
    <x v="0"/>
    <n v="1"/>
    <m/>
    <x v="1"/>
    <x v="1"/>
    <x v="0"/>
    <x v="0"/>
    <x v="0"/>
    <x v="0"/>
    <m/>
    <n v="1"/>
    <x v="0"/>
    <m/>
    <m/>
    <m/>
    <x v="0"/>
    <x v="1"/>
    <m/>
    <m/>
    <n v="1"/>
    <x v="0"/>
    <m/>
    <m/>
    <m/>
    <m/>
    <m/>
    <m/>
    <x v="0"/>
    <m/>
    <m/>
    <m/>
    <m/>
    <m/>
    <m/>
    <m/>
    <m/>
    <m/>
    <m/>
    <m/>
    <m/>
    <x v="0"/>
    <m/>
    <m/>
    <m/>
    <m/>
    <m/>
    <m/>
    <m/>
    <n v="1"/>
    <m/>
    <m/>
    <m/>
    <n v="1"/>
    <m/>
    <m/>
    <m/>
    <m/>
    <m/>
    <x v="1"/>
    <m/>
    <m/>
    <m/>
    <m/>
    <m/>
    <m/>
    <m/>
    <m/>
    <m/>
    <m/>
    <m/>
    <m/>
    <m/>
    <n v="1"/>
    <m/>
    <m/>
    <m/>
    <m/>
  </r>
  <r>
    <x v="887"/>
    <s v="Fall on Rock, No Hard Hat, Protection Pulled, Inexperience — Ontario, Milton, Kelso Crags"/>
    <x v="10"/>
    <s v="Ontario, Milton, Kelso Crags_x000a_On Sunday, August 15 P.D. (36) of Tonawanda, New York, began leading a 5.3 one-pitch route. He placed only sparse protection. Part way up, he switched to a nearby 5.6 route. After running into difficulties, he decided to back off. He slipped while down-climbing, pulled out his top piece of protection and fell 15 meters. He was not wearing a helmet and suffered a skull fracture and broken facial bones. His partner lowered the unconscious and bleeding climber. The Milton Fire Department evacuated him to the local hospital, and he was eventually transferred to a hospital in his hometown. He has since fully recovered and plans to return to the crags (with a helmet). His partner, however, has quit climbing._x000a_Analysis_x000a_According to companions, P.D. was not an experienced lead climber. He did not place sufficient protection in the easier section of the pitch to prevent a long fall. A helmet would likely have reduced the severity of his injuries. To his credit, however, when P.D. ran into difficulties he did down-climb rather than try to muscle his way to the top. This shortened the length of the fall when it did occur. (Source: David Henderson)"/>
    <n v="9"/>
    <m/>
    <m/>
    <m/>
    <m/>
    <m/>
    <n v="1"/>
    <m/>
    <m/>
    <n v="1"/>
    <m/>
    <m/>
    <m/>
    <x v="0"/>
    <n v="1"/>
    <m/>
    <x v="0"/>
    <x v="0"/>
    <x v="0"/>
    <x v="0"/>
    <x v="0"/>
    <x v="0"/>
    <m/>
    <m/>
    <x v="0"/>
    <m/>
    <m/>
    <m/>
    <x v="0"/>
    <x v="0"/>
    <m/>
    <m/>
    <m/>
    <x v="0"/>
    <m/>
    <m/>
    <m/>
    <m/>
    <m/>
    <m/>
    <x v="0"/>
    <m/>
    <m/>
    <m/>
    <m/>
    <m/>
    <m/>
    <m/>
    <m/>
    <m/>
    <m/>
    <n v="1"/>
    <m/>
    <x v="0"/>
    <n v="1"/>
    <m/>
    <m/>
    <m/>
    <m/>
    <m/>
    <m/>
    <m/>
    <m/>
    <m/>
    <m/>
    <m/>
    <m/>
    <m/>
    <m/>
    <m/>
    <m/>
    <x v="0"/>
    <m/>
    <m/>
    <m/>
    <m/>
    <m/>
    <m/>
    <m/>
    <m/>
    <m/>
    <m/>
    <m/>
    <m/>
    <m/>
    <n v="1"/>
    <m/>
    <m/>
    <m/>
    <m/>
  </r>
  <r>
    <x v="888"/>
    <s v="Fall on Rock, Protection Pulled Out — California, Yosemite Valley, El Capitan"/>
    <x v="10"/>
    <s v="California, Yosemite Vailey, El Capitan_x000a_In the afternoon of September 9, Russ Fields (29), Bob Dunahue (36), and Bill Hesse (27) reached Long Ledge on the Salathe Wall (35 pitches, Grade VI)._x000a_Russ had the next lead, pitch 33; the topo shows it starting as Al, then finishing as 5.8 face climbing._x000a_Comfortable on hard 5.10, he didn’t expect any problems, but about 50 feet short of the belay, he found the free moves much harder than the rating. He searched for an easier way, found nothing, and finally fell attempting the moves. His last protection, six or seven feet below, was a marginal placement—all he’d been able to find—and it failed. He was caught by the next piece after falling 25 to 30 feet—a clean fall, until his right foot struck a knob._x000a_His partners got up the pitch, and Russ was able to follow the remaining pitches to the summit by jumaring on his good leg. As they topped out, they met two Yosemite SAR team members on a search assignment; the searchers stayed with them that night and arranged for the NPS helicopter to evacuate Russ in the morning. X-rays confirmed that his right ankle had been fractured. Analysis_x000a_According to local climbers, this pitch is significantly underrated. There have been several other falls on it this year, and rumors of a few injuries, though none requiring a rescue. (Source: John Dill, NPS Ranger, Yosemite National Park)_x000a_(Editor’s Note: It has become more common to rely on ratings from guide books rather than on one’s own ability to judge the difficulty of a route. The latter is becoming a lost skill—along with being able to down-climb once the realization that the route won’t go has set in.)"/>
    <n v="4"/>
    <m/>
    <m/>
    <m/>
    <n v="2"/>
    <m/>
    <n v="1"/>
    <m/>
    <m/>
    <m/>
    <m/>
    <m/>
    <m/>
    <x v="0"/>
    <n v="1"/>
    <m/>
    <x v="1"/>
    <x v="1"/>
    <x v="0"/>
    <x v="0"/>
    <x v="0"/>
    <x v="0"/>
    <m/>
    <m/>
    <x v="0"/>
    <m/>
    <m/>
    <m/>
    <x v="0"/>
    <x v="0"/>
    <m/>
    <m/>
    <m/>
    <x v="0"/>
    <m/>
    <m/>
    <m/>
    <m/>
    <m/>
    <m/>
    <x v="0"/>
    <m/>
    <m/>
    <m/>
    <m/>
    <m/>
    <m/>
    <m/>
    <m/>
    <m/>
    <m/>
    <m/>
    <m/>
    <x v="0"/>
    <m/>
    <m/>
    <m/>
    <m/>
    <m/>
    <m/>
    <m/>
    <m/>
    <m/>
    <m/>
    <m/>
    <m/>
    <m/>
    <m/>
    <m/>
    <m/>
    <m/>
    <x v="0"/>
    <m/>
    <m/>
    <m/>
    <m/>
    <m/>
    <m/>
    <m/>
    <m/>
    <m/>
    <m/>
    <m/>
    <m/>
    <m/>
    <m/>
    <n v="1"/>
    <m/>
    <m/>
    <m/>
  </r>
  <r>
    <x v="889"/>
    <s v="Fall on Rock, Protection Pulled Out, No Hard Hat — Colorado, Rocky Mountain National Park, The Book"/>
    <x v="10"/>
    <s v="Colorado, Rocky Mountain National Park, The Book_x000a_On February 6 at 1600, Kevin Hare (19) was leading the 5.9 traverse pitch near the top of J Crack (III, 5.9) on The Book formation. One of Hare’s feet slipped on the face climbing section of the traverse pitch. He suffered a lead fall, swinging left, back beneath the last piece of protection he had placed in the hand crack at the start of the traverse. The piece pulled out, and Hare fell 30–40 feet onto a ledge, landing on his stomach. He sustained a fractured finger, laceration to the back of his head, and bruising to his lower back. Hare’s belayer, Katelyn Shumaker, was able to lower him to the base of the route to await park rescue personnel._x000a_Analysis_x000a_The traverse out of the J Crack is difficult and complicated by some tough route finding. One really needs to be more than just a 5.9 leader to negotiate this pitch. Because the face traverse section is completely unprotected, the final placement in the hand crack needs to be bombproof. The prudent leader may use an extra piece as part of that anchor to insure the integrity of the anchor. Because Mr. Hare was not wearing a hard hat, he sustained a head injury. (Source: Jim Detterline, Longs Peak Ranger)"/>
    <n v="7"/>
    <m/>
    <n v="1"/>
    <m/>
    <m/>
    <m/>
    <m/>
    <m/>
    <m/>
    <m/>
    <m/>
    <m/>
    <m/>
    <x v="0"/>
    <n v="1"/>
    <m/>
    <x v="0"/>
    <x v="1"/>
    <x v="0"/>
    <x v="0"/>
    <x v="0"/>
    <x v="0"/>
    <m/>
    <m/>
    <x v="0"/>
    <m/>
    <m/>
    <m/>
    <x v="0"/>
    <x v="0"/>
    <m/>
    <m/>
    <m/>
    <x v="0"/>
    <m/>
    <m/>
    <m/>
    <m/>
    <m/>
    <m/>
    <x v="0"/>
    <m/>
    <m/>
    <m/>
    <m/>
    <m/>
    <m/>
    <m/>
    <m/>
    <m/>
    <m/>
    <m/>
    <m/>
    <x v="1"/>
    <n v="1"/>
    <m/>
    <m/>
    <m/>
    <m/>
    <m/>
    <m/>
    <m/>
    <m/>
    <m/>
    <m/>
    <m/>
    <m/>
    <m/>
    <m/>
    <m/>
    <m/>
    <x v="0"/>
    <m/>
    <m/>
    <m/>
    <m/>
    <m/>
    <m/>
    <m/>
    <n v="1"/>
    <m/>
    <m/>
    <m/>
    <m/>
    <m/>
    <m/>
    <m/>
    <m/>
    <m/>
    <m/>
  </r>
  <r>
    <x v="890"/>
    <s v="Fall on Rock, Protection Pulled, Exceeding Abilities — California, Yosemite Valley, Middle Cathedral Rock"/>
    <x v="10"/>
    <s v="California, Yosemite Valley, Middle Cathedral Rock_x000a_On October 10, Dan Goriesky (43) set out to lead Pee Pee Pillar (a one pitch,_x000a_5.10a) with his friends Josh Vendig and Randy Dewees. The rating was just above Dan’s comfort level, but the pitch was easily protected, and he had been solid on a couple of l0a’s the day before._x000a_Dan climbed 40–50 feet up a series of cracks to the start of the thin layback that leads to the belay. He placed several pieces along the way, the last two being a #7 wired stopper near the base of the layback and a similar sized Wallnut a foot or two higher. He was concerned about the top piece but feeling good about the climb, so he continued up._x000a_When his feet were 4–5 feet above the top piece Dan felt them start to slip, and before he could reposition them, he was off. At first he fell upright, but his feet struck something that turned him on his back, horizontal. He felt and heard gear pulling out, and, after falling 20 feet, he struck the top of a pedestal with his lower back and pelvis. He bounced off, fell another 15–20 feet and was finally stopped by the belay, three feet above a ledge and 10–12 feet above the ground. Josh and Randy said he was hanging in a horizontal, slightly head down position, at that point._x000a_Dan was conscious but complained of pain in his back. Josh lowered him to the ground while Randy guided him down, and someone nearby called the NPS by cell phone. The SAR team arrived 20 minutes later, immobilized his spine, and carried him in a litter a short distance down to the road. The clinic staff found he had escaped with nothing more than a lower back contusion, and he has fully recovered._x000a_Analysis_x000a_The top piece had pulled out. The next one, a foot or so lower, was still in place, but the rope had unclipped from the carabiner, leaving a piece ten feet lower to stop Dan’s fall. He is pretty sure he didn’t grab the protection as he fell, so the most likely explanation for the rope unclipping is that it flipped over the carabiner’s gate as he went by; the rope can then press down on the gate, opening it and allowing the rope to slip out. This is easy to demonstrate if you hold a carabiner in your hand, although it implies that Dan’s carabiner may have been held in position against the rock somehow, despite being on a flexible quickdraw. Some leaders carry a couple of locking carabiners for such critical placements, although you can also use two regular carabiners—with gates properly reversed._x000a_More surprising was the appearance of the carabiner after the fall: Instead of the gate swinging shut against the nose in the normal fashion, the tip of the gate had somehow swung past the nose and was now “outside” the carabiner. One possibility is that the force of the fall stretched the carabiner lengthwise; however, the body of the ’biner did not seem to be distorted. More likely, according to Chris Harmston, Black Diamond’s quality assurance engineer, is that the rope forced the gate sideways as it pulled out of the ’biner. This can slightly distort the hinge fork on the gate, allowing the gate to pass to one side of the nose as it swings shut. No stretching of the body of the carabiner is necessary, and the gate can appear almost normal afterward, but with a slightly looser hinge. (Dan’s carabiner was a Kong Bonaiti, bentgate with keylock, 22kN gate closed strength, 7 kN gate open strength.) Note that the “sprung” gate, while interesting, is more likely a result of the rope unclipping rather than the cause._x000a_Dan was not wearing a helmet. He covered his head with his hands as he fell, and they took a pretty good blow. Helmets are more commonly worn on long climbs, but falls like this can happen anywhere. (Source: John Dill, NPS Ranger, Yosemite National Park)"/>
    <n v="6"/>
    <m/>
    <m/>
    <n v="1"/>
    <m/>
    <m/>
    <n v="1"/>
    <m/>
    <m/>
    <n v="1"/>
    <m/>
    <m/>
    <m/>
    <x v="0"/>
    <n v="1"/>
    <m/>
    <x v="1"/>
    <x v="1"/>
    <x v="0"/>
    <x v="0"/>
    <x v="0"/>
    <x v="0"/>
    <m/>
    <m/>
    <x v="0"/>
    <m/>
    <m/>
    <m/>
    <x v="0"/>
    <x v="0"/>
    <m/>
    <m/>
    <m/>
    <x v="0"/>
    <m/>
    <m/>
    <m/>
    <m/>
    <m/>
    <m/>
    <x v="0"/>
    <m/>
    <m/>
    <m/>
    <m/>
    <m/>
    <m/>
    <m/>
    <m/>
    <m/>
    <m/>
    <m/>
    <m/>
    <x v="0"/>
    <n v="1"/>
    <m/>
    <m/>
    <m/>
    <m/>
    <m/>
    <m/>
    <m/>
    <m/>
    <m/>
    <m/>
    <m/>
    <m/>
    <m/>
    <m/>
    <m/>
    <m/>
    <x v="0"/>
    <m/>
    <m/>
    <m/>
    <m/>
    <m/>
    <m/>
    <m/>
    <m/>
    <m/>
    <m/>
    <m/>
    <m/>
    <m/>
    <m/>
    <m/>
    <n v="1"/>
    <m/>
    <m/>
  </r>
  <r>
    <x v="891"/>
    <s v="Fall on Rock, Rope Severed by Falling Rock — Alaska, Portage Glacier"/>
    <x v="10"/>
    <s v="Alaska, Portage Glacier_x000a_I am sorry to report the death of Steve Garvey (40) on August 13. He was well known, experienced, and a much-liked Alaskan climber. Garvey, as he was known by all, was a friend of AMRG, a close personal friend, an occasional climbing partner and a seven-year employee of my company._x000a_Garvey had completed a morning climb Friday with partner Matt Howard and was leading a second climb at noon when Howard noticed the safety rope go slack. Howard turned and saw Garvey hit the rock outcrop on which he was standing and roll a few feet down a shale slope. Garvey died when his rope was cut during a short leader fall. He fell over 100 feet to the ground._x000a_Garvey was wearing a helmet and was briefly conscious after the fall. When his partner arrived at his side only seconds later, Garvey whispered, “What happened?” His face then quickly blanched and he lost consciousness. CPR efforts were ineffective and did not revive him. It appears Garvey had a flail chest among other internal injuries that may have caused massive internal bleeding and loss of blood pressure._x000a_Analysis_x000a_Garvey was in the process of extending the upper limits of a route he had pioneered. His partner was familiar with the route he was climbing, and feels Garvey was possibly moving left horizontally six feet from an anchor to round a point on the route. A fall at this point would result in a short pendulum swing back below the previous anchor. Garvey’s rope was only three weeks old. But it was cut in half only a foot from his harness._x000a_The rocks on the route were on the side of a glacier carved valley, and were known for being sharp. Another employee of ours had climbed with Garvey in this area and remembers doing a route several years ago that incorporated an otherwise easy layback section that was unclimbable because the sharp rock edges sliced his fingers open. (Source: Bill Laxson, Alaska Mountain Rescue Group)"/>
    <n v="6"/>
    <m/>
    <m/>
    <m/>
    <m/>
    <m/>
    <n v="1"/>
    <m/>
    <m/>
    <m/>
    <m/>
    <n v="1"/>
    <m/>
    <x v="1"/>
    <m/>
    <m/>
    <x v="1"/>
    <x v="1"/>
    <x v="0"/>
    <x v="1"/>
    <x v="0"/>
    <x v="0"/>
    <m/>
    <n v="1"/>
    <x v="0"/>
    <m/>
    <m/>
    <m/>
    <x v="0"/>
    <x v="1"/>
    <m/>
    <m/>
    <m/>
    <x v="0"/>
    <m/>
    <m/>
    <m/>
    <m/>
    <m/>
    <m/>
    <x v="0"/>
    <m/>
    <m/>
    <m/>
    <m/>
    <m/>
    <m/>
    <m/>
    <m/>
    <m/>
    <m/>
    <m/>
    <m/>
    <x v="0"/>
    <m/>
    <m/>
    <m/>
    <m/>
    <m/>
    <m/>
    <m/>
    <m/>
    <m/>
    <m/>
    <m/>
    <m/>
    <m/>
    <m/>
    <n v="1"/>
    <m/>
    <m/>
    <x v="1"/>
    <m/>
    <m/>
    <m/>
    <m/>
    <m/>
    <m/>
    <m/>
    <m/>
    <m/>
    <m/>
    <m/>
    <m/>
    <m/>
    <n v="1"/>
    <m/>
    <m/>
    <m/>
    <m/>
  </r>
  <r>
    <x v="892"/>
    <s v="Fall on Rock, Wrong Route, Inappropriate Equipment — Alberta, Banff National Park, Castle Mountain"/>
    <x v="10"/>
    <s v="Alberta, Banff National Park, Castle Mountain_x000a_On July 27 a party of two began climbing what they thought was the popular Brewers Buttress route, II, 5.6. Unfortunately, they were one buttress too far to the north. On the first pitch, the leader fell about 20 meters with his belayer stopping him one meter above the ground. His highest piece of protection failed but the next one held him and prevented a ground fall. He sustained hand and arm fractures as well as head trauma. His partner was able to call for help with a cell phone. He was evacuated by heli-sling shortly afterwards._x000a_Analysis_x000a_The injured climber was planning on using this multi-pitch rock route as “training ground” for alpine routes. He was wearing plastic boots. Most climbers use rock shoes in this terrain. It is fortunate that the one piece of protection held and that his belayer was able to stop him before he hit the ground. One can only speculate what kind of difficulties they may have encountered higher up in this uncharted terrain. (Source: Parks Canada Warden Service)"/>
    <n v="4"/>
    <m/>
    <m/>
    <m/>
    <m/>
    <m/>
    <m/>
    <m/>
    <m/>
    <m/>
    <m/>
    <m/>
    <m/>
    <x v="0"/>
    <n v="1"/>
    <m/>
    <x v="1"/>
    <x v="1"/>
    <x v="0"/>
    <x v="0"/>
    <x v="0"/>
    <x v="0"/>
    <m/>
    <m/>
    <x v="0"/>
    <m/>
    <m/>
    <m/>
    <x v="0"/>
    <x v="0"/>
    <m/>
    <m/>
    <m/>
    <x v="0"/>
    <m/>
    <m/>
    <m/>
    <m/>
    <m/>
    <m/>
    <x v="0"/>
    <m/>
    <m/>
    <m/>
    <m/>
    <m/>
    <m/>
    <m/>
    <m/>
    <n v="1"/>
    <m/>
    <m/>
    <m/>
    <x v="0"/>
    <m/>
    <m/>
    <m/>
    <m/>
    <m/>
    <m/>
    <m/>
    <m/>
    <m/>
    <m/>
    <m/>
    <m/>
    <m/>
    <m/>
    <m/>
    <m/>
    <m/>
    <x v="1"/>
    <m/>
    <m/>
    <m/>
    <m/>
    <m/>
    <m/>
    <m/>
    <m/>
    <m/>
    <m/>
    <m/>
    <m/>
    <n v="1"/>
    <m/>
    <m/>
    <m/>
    <m/>
    <m/>
  </r>
  <r>
    <x v="893"/>
    <s v="Fall on Snow — Unable to Self Arrest, Party Separated, Exceeding Abilities — California, Mount Shasta, Hotlum/Bolum Ridge"/>
    <x v="10"/>
    <s v="California, Mount Shasta, Hotlum/Bolum Ridge_x000a_On September 12, a team of four climbers was descending the Hotlum/Bolum Ridge. Two of the team went ahead to scout the descent route. One member, Rene “Red” Arnold Cuestas (32), did not return. After waiting an hour, the three remaining team members continued to descend. When they returned to basecamp, Cuestas was not there, so they contacted USFS rangers. During the ensuing search, a California Division of Forestry and Fire helicopter crew spotted Cuestas’ body at 12,000 feet. He appeared to have slipped on the ice and fallen two to three hundred feet over ice and rock. He was wearing crampons and had an ice ax girth hitched to his wrist._x000a_Analysis_x000a_Cuestas was a novice climber. The route he was on is not technically difficult when snow conditions are good. However, the route generally becomes quite icy in the fall, making it very challenging. The party continued to climb, even though they were frightened by the conditions on the ascent. Separating on the descent may have contributed to the incident. (Source: Dan Towner, Wilderness Ranger, and Bob Musgrove)"/>
    <n v="5"/>
    <m/>
    <m/>
    <m/>
    <m/>
    <n v="1"/>
    <m/>
    <m/>
    <m/>
    <n v="1"/>
    <m/>
    <m/>
    <m/>
    <x v="0"/>
    <n v="1"/>
    <m/>
    <x v="1"/>
    <x v="0"/>
    <x v="1"/>
    <x v="1"/>
    <x v="0"/>
    <x v="0"/>
    <m/>
    <m/>
    <x v="0"/>
    <m/>
    <m/>
    <m/>
    <x v="0"/>
    <x v="1"/>
    <m/>
    <m/>
    <m/>
    <x v="0"/>
    <m/>
    <m/>
    <m/>
    <m/>
    <m/>
    <m/>
    <x v="0"/>
    <m/>
    <m/>
    <m/>
    <m/>
    <m/>
    <m/>
    <m/>
    <m/>
    <m/>
    <m/>
    <m/>
    <m/>
    <x v="0"/>
    <m/>
    <m/>
    <m/>
    <n v="1"/>
    <m/>
    <m/>
    <m/>
    <m/>
    <m/>
    <m/>
    <m/>
    <m/>
    <m/>
    <m/>
    <m/>
    <m/>
    <m/>
    <x v="1"/>
    <m/>
    <m/>
    <m/>
    <m/>
    <m/>
    <m/>
    <m/>
    <m/>
    <m/>
    <m/>
    <m/>
    <m/>
    <m/>
    <m/>
    <n v="1"/>
    <m/>
    <m/>
    <m/>
  </r>
  <r>
    <x v="894"/>
    <s v="Fall on Snow, AMS — Alaska, Mount McKinley, West Buttress"/>
    <x v="10"/>
    <s v="Alaska, Mount McKinley, West Buttress_x000a_The Denali Ski “Challenge 1999” expedition from Italy included skier Mauro Rumez and photographer Franco Toso. Their plan was to climb Denali by the West Rib and have Toso photograph Rumez as he skied the route._x000a_They flew in on May 10 and began ascending the Northeast Fork of the Kahiltna Glacier on May 12, arriving at the bottom of the West Rib on May 14. Over the course of three days they climbed to 16,200 feet on the West Rib, camping there on May 17. The next day, Rumez left Toso and attempted to go to the summit, but was turned back by high winds at the “Football Field” (19,500 feet). Toso did not attempt to summit because he had AMS and was not feeling well. The climbers spent their second night together at 16,200 feet on the West Rib._x000a_On May 19 they started to descend, with Rumez skiing and Toso on foot. Rumez skied the remainder of the route and stopped at 10,000 feet to watch Toso descend on his own. At 14,900 feet, Toso was making his way down through a serac field when he lost his footing and fell off a serac. Toso continued to slide, and fell over another serac cliff before stopping in some soft snow. Toso was unable to self arrest during the 65-foot fall. Rumez witnessed the fall and skied out the Northeast Fork to the 8,000-foot camp on the West Buttress looking for help. He contacted other climbers there and asked for assistance. Meanwhile, the Team Hung Low expedition from Crested Butte also witnessed Toso’s fall and climbed up to Toso from their camp located at the second ice dome. Team Hung Low dialed 911 on a cell phone and explained the situation to the operator. The message was relayed to the Talkeetna Ranger Station at 1858._x000a_At 2315, the LAMA helicopter piloted by Jim Hood brought a screamer suit to the scene where the injured Toso waited. Team Hung Low, who had been caring for Toso, prepared him for the short haul. Toso was lifted from the scene and flown down to Basecamp at 7,000 feet, where he was farther stabilized by Park Service staff and volunteers. Toso was transferred to a Life Flight transport in Talkeetna and then flown to Anchorage Regional Hospital where he was treated for contusions to his right chest wall and left leg._x000a_Analysis_x000a_Toso was unanchored when he lost his footing and fell. He was quite fortunate to stop in soft snow and come away with only contusions. The fact that he was experiencing Acute Mountain Sickness most likely played a role in his accident. (Source: Kevin Moore, Mountaineering Ranger)"/>
    <n v="4"/>
    <m/>
    <m/>
    <m/>
    <m/>
    <m/>
    <m/>
    <m/>
    <m/>
    <m/>
    <m/>
    <m/>
    <m/>
    <x v="0"/>
    <n v="1"/>
    <m/>
    <x v="1"/>
    <x v="0"/>
    <x v="1"/>
    <x v="1"/>
    <x v="0"/>
    <x v="0"/>
    <m/>
    <m/>
    <x v="0"/>
    <m/>
    <m/>
    <m/>
    <x v="0"/>
    <x v="1"/>
    <m/>
    <n v="1"/>
    <m/>
    <x v="0"/>
    <m/>
    <m/>
    <m/>
    <m/>
    <m/>
    <m/>
    <x v="0"/>
    <m/>
    <m/>
    <m/>
    <m/>
    <m/>
    <m/>
    <m/>
    <m/>
    <m/>
    <m/>
    <m/>
    <m/>
    <x v="0"/>
    <m/>
    <m/>
    <m/>
    <m/>
    <m/>
    <m/>
    <m/>
    <m/>
    <m/>
    <m/>
    <m/>
    <m/>
    <m/>
    <m/>
    <m/>
    <m/>
    <m/>
    <x v="1"/>
    <m/>
    <m/>
    <m/>
    <m/>
    <m/>
    <m/>
    <m/>
    <m/>
    <m/>
    <m/>
    <n v="1"/>
    <m/>
    <m/>
    <m/>
    <m/>
    <m/>
    <m/>
    <m/>
  </r>
  <r>
    <x v="895"/>
    <s v="Fall on Snow, No Helmet, Climbing Alone — British Columbia, Kootenay National Park, Mount Stanley"/>
    <x v="10"/>
    <s v="British Columbia, Kootenay National Park, Mount Stanley_x000a_On August 6 a climber was reported overdue from a solo attempt on the Kahl route, a popular snow and ice alpine climb. He had been dropped off at 0600 at the trailhead and had been expected back by evening. The Warden Service was contacted at 2030. It is relatively common for climbers to be overdue on this route and usually when parties get benighted, they return by midday the following day. However, since the climber was solo, a search was initiated at first light the following morning. The climber was located in a rock gully below a snow slope on the usual descent route. He had fallen about 200 meters down the snow slope and eventually got hung up halfway down the gully. He died of the injuries sustained during the fall, including serious head lacerations._x000a_Analysis_x000a_It appears from the subsequent investigation that the climber tried to selfarrest once he lost his footing. He was wearing crampons and it is possible that snow balled up underneath them, causing them to lose their effectiveness. His skid tracks went over a rock outcrop on the snow slope and he likely lost control of his self-arrest attempt at that point. In addition, he was carrying a technical ice tool which is not well suited for self arrest. Although he fell a considerable distance, a helmet may have reduced his head injuries and perhaps a different outcome may have ensued. (Source: Parks Canada Warden Service)"/>
    <n v="10"/>
    <m/>
    <m/>
    <m/>
    <m/>
    <m/>
    <m/>
    <m/>
    <m/>
    <m/>
    <m/>
    <m/>
    <m/>
    <x v="1"/>
    <n v="1"/>
    <m/>
    <x v="0"/>
    <x v="1"/>
    <x v="1"/>
    <x v="1"/>
    <x v="0"/>
    <x v="0"/>
    <m/>
    <m/>
    <x v="1"/>
    <n v="1"/>
    <n v="1"/>
    <m/>
    <x v="0"/>
    <x v="1"/>
    <m/>
    <m/>
    <n v="1"/>
    <x v="0"/>
    <m/>
    <m/>
    <m/>
    <m/>
    <m/>
    <m/>
    <x v="0"/>
    <m/>
    <m/>
    <m/>
    <m/>
    <m/>
    <m/>
    <m/>
    <m/>
    <m/>
    <m/>
    <m/>
    <m/>
    <x v="0"/>
    <n v="1"/>
    <m/>
    <m/>
    <m/>
    <m/>
    <m/>
    <m/>
    <m/>
    <m/>
    <m/>
    <m/>
    <m/>
    <m/>
    <m/>
    <m/>
    <m/>
    <m/>
    <x v="1"/>
    <m/>
    <n v="1"/>
    <m/>
    <m/>
    <m/>
    <m/>
    <m/>
    <m/>
    <m/>
    <m/>
    <m/>
    <m/>
    <m/>
    <n v="1"/>
    <m/>
    <m/>
    <m/>
    <m/>
  </r>
  <r>
    <x v="896"/>
    <s v="Fall on Snow, Unable to Self Arrest, No Belay — Alaska, Mount McKinley, West Buttress"/>
    <x v="10"/>
    <s v="Alaska, Mount McKinley, West Buttress_x000a_A three-person Spanish expedition named “McKinley 99” began their expedition on May 3 from the 7,200-foot basecamp on the Kahiltna Glacier. Expedition members included Luis Ibanez (leader), Francisco Mira (33), and Jose Sanchez (39). They established a high camp at the 17,200-foot level on May 13. The next day, the team left in clear but windy conditions in an attempt to reach the summit. They climbed into increasingly windy conditions and were finally forced to retreat due to high winds after reaching a high point of 20,100 feet on the summit ridge about 1800. The three climbers descended roped together with Luis Ibanez leading, Sanchez second, and Mira following third. They did not utilize any running belay. Around 2000 the group reached a short steep icy section at 18,350 feet. While descending this section (known as “the autobahn”), Mira lost his footing and fell. Unable to self arrest Mira ultimately pulled Sanchez and Ibanez off their feet and the group continued down the slope approximately 500 feet distance before coming to a stop slightly above Denali Pass. Ibanez, falling the shortest distance due to his position on the rope team, had no injuries while Mira received facial, wrist, shoulder, and upper leg injuries and Sanchez suffered ankle and rib injuries. Despite these, the men were able to descend the remaining 1,100 feet to their established camp at 17,200 feet by 2200._x000a_On May 14 at 1000, Ibanez contacted an NPS Ranger patrol camping in the same area. Ibanez reported that his group had an accident and “need(s) some help.” After evaluating the injured climbers and contacting the Talkeetna Ranger Station an air evacuation was coordinated. At 1345 the injured climbers were loaded into the NPS LAMA Helicopter and transported to the 7,000-foot basecamp. At 1359 the injured climbers were transferred to an NPS contracted fixed wing aircraft and flown to the Talkeetna airport. They were transferred to Providence Life Guard aircraft and transported to Providence hospital for treatment. Luis Ibanez descended to the 14,200-foot camp with assistance of the NPS patrol and continued to basecamp with other climbers._x000a_Jose Sanchez and Francisco Mira were treated and released from Providence hospital. Sanchez’s injuries included two left fractured ribs and a sprained right ankle. Mira’s injuries included facial lacerations, broken nose, fractured left wrist, bruised left shoulder, and left thigh puncture wounds._x000a_Analysis_x000a_The 18,300-foot level on the West Buttress has a history of falling accidents. The short, icy section of forty-five-degree terrain continues to prove itself a hazard for fatigued climbers descending from a summit attempt. Climbers, especially guides, have frequently set a short fixed line over this area to prevent accidents. A running belay would also avoid falls in this area. Despite its nonthreatening appearance, this area, and others like it, should be crossed with caution as even small injuries such as sprained ankles can have enormous consequences in high mountains. (Source: Kevin Moore, Mountaineering Ranger)"/>
    <n v="6"/>
    <m/>
    <m/>
    <m/>
    <m/>
    <n v="1"/>
    <n v="1"/>
    <m/>
    <m/>
    <m/>
    <m/>
    <m/>
    <m/>
    <x v="0"/>
    <n v="1"/>
    <n v="1"/>
    <x v="1"/>
    <x v="0"/>
    <x v="0"/>
    <x v="1"/>
    <x v="0"/>
    <x v="0"/>
    <m/>
    <m/>
    <x v="0"/>
    <m/>
    <m/>
    <m/>
    <x v="0"/>
    <x v="1"/>
    <m/>
    <m/>
    <m/>
    <x v="0"/>
    <m/>
    <m/>
    <m/>
    <m/>
    <m/>
    <m/>
    <x v="0"/>
    <m/>
    <m/>
    <m/>
    <m/>
    <m/>
    <m/>
    <m/>
    <m/>
    <m/>
    <m/>
    <m/>
    <m/>
    <x v="0"/>
    <m/>
    <m/>
    <m/>
    <m/>
    <m/>
    <m/>
    <m/>
    <n v="1"/>
    <m/>
    <m/>
    <m/>
    <m/>
    <m/>
    <m/>
    <m/>
    <m/>
    <m/>
    <x v="1"/>
    <m/>
    <m/>
    <m/>
    <m/>
    <m/>
    <m/>
    <m/>
    <m/>
    <m/>
    <m/>
    <n v="1"/>
    <m/>
    <m/>
    <m/>
    <m/>
    <m/>
    <m/>
    <m/>
  </r>
  <r>
    <x v="897"/>
    <s v="Falling Ice, Fall on Ice — Alberta, Banff National Park, Mount Wilson, Oh Le Tabernac"/>
    <x v="10"/>
    <s v="Alberta, Banff National Park, Mount Wilson, Oh Le Tabernac_x000a_On March 17 the lead climber of a party of two was ten meters up the first pitch of Oh Le Tabernac, a water ice Grade 5+ route. He was just above his second screw when he heard a cracking noise. He told his belayer about it just as the ice he was standing on broke free. A ten by three-meter piece broke off and he crashed to the ground sustaining multiple fractures and serious head trauma. His partner stabilized him and ran to the road to get help. He was evacuated by heli-sling by a warden service rescue crew, flown to the Banff hospital, and then flown to Calgary. He died a few days later from his injuries. Analysis_x000a_This route usually has a horizontal crack across it due to the detached nature of the pillar. Although many climbers comment on this feature, this is the first serious accident resulting from it. It is unclear how much ice fell on the victim, but given his injuries, it is likely that he was hit by the large piece which broke free. (Source: Parks Canada Warden Service)_x000a_"/>
    <n v="5"/>
    <m/>
    <m/>
    <m/>
    <m/>
    <m/>
    <m/>
    <m/>
    <m/>
    <m/>
    <m/>
    <m/>
    <m/>
    <x v="1"/>
    <n v="1"/>
    <m/>
    <x v="1"/>
    <x v="1"/>
    <x v="0"/>
    <x v="1"/>
    <x v="0"/>
    <x v="0"/>
    <m/>
    <m/>
    <x v="0"/>
    <m/>
    <m/>
    <m/>
    <x v="0"/>
    <x v="0"/>
    <m/>
    <m/>
    <m/>
    <x v="1"/>
    <m/>
    <m/>
    <m/>
    <m/>
    <m/>
    <m/>
    <x v="0"/>
    <m/>
    <n v="1"/>
    <m/>
    <m/>
    <m/>
    <m/>
    <m/>
    <m/>
    <m/>
    <m/>
    <m/>
    <m/>
    <x v="0"/>
    <m/>
    <m/>
    <m/>
    <m/>
    <m/>
    <m/>
    <m/>
    <m/>
    <m/>
    <m/>
    <m/>
    <m/>
    <m/>
    <m/>
    <m/>
    <m/>
    <m/>
    <x v="1"/>
    <m/>
    <m/>
    <m/>
    <m/>
    <m/>
    <m/>
    <m/>
    <m/>
    <n v="1"/>
    <m/>
    <m/>
    <m/>
    <m/>
    <m/>
    <m/>
    <m/>
    <m/>
    <m/>
  </r>
  <r>
    <x v="898"/>
    <s v="Falling Ice, Fall on Ice, Ice Screw Failed _x000a_Alaska, Thunder Mountain"/>
    <x v="10"/>
    <s v="On May 12 Malcolm Daly (43) and Jim Donini (57) of Boulder, Colorado flew onto the Tokositna Glacier at 7,500 feet to attempt a new route on Mount Hunter (14,573 feet). The Colorado team spotted a potential route on Thunder Mountain (10,970 feet)—a satellite of Mount Hunter—which has a short approach from the airstrip. Daly and Donini started climbing a couloir containing mixed ice, snow, and rock, with a technical difficulty that included some Grade 6 ice steps. The Colorado team spent the next several days climbing up the couloir and returning to their basecamp each night. During the next several days Daly and Donini experienced several problems on the Thunder Mountain route. Donini had crampon points fail, and Daly was hit with a chunk of ice or rock that numbed his arm requiring them to return to basecamp._x000a_On May 21st at 0300, Daly and Donini continued their climb in the couloir reaching the high point at approximately 2,500 feet above the glacier. At 1030, Daly, who was leading the pitch believes he was hit with a chunk of snow or ice that knocked him off the route. Donini was able to hold the fall even though he was struck by Daly’s crampons. Daly was knocked unconscious, but regained consciousness shortly thereafter and was able to talk to Donini. The one piece of protection that failed during the fall was a short ice screw 15 feet below Daly. Daly had put several ice screws on a vertical pillar 70 feet below and then climbed a lower-angle snow ramp to the vertical section on which he fell. After the fall Donini rigged an ice ax as a splint and wrapped tape around Daly’s boots in an effort to stabilize both his legs. Donini lowered Daly approximately 200 feet, but then decided that without air splints or some other means of stabilizing Daly’s open fractures he might bleed to death or go into shock. They both decided the best choice was for Donini to descend to get help. Donini was able to rappel some of the route and down-climbed the lower section. Paul Roderick of Talkeetna Air Taxi who was flying over the site at the time spotted Donini and landed. Donini and Roderick departed the Tokositna Glacier at 1800 and flew to Talkeetna. During the flight Roderick called via his cell phone and reported the incident to the Ranger Station. Donini was treated at the Ranger Station and later was driven to the Sunshine Clinic and treated for his puncture wound._x000a_At 1947, South District staff were notified of the incident and asked to return to the Ranger Station. The Chief Ranger, RCC, Air National Guard, Hudson Air Service, and the NPS LAMA were also called and briefed of the incident. The NPS LAMA helicopter attempted to fly with mountaineering rangers Billy Shott, George Beilstein, and Daryl Miller to Thunder Mountain incident site. Minutes before lift off, Talkeetna Air Taxi owner Paul Roderick arrived at the NPS Helicopter pad advising the LAMA pilot Karl Cotton that the weather had shut down in the range._x000a_On May 22 at 0820, the NPS LAMA lifted off with mountaineering rangers Miller, Shott, and Beilstein aboard en route to the Thunder Mountain accident site. The Rescue Coordination Center launched an Air National Guard Pavehawk helicopter with three PJs aboard and a C 130 for weather and communication support. The Denali South District Incident Command Center also used a Cessna 206 from Hudson Air Service for a weather observation aircraft._x000a_The LAMA landed at 0905 on the Tokositna Glacier at the base of Thunder Mountain. Rescue gear was unloaded and the LAMA flew to the accident site and attempted a power check above Daly. The clouds moved in and out, obscuring the view around the site and cliffs above. After several minutes, LAMA pilot Jim Hood stated that a short haul would not be possible due to the present weather conditions, as well as the possibility of falling debris and the extreme danger of the LAMA’s rotors being too close to the mountain. Another site approximately 1,000 feet above Daly was considered for a lowering/raising possibility. The snow dome was not large enough to safely land the LAMA, but the site did offer short haul possibilities. The dome appeared sufficient in size to short haul two persons at a time and large enough for eight rescuers total to work. The team would bring rescue gear, ropes, and bivy gear, along with food for four to five days in case inclement weather prevented the LAMA from flying._x000a_At 0950, the Air National Guard Pavehawk landed at the Tokositna Glacier site with three PJs. The PJs unloaded medical supplies and rescue gear and set up a basecamp including a large tent that could be used to treat Daly's injuries. Clouds had obscured the accident site, and only part of Thunder Mountain was visible. Daryl Miller and LAMA pilot Karl Cotton departed the Tokositna Glacier for Talkeetna at 1100. Present weather conditions prevented any SAR activities requiring aviation support at the accident site. Miller debriefed Donini regarding the accident including route conditions and Daly’s mental/physical condition. Donini stated that Daly was in a “positive” mental state when he left him. Donini stated that he felt both ankles were broken with some bleeding occurring and had cut the boot strings because of the feet swelling. Donini had given Daly extra clothing layers and left him with some food and water. Donini reported that the route was extremely technical in places and had objective hazards with potential rock/ice coming down the couloir at different times. He also had used some of the fixed line left in place to rappel the more technical sections._x000a_Miller and Cotton departed in the LAMA to the Thunder Mountain accident site at 1700 to attempt a site evaluation and power check for the lowering from the dome 1,000 feet above Daly. The weather was extremely cloudy and forced the LAMA to land at the 7,200-foot Kahiltna basecamp. After repeated attempts to fly to the accident site, the LAMA returned to Talkeetna._x000a_On May 23 at 0750, Miller and Cotton flew from Talkeetna to the Thunder Mountain accident site. Weather was clear and stable in the range. En route, Miller and Cotton discussed the possibility of short hauling Daly using a longer rope, doubling the distance to 200 feet. One of the key problems on May 22 in addition to the weather was the 400–500-foot V-shaped cliff side of the couloir, which impaired rotor clearance for the LAMA. The plan was to lower a Ranger below Daly on the snow ramp, then climb to Daly and clip him into the “God Ring.” The LAMA had 30 feet or more of rotor clearance from the cliff sides and good light conditions. Cotton felt he could do the mission if he had a spotter aboard to watch for rotor clearance and also to observe the short hauler._x000a_At 0810 the LAMA landed and Cotton talked via radio with the incident command center in Talkeetna to get an OK for the short haul. After the permission was granted, a 100-foot doubled section of short haul rope was cut and tied into the main line. Ranger Billy Shott was selected for the short haul position and Ranger Meg Perdue was selected as the observer inside the LAMA. Cotton, Shott, Perdue, and Miller discussed the mission and agreed that Shott would not unclip at the accident site._x000a_The LAMA lifted off the glacier with Meg Perdue and Shott at the end of the short haul rope. Perdue’s mission was to watch Shott, give Cotton information on the area weather and distances from the right cliff sides. On the first attempt to place Shott on the snowfield below Daly, a cloud moved in and Cotton aborted the mission. The cloud moved through the couloir and the LAMA repositioned placing Shott 75 feet below Daly on the 50–60-degree snowfield. Shott lost all radio communication after he landed on the snowfield and had to rely on hand signals. Shott used the LAMA for a belay and climbed to Daly in several minutes. Shott clipped Daly’s harness into the “God Ring” with daisy chain and locking carabiner. Shott also put a chest harness on Daly and checked to make sure all the anchors were cut. Shott then gave the LAMA a hand signal indicating they were ready to lift off._x000a_At 0927 the LAMA landed Daly at the LZ on the glacier airstrip, and personnel lowered him into a stretcher. Daly was immediately transferred into a medical tent where his fractures were splinted and a secondary survey completed. A Life Flight helicopter landed at the site, and Daly was loaded and transported to Providence Hospital in Anchorage._x000a_Analysis_x000a_This was a complicated high-risk rescue that involved a multi-agency team which became a high profile event with the media. Daly and Donini were extremely experienced and competent mountaineers who had planned Mount Hunter as their primary climb and Mount Thunder as a pre-climb. Donini had previously climbed many Alaskan alpine technical routes. Between the two of them there was a wealth of mountaineering knowledge. They both were physically fit allowing them to climb fast on alpine routes, which demanded minimal time on certain sections._x000a_They were also extremely cautious in climbing this particular route at the right time of day, which generally was during the cold. Daly believes that prior to his fall he was in a solid stance, but remembers the integrity of the ice was questionable but nothing else regarding the event that caused the fall. With only one piece (ice screw) 15 feet below him, questionable ice, and no protection for the next 70 feet, he was at high risk if he fell. An additional piece of protection may have reduced the severity of the fall. Daly estimated initially he fell about 140 feet, but after they looked at pictures, they concluded it was approximately 200 feet. Donini’s remarkable descent for help and the timing of Paul Roderick flying over were key elements in Daly surviving this event. The rescue scenarios without short hauling were extremely complicated and risky to the rescuers and Daly. After the initial assessment of pilot Jim Hood regarding a “no go” for the short haul, the rescue team looked at other strategies. The first option was to lower an attendant and litter from an ice/snow dome 1,000 feet above Daly and then reverse the system and raise both Daly and the attendant back up. Raising Daly seemed safer than lowering the 2,500 feet to the glacier floor, which would have exposed Daly and the attendant to possible falling rock and ice. Also, the two ropes would have run the risk of being cut because of the many edge protection devices required to cover the numerous steps down the couloir. Other options discussed were to climb from the bottom, fixing the couloir up to Daly and lowering Daly back down the couloir. This rescue scenario seemed feasible at first because it was not dependent on aircraft or weather conditions. The dilemma was the 2,500-foot couloir had many objective hazards that would have put the rescuers at an unjustified risk for a substantial period of time. The last option was climbing to the top of Thunder Mountain via a ridge system and lowering an attendant to Daly and attempt to raise both persons back to the top. All these options were discussed and evaluated regarding risk assessment and saving Daly’s life._x000a_Without the remarkable flying ability, spotter assistance inside the helicopter, and a courageous short hauler, Daly’s chances were dismal. All the rescue personnel, including the incident command system in Talkeetna and medical staff on scene, were key elements contributing to Daly’s surviving this accident. Daly’s positive attitude and will to live contributed to his survival._x000a_One final note: Several hours after this remarkable short haul rescue, the weather in the Alaska range shut down for almost one week. (Source: Daryl R. Miller, Mountaineering Ranger)"/>
    <n v="9"/>
    <m/>
    <m/>
    <m/>
    <m/>
    <m/>
    <n v="1"/>
    <n v="1"/>
    <m/>
    <m/>
    <m/>
    <n v="1"/>
    <m/>
    <x v="0"/>
    <n v="1"/>
    <m/>
    <x v="0"/>
    <x v="1"/>
    <x v="0"/>
    <x v="1"/>
    <x v="0"/>
    <x v="0"/>
    <m/>
    <m/>
    <x v="0"/>
    <m/>
    <m/>
    <m/>
    <x v="0"/>
    <x v="1"/>
    <n v="1"/>
    <m/>
    <m/>
    <x v="1"/>
    <m/>
    <m/>
    <m/>
    <m/>
    <m/>
    <m/>
    <x v="0"/>
    <m/>
    <n v="1"/>
    <m/>
    <m/>
    <m/>
    <m/>
    <m/>
    <m/>
    <m/>
    <m/>
    <n v="1"/>
    <m/>
    <x v="0"/>
    <m/>
    <m/>
    <m/>
    <m/>
    <m/>
    <m/>
    <m/>
    <m/>
    <m/>
    <m/>
    <m/>
    <m/>
    <m/>
    <m/>
    <m/>
    <m/>
    <m/>
    <x v="1"/>
    <m/>
    <m/>
    <m/>
    <m/>
    <m/>
    <m/>
    <m/>
    <m/>
    <m/>
    <m/>
    <n v="1"/>
    <m/>
    <m/>
    <m/>
    <m/>
    <m/>
    <m/>
    <m/>
  </r>
  <r>
    <x v="899"/>
    <s v="Falling Ice, Poor Position _x000a_Alberta, Banff National Park, Mount Wilson, Ice Nine"/>
    <x v="10"/>
    <s v="&quot;On January 24 a party of three had begun the first of pitch Ice Nine, a water ice Grade 6 route. One climber was leading, one was belaying from behind the curtain of the first pitch and the third climber was sitting on her pack watching the leader climb. When the leader was about ten meters up the pitch, a large hanging piece to the right of the route fell. It is estimated that this piece was about 36 cubic meters. The piece missed the belayer but hit the climber who was watching the leader. The main piece of ice hardly broke up and buried the climber under one meter of ice. She sustained severe crushing injuries. The two other climbers were unable to dig her out. They reached the highway in about ten minutes and flagged down a park snowplow operator who reported the incident to park dispatch immediately. Warden service rescue crews responded by ground and helicopter. It took over an hour to dig the victim out from under the solid ice using pneumatic hammers and picks._x000a_Analysis_x000a_Falling ice is a major objective hazard in waterfall ice climbing. Overnight temperatures had been –25° C. However, it was a sunny day and the southern exposure of the route resulted in significant radiation effect. Unfortunately, the victim was standing directly underneath the hanging ice curtain. (Source: Parks Canada Warden Service)&quot;"/>
    <n v="4"/>
    <m/>
    <m/>
    <m/>
    <m/>
    <m/>
    <m/>
    <m/>
    <m/>
    <m/>
    <m/>
    <m/>
    <m/>
    <x v="0"/>
    <n v="1"/>
    <m/>
    <x v="1"/>
    <x v="1"/>
    <x v="0"/>
    <x v="1"/>
    <x v="0"/>
    <x v="0"/>
    <m/>
    <m/>
    <x v="0"/>
    <m/>
    <m/>
    <m/>
    <x v="0"/>
    <x v="0"/>
    <m/>
    <m/>
    <m/>
    <x v="0"/>
    <m/>
    <m/>
    <n v="1"/>
    <m/>
    <m/>
    <m/>
    <x v="0"/>
    <m/>
    <n v="1"/>
    <m/>
    <m/>
    <m/>
    <m/>
    <m/>
    <m/>
    <m/>
    <m/>
    <m/>
    <m/>
    <x v="0"/>
    <m/>
    <m/>
    <m/>
    <m/>
    <m/>
    <m/>
    <m/>
    <m/>
    <m/>
    <m/>
    <m/>
    <m/>
    <m/>
    <m/>
    <m/>
    <m/>
    <m/>
    <x v="1"/>
    <m/>
    <m/>
    <m/>
    <m/>
    <m/>
    <m/>
    <n v="1"/>
    <m/>
    <m/>
    <m/>
    <m/>
    <m/>
    <m/>
    <m/>
    <m/>
    <m/>
    <m/>
    <m/>
  </r>
  <r>
    <x v="900"/>
    <s v="Falling Rock — California, Yosemite Valley, Glacier Point Apron"/>
    <x v="10"/>
    <s v="California, Yosemite Valley, Glacier Point Apron_x000a_After climbing in the Valley for a couple of weeks, Peter Terbush (22), Joseph Kewin (21), and Kerry Pyle (20) were nearing the end of their vacation. On June 13, in late afternoon, they decided to climb Apron Jam, a one pitch, 5.9 crack near the west end of Glacier Point Apron. Pyle led the pitch while Terbush belayed at the base and Kewin lounged beside him._x000a_Just after 7:30 p.m., as Pyle was finishing the pitch, he heard a loud rumble above, and, within a second or two, boulders the size of Volkswagens were flying by to his right. He scrambled the last few feet to the belay (a pair of bolts), clipped in two quickdraws, and began forming a clove hitch in his rope, as a tie in. Before he could finish, rock fragments slammed into his head. He dropped the rope and simply grabbed the quickdraws and pressed himself against the wall. He grew faint and nauseous from the blows but hung on and survived. Without a helmet, he received severe scalp lacerations, but no other major injuries. As the rockfall ceased, he noticed that his lead rope was still snug, and called down to his friends. Kewin responded that he was OK but that Terbush might be dead._x000a_When the rockfall began, Kewin scrambled several feet east to get out of the way, and, like Pyle, hugged the wall. After the noise stopped, he went back to Terbush and found him unresponsive and pulseless. Terbush had not moved from his original position; in fact, he was still holding Pyle’s rope as if on belay. Kewin removed the rope from Terbush’s hands so that Pyle could use it to rappel, then he ran down to the parking lot for help. One ranger arrived a few minutes later and confirmed that Terbush had received fatal head injuries._x000a_The NPS delayed bringing Terbush out until it could assess the risk of more rockfall. On the 14th, NPS and USGS specialists examined the release point by helicopter and telescope; despite a couple of very small rockfalls that day, they permitted a ground team to make the recovery on the 15th._x000a_Analysis_x000a_The rockfall that killed Terbush—estimated at 525 tons—originated 1200 feet up the Apron, just above the Oasis, and fell directly down the Harding route. Terbush, Kewin, and Pyle were 300–500 feet left of the main fall, yet unfortunately within range of the shrapnel. The same release point has been active since at least November 1998, when an even bigger fall occurred that sent small rocks as far as the tents at Camp Curry. (For a detailed geological report on this series of rockfalls, go to http://landslides.usgs.gov/html_files/landslides/ newsinfo.shtml)_x000a_Large rockfalls occur in the valley almost every year. However, with granite walls so steep and fractured, it’s surprising that there aren’t more. In fact, almost all rockfall related climbing injuries and deaths are from single rocks pulled off by the victims or other climbers nearby, rather than from spontaneous releases._x000a_Peter Terbush was not anchored, so he may have had a brief opportunity to unclip the ATC from his harness and run for cover. We’ll never know his thoughts or intentions, but he did know that his partner was still on belay. Whether deliberate or instinctive, he stayed put, maintaining that belay at the expense of his own safety. It’s fitting that his friends have nominated him for the Carnegie Medal for Heroism. (Source: John Dill, NPS Ranger, Yosemite National Park)"/>
    <n v="7"/>
    <m/>
    <n v="1"/>
    <n v="2"/>
    <m/>
    <m/>
    <m/>
    <m/>
    <m/>
    <m/>
    <m/>
    <m/>
    <m/>
    <x v="1"/>
    <m/>
    <m/>
    <x v="0"/>
    <x v="1"/>
    <x v="0"/>
    <x v="0"/>
    <x v="0"/>
    <x v="0"/>
    <m/>
    <m/>
    <x v="0"/>
    <m/>
    <m/>
    <m/>
    <x v="0"/>
    <x v="1"/>
    <m/>
    <m/>
    <m/>
    <x v="0"/>
    <m/>
    <m/>
    <m/>
    <m/>
    <m/>
    <m/>
    <x v="0"/>
    <m/>
    <m/>
    <m/>
    <m/>
    <m/>
    <m/>
    <m/>
    <n v="1"/>
    <m/>
    <m/>
    <m/>
    <m/>
    <x v="0"/>
    <n v="1"/>
    <m/>
    <m/>
    <m/>
    <m/>
    <m/>
    <m/>
    <m/>
    <m/>
    <m/>
    <m/>
    <m/>
    <m/>
    <m/>
    <m/>
    <m/>
    <m/>
    <x v="1"/>
    <m/>
    <m/>
    <m/>
    <m/>
    <m/>
    <m/>
    <m/>
    <m/>
    <m/>
    <m/>
    <m/>
    <n v="1"/>
    <m/>
    <m/>
    <m/>
    <m/>
    <m/>
    <m/>
  </r>
  <r>
    <x v="901"/>
    <s v="Falling Rock, No Hard Hat — California, Kings Canyon National Park, North Dome"/>
    <x v="10"/>
    <s v="California, Kings Canyon National Park, North Dome_x000a_In mid-June, we—Brandon Thau (23), Matthew Pollard (24), and Jennifer Pollard (25)—completed a new route up North Dome, topping out around 4:00 p.m. The climb had involved hanging bivouacs. After repacking the bags, we started our descent. We started heading in the direction of the descent gully, but it was slow going with Grade VI haul bags. We were forced to bivy. We didn’t have much food, but had plenty of water._x000a_We started the next day by scouting for the best way to achieve the descent gully with minimal rappels and exposure. With the burden of large packs, we were forced to do a handful of short rappels. It was during one of these rappels that the accident occurred._x000a_Before every rappel, we would clear the loose rocks and debris from the area around the rope and anchor to minimize the risk of falling rocks while we rappelled. After the third rappel, I dropped my pack and hiked up a little to reduce rope drag when I pulled them. I don’t remember how much—if any— of the rope I pulled before a rock whacked me in the head. I was on a little ledge and when the rock hit me, I went flying—and began yelling. A plethora of small bushes cushioned my landing. Brandon and Jennifer heard me. Brandon immediately started running to help me while Jennifer went for the first aid kit. While Brandon was scrambling up to me, he was asking me my name, his name, my birthday, where we were, if I could feel my fingers and toes, if I could see him clearly. Luck was on my side, because I could answer all those questions correctly._x000a_There was a lot of blood, but direct pressure stopped the bleeding, and it was determined that I only had a flesh wound. I was able to scramble down to the packs by myself. After dressing the laceration, the bandage was held in place by my helmet. I descended without a pack, letting Brandon and Jennifer shuttle the gear. About an hour after the incident, I felt strong enough to carry my pack. We arrived at our cars about 4:00 p.m._x000a_Analysis_x000a_Be skeptical of descents that you do not have first-hand knowledge of. Take your time—even if it means putting down the packs and scouting._x000a_Even though we took utmost care to clear away potentially dangerous rocks from the rappel anchors, we didn’t follow our own rule of wearing helmets. All three of us wore them on the ascent. Why not the descent? We assumed the descent was going to be safe and worry free. After all, we have been rappelling since the first day we climbed! The damage would surely have been less if my helmet had been on my head rather than in my pack._x000a_The final take-home message is to be ready for accidents. Be familiar with first aid and always carry a first aid kit—or know how to improvise if the unfortunate situation arises whereby you are the one between your partner and the Grim Reaper. (Source: Edited from a report submitted by Matthew Pollard)"/>
    <n v="6"/>
    <m/>
    <m/>
    <n v="3"/>
    <m/>
    <m/>
    <m/>
    <m/>
    <m/>
    <m/>
    <m/>
    <m/>
    <m/>
    <x v="0"/>
    <m/>
    <n v="1"/>
    <x v="1"/>
    <x v="0"/>
    <x v="0"/>
    <x v="0"/>
    <x v="0"/>
    <x v="0"/>
    <m/>
    <m/>
    <x v="0"/>
    <m/>
    <m/>
    <m/>
    <x v="0"/>
    <x v="0"/>
    <m/>
    <m/>
    <m/>
    <x v="0"/>
    <m/>
    <m/>
    <m/>
    <m/>
    <m/>
    <m/>
    <x v="0"/>
    <m/>
    <m/>
    <m/>
    <m/>
    <m/>
    <m/>
    <m/>
    <m/>
    <m/>
    <m/>
    <m/>
    <m/>
    <x v="0"/>
    <n v="1"/>
    <m/>
    <m/>
    <m/>
    <m/>
    <m/>
    <m/>
    <m/>
    <m/>
    <m/>
    <n v="1"/>
    <m/>
    <m/>
    <m/>
    <m/>
    <m/>
    <m/>
    <x v="1"/>
    <m/>
    <m/>
    <m/>
    <m/>
    <m/>
    <m/>
    <m/>
    <m/>
    <m/>
    <m/>
    <m/>
    <n v="1"/>
    <m/>
    <m/>
    <m/>
    <m/>
    <m/>
    <m/>
  </r>
  <r>
    <x v="902"/>
    <s v="Fatigue, Dehydration, Frostbite, Climbing Alone — Alaska, Mount McKinley, West Buttress"/>
    <x v="10"/>
    <s v="Alaska, Mount McKinley, West Buttress_x000a_Tomoyasu Ishikawa (30) began his solo ascent of Mount McKinley from the Kahiltna Glacier on May 19. He arrived at the 14,200-foot camp on the 21st where he planned to climb the Messner Couloir. On May 24 at 1100, he started his ascent of the couloir. He reached the top of the couloir at 1500 where he encountered strong winds and whiteout conditions. From the top of the couloir at 19,200 feet, Ishikawa decided to bivouac. With no stove or sleeping bag, he wrapped himself in a tarp, using hand warmers for supplemental heat. He remained at this site until 13 30 on the 25th, and then he continued toward the summit._x000a_At 1600 Ishikawa was attempting to photograph on the summit ridge when he noticed that he had frostbitten fingers. The frostbite caused him alarm, so he decided to descend the West Buttress. At 1900 he reached the 17,200-foot camp. At 1915 Toby Grohne of the “Alley Cats” party radioed to the 14,200- foot Ranger Station that they were providing aid to Ishikawa. Ranger Roger Robinson of the 14,200-foot camp had Grohne search out a mountain guide in the 17,200-foot camp. At 1935, guide Weslie Bunch of Mountain Trip Guide Service reported that Ishikawa was exhausted with frostbitten fingers and nose but would not need a rescue. Robinson advised Bunch of the emergency gear in the cache including tent, sleeping bag, and pads. At 2004 Bunch informed Robinson that they had placed Ishikawa with Mike and Norm Johnson of “AK UT Mountain Sickness” expedition. The Johnsons began hydrating Ishikawa, as his only fluid consumption had been one liter that he drank on the 24th. By the morning on the 26th, Ishikawa felt stronger. At 1300 the Johnsons reported that Ishikawa would be descending with the five-member “Korean 99” party to 16,200 feet. Robinson arranged for his patrol to assist Ishikawa down the fixed lines. At 1434 patrol members DJ Nechrony and Rod Willard met Ishikawa on the fixed lines and began lowering him. Robinson, VIP Joel Geisendorfer, and PJ John Loomis, along with Nechrony and Willard, assisted Ishikawa back to the 14,200-foot camp, arriving at 1645 ._x000a_VIP Dr. Bob Desiderio and Willard treated Ishikawa. He had frostbite on the middle three fingers of his right hand and the last three fingers of his left hand. He also suffered frostbite on his nose with minor cold injuries to his toes. Robinson felt that Ishikawa should be evacuated from the 14,200-foot camp due to the limited use of his hands and the fact that he was solo climbing._x000a_Poor weather prevented his evacuation until the 31st. At 1005 the LAMA helicopter was able to land at 14,200 feet. Ishikawa was flown to the Kahiltna basecamp where he was transferred to a Talkeetna Air Taxi fixed wing aircraft and flown out to Talkeetna and transported by a shuttle service to Providence Hospital where he was admitted in the evening of the 31st._x000a_Analysis_x000a_Here is a good example of a solo climber relying on the assistance of others. Without this help, Tomoyasu Ishikawa may well have suffered further injury. A solo climber in trouble will add to the burden of private climbers and rescuers where the situation may only be an inconvenience when climbers are climbing in a group. (Source: Roger Robinson, Mountaineering Ranger)"/>
    <n v="7"/>
    <m/>
    <m/>
    <m/>
    <n v="1"/>
    <m/>
    <m/>
    <m/>
    <m/>
    <m/>
    <m/>
    <m/>
    <m/>
    <x v="0"/>
    <n v="1"/>
    <m/>
    <x v="1"/>
    <x v="1"/>
    <x v="1"/>
    <x v="1"/>
    <x v="0"/>
    <x v="0"/>
    <m/>
    <m/>
    <x v="0"/>
    <n v="1"/>
    <n v="1"/>
    <m/>
    <x v="0"/>
    <x v="1"/>
    <m/>
    <m/>
    <m/>
    <x v="0"/>
    <m/>
    <m/>
    <m/>
    <m/>
    <m/>
    <m/>
    <x v="0"/>
    <m/>
    <m/>
    <n v="1"/>
    <m/>
    <n v="1"/>
    <m/>
    <m/>
    <m/>
    <m/>
    <m/>
    <m/>
    <m/>
    <x v="0"/>
    <m/>
    <m/>
    <m/>
    <m/>
    <m/>
    <m/>
    <m/>
    <n v="1"/>
    <m/>
    <m/>
    <m/>
    <m/>
    <m/>
    <m/>
    <m/>
    <m/>
    <m/>
    <x v="1"/>
    <m/>
    <m/>
    <m/>
    <m/>
    <m/>
    <m/>
    <m/>
    <m/>
    <m/>
    <m/>
    <n v="1"/>
    <m/>
    <m/>
    <m/>
    <m/>
    <m/>
    <m/>
    <m/>
  </r>
  <r>
    <x v="903"/>
    <s v="High Altitude Cerebral Edema (HACE) — Alaska, Mount McKinley, West Buttress"/>
    <x v="10"/>
    <s v="Alaska, Mount McKinley, West Buttress_x000a_The “Kiwi Denali” expedition included Richard Walshe, Andre Bell, Dave McKinley, and Pete O’Connor. On June 6 three of the members, including Walshe, Bell, and O’Connor, departed from the 17,200-foot camp en route to the summit via the West Buttress. During their ascent Bell separated from the group and descended to the group’s camp at 17,200 feet by himself. Walshe and O’Connor, moving slower, continued and reached the summit by midafternoon. During their descent Walshe began to have difficulty walking. At 1630 an NPS patrol that had reached the summit ridge that afternoon caught up with Walshe and O’Connor during their descent. Ranger Michael Nash contacted the 14,200-foot NPS camp and relayed Walshe’s condition._x000a_Nash, his two patrol members, and O’Connor used short rope and running belay techniques to lower Walshe to Denali Pass. Walshe remained ataxic, stumbling and falling frequently, and was unable to care for himself during the three hour descent to Denali Pass. At Denali Pass an RMI guided group caught up with the lowering party and assisted with the traverse from the pass by setting additional anchors. At 2000 the NPS camp contacted several other guides located at the 17,200 feet and asked for assistance. Several guides ascended to the Denali Pass traverse and began setting fixed lines. Walshe was lowered down the fixed lines and arrived at 17,200 feet at 2400. Walshe was stabilized, evaluated, and found to be suffering from high altitude cerebral edema (HACE). Walshe was treated with Dexamethasone as per protocol, hydrated, and observed throughout the night. The following day, with the assistance of his three other expedition members, Walshe descended to the 14,200-foot camp where he was again evaluated and treated by NPS personnel. Walshe remained at 14,200 feet for 48 hours and completed the descent to basecamp with his team, returning to Talkeetna on June 19._x000a_Analysis_x000a_Neither You or Walshe reported having AMS symptoms prior to their summit day making high altitude pulmonary edema and cerebral edema unpredictable factors with the potential to cause disaster in the high mountains. All groups were fortunate that climbers in the area were able to assist in the descent from 19,000 feet. (Source: Billy Shott, Mountaineering Ranger)"/>
    <n v="4"/>
    <m/>
    <m/>
    <m/>
    <m/>
    <m/>
    <m/>
    <m/>
    <m/>
    <m/>
    <m/>
    <m/>
    <m/>
    <x v="0"/>
    <n v="1"/>
    <m/>
    <x v="1"/>
    <x v="0"/>
    <x v="1"/>
    <x v="1"/>
    <x v="0"/>
    <x v="0"/>
    <m/>
    <m/>
    <x v="0"/>
    <m/>
    <m/>
    <m/>
    <x v="0"/>
    <x v="1"/>
    <m/>
    <n v="1"/>
    <m/>
    <x v="0"/>
    <m/>
    <m/>
    <m/>
    <m/>
    <m/>
    <m/>
    <x v="0"/>
    <m/>
    <m/>
    <m/>
    <m/>
    <m/>
    <m/>
    <m/>
    <m/>
    <m/>
    <m/>
    <m/>
    <m/>
    <x v="0"/>
    <m/>
    <m/>
    <m/>
    <m/>
    <m/>
    <m/>
    <m/>
    <m/>
    <m/>
    <m/>
    <m/>
    <m/>
    <m/>
    <m/>
    <m/>
    <m/>
    <m/>
    <x v="1"/>
    <m/>
    <m/>
    <m/>
    <m/>
    <m/>
    <m/>
    <m/>
    <m/>
    <m/>
    <m/>
    <m/>
    <n v="1"/>
    <m/>
    <m/>
    <m/>
    <m/>
    <m/>
    <m/>
  </r>
  <r>
    <x v="904"/>
    <s v="Illness — British Columbia, Glacier National Park, Mount Uto"/>
    <x v="10"/>
    <s v="British Columbia, Glacier National Park, Mount Uto_x000a_On August 28, five climbers were on their way up the Southwest Ridge of Mount Uto, a 5.1 rock climb. One of the climbers, S.L. (F 45), developed sudden acute and severe right lower abdominal pain. The party managed to get her to a ledge where D.B. (43), a registered nurse, examined her abdomen. S.L. was showing symptoms of appendicitis. A decision was made that one experienced member of the party would descend alone to obtain help. Three hours later, S.L. was heli-slung off the mountain. The remaining three climbers rappelled and down-climbed. (Source: D.B.)_x000a_Analysis_x000a_While no accident occurred in this instance, this is a situation that could happen to any climber at any time. The party had a first aid kit with painkillers, which were of great help to the victim. The only regret the remaining party had was in only having one headlamp. Much of their descent was made in the dark due to the long wait for the rescue, and the descent would have been much easier and quicker if each person had a headlamp. (Source: D.B., Nancy Hansen)"/>
    <n v="3"/>
    <m/>
    <m/>
    <m/>
    <m/>
    <m/>
    <n v="2"/>
    <m/>
    <m/>
    <m/>
    <m/>
    <m/>
    <m/>
    <x v="0"/>
    <n v="1"/>
    <m/>
    <x v="1"/>
    <x v="1"/>
    <x v="1"/>
    <x v="1"/>
    <x v="0"/>
    <x v="0"/>
    <m/>
    <m/>
    <x v="0"/>
    <m/>
    <m/>
    <m/>
    <x v="0"/>
    <x v="1"/>
    <m/>
    <m/>
    <m/>
    <x v="0"/>
    <m/>
    <m/>
    <m/>
    <m/>
    <m/>
    <m/>
    <x v="0"/>
    <m/>
    <m/>
    <m/>
    <n v="1"/>
    <m/>
    <m/>
    <m/>
    <m/>
    <m/>
    <m/>
    <m/>
    <m/>
    <x v="0"/>
    <m/>
    <m/>
    <m/>
    <m/>
    <m/>
    <m/>
    <m/>
    <m/>
    <m/>
    <m/>
    <m/>
    <m/>
    <m/>
    <m/>
    <m/>
    <m/>
    <m/>
    <x v="1"/>
    <m/>
    <m/>
    <m/>
    <m/>
    <m/>
    <m/>
    <m/>
    <m/>
    <m/>
    <m/>
    <m/>
    <m/>
    <m/>
    <n v="1"/>
    <m/>
    <m/>
    <m/>
    <m/>
  </r>
  <r>
    <x v="905"/>
    <s v="Illness — HACE, Exceeding Abilities, Ascending Too Fast — California, Mount Shasta, Misery Hill"/>
    <x v="10"/>
    <s v="California, Mount Shasta, Misery Hill_x000a_On July 30, Ken Goldstein (25) had stopped to rest at the base of Misery Hill (13,000 feet) and was later discovered unconscious and unresponsive. USFS climbing rangers were summoned. They administered oxygen to him, as he had regained consciousness. Goldstein was evacuated by a California Air National Guard helicopter and treated for HACE and dehydration at hospital. He recovered, but had no recollection of events surrounding the episode._x000a_Analysis_x000a_Goldstein ascended too rapidly. Even at this elevation, one can develop serious altitude illness. (Source: Dan Tower, Wilderness Ranger, and Bob Musgrove.)"/>
    <n v="5"/>
    <m/>
    <m/>
    <n v="1"/>
    <m/>
    <m/>
    <m/>
    <m/>
    <m/>
    <n v="1"/>
    <m/>
    <m/>
    <m/>
    <x v="0"/>
    <n v="1"/>
    <m/>
    <x v="0"/>
    <x v="1"/>
    <x v="1"/>
    <x v="1"/>
    <x v="0"/>
    <x v="0"/>
    <m/>
    <m/>
    <x v="0"/>
    <m/>
    <m/>
    <m/>
    <x v="0"/>
    <x v="1"/>
    <m/>
    <n v="1"/>
    <m/>
    <x v="0"/>
    <m/>
    <m/>
    <m/>
    <m/>
    <m/>
    <m/>
    <x v="0"/>
    <m/>
    <m/>
    <m/>
    <m/>
    <m/>
    <m/>
    <m/>
    <m/>
    <m/>
    <m/>
    <m/>
    <m/>
    <x v="0"/>
    <m/>
    <m/>
    <m/>
    <m/>
    <m/>
    <m/>
    <m/>
    <m/>
    <m/>
    <m/>
    <m/>
    <m/>
    <m/>
    <m/>
    <m/>
    <m/>
    <m/>
    <x v="1"/>
    <m/>
    <m/>
    <m/>
    <m/>
    <m/>
    <m/>
    <m/>
    <m/>
    <m/>
    <m/>
    <m/>
    <m/>
    <n v="1"/>
    <m/>
    <m/>
    <m/>
    <m/>
    <m/>
  </r>
  <r>
    <x v="906"/>
    <s v="Inadequate Food and Water, Climbing Alone — Alaska, Mount McKinley, West Buttress"/>
    <x v="10"/>
    <s v="Alaska, Mount McKinley, West Buttress_x000a_Shigeo Tamoi (33) began his solo climb of Mount McKinley’s West Buttress on May 28. He ascended to the 14,200-foot camp in three days and then he acclimatized for three more days. On June 3 at 0700 Tamoi attempted a one- day ascent from the 14,200-foot camp carrying no survival gear, minimum clothing, and one liter of water. He was reported to have reached the summit in the evening and then descended to the 19,500-foot level (Football Field) where he collapsed on the trail. The temperature was approximately 25°F and the wind was 10 mph. Michal Krissak of the “Slovak Expedition 99” was also soloing down from the summit when he noticed a group of five climbers standing around Tamoi. As he approached on the trail, the five climbers left Tamoi behind and continued their descent. Krissak encountered Tamoi at 2100 lying face down, semi-conscious. Initially Krissak was unable to arouse Tamoi, but eventually Tamoi said he was thirsty and wanted to sleep. Krissak knew the situation for Tamoi was life threatening in the bitter cold if he didn’t try to get him down. Krissak was able to lift Tamoi to his feet and support him under his shoulder. They had walked a short distance when three other descending climbers approached them. The three were unwilling to assist Krissak. He argued with them to at least give Tamoi some water or he might die. They finally gave Tamoi a little to drink then continued their descent leaving Krissak to deal with Tamoi._x000a_The descent went very slowly with Krissak supporting Tamoi. Upon reaching Denali Pass, three American climbers approached the pair on their descent. By this time Krissak was tired and knew he needed Tamoi on a belay in order to safely descend the traverse. Krissak told the Americans about Tamoi’s condition and asked if they could put him on their rope. The Americans refused to help and stated that they were cold and needed to keep going down. Krissak was again left to deal with Tamoi. Without a rope, Krissak began the traverse from the pass by supporting Tamoi from the rear. Tamoi could barely support his own weight. Twice he lost his footing and was held in place by Krissak._x000a_At 0100 Tamoi and Krissak arrived exhausted to the 17,200-foot camp. Krissak began calling for help on his CB radio when NPS VIP Joel Geisendorfer and Alaska Air National Guardsman John Loomis who were camped nearby offered their assistance. Tamoi was provided fluids and a sleeping bag. While Tamoi slept in the supine position, Geisendorfer heard him vomit. He was able to clear Tamoi’s airway The pair began hydrating Tamoi first thing in the morning. At 1000 Tomai was able to descend to the 14,200-foot camp with a Korean party. Tomai was able to continue descending without assistance to the landing strip where he flew off on June 5th._x000a_Analysis_x000a_Shigeo Tamoi is a pretty lucky man. Without the persistent efforts of Michal Krissak, Tamoi would certainly have been left for dead. Krissak risked his own life where others refused under the harsh conditions. It is hard to blame these other climbers, as sometimes it’s just about impossible to help someone if you feel your own life at risk. This ranger heard about Tamoi’s rescue from the staff at the 17,000-foot camp and had to literally search out Krissak in order to document this remarkable incident. Even then Krissak felt he did nothing out of the ordinary. When Ranger Daryl Miller interviewed Tamoi through an interpreter in Talkeetna, he found that Tamoi couldn’t remember his summit day, the rescue, or even returning to the 14,200-foot camp. (Source: Roger Robinson, Mountaineering Ranger)"/>
    <n v="6"/>
    <m/>
    <m/>
    <m/>
    <m/>
    <n v="1"/>
    <m/>
    <m/>
    <m/>
    <m/>
    <m/>
    <m/>
    <m/>
    <x v="0"/>
    <m/>
    <m/>
    <x v="1"/>
    <x v="0"/>
    <x v="1"/>
    <x v="1"/>
    <x v="0"/>
    <x v="0"/>
    <m/>
    <m/>
    <x v="1"/>
    <n v="1"/>
    <n v="1"/>
    <m/>
    <x v="0"/>
    <x v="1"/>
    <m/>
    <m/>
    <m/>
    <x v="0"/>
    <m/>
    <m/>
    <m/>
    <m/>
    <m/>
    <m/>
    <x v="0"/>
    <m/>
    <m/>
    <m/>
    <m/>
    <m/>
    <m/>
    <m/>
    <m/>
    <m/>
    <m/>
    <m/>
    <m/>
    <x v="1"/>
    <m/>
    <m/>
    <m/>
    <m/>
    <m/>
    <m/>
    <m/>
    <m/>
    <m/>
    <m/>
    <m/>
    <m/>
    <m/>
    <m/>
    <m/>
    <m/>
    <m/>
    <x v="1"/>
    <m/>
    <m/>
    <m/>
    <m/>
    <m/>
    <m/>
    <m/>
    <m/>
    <m/>
    <m/>
    <m/>
    <n v="1"/>
    <m/>
    <m/>
    <m/>
    <m/>
    <m/>
    <m/>
  </r>
  <r>
    <x v="907"/>
    <s v="Inexperience, Failure to Turn Back — Alaska, Mount McKinley, West Buttress"/>
    <x v="10"/>
    <s v="Alaska, Mount McKinley, West Buttress_x000a_Mike McCarthy (32) faxed his Mount McKinley climbing registration form to the Talkeetna Ranger Station on March 16. His climbing experience consisted of three hikes up Long’s Peak in Rocky Mountain National Park. Ranger George Beilstein reviewed the registration form then called McCarthy on March 19. Beilstein was concerned about McCarthy’s lack of experience and emphasized his concerns about solo glacier travel. McCarthy stated that he was aware of the hazards and would try to find a partner. No other contact was made until May 16, when McCarthy checked in for his climb at the Talkeetna Ranger Station. Ranger Daryl Miller gave McCarthy his McKinley briefing and also advised him that as “he had no mountaineering or glacier experience, he was extremely foolish to solo on the glacier without a climbing partner.” He advised McCarthy that “his life was in extreme danger” if he attempted to climb solo and that possibly he would endanger other lives as well._x000a_McCarthy opted to go against Miller’s advice and climb solo up the West Buttress route starting on May 17. McCarthy carried only an 8-foot 2&quot;x2&quot; piece of wood for crevasse protection. A 2&quot;x2&quot; spanning seven feet would support approximately 100 pounds at its midpoint. McCarthy weighed 230 pounds. Combining the weight of his pack and sled, the total weight was closer to 330 pounds. McCarthy was observed carrying the 2 &quot;x2&quot; in his hands at right angles to his direction of travel. Even if it held him, it would have proved ineffectual since it was carried parallel to the crevasses._x000a_A climbing party reported that McCarthy was assisted putting on his tent fly. It appears he couldn’t figure out how to do this. Another climbing party witnessed McCarthy step one leg into a crevasse near the 7,800-foot camp. On the 26th, McCarthy arrived at the 14,200-foot camp with the assistance of Witek Szalankiewicz, another solo climber. Szalankiewicz took pity on McCarthy at 11,000 feet where McCarthy was already running low on fuel and high energy food. McCarthy’s stove was set up with a diesel burning jet which consumes white gas twice as fast as he had planned. On May 28, Szalankiewicz reported to Ranger Roger Robinson that he was concerned about McCarthy’s health and his ability to descend without assistance. He explained to Robinson that McCarthy had no energy possibly due to AMS and a poor diet. He also stated that McCarthy had no climbing experience, which was evident when McCarthy displayed difficulty descending below 14,200 feet to retrieve a cache. He explained that McCarthy had to step sideways to get down a very low-angle slope. He also mentioned that McCarthy had lost one of his mittens near Windy Corner and didn’t have a spare. On May 29, Szalankiewicz convinced McCarthy to go over to the Ranger Station and have his SPO2 checked. His SPO2 (oxygen saturation level) registered in the mid 80s, indicating he was likely acclimating well to the 14,000-foot level. Szalankiewicz indicated that he would continue soloing and leave McCarthy and that he would possibly descend at some point. Several private climbers and members in Robinson’s patrol tried to talk McCarthy into descending, but to no avail._x000a_Many climbers on the mountain shared their concerns with Robinson. On June 1 Kellie Kenny of the “Alaskan Kennymore Krew” party reported to Robinson that she had heard him state, “It is going to be either this [Denali] or Kevorkian—but Kevorkian is in jail.” On June 2 Simon Pageot and Kathleen Michaud of the “Friends on Denali” party reported that McCarthy told them that he had lost his job in Chicago and decided to take all his stuff to Alaska to live. It was Pageot’s opinion that McCarthy was going through a depression._x000a_Robinson was concerned about McCarthy’s mental stability and his complete lack of climbing experience. Robinson felt that McCarthy could crawl higher but didn’t have the expertise to climb back down. Robinson hoped that_x000a_McCarthy would join some group going down and descend with them._x000a_On June 3, Robinson and VIP Dr. Bob Desiderio were descending the fixed lines. At 2000 they encountered McCarthy at the base of the lines at 15,500 feet. Robinson informed McCarthy that he “had accomplished a lot to have gotten this far and no one would have expected you to have reached this height. It’s now time to head back down.” He didn’t appear to take Robinson seriously, so Robinson continued: “Over the years I have seen four other solo climbers with similar experience of which three died and the fourth was rescued. I don’t want you to end up getting injured or worse...dead.” Robinson made one final warning: “If you continue up and cause any problems, your climb will be finished and we will bring you down.” After this McCarthy didn’t say much, but he thanked Robinson for the advice. Robinson offered McCarthy a spot on his rope so he could safely descend back to the 14,200-foot camp, but McCarthy declined. Later that evening several climbers reported seeing McCarthy ascending the fixed lines on his hands and knees, not attached to his ascender, but instead using it as a hand hold._x000a_Sean Sullivan, chief guide of an Alpine Ascents International party, provided the following statement: “On 4 June, I spoke with Michael McCarthy at 16,200 feet. He was cooking in the open and said he was very low on energy; he had no desire to go up or down and wasn’t sure what to do. I encouraged him to descend, but he said he felt it would be a waste of his time. I told him that his listlessness was probably a sign of AMS and he thought it wasn’t a big deal. Later I spoke to him again about 200 feet higher as he was on his way up. I asked if he was sure he should go up, and he said he couldn’t think of any reason not to. When I said that I could think of lots of reasons, he said, ‘Yeah, I guess I can too, but oh, well.’ He continued on toward 17,200 feet.”_x000a_At 1850 on the 4th, Dr. Dan Hansen of the “Eagle River Denali” party noticed McCarthy at the base of Washburn’s Thumb wearing no gloves and appearing very lethargic. He observed that his fingers had the appearance of “sausage digits”—all swollen with cuts. McCarthy arrived late in the evening of the 4th to the 17,200-foot camp where he set up camp. In the afternoon of the 5th, VIP Joel Geisendorfer was surprised to find McCarthy getting ready to go to the summit. Geisendorfer tried to talk him out of going up, especially so late in the day. Geisendorfer discovered that McCarthy hadn’t planned to take any survival gear, so he encouraged him to take his sleeping bag, stove, climbing harness and snow saw. McCarthy departed at 1430, ascending mostly on his hands and knees straight up next to the rocks. This steep, seldom used route proved very slow going for McCarthy. At 2300 he had climbed 1500 feet to the 18,700-foot level. McCarthy chopped a small ledge on the 45-degree icy slope and went to sleep in his bag. He did not anchor himself in on the open slope. This night proved to be a very calm with no wind and the minimum temperature at -20° F at the 17,200-foot level. Previously the upper mountain had been plagued for weeks with very cold temperatures and strong winds. McCarthy was extremely fortunate for this weather break in his exposed, open bivouac. He didn’t move until 1400 on the 6th, at which time he traversed the slope down toward Denali Pass. From here McCarthy descended from the pass very slowly on the established traverse route back to 17,200 feet. McCarthy was near the bottom of the traverse at 17,500 feet, but still above the rock band where he slipped and began to cartwheel down the slope at 1730. He tumbled approximately 100 feet over the rocks and over a large bergschrund, stopping himself with his crampons. He was very lucky to have stopped and to have sustained only minor bruises. Alaska Air National Guardsman, John Loomis, and solo climber Artur Testov traversed over to McCarthy and assisted him back to the 17,200-foot camp. They informed Robinson of the situation. Robinson informed McCarthy by radio that he “was through with his climb and that we would be assisting him down.” McCarthy accepted Robinson’s declaration._x000a_McCarthy had consumed just a half liter of fluid since leaving the high camp, so the plan was made to get McCarthy hydrated and assist his descent the next day if weather was good. On June 7 at 1130 Geisendorfer, Testov, and Loomis began their descent by belaying McCarthy down the ridge. Loomis noted that McCarthy didn’t know how to properly put on his climbing harness or open a locking carabiner. Since McCarthy had difficulty descending, Testov short roped him while on belay. At 1230 Robinson, VIP DJ Nechrony, and VIP Rod Willard joined the descending party at 17,000 feet and began fixing a 600-foot rope down the ridge. The fixed line was leapfrogged down the ridge while Testov continued with McCarthy on belay. The 16,200-foot fixed lines were reached at 1700. McCarthy was put on a separate belay using the 600-foot rope. They reached the 14,200-foot camp at 1900. Since McCarthy was a tremendous liability to himself and others, Robinson felt he should be escorted all the way down to basecamp. Time was near for Robinson’s patrol to descend so Geisendorfer and Alaska Air National Guardsman Lynn Graybill volunteered to take McCarthy down. At 2000 on the 8th, the three departed, arriving at the 7,200-foot basecamp at 0800 on the 9th. McCarthy was flown off the mountain later that day by Talkeetna Air Taxi._x000a_Analysis_x000a_Here is an example of someone who should never have been allowed to climb Mount McKinley. Mike McCarthy had read a book about Reinhold Messner and the book Into Thin Air and felt he wanted to do something like that. With absolutely no climbing experience, he set off to do a near suicide mission. He never figured that others might be at risk if he failed. Every attempt was made by the Park Service and numerous other climbers to get him to turn around even though we felt obligated to provide assistance. This same assistance enabled him to go higher. If he had continued to the upper reaches of the mountain, there is no doubt in my mind that he would have been a fatality. While McCarthy was on the mountain, every day I was asked by climbers, “Why do you let him go up?” and “Why can’t you do something about him?” These climbers had put in years of preparation to climb here and then to witness this debacle unfold! These climbers also knew that they might get stuck with trying to save this guy’s life. It is this ranger’s opinion that future Mike McCarthy’s should be screened and denied permission to climb. This situation was an embarrassment to our education program and our credibility among climbers and the general public. (Source: Roger Robinson, Mountaineering Ranger)_x000a_(Editor’s Note: It seems as though McCarthy must also have read Into the Wild... Several years ago, a young man wrote to this park and asked, “Is there snow on Mount McKinley all year round and will I have to make camps along the way?” The National Park Service has the same remedy as the U.S. Coast Guard for individuals who put themselves and others at risk. A citation for “Creating a Hazard” may he issued and may include a fine.)"/>
    <n v="6"/>
    <m/>
    <m/>
    <m/>
    <m/>
    <n v="1"/>
    <m/>
    <m/>
    <m/>
    <n v="1"/>
    <m/>
    <m/>
    <m/>
    <x v="0"/>
    <m/>
    <n v="1"/>
    <x v="1"/>
    <x v="1"/>
    <x v="1"/>
    <x v="1"/>
    <x v="0"/>
    <x v="0"/>
    <m/>
    <m/>
    <x v="1"/>
    <n v="1"/>
    <m/>
    <m/>
    <x v="0"/>
    <x v="1"/>
    <m/>
    <n v="1"/>
    <m/>
    <x v="0"/>
    <m/>
    <m/>
    <m/>
    <m/>
    <m/>
    <m/>
    <x v="0"/>
    <m/>
    <m/>
    <m/>
    <m/>
    <m/>
    <m/>
    <m/>
    <m/>
    <m/>
    <m/>
    <m/>
    <m/>
    <x v="0"/>
    <m/>
    <m/>
    <m/>
    <m/>
    <m/>
    <m/>
    <m/>
    <m/>
    <m/>
    <m/>
    <m/>
    <m/>
    <m/>
    <m/>
    <m/>
    <m/>
    <m/>
    <x v="1"/>
    <m/>
    <m/>
    <m/>
    <m/>
    <m/>
    <m/>
    <m/>
    <m/>
    <m/>
    <m/>
    <n v="1"/>
    <m/>
    <m/>
    <m/>
    <m/>
    <m/>
    <m/>
    <m/>
  </r>
  <r>
    <x v="908"/>
    <s v="Off Route, Inadequate Equipment, Climbing Alone, Weather, Inexperience — Alberta, Jasper National Park, Columbia Icefield, Mount Snowdome"/>
    <x v="10"/>
    <s v="Alberta, Jasper National Park, Columbia Icefield, Mount Snowdome_x000a_J.R. (28) hitchhiked to the Columbia Icefields on February 20, and hiked to the base of the difficult and hazardous alpine ice route “Slipstream” later that day. At 0400 on February 21, J.R. started climbing. Conditions were good, and he reached the top of the route four or five hours later. Although he started the climb in good weather, when he reached the top, he was in a blizzard. Because he was climbing alone, he had planned on taking a rarely used descent route which avoided the heavily crevassed areas of the normal descent. Poor weather and darkness prevented him from finding the correct gully. He tried several gullies only to discover that he was at the top of cliffs too high for his rappel rope. Since J.R. had no bivouac gear or stove, he continued moving all night. At some point during his many ascents and descents, J.R. realized that his hands were badly frostbitten from holding the metal ice tools with soggy mitts. On the morning of February 22, he found a gully that brought him down to the Athabasca Glacier and he hiked out to the highway by 1600 hours. He then flagged down a passing motorist and was driven to the Mineral Springs Hospital in Banff. J.R. was treated for frostbite to all 10 fingers and other parts of his hands. He eventually had to get several of his finger tips amputated due to the severe frostbite._x000a_In the meantime, J.R. was reported overdue by his roommate at 1000 on February 22. Details were sketchy about his destination; all that R.P. knew was that his roommate had gone to the Icefields, and possibly to Mt. Snowdome. Upon further investigation, it was determined that J.R. was likely attempting Slipstream. J.R. left a note with R.P., saying that if he was not back on Monday that something had gone wrong. J.R. was a very skilled ice climber with minimal winter mountaineering experience._x000a_Wardens initiated an investigation, which included a ground search party skiing towards the base of Slipstream, and a helicopter response. The search party found no evidence of human activity, however visibility was poor due to high winds, blowing snow and obscured skies. The helicopter was on standby waiting for suitable flying conditions. By 1700, the helicopter was still grounded. At 0200 on February 23, R.P. called wardens to inform them J.R. had returned home, and was in the hospital with frostbite._x000a_Analysis_x000a_Soloing has become increasingly popular, but there are several hazards that go along with it, aside from the obvious lack of belay capabilities. Most notably, the summit of Snowdome, as well as the lower glaciers, is riddled with crevasses, making unroped travel hazardous. The probability of staying healthy on the Columbia Icefields in bad weather with no bivouac gear is considerably reduced when alone. (Source: Parks Canada Warden Service, victim)"/>
    <n v="15"/>
    <m/>
    <m/>
    <m/>
    <n v="1"/>
    <m/>
    <m/>
    <m/>
    <m/>
    <n v="1"/>
    <m/>
    <m/>
    <m/>
    <x v="0"/>
    <n v="1"/>
    <m/>
    <x v="1"/>
    <x v="0"/>
    <x v="1"/>
    <x v="1"/>
    <x v="0"/>
    <x v="0"/>
    <m/>
    <m/>
    <x v="1"/>
    <n v="1"/>
    <n v="1"/>
    <m/>
    <x v="0"/>
    <x v="1"/>
    <m/>
    <m/>
    <m/>
    <x v="1"/>
    <m/>
    <m/>
    <m/>
    <m/>
    <m/>
    <m/>
    <x v="0"/>
    <m/>
    <m/>
    <n v="1"/>
    <m/>
    <n v="1"/>
    <n v="1"/>
    <m/>
    <m/>
    <n v="1"/>
    <m/>
    <m/>
    <m/>
    <x v="0"/>
    <m/>
    <n v="1"/>
    <m/>
    <m/>
    <m/>
    <m/>
    <m/>
    <m/>
    <m/>
    <m/>
    <m/>
    <m/>
    <m/>
    <m/>
    <m/>
    <m/>
    <n v="1"/>
    <x v="1"/>
    <m/>
    <n v="1"/>
    <m/>
    <m/>
    <m/>
    <m/>
    <m/>
    <n v="1"/>
    <m/>
    <m/>
    <m/>
    <m/>
    <m/>
    <m/>
    <m/>
    <m/>
    <m/>
    <m/>
  </r>
  <r>
    <x v="909"/>
    <s v="Protection Pulled Out When Weighted — Fall on Rock, Trying to Stick to a Schedule — California, Yosemite National Park, El Capitan"/>
    <x v="10"/>
    <s v="California, Yosemite National Park, El Capitan_x000a_Craig (25) had several years of free climbing experience but little with aid. On May 29, he and his partners, Brent and Dave, decided to get some practice by climbing the first pitch (A3) of the Sea of Dreams, a Grade VI route on El Capitan._x000a_Craig led 30–40 feet up a crack system a few feet right of a right facing corner, and placed a cam at his high point. The Sea of Dreams crack lay about 15 feet further right, with no way to climb across, so a pendulum was in order. He was able to place a small nut a couple of feet to his right, as a pivot point; then Brent lowered him from it until he could swing over to the route, where he clipped his etrier to a fixed copperhead and started up the crack._x000a_Craig climbed two more fixed copperheads, putting him a little above the level of his pivot point, now 15 feet or so to his left. He didn’t trust the fixed pieces so he hadn’t clipped his rope through them, but the next placement looked solid. He top stepped his etrier and was about to place a piece when the copperhead supporting him blew out. He fell straight down and then pendulumed left, pulling out his pivot, the small nut. Brent and Dave watched as he continued swinging left, now supported by the cam. He smashed into the right facing corner with his right shoulder and then his helmet and went limp, but by the time Brent had lowered him 20 feet to the ground, he was beginning to regain consciousness. Dave ran down to the road to find someone with a cell phone._x000a_The Park Service got the call at 7:15 p.m., and the first rescuers reached the scene 30 minutes later—about an hour after the accident. They immobilized Craig in a vacuum body splint and a litter, and carried him half a mile down the talus to the ambulance. It was well after dark now, but a med-evac helicopter was able to land at the park’s heli base and fly Craig to a Fresno hospital, where he was treated for torn shoulder ligaments, a scalp laceration, and a concussion. His shoulder will take several months to heal. He still doesn’t remember the copperhead failing or his collision with the wall, but he credits his helmet with preventing a serious head injury._x000a_Analysis_x000a_Craig was concerned about a swinging fall, but wasn’t able to place more protection across the traverse. At least he recognized the risk and made a conscious choice. Many climbers don’t understand how dangerous even a short pendulum can be, especially when you strike a corner. Craig’s case illustrates the problem: He hit the wall with approximately the same force as if he’d fallen an equal distance vertically to the ground, but instead of landing on his feet, he took the impact on his side._x000a_Craig might have protected against the pendulum fall by adding a second belay line, as follows: He ties into their second rope. Dave (the third partner) belays him from a well anchored position, on the ground, to Craig’s right (or places a solid directional at that point and belays from any position). This rope would not run through any of the primary rope’s protection. (Source: John Dill, SAR Ranger)"/>
    <n v="7"/>
    <m/>
    <m/>
    <n v="1"/>
    <m/>
    <m/>
    <m/>
    <m/>
    <m/>
    <n v="1"/>
    <m/>
    <m/>
    <m/>
    <x v="0"/>
    <n v="1"/>
    <m/>
    <x v="0"/>
    <x v="1"/>
    <x v="0"/>
    <x v="0"/>
    <x v="0"/>
    <x v="0"/>
    <m/>
    <n v="1"/>
    <x v="0"/>
    <m/>
    <m/>
    <m/>
    <x v="0"/>
    <x v="0"/>
    <m/>
    <m/>
    <m/>
    <x v="0"/>
    <m/>
    <m/>
    <m/>
    <m/>
    <m/>
    <m/>
    <x v="0"/>
    <m/>
    <m/>
    <m/>
    <m/>
    <m/>
    <m/>
    <m/>
    <m/>
    <m/>
    <m/>
    <m/>
    <m/>
    <x v="0"/>
    <m/>
    <m/>
    <m/>
    <m/>
    <m/>
    <m/>
    <m/>
    <m/>
    <m/>
    <m/>
    <m/>
    <m/>
    <m/>
    <m/>
    <m/>
    <m/>
    <m/>
    <x v="0"/>
    <m/>
    <m/>
    <m/>
    <m/>
    <m/>
    <m/>
    <m/>
    <m/>
    <m/>
    <m/>
    <n v="1"/>
    <m/>
    <m/>
    <m/>
    <m/>
    <m/>
    <m/>
    <m/>
  </r>
  <r>
    <x v="910"/>
    <s v="Protection Pulled, Off Route — Alberta, Ha Ling Peak (Formerly Known as Chinaman's Peak)"/>
    <x v="10"/>
    <s v="Alberta, Ha Ling Peak (formerly known as Chinaman's Peak)_x000a_On July 6, two climbers set out on the Northeast Ridge of Ha Ling Peak (5.6/ 5.7). The climbers got off route on the third or fourth pitch, and discovered by the sixth pitch that the climbing was much more difficult than 5.7, the protection was next to none, and the rock was loose. The lead climber decided to retreat and attempted to be lowered from a Friend placed in a shallow crack. While being lowered, both of his pieces of protection pulled out and he fell past his belayer for a total of approximately 80 meters._x000a_The belayer, J.S., lowered to his partner, and found him conscious; however, he soon lost consciousness and stopped breathing. J.S. performed artificial respiration, but soon left to call for help. J.S. reported the incident to some other climbers, and then returned to the base of the third pitch (the victim was hanging between the third and fourth pitches). Kananaskis Emergency Services personnel were slung in and removed J.S. in a screamer suit. The victim was pronounced dead, lowered to the base of the third pitch and heli-slung off the mountain. (Source: Kananaskis Country Alpine Specialist)_x000a_Analysis_x000a_Both climbers were quite experienced. However, many climbers, both experienced and not so experienced have gone off route on the Northeast Ridge of Ha Ling. The climbers did not have pitons or a hammer with them. Properly placed pitons (if it were possible) may have made a much safer anchor than one Friend placed in a shallow crack. (Source: Nancy Hansen)"/>
    <n v="9"/>
    <m/>
    <m/>
    <m/>
    <m/>
    <m/>
    <m/>
    <m/>
    <m/>
    <m/>
    <m/>
    <n v="1"/>
    <m/>
    <x v="1"/>
    <m/>
    <m/>
    <x v="1"/>
    <x v="0"/>
    <x v="0"/>
    <x v="0"/>
    <x v="0"/>
    <x v="0"/>
    <m/>
    <m/>
    <x v="0"/>
    <m/>
    <m/>
    <m/>
    <x v="0"/>
    <x v="0"/>
    <m/>
    <m/>
    <m/>
    <x v="0"/>
    <m/>
    <m/>
    <m/>
    <m/>
    <m/>
    <m/>
    <x v="0"/>
    <m/>
    <m/>
    <m/>
    <m/>
    <m/>
    <m/>
    <m/>
    <m/>
    <n v="1"/>
    <m/>
    <m/>
    <m/>
    <x v="0"/>
    <m/>
    <m/>
    <m/>
    <m/>
    <m/>
    <m/>
    <m/>
    <m/>
    <m/>
    <m/>
    <m/>
    <m/>
    <m/>
    <m/>
    <m/>
    <m/>
    <n v="1"/>
    <x v="0"/>
    <m/>
    <m/>
    <m/>
    <m/>
    <n v="1"/>
    <m/>
    <m/>
    <m/>
    <m/>
    <m/>
    <m/>
    <m/>
    <n v="1"/>
    <m/>
    <m/>
    <m/>
    <m/>
    <m/>
  </r>
  <r>
    <x v="911"/>
    <s v="Rappel Error — Slack in Rope, Fall on Rock — Colorado, Rocky Mountain National Park, Twin Owls"/>
    <x v="10"/>
    <s v="Colorado, Rocky Mountain National Park, Twin Owls_x000a_On June 25 Todd Burke had led the first pitch of Organ Pipes (II, 5.6) on the Twin Owls formation. He then pulled the rope up through all pieces of protection and threw one end of the rope down to Claudine Perrault (29). The plan was for Perrault to attach their packs to the rope so that Burke could pull them up rather than return to the base to get them or carry them up die route. However, when Burke tossed the rope, it snagged, leaving the lower end 20– 30 feet above the ground. Perrault climbed unroped to the rope end and pulled on it, causing a length of slack to come free and the rope end to fall to the ground. Perrault then attempted to rappel, assuming that the slack was out of the rope. But it was not. She fell 30 feet, sustaining a concussion and minor spinal injuries._x000a_Analysis_x000a_The accident itself is the immediate result of failure by both Burke and Perrault to test the rappel adequately by pulling slack out from both ends. However, the underlying and ultimate cause of the accident is the faulty tactical planning by the leader. Acceptable alternatives to the tactics include 1) climb while wearing packs; 2) take just bare necessities; 3) take an extra rope, light weight 7–9 mm, as a haul line; and/or 4) take the extra time to return to the base of the route to pick up non-essential equipment left in packs. (Source: Jim Detterline, Longs Peak Ranger)"/>
    <n v="6"/>
    <m/>
    <m/>
    <m/>
    <n v="1"/>
    <m/>
    <m/>
    <m/>
    <m/>
    <m/>
    <m/>
    <m/>
    <m/>
    <x v="0"/>
    <n v="1"/>
    <m/>
    <x v="0"/>
    <x v="0"/>
    <x v="0"/>
    <x v="0"/>
    <x v="0"/>
    <x v="0"/>
    <m/>
    <m/>
    <x v="0"/>
    <m/>
    <m/>
    <m/>
    <x v="0"/>
    <x v="0"/>
    <m/>
    <m/>
    <m/>
    <x v="0"/>
    <m/>
    <m/>
    <m/>
    <m/>
    <m/>
    <m/>
    <x v="0"/>
    <m/>
    <m/>
    <m/>
    <m/>
    <m/>
    <m/>
    <m/>
    <m/>
    <m/>
    <m/>
    <m/>
    <m/>
    <x v="0"/>
    <m/>
    <m/>
    <m/>
    <m/>
    <m/>
    <m/>
    <m/>
    <m/>
    <m/>
    <m/>
    <m/>
    <m/>
    <m/>
    <m/>
    <m/>
    <m/>
    <m/>
    <x v="1"/>
    <m/>
    <m/>
    <m/>
    <n v="1"/>
    <m/>
    <m/>
    <m/>
    <m/>
    <m/>
    <m/>
    <m/>
    <n v="1"/>
    <m/>
    <m/>
    <m/>
    <m/>
    <m/>
    <m/>
  </r>
  <r>
    <x v="912"/>
    <s v="Rappel Error — Uneven Rope Ends, Fall on Rock — High Eagle Dome, Shuteye Ridge, California"/>
    <x v="10"/>
    <s v="High Eagle Dome, Shuteye Ridge, California_x000a_On October 31, after setting up a toprope, I (45) tossed down it down and rappelled. About two thirds of the way down the route, I saw one taped end of the rope slipping through my rappel device, an image I will remember forever. I fell 20–25 feet to a broad, relatively flat granite ledge below._x000a_I was in immediate pain and slightly amnesiac, but did not lose consciousness. My right pelvis and leg were extremely painful, and I was unable to bear any weight on that leg. I was bleeding from a cut in my scalp. My partner, Nancy Bleile, a physician, quickly assessed my medical condition, then ran to catch up with friends who had just left to drive home. They returned and assisted in my evacuation. The evacuation to the car required about two hours, compared to an approach time of about 20 minutes._x000a_Subsequent medical evaluation revealed four fractures: one in the sacrum and three in the transverse processes (bumps on the sides) of my lumbar vertebrae. Analysis_x000a_I failed to bring the rope to its midway point before starting to rappel. I have climbed quite a bit over the past twelve years, and I read ANAM, so I am well aware that rappelling is a dangerous aspect of the sport. I generally double check the rappel system before starting down, and in this instance I double checked my harness buckle, the gear placements, and carabiner positions. But I forgot to even out the ends of the rope._x000a_There was no good excuse for this mistake, but several things may have contributed to my haste. This was to be our last climb of the day, and as the sun began to sink in the sky, we could feel the late afternoon chill beginning to move in. Gear placements were somewhat hard to find, and I had to tinker to get solid placements. As I built the anchor and set up the rope, I was in a rather uncomfortable position. I was eager to get down and try the climb. The rope was moderately tangled, so I tossed it down, hoping it would straighten itself out._x000a_Knotting the ends of the rope would have prevented the accident, though we had just done a nearby climb and we knew there was plenty of rope to reach the ground, had it been evened out. Or a partner on the ground, observing the toprope setup, could have stopped me before I got into trouble._x000a_Had I rolled off the ledge, I might have fallen several hundred feet further. Had I landed differently, I might have sustained even more serious back or head injuries. I was not wearing a helmet, but I will be much more likely to do so in the future. (Source: Sam Gitchel)"/>
    <n v="11"/>
    <m/>
    <m/>
    <m/>
    <m/>
    <m/>
    <n v="1"/>
    <m/>
    <m/>
    <m/>
    <m/>
    <n v="1"/>
    <m/>
    <x v="0"/>
    <n v="1"/>
    <m/>
    <x v="0"/>
    <x v="0"/>
    <x v="0"/>
    <x v="1"/>
    <x v="0"/>
    <x v="1"/>
    <m/>
    <m/>
    <x v="0"/>
    <m/>
    <m/>
    <m/>
    <x v="0"/>
    <x v="0"/>
    <m/>
    <m/>
    <m/>
    <x v="0"/>
    <m/>
    <m/>
    <m/>
    <m/>
    <m/>
    <m/>
    <x v="0"/>
    <m/>
    <m/>
    <m/>
    <m/>
    <m/>
    <m/>
    <m/>
    <m/>
    <m/>
    <n v="1"/>
    <m/>
    <m/>
    <x v="0"/>
    <n v="1"/>
    <n v="1"/>
    <m/>
    <m/>
    <m/>
    <m/>
    <m/>
    <m/>
    <m/>
    <m/>
    <m/>
    <m/>
    <m/>
    <n v="1"/>
    <m/>
    <m/>
    <m/>
    <x v="1"/>
    <m/>
    <m/>
    <m/>
    <n v="1"/>
    <m/>
    <m/>
    <m/>
    <m/>
    <m/>
    <m/>
    <m/>
    <m/>
    <m/>
    <m/>
    <m/>
    <n v="1"/>
    <m/>
    <m/>
  </r>
  <r>
    <x v="913"/>
    <s v="Rockfall, Poor Position, Poor Judgment — Alberta, Jasper National Park, Mount Edith Cavell"/>
    <x v="10"/>
    <s v="Alberta, Jasper National Park, Mount Edith Cavell_x000a_On August 20, two climbers (F 43, M 54) began ascending the North Face route on Mount Edith Cavell. They began at 1500 on a hot day, when rock fall is at its worst. One of the climbers was hit directly on the head by a large rock, knocking her unconscious and causing her to fall approximately 100 meters to the glacier below. The climbers were not roped at the time, but both had helmets on. She was unconscious for about ten minutes. She suffered from amnesia and headaches the rest of the day. The pair bivouacked on the Angel Glacier for the night. The second climber subsequently suffered severe back spasms (a recurring problem) as a result of bivouacking on the cold hard surface, and could not go for help. They spent a second night on the glacier waiting for help to arrive._x000a_The search for the climbers began when their registered check-in time came and went without their reporting in. The decision was made to bring in a helicopter after no evidence of the climbers could be found on the trail or with binoculars. A Bell 407 was brought over from Golden, and the mountain was searched by air. A warden was also dropped at the Verdant Creek/Astoria River trail junction to hike up the West Ridge of Cavell on foot. After an extensive search by air, the overdue climbers were found at their bivouac site low on the Angel Glacier. The helicopter was able to land at their location, and the climbers were evacuated to the staging area._x000a_Analysis_x000a_The climbers did not depart the Cavell parking lot until 1000. They found the rock climbing up to the Angel Glacier to be quite tricky and therefore went slowly. They arrived at the base of the North Face route at 1500, and planned to climb the lower part of the route in the late afternoon and to bivouac on the large ledge halfway up the face. The weather was warm, and rock fall at that time of day was extensive. The lower part of this route is subject to a considerable amount of falling rock and ice. The climbers were well prepared and had done extensive research on this route. They had been to the base of the route three times prior to this attempt and were familiar with the terrain. Despite their experience and knowledge, they chose to ascend the most hazardous part of the face in the heat of the afternoon when rockfall is at its worst. This turned out to be a critical judgment error. Luckily both climbers had helmets on, which undoubtedly saved the female climber’s life. (Source: Parks Canada Warden Service)"/>
    <n v="7"/>
    <m/>
    <m/>
    <m/>
    <m/>
    <m/>
    <m/>
    <n v="1"/>
    <m/>
    <m/>
    <m/>
    <n v="1"/>
    <m/>
    <x v="0"/>
    <n v="1"/>
    <m/>
    <x v="0"/>
    <x v="1"/>
    <x v="1"/>
    <x v="1"/>
    <x v="0"/>
    <x v="0"/>
    <m/>
    <m/>
    <x v="0"/>
    <m/>
    <m/>
    <m/>
    <x v="0"/>
    <x v="1"/>
    <m/>
    <m/>
    <m/>
    <x v="0"/>
    <m/>
    <m/>
    <n v="1"/>
    <m/>
    <m/>
    <m/>
    <x v="0"/>
    <m/>
    <m/>
    <m/>
    <m/>
    <m/>
    <m/>
    <m/>
    <n v="1"/>
    <m/>
    <m/>
    <m/>
    <m/>
    <x v="0"/>
    <m/>
    <m/>
    <m/>
    <m/>
    <m/>
    <m/>
    <m/>
    <m/>
    <m/>
    <m/>
    <m/>
    <m/>
    <m/>
    <m/>
    <m/>
    <m/>
    <m/>
    <x v="1"/>
    <m/>
    <n v="1"/>
    <m/>
    <m/>
    <m/>
    <m/>
    <m/>
    <m/>
    <m/>
    <m/>
    <m/>
    <m/>
    <m/>
    <n v="1"/>
    <m/>
    <m/>
    <m/>
    <m/>
  </r>
  <r>
    <x v="914"/>
    <s v="Slip on Rock, Unroped, No Hard Hat — Ontario, Milton, Buffalo Crag"/>
    <x v="10"/>
    <s v="Ontario, Milton, Buffalo Crag_x000a_On Sunday, March 28 F.M. (26) was scouting out the cliff top at Buffalo Crag, apparently hoping to set up a top rope on a climb called “Rainy Day Women.” He had on a harness but was not tethered to an anchor. About 1300 he was seen falling, trying first to clutch at rocks and cedars, then tumbling to the rough talus 80 feet below. He suffered terrible head and internal injuries and possible broken bones. He was not wearing a helmet. He remained conscious for about an hour while climbers obtained the help of the Milton Fire Department rescue team. An air evacuation was requested, but the climber died as he was being transferred to the helicopter near the Rattlesnake Point Gatehouse._x000a_Analysis_x000a_Beyond the obvious reminders to tether in and wear a helmet, it should be noted that this accident occurred in early spring, when melt-water increases cliff top hazard. The clay and the fine-grained dolomitic limestone at Buffalo Crag are very slippery when damp. (Source: David Henderson)"/>
    <n v="6"/>
    <m/>
    <m/>
    <m/>
    <n v="1"/>
    <m/>
    <m/>
    <m/>
    <m/>
    <m/>
    <m/>
    <m/>
    <m/>
    <x v="1"/>
    <m/>
    <m/>
    <x v="0"/>
    <x v="1"/>
    <x v="1"/>
    <x v="1"/>
    <x v="0"/>
    <x v="1"/>
    <m/>
    <m/>
    <x v="1"/>
    <n v="1"/>
    <m/>
    <m/>
    <x v="0"/>
    <x v="0"/>
    <m/>
    <m/>
    <m/>
    <x v="0"/>
    <m/>
    <m/>
    <m/>
    <m/>
    <m/>
    <m/>
    <x v="0"/>
    <m/>
    <m/>
    <m/>
    <m/>
    <m/>
    <m/>
    <m/>
    <m/>
    <m/>
    <m/>
    <m/>
    <m/>
    <x v="0"/>
    <n v="1"/>
    <m/>
    <m/>
    <m/>
    <m/>
    <m/>
    <m/>
    <m/>
    <m/>
    <m/>
    <m/>
    <m/>
    <m/>
    <m/>
    <m/>
    <m/>
    <m/>
    <x v="1"/>
    <m/>
    <m/>
    <m/>
    <m/>
    <m/>
    <m/>
    <m/>
    <m/>
    <n v="1"/>
    <m/>
    <m/>
    <m/>
    <m/>
    <m/>
    <m/>
    <m/>
    <m/>
    <m/>
  </r>
  <r>
    <x v="915"/>
    <s v="Stranded - Weather, Inadequate Equipment, Hypothermia — California, Yosemite Valley, Half Dome"/>
    <x v="10"/>
    <s v="California, Yosemite Valley, Half Dome_x000a_English climbers Justin (28) and Luke (about 25) arrived in the Valley in May, intent on climbing the regular Northwest Face of Half Dome (24 pitches, VI 5.9 A2). On May 31 they hiked up the slab approach and climbed six pitches. By the next evening, they had reached Big Sandy Ledge (top of pitch 17). They were right on schedule, seven pitches from the summit, and expecting to top out the next day. The weather had been good and the rock dry to that point, but as they arrived at Big Sandy they were hit by a heavy, 45-minute rain shower._x000a_They left Big Sandy the next morning at 6:00 a.m., aiming to reach the top by mid-afternoon. It had started to snow lightly, but they decided it would be easier to push on than to descend the route. However, they were slowed by worsening snow conditions, and when they arrived at the bottom of the last pitch—a 5.7 slab—they found it unclimbable because of a covering of verglas and snow. They spent some time looking for a way to aid around the impasse, but all the possibilities they could see eventually rejoined the slab—and the ice—before reaching the summit. It was getting dark, so they decided it would be safer to bivouac than to attempt to continue._x000a_They found a spot out of the wind and shared their single bivy sack. They had deliberately left their sleeping bags at home in order to go light, but had brought storm jackets and pants, and plenty of warm clothes, including mittens and hats. This gear had kept them comfortable so far._x000a_There was little or no water running on the rock at their bivy that night, but the temperature was just below freezing, and their own body heat melted the snow that fell on them. Their bivy sack was made completely of a waterproof, breathable material, without a coated nylon bottom. The snow melt leaked through the sack into their clothes and even ran down their necks._x000a_They spent a miserable night, and by the morning of June 3, they were wet, cold, and completely covered by snow. They considered rappelling, but the route had wandered so much that it would be difficult to reverse and would expose them further to the weather. They decided to wait for the sun to melt the ice off the slab, figuring they’d be able to summit by mid-afternoon. But it stayed cloudy and cold, reducing them to blowing a whistle in hopes of attracting hikers on the summit; whether no one was there or the sound didn’t carry, they got no response. Another bivouac was likely, whether they tried to descend or wait out the weather. They would survive another night, but thought they would not be able to function on their own the next day._x000a_At about 7 a.m. on the 3rd, Mark, an acquaintance who had been a day ahead of them on the route, notified the NPS that Justin and Luke were overdue. He thought that they would have been down already if they had retreated because of the storm._x000a_The overdue party was not visible from the Valley floor, but the clouds were breaking up, and the NPS helicopter quickly found them. By the time the rescue team was able to land on the summit and lower a rescuer, both climbers were hypothermic, with frost nip on their hands and feet. Despite their condition, they managed to climb the rescue team's ropes to the summit._x000a_Analysis_x000a_Justin and Luke had experience in stormy alpine weather and knew that storms were common in Yosemite, but they had not expected to encounter ice on the summit slabs. (&quot;Staying Alive,&quot; the safety chapter in the Yosemite climbing guide, which they had read, states, &quot;Temperatures may drop, freezing solid the next pitch....&quot;) May and June bring plenty of serious storms in the park, and any face climbing pitch may become impassable due to water or ice. Half Dome is particularly prone to winter conditions. At 8842 feet, its summit rises almost a mile above the Valley floor. The weather is equivalent to that in the high country, with occasional blizzards, ice-and rescues-even in August._x000a_Claims of waterproof breathable fabric (Goretex and other brands) leaking, whether true or not, are common among wall climbers. Even with coated nylon bottoms, bivy sacks are notoriously poor shelters in wet conditions. There are just too many ways for water to find its way inside. The closest thing to a fool-proof shelter is a well designed portaledge in good condition, with properly sealed seams._x000a_Two factors aided their survival. First, and most important, friends knew where they were. Second, the clouds broke enough for the NPS to fly. A ground approach-an eight-mile uphill hike in the snow-would have taken the rescue team several more hours, leaving Justin and Luke on the wall into the next night. (Source: John Dill, NPS Ranger, Yosemite National Park)"/>
    <n v="9"/>
    <m/>
    <m/>
    <n v="1"/>
    <n v="1"/>
    <m/>
    <m/>
    <m/>
    <m/>
    <m/>
    <m/>
    <n v="1"/>
    <m/>
    <x v="0"/>
    <n v="1"/>
    <m/>
    <x v="1"/>
    <x v="1"/>
    <x v="0"/>
    <x v="0"/>
    <x v="0"/>
    <x v="0"/>
    <m/>
    <m/>
    <x v="0"/>
    <m/>
    <m/>
    <m/>
    <x v="0"/>
    <x v="1"/>
    <m/>
    <m/>
    <m/>
    <x v="0"/>
    <m/>
    <m/>
    <m/>
    <m/>
    <m/>
    <m/>
    <x v="0"/>
    <m/>
    <m/>
    <n v="1"/>
    <m/>
    <m/>
    <n v="1"/>
    <m/>
    <m/>
    <m/>
    <m/>
    <m/>
    <m/>
    <x v="0"/>
    <m/>
    <m/>
    <m/>
    <m/>
    <m/>
    <m/>
    <m/>
    <m/>
    <m/>
    <m/>
    <m/>
    <m/>
    <m/>
    <m/>
    <m/>
    <m/>
    <n v="1"/>
    <x v="1"/>
    <m/>
    <n v="1"/>
    <m/>
    <m/>
    <m/>
    <m/>
    <m/>
    <m/>
    <m/>
    <m/>
    <m/>
    <n v="1"/>
    <m/>
    <m/>
    <m/>
    <m/>
    <m/>
    <m/>
  </r>
  <r>
    <x v="916"/>
    <s v="Weather — British Columbia, Comox, Mount Alber-Edward"/>
    <x v="10"/>
    <s v="British Columbia, Comox, Mount Albert-Edward_x000a_Three climbers were reported overdue on September 17. They had been attempting a four- to five-day traverse which involved glacier travel in the Mount Albert-Edward area in the Comox region of Vancouver Island. After spending two extra days out due to very bad weather, the climbers were located safe and sound as they hiked out. The previous year, two members of the same team had been airlifted from the same traverse when one member injured himself. (Source: Scott Larson, Provincial Emergency Program)_x000a_Analysis_x000a_The three climbers had the experience to complete this traverse safely. They were well prepared and had planned the trip well—including telling someone where they were and when they were expected back. When a nasty, unexpected weather front came upon them, they did a smart thing by waiting it out. They had the provisions for extra days and whiteout navigation could have resulted in their getting lost or finding themselves in dangerous terrain. (Source: Nancy Hansen)"/>
    <n v="4"/>
    <m/>
    <m/>
    <m/>
    <m/>
    <m/>
    <m/>
    <m/>
    <m/>
    <m/>
    <m/>
    <n v="1"/>
    <m/>
    <x v="0"/>
    <m/>
    <m/>
    <x v="1"/>
    <x v="1"/>
    <x v="1"/>
    <x v="1"/>
    <x v="0"/>
    <x v="0"/>
    <m/>
    <m/>
    <x v="0"/>
    <m/>
    <m/>
    <m/>
    <x v="0"/>
    <x v="1"/>
    <m/>
    <m/>
    <m/>
    <x v="0"/>
    <m/>
    <m/>
    <m/>
    <m/>
    <m/>
    <m/>
    <x v="0"/>
    <m/>
    <m/>
    <m/>
    <m/>
    <m/>
    <n v="1"/>
    <m/>
    <m/>
    <m/>
    <m/>
    <m/>
    <m/>
    <x v="0"/>
    <m/>
    <m/>
    <m/>
    <m/>
    <m/>
    <m/>
    <m/>
    <m/>
    <m/>
    <m/>
    <m/>
    <m/>
    <m/>
    <m/>
    <m/>
    <m/>
    <m/>
    <x v="1"/>
    <m/>
    <n v="1"/>
    <m/>
    <m/>
    <m/>
    <m/>
    <m/>
    <m/>
    <m/>
    <m/>
    <m/>
    <m/>
    <m/>
    <m/>
    <n v="1"/>
    <m/>
    <m/>
    <m/>
  </r>
  <r>
    <x v="917"/>
    <s v="Weather, Inadequate Equipment, Inexperience — Alberta, Jasper National Park, Mounts Charlton and Unwin"/>
    <x v="10"/>
    <s v="Alberta, Jasper National Park, Mounts Charlton and Unwin_x000a_On July 15, two inexperienced climbers (both 25) climbed Mount Charlton in the company of two American climbers whom they met on the mountain. In late afternoon, in deteriorating weather, the inexperienced pair continued from the Charlton-Unwin Col up the East Ridge of Mount Unwin towards its summit while the American climbers returned to their bivouac site. The inexperienced pair were soon engulfed in a whiteout and became disoriented and lost. They wandered around the upper mountain over numerous crevasses and to the edge of the large icefall on the North Face. Finally, they bivouacked in a shallow snow cave on Unwins’ East Ridge. The whiteout continued the next day, and the subjects became even more disoriented. They had minimal clothing, minimal food, and no water. They built a second snow cave below the summit of Mount Unwin on the North Ridge/Face, and as they prepared for another night out, they were spotted and evacuated by helicopter._x000a_The two Americans reported the climbers overdue when they did not return to the lower bivouac site. The weather had been very poor for three days previous, with over 40 centimeters of new snow deposited in 48 hours accompanied by high winds. A helicopter search of the mountain revealed several large new avalanches, and tracks on the lower glacier. The upper mountain was obscured in cloud, so a ground party was placed on the glacier to search on foot. The ground party followed tracks to the col, and ascended Unwin to just below its summit while the helicopter continued to search by air. The subjects were spotted by air on the opposite side of the mountain, but due to fluctuating low cloud levels, it was not possible to sling to them. After several unsuccessful attempts to reach the subjects, a warden was slung in to a point below their location. The warden climbed up to the subjects, who were guided down to a lower elevation where sling evacuation was possible._x000a_Analysis_x000a_Poor weather, heavy snowfalls, and whiteout conditions are the primary contributing causes of this mishap. The subjects lacked the judgment to turn back when the weather deteriorated, and did not plan for white-out navigation. The col and lower East Ridge of Mount Unwin are very broad, and in poor visibility it is extremely difficult to route find without a map and compass or wands. The Charlton-Unwin massif is large and serious, and is prone to poor weather. It has serious objective hazards on all routes, including icefalls, crevasses, bergschrunds, cornices, and avalanche slopes above and below all routes. It is very easy to get lost on the upper mountain, due to the featureless nature of the terrain. Climbers attempting this massif should get thorough information on routes and hazards, and have adequate navigation and bivouac equipment. (Source: Parks Canada Warden Service)"/>
    <n v="8"/>
    <m/>
    <m/>
    <n v="2"/>
    <m/>
    <m/>
    <m/>
    <m/>
    <m/>
    <n v="1"/>
    <m/>
    <m/>
    <m/>
    <x v="0"/>
    <n v="1"/>
    <m/>
    <x v="1"/>
    <x v="1"/>
    <x v="1"/>
    <x v="1"/>
    <x v="0"/>
    <x v="0"/>
    <m/>
    <m/>
    <x v="0"/>
    <m/>
    <m/>
    <m/>
    <x v="0"/>
    <x v="1"/>
    <m/>
    <m/>
    <m/>
    <x v="0"/>
    <m/>
    <m/>
    <m/>
    <m/>
    <m/>
    <m/>
    <x v="0"/>
    <m/>
    <m/>
    <m/>
    <m/>
    <n v="1"/>
    <n v="1"/>
    <m/>
    <m/>
    <n v="1"/>
    <m/>
    <m/>
    <m/>
    <x v="0"/>
    <m/>
    <m/>
    <m/>
    <m/>
    <m/>
    <m/>
    <m/>
    <m/>
    <m/>
    <m/>
    <m/>
    <m/>
    <m/>
    <m/>
    <m/>
    <m/>
    <n v="1"/>
    <x v="1"/>
    <m/>
    <n v="1"/>
    <m/>
    <m/>
    <m/>
    <m/>
    <m/>
    <m/>
    <m/>
    <m/>
    <m/>
    <m/>
    <n v="1"/>
    <m/>
    <m/>
    <m/>
    <m/>
    <m/>
  </r>
  <r>
    <x v="918"/>
    <s v="Avalanche, Poor Position — Known Avalanche Hazard — Wyoming, Grand Teton National Park, Mount Teewinot"/>
    <x v="10"/>
    <s v="Wyoming, Grand Teton National Park, Mount Teewinot_x000a_On May 23 at 1300, Jackson climber Phillip Jones arrived at the Jenny Lake Ranger Station to report that his climbing partner, Irene McManus, had been swept 2,000 feet down the East Face of Mount Teewinot by an avalanche. According to Jones, McManus sustained serious injuries in the fall. Jones said he descended to McManus’ position at the toe of the avalanche, removed her from the debris pile, and placed her on a rock on the north side of the slide path. She was reported to be conscious but in significant pain, with head trauma and possible fractures to the back, shoulder and ribs._x000a_As rescue coordinator for the day, I requested that the park contract helicopter and pilot Ken Johnson be dispatched to the Lupine Meadows Rescue Cache. The helicopter arrived at 1340. With Ranger Renny Jackson serving as spotter, Randy Benham, George Montopoli, Leo Larson, Chris Harder, Jack McConnell, and Dave Bywater were inserted via short haul directly to the scene. Harder was positioned on the northwest side of the Apex to serve as avalanche guard, as additional avalanche activity continued throughout the afternoon._x000a_Following full patient stabilization, McManus was immobilized on a backboard inside a litter and short hauled directly to Lupine Meadows Heli base with Ranger Montopoli attending. McManus was transferred to a Teton County Ambulance and taken to St. John’s Hospital where she was admitted with multiple trauma._x000a_Due to ongoing, hazardous avalanche activity, all field rescue personnel were then extracted from the scene via helicopter short haul._x000a_Analysis_x000a_According to Phillip Jones, he and McManus had spent the night of May 22 on the top of the Apex, with plans to climb the East Face route the following morning. Jones said they observed avalanche activity on the face during the afternoon of the 22nd, so they planned an early morning climb._x000a_They left their campsite around 0400 on the 23rd and climbed the East Face route as planned. Jones described the conditions as good, with firm snow. They wore crampons to the summit, arriving around 0910. After about 45 minutes to an hour, they began their descent. Jones said they were just clearing the lower end of the narrows when he observed a large volume of wet snow and water release from above. He was about 30 to 40 yards below McManus and out of the slide track. He watched McManus plant her ice ax, but the fast moving, airborne slide knocked her off her feet. Jones said that McManus tumbled and cartwheeled past him as the slide carried her about 2,000 feet down the face._x000a_Jones descended to McManus’ position at the toe of the slide. McManus was conscious but in significant pain. She told Jones that she had been partially buried in the debris pile but was able to dig herself out._x000a_In a follow up telephone interview with McManus on May 24, she offered the same account of the incident as described above and said the ride down the slide path was extremely violent. Her crampons were torn from her boots, ski poles torn from her pack, and other items of equipment lost. McManus confirmed that she was partially buried in the debris pile and had been able to thrust one arm and one leg out of the slide as she came to rest. She said this allowed her to dig herself out. She also said she struggled with her pack pulling her down while sliding in the debris, and with snow filling her airway._x000a_Both Jones and McManus were wearing crampons, helmet, avalanche transceiver, and were using their ice axes at the time of the slide. McManus has been climbing for four years and Jones one year, and both had climbed the East Face of Teewinot early last summer. (Source: Mark Magnuson, SAR Coordinator)"/>
    <n v="6"/>
    <m/>
    <m/>
    <m/>
    <m/>
    <m/>
    <m/>
    <m/>
    <m/>
    <n v="1"/>
    <n v="1"/>
    <m/>
    <m/>
    <x v="0"/>
    <n v="1"/>
    <m/>
    <x v="1"/>
    <x v="1"/>
    <x v="1"/>
    <x v="1"/>
    <x v="0"/>
    <x v="0"/>
    <m/>
    <m/>
    <x v="0"/>
    <m/>
    <m/>
    <m/>
    <x v="0"/>
    <x v="1"/>
    <m/>
    <m/>
    <m/>
    <x v="0"/>
    <m/>
    <m/>
    <n v="1"/>
    <m/>
    <n v="1"/>
    <m/>
    <x v="0"/>
    <m/>
    <m/>
    <m/>
    <m/>
    <m/>
    <m/>
    <m/>
    <m/>
    <m/>
    <m/>
    <m/>
    <m/>
    <x v="0"/>
    <m/>
    <m/>
    <m/>
    <m/>
    <m/>
    <m/>
    <m/>
    <m/>
    <m/>
    <m/>
    <m/>
    <m/>
    <m/>
    <m/>
    <m/>
    <m/>
    <m/>
    <x v="1"/>
    <m/>
    <m/>
    <m/>
    <m/>
    <m/>
    <m/>
    <m/>
    <m/>
    <m/>
    <m/>
    <n v="1"/>
    <m/>
    <m/>
    <m/>
    <m/>
    <m/>
    <m/>
    <m/>
  </r>
  <r>
    <x v="919"/>
    <s v="Dropped Gear, Inadequate Fuel and Food, Weather, Dehydration, Exhaustion — Washington, Mount Rainier, Liberty Ridge"/>
    <x v="10"/>
    <s v="Washington, Mount Rainier, Liberty Ridge_x000a_A cell phone call late June 30 revealed that Mike Matelich and Larry Sverdrup were stranded on Liberty Ridge and in need of assistance after dropping one of their packs. The pack was lost while breaking camp from an unplanned bivouac above Thumb Rock. Unfortunately, the pack contained their ice screws, which the team felt were necessary to safely complete the route. Complicating matters, one member was having crampon troubles and the weather was deteriorating. Another forced bivy in a crevasse and a few broken cell phone calls later expressing their concern initiated a rescue._x000a_A helicopter was dispatched that evening and inserted teams of rangers at the base of Liberty Ridge and Camp Schurman. A cloud cap prevented flights above 10,000 feet. It was hoped that one of the teams would climb the mountain and meet the stranded climbers on route, assisting them off the mountain. Whiteouts and high winds, however, thwarted rescue plans that night._x000a_The weather the next day had cleared sufficiently allowing a US Army Reserve helicopter to land near the summit with an eight person rescue team. Climbing ranger Olson, Mountain Rescue volunteer Ellsworth and Rainier Mountaineering guides Rausch and T. Richards down-climbed the 55-degree slope beneath Liberty Cap to meet Matelich and Sverdrup. Rausch and T. Richards met the stationary team at 2:00 p.m. near 13,600 feet. Matelich and Sverdrup began climbing again that morning after receiving three ice screws from another passing team. They were, however, seriously dehydrated and exhausted, and their progress was extremely slow. With the assistance of the rescuers, the pair climbed the remainder of the route and were flown off the summit that evening._x000a_Analysis_x000a_Matelich and Sverdrup were having a string of bad luck. Inattention to securing gear and a few broken and desperate sounding cell phone calls later led to a rescue. The team commented that they wished they had slept on it “before calling for a rescue... Cell phones make it all too easy to bail...” They also wished that they had brought more fuel with them to melt water. A few days in a snow cave without water also made self help much more difficult._x000a_Liberty Ridge combined with bad weather pins down teams nearly every year on Mount Rainier. But on a similar yet more inspiring note, two climbers, off duty NOLS instructors, were ascending the Liberty Ridge route in May when they overcame another two-person team on the Carbon Glacier. The seasoned NOLS team noted that the slower moving climbers did not assist with trail breaking and also requested belays once on route. Despite the faster team’s urge to quickly finish the climb and get off the mountain, they instead elected to ascend with the pair assisting them along the way. Unfortunately the weather deteriorated significantly and what ensued were seven days of rationed survival in snow caves on the upper Liberty Ridge, summit and Disappointment Cleaver. The foursome combined resources and presevered, so perhaps a more tragic accident was prevented by such generosity. (Source: Mike Gauthier, SAR Ranger, Mount Ranier National Park)"/>
    <n v="10"/>
    <m/>
    <m/>
    <m/>
    <m/>
    <m/>
    <m/>
    <m/>
    <m/>
    <m/>
    <m/>
    <n v="1"/>
    <m/>
    <x v="0"/>
    <n v="1"/>
    <m/>
    <x v="1"/>
    <x v="1"/>
    <x v="1"/>
    <x v="1"/>
    <x v="0"/>
    <x v="0"/>
    <m/>
    <m/>
    <x v="0"/>
    <m/>
    <m/>
    <m/>
    <x v="0"/>
    <x v="1"/>
    <m/>
    <m/>
    <n v="1"/>
    <x v="0"/>
    <m/>
    <m/>
    <m/>
    <m/>
    <m/>
    <m/>
    <x v="0"/>
    <m/>
    <m/>
    <m/>
    <m/>
    <m/>
    <n v="1"/>
    <m/>
    <m/>
    <m/>
    <m/>
    <m/>
    <m/>
    <x v="0"/>
    <m/>
    <m/>
    <m/>
    <m/>
    <m/>
    <m/>
    <m/>
    <n v="1"/>
    <m/>
    <n v="1"/>
    <n v="1"/>
    <m/>
    <m/>
    <m/>
    <m/>
    <m/>
    <n v="1"/>
    <x v="1"/>
    <m/>
    <n v="1"/>
    <m/>
    <m/>
    <m/>
    <m/>
    <m/>
    <m/>
    <m/>
    <m/>
    <m/>
    <n v="1"/>
    <m/>
    <m/>
    <m/>
    <m/>
    <m/>
    <m/>
  </r>
  <r>
    <x v="920"/>
    <s v="Exhaustion — Unable to Descend, Dehydration, Exceeding Abilities — Colorado, Rocky Mountain National Park, Longs Peak"/>
    <x v="10"/>
    <s v="Colorado, Rocky Mountain National Park, Longs Peak_x000a_On September 1, a Colorado Mountain School guide reported to park rangers that Tim Ashwood (40), a climber with cerebral palsy who had been on the Diamond of Longs Peak for eight days, was ill and would need assistance in descending on the following morning. Ashwood was assisted by partners Jim Thurman and Matt Bliss in jumarring up the Diamond. Park rangers responded on September 2 with a horse to evacuate Ashwood to Longs Peak Trailhead, where he was transported by ambulance to Estes Park Medical Center. Ashwood was suffering from low energy levels, nausea, and dehydration. He was treated with four liters of IV fluid._x000a_Analysis_x000a_While Ashwood is to be commended for his perseverance in attempting the realization of his dream—a climb of the Diamond—the nature of his condition and the inability of Ashwood and his partners to manage his energy levels and hydration were the primary causes of this incident. Contributory causes discovered by investigating park rangers included an obsessive desire of Ashwood in wanting to complete this climb at any cost. He had already failed several times. Also, there was commercial interest on the part of Ashwood’s partners, amateur guides intending to profit from the publicity they got for hosting the climb. (Source: Jim Detterline, Longs Peak Ranger)   ...  _x000a_(Editor’s Note: Tim Ashwood asked us to print a clarification of a few details regarding his accident on Longs Peak reported last year on page 56 of ANAM._x000a_“Here is what happened. The last night we spent on the Diamond we were about 200 feet from the top of the Diamond. The game plan was to finish the Diamond then go the last 200 feet to the top of the mountain, get back down, clean the gear off the Diamond, and get to the boulder field before the afternoon storms. That night I got sick from some bad food and spent the night throwing up several times. By the next day I had no more food or water in my system and my throat felt like needles sticking it. The quickest way off the Diamond and back down at that time was to go the last 200 feet up, since we already had ropes strung to the top of The Diamond. We had been cleaning up the gear as we went up so we didn’t have any gear set up below us. Since I was so sick, we didn’t go to the top of the mountain, just the Diamond, then headed straight down to our base camp at Chasm View. We spent the night at Chasm View since it started to storm, then headed down to the boulder field the next morning to meet the Ranger and the horse. I tried to drink a little water, but would just throw it back up; my system would not hold even water down for very long._x000a_I spent about six weeks training in Estes Park, Colorado, before the Diamond push. My cerebral palsy improved so much, I was doing things at the end of the summer I couldn’t do at the beginning of the summer. This was my third attempt. The first two were turned back because of weather and time. The third time we allotted 10 days to do the climb in hopes of finding the correct weather window, so there was ‘no attitude to summit at all costs’ as stated._x000a_Also, there was no ambulance involved. A friend took me to the hospital, where I was treated for food poisoning, which is what caused the low energy levels, nausea, and dehydration, not my cerebral palsy or the inability of my partners and me. When I got back down to the trailhead, my voice was almost gone so I wasn’t able to give much detail on what happened to Jim Detterline.”)"/>
    <n v="4"/>
    <m/>
    <m/>
    <m/>
    <m/>
    <m/>
    <n v="1"/>
    <m/>
    <m/>
    <n v="1"/>
    <m/>
    <m/>
    <m/>
    <x v="0"/>
    <n v="1"/>
    <m/>
    <x v="1"/>
    <x v="0"/>
    <x v="1"/>
    <x v="1"/>
    <x v="0"/>
    <x v="0"/>
    <m/>
    <m/>
    <x v="0"/>
    <m/>
    <m/>
    <m/>
    <x v="0"/>
    <x v="1"/>
    <m/>
    <m/>
    <m/>
    <x v="0"/>
    <m/>
    <m/>
    <m/>
    <m/>
    <m/>
    <m/>
    <x v="0"/>
    <m/>
    <m/>
    <m/>
    <m/>
    <m/>
    <m/>
    <m/>
    <m/>
    <m/>
    <m/>
    <m/>
    <m/>
    <x v="0"/>
    <m/>
    <m/>
    <m/>
    <m/>
    <m/>
    <m/>
    <m/>
    <m/>
    <m/>
    <m/>
    <m/>
    <m/>
    <m/>
    <m/>
    <m/>
    <m/>
    <m/>
    <x v="1"/>
    <m/>
    <m/>
    <m/>
    <m/>
    <m/>
    <m/>
    <m/>
    <m/>
    <m/>
    <m/>
    <m/>
    <m/>
    <m/>
    <m/>
    <n v="1"/>
    <m/>
    <m/>
    <m/>
  </r>
  <r>
    <x v="921"/>
    <s v="Fall into Crevasse, Climbing Unroped, Weather — Washington, Mount Rainier, Muir Snowfield Paradise Glacier"/>
    <x v="10"/>
    <s v="Washington, Mount Rainier, Muir Snowfield Paradise Glacier_x000a_On April 1, Michael Corroone (51) and Dan Gallagher (36) set out to climb Mount Rainier. Severe weather prevented a summit attempt, and they began descending back to Paradise on April 12. High winds, low visibility and white- out conditions continued, forcing them to follow compass bearings down the Muir Snowfield. Near 8,800 feet, the unroped pair simultaneously fell into a deceptively covered crevasse on the Paradise Glacier, the eastern edge of the Muir Snowfield. Gallagher’s backpack caught on the slender entrance and he was able to extricate himself. Corroone, however, slipped through the crack and disappeared into the crevasse._x000a_Gallagher set up a snow anchor and lowered a rope to Corroone. However, Corroone was wedged in such a way that he could do little to assist himself or tie off on the rope. Gallagher then resorted to his cell phone and called 911, reaching an operator in Oregon after waiting for some time for cell service coverage. The call was transferred to the Mount Rainier communications center and a rescue was initiated._x000a_Rangers Gauthier and Mallard, while patrolling at Camp Schurman, were notified of the accident and reported that the weather was improving on the upper mountain. A helicopter dispatched from Seattle transported the rescuers from Camp Schurman to the 9,200-foot level on the Muir Snowfield above the accident site. They descended to the crevasse where Gallagher was awaiting assistance. Gallagher reported that his partner had been trapped in the crevasse for over two hours and there had been no communication between them for the last hour and a half. New rescue anchors and rope were quickly put in service and Gauthier hastily rappelled into the crevasse to assess the situation. Eighty feet below, he found Corroone alive but very hypothermic and tightly wedged between the icy walls of the crevasse. He was suspended from his armpits by his backpack straps like a parachutist trapped in a tree. Corroone was unable to feel or use his arms and could do little more than press his legs against the crevasse walls to prevent slipping farther._x000a_For over an hour Gauthier dangled, working at times upside down to dislodge Corroone from his trapped position. Once Corroone was freed from his pack and snowshoes, he was pulled onto a small ledge and stabilized in a harness. Mallard and Gallagher then hoisted him to the surface with a Z pulley system._x000a_As the weather seemed to be improving, the helicopter returned to fly Corroone off the mountain. Shortly after it reinserted, a cloud enveloped the landing zone and super-cooled rime ice quickly coated the rotors and turbine intakes of the ship. The helicopter could no longer achieve lift and became grounded. Pilot Uttecht stated, “I don’t want to, but I have shut down.” Limited daylight and bivouac resources increased the urgency of the new situation. Ice was scraped from the rotors and turbine intakes of the helicopter with snow pickets. After 30 minutes of ice removal, the clouds again cleared and Uttecht decided to try a flight with only Corroone on board. Conditions continued to improve and Corroone was safely lifted off the mountain before sunset. Uttecht then flew subsequent missions to retrieve Gallagher, the rescue gear, Gauthier, and Mallard._x000a_Analysis_x000a_Corroone and Gallagher made the right decision to use a compass for navigation when descending under such adverse weather conditions. Traveling unroped is also a common practice on the snowfield. What caused them difficulty was the blowing wind and snow. Despite following the correct compass bearing, strong winds easily blew the team off course. It is like a small airplane flying on bearing with a strong crosswind that will slowly cause it to be blown off route, even though the bearing remains the same. This is what happened to Corroone and Gallagher. The crevasse fall occurred roughly 100 yards from the main route taken by thousands of climbers in the summer._x000a_Although Gallagher did a good job setting up snow anchors and lowering a rope, this accident demonstrates that more may be necessary to rescue your partner from a crevasse. Climbers who have fallen in a crevasse cannot always help themselves, and teams should always take this into consideration. If the partner falls, can the second member set up the anchors AND rappel into a foreboding crevasse to render assistance? Many teams elect to go with a minimum of three members (four in the winter) to alleviate some of this stress. Climbers turned rescuers need to be mentally prepared for this daunting task._x000a_The pair was fortunate on many counts. One, that they both didn’t fall all the way into the crevasse; two, that their cell phone worked (they don’t always on Rainier), and three, that two rescuers happened to be on the mountain during the very early season._x000a_Although it was clear when the helicopter landed, the landing zone did not remain as such after a few minutes of waiting. Weather conditions seemed to be improving. However a rogue cloud made the rescue much more interesting and stressful. It was also fortunate that the helicopter did not require more de-icing in harder to access places. Additionally, if the weather had not cleared, it would have been a long night for the pilot with only a flight suit and leather jacket, not to mention Corroone in his severely hypothermic condition._x000a_Corrone, who is married with two teenage daughters and who has climbed for 22 years, said the accident raised his safety standards. “I’m thinking now I wouldn’t go out with less than four guys and full battle gear. I made every possible mistake, and I could have paid dearly for this one.” (Source: Mike Gauthier, SAR Ranger, Mount Ranier National Park and The News Tribune, April 14)"/>
    <n v="12"/>
    <m/>
    <m/>
    <m/>
    <m/>
    <m/>
    <n v="1"/>
    <n v="1"/>
    <m/>
    <m/>
    <m/>
    <n v="1"/>
    <m/>
    <x v="0"/>
    <n v="1"/>
    <m/>
    <x v="1"/>
    <x v="0"/>
    <x v="1"/>
    <x v="1"/>
    <x v="0"/>
    <x v="0"/>
    <m/>
    <m/>
    <x v="1"/>
    <n v="1"/>
    <m/>
    <m/>
    <x v="0"/>
    <x v="1"/>
    <m/>
    <m/>
    <m/>
    <x v="0"/>
    <m/>
    <m/>
    <m/>
    <n v="1"/>
    <m/>
    <m/>
    <x v="0"/>
    <n v="1"/>
    <m/>
    <n v="1"/>
    <m/>
    <n v="1"/>
    <n v="1"/>
    <m/>
    <m/>
    <n v="1"/>
    <m/>
    <m/>
    <m/>
    <x v="0"/>
    <m/>
    <m/>
    <m/>
    <m/>
    <m/>
    <m/>
    <m/>
    <m/>
    <m/>
    <m/>
    <m/>
    <m/>
    <m/>
    <m/>
    <m/>
    <m/>
    <m/>
    <x v="1"/>
    <m/>
    <m/>
    <m/>
    <m/>
    <m/>
    <m/>
    <m/>
    <m/>
    <m/>
    <n v="1"/>
    <m/>
    <m/>
    <m/>
    <m/>
    <m/>
    <m/>
    <m/>
    <m/>
  </r>
  <r>
    <x v="922"/>
    <s v="Fall on Hard Snow, Inexperience _x000a_Oregon, South Cascades, Broken Top"/>
    <x v="10"/>
    <s v="On September 19 in the Three Sisters Wilderness area, Bonnie Lamb (39) was ascending a volcanic talus and scree ridge on Broken Top when she came to a short, steep section of surface-softened hard-snow near the 9,175 south summit. She slipped and rocketed about 300 yards down the slope coming to a stop in the rough scree below. Unconscious for 15 minutes and with a severely injured scalp and nose, she was aided by climber Vince Hudson, a former medic, who described her fall as follows: “Originally she was sliding just flat. Then she went over a rock ledge and started to tumble, head over heels, and started picking up speed. Then she went over another ledge and I could see her head hit it. I couldn’t believe how fast she was going. It was just like you throw a Raggedy Ann doll off a cliff. She seemed [to be going] 60 to 70 mph easy.”_x000a_Analysis_x000a_Surface-softened hard-snow slopes have claimed many innocent victims. An ice ax quickly used could have stopped the initial slide. Modern ultralight ice axes are a good companion on spring hikes and climbs. Had somebody not witnessed her fall, she might not have survived. (Source: Robert Speik)"/>
    <n v="4"/>
    <m/>
    <m/>
    <m/>
    <m/>
    <m/>
    <n v="1"/>
    <m/>
    <m/>
    <n v="1"/>
    <m/>
    <m/>
    <m/>
    <x v="0"/>
    <n v="1"/>
    <m/>
    <x v="0"/>
    <x v="1"/>
    <x v="1"/>
    <x v="1"/>
    <x v="0"/>
    <x v="0"/>
    <m/>
    <m/>
    <x v="0"/>
    <m/>
    <m/>
    <m/>
    <x v="0"/>
    <x v="1"/>
    <m/>
    <m/>
    <m/>
    <x v="0"/>
    <m/>
    <m/>
    <m/>
    <m/>
    <m/>
    <m/>
    <x v="0"/>
    <m/>
    <m/>
    <m/>
    <m/>
    <m/>
    <m/>
    <m/>
    <m/>
    <m/>
    <m/>
    <m/>
    <m/>
    <x v="0"/>
    <m/>
    <m/>
    <m/>
    <m/>
    <m/>
    <m/>
    <m/>
    <m/>
    <m/>
    <m/>
    <m/>
    <m/>
    <m/>
    <m/>
    <m/>
    <m/>
    <m/>
    <x v="1"/>
    <m/>
    <m/>
    <m/>
    <m/>
    <m/>
    <m/>
    <m/>
    <m/>
    <m/>
    <m/>
    <m/>
    <m/>
    <m/>
    <m/>
    <n v="1"/>
    <m/>
    <m/>
    <m/>
  </r>
  <r>
    <x v="923"/>
    <s v="Fall on Ice, Climbing Alone and Unroped — Washington, Mount Rainier, Gibraltar Ledge"/>
    <x v="10"/>
    <s v="Washington, Mount Rainier, Gibraltar Ledge_x000a_On March 21, E. Dawes Eddy (56) fell 1600 feet while soloing the Gibraltar Ledge route on Mount Rainier. A four-person climbing team on the same route witnessed the accident and subsequent tumble down the 40–50-degree icy Gibraltar Chute. Eddy’s fall was arrested where the slope angle decreased onto the Nisqually Glacier. One member of the witnessing party used a cell phone to alert the National Park Service while another member down-climbed to Eddy._x000a_During the fall, Eddy had sustained bone fractures to his lower right leg and possible internal injuries. That climber helped stabilize Eddy and stayed with him while the other members of his team returned to Camp Muir to retrieve a rescue liter. The Park Service dispatched a helicopter with rangers Brenchley, Turner, and Winslow. They were flown near the accident site where they climbed to Eddy with rescue gear, litter, and medical supplies. Eddy was prepared for extrication and lowered to the helicopter, then flown to a hospital._x000a_Analysis_x000a_Eddy had extensive experience climbing Mount Rainier, both solo and in the winter, and therefore understood the risk of his undertaking. Solo climbers in the winter can expect hidden crevasses, poor weather, and, most notably, no backup. Eddy was fortunate that another team was on the same route and witnessed the fall. He stated that no particular event caused the slip to occur, only that he recalled losing his footing and quickly falling backwards, sliding out of control before he could get into a self arrest position. Note that the slope angle was steep—50-degrees, and the snow was hard and icy. There had also been a significant amount of snowfall that winter. This coated the normally rock exposed gully, and he felt the snow helped to cushion his tumbles and prevent more serious injuries. Eddy was wearing his helmet and attributed his survival to this fact. (Source: Mike Gauthier, SAR Ranger, Mount Ranier National Park)"/>
    <n v="6"/>
    <m/>
    <m/>
    <m/>
    <m/>
    <m/>
    <m/>
    <n v="1"/>
    <m/>
    <m/>
    <m/>
    <n v="1"/>
    <m/>
    <x v="0"/>
    <n v="1"/>
    <m/>
    <x v="1"/>
    <x v="1"/>
    <x v="1"/>
    <x v="1"/>
    <x v="0"/>
    <x v="0"/>
    <m/>
    <m/>
    <x v="1"/>
    <n v="1"/>
    <n v="1"/>
    <m/>
    <x v="0"/>
    <x v="1"/>
    <m/>
    <m/>
    <m/>
    <x v="0"/>
    <m/>
    <m/>
    <m/>
    <m/>
    <m/>
    <m/>
    <x v="0"/>
    <m/>
    <m/>
    <m/>
    <m/>
    <m/>
    <m/>
    <m/>
    <m/>
    <m/>
    <m/>
    <m/>
    <m/>
    <x v="0"/>
    <m/>
    <m/>
    <m/>
    <m/>
    <m/>
    <m/>
    <m/>
    <m/>
    <m/>
    <m/>
    <m/>
    <m/>
    <m/>
    <m/>
    <m/>
    <m/>
    <m/>
    <x v="1"/>
    <m/>
    <m/>
    <m/>
    <m/>
    <m/>
    <m/>
    <m/>
    <m/>
    <n v="1"/>
    <m/>
    <m/>
    <m/>
    <m/>
    <m/>
    <m/>
    <m/>
    <m/>
    <m/>
  </r>
  <r>
    <x v="924"/>
    <s v="Fall on Ice, Inadequate Protection, Poor Tool Placement, Exceeding Abilities — Colorado, Rocky Mountain National Park, Hidden Falls"/>
    <x v="10"/>
    <s v="Colorado, Rocky Mountain National Park, Hidden Falls_x000a_On December 20, Ben Johnson (21) was leading Hidden Falls Left (I, WI, 3+) belayed by Krys Obrzut. Johnson climbed the first steep step to the ledge and placed the only screw he used on the route. Johnson continued up the vertical face and was climbing confidently and aggressively He was attempting to make the transition from the vertical to the belay ledge when his accident occurred. Johnson had one and possibly both hand tools placed on an upward facing edge/ flake of ice about 1.5 feet long by two inches thick. As he stepped high with his left foot, the weight transferred to the hand tools broke the ice flake. Johnson tumbled backward and upside down, striking the ledge with his right shoulder, which took most of the force, and then struck his head. Johnson then flew over the first step but came to rest four to five feet from hitting the ground, finally caught up by his ice screw and belayer. The total length of the fall was 60 feet. Johnson sustained a fractured scapula, collapsed lung, and minor head injuries._x000a_Analysis_x000a_Contributing factors in this fall include poor hand tool placements, relying with too many points on a thin and water-weakened ice feature (the flake), overly aggressive climbing style and attitude, inexperience, insufficient protection (only one screw) and nothing to prevent an impact fall to the ledge. The ice flake may have been weakened by water flowing from above in greater than normal amounts due to an illegal ditching operation by a local climber._x000a_Johnson was wearing a Petzl Rockhelmet, which may be credited with minimizing his head injuries. He was knocked unconscious, sustained a forehead laceration from hitting the sharp edge of the helmet, and went into convulsions, but he did not suffer a concussion. (Source: Jim Detterline, Longs Peak Ranger) (Editor’s Note: There were no accidents in Eldorado Canyon this year. However, I received several brief reports on incidents in Boulder Canyon, Flatirons, and Mt. Sanitas, forwarded by Bill May. These mostly involved bouldering. Attention was also called to the avalanche fatalities involving hikers. One lengthy—6,000 word—report gleaned from the internet and entitled “Death and Transfiguration” told of a serious fall due to inadequate protection (belayer and rappel anchors) on Green Mountain Pinnacle. The website is www.geocites.com)"/>
    <n v="8"/>
    <m/>
    <m/>
    <n v="1"/>
    <m/>
    <m/>
    <m/>
    <m/>
    <m/>
    <n v="1"/>
    <m/>
    <m/>
    <m/>
    <x v="0"/>
    <n v="1"/>
    <m/>
    <x v="0"/>
    <x v="1"/>
    <x v="0"/>
    <x v="1"/>
    <x v="0"/>
    <x v="0"/>
    <m/>
    <m/>
    <x v="0"/>
    <m/>
    <m/>
    <m/>
    <x v="0"/>
    <x v="1"/>
    <m/>
    <m/>
    <m/>
    <x v="1"/>
    <m/>
    <m/>
    <m/>
    <m/>
    <m/>
    <m/>
    <x v="0"/>
    <m/>
    <m/>
    <m/>
    <m/>
    <m/>
    <m/>
    <m/>
    <m/>
    <m/>
    <m/>
    <m/>
    <m/>
    <x v="0"/>
    <m/>
    <m/>
    <m/>
    <m/>
    <n v="1"/>
    <m/>
    <m/>
    <m/>
    <m/>
    <m/>
    <m/>
    <m/>
    <m/>
    <m/>
    <m/>
    <m/>
    <m/>
    <x v="0"/>
    <m/>
    <m/>
    <m/>
    <m/>
    <m/>
    <m/>
    <m/>
    <m/>
    <m/>
    <m/>
    <m/>
    <m/>
    <m/>
    <m/>
    <m/>
    <m/>
    <m/>
    <n v="1"/>
  </r>
  <r>
    <x v="925"/>
    <s v="Fall on Ice, No Protection or Belay — Washington, Mount Rainier, Cowlitz Cleaver"/>
    <x v="10"/>
    <s v="Washington, Mount Rainier, Cowlitz Cleaver_x000a_While searching for missing climbers Chris Hartonas and Raymond Vakili on November 15, three rescuers sustained serious injuries after falling off the Gibraltar Ledges route. Park Ranger Asha Anderson and Rainier Mountaineering Guides Ashley Garmin and Art Rausch were searching along the Cowlitz Cleaver when the accident occurred. The rope team of three was part of a five person search team looking for clues along the route Hartonas and Vakili may have attempted to ascend. Anderson had just joined Garmin and Rausch on their climbing rope to cross an exposed icy gully at 10,400 feet. While traversing the chute, Anderson lost her footing and fell, pulling Garmin and Rausch despite everyone’s aggressive efforts to self arrest. The team of three slid and tumbled uncontested down the 45-degree water ice slope for nearly 600 feet before coming to a rest on the upper Muir Snowfield near 9,900 feet. Search team leader Joe Puryear witnessed the accident and radioed for emergency assistance as the trio slid out of sight._x000a_Another field search team was quickly dispatched to an emergency landing zone where a Chinook Helicopter, also doing aerial search, picked them up. That team, along with another aerial reconnaissance team in a smaller helicopter, was reinserted near the accident site. Together, they provided a very rapid rescue, airlifting the injured searchers off the mountain. During the fall, Anderson had sustained two broken ankles and ribs; Garmin had head lacerations and a broken back, while Rausch escaped with only a broken rib. All were seriously sore and bruised._x000a_Analysis_x000a_Conditions on the mountain were unique at the time. Hard, thick water ice covered everything between 8000 and 12,000 feet. It was as though a glass of water had been poured on the mountain and allowed to freeze._x000a_Puryear’s team searched the Camp Muir area first, then began a searching ascent of the Cowlitz Cleaver towards the “Beehive.” At the time, Garmin and Rausch roped up because they would be searching along the edge of the glacier while Anderson, Puryear and S. Richards remained unroped, searching along the fourth-class cleaver. The team reconvened near 10,400 feet to cross a steep gully. Puryear and Richards successfully crossed the chute first. During that time, Rausch noticed that Anderson was concerned about the situation. He offered to have her join his rope team, which she did. Then they continued across the chute. Anderson could not recall what caused the slip, but once the slide started, it proved impossible to stop. Garmin and Rausch felt they could provide a team self arrest, but the ice proved too hard and their axes bounced off. As the team tumbled faster, everyone believed that, “this is it.”_x000a_Rausch observantly noted Anderson’s apprehension. Better communication amongst the entire team about each individual’s skills and the terrain hazards may have lead to the decision to belay or place snow/ice protection along the route. (Source: Mike Gauthier, SAR Ranger, Mount Ranier National Park) (Editor’s Note: Mike Gauthier points out that if Mount Rainier had a Bermuda Triangle, the route to Camp Muir would he it. This popular climb on a clear day is"/>
    <n v="4"/>
    <m/>
    <m/>
    <m/>
    <m/>
    <m/>
    <m/>
    <m/>
    <m/>
    <m/>
    <m/>
    <m/>
    <m/>
    <x v="0"/>
    <n v="1"/>
    <m/>
    <x v="1"/>
    <x v="1"/>
    <x v="0"/>
    <x v="1"/>
    <x v="0"/>
    <x v="0"/>
    <m/>
    <m/>
    <x v="0"/>
    <m/>
    <m/>
    <m/>
    <x v="0"/>
    <x v="1"/>
    <m/>
    <m/>
    <m/>
    <x v="0"/>
    <m/>
    <m/>
    <m/>
    <m/>
    <m/>
    <m/>
    <x v="0"/>
    <m/>
    <m/>
    <m/>
    <m/>
    <m/>
    <m/>
    <m/>
    <m/>
    <m/>
    <m/>
    <m/>
    <m/>
    <x v="0"/>
    <m/>
    <m/>
    <m/>
    <m/>
    <m/>
    <m/>
    <m/>
    <m/>
    <m/>
    <m/>
    <m/>
    <m/>
    <m/>
    <m/>
    <m/>
    <m/>
    <m/>
    <x v="0"/>
    <m/>
    <m/>
    <m/>
    <m/>
    <m/>
    <m/>
    <m/>
    <m/>
    <m/>
    <m/>
    <m/>
    <m/>
    <m/>
    <m/>
    <m/>
    <m/>
    <n v="1"/>
    <m/>
  </r>
  <r>
    <x v="926"/>
    <s v="Fall on Rock — Rappelled off End of Ropes — North Carolina, Grandfather Mountain, Shiprock"/>
    <x v="10"/>
    <s v="North Carolina, Grandfather Mountain, Shiprock_x000a_Okie McCornis (28) and his partner spent July 17 climbing on Shiprock, a popular climbing area located on Grandfather Mountain’s East Side. After ascending B.O.G. (5.11), both climbers began their descent by rappelling from Boardwalk (5.8), a common rappel point. Both climbers had done this rappel twice during the day. They used a single rope doubled for the descent, making use of the intermediate station approximately 70 feet up the Boardwalk face on its leftmost side._x000a_Prior to descending they heard thunder in the distance and rain was imminent. While on rappel, Okie forgot about using the intermediate rappel point and rappelled off the end of his rope. He landed at the base of Firepoint, luckily missing the large rocks at the base of the cliff. He sustained a broken left humerus, a bruised lung, several cracked lower vertebrae, and several small cuts._x000a_He was packaged in a litter and carried to the Blue Ridge parkway a short distance away. He was transported to medical facilities in Johnson City, TN, via helicopter._x000a_Analysis_x000a_It is not known whether the impending thunderstorm may have hastened the descent. Climbers should take precautionary measures when rappelling by utilizing some type of safeguard or “backup.” Always tie a knot at the rope end; use a prusik or other backup (kleimheist knot, autoblock, etc); and be familiar with your surroundings. (Source: Randy Franklin)"/>
    <n v="5"/>
    <m/>
    <m/>
    <m/>
    <n v="1"/>
    <m/>
    <m/>
    <m/>
    <m/>
    <m/>
    <m/>
    <m/>
    <m/>
    <x v="0"/>
    <n v="1"/>
    <m/>
    <x v="1"/>
    <x v="0"/>
    <x v="0"/>
    <x v="1"/>
    <x v="0"/>
    <x v="0"/>
    <m/>
    <m/>
    <x v="0"/>
    <m/>
    <m/>
    <m/>
    <x v="0"/>
    <x v="0"/>
    <m/>
    <m/>
    <m/>
    <x v="0"/>
    <m/>
    <m/>
    <m/>
    <m/>
    <m/>
    <m/>
    <x v="0"/>
    <m/>
    <m/>
    <m/>
    <m/>
    <m/>
    <m/>
    <m/>
    <m/>
    <m/>
    <m/>
    <m/>
    <m/>
    <x v="0"/>
    <m/>
    <m/>
    <m/>
    <m/>
    <m/>
    <m/>
    <m/>
    <m/>
    <m/>
    <m/>
    <m/>
    <m/>
    <m/>
    <n v="1"/>
    <m/>
    <m/>
    <m/>
    <x v="1"/>
    <m/>
    <m/>
    <m/>
    <n v="1"/>
    <m/>
    <m/>
    <m/>
    <m/>
    <m/>
    <m/>
    <m/>
    <m/>
    <n v="1"/>
    <m/>
    <m/>
    <m/>
    <m/>
    <m/>
  </r>
  <r>
    <x v="927"/>
    <s v="Fall on Rock, Climbing Alone and Unroped, Inadequate Clothing, Exceeding Abilities — New Mexico, Organ Mountains, Organ Needle"/>
    <x v="10"/>
    <s v="New Mexico, Organ Mountains, Organ Needle_x000a_On December 1 John Smith (name changed) was reported overdue from a solo climb of the 4th-class route up the Organ Needle (9,012 feet). Following a lengthy search, his body was found at the base of a 60-foot frozen waterfall on the east side of Dark Canyon, directly below the Organ Needle. The subject had apparently fallen while either attempting an unnamed fifth-class route from below the Dark Canyon Saddle to the summit of the Organ Needle, or traversing below the south side of the summit. He had apparently survived the initial fall but suffered a second fatal fall while attempting to down-climb the ice._x000a_Analysis_x000a_Reports from friends and family indicated this man was experienced in this area; however, he was clearly exceeding his abilities. The subject was clothed in cotton jeans and a light cotton jacket. While unusually mild weather existed at low elevations, temperatures at summit elevation were regularly below freezing. The exact details of the accident will never be known, but the subject appeared to be attempting either an unroped solo climb or an unroped traverse. And, while he survived the initial fall, he was apparently disoriented, so in attempting to climb back down the mountain, chose the wrong route. It is unclear whether the subject would have survived the wait for rescue with the head injuries sustained in the initial fall. (Source: Tim Manning, Albuquerque Mountain Rescue)"/>
    <n v="10"/>
    <m/>
    <m/>
    <m/>
    <m/>
    <m/>
    <m/>
    <m/>
    <m/>
    <n v="1"/>
    <m/>
    <m/>
    <m/>
    <x v="1"/>
    <m/>
    <m/>
    <x v="0"/>
    <x v="1"/>
    <x v="1"/>
    <x v="1"/>
    <x v="0"/>
    <x v="0"/>
    <m/>
    <m/>
    <x v="1"/>
    <n v="1"/>
    <n v="1"/>
    <m/>
    <x v="0"/>
    <x v="1"/>
    <m/>
    <m/>
    <m/>
    <x v="0"/>
    <m/>
    <m/>
    <m/>
    <m/>
    <m/>
    <m/>
    <x v="0"/>
    <m/>
    <m/>
    <n v="1"/>
    <m/>
    <m/>
    <m/>
    <m/>
    <m/>
    <m/>
    <m/>
    <m/>
    <m/>
    <x v="0"/>
    <m/>
    <m/>
    <m/>
    <m/>
    <m/>
    <m/>
    <m/>
    <m/>
    <m/>
    <m/>
    <m/>
    <m/>
    <m/>
    <m/>
    <m/>
    <m/>
    <n v="1"/>
    <x v="1"/>
    <m/>
    <n v="1"/>
    <m/>
    <m/>
    <m/>
    <m/>
    <m/>
    <m/>
    <m/>
    <m/>
    <m/>
    <m/>
    <m/>
    <m/>
    <m/>
    <m/>
    <m/>
    <n v="1"/>
  </r>
  <r>
    <x v="928"/>
    <s v="Fall on Rock, Exceeding Abilities, Failure to Follow Route, No Hard Hat — North Carolina, Looking Glass Rock, Bloody Crack"/>
    <x v="10"/>
    <s v="North Carolina, Looking Glass Rock, Bloody Crack_x000a_In late November, two people began climbing Bloody Crack (5.8), a popular rock climb on the south side of Looking Glass. The first pitch to Stage Ledge was completed without incident. One of the climbers was leading the second pitch when he moved off route (due to wet rock on the face) onto the arete. He had placed four or five pieces of protection in the main crack. However, he was unable to place gear on the arete. He climbed to a point approximately 20 feet above his last piece when he fell. His fall was partially broken by the tree at the base of the pitch. He landed in a crack on Stage Ledge (on his back), suffering numerous lacerations and a concussion. He was not wearing a helmet. The backpack he was wearing absorbed the majority of the impact, sparing him further head injury._x000a_Brevard Rescue Squad and EMS arrived on the scene, stabilized the patient and executed a litter lower. The patient was carried out, assisted by Job Corps personnel, and transported to Transylvania County Hospital._x000a_Analysis_x000a_This climber moved off route because of wet rock. With more experience he may have been able to negotiate the wet rock or the new terrain. Wearing a helmet could have minimized head injury. (Source: Bill Zink)"/>
    <n v="8"/>
    <m/>
    <m/>
    <m/>
    <m/>
    <m/>
    <m/>
    <m/>
    <m/>
    <n v="1"/>
    <m/>
    <m/>
    <m/>
    <x v="0"/>
    <n v="1"/>
    <m/>
    <x v="0"/>
    <x v="1"/>
    <x v="0"/>
    <x v="0"/>
    <x v="0"/>
    <x v="0"/>
    <m/>
    <m/>
    <x v="0"/>
    <m/>
    <m/>
    <m/>
    <x v="0"/>
    <x v="0"/>
    <m/>
    <m/>
    <m/>
    <x v="0"/>
    <m/>
    <m/>
    <m/>
    <m/>
    <m/>
    <m/>
    <x v="0"/>
    <m/>
    <m/>
    <m/>
    <m/>
    <m/>
    <m/>
    <m/>
    <m/>
    <n v="1"/>
    <m/>
    <n v="1"/>
    <m/>
    <x v="0"/>
    <n v="1"/>
    <m/>
    <m/>
    <m/>
    <m/>
    <m/>
    <m/>
    <m/>
    <m/>
    <m/>
    <m/>
    <m/>
    <m/>
    <m/>
    <m/>
    <m/>
    <m/>
    <x v="1"/>
    <m/>
    <m/>
    <m/>
    <m/>
    <m/>
    <m/>
    <m/>
    <m/>
    <m/>
    <m/>
    <m/>
    <m/>
    <m/>
    <m/>
    <m/>
    <m/>
    <n v="1"/>
    <m/>
  </r>
  <r>
    <x v="929"/>
    <s v="Fall on Rock, Inadequate Belay, Miscommunication — Washington, Peshastin Pinnacles"/>
    <x v="10"/>
    <s v="Washington, Peshastin Pinnacles_x000a_While I have no memory of this accident, I have been able to reconstruct the event based upon the observations of my climbing partner, Lynn. On May 22, she and I climbed the Tunnel Route (5.6) on Orchard Rock at Peshastin Pinnacles in eastern Washington. Upon reaching the top, I tied into two bolts placed about 15 feet from the vertical edge on a 20-degree slope. Due to the distance of the bolts from the edge, I chose to tie into a long runner (a 20-ft. cordelette tied in half) to be closer for communication while belaying. About 20 ft. from the summit, Lynn was unable to reach a camming unit I had placed in a crack about 4 ft. from the route. She was able to unclip the climbing rope from the sling and proceed to the top. After a brief discussion, we decided to lower her back to the piece, giving her greater access to remove it, while allowing her to climb the most enjoyable part of the route once more._x000a_After making the decision to lower, I turned away from Lynn for some unknown reason while she was standing, still on belay. She thought it was safe to lower and stepped back to weight the rope. Due to miscommunica- tion between us, however, I was not ready for the weight shift, and it pulled me off my feet, swinging me violently around on the long tie in. I slammed the rock with the back of my head, my skull was fractured, and I fell unconscious, losing the belay. Lynn began to fall over the edge of the rappel route and dropped approximately 80 feet to the ground. Her left ankle and right wrist were shattered and her left femur was snapped. Miraculously, she sustained no internal injuries, her femoral artery remained intact, and she had no severe head injuries, as she had chosen not to wear a helmet. She is very, very lucky not to have needed it this time and to have survived a fall severe enough to have killed most people. She remembers seeing and hearing my head hit the rock with such intense force that she firmly believes I would not have survived the impact without the protection of my helmet. Two climbers discovered us roughly ten minutes after the accident, called 911, and began first aid. Chelan County Mountain Rescue arrived with the paramedics and, after a brief description of events from Lynn, began climbing the route to where I was. Meanwhile, as Lynn was being carried to the ambulance, I became conscious and attempted to untie myself from the anchor—a common problem when head injuries have occurred while climbing. Luckily the SAR team was able to convince me to remain anchored until they were able to reach my location to rig a litter for lowering._x000a_I required brain surgery to remove the blood clots that formed after the accident and remained in a coma for 5 days. After that, I was unaware of my identity or where I was for about another week. My memory continued to return slowly over the next several weeks, although I still remember nothing of the accident or anything between May 22 and June 2. I was able to leave the hospital on June 17, but still experienced bouts of severe dizziness and was unable to drive until August. Lynn initially underwent six and one half hours of surgery to repair her injuries, and has required several more surgeries to assist in her recovery. She continues daily rehabilitation._x000a_Analysis_x000a_We believe the accident was caused by the instability of the long tie in, mis- communication between us, and my failure to remain in proper position while Lynn was on belay. I should have been sitting, and never should have turned away from my partner. Also, had Lynn clipped into the anchor the moment she reached the top of the pitch, much of this accident could have been prevented. Any one of these factors alone might not have caused any damage; added together, they were catastrophic._x000a_We would both like to thank the two women who found us, called for help, administered first aid, and stayed until the professional rescuers arrived. We would also like to express our deep gratitude to the Chelan County Sheriff, Chelan Mountain Rescue volunteers, and all the doctors, nurses, therapists and friends in Wenatchee and Seattle who assisted in our rescue and helped us begin to recover from this terrible event. The accident deeply affected our families, and is estimated to have created more than $150,000 in rescue and medical expenses. (Source: Greg Sullivan)"/>
    <n v="6"/>
    <m/>
    <m/>
    <m/>
    <m/>
    <m/>
    <m/>
    <m/>
    <m/>
    <m/>
    <m/>
    <m/>
    <m/>
    <x v="0"/>
    <n v="1"/>
    <m/>
    <x v="0"/>
    <x v="1"/>
    <x v="0"/>
    <x v="0"/>
    <x v="0"/>
    <x v="0"/>
    <m/>
    <m/>
    <x v="0"/>
    <m/>
    <m/>
    <m/>
    <x v="0"/>
    <x v="0"/>
    <m/>
    <m/>
    <m/>
    <x v="0"/>
    <m/>
    <m/>
    <m/>
    <m/>
    <m/>
    <m/>
    <x v="0"/>
    <m/>
    <m/>
    <m/>
    <m/>
    <m/>
    <m/>
    <m/>
    <m/>
    <m/>
    <m/>
    <m/>
    <m/>
    <x v="0"/>
    <m/>
    <m/>
    <m/>
    <m/>
    <m/>
    <m/>
    <m/>
    <m/>
    <m/>
    <m/>
    <m/>
    <m/>
    <m/>
    <m/>
    <m/>
    <m/>
    <m/>
    <x v="1"/>
    <m/>
    <m/>
    <n v="1"/>
    <m/>
    <m/>
    <n v="1"/>
    <m/>
    <m/>
    <m/>
    <m/>
    <n v="1"/>
    <m/>
    <m/>
    <m/>
    <m/>
    <m/>
    <m/>
    <m/>
  </r>
  <r>
    <x v="930"/>
    <s v="Fall on Rock, Inadequate Protection, Exceeding Abilities — Washington, North Cascades, Cutthroat Peak"/>
    <x v="10"/>
    <s v="Washington, North Cascades, Cutthroat Peak_x000a_At 6:00 a.m. on July 17, five climbers started on the South Buttress of Cutthroat Peak. It was clear and warm. The climb started across a snow basin and up steep snow in the highest gully. The group continued up some steep third- class rock to where the gully opened into a notch below the ridge. Dan (34), Annette (32), and Dave (36) were ahead. They roped up and carried gear to the ridge. Todd (38) and Ken (33) left gear and climbed in rock shoes to the ridge from the left of the notch. Dave led the first half as a single running belay. Annette led all the way to an area referred to as the “Tarzan Leap.” Todd and Ken followed, climbing from fixed belays and alternating leads._x000a_Dave, Annette, and Dan summited at 12:30 p.m. They spent only about five minutes on the summit due to threatening weather. About three pitches below the summit, nearing a chimney pitch, Todd was leading a short traverse followed by a steep vertical section. He was able to place two pieces of protection in the traverse. (He recalls that the vertical section did not offer many places for protection.) He stopped to place protection at an awkward stance just below the nest ledge. His left arm was levered in a crack and there was only a shaky right hand hold. He was reaching with his right hand for a piece of protection when he fell about 25–30 feet, bouncing off one ledge and ending up on his back on a larger ledge._x000a_Ken estimated that Todd was unconscious for about five minutes. Todd was then able to crawl to Ken’s belay station where Ken anchored him and then signaled the other team members with a whistle._x000a_Dan arrived first and did a quick medical assessment. He determined that Todd had several fractured ribs and that his breathing was extremely labored and painful. Todd’s right arm and hand were not functioning properly, and he complained of lower back pain. Ken was able to communicate with some climbers below, who promptly went down for help. (By this time, the weather had turned, and it proceeded to rain and hail for the next six hours.) To get down to a larger ledge, Todd was able to rappel slowly with assistance. The team continued to rappel, as this seemed to be the quickest and safest means to reach the notch at the top of the gullies. In the meantime, a helicopter had dropped off a paramedic on the snowfield 150 feet below the ridge. The team set up a double rope rappel all the way to the snow. Todd was then assisted across some relatively steep snow slopes to a level area where the helicopter was able to pick him up. He was flown directly to Twisp, where they landed for a brief period of time to warm him up and administer first aid. He was then flown to Central Washington Hospital, where his diagnoses included a compressed fracture of L1, two broken ribs, and an injured right arm and hand._x000a_Analysis_x000a_The fact that the particular section of the route is not easy to protect combined with the moderate experience level of the victim contributed to the incident. Also, the initial approach on this pitch is deceptively easy._x000a_The team was able to accomplish a self rescue off the most difficult part of the route under adverse conditions. This was due to a very well organized and efficient team effort when things really counted. (Source: From a report submitted by Todd Campbell.)"/>
    <n v="8"/>
    <m/>
    <m/>
    <m/>
    <m/>
    <n v="3"/>
    <n v="2"/>
    <m/>
    <m/>
    <n v="1"/>
    <m/>
    <m/>
    <m/>
    <x v="0"/>
    <n v="1"/>
    <m/>
    <x v="0"/>
    <x v="1"/>
    <x v="0"/>
    <x v="0"/>
    <x v="0"/>
    <x v="0"/>
    <m/>
    <m/>
    <x v="0"/>
    <m/>
    <m/>
    <m/>
    <x v="0"/>
    <x v="1"/>
    <m/>
    <m/>
    <m/>
    <x v="0"/>
    <m/>
    <m/>
    <m/>
    <m/>
    <m/>
    <m/>
    <x v="0"/>
    <m/>
    <m/>
    <m/>
    <m/>
    <m/>
    <m/>
    <m/>
    <m/>
    <m/>
    <m/>
    <m/>
    <m/>
    <x v="0"/>
    <m/>
    <m/>
    <m/>
    <m/>
    <n v="1"/>
    <m/>
    <m/>
    <m/>
    <m/>
    <m/>
    <m/>
    <m/>
    <m/>
    <m/>
    <m/>
    <m/>
    <m/>
    <x v="0"/>
    <m/>
    <m/>
    <m/>
    <m/>
    <m/>
    <m/>
    <m/>
    <m/>
    <m/>
    <m/>
    <m/>
    <m/>
    <n v="1"/>
    <m/>
    <m/>
    <m/>
    <m/>
    <m/>
  </r>
  <r>
    <x v="931"/>
    <s v="Fall on Rock, Inadequate Protection, Protection Pulled, Fatigue, Weather, Inexperience — Vermont, Nichol's Ledge"/>
    <x v="10"/>
    <s v="Vermont, Nichol’s Ledge_x000a_On October 22, Ian (22) and Ryan (23) were attempting to climb the first pitch of a two-pitch route unfamiliar to both. Ian was leading and Ryan was belaying. The weather that day was cloudy, cool (40s), and windy. The first pitch of the climb appeared to be a short 40-foot section that ended at a small tree ledge. The terrain at the base of the climb consisted of steep talus and woods. Ian began climbing the first pitch, placing a #1 Camelot at a point 15 feet above the slope and a second piece at approximately 30 feet up the route. Immediately above the second anchor point, Ian encountered a steep friction slab with a few small edges that lead to the tree ledge above. After making two difficult moves approximately six feet above his last piece of protection (a single HB cam set in a horizontal crack), Ian came to what appeared to be a “dead end” in the route. Ian decided that he would not be able to reverse his moves back down the climb and had no choice but to continue the last few moves to the tree ledge as it was only a few feet away. While attempting a strenuous move, Ian fell. The force of the fall pulled his last piece of protection from the horizontal crack and pitched him feet first toward the ground. Realizing that Ian was going to hit the ground, Ryan stepped forward in an attempt to break his fall. Ian landed on Ryan, and both tumbled down the talus slope becoming tangled in the rope. Their tumble down the slope came to an abrupt stop when the rope pulled tight against the #1 Camelot still anchored in the rock._x000a_Almost immediately after they stopped tumbling, Ryan told Ian not to move and began untangling them from the rope. After checking himself for any injuries (none were found), Ryan began checking Ian for injuries. Both were trained Wilderness First Responders. Ian complained of pain in his right shoulder. Closer examination found that it was dislocated. Ryan attempted to reduce the dislocation in the field, but to no avail. Ryan gathered all the gear and assisted Ian back to their truck. What had been a 15-minute approach to the base of the climb earlier in the day turned into a difficult two-hour retreat. Ryan drove Ian to the hospital in St. Johnsbury, where Ian’s dislocation was treated. He was subsequently released that evening._x000a_Analysis_x000a_The difficulty of the first pitch was estimated by both climbers to be 5.5. While the route to the tree ledge was obvious, the end of the first pitch presented some climbing difficulties that may have been beyond the climbing ability of the leader. Often overlooked in climbing is the ability of the lead climber to reverse moves when coming to a “dead end.” This was Ian’s first year of lead climbing. He had done fifteen easy leads prior to this attempt. Ryan had less leading experience._x000a_Both climbers speculate that while climbing above the last anchor point, the cam must have “walked,” affecting the orientation of the cams and ultimately the holding power of the device. In hindsight, the leader admitted that he should have placed more than one piece of gear at the last possible anchoring point before attempting to make the last few moves to the tree ledge. In addition, both climbers surmised that fatigue and the cold temperatures contributed to Ian’s inability to make the last two difficult moves to the security of the tree ledge._x000a_Finally, it is interesting to note that the first piece of protection placed on the climb ended up being the stop gap that prevented both climbers from tumbling further down the talus slope than they did. Both climbers agreed that had this piece of protection not held the injuries sustained could have been more serious. More importantly, an effective self rescue may not have been possible in this relatively obscure climbing area. (Source: John Kascenska)"/>
    <n v="7"/>
    <m/>
    <m/>
    <n v="2"/>
    <m/>
    <m/>
    <m/>
    <m/>
    <m/>
    <n v="1"/>
    <m/>
    <m/>
    <m/>
    <x v="0"/>
    <n v="1"/>
    <m/>
    <x v="1"/>
    <x v="1"/>
    <x v="0"/>
    <x v="0"/>
    <x v="0"/>
    <x v="0"/>
    <m/>
    <m/>
    <x v="0"/>
    <m/>
    <m/>
    <m/>
    <x v="0"/>
    <x v="0"/>
    <m/>
    <m/>
    <m/>
    <x v="0"/>
    <m/>
    <m/>
    <m/>
    <m/>
    <m/>
    <m/>
    <x v="0"/>
    <m/>
    <m/>
    <m/>
    <m/>
    <m/>
    <n v="1"/>
    <m/>
    <m/>
    <m/>
    <m/>
    <m/>
    <m/>
    <x v="0"/>
    <m/>
    <m/>
    <m/>
    <m/>
    <m/>
    <m/>
    <m/>
    <n v="1"/>
    <m/>
    <m/>
    <m/>
    <m/>
    <m/>
    <m/>
    <m/>
    <m/>
    <m/>
    <x v="0"/>
    <m/>
    <m/>
    <m/>
    <m/>
    <m/>
    <m/>
    <m/>
    <m/>
    <m/>
    <m/>
    <m/>
    <m/>
    <m/>
    <m/>
    <m/>
    <n v="1"/>
    <m/>
    <m/>
  </r>
  <r>
    <x v="932"/>
    <s v="Fall on Snow, Unable to Self Arrest, Exceeding Abilities — Wyoming, Grand Teton National Park, Mount Moran"/>
    <x v="10"/>
    <s v="Wyoming, Grand Teton National Park, Mount Moran_x000a_Joseph Boots Allen, Justin Watsabaugh and Micha Thompson left a camp in a snow cave near the base of the Skillet Glacier on Mount Moran (12,605 feet) on June 20 at 0230. They climbed the glacier at night and reached the summit some time between 0530 and 0630. About 0700 the three began a ski descent of the Skillet Glacier. Allen was the last to descend and as he neared the bottom of the “handle” on the skillet, he fell. This was 500 to 1,000 feet below the summit. He attributes this to hitting some ice or slush on the surface of the snow, which caused him to lose control of his skis. Allen attempted to perform a self arrest with his ice ax, but this was unsuccessful. He slid into a runnel and then down the length of the glacier. In the process he slid over a rock outcropping known as “Rock Island” and then came to rest in avalanche debris. Allen fell a distance of 2,000 to 2,500 feet before stopping. His companions descended to his location and then provided medical care before moving him from the avalanche hazard. Watsabaugh descended to report the accident while Thompson stayed with the patient._x000a_Analysis_x000a_Allen was admitted to Saint John’s Hospital in Jackson with a dislocated hip and numerous abrasions. He had first skied at the age of three, but admitted that this was more difficult than anything he had attempted. The skiing party started very early in the morning to avoid any avalanche hazard. Allen was wearing a helmet, which probably saved him from serious injury or death. Allen’s companions took appropriate actions to treat his injuries and remove him from the avalanche danger. These factors combined to reduce the severity of this accident. (Source: Rick Perch, SAR Ranger)_x000a_(Editor’s Note: As reported in previous editions of ANAM, the Skillet Glacier has seen many accidents, especially on descents.)"/>
    <n v="5"/>
    <m/>
    <m/>
    <m/>
    <m/>
    <m/>
    <m/>
    <m/>
    <m/>
    <n v="1"/>
    <m/>
    <m/>
    <m/>
    <x v="0"/>
    <m/>
    <n v="1"/>
    <x v="1"/>
    <x v="0"/>
    <x v="1"/>
    <x v="1"/>
    <x v="0"/>
    <x v="0"/>
    <m/>
    <m/>
    <x v="0"/>
    <m/>
    <m/>
    <m/>
    <x v="0"/>
    <x v="1"/>
    <m/>
    <m/>
    <m/>
    <x v="0"/>
    <m/>
    <n v="1"/>
    <m/>
    <m/>
    <m/>
    <m/>
    <x v="0"/>
    <m/>
    <m/>
    <m/>
    <m/>
    <m/>
    <m/>
    <m/>
    <m/>
    <m/>
    <m/>
    <m/>
    <m/>
    <x v="0"/>
    <m/>
    <m/>
    <m/>
    <m/>
    <m/>
    <m/>
    <m/>
    <m/>
    <m/>
    <m/>
    <m/>
    <m/>
    <m/>
    <m/>
    <m/>
    <m/>
    <m/>
    <x v="1"/>
    <m/>
    <m/>
    <m/>
    <m/>
    <m/>
    <m/>
    <m/>
    <m/>
    <m/>
    <m/>
    <m/>
    <n v="1"/>
    <m/>
    <m/>
    <m/>
    <m/>
    <m/>
    <m/>
  </r>
  <r>
    <x v="933"/>
    <s v="Fall on Snow, Weather — Unstable Snow Conditions, Faulty Use of Crampons — Oregon, Mount Hood, Cooper Spur Route"/>
    <x v="10"/>
    <s v="Oregon, Mount Hood, Cooper Spur Route_x000a_Carey Cardon (31) and his wife Tena Cardon (29) were experienced mountaineers training for a proposed climb of Mt. McKinley. They started climbing the_x000a_Cooper Spur at 0430 on May 23. They summited about 0800 via the 2,000- foot, 50-degree snow slope that capped the 4,500-foot route above their tent. On the descent, one of the Cardons slipped just below the summit and they tumbled roped together more than 2,000 feet down the mountain to their deaths._x000a_Analysis_x000a_The Cooper Spur Route below the summit of Mt. Hood is notoriously dangerous, having caused the deaths of at least 13 climbers preceding the Cardons. The Oregon Mountaineering Association’s route description states, “Particular caution should be taken on descent, and some climbers arrange a shuttle ... so that they may descend the standard route.” Oregon High, a Climbing Guide by Jeff Thomas states, “Do not descend Cooper Spur... during periods of hot weather, as the snow becomes excessively soft...” The Summit Guide to the Cascade Volcanoes by Jeff Smoot states, “It is quite steep and exposed. Falls from this route are common and often fatal...”_x000a_A spring heat wave and the strong morning sun had dangerously softened the snow on the Cooper Spur Route on this day. Joren Bass and his partner had ascended the route at the same time as the Cardons. Bass decided to descend an alternate, safer route. “We were kind of surprised that they were going back down that way.”_x000a_An eye witness reported that he was certain that both climbers were wearing crampons. Therefore it is probable that snow was balling up in them. One rescue team member said that Carey Cardon was found with his crampons on, while Tena was not so found. A professional climbing guide named Charles Hsieh rendered this opinion: “There were no gross errors in judgment.” However, the facts suggest otherwise. (Sources: Robert Speik, Jed Williamson, and The Oregonian, May 25)"/>
    <n v="6"/>
    <m/>
    <m/>
    <m/>
    <n v="1"/>
    <n v="1"/>
    <m/>
    <m/>
    <m/>
    <m/>
    <m/>
    <n v="1"/>
    <m/>
    <x v="1"/>
    <m/>
    <m/>
    <x v="1"/>
    <x v="0"/>
    <x v="1"/>
    <x v="1"/>
    <x v="0"/>
    <x v="0"/>
    <m/>
    <m/>
    <x v="0"/>
    <m/>
    <m/>
    <m/>
    <x v="0"/>
    <x v="1"/>
    <m/>
    <m/>
    <n v="1"/>
    <x v="0"/>
    <m/>
    <m/>
    <m/>
    <m/>
    <m/>
    <m/>
    <x v="0"/>
    <m/>
    <m/>
    <m/>
    <m/>
    <m/>
    <n v="1"/>
    <m/>
    <m/>
    <m/>
    <m/>
    <m/>
    <m/>
    <x v="0"/>
    <m/>
    <m/>
    <m/>
    <m/>
    <m/>
    <m/>
    <m/>
    <m/>
    <m/>
    <m/>
    <m/>
    <m/>
    <m/>
    <m/>
    <m/>
    <m/>
    <m/>
    <x v="1"/>
    <m/>
    <m/>
    <m/>
    <m/>
    <m/>
    <m/>
    <m/>
    <m/>
    <m/>
    <m/>
    <n v="1"/>
    <m/>
    <m/>
    <m/>
    <m/>
    <m/>
    <m/>
    <m/>
  </r>
  <r>
    <x v="934"/>
    <s v="Fall on Step Ice While Skiing — Washington, Mount Rainier, Liberty Ridge"/>
    <x v="10"/>
    <s v="Washington, Mount Rainier, Liberty Ridge_x000a_A climber at Thumb Rock high camp on the Liberty Ridge called Mount Rainier National Park with a cell phone on the evening of May 24 to report that his climbing partner was missing after a skiing accident en route. David Perrson (31) was telemarking Liberty Ridge from the top when he lost an edge and cart-wheeled out of control, disappearing down the Willis Wall. Perrson fell from the 12,500- foot level near the Black Pyramid, a 50–60-degree icy section of the route._x000a_Rangers Brenchley and Gauthier flew reconnaissance the next morning and identified a body at the 9,800-foot level on the Carbon Glacier. The body lay in the avalanche debris cone of Thermogensis, a climbing route notorious for ice and rock avalanches. Shortly after they spotted Perrson, a tremendous avalanche of ice ran the route and partially covered the body. Recovery operations were postponed due to the increasing daytime temperatures and obvious objective hazards. Plans were then drawn for a predawn recovery next morning before the sun warmed the ice cliffs above._x000a_At sunrise on May 26, pilot Hagerman inserted Rangers Gauthier and Olson near the accident. No sign of Perrson could be found. Pilot Uttecht flew avalanche reconnaissance while Rangers Gottlieb and Patterson provided safety and support for the recovery team. An hour of search was needed to locate the body. It had been pushed a substantial distance down slope and reburied by successive avalanches the previous day. There was no chance that Perrson survived the fall and moved under his own power. The body was retrieved without incident and flown off the mountain._x000a_Analysis_x000a_David Perrson was an accomplished climber and athlete. He soloed Liberty Ridge the day before just after reaching high camp, then telemarked back down it that evening. Perrson clearly understood the level of commitment and risk involved in such extreme adventures and sadly paid the price for his passion. (Source: Mike Gauthier, SAR Ranger, Mount Ranier National Park)"/>
    <n v="3"/>
    <m/>
    <m/>
    <m/>
    <m/>
    <n v="1"/>
    <m/>
    <m/>
    <m/>
    <m/>
    <m/>
    <m/>
    <m/>
    <x v="1"/>
    <m/>
    <m/>
    <x v="1"/>
    <x v="1"/>
    <x v="1"/>
    <x v="1"/>
    <x v="0"/>
    <x v="0"/>
    <m/>
    <m/>
    <x v="0"/>
    <m/>
    <m/>
    <m/>
    <x v="1"/>
    <x v="1"/>
    <m/>
    <m/>
    <m/>
    <x v="0"/>
    <m/>
    <m/>
    <m/>
    <m/>
    <m/>
    <m/>
    <x v="0"/>
    <m/>
    <m/>
    <m/>
    <m/>
    <m/>
    <m/>
    <m/>
    <m/>
    <m/>
    <m/>
    <m/>
    <m/>
    <x v="0"/>
    <m/>
    <m/>
    <m/>
    <m/>
    <m/>
    <m/>
    <m/>
    <m/>
    <m/>
    <m/>
    <m/>
    <m/>
    <m/>
    <m/>
    <m/>
    <m/>
    <m/>
    <x v="1"/>
    <m/>
    <m/>
    <m/>
    <m/>
    <m/>
    <m/>
    <m/>
    <m/>
    <m/>
    <m/>
    <n v="1"/>
    <m/>
    <m/>
    <m/>
    <m/>
    <m/>
    <m/>
    <m/>
  </r>
  <r>
    <x v="935"/>
    <s v="Fall or Slip on Rock, Inadequate Equipment, Inadequate Protection, Failure to Follow Route, No Hard Hat — North Carolina, Looking Glass Rock, The Nose"/>
    <x v="10"/>
    <s v="North Carolina, Looking Glass Rock, The Nose_x000a_On June 19, Keith Ballencourt (30) and two less experienced friends were climbing The Nose (5.8), one of the most popular routes on the mountain. PW, a local guide, spoke with Keith, who described himself as an experienced lead climber at Stone Mountain, NC, an area notorious for long run outs and steep friction. According to PW, Keith was carrying a “Yosemite style rack” (a bandolier which was FULL of assorted gear). PW gave Keith route beta and even held in his hand the specific cams that Keith needed to protect the route. PW relates the rest of the incident: “I didn’t really watch him climb, as I was instructing beginners at the base of Peregrine (a climb adjacent to the Nose). The time was about 3:00 p.m. I heard the unforgettable and unmistakable sound of someone falling—scraping and bouncing down the mountain! When I looked up, it seemed that he was falling from either Peregrine or the new rappel line or possibly the top of the mountain, as his speed was considerable. I noticed two people at the lower rappel anchor. I was afraid that he was going to hit, or come close to us at the base of Peregrine. When he was approximately 50 feet from the ground, he began being pulled towards The Nose and came to rest with his feet approximately four feet off the ground! He never lost consciousness but was stunned and disoriented. It seems a miracle that his injuries were not more severe, especially since he wasn’t wearing a helmet (Keith suffered a fractured right leg and head injury). He was also very fortunate to have such a skilled group of people in the vicinity (a doctor and EMT were in the area, probably the climbers PW noted on the lower rappel anchor)._x000a_“I am afraid that (due to his position on the rock) he may have been climbing below and to the right of the ramp in an effort to reach the lower rappel anchor on Peregrine, as I’m sure that he could see the two climbers there. All of this in spite of the fact that I gave him clear directions to climb the white streak/ramp on the Nose.”_x000a_The rescue squad was on the scene in just under an hour. He was carried out via litter and transported to the Pisgah Center for Wildlife Education (fish hatchery) to a waiting helicopter. He was evacuated to Mission St. Joseph’s Hospital in Asheville, NC._x000a_Analysis_x000a_Looking Glass offers climbers steep terrain and limited fixed protection, thus requiring climbers to be familiar with placing gear. Stone Mountain (an area familiar to Keith) is not as steep and almost all protection is fixed. Keith may have benefited by having a better knowledge of the route and placing gear. Also consider placing more gear, especially in unfamiliar territory and when the opportunity presents itself. Wearing a helmet is also a good idea. (Source: Bryan Haslam, PW, and The Asheville Citizen Times, June 20 and 21)_x000a_"/>
    <n v="9"/>
    <m/>
    <m/>
    <m/>
    <n v="1"/>
    <m/>
    <m/>
    <m/>
    <m/>
    <m/>
    <n v="1"/>
    <m/>
    <m/>
    <x v="0"/>
    <n v="1"/>
    <m/>
    <x v="0"/>
    <x v="1"/>
    <x v="0"/>
    <x v="0"/>
    <x v="0"/>
    <x v="0"/>
    <m/>
    <m/>
    <x v="0"/>
    <m/>
    <m/>
    <m/>
    <x v="0"/>
    <x v="0"/>
    <m/>
    <m/>
    <m/>
    <x v="0"/>
    <m/>
    <m/>
    <m/>
    <m/>
    <m/>
    <m/>
    <x v="0"/>
    <m/>
    <m/>
    <m/>
    <m/>
    <m/>
    <m/>
    <m/>
    <m/>
    <n v="1"/>
    <m/>
    <m/>
    <m/>
    <x v="0"/>
    <n v="1"/>
    <m/>
    <m/>
    <m/>
    <m/>
    <m/>
    <m/>
    <m/>
    <m/>
    <m/>
    <m/>
    <m/>
    <m/>
    <m/>
    <m/>
    <m/>
    <n v="1"/>
    <x v="0"/>
    <m/>
    <m/>
    <m/>
    <m/>
    <m/>
    <m/>
    <m/>
    <m/>
    <m/>
    <m/>
    <m/>
    <n v="1"/>
    <m/>
    <m/>
    <m/>
    <m/>
    <m/>
    <m/>
  </r>
  <r>
    <x v="936"/>
    <s v="Falling Ice — Unstable Route, Misjudged Conditions _x000a_Utah, Sastaquin Canyon"/>
    <x v="10"/>
    <s v="We had a five-day warm spell followed by a weak cold front for 36 hours prior to the climb. Overnight temperatures had been well below freezing, so the ice was brittle._x000a_We climbed the approach pitch to the first ledge. From here we could see the pillar hung mostly free for about 50 feet, almost touching the ground. A week earlier, this route was barely touching the ground and had been climbed. Now there was a crack and four inches of space near the ground showing that the pillar had retracted in response to the weather conditions. Looking at the ice structure caused my partner and me to comment on its apparent instability. She was convinced it was unsafe and suggested that we climb a different route. I had climbed this route in a different year when it was not touching down, though its dimensions looked less stable this day. I climbed up without really swinging my tools, either hooking or tapping my picks in on the bottom overhang, then chimneying between the ice and the rock, once that was possible. There is a bolted line on the rock behind the pillar that is a dry tool variation. I had clipped in to one bolt about 25 feet from the ground. About 40 feet up, I felt like I was past the most unstable part. I was near the place where the ice attached to the rock about ten feet above me. The pillar was about six feet in diameter. The second bolt I wanted to clip in to was not an easy reach, so I swung my pick into the ice with intentions of reaching the bolt by leaning off a secure pick placement. But the placement caused a clean shear across the pillar, propagating instantly from the point of contact. I fell a split second behind the falling pillar due to the friction of my butt against the rock. Right above the ground, I was arrested by the rope, but I was not spared the shower of large ice chunks. I ended up with broken ribs and shoulder and a deeply bruised leg. My wife was belaying 50 feet to the side, tied to a tree. It took us about three hours to get to the car, usually a half hour jaunt._x000a_Analysis_x000a_The warming trend had probably created a lot of tension in the ice underneath its point of attachment. The cold night had made the ice brittle, so long, running fractures were more likely The danger was fairly obvious. The lapse was in my perception of my ability to deal with the danger. I was too focused on doing this particular route. Also, I was complacent because I had climbed many similar structures with no mishap._x000a_In hindsight, I can see I was lucky to get away with relatively minor injuries. My choice to climb an unstable route endangered the follower, since she could have caused the entire structure to collapse near the bottom, which would be almost certain death. (Source: Seth Shaw)"/>
    <n v="4"/>
    <m/>
    <m/>
    <m/>
    <m/>
    <m/>
    <m/>
    <m/>
    <m/>
    <m/>
    <m/>
    <m/>
    <m/>
    <x v="0"/>
    <n v="1"/>
    <m/>
    <x v="1"/>
    <x v="1"/>
    <x v="0"/>
    <x v="1"/>
    <x v="0"/>
    <x v="0"/>
    <m/>
    <m/>
    <x v="0"/>
    <m/>
    <m/>
    <m/>
    <x v="0"/>
    <x v="0"/>
    <m/>
    <m/>
    <m/>
    <x v="1"/>
    <m/>
    <m/>
    <m/>
    <m/>
    <m/>
    <m/>
    <x v="0"/>
    <m/>
    <n v="1"/>
    <m/>
    <m/>
    <m/>
    <m/>
    <m/>
    <m/>
    <m/>
    <m/>
    <m/>
    <m/>
    <x v="0"/>
    <m/>
    <m/>
    <m/>
    <m/>
    <m/>
    <m/>
    <m/>
    <m/>
    <m/>
    <m/>
    <m/>
    <m/>
    <m/>
    <m/>
    <m/>
    <m/>
    <m/>
    <x v="1"/>
    <m/>
    <m/>
    <m/>
    <m/>
    <m/>
    <m/>
    <m/>
    <m/>
    <m/>
    <m/>
    <m/>
    <m/>
    <m/>
    <m/>
    <m/>
    <m/>
    <m/>
    <m/>
  </r>
  <r>
    <x v="937"/>
    <s v="Falling Rock — Block Pulled Off — New Mexico, Sandia Mountain Wilderness, Hail Peak"/>
    <x v="10"/>
    <s v="New Mexico, Sandia Mountain Wilderness, Hail Peak_x000a_After breakfast and coffee, Sinjin Eberle and I set out to have a nice day for a multi pitch 5.8 climb of Hail Peak on May 9, Mother’s Day. The weather was warm and stable with a storm possibly moving in later that evening. The Sandias typically keep many climbers away because of the long approach times and thick raspberry and oak groves. We got an early start and planned to be off the climb by mid-afternoon with only a moderate pace._x000a_As many climbers in the Sandias can attest, the old granite is great to climb, but the amount of loose rock is a major drawback, especially on approaches to many areas. The primitive approach to Hail Peak is no exception, with a two- hour fourth- and fifth-class terraced traverse that steadily gains exposure as Echo Canyon drops below._x000a_I had just scrambled my way up some loose blocks and saw Sinjin about 40 meters behind so as not to risk getting hit by rock fall. Sinjin asked, “How does it look?”_x000a_“O.K., as long as you don’t pull on anything too hard,” I replied. Then all of a sudden I heard a quiet “Oh... Marc...” I turned to look back and saw that Sinjin had pulled an incredibly large piece of granite loose. He lost his footing on the sandy slope attempting to balance the rock back into position for enough time to escape its path. The boulder expanded from the face and first crushed Sinjin’s hands and then rolled on top of him. I tried to tell him to jump (out of the way), but it was clear that I was getting ready to watch a friend die._x000a_All I could see of Sinjin was from the middle of his shins down and the top of his head. The rock covered the rest of his body and was dragging him down the slope I had just crossed. The ledge was only two to three meters wide and ended abruptly with some yuccas and a 50-meter cliff. Somehow, with the inertia of the rock (250–300 kg) and all of his strength, Sinjin was able to get the rock off of himself, but not before it clipped him in the back of the head, throwing him around like a rag doll. Blood was flying in the air from his crushed hands and torn open leg._x000a_I yelled at him not to move as he could have easily rolled once and gone the distance. He managed to hook a foot on a bush and maintain his position, as he was still remarkably responsive. I have seen a lot of trauma from ten plus years of EMS, and I could tell already from the extent of his injuries that he would need a trauma center. Fortunately, I had brought a cell phone. With one hand I was calling a friend from the Mountain Rescue team and with the other I was setting an anchor so I could lower Sinjin off the rock. I called Steve Attaway:_x000a_“Steve, how are you?” He knew me right away._x000a_“Good, how are you?”_x000a_“Fine, but Sinjin needs a helicopter to the West Face of Hail Peak—he’s been crushed by a rock.”_x000a_“O.K., see ya soon.” Steve knew the situation was critical and didn’t dally around with details. He knew the right people to call at the New Mexico State Police and he immediately got the rescue team in motion at the same time. The call was short, but it was all that was needed and I had to save my phone battery for later._x000a_Meanwhile I managed to assess Sinjin and see that his hands were crushed, bleeding and useless to him. His leg was split open at the shin but not obviously broken although he could bear little weight and had numbness in his right foot. But perhaps worse was that his arms and neck were severely bruised. Crush syndrome could easily ensue from the mechanism of injury and organ failure was a real possibility. He was also facing the permanent loss of his hands or arms and major lifestyle changes. I did all the medical care I could with a sparse first aid kit and then got him ready for a long lower._x000a_I could not do a standard pick off because the only anchor was questionable at best, and I had to back it up with my own body weight. So, after determining_x000a_Sinjin most likely did not have a dangerous spinal injury, it was necessary to lower him off the ledge for a rescue team to gain access to him. Sinjin became courageous enough to be lowered off the cliff and was able to maintain most of his weight on one foot until he reached the bottom. Although he could manage this, he could not walk, and attempting to do so would exacerbate the situation. All fours were needed to get out of the canyon and Sinjin had maybe one and a half at best._x000a_Hours later, Jen Semon and Steve arrived with a rescue medical kit and we gave Sinjin a desperately needed IV and narcotics. Moments after that, a Kirkland Air Force Base CH 53 helicopter arrived with a Para-rescue team. The winds were shifty at about ten to fifteen knots, but the down draft in that little vertical canyon made it seem like a hurricane. Sinjin was lifted by winch at a 35–40-degree angle with a tag line and taken to the hospital. A ground rescue for Sinjin would have been complicated and absolutely taken into the next day. The storm that came in an hour after the rescue had gale forces that would have made it impossible for the CH 53. This would have proven a bad outcome for his medical well-being as he would most likely have lost a major portion of his hands and possibly his foot to secondary infection and sepsis. He spent an extra two hours in surgery to make his hands functional again._x000a_Analysis_x000a_What I learned from this experience is that good decision making, being prepared, being lucky, and good, fast connections can all come together to escape disaster. Sometimes a safer route cannot be taken, so it is important to realize when the danger zone is present. It was a humbling experience for both of us to find ourselves at the mercy of nature, especially since we have many years of climbing experience between us. (Source: Marc Beverly)"/>
    <n v="5"/>
    <m/>
    <m/>
    <m/>
    <m/>
    <m/>
    <m/>
    <m/>
    <m/>
    <m/>
    <m/>
    <n v="1"/>
    <m/>
    <x v="0"/>
    <n v="1"/>
    <m/>
    <x v="1"/>
    <x v="1"/>
    <x v="1"/>
    <x v="1"/>
    <x v="0"/>
    <x v="0"/>
    <m/>
    <m/>
    <x v="1"/>
    <n v="1"/>
    <m/>
    <m/>
    <x v="0"/>
    <x v="0"/>
    <m/>
    <m/>
    <m/>
    <x v="0"/>
    <m/>
    <m/>
    <m/>
    <m/>
    <m/>
    <m/>
    <x v="0"/>
    <m/>
    <m/>
    <m/>
    <m/>
    <m/>
    <m/>
    <m/>
    <m/>
    <m/>
    <m/>
    <m/>
    <m/>
    <x v="0"/>
    <m/>
    <m/>
    <m/>
    <m/>
    <m/>
    <m/>
    <m/>
    <m/>
    <m/>
    <m/>
    <n v="1"/>
    <m/>
    <m/>
    <m/>
    <m/>
    <m/>
    <m/>
    <x v="1"/>
    <m/>
    <m/>
    <m/>
    <m/>
    <m/>
    <m/>
    <m/>
    <m/>
    <m/>
    <m/>
    <n v="1"/>
    <m/>
    <m/>
    <m/>
    <m/>
    <m/>
    <m/>
    <m/>
  </r>
  <r>
    <x v="938"/>
    <s v="Falling Rock — Dislodged by Climber, Failure to Test Holds — Colorado, Rocky Mountain National Park, Little Twin Owls"/>
    <x v="10"/>
    <s v="Colorado, Rocky Mountain National Park, Little Twin Owls_x000a_On August 7 at 1900, Bryan Pollack (36) was ascending the Descent Route (I, 5.2) on Little Twin Owls formation to place a top rope set up on the Finger Crack. Approximately ten feet above a ledge, Pollack pulled out a block of rock weighing about 40 pounds. Pollack stepped down to the ledge, but the rock struck him in the left leg, crushing it against another rock. Pollack sustained a fractured left femur and injuries to his knee and lower leg. He was able to move himself to a position of comfort atop a rock fin while his partner went to get park rescue assistance._x000a_Analysis_x000a_The descent route on Little Twin Owls is both ascended and descended by countless numbers of climbers every year and is as clean and solid as any route gets. This accident emphasizes the need to test holds as a matter of routine procedure before weighting them, even though it doesn’t guarantee that you won’t dislodge a loose rock. Mr. Pollack is to be commended for executing the evasive maneuver back to the ledge that probably saved his life, although it is unfortunate that he still sustained serious injuries._x000a_Questions may be raised regarding the appropriateness of climbing unroped on this easy route. The answers are not so definitive. A rope may have allowed Mr. Pollack to jump safely away, but possibly it would also have kept him in the direct line of the falling rock, allowed for leader fall injuries, allowed for the rope to be struck and broken, and/or potentially have placed a belayer in grave danger. (Source: Jim Detterline, Longs Peak Ranger)"/>
    <n v="6"/>
    <m/>
    <m/>
    <m/>
    <m/>
    <m/>
    <n v="1"/>
    <m/>
    <m/>
    <m/>
    <m/>
    <m/>
    <m/>
    <x v="0"/>
    <n v="1"/>
    <m/>
    <x v="1"/>
    <x v="1"/>
    <x v="1"/>
    <x v="1"/>
    <x v="0"/>
    <x v="1"/>
    <m/>
    <m/>
    <x v="1"/>
    <n v="1"/>
    <m/>
    <m/>
    <x v="0"/>
    <x v="0"/>
    <m/>
    <m/>
    <m/>
    <x v="0"/>
    <m/>
    <m/>
    <m/>
    <m/>
    <m/>
    <m/>
    <x v="0"/>
    <m/>
    <m/>
    <m/>
    <m/>
    <m/>
    <m/>
    <m/>
    <m/>
    <m/>
    <m/>
    <m/>
    <m/>
    <x v="0"/>
    <m/>
    <m/>
    <m/>
    <m/>
    <m/>
    <m/>
    <m/>
    <m/>
    <m/>
    <m/>
    <n v="1"/>
    <n v="1"/>
    <m/>
    <m/>
    <m/>
    <m/>
    <m/>
    <x v="1"/>
    <m/>
    <m/>
    <m/>
    <m/>
    <m/>
    <m/>
    <m/>
    <m/>
    <m/>
    <m/>
    <m/>
    <m/>
    <m/>
    <n v="1"/>
    <m/>
    <m/>
    <m/>
    <m/>
  </r>
  <r>
    <x v="939"/>
    <s v="Falling Rock, Failure to Test Holds, Leader's Lapse Lead to Misjudgment — Utah, Uinta Mountains — Between Gunsight Pass and Kings Peak"/>
    <x v="10"/>
    <s v="Utah, Uinta Mountains – Between Gunsight Pass and Kings Peak_x000a_On June 29, Lucy (42), a beginning climber, was climbing above the leader (71) on an ascent near Kings Peak. She tried to stand on a precarious cluster of rocks and managed to dislodge four of them, varying in weight from an estimated 50 to 1,400 pounds. This resulted in a fractured ankle, multiple abrasions and lacerations, and a sprained knee._x000a_Her leg was pinned under one rock, which had to be levered off. The ensuing rescue was complicated by the victim’s husband being in psychogenic shock and giving the wrong location of the accident to rangers via phone._x000a_Analysis_x000a_Being slower at age 71 and on a remarkably stable slope, I allowed a novice climber to climb above me. Always enforce discipline with inexperienced members of climbing group. Never allow novices to lead unless closely controlled for training, even if terrain is apparently ultra easy. Anticipate surprise obstacles. (Source: Stan Sattelberg)"/>
    <n v="4"/>
    <m/>
    <m/>
    <m/>
    <m/>
    <m/>
    <n v="1"/>
    <n v="1"/>
    <m/>
    <n v="1"/>
    <m/>
    <m/>
    <m/>
    <x v="0"/>
    <n v="1"/>
    <m/>
    <x v="1"/>
    <x v="1"/>
    <x v="0"/>
    <x v="1"/>
    <x v="0"/>
    <x v="0"/>
    <m/>
    <m/>
    <x v="0"/>
    <m/>
    <m/>
    <m/>
    <x v="0"/>
    <x v="0"/>
    <m/>
    <m/>
    <m/>
    <x v="0"/>
    <m/>
    <m/>
    <m/>
    <m/>
    <m/>
    <m/>
    <x v="0"/>
    <m/>
    <m/>
    <m/>
    <m/>
    <m/>
    <m/>
    <m/>
    <m/>
    <m/>
    <m/>
    <m/>
    <m/>
    <x v="0"/>
    <m/>
    <m/>
    <m/>
    <m/>
    <m/>
    <m/>
    <m/>
    <m/>
    <m/>
    <m/>
    <m/>
    <n v="1"/>
    <m/>
    <m/>
    <m/>
    <m/>
    <m/>
    <x v="1"/>
    <m/>
    <m/>
    <m/>
    <m/>
    <m/>
    <m/>
    <m/>
    <m/>
    <m/>
    <m/>
    <m/>
    <n v="1"/>
    <m/>
    <m/>
    <m/>
    <m/>
    <m/>
    <m/>
  </r>
  <r>
    <x v="940"/>
    <s v="Lightning _x000a_Wyoming, Grand Teton"/>
    <x v="10"/>
    <s v="_x000a_Around 1130 on August 5, Ranger Janet Wilts and Chris Goodhue were struck by lightning at the top of the Friction Pitch of the Exum Ridge on the Grand Teton. (Jan Cauthorn Page, the third member of the team, was not struck.) Wilts reported that the lightning entered her right elbow, traveled down her arm, and exited her right thumb and forefinger, with accompanying numbness, tingling, and weakness. Goodhue reported that the lightning entered her buttocks, traveled down her right leg, and exited her middle toe, leaving a small exit wound, with accompanying numbness, tingling, and weakness. Wilts reported that she felt the party would be able to traverse off the mountain once the storm had passed, and spoke with Ranger Tom Kimbrough, who was in the vicinity of the Eye of the Needle with two climbing partners._x000a_Kimbrough began ascending toward the Upper Saddle to assist Wilts, while medical control was contacted. The decision was made to have them traverse off the mountain as soon as possible, descend to the Lower Saddle, and be transported to Lupine Meadows by helicopter._x000a_About 1545, Wilts, Kimbrough, and parties, arrived at the Lower Saddle. The contract helicopter, with heli-tack personnel S. Markason (USFS), was diverted from an ongoing rescue on Teewinot Mountain to pick up Wilts and Goodhue. They arrived Lupine Meadows at 1615 where they self transported to Saint John’s Hospital for medical evaluation. (Source: George Montopoli, SAR Ranger)_x000a_[Editor's Note: While lightning is not uncommon in this range, it is less common in the mornings. The Exum Ridge is a particularly exposed place. Many climbers have experienced hits and near misses from lightning while descending the Owen-Spalding.]"/>
    <n v="3"/>
    <m/>
    <m/>
    <m/>
    <m/>
    <m/>
    <m/>
    <m/>
    <m/>
    <m/>
    <m/>
    <m/>
    <m/>
    <x v="0"/>
    <m/>
    <m/>
    <x v="1"/>
    <x v="1"/>
    <x v="0"/>
    <x v="0"/>
    <x v="0"/>
    <x v="0"/>
    <m/>
    <m/>
    <x v="0"/>
    <m/>
    <m/>
    <m/>
    <x v="0"/>
    <x v="0"/>
    <m/>
    <m/>
    <m/>
    <x v="0"/>
    <m/>
    <m/>
    <m/>
    <m/>
    <m/>
    <m/>
    <x v="0"/>
    <m/>
    <m/>
    <m/>
    <m/>
    <m/>
    <n v="1"/>
    <m/>
    <m/>
    <m/>
    <m/>
    <m/>
    <m/>
    <x v="0"/>
    <m/>
    <m/>
    <m/>
    <m/>
    <m/>
    <m/>
    <m/>
    <m/>
    <m/>
    <m/>
    <m/>
    <m/>
    <m/>
    <m/>
    <m/>
    <m/>
    <m/>
    <x v="1"/>
    <m/>
    <m/>
    <m/>
    <m/>
    <m/>
    <m/>
    <m/>
    <m/>
    <m/>
    <m/>
    <m/>
    <m/>
    <m/>
    <n v="1"/>
    <m/>
    <m/>
    <m/>
    <m/>
  </r>
  <r>
    <x v="941"/>
    <s v="Loose Rock Came Off — Failure to Test Holds — Washington, North Cascades National Park, Sahale Peak"/>
    <x v="10"/>
    <s v="Washington, North Cascades National Park, Sahale Peak_x000a_On June 19, a party of Everett Mountaineers selected a non-standard route up the West Face of Sahale Peak. They were within 50 feet of the 8000-foot summit ridge around 2030 when one of them grabbed a loose rock. It struck him in the face and caused him to fall 30–40 feet. His left arm became tangled in the rope, which caused a dislocation of his shoulder. He also suffered a black eye, broken teeth, and many bruises. Fortunately, he was wearing a helmet._x000a_They were able to return to their camp, where the victim was then transported to the hospital by helicopter. (Source: From a report written by Galen Stark, Ranger at NCNP)"/>
    <n v="5"/>
    <m/>
    <m/>
    <m/>
    <m/>
    <m/>
    <m/>
    <m/>
    <m/>
    <m/>
    <m/>
    <m/>
    <m/>
    <x v="0"/>
    <n v="1"/>
    <m/>
    <x v="1"/>
    <x v="1"/>
    <x v="0"/>
    <x v="0"/>
    <x v="0"/>
    <x v="0"/>
    <m/>
    <m/>
    <x v="0"/>
    <m/>
    <m/>
    <m/>
    <x v="0"/>
    <x v="1"/>
    <m/>
    <m/>
    <m/>
    <x v="0"/>
    <m/>
    <m/>
    <m/>
    <m/>
    <m/>
    <m/>
    <x v="0"/>
    <m/>
    <m/>
    <m/>
    <m/>
    <m/>
    <m/>
    <m/>
    <m/>
    <m/>
    <m/>
    <m/>
    <m/>
    <x v="0"/>
    <m/>
    <m/>
    <m/>
    <m/>
    <m/>
    <m/>
    <m/>
    <m/>
    <m/>
    <m/>
    <m/>
    <n v="1"/>
    <m/>
    <m/>
    <m/>
    <m/>
    <m/>
    <x v="1"/>
    <m/>
    <m/>
    <m/>
    <m/>
    <m/>
    <m/>
    <m/>
    <m/>
    <m/>
    <m/>
    <m/>
    <n v="1"/>
    <m/>
    <m/>
    <m/>
    <m/>
    <m/>
    <m/>
  </r>
  <r>
    <x v="942"/>
    <s v="Missing Climbers, Severe Weather — Washington, Mount Rainier, Muir Snowfield"/>
    <x v="10"/>
    <s v="Washington, Mount Rainier, Muir Snowfield_x000a_Chris Hartonas (40) and Raymond Vakili (48) disappeared while climbing to Camp Muir on November 5. Hartonas and Vakili were experienced mountaineers and both men had been to Camp Muir before. Hartonas was an avid park visitor and mountain climber, known by many on the Park Service staff for his frequent ascents to Camp Muir, particularly under adverse weather conditions._x000a_An extensive ten-day search ensued. Park Rangers, Rainier Mountaineering Guides, Volunteer Mountain Rescue, friends of the men, and search dog teams participated. Severe weather that included heavy snowfall and rain, high winds and whiteouts hampered efforts throughout much of the operation. US Army Reserve and private helicopters supported ground teams with aerial reconnaissance during periods of clear weather. The search was concluded on November 16 with no clues of the two climbers found._x000a_Analysis_x000a_This was the fourth serious incident on the Muir Snowfield in 1999. Without clues, it’s difficult to speculate what exactly happened to the men. It’s perplexing when two experienced, cautious and mature climbers just disappear. They were well equipped and Hartonas was very familiar with the area. Both men have a history of good decision making in the mountains and neither had a reputation for “pushing it.” (Source: Mike Gauthier, SAR Ranger, Mount Ranier National Park)"/>
    <n v="4"/>
    <m/>
    <m/>
    <m/>
    <m/>
    <m/>
    <n v="2"/>
    <m/>
    <m/>
    <m/>
    <m/>
    <n v="1"/>
    <m/>
    <x v="0"/>
    <n v="1"/>
    <m/>
    <x v="1"/>
    <x v="1"/>
    <x v="1"/>
    <x v="1"/>
    <x v="0"/>
    <x v="0"/>
    <m/>
    <m/>
    <x v="0"/>
    <m/>
    <m/>
    <m/>
    <x v="0"/>
    <x v="1"/>
    <m/>
    <m/>
    <m/>
    <x v="0"/>
    <m/>
    <m/>
    <m/>
    <m/>
    <m/>
    <m/>
    <x v="0"/>
    <m/>
    <m/>
    <m/>
    <m/>
    <m/>
    <n v="1"/>
    <m/>
    <m/>
    <m/>
    <m/>
    <m/>
    <m/>
    <x v="0"/>
    <m/>
    <m/>
    <m/>
    <m/>
    <m/>
    <m/>
    <m/>
    <m/>
    <m/>
    <m/>
    <m/>
    <m/>
    <m/>
    <m/>
    <m/>
    <m/>
    <m/>
    <x v="1"/>
    <m/>
    <m/>
    <m/>
    <m/>
    <m/>
    <m/>
    <m/>
    <m/>
    <m/>
    <m/>
    <m/>
    <m/>
    <m/>
    <m/>
    <m/>
    <m/>
    <n v="1"/>
    <m/>
  </r>
  <r>
    <x v="943"/>
    <s v="Party Separated — Illness, Poor Planning and Logistics, Miscommunication — Washington, Mount Rainier, Muir Snowfield Paradise Glacier"/>
    <x v="10"/>
    <s v="Washington, Mount Rainier, Muir Snowfield Paradise Glacier_x000a_John Repka was last seen alive descending the Muir Snowfield on May 16 during a planned day climb with the group One Step At a Time (OSAT). Repka fell behind the main group because he was feeling ill, vomiting and moving slowly Near 9,000 feet, he turned around with other group members on their descent from Camp Muir. Repka followed the team but could not keep up. Near 8,000 feet in a whiteout, a member of the group warned Repka that he was heading too far west and possibly off route. That group continued to descend believing Repka was either behind them, or that he would be met by another part of the team still descending from Muir._x000a_When the team regrouped in the parking lot and Repka had not arrived, they began communication with him over a two-way radio (which some members were using). Repka radioed that he was near Panorama Point, but he wasn’t certain. They lost contact with him after 5:30 p.m. In that conversation, Repka stated that he didn’t know his location. A climbing ranger and a volunteer were notified at Camp Muir, and they descended the snowfield attempting to locate him that night. They ran into zero visibility and eventually had to give up._x000a_Teams composed of rangers, mountain rescue volunteers, guides and friends of John Repka searched intensely for the following eight days. Poor visibility, heavy precipitation, high winds, and hazardous terrain hampered their work. Helicopters and air scent dogs greatly aided search efforts during two days of clear weather. The primary search area was thoroughly covered, although a significant amount of new snow fell during the week. The active search was called off on day nine after no clues were found. Rangers remained on alert for potentially emerging clues as the snow melted throughout the summer._x000a_In September during a routine maintenance helicopter flight, pilot Jess Hagerman spotted a body matching the clothing description of Repka in an icefall. It was located near 8,100 feet on the Paradise Glacier (very near where Corroone had fallen). Climbing rangers were flown to the site where they descended to the body and confirmed the observation. Repka was found in his bivy sac next to his ice ax, backpack and two way radio. He had died from exposure, not traumatic injuries, and his remains were flown off the mountain. Analysis_x000a_If one thing can be learned from this accident, it is to stay together and communicate when in teams, especially large ones where organization and management are problematic. Repka was part of a 50-plus person group that day. Somehow though, misunderstandings and assumptions led to his being left behind. The radio also provided a false security. Radios, cell phones, and other electronic devices are not substitutes for critical communication, navigation, and survival needs. (Source: Mike Gauthier, SAR Ranger, Mount Ranier National Park)"/>
    <n v="9"/>
    <m/>
    <m/>
    <m/>
    <m/>
    <m/>
    <m/>
    <m/>
    <m/>
    <m/>
    <m/>
    <m/>
    <m/>
    <x v="1"/>
    <m/>
    <m/>
    <x v="1"/>
    <x v="0"/>
    <x v="1"/>
    <x v="1"/>
    <x v="0"/>
    <x v="0"/>
    <m/>
    <m/>
    <x v="0"/>
    <m/>
    <m/>
    <m/>
    <x v="0"/>
    <x v="1"/>
    <m/>
    <m/>
    <m/>
    <x v="0"/>
    <m/>
    <m/>
    <m/>
    <m/>
    <m/>
    <m/>
    <x v="0"/>
    <m/>
    <m/>
    <n v="1"/>
    <n v="1"/>
    <n v="1"/>
    <m/>
    <m/>
    <m/>
    <n v="1"/>
    <m/>
    <m/>
    <m/>
    <x v="0"/>
    <m/>
    <m/>
    <m/>
    <n v="1"/>
    <m/>
    <m/>
    <m/>
    <m/>
    <m/>
    <m/>
    <m/>
    <m/>
    <m/>
    <m/>
    <m/>
    <m/>
    <m/>
    <x v="1"/>
    <m/>
    <m/>
    <m/>
    <m/>
    <m/>
    <n v="1"/>
    <m/>
    <m/>
    <m/>
    <m/>
    <n v="1"/>
    <m/>
    <m/>
    <m/>
    <m/>
    <m/>
    <m/>
    <m/>
  </r>
  <r>
    <x v="944"/>
    <s v="Rappel Error — Webbing Anchor Not Tied, Fall on Rock — New York, Mohonk Preserve, Shawangunks"/>
    <x v="10"/>
    <s v="New York, Mohonk Preserve, Shawangunks_x000a_On October 14, Scott Ruit (29) fell about 80 feet to his death while attempting to rappel from Birdland. He set up an extended anchor using webbing, weighted it, and the fall began as the webbing came away from the anchor._x000a_Analysis_x000a_Ruit’s rope was found on the ground with carabiners attached to it. A piece of unsecured nylon webbing was found hanging from the anchor. When Ruit went to weight the rope, it apparently dropped through the 25-foot webbing, which Ruit probably thought was tied. It did not appear that there was anything wrong with the equipment or the fixed protection._x000a_Ruit was described by locals as a good friend and a competent climber who was a cautious, experienced climber and who did not push his limits. (Source: Kirsten Conley, The Times Herald, and the Mohonk Preserve annual report)"/>
    <n v="7"/>
    <m/>
    <m/>
    <m/>
    <n v="1"/>
    <m/>
    <m/>
    <m/>
    <m/>
    <m/>
    <m/>
    <n v="1"/>
    <m/>
    <x v="1"/>
    <m/>
    <m/>
    <x v="1"/>
    <x v="0"/>
    <x v="0"/>
    <x v="0"/>
    <x v="0"/>
    <x v="0"/>
    <m/>
    <m/>
    <x v="0"/>
    <m/>
    <m/>
    <m/>
    <x v="0"/>
    <x v="0"/>
    <m/>
    <m/>
    <m/>
    <x v="0"/>
    <m/>
    <m/>
    <m/>
    <m/>
    <m/>
    <m/>
    <x v="0"/>
    <m/>
    <m/>
    <m/>
    <m/>
    <m/>
    <m/>
    <m/>
    <m/>
    <m/>
    <m/>
    <m/>
    <m/>
    <x v="0"/>
    <m/>
    <m/>
    <m/>
    <m/>
    <m/>
    <m/>
    <m/>
    <m/>
    <m/>
    <m/>
    <m/>
    <m/>
    <m/>
    <m/>
    <m/>
    <m/>
    <m/>
    <x v="1"/>
    <n v="1"/>
    <m/>
    <m/>
    <n v="1"/>
    <m/>
    <m/>
    <m/>
    <m/>
    <m/>
    <m/>
    <m/>
    <m/>
    <m/>
    <m/>
    <m/>
    <n v="1"/>
    <m/>
    <m/>
  </r>
  <r>
    <x v="945"/>
    <s v="Rock Broke Off, Fall on Rock, Climbing Unroped, Failure to Test Holds, Inadequate Protection, Inexperience — Kentucky, Red River Gorge State Park"/>
    <x v="10"/>
    <s v="Kentucky, Red River Gorge State Park_x000a_On October 2, a climber (22) was on top of Courthouse Rock looking for an anchor placement for rappelling. He had his harness on but was unroped. He went near the edge and the rock broke off underneath him, resulting in his fall off the cliff of about 75 feet, with an additional 25 feet of tumbling at the bottom. His partner went to get help, and three hours later, a search and rescue team arrived and brought the victim out on a rolling backboard. He suffered a pneumothorax and fractured arms._x000a_Analysis_x000a_Rappelling is a very popular activity in this park. The victim reported that he had limited experience and was unfamiliar with the area. The sandstone in this area is unstable, but there are plenty of trees to anchor to while exploring around the top of the cliff. Many of the accidents here are the result of hikers, etc., getting drunk and falling off. (Source: Jason Maddux, M.D.)"/>
    <n v="6"/>
    <m/>
    <m/>
    <n v="1"/>
    <m/>
    <m/>
    <m/>
    <m/>
    <m/>
    <n v="1"/>
    <m/>
    <m/>
    <m/>
    <x v="0"/>
    <n v="1"/>
    <m/>
    <x v="1"/>
    <x v="1"/>
    <x v="1"/>
    <x v="1"/>
    <x v="0"/>
    <x v="0"/>
    <m/>
    <m/>
    <x v="1"/>
    <n v="1"/>
    <m/>
    <m/>
    <x v="0"/>
    <x v="0"/>
    <m/>
    <m/>
    <m/>
    <x v="0"/>
    <m/>
    <m/>
    <m/>
    <m/>
    <m/>
    <m/>
    <x v="0"/>
    <m/>
    <m/>
    <m/>
    <m/>
    <m/>
    <m/>
    <m/>
    <m/>
    <m/>
    <m/>
    <m/>
    <m/>
    <x v="0"/>
    <m/>
    <m/>
    <m/>
    <m/>
    <m/>
    <m/>
    <m/>
    <m/>
    <m/>
    <m/>
    <m/>
    <n v="1"/>
    <m/>
    <m/>
    <m/>
    <m/>
    <m/>
    <x v="0"/>
    <m/>
    <m/>
    <m/>
    <m/>
    <m/>
    <m/>
    <m/>
    <m/>
    <m/>
    <m/>
    <m/>
    <m/>
    <m/>
    <m/>
    <m/>
    <n v="1"/>
    <m/>
    <m/>
  </r>
  <r>
    <x v="946"/>
    <s v=" Fall on Rock, Inadequate Protection — New York, Mohonk Preserve, Shawangunks"/>
    <x v="10"/>
    <s v="New York, Mohonk Preserve, Shawangunks_x000a_One cliff rescue was performed on the poplar climb “Hawk” (5.4) in the Trapps. The leader had fallen on the second pitch, and the old piton he had clipped into pulled out of the rock. Due to his ankle injury, the climber needed to be lowered from the top of the first pitch by litter. (Source: From the annual report submitted by the Mohonk Preserve and Jed Williamson)"/>
    <n v="5"/>
    <m/>
    <m/>
    <m/>
    <m/>
    <m/>
    <m/>
    <m/>
    <m/>
    <m/>
    <m/>
    <m/>
    <m/>
    <x v="0"/>
    <n v="1"/>
    <m/>
    <x v="1"/>
    <x v="1"/>
    <x v="0"/>
    <x v="0"/>
    <x v="0"/>
    <x v="0"/>
    <m/>
    <m/>
    <x v="0"/>
    <m/>
    <m/>
    <m/>
    <x v="0"/>
    <x v="0"/>
    <n v="1"/>
    <m/>
    <m/>
    <x v="0"/>
    <m/>
    <m/>
    <m/>
    <m/>
    <m/>
    <m/>
    <x v="0"/>
    <m/>
    <m/>
    <m/>
    <m/>
    <m/>
    <m/>
    <m/>
    <m/>
    <m/>
    <m/>
    <m/>
    <m/>
    <x v="0"/>
    <m/>
    <m/>
    <m/>
    <m/>
    <m/>
    <m/>
    <m/>
    <m/>
    <m/>
    <m/>
    <m/>
    <m/>
    <m/>
    <m/>
    <m/>
    <m/>
    <m/>
    <x v="0"/>
    <m/>
    <m/>
    <m/>
    <m/>
    <m/>
    <m/>
    <m/>
    <m/>
    <m/>
    <m/>
    <m/>
    <m/>
    <m/>
    <m/>
    <m/>
    <m/>
    <m/>
    <m/>
  </r>
  <r>
    <x v="947"/>
    <s v="AMS, Climbing Alone (Party Separated), Inexperience, Alaska, Mount McKinley, West Buttress"/>
    <x v="11"/>
    <s v="Alaska, Mount McKinley, West Buttress_x000a_The International Climbing Buddies Expedition, consisting of Ralph Nicholson, James Foutch and Brett Johnson (35), reached the 17,200-foot camp on May 27. On May 28, Nicholson and Foutch went to the summit. Johnson felt he needed another day of rest and decided to go the next day. On May 29 at 0600, Johnson departed for the summit alone. Nicholson and Foutch waited at the 17,200-foot camp until about 1930, and then descended to the 14,200-foot camp with the group’s tent and stove._x000a_At 2215, Nicholson and Foutch contacted Ranger Gordy Kito, stationed at the 14,200-foot camp. Nicholson and Foutch asked Kito to contact the 17,200- foot camp and ask if anyone had seen Johnson._x000a_At 2220, Kito was contacted by Michael Maude of Team Rumpus, who reported that an Icelandic group had encountered a solo climber above Denali Pass who was disorientated and unsure of the descent. Maude stated that he also had encountered a solo climber above the Pass and was concerned about the individual’s ability to descend safely from the Pass to 17,200 feet. Kito asked Maude to call back when he received more information regarding the individual, but believed that the climber was Johnson._x000a_At 2245, two people were reported descending from Denali Pass. At 2300, Maude confirmed the second person was Johnson. At 2311, Kito was notified that Maude, Bill McCormick and John Race of Alpine Ascents International (AAI), and Steve Sivils would start up to assist._x000a_At 2355, Maude witnessed the climber take a couple of short falls close to the bottom of the traverse near the rocks just as the team was approaching. At 0025, Kito was notified that Johnson had been “short-roped” back to the 17,200-foot camp. Dr. Gretchen Lenz of the Huskies-2 Expedition assessed Johnson, revealing slight ataxia due to exhaustion. He was treated with warm fluids and rest. He slept in a tent with another group that was camped at the 17,200-foot camp. On May 30 at 1250, Kito, Taysom, and Smith departed from the 14,200-foot camp to assist Johnson down from the point at which they came into contact with him. Johnson roped up with the Team Rumpus Expedition and descended the West Buttress to the base of Washburn’s Thumb (16,800 feet), where he was met by Kito and Taysom, and short-roped down to the 14,200-foot camp._x000a_On May 30 at 0930, Ranger Joe Reichert received a radio transmission from John Race at the 17,200-foot camp. Race stated that Sam Palsmeier (29) of the West Butt Bros. Expedition was suffering from AMS and possibly HAPE. Palsmeier had a pulse of 120, an oxygen saturation of 52 percent, was pale, and had audible rales._x000a_At 1142 , Bill McCormick (AAI) and John Race (AAI) reported that Palsmeier was walking poorly. He was given 8 mg of Dexamethasone at that time. At 1150, Palsmeier (while on two liters-per-minute of oxygen) and his partner started down from the 17,200-foot camp with assistance from Race, McCormick, and Colby Jackson of the At a Medium Pace Expedition. Upon arrival at 16,200 feet, Taysom assessed Palsmeier and determined that he, along with his partner, were fit enough to descend the fixed ropes unattended. Kito’s observations of Palsmeier just below 16,200 feet reconfirmed this assessment. Volunteer Kevin Smith, who was on the fixed lines at approximately 15,900 feet, decided to follow Palsmeier and his partner down the remainder of the fixed lines in the event that they needed any further assistance. Smith continued to 14,200 feet with the two climbers._x000a_Analysis_x000a_Nicholson and Foutch had previously attempted the West Buttress in 1999 as clients and made it to 17,200 feet. The deterioration of the team may have stemmed from the fact that this group was made up of two distinct parties. Nicholson and Foutch had originally intended on climbing with a third member who canceled in April. Johnson was added around this time. Johnson had taken a mountaineering course in the spring, but had not been on McKinley. A party of three is definitely safer than a party of two when it comes to glacier travel. The addition of another member for the sake of increased numbers does not take into account the group dynamics and possible conflicts that might arise from a disparity in ability, goals, and commitment to the “team.” In the past, climbing teams seemed to be organized from an association of friends or mutual acquaintances. With the introduction of the Internet and increased communication (e.g. chat rooms, e-mail, and other common interest web-sites) people are finding partners with the same goal, but without the knowledge of skills and personal interaction that comes with meeting people face to face and going climbing. A member of a team should have some sense of responsibility for the other member(s), otherwise the team members are little more than weight on the other end of the rope._x000a_In the second incident, in sharp contrast to the first, Palsmeier and his partner quickly recognized that he was not acclimatizing. With the help of his partner and a few other climbers, Palsmeier was able to descend before his condition worsened. Early recognition and a quick descent is the best treatment for altitude-related illness."/>
    <n v="8"/>
    <m/>
    <m/>
    <m/>
    <m/>
    <n v="1"/>
    <m/>
    <m/>
    <m/>
    <n v="1"/>
    <m/>
    <m/>
    <m/>
    <x v="0"/>
    <n v="1"/>
    <m/>
    <x v="1"/>
    <x v="0"/>
    <x v="1"/>
    <x v="1"/>
    <x v="0"/>
    <x v="0"/>
    <m/>
    <m/>
    <x v="0"/>
    <n v="1"/>
    <n v="1"/>
    <m/>
    <x v="0"/>
    <x v="1"/>
    <m/>
    <n v="1"/>
    <m/>
    <x v="0"/>
    <m/>
    <m/>
    <m/>
    <m/>
    <m/>
    <m/>
    <x v="0"/>
    <m/>
    <m/>
    <m/>
    <m/>
    <m/>
    <m/>
    <m/>
    <m/>
    <m/>
    <m/>
    <m/>
    <m/>
    <x v="0"/>
    <m/>
    <m/>
    <m/>
    <n v="1"/>
    <m/>
    <m/>
    <m/>
    <m/>
    <m/>
    <m/>
    <m/>
    <m/>
    <m/>
    <m/>
    <m/>
    <m/>
    <m/>
    <x v="1"/>
    <m/>
    <m/>
    <m/>
    <m/>
    <m/>
    <m/>
    <m/>
    <m/>
    <m/>
    <m/>
    <n v="1"/>
    <m/>
    <m/>
    <m/>
    <m/>
    <m/>
    <m/>
    <m/>
  </r>
  <r>
    <x v="948"/>
    <s v="AMS—Ascending Too Fast, Climbing &quot;Alone&quot;—But Depending Upon Others, Alaska, Mount McKinley, Denali Pass"/>
    <x v="11"/>
    <s v="Alaska, Mount McKinley, Denali Pass_x000a_On June 25 at 1940, Ranger Meg Perdue received a radio call from Volunteer Ranger Karen Hilton at the 17,200-foot high camp regarding a solo climber_x000a_who was non-ambulatory on the traverse from Denali Pass. A guide there relayed to Hilton that he had been contacted via CB radio by a private expedition, Spirit of El Rancho, who were very concerned about this climber, Russell Worthington (29). He had been traveling with them to the summit and had vomited on the summit ridge several times and appeared ataxic. Now, upon their descent, they relayed he was unable to walk and was again vomiting. Worthington’s position was reported to be halfway between Denali Pass and the rock band that initiates the traverse above the 17,200-foot camp._x000a_At 1947, the Spirit of El Rancho Expedition was recontacted directly by Hilton, and confirmed that Worthington was exhausted and unable to walk, but that he was alert and oriented. They were instructed to give him fluids and await farther assistance. At 1951, Hilton was able to contact two other Volunteer Rangers, Josie Garton and Dave Shuman, who were descending from the summit and were currently at Denali Pass. At 2000, Hilton had secured the assistance of three guides, Bob Hornbein, Scott Raynor and Kirby Spangler, and was preparing to ascend with oxygen to meet them. At this time, Ranger Perdue also contacted Talkeetna and relayed the situation, gave current weather observations, and requested the helicopter be put on stand-by._x000a_At 2022, Garton and Shuman reached Worthington’s location and assessed his condition. Worthington’s condition had already improved somewhat with fluids and food, and though he showed signs of Acute Mountain Sickness, he was not ataxic. They determined that he could be safely short-roped down to camp._x000a_At 2204, they arrived at the 17,200-foot camp, Worthington’s condition was reassessed and he was found to be doing well. He rested at camp that night, was checked again in the morning, and descended to the 14,200-foot camp on his own._x000a_Analysis_x000a_Two important and intractable issues present themselves in this case. One is the relative rapidity of Worthington’s ascent and the second is the problem of “solo” climbers asking to rope up with other expeditions on the mountain. Worthington had been on Mt. McKinley only 10 days by the date of his summit bid. He had actually ascended to 17,200 feet on day nine, but returned to 14,200 feet when he developed a severe headache. There is always a question in cases such as this if a slower ascent rate might have resulted in the whole situation being avoided. In interviews with members of the Spirit of El Rancho Expedition and Worthington, it came to light that Worthington had asked if he could rope up with them on summit day to which they agreed. They had become very concerned about Worthington near the summit and wanted to turn him around, but did not feel comfortable telling him that since he was not part of their expedition. They also felt a certain responsibility for him since they had agreed to rope up with him and, thus, did not want to leave him on his own. For Worthington’s part, in interviewing him, he admitted that he did not believe he was properly acclimatized and stated, “I knew I would get sick.”_x000a_When queried as to why he would put another expedition in the position of dealing with this, he said, “I didn’t think it would be a problem.” Since he had done things like this before (rapid ascents where he felt ill), he thought he could handle it and did not expect the group to react the way they did. Worthington maintained throughout that he did not need the assistance and never would have called for it._x000a_The problem still remains that one individual’s difficulties invariably become the concerns of others in an environment such as Mount McKinley. It is only when everyone takes very seriously the need for self-sufficiency that the risks can be minimized for all concerned._x000a_(Editor's Note: All the reports from Denali National Park were edited by Daryl Miller, South District Chief Ranger in Denali National Park. The reports he worked from were written by Rangers Roger Robinson, Kevin Moore, and others.)"/>
    <n v="6"/>
    <m/>
    <m/>
    <m/>
    <n v="1"/>
    <m/>
    <m/>
    <m/>
    <m/>
    <m/>
    <m/>
    <m/>
    <m/>
    <x v="0"/>
    <n v="1"/>
    <m/>
    <x v="1"/>
    <x v="0"/>
    <x v="1"/>
    <x v="1"/>
    <x v="0"/>
    <x v="0"/>
    <m/>
    <m/>
    <x v="0"/>
    <n v="1"/>
    <n v="1"/>
    <m/>
    <x v="0"/>
    <x v="1"/>
    <m/>
    <n v="1"/>
    <m/>
    <x v="0"/>
    <m/>
    <m/>
    <m/>
    <m/>
    <m/>
    <m/>
    <x v="0"/>
    <m/>
    <m/>
    <m/>
    <m/>
    <m/>
    <m/>
    <m/>
    <m/>
    <m/>
    <m/>
    <m/>
    <m/>
    <x v="0"/>
    <m/>
    <m/>
    <m/>
    <m/>
    <m/>
    <m/>
    <m/>
    <m/>
    <m/>
    <m/>
    <m/>
    <m/>
    <m/>
    <m/>
    <m/>
    <m/>
    <m/>
    <x v="1"/>
    <m/>
    <m/>
    <m/>
    <m/>
    <m/>
    <m/>
    <m/>
    <m/>
    <m/>
    <m/>
    <m/>
    <n v="1"/>
    <m/>
    <m/>
    <m/>
    <m/>
    <m/>
    <m/>
  </r>
  <r>
    <x v="949"/>
    <s v="Avalanche, Fall on Snow and Rock, Poor Position—Unsafe Conditions, British Columbia, Yoho National Park, Mount Burgess"/>
    <x v="11"/>
    <s v="British Columbia, Yoho National Park, Mount Burgess_x000a_On April 21, a party of two had ascended the south-facing, avalanche-prone slopes of Mount Burgess. The day was very warm, resulting in one of the first major isothermal avalanche cycles of the spring. The party was descending about ten minutes apart. When M.K. reached the first avalanche slope they had traversed while ascending, he saw that the slope had avalanched and realized that J.M. had been carried over the large cliff below. He retraced their ascent route but was unable to find his partner. He then returned to the highway to report the accident. The Park Warden Service was contacted just before dark at 2030. Due to the high avalanche risk, it was not possible to search_x000a_the area by ground that evening. An air search was begun at first light. J.M. was located on top of the debris from a large second avalanche. He had been carried over a large cliff by the first slide which triggered the second avalanche. He was unconscious and barely alive when Park Warden rescuers reached him. He was severely hypothermic (his core temperature was measured at 25 degrees C later that day), and he had suffered an almost complete amputation of one lower leg. The victim was stabilized, flown to the Banff Hospital with the rescue helicopter and transferred to a Calgary hospital by air ambulance. He had fallen a distance of 300 meters. He later recalled being partially buried in the second avalanche and digging his way out with his ice ax. He recalls trying to stay awake, but eventually lost consciousness._x000a_Analysis_x000a_It was an extremely warm day with many large spring avalanches running. The party had underestimated the avalanche risk and were on the slopes too late in the day. It is speculated that when the victim hit the lower avalanche slope after being carried over the 300-meter-high cliff face, the ensuing avalanche may have provided a cushioning effect which likely contributed to his survival. There is also speculation that the hypothermia may have reduced the amount of bleeding from his severely injured leg. (Source: Parks Canada Warden Service)"/>
    <n v="7"/>
    <m/>
    <m/>
    <m/>
    <m/>
    <m/>
    <m/>
    <m/>
    <m/>
    <m/>
    <m/>
    <m/>
    <m/>
    <x v="0"/>
    <n v="1"/>
    <m/>
    <x v="0"/>
    <x v="0"/>
    <x v="1"/>
    <x v="1"/>
    <x v="0"/>
    <x v="0"/>
    <m/>
    <m/>
    <x v="0"/>
    <m/>
    <m/>
    <m/>
    <x v="0"/>
    <x v="1"/>
    <m/>
    <m/>
    <m/>
    <x v="0"/>
    <m/>
    <m/>
    <n v="1"/>
    <m/>
    <n v="1"/>
    <m/>
    <x v="0"/>
    <m/>
    <m/>
    <n v="1"/>
    <m/>
    <m/>
    <m/>
    <m/>
    <m/>
    <m/>
    <m/>
    <m/>
    <m/>
    <x v="0"/>
    <m/>
    <m/>
    <m/>
    <m/>
    <m/>
    <m/>
    <m/>
    <m/>
    <m/>
    <m/>
    <m/>
    <m/>
    <m/>
    <m/>
    <m/>
    <m/>
    <m/>
    <x v="1"/>
    <m/>
    <m/>
    <m/>
    <m/>
    <m/>
    <m/>
    <m/>
    <m/>
    <m/>
    <n v="1"/>
    <m/>
    <m/>
    <m/>
    <m/>
    <m/>
    <m/>
    <m/>
    <m/>
  </r>
  <r>
    <x v="950"/>
    <s v="Avalanche, Fall on Snow, Inadequate Protection, Alberta, Jasper National Park, Mount Woolley"/>
    <x v="11"/>
    <s v="Alberta, Jasper National Park, Mount Woolley_x000a_On November 13 at 1000, a party of three (ages: 25, 26, 26) set out to climb the Japanese Couloir of Mount Woolley on a clear morning with light winds. They were climbing together, equally spaced along a 50 meter by nine millimeter rope with one ice screw in between each climber. The climb was mostly hard snow and ice on a slope angle ranging between 40 and 50 degrees. Around 1215, the lead climber was near the top of the couloir when the snow became boot-top deep and he triggered a slab avalanche up to 50 centimeters deep by about 50 meters wide. The lead climber was knocked off his feet and was swept down with the avalanche. One of the group members believes the rope broke when all three climbers momentarily hung from the highest screw. It is likely that the second screw pulled out when it was shock loaded. All three climbers fell approximately 500 meters over hard snow, ice, and rock outcrops._x000a_When the avalanche came to rest, one climber was on the surface, the second was buried to his neck, and the third climber’s legs were buried. The distance between the climbers suggested that the rope did indeed break._x000a_The entire incident was observed by J.B. (23), who was staying at the Mount Alberta hut at the base of the Japanese Couloir. He grabbed sleeping bags, sleeping pads and a shovel from the hut and ran 15 minutes to the fallen climbers. J.B. dug them out, cut off their harnesses and packs where necessary, wrapped them in sleeping bags, placed them on sleeping pads, replaced their helmets with toques, and left them with food, water, and a guide’s tarp. J.B. left the scene at 1300 and was at the highway by 1500 (normally a five to six hour trip). He asked a passing motorist to call 911 while he drove to the Sunwapta Warden Station._x000a_At 1617, a helicopter from Golden arrived at the staging area and took three Wardens and one Paramedic to the scene. The residual avalanche hazard was evaluated and found to be nonthreatening. Time was the main concern as there was limited daylight left to evacuate the victims. At 1638, rescuers arrived on scene and the patients were assessed. Climber 1 had a fractured pelvis, concussion, and fractured vertebrate. Climber 2 had a hemothorax. Climber 3 had a fractured pelvis and punctured bladder. By 1726, all victims and rescuers were evacuated._x000a_Analysis_x000a_Prior to leaving, the party spoke with a Public Safety Warden, who advised them that in the past week, approximately 30 centimeters of snow had fallen with moderate southwest winds in the area. An avalanche bulletin posted on November 8 indicated there was moderate hazard in the alpine and advised that soft slabs may exist on wind-loaded slopes. The party consisted of experienced climbers who admittedly were driven with the anticipation of the views ahead on the nearby summit. Had the party looked more closely at the shallow gully above which was lined with a lateral cornice on the left, they may have detected the slab earlier. Earlier detection may have given them the option to turn around or possibly to choose to go up and right to a rib of scree and shallow snow._x000a_Simultaneous climbing with protection placement is a climbing style used to move quickly when travel is good, the chances of a fall are minimal, and the consequences are not serious. In this case, if only one climber had gone on to assess the snow while the other two were anchored off to the side at a belay, the risk may have been minimized. Whether or not a thicker rope would have made a difference in this situation is unknown, as it may have been the screws that failed under the weight of the three climbers. The rope was buried under the avalanche debris, so the exact cause of the equipment failure remains a mystery. (Source: Lisa Paulson, Jasper National Park Warden Service, J.B., rescuer)"/>
    <n v="9"/>
    <m/>
    <m/>
    <n v="1"/>
    <n v="2"/>
    <m/>
    <m/>
    <m/>
    <m/>
    <m/>
    <m/>
    <n v="1"/>
    <m/>
    <x v="0"/>
    <n v="1"/>
    <m/>
    <x v="0"/>
    <x v="1"/>
    <x v="0"/>
    <x v="1"/>
    <x v="0"/>
    <x v="0"/>
    <m/>
    <m/>
    <x v="0"/>
    <m/>
    <m/>
    <m/>
    <x v="0"/>
    <x v="1"/>
    <n v="1"/>
    <m/>
    <m/>
    <x v="0"/>
    <m/>
    <m/>
    <m/>
    <m/>
    <n v="1"/>
    <m/>
    <x v="0"/>
    <m/>
    <m/>
    <m/>
    <m/>
    <m/>
    <m/>
    <m/>
    <m/>
    <m/>
    <m/>
    <m/>
    <m/>
    <x v="0"/>
    <m/>
    <m/>
    <m/>
    <m/>
    <m/>
    <m/>
    <m/>
    <m/>
    <m/>
    <m/>
    <m/>
    <m/>
    <m/>
    <m/>
    <n v="1"/>
    <m/>
    <m/>
    <x v="0"/>
    <m/>
    <m/>
    <m/>
    <m/>
    <m/>
    <m/>
    <m/>
    <m/>
    <m/>
    <m/>
    <m/>
    <m/>
    <m/>
    <m/>
    <m/>
    <m/>
    <n v="1"/>
    <m/>
  </r>
  <r>
    <x v="951"/>
    <s v="Avalanche—Unsafe Conditions, Weather, Poor Position, Inadequate Equipment—No Ice Ax, Alaska, Chugach State Park, Flat Top Mountain"/>
    <x v="11"/>
    <s v="Alaska, Chugach State Park, Flat Top Mountain_x000a_On Saturday November 11, Nick Coltman (36) and his dog Boozer decided to get some exercise and do a fast hike up Flat Top Mountain via the back side— not a standard route, but one Coltman had traveled many times before. Walking was easy because the snow was less than ankle deep most of the way and the tundra was blown bare in many places. The crux of the route is the last 100 meters to the ridge where the gully narrows and steepens through an S-shaped curve. The snow conditions as Coltman entered this segment around noon were different (i.e., more unstable) than any of the previous route. Within a few steps, the snow broke beneath him and sent him falling out of control down the gully. Scrape marks from his finger tips were found in the old bed surface where he had attempted to arrest his fall (he carried no ice ax). Coltman slid an estimated 60 meters down the gully at high speed (estimated at 35-45 mph). As the avalanche gained momentum and distance, it entrained additional unstable snow on the surface. Where the gully opened onto a 35-degree scree slope, he was carried in soft slab debris another 120 meters. In the process he was banged against many boulders lodged in the frozen scree and his dog was scraped and bruised. Debris in the runout zone was less than 30 centimeters deep by 50 meters wide by 200 meters long. The debris extended about 60 meters beyond Coltman in a shallow arc._x000a_Coltman was found in a vertical alignment lying on his back, arms out, legs twisted with his feet up-slope and head down-slope. His hands and head were bare. All 10 fingers were white with frostbite, his head covered with blood. In his right hand, he held a cell phone. He was conscious of his situation, mildly hypothermic, complained of difficulty breathing, and had no feeling in the lower portion of his body. He said later that he knew he would die if he could not reach his cell phone in the bottom of his pack. Somehow, with one lung collapsed and the other partially collapsed, a broken back and paralyzed legs, and frozen fingers, he managed to remove his backpack, retrieve his cell phone, dial 911, and describe his location and predicament._x000a_Rescuers from multiple agencies and groups responded immediately to the Glen Alps parking lot in Chugach State Park. Within minutes, a Life Flight helicopter lifted two paramedics and an avalanche/mountain rescue specialist to the top of Flat Top Mountain, the nearest landing zone. They down-climbed to the site. When the first rescuer arrived approximately 45 minutes after the 911 call, Coltman was lucid, uncomfortable, resolved to stay alive, and worried about his fingers. He said he was sure his back was broken. A primary and secondary survey was performed, heat packs and clothing added, and a snow platform constructed horizontal to the slope. Coltman was carefully moved onto the platform and stabilized with whatever gear was available._x000a_It was clear from the beginning that the most expeditious means of evacuating Coltman would be by using a helicopter sling-hoist. Unfortunately, the Life Flight helicopter was not sling-hoist equipped. In anticipation of this, a Pavehawk helicopter was requested from the 210th Air National Guard. The request was approved, but they would not be able to launch for an hour at the earliest. Preparations were made for a ground evacuation which would require belaying the litter from equalizing anchor systems using rescuers as anchor points (no solid natural anchors existed). This was not the preferred option because of the additional time and exposure demanded of the gravely injured patient. Meanwhile, Coltman was becoming increasingly hypothermic and having difficulty breathing._x000a_Eventually, the Pavehawk arrived on site and, as the two PJ’s were lowered with a litter on the winch cable, they started to spin. As the length of the cable increased, the rate of the spin increased. By the time they were nearing the ground, they were spinning out-of-control directly over the heads of the ground team, who were hunkered down in the 75-90 mph winds (from the helicopter rotor wash) trying to keep the patient from blowing away. Two ground team members were hit by the spinning legs and litter, and one was knocked a short distance down-slope. This was a near-miss accident that could have resulted in several injuries to rescuers and/or death to the patient. Placement of personnel using a sling hoist in the mountain environment is difficult at best, especially with blowing snow and no radio communication between air and ground teams._x000a_Within 10 minutes the patient was secured in the litter and hoisted out with one PJ. Then the second PJ was lifted out and the patient transported to Providence Hospital. Ground teams cleaned up the area and headed back to the staging area. When Coltman arrived at Providence Hospital, he reportedly had a core temperature of 85 degrees F._x000a_Analysis_x000a_Terrain, weather, snow stability, and human factors conspired to cause this accident. The terrain was steep and exposed. It afforded poor anchoring for the thin, unstable slab created during the preceding night’s snowfall and wind. What would be considered a minor instability of little consequence on a less exposed slope became critically important in the more exposed gully. When a small slab dish-plated out from underneath the climber, it sent him tumbling over rough terrain and, without an ice ax, he was unable to arrest the fall. Overconfidence, based upon experience on the same route under different conditions, may also have played a part. In summary, this was a minor slab release in a high-consequence terrain. Luck, the cell phone, the helicopters, the rescuers, and Coltman’s will power and toughness all contributed to his survival._x000a_(Source: Doug Fesler and Jill Fredston, Alaska Mountain Safety Center, Inc.) (Editor’s Note: This hiking incident fell into the climbing/mountaineering category once Coltman entered the gully containing unstable snow conditions. It should be noted that Boozer was only slightly injured.)"/>
    <n v="8"/>
    <m/>
    <m/>
    <m/>
    <m/>
    <m/>
    <n v="1"/>
    <m/>
    <m/>
    <m/>
    <n v="1"/>
    <m/>
    <m/>
    <x v="0"/>
    <n v="1"/>
    <m/>
    <x v="1"/>
    <x v="1"/>
    <x v="1"/>
    <x v="1"/>
    <x v="0"/>
    <x v="0"/>
    <m/>
    <m/>
    <x v="0"/>
    <m/>
    <m/>
    <m/>
    <x v="0"/>
    <x v="1"/>
    <m/>
    <m/>
    <m/>
    <x v="0"/>
    <m/>
    <m/>
    <n v="1"/>
    <m/>
    <n v="1"/>
    <m/>
    <x v="0"/>
    <m/>
    <m/>
    <n v="1"/>
    <m/>
    <m/>
    <n v="1"/>
    <m/>
    <m/>
    <m/>
    <m/>
    <m/>
    <m/>
    <x v="0"/>
    <m/>
    <m/>
    <m/>
    <m/>
    <m/>
    <m/>
    <m/>
    <m/>
    <m/>
    <m/>
    <m/>
    <m/>
    <m/>
    <m/>
    <m/>
    <m/>
    <n v="1"/>
    <x v="1"/>
    <m/>
    <m/>
    <m/>
    <m/>
    <m/>
    <m/>
    <m/>
    <m/>
    <m/>
    <m/>
    <m/>
    <m/>
    <m/>
    <m/>
    <m/>
    <m/>
    <n v="1"/>
    <m/>
  </r>
  <r>
    <x v="952"/>
    <s v="Fall Into Crevasse, Alaska, Mount McKinley, Northwest Fork, Kahiltna Glacier"/>
    <x v="11"/>
    <s v="Alaska, Mount McKinley, Northwest Fork, Kahiltna Glacier_x000a_On May 13, The Velvet Underground Expedition, Courtland Shafer (33) and Glenn and Morrison (40) began their climb of Denali’s West Rib. On May 24, Shafer and Morrison were camped at 11,000 feet near the base of the route. Shafer and Morrison had decided to abandon their climb and return to Basecamp. They left their camp at 1300, and descended towards the upper icefall of the Northeast Fork. There were two feet of new snow, and they followed a faint trail that sloped down hill about 15 degrees._x000a_Shafer and Morrison were aware of the crevasse danger and were traveling with the rope tight between them. Shafer was leading and probing with ski poles (baskets on), as they crossed the glacier west to east. Shafer was tied directly into a waist harness and carried some coils of rope, and a 65-pound pack._x000a_Shafer fell through a bridge and down into the crevasse. Shafer struck the wall of the crevasse three times before coming to rest 20 feet deep. Morrison who was ready for something to happen tried to arrest the fall by assuming a face down position. Shafer’s weight pulled Morrison down, approximately 15 feet towards the crevasse opening. Morrison was able to set an anchor, but was unable to establish communication with Shafer. Shafer attached his pack to the rope with an ascender and waited about 10 minutes before ascending the rope towards the surface. Morrison assisted by dropping a loop of rope to Shafer, and rigging a “C” pulley system._x000a_Shafer was injured by striking the wall of the crevasse, and sustained a contused elbow, cracked ribs, and a torn rotator cuff. Shafer climbed out and onto the surface, where both men tried to pull the pack up and over the lip of the crevasse. The pack was attached to the rope by only one of it’s loops and it blew apart just as they were about to land it. The pack fell back down into the crevasse. The pack contained the tent, radio and Shafer’s personal gear._x000a_The crevasse extrication took an hour and a half and left both men tired from the efforts. They did not attempt to retrieve the pack because of their physical condition. They spent the next 18 hours negotiating and judiciously probing their way through the upper icefall. They bivouacked at “Safe Camp” (9,500 feet) and on May 25, they hiked to 7,800 feet on the Kahiltna Glacier._x000a_At 7,800 feet, they contacted a French/Belgian expedition who provided food, shelter, and a sleeping bag for them. A Park Service Ranger Patrol also contacted Shafer and Morrison at 7,800 feet and provided radio communication to Basecamp. They then hiked to Basecamp. Their air taxi provided them with a ride to Talkeetna, where Shafer was treated by a doctor._x000a_Analysis_x000a_Shafer and Morrison performed a self-rescue and demonstrated self-sufficiency in the mountains. A few thoughts on what may have helped:_x000a_Probe with the baskets off the ski poles, and use the poles as one long probe._x000a_Morrison could have set up a belay while Shafer probed ahead._x000a_When tying in, a chest harness should be included"/>
    <n v="5"/>
    <m/>
    <m/>
    <m/>
    <m/>
    <n v="1"/>
    <n v="1"/>
    <m/>
    <m/>
    <m/>
    <m/>
    <m/>
    <m/>
    <x v="0"/>
    <n v="1"/>
    <m/>
    <x v="1"/>
    <x v="0"/>
    <x v="0"/>
    <x v="1"/>
    <x v="0"/>
    <x v="0"/>
    <m/>
    <m/>
    <x v="0"/>
    <m/>
    <m/>
    <m/>
    <x v="0"/>
    <x v="1"/>
    <m/>
    <m/>
    <m/>
    <x v="0"/>
    <m/>
    <m/>
    <m/>
    <m/>
    <m/>
    <m/>
    <x v="0"/>
    <n v="1"/>
    <m/>
    <m/>
    <m/>
    <m/>
    <m/>
    <m/>
    <m/>
    <m/>
    <m/>
    <m/>
    <m/>
    <x v="0"/>
    <m/>
    <m/>
    <m/>
    <m/>
    <m/>
    <m/>
    <m/>
    <m/>
    <m/>
    <m/>
    <m/>
    <m/>
    <m/>
    <m/>
    <m/>
    <m/>
    <m/>
    <x v="1"/>
    <m/>
    <m/>
    <m/>
    <m/>
    <m/>
    <m/>
    <m/>
    <m/>
    <m/>
    <m/>
    <n v="1"/>
    <m/>
    <m/>
    <m/>
    <m/>
    <m/>
    <m/>
    <m/>
  </r>
  <r>
    <x v="953"/>
    <s v="Fall on Ice, Climbing Alone and Unroped, Alberta, Roche a Perdix, Drambuie Deamon"/>
    <x v="11"/>
    <s v="Alberta, Roche a Perdix, Drambuie Deamon_x000a_On December 16,1.R. attempted to solo climb Drambuie Deamon, a 95-meter water ice Grade 3 or 4 route, depending on the chosen finish for the climb. He had been climbing for two years and had done the climb before. I.R. dropped his wife off in Hinton at 1200 and planned to pick her up by 1500. His wife called for assistance at 1745 when I.R had not returned. Jasper National Park Wardens responded that night. I.R. was found dead near the base of the climb with ice tools attached to his wrists and his rope coiled and on his pack. Analysis_x000a_It is difficult to conclude exactly what caused I.R. to fall, but ice quality was likely poor, as the week prior had been very cold with minimum temperatures of-30 degrees C. (Source: Lisa Paulson, Jasper National Park Warden Service)_x000a_"/>
    <n v="6"/>
    <m/>
    <m/>
    <m/>
    <m/>
    <m/>
    <m/>
    <m/>
    <m/>
    <m/>
    <n v="1"/>
    <m/>
    <m/>
    <x v="1"/>
    <m/>
    <m/>
    <x v="1"/>
    <x v="1"/>
    <x v="1"/>
    <x v="1"/>
    <x v="0"/>
    <x v="0"/>
    <m/>
    <m/>
    <x v="1"/>
    <n v="1"/>
    <n v="1"/>
    <m/>
    <x v="0"/>
    <x v="0"/>
    <m/>
    <m/>
    <m/>
    <x v="1"/>
    <m/>
    <m/>
    <m/>
    <m/>
    <m/>
    <m/>
    <x v="0"/>
    <m/>
    <m/>
    <m/>
    <m/>
    <m/>
    <m/>
    <m/>
    <m/>
    <m/>
    <m/>
    <m/>
    <m/>
    <x v="0"/>
    <m/>
    <m/>
    <m/>
    <m/>
    <m/>
    <m/>
    <m/>
    <m/>
    <m/>
    <m/>
    <m/>
    <m/>
    <m/>
    <m/>
    <m/>
    <m/>
    <m/>
    <x v="1"/>
    <m/>
    <m/>
    <m/>
    <m/>
    <m/>
    <m/>
    <m/>
    <m/>
    <m/>
    <m/>
    <m/>
    <m/>
    <m/>
    <m/>
    <m/>
    <m/>
    <m/>
    <n v="1"/>
  </r>
  <r>
    <x v="954"/>
    <s v="Fall on Ice, Climbing on Thin Ice _x000a_Alberta, Ghost River, The Sorcerer"/>
    <x v="11"/>
    <s v="On February 13, C.W. (26) and I, M.H. (38), were climbing The Sorcerer, a Grade V water ice climb. The first pitch went up a thin, mid-angled shield to a lower-angled dish from which the line headed right across slabby terrain and up to a short, steep wall. The ice was in thin condition, but no thinner than other climbing we had done earlier in the season. We discussed and analyzed the condition of the ice prior to beginning and both of us felt that it could be done safely with good protection available in between thin sections._x000a_C.W. led the first pitch and placed three good ice screws in thick ice prior to reaching the short steep step with thin ice. I could no longer see him and after a noticeable pause I asked him how things were. He responded that he was somewhat unsure about the quality of the ice on the step and was considering retreating. Moments later I heard him yell and fall. The top ice screw held his fall of approximately seven to ten meters._x000a_I was able to lower him directly down to the snow at the base of the climb. Our immediate diagnosis was a broken ankle. We reached 911 on his cell phone and a helicopter evacuation was arranged with Natural Resource Services, Kananaskis Country._x000a_At the time of the fall, C.W. was standing on firm ground at the top of the slabs with his tools in the thin ice on the short steep wall. He was analyzing how well the ice was connected to the rock when he moved one tool slightly and felt the ice sheet give way. He fell feet-first, striking the lower angled slabs with his full weight on one cramponed foot. He was later diagnosed with a broken ankle and broken talus bone. He has had to give up climbing and will one day have to have the bones fused._x000a_Analysis_x000a_What to learn from it? Some might say that there was a judgment error for us to consider climbing when the ice was so thin. Others would say that our analysis was sound and that we understood the risks of climbing thin ice and the potential costs of climbing such a pitch. I don’t personally feel our judgment or experience were at fault. We simply chose to play the game and lost on the roll of a die. The most obvious lesson to learn from this is to have a heightened caution and attention when climbing through the transition from lower-angled terrain to steeper terrain. If the lower-angled slab had not been immediately beneath him, and he had fallen on steeper ground with nothing to hit, chances are he would be out climbing with me this weekend._x000a_The practice of clipping one of the two ropes into each ice screw has become standard practice for many climbers. The idea is to create a larger “bungie” effect with the dynamic lines, reducing the force on the ice placement with the heightened risk of a slightly longer fall. Whether or not this was a contributing factor is unknown._x000a_Without the cell phone, the management of the accident would have been much more difficult and time-consuming with perhaps very bad results. The blood flow in C.W.’s foot was severely reduced because of the angle of the ankle and the swelling. If he had been forced to stay out longer, there is a good chance that he could have lost the foot entirely. (Source: M.H.)"/>
    <n v="3"/>
    <m/>
    <m/>
    <m/>
    <n v="1"/>
    <m/>
    <n v="1"/>
    <m/>
    <m/>
    <m/>
    <m/>
    <m/>
    <m/>
    <x v="0"/>
    <n v="1"/>
    <m/>
    <x v="1"/>
    <x v="1"/>
    <x v="0"/>
    <x v="1"/>
    <x v="0"/>
    <x v="0"/>
    <m/>
    <m/>
    <x v="0"/>
    <m/>
    <m/>
    <m/>
    <x v="0"/>
    <x v="0"/>
    <m/>
    <m/>
    <m/>
    <x v="1"/>
    <m/>
    <m/>
    <m/>
    <m/>
    <m/>
    <m/>
    <x v="0"/>
    <m/>
    <m/>
    <m/>
    <m/>
    <m/>
    <m/>
    <m/>
    <m/>
    <m/>
    <m/>
    <m/>
    <m/>
    <x v="0"/>
    <m/>
    <m/>
    <m/>
    <m/>
    <m/>
    <m/>
    <m/>
    <m/>
    <m/>
    <m/>
    <m/>
    <m/>
    <m/>
    <m/>
    <m/>
    <m/>
    <m/>
    <x v="1"/>
    <m/>
    <m/>
    <m/>
    <m/>
    <m/>
    <m/>
    <m/>
    <n v="1"/>
    <m/>
    <m/>
    <m/>
    <m/>
    <m/>
    <m/>
    <m/>
    <m/>
    <m/>
    <m/>
  </r>
  <r>
    <x v="955"/>
    <s v="Fall on Ice, Harness Came Off—Not Buckled Correctly and Not Cliped in to Leg Yokes, Quebec, Gatineau Park, Cabin Creek Falls"/>
    <x v="11"/>
    <s v="Quebec, Gatineau Park, Cabin Creek Falls_x000a_On January 15, R.P. (48) began to climb Cabin Creek Falls, a water ice Grade 2 or 3 climb, depending on the line taken. He was belayed on top-rope by M.B. Both climbers had previous ice climbing experience. The rope was tied with a figure eight knot loop with a locking carabiner attached to it for the climber to clip into his/her harness. The climbers exchanged the standard information to indicate they were both ready and R.P. started up the route._x000a_As R.P. started up the steeper section of the climb, his hand slipped out of his tool and he fell one or two feet, leaving his ice tool in place. M.B. helped R.P. reach his ice tool by applying all her weight to the rope to help “heave” him up. From there, R.P. climbed up and over the steep section and then asked to be lowered. R.P. began to lower over the steep part of the wall when he suddenly became airborne. He fell four meters, bounced on an ice ledge and then slid down another ten meters head first on his back. He was stopped by a large rock._x000a_R.P. was unconscious for about two minutes. Other climbers called 911 and began an initial assessment of the victim. They were careful not to move him for fear of spinal injury. Warm clothing was placed around and over the victim._x000a_The other climbers noticed that the waist belt of R.P.’s harness was not threaded through the buckle as it should have been._x000a_Volunteer police and fire officials and the Emergency Medical Team arrived on the scene. Transportation of the litter down the hill took approximately one hour, with about 25 people involved. R.P. was diagnosed with a broken clavicle, four broken vertebrae, four broken ribs, a bruised lung, a fracture in the bone area under the eye, lacerations to the face and back of the head and undetermined head injuries. (Source: Diana MacGibbon, Ottawa)_x000a_Analysis_x000a_The top rope system was examined and found to be sound, including the presence of the still-locked carabiner attached to the figure eight knot at the climber’s end of the rope. An inspection of R.P.’s harness revealed no obvious damage, and the climbers testing it after the accident found that they could not pull the waist belt apart even when it was only passed through the buckle once (i.e. not doubled back). It is possible that R.P. did “double back” the harness, but failed initially to pass the webbing through both sections of the buckle. The harness had a leg yoke separate from the waist belt and the two were intended to be connected by a carabiner. R.P. did not clip the locking carabiner through the leg yoke._x000a_Many climbers are taught at an early stage to check their partner’s harness before climbing. As climbers become more experienced, practices such as this are often discontinued. No matter what experience level, it is always a good idea to look at your partner’s set up, particularly when bulky winter clothing may have obstructed their view of the harness._x000a_Although it may not have affected the outcome of this accident, many climbers argue that top-roping with a carabiner attached to a figure eight knot is unacceptable because of the risk of a cross-loaded carabiner gate. It is safer practice to tie directly the rope directly into the harness. (Source: Diana MacGibbon, Ottawa; Nancy Hansen)"/>
    <n v="7"/>
    <m/>
    <m/>
    <m/>
    <m/>
    <m/>
    <n v="1"/>
    <m/>
    <m/>
    <m/>
    <n v="1"/>
    <m/>
    <m/>
    <x v="0"/>
    <n v="1"/>
    <m/>
    <x v="0"/>
    <x v="1"/>
    <x v="0"/>
    <x v="1"/>
    <x v="0"/>
    <x v="1"/>
    <m/>
    <m/>
    <x v="0"/>
    <m/>
    <m/>
    <m/>
    <x v="0"/>
    <x v="0"/>
    <m/>
    <m/>
    <m/>
    <x v="1"/>
    <m/>
    <m/>
    <m/>
    <m/>
    <m/>
    <m/>
    <x v="0"/>
    <m/>
    <m/>
    <m/>
    <m/>
    <m/>
    <m/>
    <m/>
    <m/>
    <m/>
    <m/>
    <m/>
    <m/>
    <x v="0"/>
    <m/>
    <m/>
    <m/>
    <m/>
    <m/>
    <m/>
    <m/>
    <m/>
    <m/>
    <m/>
    <m/>
    <m/>
    <n v="1"/>
    <m/>
    <m/>
    <m/>
    <m/>
    <x v="1"/>
    <m/>
    <m/>
    <m/>
    <m/>
    <m/>
    <m/>
    <n v="1"/>
    <m/>
    <m/>
    <m/>
    <m/>
    <m/>
    <m/>
    <m/>
    <m/>
    <m/>
    <m/>
    <m/>
  </r>
  <r>
    <x v="956"/>
    <s v="Fall on Ice, Protection Failure—Ice Ax Tool, Alberta, Banff National Park, Wicked Wanda"/>
    <x v="11"/>
    <s v="Alberta, Banff National Park, Wicked Wanda_x000a_F.B. (32) was leading the crux pitch of this water ice Grade 4+ route on February 2. He was about three meters above an ice mushroom around which he had tied a sling. His ice tool unexpectedly popped out of the ice, causing a large piece of ice to fall on the ice mushroom with the sling, breaking the mushroom off. The screw he had placed six meters below the ice mushroom held his fall. Although this was in a relatively remote area, another climber was able to call for help on his cell phone. Because of gusty winds, the Warden Service rescue crew could only be inserted below the victim by heli-sling. The crew walked up to the site and the victim was lowered and carried down to a suitable landing area. He was then evacuated to the Banff Hospital. F.B. sustained injuries to his ankle and elbow and facial lacerations._x000a_Analysis_x000a_Ice tool placement can be unreliable at times. It is unclear if the slung mushroom would have held his fall if the large piece of ice had not broken it off. (Source: Parks Canada Warden Service)"/>
    <n v="4"/>
    <m/>
    <m/>
    <m/>
    <m/>
    <n v="1"/>
    <m/>
    <m/>
    <m/>
    <m/>
    <m/>
    <m/>
    <m/>
    <x v="0"/>
    <n v="1"/>
    <m/>
    <x v="1"/>
    <x v="1"/>
    <x v="0"/>
    <x v="1"/>
    <x v="0"/>
    <x v="0"/>
    <m/>
    <m/>
    <x v="0"/>
    <m/>
    <m/>
    <m/>
    <x v="0"/>
    <x v="0"/>
    <m/>
    <m/>
    <m/>
    <x v="1"/>
    <m/>
    <m/>
    <m/>
    <m/>
    <m/>
    <m/>
    <x v="0"/>
    <m/>
    <m/>
    <m/>
    <m/>
    <m/>
    <m/>
    <m/>
    <m/>
    <m/>
    <m/>
    <m/>
    <m/>
    <x v="0"/>
    <m/>
    <m/>
    <m/>
    <m/>
    <m/>
    <m/>
    <m/>
    <m/>
    <m/>
    <m/>
    <m/>
    <m/>
    <m/>
    <m/>
    <m/>
    <m/>
    <m/>
    <x v="0"/>
    <m/>
    <m/>
    <m/>
    <m/>
    <m/>
    <m/>
    <m/>
    <n v="1"/>
    <m/>
    <m/>
    <m/>
    <m/>
    <m/>
    <m/>
    <m/>
    <m/>
    <m/>
    <m/>
  </r>
  <r>
    <x v="957"/>
    <s v="Fall on Ice/Snow, Unroped, Poor Route Choice, Haste, Alberta, Columbia Icefield, Mount Athabasca"/>
    <x v="11"/>
    <s v="Alberta, Columbia Icefield, Mount Athabasca_x000a_On August 29 at 0500, F.W. (43), S.C. (34), and U.T. (37) set out to climb the North Face of Mount Athabasca. They reached the summit at 1730 and started to descend by the normal route. The group found that their crampons were balling up with the wet snow, but a hard layer ten centimeters down made them decide to keep their crampons on. At the top of a snow-and-ice feature known as the Silverhorn, F.W. began to descend the steep snow slope instead of taking the easier shale trail to the left. S.C. suggested they follow the shale trail down, but F.W. felt that it would be quicker to go down the snow slope. F.W. started down the slope and then turned to face in, saying that it was getting icy. S.C. was about ten meters above F.W. and heard him shout and watched him fall down the steep slope and out of sight. F.W. did not respond when S.C. and U.T. called him. They descended the shale trail and short-roped down the standard route. Near the base of the Silverhorn, they saw F.W.’s ice ax above the bergschrund, 400 meters below where he had slipped._x000a_At 1900, S.C. climbed to the bergschrund edge and found F.W one meter down and lying on secure snow. He responded to his name but had obviously sustained multiple injuries. S.C. left F.W. lying on his side and put extra clothing around him to keep him warm and stabilize his neck. U.T. was a less experienced mountaineer, and S.C. did not want to leave U.T. with the victim in the worsening weather, nor allow U.T to go down the crevassed glacier by herself. So S.C. descended with U.T. to get help._x000a_At the toe of the glacier, they met two other climbers. D.R. went back up to the bergschrund and reached F.W. at 2030, while S.C. descended to get help from the Warden Service. F.W. was unresponsive and his airway was blocked with blood. D.R. did CPR for an hour with no response or signs of life and so left F.W. to hike down. D.R. met up with responding Park Wardens and a Medic on the moraine near the base of the mountain. With D.R.’s news, it was decided to wait until morning to recover F.W.’s body._x000a_Heavy snowfall that night prevented the Park Wardens from flying to the site until 1100 the following day, at which time they did avalanche control with explosives to make the site safe for rescuers. Two size 1.5-2.0 slab avalanches released and buried F.W. with two meters of snow. At 1325, his body was heli- slung off Mount Athabasca._x000a_Analysis_x000a_F.W. was an experienced mountaineer and a member of a search and rescue team in New Zealand. The group was in a hurry to descend after spending longer on the ascent than they had expected. It is likely that F.W.’s slip was caused by his crampons balling up with wet snow on the initial, lower angled part of his chosen descent route. The hard snow and ice surface on the steep face that followed prevented him from self-arresting his fall. After recognizing the poor snow conditions on the summit ridge, F.W. could have opted for the safer route down the shale trail, or could have asked for a roped belay to check out the snow descent. (Source: Lisa Paulson, Jasper National Park Warden Service, S.C., member of climbing party)"/>
    <n v="8"/>
    <m/>
    <m/>
    <m/>
    <m/>
    <n v="1"/>
    <n v="3"/>
    <m/>
    <m/>
    <m/>
    <m/>
    <n v="1"/>
    <m/>
    <x v="1"/>
    <m/>
    <m/>
    <x v="1"/>
    <x v="0"/>
    <x v="1"/>
    <x v="1"/>
    <x v="0"/>
    <x v="0"/>
    <m/>
    <m/>
    <x v="1"/>
    <n v="1"/>
    <m/>
    <m/>
    <x v="0"/>
    <x v="1"/>
    <m/>
    <m/>
    <m/>
    <x v="0"/>
    <m/>
    <m/>
    <m/>
    <m/>
    <m/>
    <m/>
    <x v="0"/>
    <n v="1"/>
    <m/>
    <m/>
    <m/>
    <m/>
    <m/>
    <m/>
    <m/>
    <m/>
    <n v="1"/>
    <m/>
    <m/>
    <x v="0"/>
    <m/>
    <m/>
    <m/>
    <m/>
    <m/>
    <m/>
    <m/>
    <m/>
    <m/>
    <m/>
    <m/>
    <m/>
    <m/>
    <m/>
    <m/>
    <m/>
    <m/>
    <x v="1"/>
    <m/>
    <m/>
    <m/>
    <m/>
    <m/>
    <m/>
    <m/>
    <m/>
    <m/>
    <m/>
    <m/>
    <m/>
    <m/>
    <n v="1"/>
    <m/>
    <m/>
    <m/>
    <m/>
  </r>
  <r>
    <x v="958"/>
    <s v="Fall on Rock, California, Yosemite Valley, Half Dome"/>
    <x v="11"/>
    <s v="California, Yosemite Valley, Half Dome_x000a_On August 4 about 0800, two climbers reported to Ranger Steve Yu that one member of their party of five Koreans had broken his right leg in a fall the previous day on the Regular Northwest Face (VI 5.9 A2) of Half Dome. They had managed to move the injured climber, Young-Jin Kim (24), to the base of pitch 9. Then the two reporting climbers had rappelled off to get help, leaving Kim in the care of the other members of the team. Apparently the fracture was open and had bled heavily for a time. (None of the climbers spoke English, but Steve solved the problem by calling his father, who is fluent in Korean, at his home in Wisconsin.)_x000a_Steve became the incident commander. He paged out the SAR team for a rope rescue from the summit and requested H551, the park A-Star helicopter. He also requested Rescue Six, the UH-1N Huey helicopter from Naval Air Station Lemoore, in case a hoist from the cliff face were required. (The face is a bit less than vertical on this part of the route.)_x000a_We flew one team member to the summit—to keep hikers from dropping cameras and day-packs onto the helicopters below—then Ranger Keith Lober and I flew a recon of the cliff face with H551. Pilot Dana Morris and crew chief Karen Kufta found they could hover directly over a two-foot wide sloping ramp that was about 25 feet below the climbers. We had about 15 feet of tip-to-cliff rotor clearance as a safety margin, so we decided to do the operation entirely by air, leaving the ground team in reserve. Clouds were building over Half Dome, so the faster we got this done, the less likely we would be out there in a lightning storm._x000a_Keith rappelled first with a rack of hardware, a hand drill, ropes and medical gear. The rock was rotten where he landed but he was able to get in two quick pitons and a cam. Then I rappelled with the litter._x000a_The Koreans lowered their one remaining rope to us (their friends having rappelled with the other two). We did not know what sort of anchor they had, so we declined their offer, and Keith led the short section up to them with our own gear. When he got there he found all three climbers attached to the only available protection, a single ?-inch bolt. Keith backed it up with a couple of ¼-inch buttonheads and fixed his line for me, while I assembled the litter where we had landed._x000a_Kim was basically OK except for his ankle. His shoe was still on his foot, and blood soaked, but the bleeding had stopped hours ago. Our stance was cramped and the shoe stabilized Kim’s injury fairly well, so, after checking his spine, we packaged him in the litter, deferring a complete assessment to the medics waiting in the Valley._x000a_Winds remained calm, and H551 had no problem short-hauling Kim from our position. He was at the clinic by about 1230. An open tib/fib fracture at the ankle was confirmed, and he was flown by the Air-Med helicopter to Doctors Medical Center in Modesto for orthopedic surgery._x000a_Meanwhile, Rescue Six made two flights to hoist out the four of us remaining on the wall. With its larger rotor diameter, the Huey had to stand about 20 feet further out than our A-Star. They lowered a crew member, who dangled in space in front of us. We threw him a line and hauled him over to the ledge so that he could supervise the hookups._x000a_Analysis_x000a_From looking at the scene and gesturing with the Koreans, I think that Kim was leading a 5.9 crack on pitch 10. He was hit by a sudden hail storm that coated the rock with ice, which is common on Half Dome, even in August. I do not know if he considered retreating to the belay or clipping to a piece until conditions improved, but either would have been a wise choice. Instead he kept climbing, took a fall of about ten feet, and his foot struck something on the way down. (Source Mike Nash, NPS Ranger, Yosemite National Park)"/>
    <n v="3"/>
    <m/>
    <m/>
    <n v="1"/>
    <m/>
    <m/>
    <m/>
    <m/>
    <m/>
    <m/>
    <m/>
    <m/>
    <m/>
    <x v="0"/>
    <n v="1"/>
    <m/>
    <x v="1"/>
    <x v="1"/>
    <x v="0"/>
    <x v="0"/>
    <x v="0"/>
    <x v="0"/>
    <m/>
    <m/>
    <x v="0"/>
    <m/>
    <m/>
    <m/>
    <x v="0"/>
    <x v="0"/>
    <m/>
    <m/>
    <m/>
    <x v="0"/>
    <m/>
    <m/>
    <m/>
    <m/>
    <m/>
    <m/>
    <x v="0"/>
    <m/>
    <m/>
    <m/>
    <m/>
    <m/>
    <m/>
    <m/>
    <m/>
    <m/>
    <m/>
    <m/>
    <m/>
    <x v="0"/>
    <m/>
    <m/>
    <m/>
    <m/>
    <m/>
    <m/>
    <m/>
    <m/>
    <m/>
    <m/>
    <m/>
    <m/>
    <m/>
    <m/>
    <m/>
    <m/>
    <m/>
    <x v="1"/>
    <m/>
    <m/>
    <m/>
    <m/>
    <m/>
    <m/>
    <m/>
    <m/>
    <m/>
    <m/>
    <m/>
    <m/>
    <m/>
    <n v="1"/>
    <m/>
    <m/>
    <m/>
    <m/>
  </r>
  <r>
    <x v="959"/>
    <s v="Fall on Rock, Carabiner Failure—Probably Cross-Loaded, Alberta, Banff National Park, Back of the Lake"/>
    <x v="11"/>
    <s v="Alberta, Banff National Park, Back of the Lake_x000a_On July 29, A.L. was attempting to redpoint “Howard the Duck”, a 5.1 la sport rock climb at the Lake Louise crags. He had clipped the first two bolts and placed a quick-draw on the third just below the crux. He felt unable to clip his rope into the third quick-draw and began to down-climb to minimize the distance he might fall. When his weight came onto the second quick-draw following his fall, the carabiner clipped into the bolt hanger failed. A.L. fell to the ground. Unfortunately, there was a log where he landed and he was impaled in the back by a branch of about ten centimeters thick and 15 centimeters long. The accident was reported almost immediately to Warden Service dispatch by cell phone. A.L. was evacuated by helicopter to the Banff Hospital by Warden Service rescue crews._x000a_Analysis_x000a_It is speculated that the carabiner clipped to the bolt hanger flipped and became cross-loaded while A.L. was working on the difficult, overhanging moves. The carabiner was still in one piece with the gate attached at the hinge but the other end was blown open and had come off the hanger._x000a_The victim was extremely lucky that the branch did not penetrate any vital organs. It entered his back behind his heart and became lodged between his shoulder blade and ribcage. (Source: Parks Canada Warden Service)"/>
    <n v="5"/>
    <m/>
    <m/>
    <m/>
    <m/>
    <m/>
    <m/>
    <m/>
    <m/>
    <m/>
    <m/>
    <m/>
    <m/>
    <x v="0"/>
    <n v="1"/>
    <m/>
    <x v="1"/>
    <x v="0"/>
    <x v="0"/>
    <x v="1"/>
    <x v="1"/>
    <x v="0"/>
    <m/>
    <m/>
    <x v="0"/>
    <m/>
    <m/>
    <m/>
    <x v="0"/>
    <x v="0"/>
    <m/>
    <m/>
    <m/>
    <x v="0"/>
    <m/>
    <m/>
    <m/>
    <m/>
    <m/>
    <m/>
    <x v="0"/>
    <m/>
    <m/>
    <m/>
    <m/>
    <m/>
    <m/>
    <m/>
    <m/>
    <m/>
    <m/>
    <m/>
    <m/>
    <x v="0"/>
    <m/>
    <m/>
    <m/>
    <m/>
    <m/>
    <m/>
    <m/>
    <m/>
    <m/>
    <m/>
    <m/>
    <m/>
    <m/>
    <m/>
    <n v="1"/>
    <m/>
    <m/>
    <x v="1"/>
    <m/>
    <m/>
    <m/>
    <m/>
    <m/>
    <m/>
    <m/>
    <m/>
    <m/>
    <m/>
    <m/>
    <m/>
    <n v="1"/>
    <m/>
    <m/>
    <m/>
    <m/>
    <m/>
  </r>
  <r>
    <x v="960"/>
    <s v="Fall on Rock, Inadequate Belay, Poor Communication, California, Yosemite Valley, Lower Yosemite Falls"/>
    <x v="11"/>
    <s v="California, Yosemite Valley, Lower Yosemite Falls_x000a_On June 24, Raj Dhingra (39), my brother Hugh (34), and I—Dan Sakols (37)— decided to tackle Commitment (three pitches, 5.9), one of the “Five Open Books” west of Lower Yosemite Falls. We got an early start to avoid the crowd and finished the first two pitches, both 5.8, with no complications._x000a_Hugh led the third pitch, which starts with 5.9 moves around the right side of a big roof, then finishes up a right-facing 5.8 corner. After Hugh climbed out of sight at the top it was impossible to communicate, even by shouting._x000a_There were light tugs on the rope, but we had not prearranged a signal, so I was not sure if he was still setting up the anchor or wanted me to climb. Raj and I waited for 10 minutes as another party came up behind us, then I got some solid tugs in response to mine, and I was comfortable starting up._x000a_It was nearly midday now and the sun was hot. My pack—with water and descent shoes—was heavy, and the roof moves were hard, so I was tired by the time I finished the pitch. When I got to the top and it was my turn to belay, I looked for a way to make communications a little easier for Raj._x000a_Hugh had anchored to the nearest live oak, about 20 feet up and left of the top of the corner, and had sat next to it to belay me. Being so far back from the edge of the cliff had caused the communication problem, so I decided to stand near the edge, on a slab just right of the corner, where I could see down the pitch and talk to Raj._x000a_I was perhaps five feet right of the vertical fall-line to Raj (as viewed facing the cliff). My anchor, Hugh’s tree, was about 25 feet behind me, a little uphill, and to the left of the fall-line. I faced out to look down at Raj. My anchor line was tied to the front of my harness and went around my right side to the anchor tree. I belayed with an ATC, also clipped to the front of my harness. I leaned out a bit to pretension the anchor line. Everything seemed solid, so I yelled down to Raj that he could climb._x000a_Raj fell as he was doing the roof moves, and I discovered instantly that I was unprepared for the magnitude and direction of the force. Although I saw it all in slow motion, everything happened rapidly and simultaneously. The downward force in Raj’s belay line buckled my legs. It also “unwrapped” me from the anchor line, torquing me clockwise and destroying any stability that remained. Stretch in the long anchor line sent me over the side. Finally, because I was to the right of the imaginary line between Raj and the anchor, I shot to the left. The net result: I tumbled down and left five or six feet onto a third- class ramp at the top of the climb._x000a_From the first moment, I knew I couldn’t stop my fall; but I also knew I was anchored and therefore safe, so I just went with it. I remember thinking that Raj’s safety depended on my maintaining his belay; nothing else mattered—I would be OK, but I had to concentrate on that grip. However, as I tumbled across the face and began crashing into rocks and branches, I must have become disoriented—it is all blurry now, but I probably put my hands out in a reflex to protect myself and dropped the rope._x000a_The next thing I knew, I was hanging there a little banged up and I heard the whizzing sound of the rope racing through the ATC. That sound still echoes in my head today. I remember thinking, “If I don’t do something now, Raj is going to die.” I imagined the end of the rope going through the ATC and Raj sailing through the air, although, in fact, the end of his rope was tied to me._x000a_I instinctively grabbed the rope going into and coming out of the ATC with my bare hands and simultaneously tried to wrap it around my leg. That didn’t do much to slow Raj down. A few seconds later— also missing from my mind— I noticed that it was quiet and that the rope had stopped. I wondered, “What stopped it? Me, or Raj hitting something?” Finally I realized that the belay rope was taut and my belay hand was holding it in the arrest position, so I must have made the right moves. I had no idea how long this took or how I did it, but it seemed more practiced reflex than conscious act._x000a_I could see that my hands were shredded, and I was also scared, wondering if my friend had died. I called to Hugh, “Where’s Raj, where’s Raj?” Finally, I heard Raj’s voice nearly a pitch below calling, “Is everything OK?” I looked down at my belay hand, still holding his rope, with blood oozing and chunks of torn skin hanging, and I could not answer him because I did not know. I just sat there, bleeding and holding the rope, for what seemed like 15 minutes._x000a_Meanwhile, Hugh was not sure what had happened. He thought there might have been a problem with the anchor, so he wrapped my line around the tree and was hesitant to let go of it until he knew what was going on. I had not been much help in enlightening him to this point._x000a_Then I saw a guy looking down at me, asking if we needed some help. He was a guide from the Yosemite Mountaineering School and had just finished a nearby route. He was able to scramble down to me, tie off Raj’s line with Prusiks, and get me out of the belay, although I do not remember much of it. With a little help I was able to get up to the anchor using my legs and elbows while Hugh belayed me._x000a_I saw that my right hand was covered with giant, fluid-filled blisters, and my left, the belay hand, had much of the skin torn off, with bits hanging loose everywhere. Then came the pain of deep burns. The guide wrapped my hands. An Austrian couple who came by put my hiking boots on, helped me hike down to the car, and drove me to the Yosemite clinic while Hugh and the guide belayed Raj up the pitch._x000a_Later, I found out that Raj had slid 60 or 70 feet by the time I stopped him, and that I probably had 20 feet of rope left. Somehow he managed to stay upright and avoid injury. I am amazed he did not bang into something and at least break his ankle, and I can not imagine what he was thinking. He said later that he did not know if he was going to fall again, so he was trying to find some footholds. He even thought it was a pretty good climb._x000a_The skin on my left hand, where I had gripped the rope, had been completely abraded to the underlying tissue. I needed a few doses of morphine before I felt relief from the pain and the clinic staff could clean up the mess. Once back home, I was amazed to find that my hand was able to heal by itself, without the need for plastic surgery; however, it did require several months of physical therapy to be able to open fully. My harness died in the line of duty. The rope had melted halfway through a leg loop, welding the leg loop to my shorts and burning my leg underneath. (Source: Dan Sokols)_x000a_Analysis_x000a_Dan deserves lots of credit for stopping Raj under the circumstances, but he could have broken his hand or his skull in the tumble and then been unable to recover Raj’s belay._x000a_Some suggestions for stabilizing the belayer. First, avoid taking the force of even a simple top-rope fall directly downward on your harness and legs. The peak force can exceed twice the climber’s weight. If there is no other choice, at least belay sitting down. Alternatively, run the line from the climber through a high directional (in some cases, the anchor), so that the force on you is upward (as when belaying a top-roper from below). The harness will be stressed properly, and your own weight, plus friction at the directional, will help counter the force. (Do not forget the strength requirements of the directional.)_x000a_Next, if you are not in line with the anchor and the climber, consider these options: a) relocate the anchor, b) build a secondary, directional anchor to oppose the sideways force, or c) establish a directional on the belay line below you to align it with the anchor line. A third point: If stretch in a long anchor line will be a problem, minimize it by distributing the force among two or more strands of rope. Fourth, as in Dan’s party of three, let Hugh belay from the original anchor while Dan stands at the edge as a voice relay. (A fall discussion of belay forces and solutions requires a textbook.)_x000a_Finally, do you and your partners know how to recover from an accident like this? (Source: John Dill, NPS Ranger, Yosemite National Park)"/>
    <n v="6"/>
    <m/>
    <m/>
    <m/>
    <m/>
    <n v="1"/>
    <n v="2"/>
    <m/>
    <m/>
    <m/>
    <m/>
    <n v="1"/>
    <m/>
    <x v="0"/>
    <n v="1"/>
    <m/>
    <x v="1"/>
    <x v="1"/>
    <x v="0"/>
    <x v="0"/>
    <x v="0"/>
    <x v="0"/>
    <m/>
    <m/>
    <x v="0"/>
    <m/>
    <m/>
    <m/>
    <x v="0"/>
    <x v="0"/>
    <m/>
    <m/>
    <m/>
    <x v="0"/>
    <m/>
    <m/>
    <m/>
    <m/>
    <m/>
    <m/>
    <x v="0"/>
    <m/>
    <m/>
    <m/>
    <m/>
    <m/>
    <m/>
    <m/>
    <m/>
    <m/>
    <m/>
    <m/>
    <m/>
    <x v="0"/>
    <m/>
    <m/>
    <m/>
    <m/>
    <m/>
    <m/>
    <m/>
    <m/>
    <m/>
    <m/>
    <m/>
    <m/>
    <m/>
    <m/>
    <m/>
    <m/>
    <m/>
    <x v="1"/>
    <m/>
    <m/>
    <n v="1"/>
    <m/>
    <m/>
    <n v="1"/>
    <m/>
    <m/>
    <m/>
    <m/>
    <m/>
    <n v="1"/>
    <m/>
    <m/>
    <m/>
    <m/>
    <m/>
    <m/>
  </r>
  <r>
    <x v="961"/>
    <s v="Fall on Rock, Inadequate Protection, Exceeding Abilities, Ontario, Milton, Buffalo Crag"/>
    <x v="11"/>
    <s v="Ontario, Milton, Buffalo Crag_x000a_On Sunday, April 2, G.S. (56) was leading Tapestry, a one-pitch 5.8 rock climb. He placed good protection just before setting outwards over a small roof to tackle a thin crack on a bulge. He got several meters higher when his arms “burned out.” As the face was overhanging, he opted for a controlled fall. He jumped outwards a little, fell straight down an estimated nine meters, halted for an instant as the rope stopped stretching, then swung violently back into the face, striking it with his right foot. Both bones in the lower leg shattered and pierced the skin. He was lowered by his partner, who then called 911 on a cell phone. The Milton Fire Department evacuated G.S. to the local hospital, which transferred him to the regional trauma center in nearby Hamilton. There, x-rays revealed four fractures in the foot along with the broken tibia and fibula. Before he was wheeled into surgery he was warned that amputation was a possibility. However, surgeons were able to save the leg by installing four plates during the five-and-a-half hour operation._x000a_Analysis_x000a_G.S. had been climbing for six years and was an experienced leader in midlevel routes. He says he had been pushing it that day as he was not in top form, but did not feel he had been reckless. He says he never imagined how quickly the forces build up in a pendulum type of fall. He compared the impact to that of jumping off a three-story building to a concrete sidewalk._x000a_There is a tree growing out of the bulge, but the route description in the guidebook admonishes using it for the sake of climbing style—climbers may be wise to ignore this. Had G.S. slung the tree for protection he could have reduced his fall to a meter or two. G.S. was wearing silk long underwear and it kept dirt from entering the ugly wounds and open bones and may have saved his leg from amputation. Interviewed for this report, G.S. asked that it be impressed upon readers the long-lasting consequences of a simple fall. Doctors originally indicated he would be active again in four to six months. However, the leg fractures reopened seven months later and further surgery was required, delaying G.S.’s recovery to an estimated two years in total._x000a_G.S. also points out that the rescue operation took over three hours to get him to a hospital that is only ten minutes away. Any efforts that other climbers can make to get an injured climber to the cliff top, provided they don’t endanger the injured climber, could cut hours off the rescue time. (Source: David Henderson)"/>
    <n v="6"/>
    <m/>
    <m/>
    <m/>
    <m/>
    <m/>
    <m/>
    <n v="1"/>
    <m/>
    <m/>
    <m/>
    <n v="1"/>
    <m/>
    <x v="0"/>
    <n v="1"/>
    <m/>
    <x v="1"/>
    <x v="1"/>
    <x v="0"/>
    <x v="0"/>
    <x v="0"/>
    <x v="0"/>
    <m/>
    <n v="1"/>
    <x v="0"/>
    <m/>
    <m/>
    <m/>
    <x v="0"/>
    <x v="0"/>
    <m/>
    <m/>
    <m/>
    <x v="0"/>
    <m/>
    <m/>
    <m/>
    <m/>
    <m/>
    <m/>
    <x v="0"/>
    <m/>
    <m/>
    <m/>
    <m/>
    <m/>
    <m/>
    <m/>
    <m/>
    <m/>
    <m/>
    <m/>
    <m/>
    <x v="0"/>
    <m/>
    <m/>
    <m/>
    <m/>
    <m/>
    <m/>
    <m/>
    <m/>
    <m/>
    <m/>
    <m/>
    <m/>
    <m/>
    <m/>
    <m/>
    <m/>
    <m/>
    <x v="0"/>
    <m/>
    <m/>
    <m/>
    <m/>
    <m/>
    <m/>
    <m/>
    <m/>
    <m/>
    <n v="1"/>
    <m/>
    <m/>
    <m/>
    <m/>
    <m/>
    <m/>
    <m/>
    <m/>
  </r>
  <r>
    <x v="962"/>
    <s v="Fall on Rock, Inadequate Protection—Belay Anchor, Inadequate Belay, British Columbia, Squamish, Sickle"/>
    <x v="11"/>
    <s v="British Columbia, Squamish, Sickle_x000a_Two climbers were ascending a route called Sickle on the Apron on May 20. They were anchored to a conifer tree, about five to ten centimeters in diameter and three meters tall. The lead climber fell, pulling off the belayer and the tree. They fell about 40 meters and were caught by a clump of trees. One suffered a broken ankle and ribs, and both were bruised and cut. (Source: CASBC Access News #21)_x000a_Analysis_x000a_Trees on steep cliffs are often poorly rooted. Climbers should always examine the tree carefully, test it, and back it up with more protection if there is any doubt. (Source: Nancy Hansen)"/>
    <n v="5"/>
    <m/>
    <m/>
    <m/>
    <m/>
    <m/>
    <m/>
    <m/>
    <m/>
    <m/>
    <m/>
    <m/>
    <m/>
    <x v="0"/>
    <n v="1"/>
    <m/>
    <x v="1"/>
    <x v="1"/>
    <x v="0"/>
    <x v="1"/>
    <x v="0"/>
    <x v="0"/>
    <m/>
    <m/>
    <x v="0"/>
    <m/>
    <m/>
    <m/>
    <x v="0"/>
    <x v="0"/>
    <m/>
    <m/>
    <m/>
    <x v="0"/>
    <m/>
    <m/>
    <m/>
    <m/>
    <m/>
    <m/>
    <x v="0"/>
    <m/>
    <m/>
    <m/>
    <m/>
    <m/>
    <m/>
    <m/>
    <m/>
    <m/>
    <m/>
    <m/>
    <m/>
    <x v="0"/>
    <m/>
    <m/>
    <m/>
    <m/>
    <m/>
    <m/>
    <m/>
    <m/>
    <m/>
    <m/>
    <m/>
    <m/>
    <m/>
    <m/>
    <m/>
    <m/>
    <m/>
    <x v="0"/>
    <n v="1"/>
    <m/>
    <n v="1"/>
    <m/>
    <m/>
    <m/>
    <m/>
    <m/>
    <m/>
    <m/>
    <n v="1"/>
    <m/>
    <m/>
    <m/>
    <m/>
    <m/>
    <m/>
    <m/>
  </r>
  <r>
    <x v="963"/>
    <s v="Fall on Rock—Inadequate Hauling System, California, Yosemite Valley, El Capitan"/>
    <x v="11"/>
    <s v="California, Yosemite Valley, El Capitan_x000a_On May 2, Jeff (40) and Don (20) climbed the first two pitches of Zenyatta Mondatta (VI 5.7 A5) on El Capitan. They hauled most of their gear and returned to the Valley for the night, leaving their ropes fixed in place. The 60- meter lead rope, anchored at the top of pitch two, was 30 feet short of the ground, so they tied on the haul line to get the rest of the way down; the rest of the haul line lay piled on the ground. Since both pitches overhang, the lines hung free all the way from the anchor._x000a_The next morning Jeff climbed the fixed ropes, intent on hauling the last load of gear. When he reached the anchor, he clipped his two daisy chains to the bolts and got off the rope, standing on footholds._x000a_He set up a basic hauling system: He rigged the fixed lead rope through a pulley and pulled all the slack rope up from the ground, through the pulley, until he felt the weight of the haul bag. He held the rope from the haul bag in place with an upside down ascender on the haul bag side of the pulley; as the load came up, the ascender would capture its progress. Now all the slack in the system, about 160 feet of lead rope, hung in an 80-foot long loop between the pulley and where the lead rope was tied to the anchor._x000a_Jeff attached his other ascender to the rope on the loop side of the pulley, clipped the ascender to his harness, and got to work, hauling in short segments by pushing out from the wall. He also disconnected his daisy chains to give himself more range. Now he was supported by his feet on the holds and the resistance of the haul bag. After getting the bag up 40-50 feet and passing the knot through the pulley, he got tired of the repetition and decided to counterbalance haul (i.e., he would ride the rope down on his side of the pulley while the bag came up on the other side), as he had often done with heavy loads in the past._x000a_With his single hauling ascender clipped on the line (he was not even tied in short), he stepped off. But he had overlooked two facts: He weighed 170 pounds, while the bag—just portaledges and clothing—weighed no more than 50 pounds. Don, standing on the ground, heard a “ziiiiiip!” and lookezd up to see Jeff rocketing down the wall, passing the haul bag like two cars in a game of chicken. Jeff said later that the weight discrepancy never struck him as significant._x000a_If nothing had intervened, Jeff would have fallen until the haul bag slammed into the pulley or he reached the bottom of the loop (which lengthened as he fell). Either case would have sent him about 200 feet (plus stretch), possibly striking the ground or loading his ascender to the breaking point. But the loop had twisted below him, and it entangled him as he fell. He stopped, held in place by a huge wad of rope cinched tightly around his lower legs, hanging upside down 120 feet in the air and 15 feet from the wall. The bag hung 30-40 feet below the pulley, but both sides of the loop were partially supporting him._x000a_Jeff struggled to get himself upright and get the tension off his legs by tying prusiks on the rope with shoe laces and webbing, but they kept slipping. The ropes soon cut off the circulation in one leg. He developed a headache and felt like he was blacking out. After an hour of thrashing around, he asked Don to get help from the Park Service._x000a_Leading two A4 pitches to reach him would have taken the SAR team more time than Jeff could spare, so they used a line gun to shoot a cord up through the loop, where Jeff could grab it. He pulled up a rope and a pair of ascenders; he anchored that rope to his own by attaching the ascenders to one side of the loop supporting him. Team member Scott Burk started up the line, but the haul bag went up and Scott went down. Jeff had clipped the ascenders to the pulley side of the loop! He switched them to the anchored side and Scott climbed up to him quickly._x000a_Scott anchored himself on the lead rope just above Jeff and tied him off. After a few minutes he managed to raise Jeff enough to get him untangled, then he lowered him to the ground with the NPS rope through a descender. At one point Scott noticed an ascender hanging free from Jeff’s harness. Jeff had apparently removed it from the line during his struggles, leaving him completely dependent on the snarl around his legs._x000a_Jeff had been dangling there for three hours or more. When he got down, the muscles in one foot were paralyzed because of nerve damage. After being examined at El Cap Meadow by the ambulance crew and the park physician, he refused further treatment, even though he could barely walk. He eventually recovered the use of his foot._x000a_Analysis_x000a_On the one hand, this incident should need no analysis. Jeff had climbed over 60 walls in his career. He knew the importance of a secure tie-in, and he should have known the weight of the haul bag. He was used to hauling heavy loads this way and the consequences this time simply did not occur to him. (There are safe ways to haul light loads, using yourself as a counterbalance.) He also did not have a chest harness, prusik slings, or other gear that would have made a self-rescue easier, and he did not think to tie three-wrap prusiks or other ascender hitches, when his two-wrap prusiks slipped._x000a_There is another factor, however. Everyone at the scene said Jeff reeked of alcohol—Scott smelled it from at least 10 feet away as he climbed the rope. Jeff was belligerent with rescuers and medics. He claimed that he had had only one drink—vodka—that morning, and insisted that he was dead sober on the wall. No legal action was taken against him._x000a_Regardless of his state of sobriety, Jeff came close to dying in several ways, and getting him to safety put Scott at more than normal risk when he relied on Jeff’s rigging. (Source: John Dill, NPS Ranger, Yosemite National Park)_x000a_(Editor’s Note: We are reminded of the famous Buster Keaton comedy routine involving a pulley, rope, and wooden bucket of bricks...)"/>
    <n v="5"/>
    <m/>
    <n v="1"/>
    <m/>
    <m/>
    <m/>
    <n v="1"/>
    <m/>
    <m/>
    <m/>
    <m/>
    <m/>
    <m/>
    <x v="0"/>
    <n v="1"/>
    <m/>
    <x v="1"/>
    <x v="1"/>
    <x v="0"/>
    <x v="0"/>
    <x v="0"/>
    <x v="0"/>
    <n v="1"/>
    <m/>
    <x v="0"/>
    <m/>
    <m/>
    <m/>
    <x v="0"/>
    <x v="0"/>
    <m/>
    <m/>
    <m/>
    <x v="0"/>
    <m/>
    <m/>
    <m/>
    <m/>
    <m/>
    <m/>
    <x v="0"/>
    <m/>
    <m/>
    <m/>
    <m/>
    <m/>
    <m/>
    <m/>
    <m/>
    <m/>
    <m/>
    <m/>
    <m/>
    <x v="0"/>
    <m/>
    <m/>
    <m/>
    <m/>
    <m/>
    <m/>
    <m/>
    <m/>
    <m/>
    <m/>
    <m/>
    <m/>
    <m/>
    <m/>
    <m/>
    <n v="1"/>
    <m/>
    <x v="1"/>
    <m/>
    <m/>
    <m/>
    <m/>
    <m/>
    <m/>
    <m/>
    <m/>
    <m/>
    <m/>
    <n v="1"/>
    <m/>
    <m/>
    <m/>
    <m/>
    <m/>
    <m/>
    <m/>
  </r>
  <r>
    <x v="964"/>
    <s v="Fall on Rock—No Belay, Lack of Communication, Alberta, Banff National Park, Back of the Lake"/>
    <x v="11"/>
    <s v="Alberta, Banff National Park, Back of the Lake_x000a_On June 17, two experienced sport climbers were climbing a 25-meter, 5.11a route called Mardi Gras. G.H. (36) had just finished the route on a top rope, and yelled down, “Okay,” thinking that he was going to be lowered by the belayer, T.G. (35). The belayer yelled up, “Okay,” and removed the rope from her belay device, thinking that G.H. was going to rappel. G.H. paused to straighten the rope, then let go of the anchor chain and leaned back. G.H. free-fell for approximately 19 meters before T.G. grabbed the rope and managed to stop the fall with her bare hands. She was quickly assisted by neighboring climbers and later treated for severe rope burns to both hands._x000a_Analysis_x000a_This incident shows the reason for the development of standard climbing signals. It is extremely important for climbers not to become too casual with their communication. (Source: G.H., Nancy Hansen)"/>
    <n v="5"/>
    <m/>
    <m/>
    <m/>
    <m/>
    <n v="1"/>
    <n v="1"/>
    <m/>
    <m/>
    <m/>
    <m/>
    <n v="1"/>
    <m/>
    <x v="0"/>
    <m/>
    <m/>
    <x v="1"/>
    <x v="1"/>
    <x v="0"/>
    <x v="1"/>
    <x v="0"/>
    <x v="1"/>
    <m/>
    <m/>
    <x v="0"/>
    <m/>
    <m/>
    <m/>
    <x v="0"/>
    <x v="0"/>
    <m/>
    <m/>
    <m/>
    <x v="0"/>
    <m/>
    <m/>
    <m/>
    <m/>
    <m/>
    <m/>
    <x v="0"/>
    <m/>
    <m/>
    <m/>
    <m/>
    <m/>
    <m/>
    <m/>
    <m/>
    <m/>
    <m/>
    <m/>
    <m/>
    <x v="0"/>
    <m/>
    <m/>
    <m/>
    <m/>
    <m/>
    <m/>
    <m/>
    <m/>
    <m/>
    <m/>
    <m/>
    <m/>
    <m/>
    <m/>
    <m/>
    <m/>
    <m/>
    <x v="1"/>
    <m/>
    <m/>
    <n v="1"/>
    <m/>
    <m/>
    <n v="1"/>
    <m/>
    <m/>
    <m/>
    <m/>
    <m/>
    <n v="1"/>
    <m/>
    <m/>
    <m/>
    <m/>
    <m/>
    <m/>
  </r>
  <r>
    <x v="965"/>
    <s v="Fall on Snow, Avalanche (Twice), Poor Position, Late Start, Inadequate Equipment—Stove, Alberta, Lake Louise, Wapta Ice Field, Peyto Glacier Approach"/>
    <x v="11"/>
    <s v="Alberta, Lake Louise, Wapta Ice Field, Peyto Glacier Approach_x000a_On March 19, Ken Fischer (32), myself—Jonathan Fischer (29), and my wife Carey (31) began what we thought was to be a five day ski traverse of the Wapta Icefield. Due to logistical problems, we had gotten a late start and had started skiing at the embarrassingly late hour of noon. The route traverses Peyto Lake and then continues up a moraine to gain the Peyto Glacier. Our goal was to reach the Peyto Hut at the top of Peyto Glacier, a six-mile day._x000a_While climbing up the moraine, we came to a decision point. Well marked cairns that we had been following traversed the upper east slope of the moraine, or an alternative route continued to the top of the moraine. It was late, nearly five o’clock, as we were making very slow progress because of heavy first-day packs and route finding problems at the base of the moraine. Ken decided to scout the cairned route as it looked promising and the cairns seemed logical up to that point. I said to Carey, “It’s getting late and we’re all tired; we’re going to make a mistake and someone is going to get hurt.” Seconds later, Ken radioed to me that he had slid out onto a steep snow slope and may need assistance. I hurried around the corner to find that Ken had slid about 30 feet out and down a small snow slope sandwiched between two rock outcroppings. The majority of the slope was windswept with lots of exposed rock. Ken had tried unsuccessfully to climb straight up the slope but encountered very deep snow conditions. He had our only rope. We decided the best thing to do would be to cut straight across the snow to the rock outcropping on which I was standing, maybe 20 feet away. He took one step in that direction when the slope avalanched, the fracture line occurring some 50 feet above him. He was swept over a rock face and out of sight. I screamed to Carey to grab our avalanche probes and shovels and scrambled down to the top of the rock face. My heart sank. The face dropped steeply for several hundred vertical feet. The chances of him surviving such a fall seemed low._x000a_Carey then arrived with the shovels and avalanche probes. We dialed our avalanche beacons to “receive” and descended a short distance to a better vantage point where we could make out two objects at the base of the slope. After looking carefully for several seconds in the late afternoon shade, we concluded that one was Ken and the other his backpack. There was no sign of movement and we could not tell if he was lying face up or down._x000a_We considered our options. Going up or across the moraine to obtain easier ground to the bottom of the valley would expose us to additional avalanche paths and would be very time consuming. We concluded that we must descend the slope if we were to have any chance of helping Ken. The temperature was now in the single digits and he would not survive long partially buried in the snow, assuming that he was still alive. Carey went back up to retrieve our gear, as we would need it to set up camp on the valley bottom. I began the descent. The climbing was mostly 4th class with occasional stretches of lower 5th class, but seemed much harder under these conditions. I found Ken lying with his head downhill and face up. He was conscious, but very disoriented and had signs of being hypothermic. He had lost his hat and gloves in the fall and his jacket had filled up with snow. His face was badly bloodied and he was missing one of his front teeth. He had complete movement in his arms and legs and no pain in his lower back or neck. A spinal injury, at least, seemed unlikely. He sat up on his own and complained about severe pain in his lower left rib cage. I put as much clothing on him as I could and put him on a mat with his sleeping bag around him. I radioed to Carey that Ken was alive. She suggested that she throw down our backpacks, as negotiating the steep slope with a heavy pack was out of the question. Carey pushed the packs over the rock face. Watching them pinball down the slope a vertical distance of 400 to 450 feet made me think what a miracle it was that Ken had survived such a fall. Carey then strapped the skis together and pushed them down the slope, but they got caught up at a very precarious point on the rock face. “We’ll worry about them later,” I radioed to Carey._x000a_I positioned myself at a point where I could see the entire descent and radioed to Carey what I thought would be the best route. She was making good progress when she was slowed by the most difficult climbing slightly more than half way down the slope. I started to get concerned about her ability to negotiate the 5th class rock. I grabbed the rope from Ken’s pack and began to ascend. I realized that the rope’s usefulness would be limited, because anchor possibilities were few. I gained a bench maybe 30 feet below her. I could see my footsteps on a small strip of snow that traversed upwards connecting the two of us. Carey was on a small patch of snow maybe five feet from where my footsteps were. There was absolutely no way that I thought that the tiny patch of snow on which she stood could possibly avalanche, particularly considering that I had cut across the corner of the snow patch maybe five feet away. I was wrong. A fracture line ripped across the snow patch approximately 15 feet above Carey, sending her tumbling out of control. The bench I was standing on was several feet wide and I felt secure. In the heat of the moment, I naively thought that I could traverse the bench and stop her descent, as the volume of snow falling seemed relatively small. I ran across the bench to intersect her fall line, only to find the bench faded to exposed rock. I realized my mistake and tried to retreat, but it was too late. What seemed like a trivial amount of snow on the outer edges of the avalanche hit me with an unbelievable amount of force, peeling me off the rock and tumbling me down the steep slope. I smashed my face and then slammed hard on my right side on a bench 100 feet below. My momentum, however, carried me off the bench and down another 25 feet where I landed feet first on a large pile of snow. After several seconds of disorientation, I screamed for Carey who quickly appeared on the bench 25 feet above me. She scrambled around and down to where I was. My face was bloodied and I had injured my wrist, but it was still functional. Carey had hit the side of her head and broken her glasses as well as severely bruised her legs. We had both fallen approximately 125 vertical feet, but managed to avoid serious injury._x000a_We descended easy ground to reach Ken and found that his condition had worsened. We needed to get him in a tent quickly, out of the wind. Our position was threatened by dangerous hang-fire some 500 feet above us. Considering the avalanche conditions, the winter environment, and the distance to the trailhead, we decided it would be dangerous for Carey or me to try and go for help at night. Every conceivable place to set up a tent seemed scree covered or in an avalanche path, so we settled on an awkward spot in the scree. Carey set up the tent while I tried to start the stove. (We had just purchased a new stove the night before, as the airlines had confiscated our trusty stove, even though it did not have any fuel in it.) For the life of me, I could not get the stove to start. We both knew that we would pass a difficult night without the stove, trying to keep Ken from reaching a profound hypothermic state. It was a miserable night with temperatures dropping to -10 degrees F with a moderate wind, but we survived._x000a_I got up before dawn to scout a route out. I had intended on going for help, as I doubted Ken’s ability to walk out on his own. I traveled down the valley several hundred yards to a corniced 40-foot drop that had stopped our progress along the valley bottom the day before. If we could get down that, we would be on familiar ground for 3.5 miles to the trailhead. I went back to camp to find that Ken was up and moving and wanted to hike out. I attempted to retrieve the skis while Carey packed up, but was unsuccessful. The terrain was simply too technical and I was, logically, very concerned about additional avalanches. I retreated, discouraged, knowing that it was going to be long hike out without our skis. Ken’s skis were apparently buried in the avalanche, as there was no sign of them._x000a_I returned to camp and we began our hike out. We rappelled down the steep corniced part, which had surprisingly stable snow conditions. After several hours of exhausting post-holing, we reached the car and took Ken to the hospital in Canmore where he was diagnosed with three broken ribs, a pneumothorax, a missing tooth, a severe cut on his elbow, chipped ulna, and several severe lacerations on his face that required stitches. He was admitted to the hospital for treatment of the pneumothorax._x000a_Four days later, on his 33rd birthday, Ken was about to be discharged from the hospital. However, only minutes before his release, he collapsed and was paralyzed on his right side and was unable to speak. The doctors suspected a stroke, and he was transferred via ambulance to a regional stroke center in Calgary for specialized treatment. In Calgary it was diagnosed that a massive clot had blocked the main artery to the left side of his brain. A special blood thinning drug, t-PA, was administered through a catheter directly into the clot, saving his life. Although it was never determined definitively, the doctors suspected that the stroke may have been caused by a clot formed in the carotid artery which could have been damaged in the fall. He was released from the hospital a week later and has been undergoing stroke rehabilitation with tremendous success._x000a_Analysis_x000a_The late start from the trailhead contributed to this accident. The snow was more unstable in the late afternoon, and we were moving anxiously, and therefore not as safely, fighting daylight to reach the hut. The terrain that Ken was on was not an obvious avalanche path from our perspective. The presence of exposed rocks giving it a sense of security, but obviously not preventing it from avalanching._x000a_Having a dysfunctional stove when it was really needed shows the importance of inspecting and testing all gear prior to a trip._x000a_Given the mechanism of injury, we should have been more concerned about a potential spinal injury than we were. We let ourselves get distracted by his painful rib injury and the urgency to treat the hypothermia._x000a_I believe the fact that we had been prepared to camp out and had carried a tent, even though we had been planning on staying in huts throughout the trip, may have saved Ken’s life. Had a storm decided to hit that night, it most certainly would have saved us all. Considering the always present difficulties of route finding in winter conditions and the possibility that an injury or equipment problem could quite easily cause one not to reach the hut, it seems foolish to not be prepared for an unplanned bivouac on such trips. (Source: Jonathan Fischer)_x000a_(Editor’s Note: Thanks to Jonathan Fischer for sending this thorough account and analysis.)"/>
    <n v="14"/>
    <m/>
    <m/>
    <m/>
    <n v="1"/>
    <n v="2"/>
    <m/>
    <m/>
    <m/>
    <m/>
    <m/>
    <m/>
    <m/>
    <x v="0"/>
    <n v="1"/>
    <n v="1"/>
    <x v="0"/>
    <x v="1"/>
    <x v="1"/>
    <x v="1"/>
    <x v="0"/>
    <x v="0"/>
    <m/>
    <m/>
    <x v="1"/>
    <n v="1"/>
    <m/>
    <m/>
    <x v="0"/>
    <x v="1"/>
    <m/>
    <m/>
    <m/>
    <x v="0"/>
    <m/>
    <m/>
    <n v="1"/>
    <m/>
    <n v="1"/>
    <m/>
    <x v="0"/>
    <m/>
    <m/>
    <n v="1"/>
    <m/>
    <m/>
    <m/>
    <m/>
    <m/>
    <m/>
    <n v="1"/>
    <m/>
    <m/>
    <x v="0"/>
    <m/>
    <n v="1"/>
    <n v="1"/>
    <m/>
    <m/>
    <m/>
    <m/>
    <n v="1"/>
    <m/>
    <m/>
    <m/>
    <m/>
    <m/>
    <m/>
    <m/>
    <m/>
    <n v="1"/>
    <x v="1"/>
    <m/>
    <m/>
    <m/>
    <m/>
    <m/>
    <m/>
    <m/>
    <m/>
    <n v="1"/>
    <m/>
    <m/>
    <m/>
    <m/>
    <m/>
    <m/>
    <m/>
    <m/>
    <m/>
  </r>
  <r>
    <x v="966"/>
    <s v="Fall on Snow, Fatigue, Inadequate Equipment, Alaska, Mount McKinley, West Buttress"/>
    <x v="11"/>
    <s v="Alaska, Mount McKinley, West Buttress_x000a_On May 16 at 1840, Christoph Haider (24) fell from below Denali Pass while descending the West Buttress route. Ranger Kevin Moore and others witnessed the fall and responded to the scene where they assessed and stabilized Haider. Moore and Volunteer Ranger Jay Patterson determined he had suffered head injuries including a possible broken nose as well as a possible femur fracture. Haider was alert and able to move his toes; it was unclear if he had lost consciousness during the fall. Haider and Moore were short-hauled via the Lama helicopter from 17,000 feet to the 7,200-foot base camp where Haider was loaded into the Lama and evacuated to Talkeetna. A Lifeguard helicopter then took Haider to Providence Hospital in Anchorage, where his condition was given as stable. He had suffered a broken nose and lacerations to the head and face. His leg injury was diagnosed as an open knee joint, an injury caused by Haider’s crampon, and a fractured ankle._x000a_Analysis_x000a_This incident has many of the components of a classic Mount McKinley accident. Haider was descending after a long and tiring summit day. In addition, he was unroped and using only his ski poles instead of an ice ax. The terrain he fell on is considerably steeper and more exposed than he had just traveled on above Denali Pass. Numerous accidents have occurred on this traverse and despite having specifically warned this expedition about the hazards associated with, it they are yet another group to underestimate the danger this area presents."/>
    <n v="8"/>
    <m/>
    <m/>
    <n v="1"/>
    <m/>
    <m/>
    <m/>
    <m/>
    <m/>
    <m/>
    <m/>
    <m/>
    <m/>
    <x v="0"/>
    <n v="1"/>
    <m/>
    <x v="0"/>
    <x v="0"/>
    <x v="1"/>
    <x v="1"/>
    <x v="0"/>
    <x v="0"/>
    <m/>
    <m/>
    <x v="1"/>
    <n v="1"/>
    <m/>
    <m/>
    <x v="0"/>
    <x v="1"/>
    <m/>
    <m/>
    <m/>
    <x v="0"/>
    <m/>
    <m/>
    <m/>
    <m/>
    <m/>
    <m/>
    <x v="0"/>
    <m/>
    <m/>
    <m/>
    <m/>
    <m/>
    <m/>
    <m/>
    <m/>
    <m/>
    <m/>
    <m/>
    <m/>
    <x v="0"/>
    <m/>
    <m/>
    <m/>
    <m/>
    <m/>
    <m/>
    <m/>
    <n v="1"/>
    <m/>
    <m/>
    <m/>
    <m/>
    <m/>
    <m/>
    <m/>
    <m/>
    <n v="1"/>
    <x v="1"/>
    <m/>
    <m/>
    <m/>
    <m/>
    <m/>
    <m/>
    <m/>
    <m/>
    <m/>
    <m/>
    <n v="1"/>
    <m/>
    <m/>
    <m/>
    <m/>
    <m/>
    <m/>
    <m/>
  </r>
  <r>
    <x v="967"/>
    <s v="Fall on Snow, Inadequate Equipment, Placed No Protection, No Hard Hat, Exceeding Abilities, California, Castle Crags Wilderness"/>
    <x v="11"/>
    <s v="California, Castle Crags Wilderness_x000a_On March 23, John Stafford (17), who had some training and experience in rock climbing, made climbing the focus of his senior project. Ian Smith (18), who had no climbing experience, came to take photos of John. After taking the trail to the top of Castle Dome, they descended a snow couloir, attached to each other by webbing tied to their belts. (They wore no harnesses and had no ice axes.) One fell, bringing down the other._x000a_During the fall, Ian’s belt released and he continued to tumble 300 feet to the creek drainage. He suffered a fracture to the lumbar vertebrae and a punctured lung. He spent the night out and was then rescued by the Highway Patrol helicopter and flown to Mercy Mt. Shasta. John Stafford stopped in a moat 80 feet below the fall and died of head and spinal injuries. His body was recovered by Climbing Rangers and a helicopter._x000a_Analysis_x000a_Although the couloir itself is not technically difficult, the lack of appropriate climbing equipment, as well as the vertical exposure, added to the danger._x000a_It should be noted that the helicopter rescue and the recovery were very dangerous. (Source: Eric White and Matt Hill, USFS Climbing Rangers)"/>
    <n v="12"/>
    <m/>
    <n v="2"/>
    <m/>
    <m/>
    <m/>
    <m/>
    <m/>
    <m/>
    <n v="1"/>
    <m/>
    <m/>
    <m/>
    <x v="1"/>
    <n v="1"/>
    <m/>
    <x v="0"/>
    <x v="0"/>
    <x v="0"/>
    <x v="0"/>
    <x v="0"/>
    <x v="0"/>
    <m/>
    <m/>
    <x v="0"/>
    <m/>
    <m/>
    <m/>
    <x v="0"/>
    <x v="1"/>
    <m/>
    <m/>
    <m/>
    <x v="0"/>
    <m/>
    <m/>
    <m/>
    <m/>
    <m/>
    <m/>
    <x v="0"/>
    <n v="1"/>
    <m/>
    <m/>
    <m/>
    <m/>
    <m/>
    <m/>
    <m/>
    <m/>
    <m/>
    <m/>
    <m/>
    <x v="0"/>
    <n v="1"/>
    <m/>
    <m/>
    <m/>
    <m/>
    <m/>
    <m/>
    <m/>
    <m/>
    <m/>
    <m/>
    <m/>
    <m/>
    <m/>
    <m/>
    <m/>
    <n v="1"/>
    <x v="0"/>
    <m/>
    <m/>
    <m/>
    <m/>
    <m/>
    <m/>
    <m/>
    <m/>
    <n v="1"/>
    <m/>
    <m/>
    <m/>
    <m/>
    <m/>
    <m/>
    <m/>
    <m/>
    <m/>
  </r>
  <r>
    <x v="968"/>
    <s v="Falling Ice, Alaska, Mount McKinley, Mount Johnson"/>
    <x v="11"/>
    <s v="Alaska, Mount McKinley, Mount Johnson_x000a_At 1500 on June 8, Jeff Benowitz (30) and partner Chris Turiano (29) started climbing a new route on the East Buttress of Mt. Johnson. Turiano was leading approximately 100 feet up the route when falling ice struck his belayer,_x000a_Benowitz, giving him moderate injuries. Turiano did not cause the ice to fall. Benowitz lowered Turiano to the ground and they both skied back to their basecamp. Turiano provided basic first aid to Benowitz and stomped a “HELP” message into the snow._x000a_At 1700, an air taxi flight spotted the “HELP” message and informed the Talkeetna Ranger Station. At 1733, Talkeetna Air Taxi pilot Paul Roderick reported that he had landed at the site, described the climbers’ conditions, and said he would be transporting Benowitz back to Talkeetna. Turiano stayed on the Ruth Glacier. Roderick and Benowitz arrived in Talkeetna at 1910. Park personnel Dave Kreutzer took Benowitz to the Sunshine Clinic, where he received eight stitches to his forehead. He also had sustained minor bruising to his left shoulder."/>
    <n v="5"/>
    <m/>
    <m/>
    <m/>
    <n v="2"/>
    <m/>
    <m/>
    <m/>
    <m/>
    <m/>
    <m/>
    <m/>
    <m/>
    <x v="0"/>
    <n v="1"/>
    <m/>
    <x v="0"/>
    <x v="1"/>
    <x v="0"/>
    <x v="1"/>
    <x v="0"/>
    <x v="0"/>
    <m/>
    <m/>
    <x v="0"/>
    <m/>
    <m/>
    <m/>
    <x v="0"/>
    <x v="1"/>
    <m/>
    <m/>
    <m/>
    <x v="0"/>
    <m/>
    <m/>
    <m/>
    <m/>
    <m/>
    <m/>
    <x v="0"/>
    <m/>
    <n v="1"/>
    <m/>
    <m/>
    <m/>
    <m/>
    <m/>
    <m/>
    <m/>
    <m/>
    <m/>
    <m/>
    <x v="0"/>
    <m/>
    <m/>
    <m/>
    <m/>
    <m/>
    <m/>
    <m/>
    <m/>
    <m/>
    <m/>
    <m/>
    <m/>
    <m/>
    <m/>
    <m/>
    <m/>
    <m/>
    <x v="1"/>
    <m/>
    <m/>
    <m/>
    <m/>
    <m/>
    <m/>
    <m/>
    <m/>
    <m/>
    <m/>
    <m/>
    <n v="1"/>
    <m/>
    <m/>
    <m/>
    <m/>
    <m/>
    <m/>
  </r>
  <r>
    <x v="969"/>
    <s v="Falling Ice, Poor Position, Alberta, Banff National Park, Louise Falls"/>
    <x v="11"/>
    <s v="Alberta, Banff National Park, Louise Falls_x000a_On January 20, a number of parties were climbing on this popular multi-pitch water ice Grade 4+ climb near Lake Louise. One of the parties high on the route dislodged a large piece of ice which hit S.G. He sustained crushing injuries to his left foot. He was able to rappel, but unable to walk back to the trailhead. He was evacuated by snowmobile by the Park Warden Service._x000a_Analysis_x000a_As ice climbing continues to grow in popularity, certain routes are becoming more crowded and this type of accident is becoming more common. Parties should take note of their position in relation to others above them. Choosing a different line or abandoning the climb may be the most appropriate actions. (Source: Parks Canada Warden Service)"/>
    <n v="6"/>
    <m/>
    <m/>
    <m/>
    <m/>
    <m/>
    <m/>
    <m/>
    <m/>
    <m/>
    <m/>
    <m/>
    <m/>
    <x v="0"/>
    <n v="1"/>
    <m/>
    <x v="1"/>
    <x v="1"/>
    <x v="0"/>
    <x v="1"/>
    <x v="0"/>
    <x v="0"/>
    <m/>
    <m/>
    <x v="0"/>
    <m/>
    <m/>
    <m/>
    <x v="0"/>
    <x v="0"/>
    <m/>
    <m/>
    <m/>
    <x v="1"/>
    <m/>
    <m/>
    <n v="1"/>
    <m/>
    <m/>
    <m/>
    <x v="0"/>
    <m/>
    <m/>
    <m/>
    <m/>
    <m/>
    <m/>
    <m/>
    <m/>
    <m/>
    <m/>
    <m/>
    <n v="1"/>
    <x v="0"/>
    <m/>
    <m/>
    <m/>
    <m/>
    <m/>
    <m/>
    <m/>
    <m/>
    <m/>
    <m/>
    <n v="1"/>
    <m/>
    <m/>
    <m/>
    <m/>
    <m/>
    <m/>
    <x v="1"/>
    <m/>
    <m/>
    <m/>
    <m/>
    <m/>
    <m/>
    <n v="1"/>
    <m/>
    <m/>
    <m/>
    <m/>
    <m/>
    <m/>
    <m/>
    <m/>
    <m/>
    <m/>
    <m/>
  </r>
  <r>
    <x v="970"/>
    <s v="Falling Rock _x000a_California, Yosemite Valley, El Capitan"/>
    <x v="11"/>
    <s v="_x000a_On April 24, Cam Lawson (30) was leading the sixth pitch of Iron Hawk, a Grade VI route on El Capitan. This pitch starts on the big ledge from which the El Cap Tree grows. Jason Kraus (29) was belaying from the ledge, using a GriGri clipped to his harness. He was clipped directly to the bolted anchor with his daisy chains._x000a_After scrambling up a 4th class section, Cam made several hook moves on loose rock, then he placed some pieces to reach a crack system below a 15-foot roof. He placed a cam behind a big expanding flake, and when the piece shifted under his weight, he yelled to Jason to be “heads up” because of the unstable rock. A minute before, Jason had removed his helmet to adjust his headband and wipe the sweat from his forehead. When Cam yelled, Jason reached for the helmet but fumbled it, and it fell onto the ledge, out of reach._x000a_Cam placed another piece behind the same flake; when he weighted it, a slab about 1 x 6 x 13 feet broke away from the flake, releasing Cam and his uppermost pieces. The falling slab hit a small ledge 20 feet above Jason and burst into fragments._x000a_Jason saw everything coming his way and reached for the brake end of the rope, but he only had time to hunker down close to the anchor and cover his head with his free arm. He remembers being hit by at least three pieces, roughly the size of softballs, before he was knocked unconscious. When he awoke a moment later, he was hanging from his daisy chains, unable to move his arms or legs, but he recovered in less than 30 seconds._x000a_One of their ropes was shredded by the rocks, another was cut in a few places, but the third was unscathed. The lead rope was severed five to ten feet behind the GriGri, but the device had done its job, engaging the rope automatically and stopping Cam after he had fallen 20 to 25 feet. He had only minor scrapes and contusions on his lower right leg where the loose flake had hit him while he and the flake were falling together._x000a_Jason tied the good rope onto what was left of the belay rope and lowered Cam to the belay ledge using a Munter hitch. By rappelling on single lines and passing knots, they were able to get themselves and their gear to the ground._x000a_The rocks had missed Jason’s head, but not his neck. X-rays at the Yosemite clinic and later at home showed that he had suffered a chipped spinous process on a cervical vertebra and a compression fracture of the T-7 vertebra. Nevertheless, he was back climbing within a couple of months._x000a_Analysis_x000a_Thin exfoliation slabs are characteristic of granite. You can see the scars of similar rockfalls all around the Valley, and it is pretty difficult to climb walls without exposing yourself to this risk._x000a_Jason: “The quality of granite in the vicinity of the NA Wall is relatively poor for El Cap. It’s no wonder the wall overhangs there more than anywhere else, and no wonder the roof above us was so big. I’ve heard stories of borderline epics on routes like the NA Wall, because even though the climbing is relatively straight forward, the darker dioritic rock is so loose in places that typically solid piton placements become suspect. You often have no way to judge how solid an expanding flake is. In fact, Dale Bard told me that when he did the first ascent of Iron Hawk 20 years ago, he thought Cam’s flake would fall off then. But, if you back off every time a piece shifts, you’ll never get up a wall and should probably choose a different hobby._x000a_“A helmet definitely would have protected my head if I’d been hit there. I’m pretty damn lucky that the rocks missed my head and that they didn’t do more damage to my neck. Cam and I still ruminate over how lucky we both were...that the lead rope wasn’t cut above the GriGri, that the GriGri held, that neither of us was crushed by the rock, that we were able to get ourselves down. What a silly sport.” (Source: John Dill, NPS Ranger, Yosemite National Park.)"/>
    <n v="6"/>
    <m/>
    <m/>
    <m/>
    <n v="2"/>
    <m/>
    <m/>
    <m/>
    <m/>
    <m/>
    <m/>
    <m/>
    <m/>
    <x v="0"/>
    <n v="1"/>
    <m/>
    <x v="0"/>
    <x v="1"/>
    <x v="0"/>
    <x v="0"/>
    <x v="0"/>
    <x v="0"/>
    <m/>
    <m/>
    <x v="0"/>
    <m/>
    <m/>
    <m/>
    <x v="0"/>
    <x v="0"/>
    <m/>
    <m/>
    <m/>
    <x v="0"/>
    <m/>
    <m/>
    <m/>
    <m/>
    <m/>
    <m/>
    <x v="0"/>
    <m/>
    <m/>
    <m/>
    <m/>
    <m/>
    <m/>
    <m/>
    <m/>
    <m/>
    <m/>
    <m/>
    <m/>
    <x v="0"/>
    <m/>
    <m/>
    <m/>
    <m/>
    <m/>
    <m/>
    <m/>
    <m/>
    <m/>
    <m/>
    <n v="1"/>
    <m/>
    <m/>
    <m/>
    <n v="1"/>
    <m/>
    <m/>
    <x v="1"/>
    <m/>
    <m/>
    <m/>
    <m/>
    <m/>
    <m/>
    <m/>
    <m/>
    <m/>
    <n v="1"/>
    <m/>
    <m/>
    <m/>
    <m/>
    <m/>
    <m/>
    <m/>
    <m/>
  </r>
  <r>
    <x v="971"/>
    <s v="Falling Rock, Alberta, Banff National Park, Mount Little"/>
    <x v="11"/>
    <s v="Alberta, Banff National Park, Mount Little_x000a_On August 29, a party of four was ascending the normal route on Mount Little during an Association of Canadian Mountain Guides Assistant Alpine Guide exam. Two candidates were roped together and a third was roped to the examiner. As they were walking along the base of the ridge a large rock fell from the ridge crest about ten meters above them and struck the examiner on the head. The other climbers attempted resuscitation, but it appeared that the victim had died instantly. They attempted to call Park Dispatch by radio, but the radio was not functioning. Two of the climbers descended to Moraine Lake to report the accident. One stayed with the victim and continued resuscitation attempts. He had a cell phone with which he was eventually able to get a connection through to Warden Service dispatch. At this point, it was snowing heavily and the rescue helicopter was only able to land on the toe of the upper glacier. Warden Service rescue crews climbed to the scene and confirmed the fatality. The weather deteriorated further and the helicopter was unable to fly down. The guide candidate descended to Moraine Lake and the pilot and two rescuers spent the night with the helicopter. By mid-morning the next day, the weather improved enough to allow the helicopter to complete the evacuation of the rescuers and the body._x000a_Analysis_x000a_All of the climbers were wearing helmets. This is a heavily traveled route, possibly the most popular in the Ten Peaks area. This section of the climb was not known for rockfall. There were no smaller rocks or debris which accompanied the large block and which may have provided some warning. This incident is a reminder that there are inherent risks in mountaineering that cannot be completely eliminated. (Source: Parks Canada Warden Service, Helen Sovdat)"/>
    <n v="3"/>
    <m/>
    <m/>
    <m/>
    <m/>
    <m/>
    <m/>
    <m/>
    <m/>
    <m/>
    <m/>
    <m/>
    <m/>
    <x v="1"/>
    <m/>
    <m/>
    <x v="1"/>
    <x v="1"/>
    <x v="1"/>
    <x v="1"/>
    <x v="0"/>
    <x v="0"/>
    <m/>
    <m/>
    <x v="0"/>
    <m/>
    <m/>
    <m/>
    <x v="0"/>
    <x v="1"/>
    <m/>
    <m/>
    <m/>
    <x v="0"/>
    <m/>
    <m/>
    <m/>
    <m/>
    <m/>
    <m/>
    <x v="0"/>
    <m/>
    <m/>
    <m/>
    <m/>
    <m/>
    <m/>
    <m/>
    <n v="1"/>
    <m/>
    <m/>
    <m/>
    <m/>
    <x v="0"/>
    <m/>
    <m/>
    <m/>
    <m/>
    <m/>
    <m/>
    <m/>
    <m/>
    <m/>
    <m/>
    <m/>
    <m/>
    <m/>
    <m/>
    <m/>
    <m/>
    <m/>
    <x v="1"/>
    <m/>
    <m/>
    <m/>
    <m/>
    <m/>
    <m/>
    <m/>
    <m/>
    <m/>
    <m/>
    <m/>
    <m/>
    <m/>
    <n v="1"/>
    <m/>
    <m/>
    <m/>
    <m/>
  </r>
  <r>
    <x v="972"/>
    <s v="Falling Rock, Handhold Failed, Quebec, Mont Gros Bras"/>
    <x v="11"/>
    <s v="Quebec, Mont Gros Bras_x000a_S.C. (25) and R.B. (29) were climbing “Valerie Reverie”, a 5.8 route at Mont Gros Bras. R.B. was leading the chimney on the third pitch when he pulled off a large rock which hit S.C. on the left side of his back. R.B. rappelled to the base of the route with S.C. and called for help on his cell phone. A helicopter from the Canadian Armed Forces was sent to evacuate the victim. S.C. suffered from four fractured ribs, perforated lungs, and a lumbar and cervical sprain._x000a_Analysis_x000a_The rock is generally very loose on this mountain and so R.B. had been careful to test each hold. The block that pulled had appeared solid until it was fully weighted. Whenever possible climbers should attempt to place belay stations off to the side or under an overhang for protection from falling rock. (Source: Michel Bolduc, Quebec, and Nancy Hansen)"/>
    <n v="5"/>
    <m/>
    <m/>
    <n v="1"/>
    <n v="1"/>
    <m/>
    <m/>
    <m/>
    <m/>
    <m/>
    <m/>
    <m/>
    <m/>
    <x v="0"/>
    <n v="1"/>
    <m/>
    <x v="1"/>
    <x v="1"/>
    <x v="0"/>
    <x v="0"/>
    <x v="0"/>
    <x v="0"/>
    <m/>
    <m/>
    <x v="0"/>
    <m/>
    <m/>
    <m/>
    <x v="0"/>
    <x v="0"/>
    <m/>
    <m/>
    <m/>
    <x v="0"/>
    <m/>
    <m/>
    <m/>
    <m/>
    <m/>
    <m/>
    <x v="0"/>
    <m/>
    <m/>
    <m/>
    <m/>
    <m/>
    <m/>
    <m/>
    <m/>
    <m/>
    <m/>
    <m/>
    <m/>
    <x v="0"/>
    <m/>
    <m/>
    <m/>
    <m/>
    <m/>
    <m/>
    <m/>
    <m/>
    <m/>
    <m/>
    <n v="1"/>
    <n v="1"/>
    <m/>
    <m/>
    <m/>
    <m/>
    <m/>
    <x v="1"/>
    <m/>
    <m/>
    <m/>
    <m/>
    <m/>
    <m/>
    <m/>
    <m/>
    <m/>
    <m/>
    <m/>
    <m/>
    <m/>
    <m/>
    <m/>
    <m/>
    <m/>
    <m/>
  </r>
  <r>
    <x v="973"/>
    <s v="Falling Rock—Dislodged, Fall on Snow, No Belay or Protection, Alberta, Banff National Park, Mount Lefroy"/>
    <x v="11"/>
    <s v="Alberta, Banff National Park, Mount Lefroy_x000a_On August 18, four climbers were ascending the 45-degree snow-and-ice route on Mount Lefroy. They were traveling as two independent rope teams, moving together with short lengths of rope between the climbers. At 3400 meters, the route narrows into a gully bordered by rock. One of the lead climbers dislodged a rock which struck the lower climber, causing both members of the team to lose their balance and fall about 300 meters down the route. The other two climbers climbed down to assess and stabilize them. One climber descended to the Abbot Pass Hut to use the emergency phone. Upon discovering that the phone was not working, he began heading further down the mountain for help when he ran into another climber with a cell phone. Both climbers were evacuated via heli-sling by Warden Service rescue crews. They had sustained multiple fractures, bruising, and puncture wounds from crampons._x000a_Analysis_x000a_It is common practice for climbers to travel together with a short length of rope between them on straightforward terrain. Part of the challenge and risk in mountaineering includes assessing when the terrain and conditions dictate setting up anchors and pitching out the route. (Source: Parks Canada Warden Service)"/>
    <n v="6"/>
    <m/>
    <m/>
    <m/>
    <m/>
    <m/>
    <m/>
    <m/>
    <m/>
    <m/>
    <m/>
    <m/>
    <m/>
    <x v="0"/>
    <n v="1"/>
    <m/>
    <x v="1"/>
    <x v="1"/>
    <x v="0"/>
    <x v="1"/>
    <x v="0"/>
    <x v="0"/>
    <m/>
    <m/>
    <x v="0"/>
    <m/>
    <m/>
    <m/>
    <x v="0"/>
    <x v="1"/>
    <m/>
    <m/>
    <m/>
    <x v="1"/>
    <m/>
    <m/>
    <m/>
    <m/>
    <m/>
    <m/>
    <x v="0"/>
    <m/>
    <m/>
    <m/>
    <m/>
    <m/>
    <m/>
    <m/>
    <m/>
    <m/>
    <m/>
    <m/>
    <m/>
    <x v="0"/>
    <m/>
    <m/>
    <m/>
    <m/>
    <m/>
    <m/>
    <m/>
    <m/>
    <m/>
    <m/>
    <n v="1"/>
    <m/>
    <m/>
    <m/>
    <m/>
    <m/>
    <m/>
    <x v="0"/>
    <m/>
    <m/>
    <m/>
    <m/>
    <m/>
    <m/>
    <m/>
    <m/>
    <m/>
    <m/>
    <m/>
    <m/>
    <m/>
    <n v="1"/>
    <m/>
    <m/>
    <m/>
    <m/>
  </r>
  <r>
    <x v="974"/>
    <s v="Falling Rock—Dislodged, No Hard Hat, Poor Position, California, Yosemite Valley, Sentinel Rock"/>
    <x v="11"/>
    <s v="California, Yosemite Valley, Sentinel Rock_x000a_On June 27, Jim Corpus (44) and Mike Penner (45) climbed the Steck-Salathe route (15 pitches, 5.9) on Sentinel Rock. They summited at sunset, took a break, and started looking for the 3rd class descent gully after dark. Despite having headlamps, they had trouble finding their way and wound up descending slabs on the south side of the gully, where they encountered lots of loose rocks._x000a_About midnight, halfway down the slabs, with Jim 100-150 feet ahead of and below Mike, Mike’s foot dislodged a 5-10 pound rock. He yelled, “Rock!” and listened as it bounced down the face, and then called for Jim, but got no response. He scrambled down the slab and found only a headlamp where Jim should have been. Beyond the lamp, patches of blood led another 150 feet downhill to where Jim lay, unconscious and bleeding from his scalp. He was just two feet short of a 40-foot cliff that probably would have finished him off._x000a_Mike: “After several minutes Jim started mumbling, and his level of consciousness improved slowly but considerably through the night. Immediately after the accident he couldn’t process what had happened, asking the same questions over and over: ‘Where are we? What happened? Is this real? Got any water?’_x000a_“I didn’t apply pressure to Jim’s wound because touching it was intensely painful to him. After awhile I decided that he probably wasn’t bleeding severely, despite the initial amount of blood. I was sure he’d suffered a severe concussion, possibly a skull fracture, and he was in shock. I got him into his jacket, put my jacket over his legs and a rope underneath him and made him as comfortable as possible without moving him much._x000a_“I couldn’t find anchors and I wanted to keep him from rolling off the ledge we were on, so I just sat next to him all night holding him in place. I wasn’t sure of the way out, anyway, and the light from my headlamp didn’t allow me to see a safe way down._x000a_“As it began to get light, I was able to improvise some anchors and tie him in. By this time he was more lucid and really wanted to get to a more comfortable position, but I didn’t want him to. When dawn arrived I could see where we were and where we were supposed to be and took off for help.”_x000a_Mike reached his vehicle—and his cell phone—at about 0830 and called the NPS. While a ground team scrambled up the descent route, a helicopter from Naval Air Station Lemoore searched from the air; the crew spotted Jim and rappelled two Rangers and a Navy crewman to him. He was alert by this time, though still complaining of dizziness. They immobilized him as a precaution against spinal injury, and the helicopter hoisted him out shortly after 1100._x000a_X-rays at the Yosemite clinic showed no fractures. Because of his head injury, he was helicoptered to Doctors Medical Center in Modesto for further tests, but was later released, with only a severe scalp laceration and minor cuts and bruises._x000a_Analysis_x000a_Jim and Mike are both very experienced climbers. They were not far off route, but even the correct way down that gully is a potential bowling alley. When you cannot see the rocks coming at you and your ability to dodge them is restricted, it is usually best to stick close together._x000a_Mike: “I know descending can be more dangerous than ascending, and I’ve always been extremely careful with rappels. I never expected such an accident on a walk-down, but loose rock is a danger wherever you find it._x000a_“We didn’t have helmets. The rock that hit Jim might have knocked him out or off his feet even if he’d been wearing one, but a helmet surely would have lessened the damage and the risks._x000a_“In retrospect, we should have just bivouacked on the summit. We’d been climbing all day without much water and ran dry before the top. It was a pleasant night and there are some nice sandy spots there, but we were thirsty and were lured downward by the crashing of Sentinel Creek. Ironically, the medics did not allow Jim even one sip of water until he was cleared of internal injuries in Modesto the next afternoon!_x000a_“My advice for Sentinel climbers: If you top out at sundown, have a seat. Don’t lose the route on the walk-down, and keep your helmet on till you hit the Four-Mile Trail._x000a_“Months after the accident, three thoughts stand out: First, it’s remarkable how lucky we were. Aside from the fact that the rock or the tumble down the slab didn’t kill him, it’s a miracle that Jim stopped short of that big drop. Second, we were lucky to be in Yosemite, because the job the NPS and the Navy did was truly impressive. Finally, the time that passed between dislodging the rock and finding Jim alive was only a minute or two, but it was the most horrifying moment of my life.” (Source: John Dill, NPS Ranger, Yosemite National Park) (Editor’s Note: For more about rockfall, see CA incidents on 4/24 and 8/12 in this issue of ANAM.)"/>
    <n v="12"/>
    <m/>
    <m/>
    <m/>
    <m/>
    <m/>
    <n v="2"/>
    <m/>
    <m/>
    <m/>
    <m/>
    <n v="1"/>
    <m/>
    <x v="0"/>
    <n v="1"/>
    <m/>
    <x v="0"/>
    <x v="0"/>
    <x v="1"/>
    <x v="1"/>
    <x v="0"/>
    <x v="0"/>
    <m/>
    <m/>
    <x v="1"/>
    <n v="1"/>
    <m/>
    <m/>
    <x v="0"/>
    <x v="0"/>
    <m/>
    <m/>
    <m/>
    <x v="0"/>
    <m/>
    <m/>
    <n v="1"/>
    <m/>
    <m/>
    <m/>
    <x v="0"/>
    <m/>
    <m/>
    <m/>
    <m/>
    <n v="1"/>
    <m/>
    <m/>
    <m/>
    <n v="1"/>
    <m/>
    <m/>
    <m/>
    <x v="0"/>
    <n v="1"/>
    <n v="1"/>
    <m/>
    <m/>
    <m/>
    <m/>
    <m/>
    <m/>
    <m/>
    <m/>
    <n v="1"/>
    <m/>
    <m/>
    <m/>
    <m/>
    <m/>
    <m/>
    <x v="1"/>
    <m/>
    <m/>
    <m/>
    <m/>
    <m/>
    <m/>
    <m/>
    <m/>
    <m/>
    <m/>
    <m/>
    <n v="1"/>
    <m/>
    <m/>
    <m/>
    <m/>
    <m/>
    <m/>
  </r>
  <r>
    <x v="975"/>
    <s v="Falling Rock—Handhold Came Off, Quebec, Gatineau Park, Home Cliff"/>
    <x v="11"/>
    <s v="Quebec, Gatineau Park, Home Cliff_x000a_On April 15, several climbers were top-roping on “Home Cliff” at the Luskville Escarpment. C.M. (33) had reached the top of his climb and was making his way above the other climbers over to one of the anchors. There is a low angled slab above the middle route where the anchors are located. C.M. was partway up the slab and was on a ledge, approximately six meters back from the edge of the cliff. He stepped down from the ledge onto the slab and felt something move under his feet. He then noticed a boulder, 45 centimeters in diameter, rolling towards the edge of the cliff about three meters away from him. He yelled “rock” to the climbers below. The rock landed on the left foot of one of the belayers._x000a_A cell phone was used to call emergency services. Other climbers applied first aid to the victim, P.M. All of the climbers in the area assisted with P.M.’s evacuation, which involved moving him in a litter down steep terrain via a system of belays and fixed ropes. P.M suffered soft tissue damage and had to have one of his middle toes partly amputated. (Source: Diana MacGibbon, Ottawa)_x000a_Analysis_x000a_It is impossible to completely eliminate the risk of rock fall while climbing. In this case, it is lucky that nobody suffered greater injuries. (Source: Nancy Hansen)"/>
    <n v="4"/>
    <m/>
    <m/>
    <m/>
    <m/>
    <n v="1"/>
    <n v="1"/>
    <m/>
    <m/>
    <m/>
    <m/>
    <m/>
    <m/>
    <x v="0"/>
    <n v="1"/>
    <m/>
    <x v="1"/>
    <x v="1"/>
    <x v="0"/>
    <x v="1"/>
    <x v="0"/>
    <x v="1"/>
    <m/>
    <m/>
    <x v="0"/>
    <m/>
    <m/>
    <m/>
    <x v="0"/>
    <x v="0"/>
    <m/>
    <m/>
    <m/>
    <x v="0"/>
    <m/>
    <m/>
    <m/>
    <m/>
    <m/>
    <m/>
    <x v="0"/>
    <m/>
    <m/>
    <m/>
    <m/>
    <m/>
    <m/>
    <m/>
    <m/>
    <m/>
    <m/>
    <m/>
    <m/>
    <x v="0"/>
    <m/>
    <m/>
    <m/>
    <m/>
    <m/>
    <m/>
    <m/>
    <m/>
    <m/>
    <m/>
    <m/>
    <n v="1"/>
    <m/>
    <m/>
    <m/>
    <m/>
    <m/>
    <x v="1"/>
    <m/>
    <m/>
    <m/>
    <m/>
    <m/>
    <m/>
    <m/>
    <m/>
    <m/>
    <n v="1"/>
    <m/>
    <m/>
    <m/>
    <m/>
    <m/>
    <m/>
    <m/>
    <m/>
  </r>
  <r>
    <x v="976"/>
    <s v="Handhold Came Off—Failure to Test Hold, Fall on Rock, Climbing Unroped, Alberta, Jasper National Park, Mount Colin"/>
    <x v="11"/>
    <s v="Alberta, Jasper National Park, Mount Colin_x000a_On September 7, S.A. (35) and L.B. (26) set out to climb Mount Colin by the Southwest Face Direct route (III 5.7). The pair decided to solo the first few 5.5 pitches to save time. At 0900, one hour into the climb, S.A. was thrown out of balance when he grabbed a loose handhold. He fell 60 to 80 meters. L.B. saw him unsuccessfully try to stand up._x000a_Park Wardens heli-slung into the area and climbed to the victim. S.A. had come to rest on a ledge in a steep rock gully to the left of the buttress he was climbing. S.A. had died from extensive trauma. His body was lowered off the mountain and heli-slung down to the awaiting ambulance._x000a_Analysis_x000a_Climbers are sometimes lured into solo climbing easier pitches. However, Canadian Rockies limestone is often loose, particularly on lower-angled terrain, which is why it is a good idea to rope up. (Source: Lisa Paulson, Jasper National Park Warden Service)"/>
    <n v="4"/>
    <m/>
    <m/>
    <m/>
    <n v="1"/>
    <n v="1"/>
    <m/>
    <m/>
    <m/>
    <m/>
    <m/>
    <m/>
    <m/>
    <x v="1"/>
    <m/>
    <m/>
    <x v="1"/>
    <x v="1"/>
    <x v="1"/>
    <x v="1"/>
    <x v="0"/>
    <x v="0"/>
    <m/>
    <m/>
    <x v="1"/>
    <n v="1"/>
    <m/>
    <m/>
    <x v="0"/>
    <x v="0"/>
    <m/>
    <m/>
    <m/>
    <x v="0"/>
    <m/>
    <m/>
    <m/>
    <m/>
    <m/>
    <m/>
    <x v="0"/>
    <m/>
    <m/>
    <m/>
    <m/>
    <m/>
    <m/>
    <m/>
    <m/>
    <m/>
    <m/>
    <m/>
    <m/>
    <x v="0"/>
    <m/>
    <m/>
    <m/>
    <m/>
    <m/>
    <m/>
    <m/>
    <m/>
    <m/>
    <m/>
    <m/>
    <n v="1"/>
    <m/>
    <m/>
    <m/>
    <m/>
    <m/>
    <x v="1"/>
    <m/>
    <m/>
    <m/>
    <m/>
    <m/>
    <m/>
    <m/>
    <m/>
    <m/>
    <m/>
    <m/>
    <m/>
    <m/>
    <m/>
    <n v="1"/>
    <m/>
    <m/>
    <m/>
  </r>
  <r>
    <x v="977"/>
    <s v="Handhold Came Off—Fall on Rock, Protection (Bolt) Pulled Out, Alberta, Lady MacDonald, Stoneworks Crag"/>
    <x v="11"/>
    <s v="Alberta, Lady MacDonald, Stoneworks Crag_x000a_On August 4, S. (20) was climbing a 5.12a sport route at a crag near Canmore. He clipped three bolts and moved some distance above the third bolt when a hold pulled off the rock and he fell. The top bolt ripped out, causing him to fall six meters to the ground. He shattered the bones in one foot and fractured the other, requiring eight hours of surgery. He was heli-slung to the Canmore Hospital. (Source: Natural Resources Service, Kananaskis Country)_x000a_Analysis_x000a_S. said that the bolt looked good when he clipped it, and suspects that the rock surrounding the bolt may have failed. Climbers should be cognizant of the fact that poor rock or poorly placed or old bolts can be prone to pulling out or breaking. However, considering the number of bolts that are clipped every year by sport climbers in North America, this type of incident is relatively rare. (Source: Nancy Hansen)"/>
    <n v="5"/>
    <m/>
    <n v="1"/>
    <m/>
    <m/>
    <m/>
    <m/>
    <m/>
    <m/>
    <m/>
    <m/>
    <m/>
    <m/>
    <x v="0"/>
    <n v="1"/>
    <m/>
    <x v="1"/>
    <x v="1"/>
    <x v="0"/>
    <x v="0"/>
    <x v="0"/>
    <x v="0"/>
    <m/>
    <m/>
    <x v="0"/>
    <m/>
    <m/>
    <m/>
    <x v="0"/>
    <x v="0"/>
    <m/>
    <m/>
    <m/>
    <x v="0"/>
    <m/>
    <m/>
    <m/>
    <m/>
    <m/>
    <m/>
    <x v="0"/>
    <m/>
    <m/>
    <m/>
    <m/>
    <m/>
    <m/>
    <m/>
    <m/>
    <m/>
    <m/>
    <m/>
    <m/>
    <x v="0"/>
    <m/>
    <m/>
    <m/>
    <m/>
    <m/>
    <m/>
    <m/>
    <m/>
    <m/>
    <m/>
    <m/>
    <n v="1"/>
    <m/>
    <m/>
    <m/>
    <m/>
    <m/>
    <x v="0"/>
    <m/>
    <m/>
    <m/>
    <m/>
    <m/>
    <m/>
    <m/>
    <m/>
    <m/>
    <m/>
    <m/>
    <m/>
    <m/>
    <n v="1"/>
    <m/>
    <m/>
    <m/>
    <m/>
  </r>
  <r>
    <x v="978"/>
    <s v="HAPE, Alaska, Mount McKinley, West Buttress"/>
    <x v="11"/>
    <s v="Alaska, Mount McKinley, West Buttress_x000a_At 1000 on May 27, Richard Gustafson (34) and William Ross (45)—clients from two separate expeditions—were experiencing symptoms of High Altitude Pulmonary Edema (HAPE). Gustafson was with Alaska Denali Guiding and Ross was with American Alpine Institute. Evacuated by helicopter from the 17,200-foot high camp on Mount McKinley’s West Buttress route, the National Park Service Lama helicopter transported Gustafson and Ross to the 7,200-foot Basecamp where they were assessed and transferred to an Air National Guard Pavehawk helicopter, which flew them to Alaska Regional Hospital in Anchorage._x000a_Analysis_x000a_There is little doubt that Ross and Gustafson needed to descend. Given this, there is only a question of how best to accomplish the task. The National Park Service often must rely on information from rescuers on scene when making evacuation decisions. This is especially true where guides are concerned, since their experience and skills often mean they play an integral role in rescue operations. Given the extenuating circumstances of cold and the possibility of having to leave only one guide with the rest of their clients that confronted Bob Hornbein (head guide for ADG) and Michael Silitch (head guide for AAI), they made a reasonable decision when they requested a helicopter evacuation."/>
    <n v="3"/>
    <m/>
    <m/>
    <m/>
    <m/>
    <n v="1"/>
    <n v="1"/>
    <m/>
    <m/>
    <m/>
    <m/>
    <m/>
    <m/>
    <x v="0"/>
    <n v="1"/>
    <m/>
    <x v="1"/>
    <x v="1"/>
    <x v="1"/>
    <x v="1"/>
    <x v="0"/>
    <x v="0"/>
    <m/>
    <m/>
    <x v="0"/>
    <m/>
    <m/>
    <m/>
    <x v="0"/>
    <x v="1"/>
    <m/>
    <n v="1"/>
    <m/>
    <x v="0"/>
    <m/>
    <m/>
    <m/>
    <m/>
    <m/>
    <m/>
    <x v="0"/>
    <m/>
    <m/>
    <m/>
    <m/>
    <m/>
    <m/>
    <m/>
    <m/>
    <m/>
    <m/>
    <m/>
    <m/>
    <x v="0"/>
    <m/>
    <m/>
    <m/>
    <m/>
    <m/>
    <m/>
    <m/>
    <m/>
    <m/>
    <m/>
    <m/>
    <m/>
    <m/>
    <m/>
    <m/>
    <m/>
    <m/>
    <x v="1"/>
    <m/>
    <m/>
    <m/>
    <m/>
    <m/>
    <m/>
    <m/>
    <m/>
    <m/>
    <m/>
    <n v="1"/>
    <m/>
    <m/>
    <m/>
    <m/>
    <m/>
    <m/>
    <m/>
  </r>
  <r>
    <x v="979"/>
    <s v="HAPE, Alaska, Mount McKinley, West Buttress"/>
    <x v="11"/>
    <s v="Alaska, Mount McKinley, West Buttress_x000a_Charles Grey (40) of the Unfinished Business Expedition (party of 2), reported symptoms of HAPE to the 14,200-foot Ranger Camp on Mount McKinley at midnight on June 9. Grey was ataxic with an oxygen saturation of 61 percent. He was placed on oxygen and improved enough to descend with assistance at 1300. Grey descended on oxygen, reaching the 11,000-foot camp at 1700 with the help of Park Service Volunteers Denny Gignoux and Jay Mathers. After several days of rest at the 11,000-foot camp, Grey was able to ascend and continue his climb without incident._x000a_Analysis_x000a_Grey had ascended to 19,000 feet on a previous climb of Denali without any altitude problems. On this particular climb he ascended to the 14,000-foot level in five days, which is generally the minimum recommended. Considering his previous ascent this climb should have gone without incident. This scenario goes to show that anyone can get HAPE and with an early diagnosis and rapid descent, it might be possible to reascend and continue the climb."/>
    <n v="2"/>
    <m/>
    <m/>
    <m/>
    <m/>
    <m/>
    <n v="1"/>
    <m/>
    <m/>
    <m/>
    <m/>
    <m/>
    <m/>
    <x v="0"/>
    <m/>
    <m/>
    <x v="1"/>
    <x v="1"/>
    <x v="1"/>
    <x v="1"/>
    <x v="0"/>
    <x v="0"/>
    <m/>
    <m/>
    <x v="0"/>
    <m/>
    <m/>
    <m/>
    <x v="0"/>
    <x v="1"/>
    <m/>
    <n v="1"/>
    <m/>
    <x v="0"/>
    <m/>
    <m/>
    <m/>
    <m/>
    <m/>
    <m/>
    <x v="0"/>
    <m/>
    <m/>
    <m/>
    <m/>
    <m/>
    <m/>
    <m/>
    <m/>
    <m/>
    <m/>
    <m/>
    <m/>
    <x v="0"/>
    <m/>
    <m/>
    <m/>
    <m/>
    <m/>
    <m/>
    <m/>
    <m/>
    <m/>
    <m/>
    <m/>
    <m/>
    <m/>
    <m/>
    <m/>
    <m/>
    <m/>
    <x v="1"/>
    <m/>
    <m/>
    <m/>
    <m/>
    <m/>
    <m/>
    <m/>
    <m/>
    <m/>
    <m/>
    <m/>
    <n v="1"/>
    <m/>
    <m/>
    <m/>
    <m/>
    <m/>
    <m/>
  </r>
  <r>
    <x v="980"/>
    <s v="Illness—Abdominal Pain, Miscommunication—Failure to Disclose Medical Condition, Alaska, Mount McKinley, West Buttress"/>
    <x v="11"/>
    <s v="Alaska, Mount McKinley, West Buttress_x000a_On June 9 at the 16,700-foot level of the West Buttress of Mt. McKinley, Lai Yuk Man (3 8) collapsed from abdominal distress and was unable to move due to severe pain. The Park Service coordinated a team to lower Man down to the 14,200-foot camp where he arrived at 0730. Dr. Peter Hackett, Dr. Donner and Nurse Practitioner George Rodway immediately examined Man. Upon examination, Man was no longer experiencing pain in his abdomen. Man was administered intravenous fluids and oxygen for the next 24 hours and released on June 11. In farther analysis of patient history, Man disclosed that he had experienced similar pain twice a year for the past six years and indicated the medical profession did not know the cause. None of his party indicated they knew he suffered this medical condition. Man’s condition stabilized and he flew out without assistance on June 13._x000a_Analysis_x000a_This type of medical emergency, involving an expedition member who does not disclose previous medical conditions to other expedition members, has become more common in recent years on Denali. This places all involved personnel in harm’s way. This issue raises a series of ethical questions: Should such an individual be allowed to climb in the first place? Should someone like this—who jeopardizes so many people—be fined and escorted off the mountain? Or, should the NPS allow the situation to remain status quo? What most bothered the author of this report is that this Hong Kong climber wanted to go back up after a few days of rest at 14,200 feet. He was told he could not, under the authority that he would be “Creating a Hazardous Condition” (36 CFR 2.34[4]). It seems unfortunate but likely that Mr. Man would rather have died than come back without tagging the summit."/>
    <n v="4"/>
    <m/>
    <m/>
    <m/>
    <m/>
    <m/>
    <n v="1"/>
    <m/>
    <m/>
    <m/>
    <m/>
    <m/>
    <m/>
    <x v="0"/>
    <m/>
    <n v="1"/>
    <x v="1"/>
    <x v="1"/>
    <x v="1"/>
    <x v="1"/>
    <x v="0"/>
    <x v="0"/>
    <m/>
    <m/>
    <x v="0"/>
    <m/>
    <m/>
    <m/>
    <x v="0"/>
    <x v="1"/>
    <m/>
    <m/>
    <m/>
    <x v="0"/>
    <m/>
    <m/>
    <m/>
    <m/>
    <m/>
    <m/>
    <x v="0"/>
    <m/>
    <m/>
    <m/>
    <n v="1"/>
    <m/>
    <m/>
    <m/>
    <m/>
    <m/>
    <m/>
    <m/>
    <m/>
    <x v="0"/>
    <m/>
    <m/>
    <m/>
    <m/>
    <m/>
    <m/>
    <m/>
    <m/>
    <m/>
    <m/>
    <m/>
    <m/>
    <m/>
    <m/>
    <m/>
    <m/>
    <m/>
    <x v="1"/>
    <m/>
    <m/>
    <m/>
    <m/>
    <m/>
    <n v="1"/>
    <m/>
    <m/>
    <m/>
    <m/>
    <m/>
    <n v="1"/>
    <m/>
    <m/>
    <m/>
    <m/>
    <m/>
    <m/>
  </r>
  <r>
    <x v="981"/>
    <s v="Lightning—Poor Position, Failure to Turn Back, Inadequate Clothing and Equipment"/>
    <x v="11"/>
    <s v="California, Yosemite National Park, Cathedral Peak_x000a_On June 25, my brother Andrew Betts (24) and I, Brad Betts (28), along with our friend Richard Meade (26), set out to climb the six-pitch, 5.6 Southeast Buttress of Cathedral Peak (10,940 feet). None of us had done the climb before, and it would be my first significant multi-pitch climb._x000a_We drove up from the Bay Area the night before and camped west of the park, about 50 miles from the trailhead. We had planned to hike the three miles to the base of the route by 8:00 a.m. and be off the summit by 1:00 p.m., to avoid afternoon thunderstorms. However, we awoke at 4:00 a.m., to find that someone—not a bear—had stolen our food, and dealing with that put us two hours behind schedule._x000a_We checked the weather board at the park entrance, but we were too early for the current forecast and the station was still closed. The old forecast called for thunderstorms yesterday but sunny weather today. That was good enough for us, and there was not a cloud in the sky as we started up the climb at 10:00 a.m._x000a_By the end of the second pitch, small, white, puffy clouds were visible in the eastern sky, and by the end of the third pitch, with three more to go, we could see distant rain. Feeling that we were outrunning the storm and knowing that we could quickly descend the backside of the peak, we made a group decision to press on for the top instead of rappelling off. (Andrew was concerned about the ropes hanging up if we retreated, and he later admitted that he was hesitant to leave behind the gear required for safe rappel anchors.)_x000a_We raced up the fourth and fifth pitches, hoping to avoid climbing on wet rock, but rain and hail caught us on the sixth—and final—pitch. While I waited to follow Andrew, the hair on the back of my hand stood on end at least twice. It did not take a genius to know that lightning might be close behind, but we were committed to getting up and off by that point._x000a_The wind and rain made communicating with Andrew very difficult. When the ropes to Richard and me came tight, we started up the pitch together in a rush. As we neared the summit, everything around us started to buzz. That was the most terrifying sound I had ever heard!_x000a_Not knowing what else to do, Richard and I took shelter under a small overhang of rock, perhaps 20 feet to one side of Andrew’s belay. We were all a little below the pinnacle forming the true summit. The crackling buzz continued for over five minutes, and the sky all around us was pitch black. None of us spoke. We remained frozen in place, waiting for the buzzing to stop or to be hit by a bolt. We were scared stiff._x000a_The next thing I remember is a loud crack and being violently slammed into the cliff. I could feel current flowing through my right arm. The buzzing had stopped, but now I could hear Richard moaning. Two other climbers, Bojan Silic and Wolfgang Ertel, had crossed the summit just ahead, and one of them was screaming. Richard and I were shaken but otherwise OK. Then I looked over at Andrew. He was hanging limply from his belay on a steep slab, making a barely audible moaning sound. I screamed at him but he did not respond._x000a_The minutes that followed were chaotic and very dangerous. Andrew had not yet tied us off when the lightning struck, but when Richard yelled at me, “Let’s move!” We both scrambled—with no belay—across the wet, 5th class slab to my brother. When I reached him, he was unconscious. His eyes were open but unfocused, he was still moaning, and he smelled of burnt flesh and hair. Richard and I discussed the rigging for 30 seconds or so, and when I turned back to Andrew, his eyes and mouth were closed and he was not making a sound. Worse, he did not seem to be breathing. With my helmet in the way, and the noise from the wind, it was difficult to listen for breathing sounds, but I could not see his chest moving so I started rescue breathing anyway. I was in near disbelief that things could turn so bad so quickly. Perched on that exposed slab, “belayed” only by my unconscious brother, and concentrating on keeping him alive, I could easily have become a second victim. Yet in the rush to help him, this did not occur to me._x000a_The buzzing was gone but the black clouds were still directly overhead. This peak was clearly not the place to be, but to get out we had to move Andrew 30 feet up and around the summit to the descent route. Richard clipped himself to Andrew. Being in a better position near Andrew’s face, he also took over rescue breathing. Moving a completely limp 190 pounder was slow going and not gentle. At one point we literally dragged him headfirst down a 20-foot cliff, with his limbs snagging in the cracks. Thankfully, Bojan had come back to help._x000a_For a couple of minutes we had to stop breathing for Andrew to move him. He looked dead, and I felt for a time that I was merely recovering his body. However, perhaps seven minutes after the strike, just as we got him over the top, he began convulsing and screaming. Less than a minute later, he started to regain consciousness, although he was still very confused. I asked him if he knew where he was; he was not sure, but thought probably in British Columbia, his previous home. His confusion gradually subsided over the next couple of hours. He could move now but could not support himself, and he complained of severe neck pain._x000a_Bojan and Wolfgang set up a rappel down steep slabs. Richard tied Andrew tightly to his harness, and Andrew leaned backwards against him while Richard controlled their rappel. They were still on the ropes when the buzzing returned. Bojan and I, at the top, grabbed the ropes and slid down the pitch bare-handed, all four of us loading the anchor at once, but it was a false alarm— no strike this time—and we made one more rappel to easier ground._x000a_Bojan had brought his HAM radio, and about an hour after the strike he finally reached another HAM in Martinez, 150 miles to the west. His contact called the NPS, then relayed back to us that Rangers would come out to look for us. Wolfgang and Bojan went ahead to meet them while we slowly worked our way down the slabs. We were wet and very cold, and Andrew felt like ice. He was weak, vomiting, in pain, and still disoriented. He leaned on one of us at all times and needed constant encouragement to keep moving. I worried that his symptoms indicated some underlying form of shock. We made very slow progress, taking frequent rests._x000a_Bojan ran into the YOSAR crew and guided them to us around 6:00 p.m., three-and-a-half hours after the strike. Andrew was unable to continue on foot. Because of his neck pain, YOSAR immobilized him in a litter, then they wheeled him out to the road while Richard and I walked. A waiting ambulance took Andrew and me to the hospital at Mammoth Lakes. Richard, Bojan, and Wolfgang had all been stunned momentarily by the bolt, but the dice had come up in their favor; they were released at the trailhead with only a few minor injuries and a story to tell._x000a_At the hospital, Andrew and I were treated for minor burns and dehydration. His spine was OK, but he was groggy and extremely weak for 24 hours. We were released after two days, but two weeks later Andrew developed severe pain and weakness in his right shoulder and back. He had a condition known as “winging scapula,” a result of damage to the long thoracic nerve. The nerve is expected to regenerate within a year, as nerves outside the spinal column do regrow, albeit slowly._x000a_Analysis_x000a_I (Andrew) was the instigator of this trip, the most experienced member, and the de facto leader, so the responsibility for decisions was mine. In my opinion, the accident was a direct result of insufficient preparation in at least three ways: (1) We did not have the current weather forecast. Instead, we relied on a day- old report, unaware of predicted lightning in the high country. Up-to-date information would have allowed us to better plan the day, perhaps choosing shorter routes close to the road instead of tackling a remote, multi-pitch route. In retrospect, a weather radio or a visit to the Ranger Station would have been wise. (2) We lacked proper gear for alpine conditions. Brad and I wore cotton clothing, affectionately referred to as “death cloth” by the YOSAR crew. It is colder than synthetics when wet, and slower to dry. Furthermore, we had no rain gear and no way to start a fire. In our condition, we faced serious hypothermia if we had had had to bivouac at 10,000 feet that night. We had a single headlamp, but no other signaling devices, so we were very fortunate that Bojan had his HAM radio. (3) Finally, and most importantly, we did not stick to our safety plan. Once behind schedule, we just tried to catch up. In fact, we had no explicit plan for bailing once the climb began. Without criteria for retreat— dark clouds on the horizon, etc.—we kept moving up until fleeing in either direction was equally risky._x000a_In the final analysis, we got into trouble because we raced for the summit instead of retreating. All other considerations—forecasts, rain jackets—were secondary. Preparation is important, but no substitute for intelligent analysis of the developing conditions._x000a_Brad’s and Richard’s first aid training may have saved my life. Brad was not sure if I had actually stopped breathing, so he played it safe. If there is any uncertainty, do not waste time—properly done, assisted breathing will not hurt your patient._x000a_I would like to sincerely thank Bojan and Wolfgang for remaining at the summit to help in spite of the obvious danger of staying. Without their aid things would have been a whole lot uglier. My eternal thanks!_x000a_Months later, I still remember very little about the strike. Oddly, I think that makes me the lucky one. The true victims are the people who do remember: Brad and Richard, worrying if I would survive the day; my family, receiving the late-night call; my girlfriend, upon whom I placed tremendous demands during my recovery. As we take risks with our own lives, we risk a part of the lives of all those who love and care for us. I still climb, but I do so with a new and profound respect for everyone emotionally tied to the rope with me. (Source: Andrew and Brad Betts, and John Dill, NPS Ranger, Yosemite National Park)_x000a_(Editor’s Note: Mother Nature chose her targets with a sense of humor: Four are electrical engineers and one is a computer science pro.)"/>
    <n v="13"/>
    <m/>
    <m/>
    <n v="1"/>
    <n v="2"/>
    <m/>
    <m/>
    <m/>
    <m/>
    <n v="1"/>
    <m/>
    <n v="1"/>
    <m/>
    <x v="0"/>
    <n v="1"/>
    <n v="1"/>
    <x v="0"/>
    <x v="1"/>
    <x v="0"/>
    <x v="0"/>
    <x v="0"/>
    <x v="0"/>
    <m/>
    <m/>
    <x v="0"/>
    <m/>
    <m/>
    <m/>
    <x v="0"/>
    <x v="1"/>
    <m/>
    <m/>
    <m/>
    <x v="0"/>
    <m/>
    <m/>
    <n v="1"/>
    <m/>
    <m/>
    <m/>
    <x v="0"/>
    <m/>
    <m/>
    <n v="1"/>
    <m/>
    <m/>
    <n v="1"/>
    <m/>
    <m/>
    <m/>
    <n v="1"/>
    <m/>
    <m/>
    <x v="0"/>
    <m/>
    <m/>
    <m/>
    <m/>
    <m/>
    <m/>
    <m/>
    <m/>
    <m/>
    <m/>
    <m/>
    <m/>
    <m/>
    <m/>
    <m/>
    <m/>
    <n v="1"/>
    <x v="1"/>
    <m/>
    <m/>
    <m/>
    <m/>
    <m/>
    <m/>
    <m/>
    <m/>
    <m/>
    <m/>
    <m/>
    <n v="1"/>
    <m/>
    <m/>
    <m/>
    <m/>
    <m/>
    <m/>
  </r>
  <r>
    <x v="982"/>
    <s v="Off Route—Fall on Rock, Inadequate Equipment and Protection, California, Yosemite Valley, Royal Arches"/>
    <x v="11"/>
    <s v="California, Yosemite Valley, Royal Arches_x000a_Welsh climbers Dan McDonald (20) and Peris Roberts (20) started climbing Royal Arches (17 pitches, 5.9) at 1130 on August 1. The route was well within their abilities, and they finished it with no problems, reaching the patch of woods at the end of the last regular pitch at about 1830._x000a_While looking for the 3rd class exit to the rim—a scramble up and left, then a few easy moves through summit overhangs, their attention was drawn to an obvious path descending to the left. They followed it until it dead-ended on the cliff face at the base of a slab that appeared to lead to the top. They decided to try the slab, so Peris put Dan on belay. Dan was expecting 3rd class and this looked easy, so he did not bother taking protection along or changing back into his climbing shoes._x000a_He climbed 10-15 feet of loose 5.6-5.7—harder than he had expected, then he fell when either a hold broke off or his feet slipped. He grabbed a two-inchdiameter bush that he had used climbing up, but it came out by the roots. He took a sliding fall of about 20 feet, stopping in some tree branches ten feet below Peris. He realized right away that he had dislocated his shoulder, but nothing else seemed to be injured. He was secure where he had landed, so Peris took him off belay, scrambled down to him, and tried, unsuccessfully, to get his shoulder back into place. It was now about 1930, and an hour of daylight remained._x000a_Dan was able to belay, so Peris took over the lead. He climbed another ramp up and left, toward the falls from Royal Arches Creek, but this was also harder than 3rd class. He did not think Dan would be able to follow, so he turned back. They considered having Peris solo up the ramp he had just explored and go for help, but they were almost out of daylight. They chose, instead, to stick together, stay where they were, and signal for help._x000a_They tried shouting and whistle blasts in groups of three, with no luck. Finally, after several hours, they managed to alert someone on the Valley floor by using their lone flashlight and the flash on their camera. At midnight, Rangers contacted them with a loudspeaker from the base of the cliff._x000a_Two NPS rescue team members started up the Royal Arches route at 0045 on August 2 and reached Dan and Peris an hour and a half later. They helped Dan up the correct Class 3 route to the rim and made camp. In the morning he was flown out by the park helicopter, and his shoulder dislocation was reduced at the Yosemite clinic._x000a_Analysis_x000a_Dan feels he could have finished the pitch if he had taken his gear; instead, he was essentially climbing unroped—a pretty common scenario behind climbing accidents in the park. With the climb “over,” expecting 3rd class, and close to dark, the failure to recognize changing circumstances (known as “situational awareness”) can probably take credit for another victim. In addition, a little more exploration before committing to that slab would have uncovered the normal 3rd class exit indicated in the guidebook._x000a_Dan and Peris had a spare rope, but no matches or extra clothes, and only one light. We strongly recommend one headlamp per person on any long route—it is hard to share a Mini-Mag at opposite ends of the rope. We also recommend training as a Wilderness First Responder. Among other skills, it will improve your ability to deal with dislocations, especially when no rescue team is waiting to bail you out. (Source: John Dill, NPS Ranger, Yosemite National Park)"/>
    <n v="8"/>
    <m/>
    <n v="2"/>
    <m/>
    <m/>
    <m/>
    <m/>
    <m/>
    <m/>
    <m/>
    <m/>
    <m/>
    <m/>
    <x v="0"/>
    <n v="1"/>
    <m/>
    <x v="1"/>
    <x v="0"/>
    <x v="0"/>
    <x v="0"/>
    <x v="0"/>
    <x v="0"/>
    <m/>
    <m/>
    <x v="0"/>
    <m/>
    <m/>
    <m/>
    <x v="0"/>
    <x v="0"/>
    <m/>
    <m/>
    <m/>
    <x v="0"/>
    <m/>
    <m/>
    <m/>
    <m/>
    <m/>
    <m/>
    <x v="0"/>
    <m/>
    <m/>
    <m/>
    <m/>
    <m/>
    <m/>
    <m/>
    <m/>
    <n v="1"/>
    <m/>
    <m/>
    <m/>
    <x v="0"/>
    <m/>
    <n v="1"/>
    <m/>
    <m/>
    <m/>
    <m/>
    <m/>
    <m/>
    <m/>
    <m/>
    <m/>
    <m/>
    <m/>
    <m/>
    <m/>
    <m/>
    <n v="1"/>
    <x v="0"/>
    <m/>
    <m/>
    <m/>
    <m/>
    <m/>
    <m/>
    <m/>
    <m/>
    <m/>
    <m/>
    <m/>
    <m/>
    <m/>
    <n v="1"/>
    <m/>
    <m/>
    <m/>
    <m/>
  </r>
  <r>
    <x v="983"/>
    <s v="Pulmonary Edema, Alaska, Mt. McKinley, West Buttress"/>
    <x v="11"/>
    <s v="Alaska, Mt. McKinley, West Buttress_x000a_While the incident with Andrews was unfolding at 13,500 feet, there was another incident developing at high camp—17,200 feet. The Black Ice Expedition, consisting of Sacha Friedlin (23) and Marie Cyr (24), were spending their third night at the 17,200-foot camp and Cyr had developed pulmonary edema. Ranger Gordy Kito was on scene at high camp with his Volunteer Patrol members Lance Taysom and Kevin Smith. Cyr’s condition had deteriorated rapidly over the course of the evening. Taysom started her on oxygen and initially encouraged the team to rest. Because her condition was not improving, Kito conferred with the 14,200-foot camp and the Talkeetna Ranger Station. Since the weather was favorable and the Black Ice team was unable to have productive rest, it was decided that they should descend immediately. Departing 17,200 feet at 0223, Taysom and Smith accompanied Cyr and Friedlin to the 16,000- foot level, where they were met by Ranger Joe Reichert and Volunteer Jay Mathers and escorted down to the medical camp. While descending, Cyr remained on oxygen with a portable cylinder in her backpack. Cyr remained on oxygen and slept for the remainder of June 3 in the ranger medical tent. The oxygen and lower altitude aided Cyr’s recovery. Her edema disappeared within two days. She remained at the 14,200-foot camp for over two more weeks before the team proceeded to ascend to Denali Pass and continue their traverse out to Wonder Lake._x000a_(On a side note, Friedlin became only the third person to ever summit Mount McKinley, Mount Foraker and Mount Hunter all in the same season, and the first to do so after hiking in from Petersville.)_x000a_Analysis_x000a_It could be said that Andrews used poor judgment in making the decision to return to high altitude with his medical condition. Other than that, his team used sound strategy during their ascent and Andrews’ evacuation was based on an emergency condition that was not being reduced on the mountain._x000a_The second incident was not related to poor judgment. Cyr only moved to high camp after normal acclimatization at the 14,200-foot level. Her pulmonary edema developed quickly, as happens on occasion to people at high altitude. To their credit, they descended under their own power with minimal assistance with their gear from NPS Rangers."/>
    <n v="3"/>
    <m/>
    <m/>
    <n v="2"/>
    <m/>
    <m/>
    <m/>
    <m/>
    <m/>
    <m/>
    <m/>
    <m/>
    <m/>
    <x v="0"/>
    <n v="1"/>
    <m/>
    <x v="1"/>
    <x v="1"/>
    <x v="1"/>
    <x v="1"/>
    <x v="0"/>
    <x v="0"/>
    <m/>
    <m/>
    <x v="0"/>
    <m/>
    <m/>
    <m/>
    <x v="0"/>
    <x v="1"/>
    <m/>
    <n v="1"/>
    <m/>
    <x v="0"/>
    <m/>
    <m/>
    <m/>
    <m/>
    <m/>
    <m/>
    <x v="0"/>
    <m/>
    <m/>
    <m/>
    <m/>
    <m/>
    <m/>
    <m/>
    <m/>
    <m/>
    <m/>
    <m/>
    <m/>
    <x v="0"/>
    <m/>
    <m/>
    <m/>
    <m/>
    <m/>
    <m/>
    <m/>
    <m/>
    <m/>
    <m/>
    <m/>
    <m/>
    <m/>
    <m/>
    <m/>
    <m/>
    <m/>
    <x v="1"/>
    <m/>
    <m/>
    <m/>
    <m/>
    <m/>
    <m/>
    <m/>
    <m/>
    <m/>
    <m/>
    <m/>
    <n v="1"/>
    <m/>
    <m/>
    <m/>
    <m/>
    <m/>
    <m/>
  </r>
  <r>
    <x v="984"/>
    <s v="Rappel Failure—Misperception of Anchor, Fall on Ice"/>
    <x v="11"/>
    <s v="Alberta, Banff National Park, Selenium Falls_x000a_On December 12, a party of three had completed Selenium Falls, a water ice Grade 5 route. To descend, the climbers threaded their ropes through an existing Abalokov (V-thread) in the ice. A V-thread anchor is created by threading and unthreading two ice screws at an angle to one another through the ice and then threading a cord through the channel. A knot is tied on the outside to create a hanging loop. In this case, the cord had iced over since its original installation and the climbers mistook the long tail end of the cord for the main, knotted part of the loop. When the first climber, D.J. (40) began to rappel, the loose tail pulled out of the ice and he fell 140 meters to the base of the climb, sustaining fatal injuries. The other two climbers hiked up to the ridge and traversed over to the gondola station at the summit of the mountain. Two hours after the fall, they were able to alert Warden Service dispatch. By then it was dark, but Warden Service rescue crews climbed up to the route prepared to do a stretcher evacuation. The climber was located at the base of the route. His body was evacuated the next morning by heli-sling._x000a_Analysis_x000a_V-thread anchors are a common and reliable method for setting up rappels on waterfall ice. However, they should always be backed up with an ice screw anchor until the last climber descends. This is particularly important when using previously installed anchors. (Source: Parks Canada Warden Service)"/>
    <n v="9"/>
    <m/>
    <m/>
    <m/>
    <m/>
    <m/>
    <n v="1"/>
    <m/>
    <m/>
    <n v="1"/>
    <m/>
    <m/>
    <m/>
    <x v="1"/>
    <m/>
    <m/>
    <x v="1"/>
    <x v="0"/>
    <x v="0"/>
    <x v="1"/>
    <x v="0"/>
    <x v="0"/>
    <m/>
    <m/>
    <x v="0"/>
    <m/>
    <m/>
    <m/>
    <x v="0"/>
    <x v="1"/>
    <m/>
    <m/>
    <m/>
    <x v="1"/>
    <m/>
    <m/>
    <m/>
    <m/>
    <m/>
    <m/>
    <x v="0"/>
    <m/>
    <m/>
    <m/>
    <m/>
    <m/>
    <m/>
    <m/>
    <m/>
    <m/>
    <m/>
    <m/>
    <m/>
    <x v="0"/>
    <m/>
    <n v="1"/>
    <m/>
    <m/>
    <m/>
    <m/>
    <m/>
    <m/>
    <m/>
    <m/>
    <m/>
    <m/>
    <m/>
    <m/>
    <m/>
    <m/>
    <m/>
    <x v="1"/>
    <n v="1"/>
    <m/>
    <m/>
    <n v="1"/>
    <m/>
    <m/>
    <m/>
    <m/>
    <m/>
    <m/>
    <m/>
    <m/>
    <m/>
    <m/>
    <m/>
    <m/>
    <m/>
    <n v="1"/>
  </r>
  <r>
    <x v="985"/>
    <s v="Rappell Error—Fall on Rock, Arizona, Tucson, Papago Buttes"/>
    <x v="11"/>
    <s v="Arizona, Tucson, Papago Buttes_x000a_On August 10 at 7:00 pm, Kyle Brown (22) plunged 50 feet off a cliff at Papago Buttes while teaching kids from his church how to rappel._x000a_It took rescue crews about an hour to reach Brown. Fire officials said that Brown’s head injuries suppressed his breathing, and by the time firefighters reached him, he did not have a pulse. He was admitted to Scottsdale Healthcare Osborn Hospital, where he was later pronounced dead._x000a_Analysis_x000a_Police and fire officials said they were not sure what caused Kyle Brown to fall that night, but they think that Brown was anchored and starting his descent when the accident occurred. Bob Khan, a deputy chief with the Phoenix Fire Department, said they were not sure whether a knot used to support Brown failed or whether he lost his footing._x000a_Rescue crews frequently respond to calls involving the park for stuck or injured rappellers, but this is the first fatal accident there in years. The majority of calls are to Camelback and Squaw Peak, with the rest divided among North Mountain, South Mountain and Papago Buttes. According to Khan, the problem with Papago is that the rock there is not like Squaw Peak or Camelback. It is clay-like, and it is inviting because the rocks are rounded. They are deceivingly high and pretty easy to climb. (Source: From a report in The Arizona Republic by Christina Leonard.)"/>
    <n v="5"/>
    <m/>
    <m/>
    <n v="1"/>
    <m/>
    <m/>
    <m/>
    <m/>
    <m/>
    <m/>
    <m/>
    <m/>
    <m/>
    <x v="1"/>
    <m/>
    <m/>
    <x v="0"/>
    <x v="0"/>
    <x v="0"/>
    <x v="1"/>
    <x v="0"/>
    <x v="0"/>
    <m/>
    <m/>
    <x v="0"/>
    <m/>
    <m/>
    <m/>
    <x v="0"/>
    <x v="0"/>
    <m/>
    <m/>
    <m/>
    <x v="0"/>
    <m/>
    <m/>
    <m/>
    <m/>
    <m/>
    <m/>
    <x v="0"/>
    <m/>
    <m/>
    <m/>
    <m/>
    <m/>
    <m/>
    <m/>
    <m/>
    <m/>
    <m/>
    <m/>
    <m/>
    <x v="0"/>
    <m/>
    <m/>
    <m/>
    <m/>
    <m/>
    <m/>
    <m/>
    <m/>
    <m/>
    <m/>
    <m/>
    <m/>
    <m/>
    <m/>
    <m/>
    <m/>
    <m/>
    <x v="1"/>
    <m/>
    <m/>
    <m/>
    <n v="1"/>
    <m/>
    <m/>
    <m/>
    <m/>
    <m/>
    <m/>
    <m/>
    <m/>
    <m/>
    <n v="1"/>
    <m/>
    <m/>
    <m/>
    <m/>
  </r>
  <r>
    <x v="986"/>
    <s v="Respiratory Distress, Alaska, Mount McKinley, West Buttress"/>
    <x v="11"/>
    <s v="Alaska, Mount McKinley, West Buttress_x000a_On May 26, the Casade-Dacks Expedition of Ron Fridell (50), Sid Perkins, and Don Andrews (43) flew to the Kahiltna Glacier to begin their climb of the West Buttress of Mount McKinley. Over the next five days the group proceeded to the 11,000-foot camp. On June 1, the team made a carry to 13,500 feet, which is a popular strategy for the difficult move from 11,000 feet to 14,200 feet, and returned to the lower camp. On June 2, the group was climbing past Windy Corner en route to the 14,200-foot camp when Andrews began having trouble breathing. According to Fridell, Andrews slowed down noticeably, began resting more often and developed a productive cough. Andrews’ respiratory distress became so alarming that the group stopped and Fridell continued to the 14,200-foot camp alone and without his pack in order to summon help. Fridell arrived at the NPS Ranger Camp at 2130 and reported the incident._x000a_By 2154, Volunteer Rangers Denny Gignoux and Jay Mathers were on scene assessing Andrews and administering oxygen. With in five minutes Joe Conroy and Marty Kimble, Air National Guard Pararescuemen (PJ’s), were also on scene working with Andrews, while Gignoux and Mathers prepared an anchor to begin lowering the patient for possible evacuation._x000a_By 2215, the PJs had conferred with Dr. Peter Hackett about Andrews’ condition and it was decided that he should be evacuated, so the helicopter was requested from Talkeetna. The decision was based on the patient’s history of cauterized esophageal varacies that could rupture and cause serious internal bleeding if his respiratory distress continued or became more severe. Andrews was not responding as well as was expected to treatment with his personal inhaler and supplemental oxygen. He continued to be pale and cough up pink sputum._x000a_At 2300, the NPS Lama rescue helicopter departed Talkeetna en route directly to Andrews. At this same time Chris Eng and Dan Howley (emergency hired climbers), departed camp with additional cylinders of oxygen. Upon their arrival at 2317, Eng and Howley replaced the existing oxygen and descended to 13,500 feet and prepared a landing zone for the helicopter. The Lama landed, the patient was put on board at 2339, and was on the ground at Basecamp at 2349._x000a_Dr. Peter Hackett evaluated Andrews at Basecamp while waiting for the Air National Guard Pavehawk to arrive. At 0119 on June 3, Andrews was transported to Alaska Regional Hospital where he was seen and released."/>
    <n v="3"/>
    <m/>
    <m/>
    <m/>
    <m/>
    <m/>
    <n v="2"/>
    <m/>
    <m/>
    <m/>
    <m/>
    <m/>
    <m/>
    <x v="0"/>
    <n v="1"/>
    <m/>
    <x v="1"/>
    <x v="1"/>
    <x v="1"/>
    <x v="1"/>
    <x v="0"/>
    <x v="0"/>
    <m/>
    <m/>
    <x v="0"/>
    <m/>
    <m/>
    <m/>
    <x v="0"/>
    <x v="1"/>
    <m/>
    <m/>
    <m/>
    <x v="0"/>
    <m/>
    <m/>
    <m/>
    <m/>
    <m/>
    <m/>
    <x v="0"/>
    <m/>
    <m/>
    <m/>
    <n v="1"/>
    <m/>
    <m/>
    <m/>
    <m/>
    <m/>
    <m/>
    <m/>
    <m/>
    <x v="0"/>
    <m/>
    <m/>
    <m/>
    <m/>
    <m/>
    <m/>
    <m/>
    <m/>
    <m/>
    <m/>
    <m/>
    <m/>
    <m/>
    <m/>
    <m/>
    <m/>
    <m/>
    <x v="1"/>
    <m/>
    <m/>
    <m/>
    <m/>
    <m/>
    <m/>
    <m/>
    <m/>
    <m/>
    <m/>
    <n v="1"/>
    <m/>
    <m/>
    <m/>
    <m/>
    <m/>
    <m/>
    <m/>
  </r>
  <r>
    <x v="987"/>
    <s v="Serac Fall, Alaska, Mount Johnson, Ruth Gorge"/>
    <x v="11"/>
    <s v="Alaska, Mount Johnson, Ruth Gorge_x000a_On May 15, Seth Shaw (38) and Tim Wagner (34) checked into the Talkeetna Ranger Station and filled out a backcountry permit to climb Mount Johnson. They were flown into the Ruth Glacier, Denali National Park and Preserve by Talkeetna Air Taxi._x000a_On May 16, Shaw and Wagner started their climb of Mount Johnson, climbing a ice gully located on the center of the buttress. They finished the climb on May 21 and returned to their base camp at the base of Mount Dickey. The weather remained inclement for the next six days, forcing them to remain in their tent._x000a_On May 25 at 1930, Shaw and Wagner skied to the base of Mount Johnson and climbed to the base of a large serac icefall located on the east side of a couloir. The icefall had an ice-cave-type entrance at the bottom and with an over-hanging serac some 50 feet higher than the entrance._x000a_At 2000, Wagner walked into the ice cave—about 20 feet wide and 50 feet long—and placed his ice picks into the wall. Shaw was outside the cave about 50 feet down slope from Wagner and had laid his tools down to use his camera. As Shaw was taking a picture, the serac above them came crashing down on top of them both, burying Shaw. Wagner was pinned down by an ice boulder and spent about 30 minutes digging out to free himself. Wagner shouted for Shaw and looked at the huge pile of ice boulders that were stacked up an estimated 20-30 feet on top of where he had last seen Shaw standing._x000a_At 2030, after hastily searching for Shaw and aware that climbers were camped at the base of Mount Dickey, Wagner skied up the glacier to get help. He contacted Kelly Cordes, Scott Decapio, Jeff Hollenbaugh, and Bruce Miller. After talking with the climbers Wagner decided he should stay at their camp. Decapio skied to the mountain house attempting to radio out for help._x000a_At 2330, Miller, Hollenbaugh, and Cordes skied seven miles down to the accident site to attempt to locate Shaw. They belayed each other to the debris site several times, but were unable to find anything but Shaw’s two ice tools. They surmised that the wind blast from the ice falling onto the snow caused enough force to blow the ice tools down glacier. They found Shaw’s skis that were marking the site and also a pack he had laid down-slope from where the debris pile was. They shouted numerous times calling Seth’s name, but they never heard any responses._x000a_At 0120, Miller, Hollenbaugh, and Cordes skied back to their campsite at the base of Mount Dickey. The trio later was able to radio to an air taxi and report the accident._x000a_At 1110, a K2 Air Taxi reported the accident to the National Park Service at Talkeetna Ranger Station. Talkeetna Air Taxi was near the scene and landed at the base of Mount Dickey and picked up Wagner and flew him to Talkeetna, where he was treated for a leg fracture at the Talkeetna Sunshine Clinic. At 1302, the NPS Lama rescue helicopter flew to the accident site with NPS Mountaineering Rangers Roger Robinson &amp; Scott Metcalfe aboard and Jim Hood as the pilot. At 1325 , the Lama hovered over the accident site while the Rangers videoed the site and looked for any sign of life. It was determined that the accident site was too dangerous to ground search and that there was a zero chance of survival._x000a_Analysis_x000a_This was an unfortunate accident that demonstrated the unforgiving nature of icefalls. The tragic incident also confirms again that even the most experienced climbers are vulnerable to accidents. Shaw worked as an avalanche forecaster, had years of climbing experience in Alaska, and was extremely knowledgeable regarding ice and snow. This accident site was and is an active zone of seracs constantly calving. There was new debris present when Shaw and Wagner arrived at the icefall. In fact, since the accident the site has had numerous collapses of ice burying the site deeper with debris piles._x000a_It was Wagner’s first trip to Alaska and he commented that he depended on Shaw for judgment calls regarding hazards on glaciers including crevasses and icefalls. It will never be known or understood why Shaw decided to go into this precarious area that was even too dangerous to conduct a ground search safely."/>
    <n v="5"/>
    <m/>
    <m/>
    <m/>
    <m/>
    <n v="1"/>
    <n v="1"/>
    <m/>
    <m/>
    <m/>
    <m/>
    <n v="1"/>
    <m/>
    <x v="0"/>
    <n v="1"/>
    <m/>
    <x v="1"/>
    <x v="1"/>
    <x v="1"/>
    <x v="1"/>
    <x v="0"/>
    <x v="0"/>
    <m/>
    <m/>
    <x v="0"/>
    <m/>
    <m/>
    <m/>
    <x v="0"/>
    <x v="1"/>
    <m/>
    <m/>
    <m/>
    <x v="1"/>
    <m/>
    <m/>
    <m/>
    <m/>
    <m/>
    <m/>
    <x v="0"/>
    <m/>
    <n v="1"/>
    <m/>
    <m/>
    <m/>
    <m/>
    <m/>
    <m/>
    <m/>
    <m/>
    <m/>
    <m/>
    <x v="0"/>
    <m/>
    <m/>
    <m/>
    <m/>
    <m/>
    <m/>
    <m/>
    <m/>
    <m/>
    <m/>
    <m/>
    <m/>
    <m/>
    <m/>
    <m/>
    <m/>
    <m/>
    <x v="1"/>
    <m/>
    <m/>
    <m/>
    <m/>
    <m/>
    <m/>
    <m/>
    <m/>
    <m/>
    <m/>
    <n v="1"/>
    <m/>
    <m/>
    <m/>
    <m/>
    <m/>
    <m/>
    <m/>
  </r>
  <r>
    <x v="988"/>
    <s v="Slip on Ice, AMS, Exposure, Inadequate Clothing, Inexperience, Alaska, Mount McKinley, West Buttress"/>
    <x v="11"/>
    <s v="Alaska, Mount McKinley, West Buttress._x000a_May 13, Rangers Kevin Moore and Scott Metcalfe with volunteers Jay Hammond and John Evans carried loads from 14,200 feet to 16,200 feet on the West Buttress and returned to 14,200 feet. They reported the following._x000a_We saw Erik Seedhouse (35) and Doina Nugent (38) moving slowly at 15,300 feet just below the fixed lines on the headwall. They had moved maybe 400 feet in one and a half hours. We caught up to them and asked Nugent if they were feeling all right. He replied they were all right. Seedhouse had stopped continuously, and we thought he might be demonstrating symptoms of altitude sickness. We told them the symptoms of Acute Mountain Sickness and Seedhouse agreed he might have AMS. We suggested they go down and acclimatize slowly. But Nugent said sharply to Seedhouse that he didn’t have AMS and that he was “a baby.”_x000a_This interaction concerned me for a couple of reasons. First, Seedhouse did not want to climb, but Nugent was pushing him to continue. Nugent’s expedition behavior did not show compassion for Seedhouse—who clearly was having difficulties. Second, Seedhouse was sunburnt, improperly dressed, and equipment was attached haphazardly to his pack, indicating he wasn’t taking care of himself properly._x000a_Nugent and Seedhouse sat down and we continued up the headwall to 16,200 feet where we spent the next three hours working. While descending the fixed lines, we received a radio call that a woman spent three hours stuck in the bergschrund, and might need assistance. We descended to the bergschrund and found Nugent and Seedhouse there. They were being assisted by the GT Expedition (Yvon Methot and Marc Talbot) and members of their own expedition._x000a_Nugent had attached an ascender to the fixed line. The ascender became wedged between the rope and the icy lip of the bergschrund. Seedhouse and Nugent could not help themselves out of this jam. Methot and Talbot carried Nugent’s pack and belayed them. At this point, we witnessed Seedhouse fall. Seedhouse slid about six feet and was caught by the rope. It took him a few moments and some effort to right himself, and when he did, he screamed, “My leg, my leg.” Seedhouse shouted at Nugent, who was ignoring him, “I’ll never forgive you for this! Never.”_x000a_But Seedhouse was not injured and the group returned to 14,200 feet. Methot, Talbot, and Habijanac came to the Ranger Camp to explain the dynamics of the V02 Expedition. Habijanac explained that he and his wife agreed to join V02 without having previously met with Seedhouse and Nugent. Habijanac said he was concerned about the safety of the team. Methot and Talbot thought they should abandon the climb._x000a_Habijanac said the group had taken a short mountaineering course, and he became concerned during the course when Nugent and Seedhouse displayed very little knowledge in mountaineering skills. The Ranger Patrol’s collective opinion was that they demonstrated poor expedition behavior and mountaineering skills to climb Denali safely._x000a_On May 14, Moore met with Seedhouse and explained that the V02 Expedition should abort their climb because of safety concerns. Seedhouse was upset. He said the climb was sponsored by Simon Fraser University and the money given to him would have to be paid back._x000a_On May 15, the entire V02 team abandoned their climb. They were assisted by the GT Expedition to Basecamp."/>
    <n v="7"/>
    <m/>
    <m/>
    <m/>
    <m/>
    <n v="1"/>
    <n v="1"/>
    <m/>
    <m/>
    <n v="1"/>
    <m/>
    <m/>
    <m/>
    <x v="0"/>
    <m/>
    <n v="1"/>
    <x v="1"/>
    <x v="1"/>
    <x v="0"/>
    <x v="1"/>
    <x v="0"/>
    <x v="0"/>
    <m/>
    <m/>
    <x v="0"/>
    <m/>
    <m/>
    <m/>
    <x v="0"/>
    <x v="1"/>
    <m/>
    <n v="1"/>
    <m/>
    <x v="0"/>
    <m/>
    <m/>
    <m/>
    <m/>
    <m/>
    <m/>
    <x v="0"/>
    <m/>
    <m/>
    <n v="1"/>
    <m/>
    <m/>
    <m/>
    <m/>
    <m/>
    <m/>
    <m/>
    <m/>
    <m/>
    <x v="0"/>
    <m/>
    <m/>
    <m/>
    <m/>
    <m/>
    <m/>
    <m/>
    <m/>
    <m/>
    <m/>
    <m/>
    <m/>
    <m/>
    <m/>
    <m/>
    <m/>
    <n v="1"/>
    <x v="1"/>
    <m/>
    <m/>
    <m/>
    <m/>
    <m/>
    <m/>
    <m/>
    <m/>
    <m/>
    <m/>
    <n v="1"/>
    <m/>
    <m/>
    <m/>
    <m/>
    <m/>
    <m/>
    <m/>
  </r>
  <r>
    <x v="989"/>
    <s v="Slip on Mixed Terrain, Inadequate Equipment (Ice Ax in Pack), Exceeding Abilities, Alberta, Banff National Park, Cascade Mountain"/>
    <x v="11"/>
    <s v="Alberta, Banff National Park, Cascade Mountain_x000a_The story behind this accident was largely pieced together from the evidence gathered during the lengthy search that was required to locate and recover the victim’s body. The victim, P.O. (19), planned on climbing the south face of Cascade Mountain with two friends. P.O.’s day off work (June 23) arrived a day before the other two were available, so he told one of the others he would head up the lower part of the mountain alone to reconnoiter the route which they would try the next day together. When he failed to return that night, his friends notified Warden Service dispatch and a search commenced. His body was finally located on July 7._x000a_Analysis_x000a_The south face of Cascade Mountain is 1200 meters high and consists mostly of steep scree gullies and rock slabs. In June of 2000, snow still covered about two-thirds of the route due to an unseasonably cold spring._x000a_It was determined that P.O., using crampons and an ice ax, kicked steps in snow gullies well up the face. When he reached dry rock and open scree, he removed and packed his crampons and ice ax. Several hundred meters higher he was forced to traverse left across a wide snow bowl at the head of the main gully system. Apparently, to avoid the need to stop and get the crampons and ice ax out of his pack, he tried to follow a narrow, down-sloping ledge of dry rock. When he slipped and fell off, he landed on the hard snow below. Without his ice ax he was unable to self-arrest. He fell about 300 meters down the main gully, then slipped into a small moat and was covered by snow that had dislodged during his fall. He died of multiple trauma._x000a_P.O. came to western Canada to climb. He had trained in the east and had obtained the proper equipment. The late spring conditions were likely frustrating to him, as they were to many. The south face of Cascade Mountain is one of the closest mountain climbs to downtown Banff. It is not the usual route to the top, but the angle is mostly moderate, so when P.O. found the step-kicking straightforward, his reconnaissance must have turned into an irresistible urge to bag his first Rockies summit. (Source: Parks Canada Warden Service)"/>
    <n v="7"/>
    <m/>
    <n v="1"/>
    <m/>
    <m/>
    <m/>
    <m/>
    <m/>
    <m/>
    <n v="1"/>
    <m/>
    <m/>
    <m/>
    <x v="1"/>
    <m/>
    <m/>
    <x v="1"/>
    <x v="1"/>
    <x v="1"/>
    <x v="1"/>
    <x v="0"/>
    <x v="0"/>
    <m/>
    <m/>
    <x v="1"/>
    <m/>
    <m/>
    <m/>
    <x v="0"/>
    <x v="1"/>
    <m/>
    <m/>
    <m/>
    <x v="0"/>
    <m/>
    <m/>
    <m/>
    <n v="1"/>
    <m/>
    <m/>
    <x v="0"/>
    <n v="1"/>
    <m/>
    <m/>
    <m/>
    <m/>
    <m/>
    <m/>
    <m/>
    <m/>
    <m/>
    <m/>
    <m/>
    <x v="0"/>
    <m/>
    <m/>
    <m/>
    <m/>
    <m/>
    <m/>
    <m/>
    <m/>
    <m/>
    <m/>
    <m/>
    <m/>
    <m/>
    <m/>
    <m/>
    <m/>
    <n v="1"/>
    <x v="1"/>
    <m/>
    <m/>
    <m/>
    <m/>
    <m/>
    <m/>
    <m/>
    <m/>
    <m/>
    <m/>
    <m/>
    <n v="1"/>
    <m/>
    <m/>
    <m/>
    <m/>
    <m/>
    <m/>
  </r>
  <r>
    <x v="990"/>
    <s v="Slip on MIxed Terrain, Rappel Error, Fatigue, Dehydration, British Columbia, Tantalus Range, Mount Dione"/>
    <x v="11"/>
    <s v="British Columbia, Tantalus Range, Mount Dione_x000a_On September 24, two experienced climbers were descending Mount Dione. They had completed the second ascent of the West Face, and spent the night on the summit. H.Z. (39) had forgotten his water bottle and was very dehydrated. Both climbers were fatigued and were rappelling and down-climbing the standard descent route. The final rappel was over steep rock and snow. M.S. rappelled from an anchor made of natural rock protection. H.Z. told M.S. that he would remove the rock gear and either make a bollard in the snow to rappel from or down-climb. Somewhere between moving the rappel anchor or beginning the down-climb, H.Z. slipped and fell 30 meters. He sustained a fractured pelvis and internal injuries, and then went into cardiac arrest. He was heli-evacuated by the Squamish and Whistler Search and Rescue teams. He died three days later in hospital, never having regained consciousness._x000a_Analysis:_x000a_H.Z. was severely dehydrated and fatigued, and it is likely that his judgment and movement on the terrain were impaired as a result. (Source: Val Fraser, Squamish Search &amp; Rescue)"/>
    <n v="7"/>
    <m/>
    <m/>
    <m/>
    <m/>
    <m/>
    <n v="1"/>
    <m/>
    <m/>
    <m/>
    <m/>
    <n v="1"/>
    <m/>
    <x v="1"/>
    <m/>
    <m/>
    <x v="1"/>
    <x v="0"/>
    <x v="0"/>
    <x v="1"/>
    <x v="0"/>
    <x v="0"/>
    <m/>
    <m/>
    <x v="0"/>
    <m/>
    <m/>
    <m/>
    <x v="0"/>
    <x v="1"/>
    <m/>
    <m/>
    <m/>
    <x v="0"/>
    <m/>
    <m/>
    <m/>
    <m/>
    <m/>
    <m/>
    <x v="0"/>
    <m/>
    <m/>
    <m/>
    <m/>
    <m/>
    <m/>
    <m/>
    <m/>
    <m/>
    <m/>
    <m/>
    <m/>
    <x v="0"/>
    <m/>
    <m/>
    <m/>
    <m/>
    <m/>
    <m/>
    <m/>
    <n v="1"/>
    <m/>
    <m/>
    <m/>
    <m/>
    <m/>
    <m/>
    <m/>
    <m/>
    <m/>
    <x v="1"/>
    <m/>
    <m/>
    <m/>
    <n v="1"/>
    <m/>
    <m/>
    <m/>
    <m/>
    <m/>
    <m/>
    <m/>
    <m/>
    <m/>
    <m/>
    <n v="1"/>
    <m/>
    <m/>
    <m/>
  </r>
  <r>
    <x v="991"/>
    <s v="Stranded—Rappel Rope Too Short, Arizona, Camelback Mountain"/>
    <x v="11"/>
    <s v="Arizona, Camelback Mountain_x000a_On March 15, a person who wishes to remain anonymous was attempting to rappel from a rock face that is 400 feet high. He started rappelling, and when he got close to the end of his rope, he realized he was still 150 feet from the ground. His partner realized he was in trouble and called 911. The Fire Department came to his rescue. He was not injured—except for his ego—as the rescue was video-taped and shown on three major television stations. (Source: Kathy Reichert, Park Manager, City of Phoenix)_x000a_(Editor’s Note: This is by far the largest error in estimating the length of rope needed for a rappel. Enough said.)"/>
    <n v="6"/>
    <m/>
    <m/>
    <m/>
    <m/>
    <m/>
    <m/>
    <m/>
    <m/>
    <m/>
    <m/>
    <m/>
    <m/>
    <x v="0"/>
    <m/>
    <n v="1"/>
    <x v="1"/>
    <x v="0"/>
    <x v="0"/>
    <x v="0"/>
    <x v="0"/>
    <x v="0"/>
    <m/>
    <m/>
    <x v="0"/>
    <m/>
    <m/>
    <m/>
    <x v="0"/>
    <x v="0"/>
    <m/>
    <m/>
    <m/>
    <x v="0"/>
    <m/>
    <m/>
    <m/>
    <m/>
    <m/>
    <m/>
    <x v="0"/>
    <m/>
    <m/>
    <m/>
    <m/>
    <m/>
    <m/>
    <m/>
    <m/>
    <m/>
    <m/>
    <m/>
    <m/>
    <x v="0"/>
    <m/>
    <m/>
    <m/>
    <m/>
    <m/>
    <m/>
    <m/>
    <m/>
    <m/>
    <m/>
    <m/>
    <m/>
    <m/>
    <m/>
    <m/>
    <m/>
    <m/>
    <x v="1"/>
    <m/>
    <n v="1"/>
    <m/>
    <n v="1"/>
    <m/>
    <m/>
    <m/>
    <m/>
    <n v="1"/>
    <m/>
    <m/>
    <m/>
    <m/>
    <m/>
    <m/>
    <m/>
    <m/>
    <m/>
  </r>
  <r>
    <x v="992"/>
    <s v="Weather, Exposure, Failure to Turn Back, California, Mount Shasta"/>
    <x v="11"/>
    <s v="California, Mount Shasta_x000a_Early Monday morning April 10, Craig Hiemstra (38) and John “Zippo” Miksits (45), both experienced climbers, set out from the Bunny Flat Trailhead in beautiful weather to climb Mt. Shasta via Cascade Gulch. John and Craig had never climbed together before. They had made acquaintance at the trailhead with two other climbers, who then went with them. Their first camp was in Hidden Valley._x000a_April 11 brought more beautiful weather, with a slight increase in winds, and both groups made their next camp at Lake Sisson, in a sheltered depression at the Shasta/Shastina saddle about 11,500 feet. That afternoon the winds increased, but nobody was alarmed. John mentioned the high, thin clouds he had been noticing, and Craig responded that the barometric pressure had remained constant and stable for the past four hours. Agreeing that there was no need to worry, the pair made plans for a 1:00 a.m. departure for the summit. The other two climbers decided that a summit attempt was out, due to their limited technical expertise, and that a ski descent from the saddle would be their plan for morning._x000a_When they went to sleep, the temperature was around 25 degrees F, winds were around 35 mph, and the moon was visible through a thin layer of clouds. The winds continued throughout the night and the moon soon became disguised. Dawn brought whiteout conditions and winds up to 65 mph through the saddle._x000a_On 12 April at 8:00 a.m., the two climbers who remained at the saddle received a radio call from John: “We are descending from summit, are at 11,900 feet, but can’t find camp. Can you call the weather service and see if this is going to stick around.”_x000a_The two at the saddle agreed and scheduled to make radio contact again in 20 minutes. Upon attempting to reach John and Craig after that interval, they received no response, nor did they ever again establish contact, despite repeated attempts. The pair remained at the saddle as long as they could, then descended because the high winds were starting to rip apart their two-season tent, while continuing attempts to contact by radio._x000a_John and Craig were reported missing on April 13 when a check of the Bunny Flat Trailhead revealed that John’s vehicle was still in the parking lot. A major search operation ensued, involving two California Guard Blackhawks, US Air Force Pavehawk, USFS CWN Bell Jet Ranger, and CHP A-Star. Over- the-snow vehicles and skiers were used on the days when weather conditions made flying impossible. On April 15, Craig’s body was discovered without gloves or ice ax at an elevation of approximately 10,300 feet in Cascade Gulch. Injuries were consistent with a headfirst fall in soft snow (fractured cervical vertebra), and death had been instantaneous._x000a_On April 19, during the search for John, a California Guard UH-60 Blackhawk crashed at 11,600 feet near Cascade Gulch, just below the Shasta/ Shastina saddle. The helicopter rolled at least once and came to rest on its side, yet those on board—four Guardsmen, a reporter, and two Climbing Rangers—sustained only minor injuries. The party descended together through clouds to a helispot. The Guard crew and reporter were evacuated later that day by another Guard Blackhawk. The Climbing Rangers skied out to Bunny Flat through hazardous avalanche conditions, continuing to search._x000a_John’s body remained buried by snow and undiscovered until the Memorial Day weekend, when we found his remains at approximately 11,500 feet on the north side of the saddle. Subsequent autopsy revealed a dislocated wrist, pulmonary edema (associated with either the altitude or the terminal stages of hypothermia), a heart condition, and the probable cause of death was listed as hypothermia. Seventy-five feet above John’s body, a meager bivouac site was found. Buried by almost two feet of snow, and almost directly beneath John’s body was most of their gear, including water and food, packs, wands, and Craig’s gloves and ax, laid out in an organized fashion. The sleeping bags and cooking gear were gone, however._x000a_Analysis_x000a_Although there has been much speculation, we will never know for certain exactly what happened up there after the last radio contact. We do know that John and Craig were hit by an extremely violent and prolonged winter storm with winds in excess of 60 mph, which dropped two feet of snow in 24 hours, and which, by the end of the search, had deposited over six feet of new snow on the mountain. The presence of Craig’s body in Cascade Gulch suggests that he may have been on his way to get help for John, and suffered a fatal fall._x000a_The fact that John and Craig had never climbed together previously should also be noted. While we will never know if this was a contributing factor in this accident, knowledge of your partner, and of yourself, in critical situations, can sometimes make a difference in the outcome._x000a_The bottom line is this: In the high mountains, even ones we are familiar with, there is but one season: Winter. When a big storm moves in, circumstances can rapidly compound into a potentially fatal situation. High winds, zero visibility, and heavy snowfall all can combine to disorient and incapacitate the most able climber. Add a physical problem like an injury sustained in a fall or AMS, HAPE or HACE, and the odds rapidly mount against us. Preparation and awareness are our closest allies against those odds. I miss my friend. Be careful out there! (Source: Bruce Binder, friend of victim and searcher. Report reviewed by other search volunteers: E. Holland, M. Golay, J. Burns, J. Huber, J. Keeney, and Dave Nicholson, Incident Commander)"/>
    <n v="7"/>
    <m/>
    <m/>
    <m/>
    <m/>
    <m/>
    <n v="2"/>
    <m/>
    <m/>
    <m/>
    <m/>
    <n v="1"/>
    <m/>
    <x v="1"/>
    <m/>
    <m/>
    <x v="1"/>
    <x v="0"/>
    <x v="1"/>
    <x v="1"/>
    <x v="0"/>
    <x v="0"/>
    <m/>
    <m/>
    <x v="0"/>
    <m/>
    <m/>
    <m/>
    <x v="0"/>
    <x v="1"/>
    <m/>
    <m/>
    <m/>
    <x v="0"/>
    <m/>
    <m/>
    <m/>
    <m/>
    <m/>
    <m/>
    <x v="0"/>
    <m/>
    <m/>
    <n v="1"/>
    <m/>
    <n v="1"/>
    <n v="1"/>
    <m/>
    <m/>
    <m/>
    <m/>
    <m/>
    <m/>
    <x v="0"/>
    <m/>
    <m/>
    <m/>
    <m/>
    <m/>
    <m/>
    <m/>
    <m/>
    <m/>
    <m/>
    <m/>
    <m/>
    <m/>
    <m/>
    <m/>
    <m/>
    <m/>
    <x v="1"/>
    <m/>
    <m/>
    <m/>
    <m/>
    <m/>
    <m/>
    <m/>
    <m/>
    <m/>
    <n v="1"/>
    <m/>
    <m/>
    <m/>
    <m/>
    <m/>
    <m/>
    <m/>
    <m/>
  </r>
  <r>
    <x v="993"/>
    <s v="Avalanche, Poor Position, New York, Adirondack High Peaks, Wright Peak"/>
    <x v="11"/>
    <s v="New York, Adirondack High Peaks, Wright Peak_x000a_On February 20, one skier was killed and five others injured when they were caught in an avalanche in the Adirondack High Peaks while skiing in an off-trail area. The avalanche occurred about 1:00 p.m. on the northeast side of Wright Peak. Department of Environmental Conservation Forest Rangers (MRA) reported that five of the skiers were found by 2:00 p.m. Searchers spent the next five hours looking for Toma Jacob Vracarich (27). Using a probe line, they finally found his body around 6:00 p.m. Of the five injured skiers, three were hospitalized._x000a_Very high snow levels had created unusual avalanche conditions in the northeast. DEC Ranger Wesley Hurd: “In New York State we never have avalanches. I’ve been doing this for 26 years and this is the first one I’ve ever had anything to do with that had any people involved.” In Vermont, state officials told Stowe Mountain Resort and Smuggler’s Notch Ski Area to warn backcountry skiers and snowboarders of significant risk of avalanche in Smuggler’s Notch. (Source: Neil Van Dyke, Stowe Hazardous Terrain Evacuation)_x000a_(Editor’s Note: This incident is included because backcountry skiing and snowboarding are becoming more popular in the Northeast. It is important to understand the conditions that can result in avalanches.)"/>
    <n v="7"/>
    <m/>
    <m/>
    <m/>
    <n v="1"/>
    <m/>
    <m/>
    <m/>
    <m/>
    <m/>
    <m/>
    <m/>
    <m/>
    <x v="1"/>
    <n v="1"/>
    <m/>
    <x v="1"/>
    <x v="1"/>
    <x v="1"/>
    <x v="1"/>
    <x v="0"/>
    <x v="0"/>
    <m/>
    <m/>
    <x v="0"/>
    <m/>
    <m/>
    <m/>
    <x v="1"/>
    <x v="1"/>
    <m/>
    <m/>
    <m/>
    <x v="0"/>
    <m/>
    <n v="1"/>
    <n v="1"/>
    <m/>
    <n v="1"/>
    <m/>
    <x v="0"/>
    <m/>
    <m/>
    <m/>
    <m/>
    <m/>
    <m/>
    <m/>
    <m/>
    <m/>
    <m/>
    <m/>
    <m/>
    <x v="0"/>
    <m/>
    <m/>
    <m/>
    <m/>
    <m/>
    <m/>
    <m/>
    <m/>
    <m/>
    <m/>
    <m/>
    <m/>
    <m/>
    <m/>
    <m/>
    <m/>
    <m/>
    <x v="1"/>
    <m/>
    <m/>
    <m/>
    <m/>
    <m/>
    <m/>
    <m/>
    <n v="1"/>
    <m/>
    <m/>
    <m/>
    <m/>
    <m/>
    <m/>
    <m/>
    <m/>
    <m/>
    <m/>
  </r>
  <r>
    <x v="994"/>
    <s v="Fall on Ice – Ice Screw Pulled Out, Haste _x000a_North Carolina, Celo Knob, The Crescent"/>
    <x v="11"/>
    <s v="Around 3:00 p.m., my partner TS and I were finishing our second ice route of the day in the Black Mountain Range. Both routes were characteristic of the long gully climbs—easy to moderate ice with a few technical stretches no harder than WI3. I was beginning the last of the roped pitches, a short 30- foot section of relatively easy WI3. I had placed a good screw just off the belay, and then placed a second one five more feet above. I encountered a short section of neve near the end of the pitch which felt secure, although warranted some delicate climbing. To protect the top-out, I placed a third screw in the best ice I could find, knowing that it was not very solid but hoping it would be better than nothing. The angle lessened considerably at the top of the pitch, transforming into a flat ramp that continued towards the top of the mountain. After making a few more moves past the vertical section, I stepped up high to plant my left foot flat into the ice and finish the pitch using my tools as canes on such low-angle terrain. I planted the bottom of both tools into the ice and committed my weight onto my left foot when it skated off the ice, pitching me off backwards in a head-first fall. I remember the last screw failing as I fell and could see the ledge below me coming closer and closer. I hit the ledge with my head and shoulder blade, bounced, and continued to slide 20 more feet down the gully until I came to a halt. By the time I stopped, I had fallen 40 feet, dislocated my left shoulder, and stabbed my right knee with my crampon during the fall. TS came down to help me out and managed to reduce my shoulder. He pulled all our gear and helped me bushwhack several hundred feet down the ridge to our packs and walk the remaining miles back to the truck._x000a_Analysis_x000a_More so than climbing on rock, ice climbing takes keen judgment and the experience to know what is happening with the ice and what techniques are and are not safe. A contributing factor to my fall was rushing the pitch and wanting to get off the mountain after a long day. If I had continued to climb the pitch in the standard manner of planting the picks of both tools firmly before making a move instead of hastily resorting to a more efficient technique, I might not have fallen. Also, if I had not been wearing a helmet, I might not have lived to tell this tale. (Source: Brandon Calloway - 28)"/>
    <n v="5"/>
    <m/>
    <m/>
    <m/>
    <n v="1"/>
    <m/>
    <m/>
    <m/>
    <m/>
    <m/>
    <m/>
    <m/>
    <m/>
    <x v="0"/>
    <m/>
    <m/>
    <x v="1"/>
    <x v="1"/>
    <x v="0"/>
    <x v="1"/>
    <x v="0"/>
    <x v="0"/>
    <m/>
    <m/>
    <x v="0"/>
    <m/>
    <m/>
    <m/>
    <x v="0"/>
    <x v="0"/>
    <n v="1"/>
    <m/>
    <m/>
    <x v="1"/>
    <m/>
    <m/>
    <m/>
    <m/>
    <m/>
    <m/>
    <x v="0"/>
    <m/>
    <m/>
    <m/>
    <m/>
    <m/>
    <m/>
    <m/>
    <m/>
    <m/>
    <n v="1"/>
    <m/>
    <m/>
    <x v="0"/>
    <m/>
    <n v="1"/>
    <m/>
    <m/>
    <m/>
    <m/>
    <m/>
    <m/>
    <m/>
    <m/>
    <m/>
    <m/>
    <m/>
    <m/>
    <m/>
    <m/>
    <m/>
    <x v="1"/>
    <m/>
    <m/>
    <m/>
    <m/>
    <m/>
    <m/>
    <m/>
    <m/>
    <m/>
    <m/>
    <m/>
    <m/>
    <m/>
    <m/>
    <m/>
    <m/>
    <m/>
    <m/>
  </r>
  <r>
    <x v="995"/>
    <s v="Fall on Ice, Anchor and Carabiner Probably Failed, Pennslyvania, Kitnersville, The Main Flow"/>
    <x v="11"/>
    <s v="Pennsylvania, Kitnersville, The Main Flow_x000a_About noon on December 27, JW (43) and BA (36) started on an ice climb popularly know as “The Banana” (WI4) but more correctly called “The Main Flow” in Kitnersville. The conditions were good that day—cold (25-28 degrees F), cloudy, with somewhat brittle ice. The pair climbed the first 200 feet of the climb in two pitches with JW, the more experienced, leading. At this point they lowered a rope to a third climber BM (42) who had just arrived and wished to join them for the final pitch. All three men had been on the route before with JW having the most ascents. The crux second pitch having been completed, JW started on the longer final pitch (WI 3). While BM belayed from the trees to the right of the climb, BA sharpened a tool with a broken tip._x000a_On the 70-80- degree ramp portion of the third pitch, JW placed ice screws at 28 feet and about 47 feet from the icy ledge at the base of the pitch and slightly above the belay. JW clipped both of the 8.8mm Bluewater ropes that they used into these pieces. His third screw, about 65 feet up on a 90-degree section, only got one rope since it was in better ice about five to six feet left of the line of the climb. At the top of the vertical section, at about 77 feet, JW put in a fourth screw and attached both ropes. At this point the climb gains a small ledge, taking the leader out of view of the belayer. Following this is a 12-foot vertical section. Down into the top of this formation JW placed his fifth and final screw at about 89 feet. The climb then angles slightly left on easy stepped terrain with some vertical sections of five feet or less. It ends at a rappel station on trees at about 157 feet from the base._x000a_JW was out of sight and well above his last piece when he fell. There was no warning for the fall, no scream. Five or six feet of rope that came back to the belay was seen falling. He hit several times on the way down. His fall was to the left of his gear. With rope stretch, JW hit the icy ledge slightly above the belay head-first at a 60-70-degree angle._x000a_The rescue call went in for help at about 2:00 p.m. The rescuers were on the scene very quickly. The Upper Black Eddy Fire Co., the Riegelsville-Palisades Fire Co., and the Point Pleasant High Angle Rescue Team among those responding. Almost as soon as the first rescue vehicles appeared on Route 32 at the base of the climb, there were three Philadelphia area news helicopters flying overhead. The noise of these helicopters made it extremely difficult for BA on the cliff with JW to communicate with the rescuers below and above. BM had informed the rescuers that there were houses on the top and that the best access would be from above. They lacked ascenders to use the rope BM had rappelled down on. The Point Pleasant Team set up on top of the cliff to get a Stokes basket down to JW. BA brought up blankets to keep JW warm and set a two-ice-screw anchor near JW’s head for future use._x000a_BM figured out that an EMT could gain the ledge quickly if he was belayed up a less icy rock corner to the right of the flow. The EMT from the Riegelsville- Pallisades Fire Co. had a little rock climbing experience and no crampons or ice tools for the climb. BA used one of the climbing ropes and slings to rig a new belay on trees. BA again had great difficulty hearing or being heard over the helicopters. The EMT climbed to within 30 feet of the ledge, but the icy cracks in a vertical section proved too difficult for farther progress. BA inquired about the possibility of the use of Prusiks to finish the ascent. BA dropped slings down to be used in this manner, but it quickly became evident that the EMT lacked the experience to use them and that BA would not be able to explain how to Prusik over the din of the helicopters. Instead BA fixed the free end of the rope to the belay and then tied loops in the rope so that the EMT would have a rope ladder to climb while BA continued to belay. From there the EMT was belayed to JW’s position. As the EMT made his initial assessments BA hauled up his medical bag. The EMT intubated JW to keep his airway open, fitted JW with a neck collar and radioed his condition to those below._x000a_The Point-Pleasant High Angle Rescue Team is a group of volunteers that mainly respond to incidents at Ralph Stover State Park—a popular nearby rock climbing area. They responded very quickly and bravely especially considering their lack of ice climbing gear or experience, plus they were less familiar with these cliffs. During this time the Point-Pleasant Team was trying to reach the ledge from above. When BA saw that the red rope they had lowered had reached the ledge, he shouted to let them know that they could start down. These shouts again were drowned out by the helicopters, because several minutes later BA heard them asking over the EMT’s radio if rescuers below could verify that their rope had reached the ledge. BA then asked the EMT to relay this information to the team above with his radio. The Point-Pleasant Team then started down the rope to the ledge. About this time BM came back up to the ledge using Prussiks._x000a_The Kitnersville cliffs are poorly bonded and friable red shale. They gain cohesion with the winter freeze so that ice climbing is safe. Nevertheless there is still a lot of loose rock to knock down in addition to hanging ice. Rappelling must be done with delicacy to reduce these dangers, especially in less traveled areas. As the first two members of the Point-Pleasant Team rappelled to the ledge, they knocked a few small rocks down. As a third member came down the rope, BA thought to warn him about the loose rock. His shouts were again futile even at a distance of 50 feet due to the din of the helicopters. Not 10 feet farther down the rope, the rappeller knocked at least 100 pounds of rock down. Fortunately no one was injured, but it hit close to the six people on the ledge and continued on to the ground where most of the personnel were located. BA and BM screamed warnings of “Rock!” but these too were probably lost in the noise. That these rescuers suffered increased risks just so someone could get a better camera angle seems particularly odious._x000a_A difficult litter lower was completed, taking about three hours, and JW was flown to St. Luke’s Hospital in Bethlehem, PA. He died the next day from his injuries and probably would have done so even with instantaneous help._x000a_Analysis_x000a_The gear was retrieved two days after the accident after a half-inch of new ice had formed over it. The measurements were taken eight days after the fall and are based on memory of the placements so they are not totally accurate. The climb had changed considerably in the meantime and 12 inches of snow had fallen. It is thus conceivable that JW was at the rappel station when he fell, since there is only a three-foot difference between the rappel station at 157 feet and the calculated fall of 154 feet. Also BM, the belayer, recalled that no rope had gone out for a short time preceding the fall._x000a_On recovery of the gear it was learned that the fifth screw at 89 feet was missing the carabiner that would have attached to the ropes. This fifth screw showed no signs of impact and BM does not remember any significant tug or jerk before the fourth screw caught the fall. The carabiner on the fourth screw was deeply notched by the impact. The screw eye also was slightly bent._x000a_Additional thoughts on what might have happened to the rope-side carabiner on the fifth screw: 1) It came off the sling and was on the ropes and went unnoticed. Certainly this was possible given the chaos that ensued, but it is not what was remembered. 2) It broke and we have not found the pieces. This is possible only if it could happen without marking the carabiner at the screw and without a noticed jerk at the belay. There was a lip, but no sharp edges nearby. Chris Harmston of Black Diamond performed an analysis of the situation based on accounts, diagrams, and video of the area. His analysis points to carabiner failure as the most likely cause. 3) It might have come off both ropes and the sling through vibration, but this seems unlikely._x000a_As for what initiated the fall, this will never be known. Evidence suggests that JW was at the rappel station, but not fully anchored to it. Something then happened to make this anchor fail. Obviously another piece of gear could have lessened the severity of his fall. JW was on easy ground for him (he has climbed WI 6) and may have been unaware of how far he was above his last piece. He did not have any more screws with him to place, but he did still have a Spectre or could have slung a small tree with some effort. As for the fifth screw, perhaps a locking carabiner or two in opposition would have been better before such a long run out._x000a_Some notes on the media involvement in the story. The noise generated by three news helicopters was overwhelming on a cliff where communication is difficult if one car goes by on the road below. Their noise made it extremely difficult for BA and BM to talk to each other and to talk to the rescuers. They significantly increased the risks, while slowing the response of those involved. For JW, BA, BM and most climbers to have a rescuer killed or injured attempting their rescue provides a greater fear than their own injury or death. To have these generous people harassed and endangered for a news story seems irresponsible at best and possibly criminal. The value of this story was pure spectacle. The people that needed to know the information, JW’s family and friends, would have been much better served by a caring phone call. Instead the story only created panic, as all the ice climbers in the area got frantic phone calls from friends and loved ones to see if it was them on the cliff. The story certainly did not warrant nor need live helicopter “dramatic footage” from the scene._x000a_The media continued to behave poorly after they left the rescue. They failed to report the noise of the helicopters as a problem for the rescue even though BA made pointed remarks about it in a statement given as he left the incident. Reporters then had to be kept at bay by the hospital staff from the family and friends who came to visit. When approached for footage shot from the helicopters to assist in the investigation of why the gear failed, they flatly refused saying they would only turn over the part shown on TV and not without “a court order.” Finally Yvonne Latty, a reporter from the Philadelphia Daily News approached the family to do a story about the incident. BA and BM gave her an extensive interview including taking her to the scene so that she could get photos as well as an idea of the dangers of the area and the difficulties of communication. She did not include anything about the helicopters causing problems, indicating that the Rescue Captain had said they were not a problem. We requested that she include the addresses of the rescue squads that JW’s family and friends have sent money to. The article that did come out only sensationalized the sport and used JW’s death to highlight the dangers. (Source: BA - who asked that we only use initials)_x000a_"/>
    <n v="9"/>
    <m/>
    <m/>
    <m/>
    <m/>
    <m/>
    <n v="3"/>
    <m/>
    <m/>
    <m/>
    <m/>
    <n v="1"/>
    <m/>
    <x v="1"/>
    <m/>
    <m/>
    <x v="1"/>
    <x v="1"/>
    <x v="0"/>
    <x v="1"/>
    <x v="0"/>
    <x v="0"/>
    <m/>
    <m/>
    <x v="0"/>
    <m/>
    <m/>
    <m/>
    <x v="0"/>
    <x v="1"/>
    <m/>
    <m/>
    <m/>
    <x v="1"/>
    <m/>
    <m/>
    <m/>
    <m/>
    <m/>
    <m/>
    <x v="0"/>
    <m/>
    <m/>
    <m/>
    <m/>
    <m/>
    <m/>
    <m/>
    <m/>
    <m/>
    <m/>
    <n v="1"/>
    <m/>
    <x v="0"/>
    <m/>
    <m/>
    <m/>
    <m/>
    <n v="1"/>
    <m/>
    <m/>
    <m/>
    <m/>
    <m/>
    <m/>
    <m/>
    <m/>
    <m/>
    <n v="1"/>
    <m/>
    <m/>
    <x v="1"/>
    <n v="1"/>
    <m/>
    <m/>
    <m/>
    <m/>
    <m/>
    <m/>
    <m/>
    <m/>
    <m/>
    <m/>
    <m/>
    <m/>
    <m/>
    <m/>
    <m/>
    <m/>
    <n v="1"/>
  </r>
  <r>
    <x v="996"/>
    <s v="Fall on Ice, Climbing Alone, Placed No Protection _x000a_Utah, Provo Canyon, Stairway to Heaven"/>
    <x v="11"/>
    <s v="On December 18, a man (24) was on the second pitch of Stairway to Heaven when he fell attempting to climb over an ice bulge. Both feet popped from their holds. He dropped 50 feet to the ground, suffering a compression fracture of L-5. (Source: Dennis Chapman - Utah County Sheriff’s SAR)"/>
    <n v="4"/>
    <m/>
    <m/>
    <n v="1"/>
    <m/>
    <m/>
    <m/>
    <m/>
    <m/>
    <m/>
    <m/>
    <m/>
    <m/>
    <x v="0"/>
    <n v="1"/>
    <m/>
    <x v="1"/>
    <x v="1"/>
    <x v="1"/>
    <x v="1"/>
    <x v="0"/>
    <x v="0"/>
    <m/>
    <m/>
    <x v="0"/>
    <n v="1"/>
    <n v="1"/>
    <m/>
    <x v="0"/>
    <x v="0"/>
    <m/>
    <m/>
    <m/>
    <x v="0"/>
    <m/>
    <m/>
    <m/>
    <m/>
    <m/>
    <m/>
    <x v="0"/>
    <m/>
    <m/>
    <m/>
    <m/>
    <m/>
    <m/>
    <m/>
    <m/>
    <m/>
    <m/>
    <m/>
    <m/>
    <x v="0"/>
    <m/>
    <m/>
    <m/>
    <m/>
    <m/>
    <m/>
    <m/>
    <m/>
    <m/>
    <m/>
    <m/>
    <m/>
    <m/>
    <m/>
    <m/>
    <m/>
    <m/>
    <x v="0"/>
    <m/>
    <m/>
    <m/>
    <m/>
    <m/>
    <m/>
    <m/>
    <m/>
    <m/>
    <m/>
    <m/>
    <m/>
    <m/>
    <m/>
    <m/>
    <m/>
    <m/>
    <n v="1"/>
  </r>
  <r>
    <x v="997"/>
    <s v="Fall on Rock, Climbing Unroped—Trying to Save Time, Colorado, Rocky Mountain National Park, Longs Peak"/>
    <x v="11"/>
    <s v="FALL ON ROCK, CLIMBING UNROPED-TRYING TO SAVE TIME_x000a__x000a_Colorado, Rocky Mountain National Park, Longs Peak_x000a__x000a_On July 6, Cameron Tague (32) and Emma Williams (34) were attempting the Yellow Wall Route (V 5.11) on the Diamond of Longs Peak. Tague was climbing unroped on a steep band of rotten 4th class rock at the base of the Yellow Wall Route looking for a belay on better rock. Tague slipped on loose rock and fell 800 feet to his death over the Lower East Face and onto Mills Glacier._x000a__x000a_Analysis_x000a__x000a_Tague was an outstanding climber with approximately 30 ascents of routes on the Diamond face, including a new route. His strategy in climbing unroped was to save time and increase his party’s margin of safety later in the day by finishing the route before the afternoon lightning storms would arrive. However, in retrospect, it may have been better to simul-climb with protection placed at intervals. The North Chimney (access route to the Diamond) and Broadway Ledge are notorious for rotten rock, conditions that have claimed other capable climbers in these same areas. (Source: Jim Detterline and Mark Magnuson, NPS Rangers, RMNP)"/>
    <n v="4"/>
    <m/>
    <m/>
    <m/>
    <m/>
    <n v="2"/>
    <m/>
    <m/>
    <m/>
    <m/>
    <m/>
    <m/>
    <m/>
    <x v="1"/>
    <m/>
    <m/>
    <x v="1"/>
    <x v="1"/>
    <x v="1"/>
    <x v="1"/>
    <x v="0"/>
    <x v="0"/>
    <m/>
    <m/>
    <x v="1"/>
    <n v="1"/>
    <m/>
    <m/>
    <x v="0"/>
    <x v="1"/>
    <m/>
    <m/>
    <m/>
    <x v="0"/>
    <m/>
    <m/>
    <m/>
    <m/>
    <m/>
    <m/>
    <x v="0"/>
    <m/>
    <m/>
    <m/>
    <m/>
    <m/>
    <m/>
    <m/>
    <m/>
    <m/>
    <m/>
    <m/>
    <m/>
    <x v="0"/>
    <m/>
    <m/>
    <m/>
    <m/>
    <m/>
    <m/>
    <m/>
    <m/>
    <m/>
    <m/>
    <m/>
    <m/>
    <m/>
    <m/>
    <m/>
    <m/>
    <m/>
    <x v="1"/>
    <m/>
    <m/>
    <m/>
    <m/>
    <m/>
    <m/>
    <m/>
    <m/>
    <m/>
    <m/>
    <m/>
    <m/>
    <n v="1"/>
    <m/>
    <m/>
    <m/>
    <m/>
    <m/>
  </r>
  <r>
    <x v="998"/>
    <s v="Fall on Rock, Inadequate Anchor on Top Rope Set Up _x000a_Colorado, Boulder Canyon, Happy Hour Crag "/>
    <x v="11"/>
    <s v="On April 20, a climber fell to his death while being lowered, due to the webbing on one of the anchor’s parting and not being properly clipped in to the equalizing anchor. In the case of the webbing, it was only masking tape that connected (and hid!) the ends of one of two webbing anchor slings. This accident was particularly noteworthy because the climber had purchased the webbing the day before and did not realize that masking tape joined two pieces of webbing. The webbing came off the spool that did not have one continuous length. (Source: Bill May)_x000a__x000a_(Editor’s Note: This kind of mistake has only been reported once before to ANAM — many years ago. It is — or should be — fairly common knowledge that webbing, unlike rope, comes packaged in this manner.)"/>
    <n v="3"/>
    <m/>
    <m/>
    <m/>
    <m/>
    <m/>
    <m/>
    <m/>
    <m/>
    <m/>
    <m/>
    <m/>
    <m/>
    <x v="1"/>
    <m/>
    <m/>
    <x v="1"/>
    <x v="1"/>
    <x v="0"/>
    <x v="1"/>
    <x v="0"/>
    <x v="0"/>
    <m/>
    <m/>
    <x v="0"/>
    <m/>
    <m/>
    <m/>
    <x v="0"/>
    <x v="0"/>
    <m/>
    <m/>
    <m/>
    <x v="0"/>
    <m/>
    <m/>
    <m/>
    <m/>
    <m/>
    <m/>
    <x v="0"/>
    <m/>
    <m/>
    <m/>
    <m/>
    <m/>
    <m/>
    <m/>
    <m/>
    <m/>
    <m/>
    <m/>
    <m/>
    <x v="0"/>
    <m/>
    <m/>
    <m/>
    <m/>
    <m/>
    <m/>
    <m/>
    <m/>
    <m/>
    <m/>
    <m/>
    <m/>
    <m/>
    <m/>
    <m/>
    <m/>
    <m/>
    <x v="1"/>
    <n v="1"/>
    <m/>
    <m/>
    <m/>
    <m/>
    <m/>
    <m/>
    <m/>
    <m/>
    <n v="1"/>
    <m/>
    <m/>
    <m/>
    <m/>
    <m/>
    <m/>
    <m/>
    <m/>
  </r>
  <r>
    <x v="999"/>
    <s v="Fall on Rock, Inadequate Anchor System, California, Yosemite Valley, Washington Column"/>
    <x v="11"/>
    <s v="FALL ON ROCK, INADEQUATE ANCHOR SYSTEM_x000a__x000a_California, Yosemite Valley, Washington Column_x000a__x000a_On December 3, Andrew Morrison died when he fell several hundred feet from the South Face of Washington Column (Grade V, 11 pitches, 5.10a A2) in Yosemite Valley. On December 1, they climbed the three pitches to Dinner Ledge and slept on the ledge at the top of pitch 1. They admitted to being awed by the exposure. The climb starts from 3rd class ledges, yielding a few hundred feet of exposure on the first pitch—but they were all enthusiastic, enjoying the climb, and they felt the whole team was climbing competently and safely. Andy had done well leading the second pitch._x000a__x000a_On December 2, they hauled their gear to Dinner Ledge, where they planned to bivy until they finished the route. They had lots of trouble with the haulbags snagging on the way up, and they had worked hard getting them free. Pitch 4, the Kor Roof, was Andy’s lead, but he was tired from dealing with the bags, so Matt led and Nick followed. It was dark by the time they finished the pitch._x000a__x000a_On the third, Andy started up the ropes to lead pitch 5, but had to go to the bathroom, so he returned to Dinner Ledge after jugging halfway He was still feeling tired, so Matt took the lead with Nick belaying. Andy started up again but then changed his mind. He also mentioned that he had found his ascenders inefficient the first time up, so he had switched to Prusiks._x000a__x000a_After a discussion with Matt, Andy decided he would take two ropes and go down to the Valley to get Craig, another member of their group who was hoping to join them. Andy said he planned to rappel pitch 3, pull his rappel ropes, fix one rope as he descended pitch 2, and fix the other on pitch 1. This way, he and Craig would have to re-lead only pitch 3 to rejoin the team. Andy started down from Dinner Ledge and was soon out of sight, while Matt and Nick began pitch 5._x000a__x000a_About an hour later Andy called up, “My ropes are stuck.” Nick (belaying Matt) replied, “Do you have both ends of the ropes?” Andy: “Yes.” Nick: “Can you tie a Prusik around both ropes, then climb up and free them?” Andy: “Oh, yeah,” with an apologetic tone, as if realizing he should have thought of that on his own. Nick reinforced the point about the Prusik hitch needing to be around both ropes, and asked for confirmation that Andy understood. Andy seemed frustrated, but not unusually so for someone dealing with the hassles of a wall climb._x000a__x000a_Perhaps 45-60 minutes later (approximately 1330), Matt and Nick heard the sound of rocks falling. Matt looked down and saw Andy fall into view, accompanied by one or two watermelon-size rocks. Matt knew immediately that the fall would be fatal. He was able to alert hikers on the ground, and by the time he and Nick had rappelled to Dinner Ledge they could see emergency vehicles on the bicycle path below. Too upset to continue down, they stopped for the night and descended in the morning._x000a__x000a_Analysis_x000a__x000a_Andrew (28), Mathew Ryan (30) and Nicholas Thain (28) were on their first trip to the park, under the sponsorship of the Australian Army Alpine Association. They were competent free climbers with several years experience, but had climbed only a few aid pitches and no big walls. Hoping to improve their wall skills, they had selected the South Face as a good “starter” route. They were well equipped with gear and intended to take several relaxed days, bivouacking on the wall._x000a__x000a_The NPS team found that both of Andy’s ropes had fallen with him—a 50- meter dynamic and a 46-meter static. The ropes were tied together as if for a rappel. An overhand knot was tied in the free end of the 50-meter rope, similar to a “stopper” knot intended to prevent a rappeller from going off the end of the rope. The free end of the 46-meter rope was unknotted. Andy may have untied a stopper knot in that rope to prevent it from jamming in the rappel anchor when he pulled his ropes down after a rappel._x000a__x000a_The accident probably occurred on pitch 3, for the following reasons: (1) The ropes appear to have been rigged for a doubled-rope rappel, and pitch 3 is the only one Andy intended to descend that way. (2) A crack near the top of pitch 3 is well known among locals for jamming rappel ropes, which pitch 2 does not do. (3) It is unlikely that he would have left his ascenders and etriers at the anchor as he descended pitch 2._x000a__x000a_Andy’s rigging suggests that he was trying to put fall body-weight on the 50-meter rope to pull the jammed rope free. Given his position on the rope and the length of pitch 3, he was probably at or near the anchor at the bottom of the pitch, about where he would be if he were pulling his ropes._x000a__x000a_Did the falling rocks somehow cause his fall? There is no direct evidence of this, but there were clear signs that Andy had struck the ledge at the top of pitch 1 on his way to the ground, so his impact may have dislodged the rocks there._x000a__x000a_There is circumstantial evidence that Andy’s state of mind may have set him up for an accident. First, he seemed to be in an unenthusiastic mood that day, perhaps feeling ill. Second, although he was an experienced free climber, he had little aid experience and had complained of being inefficient with his big wall ascenders. Third, he had been struggling with his rappel ropes for an hour or two, clearly annoyed by the situation. Each problem, by itself, may have been frustrating but was not necessarily dangerous per se; however, one irritation on top of another may have ultimately led to hasty decisions and shortcuts with safety. Of course we cannot know Andy’s state of mind; the possibility of contributing mental factors is offered here for other climbers to watch for in themselves._x000a__x000a_In summary, the most likely scenario places Andy at or near the bottom of the first rappel from Dinner Ledge, trying to free his jammed rappel ropes by pulling hard on one rope. When the rope suddenly came loose, he lost his balance and fell, pulling the other rope through the anchor above and taking both ropes with him._x000a__x000a_While we do not know exactly what Andy was doing at the time, or what caused his fall, we can be fairly certain that for whatever reason, either he had no anchor to the cliff at that moment or he had fashioned an inadequate one._x000a__x000a_Several observations have been left out of this analysis for lack of space. Note that none of the key skills involved in this accident are unique to big-wall climbs. Ascending and freeing jammed rappel ropes and maintaining a secure tie-in are concepts important to free climbing as well. (Source: John Dill, NPS Ranger, Yosemite National Park)"/>
    <n v="10"/>
    <m/>
    <m/>
    <m/>
    <n v="3"/>
    <m/>
    <m/>
    <m/>
    <m/>
    <n v="1"/>
    <m/>
    <m/>
    <m/>
    <x v="1"/>
    <m/>
    <m/>
    <x v="1"/>
    <x v="0"/>
    <x v="0"/>
    <x v="0"/>
    <x v="0"/>
    <x v="0"/>
    <n v="1"/>
    <m/>
    <x v="0"/>
    <m/>
    <m/>
    <m/>
    <x v="0"/>
    <x v="0"/>
    <m/>
    <m/>
    <m/>
    <x v="0"/>
    <m/>
    <m/>
    <m/>
    <m/>
    <m/>
    <m/>
    <x v="0"/>
    <m/>
    <m/>
    <m/>
    <m/>
    <m/>
    <m/>
    <m/>
    <m/>
    <m/>
    <m/>
    <m/>
    <m/>
    <x v="0"/>
    <m/>
    <n v="1"/>
    <m/>
    <m/>
    <m/>
    <m/>
    <m/>
    <n v="1"/>
    <m/>
    <m/>
    <m/>
    <m/>
    <m/>
    <m/>
    <m/>
    <m/>
    <m/>
    <x v="1"/>
    <n v="1"/>
    <m/>
    <m/>
    <n v="1"/>
    <m/>
    <m/>
    <m/>
    <m/>
    <m/>
    <m/>
    <m/>
    <m/>
    <m/>
    <m/>
    <m/>
    <m/>
    <m/>
    <n v="1"/>
  </r>
  <r>
    <x v="1000"/>
    <s v="Fall on Rock, Inadequate Protection, Colorado, Rocky Mountain National Park, Longs Peak"/>
    <x v="11"/>
    <s v="Colorado, Rocky Mountain National Park, Longs Peak_x000a_On August 5, James A. Guest (32) took a 30-foot lead fall on Pervertical Sanctuary (V 5.10) on the Diamond of Longs Peak. Guest impacted hard against both feet, resulting in fractures to both legs. His partner, Brent Moore, assisted by additional Diamond climbers Charles Lewinsohn and Eric Wass, lowered Guest down the 800-foot Lower East Face to Mills Glacier, where they were met by the park rescue team for a helicopter evacuations._x000a_Analysis_x000a_Guest’s protection did arrest his fall, but had that protection been closer to the fall initiation point, he might not have attained the destructive force necessary to fracture both legs. Guest and Moore did a fantastic job with self-rescue, which emphasizes the importance of studying these skills. Most endearing is the example of Lewinsohn and Wass, who showed that the code of the mountains (drop your goal to help a fellow climber in need) is alive and well. (Source: Jim Detterline and Mark Magnuson, NPS Rangers, RMNP)"/>
    <n v="5"/>
    <m/>
    <m/>
    <m/>
    <m/>
    <n v="1"/>
    <m/>
    <m/>
    <m/>
    <m/>
    <m/>
    <m/>
    <m/>
    <x v="0"/>
    <n v="1"/>
    <m/>
    <x v="1"/>
    <x v="1"/>
    <x v="0"/>
    <x v="0"/>
    <x v="0"/>
    <x v="0"/>
    <m/>
    <m/>
    <x v="0"/>
    <m/>
    <m/>
    <m/>
    <x v="0"/>
    <x v="1"/>
    <m/>
    <m/>
    <m/>
    <x v="0"/>
    <m/>
    <m/>
    <m/>
    <m/>
    <m/>
    <m/>
    <x v="0"/>
    <m/>
    <m/>
    <m/>
    <m/>
    <m/>
    <m/>
    <m/>
    <m/>
    <m/>
    <m/>
    <m/>
    <m/>
    <x v="0"/>
    <m/>
    <m/>
    <m/>
    <m/>
    <m/>
    <m/>
    <m/>
    <m/>
    <m/>
    <m/>
    <m/>
    <m/>
    <m/>
    <m/>
    <m/>
    <m/>
    <m/>
    <x v="0"/>
    <m/>
    <m/>
    <m/>
    <m/>
    <m/>
    <m/>
    <m/>
    <m/>
    <m/>
    <m/>
    <m/>
    <m/>
    <m/>
    <n v="1"/>
    <m/>
    <m/>
    <m/>
    <m/>
  </r>
  <r>
    <x v="1001"/>
    <s v="Fall on Rock, Inadequate Protection—Failure to Assess Rock Formation, Inadequate Belay, Exceeding Abilities, Failure to Follow Route, Oregon, Mount Washington"/>
    <x v="11"/>
    <s v="Oregon, Mount Washington_x000a_At sunrise on June 29, Eric Seyler (28) and Kurt Smith (26) left their bivouac high on the North Ridge of Mount Washington to climb Central Pillar, de scribed in their guide book, “Oregon High”, by Jeff Thomas, as “steep, exposed and a joy to climb.” Unable to identify the described route positively, they chose a line that looked promising. At the top of the first 90-foot pitch of blocky, straightforward rock, Eric arrived at rappel slings looped between a fixed piton and a large block. He replaced the slings with a single spectra sling stretched horizontally around the block between the fixed piton and a new passive nut placement. He belayed Kurt to a ledge below and clove hitched Kurt to the single nut at one side of the sling. Kurt set two small passive nuts and attached each of them to his harness. As Eric climbed on, he clipped the rope to one side of the spectra sling as a first point of protection above his belayer. He set three more passive nuts for protection as he continued. Shortly after, Eric and Kurt fell more than 100 feet to hard sloping snow after the spectra sling broke and each piece of gear they had set in the brittle volcanic rock tore out. Both young men lay in agony with broken legs and other very serious injuries for three cold days in the wind and burning sun and two frigid nights high in the Mount Washington Wilderness. By luck alone, their whistle was heard by two Saturday hikers with radio and telephone contact to the Deschutes County SAR and soon after, by four members of the Eugene Mountain Rescue team on a personal outing, perhaps the only climbers on the mountain that weekend. Late in the day, they were airlifted out by USAF Reserve helicopter that was guided in by a cell phone patch._x000a_Analysis_x000a_The conversion of sport climbing skills to mountaineering is perceived by alpinists to be full of dangers. Wilderness mountaineering at 7,500 feet requires a significant investment of effort and experience to balance the risk. At guidebook-rated 5.8, Eric believed this route was well within his capabilities. He had been sport climbing for several years, but leading traditional for about two years at 5.9+ at Broughton Bluff, a local crag. This was essentially his first wilderness rock route. Guidebook generalities must be interpreted with cautious experience on less-than-perfect alpine rock._x000a_Eric now realizes he made a grave error in not creating an equalized, narrow angled, no extension, redundant, bombproof belay anchor. As he fell, all of the force came on one nut at a time in sequence as his protection pulled from the rock. He then broke the single spectra sling stretched 120 degrees horizontally and clipped in “an American triangle” only on one side as it raked across the rough volcanic rock. As he pulled his belayer off the ledge, the single mediumsized anchor nut and two small brass nuts exploded from the rock._x000a_Kurt considers his mistake to be his silence. He felt that they should try an easier adjoining route but was silent; he thought the rock looked bad, but did not say so and he did not insist on checking his belay anchor and the first placement protecting him above his belay ledge._x000a_The novice alpinists made two additional mistakes. They had told friends where they were going, but they did not say, “So, if we don’t make it back by then, call the Search and Rescue right away.” And they left their cell phone in the car. (They did not know that the smallest cell phones work very well in the high Oregon Cascades.)_x000a_“At some point, I made a statement John Wayne would have been proud of: ‘The only way we’ll get through this is Courage,’ ” wrote Eric Seyler in an article he called “Playing Icarus on Mount Washington.”_x000a_The most important thing that can be learned from this accident is how companions can support each other and prevail over unimaginable hardship. Eric and Kurt are continuing to recover from their serious injuries and infections. Medical personnel are amazed that Eric and Kurt did not die on the mountain from shock from their terrible injuries. (Source: Robert L. Speik)"/>
    <n v="8"/>
    <m/>
    <m/>
    <m/>
    <n v="2"/>
    <m/>
    <m/>
    <m/>
    <m/>
    <n v="1"/>
    <m/>
    <m/>
    <m/>
    <x v="0"/>
    <n v="1"/>
    <m/>
    <x v="1"/>
    <x v="1"/>
    <x v="0"/>
    <x v="0"/>
    <x v="0"/>
    <x v="0"/>
    <m/>
    <m/>
    <x v="0"/>
    <m/>
    <m/>
    <m/>
    <x v="0"/>
    <x v="1"/>
    <m/>
    <m/>
    <m/>
    <x v="0"/>
    <m/>
    <m/>
    <m/>
    <m/>
    <m/>
    <m/>
    <x v="0"/>
    <m/>
    <m/>
    <m/>
    <m/>
    <m/>
    <m/>
    <m/>
    <m/>
    <n v="1"/>
    <m/>
    <m/>
    <m/>
    <x v="0"/>
    <m/>
    <m/>
    <m/>
    <m/>
    <m/>
    <m/>
    <m/>
    <m/>
    <m/>
    <m/>
    <m/>
    <m/>
    <m/>
    <m/>
    <m/>
    <m/>
    <m/>
    <x v="0"/>
    <m/>
    <m/>
    <n v="1"/>
    <m/>
    <m/>
    <m/>
    <m/>
    <m/>
    <m/>
    <m/>
    <m/>
    <n v="1"/>
    <m/>
    <m/>
    <m/>
    <m/>
    <m/>
    <m/>
  </r>
  <r>
    <x v="1002"/>
    <s v="Fall on Rock, Inadequate Protection—Pulled Out, Late Start—Impending Darkness, Off Route, Inexperience, Colorado, Rocky Mountain National Park, The Book"/>
    <x v="11"/>
    <s v="Colorado, Rocky Mountain National Park, The Book_x000a_On July 1, Mike Head (26) and Levois “Adolph” Garcia were attempting to climb Osiris (II 5.7) on The Book. Head, the leader, got off route on the final pitch and fell from a section of 5.10 rock as he was attempting to place protection. He pulled the next piece of protection out as he fell, sustaining a 50-foot fall and fracturing three bones in his right foot. He anchored himself to a small tree and called for Garcia to ascend to him, but Garcia was unable to climb up to Head. Head used his cell phone to contact park rescue, who responded with a night cliff evacuation. Head’s fractures were extensive, requiring surgery and a cast for two to three months._x000a_Analysis_x000a_There were a number of smaller factors coupled with the relative inexperience of this party that led up to this accident. The pair had a guidebook with them, but did not refer to it during the climb. They started rather late—at 1530—for a four-pitch climb, plus a two-mile walk back to the car. Finally, although Head was dealing very well with his first 5.10 lead, he unfortunately fell before he could clip the piece, and then the next lower piece was inadequately placed to hold a fall. Head said that he did feel rushed on this pitch with impending darkness, so this was also a factor. (Source: Jim Detterline and Mark Magnuson, NPS Rangers, RMNP)"/>
    <n v="10"/>
    <m/>
    <m/>
    <m/>
    <n v="1"/>
    <m/>
    <m/>
    <m/>
    <m/>
    <n v="1"/>
    <m/>
    <m/>
    <m/>
    <x v="0"/>
    <n v="1"/>
    <m/>
    <x v="1"/>
    <x v="1"/>
    <x v="0"/>
    <x v="0"/>
    <x v="0"/>
    <x v="0"/>
    <m/>
    <m/>
    <x v="0"/>
    <m/>
    <m/>
    <m/>
    <x v="0"/>
    <x v="0"/>
    <m/>
    <m/>
    <m/>
    <x v="0"/>
    <m/>
    <m/>
    <m/>
    <m/>
    <m/>
    <m/>
    <x v="0"/>
    <m/>
    <m/>
    <m/>
    <m/>
    <n v="1"/>
    <m/>
    <m/>
    <m/>
    <n v="1"/>
    <n v="1"/>
    <m/>
    <m/>
    <x v="0"/>
    <m/>
    <n v="1"/>
    <n v="1"/>
    <m/>
    <m/>
    <m/>
    <m/>
    <m/>
    <m/>
    <m/>
    <m/>
    <m/>
    <m/>
    <m/>
    <m/>
    <m/>
    <m/>
    <x v="0"/>
    <m/>
    <m/>
    <m/>
    <m/>
    <m/>
    <m/>
    <m/>
    <m/>
    <m/>
    <m/>
    <m/>
    <m/>
    <n v="1"/>
    <m/>
    <m/>
    <m/>
    <m/>
    <m/>
  </r>
  <r>
    <x v="1003"/>
    <s v="Fall on Rock, Inadequate Tie-In for Lowering, No Hard Hat, Colorado, Clear Creek Canyon, Cat Slab"/>
    <x v="11"/>
    <s v="Colorado, Clear Creek Canyon, Cat Slab_x000a_On April 24, Heather Lower (25) died in Clear Creek Canyon. She was climbing west of Tunnel 5. (A few areas there include: Cat Slab, Dog House, Primo Wall, and Crystal Tower.) She was with eight others. She fell 100-12 5 feet. She was not wearing a helmet. She was pronounced dead at the scene._x000a_Analysis_x000a_She was at Cat Slab, a new 5.4-5.10 bolted slab where folks often anchor themselves and thread the anchors to lower/rap. She was about to be lowered and apparently undipped the wrong figure-8 on a bight loop from her harness and then failed to check that she was indeed on belay to be lowered off using a sling-shot belay. Tying in directly to the harness avoids this kind of problem. (Source: Leo Paik and Bill May)_x000a_(Editor’s Note: There was another fatality at this area earlier in the year. The little information we have suggests that, as in the above case, the climber was being lowered and the system didn't work, because he dropped 60 feet. Unfortunately, lowering incidents like this are on the increase. See the next one!)"/>
    <n v="7"/>
    <m/>
    <m/>
    <n v="1"/>
    <m/>
    <m/>
    <m/>
    <m/>
    <m/>
    <m/>
    <m/>
    <m/>
    <m/>
    <x v="1"/>
    <m/>
    <m/>
    <x v="1"/>
    <x v="0"/>
    <x v="0"/>
    <x v="1"/>
    <x v="1"/>
    <x v="0"/>
    <m/>
    <m/>
    <x v="0"/>
    <m/>
    <m/>
    <m/>
    <x v="0"/>
    <x v="0"/>
    <m/>
    <m/>
    <m/>
    <x v="0"/>
    <m/>
    <m/>
    <m/>
    <m/>
    <m/>
    <m/>
    <x v="0"/>
    <m/>
    <m/>
    <m/>
    <m/>
    <m/>
    <m/>
    <m/>
    <m/>
    <m/>
    <m/>
    <m/>
    <m/>
    <x v="0"/>
    <n v="1"/>
    <m/>
    <m/>
    <m/>
    <m/>
    <m/>
    <m/>
    <m/>
    <m/>
    <m/>
    <m/>
    <m/>
    <n v="1"/>
    <m/>
    <m/>
    <m/>
    <m/>
    <x v="1"/>
    <m/>
    <m/>
    <m/>
    <m/>
    <n v="1"/>
    <m/>
    <m/>
    <m/>
    <m/>
    <n v="1"/>
    <m/>
    <m/>
    <m/>
    <m/>
    <m/>
    <m/>
    <m/>
    <m/>
  </r>
  <r>
    <x v="1004"/>
    <s v="Fall on Rock, No Hard Hat, California, Yosemite National Park, Tuolumne Meadows"/>
    <x v="11"/>
    <s v="California, Yosemite National Park, Tuolumne Meadows_x000a_On August 12, Chris Weeldreyer (36) was leading the first pitch (5.9+) of Needle Spoon, a face climb on Pywiack Dome in Tuolumne Meadows, belayed by Henry Cutler. Near the end of the pitch, 5-10 feet above his last protection (a bolt), his feet slipped and he fell over backward, striking his head. He fell 10- 20 feet and stopped, unconscious and hanging upside down with blood running down the rock from a scalp laceration. He woke up about a minute later and was able to right himself. Henry lowered him to the belay and applied a pressure dressing to the wound. Chris only remembers falling, then waking up at the belay with a bloody head._x000a_Chris was able to make the rappel down 3rd class terrain and walk out a few hundred yards to the road. By this time he was fully alert, but the NPS medics were concerned about possible skull and neck fractures. Chris was given oxygen and an IV, immobilized on a backboard, and flown to Mammoth Lakes Hospital for X-rays. He was released that evening, with no fractures._x000a_Analysis_x000a_We do not know the level of experience of these climbers. We do know that climbers here often choose not to wear helmets. Sometimes they get away with it. (Source: John Dill, NPS Ranger, Yosemite National Park, and Jed Williamson)_x000a_"/>
    <n v="5"/>
    <m/>
    <m/>
    <m/>
    <m/>
    <m/>
    <n v="1"/>
    <m/>
    <m/>
    <m/>
    <m/>
    <m/>
    <m/>
    <x v="0"/>
    <n v="1"/>
    <m/>
    <x v="0"/>
    <x v="1"/>
    <x v="0"/>
    <x v="1"/>
    <x v="1"/>
    <x v="0"/>
    <m/>
    <m/>
    <x v="0"/>
    <m/>
    <m/>
    <m/>
    <x v="0"/>
    <x v="0"/>
    <m/>
    <m/>
    <m/>
    <x v="0"/>
    <m/>
    <m/>
    <m/>
    <m/>
    <m/>
    <m/>
    <x v="0"/>
    <m/>
    <m/>
    <m/>
    <m/>
    <m/>
    <m/>
    <m/>
    <m/>
    <m/>
    <m/>
    <m/>
    <m/>
    <x v="0"/>
    <n v="1"/>
    <m/>
    <m/>
    <m/>
    <m/>
    <m/>
    <m/>
    <m/>
    <m/>
    <m/>
    <m/>
    <m/>
    <m/>
    <m/>
    <m/>
    <m/>
    <m/>
    <x v="1"/>
    <m/>
    <m/>
    <m/>
    <m/>
    <m/>
    <m/>
    <m/>
    <m/>
    <m/>
    <m/>
    <m/>
    <m/>
    <m/>
    <n v="1"/>
    <m/>
    <m/>
    <m/>
    <m/>
  </r>
  <r>
    <x v="1005"/>
    <s v="Fall on Rock, No Hard Hat, Exceeding Abilities _x000a_Colorado, Boulder Canyon, Happy Hour Crag"/>
    <x v="11"/>
    <s v="On February 26, while lead climbing in Boulder Canyon with two relatively inexperienced members in my group, I lent my helmet to Rob, the least experienced person in our group (who had never climbed outdoors before). Darin, our most experienced climber, was climbing a 5.8-5.9 buttress immediately west of our established position, while being belayed by Dave (who had a great deal of experience in the gym, but likewise had never been outdoors before). Lance belayed me on a route that looked like it might have been 5.6-soft 5.7. Rob was going to top-rope the route. For the first 80 feet of the route, I placed pro approximately every 10 to 15 feet. The route arced from left to right. My final pro placement was a threaded sling through a pothole, from which I had a 30-foot traverse to the natural anchor. Within 10 feet of the anchor, I slipped and fell about 25-30 feet, hitting the top of my head on the rock face. Lance made a sure-handed catch, but I had lacerated my scalp. The copious blood flow impressed upon me the necessity of being examined by a medical professional. Lance accompanied me during the short down-climb/rappel and drove me to the Boulder Community Hospital, where I received seven stitches to close the laceration on my scalp._x000a_Analysis_x000a_I clearly should have worn my helmet, especially while on lead. My reason for leaving my helmet with Rob (so he might climb with a greater feeling of security) demonstrates that I began the climb without a clear idea of whether the second was going to follow me up to the natural anchor, from which we would continue up, or if he was merely going to top-rope. I had obviously underestimated the difficulty of the route and/or overestimated my own ability. Further, the arcing route I took made the problem of rope drag a factor, which may or may not have contributed to me falling in the first place._x000a_You can be certain that I will never again climb, let alone lead, without wearing my helmet. (Source: Jon Canon - 28)"/>
    <n v="6"/>
    <m/>
    <m/>
    <m/>
    <n v="1"/>
    <m/>
    <m/>
    <m/>
    <m/>
    <n v="1"/>
    <m/>
    <m/>
    <m/>
    <x v="0"/>
    <n v="1"/>
    <m/>
    <x v="1"/>
    <x v="1"/>
    <x v="0"/>
    <x v="0"/>
    <x v="0"/>
    <x v="0"/>
    <m/>
    <m/>
    <x v="0"/>
    <m/>
    <m/>
    <m/>
    <x v="0"/>
    <x v="0"/>
    <m/>
    <m/>
    <m/>
    <x v="0"/>
    <m/>
    <m/>
    <m/>
    <m/>
    <m/>
    <m/>
    <x v="0"/>
    <m/>
    <m/>
    <m/>
    <m/>
    <m/>
    <m/>
    <m/>
    <m/>
    <m/>
    <m/>
    <m/>
    <m/>
    <x v="0"/>
    <n v="1"/>
    <m/>
    <m/>
    <m/>
    <m/>
    <m/>
    <n v="1"/>
    <m/>
    <m/>
    <m/>
    <m/>
    <m/>
    <m/>
    <m/>
    <m/>
    <m/>
    <m/>
    <x v="1"/>
    <m/>
    <m/>
    <m/>
    <m/>
    <m/>
    <m/>
    <m/>
    <n v="1"/>
    <m/>
    <m/>
    <m/>
    <m/>
    <m/>
    <m/>
    <m/>
    <m/>
    <m/>
    <m/>
  </r>
  <r>
    <x v="1006"/>
    <s v="Fall on Rock, Oregon, Mount Hood, Sandy Glacier Headwall"/>
    <x v="11"/>
    <s v="Oregon, Mount Hood, Sandy Glacier Headwall_x000a_On June 20, James Frankenfield (39) and Iain Morris (23) were on the Sandy Glacier Headwall route on Mount Hood. At 0730, while traversing above the glacier to the headwall, they were involved in a major rockfall event which initiated thousands of feet above on the upper buttress of the Yokum Ridge. Both climbers were struck by rocks. One had a severely swollen hand which was not broken. The other had a more serious hip injury The two were initially able to continue, each under his own power, to a previously identified safe area. At that point the climber suffering a hip injury could not continue due to excessive shock. The two climbers assessed their situation, hoping that they could stabilize the injuries enough to descend Cathedral Ridge to Lolo Pass Road on their own. By 1230 they realized and accepted that a rescue would be necessary. They attempted to call for help on their VHF radio using the state SAR frequency, but were unsuccessful. They then scanned the channels on their Sport Radios and found they could receive a number of conversations on channels 1 and 2. They called for assistance on Channel 1 and received a response from Mike Wold who had been summoned by his sons, Fletcher and Parker, when they heard the call for assistance. Through Mike Wold the Clakamas County Sheriff was informed of the situation and three ground teams were called out. The Sheriff also asked the 939th rescue unit if they would accept the mission and they did. Permission was obtained from the USFS for an air evacuation from their property. At 1700 the climbers were attended to and transported by the 939th Rescue team. They were taken to Legacy Emmanuel Hospital in Portland. As of Wednesday evening, June 21, both climbers had been released from the hospital and were able to return home without assistance._x000a_Analysis_x000a_The Sandy Glacier Headwall route is on the west side of Mount Hood. It is not a frequently climbed route due largely to its distance from any trailheads._x000a_Iain and Jim followed the typical approach, which is to climb up from Timber- line Lodge on the south side to Illumination Saddle, then cross the Reid Glacier to Yokum Ridge. Like most routes on Mount Hood, this one relies on snow for travel. It is an alpine climbing, or mountaineering, route. It is not a hike, nor is it a rock climb. The descent is typically down the south side route._x000a_The freezing level had been low recently but was rising at the time. The snow was refrozen enough to travel on comfortably with crampons. Snow cover on the route was good and only a very small section of the traverse around Yokum Ridge was bare. The headwall above the Sandy Glacier which constitutes the main climb to the summit ridges appeared to have very good snow coverage. The climbers saw a couple if isolated rocks fall as they approached the Sandy Glacier, but not more than one at a time and not an amount that is unusual for the Oregon Cascades. The pair spent all day Wednesday on the Sandy Glacier and did not observe any further large rockfall events, even in the heat of the afternoon._x000a_The length of time the climbers took to assess their injuries—five hours— would have delayed the rescue significantly if airlift resources had not been available. Ground teams would have had to proceed in darkness._x000a_For this route, a cellular phone would be a better choice for alerting authorities. Iain Morris believes that his helmet saved his life. (Sources: Oregon Mountaineering Association and Jeff Scheetz)"/>
    <n v="3"/>
    <m/>
    <m/>
    <n v="1"/>
    <m/>
    <m/>
    <n v="1"/>
    <m/>
    <m/>
    <m/>
    <m/>
    <m/>
    <m/>
    <x v="0"/>
    <n v="1"/>
    <m/>
    <x v="1"/>
    <x v="1"/>
    <x v="1"/>
    <x v="1"/>
    <x v="0"/>
    <x v="0"/>
    <m/>
    <m/>
    <x v="0"/>
    <m/>
    <m/>
    <m/>
    <x v="0"/>
    <x v="1"/>
    <m/>
    <m/>
    <m/>
    <x v="0"/>
    <m/>
    <m/>
    <m/>
    <m/>
    <m/>
    <m/>
    <x v="0"/>
    <m/>
    <m/>
    <m/>
    <m/>
    <m/>
    <m/>
    <m/>
    <n v="1"/>
    <m/>
    <m/>
    <m/>
    <m/>
    <x v="0"/>
    <m/>
    <m/>
    <m/>
    <m/>
    <m/>
    <m/>
    <m/>
    <m/>
    <m/>
    <m/>
    <m/>
    <m/>
    <m/>
    <m/>
    <m/>
    <m/>
    <m/>
    <x v="1"/>
    <m/>
    <m/>
    <m/>
    <m/>
    <m/>
    <m/>
    <m/>
    <m/>
    <m/>
    <m/>
    <m/>
    <n v="1"/>
    <m/>
    <m/>
    <m/>
    <m/>
    <m/>
    <m/>
  </r>
  <r>
    <x v="1007"/>
    <s v="Fall on Rock, Protection Failure, North Carolina, Looking Glass Rock, The Womb"/>
    <x v="11"/>
    <s v="North Carolina, Looking Glass Rock, The Womb._x000a_Ian Randall (26) and I, Josh Whitmore (23), both experienced climbers were climbing The Womb (5.11) on the north side of Looking Glass Rock on June 9. The accident occurred on the first pitch. I was approximately 40 feet off the ground with a cam placed at foot level when I fell. The piece pulled and I fell to the ground landing in a seated position on a boulder at the base of the climb, followed by a roll onto the ground. I never hit my head. (I was wearing a helmet.) I experienced extreme pain in my coccyx and in the center of my back. Both Ian and I are Wilderness First Responders. He log-rolled me into a position on my back, completed primary and secondary surveys, stabilized me the best he could and went for help. There was no one else in the area._x000a_One-and-a-half hours later, Ian returned with the local rescue squad who packaged me onto a backboard and litter, transporting me to a trailhead approximately two miles away. Members of the Schenck Job Corps and two North Carolina Outward Bound crews also assisted in the litter carry._x000a_Analysis_x000a_Forty feet seems like a long way up to have placed just one piece of protection, but due to the nature of the climb it was reasonable. The first 30 feet of the climb is a gently sloping slab (5.3-5.4) that offers no protection. The route then traverses up and right above steeper rock. This section is considerably harder but offers good protection. I climbed the easy section, placed a piece to protect myself for 3-4 feet of climbing to a rest stance. I placed a second piece (a mid-sized cam) as high as I could reach. I knew that I needed the first piece higher at the crux, so I backed cleaned it. This left me with only one placement, the mid-sized cam that was well placed in a horizontal crack. I went back and forth several times in the next section trying to work out the sequence. When I fell, I was in the process of down-climbing. I believe that the piece pulled because it had “walked” into a bad position from its original good placement due to the back and forth movement of the rope running through the protection carabiner._x000a_In hindsight, there are a number of things that could have been done differently that may have prevented the piece from pulling. A long runner on the cam would have created less drag, allowing the rope to run “smoother.” The cam could have been placed deeper into the crack to prevent “walking.” I could have placed more than one piece in opposition, equalized two pieces, or not back cleaned the first piece. One large lesson I learned is that the first piece needs to be a bomber placement, multidirectional, and minimal potential for “walking.” (Source: Josh Whitmore)"/>
    <n v="5"/>
    <m/>
    <m/>
    <n v="1"/>
    <n v="1"/>
    <m/>
    <m/>
    <m/>
    <m/>
    <m/>
    <m/>
    <n v="1"/>
    <m/>
    <x v="0"/>
    <n v="1"/>
    <m/>
    <x v="1"/>
    <x v="1"/>
    <x v="0"/>
    <x v="0"/>
    <x v="0"/>
    <x v="0"/>
    <m/>
    <m/>
    <x v="0"/>
    <m/>
    <m/>
    <m/>
    <x v="0"/>
    <x v="0"/>
    <m/>
    <m/>
    <m/>
    <x v="0"/>
    <m/>
    <m/>
    <m/>
    <m/>
    <m/>
    <m/>
    <x v="0"/>
    <m/>
    <m/>
    <m/>
    <m/>
    <m/>
    <m/>
    <m/>
    <m/>
    <m/>
    <m/>
    <m/>
    <m/>
    <x v="0"/>
    <m/>
    <m/>
    <m/>
    <m/>
    <m/>
    <m/>
    <m/>
    <m/>
    <m/>
    <m/>
    <m/>
    <m/>
    <m/>
    <m/>
    <m/>
    <m/>
    <m/>
    <x v="0"/>
    <m/>
    <m/>
    <m/>
    <m/>
    <m/>
    <m/>
    <m/>
    <m/>
    <m/>
    <m/>
    <m/>
    <n v="1"/>
    <m/>
    <m/>
    <m/>
    <m/>
    <m/>
    <m/>
  </r>
  <r>
    <x v="1008"/>
    <s v="Fall on Rock, Protection Pulled Out, Colorado, Eldorado State Park, Bastille Rock"/>
    <x v="11"/>
    <s v="Colorado, Eldorado State Park, Bastille Rock_x000a_On July 27, Aaron Nydam (24) sustained a dislocated hip and cuts on his leg after falling about 25 feet while climbing with his brothers Scott and Trevor. His climbing protection came out. Soldiers from Fort Carson were training in the area and helped after the fall. He was take to Boulder Community Hospital for observation. (Source: From a newspaper clipping in the Rocky Mountain News, sent in by Leo Paik)"/>
    <n v="4"/>
    <m/>
    <m/>
    <n v="1"/>
    <m/>
    <m/>
    <m/>
    <m/>
    <m/>
    <m/>
    <m/>
    <m/>
    <m/>
    <x v="0"/>
    <n v="1"/>
    <m/>
    <x v="1"/>
    <x v="1"/>
    <x v="0"/>
    <x v="0"/>
    <x v="0"/>
    <x v="0"/>
    <m/>
    <m/>
    <x v="0"/>
    <m/>
    <m/>
    <m/>
    <x v="0"/>
    <x v="0"/>
    <m/>
    <m/>
    <m/>
    <x v="0"/>
    <m/>
    <m/>
    <m/>
    <m/>
    <m/>
    <m/>
    <x v="0"/>
    <m/>
    <m/>
    <m/>
    <m/>
    <m/>
    <m/>
    <m/>
    <m/>
    <m/>
    <m/>
    <m/>
    <m/>
    <x v="0"/>
    <m/>
    <m/>
    <m/>
    <m/>
    <m/>
    <m/>
    <m/>
    <m/>
    <m/>
    <m/>
    <m/>
    <m/>
    <m/>
    <m/>
    <m/>
    <m/>
    <m/>
    <x v="0"/>
    <m/>
    <m/>
    <m/>
    <m/>
    <m/>
    <m/>
    <m/>
    <m/>
    <m/>
    <m/>
    <m/>
    <m/>
    <n v="1"/>
    <m/>
    <m/>
    <m/>
    <m/>
    <m/>
  </r>
  <r>
    <x v="1009"/>
    <s v="Fall on Rock, Protection Pulled Out, Placed Inadequate Protection, No Hard Hat, California, Yosemite Valley, Reed's Pinnacle"/>
    <x v="11"/>
    <s v="California, Yosemite Valley, Reed's Pinnacle_x000a_On September 23, Aram Marks (21) was leading Stone Groove, a one-pitch 5.10b crack at Reed’s Pinnacle. Tricia (29) was belaying at the base. Aram placed a piece about 10 feet up, followed by a TCU at about 15 feet. He continued climbing until his feet were 7-10 feet above the TCU, then he stopped to place another piece._x000a_He tried to place a .75 Camalot but dropped it. He got nervous, knowing that the TCU below was over-cammed and shallow. He was balanced on one foot and stretched out, trying to put in a nut, when he fell. The TCU pulled out, making a ground fall inevitable, but the fall was partially broken when he glanced off his belayer. Although knocked out, he regained consciousness after about two minutes._x000a_Tricia and two nearby climbers kept him from moving, stabilized his head, and checked his pulse and breathing. Two others called 911 and the NPS arrived about 45 minutes later. Aram was awake but still showing signs of a concussion, e.g., asking the same questions repeatedly. The team administered oxygen and an IV, immobilized his spine, and carried him down to the road. The Yosemite clinic ambulance took him directly to the NPS heli-base at Crane Flat, from where he was flown to Doctors Medical Center in Modesto._x000a_Aram had received a mild concussion (he still does not remember the fall), a head laceration requiring several staples, and various abrasions, but he avoided more serious injuries. Tricia, the fall-breaker, got away with a bruised knee and a chipped bone in her hand._x000a_Analysis_x000a_The stances on Stone Groove are a bit tricky, but the placements are solid. You should be able to eliminate a ground-fall if you make protection your priority. On any route, if marginal pieces expose you to a risky fall, do not just look above for the next placement. Consider placing a piece at waist level or lower, as insurance. Aram was not wearing a helmet. He was lucky, because colliding with Tricia diverted him from several sharp rocks in the landing zone. (Source: John Dill, NPS Ranger, Yosemite)"/>
    <n v="6"/>
    <m/>
    <m/>
    <n v="1"/>
    <n v="1"/>
    <m/>
    <m/>
    <m/>
    <m/>
    <m/>
    <m/>
    <m/>
    <m/>
    <x v="0"/>
    <n v="1"/>
    <m/>
    <x v="0"/>
    <x v="1"/>
    <x v="0"/>
    <x v="0"/>
    <x v="0"/>
    <x v="0"/>
    <m/>
    <m/>
    <x v="0"/>
    <m/>
    <m/>
    <m/>
    <x v="0"/>
    <x v="0"/>
    <m/>
    <m/>
    <m/>
    <x v="0"/>
    <m/>
    <m/>
    <m/>
    <m/>
    <m/>
    <m/>
    <x v="0"/>
    <m/>
    <m/>
    <m/>
    <m/>
    <m/>
    <m/>
    <m/>
    <m/>
    <m/>
    <m/>
    <m/>
    <m/>
    <x v="0"/>
    <n v="1"/>
    <m/>
    <m/>
    <m/>
    <m/>
    <m/>
    <m/>
    <m/>
    <m/>
    <m/>
    <m/>
    <m/>
    <m/>
    <m/>
    <m/>
    <m/>
    <m/>
    <x v="0"/>
    <m/>
    <m/>
    <m/>
    <m/>
    <m/>
    <m/>
    <m/>
    <m/>
    <m/>
    <m/>
    <m/>
    <m/>
    <m/>
    <m/>
    <n v="1"/>
    <m/>
    <m/>
    <m/>
  </r>
  <r>
    <x v="1010"/>
    <s v="Fall on Rock—Inadequate Belay While Lowering, Utah, American Forks Canyon, Rockapella"/>
    <x v="11"/>
    <s v="Utah, American Forks Canyon, Rockapella_x000a_On June 1, Aaron Johnson (17) was being lowered from Rockappella, but his partner could not hold him. The rope started pulling her up. Another young woman grabbed on to her, but even the two of them could not hold his weight. They let go. Johnson fell 25 feet straight to the ground, suffering back and neck injuries. (Source: Dennis Chapman - Utah County Sheriff’s SAR)_x000a_Analysis_x000a_Obviously there was a considerable weight discrepancy between climber and belayer. It is common practice to be adequately anchored when belaying, whether one’s partner is climbing or being lowered. (Source: Jed Williamson)"/>
    <n v="5"/>
    <m/>
    <n v="1"/>
    <m/>
    <m/>
    <m/>
    <m/>
    <m/>
    <m/>
    <m/>
    <m/>
    <m/>
    <m/>
    <x v="0"/>
    <n v="1"/>
    <m/>
    <x v="1"/>
    <x v="0"/>
    <x v="0"/>
    <x v="1"/>
    <x v="1"/>
    <x v="0"/>
    <m/>
    <m/>
    <x v="0"/>
    <m/>
    <m/>
    <m/>
    <x v="0"/>
    <x v="0"/>
    <m/>
    <m/>
    <m/>
    <x v="0"/>
    <m/>
    <m/>
    <m/>
    <m/>
    <m/>
    <m/>
    <x v="0"/>
    <m/>
    <m/>
    <m/>
    <m/>
    <m/>
    <m/>
    <m/>
    <m/>
    <m/>
    <m/>
    <m/>
    <m/>
    <x v="0"/>
    <m/>
    <m/>
    <m/>
    <m/>
    <m/>
    <m/>
    <m/>
    <m/>
    <m/>
    <m/>
    <m/>
    <m/>
    <m/>
    <m/>
    <m/>
    <m/>
    <m/>
    <x v="1"/>
    <m/>
    <m/>
    <m/>
    <m/>
    <n v="1"/>
    <m/>
    <m/>
    <m/>
    <m/>
    <m/>
    <m/>
    <n v="1"/>
    <m/>
    <m/>
    <m/>
    <m/>
    <m/>
    <m/>
  </r>
  <r>
    <x v="1011"/>
    <s v="Fall on Rock—Lowering Error, Inadequate Protection, No Hard Hat, Exceeding Abilities, Utah, Parley's Canyon, Salt Lake City"/>
    <x v="11"/>
    <s v="Utah, Parley's Canyon, Salt Lake City_x000a_On June 17, CH (19), DK (19), and LH (19) were climbing in Parley’s Canyon, Salt Lake City. DK was preparing to climb, belayed by CH at the top of the route, but appeared to be having trouble tying into the rope. Another climber, waiting to climb the route, assisted him in tying in. The climbers watched DK successfully climb the route. They then saw CH appear over the top as if he were going to be lowered. Instead, he fell about 80 feet to the base of the crag with the rope attached._x000a_When SAR team members arrived, CH was conscious, but suffering from a femur fracture and two ankle fractures. He was immobilized in a bean-bag vacuum splint and lowered one pitch down a steep scree slope to the road, then flown by Lifeflight helicopter to the hospital._x000a_Analysis_x000a_After DK completed the climb, he exchanged positions with CH and prepared to lower him. When he started to lower, the rope ran through his hands, burning them. He was forced to let go in order to avoid being pulled over the edge himself._x000a_The rope ran from CH, through slings attached to a two-bolt anchor, to a tubular belay device attached to DK’s harness. He was positioned above the anchor, and was not tied in. When asked to show how he had rigged the belay device, he threaded it correctly, but appeared unsure as to which side of the rope to hold. It appears likely that he had been holding the climber’s side of the rope. Even if he held the correct side of the rope, he would likely have been pulled off his stance as he began to lower. This also could have caused him to let go of the rope._x000a_The setup described is commonly used for top roping when the belayer is on the ground. When the belay is done from the top of the climb, the belayer should tie in. Ideally, the belayer should be located at or below the anchor. When this is not possible, belaying should only be done from a solid stance, preferably seated with the feet braced. (Source: Tom Moyer - Salt Lake County Sheriff’s SAR)_x000a_"/>
    <n v="8"/>
    <m/>
    <n v="3"/>
    <m/>
    <m/>
    <m/>
    <m/>
    <m/>
    <m/>
    <n v="1"/>
    <m/>
    <m/>
    <m/>
    <x v="0"/>
    <n v="1"/>
    <m/>
    <x v="1"/>
    <x v="0"/>
    <x v="0"/>
    <x v="1"/>
    <x v="0"/>
    <x v="1"/>
    <m/>
    <m/>
    <x v="0"/>
    <m/>
    <m/>
    <m/>
    <x v="0"/>
    <x v="0"/>
    <m/>
    <m/>
    <m/>
    <x v="0"/>
    <m/>
    <m/>
    <m/>
    <m/>
    <m/>
    <m/>
    <x v="0"/>
    <m/>
    <m/>
    <m/>
    <m/>
    <m/>
    <m/>
    <m/>
    <m/>
    <m/>
    <m/>
    <m/>
    <m/>
    <x v="0"/>
    <n v="1"/>
    <m/>
    <m/>
    <m/>
    <m/>
    <m/>
    <m/>
    <m/>
    <m/>
    <m/>
    <m/>
    <m/>
    <m/>
    <m/>
    <m/>
    <m/>
    <m/>
    <x v="0"/>
    <m/>
    <m/>
    <m/>
    <m/>
    <n v="1"/>
    <m/>
    <m/>
    <m/>
    <m/>
    <m/>
    <m/>
    <n v="1"/>
    <m/>
    <m/>
    <m/>
    <m/>
    <m/>
    <m/>
  </r>
  <r>
    <x v="1012"/>
    <s v="Fall on Rock—Rappel Error, Darkness, Utah, Zion National Park, Grasshopper"/>
    <x v="11"/>
    <s v="Utah, Zion National Park, Grasshopper_x000a_On October 8, Eric Wehrly (33) and his partner Ian Whyte were rappelling the final 80 feet from the climb named Grasshopper when this incident occurred. Wehrly was the first one down. He set up the rappel by doubling his rope—but not exactly. One end was short by 20 feet, and that is the distance he fell to the cliff bottom. He proceeded to roll and tumble another two to three feet until finally coming to a stop._x000a_Whyte was able to get down to the road and flag down the Zion shuttle bus. Fortunately, the Zion Park ambulance and personnel were able to respond quickly, treating and transporting Wehrly to a helicopter. He was taken to Las Vegas University Medical Trauma Center._x000a_He sustained multiple system traumatic injuries, including a severe head injury, flail chest, bilateral fractured clavicles, and a pneumothorax. (Source: Cindy Purcell, NPS Ranger, Zion National Park)_x000a_Analysis_x000a_Perhaps fatigue played a part here, as these were two experienced climbers. That Wehrly did not at least tie individual knots in the ends of the doubled rope is surprising. It would have been even better to have tied the ends together before tossing them down. Hopefully there will come a year when this kind of incident does not happen. (Source: Jed Williamson)"/>
    <n v="8"/>
    <m/>
    <m/>
    <m/>
    <m/>
    <n v="1"/>
    <m/>
    <m/>
    <m/>
    <m/>
    <m/>
    <n v="1"/>
    <m/>
    <x v="0"/>
    <n v="1"/>
    <m/>
    <x v="0"/>
    <x v="0"/>
    <x v="0"/>
    <x v="0"/>
    <x v="0"/>
    <x v="0"/>
    <m/>
    <m/>
    <x v="0"/>
    <m/>
    <m/>
    <m/>
    <x v="0"/>
    <x v="0"/>
    <m/>
    <m/>
    <m/>
    <x v="0"/>
    <m/>
    <m/>
    <m/>
    <m/>
    <m/>
    <m/>
    <x v="0"/>
    <m/>
    <m/>
    <m/>
    <m/>
    <n v="1"/>
    <m/>
    <m/>
    <m/>
    <m/>
    <m/>
    <m/>
    <m/>
    <x v="0"/>
    <m/>
    <m/>
    <m/>
    <m/>
    <m/>
    <m/>
    <m/>
    <m/>
    <m/>
    <m/>
    <m/>
    <m/>
    <m/>
    <m/>
    <m/>
    <m/>
    <m/>
    <x v="1"/>
    <m/>
    <m/>
    <m/>
    <n v="1"/>
    <m/>
    <m/>
    <m/>
    <m/>
    <m/>
    <m/>
    <m/>
    <m/>
    <m/>
    <m/>
    <m/>
    <n v="1"/>
    <m/>
    <m/>
  </r>
  <r>
    <x v="1013"/>
    <s v="Fall on Rock—Testing Protection Which Pulled Out and Falling Rock"/>
    <x v="11"/>
    <s v="New Mexico, Sandia Mountains, The Shield_x000a_After a long approach on August 26, four well-prepared and experienced climbers began to climb the six-pitch Standard “S” Route (IV 5.6) on The Shield, the largest wall in the Sandia Mountains outside of Albuquerque. About 650 feet from the top, the 40-year-old male lead climber had just placed several pieces. Holding onto a small ledge with his left hand and standing on both feet, he was testing a nut by pulling on it to see how it would hold. Without warning the piece popped out and he was thrown off balance, lost his grip on the rock, and fell backward becoming airborne. The cam below him was loaded with the leader fall and failed under the force. He fell directly onto his right posterior lower rib cage on a ledge approximately 15 feet below him and then continued to fall another 10 feet until the belayer was able to arrest the fall. The leader did not lose consciousness and was able to be lowered to the belay ledge. However, he was unable to move because of chest wall and abdominal pain and was short of breath._x000a_One of the climbing party members had his cell phone and radio to call for_x000a_help, and he also happens to be an active member of Albuquerque Mountain Rescue. A rescue was initiated which included mutual-aid from the Army National Guard, Air Force Pararescue, and other SAR teams._x000a_A 600-foot rope was used to begin access from the top. A Sked litter was air lifted to the strike team on the face by a Blackhawk helicopter. One of the climbers had led another pitch and the 9mm dynamic rope was tied to the 600- foot static rope in order to access the patient another 50 feet further down._x000a_The patient was complaining of shortness of breath, chest wall pain, abdominal pain, and numbness in his feet. The initial assessment of the patient revealed possible rib fractures, fractured lumbar spine, and retroperitoneal hemorrhage, all of which were later diagnosed in the hospital. A litter hoist could not be effected from the ledge because of how close it would place the helicopter to the rock in moderate and shifty winds. An attempt was made of putting the patient into the Sked and lowering him to a more accessible ledge was unsuccessful because of low light limitations. The patient was brought back up to the initial point of contact and the patient was transferred into a Stokes litter and vacuum splint for the 650-foot-high angle technical raise to the top of the Shield. The paramedics on the strike team started an IV line and morphine was given for pain before the transfer and technical raise._x000a_The top is a narrow 15-foot-wide ridge with 1000-foot exposure on both sides. The haul system included a 90-degree change of direction that went up the ridge to the haul team. During the course of the haul, some carabiners on the change of direction pulley were loaded awkwardly which forced that gates to pop open and place the litter team in some danger. However, a second belay line was already attached if the haul system failed._x000a_Two litter bearers were used in a difficult dihedral loaded with overhangs and lose rock. At the last part of the raise, a rock was accidentally knocked lose by the litter team. The rock crashed down through the dihedral system. “Rock, rock... everyone get close to the wall,” was called out on the radio, but one of the other climbers on the climbing team was struck on the thigh, suffering a bruise that would prohibit her from climbing out._x000a_A hoist from the Blackhawk was done with night vision capabilities off the top of the Shield and the patient was taken to University Hospital. Air Force Pararescue Team members lowered the 40-year-old female over 800 feet to the base of the Shield and she was airlifted out the next morning. (Source: J. Marc Beverly, WEMT-P, Albuquerque Mountain Rescue)"/>
    <n v="8"/>
    <m/>
    <m/>
    <m/>
    <m/>
    <m/>
    <n v="1"/>
    <m/>
    <m/>
    <m/>
    <m/>
    <n v="1"/>
    <m/>
    <x v="0"/>
    <n v="1"/>
    <m/>
    <x v="1"/>
    <x v="1"/>
    <x v="0"/>
    <x v="0"/>
    <x v="0"/>
    <x v="0"/>
    <m/>
    <m/>
    <x v="0"/>
    <m/>
    <m/>
    <m/>
    <x v="0"/>
    <x v="1"/>
    <m/>
    <m/>
    <m/>
    <x v="0"/>
    <m/>
    <m/>
    <m/>
    <m/>
    <m/>
    <m/>
    <x v="0"/>
    <m/>
    <m/>
    <m/>
    <m/>
    <m/>
    <m/>
    <m/>
    <m/>
    <m/>
    <m/>
    <m/>
    <m/>
    <x v="0"/>
    <m/>
    <m/>
    <m/>
    <m/>
    <n v="1"/>
    <m/>
    <m/>
    <m/>
    <m/>
    <m/>
    <n v="1"/>
    <m/>
    <m/>
    <m/>
    <m/>
    <m/>
    <m/>
    <x v="0"/>
    <m/>
    <m/>
    <m/>
    <m/>
    <m/>
    <m/>
    <m/>
    <m/>
    <m/>
    <m/>
    <m/>
    <m/>
    <m/>
    <n v="1"/>
    <m/>
    <m/>
    <m/>
    <m/>
  </r>
  <r>
    <x v="1014"/>
    <s v="Fall on Snow, Faulty Use of Crampons, Washington, North Cascades National Park, Mount Shuksan, Fisher Chimneys Route"/>
    <x v="11"/>
    <s v="Washington, North Cascades National Park, Mount Shuksan, Fisher Chimneys Route_x000a_On September 16, John Nedila (50) slipped on a 50-degree snow slope on the Fisher Chimneys route on Mount Shuksan. He slid about 125 feet to rocks below, suffering injuries to his face, torso, and extremities. He was wearing crampons at the time._x000a_Two passersby rendered aid. Nedila was semiconscious at first and complained of an ache in his side. But he lost both consciousness and pulse within 15 minutes. CPR was administered for 20 minutes without effect._x000a_Rangers were unable to recover the body until the next day. (Source: Alan Budahl, Outdoor Network)"/>
    <n v="3"/>
    <m/>
    <m/>
    <m/>
    <m/>
    <m/>
    <n v="1"/>
    <m/>
    <m/>
    <m/>
    <m/>
    <m/>
    <m/>
    <x v="1"/>
    <m/>
    <m/>
    <x v="1"/>
    <x v="1"/>
    <x v="1"/>
    <x v="1"/>
    <x v="0"/>
    <x v="0"/>
    <m/>
    <m/>
    <x v="0"/>
    <m/>
    <m/>
    <m/>
    <x v="0"/>
    <x v="1"/>
    <m/>
    <m/>
    <n v="1"/>
    <x v="0"/>
    <m/>
    <m/>
    <m/>
    <m/>
    <m/>
    <m/>
    <x v="0"/>
    <m/>
    <m/>
    <m/>
    <m/>
    <m/>
    <m/>
    <m/>
    <m/>
    <m/>
    <m/>
    <m/>
    <m/>
    <x v="0"/>
    <m/>
    <m/>
    <m/>
    <m/>
    <m/>
    <m/>
    <m/>
    <m/>
    <m/>
    <m/>
    <m/>
    <m/>
    <m/>
    <m/>
    <m/>
    <m/>
    <m/>
    <x v="1"/>
    <m/>
    <m/>
    <m/>
    <m/>
    <m/>
    <m/>
    <m/>
    <m/>
    <m/>
    <m/>
    <m/>
    <m/>
    <m/>
    <m/>
    <n v="1"/>
    <m/>
    <m/>
    <m/>
  </r>
  <r>
    <x v="1015"/>
    <s v="Fall on Snow, Loss of Control—Voluntary Glissade, Inexperience, Colorado, Rocky Mountain Naitonal Park, Mount Ypsilon"/>
    <x v="11"/>
    <s v="Colorado, Rocky Mountain National Park, Mount Ypsilon_x000a_On August 26, Larisa J. Watson (23) and three partners partially ascended the Blitzen Ridge route on Mount Ypsilon when they noticed incoming foul weather and decided to retreat. While glissading the Spectacle Lake Snowfield, Watson lost control and slid 150 feet, impacting on rocks at the bottom of the snowfield. She sustained head and facial injuries, resulting in a two-day rescue effort. Analysis_x000a_Watson was not as experienced as the other team members, and was not familiar with glissading. The team leader glissaded first, but was without an ax. He attempted to stop Watson but aborted when he also began to lose control. The other team members wisely descended by cutting steps. (Source: Jim Detterline and Mark Magnuson, NPS Rangers, RMNP)"/>
    <n v="7"/>
    <m/>
    <m/>
    <n v="1"/>
    <m/>
    <m/>
    <m/>
    <m/>
    <m/>
    <n v="1"/>
    <m/>
    <m/>
    <m/>
    <x v="0"/>
    <n v="1"/>
    <m/>
    <x v="0"/>
    <x v="0"/>
    <x v="1"/>
    <x v="1"/>
    <x v="0"/>
    <x v="0"/>
    <m/>
    <m/>
    <x v="1"/>
    <m/>
    <m/>
    <m/>
    <x v="0"/>
    <x v="1"/>
    <m/>
    <m/>
    <m/>
    <x v="0"/>
    <n v="1"/>
    <m/>
    <m/>
    <m/>
    <m/>
    <m/>
    <x v="0"/>
    <m/>
    <m/>
    <m/>
    <m/>
    <m/>
    <m/>
    <m/>
    <m/>
    <m/>
    <m/>
    <m/>
    <m/>
    <x v="0"/>
    <m/>
    <m/>
    <m/>
    <m/>
    <m/>
    <m/>
    <m/>
    <m/>
    <m/>
    <m/>
    <m/>
    <m/>
    <m/>
    <m/>
    <m/>
    <m/>
    <m/>
    <x v="1"/>
    <m/>
    <m/>
    <m/>
    <m/>
    <m/>
    <m/>
    <m/>
    <m/>
    <m/>
    <m/>
    <m/>
    <m/>
    <m/>
    <n v="1"/>
    <m/>
    <m/>
    <m/>
    <m/>
  </r>
  <r>
    <x v="1016"/>
    <s v="Fall on Snow—Unroped at Summit, Wind, Oregon, Mount Hood"/>
    <x v="11"/>
    <s v="Oregon, Mount Hood_x000a_On June 4, Diana Kornet (29) slipped as she was looking over the northeast side of Mount Hood. She fell about 2,500 feet to her death. She and six friends had reached the summit about 7 a.m. She unroped—as many climbers do— and left her ice ax when she went to take a look. It was windy in this exposed location. (Source: From articles in The Oregonian and Jeff Sheetz)"/>
    <n v="4"/>
    <m/>
    <m/>
    <m/>
    <n v="1"/>
    <m/>
    <m/>
    <m/>
    <m/>
    <m/>
    <m/>
    <m/>
    <m/>
    <x v="1"/>
    <m/>
    <m/>
    <x v="1"/>
    <x v="1"/>
    <x v="1"/>
    <x v="1"/>
    <x v="0"/>
    <x v="0"/>
    <m/>
    <m/>
    <x v="1"/>
    <n v="1"/>
    <m/>
    <m/>
    <x v="0"/>
    <x v="1"/>
    <m/>
    <m/>
    <m/>
    <x v="0"/>
    <m/>
    <m/>
    <m/>
    <m/>
    <m/>
    <m/>
    <x v="0"/>
    <m/>
    <m/>
    <m/>
    <m/>
    <m/>
    <m/>
    <m/>
    <m/>
    <m/>
    <m/>
    <m/>
    <m/>
    <x v="0"/>
    <m/>
    <m/>
    <m/>
    <m/>
    <m/>
    <m/>
    <m/>
    <m/>
    <m/>
    <m/>
    <m/>
    <m/>
    <m/>
    <m/>
    <m/>
    <m/>
    <m/>
    <x v="1"/>
    <m/>
    <m/>
    <m/>
    <m/>
    <m/>
    <m/>
    <m/>
    <m/>
    <m/>
    <m/>
    <m/>
    <n v="1"/>
    <m/>
    <m/>
    <m/>
    <m/>
    <m/>
    <m/>
  </r>
  <r>
    <x v="1017"/>
    <s v="Fall or Slip on Rock, Proteciton Failure, North Carolina, Looking Glass Rock, Second Coming"/>
    <x v="11"/>
    <s v="North Carolina, Looking Glass Rock, Second Coming_x000a_On May 5, Ben Williams (21) and his partner were attempting Second Coming (5.7), a popular route on the south side of Looking Glass Rock. He was wearing a helmet. Williams, a climber with 1-3 years experience, placed several pieces of gear as he climbed the crack below the bulge (crux). Standing beneath the bulge, he placed a #2 Camalot as high as he could reach into the vertical crack that splits the bulge. From this position, he attempted to climb upwards, moving his foot out to the right of the crack. Finding no place for his toe, he slipped and fell back and to the left below the bulge. This caused the #2 Camalot placement to fail. His fall was stopped by a well-placed #.5 Camalot. Some time during the fall, Williams stuck his ankle, breaking it. An evacuation by Transylvania County EMS and volunteers was necessary. Williams was in a great deal of pain, even though he was sedated with morphine. The carry-out was difficult from both his standpoint and that of the rescuers._x000a_Analysis_x000a_Williams was lead climbing on the route that some call the most dangerous climb (from a serious injury standpoint) at Looking Glass Rock. One explanation may be that new climbers, often not skilled at placing “trad” gear, are sandbagged by the 5.7 rating that appears in the guidebook. That, plus the fact the “Second Coming” starts with a benign-appearing crack that suckers the climber into believing that it will continue being as easy as it seems at the beginning. Poorly-placed gear near the “bulge,” nervousness when actually attempting to climb it, pro that fails to hold when loaded with a climber’s weight—all of these factors figure into the frequency/severity of injuries that take place on the route. In Ben’s case, he had fallen at the same spot two weeks prior to his injury in May. The difference was that on his first fall at the crux, the piece, a #2 Camalot, held. On May 5th, it pulled. Why didn’t it fail the first time he fell? Most likely because Ben took more time in placing it properly when he first encountered that spot. During the May 5 climb, he may have placed the Camalot too quickly and carelessly, assuming first that he knew what he was doing because he had fallen on the same piece at the same place before and all went well, and second that on this “return” visit to the route, he was READY TO CLIMB and did not expect to fall again._x000a_Familiarity and practice placing gear, better position, and anticipation of “what if this piece pulls” may have prepared the climber for the unexpected. (Source: Ben Williams and Steve Longnecker)"/>
    <n v="5"/>
    <m/>
    <m/>
    <n v="1"/>
    <m/>
    <m/>
    <m/>
    <m/>
    <m/>
    <m/>
    <n v="1"/>
    <m/>
    <m/>
    <x v="0"/>
    <n v="1"/>
    <m/>
    <x v="1"/>
    <x v="1"/>
    <x v="0"/>
    <x v="0"/>
    <x v="0"/>
    <x v="0"/>
    <m/>
    <m/>
    <x v="0"/>
    <m/>
    <m/>
    <m/>
    <x v="0"/>
    <x v="0"/>
    <m/>
    <m/>
    <m/>
    <x v="0"/>
    <m/>
    <m/>
    <m/>
    <m/>
    <m/>
    <m/>
    <x v="0"/>
    <m/>
    <m/>
    <m/>
    <m/>
    <m/>
    <m/>
    <m/>
    <m/>
    <m/>
    <n v="1"/>
    <m/>
    <m/>
    <x v="0"/>
    <m/>
    <m/>
    <m/>
    <m/>
    <m/>
    <m/>
    <m/>
    <m/>
    <m/>
    <m/>
    <m/>
    <m/>
    <m/>
    <m/>
    <m/>
    <m/>
    <m/>
    <x v="1"/>
    <m/>
    <m/>
    <m/>
    <m/>
    <m/>
    <m/>
    <m/>
    <m/>
    <m/>
    <m/>
    <n v="1"/>
    <m/>
    <m/>
    <m/>
    <m/>
    <m/>
    <m/>
    <m/>
  </r>
  <r>
    <x v="1018"/>
    <s v="Falling Ice, Colorado, Rocky Mountain National Park, Longs Peak"/>
    <x v="11"/>
    <s v="Colorado, Rocky Mountain National Park, Longs Peak_x000a_On June 25, Jesse Woods (20) and Scott Kastengren were preparing to climb the third pitch of the Casual Route (IV 5.10) on the Diamond of Longs Peak when Woods was struck in the face by falling ice. He sustained lacerations to the forehead (requiring 22 sutures), a concussion, fractured nose, and hematomas surrounding both eyes. Kastengren lowered Woods back down to Broadway Ledge where they were assisted by two other climbers known as A1 and Craig. At Mills Glacier they were joined by park rescue for a helicopter evacuation._x000a_Analysis_x000a_Late spring and early summer bring the highest incidence of falling ice with the advent of longer days and warmer temperatures. However, it is possible to encounter falling ice and falling rock (due to freeze/thaw cycles) at any other time of year on Longs Peak depending on conditions. While it is sometimes possible to gauge the hazard by inspecting the upper face with binoculars, there is no certain way to predict the risk of falling ice here._x000a_Woods was wearing his helmet and was clipped into the belay anchors at the time of the accident, preventing more serious consequences. Woods and Kastengren, with the assistance of fellow climbers who kindly assisted in the spirit of true mountaineers, did an excellent job in evacuating from the Diamond and Lower East Face. (Source: Jim Detterline and Mark Magnuson, NPS Rangers, RMNP)"/>
    <n v="4"/>
    <m/>
    <n v="1"/>
    <m/>
    <m/>
    <m/>
    <m/>
    <m/>
    <m/>
    <m/>
    <m/>
    <m/>
    <m/>
    <x v="0"/>
    <n v="1"/>
    <m/>
    <x v="0"/>
    <x v="1"/>
    <x v="1"/>
    <x v="1"/>
    <x v="0"/>
    <x v="0"/>
    <m/>
    <m/>
    <x v="0"/>
    <m/>
    <m/>
    <m/>
    <x v="0"/>
    <x v="1"/>
    <m/>
    <m/>
    <m/>
    <x v="0"/>
    <m/>
    <m/>
    <m/>
    <m/>
    <m/>
    <m/>
    <x v="0"/>
    <m/>
    <n v="1"/>
    <m/>
    <m/>
    <m/>
    <m/>
    <m/>
    <m/>
    <m/>
    <m/>
    <m/>
    <m/>
    <x v="0"/>
    <m/>
    <m/>
    <m/>
    <m/>
    <m/>
    <m/>
    <m/>
    <m/>
    <m/>
    <m/>
    <m/>
    <m/>
    <m/>
    <m/>
    <m/>
    <m/>
    <m/>
    <x v="1"/>
    <m/>
    <m/>
    <m/>
    <m/>
    <m/>
    <m/>
    <m/>
    <m/>
    <m/>
    <m/>
    <m/>
    <n v="1"/>
    <m/>
    <m/>
    <m/>
    <m/>
    <m/>
    <m/>
  </r>
  <r>
    <x v="1019"/>
    <s v="Falling Ice, No Hard Hat, Washington, Mount Rainier, Ingraham Glacier"/>
    <x v="11"/>
    <s v="Washington, Mount Rainier, Ingraham Glacier_x000a_On June 4, an ice fall occurred from the top of an 80- to 100-oot ice cliff that the climbing route crosses underneath. In the path were Rainier Mountaineering, Inc., guides and clients. The ice broke apart and spread rapidly, gaining speed. It was dark at the time, and thus difficult to see what was coming down— and where. Two climbers, both guides, were seriously injured, including facial laceration and head trauma. They were able to walk back to Camp Muir, but needed to be evacuated by helicopter from there._x000a_Three others were injured but were able to walk out. (Source: From a Mount Rainier Case Incident Report)"/>
    <n v="5"/>
    <m/>
    <m/>
    <m/>
    <m/>
    <m/>
    <m/>
    <m/>
    <m/>
    <m/>
    <m/>
    <m/>
    <m/>
    <x v="0"/>
    <n v="1"/>
    <m/>
    <x v="1"/>
    <x v="1"/>
    <x v="1"/>
    <x v="1"/>
    <x v="0"/>
    <x v="0"/>
    <m/>
    <m/>
    <x v="0"/>
    <m/>
    <m/>
    <m/>
    <x v="0"/>
    <x v="1"/>
    <m/>
    <m/>
    <m/>
    <x v="0"/>
    <m/>
    <m/>
    <m/>
    <m/>
    <m/>
    <m/>
    <x v="0"/>
    <m/>
    <n v="1"/>
    <m/>
    <m/>
    <n v="1"/>
    <m/>
    <m/>
    <m/>
    <m/>
    <m/>
    <m/>
    <m/>
    <x v="0"/>
    <n v="1"/>
    <m/>
    <m/>
    <m/>
    <m/>
    <m/>
    <m/>
    <m/>
    <m/>
    <m/>
    <m/>
    <m/>
    <m/>
    <m/>
    <m/>
    <m/>
    <m/>
    <x v="1"/>
    <m/>
    <m/>
    <m/>
    <m/>
    <m/>
    <m/>
    <m/>
    <m/>
    <m/>
    <m/>
    <m/>
    <n v="1"/>
    <m/>
    <m/>
    <m/>
    <m/>
    <m/>
    <m/>
  </r>
  <r>
    <x v="1020"/>
    <s v="Falling Rock, Washington, Mount Rainier, Kautz Cleaver"/>
    <x v="11"/>
    <s v="Washington, Mt. Rainier, Kautz Cleaver._x000a_On the evening of July 24, Rainier National Park rescuers, aided by an Army Reserve Chinook helicopter, rescued Tony Leak (47) from the 12,200-foot level of Kautz Cleaver on Mount Rainier. Leak and his two sons Joshua (17) and Caleb (15) were climbing on Kautz Cleaver and had stopped to camp. Leak had removed his climbing helmet to set up camp when spontaneous rock- fall struck the trio. Mr. Leak sustained head injuries. One of Leak’s sons called 911 on a cellular phone and was connected to Climbing Rangers at Camp Muir._x000a_A Ranger team on the summit was dispatched to the site and reached the Leak’s after considerable effort. A Ranger/EMT, assisted by doctors through a radio and phone link to a local hospital, assessed Leak’s condition and determined that it was more serious than anyone originally thought. Equipment and additional rescuers were lowered to the scene by the Chinook. Leak was hoisted to the helicopter after being lowered by sled to the landing zone and flown to Madigan Army Medical Center for treatment. (Source: Steve Winslow, NPS Ranger, Mount Ranier National Park)_x000a_Analysis_x000a_“People think this was a climbing accident, but actually the mountain just cut loose and dumped on me as I was getting ready for bed,” Leak said from his room at Madigan Army Medical Center. He was in stable condition recovering from a broken neck, back and head injuries._x000a_Caleb, who has been climbing with his father for about four years, said the harrowing trip brought the family together. “It was kind of rough at times. But it was well worth it,” he told The Seattle Times. Leak said he owes his condition today to the boys’ first-aid assistance._x000a_(Editor’s Note: There was a considerable amount of cellphone conversation involved in this incident. The rangers called Mr. Leak’s wife. She had received calls from her husband and sons. She informed the Rangers that she did not think the boys could be of help, given their level of experience. Initially, Mr Leak told the Rangers he thought he could descend without assistance, but this did not prove to be the case.)"/>
    <n v="4"/>
    <m/>
    <n v="2"/>
    <m/>
    <m/>
    <m/>
    <n v="1"/>
    <m/>
    <m/>
    <m/>
    <m/>
    <m/>
    <m/>
    <x v="0"/>
    <n v="1"/>
    <m/>
    <x v="0"/>
    <x v="1"/>
    <x v="1"/>
    <x v="1"/>
    <x v="0"/>
    <x v="0"/>
    <m/>
    <m/>
    <x v="0"/>
    <m/>
    <m/>
    <m/>
    <x v="0"/>
    <x v="1"/>
    <m/>
    <m/>
    <m/>
    <x v="0"/>
    <m/>
    <m/>
    <m/>
    <m/>
    <m/>
    <m/>
    <x v="0"/>
    <m/>
    <m/>
    <m/>
    <m/>
    <m/>
    <m/>
    <m/>
    <n v="1"/>
    <m/>
    <m/>
    <m/>
    <m/>
    <x v="0"/>
    <m/>
    <m/>
    <m/>
    <m/>
    <m/>
    <m/>
    <m/>
    <m/>
    <m/>
    <m/>
    <m/>
    <m/>
    <m/>
    <m/>
    <m/>
    <m/>
    <m/>
    <x v="1"/>
    <m/>
    <m/>
    <m/>
    <m/>
    <m/>
    <m/>
    <m/>
    <m/>
    <m/>
    <m/>
    <m/>
    <m/>
    <n v="1"/>
    <m/>
    <m/>
    <m/>
    <m/>
    <m/>
  </r>
  <r>
    <x v="1021"/>
    <s v="Falling Rock—Dislodged By Day-Pack, Poor Position, California, Yosemite Valley, Cathedral Rocks"/>
    <x v="11"/>
    <s v="California, Yosemite Valley, Cathedral Rocks_x000a_On August 12, Sarah Sand (59) and eight friends started up the Gunsight, the class 4-5 gully between Middle and Lower Cathedral Rocks. David (58), the leader, had been bringing friends on this climb for several years. As usual, he had given the beginners, including Sarah, at least one day of instruction at a local climbing area to get them competent at basic skills._x000a_By 1130 they had scrambled up the 2nd and 3rd class scree slope to the base of the first roped pitch, a 70-foot buttress blocking the gully. The Gunsight is full of loose rock, so at this point, as was his habit, David talked about rockfall hazards and made sure they all had their helmets on._x000a_The group waited at the base of the pitch while David climbed. At the top he set down his day pack while he established an anchor. The rock surface was solid, with just a few chunks of granite scattered about, but the pack brushed a grapefruit-sized piece and sent it rolling toward the edge._x000a_David lunged after the rock, but he knew it was too late. He yelled “Rock! Rock!” hoping the group would hug the cliff as he had stressed in his talk. Everybody below yelled “Rock!” and ran for cover. Sarah was standing on a ledge along one wall of the gully, 30 feet away from the rock’s fall-line. She started to move but thought better of it and crouched down where she was, covering her head._x000a_The rock bounced outward, striking her in the back, on the lower left ribs. There was instant pain in her side. In a few minutes it was clear that this was not a blow she was going to recover from on the spot, nor would she be able to walk out, so two members of the group went for help while the rest tried to make her comfortable. After half an hour, Sarah’s stomach started burning. She thought it was just nerves, or maybe heartburn, so she took a couple of Tums._x000a_The reporting party drove up to the NPS SAR Office at 1415, about two- 0and-a-half hours after the accident. I left for the scene 15 minutes later with two other team members. When we arrived, at 1515, Sarah was lying on her back on a sloping ledge, kept from sliding down the gully by her friends. She was fully alert and outwardly calm, even displaying a sense of humor. There was nothing in her personality that might raise the alarm. Her vital signs were normal for her, she could breath without difficulty, and her lungs were clear._x000a_There was pain where the rock had hit her and the site was only bruised, with no significant deformity. It hurt to move and she could feel a “crunchy” sensation suggestive of broken ribs._x000a_The “heartburn” under her diaphragm increased when we pressed gently on her abdomen. Palpating the left upper abdominal quadrant caused “muscle” pain in that area and also down her left arm. Deep breathing caused pain in her lower chest and down her arm. (With no trauma besides the rock’s impact, the arm pain was probably “referred” pain, a frequent symptom of internal bleeding.) There was no abdominal rigidity or guarding._x000a_Her symptoms did not seem to have worsened much over time except for an increase in “heartburn” along her sides, but all of these observations were signs of potentially serious internal bleeding, and the mechanism of injury suggested damage to her internal organs._x000a_We gave Sarah oxygen and IV fluids, and packaged her in a litter. Because of the mechanism of injury and our physical exam, we were able to rule out the need to immobilize her spine, making packaging faster and more comfortable for her. The oxygen and IV seemed to ease the pain, but if she did have serious internal bleeding, she would need surgery as soon as possible. The most important field treatments were gentle handling and a fast rescue._x000a_We had hoped to evacuate Sarah by helicopter short-haul, but shifting winds aloft made the tight quarters in the gully too dangerous. As other team members arrived, they began rigging belays, and with the help of a guiding line, we worked our way down the gully, lowering the litter over short drops and negotiating very loose terrain. When the litter briefly dipped footward over a steep section, Sarah fainted until she leveled out again—a strong indication of blood loss._x000a_We reached the road at about 2000, eight hours after the accident. Sarah went by ambulance, then by helicopter to Doctors Medical Center in Modesto. She was admitted as a “code blue”—a patient in a life-or-death situation—and taken to surgery. The hospital staff estimated that by the time she arrived, she had lost a third of her blood to internal bleeding._x000a_Sarah had seven broken ribs, a damaged kidney, and a ruptured spleen—the primary source of bleeding—as well as other complications that arose during her recovery. The spleen was removed and over the next two months she was in and out of the hospital several times. She returned to work and normal exercise._x000a_Analysis_x000a_David: “I’ve been climbing and watching my step for 40 years. But when I put that pack down, I just wasn’t careful enough. I’ve relived it in my mind 100,000 times.”_x000a_Almost every climber has caused rockfall. Most of us were simply lucky that the trajectory did not include our partner. David is right—you simply cannot let down your guard._x000a_David had suggested to his friends that they avoid falling rock by flattening themselves against the cliff. That is often the right move, but if you have time, first look up to judge the rock’s path. Maybe what you see will suggest a better response, realizing, of course, that rocks can take crazy bounces. Also, avoid belaying or standing around under the climber if you do not need to be there. If you cannot keep everyone out of the way, take a small group in the first place. This had been David’s practice in the past and will be in the future. He also made the point that the tendency of a large group of friends to socialize may distract them from the business at hand. Finally, this case is a good reminder that blunt trauma often results in a hidden but potentially fatal injury. (Source: John Dill, NPS Ranger, Yosemite National Park)_x000a_(Editor's Note: The lengthy description of patient assessment and care was left in to demonstrate what the quality of emergency care in the wilderness should look like.)"/>
    <n v="8"/>
    <m/>
    <m/>
    <m/>
    <m/>
    <m/>
    <m/>
    <n v="2"/>
    <m/>
    <n v="1"/>
    <m/>
    <n v="1"/>
    <m/>
    <x v="0"/>
    <n v="1"/>
    <m/>
    <x v="1"/>
    <x v="1"/>
    <x v="0"/>
    <x v="0"/>
    <x v="0"/>
    <x v="0"/>
    <m/>
    <m/>
    <x v="0"/>
    <m/>
    <m/>
    <m/>
    <x v="0"/>
    <x v="0"/>
    <m/>
    <m/>
    <m/>
    <x v="0"/>
    <m/>
    <m/>
    <n v="1"/>
    <m/>
    <m/>
    <m/>
    <x v="0"/>
    <m/>
    <m/>
    <m/>
    <m/>
    <m/>
    <m/>
    <m/>
    <m/>
    <m/>
    <m/>
    <m/>
    <m/>
    <x v="0"/>
    <m/>
    <m/>
    <m/>
    <m/>
    <m/>
    <m/>
    <m/>
    <m/>
    <n v="1"/>
    <m/>
    <n v="1"/>
    <m/>
    <m/>
    <m/>
    <m/>
    <m/>
    <m/>
    <x v="1"/>
    <m/>
    <m/>
    <m/>
    <m/>
    <m/>
    <m/>
    <m/>
    <m/>
    <m/>
    <m/>
    <m/>
    <m/>
    <m/>
    <n v="1"/>
    <m/>
    <m/>
    <m/>
    <m/>
  </r>
  <r>
    <x v="1022"/>
    <s v="Falling Snow/Ice—Cornice Collapse, Washington, Mount Rainier, Panorama Point"/>
    <x v="11"/>
    <s v="Washington, Mount Rainier, Panorama Point_x000a_On April 30, Rainier Mountaineering, Inc., was conducting the second day of their annual guide tryouts. There were 52 applicants and about 15 RMI guides who had hiked to the Panorama Point area to conduct training/evaluation. About the 6800-foot level, the group took a break to rest, put on additional clothing, and awaited the next phase of the tryouts. While they were resting, guides Pete Whittaker and Paul Maier began to scout the area that they refer to as “Upper Cornice.” They were evaluating a route which would lead the group safely past the cornice to their standard training area toward Golden Gate. It was determined that the group could safely pass well to the west of the cornice and descend around the southern end of the cornice. This would allow the guides to evaluate the applicants’ descent skills as well as lead them into the traditional training area using what appeared to be a safe route. Whittaker and Maier then rejoined the group and Whittaker met with the other guides to start dividing the applicants into smaller groups. Maier, Cate Casson (c.34) and John Lucia returned toward the cornice to further explore and kick in a descent route. As Maier got lower and could see the underside of the cornice, he could tell that it was dangerously overhung, so he shouted to the other guides to stay on his tracks or to the west of them. He also placed a ski pole to act as a marker and farther instructed the other guides to stay to the west of his pole. Within 30 seconds or so after warning the others of the overhang, the cornice collapsed. Maier stated that it ran from where he stood about 150 feet, all the way to its northern end. In the debris he could see Casson lying on her back. Maier shouted to Casson to determine her condition, and she replied that she thought she might have a broken back. At this point, Whittaker assumed the role of site commander and sent guides to Paradise to get medical gear. Several other guides attended to Casson’s injuries. When the backboard and litter arrived, Casson was stabilized and placed in the litter and then transported to Paradise through Edith Creek Basin._x000a_According to Cate Casson’s account, she was in the middle of the cornice about 30 yards to the west of the lip when she began to scout. She began to angle toward the edge and got within 30 feet of the lip when she began to parallel the cornice. At the closest point to the lip, Casson estimated that she was about 20 feet from the edge. She began to travel west away from the lip when she heard a loud “pop” and saw a crack open up under her feet. She fell backwards and was pinched together by two large blocks of snow as she fell. She landed on her back. Her estimate of the fall distance was approximately 20 vertical feet. She tried to move her legs, but could not, so she waited for the other guides to effect her rescue._x000a_Paul Maier yelled up to Peter Whittaker that Cate had fallen with the cornice and was now visible within the blocks at the base. Peter instructed Paul to get a head count of the guides and put RMI supervisor George Dunn in charge of the applicants. George immediately took the applicants away from the accident site, chose three or four guides to help him, and sent all other guides to the accident site for assistance. An avalanche guard was posted above the cornice and once initial medical information regarding Cate’s status was relayed, Peter communicated via radio and cell phone to NPS Comm center and RMI base in Ashford. RMI guides Paul Maier, Brent Okita, Brenda Walsh, and Kent Wagner attended Cate—all EMT or OEC certified. RMI guides John Lucia, Matt Farmer, and Ben Marshall were sent to Paradise to locate and bring back oxygen, backboard, trauma pack, and sled. While waiting for medical supplies, Cate was treated for shock and suspected lower body, crushing injuries. Vitals were taken systematically. Upon arrival of medical equipment, Cate was secured to the backboard with a cervical collar and then placed into a sled. Evacuation from the accident site to Paradise was via Edith Creek Basin._x000a_In a follow-up call to RMI, it was learned that Casson had suffered fractures to the L-l and L-2 vertebrae, and although she was expected to make a full recovery, she would be in a body cast for several months and then need to undergo extensive physical rehabilitation. (Source: Rick Kirchner, NPS Ranger, Mount Rainier National Park)"/>
    <n v="4"/>
    <m/>
    <m/>
    <m/>
    <m/>
    <n v="1"/>
    <m/>
    <m/>
    <m/>
    <m/>
    <m/>
    <m/>
    <m/>
    <x v="0"/>
    <n v="1"/>
    <m/>
    <x v="1"/>
    <x v="1"/>
    <x v="1"/>
    <x v="1"/>
    <x v="0"/>
    <x v="0"/>
    <m/>
    <m/>
    <x v="0"/>
    <m/>
    <m/>
    <m/>
    <x v="0"/>
    <x v="1"/>
    <m/>
    <m/>
    <m/>
    <x v="0"/>
    <m/>
    <m/>
    <m/>
    <m/>
    <m/>
    <n v="1"/>
    <x v="0"/>
    <m/>
    <m/>
    <m/>
    <m/>
    <m/>
    <m/>
    <m/>
    <m/>
    <m/>
    <m/>
    <m/>
    <m/>
    <x v="0"/>
    <m/>
    <m/>
    <m/>
    <m/>
    <m/>
    <m/>
    <m/>
    <m/>
    <n v="1"/>
    <m/>
    <m/>
    <m/>
    <m/>
    <m/>
    <m/>
    <m/>
    <m/>
    <x v="1"/>
    <m/>
    <m/>
    <m/>
    <m/>
    <m/>
    <m/>
    <m/>
    <m/>
    <m/>
    <n v="1"/>
    <m/>
    <m/>
    <m/>
    <m/>
    <m/>
    <m/>
    <m/>
    <m/>
  </r>
  <r>
    <x v="1023"/>
    <s v="Falls into Crevasse, Climbing Unroped, Off Route, Washington, Mount Rainier, Interglacier"/>
    <x v="11"/>
    <s v="Washington, Mount Rainier, Interglacier_x000a_On July 22, Thomas Porro (41) fell into a crevasse on the Interglacier. He was traveling with a partner, Mike Spillane, but they were not roped. Porro said he saw a snow bridge and crevasse on each side, but decided not to follow the trail around the crevasse. The bridge collapsed while he was crossing. He fell at least 50 feet to a ledge. He believes his pack saved his life by breaking the fall. His partner lowered a rope and Porro was able to tie in before hypothermia and shock reduced his mobility._x000a_Rangers effected a rescue. They found that Mr. Porro had a fractured right foot, sprained left knee, and a contusion and laceration of the right eye orbit. He was extricated from the crevasse, then helicoptered from the mountain. (Source: David Orsatti, NPS Ranger, Mount Ranier National Park)"/>
    <n v="8"/>
    <m/>
    <m/>
    <m/>
    <m/>
    <m/>
    <n v="1"/>
    <m/>
    <m/>
    <m/>
    <m/>
    <m/>
    <m/>
    <x v="0"/>
    <n v="1"/>
    <m/>
    <x v="1"/>
    <x v="1"/>
    <x v="1"/>
    <x v="1"/>
    <x v="0"/>
    <x v="0"/>
    <m/>
    <m/>
    <x v="1"/>
    <n v="1"/>
    <m/>
    <m/>
    <x v="0"/>
    <x v="1"/>
    <m/>
    <m/>
    <m/>
    <x v="0"/>
    <m/>
    <m/>
    <m/>
    <m/>
    <m/>
    <n v="1"/>
    <x v="0"/>
    <n v="1"/>
    <m/>
    <n v="1"/>
    <m/>
    <m/>
    <m/>
    <m/>
    <m/>
    <n v="1"/>
    <m/>
    <m/>
    <m/>
    <x v="0"/>
    <m/>
    <m/>
    <m/>
    <m/>
    <m/>
    <m/>
    <m/>
    <m/>
    <m/>
    <m/>
    <m/>
    <m/>
    <m/>
    <m/>
    <m/>
    <m/>
    <m/>
    <x v="1"/>
    <m/>
    <m/>
    <m/>
    <m/>
    <m/>
    <m/>
    <m/>
    <m/>
    <m/>
    <m/>
    <m/>
    <m/>
    <n v="1"/>
    <m/>
    <m/>
    <m/>
    <m/>
    <m/>
  </r>
  <r>
    <x v="1024"/>
    <s v="Frostbite—Weather Conditions, Failure to Turn Back, Falls on Snow and into Crevasses, Washington, Mount Rainier, Kautz Glacier"/>
    <x v="11"/>
    <s v="Washington, Mount Rainier, Kautz Glacier_x000a_On June 9 at 1700, David German and his partner Judy Rittenhouse left their high camp at 10,200 feet on the Wapowety Cleaver in an attempt to climb the Kautz Glacier Route. The party found themselves encountering increasingly poor weather. For some reason, the party continued to ascend to the summit in whiteout conditions, wanding their route. Upon descending, German attempted to follow his wands but took a 10-foot fall into an open crevasse which pulled Rittenhouse off her feet and down 50 feet. Both were able to walk out. Continuing on, the two wandered off their wanded course and unknowingly began to descend the Wilson Headwall. German then fell into another open crevasse. Rittenhouse attempted to arrest the fall, but was unable to do so. The force of the fall slingshoted Rittenhouse over the crevasse to the lower side before she was able to arrest. German then climbed out. At this point the team decided to dig a snow cave and bivy (at 13,000 feet). On June 10 the party attempted to descend further in poor conditions (whiteout, high winds and soft snow). After two hours the team, unable to determine their location, decided to dig in again, excavating a new snow cave._x000a_June 11 brought continued severe weather and poor traveling conditions, keeping the two holed up in their snow cave. On June 12 the visibility improved enough to allow German and Rittenhouse to determine their location (upper reaches of the Wilson Headwall), but they delayed descent until the following day._x000a_On June 13 at 0800, weak and dehydrated, they slowly descended and crossed the Kautz following their wands. At 1430 the party returned to their high camp (after a few more “minor” crevasse falls) to find their tent badly ripped and full of snow, tent poles broken. Seeing another party below, they descended to their camp at 9,340 feet to seek assistance. The Reike-Crank Rainier party assisted the German party. The German party reestablished camp next to them._x000a_On June 14, German awoke with acutely painful feet which was self-diag- nosed as frostbite. Later in the day, believing himself unable to walk out, German asked for assistance from the NPS relaying his request through the Crank Rainier party using “talk-about” radios to communicate with a party member at Paradise. At 1530, Climbing Ranger Glenn Kessler arrived at Paradise and was told of the situation by Paul Soboleski, a base coordinator for the Crank Rainier party. By radio, Kessler and Soboleski contacted the parties at 9,350 feet. German relayed that he was unable to walk and requested assistance. Kessler explained that due to very high avalanche danger and poor weather, assistance would be delayed until conditions permitted. Kessler then arranged for a medical evaluation of German to be performed by a nurse with the Crank Rainier party. At 1830, the medical evaluation showed some frostbite signs on both feet. Most of the injury appeared superficial to the nurse, except for a two-centimeter-in-diameter portion on the right big toe, and a one-centimeter-portion on the smallest digit, which appeared very dark in color. In the opinion of the nurse, German should be able to walk off. German and Rittenhouse agreed that he would be able to walk, but requested assistance for the descent from camp._x000a_NPS Ranger Steve Winslow was apprised of the circumstances by Kessler. After a thorough discussion of options, Winslow determined that the most appropriate course of action was to prepare for an assist the following morning if conditions allowed. Kessler began a call-out of available Climbing Rangers._x000a_At 0600 on June 15, Kessler was joined by Rangers Jennifer Erxleben (VIP) and Paul Charleton, along with Crank Rainier’s Paul Soboleski at the Paradise Old Station. Gear from the Longmire SAR cache and Paradise SAR cache was assembled. At 0630, Uwe Nehring, Incident Commander, contacted Kessler at Paradise. It was agreed that a consultation with a doctor should be made prior to asking the German party to move. The resulting medical opinion was that German should be removed from the field as soon as conditions would allow and that avoidance of further damage from walking would be beneficial. Kessler then apprised the German party of this information and that greater assistance would be available. Helicopter LZ suitability was discussed with those on the scene. German, however, relayed that he wanted to begin walking down and refused additional help beyond a ground team to carry his gear. IC was apprised of the circumstances and the ground assist was set in motion. Additional overnight provisions, avalanche rescue gear and glacier travel gear was collected. At 0730, Rangers were notified that the German party had begun their descent. Rangers Stoney Richards (VIP) and Matt Hendrickson joined Kessler, Erxleben and Charleton, and the “assist” team left Paradise at 0800. At the time of the departure, visibility was poor, with light drizzle and very light winds._x000a_Due to recent avalanche activity elsewhere on the mountain, an avalanche pit was dug above Glacier Vista and avalanche conditions were assessed to be relatively stable for slopes of similar aspect and elevation. The team then proceeded downhill below the moraine alongside the Nisqually Glacier. While gearing up for glacier travel, the visibility began to improve and a party of four followed by a party of two was witnessed crossing the Nisqually Glacier below the “Fan.” When the party of four reached the Rangers, it was confirmed that the following party was the German party. When the German party reached the Rangers, they appeared to be traveling at a reasonable pace and were in good spirits. Rangers took the contents out of German’s pack to carry down to Paradise. The German party was assisted back to the Paradise Old Station where a detailed report of the incident was obtained. Medial evaluations were refused; however, the patients both signed EMS release forms. The German party indicated that they would seek further medical evaluation at Harborview Hospital in Seattle and report back the results of their evaluations to the Old Station by phone. (Source: Report prepared by Glenn Kessler and Jennifer Erxleben, NPS Rangers, Mount Rainier National Park)_x000a_Analysis_x000a_David German wrote a report describing the details found above. He indicated that on the ascent, when they had reached the Wilson Headwall and Fuhrer Finger, Judy “suggested that we turn back.” By the time they reached the crater rim, it was a complete whiteout. “Judy again suggested turning back, but the summit was so close!” His concluding statement was this: “We had survived. Poor judgment cost us dearly, but competent mountaineering skills (and some luck) brought us back alive (barely). Skills and technical competence are requirements for mountaineering, but nothing will ever substitute for good judgment.” (Source: Jed Williamson)"/>
    <n v="8"/>
    <m/>
    <m/>
    <m/>
    <m/>
    <m/>
    <m/>
    <m/>
    <m/>
    <m/>
    <m/>
    <m/>
    <m/>
    <x v="0"/>
    <n v="1"/>
    <m/>
    <x v="1"/>
    <x v="0"/>
    <x v="1"/>
    <x v="1"/>
    <x v="0"/>
    <x v="0"/>
    <m/>
    <m/>
    <x v="0"/>
    <m/>
    <m/>
    <m/>
    <x v="0"/>
    <x v="1"/>
    <m/>
    <m/>
    <m/>
    <x v="0"/>
    <m/>
    <m/>
    <m/>
    <n v="1"/>
    <m/>
    <m/>
    <x v="0"/>
    <n v="1"/>
    <m/>
    <n v="1"/>
    <m/>
    <n v="1"/>
    <n v="1"/>
    <m/>
    <m/>
    <m/>
    <m/>
    <m/>
    <m/>
    <x v="0"/>
    <m/>
    <m/>
    <m/>
    <m/>
    <m/>
    <m/>
    <m/>
    <m/>
    <m/>
    <m/>
    <m/>
    <m/>
    <m/>
    <m/>
    <m/>
    <m/>
    <m/>
    <x v="1"/>
    <m/>
    <m/>
    <m/>
    <m/>
    <m/>
    <m/>
    <m/>
    <m/>
    <m/>
    <m/>
    <m/>
    <n v="1"/>
    <m/>
    <m/>
    <m/>
    <m/>
    <m/>
    <m/>
  </r>
  <r>
    <x v="1025"/>
    <s v="HAPE, Washington, Mount Rainier, Fuhrer's Finger"/>
    <x v="11"/>
    <s v="Washington, Mount Rainier, Fuhrer's Finger_x000a_Tim Hartman contacted Mount Rainier National Park at 7:08 a.m. on August 12 to report that his partner Neil Shriner (41) was very ill. Shriner’s symptoms included difficulty breathing, gurgling lung sounds, and dizziness when standing. Hartman and Shriner had climbed to 12,000 feet on the Fuhrer Finger route the previous day, setting up their camp when Shriner started to feel sick. His condition deteriorated during the night. Hartman believed that his partner was suffering from High Altitude Pulmonary Edema and that they would need a rescue, as Shriner was unable to move safely._x000a_A helicopter rescue was effected by park rangers by 3:30 p.m. At Madigan Hospital, he was diagnosed with HAPE. (Source: Mike Gauthier, SAR Ranger, Mount Ranier National Park)_x000a_Analysis_x000a_This report is included to remind us that High Altitude Pulmonary Edema can come on quickly, even at moderate altitude. (Source: Jed Williamson)"/>
    <n v="3"/>
    <m/>
    <m/>
    <m/>
    <m/>
    <m/>
    <n v="1"/>
    <m/>
    <m/>
    <m/>
    <m/>
    <m/>
    <m/>
    <x v="0"/>
    <n v="1"/>
    <m/>
    <x v="1"/>
    <x v="1"/>
    <x v="1"/>
    <x v="1"/>
    <x v="0"/>
    <x v="0"/>
    <m/>
    <m/>
    <x v="0"/>
    <m/>
    <m/>
    <m/>
    <x v="0"/>
    <x v="1"/>
    <m/>
    <n v="1"/>
    <m/>
    <x v="0"/>
    <m/>
    <m/>
    <m/>
    <m/>
    <m/>
    <m/>
    <x v="0"/>
    <m/>
    <m/>
    <m/>
    <m/>
    <m/>
    <m/>
    <m/>
    <m/>
    <m/>
    <m/>
    <m/>
    <m/>
    <x v="0"/>
    <m/>
    <m/>
    <m/>
    <m/>
    <m/>
    <m/>
    <m/>
    <m/>
    <m/>
    <m/>
    <m/>
    <m/>
    <m/>
    <m/>
    <m/>
    <m/>
    <m/>
    <x v="1"/>
    <m/>
    <m/>
    <m/>
    <m/>
    <m/>
    <m/>
    <m/>
    <m/>
    <m/>
    <m/>
    <m/>
    <m/>
    <m/>
    <n v="1"/>
    <m/>
    <m/>
    <m/>
    <m/>
  </r>
  <r>
    <x v="1026"/>
    <s v="Incomplete Tie-In, Fall on Rock, California, The Needles, Sorcerer Needle"/>
    <x v="11"/>
    <s v="California, The Needles, Sorcerer Needle_x000a_On September 4, two climbers were on Thin Ice (5.10b) at the Needles, an easy route for their abilities, after earlier climbing two short, multi-pitch routes, Igor Unchained (5.9) and Airy Interlude (5.10a). It was 1530, the route was in shade with a mild breeze, and both climbers were wearing jackets. Patrick Savageau (20) belayed leader Dan DeLange of Colorado on the first pitch, then followed._x000a_Savageau had tied in after his partner led the pitch, then followed, and due to the jacket, his partner could not see his knot. He clipped into the anchor with a sling clipped to the loop of rope created by the (incomplete) knot. At 1545, after switching the rack to lead the second pitch, Savageau leaned back to scope out the pitch, and immediately fell, as the figure eight knot had not been finished. He fell 250 feet to his death. If he had weighted the rope at any point while following the first pitch, he would have fallen. He was not wearing a helmet, but it would have made no difference. Three climbers at the base of Igor Unchained, 100 yards away, also witnessed the accident, and immediately attempted to come to his assistance, but found him dead of massive injuries._x000a_Analysis_x000a_Dan DeLange had 20 years of climbing experience. Patrick Savageau had only been climbing three years, yet had on-sighted 5.12 crack. A partner commented, “Pat was one of a few. He was a major go-for-it in a way that I’ve seen only a few times in my 20+ years of climbing. Last year he was 19 and had been climbing only a season or two. When we’d head to the Valley, he’d always want to do the hard cracks. The only problem was that he’d done most that were easily accessible. We rapped down to Tales of Power [5.12b] where he made an impressive ascent, just a hang or two. He had the hardest trouble with the chimney at the top. On the next day we did Uprising on the Rostrum. Pat ran out of gear at the top and had to lead the last 20 feet of 5.11 + without pro. I was impressed. Then we went over and jumped on the Cosmic Debris TR (5.13b). With just a hang or two he was grabbing the top slings. Strong and determined, that’s how I’ll remember Pat.”_x000a_There is a simple four-point check that is becoming routine for many climbers: Doubled-back, rope through harness correctly, figure 8 correct, doublefisherman back-up knot correct. And for the belayer: doubled-back, belay ’biner through harness correctly, ’biner locked, rope threaded correctly. Such checks should always be done by all partners on each other, regardless of experience. (Source: Greg Barnes, who witnessed the accident)"/>
    <n v="7"/>
    <m/>
    <n v="1"/>
    <m/>
    <m/>
    <m/>
    <m/>
    <m/>
    <m/>
    <m/>
    <n v="1"/>
    <n v="1"/>
    <m/>
    <x v="1"/>
    <m/>
    <m/>
    <x v="1"/>
    <x v="1"/>
    <x v="0"/>
    <x v="0"/>
    <x v="0"/>
    <x v="0"/>
    <m/>
    <m/>
    <x v="0"/>
    <m/>
    <m/>
    <m/>
    <x v="0"/>
    <x v="0"/>
    <m/>
    <m/>
    <m/>
    <x v="0"/>
    <m/>
    <m/>
    <m/>
    <m/>
    <m/>
    <m/>
    <x v="0"/>
    <m/>
    <m/>
    <m/>
    <m/>
    <m/>
    <m/>
    <m/>
    <m/>
    <m/>
    <m/>
    <m/>
    <m/>
    <x v="0"/>
    <n v="1"/>
    <m/>
    <m/>
    <m/>
    <m/>
    <m/>
    <m/>
    <m/>
    <m/>
    <m/>
    <m/>
    <m/>
    <n v="1"/>
    <m/>
    <m/>
    <m/>
    <m/>
    <x v="1"/>
    <m/>
    <m/>
    <m/>
    <m/>
    <m/>
    <m/>
    <m/>
    <m/>
    <m/>
    <m/>
    <m/>
    <m/>
    <m/>
    <m/>
    <n v="1"/>
    <m/>
    <m/>
    <m/>
  </r>
  <r>
    <x v="1027"/>
    <s v="Lightning, Poor Position—Late Afternoon, Colorado, Rocky Mountain National Park, Longs Peak"/>
    <x v="11"/>
    <s v="Colorado, Rocky Mountain National Park, Longs Peak_x000a_On July 12, Andy Haberkorn (28) was seconding his partner, Stanley Smigel, on a crux 5.10 pitch of the Casual Route on the Diamond of Longs Peak. As Haberkorn was about 40 feet above the Yellow Wall bivouac ledge, a bright flash of lightning was observed by Smigel in the vicinity of Haberkorn. Haberkorn had received a fatal lightning strike which entered his chest. Smigel was able to respond to his partner briefly, but Haberkorn had succumbed to his internal injuries._x000a_Analysis_x000a_Lighting is common element of the Colorado Rockies high country. Haberkorn’s fatal strike occurred about 1500, a most dangerous time of day to be high on the face in midsummer. It was during a rather unsettled period, where lightning storms were more common than normal._x000a_Planning your route so that you can be up and down prior to 1300 is prudent, even though the attempt might not necessarily be successful. There is a past history of a climber struck by lightning at this same spot. Usually lightning strikes the summit and outstanding points on ridges. Also, lightning usually strikes the leader or higher individual. Mr. Smigel must be commended for his efforts in tending to his partner, and in getting down the Diamond under the most difficult conditions. (Source: Jim Detterline and Mark Magnuson, NPS Rangers, RMNP)"/>
    <n v="4"/>
    <m/>
    <m/>
    <m/>
    <n v="1"/>
    <m/>
    <m/>
    <m/>
    <m/>
    <m/>
    <m/>
    <m/>
    <m/>
    <x v="1"/>
    <m/>
    <m/>
    <x v="1"/>
    <x v="1"/>
    <x v="1"/>
    <x v="1"/>
    <x v="0"/>
    <x v="0"/>
    <m/>
    <m/>
    <x v="0"/>
    <m/>
    <m/>
    <m/>
    <x v="0"/>
    <x v="1"/>
    <m/>
    <m/>
    <m/>
    <x v="0"/>
    <m/>
    <m/>
    <n v="1"/>
    <m/>
    <m/>
    <m/>
    <x v="0"/>
    <m/>
    <m/>
    <m/>
    <m/>
    <m/>
    <n v="1"/>
    <m/>
    <m/>
    <m/>
    <m/>
    <m/>
    <m/>
    <x v="0"/>
    <m/>
    <m/>
    <m/>
    <m/>
    <m/>
    <m/>
    <m/>
    <m/>
    <m/>
    <m/>
    <m/>
    <m/>
    <m/>
    <m/>
    <m/>
    <m/>
    <m/>
    <x v="1"/>
    <m/>
    <m/>
    <m/>
    <m/>
    <m/>
    <m/>
    <m/>
    <m/>
    <m/>
    <m/>
    <m/>
    <m/>
    <n v="1"/>
    <m/>
    <m/>
    <m/>
    <m/>
    <m/>
  </r>
  <r>
    <x v="1028"/>
    <s v="Loss of Control—Voluntary Glissade, Fall on Snow, Hit and Dragged by Falling Climber, Inexperience, Misperception, Washington, Silver/Tinkham Peaks"/>
    <x v="11"/>
    <s v="Washington, Silver/Tinkham Peaks_x000a_On June 8, Joe Myers (40), Jacob Engelstein (40), and Phil Loe (58) were attempting to climb Tinkham Peak, an easy, non-technical climb. The route was snow-covered above 4,400 feet. Owing to poor visibility, the climb was aborted at 4,900 feet. The party descended to just above 4,400 feet, where Myers glissaded only a few feet when he discovered an ice crust below an inch or two of snow. He attempted to arrest, but struck a tree. A few seconds later, Engelstein fell and struck Loe. Losing his ice ax on 45-degree snow, Engelstein panicked and seized Loe’s right foot with both hands. Loe, now sliding head-first on his back—still gripped by Engelstein—struck a tree. Both came to an abrupt stop. Aid was summoned by cell phone. A 10-hour litter carry ensued._x000a_Loe was diagnosed with a comminuted fracture of the distal femur. Myers sustained a fractured rib._x000a_Analysis_x000a_Engelstein and Myers were inexperienced, having been instructed in ice ax use just two months earlier. Although beginning climbers may appear to be strong and able, one needs to keep a close eye on them. Belaying the two beginners would have prevented the injuries, but the terrain was such that no one would have seen a need to belay. (Source: Phil Loe)"/>
    <n v="7"/>
    <m/>
    <m/>
    <m/>
    <m/>
    <m/>
    <n v="2"/>
    <n v="1"/>
    <m/>
    <n v="1"/>
    <m/>
    <m/>
    <m/>
    <x v="0"/>
    <n v="1"/>
    <m/>
    <x v="1"/>
    <x v="0"/>
    <x v="1"/>
    <x v="1"/>
    <x v="0"/>
    <x v="0"/>
    <m/>
    <m/>
    <x v="1"/>
    <m/>
    <m/>
    <m/>
    <x v="0"/>
    <x v="1"/>
    <m/>
    <m/>
    <m/>
    <x v="0"/>
    <n v="1"/>
    <m/>
    <m/>
    <m/>
    <m/>
    <m/>
    <x v="0"/>
    <m/>
    <m/>
    <m/>
    <m/>
    <n v="1"/>
    <m/>
    <m/>
    <m/>
    <m/>
    <m/>
    <m/>
    <m/>
    <x v="0"/>
    <m/>
    <m/>
    <m/>
    <m/>
    <m/>
    <m/>
    <m/>
    <m/>
    <m/>
    <m/>
    <m/>
    <m/>
    <m/>
    <m/>
    <m/>
    <m/>
    <m/>
    <x v="1"/>
    <m/>
    <m/>
    <m/>
    <m/>
    <m/>
    <m/>
    <m/>
    <m/>
    <m/>
    <m/>
    <m/>
    <n v="1"/>
    <m/>
    <m/>
    <m/>
    <m/>
    <m/>
    <m/>
  </r>
  <r>
    <x v="1029"/>
    <s v="Loss of Control—Voluntary Glissade, Faulty Use of Crampons, Fall on Snow, Fatigue, Utah, Mount Olympus, North Face"/>
    <x v="11"/>
    <s v="Utah, Mount Olympus, North Face_x000a_The previous year we (Michael and Jane Feldhaus, 33 and 31), along with Paul (41) and Marion (36), had completed the same route on Mount Olympus in approximately 12 hours. We had decided to pursue the same route that Sunday morning of May 14. Leaving the parking area for Neffs Canyon at 7:30 a.m. would allow sufficient time to complete the route before dark. The route follows a gentle approach to the Great Couloir, which at this time of year is generally filled with snow and requires crampons and ice axes to safely climb the icy snow. The couloir opens up onto the face where some easy mountaineering scrambles and crampons and mountain axes allow access of the summit ridge west of the North Summit of Olympus. Some areas before reaching the ridge during the traverse of the face require some 5.6+ rock scrambling. After reaching the ridge, we walked it down to the west side of the west slabs. The route finishes up with a three-pitch rappel down the west side of the west slabs. From this point it is generally an easy walk down the snow filled gully present in front of the west slabs... but not this day._x000a_Jane was first in the group heading down the snow gully with her crampons on and ax in hand. The snow was generally soft and slushy with intermittent icy spots at this late hour in the day, 8:30 p.m. We were about one hour (two miles) from the end of the route at this point. We were making good progress plunge-stepping down the 40-50-degree snow slope when Jane’s snow-and- ice-filled crampon slipped and she started sliding down the snow on her butt. Jane was not too worried, as her forward progress was relatively slow and she felt she could easily stop. So she enjoyed the “free ride.” However, as she picked up speed and was headed toward large rocks, she rolled over to self-arrest and immediately dislocated her shoulder. But she was still able to arrest. She knew immediately her shoulder was dislocated. Mike quickly started getting more clothing on her as she already looked “shocky.” Within minutes Paul and Marion were on the scene. A quick conference in the group lead us to send Paul out to call for a mountain rescue as no one in the group felt comfortable reducing her shoulder. At this point the sun had set and a stiff breeze was coming down the gully. The snow was now returning to a hard ice. Marion, Mike, and Jane immobilized Jane’s shoulder by placing a one-liter nalgene water bottle in her armpit and immobilized her arm with some extra webbing. We also put on all available extra clothing from our packs. We then started to move her down the 400 meters of ice and snow. The technique we used to move Jane down the snow was to empty her pack and put the pack in a garbage bag. She then sat on the pack to help insulate her from the snow. With two mountain axes plunged in the snow just below her feet we were able to gently move her down the snow field by alternating the removal and placement of each ax one to two feet lower. This allowed her to remain secure with one ax used as a foot stop and allow her to slide down to the next ax stop. There was a rock shelf at the edge of the snowfield approximately 200 meters down from the fall. We made it to the ledge to rest and wait for help. By this point Jane was almost doubled over in pain from the muscle spasms in her shoulder, neck, and back. To take her mind off of it and to stay warm, we decided to continue down the snow field using the same method used earlier. As we moved her out to sit down on the pack once again, the jostling, the water bottle and good luck allowed her shoulder to reduce itself. At approximately 11:30 p.m., the first of 30 rescuers from the Salt Lake County Sheriff’s Mountain Rescue Squad arrived. We were approximately 40 yards from the end of the snowfield and continued down to the end of it. After a quick assessment of Jane’s condition, the mountain rescuers loaded her into a Stokes litter, lowered her down some rock falls, and carried her out. (Source: Michael and Jane Feldhaus)_x000a_Analysis_x000a_There were two major factors that led to this accident. There was overall fatigue of the group that led to the misstep and subsequent fall on the soft snow. She would not have gathered as much speed and therefore may not have had the stresses on her shoulder that lead to the dislocation. The second factor may have been that her muscles were very tired and she may not have been in the best position when her ax caught and stopped her fall. A third factor was that her crampons, while okay to have on as long as she was not glissading, filled with snow. Finally, no one in the group had backcountry first aid experience, let alone knowledge of how to reduce a dislocated shoulder. Had we been able to reduce her shoulder immediately, the shoulder would have recovered faster with less damage and the group may have been able to slowly and safely move out of the backcountry without assistance._x000a_By the time we reached Jane Feldhaus, her shoulder had self-reduced, but she was still in pain and unable to walk out. She was immobilized in a bean-bag vacuum splint in the litter, lowered about 15 pitches down the Z-couloir of Mount Olympus and then wheeled down the Z-trail to the road. (Source: Victims and Tom Moyer - Salt Lake County Sheriff’s SAR)"/>
    <n v="9"/>
    <m/>
    <m/>
    <m/>
    <m/>
    <n v="2"/>
    <n v="2"/>
    <m/>
    <m/>
    <m/>
    <m/>
    <m/>
    <m/>
    <x v="0"/>
    <n v="1"/>
    <m/>
    <x v="1"/>
    <x v="0"/>
    <x v="1"/>
    <x v="1"/>
    <x v="0"/>
    <x v="0"/>
    <m/>
    <m/>
    <x v="1"/>
    <n v="1"/>
    <m/>
    <m/>
    <x v="0"/>
    <x v="1"/>
    <m/>
    <m/>
    <n v="1"/>
    <x v="0"/>
    <n v="1"/>
    <m/>
    <m/>
    <m/>
    <m/>
    <m/>
    <x v="0"/>
    <m/>
    <m/>
    <m/>
    <m/>
    <m/>
    <m/>
    <m/>
    <m/>
    <m/>
    <m/>
    <m/>
    <m/>
    <x v="0"/>
    <m/>
    <n v="1"/>
    <m/>
    <m/>
    <m/>
    <m/>
    <m/>
    <n v="1"/>
    <m/>
    <m/>
    <m/>
    <m/>
    <m/>
    <m/>
    <m/>
    <m/>
    <m/>
    <x v="1"/>
    <m/>
    <m/>
    <m/>
    <m/>
    <m/>
    <m/>
    <m/>
    <m/>
    <m/>
    <m/>
    <n v="1"/>
    <m/>
    <m/>
    <m/>
    <m/>
    <m/>
    <m/>
    <m/>
  </r>
  <r>
    <x v="1030"/>
    <s v="Nearly Stranded—Rigging Problems, Darkness, Fatigue, California, Yosemite Valley, Lost Arrow Tip"/>
    <x v="11"/>
    <s v="California, Yosemite Valley, Lost Arrow Tip_x000a_Sasha Binford and I, Charles Zilm (32), set out to climb the Lost Arrow Tip (three pitches, 5.8 A2) on October 6. We had hoped to be off by early afternoon, but when we got to the climb at 8:00 a.m. there were already two parties ahead of us rappelling into the notch. We were looking at a long day, but I still figured we would be off before sunset. It warmed up quickly in the sun, but I threw a warm shirt and pile jacket into Sasha’s pack anyway. I had climbed the Tip four years ago, finishing in the dark, and remembered being really cold._x000a_The Arrow Tip is a pinnacle that attaches to the main wall 250 feet below the rim of the Valley and rises to a finger-tip summit a little below the rim. The climb starts in the notch where the Arrow joins the wall; to get there we made one long rappel from the rim on two single lines tied together. Then we waited an hour or two for the party ahead of us to clear the first pitch. I led the climb on a third rope. I dragged the bottom end of the rappel lines with me, leaving the other end fixed to the anchor tree on the rim. The two rappel ropes would become a Tyrolean traverse from the top of the Arrow back to the rim, a gap of about 75 feet plus the climb up to the anchor._x000a_The climb went fine, and I reached the top about an hour before dark, as the party ahead crossed to the rim and pulled their lines. I pulled most of the slack out of our rappel line and tied it off, giving us one Tyrolean line across the gap. When Sasha finished cleaning the pitch, I put her on belay with our lead rope; she clipped a locking carabiner over the Tyrolean line, to hang from while she traversed, and clipped the end of the second rappel line to her harness, to take it across. I lowered her out until she had descended to the low point in the traverse, then she jugged up the other side to the rim._x000a_Sasha tied off the end of the second rope, and I rigged the ropes through the anchor on the summit so that we could pull them after I got across. It was too dark to see anything clearly now. I had not brought a headlamp, so I had to double- and triple-check everything. The knot joining the two ropes was probably two-thirds of the way across the gap, although I could not see it in the gloom._x000a_Four years ago I had crossed the Tyrolean by using a single Prusik around both lines to let myself down to the low point; it was not very efficient, but it had worked. (Ed. Note: Two Prusiks would be better.) I had read somewhere about rappelling the descending side and thought this might be more efficient, so this time I rigged both lines through my ATC. Like Sasha, I clipped a second locking carabiner from my harness to the ropes, to support myself._x000a_Rappelling was easy as long as there was no tension in the ropes below me, but as the lines to the rim became snug from my weight, the friction in the ATC brought me to a halt. I was still short of the low point. I started pulling myself along with my ascenders, but the friction limited me to an inch or so at a time. It was exhausting and I had to stop many times to rest. I found that I could not unclip the ATC and take it off the ropes. I thought of going back to the summit and starting over without it, but it would be cold and windy up there and I could not see to re-rig. Besides, I thought it would be a waste of time—I should be able to resolve any problems right here, and it would take longer to go back up than to keep going._x000a_I knew that I could remove the ATC when the tension diminished as I started up the other side. I still could not see the knot, and I knew I would not be able to pass it with the ATC still on the ropes. I hoped it was close enough to the wall to relieve the tension, but when I reached the knot after at least an hour, the ropes were still too tight. In hindsight, I wonder why I was so stubborn, but I still did not want to spend the time to go back._x000a_By this time it was cold and blowing pretty hard, and I was stuck there in shorts and a T-shirt. Thinking I would be across in no time, I had forgotten to take my clothes from Sasha’s pack. She had brought along a pair of FRS (family band) radios so I was able to ask her to send down my shirt and headlamp. I was so cold I was slurring my words, and without the radios we could not have heard each other against the wind._x000a_The shirt and headlamp got stuck on the rope several times, finally just out of reach on the other side of the knot, but I was able to shake the ropes enough to get them to me. The tips of my fingers were now so numb from the cold that I was afraid I would drop my shirt. My speech became so slurred that it was an effort to say anything to Sasha. There was chatter on the radio from the Valley, and I was upset that they would talk when they knew we were using it. One guy was trying to pick up girls on our channel. The contrast between his situation and mine annoyed me._x000a_All this time I had been trying various ways to free my ATC; e.g., by rotating the nose of the carabiner up and trying to roll the ropes out. But there was too much tension in the line and I was too tired._x000a_I told Sasha a couple of times, “I don’t know what to do.” Someone in the Valley heard this and asked if they should contact Search and Rescue. I did not answer. I did not want to be rescued off a climb—but Sasha answered, “Yes, contact Search and Rescue.” SAR was on the radio quickly, asking us questions about my situation and making suggestions. I was pretty punchy by then and probably did not answer very intelligently. I was getting colder so I had Sasha send down another layer of clothes._x000a_Then the Rangers turned two spotlights on me. I felt like the high-wire act for the evening, imagining crowds gathering in the village below to watch the idiot die above them._x000a_I lost radio contact with everyone—Sasha, the Park Service, and the guy picking up girls. I thought the batteries had died, but the radio worked fine afterward so I must have just bumped the volume knob. I was too punchy or distracted to figure it out._x000a_Now both hands were numb and my arm muscles cramped. The wind blew very hard and I knew I could not stay there in those conditions. I finally decided to go back to the Arrow summit and try again. I put one ascender on each line, worrying that, since the ropes were rigged through the anchor on the Arrow, the ascenders would see-saw. But there was enough friction in the system that I could push both simultaneously. Jugging back was much easier than going toward the main wall. I was only partway back when I noticed that the ATC was now loose. I de-rigged it, so relieved._x000a_I down-climbed with my ascenders, holding both ropes together above them to keep the see-sawing under control. Prusiks around both ropes were an option but too much trouble at the time, being so close to the low point. When I got there I turned the ascenders around and climbed to the rim. My fingers were almost useless—I could not feel the ascenders and it was a challenge to work the cams. I found out later that, when the NPS learned I had solved my problem, they turned around their SAR team, halfway up the trail to the Arrow._x000a_I thought I had been on the line for an hour or two, but Sasha stunned me— six hours! I was pretty hard on myself for a while. My fingers, numb for three weeks, reminded me. Would anyone want to do a serious climb with me again? But everyone was very supportive. I screwed up big, but it was an incredibly valuable learning experience._x000a_Analysis_x000a_How many things can you find wrong with my picture? I had not actually practiced my “new” way of starting the Tyrolean, because I had done the climb previously, and I also had not thought through the possible problems—not that I could anticipate them all, anyway. They say that in a crisis you revert to your training, and my training did not include this predicament. When I got out there, I could not see solutions that someone standing next to me might have spotted immediately._x000a_Also, I had assumed I would be off before it got dark and cold. With my headlamp, I might have retreated to the Arrow immediately. I became dependent on Sasha, sitting on the rim with headlamp and clothing, and dependent on the radios that she had thought to bring. What if she had not brought them? What if the clothing and headlamp had become stuck on the line, out of reach? Nevertheless, radios and headlamp should not be a substitute for experience._x000a_Park Service comments: It may seem obvious now, but if you decide to rappel the descending portion of the Tyrolean lines, de-rig your brake before the ropes below you become tight. Second, if you do need to escape from this type of brake while the rope is under tension, remember that you can take your weight off the carabiner, but not off the rope, as the tension continues to trap the carabiner against the brake, making it extremely difficult to unclip, as Charles found out. However, the link between the carabiner and the harness is not under tension, so unclipping from the belay loop on your harness is a five- second, one-handed manoeuver. But Charles had rigged the carabiner around his leg loops, his waist belt, and a back-up webbing swami, thus making a complicated jumble of stuff to manipulate with numb fingers while hanging there in the dark. By the time he got his headlamp, he was too tired to deal with it._x000a_Regardless of the technique you choose for crossing, you can eliminate the need to pass the knot by just positioning it at the anchor you start from, and have the first person across adjust the slack in both lines as needed. One final comment: This report is not an instruction text on how to rig or cross a horizontal line. (Source: Charles Zilm and John Dill, NPS Ranger, Yosemite National Park)"/>
    <n v="8"/>
    <m/>
    <m/>
    <m/>
    <m/>
    <n v="1"/>
    <m/>
    <m/>
    <m/>
    <m/>
    <m/>
    <n v="1"/>
    <m/>
    <x v="0"/>
    <m/>
    <n v="1"/>
    <x v="1"/>
    <x v="1"/>
    <x v="0"/>
    <x v="0"/>
    <x v="0"/>
    <x v="0"/>
    <n v="1"/>
    <m/>
    <x v="0"/>
    <m/>
    <m/>
    <m/>
    <x v="0"/>
    <x v="0"/>
    <m/>
    <m/>
    <m/>
    <x v="0"/>
    <m/>
    <m/>
    <m/>
    <m/>
    <m/>
    <m/>
    <x v="0"/>
    <m/>
    <m/>
    <m/>
    <m/>
    <n v="1"/>
    <m/>
    <m/>
    <m/>
    <m/>
    <m/>
    <m/>
    <m/>
    <x v="0"/>
    <m/>
    <m/>
    <m/>
    <m/>
    <m/>
    <m/>
    <m/>
    <n v="1"/>
    <m/>
    <m/>
    <m/>
    <m/>
    <m/>
    <m/>
    <m/>
    <m/>
    <m/>
    <x v="1"/>
    <m/>
    <n v="1"/>
    <m/>
    <m/>
    <m/>
    <m/>
    <m/>
    <m/>
    <m/>
    <m/>
    <m/>
    <m/>
    <m/>
    <m/>
    <m/>
    <n v="1"/>
    <m/>
    <m/>
  </r>
  <r>
    <x v="1031"/>
    <s v="Rappel Failure, Illinois, Mississippi Palisades Park, Sentinel Rock"/>
    <x v="11"/>
    <s v="Illinois, Mississippi Palisades Park, Sentinel Rock_x000a_In November, Steven Wallace (27) died in hospital following his 40 foot fall from Sentinel Rock, from which he was rappelling. No other details were available, but as this is an area now used by climbers, it is important to call attention to it, especially as a fatality occurred. (Source: From a report sent in by Budge Gierke)"/>
    <n v="4"/>
    <m/>
    <m/>
    <m/>
    <n v="1"/>
    <m/>
    <m/>
    <m/>
    <m/>
    <m/>
    <m/>
    <m/>
    <m/>
    <x v="1"/>
    <m/>
    <m/>
    <x v="1"/>
    <x v="0"/>
    <x v="0"/>
    <x v="1"/>
    <x v="0"/>
    <x v="0"/>
    <m/>
    <m/>
    <x v="0"/>
    <m/>
    <m/>
    <m/>
    <x v="0"/>
    <x v="0"/>
    <m/>
    <m/>
    <m/>
    <x v="0"/>
    <m/>
    <m/>
    <m/>
    <m/>
    <m/>
    <m/>
    <x v="0"/>
    <m/>
    <m/>
    <m/>
    <m/>
    <m/>
    <m/>
    <m/>
    <m/>
    <m/>
    <m/>
    <m/>
    <m/>
    <x v="0"/>
    <m/>
    <m/>
    <m/>
    <m/>
    <m/>
    <m/>
    <m/>
    <m/>
    <m/>
    <m/>
    <m/>
    <m/>
    <m/>
    <m/>
    <m/>
    <m/>
    <m/>
    <x v="1"/>
    <m/>
    <m/>
    <m/>
    <n v="1"/>
    <m/>
    <m/>
    <m/>
    <m/>
    <m/>
    <m/>
    <m/>
    <m/>
    <m/>
    <m/>
    <m/>
    <m/>
    <n v="1"/>
    <m/>
  </r>
  <r>
    <x v="1032"/>
    <s v="Rappel Failure—Anchor Came Away, Inadequate Protection, New Jersey, Mount Tammany, Delaware Water Gap National Recreation Area"/>
    <x v="11"/>
    <s v="New Jersey, Mount Tammany, Delaware Water Gap National Recreation Area_x000a_Steve Raible (22) fell about 120 feet to his death while rappelling from a route on Mount Raible and climbing partner Todd Garcia had completed a technical climb of “Double Overhang” (5.8) and were in the process of rappelling from the top when the accident occurred at 7:15 p.m. According to Garcia, Raible was rappelling on a double-rope, utilizing a sling on a resident rappel station. Garcia told NPS investigators that Raible had descended about 15 feet when the anchor failed, causing him to fall to the ground. Garcia descended and checked Raible, but could not detect either a pulse or breath._x000a_Garcia then descended to a scree slope and then to a nearby highway where he flagged down a passing motorist. The motorist used his cell phone to make a 911 call. A state trooper and local fire and EMS reached the scene at 8:20 p.m. They found that Raible had suffered extensive and severe traumatic injuries and had no pulse or respirations. A carry-out of the victim’s body was completed after midnight by the Park’s high-angle rescue team and a township search and rescue squad._x000a_Analysis_x000a_The fixed rappel station, located in the middle of the cliff consisted of resident webbing threaded through a crack and around a block. Garcia and Raible examined and tested the webbing, judging it to be safe. No back-up was used._x000a_It is noteworthy to say that the webbing held Raible’s full body weight as he rapelled 15 feet down the face; therefore, no amount of testing could have produced the failure of the webbing._x000a_ALWAYS back up resident rappel stations! In this case, it was not possible to thread new webbing through the existing crack, but a backup using our gear should have been used. (Source: From a report by Todd Garcia)"/>
    <n v="7"/>
    <m/>
    <m/>
    <n v="1"/>
    <m/>
    <m/>
    <m/>
    <m/>
    <m/>
    <m/>
    <m/>
    <m/>
    <m/>
    <x v="1"/>
    <m/>
    <m/>
    <x v="1"/>
    <x v="0"/>
    <x v="0"/>
    <x v="0"/>
    <x v="0"/>
    <x v="0"/>
    <m/>
    <m/>
    <x v="0"/>
    <m/>
    <m/>
    <m/>
    <x v="0"/>
    <x v="0"/>
    <m/>
    <m/>
    <m/>
    <x v="0"/>
    <m/>
    <m/>
    <m/>
    <m/>
    <m/>
    <m/>
    <x v="0"/>
    <m/>
    <m/>
    <m/>
    <m/>
    <m/>
    <m/>
    <m/>
    <m/>
    <m/>
    <m/>
    <m/>
    <m/>
    <x v="0"/>
    <m/>
    <m/>
    <m/>
    <m/>
    <m/>
    <m/>
    <m/>
    <m/>
    <m/>
    <m/>
    <m/>
    <m/>
    <m/>
    <m/>
    <m/>
    <m/>
    <m/>
    <x v="0"/>
    <n v="1"/>
    <m/>
    <m/>
    <n v="1"/>
    <m/>
    <m/>
    <m/>
    <m/>
    <m/>
    <m/>
    <m/>
    <m/>
    <m/>
    <m/>
    <m/>
    <m/>
    <m/>
    <m/>
  </r>
  <r>
    <x v="1033"/>
    <s v="Snow Blindness—Inadequate Equipment, Colorado, Rocky Mountain National Park, Longs Peak"/>
    <x v="11"/>
    <s v="Colorado, Rocky Mountain National Park, Longs Peak_x000a_On June 11, Michael William Pope (45) lost his sight while descending from a successful off-season ascent of the Keyhole Route on Longs Peak. It was a particularly bright and sunny day on the snow-covered route, but Pope had forgotten to pack his sunglasses. His eyes began to burn with intense pain, and he could not see farther than 10 feet. What he could see was blurred with a milky haze to it. Pope called for assistance through his family band radio. Park rangers responded and assisted him to the trailhead._x000a_Analysis_x000a_Losing one’s sight on a mountain can result in additional accidents! Remember your sunglasses or turn around before the damage to your eyes becomes severe. In an emergency, one can manufacture an improvised pair of sunglasses from cardboard and/or tape with just small slits for viewing. (Source: Jim Detterline and Mark Magnuson, NPS Rangers, RMNP)"/>
    <n v="3"/>
    <m/>
    <m/>
    <m/>
    <m/>
    <m/>
    <n v="1"/>
    <m/>
    <m/>
    <m/>
    <m/>
    <m/>
    <m/>
    <x v="0"/>
    <m/>
    <m/>
    <x v="1"/>
    <x v="0"/>
    <x v="1"/>
    <x v="1"/>
    <x v="0"/>
    <x v="0"/>
    <m/>
    <m/>
    <x v="0"/>
    <m/>
    <m/>
    <m/>
    <x v="0"/>
    <x v="1"/>
    <m/>
    <m/>
    <m/>
    <x v="0"/>
    <m/>
    <m/>
    <m/>
    <m/>
    <m/>
    <m/>
    <x v="0"/>
    <m/>
    <m/>
    <m/>
    <m/>
    <m/>
    <m/>
    <m/>
    <m/>
    <m/>
    <m/>
    <m/>
    <m/>
    <x v="0"/>
    <m/>
    <m/>
    <m/>
    <m/>
    <m/>
    <m/>
    <m/>
    <m/>
    <m/>
    <m/>
    <m/>
    <m/>
    <m/>
    <m/>
    <m/>
    <m/>
    <n v="1"/>
    <x v="1"/>
    <m/>
    <m/>
    <m/>
    <m/>
    <m/>
    <m/>
    <m/>
    <m/>
    <m/>
    <m/>
    <m/>
    <n v="1"/>
    <m/>
    <m/>
    <m/>
    <m/>
    <m/>
    <m/>
  </r>
  <r>
    <x v="1034"/>
    <s v="Stranded, Fall on Rock, Protection Pulled, Virgina, Seneca Rocks"/>
    <x v="11"/>
    <s v="Virginia, Seneca Rocks_x000a_In early April, a climber (age unknown) started soloing a chimney on the West Face of the North Peak. He got up 15 or 20 feet and decided that he would rather have a rope, so his partner threw the end of the rope up to him and the climber tied in. He placed a Camalot, climbed a few feet farther, and then fell. The Camalot pulled. The climber fell down the chimney, sustaining severe head and internal injuries. He was unconscious when several climbers with EMT training first reached him They unsuccessfully tried CPR to resuscitate him when his heart stopped. (He was not wearing a helmet, though later comments from the coroner indicated that a helmet probably would not have saved him due to the severity of internal injuries.)_x000a_Analysis_x000a_For me, the most import lesson from this accident came a month later, when I heard via the Internet that the victim had tested positive for Hepatitis B. While one of the ambulance crew had asked the police personnel present at the accident to record the name and phone number of those who assisted in the recovery effort, it turned out that only about half of those involved had been recorded. As a result, many of these people (myself included) who had significant contact with the victim’s blood did not learn about the lab test until long after the time period during which a prophylactic treatment for Hepatitis B is useful—typically 7 to 10 days after contact. Fortunately, it was later discovered that the initial test results were incorrect._x000a_If you are involved in a rescue, make sure you find out who you can contact to get any medical information that may be relevant to rescuers, and follow it up. Climbers often have many nicks and cuts on their hands after a day of climbing, and in this age of serious blood-borne diseases it is a good idea to carry a pair of latex gloves and some prepackaged handi-wipes in the event you assist in a rescue or recovery. (Source: Chris Leger)_x000a_(Editor’s Note: Latex gloves are standard items for even the smallest of First Aid Kits. On the other hand, First Aid Kits do not yet seem to be a standard item carried by climbers. At places like Seneca, the Gunks, Joshua Tree, etc., day packs are often left on the ground. Having a FAK in them is a good idea.)"/>
    <n v="9"/>
    <m/>
    <m/>
    <m/>
    <m/>
    <m/>
    <m/>
    <m/>
    <m/>
    <m/>
    <m/>
    <m/>
    <m/>
    <x v="0"/>
    <n v="1"/>
    <m/>
    <x v="0"/>
    <x v="1"/>
    <x v="0"/>
    <x v="0"/>
    <x v="0"/>
    <x v="0"/>
    <m/>
    <m/>
    <x v="1"/>
    <n v="1"/>
    <m/>
    <m/>
    <x v="0"/>
    <x v="0"/>
    <m/>
    <m/>
    <m/>
    <x v="0"/>
    <m/>
    <m/>
    <m/>
    <m/>
    <m/>
    <m/>
    <x v="0"/>
    <m/>
    <m/>
    <m/>
    <m/>
    <m/>
    <m/>
    <m/>
    <m/>
    <m/>
    <m/>
    <m/>
    <m/>
    <x v="0"/>
    <n v="1"/>
    <m/>
    <m/>
    <m/>
    <m/>
    <m/>
    <m/>
    <m/>
    <m/>
    <m/>
    <m/>
    <m/>
    <m/>
    <m/>
    <m/>
    <m/>
    <m/>
    <x v="0"/>
    <m/>
    <n v="1"/>
    <m/>
    <m/>
    <m/>
    <m/>
    <m/>
    <m/>
    <m/>
    <n v="1"/>
    <m/>
    <m/>
    <m/>
    <m/>
    <m/>
    <m/>
    <m/>
    <m/>
  </r>
  <r>
    <x v="1035"/>
    <s v="Weather—High Winds, Fall on to Rocks, Colorado, Rocky Mountain National Park, Longs Peak"/>
    <x v="11"/>
    <s v="Colorado, Rocky Mountain National Park, Longs Peak_x000a_On February 7, Craig Dreher (30) and Gene Williamson (30) decided to abort their winter attempt of the Keyhole Route due to high winds. As they were retreating from the Boulder Field, a gust of westerly wind estimated at 150 mph knocked over Williamson and picked up Dreher (who weighs 170 pounds) free of the ground. Dreher was tossed into a pile of rocks, impacting on his right ankle, resulting in a fracture of the fibula._x000a_Analysis_x000a_Although this accident occurred on non-technical terrain, Dreher and Williamson requested that this be brought to the readers’ attention as an example of the high wind hazard prevalent on winter climbs of Longs Peak. Winds have been twice measured on the Longs Peak summit at 220 mph. It should also be mentioned that Dreher was wearing a 70-pound pack when picked up by the wind! Dreher and Williamson showed good judgment in aborting their summit attempt in these conditions. (Source: Jim Detterline and Mark Magnuson, NPS Rangers, RMNP)"/>
    <n v="3"/>
    <m/>
    <m/>
    <m/>
    <n v="2"/>
    <m/>
    <m/>
    <m/>
    <m/>
    <m/>
    <m/>
    <m/>
    <m/>
    <x v="0"/>
    <n v="1"/>
    <m/>
    <x v="1"/>
    <x v="1"/>
    <x v="1"/>
    <x v="1"/>
    <x v="0"/>
    <x v="0"/>
    <m/>
    <m/>
    <x v="0"/>
    <m/>
    <m/>
    <m/>
    <x v="0"/>
    <x v="1"/>
    <m/>
    <m/>
    <m/>
    <x v="0"/>
    <m/>
    <m/>
    <m/>
    <m/>
    <m/>
    <m/>
    <x v="0"/>
    <m/>
    <m/>
    <m/>
    <m/>
    <m/>
    <n v="1"/>
    <m/>
    <m/>
    <m/>
    <m/>
    <m/>
    <m/>
    <x v="0"/>
    <m/>
    <m/>
    <m/>
    <m/>
    <m/>
    <m/>
    <m/>
    <m/>
    <m/>
    <m/>
    <m/>
    <m/>
    <m/>
    <m/>
    <m/>
    <m/>
    <m/>
    <x v="1"/>
    <m/>
    <m/>
    <m/>
    <m/>
    <m/>
    <m/>
    <m/>
    <n v="1"/>
    <m/>
    <m/>
    <m/>
    <m/>
    <m/>
    <m/>
    <m/>
    <m/>
    <m/>
    <m/>
  </r>
  <r>
    <x v="1036"/>
    <s v="Fall on Rock—Hand-Hold Came Loose, Climbing Unroped, Wyoming, Grand Teton National Park, Symmetry Spire"/>
    <x v="11"/>
    <s v="Wyoming, Grand Teton National Park, Symmetry Spire_x000a_On July 28 about 1630, Mark Sachs (36) called Teton Dispatch (who transferred the call to rescue coordinator George Montopoli) using a cell phone borrowed from a hiker on the west shore of Jenny Lake. Sachs stated that his climbing partner, Laura Plaut (35) had fallen approximately 100 feet while scrambling unroped near the summit of Symmetry Spire. They had completed the Southwest Ridge route of Symmetry Spire earlier and were headed to the summit when the accident occurred. He said that she had a severe open fracture of her left elbow, a possible fractured left ankle, head lacerations, and other possible (internal) injuries (later confirmed at the hospital)._x000a_Contract helicopter 3 HP was immediately requested and the rescue effort was initiated. Ranger J. Springer (spotter) flew an initial recon flight at 1700. Ranger A. Byerly then flew internally to Lake of the Crags. He reached Plaut at 1817 and rendered medical attention. Medical control Lanny Johnson, PA, was contacted. In addition to the injuries listed above, Plaut presented lower pack pain and was shivering from cold. Byerly immediately initiated full C- spine precautions, an IV, one gram of Ancef (at 1844) and heat pads. A decision was made to short-haul Plaut due to her injuries, lateness of the day, and potential injury to rescuers if other methods of evacuation were employed._x000a_After immobilizing Plaut, she was short-hauled to Lupine Meadows Rescue Cache by 2017 and transferred to an ambulance. (Source: George Montopoli, NPS Ranger, Grand Teton National Park)_x000a_Analysis_x000a_Many who climb Symmetry Spire do the same thing Laura Plaut did for the final part of this climb. There have been many falls here. In this instance, the fall was probably caused because a hand-hold came away. Guides and even experienced climbers usually stay roped for the entire ascent. (Source: Jed Williamson)"/>
    <n v="6"/>
    <m/>
    <m/>
    <m/>
    <m/>
    <n v="1"/>
    <n v="1"/>
    <m/>
    <m/>
    <m/>
    <m/>
    <m/>
    <m/>
    <x v="0"/>
    <n v="1"/>
    <m/>
    <x v="1"/>
    <x v="1"/>
    <x v="1"/>
    <x v="1"/>
    <x v="0"/>
    <x v="0"/>
    <m/>
    <m/>
    <x v="1"/>
    <n v="1"/>
    <m/>
    <m/>
    <x v="0"/>
    <x v="1"/>
    <m/>
    <m/>
    <m/>
    <x v="0"/>
    <m/>
    <m/>
    <m/>
    <m/>
    <m/>
    <m/>
    <x v="0"/>
    <m/>
    <m/>
    <m/>
    <m/>
    <m/>
    <m/>
    <m/>
    <m/>
    <m/>
    <m/>
    <m/>
    <m/>
    <x v="0"/>
    <m/>
    <m/>
    <m/>
    <m/>
    <m/>
    <m/>
    <m/>
    <m/>
    <m/>
    <m/>
    <n v="1"/>
    <n v="1"/>
    <m/>
    <m/>
    <m/>
    <m/>
    <m/>
    <x v="1"/>
    <m/>
    <m/>
    <m/>
    <m/>
    <m/>
    <m/>
    <m/>
    <m/>
    <m/>
    <m/>
    <m/>
    <m/>
    <n v="1"/>
    <m/>
    <m/>
    <m/>
    <m/>
    <m/>
  </r>
  <r>
    <x v="1037"/>
    <s v="Fall on Snow, Climbing Alone and Unroped, Wyoming, Grand Teton National Park, Mount Owen"/>
    <x v="11"/>
    <s v="Wyoming, Grand Teton National Park, Mount Owen_x000a_On July 15 at 1810, Rene Steque (65) fell 300 feet on snow at the base of the Koven Glacier while returning after a successful ascent of Mount Owen. He had fallen two previous times before that without injury, but on the third fall, he slid into a boulder field at the base of the snow. A. Popinchaulk, who was camped on the Teton Glacier with his son and another teenager, witnessed the fall, and immediately climbed to Steque’s location to assist him. Popinchaulk rendered first aid, moved Steque out of the line of rockfall (Steque was unable to move on his own), provided him with warm clothing and a sleeping bag, secured his son and friend at their campsite on Teton Glacier, and ran to the valley to seek help._x000a_On July 15 about 0130, Popinchaulk contacted Ranger T. Kimbrough at Lupine Meadows, who in turn contacted the rescue coordinator, Ranger G. Montopli. Rangers D. Bywater and M. Vidak were immediately dispatched with first aid and rescue gear, while arrangements for a helicopter and additional Rangers were undertaken. Rangers Bywater and Vidak arrived on scene at 0645 and evaluated Steque. Lanny Johnson, P.A. (GTNP Medical Control), was contacted and advised of the situation. Because of his medical condition and location, the decision to short-haul Steque from his location to Lupine Meadows was finalized._x000a_At 0740, the contract helicopter arrived at Lupine Meadows. Rangers T. Kimbrough, J. Springer, and R. Perch assisted with operations at Lupine Meadows. Ranger D. Burgette, S. Guenther, B. Weathermon, with emergency hire Lane Burgette, were flown to the Teton Glacier, along with USFS helicopter manager Holly Higgins, arriving about 0750 and 0805. Ranger L. Larson served as spotter for the operation. L. Burgette was assigned to A. Popinchaulk’s son and friend, who were “noticeably affected” after witnessing the accident. As a result, the two were immediately flown to Lupine Meadows with their equipment._x000a_After arriving at the scene (about 400 feet above the landing site on Teton Glacier), Burgette initiated an IV and administered Ancef as per L. Johnson’s instructions. Ranger S. Guenther acted as on-scene incident commander. Along with spinal immobilization, Steque was immobilized in right lateral recumbent position onto the litter, and short-hauled directly to Lupine Meadows, arriving at 0936. He was then transferred to GTNP ambulance and taken to St. John’s Hospital, where he was diagnosed with a fractured pelvis, fractured right thumb, and a significant laceration to his head that required sutures. (Source: George Montopoli, NPS Ranger, Grand Teton National Park)_x000a_Analysis_x000a_Mount Owen is a long climb, even if done over the course of two days. By the time one descends, unless in top physical condition, fatigue can play a significant role in what happens. (Source: Jed Williamson)"/>
    <n v="7"/>
    <m/>
    <m/>
    <m/>
    <m/>
    <m/>
    <m/>
    <n v="1"/>
    <m/>
    <m/>
    <m/>
    <m/>
    <m/>
    <x v="0"/>
    <n v="1"/>
    <m/>
    <x v="1"/>
    <x v="0"/>
    <x v="1"/>
    <x v="1"/>
    <x v="0"/>
    <x v="0"/>
    <m/>
    <m/>
    <x v="1"/>
    <n v="1"/>
    <n v="1"/>
    <m/>
    <x v="0"/>
    <x v="1"/>
    <m/>
    <m/>
    <m/>
    <x v="0"/>
    <m/>
    <m/>
    <m/>
    <m/>
    <m/>
    <m/>
    <x v="0"/>
    <m/>
    <m/>
    <m/>
    <m/>
    <m/>
    <m/>
    <m/>
    <m/>
    <m/>
    <m/>
    <m/>
    <m/>
    <x v="0"/>
    <m/>
    <m/>
    <m/>
    <m/>
    <m/>
    <m/>
    <m/>
    <n v="1"/>
    <m/>
    <m/>
    <m/>
    <m/>
    <m/>
    <m/>
    <m/>
    <m/>
    <m/>
    <x v="1"/>
    <m/>
    <m/>
    <m/>
    <m/>
    <m/>
    <m/>
    <m/>
    <m/>
    <m/>
    <m/>
    <m/>
    <m/>
    <n v="1"/>
    <m/>
    <m/>
    <m/>
    <m/>
    <m/>
  </r>
  <r>
    <x v="1038"/>
    <s v="Rappel Failure—Anchor Came Apart, Inadequate Protection, Wyoming, Grand Teton National Park, Garnet Canyon"/>
    <x v="11"/>
    <s v="Wyoming, Grand Teton National Park, Garnet Canyon_x000a_On September 15 about 1930, Julien Roques (20) fell 350 feet from the third pitch of the Open Book in Garnet Canyon. He sustained severe injuries during the fall resulting in his death._x000a_Analysis_x000a_Upon investigation on the morning of September 17, it was noted that Roques was correctly attached to his rappel device and his fall initiated at the start of his rappel. Two descending rings were found attached to the rappel ropes near the victim. Since the descending rings were devoid of any part of the anchor system, investigating rangers assumed the anchor system failed on one side, allowing the descending rings to slide off the webbing or the webbing failed completely. The failed anchor system had to be at the location of their last rappel._x000a_Rangers Jack McConnell and Leo Larson climbed two pitches of the Open Book route and located the failed anchor system. As suspected, part of the anchor system had failed, allowing the two descending rings to slide off the webbing. On closer inspection, the following was found: A short length of blue 9/16-inch webbing had been knotted on both ends with a shorter length of red one inch tubular webbing threaded over it to act as a protective sheath. One knotted end of the 9/16-inch webbing was inserted in a crack system that tapered down to about 9/16-inch in width, allowing just enough space to thread the webbing through for about four inches. The other end of the 9/16-inch blue webbing was looped back through the 9/16-inch slot and the end knot wedged in the same crack system above. A short loop of the blue 9/16-inch webbing with the red protective sheath and two descending rings were the complete anchor._x000a_When Julien Roques and Mike Dollarhide (his partner) arrived at this pre- rigged anchor after their first rappel from the top of the Open Book, they inserted a camming device as a safety backup to the blue 9/16-inch webbing anchor described above. Mike Dollarhide rappelled first on their 60-meter ropes and safely reached the bottom where they had started a few hours before. According to Dollarhide, the blue 9/16-inch pre-rigged anchor held all his weight and that the back-up cam was not weighted. At this rappel, Roques and Dollarhide discussed pulling the safety back-up cam if the main anchor held well on Dollarhide’s rappel. Mike Dollarhide started his rappel from the top of the flake below the anchor. This resulted in a directional downward pull. Since Dollarhide’s rappel went well, the back-up cam was pulled by Roques. Roques then began his rappel and the fatal accident occurred._x000a_Since Julien Roques was alone, his final actions at this rappel station will never be known. Based on evidence at the scene, Rangers Jack McConnell and Leo Larson came up with the following possible scenarios leading up to the catastrophic anchor failure:_x000a_An end of this two-knot anchor simply failed after repeated use. This anchor was not inspected in detail either by Roques or Dollarhide. In fact, they thought the blue 9/16-inch webbing completely looped through the rock and was tied with a water knot in the rear. It is possible the two end knots in the blue 9/16-inch webbing were stacked in the crack system, allowing the top knot to slide over the top of the bottom knot and out of the crack system. (Note: The failed end was still knotted—the knot did not become undone.)_x000a_The safety back-up cam was placed above the main anchor system. Roques would have had to climb up off the top of the flake to remove the anchor. If he started his rappel a little higher than Dollarhide, this would have resulted in a slight outward directional pull on the anchor, increasing its likelihood of failure._x000a_Julien Roques could have attached the ropes to his rappel device, climbed up to remove the back-up camming device, and then slipped. This would have shock-loaded the anchor, increasing its chance of failure._x000a_It is ironic that this accident happened on a route that until very recently was walked off from the top. Only in the last couple years have some climbers opted to rappel this route. (Source: Leo Larson, NPS Ranger, Grand Teton National Park)_x000a_(Editor’s Note: No reports from Devil’s Tower were sent forward this year. After publication last year; a report of a fatality there came in from Kyle Dahm, who was climbing at the time of the incident. A middle aged man was descending after having been on the route Sundance with four others. He either rappelled off the end of his rope or fell while trying to scramble to a set of anchors for the final rappel.)"/>
    <n v="7"/>
    <m/>
    <n v="1"/>
    <m/>
    <m/>
    <m/>
    <m/>
    <m/>
    <m/>
    <m/>
    <m/>
    <m/>
    <m/>
    <x v="1"/>
    <m/>
    <m/>
    <x v="1"/>
    <x v="0"/>
    <x v="0"/>
    <x v="0"/>
    <x v="0"/>
    <x v="0"/>
    <m/>
    <m/>
    <x v="0"/>
    <m/>
    <m/>
    <m/>
    <x v="0"/>
    <x v="0"/>
    <m/>
    <m/>
    <m/>
    <x v="0"/>
    <m/>
    <m/>
    <m/>
    <m/>
    <m/>
    <m/>
    <x v="0"/>
    <m/>
    <m/>
    <m/>
    <m/>
    <m/>
    <m/>
    <m/>
    <m/>
    <m/>
    <m/>
    <m/>
    <m/>
    <x v="0"/>
    <m/>
    <m/>
    <m/>
    <m/>
    <m/>
    <m/>
    <m/>
    <m/>
    <m/>
    <m/>
    <m/>
    <m/>
    <m/>
    <m/>
    <m/>
    <m/>
    <m/>
    <x v="0"/>
    <n v="1"/>
    <m/>
    <m/>
    <n v="1"/>
    <m/>
    <m/>
    <m/>
    <m/>
    <m/>
    <m/>
    <m/>
    <m/>
    <m/>
    <m/>
    <n v="1"/>
    <m/>
    <m/>
    <m/>
  </r>
  <r>
    <x v="1039"/>
    <s v="Slip on Snow—Twice, No Belay, Wyoming, Grand Teton National Park, Mount Moran"/>
    <x v="11"/>
    <s v="Wyoming, Grand Teton National Park, Mount Moran_x000a_On July 3, the Jones party signed out at the Jenny Lake Ranger Station as two separate groups of four to climb the Skillet Glacier route on Mount Moran. On July 4, they started across Jackson Lake in two small boats headed for the base on Mount Moran. Waves swamped their boats and they were rescued by NPS Rangers. On July 5, they were delivered to the base of Moran by a Signal Mountain shuttle boat. They climbed to the Skillet moraine and camped for the night. They left camp on July 6 at 0400 in three roped teams. Four of them retreated to camp at 0700, while Ben Boykin (40), Tom Jones (43), Steve Harris and Jeb Stewart continued to the summit, arriving around 1500. (They required 11 hours for the ascent. The average time for ascent is less than seven hours.)_x000a_During the descent, Tom Jones, who was not belayed at the time and had removed his helmet, slipped and slid about 1,000 feet down the “Handle” of the Skillet. Apparently he was not injured, and after he stopped sliding, continued his descent at a more sedate pace. As he attempted to turn the “Rock Island” on the south side, he slipped again, glanced off the Rock Island, cleared the bergschrund and came to rest on the low angled section of the “Pan.” The members of the party who had turned back at 0700 saw him fall and went to his assistance. They were able to get Jones back to their camp and Jim called for help on his cell phone. The call was received by the SAR coordinator at 1930._x000a_The contract helicopter arrived at Lupine Meadows at 2015, the pilot was briefed and then transported Rangers Weathermon and Jernigan with medical equipment to a landing zone near the patient’s camp. Jones was placed on a backboard and in a litter while the helicopter returned to Lupine Meadows. As the patient was moved to the landing zone, the helicopter flew back to the glacier for a pickup about 2115, arriving at Lupine Meadows at 2120. Jones was transported to St. John’s Hospital by Medic 1. (Source: Tom Kimbrough, NPS Ranger, Grand Teton National Park)_x000a_Analysis_x000a_It seems inevitable to have a Skillet Glacier incident. This one was classic for_x000a_the route. Most of the slides happen on the descent. We do not know whether Jones tried—or knew how—to self-arrest. Or if he had an ice ax. No matter. Skillet Glacier on Mount Moran = pay attention. (Source: Jed Williamson)"/>
    <n v="4"/>
    <m/>
    <m/>
    <m/>
    <m/>
    <m/>
    <n v="2"/>
    <m/>
    <m/>
    <m/>
    <m/>
    <m/>
    <m/>
    <x v="0"/>
    <n v="1"/>
    <m/>
    <x v="1"/>
    <x v="0"/>
    <x v="1"/>
    <x v="1"/>
    <x v="0"/>
    <x v="0"/>
    <m/>
    <m/>
    <x v="1"/>
    <m/>
    <m/>
    <m/>
    <x v="0"/>
    <x v="1"/>
    <m/>
    <m/>
    <m/>
    <x v="0"/>
    <m/>
    <m/>
    <m/>
    <m/>
    <m/>
    <m/>
    <x v="0"/>
    <m/>
    <m/>
    <m/>
    <m/>
    <m/>
    <m/>
    <m/>
    <m/>
    <m/>
    <m/>
    <m/>
    <m/>
    <x v="0"/>
    <m/>
    <m/>
    <m/>
    <m/>
    <m/>
    <m/>
    <m/>
    <m/>
    <m/>
    <m/>
    <m/>
    <m/>
    <m/>
    <m/>
    <m/>
    <m/>
    <m/>
    <x v="1"/>
    <m/>
    <m/>
    <m/>
    <m/>
    <m/>
    <m/>
    <m/>
    <m/>
    <m/>
    <m/>
    <m/>
    <m/>
    <n v="1"/>
    <m/>
    <m/>
    <m/>
    <m/>
    <m/>
  </r>
  <r>
    <x v="1040"/>
    <s v="Unable to Find Descent Route, Darkness, Wyoming, Grand Teton National Park, Grand Teton"/>
    <x v="11"/>
    <s v="Wyoming, Grand Teton National Park, Grand Teton_x000a_On July 19 at 2105, I received a cell phone call via Teton Dispatch from John Rasmussen. Rasmussen stated that he and his wife were near the summit of the Grand Teton after having ascended the upper Exum Ridge, and were having difficulty locating the correct rappel point which allows direct access to the Upper Saddle and descent from the mountain. He also stated that he had only one 50-meter rope, and that his wife was suffering from mild hypothermia. I tried to figure out where they were located by asking a series of questions about what they could see from their position in the rapidly fading daylight. I was unable to determine their exact position and suggested that they prepare to spend the night where they were rather than attempt a tricky series of rappels at night. I received another call from Rasmussen about midnight saying that he and his wife were getting quite cold. I asked if they were shivering and he said that they were. I told him that was a good sign and that they should set up an anchor and clip into it for the night, and that I would check in with them at 0600._x000a_When I spoke to Rasmussen at 0600 on the morning of the 20th, he stated that his wife was “very cold” and that they were “requesting assistance.” I suggested that he set up a belay and attempt to climb around the corner and into the sunlight. I also relayed to Rasmussen that they were likely to encounter guided parties making their way down the Owen-Spalding pretty soon. Regarding assistance from the Park Service, I relayed to him that Ranger Jim Springer would be leaving the Lupine Meadows trailhead at 0700 on a regularly scheduled patrol in which he planned to ascend the Owen-Spalding and provide any assistance that he could. Later on in the mourning I learned that a Jackson Hole Mountain Guides party and an Exum party encountered the Rasmussens between the Pownall-Gilkey and Owen-Spalding routes and provided clothing and assistance in getting down the main rappel. Ranger Springer encountered the party near the “Eye of the Needle” as they were making their way down and they were moving along just fine at that point. (Source: Renny Jackson, NPS Ranger, Grand Teton National Park)_x000a_Analysis_x000a_This is one of those great incident reports because of what it doesn’t say about the potential victims. The most important piece of information here, however, is to note that a night rescue was not set in motion. This was an appropriate call on the part of the ranger. It spared park personnel unnecessary person-hours and potential problems. (Source: Jed Williamson)"/>
    <n v="6"/>
    <m/>
    <m/>
    <m/>
    <m/>
    <m/>
    <m/>
    <m/>
    <m/>
    <m/>
    <m/>
    <m/>
    <m/>
    <x v="0"/>
    <n v="1"/>
    <m/>
    <x v="1"/>
    <x v="0"/>
    <x v="1"/>
    <x v="1"/>
    <x v="0"/>
    <x v="0"/>
    <m/>
    <m/>
    <x v="0"/>
    <m/>
    <m/>
    <m/>
    <x v="0"/>
    <x v="1"/>
    <m/>
    <m/>
    <m/>
    <x v="0"/>
    <m/>
    <m/>
    <m/>
    <m/>
    <m/>
    <m/>
    <x v="0"/>
    <m/>
    <m/>
    <n v="1"/>
    <m/>
    <n v="1"/>
    <m/>
    <m/>
    <m/>
    <n v="1"/>
    <m/>
    <m/>
    <m/>
    <x v="0"/>
    <m/>
    <m/>
    <m/>
    <m/>
    <m/>
    <m/>
    <m/>
    <m/>
    <m/>
    <m/>
    <m/>
    <m/>
    <m/>
    <m/>
    <m/>
    <m/>
    <m/>
    <x v="1"/>
    <m/>
    <m/>
    <m/>
    <m/>
    <m/>
    <m/>
    <m/>
    <m/>
    <m/>
    <m/>
    <m/>
    <m/>
    <n v="1"/>
    <m/>
    <m/>
    <m/>
    <m/>
    <m/>
  </r>
  <r>
    <x v="1041"/>
    <s v="AMS, HAPE, Alaska, Mount McKinley, West Buttress"/>
    <x v="12"/>
    <s v="Alaska, Mount McKinley, West Buttress_x000a_On May 26, Mark Hall (42), a client of Mountain Trip, was brought to the Ranger Camp at 14,200 feet complaining of a severe headache and persistent cough. He was treated for Acute Mountain Sickness (AMS) and High Altitude Pulmonary Edema (HAPE) and a possible respiratory infection. After being reevaluated on the morning of May 27th he was evacuated from the mountain via Lama helicopter to basecamp where he was transferred to Life Guard and taken to Providence Hospital._x000a_Analysis_x000a_The rate of ascent over the course of the expedition remained within reasonable limits for proper acclimatization at 1000 feet per day. However, on Denali’s West Buttress the large jumps in elevation that are generally undertaken within a single day to reach the established camps result in some individuals reacting adversely The fact that Hall was already experiencing symptoms at 11,200 feet and yet he continued to ascend, and further, that his symptoms continued to worsen on that ascent to the point where he was no longer self-sufficient and still continued up to the 14,200-foot camp rather than descend, are cause for concern. The well-established prescription to descend at the onset of AMS symptoms or at least cease ascent until such symptoms resolve was not followed. And while the needs of the individual must be weighed against those of the group and it is often difficult to make a decision that adequately accommodates both, the decision to continue to 14,200 feet may have hampered this expedition’s ability to remain self-sufficient and execute a self-evacuation."/>
    <n v="3"/>
    <m/>
    <m/>
    <m/>
    <m/>
    <m/>
    <n v="1"/>
    <m/>
    <m/>
    <m/>
    <m/>
    <m/>
    <m/>
    <x v="0"/>
    <n v="1"/>
    <m/>
    <x v="1"/>
    <x v="1"/>
    <x v="1"/>
    <x v="1"/>
    <x v="0"/>
    <x v="0"/>
    <m/>
    <m/>
    <x v="0"/>
    <m/>
    <m/>
    <m/>
    <x v="0"/>
    <x v="1"/>
    <m/>
    <n v="1"/>
    <m/>
    <x v="0"/>
    <m/>
    <m/>
    <m/>
    <m/>
    <m/>
    <m/>
    <x v="0"/>
    <m/>
    <m/>
    <m/>
    <m/>
    <m/>
    <m/>
    <m/>
    <m/>
    <m/>
    <m/>
    <m/>
    <m/>
    <x v="0"/>
    <m/>
    <m/>
    <m/>
    <m/>
    <m/>
    <m/>
    <m/>
    <m/>
    <m/>
    <m/>
    <m/>
    <m/>
    <m/>
    <m/>
    <m/>
    <m/>
    <m/>
    <x v="1"/>
    <m/>
    <m/>
    <m/>
    <m/>
    <m/>
    <m/>
    <m/>
    <m/>
    <m/>
    <m/>
    <n v="1"/>
    <m/>
    <m/>
    <m/>
    <m/>
    <m/>
    <m/>
    <m/>
  </r>
  <r>
    <x v="1042"/>
    <s v="AMS—Ascending Too Fast, Late Start, Exceeding Abilities, California, Mount Shasta, Avalanche Gulch"/>
    <x v="12"/>
    <s v="California, Mount Shasta, Avalanche Gulch_x000a_On July 16, Jans Hogenacker (22) and his party of seven—who had little experience and were unable to recognize the symptoms of AMS as they developed— were climbing the Avalanche Gulch route on Mount Shasta and stopped at 13,200 feet at the base of Misery Hill. Hogenacker appeared sick, could not walk, and had difficulty breathing. As often happens, their late ascent left them in cloud-cover, with some electricity in the air._x000a_Siskiyou County SAR was notified at 1433 and at 1730, the California Department of Forestry Bell Super 205 flew three SAR team members to Sargents Ridge at 11,200 feet. It was too cloudy to fly any higher. The three SAR members were planning on climbing Sargents ridge to Misery Hill. (This is a slightly technical and exposed climb.) At 1950 a brief clearing allowed the California National Guard CH-47 helicopter to lift the SAR members to 13,200 feet at the base of Misery Hill. Another climber informed them that Hogenacker and his party had descended on their own when they believed he wouldn’t be rescued. They were spotted from the air at 12,400 feet in an inaccessible area. The rescue was aborted._x000a_On their descent, Hogenacker improved and was able to walk out on his own._x000a_Analysis_x000a_The group members’ inexperience presented them with several problems. Climbing late in the day and into severe weather limited rescue capabilities. Also, not recognizing the signs and symptoms of AMS put their whole party at_x000a_risk. The biggest problem was involving SAR team members in risky rescue attempts when no one in Hogenacker’s party was able to resolve their situation without help. (Source: Eric White, Matt Hill—USFS Climbing Rangers)"/>
    <n v="7"/>
    <m/>
    <m/>
    <n v="1"/>
    <m/>
    <m/>
    <m/>
    <m/>
    <m/>
    <n v="1"/>
    <m/>
    <m/>
    <m/>
    <x v="0"/>
    <n v="1"/>
    <m/>
    <x v="1"/>
    <x v="1"/>
    <x v="1"/>
    <x v="1"/>
    <x v="0"/>
    <x v="0"/>
    <m/>
    <m/>
    <x v="0"/>
    <m/>
    <m/>
    <m/>
    <x v="0"/>
    <x v="1"/>
    <m/>
    <n v="1"/>
    <m/>
    <x v="0"/>
    <m/>
    <m/>
    <m/>
    <m/>
    <m/>
    <m/>
    <x v="0"/>
    <m/>
    <m/>
    <m/>
    <m/>
    <m/>
    <m/>
    <m/>
    <m/>
    <m/>
    <m/>
    <m/>
    <m/>
    <x v="0"/>
    <m/>
    <n v="1"/>
    <n v="1"/>
    <m/>
    <m/>
    <m/>
    <m/>
    <m/>
    <n v="1"/>
    <m/>
    <m/>
    <m/>
    <m/>
    <m/>
    <m/>
    <m/>
    <m/>
    <x v="1"/>
    <m/>
    <m/>
    <m/>
    <m/>
    <m/>
    <m/>
    <m/>
    <m/>
    <m/>
    <m/>
    <m/>
    <m/>
    <n v="1"/>
    <m/>
    <m/>
    <m/>
    <m/>
    <m/>
  </r>
  <r>
    <x v="1043"/>
    <s v="Cardiac Arrest—Fall on Snow, Alberta, Banff National Park, Mount Temple, East Ridge"/>
    <x v="12"/>
    <s v="Alberta, Banff National Park, Mount Temple, East Ridge_x000a_On September 15, a party of two was ascending the Aemmer Couloir variant of this route. This is a snow and ice gully of 45 to 55 degrees. About halfway up the route one of the climbers started suffering from chest pains and respiratory distress. Shortly after, he fell approximately 150 meters to the bottom of the gully._x000a_His partner descended and detected no vital signs. He continued descending for help. A Warden Service rescue team responded and evacuated the victim. It appears that he suffered a cardiac arrest prior to his fall._x000a_The victim had a history of heart troubles. (Source: Parks Canada Warden Service)"/>
    <n v="3"/>
    <m/>
    <m/>
    <m/>
    <m/>
    <m/>
    <m/>
    <m/>
    <m/>
    <m/>
    <m/>
    <m/>
    <m/>
    <x v="0"/>
    <n v="1"/>
    <m/>
    <x v="1"/>
    <x v="1"/>
    <x v="1"/>
    <x v="1"/>
    <x v="0"/>
    <x v="0"/>
    <m/>
    <m/>
    <x v="0"/>
    <m/>
    <m/>
    <m/>
    <x v="0"/>
    <x v="1"/>
    <m/>
    <m/>
    <m/>
    <x v="0"/>
    <m/>
    <m/>
    <m/>
    <m/>
    <m/>
    <m/>
    <x v="0"/>
    <m/>
    <m/>
    <m/>
    <n v="1"/>
    <m/>
    <m/>
    <m/>
    <m/>
    <m/>
    <m/>
    <m/>
    <m/>
    <x v="0"/>
    <m/>
    <m/>
    <m/>
    <m/>
    <m/>
    <m/>
    <m/>
    <m/>
    <m/>
    <m/>
    <m/>
    <m/>
    <m/>
    <m/>
    <m/>
    <m/>
    <m/>
    <x v="1"/>
    <m/>
    <m/>
    <m/>
    <m/>
    <m/>
    <m/>
    <m/>
    <m/>
    <m/>
    <m/>
    <m/>
    <m/>
    <m/>
    <m/>
    <n v="1"/>
    <m/>
    <m/>
    <m/>
  </r>
  <r>
    <x v="1044"/>
    <s v="Climbing Alone, Weather—Lost Equipment in Storm, British Columbia, Mount Robson Provincial Park, Mount Robson"/>
    <x v="12"/>
    <s v="British Columbia, Mount Robson Provincial Park, Mount Robson_x000a_During the week of August 27, C.G. set out to attempt a solo climb of Mount Robson or Resplendent. He made it to the col between the two mountains. During a violent storm his tent was destroyed and ice ax lost. Feeling he no longer had the necessary equipment to continue safely, he activated his personal locator beacon at 1300 on September 3. The signal was received by the Rescue Coordination Center, in Victoria, British Columbia. They notified the Mount Robson Park Rangers who in turn notified the Jasper National Park Warden Service at 1645. The Jasper Warden Service conducted an aerial search for C.G. and found him uninjured at the col at 1922._x000a_Analysis_x000a_Mount Robson is a serious undertaking for a party of experienced climbers, let alone a solo climber with minimal climbing experience in the area. It is riddled with numerous hazards ranging from crevasses, to serac fall, to avalanches, to poor weather. A climber must be able to evaluate and select routes to negotiate these hazards. C.G. was warned of these hazards by a Robson Park Ranger before attempting the mountain. If C.G. had not attempted the mountain with other experienced mountaineers, he may have been able to retreat. C.G. was extremely fortunate to have not fallen into a crevasse or to have succumbed to one of the many other hazards of mountain travel. Fortunately, C.G. was carrying a device to activate a rescue, although it did take some time for his location to be pinpointed and then relayed to the appropriate rescue agency. A radio or satellite phone would have allowed him to communicate directly to rescue personnel. (Source: Jasper National Park Warden Service, L.P.)"/>
    <n v="7"/>
    <m/>
    <m/>
    <m/>
    <m/>
    <m/>
    <m/>
    <m/>
    <m/>
    <m/>
    <m/>
    <n v="1"/>
    <m/>
    <x v="0"/>
    <m/>
    <n v="1"/>
    <x v="1"/>
    <x v="1"/>
    <x v="1"/>
    <x v="1"/>
    <x v="0"/>
    <x v="0"/>
    <m/>
    <m/>
    <x v="0"/>
    <n v="1"/>
    <n v="1"/>
    <m/>
    <x v="0"/>
    <x v="1"/>
    <m/>
    <m/>
    <m/>
    <x v="0"/>
    <m/>
    <m/>
    <m/>
    <m/>
    <m/>
    <m/>
    <x v="0"/>
    <m/>
    <m/>
    <m/>
    <m/>
    <m/>
    <n v="1"/>
    <m/>
    <m/>
    <m/>
    <m/>
    <m/>
    <m/>
    <x v="0"/>
    <m/>
    <m/>
    <m/>
    <m/>
    <m/>
    <m/>
    <m/>
    <m/>
    <m/>
    <m/>
    <m/>
    <m/>
    <m/>
    <m/>
    <m/>
    <m/>
    <m/>
    <x v="1"/>
    <m/>
    <n v="1"/>
    <m/>
    <m/>
    <m/>
    <m/>
    <m/>
    <m/>
    <m/>
    <m/>
    <m/>
    <m/>
    <m/>
    <m/>
    <n v="1"/>
    <m/>
    <m/>
    <m/>
  </r>
  <r>
    <x v="1045"/>
    <s v="Exhaustion, Exceeding Abilities, Alberta, Banff National Park, Mount Temple, East Ridge"/>
    <x v="12"/>
    <s v="Alberta, Banff National Park, Mount Temple, East Ridge_x000a_On August 10, a party of three was reported overdue to Warden Service dispatch. They had been about 30 hours on this alpine grade IV, 5.7 route when they were located at the start of the gullies that lead to the summit icecap. A Warden Service rescue crew was dropped off on the ridge and determined that the climbers were okay but exhausted and requesting evacuation. They were evacuated by heli-sling._x000a_Analysis_x000a_The party underestimated the route finding and commitment factor on this moderately difficult alpine route. (Source: Parks Canada Warden Service)"/>
    <n v="4"/>
    <m/>
    <m/>
    <m/>
    <m/>
    <m/>
    <m/>
    <m/>
    <m/>
    <n v="1"/>
    <m/>
    <m/>
    <m/>
    <x v="0"/>
    <n v="1"/>
    <m/>
    <x v="1"/>
    <x v="1"/>
    <x v="1"/>
    <x v="1"/>
    <x v="0"/>
    <x v="0"/>
    <m/>
    <m/>
    <x v="0"/>
    <m/>
    <m/>
    <m/>
    <x v="0"/>
    <x v="1"/>
    <m/>
    <m/>
    <m/>
    <x v="0"/>
    <m/>
    <m/>
    <m/>
    <m/>
    <m/>
    <m/>
    <x v="0"/>
    <m/>
    <m/>
    <m/>
    <m/>
    <m/>
    <m/>
    <m/>
    <m/>
    <m/>
    <m/>
    <m/>
    <m/>
    <x v="0"/>
    <m/>
    <m/>
    <m/>
    <m/>
    <m/>
    <m/>
    <m/>
    <m/>
    <m/>
    <m/>
    <m/>
    <m/>
    <m/>
    <m/>
    <m/>
    <m/>
    <m/>
    <x v="1"/>
    <m/>
    <n v="1"/>
    <m/>
    <m/>
    <m/>
    <m/>
    <m/>
    <m/>
    <m/>
    <m/>
    <m/>
    <m/>
    <m/>
    <n v="1"/>
    <m/>
    <m/>
    <m/>
    <m/>
  </r>
  <r>
    <x v="1046"/>
    <s v="Failure to Follow Route, Climbing Alone, Exposure, Inadequate Equipment/Clothing, Weather, Inexperience, California, Mount Shasta, Avalanche Gulch"/>
    <x v="12"/>
    <s v="California, Mount Shasta, Avalanche Gulch_x000a_Henry Clardy (41) was planning on climbing the Avalanche Gulch route on the south side of the mountain, starting on September 24. Clardy had little mountaineering experience but had attempted Mount Shasta in August. On that climb he did not summit due, apparently, to AMS. He had returned by himself in September._x000a_Without checking the weather forecast or the current climbing conditions provided by the U.S. Forest Service, he began his climb from Horse Camp (7880 feet) at 0700 on the 24th. A storm was forecast for that afternoon and evening and during the day many signs of its approach were visible. Thinking his illness during his August climb was from too much food, he brought only a bag of trail-mix and a Camelback water pack. He wore cotton jeans, a long sleeve cotton t-shirt, a light insulated windbreaker, mid-weight boots, thin leather gloves, and a felt hat._x000a_He did not notice the approaching storm, and when he summited around 1500, the storm began. Clardy removed his rimed (icy) glasses and unknowingly wandered off-route from the summit plateau (13,800 feet) into the steep Mud Creek drainage on the southeast side of the mountain. In the whiteout on the steep scree slopes, he fell and tumbled several times._x000a_The storm dropped between six inches to over a foot of new snow with the snow level around 9000 feet. He realized he was lost and kept himself awake all night huddled by some rocks during the storm. He was attracted to the lights from the town of McCloud 6000 feet below and miles south. He continued at first light and, around 7000 feet, climbed out of the Mud Creek Canyon into the forest. He crossed a prominent logging road but continued past it toward McCloud. He spent his second night in a ravine against a log—around 5000 feet. The morning of the 26th, he decided to go back to the road and follow it._x000a_The Horse Camp caretaker noticed the empty tent on September 24 and notified the USFS Climbing Rangers and Siskiyou County SAR. On 9/25 the search began with rangers following the route to 10,400 feet and the California Highway Patrol helicopter searching from the air. The helicopter was limited by winds and cloudy conditions. On the 26th, two rangers climbed toward the summit while two other rangers and Siskiyou County SAR searched the southeast side of the mountain from above 5000 feet. Clardy was found at 5000 feet, seven miles southeast of his original trailhead, at 0930 on the 26th. The ranger performed a full assessment and found mild signs and symptoms of hypothermia, bruising, abrasions, and possible superficial frostbite on Clardy’s fingers, toes, and face. He was taken to Mercy Medical Center in Mount Shasta, where he was treated and released._x000a_Analysis_x000a_Although this incident is not uncommon, it reminds us of the preventative actions we should take before a climb, even in California. Changes in weather can happen any time of the year on Mount Shasta. Climbing conditions are usually poor in September due to rockfall. It has snowed on Mount Shasta even during the peak of summer, and the average summer high temperature on the summit is below freezing. There is also a fine line between going light and being prepared. Avoiding cotton and carrying the “ten essentials” is always recommended, and we encourage climbers to wear a helmet. (Source: Eric White, Matt Hill—USFS Climbing Rangers)_x000a_(Editor's Note: The above report of a hiker-turned-climber is included for it’s educational value for all.)"/>
    <n v="11"/>
    <m/>
    <m/>
    <m/>
    <m/>
    <m/>
    <n v="1"/>
    <m/>
    <m/>
    <n v="1"/>
    <m/>
    <m/>
    <m/>
    <x v="0"/>
    <n v="1"/>
    <m/>
    <x v="1"/>
    <x v="1"/>
    <x v="1"/>
    <x v="1"/>
    <x v="0"/>
    <x v="0"/>
    <m/>
    <m/>
    <x v="1"/>
    <n v="1"/>
    <n v="1"/>
    <m/>
    <x v="0"/>
    <x v="1"/>
    <m/>
    <m/>
    <m/>
    <x v="0"/>
    <m/>
    <m/>
    <m/>
    <m/>
    <m/>
    <m/>
    <x v="0"/>
    <m/>
    <m/>
    <n v="1"/>
    <m/>
    <n v="1"/>
    <n v="1"/>
    <m/>
    <m/>
    <n v="1"/>
    <m/>
    <m/>
    <m/>
    <x v="0"/>
    <m/>
    <m/>
    <m/>
    <m/>
    <m/>
    <m/>
    <m/>
    <m/>
    <m/>
    <m/>
    <m/>
    <m/>
    <m/>
    <m/>
    <m/>
    <m/>
    <n v="1"/>
    <x v="1"/>
    <m/>
    <m/>
    <m/>
    <m/>
    <m/>
    <m/>
    <m/>
    <m/>
    <m/>
    <m/>
    <m/>
    <m/>
    <m/>
    <m/>
    <n v="1"/>
    <m/>
    <m/>
    <m/>
  </r>
  <r>
    <x v="1047"/>
    <s v="Failure to Follow Route—Stranded, Alberta, Banff National Park, Mount Haddo"/>
    <x v="12"/>
    <s v="Alberta, Banff National Park, Mount Haddo_x000a_On July 21, after completing the North Glacier Route on Mounts Haddo and Aberdeen, a party of four began descending the “easy” south face of Mount Haddo as described in a local climbing guidebook. After a couple of rappels and steepening terrain, they became stranded and called Warden Service dispatch with a cell phone. They were evacuated by heli-sling shortly after._x000a_Analysis_x000a_The guidebook gives two options for descending from Mounts Haddo and Aberdeen. The option this party chose is described as “easy scrambling from almost anywhere on the Southwest Ridge.” In reality, the terrain is at best fifth class and exposed. The easy descent involves climbing up and over Mount Aberdeen. Many parties have experienced epics trying to descend the south face of Mount Haddo. (Source: Parks Canada Warden Service, Editor)"/>
    <n v="5"/>
    <m/>
    <m/>
    <m/>
    <m/>
    <m/>
    <m/>
    <m/>
    <m/>
    <m/>
    <m/>
    <m/>
    <m/>
    <x v="0"/>
    <n v="1"/>
    <m/>
    <x v="1"/>
    <x v="0"/>
    <x v="1"/>
    <x v="1"/>
    <x v="0"/>
    <x v="0"/>
    <m/>
    <m/>
    <x v="0"/>
    <m/>
    <m/>
    <m/>
    <x v="0"/>
    <x v="1"/>
    <m/>
    <m/>
    <m/>
    <x v="0"/>
    <m/>
    <m/>
    <m/>
    <m/>
    <m/>
    <m/>
    <x v="0"/>
    <m/>
    <m/>
    <m/>
    <m/>
    <m/>
    <m/>
    <m/>
    <m/>
    <n v="1"/>
    <m/>
    <m/>
    <m/>
    <x v="0"/>
    <m/>
    <m/>
    <m/>
    <m/>
    <m/>
    <m/>
    <m/>
    <m/>
    <m/>
    <m/>
    <m/>
    <m/>
    <m/>
    <m/>
    <m/>
    <m/>
    <m/>
    <x v="1"/>
    <m/>
    <n v="1"/>
    <m/>
    <m/>
    <m/>
    <m/>
    <m/>
    <m/>
    <m/>
    <m/>
    <m/>
    <m/>
    <n v="1"/>
    <m/>
    <m/>
    <m/>
    <m/>
    <m/>
  </r>
  <r>
    <x v="1048"/>
    <s v="Fall in Crevasse, Climbing Unroped, Inadequate Equipment, Alberta, Jasper National Park, Athabasca-Andromeda Glacier"/>
    <x v="12"/>
    <s v="Alberta, Jasper National Park, Athabasca-Andromeda Glacier_x000a_On September 5, P.P. and A.B. departed the climber’s parking lot below Mount Athabasca at 0430 to climb Mount Athabasca via the Athabasca-Andromeda col. On reaching the toe of the glacier they roped up and put their crampons on. They had 25 meters of 8mm rope. Much of the lower glacier was clear of snow, and the crevasses could be easily avoided. As the snowcover increased they found travel arduous as their footsteps punched through the poorly consolidated snow surface. Higher up on the glacier they started to walk on rock deposits along the flank of the glacier below Mount Athabasca. Feeling that they were safe from crevasses on the rock, they unroped. Traveling on the rock was awkward with crampons so they moved back onto the glacier and continued unroped. They found the snow more consolidated at this elevation of approximately 2900 meters. A.B. was following P.P.’s track when he stepped through a poorly bridged crevasse and fell 22 meters. The time was approximately 1100. P.P. established voice contact with his partner, who reported that he was on a snow bridge and had hurt his chest. Lowering a rope end to his partner, A.B. tied in. There was insufficient rope-end left at the surface to set up a crevasse rescue system. A.B. was unable to ascend the rope due to his injuries. Putting on extra clothes, A.B. got into his emergency shelter as his partner ran for help. At 1320 the Jasper Warden Service was notified. By 1525 a rescue party of six Park Wardens had been helicoptered in close to the accident site on the glacier. Using a mechanical winch a Warden was lowered to A.B. who was secured to a line at 1605. He was hoisted to the surface without complication by 1620. A.B. was flown to the staging area below Mount Athabasca where he was transported by ambulance to the Jasper hospital. His injuries were cuts and bruises._x000a_Analysis_x000a_All the glaciers in the vicinity of the Columbia Icefields are in a rapid state of retreat. This contributes to the highly crevassed character of the glaciers. This party should have roped up once they left the rocky flank of the glacier. They believed they were traveling on ice, but it was in fact consolidated snow. Second, the rope they were using was not long enough to set up a crevasse rescue system. A.B. was very fortunate not to have been injured worse during the fall. He was also fortunate he was not wedged at the bottom of the crevasse or buried by the falling snow bridge. Crevasse bridges at this time of year are often very weak. Recent snowfall had masked signs of sagging snow bridges over crevasses. (Source: Jasper National Park Warden Service, R.W.)_x000a_"/>
    <n v="6"/>
    <m/>
    <m/>
    <m/>
    <m/>
    <m/>
    <m/>
    <m/>
    <m/>
    <m/>
    <m/>
    <m/>
    <m/>
    <x v="0"/>
    <n v="1"/>
    <m/>
    <x v="1"/>
    <x v="1"/>
    <x v="1"/>
    <x v="1"/>
    <x v="0"/>
    <x v="0"/>
    <m/>
    <m/>
    <x v="1"/>
    <n v="1"/>
    <m/>
    <m/>
    <x v="0"/>
    <x v="1"/>
    <m/>
    <m/>
    <m/>
    <x v="0"/>
    <m/>
    <m/>
    <m/>
    <m/>
    <m/>
    <m/>
    <x v="0"/>
    <n v="1"/>
    <m/>
    <m/>
    <m/>
    <m/>
    <m/>
    <m/>
    <m/>
    <m/>
    <m/>
    <m/>
    <m/>
    <x v="0"/>
    <m/>
    <m/>
    <m/>
    <m/>
    <m/>
    <m/>
    <m/>
    <m/>
    <m/>
    <m/>
    <m/>
    <m/>
    <m/>
    <m/>
    <m/>
    <m/>
    <n v="1"/>
    <x v="1"/>
    <m/>
    <m/>
    <m/>
    <m/>
    <m/>
    <m/>
    <m/>
    <m/>
    <m/>
    <m/>
    <m/>
    <m/>
    <m/>
    <m/>
    <n v="1"/>
    <m/>
    <m/>
    <m/>
  </r>
  <r>
    <x v="1049"/>
    <s v="Fall in Crevasse—Poor Position, Inadequate Equipment _x000a_Alberta, Jasper National Park, Athabasca Glacier"/>
    <x v="12"/>
    <s v="    On May 18, D.S. and I decided to attempt a ski ascent of North and South Twin, despite the fact that the third member of our party could not come along. The year 2001 was a low snow year, but we felt it was reasonable for the two of us to ascend the heavily crevassed Athabasca Glacier since we had been there several times before without incident. The weather was poor on that early Friday morning, but visibility was sufficient to find a route up the glacier beneath Mount Snowdome. Trail breaking was hard with 30 centimeters of new snow, and the howling wind didn’t help as we lugged our 60-pound packs up the glacier._x000a_We reached the serac zone beneath Mount Snowdome at about 1000 hours. On our left was a thick maze of crevasses. On our right were the house-sized blocks of ice from the seracs high above. I chose a line as close to the crevasses as seemed reasonable, and we picked up the pace a bit to get through this dangerous section faster._x000a_I suddenly sensed darkness, a complete loss of orientation, and the horrible realization that I was falling. I saw the bottom coming up to meet me...fast!_x000a_After what seemed an eternity, the rope stopped my fall. I slammed against the crevasse wall about five meters above a ledge. My heavy pack was killing me as I pulled myself upright and spent the next minute trying to control my breathing. To say I was freaked would be an understatement._x000a_I took my pack off—not the easiest thing to do given that I had forgotten to put on a chest sling. Taking off the skis turned out to be quite a chore as well. I figured I was about 12 meters from the sunlight above. I was in a slot about 20 meters deep, 12 meters long and two meters wide. Wild ice sculptures at either end and above made me cringe. I could see that the reason I fell so far was because we had been skiing parallel to this crevasse. D.S. told me later he thought for sure he was going to follow me in as the rope zippered into the snow before his eyes. It stopped three meters in front of him._x000a_It didn’t take very long for the walls of ice to start sucking heat out of me. While moving uphill, I only had a few layers on to avoid overheating. Dangling in my harness, I couldn’t get anything out of my pack. Above, D.S. had by now built an anchor and removed himself from the system. He followed the rope, started digging and knocked loose some of the overhanging ice sculptures. Fist-sized ice cubes came raining down. Why don’t we wear helmets when ski mountaineering?! One chunk hit my left thumb, another my left shoulder. It was now impossible for me to climb with the prusiks._x000a_D.S. and I tried communicating, but I could barely hear him and he couldn’t hear me at all. Finally he determined to get help. Having only two people on our team made that undertaking less than perfect. I was hoping he wouldn’t fall into another crevasse on his way down!_x000a_Using the extra coils of rope in my pack, I lowered myself to the “floor” about five meters down. Once there, I put on every bit of clothing I had in my pack. Where I was standing was just over a meter wide, which meant that I wasn’t yet near the real bottom. The snow just in front of me turned out to be bottomless when I probed it. I tried to take my mind off the tenuous nature of my stance._x000a_I dug out my crampons and attempted stemming up with one hand on the prusiks. That worked for about five meters, but then the walls bulged outwards, and I could go no further. I resigned myself to waiting and sat on my pack trying to keep warm. I took out my sleeping foam pad and rolled it out over my head as a poor substitute for an icicle umbrella. I spent five hours sitting there contemplating life and death and hoping a serac didn’t choose that moment to enter my crevasse._x000a_In the meantime, D.S. had reached one of the Athabasca Icefield tourist buses and called for help. Despite the unstable weather, the rescue helicopter managed to pick up the wardens and bring them to the scene. Within 30 minutes they fulfilled my wish about seeing the light of day. D.S. and I had tied several knots in the rope between us, following the theory that they would slow down a crevasse fall. (They didn’t!) The knots proved to be problematic when they were pulling me out. The wardens also tried to retrieve my pack, but because of the weird angles and obstacles, they were unable to bring it up quickly. Since we were very much in the active serac zone, we decided to abandon the pack._x000a_I didn’t know it at the time, but I was quite dehydrated and suffering from shock. As the EMS lady coaxed me into the ambulance I kept thinking, “Bah, I’m okay, I don’t need to take an ambulance...” It wasn’t until I was sitting down in a warm place re-hydrating that I realized just how messed up I was. I was surprised about some of the symptoms of shock. Emotionally I was a mess. I experienced spontaneous uncontrollable crying and the shakes for the duration of the ambulance ride to Jasper._x000a_The next day, we drove back home down along the Icefields Parkway in beautiful weather. What I found interesting is how my psyche shifted from, “I’m glad to be alive,” to “I wonder if I can get my pack out?” All that clarity and simplicity was slipping away. Two weeks later three of us ventured up to the crevasse only to find car-sized chunks of ice and snow covering the whole area._x000a_Analysis_x000a_Prevention is better than falling in. Check the snow pack! Probe when in doubt. Consider alternative routes. In our case we ignored the “fresh blowing snow combined with low snow year” clues._x000a_Pay particular attention to the lay of the land. Sometimes there are exceptions to the direction of the crevasses._x000a_Practicing crevasse rescue in the gym is great, but it’s not the same. It is hard to simulate the real weight and cold and working with gloves, etc._x000a_Falling in with skis is not the same as falling in with crampons and an ice ax. There is no way to catch yourself as you go in on skis._x000a_Three people on any glacier are way better than two. On a known heavily crevassed glacier, three people should be considered mandatory._x000a_Bring a VHS radio and know how to use it. In the winter the margin of error is considerably smaller than on a summer trip._x000a_Bring walkie-talkies to communicate with the party on the outside._x000a_Bring a pair of mini ascenders. I am confident that I could have worked these in lieu of the prusiks and my injury. Working 5mm prusiks on a 8mm rope with knots under 250 pounds of tension is no picnic in freezing temperatures! (Source: R.M.)"/>
    <n v="8"/>
    <m/>
    <m/>
    <m/>
    <m/>
    <m/>
    <m/>
    <m/>
    <m/>
    <m/>
    <m/>
    <m/>
    <m/>
    <x v="0"/>
    <m/>
    <n v="1"/>
    <x v="1"/>
    <x v="1"/>
    <x v="0"/>
    <x v="1"/>
    <x v="0"/>
    <x v="0"/>
    <m/>
    <m/>
    <x v="0"/>
    <m/>
    <m/>
    <m/>
    <x v="0"/>
    <x v="1"/>
    <m/>
    <m/>
    <m/>
    <x v="0"/>
    <m/>
    <n v="1"/>
    <n v="1"/>
    <m/>
    <m/>
    <m/>
    <x v="0"/>
    <n v="1"/>
    <m/>
    <m/>
    <m/>
    <m/>
    <m/>
    <m/>
    <m/>
    <m/>
    <m/>
    <m/>
    <m/>
    <x v="0"/>
    <m/>
    <m/>
    <m/>
    <m/>
    <m/>
    <m/>
    <n v="1"/>
    <m/>
    <m/>
    <m/>
    <m/>
    <m/>
    <m/>
    <m/>
    <m/>
    <m/>
    <n v="1"/>
    <x v="1"/>
    <m/>
    <m/>
    <m/>
    <m/>
    <m/>
    <m/>
    <m/>
    <m/>
    <m/>
    <m/>
    <n v="1"/>
    <m/>
    <m/>
    <m/>
    <m/>
    <m/>
    <m/>
    <m/>
  </r>
  <r>
    <x v="1050"/>
    <s v="Fall on Ice, Climbing Unroped, Alberta, Banff National Park, Mount Aberdeen, North Glacier"/>
    <x v="12"/>
    <s v="Alberta, Banff National Park, Mount Aberdeen, North Glacier_x000a_On October 14, a party of five was climbing the lower tongue of this snow and ice route. The party solo climbed the ice tongue until the angle reached about 45 degrees, and then they stopped to set up a belay. One of the climbers fell, tumbling about 200 meters into talus below the ice. Two of the party members rappelled to him while two others lower on the ice down-climbed. They reached him in about ten minutes, where they joined a mountain guide who had reached G.L. first. G.L. was unconscious but regained partial consciousness after some time. He was in critical condition with head injuries, abdominal trauma, and an ankle fracture. One of the members ran out for help. Another found G.L.’s cell phone and climbed up to a pass to get reception. He was able to reach the Warden Service, saving a significant amount of time for the initiation of the rescue. The patient was evacuated by heli-sling to Lake Louise. He was later transferred to Calgary by air ambulance. The victim survived his injuries._x000a_Analysis_x000a_Soloing “easy” ice is common. However, even on low angled ice a slip will result in very rapid acceleration and a potentially long fall. Climbers should consider this risk before deciding to solo climb. It is not known how long it was before the party was able to make cell phone contact to request help, but it likely saved at least one hour. (Source: Parks Canada Warden Service, Sandy Sauer)"/>
    <n v="6"/>
    <m/>
    <m/>
    <m/>
    <m/>
    <m/>
    <m/>
    <m/>
    <m/>
    <m/>
    <m/>
    <m/>
    <m/>
    <x v="0"/>
    <n v="1"/>
    <m/>
    <x v="0"/>
    <x v="1"/>
    <x v="1"/>
    <x v="1"/>
    <x v="0"/>
    <x v="0"/>
    <m/>
    <m/>
    <x v="1"/>
    <n v="1"/>
    <m/>
    <m/>
    <x v="0"/>
    <x v="1"/>
    <m/>
    <m/>
    <m/>
    <x v="1"/>
    <m/>
    <m/>
    <m/>
    <m/>
    <m/>
    <m/>
    <x v="0"/>
    <m/>
    <m/>
    <m/>
    <m/>
    <m/>
    <m/>
    <m/>
    <m/>
    <m/>
    <m/>
    <m/>
    <m/>
    <x v="0"/>
    <m/>
    <m/>
    <m/>
    <m/>
    <m/>
    <m/>
    <m/>
    <m/>
    <m/>
    <m/>
    <m/>
    <m/>
    <m/>
    <m/>
    <m/>
    <m/>
    <m/>
    <x v="1"/>
    <m/>
    <m/>
    <m/>
    <m/>
    <m/>
    <m/>
    <m/>
    <m/>
    <m/>
    <m/>
    <m/>
    <m/>
    <m/>
    <m/>
    <m/>
    <n v="1"/>
    <m/>
    <m/>
  </r>
  <r>
    <x v="1051"/>
    <s v="Fall on Ice, Inadequate Equipment, Inadequate Protection, Colorado, Rocky Mountain National Park, Longs Peak, East Face"/>
    <x v="12"/>
    <s v="Colorado, Rocky Mountain National Park, Longs Peak, East Face_x000a_On August 3 at 0700, Jeff Snyder (24) was leading over the icy Mills Glacier to the base of Stetner’s Ledges III (AI 1 5.8) on the East Face of Longs Peak. Snyder had planned to fix anchors in rock at the base of Stetner’s Ledges and then belay Joe Verela, Jr. and Joseph Verela, Sr. (ages unknown) across the ice. Snyder was using the party’s only ice ax and was wearing winter driveway grip- per-type cleats over his shoes in place of crampons. Snyder was 60 feet out on the AI 1 ice without protection and only 10 feet away from rock protection possibilities when he lost his footing and began sliding. Snyder slid approximately 35 feet before self-arresting. He lacerated his right knee on sharp rock protruding from the ice. Snyder then dropped the ice ax to Joe Verela, Jr. so that Verela could get to him and help. However, before Verela could get to Snyder, Snyder lost his position and slid the remaining distance to the rocks. Verala bandaged Snyder’s knee and went for help. Rocky Mountain National Park rescuers responded and evacuated Snyder by litter and Flight For Life medical helicopter to Fort Collins, CO. Snyder underwent one hour of surgery and received 30 staples to repair the 10-inch long laceration._x000a_Analysis_x000a_In this case, shortcuts led to long lacerations. It is a common yet sometimes dangerous practice among alpinists to skimp on equipment in order to cut back on weight. The Snyder party had only one ax and no real crampons among three persons. Modern ice axes are very lightweight, and there are many models of crampons to chose from that will work on a hiking boot in this sort of terrain. Also, the leader did not protect this section, which might have helped to offset the lack of proper crampons. One method of placing protection here, yet saving on weight, would have been to cut bollards into the ice and sling them. It was an easy section of ice, yet slippery and dangerous, as is the nature of ice._x000a_Snyder did execute a proper self arrest, which minimized his injuries. Unfortunately, when he gave up the team’s only ice ax to his partner, he was unable to hold his position. (Source: Jim Detterline, Mark Magnuson, Mark Ronca—Rangers, Rocky Mountain National Park)"/>
    <n v="6"/>
    <m/>
    <m/>
    <n v="1"/>
    <m/>
    <m/>
    <m/>
    <m/>
    <m/>
    <m/>
    <m/>
    <m/>
    <m/>
    <x v="0"/>
    <n v="1"/>
    <m/>
    <x v="1"/>
    <x v="1"/>
    <x v="1"/>
    <x v="1"/>
    <x v="0"/>
    <x v="0"/>
    <m/>
    <m/>
    <x v="1"/>
    <m/>
    <m/>
    <m/>
    <x v="0"/>
    <x v="1"/>
    <m/>
    <m/>
    <m/>
    <x v="1"/>
    <m/>
    <m/>
    <m/>
    <m/>
    <m/>
    <m/>
    <x v="0"/>
    <m/>
    <m/>
    <m/>
    <m/>
    <m/>
    <m/>
    <m/>
    <m/>
    <m/>
    <m/>
    <m/>
    <m/>
    <x v="0"/>
    <m/>
    <m/>
    <m/>
    <m/>
    <m/>
    <m/>
    <m/>
    <m/>
    <m/>
    <m/>
    <m/>
    <m/>
    <m/>
    <m/>
    <m/>
    <m/>
    <n v="1"/>
    <x v="0"/>
    <m/>
    <m/>
    <m/>
    <m/>
    <m/>
    <m/>
    <m/>
    <m/>
    <m/>
    <m/>
    <m/>
    <m/>
    <m/>
    <n v="1"/>
    <m/>
    <m/>
    <m/>
    <m/>
  </r>
  <r>
    <x v="1052"/>
    <s v="Fall on Ice, Inadequate Protection, Alberta, Banff National Park, Louise Falls"/>
    <x v="12"/>
    <s v="Alberta, Banff National Park, Louise Falls_x000a_On February 14, T.T. was leading the final crux pitch of this popular Grade 4+ ice climb. He placed two or three ice screws above the belay on the steepest part of the pillar, the last one protecting the exit moves onto a low angled section. He began to climb the final steep step, when he fell approximately 30 meters to the bottom of the pillar, bouncing off the low angled section and onto the lower angled terrain below the belay. He sustained an ankle and back injury in the fall. Two mountain guides were guiding clients nearby and lowered the injured climber to the base of the route. The accident was reported by cell phone to Banff Warden Dispatch. Warden Service rescue crews arrived as the injured climber reached the base of the route. He was then evacuated by heli-sling to the valley below._x000a_Analysis_x000a_It is sometimes tempting to not place protection after the crux is completed. It is not known why the climber fell, but the distance of his fall may have been significantly reduced had he placed a screw on the low angled terrain between the two steep sections. (Source: Parks Canada Warden Service, L.M., T.T.)"/>
    <n v="5"/>
    <m/>
    <m/>
    <m/>
    <m/>
    <m/>
    <m/>
    <m/>
    <m/>
    <m/>
    <m/>
    <m/>
    <m/>
    <x v="0"/>
    <n v="1"/>
    <m/>
    <x v="1"/>
    <x v="1"/>
    <x v="0"/>
    <x v="1"/>
    <x v="0"/>
    <x v="0"/>
    <m/>
    <m/>
    <x v="0"/>
    <m/>
    <m/>
    <m/>
    <x v="0"/>
    <x v="0"/>
    <m/>
    <m/>
    <m/>
    <x v="1"/>
    <m/>
    <m/>
    <m/>
    <m/>
    <m/>
    <m/>
    <x v="0"/>
    <m/>
    <m/>
    <m/>
    <m/>
    <m/>
    <m/>
    <m/>
    <m/>
    <m/>
    <m/>
    <n v="1"/>
    <m/>
    <x v="0"/>
    <m/>
    <m/>
    <m/>
    <m/>
    <m/>
    <m/>
    <m/>
    <m/>
    <m/>
    <m/>
    <m/>
    <m/>
    <m/>
    <m/>
    <m/>
    <m/>
    <m/>
    <x v="0"/>
    <m/>
    <m/>
    <m/>
    <m/>
    <m/>
    <m/>
    <m/>
    <n v="1"/>
    <m/>
    <m/>
    <m/>
    <m/>
    <m/>
    <m/>
    <m/>
    <m/>
    <m/>
    <m/>
  </r>
  <r>
    <x v="1053"/>
    <s v="Fall on Ice, Inadequate Protection, British Columbia, Lillooet, Oregon Jack"/>
    <x v="12"/>
    <s v="British Columbia, Lillooet, Oregon Jack_x000a_On January 7, H.C., S.P., and I headed into the hills south of Cache Creek for a day of ice climbing on “Oregon Jack.”_x000a_The ice was in good shape, although quite “platey” on the surface. The angle of the climb was moderate, so H.C. placed only four screws on the pitch, which looked like a reasonable number to us on the ground—although subsequent events were to prove this wrong. Just below the top, he placed his second tool, causing a large plate to fracture around both tools. H.C. fell a long way and came to rest upside down, unconscious, tangled in ropes and gear, and dribbling blood from out of his helmet._x000a_S.P. was dragged out from behind the block where he was sheltering and was whipped over to the base of the route, but did a good job of maintaining control of the rope. Luckily, while the “slack” rope was a tangled mess, the “active” line ran smoothly, and we were just able to lower H.C., who started to regain consciousness within a minute or two, to the ground. The screw that caught him was about 29 meters up, and we were climbing on 60-meter ropes._x000a_S.P., a fireman, assessed H.C. and determined that while H.C. was pretty dazed and banged up, he was basically okay. A climber from Seattle walked out to raise the alarm while we got H.C. out of most of his climbing gear and stretched out comfortably on pads and packs. Half an hour later, it seemed advisable to move him away from the “line-of-fire” at the base of the waterfall, and once he was up it became apparent that he was well enough to be able to move, so we set off toward the hayfield about 400 meters away._x000a_With support from S.P. on one side and me on the other, H.C. hopped, hobbled, and slid his way out in about half an hour. At the hayfield we were greeted by an RCMP officer, a couple firemen, and several medical personnel with an ambulance. Three hours later, after being X-rayed, examined, stitched, glued, and generally cleaned up, H.C. was released._x000a_Analysis_x000a_So, lessons? Well, I’ve only been witness to one other long leader fall on ice, and it came about in much the same way—the fracturing of the surface ice around tool #1 when tool #2 was placed too close to it. Shoulder-width apart is not enough when the ice is brittle. Either stick strictly to diagonal placements, or keep your tools far apart if you must place them at the same height—the width of a door (about 80cm) should be perfectly safe. Think “X,” not “H.”_x000a_Lesson #2: Double ropes are great on ice. Both ropes got notched (probably by tools) and the active line had a partially fused sheath (maybe rope on rope?), but they did their job, and H.C. lived to tell the tale._x000a_Lesson #3: While it is tempting to run it out on moderate ice, it would have been wise to dial in another screw a few meters up onto the finishing pillar. As it was, a screw on the pillar would have greatly shortened H.C.’s fall. Also, having the alternate rope clipped to that piece would have reduced the reliance on the screw that caught H.C. Given the distance between the placements, if that one screw had failed, H.C. would have decked from 40 or 45 meters. Not a pleasant thought..._x000a_Lesson #4: People are great when trouble hits, and the natural instinct is to help. The guys from Seattle blew off their day of climbing to raise the alarm and helped to carry packs out. The locals were helpful in shortening the walk out and were ready to help carry H.C., if that had been needed. I had to leave my gear in the route, but a friend from Abbotsford recovered it the next weekend, and I got it back at the Ice Festival. I came out of the whole affair feeling good about my fellow man._x000a_As for H.C., he ended up with a dozen stitches in his scalp, a dozen stitches in a gashed elbow, a few smaller notches glued shut, and a badly wrenched knee. Later, more detailed examination uncovered a small fracture at the top of his left tibia, and he had surgery to screw the chip back in place. A short time on crutches and a while with a cane and he is pretty much okay—a lucky lad! (Source: Don Serl)"/>
    <n v="6"/>
    <m/>
    <m/>
    <m/>
    <m/>
    <m/>
    <m/>
    <m/>
    <m/>
    <m/>
    <m/>
    <m/>
    <m/>
    <x v="0"/>
    <n v="1"/>
    <m/>
    <x v="0"/>
    <x v="1"/>
    <x v="0"/>
    <x v="1"/>
    <x v="0"/>
    <x v="0"/>
    <m/>
    <m/>
    <x v="0"/>
    <m/>
    <m/>
    <m/>
    <x v="0"/>
    <x v="0"/>
    <m/>
    <m/>
    <m/>
    <x v="1"/>
    <m/>
    <m/>
    <m/>
    <m/>
    <m/>
    <m/>
    <x v="0"/>
    <m/>
    <m/>
    <m/>
    <m/>
    <m/>
    <m/>
    <m/>
    <m/>
    <m/>
    <m/>
    <n v="1"/>
    <m/>
    <x v="0"/>
    <m/>
    <m/>
    <m/>
    <m/>
    <m/>
    <m/>
    <m/>
    <m/>
    <m/>
    <m/>
    <m/>
    <m/>
    <m/>
    <m/>
    <m/>
    <m/>
    <m/>
    <x v="0"/>
    <m/>
    <m/>
    <m/>
    <m/>
    <m/>
    <m/>
    <n v="1"/>
    <m/>
    <m/>
    <m/>
    <m/>
    <m/>
    <m/>
    <m/>
    <m/>
    <m/>
    <m/>
    <m/>
  </r>
  <r>
    <x v="1054"/>
    <s v="Fall on Ice, Inadequate Protection, Miscommunication, Colorado, Ouray Ice Park"/>
    <x v="12"/>
    <s v="Colorado, Ouray Ice Park_x000a_In January, a 140-foot fall at the Ouray Ice Park resulted in fatality for an experienced climber, Pete Ro, who was participating in a master’s ice climbing class with a group who had extensive experience ice climbing. He had just led up a pillar of ice. When he reached the top he yelled what sounded like, “Off belay,” or “Okay.” But he was not clipped into the top-out anchors. One of the nearby guides heard him yell this out. The man yelled out, “Off belay!” again, but was still not clipped in. Hearing the command, his belayer went off belay, so when Mr. Ro leaned backward or lost his balance, he fell off, hitting a ledge on the way down.” (Source: Taken from a report by Marc Beverly PA-S) (Editor's Note: This case has more details to it, but is currently in potential litigation. Ouray Ice Park is a busy place during the festival. Communications can be difficult. Climbers, whether they are experienced, relatively new to the sport, or clients of a guide, need to follow basic and obvious directions, such as voice commands and clipping in to anchors."/>
    <n v="7"/>
    <m/>
    <m/>
    <m/>
    <m/>
    <m/>
    <m/>
    <m/>
    <m/>
    <m/>
    <m/>
    <n v="1"/>
    <m/>
    <x v="1"/>
    <m/>
    <m/>
    <x v="1"/>
    <x v="1"/>
    <x v="0"/>
    <x v="1"/>
    <x v="0"/>
    <x v="0"/>
    <m/>
    <m/>
    <x v="0"/>
    <m/>
    <m/>
    <m/>
    <x v="0"/>
    <x v="0"/>
    <m/>
    <m/>
    <m/>
    <x v="1"/>
    <m/>
    <m/>
    <m/>
    <m/>
    <m/>
    <m/>
    <x v="0"/>
    <m/>
    <m/>
    <m/>
    <m/>
    <m/>
    <m/>
    <m/>
    <m/>
    <m/>
    <m/>
    <m/>
    <m/>
    <x v="0"/>
    <m/>
    <m/>
    <m/>
    <m/>
    <m/>
    <m/>
    <m/>
    <m/>
    <n v="1"/>
    <m/>
    <m/>
    <m/>
    <m/>
    <m/>
    <m/>
    <m/>
    <m/>
    <x v="0"/>
    <m/>
    <m/>
    <m/>
    <m/>
    <m/>
    <n v="1"/>
    <n v="1"/>
    <m/>
    <m/>
    <m/>
    <m/>
    <m/>
    <m/>
    <m/>
    <m/>
    <m/>
    <m/>
    <m/>
  </r>
  <r>
    <x v="1055"/>
    <s v="Fall on Ice, Inattention, Alberta, Banff National Park, Professor Falls"/>
    <x v="12"/>
    <s v="Alberta, Banff National Park, Professor Falls_x000a_On March 20, after instructing an ice climbing session on this popular Grade 4 ice climb, J.M. tripped on easy terrain while descending to the second rappel. He fell over a six meter pitch and sustained a dislocated shoulder and a back injury. One member of the party walked out for help, and the victim was evacuated by heli-sling shortly thereafter by Warden Service rescue crews. (Source: Parks Canada Warden Service)_x000a_Analysis_x000a_Care and attention are necessary even on easy ground, especially when one has crampons on. (Source: Nancy Hansen)"/>
    <n v="4"/>
    <m/>
    <m/>
    <m/>
    <m/>
    <m/>
    <m/>
    <m/>
    <m/>
    <m/>
    <m/>
    <m/>
    <m/>
    <x v="0"/>
    <n v="1"/>
    <m/>
    <x v="1"/>
    <x v="0"/>
    <x v="1"/>
    <x v="1"/>
    <x v="0"/>
    <x v="0"/>
    <m/>
    <m/>
    <x v="0"/>
    <m/>
    <m/>
    <m/>
    <x v="0"/>
    <x v="0"/>
    <m/>
    <m/>
    <m/>
    <x v="1"/>
    <m/>
    <m/>
    <m/>
    <m/>
    <m/>
    <m/>
    <x v="0"/>
    <m/>
    <m/>
    <m/>
    <m/>
    <m/>
    <m/>
    <m/>
    <m/>
    <m/>
    <m/>
    <m/>
    <m/>
    <x v="0"/>
    <m/>
    <m/>
    <m/>
    <m/>
    <m/>
    <m/>
    <m/>
    <m/>
    <m/>
    <n v="1"/>
    <m/>
    <m/>
    <m/>
    <m/>
    <m/>
    <m/>
    <m/>
    <x v="1"/>
    <m/>
    <m/>
    <m/>
    <m/>
    <m/>
    <m/>
    <m/>
    <m/>
    <n v="1"/>
    <m/>
    <m/>
    <m/>
    <m/>
    <m/>
    <m/>
    <m/>
    <m/>
    <m/>
  </r>
  <r>
    <x v="1056"/>
    <s v="Fall on Ice, Inattention, British Columbia, Kootenay National Park, Haffner Creek"/>
    <x v="12"/>
    <s v="British Columbia, Kootenay National Park, Haffner Creek_x000a_Haffner Creek is a popular ice climbing area with a number of new mixed climbs. On December 13, a group of mountain guides were doing some training. While ice “bouldering” five feet off the ground, R.O. fell. He landed on his feet on uneven ground, shattering his lower leg in the process. One of the other guides was able to contact the Warden Service by radio. He was evacuated by heli-sling to the highway._x000a_Analysis_x000a_Even short falls can have serious consequences, especially when one has crampons on his/her feet. R.O.’s comments were as follows._x000a_“I have been climbing ice extensively for the past eight years and this is the first fall that I have ever taken. The ice I was climbing when I fell was of a very easy grade. I think complacency was the cause of my accident. Stupid accidents like this one are not uncommon among experienced climbers. Climbers need to always be focused and aware, even when the climbing is easy and close to the ground.” (Source: Parks Canada Warden Service and R.O.)"/>
    <n v="6"/>
    <m/>
    <m/>
    <m/>
    <m/>
    <m/>
    <m/>
    <m/>
    <m/>
    <m/>
    <m/>
    <n v="1"/>
    <m/>
    <x v="0"/>
    <n v="1"/>
    <m/>
    <x v="1"/>
    <x v="1"/>
    <x v="1"/>
    <x v="1"/>
    <x v="0"/>
    <x v="0"/>
    <m/>
    <m/>
    <x v="1"/>
    <n v="1"/>
    <m/>
    <m/>
    <x v="0"/>
    <x v="0"/>
    <m/>
    <m/>
    <m/>
    <x v="1"/>
    <m/>
    <m/>
    <m/>
    <m/>
    <m/>
    <m/>
    <x v="0"/>
    <m/>
    <m/>
    <m/>
    <m/>
    <m/>
    <m/>
    <m/>
    <m/>
    <m/>
    <m/>
    <m/>
    <m/>
    <x v="0"/>
    <m/>
    <m/>
    <m/>
    <m/>
    <m/>
    <m/>
    <m/>
    <m/>
    <m/>
    <n v="1"/>
    <m/>
    <m/>
    <m/>
    <m/>
    <m/>
    <m/>
    <m/>
    <x v="1"/>
    <m/>
    <m/>
    <m/>
    <m/>
    <m/>
    <m/>
    <m/>
    <m/>
    <m/>
    <m/>
    <m/>
    <m/>
    <m/>
    <m/>
    <m/>
    <m/>
    <m/>
    <n v="1"/>
  </r>
  <r>
    <x v="1057"/>
    <s v="Fall on Rock, Foothold Broke—Failure to Test Holds, Alberta, Mount John Laurie (Yamnuska)"/>
    <x v="12"/>
    <s v="Alberta, Mount John Laurie (Yamnuska)_x000a_On September 29, two experienced climbers were ascending the Redshirt route on Yamnuska (II, 5.7). On the fourth pitch, leader I.H. (51) traversed left, clipped a bolt, and then began the five-meter, somewhat diagonal down-climb to the next belay station. He could not see the belay below him, and spent a few minutes searching around. As he stepped back and forth, his foot settled on a patch of loose rock that gave way. He lost his balance and fell upside down in a pendulum fall of five to six meters. His rack of rock protection ended up between his back and the rock, injuring his ribs. He was able to climb back up to his partner and was then lowered to the base of the route. Fearing further injury on the steep hike out, the climbers called Natural Resource Services, Kananaskis Country, when they reached the base of the cliff._x000a_Analysis_x000a_Yamnuska is a very popular traditional rock climbing cliff with over 70 multipitch routes. It is also renowned for having sections of loose rock. Climbers must be vigilant about testing each and every hand and foot hold before trusting their weight to it. Some climbers argue that it is wise for the lead climber to wear a pack, even if it only has some light clothing in it. Packs have been known to prevent climbers from suffering back injuries during a fall. On the other hand, packs have also been known to cause falls when they catch on rock or pull the climber off balance. (Source: I.H. and Nancy Hansen)"/>
    <n v="6"/>
    <m/>
    <m/>
    <m/>
    <m/>
    <m/>
    <m/>
    <n v="1"/>
    <m/>
    <m/>
    <m/>
    <n v="1"/>
    <m/>
    <x v="0"/>
    <n v="1"/>
    <m/>
    <x v="1"/>
    <x v="1"/>
    <x v="0"/>
    <x v="0"/>
    <x v="0"/>
    <x v="0"/>
    <m/>
    <n v="1"/>
    <x v="0"/>
    <m/>
    <m/>
    <m/>
    <x v="0"/>
    <x v="0"/>
    <m/>
    <m/>
    <m/>
    <x v="0"/>
    <m/>
    <m/>
    <m/>
    <m/>
    <m/>
    <m/>
    <x v="0"/>
    <m/>
    <m/>
    <m/>
    <m/>
    <m/>
    <m/>
    <m/>
    <m/>
    <m/>
    <m/>
    <m/>
    <m/>
    <x v="0"/>
    <m/>
    <m/>
    <m/>
    <m/>
    <m/>
    <m/>
    <m/>
    <m/>
    <m/>
    <m/>
    <m/>
    <n v="1"/>
    <m/>
    <m/>
    <m/>
    <m/>
    <m/>
    <x v="1"/>
    <m/>
    <m/>
    <m/>
    <m/>
    <m/>
    <m/>
    <m/>
    <m/>
    <m/>
    <m/>
    <m/>
    <m/>
    <m/>
    <m/>
    <n v="1"/>
    <m/>
    <m/>
    <m/>
  </r>
  <r>
    <x v="1058"/>
    <s v="Fall on Rock, Handhold Broke, Solo Hiking/Scrambling, Alberta, Jasper National Park, Mount Woolley"/>
    <x v="12"/>
    <s v="Alberta, Jasper National Park, Mount Woolley_x000a_Late in the afternoon on August 5, D.E. was approaching the col between Mounts Woolley and Cromwell, en route to the Lloyd MacKay—Mount Alberta Hut. D.E. pulled on what appeared to be a solid handhold, but it broke free. D.E. lost his balance and fell backward, tumbling head over heels, over a three meter high rock step, for a total distance of 20 meters. Aside from several cuts and bruises and spraining both hands, D.E. received a severe blow/puncture to his left knee. D.E. was able to get to the Mount Alberta hut by 2200._x000a_On August 14, D.E.’s parents notified the Jasper Warden Service that their son was overdue. D.E. had left a detailed route description of his extensive hiking trip with his parents. The Mount Alberta Hut was the first place checked by a warden in a helicopter. D.E. was found at 1000 hours. Although his knee had been healing without infection, he was unable to fully weight bear on his leg._x000a_Analysis_x000a_While this accident does not necessarily fit into the mountaineering category, it is included to indicate the seriousness of solo travel in the mountains. D.E. had planned to do a multi-day hike/scramble in a very remote area with no trail system and extremely few visitors. Had this accident occurred on a different leg of his journey, further away from the hut, the search for him would have been more complex. D.E. was lucky his injuries were not more debilitating, as he would have had no one to care for him or activate rescue services sooner. Fortunately, D.E. left a detailed route plan with his parents and strict instructions for when to call for a rescue if he was not out. (Source: Jasper National Park Warden Service, L.P.)"/>
    <n v="6"/>
    <m/>
    <m/>
    <m/>
    <m/>
    <m/>
    <m/>
    <m/>
    <m/>
    <m/>
    <m/>
    <m/>
    <m/>
    <x v="0"/>
    <n v="1"/>
    <m/>
    <x v="1"/>
    <x v="1"/>
    <x v="1"/>
    <x v="1"/>
    <x v="0"/>
    <x v="0"/>
    <m/>
    <m/>
    <x v="1"/>
    <n v="1"/>
    <m/>
    <m/>
    <x v="1"/>
    <x v="0"/>
    <m/>
    <m/>
    <m/>
    <x v="0"/>
    <m/>
    <m/>
    <m/>
    <m/>
    <m/>
    <m/>
    <x v="0"/>
    <m/>
    <m/>
    <m/>
    <m/>
    <m/>
    <m/>
    <m/>
    <m/>
    <m/>
    <m/>
    <m/>
    <m/>
    <x v="0"/>
    <m/>
    <m/>
    <m/>
    <m/>
    <m/>
    <m/>
    <m/>
    <m/>
    <m/>
    <m/>
    <m/>
    <n v="1"/>
    <m/>
    <m/>
    <m/>
    <m/>
    <m/>
    <x v="1"/>
    <m/>
    <n v="1"/>
    <m/>
    <m/>
    <m/>
    <m/>
    <m/>
    <m/>
    <m/>
    <m/>
    <m/>
    <m/>
    <m/>
    <n v="1"/>
    <m/>
    <m/>
    <m/>
    <m/>
  </r>
  <r>
    <x v="1059"/>
    <s v="Fall on Rock, Inadequate Belay Anchor, Arizona, Superior, Queen Creek"/>
    <x v="12"/>
    <s v="Arizona, Superior, Queen Creek_x000a_I was climbing in Atlantis, Queen Creek, on a 5.10, which really has no belay spot directly below the climb, so my belayer set up on the other side of the creek bed, about seven meters away from the wall I was to climb on. All was well until I fell above the fourth bolt. I anticipated the fall, and conveyed this to my belayer. (“Oh shit, I’m falling!!”) It probably only took about a second and a half for the fall, but I saw each bolt go by, and I saw three go by and wondered, “Why haven’t I stopped by now?” After I did finally stop, I was only about four feet above a ledge, and my belayer was nowhere to be seen. After shouting out, I discovered that she had been pulled off her boulder (not anchored) and swung across the creek bed and slammed into the cliff on the climb’s side. As she was using a Black Diamond ATC and not a GriGri, I can’t believe she didn’t let go of the rope to break her fall. Thank God she didn’t, because I would now be toast._x000a_Analysis_x000a_What I learned: No matter how much your belayer weighs, anchor them down! I hope someone learns from our mistake and can avoid an accident (of this kind). (Source: Keri Means—33)"/>
    <n v="4"/>
    <m/>
    <m/>
    <m/>
    <m/>
    <n v="1"/>
    <m/>
    <m/>
    <m/>
    <m/>
    <m/>
    <m/>
    <m/>
    <x v="0"/>
    <m/>
    <m/>
    <x v="1"/>
    <x v="1"/>
    <x v="0"/>
    <x v="1"/>
    <x v="1"/>
    <x v="0"/>
    <m/>
    <m/>
    <x v="0"/>
    <m/>
    <m/>
    <m/>
    <x v="0"/>
    <x v="0"/>
    <m/>
    <m/>
    <m/>
    <x v="0"/>
    <m/>
    <m/>
    <m/>
    <m/>
    <m/>
    <m/>
    <x v="0"/>
    <m/>
    <m/>
    <m/>
    <m/>
    <m/>
    <m/>
    <m/>
    <m/>
    <m/>
    <m/>
    <m/>
    <m/>
    <x v="0"/>
    <m/>
    <m/>
    <m/>
    <m/>
    <m/>
    <m/>
    <m/>
    <m/>
    <m/>
    <m/>
    <m/>
    <m/>
    <m/>
    <m/>
    <m/>
    <m/>
    <m/>
    <x v="1"/>
    <n v="1"/>
    <m/>
    <n v="1"/>
    <m/>
    <m/>
    <m/>
    <m/>
    <m/>
    <m/>
    <m/>
    <m/>
    <m/>
    <m/>
    <m/>
    <m/>
    <m/>
    <m/>
    <m/>
  </r>
  <r>
    <x v="1060"/>
    <s v="Fall on Rock, Inadequate Protection, Climbing Unroped, No Hard Hat, Arizona, Oak Creek Overlook, Griffo"/>
    <x v="12"/>
    <s v="Arizona, Oak Creek Overlook, Griffo_x000a_On September 28, a rock-climbing teacher died after falling more than 60 feet from a route called Griffo (5.6) at the Oak Creek Overlook on Highway 89A South of Flagstaff._x000a_According to the Highlands Fire Department, Glennon Wessellman (34), of Cottonwood, sustained massive injuries in the fall, which happened just before 11:00 a.m. Rescue crews hiked to him, and it took about 20 minutes to get Wessellman moved to an awaiting Department of Public Safety helicopter because of the terrain. He was then flown to Flagstaff Medical Center, where he was pronounced dead._x000a_Sgt. Randy Service of the Coconino County Sheriff’s Office said Wessellman was a teacher at a Cottonwood charter school. At the time of his fall, he was instructing five students, ages 15 to 19, on how to rock climb._x000a_He was setting an anchor into the rock wall when he lost his balance and fell, Service said. He was not wearing a helmet or a safety rope at the time of the fall. (Source: Arizona Daily Sun, September 29, 2001)"/>
    <n v="6"/>
    <m/>
    <m/>
    <m/>
    <m/>
    <n v="1"/>
    <m/>
    <m/>
    <m/>
    <m/>
    <m/>
    <m/>
    <m/>
    <x v="1"/>
    <m/>
    <m/>
    <x v="1"/>
    <x v="1"/>
    <x v="1"/>
    <x v="1"/>
    <x v="0"/>
    <x v="0"/>
    <m/>
    <m/>
    <x v="1"/>
    <n v="1"/>
    <m/>
    <m/>
    <x v="0"/>
    <x v="0"/>
    <m/>
    <m/>
    <m/>
    <x v="0"/>
    <m/>
    <m/>
    <m/>
    <m/>
    <m/>
    <m/>
    <x v="0"/>
    <m/>
    <m/>
    <m/>
    <m/>
    <m/>
    <m/>
    <m/>
    <m/>
    <m/>
    <m/>
    <m/>
    <m/>
    <x v="0"/>
    <n v="1"/>
    <m/>
    <m/>
    <m/>
    <m/>
    <m/>
    <m/>
    <m/>
    <n v="1"/>
    <m/>
    <m/>
    <m/>
    <m/>
    <m/>
    <m/>
    <m/>
    <m/>
    <x v="0"/>
    <m/>
    <m/>
    <m/>
    <m/>
    <m/>
    <m/>
    <m/>
    <m/>
    <m/>
    <m/>
    <m/>
    <m/>
    <m/>
    <m/>
    <n v="1"/>
    <m/>
    <m/>
    <m/>
  </r>
  <r>
    <x v="1061"/>
    <s v="Fall on Rock, Inadequate Protection, Colorado, Eldorado Canyon, Bestowal Crack"/>
    <x v="12"/>
    <s v="Colorado, Eldorado Canyon, Bestowal Crack_x000a_My son Chris (17), our friend Eric (17), and I traveled to Eldorado Canyon for guided climbing July 5th. After completing Bestowal Crack, we were in the process of walking off the backside and down the talus slope adjacent to the west face of the Bestowal, when, at 0930, we witnessed and were first responders to a 25-foot ground-fall, resulting in injuries and subsequent evacuation by ambulance._x000a_As I recall, our guide Duncan Burke and I, had descended about half way down the talus slope with the boys following about 30 feet behind us. I think we were midway between the “Out To Lunge,” and “Hair City” routes, as we passed a climber and belayer on the west face of the Bestowal. A quick glance at them left me thinking, “How asinine is that,” because [there he was] 25 feet up, either setting a piece of pro or clipping into a piece, with one piece clipped about ten feet below him and an arc in the rope nearly reaching the ground, then going to the belayer standing on top of a five-foot boulder ten to 15 feet from the face being climbed._x000a_As I looked back down to pick my footing I remember a flash of movement on the edge of my peripheral vision snapped me back to see the fallen climber on the bounce or just as he hit. He appeared nearly horizontal and about two feet off the ground at that instant._x000a_We scrambled over to find him dazed, lying on his back on a hump of ground and rock. The rope ran loosely from him up to the first piece of pro about 15 feet up, and then down, still in a pronounced arc, to the belayer on the boulder above where he landed. The belayer stood looking down and fairly calmly said, “Bummer, man,” but seemed pretty dazed by what he had witnessed and apparently was unable to render assistance at that time._x000a_The boys ran down to the ranger hut at the entrance to the park to summon help. Duncan and I remained with the climber to prevent him from moving and packed our ropes under either side of his torso to take some of the weight off his back, which was lying directly on a ridge of rock._x000a_After about 15 to 20 minutes, a ranger or park employee arrived, said he had EMT training, called in a request on his radio for an ambulance, and began assessment of the climber. By this time both ankles had swollen considerably, but on removal of his shoes, he could move all his toes._x000a_As more assistance arrived, we left to continue our climbing. It appeared to taken a considerable length of time before the climber was finally loaded into an ambulance; my guess is around two-and-a-half hours, in spite of his being approximately 100 to 150 feet from the road, and as I remember, there was some sort of dispute over jurisdiction between different ambulances that arrived. (Source: Randy Roberts—50)"/>
    <n v="4"/>
    <m/>
    <m/>
    <m/>
    <m/>
    <m/>
    <m/>
    <m/>
    <m/>
    <m/>
    <m/>
    <m/>
    <m/>
    <x v="0"/>
    <n v="1"/>
    <m/>
    <x v="1"/>
    <x v="1"/>
    <x v="0"/>
    <x v="0"/>
    <x v="0"/>
    <x v="0"/>
    <m/>
    <m/>
    <x v="0"/>
    <m/>
    <m/>
    <m/>
    <x v="0"/>
    <x v="0"/>
    <m/>
    <m/>
    <m/>
    <x v="0"/>
    <m/>
    <m/>
    <m/>
    <m/>
    <m/>
    <m/>
    <x v="0"/>
    <m/>
    <m/>
    <m/>
    <m/>
    <m/>
    <m/>
    <m/>
    <m/>
    <m/>
    <m/>
    <m/>
    <m/>
    <x v="0"/>
    <m/>
    <m/>
    <m/>
    <m/>
    <m/>
    <m/>
    <m/>
    <m/>
    <m/>
    <m/>
    <m/>
    <m/>
    <m/>
    <m/>
    <m/>
    <m/>
    <m/>
    <x v="0"/>
    <m/>
    <m/>
    <m/>
    <m/>
    <m/>
    <m/>
    <m/>
    <m/>
    <m/>
    <m/>
    <m/>
    <m/>
    <n v="1"/>
    <m/>
    <m/>
    <m/>
    <m/>
    <m/>
  </r>
  <r>
    <x v="1062"/>
    <s v="Fall on Rock, Inadequate Protection, No Hard Hat, Arkansas, Sam's Throne"/>
    <x v="12"/>
    <s v="Arkansas, Sam's Throne_x000a_On March 10, a climber (36) was looking at a climb from the top of a route, but he was not tied in. He fell 50 to 60 feet and suffered major head injuries, fractures, and other trauma. He was assisted by other climbers, who transported him via backboard to a helicopter called to the scene. (Source: Anonymous)_x000a_Analysis_x000a_Each year there are at least a few reports of this kind of accident—both on rock and ice cliffs. The first order of business one should attend to for these top rope situations is setting up an anchor. Hard hats are a good idea for people at the bottom of the cliff or while climbing—to do the job they are made for, which is to protect one’s head from falling rocks or objects. In this particular case, a hard hat would not have done much good. (Source: Jed Williamson)"/>
    <n v="5"/>
    <m/>
    <m/>
    <m/>
    <m/>
    <m/>
    <n v="1"/>
    <m/>
    <m/>
    <m/>
    <m/>
    <m/>
    <m/>
    <x v="0"/>
    <n v="1"/>
    <m/>
    <x v="0"/>
    <x v="1"/>
    <x v="1"/>
    <x v="1"/>
    <x v="0"/>
    <x v="0"/>
    <m/>
    <m/>
    <x v="1"/>
    <m/>
    <m/>
    <m/>
    <x v="0"/>
    <x v="0"/>
    <m/>
    <m/>
    <m/>
    <x v="0"/>
    <m/>
    <m/>
    <m/>
    <m/>
    <m/>
    <m/>
    <x v="0"/>
    <m/>
    <m/>
    <m/>
    <m/>
    <m/>
    <m/>
    <m/>
    <m/>
    <m/>
    <m/>
    <m/>
    <m/>
    <x v="0"/>
    <n v="1"/>
    <m/>
    <m/>
    <m/>
    <m/>
    <m/>
    <m/>
    <m/>
    <m/>
    <m/>
    <m/>
    <m/>
    <m/>
    <m/>
    <m/>
    <m/>
    <m/>
    <x v="0"/>
    <m/>
    <m/>
    <m/>
    <m/>
    <m/>
    <m/>
    <m/>
    <m/>
    <n v="1"/>
    <m/>
    <m/>
    <m/>
    <m/>
    <m/>
    <m/>
    <m/>
    <m/>
    <m/>
  </r>
  <r>
    <x v="1063"/>
    <s v="Fall on Rock, Inexperience, California, Yosemite National Park, Daff Dome"/>
    <x v="12"/>
    <s v="California, Yosemite National Park, Daff Dome_x000a_On September 15 at 1520, Anne Venturelli (33) had top-roped about 30 feet of a 5.7 climb known as “Western Front” on Daff Dome. Venturelli was unable to complete the pitch and was attempting to tension traverse across the face to get in line with the top anchor so she could be lowered. She slipped and spun across the face, striking her head and back against a ledge. She was wearing a helmet but received a laceration in the basal skull area. She lost consciousness and came to rest on a ledge._x000a_By the time two companions had climbed to her, she had regained consciousness. Another companion went to the road and reported the incident to a 911 dispatcher._x000a_Park rangers responded to the scene by 1530. Rangers ascended to her and provided patient care while a ten-person rescue team was assembled to conduct a litter lowering, which was accomplished by 1743. She was then transported by wheeled litter and, after reaching Tioga Road, was transferred to an ambulance. (Source: Maura Longden, SAR Ranger.)_x000a_Analysis_x000a_In an interview with Jeff Schimon (27), one of her companions, he indicated that Ms. Venturelli did not have much outdoor climbing experience. He offered that if she had had more experience outdoors, including falling, she might have fared better. He also indicated that she has not been climbing since. “Her husband won’t let her. He won’t climb if she doesn’t. They’re both in it together.” (Source: John Dill, NPS Ranger, Yosemite National Park)"/>
    <n v="5"/>
    <m/>
    <m/>
    <m/>
    <n v="1"/>
    <n v="1"/>
    <m/>
    <m/>
    <m/>
    <n v="1"/>
    <m/>
    <m/>
    <m/>
    <x v="0"/>
    <n v="1"/>
    <m/>
    <x v="0"/>
    <x v="1"/>
    <x v="0"/>
    <x v="1"/>
    <x v="0"/>
    <x v="1"/>
    <m/>
    <m/>
    <x v="0"/>
    <m/>
    <m/>
    <m/>
    <x v="0"/>
    <x v="0"/>
    <m/>
    <m/>
    <m/>
    <x v="0"/>
    <m/>
    <m/>
    <m/>
    <m/>
    <m/>
    <m/>
    <x v="0"/>
    <m/>
    <m/>
    <m/>
    <m/>
    <m/>
    <m/>
    <m/>
    <m/>
    <m/>
    <m/>
    <m/>
    <m/>
    <x v="0"/>
    <m/>
    <m/>
    <m/>
    <m/>
    <m/>
    <m/>
    <m/>
    <m/>
    <m/>
    <m/>
    <m/>
    <m/>
    <m/>
    <m/>
    <m/>
    <m/>
    <m/>
    <x v="1"/>
    <m/>
    <m/>
    <m/>
    <m/>
    <m/>
    <m/>
    <m/>
    <m/>
    <m/>
    <m/>
    <m/>
    <m/>
    <m/>
    <m/>
    <n v="1"/>
    <m/>
    <m/>
    <m/>
  </r>
  <r>
    <x v="1064"/>
    <s v="Fall on Rock, Poor Conditions, Alberta, Mount McGillivray, Kahl Crack"/>
    <x v="12"/>
    <s v="Alberta, Mount McGillivray, Kahl Crack_x000a_On July 16, D.W. was leading the third pitch of this 200 meter high 5.5 rock climb. The crack in which he was supposed to be climbing and placing gear was wet, so he climbed on the rock just beside the well traveled route. A handhold pulled off, and he fell 15-20 meters. Natural Resource Services, Kananaskis Country, was called by a nearby mountain guide. D.W. was suffering from a sore lower back, but declined an ambulance ride. (Source: Ken Wiley)_x000a_Analysis_x000a_It is possible to view the third pitch from its base. When D.W and his partner realized the pitch was wet and out of condition, it would have been wise to consider retreat. (Source: Nancy Hansen)"/>
    <n v="4"/>
    <m/>
    <m/>
    <m/>
    <m/>
    <m/>
    <m/>
    <m/>
    <m/>
    <m/>
    <m/>
    <m/>
    <m/>
    <x v="0"/>
    <m/>
    <n v="1"/>
    <x v="1"/>
    <x v="1"/>
    <x v="0"/>
    <x v="0"/>
    <x v="0"/>
    <x v="0"/>
    <m/>
    <m/>
    <x v="0"/>
    <m/>
    <m/>
    <m/>
    <x v="0"/>
    <x v="0"/>
    <m/>
    <m/>
    <m/>
    <x v="0"/>
    <m/>
    <m/>
    <m/>
    <m/>
    <m/>
    <m/>
    <x v="0"/>
    <m/>
    <m/>
    <m/>
    <m/>
    <m/>
    <m/>
    <m/>
    <m/>
    <m/>
    <m/>
    <m/>
    <m/>
    <x v="0"/>
    <m/>
    <m/>
    <m/>
    <m/>
    <m/>
    <m/>
    <m/>
    <m/>
    <m/>
    <m/>
    <m/>
    <n v="1"/>
    <m/>
    <m/>
    <m/>
    <m/>
    <m/>
    <x v="1"/>
    <m/>
    <m/>
    <m/>
    <m/>
    <m/>
    <m/>
    <m/>
    <m/>
    <m/>
    <m/>
    <m/>
    <m/>
    <n v="1"/>
    <m/>
    <m/>
    <m/>
    <m/>
    <m/>
  </r>
  <r>
    <x v="1065"/>
    <s v="Fall on Snow, Poor Position, Alberta, Jasper National Park, Parker Ridge"/>
    <x v="12"/>
    <s v="Alberta, Jasper National Park, Parker Ridge_x000a_On May 6, a group of mountaineers were practicing crevasse rescue at Parker Ridge. The group was working in roped teams of three. A person on one end of the rope would jump off a corniced ridge, while the other two people on the rope would arrest the fall and then perform the “rescue”. A.L.’s group performed the rescue practice once successfully and then changed the order of the rope team to practice again. A.L. was facing away from the cornice when the person on the end of the rope jumped off. A.L. was spun around quickly and ended up with a spiral fracture in her lower leg. The rest of the group splinted her leg and then carried her out on a tarpaulin. (Source: A.L.)_x000a_Analysis_x000a_This particular accident may have been prevented if A.L. had been facing the direction of the cornice and “victim”. It is also possible that the group was getting “aggressive” in their practice, and the victim jumped farther than before, creating a significant sudden jerk on the rope. In a real crevasse fall, team members may not always be facing the right direction, but the rope should be kept tight enough between members to ensure there is no sudden and great force of pull on the rope. It is important even in practice to ensure that the rope is kept tight. (Source: Nancy Hansen)"/>
    <n v="5"/>
    <m/>
    <m/>
    <m/>
    <m/>
    <m/>
    <m/>
    <m/>
    <m/>
    <m/>
    <m/>
    <m/>
    <m/>
    <x v="0"/>
    <n v="1"/>
    <m/>
    <x v="1"/>
    <x v="1"/>
    <x v="0"/>
    <x v="1"/>
    <x v="0"/>
    <x v="0"/>
    <m/>
    <m/>
    <x v="0"/>
    <m/>
    <m/>
    <m/>
    <x v="0"/>
    <x v="1"/>
    <m/>
    <m/>
    <m/>
    <x v="0"/>
    <m/>
    <m/>
    <n v="1"/>
    <m/>
    <m/>
    <m/>
    <x v="0"/>
    <m/>
    <m/>
    <m/>
    <m/>
    <m/>
    <m/>
    <m/>
    <m/>
    <m/>
    <m/>
    <m/>
    <m/>
    <x v="0"/>
    <m/>
    <m/>
    <m/>
    <m/>
    <m/>
    <m/>
    <m/>
    <m/>
    <n v="1"/>
    <m/>
    <m/>
    <m/>
    <m/>
    <m/>
    <m/>
    <m/>
    <m/>
    <x v="1"/>
    <m/>
    <m/>
    <m/>
    <m/>
    <m/>
    <m/>
    <m/>
    <m/>
    <m/>
    <m/>
    <n v="1"/>
    <m/>
    <m/>
    <m/>
    <m/>
    <m/>
    <m/>
    <m/>
  </r>
  <r>
    <x v="1066"/>
    <s v="Fall on Snow—Carrying Too Much, Alaska, Mount McKinley, West Buttress"/>
    <x v="12"/>
    <s v="Alaska, Mount McKinley, West Buttress_x000a_On May 23 around 0800, Priska Landolt (30) of the Glaronia-Swiss Expedition was descending below the fixed lines around 15,000 feet when she hooked her left ski tip and heard a pop in her left knee. She packed the knee with snow and continued to descend with the three other members of her expedition. Around 1000 Landolt arrived at the NPS medical tent at 14,200 feet. Dr. Christian Bannwest, an orthopedic surgeon from Switzerland, assisted her to the tent where he, with VIP medical professionals Dan Cosgrove and Bob Mayer, examined her. Dr. Bannwest determined that Landolt had suffered a tear of her medial collateral ligament and/or her anterior cruciate ligament. Medical personnel considered an evacuation necessary because of the instability and inflammation in her knee._x000a_Cloudy weather and a low-pressure system delayed an air evacuation until May 26. On May 26 at 2000 the NPS Lama helicopter landed at 14,200 camp to fly Landolt to the 7,200 basecamp. At basecamp Landolt was flown to Talkeetna by air taxi. In Talkeetna she stayed the night at the Swiss Alaska Inn, then departed for Anchorage and eventually Switzerland the next day on May 27. A letter of thanks to all involved was received by Ranger Metcalfe on June 20. Landolt wrote that she had a complete tear of her anterior cruciate ligament._x000a_Analysis_x000a_Landolt’s expedition was doing a traverse from Wonder Lake on the Muldrow Glacier up and over Denali Pass. After waiting out weather near Denali Pass in hopes of a summit bid, they descended the fixed lines with heavy packs and two sleds. Landolt might have chosen to cache some weight at some point in order to decrease the risk of injury. The expedition had decided to descend to the 14,200-foot ranger camp in order to rest and wait for another summit day."/>
    <n v="5"/>
    <m/>
    <m/>
    <m/>
    <n v="1"/>
    <m/>
    <m/>
    <m/>
    <m/>
    <m/>
    <m/>
    <m/>
    <m/>
    <x v="0"/>
    <n v="1"/>
    <m/>
    <x v="1"/>
    <x v="0"/>
    <x v="1"/>
    <x v="1"/>
    <x v="0"/>
    <x v="0"/>
    <m/>
    <m/>
    <x v="0"/>
    <m/>
    <m/>
    <m/>
    <x v="0"/>
    <x v="1"/>
    <m/>
    <m/>
    <m/>
    <x v="0"/>
    <m/>
    <n v="1"/>
    <m/>
    <m/>
    <m/>
    <m/>
    <x v="0"/>
    <m/>
    <m/>
    <m/>
    <m/>
    <m/>
    <m/>
    <m/>
    <m/>
    <m/>
    <m/>
    <m/>
    <m/>
    <x v="0"/>
    <m/>
    <m/>
    <m/>
    <m/>
    <m/>
    <m/>
    <m/>
    <n v="1"/>
    <m/>
    <m/>
    <m/>
    <m/>
    <m/>
    <m/>
    <m/>
    <m/>
    <m/>
    <x v="1"/>
    <m/>
    <m/>
    <m/>
    <m/>
    <m/>
    <m/>
    <m/>
    <m/>
    <m/>
    <m/>
    <n v="1"/>
    <m/>
    <m/>
    <m/>
    <m/>
    <m/>
    <m/>
    <m/>
  </r>
  <r>
    <x v="1067"/>
    <s v="Falling Ice, Poor Position, Alaska, Mount McKinley, Cassin Ridge"/>
    <x v="12"/>
    <s v="Alaska, Mount McKinley, Cassin Ridge_x000a_At 2105 on June 16, Jason Kraus (30), a member of the Cold and Stinky Expedition, requested evacuation from the base of the Cassin Ridge on Denali. Kraus had sustained an injury to his left leg from falling ice while belaying his partner, Michael Morris, in the Japanese Couloir. Both members rappelled approximately 5 00 feet down the couloir where they established a landing zone at the 11,300-foot level for the NPS Lama helicopter. Kraus was unable to walk, yet remained in stable condition until Denali Park Ranger Dave Kreutzer arrived on scene with Lama pilot Jim Hood. At 2247, Kraus was transported to 7200-foot camp where he received primary medical assistance by climbing ranger Karen Hilton and NPS volunteer Sara Ennega. Kraus’ chief complaint was point tenderness in his upper left thigh resulting in an inability to bear weight. Lifeguard helicopter arrived at 7200-foot camp at approximately 2300 and transported Kraus to Providence Medical Center where he was treated for a bruised thigh._x000a_Analysis_x000a_Proper assessment of the fall line within a couloir can reduce the risk of injury to a climber. Kraus may have been able to avoid injury from ice fall had he and his partner chosen a belay stance out of the fall line of climbers above._x000a_(Editor’s Note: All the reports from Denali National Park were edited by Daryl Miller, South District Chief Ranger. The reports he worked from were written by Rangers Roger Robinson, Kevin Moore, and others.)"/>
    <n v="4"/>
    <m/>
    <m/>
    <m/>
    <n v="1"/>
    <m/>
    <m/>
    <m/>
    <m/>
    <m/>
    <m/>
    <m/>
    <m/>
    <x v="0"/>
    <n v="1"/>
    <m/>
    <x v="1"/>
    <x v="1"/>
    <x v="1"/>
    <x v="1"/>
    <x v="0"/>
    <x v="0"/>
    <m/>
    <m/>
    <x v="0"/>
    <m/>
    <m/>
    <m/>
    <x v="0"/>
    <x v="1"/>
    <m/>
    <m/>
    <m/>
    <x v="0"/>
    <m/>
    <m/>
    <n v="1"/>
    <m/>
    <m/>
    <m/>
    <x v="0"/>
    <m/>
    <n v="1"/>
    <m/>
    <m/>
    <m/>
    <m/>
    <m/>
    <m/>
    <m/>
    <m/>
    <m/>
    <m/>
    <x v="0"/>
    <m/>
    <m/>
    <m/>
    <m/>
    <m/>
    <m/>
    <m/>
    <m/>
    <m/>
    <m/>
    <m/>
    <m/>
    <m/>
    <m/>
    <m/>
    <m/>
    <m/>
    <x v="1"/>
    <m/>
    <m/>
    <m/>
    <m/>
    <m/>
    <m/>
    <m/>
    <m/>
    <m/>
    <m/>
    <m/>
    <n v="1"/>
    <m/>
    <m/>
    <m/>
    <m/>
    <m/>
    <m/>
  </r>
  <r>
    <x v="1068"/>
    <s v="Falling Ice—Fall on Ice, Poor Position, Alberta, Banff National Park, Johnson Canyon Upper Falls"/>
    <x v="12"/>
    <s v="Alberta, Banff National Park, Johnson Canyon Upper Falls_x000a_On January 19, J. G. was standing at the base of an ice pillar when a climber above dislodged large pieces of ice. One of the pieces hit her and she fell about ten meters down a slope, suffering a compound lower left leg fracture. One person ran out for help. J.G. was evacuated by heli-sling by Warden Service rescue teams._x000a_Analysis_x000a_Standing under ice climbers is hazardous, particularly when one is on sloping ground and not tied in to an anchor. Falls on ice with crampons frequently result in lower leg injuries due to the crampons catching while sliding. (Source: Parks Canada Warden Service)"/>
    <n v="4"/>
    <m/>
    <m/>
    <m/>
    <m/>
    <m/>
    <m/>
    <m/>
    <m/>
    <m/>
    <m/>
    <m/>
    <m/>
    <x v="0"/>
    <n v="1"/>
    <m/>
    <x v="1"/>
    <x v="1"/>
    <x v="1"/>
    <x v="1"/>
    <x v="0"/>
    <x v="0"/>
    <m/>
    <m/>
    <x v="0"/>
    <m/>
    <m/>
    <m/>
    <x v="0"/>
    <x v="0"/>
    <m/>
    <m/>
    <m/>
    <x v="1"/>
    <m/>
    <m/>
    <n v="1"/>
    <m/>
    <m/>
    <m/>
    <x v="0"/>
    <m/>
    <m/>
    <m/>
    <m/>
    <m/>
    <m/>
    <m/>
    <m/>
    <m/>
    <m/>
    <m/>
    <m/>
    <x v="0"/>
    <m/>
    <m/>
    <m/>
    <m/>
    <m/>
    <m/>
    <m/>
    <m/>
    <m/>
    <m/>
    <n v="1"/>
    <m/>
    <m/>
    <m/>
    <m/>
    <m/>
    <m/>
    <x v="1"/>
    <m/>
    <m/>
    <m/>
    <m/>
    <m/>
    <m/>
    <n v="1"/>
    <m/>
    <m/>
    <m/>
    <m/>
    <m/>
    <m/>
    <m/>
    <m/>
    <m/>
    <m/>
    <m/>
  </r>
  <r>
    <x v="1069"/>
    <s v="Falling Rock, California, Mount Shasta, Avalanche Gulch"/>
    <x v="12"/>
    <s v="California, Mount Shasta, Avalanche Gulch_x000a_On July 18, Scott Eisenbarth (25), a guide for Shasta Mountain Guides (SMG), was descending with two clients on the Avalanche Gulch route at 1015 when he was struck on the side of the head by a falling rock. They were at 11,800 feet, and he was aware of the rockfall, having asked the clients to move out of its fall line when he was hit. As he lay unconscious, one of the clients used his radio to call other SMG guides who were at a higher elevation._x000a_The other guides responded and notified Siskiyou County Search and Rescue. As the guides arrived, they did a primary and secondary survey, stabilized and monitored Eisenbarth. Another SMG guide from the West Face route assisted in bringing gear from the USFS rescue cache at 10,400 feet. Eisenbarth was stabilized in the SKED (litter) and lowered 1,000 feet on snow, then carried to an LZ at Lake Helen._x000a_With a clearing of cloud cover at 1415, Siskiyou County Search and Rescue flew in the California Department of Forestry super 205 helicopter to Lake Helen and transported Eisenbarth to Mercy Medical Center, Mount Shasta. He was later transferred to Mercy Medical Center, in Redding, where he was treated for head trauma and a skull fracture. Fortunately, a fall recovery was expected._x000a_Analysis_x000a_Avalanche Gulch is one of the least technical and most popular routes on the mountain, but it also has the highest exposure to rock fall._x000a_Eisenbarth was wearing a helmet, and although he had a side impact around ear level, injuries probably would have been worse without it._x000a_(Source: Eric White, Matt Hill—USFS Climbing Rangers)"/>
    <n v="5"/>
    <m/>
    <m/>
    <n v="1"/>
    <m/>
    <m/>
    <m/>
    <m/>
    <m/>
    <m/>
    <m/>
    <m/>
    <m/>
    <x v="0"/>
    <n v="1"/>
    <m/>
    <x v="0"/>
    <x v="0"/>
    <x v="1"/>
    <x v="1"/>
    <x v="0"/>
    <x v="0"/>
    <m/>
    <m/>
    <x v="0"/>
    <m/>
    <m/>
    <m/>
    <x v="0"/>
    <x v="1"/>
    <m/>
    <m/>
    <m/>
    <x v="0"/>
    <m/>
    <m/>
    <m/>
    <m/>
    <m/>
    <m/>
    <x v="0"/>
    <m/>
    <m/>
    <m/>
    <m/>
    <m/>
    <m/>
    <m/>
    <n v="1"/>
    <m/>
    <m/>
    <m/>
    <m/>
    <x v="0"/>
    <m/>
    <m/>
    <m/>
    <m/>
    <m/>
    <m/>
    <m/>
    <m/>
    <m/>
    <m/>
    <m/>
    <m/>
    <m/>
    <m/>
    <m/>
    <m/>
    <m/>
    <x v="1"/>
    <m/>
    <m/>
    <m/>
    <m/>
    <m/>
    <m/>
    <m/>
    <m/>
    <m/>
    <m/>
    <m/>
    <m/>
    <n v="1"/>
    <m/>
    <m/>
    <m/>
    <m/>
    <m/>
  </r>
  <r>
    <x v="1070"/>
    <s v="Falling Rock—Crushed Hand, California, Yosemite Valley, El Capitan, Sea of Dreams"/>
    <x v="12"/>
    <s v="California, Yosemite Valley, El Capitan, Sea of Dreams_x000a_My name is Robert. I am a 24 year old Austrian. On April 12, I started soloing the Sea of Dreams on El Capitan. The climbing was excellent—demanding but not dangerous. The hauling was very hard and the nights were uncomfortable due to runoff from melting snow on the summit, but I had fall storm gear so it was okay._x000a_On the fifth day, at 3:30 pm, I was halfway through pitch 14, called “Don’t skate, mate.” I put a sling over a rounded horn and top-stepped in my etrier to place a nut straight up in a crack below a small roof/block-like feature. It is shown as “expanding” in the SuperTopos guidebook. I tested the nut, and it was okay._x000a_However, I had to go slightly sideways, which might pull the nut out and then the sling off the horn. This would expose me to a long fall, so I placed a small cam (the size of a blue TCU) and climbed back down in my aiders to test it. I held onto the horn in case the cam popped (it was not sitting perfectly) so that I would not fall onto my daisy sling. I gave the cam a hard bounce, and suddenly there was a loud noise and I saw the small roof (a block of backpack size) breaking off._x000a_The block fell slightly to my left. I know I should have jumped to the right in order to get my hands away from the horn, but things were happening too fast. As a reflex, I held on to the horn and the block hit my left hand. Still standing in my aiders, I realized the injury was severe. The left ring finger was smashed—it was bleeding quite heavily, there was no feeling in it, and it was attached to the hand only by some pieces of skin. The middle finger was injured too, and the whole hand was useless. Luckily, there was very little pain (the nerves were cut off)._x000a_I decided to make my way down the wall as fast as possible and to leave all of my gear up there. In the first moments, I did not know if I would be able to rescue myself. Rappelling one-handed is not easy, and I might suddenly feel very weak or do something stupid because I was injured. Also it might be too late in the day for a self-rescue or even a rescue by YOSAR, so I shouted for help. Only climbers on Zenyatta Mondatta shouted back, but luckily the selfrescue worked out well. There were fixed lines on the Sea of Dreams from Big Sur Ledge (top of pitch 14) all the way to the ground, with backup ropes rigged along side them; the ropes were in good condition although they looked like they had been hanging up there for more than a century._x000a_I managed to reach the fixed ropes by means of a small pendulum at the “expanding anchor” (top of pitch 13) shown on the Super-Topo. I rapped down, holding the injured hand above my head in order to diminish the bleeding. Passing knots in the ropes and doing traversing rappels was quite difficult with one hand. I tried to be extremely careful not to lose any critical gear. As I went down “full speed ahead” the GriGri got burning hot and smelled bad; this made me go more slowly and safely. I began checking everything twice, and at one point I discovered that I had clipped in the GriGri the wrong way. Double checking during an emergency is extremely important because, in all the hurry and pain, one tends to cut down on security checks and concentration. Although it’s hard to tell—and it would have been much more difficult—I think I might have done a self-rescue without the fixed ropes._x000a_I reached the ground about two hours after the accident. Unfortunately nobody was at the base who might have helped me, so I ran down to the road at El Cap Meadows. Three tourists drove me to the Yosemite Medical Clinic, and I guess I ruined the seat of their car with my blood._x000a_I was flown to a major hospital in Modesto. This caused some discussion because the injury was not life-threatening, and normally the helicopter only flies in such cases. But there are certain time limits within which an injury like this one can be treated correctly, and the doctors decided that the finger might be saved if I was flown out. In Modesto the doctors found that the bones in the finger were broken heavily. The circulation and nerves were cut off as well. There was no way to save the finger. It had to be amputated at the first joint (this means two-thirds are gone)._x000a_It took several months of treatment until I could use the hand again, but I never saw this accident as something that changed my life in a bad way. I feel as happy as before, even though it is harder to climb with only nine fingers, I climb better than ever. The accident did not stop me from climbing big walls either—I came back to Yosemite later and soloed Zenyatta Mondatta and other routes._x000a_Analysis_x000a_I had been climbing for ten years, including several dozen North Walls in the Alps and previous big walls in Yosemite. I had led many pitches on aid, up to NW A4 or harder. I am as careful as possible and I test every non-bomber placement, and until this accident I had taken only one short fall on aid. Was it bad judgment or did bad luck just finally catch up to me? I don’t know. Loose rock and flakes can be avoided for the most part, but sometimes one can not check how loose the rock is. For example, the crack on Sea of Dreams did not expand or make any noise when I tested the nut just before I placed the cam. The block itself looked quite solid—at least a lot more solid than some other stuff I have seen while climbing. Risk, luck, and bad luck are pretty close together in climbing even if one is experienced. (Source: Robert Steiner)_x000a_NPS comments: This really was Robert’s lucky day. If that backpack-sized block had bounced slightly to the right and hit his head, his helmet would have offered little or no protection. Regarding his effort to signal for help: people on the valley floor can usually hear climbers yelling (especially in good weather), flashing lights at night will usually get a response, and more and more climbers are carrying cell phones or family-band radios as a backup. But none of these options are guaranteed, so the ability and confidence to retreat on your own, injuries permitting, is the final line of defense. A cheater stick and a bolt kit may also be critical to a quick, safe descent. I’d put my money on Robert to get down on his own, but too many El Cap parties these days have neither the experience nor gear. (Source: John Dill, SAR Ranger, Yosemite National Park.)"/>
    <n v="8"/>
    <m/>
    <m/>
    <n v="1"/>
    <m/>
    <m/>
    <m/>
    <m/>
    <m/>
    <m/>
    <m/>
    <n v="1"/>
    <m/>
    <x v="0"/>
    <n v="1"/>
    <m/>
    <x v="1"/>
    <x v="1"/>
    <x v="0"/>
    <x v="0"/>
    <x v="0"/>
    <x v="0"/>
    <n v="1"/>
    <n v="1"/>
    <x v="0"/>
    <n v="1"/>
    <m/>
    <m/>
    <x v="0"/>
    <x v="0"/>
    <m/>
    <m/>
    <m/>
    <x v="0"/>
    <m/>
    <m/>
    <m/>
    <m/>
    <m/>
    <m/>
    <x v="0"/>
    <m/>
    <m/>
    <m/>
    <m/>
    <m/>
    <m/>
    <m/>
    <m/>
    <m/>
    <m/>
    <m/>
    <m/>
    <x v="0"/>
    <m/>
    <m/>
    <m/>
    <m/>
    <m/>
    <m/>
    <m/>
    <m/>
    <m/>
    <m/>
    <n v="1"/>
    <m/>
    <m/>
    <m/>
    <m/>
    <m/>
    <m/>
    <x v="1"/>
    <m/>
    <m/>
    <m/>
    <m/>
    <m/>
    <m/>
    <m/>
    <m/>
    <m/>
    <n v="1"/>
    <m/>
    <m/>
    <m/>
    <m/>
    <m/>
    <m/>
    <m/>
    <m/>
  </r>
  <r>
    <x v="1071"/>
    <s v="Faulty Use of Crampons—Fall on Snow, California, Mount Shasta, Wintun Ice Fall"/>
    <x v="12"/>
    <s v="California, Mount Shasta, Wintun Ice Fall_x000a_On June 24, David Lowe (24) was glissading at 13,500 feet with his crampons on. His crampons caught and threw him into a tumble, and his leashed ice ax penetrated his thigh from hip to knee. He fell approximately 2000 feet._x000a_David Lowe and his party had climbed the Hotlum-Wintun route on the northeast side of the mountain. Lowe, and many in his party, had very little climbing experience. Although this route is not technically difficult, it does have steep sections and crosses above hazardous areas on the Wintun Glacier. On their descent, he decided to glissade wearing his crampons and his ice ax leashed to his wrist. About 13,500 feet on a 40-45-degree slope, the heels of his crampons caught, tumbling him into an out of control fall. He came to rest at about 11,500 feet, where the slope had decreased to about 30 degrees. This area was right above a cliff over the Wintun Ice Fall._x000a_His party summoned help from a commercially guided Sierra Wilderness Seminars trip. Two guides, Miller and Rodriguez, responded and used their cell phone to contact search and rescue around 1430. They assessed and stabilized Lowe’s injuries. He had abrasions all over his upper body, and his ice ax had entered his thigh just below his pelvis and exited near his knee. It was deep in his leg and their concerns were that he had ruptured his femoral artery._x000a_USFS Climbing Ranger, Harrington, who was at 10,400 feet on the south side of the mountain, was contacted and responded through whiteout conditions. He arrived at the scene at 1630 and found the injuries to be stable and bleeding under control. Lowe showed no signs of shock. They continued to monitor his condition waiting for air transport. A volunteer from Siskiyou County Search and Rescue arrived at the scene at 1900, and they wrapped Lowe in sleeping bags to maintain his body temperature. At 2030, a California Department of Forestry Bell Super 205 short-hauled Lowe in a litter with an attendant. He was taken to a lower elevation where he was transferred to the_x000a_California Highway Patrol helicopter and then transported to Mercy Medical Center, Mount Shasta. Luckily, the ice ax had done little damage internally. Analysis_x000a_The USFS Climbing Rangers and the retail shops that rent mountaineering equipment for Mount Shasta work hard every season to educate climbers about the use of ice axes and crampons. Unfortunately, every year there are accidents on Mount Shasta from improper use of equipment, even after people have been informed. Glissading with crampons can be hazardous to your health! Usually, leg fractures occur from this type of accident, but amazingly, Lowe had no fractures._x000a_An added note is that cloudy conditions and the time of day made this rescue difficult. (Source: Eric White, Matt Hill—USFS Climbing Rangers, and Michael Massari—SWS)"/>
    <n v="6"/>
    <m/>
    <m/>
    <n v="1"/>
    <m/>
    <m/>
    <m/>
    <m/>
    <m/>
    <m/>
    <m/>
    <m/>
    <m/>
    <x v="0"/>
    <n v="1"/>
    <m/>
    <x v="1"/>
    <x v="0"/>
    <x v="1"/>
    <x v="1"/>
    <x v="0"/>
    <x v="0"/>
    <m/>
    <m/>
    <x v="1"/>
    <m/>
    <m/>
    <m/>
    <x v="0"/>
    <x v="1"/>
    <m/>
    <m/>
    <n v="1"/>
    <x v="0"/>
    <n v="1"/>
    <m/>
    <m/>
    <m/>
    <m/>
    <m/>
    <x v="0"/>
    <m/>
    <m/>
    <m/>
    <m/>
    <m/>
    <m/>
    <m/>
    <m/>
    <m/>
    <m/>
    <m/>
    <m/>
    <x v="0"/>
    <m/>
    <m/>
    <m/>
    <m/>
    <m/>
    <m/>
    <m/>
    <m/>
    <m/>
    <m/>
    <m/>
    <m/>
    <m/>
    <m/>
    <m/>
    <m/>
    <m/>
    <x v="1"/>
    <m/>
    <m/>
    <m/>
    <m/>
    <m/>
    <m/>
    <m/>
    <m/>
    <m/>
    <m/>
    <m/>
    <n v="1"/>
    <m/>
    <m/>
    <m/>
    <m/>
    <m/>
    <m/>
  </r>
  <r>
    <x v="1072"/>
    <s v="Foothold Gave Way—Fall on Snow, Placed No Protection, Alaska, Mount Hunter, Southwest Ridge"/>
    <x v="12"/>
    <s v="Alaska, Mount Hunter, Southwest Ridge_x000a_On May 26 at 1700, James Raitt(27),James Bonnie (27), Mark Paterson, Darren Swift, Richard Cantrill, and Peter Pollard flew to the Southeast Fork of the Kahiltna Glacier to attempt Mount Hunter’s Southwest Ridge and the Sultana Ridge on Mount Foraker. Taking into consideration the current snow conditions and recent weather patterns the team decided to attempt Mount Hunter first. At 1900 the team departed Basecamp for the Southwest Ridge of Mount Hunter and camped at the base of the West Ridge._x000a_On May 27 the team moved their camp to the Thunder Glacier at the base of the Southwest Ridge, arriving at 1400. On May 28 the team took a rest day and wanded the route to the base of the Southwest Ridge. On the morning of May 29 at 0400 the team departed camp arriving at the base of the couloir at 0500. The group was traveling in rope teams of two, with Raitt and Bonney being the lead team. Around 0600 Raitt and Bonney had reached a bend in the couloir. They were moving well and saw no need for running protection up to that point. Bonney later stated, that since the terrain was starting to get steeper, he had considered putting in some protection at this point, but continued without it. Moments later a piece of ice on which Bonney was standing gave way. Bonney fell pulling Raitt off with him. Neither was able to self-arrest and the two fell to the bottom of the couloir, coming to rest on the debris cone just above the Thunder Glacier, a distance of approximately 700 feet. The other four members of the team witnessed the fall and descended to render assistance. The two injured climbers were within three meters of each other when the other members arrived._x000a_Raitt sustained injuries to his pelvis and lower left leg. Bonney sustained injuries to his right ankle and ribs and abrasions and contusions to his left hand and forehead. Both patients remained conscious throughout the fall. After Raitt and Bonney were stabilized, Pollard and Cantrill left for Basecamp at the Southeast Fork of the Kahiltna, while Swift and Paterson remained with the injured climbers. While en-route to basecamp, Pollard and Cantrill contacted Talkeetna Air Taxi Pilot Rico Olmstead by CB radio and informed him of the accident. The party was unable to hear Olmstead’s response, so Olmstead used air to ground signals to acknowledge receipt of their transmission. Olmstead landed at basecamp and reported the transmission to Ranger Mik Shain. On his own initiative, Olmstead, with climber Mark Westman aboard, flew to the scene to try and gather more information about the accident. Olmstead and Westman were unable to communicate with the two climbers who were en-route to basecamp, nor the climbers at the scene of the accident, but were able to confirm the location and number of climbers involved._x000a_Ranger Mik Shain contacted the Talkeetna Ranger Station at 1050 to inform them of the accident. Initial reports speculated that the accident was caused by avalanche and that there were up to four patients. The Incident Commander, Ranger Joe Reichert, with the Air Operations Chief, Dave Kreutzer, decided to send the NPS contract helicopter to the scene._x000a_At 1221, the Lama, piloted by jim Hood, was launched with Rangers Gordy Kito and Kevin Moore aboard. At 1223 Jay Hudson launched in a Cessna 206 to provide communication and visual support. At 1254, the Lama arrived on scene. Through hand signals the rangers determined that there were two patients to be evacuated from the scene. Because of the exposure to objective dangers at the accident site, it was decided that Ranger Moore would be short- hauled to the scene. The Lama landed, and a staging area was established at the team’s camp on the Thunder glacier. Ranger Moore was short-hauled to the scene at 1313 with a “screamer suit,” “Bauman bag,” and a backboard. Bonney was loaded into the “screamer suit” and transported to the staging area at 1321 hours, while Moore, Swift, and Paterson put Raitt onto the backboard and into the “Bauman bag.”_x000a_Raitt and Moore were lifted from the scene at 1334 hours and transported to the staging area. Both patients were assessed at the staging area by Kito and transferred to Air National Guard Pararescue personnel for transport to Anchorage._x000a_Analysis_x000a_Raitt and Bonney were both skilled mountaineers having collectively climbed in the French and Swiss Alps, Peru, and Nepal. The objective the team had chosen seemed well within their abilities, and they paid close attention to previous weather patterns, snowfall and route conditions. The team had planned plenty of time for the expedition and was climbing on an appropriate schedule._x000a_As they started climbing the couloir at the base of the route, they made a decision to continue climbing without running protection while being roped together. Bonney stated that at the time of the accident he was starting to consider placing running protection. Unfortunately Bonney’s stance gave way before he placed any protection. The injuries that resulted from the fall may have been worse had both climbers not been wearing their helmets._x000a_The severity of many accidents in the Alaska Range may have been reduced by the use of running protection while climbing simultaneously and roped together. Climbing roped on steep terrain, without protection either natural or through the use of pickets and ice screws, always carries the risk of increasing the number of injuries or fatalities while offering little in the way of safety._x000a_There have been numerous accidents on this route despite John Waterman’s claim in his book High Alaska that this is the “safest... route up Mount Hunter.” Two of the four members in the first ascent party were caught in a wet-snow slide while descending this couloir and carried 500 feet to the bottom. Though the first ascent party suffered minor injuries, a team of four experienced climbers, despite placing running protection, fell 1,700 feet down the couloir, which resulted in the death of two of the members."/>
    <n v="8"/>
    <m/>
    <m/>
    <m/>
    <n v="2"/>
    <m/>
    <m/>
    <m/>
    <m/>
    <m/>
    <m/>
    <n v="1"/>
    <m/>
    <x v="0"/>
    <n v="1"/>
    <m/>
    <x v="1"/>
    <x v="1"/>
    <x v="0"/>
    <x v="0"/>
    <x v="0"/>
    <x v="0"/>
    <m/>
    <m/>
    <x v="0"/>
    <m/>
    <m/>
    <m/>
    <x v="0"/>
    <x v="1"/>
    <m/>
    <m/>
    <m/>
    <x v="0"/>
    <m/>
    <m/>
    <m/>
    <m/>
    <m/>
    <m/>
    <x v="0"/>
    <m/>
    <m/>
    <m/>
    <m/>
    <m/>
    <m/>
    <m/>
    <m/>
    <m/>
    <m/>
    <m/>
    <m/>
    <x v="0"/>
    <m/>
    <m/>
    <m/>
    <m/>
    <m/>
    <m/>
    <m/>
    <m/>
    <n v="1"/>
    <m/>
    <m/>
    <n v="1"/>
    <m/>
    <m/>
    <m/>
    <m/>
    <m/>
    <x v="0"/>
    <m/>
    <m/>
    <m/>
    <m/>
    <m/>
    <m/>
    <m/>
    <m/>
    <m/>
    <m/>
    <n v="1"/>
    <m/>
    <m/>
    <m/>
    <m/>
    <m/>
    <m/>
    <m/>
  </r>
  <r>
    <x v="1073"/>
    <s v="Frostbite—Dehydration and Inadequate Clothing, Poor Physical Condition, Alaska, Mount McKinley, West Buttress"/>
    <x v="12"/>
    <s v="Alaska, Mount McKinley, West Buttress_x000a_About 2100 on May 18, climbers at the 14,200-foot camp witnessed Ron Morrow (51) take a fall on the fixed lines around 16,000 feet. Morrow made it back to the 14,200-foot basecamp by 2300 cold and tired. His partner Michael Rodriguez reported that Morrow was so exhausted that he fell asleep until around 0700 the next morning. On the morning of May 19 Rodriguez helped Morrow to the NPS medical tent where it was determined by NPS personnel George Rodway and nurse Bob Mayer that Morrow had mild frostbite on his left little finger and fall thickness frostbite on the four largest toes of his right foot. Since the foot of Morrow had thawed partially overnight, Rodway and Mayer helped to thaw his foot completely with a warm water lavage. After his foot was thawed, he was unable to walk. Typically an injury of this nature would not warrant immediate transport, but weather forecasts indicated a significant decline until May 24. At 0942 on May 20, Ranger Metcalfe spoke with acting South District Ranger Daryl Miller and other NPS personnel who decided it would be best to do a resupply of essential needs like propane for the 14,200- foot camp and most important, to get Ron Morrow off the mountain. About 1100 on May 20, the NPS Lama helicopter flew Morrow to the 7,200-foot basecamp where he was then flown to Talkeetna via a fixed wing provided by Doug Geeting Aviation. In Talkeetna Morrow took a taxi to Anchorage where he was treated by a frostbite specialist._x000a_Analysis_x000a_Upon further investigation, it was determined that Morrow had not enough water to drink, nor had he eaten enough. He got his gloves wet digging his cache at 16,200 feet. Morrow admitted he showed up out of shape and said he was guilty of trying to keep up with a 28 year old! In addition, the weather was poor, he had no overboots and had a history of frostbite 23 years ago in the same foot."/>
    <n v="6"/>
    <m/>
    <m/>
    <m/>
    <m/>
    <m/>
    <m/>
    <n v="1"/>
    <m/>
    <m/>
    <m/>
    <m/>
    <m/>
    <x v="0"/>
    <n v="1"/>
    <m/>
    <x v="1"/>
    <x v="1"/>
    <x v="0"/>
    <x v="1"/>
    <x v="0"/>
    <x v="0"/>
    <m/>
    <m/>
    <x v="0"/>
    <m/>
    <m/>
    <m/>
    <x v="0"/>
    <x v="1"/>
    <m/>
    <m/>
    <m/>
    <x v="0"/>
    <m/>
    <m/>
    <m/>
    <m/>
    <m/>
    <m/>
    <x v="0"/>
    <m/>
    <m/>
    <n v="1"/>
    <m/>
    <m/>
    <m/>
    <m/>
    <m/>
    <m/>
    <m/>
    <m/>
    <m/>
    <x v="0"/>
    <m/>
    <m/>
    <m/>
    <m/>
    <m/>
    <m/>
    <m/>
    <n v="1"/>
    <m/>
    <m/>
    <m/>
    <m/>
    <m/>
    <m/>
    <m/>
    <m/>
    <n v="1"/>
    <x v="1"/>
    <m/>
    <m/>
    <m/>
    <m/>
    <m/>
    <m/>
    <m/>
    <m/>
    <m/>
    <m/>
    <n v="1"/>
    <m/>
    <m/>
    <m/>
    <m/>
    <m/>
    <m/>
    <m/>
  </r>
  <r>
    <x v="1074"/>
    <s v="HAPE, Alaska, Mount McKinley, West Buttress"/>
    <x v="12"/>
    <s v="Alaska, Mount McKinley, West Buttress_x000a_At 1245 on Mayl 1, George Payot (63), a member of the Denali French Expedition, approached the NPS 14,200-foot camp complaining of shortness of breath. Payot stated he first began experiencing respiratory problems the previous day when he arrived at the 14,200-foot camp. The Denali French Expedition spent one night each at the 8,000-foot and 9,700-foot camps, three nights at the 11,000-foot camp, and one night at the 14,200-foot camp while ascending the West Buttress. Upon medical examination by NPS volunteer nurse practitioner George Rodway, Payot was diagnosed with mild to moderate High Altitude Pulmonary Edema (HAPE) with audible crackles in his lungs. His O2, saturation was 64%. He was treated by NPS staff with O2 at six liters/min via a non-rebreather mask and remained at the NPS camp for further evaluation. By 2050, Payot stabilized with no audible rales at an O2 saturation rate of 84- 86% on two liters of O2/min. Payot remained on O2 at the NPS camp for the night of the 11th. By morning, his condition remained stable with clear lung sounds bilaterally. At this time, NPS staff recommended to Payot that he descend. His team agreed to walk him to 11,000-foot camp. However, by 1200 on May 12, he refused any further NPS medical advice or treatment and chose to remain at the 14,200-foot camp while the other members of his team attempted to summit. On May 12, Payot signed a release and left NPS care. He was able to descend without assistance._x000a_Analysis_x000a_If the Denali French Expedition had descended to a lower elevation at the initial onset of Payot’s respiratory problems, perhaps he would not have needed medical assistance. As with the previous case, note that susceptibility to altitude related illnesses is greatly increased when individuals gain altitude before allowing their bodies to acclimatize properly."/>
    <n v="2"/>
    <m/>
    <m/>
    <m/>
    <m/>
    <m/>
    <m/>
    <n v="1"/>
    <m/>
    <m/>
    <m/>
    <m/>
    <m/>
    <x v="0"/>
    <m/>
    <m/>
    <x v="1"/>
    <x v="1"/>
    <x v="1"/>
    <x v="1"/>
    <x v="0"/>
    <x v="0"/>
    <m/>
    <m/>
    <x v="0"/>
    <m/>
    <m/>
    <m/>
    <x v="0"/>
    <x v="1"/>
    <m/>
    <n v="1"/>
    <m/>
    <x v="0"/>
    <m/>
    <m/>
    <m/>
    <m/>
    <m/>
    <m/>
    <x v="0"/>
    <m/>
    <m/>
    <m/>
    <m/>
    <m/>
    <m/>
    <m/>
    <m/>
    <m/>
    <m/>
    <m/>
    <m/>
    <x v="0"/>
    <m/>
    <m/>
    <m/>
    <m/>
    <m/>
    <m/>
    <m/>
    <m/>
    <m/>
    <m/>
    <m/>
    <m/>
    <m/>
    <m/>
    <m/>
    <m/>
    <m/>
    <x v="1"/>
    <m/>
    <m/>
    <m/>
    <m/>
    <m/>
    <m/>
    <m/>
    <m/>
    <m/>
    <m/>
    <n v="1"/>
    <m/>
    <m/>
    <m/>
    <m/>
    <m/>
    <m/>
    <m/>
  </r>
  <r>
    <x v="1075"/>
    <s v="HAPE, HACE, AMS, Alaska, Mount McKinley, West Buttress"/>
    <x v="12"/>
    <s v="Alaska, Mount McKinley, West Buttress_x000a_On May 4, the “Joyful Expedition,” led by Chun Byung-Tai, was flown to basecamp on the Southeast Fork of the Kahiltna Glacier by Hudson Air Service. The eight man Korean expedition began their ascent of the West Buttress route on Mount McKinley on the same day and made their first camp at the 7,800-foot level. Continuing up the route the team arrived at the 14,200- foot camp on May 8. On May 9 two members, Kgyoung-Su Han and Chi- Hyeon Pack, began suffering from acute mountain sickness (AMS) with symptoms including nausea, headaches, and lassitude. Accompanied by one healthy teammate, Jinyong Kim, the sick climbers descended to camp one at the 7,800-foot level where they had an extra tent. Later in the day members of the expedition came to the National Park Service camp requesting that we look at Young-Tak Chin (23) who was feeling ill in their tent._x000a_Air National Guard Pararescueman John Loomis and Park Service Volunteer Chris Eng responded immediately and discovered the patient unconscious and not responsive to pain stimulus at 1445. Mr. Chin was sledded to the medical tent where he was put on oxygen and given a shot of dexamethasone. Within ten minutes of being given supplemental oxygen Chin regained consciousness. Nurse practitioner George Rodway evaluated Chin and diagnosed him with both cerebral and pulmonary edema. For the next three nights Mr. Chin remained in the Park Service medical tent breathing supplemental oxygen. Chin’s cerebral edema resolved rapidly, but the pulmonary edema remained critical for several days. Each morning and afternoon, when his teammates brought him meals, volunteer Rodway would have him walk around camp without oxygen and then monitor his blood oxygen saturation level. Improvement was slow but steady. The flow rate that Chin was breathing was down to 1 liter/ minute on May 11. On the morning of May 12 he was able to maintain his oxygen saturation in the low 80s without supplemental oxygen and the weather had improved._x000a_With the consent of sponsoring physician Dr. Ken Zafren, Chin descended under his own power with supplemental oxygen to the 11,200-foot camp. NPS personnel Joe Reichert, Chris Eng, and Paul Barendregt followed Chin to the lower camp and then released him from NPS care. He descended to basecamp with a teammate, Jeon Woo-song, and they were flown to Talkeetna the same day._x000a_Analysis_x000a_The illnesses experienced by two members of this expedition were preventable. Had the Joyful Expedition taken a few more days ascending to the 14,200- foot camp, most likely two members would not have become ill. (The third sick member was later diagnosed with an ulcer and evacuated by helicopter.) Most parties take six to eight days to climb from basecamp to the 14,200-foot level. This group arrived at fourteen on the fifth day climbing. Gaining alti-_x000a_tude this quickly does not allow the body enough time to acclimatize and therefore makes one more susceptible to altitude related illness."/>
    <n v="4"/>
    <m/>
    <m/>
    <n v="1"/>
    <m/>
    <m/>
    <m/>
    <m/>
    <m/>
    <m/>
    <m/>
    <m/>
    <m/>
    <x v="0"/>
    <n v="1"/>
    <m/>
    <x v="0"/>
    <x v="1"/>
    <x v="1"/>
    <x v="1"/>
    <x v="0"/>
    <x v="0"/>
    <m/>
    <m/>
    <x v="0"/>
    <m/>
    <m/>
    <m/>
    <x v="0"/>
    <x v="1"/>
    <m/>
    <n v="1"/>
    <m/>
    <x v="0"/>
    <m/>
    <m/>
    <m/>
    <m/>
    <m/>
    <m/>
    <x v="0"/>
    <m/>
    <m/>
    <m/>
    <m/>
    <m/>
    <m/>
    <m/>
    <m/>
    <m/>
    <m/>
    <m/>
    <m/>
    <x v="0"/>
    <m/>
    <m/>
    <m/>
    <m/>
    <m/>
    <m/>
    <m/>
    <m/>
    <m/>
    <m/>
    <m/>
    <m/>
    <m/>
    <m/>
    <m/>
    <m/>
    <m/>
    <x v="1"/>
    <m/>
    <m/>
    <m/>
    <m/>
    <m/>
    <m/>
    <m/>
    <m/>
    <m/>
    <m/>
    <n v="1"/>
    <m/>
    <m/>
    <m/>
    <m/>
    <m/>
    <m/>
    <m/>
  </r>
  <r>
    <x v="1076"/>
    <s v="Illness—Preexisting Condition Not Reported, Alaska, Mount McKinley, West Buttress"/>
    <x v="12"/>
    <s v="Alaska, Mount McKinley, West Buttress_x000a_On May 14, Chi-Hyeon Pack (27) was evacuated by helicopter from Mount McKinley due to symptoms of a gastrointestinal bleed. A few hours later he underwent surgery for a bleeding ulcer at the Alaska Regional Hospital. (See the May 4 report.)_x000a_Analysis_x000a_Upon investigation it was discovered that Mr. Pack had a history of GI bleeds. Many of his symptoms were consistent with AMS, so it is understandable that the climbers expected him to recover after rest at lower altitude. Given his prior medical history it was unfortunate that Mr. Pack did not recognize his symptoms for what they were when they did not resolve at lower altitude. The other team members in the Joyful Expedition were willing to evacuate Mr._x000a_Pack, but due to the possible severity of his internal bleeding, it was decided to evacuate him by helicopter."/>
    <n v="3"/>
    <m/>
    <m/>
    <m/>
    <n v="1"/>
    <m/>
    <m/>
    <m/>
    <m/>
    <m/>
    <m/>
    <m/>
    <m/>
    <x v="0"/>
    <n v="1"/>
    <m/>
    <x v="1"/>
    <x v="1"/>
    <x v="1"/>
    <x v="1"/>
    <x v="0"/>
    <x v="0"/>
    <m/>
    <m/>
    <x v="0"/>
    <m/>
    <m/>
    <m/>
    <x v="0"/>
    <x v="1"/>
    <m/>
    <m/>
    <m/>
    <x v="0"/>
    <m/>
    <m/>
    <m/>
    <m/>
    <m/>
    <m/>
    <x v="0"/>
    <m/>
    <m/>
    <m/>
    <n v="1"/>
    <m/>
    <m/>
    <m/>
    <m/>
    <m/>
    <m/>
    <m/>
    <m/>
    <x v="0"/>
    <m/>
    <m/>
    <m/>
    <m/>
    <m/>
    <m/>
    <m/>
    <m/>
    <m/>
    <m/>
    <m/>
    <m/>
    <m/>
    <m/>
    <m/>
    <m/>
    <m/>
    <x v="1"/>
    <m/>
    <m/>
    <m/>
    <m/>
    <m/>
    <m/>
    <m/>
    <m/>
    <m/>
    <m/>
    <n v="1"/>
    <m/>
    <m/>
    <m/>
    <m/>
    <m/>
    <m/>
    <m/>
  </r>
  <r>
    <x v="1077"/>
    <s v="Inadequate Belay—Climber Lowered Too Quickly, Alberta, Jasper National Park, Malign Canyon"/>
    <x v="12"/>
    <s v="Alberta, Jasper National Park, Malign Canyon_x000a_On February 10, at 1600, a Jasper Warden was contacted via cell phone by B.C., who reported his partner had stabbed his right knee with his left crampon while being lowered after top-roping a climb. The Warden Service evacuated B.C. with a wheeled stretcher to the trailhead._x000a_Analysis_x000a_His partner lowered the victim too quickly, and as a result, he caught his crampon on the ice causing him to spin and then stab his right knee with his left crampon. Belayers should always pay close attention to their partners while lowering, and the speed should be slow enough so the descending climber can safely negotiate the terrain s/he is being lowered over. Occasionally, a fast lower can result in the belayer completely losing control over the lower, resulting in serious injury or even death. (Source: Jasper National Park Warden Service, L.P.)"/>
    <n v="8"/>
    <m/>
    <m/>
    <m/>
    <m/>
    <m/>
    <m/>
    <m/>
    <m/>
    <m/>
    <m/>
    <m/>
    <m/>
    <x v="0"/>
    <n v="1"/>
    <m/>
    <x v="1"/>
    <x v="0"/>
    <x v="0"/>
    <x v="1"/>
    <x v="0"/>
    <x v="1"/>
    <m/>
    <m/>
    <x v="0"/>
    <m/>
    <m/>
    <m/>
    <x v="0"/>
    <x v="0"/>
    <m/>
    <m/>
    <n v="1"/>
    <x v="1"/>
    <m/>
    <m/>
    <m/>
    <m/>
    <m/>
    <m/>
    <x v="0"/>
    <m/>
    <m/>
    <m/>
    <m/>
    <m/>
    <m/>
    <m/>
    <m/>
    <m/>
    <n v="1"/>
    <m/>
    <m/>
    <x v="0"/>
    <m/>
    <m/>
    <m/>
    <m/>
    <m/>
    <m/>
    <m/>
    <m/>
    <m/>
    <m/>
    <m/>
    <m/>
    <m/>
    <m/>
    <m/>
    <m/>
    <m/>
    <x v="1"/>
    <m/>
    <m/>
    <m/>
    <m/>
    <n v="1"/>
    <m/>
    <m/>
    <n v="1"/>
    <m/>
    <m/>
    <m/>
    <m/>
    <m/>
    <m/>
    <m/>
    <m/>
    <m/>
    <m/>
  </r>
  <r>
    <x v="1078"/>
    <s v="Protection Came Out—Fall on Rock, Placed Inadequate Protection, Darkness, California, Yosemite Valley, The Nose"/>
    <x v="12"/>
    <s v="California, Yosemite Valley, The Nose_x000a_On May 14, Brian Smudz and Yanchun Su climbed from the ground to Dolt Tower, without fixing any part of the route. They had planned on one relaxed day on the climb, and they took it on the 15th because of the long first day. They climbed to El Cap Tower and fixed to Boot Flake, but otherwise spent the day relaxing._x000a_Smudz and Su found the climbing straight forward, and Brian freed to 5.11b. The ascent was fairly relaxed, and there were no problems between the two of them. They never had to wait for other parties and weren’t pressured by parties below. They saw only two parties in all: one group passed them at El Cap Tower on Tues. and rapidly climbed out of sight. Another group was below them, but they either retreated or climbed more slowly than Smudz and Su, because they never caught up and weren’t seen again._x000a_On May 16, they climbed to Camp Four and bivvied there. On May 17, they climbed to Camp Five, fixed no pitches, and bivvied there. On May 18, they arrived at Camp Six at about 1300 and Brian started up the next pitch. About halfway up a thunderstorm moved through the Valley, with lightning near Sentinel. They got rain and hail, and a small waterfall formed above them. Brian retreated to Camp Six for an hour until the storm passed._x000a_They had to decide whether to stay at Camp Six that night or push for the top. Earlier they had figured they’d stay there if they arrived late and were tired. There were no important psychological factors at work. They wanted to summit but would also be willing to bivvy there. By this time it was about 6:00 p.m. and they would be climbing most of it in the dark, but they decided to go on anyway. They had headlamps and had climbed in the dark in the past._x000a_It took Brian about 20 minutes to jug back up to his high point, and by that time it was dark. The rain had mostly evaporated, and they continued by headlamp with no problems._x000a_After a couple of more leads, with Yan belaying about 100 feet below, Brian reached the Alcove. He had put in a fair amount of protection below the Alcove so he was running low on quickdraws. Although there were belay bolts in the back of the Alcove, they were out of position to be worth using for protection so he climbed past them, leaving his last piece of protection, a cam, two or three feet below the start of the Alcove._x000a_The Alcove itself is a triangular hole a few feet high, with the apex at the bottom and one side of the triangle forming the roof. The low angle floor is only 4th class. The left wall sticks out forming a right facing corner. The route follows a crack that arches out to the right at the top of the hole. The climbing as you exit the Alcove is 5.9._x000a_Brian clipped his rope with a quickdraw to a fixed piton a few feet beyond the Alcove. He moved out another five to eight feet, still on 5.9 slab with fingers in the crack. Here he was able to place a bomb-proof nut in a vertical crack and clip through it with another quickdraw. About two feet further was a fixed #1 or #2 stopper, placed straight up under the flake forming the crack. He clipped a quickdraw to it and yanked hard to the left, right, and down, but the stopper was solid so he clipped in his rope. He had some distance to go to the belay and was low on quickdraws, so he reached back and removed the previous piece._x000a_The climbing was harder now, maybe 5.10d, still feet on slab and fingers in an under-cling with one or two fingers. It was probably harder in the dark, since small holds might not be as easily detected. He was getting a bit tired but was still comfortable._x000a_While standing below the fixed stopper, he reached out to the right about five feet and found an under-cling pocket in the crack big enough for one or two fingers. He decided to use the pocket for protection. He placed a #2 or #3 Metolious Tri Cam straight up in the pocket, added a quickdraw, and tested it as he had the previous pieces, by yanking down hard, twice._x000a_Because the hold was now blocked, the moves were now harder, 5.10, and as he was wearing his wall boots, he decided to go on aid. He clipped his daisy to an etrier and clipped the etrier to the TCU. He gradually weighted the etrier with his right foot. He was confident in the placement, but would wait until he was fully on the TCU before clipping in his rope._x000a_Just as his weight came fully on the TCU, he heard it shift and saw the cams open a bit, but he had no time to react. In less than a second it popped. His next protection was the fixed stopper, only five feet to the left, but it also ripped out, landing literally in his lap. Having cleaned the next nut, he was left with a 15 -foot swing pivoting on the fixed pin, roughly ten feet lower and ten feet to the left. This would sent him directly into the right facing wall on the far side of the alcove._x000a_As he was falling he had rotated 90 degrees to the left, and he swung with his left foot tucked behind him and his right out in front in the direction of the swing. He wasn’t conscious of the swing, and he hadn’t selected the position of his limbs._x000a_His right leg took the impact on the wall directly on the bottom of the foot. There was no slide, bounce, or crumpling that might have lessened the impact. He looked down and saw that his foot was angled out to the side and already noticeably swollen, but he still didn’t think that he’d received anything more than a sprain, at the worst. He called to Yan that he’d taken a bad fall. She had felt almost nothing and thought he’d only been pulling slack._x000a_Brian was pissed, and full of adrenalin. He hauled himself back up to the piton, free climbed farther. He replaced the nut he had cleaned. Climbing 5.10 on one leg he moved up and right several feet to the TCU slot and replaced it. This time he rammed it in hard, so deep he could now get his fingers in also. He yanked on it and it seemed good so he continued face climbing— on one leg—to the belay bolts. (The belay is in the middle of the 33rd pitch per the Reid topo. They were out of synch because he had not stopped to belay at the Alcove but had climbed through it.)_x000a_He hauled the bag by pushing out—body hauling—on one leg. After Yan came up he led the 5.10b crack on aid—no real problem although it took a long time—and continued up the bolt ladder to the bolts at the lip. It was starting to get light by now. He couldn’t do the 5.7 face section to the summit belay tree, so Yan led that. They topped out at 0700._x000a_Since the fall, there was little pain as long as his foot did not touch the rock or anything else. He was wearing high-top wall boots and he kept the right one on his foot as support. He realized that he’d be unable to hike or crawl to the Valley by any route including the East Ledges descent. They were supposed to meet a friend in the Valley on Saturday. He contacted him via one of the family band radios they all carried and asked him to call the NPS. He hoped he could hobble with support up the slope to the helicopter LZ._x000a_His foot was still fairly pain free until an air splint was put on it. Then it began to hurt. He describes it as though his leg were over open flame or hot charcoal—so bad that he didn’t want to do anything. It took 25 mg of morphine to get the pain down to where he could make it to the summit without being carried._x000a_Analysis_x000a_Yan was belaying with a GriGri, clipped to her harness, and a 60-meter x 10.5-mm rope. She was about 100 feet below, but out of sight. There was no appreciable rope drag as Brian led._x000a_He thinks that, because it was dark, he wasn’t thinking about a swinging fall. He could see the corner but didn’t realize the full danger of that kind of impact. (Actually, the impact and injury could happen by falling vertically onto a ledge. It could have been worse.)_x000a_He back-cleaned the other nut to get the quick draw, because he felt he was running out of them and didn’t want to disassemble the quickdraws on his cams. He also had longer runners over his shoulder but didn’t want to take the time to rig them as quickdraws. He simply trusted the fixed nut. He now wonders if the crack holding the fixed stopper was in fact expanding. Brian usually doesn’t use nuts in horizontal cracks and doesn’t clip into fixed nuts. Re the TCU, he thinks he simply should have jammed it deeper the first time._x000a_Brian Smudz has been climbing for ten years, leads free to 5.10b comfortably, also harder, aid A4. He’s climbed several short aid routes in the east. He had climbed no complete walls in Yosemite but had climbed partway up the Nose twice previously, once with his brother and once to Dolt Tower with Yanchun Su, his partner this May. He is a Wilderness First Responder._x000a_Yanchun Su has been climbing for four or five years, but with little leading. She has led free 5.9, aid A2._x000a_On this ascent Brian led almost all the pitches and did all hauling (because Yan weighs only 100 pounds and couldn’t haul the bag.) Yan led a few easier pitches. For storm gear they had synthetic bags, Bibler bivy sacks, and rain suits._x000a_As for injuries, he experienced a pilon fracture of the right foot (medial malleolus fracture), and the tibia was split up the shaft one-third of the way to the knee. It required surgery, with internal fixation (internal hardware). Ten months later there is still some pain, and he is not running yet. (Source: John Dill, NPS Ranger, Yosemite National Park)"/>
    <n v="8"/>
    <m/>
    <m/>
    <m/>
    <m/>
    <m/>
    <m/>
    <m/>
    <m/>
    <n v="1"/>
    <m/>
    <m/>
    <m/>
    <x v="0"/>
    <n v="1"/>
    <m/>
    <x v="1"/>
    <x v="1"/>
    <x v="0"/>
    <x v="0"/>
    <x v="0"/>
    <x v="0"/>
    <m/>
    <m/>
    <x v="0"/>
    <m/>
    <m/>
    <m/>
    <x v="0"/>
    <x v="0"/>
    <m/>
    <m/>
    <m/>
    <x v="0"/>
    <m/>
    <m/>
    <m/>
    <m/>
    <m/>
    <m/>
    <x v="0"/>
    <m/>
    <m/>
    <m/>
    <m/>
    <n v="1"/>
    <n v="1"/>
    <m/>
    <m/>
    <m/>
    <m/>
    <m/>
    <m/>
    <x v="0"/>
    <m/>
    <n v="1"/>
    <m/>
    <m/>
    <m/>
    <m/>
    <m/>
    <m/>
    <m/>
    <m/>
    <m/>
    <m/>
    <m/>
    <m/>
    <m/>
    <m/>
    <m/>
    <x v="0"/>
    <m/>
    <m/>
    <m/>
    <m/>
    <m/>
    <m/>
    <m/>
    <m/>
    <m/>
    <m/>
    <n v="1"/>
    <m/>
    <m/>
    <m/>
    <m/>
    <m/>
    <m/>
    <m/>
  </r>
  <r>
    <x v="1079"/>
    <s v="Protection Pulled Out—Fall on Rock, California, Yosemite Valley, Middle Cathedral Rock"/>
    <x v="12"/>
    <s v="California, Yosemite Valley, Middle Cathedral Rock_x000a_On July 12th at 1:00 p.m., a fisherman in Yosemite Valley reported seeing two climbers fall from high on Middle Cathedral Rock. After speaking with this witness, I hiked up to the base of the wall, where I found the bodies of Myra Eldridge of Boulder, CO, and Thomas Dunwiddie (ages unknown) of Denver, CO, just east of the Direct North Buttress route._x000a_No one else witnessed the accident. Its exact cause will never be known, but certain things are clear from the condition of the climbers’ equipment at the time they were found._x000a_The team was leading with two 9mm ropes, and both climbers were properly tied to both ropes. Dunwiddie was equipped as leader, with each of his two ropes passing through Eldridges’s belay device (an ATC). About 25 feet of each lead rope separated the two climbers; no lead protection was found on either rope._x000a_Their anchor—which appears to have pulled in its entirety during the accident—consisted of the following. One ?-inch Alien and one #4 Black Diamond Stopper were clove-hitched together to one of the lead ropes approximately three feet from Eldridge’s tie-in point. Two double-stem Camalots, .5 and .75, were each independently clove-hitched about a foot and a half apart on the other lead rope with 15 inches separating the lower piece from Eldridge’s tie-in point. There was no evidence that bolts or other fixed protection were involved in the anchor._x000a_All of the anchor pieces were severely damaged, though it is impossible to know whether that damage occurred when they were pulled out or during the fall and final impact. Nevertheless, the two Camalots were each bent in a similar way suggestive of a severe downward force after being placed in a vertical crack._x000a_A loose quick-draw and a few carabiners were also found at the base. Their original purpose could not be determined, and they may have simply unclipped from the falling climbers—a common occurrence._x000a_Analysis_x000a_Both Dunwiddie and Eldridge were skilled climbers, and in the days prior to their deaths they had completed a number of challenging free and aid routes in the Valley. Based on the location of the bodies, and on a topo of the Direct North Buttress found in their possession, they were probably on the DNB at the time of their accident. Rated at 5.10c and known for both its length and route finding difficulty, the DNB includes several sections of “run out” climbing and loose rock._x000a_What can we learn? This accident hits close to home for most climbers because the party involved was very experienced with difficult climbing and familiar with Valley rock—as have been at least a third of Yosemite fatalities, historically. Other factors, such as rock fall from above, may have been involved, but the prime suspects are basic anchor and leading concepts that all of us are often tempted to ignore: avoiding anchors in suspect rock, sharing the load to an adequate degree, and stuffing in that first (and second) lead piece right off the belay. If you can’t meet these criteria, continue on with the realization that your survival may depend only on your climbing skill and on the quality of the next handhold. At least five other cases of complete anchor failure (protection pulling out—not breaking) have occurred in the Park in the last 30 years. (Source: Lincoln Else, Climbing Ranger, Yosemite National Park)"/>
    <n v="7"/>
    <m/>
    <m/>
    <m/>
    <m/>
    <m/>
    <m/>
    <m/>
    <m/>
    <m/>
    <m/>
    <n v="1"/>
    <m/>
    <x v="1"/>
    <m/>
    <m/>
    <x v="1"/>
    <x v="1"/>
    <x v="0"/>
    <x v="0"/>
    <x v="0"/>
    <x v="0"/>
    <m/>
    <m/>
    <x v="0"/>
    <m/>
    <m/>
    <m/>
    <x v="0"/>
    <x v="0"/>
    <m/>
    <m/>
    <m/>
    <x v="0"/>
    <m/>
    <m/>
    <m/>
    <m/>
    <m/>
    <m/>
    <x v="0"/>
    <m/>
    <m/>
    <m/>
    <m/>
    <m/>
    <m/>
    <m/>
    <m/>
    <m/>
    <m/>
    <n v="1"/>
    <m/>
    <x v="0"/>
    <m/>
    <m/>
    <m/>
    <m/>
    <m/>
    <m/>
    <m/>
    <m/>
    <m/>
    <m/>
    <m/>
    <m/>
    <m/>
    <m/>
    <m/>
    <m/>
    <m/>
    <x v="0"/>
    <n v="1"/>
    <m/>
    <m/>
    <m/>
    <m/>
    <m/>
    <m/>
    <m/>
    <m/>
    <m/>
    <m/>
    <m/>
    <n v="1"/>
    <m/>
    <m/>
    <m/>
    <m/>
    <m/>
  </r>
  <r>
    <x v="1080"/>
    <s v="Rappel Error—Inadequate Anchor, Weather, Climbing Alone, Alberta, Jasper National Park, Mount Snowdome, Slipstream"/>
    <x v="12"/>
    <s v="Alberta, Jasper National Park, Mount Snowdome, Slipstream_x000a_On the afternoon of March 24, M.G. and C.G. made their way up the Dome Glacier to establish a basecamp below Mount Snowdome. Their objective was to climb “Slipstream” (alpine grade VI, water ice grade 4+, 925 meters). This alpine ice climb forms most years on the east face of Mount Snowdome. The party awoke early and discussed plans. The weather was changing for the worse, and M.G. decided not to climb. C.G. decided to solo the route and departed camp at 0400. He took with him one ice screw and a 40-meter section of 8.5mm rope. His intended route down was the standard descent route to the south. At daybreak, M.G. observed his partner ascending the route._x000a_By midday he was just below the top of the route. Throughout the morning the weather had continued to deteriorate with cloud build up and increased winds. At this time M.C. observed his partner starting to rappel the route. He saw a couple of rappels before the clouds descended and C.G. was obscured from view. About 30 minutes later M.C. observed a large avalanche coming out of the cloud and down the route. Fearing that his partner had been caught in the avalanche he quickly made his way back to the road and called for help. His call was patched through to the RCMP. The Jasper Warden Service was notified at 1630. Wardens on scene at 1650 spotted what they believed to be C.G. high on the climb continuing to make his way down._x000a_However, high winds and poor visibility over a distance of five kilometers made it impossible to be absolutely certain that what they were viewing through their spotting scope was C.G. At 1744 the rescue helicopter arrived from Golden and flew to the route with rescuers on board. The body of C.G. was spotted on the glacier at the base of the climb approximately 900 meters below his last observed position at mid-day. At 1825 C.G.’s body was slung off the glacier to the staging area at the Icefield Center where an ambulance was waiting. C.G. was pronounced dead at the staging area._x000a_Analysis_x000a_C.G.’s body was found with the climbing rope passed through his belay device, a prusik attached and the ends of the rope tied together. All indications point to anchor failure being the likely cause of his fall. There was no Abalokov cord attached to his rope, which indicates that he may have been using a bollard or icicles to rappel off. He was found with his Abalokov hook, but his only ice screw was not on him when he arrived at the ambulance. C.G. was not found in avalanche debris, so whether the initial avalanche or subsequent unseen avalanches contributed to his fall is unknown. It is likely that C.G. decided to rappel the route due to strong winds and poor visibility on the summit ice cap. The ice cap is crevassed, so navigating to the descent route in poor visibility while climbing alone would have been very hazardous. The avalanche forecast for the day as issued by the Jasper Warden Service rated the avalanche danger in the alpine as high. (Source: Jasper National Park Warden Service, R.W.)"/>
    <n v="10"/>
    <m/>
    <m/>
    <m/>
    <m/>
    <m/>
    <m/>
    <m/>
    <m/>
    <m/>
    <m/>
    <m/>
    <m/>
    <x v="1"/>
    <m/>
    <m/>
    <x v="1"/>
    <x v="0"/>
    <x v="0"/>
    <x v="1"/>
    <x v="0"/>
    <x v="0"/>
    <m/>
    <m/>
    <x v="0"/>
    <n v="1"/>
    <n v="1"/>
    <m/>
    <x v="0"/>
    <x v="1"/>
    <m/>
    <m/>
    <m/>
    <x v="1"/>
    <m/>
    <m/>
    <m/>
    <m/>
    <m/>
    <m/>
    <x v="0"/>
    <m/>
    <m/>
    <m/>
    <m/>
    <m/>
    <n v="1"/>
    <m/>
    <m/>
    <m/>
    <m/>
    <m/>
    <m/>
    <x v="0"/>
    <m/>
    <m/>
    <m/>
    <m/>
    <m/>
    <m/>
    <m/>
    <m/>
    <m/>
    <m/>
    <m/>
    <m/>
    <m/>
    <m/>
    <m/>
    <m/>
    <m/>
    <x v="1"/>
    <n v="1"/>
    <m/>
    <m/>
    <n v="1"/>
    <m/>
    <m/>
    <m/>
    <m/>
    <n v="1"/>
    <m/>
    <m/>
    <m/>
    <m/>
    <m/>
    <m/>
    <m/>
    <m/>
    <m/>
  </r>
  <r>
    <x v="1081"/>
    <s v="Rockfall, Alberta, Banff National Park, Mount Patterson, East Face"/>
    <x v="12"/>
    <s v="Alberta, Banff National Park, Mount Patterson, East Face_x000a_On September 5, a party of three started early for a two-day ascent of this alpine grade IV, 5.6 route. The route involves climbing a few pitches of glacier ice followed by mixed climbing on snow and rock._x000a_Part way up the lower ice tongue, one of climbers decided to turn around while the other two continued. At 2100, the third climber could see that the other two had only gained another 125 to 150 vertical meters and had not yet reached the upper rock face. On the second day the climbers continued. On one of the upper pitches rockfall from above hit one of the climbers, and he sustained a fractured arm. The climbers were able to take shelter in a nearby cave. The uninjured climber continued alone to the summit to summon help._x000a_On the third day the party was reported overdue. A Warden Service rescue team responded and easily located the cave as the climbers had stamped “HELP” in a snow slope nearby. The rescue team was inserted below the cave by heli- sling. The victim was treated and then lowered out to where he could be evacuated by heli-sling. The second climber was found near tree line on his descent. He was flown to the staging area. (Source: Parks Canada Warden Service)_x000a_Analysis_x000a_Rockfall is a common natural hazard in the Canadian Rockies. Many routes become more dangerous as the day wears on and the sun warms up the mixed snow and rock faces. This party appeared to be moving quite slowly on the route, and their timing may have contributed to the accident. (Editor: Nancy Hansen)"/>
    <n v="5"/>
    <m/>
    <m/>
    <m/>
    <m/>
    <m/>
    <m/>
    <m/>
    <m/>
    <m/>
    <m/>
    <m/>
    <m/>
    <x v="0"/>
    <n v="1"/>
    <n v="1"/>
    <x v="1"/>
    <x v="1"/>
    <x v="1"/>
    <x v="1"/>
    <x v="0"/>
    <x v="0"/>
    <m/>
    <m/>
    <x v="0"/>
    <m/>
    <m/>
    <m/>
    <x v="0"/>
    <x v="1"/>
    <m/>
    <m/>
    <m/>
    <x v="0"/>
    <m/>
    <m/>
    <m/>
    <m/>
    <m/>
    <m/>
    <x v="0"/>
    <m/>
    <m/>
    <m/>
    <m/>
    <m/>
    <m/>
    <m/>
    <n v="1"/>
    <m/>
    <m/>
    <m/>
    <m/>
    <x v="0"/>
    <m/>
    <m/>
    <m/>
    <m/>
    <m/>
    <m/>
    <m/>
    <m/>
    <m/>
    <m/>
    <m/>
    <m/>
    <m/>
    <m/>
    <m/>
    <m/>
    <m/>
    <x v="1"/>
    <m/>
    <n v="1"/>
    <m/>
    <m/>
    <m/>
    <m/>
    <m/>
    <m/>
    <m/>
    <m/>
    <m/>
    <m/>
    <m/>
    <m/>
    <n v="1"/>
    <m/>
    <m/>
    <m/>
  </r>
  <r>
    <x v="1082"/>
    <s v="Rockslide, California, Mount Shasta, Avalanche Gulch"/>
    <x v="12"/>
    <s v="California, Mount Shasta, Avalanche Gulch_x000a_On May 21, while ascending the Avalanche Gulch route, a large rock slide occurred, hitting a party of one guide and four clients. Two clients were injured._x000a_The Sierra Wilderness Seminar (SWS) guided groups began their climb early to lessen their exposure to rock fall, which is usually more active in the afternoon. There were several SWS parties on the route simultaneously. One party was at 11,500 feet at 0745 when the rock slide started. As rocks and ice chunks fell, they attempted to move out of the way, but the rocks were moving fast and had enough momentum to cross the gulch where the party was located. Two of the five member team were struck by rocks. Gabriel Artalejo (27) was hit on the forehead, impacting his helmet. He tumbled down the hill 250 feet, lost consciousness, and slid another 250 feet before coming to a stop. The SWS guide descended immediately to Artalejo and did a primary and secondary assessment._x000a_Other SWS guides were notified as well as Search and Rescue. The other guides were able to keep their clients in a safe place while they descended to assist. They made a barricade of backpacks and gear above Artalejo to protect him from continuing rock and ice fall. Artalejo’s neck and head were immobilized, and the laceration on his forehead was bandaged._x000a_Another climber, not with SWS, was also impacted by rock fall to the arm, and walked to Lake Helen where he was evacuated by helicopter at 0945._x000a_Patrick Daley (30) was hit on the upper back and on the lower arm/hand. Daley descended with a guide to Lake Helen (10,400 feet), where he was evacuated by helicopter at 1030._x000a_Search and Rescue climbed up to Artalejo and arrived at 1230 bringing rescue gear. Artalejo was back-boarded, placed in a SKED, and lowered to an LZ at 10,600 feet where he was evacuated by helicopter at 1330._x000a_The California Highway Patrol helicopter evacuated all injured climbers and transported them to Mercy Medical Center, Mount Shasta. Both Daley and Artalejo were released by 1600._x000a_Analysis_x000a_The snowpack on Mount Shasta was around 70 percent of normal and very warm spring conditions caused a rapid melting. Rock fall usually becomes more prevalent in July and August as the Avalanche Gulch route is surrounded on three sides by higher terrain of loose rocks. This route is notorious for rockfall as the snow melts, and early season and early morning climbs are usually safer._x000a_Although climbing helmets are not designed for front or side impacts, this helmet probably made a huge difference in the extent of Artalejo’s head injury._x000a_Wilderness rescues often take several hours to days to complete. In this case, the party had to wait six hours in a very exposed and dangerous area before they were evacuated. (Source: Eric White, Matt Hill—USFS Climbing Rangers, Michael Massari—SWS)"/>
    <n v="5"/>
    <m/>
    <m/>
    <m/>
    <n v="2"/>
    <m/>
    <m/>
    <m/>
    <m/>
    <m/>
    <m/>
    <m/>
    <m/>
    <x v="0"/>
    <n v="1"/>
    <m/>
    <x v="0"/>
    <x v="1"/>
    <x v="1"/>
    <x v="1"/>
    <x v="0"/>
    <x v="0"/>
    <m/>
    <m/>
    <x v="0"/>
    <m/>
    <m/>
    <m/>
    <x v="0"/>
    <x v="1"/>
    <m/>
    <m/>
    <m/>
    <x v="0"/>
    <m/>
    <m/>
    <m/>
    <n v="1"/>
    <m/>
    <m/>
    <x v="0"/>
    <m/>
    <m/>
    <m/>
    <m/>
    <m/>
    <m/>
    <m/>
    <n v="1"/>
    <m/>
    <m/>
    <m/>
    <m/>
    <x v="0"/>
    <m/>
    <m/>
    <m/>
    <m/>
    <m/>
    <m/>
    <m/>
    <m/>
    <m/>
    <m/>
    <m/>
    <m/>
    <m/>
    <m/>
    <m/>
    <m/>
    <m/>
    <x v="1"/>
    <m/>
    <m/>
    <m/>
    <m/>
    <m/>
    <m/>
    <m/>
    <m/>
    <m/>
    <m/>
    <n v="1"/>
    <m/>
    <m/>
    <m/>
    <m/>
    <m/>
    <m/>
    <m/>
  </r>
  <r>
    <x v="1083"/>
    <s v="Stranded, Exceeding Abilities, Alberta, Banff National Park, Mount Lefroy, Lemire Route"/>
    <x v="12"/>
    <s v="Alberta, Banff National Park, Mount Lefroy, Lemire Route_x000a_After 32 hours on this alpine grade IV, 5.7 route a party of two was reported overdue to Warden Service dispatch. They were located near the top of a rock buttress below the summit ridge and evacuated by heli-sling at their request._x000a_Analysis_x000a_This is a seldom-climbed route with only cursory route information available. The party encountered difficult route finding, poor rock quality, and difficult climbing. On such alpine routes, guidebook gradings cannot always be taken at face value. (Source: Parks Canada Warden Service)"/>
    <n v="4"/>
    <m/>
    <m/>
    <m/>
    <m/>
    <m/>
    <m/>
    <m/>
    <m/>
    <n v="1"/>
    <m/>
    <m/>
    <m/>
    <x v="0"/>
    <n v="1"/>
    <m/>
    <x v="1"/>
    <x v="1"/>
    <x v="1"/>
    <x v="1"/>
    <x v="0"/>
    <x v="0"/>
    <m/>
    <m/>
    <x v="0"/>
    <m/>
    <m/>
    <m/>
    <x v="0"/>
    <x v="1"/>
    <m/>
    <m/>
    <m/>
    <x v="0"/>
    <m/>
    <m/>
    <m/>
    <m/>
    <m/>
    <m/>
    <x v="0"/>
    <m/>
    <m/>
    <m/>
    <m/>
    <m/>
    <m/>
    <m/>
    <m/>
    <m/>
    <m/>
    <m/>
    <m/>
    <x v="0"/>
    <m/>
    <m/>
    <m/>
    <m/>
    <m/>
    <m/>
    <m/>
    <m/>
    <m/>
    <m/>
    <m/>
    <m/>
    <m/>
    <m/>
    <m/>
    <m/>
    <m/>
    <x v="1"/>
    <m/>
    <n v="1"/>
    <m/>
    <m/>
    <m/>
    <m/>
    <m/>
    <m/>
    <m/>
    <m/>
    <m/>
    <m/>
    <m/>
    <m/>
    <m/>
    <m/>
    <m/>
    <m/>
  </r>
  <r>
    <x v="1084"/>
    <s v="Stranded, Inadequate Equipment, Alberta, Kananaskis Provincial Park, Mount Sir Douglas"/>
    <x v="12"/>
    <s v="Alberta, Kananaskis Provincial Park, Mount Sir Douglas_x000a_On August 29, two climbers ascended Mount Sir Douglas via the East Ridge, alpine grade III, 5.6. Before beginning the route, they had decided they would descend the same way, instead of taking the longer but easier west ridge descent route. The climbers summited at a late hour, and decided to descend the west ridge after all. They bivouacked at a notch between the ridge and the glacier below and then attempted to descend the glacier the following day. The glacier was bare ice and steep enough to demand crampons, which the climbers did not have. They used their radio to call for a rescue. (Source: Kananaskis Country Alpine Specialists)_x000a_Analysis_x000a_It is important to minimize one’s pack weight when attempting a big alpine route. However, one must not leave any essential items behind. These climbers took a big risk by leaving their crampons at home. (Source: Nancy Hansen)"/>
    <n v="5"/>
    <m/>
    <m/>
    <m/>
    <m/>
    <m/>
    <m/>
    <m/>
    <m/>
    <m/>
    <m/>
    <m/>
    <m/>
    <x v="0"/>
    <m/>
    <m/>
    <x v="1"/>
    <x v="0"/>
    <x v="1"/>
    <x v="1"/>
    <x v="0"/>
    <x v="0"/>
    <m/>
    <m/>
    <x v="0"/>
    <m/>
    <m/>
    <m/>
    <x v="0"/>
    <x v="1"/>
    <m/>
    <m/>
    <m/>
    <x v="0"/>
    <m/>
    <m/>
    <m/>
    <m/>
    <m/>
    <m/>
    <x v="0"/>
    <m/>
    <m/>
    <m/>
    <m/>
    <m/>
    <m/>
    <m/>
    <m/>
    <m/>
    <m/>
    <m/>
    <m/>
    <x v="0"/>
    <m/>
    <n v="1"/>
    <m/>
    <m/>
    <m/>
    <m/>
    <m/>
    <m/>
    <m/>
    <m/>
    <m/>
    <m/>
    <m/>
    <m/>
    <m/>
    <m/>
    <n v="1"/>
    <x v="1"/>
    <m/>
    <n v="1"/>
    <m/>
    <m/>
    <m/>
    <m/>
    <m/>
    <m/>
    <m/>
    <m/>
    <m/>
    <m/>
    <m/>
    <n v="1"/>
    <m/>
    <m/>
    <m/>
    <m/>
  </r>
  <r>
    <x v="1085"/>
    <s v="Transient Ischemic Attack (TIA), Colorado, Rocky Mountain National Park, Glacier Gorge"/>
    <x v="12"/>
    <s v="Colorado, Rocky Mountain National Park, Glacier Gorge_x000a_At 12:15 pm on August 5, I (43) suffered a transient ischemic attack (TIA) four pitches up The Barb on Spearhead._x000a_As I belayed Kelli’s (my climbing partner) lead of the fourth pitch I began to have strange sensations in my left leg. The small stance I was standing on was cramped, and I tried to shake things off without success. Gradually, over a period of about 15 minutes (and as Kelli completed the 40-meter pitch and arrived at the next belay) I lost the ability to weight the leg, and noticed my left hand going numb. As she put me on belay, I yelled up that I was having some troubles but would try to climb anyway. I cleaned the belay anchor and attempted to climb but could not move. At this point we decided to retreat. There was only one other party on the face, high on Syke’s Sickle, so our efforts would have to be unaided. I reset the anchors, and after a brief discussion we decided Kelli would down-climb the upper part of the pitch (runout face climbing, by the way) to within the 30-meter mark of the rope and set an anchor to lower off of and clean the pitch. By the time she reached me at the belay I was losing the ability to speak and could no longer keep my body positioned upright. However I did not suffer any loss of consciousness or mental function._x000a_Below us were a series of overhangs that would make a plumb line rappel retreat to the ground impossible with a single 60-meter rope. We were about 25 meters above Middle Earth, a variable ledge system that crosses the entire face. I suggested the best way off would be to traverse Middle Earth to the route Syke’s Sickle where I knew rap anchors were. We set anchors and rappelled to the ledge (I was able to use my right hand to brake and just let the left side of my body bump and slide against the wall), and then Kelli led across the ledge system, placing gear where necessary so I could pull on it as I dragged myself to follow. We found anchors on Syke’s Sickle and after two more rappels were on the ground._x000a_Kelli ran to some fellow climbers packing up to leave, and one of them began to run out to the trailhead for help while his partners came to my aid. Through a series of fantastic coincidences, Geoff Friefeld, a doctor friend of mine (albeit a breast cancer specialist) was at Black Lake and had a brand new set of walkie-talkies. His party started back to the trailhead as he immediately ran up to lend us assistance. Through a series of radio relays, word reached the trailhead within 45 minutes, and a helicopter (already on its way up from Denver to assist a broken ankle victim on Longs Peak) was diverted to me. Geoff and one of the climbers assisted me down the talus to a small cairn where the helicopter could land. By the time it reached me my symptoms had mostly resolved. I was in the emergency room at Boulder Community Hospital by 6:00 p.m._x000a_Analysis_x000a_This was an unexpected major medical emergency in a relatively remote location, and therefore it is difficult to suggest preventive measures. A 10:00 a.m. start for this route is certainly later than recommended, but we felt confident we could complete the climb in a few hours. It was very fortunate that I did not lose consciousness during the incident. Once we decided we were capable of a self-rescue (indeed we had few options), the fact that we had only a single 60- meter rope significantly changed our options for retreat. Our self-rescue was aided by a thorough knowledge of the rock wall we were climbing on. It was critical knowing the location of the overhangs below that barred a straightforward retreat, the location of anchors on the neighboring route Syke’s Sickle, and the high/low points of the talus cone below the wall. It was also important that we were both able to keep our cool and think clearly throughout a very scary situation._x000a_I thank Kelli for helping to save my life. I have fully recovered and, some medical concerns aside, am now back to my old climbing ways. (Source: Steve Levin)"/>
    <n v="5"/>
    <m/>
    <m/>
    <m/>
    <m/>
    <m/>
    <n v="1"/>
    <m/>
    <m/>
    <m/>
    <m/>
    <m/>
    <m/>
    <x v="0"/>
    <n v="1"/>
    <m/>
    <x v="1"/>
    <x v="1"/>
    <x v="0"/>
    <x v="0"/>
    <x v="0"/>
    <x v="0"/>
    <m/>
    <m/>
    <x v="0"/>
    <m/>
    <m/>
    <m/>
    <x v="0"/>
    <x v="1"/>
    <m/>
    <m/>
    <m/>
    <x v="0"/>
    <m/>
    <m/>
    <m/>
    <m/>
    <m/>
    <m/>
    <x v="0"/>
    <m/>
    <m/>
    <m/>
    <n v="1"/>
    <m/>
    <m/>
    <m/>
    <m/>
    <m/>
    <m/>
    <m/>
    <m/>
    <x v="0"/>
    <m/>
    <m/>
    <m/>
    <m/>
    <m/>
    <m/>
    <m/>
    <m/>
    <m/>
    <m/>
    <m/>
    <m/>
    <m/>
    <m/>
    <m/>
    <m/>
    <m/>
    <x v="1"/>
    <m/>
    <m/>
    <m/>
    <m/>
    <m/>
    <m/>
    <m/>
    <m/>
    <m/>
    <m/>
    <m/>
    <m/>
    <m/>
    <n v="1"/>
    <m/>
    <m/>
    <m/>
    <m/>
  </r>
  <r>
    <x v="1086"/>
    <s v="Avalanche, Poor Conditions, Inexperience, Utah, Big Cottonwood Canyon, Stairs Gulch"/>
    <x v="12"/>
    <s v="Utah, Big Cottonwood Canyon, Stairs Gulch_x000a_On April 28, Martin Gleich (38), a doctor from Salt Lake City and Scott Dull (39), also a doctor, from Eagle River, Alaska, were killed in Stairs Gulch, a tributary of Big Cottonwood Canyon. The pair left the trailhead about 3:30 to 4:00 a.m. to climb Stairs Gulch to Twin Peaks with ice axes and crampons, rope and snowshoes, but no beacons (they did not own beacons). They did not return by their 11:00 a.m. planned return time._x000a_That evening, a Salt Lake County SAR team walked up both Stairs Gulch and nearby Broad’s Fork looking for the missing climbers. They discovered fresh avalanche debris in Stairs Gulch and quickly found Martin Gleich’s boot sticking out of the snow about 100 yards above the toe of the debris. His head was buried about four feet deep. Medical examiners later determined he died by asphyxia. After finding Gleich’s body, Wasatch Backcountry Rescue, a volunteer group composed of avalanche professionals from northern Utah ski areas, was called. They responded with personnel from Snowbird and a rescue dog. The avalanche dog easily located Scott Dull, about a ten minute hike and 500 vertical feet above the first victim. Although he was buried eight to ten feet deep, part of his fleece shirt was torn to shreds and it stretched out about ten feet, with part of it on the surface. Scott Dull had multiple fractures, and the medical examiner reported that he was killed by trauma._x000a_Analysis_x000a_The evidence indicates that the accident occurred early in the morning when the pair was on their way up._x000a_Martin Gleich’s sunglasses melted out of the debris nearly a month after the accident and they were still in their case, indicating that the accident occurred on the ascent while it was still too dark to wear sunglasses. Scott Dull's pack melted out a month after the accident, and it appeared to contain an uneaten lunch._x000a_They did not use Martin’s cell phone to call from the summit. Scott’s widow indicated that he often would often call her on a cell phone when he got to the top of a ridge or mountain, and she thought it was unusual for them not to call._x000a_They were wearing crampons at the time of the accident, and Martin had his ice ax strapped to his pack, indicating that they were not yet on steep terrain. They both were using their ski poles. When they ascended they were walking on old avalanche debris, which probably would have been hard enough to warrant wearing crampons._x000a_Human factors: Scott and Martin were old friends. They had climbed several mountains together, including Mount Orizaba in Mexico (19,000 feet), Mount Rainier several times, and Mount Baker. They had taken a climbing school on Mount Baker as well as an avalanche course. The pair was on a constrained time schedule, as Scott and his wife flew into Salt Lake City just for the weekend. Scott and Martin had stayed up late catching up and had awakened at 3:00 a.m. for their climb._x000a_Both were extremely intelligent people who were otherwise very attentive of their personal safety. Although they had taken an avalanche course, their friends reported that they were still relative novices. Also, although they both kept very fit and liked to hike in the mountains, they were still considered to be intermediate climbers._x000a_Recent weather: The first half of April was very snowy. From the 3rd through the 23rd almost eight feet of snow fell in the Wasatch Range. During this cycle, one large dry avalanche released in Stairs Gulch on April 8 and descended_x000a_vertical feet, stopping only 400 feet short of the road. These storms ended on the 23rd, only five days before the accident. Then the weather warmed dramatically. The last overnight freeze of the snow surface occurred three days before the accident, but that freeze was quite thin and short-lived. For the next three days, daytime highs at the same elevation as the accident were in the 50’s. The night of the accident, the minimum air temperature was 47 degrees F. This was the warmest overnight low since September._x000a_Avalanche conditions: Stairs Gulch is the steepest and longest avalanche path in the Wasatch Range. The upper section is composed almost entirely of 45-55 degree rock slabs. Very few skiers or boarders ever enter Stairs Gulch in winter, but climbers sometimes practice their alpine skills there in spring after the snow stabilizes._x000a_The accident was most likely caused by a glide avalanche about 700 feet wide with a fracture depth averaging about five feet. The crown was around_x000a_feet in elevation, and the avalanche descended 3,700 vertical feet, running about a mile in length._x000a_Glide avalanches are relatively unusual for Utah, but they do occur regularly each spring on the steep rock slabs in Stairs Gulch and Broad’s Fork, usually in a time window of about two weeks after the dry snow turns wet for the first time of the season. They occur when percolating water lubricates the interface between the snow and ground, causing the entire snowpack to slowly slide like a glacier on the underlying ground, often over the course of days, until it suddenly releases. One can recognize them by gaping crevasses on their upper boundaries and a rumpled-up look on their lower boundaries. Glide avalanches are very difficult to trigger—even with explosives—and they tend to release more or less randomly in time, like a calving iceberg or icefall. These are the first known fatalities from a glide avalanche in Utah and possibly the first in the U.S. (Source: Bruce Temper, Forest Service Utah Avalanche Center. The full text of the report is available at www.avalanche.org)"/>
    <n v="4"/>
    <m/>
    <m/>
    <m/>
    <m/>
    <m/>
    <n v="2"/>
    <m/>
    <m/>
    <n v="1"/>
    <m/>
    <m/>
    <m/>
    <x v="1"/>
    <m/>
    <m/>
    <x v="1"/>
    <x v="1"/>
    <x v="1"/>
    <x v="1"/>
    <x v="0"/>
    <x v="0"/>
    <m/>
    <m/>
    <x v="0"/>
    <m/>
    <m/>
    <m/>
    <x v="0"/>
    <x v="1"/>
    <m/>
    <m/>
    <m/>
    <x v="0"/>
    <m/>
    <m/>
    <m/>
    <m/>
    <n v="1"/>
    <m/>
    <x v="0"/>
    <m/>
    <m/>
    <m/>
    <m/>
    <m/>
    <m/>
    <m/>
    <m/>
    <m/>
    <m/>
    <m/>
    <m/>
    <x v="0"/>
    <m/>
    <m/>
    <m/>
    <m/>
    <m/>
    <m/>
    <m/>
    <m/>
    <m/>
    <m/>
    <m/>
    <m/>
    <m/>
    <m/>
    <m/>
    <m/>
    <m/>
    <x v="1"/>
    <m/>
    <m/>
    <m/>
    <m/>
    <m/>
    <m/>
    <m/>
    <m/>
    <m/>
    <n v="1"/>
    <m/>
    <m/>
    <m/>
    <m/>
    <m/>
    <m/>
    <m/>
    <m/>
  </r>
  <r>
    <x v="1087"/>
    <s v="Climbing Alone and Unroped—Fall into Crevasse, Inadequate Clothing and Equipment, Washington, Glacier Peak, Sitkum Glacier"/>
    <x v="12"/>
    <s v="Washington, Glacier Peak, Sitkum Glacier_x000a_My climbing group, which included Jason Cass, Janie Cogen, Jon Hayes, and Yoav Bar-Ness, left camp in Boulder Basin about 4:00 a.m. on May 27 and roped up at the base of the Sitkum Glacier. We could see several other climbing parties starting up the route behind us._x000a_A group of climbers with no rope or rescue gear passed us while my team was roping up. We soon caught up to them where they had stopped near a hole in the snow with an ice ax beside it. Looking down into the hole, the group had found a man about 20 feet deep in a crevasse, bundled up in a bivy bag. The crevasse victim, Kurk Balin (30s), had been descending Glacier Peak after summiting late the previous day. He was traveling alone on the Sitkum Glacier following footsteps made by climbers earlier that day and fell into a hidden chevron crevasse about 50 feet north of a small rock ridge at about 8,200 feet in elevation._x000a_My roped team arrived next at the accident site, fully prepared with proper equipment for crevasse rescue. We decided to work with Marty Johnson, from the first climbing party at the site—and who was a member of Seattle Search and Rescue, to extract the victim from the crevasse. Marty set up snow anchors and a Z-pulley with rescue gear provided by my rope team. I used my harness prusik attached to an anchored rope as a self-belay to approach the crevasse lip to communicate with the victim, who was amazingly uninjured and in good condition after spending the entire night in the crevasse. The crevasse was extremely over-hung on all sides of the two by three foot opening. Looking into the hole, the crevasse appeared to trend northeast from rocks to the south toward the middle of the glacier. I used the victim’s ice ax, which was still at the surface, to pad the crevasse lip, and anchored it with a second ax. We hauled Balin’s pack out first, then I lowered a harness down to Kurk. However, the harness had become tangled during lowering over the crevasse lip. After I got the tangles out of the harness, it took awhile for Balin to get the harness on securely, as he had trouble figuring out how to put it on properly—and needed some instruction. The hauling team (some members of my party and a couple other climbers) raised the victim to the base of the crevasse lip, about two feet below the surface. I lowered a double-length runner, which the victim grabbed with both hands, then pulled him out to about chest-level. Balin was then able to push-up on the snow with one arm as I pulled on the runner, and he was freed from the crevasse._x000a_We were surprised to find that the victim was wearing blue jeans, a cotton T-shirt and a Gore-tex jacket, and that he was not hypothermic. By this time several climbing parties had arrived at the site and watched the rescue from nearby rocks. Another team had heated some water for Kurk, and part of that group accompanied him back down the glacier._x000a_Analysis_x000a_Kurk said he didn’t know there were crevasses on the route. I reminded him that he was extremely lucky. If the weather had been severe that day and/or no climbing teams been on the route, he probably would not have been found alive. Additionally, if the victim had been injured, an evacuation would have been quite difficult due to the relative remoteness of Glacier Peak. (Source: Chris Cass)"/>
    <n v="10"/>
    <m/>
    <m/>
    <m/>
    <m/>
    <n v="1"/>
    <m/>
    <m/>
    <m/>
    <n v="1"/>
    <m/>
    <m/>
    <m/>
    <x v="0"/>
    <m/>
    <n v="1"/>
    <x v="1"/>
    <x v="0"/>
    <x v="1"/>
    <x v="1"/>
    <x v="0"/>
    <x v="0"/>
    <m/>
    <m/>
    <x v="1"/>
    <n v="1"/>
    <n v="1"/>
    <m/>
    <x v="0"/>
    <x v="1"/>
    <m/>
    <m/>
    <m/>
    <x v="0"/>
    <m/>
    <m/>
    <m/>
    <m/>
    <m/>
    <m/>
    <x v="0"/>
    <n v="1"/>
    <m/>
    <n v="1"/>
    <m/>
    <m/>
    <m/>
    <m/>
    <m/>
    <m/>
    <m/>
    <m/>
    <m/>
    <x v="0"/>
    <m/>
    <m/>
    <m/>
    <m/>
    <m/>
    <m/>
    <m/>
    <m/>
    <m/>
    <m/>
    <m/>
    <m/>
    <m/>
    <m/>
    <m/>
    <m/>
    <n v="1"/>
    <x v="1"/>
    <m/>
    <m/>
    <m/>
    <m/>
    <m/>
    <m/>
    <m/>
    <m/>
    <m/>
    <m/>
    <n v="1"/>
    <m/>
    <m/>
    <m/>
    <m/>
    <m/>
    <m/>
    <m/>
  </r>
  <r>
    <x v="1088"/>
    <s v="Earthquake, Washington, Mount Index"/>
    <x v="12"/>
    <s v="Washington, Mount Index_x000a_Chris Olson (28) was exactly where you don’t want to be when a 6.8-magnitude earthquake hits: Standing on a 12-inch ledge 130 feet up a rock wall._x000a_“I thought I was dead,” he said. “It felt like the entire rock ledge I was on was going to peel right off the wall and take us with it.”_x000a_An experienced climber, Olson was halfway up the wall standing on a ledge and helping his girlfriend’s brother, Jim Shokes, who was about ten feet below him on a much narrower ledge. Olson was anchored to the top of the wall by a rope but was vulnerable to falling if the rock gave way._x000a_“I was trying to belay him up to me when the shaking started,” Olson said. “The granite wall was rockin’ and a rollin’.”_x000a_Olson said Shokes yelled at him that there must be a train coming. The tracks are right below the wall, which climbers often call “Godzilla.”_x000a_“But I knew it was something more than a train,” he said. “I thought it was probably a rock slide because I’ve seen and heard them before, and it felt like that. But I didn’t hear anything._x000a_“Then I thought Mount Rainier was erupting. I’ve worried about that because I’ve worked at Rainier the past couple of years. But I knew it wouldn’t be shaking that hard all the way up there.” That’s when it hit him: Earthquake!_x000a_“All you could do was hang on,” he said. “I could see the rock I was hanging on moving in and out. I thought it was over for me.” About 50 feet to the right, he saw the entire area being peppered with rock. To the left, about 100 feet away, a huge boulder came down the side of the rock wall and hit the railroad tracks below. Then all Olson could see was dust clouds bellowing up from below._x000a_“It felt like forever hanging on there,” he said._x000a_He turned to look behind him and saw an avalanche on Mount Index, where a deep slab of snow and ice slid down the mountain to Lake Serene._x000a_“There were little dust clouds popping up all over in the woods from rock slides,” he said. “It really looked like we were getting bombed.” Once the shaking stopped, after about 20 to 35 seconds, Olson estimated, Shokes grabbed the ledge Olson was standing on._x000a_“He pulled himself up, and we roped together and rappelled back down the wall,” he said. “At the bottom, we threw our stuff in bags and left promptly.” When they got to the bottom of the wall, Olson’s girlfriend, Mary Shokes, and his four-month-old daughter, Isabella, had just come from town to meet them. Mary had climbed the wall earlier and was walking back to town with the baby when the quake hit._x000a_“She said she didn’t feel it, but she saw the houses shaking, so she turned around and all she could see was a big cloud of dust,” Olson said. “She didn’t know what had happened to us.”_x000a_As someone who has taught at the American Alpine Institute in Bellingham, is a climbing ranger at Mount Rainier, and who works as a Safety Manager at the Mount Baker ski area, Olson thinks of himself as knowledgeable and prepared for emergencies and danger in the wilderness. This, however, caught him off guard._x000a_After the earthquake, they decided they’d head home to check on their place. They found it in shambles. It is just a few feet from where a landslide took out some homes. But it didn’t take them long to put the experiences of the quake in perspective. They were back in Index on Monday with plans to climb the wall several more times this week._x000a_“After all that, I feel really lucky,” Olson said. “It was scary, but it won’t keep me off the wall.” (Source: Doug Sanders, Everett Mountain Rescue Unit Washington Region and The Everett Herald, from an article by Leslie Moriarty, March 7)_x000a_(Editor’s Note: Active volcanoes, earthquakes, avalanches, and interesting weather always make the Pacific Northwest a challenging place to climb.)"/>
    <n v="4"/>
    <m/>
    <m/>
    <m/>
    <n v="1"/>
    <m/>
    <m/>
    <m/>
    <m/>
    <m/>
    <m/>
    <n v="1"/>
    <m/>
    <x v="0"/>
    <m/>
    <n v="1"/>
    <x v="1"/>
    <x v="1"/>
    <x v="1"/>
    <x v="1"/>
    <x v="0"/>
    <x v="0"/>
    <m/>
    <m/>
    <x v="0"/>
    <m/>
    <m/>
    <m/>
    <x v="0"/>
    <x v="1"/>
    <m/>
    <m/>
    <m/>
    <x v="0"/>
    <m/>
    <m/>
    <m/>
    <m/>
    <m/>
    <m/>
    <x v="0"/>
    <m/>
    <m/>
    <m/>
    <m/>
    <m/>
    <n v="1"/>
    <m/>
    <m/>
    <m/>
    <m/>
    <m/>
    <m/>
    <x v="0"/>
    <m/>
    <m/>
    <m/>
    <m/>
    <m/>
    <m/>
    <m/>
    <m/>
    <m/>
    <m/>
    <m/>
    <m/>
    <m/>
    <m/>
    <m/>
    <m/>
    <m/>
    <x v="1"/>
    <m/>
    <m/>
    <m/>
    <m/>
    <m/>
    <m/>
    <m/>
    <m/>
    <n v="1"/>
    <m/>
    <m/>
    <m/>
    <m/>
    <m/>
    <m/>
    <m/>
    <m/>
    <m/>
  </r>
  <r>
    <x v="1089"/>
    <s v="Failure to Follow Route—Weather, Failure to Turn Back, Inadequate Clothing and Equipment, Dehydration, Hypothermia, Frostbite, Washington, Mount Baker, North Ridge"/>
    <x v="12"/>
    <s v="Washington, Mount Baker, North Ridge_x000a_James Genone (25) and I began the approach to the North Ridge of Mount Baker on June 7. We had checked the weather and [noted that] a storm was expected. The route was reported to require six to eight hours from a basecamp, so we thought we had an adequate window._x000a_We stopped at the American Alpine Institute (AAI Guide Service) to check on conditions and were told that there was some fresh snow on the route and that it was a little slushy at lower altitude, but that overall, the route was in good shape. We inquired about the weather and were told that it was expected to be okay until the weekend. This corresponded to our own research._x000a_At our bivy below Heliotrope Ridge, we were passed by an AAI expeditionary course. They had just completed an ascent of the North Ridge and confirmed the report that soft snow made for slow going low on the route._x000a_We began climbing before sunrise the following morning. The weather was clearly unsettled, with lenticular clouds over the summit, apparently high winds higher on the mountain, and scattered and gradually building cumulus clouds. The lights of Bellingham were clear to the west, and we hoped conditions might improve. We made rapid progress, as the boot tracks from the AAI group allowed easy travel. The weather gradually deteriorated as winds and clouds increased. James suggested descending a couple of times, but I hoped that the weather might hold long enough for us to summit and descend, and if it didn’t I thought we would be able to find our way down._x000a_Around 10,000 feet, the angle steepened considerably. I climbed up a rope length, but the wind was rapidly increasing, snow was beginning to fall, and visibility was deteriorating. We were close to the summit, but finding our way across the vast summit of Mount Baker and back down the descent route in these conditions was unlikely, and we decided to descend. Visibility was approaching zero, and windblown snow was rapidly filling our boot tracks._x000a_Shortly into the descent, I lost our track on an exposed, wind blasted portion of the ridge. I guessed, and guessed wrong, and soon we were wandering lost in the jumbled chaos of the Roosevelt Glacier, to the east of the North Ridge. At one point while descending a 40 degree slope, my legs punched through into a crevasse. I was swimming up to my armpits in unconsolidated snow, unable to arrest myself, or make progress up from the lip of the crevasse. James anchored himself, and with tension I was able to extricate myself and climb back up._x000a_I was convinced from my observation of the Coleman and Roosevelt Glaciers the previous day that any attempt to continue to descend would result in reaching a dead end, and that the only solution was to climb back up and traverse west until we hit the North Ridge. When we reached an area which I believed was close to where I lost the track, we took shelter by a rock wall. I noticed a moat filled with unconsolidated snow at the base of the wall, and quickly stamped out a trench for shelter. The wind was strong, so the trench was poor shelter. I was getting extremely cold. I began excavating a cave for better shelter. I was able to dig out a fairly comfortable cave and began to believe that our chances of survival were better sheltered in the cave than in wandering blind in the heavily crevassed icefalls of the Coleman and Roosevelt glaciers. This was probably a mistake. We most likely should have attempted to traverse west and find our line of ascent. We had no bivy gear, and our remaining food consisted of one Clif Bar. James disagreed and wanted to continue descending, but I felt that wandering around lost in the storm would be suicidal._x000a_We made one attempt to break out during the storm, but high winds, cold, avalanche hazard, and no visibility convinced me that the attempt was futile and that we were better off in our cave._x000a_On Sunday, June 10, the winds and snow decreased, visibility improved, and we decided to attempt to descend. Two to three feet of fresh snow had fallen. In order to avoid avalanche hazard, James wanted to descend the Roosevelt Glacier, hugging the rock ridge on its Eastern border. I wanted to traverse west to the North Ridge and descend the ridge. We decided to descend the Roosevelt but were unable to find a way through the icefall, so we bivvied that night in a crevasse._x000a_The following day I was extremely weak. James had been eating snow and seemed in much better shape. I had always heard that eating snow was a bad idea, but I began to eat snow and soon felt much stronger. We climbed back up the Roosevelt Glacier and again bivvied in a crevasse. The weather had deteriorated again, and our spirits were low._x000a_After a bad night, the day dawned with more snow and poor visibility. Then, midmorning, the sky began to clear. We immediately decided to begin traversing west until we hit the North Ridge. We ate the last of our Clif Bar, suited up, and started out. James had broken trail the previous day and was tired, so today was my turn. The snow was hip-deep. That is, I stopped sinking in when it reached my crotch, but it was certainly deeper. Probing with a full length ski pole yielded four feet of unvarying unconsolidated snow, and every step took a force of will._x000a_In our dazed, sleep deprived, and dehydrated state we over-shot the North Ridge and traversed around to the south side of the mountain, descending gradually. Near the tree line we thought we heard voices. Soon I spotted Railroad Grade, which I recognized from an ascent of the Eaton Glacier as part of an AAI class almost ten years earlier. I hoped that there might be a class camped there now, and that was in fact the case. The two guides had first aid training and two surgeons were members of the class, so we were in good hands. They warmed and rehydrated us and arranged for our evacuation. The following day we were dragged down in litters until the weather cleared to allow us to be picked up by helicopter._x000a_We suffered frostbite on our toes and hypothermia. James eventually lost half the length of nine toes, and all of one toe. I recovered completely._x000a_Analysis_x000a_Climbing into deteriorating weather was the proximate cause of the accident. Using the map and compass we brought, along with an altimeter (which we did not bring), could have allowed us to plot a course up the ridge which we could have followed back down blind. Adequate clothing and bivy gear could have reduced the consequences. We should have attempted to relocate our ascent route as soon as we realized we were lost._x000a_But ultimately, it was my reluctance to “bail” that led to the accident. Our lack of experience with the severity of Cascade weather was a contributing cause. I have climbed through storms without consequence in the Sierra and on Mount Shasta. I had summited Mount Baker in a whiteout uneventfully ten years previously. This gave me false confidence. We were on vacation with limited climbing days. This contributed to my desire to keep going. But I believe it was Don Whillans who said, “The mountain will always be there; the trick is to make sure you’re still there too.” (Source: William Folk—39)_x000a_(Editor’s Note: Honest self-reports like this one are the most helpful for this journal. It should be noted that Folk’s partner also sent in a report with basically the same description and conclusion.)"/>
    <n v="10"/>
    <m/>
    <m/>
    <n v="1"/>
    <m/>
    <m/>
    <n v="1"/>
    <m/>
    <m/>
    <m/>
    <m/>
    <n v="1"/>
    <m/>
    <x v="0"/>
    <n v="1"/>
    <m/>
    <x v="1"/>
    <x v="0"/>
    <x v="1"/>
    <x v="1"/>
    <x v="0"/>
    <x v="0"/>
    <m/>
    <m/>
    <x v="0"/>
    <m/>
    <m/>
    <m/>
    <x v="0"/>
    <x v="1"/>
    <m/>
    <m/>
    <m/>
    <x v="0"/>
    <m/>
    <m/>
    <m/>
    <m/>
    <m/>
    <m/>
    <x v="0"/>
    <n v="1"/>
    <m/>
    <n v="1"/>
    <m/>
    <n v="1"/>
    <n v="1"/>
    <m/>
    <m/>
    <n v="1"/>
    <m/>
    <m/>
    <m/>
    <x v="0"/>
    <m/>
    <m/>
    <m/>
    <m/>
    <m/>
    <m/>
    <m/>
    <m/>
    <m/>
    <m/>
    <m/>
    <m/>
    <m/>
    <m/>
    <m/>
    <m/>
    <n v="1"/>
    <x v="1"/>
    <m/>
    <m/>
    <m/>
    <m/>
    <m/>
    <m/>
    <m/>
    <m/>
    <m/>
    <m/>
    <m/>
    <n v="1"/>
    <m/>
    <m/>
    <m/>
    <m/>
    <m/>
    <m/>
  </r>
  <r>
    <x v="1090"/>
    <s v="Fall into Crevasse, Weather, Washington, Mount Baker, Coleman Glacier"/>
    <x v="12"/>
    <s v="Washington, Mount Baker, Coleman Glacier_x000a_Rescuers reached two seriously injured climbers on Mount Baker and were bringing them down the mountain in difficult weather conditions Monday morning._x000a_The drama began on Sunday, September 2, about 11:30 a.m. when one climber was killed and three others were injured after falling into a crevasse. The fall happened at the 8,600-foot-level of Coleman Glacier on the western flank of the 10,775-foot peak._x000a_Whatcom County Search and Rescue crews and personnel aboard a helicopter from the Whidbey Island Naval Air Station located the group Sunday, but the chopper was unable to land because of the high altitude. A 42-year-old man with minor injuries was able to get off the mountain, and ground crews reached the two more seriously injured people on Monday, sheriff’s deputies said. Foggy weather made another helicopter attempt impossible._x000a_Identities and hometowns of the injured and dead were being withheld. The two injured climbers are a man with back and leg injuries who was camped out at the base of the glacier at the 6,500-foot level and a woman with back and neck injuries who was at the 7,000-foot level. (Source: Dispatch from KOMO- TV, on September 3rd from Seattle)_x000a_(Editor’s Note: No other details were forthcoming on this accident. The report is included because of the fatality.)"/>
    <n v="5"/>
    <m/>
    <m/>
    <m/>
    <m/>
    <m/>
    <n v="1"/>
    <m/>
    <m/>
    <m/>
    <m/>
    <m/>
    <m/>
    <x v="1"/>
    <n v="1"/>
    <m/>
    <x v="1"/>
    <x v="1"/>
    <x v="1"/>
    <x v="1"/>
    <x v="0"/>
    <x v="0"/>
    <m/>
    <m/>
    <x v="0"/>
    <m/>
    <m/>
    <m/>
    <x v="0"/>
    <x v="1"/>
    <m/>
    <m/>
    <m/>
    <x v="0"/>
    <m/>
    <m/>
    <m/>
    <m/>
    <m/>
    <m/>
    <x v="0"/>
    <n v="1"/>
    <m/>
    <m/>
    <m/>
    <m/>
    <n v="1"/>
    <m/>
    <m/>
    <m/>
    <m/>
    <m/>
    <m/>
    <x v="0"/>
    <m/>
    <m/>
    <m/>
    <m/>
    <m/>
    <m/>
    <m/>
    <m/>
    <m/>
    <m/>
    <m/>
    <m/>
    <m/>
    <m/>
    <m/>
    <m/>
    <m/>
    <x v="1"/>
    <m/>
    <m/>
    <m/>
    <m/>
    <m/>
    <m/>
    <m/>
    <m/>
    <m/>
    <m/>
    <m/>
    <m/>
    <m/>
    <m/>
    <n v="1"/>
    <m/>
    <m/>
    <m/>
  </r>
  <r>
    <x v="1091"/>
    <s v="Fall on Frozen Scree, Fall Into Crevasse, Failure to Follow Route, Climbing Alone, Inadequate Clothing and Equipment, Inexperience, Oregon, Mount Hood, South Side and Cathedral Ridge"/>
    <x v="12"/>
    <s v="Oregon, Mount Hood, South Side and Cathedral Ridge_x000a_In late August, Bob Considine (38) was visiting Oregon from Missouri. He had a guidebook and intended to climb the “Sunshine” route on Mount Hood. He parked his truck at Cooper Spur Ski Area and hiked up to the stone hut above Cloud Cap, spending two nights there waiting for the weather to clear._x000a_On Saturday morning he crossed the Elliot Glacier and headed up the Snow Dome until he got stuck in the crevasses below Anderson Rock. He then descended back to the top of Snow Dome and spent the night. On Sunday he traversed and ascended until he made Cathedral Ridge, using a “big Bowie knife” to cut steps in the ice, then followed the ridge to the summit where he set up camp._x000a_On the summit he used his guidebook to discern a route down the Southside of the mountain. Unfortunately he picked the wrong gully for his descent, instead doing a variation of the Steel Cliff that comes out just above the Devils Kitchen. He stated he thought he had “messed up” when he saw the Devils Kitchen, but he did not want to ascend back to the summit, so he kept descending off of the snow and on to a scree slope where he fell, ending up in a small crevasse above the Devils Kitchen. He explained he was able to crawl out of the crevasse and from there it looked best to him if he descended the east side of the White River Glacier. He then hobbled and slid from about 10,200 feet down to 8,900 feet._x000a_Upon hearing voices on the west rim of the glacier, he called up for help. A passing hiker/skier made the initial contact and then contacted a ski resort groomer who was able to get a call out for a mountain rescue._x000a_Analysis_x000a_Mr. Considine had some experience climbing in the Rockies, but never on a glacier. He attempted the climb without the use of crampons, an ice ax, mountaineering boots, or a helmet. He was climbing on a glacier and steep ice without the proper tools or knowledge for a safe ascent._x000a_Mount Hood is notorious for poor rock and is extremely prone to rock fall during the summer months. In fact, Mr. Considine stated that at one point during his ascent, a microwave-sized boulder went flying by. It is for this reason that climbing Mount Hood during the summer months or when the loose rock is not firmly frozen together is not recommended._x000a_Mount Hood summit climbers are requested to complete a registration form and a Wilderness Permit located in the Climbers’ Register in Timberline Lodge. The Climbers’ registration form provides rescue crews with important information in the event that a rescue is needed. (Source: Robert Speik and The Oregonian, date unknown,)_x000a_(Editor’s Note: This is another example of a hiker trying to become a climber. He was lucky to have been rescued. As Sgt. Nick Watt said, “He’s the kind of guy when he gets down and out of the hospital, he ought to play the lottery. ”)"/>
    <n v="12"/>
    <m/>
    <m/>
    <m/>
    <m/>
    <m/>
    <n v="1"/>
    <m/>
    <m/>
    <n v="1"/>
    <m/>
    <m/>
    <m/>
    <x v="0"/>
    <n v="1"/>
    <m/>
    <x v="1"/>
    <x v="0"/>
    <x v="1"/>
    <x v="1"/>
    <x v="0"/>
    <x v="0"/>
    <m/>
    <m/>
    <x v="1"/>
    <n v="1"/>
    <n v="1"/>
    <m/>
    <x v="0"/>
    <x v="1"/>
    <m/>
    <m/>
    <m/>
    <x v="1"/>
    <m/>
    <m/>
    <m/>
    <m/>
    <m/>
    <m/>
    <x v="0"/>
    <n v="1"/>
    <m/>
    <n v="1"/>
    <m/>
    <m/>
    <m/>
    <m/>
    <m/>
    <n v="1"/>
    <m/>
    <m/>
    <m/>
    <x v="0"/>
    <m/>
    <m/>
    <m/>
    <m/>
    <m/>
    <m/>
    <m/>
    <m/>
    <m/>
    <m/>
    <m/>
    <m/>
    <m/>
    <m/>
    <m/>
    <m/>
    <n v="1"/>
    <x v="1"/>
    <m/>
    <m/>
    <m/>
    <m/>
    <m/>
    <m/>
    <m/>
    <m/>
    <m/>
    <m/>
    <m/>
    <m/>
    <m/>
    <n v="1"/>
    <m/>
    <m/>
    <m/>
    <m/>
  </r>
  <r>
    <x v="1092"/>
    <s v="Fall on Frozen Scree, Inadequate Equipment and Clothing, Inexperience, Oregon, Three Sisters Wilderness, Middle Sister"/>
    <x v="12"/>
    <s v="Oregon, Three Sisters Wilderness, Middle Sister_x000a_On September 29, Pete Acker (39) and Jeff Soulia (22) were descending a steep snow and scree slope north west off the 10,040 foot summit of Middle Sister when Pete lost his footing and slowly started to slide. He was unable to stop himself and rapidly picked up speed. Rocketing down the rough slope, he “hit a rock outcropping hard and began to tumble through the air,” according to his companion. He came to a stop in talus, with a shattered wrist, four fractured ribs, and a fractured clavicle. Jeff carefully made his way down the 300 feet to his fallen companion who was unable to move._x000a_They used the meager clothing they had to keep Pete warm, and Jeff left for their car and cell phone, four hours distant. After about an hours descent, Jeff was able to attract the attention of hikers and a skier who was able to descend quickly down the Collier Glacier. The skier in turn came upon a hiking group that had carried a cell phone. Hours later a SAR team of four was inserted by helicopter on the east side of the ridge on the Hayden Glacier, about two hours distant from Pete. He was stabilized and finally evacuated about 2:00 a.m. on Sunday after a painful and cold afternoon and night high on Middle Sister. Analysis_x000a_It had snowed about two to three inches on the prior Tuesday. While the weather was nice enough to entice the climbers to wear shorts on a sunny Saturday, the high elevation and wind had iced the snow and scree and made a dangerous slide a possibility. An ice ax quickly used could have stopped the initial slide. Ultra-light ice axes are a good companion on high summer hikes and climbs._x000a_Had the climbers carried available light-weight aluminum 12 point crampons, they could have descended more safely and easily on the hard remaining snow of the season._x000a_Jeff Soulia asks that climbers be advised to carry enough extra clothing to wait in one place overnight. Luckily, Jeff was able to borrow the extra clothing they needed before he returned to his injured friend._x000a_Pete Acker, who has returned to work after four months, notes that while the cell phone they had left at their car would not work in the low lying trail- head location, the cell phone carried by the others worked very well on the slopes of Middle Sister. (Source: Robert Speik)"/>
    <n v="6"/>
    <m/>
    <m/>
    <n v="1"/>
    <m/>
    <m/>
    <n v="1"/>
    <m/>
    <m/>
    <n v="1"/>
    <m/>
    <m/>
    <m/>
    <x v="0"/>
    <n v="1"/>
    <m/>
    <x v="1"/>
    <x v="0"/>
    <x v="1"/>
    <x v="1"/>
    <x v="0"/>
    <x v="0"/>
    <m/>
    <m/>
    <x v="0"/>
    <m/>
    <m/>
    <m/>
    <x v="0"/>
    <x v="1"/>
    <m/>
    <m/>
    <m/>
    <x v="1"/>
    <m/>
    <m/>
    <m/>
    <m/>
    <m/>
    <m/>
    <x v="0"/>
    <m/>
    <m/>
    <m/>
    <m/>
    <m/>
    <m/>
    <m/>
    <m/>
    <m/>
    <m/>
    <m/>
    <m/>
    <x v="0"/>
    <m/>
    <m/>
    <m/>
    <m/>
    <m/>
    <m/>
    <m/>
    <m/>
    <m/>
    <m/>
    <m/>
    <m/>
    <m/>
    <m/>
    <m/>
    <m/>
    <n v="1"/>
    <x v="1"/>
    <m/>
    <m/>
    <m/>
    <m/>
    <m/>
    <m/>
    <m/>
    <m/>
    <m/>
    <m/>
    <m/>
    <m/>
    <m/>
    <m/>
    <n v="1"/>
    <m/>
    <m/>
    <m/>
  </r>
  <r>
    <x v="1093"/>
    <s v="Fall on Ice, Climbing Unroped, Inadequate Equipment, Colorado, Rocky Mountain National Park, Longs Peak"/>
    <x v="12"/>
    <s v="Colorado, Rocky Mountain National Park, Longs Peak_x000a_On August 8 at 0745, Scott McLeod (23) and Dana Drummond (age unknown) were ascending the North Chimney (II AI 1 5.6) on the East Face of Longs Peak. Although primarily a rock route, the North Chimney contained hard alpine “black ice” at its base and as patches inside the chimney. They were ascending unroped in order to get a faster approach to the Diamond Face. McLeod slipped on ice and fell 70 feet down the North Chimney. McLeod landed on both feet but sustained closed injuries to his left ankle and right heel, as well as minor abrasions to legs and arms. McLeod rappelled the remainder of the distance down North Chimney with the assistance of other climbers. Rocky Mountain National Park rescuers met McLeod at the base of the chimney, splinted his injuries, and transported McLeod to a landing zone area on Mills Glacier. Flight For Life medical helicopter picked up the patient and transported him to St. Anthony’s Central Hospital in Denver, CO._x000a_Analysis_x000a_The North Chimney Route is frequently used as an approach to highly technical pure rock climbs on the Diamond Face of Longs Peak. However, the North Chimney may be considerably more dangerous than the Diamond routes due to poor quality rock, loose rock, frequent rockfall, black ice, occasional large icicles falling out of the D1 exit chimney from the top of the Diamond, and multiple parties climbing on loose rock. There have been an increasing number of accidents on this route in recent years. The North Chimney Route should be taken seriously by climbers. When and where to rope up is a personal decision that each climber makes. In this case, a roped belay in a chimney known for poor rock, frequent rockfall, black ice, etc. would have been a good choice. Climbers should also have fall situational awareness when climbing this route as to climber activity above and below them, and to the many objective hazards of the route. The benefit of wearing crampons when crossing ice or climbing mixed terrain is evident. There are many lightweight models of crampons now available that fit hiking boots and do not take up much space._x000a_McLeod, his partner, and other climbers in the area are to be commended for evacuating McLeod off the technical portion of the route without farther incident or additional insult to McLeod’s injuries. The “Code of the Mountains,” where climbers on other teams drop what they are doing to assist an injured climber, is alive and well at Longs Peak! (Source: Jim Detterline, Mark Magnuson, Mark Ronca—Rangers, Rocky Mountain National Park)"/>
    <n v="5"/>
    <m/>
    <m/>
    <n v="1"/>
    <m/>
    <m/>
    <m/>
    <m/>
    <m/>
    <m/>
    <m/>
    <m/>
    <m/>
    <x v="0"/>
    <n v="1"/>
    <m/>
    <x v="1"/>
    <x v="1"/>
    <x v="1"/>
    <x v="1"/>
    <x v="0"/>
    <x v="0"/>
    <m/>
    <m/>
    <x v="1"/>
    <n v="1"/>
    <m/>
    <m/>
    <x v="0"/>
    <x v="1"/>
    <m/>
    <m/>
    <m/>
    <x v="0"/>
    <m/>
    <m/>
    <m/>
    <m/>
    <m/>
    <m/>
    <x v="0"/>
    <m/>
    <m/>
    <m/>
    <m/>
    <m/>
    <m/>
    <m/>
    <m/>
    <m/>
    <m/>
    <m/>
    <m/>
    <x v="0"/>
    <m/>
    <m/>
    <m/>
    <m/>
    <m/>
    <m/>
    <m/>
    <m/>
    <m/>
    <m/>
    <m/>
    <m/>
    <m/>
    <m/>
    <m/>
    <m/>
    <n v="1"/>
    <x v="1"/>
    <m/>
    <m/>
    <m/>
    <m/>
    <m/>
    <m/>
    <m/>
    <m/>
    <m/>
    <m/>
    <m/>
    <m/>
    <m/>
    <n v="1"/>
    <m/>
    <m/>
    <m/>
    <m/>
  </r>
  <r>
    <x v="1094"/>
    <s v="Fall on Ice, Inadequate Equipment—Dull Crampons, Oregon, Mount Hood, South Side"/>
    <x v="12"/>
    <s v="Oregon, Mount Hood, South Side_x000a_On March 23, two climbers (both 22) were descending the South Side standard route on Mount Hood. One of the climbers lost his footing at the “Pearly Gates” (roughly 11,000 feet) and took a tumbling fall down the Hogs Back, coming to rest near the Devils Kitchen (10,300 feet). Injuries included various abrasions and a severely sprained ankle. Both climbers appeared to be responsible individuals and were both certified Wilderness First Responders able to assess and treat the injuries at hand._x000a_Given the icy conditions and rapidly decreasing visibility, a call was placed to Timberline Lodge ski patrol to inform them of the accident. Both climbers were fairly self sufficient and intended to attempt a self-improvised rescue. Coincidentally two members of Portland Mountain Rescue (PMR) were in the immediate area and were informed of the injured climber by another party on the mountain. Due to the steep icy conditions and limited visibility, the climbers requested assistance with the evacuation from the PMR members._x000a_Starting at the Hogs Back, the patient was lowered several pitches to the 9400 foot level near Triangle Moraine. At this point the terrain angle eased off enough to allow the patient to hobble off the mountain using ski poles with self-arrest grips as an improvised crutch. Two rescuers followed the patient using short tag lines as a belay. Once arriving at the top of the Palmer lift (8500 feet), a snow cat was able to provide transportation back to Timberline Lodge._x000a_Analysis_x000a_Upon arriving at Timberline Lodge, the patient’s crampons were inspected. The crampons were rented from an outdoor store and the points were very dull. It is conceivable that the dull crampon points were not sharp enough to bite in to the ice encountered at the Pearly Gates—and possibly contributed to the uncontrolled fall. Whenever renting mountaineering equipment, it is a good idea to thoroughly inspect the equipment and verify that it is in adequate shape for the conditions you think you may encounter._x000a_Depending on the comfort level of the climbers, the use of a running belay may have been warranted considering the icy conditions on the steep slope. The use of a running belay certainly could have minimized the extent of the fall._x000a_There are two additional worthwhile comments. First, when considering a possible self-rescue, it is important to be certain you are familiar with the terrain and any possible difficulties the rescue effort might encounter. In this instance the climbers could have lowered the patient over a cliff on the wrong side of Crater Rock, or descended the wrong side of mountain due to white- out conditions. Do not attempt a self-rescue if it may cause the victim’s condition to deteriorate more (or cause greater harm) than a wait for outside assistance with greater resources._x000a_Second, in Oregon, Search and Rescue is the responsibility of the County Sheriff. The Ski Patrol is responsible for assisting injured skiers within the ski boundary and is not prepared to assist injured climbers high on the mountain. If an accident occurs on Mt. Hood, it is important to call 911, which can route the call to the appropriate resources in an efficient manner. Calling the ski patrol or a ski resort instead of 911 can complicate and extend the time needed to assemble a rescue team. (Source: Steve Rollins, Portland Mountain Rescue)"/>
    <n v="6"/>
    <m/>
    <m/>
    <n v="2"/>
    <m/>
    <m/>
    <m/>
    <m/>
    <m/>
    <m/>
    <m/>
    <m/>
    <m/>
    <x v="0"/>
    <n v="1"/>
    <m/>
    <x v="1"/>
    <x v="0"/>
    <x v="1"/>
    <x v="1"/>
    <x v="0"/>
    <x v="0"/>
    <m/>
    <m/>
    <x v="0"/>
    <m/>
    <m/>
    <m/>
    <x v="0"/>
    <x v="1"/>
    <m/>
    <m/>
    <n v="1"/>
    <x v="0"/>
    <m/>
    <m/>
    <m/>
    <m/>
    <m/>
    <m/>
    <x v="0"/>
    <m/>
    <m/>
    <m/>
    <m/>
    <n v="1"/>
    <m/>
    <m/>
    <m/>
    <m/>
    <m/>
    <m/>
    <m/>
    <x v="0"/>
    <m/>
    <m/>
    <m/>
    <m/>
    <m/>
    <m/>
    <m/>
    <m/>
    <m/>
    <m/>
    <m/>
    <m/>
    <m/>
    <m/>
    <m/>
    <m/>
    <n v="1"/>
    <x v="1"/>
    <m/>
    <m/>
    <m/>
    <m/>
    <m/>
    <m/>
    <m/>
    <m/>
    <n v="1"/>
    <m/>
    <m/>
    <m/>
    <m/>
    <m/>
    <m/>
    <m/>
    <m/>
    <m/>
  </r>
  <r>
    <x v="1095"/>
    <s v="Fall on Ice, Inadequate Protection, Exceeding Abilities, New Hampshire, Frankenstein Cliff, Standard Route Left"/>
    <x v="12"/>
    <s v="New Hampshire, Frankenstein Cliff, Standard Route Left_x000a_On February 17, the strongest leader, Tom, had apparently done the first (crux) pitch just fine. The second leader, Jim, fell while attempting the 20-foot bulge above. He decked on one of the ledges and broke his ankle. Jim immobilized the ankle with ice tools and webbing and lowered him as far as he could. Their ropes would not reach the ground from the belay. They did not know how to do a tandem rappel. Several other climbers nearby talked the second through the lowering process until they could get the second on their rope._x000a_An experienced climber from the Adirondacks was helpful, as was another climber who is a physician’s assistant. Two members of the Bartlett Fire Department came with a litter perched atop a fat dune buggy tire to take him out. This litter made the carry-out process much easier in a single track trail._x000a_Analysis_x000a_Standard Route Left is a climb that looks easier than it is. Many intermediate leaders are lulled into a false sense of security because of the much easier main Standard Route to the right. The curtains on this route, while short, are quite vertical and can often be brittle. Even on easy ice bulges anything can happen. Place ice screws in places that will prevent ground fall, even if the climbing is easy. Several accidents have happened here in the past couple years. (Source: A1 Hospers)"/>
    <n v="5"/>
    <m/>
    <m/>
    <m/>
    <m/>
    <m/>
    <m/>
    <m/>
    <m/>
    <m/>
    <n v="1"/>
    <m/>
    <m/>
    <x v="0"/>
    <n v="1"/>
    <m/>
    <x v="1"/>
    <x v="1"/>
    <x v="1"/>
    <x v="1"/>
    <x v="0"/>
    <x v="0"/>
    <m/>
    <m/>
    <x v="0"/>
    <m/>
    <m/>
    <m/>
    <x v="0"/>
    <x v="1"/>
    <m/>
    <m/>
    <m/>
    <x v="1"/>
    <m/>
    <m/>
    <m/>
    <m/>
    <m/>
    <m/>
    <x v="0"/>
    <m/>
    <m/>
    <m/>
    <m/>
    <m/>
    <m/>
    <m/>
    <m/>
    <m/>
    <m/>
    <m/>
    <m/>
    <x v="0"/>
    <m/>
    <m/>
    <m/>
    <m/>
    <m/>
    <m/>
    <m/>
    <m/>
    <m/>
    <m/>
    <m/>
    <m/>
    <m/>
    <m/>
    <m/>
    <m/>
    <m/>
    <x v="0"/>
    <m/>
    <m/>
    <m/>
    <m/>
    <m/>
    <m/>
    <m/>
    <n v="1"/>
    <m/>
    <m/>
    <m/>
    <m/>
    <m/>
    <m/>
    <m/>
    <m/>
    <m/>
    <m/>
  </r>
  <r>
    <x v="1096"/>
    <s v="Fall on Ice—Ice Broke Off, Misjudged Conditions, New Hampshire, Frankenstein Cliffs, Cave Route"/>
    <x v="12"/>
    <s v="New Hampshire, Frankenstein Cliffs, Cave Route_x000a_I reached the top of the headwall on the Cave Route—approximately 50 feet high. The poor quality of the ice precluded me from placing more than one screw on the climb. At this point the belay anchor was approximately seven feet up on an angled slope. This slope was snow covered with no ice, moss, roots, or anything to be found that one could sink an ax into. The front points of my crampons were in the ice on the top section of the headwall. There was a loud crack and that section of ice broke and peeled away from the rock. I fell approximately 20 feet straight down and hit an ice bulge with my feet. My ice screw was positioned just above the bulge. From the impact on the bulge, I was thrown a bit to the right and farther down approximately 20 feet (the point at which the screw held). This prevented a direct ground fall. From there, I skidded approximately ten feet to the base of the climb._x000a_My climbing partner was quickly there, and within ten minutes I was assisted by approximately 15 other climbers. My fractured leg was stabilized; I was kept warm and was carried out on a liter by the other climbers. I suffered a fractured tibia and fibula and some bruised ribs. (Nine weeks later, I am recovering nicely.)_x000a_Analysis_x000a_[I should exercise] better judgment when examining the quality of the ice. (Source: Rick Gauthier)"/>
    <n v="4"/>
    <m/>
    <m/>
    <m/>
    <m/>
    <m/>
    <m/>
    <m/>
    <m/>
    <m/>
    <m/>
    <m/>
    <m/>
    <x v="0"/>
    <n v="1"/>
    <m/>
    <x v="1"/>
    <x v="1"/>
    <x v="0"/>
    <x v="1"/>
    <x v="0"/>
    <x v="0"/>
    <m/>
    <m/>
    <x v="0"/>
    <m/>
    <m/>
    <m/>
    <x v="0"/>
    <x v="0"/>
    <m/>
    <m/>
    <m/>
    <x v="1"/>
    <m/>
    <m/>
    <m/>
    <m/>
    <m/>
    <m/>
    <x v="0"/>
    <m/>
    <n v="1"/>
    <m/>
    <m/>
    <m/>
    <m/>
    <m/>
    <m/>
    <m/>
    <m/>
    <m/>
    <m/>
    <x v="0"/>
    <m/>
    <m/>
    <m/>
    <m/>
    <m/>
    <m/>
    <m/>
    <m/>
    <m/>
    <m/>
    <m/>
    <m/>
    <m/>
    <m/>
    <m/>
    <m/>
    <m/>
    <x v="1"/>
    <m/>
    <m/>
    <m/>
    <m/>
    <m/>
    <m/>
    <m/>
    <m/>
    <m/>
    <m/>
    <m/>
    <m/>
    <m/>
    <m/>
    <m/>
    <m/>
    <m/>
    <m/>
  </r>
  <r>
    <x v="1097"/>
    <s v="Fall on Ice—Mediocre Ice Quality, Inadequate Protection, New Hampshire, Frankenstein Cliff, Pegasus"/>
    <x v="12"/>
    <s v="New Hampshire, Frankenstein Cliff, Pegasus_x000a_On March 14 the climber started up the lower right side of Pegasus. This was the most interesting side of the climb at this time and it had been done many times. The ice was chandeliered and somewhat “funky.” He was approximately seven feet up, in the standard “monkey hang” position with picks of both ice axes buried. They both ripped from the ice simultaneously. The leader fell and hit his left crampon on a ledge and stopped short, right at the bottom. He was immediately aware there was a problem and advised his partner to pack up the gear. After taking a number of Ibuprophen, he self-evacuated by sliding down the hill to the railroad tracks and hopping back to his car. He drove himself to Memorial Hospital in North Conway where his injury was diagnosed as a fractured heel bone._x000a_Analysis_x000a_The leader was not high enough where he would normally have placed protection. In fact, the accident occurred so low that protection would likely have been of no benefit, and a fall from this height would most often cause no problem. Catching the crampon was pure bad luck. Sometimes accidents just happen, even to experts. (Source: A1 Hospers)"/>
    <n v="4"/>
    <m/>
    <m/>
    <m/>
    <m/>
    <m/>
    <m/>
    <m/>
    <m/>
    <m/>
    <m/>
    <m/>
    <n v="1"/>
    <x v="0"/>
    <n v="1"/>
    <m/>
    <x v="1"/>
    <x v="1"/>
    <x v="1"/>
    <x v="1"/>
    <x v="0"/>
    <x v="0"/>
    <m/>
    <m/>
    <x v="0"/>
    <m/>
    <m/>
    <m/>
    <x v="0"/>
    <x v="0"/>
    <m/>
    <m/>
    <m/>
    <x v="1"/>
    <m/>
    <m/>
    <m/>
    <m/>
    <m/>
    <m/>
    <x v="0"/>
    <m/>
    <m/>
    <m/>
    <m/>
    <m/>
    <m/>
    <m/>
    <m/>
    <m/>
    <m/>
    <m/>
    <m/>
    <x v="0"/>
    <m/>
    <m/>
    <m/>
    <m/>
    <m/>
    <m/>
    <m/>
    <m/>
    <m/>
    <m/>
    <m/>
    <m/>
    <m/>
    <m/>
    <m/>
    <m/>
    <m/>
    <x v="0"/>
    <m/>
    <m/>
    <m/>
    <m/>
    <m/>
    <m/>
    <m/>
    <m/>
    <n v="1"/>
    <m/>
    <m/>
    <m/>
    <m/>
    <m/>
    <m/>
    <m/>
    <m/>
    <m/>
  </r>
  <r>
    <x v="1098"/>
    <s v="Fall on Indoor Climbing Wall—No Protection, Minnesota, Duluth, Vertical Endeavors Climbing Gym"/>
    <x v="12"/>
    <s v="Minnesota, Duluth, Vertical Endeavors Climbing Gym_x000a_Tom Upham (27) was climbing the wall with friends about 9:00 p.m. when the accident occurred in the Bananaz Family Entertainment Complex._x000a_Upham said, during a phone call from the hospital Friday afternoon, that he was more than 20 feet up the wall when he pushed off to come down. “There was no tension in the rope to bring me down,” he said. He crashed to the floor. He said he landed on his left side and slammed his head on the floor. Upham said he sustained injuries to his head, neck and lower back and an abrasion to his right arm from the rope._x000a_Michael Skoglund, manager of Vertical Endeavors in Duluth, referred questions regarding the incident to Steve Boynton, general counsel for the chain of climbing gyms, who said that an internal investigation is being conducted._x000a_“We’re looking into the causes,” he said. “What we do know is that the climber was climbing a route that was closed and he shouldn’t have been on that route.”_x000a_Upham, a sales manager for a Duluth business, said “Nothing was fenced off” and he didn’t see a sign. He said a “handwritten note wrapped around the rope” was pointed out to his fiancee after he fell. (Source: Duluth News Tribune, no date) (Editor’s Note: There have been very few reports of indoor—or outdoor—climbing wall incidents. This one poses the interesting problem as to how information is communicated to paying participants.)"/>
    <n v="5"/>
    <m/>
    <m/>
    <m/>
    <n v="1"/>
    <m/>
    <m/>
    <m/>
    <m/>
    <m/>
    <m/>
    <m/>
    <m/>
    <x v="0"/>
    <n v="1"/>
    <m/>
    <x v="1"/>
    <x v="1"/>
    <x v="0"/>
    <x v="1"/>
    <x v="0"/>
    <x v="0"/>
    <m/>
    <m/>
    <x v="0"/>
    <m/>
    <m/>
    <m/>
    <x v="0"/>
    <x v="0"/>
    <m/>
    <m/>
    <m/>
    <x v="0"/>
    <m/>
    <m/>
    <m/>
    <m/>
    <m/>
    <m/>
    <x v="0"/>
    <m/>
    <m/>
    <m/>
    <m/>
    <m/>
    <m/>
    <m/>
    <m/>
    <m/>
    <m/>
    <m/>
    <m/>
    <x v="0"/>
    <m/>
    <m/>
    <m/>
    <m/>
    <m/>
    <n v="1"/>
    <n v="1"/>
    <m/>
    <m/>
    <m/>
    <m/>
    <m/>
    <m/>
    <m/>
    <m/>
    <m/>
    <m/>
    <x v="0"/>
    <m/>
    <m/>
    <m/>
    <m/>
    <m/>
    <m/>
    <m/>
    <m/>
    <m/>
    <m/>
    <m/>
    <m/>
    <m/>
    <m/>
    <m/>
    <m/>
    <m/>
    <m/>
  </r>
  <r>
    <x v="1099"/>
    <s v="Fall on Rock, Climbing Alone—Separated from Party, Failed to Follow Route, No Hard Hat, Oregon, Mount Jefferson, Whitewater Glacier"/>
    <x v="12"/>
    <s v="Oregon, Mount Jefferson, Whitewater Glacier_x000a_On June 24, while descending from camp after a weather-shortened climb, Robert Stockhouse (28) decided to descend via a non-standard route rather than remain with his companions who insisted on descending the route they had used to ascend from Jefferson Park to their campsite. His friends were in communication with Stock house via Family Radio Service radios. He reported to be clear of bad terrain and would meet them in the gully the two were descending. They never saw him in the gully, and when they arrived in Jefferson Park, they could not locate him. They assumed he had headed for the car. When he was not found at the car, both companions returned to Jefferson Park and were again unable to locate him. As the weather deteriorated toward nightfall, they returned to the car and drove to a telephone to report Robert Stockhouse missing. The following day, his body was found at the base of a 70-foot cliff band._x000a_Analysis_x000a_While he was an experienced mountaineer, Mr. Stockhouse was not wearing a helmet while descending steep, wet rock in unfamiliar terrain. He had taken a rope from his pack to use while descending but was not wearing a harness, so it is not known for sure if he was attempting a body rappel or “fast roping.” The rope was found some distance above the subject, so it appears he may have fallen before rigging the rope to himself or lost his grip on the rope, at which point he fell. Radio communication from him indicated he had successfully negotiated the worst of the terrain, but when his companions failed to meet him, farther radio communication proved fruitless. When found later, his radio was turned off, leading to speculation by his companions that he may have become irritated. (Source: Bob Freund)"/>
    <n v="10"/>
    <m/>
    <m/>
    <m/>
    <n v="1"/>
    <m/>
    <m/>
    <m/>
    <m/>
    <m/>
    <m/>
    <n v="1"/>
    <m/>
    <x v="1"/>
    <m/>
    <m/>
    <x v="1"/>
    <x v="0"/>
    <x v="0"/>
    <x v="1"/>
    <x v="0"/>
    <x v="0"/>
    <m/>
    <m/>
    <x v="0"/>
    <n v="1"/>
    <n v="1"/>
    <m/>
    <x v="0"/>
    <x v="1"/>
    <m/>
    <m/>
    <m/>
    <x v="0"/>
    <m/>
    <m/>
    <m/>
    <m/>
    <m/>
    <m/>
    <x v="0"/>
    <m/>
    <m/>
    <m/>
    <m/>
    <m/>
    <m/>
    <m/>
    <m/>
    <n v="1"/>
    <m/>
    <m/>
    <m/>
    <x v="0"/>
    <n v="1"/>
    <m/>
    <m/>
    <n v="1"/>
    <m/>
    <m/>
    <m/>
    <m/>
    <m/>
    <m/>
    <m/>
    <m/>
    <m/>
    <m/>
    <m/>
    <m/>
    <m/>
    <x v="1"/>
    <m/>
    <m/>
    <m/>
    <m/>
    <m/>
    <m/>
    <m/>
    <m/>
    <m/>
    <m/>
    <m/>
    <n v="1"/>
    <m/>
    <m/>
    <m/>
    <m/>
    <m/>
    <m/>
  </r>
  <r>
    <x v="1100"/>
    <s v="Fall on Rock, Inadequate Protection, Oregon, Smith Rock, Lyon's Chair"/>
    <x v="12"/>
    <s v="Oregon, Smith Rock, Lyon's Chair_x000a_On July 7, Christopher Ekstrom (22) was leading the first pitch of Lyon’s Chair in the Morning Glory Wall area of Smith Rock State Park. Lyon’s Chair is a three star route rated 5.11a and requiring gear to 3.5 inches according to Alan Watts’ Climber's Guide to Smith Rocks. “The start of the initial pitch makes a popular 5.10c stemming jaunt” according to Alan. Christopher was about eight inches from the first bolt anchors when he came off the rock, falling 15 to 20 feet and twisting his ankle._x000a_His friends continued to climb for a while and then assisted him down the path toward their car, a half mile distant. They were met at the Crooked River bridge by a State Park Ranger who drove Chris up the steep hill to the parking area. X-rays taken the next day showed a broken tibia, requiring a cast for seven weeks. He made a full recovery._x000a_Analysis_x000a_Christopher states he was seven to ten feet above his last piece of trad protection, and he reminds everyone to watch their run-outs. This is one of many accidents at Smith Rock that would not have been reported had not the Ranger observed the slow, painful progress of the group up the path. (Source: Robert Speik)"/>
    <n v="5"/>
    <m/>
    <m/>
    <n v="1"/>
    <m/>
    <m/>
    <m/>
    <m/>
    <m/>
    <m/>
    <m/>
    <m/>
    <m/>
    <x v="0"/>
    <n v="1"/>
    <m/>
    <x v="1"/>
    <x v="1"/>
    <x v="0"/>
    <x v="0"/>
    <x v="0"/>
    <x v="0"/>
    <m/>
    <m/>
    <x v="0"/>
    <m/>
    <m/>
    <m/>
    <x v="0"/>
    <x v="0"/>
    <m/>
    <m/>
    <m/>
    <x v="0"/>
    <m/>
    <m/>
    <m/>
    <m/>
    <m/>
    <m/>
    <x v="0"/>
    <m/>
    <m/>
    <m/>
    <m/>
    <m/>
    <m/>
    <m/>
    <m/>
    <m/>
    <m/>
    <n v="1"/>
    <m/>
    <x v="0"/>
    <m/>
    <m/>
    <m/>
    <m/>
    <m/>
    <m/>
    <m/>
    <m/>
    <m/>
    <m/>
    <m/>
    <m/>
    <m/>
    <m/>
    <m/>
    <m/>
    <m/>
    <x v="0"/>
    <m/>
    <m/>
    <m/>
    <m/>
    <m/>
    <m/>
    <m/>
    <m/>
    <m/>
    <m/>
    <m/>
    <m/>
    <n v="1"/>
    <m/>
    <m/>
    <m/>
    <m/>
    <m/>
  </r>
  <r>
    <x v="1101"/>
    <s v="Fall on Rock, Inadequate Protection, Utah, Indian Creek"/>
    <x v="12"/>
    <s v="Utah, Indian Creek_x000a_During the first week of April, Paul Sullivan, Ian Herring, Matt Pinkley, Bill Saul, and I (40) hit the ground running on our first day. Really, Matt and I had never been in an environment like “Wall Street” near Moab, Utah, and we hit the first crack we came to like kids in a candy shop. At Wall Street the cliff comes right down to the road so the approach is, basically, opening the car door. We all climbed until the light started to fail and camped at twilight._x000a_Next day we ran down to Indian Creek and got on some classics including Super Crack and Generic Crack. The climbing was so good that we decided to stay where we were for another day. On the third day we got on a number of hard routes (thanks to Bill Saul) including The Incredible Hand Crack. Towards the end of the afternoon I loaned some of my bigger pieces to a team climbing Keyhole Flake so they could get safely by the three-inch crack at the mid-section of the climb. As soon as they were down, I got on the climb with Matt belaying. The first quarter is a flake, and from about 30 feet up it consists of two parallel splitter cracks. I had placed my third piece, climbed over it, and set two cams behind the flake above me. I pulled up slack to clip, and that is the last I remember of the climb._x000a_No flaming, no, “Watch me!” I flat out peeled without a warning and with an armload of slack. When the weight (“m”) of my body had accelerated (“a”) through the slack and the distance, I was above my last piece, and the force (“F”) was too much for the placements behind the flake and they popped. F=m x a! As far as I can figure, the top piece dragged out through the sandstone after giving Matt a good tug and the second blew out completely, as it was very small. I hit a ledge a couple of feet off of the ground, shattering my right fibula into a few pieces and breaking my ankle. I basically broke my foot off of the bottom of the tibia at the ankle. The last few feet of the fall was taken on my back and head. The impact of my head on the ground actually smashed in the back on my helmet and gave me a nasty cut as well as a concussion. (When I looked in the mirror later, I had a black and blue imprint of a #4 Camalot on my lower back.)_x000a_When I regained consciousness, my foot was pointing about 90 degrees from normal, someone was holding my bloody head, and the pain was excruciating. I really cannot describe how much it hurt. While my partners said I was unconscious for less than two minutes, I remember about an hour total of the first six or eight hours after the fall. Either the blow to the head or my body trying to deal with the pain shut my memory down. Two people headed off in opposite directions looking for cell phone coverage to call 911 while someone put a bandage to my head._x000a_I remember the sheriff’s deputy being on site followed by the EMT people and some of the procedures such as the neck collar, backboard, and inflatable cast. They took me to Monticello, where the doctors said, “Can’t help you,” and put me back in the ambulance for Cortez, Colorado, where there was an orthopedist who straightened my foot but did not do surgery on my leg._x000a_The next day my dear friends took me all the way to Alpine, Utah, to bivy with some local friends until I could get a flight out. Two weeks later I had surgery and now I have a stainless steel plate and seven screws in my leg. The break in the leg and the associated hardware is not nearly as bad—read “painful”—as the broken ankle and associated ligament and tendon damage, which will require several months of therapy. I also have some nerve damage that causes non-stop, red-hot-poker type pain that will continue for a couple months. My head, elbow, and left hand still hurt. I’m on crutches for 12 weeks, but I plan to be climbing by October._x000a_Analysis_x000a_I have made some observations along the course of this episode.  WEAR A HELMET ALL OF THE TIME. I would be DEAD right now if I had not been wearing a helmet. There was no loose rock or anyone above me when I was leading or any of the other “normal” reasons that cause us to decide to don a helmet, yet I owe my life to that piece of plastic._x000a_Don’t be afraid to “sew it up” in the desert. While all of the slack I had out and the fact that the flake was flexible may have done me in anyway, more gear is better._x000a_I am impressed to emotion with the kind attention and care given to me by my climbing buddies. They helped me with the climbing and stuck with me like glue as I went from hospital to hospital and then to Alpine, giving up precious climbing hours. I feel guilty about keeping them off the rock and am very grateful for their support._x000a_Buy good health insurance. The ambulance travel in Utah cost over $2,600 alone._x000a_Lastly. If someone had come up to me, say, three or four years ago and said, “Over the next few years you can climb in great places such as the New River Gorge, Moore’s Wall, Seneca Rocks, and Moab; you can meet some great people, stand on fabulous summits, and enjoy the heck out of your free time, but, along the way you are going to shatter your right leg in a painful fall,” I would say in return, “Sign me up!”_x000a_I am planning to get back at it in September. Aconcagua in February, Moab in May. Nothing about this little injury has dampened my enthusiasm for the vertical world. Rock climbing is worth it. What can I say? I am an addict. (Source: Mark McConnel)"/>
    <n v="6"/>
    <m/>
    <m/>
    <m/>
    <m/>
    <m/>
    <n v="1"/>
    <m/>
    <m/>
    <m/>
    <m/>
    <n v="1"/>
    <m/>
    <x v="0"/>
    <n v="1"/>
    <m/>
    <x v="0"/>
    <x v="1"/>
    <x v="0"/>
    <x v="0"/>
    <x v="0"/>
    <x v="0"/>
    <m/>
    <m/>
    <x v="0"/>
    <m/>
    <m/>
    <m/>
    <x v="0"/>
    <x v="0"/>
    <m/>
    <m/>
    <m/>
    <x v="0"/>
    <m/>
    <m/>
    <m/>
    <m/>
    <m/>
    <m/>
    <x v="0"/>
    <m/>
    <m/>
    <m/>
    <m/>
    <m/>
    <m/>
    <m/>
    <m/>
    <m/>
    <m/>
    <m/>
    <m/>
    <x v="0"/>
    <m/>
    <m/>
    <m/>
    <m/>
    <m/>
    <m/>
    <m/>
    <m/>
    <m/>
    <m/>
    <m/>
    <m/>
    <m/>
    <m/>
    <m/>
    <m/>
    <m/>
    <x v="0"/>
    <m/>
    <m/>
    <m/>
    <m/>
    <m/>
    <m/>
    <m/>
    <m/>
    <m/>
    <n v="1"/>
    <m/>
    <m/>
    <m/>
    <m/>
    <m/>
    <m/>
    <m/>
    <m/>
  </r>
  <r>
    <x v="1102"/>
    <s v="Fall on Rock, Inadequate Protection, West Virginia, Seneca Rocks, Triple Si"/>
    <x v="12"/>
    <s v="West Virginia, Seneca Rocks, Triple Si_x000a_Regrettably I must report my involvement in another climbing accident. I was leading Triple Si, a dihedral climb on August 10. About ten feet from the top, I was having trouble figuring out a crux move and decided to put in a stopper at the crux, even though I had a solid cam about three feet below the crux. The stopper jammed before it was set well. I knew this and tested it with body weight, and then ignored it as I had the cam below. I re-climbed the crux and still didn’t see the combination. On down-climbing I fell, and the stopper pulled. My fall was only ten feet, but at nine feet I landed full force with my right foot on a chock stone in the crack. The result was a ruptured Achilles tendon. The injury (and complications) has cost more than $50,000 and six months to a year of climbing._x000a_Analysis_x000a_The lesson: Take time to place good protection and check the fall potential, particularly at cruxes._x000a_One last comment: It certainly pays to climb with a partner trained in rescue and Wilderness First Aid. Carole Simmons lowered me, bandaged my foot, hiked my pack down the mountain, brought up Leki poles, and got me down the trail. Thanks, Carole._x000a_P.S. As owner and President of The Challenge Rock Climbing School based in Atlanta, GA, I use every accident or incident as a learning experience. Our general analysis covers three parts: One, What happened? Two, What was done that led to the accident? And three, What wasn’t done that could have prevented the accident? Every year I note and copy for our instructors and climbing partners portions of your Accident Report. Thanks for your good work. (Source: Jerry Dodgen, Professional Member of AMGA, Member of AAC Since 1989)_x000a_(Editor’s Note: Here is a letter that Jerry sent forward to the leading staff of the school. CLIMBERS! Accidents happen! We know that, and we try to prevent them. Prevention of accidents in rock climbing is critical because they can result in serious injury, or death. We know that too on an intellectual level. Well, I know it on a painfully personal level. On my accident August 2001, I fell only ten feet but at nine feet my right foot hit a chock stone—with enough force to completely rupture my Achilles tendon._x000a_This accident could have been prevented had I taken three minutes to reset a stopper that was poorly set at the crux. Since I had a bomber_x000a_cam three feet below the stopper I didn’t consider it much, but when it pulled it allowed me an extra 6 feet of fall. Sitting around for a month with my foot in the air allowed me to realize how often I have let poor placements slide because I didn’t think I would fall. It’s kind of stupid to place a piece of protection that won’t catch you just because you don’t think you will fall. By that thinking I might as well free-solo. I learned two things. One, place solid pro, and two, check the potential fall, particularly at a crux. I knew these things intellectually, but the pain, cost, and inconvenience and out of commission time has me really knowing them now._x000a_All accidents are learning opportunities. Read (no Study!) the following excerpts from Accidents in North American Mountaineering. They deal with common incidents that we experience almost every time we’re on the rock. Note how many times a minor decision or small incident led to grave consequences._x000a_I understand more fully what Kathryn has always said: that anything happening should be considered a “mishap or accident,” something to train us. Right down to many scrapes and rock rash on “My First Time Rock Climbing Trips” can indicate something more serious about to happen... Get a low-cost lesson!_x000a_Also, on another matter, we have the following from Steve Pack about a report in ANAM 2001, pages 82-83: “One particular error sticks out in the accident description for Seneca Rocks. It lists it as being in VIRGINIA. The last time I checked, unless they moved it, Seneca Rocks is in WEST VIRGINIA, a completely different state since 1863! There is even an editors note... This is a bit of a sore point with me, since I still run into people who are incredulous when I tell them West Virginia is a separate state from Virginia. ” Apologies, especially to Steve, as he is a West Virginia native.)"/>
    <n v="5"/>
    <m/>
    <m/>
    <m/>
    <m/>
    <m/>
    <m/>
    <m/>
    <m/>
    <n v="1"/>
    <m/>
    <m/>
    <m/>
    <x v="0"/>
    <n v="1"/>
    <m/>
    <x v="1"/>
    <x v="1"/>
    <x v="0"/>
    <x v="0"/>
    <x v="0"/>
    <x v="0"/>
    <m/>
    <m/>
    <x v="0"/>
    <m/>
    <m/>
    <m/>
    <x v="0"/>
    <x v="0"/>
    <m/>
    <m/>
    <m/>
    <x v="0"/>
    <m/>
    <m/>
    <m/>
    <m/>
    <m/>
    <m/>
    <x v="0"/>
    <m/>
    <m/>
    <m/>
    <m/>
    <m/>
    <m/>
    <m/>
    <m/>
    <m/>
    <m/>
    <m/>
    <m/>
    <x v="0"/>
    <m/>
    <m/>
    <m/>
    <m/>
    <m/>
    <m/>
    <m/>
    <m/>
    <m/>
    <m/>
    <m/>
    <m/>
    <m/>
    <m/>
    <m/>
    <m/>
    <m/>
    <x v="0"/>
    <m/>
    <m/>
    <m/>
    <m/>
    <m/>
    <m/>
    <m/>
    <m/>
    <m/>
    <m/>
    <m/>
    <m/>
    <m/>
    <n v="1"/>
    <m/>
    <m/>
    <m/>
    <m/>
  </r>
  <r>
    <x v="1103"/>
    <s v="Fall on Rock, Inadequate Protection, Wisconsin, Devil's Lake State Park"/>
    <x v="12"/>
    <s v="Wisconsin, Devil's Lake State Park_x000a_Two climbers (who are guides) were setting up individual top-ropes when John (21) heard the sound of a falling backpack. John called out to Elaine (20) and received no response. Knowing immediately the gravity of the situation, John placed the clients in a safe position and ran to the aid of Elaine._x000a_Elaine had attached herself to a large but loose block with a #3 Camp Tri- Cam and a 20-foot section of one-inch tubular webbing. She had hopped over the edge of the cliff to a ledge five feet below to gain access to a crack to place protection for anchoring the top rope. As she leaned over the edge of this lower ledge to gain access to the crack, she felt a “pop” and fell over the edge. She fell 50 feet, hitting several large tree limbs and finally ending up on the mud and scree slope below._x000a_John, who had Wilderness First Responder training, did immediate spine immobilization and checked her airway for breathing as he thought that she had not been breathing for those few minutes. She let out a large gasp of air and was very incoherent in verbal response. John sent his two eldest clients down to seek Ranger and rescue assistance._x000a_Within 20 minutes, a rescue team arrived. Elaine was raised and prepped for a Flight For Life flight to Madison for her injuries. Elaine sustained a separated shoulder with fractures, a punctured lung, and a leg laceration. She was hospitalized for six days, three in intensive care and three for rehabilitation, after which she was released for home care. She admits to not using enough protection and credits her helmet for limiting injuries._x000a_Analysis_x000a_Using proper and sufficient equipment is highly recommended. In this case, Elaine used only one piece of protection and attached it to a loose boulder. Perhaps she hadn’t placed the protection adequately to prevent a side-loading that may have been put on the piece._x000a_John was happy with his first aid training and stated, “The whole book just flashed before me,” and was glad to be able to help. Whatever mistake was made, Elaine admits to not using enough protection. She is climbing and guiding again, but never gets near the edge unsecured and unroped. (Source: Steven Schaefgen)"/>
    <n v="4"/>
    <m/>
    <n v="1"/>
    <n v="1"/>
    <m/>
    <m/>
    <m/>
    <m/>
    <m/>
    <m/>
    <m/>
    <m/>
    <m/>
    <x v="0"/>
    <n v="1"/>
    <m/>
    <x v="1"/>
    <x v="1"/>
    <x v="0"/>
    <x v="0"/>
    <x v="0"/>
    <x v="0"/>
    <m/>
    <m/>
    <x v="0"/>
    <m/>
    <m/>
    <m/>
    <x v="0"/>
    <x v="0"/>
    <m/>
    <m/>
    <m/>
    <x v="0"/>
    <m/>
    <m/>
    <m/>
    <m/>
    <m/>
    <m/>
    <x v="0"/>
    <m/>
    <m/>
    <m/>
    <m/>
    <m/>
    <m/>
    <m/>
    <m/>
    <m/>
    <m/>
    <m/>
    <m/>
    <x v="0"/>
    <m/>
    <m/>
    <m/>
    <m/>
    <m/>
    <m/>
    <m/>
    <m/>
    <m/>
    <m/>
    <m/>
    <m/>
    <m/>
    <m/>
    <m/>
    <m/>
    <m/>
    <x v="0"/>
    <m/>
    <m/>
    <m/>
    <m/>
    <m/>
    <m/>
    <m/>
    <m/>
    <m/>
    <m/>
    <m/>
    <m/>
    <m/>
    <m/>
    <m/>
    <m/>
    <m/>
    <m/>
  </r>
  <r>
    <x v="1104"/>
    <s v="Fall on Rock, Protection Pulled Out, New Hampshire, Cannon Cliffs, Vertigo"/>
    <x v="12"/>
    <s v="New Hampshire, Cannon Cliffs, Vertigo_x000a_Daniel Chaffee (20) was climbing on Vertigo. He was on the second pitch when he fell 70 feet when his protection pulled out. Chaffee was caught by his partner Ryan McKeon. He came within 20 feet of hitting the ground._x000a_Luckily there were plenty of climbers in the vicinity to get things started and help with the carry. The Stokes litter was passed all the way down the talus by a continuous chain of climbers, Fish &amp; Game, and Local search &amp; rescue people. It took 40 rescuers nearly four hours to bring Chaffee down from the mountain. The accident took place around 11:00 a.m., and he was in an ambulance by about 4:00 p.m._x000a_Chaffee suffered serious injuries, including multiple fractures of the leg, a broken jaw, broken arm/wrist, and facial injuries. He was airlifted to Dartmouth Hitchcock Medical Center and is expected to recover fully."/>
    <n v="4"/>
    <m/>
    <n v="1"/>
    <m/>
    <m/>
    <m/>
    <m/>
    <m/>
    <m/>
    <m/>
    <m/>
    <m/>
    <m/>
    <x v="0"/>
    <n v="1"/>
    <m/>
    <x v="1"/>
    <x v="1"/>
    <x v="0"/>
    <x v="0"/>
    <x v="0"/>
    <x v="0"/>
    <m/>
    <m/>
    <x v="0"/>
    <m/>
    <m/>
    <m/>
    <x v="0"/>
    <x v="0"/>
    <m/>
    <m/>
    <m/>
    <x v="0"/>
    <m/>
    <m/>
    <m/>
    <m/>
    <m/>
    <m/>
    <x v="0"/>
    <m/>
    <m/>
    <m/>
    <m/>
    <m/>
    <m/>
    <m/>
    <m/>
    <m/>
    <m/>
    <m/>
    <m/>
    <x v="0"/>
    <m/>
    <m/>
    <m/>
    <m/>
    <m/>
    <m/>
    <m/>
    <m/>
    <m/>
    <m/>
    <m/>
    <m/>
    <m/>
    <m/>
    <m/>
    <m/>
    <m/>
    <x v="0"/>
    <m/>
    <m/>
    <m/>
    <m/>
    <m/>
    <m/>
    <m/>
    <m/>
    <m/>
    <m/>
    <m/>
    <m/>
    <m/>
    <m/>
    <m/>
    <m/>
    <m/>
    <m/>
  </r>
  <r>
    <x v="1105"/>
    <s v="Fall on Rock, Protection Pulled Out, No Hard Hat, Utah, Little Cottonwood Canyon, Pentapitch"/>
    <x v="12"/>
    <s v="Utah, Little Cottonwood Canyon, Pentapitch_x000a_On May 19, Michael Thurgood (24), Alex Santy (17), and BJ Huff (19), were climbing Pentapitch, a 5.8 route on the south side of Little Cottonwood Canyon. Michael led the second pitch, belayed by Alex. As he approached the end of the pitch, the rope drag became difficult and he decided to down-climb a few feet to his last piece, a cam, to add a runner. While down-climbing, his feet slipped and he fell, pulling the cam and a nut. He fell 35-40 feet, ending up three feet below his belayer when his fall was finally stopped by his next piece —a sling on a tree._x000a_His partners hauled him up to the ledge, then lowered him to the ground with a GriGri. He was conscious and able to assist in the lowering, keeping his feet against the rock, although he remembers nothing from that time._x000a_Search and Rescue members met the climbers descending from the base of the route. Michael was immobilized in a bean-bag vacuum splint, lowered several pitches down a scree field, and then carried to the trailhead. He was taken by ground ambulance to the hospital. He is now recovering well and has returned to lead Pentapitch again._x000a_Analysis_x000a_Michael had been climbing for six or seven years but had only been leading trad routes for around a year. He feels that the rope drag probably caused the cam that pulled to “walk” to a position that was less secure. The best cam placements are in bottoming cracks that do not allow any motion. Long runners help both by eliminating bends in the rope, which add to rope-drag, and by preventing forces on the piece, which can cause it to walk._x000a_All in all, the climbers did well to self-rescue to the bottom of the route, speeding up the rescue considerably. Michael was fortunate to suffer only minor injuries, but probably could have prevented a concussion if he had been wearing a helmet. (Source: Tom Moyer, Salt Lake County Sheriff’s SAR)"/>
    <n v="8"/>
    <m/>
    <n v="2"/>
    <n v="1"/>
    <m/>
    <m/>
    <m/>
    <m/>
    <m/>
    <n v="1"/>
    <m/>
    <m/>
    <m/>
    <x v="0"/>
    <n v="1"/>
    <m/>
    <x v="0"/>
    <x v="0"/>
    <x v="0"/>
    <x v="0"/>
    <x v="0"/>
    <x v="0"/>
    <m/>
    <m/>
    <x v="0"/>
    <m/>
    <m/>
    <m/>
    <x v="0"/>
    <x v="0"/>
    <m/>
    <m/>
    <m/>
    <x v="0"/>
    <m/>
    <m/>
    <m/>
    <m/>
    <m/>
    <m/>
    <x v="0"/>
    <m/>
    <m/>
    <m/>
    <m/>
    <m/>
    <m/>
    <m/>
    <m/>
    <m/>
    <m/>
    <m/>
    <m/>
    <x v="0"/>
    <n v="1"/>
    <m/>
    <m/>
    <m/>
    <m/>
    <m/>
    <m/>
    <m/>
    <m/>
    <m/>
    <m/>
    <m/>
    <m/>
    <m/>
    <m/>
    <m/>
    <m/>
    <x v="0"/>
    <m/>
    <m/>
    <m/>
    <m/>
    <m/>
    <m/>
    <m/>
    <m/>
    <m/>
    <m/>
    <n v="1"/>
    <m/>
    <m/>
    <m/>
    <m/>
    <m/>
    <m/>
    <m/>
  </r>
  <r>
    <x v="1106"/>
    <s v="Fall on Rock, Protection Pulled Out, Oregon, Smith Rock, Crack of Infinity"/>
    <x v="12"/>
    <s v="Oregon, Smith Rock, Crack of Infinity_x000a_On June 3, Rod Lucas (45) was leading Crack of Infinity, a 5.10b trad route rated three stars, requiring gear to three inches, according to Alan Watts’ Climbers Guide to Smith Rock. Rod released his hold on the overhanging crux just three feet above his last solid piece and to his surprise, blew a #3 and a #2 stopper from the rock, falling 25 feet to a ledge and then another 15 feet to the deck, landing on his back._x000a_With a broken ankle and pelvis, Rod was placed on a stretcher and lowered to the path by Redmond Fire and Rescue and a host of helping hands from fellow climbers. He reached the hospital about four hours after the fall._x000a_Analysis_x000a_Rod Lucas lived near Smith Rock and climbed regularly with the pioneers through the 1970’s and 80’s. He has climbed Crack of Infinity several times in the past. He knows that he was not off route on the adjoining Friday’s Jinx (5.7 R), described by Alan Watts as follows: ’’This sinister route put a half a dozen people in the hospital during the 80’s. Oddly, the rock is solid and the protection reasonable, but for unknown reasons gear-ripping falls are a common occurrence on the first pitch.”_x000a_Later, his friend Chris, a climbing instructor, inspected the route on Crack of Infinity and reported a double fist sized hole where Rod’s first solid piece blew out of the rock. His second piece was deeply scored._x000a_This is Rod’s first serious accident in nearly 30 years of climbing, including all of the major peaks in Washington and Oregon. However, “Climbing is a sport where you may be seriously injured or die,” as stated in the “Climber’s Guide.” (Source: Robert Speik)"/>
    <n v="5"/>
    <m/>
    <m/>
    <m/>
    <m/>
    <m/>
    <n v="1"/>
    <m/>
    <m/>
    <m/>
    <m/>
    <n v="1"/>
    <m/>
    <x v="0"/>
    <n v="1"/>
    <m/>
    <x v="1"/>
    <x v="1"/>
    <x v="0"/>
    <x v="0"/>
    <x v="0"/>
    <x v="0"/>
    <m/>
    <m/>
    <x v="0"/>
    <m/>
    <m/>
    <m/>
    <x v="0"/>
    <x v="0"/>
    <m/>
    <m/>
    <m/>
    <x v="0"/>
    <m/>
    <m/>
    <m/>
    <m/>
    <m/>
    <m/>
    <x v="0"/>
    <m/>
    <m/>
    <m/>
    <m/>
    <m/>
    <m/>
    <m/>
    <m/>
    <m/>
    <m/>
    <m/>
    <m/>
    <x v="0"/>
    <m/>
    <m/>
    <m/>
    <m/>
    <m/>
    <m/>
    <m/>
    <m/>
    <m/>
    <m/>
    <m/>
    <m/>
    <m/>
    <m/>
    <m/>
    <m/>
    <m/>
    <x v="0"/>
    <m/>
    <m/>
    <m/>
    <m/>
    <m/>
    <m/>
    <m/>
    <m/>
    <m/>
    <m/>
    <m/>
    <n v="1"/>
    <m/>
    <m/>
    <m/>
    <m/>
    <m/>
    <m/>
  </r>
  <r>
    <x v="1107"/>
    <s v="Fall on Rock, Unroped, Possibly Off Route, Washington, Guye Peak"/>
    <x v="12"/>
    <s v="Washington, Guye Peak_x000a_On October 13, Ken Colburn (49) was climbing Guye Peak with a friend when he fell 300 feet over a cliff to his death. The two had just unroped near the summit when they reached easier terrain after climbing the west face. Ken was traversing across moss-covered wet rocks above the 300-foot cliff when he apparently tripped or slipped about 30 feet from the edge of the cliff. His friend was ahead when he saw Ken fall and try to grab some scrub alpine trees, but his fall and acceleration were so quick that he was unable to stop himself from going over the edge of the cliff. Rescuers later found Ken’s hat at the location where he fell some 30 feet above the cliff. The body was recovered by helicopter the next day._x000a_Analysis_x000a_In one 50-meter section, the normal scramble/descent route drops down the north side of the ridge, to avoid a steep, exposed section of rock. Ken fell to the south side of the ridge, from approximately the location of this steep area. He appears to have been off route. This is common route finding error of this peak. Believing he was on a scramble route may have led Ken to continue without a belay even though he was on exposed, technical ground. (Source: Dave Rusho, Seattle Mountain Rescue)_x000a_..."/>
    <n v="5"/>
    <m/>
    <m/>
    <m/>
    <m/>
    <m/>
    <n v="1"/>
    <m/>
    <m/>
    <m/>
    <m/>
    <m/>
    <m/>
    <x v="1"/>
    <m/>
    <m/>
    <x v="1"/>
    <x v="1"/>
    <x v="1"/>
    <x v="1"/>
    <x v="0"/>
    <x v="0"/>
    <m/>
    <m/>
    <x v="1"/>
    <n v="1"/>
    <m/>
    <m/>
    <x v="0"/>
    <x v="1"/>
    <m/>
    <m/>
    <m/>
    <x v="0"/>
    <m/>
    <m/>
    <m/>
    <m/>
    <m/>
    <m/>
    <x v="0"/>
    <m/>
    <m/>
    <m/>
    <m/>
    <m/>
    <m/>
    <m/>
    <m/>
    <n v="1"/>
    <m/>
    <m/>
    <m/>
    <x v="0"/>
    <m/>
    <m/>
    <m/>
    <m/>
    <m/>
    <m/>
    <m/>
    <m/>
    <m/>
    <m/>
    <m/>
    <m/>
    <m/>
    <m/>
    <m/>
    <m/>
    <m/>
    <x v="1"/>
    <m/>
    <m/>
    <m/>
    <m/>
    <m/>
    <m/>
    <m/>
    <m/>
    <m/>
    <m/>
    <m/>
    <m/>
    <m/>
    <m/>
    <m/>
    <n v="1"/>
    <m/>
    <m/>
  </r>
  <r>
    <x v="1108"/>
    <s v="Fall on Rock, Washington, Snowqualmie Pass, Chair Peak"/>
    <x v="12"/>
    <s v="Washington, Snowqualmie Pass, Chair Peak_x000a_On September 8, Chad Engstrom (23) tumbled about 600 feet down a 45- degree rock slope while climbing with his uncle, who saw the accident. Rescuers ran out of daylight and planned to return to the site today to recover the young man’s body._x000a_The pair were about two-thirds of the way up the east face of 6,238-foot Chair Peak, about two miles north of Interstate 90. After the two had reached an overhanging horizontal band of granite about 150 feet from the summit, they unroped and started scrambling up the loose rock, said King County deputy Randy Potter. The uncle, a less-experienced climber from Sammamish, grew uncomfortable and stayed behind. Shortly afterward, he heard rock fall, then saw his nephew fall, Potter said._x000a_Mountain rescuers said the accident occurred right next to a much easier route the Seattle-based Mountaineers frequently use for training. The route the two were on was moderate in technical difficulty—5.5, but other experienced climbers said it’s a tricky one to safely navigate._x000a_Another party of climbers, Webster, Peter and Scott Bergford, all of Olympia, called 911 on a cell phone about 1:00 p.m. when they came across the climber’s shredded pack, its gear strewn about the loose scree basin below the peak. A few yards away, they saw the body._x000a_The uncle rappelled down from his perch but left his rope hanging from the anchors. The Bergfords freed the rope, gathered the dead climber’s gear, and built a memorial cairn to help rescuers locate the body._x000a_They waited until early evening for searchers to arrive, then headed down the trail at dusk when no one came. Rescuers had been forced to abandon their efforts throughout the afternoon while they responded to two other accidents. (Source: Craig Welch, Seattle Times staff reporter, September 9)"/>
    <n v="4"/>
    <m/>
    <m/>
    <n v="1"/>
    <m/>
    <m/>
    <m/>
    <m/>
    <m/>
    <m/>
    <m/>
    <m/>
    <m/>
    <x v="1"/>
    <m/>
    <m/>
    <x v="1"/>
    <x v="1"/>
    <x v="1"/>
    <x v="1"/>
    <x v="0"/>
    <x v="0"/>
    <m/>
    <m/>
    <x v="1"/>
    <n v="1"/>
    <m/>
    <m/>
    <x v="0"/>
    <x v="1"/>
    <m/>
    <m/>
    <m/>
    <x v="0"/>
    <m/>
    <m/>
    <m/>
    <m/>
    <m/>
    <m/>
    <x v="0"/>
    <m/>
    <m/>
    <m/>
    <m/>
    <m/>
    <m/>
    <m/>
    <m/>
    <m/>
    <m/>
    <m/>
    <m/>
    <x v="0"/>
    <m/>
    <m/>
    <m/>
    <m/>
    <m/>
    <m/>
    <m/>
    <m/>
    <m/>
    <m/>
    <m/>
    <m/>
    <m/>
    <m/>
    <m/>
    <m/>
    <m/>
    <x v="1"/>
    <m/>
    <m/>
    <m/>
    <m/>
    <m/>
    <m/>
    <m/>
    <m/>
    <m/>
    <m/>
    <m/>
    <m/>
    <m/>
    <m/>
    <n v="1"/>
    <m/>
    <m/>
    <m/>
  </r>
  <r>
    <x v="1109"/>
    <s v="Fall on Rock—Failure to Clip into Quickdraw, Weather, Inadequate Equipment—Shoes, New Hampshire, Rumney Crags"/>
    <x v="12"/>
    <s v="New Hampshire, Rumney Crags_x000a_Mark (33) and I have been climbing together for a few years now. I recently took a lead climbing course and have already led a few climbs. Our new friend, Hande (21), was interested in climbing and today was going to be her introduction to the sport. We decided to climb at Rumney, in New Hampshire. I had recently climbed there and even led a few sport climbs. It would be perfect for Hande’s first day of climbing._x000a_The day was overcast, but we set out anyway, hoping that the tree cover would protect the cliffs. We got to Rumney at 0930 and hiked to a nice 5.7 sport climb that would be perfect. A group was already there, packing up. They stated that it was too wet to climb and they were heading out. We decided to climb it anyway, as it was more of a steep slab climb. Plus, I had already climbed it a few weeks before._x000a_I started the climb by 1000 and was two bolts up in minutes. Then I fell. No problem, Mark did an excellent job catching me, and I was fine. Hande was a little nervous, but we explained that I would set up a top rope for her. I proceeded back up the cliff, which was easy climbing with a few 5.8 moves on sharp rock._x000a_Once I was in reach of the third bolt, about 20 feet up, I clipped in my quickdraw. The lower carabiner was hanging just above my head. My feet were on a few little nubbins, which made me nervous. My Boreal Zephyrs were not as sticky as I had hoped, and I had been having trouble with them for weeks. I pulled up on the rope, yelled, “Slack,” and Mark dished it out. My left hand was on a sharp finger hold and my right was trying to clip._x000a_I don’t know why I couldn’t clip that ’biner. I had three or four tries and just could not clip it. The next thing I remember was leaving the cliff and yelling, “Falling!”_x000a_Due to the slack I had pulled up to clip with, and the fact that my last clip was about 8 feet below me, I fell about 20 feet to the deck. I hit, butt first, on a rock that was slanted towards the cliff. As I hit the rope went taut and pulled me towards the cliff. Mark had instantly locked me off when I fell, but all that slack allowed me to deck. I ended up leaning against the cliff trying to catch my breath, as the wind had been knocked out of me. Mark came to my side and asked, “What do you want me to do?”_x000a_I said, “Ambulance.”_x000a_I have been an Emergency Medical Technician for three years, two with my Intermediate certification, so my mind was racing with the possible injuries I had just sustained. I knew my mechanism of injury was significant and I potentially had some very serious injuries. I was thinking compression fracture of my vertebrae and a pelvis fracture—both very painful and life threatening._x000a_I instructed Mark to piggyback me to the ground. I then taught him how to do a full trauma assessment on me to see if I had broken anything. Luckily, everything seemed clear._x000a_Mark got a cell phone and called the local ambulance squad, Plymouth Fire- Rescue. I talked with them on the phone to relay my status and what they would need to extract me from the climbing area. Within minutes they were there. I was back-boarded and taken to the ambulance. I was then transported to Speare Memorial Hospital. X-rays showed that nothing was broken and a CAT scan verified that no blood vessels were torn. However, I had lost two units of blood somewhere and the doctors could not determine where. So, I was admitted overnight to the CCU (Critical Care Unit) in case something that was overlooked would cause my condition to deteriorate rapidly._x000a_Luckily, I was discharged the following morning with an “A-OK” from the surgeon. I was badly bruised and had a very uncomfortable half-hour ride home. When I looked in the mirror at my injuries, I realized I had lost all that blood to my butt, as one side was swollen larger than the other._x000a_Analysis_x000a_What caused me to fall? Was it just the failure for me to clip? Was it just the wet conditions? Was it because of my non-sticky shoes? Or was it the fact that, during breakfast, we had a long discussion about the fact that none of us has decked on a fall? Since I do not really believe in voodoo magic, let’s look at the others._x000a_I think three things caused my 20-foot plummet. The direct one was not clipping. For a few nights after my accident I would close my eyes and see that carabiner moving away from me as I fell. I just could not get the rope clipped in. To prevent this, I have set up a quickdraw on my gym where I clip rope in 5 times per hand per side every night before I go to bed. Practice makes perfect._x000a_Also, why was I reaching for the clip? I should have climbed higher so there would not have been so much slack. When I fell, the slack included the rope from me to where the ’biner was and then back down. I effectively doubled my slack when I reached high for the clip. It almost killed me._x000a_The two indirect causes were the rain and my shoes, which just don’t stick. I no longer climb in the rain, and I purchased new shoes made with the newest rubber. They stick much better than my previous shoes._x000a_This accident demonstrated to me that it is just a few mistakes that lead to a big fall. Three things caused me to fall that day, and it has taken three weeks to recover—a horrible way to start my summer vacation. It has also shown me the value of a good belayer. Yes, Mark did not catch me, but that was because there was too much slack in the system for him to catch me. He did everything right. Plus, he has the extraordinary ability to remain calm in a crisis situation. After I fell and was leaning against the cliff, I overheard him telling Hande what we needed to do. He spoke in a very calm manner and was definitely in control. If he had panicked I would have had to call the ambulance myself. I feel very comfortable climbing with him now because I know that, if something happens, I can depend on him one hundred percent. Faith and trust in your belayer is one of the most important aspects of climbing. Even if all your equipment works, if your belayer doesn’t work, you’ll have to yell at them from the skies above._x000a_Every climber should have some medical training. Not everyone needs to go out and get an EMT certificate, but some level of medical training should be taken, such as a first responder course or even a first aid course. You never know what is going to happen. It is imperative to be able to not only bandage minor wounds but also realize when the injuries are life threatening._x000a_(Source: John Kettinger—25)"/>
    <n v="6"/>
    <m/>
    <m/>
    <n v="2"/>
    <m/>
    <n v="1"/>
    <m/>
    <m/>
    <m/>
    <m/>
    <m/>
    <m/>
    <m/>
    <x v="0"/>
    <n v="1"/>
    <m/>
    <x v="1"/>
    <x v="1"/>
    <x v="0"/>
    <x v="1"/>
    <x v="1"/>
    <x v="0"/>
    <m/>
    <m/>
    <x v="0"/>
    <m/>
    <m/>
    <m/>
    <x v="0"/>
    <x v="0"/>
    <m/>
    <m/>
    <m/>
    <x v="0"/>
    <m/>
    <m/>
    <m/>
    <m/>
    <m/>
    <m/>
    <x v="0"/>
    <m/>
    <m/>
    <m/>
    <m/>
    <m/>
    <n v="1"/>
    <m/>
    <m/>
    <m/>
    <m/>
    <m/>
    <m/>
    <x v="0"/>
    <m/>
    <m/>
    <m/>
    <m/>
    <m/>
    <m/>
    <n v="1"/>
    <m/>
    <m/>
    <m/>
    <m/>
    <m/>
    <m/>
    <m/>
    <m/>
    <m/>
    <n v="1"/>
    <x v="1"/>
    <m/>
    <m/>
    <m/>
    <m/>
    <m/>
    <m/>
    <m/>
    <m/>
    <m/>
    <m/>
    <m/>
    <m/>
    <m/>
    <m/>
    <m/>
    <m/>
    <m/>
    <m/>
  </r>
  <r>
    <x v="1110"/>
    <s v="Fall on Rock—Poor Position, Inadequate Protection, Oregon, Smith Rock, Zebra"/>
    <x v="12"/>
    <s v="Oregon, Smith Rock, Zebra_x000a_On June 23 Grant Pease (38) was leading Zebra, a 5.10a trad route rated three stars and requiring gear to three inches, according to Alan Watts’ Climbers Guide to Smith Rock. Grant was high on the wall on a near horizontal traverse of a thin crack leading to the Zion route finish. He found that he was not able to protect the crack with his gear. He was about 15 feet out when, uncomfortable, he started to make his way back toward his last secure protection. He slipped off the traverse and made a 2 3 foot pendulum fall into the rock dihedral with great force. With a serious compression fracture of his ankle, Grant was lowered by his partner to their third belay anchor and then self rappelled to the ground. He reached the hospital about three hours after the fall._x000a_Analysis_x000a_Grant Pease has been gym climbing weekly and sport climbing on summer weekends once or twice a month with friends for about ten years, leading to 5.9 and 5.10. He considers his experience level to be Moderate._x000a_Grant suggests that climbers need to be very aware of the dynamics of a possible fall. While he was not uncomfortable with a total 15 foot vertical fall from his good protection, he essentially decked at the end of his 23-foot pendulum into the rock dihedral. (Source: Robert Speik)"/>
    <n v="8"/>
    <m/>
    <m/>
    <m/>
    <m/>
    <m/>
    <n v="1"/>
    <m/>
    <m/>
    <m/>
    <n v="1"/>
    <m/>
    <m/>
    <x v="0"/>
    <n v="1"/>
    <m/>
    <x v="1"/>
    <x v="1"/>
    <x v="0"/>
    <x v="0"/>
    <x v="0"/>
    <x v="0"/>
    <m/>
    <n v="1"/>
    <x v="0"/>
    <m/>
    <m/>
    <m/>
    <x v="0"/>
    <x v="0"/>
    <m/>
    <m/>
    <m/>
    <x v="0"/>
    <m/>
    <m/>
    <n v="1"/>
    <m/>
    <m/>
    <m/>
    <x v="0"/>
    <m/>
    <m/>
    <m/>
    <m/>
    <m/>
    <m/>
    <m/>
    <m/>
    <m/>
    <m/>
    <m/>
    <m/>
    <x v="0"/>
    <m/>
    <m/>
    <m/>
    <m/>
    <m/>
    <m/>
    <n v="1"/>
    <m/>
    <m/>
    <m/>
    <m/>
    <m/>
    <m/>
    <m/>
    <m/>
    <m/>
    <m/>
    <x v="0"/>
    <m/>
    <m/>
    <m/>
    <m/>
    <m/>
    <m/>
    <m/>
    <m/>
    <m/>
    <m/>
    <m/>
    <n v="1"/>
    <m/>
    <m/>
    <m/>
    <m/>
    <m/>
    <m/>
  </r>
  <r>
    <x v="1111"/>
    <s v="Fall or Slip on rock, Belayer Error, North Carolina, Crowders Mountain State Park, Gumby's Roof"/>
    <x v="12"/>
    <s v="North Carolina, Crowders Mountain State Park, Gumby's Roof_x000a_Ringo Willoughby (31) and a female friend were top-rope climbing in the Gumby’s Roof area on Crowders Mountain during the afternoon of Saturday April 21. Ringo was approximately 20 to 25 feet on route when he fell. His belayer was unable to arrest his fall. He subsequently fell to the ground where he broke his right ankle. A backpack and some resistance from the belay device seems to have slowed his descent, thus reducing the potential for further injury. Further investigation revealed that Ringo’s partner was an inexperienced belayer and was taught how to belay prior to the rock climb._x000a_Crowders Mountain State Park personnel and Crowders Mountain Fire and Rescue completed the litter evacuation of Mr. Willoughby. (Source: Jane W. Conolly, Park Ranger II, Crowders Mountain State Park, and Aram Attarian) Analysis_x000a_This incident speaks for itself. Belaying is a fundamental climbing skill that is learned and perfected over a period of time. It is not a skill that can be taught (or should be taught) in a few minutes prior to beginning a rock climb. In addition, Mr. Willoughby was not wearing a helmet. Given the dynamics of the fall and the condition of the site where Mr. Willoughby landed, he is lucky that he didn’t suffer a head injury. (Source: Aram Attarian)"/>
    <n v="7"/>
    <m/>
    <m/>
    <m/>
    <m/>
    <n v="1"/>
    <m/>
    <m/>
    <m/>
    <n v="1"/>
    <m/>
    <m/>
    <m/>
    <x v="0"/>
    <n v="1"/>
    <m/>
    <x v="0"/>
    <x v="1"/>
    <x v="0"/>
    <x v="1"/>
    <x v="0"/>
    <x v="1"/>
    <m/>
    <m/>
    <x v="0"/>
    <m/>
    <m/>
    <m/>
    <x v="0"/>
    <x v="0"/>
    <m/>
    <m/>
    <m/>
    <x v="0"/>
    <m/>
    <m/>
    <m/>
    <m/>
    <m/>
    <m/>
    <x v="0"/>
    <m/>
    <m/>
    <m/>
    <m/>
    <m/>
    <m/>
    <m/>
    <m/>
    <m/>
    <m/>
    <m/>
    <m/>
    <x v="0"/>
    <n v="1"/>
    <m/>
    <m/>
    <m/>
    <m/>
    <m/>
    <m/>
    <m/>
    <m/>
    <m/>
    <m/>
    <m/>
    <m/>
    <m/>
    <m/>
    <m/>
    <m/>
    <x v="1"/>
    <m/>
    <m/>
    <n v="1"/>
    <m/>
    <m/>
    <m/>
    <m/>
    <m/>
    <m/>
    <n v="1"/>
    <m/>
    <m/>
    <m/>
    <m/>
    <m/>
    <m/>
    <m/>
    <m/>
  </r>
  <r>
    <x v="1112"/>
    <s v="Falling Rock, Oregon, Mount Jefferson, Milk Creek Glacier"/>
    <x v="12"/>
    <s v="Oregon, Mount Jefferson, Milk Creek Glacier_x000a_While crossing the north couloir of Milk Creek on July 1, two climbers (both 32) were ascending out of the bottom of the couloir on firm snow. One was crossing the bottom of the couloir when a rock struck him in the forehead._x000a_The evening before the climb, while filtering water from Milk Creek, they did not hear any rockfall. They began their climb at 0230 to avoid rockfall and benefit from firm snow conditions. When they approached the couloir shortly before 0300, the snow was firm enough for them to use crampons. They stopped to put on crampons and to rope up. Still, no rockfall was heard. At 0310, a rock was heard rolling down the couloir. In the darkness, it was impossible to see the rock, but T.E. heard it strike P.D. and turned to see P.D.’s headlamp flying down the couloir._x000a_A climbing group of ten came to the aid of these two and called for help. P.D. was evacuated by a National Guard helicopter about seven hours after the accident. He had suffered a concussion._x000a_Analysis_x000a_This accident appears to be just bad luck. The climbers looked for but did not observe any rockfall earlier in the evening prior or during the climb until the one rock that caused the accident. The climbers started their climb in the early morning to lessen the rockfall danger. They stopped before reaching the couloir to rope up and put on crampons so they could move quickly through the couloir. It is not known what actions P.D. took immediately prior to the rock striking him, but he was wearing a helmet, which no doubt saved his life. (Source: Bob Freund)"/>
    <n v="6"/>
    <m/>
    <m/>
    <m/>
    <m/>
    <n v="2"/>
    <m/>
    <m/>
    <m/>
    <m/>
    <m/>
    <m/>
    <m/>
    <x v="0"/>
    <n v="1"/>
    <m/>
    <x v="0"/>
    <x v="1"/>
    <x v="1"/>
    <x v="1"/>
    <x v="0"/>
    <x v="0"/>
    <m/>
    <m/>
    <x v="0"/>
    <m/>
    <m/>
    <m/>
    <x v="0"/>
    <x v="1"/>
    <m/>
    <m/>
    <m/>
    <x v="0"/>
    <m/>
    <m/>
    <m/>
    <m/>
    <m/>
    <m/>
    <x v="0"/>
    <m/>
    <m/>
    <m/>
    <m/>
    <n v="1"/>
    <m/>
    <m/>
    <n v="1"/>
    <m/>
    <m/>
    <m/>
    <m/>
    <x v="0"/>
    <m/>
    <n v="1"/>
    <m/>
    <m/>
    <m/>
    <m/>
    <m/>
    <m/>
    <m/>
    <m/>
    <m/>
    <m/>
    <m/>
    <m/>
    <m/>
    <m/>
    <m/>
    <x v="1"/>
    <m/>
    <m/>
    <m/>
    <m/>
    <m/>
    <m/>
    <m/>
    <m/>
    <m/>
    <m/>
    <m/>
    <m/>
    <n v="1"/>
    <m/>
    <m/>
    <m/>
    <m/>
    <m/>
  </r>
  <r>
    <x v="1113"/>
    <s v="Falling Rock, Party Separated—Climbing Alone, Exceeding Abilities, Oregon, North Sister"/>
    <x v="12"/>
    <s v="Oregon, North Sister_x000a_On July 10, three people, including Matt Gorman, were climbing the North Sister. The terrain became more technical than Mr. Gorman’s climbing com-_x000a_panions were comfortable with, so they proceeded back down the route of ascent. Mr. Gorman elected to continue to the summit alone. While on the west face of the mountain in one of several large, exposed, and unstable gullies, a large (500-800 pound) boulder slid out from under him. He said he then “rode” the rock a short distance before he was ejected off it and went end over end several times. He came to rest in a gully several hundred feet below the summit. His two friends heard him yelling for help and called 911 via cell phone._x000a_The response was from Lane County (Eugene Mountain Rescue), with an assist from Deschutes Co. SAR. Due to the fact that we did not know the extent of the subject’s injuries and that he was seven to eight hours away from ground search personnel, we elected to send in a helicopter for extraction._x000a_Matt Gorman was wearing a climbing helmet, and that may have saved his life. Injuries were a broken finger, strained knee with various bruises, and lacerations. He also lost his backpack during the accident. This left him with no survival gear if he had had to spend the night._x000a_Analysis_x000a_A need to be aware of the loose volcanic rock of the Cascade Mountains and the consequences of climbing solo and within your abilities are only a couple of the lessons that can be learned from incident. (Source: John K. Miller, Search and Rescue Coordinator—Police Services Division, Lane County Sheriff’s Office)"/>
    <n v="9"/>
    <m/>
    <m/>
    <m/>
    <m/>
    <m/>
    <m/>
    <m/>
    <m/>
    <n v="1"/>
    <m/>
    <m/>
    <m/>
    <x v="0"/>
    <n v="1"/>
    <m/>
    <x v="1"/>
    <x v="1"/>
    <x v="1"/>
    <x v="1"/>
    <x v="0"/>
    <x v="0"/>
    <m/>
    <m/>
    <x v="1"/>
    <n v="1"/>
    <n v="1"/>
    <m/>
    <x v="0"/>
    <x v="1"/>
    <m/>
    <m/>
    <m/>
    <x v="0"/>
    <m/>
    <m/>
    <m/>
    <m/>
    <m/>
    <m/>
    <x v="0"/>
    <m/>
    <m/>
    <m/>
    <m/>
    <m/>
    <m/>
    <m/>
    <m/>
    <m/>
    <m/>
    <m/>
    <m/>
    <x v="0"/>
    <m/>
    <m/>
    <m/>
    <n v="1"/>
    <m/>
    <m/>
    <m/>
    <m/>
    <m/>
    <m/>
    <n v="1"/>
    <n v="1"/>
    <m/>
    <m/>
    <m/>
    <m/>
    <m/>
    <x v="1"/>
    <m/>
    <m/>
    <m/>
    <m/>
    <m/>
    <m/>
    <m/>
    <m/>
    <m/>
    <m/>
    <m/>
    <m/>
    <n v="1"/>
    <m/>
    <m/>
    <m/>
    <m/>
    <m/>
  </r>
  <r>
    <x v="1114"/>
    <s v="Falling Rock, Utah, Arches National Park"/>
    <x v="12"/>
    <s v="Oregon, Smith Rock State Park, Misery Ridge Mesa_x000a_On October 17, Brent Bishop (19) and his friend Jason (19) were scrambling the fourth class route to the top of the Misery Ridge Mesa at Smith Rock State Park when Brent pulled loose a hand hold near the top of the climb. He fell about 40 feet, breaking his leg and cutting his scalp. 911 was quickly called. Redmond Fire and Rescue assisted by Deschutes County Search and Rescue approached from the Crooked River below the Gully and performed a high angle rope and stretcher rescue descent to a wheeled stretcher and a waiting ambulance. Analysis_x000a_Brent, who has been bouldering for a while, says he wants to learn to climb with ropes. He says he has more respect for fourth class climbing following his accident._x000a_This is one of several scrambling accidents at Smith Rock. The volcanic scree and friable rock in various locations in the State Park contribute to many calls for assistance from Park Rangers and Rescue units. (Source: Robert Speik)"/>
    <n v="5"/>
    <m/>
    <n v="1"/>
    <m/>
    <m/>
    <m/>
    <m/>
    <m/>
    <m/>
    <m/>
    <m/>
    <m/>
    <m/>
    <x v="0"/>
    <n v="1"/>
    <m/>
    <x v="1"/>
    <x v="1"/>
    <x v="1"/>
    <x v="1"/>
    <x v="0"/>
    <x v="0"/>
    <m/>
    <m/>
    <x v="1"/>
    <n v="1"/>
    <m/>
    <m/>
    <x v="0"/>
    <x v="0"/>
    <m/>
    <m/>
    <m/>
    <x v="0"/>
    <m/>
    <m/>
    <m/>
    <m/>
    <m/>
    <m/>
    <x v="0"/>
    <m/>
    <m/>
    <m/>
    <m/>
    <m/>
    <m/>
    <m/>
    <m/>
    <m/>
    <m/>
    <m/>
    <m/>
    <x v="0"/>
    <m/>
    <m/>
    <m/>
    <m/>
    <m/>
    <m/>
    <m/>
    <m/>
    <m/>
    <m/>
    <n v="1"/>
    <n v="1"/>
    <m/>
    <m/>
    <m/>
    <m/>
    <m/>
    <x v="1"/>
    <m/>
    <m/>
    <m/>
    <m/>
    <m/>
    <m/>
    <m/>
    <m/>
    <m/>
    <m/>
    <m/>
    <m/>
    <m/>
    <m/>
    <m/>
    <n v="1"/>
    <m/>
    <m/>
  </r>
  <r>
    <x v="1115"/>
    <s v="Falling Rocks and Objects, Inadequate Communication, Colorado, Eldorado Canyon, Bestowal Crack"/>
    <x v="12"/>
    <s v="Colorado, Eldorado Canyon, Bestowal Crack_x000a_I was on Werk Supp at the belay after the first pitch when a party on Bestowal Crack decided to set belay anchors in the Choss Gully (5.5-5.6 rated last pitch of Bestowal Crack). They managed to rain down a bucketful of pebbles and a brand new (with price tag and unslung!!!) Friend without calling, “Rock.” Unable to contact the party in trouble and with no communication attempt being made by them, my partner and I decided to retreat from the climb by rappelling down to the top of “March of Dimes” pitch below us. We decided to do this because of the increasing amounts of debris striking us and bouncing on the rock around us. After my partner Vince (a very experienced climber from Switzerland) had made the rappel, I watched in horror as a 3’x4’x6' block slid down the gully (the second pitch of Werk Supp) and collected everything out of the gully—marked “slot” in Rossiter’s “Rock Climbing Eldorado Canyon.” At the end of the gully where the second pitch of Werk Supp starts, everything became airborne as it then fell to the roadway below, clearing my partner at the anchors below by a few feet. The main block broke in two pieces mostly going over the road with a piece striking (but not severely injuring) a father of a family of five walking along the road. Had a vehicle been on the roadway, it would have surely been destroyed._x000a_The party causing the incident—a man and woman—then rappelled the entire route, throwing rope on two parties below as they descended without calling._x000a_Analysis_x000a_The proximity of the roadway to the Bestowal provides ample opportunity for observers and waiting parties to be injured by falling gear and/or rock._x000a_The party in distress failed to communicate their situation to any other party. Assistance could have been easily gained from my party or another party as there were over ten parties on the various routes of the Bestowal that day Pride is probably at fault here with the gentleman failing to call for assistance in the presence of his female partner._x000a_I hate speculation, but the best account I have from a local climbing shop (Neptune’s in Boulder) faults several anchors all placed behind the large, already loose block. When the anchor(s) failed under weight of the man, he fell and was only arrested by the woman tackling him on the ramp between P3 and P4 with no anchors remaining on their rope. Still roped together, she would have saved both of their lives._x000a_Unfamiliarity with the route and a lack of understanding of the forces generated outward by a loaded cam are probable the core issues. All were multiplied by the other issues previously mentioned._x000a_I was wearing a helmet that day and always do now for my own safety and to make others around me feel comfortable wearing their helmets. I can only thank the Lord that we did not continue along the route, as we certainly would have been killed by the block that washed the gully. I no longer climb below or nearly below any other parties. (Source: Ray Bloch)"/>
    <n v="6"/>
    <m/>
    <m/>
    <m/>
    <m/>
    <m/>
    <m/>
    <m/>
    <m/>
    <m/>
    <m/>
    <m/>
    <m/>
    <x v="0"/>
    <m/>
    <n v="1"/>
    <x v="1"/>
    <x v="1"/>
    <x v="0"/>
    <x v="0"/>
    <x v="0"/>
    <x v="0"/>
    <m/>
    <m/>
    <x v="0"/>
    <m/>
    <m/>
    <m/>
    <x v="0"/>
    <x v="0"/>
    <m/>
    <m/>
    <m/>
    <x v="0"/>
    <m/>
    <m/>
    <m/>
    <m/>
    <m/>
    <m/>
    <x v="0"/>
    <m/>
    <m/>
    <m/>
    <m/>
    <m/>
    <m/>
    <m/>
    <m/>
    <m/>
    <m/>
    <m/>
    <n v="1"/>
    <x v="0"/>
    <m/>
    <m/>
    <m/>
    <m/>
    <m/>
    <m/>
    <m/>
    <m/>
    <m/>
    <m/>
    <n v="1"/>
    <m/>
    <m/>
    <m/>
    <m/>
    <m/>
    <m/>
    <x v="1"/>
    <m/>
    <m/>
    <m/>
    <m/>
    <m/>
    <n v="1"/>
    <m/>
    <m/>
    <m/>
    <m/>
    <m/>
    <m/>
    <m/>
    <m/>
    <m/>
    <m/>
    <m/>
    <m/>
  </r>
  <r>
    <x v="1116"/>
    <s v="Falling Snow Block, Washington, North Cascades"/>
    <x v="12"/>
    <s v="Washington, North Cascades_x000a_On July 24 at 2:00 p.m., National Outdoor Leadership School Instructor Jon Stamp and five students left their camp on the saddle between Dome and Dana Glaciers. They were traveling in two rope teams of three, wearing helmets and carrying light day packs. They were headed west to scout a route for the next day’s travel beyond Spire Creek. The group, led by Gabe (who was to be “leader of the day” on July 25), traversed the slope from camp and then descended on moderate to steep snowfields, ranging from 28-35 degrees at the steepest parts. The slope was interspersed with boulders and small rock bands. Snow conditions were good for this descent, with easy plunge-stepping and three to four inch boot penetration. This was Gabe’s third time route-finding in similar terrain on this course. A running belay was not deemed necessary, as the slope angle, snow conditions, and students’ experience on similar slopes made the probability of a “fall” low. The ability of each of the students to self-arrest would be sufficient to hold a “fall” if one should occur. The group did decide that running protection (anchors) would be necessary the next day when they traveled this route with full backpacks and firmer snow conditions of the early morning._x000a_At 3:30 p.m., the roped teams “parallel parked” next to each other to discuss and locate their travel route for the following day. After making a plan, they decided to head back to camp, with the team of Bob, John S. and AJ leading, followed by Dan, Josh and Gabe (at the end). The first roped team had begun moving back up the slope towards camp and the second roped team had just spread the rope out between them and were preparing to move up when they heard a loud sound like rock falling. After John S. yelled “ROCK!” the students on the second roped team looked up to see a block of snow “the size of a refrigerator” heading towards them over a rise and out of the clouds from above._x000a_The block’s trajectory appeared to be at an angle to the fall line, coming from climber’s left across the slope toward the right. The front rope team was out of the path by 35 yards to the right of the block. Dan saw that the block would go to his left and that he was out of its direct path. He then went into self-arrest. Josh saw the block. It appeared to be coming directly at him. He jumped to his right (facing the slope) and attempted to get into self-arrest position. Gabe saw the block and thought it would pass right between him and Josh. He jumped four steps to his left and was in self-arrest when the block hit the rope between him and Josh. Gabe thinks it was possible the rope was taut between them._x000a_All three students felt an enormous tug and were yanked out of their respective positions, into the air, and then onto their backs, sliding and being pulled downhill. They were dragged down-slope approximately 200 yards, through an area where rocks were protruding through the snow. The rope team stopped sliding/tumbling after the snow chunk dislodged from the rope and continued downhill._x000a_Dan was up on his feet almost immediately and was fine, except for a minor injury to his left elbow. Josh (a paramedic for six years) disentangled himself from the rope and made a scan of himself. He felt bruised and had pain in his left foot. He left his boot on, then looked over to Gabe._x000a_Josh saw that Gabe was conscious and lying on his back on the snow, looking up and moaning and groaning. One boot was missing, his pack was off, and he had blood on his face and on the snow around him. Josh crawled over to Gabe and initiated a primary survey, which revealed that, “Gabe was alert and oriented, looked ‘shocky’ and was yelling and crying out in pain.” A thorough secondary assessment from Josh revealed that Gabe’s chief complaint was pain in his lower back and right chest wall. Gabe was lucid though more animated than usual, and Josh did not think he had lost consciousness._x000a_At this point, John S. unclipped from his rope team to assist in the rescue and sent students Bob and AJ to notify the rest of the course. He told them to get Andy (the Course Leader), the drug kit, the radio, and to keep themselves safe while doing it._x000a_Meanwhile, the primary rescuers dug a more secure and protected platform, and then John and Dan (and later Josh) dragged Gabe across the snow approximately 30 yards to the new location. Josh and John worked together to provide medical care for Gabe. They kept him immobilized for potential spinal injury, monitored his vital signs, and kept him comfortable until more help was available._x000a_At 4:30 p.m., the entire group convened at the incident site and set up a station ten yards farther right on the slope to provide additional support. At 5:15 p.m., Andy contacted a private pilot, Gary Larson, with a radio message stating “medical emergency requiring helicopter evacuation.... Alpha with a back injury.” (Alpha = Critical, single life-threatening injury or illness, urgent response required.) By 6:00 p.m., the group received notice via radio that a helicopter would arrive in two hours. A team of Andy, John S., Gabe, Josh, and Lisa stayed at the incident site while the rest of the group was sent back to camp._x000a_At 8:00 p.m. a helicopter from Whidbey Island U.S. Naval Air Station arrived and hovered overhead. A medic, rescue swimmer, and litter were lowered to assist in the rescue. They hoisted Josh via seat and chest harness, then packaged Gabe onto the litter and hoisted him into the helicopter. At 9:00 p.m. the helicopter departed the scene and arrived at Skagit Valley Medical Center in Mount Vernon, WA, at 9:30 p.m. Gabe’s injuries included a fractured pelvis, three fractured lumbar vertebrae, and a pneumothorax._x000a_Analysis_x000a_Weather and Environmental Conditions: It had rained in the morning, followed by mist, and the weather was slowly improving throughout the day. The group left camp in low visibility conditions. As they descended the slope they came out of the clouds. Visibility gradually improved during the afternoon with patches of sun showing through. Instructors estimated the air temperature to be about 45 degrees, and when the sun periodically came out it would become warmer. The slope aspect is southwest. There were no cornices on the ridge top or other indications of instability in this particular section of the slope._x000a_Appropriateness of this terrain for these students: Josh, AJ, Bob, and Dan stated that they were comfortable on the slope and had traveled on steeper slopes with heavier packs earlier in the course. Gabe had led roped teams on similar terrain earlier in the course. John and Andy were confident in Gabe’s route-finding ability and felt he made good decisions on that day. He chose the most obvious and least steep route of the options available. The instructors say they would have taken the same or similar line._x000a_Appropriateness of the practices and procedures used while negotiating this terrain: Was the lack of running protection a factor? The lack of running protection (anchors) is appropriate in this case. Factors supporting this decision include the student’s experience on this type of terrain, the slope angle (moderate to steep), the relative softness of the snow (good footing), the level of supervision provided by John, and the probability of one of the group members falling being low. Most likely if an anchor were in place to arrest a fallen climber, it would not have held the force from the sliding snow block._x000a_Was being roped up a factor? The group was using standard mountaineering practices for travel in this type of terrain. Many of the same practices for placing running protection are considered for whether or not to rope up. Because of the dynamic nature of travel in the Cascades, groups continuously move over varying terrain. Any one travel day may call for situations that demand the use of running protection, fixed lines, fifth-class belay, or none of these. It is common for groups to move between technical sections while remaining roped up. Factors to consider include the consequences and likelihood of a fall, including: the run out, slope angle, consistency of the snow, levels of experience. If the slope is considered “mellow” enough (low angle) to have a low probability of a fall, groups will often travel through the terrain remaining roped up, because to unrope for all of these situations throughout the day would be impractical. This would take a tremendous amount of time and the groups would not get very far and possibly expose them to other hazards._x000a_Another factor is the reliability of students being able to self-arrest on their own. Instructors will often place themselves on a rope team with less strong members in order to provide a backup to the students’ self-arrest capabilities._x000a_Nonetheless, if the group had not been roped up, the outcome would likely have been a “near miss” and not an incident. However, the practice this group was using was acceptable in this case. They were prepared to place protection at any moment, and were constantly analyzing the terrain around them to see if it was needed._x000a_Hazard assessment: Was the limited visibility a factor? The conditions of limited visibility are common this time of year in the Cascades, and it was appropriate for them to be traveling under these circumstances._x000a_As the rope teams were traveling through this terrain just before the incident, they had enough visibility to see that there was no potential rock, ice, and snow fall zones on the slopes immediately around them. The previous day in clear weather they were able to view the route from Dome Peak and identified potential rock/snow fall areas on slopes about a half-mile further west of the incident site. These particular slopes had no bearing on the incident. Gabe carefully selected the route with supervision from John. Gabe chose an appropriate route._x000a_The day after the incident, the rest of the group passed through in clear conditions. Andy confirmed that the snow block was not obvious and would not have been identified as a hazard, had the group been able to see above them the day before. This chunk of snow broke loose from a snow slope that met with a rock wall, and showed no indication that it was separate and had the potential to come down the slope._x000a_Had the rope teams been able to see the snow chunk when it first dislodged, they feel they would have reacted differently to it. It is difficult to speculate on all the “what ifs.” The snow chunk was unpredictable in that it was moving very quickly, it was not following the “fall line,” and there were terrain features (i.e. changes in slope angle and direction) that obscured the block for part of its path from the rope team below._x000a_Gabe, Josh, and Dan all saw the block coming down after it had passed over a rise, before it hit their rope. They all reacted to it by moving (a few steps in each case) and going into self-arrest position._x000a_This was clearly an accident caused by an act of nature. This group happened to be in the path of the sliding snow block. This was a random and unforeseen event, though one that should not be completely unexpected while traveling in steep, snow-covered terrain._x000a_There were no contributing factors, other than being in the path of a falling object, that can be deemed as the cause of this accident. The course was traveling in reasonable terrain and conditions. They were keeping in line with NOLS Accepted Field Practices and general mountaineering practices. The response to the incident was handled well._x000a_We will use this incident as a case study for mountaineering staff. (Source: Drew Leemon—NOLS Risk Management Director and Rachel Knapp— NOLS PNW Mountaineering Program Supervisor)"/>
    <n v="9"/>
    <m/>
    <m/>
    <m/>
    <m/>
    <m/>
    <m/>
    <m/>
    <m/>
    <n v="1"/>
    <m/>
    <n v="1"/>
    <m/>
    <x v="0"/>
    <n v="1"/>
    <n v="1"/>
    <x v="1"/>
    <x v="0"/>
    <x v="0"/>
    <x v="1"/>
    <x v="0"/>
    <x v="0"/>
    <m/>
    <m/>
    <x v="0"/>
    <m/>
    <m/>
    <m/>
    <x v="0"/>
    <x v="1"/>
    <m/>
    <m/>
    <m/>
    <x v="0"/>
    <m/>
    <m/>
    <m/>
    <m/>
    <n v="1"/>
    <m/>
    <x v="0"/>
    <m/>
    <m/>
    <m/>
    <m/>
    <m/>
    <m/>
    <m/>
    <m/>
    <m/>
    <m/>
    <m/>
    <m/>
    <x v="0"/>
    <m/>
    <m/>
    <m/>
    <m/>
    <m/>
    <m/>
    <m/>
    <m/>
    <n v="1"/>
    <m/>
    <m/>
    <m/>
    <m/>
    <m/>
    <m/>
    <m/>
    <m/>
    <x v="1"/>
    <m/>
    <m/>
    <m/>
    <m/>
    <m/>
    <m/>
    <m/>
    <m/>
    <m/>
    <m/>
    <m/>
    <m/>
    <n v="1"/>
    <m/>
    <m/>
    <m/>
    <m/>
    <m/>
  </r>
  <r>
    <x v="1117"/>
    <s v="Fatigue—Fall on Ice, Inexperience, Colorado, Rocky Mountain National Park, Main Falls"/>
    <x v="12"/>
    <s v="Colorado, Rocky Mountain National Park, Main Falls_x000a_On December 8 about 1000, Aaron Shupp (22) fell 20 to 30 feet while leading the Main Falls Route (I WI4) at Hidden Falls. Shupp said that he was about 10 feet beyond his last ice screw when he began to “sketch out.” He attempted to place protection but could not hang on. Shupp ran out of strength and purposely submitted to a leader fall, alerting his belayer that he was coming off. As he fell, Shupp left both hand tools and a glove dangling from his last position on the ice. Shupp caught a mushroom of ice with his right crampon and heard a loud “crack.” He then impacted on the midway ledge of the water ice formation and was stopped by his previous ice screw. Shupp’s belayer, Seth Ian Friedly (age unknown), lowered Shupp to the base of the climb, where they determined that Shupp was unable to walk._x000a_Friedly left the scene to get his pick-up truck and drive it around the locked gate off-road and onto the closed road at the Deerhaven Trailhead. Friedly failed to notify authorities of the accident even though the Wild Basin Warming Hut at the summer trailhead was open and staffed. The three-person Scott Dimetrosky party stayed at the scene and waited for Friedly to return. Upon Friedly’s return, they assisted Shupp down the talus slope to trail, where two other ice climbers took over in assisting Shupp and Friedly back to Friedly’s vehicle. Shupp and Friedly were met at the vehicle by ranger Eric Gabriel. They refused medical treatment and transport. Friedly transported Shupp to Boulder Community Hospital in his personal vehicle._x000a_Analysis_x000a_To lead an ice climb is a serious proposition. Modern hand tools, crampons, ropes, and ice protection have improved the safety aspects of the sport considerably, but these are no substitute for experience, good judgment, and proper physical conditioning. Because ice conditions on the same route change considerably from day to day (and even within the same day), may vary on the climb, and and are difficult to assess, it is recommended that beginning ice climbers receive professional instruction and afterwards apprentice themselves to an experienced ice climber before attempting to lead ice. In general, leading an ice climb is much more complicated by objective hazards than is leading a rock climb. Falling on ice should be avoided at all costs due to the inherent hazards of having all the sharp metal points around the leader moving at velocity, as Shupp discovered when his crampon caught on ice and injured his leg._x000a_Shupp had minimal experience and lacked sufficient strength to safely lead Hidden Falls. Some “tricks” that experienced ice climbers have employed upon finding themselves in a similar situation have been 1) catch a loop of rope over top of a securely-planted ice ax as a temporary belay whereas the belayer could tighten up on the leader and allow for the placement of protection; 2) attach an ice tool to the harness of the leader with a fifi hook or carabiner to allow the leader to place protection; 3) place a temporary fast piece of protection such as a spectre sling to allow the placement of a better piece; or 4) down-climb to the last piece of protection to avoid a leader fall._x000a_Due to the inherent hazards of our sport, climbers should consider first aid training and should also be aware of their limitations in effecting a rescue. When interviewed by a ranger/medic at the trailhead, Shupp and his party said they did not have any significant medical training, yet declined assessment and treatment. Given Shupp’s fall, this decision could easily have exacerbated any injury and, potentially, had significant consequences for the patient. It is very possible, especially when dealing with the victim of a long fall, to farther injure the patient with improper assessment and treatment. (Source: Jim Detterline, Mark Magnuson, and Eric Gabriel—Rangers in Rocky Mountain National Park)"/>
    <n v="5"/>
    <m/>
    <m/>
    <n v="1"/>
    <m/>
    <m/>
    <m/>
    <m/>
    <m/>
    <n v="1"/>
    <m/>
    <m/>
    <m/>
    <x v="0"/>
    <n v="1"/>
    <m/>
    <x v="1"/>
    <x v="1"/>
    <x v="0"/>
    <x v="1"/>
    <x v="0"/>
    <x v="0"/>
    <m/>
    <m/>
    <x v="0"/>
    <m/>
    <m/>
    <m/>
    <x v="0"/>
    <x v="0"/>
    <m/>
    <m/>
    <m/>
    <x v="1"/>
    <m/>
    <m/>
    <m/>
    <m/>
    <m/>
    <m/>
    <x v="0"/>
    <m/>
    <m/>
    <m/>
    <m/>
    <m/>
    <m/>
    <m/>
    <m/>
    <m/>
    <m/>
    <m/>
    <m/>
    <x v="0"/>
    <m/>
    <m/>
    <m/>
    <m/>
    <m/>
    <m/>
    <m/>
    <n v="1"/>
    <m/>
    <m/>
    <m/>
    <m/>
    <m/>
    <m/>
    <m/>
    <m/>
    <m/>
    <x v="1"/>
    <m/>
    <m/>
    <m/>
    <m/>
    <m/>
    <m/>
    <m/>
    <m/>
    <m/>
    <m/>
    <m/>
    <m/>
    <m/>
    <m/>
    <m/>
    <m/>
    <m/>
    <n v="1"/>
  </r>
  <r>
    <x v="1118"/>
    <s v="Fatigue—Fall on Rock, Failure to Follow Route, Exceeding Abilities, Wisconsin, Devil's Lake State Park, Chicago"/>
    <x v="12"/>
    <s v="Wisconsin, Devil's Lake State Park, Chicago_x000a_Two male climbers (ages unknown) were leading Chicago (5.9) at Devil’s Lake State Park. “Josh” climbed the crux of the route but soon after got lost. He spent some time searching for the proper route, and after time his strength diminished and he fell. The only protection on the route was below the crux and the first ten to 15 feet above it was unprotected. Josh had placed a #4 Camalot and a CCH Alien below the crux, and as he fell the Camalot pulled from the route, lengthening the fall._x000a_“John,” below on belay, was approximately 20-30 pounds lighter than Josh. John had been sitting against a tree but was not anchored. As Josh fell, it pulled John from the tree and up to the first, and only, piece of protection about ten feet off the ground._x000a_Thanks to the only piece of protection on the route, Josh stopped short of a full-fledged fall onto sharp pointed rocks. However, it did not stop him from partially hitting these rocks, causing minor injury to his legs, an arm laceration requiring eight stitches, and back pain that left him bearing a large “lump” or welt. They stopped climbing for the day and were both fortunate that injuries were minor._x000a_Analysis_x000a_Both climbers are reported to be experienced and had climbed with each other often. It is also reported that both had just returned from a climbing trip out West. It has been mentioned that they may have been feeling “cocky” from success on western granite and misjudged their abilities on Devil’s Lake quartz- ite, which is notorious for being “slippery” and can be inherently more difficult than granite due to that fact. The guidebook describes Chicago as “...a bold and heroic lead with serious potential ground fall.” Unfortunately, Josh found that out first hand. Had it not been for the Alien holding the fall, Josh would have hit the pointed rocks at full force from his estimated height of 40 feet._x000a_These two seemed to have overlooked the weight difference between them. In a top-rope situation there may be no danger if one climber is slightly heavier or lighter than the other, but it is a definite concern when leading. Either way, the belayer should always anchor in. (Source: Steven Schaefgen)"/>
    <n v="6"/>
    <m/>
    <m/>
    <m/>
    <m/>
    <m/>
    <m/>
    <m/>
    <m/>
    <n v="1"/>
    <m/>
    <m/>
    <m/>
    <x v="0"/>
    <m/>
    <n v="1"/>
    <x v="1"/>
    <x v="1"/>
    <x v="0"/>
    <x v="0"/>
    <x v="0"/>
    <x v="0"/>
    <m/>
    <m/>
    <x v="0"/>
    <m/>
    <m/>
    <m/>
    <x v="0"/>
    <x v="0"/>
    <m/>
    <m/>
    <m/>
    <x v="0"/>
    <m/>
    <m/>
    <m/>
    <m/>
    <m/>
    <m/>
    <x v="0"/>
    <m/>
    <m/>
    <m/>
    <m/>
    <m/>
    <m/>
    <m/>
    <m/>
    <n v="1"/>
    <m/>
    <m/>
    <m/>
    <x v="0"/>
    <m/>
    <m/>
    <m/>
    <m/>
    <m/>
    <m/>
    <m/>
    <n v="1"/>
    <m/>
    <m/>
    <m/>
    <m/>
    <m/>
    <m/>
    <m/>
    <m/>
    <m/>
    <x v="1"/>
    <m/>
    <m/>
    <m/>
    <m/>
    <m/>
    <m/>
    <m/>
    <m/>
    <m/>
    <m/>
    <m/>
    <m/>
    <m/>
    <m/>
    <m/>
    <m/>
    <m/>
    <m/>
  </r>
  <r>
    <x v="1119"/>
    <s v="Handhold Came Off—Fall on Rock, Inadequate Belay, Inexperience, Faulty Instruction, Washington, Wilkeson"/>
    <x v="12"/>
    <s v="Washington, Wilkeson_x000a_On July 7, I (25) took S.P. (22), my girlfriend of a year, for a day of instructional rock climbing and rappelling. I have been rock climbing for four years and mountaineering on a half-dozen Cascade volcanoes. She had no experience doing either. S.P. is about 25 pounds lighter than I am._x000a_After getting into harnesses, establishing an anchor, and setting a top rope, I began instruction on rappelling. Fifteen minutes later we successfully rappelled the 30 feet, and spirits were high. I was to climb first, and she was going to watch and belay me. As she was lighter, I tied her into a large, solid, dead log at the base of the climb, with webbing that ran four feet or so to her. She was using a figure-8 as a base-plate to belay from her harness. We established signals, and I began to climb._x000a_About 20 feet up, while talking to her, I lost my handhold and began to fall. S.P. was at this point only two or three feet from the log, and the weight of my fall pulled the rest of the slack between her and the log tight, yanking her towards the wall. She instinctively put her hand up in front of her to protect herself from the wall before the webbing halted her. I felt myself begin to go from a slowing motion to picking up more speed. S.P. quickly recovered and grabbed the rope, squeezing it tight before remembering to lock it down. By the time I had reached the ground, she had received second degree burns to her hands, and they had begun to contract._x000a_Analysis_x000a_I had taught several people to climb and rappel, but this was slightly different, as this was someone I had an emotional attachment to. Whether this affected my decision making abilities I do not know, but it is a possibility. There is little substitute for proper instruction from an unattached person. I had anchored her to the log, but I had failed to mention to her to keep the anchor line to her harness taut. A better possibility may have been to establish the anchor and belay from the log. As she was new to the sport, she was not prepared for the jerk when I began to fall. After losing control of the rope, she did her best to regain a handhold, unfortunately gripping it above the belay device. I am happy to say since then S.P. and I have climbed in several other areas, to include the Gunks, without incident, and she and I have grown to enjoy the sport together. (Source: 1LT Michael Wissemann, 86th Combat Support Hospital)"/>
    <n v="6"/>
    <m/>
    <m/>
    <n v="2"/>
    <m/>
    <m/>
    <m/>
    <m/>
    <m/>
    <n v="1"/>
    <m/>
    <m/>
    <m/>
    <x v="0"/>
    <m/>
    <n v="1"/>
    <x v="1"/>
    <x v="1"/>
    <x v="0"/>
    <x v="0"/>
    <x v="0"/>
    <x v="0"/>
    <m/>
    <m/>
    <x v="0"/>
    <m/>
    <m/>
    <m/>
    <x v="0"/>
    <x v="0"/>
    <m/>
    <m/>
    <m/>
    <x v="0"/>
    <m/>
    <m/>
    <m/>
    <m/>
    <m/>
    <m/>
    <x v="0"/>
    <m/>
    <m/>
    <m/>
    <m/>
    <m/>
    <m/>
    <m/>
    <m/>
    <m/>
    <m/>
    <m/>
    <m/>
    <x v="0"/>
    <m/>
    <m/>
    <m/>
    <m/>
    <m/>
    <m/>
    <m/>
    <m/>
    <m/>
    <m/>
    <m/>
    <n v="1"/>
    <m/>
    <m/>
    <m/>
    <m/>
    <m/>
    <x v="1"/>
    <m/>
    <m/>
    <n v="1"/>
    <m/>
    <m/>
    <m/>
    <m/>
    <m/>
    <m/>
    <m/>
    <m/>
    <m/>
    <n v="1"/>
    <m/>
    <m/>
    <m/>
    <m/>
    <m/>
  </r>
  <r>
    <x v="1120"/>
    <s v="Heart Attack, Washington, Mount Rainier"/>
    <x v="12"/>
    <s v="Washington, Mount Rainier_x000a_In early August, Lawrence “Laury” Minard (51), a Seattle native who had moved to London to edit and write for Forbes Global Magazine, collapsed and died around 12,000 feet up Mount Rainier during a guided climb._x000a_The Pierce County Medical Examiner’s Office on Friday reported Minard died of arteriosclerotic cardiovascular disease, or ASCVD. The condition occurs as fatty plaques build up on artery walls, limiting blood circulation and placing too much strain on the heart. Mountain guides who fought for 45 minutes to revive Minard said he stopped breathing soon after his collapse and never regained consciousness._x000a_Minard’s collapse occurred while he was climbing with a guided party up Disappointment Cleaver, an outcrop of 45-degree rock bordering Rainier’s Emmons Glacier._x000a_Guides with Rainier Mountaineering Inc. say Minard complained he was having difficulty catching his breath and needed to rest. He unclipped from the climbing rope and sat down, but he collapsed and stopped breathing minutes later._x000a_RMI guides halted the climb and performed CPR and other emergency measures, said Peter Whittaker, Operations Manager for RMI. The efforts were witnessed by the other RMI clients, including Minard’s 16-year-old daughter, Julia. Minard’s body was later flown off the mountain._x000a_Park rangers say the zig-zagging route up the Cleaver is usually the steepest and most exhausting portion of the most popular route up 14,410-foot Mount Rainier._x000a_“It’s generally a spot where climbers recognize whether they’re going to make it or not. The top of the cleaver is a common spot for people to turn around and head down,” said Mike Gauthier, lead climbing ranger at Mount Rainier National Park. Climbing the mountain “is still really an almost extraordinary effort for people who are at a reasonable fitness level,” Gauthier said. “At the top, they’re wasted, they’re tired—particularly when they’re making a two-day ascent.” Deaths involving heart attacks are virtually unheard of among the nearly 100 people who have died climbing Mount Rainier, its satellite Little Tahoma, or the park’s lower peaks. This appears to be the first known case of a climber dying from a heart ailment high on the peak, according to park records. The only death high on the peak thought to have been caused by a heart attack or stroke occurred March 19, 1989, when 54-year-old Wenatchee pilot William E. Saul flew directly into Rainier’s sheer Willis Wall. Saul’s body was never recovered. (Source: Bergschlawiner, August 4)"/>
    <n v="3"/>
    <m/>
    <n v="1"/>
    <m/>
    <m/>
    <m/>
    <m/>
    <n v="2"/>
    <m/>
    <m/>
    <m/>
    <m/>
    <m/>
    <x v="1"/>
    <m/>
    <m/>
    <x v="1"/>
    <x v="1"/>
    <x v="1"/>
    <x v="1"/>
    <x v="0"/>
    <x v="0"/>
    <m/>
    <m/>
    <x v="0"/>
    <m/>
    <m/>
    <m/>
    <x v="0"/>
    <x v="1"/>
    <m/>
    <m/>
    <m/>
    <x v="0"/>
    <m/>
    <m/>
    <m/>
    <m/>
    <m/>
    <m/>
    <x v="0"/>
    <m/>
    <m/>
    <m/>
    <n v="1"/>
    <m/>
    <m/>
    <m/>
    <m/>
    <m/>
    <m/>
    <m/>
    <m/>
    <x v="0"/>
    <m/>
    <m/>
    <m/>
    <m/>
    <m/>
    <m/>
    <m/>
    <m/>
    <m/>
    <m/>
    <m/>
    <m/>
    <m/>
    <m/>
    <m/>
    <m/>
    <m/>
    <x v="1"/>
    <m/>
    <m/>
    <m/>
    <m/>
    <m/>
    <m/>
    <m/>
    <m/>
    <m/>
    <m/>
    <m/>
    <m/>
    <m/>
    <n v="1"/>
    <m/>
    <m/>
    <m/>
    <m/>
  </r>
  <r>
    <x v="1121"/>
    <s v="Inadequate Water—Dehydration, Exhaustion, North Carolina, Moore's Wall, Sentinel Buttress"/>
    <x v="12"/>
    <s v="North Carolina, Moore's Wall, Sentinel Buttress_x000a_At approximately 1800 on June 6,1 received a radio communication from seasonal office assistant RyanMoorefield. He had received a call from Stokes County Communications that a climber on Moore’s Wall had phoned 911 by cell phone to advise of an unconscious climber. I arrived at the scene (the base of Sentinel Buttress) at 1820 and was advised by the individuals on the scene that a climber, Jason Blevins (19), had been approximately 50 feet from the top of the climb when he passed out from dehydration and exhaustion (all Blevins had to drink this day was a half can of soda). Two climbers, Zack Blevins and Jesse Kale (not part of the climbing party), helped lower Jason onto a large ledge approximately 100 feet from the base of the climb. At this time Blevins regained consciousness but was disoriented. When I arrived, I spoke with Kale, who stated that Jason was conscious and speaking with no obvious injuries but requested water. While awaiting the arrival of Stokes Mountain Rescue, water was passed up to them via rope. Mountain rescue arrived at approximately 1845 and was led to a point directly above the climbers by myself and Ranger Joe Deppe. Mountain Rescue members rappelled to the climbers and assisted them to the base of the climb. Blevins was carried out to an awaiting ambulance by Mountain Rescue and Fire department personnel via Stokes Basket. Blevins was examined by medical personnel and signed a refusal to receive farther medical assistance form. (Source: Craig D. Standridge, Hanging Rock State Park)_x000a_Analysis_x000a_Staying hydrated is an important consideration when exercising in any environment. This is especially true when climbing in North Carolina (or other temperate environments) during the hot and humid summer months. It’s not uncommon to lose one liter of sweat during one hour of exertion. This incident reminds climbers to make sure that they remain hydrated throughout the climbing experience. Climbers should establish a water-drinking regimen in order to maximize performance. It’s recommended that water be ingested prior to exercise and repeated every 15 or 20 minutes. Drinking a half can of soda for an entire day of climbing is clearly inadequate._x000a_This rescue effort required over 140 hours of volunteer labor (26 people x 5.5 hours)! This is why climbers should familiarize themselves with basic partner and self-rescue skills in order to facilitate their own rescue. (Source: Aram Attarian)"/>
    <n v="6"/>
    <m/>
    <n v="1"/>
    <m/>
    <m/>
    <m/>
    <m/>
    <m/>
    <m/>
    <m/>
    <m/>
    <m/>
    <m/>
    <x v="0"/>
    <n v="1"/>
    <m/>
    <x v="0"/>
    <x v="1"/>
    <x v="0"/>
    <x v="0"/>
    <x v="0"/>
    <x v="0"/>
    <m/>
    <m/>
    <x v="0"/>
    <m/>
    <m/>
    <m/>
    <x v="0"/>
    <x v="0"/>
    <m/>
    <m/>
    <m/>
    <x v="0"/>
    <m/>
    <m/>
    <m/>
    <m/>
    <m/>
    <m/>
    <x v="0"/>
    <m/>
    <m/>
    <m/>
    <m/>
    <m/>
    <m/>
    <m/>
    <m/>
    <m/>
    <m/>
    <m/>
    <m/>
    <x v="1"/>
    <m/>
    <m/>
    <m/>
    <m/>
    <m/>
    <m/>
    <m/>
    <n v="1"/>
    <m/>
    <m/>
    <m/>
    <m/>
    <m/>
    <m/>
    <m/>
    <m/>
    <m/>
    <x v="1"/>
    <m/>
    <m/>
    <m/>
    <m/>
    <m/>
    <m/>
    <m/>
    <m/>
    <m/>
    <m/>
    <m/>
    <n v="1"/>
    <m/>
    <m/>
    <m/>
    <m/>
    <m/>
    <m/>
  </r>
  <r>
    <x v="1122"/>
    <s v="Knot Came Apart—Fall on Rock, Inadequate Protection, Utah, Ferguson Canyon, Mission Impossible"/>
    <x v="12"/>
    <s v="Utah, Ferguson Canyon, Mission Impossible_x000a_On July 19, “Dan” (25), and “Jim” decided to beat the heat in the Salt Lake valley by climbing in cool, shady, Ferguson Canyon. Dan scrambled around to set up a top-rope on Mission Impossible, a 5.9 crack on the Cathedral. He clipped quickdraws to the two bolts at the top. Then, concerned about rope drag on the rock edge, he extended the anchor with a single piece of tied webbing. It was a long way from the bolts to the edge, and he had only one long sling, so he did not back up his anchor. He threaded a figure-eight device onto the ropes and started to rappel. Shortly after he backed over the edge, the knot in the webbing failed, and he fell 50 feet to the ground._x000a_Dan was conscious and alert but suffering from two open lower leg fractures and a fractured wrist. He was immobilized in a bean-bag vacuum splint and carried out to the Ferguson Canyon trailhead, where he was loaded on a Lifeflight helicopter and flown to the hospital._x000a_Analysis_x000a_The knot that parted was a water-knot, or overhand follow-through. The knotted sling that came undone had held body weight before. Dan guessed that he had ten days of climbing on it before the day of the accident. He did not check it carefully before his rappel._x000a_Water knots can fail by gradually ratcheting under repeated body-weight loads. The tails get slightly shorter each time it is loaded. When the tails have ratcheted all the way into the knot, the knot comes undone. The accident could have been prevented if he had rigged a redundant anchor that was not dependent on a single piece of webbing. (Source: Tom Moyer, Salt Lake County Sheriff’s SAR)"/>
    <n v="7"/>
    <m/>
    <m/>
    <n v="1"/>
    <m/>
    <m/>
    <m/>
    <m/>
    <m/>
    <m/>
    <m/>
    <m/>
    <m/>
    <x v="0"/>
    <n v="1"/>
    <m/>
    <x v="1"/>
    <x v="0"/>
    <x v="0"/>
    <x v="0"/>
    <x v="0"/>
    <x v="0"/>
    <m/>
    <m/>
    <x v="0"/>
    <m/>
    <m/>
    <m/>
    <x v="0"/>
    <x v="0"/>
    <m/>
    <m/>
    <m/>
    <x v="0"/>
    <m/>
    <m/>
    <m/>
    <m/>
    <m/>
    <m/>
    <x v="0"/>
    <m/>
    <m/>
    <m/>
    <m/>
    <m/>
    <m/>
    <m/>
    <m/>
    <m/>
    <m/>
    <m/>
    <m/>
    <x v="0"/>
    <m/>
    <m/>
    <m/>
    <m/>
    <m/>
    <m/>
    <m/>
    <m/>
    <m/>
    <m/>
    <m/>
    <m/>
    <n v="1"/>
    <m/>
    <m/>
    <m/>
    <m/>
    <x v="0"/>
    <m/>
    <m/>
    <m/>
    <n v="1"/>
    <m/>
    <m/>
    <m/>
    <m/>
    <m/>
    <m/>
    <m/>
    <m/>
    <n v="1"/>
    <m/>
    <m/>
    <m/>
    <m/>
    <m/>
  </r>
  <r>
    <x v="1123"/>
    <s v="Lightning—Poor Position, Utah, Canyonlands National Park, Lightning Bolt Cracks"/>
    <x v="12"/>
    <s v="Utah, Canyonlands National Park, Lightning Bolt Cracks_x000a_The incident happened on Thursday, April 12 at about 12:15 p.m. Peter Carrick (Assistant Manager for Pacific Edge Climbing Gym) and I (Pat Kent) were on Lightning Bolt Crack. There were six climbers in our group: five from Santa Cruz, the others being Eric Malone, Kelly Rich, and Joe, and one, Eric Husted, from Colorado. Kelly and Joe were at the base of the route; they had decided not to climb the route. Eric and Eric climbed the first pitch before descending. They pulled their rope right as the lightning hit the spire. Peter and I were also descending._x000a_When the strike hit we were both anchored at the belay. Although Peter led the first pitch, and I led the second, we moved the belay down to the Liquid Sky fixed anchors (an old hex and a webbing now stuffed in the crack. So, when Peter came to me (at the end of the second pitch), I had him move down to those anchors, then belay me over. When I reached him, he clove-hitched me into the master point. Less than a minute later he was stuffing a back-up stopper into the anchor to beef up our rappel anchors. Right, and I mean RIGHT, as he did that, a loud crack of thunder hit and my whole body flooded with electrical current; my right arm felt like it was being burnt off, and my vision narrowed to tunnel vision._x000a_The next split second I looked to my arm, lifted it to see if it was still there, then looked to Peter and saw him slumped back in his harness completely motionless. I freaked. The snow was still blowing from the tempest that had hit us, I was wondering about how to do CPR, what was up with my arm (it was temporarily paralyzed), and were our anchors damaged. I was not doing any of this calmly. I yelled down to the others that Peter was unconscious—he was out for about two minutes, then thank god, he came to, moaning, and I needed help. I had the rack, so I beefed up our anchors and I built a separate one, which I used to clip the trail-rope in to. I was able to tie a figure eight on a bight with the one hand and teeth; then I clipped the tail into our main anchors. The rope had already been touching the ground before the strike. I yelled, “Lines fixed,” and Eric Husted began ascending with an improvised set-up (tiebloc and prusik). After Peter came to, it was obvious that he was thankfully breathing and his heart was still pumping. But he was very delusional, and had erratic, fitful body movements. Even in the ten minutes that it took Eric to jug up to us, Peter was gaining some control of his motor movement skills. I had to hold him, though, because he was thrashing around so much. For me, Eric coming up to help us was the defining moment of the rescue. At this point the four other climbers who had already climbed to the summit, returned to the base and started heading down the talus. They came back up to the base when they heard the yelling. So, there were eight guys at the base. Out of the eight, Eric jumped on the fixed rope while the other Eric (Malone) checked his improvised set-up and started organizing the others into a first responder team. Husted, who is a father of a six-year-old daughter, had only a second thought before he heroically launched into the still-storming and obviously hazardous spire. When Husted got up he quickly added a ’biner above the master point of the anchor, put Peter on belay, and lowered him to the ground. I was able to rappel with my left hand and a back-up fireman’s belay from below._x000a_Once Peter was on the ground, the eight guys began assessing his injuries, taking down notes, and putting together a plan. Two guys went out and notified the rangers, who in turn notified an ambulance from nearby Monticello. Two other guys went and reconned an appropriate route for Peter to walk (!) out on. They found a great way to the southwest of the spire. Everyone else helped Peter to walk. Within three hours of the incident, Peter was in an ambulance. An hour later he was in Monticello at the hospital/clinic. Two to three hours after that, he was on a plane to the burn center in Salt Lake City._x000a_Analysis_x000a_About the exit wounds: Some of the doctors believe Peter was just “splashed” with electricity (I certainly was), and didn’t actually have an entry and exit for the current. Peter’s capiline top melted on his body, both his elbows were bloodied, the fabric ripped on his jacket and polypro, and his cheek was also bloodied. He had many other small “holes” in his jacket where electricity had escaped. I believe Peter was more than splashed. When he was holding the ’biner with the stopper on it, I think that was a conduit for the current. The reason his elbows and cheek are open wounds is because he was placing a stopper, and those parts of his body had contact with the rock. The big tip-off though, is the mark on the rock where his torso had been facing. The mark was circular, clear in the middle, and “charcoaly” on the outside. I believe this is where the current exited his body and passed to the rock._x000a_We’re both damn lucky, and I’m glad to be living and thankful my partner didn’t perish right next to me while doing something we both love. (Source: Pat Kent)"/>
    <n v="7"/>
    <m/>
    <m/>
    <m/>
    <m/>
    <m/>
    <m/>
    <m/>
    <m/>
    <m/>
    <m/>
    <m/>
    <m/>
    <x v="0"/>
    <n v="1"/>
    <m/>
    <x v="0"/>
    <x v="1"/>
    <x v="0"/>
    <x v="0"/>
    <x v="0"/>
    <x v="0"/>
    <m/>
    <m/>
    <x v="0"/>
    <m/>
    <m/>
    <m/>
    <x v="0"/>
    <x v="0"/>
    <m/>
    <m/>
    <m/>
    <x v="0"/>
    <m/>
    <m/>
    <n v="1"/>
    <m/>
    <m/>
    <m/>
    <x v="0"/>
    <m/>
    <m/>
    <m/>
    <m/>
    <m/>
    <n v="1"/>
    <m/>
    <m/>
    <m/>
    <m/>
    <m/>
    <m/>
    <x v="0"/>
    <m/>
    <m/>
    <m/>
    <m/>
    <m/>
    <m/>
    <n v="1"/>
    <m/>
    <m/>
    <m/>
    <m/>
    <m/>
    <m/>
    <m/>
    <m/>
    <m/>
    <m/>
    <x v="1"/>
    <m/>
    <m/>
    <m/>
    <m/>
    <m/>
    <m/>
    <m/>
    <m/>
    <m/>
    <n v="1"/>
    <m/>
    <m/>
    <m/>
    <m/>
    <m/>
    <m/>
    <m/>
    <m/>
  </r>
  <r>
    <x v="1124"/>
    <s v="Lost Climbers—Weather, Off Route, Inadequate Equipment, Washington, Silver Peak"/>
    <x v="12"/>
    <s v="Washington, Silver Peak_x000a_On September 25, a party of two males attempted to climb Silver Peak on a very wet, foggy day. Part way up the ridge from Lake Annette, they started to get into the open rock scree, decided that conditions were too bad, and turned around. As they started back down, they got off route and ended up cliffed- out. They pulled out their trusty cell phone and called 911. Officer Sheridan called Seattle Mountain Rescue member Doug Caley at his office to see if he could talk the two climbers down._x000a_At 1715, Caley called them and talked to them on their cell phone. They had a GPS unit and gave their coordinates. Caley plotted the coordinates and saw that they were basically on the route. From their description of their location and their plot, Caley was able to advise them to move right to regain the route. They checked back in 15 minutes, and their new coordinates showed that they had moved half the distance to Lake Annette. At 1750 they called and reported they were at Lake Annette on the trail. Since they did not have lights and there was just a little over an hour of daylight to travel the 4.5 miles to the trailhead, it was suggested that they get off the phone and start moving quickly down the trail. At 1910 they called and reported that they had made the trailhead, that they had jogged much of the way, and that the last half mile of trail had been mighty dark. Caley called Sheridan and reported that the subjects made it out oky._x000a_Analysis_x000a_The climbers were unhurt when they called 911. There has been a great deal of discussion about what is appropriate use of cell phones to call for help from the backcountry. If these climbers had not had a radio or cell phone, they probably would have wandered around and eventually found their way down. There is a chance that they could have gotten hypothermic, or slipped when trying to navigate steep terrain, so the call may have avoided an accident. Also, the “rescue” was executed by a single person, from the comfort of his office. However, getting off route is a condition that has happened to every mountaineer who has a reasonable amount of experience. If one is not willing or able to solve route finding problems, one should not put oneself in situations where route finding is needed. (Source: Dave Rusho, Seattle Mountain Rescue)"/>
    <n v="5"/>
    <m/>
    <m/>
    <m/>
    <m/>
    <m/>
    <m/>
    <m/>
    <m/>
    <m/>
    <m/>
    <m/>
    <m/>
    <x v="0"/>
    <m/>
    <m/>
    <x v="1"/>
    <x v="1"/>
    <x v="1"/>
    <x v="1"/>
    <x v="0"/>
    <x v="0"/>
    <m/>
    <m/>
    <x v="0"/>
    <m/>
    <m/>
    <m/>
    <x v="0"/>
    <x v="1"/>
    <m/>
    <m/>
    <m/>
    <x v="0"/>
    <m/>
    <m/>
    <m/>
    <m/>
    <m/>
    <m/>
    <x v="0"/>
    <m/>
    <m/>
    <m/>
    <m/>
    <m/>
    <n v="1"/>
    <m/>
    <m/>
    <n v="1"/>
    <m/>
    <m/>
    <m/>
    <x v="0"/>
    <m/>
    <m/>
    <m/>
    <m/>
    <m/>
    <m/>
    <m/>
    <m/>
    <m/>
    <m/>
    <m/>
    <m/>
    <m/>
    <m/>
    <m/>
    <m/>
    <n v="1"/>
    <x v="1"/>
    <m/>
    <n v="1"/>
    <m/>
    <m/>
    <m/>
    <m/>
    <m/>
    <m/>
    <m/>
    <m/>
    <m/>
    <m/>
    <m/>
    <m/>
    <n v="1"/>
    <m/>
    <m/>
    <m/>
  </r>
  <r>
    <x v="1125"/>
    <s v="Nut or Chock Pulled Out, Poor Position, North Carolina, Moore's Wall, Sentinel Buttress, Zoo View"/>
    <x v="12"/>
    <s v="North Carolina, Moore's Wall, Sentinel Buttress, Zoo View_x000a_On September 2, Ron Lantham (37) and friends were climbing Zoo View, (5.8) a popular climb on Sentinel Buttress. After completing the first pitch, Lantham, the leader, constructed a belay anchor under a large roof. He placed the belay anchor low and redirected the rope through a single piece placed overhead. His second fell, causing the upper placement to take the force of the fall, causing it to pull out. The resulting shock-load caused the belayer to lose control of the belay and drop the second._x000a_The victim remained dangling on the rope for several hours after falling approximately 50 feet. Stokes County Mountain Rescue lowered the climber to the base of the wall around 7:30 p.m. The climber was airlifted to Baptist Hospital in Winston-Salem. He had a fractured ankle and possible internal injuries._x000a_Analysis_x000a_Three important factors should always be considered when setting up any belay: Anchor (SRENE: Strong, Redundant, Equalized, No Extension), friction (belay device), and position (climber in relationship to his/her anchor and direction of pull). In this case, the leader ignored his position in relation to the direction of pull and the dynamics of a potential fall. The climber should have positioned himself below the anchor rather than above it, in either a sitting or hanging belay with the belay device attached to the harness. Redirecting the rope in a hanging belay can be done more efficiently, especially if the belayer is facing the anchors. Or the leader may have had more control if the belay device was attached directly to the belay anchor via a Munter hitch, GriGri, or other device suitable for this purpose. This approach may have given the belayer more options, especially in executing a belay escape and assisting his partner, or the leader could have climbed through the overhang and set up his belay— the preferred set-up. (Source: Aram Attarian)"/>
    <n v="5"/>
    <m/>
    <m/>
    <m/>
    <m/>
    <m/>
    <n v="1"/>
    <m/>
    <m/>
    <m/>
    <m/>
    <m/>
    <m/>
    <x v="0"/>
    <n v="1"/>
    <m/>
    <x v="1"/>
    <x v="1"/>
    <x v="0"/>
    <x v="0"/>
    <x v="0"/>
    <x v="0"/>
    <m/>
    <m/>
    <x v="0"/>
    <m/>
    <m/>
    <m/>
    <x v="0"/>
    <x v="0"/>
    <m/>
    <m/>
    <m/>
    <x v="0"/>
    <m/>
    <m/>
    <n v="1"/>
    <m/>
    <m/>
    <m/>
    <x v="0"/>
    <m/>
    <m/>
    <m/>
    <m/>
    <m/>
    <m/>
    <m/>
    <m/>
    <m/>
    <m/>
    <m/>
    <m/>
    <x v="0"/>
    <m/>
    <m/>
    <m/>
    <m/>
    <m/>
    <m/>
    <m/>
    <m/>
    <m/>
    <m/>
    <m/>
    <m/>
    <m/>
    <m/>
    <m/>
    <m/>
    <m/>
    <x v="0"/>
    <m/>
    <m/>
    <m/>
    <m/>
    <m/>
    <m/>
    <m/>
    <m/>
    <m/>
    <m/>
    <m/>
    <m/>
    <m/>
    <m/>
    <n v="1"/>
    <m/>
    <m/>
    <m/>
  </r>
  <r>
    <x v="1126"/>
    <s v="Off Route—Unfamiliar with Descent, Weather, Wyoming, Grand Teton National Park, Grand Teton"/>
    <x v="12"/>
    <s v="Wyoming, Grand Teton National Park, Grand Teton_x000a_On June 11 around 0100, Swis Stockton and Michael Feldman left the Lupine Meadows trailhead with the intention of climbing the Exum Ridge on the Grand Teton in a one-day effort in an attempt to beat a predicted storm. They had just arrived in Jackson Hole from the east coast and left at 0100 after an hour’s sleep. They moved slower than expected and discussed turning around at the Lower Saddle and again at Wallstreet—but didn’t. They started their descent of the Owen-Spalding Route from the top of the Open Book pitch in the last of the daylight. As they began the rappels, a severe storm engulfed them. With high winds, blowing snow, and limited visibility, at 0100 hours they decided to bivouac for the night in snow caves in the Wall Street Gully. They started moving at 0500 and assumed they were not on the standard descent. They went back to the Upper Saddle and started following cairns until they became cliffed-out. They went back to the Upper Saddle to get reoriented and started down the Idaho Express gully. They reached a drop-off with a rappel station and realized that they were disoriented. They started to climb back to the Upper Saddle, the last point on the mountain they were sure of. If they couldn’t find the right descent route, they intended to start rappelling._x000a_Stockton and Feldman had left gear in their cabin at the AAC Climbers Ranch. This was reported to Grand Teton National Park by another person who was lodging there on the morning of June 12. The weather was deteriorating, with a low cloud cover. The park contract helicopter was able to fly seven park rangers to the Lower Saddle on the Grand Teton before conditions worsened. Six of the rangers began a search of the Owen-Spalding route. At 1409, Rangers McConnell and Jackson made contact with Stockton and Feldman as they climbed toward the Upper Saddle. They were in good condition. Stockton and Feldman were assisted to the Lower Saddle, where their condition was assessed. They were able to descend to the valley by themselves. The rescue team also descended, reaching the trailhead at about 2000._x000a_Analysis_x000a_Stockton and Feldman felt they were in control of their situation. They had heard the helicopter, but they didn’t think it was associated with them. They didn’t want to follow the rangers because they had already gone down that way, and it didn’t work. This party had good gear and extra food. They didn’t feel there was any reason to get excited over their late return._x000a_It’s important to realize that when a party doesn’t return when there is severe weather in the mountains, people worry about the party’s safety. When the rescue team is called, we are obligated to investigate. In this case, a call to the Exum guides on the Lower Saddle said that the mountain was in bad condition, and they had to turn back that morning. Past parties caught out in storms with snow and high winds have shown us that there is cause for concern. That is the reason that we accepted the costs and risks of flying to the Lower Saddle and searching in marginal conditions. Sometimes conditions in the mountains are the reason we should do a rock climb down low. Sometimes it’s our physical limitations due to lack of acclimatization or our need for rest that should cause us to choose less-ambitious goals. Setting out on a major undertaking like a day climb of the Grand Teton when not at the top of your game, especially knowing that a storm cycle is predicted, should result in being more conservative. When the party is not progressing as rapidly as anticipated, there is good cause to lower the goals or turn around. (Source: Dan Burgette, SAR Ranger, Grand Teton National Park)"/>
    <n v="7"/>
    <m/>
    <m/>
    <m/>
    <m/>
    <m/>
    <m/>
    <m/>
    <m/>
    <n v="1"/>
    <m/>
    <m/>
    <m/>
    <x v="0"/>
    <n v="1"/>
    <m/>
    <x v="1"/>
    <x v="0"/>
    <x v="1"/>
    <x v="1"/>
    <x v="0"/>
    <x v="0"/>
    <m/>
    <m/>
    <x v="0"/>
    <m/>
    <m/>
    <m/>
    <x v="0"/>
    <x v="1"/>
    <m/>
    <m/>
    <m/>
    <x v="0"/>
    <m/>
    <m/>
    <m/>
    <m/>
    <m/>
    <m/>
    <x v="0"/>
    <m/>
    <m/>
    <m/>
    <m/>
    <n v="1"/>
    <n v="1"/>
    <m/>
    <m/>
    <n v="1"/>
    <m/>
    <m/>
    <m/>
    <x v="0"/>
    <m/>
    <m/>
    <m/>
    <m/>
    <m/>
    <m/>
    <m/>
    <m/>
    <m/>
    <m/>
    <m/>
    <m/>
    <m/>
    <m/>
    <m/>
    <m/>
    <m/>
    <x v="1"/>
    <m/>
    <m/>
    <m/>
    <m/>
    <m/>
    <m/>
    <m/>
    <m/>
    <m/>
    <m/>
    <m/>
    <n v="1"/>
    <m/>
    <m/>
    <m/>
    <m/>
    <m/>
    <m/>
  </r>
  <r>
    <x v="1127"/>
    <s v="Out of Bounds—Lost, Inadequate Clothing and Equipment, Wyoming, Grand Teton National Park, Rock Spring Canyon"/>
    <x v="12"/>
    <s v="Wyoming, Grand Teton National Park, Rock Spring Canyon_x000a_On February 6 at 1330, Cameron Morgan (25), Jonathan Gagne (25), and Katherine Gagne (24) left the Teton Village Ski Area boundaries with the intent to ski out of bounds in Rock Springs Canyon. They were on alpine skis and a snowboard. The avalanche danger was listed as “Considerable.” They took a wrong turn and entered Granite Canyon in Grand Teton National Park and headed north, not south. They were unable to retrace their tracks and spent the night at the bottom of the canyon. On the following afternoon, a fourth member of the group reported that his companions had not returned._x000a_Grand Teton National Park rangers were notified by the ski patrol at about 1430. Rangers and a ski patrolman were flown by helicopter to search the Granite Canyon area and located the missing party from the air. They were picked up just before nightfall and flown from the backcountry. Despite the ordeal, all three members of the party were in good condition and were released._x000a_Analysis_x000a_Aside from the clothes they were wearing and a Camelback with water, they had no other survival gear, such as food, extra clothing, matches, shovel, probes, or transceivers. They did have a Teton Village ski area map in their possession. They were sure that they were skiing through Rock Springs Canyon to the south of Teton Village, as they had done previously. When they reached Granite Creek, the water was flowing the wrong way. When skiing out of Rock Springs, one has to turn left to get back to the ski area. The stream was flowing to their right. Assuming that the water wasn’t really flowing downhill, they went upstream to where they spent the night. The next morning their discussions about the direction of the water continued. Interesting group dynamics undoubtedly took place. Leadership was asserted, and the party spent the day going about a quarter-mile farther upstream before they were spotted from the helicopter._x000a_Leadership skills and backcountry survival preparedness are just as important when accessing the wilderness from a developed ski area as they are when heading into the wilderness with a mind-set of seeking a wilderness experience. A second night out in -20 degrees F. in their condition might have been grim._x000a_Another factor was the reporting party. He assumed that they didn’t meet apres-ski in the bar and that they didn’t get back to the motel that night “because they were partying.” He searched the lifts at the ski area the following day until 1430 before reporting the party overdue. (Source: Dan Burgette, SAR Ranger, Grand Teton National Park)_x000a_(Editor’s Note: While this is not a climbing incident, it is included as a classic example of a backcountry situation that required mountaineering skills for which the participants were not prepared.)"/>
    <n v="7"/>
    <m/>
    <m/>
    <n v="3"/>
    <m/>
    <m/>
    <m/>
    <m/>
    <m/>
    <m/>
    <m/>
    <m/>
    <m/>
    <x v="0"/>
    <n v="1"/>
    <m/>
    <x v="1"/>
    <x v="1"/>
    <x v="1"/>
    <x v="1"/>
    <x v="0"/>
    <x v="0"/>
    <m/>
    <m/>
    <x v="0"/>
    <m/>
    <m/>
    <m/>
    <x v="1"/>
    <x v="1"/>
    <m/>
    <m/>
    <m/>
    <x v="0"/>
    <m/>
    <n v="1"/>
    <m/>
    <m/>
    <m/>
    <m/>
    <x v="0"/>
    <m/>
    <m/>
    <n v="1"/>
    <m/>
    <m/>
    <m/>
    <m/>
    <m/>
    <m/>
    <m/>
    <m/>
    <m/>
    <x v="0"/>
    <m/>
    <m/>
    <m/>
    <m/>
    <m/>
    <m/>
    <m/>
    <m/>
    <m/>
    <m/>
    <m/>
    <m/>
    <m/>
    <m/>
    <m/>
    <m/>
    <n v="1"/>
    <x v="1"/>
    <m/>
    <n v="1"/>
    <m/>
    <m/>
    <m/>
    <m/>
    <m/>
    <n v="1"/>
    <m/>
    <m/>
    <m/>
    <m/>
    <m/>
    <m/>
    <m/>
    <m/>
    <m/>
    <m/>
  </r>
  <r>
    <x v="1128"/>
    <s v="Protection Pulled Out—Fall on Rock, Inadequate Belay—Rope Diameter too Small, New Hampshire, Cathedral Ledge, Retaliation"/>
    <x v="12"/>
    <s v="New Hampshire, Cathedral Ledge, Retaliation_x000a_The leader, A1 (30s), was climbing and was below the crux at the niche. He had just placed a cam and was yanking on it to test the placement when it pulled out. He lost his balance and fell striking the wall. He and his partner Tammy did not fall to the ground but were hanging just above a belay ledge of a climb to the right called Youth Challenge. A nearby climber rappelled to him and gave assistance and comfort until MRS members arrived on the scene. Three local guides lowered the leader to the ledge and splinted his leg. They fixed ropes across the tree ledge running across the middle of the cliff, and he was littered out with the assistance of local fire department personnel._x000a_Analysis_x000a_Retaliation is a climb that is deceivingly difficult. It is a right-leaning dihedral that is rated 5.9 but is really a climb for 5.10 leaders. One must be comfortable lay-backing the dihedral and placing your gear down by your knees where you can’t see it well at all. The leader fell just below the crux and swung into the wall. The belayer’s hands were burned, which may indicate that she was not keeping the belay properly. They were also using a lead rope that was less than 10 mm diameter. This size rope requires significantly more attention from the belayer as it can run much faster._x000a_We have seen or heard of several accidents over the past year where the belayer let the leader fall farther than desired because of the use of a “skinny” lead rope. If you are using a skinny rope the belayer should pay close attention and be prepared to arrest a fall quickly. (Source: A1 Hospers)"/>
    <n v="5"/>
    <m/>
    <m/>
    <m/>
    <m/>
    <n v="1"/>
    <m/>
    <m/>
    <m/>
    <m/>
    <m/>
    <m/>
    <m/>
    <x v="0"/>
    <n v="1"/>
    <m/>
    <x v="1"/>
    <x v="1"/>
    <x v="0"/>
    <x v="0"/>
    <x v="0"/>
    <x v="0"/>
    <m/>
    <m/>
    <x v="0"/>
    <m/>
    <m/>
    <m/>
    <x v="0"/>
    <x v="0"/>
    <m/>
    <m/>
    <m/>
    <x v="0"/>
    <m/>
    <m/>
    <m/>
    <m/>
    <m/>
    <m/>
    <x v="0"/>
    <m/>
    <m/>
    <m/>
    <m/>
    <m/>
    <m/>
    <m/>
    <m/>
    <m/>
    <m/>
    <m/>
    <m/>
    <x v="0"/>
    <m/>
    <m/>
    <m/>
    <m/>
    <m/>
    <m/>
    <m/>
    <m/>
    <m/>
    <m/>
    <m/>
    <m/>
    <m/>
    <m/>
    <m/>
    <m/>
    <m/>
    <x v="0"/>
    <m/>
    <m/>
    <n v="1"/>
    <m/>
    <m/>
    <m/>
    <m/>
    <m/>
    <m/>
    <m/>
    <m/>
    <m/>
    <m/>
    <m/>
    <m/>
    <m/>
    <m/>
    <m/>
  </r>
  <r>
    <x v="1129"/>
    <s v="Edited Title:  Rockfall during training, Utah, Arches National Park"/>
    <x v="12"/>
    <s v="Utah, Arches National Park_x000a_On March 7, a large rockfall occurred during a technical rock rescue training session being conducted in the Park. Seventeen people were attending the training. The rock, estimated to be between 30 and 40 feet long and weighing over one ton, fell nearly 300 feet from the top of a sandstone cliff. It struck a small protrusion near the beginning of its fall, causing a loud noise, then broke up on its way down. The noise alerted six people who were directly below, sitting down to take a lunch break. They scattered just before the rock hit the ground a few yards behind the lunch location and exploded. Two park employees were injured. Andrew Fitzgerald was knocked to the ground by flying debris and suffered a head injury and multiple lacerations; Lee Kaiser, who was not among the six, injured his leg slightly while trying to get away from the flying rock. Fitzgerald was treated for his injuries, secured to a litter, lowered over the side of a 100-foot cliff to a second team, then transported a quarter-mile cross country to a waiting ambulance. His injuries turned out to be relatively minor, and he was released from the hospital later that afternoon._x000a_Analysis_x000a_Rain had fallen off and on for several days prior to the training session. Examination of the release site at the top of the cliff revealed that a large sandstone flake had simply let go of the surrounding rock. The rain-weakened condition of the sandstone, an existing crack in the rock, and freeze-thaw conditions typical of late winter in the area are thought to have been the primary reasons for the natural release. The high-angle rock rescue training is a joint NPS and Grand County SAR session conducted annually before the visitor season begins. Those who were directly below the falling rock with Fitzgerald, and therefore had a “near death experience,” were Murray Shoemaker and Nathan Plants from Arches National Park, Dan Habig from Canyonlands National Park, and Bego Gerhart and Frank Mendonca of Grand County SAR. (Source: Jim Webster, Ranger, Arches National Park)_x000a_(Editor's Note: Engaging in “area security” helps to determine conditions that may have changed for many venues. In climbing, routes may change as a result of freeze/ thaw cycles—both for rock and ice. Knowing the history of the snow pack is critical for understanding potential avalanche conditions.)"/>
    <n v="4"/>
    <m/>
    <m/>
    <m/>
    <m/>
    <m/>
    <m/>
    <m/>
    <m/>
    <m/>
    <m/>
    <n v="1"/>
    <m/>
    <x v="0"/>
    <m/>
    <n v="1"/>
    <x v="0"/>
    <x v="1"/>
    <x v="1"/>
    <x v="1"/>
    <x v="0"/>
    <x v="0"/>
    <m/>
    <m/>
    <x v="0"/>
    <m/>
    <m/>
    <m/>
    <x v="0"/>
    <x v="0"/>
    <m/>
    <m/>
    <m/>
    <x v="0"/>
    <m/>
    <m/>
    <m/>
    <m/>
    <m/>
    <m/>
    <x v="0"/>
    <m/>
    <m/>
    <m/>
    <m/>
    <m/>
    <m/>
    <m/>
    <n v="1"/>
    <m/>
    <m/>
    <m/>
    <m/>
    <x v="0"/>
    <m/>
    <m/>
    <m/>
    <m/>
    <m/>
    <m/>
    <m/>
    <m/>
    <m/>
    <m/>
    <m/>
    <m/>
    <m/>
    <m/>
    <m/>
    <m/>
    <m/>
    <x v="1"/>
    <m/>
    <m/>
    <m/>
    <m/>
    <m/>
    <m/>
    <m/>
    <m/>
    <n v="1"/>
    <m/>
    <m/>
    <m/>
    <m/>
    <m/>
    <m/>
    <m/>
    <m/>
    <m/>
  </r>
  <r>
    <x v="1130"/>
    <s v="Rappel Error, Rope Failed—Inadequate Equipment, Utah, Millcreek Canyon"/>
    <x v="12"/>
    <s v="Utah, Millcreek Canyon_x000a_On August 16, “Jim” (28) and “Kirk” (32) set up a sport-rappel at a small crag in Millcreek Canyon. They used an old cotton rope from Kirk’s toolbox and tied off natural features at the top of the crag for an anchor. About halfway down, Jim bounced hard during his rappel and the rope broke. He fell about 20 feet, crashing through a small tree on the way and glancing off his partner at the base of the crag. Kirk was able to grab him at that point and stop him from tumbling farther down the slope._x000a_Jim was secured in a bean-bag vacuum splint and lowered two pitches down steep scree to the Millcreek road. He is lucky to have escaped with only a broken ankle, abrasions, and lacerations._x000a_Analysis_x000a_Kirk was watching the rappel from the bottom when the rope broke. He was certain that it did not break at an edge. We later tested the tensile strength of the rope at Black Diamond Equipment. The rope was one-half-inch in diameter (13 mm) and in poor condition. Nine pull-tests were done unknotted— over three-inch drums. Failure loads ranged from 304 to 378 pounds, with an average break strength of 352 pounds._x000a_A rappeller can easily generate rope tensions around double body-weight with only a moderate amount of bouncing. It is extremely fortunate that the failure did not happen earlier in the rappel. (Source: Tom Moyer, Salt Lake County Sheriff’s SAR)_x000a_(Editor’s Note: It’s nice to know that “old cotton rope&quot; can do even this well. Whether the two fellows had much climbing experience was not revealed. Let’s hope they didn't)"/>
    <n v="5"/>
    <m/>
    <m/>
    <m/>
    <n v="1"/>
    <n v="1"/>
    <m/>
    <m/>
    <m/>
    <m/>
    <m/>
    <m/>
    <m/>
    <x v="0"/>
    <n v="1"/>
    <m/>
    <x v="1"/>
    <x v="0"/>
    <x v="0"/>
    <x v="1"/>
    <x v="0"/>
    <x v="0"/>
    <m/>
    <m/>
    <x v="0"/>
    <m/>
    <m/>
    <m/>
    <x v="0"/>
    <x v="0"/>
    <m/>
    <m/>
    <m/>
    <x v="0"/>
    <m/>
    <m/>
    <m/>
    <m/>
    <m/>
    <m/>
    <x v="0"/>
    <m/>
    <m/>
    <m/>
    <m/>
    <m/>
    <m/>
    <m/>
    <m/>
    <m/>
    <m/>
    <m/>
    <m/>
    <x v="0"/>
    <m/>
    <m/>
    <m/>
    <m/>
    <m/>
    <m/>
    <m/>
    <m/>
    <m/>
    <m/>
    <m/>
    <m/>
    <m/>
    <m/>
    <m/>
    <m/>
    <n v="1"/>
    <x v="1"/>
    <m/>
    <m/>
    <m/>
    <n v="1"/>
    <m/>
    <m/>
    <m/>
    <m/>
    <m/>
    <m/>
    <m/>
    <m/>
    <m/>
    <n v="1"/>
    <m/>
    <m/>
    <m/>
    <m/>
  </r>
  <r>
    <x v="1131"/>
    <s v="Stranded, Inadequate Belay, Utah, Big Cottonwood Canyon, Bumblebee Wall"/>
    <x v="12"/>
    <s v="Utah, Big Cottonwood Canyon, Bumblebee Wall_x000a_On July 21, “Pat” (31), successfully led Perseverance Bulge, a two-pitch 5.9 route on Bumblebee Wall, near the Storm Mountain Picnic Area in Big Cottonwood Canyon. He sat on the ledge at the top of the second pitch and put “Betty” (22), on belay, but he did not set up an anchor or tie in. Betty began following the pitch but soon took a fall, which forced the rope into the crack and jammed it. The two climbers were unable to hear each other from their positions. The leader was unable to pull rope up and the follower was unwilling to climb up with slack in the rope, so she waited on a small ledge with her weight partly on the rope while he attempted to free the jam. After about 30 minutes, they yelled for assistance to people at the nearby picnic area._x000a_SAR team members hiked around to the belay ledge at the top of the climb. The first step was to secure the unanchored belayer to a nearby tree. One rescuer was then lowered to Betty, did a pick-off, and lowered her 200 feet to the ground. With her weight off the rope, a second rescuer working at the location of the jam was able to pull the rope out of the crack._x000a_Analysis_x000a_Pat’s most serious mistake was trying to free the stuck rope while standing at the edge without being tied in. Had he succeeded, he would likely have been pulled off his stance. Even if his top piece had held, the 30-foot fall would almost certainly have caused him to let go of the rope, and both climbers would have fallen to the ground._x000a_If Pat had set up an anchor at the top of the pitch, either climber could have attempted to solve the problem safely. The two climbers were about 100 feet apart and the jam was about 40 feet below the belayer. If the follower had been more experienced, she could have prusiked up the rope to the jam and attempted to pull the rope out of the crack. Or, since the jam was only 40 feet below the belay ledge, the belayer could have tied off the rope and rappelled down on the free end to work on it. Or, he could have prusiked down the taut side of the rope. Although neither climber was carrying prusiks or a cordalette, they were carrying slings, which could have been used to tie a Kleimheist hitch to ascend or descend a taut rope. All of these options, of course, assume that the leader can construct a solid anchor. Since he did not, yelling for help was probably their best option._x000a_The leader described himself as a 5.12b climber with 15 years of experience. The follower described herself as a 5.8 climber on her first multi-pitch route. (Source: Tom Moyer, Salt Lake County Sheriff’s SAR)_x000a_(Editor’s Note: Similar to the above, on July 25, two climbers were top-roping a short climb just a few yards from the road in the Birches area of Big Cottonwood Canyon when their rope became stuck. One was left hanging in his harness about 20 feet from the ground. None of the climbers present knew how to assist him, so they flagged down a sheriffs deputy on the canyon road._x000a_A pair of prusiks and the knowledge of how to use them would have allowed the climber to solve his own problem in minutes instead of needing to call for a rescue.)"/>
    <n v="5"/>
    <m/>
    <m/>
    <n v="1"/>
    <m/>
    <n v="1"/>
    <m/>
    <m/>
    <m/>
    <m/>
    <m/>
    <n v="1"/>
    <m/>
    <x v="0"/>
    <m/>
    <m/>
    <x v="1"/>
    <x v="1"/>
    <x v="0"/>
    <x v="0"/>
    <x v="0"/>
    <x v="0"/>
    <m/>
    <m/>
    <x v="0"/>
    <m/>
    <m/>
    <m/>
    <x v="0"/>
    <x v="0"/>
    <m/>
    <m/>
    <m/>
    <x v="0"/>
    <m/>
    <m/>
    <m/>
    <m/>
    <m/>
    <m/>
    <x v="0"/>
    <m/>
    <m/>
    <m/>
    <m/>
    <m/>
    <m/>
    <m/>
    <m/>
    <m/>
    <m/>
    <m/>
    <m/>
    <x v="0"/>
    <m/>
    <m/>
    <m/>
    <m/>
    <m/>
    <m/>
    <m/>
    <m/>
    <m/>
    <m/>
    <m/>
    <m/>
    <m/>
    <m/>
    <m/>
    <m/>
    <m/>
    <x v="1"/>
    <m/>
    <n v="1"/>
    <n v="1"/>
    <m/>
    <m/>
    <m/>
    <m/>
    <m/>
    <m/>
    <m/>
    <m/>
    <m/>
    <n v="1"/>
    <m/>
    <m/>
    <m/>
    <m/>
    <m/>
  </r>
  <r>
    <x v="1132"/>
    <s v="Stranded, Inexperience, New Hampshire, Cannon Cliff, Whitney Gilman"/>
    <x v="12"/>
    <s v="New Hampshire, Cannon Cliff, Whitney Gilman_x000a_On October 12, New Hampshire Fish and Game received a report of two individuals with a stuck rope on the Whitney Gilman rock climb. Joe Lentini and another EMS guide took the tram to the top and walked across to the top of the climb with a 300 foot static line. It was snowing and slippery. The other guide rappelled down. The climbers had ascenders but didn’t know how to use them, so they were hauled up. Apparently their rope got stuck and they called for help on a portable Motorola. They were carrying a large American flag! (Source: Al Hospers)"/>
    <n v="4"/>
    <m/>
    <m/>
    <m/>
    <m/>
    <m/>
    <m/>
    <m/>
    <m/>
    <n v="1"/>
    <m/>
    <m/>
    <m/>
    <x v="0"/>
    <m/>
    <m/>
    <x v="1"/>
    <x v="1"/>
    <x v="0"/>
    <x v="0"/>
    <x v="0"/>
    <x v="0"/>
    <m/>
    <m/>
    <x v="0"/>
    <m/>
    <m/>
    <m/>
    <x v="0"/>
    <x v="0"/>
    <m/>
    <m/>
    <m/>
    <x v="0"/>
    <m/>
    <m/>
    <m/>
    <m/>
    <m/>
    <m/>
    <x v="0"/>
    <m/>
    <m/>
    <m/>
    <m/>
    <m/>
    <m/>
    <m/>
    <m/>
    <m/>
    <m/>
    <m/>
    <m/>
    <x v="0"/>
    <m/>
    <m/>
    <m/>
    <m/>
    <m/>
    <m/>
    <m/>
    <m/>
    <m/>
    <m/>
    <m/>
    <m/>
    <m/>
    <m/>
    <m/>
    <m/>
    <m/>
    <x v="1"/>
    <m/>
    <n v="1"/>
    <m/>
    <m/>
    <m/>
    <m/>
    <m/>
    <m/>
    <m/>
    <m/>
    <m/>
    <m/>
    <m/>
    <m/>
    <m/>
    <n v="1"/>
    <m/>
    <m/>
  </r>
  <r>
    <x v="1133"/>
    <s v="Belay Anchor Failure—Knot Came Undone, Fall on Rock, Wyoming, Grand Teton National Park, Mount Owen"/>
    <x v="12"/>
    <s v="Wyoming, Grand Teton National Park, Mount Owen_x000a_On the evening of September 3, a cell phone call reported an Exum client with a sprained anlde on the West Ledges of Mount Owen. Tanya Bradby of Seattle, WA, was on a guided climb of the Grand Traverse. After spending the night of September 2 on the east ridge of Mount Owen, they went to the summit and started descending the West Ledges. About three hundred feet below the crest of the south ridge, they came to a steep step of ten or more feet. The guide decided to lower the client down this step. Earlier, the guide had threaded an anchor with a sling. After using the thread, she didn’t retie the knot on the sling. For the lowering, she took the sling she had threaded before, tied a knot to join its ends, and slung a boulder. She clipped a locking carabiner into the sling and used a Munter hitch. As Bradby weighted the rope, the sling failed because the knot came undone. Bradby got her foot stuck in a crack during her fall, and her ankle was sprained as a result. Bradby hit a ledge below the step, and the guide was able to hang onto the 8-mm rope with her burned hands, which kept Bradby from tumbling down the seventy-degree face._x000a_Analysis_x000a_This is a sobering incident. An experienced guide tied a knot that failed when it was weighted. This reaffirms the basic rule that one has to check and recheck all knots and anchors before a life is trusted to them. This incident should get the attention of all, including experienced climbers. (Source: Dan Burgette, SAR Ranger, Grand Teton National Park)_x000a_(Editor's Note: As Peter Lev, one of Exum Guides owners pointed out, “...these things have happened to just about every climber at one time or another, but what really matters is that the guide SAVED THE DAY by hand holding a small-diameter rope. No small feat. It is the ‘save’ that separates out the climbers/guides with ‘the right stuff,&quot;&quot;''&quot;)"/>
    <n v="8"/>
    <m/>
    <m/>
    <m/>
    <m/>
    <m/>
    <m/>
    <m/>
    <m/>
    <n v="1"/>
    <m/>
    <n v="1"/>
    <m/>
    <x v="0"/>
    <m/>
    <m/>
    <x v="1"/>
    <x v="0"/>
    <x v="0"/>
    <x v="0"/>
    <x v="0"/>
    <x v="0"/>
    <m/>
    <m/>
    <x v="0"/>
    <m/>
    <m/>
    <m/>
    <x v="0"/>
    <x v="1"/>
    <m/>
    <m/>
    <m/>
    <x v="0"/>
    <m/>
    <m/>
    <m/>
    <m/>
    <m/>
    <m/>
    <x v="0"/>
    <m/>
    <m/>
    <m/>
    <m/>
    <m/>
    <m/>
    <m/>
    <m/>
    <m/>
    <m/>
    <m/>
    <m/>
    <x v="0"/>
    <m/>
    <m/>
    <m/>
    <m/>
    <m/>
    <m/>
    <m/>
    <m/>
    <m/>
    <m/>
    <m/>
    <m/>
    <n v="1"/>
    <m/>
    <m/>
    <m/>
    <m/>
    <x v="1"/>
    <n v="1"/>
    <m/>
    <m/>
    <m/>
    <m/>
    <m/>
    <m/>
    <m/>
    <m/>
    <m/>
    <m/>
    <m/>
    <m/>
    <m/>
    <n v="1"/>
    <m/>
    <m/>
    <m/>
  </r>
  <r>
    <x v="1134"/>
    <s v="Failure to Test Holds—Handhold Came Off, Fall on Rock, Wyoming, Wind River Range, Jackson Peak"/>
    <x v="12"/>
    <s v="Wyoming, Wind River Range, Jackson Peak_x000a_On August 11 about 1100, Bev Boynton (51) and David Moore of Jackson, WY, were finishing the final pitch on the South Buttress of Jackson Peak in the Wind River Range of Wyoming. While Boynton was leading at about 12,800 feet, she pulled off a large flake of rock which caused her to fall about fifteen feet onto the ledge below. She sustained multiple injuries and believed that she had a pneumothorax. Moore gave her warm clothes and went for assistance. When he arrived at Indian Basin, he located campers with a cell phone and called the Jenny Lake Ranger Station in Grand Teton National Park. When the Sublette County Sheriff’s Office was notified, they requested the park rangers assist in the rescue._x000a_Two park rangers and a Physician’s Assistant were flown to Moore’s location in Indian Basin. Helicopter short-haul technique was then used to insert rescuers to the accident site. Boynton’s injuries were assessed and treated, and she was short-hauled to the basin below. Boynton was then transferred to an air ambulance from the Eastern Idaho Regional Medical Center and flown to St. John’s Hospital in Jackson. She had multiple injuries, including a pulmonary contusion and torn ankle ligaments._x000a_Analysis_x000a_This is another case of a large block pulling loose. A very experienced climber was caught by this objective danger. Testing holds and not having the belayer standing directly below the climber are important. This was a good example of climbers with a different mind-set than we often see in the Tetons. This party was nineteen miles from the trailhead. Boynton assumed that she would be spending the night on her ledge, and the party was prepared for that, mentally and gear-wise. Amazingly, the cell phone Moore borrowed got out of the basin beneath the peak and Boynton was evacuated that evening. Cell phones can be a real help when they are genuinely needed and if they work, but they are not more important than self-help and being prepared. (Source: Dan Burgette, SAR Ranger, Grand Teton National Park)"/>
    <n v="5"/>
    <m/>
    <m/>
    <m/>
    <m/>
    <m/>
    <m/>
    <n v="1"/>
    <m/>
    <m/>
    <m/>
    <n v="1"/>
    <m/>
    <x v="0"/>
    <n v="1"/>
    <m/>
    <x v="1"/>
    <x v="1"/>
    <x v="0"/>
    <x v="0"/>
    <x v="0"/>
    <x v="0"/>
    <m/>
    <m/>
    <x v="0"/>
    <m/>
    <m/>
    <m/>
    <x v="0"/>
    <x v="0"/>
    <m/>
    <m/>
    <m/>
    <x v="0"/>
    <m/>
    <m/>
    <m/>
    <m/>
    <m/>
    <m/>
    <x v="0"/>
    <m/>
    <m/>
    <m/>
    <m/>
    <m/>
    <m/>
    <m/>
    <m/>
    <m/>
    <m/>
    <m/>
    <m/>
    <x v="0"/>
    <m/>
    <m/>
    <m/>
    <m/>
    <m/>
    <m/>
    <m/>
    <m/>
    <m/>
    <m/>
    <m/>
    <n v="1"/>
    <m/>
    <m/>
    <m/>
    <m/>
    <m/>
    <x v="1"/>
    <m/>
    <m/>
    <m/>
    <m/>
    <m/>
    <m/>
    <m/>
    <m/>
    <m/>
    <m/>
    <m/>
    <m/>
    <m/>
    <n v="1"/>
    <m/>
    <m/>
    <m/>
    <m/>
  </r>
  <r>
    <x v="1135"/>
    <s v="Failure to Test Hold—Handhold Came Off, Fall on Rock, Wyoming, Grand Teton National Park, Grand Teton, Petzoldt Ridge"/>
    <x v="12"/>
    <s v="Wyoming, Grand Teton National Park, Grand Teton, Petzoldt Ridge_x000a_On July 20, Ben Wessler (20) was leading the pitch above the Window on the Petzoldt Ridge of the Grand Teton. He placed a piece of protection with a long sling about eight feet above the belay ledge. About four feet above the piece, he tested a large rock feature about the size of a basketball. He grabbed the feature with both hands and it pulled loose when he weighted it. He hit the belay ledge with his left foot and butt as the rope came tight. He stopped on the eight-foot wide ledge. His partner, Tim McMahill and three of their companions climbing with them on a separate rope, helped Ben rappel the steep places and lower him down less-steep places. When they reached easier ground, Ben’s brother Matt went on ahead to seek help at the Exum hut. The remaining climbers lowered Ben two more rope lengths to the base of the ridge at about 12,000 feet._x000a_Exum guide Bill McKenna reported the injury to Teton Dispatch by cell phone just after 1800. A park contract helicopter piloted by Rick Harmon ferried five rangers to the Lower Saddle. With the help of three guides, the rangers splinted the leg and carried Ben to the heli-spot on the Lower Saddle. He was flown to Lupine Meadows at 2050. Medic I transported him to St. John’s Hospital in Jackson. Two pins were placed in his foot to stabilize the fracture._x000a_Analysis_x000a_This incident involved a large feature that was from all indications part of the mountain before it broke. Testing holds, even big ones, is advisable, especially when unroped. This incident was a good example of good belaying, first aid, self-rescue, and responsibility in the mountains. (Source: Dan Burgette, SAR Ranger, Grand Teton National Park)"/>
    <n v="5"/>
    <m/>
    <n v="1"/>
    <m/>
    <m/>
    <m/>
    <m/>
    <m/>
    <m/>
    <m/>
    <m/>
    <m/>
    <m/>
    <x v="0"/>
    <n v="1"/>
    <m/>
    <x v="1"/>
    <x v="1"/>
    <x v="0"/>
    <x v="0"/>
    <x v="0"/>
    <x v="0"/>
    <m/>
    <m/>
    <x v="0"/>
    <m/>
    <m/>
    <m/>
    <x v="0"/>
    <x v="0"/>
    <m/>
    <m/>
    <m/>
    <x v="0"/>
    <m/>
    <m/>
    <m/>
    <m/>
    <m/>
    <m/>
    <x v="0"/>
    <m/>
    <m/>
    <m/>
    <m/>
    <m/>
    <m/>
    <m/>
    <m/>
    <m/>
    <m/>
    <m/>
    <m/>
    <x v="0"/>
    <m/>
    <m/>
    <m/>
    <m/>
    <n v="1"/>
    <m/>
    <m/>
    <m/>
    <m/>
    <m/>
    <m/>
    <n v="1"/>
    <m/>
    <m/>
    <m/>
    <m/>
    <m/>
    <x v="1"/>
    <m/>
    <m/>
    <m/>
    <m/>
    <m/>
    <m/>
    <m/>
    <m/>
    <m/>
    <m/>
    <m/>
    <m/>
    <n v="1"/>
    <m/>
    <m/>
    <m/>
    <m/>
    <m/>
  </r>
  <r>
    <x v="1136"/>
    <s v="Fall on Rock, Wyoming, Grand Teton National Park, Table Mountain"/>
    <x v="12"/>
    <s v="Wyoming, Grand Teton National Park, Table Mountain_x000a_On August 8, Don Rassler reported that his climbing partner, Ben Goodwin (22), had fallen about 10-20 feet while down-climbing the first pitch of Heartbreak Ridge on Table Mountain around 0830. He barely began to catch Goodwin on the climbing rope when Goodwin landed squarely on his back near him. Being in a precarious location, the two were able to down-climb a short distance to a safe location, at which time Rassler, a Wilderness First Responder, decided to seek rescue assistance due to what he felt was significant injury to Goodwin’s lower back, with potential spinal compromise._x000a_Ranger Johnson received the initial report and relayed information to rescue coordinator Montopoli. The contract helicopter transported seven rangers to a landing zone in the South Fork of Cascade Canyon near the injured climber. Rangers Burgette, Guenther, and Johnson climbed to Goodwin, rendered medical assistance, and after evaluating the scene determined that a short- haul operation was the best method of extraction. Medical control was contacted and concurred with the decision._x000a_Goodwin was short-hauled to the landing zone. Goodwin was then flown internally to Lupine Meadows with Rangers Perch and Jernigan as attendants. Goodwin was then transferred to the park ambulance and transported to St. John’s Hospital. He was treated for abrasions and contusions and released. He had no spinal injury._x000a_Analysis_x000a_Having medical training is important for climbers. Rassler did a good job of assessing that there might be a significant spinal injury due to the mechanism of injury and the signs and symptoms. The contusions Goodwin received to his back resulted in pain that could have been associated with a spinal injury. Without an X-ray machine, everyone treated Goodwin as if he had a spinal injury. A basic knowledge of what to do and what NOT to do can make a big difference when a member of your party is hurt. (Source: Dan Burgette, SAR Ranger, Grand Teton National Park)"/>
    <n v="3"/>
    <m/>
    <m/>
    <n v="1"/>
    <m/>
    <m/>
    <m/>
    <m/>
    <m/>
    <m/>
    <m/>
    <m/>
    <m/>
    <x v="0"/>
    <n v="1"/>
    <m/>
    <x v="1"/>
    <x v="0"/>
    <x v="0"/>
    <x v="1"/>
    <x v="0"/>
    <x v="0"/>
    <m/>
    <m/>
    <x v="0"/>
    <m/>
    <m/>
    <m/>
    <x v="0"/>
    <x v="0"/>
    <m/>
    <m/>
    <m/>
    <x v="0"/>
    <m/>
    <m/>
    <m/>
    <m/>
    <m/>
    <m/>
    <x v="0"/>
    <m/>
    <m/>
    <m/>
    <m/>
    <m/>
    <m/>
    <m/>
    <m/>
    <m/>
    <m/>
    <m/>
    <m/>
    <x v="0"/>
    <m/>
    <m/>
    <m/>
    <m/>
    <m/>
    <m/>
    <m/>
    <m/>
    <m/>
    <m/>
    <m/>
    <m/>
    <m/>
    <m/>
    <m/>
    <m/>
    <m/>
    <x v="1"/>
    <m/>
    <m/>
    <m/>
    <m/>
    <m/>
    <m/>
    <m/>
    <m/>
    <m/>
    <m/>
    <m/>
    <m/>
    <m/>
    <n v="1"/>
    <m/>
    <m/>
    <m/>
    <m/>
  </r>
  <r>
    <x v="1137"/>
    <s v="Falling Rock—Fall on Rock, Improper Belay Technique, Inadequate Protection, Wyoming, Grand Teton National Park, Nez Perce"/>
    <x v="12"/>
    <s v="Wyoming, Grand Teton National Park, Nez Perce_x000a_On June 30 about 9:30 a.m., Jeff Heinrichs (29) of Jackson, WY, took a leader fall on Nez Perce. He was unable to walk after the fall, so his partner, Dave Simpson (33), went for help._x000a_Heinrichs was leading the first pitch of what he thought was the South Ridge of Nez Perce, but in fact he was east of the normal route. He was trying to place his first piece of protection about thirty feet above the talus. His belayer, using an ATC, wasn’t anchored as he sat on a ledge about fifteen feet beneath the leader. A large block that Heinrichs was standing on fell away, so he fell about thirty feet before hitting the talus. Simpson instinctively reached for the rope and began to haul in slack. He was unable to hold the fall, and as the rope slipped through his hands, they were burned. Heinrichs continued to tumble down the slope for another fifty feet. His helmet and pack saved him from serious injury._x000a_Analysis_x000a_The lack of an anchor and proper belaying technique resulted in an eighty foot fall instead of a thirty-footer. Fortunately the belayer wasn’t pulled from his ledge. (Source: Dan Burgette, SAR Ranger, Grand Teton National Park)"/>
    <n v="6"/>
    <m/>
    <m/>
    <m/>
    <n v="1"/>
    <n v="1"/>
    <m/>
    <m/>
    <m/>
    <m/>
    <m/>
    <m/>
    <m/>
    <x v="0"/>
    <n v="1"/>
    <m/>
    <x v="1"/>
    <x v="1"/>
    <x v="0"/>
    <x v="0"/>
    <x v="0"/>
    <x v="0"/>
    <m/>
    <m/>
    <x v="0"/>
    <m/>
    <m/>
    <m/>
    <x v="0"/>
    <x v="0"/>
    <m/>
    <m/>
    <m/>
    <x v="0"/>
    <m/>
    <m/>
    <m/>
    <m/>
    <m/>
    <m/>
    <x v="0"/>
    <m/>
    <m/>
    <m/>
    <m/>
    <m/>
    <m/>
    <m/>
    <m/>
    <m/>
    <m/>
    <m/>
    <m/>
    <x v="0"/>
    <m/>
    <m/>
    <m/>
    <m/>
    <m/>
    <m/>
    <m/>
    <m/>
    <m/>
    <m/>
    <n v="1"/>
    <m/>
    <m/>
    <m/>
    <m/>
    <m/>
    <m/>
    <x v="0"/>
    <m/>
    <m/>
    <n v="1"/>
    <m/>
    <m/>
    <m/>
    <m/>
    <m/>
    <m/>
    <m/>
    <m/>
    <n v="1"/>
    <m/>
    <m/>
    <m/>
    <m/>
    <m/>
    <m/>
  </r>
  <r>
    <x v="1138"/>
    <s v="Handhold Came Off—Fall on Rock, Wyoming, Grand Teton National Park, Symmetry Spire"/>
    <x v="12"/>
    <s v="Wyoming, Grand Teton National Park, Symmetry Spire_x000a_On July 28, Laura Plaut (35) was treated and evacuated from near the summit of 10,546-foot Symmetry Spire after she fell about 100 feet, shattering her left elbow and breaking a bone in her left foot. Plaut and her climbing partner sought out a hiker with a cell phone and called rangers for help about 4:30 p.m. Using the Park’s contract helicopter, the first of the rescue team was able to make his way to Plaut’s side by shortly after 6:15 p.m. and provided initial treatment. At that time, a determination was made to evacuate Plaut from the mountainside with the use of a litter suspended below the helicopter. She was subsequently transported to St.John’s Hospital in Jackson by park ambulance._x000a_Analysis_x000a_Plaut’s climbing partner told Park Rangers that they had just completed ascending the Southwest Ridge route of Symmetry Spire and were headed for the summit when the accident occurred. Plaut was scrambling unroped (not an uncommon occurrence on this scramble) near the summit of the spire when she apparently grabbed a loose rock and fell. Her partner said he could see that Plaut had an open fracture of her elbow, a hurt ankle, and a head laceration and was concerned about the possibility of other injuries, and so he immediately sought help. She was wearing a helmet. (Source: Dan Burgette, SAR Ranger, Grand Teton National Park)"/>
    <n v="5"/>
    <m/>
    <m/>
    <m/>
    <m/>
    <n v="1"/>
    <m/>
    <m/>
    <m/>
    <m/>
    <m/>
    <m/>
    <m/>
    <x v="0"/>
    <n v="1"/>
    <m/>
    <x v="1"/>
    <x v="1"/>
    <x v="1"/>
    <x v="1"/>
    <x v="0"/>
    <x v="0"/>
    <m/>
    <m/>
    <x v="1"/>
    <n v="1"/>
    <m/>
    <m/>
    <x v="0"/>
    <x v="1"/>
    <m/>
    <m/>
    <m/>
    <x v="0"/>
    <m/>
    <m/>
    <m/>
    <m/>
    <m/>
    <m/>
    <x v="0"/>
    <m/>
    <m/>
    <m/>
    <m/>
    <m/>
    <m/>
    <m/>
    <m/>
    <m/>
    <m/>
    <m/>
    <m/>
    <x v="0"/>
    <m/>
    <m/>
    <m/>
    <m/>
    <m/>
    <m/>
    <m/>
    <m/>
    <m/>
    <m/>
    <m/>
    <n v="1"/>
    <m/>
    <m/>
    <m/>
    <m/>
    <m/>
    <x v="1"/>
    <m/>
    <m/>
    <m/>
    <m/>
    <m/>
    <m/>
    <m/>
    <m/>
    <m/>
    <m/>
    <m/>
    <m/>
    <n v="1"/>
    <m/>
    <m/>
    <m/>
    <m/>
    <m/>
  </r>
  <r>
    <x v="1139"/>
    <s v="Handhold Came Off—Struck by Rock, Wyoming, Grand Teton National Park, Disappointment Peak"/>
    <x v="12"/>
    <s v="Wyoming, Grand Teton National Park, Disappointment Peak_x000a_On August 17, John Taylor (29) was climbing the Lake Ledges route on Disappointment Peak when he dislodged a rock. The rock struck him on the left chest, and then hit his feet and ankles. He tumbled about ten feet after the rock passed. His sister ran down for help. Ranger Andy Byerly saw her run past him, but thought she was just a jogger. Another visitor informed Byerly of the incident. He radioed the information he had at 1630 to SAR coordinator Burgette. Rangers Jackson and Motter had just finished the Open Book climb on the south side of Disappointment, and they were only about 200 yards from Taylor when they heard Byerly’s report. Climbing with them was Dr. Oram, an emergency physician. They reached Taylor, did an assessment, and requested that a helicopter be dispatched. After discussion, it was decided to fly to the scene, do a power check, and if everything looked good, land on the plateau above the incident site, let out ranger Johnson with med gear, and return for the short-haul litter._x000a_The park’s contract helicopter, piloted by Jim Hood, arrived at the SAR cache at 1712. After a briefing, they flew to the site and found good conditions. The patient was packaged and short-hauled to the heli-spot, and then flown inside the ship to Lupine Meadows where Medic I was waiting to transport Taylor to St. John’s Hospital. The rescue team was flown from the heli-spot and reached Lupine Meadows at 1910._x000a_Taylor was found to have lacerations, contusions, and fractures in his left foot._x000a_Analysis_x000a_This was one example of a climber being caught unaware as a loose rock pulled free of the mountain. Testing holds when scrambling unroped is just as important as when on lead. (Source: Dan Burgette, SAR Ranger, Grand Teton National Park)"/>
    <n v="5"/>
    <m/>
    <m/>
    <m/>
    <n v="1"/>
    <m/>
    <m/>
    <m/>
    <m/>
    <m/>
    <m/>
    <m/>
    <m/>
    <x v="0"/>
    <n v="1"/>
    <m/>
    <x v="1"/>
    <x v="1"/>
    <x v="1"/>
    <x v="1"/>
    <x v="0"/>
    <x v="0"/>
    <m/>
    <m/>
    <x v="1"/>
    <n v="1"/>
    <m/>
    <m/>
    <x v="0"/>
    <x v="0"/>
    <m/>
    <m/>
    <m/>
    <x v="0"/>
    <m/>
    <m/>
    <m/>
    <m/>
    <m/>
    <m/>
    <x v="0"/>
    <m/>
    <m/>
    <m/>
    <m/>
    <m/>
    <m/>
    <m/>
    <m/>
    <m/>
    <m/>
    <m/>
    <m/>
    <x v="0"/>
    <m/>
    <m/>
    <m/>
    <m/>
    <m/>
    <m/>
    <m/>
    <m/>
    <m/>
    <m/>
    <n v="1"/>
    <n v="1"/>
    <m/>
    <m/>
    <m/>
    <m/>
    <m/>
    <x v="1"/>
    <m/>
    <m/>
    <m/>
    <m/>
    <m/>
    <m/>
    <m/>
    <m/>
    <m/>
    <m/>
    <m/>
    <m/>
    <m/>
    <n v="1"/>
    <m/>
    <m/>
    <m/>
    <m/>
  </r>
  <r>
    <x v="1140"/>
    <s v="Rappel Error—No Back-Up on Rappel, Fall on Rock, Being in a Hurry, Wyoming, Grand Teton National Park, Grand Teton, Owen-Spalding"/>
    <x v="12"/>
    <s v="Wyoming, Grand Teton National Park, Grand Teton, Owen-Spalding_x000a_On July 18, Ryan Sasser (27) and I, Holly Beck (26), got a late start out of our Moraine Camp on the Grand Teton due to an early morning rainstorm. Hiking up to the Lower Saddle, we reached the base of the Petzoldt Ridge around 8:00 a.m. We topped out on the Petzoldt Ridge before noon and continued to the Upper Exum Ridge to complete our route. We had climbed the entire Petzoldt Ridge in coats and gloves, and by the time we started up the Exum Ridge, we were climbing in intermittent snow and rain. At the bottom of the Windtunnel pitch we had to hide out for about twenty minutes while a brief hailstorm beat down. We finally summited just after 3:00 p.m. We had seen parties on the Upper Exum that day, so we were surprised to have the summit to ourselves. We had brought a topo and a photo of the Owen-Spalding route for the descent. It was clear that a storm was coming in when we headed down._x000a_On our way down we were never really sure if we were actually following the “official” descent route. When we got to a spot that looked like an anchor for a big rappel on the often-guided climb we decided that was our rappel to the Upper Saddle. Ryan rigged the rappel, tied knots in the end of the rope and tossed the rope straight down. We could see that the rope was not touching the ground, but we had been told by more than one climber to expect this and that we would only reach the ground with rope stretch. Even though Ryan weighs more than I, we decided that I should go down first since I was a more experienced climber. I felt that if we had to do a second rappel, I would be able to set it up more easily. I took some gear with me in case I needed it and went down the rope. I chose to rappel without an auto-block, since I rarely use this type of backup._x000a_The farther I got on rappel the more I could see that I was not going to get to the ground. Since this was a free-hanging rappel, I was kicking against the wall to keep myself moving and my options open. Looking around, I spotted a ledge to the left that I thought I could drop onto from above. I planned to get a handhold with my left hand and get my feet on the wall, and then down- climb or drop onto the ledge. In order to make it to the ledge, I decided to untie the knots in my rope to prevent them from becoming stuck in my belay device before I reached the ledge. With this plan in mind, I untied the knots and started kicking towards the wall above the ledge. I found a handhold with my left hand that felt promising. On my next swing in I grabbed it again just to see if it was good. As I did so, I lost control of my brake hand, probably as my left hand was holding me in to the wall but my momentum was swinging me back to the right._x000a_As I was falling, I felt my helmet hit the rock several times before I crashed to the ground. I lay there for a few moments wondering if I didn’t hurt too badly yet just because I was in shock. I had fallen about twenty feet. I sat up and tried to assess my condition. My arm hurt and I felt moisture in my sleeve. I managed to get my shell off and saw blood on my left arm coming through my fleece shirt. Within a couple minutes Ryan was on rappel. I yelled to him in mid-rappel that I had fallen. He made the jump to the ledge and came to check me out. Based on the amount of pain I was in and the obvious trauma to my arm, Ryan was concerned about the possibility of fractures. He moved me to a somewhat sheltered spot and went for help. Three hours later, Exum guide David Bowers reached me, having hiked up from the Lower Saddle, and started administering first aid. He was followed closely behind by Ranger Scott Gunther, who had been flown to the scene, and fellow Exum Guides Pete Delannoy and Miles Smart. The plan was to take me out by helicopter if possible. However, just as help reached the scene, the storm started and it was not safe for the helicopter to be so close to the Upper Saddle._x000a_Instead, we hiked and scrambled down to the Lower Saddle in intense whi- teout conditions complete with lightening. Members of the party at times could feel strike, although no one was hit. It took us about two hours to reach the Lower Saddle with Scott and David navigating the way down and me moving mostly on my own power, but helped by a short-rope through the scrambling sections. We were greeted with more help at the Eye of the Needle and made it safely back to the huts at the Lower Saddle._x000a_I received amazing medical care there under the supervision of Rangers Dan Burgette and Ron Johnson. Ranger Craig Holm watched over me all night long. In the morning I was evacuated by helicopter to St. John’s Hospital where I underwent surgery to clean and close the large wound I had received in my arm. Luckily I had avoided injuring any muscles or nerves and had not broken any bones. The doctors were amazed at the quality of care I had received on the mountain, calling it real hospital care._x000a_I was able to start climbing again in just a few weeks, although it took a couple of outings to be ready to lead and rappel again. Wthin two months I was fully recovered and back climbing at Smith Rock and in Yosemite. I am so grateful for the quick response and amazing care I received from my rescuers. This could have easily have been a more serious accident and I feel fortunate to have recovered from it so quickly and easily._x000a_Analysis_x000a_I believe the biggest contributing factor to this accident was being in a hurry. I was tired from the climb and nervous about the storm coming in. Mentally I was focused just on getting off the rock as fast as possible. This led me to take a chance on swinging onto the ledge without any backup, or without considering other options like ascending the ropes and re-rigging the rappel. As it turns out, we were rappelling in the correct location, but needed to throw the rope to the left in order to reach higher ground. In this situation I took a chance that ended up working for my partner but not for me. (Source: Holly Beck)"/>
    <n v="9"/>
    <m/>
    <m/>
    <m/>
    <n v="2"/>
    <m/>
    <m/>
    <m/>
    <m/>
    <m/>
    <m/>
    <m/>
    <m/>
    <x v="0"/>
    <n v="1"/>
    <m/>
    <x v="1"/>
    <x v="0"/>
    <x v="0"/>
    <x v="1"/>
    <x v="0"/>
    <x v="0"/>
    <m/>
    <m/>
    <x v="0"/>
    <m/>
    <m/>
    <m/>
    <x v="0"/>
    <x v="1"/>
    <m/>
    <m/>
    <m/>
    <x v="0"/>
    <m/>
    <m/>
    <m/>
    <m/>
    <m/>
    <m/>
    <x v="0"/>
    <m/>
    <m/>
    <m/>
    <m/>
    <m/>
    <m/>
    <m/>
    <m/>
    <m/>
    <n v="1"/>
    <m/>
    <m/>
    <x v="0"/>
    <m/>
    <m/>
    <n v="1"/>
    <m/>
    <m/>
    <m/>
    <m/>
    <n v="1"/>
    <m/>
    <m/>
    <m/>
    <m/>
    <m/>
    <n v="1"/>
    <m/>
    <m/>
    <m/>
    <x v="1"/>
    <m/>
    <m/>
    <m/>
    <n v="1"/>
    <m/>
    <m/>
    <m/>
    <m/>
    <m/>
    <m/>
    <m/>
    <m/>
    <n v="1"/>
    <m/>
    <m/>
    <m/>
    <m/>
    <m/>
  </r>
  <r>
    <x v="1141"/>
    <s v="Rock Pulled Off—Broke Climbing Rope, Fall on Rock, Wyoming, Wind River Range, Cirque of the Towers, Wolf's Head Peak"/>
    <x v="12"/>
    <s v="Wyoming, Wind River Range, Cirque of the Towers, Wolf's Head Peak_x000a_On September 22, Michael “Scott” Shaw (31) of Talkeetna, Alaska, died in a mountaineering accident while descending Wolf’s Head Peak in the Cirque of the Towers._x000a_Scott and Alex Everett (both National Outdoor Leadership School instructors) summited Wolfs Head Peak via the East Ridge around 4:10 p.m. They rappelled the west face by double rope rappel then climbed 4th class to the notch above a prominent east facing chimney/gully descending to Cirque Lake. They made four single rope rappels to the floor of the gully. On the fourth and last rappel, the rappel rope became stuck when they tried to retrieve it. They decided that Scott would climb back up to dislodge it. Scott climbed, belayed by Alex. He placed four pieces of protection and was about 60 feet up when Alex heard Scott yell, “ROCK!” When Alex looked up, he saw Scott and a rock about the size of a tire—and estimated to be about 250 pounds—falling. Alex braced for a hard pull on the rope, but it never came. He saw Scott hit a ledge above him, then bounce and tumble down the gully approximately 250-300 feet._x000a_Alex descended to Scott and administered first aid and CPR. By 7:10—after about 25 minutes—Scott did not respond to CPR. Alex covered Scott and descended to the valley and found another climbing party. With one person from that party Alex hiked out to Big Sandy Opening, and they drove to Lander. They called the NOLS Alaska branch school (the only phone number Alex had with him) and reached Kurt Gisclair. Kurt then called the Fremont County Sheriff._x000a_On September 23, the Fremont County Search and Rescue group organized a response using climbing rangers from Grand Teton National Park. Alex and the county coroner were flown to the site, and the climbing rangers investigated the accident. Alex and the coroner returned to Lander._x000a_Analysis_x000a_Based on this investigation, it appears that Scott pulled the rock off, which then pinched and cut his climbing rope against another rock. Scott was found with about two feet of rope still tied to his harness. (Source: Drew Leemon and Alex Everett)"/>
    <n v="6"/>
    <m/>
    <m/>
    <m/>
    <m/>
    <n v="1"/>
    <m/>
    <m/>
    <m/>
    <m/>
    <m/>
    <m/>
    <m/>
    <x v="1"/>
    <m/>
    <m/>
    <x v="1"/>
    <x v="0"/>
    <x v="0"/>
    <x v="0"/>
    <x v="0"/>
    <x v="0"/>
    <m/>
    <m/>
    <x v="0"/>
    <m/>
    <m/>
    <m/>
    <x v="0"/>
    <x v="1"/>
    <m/>
    <m/>
    <m/>
    <x v="0"/>
    <m/>
    <m/>
    <m/>
    <m/>
    <m/>
    <m/>
    <x v="0"/>
    <m/>
    <m/>
    <m/>
    <m/>
    <m/>
    <m/>
    <m/>
    <m/>
    <m/>
    <m/>
    <m/>
    <m/>
    <x v="0"/>
    <m/>
    <m/>
    <m/>
    <m/>
    <m/>
    <m/>
    <m/>
    <m/>
    <m/>
    <m/>
    <m/>
    <m/>
    <m/>
    <m/>
    <n v="1"/>
    <m/>
    <m/>
    <x v="1"/>
    <m/>
    <m/>
    <m/>
    <m/>
    <m/>
    <m/>
    <m/>
    <m/>
    <m/>
    <m/>
    <m/>
    <m/>
    <m/>
    <m/>
    <n v="1"/>
    <m/>
    <m/>
    <m/>
  </r>
  <r>
    <x v="1142"/>
    <s v="Avalanche, Ice Anchor Failure-Fall on Ice, Baffin Island, Auyuittuq National Park, Mount Breidablik"/>
    <x v="13"/>
    <s v="Baffin Island, Auyuittuq National Park, Mount Breidablik_x000a_On July 8, after reaching the summit of Mount Breidablik, a group of 14 began descending their route of ascent. They had climbed the prominent glacier visible from Summit Lake at Pangnirtung Pass. The snow and ice slope is 45 degrees at its steepest. In order to facilitate the descent for such a large group, the party fixed their climbing ropes with screw-anchors every 50 meters. The last climber would down-climb and pull the ropes and anchors as he descended. The lowest climber was waiting at a two-screw anchor when an avalanche released from above. The avalanche hit the lowest climber and the anchor failed. He was swept 200 meters down-slope and suffered a broken leg in the fall. The victim was stabilized by a doctor in the group and one member descended to the Park Warden Patrol Cabin at Summit Lake. Fortunately, a Medium helicopter working in Qikiqtarjuaq (Broughton Island) was available and dispatched to the accident scene. The helicopter was able to land nearby and the patient was evacuated to Pangnirtung. Fixed wing aircraft then flew him to the hospital in Iqaluit by Nunavut Health Services. (Source: Parks Canada Warden Service, Marc Ledwidge)"/>
    <n v="7"/>
    <m/>
    <m/>
    <m/>
    <m/>
    <m/>
    <m/>
    <m/>
    <m/>
    <m/>
    <m/>
    <m/>
    <m/>
    <x v="0"/>
    <n v="1"/>
    <m/>
    <x v="1"/>
    <x v="0"/>
    <x v="0"/>
    <x v="1"/>
    <x v="0"/>
    <x v="0"/>
    <m/>
    <m/>
    <x v="0"/>
    <m/>
    <m/>
    <m/>
    <x v="0"/>
    <x v="1"/>
    <m/>
    <m/>
    <m/>
    <x v="0"/>
    <m/>
    <m/>
    <m/>
    <m/>
    <n v="1"/>
    <m/>
    <x v="0"/>
    <m/>
    <m/>
    <m/>
    <m/>
    <m/>
    <m/>
    <m/>
    <m/>
    <m/>
    <m/>
    <m/>
    <m/>
    <x v="0"/>
    <m/>
    <m/>
    <m/>
    <m/>
    <m/>
    <m/>
    <m/>
    <m/>
    <n v="1"/>
    <m/>
    <m/>
    <m/>
    <m/>
    <m/>
    <m/>
    <m/>
    <m/>
    <x v="1"/>
    <n v="1"/>
    <m/>
    <m/>
    <m/>
    <m/>
    <m/>
    <m/>
    <m/>
    <m/>
    <m/>
    <m/>
    <m/>
    <n v="1"/>
    <m/>
    <m/>
    <m/>
    <m/>
    <m/>
  </r>
  <r>
    <x v="1143"/>
    <s v="Avalanche, Poor Position, Weather, Alaska, Mount Foraker"/>
    <x v="13"/>
    <s v="Alaska, Mount Foraker_x000a_On April 6, the Talkeetna Ranger Station received mountaineering registration forms for Kevin Strawn (27), Travis Strawn (21) and Colby Strawn (15). They intended to climb both the West Rib on Mount McKinley and either the Southeast Ridge or Northeast Ridge on Mount Foraker. Ranger_x000a_John Leonard reviewed their registration forms and found their prior experience adequate for their planned routes. The two older brothers had climbed Mount McKinley in 1999 and all three had numerous ascents in Alaska with other ascents including Mount Rainier and the Grand Teton. Leonard signed off on the review, and the leader, Travis Strawn, was sent our NPS mountaineering confirmation letter dated April 16. No other formal contact was made until their arrival in Talkeetna._x000a_On June 8, the three brothers checked into the Talkeetna Ranger Station where Ranger John D. Evans conducted the briefing. As reported by Evans, “They had obviously done a lot of research into the route on the Southeast Ridge of Foraker; however, they were open to alternative routes and ideas if their planned route was unsuitable once they got into the mountains to assess it. Other routes discussed included the Sultana Ridge of Foraker and the West Rib of Denali. Also discussed during the briefing were assessment of snow conditions and different tactics in attempting the routes. Overall my assessment of the team was that they were an experienced team whose members were approaching a potentially serious climb with clear heads and a lot of information.”_x000a_Ranger Joe Reichert also visited with the Strawn brothers. Reichert stated, “In my conversation with the Strawn brothers on June 8 prior to their check in with John Evans, we spoke of the possible conditions that they might find on the Southeast Ridge of Mount Foraker. I mentioned that it had been attempted twice early this season, once in March and once in May. Both parties found deep faceted snow and decided to retreat from low on the route. Then we spoke of possible current conditions. I told them that there had been significant new snowfall in late May and early June. I stated that this could stabilize the poor winter snow pack, but that it could also pose high avalanche hazard due to the heavy new snow over the weak layer. We visited some about life endeavors since I had checked them in for a previous Denali expedition. We parted with my usual farewell to climbers: Have fan and climb safely.”_x000a_After a weather delay, PJ Hunt of Doug Geeting Aviation flew the three to the West Fork of the Kahiltna Glacier on June 11. This glacier is the start for the Southeast Ridge route on Mount Foraker. They took 18 days of food for their possible two climbs with a return date no later than June 27. That evening at 2030, the Strawn brothers called the Kahiltna Basecamp and spoke with the manager Lisa Roderick via CB radio. They asked her if she would contact their wives concerning a bag of climbing equipment that had been forgotten. This equipment would be needed for their climb on the West Rib of Mount McKinley. The message was relayed to the Geeting Aviation office. Apparently the bag could not be located._x000a_On June 12 in the early evening, Hunt flew over the ridge to check on the three and spotted their camp at the 8600-foot level on the South Toe of the Southeast Ridge. One person waved to him at that time. A little later in the evening the brothers again called Kahiltna Basecamp to check on the status of their bag of climbing equipment. Roderick reported that the brothers thought the bag was left with Geeting Aviation. Roderick told them that she would continue to check on its whereabouts._x000a_On May 12 at 2030, the Strawn brothers called into basecamp and spoke with Roderick. Roderick stated that “they sounded concerned about conditions of the route.” In their call they indicated they had been climbing on shale and hinted there had been some rockfall. They reported they were at 10,000 feet and going farther that evening. Roderick read them the weather report that indicated a possible clearing trend. In signing off they said “they would check in at 0830 with me [Roderick] every night” since they were unable to hear weather forecasts from the 14,200-foot camp. After their climb on Mount Foraker, they asked Roderick “to hold the bag [if found] and they would pick it up for their West Rib climb.” Roderick stated “they did not indicate when” this date would be._x000a_No other radio transmissions were heard from the Strawn brothers after the 13th._x000a_On June 17 at 15 3 7, the Lama helicopter departed Talkeetna with Ranger Robinson—who had initiated a search, Helicopter Manager Dave Kreutzer, and Pilot Jim Hood. Weather was clear and calm at 1610 when the Lama reached the 7000-foot level of the South Toe of the Southeast Ridge of Mount Foraker. The brothers’ cache of skis was observed at the base of the ridge at the 6500-foot level. Continuing up the route, tracks between snow and shale could be observed along the ridge crest above 9000 feet. At 10,000 feet the tracks in the snow were followed traversing a 30-degree slope below an ice headwall. Wands with orange flagging were placed on this traverse. The traversing tracks led through avalanche debris to the broken rock buttress that forms the Southeast Ridge proper. Faint tracks were observed above the avalanche debris ascending several hundred feet up a 45-degree ice rib paralleling next to the rock buttress. From near the 10,500- foot level, the tracks appeared to be a single faint set stopping short of a small fracture line that spanned the ice rib. The fracture appeared to be less than six inches in depth._x000a_Robinson directed the Lama to continue the search up the Southeast Ridge reaching 14,500 feet at 1620. The search continued to 16,000 feet with no other evidence so the Lama descended to the last known location at 10,500 feet. Robinson directed the Lama to begin a slow descent down the fall line from this last know spot. Between 10,000 and 9,500 feet, several wands were observed lying on the 45-degree ice and shale slope. A significant amount of surface melt water and a few small rocks were observed cascading through this area. Directly down the fall line at the 8500- foot level at 1635, the Strawn brothers were found deceased and spaced apart on their rope. They were on a 35-degree slope and it appeared they had been lying at this location for several days as the surface snow had melted away except what was under their bodies. Pilot Hood felt he could retrieve the three with the “Grabber,” so the Lama headed for Talkeetna. At 1829, the Lama departed Talkeetna en route to the basecamp with Hood, Kreutzer, Ranger John Evans, and Helicopter Mechanic Ray Touzeau arriving at 1906. At 1920, the Lama extracted the brothers using the Grabber and flew them back to basecamp. At 1928 the three were positively identified by Evans and this was relayed to Talkeetna. Hunt flew the remains of the Strawn brothers back to Talkeetna where they were transported by vehicle to Kehls Mortuary in Palmer._x000a_Analysis_x000a_The Southeast Ridge of Mount Foraker has a record of both avalanche fatalities and victims of avalanches that have survived. Unfortunately, the section of route the Strawn brothers encountered was in a high-risk avalanche zone that has proven to be difficult to assess. Most of the lower routes in the Alaska Range were reported to be in poor condition when the three flew in. Waiting for a good settled period of weather before climbing higher was really the only safe option at that time._x000a_In farther observation of the accident site, it appeared the lead climber triggered a very small soft slab avalanche. This person may have been able to regain his footing though the avalanche carried at least one or both of the other brothers down the slope. This momentum made it impossible for the lead climber to hold the fall. Their faint tracks were visible after the avalanche slid because they were kicking in steps that penetrated the older snow layers. The avalanche slid on one of the newer snow layers allowing the tracks to remain. (Source: Roger Robinson, Mountaineering Ranger)"/>
    <n v="6"/>
    <m/>
    <n v="1"/>
    <n v="1"/>
    <n v="1"/>
    <m/>
    <m/>
    <m/>
    <m/>
    <m/>
    <n v="1"/>
    <m/>
    <m/>
    <x v="1"/>
    <m/>
    <m/>
    <x v="1"/>
    <x v="1"/>
    <x v="1"/>
    <x v="1"/>
    <x v="0"/>
    <x v="0"/>
    <m/>
    <m/>
    <x v="0"/>
    <m/>
    <m/>
    <m/>
    <x v="0"/>
    <x v="1"/>
    <m/>
    <m/>
    <m/>
    <x v="0"/>
    <m/>
    <m/>
    <n v="1"/>
    <m/>
    <n v="1"/>
    <m/>
    <x v="0"/>
    <m/>
    <m/>
    <m/>
    <m/>
    <m/>
    <n v="1"/>
    <m/>
    <m/>
    <m/>
    <m/>
    <m/>
    <m/>
    <x v="0"/>
    <m/>
    <m/>
    <m/>
    <m/>
    <m/>
    <m/>
    <m/>
    <m/>
    <m/>
    <m/>
    <m/>
    <m/>
    <m/>
    <m/>
    <m/>
    <m/>
    <m/>
    <x v="1"/>
    <m/>
    <m/>
    <m/>
    <m/>
    <m/>
    <m/>
    <m/>
    <m/>
    <m/>
    <m/>
    <m/>
    <n v="1"/>
    <m/>
    <m/>
    <m/>
    <m/>
    <m/>
    <m/>
  </r>
  <r>
    <x v="1144"/>
    <s v="Avalanche-Backcountry Snowboarding, Poor Position, Alaska, Mount St. Elias"/>
    <x v="13"/>
    <s v="Alaska, Mount St. Elias_x000a_On April 7, John Griber was carefully working his way down a 45-degree ice face on Mount St. Elias. He turned at the sound of a “swish” above. Forty to 50 feet away, he saw companion Aaron Martin (32) off his skis on his side and sliding. Griber watched for 30 seconds as Martin slid hundreds of feet and out of sight. Then the snowboarder yelled for the second skier in the party, Reid Sanders. There was only silence._x000a_Pilot Paul Claus of Ultima Thule Outfitters in Chitina on Friday reported spotting a body about 3,000 feet below the peak, with a string of equipment tracing the route of a fall. Claus, a noted Alaska Bush pilot, planned to return to see if a body recovery was possible. Griber and a fourth climber, Greg Von Doersten, were rescued by a National Guard helicopter Wednesday._x000a_Below is part of Griber’s conversation with The Associated Press by telephone._x000a_Griber said the men intended to climb the mountain, then become the first to ski or snowboard to sea level from such an elevation. Martin and another team had tried the same thing a year earlier only to be turned back by blizzards. This year the weather was sunny, calm, and relatively warm in the days after Claus dropped the men off at Hayden Col, a pass just above 10,000 feet, on April 4._x000a_The next day the climbers tackled their first hurdle, a sheer 3,500-foot ice face. Climbing with 65-pound packs stuffed with food and gear for a higher camp, the four ran into a problem when Von Doersten lost a crampon on the last pitch, preventing him from climbing. By the time Martin pulled him up on a rope, Von Doersten had frostbitten his hand. The climbers dug a camp into the snow near 14,500 feet. Von Doersten decided to stay there while the others went on._x000a_Griber, Martin, and Sanders set off the next day and by Sunday had reached 16,000 feet. The next morning, they were ready to go for the summit but faced another ice wall. It was not as steep as the first, Griber said, but the surface was lined with channels a few inches to 15 inches deep caused by water melting, flowing, and freezing. By late afternoon, though, the men were above that headwall and within 600 to 700 feet of the summit. Griber rested there while the others pushed forward._x000a_“I just felt really drained,” he said. “I wanted to let them take advantage of not pulling me up.”_x000a_Griber estimates he paused 10 minutes, then followed the footprints of the two skiers. At 6:15 p.m., 150 feet from the summit, he decided he could go no farther. He worried that it would take another 20 minutes to the top, and darkness was coming._x000a_Griber took off his crampons and neoprene overboots and locked into his snowboard. In severe conditions, Griber said, he often snowboarded with an ice ax in his hand. This time, he had one in each hand. “This wasn’t snowboarding,” he said. “This was absolutely survival technique.” Still, he noted the conditions were the same or better than the three had encountered on previous trips._x000a_“This is what we were used to doing,” he said. “We specialize in high angle, extreme terrain. We’re not just a couple guys who went out and said, ‘Let’s go ski this thing.’”_x000a_Griber started down. He paused occasionally, he said, to wait for Martin and Sanders. Within half an hour or less, he spotted his companions about 800 feet above. Griber slowly continued down the mountain for another 15 minutes, looking for good snow, occasionally able to make a turn. When a few ice balls rained down, he figured Martin and Sanders must be directly above. Griber said he felt it was “a little dangerous.” He traversed across the slope to be out of the way if anyone fell. A few minutes later, he heard the sliding sound, and over his right shoulder saw Martin. Martin had self-arrest grips on ski poles for braking to a stop on steep snow, but he could not stop._x000a_Griber yelled for Sanders, but heard nothing. Sanders had yet to clear an area of unstable ice columns and crevasses, Griber said. As darkness fell, Griber put on his headlamp and made his way into a band of talus and rock, where he jettisoned his snowboard. He tried climbing on the rocks, calling for Sanders, and looked for a flat place to bivouac. Eventually, concerned with his own safety, he put his crampons back on, located the footprints the climbers had made that afternoon, and walked on ice in the dark until he found a crevasse to provide shelter from the bone-chilling wind._x000a_“I was feeling cooked at this point,” he said. “I was beyond tired.”_x000a_He woke at 5:00 a.m., searched again for Sanders, then descended to the old snow shelter at 16,000 feet. He stayed long enough to warm up in a sleeping bag, then descended to 14,500 feet to tell Von Doersten of the tragedy._x000a_A day later, Claus flew over to check on the climbers. Griber and Von Doersten waved to him, and Griber used his ice ax to carve out a message in six-foot letters: “TWO DEAD.” Claus dropped a weighted bag with a note saying rescue was possible, and for the climbers to raise both arms if they needed help._x000a_“I fell to my knees and raised both hands,” Griber said._x000a_A HH-60 Pavehawk helicopter from the National Guard’s 210th Mountain Air Rescue group in Anchorage came to get them. The crew had to lighten it to safely climb to 14,000 feet. Griber and Von Doersten abandoned their camp and equipment on the mountain to scramble aboard the flight to safety. (Source: Associated Press and Anchorage Daily News reporter Craig Medred)"/>
    <n v="9"/>
    <m/>
    <m/>
    <m/>
    <m/>
    <n v="1"/>
    <m/>
    <m/>
    <m/>
    <m/>
    <m/>
    <m/>
    <m/>
    <x v="1"/>
    <m/>
    <m/>
    <x v="1"/>
    <x v="0"/>
    <x v="1"/>
    <x v="1"/>
    <x v="0"/>
    <x v="0"/>
    <m/>
    <m/>
    <x v="1"/>
    <n v="1"/>
    <m/>
    <m/>
    <x v="1"/>
    <x v="1"/>
    <m/>
    <m/>
    <m/>
    <x v="0"/>
    <m/>
    <n v="1"/>
    <n v="1"/>
    <m/>
    <m/>
    <m/>
    <x v="0"/>
    <m/>
    <m/>
    <m/>
    <m/>
    <m/>
    <m/>
    <m/>
    <m/>
    <m/>
    <m/>
    <m/>
    <m/>
    <x v="0"/>
    <m/>
    <n v="1"/>
    <m/>
    <m/>
    <m/>
    <m/>
    <m/>
    <m/>
    <m/>
    <m/>
    <m/>
    <m/>
    <m/>
    <m/>
    <m/>
    <m/>
    <m/>
    <x v="1"/>
    <m/>
    <m/>
    <m/>
    <m/>
    <m/>
    <m/>
    <m/>
    <m/>
    <m/>
    <n v="1"/>
    <m/>
    <m/>
    <m/>
    <m/>
    <m/>
    <m/>
    <m/>
    <m/>
  </r>
  <r>
    <x v="1145"/>
    <s v="Equipment Failure through Improper Use-Inadequate Anchor, Quebec, Sageunay National Park, Cap Trinite, Les Grands Gallets (5.9, A2+, 350m.)"/>
    <x v="13"/>
    <s v="Québec, Sageunay National Park, Cap Trinité, Les Grands Gallets (5.9, A2+, 350 m.)_x000a_A couple began their planned three-day outing to climb Les Grands Gallets at Cap Trinité on Saturday August 4. They were seen climbing around 100 meters up on Les Grands Gallets (5.9, A2+) on Saturday. On Sunday, park rangers became alarmed when they could no longer spot them on the rock face. Their bodies were found in a crevice at the foot of the cliff. Police believe L.P. and J.V. fell between 100 and 150 meters to their deaths, some time between Saturday and Sunday. The two had intended to spend the night in a portaledge. L.P. had previously acknowledged to a newspaper reporter that she was nervous about sleeping in the portaledge, for it would her first time using such equipment._x000a_Analysis_x000a_A public inquiry determined that the fall occurred while the couple were resting on their portaledge. The couple had overloaded their portaledge with too much weight, had improperly attached it to their anchor system, and had neglected to tie themselves in to an independent anchor. (Source: Tu Thanh Ha—Globe and Mail, and Edwina Podemski)"/>
    <n v="5"/>
    <m/>
    <m/>
    <m/>
    <m/>
    <n v="1"/>
    <m/>
    <m/>
    <m/>
    <n v="1"/>
    <m/>
    <m/>
    <m/>
    <x v="1"/>
    <m/>
    <m/>
    <x v="1"/>
    <x v="1"/>
    <x v="0"/>
    <x v="0"/>
    <x v="0"/>
    <x v="0"/>
    <m/>
    <m/>
    <x v="0"/>
    <m/>
    <m/>
    <m/>
    <x v="0"/>
    <x v="0"/>
    <m/>
    <m/>
    <m/>
    <x v="0"/>
    <m/>
    <m/>
    <m/>
    <m/>
    <m/>
    <m/>
    <x v="0"/>
    <m/>
    <m/>
    <m/>
    <m/>
    <m/>
    <m/>
    <m/>
    <m/>
    <m/>
    <m/>
    <m/>
    <m/>
    <x v="0"/>
    <m/>
    <m/>
    <m/>
    <m/>
    <m/>
    <m/>
    <m/>
    <m/>
    <m/>
    <m/>
    <m/>
    <m/>
    <m/>
    <m/>
    <m/>
    <m/>
    <m/>
    <x v="1"/>
    <n v="1"/>
    <m/>
    <m/>
    <m/>
    <m/>
    <m/>
    <m/>
    <m/>
    <m/>
    <m/>
    <m/>
    <m/>
    <m/>
    <n v="1"/>
    <m/>
    <m/>
    <m/>
    <m/>
  </r>
  <r>
    <x v="1146"/>
    <s v="Exposure-Weather, Inadequate Clothing and Equipment, Hypothermia, Fall on Rock-Unable to Complete Descent, California, Yosemite Valley, El Capitan"/>
    <x v="13"/>
    <s v="California, Yosemite Valley, El Capitan_x000a_In late December, Joseph Crowe (25) began fixing pitches on the Zodiac (VI 5.7, A) on El Capitan, intending to solo the route. By mid-afternoon on the 5th, he was just finishing pitch-3 with plans to fix pitch-4 and to return to the ground that evening._x000a_Two other climbers, Pat Warren and Matt Robertson, had camped at the base of the route near Crowe the previous night. When they started hiking down to the road in late afternoon on the 5th, Crowe appeared to be leading pitch-4. Although the weather that morning had been mostly cloudy and windy, with scattered light rain and a temperature of about 40 degrees F, they noticed that Crowe had dressed in fairly light clothing and did not appear to have taken any extra storm clothing up the wall with him. The first few pitches of the route were known to be particularly exposed and they had previously seen Crowe return from fixing pitches, thoroughly soaked by water coming off the summit and blown in by the wind._x000a_A short time later a storm moved in, with high wind, heavy rain and snow. Visibility quickly deteriorated to 20-30 feet. Warren and Robertson were not too concerned about Crowe since he had the skills and enough rope to get down, and the three climbers had talked together in camp about rapping off a route if severe weather struck. But as they were hiking past the Nose about 6:30 p.m, after dark, they heard cries for help coming from the vicinity of the Zodiac and they were sure it was Crowe. They themselves had become soaked by the storm during the hike, despite good foul weather gear and they were now very concerned for Crowe._x000a_At 7:30 p.m. they reported the situation to the NPS. Using a loudspeaker from the road, the rangers got answering cries, but the storm made communications extremely difficult. They did manage to determine that he was still on the wall, had no light, and was unable to get down. SAR team members hiked to the base of the route (which took almost two hours because of the conditions). When they arrived, they found Crowe hanging from etriers attached to the end of a rope, 25-30 feet off the ground and 15 feet out from the wall. He was not moving and did not answer their calls. After more gear was brought to the scene, they were able to fix a line to him by means of a carabiner attached to a long pole. A ranger ascended a fixed line (left earlier by other climbers) on Shortest Straw (an adjacent route), carrying the line that was fixed to Crowe. He pulled the two of them together and lowered Crowe to the ground. Despite attempts to revive Crowe, he was pronounced dead from hypothermia by a physician at the Yosemite clinic._x000a_Analysis_x000a_A few days after the accident, NPS team members climbed the first four pitches of the Zodiac and analyzed Crowe’s rigging. Based on that evidence, here is the most likely series of events:_x000a_Crowe was climbing with two dynamic ropes, one 70 meters (230 feet) long and the other 55 meters (180 feet). He had previously fixed them from the ground to pitch-3, and on this day he pulled them up to climb pitch-4. When he finished the pitch, or if he needed to descend earlier, he would rely on those ropes to return to the base of the wall, as their combined lengths were more than adequate to do so from the top of pitch-4._x000a_The 70 meter rope was his lead rope. It was tied to the anchor at the top of pitch-3 (the “pitch-3 anchor”), but instead of the end of the rope being tied there, the knot was about 15 feet from the end, leaving a tail of that length hanging down pitch-3. His belay device was probably his Grigri._x000a_For some reason, possibly the storm, darkness, or a technical problem, Crowe stopped climbing about 20 feet short of the regular pitch-4 anchor and built his own anchor out of protection he placed in the crack. Then, using his Grigri, he rappelled on the free part of the 70 meter rope, leaving the part on which he had led still clipped through the protection and anchored at pitch-3. He did not clean the pitch as he descended, possibly because he was in a hurry and also because he wanted to eventually return and complete the pitch. By leaving a significant amount of the 70 meter rope tied up in the pitch, he was relying on the remaining free part plus the 55 meter rope to reach the ground._x000a_Crowe rappelled to the pitch-3 anchor. At this point he was still rappelling on the free part of the 70 meter rope. About 40 feet below him, a knot joined the end of this rope to one end of the 55 meter rope. The other end of the 55 meter rope was tied to the 15-foot tail of the 70 meter rope that hung from the pitch-3 anchor. As a result, the 55 meter rope hung from both the free side (on which he was rappelling) and the anchor side of the 70 meter rope, forming a continuous loop. This was apparently a solo aid technique he was trying._x000a_The bottom of the loop was about 100 feet below him, well above the ground. To gain the full length of the 55 meter rope, he would have to descend about 15 feet past the level of the pitch-3 anchor, reach over and untie the joining knot in the anchor side of the loop, and drop that end of the 55 meter rope. Then he would rappel another 25 feet, pass the remaining joining knot, and continue descending on the 55 meter rope, hopefully to the base of the wall._x000a_It may have been dark by now, certainly windy and cold, with almost no visibility, and he may have been in the waterfall that targets pitch-3. With his minimal clothing he was probably hypothermic, in a hurry, and possibly panicked. His light, a very small LED model (found later in his pocket), would have been useless, and he may have had to determine the dimensions of his system and the location of the critical anchor-side knot by memory and feel, with numb fingers._x000a_Either he had forgotten that both ends of the 55 meter rope were tied into the system, or he misjudged the distance to the anchor-side knot, for he descended past the level of the knot. In fact he continued at least another 25 feet until he had passed the knot on his side of the loop and was now on the 55 meter rope. At some point he realized that he had gone too far and would have to ascend to reach the anchor-side knot._x000a_As he climbed back up the 55 meter rope, he accidentally jammed his upper ascender tightly up against the knot he had just passed. He was unable to free the ascender, and since it was tied with cord, rather than clipped, to his harness, he cut it loose. (After the accident the ascender was found jammed against the free-side knot.)_x000a_With only one ascender, Crowe was unable or unwilling to continue up the rope (although it was feasible with the remaining ascender and a prusik). He apparently decided to go with what rope he could get at that point. He reached over to the anchor side of the loop and cut the 55 meter rope, opening the loop. (We found the 55 meter rope on the anchor side of the loop cut at the level of the jammed ascender.) This left 25 feet of the 55 meter rope hanging uselessly below the anchor-side knot, shortening the rope available to reach the ground by that amount._x000a_Then he tied a safety knot in the end he had cut, dropped that end, and—leaving two etriers behind with the abandoned ascender—rappelled about 150 feet until he reached the end of the rope. He was now 30 feet above the ground and 15 feet away from the wall. With his tiny light, in a whiteout, we wonder if he knew how close he was._x000a_His subsequent actions may have been accomplished in a different order, but here’s one reasonable sequence: Hanging just above the end of the 55-meter rope, he attached his remaining ascender to the rope just above his Grigri. He clipped his two remaining etriers in series to the ascender, making a long ladder. He stepped onto the ladder and cut the 55-meter rope between the ascender and the Grigri. (We found a two-foot piece of the 55-meter rope, cut at both ends, with the Grigri attached and what was probably the safety knot still tied. We don’t know why he didn’t just unclip the Grigri, but we suspect his fingers were too cold by then.)_x000a_He then cut the cord connecting his harness to his ascender and began to climb down the ladder, unbelayed. If he had reached the bottom step and hung from his hands he would have faced a drop of only 15 feet. If he had not abandoned the other two etriers, he could have almost stepped onto the ground. But he probably collapsed from hypothermia and fell, and his hammer became entangled in the etriers. He was found suspended by the shoulder sling of the hammer, with no evidence that he had tried to cut himself free._x000a_The lack of adequate storm clothing and a headlamp with useful range were his most serious problems. With that gear he probably could have stayed on the wall through the storm or descended with more control. As it was, if he had searched carefully for the anchor-side knot, if he had not jammed his ascender, if he had been able to fashion a prusik, and if he had found and untied the knot, he would have gained 25 feet more of the 55 meter rope, enough to reach his goal. (Sources: Jack Hoeflich and John Dill—Park Rangers, Yosemite National Park)..."/>
    <n v="12"/>
    <m/>
    <m/>
    <n v="1"/>
    <m/>
    <m/>
    <m/>
    <m/>
    <m/>
    <m/>
    <m/>
    <m/>
    <m/>
    <x v="1"/>
    <m/>
    <m/>
    <x v="1"/>
    <x v="0"/>
    <x v="0"/>
    <x v="0"/>
    <x v="0"/>
    <x v="0"/>
    <m/>
    <m/>
    <x v="0"/>
    <n v="1"/>
    <m/>
    <m/>
    <x v="0"/>
    <x v="1"/>
    <m/>
    <m/>
    <m/>
    <x v="0"/>
    <m/>
    <m/>
    <m/>
    <m/>
    <m/>
    <m/>
    <x v="0"/>
    <m/>
    <m/>
    <n v="1"/>
    <m/>
    <n v="1"/>
    <n v="1"/>
    <m/>
    <m/>
    <m/>
    <m/>
    <m/>
    <m/>
    <x v="0"/>
    <m/>
    <n v="1"/>
    <m/>
    <m/>
    <m/>
    <m/>
    <m/>
    <m/>
    <m/>
    <m/>
    <m/>
    <m/>
    <m/>
    <m/>
    <m/>
    <m/>
    <n v="1"/>
    <x v="1"/>
    <m/>
    <n v="1"/>
    <m/>
    <m/>
    <m/>
    <m/>
    <m/>
    <m/>
    <m/>
    <m/>
    <m/>
    <m/>
    <m/>
    <m/>
    <m/>
    <m/>
    <m/>
    <n v="1"/>
  </r>
  <r>
    <x v="1147"/>
    <s v="Failed to Turn Back, Inadequate Clothing and Equipment, Weather, Poor Position-Bivouac Site"/>
    <x v="13"/>
    <s v="California, Split Mountain_x000a_In October, the climb up our twelfth 14,000-foot peak, Split Mountain, did not go well. One member of our climbing party, Dave French, was hospitalized for frostbite afterward and is still recovering._x000a_It was early October. Dave, his son Sean, Sean’s friend Matt, their college professor Tom Campbell and I were expecting late summer conditions with fair weather and little wind. We did not realize however, that a storm earlier in the week had left seven to ten inches of snow above 9,000 feet, or that cold temperatures since then had left the snow as a dry powder. We were surprised to see the snow on the mountains when we arrived but we felt that it would probably burn off before we reached it and that any remaining would not be a significant factor anyway._x000a_The first day we hiked from a low start on the valley floor, up Red Creek to Red Lake. We camped there with nine other climbers in three groups all headed for Split Mountain the next morning. It seemed odd that such a pristine area would be hosting so many climbers that late in the season. We suspected this out-of-the-way eastern Sierra trail had been largely ignored before the recent interest in California’s fourteener’s._x000a_We were first out of camp at 6:30 the next morning with the other climbers close behind. At head of the Red Creek Canyon is a glacial cirque, which in normal conditions would have been an easy Class 3 climb up a steep chute of loose scree. The layer of dry snow meant that we were still walking on loose scree, but we couldn’t see it. Add to this the fact that in many sections, between large rocks and in the bottom of the chute for example, the snow had drifted to waist depth and beyond, and you have very difficult climbing conditions._x000a_It was slow going, especially the last hundred feet, which was particularly steep. Tom and I were first up. By the time Dave, Sean and finally Matt had mounted the cirque and turned toward the peak it was after noon. One of the other climbing parties, a man and his two sons, had passed us and started up the peak about 15 minutes before. The six climbers behind us had given up and turned back short of the top of the cirque._x000a_From the top of the cirque at 13,000 feet, the summit climb looked easy, but it was not. The north side of the peak is less steep than the cirque, but the climbing conditions were just as bad with a dry powder over talus and scree. There was no crust on the snow. It could not support a climber’s weight. Each step was supported by the surface below, which often did not provide a good footing, especially with a layer of compressed powder under your boot. Often your boot would fall between unseen rocks. Occasionally we crossed drifts where we sunk in above our waists._x000a_I did not have sunglasses and was concerned about snow blindness. As we started toward the summit I covered my prescription glasses with strips of adhesive tape from the medical kit I was carrying. I left a narrow gap between the strips and used my fingernail to open additional slits. I alternated between eyes while climbing and closed them both during rests._x000a_Even beyond the difficult conditions, our progress was very slow. Tom was in the lead. Dave and Sean were stopping for rests often and waiting for Matt to catch up. I had dropped back when I taped over my glasses and after catching up had stayed back with Matt to encourage him._x000a_A couple hundred feet above the cirque Tom turned around and walked back down to the rest of the group. He said that the last hundred feet had taken us 30 minutes and there was not time to make it to the peak and back down before dark. He said he was not prepared to bivouac and so was heading back. Sean and Matt were willing to turn around too._x000a_I was not. It was still early afternoon. I didn’t think we needed to make it back to camp before dark; we just needed to get off the top of the cirque. We had a couple headlamps with us and could walk the rest of the way after dark._x000a_Dave also wanted to go on. He didn’t want to have to come back up Split Mountain before finishing the fourteeners. (He and I had just four more peaks left.) He said that we had enough equipment with us and should be able to bivouac if we had to. Tom and Matt turned back. Dave, Sean (who decided to stay with his father), and I went on. Before separating Dave asked Matt to leave me with his bivy sack and headlamp._x000a_A while later we passed the two boys coming down. They had not made the peak and had decided to turn around. They were going to wait for their father at the top of the chute. About an hour later their father also passed us. He had made the summit. The climb to the peak was very slow with frequent stops for rest. We took some pictures and started back down at 4:30 p.m., two hours before sunset._x000a_On the way down, the wind came up. Waiting for Dave and Sean I started to feel cold, and with that a bit of apprehension. We were at high altitude late in the day and late in the season. Hoping to speed things up I commented that we could not spend the night here. We had not yet resigned ourselves to a bivouac but realized that if we were going on we had to find the chute we came up and get down the steepest part before dark. Without ropes there was no other reasonable route and the top portion was simply too difficult to downclimb after dark._x000a_I thought the chute was at the low point in the pass to our north. Sean said it was to the northeast. I decided to go ahead of Dave and Sean to make sure we located it before dark. I went toward the northeast first to pick up our outbound tracks. I found a very light track in the snow with clear switchbacks and followed it north. I assumed that the rest of our tracks were running parallel to this further to the east or had been covered by the blowing snow. Sean became alarmed when he saw me continuing further down the ridge to the north. He yelled after me that I had gone too far. He checked his altimeter and yelled that the pass was only 70 feet below him. Dave yelled after him that it was 170 feet below. Sean corrected him, but I didn’t get this message and thought that 170 feet was more consistent with where I thought the pass was. Sean was sure that this was wrong and stopped to get a GPS reading before continuing down. He had both his GPS and his altimeter watch with him. Further, he had checked the altitude and stored a fix at the top of the chute._x000a_With Dave and Sean now stopped on the slope above me, I took my headlamp out of my fanny pack and left the pack with the second headlamp out in the open where they could see it. My idea was that if I could locate the chute I could mark it with my light and guide them to it. I went toward the edge of the ridge to my east to see what was below. In the waning light I could see that the canyon below was not the canyon we had come up, but rather a canyon further north. To the south I could just make out an arête, which I recognized as being on the north side of the cirque we had come up._x000a_By this time Sean had a GPS reading and he and Dave had started back up the ridge toward the southeast. I picked up the pack and hurried back up the ridge to join them. By the time we were back together it was dark and continuing to look for the chute, even with the GPS and headlamps seemed pointless. We could not climb down in the dark._x000a_We decided to bivouac. We started to move away from the pass to avoid the wind but then decided to just dig into the snow where we were instead. The snow was only about a foot deep at that spot. We cleared a four by six foot patch, stacking the snow from the clearing on the windward side. We then got out our bivy bags. None of us had used or even seen this equipment before. It was still in its original packaging._x000a_I had thought that each of us had a bivy bag, but it turns out we only had two, the one Matt had left me and an identical one Sean carried. Dave was carrying a space blanket instead. Dave thought that we would be able to double up in one of the bags for warmth and use the space blanket as added insulation. But the bivy bags were not big enough for two of us to get into._x000a_The space blanket was not long enough to extend all the way to Dave’s feet and still cover his shoulders. Further it was not wide enough to completely wrap around him so he just tucked the sides in under him. The wind kept pulling the sides out. The Mylar was flapping in the wind most of the night. I got up to help tuck in his legs a couple of times. The last time the Mylar had ripped so I just took what was left and wrapped it around his legs a couple of times._x000a_During the night Dave expressed a concern about getting frostbite on his toes. I didn’t know and didn’t answer the question directly. Instead I suggested that we alternately curl and straighten our toes every few minutes to keep the blood flowing. Dave relayed this message to Sean who was on the other side of him. About 2:30 in the morning, Dave could no longer wiggle his toes._x000a_At some point I suggested that Dave and Sean breathe into their jackets to preserve body heat. It was a long night. My fingers and toes were numb and I was at times shivering more violently than I have ever before. Despite the cold I fell asleep several times._x000a_We waited for the sun before getting up the next morning, found the chute easily and headed back toward camp. At that point we didn’t know that anything was wrong. Tom and Matt had come up the trail looking for us and met us half way down._x000a_We were back in camp before noon. Dave took his boots off to rest before we walked on down to the car. His toes were heavily blistered and discolored. The blisters were orange and were not located at wear points as hiking blisters usual are. And the ends of several toes were black._x000a_Dave ended up hospitalized for a week and continued Jacuzzi treatments and medication for one month. Although he did not lose any of his toes, he still has not fully regained feeling in them. Although not discolored or blistered, my toes and fingertips tingled for about three weeks after the climb. I assume this is the result of some pre-frostbite condition._x000a_Analysis_x000a_We made an astounding collection of errors. The most obvious of course is the failure to turn back when the climb proved more difficult than we had planned for. But to end the discussion here would be a great oversimplification. We went on expecting to hike back after dark and we had accepted the possibility of a bivouac if we couldn’t. We’ve hiked through the night before and we’ve bivouacked successfully before, and we should have been able to in this case._x000a_I did not bring sufficient clothing. I had made a religion out of traveling light, taking only that which I was sure to use. This left little margin for the unexpected. My predicament hit home while I was waiting for Dave and Sean near the peak. The only way I had kept warm during the climb was by moving. A few minutes without moving and I was cold. This is absurd. You should be able to stop anytime for as long as needed; whether for a broken leg, a tired partner or, as in this case, wet gloves._x000a_We were not familiar with the emergency equipment we were carrying. If we had examined this equipment before the climb, we would have been much less receptive to the idea of a bivouac!_x000a_We underestimated the effect of the first new snow of the season. We have hiked across plenty of snowfields and glaciers, but this was different. The dry powder with no solid layer underneath it was really difficult to move across. None of us had gaiters to keep the snow out of our boots and I didn’t even have sunglasses; but the real problem was how much the snow slowed us down._x000a_My getting lost on the way back to the top of the chute cost us the opportunity to walk out that night. This is particularly disconcerting considering we had the technology available to prevent us from ever getting lost. That I forgot about the GPS and that I was not paying enough attention on the way up to recognize my surroundings on the way back is mortifying. But a deeper concern is my willingness, like every lost hiker ever, to adjust reality to fit my perception of it. I was sure we had come up from the lower pass. And I don’t know who made the single track I followed down to it, but it was certainly not the trail of eight people going up and five going back down within the last six hours. The real trail was further east and it was not covered by the blowing snow. In fact it was still quite visible the next morning!_x000a_The location of our bivouac, right at the top of the pass, was poor. It’s virtually always windy at the top of a pass. This night was no exception. Of course, it would have been difficult to get away from the wind. Along the same lines, we needed to dig in deeper. The shallow hole we dug in the thin snow near the pass did not keep the wind off of us and the snow berm we formed on the upwind side was completely ineffective. In fact, the berm was probably triggering turbulent flow downstream! We would have been better off in the laminar boundary layer flow without the berm. We also would have been better off if we had taken the extra snow and covered ourselves with it. Snow is an excellent insulator and on this night there would have been little concern for it melting._x000a_We would have been much better off if we had gone back to one of the deep snowdrifts we had passed through and dug snow caves. My experience with snow caves has been that they are comfortable and completely insulated from the wind._x000a_One simple trick to keeping your feet warm is to loosen up your boots. This allows more blood to flow through the less constricted veins. I’ve always known this. In fact, I even thought of it on the way up. Sean’s boots laces had come loose and I was helping him lace them back up. The laces were frozen. I had to suck on them to get them untied. Then when I pulled them tight, the laces broke. There wasn’t enough length left to make a bow so I had just knotted what remained. That’s when I thought about loosening them at night and realized how hard this would be now that they were knotted. Still, Dave and I could have easily loosened our boots, and Sean’s other boot could have been loosened. But I didn’t think of it again once we had bivouacked for the night. And despite our numb feet, we never unlaced our boots!_x000a_My climbing gloves were of no use. The material between the fingers, which end just at the first knuckles, holds the bare fingers apart. This makes them excellent heat radiators! I believe my hands would have been warmer if I had closed my fists without gloves. I the future I’ll bring either full gloves or mittens._x000a_We had adhesive tape in our medical kit. We could have taped Dave’s space blanket on him. This would have been much better than leaving it to flap in the wind and eventually tear. I could also have used the tape to keep the top of my bag closed, or to cover the vent if I had known it was there. More significantly, we could have slit the sewn seams on mating sides of the two bivy bags, then used the tape to fasten them together as one big bag that we all could have fit inside. We would have been much warmer with three of us on the inside and Dave would have been out of the wind. And if we had taped the space blanket inside the top of this double bag, so it reflected our body heat, I suspect we would have been downright comfortable!_x000a_Why did we not think of these “solutions” on the mountain? Certainly we had time to cogitate on our predicament as we lay awake that night. Dave and I theorized that perhaps the lack of oxygen at altitude or the cold temperatures compromised our reasoning ability. If so, it’s all the more important that we review and analyze the experience after the fact. We need to decide in advance what were going to do differently next time if we can’t trust the decisions we make while climbing._x000a_Another theory is that we may not have been looking for “solutions.” As climbers we have a fairly high capacity for pain and a tendency to put up with whatever is thrown at us. At one point during the night Dave asked Sean what time it was. We didn’t know if we had been laying there for two hours or twelve. When Sean answered that it was two in the morning, we were all relieved. We had already made it through eight hours. Just four more and this would all be over. I think that same mentality—“let’s just tough this out”—may have taken over hours before; perhaps even while we were still climbing up toward the peak._x000a_We were fortunate. If the temperature had been ten degrees colder the outcome would have been much more serious. Not all our decisions were poor. The arrangement with the three of us laying on our sides and pressed together worked well for all of us and provided some protection for Dave, who without a bivy bag was at least in the middle. However, he is considerably taller than either Sean or me. This left his feet out in the cold._x000a_It was also good that we did not attempt to climb down the chute after dark. There was no discussion or argument on this point, we just turned away. That’s encouraging. On this matter there would have been little room for misjudgment. (Source: Mike Koerner)_x000a_(Editor’s Note: Another lengthy narrative, but filled with illustrative lessons from the best source: the individual involved.)"/>
    <n v="11"/>
    <m/>
    <m/>
    <m/>
    <m/>
    <m/>
    <m/>
    <m/>
    <m/>
    <m/>
    <m/>
    <m/>
    <m/>
    <x v="0"/>
    <n v="1"/>
    <m/>
    <x v="1"/>
    <x v="0"/>
    <x v="1"/>
    <x v="1"/>
    <x v="0"/>
    <x v="0"/>
    <m/>
    <m/>
    <x v="0"/>
    <m/>
    <m/>
    <m/>
    <x v="0"/>
    <x v="1"/>
    <m/>
    <m/>
    <m/>
    <x v="0"/>
    <m/>
    <m/>
    <n v="1"/>
    <n v="1"/>
    <m/>
    <m/>
    <x v="0"/>
    <m/>
    <m/>
    <n v="1"/>
    <m/>
    <n v="1"/>
    <n v="1"/>
    <m/>
    <m/>
    <m/>
    <m/>
    <m/>
    <m/>
    <x v="0"/>
    <m/>
    <n v="1"/>
    <m/>
    <n v="1"/>
    <m/>
    <m/>
    <m/>
    <m/>
    <m/>
    <m/>
    <m/>
    <m/>
    <m/>
    <m/>
    <m/>
    <m/>
    <n v="1"/>
    <x v="1"/>
    <m/>
    <m/>
    <m/>
    <m/>
    <m/>
    <m/>
    <m/>
    <m/>
    <m/>
    <m/>
    <m/>
    <m/>
    <m/>
    <m/>
    <m/>
    <n v="1"/>
    <m/>
    <m/>
  </r>
  <r>
    <x v="1148"/>
    <s v="Fall in River, Packs Too Heavy, Misperception, Alaska, McKinley River"/>
    <x v="13"/>
    <s v="Alaska, McKinley River_x000a_My three pals and I (25, 25, 35, 39) were visiting Denali National Park with plans to climb Mount Brooks. The approach features a ford of the McKinley River. The river is a mile wide in all, but quite braided. Most of the braids can be simply splashed through, but some are quite serious._x000a_We left Wonder Lake Campground at midnight on June 18 and hiked to the river. We began the ford at about 3:00 a.m. under the awesome alpen- glow illuminating the entire Wickersham Wall. Obviously the river was cold and the current strong. We were lined up single file facing upstream inching across from our left towards our right. We reached the crux of the crossing a little more than half-way across the river. The person in the front decided it would not go and that we were to inch back the way we came. Soon mayhem was upon us._x000a_Most of the riverbed is rocks, but there are sand and gravel areas. As we started back I stepped onto a gravel area and the riverbed washed out from under me. Quickly I went from a standing position to a kneeling position in the river. I knew immediately that I could not stand back up with mybackpack on, so I jettisoned the pack into the river. Everything got very hectic and I’m not certain of ensuing details. Moments later I was swimming with Marie and her pack. She and I managed to swim and crawl to a sandbar and drag her pack out of the water._x000a_As Marie and I stood up on the sandbar, we saw Todd on his back floating downstream on top of his backpack! I shouted to him to let the pack go but he said he could not. Moments later he was able to turn over and swim and drag himself to a sandbar just downstream from us. Cory was the only one able to stay upright, and he successfully waded to the sandbars. First he checked on Marie and me, then went to aid Todd. Led by Cory, the team was able to get back to shore. We watched as my backpack floated downstream, around a corner, and out of sight._x000a_Todd, Marie and I were cold, shivering uncontrollably with teeth chattering. Todd and I had suffered contusions and harsh abrasions on our swelling knees from fighting and crawling up onto the sandbars. We set up the one tent we had left, gathered our wits, and licked our wounds. The air temperature was quite warm so our hypothermia was of short duration._x000a_Later Cory and I hiked downstream and spotted my backpack, run aground on a gravel shoal. It was, of course, on the other side of the river. We spent hours fording the river to reach the pack. Upon reaching my pack Cory pointed out that we had, indeed, reached the opposite side of the McKinley River. We divided the load and forded, again with adrenaline but without farther incident, back to the south shore and our emergency campsite._x000a_After regrouping, we decided not to try the river again, but instead to backpack around and up the Muldrow Glacier. We were not successful in reaching Mount Brooks, but we did explore the rugged north side of the Alaska Range._x000a_Analysis_x000a_First, our packs were too heavy. We had considered it a point of style that we would carry all our gear from Wonder Lake to McGonnagal Pass rather than hiring a dog sled team to move some gear during the winter. Having made that decision, we then decided to ford the river in one carry. Once I was on my knees in the river, there was no way I could stand up again under the weight of my backpack. (Our packs were too heavy, and when we attempt this again we will halve the weight in our packs and perform two carries.)_x000a_Second, we had been surprised to see a group of four climbers coming out of the mountains. They successfully forded the river at the place where we attempted. Thus we did not spend much time looking for our own crossing place, but decided that since they had done it there, we would try it there. (Next time I would take the packs off and explore, possibly for hours, looking for just the spot that our group, not some other group, could cross.)_x000a_Third, all of us had our pack belts undone, so it should have been easy to ditch them. However Todd was using trekking poles, as we all were, and when he attempted to ditch his pack he realized that he was wearing the wrist loops. Thus, in the bedlam he could not extract his arm from his backpack shoulder strap._x000a_We had practiced fording rivers before leaving home (Washington state) and had found a method with which we were comfortable. Some will question our method. I think our method was reasonable._x000a_We continued hiking even though Todd and I suffered injuries to our knees. Despite swelling and pain, we enjoyed a big hike into the heart of Denali. Unfortunately this resulted in Todd tearing the cartilage under his kneecap, which, months later, would require surgery._x000a_Despite the accident and following hardships, we agreed that the trip was a success in that we kept it together, covered some beautiful ground, and thoroughly enjoyed each other’s company during our visit to Denali National Park. (Source: Christopher Kemp)"/>
    <n v="4"/>
    <m/>
    <m/>
    <n v="2"/>
    <m/>
    <n v="1"/>
    <n v="2"/>
    <m/>
    <m/>
    <m/>
    <m/>
    <m/>
    <m/>
    <x v="0"/>
    <n v="1"/>
    <m/>
    <x v="1"/>
    <x v="1"/>
    <x v="1"/>
    <x v="1"/>
    <x v="0"/>
    <x v="0"/>
    <m/>
    <m/>
    <x v="0"/>
    <m/>
    <m/>
    <m/>
    <x v="0"/>
    <x v="1"/>
    <m/>
    <m/>
    <m/>
    <x v="0"/>
    <m/>
    <m/>
    <m/>
    <m/>
    <m/>
    <m/>
    <x v="0"/>
    <m/>
    <m/>
    <n v="1"/>
    <m/>
    <m/>
    <m/>
    <m/>
    <m/>
    <m/>
    <m/>
    <m/>
    <m/>
    <x v="0"/>
    <m/>
    <m/>
    <m/>
    <m/>
    <m/>
    <m/>
    <m/>
    <n v="1"/>
    <m/>
    <m/>
    <m/>
    <m/>
    <m/>
    <m/>
    <m/>
    <m/>
    <m/>
    <x v="1"/>
    <m/>
    <m/>
    <m/>
    <m/>
    <m/>
    <m/>
    <m/>
    <m/>
    <m/>
    <m/>
    <m/>
    <n v="1"/>
    <m/>
    <m/>
    <m/>
    <m/>
    <m/>
    <m/>
  </r>
  <r>
    <x v="1149"/>
    <s v="Fall into Crevasse (1) and Fall on Ice/Windslabbed Snow, Inadequate Protection, Descending Unroped, Fatigue, Alaska, Mount McKinley"/>
    <x v="13"/>
    <s v="Alaska, Mount McKinley, West Buttress_x000a_On May 15, a five member Spanish expedition, “Gambo De Palamos,” left their camp at 17,200 feet to attempt the south summit of Mount McKinley. Shortly after leaving, Rafael Morillas-Cabrerizo turned back due to a headache. At 1400, Enrique Llatser-Fontanet turned back because of cold hands. While descending alone from Denali pass, Llatser-Fontanet fell into a crevasse and managed to extricate himself. He walked himself back to the 17.200-foot camp and presented no serious injuries. The remaining three team members continued unroped to the summit._x000a_About 2030, the three remaining team members reached Denali Pass and continued their descent unroped. Shortly thereafter Francisco Rodriguez-Martin slipped and fell 800 feet. Luis Ropero-Civico and Miguel Angel Romero-Ruiz continued hastily toward the 17,200-foot camp, and within ten minutes of Rodriguez-Martin’s fall, Romero-Ruiz slipped and fell 700 feet. At 2130, team member Morillas-Cabrerizo alerted NPS staff at the 17,200-foot camp that he “needed a rescue.” Although he did not see either fall occur, he could see only one member descending and was concerned for the others. At 2145, the two fallen climbers were spotted unmoving at 17,400 feet, and a land rescue was initiated from the 17,200- foot camp._x000a_The one remaining climber descending, Ropero-Civico, reached the 17,200-foot camp at 2200 with no injuries. Ropero-Civico and Morillas- Cabrerizo assisted NPS staff Mik Shain, VIP Tucker Chenoweth and Air National Guard Pararescueman John Davis with bringing the two fallen climbers back to the 17,200-foot camp. Romero-Ruiz was found unresponsive and showing signs of severe head trauma. He was transported back to_x000a_the 17,200-foot camp in a Cascade litter with three attendants. Rodriguez- Martin was found stumbling with no gloves and showing signs of severe chest trauma. Chenoweth and Davis cleared Rodriguez-Martin of a spinal injury, and he was walked back to camp with two attendants. Both patients were brought back to the 17,200-foot camp by 0020, on May 16._x000a_Rodriguez-Martin and Romero-Ruiz were placed and stabilized in a tent and administered low flow oxygen. When hot water bottles were available, they were placed in the patients’ sleeping bags. At 1012, Rodriguez-Mar- tin was loaded onto the NPS Lama helicopter and flown to the 7,200-foot base camp. Romero-Ruiz was placed on a backboard and fitted with a cervical collar and was loaded onto the Lama’s second trip to 17,200 feet at 1048. Both patients were transferred to the Providence LifeGuard helicopter at 1133 and transported to Providence Hospital for treatment._x000a_The remaining team members expressed concern for Llatser-Fontanet’s condition and his ability to descend to the 14,200-foot camp. VIP Dr. Michael Ross reassessed Llatser-Fontanet, finding pain associated with his right knee and left shoulder, but found no reason to grant helicopter assistance. On May 17, NPS Ranger Shain and VIP (Volunteers in Parks Ranger) Chenoweth assisted Llatser-Fontanet’s descent by short-roping him to 16,200 feet. NPS Roger Robinson and VIP’s Lance Taysom and Brian Okonek continued the effort by lowering Llatser-Fontanet down the fixed lines and into the 14,200-foot camp._x000a_Rodriguez-Martin was treated and released from Providence Hospital May 24. His injuries included nine broken ribs, a flail chest, and severe frostbite to both hands. Romero-Ruiz was treated and released on May 29. His injuries included an occipital head fracture, pulmonary contusions, a right pelvic fracture, and a right tibia-fibula fracture._x000a_Analysis_x000a_The descent from Denali pass at 18,200 feet has a long history of climbing incidents. Surface conditions are often icy and present a hazard to fatigued climbers descending from a summit attempt. Guided parties frequently place up to 20 snow pickets and ice screws as anchors for a running belay from 17,500 feet to 18,200 feet. These anchors are often left in situ for others to use for the season but are removed by the end of each season. No guided parties had reached the upper mountain before the Gambo De Palamos expedition made their summit attempt. Surface conditions on May 15 were very icy with a two-inch breakable wind crust. The combination of poor footing, fatigue, and a difficult surface for self-arresting contributed to the falls. Rodriguez-Martin had left his ice ax secured to his pack, making it impossible to attempt a self-arrest._x000a_A running belay would have prevented the falls. The party had set up a running belay on their ascent to 18,200 feet but chose to remove their pickets as they climbed. Again, fatigue and the proximity to their 17,200- foot camp probably led to their descending without protection. Despite its moderate angle, the slope between 17,500 feet and 18,200 feet should be crossed with caution. (Source: Mik Shain, Mountaineering Ranger)"/>
    <n v="9"/>
    <m/>
    <m/>
    <m/>
    <m/>
    <m/>
    <m/>
    <m/>
    <m/>
    <m/>
    <m/>
    <m/>
    <m/>
    <x v="0"/>
    <n v="1"/>
    <m/>
    <x v="1"/>
    <x v="0"/>
    <x v="1"/>
    <x v="1"/>
    <x v="0"/>
    <x v="0"/>
    <m/>
    <m/>
    <x v="1"/>
    <n v="1"/>
    <m/>
    <m/>
    <x v="0"/>
    <x v="1"/>
    <m/>
    <m/>
    <m/>
    <x v="0"/>
    <m/>
    <m/>
    <m/>
    <m/>
    <m/>
    <m/>
    <x v="0"/>
    <n v="1"/>
    <m/>
    <n v="1"/>
    <m/>
    <m/>
    <m/>
    <m/>
    <m/>
    <m/>
    <m/>
    <m/>
    <m/>
    <x v="0"/>
    <m/>
    <m/>
    <m/>
    <m/>
    <m/>
    <m/>
    <m/>
    <n v="1"/>
    <m/>
    <m/>
    <m/>
    <m/>
    <m/>
    <m/>
    <m/>
    <m/>
    <m/>
    <x v="0"/>
    <m/>
    <m/>
    <m/>
    <m/>
    <m/>
    <m/>
    <m/>
    <m/>
    <m/>
    <m/>
    <n v="1"/>
    <m/>
    <m/>
    <m/>
    <m/>
    <m/>
    <m/>
    <m/>
  </r>
  <r>
    <x v="1150"/>
    <s v="Fall into Crevasse, Alaska, Talkeetna Mountains"/>
    <x v="13"/>
    <s v="Alaska, Talkeetna Mountains_x000a_At 1700 on April 26, Alpine Ascents guide Brian McCullough (42) was traveling with three clients on an unnamed glacier in the Talkeetna Mountains when he broke through a snow bridge and fell fifty feet into a crevasse. McCullough landed at the bottom of the crevasse on his left side, his sled was caught by the rope and stopped just above him. Within minutes of the fall one of the clients approached the crevasse and determined that McCullough could ascend the rope. The clients then constructed an anchor and McCullough began ascending the rope. As McCullough approached the top, it was determined that a separate line would be necessary, as the original line had cut into the lip of the crevasse in the fall. Another anchor was constructed, and McCullough was able to ascend out of the crevasse on a separate line. After removing the rest of McCullough’s equipment that had been tied to the initial fall rope, the group decided to camp for the night._x000a_On the morning of April 27, the team traveled to a location up glacier at approximately the 8,000-foot elevation. They believed it would be possible for a plane to land there and then stomped out a runway. The weather over the next five days was a combination of heavy rain followed by snow and then high winds. On the morning of May 2, Doug Geeting went to pick up McCullough and the three clients, who were now four days over due, on the Talkeetna Glacier. Not seeing McCullough’s group at the airstrip, Geeting traced the group’s planned route and spotted them. Geeting attempted to land at the group’s location but the snow conditions proved to be too firm to land safely and extract the injured party. He informed the group that they would have to return to the location where they had been dropped off—approximately two day’s travel. The combination of McCullough’s injured ribs, a potentially loaded slope on the route to the drop-off location, and the urging of the three clients, all of whom were Emergency Medical Technicians, persuaded McCullough to request evacuation assistance._x000a_At 0905 on May 5, the National Park Service Talkeetna Ranger Station was contacted by Doug Geeting regarding an injured climber in the Talkeetna Mountains. Since the location was outside park boundaries, rangers referred the caller to the Alaska State Troopers. At 1006, the Alaska Rescue Coordination Center (RCC) contacted the National Park Service Talkeetna Ranger Station to request assistance. At 1140, the NPS Lama helicopter was dispatched to the scene with NPS Helicopter Manager Dave Kreutzer and Ranger Gordy Kito on board. At 1215, the Lama was on scene and Kito assessed the injuries as possible multiple fractured ribs on the left side. The patient denied any other pain or injuries. At 1230, the Lama departed the scene with Kreutzer, McCullough, and one client for Palmer State Airport. Upon arrival McCullough was taken to the Valley Hospital in a private vehicle and was diagnosed with nine broken ribs (3- 11) and released. At 1335, the Lama retrieved Kito and the remaining two clients and transported them to Palmer._x000a_Analysis_x000a_Crevasses are one of the inherent dangers of glacier travel. McCullough recognized the increased risks of the area in which he was traveling and tied the whole team together using two ropes. The added weight of the other members may have prevented more serious injuries. McCullough’s sled was tied into the rope using a prusik and the handles on the sled duffel were also clipped into the rope multiple times. These measures are standard for glacier travel and most likely prevented the sled from landing on top of McCullough and causing farther injury, as well as the possibility of the sled being lost in the crevasse. The team was able to secure the rope, assess McCullough’s condition, and help him to extricate himself from the crevasse._x000a_One contributing factor to the distance of the fall may have been the fact that the team was traveling on a 9mm dynamic (high-stretch) climbing rope. Some mountaineers are looking into using “low-stretch” (a.k.a. static) ropes for glacier travel to help mitigate the issue of elongation in a crevasse fall._x000a_Repeatedly, the anecdotal evidence points to injuries being caused by the falling climber coming into contact with an object, whether it be the bottom of the crevasse or a ledge, and not from the force created by the rope and harness system arresting the fall. The mountaineering community may need to look into ways to stop crevasse falls in a more reasonable distance, since the dynamic properties surrounding a crevasse fall (i.e. the rope cutting into the lip of the crevasse, partners being dragged) increase the distance traveled and therefore the likelihood that the falling climber will come in contact with something._x000a_However, the testing of low-stretch ropes for glacier travel is incomplete and can not be recommended at this time. Given McCullough’s injuries, evacuating via the ascent route, which required travel through rough terrain with a heavy pack, would have been ill-advised. Given the assessment of the pilot that snow conditions were unfavorable for an evacuation by plane, the safest option was to evacuate using a helicopter. (Source: Gordy Kito, Mountaineering Ranger)"/>
    <n v="5"/>
    <m/>
    <m/>
    <m/>
    <m/>
    <m/>
    <n v="1"/>
    <m/>
    <m/>
    <m/>
    <m/>
    <m/>
    <m/>
    <x v="0"/>
    <n v="1"/>
    <m/>
    <x v="1"/>
    <x v="1"/>
    <x v="0"/>
    <x v="1"/>
    <x v="0"/>
    <x v="0"/>
    <m/>
    <m/>
    <x v="0"/>
    <m/>
    <m/>
    <m/>
    <x v="0"/>
    <x v="1"/>
    <m/>
    <m/>
    <m/>
    <x v="0"/>
    <m/>
    <m/>
    <m/>
    <m/>
    <m/>
    <n v="1"/>
    <x v="0"/>
    <n v="1"/>
    <m/>
    <m/>
    <m/>
    <m/>
    <m/>
    <m/>
    <m/>
    <m/>
    <m/>
    <m/>
    <m/>
    <x v="0"/>
    <m/>
    <m/>
    <m/>
    <m/>
    <m/>
    <m/>
    <m/>
    <m/>
    <m/>
    <m/>
    <m/>
    <m/>
    <m/>
    <m/>
    <m/>
    <m/>
    <m/>
    <x v="1"/>
    <m/>
    <m/>
    <m/>
    <m/>
    <m/>
    <m/>
    <m/>
    <m/>
    <m/>
    <n v="1"/>
    <m/>
    <m/>
    <m/>
    <m/>
    <m/>
    <m/>
    <m/>
    <m/>
  </r>
  <r>
    <x v="1151"/>
    <s v="Fall into Crevasse, Climbing Unroped, Alaska, Alaska Range, Idems Peak"/>
    <x v="13"/>
    <s v="Alaska, Alaska Range, Idems Peak_x000a_On March 24, Karoline Frey (27), a German graduate student at the University of Alaska, Fairbanks, died after falling 90 feet into a crevasse while snowshoeing down a glacier about 45 miles south of Delta Junction._x000a_Martin Stuefer was one of three friends on the ski trip Sunday with Frey. Stuefer said the group decided to ski and snowshoe to the summit of Idems Peak. They made it up easily and retraced their steps back down. “There was no sign of danger when we went up,” he said._x000a_Frey was leading the way down when the snow gave out, Stuefer said. She fell through an opening about three feet in diameter hidden by a snow bridge. Stuefer said he and the two others in the group, Tim Dennenbaum and Tina Din, could see no sign of Frey after she fell._x000a_“I looked down the crevasse and I couldn’t see the bottom. We cried down and we never got an answer.”_x000a_The group had neither cell phone nor radio. Leaving Dennenbaum and Din at the scene, he skied down the mountain, drove to Pump Station No. 10 of the trans-Alaska oil pipeline, and asked workers to call for help._x000a_Troopers initially responded in a helicopter but were unable to land on the glacier. At 9:30 p.m., the Alaska National Guard landed, found the body, but were unable to recover it that evening. The Alaska Mountain Rescue Group resumed the recovery effort Monday._x000a_Frey was buried beneath several feet of ice and it took four hours to dig her out, said Soren Orley of the rescue team. (Source: From an article in the Anchorage Daily News by Anne Marie Tavella, March 27, 2002.)_x000a_Analysis_x000a_It is not a good idea to travel unroped on a glacier, especially if one is not familiar with it. (Source: Jed Williamson)"/>
    <n v="6"/>
    <m/>
    <m/>
    <m/>
    <n v="1"/>
    <m/>
    <m/>
    <m/>
    <m/>
    <m/>
    <m/>
    <m/>
    <m/>
    <x v="1"/>
    <m/>
    <m/>
    <x v="1"/>
    <x v="1"/>
    <x v="1"/>
    <x v="1"/>
    <x v="0"/>
    <x v="0"/>
    <m/>
    <m/>
    <x v="1"/>
    <n v="1"/>
    <m/>
    <m/>
    <x v="0"/>
    <x v="1"/>
    <m/>
    <m/>
    <m/>
    <x v="0"/>
    <m/>
    <m/>
    <m/>
    <m/>
    <m/>
    <n v="1"/>
    <x v="0"/>
    <n v="1"/>
    <m/>
    <m/>
    <m/>
    <m/>
    <m/>
    <m/>
    <m/>
    <m/>
    <m/>
    <m/>
    <m/>
    <x v="0"/>
    <m/>
    <m/>
    <m/>
    <m/>
    <m/>
    <m/>
    <m/>
    <m/>
    <m/>
    <m/>
    <m/>
    <m/>
    <m/>
    <m/>
    <m/>
    <m/>
    <m/>
    <x v="1"/>
    <m/>
    <m/>
    <m/>
    <m/>
    <m/>
    <m/>
    <m/>
    <m/>
    <n v="1"/>
    <m/>
    <m/>
    <m/>
    <m/>
    <m/>
    <m/>
    <m/>
    <m/>
    <m/>
  </r>
  <r>
    <x v="1152"/>
    <s v="Fall into Crevasse, Distracting Illness, Unseasonable Warm Weather, Alaskas, Mount McKinley, West Buttress"/>
    <x v="13"/>
    <s v="Alaska, Mount McKinley, West Buttress_x000a_An Alpine Ascents International guided party led by Forrest McCarthy descended from the 14,200-foot camp on May 27, after their climb on the West Buttress. While descending the standard route on the Kahiltna Glacier, client Derek Joynt (33), fell into a crevasse at the 6,800-foot level at approximately 1900—half mile from the base of “Heart Break Hill.” The party of seven was traveling roped wearing snowshoes in one team of four and one team of three, with Joynt roped in the middle of the three-person team. McCarthy led the first team of four while guide Eric Remza led Joynt’s team. As Joynt fell in, he shouted, “Falling!” Remza and the third roped member Kirt Mayland went into self arrest. There was no indication of the crevasse, which ran parallel to the trail. Joynt fell in to where only his head was observed. McCarthy turned his team around and quickly set up a 2:1 pulley system to extract Joynt. Joynt slipped further into the crevasse because this first rescue attempt was parallel to the crevasse, causing the rope to slice further into a soft temperature-gradient snow._x000a_Joynt began to complain of becoming very cold as he was unable to remove his gear. The TG (temperature-gradient) snow slowed down the process of placing anchors and preparing the crevasse edge. After realigning the anchor system to be perpendicular to the crevasse, a 3:1 pulley system was started. Immediately upon raising, Joynt complained loudly that he was experiencing pain after his right snowshoe became wedged in the crevasse. This operation was stopped and Remza descended into the crevasse to give aid to Joynt. Remza removed Joynt’s sled and pack and then assisted Joynt out of the crevasse. Once out, Joynt was found to be scared and very hypothermic experiencing pain in his right hip area. The concern that Joynt had a potential hip injury prompted McCarthy at 2100 to request assistance from the NPS at basecamp. Ranger Roger Robinson received the call where a hasty team was assembled led by Ranger Scott Metcalfe. In the mean time, Remza treated Joynt’s hypothermia while McCarthy probed the area for crevasses and set up a fixed line for rescuers to work from._x000a_Metcalfe’s team arrived on scene at 2120. At 2130, Dr. Chad Page, VIP of Metcalfe’s team, requested that Joynt be evacuated by helicopter. Page felt that Joynt had sustained possible pelvic and hip fractures that needed immediate attention. Joynt was administered morphine and Percoset along with being placed in MAST Pants. At 2257, the NPS Lama helicopter evacuated Joynt to Talkeetna with Ranger John Leonard as the attendant. Joynt was then transported to the Valley Hospital by ambulance where he was released on May 28._x000a_Analysis_x000a_Some of the warmest weather recorded occurred the last two weeks of May causing a significant melt cycle to occur in the Alaska Range. This created unseasonably hazardous conditions for lower glacial travel. The AAI party was descending with a climber who had experienced altitude problems higher on the mountain. Once they reached the 7,800-foot level at 1500, they decided to continue on toward basecamp, as this individual continued to show signs of AMS. Their minds were focused on him, even though the traveling conditions on the glacier were poor the further they descended. If they had waited at 7,800 feet until the early morning, they would probably have been able to descend to basecamp without mishap. (Source: Roger Robinson, Mountaineering Ranger)"/>
    <n v="9"/>
    <m/>
    <m/>
    <m/>
    <m/>
    <n v="1"/>
    <m/>
    <m/>
    <m/>
    <m/>
    <m/>
    <m/>
    <m/>
    <x v="0"/>
    <n v="1"/>
    <m/>
    <x v="1"/>
    <x v="0"/>
    <x v="0"/>
    <x v="1"/>
    <x v="0"/>
    <x v="0"/>
    <m/>
    <m/>
    <x v="0"/>
    <m/>
    <m/>
    <m/>
    <x v="0"/>
    <x v="1"/>
    <m/>
    <m/>
    <m/>
    <x v="0"/>
    <m/>
    <m/>
    <m/>
    <n v="1"/>
    <m/>
    <m/>
    <x v="0"/>
    <n v="1"/>
    <m/>
    <n v="1"/>
    <m/>
    <m/>
    <n v="1"/>
    <m/>
    <m/>
    <m/>
    <m/>
    <m/>
    <m/>
    <x v="0"/>
    <m/>
    <m/>
    <m/>
    <m/>
    <m/>
    <m/>
    <m/>
    <m/>
    <n v="1"/>
    <m/>
    <m/>
    <m/>
    <m/>
    <m/>
    <m/>
    <m/>
    <m/>
    <x v="1"/>
    <m/>
    <m/>
    <m/>
    <m/>
    <m/>
    <m/>
    <m/>
    <m/>
    <m/>
    <m/>
    <n v="1"/>
    <m/>
    <m/>
    <m/>
    <m/>
    <m/>
    <m/>
    <m/>
  </r>
  <r>
    <x v="1153"/>
    <s v="Fall on Ice, Inadequate Protection, Alberta, Banff National Park, Bow Falls"/>
    <x v="13"/>
    <s v="Alberta, Banff National Park, Bow Falls_x000a_On February 12, The Mountaineers party began their approach across the frozen lake at 9:00 a.m., with all on snowshoes except Gordon Schryer (32), who was on skis. They arrived at the base of the snow slope leading to Bow Falls about 11:00 a.m. A British party had geared up and were ascending to the base of the climb._x000a_The British climbers chose a central line up Bow Falls. The Mountaineers party took their time getting ready to allow the British climbers time to get up the route. Schryer and his partner Chris Nowak (32) decided to climb a line to the left of the British team, while the other team decided to take the same line as the British team on a route rated III WI4. After Schryer and Nowak began climbing, a team of two climbers from Montana arrived and chose to climb a line to the right of center._x000a_Schryer and Nowak began their climb, with Nowak leading first and Schryer belaying. Schryer wore a down jacket for warmth while he belayed. All were wearing helmets. The first pitch began in a gully with mixed snow and ice. Once he left the gully (which was difficult to protect) Nowak placed four ice screws for protection. He then set up a belay about 80 feet off the ground using three ice screws._x000a_The ice quality was variable, reported as fairly solid in some places with air pockets and dinner-plating in others. Schryer followed the pitch with little difficulty. He was wearing crampons on his ski boots for the first time; he had worn plastic climbing boots on previous ice climbs._x000a_At the belay, they consolidated gear. After this exchange, Schryer had six ice screws and a number of quick-draws. Schryer began leading the second pitch on a line that trended up and left from Nowak’s belay. Schryer placed three ice screws about ten feet apart as he climbed. As he climbed he had trouble removing his tools from the ice. He reported that he was frustrated by this and attributed it to sinking the tools in deeper than usual to get a secure placement due to dinner-plating of the ice._x000a_Just above the third ice screw Schryer followed an ice trough that angled up and right before it leveled off at two or three four-foot ice steps. The ice bulged somewhat above Schryer’s third and last ice screw. At the first step, perhaps 30 feet above his last ice screw, Schryer met the British team, who were preparing a v-thread anchor for their rappel. (They had traversed a good distance from the top of their route.) They suggested that Schryer clip into their v-thread, but Schryer declined. Schryer climbed up to the next step. A Brit reported that the next time he noticed Schryer he was trying to catch his balance, taking small backward steps. Then Schryer fell down theslope and over the edge. He passed close enough to the British team to reach toward them, but he was out of reach._x000a_Schryer fell past Nowak, who was able to hold the fall. Nowak was pulled into the ice by the force of the fall. The ice screws placed by Schryer all held. Nowak shouted to Schryer but got no response. He could, however, hear what sounded like snoring, which confirmed that Schryer was breathing. No one on the route could see Schryer at this time. However, all knew what happened and began communicating about how to respond._x000a_Nowak lowered Schryer somewhat in an attempt to position him in the initial gully. A Brit rappelled down two 60-meter ropes and assessed Schryer’s condition. He was initially unconscious, then regained consciousness. The Brit and Nowak coordinated lowering Schryer, with the Brit rappelling along side him for support._x000a_Schryer was semi-conscious with bleeding cuts evident. He had vomited blood. Schryer reported pain in his right knee and shoulders when touched. The other Montana climber arrived. Nowak had him collect warm clothing from the packs just below and bring them up to help keep Schryer warm. They positioned an empty pack and coiled ropes under him to insulate him from the snow. Despite this effort Schryer shivered and complained of the cold. The other Mountaineer rope team arrived during this time. They had to complete the final pitch in order to descend safely. They cleaned Schryer’s pitch upon descent and found that all three ice screws were secure._x000a_Schryer was helicoptered to the lodge and taken by ambulance to Calgary where he was treated for a basal skull fracture and other injuries and released several days later._x000a_Analysis_x000a_The immediate cause of the accident was a fall on ice, with inadequate protection as a contributing cause. Schryer himself remembers almost nothing of the accident, and can offer no explanation for either declining to clip the Brit’s protection or not placing other protection on the last 30 feet. While Schryer had five years of experience in rock and alpine climbing, this was only his second season on water ice. Banff Warden Percy Woods commented that placing an ice screw before the transition from steep ice to less-steep ice at the top of a waterfall is important because climbers are more likely to fall as they change over from front-pointing technique to flat-footing. This transition can be awkward. He said that falls at the transition are the second most common cause of waterfall ice climbing injuries in the park—after getting hit by snow and ice falling from above. (Source: Steve Firebaugh, The Mountaineers)"/>
    <n v="8"/>
    <m/>
    <m/>
    <m/>
    <m/>
    <n v="2"/>
    <m/>
    <m/>
    <m/>
    <m/>
    <n v="1"/>
    <m/>
    <m/>
    <x v="0"/>
    <n v="1"/>
    <m/>
    <x v="0"/>
    <x v="1"/>
    <x v="0"/>
    <x v="1"/>
    <x v="0"/>
    <x v="0"/>
    <m/>
    <m/>
    <x v="0"/>
    <m/>
    <m/>
    <m/>
    <x v="0"/>
    <x v="1"/>
    <m/>
    <m/>
    <m/>
    <x v="1"/>
    <m/>
    <m/>
    <m/>
    <m/>
    <m/>
    <m/>
    <x v="0"/>
    <m/>
    <m/>
    <m/>
    <m/>
    <m/>
    <m/>
    <m/>
    <m/>
    <m/>
    <m/>
    <n v="1"/>
    <m/>
    <x v="0"/>
    <m/>
    <m/>
    <m/>
    <m/>
    <m/>
    <m/>
    <m/>
    <m/>
    <m/>
    <m/>
    <m/>
    <m/>
    <m/>
    <m/>
    <m/>
    <m/>
    <m/>
    <x v="0"/>
    <m/>
    <m/>
    <m/>
    <m/>
    <m/>
    <m/>
    <m/>
    <n v="1"/>
    <m/>
    <m/>
    <m/>
    <m/>
    <m/>
    <m/>
    <m/>
    <m/>
    <m/>
    <m/>
  </r>
  <r>
    <x v="1154"/>
    <s v="Fall on Ice, Inadequate Protection, British Columbia, Golden Canyon, Lady Killer"/>
    <x v="13"/>
    <s v="British Columbia, Golden Canyon, Lady Killer_x000a_On March 11, while leading the first pitch of Lady Killer (II W13), A.M. fell after placing three screws on the first half and then running it out to the top. He fell to the ground and sustained pelvic and spinal injuries. Volunteer SAR groups from Golden responded by ground and treated the patient. Since the injuries were severe and lowering the patient problematic, assistance was requested from the Warden Service of the National Parks nearby. The patient was evacuated to an ambulance below by Heli-sling by Warden Service rescue crews._x000a_Analysis_x000a_Even on easier angled ice, topping out on a pitch can have disastrous results if no protection is available. In this case, the climber pulled out both his tools and was severely injured. (Source: Parks Canada Warden Service, Marc Ledwidge)"/>
    <n v="4"/>
    <m/>
    <m/>
    <m/>
    <m/>
    <m/>
    <m/>
    <m/>
    <m/>
    <m/>
    <m/>
    <m/>
    <m/>
    <x v="0"/>
    <n v="1"/>
    <m/>
    <x v="1"/>
    <x v="1"/>
    <x v="0"/>
    <x v="1"/>
    <x v="0"/>
    <x v="0"/>
    <m/>
    <m/>
    <x v="0"/>
    <m/>
    <m/>
    <m/>
    <x v="0"/>
    <x v="0"/>
    <m/>
    <m/>
    <m/>
    <x v="1"/>
    <m/>
    <m/>
    <m/>
    <m/>
    <m/>
    <m/>
    <x v="0"/>
    <m/>
    <m/>
    <m/>
    <m/>
    <m/>
    <m/>
    <m/>
    <m/>
    <m/>
    <m/>
    <m/>
    <m/>
    <x v="0"/>
    <m/>
    <m/>
    <m/>
    <m/>
    <m/>
    <m/>
    <m/>
    <m/>
    <m/>
    <m/>
    <m/>
    <m/>
    <m/>
    <m/>
    <m/>
    <m/>
    <m/>
    <x v="0"/>
    <m/>
    <m/>
    <m/>
    <m/>
    <m/>
    <m/>
    <m/>
    <m/>
    <n v="1"/>
    <m/>
    <m/>
    <m/>
    <m/>
    <m/>
    <m/>
    <m/>
    <m/>
    <m/>
  </r>
  <r>
    <x v="1155"/>
    <s v="Fall on Ice, Inadequate Protection, Exceeding Abilities, Colorado, Ouray, Ouray Ice Park"/>
    <x v="13"/>
    <s v="Colorado, Ouray, Ouray Ice Park_x000a_John Ohlson (61) was leading Pic O’ the Vic (WI 4) in the Ouray Ice Park. He led up to a stance at a cave—about 20 feet up, and placed an ice screw. He then continued up the next section, which was nearly vertical. About 20 feet above his screw placement, he came off. He essentially landed at the base of the climb. The rope did not come taut until the very end of his fall, and likely provided minor deceleration at most._x000a_John sustained compression fractures to the T12 vertebra, a broken right thumb, and lacerations to his hands and face. Various others treated him at the scene. At first he thought he could walk out, but concern for the severity of his injuries prompted rescue personnel to raise him from the canyon bottom by winch on a litter with a body splint. He was taken by ambulance to Montrose Memorial Hospital._x000a_Analysis_x000a_Ohlson had a long history of alpine climbs with modest technical difficulty, but he was a relatively new water ice climber. He had been training hard the previous week with this particular objective in mind. He had done a lot of top roped climbs of difficulties similar to this, all without incident or falls. His leads had not previously exceeded WI3+. He felt he was ready for this climb but still ran into difficulty. Clearly, the protection was inadequate, as it failed to keep him from grounding. He may not have been as well prepared as he felt he was. (Source: Steve Firebaugh—The Mountaineers)_x000a_A few comments additional comments by John Ohlson_x000a_A humbling experience, but I have fully recovered and now lead comparable ice nearly a year later. Time and more experience provide a useful perspective. I was not as well prepared as I thought. I attribute my fall directly to my inexperience with water ice variability, which requires substantial experience to judge reliably. This cannot be overemphasized to novice leaders on water ice, irrespective of their other climbing skills._x000a_My ground-fall became possible by my running out the lead, raising a related issue. I am a conservative rock climber and place pro liberally. However, as others do, when the climbing is easy, I run it out to save time and energy, particularly for alpine climbing where speed is safety. Where I fell was easier than the vertical section I had just readily passed and I felt fully in control. My fall was a complete surprise. Since ice is more deceptive and less reliable than rock, running out a lead, particularly to the second screw, is a dangerous habit that long-time rock climbers must suppress, at the very least until they are experienced with ice quality."/>
    <n v="6"/>
    <m/>
    <m/>
    <m/>
    <m/>
    <m/>
    <m/>
    <n v="1"/>
    <m/>
    <n v="1"/>
    <m/>
    <m/>
    <m/>
    <x v="0"/>
    <n v="1"/>
    <m/>
    <x v="1"/>
    <x v="1"/>
    <x v="0"/>
    <x v="1"/>
    <x v="0"/>
    <x v="0"/>
    <m/>
    <m/>
    <x v="0"/>
    <m/>
    <m/>
    <m/>
    <x v="0"/>
    <x v="0"/>
    <m/>
    <m/>
    <m/>
    <x v="1"/>
    <m/>
    <m/>
    <m/>
    <m/>
    <m/>
    <m/>
    <x v="0"/>
    <m/>
    <m/>
    <m/>
    <m/>
    <m/>
    <m/>
    <m/>
    <m/>
    <m/>
    <m/>
    <n v="1"/>
    <m/>
    <x v="0"/>
    <m/>
    <m/>
    <m/>
    <m/>
    <m/>
    <m/>
    <m/>
    <m/>
    <m/>
    <m/>
    <m/>
    <m/>
    <m/>
    <m/>
    <m/>
    <m/>
    <m/>
    <x v="0"/>
    <m/>
    <m/>
    <m/>
    <m/>
    <m/>
    <m/>
    <m/>
    <m/>
    <m/>
    <m/>
    <m/>
    <m/>
    <m/>
    <m/>
    <m/>
    <m/>
    <m/>
    <m/>
  </r>
  <r>
    <x v="1156"/>
    <s v="Fall on Ice, Protection Pulled Out-Ice Tool, Alberta, Banff National Park, Professor Falls"/>
    <x v="13"/>
    <s v="Alberta, Banff National Park, Professor Falls,_x000a_On March 10 at 1130, T.M. was leading the last pitch of Professor Falls (III WI4). She was having some difficulty placing a screw due to the brittle nature of the ice and clipped the rope into her tool to rest. She was a little over ten meters above her last piece. When she weighted the rope to rest, her tool pulled. She fell 25 meters and broke her right ankle in the fall. Her partner, R.H., lowered her to the bottom of the pitch and improvised a splint for her leg. Because her pack with extra clothes, food, ensolite and thermos was down at the bottom of the next pitch, the party took some time to lower and rappel down to that point before R.H. left to get help. T.M. was later evacuated by heli-sling by Warden Service rescue crews. (Source: Parks Canada Warden Service, Marc Ledwidge)"/>
    <n v="4"/>
    <m/>
    <m/>
    <m/>
    <m/>
    <m/>
    <m/>
    <m/>
    <m/>
    <m/>
    <m/>
    <m/>
    <m/>
    <x v="0"/>
    <n v="1"/>
    <m/>
    <x v="1"/>
    <x v="1"/>
    <x v="0"/>
    <x v="1"/>
    <x v="0"/>
    <x v="0"/>
    <m/>
    <m/>
    <x v="0"/>
    <m/>
    <m/>
    <m/>
    <x v="0"/>
    <x v="0"/>
    <m/>
    <m/>
    <m/>
    <x v="1"/>
    <m/>
    <m/>
    <m/>
    <m/>
    <m/>
    <m/>
    <x v="0"/>
    <m/>
    <m/>
    <m/>
    <m/>
    <m/>
    <m/>
    <m/>
    <m/>
    <m/>
    <m/>
    <m/>
    <m/>
    <x v="0"/>
    <m/>
    <m/>
    <m/>
    <m/>
    <m/>
    <m/>
    <m/>
    <m/>
    <m/>
    <m/>
    <m/>
    <m/>
    <m/>
    <m/>
    <m/>
    <m/>
    <m/>
    <x v="0"/>
    <m/>
    <m/>
    <m/>
    <m/>
    <m/>
    <m/>
    <m/>
    <m/>
    <n v="1"/>
    <m/>
    <m/>
    <m/>
    <m/>
    <m/>
    <m/>
    <m/>
    <m/>
    <m/>
  </r>
  <r>
    <x v="1157"/>
    <s v="Fall on Ice, Protection Pulled Out-Ice Tool, Alberta, Banff National Park, Professor Falls"/>
    <x v="13"/>
    <s v="Alberta, Jasper National Park, Shades of Beauty_x000a_On November 25, three experienced ice climbers were climbing Shades of Beauty (III WI4), a three-pitch waterfall ice route in the Sunwapta River Valley of Jasper National Park. L.P. (33) had led the first pitch, and at the base of the second pitch, R.W. (35) decided to take over the lead. This second pitch has an initial 15-meter section of steep ice. R.W. led up this for about two meters and was preparing to place his first ice screw. He hooked his tool behind a chandelier feature in the ice and upon weighting it to replace his other tool, it pulled. He fell about two meters to a sloping ice ramp at the base, where his crampons dug in while his body carried forward and sideways, resulting in serious fractures to both ankles. R.W. ended up sliding past the belay to the lip of ice at the top of the first pitch, where he was stopped by L.P.’s belay L.P. quickly constructed an improvised rope rescue system to haul R.W. back up to the belay stance. Parks Canada wardens were quickly notified by radio, and an immediate rescue response was initiated._x000a_A Park Warden was slung in by helicopter with first aid and heli-evacu- ation gear. R.W.’s ankles were splinted and he was slung out to the roadside staging area, where Jasper paramedics were waiting. After initial treatment there, he was flown to Banff hospital and eventually transferred to Calgary hospital, where he underwent surgery the next day It is estimated he will take several months to recover._x000a_Analysis_x000a_R.W. was very familiar with this climb, as this was his third time there this season. He is also a very competent and experienced ice climber. Haste may have played a role in this accident. It is possible the hook placement of the ice tool was not weighted and tested before he pulled out his other tool. The constantly changing nature of the ice may have also been a factor. R.W. may have been successful with hook placements the week before, but on this day (a cold one) the hardness of the ice may have made a similar placement less secure."/>
    <n v="5"/>
    <m/>
    <m/>
    <m/>
    <m/>
    <n v="2"/>
    <m/>
    <m/>
    <m/>
    <m/>
    <m/>
    <n v="1"/>
    <m/>
    <x v="0"/>
    <n v="1"/>
    <m/>
    <x v="1"/>
    <x v="1"/>
    <x v="0"/>
    <x v="1"/>
    <x v="0"/>
    <x v="0"/>
    <m/>
    <m/>
    <x v="0"/>
    <m/>
    <m/>
    <m/>
    <x v="0"/>
    <x v="0"/>
    <m/>
    <m/>
    <m/>
    <x v="1"/>
    <m/>
    <m/>
    <m/>
    <m/>
    <m/>
    <m/>
    <x v="0"/>
    <m/>
    <m/>
    <m/>
    <m/>
    <m/>
    <m/>
    <m/>
    <m/>
    <m/>
    <m/>
    <m/>
    <m/>
    <x v="0"/>
    <m/>
    <m/>
    <m/>
    <m/>
    <m/>
    <m/>
    <m/>
    <m/>
    <m/>
    <m/>
    <m/>
    <m/>
    <m/>
    <m/>
    <m/>
    <m/>
    <m/>
    <x v="0"/>
    <m/>
    <m/>
    <m/>
    <m/>
    <m/>
    <m/>
    <m/>
    <m/>
    <m/>
    <m/>
    <m/>
    <m/>
    <m/>
    <m/>
    <m/>
    <m/>
    <n v="1"/>
    <m/>
  </r>
  <r>
    <x v="1158"/>
    <s v="Fall on Rock, Climbing Alone and Unroped, British Columbia, Dowler Range, Mount Dougie Dowler"/>
    <x v="13"/>
    <s v="British Columbia, Dowler Range, Mount Dougie Dowler_x000a_N.S. (25) departed around noon on November 26, from Quadra Island by boat and landed at the most easterly of three creeks on the south side of Bute Inlet to attempt a solo climb of Mount Dougie Dowler (6,363 feet) in the Dowler Range on Bute Inlet, about 40 miles north of Powell River. The trek into the base of the mountain follows the creek and some fairly steep terrain likely requiring some bushwhacking. N.S. had left instructions with a friend on Quadra Island to get in touch with his family if he was not back within several days. He did not, however, leave details of the route he intended to take—only his destination._x000a_On November 28, the friend contacted family as instructed. The first search was initiated by the auxiliary Coast Guard out of Campbell River, who quickly located the boat N.S. had left at the creek mouth. With no indication he had returned to the boat, it was decided to launch a search. Campbell River Search and Rescue became involved, and a helicopter was requested from a nearby logging company. On Nov. 29, the body of N.S. was located from the air in a snowfield. The site was about 1,000 feet below the summit and a fairly exposed and long climbing route. It was apparent on initial investigation that N.S. died after a fall of some distance, possibly from near the summit. The initial coroner’s report indicated that he fell at least 800 feet and that equipment failure was not being considered as a cause. Analysis_x000a_With no witnesses, it is not possible to say how this accident happened. It is included because it illustrates the additional risks in climbing alone and unroped. (Source: Paul Walton—B.C. Coroner’s Service, Nanaimo Daily News, and Jed Williamson)"/>
    <n v="5"/>
    <m/>
    <m/>
    <n v="1"/>
    <m/>
    <m/>
    <m/>
    <m/>
    <m/>
    <m/>
    <m/>
    <m/>
    <m/>
    <x v="1"/>
    <m/>
    <m/>
    <x v="1"/>
    <x v="1"/>
    <x v="1"/>
    <x v="1"/>
    <x v="0"/>
    <x v="0"/>
    <m/>
    <m/>
    <x v="1"/>
    <n v="1"/>
    <n v="1"/>
    <m/>
    <x v="0"/>
    <x v="1"/>
    <m/>
    <m/>
    <m/>
    <x v="0"/>
    <m/>
    <m/>
    <m/>
    <m/>
    <m/>
    <m/>
    <x v="0"/>
    <m/>
    <m/>
    <m/>
    <m/>
    <m/>
    <m/>
    <m/>
    <m/>
    <m/>
    <m/>
    <m/>
    <m/>
    <x v="0"/>
    <m/>
    <m/>
    <m/>
    <m/>
    <m/>
    <m/>
    <m/>
    <m/>
    <m/>
    <m/>
    <m/>
    <m/>
    <m/>
    <m/>
    <m/>
    <m/>
    <m/>
    <x v="1"/>
    <m/>
    <m/>
    <m/>
    <m/>
    <m/>
    <m/>
    <m/>
    <m/>
    <m/>
    <m/>
    <m/>
    <m/>
    <m/>
    <m/>
    <m/>
    <m/>
    <n v="1"/>
    <m/>
  </r>
  <r>
    <x v="1159"/>
    <s v="Fall on Rock, Climbing Alone, Inadequate Protection, Inadequate Equipment-No Helmet and No Climbing Shoes, Colorado, Eldorado State Park, Red Garden Wall"/>
    <x v="13"/>
    <s v="_x000a_Colorado, Eldorado State Park, Red Garden Wall_x000a_On September 14, Kirk Chynoweth (31) was soloing Redguard on Red Garden Wall when he fell about 50 feet. Two people got up to the victim before Alex and I did. Then the EMT and others members of Rocky Mountain Rescue jugged up immediately thereafter. He had cranial and wrist fractures and had to have his chest popped twice to relieve pleural pressure. We lowered him 120 feet to a ledge and then he was helicoptered to a hospital in Denver._x000a_Analysis_x000a_There were a couple odd details with this one. The victim was rope soloing with a Grigri and gear. When he fell, he wasn’t wearing his climbing shoes or a helmet. He also had a #4 Camalot with two lobes wired shut (probably because the trigger had broken). One of the two lobes that did function had a severely bent wire with a little fraying._x000a_He landed on a sloping, rocky ledge that was maybe 50 feet up and right from the anchors of the first pitch of T2. One account from a member of RMR that happened to be climbing Touch and Go at the time of the accident said that the soloist probably fell from 20 feet above his anchor. His anchor had three pieces for upward pull (a small stopper, a medium stopper and a small/medium sized cam). He also had one larger cam clove hitched to the rope for downward pull. (Source: Leo Paik)"/>
    <n v="9"/>
    <m/>
    <m/>
    <m/>
    <m/>
    <n v="1"/>
    <m/>
    <m/>
    <m/>
    <m/>
    <m/>
    <m/>
    <m/>
    <x v="0"/>
    <n v="1"/>
    <m/>
    <x v="1"/>
    <x v="1"/>
    <x v="0"/>
    <x v="0"/>
    <x v="0"/>
    <x v="0"/>
    <m/>
    <m/>
    <x v="0"/>
    <n v="1"/>
    <n v="1"/>
    <m/>
    <x v="0"/>
    <x v="0"/>
    <m/>
    <m/>
    <m/>
    <x v="0"/>
    <m/>
    <m/>
    <m/>
    <m/>
    <m/>
    <m/>
    <x v="0"/>
    <m/>
    <m/>
    <m/>
    <m/>
    <m/>
    <m/>
    <m/>
    <m/>
    <m/>
    <m/>
    <n v="1"/>
    <m/>
    <x v="0"/>
    <n v="1"/>
    <m/>
    <m/>
    <m/>
    <m/>
    <m/>
    <m/>
    <m/>
    <m/>
    <m/>
    <m/>
    <m/>
    <m/>
    <m/>
    <m/>
    <m/>
    <n v="1"/>
    <x v="0"/>
    <m/>
    <m/>
    <m/>
    <m/>
    <m/>
    <m/>
    <m/>
    <m/>
    <m/>
    <m/>
    <m/>
    <m/>
    <m/>
    <m/>
    <n v="1"/>
    <m/>
    <m/>
    <m/>
  </r>
  <r>
    <x v="1160"/>
    <s v="Fall on Rock, Inadequate Belay, Exceeding Abilities, Alberta, Jasper National Park, Morro Slabs"/>
    <x v="13"/>
    <s v="Alberta, Jasper National Park, Morro Slabs_x000a_On June 22, a family group and friends were climbing at Morro Slabs, a low angle practice area near the road, east of Jasper, Alberta. The group was being supervised by the father of the accident victim. Some of the party were climbing on top-ropes, while others were practicing rappelling. One of the rappellers, Jacob (20), who was relatively inexperienced, was being belayed from the top of the climb on a separate line by a friend, who was using a figure 8 on his harness. The belayer was positioned between the cliff edge and the rappel anchor, but was not tied in to the anchor and did not have a helmet or shoes on. The rappeller was descending too quickly for the belayer to keep up, so he was pulled off the top of the slab and over the edge of the climb. He fell 60 feet to the base of the slabs._x000a_The accident was witnessed by a passing motorist, who phoned into the Parks dispatch. Wardens quickly hiked into the site and stabilized the patient, who had suffered minor lumbar spine injuries and various scrapes and bruises. More wardens flew in by helicopter and evacuated the patient via helicopter sling rescue system to the road._x000a_Analysis_x000a_The belayer should have been properly tied in to the anchor point, and should have been wearing a helmet and shoes. A belay directly off the anchor, or at least redirected through the anchor using the appropriate device, would be preferable to belaying directly off the harness in this case. Better communication between the rappeller and the belayer would also have helped. It is remarkable that the victim did not suffer more severe injuries given he was not wearing a helmet and the length of fall. The rappeller and especially the belayer were inexperienced. (Source: Parks Canada Warden Service, Jim Mamalis)"/>
    <n v="7"/>
    <m/>
    <n v="1"/>
    <m/>
    <m/>
    <m/>
    <m/>
    <m/>
    <m/>
    <n v="1"/>
    <m/>
    <m/>
    <m/>
    <x v="0"/>
    <n v="1"/>
    <m/>
    <x v="1"/>
    <x v="0"/>
    <x v="0"/>
    <x v="1"/>
    <x v="0"/>
    <x v="1"/>
    <m/>
    <m/>
    <x v="0"/>
    <m/>
    <m/>
    <m/>
    <x v="0"/>
    <x v="0"/>
    <m/>
    <m/>
    <m/>
    <x v="0"/>
    <m/>
    <m/>
    <m/>
    <m/>
    <m/>
    <m/>
    <x v="0"/>
    <m/>
    <m/>
    <m/>
    <m/>
    <m/>
    <m/>
    <m/>
    <m/>
    <m/>
    <m/>
    <m/>
    <m/>
    <x v="0"/>
    <n v="1"/>
    <m/>
    <m/>
    <m/>
    <m/>
    <m/>
    <m/>
    <m/>
    <m/>
    <m/>
    <m/>
    <m/>
    <m/>
    <m/>
    <m/>
    <m/>
    <m/>
    <x v="1"/>
    <m/>
    <m/>
    <n v="1"/>
    <m/>
    <m/>
    <m/>
    <m/>
    <m/>
    <m/>
    <m/>
    <m/>
    <n v="1"/>
    <m/>
    <m/>
    <m/>
    <m/>
    <m/>
    <m/>
  </r>
  <r>
    <x v="1161"/>
    <s v="Fall on Rock, Inadequate Protection, California, Yosemite Valley, El Capitan"/>
    <x v="13"/>
    <s v="California, Yosemite Valley, El Capitan_x000a_On the morning of May 26 Thaddeus Josephson (20) and I, (Ben Mathews— 26) were starting our fourth day on Sunkist (VI 5.9 A4) on El Cap. Thaddeus polished off pitch 14, the spectacular A3-4 pitch shown on the cover of Don Reid’s Big Walls Guidebook. As I cleaned it I was glad to see that good pro could be found every ten to 15 feet. I would get my first ever A4 lead on the next pitch and could deal with it if I got the same protection. But when I reached Thaddeus’s hanging belay, the 15th looked very thin and scary, and we both realized that it would be a serious lead._x000a_I started up at about noon. Thaddeus sat facing the wall, belaying me with a Grigri clipped to his harness and with my end of the rope running through his left hand. The first piece was a bolt five feet left of the belay and just right of the crack. The seam was the thinnest I had ever seen, so I clipped a Screamer to the bolt to reduce the impact on the system if I zippered the pitch._x000a_My first few moves were on RURPs (Realized Ultimate Reality Pitons) and beaks, then a tied-off and sawed-off angle, barely body weight. Then more RURPs and beaks and a cam hook. Then the seam dissipated to nothing and I was forced to make my first-ever head placement except in practice, knowing that if it failed so would everything else._x000a_After almost two hours I was 35–40 feet above the belay, on another beak. A rivet ladder beckoned, only two moves away, but those were beak moves and I had only one left. I was really gripped. I placed my last beak, the most marginal piece yet, and weighted it. I realized I needed the beak below me and gave it a slight upward tug. Even that was too much for the top piece. I heard a “pop” and was in the air. “Ting, ting, ting,” went the iron as I zippered the entire 40 feet. I hit the wall a few times, tumbling— and glad, in retrospect, that I was wearing a helmet. Thaddeus went by as a blur, then I was dangling upside down, grabbed the rope and righted myself._x000a_Thaddeus yelled down and I replied, mostly on adrenaline, that I was fine, but by the time I’d jugged to the belay, I could tell that something was not right in my abdomen. My stomach felt bloated and painful and that scared me a lot, wondering what I’d done to my insides._x000a_Thaddeus was trembling. He’d been yanked sideways two or three feet toward the bolt despite being tied in snugly, but more significantly, rope had shot through his ungloved left hand. It was badly burned and essentially useless._x000a_We set up the portaledge and yelled for help, and in about 30 minutes the rangers contacted us by loudspeaker. We were only able to understand half of their yes/no questions due to the wind and Valley noise, but eventually we communicated and by 4:30 p.m. a helicopter began flying the rescue team to the top. It seemed as though hours went by. I was getting extremely cold and losing feeling in my left leg, in addition to the pressure in my abdomen and sharp pain in my lower left ribs._x000a_With the sun getting low, we realized we might be spending the night on the wall, but then a rescuer with a litter came over the edge a few hundred feet above us. That’s when it hit me that the risk I had accepted for myself on the route now involved many others. It took a bit of work to get me from the portaledge to the litter but we made it. The hardest part for the team may have been carrying me all the way up the slabs from the rim to the summit. We made it by a little after midnight. I was cold, wrecked both mentally and physically, and frightened by what my injuries might be._x000a_We bivvied on the summit. In the morning my lower abdomen was numb and hard. I was loaded on a helicopter at first light, flown to the park heli- base, then to Modesto. After all sorts of tests, it turned out that I had fractured three lower ribs on my left side. My abdomen had suffered “only” massive muscle and connective tissue damage and my internal organs had escaped injury. (Source: Ben Mathews)_x000a_Analysis_x000a_Despite belaying with a Grigri, enough rope ran through Thaddeus’s hand to burn it severely. The Screamer may have made things worse, because as it extended downward, it lowered the angle of the rope exiting from his hand, increasing the downward pressure on his skin. But don’t skip the Screamer next time, and (don’t forget to) add the gloves!_x000a_Flipping upside down isn’t the best way to stop: it doesn’t allow the stopping force to be distributed properly by the harness and there’s a greater likelihood of hitting something. Ben was wearing a chest harness, but only as a gear sling. There are ways to rig the chest and seat harness together that allow the falling climber to stop upright and stay that way. There are also dangerous ways to rig them, so seek competent instruction!_x000a_But even a chest/seat harness rig won’t keep you from tumbling during the fall, and a lethal head injury is possible even on a wall as steep as Sunkist. Follow Ben’s example—wear a helmet. (Source: John Dill—NPS Ranger, Yosemite National Park.)_x000a_"/>
    <n v="5"/>
    <m/>
    <n v="1"/>
    <m/>
    <n v="1"/>
    <m/>
    <m/>
    <m/>
    <m/>
    <m/>
    <m/>
    <m/>
    <m/>
    <x v="0"/>
    <n v="1"/>
    <m/>
    <x v="0"/>
    <x v="1"/>
    <x v="0"/>
    <x v="0"/>
    <x v="0"/>
    <x v="0"/>
    <m/>
    <m/>
    <x v="0"/>
    <m/>
    <m/>
    <m/>
    <x v="0"/>
    <x v="0"/>
    <m/>
    <m/>
    <m/>
    <x v="0"/>
    <m/>
    <m/>
    <m/>
    <m/>
    <m/>
    <m/>
    <x v="0"/>
    <m/>
    <m/>
    <m/>
    <m/>
    <m/>
    <m/>
    <m/>
    <m/>
    <m/>
    <m/>
    <m/>
    <m/>
    <x v="0"/>
    <m/>
    <m/>
    <m/>
    <m/>
    <m/>
    <m/>
    <m/>
    <m/>
    <m/>
    <m/>
    <m/>
    <m/>
    <m/>
    <m/>
    <m/>
    <m/>
    <m/>
    <x v="0"/>
    <m/>
    <m/>
    <m/>
    <m/>
    <m/>
    <m/>
    <m/>
    <m/>
    <m/>
    <m/>
    <n v="1"/>
    <m/>
    <m/>
    <m/>
    <m/>
    <m/>
    <m/>
    <m/>
  </r>
  <r>
    <x v="1162"/>
    <s v="Fall on Rock, Inadequate Protection, Inadequate Clothing and Equipment, Weather _x000a_California, Yosemite Valley, El Capitan"/>
    <x v="13"/>
    <s v="At 4 a.m. on September 30, I (Tom Randall—22) started up Eagle’s Way, VI 5.8 A3, on El Cap, in an attempt to break the solo record. I had checked the weather with the rangers at the Wilderness Center and was given, “...sunny for the next two days,” (ample time for me to do the route) and received the same from a telephone weather line two hours before I started._x000a_I climbed straight through the day and was cleaning pitch 11 after dark that evening when my headlamp battery ran out. I had a brand new spare with me, which turned out to be a total dud and gave out after half an hour on pitch 12. No big problem. I just lowered off to the belay and settled down for a night in my comfy harness—but it did put me ten hours behind._x000a_The next morning, I finished leading pitch 12 and got all racked up for 13. I was belaying with a Grigri connected to the belay loop on my seat harness by a brand new DMM Belay Master locking carabiner. To back up the Grigri I periodically tied a knot in the free side of the rope and clipped it to my harness, leaving several feet of slack between the knot and the Grigri so that I could do a few moves._x000a_The pitch went bolt (which I back-cleaned), rivet (to which I attached a big, beefy, hanger), copperhead (back-cleaned), RURP (back-cleaned), RURP (back-cleaned), copperhead. I was on the copperhead and had just taken my adjustable daisy from the RURP and was reaching up to the next placement when, “PING!” the copperhead pulled._x000a_I fell 20 feet back to the rivet, the hanger broke, and I continued directly onto the belay—factor 2! The rope came tight on my Grigri, but then the locking carabiner just snapped off and I continued to fall for another 20 feet, which was the slack to my backup knot—all that kept me from the talus field below. When I came to a stop, the Grigri was 20 feet above me still on the rope. The total fall was about 60 feet._x000a_On the way down I flipped upside down and took some pretty bad rope burns to my left hand (I’m left handed). I could hardly use the hand and the fall had inflamed an old back injury._x000a_I ascended to the belay and weighed my options. I badly wanted to do this route in a good time. How fast could I lead, clean and jug each pitch now? It had taken me 20 minutes to jug 40 feet to the anchor. Also my Grigri is mangled—a screw sheared off and the plastic piece pushed out by the loss of the ’biner—so I’m going to have use a slower system. I can stand up straight, but bending over or exerting my back muscles in any way is killing me. To cut a long story short—I asked for a rescue. Yes, I hated myself for it and I know that it was the wimp’s way out. But at least I’m a wimp who gets to live another day._x000a_The rescue went fine, despite the fact that the “sunny” forecast had turned into a stormy afternoon, with rain and snow showers. The rescuer was lowered from the top, as vertically, I think I was only a few hundred feet below the rim. We then lowered together on 1200-foot-long ropes tied together to reach the ground._x000a_ANALYSIS_x000a_The Belay Master is normally equipped with a plastic guard that prevents cross-loading the ’biner, by separating the harness and the Grigri. But the guard on mine had been stolen so I had decided to go without one. We never found the ’biner, but I think it most likely became cross-loaded between the Grigri and the harness loop, dropping it’s breaking strength to well within the danger zone._x000a_Does the Grigri itself create stopping forces that are dangerously high? Petzl does not approve it for this type of climbing, but a lot of us use it anyway._x000a_Was I wrong to have back cleaned the bolt? It was my first—and only— solid piece and it would have decreased my fall factor. I thought about it, but the bolt was about six feet to the right and level with the belay, and the belay was built to take an upward pull. I could have put a long sling on the bolt, but straight above was a nice rivet. So I decided to take what I thought at the time was a small risk: I would keep the belay aligned by back-clean- ing the bolt and clipping the rivet. That was the BIG error. I didn’t think I was going to fall in the first easy 25 feet of climbing, and I didn’t think that a big rivet hanger would break. And next time I’ll take along some shock absorbers for those critical pieces._x000a_ALWAYS tie a back-up knot!! I have always been one to say, “I won’t happen to me!” or, “His gear only broke because it was probably 15 years old and he kept it in a bucket of acid...” But now we know—these things do happen to me and it could be anyone. I can’t really express how glad I am that I took the precaution._x000a_I don’t remember who said that about the combination of errors and bad luck that leads to failure situations, but I couldn’t agree more. Think of all those days out when one little thing happens and it leads to nothing and you think, “Oh, that was lucky.” Well one day, all those little things may happen at once. (Source: Tom Randall.)_x000a_NPS Comments_x000a_Tom made several mistakes in his selection and use of climbing gear. Our main issue, however, is not his choice of belay or protection technique, but his preparation for surviving on El Cap in case he were stranded in bad weather—as happened in this case. Like most speed climbers, he took only a lightweight set of clothing—a couple of warm undershirts, a fleece top, a storm jacket, a hat, and gloves—but no other storm gear or shelter. This was completely insufficient for sitting out a storm. Furthermore, he had only one rope for retreat and less than a day’s worth of food—especially given all the calories required of a solo ascent. Finally, he took one used headlamp battery and only one spare—that failed._x000a_The weather, in fact was cold, windy, and cloudy, with intermittent rain and snow squalls. Our concern wasn’t Tom’s injuries, which seemed stable (though painful), but hypothermia during the night to come, given his lack of gear. A large search was in progress in the high country, which tied up most of our resources. To get a team quickly to the top of El Cap we had to pull our helicopter and some team members off the search, and then hope for a safe flying window during breaks in the weather. We managed to fly between squalls, and decided to lower Tom all the way to the bottom of the route rather than raise him, because another flight—to get him off the top—was not guaranteed. After the rescue, the team rappelled the East Ledges descent route._x000a_Tom based his decision to start the route on the weather forecast, which he checked from two different sources, but both sources use the same original information. Every experienced climber should know that you should not rely upon the weather forecast in the mountains._x000a_Tom is right about the compounding effect of a series of errors and bad luck. How many of each can you find in this account? For more on this accident see “British Soloist Charged with Reckless Endangerment” in the aid climbing forum on www.rockclimbing.com. (Source: John Dill—Park Ranger, Yosemite National Park.)"/>
    <n v="9"/>
    <m/>
    <m/>
    <n v="1"/>
    <m/>
    <m/>
    <m/>
    <m/>
    <m/>
    <m/>
    <m/>
    <n v="1"/>
    <m/>
    <x v="0"/>
    <n v="1"/>
    <m/>
    <x v="1"/>
    <x v="1"/>
    <x v="0"/>
    <x v="0"/>
    <x v="0"/>
    <x v="0"/>
    <m/>
    <m/>
    <x v="0"/>
    <n v="1"/>
    <m/>
    <m/>
    <x v="0"/>
    <x v="0"/>
    <m/>
    <m/>
    <m/>
    <x v="0"/>
    <m/>
    <m/>
    <m/>
    <m/>
    <m/>
    <m/>
    <x v="0"/>
    <m/>
    <m/>
    <n v="1"/>
    <m/>
    <m/>
    <n v="1"/>
    <m/>
    <m/>
    <m/>
    <m/>
    <m/>
    <m/>
    <x v="0"/>
    <m/>
    <m/>
    <m/>
    <m/>
    <m/>
    <m/>
    <m/>
    <m/>
    <m/>
    <m/>
    <m/>
    <m/>
    <m/>
    <m/>
    <m/>
    <m/>
    <n v="1"/>
    <x v="0"/>
    <m/>
    <m/>
    <m/>
    <m/>
    <m/>
    <m/>
    <m/>
    <m/>
    <m/>
    <m/>
    <m/>
    <m/>
    <m/>
    <m/>
    <n v="1"/>
    <m/>
    <m/>
    <m/>
  </r>
  <r>
    <x v="1163"/>
    <s v="Fall on Rock, Inadequate Protection-No Stopper Knot, Haste, Inattention, Alberta, Cougar Canyon, Slowpoke"/>
    <x v="13"/>
    <s v="Alberta, Cougar Canyon, Slowpoke_x000a_“On Saturday, July 13, we gave a lesson on what happens when you vary from your normal safety routine and don’t check all your gear. We were putting up a top rope on Slowpoke, a 30-meter, 5.8-rated climb with a high first bolt and a high belay station (about 15 feet above Cougar creek) for a couple friends who had never climbed outside before. D.H. grabbed my short (55 meter) rope since someone else was eyeballing the route. A moment’s inattention and we both missed a critical part of our standard safety check— the stopper knot. D.H. was lowering down and had reached the second bolt when we ran out of rope and didn’t have a stopper knot. He free-fell about three meters and hit his head, bounced off the cliff fell another two to three meters and hit his head and body again, then bounced into the creek to land in a pool a little less than a meter deep. He went completely limp after the first hit and was just floating once he was in the water._x000a_“Long story short: He came around really quickly and despite a very large head wound and some initial confusion, got his bearings and started making sense pretty soon. The paramedics helicoptered him out to Canmore then drove to Calgary. After x-rays, CT scans, poking, prodding and all those other tests the final prognosis was that he is basically ok. He’s just going to be really sore for a while. Oh, and the stitches come out in ten days. He’s got about 80 stitches in his poor head. His doctor stated: ‘If you hadn’t been wearing a helmet, you’d be an organ donor right now.’ He hit so hard that his helmet crushed down and cut him. D.H. feels like the luckiest man around to fall like that and be hurt so little. ‘I feel so lucky that we made a mistake like that and didn’t kill one of us.’” (Source: The victim’s partner, Ian Greant, and Edwina Podemski)"/>
    <n v="7"/>
    <m/>
    <m/>
    <m/>
    <m/>
    <m/>
    <m/>
    <m/>
    <m/>
    <m/>
    <m/>
    <m/>
    <m/>
    <x v="0"/>
    <n v="1"/>
    <m/>
    <x v="0"/>
    <x v="1"/>
    <x v="0"/>
    <x v="1"/>
    <x v="1"/>
    <x v="0"/>
    <m/>
    <m/>
    <x v="0"/>
    <m/>
    <m/>
    <m/>
    <x v="0"/>
    <x v="0"/>
    <m/>
    <m/>
    <m/>
    <x v="0"/>
    <m/>
    <m/>
    <m/>
    <m/>
    <m/>
    <m/>
    <x v="0"/>
    <m/>
    <m/>
    <m/>
    <m/>
    <m/>
    <m/>
    <m/>
    <m/>
    <m/>
    <m/>
    <m/>
    <m/>
    <x v="0"/>
    <m/>
    <m/>
    <m/>
    <m/>
    <m/>
    <m/>
    <m/>
    <m/>
    <m/>
    <n v="1"/>
    <m/>
    <m/>
    <m/>
    <n v="1"/>
    <m/>
    <m/>
    <m/>
    <x v="0"/>
    <m/>
    <m/>
    <m/>
    <m/>
    <m/>
    <m/>
    <m/>
    <m/>
    <m/>
    <m/>
    <m/>
    <m/>
    <n v="1"/>
    <m/>
    <m/>
    <m/>
    <m/>
    <m/>
  </r>
  <r>
    <x v="1164"/>
    <s v="Fall on Rock, Miscommunication, Colorado, Rocky Mountain National Park, Lumpy Ridge, Whiteman"/>
    <x v="13"/>
    <s v="Colorado, Rocky Mountain National Park, Lumpy Ridge, Whiteman_x000a_On March 20, there was a very nasty accident up at Lumpy Ridge that happened to a very experienced climber (in his 30’s). He fell about 110 feet from the top anchor of the first pitch of Whiteman (11c, Guillotine Wall at Lumpy) due to apparent miscommunication between himself and his belayer on the ground._x000a_He led the first pitch (Whiteman, 11c) successfully and arrived at the anchor (fixed slings, etc.). He thought he was going to be lowered. Meanwhile, the belayer was still on the ground and NOT tied in. He thought the leader was going to bring him up. So when the leader got to the anchors, he took him off belay. The leader leaned back ... and fell in a horizontal position. Upon nearing the ground, his upper body struck a tree, which rotated him into a vertical (feet first) position, which probably saved his life._x000a_He suffered multiple broken bones and internals, but his skull and spine are intact. He’s going to be ok in time. What a miracle._x000a_Analysis_x000a_It’s another one of these cases we’ve been hearing about lately—someone getting grievously hurt for lack of proper communication or attention to ordinary details._x000a_During the examination of the scene, two camming (SLCD) devices placed on a “zig-zag” section of the pitch were found to have signs of been put under force/tension (inverted and “locked” in place). The friction of the rope running through this “zig-zag” may have helped to slow the acceleration of his fall. He may have also fallen through or hit the branches of a tree which is immediate to the base of the rock where he landed._x000a_His partner does not usually carry a cell phone when climbing, and says that the phone was taken on this day as an after thought. During interviews with both climbers, they retrospectively acknowledged their mutual lack of maintaining clear communication and/or discussing choice of tactics to use. (Sources: William Alexander—Park Ranger, Rocky Mountain National Park, and Leo Paik)"/>
    <n v="5"/>
    <m/>
    <m/>
    <m/>
    <m/>
    <m/>
    <m/>
    <m/>
    <m/>
    <m/>
    <m/>
    <n v="1"/>
    <m/>
    <x v="0"/>
    <n v="1"/>
    <m/>
    <x v="1"/>
    <x v="1"/>
    <x v="0"/>
    <x v="0"/>
    <x v="0"/>
    <x v="0"/>
    <m/>
    <m/>
    <x v="0"/>
    <m/>
    <m/>
    <m/>
    <x v="0"/>
    <x v="0"/>
    <m/>
    <m/>
    <m/>
    <x v="0"/>
    <m/>
    <m/>
    <m/>
    <m/>
    <m/>
    <m/>
    <x v="0"/>
    <m/>
    <m/>
    <m/>
    <m/>
    <m/>
    <m/>
    <m/>
    <m/>
    <m/>
    <m/>
    <m/>
    <m/>
    <x v="0"/>
    <m/>
    <m/>
    <m/>
    <m/>
    <m/>
    <m/>
    <m/>
    <m/>
    <m/>
    <m/>
    <m/>
    <m/>
    <m/>
    <m/>
    <m/>
    <m/>
    <m/>
    <x v="1"/>
    <m/>
    <m/>
    <m/>
    <m/>
    <m/>
    <n v="1"/>
    <m/>
    <m/>
    <n v="1"/>
    <m/>
    <m/>
    <m/>
    <m/>
    <m/>
    <m/>
    <m/>
    <m/>
    <m/>
  </r>
  <r>
    <x v="1165"/>
    <s v="Fall on Rock, Off Route, Inadequate Protection, Alberta, Canmore, Mount Fable, Southeast Ridge"/>
    <x v="13"/>
    <s v="Alberta, Canmore, Mount Fable, Southeast Ridge_x000a_On August 28, F.L. and S.H. were climbing the Southeast Ridge of Mount Fable (Alpine II, 5.5). F.L states: “ When we got to the base of the buttress, it was hard to tell where the route was, since the buttress looks like a big steep wall. So we hiked to the base of it, traversed (scrambled) right for about a rope-length and then continued scrambling up for about 25 meters. Then the route became more serious (steep rock with small holds and compact rock, but off vertical). Therefore I built up an anchor in good rock with two pieces (one nut and one tri-cam) equalized with a sling and a figure-eight knot. Before leading, I clipped my rope in the nut, which was my first piece. I started leading and climbed for two meters to a vertical rock band of about 0.5 meters. I placed a nut in a shallow crack, which didn’t look so good, but was better than nothing. Then I traversed right for two meters to have a look, came back in the middle (where my nut was) and traversed left for one meter (didn’t look good) and came back in the middle. The easiest climbing seemed to be on the right hand side, so there I went. The grade was pretty easy, about 5.7. (That’s probably why we didn’t turn back: it looked feasible!). The rock was about 70 degrees but hard to protect. I climbed the 0.5 meter vertical rockband and placed another nut in a shallow crack, which didn’t look good, but again was better than nothing. I traversed left for one meter. My last pro came off just because of the rope drag. I traversed left for another 0.5 meter and as I was moving my right foot above my left, my left foot slipped (perhaps due to some sand under my rock shoe). Since the holds were quite small, my handholds were more for balance, so I couldn’t hold my body weight with them and I fell._x000a_My first and only remaining piece came off while falling, so all the force was on the anchor. I passed my belayer on her right-hand side and she stopped me. Her left hand got rope-burned. My fall was about six meters. While free falling, I bounced my right hand side once on steep rock and finally the rope stopped me. My chin was deeply lacerated and bleeding. Ihad sharp pain in my right shoulder, right hip and both ankles. My right hand was deeply lacerated, as well as the outside of my right ankle. I managed to stand up on my feet and S.H. lowered me for about three meters to a ledge. She undid the anchor and scrambled down to me. With my first aid kit, she made a large arm sling around my right arm and gave me another triangular for my chin. Then she covered me with my fleece and Goretex jacket. She put all the gear in the packs, coiled the rope, took my car keys, and went for rescue._x000a_The helicopter came one hour after the call. I was lifted to Exshaw and then transported by road ambulance to Canmore.” (He was diagnosed with a fractured scapula and a small pneumothorax. He will make a fall recovery.) Analysis_x000a_In the words of T.L.: “Obviously we were off route, the climbing being more difficult than 5.5. Next time, we should back-track and try to find the proper way up, not trying to climb stuff harder than the actual grade of the route.” The protection which the leader thought was “better than nothing” in this case, was not. (Source: F.L., Dave Stephens)"/>
    <n v="5"/>
    <m/>
    <m/>
    <m/>
    <m/>
    <m/>
    <m/>
    <m/>
    <m/>
    <m/>
    <m/>
    <m/>
    <m/>
    <x v="0"/>
    <n v="1"/>
    <m/>
    <x v="1"/>
    <x v="1"/>
    <x v="0"/>
    <x v="0"/>
    <x v="0"/>
    <x v="0"/>
    <m/>
    <m/>
    <x v="0"/>
    <m/>
    <m/>
    <m/>
    <x v="0"/>
    <x v="0"/>
    <m/>
    <m/>
    <m/>
    <x v="0"/>
    <m/>
    <m/>
    <m/>
    <m/>
    <m/>
    <m/>
    <x v="0"/>
    <m/>
    <m/>
    <m/>
    <m/>
    <m/>
    <m/>
    <m/>
    <m/>
    <n v="1"/>
    <m/>
    <m/>
    <m/>
    <x v="0"/>
    <m/>
    <m/>
    <m/>
    <m/>
    <m/>
    <m/>
    <m/>
    <m/>
    <m/>
    <m/>
    <m/>
    <m/>
    <m/>
    <m/>
    <m/>
    <m/>
    <m/>
    <x v="0"/>
    <m/>
    <m/>
    <m/>
    <m/>
    <m/>
    <m/>
    <m/>
    <m/>
    <m/>
    <m/>
    <m/>
    <m/>
    <m/>
    <n v="1"/>
    <m/>
    <m/>
    <m/>
    <m/>
  </r>
  <r>
    <x v="1166"/>
    <s v="Fall on Rock, Protection Failed-Rock Block, Failure to Test Hold, Alberta, Jasper National Park, Hidden Valley"/>
    <x v="13"/>
    <s v="Alberta, Jasper National Park, Hidden Valley_x000a_On May 19, Peter R. (49) and Jack W. were climbing a single pitch route in Hidden Valley, a quiet climbing area east of Jasper. While leading, Peter decided to sling a large block to use as protection. When weighted, the block pulled out and Peter fell about 20 feet onto a scree slope, tumbling down to a point level with his belayer. His first piece of protection prevented him from falling any further; however, the large block fell on and crushed his right ankle. After making him as comfortable as he could, his partner ran down to the road, 40 minutes away, and phoned Parks emergency dispatch. Park Wardens responded on foot to the accident scene, where they stabilized the patient and splinted his foot. Another Warden and a Jasper Medic flew into the scene and evacuated the injured climber by helicopter sling rescue to an ambulance waiting at the road._x000a_Analysis_x000a_Rock quality in this part of the world can be quite suspect at times, especially on climbs that do not receive a high traffic volume. There is ample shattered limestone at the bottom of a number of the routes in Hidden Valley to provide clues about the rock quality in the area. Climbers would do well to visually inspect chosen natural protection carefully before weighting it. (Source: Parks Canada Warden Service, Jim Mamalis, Edwina Podemski)"/>
    <n v="5"/>
    <m/>
    <m/>
    <m/>
    <m/>
    <m/>
    <n v="2"/>
    <m/>
    <m/>
    <m/>
    <m/>
    <m/>
    <m/>
    <x v="0"/>
    <n v="1"/>
    <m/>
    <x v="1"/>
    <x v="1"/>
    <x v="0"/>
    <x v="0"/>
    <x v="0"/>
    <x v="0"/>
    <m/>
    <m/>
    <x v="0"/>
    <m/>
    <m/>
    <m/>
    <x v="0"/>
    <x v="0"/>
    <m/>
    <m/>
    <m/>
    <x v="0"/>
    <m/>
    <m/>
    <m/>
    <m/>
    <m/>
    <m/>
    <x v="0"/>
    <m/>
    <m/>
    <m/>
    <m/>
    <m/>
    <m/>
    <m/>
    <m/>
    <m/>
    <m/>
    <m/>
    <m/>
    <x v="0"/>
    <m/>
    <m/>
    <m/>
    <m/>
    <m/>
    <m/>
    <m/>
    <m/>
    <m/>
    <m/>
    <m/>
    <n v="1"/>
    <m/>
    <m/>
    <m/>
    <m/>
    <m/>
    <x v="0"/>
    <m/>
    <m/>
    <m/>
    <m/>
    <m/>
    <m/>
    <m/>
    <m/>
    <m/>
    <m/>
    <n v="1"/>
    <m/>
    <m/>
    <m/>
    <m/>
    <m/>
    <m/>
    <m/>
  </r>
  <r>
    <x v="1167"/>
    <s v="Fall on Rock, Protection Pulled Out, Alberta, Ghost River, Duveinafees"/>
    <x v="13"/>
    <s v="Alberta, Ghost River, Duveinafees_x000a_On October 8, around 1400, B.W. was leading the second pitch of Duveinfafees (5.7) when his right foot slipped while bridging and lay-backing a comer. He pulled a fixed pin, a cam (2.5 Friend) and was caught by two fixed pins slung together. He fell about 25 meters hitting a ledge in a crouching stance about halfway into the fall. He landed two meters below and eight meters to the right of the belay. He sustained a femur fracture in the fall. His partner yelled for help and proceeded to lower his partner to the base of the cliff. He thendescended to the valley and drove away to get help. A party on the opposite side of valley who had heard calls could find no one at the road, so they drove down the gravel road looking for the vehicle they had seen earlier. They caught up to other climber who was having car trouble. At this point, they would have been within cell range or only a few minutes away from it. They discussed the situation and decided to go back to the site and try and move the victim down to the road. Once back at the scene, there was more discussion on moving the victim or going for help. One of them again left the scene, got in a vehicle, and, around the same location where the two vehicles had met earlier, was able to make a cell phone call. This call came in about three hours after the accident at 1700. Warden Service rescue crews responded. The patient was removed by heli-sling and flown to Banff Hospital._x000a_Analysis_x000a_Fractured femurs are serious and considered potentially life threatening. It appears that the discussion on whether to try and move the patient rather than go for help revolved around the concern of rescue costs. They did not incur any rescue costs. It would have been very difficult to lower this patient a few hundred feet over scree and rough ground to the valley below without a stretcher. If the patient had survived this, the multi-hour trip over rough roads to the nearest hospital would likely have seriously exacerbated the situation. (Source: Parks Canada Warden Service, Marc Ledwidge)"/>
    <n v="4"/>
    <m/>
    <m/>
    <m/>
    <m/>
    <m/>
    <m/>
    <m/>
    <m/>
    <m/>
    <m/>
    <m/>
    <m/>
    <x v="0"/>
    <n v="1"/>
    <m/>
    <x v="1"/>
    <x v="1"/>
    <x v="0"/>
    <x v="0"/>
    <x v="0"/>
    <x v="0"/>
    <m/>
    <m/>
    <x v="0"/>
    <m/>
    <m/>
    <m/>
    <x v="0"/>
    <x v="0"/>
    <m/>
    <m/>
    <m/>
    <x v="0"/>
    <m/>
    <m/>
    <m/>
    <m/>
    <m/>
    <m/>
    <x v="0"/>
    <m/>
    <m/>
    <m/>
    <m/>
    <m/>
    <m/>
    <m/>
    <m/>
    <m/>
    <m/>
    <m/>
    <m/>
    <x v="0"/>
    <m/>
    <m/>
    <m/>
    <m/>
    <m/>
    <m/>
    <m/>
    <m/>
    <m/>
    <m/>
    <m/>
    <m/>
    <m/>
    <m/>
    <m/>
    <m/>
    <m/>
    <x v="0"/>
    <m/>
    <m/>
    <m/>
    <m/>
    <m/>
    <m/>
    <m/>
    <m/>
    <m/>
    <m/>
    <m/>
    <m/>
    <m/>
    <m/>
    <m/>
    <n v="1"/>
    <m/>
    <m/>
  </r>
  <r>
    <x v="1168"/>
    <s v="Fall on Rock, Solo Climbing with No Protection, Colorado, Boulder Canyon, The Dome"/>
    <x v="13"/>
    <s v="Colorado, Boulder Canyon, The Dome_x000a_On October 26, Scott Hamilton (49) lost his grip while climbing a difficult route on The Dome without ropes, safety gear, or a helmet. He fell more than 150 feet, hit a steep slope and tumbled another 100 feet into Boulder Canyon. Witnesses climbing nearby told authorities that they heard a yell, looked up, and watched him fall through the air._x000a_It is believed he was either on King Kong or Gorilla’s Delight. Both routes are rated 5.9, meaning they contain moves where only one reasonable hold exists. If Hamilton was on Gorilla’s Delight when he fell, he was in the process of joining an elite and daredevil group of people who have ever climbed it without safety gear. Henry Barber once said he came closer to dying on Gorilla’s Delight than any other climb he soloed._x000a_Those who knew Hamilton say they are mourning a well-liked, intelligent, and articulate man. Since 1999, Hamilton has worked at the East Boulder Recreation Center, introducing kids ages eight to 15 to the climbing wall. Last year, he pioneered a women’s wall program, now one of the center’s most popular offerings. “He was always emphasizing safety, safety, safety, safety,” said Ken Silva, a program manager at the center. “It wasn’t like him to be without ropes.” Hamilton moved to Boulder eight-and-a-half years ago from northern California. In addition to teaching climbing, he held various part-time jobs at local warehouses. Standing about six feet tall with short, peppered hair, he was the portrait of a muscular climber. He lifted weights four times a week where he worked. Often, the single man would go climbing alone. “He was very comfortable doing things a little scarier than I was,” said his friend Kevin Scott. Hamilton taught Scott how to climb. Over the past three years, the two had climbed together nearly 50 times. “That’s when he was happiest,” Scott said. “When he was out there.” (Source: From a story by Chris Barge in The Daily Camera, October 29, 2002)_x000a_Analysis_x000a_Invoking the name of Henry Barber in conjunction with this climb causes me to begin with a personal observation of Henry’s combination of abilities. I had the pleasure of doing two climbs with him—and then watching him do a solo on-site—in Guilin, China, in 1980. (This was after our six- man team had made an attempt to do a new route on Minya Konka.) Like a pianist or dancer, part of Henry’s brain structure is in his hands and feet! People who are accomplished in these fields do not have to think about what their hands (fingers) and feet should do once the head has orchestrated the series of moves to come. This, combined with the skill to suppress any feelings of panic (and strength, of course), allowed Henry to push through on routes like Gorilla’s Delight._x000a_Climbers like Scott Hamilton achieve a level of confidence, especially on familiar routes and in familiar territory, that sometimes results in a miscalculation or a reduction of focus. We also cannot help but ponder the ultimate question: Why did he attempt to solo this route? If part of his life was being a mentor to youngsters, why would he put himself in the classic “do what I say, not what I do” position?_x000a_As he chose to solo with no protection and no helmet, he also chose the possible consequences. All that can be said in conclusion is that, based on close to thirty years of compiling this report, I have found that very few experienced climbers have taken serious falls while solo climbing without protection. (Source: Jed Williamson)"/>
    <n v="8"/>
    <m/>
    <m/>
    <m/>
    <m/>
    <m/>
    <n v="1"/>
    <m/>
    <m/>
    <m/>
    <m/>
    <n v="1"/>
    <m/>
    <x v="0"/>
    <m/>
    <m/>
    <x v="0"/>
    <x v="1"/>
    <x v="1"/>
    <x v="1"/>
    <x v="0"/>
    <x v="0"/>
    <m/>
    <m/>
    <x v="1"/>
    <n v="1"/>
    <n v="1"/>
    <m/>
    <x v="0"/>
    <x v="0"/>
    <m/>
    <m/>
    <m/>
    <x v="0"/>
    <m/>
    <m/>
    <m/>
    <m/>
    <m/>
    <m/>
    <x v="0"/>
    <m/>
    <m/>
    <m/>
    <m/>
    <m/>
    <m/>
    <m/>
    <m/>
    <m/>
    <m/>
    <m/>
    <m/>
    <x v="0"/>
    <n v="1"/>
    <m/>
    <m/>
    <m/>
    <m/>
    <m/>
    <n v="1"/>
    <m/>
    <m/>
    <m/>
    <m/>
    <m/>
    <m/>
    <m/>
    <m/>
    <m/>
    <m/>
    <x v="0"/>
    <m/>
    <m/>
    <m/>
    <m/>
    <m/>
    <m/>
    <m/>
    <m/>
    <m/>
    <m/>
    <m/>
    <m/>
    <m/>
    <m/>
    <m/>
    <n v="1"/>
    <m/>
    <m/>
  </r>
  <r>
    <x v="1169"/>
    <s v="Fall on Rock-Uncontrolled Rappel, Inadequate Backup, Colorado, Clear Creak Canyon"/>
    <x v="13"/>
    <s v="Colorado, Clear Creak Canyon_x000a_On October 20, I took a friend out to climb. It was her very first time, so I wanted to toprope something that was fairly easy. The climb is called Countersuit, a 5.9 toprope. She’s very athletic so I thought a 5.9 would be a good challenge. The anchors (a set of bolts, each bolt with a chain) were on the vertical portion of the cliff; the ends of the chains were about two feet down the vertical cliff. The cliff edge was very prominent, I mean that the horizontal area above the cliff edge was very flat and the cliff edge was basically a 90-degree angle. The cliff-face directly over the edge was fairly featureless and about ten feet down became a little overhanging. I sat on the edge of the cliff and set up the toprope. I used quickdraws, one on each chain with the gates opposing. This made the point of rope anchorage to the cliff edge about 2.5 feet. I then setup a directional anchor down the cliff edge about 15 feet. When the toprope was set up, it was basically a big upside-down U. This would make it possible for us to toprope two climbs with the same rope._x000a_I had my friend on the ground anchor one end of the rope so that I could rappel off a single rope. I rappelled off the anchors that I originally discussed. I would need to lower myself over the edge of the cliff and down about three feet before my belay device (an ATC) would become active and hold me. I set up an anchor in the cracks of the horizontal portion of the rock cliff and attached to them a four-foot sling. With the sling I could lower myself over the edge of the cliff hand over hand until my belay device became taught and then I would be able to rappel. Additional information: I would have to rappel with my pack and a ton of gear I had brought. The pack probably weighed about 25–30 pounds._x000a_I got ready to rappel. I ran the single rope through my belay device (an ATC) with a locking carabiner. Everything with my harness and belay device was set up fine. The toprope was set up fine. I lowered myself over the edge of the cliff so that I was facing the cliff. My pack was hanging below me. It was attached to the belay loop on my harness and hanging between my legs. What happened next happened very quickly. I somehow managed to lose control and did not grab the brake rope. I fell completely uncontrolled and without the aid of friction created by the belay device and rope. I hit the ground after about a 50 foot fall._x000a_Analysis_x000a_I did not back up my rappel with a prusik knot. I didn’t even wrap the brake end of the rope around my leg a few times. (This little technique could have saved me from this whole situation.)_x000a_Some other factors:_x000a_Single rope rappels create significantly less braking friction in an ATC belay device._x000a_I was rappelling on a 10.3mm—fairly new (not very frayed) rope._x000a_The actual point where the rope was anchored was about 2.5 feet down the cliff face—which meant that I would have to lower myself over the cliff edge quite a ways before my belay device became active and weightbearing._x000a_The added weight of my pack (25-30 pounds) caused a significant pulling effect on me and as I lowered myself over the edge of the cliff, the added weight became quite disruptive. I had trouble with the dexterity I needed to move my body around and get into position for the rappel_x000a_I believe people could learn a few things from this accident. Back up a rappel, even if it’s with the brake rope wrapped around the leg. Be very conscious of rappelling on one rope. If one must “back” off a cliff in order to make the anchors and belay device active (which everyone does), be very conscious of a backup system and how the whole rappel is going to unfold._x000a_I believe that I am a very good climber. I’m not talking about what rating I can climb but my understanding of anchors, roped systems, climbing techniques, climbing safety and all that. I read, on a regular basis, about all these types of climbing techniques. I’ve been climbing since I was 17 years old, 11 years ago. I’ve climbed a lot and I take it very seriously. I can’t believe this happened to me. I’ve been in very, very similar situations and understood what was required. [It] seems to me to be a culmination of overlooked, small but important points that led to a very serious accident. I guess that’s a definition of an accident. (Source: Mike Porowski)"/>
    <n v="6"/>
    <m/>
    <m/>
    <m/>
    <n v="1"/>
    <m/>
    <m/>
    <m/>
    <m/>
    <n v="1"/>
    <m/>
    <m/>
    <m/>
    <x v="0"/>
    <m/>
    <m/>
    <x v="1"/>
    <x v="0"/>
    <x v="0"/>
    <x v="1"/>
    <x v="0"/>
    <x v="1"/>
    <m/>
    <m/>
    <x v="0"/>
    <m/>
    <m/>
    <m/>
    <x v="0"/>
    <x v="0"/>
    <m/>
    <m/>
    <m/>
    <x v="0"/>
    <m/>
    <m/>
    <m/>
    <m/>
    <m/>
    <m/>
    <x v="0"/>
    <m/>
    <m/>
    <m/>
    <m/>
    <m/>
    <m/>
    <m/>
    <m/>
    <m/>
    <m/>
    <m/>
    <m/>
    <x v="0"/>
    <m/>
    <m/>
    <m/>
    <m/>
    <m/>
    <m/>
    <m/>
    <m/>
    <m/>
    <m/>
    <m/>
    <m/>
    <m/>
    <n v="1"/>
    <m/>
    <m/>
    <m/>
    <x v="1"/>
    <m/>
    <m/>
    <m/>
    <n v="1"/>
    <m/>
    <m/>
    <m/>
    <m/>
    <m/>
    <m/>
    <m/>
    <m/>
    <m/>
    <m/>
    <m/>
    <n v="1"/>
    <m/>
    <m/>
  </r>
  <r>
    <x v="1170"/>
    <s v="Fall on Snow, Climbing Alone, Exhaustion, Alaska, Mount McKinley, Denali Pass"/>
    <x v="13"/>
    <s v="Alaska, Mount McKinley, Denali Pass_x000a_On June 19, a solo climber from Canada, Michael Heck (61), of the “Whitevale” expedition flew onto the Southeast Fork of the Kahiltna glacier to begin a climb of the West Buttress. On June 28, Heck arrived at the 17,200 foot camp on the West Buttress, and the following morning he departed for the summit. At 2200 on the 29th, word was passed from the 14,000 foot camp to Rangers at the 17,200 foot camp that a guided party had encountered Heck as they where descending from the summit. At the time Heck was continuing his ascent above the “Football Field” at 19,500 feet. Heck, in a brief conversation with the guided party, stated he was going to continue onto the summit, and, “If I don’t return by 0600, send the rangers to look for me.” At 0005, on the 30th, Heck was spotted at Denali Pass. Rangers at the 17,200-foot camp began to monitor his decent and observed that he was traveling in normal fashion. At 003 5, NPS Patrol member U.S Navy Chief Brain Gerard observed Heck begin to fall from the traverse just below Denali Pass to a point at which he came to rest about 17,100 feet._x000a_After notifying Talkeetna, Park Ranger John Leonard assembled a hasty- team that consisted of NPS Patrol members Brian Gerard, Matt Hendrickson, and himself, the three then proceed to Heck’s location. At 0230, park rangers reached Heck, and at 0236, Heck was pronounced dead._x000a_After difficult flying conditions for several days, it finally became possible to recover Heck’s body on July 10._x000a_Analysis_x000a_This incident has many of the components of a classic Mount McKinley accident. Heck, who was a solo climber, was descending after a long and tiring summit day. The terrain he fell on is considerably steeper and more exposed than he had just traveled on above Denali Pass. In addition, Heck had said that he “was not in shape for the climb.” In conversations with Heck prior to his climb, rangers tried to convey the seriousness of what he was about to undertake. Due to his lack of recent glacier experience, Rangers tried to convince him that it would be best to climb with at least one other person. However, he was unable to find a partner and so decided to continue as a soloist. Unfortunately, since Heck was traveling unroped, he was unable to use any sort of protection that might have been able to help arrest his fall. Heck was one of five unroped climbers that had to be evacuated from above 17,000 feet in 2002, and was the first fatality on Denali since 1998. (Source: John Leonard, Mountaineering Ranger)"/>
    <n v="9"/>
    <m/>
    <m/>
    <m/>
    <m/>
    <m/>
    <m/>
    <n v="1"/>
    <m/>
    <m/>
    <n v="1"/>
    <m/>
    <m/>
    <x v="1"/>
    <m/>
    <m/>
    <x v="0"/>
    <x v="0"/>
    <x v="1"/>
    <x v="1"/>
    <x v="0"/>
    <x v="0"/>
    <m/>
    <m/>
    <x v="1"/>
    <n v="1"/>
    <n v="1"/>
    <m/>
    <x v="0"/>
    <x v="1"/>
    <m/>
    <m/>
    <m/>
    <x v="0"/>
    <m/>
    <m/>
    <m/>
    <m/>
    <m/>
    <m/>
    <x v="0"/>
    <m/>
    <m/>
    <m/>
    <m/>
    <m/>
    <m/>
    <m/>
    <m/>
    <m/>
    <m/>
    <m/>
    <m/>
    <x v="0"/>
    <m/>
    <m/>
    <m/>
    <m/>
    <m/>
    <m/>
    <m/>
    <n v="1"/>
    <m/>
    <m/>
    <m/>
    <m/>
    <m/>
    <m/>
    <m/>
    <m/>
    <m/>
    <x v="1"/>
    <m/>
    <m/>
    <m/>
    <m/>
    <m/>
    <m/>
    <m/>
    <m/>
    <m/>
    <m/>
    <m/>
    <n v="1"/>
    <m/>
    <m/>
    <m/>
    <m/>
    <m/>
    <m/>
  </r>
  <r>
    <x v="1171"/>
    <s v="Fall on Snow, Party Separated-Climbing Alone, Fatigue, Alaska, Mount McKinley, Denali Pass"/>
    <x v="13"/>
    <s v="Alaska, Mount McKinley, Denali Pass_x000a_On May 18 at 0600, Kunibert Gramlich, from Germany, stumbled into the 17,200-foot camp on the West Buttress of Mount McKinley and requested assistance from National Park Service Ranger Mik Shain._x000a_The Swiss Denali 2002 expedition began their ascent of Mount McKinley on May 11 and arrived at the 14,200-foot camp four days later. Following a rest day, the team made a summit attempt from the 14,200-foot camp. Gramlich became separated from the others during the day and was descending alone from Denali Pass. At some point he fell approximately 30 feet and injured his left side. To his credit Gramlich made it through the night alone without incurring environmental injuries, but upon his arrival at the ranger tent, he succumbed to exhaustion and spent the following ten hours in an NPS tent as volunteer doctor Mike Ross evaluated him. Doctor Ross discovered tenderness along the left chest wall and a large bruise below the rib-line. Ross was most concerned about the contusion on the soft lower left side that could indicate a life threatening injury of the spleen. Gramlich was administered oxygen and warm water bottles in an NPS sleeping bag. Rangers Reichert and Shain wanted to give the patient some time to stabilize to see if he could recover to the point where he could walk down under his own power. Following his initial assessment, Dr. Ross felt it could be dangerous for Gramlich to descend because another fall could cause his spleen to rupture._x000a_The Swiss Denali 2002 expedition members who were at the 14,200- foot camp were notified and several of the team decided to ascend to see if they could help. Ranger John Evans was told that one of the ascending party was the “team doctor.” The teammates arrived at 17,200-feet between 1300 and 1400 and Dr. Ross conferred with the “team doctor” for a patient assessment. At that time Ross discovered that the person was a doctor of geology and that medicine was his “hobby.” Based on the pain that Gramlich experienced when sitting up or trying to walk, his low blood oxygen saturation (54% off of oxygen) and the mechanism of injury, Dr. Ross, with Rangers Reichert and Shain, decided that Gramlich needed a helicopter evacuation. At 1515 the request was made to Talkeetna, and at 1730, Gramlich was flown from 17,200-feet to 7,200 feet._x000a_From the base camp at 7,200 feet on the Kahiltna Glacier the patient was flown to Providence Hospital where Gramlich spent three days. He was diagnosed with several lower left rib fractures, a small spleen laceration and a bruised liver. He was treated for pain and held for observation. No surgery was necessary and he was released on May 22 to local lodging in Anchorage where he was to rest and check in with the doctor one more time before returning to Germany._x000a_Analysis_x000a_The Swiss Denali 2002 expedition should have traveled together and roped up. The leader, Richard Bolt, should not have allowed Gramlich to travel alone after the rest of the party descended. Because the fall was not witnessed, it is not known what caused it. Fatigue, icy conditions, and lack of concentration because camp appears so close are all contributing factors to accidents on this slope. (Source: Joe Reichert, Mountaineering Ranger)"/>
    <n v="7"/>
    <m/>
    <m/>
    <m/>
    <m/>
    <m/>
    <m/>
    <m/>
    <m/>
    <m/>
    <m/>
    <m/>
    <m/>
    <x v="0"/>
    <n v="1"/>
    <m/>
    <x v="1"/>
    <x v="0"/>
    <x v="1"/>
    <x v="1"/>
    <x v="0"/>
    <x v="0"/>
    <m/>
    <m/>
    <x v="0"/>
    <n v="1"/>
    <n v="1"/>
    <m/>
    <x v="0"/>
    <x v="1"/>
    <m/>
    <m/>
    <m/>
    <x v="0"/>
    <m/>
    <m/>
    <m/>
    <m/>
    <m/>
    <m/>
    <x v="0"/>
    <m/>
    <m/>
    <m/>
    <m/>
    <m/>
    <m/>
    <m/>
    <m/>
    <m/>
    <m/>
    <m/>
    <m/>
    <x v="0"/>
    <m/>
    <m/>
    <m/>
    <n v="1"/>
    <m/>
    <m/>
    <m/>
    <n v="1"/>
    <m/>
    <m/>
    <m/>
    <m/>
    <m/>
    <m/>
    <m/>
    <m/>
    <m/>
    <x v="1"/>
    <m/>
    <m/>
    <m/>
    <m/>
    <m/>
    <m/>
    <m/>
    <m/>
    <m/>
    <m/>
    <n v="1"/>
    <m/>
    <m/>
    <m/>
    <m/>
    <m/>
    <m/>
    <m/>
  </r>
  <r>
    <x v="1172"/>
    <s v="Fall on Snow, Unbelayed, Exhaustion, Alaska, Mount McKinley, West Rib-Notch Camp"/>
    <x v="13"/>
    <s v="Alaska, Mount McKinley, West Rib—Notch Camp_x000a_At 1430, on June 18, Russ Watts (33)—from Italy, fell 150 feet from the Notch Camp on the West Rib. Watts reported that he was investigating the snow conditions on the West Side of camp when he slipped on icy conditions and tumbled toward the 14,000-foot basin between the West Buttress and the West Rib of Mount McKinley. Watts team members, Kimi Johnson and Peter Hodum, descended to the slopes where he lay. He did not lose consciousness but was not able to walk. Hodum and Johnson, trained in wilderness medicine, assessed his injuries and called Ranger Scott “Scooter” Metcalfe by citizen’s band radio. Metcalfe, based at the 14,200- foot ranger camp, recruited rescuers among the National Park Service volunteers and mountain guides who were at the 14,200-foot camp. Johnson and Hodum reported that Watts had right rib, left shoulder, right hip, and back pain. The two teammates assembled a makeshift litter with skis, foam pads, sleeping bags, and rope and began to lower him toward the 14,200- foot camp. In three rope teams, the rescuers ascended toward the West Rib, carrying ropes, pickets, a SKED, medical equipment, and other rescue gear._x000a_At 1745, the NPS rescuers reached Watts position at approximately 16,200 feet. The rescuers set snow anchors and constructed a lowering system consisting of a main line and a belay line. Dr. Chad Page performed a preliminary assessment of Watts while in the litter on a snow platform. He was alert and oriented. He had significant right rib tenderness, leftscapula tenderness, and left pelvis and femur tenderness. He was able to move and feel his hands and toes. He did not have neck or head pain. He was given 30 mg of Toradol in his right shoulder muscle and three Percoset tablets. He was given the tablets because the morphine vials that were carried to the site were empty. The plungers which hold the morphine had apparently fallen out, allowing the morphine to exit the back of the vial. Watts had moderate to severe pain in his left pelvis when he was moved. Watts and his improvised litter were placed in a SKED. The improvised litter appeared to be sturdy but did not completely support his head and neck. He had relief of his pain with the medicines. He did not complain of pain or cold during most of the lowering. The SKED eventually reached a lower angle slope at approximately 14,500 feet from where he was carried to the medical tent at the NPS camp at 14,200 feet. Watts was transferred to a padded cot with full spinal immobilization. He was carefully undressed. Both Dr. Chad Page and Chief Brian Gerard of the US Navy performed a complete physical examination._x000a_On the morning of June 22, Watts was flown to Alaska Regional Emergency Department. He was later x-rayed and diagnosed with 21 fractures to include one femur, one shoulder, ten transverse processes of the spine, and nine ribs._x000a_Analysis_x000a_Russ Watts failed to have a belay while he checked snow conditions out the door of his tent at the 16,200-foot Notch Camp on the West Rib. He was exhausted from a previous ascent to the summit the day before. Watts attempted to make a scuff test of a small cornice to check snow conditions, but the snow released causing him to fall approximately 150 feet. (Source: Scott Metcalfe, Mountaineering Ranger)"/>
    <n v="5"/>
    <m/>
    <m/>
    <m/>
    <m/>
    <n v="1"/>
    <m/>
    <m/>
    <m/>
    <m/>
    <m/>
    <m/>
    <m/>
    <x v="0"/>
    <n v="1"/>
    <m/>
    <x v="1"/>
    <x v="1"/>
    <x v="0"/>
    <x v="0"/>
    <x v="0"/>
    <x v="0"/>
    <m/>
    <m/>
    <x v="0"/>
    <m/>
    <m/>
    <m/>
    <x v="0"/>
    <x v="1"/>
    <m/>
    <m/>
    <m/>
    <x v="0"/>
    <m/>
    <m/>
    <m/>
    <m/>
    <m/>
    <m/>
    <x v="0"/>
    <m/>
    <m/>
    <m/>
    <m/>
    <m/>
    <m/>
    <m/>
    <m/>
    <m/>
    <m/>
    <m/>
    <m/>
    <x v="0"/>
    <m/>
    <m/>
    <m/>
    <m/>
    <m/>
    <m/>
    <m/>
    <n v="1"/>
    <m/>
    <m/>
    <m/>
    <m/>
    <m/>
    <m/>
    <m/>
    <m/>
    <m/>
    <x v="1"/>
    <m/>
    <m/>
    <m/>
    <m/>
    <m/>
    <m/>
    <m/>
    <m/>
    <m/>
    <m/>
    <m/>
    <n v="1"/>
    <m/>
    <m/>
    <m/>
    <m/>
    <m/>
    <m/>
  </r>
  <r>
    <x v="1173"/>
    <s v="Fall through Cornice, Off Route, Unroped, Alberta, Banff National Park, Mount Balfour"/>
    <x v="13"/>
    <s v="Alberta, Banff National Park, Mount Balfour_x000a_On April 12, N.F., a ski patroller from Whistler and member of the ACC Whistler section, was skiing the Wapta Icefield traverse with two companions, D.S. and G.M. They were equipped with a copy of Murray Toft’s Wapta Traverse composite topo map and compasses. They had conversed with guides at one of the huts who had informed them that the snowpack was large this year. The visibility over the previous few days had been intermittent with some whiteout conditions. They had had no trouble with crevasses on the traverse. When they reached the Balfour Hut, they were joined by another party of two, S.F. and E.N., who were equipped with a GPS, compasses and an emergency radio. The two groups decided to combine forces on the ascent over the Balfour High Col to the Scott Duncan Hut._x000a_They were skiing roped up in two teams. The skiers were using a Rutschblock cord tied to their ski poles and flicking it ahead of them to assist in defining the changes in the terrain. They periodically checked their bearings by compass and GPS and switched leaders. At one point N.F. believed that the group had veered too far left and corrected their course. As the group climbed toward the Col, visibility was initially quite reasonable and no worse than on previous days. As the group approached what they believed was the Col, the visibility dropped sharply. They were actually off-route to the extreme left edge of the traverse at this point._x000a_The group checked their bearings by GPS and decided to unrope for the descent, as they felt they were beyond the obvious crevasses and could navigate reasonably well. They also removed their skins and Rutschblock cords and were having to travel shoulder to shoulder at that point in order to keep track of each other in the whiteout conditions. Each member was using a compass and/or GPS. N.F. was using a compass. His closest companion, G.M., noticed that he pushed off a couple times and then took a reading on his compass. He skied off away from the group, slightly to the left. It was at that moment, when N.F. was about 20 to 25 feet away, that_x000a_N.F. disappeared. N.F.’s companion was clearly also very close to the edge. G.M. believed that N.F. had skied over a wind lip. He skied toward N.F. but was warned by another member of the party to get back from the edge. It was then that they realized that he had gone over a cliff. When N.F. did not reappear, his companions shouted loudly, but received no response. Visibility improved slightly and they set up a rappel and looked over the edge. They realized the seriousness of the drop and could not see N.F They attempted to use the radio on a number of occasions over the next few hours to report the accident but were unable to make contact with anyone. They attempted to rappel onto the slope from the Col but due to cornice conditions and the difficulty of reversing the rappel they aborted this attempt. They made a number of other attempts to get to N.F. by various routes. S.F. had the most first aid training, and he entered the slope from the south where it was marginally safer and made his way to N.F., about two hours after the fall. S.F. determined that there was nothing that he could do to assist N.F._x000a_It was obvious from the laceration that N.F. had fallen directly on his head. There was a fair amount of blood loss from this injury. When S.F. reached N.F., he was not breathing, was cyanotic, and had no carotid pulse. (As a side note, S.F. had set off at least two avalanches in his approach to N.F. and thus chose to exit to the north of the Col, which took him through an icefall, which he then crossed solo.) One of the group skied part of the way down to him so that they could come back through the crevasses roped up. The group spent the night at the Scott Duncan Hut, where they again attempted unsuccessfully to call for help on the radio. The following day they exited at West Louise Lodge and reported the incident to the RCMP. Storm and whiteout conditions continued for seven more days. N.F.’s body was recovered by a team of Parks Canada Wardens from Lake Louise and flown out by helicopter on April 19. N.F. was buried in 80 cm of snow but his companions had taken a reading on his location. He was wearing a transceiver which made it possible to locate him very quickly._x000a_Analysis_x000a_Whiteout conditions at the Balfour High Col are fairly common, and this is the second such incident at this precise location. The decision to unrope in good visibility at this point is common, as most of the crevasses on the way to the Neil Colgan Hut can be avoided. Since the party was not familiar with the terrain in good visibility, they likely underestimated the cornices and steep terrain to their left. The main error was in failing to remain roped up and utilize proper glacier travel techniques. The recommended way to travel on glaciers is to rope up as the “default” position. Exceptions can be made, but being in a whiteout, in unfamiliar terrain, is not one of the exceptions. Worse yet, we seem to be seeing people using “not roping up” as the default position and roping up when they sense an exception, which in turn gives “human error” an even greater chance of success._x000a_Ski mountaineers traveling the Wapta traverse should be equipped with a compass, topo map and GPS where possible. Having a pre-marked route plan is important as well, as it is easy to make errors in navigation in difficult conditions. (Source: Greg McDonnell, Parks Canada Warden Service, Gord Irwin, Edwina Podemski)_x000a_"/>
    <n v="10"/>
    <m/>
    <m/>
    <m/>
    <m/>
    <m/>
    <m/>
    <m/>
    <m/>
    <n v="1"/>
    <m/>
    <m/>
    <m/>
    <x v="1"/>
    <m/>
    <m/>
    <x v="1"/>
    <x v="1"/>
    <x v="1"/>
    <x v="1"/>
    <x v="0"/>
    <x v="0"/>
    <m/>
    <m/>
    <x v="1"/>
    <n v="1"/>
    <m/>
    <m/>
    <x v="1"/>
    <x v="1"/>
    <m/>
    <m/>
    <m/>
    <x v="0"/>
    <m/>
    <n v="1"/>
    <m/>
    <m/>
    <m/>
    <n v="1"/>
    <x v="0"/>
    <m/>
    <m/>
    <m/>
    <m/>
    <n v="1"/>
    <m/>
    <m/>
    <m/>
    <n v="1"/>
    <m/>
    <m/>
    <m/>
    <x v="0"/>
    <m/>
    <m/>
    <m/>
    <m/>
    <m/>
    <m/>
    <m/>
    <m/>
    <m/>
    <m/>
    <m/>
    <m/>
    <m/>
    <m/>
    <m/>
    <m/>
    <m/>
    <x v="1"/>
    <m/>
    <m/>
    <m/>
    <m/>
    <m/>
    <m/>
    <m/>
    <m/>
    <m/>
    <n v="1"/>
    <m/>
    <m/>
    <m/>
    <m/>
    <m/>
    <m/>
    <m/>
    <m/>
  </r>
  <r>
    <x v="1174"/>
    <s v="Falling Ice _x000a_Alberta, Banff National Park, Louise Falls"/>
    <x v="13"/>
    <s v="On March 7, three climbers were climbing the left line of Louise Falls (II WI4+). The temperature in the Lake Louise area had been at around zero degrees C, then dropped to -26 degrees C in the couple of days before March 7. The lead climber had lead the left edge of the crux pillar and up to a tree belay. He led the route using two 60-meter 8.5mm ropes. His two partners were anchored to two ice screws below the left edge of the pillar. The lead climber brought up most of the slack in both ropes up to the top belay. He clipped the one rope into the end of his daisy chain and put the other line on belay. Climber #2 was belayed up to the anchor. J.D. (37) was waiting in the belay cave to begin his ascent of the final pitch. The rope to J.D. suddenly became taut with sufficient force to blow out all but the last bar- tacks in the lead climber’s daisy chain. J.D. had been standing in a cave under a large veil of hanging ice. This veil of ice cracked off, fell and crushed him when the ropes dragged him into the path of the ice. He fell 10 to 15 meters down the face of the ice climb and came to rest hanging from his harness on the rope._x000a_Two other climbers were just approaching the base of the pillar on the climber’s right hand side when the accident occurred. They rappelled at an angle over to the fallen climber and reported that the victim had no vital signs—no pulse, pupils fixed and dilated. The two other climbers lowered the victim to the bottom of the climb. The accident was reported to Warden Service Dispatch and the deceased victim was later evacuated by heli- sling by Warden Service rescue crews._x000a_Analysis_x000a_Free hanging icicles and veils of ice pose a hazard to climbers at any time. Hazards are increased whenever there is rapid and significant change in temperatures, as ice responds by contracting or expanding. This can cause the ice to crack and to become more susceptible to breaking. An earlier climbing party had noticed the ice near the pillar had made loud cracking noises twice during their ascent. They were unconcerned because the crux pillar was supported from below and their route was not underneath any free hanging curtains. It is unclear whether the victim’s party was present when these cracking noises occurred. (Source: Parks Canada Warden Service, Marc Ledwidge, Edwina Podemski)_x000a_"/>
    <n v="4"/>
    <m/>
    <m/>
    <m/>
    <m/>
    <m/>
    <n v="1"/>
    <m/>
    <m/>
    <m/>
    <m/>
    <m/>
    <m/>
    <x v="1"/>
    <m/>
    <m/>
    <x v="1"/>
    <x v="1"/>
    <x v="0"/>
    <x v="1"/>
    <x v="0"/>
    <x v="0"/>
    <m/>
    <m/>
    <x v="0"/>
    <m/>
    <m/>
    <m/>
    <x v="0"/>
    <x v="0"/>
    <m/>
    <m/>
    <m/>
    <x v="1"/>
    <m/>
    <m/>
    <m/>
    <m/>
    <m/>
    <m/>
    <x v="0"/>
    <m/>
    <n v="1"/>
    <m/>
    <m/>
    <m/>
    <m/>
    <m/>
    <m/>
    <m/>
    <m/>
    <m/>
    <m/>
    <x v="0"/>
    <m/>
    <m/>
    <m/>
    <m/>
    <m/>
    <m/>
    <m/>
    <m/>
    <m/>
    <m/>
    <m/>
    <m/>
    <m/>
    <m/>
    <m/>
    <m/>
    <m/>
    <x v="1"/>
    <m/>
    <m/>
    <m/>
    <m/>
    <m/>
    <m/>
    <m/>
    <m/>
    <n v="1"/>
    <m/>
    <m/>
    <m/>
    <m/>
    <m/>
    <m/>
    <m/>
    <m/>
    <m/>
  </r>
  <r>
    <x v="1175"/>
    <s v="Falling Icicle, Fall on Ice, Inadequate Protection _x000a_Alberta, Waterton Lakes National Park, Cameron Lake Road, Pearl Necklace"/>
    <x v="13"/>
    <s v="On March 2, a climber was five to seven meters into a lead on Pearl Necklace (50 m. WI 5+), without placing any protection. He had placed a tool and kicked one foot into a free-hanging icicle when it broke. The climber barn-doored backward, then fell, hitting the ground shortly after the large icicle. He landed feet first then rolled a short distance downslope. He suffered a broken tibia and fibula in his left leg._x000a_Analysis_x000a_The climber gambled on an unprotected move onto a risky icicle, with the potential of groundfall as a consequence. (Source: Parks Canada Warden Service, Brent Kozachenko)"/>
    <n v="4"/>
    <m/>
    <m/>
    <m/>
    <m/>
    <m/>
    <m/>
    <m/>
    <m/>
    <m/>
    <m/>
    <m/>
    <m/>
    <x v="0"/>
    <n v="1"/>
    <m/>
    <x v="1"/>
    <x v="1"/>
    <x v="0"/>
    <x v="1"/>
    <x v="0"/>
    <x v="0"/>
    <m/>
    <m/>
    <x v="0"/>
    <m/>
    <m/>
    <m/>
    <x v="0"/>
    <x v="0"/>
    <m/>
    <m/>
    <m/>
    <x v="1"/>
    <m/>
    <m/>
    <m/>
    <m/>
    <m/>
    <m/>
    <x v="0"/>
    <m/>
    <m/>
    <m/>
    <m/>
    <m/>
    <m/>
    <m/>
    <m/>
    <m/>
    <m/>
    <m/>
    <m/>
    <x v="0"/>
    <m/>
    <m/>
    <m/>
    <m/>
    <m/>
    <m/>
    <m/>
    <m/>
    <m/>
    <m/>
    <m/>
    <m/>
    <m/>
    <m/>
    <m/>
    <m/>
    <m/>
    <x v="0"/>
    <m/>
    <m/>
    <m/>
    <m/>
    <m/>
    <m/>
    <m/>
    <m/>
    <n v="1"/>
    <m/>
    <m/>
    <m/>
    <m/>
    <m/>
    <m/>
    <m/>
    <m/>
    <m/>
  </r>
  <r>
    <x v="1176"/>
    <s v="Falling Rock, Alberta, Jasper National Park, Mount Athabasca, North Ridge"/>
    <x v="13"/>
    <s v="Alberta, Jasper National Park, Mount Athabasca, North Ridge_x000a_On August 21, Jeff (age unknown) and Andrew (33) were ascending the North Ridge (III 5.5) of Mount Athabasca. After crossing the North Glacier they ascended a short snow/ice gully to the ridge proper. While changing the rope from glacier travel mode to climbing/short-roping mode, a natural rock- fall occurred. A rock hit the victim on the helmet, dazing him. The rockfall also knocked one of their ropes and a pack off the NE side of the ridge. They decide to continue, and the pair ascended short-rope style, using several tied-together slings, for several hundred feet, until the victim began experiencing a diminished level of consciousness. He could not answer simple questions from his partner, and became quite argumentative. His partner eventually managed to get him to stop and anchored him to the rock. From a ledge on the ridge, they began to call for help. A mountain guide climbing a nearby route heard their calls and notified the Warden Service using his VHF radio on the Parks frequency. Park Warden rescue parties were dispatched from Jasper and Athabasca Falls warden stations, and a helicopter was put in motion. After doing a reconnaissance flight and locating the party on the ridge, wardens were slung into the site with first aid gear. The victim was assessed and spinal immobilization was applied. Two more wardens were slung in with evacuation gear. The subject was packaged in a vacuum mattress and Bauman Bag, oxygen was administered, and he was evacuated by heli-sling to the roadside staging area._x000a_Analysis_x000a_Rockfall is a common occurrence in the Canadian Rockies, and a significant hazard for climbers, although ridge routes such as this one are usually a relatively safer bet. Wearing a helmet undoubtedly saved the victim’s life in this instance. They may have done better to take more time and assess their situation and their condition more thoroughly after the rockfall incident. It was fortunate that an ACMG guide was nearby and was carrying a radio with access to Parks frequencies. (Source: Jim Mamalis, Park Warden, Jasper National Park and R. Stephen Jobe—a climber who witnessed the incident)"/>
    <n v="5"/>
    <m/>
    <m/>
    <m/>
    <m/>
    <n v="1"/>
    <m/>
    <m/>
    <m/>
    <m/>
    <m/>
    <m/>
    <m/>
    <x v="0"/>
    <n v="1"/>
    <m/>
    <x v="0"/>
    <x v="1"/>
    <x v="0"/>
    <x v="1"/>
    <x v="0"/>
    <x v="0"/>
    <m/>
    <m/>
    <x v="0"/>
    <m/>
    <m/>
    <m/>
    <x v="0"/>
    <x v="1"/>
    <m/>
    <m/>
    <m/>
    <x v="0"/>
    <m/>
    <m/>
    <m/>
    <m/>
    <m/>
    <m/>
    <x v="0"/>
    <m/>
    <m/>
    <m/>
    <m/>
    <m/>
    <m/>
    <m/>
    <n v="1"/>
    <m/>
    <m/>
    <m/>
    <m/>
    <x v="0"/>
    <m/>
    <m/>
    <m/>
    <m/>
    <m/>
    <m/>
    <m/>
    <m/>
    <m/>
    <m/>
    <m/>
    <m/>
    <m/>
    <m/>
    <m/>
    <m/>
    <m/>
    <x v="1"/>
    <m/>
    <m/>
    <m/>
    <m/>
    <m/>
    <m/>
    <m/>
    <m/>
    <m/>
    <m/>
    <m/>
    <m/>
    <m/>
    <n v="1"/>
    <m/>
    <m/>
    <m/>
    <m/>
  </r>
  <r>
    <x v="1177"/>
    <s v="Falling Rock, Poor Position, California, Mount Shasta, Avalanche Gulch"/>
    <x v="13"/>
    <s v="California, Mount Shasta, Avalanche Gulch_x000a_On June 8,1 (Tim Derouin) was climbing up Avalanche Gulch on Mount Shasta with Mike Chase and his brother Steve. The weather over the past few days had been quite unsettled and very windy. The previous day almost no one made it to the summit because of the high winds. The weather was getting better, but it was still windy. We left Horse Camp (7,800 feet) at about midnight and reached Helen Lake at about 4:00 a.m. We continued on and were on schedule when I was hit by a falling rock at about 5:00 a.m. at 11,2000 foot elevation. This is above Helen Lake but below the prominent rock formation known as The Heart. The rock must have dislodged from above us and bounded down the steep (25 degrees) snow slope. There were no parties above us. Because I had a hood on and was bundled up to keep out the wind, I never saw or heard it before it hit me on the right shoulder. The next thing I knew I was tumbling and sliding down the snow but managed to arrest myself or come to a halt after about 50 feet. Not sure which rock hit me, but we think it was the size of a softball. There was extreme pain in my shoulder and initially I thought it might have been dislocated. My climbing partners rushed to my aid, and after determining that I was not in shock and had no life threatening injuries, Steve raced down the mountain to summon help while Mike and I finally decided the best thing to do was rig up a sling and start hiking down the mountain. Waiting for rescue by helicopter or rangers would only mean sitting in the cold for hours. And since I seemed to be able to walk okay, the best thing was to get down as fast as possible and get medical attention._x000a_At Helen Lake there is a ranger tent that is always up during the summer climbing season and Mike and I decided to stop there for a rest. However, inside was a ranger intern. We woke him up and he was able to call down on his radio and accompany us to the trailhead—a three hour walk—where an ambulance was waiting to take me to the hospital. There they took x-rays and the doctor gave me the good news (no dislocation or serious ligament /tendon damage) and bad news (distal third fracture of clavicle). After four weeks in a sling, physical therapy, etc., I am pretty much back to normal now._x000a_Analysis_x000a_I learned several important lessons from this experience:_x000a_Lesson #1: Always wear a helmet! I was wearing one and was thankful I did. In addition to the shoulder injury, I had a gash below my right ear from a blow that caused some temporary hearing loss due to fluid/blood in that ear. The thinking is the gash may have been caused by the rock glancing off my helmet before it hit my shoulder. Not sure, but either way, if the rock had hit me in the head without a helmet, I might be in very bad shape._x000a_Lesson #2: Always be prepared for rockfall! Avalanche Gulch has the highest exposure to rockfall on Mount Shasta but we had tried to minimize the risk by climbing earlier in the season and early in the day. Sometimes that is not enough. I should have been a little more observant through the Helen Lake to Red Banks section as well as that is where rockfall is most likely._x000a_In conclusion, my fellow climbers and Mount Shasta rangers were great! Mike and Steve were a great help and comfort in getting me safely to the trailhead, as was the ranger intern whose name escapes me. The rangers even retrieved a couple of day-packs that we left at 11,300 feet when the accident happened and got them back to us. (Source: Tim Derouin) (Editor’s Note: There were several other incidents on Mount Shasta, most of them similar to those reported over the past few years. Only one or two narratives from this area will be reported each year.)"/>
    <n v="4"/>
    <m/>
    <m/>
    <m/>
    <m/>
    <m/>
    <m/>
    <m/>
    <m/>
    <m/>
    <m/>
    <m/>
    <m/>
    <x v="0"/>
    <n v="1"/>
    <m/>
    <x v="1"/>
    <x v="1"/>
    <x v="1"/>
    <x v="1"/>
    <x v="0"/>
    <x v="0"/>
    <m/>
    <m/>
    <x v="0"/>
    <m/>
    <m/>
    <m/>
    <x v="0"/>
    <x v="1"/>
    <m/>
    <m/>
    <m/>
    <x v="0"/>
    <m/>
    <m/>
    <n v="1"/>
    <m/>
    <m/>
    <m/>
    <x v="0"/>
    <m/>
    <m/>
    <m/>
    <m/>
    <m/>
    <m/>
    <m/>
    <n v="1"/>
    <m/>
    <m/>
    <m/>
    <m/>
    <x v="0"/>
    <m/>
    <m/>
    <m/>
    <m/>
    <m/>
    <m/>
    <m/>
    <m/>
    <m/>
    <m/>
    <m/>
    <m/>
    <m/>
    <m/>
    <m/>
    <m/>
    <m/>
    <x v="1"/>
    <m/>
    <m/>
    <m/>
    <m/>
    <m/>
    <m/>
    <m/>
    <m/>
    <m/>
    <m/>
    <m/>
    <n v="1"/>
    <m/>
    <m/>
    <m/>
    <m/>
    <m/>
    <m/>
  </r>
  <r>
    <x v="1178"/>
    <s v="Falling Rock, Weather, Yukon Territory, Mount Augusta, North Buttress"/>
    <x v="13"/>
    <s v="Yukon Territory, Mount Augusta, North Buttress_x000a_At 1500 on June 18, South District Ranger Daryl Miller in Talkeetna, AX, was phoned by Charlie Sassara’s wife, Siri Moss, about an accident on Mount Augusta—a border peak 20 miles northeast of Mount St. Elias on the U.S.- Canadian border. In the U.S. the land is managed by Wrangell-St. Elias National Park and in Canada by Kluane National Park. Jack Tackle (40’s) and Charlie Sassara had flown onto the Seward Glacier at 6,300 feet on June 16 in order to attempt a new route on the North Buttress (Canadian side) of Mount Augusta. After caching their skis at 7,700 feet the pair began climbing on June 17 in the early morning._x000a_At 2000 on the 17 th, after 12 pitches of climbing, the team began looking for a suitable bivouac ledge at 9,200 feet. The first ledge they chopped proved too small for the tent so at 2200 Tackle climbed to a higher ledge to investigate its suitability while Sassara belayed. About 60 feet up, Tackle was excavating a possible ledge when a briefcase size rock struck him in the back causing him to fall. The protection that he had placed held and Sassara arrested his fall quickly. The blow initially paralyzed Tackle. Sassara was able to lower Tackle directly back to the existing ledge and secure him to the belay. Tackle’s pain was so severe in his chest and abdomen that Sassara feared internal injuries. Sassara was able to stabilize Tackle in two sleeping bags inside the tent and secured him to the mountain using both rock and ice protection. Sassara remained on scene throughout the night helping Tackle with fluids and making him more comfortable. The team discussed their options and concluded that a helicopter rescue was Tackle’s best chance for survival because they feared that lowering him could have been fatal._x000a_Sassara began descending at 0630 on the 18th. It took him 13 rappels and five hours to reach the glacier and then another 45 minutes to ski to their base camp where they had a satellite phone. Sassara called Kluane National Park and his wife to notify them of the emergency._x000a_Kluane’s Chief Park Warden Ray Breneman and Hunter Sharp (Assistant Superintendent of Wrangell-St. Elias National Park) worked out a memorandum of agreement for cross border rescue cooperation. Miller offered to gather a ground team of experienced climbers and RCC offered air support. The Canadians had a helicopter capable of short-haul operations at these altitudes and were getting ready to fly to the scene. Miller assigned the mission to ranger Joe Reichert, who located Kelly Cordes, Colby Coombs, and Michael Alkaitis to form a ground team and emergency hired them. At 1930 the four flew from Talkeetna to Kulis AEB, Anchorage where they boarded a C-130 to Yakutat, Alaska. Arriving in Yakutat at 2200, the NPS team conferred with the PJ’s who had flown down on the Pavehawk. After discussing the options, the Pavehawk launched to locate the climbers on the north side of Mount Augusta and see if they could perform a rescue that evening. Because of poor weather, the pilot opted to not take additional personnel at that time. Unable to see either climber due to clouds and poor lighting, the helicopter returned to Yakutat at 2340 after locating skis at the base of the mountain face. Due to darkness, the operation was suspended until morning. The helicopter remained in Yakutat while both crews returned to Anchorage._x000a_While this staging and reconnaissance was taking place, the Canadians were trying to get to the scene but due to low clouds and the VFR capabilities of their aircraft were not able to get closer than 50 miles to the site. The weather did not improve enough for VFR aircraft until June 20._x000a_On the 19th, a C-l 30 returned to Yakutat at 1000. At 1130, the Pavehawk launched with three crew members, two PJs, and Reichert on board. Arriving on scene at 1215, Tackle’s tent was located during the second pass and his elevation was determined to be 9,200 feet. Charlie Sassara could not be located at the team’s basecamp due to clouds below 8,000 feet. The helicopter continued to make reconnaissance flights until the C-l30 was in the air providing communication and fuel support for the mission. Once the C-l30 was on scene and the fuel load was down to levels that maximized the helicopter’s power, the first hover was made on location. All power checks were positive, so the pilot slowly guided the aircraft closer to the mountain above the tent while Reichert and PJ Robertson were estimating clearance distances for the pilot. PJ Shuman was lowered on the winch about 140 feet before he started swinging. Unable to stop the oscillations, the ship pulled away from the cliff, ending the first attempt. Another hover reconnaissance was made before the final lowering._x000a_On the third trip hovering above the tent, all personnel were familiar with the site and their role in the operation, so it proceeded more quickly. Shuman was able to get on the ground below the tent, hike up 20 feet to the site, open the side of the tent and attach Tackle to the hoist cable. The engineer took up the slack and began to hoist as the pilot flew clear of the cliff. As Shuman and Reichert tended to Tackle, the helicopter crew met the C-l30 and refueled while returning to Yakutat. Both aircraft were on the ground in Yakutat at 1430. In Anchorage, Tackle was taken by ambulance to Providence Hospital._x000a_Charlie Sassara waited at his base camp until June 21 when he was flown out by helicopter, as softened snow conditions and crevasses prevented a fixed-wing evac._x000a_Tackle was found to have several broken vertebrae. The extreme pain that he had in his chest and stomach was apparently due to bruised nerves in the spinal column. Tackle’s specific injuries were a broken T1, broken T4-T5, and minor fractures in T8-12. He had a bruised spinal cord and impinged nerves at T8 and T10. He also had three broken teeth and majorcartilage and intercostal tissue breakage in the sternum area of the front lower rib cage, as well as a severely bruised left shoulder._x000a_Analysis_x000a_Tackle was climbing this last section without his pack because he was only scouting for a campsite. The weather was also a contributing factor. The temperature was 15 degrees F when they started to climb and it unexpectedly warmed up during the day, which probably contributed to increased rockfall. (Source: Joe Reichert, Mountaineering Ranger)_x000a_(Editor’s Note: For a first-hand account of this incident, see the magazine Alpinist I, Number 1, 2002)_x000a_Charlie Sassara received the David Sowles medal from the American Alpine Club, which is in recognition of an individual or individuals who give of themselves in an extraordinary manner to provide aid to climbers in distress.)"/>
    <n v="6"/>
    <m/>
    <m/>
    <m/>
    <m/>
    <m/>
    <m/>
    <m/>
    <m/>
    <m/>
    <m/>
    <m/>
    <m/>
    <x v="0"/>
    <n v="1"/>
    <m/>
    <x v="1"/>
    <x v="1"/>
    <x v="0"/>
    <x v="0"/>
    <x v="0"/>
    <x v="0"/>
    <m/>
    <m/>
    <x v="0"/>
    <m/>
    <m/>
    <m/>
    <x v="0"/>
    <x v="1"/>
    <m/>
    <m/>
    <m/>
    <x v="0"/>
    <m/>
    <m/>
    <m/>
    <m/>
    <m/>
    <m/>
    <x v="0"/>
    <m/>
    <m/>
    <m/>
    <m/>
    <m/>
    <n v="1"/>
    <m/>
    <n v="1"/>
    <m/>
    <m/>
    <m/>
    <m/>
    <x v="0"/>
    <m/>
    <m/>
    <m/>
    <m/>
    <m/>
    <m/>
    <m/>
    <m/>
    <m/>
    <m/>
    <m/>
    <m/>
    <m/>
    <m/>
    <m/>
    <m/>
    <m/>
    <x v="1"/>
    <m/>
    <m/>
    <m/>
    <m/>
    <m/>
    <m/>
    <m/>
    <m/>
    <m/>
    <m/>
    <m/>
    <n v="1"/>
    <m/>
    <m/>
    <m/>
    <m/>
    <m/>
    <m/>
  </r>
  <r>
    <x v="1179"/>
    <s v="Falling Rock-Fall on Rock, California, Yosemite Valley, Middle Cathedral Rock"/>
    <x v="13"/>
    <s v="California, Yosemite Valley, Middle Cathedral Rock_x000a_On June 2, John Kurth, 33, and Casey Shaw, 39, were climbing the Direct North Buttress (17 pitches) on Middle Cathedral Rock. Shaw led pitch 15 at about 6:00 p.m., following a chimney. Twenty to 30 feet before the belay, he came over a lip to find three rock slabs piled on top of each other on a small, sloping ledge. All were large—with the the top one at least three feet by six feet, and almost two feet thick—and they looked precarious. He snuck by them on the right, yelled to Kurth to be careful, and continued up the pitch to the belay. Kurth, almost a fall rope-length below, didn’t hear the warning._x000a_As Kurth approached the ledge, his right side into the chimney, the angle of the pitch hid the upper two slabs from his view. He reached up and pulled on the bottom one, not realizing the danger. Instantly he and Shaw heard the grinding of rock on rock as the whole pile collapsed. The bottom piece shot by him on the left; the middle one literally landed in his lap, but it miraculously wedged itself into the chimney at the same time, so it only pushed him off his stance. The top slab slid out and over his head, smashing into his helmet and left shoulder as it passed. He fell five to ten feet down the pitch until stopped by Shaw’s belay. He immediately felt severe pain in his left arm and almost instinctively raised it to a more comfortable position over his head. Below him he could see the top slab still skating down the wall. A party behind them had retreated some time earlier and he realized that they might have died had they stayed on the route._x000a_The rope had somehow survived the passage of all three rocks and now lay underneath the wedged piece. It was trapped but still running free. Kurth stayed where he had fallen, braced in the chimney, with his left arm over his head. He was afraid that if he lost consciousness he would weight the rope, bringing down the remaining slab._x000a_Shaw tied off the belay and lowered a loop of the lead line over the top of the slab. Kurth tied in, then untied from the end so that Shaw could retrieve it. With tension from Shaw, Kurth was able to get to a safe resting position above the slab and about 20 feet below the belay. Shaw tied him off and rappelled to him. Kurth’s shoulder was swollen and extremely painful and he couldn’t lower his arm—they both had emergency medical training and worried that his shoulder was not only dislocated but completely pulverized. Potentially more serious, the back of his neck hurt as well._x000a_They considered whether to rappel the route or continue up with Kurth prusiking, but both options seemed much too difficult, considering his pain, the possible neck injury, and the need to maintain traction on the arm. With considerable reluctance they yelled for help and soon received an answer from the Park Service over a loudspeaker. It was too close to dark to attempt a helicopter rescue, and a nighttime ground approach, intricate and loose, was equally risky. They would have to wait until tomorrow._x000a_Shaw maintained traction on Kurth’s arm all night and well into the next day, shifting the angle of the arm every 15 minutes or so to deal withspasms in the injured muscles. Kurth was able to slip on a warm jacket and with the food and water they’d brought they were as comfortable as could be expected._x000a_In the morning the NPS tried reaching them directly by helicopter. The wall was too steep to clear the rotor blades, so rescuers heli-rappelled to a ledge two pitches above. They reached Kurth at about 11:00 a.m. and raised him, supported by one rescuer and with his neck and back immobilized. Morphine made a little difference, but not much, and all the way up Kurth had to hold up his splinted arm while fighting the pain and the confines of the chimney._x000a_Kurth was finally short-hauled under the helicopter down to the Valley at 4:00 p.m., then flown to Doctors Medical Center in Modesto. He was found to have a fractured humerus and a dislocation of the left shoulder. The shoulder was not reduced until midnight, almost 36 hours after the accident. Despite being bashed by the rock, his head and neck turned out okay, but there is a very good chance he would have been killed without his helmet._x000a_Analysis_x000a_Other than the obvious—Yosemite rock is often loose, and repeated warnings to the second are always a good idea—what can we say? Kurth is one very tough—and lucky—guy! (Source: John Dill—NPS Ranger, Yosemite National Park)"/>
    <n v="5"/>
    <m/>
    <m/>
    <m/>
    <m/>
    <n v="1"/>
    <n v="1"/>
    <m/>
    <m/>
    <m/>
    <m/>
    <m/>
    <m/>
    <x v="0"/>
    <n v="1"/>
    <m/>
    <x v="1"/>
    <x v="1"/>
    <x v="0"/>
    <x v="0"/>
    <x v="0"/>
    <x v="0"/>
    <m/>
    <m/>
    <x v="0"/>
    <m/>
    <m/>
    <m/>
    <x v="0"/>
    <x v="0"/>
    <m/>
    <m/>
    <m/>
    <x v="0"/>
    <m/>
    <m/>
    <m/>
    <m/>
    <m/>
    <m/>
    <x v="0"/>
    <m/>
    <m/>
    <m/>
    <m/>
    <m/>
    <m/>
    <m/>
    <m/>
    <m/>
    <m/>
    <m/>
    <m/>
    <x v="0"/>
    <m/>
    <m/>
    <m/>
    <m/>
    <m/>
    <m/>
    <m/>
    <m/>
    <m/>
    <m/>
    <n v="1"/>
    <n v="1"/>
    <m/>
    <m/>
    <m/>
    <m/>
    <m/>
    <x v="1"/>
    <m/>
    <m/>
    <m/>
    <m/>
    <m/>
    <m/>
    <m/>
    <m/>
    <m/>
    <m/>
    <m/>
    <n v="1"/>
    <m/>
    <m/>
    <m/>
    <m/>
    <m/>
    <m/>
  </r>
  <r>
    <x v="1180"/>
    <s v="Falling Rock-Fall on Rock, Failed to Follow Instincts, California, Yosemite Valley, Lost Brother"/>
    <x v="13"/>
    <s v="California, Yosemite Valley, Lost Brother_x000a_On September 29,1 set out with Christian Dragheim and Chris Kerr, fellow members of the Cragmont Climbing Club, to explore the Lost Brother, a seldom-visited formation on the south side of Yosemite Valley between Sentinel Rock and the Cathedral Rocks. We hoped to locate the second pitch of the 5.6 first ascent route taken by David Brower, Ruben Schneider, and Morgan Harris in 1941. Christian, Sam Tabachnik, and Christian’s friend Sean and I had explored the route the previous spring but had not found the second pitch, ascending instead a strenuous 5.9 corner and lie- back system, after which we retreated. I later called Morgan Harris, the only surviving member of the first ascent team, who lived in Berkeley, to ask him to describe the route. He told me in a high, quavering voice that they had climbed a series of chimneys after the first pitch. The Sierra Club Bulletin for 1941 offered a few more details, but not much. Since Morgan was well on in years, I wanted to bring him a photographic record of the climb on our return. I particularly wanted to show him that we didn’t have to use a shoulder stand to get through the bulging overhang on the first pitch, as he and Brower had done sixty years ago!_x000a_The cliff band, which the second pitch ascends, appeared to have three or four chimney systems fairly close together, so we decided to try the one furthest to the left and then explore the others as time permitted. I took the lead, heading up a ramping gully to the base of the first of what appeared to be a series of chimneys separated by easier sections. I climbed through two short chimney sections and noted a fair amount of loose rock. Shortly after Christian called out the half-rope mark, I called down to suggest that he untie from the belay anchor so that he would be free to take shelter from falling rock. It occurred to me to suggest that he and Chris move off the belay ledge altogether, but for some reason I did not._x000a_At the top of the second chimney section, the chimney flared, and I began stemming. I saw that I would have to step on a large detached block, perhaps half the size of a refrigerator, and I butted it with the heel of my hand to test it for stability. It seemed okay, and I moved up, putting my left foot on top of the block after securing a good fist jam with my right hand. As I weighted the rock, it tipped over and fell, and I had a flash of terror as I flailed in space with my feet, trying to stay above the collapsing block and the cascade of rubble spilling out behind it. I was very fearful both for myself and for Christian and Chris below. The next thing I remember was sliding headfirst down the chimney/gully, nothing in my vision but the dust, leaves, and sticks immediately in front of my face. I remember jolting down over the rock, waiting for the rope to pull me tight, and wondering why it was taking so long. Then I felt the rope catch, and I found myself just a few feet above the belay ledge, with one of the two ropes cinched tight around my right thigh and my breath coming in short, painful, moaning gasps. I croaked, “Slack, slack,” to get Christian to relieve the pressure of the rope on my leg. Still tucked under cover to avoid the cascade of rocks, Christian was incredulous at hearing my voice just a few feet away. Looking up, he saw me hanging above the belay._x000a_He couldn’t get any slack out of the rope, however, and didn’t want to pull it because it was caught up in a tangle of loose rock above. He also couldn’t undo the knot on my harness because it was under the tension of my weight. Chris asked if he had a knife and Christian told her to dig his Swiss knife out of his pack while he clipped me in to an anchor. She handed it to him and he cut the rope at my harness, finally allowing me to slide to the ground while he helped me down. The ledge was narrow, so Christian had some trouble controlling me as they lowered me. I asked him to take off the gear rack, which was gagging me, and the huge cams on the back of my harness, which were digging into my back, and then he and Chris tried to make me as comfortable as possible, obviously very concerned by the pain I was in. There was almost no place for me to stretch out, and they finally managed to squeeze me in behind a small tree after bending the branches back. I realized the pain I was experiencing was from broken ribs and could feel the bone ends grinding together in my back when I moved or when my back muscles went into spasm, which occurred every so often. I tried lying down but found that I was only comfortable sitting up. I also had a slight but sharp pain in my left hip and figured I probably had a hairline fracture there as well._x000a_The fall had ripped off the low-cut climbing shoe on my right foot, which was badly scraped and bleeding. The left foot didn’t look much better. I asked Chris to get my hiking boots and socks, which I had left at the belay, and put them on my feet. I then noticed that the back of my right hand was pretty well shredded and the skin on many of my finger tips on both hands was scraped off, and a little flap of skin was sticking out on my cheek. While a lot of things were oozing, nothing was really bleeding badly, however. My helmet was still on, and Christian said it had no big gouges or scrapes on it. As I started to get my breath and the pain subsided somewhat, I realized that I was going to be ok, and that I was very lucky. The broken ribs made it very painful to move, so Chris and Christian made me as comfortable as they could, then wrapped me in the mylar space blanket I always carry in my epic kit. I had never been in one before, and it was surprisingly warm. I also asked Chris to get my wool balaclava and nylon windbreaker out of my pack and put them on me and then put my helmet back on. I have always considered these two pieces of gear to be well worth carrying for emergencies, and they proved it on this occasion._x000a_Christian gave Chris his first aid kit, which had some codeine pills in it, one of which Chris later gave me. Christian then discussed how he planned to get down, saying that he would rap the route. I gave him my car keys and emergency whistle and asked him to blow it when he got down to the road, so we would know he had gotten that far, although we never did hear it. As he left, I was suddenly very grateful to have two climbing partners._x000a_Christian cut off as much of the rope as he could get and started the descent scramble. After going a short distance, he decided that the descent we had taken the previous spring would be faster, so he traversed over to a fixed rope that some other climbers had rigged for getting up to a project. Finding a second rope there, he borrowed that to rig to the belay tree, since the portion that he had cut off my rope was too short. When he reached the road less than an hour later, he flagged down a group of passing motorcyclists and asked to use a cell phone. Dialing 911, he was put through to the Highway Patrol, which put him on hold for five minutes. Finally, he was put through to the Yosemite duty ranger and asked for a rescue._x000a_Meanwhile, Chris and I sat and watched as low clouds moved into the Valley, obscuring the upper half of El Cap. Anxious and not enjoying my own thoughts, I asked her to talk to me about her life, and she did, describing the ups and downs of her work and home life. It was a relief to be thinking about somebody else’s life at that point! We sat there for about three and a half hours while the clouds continued to move in, always remaining above us fortunately, for I was sure if they lowered we would be shrouded in freezing mist. Scattered raindrops “fwapped” on the mylar space blanket, but we were lucky in missing the pelting downpour that hit the upper valley. Occasionally, Chris fed me bits of food and held the water jug to my lips while I sipped. I found that my right arm was pretty much immobile because of the pain in my ribs, although my left arm worked fine._x000a_I discovered that my Lexan water jug, which I carry on my harness, had been ripped off in the fall and the lid had completely disappeared. My camera, which was in a carrying case clipped to my harness, had also disappeared. The gear loop on my harness where it had hung was ripped open. Chris also showed me one of my carabiners she had found on the belay ledge. It was a wire gate with a deep gouge in the metal of the spine. The gate was crushed and twisted and lay immobile against the outside of the gate head. How it had opened and closed again, with the wire gate ending up outside, was a mystery._x000a_I had taken the fall at about 1:15 p.m. and Christian had left at 1:40 p.m. From about 3:00 p.m. on, we watched the road anxiously, looking for cars parking along the pavement. A few showed up, and we figured they had to be members of the valley search and rescue team. About 5:15 we heard voices, and members of the team began to appear. The first one I saw was tall, skinny, and wore a tattered cap, and I somehow knew he had to be the redoubtable Werner Braun, although I had never met him before. When he ignored my greeting I was perplexed at first, then recalled he was very hard of hearing. He secured the remaining rope with a clove hitch, and then I heard him up behind me drilling a bolt for a lowering anchor._x000a_Keith, the EMT, bent over me and asked me a bunch of questions, took my pulse and shined a little light into my eyes. The team members managed to get me into a litter and then, with a rope rigged through the bolt as a brake, began to carry me down the slabs at the belay to the steep sandy slope about 50 yards below. This involved much slipping, cursing, and tipping of the litter, which I found painful and alarming, and at one point a loose rock rolled down and crunched into the top of the litter and my helmet, which I was glad I had kept on. They finally found a spot where they could brace the foot of the litter against some rocks, reducing the angle at which I lay._x000a_(The decision was made not to pick Paul up until the following morning, as his injuries were not severe and the park’s contract helicopter was not available.)_x000a_In the morning, Mike made me a hot chicken stew, which I slurped with relish, and then the radio came to life. More members of the search and rescue team showed up, and they began to prepare me to be helicoptered out. While I had my misgivings about this, I realized there was really no other choice. When I mentioned my concerns to Keith, he said that the Braille Book incident had involved a military helicopter and reassured me that the park’s contract helicopter pilot was excellent, and that I had nothing to worry about. Shortly thereafter we heard the distant “whop” of rotors, and I saw the helicopter fly up the valley. This was an image I had seen several times before, always wondering what had happened to some poor bastard. Now it was coming to get me—something I had never considered a possibility. As the helicopter approached El Cap, the pilot’s voice came over the radio, perfectly calm and very precise, announcing his arrival. His voice gave me an immense sense of relief. The helicopter swept up to us, hovered a moment while the pilot examined the site, and then descended to El Cap meadow to wait for the team to get me ready to move._x000a_The team then prepared me for the lift, securing my neck and head with a plastic collar, strapping me in the litter with webbing, and attaching the lift webbing to the frame of the litter. They then began to carry me another 50 yards to an open area away from the trees. This last carry, with my head downhill and the team again slipping and cursing, erased any final doubts I had about the necessity of the helicopter extraction._x000a_The team put a sleeping bag over me to keep me warm in the cold downdraft of the rotors. They then called the helicopter, which I could hear approaching. When it got close, a team member put a shirt over my face to protect me from the sticks and dirt swept up by the downdraft. I heard them secure the webbing to the line from the helicopter and then felt the litter lift off the ground. As I began to rise, somebody took off the shirt, and I looked up and saw that I was suspended from a single 3/4-inch nylon rope hanging from the bottom of the helicopter. The co-pilot was looking down at me and talking into his helmet microphone to the pilot. Then the helicopter rose up slowly and I began to spin slightly. I could see El Cap, Sentinel, and the Cathedrals swirling by out of my peripheral vision. It occurred to me that it was probably just as well that I could not see down, or even out to the side very much. With infinite care, the pilot began to move off laterally and then to drop slightly. I realized he was taking care to minimize the amount of swing and even the amount of spin I experienced, although I did start to spin quit a bit. In a few minutes I could see trees in my peripheral vision and knew we were close to landing in El Cap meadows. A moment later, I heard voices and felt hands on the litter, and then my vision was filled with a ring of heads in firemen’s helmets. At that moment, I felt a tremendous sense of release and was briefly overcome with emotion, fighting back a gush of hot tears that I didn’t want the firefighters to see. I heard them unclip the line to the helicopter, and then they began loading me into the fire truck/ambulance. I was particularly touched by the kind manner of one woman firefighter, who seemed to be the crew boss, and who took particular care to speak to me as I was being loaded in the ambulance. She also rode with me to the clinic._x000a_I felt the truck move off and trundle around the valley, eventually arriving at the Yosemite clinic. There the medical staff swarmed over me, taking off my harness and helmet, and getting me ready for x-rays. The clinic’s doctor told me that they were concerned that I may have punctured a lung, and that they had seen what might have been an air pocket under the skin on my neck. As a consequence, he explained, they did not think it wise to send me to the hospital in Modesto by ambulance and had instead ordered a medical helicopter to fly me there. After the x-rays had been examined, I was put back in the ambulance and driven out to Ahwahnee Meadow, where a second helicopter was waiting. The EMT for the helicopter, a heavy-set older man, explained to me that during the flight, he would sit over me with a needle in his hand. If at any time it appeared that my lung was punctured and leaking air into my abdominal cavity, he would plunge theneedle into my chest to let the air out and reinflate my lung. He said that it would be very painful. Fortunately, this wasn’t necessary._x000a_The second flight lasted about twenty minutes. I was wheeled out of the helicopter into an emergency room swarming with medical specialists of all types, wearing shower caps and baggies on their feet, who looked at me with extremely keen interest and anticipation. When my injuries were explained to them, most began to drift away in little groups. Two doctors came up to me and explained that they would need further x-rays and a CAT scan of my hip, which were taken with great efficiency. The orthopedist explained that I had a hairline fracture around the base of the ball at the head of the femur, and that he would reinforce this with three stainless steel screws. This operation occurred the next day while I was under general anesthesia. I spent the remainder of the week in the hospital. At the end of the week, friends brought me and my car home, and I began the process of learning for the second time in my life how to walk on crutches. Now, three weeks after the fall, I am just beginning to get around a bit without the crutches. The many scrapes have almost completely healed, and the huge purple welt over my right kidney has shrunk to a fraction its original size. I still have to sleep sitting up, but I have gotten used to that. Doctors say the ribs will heal in another three months or so, and that I should be able to start skiing in February. I expect to be back on the rock in the spring._x000a_Analysis_x000a_In the last few years, I have become increasingly interested in first ascents and exploratory climbs of moderate difficulty. One consistent feature of this type of climbing is the presence of loose rock. While I have always had a tremendous respect for its dangers, and have had a few close brushes with rocks that others have knocked down on me or I on others, I had never before experienced anything as dangerous or as terrifying as the collapse of the big block I stepped on here. It was about half the size of a refrigerator, and seeing this rotate out from under my foot was horrifying. The block, and the cascade of smaller rocks its fall released, left a swath of destruction in the manzanita below and a pox of white impact scars on the ledges around the belay. Club members climbing on the other side of the valley heard the block crash down the slope. It could easily have killed me and both my partners, although Christian took shelter in a safe location after I suggested he do so. I had tapped the rock and thought it looked and sounded solid. I also thought it was big enough that my weight would not be enough to shift it. Obviously, I was wrong on both counts. If I continue climbing these exploratory types of routes, I will need to take an even more cautious approach to the dangers of loose rock, particularly the danger to the lower belayer. I will also be more likely to clip my double ropes separately, so that falling rock is less likely to sever them both at a single point, as nearly happened here._x000a_The big question is, how could I have fallen 100 feet or more? I have been climbing traditional routes for almost 20 years, I carry a rack with double sets of stoppers and cams, I’m 56 and have the caution of those nolonger young, and I know how to place gear. Unfortunately, I simply don’t recall my gear placements on the climb, and no one has been back to the upper part of the climb to examine it (although Christian did go back and retrieve gear and ropes from the lower part of the climb). So I do not have a good analysis of why I fell so far. Christian was belaying me, and he said that he never let go of the rope, and in fact barely felt anything when the rope finally caught me, which is not surprising, given the amount of rope out when I fell._x000a_I do have some ideas, however. I was climbing in chimneys that offered few gear placements and that were linked by easy ledges where I felt little need to place gear, so I did not have many pieces in. I had also picked up some rope drag about mid-rope and wanted to avoid putting in gear that would make the rope drag worse. I recall one placement that consisted merely of a sling girth hitched to a manzanita bush, the main purpose of which was to keep the rope running smoothly, away from a notched chockstone where the rope would otherwise have gotten stuck. I also girth- hitched an old but solid-looking oak stump about six inches thick. This stump, with my webbing still wrapped around it, ended up at the belay. I suspect the falling block smashed into it and ripped it out, since the top of it was broken, and the carabiner on the sling around the stump had a rough gouge in it._x000a_And then there is the destroyed carabiner. One possibility is that this carabiner was attached to my highest piece, which is still in place, and that the block hit this as it fell. This might explain the gouges in the carabiner and in the sheaths of both of my 9mm Edelweiss Stratos ropes, which I had clipped together through my protection. The twisted, open, and dead gate may have been caused by the rope cross-loading the gate as I fell._x000a_I also wonder if the block did not hit the first piece and snag the rope, jerking me out of the jam crack and into the air and clear of the rock like a trout yanked out of a stream. The sudden acceleration this would cause might explain why I have no memory of the start of the fall and why I did not fall into the chimney into which the rest of the loose rock was cascading. It might also explain the shredded back of my right hand, which was in a jam crack, and my wrenched right shoulder. Unfortunately, since my belayers were busy taking cover, and I was momentarily indisposed, no one will ever know how my fall path somehow kept me out of the chimneys and off the ledges I had climbed up._x000a_I have also reflected on the injuries I received—and the ones I did not. My helmet had two small sharp gouges in it that could have been severe cuts if I had not been wearing it. The five broken ribs, the huge purple bruise over my right kidney, and the arching scrape mark on my back are almost certainly the result of my falling on the huge #5 and #6 Camalots I was carrying on the back of my harness for use in the chimneys. I am not sure how I could have avoided carrying them this way, but rest assured I will be thinking about it the next time I have occasion to carry them. Both my ankles were shredded because I was wearing low-cut shoes, and the right shoe was ripped off altogether in the fall. I wear low-cuts not bypreference, but because it is almost impossible to find a decent pair of high top climbing shoes, the few available inevitably being low-end shoes designed for beginners. When are those bastards going to make a decent high-top? My right shin was severely barked due to the open, straight leg cotton pants I was wearing, which pulled up during the fall. If I had been wearing technical climbing pants with a tight zippered calf, as I do in cooler weather, I would probably still have the skin on my shins. The back of my right hand, which had been in a jam crack when I fell, was shredded and bleeding. Taping for the climb would have solved that problem._x000a_One piece of gear I often worry about being injured by is my large Leeper cleaning tool. I used to carry this on a lightweight ’biner on my harness, with a cord for extension when in use. I became concerned, however, that this arrangement was too rigid, and could result in the tool puncturing my abdomen in a fall. Now I carry this on my harness hanging from a long enough piece of cord that it can move around freely in a fall. It caused no problems in this fall, although one end of the gear loop it was clipped into ripped out of the harness._x000a_When I stopped falling, one of the two ropes was wrapped around my thigh, squeezing it painfully. Fortunately, Christian was able to cut the rope at the harness, releasing the pressure. If I had been hanging alone on a wall, well above the belay, this problem might not have been worked out so easily. I carry a tiny knife on my harness for cutting old webbing out of bolts, and I could have used this, but I was in so much pain and had so much trouble moving that it might have taken a long time to do the job, and if I was on a vertical wall, I would have needed to stay tied in anyway. I can only say that the outcome of this one was mighty lucky._x000a_I also wondered if I wasn’t lucky to have fallen all the way to the belay. If I had taken a shorter fall, but with the same injuries, my partners would have had to climb up to me and try to get me down. Just the climbing up part could have been problematic. As I climbed the second chimney, I realized that my partners would probably find it very difficult to follow, even with a tight top-rope. If I had been injured and helpless above this chimney, particularly with worse injuries than I had, the experience could have become a very long and very unpleasant ordeal. While I only climb at a moderate level myself, it is not unusual for me to climb with partners who have difficulty following what I lead, and who would be hard pressed to get up to me if I were injured without a very well managed tight line. This has also been a sobering realization._x000a_I was glad to have two partners, and this was not an accident. Increasingly, I climb in groups of three or four, in part because I enjoy the socializing, in part because I appreciate the greater security of larger parties, particularly for more remote, exploratory climbs. I routinely climb with two 9mm Edelweiss Stratos ropes, using the Petzl Reverso, a self-locking belay device that allows a leader to safely belay two followers simultaneously on two ropes. Using the Reverso allows a party of three to climb almost as fast as a party of two, at least on moderate terrain._x000a_I like to believe that accidents aren’t really accidental, and I believe that is true here. Some part of me didn’t want to climb that weekend, and when I didn’t listen, it found a way to get my attention. I was tired from a long week of work, and I wanted to stay home, rest up, work on the house, and socialize in town. I was also coming to believe that exploring the possibility of a new relationship might be a lot more of an adventure than exploring another rock climbing route. But I had made a commitment to my partners to go, and although I knew they wouldn’t really mind if I didn’t, I felt I had given my word and was duty-bound to carry through. And when we got up on the Lost Brother, some part of me was not really enthusiastic about exploring those ugly-looking chimneys. It was an idea we had, but I felt little joy at the prospect as I led out. In short, I wasn’t psyched to climb, and that is a vulnerable state to be in when leading._x000a_In the end, I paid a price for not honoring my own spirit. The consequences were harsh, but far less so than they could have been. I consider myself the luckiest unlucky guy in the world. (Source: Paul Minault)_x000a_(Editor’s Note: Paul Minault’s analysis covers a lot of ground, and as a result, fewer narratives on California are included this year. We thank Paul, one of the pioneers for The Access Fund, for his contribution.)"/>
    <n v="9"/>
    <m/>
    <m/>
    <m/>
    <m/>
    <m/>
    <m/>
    <m/>
    <m/>
    <m/>
    <m/>
    <n v="1"/>
    <m/>
    <x v="0"/>
    <n v="1"/>
    <m/>
    <x v="0"/>
    <x v="1"/>
    <x v="0"/>
    <x v="0"/>
    <x v="0"/>
    <x v="0"/>
    <m/>
    <m/>
    <x v="0"/>
    <m/>
    <m/>
    <m/>
    <x v="0"/>
    <x v="1"/>
    <m/>
    <m/>
    <m/>
    <x v="0"/>
    <m/>
    <m/>
    <m/>
    <m/>
    <m/>
    <m/>
    <x v="0"/>
    <m/>
    <m/>
    <m/>
    <m/>
    <m/>
    <m/>
    <m/>
    <m/>
    <m/>
    <m/>
    <m/>
    <m/>
    <x v="0"/>
    <m/>
    <m/>
    <m/>
    <m/>
    <m/>
    <m/>
    <m/>
    <m/>
    <m/>
    <m/>
    <n v="1"/>
    <n v="1"/>
    <m/>
    <m/>
    <m/>
    <m/>
    <m/>
    <x v="1"/>
    <m/>
    <n v="1"/>
    <m/>
    <m/>
    <m/>
    <m/>
    <m/>
    <m/>
    <m/>
    <m/>
    <m/>
    <m/>
    <m/>
    <m/>
    <n v="1"/>
    <m/>
    <m/>
    <m/>
  </r>
  <r>
    <x v="1181"/>
    <s v="Fatigue-Pulmonary Infection, Dehydration, Inadequate Equipment-No Stove, Alaska, Mount McKinley, Direct West Buttress"/>
    <x v="13"/>
    <s v="Alaska, Mount McKinley, Direct West Buttress_x000a_At 2121 on June 2, Jim LaRue (45) and River Lee-Elkin (27) of the “NW Buttress 02 ” expedition, after spending over forty hours on the Direct West Buttress, were assisted (including providing water) by National Park Service volunteer Wayne Fuller and Ranger Gordy Kito._x000a_On May 15, LaRue and Lee-Elkin flew into the Southeast Fork of the Kahiltna Glacier to attempt the Northwest Buttress of Mount McKinley. They climbed to the 14,200-foot camp on the West Buttress to acclimate before heading over to the Northwest Buttress. At 0800 on May 31, LaRue and Lee-Elkin departed the 14,200-foot camp to attempt a new variation of the Direct West Buttress. The route ascends from the 12,500-foot basin, just below “Windy Corner” on the West Buttress, to the top of the “fixed lines” at 16,200 feet on the West Buttress. The pair left an itinerary with Mark Givens of the “Colonial Mountain Militia” expedition. Their expected time en route was twelve to eighteen hours._x000a_When interviewed LaRue and Lee-Elkin stated that they believed the route would take just over 12 hours. As they approached the top of the route, LaRue became short of breath. He had taken over an hour to second pitches. Late on the night of June 1, the pair decided to spend the night out and finish the route in the morning. After a sleepless night, they climbed toward the top of the route. Approximately 50 feet below the top of the route, LaRue became concerned that his breathing difficulty may have been high altitude pulmonary edema. The pair decided that their safest option, rather than traversing the ridge at 16,000 feet, was to rappel the route in order to lose altitude more quickly. Rappelling the route, over 30 pitches, took the majority of June 2._x000a_LaRue was examined by NPS volunteer Doctor Jennifer Dow. Upon examination, Dow found a possible pulmonary infection that worsened with altitude and exertion. LaRue had a productive cough with green sputum and no blood. LaRue’s condition improved slightly with the administration of an Albuterol inhaler. After several days at the 14,200-foot camp, LaRue and Lee-Elkin decided to return to the 7,200-foot base camp._x000a_Analysis_x000a_The team was dehydrated and extended to its limit. It is believed that this team would have been able to return to the 14,200-foot camp without the assistance of the NPS, but their safety margin would have been stretched rather thin. LaRue and Lee-Elkin reported that they thought they made a mistake in not bringing a stove to melt water. Other than this oversight the team was well prepared and encountered an unforeseen medical condition. It should be noted that LaRue and Lee-Elkin had previously traveled to the 17,200 foot camp to leave a cache without any altitude related illness. (Source: Gordy Kito, Mountaineering Ranger)"/>
    <n v="4"/>
    <m/>
    <m/>
    <m/>
    <n v="1"/>
    <m/>
    <n v="1"/>
    <m/>
    <m/>
    <m/>
    <m/>
    <m/>
    <m/>
    <x v="0"/>
    <m/>
    <m/>
    <x v="1"/>
    <x v="1"/>
    <x v="1"/>
    <x v="1"/>
    <x v="0"/>
    <x v="0"/>
    <m/>
    <m/>
    <x v="0"/>
    <m/>
    <m/>
    <m/>
    <x v="0"/>
    <x v="1"/>
    <m/>
    <m/>
    <m/>
    <x v="0"/>
    <m/>
    <m/>
    <m/>
    <m/>
    <m/>
    <m/>
    <x v="0"/>
    <m/>
    <m/>
    <m/>
    <n v="1"/>
    <m/>
    <m/>
    <m/>
    <m/>
    <m/>
    <m/>
    <m/>
    <m/>
    <x v="0"/>
    <m/>
    <m/>
    <m/>
    <m/>
    <m/>
    <m/>
    <m/>
    <n v="1"/>
    <m/>
    <m/>
    <m/>
    <m/>
    <m/>
    <m/>
    <m/>
    <m/>
    <n v="1"/>
    <x v="1"/>
    <m/>
    <m/>
    <m/>
    <m/>
    <m/>
    <m/>
    <m/>
    <m/>
    <m/>
    <m/>
    <m/>
    <n v="1"/>
    <m/>
    <m/>
    <m/>
    <m/>
    <m/>
    <m/>
  </r>
  <r>
    <x v="1182"/>
    <s v="HAPE, HACE, Climbing Alone, Alaska, Mount McKinley, West Buttress"/>
    <x v="13"/>
    <s v="Alaska, Mount McKinley, West Buttress_x000a_At 1813 on May 27, Joshua Wax (28), a solo climber experiencing symptoms of high altitude cerebral edema (HACE) and high altitude pulmonary edema (HAPE), was evacuated by helicopter from approximately 18,800 feet on Mount McKinley’s West Buttress route. The National Park Service Lama helicopter short-hauled Wax to the 7,200-foot base camp where he was assessed and transferred to a fixed wing aircraft, which flew him to Talkeetna. Wax was then transferred to a Lifeguard helicopter and transported to Providence Hospital in Anchorage._x000a_Analysis_x000a_Solo climbing has inherent risks. Although Wax was advised not to solo by many people, including the park rangers, he made that choice. It is believed that Wax left the 17,200-foot camp on the afternoon of May 26 for the summit. The details of Wax’s ascent are incomplete. It is believed that he was descending from the summit when he became disoriented and ataxic. He is thought to have collapsed on the “football field” late night on the 26th or in the morning of the 27th._x000a_As Wax climbed higher and started to be affected by high altitude cerebral edema (HACE), his judgment became impaired and his decision-making capacity became diminished. If Wax had a partner with him, he/she may have noticed these changes and encouraged or convinced Wax to descend. This may have avoided putting additional climbers and National Park Service employees and resources at risk. Wax was incredibly fortunate to have been found by a passing party and equally fortunate that they had the knowledge, skills, and ability to effect his rescue. Had Wax not been found he surely would have perished. (Source: Gordy Kito, Mountaineering Ranger)"/>
    <n v="6"/>
    <m/>
    <m/>
    <m/>
    <n v="1"/>
    <m/>
    <m/>
    <m/>
    <m/>
    <m/>
    <m/>
    <m/>
    <m/>
    <x v="0"/>
    <n v="1"/>
    <m/>
    <x v="1"/>
    <x v="0"/>
    <x v="1"/>
    <x v="1"/>
    <x v="0"/>
    <x v="0"/>
    <m/>
    <m/>
    <x v="0"/>
    <n v="1"/>
    <n v="1"/>
    <m/>
    <x v="0"/>
    <x v="1"/>
    <m/>
    <n v="1"/>
    <m/>
    <x v="0"/>
    <m/>
    <m/>
    <m/>
    <m/>
    <m/>
    <m/>
    <x v="0"/>
    <m/>
    <m/>
    <m/>
    <m/>
    <m/>
    <m/>
    <m/>
    <m/>
    <m/>
    <m/>
    <m/>
    <m/>
    <x v="0"/>
    <m/>
    <m/>
    <m/>
    <m/>
    <m/>
    <m/>
    <m/>
    <m/>
    <m/>
    <m/>
    <m/>
    <m/>
    <m/>
    <m/>
    <m/>
    <m/>
    <m/>
    <x v="1"/>
    <m/>
    <m/>
    <m/>
    <m/>
    <m/>
    <m/>
    <m/>
    <m/>
    <m/>
    <m/>
    <n v="1"/>
    <m/>
    <m/>
    <m/>
    <m/>
    <m/>
    <m/>
    <m/>
  </r>
  <r>
    <x v="1183"/>
    <s v="Loose Rock Came Away-Fall on Rock, Failed to Follow Instincts, California, Sugar Loaf"/>
    <x v="13"/>
    <s v="California, Sugar Loaf_x000a_On January 12, Jon Hanlon and I were enjoying a fabulous winter day of rock climbing at Sugar Loaf. We spent the morning on a couple of the area classics, and at lunch decided that we would ascend the east chimney, a 5.7 route that had been added to the list of recommended climbs in the last couple of guidebooks. Despite my 31 years of climbing at Sugar Loaf, this was a route I had never attempted. The climb is two pitches and is tucked away in an alcove below the world famous Grand Illusion. I led up about twenty-five feet of steep rock without placing protection. When the angle backed off, I climbed another fifteen feet or so to a flake where I placed my first cam._x000a_The climbing proceeded easily along a low-angle ledge to the base of the chimney where I placed a #3 Camalot. I remember moving up the chimney and thinking, “This really requires 5.7 chimney moves.” About ten feet higher, I placed the second piece: a #3-1/2 Camalot. I moved up another ten to twelve feet to two large wedged chalkstones. As I moved past these, I placed my hands on top of them. Immediately the inside chalk stone rolled and forced my left shoulder back until there was a “pop.” The chalkstones, at this point, fell straight down the chimney and knocked me off the rock. I came to a stop about fifteen feet below the highest piece of protection. The chimney was clean, so I did not hit any other objects. The lower piece in the chimney pulled out, and, when the rocks were falling, I noticed them hitting the rope, and I had the fleeting fear that somehow they would sever the rope._x000a_The impact of my weight falling on the rope, however, caused it to snap around the rocks, and while it was frayed, it did not break. After the rocks stopped on the low angle section 20 feet above the ground, I paused to take stock of my condition. I called to my belayer that other than my ankle, which had been hit by the rock and was bleeding profusely, I was okay. Jon lowered me to the ground. We managed to stop the bleeding by wrapping it with the sleeve of a shirt, and I was able to limp out to the car. We proceeded to the Marshall Hospital in Placerville, where I received ten stitches for the gash in my foot and was diagnosed with an avulsion fracture of my right fibula._x000a_Analysis_x000a_I felt very lucky that I was not under the rocks when they fell. I was also fortunate to be able to walk out to the car unaided. The accident, perhaps, could be chalked up to an error in judgment. After decades of looking at this chimney and concluding that there was no good reason to go up there,_x000a_I let the fact that it had been recommended in a couple of guidebooks cause me to ignore the fact that it is just an ugly old chimney climb. (Source: Bart O’Brian)"/>
    <n v="5"/>
    <m/>
    <m/>
    <m/>
    <m/>
    <m/>
    <m/>
    <m/>
    <m/>
    <m/>
    <m/>
    <n v="1"/>
    <m/>
    <x v="0"/>
    <n v="1"/>
    <m/>
    <x v="1"/>
    <x v="1"/>
    <x v="0"/>
    <x v="0"/>
    <x v="0"/>
    <x v="0"/>
    <m/>
    <m/>
    <x v="0"/>
    <m/>
    <m/>
    <m/>
    <x v="0"/>
    <x v="0"/>
    <m/>
    <m/>
    <m/>
    <x v="0"/>
    <m/>
    <m/>
    <m/>
    <m/>
    <m/>
    <m/>
    <x v="0"/>
    <m/>
    <m/>
    <m/>
    <m/>
    <m/>
    <m/>
    <m/>
    <m/>
    <m/>
    <m/>
    <m/>
    <m/>
    <x v="0"/>
    <m/>
    <m/>
    <m/>
    <m/>
    <m/>
    <m/>
    <m/>
    <m/>
    <m/>
    <m/>
    <m/>
    <n v="1"/>
    <m/>
    <m/>
    <m/>
    <m/>
    <m/>
    <x v="1"/>
    <m/>
    <m/>
    <m/>
    <m/>
    <m/>
    <m/>
    <n v="1"/>
    <m/>
    <m/>
    <m/>
    <m/>
    <m/>
    <m/>
    <m/>
    <m/>
    <m/>
    <m/>
    <m/>
  </r>
  <r>
    <x v="1184"/>
    <s v="Slip on Snow, Climbing Unroped, Unable to Self-Arrest, Inadequate Equipment, British Columbia, Selkirk Mountains South, Mount Billy Budd"/>
    <x v="13"/>
    <s v="British Columbia, Selkirk Mountains South, Mount Billy Budd_x000a_On August 18, J.C. and G.H. departed from a climbing camp located on north side of Houston Lake on a “day off’ hike to Houston Pass at about 1200. J.C. was a very experienced mountaineer with between 20 to 25 years experience. The two climbers were outfitted with mountaineering boots and ski poles, but had no rope, helmet, crampons, ice ax, or climbing gear. Upon reaching the Pass, J.C. and G.H. followed the south-east ridge from Houston Pass that went over the Vere Summit to the summit of Billy Budd. The climbing was uneventful and was enjoyed immensely by J.C. and G.H. as it was a beautiful day. After resting at the summit of Billy Budd, J.C. and G.H. started their descent to the Houston Lake camp with J.C. in front, basically following the route of the previous day’s Mount Billy Budd climbing teams. They initially followed tracks across a glaciated section (crevasses easily identified and navigated around) and then scrambled down on rock outcrops. About 1815, mid-way down the descent, at a point about 250 to 350 vertical meters above camp, J.C. and G.H. stepped off a rock outcrop to again follow tracks, this time on a traverse of a northwest-facing snow patch. Within a few steps onto the snow, J.C. slipped and started sliding down the snow which had a pitch of 45 to 50 degrees. J.C. had no ice ax, was unable to self-arrest, and slid 300 meters on the snow—and then tumbled 20 meters onto the rock at the bottom._x000a_Several members of the group went to the accident site. It was apparent that J.C.’s chances for survival were slim. On August 19, J.C.’s body was recovered by Alpine Helicopters._x000a_Analysis_x000a_It is unclear why the climbers would choose to cross glaciated terrain unroped and why they carried neither crampons nor ice axes whilst choosing to be on snow slopes with an angle of 45 to 50 degrees as described. J.C. was found to have died from severe head injuries. It is unclear whether a helmet would have made a difference in the outcome in this case. It is also unclear whether the ability to evacuate the victim immediately by helicopter would have made any difference to the outcome given the injuries described. (Source: Greg Hill)"/>
    <n v="8"/>
    <m/>
    <m/>
    <m/>
    <m/>
    <m/>
    <m/>
    <m/>
    <m/>
    <m/>
    <m/>
    <n v="1"/>
    <m/>
    <x v="1"/>
    <m/>
    <m/>
    <x v="0"/>
    <x v="0"/>
    <x v="1"/>
    <x v="1"/>
    <x v="0"/>
    <x v="0"/>
    <m/>
    <m/>
    <x v="1"/>
    <n v="1"/>
    <m/>
    <m/>
    <x v="0"/>
    <x v="1"/>
    <m/>
    <m/>
    <m/>
    <x v="0"/>
    <m/>
    <m/>
    <m/>
    <m/>
    <m/>
    <m/>
    <x v="0"/>
    <m/>
    <m/>
    <m/>
    <m/>
    <m/>
    <m/>
    <m/>
    <m/>
    <m/>
    <m/>
    <m/>
    <m/>
    <x v="0"/>
    <m/>
    <m/>
    <m/>
    <m/>
    <m/>
    <m/>
    <m/>
    <m/>
    <m/>
    <m/>
    <m/>
    <m/>
    <m/>
    <m/>
    <m/>
    <m/>
    <n v="1"/>
    <x v="1"/>
    <m/>
    <m/>
    <m/>
    <m/>
    <m/>
    <m/>
    <m/>
    <m/>
    <m/>
    <m/>
    <m/>
    <m/>
    <m/>
    <n v="1"/>
    <m/>
    <m/>
    <m/>
    <m/>
  </r>
  <r>
    <x v="1185"/>
    <s v="Slip on Snow-Unable to Self-Arrest, British Columbia, Selkirk Mountains, Palisade Mountain"/>
    <x v="13"/>
    <s v="British Columbia, Selkirk Mountains, Palisade Mountain_x000a_On August 19, two members of a week-long climbing camp based at the Great Cairn Hut were descending the north side of Palisade Mountain on intermittent snow slopes. Around 4:30 p.m., and approximately 200 meters above the glacial valley floor, D.M. was walking sideways across a 3 5-degree, 20-meter-long snow slope when his foot slipped. D.M. tried to self-arrest with his ax but failed. He accelerated down the snow slope, hit a medium sized boulder at the end of it and continued to tumble over rock talus for a further five meters. M.E., who had been descending through the adjacent scree and boulders, reached him quickly and immediately carried out a thorough primary assessment, administered required first aid, and spent time ensuring that D.M. was comfortable while discussing the options of what to do next. It was clear that D.M. had a serious hip injury and that a helicopter evacuation would be required. D.M. was also experiencing some problems with breathing on his left side, and minor internal injuries were suspected even though his ribs appeared to be unbroken. M.E. hurried on to the Great Cairn Hut to summon help, arriving around 5:30 p.m. A satellite phone rented for the camp was used to call Alpine Helicopters in Golden._x000a_The rescue team and their equipment had to be slung in on a long-line from a staging area at the bottom of the slope. D.M. was stabilized with a body air splint and prepared for helicopter evacuation. The crew and patient were in flight for the Golden hospital by approximately 8:00 p.m._x000a_After fall x-rays of his neck, spine, ribs, and hip, and failure to relocate his left hip into its socket, D.M. was transferred to the trauma center at Foothills hospital in Calgary. The dislocation movement had broken the hip joint and there were also a number of bone chips. D.M. now has apermanent plate to hold everything together. He also had some slight cracks in his lower back vertebrae and required some fluid drainage from the left lung area._x000a_Analysis_x000a_D.M. subsequently noted that he had moved down steeper snow slopes farther up the mountain and had negotiated lots of similar slopes in the past. He remarked that he tried to self-arrest with his ax but that it was pulled from his hand in the first moments and he was trying to grab it again. He felt that he was not complacent about the slope but he didn’t anticipate losing hold on his ax or the speed of his slide. This illustrates the need for climbers to consider various factors in moving in the mountains: potential hazards, the ability to react and respond in the event of an incident, the potential consequences of an accident, and accident prevention through route selection and adapting technique. In this case, D.M.’s inability to self-arrest quickly along with the snow slope’s short length and lack of run-out resulted in a serious crash into the rocks below. While he might have gone down through the rocks instead, this has its own hazard and moving down snow slopes is often a tempting faster alternative. However, had D.M. traversed the slope by facing more into it and holding his ax in more of a self-arrest position, he may have been in a better position to self-arrest more successfully._x000a_This accident happened on the second day of a week-long fly-in camp and so the satellite phone was invaluable in evacuating D.M. in a timely manner. D.M. was wearing a helmet and thus did not suffer more extensive injuries. (Sources: D.M. and Marcus Eyre)"/>
    <n v="3"/>
    <m/>
    <m/>
    <m/>
    <m/>
    <m/>
    <m/>
    <m/>
    <m/>
    <m/>
    <m/>
    <m/>
    <m/>
    <x v="0"/>
    <n v="1"/>
    <m/>
    <x v="1"/>
    <x v="0"/>
    <x v="1"/>
    <x v="1"/>
    <x v="0"/>
    <x v="0"/>
    <m/>
    <m/>
    <x v="0"/>
    <m/>
    <m/>
    <m/>
    <x v="0"/>
    <x v="1"/>
    <m/>
    <m/>
    <m/>
    <x v="0"/>
    <m/>
    <m/>
    <m/>
    <m/>
    <m/>
    <m/>
    <x v="0"/>
    <m/>
    <m/>
    <m/>
    <m/>
    <m/>
    <m/>
    <m/>
    <m/>
    <m/>
    <m/>
    <m/>
    <m/>
    <x v="0"/>
    <m/>
    <m/>
    <m/>
    <m/>
    <m/>
    <m/>
    <m/>
    <m/>
    <m/>
    <m/>
    <m/>
    <m/>
    <m/>
    <m/>
    <m/>
    <m/>
    <m/>
    <x v="1"/>
    <m/>
    <m/>
    <m/>
    <m/>
    <m/>
    <m/>
    <m/>
    <m/>
    <m/>
    <m/>
    <m/>
    <m/>
    <m/>
    <n v="1"/>
    <m/>
    <m/>
    <m/>
    <m/>
  </r>
  <r>
    <x v="1186"/>
    <s v="Stranded Due to Medical Condition, Alberta, Banff National Park, Mount Temple, East Ridge"/>
    <x v="13"/>
    <s v="Alberta, Banff National Park, Mount Temple, East Ridge_x000a_On August 27, while on a solo ascent of the Aemmer Couloir variation (IV 5.7) of the East Ridge of Mount Temple, W.K. started having neurological problems while ascending the couloir. He bivvied on top of the couloir and attempted to continue the next morning. He was still experiencing dizziness, and loss of fine motor control. When he became overdue, a search was initiated. Warden Service rescue crews flew him out from his location on the ridge where he was waiting for help._x000a_Analysis_x000a_Solo climbing carries additional risks. In this case, the climber was fortunate to be able to continue to the relatively safe terrain above the top of the couloir. (Source: Parks Canada Warden Service, Marc Ledwidge)"/>
    <n v="3"/>
    <m/>
    <m/>
    <m/>
    <m/>
    <m/>
    <m/>
    <m/>
    <m/>
    <m/>
    <m/>
    <m/>
    <m/>
    <x v="0"/>
    <m/>
    <m/>
    <x v="1"/>
    <x v="1"/>
    <x v="1"/>
    <x v="1"/>
    <x v="0"/>
    <x v="0"/>
    <m/>
    <m/>
    <x v="0"/>
    <n v="1"/>
    <m/>
    <m/>
    <x v="0"/>
    <x v="1"/>
    <m/>
    <m/>
    <m/>
    <x v="0"/>
    <m/>
    <m/>
    <m/>
    <m/>
    <m/>
    <m/>
    <x v="0"/>
    <m/>
    <m/>
    <m/>
    <m/>
    <m/>
    <m/>
    <m/>
    <m/>
    <m/>
    <m/>
    <m/>
    <m/>
    <x v="0"/>
    <m/>
    <m/>
    <m/>
    <m/>
    <m/>
    <m/>
    <m/>
    <m/>
    <m/>
    <m/>
    <m/>
    <m/>
    <m/>
    <m/>
    <m/>
    <m/>
    <m/>
    <x v="1"/>
    <m/>
    <n v="1"/>
    <m/>
    <m/>
    <m/>
    <m/>
    <m/>
    <m/>
    <m/>
    <m/>
    <m/>
    <m/>
    <m/>
    <n v="1"/>
    <m/>
    <m/>
    <m/>
    <m/>
  </r>
  <r>
    <x v="1187"/>
    <s v="Stranded, Poor Conditions, Alberta, Banff National Park, The Finger"/>
    <x v="13"/>
    <s v="Alberta, Banff National Park, The Finger_x000a_On September 28, a party of two was reported overdue from a climb on the previous day. A search by Warden Service rescue crews was initiated and the party was located on the rappels on the north side of The Finger (II 5.5). They had spent the night on a small ledge. Overnight temperatures were in the -5 to -10 degree C range. The helicopter toed into a nearby ridge and a rescuer was dropped off to make voice contact with the party. They requested assistance. A party was inserted by heli-sling onto the summit and the climbers were raised back to the top. They were then evacuated by heli-sling from the summit._x000a_Analysis_x000a_Although it is likely that the climbers could have continued the rappels down to the notch below, they were unaware that the third-class slabs below were covered in snow from early season snowfalls. It would have been very difficult to negotiate this terrain safely. (Source: Parks Canada Warden Service, Marc Ledwidge)"/>
    <n v="4"/>
    <m/>
    <m/>
    <m/>
    <m/>
    <m/>
    <m/>
    <m/>
    <m/>
    <m/>
    <m/>
    <m/>
    <m/>
    <x v="0"/>
    <n v="1"/>
    <m/>
    <x v="1"/>
    <x v="1"/>
    <x v="1"/>
    <x v="1"/>
    <x v="0"/>
    <x v="0"/>
    <m/>
    <m/>
    <x v="0"/>
    <m/>
    <m/>
    <m/>
    <x v="0"/>
    <x v="1"/>
    <m/>
    <m/>
    <m/>
    <x v="0"/>
    <m/>
    <m/>
    <m/>
    <n v="1"/>
    <m/>
    <m/>
    <x v="0"/>
    <m/>
    <m/>
    <m/>
    <m/>
    <m/>
    <m/>
    <m/>
    <m/>
    <m/>
    <m/>
    <m/>
    <m/>
    <x v="0"/>
    <m/>
    <m/>
    <m/>
    <m/>
    <m/>
    <m/>
    <m/>
    <m/>
    <m/>
    <m/>
    <m/>
    <m/>
    <m/>
    <m/>
    <m/>
    <m/>
    <m/>
    <x v="1"/>
    <m/>
    <n v="1"/>
    <m/>
    <m/>
    <m/>
    <m/>
    <m/>
    <m/>
    <m/>
    <m/>
    <m/>
    <m/>
    <m/>
    <m/>
    <n v="1"/>
    <m/>
    <m/>
    <m/>
  </r>
  <r>
    <x v="1188"/>
    <s v="Stranded-Off Route, Inadequate Research, Exceeding Abilities, Alberta, Waterton Lakes National Park, Crandell Mountain, Tick Ridge"/>
    <x v="13"/>
    <s v="Alberta, Waterton Lakes National Park, Crandell Mountain, Tick Ridge_x000a_A group of 25, including five teacher/leaders and 20 grade 10–11 students, were attempting the “moderately-difficult” scramble up Tick Ridge on Crandell Mountain. Several group members and leaders had difficulty with footing and exposure on the ascent. Upon reaching the Cockscomb Ridge, the leader decided to proceed directly down an easier-looking gully heading southwest toward the Cameron Lake Road. They continued downward through progressively steeper third and fourth class terrain until blocked by vertical cliff bands. They decided at this time (early evening) to send one stronger leader back up the mountain to gain cell phone coverage and call for help. The group was able to build a fire in a relatively safe spot, and stayed put for the evening. The stranded party was observed by rescuers just before dark, and as the reporting leader had indicated the party was safe and secure for the night, a dawn helicopter rescue response was planned. The entire party was slung off the mountain in the morning._x000a_Analysis_x000a_While not strictly a mountaineering accident, this report demonstrates what happens when inexperienced people venture into mountaineering terrain. The route was beyond the abilities of several members and leaders within this large group, some of whom had no previous experience with exposure in the mountains. As well, the group leader had not been on the route before and had chosen to attempt an unknown descent line. (Source: Parks Canada Warden Service, Brent Kozachenko)"/>
    <n v="9"/>
    <m/>
    <n v="2"/>
    <m/>
    <m/>
    <m/>
    <m/>
    <m/>
    <m/>
    <n v="1"/>
    <m/>
    <m/>
    <m/>
    <x v="0"/>
    <n v="1"/>
    <m/>
    <x v="1"/>
    <x v="0"/>
    <x v="1"/>
    <x v="1"/>
    <x v="0"/>
    <x v="0"/>
    <m/>
    <m/>
    <x v="1"/>
    <n v="1"/>
    <m/>
    <m/>
    <x v="1"/>
    <x v="0"/>
    <m/>
    <m/>
    <m/>
    <x v="0"/>
    <m/>
    <m/>
    <m/>
    <m/>
    <m/>
    <m/>
    <x v="0"/>
    <m/>
    <m/>
    <m/>
    <m/>
    <m/>
    <m/>
    <m/>
    <m/>
    <n v="1"/>
    <m/>
    <m/>
    <m/>
    <x v="0"/>
    <m/>
    <m/>
    <m/>
    <m/>
    <m/>
    <m/>
    <m/>
    <m/>
    <n v="1"/>
    <m/>
    <m/>
    <m/>
    <m/>
    <m/>
    <m/>
    <m/>
    <m/>
    <x v="1"/>
    <m/>
    <n v="1"/>
    <m/>
    <m/>
    <m/>
    <m/>
    <m/>
    <m/>
    <m/>
    <m/>
    <m/>
    <m/>
    <m/>
    <m/>
    <m/>
    <m/>
    <m/>
    <m/>
  </r>
  <r>
    <x v="1189"/>
    <s v="Stranded-Solo Climbing, Climbing Unroped, Inadequate Equipment/Clothing, Weather, Alberta, Peter Lougheed Provincial Park, Mount Brock, Southwest Face"/>
    <x v="13"/>
    <s v="Alberta, Peter Lougheed Provincial Park, Mount Brock, Southwest Face_x000a_C.F., set out on July 2 around 1400 to do a solo, ropeless climb on Mount Brock, about 50 kilometers south of Canmore in Peter Lougheed Provincial Park. He told his roommate, J.S., he might head to Mount Brock and joked that if he wasn’t back in two or three days, “to call someone.” It was hot and sunny. He carried a chocolate bar, two hard candies, two liters of water, a guidebook for the route, a topographical map, helmet, headlamp,sunglasses and climbing chalk. He wore nylon pants and a nylon jacket. The route he planned to climb was a moderate 5.6 pitch, which he climbed with ease after he ate his chocolate bar. At the top of the ridge, the Southwest Face of Mount Brock exposed itself, presenting “some of the best limestone I’ve seen,” C.F. said Monday. “I decided to explore that face. I had a lot of confidence in my ability...maybe too much. I made the decision consciously. I was leaving the intended route. But I also intended not to climb anything I couldn’t climb down.” He spent some time exploring the face. A nice pitch of 5.7 took him to a very steep face of limestone with a corner. “When I looked at this I was pretty much blown away; it was pretty awesome, three stars for sure.” He focused on the holds, the climbing. Up and down he went, executing the moves, forcing his mind to relax, enjoying what was “probably one of the most amazing climbing experiences of my life.” He scaled a pinnacle, a towering rock formation similar to a hoodoo, that brought him to some shattered, broken ledges that he traversed and “in hindsight shouldn’t have.” Getting up and over them was one thing. Trying to back-climb them was “one of the most hideous experiences of my life.” By then the sun was beginning to set, and he set his sights on the summit, planning to scramble down the other side after watching the sunset from the peak. He traveled over to another pinnacle and raced up it, thinking that there would be an easier way down the other side. What he found was an imposing wall of rock. He was only 20 feet from the summit, but the two holds he found on the rock face gave him a bad feeling. He didn’t want to attempt them. Nor did he want to try to climb back down the shattered ridge in the dark. He found a small ledge about two feet wide and settled his back against the rock for the night._x000a_His feet dangled down the mountainside, about 1,500 feet of nothing between them and the base of the face. In the dark, he heard rock trickling down the mountain and the scrabbling of claws. With his headlamp, he found the source—the huge bushy tailed wood rat or pack rat. He shooed them away and resumed his sleepless wait for sunrise. The next day he had two starburst candies and a bit of water for breakfast and continued his search for a way off the mountain. “I wanted to finish the route really bad. I read the rock, playing the moves out in my head, trying to focus on climbing the wall but the holds still deterred me. I was skeptical about committing myself to climbing back down those ridges.” He did attempt them but the loose rock convinced him to go no further. Several times he got on the wall and tried to do the moves but climbed back down onto the ledge. The wind was “annihilating,” burning his face. Another night passed, with a visit from the rats and hours of mental resolution. “I was trying to keep myself positive, to not be scared, to be confident. It was such a learning experience for me. I learned what my capabilities are, how to control my mind. You have to push fear aside. You have no choice.”_x000a_Day three dawned overcast and cold. C.F. was cold, the rock was cold, the wind was howling. He was out of water, fighting hypothermia and losing his war with fear. The day passed much as the second had, in a frustrating search for a route off. “I just wanted to go down. I knew I was in trouble.” That night it snowed, near blizzard conditions at that altitude, and his thoughts turned to his own mortality. He pulled his arms into his nylon jacket, sat on the guidebook and map, and placed his pack across his thighs. “At that point I was scared. I was hoping to God someone comes to get me. I’m thinking, ‘Man, I screwed up! I’m in trouble.’ ” As the storm raged around him the rats came out to visit him again. “I think they wanted me to come and visit them inside their hollow pinnacle but I wasn’t going to fit. They seemed genuinely concerned about me though.” He also thought about his parents back in Regina. “I did the real soul searching. I started thinking about things I’d like to do before I die!” On day four he despaired. “I was fighting a mental battle not to go for those unstable holds. There were two options. I’d take a 1,500 foot fall or get over the top. The storm really beat me down. I was hallucinating, I was fighting hypothermia, my legs were stiff. I was a mess. I was going to commit myself to climbing down that day, and then the helicopter showed up.”_x000a_Back home J.S. and his other roommates hadn’t become concerned about C.F. until Thursday night, when he failed to show up for his shift at work. By then, there was no point in alerting rescue crews because nothing could be done in the dark. At first light Friday, they called in the alarm, and by 4:00 p.m. Alpine Helicopters pilot Lance Cooper had spotted their friend. The sight of the chopper sent one thought through C.F.’s head: “Somebody likes me.” Cooper had to hover in close to the rock wall with provincial conservation officer Randy Axani dangling from the end of a 100-foot rope. Axani managed to make it to the ledge, scrabble through a rock wall C.F. had built for protection from the wind, and snapped the stranded climber into a harness. Back home, roommate J.S., one of C.F.’s frequent climbing partners has leveled an ultimatum. “He’s grounded. No climbing for a week.” (Source: Carol Picard, Rocky Mountain Outlook)"/>
    <n v="9"/>
    <m/>
    <m/>
    <m/>
    <m/>
    <m/>
    <m/>
    <m/>
    <m/>
    <m/>
    <m/>
    <m/>
    <m/>
    <x v="0"/>
    <n v="1"/>
    <m/>
    <x v="1"/>
    <x v="1"/>
    <x v="1"/>
    <x v="1"/>
    <x v="0"/>
    <x v="0"/>
    <m/>
    <m/>
    <x v="1"/>
    <n v="1"/>
    <m/>
    <m/>
    <x v="0"/>
    <x v="1"/>
    <m/>
    <m/>
    <m/>
    <x v="0"/>
    <m/>
    <m/>
    <m/>
    <m/>
    <m/>
    <m/>
    <x v="0"/>
    <m/>
    <m/>
    <n v="1"/>
    <m/>
    <m/>
    <n v="1"/>
    <m/>
    <m/>
    <m/>
    <m/>
    <m/>
    <m/>
    <x v="0"/>
    <m/>
    <n v="1"/>
    <m/>
    <m/>
    <m/>
    <m/>
    <m/>
    <m/>
    <m/>
    <m/>
    <m/>
    <m/>
    <m/>
    <m/>
    <m/>
    <m/>
    <n v="1"/>
    <x v="1"/>
    <m/>
    <n v="1"/>
    <m/>
    <m/>
    <m/>
    <m/>
    <m/>
    <m/>
    <m/>
    <m/>
    <m/>
    <m/>
    <n v="1"/>
    <m/>
    <m/>
    <m/>
    <m/>
    <m/>
  </r>
  <r>
    <x v="1190"/>
    <s v="Avalanche, Poor Position, Inadequate Equipment, New Hampshire, Mount Washington, Tuckerman Ravine"/>
    <x v="13"/>
    <s v="New Hampshire, Mount Washington, Tuckerman Ravine_x000a_Tom Striker and Tony Tulip, hiked up in to Tuckerman Ravine on November 29. The first in the ravine, they hiked to the base of an open book on the right of center and decided to climb it straight up. Tom belayed at an exposed bulge and put in thee screws equalized with a cordelette. He observed what looked like a lot of snow-loading on the slope in front of him, before the next steep section. At that time three other climbers (Tom Burke, Rick Doucette, and Matt Coutre) showed up at base of their climb, geared up and started soloing. One climber was on the right and two on the left side of the book. Tony, the second, climbed up to the belay and around the same time the three soloists joined up on a slope above them. At this time Striker and Tony didn’t like what was happening and decided to bail. Tony continued up a little and traversed right to a position near the Tuckerman Ravine Trail._x000a_The soloists continued up in the direction of the Lip, following paths of least resistance. Two went left and one right. Around this time they touched off several surface slides. All three climbers at this time were still within sight of Striker, who was still at the three-screw belay. All of a sudden one of the soloists, Tom Burke, fell from the Lip area, tumbling approximately 100 feet and coming to rest about 40 feet above Striker at the belay For unknown reasons, the other two soloists continued to climb. After lying there for a minute, Tom Burke shook himself, stood up and yelled, “I’m OK!” to his companions. He appeared dazed and started to down climb and move toward Tony, near the trail. Tom Striker, at the belay, said to wait for him and they would move together. Around this time he also noticed that two more climbers (Scott Sandburg and Richard Doucette) were below him at the base of the climb next to their packs, getting gear together and roping up. They did not seem to have any awareness of what was going on above them. The two soloists were on or above the Lip when someone yelled, “Avalanche!” Tom Striker at his belay ducked down, grabbed the cordelette and amazingly the avalanche passed over him._x000a_Once things cleared, Striker could see a debris field extending 100-plus yards down the slope. He lowered off a screw and the search began for survivors. The two upper soloists had ridden the avalanche all the way down from the Lip. Matt was unscathed, Richard was partially buried and suffered a broken shoulder. Tom Burke, who had just survived a 100-foot fall, was swept away and buried, suffering fatal trauma. Neither Scott nor Richard, at the base of the book, had any indication that an avalanche was coming. They were standing three to four feet apart and Richard was closer to the wall. Scott was swept away and buried while Richard was untouched._x000a_Richard was able to uncover Matt, Rick, and Scott very quickly. Unfortunately Scott suffered fatal injuries and was never conscious after the slide. Tom Burke took longer to find, but also suffered the same fate. Even though all of those buried were found fairly quickly, the deaths were not caused by suffocation but by trauma._x000a_Analysis_x000a_Tuckerkman Ravine is notorious for avalanches and yet is very popular for early season ice climbing. At the time of this accident the posted avalanche danger was MODERATE. As many climbers have said, if they didn’t climb in those conditions, they probably wouldn’t climb at all._x000a_None of the climbers had beacons, probes, or shovels. (Source: Al Hospers and Roger Damon)_x000a_(Editor's Note: Even with “moderate ” avalanche conditions, where you are positioned in relationship to other climbers is an important consideration. These climbers were in each other's fall-line._x000a_The records show that twelve people have died in avalanches on Mount Washington in the last 150 years. Sunday, just two days after the deaths of Burke and Sandberg, four more climbers in Tuckerman, two of whom had participated in the rescue, were swept down the mountain in another avalanche. Three escaped unhurt, but one woman’s head was buried, causing neck injuries.)"/>
    <n v="9"/>
    <m/>
    <m/>
    <m/>
    <m/>
    <m/>
    <m/>
    <m/>
    <m/>
    <m/>
    <m/>
    <m/>
    <m/>
    <x v="1"/>
    <n v="1"/>
    <m/>
    <x v="1"/>
    <x v="1"/>
    <x v="1"/>
    <x v="1"/>
    <x v="0"/>
    <x v="0"/>
    <m/>
    <m/>
    <x v="1"/>
    <n v="1"/>
    <m/>
    <m/>
    <x v="0"/>
    <x v="1"/>
    <m/>
    <m/>
    <m/>
    <x v="1"/>
    <m/>
    <m/>
    <n v="1"/>
    <m/>
    <n v="1"/>
    <m/>
    <x v="0"/>
    <m/>
    <m/>
    <m/>
    <m/>
    <m/>
    <m/>
    <m/>
    <m/>
    <m/>
    <m/>
    <m/>
    <m/>
    <x v="0"/>
    <m/>
    <m/>
    <m/>
    <m/>
    <m/>
    <m/>
    <m/>
    <m/>
    <m/>
    <m/>
    <m/>
    <m/>
    <m/>
    <m/>
    <m/>
    <m/>
    <n v="1"/>
    <x v="1"/>
    <m/>
    <m/>
    <m/>
    <m/>
    <m/>
    <m/>
    <m/>
    <m/>
    <m/>
    <m/>
    <m/>
    <m/>
    <m/>
    <m/>
    <m/>
    <m/>
    <n v="1"/>
    <m/>
  </r>
  <r>
    <x v="1191"/>
    <s v="Fall into Crevasse, Unable to Self-Arrest, Inadequate Protection, Poor Position, Oregon, Mount Hood, Standard Route"/>
    <x v="13"/>
    <s v="Oregon, Mount Hood, Standard Route_x000a_On May 30 at 8:30 a.m., there were climbers both ascending and descending the mountain along the standard route. A team of four climbers (Team A) was on its way down. Leading the way was HS (43), followed by CK (43), RR (49), and BW (50). All climbers were separated by about 35 feet of rope. All four members of Team A had reached the summit, and after a rest break were in the process of descending. Of the four, the most experienced climbers were HS and CK. BW was an active climber with less experience, and RR was on his first climb._x000a_Below Team A, also descending, was a two-man climbing team (Team B), consisting of TH (46) and JB (63). Team C, consisting of two rope-teams, was working its way up the mountain. The first rope-team contained JP (39), CoJ (15), and JM (26), all of whom were about 20-40 feet above the Bergschrund crevasse. The second rope-team contained DB (28), SM (33), ClJ (48), and CH (33). This rope-team was about five feet below the crevasse ascending the mountain behind the first rope-team of Team C._x000a_For an unknown reason, the top two members of Team A lost their footing and were unable to arrest their fall. These two individuals subsequently pulled the other two members of their four-person team into an uncontrolled slide. Party A fell out of control until their team’s rope became entangled with the rope of Party B, who were then pulled into the slide. All six members of parties A and B eventually hit the first rope-team of party C._x000a_All of these subjects involved in the fall went into the crevasse below them. Mr. William Ward, Mr. Richard Read, and Mr. John Biggs were killed. Mr. Harry Slutter, Mr. Chris Kern, Mr. Tom Hillman, and Mr. Jeremiah Moffitt were critically injured, while Mr. Jeff Pierce and Mr. Cole Joiner received minor injuries._x000a_A mountain rescue operation was initiated and the injured survivors were extricated from the crevasse and transported to area hospitals._x000a_Analysis_x000a_At the time of this incident it was fall daylight conditions, the sky reported to be clear, an occasional light wind, the temperature at about freezing. At the Timberline Lodge at 8:00 a.m., the temperature was 52 degrees F and the average wind speed nine mph. Since the snow surface conditions at 10,900 feet were reported as frozen, crampons were required and provided good purchase by step-climbing in the snow._x000a_The bergschrund was visible, there was a snow bridge across it, some climbers were choosing to cross over the snow bridge, some to detour around it. Above the bergschrund is the steepest part of this climb, continuing upward through a steep gully, several outcroppings of rock named “The Pearly Gates,” and then a short ascent to the summit of the mountain, the high point 11,239 feet._x000a_Mr. Butler later said that he was pausing to give Pierce’s team a few minutes to get back on the ridge before Butler’s group began the detour around the crevasse. At this time the two highest climbers of the involved parties, Bill Ward and Rick Read, lost their footing and fell. This happened very fast, Chris Kern said that he saw a blur in his field of vision; it happened so fast that he did not remember any verbal warning from the falling climbers._x000a_Mr. Kern went into the arrest position as soon as he saw the blur, but the weight of the other two climbers pulled him right off the mountain._x000a_All four were properly equipped for the climb and in good physical condition. Mr. Slutter, in the lead climbing down, had considerable experience in alpine mountain climbing, as did Mr. Kern behind him. Mr. Ward in the trail position also had experience in alpine mountain climbing. Mr. Read, who was in good health, was on his first alpine climb, and the team of four had spent considerable time practicing climbing techniques prior to starting. He had no problems on the climb up the mountain to the summit._x000a_Several lessons can be learned from this incident._x000a_Climbing on steep snow or ice, roped without the use of anchors, can, under certain circumstances, be a dangerous practice. It may be unrealistic to presume that a climber who has fallen and is unable to self-arrest will be able to be stopped by another climber or climbers set in self-arrest position. The forces involved can simply be too great for other members of the rope-team to arrest the fall. In these cases, the rope becomes a liability to the group, ensuring that a fall will involve numerous climbers, rather than only the climber who initially slipped. Generally speaking, if a snow or ice slope is steep enough to require a rope, then it is probably steep enough to require using anchors._x000a_Positioning is an important aspect of climbing. Climbers must be aware of hazards above (be they falling rock, ice, cornices, avalanches, or other climbers). It is interesting to note that in this incident, the climbers with the worst injuries were the ones who fell the longest overall distance. The climbers who were simply knocked into the crevasse generally did not sustain life-threatening injuries. However, in the weeks following the accident, many climbers were seen taking a climbing line that took them directly underneath the rotten gendarmes that rain ice and rock down the route, instead of circumventing the crevasse and returning to the apex of the Hogs Back where rock and icefall is lower. Climbers should evaluate hazards holistically; in this case it is probably safer to stay on the ridge rather than climbing under rotten rock for an extended period of time._x000a_Climbers should consider climbing unroped on moderate terrain where the risk of a fall is low and the risk from objective hazards, such as falling rock, ice, or other climbers, is high. The use of ropes and anchors will slow a climbing party down and may restrict individuals options for evasive action should an emergency occur._x000a_Be aware of the risks of helicopters in mountainous environments. Helicopters should only be used when there is no other practical resort, where lives are at stake, and time is of the essence. Climbers may joke about calling in air support for blisters or a pizza drop, but the fact of the matter is that helicopters can set up extremely dangerous conditions and lives can become at risk when they are used in the mountains. Helicopters cannot be depended on to perform in all conditions. Rescuers and rescuees must always make contingency plans, even if a helicopter is initially available to assist in the rescue._x000a_Pay attention and follow the instructions of mountain rescuers; they are trained in the risks and techniques of conducting mountain rescues. In this case, several bystanders and some members of the involved climbing teams assisted with the rescue efforts. This assistance was extremely helpful and appreciated and may have saved lives. However, when rescuers directed everyone not directly involved with the hoist operation to clear the area underneath the helicopter, some bystanders declined to descend. As a result, far too many lives were put at risk when the helicopter crashed. (Sources: Steve Rollins—Portland Mountain Rescue, and Tim Baily— Criminalist Investigator)_x000a_(Editor’s Note: The story of the helicopter crash was thoroughly covered by television and several newspapers. Details are not provided here for that reason and because it was not a mountain climbing accident.)"/>
    <n v="11"/>
    <m/>
    <n v="1"/>
    <m/>
    <n v="2"/>
    <n v="1"/>
    <n v="6"/>
    <n v="1"/>
    <m/>
    <n v="1"/>
    <m/>
    <m/>
    <m/>
    <x v="0"/>
    <n v="1"/>
    <n v="1"/>
    <x v="1"/>
    <x v="0"/>
    <x v="0"/>
    <x v="1"/>
    <x v="0"/>
    <x v="0"/>
    <m/>
    <m/>
    <x v="0"/>
    <m/>
    <m/>
    <m/>
    <x v="0"/>
    <x v="1"/>
    <m/>
    <m/>
    <m/>
    <x v="0"/>
    <m/>
    <m/>
    <n v="1"/>
    <m/>
    <m/>
    <m/>
    <x v="0"/>
    <n v="1"/>
    <m/>
    <m/>
    <m/>
    <m/>
    <m/>
    <m/>
    <m/>
    <n v="1"/>
    <m/>
    <m/>
    <m/>
    <x v="0"/>
    <m/>
    <m/>
    <m/>
    <m/>
    <m/>
    <m/>
    <m/>
    <m/>
    <n v="1"/>
    <m/>
    <m/>
    <m/>
    <m/>
    <m/>
    <m/>
    <m/>
    <m/>
    <x v="0"/>
    <m/>
    <m/>
    <m/>
    <m/>
    <m/>
    <m/>
    <m/>
    <m/>
    <m/>
    <m/>
    <n v="1"/>
    <m/>
    <m/>
    <m/>
    <m/>
    <m/>
    <m/>
    <m/>
  </r>
  <r>
    <x v="1192"/>
    <s v="Fall on Rock, Inadequate Protection, Belayer Not Anchored, Oregon, Smith Rock, Spiderman"/>
    <x v="13"/>
    <s v="Oregon, Smith Rock, Spiderman_x000a_Nathan Sanborn (27) was climbing the first pitch of Spiderman, a four star classic climb rated 5.7 by Alan Watts (trad gear to three inches) when he slipped off about three feet above his last protection and fell an estimated 12 to 15 feet due to rope stretch and an inadvertent dynamic belay. The toe of one foot struck a bulge on the low-angled rock, hyper-extending his foot and breaking a bone in his ankle. Additional tissue damage was done as well, and the injury was very painful._x000a_Nathan was lowered off about 50 feet and the party called 911 for assistance. Redmond Fire and Rescue arrived in about one hour and Deschutes County Sheriff’s SAR somewhat later. Nathan was lowered down the scree in a belayed stokes litter, carried to the trailhead and transported to hospital._x000a_Analysis_x000a_Nathan suggests that lead climbers set protection as high as possible before attempting a difficult move. His equalized #1 Camalot and medium hex held his fall, but the stretch of the long rope and a dynamic belay turned a seeming seven footer into a 12 to 15 foot fall. The belayer, standing back from the wall, was pulled forward into the wall, contributing to the length of the fall. Nathan, about 200 pounds, states that in the future, he will make sure that his belayer is anchored._x000a_Low-angled climbs can be more deceiving than vertical rock. (Source: Robert Speik)"/>
    <n v="6"/>
    <m/>
    <m/>
    <m/>
    <n v="1"/>
    <m/>
    <m/>
    <m/>
    <m/>
    <m/>
    <m/>
    <m/>
    <m/>
    <x v="0"/>
    <n v="1"/>
    <m/>
    <x v="1"/>
    <x v="1"/>
    <x v="0"/>
    <x v="0"/>
    <x v="0"/>
    <x v="0"/>
    <m/>
    <m/>
    <x v="0"/>
    <m/>
    <m/>
    <m/>
    <x v="0"/>
    <x v="0"/>
    <m/>
    <m/>
    <m/>
    <x v="0"/>
    <m/>
    <m/>
    <m/>
    <m/>
    <m/>
    <m/>
    <x v="0"/>
    <m/>
    <m/>
    <m/>
    <m/>
    <m/>
    <m/>
    <m/>
    <m/>
    <m/>
    <m/>
    <m/>
    <m/>
    <x v="0"/>
    <m/>
    <m/>
    <m/>
    <m/>
    <m/>
    <m/>
    <m/>
    <m/>
    <m/>
    <m/>
    <m/>
    <m/>
    <m/>
    <m/>
    <m/>
    <m/>
    <m/>
    <x v="0"/>
    <n v="1"/>
    <m/>
    <n v="1"/>
    <m/>
    <m/>
    <m/>
    <m/>
    <m/>
    <m/>
    <m/>
    <m/>
    <m/>
    <m/>
    <m/>
    <m/>
    <m/>
    <m/>
    <m/>
  </r>
  <r>
    <x v="1193"/>
    <s v="Fall on Rock, Inadequate Protection, Poor Position-Bad Foot Placement for Setting Pro, Washington, Mount Erie, Snag Buttress"/>
    <x v="13"/>
    <s v="Washington, Mount Erie, Snag Buttress_x000a_I am a climber of about three years, much of that indoors. On October 26, my friend Mark, a very experienced climber, was teaching me how to set protection. I had led many outdoor sport routes but, I had never set my own protection before. We were both wearing helmets. Mark led the first 40 feet of ZigZag (5.7) route, carefully placing protection. He then tied off and put me on belay from above. I followed and cleaned while trying to observe how he had placed the protection. The brief climb was fairly easy, the hardest part was pulling the chocks out of the crack. We both came back down and then it was my turn to set pro on the same route. I was very confident, perhaps too confident, knowing I could easily do this. I climbed about eight feet and set my first chock, slipped in a quickdraw and my rope. Mark also looked at it and felt I was good to proceed. I climbed an additional eight to ten feet and began to set my next chock in the crack. I was facing into a 90-degree corner and my feet were smeared on the wall. Suddenly both feet gave way without warning and I slid down the face. Oddly enough I was not scared because I had taken falls of this nature before and I was reasonably confident that my first chock would hold. My mistake, of course, was that I had over-climbed and the slack in the rope was longer than the distance to the ground. I hit the ground with the instep of my right ankle dislocating it to the outside and twisting it 90-degrees to the right. This caused a spiral fracture in the upper portion of my right fibula. The back of my right tibia was also chipped._x000a_Because the base of the climb was so high up and I was unable to walk, I had to be air-lifted off the mountain by the nearby Naval Search and Rescue Unit on Whidbey Island. In addition to the Navy, the Anacortes Fire Department, and the local chapter of the Anacortes Search and Rescue all came up and lent a hand._x000a_Analysis_x000a_After the first chock was placed, I should have reached up as high as possible and placed another piece of protection before resuming my climb. I should have then proceeded up and placed my next piece considerably sooner than I did. I have heard it said many times since my accident, “The most dangerous part of climbing is the first fifteen feet.” Certainly true in my case. (Source: Rick Scriven)_x000a_(Editor’s Note: There were other incidents in Washington involving MRA personnel, mostly to help stranded or lost climbers. There was one fatality near Mount Cruiser-Needle Pass. All that is known is that two climbers were descending and decided to unrope and to try to find an easier way down. One of the men—name still unknown—reported that his partner had fallen fifty feet. He could not make voice contact with him, so he hiked out, taking seven hours. He reported the incident to the local sheriff. A lengthy rescue was begun. It turned out to be a recovery, as the individual had fallen 700feet. There are many details about the search, but nothing further on the climbers.)"/>
    <n v="7"/>
    <m/>
    <m/>
    <m/>
    <m/>
    <m/>
    <m/>
    <m/>
    <m/>
    <m/>
    <m/>
    <n v="1"/>
    <m/>
    <x v="0"/>
    <n v="1"/>
    <m/>
    <x v="1"/>
    <x v="1"/>
    <x v="0"/>
    <x v="0"/>
    <x v="0"/>
    <x v="0"/>
    <m/>
    <m/>
    <x v="0"/>
    <m/>
    <m/>
    <m/>
    <x v="0"/>
    <x v="0"/>
    <m/>
    <m/>
    <m/>
    <x v="0"/>
    <m/>
    <m/>
    <n v="1"/>
    <m/>
    <m/>
    <m/>
    <x v="0"/>
    <m/>
    <m/>
    <m/>
    <m/>
    <m/>
    <m/>
    <m/>
    <m/>
    <m/>
    <m/>
    <m/>
    <m/>
    <x v="0"/>
    <m/>
    <m/>
    <m/>
    <m/>
    <m/>
    <m/>
    <n v="1"/>
    <m/>
    <m/>
    <m/>
    <m/>
    <m/>
    <m/>
    <m/>
    <m/>
    <m/>
    <m/>
    <x v="0"/>
    <m/>
    <m/>
    <m/>
    <m/>
    <m/>
    <m/>
    <m/>
    <m/>
    <m/>
    <m/>
    <m/>
    <m/>
    <m/>
    <m/>
    <m/>
    <n v="1"/>
    <m/>
    <m/>
  </r>
  <r>
    <x v="1194"/>
    <s v="Fall on Rock, Inadequate Protection, Poor Technique, New Hampshire, Cathedral Ledge, Recompense"/>
    <x v="13"/>
    <s v="New Hampshire, Cathedral Ledge, Recompense_x000a_On June 28, Bayard Russel (26) and I (Rand McNally—48) were climbing Recompense (5.9). I was leading the first pitch and we were using a doublerope technique, which I had only done once before. The first pitch is moderate (5.7) and well within my ability. I had led it before on a single rope._x000a_It was a very hot day, and this was my first climb in my shoes since they had been resoled. I had a piece (or protection) at my feet with a shoulder- length sling attached. I could have placed a piece above my head, but the route was traversing left, so drag would be a factor—and it’s a long climb requiring large pieces toward the end. There was a small ledge in the fall- zone, but I felt that if I fell, I would clear it. I made a thin, slabby face-move to the left and slipped in such a way that I sled straight down, contacting the ledge with the outside edge of my left foot. I suffered a compound ankle fracture._x000a_We initiated self-rescue, and as we were rappelling through the woods and talus, we were met by a local guide and members of the Mountain Rescue Service, who were climbing nearby._x000a_Analysis_x000a_The long sling was superfluous and left me with more distance to fall. (I needed) better protection and better use of rope technique, and better assessment of the conditions. The heat made me sweaty and new soles made my shoes less sensitive, so what was normally a moderately difficult move, this day I was unable to complete. (Source: Rand McNally)_x000a_Recompense is one of those climbs whose level of difficulty can be deceiving, especially for less experienced leaders. The pitch is very long— a full 60 meters, and requires lots of gear. It also traverses gradually from right to left with the crux of the climb being in the last 30 feet. There are also a lot of fixed pitons, but all of them are old and should be backed up. Many climbers fail to protect adequately here. (Source: Al Hospers)"/>
    <n v="5"/>
    <m/>
    <m/>
    <m/>
    <n v="1"/>
    <m/>
    <n v="1"/>
    <m/>
    <m/>
    <n v="1"/>
    <m/>
    <m/>
    <m/>
    <x v="0"/>
    <n v="1"/>
    <m/>
    <x v="1"/>
    <x v="1"/>
    <x v="0"/>
    <x v="0"/>
    <x v="0"/>
    <x v="0"/>
    <m/>
    <m/>
    <x v="0"/>
    <m/>
    <m/>
    <m/>
    <x v="0"/>
    <x v="0"/>
    <m/>
    <m/>
    <m/>
    <x v="0"/>
    <m/>
    <m/>
    <m/>
    <m/>
    <m/>
    <m/>
    <x v="0"/>
    <m/>
    <m/>
    <m/>
    <m/>
    <m/>
    <m/>
    <m/>
    <m/>
    <m/>
    <m/>
    <m/>
    <m/>
    <x v="0"/>
    <m/>
    <m/>
    <m/>
    <m/>
    <m/>
    <m/>
    <m/>
    <m/>
    <m/>
    <m/>
    <m/>
    <m/>
    <m/>
    <m/>
    <m/>
    <m/>
    <m/>
    <x v="0"/>
    <m/>
    <m/>
    <m/>
    <m/>
    <m/>
    <m/>
    <m/>
    <m/>
    <m/>
    <m/>
    <m/>
    <n v="1"/>
    <m/>
    <m/>
    <m/>
    <m/>
    <m/>
    <m/>
  </r>
  <r>
    <x v="1195"/>
    <s v="Fall on Rock, Protection Came Out, No Hard Hat, North Carolina, Linville Gorge, North Carolina Wall"/>
    <x v="13"/>
    <s v="North Carolina, Linville Gorge, North Carolina Wall_x000a_On September 8, Colin Treiber, (20), and his partner were climbing Bumblebee Buttress (5.8), located on the North Carolina Wall in the Linville Gorge Wilderness Area. Treiber, an experienced climber, lost his balance before he was able to clip into his fifth piece of protection and began to fall. The rock where the fourth piece of protection was placed broke, causing the piece to come out. His first, second and third protection pieces remained but did not prevent him from hitting the base of the route. Additional reports suggest that he fell on the upper part of the first pitch well above his last piece of protection. When his last piece blew, it caused him to invert, striking the back of his head against the wall. A broken neck and concussion to the head were the major injuries. He was not wearing a helmet. CPR initiated by his partner was unsuccessful_x000a_Experienced climbers at the scene said that Treiber was using the appropriate equipment and it was in good working order. Over 40 personnel from Burke County Emergency Services, Burke County EMS Special Operations Team, Jonas Ridge Fire and First Responders, Burke County Rescue Squad, Lake James Fire Department, Oak Hill Fire Department, Burke County REACT, North Carolina Outward Bound School, and Linville Central Rescue were involved in the body recovery. (Sources: Sharon McBrayer, The News Herald, September 9, 2002, and Aram Attarian)_x000a_Analysis_x000a_I went into the Gorge with knowledge of the accident but not sure where it happened. When I arrived at the base of Bumblebee Buttress, my whole day changed. I saw two pieces of gear still in place on the route, the first piece, a well-placed .75 Camalot. It was about 15 feet up. The second was a #8 Metolius cam. It was about 20 feet higher, right below the crux of the first pitch. Both were in good rock with long slings. I saw no fifth piece. I had planned on soloing the route, but only went up as far as the gear I could see from the ground—40 feet or so, not quite up into the corner system._x000a_On the first ledge at the base of the route I found a rope bag and a “mashed up” #4 Metolius cam. The cam looked as though it had been pulled through the crack. The trigger was pushed up against the cam head and the head itself was “chewed up.” With the stem slightly bent, it looked like it had taken a small amount of force before it popped. It was not in good working order. My guess is that it was the second piece to fail._x000a_In between the .75 and the #8 Metolius, I found a damaged .5 Camalot lying in the crack. The .5 showed signs of great stress. It looked as though it was placed horizontally. The cam head was slightly mashed on one side, but the stem was bent over like a piece of elbow macaroni. The cable was crushed and frayed, showing signs of significant force spread out over the entire stem. It looked as though it was placed on top of and behind a blocky feature. The sling of the cam was frayed on the clip in end and looked as though it had been melted with a hot iron on the side that would have been in contact with the rock._x000a_My guess is Colin lost his footing trying to clip his fifth piece and fell (possibly upside down) 20-25 feet onto the .5 Camalot. I’m not sure whether or not he collided with the rock before the placement failed or after, but given the amount of force the .5 Camalot looks to have taken, it suggests that it happened after, causing the rock around the placement to explode and fall down onto Colin. The #4 Metolius cam seems not to have held either, also due to rock quality. There was a significant amount scaring caused by rocks about the size of a soccer ball low on the route. Colin’s fall was then arrested by the #8 Metolius a few feet off the deck. All in all the fall was probably around 80-90 feet._x000a_With all this said, here is what I think we can learn from this tragic accident. Always wear a helmet while climbing in the Gorge, try to use passive protection as much as possible around hollow or questionable rock features, and be extremely cautious of ledge-fall potential. (Source: From observations by Pat Goodman, a local climber)"/>
    <n v="7"/>
    <m/>
    <n v="1"/>
    <m/>
    <m/>
    <m/>
    <m/>
    <m/>
    <m/>
    <m/>
    <m/>
    <n v="1"/>
    <m/>
    <x v="1"/>
    <m/>
    <m/>
    <x v="0"/>
    <x v="1"/>
    <x v="0"/>
    <x v="0"/>
    <x v="0"/>
    <x v="0"/>
    <m/>
    <m/>
    <x v="0"/>
    <m/>
    <m/>
    <m/>
    <x v="0"/>
    <x v="0"/>
    <m/>
    <m/>
    <m/>
    <x v="0"/>
    <m/>
    <m/>
    <m/>
    <m/>
    <m/>
    <m/>
    <x v="0"/>
    <m/>
    <m/>
    <m/>
    <m/>
    <m/>
    <m/>
    <m/>
    <m/>
    <m/>
    <m/>
    <m/>
    <m/>
    <x v="0"/>
    <n v="1"/>
    <m/>
    <m/>
    <m/>
    <m/>
    <m/>
    <m/>
    <m/>
    <m/>
    <m/>
    <m/>
    <m/>
    <m/>
    <m/>
    <m/>
    <m/>
    <m/>
    <x v="0"/>
    <m/>
    <m/>
    <m/>
    <m/>
    <m/>
    <m/>
    <m/>
    <m/>
    <m/>
    <m/>
    <m/>
    <m/>
    <m/>
    <m/>
    <n v="1"/>
    <m/>
    <m/>
    <m/>
  </r>
  <r>
    <x v="1196"/>
    <s v="Fall on Rock, Protection Pulled Out-Old Piton, Utah, Little Cottonwood Canyon, Gate Buttress"/>
    <x v="13"/>
    <s v="Utah, Little Cottonwood Canyon, Gate Buttress_x000a_On November 19, “Mike” (44) fell while leading the second pitch of Perhaps, a two-pitch 5.7 route at the Gate Buttress in Little Cottonwood Canyon. The end of the second pitch is a long horizontal traverse. It’s an under-cling in a wide crack for the hands and low-angled friction for the feet. Mike had placed a #4 Camalot at the beginning of the traverse and had clipped an old fixed piton about 15 feet later. Another 15 feet out from the piton, he stopped and looked for the chains. As he straightened up a bit to look, his feet skated out and he fell. The piton pulled, and Mike pendulumned about 60 feet across the low-angled granite until he hit a small ledge, suffering fractures in five lumbar vertebrae, both feet, and both ankles. His partners, “Jim” and “Colin,” were able to lower him back to the anchors from there, then re-rig and lower him to the ground._x000a_SAR team members met them at the base of the route. Mike was immobilized in a bean-bag vacuum splint, lowered down five or six pitches of steep scree to the road, and then transported by ground ambulance to the hospital._x000a_Analysis_x000a_Old fixed pitons should always be viewed with suspicion and tested. Go ahead and clip them but place good protection as soon after as you can. Mike also feels that there was a lot of slack in the rope because of rope- drag. The second pitch of Perhaps is long and twisting, with lots of ledges and flakes to snag the rope. The leader needs to choose protection placements and runner lengths carefully and consider the path of the rope to minimize these problems. Mike was wearing a helmet, and it did receive a few knocks during the fall. (Source: Tom Moyer—Salt Lake County Sheriff’s SAR)"/>
    <n v="7"/>
    <m/>
    <m/>
    <m/>
    <m/>
    <m/>
    <n v="1"/>
    <m/>
    <m/>
    <m/>
    <m/>
    <m/>
    <m/>
    <x v="0"/>
    <n v="1"/>
    <m/>
    <x v="1"/>
    <x v="1"/>
    <x v="0"/>
    <x v="0"/>
    <x v="0"/>
    <x v="0"/>
    <m/>
    <n v="1"/>
    <x v="0"/>
    <m/>
    <m/>
    <m/>
    <x v="0"/>
    <x v="0"/>
    <n v="1"/>
    <m/>
    <m/>
    <x v="0"/>
    <m/>
    <m/>
    <m/>
    <m/>
    <m/>
    <m/>
    <x v="0"/>
    <m/>
    <m/>
    <m/>
    <m/>
    <m/>
    <m/>
    <m/>
    <m/>
    <m/>
    <m/>
    <m/>
    <m/>
    <x v="0"/>
    <m/>
    <m/>
    <m/>
    <m/>
    <m/>
    <m/>
    <m/>
    <m/>
    <m/>
    <m/>
    <m/>
    <m/>
    <m/>
    <m/>
    <n v="1"/>
    <m/>
    <m/>
    <x v="0"/>
    <m/>
    <m/>
    <m/>
    <m/>
    <m/>
    <m/>
    <m/>
    <m/>
    <m/>
    <m/>
    <m/>
    <m/>
    <m/>
    <m/>
    <m/>
    <m/>
    <n v="1"/>
    <m/>
  </r>
  <r>
    <x v="1197"/>
    <s v="Fall on Rock, Protection Pulled, Carabiner Broke, Exceeding Abilities, Washington, Frenchman's Coulee, Air Guitar"/>
    <x v="13"/>
    <s v="Washington, Frenchman' s Coulee, Air Guitar_x000a_On September 30, the famed Swedish adventurer Goran Kropp died from a fall while rock climbing. He was leading Air Guitar, a 65-foot 5.10a crack that requires precise nut and cam placements. Kropp was near the top of the route when he fell some 60 feet to a rock ledge. Though wearing a helmet, he sustained fatal head injuries._x000a_During the morning and early afternoon of that day, Kropp and his partner took turns leading sport routes. After climbing four or five bolted aretes, Kropp took advantage of an opportunity to toprope a crack, Pony Keg (5.10a). Although Kropp looked solid in the crack, he told his partner that he found the climb challenging. Kropp then decided to lead Air Guitar._x000a_Kropp started up the route, placing, in order, a small nut, two microcams and three small to medium cams. He fell near the top of the climb— the crux, shortly after placing a three-inch cam. That cam pulled, and the wire-gate carabiner clipped to the rope on the next cam broke, resulting in Kropp’s fall all the way to the ledge._x000a_Analysis_x000a_This accident resulted from a series of combined incidents. Kropp was relatively inexperienced at placing natural gear, and though a powerful athlete, was at his lead limit. The fact that the top cam pulled indicates that it was either placed incorrectly or walked to an insecure position, which is possible since he clipped all of his protection with short, stiff quickdraws. Another scenario is that Kropp dislodged the piece himself by kicking it with his foot when he climbed past it. Regardless of either event, experienced natural-gear leaders are able to get solid protection at or near the same place Kropp’s cam pulled._x000a_Subsequent studies of the broken carabiner revealed that the the wire gate was not distressed; in other words, the carabiner appears to have failed because its gate was open. While a gate-closed carabiner failure is rare, carabiners with their gates open lose as much as two thirds of their strength, making failure in a fall a real possibility._x000a_What caused the carabiner gate to open? It could have become wedged or constricted inside the crack because its short quickdraw would not let it lie outside the crack. Jammed in the crack, the carabiner could have had its gate pinned open. The short, stiff quickdraw could also have let the carabiner to rotate into a cross-loading orientation, another extremely weak position._x000a_Leading Air Guitar pushed Kropp’s crack climbing abilities that day. Air Guitar, and other 5.10a basalt column cracks like it, are steep and require technical crack-climbing skills. Mastering good crack-climbing skills takes extensive practice and training, which Kropp did not have._x000a_Air Guitar also requires the precise placement of natural protection. Learning how to size and place rock protection properly before attempting routes with hazardous fall exposure is important. Short quickdraws are best suited for sport climbing. When using natural protection, many climbers prefer slightly longer and more flexible quickdraws or slings, which provide for smoother rope movement and decrease the chance of protection being displaced._x000a_Get in the habit of placing two pieces of protection just below crux moves, and anywhere your protection is suspect, place two or more pieces. Doubling up gives you an extra measure of safety in the event one piece fails in a fall. Also, when you place gear in a crack, be sure its quickdraw or sling is long enough to let the rope-end track outside of the crack. This will help keep the carabiner from getting wedged in the crack. (Source: Mike Gauthier—Climbing Ranger, Mount Rainier NP, Duane Raleigh—Group Publisher at Rock and Ice, and Jed Williamson)"/>
    <n v="7"/>
    <m/>
    <m/>
    <m/>
    <m/>
    <m/>
    <m/>
    <m/>
    <m/>
    <n v="1"/>
    <m/>
    <m/>
    <m/>
    <x v="1"/>
    <m/>
    <m/>
    <x v="0"/>
    <x v="1"/>
    <x v="0"/>
    <x v="0"/>
    <x v="0"/>
    <x v="0"/>
    <m/>
    <m/>
    <x v="0"/>
    <m/>
    <m/>
    <m/>
    <x v="0"/>
    <x v="0"/>
    <m/>
    <m/>
    <m/>
    <x v="0"/>
    <m/>
    <m/>
    <m/>
    <m/>
    <m/>
    <m/>
    <x v="0"/>
    <m/>
    <m/>
    <m/>
    <m/>
    <m/>
    <m/>
    <m/>
    <m/>
    <m/>
    <m/>
    <m/>
    <m/>
    <x v="0"/>
    <m/>
    <m/>
    <m/>
    <m/>
    <m/>
    <m/>
    <m/>
    <m/>
    <m/>
    <m/>
    <m/>
    <m/>
    <m/>
    <m/>
    <n v="1"/>
    <m/>
    <m/>
    <x v="0"/>
    <m/>
    <m/>
    <m/>
    <m/>
    <m/>
    <m/>
    <m/>
    <m/>
    <m/>
    <m/>
    <m/>
    <m/>
    <m/>
    <m/>
    <n v="1"/>
    <m/>
    <m/>
    <m/>
  </r>
  <r>
    <x v="1198"/>
    <s v="Fall on Rock, Rope Severed, New Hampshire, Eagle Cliff, Shape Shifters"/>
    <x v="13"/>
    <s v="New Hampshire, Eagle Cliff, Shape Shifters_x000a_Steve Dupuis and Jon Sykes, both experienced climbers, were attempting to free a climb they had put up as an A4 aid climb some time before. On October 14, they met at the parking lot to sort gear. They had a 60 meter, 10.2 mm and 60 meter, 9 mm ropes. It was cold and there was a little ice on the cliff as they walked in._x000a_Jon led the first pitch and did a slight variation to the original. It was a slow lead and the rock was a little slick. He belayed at a two-bolt anchor about 100 feet up. He fixed the climbing rope and Steve jugged 30–40 feet to a stance at a ledge where he noticed that the sheath of the rope he was jugging on was frayed about ten feet above him. He reset the nut that Jon had placed, clipped in with a sling and Jon threw down an end of the 9 mm. After tying in, Steve free-climbed the remainder of the pitch. When he got to where the 10.2 rope was frayed, he tied in above it with a figure 8 knot and continued climbing, belayed on the 9 mm. At the belay he tied off and hauled up the 10.2. They observed that sheath was cut on the rope and there was about one inch of exposed core. At that time they looked the entire rope over, except where Jon was tied in, and it looked like there were no other problems. They cut the 10.2 above the fray and threw it down._x000a_Steve tied back into the end of the 10.2 mm. At that time he was still tied into the 9 mm, but was not belayed on it; HOWEVER, the 9 mm was tied off to the anchor! They talked about where the bolt should go. On the original A4 version of the second pitch, Jon had taken a line that angled steeply off to the right. Steve free climbed three or four moves off the belay. He found what looked like a good bolt placement but there was no gear between it and the belay. He was 8-10 feet to the right and about a foot above the belay at a stance on a four to six inch ledge that was leaning out. He got into his aiders using a BD hook on an in-cut ledge about four feet above his feet. He tried to drill a bolt with a small electric hand drill, but couldn’t apply enough pressure using only one hand, so he sent the drill back to Jon on the 9 mm. Steve wanted to get a pin in a crack, but he was unable to reach it from his stance. They were talking to each other all the time and Steve was saying that he was going to move back to his left. As he was switching his feet in his aiders, the hook popped. Steve expected only a short fall and he anticipated hitting the ledge. As he pendulumned to his left, he felt a jerk and “saw the rope go white.” He knew he was falling._x000a_He hit a ledge about 30 feet below the belay with his left side, somersaulted and tumbled, continuing another 70–90 feet to the ground, landing on his back. His Ecrin Roc helmet came off on impact and landed 40 feet away. Steve remained conscious both throughout the fall and after. He and Jon called back and forth to confirm that he was still alive. Steve was still tied into the 9 mm rope and had to untie it before Jon could rappel down to help. The rope was under a lot of tension and when Steve let it go, it jerked away. As he had tied into the 9 mm at least 30 feet up during the initial climbing on the first pitch, the stretch in the rope helped lessen his impact on the ground. In addition, he was wearing three layers of clothing, top and bottom, and had an almost-full Camelback HOG on his back containing additional gear._x000a_Analysis_x000a_Dupuis has been rock climbing for over 17 years. This was the first time he has fallen this far and this hard. “It’s all part of the hazards (of rock climbing),” Dupuis said. “The system was supposed to take the weight of the fall and I guess it’s an unlucky catastrophic failure. The rope was under two years old and in mint condition. It was babied.” Amazingly enough Steve only had relatively minor injuries and has completely recovered. He has returned to climbing and guiding._x000a_So these were two strong climbers with many years of experience between them, but despite the fact that they had already had one rope badly cut, neither climber noticed that the belay ledge on the second pitch had extremely sharp edges. When Steve fell, his rope remained taut as he pendulumned, and that rope, under tension, scraped along the edge of the belay ledge and was cut as if by a serrated knife._x000a_Forgetting to untie from the 9mm rope may have saved Steve’s life, though his helmet and clothing played a role too. However, we can’t say for sure that using double ropes would have prevented the accident. It’s possible that two ropes under tension from the fall could have cut as easily the one, with disastrous results._x000a_If climbers know of or discover en route sharp edges that could slice a rope, they should pad the edge, or place protection that will direct the rope away from the edge. Trying to free an aid climb requires a bit of thought about protection and the line of the original route—especially if there are sharp edges to consider._x000a_Finally, if you are freeing an aid route, tying into your haul line, and clipping the other end and middle of the rope to the belay (an old aid climber’s trick) as a worst-case backup, never hurts. (Sources: Al Hospers, Jed Eliades, and Alexander MacInnes, in The Caledonian Record, October 16, 2002)"/>
    <n v="6"/>
    <m/>
    <m/>
    <m/>
    <m/>
    <m/>
    <m/>
    <m/>
    <m/>
    <m/>
    <m/>
    <n v="1"/>
    <m/>
    <x v="0"/>
    <m/>
    <m/>
    <x v="1"/>
    <x v="1"/>
    <x v="0"/>
    <x v="1"/>
    <x v="0"/>
    <x v="0"/>
    <n v="1"/>
    <n v="1"/>
    <x v="0"/>
    <m/>
    <m/>
    <m/>
    <x v="0"/>
    <x v="0"/>
    <m/>
    <m/>
    <m/>
    <x v="0"/>
    <m/>
    <m/>
    <m/>
    <m/>
    <m/>
    <m/>
    <x v="0"/>
    <m/>
    <m/>
    <m/>
    <m/>
    <m/>
    <m/>
    <m/>
    <m/>
    <m/>
    <m/>
    <m/>
    <m/>
    <x v="0"/>
    <m/>
    <m/>
    <m/>
    <m/>
    <n v="1"/>
    <m/>
    <m/>
    <m/>
    <m/>
    <m/>
    <m/>
    <m/>
    <m/>
    <m/>
    <n v="1"/>
    <m/>
    <m/>
    <x v="1"/>
    <m/>
    <m/>
    <m/>
    <m/>
    <m/>
    <m/>
    <m/>
    <m/>
    <m/>
    <m/>
    <m/>
    <m/>
    <m/>
    <m/>
    <m/>
    <n v="1"/>
    <m/>
    <m/>
  </r>
  <r>
    <x v="1199"/>
    <s v="FALL ON ROCK–LOWERING ERROR, NO HARD HAT, Oregon, Smith Rock State Park, Left Slab Crack"/>
    <x v="13"/>
    <s v="Utah, Zion National Park, Spaceshot_x000a_On May 21, Roeslain Tamin (35) fell 180 feet to his death while rappelling from the popular climbing route Spaceshot in Zion National Park. Evidence and interviews lead to the following sequence of events._x000a_Tamin and his climbing partner Richard Connors (29) had climbed the first four pitches of Spaceshot on May 20, then descended, fixing lines on the way. On May 21, they returned and ascended their fixed lines to the top of the fourth pitch. Due to approaching weather, they decided to retreat and take their ropes down with them. Tamin rappelled to the ledge on top of the second pitch followed by Connors. The two then prepared for the final 60 meter rappel to the ground. Tamin walked a short distance over to their fixed rope at the anchor, out of view of Connors. Tamin took the weight off the end of the fixed rope by clove-hitching it to a carabiner clipped to the anchor webbing. Connors pulled down a rope from the just-completed rappel, then threw the end of it to Tamin. Tamin then presumably tied the two rope ends together. Connors then fed the rest of the rope to Tamin, who in turn put it over the edge. Tamin began his rappel while Connors was coiling rope approximately ten feet away. They were separated by a boulder large enough to partially obstruct Connors’ view of Tamin. Tamin probably fell shortly after going on rappel. He was found with both ropes running properly through his rappel device, with approximately ten feet of each rope above the device. But there was no evidence that the ropes had been tied together._x000a_Analysis_x000a_Tamin and Connors had been climbing partners for eight years and tended to tie similar knots. Connors stated that they both commonly tied a figure eight knot with the tails on the same side and with an overhand backup as their primary rappel knot. Both trusted this knot but had not tested its limitations. This knot was used because of its tendency not to get stuck when pulled from below, as happens with many other knots. In this instance Tamin may have tied the knot with tails shorter than usual. But a backup knot was probably not used. These are plausible speculations due to the length of this rappel being the same as their ropes—60 meters. The lower you exit the rappel the easier the terrain becomes, and a notation made on their route description by Tamin to the effect that, “Ropes barely reach, go left of stance.”_x000a_It would seem unlikely that Tamin neglected to tie the two ropes together given that the ropes were found threaded properly through his rappel device. Non-scientific tests performed on the knot in question showed several important things. When weighted, this knot will invert; if the knot is not dressed properly, it comes untied significantly more easily than will a properly dressed knot. When tied with short tails and cycled (repeated weighting and unweighting), the tails can be brought into the knot body, causing the knot to unravel._x000a_The ropes used during this accident were sent to Black Diamond’s lab in Salt Lake City, where this knot (as well as a standard overhand rappel knot) was tested using their Satec Universal Testing Machine. Tests showed that the figure eight knot inverted at loads two-thirds that of the overhand, an untightened figure eight inverted at about a 30 percent lower load than one well tightened. Conclusions of Paul Tusting, BD Quality Assurance Manager, were that, “...either the knot was tied incorrectly or it was extremely loose. The testing also demonstrates that if a well dressed figure eight with long tails were used with these ropes, a field failure of the knotis extremely unlikely. Lastly, this testing indicates that the overhand (tails on same side) is superior in strength to the figure eight (tails on same side) when well dressed and tightened.” (Source: Kevin Killlian, SAR Coordinator, Zion National Park)_x000a_(Editor’s Note: Fewer rappelling accidents have been reported in the last decade or so. On the other hand, lowering accidents are on the increase. The common reason for both is inattentiveness to the familiar and obvious, even among experienced climbers.)"/>
    <n v="9"/>
    <m/>
    <m/>
    <m/>
    <n v="1"/>
    <n v="1"/>
    <m/>
    <m/>
    <m/>
    <m/>
    <m/>
    <n v="1"/>
    <m/>
    <x v="1"/>
    <m/>
    <m/>
    <x v="1"/>
    <x v="0"/>
    <x v="0"/>
    <x v="0"/>
    <x v="0"/>
    <x v="0"/>
    <n v="1"/>
    <m/>
    <x v="0"/>
    <m/>
    <m/>
    <m/>
    <x v="0"/>
    <x v="0"/>
    <m/>
    <m/>
    <m/>
    <x v="0"/>
    <m/>
    <m/>
    <m/>
    <m/>
    <m/>
    <m/>
    <x v="0"/>
    <m/>
    <m/>
    <m/>
    <m/>
    <m/>
    <m/>
    <m/>
    <m/>
    <m/>
    <m/>
    <m/>
    <m/>
    <x v="0"/>
    <n v="1"/>
    <m/>
    <m/>
    <m/>
    <m/>
    <m/>
    <m/>
    <m/>
    <m/>
    <m/>
    <m/>
    <m/>
    <n v="1"/>
    <m/>
    <m/>
    <m/>
    <m/>
    <x v="1"/>
    <m/>
    <m/>
    <m/>
    <n v="1"/>
    <m/>
    <m/>
    <m/>
    <m/>
    <m/>
    <m/>
    <n v="1"/>
    <m/>
    <m/>
    <m/>
    <m/>
    <m/>
    <m/>
    <m/>
  </r>
  <r>
    <x v="1200"/>
    <s v="Fall on Snow, Weather, Exposure, Moving Too Slowly, Washington, Mount Rainier, Liberty Ridge"/>
    <x v="13"/>
    <s v="Washington, Mount Ranier, Liberty Ridge_x000a_On May 29, Mount Rainier National Park communications received a 911 cell phone call from a climbing team at St. Elmo’s Pass. They were requesting a rescue for Andreas Kurth, another climber who reported having an accident near Liberty Cap the night before. Andreas just descended the Winthrop Glacier solo after his team, Cornelius Beilharz, Grit Kleinschmidt, and Keeta Owens, encountered serious trouble during a storm. Kurth reported that Beilharz was already dead from a fall and that the condition of the other two women was unknown. Andreas had last seen them in an exposed snow cave, hypothermic, near Liberty Cap._x000a_The Kurth team had summited Liberty Ridge the night before, close to 6:00 p.m. They became disoriented while trying to descend from Liberty Cap to the Winthrop Glacier in a fierce storm with whiteout conditions. After unsuccessfully locating the Winthrop Glacier, the team then attempted to set up tents. However, the winds were too strong and made the task impossible. Still disoriented, the team then proceeded to dig snow caves._x000a_Upon doing so, they encountered an impassable ice layer three feet below the surface. Unbeknownst to the team, the snow caves were being constructed atop a steep ice slope, just southeast of Liberty Cap, and fully exposed to the weather._x000a_Unable to penetrate the ice, Kurth used the remains of a tent and the beginnings of a snow cave to erect a makeshift shelter for him and Kleinschmidt. Beilharz and Owens were attempting the same. Kurth and Kleinschmidt took cover in their shelter and got some rest as Beilharz and Owens worked to finish theirs. That’s when the initial accident occurred. Beilharz somehow slipped while digging the snow cave and fell out of sight down the steep slope. Owens then rushed to report the incident to Kurth and while doing so, accidentally collapsed the makeshift shelter._x000a_Struggle ensued as the team was again exposed to the storm. Kurth could not find one of his plastic boot shells after the snow cave collapsed. This presented problems as he attempted to resurrect the shelter in the dark. While securing the tent to the cave, Kurth also slipped and fell. The slope below the snow cave was roughly 50 degrees and icy, but it leveled off a few hundred feet below. There, Kurth landed and found Beilharz. Unfortunately, his climbing partner was dead._x000a_Kurth tried to climb up to the snow cave but was unable to on the steep ice without a hard boot shell. He instead spent the rest of the night nearby in a naturally protected site, huddling in a salvaged sleeping bag that had also fallen from the snow caves. At first light, he reoriented himself and made his way down the Winthrop Glacier to report the emergency._x000a_The Park Service began rescue efforts that afternoon. Dee Patterson led the field team off six climbing rangers. They were flown to the summit of Mount Rainier to search, rescue, and recover the climbers. Another helicopter was dispatched to St. Elmo’s Pass to pick up Kurth._x000a_Initial aerial reconnaissance of the summit helicopter revealed two climbers face down in the snow beneath a steep icy slope. They were located a few hundred feet below Liberty Cap on the southeast side. The US Army Chinook then inserted the Park Service team between Liberty Cap and Columbia Crest._x000a_The team quickly located Beilharz and Owens at the base of the steep icy slope below the snow cave. Owens was dead when found. The team then began searching for Kleinschmidt, checking first the snow cave and later a heavily crevassed area below the accident site. Ground teams, however, did not locate her that day. Deteriorating weather conditions and sunlight constraints forced the recovery to be called off and only Owens could be retrieved._x000a_The next day, similar efforts resumed, except this time under more favorable weather. Kleinschmidt was located from the air and recovered along with Beilharz and the climbing gear from the snow cave. Kleinschmidt apparently survived the fall but died from exposure while taking cover from the storm in the crevasse. Beilharz also died from exposure and Owens expired from trauma, most likely sustained during the fall._x000a_Analysis_x000a_The Kurth party possessed the experience and technical skills to ascend the route. What caught the team was inclement weather and pace. The team had planned to ascend Liberty Ridge more quickly, but was unable to do so. Generally speaking, the larger the team, the more slowly it moves._x000a_When the four finally reached Liberty Cap, it was late in the day and there was little daylight left. Furthermore, the storm had intensified and the visibility had deteriorated. It’s not uncommon for climbers to ascend the mountain under “reasonable” weather conditions only to be hit by fierce storms once on top. This is especially the case with Liberty Ridge, because the route is protected but the summit and Liberty Cap are directly exposed to the winds off the Pacific._x000a_Though it seems counter productive to descend the route, away from an easier descent route and an established base camp, it’s sometimes much safer to do so when confronted by these conditions. It’s very difficult to navigate safely in severe weather while on the summit just after finishing Liberty Ridge. Many climbers have found more favorable bivy sites and snow cave locations back down the ridge (especially near the bergschrund) when faced with these conditions. (Source: Mike Gauthier, Climbing Ranger)"/>
    <n v="9"/>
    <m/>
    <m/>
    <m/>
    <m/>
    <m/>
    <m/>
    <m/>
    <m/>
    <m/>
    <m/>
    <n v="1"/>
    <m/>
    <x v="1"/>
    <n v="1"/>
    <m/>
    <x v="1"/>
    <x v="0"/>
    <x v="1"/>
    <x v="1"/>
    <x v="0"/>
    <x v="0"/>
    <m/>
    <m/>
    <x v="0"/>
    <m/>
    <m/>
    <m/>
    <x v="0"/>
    <x v="1"/>
    <m/>
    <m/>
    <m/>
    <x v="0"/>
    <m/>
    <m/>
    <m/>
    <m/>
    <m/>
    <m/>
    <x v="0"/>
    <m/>
    <m/>
    <n v="1"/>
    <m/>
    <n v="1"/>
    <n v="1"/>
    <m/>
    <m/>
    <m/>
    <m/>
    <m/>
    <m/>
    <x v="0"/>
    <m/>
    <n v="1"/>
    <m/>
    <m/>
    <m/>
    <m/>
    <m/>
    <m/>
    <m/>
    <m/>
    <m/>
    <m/>
    <m/>
    <m/>
    <m/>
    <m/>
    <m/>
    <x v="1"/>
    <m/>
    <m/>
    <m/>
    <m/>
    <m/>
    <m/>
    <m/>
    <m/>
    <m/>
    <m/>
    <n v="1"/>
    <m/>
    <m/>
    <m/>
    <m/>
    <m/>
    <m/>
    <m/>
  </r>
  <r>
    <x v="1201"/>
    <s v="Fall or Slip on Rock, North Carolina, Pilot Mountain State Park"/>
    <x v="13"/>
    <s v="North Carolina, Pilot Mountain State Park_x000a_On Friday, February 22, I (J.W. Peterson) was walking along the cliff top when I heard Brian Zimmerman (20) yelling and sliding down the rock face below the Ledge Springs Trail. I called to the climbers on the trail below and asked them if anyone was hurt. Chris Jones (20) called back and said, “Yes,” that Brian had sustained a head and neck injury, and a broken leg. From my vantage point above, I could see Jones administering first aid to Zimmerman. I left the scene to call 911. My call informed me that Surry_x000a_County EMS and Pilot Mountain Rescue were en route. I gave them the specific location of the accident and waited for them to arrive. Upon arrival, I accompanied rescue squad members to the top of the cliff where Zimmerman had fallen._x000a_While leaving this site I was approached by Jessica Riley (20) and Zach Groff (20) who had been climbing with Zimmerman. I asked them to explain what had happened. They said that Zimmerman was free-soloing to the top of the cliff to set up a top rope climb. As he reached the top, he could not figure out how to go any higher. Advice from another climber was unsuccessful. Zimmerman slipped and fell approximately 30 feet._x000a_Zimmerman was carried out by rescue squad members and transported to Baptist Hospital in Winston Salem, NC. Zimmerman suffered a laceration to the head that required several stitches, a broken right elbow and a broken lower right leg. (Source: J. W. Pearson, Pilot Mountain State Park)_x000a_Analysis_x000a_Pilot Mountain is a very popular and well established top rope climbing area. All climbs are easily accessible via the Ledge Springs Trail which runs along the top and bottom of the cliff. Climbers usually set up their climbs before descending to the base of the cliff or access the cliff top via the Three Bears Gully. The area is also known for loose rock and overhanging exits. Why the climber chose to free-solo to access the top is unknown. Free-solo climbing comes with increased inherent risks. (Source: Aram Attarian)"/>
    <n v="5"/>
    <m/>
    <n v="4"/>
    <m/>
    <m/>
    <m/>
    <m/>
    <m/>
    <m/>
    <m/>
    <m/>
    <m/>
    <m/>
    <x v="0"/>
    <n v="1"/>
    <m/>
    <x v="0"/>
    <x v="1"/>
    <x v="1"/>
    <x v="1"/>
    <x v="0"/>
    <x v="1"/>
    <m/>
    <m/>
    <x v="1"/>
    <n v="1"/>
    <m/>
    <m/>
    <x v="0"/>
    <x v="0"/>
    <m/>
    <m/>
    <m/>
    <x v="0"/>
    <m/>
    <m/>
    <m/>
    <m/>
    <m/>
    <m/>
    <x v="0"/>
    <m/>
    <m/>
    <m/>
    <m/>
    <m/>
    <m/>
    <m/>
    <m/>
    <m/>
    <m/>
    <m/>
    <m/>
    <x v="0"/>
    <m/>
    <m/>
    <m/>
    <m/>
    <m/>
    <m/>
    <m/>
    <m/>
    <m/>
    <m/>
    <m/>
    <m/>
    <m/>
    <m/>
    <m/>
    <m/>
    <m/>
    <x v="1"/>
    <m/>
    <m/>
    <m/>
    <m/>
    <m/>
    <m/>
    <m/>
    <n v="1"/>
    <m/>
    <m/>
    <m/>
    <m/>
    <m/>
    <m/>
    <m/>
    <m/>
    <m/>
    <m/>
  </r>
  <r>
    <x v="1202"/>
    <s v="Fall while Descending-Inadequate Equipment (Climbing Rope, Rappel Device, Harness, Brain Cells), New Mexico, Jemez Mountains, Yoyo Pit"/>
    <x v="13"/>
    <s v="New Mexico, Jemez Mountains, Yoyo Pit_x000a_On May 16, a man and his girlfriend were on an excursion in the Santa Fe National Forest, which had been closed due to extreme fire danger. Yoyo Pit is a popular spot for vertical rope work as the pit is straight vertical until about half way down where it bells-out and turns to complete free- hang. Formed by a large gas bubble while the volcanic flow was cooling it is approximately thirty feet in diameter and has much lose rock._x000a_The man apparently dropped his cell phone into the 170-foot pit. He decided to get some equipment from his vehicle and rig a descent with a tow rope, a come-along, a pulley, and two ropes not rated for rope work of any kind. The tow-rope was girth hitched to a sturdy tree and the come- along was wrapped once around the tree and clipped back to itself near the end of the tow rope. This is where he had a pulley clipped to the come- along with the descending rope running through the pulley. The tie-off was with five half hitches and the then the rope went down into the abyss. The end of the first rope was tied to the second rope in order to reach the bottom. The two ropes were tied together with a series of half-hitches._x000a_The man told his girlfriend that he knew what he was doing and that he had done this type of thing before. He used two sets of gloves to grasp the rope with but did not have a harness of any sort and did not use any sort of friction device to slow his descent. He merely went hand over hand down into the pit, according to his girlfriend. She also said he made it about half way down before the bell of the bottom (estimated at approximately seventy to eighty feet), and then he lost his grip and fell backwards. She reported that he was laughing on the way down._x000a_After he hit the bottom he apparently continued to laugh and stated that he thought he broke his arm. A minute later he said he could not move and could not feel his back, that all was numb. The girlfriend went for help to Santa Fe since there was no cell phone. She managed to get to a pay phone to call 911. Fire Department and Search and Rescue were activated. By the time rescue personnel made it to the scene the man had died._x000a_There were rope burns on the man’s gloves and his arms. He had bilateral leg fractures, a broken arm and died from internal injuries, either internal hemorrhage or neurogenic shock. (J. Marc Beverly, PA/Paramedic, Albuquerque Mountain Rescue Council)_x000a_Analysis_x000a_While this is not considered to be a “legitimate” climbing accident, it illustrates how quickly people with no experience can get in trouble trying to become climbers. In addition to the technical mistakes here, it seems this fellow appears to have been a few tools short of a full box._x000a_Unfortunately, the press will portray an incident such as this as proof that climbing is a dangerous sport. (Sources: J. Marc Beverly, PA/Paramedic—Albuquerque Mountain Rescue Council, and Jed Williamson)"/>
    <n v="6"/>
    <m/>
    <m/>
    <m/>
    <m/>
    <m/>
    <m/>
    <m/>
    <m/>
    <n v="1"/>
    <m/>
    <m/>
    <m/>
    <x v="1"/>
    <m/>
    <m/>
    <x v="1"/>
    <x v="0"/>
    <x v="0"/>
    <x v="1"/>
    <x v="0"/>
    <x v="0"/>
    <m/>
    <m/>
    <x v="0"/>
    <m/>
    <m/>
    <m/>
    <x v="0"/>
    <x v="0"/>
    <m/>
    <m/>
    <m/>
    <x v="0"/>
    <m/>
    <m/>
    <m/>
    <m/>
    <m/>
    <m/>
    <x v="0"/>
    <m/>
    <m/>
    <m/>
    <m/>
    <m/>
    <m/>
    <m/>
    <m/>
    <m/>
    <m/>
    <m/>
    <m/>
    <x v="0"/>
    <m/>
    <m/>
    <m/>
    <m/>
    <m/>
    <m/>
    <m/>
    <m/>
    <m/>
    <m/>
    <m/>
    <m/>
    <m/>
    <m/>
    <m/>
    <m/>
    <n v="1"/>
    <x v="1"/>
    <m/>
    <m/>
    <m/>
    <n v="1"/>
    <m/>
    <m/>
    <m/>
    <m/>
    <m/>
    <m/>
    <n v="1"/>
    <m/>
    <m/>
    <m/>
    <m/>
    <m/>
    <m/>
    <m/>
  </r>
  <r>
    <x v="1203"/>
    <s v="Falling Ice-Fall on Ice, New York, Adirondacks, Poke-O-Moonshine"/>
    <x v="13"/>
    <s v="New York, Adirondacks, Poke-O-Monshine_x000a_Ice on the first pitch of the popular 160-foot climb “Positive Thinking” broke off Poke-O-Moonshine Friday and crashed to the ground, taking an Ontario climber with it._x000a_Kevin Bailey (34) was about 135 feet up and anchoring himself to the east side of the mountain when the ice split and detached. His climbing partner, Jason Kuruc, also of Ontario, stood below with the belay device, waiting to begin his assent. After the crash, Kuruc left the mountain to get help, and returned to assist emergency workers, who attempted cardiopulmonary resuscitation, but could not revive the man._x000a_Eventually, Kuruc was taken to CVPH Medical Center in Plattsburgh where he was treated for minor injuries and released._x000a_Analysis_x000a_For a majority of the winter, the 85-degree pitch on Poke-O-Moonshine has been stellar for climbing. Ed Palen, a guide for Adirondack Rock and River Guide Service, said more climbers than ever attempted the nearly vertical climb this year, which sits on a giant face of rock about a mile long._x000a_“It looks like in two or three days it went from a lot of good ice climbing to not much at all,” he said, after hearing about the accident Friday evening. Palen said that with the number of climbers and the good conditions, he wasn’t surprised an accident occurred but didn’t expect anything tragic._x000a_“The climb was very safe and good for the past three weeks,” said Palen, who’s guided it a handful of times in the past two weeks, to some clients who’ve been waiting years to get a piece of it. “I’ve never seen more people climbing than this year.”_x000a_“We were seeing some scary things this year,” he said. “They heard Positive Thinking was in and everyone was rushing to it.” He said warm, rainy days took a toll on the ice, which streaks down the mountainside, creating four or five different climbs for the year._x000a_“It’s still the most sought after ice-climb in New York State,” Palen said. “People will drive six, eight, ten hours if they hear that it’s in. It’s still considered one of the best climbs and certainly the best-known climb in the Adirondacks. [It’s] something you aim your climbing career for.”_x000a_He said color, sound, and ambient air temperature all give clues as to whether a climb is safe or not. But Palen, active in the sport for more than 20 years, said the only way to know is through experience. “There are young climbers with braver attitudes...doing harder things earlier with not quite the experience in judgments,” he said. (Source: From an article by M’chelle Peterson)"/>
    <n v="4"/>
    <m/>
    <m/>
    <m/>
    <m/>
    <n v="1"/>
    <m/>
    <m/>
    <m/>
    <m/>
    <m/>
    <m/>
    <m/>
    <x v="0"/>
    <n v="1"/>
    <m/>
    <x v="1"/>
    <x v="1"/>
    <x v="0"/>
    <x v="1"/>
    <x v="0"/>
    <x v="0"/>
    <m/>
    <m/>
    <x v="0"/>
    <m/>
    <m/>
    <m/>
    <x v="0"/>
    <x v="0"/>
    <m/>
    <m/>
    <m/>
    <x v="1"/>
    <m/>
    <m/>
    <m/>
    <m/>
    <m/>
    <m/>
    <x v="0"/>
    <m/>
    <n v="1"/>
    <m/>
    <m/>
    <m/>
    <m/>
    <m/>
    <m/>
    <m/>
    <m/>
    <m/>
    <m/>
    <x v="0"/>
    <m/>
    <m/>
    <m/>
    <m/>
    <m/>
    <m/>
    <m/>
    <m/>
    <m/>
    <m/>
    <m/>
    <m/>
    <m/>
    <m/>
    <m/>
    <m/>
    <m/>
    <x v="1"/>
    <m/>
    <m/>
    <m/>
    <m/>
    <m/>
    <m/>
    <m/>
    <m/>
    <m/>
    <m/>
    <m/>
    <m/>
    <m/>
    <m/>
    <m/>
    <m/>
    <m/>
    <m/>
  </r>
  <r>
    <x v="1204"/>
    <s v="Falling Rock, Washington, Mount Rainier, Dissappointment Cleaver"/>
    <x v="13"/>
    <s v="Washington, Mount Ranier, Disappointment Cleaver_x000a_On September 23 about 5:30 a.m., a rock struck and killed noted double amputee climber Ed Hommer. Mr. Hommer and three companions were climbing the Disappointment Cleaver route in preparation for an attempt next year on Mount Everest._x000a_The team of four climbers spent the night at Camp Muir and started their climb at 1:30 a.m. The climb proceeded normally and the team took a rest break at Ingraham Flats (11,000 ft.). The route from the Ingraham Flats ascends another 300 feet then traverses right onto the “Nose” of Disappointment Cleaver, a prominent rock feature that separates the Ingraham and the Emmons Glaciers. Later in the climbing season, Disappointment Cleaver is mostly exposed, loose rock. Any remaining snowfields are hard and icy and have large sun cups that require slow careful climbing._x000a_At 5:40 a.m., the sky was dark and the moon was setting as Jim Wickwire led Herlehy, Rose, and Hommer up the Cleaver. They were traversing rock bands near 11,700 feet when Wickwire heard a the whizzing sound of falling rock. He responded by yelling, “ROCK!” Shortly thereafter, Rose (third on the rope) reported getting tugged backward and thrown off balance. After regaining his balance, he called down to Hommer and received no answer._x000a_Wickwire then belayed Herlehy and Rose down to Hommer, which took about 30 minutes. Once there, it was apparent that Hommer was struck and instantly killed by stonefall. Hommer was found lying face up on the snow with visible trauma to his upper torso, neck, and head._x000a_The climbers were on scene with Hommer for over an hour while they called the Park Service for help. Another team of two climbers on their way to the summit came to the aid of Wickwire’s team. They declined to continue to the summit and instead assisted Wickwire’s party back to Camp Muir._x000a_Ranger’s Kirschner and Winslow planned for a body recovery operation. Two climbing rangers, Giguere and Shank, boarded a helicopter at Kautz Heli-base and were flown to the top of the Disappointment Cleaver. From there, they down-climbed the route to the accident site where they then placed Hommer into a body bag and then into a cargo net. From there, Hommer’s body was flown off the mountain to Kautz Heli-base._x000a_Giguere and Shank, along with Wickwire’s team, were also flown off the mountain too._x000a_Analysis_x000a_Disappointment Cleaver is the most popular route on the mountain. It subjects climbers to sustained periods of rock and icefall hazards at varying locations. Teams that move quickly and safely limit their time in these areas. Hommer’s team got an alpine start and was moving at a reasonable pace. Sadly, rockfall is common on Disappointment Cleaver, especially late in the year._x000a_Colder conditions may reduce the rockfall hazards. It seems, however, as though there is always some amount of rockfall and/or icefall hazard on Mount Rainier, making it possible for experienced teams like Hommer’s to be in the wrong place at the wrong time._x000a_Hommer was not wearing a helmet at the time of the accident. It is believed that a helmet wouldn’t have made a difference however. Though a helmet may not have made a difference in Hommer’s case, the National Park Service strongly recommends that all climbers wear helmets when ascending Mount Rainier. (Source: Mike Gauthier, Climbing Ranger)"/>
    <n v="8"/>
    <m/>
    <m/>
    <m/>
    <m/>
    <m/>
    <m/>
    <m/>
    <m/>
    <m/>
    <m/>
    <n v="1"/>
    <m/>
    <x v="1"/>
    <m/>
    <m/>
    <x v="1"/>
    <x v="1"/>
    <x v="0"/>
    <x v="1"/>
    <x v="0"/>
    <x v="0"/>
    <m/>
    <m/>
    <x v="0"/>
    <m/>
    <m/>
    <m/>
    <x v="0"/>
    <x v="1"/>
    <m/>
    <m/>
    <m/>
    <x v="0"/>
    <m/>
    <m/>
    <m/>
    <n v="1"/>
    <m/>
    <m/>
    <x v="0"/>
    <m/>
    <m/>
    <m/>
    <m/>
    <n v="1"/>
    <m/>
    <m/>
    <n v="1"/>
    <m/>
    <m/>
    <m/>
    <m/>
    <x v="0"/>
    <n v="1"/>
    <m/>
    <m/>
    <m/>
    <m/>
    <m/>
    <m/>
    <m/>
    <m/>
    <m/>
    <m/>
    <m/>
    <m/>
    <m/>
    <m/>
    <m/>
    <m/>
    <x v="1"/>
    <m/>
    <m/>
    <m/>
    <m/>
    <m/>
    <m/>
    <m/>
    <m/>
    <m/>
    <m/>
    <m/>
    <m/>
    <m/>
    <m/>
    <n v="1"/>
    <m/>
    <m/>
    <m/>
  </r>
  <r>
    <x v="1205"/>
    <s v="Falling Rock, Weather, Late Start-Climbing Too Slowly, Washington, Mount Rainier, Liberty Ridge"/>
    <x v="13"/>
    <s v="Washington, Mount Ranier, Liberty Ridge_x000a_Around 11:30 a.m. on June 25, Mount Rainier Park Communications received a 911 call from a team of three climbers requesting a rescue from 9,700 feet on Liberty Ridge. The team reported that one of their members, Jessie Whitcomb, had been struck by a rock in the head while ascending lower Liberty Ridge. The force of impact was so great that it destroyed the helmet and knocked Jessie unconscious._x000a_The Whitcomb team had left White River Campground and spent two days getting to the base of Liberty Ridge. Hoping to make Thumb Rock by then, they instead elected to bivy near 9,200 feet on the ridge and continue climbing the next day. The team left the bivy site around 9:00 a.m. and noticed rockfall right from the start. While attempting to regain to the ridge-crest, Jessie was hit. He doesn’t remember exactly how the incident occurred, but his father noted that rockfall was prevalent in the specific area the team was forced to cross._x000a_Though Whitcomb was knocked out, he regained some level consciousness as his father helped move him to a safer location. The team then waited, calling for help, which took nearly two hours because of poor cellular service._x000a_The Park Service initiated rescue efforts by flying climbing rangers Stefan Lofgren and Nick Giguere to the base of Liberty Ridge via a US Army Reserve Chinook helicopter. The two were inserted via cable-hoist (Jungle Penetrator) at 8,900 feet on the Carbon Glacier. From there, they climbed with medical and rescue gear to the accident site on the ridge. Once on scene, they provided patient assessment and stabilization, determining that Whitcomb needed to be evacuated immediately. The patient, however, could not be hoisted from that location and had to be lowered 900 feet to a safer landing zone on the Carbon Glacier._x000a_Additional rescue personnel, comprised of NPS climbing rangers and RMI guides, organized and prepared for the technical lowering. A smaller helicopter (a Bell Jet Ranger—87L) was to ferry and insert the additional rescuers on the Carbon Glacier. RMI Guide Dave Hahn was flown from the NPS heli-base to Camp Schurman to pick up Lead Climbing Ranger Chris Olson. Those two comprised the second team of rescuers. After picking up Olson at Camp Schurman, 87L circled north around the mountain and attempted to insert the team on the Carbon Glacier. While doing so, the helicopter crash-landed._x000a_Rangers observed the ship as it attempted to land on the glacier slope. When the helicopter did this, the skids underneath the ship began to slide. Something struck the ship in the rear and the helicopter quickly rose from the ground. It then began rotating to the right, crash-landing downhill roughly 40 feet away. Thankfully, all occupants walked away from the crash unhurt; however, the ship was badly damaged. The tail boom wrapped around the body, the rotors fell apart and the transmission crashed through the passenger compartment nearly hitting Olson and dousing him in engine fluids._x000a_Remaining rescue personnel were quickly redirected to the Chinook helicopter for Jungle Penetrator insertion. Rich Lechleitner and Brian Hasebe inserted at 87L’s crash site, while the pilot of the 87L was extracted. Olson, Hahn, Hasebe and Lechleitner then continued to the climbing accident site to help complete the rescue of Jessie Whitcomb._x000a_From there, Lofgren directed the technical evacuation, which required a 900-foot, high-angle lowering through icefall and rockfall hazards as well as a bergschrund crossing. Once the patient, his partners, and rescue team were on the Carbon Glacier, the Chinook Helicopter returned and hoisted them all off the mountain. The patient was flown to Madigan Army hospital at Ft. Lewis and has since made a fall recovery. The helicopter was never salvaged from the accident site because of its high exposure to avalanche, icefall, and rockfall hazards._x000a_Analysis_x000a_Temperatures were warm that day and the snow on the lower ridge was soft. On such days, it is strongly recommended that climbers leave early. Alpine starts apply when traveling on loose rocky ridges or over glaciers with lots of crevasse slots. Many challenges exist on the Liberty Ridge route far below high camp._x000a_Warm temperatures on Mount Rainier also mean rockfall, which the Whitcomb party noted. Wearing a helmet can only do so much when confronted with baseball and larger sized rocks. Thus, pace also becomes more important. The ability to move rapidly can help with success and safety. Many teams ascend Liberty Ridge too slowly. Siege climbing the route has again and again proven dangerous. In this case, the Whitcomb Party’s pace was slow. This increased their amount of time in rockfall hazardous areas. (Source: Mike Gauthier, Climbing Ranger)"/>
    <n v="6"/>
    <m/>
    <m/>
    <m/>
    <m/>
    <m/>
    <m/>
    <m/>
    <m/>
    <m/>
    <m/>
    <m/>
    <m/>
    <x v="0"/>
    <n v="1"/>
    <m/>
    <x v="0"/>
    <x v="1"/>
    <x v="1"/>
    <x v="1"/>
    <x v="0"/>
    <x v="0"/>
    <m/>
    <m/>
    <x v="0"/>
    <m/>
    <m/>
    <m/>
    <x v="0"/>
    <x v="1"/>
    <m/>
    <m/>
    <m/>
    <x v="0"/>
    <m/>
    <m/>
    <m/>
    <m/>
    <m/>
    <m/>
    <x v="0"/>
    <m/>
    <m/>
    <m/>
    <m/>
    <m/>
    <n v="1"/>
    <m/>
    <n v="1"/>
    <m/>
    <m/>
    <m/>
    <m/>
    <x v="0"/>
    <m/>
    <m/>
    <n v="1"/>
    <m/>
    <m/>
    <m/>
    <m/>
    <m/>
    <m/>
    <m/>
    <m/>
    <m/>
    <m/>
    <m/>
    <m/>
    <m/>
    <m/>
    <x v="1"/>
    <m/>
    <m/>
    <m/>
    <m/>
    <m/>
    <m/>
    <m/>
    <m/>
    <m/>
    <m/>
    <m/>
    <n v="1"/>
    <m/>
    <m/>
    <m/>
    <m/>
    <m/>
    <m/>
  </r>
  <r>
    <x v="1206"/>
    <s v="Lightning, Utah, Lone Peak"/>
    <x v="13"/>
    <s v="Utah, Lone Peak_x000a_On July 26, Trent (28) and Alexis Pabst (23) were killed by a lightning strike on the summit of Lone Peak. Together with Trent’s younger brother Tyler (18), the couple had climbed The Open Book, a five-pitch 5.7 route that leads straight to the 11,253-foot summit. Tyler led the final pitch. After belaying Trent up, he went to scout out a spot to shelter from the approaching storm while Trent belayed Alexis. Tyler also had time to make an eerie entry in the summit log, in which he noted the oncoming storm clouds._x000a_At the time of the strike, Alexis had just completed the climb and untied. She and Trent were together in a small alcove at the top of the route just below the summit, while Tyler was about ten feet away. Tyler was knocked down by the blast but uninjured. Panicked, he looked at the two unresponsive climbers without touching them, then raced out for help. Five hours later, he arrived at the Bell’s Canyon trailhead, having taken a longer and more difficult descent-route than he intended._x000a_The two victims were evacuated by highline from the summit to a point lower on the summit ridge, then lowered to a meadow at about 10,800 feet, where they were loaded on board a helicopter and flown to Salt Lake City._x000a_Analysis_x000a_The summit of Lone Peak is a room-sized pinnacle in the middle of a completely exposed ridge line. There aren’t any good spots to wait out a thunderstorm on the ridge, but anywhere would have been better than the summit itself. Once the three climbers had committed to starting the last pitch, they didn’t have much choice but to try to finish it and get off the peak before the storm arrived._x000a_The Pabsts had suffered extensive burns and blast injuries and probably would not have survived. However, lightning strike victims who appear dead may in fact be in ventricular fibrillation or simply have stopped breathing. CPR can restore cardiac rhythm if it is started right away, and AR has frequently worked on victims who have just stopped breathing. An added note: With multiple lightning strike victims, triage should be the opposite of normal; that is, treat apparent fatalities first and deal with wounded victims later. (Source: Tom Moyer—Salt Lake County Sheriff’s SAR)"/>
    <n v="5"/>
    <m/>
    <n v="1"/>
    <n v="1"/>
    <n v="1"/>
    <m/>
    <m/>
    <m/>
    <m/>
    <m/>
    <m/>
    <m/>
    <m/>
    <x v="1"/>
    <m/>
    <n v="1"/>
    <x v="1"/>
    <x v="1"/>
    <x v="0"/>
    <x v="1"/>
    <x v="0"/>
    <x v="0"/>
    <m/>
    <m/>
    <x v="0"/>
    <m/>
    <m/>
    <m/>
    <x v="0"/>
    <x v="1"/>
    <m/>
    <m/>
    <m/>
    <x v="0"/>
    <m/>
    <m/>
    <m/>
    <m/>
    <m/>
    <m/>
    <x v="0"/>
    <m/>
    <m/>
    <m/>
    <m/>
    <m/>
    <n v="1"/>
    <m/>
    <m/>
    <m/>
    <m/>
    <m/>
    <m/>
    <x v="0"/>
    <m/>
    <m/>
    <m/>
    <m/>
    <m/>
    <m/>
    <m/>
    <m/>
    <m/>
    <m/>
    <m/>
    <m/>
    <m/>
    <m/>
    <m/>
    <m/>
    <m/>
    <x v="1"/>
    <m/>
    <m/>
    <m/>
    <m/>
    <m/>
    <m/>
    <m/>
    <m/>
    <m/>
    <m/>
    <m/>
    <m/>
    <n v="1"/>
    <m/>
    <m/>
    <m/>
    <m/>
    <m/>
  </r>
  <r>
    <x v="1207"/>
    <s v="Edited Title: Belay Lowering Error, No Backup, Smith Rock"/>
    <x v="13"/>
    <s v="Oregon, Smith Rock State Park, Left Slab Crack._x000a_On November 29, Kathy Lee and her friend Becky Hsu (both 27) were meeting some new friends at The Dihedrals at Smith Rock. The friends were late, so Kathy and Becky decided to warm up with Left Slab Crack rated 5.4 two stars by Alan Watts in his Climber's Guide to Smith Rock. Kathy topped out and asked her friend to lower her. She realized the rope was short for this climb but expected Becky to hold her so she could finish the descent with a fourth-class scramble to the ground. The end of the rope whipped through Becky’s belay device and Kathy fell about 30 vertical feet down the route to the ground. Without a helmet, she was bleeding profusely from a head wound._x000a_EMS professionals were summoned by a nearby cell phone. She was stabilized and carried by the waiting ambulance to St. Charles Medical Center, kept overnight, and released with a bruised kidney and lung and scalp lacerations. She is “lucky and well” and climbing “more carefully” again. Analysis_x000a_Typically, the belayer is concentrating on the climber being lowered, failing to mind the remaining belay rope. Sport climbers typically do not tie into the bottom end of the top belay rope. Tying a stopper knot or tying the rope into the sport rope bag can prevent this kind of incident. (Source: Robert Speik)"/>
    <n v="7"/>
    <m/>
    <m/>
    <m/>
    <n v="2"/>
    <m/>
    <m/>
    <m/>
    <m/>
    <m/>
    <m/>
    <m/>
    <m/>
    <x v="0"/>
    <n v="1"/>
    <m/>
    <x v="1"/>
    <x v="0"/>
    <x v="0"/>
    <x v="0"/>
    <x v="0"/>
    <x v="0"/>
    <m/>
    <m/>
    <x v="0"/>
    <m/>
    <m/>
    <m/>
    <x v="0"/>
    <x v="0"/>
    <m/>
    <m/>
    <m/>
    <x v="0"/>
    <m/>
    <m/>
    <m/>
    <m/>
    <m/>
    <m/>
    <x v="0"/>
    <m/>
    <m/>
    <m/>
    <m/>
    <m/>
    <m/>
    <m/>
    <m/>
    <m/>
    <m/>
    <m/>
    <m/>
    <x v="0"/>
    <n v="1"/>
    <m/>
    <m/>
    <m/>
    <m/>
    <m/>
    <m/>
    <m/>
    <m/>
    <m/>
    <m/>
    <m/>
    <m/>
    <n v="1"/>
    <m/>
    <m/>
    <m/>
    <x v="1"/>
    <m/>
    <m/>
    <m/>
    <m/>
    <n v="1"/>
    <m/>
    <m/>
    <m/>
    <m/>
    <m/>
    <m/>
    <m/>
    <m/>
    <m/>
    <m/>
    <m/>
    <n v="1"/>
    <m/>
  </r>
  <r>
    <x v="1208"/>
    <s v="Abandonment—Creating a Hazard, Alaska, Mount McKinley, West Buttress"/>
    <x v="14"/>
    <s v="Alaska, Mount McKinley, West Buttress_x000a_Joseph Klopack (51) and his 15-year-old son Joseph, Jr. checked into the Talkeetna Ranger Station on June 3, where Ranger John Leonard briefed them. The pair flew to the Kahiltna Basecamp later that day, the starting point for their climb of Mt. McKinley. It appears that while in Talkeetna they met Dusan Golubic of the Slovak Republic who befriended the pair. The three joined up as a rope of three where they departed basecamp on June 3. They attempted to carry half their provisions all the way to 11,000 feet, but between 7,800 feet and 9,500 feet, Klopack Jr. experienced acute mountain sickness. Apparently they returned to base camp. Klopack, Jr. was left unsupervised at the Kahiltna Basecamp for four days while his father departed to climb the mountain. Klopack Jr. soloed (unroped) each day on extended glacier walks. Klopack Jr. flew off the mountain by himself on June 9. He traveled to Anchorage to stay with an acquaintance his father had met on the mountain. (Source: Ranger Roger Robinson)_x000a_Analysis_x000a_This report, while not complete, is included because of its unusual nature. We have not had a situation quite like this before. The behavior of the Klopacks, especially the father, was, to say the least, inappropriate. There was discussion as to whether to charge Mr. Klopack with violating the Alaska State Code, Chapter 51, which includes a section on “Endangering the welfare of a child in the first degree.” Rangers Roger Robinson and Daryl Miller elected for a strong conversation with Mr. Klopack. (Source: Jed Williamson)"/>
    <n v="4"/>
    <m/>
    <n v="1"/>
    <m/>
    <m/>
    <m/>
    <m/>
    <n v="1"/>
    <m/>
    <m/>
    <m/>
    <m/>
    <m/>
    <x v="0"/>
    <m/>
    <m/>
    <x v="1"/>
    <x v="1"/>
    <x v="1"/>
    <x v="1"/>
    <x v="0"/>
    <x v="0"/>
    <m/>
    <m/>
    <x v="1"/>
    <n v="1"/>
    <m/>
    <m/>
    <x v="0"/>
    <x v="1"/>
    <m/>
    <n v="1"/>
    <m/>
    <x v="0"/>
    <m/>
    <m/>
    <m/>
    <m/>
    <m/>
    <m/>
    <x v="0"/>
    <m/>
    <m/>
    <m/>
    <m/>
    <m/>
    <m/>
    <m/>
    <m/>
    <m/>
    <m/>
    <m/>
    <m/>
    <x v="0"/>
    <m/>
    <m/>
    <m/>
    <m/>
    <m/>
    <m/>
    <m/>
    <m/>
    <m/>
    <m/>
    <m/>
    <m/>
    <m/>
    <m/>
    <m/>
    <m/>
    <m/>
    <x v="1"/>
    <m/>
    <m/>
    <m/>
    <m/>
    <m/>
    <m/>
    <m/>
    <m/>
    <m/>
    <m/>
    <m/>
    <n v="1"/>
    <m/>
    <m/>
    <m/>
    <m/>
    <m/>
    <m/>
  </r>
  <r>
    <x v="1209"/>
    <s v="Avalanche, Alberta, Banff National Park, Mount Wilson, Wilson Major"/>
    <x v="14"/>
    <s v="Alberta, Banff National Park, Mount Wilson, Wilson Major_x000a_On January 10, J.W. (29) and J.S. (23) were approaching the ice climb Wilson Major on Mount Wilson. They had climbed up the WI III approach pitches of Lady Wilson’s Cleavage and were traversing the steep snow slopes below Wilson Major when they triggered a slab avalanche and were swept down into the trees below. Neither was totally buried, but J.S. suffered a broken ankle from impact with a tree. J.W. wrapped J.S. up in blankets and descended to the Saskatchewan Crossing Warden Station where the district warden’s wife was able to call for a Warden rescue team. J.S. was evacuated by heli-sling to a waiting ambulance._x000a_Analysis_x000a_Avalanches are one of the major objective dangers to ice climbing in the Rockies. On some climbs the danger is just from avalanches sweeping down the waterfall from terrain above, but in many instances there are avalanche slopes that need to be crossed on the approach or descent route or on low angle sections that hold snow on the climb itself. There are numerous cases of ice climbing parties being involved in avalanches that they themselves triggered. It is not uncommon for ice climbers to travel without avalanche rescue gear such as beacons probes and shovels. In this instance the party triggered a slab on an early season deep instability of facets on crust. The weakness was well known throughout the ranges of Canada in the winter of 2003 and was the layer attributed to most of the fatal avalanches that occurred. It is not known what level of avalanche awareness the party had or if they were cognizant of the avalanche danger rating of “Considerable” in the area. This party was very fortunate that they did not suffer more serious injuries as the avalanche ran down over small cliffs and into mature timber. If there had been a total burial, neither had the gear to perform a self-rescue. It is common practice in avalanche terrain for one person to cross a suspect slope at a time while the other observes from an island of safety. (Source: Parks Canada Warden Service, Bradford White)_x000a_(Editor’s Note: With skiers included, there have been 70 avalanche fatalities within the past five years.)"/>
    <n v="5"/>
    <m/>
    <m/>
    <n v="1"/>
    <n v="1"/>
    <m/>
    <m/>
    <m/>
    <m/>
    <m/>
    <m/>
    <m/>
    <m/>
    <x v="0"/>
    <n v="1"/>
    <m/>
    <x v="1"/>
    <x v="1"/>
    <x v="1"/>
    <x v="1"/>
    <x v="0"/>
    <x v="0"/>
    <m/>
    <m/>
    <x v="0"/>
    <m/>
    <m/>
    <m/>
    <x v="0"/>
    <x v="1"/>
    <m/>
    <m/>
    <m/>
    <x v="1"/>
    <m/>
    <m/>
    <m/>
    <n v="1"/>
    <n v="1"/>
    <m/>
    <x v="0"/>
    <m/>
    <m/>
    <m/>
    <m/>
    <m/>
    <m/>
    <m/>
    <m/>
    <m/>
    <m/>
    <m/>
    <m/>
    <x v="0"/>
    <m/>
    <m/>
    <m/>
    <m/>
    <m/>
    <m/>
    <m/>
    <m/>
    <m/>
    <m/>
    <m/>
    <m/>
    <m/>
    <m/>
    <m/>
    <m/>
    <m/>
    <x v="1"/>
    <m/>
    <m/>
    <m/>
    <m/>
    <m/>
    <m/>
    <n v="1"/>
    <m/>
    <m/>
    <m/>
    <m/>
    <m/>
    <m/>
    <m/>
    <m/>
    <m/>
    <m/>
    <m/>
  </r>
  <r>
    <x v="1210"/>
    <s v="Avalanche, British Columbia, Glacier National Park, Mount Cheops"/>
    <x v="14"/>
    <s v="British Columbia, Glacier National Park, Mount Cheops_x000a_On February 1, a high school backcountry ski group comprised of three adults and 14 students was traveling on the Balu Pass Trail, about five kilometers west of the Rogers Pass summit. Parks Canada had warned that avalanches were possible in the higher alpine areas but were unlikely below the tree line, where the group was skiing. The group had been skiing about 15 meters apart, with one supervisor in front and the other two bringing up the rear. The skiers were halfway up the Connaught Creek Valley when the avalanche roared down the north face of Mount Cheops, burying the entire group. The slide began at a point between 2,200 to 2,300 vertical meters up Mount Cheops. It traveled for a kilometer and spread out 500 to 800 meters at the sides. The slide was so large it contained at least 1,000 tons of snow, according to information provided by the Canadian Avalanche Association. The toe of the slide ended at about the 1,500-meter elevation mark with parts of it more than five meters deep._x000a_It is unlikely that this was a skier-triggered slide. Some of the skiers were buried as deep as three meters. The group was carrying the proper ava- lanche-rescue equipment, including personal locator beacons and shovels. Two professional guides happened to be nearby and were able to shout a warning and then come to the prompt assistance of the group. Unfortunately, there were seven fatalities._x000a_Analysis_x000a_This tragedy was only about 30 kilometers away from the site of the smaller slide on January 20 (see above report)._x000a_This incident is of particular importance as it was instrumental in prompting the proposed changes to the Canadian National Parks regulations. Under the proposed regulations all “custodial groups” involving minors not accompanied by their parents (such as school or youth groups) will not be allowed into the backcountry without professional guides. At the time of the incident, avalanche danger above tree line was rated as “Considerable” but below tree line it was only rated as “Moderate.”"/>
    <n v="5"/>
    <m/>
    <m/>
    <m/>
    <m/>
    <m/>
    <m/>
    <m/>
    <m/>
    <m/>
    <m/>
    <m/>
    <m/>
    <x v="1"/>
    <m/>
    <m/>
    <x v="1"/>
    <x v="1"/>
    <x v="1"/>
    <x v="1"/>
    <x v="0"/>
    <x v="0"/>
    <m/>
    <m/>
    <x v="0"/>
    <m/>
    <m/>
    <m/>
    <x v="0"/>
    <x v="1"/>
    <m/>
    <m/>
    <m/>
    <x v="0"/>
    <m/>
    <n v="1"/>
    <m/>
    <m/>
    <n v="1"/>
    <m/>
    <x v="0"/>
    <m/>
    <m/>
    <m/>
    <m/>
    <m/>
    <m/>
    <m/>
    <m/>
    <m/>
    <m/>
    <m/>
    <m/>
    <x v="0"/>
    <m/>
    <m/>
    <m/>
    <m/>
    <m/>
    <m/>
    <m/>
    <m/>
    <n v="1"/>
    <m/>
    <m/>
    <m/>
    <m/>
    <m/>
    <m/>
    <m/>
    <m/>
    <x v="1"/>
    <m/>
    <m/>
    <m/>
    <m/>
    <m/>
    <m/>
    <m/>
    <n v="1"/>
    <m/>
    <m/>
    <m/>
    <m/>
    <m/>
    <m/>
    <m/>
    <m/>
    <m/>
    <m/>
  </r>
  <r>
    <x v="1211"/>
    <s v="Avalanche, British Columbia, Selkirk Mountains North, Durrand Glacier"/>
    <x v="14"/>
    <s v="British Columbia, Selkirk Mountains North, Durrand Glacier_x000a_On January 20, a group of eleven backcountry skiers was caught in an avalanche. Three people were able to extricate themselves and they dug out one injured person. Seven other skiers perished from asphyxia. The avalanche was as much as 30 meters wide and 100 meters long. The bodies of the victims were buried under three to four meters of snow._x000a_Analysis_x000a_As this is not strictly speaking, a ski mountaineering incident, the data is not included in the Tables. This report and the one which follows are included as they were the two most devastating alpine accidents in Canada in 2003. The seeds of the January 20 avalanche were sown in November 2002 when a particularly unstable layer of snow was created at the beginning of a very unusual season. This layer had created problems throughout the season._x000a_The avalanche hazards were rated as “Moderate” at the time of this incident. There was no evidence that the slide was triggered by the skiers and the ski party had not noticed any signs of concern. The avalanche bulletin for January 20 read as follows: “Changes to our snowpack have been occurring very slowly lately. With no significant snow to report in the last few days, our focus remains on the persistent instabilities found in the mid and lower snowpack. Surface hoar buried on Christmas Day now sits roughly 50-75 cm below the surface. This layer can be difficult to find and although strength tests indicate an improving trend, it remains a concern. Near the base of the snowpack a weak crust/facet combination from November persists. AVALANCHES: The frequency of avalanches observed has declined, but their size has not. Each day large avalanches continue to be reported in the Selkirks.”"/>
    <n v="6"/>
    <m/>
    <m/>
    <m/>
    <m/>
    <m/>
    <m/>
    <m/>
    <m/>
    <m/>
    <m/>
    <m/>
    <m/>
    <x v="1"/>
    <n v="1"/>
    <m/>
    <x v="1"/>
    <x v="1"/>
    <x v="1"/>
    <x v="1"/>
    <x v="0"/>
    <x v="0"/>
    <m/>
    <m/>
    <x v="0"/>
    <m/>
    <m/>
    <m/>
    <x v="0"/>
    <x v="1"/>
    <m/>
    <m/>
    <m/>
    <x v="0"/>
    <m/>
    <n v="1"/>
    <m/>
    <m/>
    <n v="1"/>
    <m/>
    <x v="0"/>
    <m/>
    <m/>
    <m/>
    <m/>
    <m/>
    <m/>
    <m/>
    <m/>
    <m/>
    <m/>
    <m/>
    <m/>
    <x v="0"/>
    <m/>
    <m/>
    <m/>
    <m/>
    <m/>
    <m/>
    <m/>
    <m/>
    <n v="1"/>
    <m/>
    <m/>
    <m/>
    <m/>
    <m/>
    <m/>
    <m/>
    <m/>
    <x v="1"/>
    <m/>
    <m/>
    <m/>
    <m/>
    <m/>
    <m/>
    <n v="1"/>
    <m/>
    <m/>
    <m/>
    <m/>
    <m/>
    <m/>
    <m/>
    <m/>
    <m/>
    <m/>
    <m/>
  </r>
  <r>
    <x v="1212"/>
    <s v="Avalanche, Climbing Alone, Alberta, Canmore, Mount Lady MacDonald"/>
    <x v="14"/>
    <s v="Alberta, Canmore, Mount Lady MacDonald_x000a_On or about March 13, J.F (20) decided to make a solo scramble towards the summit of Mount Lady MacDonald. He was not one to follow the regular path and likely ascended directly toward the summit on the left side of an obvious gully on the West Face. Avalanche bulletins from around that date indicate that avalanche danger was considered “Extreme.”_x000a_On June 7, the body of J.F. was recovered by Canmore RCMP from the gully. Hikers in the area reported finding the body. The deceased was in a face down, prone position lying across the fall line with his rubber boots still on. There was a column of snow around his upper arm and the remainder of the debris was flat with rocks embedded along the flanks. These visual clues led investigators to believe that he had been involved in an avalanche accident. The medical examiner’s office indicated that J.F. likely died from suffocation consistent with an avalanche. It is speculated that the victim left the summit ridge and crossed into a bowl area near the top of the gully, where he was caught in an avalanche, slid down the gully to below the teahouse level, and was buried in avalanche debris until the warmer temperatures uncovered him. (Source: Canmore Leader, Burke Duncan, George Field)_x000a_Analysis_x000a_Although this is not a climbing accident and thus not included in the data, it is illustrative of the problems which can occur when hiking or climbing alone. There was no one there to attempt to rescue him when the avalanche occurred and his family and friends were unaware of his fate for three months, as no one knew where to begin the search._x000a_Leave the following with a friend: your plans and time line, specific route(s) you plan to try, vehicle description and license number, gear description, and who/when to call and your cell phone number if you plan to carry one. If you plan to hike or climb solo, recognize that this increases the risk. Check for the current weather and avalanche conditions. It should go without saying that one should not climb or ski in avalanche terrain when the avalanche danger is posted “Extreme.”"/>
    <n v="7"/>
    <m/>
    <n v="1"/>
    <m/>
    <m/>
    <m/>
    <m/>
    <m/>
    <m/>
    <m/>
    <m/>
    <m/>
    <m/>
    <x v="1"/>
    <m/>
    <m/>
    <x v="1"/>
    <x v="1"/>
    <x v="1"/>
    <x v="1"/>
    <x v="0"/>
    <x v="0"/>
    <m/>
    <m/>
    <x v="1"/>
    <n v="1"/>
    <n v="1"/>
    <m/>
    <x v="1"/>
    <x v="1"/>
    <m/>
    <m/>
    <m/>
    <x v="0"/>
    <m/>
    <m/>
    <m/>
    <m/>
    <n v="1"/>
    <m/>
    <x v="0"/>
    <m/>
    <m/>
    <m/>
    <m/>
    <m/>
    <m/>
    <m/>
    <m/>
    <m/>
    <m/>
    <m/>
    <m/>
    <x v="0"/>
    <m/>
    <m/>
    <m/>
    <m/>
    <m/>
    <m/>
    <m/>
    <m/>
    <m/>
    <m/>
    <m/>
    <m/>
    <m/>
    <m/>
    <m/>
    <m/>
    <m/>
    <x v="1"/>
    <m/>
    <m/>
    <m/>
    <m/>
    <m/>
    <m/>
    <m/>
    <m/>
    <n v="1"/>
    <m/>
    <m/>
    <m/>
    <m/>
    <m/>
    <m/>
    <m/>
    <m/>
    <m/>
  </r>
  <r>
    <x v="1213"/>
    <s v="Avalanche, Poor Position, Weather, Peter Lougheed Park, Mount Murray, R&amp;D"/>
    <x v="14"/>
    <s v="Alberta, Peter Lougheed Park, Mount Murray, R &amp; D_x000a_On November 11, a party of ice climbers on the route R &amp; D on Mount Murray in the Ranger Creek area, was hit by a size 1 to 1.5 avalanche before beginning the climb. One of the party had fallen after the avalanche had come to rest, breaking a bone in his left lower leg. A second size 1 to 1.5 avalanche struck the group as they moved towards safer ground._x000a_Analysis_x000a_The local guidebook indicates that Ranger Creek is home to some of the earliest-formed ice. The area should, however, be avoided after heavy snow due to the surrounding avalanche terrain. On November 11, snow continued to fall heavily at the rate of one to two centimeters per hour during the course of the rescue and the roads were in poor condition. A ground evacuation was required. The terrain above the area was reloading, placing the party and all rescuers at risk during the 1.5 hour rescue. Given the conditions, perhaps the party should have avoided this area."/>
    <n v="6"/>
    <m/>
    <m/>
    <m/>
    <m/>
    <m/>
    <m/>
    <m/>
    <m/>
    <m/>
    <m/>
    <m/>
    <m/>
    <x v="0"/>
    <n v="1"/>
    <m/>
    <x v="1"/>
    <x v="1"/>
    <x v="1"/>
    <x v="1"/>
    <x v="0"/>
    <x v="0"/>
    <m/>
    <m/>
    <x v="0"/>
    <m/>
    <m/>
    <m/>
    <x v="0"/>
    <x v="1"/>
    <m/>
    <m/>
    <m/>
    <x v="1"/>
    <m/>
    <m/>
    <n v="1"/>
    <m/>
    <n v="1"/>
    <m/>
    <x v="0"/>
    <m/>
    <m/>
    <m/>
    <m/>
    <m/>
    <n v="1"/>
    <m/>
    <m/>
    <m/>
    <m/>
    <m/>
    <m/>
    <x v="0"/>
    <m/>
    <m/>
    <m/>
    <m/>
    <m/>
    <m/>
    <m/>
    <m/>
    <m/>
    <m/>
    <m/>
    <m/>
    <m/>
    <m/>
    <m/>
    <m/>
    <m/>
    <x v="1"/>
    <m/>
    <m/>
    <m/>
    <m/>
    <m/>
    <m/>
    <m/>
    <m/>
    <m/>
    <m/>
    <m/>
    <m/>
    <m/>
    <m/>
    <m/>
    <m/>
    <n v="1"/>
    <m/>
  </r>
  <r>
    <x v="1214"/>
    <s v="Climbing Alone, Disappeared, Possible Fall into Crevasse, British Climber, Mount Robson Provincial Park, Mount Robson"/>
    <x v="14"/>
    <s v="British Columbia, Mount Robson Provincial Park, Mount Robson_x000a_On July 31, L.B. (23) departed Berg Lake to climb Mount Robson’s Fuhrer Ridge with a planned descent of the Kain Face. He failed to return as planned and a Parks Canada rescue team was notified. After two days of helicopter searching, a dog search of a natural avalanche and considerable investigative work, search efforts were suspended. No tracks or any other evidence were discovered on the mountain._x000a_Analysis_x000a_The glaciated terrain on Mount Robson is riddled with crevasses and significant avalanche and icefall hazards exist. While search efforts for L.B. were inconclusive, a crevasse-fall seems likely. Any unroped and/or solo travel on Robson’s—or any—glaciated terrain is ill-advised. (Source: Parks Canada Warden Service, Jim Mamalis)"/>
    <n v="6"/>
    <m/>
    <m/>
    <n v="1"/>
    <m/>
    <m/>
    <m/>
    <m/>
    <m/>
    <m/>
    <m/>
    <m/>
    <m/>
    <x v="0"/>
    <n v="1"/>
    <m/>
    <x v="1"/>
    <x v="1"/>
    <x v="1"/>
    <x v="1"/>
    <x v="0"/>
    <x v="0"/>
    <m/>
    <m/>
    <x v="1"/>
    <n v="1"/>
    <n v="1"/>
    <m/>
    <x v="0"/>
    <x v="1"/>
    <m/>
    <m/>
    <m/>
    <x v="0"/>
    <m/>
    <m/>
    <m/>
    <m/>
    <m/>
    <m/>
    <x v="0"/>
    <n v="1"/>
    <m/>
    <m/>
    <m/>
    <m/>
    <m/>
    <m/>
    <m/>
    <m/>
    <m/>
    <m/>
    <m/>
    <x v="0"/>
    <m/>
    <m/>
    <m/>
    <m/>
    <m/>
    <m/>
    <m/>
    <m/>
    <m/>
    <m/>
    <m/>
    <m/>
    <m/>
    <m/>
    <m/>
    <m/>
    <m/>
    <x v="1"/>
    <m/>
    <m/>
    <m/>
    <m/>
    <m/>
    <m/>
    <m/>
    <m/>
    <m/>
    <m/>
    <m/>
    <m/>
    <n v="1"/>
    <m/>
    <m/>
    <m/>
    <m/>
    <m/>
  </r>
  <r>
    <x v="1215"/>
    <s v="Dehydration, Unable to Get to Mittens—Frostbite, Alaska, Mount McKinley, West Rib"/>
    <x v="14"/>
    <s v="Alaska, Mount McKinley, West Rib_x000a_On May 3rd, the three-member expedition, Rocky Mountain West Rib, led by Fabrizio Zangrilli, flew in to the Kahiltna Glacier to attempt the West Rib. On the 17th, they ascended the 1200-foot West Rib Couloir. On this ascent, Roger Pennington (age unknown), a member of the expedition, frostbit several of his fingers. Pennington felt both dehydration and the inability to get to his heavy mittens when he needed them caused the frostbite. They spent that night on a small ice ledge at the top of the couloir. The next day they moved up to the Apex Camp at 12,900 feet. Over the course of these two days, Pennington felt he had thawed, refrozen and thawed his left ring finger._x000a_On the 20th they moved to a 13,300-foot camp where as a group they decided that Pennington needed to be evacuated because of his frostbite and slow pace. At 0956, Zangrilli requested assistance through his aircraft radio to a scenic flight overhead, flown by Eric Denkewalter of Talkeetna Aero Services. At 1012, Zangrilli described frostbite on two fingers of Pennington’s right hand and the ring finger on his left. Ranger Daryl Miller stated that the helicopter was not available on that day and recommended that the expedition continue to the 14,800-foot bergschrund camp where they would be in a safe place if weather changed. A call-back time was set at 1800. The NPS chartered Talkeetna Air Taxi to fly Ranger Roger Robinson for this call-back. While on this flight at 1805, Zangrilli indicated that they had only made it to the 14,500-foot level and were digging in. Zangrilli still insisted on the rescue, and he was informed that the Park Service would try the next morning._x000a_On May 21st at 1000, the contract Lama helicopter with pilot Jim Hood and manager Dave Kreutzer departed Talkeetna en route to the West Rib. The Lama was on scene at 1046 where it was determined that a shorthaul using the basket could be accomplished. The Lama proceeded to the 14,200-foot camp where the shorthaul was rigged and then returned at 1052 extracting Pennington in the basket. Pennington was first shorthauled to the 14,200-foot camp and then transported inside the Lama to Kahiltna Basecamp, then to Talkeetna. Once in Anchorage, Pennington was diagnosed with superficial to partial thickness frostbite on the first digit of three of his fingers._x000a_Analysis_x000a_Pennington’s frostbite is very typical of what is seen frequently by the rangers at 14,200 feet. The Ranger Staff felt that Pennington would not need a rescue and could probably descend via the West Buttress if he could only get there. The big question was whether Pennington could ascend to 15,200 feet on the West Rib, because then he could easily reach the 14,200-foot camp._x000a_Once the Rocky Mountain West Rib party had made up their mind that Pennington was not going higher, then we were left with two options —either doing a ground rescue or an air evacuation. Since slope conditions were unknown between 14,500 feet and 15,200 feet, it was felt that the least risk to personnel was to use the Lama helicopter. If Pennington had been climbing on the West Buttress he would have been told to walk down. (Source: Ranger Roger Robinson)"/>
    <n v="3"/>
    <m/>
    <m/>
    <m/>
    <m/>
    <m/>
    <m/>
    <m/>
    <m/>
    <m/>
    <m/>
    <m/>
    <m/>
    <x v="0"/>
    <n v="1"/>
    <m/>
    <x v="1"/>
    <x v="1"/>
    <x v="1"/>
    <x v="1"/>
    <x v="0"/>
    <x v="0"/>
    <m/>
    <m/>
    <x v="0"/>
    <m/>
    <m/>
    <m/>
    <x v="0"/>
    <x v="1"/>
    <m/>
    <m/>
    <m/>
    <x v="0"/>
    <m/>
    <m/>
    <m/>
    <m/>
    <m/>
    <m/>
    <x v="0"/>
    <m/>
    <m/>
    <n v="1"/>
    <m/>
    <m/>
    <m/>
    <m/>
    <m/>
    <m/>
    <m/>
    <m/>
    <m/>
    <x v="0"/>
    <m/>
    <m/>
    <m/>
    <m/>
    <m/>
    <m/>
    <m/>
    <m/>
    <m/>
    <m/>
    <m/>
    <m/>
    <m/>
    <m/>
    <m/>
    <m/>
    <m/>
    <x v="1"/>
    <m/>
    <m/>
    <m/>
    <m/>
    <m/>
    <m/>
    <m/>
    <m/>
    <m/>
    <m/>
    <n v="1"/>
    <m/>
    <m/>
    <m/>
    <m/>
    <m/>
    <m/>
    <m/>
  </r>
  <r>
    <x v="1216"/>
    <s v="Dehydration—Exhaustion, Minor Frostbite, Climbing Too Slowly—Failure to Turn Back, Alaska, Mount McKinley, Messner Couloir"/>
    <x v="14"/>
    <s v="Alaska, Mount McKinley, Messner Couloir_x000a_At 0500 on June 3, Jan Markup (27), Petr Hoffman (27) from the Czech Republic, and Camelo Lopez from a Colombian-American expedition, who had asked to climb with the Czechs, left the 14,200-foot camp to attempt the Messner Couloir from which the Czech “Cheechakos” had been turned back by poor snow conditions a few days earlier. They moved very slowly all day and reached the top of the steep part of the couloir approximately 2200. They still had a rocky exit to negotiate but at an easier angle than the main couloir._x000a_On June 4, Natalie Lopez from the Colombian-American team came to the 14,200 foot camp and stated that the party in the Messner Couloir was in difficulties. She was in contact with the party via a talkabout radio. When Ranger Evans contacted Camelo Lopez, he stated that he had frostbitten his feet and was hypothermic but that the other two were ok. At 0256, Evans asked Lopez if they could make it over the top of the Couloir to the Normal West Buttress Route to descend, as no rescue would be able to reach them for at least eight hours. Lopez agreed to try and it was arranged for them to check in every 30 minutes._x000a_At 0338, Jan and Petr stated that Lopez could not move and was not coherent, and that they could not get him any higher up the couloir. They said they would try to get food and water into Lopez and hold their position. At 0414, Jan and Petr stated that Lopez had stopped talking, he has very cold, probably frostbitten, feet, and was in a bad way. They were still trying to get food and water in to him._x000a_At 0426 South District Ranger in Talkeetna was informed of situation. At 0444, Lopez sounded moderately sensible on the radio, stated that his feet were frozen (white and waxy), and that one of the others had frostbite on his hands. They cannot move from their location due to the steepness and their condition._x000a_At 0523, Jan reports that Lopez was deteriorating again. They are still drinking warm liquids but Lopez has vomited. At 0540 Lopez reports that they were having trouble maintaining. An overhead team was assembled in Talkeetna at 0545, and a briefing on the situation given to them._x000a_At 0609, Lopez stated that his legs would not work, and at 0630, Lopez stated that he did not think that they can last more than an hour. They are told to stay focused and to make sure harnesses etc. are on correctly. Asked if Jan and Petr can walk down safely if Lopez is evacuated, they reply that they do not think that they can make it down safely, as they are now cold and exhausted._x000a_At 0700, plans were discussed with Talkeetna for a possible helicopter evacuation. At 0752, rangers at the 14,200 foot camp were still trying to persuade Lopez and Hoffman and Markup to walk. Lopez says pain is still too much to walk and Hoffman and Markup are to exhausted to walk down safely._x000a_At 0936, the Lama takes off from Talkeetna and at 1020 does a reconnaissance flight over the evacuation site and the crew decided to use the rescue basket. At 1051 the Lama picks up Lopez and returns him to Base Camp, then returns twice to pick up Jan and Petr and fly them to Base Camp by 1150._x000a_Patient assessments after arrival at Base Camp: Camelo Lopez—minor frostbite to toes, possible AMS, dehydrated, hypothermic and exhausted. Jan Markup—exhaustion, dehydrated. Petr Hoffman—exhaustion, dehydrated._x000a_Analysis_x000a_This incident was the result of a lot of small mistakes compounding themselves and creating a major problem. Mistakes included adding an extra person to the team at short notice, especially a person of unknown ability; the fact that three people do not move as quickly as two; the fact that each person had only two liters of water and did not stop to make more until problems started; and perhaps most significantly, climbing very slowly (17 hours from camp to the top of the difficulties) and not making a decision to turn around._x000a_Although it is a good idea to have the means to contact other people, in this case “Talkabout” radios, one cannot help but wonder whether this also gives parties an easy way out; that is, to call for rescue sooner than really needed or to continue in the belief that with communication they have a safety net and therefore continue when they should consider turning around. If this party had not had the means to contact the Rangers, would they have been able to get themselves to safety or would things have been made worse? A question we will never be able to answer. However, the Rangers responded (as they should) on the strength of the information (sometimes suspect) received over the radio, asking the helicopter crew to perform a risky operation at an extremely high altitude (19,000 feet), but it could easily have been a ground team at risk executing a potentially hazardous rescue. It is incumbent on all climbers to assess the possibility of self-evacuation/rescue before requesting outside assistance, especially before they even start on a climb as committing and remote as the Messner Couloir._x000a_As a footnote, it is worth noting that the Talkeetna Ranger Station is reviewing its rescue policies. At present it is expected that if a party is rescued, they will not just be allowed to continue climbing, but rather, be returned to Talkeetna for a thorough debrief. This is both to ascertain all the facts of the case and insure the physical well being of all parties concerned. (Source: Ranger John Evans)"/>
    <n v="5"/>
    <m/>
    <m/>
    <m/>
    <n v="2"/>
    <m/>
    <m/>
    <m/>
    <m/>
    <m/>
    <m/>
    <m/>
    <m/>
    <x v="0"/>
    <n v="1"/>
    <n v="1"/>
    <x v="1"/>
    <x v="1"/>
    <x v="1"/>
    <x v="1"/>
    <x v="0"/>
    <x v="0"/>
    <m/>
    <m/>
    <x v="0"/>
    <m/>
    <m/>
    <m/>
    <x v="0"/>
    <x v="1"/>
    <m/>
    <m/>
    <m/>
    <x v="0"/>
    <m/>
    <m/>
    <m/>
    <m/>
    <m/>
    <m/>
    <x v="0"/>
    <m/>
    <m/>
    <n v="1"/>
    <m/>
    <m/>
    <m/>
    <m/>
    <m/>
    <m/>
    <m/>
    <m/>
    <m/>
    <x v="0"/>
    <m/>
    <m/>
    <m/>
    <m/>
    <m/>
    <m/>
    <m/>
    <n v="1"/>
    <m/>
    <m/>
    <m/>
    <m/>
    <m/>
    <m/>
    <m/>
    <m/>
    <m/>
    <x v="1"/>
    <m/>
    <m/>
    <m/>
    <m/>
    <m/>
    <m/>
    <m/>
    <m/>
    <m/>
    <m/>
    <m/>
    <n v="1"/>
    <m/>
    <m/>
    <m/>
    <m/>
    <m/>
    <m/>
  </r>
  <r>
    <x v="1217"/>
    <s v="Dental-Laceration and Bicuspid Fracture, Alaska, Mount McKinley, West Buttress"/>
    <x v="14"/>
    <s v="Alaska, Mount McKinley, West Buttress_x000a_On June 5th, RMI guide Brent Okita brought a 17-year-old client to the 14,200-foot medical tent to have a dental check. The prior day, the client was eating a frozen nougat bar, and bent a braces collar outwards which presendy was lacerating the inside of the client’s cheek. The braces’ wires had been removed by the client’s orthodontist prior to the expedition, with the collars left in place for later removal. The cheek laceration was minor, although consistently in the same site and reopening with any mandible movement._x000a_Then on June 6th, a climber presented with a fracture of the first bicuspid, maxillary right side. The dentin had been exposed and he was in discomfort when eating/drinking and breathing the cold air through the mouth. Cavit (temporary cement) was applied to the site with saliva as the material setting agent._x000a_Analysis_x000a_The first case is an intriguing one, as this is not one a medic ever expects. Upon examination of the client, it was apparent the collar was bent in such a way that covering it with Cavit or wax would be of little benefit. Confirming the brace collars were to be removed in the near future, I utilized the tools available: a needle holder and a nut tool. Great care was necessary, as fracturing the enamel was a possibility. Careful manipulation eventually worked the collar into a loosened state, at which time it could be molded by the tools to curve over and off the molar. The client now has a souvenir from Denali. The cheek laceration would heal itself in time if kept rinsed and teeth brushed often. Oh, yes, don’t forget to floss._x000a_As for the second, if the fracture is completely through the tooth, or if the pulp is involved, this problem can result in a trip being ended. Cavit is a temporary material that can protect the dental tubules and smooth a fracture site. If Cavit is not available to cover a sharp edge, then a piece of emery cloth, a light file to the area, or sugarless gum will give temporary relief. In any case, an expedition would do well to keep some dental first-aid supplies in their kit. (Source: Michael W. Dong, VIP Mountaineering Ranger-Medic) (Editor's Note: Thanks to Michael Dong for sending these forward, along with a few others. While not entered in the data as accidents, the situation is a good illustration of the need to be prepared for medical emergencies—or better yet as in this case, to avoid them by doing some preventive work.)"/>
    <n v="3"/>
    <m/>
    <n v="1"/>
    <m/>
    <m/>
    <m/>
    <m/>
    <m/>
    <m/>
    <m/>
    <m/>
    <m/>
    <m/>
    <x v="0"/>
    <m/>
    <n v="1"/>
    <x v="1"/>
    <x v="1"/>
    <x v="1"/>
    <x v="1"/>
    <x v="0"/>
    <x v="0"/>
    <m/>
    <m/>
    <x v="0"/>
    <m/>
    <m/>
    <m/>
    <x v="0"/>
    <x v="1"/>
    <m/>
    <m/>
    <m/>
    <x v="0"/>
    <m/>
    <m/>
    <m/>
    <m/>
    <m/>
    <m/>
    <x v="0"/>
    <m/>
    <m/>
    <m/>
    <n v="1"/>
    <m/>
    <m/>
    <m/>
    <m/>
    <m/>
    <m/>
    <m/>
    <m/>
    <x v="0"/>
    <m/>
    <m/>
    <m/>
    <m/>
    <m/>
    <m/>
    <m/>
    <m/>
    <m/>
    <m/>
    <m/>
    <m/>
    <m/>
    <m/>
    <m/>
    <m/>
    <m/>
    <x v="1"/>
    <m/>
    <m/>
    <m/>
    <m/>
    <m/>
    <m/>
    <m/>
    <m/>
    <m/>
    <m/>
    <m/>
    <n v="1"/>
    <m/>
    <m/>
    <m/>
    <m/>
    <m/>
    <m/>
  </r>
  <r>
    <x v="1218"/>
    <s v="Fall into Crevasse, Placed Inadequate Protection, Time of Day, British Columbia, Mount Robson Provincial Park, Mount Robson"/>
    <x v="14"/>
    <s v="British Columbia, Mount Robson Provincial Park, Mount Robson_x000a_On August 31, Richard Denker (48) and Bob Breivogel (52) were making their way up the Robson Glacier to the Dome. At 1645 while weaving through the “Mousetrap,” a crevasse field at approximately 2,900 meters, Breivogel fell through a snow bridge over a crevasse. Blocks of snow which had bridged the crevasse fell onto the climber while he hung upside down from the rope, six meters below the lip. The falling debris caused rib and shoulder injuries. A second group of two climbers in the area assisted Denker in getting his partner out of the crevasse and back down the glacier to 2,700 meters where they spent the night._x000a_The assisting climbers left for help at 1900 reaching the Berg Lake Ranger Station at 0130 on September 1. A Parks Canada rescue team was contacted and the two climbers were evacuated using a helicopter and sling rescue system. Upon arrival at the hospital, it was determined that Breivogel had broken ribs and was suffering from a pneumothorax. (Source: Parks Canada Warden Service, Jim Mamalis)_x000a_Analysis_x000a_A couple of things come to mind. One, we were still crossing the ice-fall late in the day and late in the season. An earlier start or a higher camp may have helped. Second, we were using a doubled 70-meter (9mm) rope and were tied to the very ends, so a “tighter” belay and/or picket protection placed where the route made bends may have helped in reducing the length of the fall. However, the latter may not have helped in preventing the injuries, because they were the result of snow and ice blocks falling on Bob, not from the fall itself or the length of the fall. Also, when Bob righted himself in the crevasse, he was only about 12 to 18 feet below the lip. The rope stretch over the 35 meters of rope between us would be enough to cause the fall to be this distance._x000a_In the dangerous area of the icefall, it would have been better either to be closer together or to belay the leader at bridges on a relatively short lead rope. Also, icefall crevasses—actually gaps in the icefall rubble—are unlike crevasses in snow-covered glaciers. Icefall crevasse bridges are made of smaller ice rubble which can seem sold when probing, but can break unexpectedly. The ice chunks are obviously more dangerous than soft snow when they fall on the victim._x000a_We were probably over confident due to our extensive glacier experience on the volcanoes in the Northwest. These are usually climbed early to mid-season. We were lucky to have another party nearby to aid in the rescue, to have favorable weather and a good emergency camp location, and to experience an efficient rescue by the Canadian authorities. (Source: Paraphrased from a report submitted by Richard Denkler)"/>
    <n v="10"/>
    <m/>
    <m/>
    <m/>
    <m/>
    <m/>
    <n v="1"/>
    <n v="1"/>
    <m/>
    <m/>
    <m/>
    <n v="1"/>
    <m/>
    <x v="0"/>
    <n v="1"/>
    <m/>
    <x v="1"/>
    <x v="1"/>
    <x v="0"/>
    <x v="0"/>
    <x v="0"/>
    <x v="0"/>
    <m/>
    <m/>
    <x v="0"/>
    <m/>
    <m/>
    <m/>
    <x v="0"/>
    <x v="1"/>
    <m/>
    <m/>
    <m/>
    <x v="0"/>
    <m/>
    <m/>
    <m/>
    <n v="1"/>
    <m/>
    <n v="1"/>
    <x v="0"/>
    <n v="1"/>
    <m/>
    <m/>
    <m/>
    <m/>
    <m/>
    <m/>
    <m/>
    <m/>
    <m/>
    <m/>
    <m/>
    <x v="0"/>
    <m/>
    <n v="1"/>
    <m/>
    <m/>
    <m/>
    <m/>
    <m/>
    <m/>
    <m/>
    <m/>
    <m/>
    <m/>
    <m/>
    <m/>
    <m/>
    <m/>
    <m/>
    <x v="0"/>
    <m/>
    <m/>
    <m/>
    <m/>
    <m/>
    <m/>
    <m/>
    <m/>
    <m/>
    <m/>
    <m/>
    <m/>
    <m/>
    <n v="1"/>
    <m/>
    <m/>
    <m/>
    <m/>
  </r>
  <r>
    <x v="1219"/>
    <s v="Fall on Ice, Alberta, Banff National Park, Five Mile Creek, Mount Cory, Dumber"/>
    <x v="14"/>
    <s v="Alberta, Banff National Park, Five Mile Creek, Mount Cory, Dumber_x000a_On January 19, D.B. and G.H. were top-roping an ice climb known as “Dumber” above Five Mile Creek on the east slopes of Mount Cory. While attempting to step up on his crampon after placing his tools, G.H.’s foot slipped and he smashed his knee against the ice and dislocated his kneecap. D.B. tied G.H. off and also placed an ice screw under each foot to ease the strain of hanging, he then descended to call for help from a place where he could get cell reception. Wardens responded to the scene by HFRS (Helicopter Flight Rescue System), splinted the leg and lowered G.H. to a point where he could be packaged on a vacuum mattress, stretcher and Baumann bag and heli-slung out._x000a_Analysis_x000a_Top-roping does not necessarily mean that a slip may not cause an injury, as this incident points out. It is important to be sure that one’s tool or crampon placement is secure before placing fall weight on it. It is not known why D.B. did not lower G.H. farther down to a point where he would not have been hanging. (Source: Parks Canada Warden Service, Bradford White)"/>
    <n v="4"/>
    <m/>
    <m/>
    <m/>
    <m/>
    <m/>
    <m/>
    <m/>
    <m/>
    <m/>
    <m/>
    <m/>
    <m/>
    <x v="0"/>
    <n v="1"/>
    <m/>
    <x v="1"/>
    <x v="1"/>
    <x v="0"/>
    <x v="1"/>
    <x v="0"/>
    <x v="1"/>
    <m/>
    <m/>
    <x v="0"/>
    <m/>
    <m/>
    <m/>
    <x v="0"/>
    <x v="0"/>
    <m/>
    <m/>
    <m/>
    <x v="1"/>
    <m/>
    <m/>
    <m/>
    <m/>
    <m/>
    <m/>
    <x v="0"/>
    <m/>
    <m/>
    <m/>
    <m/>
    <m/>
    <m/>
    <m/>
    <m/>
    <m/>
    <m/>
    <m/>
    <m/>
    <x v="0"/>
    <m/>
    <m/>
    <m/>
    <m/>
    <m/>
    <m/>
    <m/>
    <m/>
    <m/>
    <m/>
    <m/>
    <m/>
    <m/>
    <m/>
    <m/>
    <m/>
    <m/>
    <x v="1"/>
    <m/>
    <m/>
    <m/>
    <m/>
    <m/>
    <m/>
    <n v="1"/>
    <m/>
    <m/>
    <m/>
    <m/>
    <m/>
    <m/>
    <m/>
    <m/>
    <m/>
    <m/>
    <m/>
  </r>
  <r>
    <x v="1220"/>
    <s v="Fall on Ice, Inadequate Protection, Protection (Tools) Pulled Out, New Brunswick, The Quarry"/>
    <x v="14"/>
    <s v="New Brunswick, The Quarry_x000a_Description: On March 1, three experienced climbers set out for a day of ice climbing at a climbing area known as the Quarry in New Brunswick. G.P., the leader for the first climb selected a moderate 25-meter single-pitch climb that he had led before. The ice appeared to be continuous on the climb and good although not fat. The first two-thirds of the single-pitch climb went smoothly with three or four seemingly solid placements leading up to a short vertical section. The last placement was a pound-in screw at the level of the bottom of the vertical section but slightly off to the right. Placement of protection on the vertical section was considered but ruled out due to the vertical section being short and the ice on the vertical section not being as solid as it had appeared from below. As the lead moved onto the vertical section, it became apparent that there was better ice and an easier stance slightly to the left of center on the vertical section. The top of the vertical was reached with a couple of moves. The vertical section ended in an ice-covered ledge approximately 15 meters above the start of the climb. The move onto the ledge appeared to be straightforward with a bulge on the right side above and back away from the edge. G.P. placed the right tool in this bulge and the left tool in blue horizontal ice that was also back from the edge. The higher risk of fracture of a bulge was considered but ignored in light of the sound and feel of the right hand tool placement, the perceived quality of the left placement, and the low level of difficulty of the move. As G.P. was pulling up to gain the ledge, the bulge on the right shattered and released the tool. G.P. vividly recalls thinking that the left arm was likely susceptible to some discomfort as a result of a drop-down onto that arm. G.P. also vividly recalls apprehension resulting from the sudden realization that the left tool was also coming free of the ice. He fell about three meters before striking a ramp with his left foot, breaking the left leg at the ankle, and then tumbling backwards. The runout from the highest protection was such that the rope provided no tension until after the leader struck the ramp with his foot. After tumbling backward, he slid headfirst on his back down a steep ramp until the tension of the rope stopped the slide. The length of the slide was longer than necessary. The lowest piece of protection was a pound-in screw that pulled out under the directional force and the belay stance was away from and off to one side of the base of the climb resulting in additional slack in the system. The leader was lowered from the climb and assisted onto a makeshift stretcher by his two climbing partners. The carry down a steep 50-meter slope and another 800 meters through deep snow to a road took 2.5 hours. The last half-hour was with assistance from two additional people. An alternate to the approach route was selected for the evacuation because it was more direct and less obstructed by brush._x000a_Analysis_x000a_G.P. states he has learned some lessons:_x000a_Never trust a bulge._x000a_Do not underestimate the horizontal forces exerted on tool placements while topping out._x000a_As with rock climbing give due consideration to location, type, and placement of the first protection if the belayer is not immediately below that piece and subsequent protection._x000a_Know your first aid and self-rescue techniques._x000a_Consider possible means of evacuation of an injured climber before accidents occur._x000a_The Canadian editor would add that the riskiest moves are pulling over a lip or a bulge where the angle of the ice changes. Wherever possible, the leader should place protection before attempting to move from vertical ground over a bulge or ledge. A leader should always be considering how far down his last piece is and the likelihood of hitting ledges on the way down._x000a_In this respect moderate climbs can be more dangerous than truly vertical terrain if a fall occurs. Lower extremity fractures such as this are a common result. (Source: George Porter and Edwina Podemski)_x000a_(Editor's Note: Edwina Podemski did all the analyses where no name appears as a source.)"/>
    <n v="6"/>
    <m/>
    <m/>
    <m/>
    <m/>
    <m/>
    <m/>
    <m/>
    <m/>
    <n v="1"/>
    <m/>
    <m/>
    <m/>
    <x v="0"/>
    <n v="1"/>
    <m/>
    <x v="1"/>
    <x v="1"/>
    <x v="0"/>
    <x v="1"/>
    <x v="0"/>
    <x v="0"/>
    <m/>
    <m/>
    <x v="0"/>
    <m/>
    <m/>
    <m/>
    <x v="0"/>
    <x v="0"/>
    <m/>
    <m/>
    <m/>
    <x v="1"/>
    <m/>
    <m/>
    <m/>
    <m/>
    <m/>
    <m/>
    <x v="0"/>
    <m/>
    <m/>
    <m/>
    <m/>
    <m/>
    <m/>
    <m/>
    <m/>
    <m/>
    <m/>
    <n v="1"/>
    <m/>
    <x v="0"/>
    <m/>
    <m/>
    <m/>
    <m/>
    <m/>
    <m/>
    <m/>
    <m/>
    <m/>
    <m/>
    <m/>
    <m/>
    <m/>
    <m/>
    <m/>
    <m/>
    <m/>
    <x v="0"/>
    <m/>
    <m/>
    <m/>
    <m/>
    <m/>
    <m/>
    <m/>
    <m/>
    <n v="1"/>
    <m/>
    <m/>
    <m/>
    <m/>
    <m/>
    <m/>
    <m/>
    <m/>
    <m/>
  </r>
  <r>
    <x v="1221"/>
    <s v="Fall on Ice, Protection (Tools) Pulled, Alberta, Banff National Park, Mount Murchison, Balfour Wall"/>
    <x v="14"/>
    <s v="Alberta, Banff National Park, Mount Murchison, Balfour Wall_x000a_On February 9, R.C. (40) was with a large group climbing on the Balfour Wall, an area with a variety of one-pitch top-ropeable ice climbs on the lower slopes of Mount Murchison in Banff National Park. R.C. was about halfway up a pitch that he was leading and had stopped to place his first screw. His tools pulled out and he fell down to the base of the pitch and broke both of his ankles. Part of the team descended to the Icefields Parkway where they flagged down a passing Parks vehicle and reported the accident. A warden rescue team heli-slung into the site, splinted both ankles, and R.C. was heli-slung out to a waiting ambulance._x000a_Analysis_x000a_Broken lower limbs are the most common injury in ice climbing falls. It is also fairly common to break both legs/ankles. The only real way to prevent such injuries while ice climbing is not to fall. (Source: Parks Canada Warden Service, Bradford White)"/>
    <n v="5"/>
    <m/>
    <m/>
    <m/>
    <m/>
    <m/>
    <n v="1"/>
    <m/>
    <m/>
    <m/>
    <m/>
    <m/>
    <m/>
    <x v="0"/>
    <n v="1"/>
    <m/>
    <x v="1"/>
    <x v="1"/>
    <x v="0"/>
    <x v="1"/>
    <x v="0"/>
    <x v="0"/>
    <m/>
    <m/>
    <x v="0"/>
    <m/>
    <m/>
    <m/>
    <x v="0"/>
    <x v="0"/>
    <m/>
    <m/>
    <m/>
    <x v="1"/>
    <m/>
    <m/>
    <m/>
    <m/>
    <m/>
    <m/>
    <x v="0"/>
    <m/>
    <m/>
    <m/>
    <m/>
    <m/>
    <m/>
    <m/>
    <m/>
    <m/>
    <m/>
    <m/>
    <m/>
    <x v="0"/>
    <m/>
    <m/>
    <m/>
    <m/>
    <m/>
    <m/>
    <m/>
    <m/>
    <n v="1"/>
    <m/>
    <m/>
    <m/>
    <m/>
    <m/>
    <m/>
    <m/>
    <m/>
    <x v="0"/>
    <m/>
    <m/>
    <m/>
    <m/>
    <m/>
    <m/>
    <m/>
    <n v="1"/>
    <m/>
    <m/>
    <m/>
    <m/>
    <m/>
    <m/>
    <m/>
    <m/>
    <m/>
    <m/>
  </r>
  <r>
    <x v="1222"/>
    <s v="Fall on Ice, Unroped, Alberta, Banff National Park, Johnston Canyon"/>
    <x v="14"/>
    <s v="Alberta, Banff National Park, Johnston Canyon_x000a_On February 13, L.R. (26) and her boyfriend (L.) were doing some ice climbing at the upper falls in Johnston Canyon, a popular area of one pitch top-ropeable ice climbs. L.R. unclipped from the belay station, which was about ten meters up some low-angle ice from the canyon bottom, and climbed down to her pack to get some water. On the climb back up to the stance she slipped and fell back down to the bottom, catching her crampon and breaking her ankle and lower leg in the process. Passers by descended to the phone at the bottom of the trail and called the Warden Service to report the accident. Meanwhile L. fashioned an improvised splint from ice tools and a jacket and began to piggy-back carry L.R. down the trail. A rescue crew of wardens and paramedics met the pair part way, re-splinted the leg, administered morphine for the pain and wheeled the patient down to the ambulance in the wheeled stretcher._x000a_Analysis_x000a_It is unlikely that most parties would have belayed on the low angle ice where L.R. fell, but this incident shows the possible consequences of even a simple slip in low-angle terrain. While L. showed his self-reliance capabilities in this case by improvising a splint and beginning a self-rescue, L.R.’s lower leg was quite badly broken, the splint did not immobilize the knee, and she was in considerable discomfort while being carried. In a location like this where rescue response was close by it would have been a better choice of action to have made the patient warm and comfortable and wait for a rescue team rather than risk farther complications to the leg injury. (Source: Parks Canada Warden Service, Bradford White)"/>
    <n v="5"/>
    <m/>
    <m/>
    <m/>
    <n v="1"/>
    <m/>
    <m/>
    <m/>
    <m/>
    <m/>
    <m/>
    <m/>
    <m/>
    <x v="0"/>
    <n v="1"/>
    <m/>
    <x v="1"/>
    <x v="1"/>
    <x v="1"/>
    <x v="1"/>
    <x v="0"/>
    <x v="1"/>
    <m/>
    <m/>
    <x v="1"/>
    <n v="1"/>
    <m/>
    <m/>
    <x v="0"/>
    <x v="0"/>
    <m/>
    <m/>
    <m/>
    <x v="1"/>
    <m/>
    <m/>
    <m/>
    <m/>
    <m/>
    <m/>
    <x v="0"/>
    <m/>
    <m/>
    <m/>
    <m/>
    <m/>
    <m/>
    <m/>
    <m/>
    <m/>
    <m/>
    <m/>
    <m/>
    <x v="0"/>
    <m/>
    <m/>
    <m/>
    <m/>
    <m/>
    <m/>
    <m/>
    <m/>
    <m/>
    <m/>
    <m/>
    <m/>
    <m/>
    <m/>
    <m/>
    <m/>
    <m/>
    <x v="1"/>
    <m/>
    <m/>
    <m/>
    <m/>
    <m/>
    <m/>
    <m/>
    <n v="1"/>
    <m/>
    <m/>
    <m/>
    <m/>
    <m/>
    <m/>
    <m/>
    <m/>
    <m/>
    <m/>
  </r>
  <r>
    <x v="1223"/>
    <s v="Fall on Rock, Alberta, Banff National Park, Lake Louise, Back of the Lake Crag, Ash Wednesday"/>
    <x v="14"/>
    <s v="Alberta, Banff National Park, Lake Louise, Back of the Lake Crag, Ash Wednesday_x000a_On October 10, T. (24) and his partner D., were climbing at the Back of the Lake crag area near Lake Louise. T. was leading the 10.b route Ash Wednesday when he fell and injured his ankle. His partner lowered him to the ground and T. attempted to hobble out but made it only as far as the lakeshore trail before he determined that the injury was more serious and painful than he first supposed. D. called for help on his cell phone. Warden rescuers splinted T.’s ankle and wheeled him out on a wheeled stretcher to a waiting ambulance. X-Rays determined that T. had a closed fracture of the left fibula._x000a_Analysis_x000a_Lead falls even on well protected sport routes can result in injury. (Source: Parks Canada Warden Service, Bradford White)"/>
    <n v="3"/>
    <m/>
    <m/>
    <n v="1"/>
    <m/>
    <m/>
    <m/>
    <m/>
    <m/>
    <m/>
    <m/>
    <m/>
    <m/>
    <x v="0"/>
    <n v="1"/>
    <m/>
    <x v="1"/>
    <x v="1"/>
    <x v="0"/>
    <x v="0"/>
    <x v="0"/>
    <x v="0"/>
    <m/>
    <m/>
    <x v="0"/>
    <m/>
    <m/>
    <m/>
    <x v="0"/>
    <x v="0"/>
    <m/>
    <m/>
    <m/>
    <x v="0"/>
    <m/>
    <m/>
    <m/>
    <m/>
    <m/>
    <m/>
    <x v="0"/>
    <m/>
    <m/>
    <m/>
    <m/>
    <m/>
    <m/>
    <m/>
    <m/>
    <m/>
    <m/>
    <m/>
    <m/>
    <x v="0"/>
    <m/>
    <m/>
    <m/>
    <m/>
    <m/>
    <m/>
    <m/>
    <m/>
    <m/>
    <m/>
    <m/>
    <m/>
    <m/>
    <m/>
    <m/>
    <m/>
    <m/>
    <x v="1"/>
    <m/>
    <m/>
    <m/>
    <m/>
    <m/>
    <m/>
    <m/>
    <m/>
    <m/>
    <m/>
    <m/>
    <m/>
    <m/>
    <m/>
    <m/>
    <n v="1"/>
    <m/>
    <m/>
  </r>
  <r>
    <x v="1224"/>
    <s v="Fall on Rock, Alberta, Banff National Park, Moraine Lake, Schiesser Ledges Route"/>
    <x v="14"/>
    <s v="Alberta, Banff National Park, Moraine Lake, Schiesser Ledges Route_x000a_On July 23, G.A. (62) was a member of a guided party that was on a multiday traverse in the ten peaks area in Banff National Park. The party had climbed up to The Neil Colgan Hut from the Fay Hut and had spent two days ascending peaks in the vicinity of the hut. On the day of the accident, they had descended from the hut down the Schiesser Ledges route and had finished all of the down-climbing and rappels. They had unroped and taken off their harnesses and helmets and were walking down the moraine towards Moraine Lake when G.A. fell off the side of the moraine and tumbled about 50 meters down the steep side wall. The guide quickly climbed down to him and found him unconscious from a head injury and facial trauma. One of the members of the party used the handheld radio that the group carried and began transmitting “Mayday!” over the Park’s frequency. Eventually dispatchers and rescue crews were able to make two-way contact with the reporting person and determine where the accident had taken place. G.A. was heli-slung from the site by HRFS and transported by Air and Stars Air Ambulance to Calgary._x000a_G.A. spent two weeks in hospital and had full expectation of recovery from his injuries, but shortly after he was transferred from the ICU, he developed blood clots and subsequently died._x000a_Analysis_x000a_In the kind of terrain where G.A. fell, most anybody would walk comfortably unroped. The top of the moraine at that point was several meters wide. G.A. had spent several days previously in much more technical terrain and according to the guide had demonstrated surefootedness and a good tolerance for exposure. There is conjecture that G.A. may have suffered some loss of consciousness before his fall, but he could not remember any of the details of the incident and none of the party witnessed the events prior to seeing him actually falling down the side of the slope. It is good practice for guides to teach guests how to operate the two-way radios they carry and instruct them on what information to relay if they have to call in for assistance. A clear description of the problem and the exact location of the incident are the most important to rescue crews._x000a_A sad footnote to this story is the fact that G.A.’s wife had died two years previously on a guided ski trip in the Alps and this trip was G.A.’s first return to the mountains since that incident. (Source: Parks Canada Warden Service, Bradford White)"/>
    <n v="5"/>
    <m/>
    <m/>
    <m/>
    <m/>
    <m/>
    <m/>
    <n v="1"/>
    <m/>
    <m/>
    <m/>
    <m/>
    <m/>
    <x v="1"/>
    <m/>
    <m/>
    <x v="0"/>
    <x v="0"/>
    <x v="1"/>
    <x v="1"/>
    <x v="0"/>
    <x v="0"/>
    <m/>
    <m/>
    <x v="1"/>
    <n v="1"/>
    <m/>
    <m/>
    <x v="0"/>
    <x v="0"/>
    <m/>
    <m/>
    <m/>
    <x v="0"/>
    <m/>
    <m/>
    <m/>
    <m/>
    <m/>
    <m/>
    <x v="0"/>
    <m/>
    <m/>
    <m/>
    <m/>
    <m/>
    <m/>
    <m/>
    <m/>
    <m/>
    <m/>
    <m/>
    <m/>
    <x v="0"/>
    <m/>
    <m/>
    <m/>
    <m/>
    <m/>
    <m/>
    <m/>
    <m/>
    <m/>
    <m/>
    <m/>
    <m/>
    <m/>
    <m/>
    <m/>
    <m/>
    <m/>
    <x v="1"/>
    <m/>
    <m/>
    <m/>
    <m/>
    <m/>
    <m/>
    <m/>
    <m/>
    <m/>
    <m/>
    <m/>
    <m/>
    <n v="1"/>
    <m/>
    <m/>
    <m/>
    <m/>
    <m/>
  </r>
  <r>
    <x v="1225"/>
    <s v="Fall on Rock, British Columbia, Squamish, Lower Malamute Area"/>
    <x v="14"/>
    <s v="British Columbia, Squamish, Lower Malamute area_x000a_On August 6, a 23-year-old male from the United States fell while rock climbing in an area known as the Lower Malamute. He narrowly missed hitting the railroad tracks when he fell. He was transported to the Squamish Hospital assisted by employees of BC Rail with possible back injuries. Analysis_x000a_This is the second incident of this type in the last few weeks where a climber has fallen in the same area. The RCMP and BC Rail would like to remind the public that this area is on BC Rail property and it is illegal and unsafe to be in this area climbing or for any other reason. Signs identifying that this is Private Property have now been placed in the area. (Source: RCMP, BC Media)"/>
    <n v="1"/>
    <m/>
    <m/>
    <n v="1"/>
    <m/>
    <m/>
    <m/>
    <m/>
    <m/>
    <m/>
    <m/>
    <m/>
    <m/>
    <x v="0"/>
    <n v="1"/>
    <m/>
    <x v="1"/>
    <x v="1"/>
    <x v="1"/>
    <x v="1"/>
    <x v="0"/>
    <x v="0"/>
    <m/>
    <m/>
    <x v="0"/>
    <m/>
    <m/>
    <m/>
    <x v="0"/>
    <x v="0"/>
    <m/>
    <m/>
    <m/>
    <x v="0"/>
    <m/>
    <m/>
    <m/>
    <m/>
    <m/>
    <m/>
    <x v="0"/>
    <m/>
    <m/>
    <m/>
    <m/>
    <m/>
    <m/>
    <m/>
    <m/>
    <m/>
    <m/>
    <m/>
    <m/>
    <x v="0"/>
    <m/>
    <m/>
    <m/>
    <m/>
    <m/>
    <m/>
    <m/>
    <m/>
    <m/>
    <m/>
    <m/>
    <m/>
    <m/>
    <m/>
    <m/>
    <m/>
    <m/>
    <x v="1"/>
    <m/>
    <m/>
    <m/>
    <m/>
    <m/>
    <m/>
    <m/>
    <m/>
    <m/>
    <m/>
    <m/>
    <m/>
    <m/>
    <n v="1"/>
    <m/>
    <m/>
    <m/>
    <m/>
  </r>
  <r>
    <x v="1226"/>
    <s v="Fall on Rock, California, Yosemite Valley, Manure Pile Buttress"/>
    <x v="14"/>
    <s v="California, Yosemite Valley, Manure Pile Buttress_x000a_On May 23, Irene Appelbaum (41) and Ricardo Lagos (28) climbed the Nutcracker (five pitches, 5.8) on Manure Pile Buttress, with Ricardo taking all the leads. On the final pitch, he placed a small cam just above the crux 5.8 mantle and did the move. He then finished the remaining 80–100 foot slab, setting one more cam along the way._x000a_At the top, Ricardo rigged his anchor ten feet back from the edge but sat at the lip so that he could talk with Irene. He belayed her through a Reverso (in autolock mode) clipped to the anchor. He kept a fairly tight rope, with just a little slack. He felt Irene come quickly up the short slab at the start of the pitch, then slow down at the corner leading to the mantle. When he felt her move up again, he lifted the rope a foot or two to pull in the slack, and just as he started to pull the slack through the Reverso, she fell. There was no significant slippage through the belay._x000a_The corner is steep and perhaps eight or ten feet high, with the mantle as its exit move. Except for a narrow ledge a couple of feet above the slab, footholds are scarce until one passes the mantle. Although Irene had climbed it successfully in the past, this time she was having trouble with the crux. She went up and down a few times and finally decided to grab the sling on the small cam. She was hanging on to the cam when her feet slipped._x000a_She remembers her left foot hitting something on the wall almost immediately and then hearing several “pops” as she fell slowly for a short distance—no tumbling, just a straightforward, feet-first, top-rope fall. She remained where she was, supported by the rope, with her right foot on a tiny nubbin and holding her left foot out in front of her, until she was rescued._x000a_Despite his position at the edge, Ricardo could not communicate with her. After several minutes with no action on the rope, he realized something must be wrong and that he needed to rappel to within earshot. Since Irene was roughly 100 feet below the anchor, he assumed the other half of his 200-foot rope would be able to get him close. He left the Reverso locked off at the anchor and tied the rope off to the anchor on the belayer’s side of the Reverso. This would back up Irene’s belay and also anchor his rappel._x000a_Since his Reverso was in the belay system, he rappelled with a carabiner wrap—trying this for the first time. (He had brought a spare belay/descent device on the climb but, assuming the climb was over, had left it and several other items with Irene when he led the final pitch.) He remained tied to his end of the rope, but had no prusik for a safety. As he descended, twists built up in the rope from the carabiner wrap. Since the end of the rope was tied to him, there was nowhere for the twists to go and they finally stopped his progress just above the mantle. He did not think to tie in short and drop the end to get the twists out, but at least he was now within talking distance._x000a_After discussing and then discarding the possibility of getting Irene to the top, he decided to climb out and go for help. The summit slabs are fairly easy, so he was able to hand-over-hand—again without prusik safety—back up the rope to his anchor. He then hiked down to the base of the wall, where he asked someone with a cell phone to call 911. The rescue team got a medic to Irene within an hour and lowered her in a litter 600 feet to the ground with the medic attending. Two hours elapsed from the time the 911 call was received until Irene was in the ambulance. She was diagnosed with a bi-malleolar fracture dislocation of her left ankle that required surgery, lots of hardware, and a bone graft to repair._x000a_Analysis_x000a_Following a pitch is usually pretty safe, but after a long lead the inherent stretch and slack in the system can sometimes result in a risky fall. Irene probably fell five or six feet, nearly back to the slab—not much, and not fast, but enough for the right kind of blow to do the damage. (In fact we see many sprained and broken ankles even from simple stumbles on the trail.) So don’t hesitate to ask for a snug belay when you are challenged by the move._x000a_Ricardo had been climbing six months and he admits that he lacked some of the knowledge and gear for safely getting down to Irene and then back to the summit. This is not a self-rescue text, but here are a few suggestions:_x000a_If you need your belay device and it’s tied up in the system, first anchor the belay line with a prusik in front of the device, then tie the rope off behind it, allowing enough slack to remove the device. If your rappel is stopped by kinks in the rope, tie off the descender or tie in short, then untie your end of the rope and shake out the twists. Know how to use several rappel rigs—Munter, carabiner brake, etc. Know the uses and limitations of prusiks when rappelling and ascending the line, and how to tie in short. Finally, know how to assist your partner to the summit or to lower her to the base—if the injury and terrain allow. These skills may get you out of trouble in a more remote and more serious environment. (Source: John Dill, NPS Ranger, Yosemite National Park.)"/>
    <n v="4"/>
    <m/>
    <m/>
    <m/>
    <n v="1"/>
    <m/>
    <n v="1"/>
    <m/>
    <m/>
    <n v="1"/>
    <m/>
    <m/>
    <m/>
    <x v="0"/>
    <n v="1"/>
    <m/>
    <x v="1"/>
    <x v="1"/>
    <x v="0"/>
    <x v="0"/>
    <x v="0"/>
    <x v="0"/>
    <m/>
    <m/>
    <x v="0"/>
    <m/>
    <m/>
    <m/>
    <x v="0"/>
    <x v="0"/>
    <m/>
    <m/>
    <m/>
    <x v="0"/>
    <m/>
    <m/>
    <m/>
    <m/>
    <m/>
    <m/>
    <x v="0"/>
    <m/>
    <m/>
    <m/>
    <m/>
    <m/>
    <m/>
    <m/>
    <m/>
    <m/>
    <m/>
    <m/>
    <m/>
    <x v="0"/>
    <m/>
    <m/>
    <m/>
    <m/>
    <m/>
    <m/>
    <m/>
    <m/>
    <m/>
    <m/>
    <m/>
    <m/>
    <m/>
    <m/>
    <m/>
    <m/>
    <m/>
    <x v="1"/>
    <m/>
    <m/>
    <m/>
    <m/>
    <m/>
    <m/>
    <m/>
    <m/>
    <m/>
    <m/>
    <n v="1"/>
    <m/>
    <m/>
    <m/>
    <m/>
    <m/>
    <m/>
    <m/>
  </r>
  <r>
    <x v="1227"/>
    <s v="Fall on Rock, Climbing Alone and Unroped, Alberta, Kananaskis Country, Mount Lorette"/>
    <x v="14"/>
    <s v="Alberta, Kananaskis Country, Mount Lorette_x000a_On July 15, a 23-year-old man, who had set out on a solo climb of Mount Lorette’s South Ridge (5.6), failed to return home as expected. He left a note describing the planned route and expected return time. A search was mounted by Kananaskis RCMP, Canmore and Kananaskis conservation officers, Alpine Helicopters and supported by Kananaskis Emergency Medical Services. “Searchers flew around the area and they found what they thought was a backpack and when they went down for a closer look they confirmed that it was the climber,” said Kananaskis EMS spokesman Rob Jones. The unidentified climber was found at the foot of a scree slope. It appears that he lost his grip or footing and had fallen down the slope for approximately 150 to 200 feet. (Source: Pablo Fernandez, Calgary Sun)"/>
    <n v="4"/>
    <m/>
    <m/>
    <n v="1"/>
    <m/>
    <m/>
    <m/>
    <m/>
    <m/>
    <m/>
    <m/>
    <m/>
    <m/>
    <x v="0"/>
    <n v="1"/>
    <m/>
    <x v="1"/>
    <x v="1"/>
    <x v="1"/>
    <x v="1"/>
    <x v="0"/>
    <x v="0"/>
    <m/>
    <m/>
    <x v="1"/>
    <n v="1"/>
    <n v="1"/>
    <m/>
    <x v="0"/>
    <x v="0"/>
    <m/>
    <m/>
    <m/>
    <x v="0"/>
    <m/>
    <m/>
    <m/>
    <m/>
    <m/>
    <m/>
    <x v="0"/>
    <m/>
    <m/>
    <m/>
    <m/>
    <m/>
    <m/>
    <m/>
    <m/>
    <m/>
    <m/>
    <m/>
    <m/>
    <x v="0"/>
    <m/>
    <m/>
    <m/>
    <m/>
    <m/>
    <m/>
    <m/>
    <m/>
    <m/>
    <m/>
    <m/>
    <m/>
    <m/>
    <m/>
    <m/>
    <m/>
    <m/>
    <x v="1"/>
    <m/>
    <m/>
    <m/>
    <m/>
    <m/>
    <m/>
    <m/>
    <m/>
    <m/>
    <m/>
    <m/>
    <m/>
    <n v="1"/>
    <m/>
    <m/>
    <m/>
    <m/>
    <m/>
  </r>
  <r>
    <x v="1228"/>
    <s v="Fall on Rock, Climbing Alone and Unroped, Alberta, Kananaskis Country, Mount Lorette, South Ridge"/>
    <x v="14"/>
    <s v="Alberta, Kananaskis Country, Mount Lorette, South Ridge_x000a_On February 17, A.S. (18) set out to make a solo climb of Mount Lorette’s South Ridge (5.6). His family became concerned when he did not return home later that evening as scheduled. His body was discovered about 120 meters from the summit near the southeast ridge of Mount Lorette the following morning. Measuring from where rescue specialists found marks on the slope and from the apparent trajectory, it appeared that he fell while doing the hand traverse about halfway up the climb and had fallen approximately 400 feet to his death. When found, he was wearing a helmet and harness, and was tied into the end of a climbing rope._x000a_Analysis_x000a_George Field, public safety specialist for Kananaskis Country, indicates that this is not usually a tough climb, but, “Soloing is definitely raising the danger factor,” he said. The area where A.S. was found is a popular place for climbers and there hasn’t been a fatality in the 19 years Field has worked in the area. “But in the winter with snow and the loose rock, you’re taking a chance,” Field said. (Source: Canada.com, Mike D’Amour, Calgary Sun)"/>
    <n v="5"/>
    <m/>
    <n v="1"/>
    <m/>
    <m/>
    <m/>
    <m/>
    <m/>
    <m/>
    <m/>
    <m/>
    <m/>
    <m/>
    <x v="1"/>
    <m/>
    <m/>
    <x v="1"/>
    <x v="1"/>
    <x v="1"/>
    <x v="1"/>
    <x v="0"/>
    <x v="0"/>
    <m/>
    <m/>
    <x v="1"/>
    <n v="1"/>
    <n v="1"/>
    <m/>
    <x v="0"/>
    <x v="1"/>
    <m/>
    <m/>
    <m/>
    <x v="0"/>
    <m/>
    <m/>
    <m/>
    <m/>
    <m/>
    <m/>
    <x v="0"/>
    <m/>
    <m/>
    <m/>
    <m/>
    <m/>
    <m/>
    <m/>
    <m/>
    <m/>
    <m/>
    <m/>
    <m/>
    <x v="0"/>
    <m/>
    <m/>
    <m/>
    <m/>
    <m/>
    <m/>
    <m/>
    <m/>
    <m/>
    <m/>
    <m/>
    <m/>
    <m/>
    <m/>
    <m/>
    <m/>
    <m/>
    <x v="1"/>
    <m/>
    <m/>
    <m/>
    <m/>
    <m/>
    <m/>
    <m/>
    <n v="1"/>
    <m/>
    <m/>
    <m/>
    <m/>
    <m/>
    <m/>
    <m/>
    <m/>
    <m/>
    <m/>
  </r>
  <r>
    <x v="1229"/>
    <s v="Fall on Rock, Failure to Follow Route, Protection Pulled Out, Alberta, Ghost River Area, Bonanza"/>
    <x v="14"/>
    <s v="Alberta, Ghost River area, Bonanza_x000a_On September 6, a party of three were climbing Bonanza, a 5.8 gear route located in the Ghost River area. About midway up the route the leader, J.I. (34), got off route and climbed into increasingly difficult terrain. He placed three pieces of protection before he fell. The uppermost piece, a nut, pulled out and the leader fell approximately 25-35 meters. He struck his head on the rock while falling and was stopped by his belayer at an elevation a few meters below the belay stance. His party managed to get him over to the sloping ledge near the belay stance. The victim was losing consciousness. A nearby party of two guides had witnessed the fall and climbed up to the belay to assist. Before long they began CPR._x000a_Another witness descended to a point where he could get cell phone reception and called 911 and was transferred to Warden Dispatch. A first- party Warden rescue team flew into the scene and began to set up at the top of the route for a technical rock rescue while a second helicopter in the area for fire duty was dispatched to bring in paramedics and a second rescue team. The rescuer was lowered to the patient and the patient was secured in the Baumannn bag. Because of the steepness of the cliff it was not possible to directly extract the rescuer and patient from the accident location, so the main rescue line at the top of the cliff was attached to the HFRS (long line) system and the entire package was heli-slung to the valley bottom. Paramedics examined the patient and he was pronounced dead at the staging area._x000a_Analysis_x000a_Even with a guidebook, route finding on limestone is sometimes very tricky and often an easier looking section that is off route turns out to be more difficult and the climbing may also be loose and very difficult to protect._x000a_The group had a discussion about where the route went from the belay and had come to a consensus that it must go up to the left when, in fact, a non-obvious traverse leads around the corner to the right. The leader was wearing a helmet at the time of the fall, but it was not enough to prevent a fatal injury. Had his last piece held, he may not have struck his head in the fall._x000a_Cell phone coverage in the area is intermittent. It was fortunate for the party that they had a cell phone and managed to make contact, as it is 25 kilometers over rough gravel road to the nearest land line. (Source: Parks Canada Warden Service, Bradford White)"/>
    <n v="5"/>
    <m/>
    <m/>
    <m/>
    <m/>
    <n v="1"/>
    <m/>
    <m/>
    <m/>
    <m/>
    <m/>
    <m/>
    <m/>
    <x v="1"/>
    <m/>
    <m/>
    <x v="1"/>
    <x v="1"/>
    <x v="0"/>
    <x v="0"/>
    <x v="0"/>
    <x v="0"/>
    <m/>
    <m/>
    <x v="0"/>
    <m/>
    <m/>
    <m/>
    <x v="0"/>
    <x v="0"/>
    <m/>
    <m/>
    <m/>
    <x v="0"/>
    <m/>
    <m/>
    <m/>
    <m/>
    <m/>
    <m/>
    <x v="0"/>
    <m/>
    <m/>
    <m/>
    <m/>
    <m/>
    <m/>
    <m/>
    <m/>
    <n v="1"/>
    <m/>
    <m/>
    <m/>
    <x v="0"/>
    <m/>
    <m/>
    <m/>
    <m/>
    <m/>
    <m/>
    <m/>
    <m/>
    <m/>
    <m/>
    <m/>
    <m/>
    <m/>
    <m/>
    <m/>
    <m/>
    <m/>
    <x v="0"/>
    <m/>
    <m/>
    <m/>
    <m/>
    <m/>
    <m/>
    <m/>
    <m/>
    <m/>
    <m/>
    <m/>
    <m/>
    <m/>
    <m/>
    <n v="1"/>
    <m/>
    <m/>
    <m/>
  </r>
  <r>
    <x v="1230"/>
    <s v="Fall on Rock, Failure to Follow Route, Protection Pulled Out, British Columbia, Bugaboo Glacier Provincial Park/Alpine Recreation Area, Snowpatch Spire"/>
    <x v="14"/>
    <s v="British Columbia, Bugaboo Glacier Provincial Park/Alpine Recreation Area, Snowpatch Spire_x000a_On August 2, having climbed through the squeeze chimney, two climbers were ascending the final pitch of the Kraus/McCarthy route on Snowpatch Spire. The lead climber mistakenly assumed the 5.10 crack under the anchor was the 5.8 crack in the Kraus/McCarthy route description. After moving through a layback, he selected to reach for the anchor rather than reverse down the layback. The crack is fist-sized towards the top. Cams of the correct size had been used up lower down on the pitch. The lead climber fell just below the summit ridge. The top-most nut and cam ripped from the crack and the climber hit the ledge below, landing on his back. Shortly thereafter, two other climbers were descending the Kraus/McCarthy and were able to help with the rappels._x000a_Analysis_x000a_The old topo from the first edition of Randall and Greene’s guidebook for the area indicates a bolted anchor above the 5.8 crack. The new edition correctly shows the anchor well to the right of the crack (above the 5.10b crack). The ledge below would have provided a good belay station that could have been used to bring up the second and re-rack gear. Better analysis of the route, as well as possibly splitting the pitch into two pitches to allow gear to be reused, might have changed the results. (Source: Stephane Durocher)"/>
    <n v="4"/>
    <m/>
    <m/>
    <m/>
    <m/>
    <m/>
    <m/>
    <m/>
    <m/>
    <m/>
    <m/>
    <m/>
    <m/>
    <x v="0"/>
    <m/>
    <m/>
    <x v="1"/>
    <x v="1"/>
    <x v="0"/>
    <x v="0"/>
    <x v="0"/>
    <x v="0"/>
    <m/>
    <m/>
    <x v="0"/>
    <m/>
    <m/>
    <m/>
    <x v="0"/>
    <x v="0"/>
    <m/>
    <m/>
    <m/>
    <x v="0"/>
    <m/>
    <m/>
    <m/>
    <m/>
    <m/>
    <m/>
    <x v="0"/>
    <m/>
    <m/>
    <m/>
    <m/>
    <m/>
    <m/>
    <m/>
    <m/>
    <n v="1"/>
    <m/>
    <m/>
    <m/>
    <x v="0"/>
    <m/>
    <m/>
    <m/>
    <m/>
    <m/>
    <m/>
    <m/>
    <m/>
    <m/>
    <m/>
    <m/>
    <m/>
    <m/>
    <m/>
    <m/>
    <m/>
    <m/>
    <x v="0"/>
    <m/>
    <m/>
    <m/>
    <m/>
    <m/>
    <m/>
    <m/>
    <m/>
    <m/>
    <m/>
    <m/>
    <m/>
    <m/>
    <n v="1"/>
    <m/>
    <m/>
    <m/>
    <m/>
  </r>
  <r>
    <x v="1231"/>
    <s v="Fall on Rock, Failure to Test Holds, Protection Pulled Out, Alberta, Bow Valley, Yamnuska, CMC Wall"/>
    <x v="14"/>
    <s v="Alberta, Bow Valley, Yamnuska, CMC Wall_x000a_On June 15, a female climber was leading on the CMC Wall on Yamnnska (Mount John Laurie). On the third pitch near the top, she pulled out some large loose rocks. She fell approximately 15 meters, pulling out an old fixed pin, but was held by a bolt. Her partner, a certified mountain guide, called 911 for assistance and lowered her to the bottom of the climb. She was then evacuated by helicopter. The climber suffered a dislocated left knee and pain in her right ankle._x000a_Analysis_x000a_The Yamnuska crag has been described by some as “a hopeless pile of garbage rock.” The significant effect of freeze-thaw cycles is evident in the large scree slopes below the cliff face. There is plenty of good rock to be found on the crag, but it is important to test holds before committing to them."/>
    <n v="5"/>
    <m/>
    <m/>
    <m/>
    <m/>
    <m/>
    <m/>
    <m/>
    <m/>
    <m/>
    <m/>
    <m/>
    <m/>
    <x v="0"/>
    <n v="1"/>
    <m/>
    <x v="1"/>
    <x v="1"/>
    <x v="0"/>
    <x v="0"/>
    <x v="0"/>
    <x v="0"/>
    <m/>
    <m/>
    <x v="0"/>
    <m/>
    <m/>
    <m/>
    <x v="0"/>
    <x v="0"/>
    <m/>
    <m/>
    <m/>
    <x v="0"/>
    <m/>
    <m/>
    <m/>
    <m/>
    <m/>
    <m/>
    <x v="0"/>
    <m/>
    <m/>
    <m/>
    <m/>
    <m/>
    <m/>
    <m/>
    <m/>
    <m/>
    <m/>
    <m/>
    <m/>
    <x v="0"/>
    <m/>
    <m/>
    <m/>
    <m/>
    <m/>
    <m/>
    <m/>
    <m/>
    <m/>
    <m/>
    <m/>
    <n v="1"/>
    <m/>
    <m/>
    <m/>
    <m/>
    <m/>
    <x v="0"/>
    <m/>
    <m/>
    <m/>
    <m/>
    <m/>
    <m/>
    <m/>
    <m/>
    <m/>
    <m/>
    <m/>
    <n v="1"/>
    <m/>
    <m/>
    <m/>
    <m/>
    <m/>
    <m/>
  </r>
  <r>
    <x v="1232"/>
    <s v="Fall on Rock, Inadequate Belay/Anchor, British Columbia, Squamish, Stawamus Chief, Exasperater"/>
    <x v="14"/>
    <s v="British Columbia, Squamish, Stawamus Chief, Exasperater_x000a_D.G. (41) fell 30 meters to his death while rock climbing on the Stawamus Chief on May 31. D.G. was an experienced climber who was roped into a harness at the time of his plunge from the Chief. D.G. had been climbing with a group on a section of the Chief's Grand Wall, known as Exasperater (5.10c). He was at the midway belay, approximately 100 feet off the ground when a second party asked him to rig a toprope for them. He complied, but during rigging somehow fell to the base of the granite monolith._x000a_Emergency services including B.C. Ambulance Service, Squamish Fire and Rescue, and Squamish Search and Rescue were called out to the scene at about 5:30 p.m. Saturday. Attempts to resuscitate D.G. were unsuccessful. Paramedics temporarily revived him, but he died at the scene from massive head and chest injuries. (Source: Jane Seyd, North Shore News)"/>
    <n v="7"/>
    <m/>
    <m/>
    <m/>
    <m/>
    <m/>
    <n v="1"/>
    <m/>
    <m/>
    <m/>
    <m/>
    <n v="1"/>
    <m/>
    <x v="1"/>
    <m/>
    <m/>
    <x v="0"/>
    <x v="1"/>
    <x v="0"/>
    <x v="1"/>
    <x v="0"/>
    <x v="1"/>
    <m/>
    <m/>
    <x v="0"/>
    <m/>
    <m/>
    <m/>
    <x v="0"/>
    <x v="0"/>
    <m/>
    <m/>
    <m/>
    <x v="0"/>
    <m/>
    <m/>
    <m/>
    <m/>
    <m/>
    <m/>
    <x v="0"/>
    <m/>
    <m/>
    <m/>
    <m/>
    <m/>
    <m/>
    <m/>
    <m/>
    <m/>
    <m/>
    <m/>
    <m/>
    <x v="0"/>
    <m/>
    <m/>
    <m/>
    <m/>
    <m/>
    <m/>
    <m/>
    <m/>
    <m/>
    <m/>
    <m/>
    <m/>
    <m/>
    <m/>
    <m/>
    <m/>
    <m/>
    <x v="1"/>
    <n v="1"/>
    <m/>
    <n v="1"/>
    <m/>
    <m/>
    <m/>
    <m/>
    <m/>
    <m/>
    <m/>
    <n v="1"/>
    <m/>
    <m/>
    <m/>
    <m/>
    <m/>
    <m/>
    <m/>
  </r>
  <r>
    <x v="1233"/>
    <s v="Fall on Rock, Inadequate Protection, No Hard Hat, California, Yosemite Valley, Lower Cathedral Rock"/>
    <x v="14"/>
    <s v="California, Yosemite Valley, Lower Cathedral Rock_x000a_On May 21, Chris Hampson (28) and Sibylle Hechtel (52) teamed up to climb Overhang Bypass on Lower Cathedral Rock. The route is approximately six pitches, originally rated 5.6 but considered more difficult since a large block fell from the crux a number of years ago, creating a mandatory 5.8/5.9 mantle. Their plan was to climb the route and top-rope Overhang Overpass, a 5.11 crack accessible from the upper section of Overhang Bypass._x000a_Both Chris and Sibylle had climbed extensively in Yosemite, Chris having spent the last month climbing fall time in the Valley, and Sibylle having decades of Yosemite experience under her belt. This was their second route together, and it was well within their abilities._x000a_Chris led the first pitch up easy climbing without placing any protection. Sibylle led the second pitch, to the base of the Hog Trough. The Trough is a system of ledges traversing up and left for just over 100 feet to where the route turns upward through the crux mantle. After this move, the pitch turns back right through moderate but loose terrain._x000a_Chris headed up the Trough and clipped the rope through protection about 30 feet beyond the belay. After another 60 feet or so of easy climbing, he passed a tree, climbing between the tree and the wall so that his rope ran behind its trunk. Though he did not clip his rope to the tree, by climbing behind it he created a “natural” piece of protection. The crux mantle is 15-20 feet beyond this tree, and as Chris continued up the ledges toward the mantle, he climbed out of Sibylle’s view._x000a_A few minutes later Sibylle heard Chris yell and felt the rope jerk tight under the force of a fall. She still could not see him from her belay, and her own yells brought no answer, but she could feel his weight on the rope. Within five minutes or so, while Sibylle was calling to Chris, Bob Jensen arrived, having soloed the lower section of the route. After learning what had happened, Bob continued up the Trough to the tree. From there he could just see Chris, hanging at least fifty feet below, his rope having caught around the tree’s trunk. When Bob called down to him, Chris answered in a disoriented manner and said that he could not see. Without any gear to reach him, Bob soloed back down the route and went for help while Sibylle escaped the anchor and climbed up to the tree to communicate with Chris. When Bob left it was about 11:30 a.m., roughly fifteen or twenty minutes after Chris’s accident. Over the next hour Chris’s condition deteriorated until Sibylle could only hear an occasional yell or moan from below._x000a_Bob reached the rescue office in Yosemite Valley about forty five minutes later. After hearing the situation, Ranger Keith Lober and I immediately headed for the route while a larger group geared up to follow. We arrived at Lower Cathedral Rock about 12:45 and saw Chris through binoculars. He was hanging by his rope in a corner, about 70 feet below the tree, sitting upright and moving his arms. Keith and I reached Sibylle at the top of the Hog Trough by approximately 1:30 p.m. Unfortunately no quick, adequate protection was available where we needed it, and the tree that had caught Chris’s fall appeared far from solid, so we immediately began drilling bolt anchors._x000a_Five minutes before we reached Sibylle, our spotter, watching through a telescope from across the Valley, radioed that Chris had stopped moving and was now slumped over backwards. By the time we reached him about twenty minutes later (but almost three hours after the fall) he was beyond resuscitation. We are not certain what injury killed him, but it was probably a combination of head and chest trauma, perhaps with additional physiological stress from hanging for so long in his harness._x000a_Analysis_x000a_Chris was familiar with Yosemite’s rock and comfortable leading well beyond the level of this route. We don’t know what caused his fall, but we do know a couple of things that made it longer and more damaging than it might have been._x000a_Based on the amount of rope between Chris and the tree that caught him, he may have fallen over a hundred feet. Once he was out of Sibylle’s view, the time that passed and the rope she fed out suggest that he climbed beyond the crux mantle into the moderate terrain above. He may have been 50–60 feet beyond the tree when something went wrong._x000a_The tree may have been Chris’s last piece of protection. We did find a single stopper clipped to the rope immediately above his harness, but details suggest that he clipped this piece to the rope after his fall in order to secure his backpack—which we found hanging from the same carabiner._x000a_Protecting the mantle well is difficult though possible, and Chris either ignored or missed a fixed piton just past the tree. Gear options in the moderate terrain above are also sparse, though protection is available. Whether he fell at the crux or 40 feet beyond, the length of that fall clearly would have been less had he placed additional protection._x000a_In addition to potentially “running it out” on terrain where he felt comfortable, Chris was also not wearing a helmet. The crux is steep, but the overall angle of the route is less than vertical, and Chris likely hit several ledges as he tumbled down the wall. Though a helmet might not have saved his life, it certainly would have improved the odds. (Source: Lincoln Else, NPS Ranger, Yosemite National Park)"/>
    <n v="8"/>
    <m/>
    <m/>
    <m/>
    <n v="1"/>
    <m/>
    <m/>
    <n v="1"/>
    <m/>
    <m/>
    <m/>
    <n v="1"/>
    <m/>
    <x v="1"/>
    <m/>
    <m/>
    <x v="0"/>
    <x v="1"/>
    <x v="0"/>
    <x v="0"/>
    <x v="0"/>
    <x v="0"/>
    <m/>
    <m/>
    <x v="0"/>
    <m/>
    <m/>
    <m/>
    <x v="0"/>
    <x v="0"/>
    <m/>
    <m/>
    <m/>
    <x v="0"/>
    <m/>
    <m/>
    <m/>
    <m/>
    <m/>
    <m/>
    <x v="0"/>
    <m/>
    <m/>
    <m/>
    <m/>
    <m/>
    <m/>
    <m/>
    <m/>
    <m/>
    <m/>
    <n v="1"/>
    <m/>
    <x v="0"/>
    <n v="1"/>
    <m/>
    <m/>
    <m/>
    <m/>
    <m/>
    <m/>
    <m/>
    <m/>
    <m/>
    <m/>
    <m/>
    <m/>
    <m/>
    <m/>
    <m/>
    <m/>
    <x v="0"/>
    <m/>
    <m/>
    <m/>
    <m/>
    <m/>
    <m/>
    <m/>
    <m/>
    <m/>
    <m/>
    <n v="1"/>
    <m/>
    <m/>
    <m/>
    <m/>
    <m/>
    <m/>
    <m/>
  </r>
  <r>
    <x v="1234"/>
    <s v="Fall on Rock, Inexperience, Alberta, Banff National Park, Cascade Mountain"/>
    <x v="14"/>
    <s v="Alberta, Banff National Park, Cascade Mountain_x000a_On August 30, N.P. (16), C.B. (18) and J.P. (17) left Calgary in the afternoon and drove to Banff to the base of Cascade Mountain. The three left their vehicle and started scrambling up the climbers’ left of Cascade Waterfall. Both C.B. and J.P. had scrambled around the base of the waterfall before, and J. P. had some indoor climbing gym experience. They did not have a clear plan as to how high up they would go and carried no climbing gear, but N.P. later stated that they thought there was a route that would go up to the top of the waterfall. C.B. was carrying a guitar on his back. At about two-thirds up the height of the falls where the terrain gets into steeper cliffs, C.B. slipped and fell about 50 meters into a large crack where he sustained a severe head injury and became wedged. J.P. descended to get help while N.P. waited with the victim. A passerby with a cell phone called the Warden Service, who responded with a rescue helicopter and paramedics. The rescuers stabilized the patient, including intubation and oxygen, and he was heli-slung directly from the incident site to the Mineral Springs Hospital where he died of his injuries._x000a_Analysis_x000a_While not a climbing situation, this case illustrates many of the factors that are common in scrambling accidents: The persons involved were young males and even though one had some climbing gym experience, together they had little or no experience climbing in the mountains. They had not researched or planned their route or discussed it with anyone. They picked an objective close to the town and easily accessible._x000a_Local education programs targeted to new staff that include discussions about the hazards of scrambling and free distributions of detailed route descriptions of the easiest route up each of the most commonly ascended local mountains have been instituted to try and reduce the numbers of scrambling incidents. Banff wardens responded to three other incidents of stranded or stuck scramblers in 2003. (Source: Parks Canada Warden Service, Bradford White)"/>
    <n v="8"/>
    <m/>
    <n v="3"/>
    <m/>
    <m/>
    <m/>
    <m/>
    <m/>
    <m/>
    <n v="1"/>
    <m/>
    <m/>
    <m/>
    <x v="1"/>
    <m/>
    <m/>
    <x v="0"/>
    <x v="1"/>
    <x v="1"/>
    <x v="1"/>
    <x v="0"/>
    <x v="0"/>
    <m/>
    <m/>
    <x v="1"/>
    <n v="1"/>
    <m/>
    <m/>
    <x v="1"/>
    <x v="0"/>
    <m/>
    <m/>
    <m/>
    <x v="0"/>
    <m/>
    <m/>
    <m/>
    <m/>
    <m/>
    <m/>
    <x v="0"/>
    <m/>
    <m/>
    <m/>
    <m/>
    <m/>
    <m/>
    <m/>
    <m/>
    <m/>
    <m/>
    <m/>
    <m/>
    <x v="0"/>
    <m/>
    <m/>
    <m/>
    <m/>
    <m/>
    <m/>
    <n v="1"/>
    <m/>
    <m/>
    <m/>
    <m/>
    <m/>
    <m/>
    <m/>
    <m/>
    <m/>
    <n v="1"/>
    <x v="1"/>
    <m/>
    <m/>
    <m/>
    <m/>
    <m/>
    <m/>
    <m/>
    <m/>
    <m/>
    <m/>
    <m/>
    <m/>
    <m/>
    <n v="1"/>
    <m/>
    <m/>
    <m/>
    <m/>
  </r>
  <r>
    <x v="1235"/>
    <s v="Fall on Rock, Protection Pulled Out, Alberta, Banff National Park, Lake Louise, Back of the Lake Crag, Scared Peaches"/>
    <x v="14"/>
    <s v="Alberta, Banff National Park, Lake Louise, Back of the Lake Crag, Scared Peaches_x000a_On October 19, D.W. (24) was leading Scared Peaches, a 5.12a mixed-gear route on the Air Voyage Wall at the Back of the Lake Crag area in Lake Louise. He was several meters above the last protection that he had placed when he fell. The gear pulled and the result was a eight meter lead fall into a large boulder._x000a_D.W. suffered a deep gash to the outside of his left thigh and was in considerable pain. His partner lowered him to the ground and one of the party ran down to report the incident. A team of warden rescuers packaged D.W. on site and he was moved with the help of the climbers in the area to a nearby open place where he could be evacuated by heli-sling to the waiting ambulance._x000a_Analysis_x000a_It is unknown what type of gear D.W. had placed. Gear placements in the hard quartzite rock found at the Back of the Lake are normally quite good. Where natural gear is not possible, most routes have bolts. (Source: Parks Canada Warden Service, Bradford White)"/>
    <n v="4"/>
    <m/>
    <m/>
    <n v="1"/>
    <m/>
    <m/>
    <m/>
    <m/>
    <m/>
    <m/>
    <m/>
    <m/>
    <m/>
    <x v="0"/>
    <n v="1"/>
    <m/>
    <x v="1"/>
    <x v="1"/>
    <x v="0"/>
    <x v="0"/>
    <x v="0"/>
    <x v="0"/>
    <m/>
    <m/>
    <x v="0"/>
    <m/>
    <m/>
    <m/>
    <x v="0"/>
    <x v="0"/>
    <m/>
    <m/>
    <m/>
    <x v="0"/>
    <m/>
    <m/>
    <m/>
    <m/>
    <m/>
    <m/>
    <x v="0"/>
    <m/>
    <m/>
    <m/>
    <m/>
    <m/>
    <m/>
    <m/>
    <m/>
    <m/>
    <m/>
    <m/>
    <m/>
    <x v="0"/>
    <m/>
    <m/>
    <m/>
    <m/>
    <m/>
    <m/>
    <m/>
    <m/>
    <m/>
    <m/>
    <m/>
    <m/>
    <m/>
    <m/>
    <m/>
    <m/>
    <m/>
    <x v="0"/>
    <m/>
    <m/>
    <m/>
    <m/>
    <m/>
    <m/>
    <m/>
    <m/>
    <m/>
    <m/>
    <m/>
    <m/>
    <m/>
    <m/>
    <m/>
    <n v="1"/>
    <m/>
    <m/>
  </r>
  <r>
    <x v="1236"/>
    <s v="Fall on Rock—Foothold Broke, Protection Pulled Out, Alberta, Jasper National Park, Tonquin Valley, Mount Oubliette"/>
    <x v="14"/>
    <s v="Alberta, Jasper National Park, Tonquin Valley, Mount Oubliette_x000a_A.M. and I just got back from the Tonquin where (I believe) we did the first ascent of a direct start to the Beckey (East Ridge) Route on Mount Oubliette. The route was approximately 450 meters long and 5.9. We had intended to do the upper ridge, but it rained until well after our wake-up time. By 8:00 a.m. on August 29, the sun was out and drying things out quickly. We went to have a look at the direct, and before we knew it were well on our way. An initial wide crack up the lower slab and more low angle stuff led to the large left facing corner that is obvious in the Select Alpine Climbs guide picture. We followed this on generally good rock (though quite dirty in places) and avoided several roofs on the right. On the last technical pitch, A.M. took a huge lead fall when a lot of rock gave out under her weight, pulling her top piece. The fall came on the last pitch of 5th class, about 350 meters up the route. A.M. was up about 40 meters on what had been generally good rock, at an easy grade. She is a competent 5.10 trad leader, but without much new route experience. She started to encounter some blocky, loose looking rock and dodged some of it to the right, but then took on some more in a steep bit. Fearing its instability, she started to down-climb a bit onto something she thought would be stable with a downward force. This whole section (approximately 50 pounds) broke free and sent her on her way. Her top piece was a #0 (purple) T.U. which was placed in blocky rock. She is fairly certain it held for a fraction of a second and thought perhaps the rock falling on her was the extra force required to pull it. Having talked about the situation more afterwards, based on where the half way mark was in the rope, it was at least a 60-foot fall. A large nut, also in somewhat blocky rock, held the fall. The rope was a 70-meter 9.4 mm Beal, which fortunately sustained only minor damage just above her tie-in point. The impact of the fall badly bruised her buttocks and it was the falling rock that appears to have done most the damage to her right leg._x000a_At the time, it seemed as though she had torn ligaments in the leg, since it would support no weight in a flexed position. I tried to evaluate her disposition where she ended up, but her movements and coherence quickly ruled out head and spine injuries. She was lowered to the belay. I took cover in a shallow corner when she yelled, “Falling!” and could hear the amount of rock coming down. I sustained minor second-degree rope burns on the inside of my right thumb, but was not hit by rock. Badly shaken and with a pretty much useless right leg, we reluctantly calculated that finishing up and then descending the normal approach climb to the Beckey would be easier/safer than ten rappels. With the help of T3s and a lot of guts, A.M. was able to slowly second this pitch and then the following 120 meters of mostly 3rd and 4th class to the base of the Beckey. A.M.’s descent to the base of the mountain and the very slow progress over boulder fields back to the camp at Surprise Point was awe inspiring. This involved crappy ledge traverses, lowers down couloirs (one through a water fall which soaked her), bollard rappels over questionable snow bridges, a lot of sliding over rock strewn glacier ice at 30 degrees, and even some piggy-backing. This lasted from about 7:30 p.m. until 3:45 a.m. (We did not have radios.) After the self-rescue back to camp, I went to the nearest lodge looking for horse service out of the area, but was put in touch with the wardens via satellite phone and they arrived only 45 minutes later. In the end, it turns out that the worst injuries were contusions caused presumably by the rock fall. One very nasty wound left a fairly deep opening that projected parallel to the skin’s surface. It is better that it hit her than the rope! (Source: C.F., partner of A.M.)"/>
    <n v="7"/>
    <m/>
    <m/>
    <m/>
    <m/>
    <m/>
    <m/>
    <m/>
    <m/>
    <m/>
    <m/>
    <n v="1"/>
    <m/>
    <x v="0"/>
    <n v="1"/>
    <m/>
    <x v="1"/>
    <x v="1"/>
    <x v="0"/>
    <x v="0"/>
    <x v="0"/>
    <x v="0"/>
    <m/>
    <m/>
    <x v="0"/>
    <m/>
    <m/>
    <m/>
    <x v="0"/>
    <x v="1"/>
    <m/>
    <m/>
    <m/>
    <x v="0"/>
    <m/>
    <m/>
    <m/>
    <m/>
    <m/>
    <m/>
    <x v="0"/>
    <m/>
    <m/>
    <m/>
    <m/>
    <m/>
    <m/>
    <m/>
    <m/>
    <m/>
    <m/>
    <m/>
    <m/>
    <x v="0"/>
    <m/>
    <m/>
    <m/>
    <m/>
    <m/>
    <m/>
    <m/>
    <m/>
    <m/>
    <m/>
    <m/>
    <n v="1"/>
    <m/>
    <m/>
    <m/>
    <m/>
    <m/>
    <x v="0"/>
    <m/>
    <m/>
    <m/>
    <m/>
    <m/>
    <m/>
    <m/>
    <m/>
    <m/>
    <m/>
    <m/>
    <m/>
    <m/>
    <n v="1"/>
    <m/>
    <m/>
    <m/>
    <m/>
  </r>
  <r>
    <x v="1237"/>
    <s v="Fall on Rock—Protection Failed, Inadequate Protection, California, Yosemite Valley, El Capitan"/>
    <x v="14"/>
    <s v="California, Yosemite Valley, El Capitan_x000a_On May 4, Cam McKenzie (26) and I, Scott Ring (25), started up our fixed lines on the Zodiac route (VI 5.7 A2) on El Capitan. We picked up our haul bags where we’d stashed them at the top of pitch three and continued on, hoping to spend the night at the top of pitch seven. We each had a decade of climbing experience and had done a few shorter walls, but this was our first El Cap route._x000a_By early evening we’d finished pitch six, and I was starting the seventh. I traversed left and up for a ways on mixed free and aid, then the pitch turned upward to follow the right side of the Black Tower. At the point where it turned, I placed a solid stopper for aid. A couple of moves later, however, I looked down and realized that the direction change might pull out that stopper, upward, if there were tension in the rope. I had great cams in above the stopper so I decided to keep going._x000a_Eventually I was standing on the top of the Tower with a Camalot about two feet below my feet. The next placement was a fixed copperhead just above me. The climbing above the Tower is rated C3RF; this means hard aid on fixed gear, with the potential for a dangerous fall because of ledges below. I’d climbed C3+ before. It was right at my limit, and I didn’t like the looks of that head. I stood there for a long time, searching for something else. The topo showed a couple of bolts right there. Even a halfway decent bolt would get me by the head, so I looked all over, but there was none to be found. A crack right next to the fixed head was flaring, totally blown out, and would not accept my cam. Although I thought it might take a sawed off angle, I wanted to do this clean, so I decided to go with the head and try to reach the next piece of fixed gear. First I gave the head a couple of delicate bounces, with one foot balancing on top of the Tower. I didn’t see any movement, so I stepped up. I had just reached my second to last step, maybe three feet above the Tower, when the head blew._x000a_I hit the Tower with my feet, bounced off and spun sideways. I was falling on my right side, facing the rock, with my head toward Cam, who was 15–20 feet down and to the right. I remember my helmet taking a few hits along the way. Below me, about even with Cam, was a detached flake. I fell 10–15 feet and scored a direct hit on the flake with my right hip—the wing of the pelvis, where your pants ride. It flipped me upside down because I had a big aid rack on my chest harness._x000a_The rope came tight right away and I only fell another couple of feet. The Camalot at the top of the Tower and the pieces just below it held, but the stopper lower in the corner—the one I’d been concerned about—pulled out. This allowed the rope to take a shorter path, adding maybe three feet of slack to the system. I might have hit more gently, or not at all, if I had taken more care with that placement._x000a_The first thing I recall is my vision going black and white and feeling the shriek of pain in my hip. I knew I was hurt, though I didn’t know what the injury was. I wanted to right myself, so I focused on clipping in my chest harness. Cam was repeatedly yelling, “Are you OK?” but at the time I couldn’t talk—I just wanted to clip myself in. Then I told her I was OK. I never did lose consciousness, but I felt like I was right at the verge. Finally, Cam lowered me and I cleaned a couple of pieces on the traverse as I swung over to the belay. I was hoping it was something I could shake off. At the belay ledge I realized that I couldn’t put any weight on my right side—it was really tender—and I sat there leaning to the left._x000a_It was close to sunset and I first thought, ‘OK, let’s just set up the por- taledge here and call it a night.’ Cam was rearranging everything so that we would have room for the ledge. But then I felt my back. It was swelling really fast, between my spine and my right hip. That scared me. We talked about it and decided to go down._x000a_A descent from the top of pitch six, where we were, was pretty straight forward: We could make one rappel to the top of pitch four on double ropes. From there, our two 60-meter ropes, tied end-to-end, would reach the ground. We’d take our gear with us and leave the ropes in place for friends to retrieve. I felt I could get myself to the base, but there was no way I’d get down a quarter mile of talus boulders by myself. We had our cell phone, so I called a friend who lives in the park and he notified the Park Service._x000a_Cam took the haul bag, the hardware rack, and the portaledge, and went down to pitch four, so I had only myself to manage. I kept a little bit of gear to clip in if I needed it. We had each rigged two descenders to make changeovers easier—at a knot we’d rig one descender below the knot, then de-rig the one above it. I clipped both of mine to my big-wall chest harness and backed that harness up to my seat harness. The chest harness fit really well and kept most of the weight off my hips. My right leg just hanging there was killing me, but I supported it by clipping the loop in the back of my shoe to my harness. This relieved a lot of the pain, and I was able to brace myself with my good leg on the wall._x000a_It was totally dark when I got to pitch four, where Cam was waiting. We tied the two lines together, anchored one end, and tossed them off. The cliff was steep enough there that they hung away from the wall. We knew how to pass knots while hanging on the rope, but I felt like I wanted something solid to stabilize myself in case I needed it. So Cam’s main objective as she rappelled was to keep the rope close to the wall. She would look for suitable places to tie it off until we were past the knot joining the ropes. Because of the way the Zodiac angles up and left, we were above the lower pitches of the Shortest Straw route. Cam rappelled from pitch four and found a belay station on Shortest Straw about 30 meters down, where she anchored the line. I joined her there and tied myself off, then she went on down another 30 meters to the joining knot._x000a_The Shortest Straw anchor was a hanging station with a couple of bolts. A solo climber was somewhere in the dark above me, and all his gear was hanging from the bolts. I clipped off short and tried to stand on his haul bag and to position myself with an etrier, but it hurt a lot even to use my good leg so I mostly weighted my chest harness. Then I relaxed as much as I could and looked at the stars a lot. Meanwhile, Cam was swinging around 30 meters below. She found a cluster of gear—not at an anchor, but just fixed along the pitch—and managed to clove-hitch the rope there, right next to the joining knot._x000a_By this time rescuers on the ground were yelling up to Cam. They had good intentions, trying to find out what was going on, but Cam needed to concentrate on what she had to do and she finally had to ask the rescuers to give her a moment_x000a_Up at the Shortest Straw anchor, I couldn’t hear what they were saying and everything seemed to take forever and in my little bubble I was thinking, “Ow, hurry up!”_x000a_Cam had the haul bag on her rappel loop, so it was quite heavy for her when she was off rappel at the fixed gear. On rappel, its weight was on the descender, but passing the knot was still quite a hassle for her. She finally got to the ground and yelled up at me to come down._x000a_With the rope clipped off I was able to rappel right to the fixed pieces, and Cam had left some slings there for me to grab. It was still a bit overhanging. As before, I clipped in an etrier for my good foot and used it to un-weight the rope when I needed to; I hung off my chest harness the rest of the time. But I was swinging around so it was tricky and every little move was another “Ow!”_x000a_I set up the descender below the knot, transferred my weight, released the rope from the wall, and swung out a couple of feet. Then I went straight to the ground, or rather, into the arms of the rescue team, who helped me into a litter. From the time of my fall it had taken me three hours to go down three rope-lengths._x000a_They started an IV and morphine immediately and carried me straight down the talus. It was 2:00 a.m. by the time we got to the road. I was flown to Modesto where it took a CAT scan to discover that I’d broken the pubic ramus in my pelvis. The weird thing was that the huge swelling wasn’t blood, but lymph, as though I’d ruptured a lymph duct. They released me that day and Cam drove me home in the van, flat on my back, all doped up. I’m 100 percent healed now, several months later, and back on the rock._x000a_Analysis_x000a_In hindsight I should have dug out the hammer and tried a piton instead of relying on a head I didn’t trust. I also should have trusted my judgment and improved that corner piece that pulled. That may have made the difference in my injury. Being competent on the ropes helped a lot to get us down, but I think our tiny headlamps would have been a problem if we’d had to see farther to spot anchors, so I also carry a longer-range model now. (Source: Scott Ring and John Dill, NPS Ranger, Yosemite National Park)"/>
    <n v="7"/>
    <m/>
    <m/>
    <n v="1"/>
    <n v="1"/>
    <m/>
    <m/>
    <m/>
    <m/>
    <m/>
    <m/>
    <n v="1"/>
    <m/>
    <x v="0"/>
    <n v="1"/>
    <m/>
    <x v="1"/>
    <x v="1"/>
    <x v="0"/>
    <x v="0"/>
    <x v="0"/>
    <x v="0"/>
    <n v="1"/>
    <m/>
    <x v="0"/>
    <m/>
    <m/>
    <m/>
    <x v="0"/>
    <x v="0"/>
    <m/>
    <m/>
    <m/>
    <x v="0"/>
    <m/>
    <m/>
    <m/>
    <m/>
    <m/>
    <m/>
    <x v="0"/>
    <m/>
    <m/>
    <m/>
    <m/>
    <m/>
    <m/>
    <m/>
    <m/>
    <m/>
    <m/>
    <m/>
    <m/>
    <x v="0"/>
    <m/>
    <n v="1"/>
    <m/>
    <m/>
    <m/>
    <m/>
    <m/>
    <m/>
    <m/>
    <m/>
    <m/>
    <m/>
    <m/>
    <m/>
    <m/>
    <m/>
    <m/>
    <x v="0"/>
    <m/>
    <m/>
    <m/>
    <m/>
    <m/>
    <m/>
    <m/>
    <m/>
    <m/>
    <m/>
    <n v="1"/>
    <m/>
    <m/>
    <m/>
    <m/>
    <m/>
    <m/>
    <m/>
  </r>
  <r>
    <x v="1238"/>
    <s v="Fall on Rock—Rappel Technique, Arizona, Windy Point"/>
    <x v="14"/>
    <s v="Arizona, Windy Point_x000a_On August 31, Joaquin Fox (38) was climbing with several other people in the North Fin area west of Windy Point. He had reached the top of his climb when he fell 80 feet, still connected to his rope according to Pima County Sheriff’s Deputy T.J. Price. Fox was unable to stop himself and neither could his belayer, Lori Elliott, the climbing partner who secured his rope. Fox hit the rocks below and tumbled, injuring his back and eye and possibly received other head injuries, Price said._x000a_Crews from the Southern Arizona Rescue Association, the Mount Lemmon Fire District and Rural/Metro Fire Department helped in the rescue. Rescuers hiked to Fox, then hauled him up about 200 feet away from the climbing slope, then carried him a short distance to a saddle where the Department of Public Safety’s Ranger helicopter was able to land. Fox was flown to University Medical Center about 3:45 p.m._x000a_Analysis_x000a_Cody lye and Ryan Fitzgerald were climbing nearby when Fox fell. At first, Tye said, it seemed like Fox was doing a fast rappel, but then he shouted “Stop!” The friction of the rope helped to slow Fox, but the fall still appeared potentially devastating, Fitzgerald said. “I actually thought he was going to be dead.” Tye called Fox a “real experienced, sharp climber...” (Source: Eric Swedlund, Tucson Arizona Star)_x000a_(Editor’s Note: This was the only report received from Arizona this year. No other details were available.)"/>
    <n v="6"/>
    <m/>
    <m/>
    <m/>
    <m/>
    <m/>
    <n v="1"/>
    <m/>
    <m/>
    <m/>
    <m/>
    <n v="1"/>
    <m/>
    <x v="0"/>
    <n v="1"/>
    <m/>
    <x v="0"/>
    <x v="0"/>
    <x v="0"/>
    <x v="1"/>
    <x v="0"/>
    <x v="0"/>
    <m/>
    <m/>
    <x v="0"/>
    <m/>
    <m/>
    <m/>
    <x v="0"/>
    <x v="0"/>
    <m/>
    <m/>
    <m/>
    <x v="0"/>
    <m/>
    <m/>
    <m/>
    <m/>
    <m/>
    <m/>
    <x v="0"/>
    <m/>
    <m/>
    <m/>
    <m/>
    <m/>
    <m/>
    <m/>
    <m/>
    <m/>
    <m/>
    <m/>
    <m/>
    <x v="0"/>
    <m/>
    <m/>
    <m/>
    <m/>
    <m/>
    <m/>
    <m/>
    <m/>
    <m/>
    <m/>
    <m/>
    <m/>
    <m/>
    <m/>
    <m/>
    <m/>
    <m/>
    <x v="1"/>
    <m/>
    <m/>
    <m/>
    <n v="1"/>
    <m/>
    <m/>
    <m/>
    <m/>
    <m/>
    <m/>
    <m/>
    <m/>
    <m/>
    <n v="1"/>
    <m/>
    <m/>
    <m/>
    <m/>
  </r>
  <r>
    <x v="1239"/>
    <s v="Fall on Snow—Inadequate Protection, Haste, Alaska, Mount McKinley, West Buttress"/>
    <x v="14"/>
    <s v="Alaska, Mount McKinley, West Buttress_x000a_This incident happened in May while we were descending the fixed lines of the West Buttress. We happened to be the only roped team (as well as our other two climbing partners ahead of us on another roped team) allowing for the team ahead of us to get off the fixed line before we got on it, but many people were right on our tails on the way down. My partner and I were spaced out exactly one fixed rope length apart, so that when I reached the anchor to switch over to the next fixed line down, my partner would be getting onto the fixed line I was on previously. Just as he did this and just switched over from his fixed line (second to the last), a climber only five feet behind him slipped and fell. The climber hit the anchor but had a runner over five feet long, so he fell five feet below the anchor, jabbing my partner in the leg with his crampon. My partner went into ice ax arrest, but on the steep blue ice with a full pack, he couldn’t hold it for long and so he fell the full fixed line length before hitting the anchor below (just a few feet above me). As the anchor caught him, he swung around and his pack hit me in the shoulder and knocked me off. I didn’t fall nearly as far, as my crampon caught in the remaining line not anchored, as it was the last line getting off the fixed lines and not secured with a picket. However, I was upside down with my back laying against the snow and my ax had pinned me in such a way that if I sat up, it crammed down on my arm. So my partner had to come down using his Tibloc so I could right myself. I consider myself in excellent shape, at 5'8&quot; and 155 pounds. I climb sport and trad at a high level. But I felt so helpless in this predicament, even though I was on a fairly low angle (maybe 45 degrees at this point) slope. I came out of it with no injuries, but my buddy was less fortunate. He had the puncture wound from the crampon in his thigh and had tweaked his knee, but was able to descend under his own power, albeit slowly, and he was in pain. The climber who hit him caught up to us and apologized emphatically._x000a_Upon reaching 14,200 feet, we had Ranger John Evans assess my partner and determined that with deteriorating weather coming in, the helicopter would not be able to pull him off for a few days. He decided to make a go of it down, but knew that once he started he would not be able to stop due to swelling and pain. We unloaded all of his gear and divided it up between two roped teams. We used skis as our mode of transportation on the lower slopes, but my partner was not able to put skis on until the more mellow five-mile “traverse” from 7,900 feet to basecamp. We made it out in one push._x000a_Analysis_x000a_Often teams want to get down the mountain in a hurry, to get back to the 14,200-foot camp and not wait until the team ahead of them is off the first fixed line. Coupled with no breaking devices on the fixed lines, just using an arm rap with two cordelettes with ’biners to act as runners on the fixed lines, it means that when one climber falls, he takes out the others below him. (Source: Ryland Moore)"/>
    <n v="7"/>
    <m/>
    <m/>
    <m/>
    <m/>
    <m/>
    <m/>
    <m/>
    <m/>
    <m/>
    <m/>
    <m/>
    <m/>
    <x v="0"/>
    <n v="1"/>
    <n v="1"/>
    <x v="1"/>
    <x v="0"/>
    <x v="0"/>
    <x v="1"/>
    <x v="0"/>
    <x v="0"/>
    <m/>
    <m/>
    <x v="0"/>
    <m/>
    <m/>
    <m/>
    <x v="0"/>
    <x v="1"/>
    <m/>
    <m/>
    <m/>
    <x v="0"/>
    <m/>
    <m/>
    <m/>
    <m/>
    <m/>
    <m/>
    <x v="0"/>
    <m/>
    <m/>
    <m/>
    <m/>
    <m/>
    <m/>
    <m/>
    <m/>
    <m/>
    <n v="1"/>
    <m/>
    <m/>
    <x v="0"/>
    <m/>
    <m/>
    <m/>
    <m/>
    <m/>
    <m/>
    <m/>
    <m/>
    <m/>
    <m/>
    <m/>
    <m/>
    <m/>
    <m/>
    <m/>
    <m/>
    <m/>
    <x v="0"/>
    <m/>
    <m/>
    <m/>
    <m/>
    <m/>
    <m/>
    <m/>
    <m/>
    <m/>
    <m/>
    <m/>
    <m/>
    <m/>
    <m/>
    <m/>
    <m/>
    <m/>
    <m/>
  </r>
  <r>
    <x v="1240"/>
    <s v="Falling Ice, Alberta, Banff National Park, Lake Louise, Louise Falls"/>
    <x v="14"/>
    <s v="Alberta, Banff National Park, Lake Louise, Louise Falls_x000a_On February 22, an ice climber at Louise Falls was injured in an accident similar to a fatal mishap that occurred a year ago at the same location. He was climbing solo and using a device to belay himself. The climber had completed the first pitch at the time of the accident. A 15 by 20-foot piece of ice broke apart from the icefall 50 feet above. Upon hearing the ice crash, the man dived for his nearest anchor and was darted by a number of pieces of ice. The segment which hit him was the approximately the size of a soccer ball. Several people were in the area that afternoon and assisted him to the base of the climb. A person contacted the warden service by cell phone. Wardens responded by snowmobile. (Source: Genevieve Behara, Banff Crag and Canyon)_x000a_Analysis_x000a_As we know, whenever there is a rapid and significant change in temperatures, ice responds by contracting or expanding. When the weather becomes colder, ice first expands and so is more likely to crack. The weather had been fairly mild until a sudden cold snap in the week before the incident."/>
    <n v="5"/>
    <m/>
    <m/>
    <m/>
    <m/>
    <m/>
    <m/>
    <m/>
    <m/>
    <m/>
    <m/>
    <m/>
    <m/>
    <x v="0"/>
    <n v="1"/>
    <m/>
    <x v="1"/>
    <x v="1"/>
    <x v="0"/>
    <x v="1"/>
    <x v="0"/>
    <x v="0"/>
    <m/>
    <m/>
    <x v="0"/>
    <n v="1"/>
    <m/>
    <m/>
    <x v="0"/>
    <x v="0"/>
    <m/>
    <m/>
    <m/>
    <x v="1"/>
    <m/>
    <m/>
    <m/>
    <m/>
    <m/>
    <m/>
    <x v="0"/>
    <m/>
    <n v="1"/>
    <m/>
    <m/>
    <m/>
    <m/>
    <m/>
    <m/>
    <m/>
    <m/>
    <m/>
    <m/>
    <x v="0"/>
    <m/>
    <m/>
    <m/>
    <m/>
    <m/>
    <m/>
    <m/>
    <m/>
    <m/>
    <m/>
    <m/>
    <m/>
    <m/>
    <m/>
    <m/>
    <m/>
    <m/>
    <x v="1"/>
    <m/>
    <m/>
    <m/>
    <m/>
    <m/>
    <m/>
    <m/>
    <n v="1"/>
    <m/>
    <m/>
    <m/>
    <m/>
    <m/>
    <m/>
    <m/>
    <m/>
    <m/>
    <m/>
  </r>
  <r>
    <x v="1241"/>
    <s v="Falling Ice—Dislodged by Leader, Poor Position—Belayer, Alberta, Banff National Park, Weeping Wall, Center Pillar"/>
    <x v="14"/>
    <s v="Alberta, Banff National Park, Weeping Wall, Center Pillar_x000a_On December 21, J.R. (23) was belaying her husband who was leading up the second pitch of the Center Pillar area on the Weeping Wall in Banff National Park. The leader was about 30 meters above her when he dislodged a large piece of ice which hit J.R. directly on the head. The incident was witnessed by a party that was at the same level and about ten meters to the left of J.R. at the time._x000a_T.D., who was with the witness party, described the incident on an internet message board: “The leader of the party was 30 meters above the belay when he dislodged a 20-30-pound plate of ice which fell directly onto his belayer’s head. The impact was horrific and the belayer fell limp on the ice instantly. Within seconds she began to convulse/seize vigorously against the ice. After a brief discussion, my partner climbed quickly over to her stance to deliver any help that he could. Upon arrival at the belay my partner secured himself to the anchor and evaluated her. At first it appeared that she had suffered a fatal blow, but she made guttural noises that indicated an attempt at breathing. She was brought level, as she had slumped upside down. She then began to breathe on her own after her tongue was extracted from her airway._x000a_“The leader at this point was obviously in shock, as his wife was near death, and he needed to be coached to build a multi-point anchor and begin rappelling to the belay. We determined that the victim was in need of immediate medical help and climbers at the base had already run for help. My partner and I arranged an assisted lower through the second belay down to the ground. At this time J.R. was semi-conscious and apparently stable. A 60-meter redirected lower to the ground was carried out. Climbers at the base had prepared a location for J.R. to be stabilized until rescue arrived. Wardens arrived on scene as the lower was completed and assumed control. A heli-sling operation was used to bring J.R. to an ambulance on the road where she was evaluated and then flown to Banff for treatment.”_x000a_Analysis_x000a_The quick actions of the nearby party no doubt had a very significant bearing on the successful recovery of J.R. Their actions are to be commended. T.D. summed up his experience: “ALWAYS keep the belayer safe from falling ice. The leader had positioned his belay under his line of ascent. Don’t risk your life or the lives of rescuers in an accident situation. Build extra anchors, add back-ups and be aware of loads on anchors. Rescues take time and eat up gear very quickly. Prusiks and locking ’biners are critical when managing lowers and raises. Speed is critical. The victim didn’t breathe for three to four minutes before we got to her. The impact was at 11:00 a.m. and we had her lowered by 11:35 a.m. and in the helicopter by 12:30 a.m. (Source: internet message board: www.livethevision.com/wwwboard/messages/3636.html)"/>
    <n v="6"/>
    <m/>
    <m/>
    <n v="1"/>
    <m/>
    <m/>
    <m/>
    <m/>
    <m/>
    <m/>
    <m/>
    <m/>
    <m/>
    <x v="0"/>
    <n v="1"/>
    <m/>
    <x v="1"/>
    <x v="1"/>
    <x v="0"/>
    <x v="1"/>
    <x v="0"/>
    <x v="0"/>
    <m/>
    <m/>
    <x v="0"/>
    <m/>
    <m/>
    <m/>
    <x v="0"/>
    <x v="0"/>
    <m/>
    <m/>
    <m/>
    <x v="1"/>
    <m/>
    <m/>
    <n v="1"/>
    <m/>
    <m/>
    <m/>
    <x v="0"/>
    <m/>
    <m/>
    <m/>
    <m/>
    <m/>
    <m/>
    <m/>
    <m/>
    <m/>
    <m/>
    <m/>
    <m/>
    <x v="0"/>
    <m/>
    <m/>
    <m/>
    <m/>
    <m/>
    <m/>
    <m/>
    <m/>
    <m/>
    <m/>
    <n v="1"/>
    <m/>
    <m/>
    <m/>
    <m/>
    <m/>
    <m/>
    <x v="1"/>
    <m/>
    <m/>
    <n v="1"/>
    <m/>
    <m/>
    <m/>
    <m/>
    <m/>
    <m/>
    <m/>
    <m/>
    <m/>
    <m/>
    <m/>
    <m/>
    <m/>
    <m/>
    <n v="1"/>
  </r>
  <r>
    <x v="1242"/>
    <s v="Falling Rock, Alberta, Jasper National Park, Mount Fryatt"/>
    <x v="14"/>
    <s v="Alberta, Jasper National Park, Mount Fryatt_x000a_In the early morning of August 29, a party of four left their bivouac site in the Geraldine Lakes drainage to climb the southwest face of Mount Fryatt (3661 meters). The night had been clear and there was a frost in the alpine which had coated the rocks making them slippery. At 1400 they stopped at approximately 3,140 meters to put their crampons on in order to cross a small section of snow and ice. As they were putting on their crampons, rockfall from the terrain above struck R.S. on the back of the helmet. She was knocked unconscious with enough force to crack her helmet and lacerate her scalp. The terrain at their position on the upper part of the southwest face was low fourth class with few sheltered locations._x000a_The group secured J.S. and compressed the wound on her head while she regained consciousness. Then they contacted the Jasper National Park Warden Service with a satellite phone. J.S. was heli-slung off the mountain beneath a helicopter at 1650. She was transferred to an ambulance at the road and driven to the Jasper hospital. By 1715 the rest of the party had been heli-slung from the face to the advanced staging area and then inside a helicopter to the road._x000a_Analysis_x000a_Rock fall is a common danger on the big face routes of the Rockies and is often more common in alpine terrain during the hotter part of the day. The route was bathed in sunlight when the rock fall occurred. It may have been prudent for the group to have set themselves a turn-around time earlier in the day so that they could have been well away from the face at the time the rock fall occurred._x000a_The group appeared to be experienced and well prepared. Having a satellite phone in their possession greatly expedited their evacuation. (Source: Parks Canada Warden Service, Jim Mamalis)"/>
    <n v="5"/>
    <m/>
    <m/>
    <m/>
    <m/>
    <m/>
    <m/>
    <m/>
    <m/>
    <m/>
    <m/>
    <n v="1"/>
    <m/>
    <x v="0"/>
    <n v="1"/>
    <m/>
    <x v="0"/>
    <x v="1"/>
    <x v="1"/>
    <x v="1"/>
    <x v="0"/>
    <x v="0"/>
    <m/>
    <m/>
    <x v="0"/>
    <m/>
    <m/>
    <m/>
    <x v="0"/>
    <x v="1"/>
    <m/>
    <m/>
    <m/>
    <x v="0"/>
    <m/>
    <m/>
    <m/>
    <m/>
    <m/>
    <m/>
    <x v="0"/>
    <m/>
    <m/>
    <m/>
    <m/>
    <m/>
    <m/>
    <m/>
    <n v="1"/>
    <m/>
    <m/>
    <m/>
    <m/>
    <x v="0"/>
    <m/>
    <m/>
    <m/>
    <m/>
    <m/>
    <m/>
    <m/>
    <m/>
    <m/>
    <m/>
    <m/>
    <m/>
    <m/>
    <m/>
    <m/>
    <m/>
    <m/>
    <x v="1"/>
    <m/>
    <m/>
    <m/>
    <m/>
    <m/>
    <m/>
    <m/>
    <m/>
    <m/>
    <m/>
    <m/>
    <m/>
    <m/>
    <n v="1"/>
    <m/>
    <m/>
    <m/>
    <m/>
  </r>
  <r>
    <x v="1243"/>
    <s v="Falling Rock, Alberta, Jasper National Park, Roche à Perdrix"/>
    <x v="14"/>
    <s v="Alberta, Jasper National Park, Roche à Perdrix_x000a_On October 26, at 0700 J.H. (28) and M.L. (42) set out to climb the Diagonal Route on the west face of Roche à Perdrix. At 1100, they reached the summit and began a rappel down the Chimney Route on the North Ridge. The Chimney Route is equipped with rappel anchors and makes for a fast descent to the parking lot at the foot of the mountain. The team had two 60-meter ropes with them but used only one rope, as there were excessively high winds and they were concerned about getting their rappel lines stuck. After one 25-meter rappel, the two climbers met at a rappel station. J.H. tied the knots in the ends of the rope, threw the lines, and was about to commence the next rappel when he was struck in the head by a large free-falling rock. The impact drove him to his knees and left him unconscious. M.L. propped him up against the rock and checked for signs of life (which were present)._x000a_After approximately five minutes, J.H. regained consciousness, and returned to his feet. From this point, J.H. was able to move, though he was exhibiting a great deal of confusion. M.L. pulled the second rope out of his pack and used the two ropes together to lower J.H. down the remaining pitches in 50-meter lengths. After a very slow descent down the North Ridge, the climbers reached their car and went to the hospital. It was subsequently determined that J.H. had a concussion and a fractured vertebrae in his neck._x000a_Analysis_x000a_The Chimney Route on Roche à Perdrix is a route that I have been on numerous times. The route is typically dry and rockfall is largely a rarity. For this reason, climbing strategies that are often applied to alpine routes with excessive rockfall dangers (winter ascents, climbing at night, etc.) are largely unnecessary. The fact that I was injured by rockfall on this route is, however, a strong testament to the fact that rockfall can occur anywhere and at anytime in the Canadian Rockies. For this reason, a good climbing helmet with the capability to absorb large top-impact forces is essential for alpine climbing. I survived this particular incident only because I was wearing a good helmet. (Source: J.H. and M.L.)"/>
    <n v="6"/>
    <m/>
    <m/>
    <m/>
    <n v="1"/>
    <m/>
    <n v="1"/>
    <m/>
    <m/>
    <m/>
    <m/>
    <m/>
    <m/>
    <x v="0"/>
    <n v="1"/>
    <m/>
    <x v="0"/>
    <x v="0"/>
    <x v="0"/>
    <x v="1"/>
    <x v="0"/>
    <x v="0"/>
    <m/>
    <m/>
    <x v="0"/>
    <m/>
    <m/>
    <m/>
    <x v="0"/>
    <x v="1"/>
    <m/>
    <m/>
    <m/>
    <x v="0"/>
    <m/>
    <m/>
    <m/>
    <m/>
    <m/>
    <m/>
    <x v="0"/>
    <m/>
    <m/>
    <m/>
    <m/>
    <m/>
    <m/>
    <m/>
    <n v="1"/>
    <m/>
    <m/>
    <m/>
    <m/>
    <x v="0"/>
    <m/>
    <m/>
    <m/>
    <m/>
    <m/>
    <m/>
    <m/>
    <m/>
    <m/>
    <m/>
    <m/>
    <m/>
    <m/>
    <m/>
    <m/>
    <m/>
    <m/>
    <x v="1"/>
    <m/>
    <m/>
    <m/>
    <m/>
    <m/>
    <m/>
    <m/>
    <m/>
    <m/>
    <m/>
    <m/>
    <m/>
    <m/>
    <m/>
    <m/>
    <n v="1"/>
    <m/>
    <m/>
  </r>
  <r>
    <x v="1244"/>
    <s v="Falling Rock, Fall on Rock, Alberta, Jasper National Park, Throne Mountain"/>
    <x v="14"/>
    <s v="Alberta, Jasper National Park, Throne Mountain_x000a_On August 16, an experienced party of five were climbing the notched northeast ridge of Throne Mountain. After reaching the summit, the group was descending, mostly unroped, in third class terrain. At one of the notches, three members of the group were awaiting their turn to tie into the ropes and ascend when one of the leading members dislodged a rock. P.K. dodged the rock but lost his footing and fell for at least 100 meters down broken ledges, finally coming to rest in an ice filled gully. A marginal emergency call was made by cell phone to the park dispatch and rescue team was notified. One member of the party rappelled down the face and located the fallen climber, seriously injured but alive. Parks Canada rescue teams evacuated P.K. and the rest of the party by helicopter in failing light._x000a_P.K. suffered a serious head injury, a variety of non-serious fractures and massive bruising. At the date of publication, he has made a largely successful recovery from these injuries._x000a_Analysis_x000a_When climbing and scrambling in easy alpine terrain, loose rock is always a major consideration. This party’s ability to communicate with emergency responders undoubtedly saved the life of P.K., who likely would not have survived the night out on the mountain. (Source: Parks Canada Warden Service, Jim Mamalis, John Booth)"/>
    <n v="8"/>
    <m/>
    <m/>
    <m/>
    <m/>
    <m/>
    <m/>
    <m/>
    <m/>
    <m/>
    <m/>
    <n v="1"/>
    <m/>
    <x v="0"/>
    <n v="1"/>
    <m/>
    <x v="0"/>
    <x v="0"/>
    <x v="1"/>
    <x v="1"/>
    <x v="0"/>
    <x v="0"/>
    <m/>
    <m/>
    <x v="1"/>
    <n v="1"/>
    <m/>
    <m/>
    <x v="0"/>
    <x v="1"/>
    <m/>
    <m/>
    <m/>
    <x v="0"/>
    <m/>
    <m/>
    <m/>
    <m/>
    <m/>
    <m/>
    <x v="0"/>
    <m/>
    <m/>
    <m/>
    <m/>
    <m/>
    <m/>
    <m/>
    <m/>
    <m/>
    <m/>
    <m/>
    <m/>
    <x v="0"/>
    <m/>
    <m/>
    <m/>
    <m/>
    <m/>
    <m/>
    <m/>
    <m/>
    <m/>
    <m/>
    <n v="1"/>
    <m/>
    <m/>
    <m/>
    <m/>
    <m/>
    <m/>
    <x v="1"/>
    <m/>
    <m/>
    <m/>
    <m/>
    <m/>
    <m/>
    <m/>
    <m/>
    <m/>
    <m/>
    <m/>
    <m/>
    <m/>
    <n v="1"/>
    <m/>
    <m/>
    <m/>
    <m/>
  </r>
  <r>
    <x v="1245"/>
    <s v="Falling Rock—Dislodged Rock, Monterrey, El Potrero Chico, Space Boyz"/>
    <x v="14"/>
    <s v="Monterrey, El Potrero Chico, Space Boyz_x000a_On December 29, my climbing partner, Crockett Farnell, and I (Gordon Wright) were climbing the 11 -pitch route Space Boyz on the west side of El Potrero Chico, near Monterrey, Mexico. We had just completed the two hardest pitches (6 and 7). I was belaying at the bottom of the eighth pitch and Crockett had just arrived at the anchors above me. A Mexican father - and-son team of climbers had been following us up the route throughout the day. The son, in his mid-to-late twenties, was about two-thirds of the way up the seventh pitch, just below and to the right of me. He suddenly shouted a desperate warning in Spanish. I looked down and saw that he had knocked loose a large rock, at least one cubic foot (one-third a cubic meter) in size. I watched in horror as it fell directly toward the red-helmeted head of his father, who was belaying from a narrow ledge below. The man managed to dodge slightly into the corner and, with great relief, I saw that the rock narrowly missed his helmet. However, it crashed onto the ledge, broke into a number of large pieces and began raining down over the faces and slabs below. Both the son and I kept shouting, “Rock over Space Boyz!” in both Spanish and English, as the pieces bounced, broke, and ricocheted their way down the mountain. There were many climbers at different heights on various routes below and I was terribly afraid that the falling debris could injure numerous people. There was bedlam for a long, frightening moment._x000a_Finally, the rock fall subsided and people stopped shouting. An eerie silence filled the canyon as everyone waited to learn who was hurt. Thankfully and miraculously, there were no immediate cries of pain or distress. Just as I shook my head in relief, however, a long, pitiful wail was broadcast out across the canyon. It came from the red-helmeted man on the ledge below me. The son anxiously called down to his father and received more cries of pain in response. He busily tied himself off to a bolted hanger, then looked up at me with frightened eyes and pleaded, “Please, my father, please help me!” As my stomach turned over and adrenaline hit my bloodstream, I answered, “Yes, we will come down.” And, although I meant it, I was suddenly afraid of what we might find down there and, being untrained in rescue procedures, afraid that we wouldn’t know what to do once we got there._x000a_I called up to Crockett, told him the man below was hurt, and said we needed to go down to help. After lowering Crockett from the chains above, both of us rappelled down to the son and his father on the narrow, exposed ledge where the accident had occurred. Fortunately, there are numerous bolted anchors there and we were all able to adequately secure ourselves. I estimate we were 700 feet (212 meters) above the ground. The son, whose name, we learned, is Oscar, spoke a little English, and Crockett speaks a little Spanish. We determined that the rock had struck the father (later identified as Zenon Rosas Franco, 49) on his right leg and broken the femur. It was a closed fracture, but he was in tremendous pain. One of his hands also appeared to be injured. When Zenon began shouting in anguish, Oscar—who was terribly upset but resolutely in control of himself—reprimanded his father in Spanish, telling him to be strong and not to yell. There was nothing to splint the leg with, so Oscar used a sling to wrap and support his father’s thigh. He then had the good sense to check their single 60-meter rope for damage and found that the rock had punctured the core near the rope’s mid-point. He knotted off the damaged section. I was impressed by Oscar’s courage and presence of mind._x000a_Crockett and I had two 60-meter ropes with us. While we sorted the loops and piles of nylon around us, we slowly worked out a plan for lowering the injured Zenon. I rappelled to the station below and, using a cordelette, built a sturdy anchor that would provide multiple tie-in points. Oscar and Crockett then lowered Zenon to me on a second rope. The first two lowers were tricky because the stations were not vertically aligned. We clipped Zenon to my rappel line with a quickdraw, so I was able to pull him laterally across the face (and, in the first instance, around a corner) while he was being lowered. I then did my best to anchor him in a position that offered his leg some stability. Oscar joined us next in order to remain close to his father, leaving Crockett to clean the previous anchor, rappel down, and pull the ropes._x000a_Word of the accident had been communicated to the Mexican authorities and, after some time, police and emergency vehicles began arriving below. Many climbers lowered off their routes and gathered at the base of Space Boyz, seeking ways to lend assistance. Others, however, continued climbing their routes uninterrupted. After the two difficult lowers, we arrived at a sizable ledge where we recouped for a few minutes. It was then that a huge rescue helicopter from Monterrey arrived. It came whomping into the canyon and hovered near us. Not wishing to complicate matters further and feeling confident we could successfully lower Zenon down the remaining four pitches, we waved the helicopter off. The pilot found a landing site at the south end of the canyon._x000a_Two other climbers then arrived at our ledge, one of them bearing a leg splint borrowed from an emergency vehicle. They told us they had fixed a single rope to the ground from the top of the second pitch below us. As I rappelled the fourth pitch and built another anchor, the others splinted Zenon’s leg and moved him into position for the next lower. The splint appeared to ease his suffering considerably, but he remained in much pain. His hand seemed to be bothering him at that time as well._x000a_From the beginning of our inexpert rescue effort, we had remained concerned about the confusion created by the number of people, number of ropes, and many slings and carabiners present at each set of anchors. We were very careful to ensure that everyone and everything was properly secured at all times. While on the large ledge, however, Crockett caught the arm of one of the recently-arrived climbers just as the fellow was about to back off the ledge. Apparently, he was about to lower off on a single rope he assumed was fixed but was, in fact, set up for rappel. Thanks to Crockett’s attention and quick action, a second accident may have been averted. Zenon was lowered to me at the top of pitch three, during which several strategically placed cactus plants added insult to his injury. Oscar then joined us, as was our established procedure. It was then that our day was brightened by the arrival of Patrick Delaney at the anchors immediately below. As it turned out, Patrick is a certified Canadian mountain guide and rescue specialist from Squamish, British Columbia. When the accident first occurred, he and his girlfriend were seven pitches up on a route across the canyon. They immediately began a two-hour descent in order to come to our assistance. (At one point, Patrick said, there were seven people lined up at a set of anchors waiting to go up or down!) After consulting with the emergency response people on the ground, Patrick ascended the fixed rope to the top of the second pitch. From there he called up and asked various questions about Zenon’s injuries and condition. He relayed this information to those on the ground._x000a_Oscar and I then lowered Zenon to Patrick, who was pre-rigged to rappel with Zenon to the ambulance waiting below. Within several minutes, the injured climber was safely in the care of the Mexican emergency people._x000a_I told Oscar to go down next in order to accompany his father to the hospital. By then, quite understandably, he was beginning to unravel emotionally and I encouraged him to remain careful throughout the remainder of his descent. He thoughtfully expressed his thanks and gratitude to Crockett and me before he safely rappelled the remaining three pitches to the ground. I went down next and then Crockett joined me after rappelling four pitches from the ledge. We pulled the last of the ropes, packed our gear, and went off in search of cold beer. (The other two climbers had continued up the route after helping with the splint.) In all, the rescue took just over four hours to complete. I credit both Oscar and Zenon for their courage and strength and wish them well._x000a_Analysis_x000a_El Potrero Chico has a reputation for rock fall. (Such was the cause of the most recent fatality there.) Crockett and I were aware of this hazard upon our arrival at the Potrero and, to the best of our ability, were cautious when climbing and rappelling. We were also reluctant to climb in exposed areas beneath other parties. Despite these efforts, however, Crockett narrowly missed getting whacked by a rock the size of my fist that I managed to knock loose several days after the accident._x000a_Just ten or fifteen minutes before the accident on Space Boyz, Crockett and I had both climbed the same pitch from which Oscar unloaded the rock on his father. I do not remember noticing a piece that large that looked dangerous, although I did notice many other potential bombs all over the Potrero. It may well be that Oscar had been in complete control and that the rock-fall was just pure, unavoidable misfortune. Or, he may have been climbing with some desperation, as the pitch is not a particularly easy one, and made a mistake. I cannot say which was the case; however, I can say that the damage potential from such a large piece being turned loose from that height was tremendous. Given the number of people climbing on that side of the canyon, it is remarkable that others were not injured that day. Constant evaluation of rock quality, careful testing for hollowness and looseness, judicious selection of foot and hand holds, and caution when hauling and tossing ropes could all help minimize the risk of similar accidents. Another important suggestion might be to use good judgment in route selection. The Potrero can become a very busy place, with line-ups below the area classics. There are sometimes four or more parties on the same route at various stages of ascent. This may not bode well for the late starters!_x000a_The lowering system we worked out proved relatively safe and successful, since the victim was conscious and able to participate to some degree in his rescue. On the two pitches that required lateral movement to reach the next anchors, it was particularly useful for me to go down first and “reel in” the victim on the extra rope while Oscar and Crockett lowered him. (The extra rope on long routes is, obviously, a good idea.) We were also fortunate that there are numerous bolted hangers at most stations on Space Boyz, which provided “bomber” security for the four of us._x000a_Patrick Delaney later told us that, although the local emergency people had lots of equipment at their disposal, including hundreds of meters of static rope, he wasn’t convinced that any of them knew what to do with it. He also felt the helicopter was too large to effect a safe evacuation from the air. Patrick was of the opinion that the victim would have spent the night up on the wall if we had not been in place to facilitate the rescue. I’m not sure how well Zenon would have dealt with that. The organization and training of a local rescue team (there are many capable climbers in Nuevo Leon) would be a great asset, since there are bound to be future accidents at the Potrero._x000a_If the victim had been rendered unconscious, or had sustained more life- threatening injuries (such as a punctured artery in his broken leg), we’d have been in a serious pickle up there. Given the actual circumstances, I think we got off lucky. Knowledge and training are the obvious tools for dealing effectively with what might have been. More now than ever, I’m convinced that climbers should consider rescue techniques as important as pulling for that next grade of difficulty. We learned that a wonderful day at the crag can turn in your worst nightmare in an instant! And a final no-brainer: wear a helmet. (Source: Gordon Wright)_x000a_(Editor’s Note: We are pleased to have a thorough report from Mexico. There are many “hear-say” reports that get conveyed, usually as a result of accidents on one of the volcanoes.)"/>
    <n v="7"/>
    <m/>
    <m/>
    <m/>
    <n v="1"/>
    <m/>
    <n v="1"/>
    <m/>
    <m/>
    <m/>
    <m/>
    <m/>
    <n v="1"/>
    <x v="0"/>
    <n v="1"/>
    <m/>
    <x v="0"/>
    <x v="1"/>
    <x v="0"/>
    <x v="1"/>
    <x v="1"/>
    <x v="0"/>
    <m/>
    <m/>
    <x v="0"/>
    <m/>
    <m/>
    <m/>
    <x v="0"/>
    <x v="0"/>
    <m/>
    <m/>
    <m/>
    <x v="0"/>
    <m/>
    <m/>
    <m/>
    <m/>
    <m/>
    <m/>
    <x v="0"/>
    <m/>
    <m/>
    <m/>
    <m/>
    <m/>
    <m/>
    <m/>
    <m/>
    <m/>
    <m/>
    <m/>
    <m/>
    <x v="0"/>
    <m/>
    <m/>
    <n v="1"/>
    <m/>
    <m/>
    <m/>
    <m/>
    <m/>
    <m/>
    <m/>
    <n v="1"/>
    <m/>
    <m/>
    <m/>
    <m/>
    <m/>
    <m/>
    <x v="1"/>
    <m/>
    <m/>
    <m/>
    <m/>
    <m/>
    <m/>
    <m/>
    <m/>
    <m/>
    <m/>
    <m/>
    <m/>
    <m/>
    <m/>
    <m/>
    <m/>
    <m/>
    <n v="1"/>
  </r>
  <r>
    <x v="1246"/>
    <s v="Frostbite, AMS, Alaska, Mount McKinley, West Buttress"/>
    <x v="14"/>
    <s v="Alaska, Mount McKinley, West Buttress_x000a_In the early morning of May 14, the team New River George contacted NPS personnel stationed at the 14,200-foot camp and alerted them about a climbing party called Team Homer Company. The former had been monitoring Homer’s descent and believed they were calling for help. NPS personnel monitored the situation and determined that the climbers were indeed calling for help. After making NPS personnel in Talkeetna aware of the situation, rangers at the 14,200-foot camp mobilized available resources and devised a strategy to respond to Team Homer Company’s location._x000a_Around 0300 a team consisting of NPS patrol members and emergency hired independent climbers left for their suspected location. Shortly there after as daylight allowed they were spotted by rangers and subsequently met by the ground team that had departed the 14,200-foot camp._x000a_After being accompanied back, the climbers were evaluated by NPS medical personnel and it was determined that one of the two, Steve Normandin (29) was suffering from frostbite to both hands, both feet, and his nose. He also had signs and symptoms of Acute Mountain Sickness (AMS). He was admitted for additional medical care and observation at 0500._x000a_NPS patrol member Keith Thompson, MD, began treatment that included rapid rewarming of the patient’s hands and feet as well as the use of Toradol for pain relief after rewarming the extremities where appropriately medicated and dressed. On the afternoon of May 14, the patient was released from NPS medical care and began the descent to the 7,200-foot camp for transport to Talkeetna._x000a_Analysis_x000a_Though Team Homer Company would later claim not to have been calling for help, it appeared to those present at the 14,200-foot camp that not only were they calling for help, they were making desperate pleas for assistance. Decisions to put personnel in the field to assist with a potential rescue are not ones that are made in haste or taken lightly. Everything that was presented to NPS personnel at the time led them to believe that indeed_x000a_Team Homer Company was in a dire situation. In the end, they did end up requiring NPS assistance whether or not they had originally called for it. (Source: Ranger John Leonard)"/>
    <n v="4"/>
    <m/>
    <m/>
    <m/>
    <n v="1"/>
    <m/>
    <m/>
    <m/>
    <m/>
    <m/>
    <m/>
    <m/>
    <m/>
    <x v="0"/>
    <n v="1"/>
    <m/>
    <x v="1"/>
    <x v="1"/>
    <x v="1"/>
    <x v="1"/>
    <x v="0"/>
    <x v="0"/>
    <m/>
    <m/>
    <x v="0"/>
    <m/>
    <m/>
    <m/>
    <x v="0"/>
    <x v="1"/>
    <m/>
    <n v="1"/>
    <m/>
    <x v="0"/>
    <m/>
    <m/>
    <m/>
    <m/>
    <m/>
    <m/>
    <x v="0"/>
    <m/>
    <m/>
    <n v="1"/>
    <m/>
    <m/>
    <m/>
    <m/>
    <m/>
    <m/>
    <m/>
    <m/>
    <m/>
    <x v="0"/>
    <m/>
    <m/>
    <m/>
    <m/>
    <m/>
    <m/>
    <m/>
    <m/>
    <m/>
    <m/>
    <m/>
    <m/>
    <m/>
    <m/>
    <m/>
    <m/>
    <m/>
    <x v="1"/>
    <m/>
    <m/>
    <m/>
    <m/>
    <m/>
    <m/>
    <m/>
    <m/>
    <m/>
    <m/>
    <n v="1"/>
    <m/>
    <m/>
    <m/>
    <m/>
    <m/>
    <m/>
    <m/>
  </r>
  <r>
    <x v="1247"/>
    <s v="HACE, Alaska, Mount McKinley, West Buttress"/>
    <x v="14"/>
    <s v="Alaska, Mount McKinley, West Buttress_x000a_At 1115 on June 13, Frank Brettholle (51), a member of the “Beer Run” expedition, was found unconscious by his team mates in his tent at the 17,200-foot high camp on Denali’s West Buttress route. His team mates contacted Ranger Meg Perdue and volunteers who rendered medical aid and ground evacuated him to the 14,200-foot camp. After being monitored overnight there, Brettholle descended with his team to the 7,200-foot Kahiltna Base Camp on June 14. Once there, Brettholle again lapsed into unconsciousness. He was treated by Ranger Gordy Kito throughout the night and following day. Due to poor weather, Brettholle could not be evacuated until June 16, when he was taken by Air National Guard Pavehawk helicopter to Alaska Regional Hospital in Anchorage._x000a_Analysis_x000a_This was a highly unusual case whose circumstances have not been closely paralleled by any previously known incidents on Denali. There was nothing to indicate, either in “Beer Run” expedition’s acclimatization schedule or Brettholle’s physical state, his susceptibility to, nor the severity of the High Altitude Cerebral Edema he experienced. Even the previous incident of unconsciousness in the Cascades reported by his climbing partners was not necessarily pertinent to this situation, according to medical professionals. Nor did medical advisors feel there was any indication or significant risk of a relapse as was seen at base camp. For these reasons there seems little that could have been done differently to avoid this situation, though this experience will certainly now inform how subsequent cases are handled. In particular, it would be advisable to consider continuing treatment with Dexamethasone once initiated to guard against the possibility of relapse._x000a_It is also worth noting and praising the level of commitment shown by this expedition in assisting their team mate and trying to remain as self-suf- ficient as possible while facing a difficult situation. They acted as a team, the significance of which should not be underestimated. (Source: Ranger Margaret Perdue)"/>
    <n v="4"/>
    <m/>
    <m/>
    <m/>
    <m/>
    <m/>
    <m/>
    <n v="1"/>
    <m/>
    <m/>
    <m/>
    <m/>
    <m/>
    <x v="0"/>
    <n v="1"/>
    <m/>
    <x v="0"/>
    <x v="1"/>
    <x v="1"/>
    <x v="1"/>
    <x v="0"/>
    <x v="0"/>
    <m/>
    <m/>
    <x v="0"/>
    <m/>
    <m/>
    <m/>
    <x v="0"/>
    <x v="1"/>
    <m/>
    <n v="1"/>
    <m/>
    <x v="0"/>
    <m/>
    <m/>
    <m/>
    <m/>
    <m/>
    <m/>
    <x v="0"/>
    <m/>
    <m/>
    <m/>
    <m/>
    <m/>
    <m/>
    <m/>
    <m/>
    <m/>
    <m/>
    <m/>
    <m/>
    <x v="0"/>
    <m/>
    <m/>
    <m/>
    <m/>
    <m/>
    <m/>
    <m/>
    <m/>
    <m/>
    <m/>
    <m/>
    <m/>
    <m/>
    <m/>
    <m/>
    <m/>
    <m/>
    <x v="1"/>
    <m/>
    <m/>
    <m/>
    <m/>
    <m/>
    <m/>
    <m/>
    <m/>
    <m/>
    <m/>
    <m/>
    <n v="1"/>
    <m/>
    <m/>
    <m/>
    <m/>
    <m/>
    <m/>
  </r>
  <r>
    <x v="1248"/>
    <s v="HAPE, Alaska, Mount McKinley, West Buttress"/>
    <x v="14"/>
    <s v="Alaska, Mount McKinley, West Buttress_x000a_On June 1, Peter Staples (48) of the “OSAT,03” expedition, suffered from High Altitude Pulmonary Edema (HAPE) while camping at the 17,200-foot camp on Mt. McKinley’s West Buttress route. Staples was assisted by his team and National Park Service (NPS) Ranger Gordy Kito and NPS Volunteer In Park (VIP) Ryan Davis from the 17,200-foot camp to the 14,200-foot Ranger camp, where he was monitored and released. Staples was able to continue with his team down to the 7,200-foot Kahiltna base camp under his own power and without further incident._x000a_Analysis_x000a_The amount of time that the “OSAT,03” expedition took to get to high camp was within the timeframe recommended by the NPS. Mr. Staples may have been able to increase his chances of acclimatizing well by taking even more time getting to the 17,200-foot camp. However, this technique may or may not have reduced the likelihood of his being stricken with HAPE. Like most cases of HAPE, Mr. Staples presented with only very mild symptoms of Acute Mountain Sickness (AMS) the first night at the 17,200-foot camp. Only after spending two nights at 17,200 feet did Mr. Staples present with audible rales and a debilitating shortness of breath. The quick actions of Mr. Staples and his team members in recognizing his condition as life threatening and rapid notification of the NPS staff, as well as the fortuitous placement of the Rangers contributed to the positive outcome of this incident._x000a_It is worth noting that Mr. Staples fellow team members contacted the NPS Rangers with the intention of locating oxygen and descending with their ill teammate without assistance from NPS personnel. This self sufficient and responsible behavior that some teams display on Mount McKinley may be the result of the information and education program initiated by the NPS some years ago. This program focuses on informing climbers about the risks associated with high altitude mountaineering and the things they can do to help reduce their exposure to some of those risks and the possible result of these inherent dangers, up to and including death. (Source: Ranger Gordy Kito)"/>
    <n v="3"/>
    <m/>
    <m/>
    <m/>
    <m/>
    <m/>
    <n v="1"/>
    <m/>
    <m/>
    <m/>
    <m/>
    <m/>
    <m/>
    <x v="0"/>
    <m/>
    <n v="1"/>
    <x v="1"/>
    <x v="1"/>
    <x v="1"/>
    <x v="1"/>
    <x v="0"/>
    <x v="0"/>
    <m/>
    <m/>
    <x v="0"/>
    <m/>
    <m/>
    <m/>
    <x v="0"/>
    <x v="1"/>
    <m/>
    <n v="1"/>
    <m/>
    <x v="0"/>
    <m/>
    <m/>
    <m/>
    <m/>
    <m/>
    <m/>
    <x v="0"/>
    <m/>
    <m/>
    <m/>
    <m/>
    <m/>
    <m/>
    <m/>
    <m/>
    <m/>
    <m/>
    <m/>
    <m/>
    <x v="0"/>
    <m/>
    <m/>
    <m/>
    <m/>
    <m/>
    <m/>
    <m/>
    <m/>
    <m/>
    <m/>
    <m/>
    <m/>
    <m/>
    <m/>
    <m/>
    <m/>
    <m/>
    <x v="1"/>
    <m/>
    <m/>
    <m/>
    <m/>
    <m/>
    <m/>
    <m/>
    <m/>
    <m/>
    <m/>
    <m/>
    <n v="1"/>
    <m/>
    <m/>
    <m/>
    <m/>
    <m/>
    <m/>
  </r>
  <r>
    <x v="1249"/>
    <s v="HAPE—Ascended Too Fast, Alaska, Mount McKinley, West Buttress"/>
    <x v="14"/>
    <s v="Alaska, Mount McKinley, West Buttress_x000a_On May 4, an Austrian party called Team Outback departed Talkeetna, for a climb of the West Buttress of Mount McKinley. Three days later the group arrived at the 14,200-foot camp. After one night there, the team attempted a carry to the 17,200-foot camp. After waking up on the morning of May 9 with a headache and ataxia, Karl Wieser (3 5) decided to seek NPS medical attention. Upon examination by NPS medical personnel, the climber presented with crackles in both the right and left lung as well as significant dyspnea on exertion. It was determined that he was suffering from HAPE._x000a_Treatment consisted of Nifedipine, Diamox, and oxygen therapy. Due to weather conditions it was determined that decent was not appropriate. After four day’s of monitoring and treatment, weather conditions improved and the climber was released from NPS medical care and placed on low-flow oxygen for descent to the 7,200-foot camp with his teammates._x000a_Analysis_x000a_Although altitude illness such as HAPE can still occur to climbers who take an appropriate amount of time to acclimatize, it is much more probable and common to happen to climbers who rush their ascent. Team Outback was an experienced climbing party that had been to higher altitudes. However, their three-day ascent to the 14,200-foot camp was faster than the recommended minimum of five days that parties should spend acclimatizing on their ascent to that camp. The quick ascent along with the fact that the team then decided to attempt to go directly to the 17,200-foot camp without taking any rest days no doubt exacerbated any potential altitude illness. (Source: Ranger John Leonard)"/>
    <n v="4"/>
    <m/>
    <m/>
    <m/>
    <m/>
    <n v="1"/>
    <m/>
    <m/>
    <m/>
    <m/>
    <m/>
    <n v="1"/>
    <m/>
    <x v="0"/>
    <n v="1"/>
    <m/>
    <x v="1"/>
    <x v="1"/>
    <x v="1"/>
    <x v="1"/>
    <x v="0"/>
    <x v="0"/>
    <m/>
    <m/>
    <x v="0"/>
    <m/>
    <m/>
    <m/>
    <x v="0"/>
    <x v="1"/>
    <m/>
    <n v="1"/>
    <m/>
    <x v="0"/>
    <m/>
    <m/>
    <m/>
    <m/>
    <m/>
    <m/>
    <x v="0"/>
    <m/>
    <m/>
    <m/>
    <m/>
    <m/>
    <m/>
    <m/>
    <m/>
    <m/>
    <m/>
    <m/>
    <m/>
    <x v="0"/>
    <m/>
    <m/>
    <m/>
    <m/>
    <m/>
    <m/>
    <m/>
    <m/>
    <m/>
    <m/>
    <m/>
    <m/>
    <m/>
    <m/>
    <m/>
    <m/>
    <m/>
    <x v="1"/>
    <m/>
    <m/>
    <m/>
    <m/>
    <m/>
    <m/>
    <m/>
    <m/>
    <m/>
    <m/>
    <n v="1"/>
    <m/>
    <m/>
    <m/>
    <m/>
    <m/>
    <m/>
    <m/>
  </r>
  <r>
    <x v="1250"/>
    <s v="Illness—Colitis, Alaska, Mount McKinley, West Buttress"/>
    <x v="14"/>
    <s v="Alaska, Mount McKinley, West Buttress_x000a_At 1825 on May 19, Christopher Allewell (age unknown) was assisted into the 14,200-foot NPS medical tent by his teammates. His chief complaint was severe abdominal pain and a mild headache. Upon examination, pain was localized in his mid quadrant, bilaterally, with a severity of ten on a scale of one to ten, ten being the most painful. Pain was not associated with vomiting or fever. However, Allewell expressed extreme tenderness and guarding of his abdomen. Symptoms occurred suddenly and had been apparent for approximately six prior to his arrival at the NPS medical tent. Past medical history did not indicate a cause. Bowel sounds were present and urination was clear. Allewell's pain was mildly relieved when he lay in a left lateral recumbent position. After conferring with Dr. Jennifer Dow, NPS volunteer Steve Stein started an IV Two liters of intravenous fluids were given. No pain medications were administered at this time._x000a_By the morning of May 20, Allewell’s pain had increased in his upper right quadrant and had radiated into his back. Though his headache was relieved, Allewell's abdominal pain persisted, dramatically affecting his mobility. At 1257, Dr. Jennifer Dow authorized 30mg of Toradol for pain relief and recommended an immediate evacuation. At 1500, Allewell was transported to the 7,200-foot basecamp by the NPS contract helicopter and then flown to Regional Hospital in Anchorage by the LifeGuard helicopter._x000a_Analysis_x000a_In the hospital, Allewell was diagnosed with colitis, an inflammation of the gut wall. Colitis requires surgery only when infectious. Lack of oxygen (i.e. altitude) can cause an infection, and therefore Allewell remained under observation in the hospital for several days._x000a_Unfortunately, Allewell could not have predicted or prevented his condition or need for evacuation. However, Allewell’s situation did reflect the difficulty of treating abdominal pain while in the backcountry. Determining the source of the pain can be extremely difficult. In Allewell’s case, duration and severity indicated the need to evacuate. Extreme tenderness, guarding, the inability to move, and pain threshold were the key elements used to assess the severity of his condition. As a rescuer, patient assessment is a critical skill in order to determine acute abdominal pain and the need for immediate evacuation. (Source: Ranger Karen Hilton)"/>
    <n v="3"/>
    <m/>
    <m/>
    <m/>
    <m/>
    <m/>
    <m/>
    <m/>
    <m/>
    <m/>
    <m/>
    <m/>
    <m/>
    <x v="0"/>
    <n v="1"/>
    <m/>
    <x v="1"/>
    <x v="1"/>
    <x v="1"/>
    <x v="1"/>
    <x v="0"/>
    <x v="0"/>
    <m/>
    <m/>
    <x v="0"/>
    <m/>
    <m/>
    <m/>
    <x v="0"/>
    <x v="1"/>
    <m/>
    <m/>
    <m/>
    <x v="0"/>
    <m/>
    <m/>
    <m/>
    <m/>
    <m/>
    <m/>
    <x v="0"/>
    <m/>
    <m/>
    <m/>
    <n v="1"/>
    <m/>
    <m/>
    <m/>
    <m/>
    <m/>
    <m/>
    <m/>
    <m/>
    <x v="0"/>
    <m/>
    <m/>
    <m/>
    <m/>
    <m/>
    <m/>
    <m/>
    <m/>
    <m/>
    <m/>
    <m/>
    <m/>
    <m/>
    <m/>
    <m/>
    <m/>
    <m/>
    <x v="1"/>
    <m/>
    <m/>
    <m/>
    <m/>
    <m/>
    <m/>
    <m/>
    <m/>
    <m/>
    <m/>
    <n v="1"/>
    <m/>
    <m/>
    <m/>
    <m/>
    <m/>
    <m/>
    <m/>
  </r>
  <r>
    <x v="1251"/>
    <s v="Inadequate Anchor and Belay, British Columbia, Bugaboo Glacier Provincial Park/Alpine Recreation Area, Snowpatch Spire"/>
    <x v="14"/>
    <s v="British Columbia, Bugaboo Glacier Provincial Park/Alpine Recreation Area, Snowpatch Spire_x000a_On July 18, a group of five climbers had climbed the Kraus/McCarthy Route on Snowpatch Spire. They were moving down to a rappel station and the victim (a sixty-four year old male) was down-climbing, belayed from above with his rope attached through a ’biner on a slung horn. The sling then popped off the horn and he fell approximately five meters and was stopped by his belayer. He dislocated the head of his upper arm. The group diagnosed the arm as being broken and a physician in the group provided first aid in the manner of immobilizing the arm. They then rappelled the route, assisting the injured man, and made their way back to the Conrad Kain Hut, where they called the air ambulance. The victim was flown to the Invermere Hospital and released the next day. The group handled the rescue very well and were totally self-sufficient until the guides took over at the hut. (Source: Dave Stark)"/>
    <n v="6"/>
    <m/>
    <m/>
    <m/>
    <m/>
    <m/>
    <m/>
    <n v="1"/>
    <m/>
    <m/>
    <m/>
    <m/>
    <m/>
    <x v="0"/>
    <n v="1"/>
    <m/>
    <x v="1"/>
    <x v="0"/>
    <x v="0"/>
    <x v="1"/>
    <x v="0"/>
    <x v="0"/>
    <m/>
    <m/>
    <x v="0"/>
    <m/>
    <m/>
    <m/>
    <x v="0"/>
    <x v="1"/>
    <m/>
    <m/>
    <m/>
    <x v="0"/>
    <m/>
    <m/>
    <m/>
    <m/>
    <m/>
    <m/>
    <x v="0"/>
    <m/>
    <m/>
    <m/>
    <m/>
    <m/>
    <m/>
    <m/>
    <m/>
    <m/>
    <m/>
    <m/>
    <m/>
    <x v="0"/>
    <m/>
    <m/>
    <m/>
    <m/>
    <m/>
    <m/>
    <m/>
    <m/>
    <m/>
    <m/>
    <m/>
    <m/>
    <m/>
    <m/>
    <m/>
    <m/>
    <m/>
    <x v="1"/>
    <n v="1"/>
    <m/>
    <n v="1"/>
    <m/>
    <m/>
    <m/>
    <m/>
    <m/>
    <m/>
    <m/>
    <m/>
    <m/>
    <n v="1"/>
    <m/>
    <m/>
    <m/>
    <m/>
    <m/>
  </r>
  <r>
    <x v="1252"/>
    <s v="Inexperience—Party Separated and Unroped, Dehydration—Exhaustion, Alaska, Mount McKinley, West Buttress"/>
    <x v="14"/>
    <s v="Alaska, Mount McKinley, West Buttress_x000a_Just before 0600 on the morning of June 8, Alexey Volkov (27) contacted VIP Michael Dong at the 14,200-foot Ranger Camp. Volkov was concerned that one of his teammates, Sergiy Voytovych (28) had not yet arrived at camp. Dong awakened Ranger Meg Perdue to assist in determining the nature of the situation and the need for NPS involvement._x000a_The team had started from the 11,200-foot camp the previous evening at 1900. Volkov and his other teammate, Eric Nazar (22), had last seen Voytovych just prior to Windy Corner (13,500 feet) about 0330. At that time Voytovych was 100 to 200 meters behind Volkov and Nazar and moving very slowly. Volkov and Nazar arrived at the 14,200-foot camp about 0500 and had decided to bivy in a campsite and await the arrival of Voytovych’s, who was carrying the group’s tent. Due to the snowy, windy conditions at that time, Volkov was concerned about Voytovych’s condition, and was himself starting to become cold and unable to rest or sleep. When he contacted the rangers, Volkov expressed concern over the fact that the trail had been blowing over quickly and Voytovych was the least experienced member of the group with altitude experience only as high as 3000 meters. When asked how well the trail was wanded, Volkov stated they had placed wands. However, further questioning revealed they had only placed three wands out of the total of five they were carrying. At 0640 Nazar, the third member of the group, was brought to the Ranger Camp in an effort to gather more information and determine the ability of the team to assist their own team mate. During discussions with Volkov and Nazar, Volkov expressed his willingness to descend to look for Voytovych. However, it was pointed out to him that one of the possible scenarios for Voytovych’s failure to arrive in camp was a crevasse fall, a real possibility in that area which is known for its crevasse hazard. Volkov responded that he would have no idea how to extricate his partner from such a situation._x000a_Additionally, during this interview, Volkov was being treated for superficial and partial thickness frostbite he had sustained during the night. Nazar stated that because he had been out all night he did not feel capable of descending to look for his team mate._x000a_Based on the information available and the stated inability of the team to provide assistance, Perdue contacted Talkeetna at 0710 to inform them of the situation and her intention to initiate a ground reconnaissance for Voytovych. Rob Gowler, a guide camped near the trail into the 14,200-foot camp, was asked to be on the lookout for Voytovych. Ranger Mik Shain and VIPs Tucker Chenoweth and Hans Hjelde were tasked with preparing to go out in search of Voytovych. At 0750 Gowler contacted Shain and informed him that Voytovych appeared to be coming up the hill into camp. Shain contacted the individual, who did turn out to be Voytovych, and determined that he was fine, though exhausted and dehydrated. At 0800 Perdue contacted Talkeetna to inform them that the situation had been resolved. By 0820 Dong had treated and released Volkov but not before strongly discouraging Volkov and Nazar from executing their plan to attempt to summit from 14,200 feet with an alpine-style push._x000a_Analysis_x000a_This situation had the potential for creating a very hazardous situation. This team chose to travel unroped through a section of the route known for its crevasses and the potential to fall into them. They did not stay together and they were clearly operating on a slim margin of personnel safety as evidenced by Volkov’s frostbite. Nazar did admit during discussions with Perdue that they had made a mistake and should have stayed together. Volkov’s expressing an interest in attempting to summit from 14,200 feet with minimal equipment is farther indication of inexperience. It is also worth noting that VIP Ranger Dong was contacted later that same day by Volkov who requested to borrow a water bottle and indicated that the team had lost the handle to their only shovel. (Source: Ranger Margaret Perdue)"/>
    <n v="7"/>
    <m/>
    <m/>
    <n v="1"/>
    <n v="2"/>
    <m/>
    <m/>
    <m/>
    <m/>
    <n v="1"/>
    <m/>
    <m/>
    <m/>
    <x v="0"/>
    <n v="1"/>
    <m/>
    <x v="1"/>
    <x v="1"/>
    <x v="1"/>
    <x v="1"/>
    <x v="0"/>
    <x v="0"/>
    <m/>
    <m/>
    <x v="1"/>
    <n v="1"/>
    <m/>
    <m/>
    <x v="0"/>
    <x v="1"/>
    <m/>
    <m/>
    <m/>
    <x v="0"/>
    <m/>
    <m/>
    <m/>
    <m/>
    <m/>
    <m/>
    <x v="0"/>
    <m/>
    <m/>
    <n v="1"/>
    <m/>
    <m/>
    <m/>
    <m/>
    <m/>
    <m/>
    <m/>
    <m/>
    <m/>
    <x v="0"/>
    <m/>
    <m/>
    <m/>
    <n v="1"/>
    <m/>
    <m/>
    <m/>
    <m/>
    <m/>
    <m/>
    <m/>
    <m/>
    <m/>
    <m/>
    <m/>
    <m/>
    <m/>
    <x v="1"/>
    <m/>
    <m/>
    <m/>
    <m/>
    <m/>
    <m/>
    <m/>
    <m/>
    <m/>
    <m/>
    <m/>
    <n v="1"/>
    <m/>
    <m/>
    <m/>
    <m/>
    <m/>
    <m/>
  </r>
  <r>
    <x v="1253"/>
    <s v="Knee Injury, Inexperience, Alaska, Mount McKinley, West Buttress"/>
    <x v="14"/>
    <s v="Alaska, Mount McKinley, West Buttress_x000a_On May 30, the two members of the Sled Dog expedition, Matt Sachs (34) and June Braugham (40) were evacuated from the 14,200-foot camp on Denali. On the 29th, Sachs sustained a knee injury while climbing to the fixed lines and requested ranger assistance to descend. Sachs was lowered approximately 1,200 feet by NPS personnel to the 14,200-foot Ranger Camp where he received medical assistance for the night. Sachs was flown to 7,000-foot camp the following morning by the Denali Lama helicopter. Due to her very limited mountain experience, Braugham accompanied Sachs to Denali basecamp after it was deemed unsafe for her to continue climbing on the mountain._x000a_Analysis_x000a_It is likely Sachs’ prior knee injury contributed to its final blow-out. By avoiding consecutive days of heavy use on a weakened knee, Sachs could have better monitored the extent of his previous injury. Once evaluated by a doctor, it was determined that Sachs damaged his lateral and medial collateral ligaments. With no additional damage to surrounding ligaments, injury may have resulted from the cumulative use of a sprained knee. Having a CB radio did prove beneficial in expediting a rescue. However, choosing a climbing partner ill-suited for Denali created a compromising situation for the climbing rangers, the National Park Service, June Braugham, and Matt Sachs himself in deciding the safest means of descent for Braugham. (Source: Ranger Karen Hilton)"/>
    <n v="3"/>
    <m/>
    <m/>
    <m/>
    <m/>
    <n v="1"/>
    <n v="1"/>
    <m/>
    <m/>
    <n v="1"/>
    <m/>
    <m/>
    <m/>
    <x v="0"/>
    <n v="1"/>
    <m/>
    <x v="1"/>
    <x v="1"/>
    <x v="1"/>
    <x v="1"/>
    <x v="0"/>
    <x v="0"/>
    <m/>
    <m/>
    <x v="0"/>
    <m/>
    <m/>
    <m/>
    <x v="0"/>
    <x v="1"/>
    <m/>
    <m/>
    <m/>
    <x v="0"/>
    <m/>
    <m/>
    <m/>
    <m/>
    <m/>
    <m/>
    <x v="0"/>
    <m/>
    <m/>
    <m/>
    <m/>
    <m/>
    <m/>
    <m/>
    <m/>
    <m/>
    <m/>
    <m/>
    <m/>
    <x v="0"/>
    <m/>
    <m/>
    <m/>
    <m/>
    <m/>
    <m/>
    <m/>
    <m/>
    <m/>
    <m/>
    <m/>
    <m/>
    <m/>
    <m/>
    <m/>
    <m/>
    <m/>
    <x v="1"/>
    <m/>
    <m/>
    <m/>
    <m/>
    <m/>
    <m/>
    <m/>
    <m/>
    <m/>
    <m/>
    <n v="1"/>
    <m/>
    <m/>
    <m/>
    <m/>
    <m/>
    <m/>
    <m/>
  </r>
  <r>
    <x v="1254"/>
    <s v="Late Start, Failure to Follow Route, Darkness, Stranded, Alberta, Kananaskis Country, Mount Indefatigable"/>
    <x v="14"/>
    <s v="Alberta, Kananaskis Country, Mount Indefatigable_x000a_On September 14, two women (28 and 36), from Canmore spent the night on a cliff ledge after darkness forced them to interrupt their climb of the Joy route on Mount Indefatigable. They left Canmore at about 9:00 a.m. and did not start their ascent of this lengthy route until late in the morning, at approximately 11:30 a.m. They finished it near dusk. The exit route they took was incorrect and put them on a series of cliffs. They reached a suitable bivvy ledge in the dark and elected to wait until first light to resume their exit. At first light, searchers found the climbers on this ledge and determined that they could not move up or down from their position. A helicopter dropped two conservation officers onto a cliff band above them. The women ascended to the conservation officers via a rope that was lowered to them and the group was then lifted to safety by the helicopter at about 11:30 a.m. September 15. Neither woman was hurt but both were cold and dehydrated. (Source: Cathy Ellis, Burke Duncan)_x000a_Analysis_x000a_The climbers later reported in the local news that they felt that they would have been able to complete their climb, but as the rescue team was already on hand, they elected to be helicoptered off the route. It should be noted that this was a high-risk evacuation for the pilot and rescuers due to very strong winds at all elevations."/>
    <n v="8"/>
    <m/>
    <m/>
    <m/>
    <m/>
    <m/>
    <n v="1"/>
    <m/>
    <m/>
    <m/>
    <m/>
    <m/>
    <m/>
    <x v="0"/>
    <n v="1"/>
    <m/>
    <x v="1"/>
    <x v="1"/>
    <x v="0"/>
    <x v="0"/>
    <x v="0"/>
    <x v="0"/>
    <m/>
    <m/>
    <x v="0"/>
    <m/>
    <m/>
    <m/>
    <x v="0"/>
    <x v="0"/>
    <m/>
    <m/>
    <m/>
    <x v="0"/>
    <m/>
    <m/>
    <m/>
    <m/>
    <m/>
    <m/>
    <x v="0"/>
    <m/>
    <m/>
    <m/>
    <m/>
    <n v="1"/>
    <m/>
    <m/>
    <m/>
    <n v="1"/>
    <m/>
    <m/>
    <m/>
    <x v="0"/>
    <m/>
    <n v="1"/>
    <n v="1"/>
    <m/>
    <m/>
    <m/>
    <m/>
    <m/>
    <m/>
    <m/>
    <m/>
    <m/>
    <m/>
    <m/>
    <m/>
    <m/>
    <m/>
    <x v="1"/>
    <m/>
    <n v="1"/>
    <m/>
    <m/>
    <m/>
    <m/>
    <m/>
    <m/>
    <m/>
    <m/>
    <m/>
    <m/>
    <m/>
    <m/>
    <n v="1"/>
    <m/>
    <m/>
    <m/>
  </r>
  <r>
    <x v="1255"/>
    <s v="Rappel Failure—Inadequate Anchor, Alaska, Moose's Tooth, Shaken Not Stirred"/>
    <x v="14"/>
    <s v="Alaska, Moose's Tooth, Shaken Not Stirred_x000a_In the early morning of May 1, around 0200, Kevin Cooper and Ryan Jennings (ages unknown, as they did not register) were descending from the “Shaken Not Stirred” route on the Moose’s Tooth. The two had begun their second- to-last rappel utilizing a slung block. Jennings was in the process of rappelling while Cooper waited at the anchor clipped off to the sling. The block began to pull away from the surrounding rock and fell. The two estimated their fall at approximately 1000 feet over both vertical terrain and angled snow slope. There were four other climbers in the area who heard the fall and responded to offer assistance._x000a_Two climbing teams, Mark Westman and Joe Puryear and Seth Hobby and Coley Gentzel, assisted Cooper and Jennings to the rescuers’ tent and stomped out SOS in the snow. Later that morning at 1115, a plane in the area operated by K2 aviation saw the distress signal and reported it to Talkeetna Air Taxi since they were known to have climbers in the area. By 1155, TAT reported to NPS that Roderick had picked up Cooper and Jennings and was en route back to Talkeetna._x000a_Jennings had sustained a possible right tibia and fibula fracture while Cooper had an injury to his left knee._x000a_Analysis_x000a_This incident is another reminder of the real hazards presented by rappelling and the difficulty of determining anchor security particularly in alpine environments where climbers are often relying on “natural” protection for part or all of their anchor system. Rock quality varies drastically throughout the Alaska Range, thus creating a particular need to carefully check all anchor systems. Another factor may have been above average temperatures causing a freeze-thaw cycle which loosened the block from its position. (Source: Ranger Margaret Perdue)"/>
    <n v="6"/>
    <m/>
    <m/>
    <m/>
    <m/>
    <m/>
    <m/>
    <m/>
    <m/>
    <m/>
    <m/>
    <m/>
    <m/>
    <x v="0"/>
    <n v="1"/>
    <m/>
    <x v="1"/>
    <x v="0"/>
    <x v="0"/>
    <x v="1"/>
    <x v="0"/>
    <x v="0"/>
    <m/>
    <m/>
    <x v="0"/>
    <m/>
    <m/>
    <m/>
    <x v="0"/>
    <x v="1"/>
    <m/>
    <m/>
    <m/>
    <x v="0"/>
    <m/>
    <m/>
    <m/>
    <m/>
    <m/>
    <m/>
    <x v="0"/>
    <m/>
    <m/>
    <m/>
    <m/>
    <m/>
    <m/>
    <m/>
    <m/>
    <m/>
    <m/>
    <m/>
    <m/>
    <x v="0"/>
    <m/>
    <m/>
    <m/>
    <m/>
    <m/>
    <m/>
    <m/>
    <m/>
    <m/>
    <m/>
    <m/>
    <m/>
    <m/>
    <m/>
    <m/>
    <m/>
    <m/>
    <x v="1"/>
    <n v="1"/>
    <m/>
    <m/>
    <n v="1"/>
    <m/>
    <m/>
    <m/>
    <m/>
    <m/>
    <m/>
    <n v="1"/>
    <m/>
    <m/>
    <m/>
    <m/>
    <m/>
    <m/>
    <m/>
  </r>
  <r>
    <x v="1256"/>
    <s v="Strained Back, Alaska, Mount McKinley, West Buttress"/>
    <x v="14"/>
    <s v="Alaska, Mount McKinley, West Buttress_x000a_On the afternoon of June 2, an RMI guided group was ascending below the fixed lines around 15,000 feet when assistant guide Ryan Sorsdahl (24) twisted awkwardly and felt something “pop” in his lower back. Keil Hillman, lead guide, assessed him and concluded that he could not continue up. He contacted the 14,200-foot Ranger Camp and informed Ranger Evans of this via CB radio. As Sorsdahl could move under his own power without a load on his back, it was decided to send up VIP Dave Hanning to assist Sorsdahl down. As the location was considered to be in a safe area, Hanning ascended by himself, then carried Sorsdahl's backpack down while escorting him._x000a_At the Ranger Camp Sorsdahl was examined by Medic Michael Dong, who diagnosed the damage to the soft tissue of the sacroiliac area involving the sciatic nerve. As a result, it was decided that Sorsdahl should ideally not walk down as further damage might occur. However, there was no urgency for evacuation. On June 4th the NPS contracted Lama helicopter was performing another rescue and took Sorsdahl from the Ranger Camp down to Base Camp where he flew out by fixed wing prior to medical examination._x000a_Analysis_x000a_This was an unfortunate accident that, luckily for the group, occurred at a location where assistance was readily available. There is no doubt that if this had been in a more remote location the group would have had to give up on their climb and bring Sorsdahl down themselves. As it was we were able to easily give assistance and to include the med-evac in conjunction with another flight into the mountain. Medically this was also the best for Sorsdahl. (Source: Ranger John Evans)"/>
    <n v="2"/>
    <m/>
    <m/>
    <n v="1"/>
    <m/>
    <m/>
    <m/>
    <m/>
    <m/>
    <m/>
    <m/>
    <m/>
    <m/>
    <x v="0"/>
    <n v="1"/>
    <m/>
    <x v="1"/>
    <x v="1"/>
    <x v="1"/>
    <x v="1"/>
    <x v="0"/>
    <x v="0"/>
    <m/>
    <m/>
    <x v="0"/>
    <m/>
    <m/>
    <m/>
    <x v="0"/>
    <x v="1"/>
    <m/>
    <m/>
    <m/>
    <x v="0"/>
    <m/>
    <m/>
    <m/>
    <m/>
    <m/>
    <m/>
    <x v="0"/>
    <m/>
    <m/>
    <m/>
    <m/>
    <m/>
    <m/>
    <m/>
    <m/>
    <m/>
    <m/>
    <m/>
    <m/>
    <x v="0"/>
    <m/>
    <m/>
    <m/>
    <m/>
    <m/>
    <m/>
    <m/>
    <m/>
    <m/>
    <m/>
    <m/>
    <m/>
    <m/>
    <m/>
    <m/>
    <m/>
    <m/>
    <x v="1"/>
    <m/>
    <m/>
    <m/>
    <m/>
    <m/>
    <m/>
    <m/>
    <m/>
    <m/>
    <m/>
    <m/>
    <n v="1"/>
    <m/>
    <m/>
    <m/>
    <m/>
    <m/>
    <m/>
  </r>
  <r>
    <x v="1257"/>
    <s v="Avalanche, New Hampshire, Canon Mountain, Black Dike"/>
    <x v="14"/>
    <s v="New Hampshire, Canon Mountain, Black Dike_x000a_Two climbers were up to attempt the Black Dike in the beginning of April. They weren’t really thinking about the possibility of an avalanche. It’s not clear how often anyone thinks of that small gully sliding. In retrospect all the ingredients were there. Perfect slope angle, heavily wind loaded lee slope, and lots of fresh faceted powder. TP always tried to hug the wall a little bit near the Whitney-Gilman (left), just in case, and he was a bit near it this day, just not enough evidently. For some reason when they cleared the trees and got about fifty feet from the rescue cache, TP took off his pack and put on his helmet. There was a lot of unfamiliar ice up on the cliffs from the recent freezing rain and it made him a little uncomfortable, so he put the helmet on early, an action he gave true thanks for after he cracked it on the slide._x000a_They started post-holing up that gully. About ten feet into it, TP hit the “sweet spot” and set off the whole thing. He estimated the crown was about 12-18 inches deep and approximately 50 feet wide. As soon as it fractured, they were gone. TP tried to run towards the cliff but was immediately overrun and sent head-first down into the talus. By the time he stopped he had slid somewhere between 50-100 feet. His partner slid approximately 200 feet. He quickly realized that he was OK, experiencing just some serious bruising. He found his partner after he was able to clear his throat and mouth of snow and was able to access his situation, he claimed to be OK, but really “beat up.”_x000a_As TP put it “we just both put our heads down and marched, slid, crawled and groaned our way back to the truck, an event which you can probably recreate in your imagination.” They went to the hospital where DR was diagnosed with with three fractured vertebrae and a bruised kidney, among other assorted ailments not as serious. TP didn’t go to the hospital. It took him about a week to recover to 100 percent._x000a_Analysis_x000a_Awareness is everything. Many people don’t perceive this area as a possible avalanche slope, but it has done so in the past. It almost got alpinist John Bouchard, and several years previously Jared Ogden was caught in one in the same area and injured his back. On this day the conditions were right for the slope to let go, and it did._x000a_If the climbers had been pinned or buried, it might have been a day or two before anyone realized what had taken place, due to the time of year and lack of climbing traffic. Canon is a true alpine environment and should be treated with respect. (Source: Al Hospers)"/>
    <n v="4"/>
    <m/>
    <m/>
    <m/>
    <m/>
    <m/>
    <m/>
    <m/>
    <m/>
    <n v="1"/>
    <m/>
    <m/>
    <m/>
    <x v="0"/>
    <n v="1"/>
    <m/>
    <x v="1"/>
    <x v="1"/>
    <x v="1"/>
    <x v="1"/>
    <x v="0"/>
    <x v="0"/>
    <m/>
    <m/>
    <x v="0"/>
    <m/>
    <m/>
    <m/>
    <x v="0"/>
    <x v="1"/>
    <m/>
    <m/>
    <m/>
    <x v="0"/>
    <m/>
    <m/>
    <m/>
    <m/>
    <n v="1"/>
    <m/>
    <x v="0"/>
    <m/>
    <m/>
    <m/>
    <m/>
    <m/>
    <m/>
    <m/>
    <m/>
    <m/>
    <m/>
    <m/>
    <m/>
    <x v="0"/>
    <m/>
    <m/>
    <m/>
    <m/>
    <m/>
    <m/>
    <m/>
    <m/>
    <m/>
    <m/>
    <m/>
    <m/>
    <m/>
    <m/>
    <m/>
    <m/>
    <m/>
    <x v="1"/>
    <m/>
    <m/>
    <m/>
    <m/>
    <m/>
    <m/>
    <m/>
    <m/>
    <m/>
    <n v="1"/>
    <m/>
    <m/>
    <m/>
    <m/>
    <m/>
    <m/>
    <m/>
    <m/>
  </r>
  <r>
    <x v="1258"/>
    <s v="Dehydration—Inadequate Water, Weather, California, Yosemite Valley, El Capitan"/>
    <x v="14"/>
    <s v="California, Yosemite Valley, El Capitan_x000a_On September 22, Mark Gunlogson (41) and I, Micha Miller (41), started up New Dawn wall (VI 5.8 A3) on El Captain. The weather before our ascent had been unseasonably warm (low 90’s), with cooler temperatures forecast for the coming week. We considered waiting for the better conditions but were on a tight schedule and wanted to get started on the route. We planned on taking seven days. Knowing how critical water would be, we each had three quarts readily available for the first day, and five additional gallons per person, packed away in our two haul bags, for the next six days (3.3 quarts per person per day). In addition to what we figured was an ample supply of water, we were also prepared for fall storms, had a bolt kit, and, in short, were ready for any contingency—or so we thought._x000a_Our goal for the 22nd was to climb three pitches and sleep at our high point, but it was very hot, and we moved more slowly than planned. We managed to finish our three pitches, but we left the haul bags at the top of pitch two and returned to the ground for more water. We slept at Curry Village, where we drank generous amounts of fruit juice and Gatorade to replenish what we had lost._x000a_On the 23rd we left the ground with three more quarts each, giving us 3.8 quarts per person per day for the anticipated six days committed to the wall. It was slow going, with heavy bags and double hauls—the follower would have to wait until the first bag had been hauled, before he could release the second bag and start cleaning. Evening found us on Lay Lady Ledge (top of pitch seven, “Supertopo”) after another hot day. We were tired and dehydrated, and we had drunk a bit more than our 3.8-quart ration._x000a_On the 24th we climbed to Texas Flake (top of pitch 11). The temperature remained high, with not even the slightest hint of a breeze. Today, only our second continuous day on the wall, Mark’s mouth became so parched—probably from breathing hard in the hot, dry air—that he gagged frequently, triggering dry heaves. He suffered this for the next four days._x000a_On the 25th we completed the traverse to the top of pitch 13 of the Wall of Early Morning Light (pitch 14 of New Dawn). For more efficient hauling we had consolidated all of our stuff into one haul bag, but we could do nothing about the weather, which continued unchanged. This was Mark’s tenth ascent of El Cap and my seventh, and neither of us had seen such a long period of both high temperatures and breezeless conditions on the wall. We had pressed on because we “knew” from experience that, at the very least, daily thermal winds would kick in, and that temperatures would drop as we got higher. However, this was proving not to be the case, and by this point we were thirsty all of the time. It was time to ration our water. We ate very little at meal times because we had brought dry food (not as much moist canned food as usual), and our thirst inhibited our hunger._x000a_On the 26th (our fourth continuous day on the wall) we climbed three more pitches to Wino Tower and fixed one pitch. At Wino Tower (complete with broken wine bottle) we reviewed our progress and the water remaining. Our thirst continued to increase and we had involuntarily reduced our food intake even more. Our allowable water ration at this point was inadequate for our needs, even though we were still drinking about 3.5 quarts a day per person. If we managed to subsist on this ration, and climbed at this pace, we would need a half day more on the route than we’d planned and be just out of water as we finished. But it didn’t work out that way._x000a_On the 27th we pushed hard and reached the top of pitch 22, a hanging belay under a large roof. I was so dry now that my salivary glands had shut down, and I couldn’t swallow without first adding water to my mouth. It took me an hour to eat a Clif Bar. Mark’s dry heaves continued and his tongue got so physically stuck in his mouth that he had to push it around with his finger. We were feeling very weak and a little panicky, as conditions remained hot and windless. Even the nights had been hot; we slept with our sleeping bags barely covering ourselves. Mark went the day of the 27th without urinating, and I only urinated a small amount in the evening and early morning, none during the day._x000a_The 28th was our sixth continuous day on the wall, and was to have been our summit day. We called a friend with our cell phone and asked him to meet us on top with water. We climbed pitch 23, the Dawn Roof, and stopped, completely exhausted, with four pitches to go and one quart per person left. The sun was relentless and the heat radiating off the rock felt like a sauna. We had found a little shady corner and I was thinking, “Should we go until we collapse?” Then I put my arm out in the sun and that did it! It was scorching. I thought, “I can’t go out and lead this pitch.”_x000a_We called the NPS rescue team at about noon and told them our situation. Water was all we needed and we didn’t want to be hauled up. The rangers told us they would fly a team to the summit, lower a medic to us with several gallons of water, and make the decision then. We drank our last quart, and waited._x000a_Our savior arrived about three hours later. He checked us over, decided we could continue, and left us on the route with four gallons, plus more that he would leave on top. We slept 12 hours that night after drinking our fill and finally eating a large meal. The next day was a different world. We were tired, with aches that mysteriously appeared for the first time as we re-hydrated, but the cotton-mouth was gone and we felt stronger. We topped out that evening having drunk about two gallons each in the preceding 24-hour period._x000a_Analysis_x000a_Did we ask for a rescue because we had a cell phone and help was near? Maybe. But in our condition, either of us could have made a fatal mistake while climbing, or suffered heat stroke, with the same result. I’d been dry before and I thought I knew what dehydration was all about. We never doubted that we would be successful. It just had to get cooler, or maybe we would find water on a ledge higher up. But we were wrong, and we lost—we were truly cooked._x000a_What to do as climbers? Accept that we run a razor’s edge on dehydration. We rarely take enough water for our needs on big walls. Every big wall climber can attest to dark urine, infrequent urination, and thirst. That is the reality of climbing in the sunny world of Yosemite, but you still can’t defeat the physiology, so take at least a conservative minimum. The average person loses about 2.5 quarts per day just sitting around, and the average athlete loses about one quart per hour during moderate exercise. So it’s not surprising that we probably needed about five quarts per person per day to do the climb—dehydrated but functioning—in the conditions we experienced. That totals 15 gallons (125 pounds) for the two of us, in the haul bag._x000a_What else would we do differently next time? Do not base plans on a weather forecast—plan for the worst, hope for the best. Bring an emergency stash beyond the carefully calculated rations, to compensate for dropped water, unforeseen delays, and unexpected weather. Substitute moist canned food, e.g., canned fruit, for some of the water, to keep caloric intake high. Minimize overly sweet water (Gatorade, etc.) or dilute it to avoid “sticky mouth.” Keep the day’s rations easily available and remind each other to drink. Start early each day and/or climb at night if conditions warrant, to reduce water loss. Bring a cheater stick to assist difficult retreats. We did not and decided it would be easier to continue up than to attempt a risky descent. (Source: Micha Miller and Mark Gunlogson)_x000a_(Editor’s Note: It is always appreciated when those directly involved in an incident write such thorough reports. Oh, and for those of you who are not familiar with a “cheater stick, ” here’s the word from John Dill: It’s a short pole—3–4 feet long—with a carabiner (or other gadget) attached at the far end. You use it to clip protection that is out of your reach. If you ’re leading a hard aid pitch, you can “cheat” by reaching past a difficult placement. On an overhanging rappel, you can reach in to the wall, clip a bolt hanger or other fixed pro, and thereby stay close to the rock. Sticks used to be home-made (tent poles, etc.) but there is at least one commercial model now.)"/>
    <n v="8"/>
    <m/>
    <m/>
    <m/>
    <m/>
    <m/>
    <n v="2"/>
    <m/>
    <m/>
    <n v="1"/>
    <m/>
    <m/>
    <m/>
    <x v="0"/>
    <m/>
    <n v="1"/>
    <x v="1"/>
    <x v="1"/>
    <x v="0"/>
    <x v="0"/>
    <x v="0"/>
    <x v="0"/>
    <n v="1"/>
    <m/>
    <x v="0"/>
    <m/>
    <m/>
    <m/>
    <x v="0"/>
    <x v="0"/>
    <m/>
    <m/>
    <m/>
    <x v="0"/>
    <m/>
    <m/>
    <m/>
    <n v="1"/>
    <m/>
    <m/>
    <x v="0"/>
    <m/>
    <m/>
    <m/>
    <m/>
    <m/>
    <n v="1"/>
    <m/>
    <m/>
    <m/>
    <m/>
    <m/>
    <m/>
    <x v="1"/>
    <m/>
    <m/>
    <m/>
    <m/>
    <m/>
    <m/>
    <m/>
    <m/>
    <m/>
    <m/>
    <m/>
    <m/>
    <m/>
    <m/>
    <m/>
    <m/>
    <m/>
    <x v="1"/>
    <m/>
    <m/>
    <m/>
    <m/>
    <m/>
    <m/>
    <m/>
    <m/>
    <m/>
    <m/>
    <m/>
    <m/>
    <m/>
    <m/>
    <n v="1"/>
    <m/>
    <m/>
    <m/>
  </r>
  <r>
    <x v="1259"/>
    <s v="Fall on Ice—No Belay, California, Sierra Nevada, Mount Dana"/>
    <x v="14"/>
    <s v="California, Sierra Nevada, Mount Dana_x000a_On October 12, my wife, Ann (28) and I, Pedro Frigola (28), attempted a one-day ascent of Mount Dana via Dana Couloir, a popular 1,000-foot ice climb rated Class 4 ice/snow. Dana Couloir lies within the Ansel Adams Wilderness in the Sierra Nevada range and neighbors Yosemite National Park on the other side of the peak. Ann and I have been climbing partners for six years and had previously attempted Mount Dana in June 2002, when we were turned back by high winds at the top of the couloir._x000a_We set off at around 7 a.m. and reached Dana Glacier about three hours later. The weather was pleasantly calm with clear skies and light winds. The only other group on the mountain was a couple of climbers sorting gear at the base of the glacier. The glacier was free of snow, typical for this time of the year, and consisted of hard, lumpy ice and, in some places, hard water ice. The bergschrund, about one rope length above, was open. Further up, I could see the couloir gleaming with ice. We planned to simul-climb the length of the couloir, scramble to the summit and descend on the trail leading down to Tioga Pass. I racked the gear (including ice screws and quickdraws) and started a rising traverse towards the right side of the bergschrund. After most of the slack was out, Ann followed behind me. The glacier starts at a comfortable walking angle, then steepens to about 40 degrees near the bergschrund._x000a_I remember climbing to within 20 feet of the bergschrund, stopping for a picture, and continuing to climb for another minute or so. I did not feel the need to place, and thus had not placed, any protection up to this point. I do not have any memory of the accident—whether it caught me by surprise, whether I tried to arrest the fall, the feeling of acceleration from sliding and tumbling for 200 feet—nothing. My next memory is that of crouching next to Ann, hearing the thumping of an approaching helicopter, and wondering why I was feeling so bad. Thus, Ann takes over the account of the next four hours, until shortly before my rescue._x000a_Ann: While traversing the glacier, I tried to follow Pedro’s path. However, shortly after we paused for a picture, I diverted slightly and came upon a patch of hard water ice. The angle of the glacier was still moderate, so I did not stop to find an alternate route or ask Pedro to place protection. As I took my next step, my foot slipped under me and I started to fall. My crampons did not hold my footing as I thought they would._x000a_I instinctively yelled and tried to self arrest, but I could not dig my ice tool into the hard ice. I was sliding fast, expecting only the boulders at the base of the glacier to end my fall. All of a sudden, I stopped. I took a few seconds to gather my thoughts. As I was lying face down on the ice, I heard raspy, labored breathing emanating from a source nearby. It sounded like a bear, but it was Pedro. He had fallen to the same height as me, about 10 feet to the side. He lay upside down and a streak of blood originating from his face was trickling down the ice._x000a_I had fallen approximately 100 feet and Pedro, who had started higher, close to 200 feet. While I had mostly slid down the glacier on my back and sides, Pedro had likely tumbled down when he was pulled off the ice by my fall. I called Pedro several times, but got no response. He was unconscious. I looked up and saw that our rope was caught on an ice outcropping, which had fortuitously stopped our fall. Level ground was still more than 150 feet below, so my first thought was to secure us in case the ice outcropping gave way. Pedro had all the ice screws. He was out of reach, but at this moment he regained consciousness. He tried standing up several times despite my urging him not to. He had lost an ice tool during the fall and was otherwise unable to place a screw, so I asked him to throw one to me. He fumbled for some time to unclip one, but once he did, to my surprise, he threw it to me accurately. I placed it and clipped myself in. Then I moved closer to Pedro, reached over and hooked his end of the rope with my ice tool. He’d moved enough that his fall weight was no longer on the rope, so I was able to pull it to me and clip him to the same screw._x000a_I could see that Pedro was disoriented, slow to respond and not fully coordinated. He appeared dazed and kept asking, “Why do I feel so bad?” There was blood all over his face, and he complained of a persisting, sharp pain in both wrists and the right knee._x000a_Meanwhile, one of the two climbers we had seen earlier, who had witnessed our accident, climbed up to help. Paul, a mountain guide, was on a trip with his client, Kirill, who unwittingly got to experience mountain rescue firsthand. When Paul reached us, he asked Pedro some basic questions to assess his condition and Pedro accurately answered them all. I tried to summon help on the cell phone, but there was no reception. We knew it was necessary to get Pedro off the glacier on our own._x000a_Paul set up an anchor and belayed Kirill up. Pedro was in no condition to downclimb or even to rappel himself, so Paul lowered him with Kirill, who supported him. Progress was slow as Pedro was reluctant to lean back on the rope. When the rope was almost out, Kirill set up an anchor and secured himself and Pedro. I then rappelled down and Paul down-climbed. We repeated the process once more until we reached a relatively flat area. We tried walking down the rest of the glacier with Kirill and Paul supporting Pedro, but in his dazed state, Pedro was hard to manage. So, we decided to stop there. Our first priority was to keep Pedro warm to prevent him from going into shock. Paul generously offered his ensolite pad, emergency blanket, and down vest and then hiked out to seek help. It was about noon. While we waited, Kirill made miso soup, but Pedro would only have warm water. He was still dazed and in pain and was beginning to shiver, as we were in the shade by now. I tried to keep him warm and awake and also bandaged his face, which had stopped bleeding. Time passed slowly. Finally, around 3 p.m., we heard the sound of a helicopter approaching. Pedro was stunned when I told him it was coming for him. He did not want to cause so much trouble. From this point on, Pedro recalls the events and resumes the account._x000a_Pedro: The helicopter circled several times around the terminus of the glacier in search of a suitable landing spot and finally landed 100 yards away. A rescue crew of five quickly made their way to us and placed me in a full body splint and rescue litter. The helicopter hovered overhead, lowered a rope, and carried me (along with one rescuer) on a “short-haul” to a nearby ridge. I specifically recall how comfortable and warm I felt and the tremendous view of the glacier and surroundings. Once on the ridge, I was moved inside the helicopter and flown to the Tioga Road, where an ambulance was standing by to take me to Mammoth Hospital. Then the helicopter flew back to pick up Ann, who had a sprained ankle, and the rest of the crew. Ann got a ride to the hospital from a member of the Mono County Sheriff’s Office._x000a_After numerous X-rays and a CAT scan, the doctors at Mammoth Hospital informed me of the injuries: concussion, broken mandible, a badly broken left wrist, hairline fracture of the C5 vertebra, sprained knee, sprained clavicle and several lacerations to the face. The broken wrist turned out to be the worst. The fall had shattered my scaphoid, a notoriously difficult bone to heal, in five pieces, requiring surgery and three pins to put it back together. Five months after the accident, I am just beginning to regain motion in the joint. Still, things are progressing, and I hope to be back climbing come springtime._x000a_Analysis_x000a_This is my first accident in nearly ten years of climbing. Although I consider myself a cautious climber, I must admit to having taken this climb for granted. I was focusing on the climb ahead and failed to appreciate the changing terrain. As the leader, I should have protected the climb using a running belay. In addition, I was carrying all the ice protection, leaving Ann ill-equipped to deal with the situation when I became injured. On future climbs, we will each carry appropriate gear._x000a_Having time to reflect on the accident and the injuries I sustained, and more importantly the ones that I did not, I am very glad to have worn a helmet. There is no doubt my injuries would have been much more severe, if not fatal, had I not been wearing one. Although I felt no pain in my neck, I also turned out to have a hairline cervical fracture. Use of a cervical collar and backboard is standard procedure to prevent further spinal injury after such a trauma as mine. That gear is hard to come by on a glacier, but the result of improper movement in such a situation can be catastrophic. Whether to stay on the steep, cold ice, immobilized by a partner or descend to a safer, more comfortable environment is a tough call and a consideration every lay rescuer needs to think through. That is where Wilderness First Responder training can stack the cards in your favor. (Source: Pedro and Ann Frigola)"/>
    <n v="5"/>
    <m/>
    <m/>
    <m/>
    <n v="2"/>
    <m/>
    <m/>
    <m/>
    <m/>
    <m/>
    <m/>
    <n v="1"/>
    <m/>
    <x v="0"/>
    <n v="1"/>
    <m/>
    <x v="0"/>
    <x v="1"/>
    <x v="1"/>
    <x v="1"/>
    <x v="0"/>
    <x v="0"/>
    <m/>
    <m/>
    <x v="0"/>
    <m/>
    <m/>
    <m/>
    <x v="0"/>
    <x v="1"/>
    <m/>
    <m/>
    <m/>
    <x v="1"/>
    <m/>
    <m/>
    <m/>
    <m/>
    <m/>
    <m/>
    <x v="0"/>
    <m/>
    <m/>
    <m/>
    <m/>
    <m/>
    <m/>
    <m/>
    <m/>
    <m/>
    <m/>
    <m/>
    <m/>
    <x v="0"/>
    <m/>
    <m/>
    <m/>
    <m/>
    <m/>
    <m/>
    <m/>
    <m/>
    <m/>
    <m/>
    <m/>
    <m/>
    <m/>
    <m/>
    <m/>
    <m/>
    <m/>
    <x v="1"/>
    <m/>
    <m/>
    <m/>
    <m/>
    <m/>
    <m/>
    <m/>
    <m/>
    <m/>
    <m/>
    <m/>
    <m/>
    <m/>
    <m/>
    <m/>
    <n v="1"/>
    <m/>
    <m/>
  </r>
  <r>
    <x v="1260"/>
    <s v="Fall on Rock, Climbing Alone and Unroped, California, Temple Crag, Venusian Blind Arête"/>
    <x v="14"/>
    <s v="California, Temple Crag, Venusian Blind Arête_x000a_Linnea Erickson (age 22) had told a friend that she planned to solo climb the Venusian Blind Arête route (IV, 5.7) on Temple Crag. On Friday, October 24 Linnea left her camp at Third Lake carrying a light pack containing climbing shoes, chalk bag, jacket, water, and food. She crossed the creek below Third Lake, followed the well-used use trail to the base of Temple Crag, successfully surmounted the permanent snowfield, and traversed below the Moon-Goddess Arête to the base of the intended route. She ascended the arête approximately 800 feet to the vicinity of a prominent gendarme. At this point she apparently fell into the gully between the Moon Goddess Arête and the Venusian Blind Arête. Her jacket was located directly beneath the prominent gendarme (about 200 feet) and her body was located on a ledge about 150 feet further down at about 11,500 feet elevation. She died instantaneously upon falling. She was reported missing on the morning of Sunday, October 26, and her body was spotted at 3:30 p.m. during a helicopter search. Her body was recovered Monday, October 27, by Inyo County Search &amp; Rescue with the support of the USFS helicopter._x000a_Analysis_x000a_Linnea had recently come west from New Hampshire. She had limited familiarity with the Sierra Nevada Mountains, having previously soloed Cathedral Peak (III, 5.7) in the prior week and Mount Sill and Mount Gayley the previous day. She was attempting a long and serious, albeit not technically difficult route. The nature of the routes on Temple Crag, however, tends to make route finding ability very important. It is easy to stray off the moderate climbing and onto difficult terrain. When her body was located, there was no indication of exactly where she fell or why. It is only possible to surmise that she may have been slightly off-route on more difficult climbing than the intended 5.7, or she may have encountered a loose rock (a common occurrence in the High Sierra). Free-solo ascents always carry the possibility of a fatal mistake, particularly in a setting where the climber has limited experience. (Source: Dave German, Inyo County Search &amp; Rescue)"/>
    <n v="6"/>
    <m/>
    <m/>
    <n v="1"/>
    <m/>
    <m/>
    <m/>
    <m/>
    <m/>
    <n v="1"/>
    <m/>
    <m/>
    <m/>
    <x v="1"/>
    <m/>
    <m/>
    <x v="1"/>
    <x v="1"/>
    <x v="1"/>
    <x v="1"/>
    <x v="0"/>
    <x v="0"/>
    <m/>
    <m/>
    <x v="1"/>
    <n v="1"/>
    <n v="1"/>
    <m/>
    <x v="0"/>
    <x v="1"/>
    <m/>
    <m/>
    <m/>
    <x v="0"/>
    <m/>
    <m/>
    <m/>
    <m/>
    <m/>
    <m/>
    <x v="0"/>
    <m/>
    <m/>
    <m/>
    <m/>
    <m/>
    <m/>
    <m/>
    <m/>
    <m/>
    <m/>
    <m/>
    <m/>
    <x v="0"/>
    <m/>
    <m/>
    <m/>
    <m/>
    <m/>
    <m/>
    <m/>
    <m/>
    <m/>
    <m/>
    <m/>
    <m/>
    <m/>
    <m/>
    <m/>
    <m/>
    <m/>
    <x v="1"/>
    <m/>
    <m/>
    <m/>
    <m/>
    <m/>
    <m/>
    <m/>
    <m/>
    <m/>
    <m/>
    <m/>
    <m/>
    <m/>
    <m/>
    <m/>
    <n v="1"/>
    <m/>
    <m/>
  </r>
  <r>
    <x v="1261"/>
    <s v="Fall on Rock, Fatigue, Inadequate Protection, Washington, Cascades, Chimney Rock"/>
    <x v="14"/>
    <s v="Washington, Cascades, Chimney Rock_x000a_On July 6, on the sixth pitch of the East Face of Chimney Rock, Ralph Leach (50) was leading. He was showing signs of fatigue after moving about 20 feet. He had two pieces of pro in. After trying for a while two get a third piece in at about 30 feet, he decided to move on up, looking for a better placement for the pro. This is when he peeled off and fell 30 feet. The rope caught him just short of hitting the deck. But 15 feet into the fall, he hit a blocky ledge, seriously injuring both feet. (Fractured left heel and an open dislocation of the right ankle.)_x000a_Given that there were just the two climbers on the mountain and no one else available to assist, evacuation was going to be a slow process requiring extreme vigilance. After lowering the injured climber using his belay device, his partner Rod Xuerb (47) would retrieve the rope and rappel to the new position. After repeating this procedure a few times, a ledge suitable for a bivouac was reached at 7,000 feet. After securing the injured climber at 6:00 p.m., Rod continued to descend and go out for help. After only eighteen hours a National Guard helicopter performed the evacuation the following morning._x000a_Analysis_x000a_A willingness to back off on days that you are not up to the demands of the climb could prevent an accident such as this. Rod had offered to lead the pitch, but Ralph thought that he was up to it at the outset. The level of skill at placing protection may have been a factor. (Source: Ralph Leach and Rod Xuerb.)_x000a_(Editor’s Note: These two climbers provided a lengthier description that included details about the lower/descent. We appreciate their willingness to contribute.)"/>
    <n v="5"/>
    <m/>
    <m/>
    <m/>
    <m/>
    <m/>
    <n v="2"/>
    <m/>
    <m/>
    <m/>
    <m/>
    <m/>
    <m/>
    <x v="0"/>
    <n v="1"/>
    <m/>
    <x v="1"/>
    <x v="1"/>
    <x v="0"/>
    <x v="0"/>
    <x v="0"/>
    <x v="0"/>
    <m/>
    <m/>
    <x v="0"/>
    <m/>
    <m/>
    <m/>
    <x v="0"/>
    <x v="0"/>
    <m/>
    <m/>
    <m/>
    <x v="0"/>
    <m/>
    <m/>
    <m/>
    <m/>
    <m/>
    <m/>
    <x v="0"/>
    <m/>
    <m/>
    <m/>
    <m/>
    <m/>
    <m/>
    <m/>
    <m/>
    <m/>
    <m/>
    <m/>
    <m/>
    <x v="0"/>
    <m/>
    <m/>
    <m/>
    <m/>
    <m/>
    <m/>
    <m/>
    <n v="1"/>
    <m/>
    <m/>
    <m/>
    <m/>
    <m/>
    <m/>
    <m/>
    <m/>
    <m/>
    <x v="0"/>
    <m/>
    <m/>
    <m/>
    <m/>
    <m/>
    <m/>
    <m/>
    <m/>
    <m/>
    <m/>
    <m/>
    <m/>
    <n v="1"/>
    <m/>
    <m/>
    <m/>
    <m/>
    <m/>
  </r>
  <r>
    <x v="1262"/>
    <s v="Fall on Rock, Inadequate Anchor, Inadequate Communication, California, Yosemite Valley, Ranger Rock"/>
    <x v="14"/>
    <s v="California, Yosemite Valley, Ranger Rock_x000a_On the morning of September 11, E (25), N (27), and L (26) set out to climb the popular Nutcracker route in Yosemite Valley (5.8, five pitches). All three climbers were comfortable leading traditional routes at this level, and they reached the top of the third pitch without any problems. The party was leading with two 9-mm ropes, belaying each follower separately._x000a_After leading the third pitch, N established a three-piece anchor at a small sloping ledge. (For those who know the route, he chose to take the right-hand variation following the crack, instead of face-climbing to the small tree up and left.) After equalizing his anchor with webbing, N secured himself directly to the webbing’s “power-point” with a locking carabiner on his harness. Though not a true hanging belay, the angle of the wall was steep enough that he likely weighted the anchor at least partially. L then followed the pitch on the first rope and climbed slightly past N to a small ledge above and to his right. She was clipped to the anchor’s power point with a long runner and a locking carabiner, yet she was out of the way and in position to lead the next pitch. Then N belayed E up on the second rope._x000a_When he arrived at the anchor, E positioned himself slightly below and left of N, securing himself to the power point with a locking carabiner on a runner girth-hitched to his harness. At this point all three climbers were clipped into the same power-point, each with a single locking carabiner. After some discussion they decided that E should untie from his rope and pass his end to L; she had the first rope already, but needed the second one in order to lead the next pitch on a pair. N could have untied from his end of the second rope, but it was stacked such that using E’s end would avoid a rope tangle. Before untying himself from the rope, E attached himself to the power point with a second locking carabiner on a second runner girth-hitched to his harness. Both L and N remember watching E clip this second runner to the anchor, and both heard his comment that he wanted a backup “just to be safe.”_x000a_Once she was ready to lead the next pitch, L asked N to put her on belay and to unclip her locking carabiner from the anchor. N used his left hand to keep L on belay, while he unclipped what he believed to be her locking carabiner with his right. The next thing both L and N remember is seeing E tumble 250 feet down the rock face to the ground._x000a_Analysis_x000a_As for the cause of this incident, it is apparent that something went wrong in one of the most basic climbing processes. The obvious questions are: Did N accidentally unclip E from the anchor? Even if he did, what happened to E’s second clip-in point? And why did E fall, at that same moment?_x000a_Many of us have become unclipped at anchors sometimes accidentally, and sometimes intentionally to “save time” and because it’s “only for a minute.” Regardless of the cause, this accident underscores the importance of backup attachment points, and also the importance of communication when climbing in a team: “Does my partner’s rigging—as well as my own—look OK? Does my partner know I’m unclipping one of my anchor points? Is this the right carabiner? Are we following the same plan?” The more people there are in a system, the more potential there is for confusion._x000a_Accidents like this are more common than one might think. In Yosemite, up to 40 percent of all climbing fatalities over the last 30 years have been due to failures to maintain the integrity of the anchor chain, whether ascending a rope, rappelling or just waiting at the belay. (Source: Lincoln Else, NPS Ranger, Yosemite National Park)_x000a_(Ediotor’s Note: The climbers wished not to have their names used.)"/>
    <n v="6"/>
    <m/>
    <m/>
    <n v="1"/>
    <n v="2"/>
    <m/>
    <m/>
    <m/>
    <m/>
    <m/>
    <m/>
    <n v="1"/>
    <m/>
    <x v="1"/>
    <m/>
    <m/>
    <x v="1"/>
    <x v="1"/>
    <x v="0"/>
    <x v="0"/>
    <x v="0"/>
    <x v="0"/>
    <m/>
    <m/>
    <x v="0"/>
    <m/>
    <m/>
    <m/>
    <x v="0"/>
    <x v="0"/>
    <m/>
    <m/>
    <m/>
    <x v="0"/>
    <m/>
    <m/>
    <m/>
    <m/>
    <m/>
    <m/>
    <x v="0"/>
    <m/>
    <m/>
    <m/>
    <m/>
    <m/>
    <m/>
    <m/>
    <m/>
    <m/>
    <m/>
    <m/>
    <m/>
    <x v="0"/>
    <m/>
    <m/>
    <m/>
    <m/>
    <m/>
    <m/>
    <m/>
    <m/>
    <m/>
    <m/>
    <m/>
    <m/>
    <m/>
    <m/>
    <m/>
    <m/>
    <m/>
    <x v="1"/>
    <n v="1"/>
    <m/>
    <m/>
    <m/>
    <m/>
    <n v="1"/>
    <m/>
    <m/>
    <m/>
    <m/>
    <m/>
    <m/>
    <m/>
    <m/>
    <n v="1"/>
    <m/>
    <m/>
    <m/>
  </r>
  <r>
    <x v="1263"/>
    <s v="Fall on Rock, Inadequate Protection, Inexperienced, Colorado, Eldorado Canyon State Park, Calypso"/>
    <x v="14"/>
    <s v="Colorado, Eldorado Canyon State Park, Calypso_x000a_On September 5, a climber (44) who was the third man on the rope started up the first pitch on Calypso when he fell, causing him to pendulum and thus hit the wall, resulting in breaking an ankle._x000a_Analysis_x000a_The second climber had pulled all the protection as he went up. Because of the configuration of the route, the leader should have told the second to back-clip the protection. (Source: Steve Muelhauser, Park Manager II, Eldorado Canyon State Park)_x000a_(Editor's Note: Steve Muelhuaser indicated in an e-mail that this was the only reported accident of any significance in the park for 2003.)"/>
    <n v="6"/>
    <m/>
    <m/>
    <m/>
    <m/>
    <m/>
    <n v="1"/>
    <m/>
    <m/>
    <n v="1"/>
    <m/>
    <m/>
    <m/>
    <x v="0"/>
    <n v="1"/>
    <m/>
    <x v="1"/>
    <x v="1"/>
    <x v="0"/>
    <x v="0"/>
    <x v="0"/>
    <x v="0"/>
    <m/>
    <n v="1"/>
    <x v="0"/>
    <m/>
    <m/>
    <m/>
    <x v="0"/>
    <x v="0"/>
    <m/>
    <m/>
    <m/>
    <x v="0"/>
    <m/>
    <m/>
    <m/>
    <m/>
    <m/>
    <m/>
    <x v="0"/>
    <m/>
    <m/>
    <m/>
    <m/>
    <m/>
    <m/>
    <m/>
    <m/>
    <m/>
    <m/>
    <m/>
    <m/>
    <x v="0"/>
    <m/>
    <m/>
    <m/>
    <m/>
    <m/>
    <m/>
    <m/>
    <m/>
    <m/>
    <m/>
    <m/>
    <m/>
    <m/>
    <m/>
    <m/>
    <m/>
    <m/>
    <x v="0"/>
    <m/>
    <m/>
    <m/>
    <m/>
    <m/>
    <m/>
    <m/>
    <m/>
    <m/>
    <m/>
    <m/>
    <m/>
    <m/>
    <m/>
    <n v="1"/>
    <m/>
    <m/>
    <m/>
  </r>
  <r>
    <x v="1264"/>
    <s v="Fall on Rock, Inadequate Protection, New Hampshire, Cathedral Ledge, Recompense"/>
    <x v="14"/>
    <s v="New Hampshire, Cathedral Ledge, Recompense_x000a_In October, on the third pitch of Recompense, my partner, Mark, was ten feet from topping out and went to plug a cam and popped off. He was 15 feet above his last piece, so with rope stretch fell about 3 5 feet and hit the small ledge about 15 feet above the belay stance. It was immediately apparent that his arm/wrist was badly injured, but all other digits intact. No head injury and he was coherent. We lowered him down (shouting the whole way that a 911 call wasn’t necessary, but those who saw his fall were pretty freaked out)._x000a_I lowered off and we walked out, then drove to the ER. He broke his wrist in three places and dislocated the bones in his palm. He spent two hours in surgery getting pins put in._x000a_Analysis_x000a_It was totally obvious that his pride was hurt more than anything. He’s an experienced climber and has led Recompense four times and never fallen. This goes to show that just because you have a climb wired doesn’t mean you should run it out 15 feet when there’s good pro. We were lucky that it was just a broken wrist._x000a_I was very impressed with our climbing community that day. Everyone on and around the prow came quickly to our aid and organized a clean descent. Anyway, that’s the scoop. (Source: From an e-mail to Al Hospers from Holly.)_x000a_(Editor’s Note: There were a few other reports from NH, but none involving serious injury. Two of them were simply stranded climbers.)"/>
    <n v="7"/>
    <m/>
    <m/>
    <m/>
    <m/>
    <m/>
    <m/>
    <m/>
    <m/>
    <m/>
    <m/>
    <n v="1"/>
    <m/>
    <x v="0"/>
    <n v="1"/>
    <m/>
    <x v="0"/>
    <x v="1"/>
    <x v="0"/>
    <x v="0"/>
    <x v="0"/>
    <x v="0"/>
    <m/>
    <m/>
    <x v="0"/>
    <m/>
    <m/>
    <m/>
    <x v="0"/>
    <x v="0"/>
    <m/>
    <m/>
    <m/>
    <x v="0"/>
    <m/>
    <m/>
    <m/>
    <m/>
    <m/>
    <m/>
    <x v="0"/>
    <m/>
    <m/>
    <m/>
    <m/>
    <m/>
    <m/>
    <m/>
    <m/>
    <m/>
    <m/>
    <n v="1"/>
    <m/>
    <x v="0"/>
    <m/>
    <m/>
    <m/>
    <m/>
    <m/>
    <m/>
    <m/>
    <m/>
    <m/>
    <m/>
    <m/>
    <m/>
    <m/>
    <m/>
    <m/>
    <m/>
    <m/>
    <x v="0"/>
    <m/>
    <m/>
    <m/>
    <m/>
    <m/>
    <m/>
    <m/>
    <m/>
    <m/>
    <m/>
    <m/>
    <m/>
    <m/>
    <m/>
    <m/>
    <n v="1"/>
    <m/>
    <m/>
  </r>
  <r>
    <x v="1265"/>
    <s v="Fall on Rock, Inadequate Protection, New Hampshire, Saco Crag, Roadside Attraction"/>
    <x v="14"/>
    <s v="New Hampshire, Saco Crag, Roadside Attraction_x000a_On Saturday, May 31, a first-season leader and his partner were starting up Roadside Attraction, 5.9+ on Saco Crag, north of Cathedral Ledge. The leader used a nut as his first piece to protect the opening crux moves and had fallen onto the gear several times. The belayer was securely anchored to a large tree at the base of the route, situated over a steep and exposed slab that drops off to the base of the cliff. A nearby climber saw the falls and advised the leader that his nut placement had shifted and he should put in a multi-directional cam to protect the crux. The leader was satisfied with the gear he had and made another attempt to climb, but this time his fall pulled the nut out. Apparently he fell onto his back and slid approximately 15 feet down the slab, where his belayer caught him. His belayer or a bystander tied off the lead rope to the tree using an overhand (non-releasable) knot._x000a_A local guide and friend arrived at the cliff to find one EMT and one climber on the slab holding a backboard under the victim. The assisting climber was tied onto a tree above, but the EMT was not. They could not lower the victim to the board due to the fixed knot on the weighted lead rope, and they could not set the board securely under the victim. At this point, the victim was complaining of considerable pain from hanging in his harness. The guide lowered a free end of the rope for them to tie to the victim’s belay loop and secured it to an anchor on the tree using a Munter hitch. Once the victim was lifted several inches, enough to release the fixed knot, they were able to lower him onto the backboard. For carry out, the victim was secured to the backboard, and Mark set an anchor on a tree above the steep trail down to the road. The guide fixed a rope to the backboard and belayed them down the trail using a Munter knot on the tree. The victim was met by a waiting ambulance, was transported to Memorial Hospital, and released later that day, since his injuries were apparently fairly minor._x000a_Analysis_x000a_The leader later acknowledged that he had so far lead nothing harder than 5.7 prior to trying Roadside Attraction!_x000a_Tying the victim to the tree with a fixed knot rather than a releasable knot caused much of the confusion on the scene. It is unclear to me why Mountain Rescue Service was not called for this accident, considering the high angle and technical complexity. Had Mark and I not happened upon the scene, it could have taken much longer. (Source: Al Hospers)"/>
    <n v="4"/>
    <m/>
    <m/>
    <m/>
    <m/>
    <m/>
    <m/>
    <m/>
    <m/>
    <m/>
    <m/>
    <m/>
    <m/>
    <x v="0"/>
    <n v="1"/>
    <m/>
    <x v="1"/>
    <x v="1"/>
    <x v="0"/>
    <x v="0"/>
    <x v="0"/>
    <x v="0"/>
    <m/>
    <m/>
    <x v="0"/>
    <m/>
    <m/>
    <m/>
    <x v="0"/>
    <x v="0"/>
    <m/>
    <m/>
    <m/>
    <x v="0"/>
    <m/>
    <m/>
    <m/>
    <m/>
    <m/>
    <m/>
    <x v="0"/>
    <m/>
    <m/>
    <m/>
    <m/>
    <m/>
    <m/>
    <m/>
    <m/>
    <m/>
    <m/>
    <m/>
    <m/>
    <x v="0"/>
    <m/>
    <m/>
    <m/>
    <m/>
    <m/>
    <m/>
    <m/>
    <m/>
    <m/>
    <m/>
    <m/>
    <m/>
    <m/>
    <m/>
    <m/>
    <m/>
    <m/>
    <x v="0"/>
    <m/>
    <m/>
    <m/>
    <m/>
    <m/>
    <m/>
    <m/>
    <m/>
    <m/>
    <m/>
    <n v="1"/>
    <m/>
    <m/>
    <m/>
    <m/>
    <m/>
    <m/>
    <m/>
  </r>
  <r>
    <x v="1266"/>
    <s v="Fall on Rock, Inadequate Protection/Belay, California, Tahquitz Rock, The Step"/>
    <x v="14"/>
    <s v="California, Tahquitz Rock, The Step_x000a_On October 19, we believe that David Kellogg (32) and Kelly Tufo (41) had completed the climb and had finished up on Super Pooper or White Maiden’s Walkway. They were taking down their belay system when one of them slipped, pulling both of them off. They fell about 700 feet to their deaths._x000a_When found at the bottom of Tahquitz, the two were still roped together with the rope still in David’s belay device. We also found David’s cleaning tool broken in half. One half was next to David and the other half was about 30 feet away. Kelly’s cleaning tool was still clipped to his harness._x000a_Analysis_x000a_This is what we believe happened through analysis of the scene, interviews from witnesses, review of harnesses and gear at the county morgue, and reexamining the scene from top to bottom: We believe David had his cleaning tool out and was trying to retrieve the last cam when one of them slipped. Note that there are two possible exit routes that are safe to walk away from—if you don’t slip or trip! The basic lesson: Stay on belay until you are in a position where there is no danger of a slip/trip that could pull you over the side. (Source: From a report submitted by Glenn Henderson, Riverside Mountain Rescue Unit)"/>
    <n v="4"/>
    <m/>
    <m/>
    <m/>
    <m/>
    <n v="1"/>
    <n v="1"/>
    <m/>
    <m/>
    <m/>
    <m/>
    <m/>
    <m/>
    <x v="1"/>
    <m/>
    <m/>
    <x v="1"/>
    <x v="1"/>
    <x v="0"/>
    <x v="0"/>
    <x v="0"/>
    <x v="0"/>
    <m/>
    <m/>
    <x v="0"/>
    <m/>
    <m/>
    <m/>
    <x v="0"/>
    <x v="0"/>
    <m/>
    <m/>
    <m/>
    <x v="0"/>
    <m/>
    <m/>
    <m/>
    <m/>
    <m/>
    <m/>
    <x v="0"/>
    <m/>
    <m/>
    <m/>
    <m/>
    <m/>
    <m/>
    <m/>
    <m/>
    <m/>
    <m/>
    <m/>
    <m/>
    <x v="0"/>
    <m/>
    <m/>
    <m/>
    <m/>
    <m/>
    <m/>
    <m/>
    <m/>
    <m/>
    <m/>
    <m/>
    <m/>
    <m/>
    <m/>
    <m/>
    <m/>
    <m/>
    <x v="0"/>
    <m/>
    <m/>
    <m/>
    <m/>
    <m/>
    <m/>
    <m/>
    <m/>
    <m/>
    <m/>
    <m/>
    <m/>
    <m/>
    <m/>
    <m/>
    <n v="1"/>
    <m/>
    <m/>
  </r>
  <r>
    <x v="1267"/>
    <s v="Fall on Rock, Oregon, Middle Sister"/>
    <x v="14"/>
    <s v="Oregon, Middle Sister_x000a_On August 15, Trent Gabel (16) fell to his death, most likely from dislodging rocks, while attempting to climb a route on Middle Sister. He was with Pathfinders Youth Group from Tillamook, and at the time of his fall was accompanied by an adult. But they became separated when Gabel moved out of sight to check out the route ahead while his partner was taking photographs. (Source: Jeff Scheetz, John Miller, and two articles from The Oregonian.)"/>
    <n v="3"/>
    <m/>
    <n v="1"/>
    <m/>
    <m/>
    <m/>
    <m/>
    <m/>
    <m/>
    <m/>
    <m/>
    <m/>
    <m/>
    <x v="1"/>
    <m/>
    <m/>
    <x v="1"/>
    <x v="1"/>
    <x v="1"/>
    <x v="1"/>
    <x v="0"/>
    <x v="0"/>
    <m/>
    <m/>
    <x v="1"/>
    <m/>
    <m/>
    <m/>
    <x v="0"/>
    <x v="1"/>
    <m/>
    <m/>
    <m/>
    <x v="0"/>
    <m/>
    <m/>
    <m/>
    <m/>
    <m/>
    <m/>
    <x v="0"/>
    <m/>
    <m/>
    <m/>
    <m/>
    <m/>
    <m/>
    <m/>
    <m/>
    <m/>
    <m/>
    <m/>
    <m/>
    <x v="0"/>
    <m/>
    <m/>
    <m/>
    <m/>
    <m/>
    <m/>
    <m/>
    <m/>
    <m/>
    <m/>
    <m/>
    <m/>
    <m/>
    <m/>
    <m/>
    <m/>
    <m/>
    <x v="1"/>
    <m/>
    <m/>
    <m/>
    <m/>
    <m/>
    <m/>
    <m/>
    <m/>
    <m/>
    <m/>
    <m/>
    <m/>
    <m/>
    <n v="1"/>
    <m/>
    <m/>
    <m/>
    <m/>
  </r>
  <r>
    <x v="1268"/>
    <s v="Fall on Rock, Party Separated, Oregon, North Sister"/>
    <x v="14"/>
    <s v="Oregon, North Sister_x000a_Dr. Bruce Shively (55) slipped on the steep friable volcanic rock slopes below the summit of North Sister and fell 600 vertical feet to his death, down one of three possible chutes. Shively was last seen about 2:30 p.m. on Saturday while descending the dangerous unstable slopes. He became separated from his female climbing partner who did not see him fall. She descended and two hours later borrowed a cell phone to call for Search and Rescue. At 4:30 pm. on Sunday, Dr. Shively’s body was observed closely from an Oregon National Guard helicopter by Al Hornish, a mission manager with Deschutes County Search and Rescue. It was determined Shively had not survived the fall._x000a_Dr. Shively’s body was recovered by helicopter hoist on July 11, by Lane County Search and Rescue Personnel according to John Miller, SAR Coordinator._x000a_Analysis_x000a_North Sister is a fourth-class climb to the summit, approached along the top of the south ridge by a faint climber’s way high up along the west side of a gendarme called The Camel’s Hump. The route then winds to the east side of a second gendarme, then traverses across an exposed friable 3 5 degree slope just under the Prouty Pinnacles to a gully called The Bowling Alley. Most groups, equipped with helmets and rock climbing skills, will elect to set a hand-line across this traverse and belay and rappel the loose gully to the summit._x000a_Five climbers have died in recent years on North Sister, some from inexperience and a failure to mitigate the high exposure and objective dangers of this old volcano._x000a_Dr. Shively was reportedly an experienced climber, having summited Mount Hood, Mount Adams, and Mount St. Helens. However, climbing these moderate snow clad peaks is not adequate preparation for the steep friable volcanic slopes guarding the gendarmes and summit blocks of North Sister. (Source: Robert Speik)"/>
    <n v="5"/>
    <m/>
    <m/>
    <m/>
    <m/>
    <m/>
    <m/>
    <n v="1"/>
    <m/>
    <m/>
    <m/>
    <n v="1"/>
    <m/>
    <x v="1"/>
    <m/>
    <m/>
    <x v="1"/>
    <x v="0"/>
    <x v="1"/>
    <x v="1"/>
    <x v="0"/>
    <x v="0"/>
    <m/>
    <m/>
    <x v="0"/>
    <m/>
    <m/>
    <m/>
    <x v="0"/>
    <x v="1"/>
    <m/>
    <m/>
    <m/>
    <x v="0"/>
    <m/>
    <m/>
    <m/>
    <m/>
    <m/>
    <m/>
    <x v="0"/>
    <m/>
    <m/>
    <m/>
    <m/>
    <m/>
    <m/>
    <m/>
    <m/>
    <m/>
    <m/>
    <m/>
    <m/>
    <x v="0"/>
    <m/>
    <m/>
    <m/>
    <n v="1"/>
    <m/>
    <m/>
    <m/>
    <m/>
    <m/>
    <m/>
    <m/>
    <m/>
    <m/>
    <m/>
    <m/>
    <m/>
    <m/>
    <x v="1"/>
    <m/>
    <m/>
    <m/>
    <m/>
    <m/>
    <m/>
    <m/>
    <m/>
    <m/>
    <m/>
    <m/>
    <m/>
    <n v="1"/>
    <m/>
    <m/>
    <m/>
    <m/>
    <m/>
  </r>
  <r>
    <x v="1269"/>
    <s v="Fall on Rock, Protection Came Out, Colorado, Boulder Canyon, Cobb Rock"/>
    <x v="14"/>
    <s v="Colorado, Boulder Canyon, Cobb Rock_x000a_A 20-year-old Air Force Academy cadet fell about 65 feet while still attached to his line during a climb at Cobb Rock in Boulder Canyon on August 17. The initial report from a witness who called 911 about 3:20 p.m. was that the man, Martin K. Emerson (20), had fallen 65 feet and landed on his back. Rescuers found, though, that while climbing with fellow cadets, his grapples (sic) began coming loose in a “zipper fashion,” and he was able to stay attached to his line and land feet first, the Sheriff’s Office said. He then fell onto his back on a rocky ledge at the base of Cobb Rock. He was conscious but complaining of back pain after the impact, officials said. Members of the Rocky Mountain Rescue Group and Pridemark Paramedics traversed Boulder Creek and climbed to where Emerson was. He was given pain medication, carried across the creek and taken by ambulance to Boulder Community Hospital, where Sheriff’s Office officials said he was in good condition. (From the Boulder Daily Camera – Local Digest, August 18, 2003)_x000a_(Editor's Note: We’ll assume that “grapples” means protection. Surviving a 65-foot fall and ending up in good condition suggests a run of good luck.)"/>
    <n v="4"/>
    <m/>
    <n v="2"/>
    <m/>
    <m/>
    <m/>
    <m/>
    <m/>
    <m/>
    <m/>
    <m/>
    <m/>
    <m/>
    <x v="0"/>
    <n v="1"/>
    <m/>
    <x v="1"/>
    <x v="1"/>
    <x v="0"/>
    <x v="0"/>
    <x v="0"/>
    <x v="0"/>
    <m/>
    <m/>
    <x v="0"/>
    <m/>
    <m/>
    <m/>
    <x v="0"/>
    <x v="0"/>
    <m/>
    <m/>
    <m/>
    <x v="0"/>
    <m/>
    <m/>
    <m/>
    <m/>
    <m/>
    <m/>
    <x v="0"/>
    <m/>
    <m/>
    <m/>
    <m/>
    <m/>
    <m/>
    <m/>
    <m/>
    <m/>
    <m/>
    <m/>
    <m/>
    <x v="0"/>
    <m/>
    <m/>
    <m/>
    <m/>
    <m/>
    <m/>
    <m/>
    <m/>
    <m/>
    <m/>
    <m/>
    <m/>
    <m/>
    <m/>
    <m/>
    <m/>
    <m/>
    <x v="0"/>
    <m/>
    <m/>
    <m/>
    <m/>
    <m/>
    <m/>
    <m/>
    <m/>
    <m/>
    <m/>
    <m/>
    <m/>
    <m/>
    <n v="1"/>
    <m/>
    <m/>
    <m/>
    <m/>
  </r>
  <r>
    <x v="1270"/>
    <s v="Fall on Rock, Protection Pulled Out, Inexperience, California, Yosemite Valley, Sunnyside Bench, Jam Crack"/>
    <x v="14"/>
    <s v="California, Yosemite Valley, Sunnyside Bench, Jam Crack_x000a_On September 11, Kristen Shive (26) was attempting to lead Jam Crack. She fell after placing a second piece of protection on the first pitch. The protection held, then held again on her second fall. On the third attempt, she fell again and the protection came out. She fell to the ground, landing on her feet, but sustained an angulated fracture of her right ankle._x000a_Analysis_x000a_First and foremost, I don’t believe I had much business leading Jam Crack at that point, or leading trad at all. I had been climbing (not intensely) for a little over a year—and even then I knew that sport climbing would be better to start with. But I did a lot of climbing after work in the Valley and didn’t really have that option. So my impatience, combined with support from my climbing partner lead me to plunge in a little before my skill level was there._x000a_Anyway, I had led only two 5.6 routes, and only decided to try my hand at Jam Crack because I had followed it so many times I felt like I could do it in my sleep. I’m sure that’s an exaggeration, but I was really, really comfortable on that route and felt like I knew it and so might do better there than on a 5.6 I didn’t know so well._x000a_And the details from there on are rather simple. I headed up the route and I had only placed my second piece (and to be honest it probably would have been my first, but I was sticking in extra to get comfortable placing pieces), when I fell on it. It held, and I remember thinking how weird it was that I fell there—not a tricky spot for even my skill level. I also remember thinking “Great, it’s solid, I placed it well.” Anyway I tried again and the same thing happened. (This is where I get embarrassed at my stupidity!). On the third try the piece pulled and I hit the ground. I wasn’t aware of the simple rule that you should reset a piece if you fall on it._x000a_If you’re at all interested in the retrospect thoughts of a new and thoughtless (at the time) climber it would be this—I would wait and gain more experience and skills before trying to lead, trad especially. I would listen to my body. While leading is always far harder than following, the fact that I was having so much trouble so early (three tries, not 15 feet up the route) on something I’ve been so comfortable on, should have been a sign. It was after work, and I’d been working long hours on fires and hiking hard. My body wasn’t up to it and I ignored it. And while I take fall responsibility for what happened, I would start leading with someone who has more experience as well. My partner had not led too terribly much more than I had. (Source: Kristen Shive)"/>
    <n v="5"/>
    <m/>
    <m/>
    <m/>
    <n v="1"/>
    <m/>
    <m/>
    <m/>
    <m/>
    <n v="1"/>
    <m/>
    <m/>
    <m/>
    <x v="0"/>
    <n v="1"/>
    <m/>
    <x v="1"/>
    <x v="1"/>
    <x v="0"/>
    <x v="0"/>
    <x v="0"/>
    <x v="0"/>
    <m/>
    <m/>
    <x v="0"/>
    <m/>
    <m/>
    <m/>
    <x v="0"/>
    <x v="0"/>
    <m/>
    <m/>
    <m/>
    <x v="0"/>
    <m/>
    <m/>
    <m/>
    <m/>
    <m/>
    <m/>
    <x v="0"/>
    <m/>
    <m/>
    <m/>
    <m/>
    <m/>
    <m/>
    <m/>
    <m/>
    <m/>
    <m/>
    <m/>
    <m/>
    <x v="0"/>
    <m/>
    <m/>
    <m/>
    <m/>
    <m/>
    <m/>
    <m/>
    <m/>
    <m/>
    <m/>
    <m/>
    <m/>
    <m/>
    <m/>
    <m/>
    <m/>
    <m/>
    <x v="0"/>
    <m/>
    <m/>
    <m/>
    <m/>
    <m/>
    <m/>
    <m/>
    <m/>
    <m/>
    <m/>
    <m/>
    <m/>
    <m/>
    <m/>
    <n v="1"/>
    <m/>
    <m/>
    <m/>
  </r>
  <r>
    <x v="1271"/>
    <s v="Fall on Rock, Rappel Anchor Failed, California, Yosemite National Park, Cathedral Peak"/>
    <x v="14"/>
    <s v="California, Yosemite National Park, Cathedral Peak_x000a_On July 2, Aaron (28), Mark (48), Chad (28), and Brian (49) started up the West Pillar of Eichorn Pinnacle (five pitches, 5.9 or 5.10b). Brian was unable to manage the first pitch, so he chose to wait at the base while Aaron, Mark, and Chad finished the route. After climbing the first pitch and starting the others decided that rather than keeping Brian waiting, they would rappel off, join Brian, and go cragging elsewhere._x000a_Aaron stopped halfway up the second pitch, established an anchor, and brought up Mark and Chad. The anchor was built from his own gear, so he was reluctant to leave it behind when they descended. He spotted a cluster of slings about 25 feet further up the pitch and climbed up to a small ledge just below them, for a look. He found three slings sticking out of a finger- crack, with a screw link and a carabiner attached to them. They had almost certainly been set up and used for rappels, and from what he could see, they were in good condition. He spread the slings apart and peered into the crack. The slings were wedged so deep that he had difficulty seeing the exact layout, but they appeared to be tied around a constriction where the two sides of the crack seemed to come together. He built a temporary anchor of his own a couple of feet below the slings and clipped himself to it. Backed up by that anchor, he rigged his ropes through the link and the carabiner on the slings and bounce-tested the slings as though he were on rappel. They seemed solid, so he decided to use them to anchor the party’s first rappel. He pulled his temporary anchor and, with the slings as his rappel anchor, rappelled 25 feet to rejoin Mark and Chad at their belay._x000a_From that point they would need to make two rappels to the ground. The first would be anchored through the slings above, so Aaron left the ropes in place. Mark was eager to rappel first and set up the next station. He got on rappel and worked his way out a few feet to the right of the route, flipping the ropes to the right as he went, to keep them out of the main crack. As Mark descended around a corner and out of sight, Aaron turned his attention to other chores. A minute later he heard a “pop!”, like a gunshot, up at the rappel anchor, and a yell from Chad. Aaron turned around to see Mark fall to the ground, 250 feet below, followed by the ropes and the anchor slings._x000a_Brian, a physician, was waiting at the base and scrambled over to Mark. He noticed immediately that Mark had suffered fatal trauma and was without a pulse. He tried CPR nevertheless, but realized the futility and finally gave up._x000a_The ropes had hung up on the cliff 120 feet below Aaron and Chad, but Aaron was able to climb down to them by protecting himself with cams on long slings and back-cleaning as he went. He rigged an anchor and rappelled to the ground, where Brian confirmed that Mark was dead. Aaron then climbed up to Chad, with Brian belaying, and made sure that Chad got down safely. Then Aaron hiked out and notified the NPS. Rangers recovered Mark’s body that evening._x000a_Analysis_x000a_When examined by the NPS on the afternoon of the accident, the rappel slings and hardware were intact—no broken or untied slings. An NPS team climbed to the site of the failed anchors the next day and examined the crack, but they were unable to determine exactly where and how the slings had been rigged. They did find one constriction in the crack that at first appeared to be a complete closure, however a more careful inspection showed it to be open enough that an anchor built there could fail. The team did not have the original rappel slings at that time, so they were unable to try to recreate the original anchor. Aaron had not been sure that the slings had actually been arranged as he remembered them, and other rigging possibilities existed at the site, based on dimensions of the slings and features of the rock. Aaron also remembers that there was a horn above this point just out of view that could have been used as well._x000a_Aaron had noticed no movement as he tested the slings, but Mark weighed over 200 pounds and he may have added extra stress to the system as he flipped the already-loaded ropes to the right. Directionality may have been a factor, but any change in direction at the rappel slings due to Mark’s movements should have been fairly small, given his distance below them. Both Aaron and Mark had been climbing for years and certainly knew how to rig anchors and how to rappel._x000a_Of course we can advise that all rappelling be done gently, but much more important is that the anchor be secure. Every anchor must be completely inspected visually. If you can’t see the whole anchor, that’s where the problem is apt to be—rock-abraded, rat-chewed, loose knot, false constriction, etc. Second, don’t hesitate to add a sling of your own. In the case at hand, a horn two or three feet above the anchor would have accepted a sling as a back up. Finally, don’t assume that an anchor is safe just because other parties have used it without incident, even if recently. (Source: John Dill, NPS Ranger, Yosemite National Park)"/>
    <n v="7"/>
    <m/>
    <m/>
    <m/>
    <n v="2"/>
    <m/>
    <n v="2"/>
    <m/>
    <m/>
    <m/>
    <m/>
    <n v="1"/>
    <m/>
    <x v="1"/>
    <m/>
    <m/>
    <x v="1"/>
    <x v="0"/>
    <x v="0"/>
    <x v="0"/>
    <x v="0"/>
    <x v="0"/>
    <m/>
    <m/>
    <x v="0"/>
    <m/>
    <m/>
    <m/>
    <x v="0"/>
    <x v="0"/>
    <m/>
    <m/>
    <m/>
    <x v="0"/>
    <m/>
    <m/>
    <m/>
    <m/>
    <m/>
    <m/>
    <x v="0"/>
    <m/>
    <m/>
    <m/>
    <m/>
    <m/>
    <m/>
    <m/>
    <m/>
    <m/>
    <m/>
    <m/>
    <m/>
    <x v="0"/>
    <m/>
    <m/>
    <m/>
    <m/>
    <m/>
    <m/>
    <m/>
    <m/>
    <m/>
    <m/>
    <m/>
    <m/>
    <m/>
    <m/>
    <m/>
    <m/>
    <m/>
    <x v="1"/>
    <n v="1"/>
    <m/>
    <m/>
    <n v="1"/>
    <m/>
    <m/>
    <m/>
    <m/>
    <m/>
    <m/>
    <m/>
    <m/>
    <n v="1"/>
    <m/>
    <m/>
    <m/>
    <m/>
    <m/>
  </r>
  <r>
    <x v="1272"/>
    <s v="Fall on Rock, Weather, California, Tuolumne Meadows, Daff Dome"/>
    <x v="14"/>
    <s v="California, Tuolumne Meadows, Daff Dome_x000a_On July 29, Hope Wolf (28), an instructor for the Yosemite Mountaineering School, was leading a group of six clients back from a day’s climbing at Daff Dome when they were caught by a mid-afternoon downpour. In similar weather a week earlier, the trail to the road down the dirt gully had become so full of running water that it was unsafe to hike. Furthermore, the group would have done significant damage to the wet soil, so Hope had taken her clients down the alternate route on low-angle granite slabs. Faced with the same conditions, she chose the slabs again._x000a_The rock was slick and two or three of the group had slipped and fallen. Mark Bayless slipped once, but Hope stopped him. A few feet further, just before a two-foot drop-off, Mark slipped again and went down. Hope turned to stop him, but they were so close together that he caught her off balance and carried her off the drop. The slide would ordinarily have been harmless, but her right foot stopped in a twisted position and stayed there as she kept going. The momentum of her own body, her 50-pound pack, and Mark’s 200 pounds on top of that, gave her ankle no chance. When she came to a stop she looked down to see the sole of her right shoe staring up at her and an ankle bone trying to poke through the skin._x000a_Hope called back to the class that she was hurt and told everyone to stop, then she had them descend one at a time. Co-instructor Grant Hiskes verified that the nerve function and circulation in her foot was intact. While someone went for help, Grant tried to splint the leg as he found it, but the deformity got in the way and pressure of the bone under the skin caused too much pain._x000a_The NPS rescue team began arriving about 30 minutes after the accident. With the help of a little morphine, Duane Grego, an NPS paramedic, was able to realign the dislocated bones and splint the ankle. The team carried Hope, in a litter, the remaining 300 feet to the road. She was transported by ambulance to Mammoth Hospital, where three fractures in the ankle were repaired._x000a_Analysis_x000a_Both Hope and the rangers at the scene agree that most parties would not use a belay on such a low-angle slab. (There were no anchors available, anyway.) However, an accident like this one would be a major logistical hassle if it were ten miles in the backcountry, and no one wants to put up with several months of physical therapy. This incident is a reminder to stay alert, even on the easy stuff. (Source: John Dill, NPS Ranger, Yosemite National Park)_x000a_(Editor’s Note: Again, a hiking situation that turned into the need for climbing technique.)"/>
    <n v="5"/>
    <m/>
    <m/>
    <m/>
    <n v="1"/>
    <m/>
    <m/>
    <m/>
    <m/>
    <m/>
    <m/>
    <m/>
    <m/>
    <x v="0"/>
    <n v="1"/>
    <m/>
    <x v="1"/>
    <x v="0"/>
    <x v="1"/>
    <x v="1"/>
    <x v="0"/>
    <x v="0"/>
    <m/>
    <m/>
    <x v="1"/>
    <m/>
    <m/>
    <m/>
    <x v="0"/>
    <x v="0"/>
    <m/>
    <m/>
    <m/>
    <x v="0"/>
    <m/>
    <m/>
    <m/>
    <m/>
    <m/>
    <m/>
    <x v="0"/>
    <m/>
    <m/>
    <m/>
    <m/>
    <m/>
    <n v="1"/>
    <m/>
    <m/>
    <m/>
    <m/>
    <m/>
    <m/>
    <x v="0"/>
    <m/>
    <m/>
    <m/>
    <m/>
    <m/>
    <m/>
    <m/>
    <m/>
    <n v="1"/>
    <m/>
    <m/>
    <m/>
    <m/>
    <m/>
    <m/>
    <m/>
    <m/>
    <x v="1"/>
    <m/>
    <m/>
    <m/>
    <m/>
    <m/>
    <m/>
    <m/>
    <m/>
    <m/>
    <m/>
    <m/>
    <m/>
    <n v="1"/>
    <m/>
    <m/>
    <m/>
    <m/>
    <m/>
  </r>
  <r>
    <x v="1273"/>
    <s v="Fall on Rock—Climber Lowered off End of Rope by Belayer, Oregon, Smith Rock State Park, Magic Light"/>
    <x v="14"/>
    <s v="Oregon, Smith Rock State Park, Magic Light_x000a_On February 21, Timothy Garland (24) climbed Magic Light in the Overboard Area of Smith Rock State Park. Magic Light is a bolted route rated 5.12b, two stars by Alan Watts in his Climber’s Guide to Smith Rock. The lower portion is rated 5.11a and is often climbed, but the upper portion contains the real difficulties and is less frequently climbed according to Watts._x000a_Tim easily reached the top anchors and was lowered off. He knew the rope was short and expected to be stopped to reset the top rope. Instead, he was lowered off the end of the top rope belay, falling a reported 75 to 100 feet sustaining a broken back, ribs, and sternum and internal injuries according to Oregon State Park records. He was air-lifted to St. Charles Hospital in Bend._x000a_Analysis_x000a_Four months before this top rope failure, a similar serious incident had occurred at Smith Rock: The belayer dropped the top roped climber about 30 feet off the end of the rope. Typically, the belayer is concentrating on the climber being lowered, failing to mind the remaining belay rope. Sport climbers typically do not tie into the bottom end of the top belay rope, lying a stopper knot or tying the rope into the sport rope bag would have prevented these incidents. Smith Rock Ranger David Slaight says he now reminds climbers to always tie a simple knot near the end of the belay rope._x000a_Timothy Garland is a well liked 5.13 climber according to Redpoint Guide Jim Ablao, and is pictured in a popular climbing desk calendar. He is back climbing again, although the belayer, whose name was not released, has not climbed at Smith since the incident. (Source: Robert Speik)"/>
    <n v="6"/>
    <m/>
    <m/>
    <n v="1"/>
    <m/>
    <m/>
    <m/>
    <m/>
    <m/>
    <m/>
    <m/>
    <m/>
    <m/>
    <x v="0"/>
    <n v="1"/>
    <m/>
    <x v="1"/>
    <x v="0"/>
    <x v="0"/>
    <x v="1"/>
    <x v="1"/>
    <x v="0"/>
    <m/>
    <m/>
    <x v="0"/>
    <m/>
    <m/>
    <m/>
    <x v="0"/>
    <x v="0"/>
    <m/>
    <m/>
    <m/>
    <x v="0"/>
    <m/>
    <m/>
    <m/>
    <m/>
    <m/>
    <m/>
    <x v="0"/>
    <m/>
    <m/>
    <m/>
    <m/>
    <m/>
    <m/>
    <m/>
    <m/>
    <m/>
    <m/>
    <m/>
    <m/>
    <x v="0"/>
    <m/>
    <m/>
    <m/>
    <m/>
    <m/>
    <m/>
    <m/>
    <m/>
    <m/>
    <m/>
    <m/>
    <m/>
    <m/>
    <n v="1"/>
    <m/>
    <m/>
    <m/>
    <x v="1"/>
    <m/>
    <m/>
    <m/>
    <m/>
    <n v="1"/>
    <m/>
    <m/>
    <n v="1"/>
    <m/>
    <m/>
    <m/>
    <m/>
    <m/>
    <m/>
    <m/>
    <m/>
    <m/>
    <m/>
  </r>
  <r>
    <x v="1274"/>
    <s v="Fall on Rock—Dislodged Rock, Off Route, Fatigue, California, Sierra Nevada, Clyde Minaret"/>
    <x v="14"/>
    <s v="California, Sierra Nevada, Clyde Minaret_x000a_On Saturday, August 16th, Justin Schwartz of Belmont, CA, and Steve Sosa, of Los Angeles, CA, set off to climb the South Face of 12,300-foot Clyde Minaret. Justin and Steve knew one another well, having been a climbing team for more than 20 years, and having spent their summer youth together in Yosemite Valley_x000a_The summit ridge is a knife-edge of loose stone blocks leading to near vertical drops of 1500 feet or more on either side. Upon descending 50 feet off the summit, Justin lost his footing and dislodged a large stone block onto himself and tumbled 20 feet down the cliff landing on a narrow ledge. Pain seared his legs and arm, and he could not move. It was 5:30 p.m., with nightfall at 7:45, little water, and no bivouac gear or extra clothing._x000a_Steve was able to contact emergency dispatch in Madeira County via cellular phone, and by 11:30 that night, Mono County Mountain SAR mounted a rescue._x000a_Early Sunday morning, the team went with a Black Hawk helicopter crew from the Sacramento Air National Guard to assess the feasibility of rescue. With the helicopter hovering only a few feet from the rocky summit, the stranded climbers were raised on a hoist and returned to the Mammoth Lakes Airport where local paramedics met them._x000a_Justin suffered a fractured left hip, fractured right lower leg, deep lacerations to his left shin, minor lacerations and contusions to his left arm and hand, and a severely sprained right ankle._x000a_Analysis_x000a_There is considerable loose rock and rockfall hazard in the Minarets, with the final pitches and summit ridge being quite loose, so climbers should be especially cautious. Steve and Justin were somewhat vague about the descent route. It is a common mistake on Clyde Minaret for climbers to attempt to descend to the left (south) too soon, rather than continuing on the ridge to the northwest for several hundred feet. Lastly, Steve and Justin started the Grade IV route at 8:00 a.m., and it is possible that a late start, fatigue and anxiety to move quickly were contributing factors. (Source: Craig Knoche–Mono County Mountain SAR)"/>
    <n v="11"/>
    <m/>
    <m/>
    <m/>
    <m/>
    <m/>
    <m/>
    <m/>
    <m/>
    <m/>
    <m/>
    <n v="1"/>
    <m/>
    <x v="0"/>
    <n v="1"/>
    <m/>
    <x v="1"/>
    <x v="0"/>
    <x v="1"/>
    <x v="1"/>
    <x v="0"/>
    <x v="0"/>
    <m/>
    <m/>
    <x v="0"/>
    <m/>
    <m/>
    <m/>
    <x v="0"/>
    <x v="1"/>
    <m/>
    <m/>
    <m/>
    <x v="0"/>
    <m/>
    <m/>
    <m/>
    <m/>
    <m/>
    <m/>
    <x v="0"/>
    <m/>
    <m/>
    <m/>
    <m/>
    <m/>
    <m/>
    <m/>
    <m/>
    <n v="1"/>
    <m/>
    <m/>
    <m/>
    <x v="0"/>
    <m/>
    <n v="1"/>
    <n v="1"/>
    <m/>
    <m/>
    <m/>
    <m/>
    <n v="1"/>
    <m/>
    <m/>
    <n v="1"/>
    <n v="1"/>
    <m/>
    <m/>
    <m/>
    <m/>
    <m/>
    <x v="1"/>
    <m/>
    <n v="1"/>
    <m/>
    <m/>
    <m/>
    <m/>
    <m/>
    <m/>
    <m/>
    <m/>
    <m/>
    <m/>
    <m/>
    <n v="1"/>
    <m/>
    <m/>
    <m/>
    <m/>
  </r>
  <r>
    <x v="1275"/>
    <s v="Fall on Rock—Dislodged Rock, Weather, Colorado, Snowmass Mountain"/>
    <x v="14"/>
    <s v="Colorado, Snowmass Mountain_x000a_They’d waited a year to take another stab at summiting Snowmass Mountain after weather forced them to turn back last summer. On Saturday, two climbing buddies finally reached their goal, only to have their celebration end in tragedy._x000a_A fluke accident coming down the mountain claimed the life of a 51-year- old Littleton hiker, who tumbled to his death as his horrified friend watched. Steve Castellano fell about 150 feet at 1:30 p.m. after he put his hand on a loose rock that was apparently teetering on soil softened by recent rain. “The rock gave way, which made him pitch forward,” said Pitkin County Sheriff’s Deputy Mario Strobl. “That caused him to fall head over heels.” Castellano’s friend, Bill Sudmeier of Denver, ran to the climber’s aid. Sudmeier pressed a bandanna against a bleeding head wound and cradled his fellow climber in his arms while others in the area hiked out for help. Another passer-by attempted CPR, but Castellano died about a half-hour later. (From an article by Sarah Huntley, Rocky Mountain News, August 18, 2003)_x000a_Analysis_x000a_There have been a number of fatalities on Snowmass over the years, especially on the hiking routes, and often involving dislodged rocks. The sedimentary rock formation is an inherent peril, always made worse by rain. Source: Jed Williamson)"/>
    <n v="4"/>
    <m/>
    <m/>
    <m/>
    <m/>
    <m/>
    <m/>
    <n v="1"/>
    <m/>
    <m/>
    <m/>
    <m/>
    <m/>
    <x v="1"/>
    <m/>
    <m/>
    <x v="1"/>
    <x v="1"/>
    <x v="1"/>
    <x v="1"/>
    <x v="0"/>
    <x v="0"/>
    <m/>
    <m/>
    <x v="0"/>
    <m/>
    <m/>
    <m/>
    <x v="0"/>
    <x v="1"/>
    <m/>
    <m/>
    <m/>
    <x v="0"/>
    <m/>
    <m/>
    <m/>
    <m/>
    <m/>
    <m/>
    <x v="0"/>
    <m/>
    <m/>
    <m/>
    <m/>
    <m/>
    <n v="1"/>
    <m/>
    <m/>
    <m/>
    <m/>
    <m/>
    <m/>
    <x v="0"/>
    <m/>
    <m/>
    <m/>
    <m/>
    <m/>
    <m/>
    <m/>
    <m/>
    <m/>
    <m/>
    <n v="1"/>
    <m/>
    <m/>
    <m/>
    <m/>
    <m/>
    <m/>
    <x v="1"/>
    <m/>
    <m/>
    <m/>
    <m/>
    <m/>
    <m/>
    <m/>
    <m/>
    <m/>
    <m/>
    <m/>
    <m/>
    <m/>
    <n v="1"/>
    <m/>
    <m/>
    <m/>
    <m/>
  </r>
  <r>
    <x v="1276"/>
    <s v="Fall on Rock—Rappel Error (No Back-Up), and Dislodged Rocks _x000a_Washington, Snow Creek Wall, Outer Space"/>
    <x v="14"/>
    <s v="On September 22, William Tharpe (28) died in a rappelling accident on Snow Creek Wall near Leavenworth, Washington. Tharpe and his partner, M (27), were climbing Outer Space, a popular, six pitch, 5.9 route. M led the route’s crux 5.9 pitch above Two Tree Ledge. Tharpe then started leading the more moderate pitch that ends on a feature known as “The Pedestal.” There was now a party of two on the route below them. Tharpe placed several pieces of protection in the dihedral on the right side of The Pedestal, including a #3 Camalot near the top. He fell approximately fifteen feet onto the Camalot._x000a_He and M could not see one another, but were able to yell back and forth. Tharpe said he had injured his left arm, shoulder, and ribs and asked to be lowered to the belay. He was told there was not enough rope, so he asked to be lowered as far as possible to where he could still construct an anchor, and then rappel the remaining distance to M. That location turned out to be about 20 feet above and 20 feet left of M. M could see Tharpe’s upper body, but he could not see the anchor and the rope through it, nor could he see the ends of the rope._x000a_Tharpe fell within a short distance of starting the rappel, pulling the rope with him. He hit Two-Tree Ledge, then continued to fall to the base of the wall. Rock was somehow dislodged in the fall, and the lead climber on the pitch below was struck on the head but not incapacitated. The second party regrouped on Two-Tree Ledge, where they were able to communicate with M and made a cell phone call for assistance._x000a_Tharpe was dead when Chelan County Mountain Rescue volunteers reached the scene. The Chelan County Coroner’s report stated he died of “multiple internal injuries due to blunt impact to the head and chest.” His belay/rappel device (a Black Diamond ATC) had only one bight of rope threaded through it and clipped to the carabiner on his harness. One end of the rope extended an estimated 20 to 30 feet from the ATC. The long end was wrapped around his torso and stretched out of the lower Wall. The ends of the rope were not tied together, nor were there any knots in the individual ends of the rope. The rope had a middle marker. There was no gear on the rope. A runner from his harness tie-in loop was clipped to a gear loop. It probably had been used to connect to the rappel anchor. Tharpe was not wearing a helmet, but a helmet probably would not have prevented his death from the estimated 350 to 400 foot fall._x000a_The other party of two descended from the climb on their own. A USFS fire fighting crew, assisted by Sheriff’s Office deputies and CCMR, transported Tharpe’s body to the trailhead. CCMR volunteers assisted M to the top of the wall. He recovered the gear left by Tharpe as he ascended. The rappel anchor consisted of two Aliens equalized with a long runner, backed up with an unequalized nut. There was a locking carabiner on the runner, presumably for connecting the rappel rope to the anchor._x000a_Analysis_x000a_We can only hypothesize about the cause of the accident since M was not in a position to observe it. From M’s inspection of the rappel anchor it appears there was no anchor failure. The 20 to 30 feet of rope extending from one side of the rappel device suggests Tharpe probably forgot to equalize the rope to its center and rappelled ten to 15 feet off the short end. Another possible explanation is that only one bight through the ATC was properly clipped and that Tharpe lost control of the ropes once the system was weighted. Tharpe would have also had to forget to equalize the two sides of the rope, or he could have consciously decided to pull through the anchor what he thought was just enough rope to make the short rappel to M’s position. Thirty feet might have made it, but 20 feet probably would not have. Other explanations of how the short end resulted are possible. The extent of any injuries incurred in the original fall are unknown, but they could have caused him to alter his normal procedure for rappel setup or been a source of distraction._x000a_What we do know is that Tharpe did not employ any backup mechanism that might have saved his life. The two primary methods of backup for preventing some mistakes or loss of control in a rappel do have drawbacks to be aware of, and some climbers choose not to use them. One backup commonly used is to knot the ends of the rope to prevent them from being pulled through the braking hand and/or an ATC-style of braking device. Tying both ends together is safer than tying a separate knot in each end. If just one bight through a rappel device gets clipped and loss of rope control occurs, a knot in a single end can pull through a rappel anchor, even one as small as a rappel ring if the knot is small. Also, if one uses a rappel device, such as a figure-eight, with large rope passageways, a larger knot is less likely to be pulled through the device._x000a_The other backup is the use of a prusik or other friction knot on the rappel ropes and connected to the climber’s harness. It is normally meant for stopping a runaway rappel if the climber loses control of the braking, or for a deliberate stop in the rappel, freeing the hands for other use. One might react quickly enough to lock a prusik knot used above the rappel device after an unknotted end passed through ones braking hand, but a prusik or autoblock knot applied below the rappel device would not have been of any use in this instance._x000a_We are again reminded that there are many details to pay attention to in rappelling, and therefore much potential for error. The self-check procedure should include a look for the middle marker of the rope at the anchor point and a look at the rope below. Before unclipping from the anchor, test-weight the rappel and then check the orientation of your locking carabiner, what it is clipped to, and that the gate is closed and locked. Assess the consequences of not using a backup mechanism. (Source: Freeman Keller and Fred Stanley)_x000a_"/>
    <n v="8"/>
    <m/>
    <m/>
    <m/>
    <n v="2"/>
    <m/>
    <m/>
    <m/>
    <m/>
    <m/>
    <m/>
    <m/>
    <m/>
    <x v="1"/>
    <m/>
    <m/>
    <x v="1"/>
    <x v="0"/>
    <x v="0"/>
    <x v="1"/>
    <x v="0"/>
    <x v="0"/>
    <m/>
    <m/>
    <x v="0"/>
    <m/>
    <m/>
    <m/>
    <x v="0"/>
    <x v="1"/>
    <m/>
    <m/>
    <m/>
    <x v="0"/>
    <m/>
    <m/>
    <m/>
    <m/>
    <m/>
    <m/>
    <x v="0"/>
    <m/>
    <m/>
    <m/>
    <m/>
    <m/>
    <m/>
    <m/>
    <m/>
    <m/>
    <m/>
    <m/>
    <m/>
    <x v="0"/>
    <n v="1"/>
    <m/>
    <m/>
    <m/>
    <m/>
    <m/>
    <m/>
    <m/>
    <m/>
    <m/>
    <n v="1"/>
    <m/>
    <m/>
    <n v="1"/>
    <m/>
    <m/>
    <m/>
    <x v="1"/>
    <m/>
    <m/>
    <m/>
    <n v="1"/>
    <m/>
    <m/>
    <m/>
    <m/>
    <m/>
    <m/>
    <m/>
    <m/>
    <m/>
    <m/>
    <n v="1"/>
    <m/>
    <m/>
    <m/>
  </r>
  <r>
    <x v="1277"/>
    <s v="Fall on Rock—Rappel Error, No Belay or Backup, Inexperience _x000a_North Carolina, Pilot Mountain State Park"/>
    <x v="14"/>
    <s v="On March 15, Russell Page (22) was participating in a rappel training exercise near one of the access gullies, west of the Amphitheater. He was with a group of EMS/Firefighters from Forsyth Community College (NC) when he fell to the ground below._x000a_The instructor, Mike Maher, also a witness to the accident stated that the group of ten students had just completed the instructional section of their training when Russell was beginning to rappel. According to Maher, Russell “panicked” as he went over the cliff edge, lost control, and fell approximately 40 feet to the rocks below, landing head-first._x000a_Two members of the group went to the parking lot, a short distance away to call 911. Since most of the participants in the group were EMTs or Paramedics, first aid was started immediately. Russell was semi-conscious throughout the incident and was described as “combative” by rescue personnel. Even though he was wearing a helmet, the length of the fall combined with his body weight of 240 pounds caused his helmet to collapse, resulting in a severe skull fracture._x000a_He was evacuated by Pilot Knob Rescue through a high angle rescue and transported via helicopter to Wake Forest Medical Center in Winston Salem, NC. He is expected to recover._x000a_Analysis_x000a_According to the Park Superintendent who was on the scene, Russell was not belayed. When the instructors were asked about this, their reply was that they didn’t use one because Russell had rappelled before, and that they were not using any back-up systems for any students._x000a_It is standard practice for individuals participating in any organized or sponsored climbing and/or rappelling activity be belayed, either by a separate belay rope (by a prusik loop attached to the climbers leg harness loop), or at the least using a “fireman’s belay.” Being surrounded by a group of EMTs and Paramedics and wearing a helmet may have been the contributing factors that saved Russell’s life. (Source: Andy Whitaker, Pilot Mountain State Park and Aram Attarian.)"/>
    <n v="7"/>
    <m/>
    <m/>
    <n v="1"/>
    <m/>
    <m/>
    <m/>
    <m/>
    <m/>
    <n v="1"/>
    <m/>
    <m/>
    <m/>
    <x v="0"/>
    <n v="1"/>
    <m/>
    <x v="1"/>
    <x v="0"/>
    <x v="0"/>
    <x v="1"/>
    <x v="0"/>
    <x v="0"/>
    <m/>
    <m/>
    <x v="0"/>
    <m/>
    <m/>
    <m/>
    <x v="0"/>
    <x v="0"/>
    <m/>
    <m/>
    <m/>
    <x v="0"/>
    <m/>
    <m/>
    <m/>
    <m/>
    <m/>
    <m/>
    <x v="0"/>
    <m/>
    <m/>
    <m/>
    <m/>
    <m/>
    <m/>
    <m/>
    <m/>
    <m/>
    <m/>
    <m/>
    <m/>
    <x v="0"/>
    <m/>
    <m/>
    <m/>
    <m/>
    <m/>
    <m/>
    <m/>
    <m/>
    <n v="1"/>
    <m/>
    <m/>
    <m/>
    <m/>
    <n v="1"/>
    <m/>
    <m/>
    <m/>
    <x v="1"/>
    <m/>
    <m/>
    <m/>
    <n v="1"/>
    <m/>
    <m/>
    <m/>
    <m/>
    <n v="1"/>
    <m/>
    <m/>
    <m/>
    <m/>
    <m/>
    <m/>
    <m/>
    <m/>
    <m/>
  </r>
  <r>
    <x v="1278"/>
    <s v="Fall on Snow—Unable to Self-Arrest During Voluntary Glissade, Poor Position, Weather, Washington, Mount Rainier National Park, Mount Ruth"/>
    <x v="14"/>
    <s v="Washington, Mount Rainier National Park, Mount Ruth_x000a_On June 22, a group of nine Mountaineers and I set off to attempt Mount Ruth, a spur-peak on the north-east flank of Mount Rainier. As we encountered snow several hundred feet below Glacier Basin, the starting point of our ascent, Mount Ruth would be classified as a “snow scramble.”_x000a_Around 1:00 p.m., we achieved the summit without incident. After soaking up the sun rays filtering through the rapidly moving clouds, we began our descent. After descending less than 1000 feet, the clouds thickened and engulfed us. An occasional fleeting sunny break allowed us to find our route. Leadership with respect to route finding on the descent was rather informal and the group diverged as we descended. As realized only later, several of us ended up considerably to the left of the relatively slope we had ascended. Our descent trajectory placed us directly above the rock cliff bands purposely avoided during our ascent._x000a_The urge to glissade in the mushy summer snow was irresistible to many of us, although a few individuals refrained, perhaps more cautious as a result of greater experience with the conditions confronting us that day. Although I had never been an overly enthusiastic “glissader,” I became caught up in the excitement of the moment and followed several others. In proper glissade position (as taught by the Seattle Mountaineers), I found myself “racing” a fellow Mountaineer when the clouds once again descended upon us. Immediately, I forced my ice ax into the snow to act as a brake. With no immediate reduction in velocity and continued acceleration, I instinctively rolled over into a perfect textbook self-arrest position. To my shock and disbelief, my acceleration continued._x000a_Earliest memories of the initiation of my fall are of sheer terror. I vaguely recalled the series of rock bands, and that they protruded perhaps 20 feet above the height of the snow. Realizing I was well above them, logic continued in my thoughts, and as seconds passed, I speculated that if I hit the rock band, my fall would terminate._x000a_I was not stopped by the rock band. It acted more as a springboard, deflecting my fall over its rocky edge. I was then thrown through a long narrow rock chute approximately 300 feet in height, extending from the top of the cliff band to an open snow field littered with various sized rock debris from the cliffs above. I was ejected onto a snowfield of lesser slope scattered with boulders and situated at a drastically lower elevation. My final resting position was within 500 vertical feet of the floor of Glacier Basin. I found myself in a sitting position amidst a field of rock debris. An unforgettable intense emotional outburst ensued._x000a_I was wearing a high-tech tee shirt, Goretex rain-pants and a day pack, all of which were still attached. My vision was blurry. My prescription sunglasses were gone. Some time elapsed before I realized I could move my head. I could not feel my arms and I had severe pain in both legs. Looking down, I saw blood running down my left arm. There was blood over my shredded rain pants. I attempted to move my right arm and found I was able to. I grabbed my left arm with my right arm and attempted to maneuver the left arm to better evaluate the extent of the injuries. I repeated the exercise on my legs. Nothing appeared to be broken._x000a_Injuries included multiple puncture wounds, cuts, scrapes and bruises to both arms, a deep puncture wound to the right shin, heavy bruising on right quadriceps and other regions of both legs. Nerve damage in the left elbow resulted in lack of sensation in the fingers and limited mobility of the left arm for two months. I recall my head hitting against rock on several occasions; however, there were no visible marks from these impacts, and I never lost consciousness, even though I was not wearing a helmet. I believe my well-stuffed backpack prevented more serious injuries. I suffered some memory loss of part of the fall._x000a_Coincidentally, I had taken a photo of the rock bands located between Glacier Basin and Mount Ruth during our ascent, although we had not ascended by this route due to the steepness. When compared to the topographical map of the region, the photos and map together provided the capability to measure the extent of my fall. Using Green Trails map number 270, Mount Rainier East, I calculated the total elevation loss during my fall to be about 1600 feet. The rock cliff I plummeted over was approximately 300 feet in height._x000a_Looking back up at the mountain, I could not see any members of my party. Although it was painful, I attempted to stand-up with my intent being to plunge-step the remaining 500 feet to the floor of the basin and safety. I appeared to be in rock fall zone at the base of the rock chute. I staggered down the slope, using my ice ax as a cane. After what seemed an eternity of stumbling downhill, I arrived at my destination, a large relatively flat pile of gravel-sized rock. While starting to attend to my injuries, I gazed up at the mountain and saw small “dots.” I instinctively recognized as my fellow Mountaineers. I waved my ice ax, hoping I would be spotted. Fortunately, one member from my party was well ahead of the others and reached me about an hour and a half after my fall. He assessed my injuries and provided first aid._x000a_Analysis_x000a_Key factors attributing to this event were over-confidence in ability of ice ax to self-arrest, glissading under unsuitable conditions, and not knowing the descent route. All these were exacerbated by poor weather. The lessons I learned were that the effectiveness of ice ax in self-arrest technique is variable to the point of complete failure and that glissading should not be practiced during unsuitable conditions. (Source: Tim Nair)"/>
    <n v="12"/>
    <m/>
    <m/>
    <m/>
    <m/>
    <m/>
    <m/>
    <m/>
    <m/>
    <m/>
    <m/>
    <m/>
    <m/>
    <x v="0"/>
    <n v="1"/>
    <m/>
    <x v="0"/>
    <x v="0"/>
    <x v="1"/>
    <x v="1"/>
    <x v="0"/>
    <x v="0"/>
    <m/>
    <m/>
    <x v="1"/>
    <n v="1"/>
    <m/>
    <m/>
    <x v="0"/>
    <x v="1"/>
    <m/>
    <m/>
    <m/>
    <x v="0"/>
    <n v="1"/>
    <m/>
    <n v="1"/>
    <m/>
    <m/>
    <m/>
    <x v="0"/>
    <m/>
    <m/>
    <m/>
    <m/>
    <m/>
    <n v="1"/>
    <m/>
    <m/>
    <n v="1"/>
    <m/>
    <m/>
    <m/>
    <x v="0"/>
    <n v="1"/>
    <m/>
    <m/>
    <m/>
    <m/>
    <m/>
    <m/>
    <m/>
    <n v="1"/>
    <m/>
    <m/>
    <m/>
    <m/>
    <m/>
    <m/>
    <m/>
    <m/>
    <x v="1"/>
    <m/>
    <m/>
    <m/>
    <m/>
    <m/>
    <m/>
    <m/>
    <m/>
    <m/>
    <m/>
    <m/>
    <n v="1"/>
    <m/>
    <m/>
    <m/>
    <m/>
    <m/>
    <m/>
  </r>
  <r>
    <x v="1279"/>
    <s v="Falling Rock, Poor Position, Montana, Beartooth Wilderness, Silver Run Peak"/>
    <x v="14"/>
    <s v="Montana, Beartooth Wilderness, Silver Run Peak_x000a_On August 24, around 0600, my wife, Rebecca Hodgkin, and I left camp —located just off the West Fork of Rock Creek Trail near Quinnebaugh Meadows—to climb Pensive Tower (III 5.8) on Silver Run Peak. At approximately 1100 we started the fifth pitch of the 9-10 pitch route. Rebecca was leading. Soon she was about thirty-five feet above me and out of sight. She took out a couple more feet of rope and declared, “I’m a little sketched out here!” There was a large loose boulder just laying in the granite seam above her. She said it was lying so precariously that if she did not knock it loose when she climbed above it, the rope surely would. I quickly evaluated my belay stance and determined, based on the small rocks clearing my head when I was standing erect and the fact that Rebecca had moved beyond an overhang, that hunkering down in a small alcove would undoubtedly be a good refuge from raining rocks. I assumed the position and called out, “Let her fly!”_x000a_From above I heard, “Here it comes!” I waited for the all too familiar clicking and clacking of falling rock but I heard nothing. Just as I was about to ask if she let it loose, the granite basketball hit me square in my back. The impact knocked me off the ledge and I swung like a pendulum due to my anchor being off to the side. In severe pain, I managed to get back on the ledge and lower Rebecca. She then put me on belay, and I down-climbed four feet to the left where there was a better ledge._x000a_We are both Wilderness First Responders and took all of the necessary precautions for a spinal injury. We did a spine injury evaluation. I had proper motor function in both lower and upper extremities, as well as adequate sensation. I was alert and had no abnormal tingling sensation._x000a_Upon palpation of the spine, however, I had ten or more vertebrae that were severely tender. It was clear that I needed to be fully immobilized and evacuated. In addition, I had severe pain in my right kidney area and I feared internal injuries. Rebecca gave me her jacket and she rappelled the route to initiate a rescue._x000a_Around 1900, a helicopter, later identified to me as the Mammoth crew from Yellowstone National Park, made several passes but none near my area. I watched in desperation as they made an extensive search of the Castle and Medicine Mountain area, two to four miles away from my location. They searched our tent site area on the valley floor and what I believe to be the top of the ridge of Silver Run Peak. The closest they came was a single pass approximately 500 feet below me. I waved a red jacket in vain, and around 2000 they disappeared southeast near Mount Lockhart. As the night went on, I fluctuated from mild to severe hypothermia. I shivered uncontrollably, and when the shivering disappeared I ate something to make it come back._x000a_Around 0500, my friend, Thaddeus Josephson, and Rebecca reached me with warm clothes and a down sleeping bag. They had no communications with the official rescue party so Thaddeus rappelled the route to meet them at the bottom of the climb. Rebecca stayed on the ledge with me. At 0900, two rescuers from the Grand Teton National Park, Scott and Dave, got short hauled to my ledge. They secured me to a backboard and short hauled me to the valley floor. Rebecca was also taken off the ledge via the short haul. I was then flown to Red Lodge where a connecting helicopter took me to Billings Hospital. My diagnosis: several bruised vertebrae in the thoracic and lumbar area, one of which had a compressed disc and was possibly fractured. I also had a fracture in a floating rib and a severely bruised kidney._x000a_Analysis_x000a_Was it a poor decision to let the rock loose? We had several other options: First, we could have backed off the climb. We would have had to leave gear and risk more rock fall by pulling ropes over very loose terrain. Second, we could have chosen a different line. The rock, however, was blank granite and would have been unprotected and almost certainly above our climbing abilities. Third, I could have moved my belay stance. Knowing now the rock’s trajectory, this probably would have been the best option. Over the years of climbing I, like most climbers I believe, have a short-term memory when it comes to potentially fatal near misses. I had grown too accustomed to having rocks whiz by at high speed and never fully registered their danger._x000a_Why did the first rescue helicopter never find me? Rebecca gave a detailed description of my location using a topographic map. The Sheriff’s department translated Rebecca’s description to numbers using a computer program and came up with a position nearly two miles away. GPS units are cheap and should be considered on remote trips. (Source: Mr. Hodgkin)"/>
    <n v="8"/>
    <m/>
    <m/>
    <m/>
    <m/>
    <m/>
    <m/>
    <m/>
    <m/>
    <m/>
    <m/>
    <n v="1"/>
    <m/>
    <x v="0"/>
    <n v="1"/>
    <m/>
    <x v="1"/>
    <x v="1"/>
    <x v="0"/>
    <x v="0"/>
    <x v="0"/>
    <x v="0"/>
    <m/>
    <n v="1"/>
    <x v="0"/>
    <m/>
    <m/>
    <m/>
    <x v="0"/>
    <x v="0"/>
    <m/>
    <m/>
    <m/>
    <x v="0"/>
    <m/>
    <m/>
    <n v="1"/>
    <m/>
    <m/>
    <m/>
    <x v="0"/>
    <m/>
    <m/>
    <n v="1"/>
    <m/>
    <m/>
    <m/>
    <m/>
    <m/>
    <m/>
    <m/>
    <m/>
    <m/>
    <x v="0"/>
    <m/>
    <m/>
    <m/>
    <m/>
    <m/>
    <m/>
    <m/>
    <m/>
    <m/>
    <m/>
    <n v="1"/>
    <m/>
    <m/>
    <m/>
    <m/>
    <m/>
    <m/>
    <x v="1"/>
    <m/>
    <m/>
    <m/>
    <m/>
    <m/>
    <m/>
    <m/>
    <m/>
    <m/>
    <m/>
    <m/>
    <m/>
    <m/>
    <n v="1"/>
    <m/>
    <m/>
    <m/>
    <m/>
  </r>
  <r>
    <x v="1280"/>
    <s v="Falling Rock, Wyoming, Grand Teton National Park, Grand Teton"/>
    <x v="14"/>
    <s v="Wyoming, Grand Teton National Park, Grand Teton_x000a_Around 1900 on July 15, 2002, Teton County Sheriff’s Office (TCSO) received a 911 call from Richard Whipple reporting a climbing accident on the North Face of the Grand Teton. The TCSO transferred the call to Teton dispatch, who in turn transferred the call to me. Whipple told me that he was on the North Face about 100 feet below the First Ledge, and that his partner, David James, had been hit by a falling rock and knocked unconscious. James had been unconscious for approximately five minutes but was currently conscious and somewhat oriented. James could not remember the incident. I asked Whipple for his cell number but James could not remember the number. I told Whipple that we would get a rescue in progress and that he should call 911 again in thirty minutes so that we could get further information._x000a_I then contacted dispatch and requested that the contract helicopter be dispatched to the Lupine Meadows Rescue Cache. I also asked dispatch to page the Jenny Lake staff. By radio, I requested that the Jenny Lake staff report to the Rescue Cache prepared for an overnight rescue on the North Face of the Grand Teton. The contract helicopter 2LM arrived at Lupine Meadows at 1921 and shut down. We briefed the pilot and rescuers and then sent Rangers McConnell and Springer for a reconnaissance flight of the accident scene. We also requested a spot weather forecast from Mountain Weather._x000a_The recon flight reported that they had seen the injured party on the North Face below the Guano Chimney. They appeared to be between 600 and 800 feet above the Teton Glacier, in an area exposed to rockfall. Flying conditions at the accident site, were very good with calm winds. The decision was made to fly five people and rescue gear to a known landing zone on the glacier. If time allowed and flying conditions remained good, we would insert two rescuers via short-haul onto the North Face. All five rangers were delivered to the glacier and the helicopter was rigged for short-haul. Ranger Byerly was inserted to an area below the accident scene at 2058. Ranger Holm was inserted to the same location at 2104. The helicopter returned to Lupine Meadows and was soon released for the evening. Byerly and Holm began climbing to Whipple, reaching him at approximately 2145. They moved him to a bivy cave for the night._x000a_At 0545, we obtained another weather forecast from Mountain Weather. The forecast called for decent morning conditions, but deteriorating weather in the afternoon. At 0620, I radioed the rescue party. We discussed extrication options. We determined that we would have to move the patient to the previous night’s insertion point for either a short-haul extraction or a continued lowering. Byerly and Holm would begin this process while we waited for helicopter 2LM to return to Lupine Meadows at 0830. The various extrication options were discussed at length. We considered extracting the patient, the patient and partner, and all four persons via short-haul. We considered a totally ground-based operation that would require lowering the entire party to the Teton Glacier. We also considered a combination of these techniques, perhaps short-hauling the patient only and the remaining three would self-extricate._x000a_This was a very challenging decision making process. The risks involved with short-haul were weighed against those involved with a lengthy lowering operation. The ever-present possibility of rockfall forced us to judge exposing the helicopter, with a relatively large profile, to danger for a very short period of time vs. exposing the rescue party, with a smaller profile, to danger for a long period of time. An alternate short-haul extraction site was considered, but was abandoned when an episode of rockfall hit the area. At 0807, a second episode of rockfall in the area confirmed that the danger level was high. The rockfall passed through the area that the rescue party would need to descend to the glacier. At 0818, mountain operations chief Springer recommended that given the dangerous rockfall, all four persons be extracted via short-haul. It was confirmed that none of the rockfall occurred in the area in which the helicopter would have to hover to complete an extraction._x000a_Helicopter 2LM arrived at Lupine Meadows at 0845, and Rangers Johnson and Jackson were flown to the accident site for recon. Flying conditions were considered good with calm winds. Particular attention was paid to potential exposure of the aircraft to rockfall during an extraction. A hover power check was performed at the accident site. The rescue party reported that they felt little rotor wash and no ground resonance from the helicopter. The decision was made to extract the patient and his partner in one load via short-haul. Byerly and Holm would then self-extricate from the scene. At 1013, helicopter 2LM left Lupine Meadows en route for short-haul. At this time, more rockfall was witnessed near the rescue party but they confirmed that it would not have threatened the helicopter. The patient and his partner were short-hauled from the rescue site at 1020 and were received by the rescuers on the glacier at 1023. The patient and partner were then loaded inside the aircraft and flown to Lupine Meadows. Medic 1 then transported the patient to St. John’s Hospital._x000a_Given the continued rockfall in the descent path of the rescuers, the decision was made to extract Byerly and Holm via short-haul. Byerly and Holm were extracted at 1110 and were down on the Glacier at 1112. All members of the rescue party were then flown from the glacier in two flights and returned to Lupine Meadows. All personnel were back at Lupine Meadows at 1132. A rescue debriefing was concluded at 1300._x000a_(Editor's Note: The lengthy description of the rescue operations is presented so readers can get a sense of the factors that must be taken into consideration and the level of commitment required by the rescuers. Following next are the narratives from 2003.)"/>
    <n v="4"/>
    <m/>
    <m/>
    <m/>
    <m/>
    <m/>
    <m/>
    <m/>
    <m/>
    <m/>
    <m/>
    <m/>
    <m/>
    <x v="0"/>
    <n v="1"/>
    <m/>
    <x v="0"/>
    <x v="1"/>
    <x v="1"/>
    <x v="1"/>
    <x v="0"/>
    <x v="0"/>
    <m/>
    <m/>
    <x v="0"/>
    <m/>
    <m/>
    <m/>
    <x v="0"/>
    <x v="1"/>
    <m/>
    <m/>
    <m/>
    <x v="0"/>
    <m/>
    <m/>
    <m/>
    <m/>
    <m/>
    <m/>
    <x v="0"/>
    <m/>
    <m/>
    <m/>
    <m/>
    <m/>
    <m/>
    <m/>
    <n v="1"/>
    <m/>
    <m/>
    <m/>
    <m/>
    <x v="0"/>
    <m/>
    <m/>
    <m/>
    <m/>
    <m/>
    <m/>
    <m/>
    <m/>
    <m/>
    <m/>
    <m/>
    <m/>
    <m/>
    <m/>
    <m/>
    <m/>
    <m/>
    <x v="1"/>
    <m/>
    <m/>
    <m/>
    <m/>
    <m/>
    <m/>
    <m/>
    <m/>
    <m/>
    <m/>
    <m/>
    <m/>
    <n v="1"/>
    <m/>
    <m/>
    <m/>
    <m/>
    <m/>
  </r>
  <r>
    <x v="1281"/>
    <s v="Falling Rocks, Big Cottonwood Canyon, Storm Mountain"/>
    <x v="14"/>
    <s v="Utah, Big Cottonwood Canyon, Storm Mountain_x000a_On February 17th, Kris (27) was hit by spontaneous rockfall while practicing solo aid-climbing on Six-appeal, a 5.6 bolted route at the Storm Mountain picnic area in Big Cottonwood Canyon. The bolts are spaced widely on this route, and he was placing small nuts between them. The rope was anchored at the bottom end, and he was using a clove-hitch as his solo-device, backed up by a figure-eight knot farther along the rope._x000a_He was also moving a fixed line up the route as he climbed, fixing it to the top bolt each time he passed one. Temperatures were warm for February and snowmelt was running down the route and down a chimney left of the route. Kris had moved up and down parts of the route several times when a rock slab released spontaneously from the chimney. He estimated the size of the rock to be ten feet by three feet by one foot thick. He jumped away from the rock and managed to avoid most of the contact. The slab hit his foot on the way by, breaking his ankle, tibia, and fibula in five places. Smaller rocks also hit his face and helmet. He took about an eight-foot fall, ending up hanging from a bolt secured by the clove-hitch. He was able to switch to his fixed line and rappel to the bottom of the route. Climbers from the nearby Bumblebee Wall had heard the rockfall and knowing that Kris was on the route, they came by to check on him and called for help. SAR members met them at the base of the crag and carried Kris to the road where he was transported by ground ambulance. He spent three months in bed or on crutches and has now recovered and plans to climb again this summer._x000a_Analysis_x000a_Kris was an experienced climber, wearing a helmet, and practicing good techniques on an easy route. Solo aid climbing can sometimes produce huge fall-forces compared to normal lead falls, but all of his gear held. Spontaneous rockfall can happen at any time, but it is by far the most likely in Spring freeze-thaw cycles, when cracks are forced wider by snow and ice, and then the ice melts, taking out the “glue” holding the rocks together. This is a spot that gets climbed thousands of times a year, and appears solid. It’s not known for rockfall, though perhaps it should be. I’ve personally had my closest call from rockfall about ten feet away from this, just on the other side of the chimney. (Source: Tom Moyer-Salt Lake County Sheriff’s Search and Rescue)"/>
    <n v="8"/>
    <m/>
    <m/>
    <m/>
    <n v="1"/>
    <m/>
    <m/>
    <m/>
    <m/>
    <m/>
    <m/>
    <n v="1"/>
    <m/>
    <x v="0"/>
    <n v="1"/>
    <m/>
    <x v="1"/>
    <x v="1"/>
    <x v="0"/>
    <x v="1"/>
    <x v="1"/>
    <x v="0"/>
    <n v="1"/>
    <m/>
    <x v="0"/>
    <n v="1"/>
    <m/>
    <m/>
    <x v="0"/>
    <x v="0"/>
    <m/>
    <m/>
    <m/>
    <x v="0"/>
    <m/>
    <m/>
    <m/>
    <m/>
    <m/>
    <m/>
    <x v="0"/>
    <m/>
    <m/>
    <m/>
    <m/>
    <m/>
    <n v="1"/>
    <m/>
    <n v="1"/>
    <m/>
    <m/>
    <m/>
    <m/>
    <x v="0"/>
    <m/>
    <m/>
    <m/>
    <m/>
    <m/>
    <m/>
    <m/>
    <m/>
    <m/>
    <m/>
    <m/>
    <m/>
    <m/>
    <m/>
    <m/>
    <m/>
    <m/>
    <x v="1"/>
    <m/>
    <m/>
    <m/>
    <m/>
    <m/>
    <m/>
    <m/>
    <n v="1"/>
    <m/>
    <m/>
    <m/>
    <m/>
    <m/>
    <m/>
    <m/>
    <m/>
    <m/>
    <m/>
  </r>
  <r>
    <x v="1282"/>
    <s v="Falling Rock—Dislodged, Colorado, Boulder Creek Canyon"/>
    <x v="14"/>
    <s v="Colorado, Boulder Creek Canyon_x000a_On July 16, Emergency squads rescued a man who was pinned on the bank of Boulder Creek when a rock the size of a couch crushed his leg this morning. The man, identified as Boulder resident Douglas Shaw, writhed in agony for more than 30 minutes as crews used winches and chains to stabilize the rock and then inch it off Shaw’s right leg. Shaw and two companions, identified as Mary Riddel and Simon Peck, were preparing to cross the creek on a traverse rope used to reach a climbing area on the southern slope of Boulder Canyon about ten miles west of Boulder. Riddel and Peck told rescuers that they were standing on the large rock around 9:45 a.m. while Shaw prepared to clip onto the traverse rope. The rock suddenly rolled and then slid onto Shaw’s leg, crushing it. Freeing Shaw required closing CO Route 119 through Boulder Canyon for nearly an hour, causing traffic to back up more than a mile in each direction. Shaw remained conscious throughout the ordeal and was able to talk with rescue crews. He was taken by ambulance to Boulder Community Hospital at about 10:3 5 a.m. (Source: Greg Avery, Boulder Daily Camera, July 17, 2003)"/>
    <n v="3"/>
    <m/>
    <m/>
    <m/>
    <m/>
    <m/>
    <m/>
    <m/>
    <m/>
    <m/>
    <m/>
    <m/>
    <m/>
    <x v="0"/>
    <n v="1"/>
    <m/>
    <x v="1"/>
    <x v="1"/>
    <x v="1"/>
    <x v="1"/>
    <x v="0"/>
    <x v="0"/>
    <m/>
    <m/>
    <x v="1"/>
    <m/>
    <m/>
    <m/>
    <x v="0"/>
    <x v="0"/>
    <m/>
    <m/>
    <m/>
    <x v="0"/>
    <m/>
    <m/>
    <m/>
    <m/>
    <m/>
    <m/>
    <x v="0"/>
    <m/>
    <m/>
    <m/>
    <m/>
    <m/>
    <m/>
    <m/>
    <m/>
    <m/>
    <m/>
    <m/>
    <m/>
    <x v="0"/>
    <m/>
    <m/>
    <m/>
    <m/>
    <m/>
    <m/>
    <m/>
    <m/>
    <m/>
    <m/>
    <n v="1"/>
    <m/>
    <m/>
    <m/>
    <m/>
    <m/>
    <m/>
    <x v="1"/>
    <m/>
    <m/>
    <m/>
    <m/>
    <m/>
    <m/>
    <m/>
    <m/>
    <m/>
    <m/>
    <m/>
    <m/>
    <n v="1"/>
    <m/>
    <m/>
    <m/>
    <m/>
    <m/>
  </r>
  <r>
    <x v="1283"/>
    <s v="HAPE/HACE, Wyoming, Grand Teton National Park, Grand Teton"/>
    <x v="14"/>
    <s v="Wyoming, Grand Teton National Park, Grand Teton_x000a_On August 8 about 0400, Ranger McPherson contacted Rangers Holm, Larson, and Montopoli at the Lower Saddle hut. On August 7, Dan and Selanta McPherson (25 and 22) had successfully ascended the Grand Teton by the Complete Exum Route and had returned late that day. During the return, Dan became ill, exhibiting symptoms of High Altitude Pulmonary Edema (HAPE) and possibly High Altitude Cerebral Edema (HACE). He had been unable to sleep and was experiencing violent coughing episodes that resulted in spitting out sputum containing pink phlegm especially after he had lain in a horizontal position. His past medical history included three previous bouts of HACE at altitudes above 14,000 feet, but none was as intense as he was currently experiencing._x000a_Ranger Holm medically evaluated Dan McPherson and made a decision to await daylight hours to escort him down the dangerous terrain to the valley floor. He was instructed to rest in a sitting position and to inform the rangers immediately if his medical condition deteriorated. At 0600 Ranger Montopoli contacted McPherson and they began to prepare for the descent. His condition had not changed during the night. After Holm reevaluated him medically about 0700, the McPhersons began their descent to the valley floor. Ranger Montopoli escorted them and assisted them by carrying about 20-25 pounds of their equipment._x000a_During the descent, Dan McPherson’s condition did not improve. He required several breaks, especially after ascending—which is sometimes required on the descent—any distance. Coughing bouts were especially pronounced when he started to hike after the rest stops. When the group reached the Lupine Meadows Parking Area, D. McPherson stated that he would seek farther medical assistance at his home in Cedar City, for which he departed immediately. (Source: Ranger George Montopoli)_x000a_(Editor's Note: This is an unusual case of high altitude illness because of its severity at moderate elevation.)"/>
    <n v="2"/>
    <m/>
    <m/>
    <n v="2"/>
    <m/>
    <m/>
    <m/>
    <m/>
    <m/>
    <m/>
    <m/>
    <m/>
    <m/>
    <x v="0"/>
    <m/>
    <m/>
    <x v="1"/>
    <x v="1"/>
    <x v="1"/>
    <x v="1"/>
    <x v="0"/>
    <x v="0"/>
    <m/>
    <m/>
    <x v="0"/>
    <m/>
    <m/>
    <m/>
    <x v="0"/>
    <x v="1"/>
    <m/>
    <n v="1"/>
    <m/>
    <x v="0"/>
    <m/>
    <m/>
    <m/>
    <m/>
    <m/>
    <m/>
    <x v="0"/>
    <m/>
    <m/>
    <m/>
    <m/>
    <m/>
    <m/>
    <m/>
    <m/>
    <m/>
    <m/>
    <m/>
    <m/>
    <x v="0"/>
    <m/>
    <m/>
    <m/>
    <m/>
    <m/>
    <m/>
    <m/>
    <m/>
    <m/>
    <m/>
    <m/>
    <m/>
    <m/>
    <m/>
    <m/>
    <m/>
    <m/>
    <x v="1"/>
    <m/>
    <m/>
    <m/>
    <m/>
    <m/>
    <m/>
    <m/>
    <m/>
    <m/>
    <m/>
    <m/>
    <m/>
    <m/>
    <n v="1"/>
    <m/>
    <m/>
    <m/>
    <m/>
  </r>
  <r>
    <x v="1284"/>
    <s v="Lightning, Poor Position—Late Start, Wyoming, Grand Teton National Park, Grand Teton"/>
    <x v="14"/>
    <s v="Wyoming, Grand Teton National Park, Grand Teton_x000a_On July 26 at 1535, lightning struck and fatally injured Erica Summers (27) while climbing the Exum Ridge of the Grand Teton. This single lightning strike traveled down the Exum Ridge injuring seven climbers, five seriously. The initial 911 cell phone call at 1546 reported that CPR was in progress, one climber was hanging unresponsive from a rope, multiple people were injured and at least three climbers were unaccounted for._x000a_The response to this incident included two Type-3 interagency contract helicopters with two full helitack crews, one air ambulance, three ground ambulances, and almost all members of the Jenny Lake Sub-District staff. Rangers flown into the Lower Saddle climbed or were short-hauled to two accident scenes. Rangers worked diligently in steep technical terrain to evacuate all the seriously injured patients and the fatality before nightfall._x000a_Analysis_x000a_Several members of this group commented about the weather cell that produced the lightning for this incident. What many said was, “It didn’t look that bad,” or “We’ve been in way-worse weather.” The group had little warning lightning was about to strike. The fatal strike was reportedly the first lightning produced from the storm cell, with no audible thunder as the cell approached. Witnesses reported only one other lightning strike produced from the storm cell, hitting a nearby peak. The characteristic warnings of hair standing up on the back of one’s neck or buzzing metal were almost instantaneous with the initial strike. Given the group’s position on the mountain, the time of day, and the skill level of those in the group, it is doubtful that had the storm cell approached with thunder 20-40 minutes before hitting the Grand Teton, the group would have been able to move off the mountain fast enough to get to a safer location._x000a_Forecasts and recent weather observations should have indicated to this group that thunderstorms were likely to develop on the afternoon of the 26th. During the two days prior to this incident, afternoon thunderstorms developed and moved over the Tetons. When the initial incident report was broadcast, I looked up into the mountains at a significant storm cell. I wondered if we were going to be able to fly a helicopter at all, and I wondered why these people were on the Exum Ridge at 1546 in the afternoon._x000a_The Exum Ridge is undoubtedly the most popular route on the Grand Teton and thus on a Saturday during the middle of summer, one is bound to encounter other climbers. It is very difficult for a group of 13 people to climb quickly. Getting to the base of Wall Street around 1100 with 13 climbers, many with no climbing experience, would surely have put at least some members of the group near the summit very late in the afternoon, even if other climbing parties had not been encountered._x000a_Fortunately all members of the group wore helmets and their cell phone worked to initiate a rescue response. The group was lucky, however, that a couple of other climbing practices did not result in a greater tragedy. The anchor C. Summers was utilizing at the top of the Friction Pitch was not equalized. All of Rodrigo Liberal’s (27) weight and much of Clinton Summers’ (27) weight relied on a single .75 Camalot after the strike. Given Team 4’s anchor failure, had they fallen farther and weighted their rope, which was tied to Liberal’s harness, the anchor at the top of the Friction Pitch would have sustained a significant force._x000a_Had the lightning strike occurred when Clinton Summers was passing the knot of the middle climber, Erica Summers, it may have resulted in a much longer fall for Liberal. This potential problem could have been mitigated had E. Summers clipped into the anchor at the top of Friction Pitch and Liberal been tied off short prior to passing the knot._x000a_Fortunately a successful rescue was instrumental in saving lives following this lightning strike. Had weather conditions not improved and rescue resources not been so readily available, more life certainly would have been lost. (Source: Brandon Torres, Grand Teton National Park)_x000a_(Editor’s Note: The front cover for this years ANAM provides a visual glimpse into the complexity of this rescue. For a full story on the rescue, get a copy of the Jackson Hole News and Guide, July 30, 2003. Two quotes summarize the situation and the expertise of pilots and rangers. First, from Ranger Renny Jackson: “It was something you would expect to see back in the old days—horror stories from the Alps. ” And from 30-year veteran Ranger Tom Kimbrough, “This might be the most spectacular rescue in the history of American mountaineering in terms of numbers of people being extricated and the way the helicopters worked and how fast the boys did it. ”)"/>
    <n v="10"/>
    <m/>
    <m/>
    <m/>
    <n v="1"/>
    <m/>
    <m/>
    <m/>
    <m/>
    <n v="1"/>
    <m/>
    <m/>
    <m/>
    <x v="1"/>
    <n v="1"/>
    <m/>
    <x v="1"/>
    <x v="1"/>
    <x v="0"/>
    <x v="0"/>
    <x v="0"/>
    <x v="0"/>
    <m/>
    <m/>
    <x v="0"/>
    <m/>
    <m/>
    <m/>
    <x v="0"/>
    <x v="1"/>
    <m/>
    <m/>
    <m/>
    <x v="0"/>
    <m/>
    <m/>
    <n v="1"/>
    <m/>
    <m/>
    <m/>
    <x v="0"/>
    <m/>
    <m/>
    <m/>
    <m/>
    <m/>
    <n v="1"/>
    <m/>
    <m/>
    <m/>
    <m/>
    <m/>
    <m/>
    <x v="0"/>
    <m/>
    <m/>
    <n v="1"/>
    <m/>
    <m/>
    <m/>
    <m/>
    <m/>
    <n v="1"/>
    <m/>
    <m/>
    <m/>
    <m/>
    <m/>
    <m/>
    <m/>
    <m/>
    <x v="1"/>
    <m/>
    <m/>
    <m/>
    <m/>
    <m/>
    <m/>
    <m/>
    <m/>
    <m/>
    <m/>
    <m/>
    <m/>
    <n v="1"/>
    <m/>
    <m/>
    <m/>
    <m/>
    <m/>
  </r>
  <r>
    <x v="1285"/>
    <s v="Rappel Failure/Error—No Back-Up Belay and No Knots on Ends of Ropes, Wyoming, Devils Tower National Monument"/>
    <x v="14"/>
    <s v="Wyoming, Devils Tower National Monument_x000a_On May 17, Jacqueline Weimer (27) sustained fatal injuries after falling approximately 100 meters while rappelling adjacent to the popular El Cracko Diablo climbing route on Devils Tower._x000a_Weimer and her climbing partner had just completed the Soler (5.9) and rejoined three friends in the Meadows, a large ledge system high on the south face of Devils Tower. The group of five decided to rappel together and rigged a double-rope rappel through fixed anchors using 60 meter ropes. A newer, smaller-diameter rope was threaded through the anchors and tied to an older, larger-diameter rope using a Flemish bend. The first person to rappel descended 59 meters—past two sets of intermediate anchors—to a narrow ledge with anchors. Using a different rope, he rigged a single-rope rappel at these anchors and continued down the remaining ten meters to a large ledge. The group planned to descend singly down the double-rope rappel, switching rappels at the small ledge, and then continue down the single-rope rappel, ultimately regrouping at the large ledge. (Although still high-up, this ledge forms the base of Soler and other routes and it is accessed by third class terrain from below.)_x000a_While waiting turns to descend the double-rope rappel, each climber observed that the joining knot traveled slightly away from the anchors. Each readjusted the knot before descending. Weimer was the fifth and last person to rappel. At this time her partners were changing shoes and eating lunch at the large ledge below. Weimer reached the intermediate rappel anchors. However, instead of immediately clipping in, she remained in a rappel stance on the two ropes. She then leaned briefly to her right in order to look up and consider how the ropes would pull. At this point her partners watched her fall backward, hit the large ledge, tumble, and continue to fall out of sight. Weimer was found with approximately three meters of excess rope—of the thicker, older rope—running through her rappel device. Presumably, she lost control of the other rope and it slipped through her rappel device._x000a_Analysis_x000a_Several factors contributed to this accident, including the extreme length of the rappel, the absence of blocking knots tied at free rope ends, and uneven rope lengths on the double-rope rappel. The compound effect of these factors resulted in a tragic accident._x000a_Choosing to skip two sets of intermediate anchors forced the climbers to rappel dangerously close to the ends of their ropes. Only one to two meters of excess rope are generally available when this same narrow ledge is reached on a double-rope rappel using two standard 60 meter ropes. Nevertheless, many climbers prefer to avoid the hanging stances found at the intermediate sets of anchors and choose to rappel to this same narrow ledge. Although recognizing the length of the rappel, Weimer and her partners still made the conscious decision not to tie blocking knots at the free ends of their ropes because they were concerned that these knots might hang up when the ropes were tossed. Tying, or tossing and then retying, blocking knots can effectively eliminate the risk of rappelling off of rope-ends._x000a_The group intentionally threaded a newer, smaller-diameter (10.2 mm) rope through the anchors and then tied in an older, larger-diameter (10.5 mm) rope, because they felt that doing so would allow for easier rope retrieval. However, this rigging allows the joining knot to travel through— instead of jamming against—the anchors if, on a double-rope rappel, the thinner rope passes through a rappel device slightly faster than the thicker rope. Indeed, while waiting turns to descend the double-rope rappel, each climber observed the joining knot traveling (about 1/2 meter) away from the anchors. Thinner, less worn ropes tend to travel through rappel devices slightly faster than thicker, more worn ropes because slightly less friction is applied to them by the rappel device. This effect can be eliminated if the rappel is rigged in reverse. Larger diameter (or more worn) ropes should be threaded through the anchors and then tied to smaller diameter (or less worn) ropes. In this scenario, instead of traveling, the joining knot will simply jam against the anchor, thereby maintaining even rope lengths._x000a_It is significant that the rope diameters involved in this accident were fairly similar (10.2 vs. 10.5 mm). In this instance it is possible that the differences in sheath wear between the older rope and the brand new rope exaggerated the slight difference in diameter between the two ropes. It is unclear whether the JAWS descending device used by Weimer further exaggerated the situation because of the greater stopping power/friction that this device provides in comparison to other rappel devices. (Source: Chuck Lindsay, Climbing Ranger)_x000a_(Editor's Note: Things have changed since 1959, when my partners Carl and Jean Love and I were the 68th-10th to ascend the tower by the only known route. Now there are 6,000-8,000 climbers a year attempting one of the 220 named routes. On this day, there were 82 people on the various routes. Considering that more than 80,000 climbers have visited the monument, the accident rate is low and there have been very few fatalities, most of them, due to rappel errors.)"/>
    <n v="5"/>
    <m/>
    <m/>
    <m/>
    <n v="1"/>
    <m/>
    <m/>
    <m/>
    <m/>
    <m/>
    <m/>
    <m/>
    <m/>
    <x v="1"/>
    <m/>
    <m/>
    <x v="1"/>
    <x v="0"/>
    <x v="0"/>
    <x v="1"/>
    <x v="0"/>
    <x v="0"/>
    <m/>
    <m/>
    <x v="0"/>
    <m/>
    <m/>
    <m/>
    <x v="0"/>
    <x v="0"/>
    <m/>
    <m/>
    <m/>
    <x v="0"/>
    <m/>
    <m/>
    <m/>
    <m/>
    <m/>
    <m/>
    <x v="0"/>
    <m/>
    <m/>
    <m/>
    <m/>
    <m/>
    <m/>
    <m/>
    <m/>
    <m/>
    <m/>
    <m/>
    <m/>
    <x v="0"/>
    <m/>
    <m/>
    <m/>
    <m/>
    <m/>
    <m/>
    <m/>
    <m/>
    <m/>
    <m/>
    <m/>
    <m/>
    <m/>
    <n v="1"/>
    <m/>
    <m/>
    <m/>
    <x v="1"/>
    <m/>
    <m/>
    <m/>
    <n v="1"/>
    <m/>
    <m/>
    <m/>
    <m/>
    <m/>
    <m/>
    <n v="1"/>
    <m/>
    <m/>
    <m/>
    <m/>
    <m/>
    <m/>
    <m/>
  </r>
  <r>
    <x v="1286"/>
    <s v="Stranded, Weather, Inadequate Equipment—No Stove, Oregon, Mount Hood, Reid Glacier Headwall"/>
    <x v="14"/>
    <s v="Oregon, Mount Hood, Reid Glacier Headwall_x000a_This incident involved a climbing team that was part of a Portland-area climbing club. The following description of the events leading to the incident on January 11 and 12 was derived from an explanation provided by the climbing team._x000a_Our intent was to climb the Leuthold Couloir. When we started up the Palmer Snowfield there were a couple of mild snow flurries and it was partly cloudy at Illumination Saddle. The weather cleared and was great as we traversed over to the start of the Leuthold climb. Around 9,800 feet we mistakenly took a gully to the right of the Leuthold Couloir that put us on the Reid Headwall. The weather conditions were still good at this time. Although I did not record times as to where we were, we seemed to be making good progress during this part of the climb. Once inside the gully on Reid Headwall poor snow conditions slowed climbing. We ran into loose, sugary snow conditions in steep areas that required belays._x000a_As we made our way up through the more technical sections of the headwall, the weather started to deteriorate and we were hampered by poor visibility. I was becoming increasingly concerned about time but down-climbing the Reid Glacier Headwall would have placed us in danger on several known avalanche-prone slopes. Up and over was determined to be the safest route as many in the team were familiar with this part of the mountain._x000a_As we traversed along the top of Reid Headwall towards the summit ridge, the storm had picked up strength. Strong winds and marble-sized hail hampered visibility that was poor anyway as it was starting to get dark._x000a_We continued toward the summit with the hope of reaching the Pearly Gates before it got totally dark. We felt confident we could navigate down from there with our headlamps._x000a_When down-climbing safely became increasingly difficult due to the poor visibility, we regrouped and had one party member climb down to make sure we were on route. He ran into a short vertical rock band and came back up. By this time party members were getting cold, so we decided to dig in and descend in the morning._x000a_There were two reasons we called 911. (1) To inform the authorities that we were overdue and safe in a snow cave 80 meters below the summit. (2) Two party members were trending towards hypothermia and notification was given to the authorities in case assistance would be required to bring the climbers down if their conditions worsened._x000a_The following morning two teams of rescuers ascended the mountain to search for the climbers. Winds averaged around 30-40 mph with heavy snow and twenty feet of visibility compounded efforts to reach the climbers._x000a_Analysis_x000a_One lesson from this accident is that no matter how experienced or prepared you are, the weather in the mountains (particularly the Cascades of Oregon and Washington) can change very rapidly and storms may arrive sooner and harder than expected._x000a_Climbers should consider all possibilities when preparing for a climb and plan their strategy so they can avoid storms, and survive them. Frequently this is a balance between going lightweight to avoid moving slowly on dangerous terrain, but not going so lightweight that you are unable to survive if you become stranded. In this case, these climbers acted properly once they realized they were in trouble. They had adequate equipment and knowledge to survive. Rather than wandering around in a whiteout and risking becoming more seriously injured or disoriented, they protected themselves from the elements and called for help when they were unsure they would be able to self-rescue._x000a_The leader of the climb made the following points:_x000a_There had been forecasts of weather turning bad late in the day. Doing this climb with a fairly large party and uncertain weather and nothing more than emergency bivy gear left a smaller margin of safety._x000a_Route finding: Although I had climbed Leuthold before I did not remember the spot where we went to the right. Had I been paying proper attention I should have figured it out soon enough to get back on Leuthold and we would have made the summit before dark._x000a_Leadership: When the party started going slowly I should have taken control more. One option would have been to shorten the rope so I could communicate with the team better._x000a_Poor equipment planning: In hindsight, I can’t believe that I had not included a stove in our equipment. Our near hypothermia could have been avoided. Also, the frostbite, from which one other team member and I have fully recovered, could have been avoided._x000a_Communication: When we originally called 911, we stated our intent to descend in the morning if the condition of the team did not deteriorate any farther. We were advised to stay where we were and that a team would be mobilized to ascend. One other team member and myself were borderline hypothermic early in the evening but our condition improved in the snow cave. Although we communicated to the people at the rescue base that we were all ambulatory but cold, we should have been more assertive in holding to our decision to descend on our own in the morning. In our attempt to be agreeable with the SAR effort we needlessly endangered several of the rescuers._x000a_A final note from Steve Rollins: Avalanche danger rose quickly during this storm, threatening to prevent rescuers from being able to reach the stranded party safely. Had conditions been any worse, it is possible rescue efforts would have been postponed, resulting in the party being stranded for an even longer period of time. Climbers should be aware that rescuer safety always takes precedence and therefore rescues are not always possible. (Sources: Steve Rollins-Portland Mountain Rescue; David Byrne-35; Jim Brewer-48; Bob Pelletie-38; Jared Cogswell-31; Keith Campbell-44; and a story from The Oregonian.)"/>
    <n v="8"/>
    <m/>
    <m/>
    <m/>
    <m/>
    <n v="2"/>
    <n v="3"/>
    <m/>
    <m/>
    <m/>
    <m/>
    <m/>
    <m/>
    <x v="0"/>
    <n v="1"/>
    <m/>
    <x v="1"/>
    <x v="1"/>
    <x v="1"/>
    <x v="1"/>
    <x v="0"/>
    <x v="0"/>
    <m/>
    <m/>
    <x v="0"/>
    <m/>
    <m/>
    <m/>
    <x v="0"/>
    <x v="1"/>
    <m/>
    <m/>
    <m/>
    <x v="0"/>
    <m/>
    <m/>
    <m/>
    <m/>
    <m/>
    <m/>
    <x v="0"/>
    <m/>
    <m/>
    <n v="1"/>
    <m/>
    <n v="1"/>
    <n v="1"/>
    <m/>
    <m/>
    <n v="1"/>
    <m/>
    <m/>
    <m/>
    <x v="0"/>
    <m/>
    <m/>
    <m/>
    <m/>
    <m/>
    <m/>
    <m/>
    <m/>
    <m/>
    <m/>
    <m/>
    <m/>
    <m/>
    <m/>
    <m/>
    <m/>
    <n v="1"/>
    <x v="1"/>
    <m/>
    <n v="1"/>
    <m/>
    <m/>
    <m/>
    <m/>
    <n v="1"/>
    <m/>
    <m/>
    <m/>
    <m/>
    <m/>
    <m/>
    <m/>
    <m/>
    <m/>
    <m/>
    <m/>
  </r>
  <r>
    <x v="1287"/>
    <s v="Stranded—Off Route, Weather, Inadequate Clothing and Equipment, Exceeding Abilities, California, Tuolumne Meadows, Fairview Dome"/>
    <x v="14"/>
    <s v="California, Tuolumne Meadows, Fairview Dome_x000a_On July 27, Randy Popkin (46) and his son, Cameron (16), climbed the Regular Route on Fairview Dome. They got to the base at 7:00 a.m. to allow plenty of time for the route, but a party of four was already there. Waiting for the larger party to clear the second pitch cost the Popkins 45 minutes, and then another hour on the third. The party of four ultimately pulled ahead, but the Popkins then lost more time allowing a faster party to pass. Randy and Cameron were having no problems with the technical difficulty of the climb, but they were getting a lesson in the realities of a long and popular route._x000a_Finally, high on the face, where the route traverses to the right to the final fourth-class pitches, they missed the turn and continued straight up. By the time they realized their error and had rappelled back to their previous belay, another 45 minutes had gone by. By now it was nearing dusk, and Randy knew they would not get off. They reached the fourth-class section and ran up it as fast as they could, but they had no lights, and darkness stopped them 100 feet from the top._x000a_The forecast had been good—no storms in sight—and the day had been excellent, but clouds began to build up in the late afternoon. At dusk it began to rain and hail, with lightning in the distance. Randy was somewhat protected with light nylon pants and a fleece-lined Goretex jacket, but Cameron had only shorts and a cotton long-sleeve sweatshirt. Luckily the precipitation never became heavy, and they found a decent ledge with an overhang that allowed partial shelter._x000a_Their water and food had lasted all day, but now it was gone. They did, however, have a Family Band radio, and Randy’s wife—who had already notified the NPS that they were overdue—was able to contact them from the road at about midnight. Randy initially figured they would sit it out, but he changed his mind when he realized that Cameron was getting cold._x000a_The Park Service was also concerned that a second thunderstorm was forming, so they sent two members of the rescue team to the top of Fairview. They were able to rappel to the Popkins and belay them to the summit. Everyone walked out to the road a little before 6:00 a.m., just as the sun was coming up._x000a_Analysis_x000a_Both had been climbing indoors and outdoors for the last two years and consistently followed 5.10. Cameron was not yet leading, but Randy had led a dozen or so single-pitch climbs at the 5.9 level. Neither had done a multi-pitch route without a guide, but a guide familiar with Randy’s progress had suggested that he was ready to lead Fairview. The guide felt Randy was ready to lead the route, and he was right, as the climbing was never an issue. But a new leader and a non-leader make a pretty weak team if anything serious happens, and the guide probably assumed that Randy would include an experienced climber in the party._x000a_Here’s a short list of common practices: Don’t trust the weather forecast, especially in the high country. Depending on the route, your skill level, and your style, take headlamps, warm clothes (including hats), and lightweight rain gear. Also consider a spare, lightweight rope so that you can make full- pitch rappels without leaving your entire rack behind. A cell phone or FRS radio (and someone on the other end) is also a good idea. But it’s no substitute for preparation and ability. Expect delays—almost everyone we rescue because of darkness or storm blames heavy traffic or the lack of street signs. Check your progress and be realistic. Adverse conditions are no big deal if you’re equipped to sit the situation out. Otherwise you should retreat while you’re able. (Source: John Dill, NPS Ranger, Yosemite National Park)"/>
    <n v="12"/>
    <m/>
    <n v="1"/>
    <m/>
    <m/>
    <m/>
    <n v="1"/>
    <m/>
    <m/>
    <n v="1"/>
    <m/>
    <m/>
    <m/>
    <x v="0"/>
    <m/>
    <m/>
    <x v="1"/>
    <x v="1"/>
    <x v="0"/>
    <x v="0"/>
    <x v="0"/>
    <x v="0"/>
    <m/>
    <m/>
    <x v="0"/>
    <m/>
    <m/>
    <m/>
    <x v="0"/>
    <x v="1"/>
    <m/>
    <m/>
    <m/>
    <x v="0"/>
    <m/>
    <m/>
    <m/>
    <m/>
    <m/>
    <m/>
    <x v="0"/>
    <m/>
    <m/>
    <n v="1"/>
    <m/>
    <n v="1"/>
    <n v="1"/>
    <m/>
    <m/>
    <n v="1"/>
    <m/>
    <m/>
    <m/>
    <x v="0"/>
    <m/>
    <n v="1"/>
    <m/>
    <m/>
    <m/>
    <m/>
    <n v="1"/>
    <m/>
    <m/>
    <m/>
    <m/>
    <m/>
    <m/>
    <m/>
    <m/>
    <m/>
    <n v="1"/>
    <x v="1"/>
    <m/>
    <n v="1"/>
    <m/>
    <m/>
    <m/>
    <m/>
    <m/>
    <m/>
    <m/>
    <m/>
    <m/>
    <m/>
    <n v="1"/>
    <m/>
    <m/>
    <m/>
    <m/>
    <m/>
  </r>
  <r>
    <x v="1288"/>
    <s v="AMS, Alaska Denali National Park, Mount McKinley, West Buttress"/>
    <x v="15"/>
    <s v="Alaska, Denali National Park, Mount McKinley, West Buttress_x000a_On the evening of June 6, the Russian Denali Expedition requested the assistance of the NPS volunteer doctor at the 17,200-foot camp on the West Buttress of Mount McKinley because one member of the team was ill. Upon investigation, Dr. McLean discovered Ludmila Korobeshko (29) sick with acute mountain sickness and possibly high altitude pulmonary edema. Reichert and McLean escorted Korobeshko down to the 14,200-foot ranger camp where she remained on oxygen for 30 hours before descending with her team to basecamp._x000a_Analysis_x000a_During and interview with Dr. McLean, Korobeshko stated that she had had a persistent headache during her two days at 14,200-foot camp. In hindsight it appears that Korobeshko had acute mountain sickness beginning at this camp. Climbers need to be honest with themselves and their partners with regards to their health. Korobeshko should have rested at the 14,200-foot camp until she felt 100 percent._x000a_The National Park Service recommends a time line for ascending the West Buttress that provides most climbers adequate acclimatization. The prescribed time is ten to 13 days up to the high camp at 17,200 feet. The Russian team moved to this camp on their 9th day on the mountain and climbed to the summit on their 9th day. It is fortunate that more of the team did not get seriously ill._x000a_Every year there are some who will push themselves to climb Mount McKinley as fast as they can. While some succeed without event, the consequence of becoming sick high on the mountain can be fatal."/>
    <n v="3"/>
    <m/>
    <m/>
    <m/>
    <n v="1"/>
    <m/>
    <m/>
    <m/>
    <m/>
    <m/>
    <m/>
    <m/>
    <m/>
    <x v="0"/>
    <n v="1"/>
    <m/>
    <x v="1"/>
    <x v="1"/>
    <x v="1"/>
    <x v="1"/>
    <x v="0"/>
    <x v="0"/>
    <m/>
    <m/>
    <x v="0"/>
    <m/>
    <m/>
    <m/>
    <x v="0"/>
    <x v="1"/>
    <m/>
    <n v="1"/>
    <m/>
    <x v="0"/>
    <m/>
    <m/>
    <m/>
    <m/>
    <m/>
    <m/>
    <x v="0"/>
    <m/>
    <m/>
    <m/>
    <m/>
    <m/>
    <m/>
    <m/>
    <m/>
    <m/>
    <m/>
    <m/>
    <m/>
    <x v="0"/>
    <m/>
    <m/>
    <m/>
    <m/>
    <m/>
    <m/>
    <m/>
    <m/>
    <m/>
    <m/>
    <m/>
    <m/>
    <m/>
    <m/>
    <m/>
    <m/>
    <m/>
    <x v="1"/>
    <m/>
    <m/>
    <m/>
    <m/>
    <m/>
    <m/>
    <m/>
    <m/>
    <m/>
    <m/>
    <m/>
    <n v="1"/>
    <m/>
    <m/>
    <m/>
    <m/>
    <m/>
    <m/>
  </r>
  <r>
    <x v="1289"/>
    <s v="Avalanche or Rockfall, Alberta, Banff National Park, Mount Deltaform, Supercouloir"/>
    <x v="15"/>
    <s v="Alberta, Banff National Park, Mount Deltaform, Supercouloir_x000a_On June 5, two climbers in their early 20’s were reported overdue attempting the Supercouloir route (IV 5.8) on the North face of Mount Deltaform, near Lake Louise, two days after leaving to bivy for the climb on June 3. The experienced climbers had planned to leave for the climb on Thursday afternoon, spend the evening near the base and start their climb at midnight so they could complete it while the face of the mountain was the most stable. The Supercouloir is considered a difficult alpine route and is located in a relatively remote area at high elevation where avalanches persist, especially during warm sunny days. Based on the description the climbers’ friend gave to wardens, the route (under normal conditions) would have been within their technical capabilities._x000a_Analysis_x000a_An aerial search was begun and Park wardens were able to trace tracks of the climbers up to the crux exit rock chimneys. The tracks then indicated that the pair had started to descend, possibly due to the large cornices hanging over the exit route. At the 9,900 foot level, ice tools were located on a traverse line on the route. It appeared that the two had fallen from this point._x000a_Park wardens searched the avalanche debris at the base of the route with two dog teams in June but search efforts were suspended due to dangerous conditions on the mountain. The bodies were located visually below the bergschrund a month later on July 5 after some melting occurred. (Source: Percy Woods, Banff National Park Warden Service)"/>
    <n v="6"/>
    <m/>
    <m/>
    <m/>
    <m/>
    <m/>
    <m/>
    <m/>
    <m/>
    <m/>
    <m/>
    <n v="1"/>
    <m/>
    <x v="0"/>
    <m/>
    <m/>
    <x v="1"/>
    <x v="0"/>
    <x v="1"/>
    <x v="1"/>
    <x v="0"/>
    <x v="0"/>
    <m/>
    <m/>
    <x v="0"/>
    <m/>
    <m/>
    <m/>
    <x v="0"/>
    <x v="1"/>
    <m/>
    <m/>
    <m/>
    <x v="0"/>
    <m/>
    <m/>
    <m/>
    <m/>
    <n v="1"/>
    <m/>
    <x v="0"/>
    <m/>
    <m/>
    <m/>
    <m/>
    <m/>
    <m/>
    <m/>
    <n v="1"/>
    <m/>
    <m/>
    <m/>
    <m/>
    <x v="0"/>
    <m/>
    <m/>
    <m/>
    <m/>
    <m/>
    <m/>
    <m/>
    <m/>
    <m/>
    <m/>
    <m/>
    <m/>
    <m/>
    <m/>
    <m/>
    <m/>
    <m/>
    <x v="1"/>
    <m/>
    <n v="1"/>
    <m/>
    <m/>
    <m/>
    <m/>
    <m/>
    <m/>
    <m/>
    <m/>
    <m/>
    <n v="1"/>
    <m/>
    <m/>
    <m/>
    <m/>
    <m/>
    <m/>
  </r>
  <r>
    <x v="1290"/>
    <s v="Avalanche, Alberta, Banff National Park, Mount Rundle, Professor Falls"/>
    <x v="15"/>
    <s v="Alberta, Banff National Park, Mount Rundle, Professor Falls_x000a_On March 23, a party of two was climbing Professor Falls (280 m. III WI4) and had just finished the technical lower pitches. They were walking roped together towards the last pitch. The second on the rope, T., heard a sound and looked up to see a large avalanche coming over the cliffs above. The two ran to the side of the gully and T. wrapped the rope around a tree a couple of times. The sky went dark gray and the avalanche poured over the two for what seemed like several minutes. T. could look back and see debris piling up where they had just been. The debris pile was over ten metres deep. After the slide stopped, the other member of the team, J., tried her cell and got through to Warden Dispatch. They reported the avalanche and the fact that there were at least three people below them on the waterfall. They then went to look down and determine what may have happened below. Wardens dispatched a helicopter and dog team and prepared for further rescue response. Meanwhile, J. called back on her cell and reported that she was in voice contact with the party of two beneath her and that they were only slightly dusted. J. indicated that they were descending a snow ramp where there had been an ice climb just minutes previously. By helicopter and cell communication, wardens were able to determine that all of the climbers on the route were accounted for and were descending._x000a_Analysis_x000a_The avalanche was a Size Three, Natural Slab approximately 60 centimeters thick by 200 metres wide by 600 metres long. There had been no overnight freeze, the temperature was +10 EC at the base of the climb, there was light rain falling in the start zone, and the avalanche danger was rated as “Considerable rising to High with predicted daytime warming.” Ice climbs frequently form beneath large avalanche prone bowls. Above freezing temperatures and rain are two of the major contributing factors in ice-climbing avalanche incidents. (Source: Bradford White, Banff National Park Warden Service)"/>
    <n v="5"/>
    <m/>
    <m/>
    <m/>
    <m/>
    <m/>
    <m/>
    <m/>
    <m/>
    <m/>
    <m/>
    <m/>
    <m/>
    <x v="0"/>
    <n v="1"/>
    <m/>
    <x v="1"/>
    <x v="1"/>
    <x v="0"/>
    <x v="1"/>
    <x v="0"/>
    <x v="0"/>
    <m/>
    <m/>
    <x v="0"/>
    <m/>
    <m/>
    <m/>
    <x v="0"/>
    <x v="1"/>
    <m/>
    <m/>
    <m/>
    <x v="1"/>
    <m/>
    <m/>
    <m/>
    <m/>
    <n v="1"/>
    <m/>
    <x v="0"/>
    <m/>
    <m/>
    <m/>
    <m/>
    <m/>
    <m/>
    <m/>
    <m/>
    <m/>
    <m/>
    <m/>
    <m/>
    <x v="0"/>
    <m/>
    <m/>
    <m/>
    <m/>
    <m/>
    <m/>
    <m/>
    <m/>
    <m/>
    <m/>
    <m/>
    <m/>
    <m/>
    <m/>
    <m/>
    <m/>
    <m/>
    <x v="1"/>
    <m/>
    <m/>
    <m/>
    <m/>
    <m/>
    <m/>
    <m/>
    <m/>
    <n v="1"/>
    <m/>
    <m/>
    <m/>
    <m/>
    <m/>
    <m/>
    <m/>
    <m/>
    <m/>
  </r>
  <r>
    <x v="1291"/>
    <s v="Avalanche, Alberta, Banff National Park, Mount Wilson, Midnight Rambler"/>
    <x v="15"/>
    <s v="On February 12 John Miner, Jim Andrues, and Russ Howard were climbing Midnight Rambler (240 m. III, WI3) on Mount Wilson in Banff National Park. Two of the three were highly experienced mountaineers and members of the Tacoma Mountain Rescue Unit (WA)._x000a_They were hit by a size 2.5 avalanche initiating from a start zone high on the mountain. This likely occurred in the early afternoon. They were carried to the runout at the base of the route and were all buried from one to four metres deep. The three ice climbers were part of a larger group. Other members of the group who had been climbing elsewhere became worried as darkness fell and drove to the trailhead for the climb around 1900. They hiked up to the base of the climb and found avalanche debris and sections of climbing rope coming out of the debris. They searched the deposit and none of the climbers were visible. The buried climbers were not wearing beacons. The search party returned to the highway and reported the accident at the Saskatchewan Crossing Warden station. Park wardens from Banff, Lake Louise and Jasper including two dog teams searched the debris until 0:00 the following morning. One victim was located and dug out. The search resumed at 0700 that morning. The park rescue helicopter was brought in along with more park wardens. The other two climbers were located and dug out later that morning._x000a_Analysis_x000a_When they left to start the climb, temperatures were below freezing at the base of the route. Unfortunately, they were not aware that there was a temperature inversion and that at the elevation of the starting zones, temperatures were at or above freezing. When the rescue team responded at night, the residual avalanche hazard from above was evaluated. Temperatures had dropped to an acceptable level and remained below freezing at the start zone elevation the next morning as well. It is unknown if, at the time of the accident, they were still climbing up or if they were on their way down. The temperature inversion conditions could not have been easily being predicted. It is fairly common for ice climbers to not use avalanche beacons. Beacons would not have made any difference in the outcome in this case. (Source: Percy Woods, Banff National Park Warden Service and Tacoma Mountain Rescue)"/>
    <n v="6"/>
    <m/>
    <m/>
    <m/>
    <m/>
    <m/>
    <m/>
    <m/>
    <m/>
    <m/>
    <m/>
    <n v="1"/>
    <m/>
    <x v="0"/>
    <n v="1"/>
    <m/>
    <x v="0"/>
    <x v="1"/>
    <x v="1"/>
    <x v="1"/>
    <x v="0"/>
    <x v="0"/>
    <m/>
    <m/>
    <x v="0"/>
    <m/>
    <m/>
    <m/>
    <x v="0"/>
    <x v="1"/>
    <m/>
    <m/>
    <m/>
    <x v="1"/>
    <m/>
    <m/>
    <m/>
    <m/>
    <n v="1"/>
    <m/>
    <x v="0"/>
    <m/>
    <m/>
    <m/>
    <m/>
    <m/>
    <m/>
    <m/>
    <m/>
    <m/>
    <m/>
    <m/>
    <m/>
    <x v="0"/>
    <m/>
    <m/>
    <m/>
    <m/>
    <m/>
    <m/>
    <m/>
    <m/>
    <m/>
    <m/>
    <m/>
    <m/>
    <m/>
    <m/>
    <m/>
    <m/>
    <m/>
    <x v="1"/>
    <m/>
    <m/>
    <m/>
    <m/>
    <m/>
    <m/>
    <m/>
    <n v="1"/>
    <m/>
    <m/>
    <m/>
    <m/>
    <m/>
    <m/>
    <m/>
    <m/>
    <m/>
    <m/>
  </r>
  <r>
    <x v="1292"/>
    <s v="Avalanche, Weather, British Columbia, Yoho National Park, Super Bock"/>
    <x v="15"/>
    <s v="On March 6, three ice climbers were approaching the bottom pitch of a route called Super Bock (180 m. III WI5) on Mount Stephen in Yoho National Park. Two of the climbers were in a protected location near the base of pitch one; the third climber was approximately ten metres behind them. A wet avalanche poured down the route and swept the third climber approximately 300 metres down slope and into some sparse trees. He sustained a lower leg fracture and significant bruising. His friends quickly responded to his aid and one carried on down to the CPR tracks below and headed to the town of Field to report the accident. The reporting person was able to flag down an eastbound freight train. With assistance from the two CPR staff on board, the climbers were able to move the patient on to the train. They met an awaiting ambulance 1.5 kilometres up the rails._x000a_Analysis_x000a_Temperatures had been above freezing for a few days with intermittent rain showers up as high as the avalanche start zones above Super Bock before the accident. Evidence of recent wet avalanches was apparent on adjacent slopes. Above freezing temperatures and rain are two of the major contributing factors in ice-climbing avalanche incidents. (Source: Percy Woods, Yoho National Park Warden Service)"/>
    <n v="5"/>
    <m/>
    <m/>
    <m/>
    <m/>
    <m/>
    <m/>
    <m/>
    <m/>
    <m/>
    <m/>
    <m/>
    <m/>
    <x v="0"/>
    <n v="1"/>
    <m/>
    <x v="1"/>
    <x v="1"/>
    <x v="1"/>
    <x v="1"/>
    <x v="0"/>
    <x v="0"/>
    <m/>
    <m/>
    <x v="0"/>
    <m/>
    <m/>
    <m/>
    <x v="0"/>
    <x v="1"/>
    <m/>
    <m/>
    <m/>
    <x v="1"/>
    <m/>
    <m/>
    <m/>
    <m/>
    <n v="1"/>
    <m/>
    <x v="0"/>
    <m/>
    <m/>
    <m/>
    <m/>
    <m/>
    <n v="1"/>
    <m/>
    <m/>
    <m/>
    <m/>
    <m/>
    <m/>
    <x v="0"/>
    <m/>
    <m/>
    <m/>
    <m/>
    <m/>
    <m/>
    <m/>
    <m/>
    <m/>
    <m/>
    <m/>
    <m/>
    <m/>
    <m/>
    <m/>
    <m/>
    <m/>
    <x v="1"/>
    <m/>
    <m/>
    <m/>
    <m/>
    <m/>
    <m/>
    <m/>
    <m/>
    <n v="1"/>
    <m/>
    <m/>
    <m/>
    <m/>
    <m/>
    <m/>
    <m/>
    <m/>
    <m/>
  </r>
  <r>
    <x v="1293"/>
    <s v="Cornice Collapse, Avalanche, British Columbia, Yoho National Park, Mount Vice President"/>
    <x v="15"/>
    <s v="British Columbia, Yoho National Park, Mount Vice President_x000a_On April 9, an American man who was backcountry skiing in Yoho National Park died when he was swept away by an avalanche. Park wardens discovered the man’s body at about 1800, buried under about 60 centimetres of snow. He had been skiing on the Vice President, a popular destination for backcountry skiing and mountaineering in the Little Yoho Valley. The victim was standing apart from his party on top of a comice when it broke off. The human-triggered comice failure produced a size three avalanche on an east aspect starting at 3100 metres and running full path. The slab stepped down to the rocks with the crown over a metre deep in some places. The victim was carried more than 600 metres down the mountain. The party, comprised of five or six members from both the U.S.A. and Canada, had a satellite phone and was able to call for help. Six wardens and two rescue dogs were called to the scene. A helicopter with an avalanche beacon suspended below it was used to locate the victim._x000a_Analysis_x000a_At the time of the accident, the avalanche forecast was low but contained specific reference to increasing instability resulting from daytime warming. The forecast warned skiers that large cornices are starting to fall apart. This cornice failure occurred in the afternoon. The same day, a number of other natural avalanches were observed on sun-exposed slopes, demonstrating the deterioration of the snow pack that occurs in the afternoons with spring weather. In the spring, skiers are well advised to get up very early to enjoy the best conditions and finish their ski day early before afternoon warming creates isothermal conditions. (Source: Genevieve Svatek, Banff Crag and Canyon)"/>
    <n v="5"/>
    <m/>
    <m/>
    <m/>
    <m/>
    <m/>
    <m/>
    <m/>
    <m/>
    <m/>
    <m/>
    <m/>
    <m/>
    <x v="1"/>
    <m/>
    <m/>
    <x v="1"/>
    <x v="1"/>
    <x v="1"/>
    <x v="1"/>
    <x v="0"/>
    <x v="0"/>
    <m/>
    <m/>
    <x v="0"/>
    <m/>
    <m/>
    <m/>
    <x v="0"/>
    <x v="1"/>
    <m/>
    <m/>
    <m/>
    <x v="0"/>
    <m/>
    <n v="1"/>
    <m/>
    <m/>
    <n v="1"/>
    <n v="1"/>
    <x v="0"/>
    <m/>
    <m/>
    <m/>
    <m/>
    <m/>
    <m/>
    <m/>
    <m/>
    <m/>
    <m/>
    <m/>
    <m/>
    <x v="0"/>
    <m/>
    <m/>
    <m/>
    <m/>
    <m/>
    <m/>
    <m/>
    <m/>
    <m/>
    <m/>
    <m/>
    <m/>
    <m/>
    <m/>
    <m/>
    <m/>
    <m/>
    <x v="1"/>
    <m/>
    <m/>
    <m/>
    <m/>
    <m/>
    <m/>
    <m/>
    <m/>
    <m/>
    <n v="1"/>
    <m/>
    <m/>
    <m/>
    <m/>
    <m/>
    <m/>
    <m/>
    <m/>
  </r>
  <r>
    <x v="1294"/>
    <s v="Deep-Vein Thrombosis—Inadequate Medicaiton Supply, Alaska, Denali National Park, Mount McKinley, West Buttress"/>
    <x v="15"/>
    <s v="On June 6, Anatoli Lakteonov of the same Russian team as above was brought by members of his expedition to the NPS Basecamp. Patient was observed to be visibly limping and in some distress. Examination of the patient’s right leg revealed minimum one-inch pitting edema distal to the knee, extending to mid-shaft tibia. Patient also had wrapped his leg with ace wrap from the groin to just below his knee. Pain was reported upon palpation to mid-femoral region. Also felt was a hard cord-like structure within the right medial femoral area. Diagnosis made was a suspected DVT (deep vein thrombosis) of the great saphenous vein. Dr. Dickey (Alaska Regional Hospital ER) was consulted and he agreed with the diagnosis and with the recommendation of immediate evacuation. These findings were reported to the IC at Talkeetna (Ranger Roger Robinson). Attempts were made to use a helicopter from the Alaska Air National Guard rescue unit, but Talkeetna Air Taxi ultimately carried out the evacuation. Patient was not medically escorted during the flight out, as it was determined that weather conditions would be unduly hazardous. Patient was met at the Talkeetna airport by NPS personnel and then transferred to a Life Guard helicopter for final transport to Providence Hospital in Anchorage, AK. Patient was definitively diagnosed as having a DVT and was admitted for treatment._x000a_Analysis_x000a_The patient had a previous medical history of DVTs and pulmonary embolisms. During the climb, he was taking prescribed blood thinners, but did not have a supply adequate for the duration of the climb."/>
    <n v="4"/>
    <m/>
    <m/>
    <m/>
    <m/>
    <m/>
    <m/>
    <m/>
    <m/>
    <m/>
    <m/>
    <m/>
    <m/>
    <x v="0"/>
    <n v="1"/>
    <m/>
    <x v="1"/>
    <x v="1"/>
    <x v="1"/>
    <x v="1"/>
    <x v="0"/>
    <x v="0"/>
    <m/>
    <m/>
    <x v="0"/>
    <m/>
    <m/>
    <m/>
    <x v="0"/>
    <x v="1"/>
    <m/>
    <m/>
    <m/>
    <x v="0"/>
    <m/>
    <m/>
    <m/>
    <m/>
    <m/>
    <m/>
    <x v="0"/>
    <m/>
    <m/>
    <m/>
    <n v="1"/>
    <m/>
    <m/>
    <m/>
    <m/>
    <m/>
    <m/>
    <m/>
    <m/>
    <x v="0"/>
    <m/>
    <m/>
    <m/>
    <m/>
    <m/>
    <m/>
    <m/>
    <m/>
    <m/>
    <m/>
    <m/>
    <m/>
    <m/>
    <m/>
    <m/>
    <m/>
    <n v="1"/>
    <x v="1"/>
    <m/>
    <m/>
    <m/>
    <m/>
    <m/>
    <m/>
    <m/>
    <m/>
    <m/>
    <m/>
    <m/>
    <n v="1"/>
    <m/>
    <m/>
    <m/>
    <m/>
    <m/>
    <m/>
  </r>
  <r>
    <x v="1295"/>
    <s v="Fall into Crevasse, Unroped, British Columbia, Glacier National Park, Deville Glacier"/>
    <x v="15"/>
    <s v="British Columbia, Glacier National Park, Deville Glacier_x000a_On May 6, B.E. (48) fell 60 feet to his death in a crevasse in the Selkirk Mountains while ski touring on the Deville Glacier in Glacier National Park. B.E. and four male friends from Canmore were traversing from Battle Abbey to Rogers Pass when the accident happened. The five skiers were doing a variation of the classic Bugaboos to Rogers Pass ski traverse, described in Chic Scott’s book Summits and Icefields as one of the most magnificent in western Canada. It was a route the experienced B.E. had done twice before. The five had left Canmore on May 1, and were two days short of completing their week-long expedition when the accident occurred. B.E., who was in the lead, noticed the crevasse and when he went to check it for the safety of the group, he fell. A fellow climber rappelled down the crevasse to aid B.E., but he could not find a pulse. Two members of the party hiked down the mountain and contacted wardens by May 7, while two others stayed at the site. The two who stayed on the mountain were airlifted by helicopter, but recovery efforts for B.E. were stalled by weather until May 12._x000a_Analysis_x000a_It is clear that the group had a rope, as one of the party rappelled down to the victim after the accident. What is not clear is why B.E. would choose to approach the crevasse to “check” on it without being roped up. (Source: Dave Stephens, Pam Doyle, Canmore Leader)"/>
    <n v="7"/>
    <m/>
    <m/>
    <m/>
    <m/>
    <m/>
    <n v="1"/>
    <m/>
    <m/>
    <m/>
    <m/>
    <n v="1"/>
    <m/>
    <x v="1"/>
    <m/>
    <m/>
    <x v="1"/>
    <x v="1"/>
    <x v="1"/>
    <x v="1"/>
    <x v="0"/>
    <x v="0"/>
    <m/>
    <m/>
    <x v="1"/>
    <n v="1"/>
    <m/>
    <m/>
    <x v="0"/>
    <x v="1"/>
    <m/>
    <m/>
    <m/>
    <x v="0"/>
    <m/>
    <n v="1"/>
    <m/>
    <m/>
    <m/>
    <m/>
    <x v="0"/>
    <n v="1"/>
    <m/>
    <m/>
    <m/>
    <m/>
    <m/>
    <m/>
    <m/>
    <m/>
    <m/>
    <m/>
    <m/>
    <x v="0"/>
    <m/>
    <m/>
    <m/>
    <m/>
    <m/>
    <m/>
    <m/>
    <m/>
    <m/>
    <m/>
    <m/>
    <m/>
    <m/>
    <m/>
    <m/>
    <m/>
    <m/>
    <x v="1"/>
    <m/>
    <m/>
    <m/>
    <m/>
    <m/>
    <m/>
    <m/>
    <m/>
    <m/>
    <m/>
    <n v="1"/>
    <m/>
    <m/>
    <m/>
    <m/>
    <m/>
    <m/>
    <m/>
  </r>
  <r>
    <x v="1296"/>
    <s v="Fall into Crevasse—Unroped, Alberta, Jasper Naitonal Park, Mount Athabasca, North Glacier"/>
    <x v="15"/>
    <s v="Alberta, Jasper National Park, Mount Athabasca, North Glacier_x000a_On April 9, a party of three were ascending the North Glacier on Mount Athabasca on skis, on a route a little higher than where the “standard” route normally goes. Their intent was to do some skiing as they had done a week prior. At 1310, the party was paralleling a crevasse as they were nearing the top of a roll in the glacier, when K.F., who was in lead, dropped into the crevasse. The party was unroped, unharnessed, and unfortunately, K.F. had the rope. The two friends got as close as they safely could to the crevasse to try to establish contact, but no voice contact could be made. Knowing they could not do much without a rope, they quickly skied down the mountain and dialed 911 from the Columbia Icefields Centre pay phone. Meanwhile K.F. was able to move in the tight quarters just enough to dramatically improve his fight against succumbing to hypothermia. He was able to slide off his pack and get his wind stopper, toque, and balaclava on. He put his down coat next to his chest and with one hand (the other was numb), he managed to get a prusik around his chest so it was ready to clip by the rescuers. Jasper dispatch was notified and a helicopter was brought in. Rescue teams were assembled from Jasper and Lake Louise. Crevasses were fairly obvious from the air and the serac hazard was deemed to be reasonable. It took approximately one hour and 15 minutes for the first party to get on scene from the time of the report and two hours to complete the extrication. By that time, K.F. had spent four hours in the crevasse. By 1744, K.F. was packaged and flown out with a Jasper Public Safety Warden. By 1806 all personnel were off the glacier. At 1841, K.F. was flown with a paramedic to Banff Mineral Springs Hospital and released later that night with no injuries._x000a_Analysis_x000a_The party had over estimated the quality of the snow cover on the glacier and choose to travel without a rope or harness on. The team climbed to a high point of a roll to get a better ski run down. Crevasses and localized scouring of snow are common near crests of rolls in glaciated terrain. The team did not see the depression of the snow indicating a crevasse until after K.F. had fallen in. The Rockies snowpack is often thinner and more variable than other mountain ranges to the west. It is rare when conditions exist for traveling unroped. (Source: A1 Horton, Jasper National Park Warden Service)"/>
    <n v="7"/>
    <m/>
    <m/>
    <m/>
    <m/>
    <m/>
    <m/>
    <m/>
    <m/>
    <m/>
    <m/>
    <m/>
    <m/>
    <x v="0"/>
    <m/>
    <n v="1"/>
    <x v="1"/>
    <x v="1"/>
    <x v="1"/>
    <x v="1"/>
    <x v="0"/>
    <x v="0"/>
    <m/>
    <m/>
    <x v="1"/>
    <n v="1"/>
    <m/>
    <m/>
    <x v="0"/>
    <x v="1"/>
    <m/>
    <m/>
    <m/>
    <x v="0"/>
    <m/>
    <n v="1"/>
    <m/>
    <m/>
    <m/>
    <m/>
    <x v="0"/>
    <n v="1"/>
    <m/>
    <n v="1"/>
    <m/>
    <m/>
    <m/>
    <m/>
    <m/>
    <m/>
    <m/>
    <m/>
    <m/>
    <x v="0"/>
    <m/>
    <m/>
    <m/>
    <m/>
    <m/>
    <m/>
    <m/>
    <m/>
    <m/>
    <m/>
    <m/>
    <m/>
    <m/>
    <m/>
    <m/>
    <m/>
    <m/>
    <x v="1"/>
    <m/>
    <m/>
    <m/>
    <m/>
    <m/>
    <m/>
    <m/>
    <m/>
    <m/>
    <n v="1"/>
    <m/>
    <m/>
    <m/>
    <m/>
    <m/>
    <m/>
    <m/>
    <m/>
  </r>
  <r>
    <x v="1297"/>
    <s v="Fall on Ice, Alberta, Banff National Park, Cascade Mountain, Cascade Waterfall"/>
    <x v="15"/>
    <s v="Alberta-, Banff National Park, Cascade Mountain, Cascade Waterfall_x000a_On January 3, a party of two was climbing on Cascade Waterfall (300 m. Ill WI3). Sometime between 1500 and 1600, the victim was leading final moves of the last pitch when he fell, injuring his ankles. His partner lowered him to the belay and they decided to retrieve ice screws before starting the descent. Some time was spent retrieving gear and the lowering out was slow. About 1800, the party used their cell phone to call one of their wives, who in turn contacted Warden Dispatch. A warden rescue party climbed to where patient was located below the first set of anchors. The preliminary survey indicated injury to the right ankle, but the patient was comfortable enough to continue with lowering out. Wardens set up a first lower of 100 metres, to the second rescue party, then a second lower of 150 metres to the base of the climb. The patient was loaded into the wheeled stretcher and wheeled to his personal vehicle. His climbing partner drove him to the hospital where he was diagnosed with a hairline fracture of his talus. The rescue was done at night with air temp at –32 EC. The moonlight was a big help._x000a_Analysis_x000a_Lead falls while ice climbing often result in fractures to the lower limbs. In cold weather when the days are short, it is important to start early in the day so that there is some spare daylight in case something doesn’t go well. The party may have underestimated the time that a series of lowers would require. (Source: Bradford White, Banff National Park Warden Service)"/>
    <n v="3"/>
    <m/>
    <m/>
    <m/>
    <m/>
    <m/>
    <m/>
    <m/>
    <m/>
    <m/>
    <m/>
    <m/>
    <m/>
    <x v="0"/>
    <n v="1"/>
    <m/>
    <x v="1"/>
    <x v="1"/>
    <x v="0"/>
    <x v="1"/>
    <x v="0"/>
    <x v="0"/>
    <m/>
    <m/>
    <x v="0"/>
    <m/>
    <m/>
    <m/>
    <x v="0"/>
    <x v="0"/>
    <m/>
    <m/>
    <m/>
    <x v="1"/>
    <m/>
    <m/>
    <m/>
    <m/>
    <m/>
    <m/>
    <x v="0"/>
    <m/>
    <m/>
    <m/>
    <m/>
    <m/>
    <m/>
    <m/>
    <m/>
    <m/>
    <m/>
    <m/>
    <m/>
    <x v="0"/>
    <m/>
    <m/>
    <m/>
    <m/>
    <m/>
    <m/>
    <m/>
    <m/>
    <m/>
    <m/>
    <m/>
    <m/>
    <m/>
    <m/>
    <m/>
    <m/>
    <m/>
    <x v="1"/>
    <m/>
    <m/>
    <m/>
    <m/>
    <m/>
    <m/>
    <n v="1"/>
    <m/>
    <m/>
    <m/>
    <m/>
    <m/>
    <m/>
    <m/>
    <m/>
    <m/>
    <m/>
    <m/>
  </r>
  <r>
    <x v="1298"/>
    <s v="Fall on Ice, Banff National Park, Mount Bourgeau, Bourgeau Right-Hand"/>
    <x v="15"/>
    <s v="Alberta, Banff National Park, Mount Bourgeau, Bourgeau Right-Hand_x000a_On January 4, a party of two was climbing Bourgeau Right-Hand (310 m. IV WI 4R). This climb is often very thin on the first two pitches and difficult to protect. The leader was climbing second pitch and took a lead fall six metres above his third screw (clipped in with a screamer). The screw held but he was unsure if the screamer deployed. The leader fell about 15 metres and injured both ankles. One ankle was severely fractured. The party self evacuated to the Sunshine Ski Village parking lot. In addition to the fractures, the leader suffered frostbite to all toes, but no long term damage is expected._x000a_Analysis_x000a_Lead falls with crampons frequently result in lower leg fractures. In this instance the party was concerned that they would be responsible for the cost of a rescue, so did not call for help. Rescue services are included in_x000a_Canadian National Parks as a benefit of purchasing a Park Pass and there is no additional charge. With fractures, where there is possible circulation impairment, there is a potential for irreversible limb damage and time may be of essence in obtaining advanced medical care at a treatment hospital. (Source: Bradford White, Banff National Park Warden Service)"/>
    <n v="5"/>
    <m/>
    <m/>
    <m/>
    <m/>
    <m/>
    <m/>
    <m/>
    <m/>
    <m/>
    <m/>
    <n v="1"/>
    <m/>
    <x v="0"/>
    <n v="1"/>
    <m/>
    <x v="1"/>
    <x v="1"/>
    <x v="0"/>
    <x v="1"/>
    <x v="0"/>
    <x v="0"/>
    <m/>
    <m/>
    <x v="0"/>
    <m/>
    <m/>
    <m/>
    <x v="0"/>
    <x v="0"/>
    <m/>
    <m/>
    <m/>
    <x v="1"/>
    <m/>
    <m/>
    <m/>
    <m/>
    <m/>
    <m/>
    <x v="0"/>
    <m/>
    <m/>
    <n v="1"/>
    <m/>
    <m/>
    <m/>
    <m/>
    <m/>
    <m/>
    <m/>
    <m/>
    <m/>
    <x v="0"/>
    <m/>
    <m/>
    <m/>
    <m/>
    <m/>
    <m/>
    <m/>
    <m/>
    <m/>
    <m/>
    <m/>
    <m/>
    <m/>
    <m/>
    <m/>
    <m/>
    <m/>
    <x v="1"/>
    <m/>
    <m/>
    <m/>
    <m/>
    <m/>
    <m/>
    <n v="1"/>
    <m/>
    <m/>
    <m/>
    <m/>
    <m/>
    <m/>
    <m/>
    <m/>
    <m/>
    <m/>
    <m/>
  </r>
  <r>
    <x v="1299"/>
    <s v="Fall on Ice, Inadequate Protection, Alberta, Jasper National Park, Mount Andromeda, Practice Gullies"/>
    <x v="15"/>
    <s v="Alberta, Jasper National Park, Mount Andromeda, Practice Gullies_x000a_On June 4, two climbers left the climber’s parking lot at 0500 enroute to the Practice Gullies (III) on Mount Andromeda. These inappropriately named gullies are similar in difficulty (45 to 5 5 degrees) and are located on the extreme left hand part of the Northeast Face. They are often capped by large cornices. The climbers arrived at the base and began climbing around 0800 on good snow in the shade of the mountain. They moved quickly up four pitches and then anchored to the rock wall. The snow was thinning out and they were moving out through an interface onto ice. The leader set out, and about four metres into the ice climb, his tool placements failed and he fell. No protection was in place yet and the fall force of the fall came upon the belay device that was attached directly to the anchor. It is uncertain what broke or pulled, but the anchor failed and both climbers fell to the base of the climb. A.T. sustained a dislocated shoulder and fractured femur, while his partner C.G. suffered only minor bruising._x000a_A guided climbing party on the Athabasca AA Col route witnessed the fall and sent two climbers down to assist the victim. The guide contacted the Jasper Warden Service via radio and a heli-sling rescue operation was initiated. A total of three wardens were slung into the location where the patient’s injuries had already been immobilized. Due to a large overhanging cornice above the route, the rescue emphasis concentrated on a fast heli-sling evacuation of all people._x000a_Analysis_x000a_The leader was moving through a difficult snow/ice interface where his tools were not secured in the ice below the snow. When the climber fell, the fall force of the fall came upon the anchor through the belay device. The belayer was attached to the anchor separately from the belay device and was not able to absorb some of the forces of the fall. A static belay may have transferred the full force of the fall on to the anchor and overloaded it. It is interesting to note that the rope was not cut and that the belay device and carabiner were not found on the rope. This indicates that the carabiner and/or the anchor line failed, allowing both climbers to fall. (Source: A1 Horton, Jasper National Park Warden Service)"/>
    <n v="6"/>
    <m/>
    <m/>
    <m/>
    <m/>
    <m/>
    <m/>
    <m/>
    <m/>
    <m/>
    <m/>
    <m/>
    <m/>
    <x v="0"/>
    <n v="1"/>
    <m/>
    <x v="1"/>
    <x v="1"/>
    <x v="0"/>
    <x v="1"/>
    <x v="0"/>
    <x v="0"/>
    <m/>
    <m/>
    <x v="0"/>
    <m/>
    <m/>
    <m/>
    <x v="0"/>
    <x v="1"/>
    <m/>
    <m/>
    <m/>
    <x v="1"/>
    <m/>
    <m/>
    <m/>
    <m/>
    <m/>
    <m/>
    <x v="0"/>
    <m/>
    <m/>
    <m/>
    <m/>
    <m/>
    <m/>
    <m/>
    <m/>
    <m/>
    <m/>
    <m/>
    <m/>
    <x v="0"/>
    <m/>
    <m/>
    <m/>
    <m/>
    <m/>
    <m/>
    <m/>
    <m/>
    <m/>
    <m/>
    <m/>
    <m/>
    <m/>
    <m/>
    <m/>
    <m/>
    <m/>
    <x v="0"/>
    <n v="1"/>
    <m/>
    <m/>
    <m/>
    <m/>
    <m/>
    <m/>
    <m/>
    <m/>
    <m/>
    <m/>
    <n v="1"/>
    <m/>
    <m/>
    <m/>
    <m/>
    <m/>
    <m/>
  </r>
  <r>
    <x v="1300"/>
    <s v="Fall on Ice, Unroped, British Columbia, Haffner Creek Canyon"/>
    <x v="15"/>
    <s v="British Columbia, Haffner Creek Canyon_x000a_February 15, I.T. was solo climbing a mixed route in Haffner Creek Canyon to set up a top rope for friends. He was approximately twenty feet up when he slipped and fell to the ground landing at an awkward angle on his left ankle. Two ACMG guides that were working close by and witnessed the accident radioed Kootenay Park wardens to initiate a rescue response. I.T. was transported via heli-sling to the Haffner Creek trailhead. He was then evacuated by helicopter to the hospital in Banff. I.T. had fractured his ankle in three places._x000a_Analysis_x000a_Solo climbing is unforgiving. Slips and even short falls while wearing crampons can lead to serious injuries. (Source: Percy Woods, Kootenay National Park Warden Service)"/>
    <n v="5"/>
    <m/>
    <m/>
    <m/>
    <m/>
    <m/>
    <m/>
    <m/>
    <m/>
    <m/>
    <m/>
    <m/>
    <m/>
    <x v="0"/>
    <n v="1"/>
    <m/>
    <x v="1"/>
    <x v="1"/>
    <x v="1"/>
    <x v="1"/>
    <x v="0"/>
    <x v="1"/>
    <m/>
    <m/>
    <x v="1"/>
    <n v="1"/>
    <m/>
    <m/>
    <x v="0"/>
    <x v="0"/>
    <m/>
    <m/>
    <m/>
    <x v="1"/>
    <m/>
    <m/>
    <m/>
    <m/>
    <m/>
    <m/>
    <x v="0"/>
    <m/>
    <m/>
    <m/>
    <m/>
    <m/>
    <m/>
    <m/>
    <m/>
    <m/>
    <m/>
    <m/>
    <m/>
    <x v="0"/>
    <m/>
    <m/>
    <m/>
    <m/>
    <m/>
    <m/>
    <m/>
    <m/>
    <m/>
    <m/>
    <m/>
    <m/>
    <m/>
    <m/>
    <m/>
    <m/>
    <m/>
    <x v="1"/>
    <m/>
    <m/>
    <m/>
    <m/>
    <m/>
    <m/>
    <m/>
    <n v="1"/>
    <m/>
    <m/>
    <m/>
    <m/>
    <m/>
    <m/>
    <m/>
    <m/>
    <m/>
    <m/>
  </r>
  <r>
    <x v="1301"/>
    <s v="Fall on Ice—Ice Tools Pulled Out, Unropped, Quebec, Mont du Gros Bras"/>
    <x v="15"/>
    <s v="On February 22, J.S. (39) and M.L.(38) had finished the Gros Bras route at Weir and were packing up their gear when they decided to have a look at the rock climbs further along the cliff. On the way back J.S. decided to attempt an unroped mixed traverse across the ice shrouded base of the cliff. After one or two moves, he noticed the ice was very poor and was just beginning to step back down onto level ground when the ice supporting his left tool disintegrated and he fell heavily downward about half a metre, firmly planting his right crampon, unfortunately he also fell backwards on his planted foot and snapped his tibia, just above the boot top, and his fibula near the knee. He then proceeded to flip onto his back, fall about one more metre and luckily landed in between two large boulders which stopped him fall-_x000a_ing farther. J.S. also sustained severe bruising. M.L. quickly came to J.S.’s aid organizing some of the other climbers. Fortunately two of the other climbers present were very experienced and well qualified in first aid and they improvised a splint from slings and a dead sapling, ensured J.S. was warm and not in shock, and, when stabilized, proceeded to move J.S., via a two-man carry with a relay of three persons, to M.L.’s car._x000a_Analysis_x000a_Even a short fall when wearing crampons can have serious consequences. (Source: John Scoles)"/>
    <n v="6"/>
    <m/>
    <m/>
    <m/>
    <m/>
    <m/>
    <n v="2"/>
    <m/>
    <m/>
    <m/>
    <m/>
    <n v="1"/>
    <m/>
    <x v="0"/>
    <n v="1"/>
    <m/>
    <x v="1"/>
    <x v="1"/>
    <x v="1"/>
    <x v="1"/>
    <x v="0"/>
    <x v="0"/>
    <m/>
    <m/>
    <x v="1"/>
    <n v="1"/>
    <m/>
    <m/>
    <x v="0"/>
    <x v="0"/>
    <m/>
    <m/>
    <n v="1"/>
    <x v="1"/>
    <m/>
    <m/>
    <m/>
    <m/>
    <m/>
    <m/>
    <x v="0"/>
    <m/>
    <m/>
    <m/>
    <m/>
    <m/>
    <m/>
    <m/>
    <m/>
    <m/>
    <m/>
    <m/>
    <m/>
    <x v="0"/>
    <m/>
    <m/>
    <m/>
    <m/>
    <m/>
    <m/>
    <m/>
    <m/>
    <m/>
    <m/>
    <m/>
    <m/>
    <m/>
    <m/>
    <m/>
    <m/>
    <m/>
    <x v="1"/>
    <m/>
    <m/>
    <m/>
    <m/>
    <m/>
    <m/>
    <m/>
    <n v="1"/>
    <m/>
    <m/>
    <m/>
    <m/>
    <m/>
    <m/>
    <m/>
    <m/>
    <m/>
    <m/>
  </r>
  <r>
    <x v="1302"/>
    <s v="Fall on Rock, Climbing Alone and Unroped, Alberta, Peter Lougheed Provincial Park, Mount Brock"/>
    <x v="15"/>
    <s v="Alberta, Peter Lougheed Provincial Park, Mount Brock_x000a_On April 24, a helicopter spotted the body of C.N. (31) in rough terrain at 8,400 feet in a gully on Mount Brock in the spectacular Opal Range in Peter Lougheed Provincial Park. C.N. was a climbing enthusiast who made a number of climbs in the U.S., Australia, France, and many other areas of the world. A rescue worker had to be lowered from the helicopter with ropes and a harness to recover the body. C.N. died as a result of major traumatic injuries he sustained in a fall of about 1,000 feet. It appeared from footprints that C.N. reached Brock’s 2,902-metre peak before falling on the descent. A search for C.N. had been launched after he failed to return from what was supposed to be a day-long climb on April 22. Rescue personnel scoured Mount Brock and nearby Mount Blane, where C.N. began his solo ascent. C.N.’s vehicle was located in a parking lot near the trailhead shortly after police received the call from the family. A helicopter assisted personnel searching on the ground. Conservation officers used scopes to check for any activity on the slopes. The air search was cut short on April 23 due to strong winds but resumed early on April 24. C.N. was familiar with the area, and was in Canmore/Kananaskis to make various climbs. (Source: Burke Duncan)_x000a_Analysis_x000a_C. N.’s death is the fourth solo climbing fatality in the park in two years."/>
    <n v="6"/>
    <m/>
    <m/>
    <m/>
    <m/>
    <n v="1"/>
    <m/>
    <m/>
    <m/>
    <m/>
    <m/>
    <n v="1"/>
    <m/>
    <x v="1"/>
    <m/>
    <m/>
    <x v="1"/>
    <x v="0"/>
    <x v="1"/>
    <x v="1"/>
    <x v="0"/>
    <x v="0"/>
    <m/>
    <m/>
    <x v="1"/>
    <n v="1"/>
    <n v="1"/>
    <m/>
    <x v="0"/>
    <x v="0"/>
    <m/>
    <m/>
    <m/>
    <x v="0"/>
    <m/>
    <m/>
    <m/>
    <m/>
    <m/>
    <m/>
    <x v="0"/>
    <m/>
    <m/>
    <m/>
    <m/>
    <m/>
    <m/>
    <m/>
    <m/>
    <m/>
    <m/>
    <m/>
    <m/>
    <x v="0"/>
    <m/>
    <m/>
    <m/>
    <m/>
    <m/>
    <m/>
    <m/>
    <m/>
    <m/>
    <m/>
    <m/>
    <m/>
    <m/>
    <m/>
    <m/>
    <m/>
    <m/>
    <x v="1"/>
    <m/>
    <m/>
    <m/>
    <m/>
    <m/>
    <m/>
    <m/>
    <m/>
    <m/>
    <n v="1"/>
    <m/>
    <m/>
    <m/>
    <m/>
    <m/>
    <m/>
    <m/>
    <m/>
  </r>
  <r>
    <x v="1303"/>
    <s v="Fall on Rock, Failure to Test Holds, Alberta, Kananaskis Country, Mount John Laurie (Mount Yamnuska)"/>
    <x v="15"/>
    <s v="Alberta, Kananaskis Country, Mount John Laurie (Mount Yamnuska)_x000a_A climber fell and broke his leg on June 5. The man was climbing a route called The Bowl (145 m. 5.10a) when he grabbed onto a chalk-covered handhold that he had used before in a previous climb near the top of the route. The large rock came loose and hit him, crushing his leg and throwing him off the wall. His belayer caught him, but he still fell about 20 metres. A sling rescue was arranged with Alpine Helicopters. (Source: Burke Duncan)_x000a_Analysis_x000a_The Yamnuska crag has been described by some as a “hopeless pile of garbage rock.” There is plenty of good rock to be found on the crag, but it is important to test holds before committing to them."/>
    <n v="5"/>
    <m/>
    <m/>
    <m/>
    <m/>
    <m/>
    <m/>
    <m/>
    <m/>
    <m/>
    <m/>
    <m/>
    <m/>
    <x v="0"/>
    <n v="1"/>
    <m/>
    <x v="1"/>
    <x v="1"/>
    <x v="0"/>
    <x v="0"/>
    <x v="0"/>
    <x v="0"/>
    <m/>
    <m/>
    <x v="0"/>
    <m/>
    <m/>
    <m/>
    <x v="0"/>
    <x v="0"/>
    <m/>
    <m/>
    <m/>
    <x v="0"/>
    <m/>
    <m/>
    <m/>
    <m/>
    <m/>
    <m/>
    <x v="0"/>
    <m/>
    <m/>
    <m/>
    <m/>
    <m/>
    <m/>
    <m/>
    <m/>
    <m/>
    <m/>
    <m/>
    <m/>
    <x v="0"/>
    <m/>
    <m/>
    <m/>
    <m/>
    <m/>
    <m/>
    <m/>
    <m/>
    <m/>
    <m/>
    <n v="1"/>
    <n v="1"/>
    <m/>
    <m/>
    <m/>
    <m/>
    <m/>
    <x v="1"/>
    <m/>
    <m/>
    <m/>
    <m/>
    <m/>
    <m/>
    <m/>
    <m/>
    <m/>
    <m/>
    <m/>
    <n v="1"/>
    <m/>
    <m/>
    <m/>
    <m/>
    <m/>
    <m/>
  </r>
  <r>
    <x v="1304"/>
    <s v="Fall on Rock, Failure to Test Holds, Alberta, Kananaskis Country, Mount John Laurie (Mount Yamnuska)"/>
    <x v="15"/>
    <s v="Alberta, Kananaskis Country, Mount John Laurie (Mount Yamnuska)_x000a_On September 8, a climber who had been bolting stations on an unnamed route on Mount Yamnuska fell approximately 40 feet, fracturing his ankle. He fell on the fourth pitch while rope-soloing onto a cam. The fall was initiated by a hold breaking. Of particular note was that this was the same person who was involved in the incident reported on Mount Yamnuska on April 23. He had recovered from his double ankle fractures and this was reportedly his first time out since that incident. (Source: Burke Duncan) Analysis_x000a_This is the third climbing incident on Mount Yamnuska due either to rock- fall or hold failure this season. In addition, there was at least one serious scrambling incident on this mountain due to rockfall."/>
    <n v="6"/>
    <m/>
    <m/>
    <m/>
    <m/>
    <m/>
    <m/>
    <m/>
    <m/>
    <n v="1"/>
    <m/>
    <m/>
    <m/>
    <x v="0"/>
    <n v="1"/>
    <m/>
    <x v="1"/>
    <x v="1"/>
    <x v="0"/>
    <x v="0"/>
    <x v="0"/>
    <x v="0"/>
    <m/>
    <m/>
    <x v="0"/>
    <n v="1"/>
    <m/>
    <m/>
    <x v="0"/>
    <x v="0"/>
    <m/>
    <m/>
    <m/>
    <x v="0"/>
    <m/>
    <m/>
    <m/>
    <m/>
    <m/>
    <m/>
    <x v="0"/>
    <m/>
    <m/>
    <m/>
    <m/>
    <m/>
    <m/>
    <m/>
    <m/>
    <m/>
    <m/>
    <m/>
    <m/>
    <x v="0"/>
    <m/>
    <m/>
    <m/>
    <m/>
    <m/>
    <m/>
    <m/>
    <m/>
    <m/>
    <m/>
    <m/>
    <n v="1"/>
    <m/>
    <m/>
    <m/>
    <m/>
    <m/>
    <x v="1"/>
    <m/>
    <m/>
    <m/>
    <m/>
    <m/>
    <m/>
    <m/>
    <m/>
    <m/>
    <m/>
    <m/>
    <m/>
    <m/>
    <m/>
    <n v="1"/>
    <m/>
    <m/>
    <m/>
  </r>
  <r>
    <x v="1305"/>
    <s v="Fall on Rock, Handhold Came Off—Failure to Test Holds, Unroped, Alberta, Waterdog, North D'art Area, Obliteration"/>
    <x v="15"/>
    <s v="Alberta, Waterdog, North D'art Area, Obliteration_x000a_On November 13, B.P. and T.M. were approaching the ice climb Obliteration (30 metre WI4) in the North Drywood area between Waterton National Park and Pincher Creek. The approach involves a 45-minute hike from the vehicles, followed by a moderate class 3 scramble in order to reach the base of the climb. The two climbed up through some easy cliff bands to a ledge below the falls and stopped to have a snack and decide which side to climb (Obliteration or The Gasser). They elected on Obliteration, so they put on their helmets and continued scrambling up the cliff bands with T.M. in the lead. Soon after, T.M. let out a holler and B.P. watched as T.M. fell backward past him. T.M. landed on his back, bounced, and then tumbled down the slope and over the cliff bands, falling approximately 100 feet before coming to rest on a steep scree slope above more cliff bands. As it turned out, a handhold that T.M. was using to pull himself up came loose, causing T.M. to fall backwards. While T.M. lay motionless, B.P. carefully down-climbed the cliff bands to reach T.M. As B.P. got closer, T.M. began to move. While still down climbing, B.P. tried to get T.M. to not move, fearing that T.M. might slip again and fall over more cliff bands. B.P. got below T.M. and began to assess his injuries. They determined that nothing was broken, but T.M. had some major bruising and a sprained ankle._x000a_With the help of ski poles, B.P. and C.G., T.M. was able to walk out toward the truck. The 30-minute descent took approximately two hours. To B.P.’s knowledge, T.M. only suffered major bruising and a sprained ankle._x000a_Analysis_x000a_The Waterton area is notorious for loose rock. B.P. noted that two things helped save T.M. from very serious injury. One was the 30 pound pack on his back and the other was his helmet. T.M. was lucky to have stopped where he did. If he had continued rolling and bouncing over the rest of the rock ledges it would have been a much more serious rescue. (Source: Dave Stephens)"/>
    <n v="5"/>
    <m/>
    <m/>
    <m/>
    <m/>
    <m/>
    <m/>
    <m/>
    <m/>
    <m/>
    <m/>
    <m/>
    <m/>
    <x v="0"/>
    <n v="1"/>
    <m/>
    <x v="1"/>
    <x v="1"/>
    <x v="1"/>
    <x v="1"/>
    <x v="0"/>
    <x v="0"/>
    <m/>
    <m/>
    <x v="1"/>
    <n v="1"/>
    <m/>
    <m/>
    <x v="0"/>
    <x v="0"/>
    <m/>
    <m/>
    <m/>
    <x v="1"/>
    <m/>
    <m/>
    <m/>
    <m/>
    <m/>
    <m/>
    <x v="0"/>
    <m/>
    <m/>
    <m/>
    <m/>
    <m/>
    <m/>
    <m/>
    <m/>
    <m/>
    <m/>
    <m/>
    <m/>
    <x v="0"/>
    <m/>
    <m/>
    <m/>
    <m/>
    <m/>
    <m/>
    <m/>
    <m/>
    <m/>
    <m/>
    <m/>
    <n v="1"/>
    <m/>
    <m/>
    <m/>
    <m/>
    <m/>
    <x v="1"/>
    <m/>
    <m/>
    <m/>
    <m/>
    <m/>
    <m/>
    <m/>
    <m/>
    <m/>
    <m/>
    <m/>
    <m/>
    <m/>
    <m/>
    <m/>
    <m/>
    <n v="1"/>
    <m/>
  </r>
  <r>
    <x v="1306"/>
    <s v="Fall on Rock, Inadequate Belay, Inexperience, Alberta, Banff National Park, Grotto Canyon, Paintings Walls"/>
    <x v="15"/>
    <s v="Alberta, Banff National Park, Grotto Canyon, Paintings Wall_x000a_On July 18, a climber who fell roughly 30 feet off a wall near the pictographs at Grotto Canyon was rescued. J.G. (51) was leading a 5.9 climb at Grotto Canyon when he slipped and fell 30 feet. He hit a large boulder, bounced off it, then hit the ground, sustaining multiple injuries. A nurse who was nearby did initial first aid, then she ran to the road to call 911 on her cell phone, as there is no coverage in the canyon._x000a_The man had head injuries and had been unconscious for at least one hour by the time that rescuers arrived. He also had irregular shallow breathing, accompanied by gurgling noises, so he was given oxygen. A tricky maneuver executed by Alpine Helicopters pilot Paul Maloney helicopter allowed J.G to be slung out of the canyon. He was then stabilized and transferred to Calgary via the STARS air ambulance. Although he was in critical condition on July 18th, he was in stable condition the following day._x000a_Analysis_x000a_Bystanders described the accident as being due to an inattentive or inexperienced belayer who had left too much slack in the rope. (Source: Burke Duncan)"/>
    <n v="6"/>
    <m/>
    <m/>
    <m/>
    <m/>
    <m/>
    <m/>
    <n v="1"/>
    <m/>
    <n v="1"/>
    <m/>
    <m/>
    <m/>
    <x v="0"/>
    <n v="1"/>
    <m/>
    <x v="0"/>
    <x v="1"/>
    <x v="0"/>
    <x v="1"/>
    <x v="1"/>
    <x v="0"/>
    <m/>
    <m/>
    <x v="0"/>
    <m/>
    <m/>
    <m/>
    <x v="0"/>
    <x v="0"/>
    <m/>
    <m/>
    <m/>
    <x v="0"/>
    <m/>
    <m/>
    <m/>
    <m/>
    <m/>
    <m/>
    <x v="0"/>
    <m/>
    <m/>
    <m/>
    <m/>
    <m/>
    <m/>
    <m/>
    <m/>
    <m/>
    <m/>
    <m/>
    <m/>
    <x v="0"/>
    <m/>
    <m/>
    <m/>
    <m/>
    <m/>
    <m/>
    <m/>
    <m/>
    <m/>
    <m/>
    <m/>
    <m/>
    <m/>
    <m/>
    <m/>
    <m/>
    <m/>
    <x v="1"/>
    <m/>
    <m/>
    <n v="1"/>
    <m/>
    <m/>
    <m/>
    <m/>
    <m/>
    <m/>
    <m/>
    <m/>
    <m/>
    <n v="1"/>
    <m/>
    <m/>
    <m/>
    <m/>
    <m/>
  </r>
  <r>
    <x v="1307"/>
    <s v="Fall on Rock, Inadequate Protection, Alberta, Banff National Park, Tunnel Mountain, Gooseberry"/>
    <x v="15"/>
    <s v="Alberta, Banff National Park, Tunnel Mountain, Gooseberry_x000a_On August 26, a lead climber in a party took a 30 to 40 foot lead fall on third pitch of Gooseberry (II, 5.6) on Tunnel Mountain. He sustained a back injury but was still mobile. The party rappelled to the ground and started walking out. On the way out the leader started to suffer muscle spasms and was unable to continue. His partner contacted Park Wardens who responded with a wheeled stretcher team. They wheeled the patient out using vacuum mattress immobilization. Subsequent examination revealed a stable fracture of the sacrum._x000a_Analysis_x000a_A warden team on a training climb on the same route was about three pitches up and observed the party starting below them. They continued to the top and were unaware that a fall had occurred. The spot where the climber fell had several bolts placed, which make the climb safer and easier to protect than earlier ascents and should prevent a long fall. It is unknown if the leader used the bolts, but subsequent ascents showed them to be intact. (Source: Bradford White, Banff National Park Warden Service)"/>
    <n v="4"/>
    <m/>
    <m/>
    <m/>
    <m/>
    <m/>
    <m/>
    <m/>
    <m/>
    <m/>
    <m/>
    <m/>
    <m/>
    <x v="0"/>
    <n v="1"/>
    <m/>
    <x v="1"/>
    <x v="1"/>
    <x v="0"/>
    <x v="0"/>
    <x v="0"/>
    <x v="0"/>
    <m/>
    <m/>
    <x v="0"/>
    <m/>
    <m/>
    <m/>
    <x v="0"/>
    <x v="0"/>
    <m/>
    <m/>
    <m/>
    <x v="0"/>
    <m/>
    <m/>
    <m/>
    <m/>
    <m/>
    <m/>
    <x v="0"/>
    <m/>
    <m/>
    <m/>
    <m/>
    <m/>
    <m/>
    <m/>
    <m/>
    <m/>
    <m/>
    <m/>
    <m/>
    <x v="0"/>
    <m/>
    <m/>
    <m/>
    <m/>
    <m/>
    <m/>
    <m/>
    <m/>
    <m/>
    <m/>
    <m/>
    <m/>
    <m/>
    <m/>
    <m/>
    <m/>
    <m/>
    <x v="0"/>
    <m/>
    <m/>
    <m/>
    <m/>
    <m/>
    <m/>
    <m/>
    <m/>
    <m/>
    <m/>
    <m/>
    <m/>
    <m/>
    <n v="1"/>
    <m/>
    <m/>
    <m/>
    <m/>
  </r>
  <r>
    <x v="1308"/>
    <s v="Fall on Rock, Inadequate Protection, Exceeding Abilities, California, Tuolemne Meadows, Lembert Dome, Northwest Books"/>
    <x v="15"/>
    <s v="California, Tuolumne Meadows, Lembert Dome, Northwest Books_x000a_On July 15, Amit Singh (27) fell while climbing the third pitch (rated 5.9) of Northwest Books on Lembert Dome. He had placed a cam just above the belay and had started to climb the difficult section. Ten feet up, he placed a #5 nut and continued to climb another five to ten feet. He told me (park ranger) he had difficulty at the top of the crack, that he was struggling to hold on and place gear._x000a_His partner, Anthony Baraff, said Singh struck his head and went unconscious for about 15 to 20 seconds. Singh could not remember what had happened. Baraff yelled for help and in about 15-20 minutes nearby climbers responded and went for help. Park rangers from the SAR team rescued Singh._x000a_Analysis_x000a_These climbers had about two years of experience, mostly in the Gunks and mostly sport climbing. They were just starting trad climbing and said they were comfortable leading 5.7 to 5.8 routes._x000a_The most important lesson here is that they were wearing helmets. (Source: George Paiva, Yosemite Valley SAR Ranger)"/>
    <n v="6"/>
    <m/>
    <m/>
    <m/>
    <n v="1"/>
    <m/>
    <m/>
    <m/>
    <m/>
    <n v="1"/>
    <m/>
    <m/>
    <m/>
    <x v="0"/>
    <n v="1"/>
    <m/>
    <x v="0"/>
    <x v="1"/>
    <x v="0"/>
    <x v="0"/>
    <x v="0"/>
    <x v="0"/>
    <m/>
    <m/>
    <x v="0"/>
    <m/>
    <m/>
    <m/>
    <x v="0"/>
    <x v="0"/>
    <m/>
    <m/>
    <m/>
    <x v="0"/>
    <m/>
    <m/>
    <m/>
    <m/>
    <m/>
    <m/>
    <x v="0"/>
    <m/>
    <m/>
    <m/>
    <m/>
    <m/>
    <m/>
    <m/>
    <m/>
    <m/>
    <m/>
    <m/>
    <m/>
    <x v="0"/>
    <m/>
    <m/>
    <m/>
    <m/>
    <m/>
    <m/>
    <m/>
    <m/>
    <m/>
    <m/>
    <m/>
    <m/>
    <m/>
    <m/>
    <m/>
    <m/>
    <m/>
    <x v="0"/>
    <m/>
    <m/>
    <m/>
    <m/>
    <m/>
    <m/>
    <m/>
    <m/>
    <m/>
    <m/>
    <m/>
    <m/>
    <n v="1"/>
    <m/>
    <m/>
    <m/>
    <m/>
    <m/>
  </r>
  <r>
    <x v="1309"/>
    <s v="Fall on Rock, Nut/Chock Pulled Out, Alberta, Banff National Park, Tunnel Mountain, The Shoe"/>
    <x v="15"/>
    <s v="Alberta, Banff National Park, Tunnel Mountain, The Shoe_x000a_On July 6, R B. was part of an “Advanced Mountain Operations Course” being run by the Canadian Military out of CPC Trenton. The group consisted of 14 students and seven instructors. R. B. was part of a group that was learning to lead climb. He had done some top-roped leading practice and a “couple of other easy climbs on lead.” He was on the first pitch of “The Shoe” (I, 5.6) on Tunnel Mountain and had placed one tricam about five metres up from the belay. As he neared the traverse left into the crack, he slipped and fell. His gear pulled and he landed on his head on the belay ledge. He then tumbled down below the belay. His instructor called 911 on his cell phone and then began to lower the victim._x000a_The patient was located by rescue on the scree below the climb, still tied in to the rope. He had suffered a severe blow to the head and was displaying wild aggression and thrashing around. There was no response to verbal or pain stimulus only incoherent verbiage and yelling. EMS administered IV and drugs and the patient was heli-slung directly from the scene to the hospital and shortly afterwards transferred to Calgary via STARS air ambulance._x000a_Analysis_x000a_The leader was wearing a helmet which was crushed and broken. Dispatchers for 911 in the Banff / Lake Louise area are based in Calgary. Climbers in the National Parks should be aware of the lack of knowledge of the terrain that the 911 dispatchers have and be very clear of their location and the requirement for a mountain rescue response when reporting an incident. (Source: Bradford White, Banff National Park Warden Service)"/>
    <n v="8"/>
    <m/>
    <m/>
    <m/>
    <m/>
    <m/>
    <m/>
    <m/>
    <m/>
    <n v="1"/>
    <m/>
    <m/>
    <m/>
    <x v="0"/>
    <n v="1"/>
    <m/>
    <x v="0"/>
    <x v="1"/>
    <x v="0"/>
    <x v="0"/>
    <x v="0"/>
    <x v="0"/>
    <m/>
    <m/>
    <x v="0"/>
    <m/>
    <m/>
    <m/>
    <x v="0"/>
    <x v="0"/>
    <m/>
    <m/>
    <m/>
    <x v="0"/>
    <m/>
    <m/>
    <m/>
    <m/>
    <m/>
    <m/>
    <x v="0"/>
    <m/>
    <m/>
    <m/>
    <m/>
    <m/>
    <m/>
    <m/>
    <m/>
    <m/>
    <m/>
    <m/>
    <m/>
    <x v="0"/>
    <m/>
    <m/>
    <m/>
    <m/>
    <n v="1"/>
    <m/>
    <m/>
    <m/>
    <n v="1"/>
    <m/>
    <m/>
    <m/>
    <m/>
    <m/>
    <m/>
    <m/>
    <m/>
    <x v="0"/>
    <m/>
    <m/>
    <m/>
    <m/>
    <m/>
    <m/>
    <m/>
    <m/>
    <m/>
    <m/>
    <m/>
    <m/>
    <n v="1"/>
    <m/>
    <m/>
    <m/>
    <m/>
    <m/>
  </r>
  <r>
    <x v="1310"/>
    <s v="Fall on Rock, Unroped, Climbing Alone, Quebec, Mont Saint Hilaire"/>
    <x v="15"/>
    <s v="On September 6, a hiker made a macabre discovery at the foot of the northern slopes of Mont Saint Hilaire. A body rested among the rocks at the foot of a 250 metre high cliff near the “Cave of the Fairies.” A camera was located by the search and rescue team near Y.L.’s body._x000a_It is surmised that Y.L. was alone and decided to climb the cliff in an attempt to take photographs. It appears that Y.L. (30) ascended in an area which was particularly difficult to climb without proper climbing gear, which he did not have. He lost his footing and fell approximately 50 metres to his death. A local resident thought that he heard a cry at approximately 1930 the night before on September 5, but he did not alert authorities due to the large number of hikers in this popular area. The victim was not immediately identified, as he was not carrying any identification._x000a_Analysis_x000a_Parties are often lured into situations where their ambitions exceed their skills and physical abilities. Your best protection is to know your own limits (and those of your partners) and to resist being tempted far beyond them. (Source: Roger LaFrance–L’Oeil Regional, Steve Castonguay)"/>
    <n v="5"/>
    <m/>
    <m/>
    <m/>
    <n v="1"/>
    <m/>
    <m/>
    <m/>
    <m/>
    <m/>
    <m/>
    <m/>
    <m/>
    <x v="1"/>
    <m/>
    <m/>
    <x v="1"/>
    <x v="1"/>
    <x v="1"/>
    <x v="1"/>
    <x v="0"/>
    <x v="0"/>
    <m/>
    <m/>
    <x v="1"/>
    <n v="1"/>
    <n v="1"/>
    <m/>
    <x v="0"/>
    <x v="0"/>
    <m/>
    <m/>
    <m/>
    <x v="0"/>
    <m/>
    <m/>
    <m/>
    <m/>
    <m/>
    <m/>
    <x v="0"/>
    <m/>
    <m/>
    <m/>
    <m/>
    <m/>
    <m/>
    <m/>
    <m/>
    <m/>
    <m/>
    <m/>
    <m/>
    <x v="0"/>
    <m/>
    <m/>
    <m/>
    <m/>
    <m/>
    <m/>
    <m/>
    <m/>
    <m/>
    <m/>
    <m/>
    <m/>
    <m/>
    <m/>
    <m/>
    <m/>
    <n v="1"/>
    <x v="1"/>
    <m/>
    <m/>
    <m/>
    <m/>
    <m/>
    <m/>
    <m/>
    <m/>
    <m/>
    <m/>
    <m/>
    <m/>
    <m/>
    <m/>
    <n v="1"/>
    <m/>
    <m/>
    <m/>
  </r>
  <r>
    <x v="1311"/>
    <s v="Fall on Rock—Attacked by Bees _x000a_Arizona, Camelback Mountain, Hart Route"/>
    <x v="15"/>
    <s v="Editor's note: The following report describes an incident that resulted in the death of Keith Abbe, 24, after a bee attack and fall at Camelback Mountain._x000a__x000a_Dear Climbing Community: My name is Jeff, and I am the climber who survived this incident. I want to try to clear up what happened to let all the climbers in the area know what to be wary of and where. I have been climbing for over ten years, but I live in Michigan, which is devoid of outdoor areas, and only get outdoors about once a year. This was Keith’s first time climbing outside. That is why we were doing an easy route, listed at 5.2 in the Phoenix area Climbers Guide._x000a__x000a_We had reached the belay at the top of the third pitch and were having a great time when the bees hit, just a few at first, and then suddenly they swarmed us. As we were trying to decide to go up or down, I looked up and saw what I believe to be the nest about ten feet above us and to the left. Seeing them above us, I decided we were best to go down. By this time they were hitting us very hard and it became difficult to see or even breathe, as they would fly into my mouth every time I opened it to take a breath. All this was compounded by the fact that I AM allergic to bees; however, as stated in other entries some people are only allergic to certain varieties of bees, and I am one of those people. Being from Michigan and having no prior exposure to the bees of the area, let alone the Africanized bees, I feared for my life and knew we had to get down as fast as possible._x000a__x000a_At the time we were in the middle of changing over gear to do the last pitch and had the anchor in and were clipped to it but the rope was in a pile to be back-fed for the next pitch. I sent Keith down to the last ledge as I lowered him hand over hand to it. When he has safely reached it I slapped the rope into the anchor, thinking it would at least be a failsafe as we descended, as I did not feel I had time or the ability to set up a rappel with the bees now stinging my eyes. We down-climbed to about halfway between the first and second pitch when we ran out of rope, either from being at the end or from the rope tangling as we descended. I do not know. At this point we were only twenty feet above the belay ledge and up only seventy feet or so. Feeling we were in serious danger from the bees and on easy climbing, I told Keith that we would have to untie and down-climb the rest of the way and he agreed. We untied and I told Keith to go and I would be right behind him. He only made it about ten feet before he fell. He hit the belay ledge and rolled/bounced off and disappeared out of my sight._x000a__x000a_I down-climbed the rest or the way and began blindly running around trying to get the bees off and find Keith at the same time. I never found him because shortly after I hit the ground, witnesses grabbed me and drug me up the hill toward the monk to escape the bees. I pointed as best I could in the direction I thought Keith lay. Half the group ran that way, the other half got me out of the area._x000a__x000a_Analysis_x000a__x000a_No prior incident of swarm attack has been reported previously on this route, but there have been reports of bees attacking climbers on Camelback Mountain, one of which, in 2001, resulted in a fall causing broken vertebrae. That hive has since been destroyed._x000a__x000a_Note that a prescription epi-pen is also a good item to put in one’s first aid kit, whether you are allergic to bees or not. (Some people don’t know if they are or not because they have never been stung.) These are available from most pharmacies and a family doctor can prescribe them._x000a__x000a_Experts have suggested assuming that all bees in Arizona are “Africanized”—aggressive and will attack in a swarm and potentially pursue. Bees’ life-cycle makes them particularly aggressive during early spring when the air temperature increases and desert flowers begin to bloom. In particular, this is when the queen may be found outside of the hive. If this is the case the workers will be particularly aggressive in their defense of the queen. All stinging insects should be ignored and not swatted because in some species, injury to one insect causes a pheromone to be released that attracts the others and causes them to attack. Common advice is to let the insects land on you, and even sting you, rather than swat or kill them and provoke a swarm attack. This of course is easier said than done, and particularly so for someone with allergies._x000a__x000a_Regarding the team’s escape once the bee attack had begun, the rope set up to rappel was doubled over, in a classic setup to pull down. Had the rope been tied only at one end, it should have reached all the way to the ground if not tangled. In addition, unbeknownst to the climbers, there is a lesser known gully direcdy below the route they were climbing which would have allowed them a more direct escape than trying to rappel/climb back down the original route itself. Both these facts would have been difficult to assimilate during the attack._x000a__x000a_Finally, the fall victim was not wearing a helmet and suffered head injuries that may have been reduced if he had been. Given the height of the fall, however, the effect this had on the final result is unclear. (Source: From a letter from Jeff, with some edits, and from a report compiled by Bob Zimering, Rescue Technician I, Maricopa County Sheriff’s Office, part of Central Arizona Mountain Rescue Association)"/>
    <n v="10"/>
    <m/>
    <m/>
    <n v="1"/>
    <m/>
    <m/>
    <m/>
    <m/>
    <m/>
    <n v="1"/>
    <m/>
    <m/>
    <m/>
    <x v="1"/>
    <m/>
    <n v="1"/>
    <x v="0"/>
    <x v="0"/>
    <x v="0"/>
    <x v="0"/>
    <x v="0"/>
    <x v="0"/>
    <m/>
    <m/>
    <x v="0"/>
    <m/>
    <m/>
    <m/>
    <x v="0"/>
    <x v="0"/>
    <m/>
    <m/>
    <m/>
    <x v="0"/>
    <m/>
    <m/>
    <m/>
    <m/>
    <m/>
    <m/>
    <x v="0"/>
    <m/>
    <m/>
    <m/>
    <m/>
    <m/>
    <m/>
    <n v="1"/>
    <m/>
    <m/>
    <n v="1"/>
    <m/>
    <m/>
    <x v="0"/>
    <n v="1"/>
    <m/>
    <m/>
    <m/>
    <m/>
    <m/>
    <m/>
    <m/>
    <m/>
    <m/>
    <m/>
    <m/>
    <m/>
    <m/>
    <m/>
    <m/>
    <m/>
    <x v="1"/>
    <m/>
    <m/>
    <m/>
    <m/>
    <m/>
    <m/>
    <m/>
    <m/>
    <m/>
    <m/>
    <m/>
    <m/>
    <m/>
    <m/>
    <m/>
    <m/>
    <m/>
    <m/>
  </r>
  <r>
    <x v="1312"/>
    <s v="Fall on Rock—Inadequate Belay (Including No Knot in the End of the Climbing Rope), No Hard Hat"/>
    <x v="15"/>
    <s v="FALL ON ROCK—INADEQUATE BELAY (INCLUDING NO KNOT IN THE END OF THE CLIMBING ROPE), NO HARD HAT_x000a__x000a_California, Tahquitz Rock, Whodunit_x000a__x000a_On May 23, my partner and I had just arrived at the base of Whodunit (5.9) about 9:00 a.m. A female belayer (c. 25) was at the base of the route. She began to lower her partner (male, c. 25), who had just finished leading the first pitch of the route. It was not clear to us as to why the decision was made to lower rather than continue._x000a__x000a_The belayer allowed the end of the rope to pass through her belay device, so her partner fell—a sliding, tumbling fall—about 40 feet and landed at her feet. He suffered a fractured arm, dislocated shoulder, and assorted abrasions/lacerations. Despite not wearing a helmet, there were no head or neck injuries._x000a__x000a_Five of us (including his partner) were able to get him to the parking area, where he was able to be transported to medical treatment. (Source: Michael Morley)"/>
    <n v="6"/>
    <m/>
    <m/>
    <n v="2"/>
    <m/>
    <m/>
    <m/>
    <m/>
    <m/>
    <m/>
    <m/>
    <m/>
    <m/>
    <x v="0"/>
    <n v="1"/>
    <m/>
    <x v="1"/>
    <x v="1"/>
    <x v="0"/>
    <x v="0"/>
    <x v="0"/>
    <x v="0"/>
    <m/>
    <m/>
    <x v="0"/>
    <m/>
    <m/>
    <m/>
    <x v="0"/>
    <x v="0"/>
    <m/>
    <m/>
    <m/>
    <x v="0"/>
    <m/>
    <m/>
    <m/>
    <m/>
    <m/>
    <m/>
    <x v="0"/>
    <m/>
    <m/>
    <m/>
    <m/>
    <m/>
    <m/>
    <m/>
    <m/>
    <m/>
    <m/>
    <m/>
    <m/>
    <x v="0"/>
    <n v="1"/>
    <m/>
    <m/>
    <m/>
    <m/>
    <m/>
    <m/>
    <m/>
    <m/>
    <m/>
    <m/>
    <m/>
    <m/>
    <n v="1"/>
    <m/>
    <m/>
    <m/>
    <x v="1"/>
    <m/>
    <m/>
    <n v="1"/>
    <m/>
    <m/>
    <m/>
    <m/>
    <m/>
    <m/>
    <m/>
    <n v="1"/>
    <m/>
    <m/>
    <m/>
    <m/>
    <m/>
    <m/>
    <m/>
  </r>
  <r>
    <x v="1313"/>
    <s v="Fall on Rock—Inadequate Belay, Rope Too Short—Lowering, Distraction, California, Yosemite Valley, Yin Yang"/>
    <x v="15"/>
    <s v="California, Yosemite Valley, Yin Yang_x000a_On April 26, an experienced climber (44) had led Yin Yang (5.10d) and set up a top-rope for his partner (26) to follow. The leader had used long cordelettes to extend the anchor because the climb was about 120 feet and their rope was only 200 feet. With the rope doubled, the leader was lowered safely to the ground because the anchor was extended. His partner top-roped the climb and disassembled the anchor. She threaded the rope through the anchor chain and her partner began to lower her. Her plan was to get to the end of the rope and swing over to another climb and down-climb a crack_x000a_to the ground, a distance of about 15 feet. She was cleaning gear (stoppers) from the climb as she was being lowered. After she had done the retrievals from the crack, her partner began to lower her. As he did, the end of the rope fed through his belay device (an ATC), thereby resulting in a 20-foot fall to the ground. No serious injury resulted._x000a_Analysis_x000a_The leader indicated that he did not have a knot tied in the end of the rope to prevent the rope from feeding through the belay device. He also said he was distracted by his partner’s activity of extracting the stoppers, which were difficult to get out. (Source: David Horne, Yosemite Park Ranger)_x000a_(Editor’s Note: Several lowering accidents have been reported each year over the last decade or so. Another one follows this one! Help get the word out to everyone that having a safety knot in the end of the rope is a given, but most importantly, be sure the rope is long enough for the job. Also note that if a knot IS tied in the end of the rope, the belayer still has to control the lowering. It’s obvious that if the rope is not long enough, by 20 feet or more, then loss of control on the belay will STILL result in a fall that could lead to injury. Also, consider wearing gloves._x000a_The person who was being lowered had some additional comments: I asked the third party to tie the knot when I was about 15-20 feet up, not from the top of the climb. Incidentally, the third party had previously been using the same set up, i.e. 60m. rope to TR the climb. This is an important detail to me because these were “experienced climbers” as well, all YOSAR folk and acquaintances. I think it created a bit of an “if everyone is doing it, it’s OK” atmosphere. It was a good, if hard, lesson in trusting my instincts and taking responsibility for myself as well as the choices I make when it comes to climbing and safety.)"/>
    <n v="9"/>
    <m/>
    <m/>
    <m/>
    <n v="1"/>
    <m/>
    <n v="1"/>
    <m/>
    <m/>
    <m/>
    <m/>
    <n v="1"/>
    <m/>
    <x v="0"/>
    <m/>
    <n v="1"/>
    <x v="1"/>
    <x v="0"/>
    <x v="0"/>
    <x v="0"/>
    <x v="0"/>
    <x v="1"/>
    <m/>
    <m/>
    <x v="0"/>
    <m/>
    <m/>
    <m/>
    <x v="0"/>
    <x v="0"/>
    <m/>
    <m/>
    <m/>
    <x v="0"/>
    <m/>
    <m/>
    <m/>
    <m/>
    <m/>
    <m/>
    <x v="0"/>
    <m/>
    <m/>
    <m/>
    <m/>
    <m/>
    <m/>
    <m/>
    <m/>
    <m/>
    <m/>
    <m/>
    <m/>
    <x v="0"/>
    <m/>
    <m/>
    <m/>
    <m/>
    <m/>
    <m/>
    <m/>
    <m/>
    <m/>
    <n v="1"/>
    <m/>
    <m/>
    <m/>
    <n v="1"/>
    <m/>
    <m/>
    <m/>
    <x v="1"/>
    <m/>
    <m/>
    <m/>
    <m/>
    <n v="1"/>
    <m/>
    <m/>
    <m/>
    <m/>
    <n v="1"/>
    <m/>
    <m/>
    <m/>
    <m/>
    <m/>
    <m/>
    <m/>
    <m/>
  </r>
  <r>
    <x v="1314"/>
    <s v="Fall on Rock—Inadequate Protection (Climber and Belayer), No Hard Hat, California, Yosemite Valley, Church Bowl, Bishops Terrace"/>
    <x v="15"/>
    <s v="California, Yosemite Valley, Church Bowl, Bishops Terrace_x000a_After work on July 28, Ric Sedlak (20) and I, Amy Painter (21), headed for the Church Bowl to climb Bishops Terrace (one pitch, 5.8). It was Ric’s lead. He could follow 5.11, but he had just started leading traditional routes this summer and was learning protection skills on easier climbs. He’d led several other 5.8’s so far with no problems. We bypassed the direct start and scrambled up to the large ledge where the right-hand variation begins about 50 feet above the ground. As he racked his gear I offered him a helmet—twice, but he just made a joke and shook his head at me. I reviewed some protection issues I thought important, and as he started up the crack he said I’d have to remind him to place enough pieces._x000a_He placed a nut about ten feet directly above me and another a few feet higher. Then he continued straight up another ten feet or so to a small ledge. From there the climb goes left on foot holds for a few feet to the base of a large flake, then up a crack on either side of the flake to the crux higher on the pitch. Ric decided to wait until he reached the flake to place another piece. I suggested he at least put something at its base before starting up the cracks. Both sides of the flake would take protection. He started up the right side but decided the better of it, so he climbed down and traversed to the left side. I asked him again to put in a piece of protection. He must not have liked the left side of the flake any better than the right, because he decided to traverse back to the right and said, “Let me put in a piece on the right when I get back there.” He still hadn’t established protection beyond the first two nuts. At this point his waist was perhaps 15 feet above his highest piece and 15 feet left of it, and he was about 80 feet above the ground._x000a_The two sides of the flake are six or seven feet apart, and the moves between the two, while not hard, require a bit of balance. Ric kept his left hand and foot on the left and stretched back to the right. It was far enough that he had to let go with his left hand, and when he realized that, he changed his mind. As he drew back to the left he must have somehow lost his balance, because he suddenly and involuntarily began to “barn door,” swinging out as though his left hand and foot were the hinges of a door. He was looking directly to the right and down at me. We made eye contact and he said, “Oh shit! I’m going to fall!”_x000a_In the split second that I had I took in as much rope as possible, though nothing I could do would compensate for the deficiency in his protection. I saw his left hand come off. At the last second he thrust himself away from the wall to avoid scraping all the way down. He fell past me to the left and I heard him hit on the face below. I was not anchored and got yanked what seemed like five feet into the air. With rope stretch and all, he probably fell at least 30 to 40 feet._x000a_I yelled Ric’s name over and over, but got no reply. Holding him on belay, I moved left to the end of the ledge. Without re-rigging I started rappelling down the face using the belay device, with Ric as a counter-weight. Both of us were hanging from his protection at that point._x000a_When I reached him he was unconscious, not responding to my calls, and hanging horizontally with his left side against the wall. I held myself in place with my right hand on my rappel line. I wedged myself between Ric and the wall and pushed him out with my left hand and my legs in order to look at his injuries._x000a_That’s when I saw all the blood running down the rock. A huge laceration ran from his right eyebrow up and across his forehead all the way to his left ear, and the flap of skin was folded forward, exposing his skull. I started yelling for help and almost immediately climbers answered from the west side of Church Bowl, “Keep yelling! We’re coming! Where are you?” That gave me a bit of relief. All of this seemed to take only a minute from the time of Ric’s fall._x000a_By now my grip on the rope was slipping. I tried to wrap the rope around my leg, but I slipped lower until I was below Ric, so I gave up trying to help him and kept going 40 feet to the ground. I needed to get him down and stop the bleeding, so once I was on the ground I lowered him. As Ric came within reach, Tim, the first climber to arrive, cradled his body and laid him on his back._x000a_By this time Ric had started to groan and respond to us. I tried to assess his mental status in more detail. I placed his scalp back in position, covered it with my folded tank top, and gently wrapped his head with Tim’s shirt as a light pressure bandage. I knelt with his head between my knees to keep him still. Blood filled his mouth and nose (probably from skull fractures, I learned later) so he had to spit it out every couple of seconds to be able to breath. I was in the way, and I could still taste his blood hours later._x000a_Someone had called 911. The medical clinic is only 400 yards away, so the ambulance crew arrived in couple of minutes, followed by the rescue team. Ric answered all their questions appropriately and he was soon bandaged, back-boarded, and aboard a medical helicopter headed to Modesto. In 30 minutes it would have been too dark to fly. At the hospital, x-rays and a CAT scan showed that his spine was OK, but his skull was fractured in three places—the frontal, left occipital, and right orbital bones. None required surgery, but it took 39 staples to close the big laceration plus lots of work on smaller cuts. He still does not remember the accident or the following several days, and he suffered neurological problems for a few weeks. They’ve since cleared up and he is climbing again._x000a_Analysis_x000a_Ric should have followed Amy’s advice by placing a piece as soon as he reached the right side of the flake. First, even though the moves were well within his abilities (and not even 5.8), mistakes do happen and he was facing a serious fall. Second, Amy had the belayer’s perspective, which complements the leader’s view. Third, she was the teacher. Better to overprotect when you’re learning and then scale back as you gain skill than to learn the hard way. If nothing else, it gives the teacher something to critique._x000a_Amy describes Ric as a natural athlete and seemingly fearless. Being on a relatively easy route may have given him too much confidence. This is pretty common among good athletes—until their first serious mishap._x000a_It is indisputable that helmets prevent serious trauma from falls. Ric’s was one of four serious accidents in Yosemite in 2004 affected by not wearing a helmet. [See McFalls (Royal Arches) and Singh (Lembert Dome) in this issue of ANAM.]_x000a_Amy pointed out later that she should have been anchored as she belayed. The belay ledge is big enough to walk around on safely, but she could have been injured and even dropped Ric as she was yanked upward into the wall. Furthermore, if Ric’s pieces had failed, she could have been pulled off the ledge to the ground. Some climbers argue that anchoring the belayer increases the force on the protection, but that is dubious justification for risking the belayer, and one would not often apply that logic beyond the first pitch. If there is that much concern about the quality of the protection, the leader should place pieces closer together or assess whether or not to continue climbing._x000a_Regardless of the situation, a first aid course like Wilderness First Responder, coupled with the self-rescue skills mentioned above, provide the tools to make informed, even though risky, decisions and to carry them out. (Source: Amy Painter and John Dill, NPS Ranger, Yosemite National Park)"/>
    <n v="9"/>
    <m/>
    <n v="1"/>
    <n v="1"/>
    <m/>
    <m/>
    <m/>
    <m/>
    <m/>
    <n v="1"/>
    <m/>
    <m/>
    <m/>
    <x v="0"/>
    <n v="1"/>
    <m/>
    <x v="0"/>
    <x v="1"/>
    <x v="0"/>
    <x v="0"/>
    <x v="0"/>
    <x v="0"/>
    <m/>
    <m/>
    <x v="0"/>
    <m/>
    <m/>
    <m/>
    <x v="0"/>
    <x v="0"/>
    <m/>
    <m/>
    <m/>
    <x v="0"/>
    <m/>
    <m/>
    <m/>
    <m/>
    <m/>
    <m/>
    <x v="0"/>
    <m/>
    <m/>
    <m/>
    <m/>
    <m/>
    <m/>
    <m/>
    <m/>
    <m/>
    <m/>
    <n v="1"/>
    <m/>
    <x v="0"/>
    <n v="1"/>
    <m/>
    <m/>
    <m/>
    <m/>
    <m/>
    <m/>
    <m/>
    <m/>
    <m/>
    <m/>
    <m/>
    <m/>
    <m/>
    <m/>
    <m/>
    <m/>
    <x v="0"/>
    <m/>
    <m/>
    <n v="1"/>
    <m/>
    <m/>
    <m/>
    <m/>
    <m/>
    <m/>
    <m/>
    <m/>
    <m/>
    <n v="1"/>
    <m/>
    <m/>
    <m/>
    <m/>
    <m/>
  </r>
  <r>
    <x v="1315"/>
    <s v="Fall on Rock—Rappel Anchor Failure, California, High Sierra, Palisades Region"/>
    <x v="15"/>
    <s v="California, High Sierra, Palisades Region_x000a_On May 29, Dan Kipper (54) and Warren Buettner (65) started from Glacier Camp and ascended the Palisade Glacier to the V-Notch. Their objective was to climb the V-notch, ascend Polemonium Peak, traverse over to Sill, and then descend back to camp. Snow and ice conditions, however, were not ideal. Fresh snow impeded the approach, and conditions on the V-Notch were crusty junk over blue ice. Dan did all the leading, as Warren was not at all comfortable on technical ice. Their progress was slow. They didn’t top out until almost five o’clock._x000a_Due to the late hour, they decided to forego Polemonium and Sill and head back down after taking a much-needed lunch break. They searched for the descent gully between Sill and the V-Notch, but couldn’t locate it. They settled upon a gully that they knew was not the correct one, but one which looked like it would get them down to third-class rock after two or three rappels. (This gully is one gully north of the normal descent). They set up a sling anchor around two big horns; Dan went first and Warren followed. This got them to a ledge, where it looked like one or maybe two more rappels would get them onto third-class and then the glacier. However, when Dan tried to retrieve the rappel line, the rope jammed. They pulled on it for some time and finally gave up. Tying into the rope on a self-belay, Dan hauled himself back up a steep blocky face about forty feet high. There was a ledge here and he was able to free the ropes from this spot._x000a_At this point, Dan said that he was setting up another anchor so that he could rappel back down to Warren. From there, he said, he was certain they could reach the third-class section with one more rappel. Warren waited several minutes in silence. Then Dan hollered, “Rope!” and threw down the ends. A minute or so later, Dan told him he was coming down. According to Warren, there was no sign of stress or concern in his voice. Then suddenly he heard him shout, “Oh no!” and Dan came plunging down, rope and all. It was a long fall—approximately 1,000 feet, to the bergshrund. Dan was killed instantly._x000a_Night was setting in and with no rope or gear, Warren biwied on the ledge. He yelled for help for some time but finally gave up. He could see Dan’s body way down the glacier. He said it never moved. In the morning, he finally gathered enough courage to pick his way down the blocky face, convinced he was going to fall to his death at any moment, and eventually reached the glacier. He went down to Dan’s body and stayed there with him for quite a while. Then he got up and hiked out to call the sheriff._x000a_During the body recovery, it was noted that Dan’s rappel device was properly attached to the rope and harness. A single sewn runner was looped through the top of the rope, suggesting that the sling had been cinched around a block or flake and had somehow popped free. Also, Dan’s rappel device was a foot or so from the anchor point, suggesting that as soon as he leaned back and weighted the line, something immediately gave way. One possibility is that the block or flake that Dan had slinged peeled off when he leaned back. Warren indicated that no rocks come crashing down on him when Dan fell._x000a_On Monday May 31, 2004, volunteers of the Inyo County Sheriff’s Search and Rescue team, assisted by C.H.P. helicopter H-82 from Apple Valley, recovered Kipper’s body. He was flown off the glacier and released to the Inyo County Coroner’s Office._x000a_Analysis_x000a_Both climbers were tired at the end of a long day and ready to get down. Dan was known as a meticulous and safe climber. We’ll never know exactly what happened, but it appears that when he slung the block, the sling slipped off when he weighted this anchor. Given his experience, it is hard to say how he might have made such a simple but fatal mistake. We can say that it is always a good policy to set a backup anchor while testing the primary rappel anchor prior to rappelling. (Source: Dave German, Inyo County SAR)"/>
    <n v="9"/>
    <m/>
    <m/>
    <m/>
    <m/>
    <m/>
    <m/>
    <n v="2"/>
    <m/>
    <m/>
    <m/>
    <n v="1"/>
    <m/>
    <x v="1"/>
    <m/>
    <m/>
    <x v="1"/>
    <x v="0"/>
    <x v="0"/>
    <x v="1"/>
    <x v="0"/>
    <x v="0"/>
    <m/>
    <m/>
    <x v="0"/>
    <m/>
    <m/>
    <m/>
    <x v="0"/>
    <x v="1"/>
    <m/>
    <m/>
    <m/>
    <x v="0"/>
    <m/>
    <m/>
    <m/>
    <m/>
    <m/>
    <m/>
    <x v="0"/>
    <m/>
    <m/>
    <m/>
    <m/>
    <m/>
    <m/>
    <m/>
    <m/>
    <m/>
    <m/>
    <m/>
    <m/>
    <x v="0"/>
    <m/>
    <n v="1"/>
    <m/>
    <m/>
    <m/>
    <m/>
    <m/>
    <n v="1"/>
    <m/>
    <m/>
    <m/>
    <m/>
    <m/>
    <m/>
    <m/>
    <m/>
    <m/>
    <x v="1"/>
    <n v="1"/>
    <m/>
    <m/>
    <n v="1"/>
    <m/>
    <m/>
    <m/>
    <m/>
    <m/>
    <m/>
    <n v="1"/>
    <m/>
    <m/>
    <m/>
    <m/>
    <m/>
    <m/>
    <m/>
  </r>
  <r>
    <x v="1316"/>
    <s v="Fall on Snow, Rescue Hampered by Weather, Alaska, Denali National Park, Mount McKinley, West Buttress"/>
    <x v="15"/>
    <s v="The following account is that of a difficult and intense Denali Search and Rescue operation conducted on the upper slopes of Mount McKinley. The individuals who participated in the rescue operation were Renny Jackson, Chris Harder, Steve Rickert, Jack McConnell, and David Bywater. It is also imperative to mention two British climbers who played key roles in the rescue operation and without whom it might not have been accomplished: Andy Perkins and Neil McNabb, who were awarded the “Pro-Pin Award” for the 2004 climbing season._x000a_On May 19, II Ho Cho (40), a Korean climber, reportedly had taken a 50-60 foot fall somewhere above Denali Pass, 18,200 feet on the West But- tress. Cho and his climbing partner were descending when the fall occurred. Cho was unable to move any farther because of his injuries. His partner descended to the 17,000-foot camp to try to get help. Three different Korean climbing parties who were at 17,000 feet made two separate attempts to get emergency supplies back up to where Cho lay. Both attempts were turned back by high winds and whiteout conditions, One resulted in a significant fall by one of the party members._x000a_Given the fact that Cho had suffered a head injury and had spent the night out in the open with very little equipment, his chances of being alive were at best very slim. Jackson assembled an initial response team consist- ing of Harder, Rickert, Bywater, and McConnell. They left the 14,200-foot camp about 0600, and Perkins and McNabb followed them about an hour later. The Teton group arrived at the 17,200-foot camp after 3.5 hours of climbing. Jackson directed his team to rehydrate and set up a camp while he attempted to obtain information from the several South Korean climbing groups who were also camped there. Jackson contacted Talkeetna Ranger Station by radio. They set up a relay with a Korean interpreter. After lengthy discussions between the interpreter and various members of the climbing parties, Jackson was able to determine that Cho’s position was near Denali Pass. The weather, however, was deteriorating significantly with increasing winds and poor visibility._x000a_After Jackson discussed the situation with Talkeetna, he decided to put together an initial response team of McConnell, Harder, Perkins, McNabb, and himself. Perkins and McNabb began climbing ahead of the others in order to check out the higher route that traversed to Denali Pass and mark a few of the fixed pickets on the traverse as “way points” for our return using a GPS unit. McConnell, Harder, and Jackson followed Perkins and McNabb about 15 minutes later with additional evacuation equipment. McConnell carried it the entire way up. Bywater and Rickert stayed behind at the 17,200-foot camp in order to finish setting up the camp that would prove to be very necessary when the team returned. Once the camp was up, Bywater and Rickert were then to start climbing up to Denali Pass in support of first team efforts._x000a_The five rescuers made the traverse up to Denali Pass over the next few hours. Perkins and McNabb contacted Jackson when they arrived at Denali Pass and said that they believed that they could see a “black object” below on the uppermost portion of the Harper Glacier and requested permission to in- vestigate. Just as Jackson’s group arrived at the Pass, he received another very excited radio transmission from Perkins, who indicated that they had found Cho and that he appeared to have a pulse and was breathing. While Jackson was excited by the fact that the patient was alive, this was tempered by the realiza- tion of just how difficult it was going to be to evacuate him given the very poor weather conditions and the altitude. Harder began an initial assessment of the patient. Cho had an obvious head injury with a large contusion to the area of his left temple. The rescuers put his legs inside his pack and placed him down on the pads from the inside of Jackson and Harder’s packs. The five rescuers then clipped into the sled and began to drag him back up to Denali Pass following the wands that Jackson had placed on the way down._x000a_When they arrived at Denali Pass they were met with the full force of the incoming storm, strong winds and wind-driven snow. Jackson placed the first lowering anchor—an ice ax—stepped on it, clipped in one of their two climbing ropes, and began the first of the many lowerings that we were to do that day. Harder and McConnell acted as litter attendants and traversed over to begin work on the next anchor. Shouting over the wind, Jackson reminded them to move lightly, as we were all on a single ice ax at this point. This leapfrogging method of moving the patient was to be repeated many times over the next several hours. As they down-climbed slowly across, Jackson was aware that the avalanche hazard was increasing. The main problems that plagued the rescuers throughout the day were the poor visibility and whiteout conditions. Many times Jackson was unable to see across the slope to Perkins and McNabb who were in the process of creating the next set of anchors. At some point during the rescue, Rickert and Bywater joined the small group, having come up from 17,200 feet at our request. Bywater was able to replace an exhausted Harder as a litter at- tendant while Rickert joined Jackson for assistance with anchor construction. The secondary team, having been assembled from climbers at 17,200-foot camp, met up with the main team when they were nearly finished with the main portion of the traverse, which was a great help as well._x000a_The Teton crew (visiting rangers) occupied two tents side by side with Harder and Rickert providing badly needed medical attention to Cho. They were up most of the night with the patient. Clear skies prevailed on Satur- day morning, May 21. The Teton crew was in no condition to do much of anything other than continue rehydrating and sleeping throughout much of the day. During the afternoon they rallied and we stomped out a landing zone and prepared Cho for his departure, as best we could. When it ap- peared that the low-lying clouds had dissipated enough, Talkeetna dispatched the NPS Lama helicopter with pilot Jim Hood towards the mountain. As Hood approached the Kahiltna Glacier, he found that the visibility was not adequate, so he was forced to return to Talkeetna._x000a_For the second time in less than a week, the Teton crew prepared for a 2,500-foot technical lowering of Cho down to the 14,200-foot camp. Rickert attended the patient during the lowering. Two-and-one-half hours after we started, Cho was in the medical tent at 14,200 feet._x000a_This rescue was successful because the many people who were involved, but without the valiant and on-site efforts by the Teton crew, it would have had a different outcome for the Korean climber Cho."/>
    <n v="6"/>
    <m/>
    <m/>
    <m/>
    <m/>
    <m/>
    <n v="1"/>
    <m/>
    <m/>
    <m/>
    <m/>
    <m/>
    <m/>
    <x v="0"/>
    <n v="1"/>
    <m/>
    <x v="0"/>
    <x v="0"/>
    <x v="1"/>
    <x v="1"/>
    <x v="0"/>
    <x v="0"/>
    <m/>
    <m/>
    <x v="0"/>
    <m/>
    <m/>
    <m/>
    <x v="0"/>
    <x v="1"/>
    <m/>
    <m/>
    <m/>
    <x v="0"/>
    <m/>
    <m/>
    <m/>
    <m/>
    <m/>
    <m/>
    <x v="0"/>
    <m/>
    <m/>
    <m/>
    <m/>
    <n v="1"/>
    <n v="1"/>
    <m/>
    <m/>
    <m/>
    <m/>
    <m/>
    <m/>
    <x v="0"/>
    <m/>
    <m/>
    <m/>
    <m/>
    <m/>
    <m/>
    <m/>
    <m/>
    <m/>
    <m/>
    <m/>
    <m/>
    <m/>
    <m/>
    <m/>
    <m/>
    <m/>
    <x v="1"/>
    <m/>
    <m/>
    <m/>
    <m/>
    <m/>
    <m/>
    <m/>
    <m/>
    <m/>
    <m/>
    <n v="1"/>
    <m/>
    <m/>
    <m/>
    <m/>
    <m/>
    <m/>
    <m/>
  </r>
  <r>
    <x v="1317"/>
    <s v="Fall on Snow—Inadequate Equipment, Off Route, Party Separated, California, High Sierra, Mount Ritter, Southeast Glacier"/>
    <x v="15"/>
    <s v="California, High Sierra, Mount Ritter, Southeast Glacier_x000a_On August 9 the body of Otto Loenneker was found by Mono County Mountain Search and Rescue at the base of the Southeast Glacier on Mount Ritter._x000a_Otto and his partner, John Dickinson, arrived at the base of Mount Ritter late morning of August 8. Their plan that day was to scout a route to the base of the Southeast Pinnacle, then return to basecamp. The “official” route ascends the 1,000 foot lower gully to the Southeast Pinnacle at the base of Ritter’s Southeast Glacier, traverses north and back west around the edge of the glacier to Owen’s Chute, then approaches the summit from the southwest. As they approached the gully, Otto and John disagreed about the location of the lower gully, with Otto starting up a line farther to the northwest. They agreed to rejoin at the base of the Southeast Pinnacle. When John arrived at the point where the route traverses, he looked down and saw Otto about 500 to 1,000 feet below him in the lower gully and assumed that his line had topped out on this other gully and that he had retreated to a point where he switched to the lower gully. John built a cairn to mark the turning point, then continued the traverse to a small snowfield below the Southeast Glacier. This was the last time he saw Otto alive._x000a_Upon retracing his path, he did not encounter Otto and assumed that he had returned to basecamp. Not finding him there, he waited out the night in camp, then hiked out the next morning and requested SAR assistance. By 4:00 p.m. that afternoon, the Mono County Mountain SAR team, after several passes around Mounts Banner and Ritter in an Air National Guard Blackhawk, had a faint spotting on the lower portion of the Southeast Glacier. One team was put in lower down and climbed to the scene to find Otto’s body in the rocks at the base of the glacier. A second team was inserted just before dark, to assist in packaging and lowering to a safe landing zone. All were retrieved the following morning._x000a_Analysis_x000a_The most likely assessment of the events of that day is that Otto continued climbing up, missing the landmarks for the northwest traverse and instead headed up a steep gully to the east of the Southeast Pinnacle. This gully exits high on the glacier. It may have appeared to Otto that the glacier was partially snow-covered; however, it was in fact hard sastrugi. At this point, Otto, not seeing his partner John, may have believed that contrary to plan, he had gone for the summit that day. Regardless, despite lack of crampons and ice ax, he attempted to traverse high across the 35-degree glacier. At some point he lost his footing and slid approximately 500 feet into the rocks._x000a_Teams should be extremely cautious about splitting up, especially when on unfamiliar terrain. The conditions high on the Southeast Glacier, which Otto attempted to traverse, were hard ice laced with encrusted rock shards. Faced with such conditions, without proper equipment and contrary to agreed upon plans, Otto should have retreated. (Source: Craig Knoche, Mono County Mountain SAR)"/>
    <n v="6"/>
    <m/>
    <m/>
    <m/>
    <m/>
    <m/>
    <m/>
    <m/>
    <m/>
    <n v="1"/>
    <m/>
    <m/>
    <m/>
    <x v="1"/>
    <m/>
    <m/>
    <x v="1"/>
    <x v="1"/>
    <x v="1"/>
    <x v="1"/>
    <x v="0"/>
    <x v="0"/>
    <m/>
    <m/>
    <x v="0"/>
    <m/>
    <m/>
    <m/>
    <x v="0"/>
    <x v="1"/>
    <m/>
    <m/>
    <m/>
    <x v="0"/>
    <m/>
    <m/>
    <m/>
    <m/>
    <m/>
    <m/>
    <x v="0"/>
    <m/>
    <m/>
    <m/>
    <m/>
    <m/>
    <m/>
    <m/>
    <m/>
    <n v="1"/>
    <m/>
    <m/>
    <m/>
    <x v="0"/>
    <m/>
    <m/>
    <m/>
    <n v="1"/>
    <m/>
    <m/>
    <m/>
    <m/>
    <m/>
    <m/>
    <m/>
    <m/>
    <m/>
    <m/>
    <m/>
    <m/>
    <n v="1"/>
    <x v="1"/>
    <m/>
    <m/>
    <m/>
    <m/>
    <m/>
    <m/>
    <m/>
    <m/>
    <m/>
    <m/>
    <m/>
    <m/>
    <m/>
    <n v="1"/>
    <m/>
    <m/>
    <m/>
    <m/>
  </r>
  <r>
    <x v="1318"/>
    <s v="Falling Rock, Alberta, Jasper National Park, Mount Athabasca, North Face"/>
    <x v="15"/>
    <s v="Alberta, Jasper National Park, Mount Athabasca, North Face_x000a_On August 15 at 0530, four Calgary-based climbers started their ascent up the trail to Mount Athabasca’s north face. The overnight low at 2,3 50 metres, recorded at a nearby weather station, was 9.5 C. At 1030, the party of four were at the bergschrund below the north face. N.B. (23) and F.L. (30) started to solo the route while the remaining two, T.R. (24) and J.M. (26) started simul-climbing with running belays. After ascending approximately 110 metres, the group encountered rockfall. At this point N.B. and F.L. roped up. The group continued their ascent and a short time later encountered more rockfall with very large blocks._x000a_The leader, J.M., and T. R. were struck by the rocks and fell approximately 40 metres. Being much lighter, T.R. was pulled upward seven metres towards their ice screw running belay. During the incident J.M. sustained a life-threatening compound fracture of the femur. T.R. sustained significant internal injuries. F.L. and N.B. immediately came to the assistance of their friends, lowering them two pitches to the base of the route. By this time J.M. was reported to have the symptoms of hypovolemic shock and was drifting in and out of consciousness. F.L. ran down the glacier to get help. Parks Canada staff at the Icefields Centre noticed a single person running down the glacier waving his arms, so they called the Warden Dispatch office, which started to assemble a rescue team. At 1245 F.L. contacted the Jasper Warden Service from a phone at the Columbia Icefields Visitor Centre by which time a helicopter was already on standby in Canmore, Alberta. A rescue was initiated and at 1430, a rescue team arrived and started to evacuate the three remaining climbers. By this time J.M. had already died from his injuries. T.R. was transported to hospital for treatment._x000a_Analysis_x000a_At this time of year it is not uncommon for freezing levels to remain above 3,200 metres (10,500 feet) in this area. Under such circumstances any route with mixed rock and ice terrain below this elevation is subject to rockfall exposure. Many of the classic routes on the north face of Mount Athabasca have this type of terrain above with the exception of Silverhom. Compounding this problem is the unprecedented extent and rate of melt-off that has taken place over the past five years in this area. These factors necessitate careful evaluation as to the probability of rock and icefall on any given morning. With daytime warming, the likelihood of rockfall increases. Therefore, by completing a route early in the day you reduce the probability of rockfall. It is not uncommon for persons to do the approach to the glacier in the dark which requires a 0330 start, putting them at the toe of the ice for first light at 0530. It is not uncommon for climbers to be off the route by 1130. (Source: A1 Horton, R. Wedgwood, Jasper National Park Warden Service)"/>
    <n v="4"/>
    <m/>
    <m/>
    <n v="2"/>
    <n v="2"/>
    <m/>
    <m/>
    <m/>
    <m/>
    <m/>
    <m/>
    <m/>
    <m/>
    <x v="1"/>
    <n v="1"/>
    <m/>
    <x v="1"/>
    <x v="1"/>
    <x v="1"/>
    <x v="1"/>
    <x v="0"/>
    <x v="0"/>
    <m/>
    <m/>
    <x v="0"/>
    <m/>
    <m/>
    <m/>
    <x v="0"/>
    <x v="1"/>
    <m/>
    <m/>
    <m/>
    <x v="0"/>
    <m/>
    <m/>
    <m/>
    <m/>
    <m/>
    <m/>
    <x v="0"/>
    <m/>
    <m/>
    <m/>
    <m/>
    <m/>
    <m/>
    <m/>
    <n v="1"/>
    <m/>
    <m/>
    <m/>
    <m/>
    <x v="0"/>
    <m/>
    <m/>
    <m/>
    <m/>
    <m/>
    <m/>
    <m/>
    <m/>
    <m/>
    <m/>
    <m/>
    <m/>
    <m/>
    <m/>
    <m/>
    <m/>
    <m/>
    <x v="1"/>
    <m/>
    <m/>
    <m/>
    <m/>
    <m/>
    <m/>
    <m/>
    <m/>
    <m/>
    <m/>
    <m/>
    <m/>
    <m/>
    <n v="1"/>
    <m/>
    <m/>
    <m/>
    <m/>
  </r>
  <r>
    <x v="1319"/>
    <s v="Falling Rock, Alberta, Kananaskis County, Mount John Laurie (Mount Yamnuska)"/>
    <x v="15"/>
    <s v="Alberta, Kananaskis Country, Mount John Laurie (Mount Yamnuska)_x000a_At the same time as they were searching for C.N. on Mount Brock on April 23, the conservation officers were called to a rescue on Mount Yamnuska about 1300. A climber was fixing a project, (climbing route) he was working on and a block fell and hit him. The rock knocked him off his stance. He hit the belay ledge eight feet below him and broke both his lower limbs in the ankle area. The hurt climber was able to call 911 on his cell phone. He then lowered himself down from the scree slope. He was slung out by helicopter. (Source: Burke Duncan)_x000a_Analysis_x000a_Spontaneous rockfall and hold failure is common in this area because of the nature of the rock in combination with the winter melt and freeze conditions. This is evident in the large scree slopes below the crag. For that reason it is imperative that climbers be alert for rockfall and holds be tested before fully weighting them."/>
    <n v="3"/>
    <m/>
    <m/>
    <m/>
    <m/>
    <m/>
    <m/>
    <m/>
    <m/>
    <m/>
    <m/>
    <m/>
    <m/>
    <x v="0"/>
    <n v="1"/>
    <m/>
    <x v="1"/>
    <x v="1"/>
    <x v="1"/>
    <x v="1"/>
    <x v="0"/>
    <x v="0"/>
    <m/>
    <m/>
    <x v="0"/>
    <m/>
    <m/>
    <m/>
    <x v="0"/>
    <x v="0"/>
    <m/>
    <m/>
    <m/>
    <x v="0"/>
    <m/>
    <m/>
    <m/>
    <m/>
    <m/>
    <m/>
    <x v="0"/>
    <m/>
    <m/>
    <m/>
    <m/>
    <m/>
    <m/>
    <m/>
    <n v="1"/>
    <m/>
    <m/>
    <m/>
    <m/>
    <x v="0"/>
    <m/>
    <m/>
    <m/>
    <m/>
    <n v="1"/>
    <m/>
    <m/>
    <m/>
    <m/>
    <m/>
    <m/>
    <m/>
    <m/>
    <m/>
    <m/>
    <m/>
    <m/>
    <x v="1"/>
    <m/>
    <m/>
    <m/>
    <m/>
    <m/>
    <m/>
    <m/>
    <m/>
    <m/>
    <n v="1"/>
    <m/>
    <m/>
    <m/>
    <m/>
    <m/>
    <m/>
    <m/>
    <m/>
  </r>
  <r>
    <x v="1320"/>
    <s v="Falling Rock, British Columbia, Yoho National Park, Lake O'Hara, Abbott Pass"/>
    <x v="15"/>
    <s v="British Columbia, Yoho National Park, Lake O'Hara, Abbott Pass_x000a_Two climbers were ascending the steep approach gullies to Abbott Pass from Lake O’Hara in Yoho National Park on July 25. They were packing heavy packs, planning a few days climbing from the hut at the pass. At 1730, one of them noticed a football sized rock coming towards them. He shouted a warning, but his partner (40) was not able to move in time. A.P. was struck_x000a_in the head and killed by rockfall while ascending the last 150 metres to the pass and the hut. The custodian at the hut was able to contact the warden service right away on the emergency phone. The deceased and her partner were evacuated by helicopter later the same day._x000a_Analysis_x000a_The victim’s helmet was on her pack, but it is unlikely that it would have saved her life given the size of the rockfall and the injuries sustained. Picking protected locations for breaks, moving quickly between safe zones, and traveling during the cold early morning parts of the day are possible mitigating measures. The unfortunate party was witnessed as being tight to the Victoria side of the approach gully. The marked trail (blue squares of paint) is in the middle of the gully at this point. Remaining on the marked trail would likely have been safer as there is considerable threat from falling rock off the side of Mount Victoria. Parties should also communicate with any other parties in the gully at the same time and take care to their safety. (Source: Percy Woods, Yoho National Park Warden Service, Barry Blanchard)"/>
    <n v="3"/>
    <m/>
    <m/>
    <m/>
    <m/>
    <m/>
    <n v="1"/>
    <m/>
    <m/>
    <m/>
    <m/>
    <m/>
    <m/>
    <x v="1"/>
    <m/>
    <m/>
    <x v="0"/>
    <x v="1"/>
    <x v="1"/>
    <x v="1"/>
    <x v="0"/>
    <x v="0"/>
    <m/>
    <m/>
    <x v="0"/>
    <m/>
    <m/>
    <m/>
    <x v="0"/>
    <x v="0"/>
    <m/>
    <m/>
    <m/>
    <x v="0"/>
    <m/>
    <m/>
    <m/>
    <m/>
    <m/>
    <m/>
    <x v="0"/>
    <m/>
    <m/>
    <m/>
    <m/>
    <m/>
    <m/>
    <m/>
    <n v="1"/>
    <m/>
    <m/>
    <m/>
    <m/>
    <x v="0"/>
    <m/>
    <m/>
    <m/>
    <m/>
    <m/>
    <m/>
    <m/>
    <m/>
    <m/>
    <m/>
    <m/>
    <m/>
    <m/>
    <m/>
    <m/>
    <m/>
    <m/>
    <x v="1"/>
    <m/>
    <m/>
    <m/>
    <m/>
    <m/>
    <m/>
    <m/>
    <m/>
    <m/>
    <m/>
    <m/>
    <m/>
    <n v="1"/>
    <m/>
    <m/>
    <m/>
    <m/>
    <m/>
  </r>
  <r>
    <x v="1321"/>
    <s v="Falling Snow Block, Alaska, Denali National Park, Mount Barrille"/>
    <x v="15"/>
    <s v="Alaska, Denali National Park, Mount Barrille_x000a_A party of four, Dr. Jim Sprott, Niles Woods, Martina Volfova and Kneeland Taylor, flew into the Ruth Glacier on April 19 with Talkeetna Air Taxi. On the 20th the group climbed Mount Dickey and on the 22nd they attempted a different route on Mount Barrille but turned around due to poor snow conditions. Also on the 22nd Taylor flew out of the range leaving a party of three. Two inches of snow fell on Thursday night. Due to weather conditions, the group got a late start on Friday for their attempt on the Japanese Couloir on Barrille. They departed camp about 1000 and began climbing at 1115 following the tracks of a group who had climbed the route the previous day._x000a_After climbing about 700 feet, the group swapped leads and continued climbing. Between 1145 and 1215 while they were ascending, with Volfova leading and Woods in the middle, a picnic table-size chunk of consolidated snow came down from far above and knocked all three climbers down. They slid about 300 feet before a combination of their self-arrest efforts and soft snow stopped their fall._x000a_All acknowledged that they were OK promptly, but Woods immediately complained of pain in his right knee. Dr. Sprott examined Woods and splinted the right leg. After activating their ELT, Sprott and Volfova were able to lower Woods 225 feet to where they felt comfortable traveling with- out a belay, and were able to holler out to a nearby group. The other group responded with a sled, and they all transported Woods over to a location where TAT had landed._x000a_Woods and Sprott were air transported back to Talkeetna where the Talkeetna Volunteer Rescue Squad transported Woods to the hospital. Woods was diagnosed and treated for a broken right tibia, cracked right pelvis, lacerated liver and bruised kidneys. Volfova was flown back to Talkeetna the next morning._x000a_Analysis_x000a_Short of not climbing that route on that day, this was one of those accidents that could be described as an “act of nature.” There are hazards in the mountains, and it is impossible to mitigate all of them."/>
    <n v="4"/>
    <m/>
    <m/>
    <m/>
    <m/>
    <m/>
    <m/>
    <m/>
    <m/>
    <m/>
    <m/>
    <m/>
    <m/>
    <x v="0"/>
    <n v="1"/>
    <m/>
    <x v="1"/>
    <x v="1"/>
    <x v="1"/>
    <x v="1"/>
    <x v="0"/>
    <x v="0"/>
    <m/>
    <m/>
    <x v="0"/>
    <m/>
    <m/>
    <m/>
    <x v="0"/>
    <x v="1"/>
    <m/>
    <m/>
    <m/>
    <x v="0"/>
    <m/>
    <m/>
    <m/>
    <n v="1"/>
    <m/>
    <m/>
    <x v="0"/>
    <m/>
    <m/>
    <m/>
    <m/>
    <m/>
    <m/>
    <m/>
    <m/>
    <m/>
    <m/>
    <m/>
    <m/>
    <x v="0"/>
    <m/>
    <m/>
    <n v="1"/>
    <m/>
    <m/>
    <m/>
    <m/>
    <m/>
    <m/>
    <m/>
    <m/>
    <m/>
    <m/>
    <m/>
    <m/>
    <m/>
    <m/>
    <x v="1"/>
    <m/>
    <m/>
    <m/>
    <m/>
    <m/>
    <m/>
    <m/>
    <m/>
    <m/>
    <n v="1"/>
    <m/>
    <m/>
    <m/>
    <m/>
    <m/>
    <m/>
    <m/>
    <m/>
  </r>
  <r>
    <x v="1322"/>
    <s v="Falling Snow, Alaska, Denali National Park, Peak 11,300"/>
    <x v="15"/>
    <s v="Alaska, Denali National Park, Peak 11,300_x000a_Around 0500 on May 3, Mountaineering Ranger Karen Hilton and her two volunteers, Carl Oswald and Matthew Smith, left their camp to patrol the Southwest Ridge of Peak 11,300, located in the West Fork of the Ruth Glacier._x000a_For three days prior to this attempt, warm daytime temperatures and freezing nighttime temperatures provided stable melt-freeze snow conditions on the ridge. Footprints in the snow from an ascent the previous day also allowed for quick route finding through and around the short rock buttresses that characterize the route itself. The team found themselves making good time, reaching approximately 9,600 feet at the top of a major feature called “the S couloir ” by 1300. The route brought the team to a traverse on the east side of the ridge where a belay was made about 50-80 feet below the true ridge. It was at this time that a C-130 military aircraft flew over the team twice, causing concern over a possible incident elsewhere in the range. Hilton immediately established communication with the Talkeetna Ranger Station via park radio. The Station confirmed that no incident was occurring. Just seconds after placing the radio back into her pack, Hilton and her team were unexpectedly struck by a large piece of falling ice and snow. Both Oswald and Smith stated they were not hurt. However, Hilton suffered intense pain in her right arm with limited movement. Due to the immediate swelling that occurred, the team climbed an additional 50 feet and rappelled to the nearest bivouac site. After assessing her injuries, Hilton decided it would be ill-advised to continue climbing that day. South District Ranger Daryl Miller was immediately updated of the situation via satellite phone and the Talkeetna Ranger Station by park radio. By morning, Hilton’s condition had not significantly changed, and the team chose to retreat._x000a_Hilton and her team descended the south face and arrived back at camp at the base of Peak 11,300 by 1900. The following morning, the team was picked up by Talkeetna Air Taxi and transported to Talkeetna where Hilton received treatment for her injuries._x000a_Analysis_x000a_Being at the right place at the wrong time tends to best describe the incident that occurred during this park patrol in the Ruth Glacier area. Unfortunately, the cycle of warm daytime and cold nighttime temperatures that helped provide ideal climbing conditions on this route also caused the release of the snow and ice that forced this team to retreat. The climbing on Peak 11,300 is mainly concentrated on the ridge itself, which mitigates the exposure to objective danger from above. However, this incident is a good reminder of just how quickly the sun can affect even the smallest patches of snow and cause instability."/>
    <n v="3"/>
    <m/>
    <m/>
    <m/>
    <m/>
    <m/>
    <m/>
    <m/>
    <m/>
    <m/>
    <m/>
    <m/>
    <m/>
    <x v="0"/>
    <n v="1"/>
    <m/>
    <x v="1"/>
    <x v="1"/>
    <x v="1"/>
    <x v="1"/>
    <x v="0"/>
    <x v="0"/>
    <m/>
    <m/>
    <x v="0"/>
    <m/>
    <m/>
    <m/>
    <x v="0"/>
    <x v="1"/>
    <m/>
    <m/>
    <m/>
    <x v="0"/>
    <m/>
    <m/>
    <m/>
    <m/>
    <m/>
    <m/>
    <x v="0"/>
    <m/>
    <n v="1"/>
    <m/>
    <m/>
    <m/>
    <m/>
    <m/>
    <m/>
    <m/>
    <m/>
    <m/>
    <m/>
    <x v="0"/>
    <m/>
    <m/>
    <m/>
    <m/>
    <m/>
    <m/>
    <m/>
    <m/>
    <m/>
    <m/>
    <m/>
    <m/>
    <m/>
    <m/>
    <m/>
    <m/>
    <m/>
    <x v="1"/>
    <m/>
    <m/>
    <m/>
    <m/>
    <m/>
    <m/>
    <m/>
    <m/>
    <m/>
    <m/>
    <n v="1"/>
    <m/>
    <m/>
    <m/>
    <m/>
    <m/>
    <m/>
    <m/>
  </r>
  <r>
    <x v="1323"/>
    <s v="Illness, Failure to Disclose Previous Medical History, Inexperience, Alaska, Denali National Park, Mount McKinley, West Buttress"/>
    <x v="15"/>
    <s v="Alaska, Denali National Park, Mount McKinley, West Buttress_x000a_On June 12, Tina James, a client with Mountain Trip led by Todd Ruthledge, was out on a summit bid when she began experiencing medical problems. The group had left high camp around 0930 and had reached Denali Pass around noon. James had been moving very slowly. When queried, she said she was having difficulty breathing and had a headache. She claimed not to be dizzy or nauseated and was not exhibiting any ataxia according to Ruthledge. He also discovered at this time from James’ friends on the trip that she seemed to be suffering from a chest cold and had taken an antibiotic, amoxicillin, though the previous evening she was not experiencing a cough. Ruthledge did not feel James was exhibiting any severe signs of Acute Mountain Sickness (AMS) and decided to send her down with assistant guide Drew Ludwig while he and the rest of the group continued to the summit. Ludwig and James began their descent back to high camp. En route James may have lost consciousness briefly and had to be physically helped the remainder of the way into camp. They arrived in camp at 1515 and immediately contacted the NPS. Ranger Meg Perdue and VIP Ranger Darren Castell were at high camp and responded performing an_x000a_initial assessment of James, whose chief complaints were severe headache, difficulty breathing, and chest pain. James described the pain as “crushing” and said that it was radiating down her left arm. She said she had no cardiac history but had had surgery five weeks earlier for a severed artery in her left forearm. Perdue later determined that James had not shared this fact with Ruthledge along with the information about taking antibiotics and taking meperidine for a toothache. James was placed on oxygen and allowed to rest in her tent while Perdue conferred with staff at the 14,200-foot camp. By 1600, James stated that the chest pain was gone and her breathing was improved with the supplemental oxygen, but she still had a severe headache. Though her condition had improved somewhat, due to the uncertainty and potential instability of James’ condition, the decision was made to attempt a ground evacuation from 17,200 feet. Gusting wind conditions prevented an air evacuation. After resting, James felt she could walk down rather than needing to be lowered. The decision was made to descend the ridge to 16,200 feet with Perdue short-roping James._x000a_James was at 14,200 feet by 2135 and undergoing an assessment by staff there. She remained on oxygen and was kept overnight. Her condition was deemed stable and so James was released the following morning at 1000 to descend with her party to basecamp. According to Todd Ruthledge, the descent from 14,200 feet to 11,200 feet on June 13, was slow but steady; however, because the team had gone from 17,200 feet that day. James was exhausted so she decided to camp at 11,200 feet. On June 14 they continued their descent, though James’ headache had returned and she appeared weak. They met with Ranger Gordy Kito’s patrol at 7,800 feet. James was reassessed and advised to continue to descend. The group reached basecamp at 1600 and was able to fly out almost immediately. Upon returning to Talkeetna James called her mother, who reminded her she is allergic to penicillin. Amoxicillin is in that same family of antibiotics._x000a_Analysis_x000a_Here is another classic example of the importance of and need for good communication among expedition members, particularly between clients and guides. It also illustrates the equally important principle of not placing ambitions for the summit ahead of good judgment. If she had been willing to discuss her medical conditions and concerns with her guides, it may have been possible to avoid the situation she found herself in or at least lessen its seriousness. It is unknown whether there was more than an allergic reaction contributing to James medical problems, but it is clear that with so many conditions affecting her, respiratory problems of unknown etiology, a toothache, and major surgery within the past several weeks, a more conservative approach and willingness to place personal well-being ahead of the summit would have been prudent."/>
    <n v="4"/>
    <m/>
    <m/>
    <m/>
    <m/>
    <m/>
    <m/>
    <m/>
    <m/>
    <n v="1"/>
    <m/>
    <m/>
    <m/>
    <x v="0"/>
    <n v="1"/>
    <m/>
    <x v="1"/>
    <x v="1"/>
    <x v="1"/>
    <x v="1"/>
    <x v="0"/>
    <x v="0"/>
    <m/>
    <m/>
    <x v="0"/>
    <m/>
    <m/>
    <m/>
    <x v="0"/>
    <x v="1"/>
    <m/>
    <m/>
    <m/>
    <x v="0"/>
    <m/>
    <m/>
    <m/>
    <m/>
    <m/>
    <m/>
    <x v="0"/>
    <m/>
    <m/>
    <m/>
    <n v="1"/>
    <m/>
    <m/>
    <m/>
    <m/>
    <m/>
    <m/>
    <m/>
    <m/>
    <x v="0"/>
    <m/>
    <m/>
    <m/>
    <m/>
    <m/>
    <m/>
    <m/>
    <m/>
    <m/>
    <m/>
    <m/>
    <m/>
    <m/>
    <m/>
    <m/>
    <m/>
    <m/>
    <x v="1"/>
    <m/>
    <m/>
    <m/>
    <m/>
    <m/>
    <m/>
    <m/>
    <m/>
    <m/>
    <m/>
    <m/>
    <n v="1"/>
    <m/>
    <m/>
    <m/>
    <m/>
    <m/>
    <m/>
  </r>
  <r>
    <x v="1324"/>
    <s v="Overdue—Inadequate Communications, Alaska, Denali National Park, Mount McKinley, Cassin Ridge"/>
    <x v="15"/>
    <s v="On June 3, Ranger Joe Reichert requested a search for overdue climbers Sue Nott and Karen McNeill of the “Best Chilled” expedition climbing the Cassin Ridge. According to Reichert, the party reported they had five days of food and seven days of fuel when they departed the 14,200-foot camp on May 25. By June 3 they had been out for nine days. At 1131, a tent was spotted on the summit by the NPS Lama helicopter. A subsequent flight confirmed that the two climbers who were camped on the summit were wearing clothing similar to that of Nott and McNeill. The party was confirmed to be Nott and McNeill at 1657 when they arrived at the 17,200-foot camp._x000a_Analysis_x000a_This is an example of what is often referred to as “preventive” search and rescue. By using the helicopter for aerial searches, climbing rangers did not need to gather resources for a ground search and expose themselves to harsh weather conditions and technical climbing dangers while not certain about whether or not a serious condition did exist for those that were, in theory, overdue. Rangers were able to locate the climbing party quickly and without putting large numbers of resources into the field. The climbers were aware that they were overdue according to the information that they left with the NPS Rangers, yet made no motion for assistance when they encountered the NPS helicopter._x000a_This search may have been prevented if the team had taken their radio. They could have called either the 14,200-foot camp or the basecamp manager at the 7,200-foot camp and asked them to inform NPS personnel that they were doing well and not in need of any assistance. McNeill later stated that, “… when it came down to packing (for the climb), the antenna was misplaced.” The decision to take a radio is a personal one and one that must be weighed by each individual party. As it turned out for McNeill and Nott, this option was eliminated by the misplaced antenna._x000a_The NPS will now take route specific information regarding equipment, number of days of food and fuel, communication equipment and overdue dates at remote duty stations. Climbers who leave this information will be told of the NPS intention to start a search approximately 48 hours after_x000a_their overdue date, unless there are conditions that may indicate a search is warranted before such time._x000a_Up until now, a team was not officially considered overdue until after the return date given to the Rangers at the Talkeetna Ranger Station. This has proven to be a problem for those parties climbing multiple routes over the course of many weeks. NPS Rangers have taken informal itineraries over the years, but this incident highlighted the need for formal recording of itineraries and due dates for short climbs that are to be completed before the official return date left in Talkeetna. Climbers must also be advised that they will be considered overdue approximately 48 hours after the return date given to the Ranger at the remote location and that they need to remember to notify the Ranger upon their return to camp."/>
    <n v="4"/>
    <m/>
    <m/>
    <m/>
    <m/>
    <m/>
    <m/>
    <m/>
    <m/>
    <m/>
    <m/>
    <m/>
    <m/>
    <x v="0"/>
    <n v="1"/>
    <m/>
    <x v="1"/>
    <x v="1"/>
    <x v="1"/>
    <x v="1"/>
    <x v="0"/>
    <x v="0"/>
    <m/>
    <m/>
    <x v="0"/>
    <m/>
    <m/>
    <m/>
    <x v="0"/>
    <x v="1"/>
    <m/>
    <m/>
    <m/>
    <x v="0"/>
    <m/>
    <m/>
    <m/>
    <m/>
    <m/>
    <m/>
    <x v="0"/>
    <m/>
    <m/>
    <m/>
    <m/>
    <m/>
    <m/>
    <m/>
    <m/>
    <m/>
    <m/>
    <m/>
    <m/>
    <x v="0"/>
    <m/>
    <m/>
    <m/>
    <m/>
    <m/>
    <m/>
    <m/>
    <m/>
    <m/>
    <m/>
    <m/>
    <m/>
    <m/>
    <m/>
    <m/>
    <m/>
    <m/>
    <x v="1"/>
    <m/>
    <n v="1"/>
    <m/>
    <m/>
    <m/>
    <n v="1"/>
    <m/>
    <m/>
    <m/>
    <m/>
    <m/>
    <n v="1"/>
    <m/>
    <m/>
    <m/>
    <m/>
    <m/>
    <m/>
  </r>
  <r>
    <x v="1325"/>
    <s v="Poor Expedition Behavior—Party Separated (Abandoned, Injured and Ill Teammates), Inadequate Maintenance of Tents During Storm, Failure to Follow Directions"/>
    <x v="15"/>
    <s v="Alaska, Denali National Park, Mount McKinley, West Buttress_x000a_On June 13, Ranger Meg Perdue received a radio call from VIP (Volunteer in Parks) Dave Hughes regarding a climber he had just contacted who had injured his ankle and been left alone by his party. Hughes and another VIP, Darren Castill, were returning to the 17,200-foot high camp with oxygen bottles they had retrieved from a cache at 16,200-feet when they met with Tomasz Pyjor of the seven man “Annapurna Klub” expedition below Washburn’s Thumb around 16,600 feet. Pyjor had injured his ankle and was awaiting assistance to continue to high camp. Three of his team had moved up the previous day and the remaining three, with whom he had been traveling, had continued on to high camp in hopes of finding the others to assist Pyjor. Perdue then contacted two members of the group, the expedition leader, Robert Rozmus, and Marcin Kuras at high camp. Perdue questioned them about the circumstances around leaving Pyjor, and in the course of discussions, realized that they had left a second member, Lech Slawski, who was sick and moving slowly, alone above Washburn’s Thumb near 16,900 feet._x000a_Rozmus stated that they had come ahead to find the other three members of the group and wanted to bring Pyjor and Slawski to high camp despite the fact that one was injured and the other sick. The group of three, who had ascended to high camp the previous day, were nowhere in high camp. It was later determined they were still out on a summit bid at that time. Perdue informed Rozmus that it was inappropriate and unsafe to leave teammates alone, particularly when sick and injured, and that their intention to find assistance to help them continue up to high camp was absolutely ill-advised. Perdue strongly recommended that Rozmus and Kuras descend to assist their teammates and continue descending back to the 14,200-foot camp, as it was clear that individually and as a team they were ill-prepared to deal appropriately with conditions. Rozmus refused, stating that there was “no problem” and they would take care of the situation. Perdue then warned Rozmus that if their group required further assistance caused by incompetence on their part, they would be cited for Creating a Hazardous Condition (36 CFR 2.34 (a)(4) Disorderly Conduct). Rozmus acknowledged that he understood._x000a_On the following day Perdue recontacted the group as the three members who had summited the previous day, Andrzej Michalczewski, Roman Dzida, Michal Wyganowski, and the injured member, Tomasz Pyjor, were preparing to descend. Apparently, this part of the group, rather than wait for the rest of their team at 14,200 feet, descended all the way to basecamp and flew out around June 15. The three remaining members, Rozmus, Kuras, and the sick member Slawski, planned to stay and still attempt a summit bid. Perdue again reiterated the need for the group to stay together and be responsible for one another, take conditions seriously, and act appropriately. All three nodded agreement to this._x000a_In the ensuing days a storm enveloped high camp resulting in people’s inability to do anything more than get out and shovel out their tents and reinforce snow walls. At the height of the storm, with winds in excess of 80 mph, several groups had their tents destroyed and either built snow caves, moved in with other groups or asked for assistance (tent space) from the NPS. It should also be noted that many other groups and tents survived the storm. Those groups were the ones with the best snow walls whose members actively worked to maintain them._x000a_On the evening of June 17 at 2015 as the storm was abating, Rozmus came to the NPS tent and requested a tent, stating that the group’s two tents, both North Face VE25s, had been destroyed. Incidentally, this was the same type of tent used by the NPS which survived the very same storm. Perdue went to retrieve a tent from the rescue cache for the group. Upon reaching the cache she found the door ajar and many items, including all of the ropes used for technical rescues, strewn about. The bags in which the ropes were contained were packed fall of wind-transported snow and were frozen and thus useless in their present condition. It was also impossible to know if any items had been lost due to the winds. Perdue found Kuras and Slawski inside the cache container itself. When asked why they did not take one of the tents from the cache, which were in plain view, or dig a snow cave rather than jeopardize the cache and its contents, Rozmus offered no other explanation than it was “too difficult.” The group was incapable of setting the tent up on their own so Perdue and VIP Michael Dong had to assist them. Further, the team would not make the necessary efforts to build walls around the tent to protect it from the still-strong winds. As a result, the NPS tent was damaged overnight._x000a_On the morning of June 18 the winds abated enough that it was possible to consider descending. Perdue went to each party at high camp to give weather information and find out their intentions. All the groups at high camp except for one were already in the process of packing up and planning to descend. At 1030, Perdue went to the tent given to the Annapurna members to use. It was clear to Perdue from her interaction with them and their utter lack of self-motivation and inability to grasp the gravity of their situation that they must be made to move down while they still had a chance of doing so under their own power. Perdue informed them they must go down. After they refused by making no move to pack up, Perdue began to take down the tent. They finally and extremely begrudgingly began to move and Perdue was forced to stay and assist and watch over the entire process. The group finally began their descent around 1300._x000a_Perdue and Dong waited for all parties to depart high camp and did some clean up and reorganization of the cache prior to beginning their descent at 1830. Perdue and Dong assisted in a lowering from the base of the head wall during their descent and still managed to make it to the 14,200-foot camp within an hour of the Annapurna expedition. Again, at 14,200 feet, the Annapurna group requested a tent and required assistance from NPS staff to set it up. During this time the patient who had been lowered to 14,200 feet was evacuated via Lama helicopter, at which point Slawslkie stated that he wanted a helicopter evacuation and claimed to have insurance that could cover it. He was informed that evacuation decisions were strictly based on need, not personal desires._x000a_The group left to descend to basecamp the following day. It was only discovered after their departure that they had left a full gallon of fuel in the Ranger camp. They arrived at basecamp sometime that night and were discovered the following morning by the basecamp ranger, Karen Hilton, to be sleeping in the fuel tent._x000a_Analysis_x000a_From start to finish, this expedition showed a total disregard for their own safety and others. Their unwillingness to put aside their personal goals in light of their clear inability to deal appropriately under adverse conditions indicates that the only way to impress upon them the seriousness of their negligence was to issue them citations for Disorderly Conduct and Tampering. Hopefully, this will send a clear message that such behavior by anyone will not be tolerated."/>
    <n v="6"/>
    <m/>
    <m/>
    <m/>
    <m/>
    <m/>
    <m/>
    <m/>
    <m/>
    <m/>
    <m/>
    <m/>
    <m/>
    <x v="0"/>
    <n v="1"/>
    <m/>
    <x v="1"/>
    <x v="1"/>
    <x v="1"/>
    <x v="1"/>
    <x v="0"/>
    <x v="0"/>
    <m/>
    <m/>
    <x v="0"/>
    <m/>
    <m/>
    <m/>
    <x v="0"/>
    <x v="1"/>
    <m/>
    <m/>
    <m/>
    <x v="0"/>
    <m/>
    <m/>
    <m/>
    <m/>
    <m/>
    <m/>
    <x v="0"/>
    <m/>
    <m/>
    <m/>
    <m/>
    <m/>
    <n v="1"/>
    <m/>
    <m/>
    <m/>
    <m/>
    <m/>
    <m/>
    <x v="0"/>
    <m/>
    <m/>
    <m/>
    <n v="1"/>
    <m/>
    <m/>
    <m/>
    <m/>
    <n v="1"/>
    <m/>
    <m/>
    <m/>
    <m/>
    <m/>
    <m/>
    <m/>
    <m/>
    <x v="1"/>
    <m/>
    <n v="1"/>
    <m/>
    <m/>
    <m/>
    <m/>
    <m/>
    <m/>
    <m/>
    <m/>
    <m/>
    <n v="1"/>
    <m/>
    <m/>
    <m/>
    <m/>
    <m/>
    <m/>
  </r>
  <r>
    <x v="1326"/>
    <s v="Rappel Error, No Backup, No Hard Hat, Alberta, Kananaskis Country, Barrier Mountain, Barrier Bluffs"/>
    <x v="15"/>
    <s v="Alberta, Kananaskis Country, Barrier Mountain, Barrier Bluffs_x000a_On April 30, a climber fell 15 to 20 metres to the ground while rappelling off a 5.8 sport climb, at Barrier Bluffs, “One Way to Wangland.” The 30- year-old climber had finished leading the pitch and had rigged the rope to rappel and clean the route. The figure-8 device he used to rappel with was loaded incorrectly and he failed to test it before committing his weight to the rope. He subsequently fell directly to the ground, hit shoulder first and rolled five metres downslope, coming to rest on a rock. He was not wearing a helmet. Five other climbers immediately lowered off their respective climbs and ran to give assistance. One climber took a cell phone and headed to the road where he flagged down a car for help. Luckily, two registered nurses from the emergency department at the Calgary Foothills Hospital were in the car. They quickly made their way to the accident scene to assist. They performed a detailed assessment and determined that the victim’s femur was shattered and that he had ruptured a vein or artery in the upper leg. He had also sustained a compound fracture to the elbow and radius, internal injuries and a number of deep lacerations on his head and body. When they arrived, the victim was bleeding heavily. The nurses repositioned the man so that his blood was going to his head and heart. This action likely saved his life. A paramedic and conservation officer also arrived on the scene within minutes and began preparations to evacuate via helicopter. Alpine Helicopters from Canmore dropped a public safety officer to the scene and went to the road to wait. STARS air ambulance was called and met the helicopter at the highway. A short line and jenny bag were employed to transfer the victim to the highway in serious condition. Two minutes later, a STARS helicopter picked him up and took him to Foothills Hospital. (Source: Burke Duncan)_x000a_Analysis_x000a_The climber who fell was experienced. He said he had done this hundreds of times and this time he must not have been concentrating. It has become common practice to attach a sling from one’s harness with a prusik knot in the rope below the lowering device as a backup."/>
    <n v="9"/>
    <m/>
    <m/>
    <m/>
    <m/>
    <m/>
    <m/>
    <m/>
    <m/>
    <m/>
    <m/>
    <n v="1"/>
    <m/>
    <x v="0"/>
    <n v="1"/>
    <m/>
    <x v="0"/>
    <x v="0"/>
    <x v="0"/>
    <x v="1"/>
    <x v="1"/>
    <x v="0"/>
    <m/>
    <m/>
    <x v="0"/>
    <m/>
    <m/>
    <m/>
    <x v="0"/>
    <x v="0"/>
    <m/>
    <m/>
    <m/>
    <x v="0"/>
    <m/>
    <m/>
    <m/>
    <m/>
    <m/>
    <m/>
    <x v="0"/>
    <m/>
    <m/>
    <m/>
    <m/>
    <m/>
    <m/>
    <m/>
    <m/>
    <m/>
    <m/>
    <m/>
    <m/>
    <x v="0"/>
    <n v="1"/>
    <m/>
    <m/>
    <m/>
    <m/>
    <m/>
    <m/>
    <m/>
    <m/>
    <m/>
    <m/>
    <m/>
    <m/>
    <n v="1"/>
    <m/>
    <m/>
    <m/>
    <x v="1"/>
    <m/>
    <m/>
    <m/>
    <n v="1"/>
    <m/>
    <m/>
    <m/>
    <m/>
    <m/>
    <n v="1"/>
    <m/>
    <m/>
    <m/>
    <m/>
    <m/>
    <m/>
    <m/>
    <m/>
  </r>
  <r>
    <x v="1327"/>
    <s v="Rappel Failure—Accidental Manual Disengagement of Ascent Device, Inadequate Equipment, Climbing Alone, No Hard Hat, Arizona, Phoenix, Saguaro"/>
    <x v="15"/>
    <s v="Arizona, Phoenix, Saguaro_x000a_On April 29, I (Jeff Gertsch, 26) was out in the middle of the desert at my climbing spot alone, ascending a fixed rope for the purpose of bolting a sport climbing route using a single Wild Country Ropeman. After ascent to the drill site at 20+ feet, I needed to drop down a foot to hammer the bolt, opened the manual disengage on the ascender, and descended fine, locked up the teeth on the ascender again. However, in reaching for the hammer, I did not realize my finger was still slightly in the disengage cord, and by the motion of reaching for the hammer, unloaded the teeth on the Ropeman (difficult to describe—sort of when you reach out to one side your other arm tends to reach the other way for stability), and began to fall—instandy realized what was happening and pulled my hand away, but I believe the teeth were tardy in grabbing the rope since I was using my new ice climbing rope (fairly slick). I awoke in my harness near the ground._x000a_The ascender did catch and thus I had a rapid deceleration injury with some impact on the ground (not a free fall, however). I had a head injury and loss of consciousness, but released the harness and used a cell phone to call my spouse. She called 911 after I tried to stand but could not. Search and rescue was called and I was life-flighted from the scene._x000a_I spent five days in the intensive care unit and ended up with seven vertebral transverse process fractures, a right pneumo/hemothorax, a fractured rib, an acromioclavicular separation grade II, and a head laceration with concussion and loss of consciousness. Lucky!!!_x000a_Analysis_x000a_The biggest issue that would have prevented this was the use of a backup ascender, which I normally always do, but (swear to god) one of few times I had ever gotten lazy enough not to throw on another backup ascender, and so I paid for it. Other key issues, however, were not climbing with another person (I was alone on a day off and no friends were around) and not wearing a climbing helmet—especially as I was alone. (Source: Edited from a report written by Jeff Gertsch)"/>
    <n v="10"/>
    <m/>
    <m/>
    <m/>
    <n v="1"/>
    <m/>
    <m/>
    <m/>
    <m/>
    <m/>
    <m/>
    <m/>
    <m/>
    <x v="0"/>
    <n v="1"/>
    <m/>
    <x v="0"/>
    <x v="0"/>
    <x v="0"/>
    <x v="1"/>
    <x v="0"/>
    <x v="0"/>
    <m/>
    <m/>
    <x v="0"/>
    <n v="1"/>
    <n v="1"/>
    <m/>
    <x v="0"/>
    <x v="0"/>
    <m/>
    <m/>
    <m/>
    <x v="0"/>
    <m/>
    <m/>
    <m/>
    <m/>
    <m/>
    <m/>
    <x v="0"/>
    <m/>
    <m/>
    <m/>
    <m/>
    <m/>
    <m/>
    <m/>
    <m/>
    <m/>
    <m/>
    <m/>
    <m/>
    <x v="0"/>
    <n v="1"/>
    <m/>
    <m/>
    <m/>
    <m/>
    <m/>
    <m/>
    <m/>
    <m/>
    <m/>
    <m/>
    <m/>
    <m/>
    <n v="1"/>
    <m/>
    <m/>
    <n v="1"/>
    <x v="1"/>
    <m/>
    <m/>
    <m/>
    <n v="1"/>
    <m/>
    <m/>
    <m/>
    <m/>
    <m/>
    <n v="1"/>
    <m/>
    <m/>
    <m/>
    <m/>
    <m/>
    <m/>
    <m/>
    <m/>
  </r>
  <r>
    <x v="1328"/>
    <s v="Rappel Failure—Trying to Pass Knot, Climbing Alone, Arizona, Phoenix, Waterfall Area, White Tank Regional Park"/>
    <x v="15"/>
    <s v="Arizona, Phoenix, Waterfall Area, White Tank Regional Park_x000a_On October 4, Maricopa County Sheriff’s Office Mountain Rescue was notified via SAR Coordinator, Deputy Tony Navarra, that a climber had apparently been rappelling and had fallen to his death. Mountain Rescue Units were notified by David Bremson, via Team pager, of the situation so that following Team members would respond appropriately. Mountain Rescue was informed that, according to the climber’s family, he had gone rappelling alone and had not returned home the evening of October 3rd. Analysis_x000a_David Bremson noted the following about the climber:_x000a_He had become separated from his harness, which was approximately 175 feet above the subject’s location and approximately 100 feet below the top of the cliff._x000a_His rope did not extend to the ground._x000a_Two ropes were connected together (red rope anchored to the top of the cliff, white rope tied to red)._x000a_He had, apparently, fallen onto two small ledges prior to coming to rest in an eight-foot high bush growing in the ground._x000a_His body displayed severe trauma to multiple areas and did not appear to have survived the fall._x000a_The following conclusions were drawn. Due to the configuration of the equipment on the rope, it appears that the man was rappelling down the red rope, reached the knot with the intent of passing it in order to continue rappelling to the ground. There did not appear to be any indication that there were equipment malfunctions. Carabiners were properly locked and an ascender was being used as a back-up device. There did not appear to be any indication that the subject did not double back his harness. Possibly he was unable to properly pass the knot on rappel and may have removed the harness and attempted to move to a ledge and off the cliff._x000a_From information gathered from his wife, AJVL was an experienced climber and rappeller. His equipment seemed to be well worn, suggesting that it was often used. A.M. did leave his wife with information regarding his destination, but since he was alone, he would have been unable to seek immediate assistance in the event that he was able to do so, which he was not in this instance. (Source: From a report submitted by David Bremson, Rescue Specialist with the Maricopa County Sheriff's Office, part of Central Arizona Mountain Rescue Association.)"/>
    <n v="7"/>
    <m/>
    <m/>
    <m/>
    <m/>
    <m/>
    <m/>
    <m/>
    <m/>
    <m/>
    <m/>
    <n v="1"/>
    <m/>
    <x v="1"/>
    <m/>
    <m/>
    <x v="1"/>
    <x v="0"/>
    <x v="0"/>
    <x v="1"/>
    <x v="0"/>
    <x v="0"/>
    <m/>
    <m/>
    <x v="0"/>
    <n v="1"/>
    <n v="1"/>
    <m/>
    <x v="0"/>
    <x v="0"/>
    <m/>
    <m/>
    <m/>
    <x v="0"/>
    <m/>
    <m/>
    <m/>
    <m/>
    <m/>
    <m/>
    <x v="0"/>
    <m/>
    <m/>
    <m/>
    <m/>
    <m/>
    <m/>
    <m/>
    <m/>
    <m/>
    <m/>
    <m/>
    <m/>
    <x v="0"/>
    <m/>
    <m/>
    <m/>
    <m/>
    <m/>
    <m/>
    <m/>
    <m/>
    <m/>
    <m/>
    <m/>
    <m/>
    <m/>
    <m/>
    <m/>
    <m/>
    <m/>
    <x v="1"/>
    <m/>
    <m/>
    <m/>
    <n v="1"/>
    <m/>
    <m/>
    <m/>
    <m/>
    <m/>
    <m/>
    <m/>
    <m/>
    <m/>
    <m/>
    <m/>
    <n v="1"/>
    <m/>
    <m/>
  </r>
  <r>
    <x v="1329"/>
    <s v="Slip on Rock or Ice, Unroped, British Columbia, Yoho Naitonal Park, Mount Dennis, Carlsberg Column"/>
    <x v="15"/>
    <s v="British Columbia, Yoho National Park, Mount Dennis, Carlsberg Column_x000a_On November 19, two climbers were approaching the base of Carlsberg Column (60 m. II WI5), a waterfall ice climb on Mount Dennis in Yoho National Park. B.R. (32) had started traversing on an exposed ledge that went over to the base of the ice climb. His partner J.D. was a short distance behind him adjusting his boots but had yet to start the traverse. Both climbers had put their helmets and crampons on before starting the traverse. J.D. heard a shout and looked up in time to see his partner slipping off the edge of the ledge and disappearing over a short cliff below. J.D. ran down slope to assist his partner, who had fallen over 35 metres. B.R. was seriously injured and unconscious. His partner stabilized him as best he could and went for help at the Yoho Park Information Centre close by in the town of Field. Park Wardens, Field Ambulance, Banff Ambulance and RCMP all attended the accident scene. B.R. was heli-slung out to an awaiting ambulance and later transferred to STARS air ambulance. He died of his injuries a short time later in hospital. (Source: Percy Woods, Yoho National Park Warden Service)"/>
    <n v="5"/>
    <m/>
    <m/>
    <m/>
    <m/>
    <n v="1"/>
    <m/>
    <m/>
    <m/>
    <m/>
    <m/>
    <m/>
    <m/>
    <x v="1"/>
    <m/>
    <m/>
    <x v="0"/>
    <x v="1"/>
    <x v="1"/>
    <x v="1"/>
    <x v="0"/>
    <x v="0"/>
    <m/>
    <m/>
    <x v="1"/>
    <n v="1"/>
    <m/>
    <m/>
    <x v="0"/>
    <x v="0"/>
    <m/>
    <m/>
    <m/>
    <x v="1"/>
    <m/>
    <m/>
    <m/>
    <m/>
    <m/>
    <m/>
    <x v="0"/>
    <m/>
    <m/>
    <m/>
    <m/>
    <m/>
    <m/>
    <m/>
    <m/>
    <m/>
    <m/>
    <m/>
    <m/>
    <x v="0"/>
    <m/>
    <m/>
    <m/>
    <m/>
    <m/>
    <m/>
    <m/>
    <m/>
    <m/>
    <m/>
    <m/>
    <m/>
    <m/>
    <m/>
    <m/>
    <m/>
    <m/>
    <x v="1"/>
    <m/>
    <m/>
    <m/>
    <m/>
    <m/>
    <m/>
    <m/>
    <m/>
    <m/>
    <m/>
    <m/>
    <m/>
    <m/>
    <m/>
    <m/>
    <m/>
    <n v="1"/>
    <m/>
  </r>
  <r>
    <x v="1330"/>
    <s v="Stranded, Exceeding Abilities, Failure to Follow Route, Alberta, Banff National Park, Mount Temple, Aemmer Couloir"/>
    <x v="15"/>
    <s v="On July 31, a group of four climbers set off to climb the Aemmer Couloir variation of the East Ridge of Mount Temple in Banff National Park near Lake Louise. The group biwied below the couloir and took the whole second day to climb to the top of the couloir. After another night’s bivy, two of the climbers decided they could not continue and the second two went to finish the climb. They would request assistance for their stranded friends. It took them 16 hours to reach the summit ridge after going off route through the Black Towers. Another party who started early that day met up with the two climbers stranded at the bivouac at 1000. They said that they would report the incident to the park wardens. They exited the correct Black Towers exit gully and in so doing bypassed the other two who were off route. The second party reported the incident to the Park Warden Service around 1800. The rescue crew was able to do a partial landing at the bivouac site and evacuate the two climbers. The other two members of the party were then located just exiting the Black Towers on the Summit Ridge. They were exhausted and were evacuated by heli-sling._x000a_Analysis_x000a_The East Ridge of Mount Temple is often underestimated. The grade/rat- ing of IV 5.7 is deceptive. The difficulties lie in route finding and mixed alpine terrain for over 5,000 feet of climbing. (Source: Percy Woods, Banff National Park Warden Service)"/>
    <n v="5"/>
    <m/>
    <m/>
    <m/>
    <m/>
    <m/>
    <m/>
    <m/>
    <m/>
    <n v="1"/>
    <m/>
    <m/>
    <m/>
    <x v="0"/>
    <n v="1"/>
    <m/>
    <x v="1"/>
    <x v="1"/>
    <x v="1"/>
    <x v="1"/>
    <x v="0"/>
    <x v="0"/>
    <m/>
    <m/>
    <x v="0"/>
    <m/>
    <m/>
    <m/>
    <x v="0"/>
    <x v="1"/>
    <m/>
    <m/>
    <m/>
    <x v="0"/>
    <m/>
    <m/>
    <m/>
    <m/>
    <m/>
    <m/>
    <x v="0"/>
    <m/>
    <m/>
    <m/>
    <m/>
    <m/>
    <m/>
    <m/>
    <m/>
    <n v="1"/>
    <m/>
    <m/>
    <m/>
    <x v="0"/>
    <m/>
    <m/>
    <m/>
    <m/>
    <m/>
    <m/>
    <m/>
    <m/>
    <m/>
    <m/>
    <m/>
    <m/>
    <m/>
    <m/>
    <m/>
    <m/>
    <m/>
    <x v="1"/>
    <m/>
    <n v="1"/>
    <m/>
    <m/>
    <m/>
    <m/>
    <m/>
    <m/>
    <m/>
    <m/>
    <m/>
    <m/>
    <n v="1"/>
    <m/>
    <m/>
    <m/>
    <m/>
    <m/>
  </r>
  <r>
    <x v="1331"/>
    <s v="Stranded, Exceeding Ability, Alberta, Banff Naitonal Park, Mount Rundle"/>
    <x v="15"/>
    <s v="On July 29, a solo climber was ascending the normal scramble/hiking route on Mount Rundle. He scrambled up a gully above trail into the steep technical rock slabs and could no longer go up or down. He eventually managed to attract attention by screaming and someone phoned in to report his location. A warden rescuer heli-slung to the site, placed the stranded individual into a screamer suit and evacuated him to the base of the mountain._x000a_Analysis_x000a_While not a climbing incident (thus not included in the statistics), this is a very common occurrence. Inexperienced people often end up on stranded in terrain which exceeds their abilities. Terrain from below often looks easier than it is and it is easier to climb up than descend. Parks has developed detailed route descriptions of the popular scrambling/hiking ascents in the vicinity of Banff to try and prevent people getting off route. These brochures are in French and English and are made available to as many of the local staff and visitor centres as possible. This individual had not seen one, however. (Source: Bradford White, Banff National Park Warden Service)"/>
    <n v="7"/>
    <m/>
    <m/>
    <m/>
    <m/>
    <m/>
    <m/>
    <m/>
    <m/>
    <n v="1"/>
    <m/>
    <m/>
    <m/>
    <x v="0"/>
    <n v="1"/>
    <m/>
    <x v="1"/>
    <x v="1"/>
    <x v="1"/>
    <x v="1"/>
    <x v="0"/>
    <x v="0"/>
    <m/>
    <m/>
    <x v="1"/>
    <n v="1"/>
    <m/>
    <m/>
    <x v="1"/>
    <x v="0"/>
    <m/>
    <m/>
    <m/>
    <x v="0"/>
    <m/>
    <m/>
    <m/>
    <m/>
    <m/>
    <m/>
    <x v="0"/>
    <m/>
    <m/>
    <m/>
    <m/>
    <m/>
    <m/>
    <m/>
    <m/>
    <n v="1"/>
    <m/>
    <m/>
    <m/>
    <x v="0"/>
    <m/>
    <m/>
    <m/>
    <m/>
    <m/>
    <m/>
    <m/>
    <m/>
    <m/>
    <m/>
    <m/>
    <m/>
    <m/>
    <m/>
    <m/>
    <m/>
    <m/>
    <x v="1"/>
    <m/>
    <n v="1"/>
    <m/>
    <m/>
    <m/>
    <m/>
    <m/>
    <m/>
    <m/>
    <m/>
    <m/>
    <m/>
    <n v="1"/>
    <m/>
    <m/>
    <m/>
    <m/>
    <m/>
  </r>
  <r>
    <x v="1332"/>
    <s v="Stranded, Party Separated, Weather, British Columbia, Yoho National Park, Lake O'Hara, Mount Biddle"/>
    <x v="15"/>
    <s v="British Columbia, Yoho National Park, Lake O'Hara, Mount Biddle_x000a_On August 8, a party of six climbers headed to the West Ridge of Mount Biddle, a 5.4 alpine rock route on the Lake O’Hara area of Yoho National Park. Two of the party turned around low on the route when they noticed an approaching storm. The other four continued. There are a series of small rock steps on the route interspersed between loose exposed scrambling. Above the technical pitches, G.D. decided to traverse across the Southwest face and disappeared into storm clouds. The rest of his party assumed he had fallen to his death, but carried on up in spite of the ongoing storm. The three reached the summit around 1530. On descent, two of them were able to down-climb the steep sections in the rain, but one of them could not. The only rope in the party was carried by the climber who had earlier disappeared. So the climber waited on the ridge at around 10,000 feet while the other two went for help. The two reported the incident around 0200. Park wardens responded at first light and spotted the climber. The rescue crew attempted to evacuate him by heli-sling, but had to abort due to clouds. Clearing weather a short time later allowed the heli-sling rescue operation to continue._x000a_Searching for the assumed-dead second climber began on the normal climbing route and fall-lines associated with it. The climber was eventually located 300 feet below the summit on ledges on the opposite side on the east face of Biddle. He had traversed on ledges looking for an overhang to sit out the storm under. One rescuer slung into the climber and he was evacuated to the Elizabeth Parker Hut and his elated friends._x000a_Analysis_x000a_The forecast for the day was for a severe storm with lightning. Darkening skies by late morning confirmed the forecast and a heavy rain and lightening storm followed. The decision to carry on when the storm became obvious was questionable. The decision above the technical sections to carry on during the storm after one of the climbers was presumed dead is difficult to comprehend. This is particularly puzzling since none of the three had a rope at that point and they likely knew that getting down the steep sections would get increasingly difficult with the rain. (Source: Percy Woods, Yoho National Park Warden Service)"/>
    <n v="6"/>
    <m/>
    <m/>
    <m/>
    <m/>
    <m/>
    <m/>
    <m/>
    <m/>
    <m/>
    <m/>
    <m/>
    <m/>
    <x v="0"/>
    <m/>
    <n v="1"/>
    <x v="1"/>
    <x v="1"/>
    <x v="1"/>
    <x v="1"/>
    <x v="0"/>
    <x v="0"/>
    <m/>
    <m/>
    <x v="0"/>
    <m/>
    <m/>
    <m/>
    <x v="0"/>
    <x v="1"/>
    <m/>
    <m/>
    <m/>
    <x v="0"/>
    <m/>
    <m/>
    <m/>
    <m/>
    <m/>
    <m/>
    <x v="0"/>
    <m/>
    <m/>
    <m/>
    <m/>
    <m/>
    <n v="1"/>
    <m/>
    <m/>
    <m/>
    <m/>
    <m/>
    <m/>
    <x v="0"/>
    <m/>
    <m/>
    <m/>
    <n v="1"/>
    <m/>
    <m/>
    <m/>
    <m/>
    <n v="1"/>
    <m/>
    <m/>
    <m/>
    <m/>
    <m/>
    <m/>
    <m/>
    <m/>
    <x v="1"/>
    <m/>
    <n v="1"/>
    <m/>
    <m/>
    <m/>
    <m/>
    <m/>
    <m/>
    <m/>
    <m/>
    <m/>
    <m/>
    <m/>
    <n v="1"/>
    <m/>
    <m/>
    <m/>
    <m/>
  </r>
  <r>
    <x v="1333"/>
    <s v="Avalanche, Washington, Mount Rainier, Ingraham Glacier"/>
    <x v="15"/>
    <s v="Washington, Mount Rainier, Ingraham Glacier_x000a_On October 24, climbers Aaron Koester and Matt Little contemplated a summit ascent from their high camp at Cadaver Gap, but due to a late start the pair instead decided to train and explore and the crevasses on the Ingraham Glacier. Near 11,700 feet, the team entered a large cavernous crevasse close to the Disappointment Cleaver. They traversed some 7 5 yards into the crevasse and found an exit ramp out the other side. While ascending the 35-40 degree exit ramp, the snow slope fractured and slid._x000a_The slab was estimated to be about eight to 14 inches thick and ran roughly 150 feet. The avalanche swept both climbers back into the crevasse. Koester was pinned against the ice wall of the crevasse and was completely buried by the debris. Little was partially buried; only his arm and head were exposed. Little spent about 30 minutes extricating himself from the entrapment before beginning the search for his partner. By the time he located and freed Koester’s head, Koester had no pulse and was very blue._x000a_Little left the accident site and descended the Ingraham Glacier back to high camp, packed np the team’s equipment and continued down to Camp Muir. Along the descent, Little attempted to contact the authorities using a family service radio. A hunter picked up the transmission and notified the NPS of the accident at 4:58 p.m. Twenty minutes later, Little arrived at Camp Muir and called the Park on the Camp Muir emergency radio. After providing more specific information about the accident, Litde descended to Paradise and met with park rangers._x000a_The following day, climbing rangers Mike Gauthier, Bree Loewen, and Adrienne Sherred, with the assistance of an MD 500 contract helicopter, were inserted at Ingraham Flats, 11,000 feet. They climbed to the cavernous crevasse and performed the body recovery. An analysis of the fracture, slide, and ramp area was not possible however, due to lingering instability in the snowpack, time limitations and deteriorating weather. Koester’s body was successfully recovered that day._x000a_Analysis_x000a_A recent storm had deposited only a few inches of snow, but high winds preceding the climb had transported this snow significantly. Many areas were scoured; others had deep pockets of snow. Autumn is an atypical time for avalanche accidents; at that time of year the dangers of falling on hard ice, snow bridges collapsing, rockfall and icefall are generally more pressing. As this accident illustrates, climbers must evaluate the avalanche risks at any time of year._x000a_The fact that these climbers chose to wear avalanche beacons on the day of the incident indicates an increased level of avalanche awareness. They knew that they were in avalanche terrain and that there was a possibility of a slide occurring. However, no assessments of the snow stability took place. It is possible that if the climbers had done an assessment, they may have recognized the snow instability and avoided the terrain trap._x000a_As the use of avalanche transceivers has become more standard in alpine climbing, it’s important for climbers to connect the reasoning of wearing such a device with the conditions. Donning a transceiver does not prevent the consequences of an avalanche. It’s important not to let down your guard when wearing a transceiver. A false sense of safety lowers the level of situational awareness, causing many to ignore or misinterpret valuable information and signs. (Source: Mike Gauthier, SAR Ranger, Mount Rainier National Park)"/>
    <n v="5"/>
    <m/>
    <m/>
    <m/>
    <m/>
    <m/>
    <m/>
    <m/>
    <m/>
    <m/>
    <m/>
    <m/>
    <m/>
    <x v="1"/>
    <m/>
    <m/>
    <x v="1"/>
    <x v="1"/>
    <x v="1"/>
    <x v="1"/>
    <x v="0"/>
    <x v="0"/>
    <m/>
    <m/>
    <x v="0"/>
    <m/>
    <m/>
    <m/>
    <x v="0"/>
    <x v="1"/>
    <m/>
    <m/>
    <m/>
    <x v="0"/>
    <m/>
    <m/>
    <m/>
    <m/>
    <n v="1"/>
    <m/>
    <x v="0"/>
    <n v="1"/>
    <m/>
    <m/>
    <m/>
    <m/>
    <m/>
    <m/>
    <m/>
    <m/>
    <m/>
    <m/>
    <m/>
    <x v="0"/>
    <m/>
    <m/>
    <n v="1"/>
    <m/>
    <m/>
    <m/>
    <m/>
    <m/>
    <m/>
    <m/>
    <m/>
    <m/>
    <m/>
    <m/>
    <m/>
    <m/>
    <m/>
    <x v="1"/>
    <m/>
    <m/>
    <m/>
    <m/>
    <m/>
    <m/>
    <m/>
    <m/>
    <m/>
    <m/>
    <m/>
    <m/>
    <m/>
    <m/>
    <m/>
    <n v="1"/>
    <m/>
    <m/>
  </r>
  <r>
    <x v="1334"/>
    <s v="Avalanche, Washington, Mount Rainier, Liberty Ridge"/>
    <x v="15"/>
    <s v="Washington, Mount Rainier, Liberty Ridge_x000a_Luke Casady and Ansel Vizcaya (both 29) departed White River Campground on Friday June 11 for a planned ascent of Liberty Ridge. The exact details of the subsequent 48 hours may never be known, but the facts uncovered during the subsequent search, body recoveries, and ensuing investigation suggest the following:_x000a_Casady and Vizcaya, experienced climbers, camped along Curtis Ridge on Friday and began the ascent up Liberty Ridge early Saturday morning. It is likely the pair climbed past Thumb Rock, around and continued up the ridge as the first signs of incoming weather appeared. With the winds building and the visibility decreasing the climbers continued pushing forward. By early evening, the reports at Camp Muir included significantly higher winds and heavy snowfall. Casady and Vizcaya were somewhere high on Liberty Ridge, and probably realized that they would have to hunker down and wait out the storm._x000a_Through the night, winds hammered the mountain, blowing snow from some areas while building large slabs in others. This was an uncomfortable night for climbers everywhere on Mount Rainier. Heavy snowfall and high winds destroyed several tents at Camp Muir._x000a_By Sunday morning several inches of snow had fallen, but more importantly, the high winds had deposited large amounts of snow on leeward slopes. Casady and Vizcaya were probably camped between 12,900 feet and 13,500 feet above the Black Pyramid. Sometime during that night or the next day, Casady and Vizcaya were caught in a large avalanche. The avalanche probably released several hundred feet above them but below Liberty Cap. The avalanche most likely encompassed them and the entire upper route; everything was pushed down the 4,000 foot Liberty Wall to the Carbon Glacier. Neither climber could have survived the fall._x000a_It took many reconnaissance flights over several days to locate the bodies._x000a_Analysis_x000a_Casady and Vizcaya were found in their climbing harnesses but unroped. The rope found had no knots in it. Their packs were largely packed, yet the pair had their parkas on. It appeared as though they were either still in camp, in the process of setting up or in the process of breaking camp when the avalanche occurred._x000a_The fracture line noted on Liberty Wall was direct evidence of a large slab avalanche whose crown extended halfway to Ptarmigan Ridge, some 250 meters. The crown was only observed from the air, but appeared to vary in thickness from about 25-100cm. Whether or not this crown belonged to the avalanche that swept the climbers to their deaths is uncertain, as a smaller slide could have caught them. Large avalanches were occurring on the mountain following the Saturday night storm._x000a_Other observations during the search indicated that large avalanches had run on other slopes in the general vicinity of Liberty and Ptarmigan Ridges. There had been no climbers on these slopes so it was concluded that most slides were naturally triggered events. It seems unlikely that there were any climbers above Casady and Vizcaya, yet this remains unknown. The climbers had indicated when they registered that they had avalanche transceivers with them though neither was wearing one. A transceiver, however, would have provided no protection from such an avalanche._x000a_It is important to note that snowstorms and avalanches do occur on Mount Rainier in the summer. Climbers during all seasons should be prepared to assess avalanche issues. (Source: Mike Gauthier, SAR Ranger, Mount Rainier National Park)"/>
    <n v="6"/>
    <m/>
    <m/>
    <m/>
    <n v="2"/>
    <m/>
    <m/>
    <m/>
    <m/>
    <m/>
    <m/>
    <n v="1"/>
    <m/>
    <x v="1"/>
    <m/>
    <m/>
    <x v="1"/>
    <x v="1"/>
    <x v="1"/>
    <x v="1"/>
    <x v="0"/>
    <x v="0"/>
    <m/>
    <m/>
    <x v="1"/>
    <n v="1"/>
    <m/>
    <m/>
    <x v="0"/>
    <x v="1"/>
    <m/>
    <m/>
    <m/>
    <x v="0"/>
    <m/>
    <m/>
    <m/>
    <m/>
    <n v="1"/>
    <m/>
    <x v="0"/>
    <m/>
    <m/>
    <m/>
    <m/>
    <m/>
    <m/>
    <m/>
    <m/>
    <m/>
    <m/>
    <m/>
    <m/>
    <x v="0"/>
    <m/>
    <m/>
    <m/>
    <m/>
    <m/>
    <m/>
    <m/>
    <m/>
    <m/>
    <m/>
    <m/>
    <m/>
    <m/>
    <m/>
    <m/>
    <m/>
    <m/>
    <x v="1"/>
    <m/>
    <m/>
    <m/>
    <m/>
    <m/>
    <m/>
    <m/>
    <m/>
    <m/>
    <m/>
    <m/>
    <n v="1"/>
    <m/>
    <m/>
    <m/>
    <m/>
    <m/>
    <m/>
  </r>
  <r>
    <x v="1335"/>
    <s v="Fall on Glacier Ice, Inadequate Protection, Protection Pulled Out, Washington, Mount Rainier, Kautz Glacier Route"/>
    <x v="15"/>
    <s v="Washington, Mount Rainier, Kautz Glacier Route_x000a_On August 8 at 9:15 a.m., while leading the second icy pitch of the Kautz Glacier Route, Bryan Fry (28) fell on the 45-degree icy pitch. What protection had been placed between him and his partner, John Dufay (25), pulled out as Fry fell. Fry’s fall jerked Dufay off the slope and the pair tumbled an estimated 400 to 600 feet before coming to rest in a shallow crevasse._x000a_Dufay suffered multiple lacerations and contusions during the fall; Fry sustained several minor injuries and a badly broken ankle. Dufay assisted Fry onto a narrow shelf in the crevasse and made him as comfortable as possible before seeking help. Dufay unroped and descended the route and through the ice chute back towards Camp Hazard. In the ice chute above Camp Hazard, Dufay met an RMI guide, Lyndon Mallory, who radioed the NPS for help._x000a_Due to the terrain at the accident site and the anticipated hazards involved in a carry-out, an air evacuation was the fastest and safest option available. At 11:20 a.m., ranger Glenn Kessler spoke directly with Dufay via radio and received a first-hand account of the situation. Mallory then ascend with Dufay back to the accident site and helped care for Fry. A helicopter hoist operation was arranged to evacuate Fry from the location._x000a_At 4:52 p.m., an Oregon Army National Guard Blackhawk lifted off from Kautz Heli-base and flew to the accident site with ranger Kessler. Kessler was hoisted onto the glacier where Fry and Mallory were waiting. Fry was assessed, prepared for evacuation and hoisted back into the Blackhawk with Kessler. Mallory and Dufay descended on foot but were slowed by Dufay’s injuries and exhaustion. The two biwied around 9,000 feet and arrived at the Comet Falls Trailhead at noon the next day._x000a_Analysis_x000a_Fry and Dufay were lucky not to have fallen farther, as the Kautz Glacier becomes an ice cliff only a few hundred feet below where they came to rest. Fry reported that he had only one or two 9cm ice screws placed when he fell._x000a_Dufay recalls getting in position to arrest Fry’s fall, but was unsuccessful stopping the fall due to the steep angle and icy conditions. He recalls slowing several times thinking the fall was over, only to be yanked downhill again. When he came to rest, he was balled up in the rope. Given the distance of their fall, it is impressive that both did not suffer more severe injuries._x000a_While the Kautz Glacier route can be an ice-free snow climb until midseason, several parties have underestimated the difficulty of late season conditions. As the winter snow cover disappears and more ice presents itself, there is a need for more ice climbing equipment. It is difficult to predict how much ice climbing gear may be needed given the variety of conditions possible. It is best to prepare for the worst and bring a few extra screws. (Source: Mike Gauthier, SAR Ranger, Mount Rainier National Park)"/>
    <n v="8"/>
    <m/>
    <m/>
    <n v="1"/>
    <n v="1"/>
    <m/>
    <m/>
    <m/>
    <m/>
    <m/>
    <m/>
    <m/>
    <m/>
    <x v="0"/>
    <n v="1"/>
    <m/>
    <x v="1"/>
    <x v="1"/>
    <x v="0"/>
    <x v="1"/>
    <x v="0"/>
    <x v="0"/>
    <m/>
    <m/>
    <x v="0"/>
    <m/>
    <m/>
    <m/>
    <x v="0"/>
    <x v="1"/>
    <n v="1"/>
    <m/>
    <m/>
    <x v="1"/>
    <m/>
    <m/>
    <m/>
    <n v="1"/>
    <m/>
    <m/>
    <x v="0"/>
    <n v="1"/>
    <m/>
    <m/>
    <m/>
    <m/>
    <m/>
    <m/>
    <m/>
    <m/>
    <m/>
    <m/>
    <m/>
    <x v="0"/>
    <m/>
    <m/>
    <m/>
    <m/>
    <m/>
    <m/>
    <m/>
    <m/>
    <m/>
    <m/>
    <m/>
    <m/>
    <m/>
    <m/>
    <m/>
    <m/>
    <m/>
    <x v="0"/>
    <m/>
    <m/>
    <m/>
    <m/>
    <m/>
    <m/>
    <m/>
    <m/>
    <m/>
    <m/>
    <m/>
    <m/>
    <m/>
    <n v="1"/>
    <m/>
    <m/>
    <m/>
    <m/>
  </r>
  <r>
    <x v="1336"/>
    <s v="Fall on Ice, Inadequate Protection, Inadequate Belay, Washington, Mount Baker, North Ridge"/>
    <x v="15"/>
    <s v="Washington, Mount Baker, North Ridge_x000a_Elain Fu (33) and I (Stephen Ramsey, 33) were simul-climbing up the ice cliff on the North Ridge of Mount Baker. I was in the lead. At 6:30 a.m., I reached a slightly overhanging lip of ice, about five feet in height. The elevation was about 9,700 feet, and the angle of the face below the lip was_x000a_about 70 degrees. I placed a screw and traversed to the left about 20 feet, looking for a spot to climb over the lip. I stopped at a point where the lip had a crack in it, and inched up towards the lip on my front-points. During this time, Elain gained some ground on me, and we believe that some slack was generated in our rope system. Without stopping to place a screw or set a belay, I reached up and tried to test to see if I could reach the top of the lip with my ice tool._x000a_At that time, a front-point skittered out of the ice and I fell backwards. I fell about 40 feet, penduluming to the climber’s right, sliding down the ice face on my side. After much acceleration, I caught a crampon on an ice bulge, severely breaking my lower leg multiple fracture: tib/fib)._x000a_Analysis_x000a_I made a series of mistakes in rapid succession. I was feeling anxious about finding the best way to pass the ice lip, but instead of making me more careful, this anxiousness led me to rush and make mistakes. I neglected to place a screw immediately after executing the 20-foot traverse to protect myself from a pendulum fall. After seeing that the lip was slightly overhanging, I should have set up a belay before attempting to climb over the lip. Better communication with the second would have also helped to prevent the accident, because Elain would have cautioned me against attempting the lip without a solid belay from two screws._x000a_My wife Elain, Bellingham Mountain Rescue, Naval Air Station Whidbey SAR, and Whatcom County SAR did a fantastic job of rescuing me from the mountain. Their timeliness and professionalism enabled me to be rescued the night of the accident, which directly improved my chances for recovering full joint function. (Source: Stephen Ramsey, who also wrote a long narrative account that he made available for several months on the web)"/>
    <n v="7"/>
    <m/>
    <m/>
    <m/>
    <m/>
    <n v="2"/>
    <m/>
    <m/>
    <m/>
    <m/>
    <m/>
    <m/>
    <m/>
    <x v="0"/>
    <n v="1"/>
    <m/>
    <x v="1"/>
    <x v="1"/>
    <x v="0"/>
    <x v="1"/>
    <x v="0"/>
    <x v="0"/>
    <m/>
    <n v="1"/>
    <x v="0"/>
    <m/>
    <m/>
    <m/>
    <x v="0"/>
    <x v="0"/>
    <m/>
    <m/>
    <m/>
    <x v="1"/>
    <m/>
    <m/>
    <m/>
    <m/>
    <m/>
    <m/>
    <x v="0"/>
    <m/>
    <m/>
    <m/>
    <m/>
    <m/>
    <m/>
    <m/>
    <m/>
    <m/>
    <n v="1"/>
    <m/>
    <m/>
    <x v="0"/>
    <m/>
    <m/>
    <m/>
    <m/>
    <m/>
    <m/>
    <m/>
    <m/>
    <m/>
    <m/>
    <m/>
    <m/>
    <m/>
    <m/>
    <m/>
    <m/>
    <m/>
    <x v="0"/>
    <m/>
    <m/>
    <n v="1"/>
    <m/>
    <m/>
    <m/>
    <m/>
    <m/>
    <m/>
    <m/>
    <m/>
    <m/>
    <m/>
    <m/>
    <m/>
    <m/>
    <m/>
    <m/>
  </r>
  <r>
    <x v="1337"/>
    <s v="Fall on Ice—Ice Foothold Came Off, Ice Tools Came Out, Weather, Colorado, Rocky Mountain National Park, Hidden Falls"/>
    <x v="15"/>
    <s v="On January 10, Steven Crane (57) was leading Main Falls Center I WI 4 (one pitch, 80 feet) when he fell about 30 feet. He had placed three ice screws prior to the fall. As he moved further on the upper column, he was sprayed by water coming off the right side of the falls. According to local sources, it had been a wetter than normal year at Hidden Falls._x000a_Crane was wearing prescription glasses, which became all wet and fogged. He said that he eventually had no vision at all and began climbing by feel. The belayer said that Crane was within reaching distance of the top and approximately ten feet above his last screw when he stopped to place a final screw. As he was attempting to place the screw, he lost his left crampon placement when a piece of ice supporting the left foot popped off. His left tool placement then failed and he bam-doored out. Unable to recover, he then lost his right tool placement and fell upside down. His right crampon temporarily hung up and caused him a minor ankle injury prior to coming out._x000a_He yelled while falling and never lost consciousness. He impacted the right side of his back against vertical ice of the upper column and came to a stop above the sloping ledge area. The belayer lowered him to the base of the route and began medical and rescue procedures with the aid of the other two ice climbers. Park personnel and volunteers responded to complete the rescue._x000a_Analysis_x000a_Objective hazards are an integral part of ice climbing. Some hazards, such as breakage of ice holds and dislodging of loose ice, are routinely expected. Other hazards, such as the open spray of water at the top of a normally dry route, may be more of a surprise. The assessment of objective hazards and changing conditions is generally much more serious for an ice climbing leader than for a sport rock climb leader, hence the longer time that it generally takes for one to develop good lead ice climbing skills. Visual inspection of an ice route may or may not reveal all of the possible hazards. When the lead ice climber in this incident recognized that the water spray was becoming an obvious hazard, he had two choices: he could either lower off from his last placement after supplementing it with an additional ice screw (and then retrieve his gear on top-rope), or he could lead through the hazard. There is no right or wrong choice, but there are always possible negative consequences to either choice. Had he decided to lower off, his highest anchor may have failed before he could have supplemented it. The negative consequence of leading through was unfortunately the incident that occurred here. He made a reasonable choice and failed, but he may have just as easily succeeded had the ice supporting his left crampon not broken off. This is both the beauty and the ugliness inherent to ice climbing._x000a_There were possible mitigating measures he could have chosen once he realized that his vision was impaired and he stopped to place an ice screw. First, when placing an ice screw, the leader should make absolutely sure that s/he has the best possible stance and tool placements. In this case, he was on the stance for some time before the ice failed, so the stance is not the most significant issue. Second, if a lead ice climber is making a placement due to some compromised situation, such as the fogged glasses, there are some things which can help with completing the placement. Possibilities that experienced ice climbers have employed upon finding themselves in a similar situation have been to: 1) keep a “panic piece” 17cm ice screw, well sharpened and silicone-oiled, closest to reach on the climber’s rack (some climbers even have a piece just held on with Velcro that they can rip off the front of their rack); 2) catch a loop of rope over the top of a securely-planted ice ax as a temporary belay whereas the belayer could tighten up on the leader and allow for the placement of protection; 3) attach an ice tool to the harness of the leader with a fifi hook or carabiner to allow the leader to place protection; or 4) place a temporary fast piece of protection such as a spectre to allow the placement of a better piece. (Source: From a report submitted by Jim Detterline and Rich Perch, Park Rangers in Rocky Mountain National Park, and personal communication with local climbers)"/>
    <n v="4"/>
    <m/>
    <m/>
    <m/>
    <m/>
    <m/>
    <m/>
    <n v="1"/>
    <m/>
    <m/>
    <m/>
    <m/>
    <m/>
    <x v="0"/>
    <m/>
    <m/>
    <x v="1"/>
    <x v="1"/>
    <x v="0"/>
    <x v="1"/>
    <x v="0"/>
    <x v="0"/>
    <m/>
    <m/>
    <x v="0"/>
    <m/>
    <m/>
    <m/>
    <x v="0"/>
    <x v="0"/>
    <m/>
    <m/>
    <m/>
    <x v="1"/>
    <m/>
    <m/>
    <m/>
    <m/>
    <m/>
    <m/>
    <x v="0"/>
    <m/>
    <m/>
    <m/>
    <m/>
    <m/>
    <n v="1"/>
    <m/>
    <m/>
    <m/>
    <m/>
    <m/>
    <m/>
    <x v="0"/>
    <m/>
    <m/>
    <m/>
    <m/>
    <m/>
    <m/>
    <m/>
    <m/>
    <m/>
    <m/>
    <m/>
    <n v="1"/>
    <m/>
    <m/>
    <m/>
    <m/>
    <m/>
    <x v="1"/>
    <m/>
    <m/>
    <m/>
    <m/>
    <m/>
    <m/>
    <n v="1"/>
    <m/>
    <m/>
    <m/>
    <m/>
    <m/>
    <m/>
    <m/>
    <m/>
    <m/>
    <m/>
    <m/>
  </r>
  <r>
    <x v="1338"/>
    <s v="Fall on Rock, Climbing Alone and Unroped, No Hard Hat, Exceeding Abilities, Colorado, Eldorado Canyon State Park, Redgarden Wall"/>
    <x v="15"/>
    <s v="Colorado, Eldorado Canyon State Park, Redgarden Wall_x000a_On May 23, a male (22) was free-soloing the route Smoke and Mirrors, rated 5.10a, high on Redgarden Wall in Eldorado Canyon when several climbers witnessed his fall. He hit a ledge 40 feet down then fell another 60 feet before being wedged behind a flake on a small ledge several hundred feet above the ground. Another climber, who happened to be a paramedic, made his way to the victim quickly and called 911. The victim was marginally conscious with a head injury and had no feeling or movement below his waist. RMRG units arrived with medical kits and stabilized him with intravenous fluids, pain medication, and splinting. He was packaged and placed in a litter mid-wall. He required a 500-foot vertical evacuation to a gully, where a 800-foot scree evacuation to the valley floor was performed. He was then evacuated across South Boulder Creek via a Tyrolean traverse to a ground ambulance. The ambulance transported him down the canyon to an awaiting air ambulance, which flew him to the ER. Analysis_x000a_If the fall had not been witnessed, the climber would have been virtually invisible. It is unknown whether his plans had been shared with anyone else. He was exceedingly lucky to survive this accident in remote, highly technical terrain. (Source: From a report by the Rocky Mountain Rescue Group)"/>
    <n v="7"/>
    <m/>
    <m/>
    <n v="1"/>
    <m/>
    <m/>
    <m/>
    <m/>
    <m/>
    <n v="1"/>
    <m/>
    <m/>
    <m/>
    <x v="0"/>
    <n v="1"/>
    <m/>
    <x v="0"/>
    <x v="1"/>
    <x v="1"/>
    <x v="1"/>
    <x v="0"/>
    <x v="0"/>
    <m/>
    <m/>
    <x v="1"/>
    <n v="1"/>
    <n v="1"/>
    <m/>
    <x v="0"/>
    <x v="0"/>
    <m/>
    <m/>
    <m/>
    <x v="0"/>
    <m/>
    <m/>
    <m/>
    <m/>
    <m/>
    <m/>
    <x v="0"/>
    <m/>
    <m/>
    <m/>
    <m/>
    <m/>
    <m/>
    <m/>
    <m/>
    <m/>
    <m/>
    <m/>
    <m/>
    <x v="0"/>
    <n v="1"/>
    <m/>
    <m/>
    <m/>
    <m/>
    <m/>
    <m/>
    <m/>
    <m/>
    <m/>
    <m/>
    <m/>
    <m/>
    <m/>
    <m/>
    <m/>
    <m/>
    <x v="1"/>
    <m/>
    <m/>
    <m/>
    <m/>
    <m/>
    <m/>
    <m/>
    <m/>
    <m/>
    <m/>
    <n v="1"/>
    <m/>
    <m/>
    <m/>
    <m/>
    <m/>
    <m/>
    <m/>
  </r>
  <r>
    <x v="1339"/>
    <s v="Fall on Rock, Climbing Alone and Unroped, Wyoming, Grand Teton National Park, The Grand Traverse"/>
    <x v="15"/>
    <s v="Wyoming, Grand Teton National Park, The Grand Traverse_x000a_On July 19 about 1030,1 received a call from Fred of Butte, Montana. Fred voiced concern for a friend and climbing partner of his, Dwight Bishop (49), whom he believed was overdue from a climb of the Grand Traverse._x000a_Fred was concerned because he thought that his friend had left on July 16 and that he thought that Bishop had intended to accomplish the traverse in one day. After confirming that Bishop’s car was still at the Lupine Meadows trailhead, I initiated what was to become a very sizable search effort._x000a_I began an interview with Fred Donich at about 1030. Donich noted that he thought that Bishop had left for the Traverse as early as some time Thursday morning (7/15) as he knew that the climber had contacted his mother by cell phone at that time. Donich believed that he could have left after that and that he might have taken bivouac equipment. He also thought that Bishop had probably taken a rope with him. Donich felt that the rope, however, would only be used to rappel certain sections of the climb that are easier to descend that way as opposed to the down-climbing alternative. Donich felt that Bishop would not use the rope to belay more difficult portions of the route such as the North Ridge or the Italian Cracks. It was Donich’s strong feeling that Bishop would simply free-solo these difficult sections, relying more on his technical abilities, and preferring speed over the slower, yet perhaps safer technique of roped soloing. Bishop’s technical climbing abilities were considerable, however. Donich had climbed with him as recently as the week before when they had rock climbed in the Humbug Spires of Montana. Donich stated that Bishop’s sport climbing prowess included a red point ability of 5.12+, using the Yosemite Decimal Scale of rating climbs. Bishop was an accomplished alpinist, having climbed some of the great north faces in the Alps including that of the north face of the Eiger and Walker Spur. He had extensive climbing experience in the Teton Range, having done many of the most difficult climbs, sometimes in winter. Bishop had apparently climbed the Grand Traverse ten or twelve years earlier and was planning a winter attempt on the route at some future date. Bishop was also a very fit individual having competed in the bicycle road race, Race Across America, in 1993 and in 2000._x000a_The Grand Traverse. The Grand Teton and the peaks that comprise the heart of the range are linked together in a great 11-mile arc that forms the upper boundary of the north and south forks of Garnet Canyon. The climb of this great arc has come to be known among climbers as The Grand Traverse. Eleven summits are found along the way with ten of them rising above the 12,000 foot elevation. Over 25,000 feet of elevation is gained and lost during the course of the Traverse. The successful first traverse, accomplished by Richard Long, John Evans, and Allen Steck was completed on August 12, 1963. Since that time the climb has evolved in that climbers usually begin at the east face of Teewinot and proceed from north to south along the ridge crest to Nez Perce. This is more difficult in that it involves an ascent of the North Ridge of the Grand Teton, one of the classic alpine routes in the United States. The two well-known pitches on the climb, the Chockstone Chimney and the Slab Pitch, are considered to be the cruxesof the route and can be very difficult indeed if wet or icy. The Chockstone Chimney is rated 5.8 on the Yosemite Decimal scale and the Slab Pitch is rated 5.7. The Grand Traverse is a highly sought-after climbing objective. Popularized and made famous by the speedy, summertime exploits of Alex Lowe and Rolando Garibotti, as well as having received some attention lately in the climbing magazines, the Grand Traverse has a good deal of traffic on it during the main climbing season._x000a_A significant search effort was begun, involving many people. On the second day, the search team comprised of rangers Bywater and Byerly were assigned the search segment that included the north side of the Grand Teton as well as the upper portions of the Grandstand. Their assignment was to climb from the Lower Saddle to the Upper Saddle, traverse out along the Owen-Spalding route to the Second Ledge of the north face and descend to the Grandstand by rappelling the Italian Cracks route on the north face. Once on the Grandstand they were to investigate the east and west sides of the Grandstand and then climb back up the North Ridge route, looking for clues along the way. During the day this assignment changed slightly in that we requested that they try and make their way down to the Camelback and other items that we had investigated from the air during the previous day. This proved too hazardous, both for them as well as for another team who was working up the east face of the Grandstand from the bottom. Therefore, we requested that Bywater and Byerly instead work their way over to the Gunsight Notch in order to try and take a look at the West Ledges route on Mount Owen as well as perhaps the west side of the Grandstand._x000a_This proved to be the key to success for the entire search operation. While descending from Gunsight Notch down the couloir on the west side, they made voice contact with a climbing party at 1750 who were in the process of making their way up the west side of the Grandstand as an approach for a climb of the North Ridge of the Grand. They indicated that they had discovered a pack and that they had left it marked with a cairn. Items contained within the pack indicated that whomever it belonged to had quite possibly been on the Grand Traverse route. Bywater and Byerly climbed up to and located the pack at 1807. A short time later, at 1822, Dwight Bishop’s body was spotted simultaneously from the air and by the climbing team on the ground._x000a_Analysis_x000a_Dwight Bishop was an accomplished alpinist and strong rock climber who had many years of experience climbing not only in the Tetons but in other great ranges of the world. Bishop was also a very fit individual having participated in a number of significant bicycle road races during his lifetime. Sometime during July 16, Bishop fell to his death while climbing on the Grand Teton. The Grand Traverse, which was the climbing route that he was on when he died, was certainly within his capabilities and, in fact, had been ascended by Bishop years before. He was committed to the climb of that particular route in his mind, at least, as evidenced by Fred Donich, his climbing partner of many years, as well as that of a Jenny Lake climbing ranger, with whom he had had a discussion a few days before in the Blacktail Butte climbing area parking lot. Donich indicated to me that he thought that Bishop would have likely been free-soloing as opposed to roped soloing. Donich also felt that he would have likely taken a rope to facilitate certain portions of the route, such as the descent of Peak 11,840+, the first obstacle between the plateau to the west of Teewinot and the traverse over to Mount Owen. It was presumably Bishop’s intention to get a very early start on the 16th, as evidenced by the fact that his alarm clock, which was found in his vehicle, was set for 2:00 a.m. Also found in the vehicle were a pair of crampons that Bishop had presumably left behind on the day of the climb._x000a_Based on all of the information, it is likely that Bishop was free-soloing when he fell. Derived from photographs obtained during an aerial reconnaissance conducted the day after the recovery operation, it is also likely that Bishop fell from somewhere on the North Ridge route of the Grand Teton. The North Ridge route, as opposed to the “Italian Cracks,” is the classic route of ascent of the Grand Teton during the course of a Grand Traverse climb. If Bishop fell from anywhere above the top of the normal second pitch of the North Ridge route, it is highly probably that he would end up on the west side of the Grandstand, which was indeed where he was found._x000a_The free-soloist sacrifices the safety that is normally afforded the climber who is belaying or who is being belayed by a partner, for a lighter-weight and swifter style of climbing that has its own set of unique advantages. However, if anything goes wrong, the results are usually catastrophic. A momentary distraction, a hand or foot hold breaking, a slip on an unnoticed wet or icy spot, or an objective hazard such as rockfall, can all contribute to a loss of the all important focus that the free-soloist relies upon for success. (Source: Renny Jackson, SAR Incident Commander)"/>
    <n v="7"/>
    <m/>
    <m/>
    <m/>
    <m/>
    <m/>
    <n v="1"/>
    <m/>
    <m/>
    <m/>
    <m/>
    <n v="1"/>
    <m/>
    <x v="1"/>
    <m/>
    <m/>
    <x v="1"/>
    <x v="1"/>
    <x v="1"/>
    <x v="1"/>
    <x v="0"/>
    <x v="0"/>
    <m/>
    <m/>
    <x v="1"/>
    <n v="1"/>
    <n v="1"/>
    <m/>
    <x v="0"/>
    <x v="1"/>
    <m/>
    <m/>
    <m/>
    <x v="0"/>
    <m/>
    <m/>
    <m/>
    <m/>
    <m/>
    <m/>
    <x v="0"/>
    <m/>
    <m/>
    <m/>
    <m/>
    <m/>
    <m/>
    <m/>
    <m/>
    <m/>
    <m/>
    <m/>
    <m/>
    <x v="0"/>
    <m/>
    <m/>
    <m/>
    <m/>
    <m/>
    <m/>
    <m/>
    <m/>
    <m/>
    <m/>
    <m/>
    <m/>
    <m/>
    <m/>
    <m/>
    <m/>
    <m/>
    <x v="1"/>
    <m/>
    <n v="1"/>
    <m/>
    <m/>
    <m/>
    <m/>
    <m/>
    <m/>
    <m/>
    <m/>
    <m/>
    <m/>
    <n v="1"/>
    <m/>
    <m/>
    <m/>
    <m/>
    <m/>
  </r>
  <r>
    <x v="1340"/>
    <s v="Fall on Rock, Exposure, Darkness, Nevada, Red Rocks Canyon, Epinephrine"/>
    <x v="15"/>
    <s v="On October 30, climbers Joel Geerling (24) and Chris Pannucci (25) left the Black Velvet Canyon parking lot at 0530, arriving at the base of 18-pitch Epinephrine (5.9) by 0630. The pair had previously climbed Crimson Chrysalis (9-pitch, 5.8+) and Dream of Wild Turkeys (7-pitch, 5.10-) at Red Rocks in March of 2003. They planned a one-day ascent of Epinephrine and did not bring a second rope or bivy gear outside of two emergency space blankets. After struggling through the lower chimney sections they began linking pitches and arrived at the bolt anchor of pitch 17 with 60 minutes of daylight left. Geerling pulled a small bulge above the anchors to a ledge, placed a tri-cam, and began traversing into the final dihedral. During the traverse, a handhold pulled from the sandstone and he barn-doored into the opposite wall. He fell ten feet and sustained blunt trauma to his right knee. A local guide on the route immediately below the pair passed Pannucci and provided first aid to Geerling’s knee; he and his climber planned to wait for the pair at the summit. Pannucci led pitch 18 and brought Geerling to his stance as darkness fell. Given Geerling’s injury, the two decided to remain roped for the 700 feet of fourth-class terrain to the summit. Pannucci led 200 feet and built an anchor. As he ascended, Geerling (a 5.12 climber) fell once on the fourth class terrain and arrived at the belay ledge shivering, disoriented and in severe pain, his leg nearly locked in the straightened position as it swelled. The pair considered bivying and completing the climb in the morning but Pannucci was unsure of Geerling’s ability to make the extensive descent from Whiskey Peak. From the summit, the guide used his cellular phone to activate the Las Vegas Search and Rescue and rappelled to the pair’s ledge until their location was identified by helicopter. Geerling was man- winched to the summit and evacuated by helicopter to a waiting ambulance. He was treated at the UMC Trauma Center for hypothermia (93 F), evaluated for a fractured patella, and received stitches for his knee laceration._x000a_Analysis_x000a_Loose rock is common even on often-climbed routes in this area. Rain two days prior to the incident may have contributed to the hold breaking._x000a_In the interest of speed, the pair had brought minimal gear and were unprepared for anything but an emergency bivy. They also did not have a second rope, so an up-and-over ascent was their only option._x000a_On the fourth class terrain, Geerling exhibited classic signs of hypothermia (loss of coordination, disorientation, mental slowing), likely brought on by the combined effect of injury, exposure, and exhaustion. The pair’s position on a ledge several hundred feet below the summit slowed Geerling’s rescue as a search and rescue team had to be airlifted to the summit to create a man-winch. (Source: Chris Pannucci and Joel Geerling, the climbers.)"/>
    <n v="8"/>
    <m/>
    <m/>
    <n v="2"/>
    <m/>
    <m/>
    <m/>
    <m/>
    <m/>
    <m/>
    <m/>
    <m/>
    <m/>
    <x v="0"/>
    <n v="1"/>
    <m/>
    <x v="1"/>
    <x v="1"/>
    <x v="0"/>
    <x v="0"/>
    <x v="0"/>
    <x v="0"/>
    <n v="1"/>
    <m/>
    <x v="0"/>
    <m/>
    <m/>
    <m/>
    <x v="0"/>
    <x v="0"/>
    <m/>
    <m/>
    <m/>
    <x v="0"/>
    <m/>
    <m/>
    <m/>
    <m/>
    <m/>
    <m/>
    <x v="0"/>
    <m/>
    <m/>
    <n v="1"/>
    <m/>
    <n v="1"/>
    <m/>
    <m/>
    <m/>
    <m/>
    <m/>
    <m/>
    <m/>
    <x v="0"/>
    <m/>
    <n v="1"/>
    <m/>
    <m/>
    <m/>
    <m/>
    <m/>
    <m/>
    <m/>
    <m/>
    <m/>
    <n v="1"/>
    <m/>
    <m/>
    <m/>
    <m/>
    <m/>
    <x v="1"/>
    <m/>
    <m/>
    <m/>
    <m/>
    <m/>
    <m/>
    <m/>
    <m/>
    <m/>
    <m/>
    <m/>
    <m/>
    <m/>
    <m/>
    <m/>
    <n v="1"/>
    <m/>
    <m/>
  </r>
  <r>
    <x v="1341"/>
    <s v="Fall on Rock, Failure to Backup Ascenders, California, Yosemite Valley, El Capitan, Tangerine Trip"/>
    <x v="15"/>
    <s v="California, Yosemite Valley, El Capitan, Tangerine Trip_x000a_On September 8, Jeff Cabral (33) fell to his death while following the fifth pitch of Tangerine Trip (Grade VI, 5.8 A2/C3) on the Southeast Face of El_x000a_Capitan. At least four other people have died while cleaning aid pitches on El Cap, and Jeff’s death echoed that of Carol Moyer on this same route in 1983. We will never know exactly what caused Jeff’s fatal fall, but like most other jugging accidents we know that it could have been easily prevented._x000a_On Tuesday the 7th, Jeff and his two partners, Chris Lamme (30) and Nick Tyler (30), fixed the first four pitches of the route and spent the night on the ground. Early Wednesday morning the team jugged to their high point, planning to finish the route in four or five days. While Jeff and Nick hauled their bags up from the base of the wall, Chris began rope-soloing the fifth pitch. This pitch follows a steep crack system up and left above a roof, traverses about fifty feet over its 160-foot length, and overhangs slightly from start to finish. After Chris finished leading, Nick lowered out from the belay and jugged up a free hanging tag line to join him. Jeff then released the haul bag from the belay and began cleaning the pitch while the pair above hauled._x000a_According to Chris and Nick, Jeff was quite frustrated while cleaning the pitch, but given its steep angle, this wasn’t much of a surprise. Anyone who has cleaned a traversing aid pitch knows the process can be tedious and exasperating. Despite his frustration, Jeff moved up the pitch steadily without asking for help or advice from his partners above. When he was about thirty feet from the top anchor, both Chris and Nick heard what sounded like a piece “popping” (unexpectedly pulling out of the crack). Chris was looking down at Jeff at the time (though he couldn’t see Jeff’s gear or ascenders) and saw him swing awkwardly left before starting to fall. Chris watched Jeff “slide” down the rope and “pause,” or jerk, near its end before falling free of the rope and continuing to the ground five hundred feet below._x000a_The majority of their rack fell with Jeff, and after witnessing his fall, Chris and Nick were not confident they could safely retreat down the overhanging route. They spent that night on the wall and were assisted to the ground by Yosemite’s rescue team the following morning._x000a_Analysis_x000a_Somehow both of Jeff’s ascenders came off the rope. He was either not backed up to that rope or his backup method failed. He was using a relatively new set of Petzl ascenders with adjustable daisies and each of his ascenders appeared to be in working order after the accident. When they were found, Jeff’s right ascender was locked open and the left one was closed; that is, the cam was engaged as it would be when fixed on a rope. One locking carabiner (locked) was attached to his belay loop, and a Grigri self-belay device was clipped to the strap connecting his two leg loops. Like his ascenders, this Grigri was in fine working order after Jeff’s fall, and based on a variety of factors it was likely never attached to the line Jeff was ascending._x000a_After the accident, the rope Jeff had been ascending ran from the top anchor down through a number of pieces before hanging free in space. A figure eight on a bight was tied about 25 feet from its lower end as one might tie to “clip in short” while cleaning an aid pitch. This knot was deformed, having clearly taken a strong impact, but it was not deformed as one would expect had it been pulled from the “bight” side. Rather, it appeared Jeff had slid down the rope and hit the knot, thereby tightening it (as well as tightening the clove hitch anchoring that rope above) without pulling on the actual bight._x000a_Before attempting Tangerine Trip Jeff climbed the Prow on Washington Column, routes in Zion, and various other moderate aid lines (though it’s unclear how experienced he was at cleaning traverses). According to his partners, Jeff knew to tie into the lead-line when cleaning an aid pitch. The carabiner on his belay loop along with the figure-eight knot in the rope suggest that he at least intended to back himself up. Something did keep Jeff “attached” to the lead line as he slid down its length (possibly a snarled daisy chain or a carabiner clipped in an unusual arrangement), but whatever this attachment, it was not enough to stop his fall._x000a_Many different scenarios could have caused Jeff’s fall, and exactly how his ascenders came off the line will remain a mystery. Cleaning a traversing aid pitch is an awkward process and it’s easy to accidentally cross weight or tweak ascenders in the balancing act. The slight shock caused by a piece popping might have loaded his system in an unusual way, or Jeff may have intentionally removed one or even both ascenders to lower out or otherwise pass an awkward placement. Regardless, the lesson remains the same: If Jeff had tied or clipped in effectively to the lead line below his ascenders, he would have been caught._x000a_All climbers bend rules occasionally, but backing yourself up while cleaning a traverse is one rule that should hold fast. Tying into the end of the lead line is a good habit (one that might have saved Jeff’s life on this overhanging route), but this “if all else fails” backup leaves room for disaster in a long fall. In 1980 Walter Bertsch fell a full rope-length while jugging on Magic Mushroom and died, despite being caught by his lead-line. The essential precaution is to tie in short as you move up the pitch, especially if the pitch is traversing or awkward. Tie a figure-eight knot on a bight just below you on the lead-line and clip it to a locking carabiner on your harness (as Jeff may have intended). As you ascend, periodically tie a new knot in the rope and clip it to another locker before unclipping the previous one. The more frequently you clip in, the shorter your potential fall._x000a_It’s also possible to back up ascenders with a self-belay device (as Jeff might have intended to do with his Grigri). When used correctly, these tools can provide a convenient and effective backup. Be careful though, as some devices can damage or even cut a climbing rope under the force of a fall. The bottom line: Don’t trust your life to ascenders alone. Before leaving the ground, decide on a backup method, practice it, and stick to it once you’re on the wall. With a little experience, it won’t slow you down, and it might save your life. (Source: Lincoln Else, Yosemite Climbing Ranger)"/>
    <n v="6"/>
    <m/>
    <m/>
    <m/>
    <n v="2"/>
    <n v="1"/>
    <m/>
    <m/>
    <m/>
    <m/>
    <m/>
    <n v="1"/>
    <m/>
    <x v="1"/>
    <m/>
    <m/>
    <x v="1"/>
    <x v="1"/>
    <x v="0"/>
    <x v="0"/>
    <x v="0"/>
    <x v="0"/>
    <n v="1"/>
    <m/>
    <x v="0"/>
    <m/>
    <m/>
    <m/>
    <x v="0"/>
    <x v="0"/>
    <m/>
    <m/>
    <m/>
    <x v="0"/>
    <m/>
    <m/>
    <m/>
    <m/>
    <m/>
    <m/>
    <x v="0"/>
    <m/>
    <m/>
    <m/>
    <m/>
    <m/>
    <m/>
    <m/>
    <m/>
    <m/>
    <m/>
    <m/>
    <m/>
    <x v="0"/>
    <m/>
    <m/>
    <m/>
    <m/>
    <m/>
    <m/>
    <m/>
    <m/>
    <m/>
    <m/>
    <m/>
    <m/>
    <m/>
    <n v="1"/>
    <m/>
    <m/>
    <m/>
    <x v="1"/>
    <m/>
    <m/>
    <m/>
    <m/>
    <m/>
    <m/>
    <m/>
    <m/>
    <m/>
    <m/>
    <m/>
    <m/>
    <m/>
    <m/>
    <n v="1"/>
    <m/>
    <m/>
    <m/>
  </r>
  <r>
    <x v="1342"/>
    <s v="Fall on Rock, Handhold Broke Off, Inadequate Protection, Missouri, Henley Wall"/>
    <x v="15"/>
    <s v="Missouri, Henley Wall_x000a_Dave Ogrodowczyk (age unknown) was climbing at the Henley Wall in Henley, Missouri with two of his students and another friend. Both Dave and his belayer were wearing helmets during the incident. The belayer was secured to a tree with and adequate anchor. There was no extra slack in the rope._x000a_Dave was attempting a climb called “Blackbeard,” a 5.9 mixed route. The route headed up the cliff to a ledge (easy climbing, protection poor), proceeded up a steep face (5.9 climbing, 4 bolts), then finished up a relatively easy face with pretty good protection._x000a_Dave climbed up to the first ledge and clipped the first bolt easily. He continued up the steep face clipping the next three bolts. A little further up, he placed a #1 Camalot. He climbed another 15 feet. Here, he opted not to place another piece (placement was poor) as he needed to make only one more relatively easy move before clipping into the chain anchor._x000a_The move required Dave to mantel a small shelf. He located a possible hand hold, gave it a tug, and determined it was strong enough to support his weight. Just as he committed to making the move, however, the rock broke from the cliff and went tumbling down. Dave fell about 30 feet. As he stopped at the end of the rope, he impacted the cliff with his left foot._x000a_The belayer lowered him to the ground. His left ankle was swollen and treated with ice. Further x-rays revealed that Dave had fractured his medial malleolus (inner ankle) bone._x000a_Analysis_x000a_It is possible that Dave could have placed another piece of protection before committing to the final move of the climb, but this does not ensure that he would not have gotten hurt. The place for protection was marginal for taking a piece of gear._x000a_Dave believes that the real cause of injury was attributed to a previous injury in which his left leg was surgically repaired with a tibial rod and screws. When he impacted the cliff, it was his left foot that took the force. The force was applied to his ankle where the screws affixed the tibial rod. His ankle broke in just this spot. (Source: Local climber, name unknown)"/>
    <n v="5"/>
    <m/>
    <m/>
    <m/>
    <m/>
    <m/>
    <m/>
    <m/>
    <m/>
    <m/>
    <m/>
    <m/>
    <m/>
    <x v="0"/>
    <n v="1"/>
    <m/>
    <x v="1"/>
    <x v="1"/>
    <x v="0"/>
    <x v="0"/>
    <x v="0"/>
    <x v="0"/>
    <m/>
    <m/>
    <x v="0"/>
    <m/>
    <m/>
    <m/>
    <x v="0"/>
    <x v="0"/>
    <m/>
    <m/>
    <m/>
    <x v="0"/>
    <m/>
    <m/>
    <m/>
    <m/>
    <m/>
    <m/>
    <x v="0"/>
    <m/>
    <m/>
    <m/>
    <m/>
    <m/>
    <m/>
    <m/>
    <m/>
    <m/>
    <m/>
    <m/>
    <m/>
    <x v="0"/>
    <m/>
    <m/>
    <m/>
    <m/>
    <m/>
    <m/>
    <m/>
    <m/>
    <m/>
    <m/>
    <m/>
    <n v="1"/>
    <m/>
    <m/>
    <m/>
    <m/>
    <m/>
    <x v="0"/>
    <m/>
    <m/>
    <m/>
    <m/>
    <m/>
    <m/>
    <m/>
    <m/>
    <m/>
    <m/>
    <m/>
    <m/>
    <m/>
    <m/>
    <m/>
    <m/>
    <m/>
    <m/>
  </r>
  <r>
    <x v="1343"/>
    <s v="Fall on Rock, Inadequate Protection, Oregon, Mount Washington, West Face"/>
    <x v="15"/>
    <s v="Oregon, Mount Washington, West Face_x000a_On Thursday, July 29, Thomas Siefert (46) and Gary Gentz (50) were making their first attempt at climbing the West Face of Mount Washington in the Oregon Cascades. Oregon High, a 1991 climbing guide for the Oregon Cascades by Jeff Thomas, details several west side routes to the summit at 7,794 feet. The two men were reported overdue and a Search and Rescue action was initiated. The Jefferson County Sheriff’s Camp Sherman Hasty Team reached the site on Saturday morning and confirmed their deaths from a mountain climbing accident._x000a_Jefferson County Sheriff’s Sargent Mark Foster conducted an investigation on the scene and filed a report of several pages with photographs of the site. The details of that report are included herein. Initial news stories of the accident referred to equipment failure perhaps mid-way up the face leading to local speculation about the quality of the rock on the West Face._x000a_Evidence found at the scene indicates that the two men fell from near the top of the face, about 400 vertical feet. There was no gear on the rope, indicating it was not anchored to the rock at the time of the fall. One climber may have been working with his gear at the time he fell, based on an unlocked carabiner on his harness and loose gear—an older model belay plate and a runner with two carabiners, at an initial impact point. Based on the position of the rope at the scene, one man fell first and when the rope played out, he pulled the other climber off the cliff._x000a_It is not known whether Mr. Siefert and Mr. Gentz were ascending or descending at the time of the accident. (Source: Robert Speik)"/>
    <n v="6"/>
    <m/>
    <m/>
    <m/>
    <m/>
    <m/>
    <n v="2"/>
    <m/>
    <m/>
    <m/>
    <m/>
    <m/>
    <m/>
    <x v="1"/>
    <m/>
    <m/>
    <x v="1"/>
    <x v="1"/>
    <x v="0"/>
    <x v="0"/>
    <x v="0"/>
    <x v="0"/>
    <m/>
    <m/>
    <x v="0"/>
    <m/>
    <m/>
    <m/>
    <x v="0"/>
    <x v="1"/>
    <m/>
    <m/>
    <m/>
    <x v="0"/>
    <m/>
    <m/>
    <m/>
    <m/>
    <m/>
    <m/>
    <x v="0"/>
    <m/>
    <m/>
    <m/>
    <m/>
    <m/>
    <m/>
    <m/>
    <m/>
    <m/>
    <m/>
    <m/>
    <m/>
    <x v="0"/>
    <m/>
    <m/>
    <m/>
    <m/>
    <m/>
    <m/>
    <m/>
    <m/>
    <m/>
    <m/>
    <m/>
    <m/>
    <m/>
    <m/>
    <m/>
    <m/>
    <m/>
    <x v="0"/>
    <m/>
    <n v="1"/>
    <m/>
    <m/>
    <m/>
    <m/>
    <m/>
    <m/>
    <m/>
    <m/>
    <m/>
    <m/>
    <n v="1"/>
    <m/>
    <m/>
    <m/>
    <m/>
    <m/>
  </r>
  <r>
    <x v="1344"/>
    <s v="Fall on Rock, Placed No Protection, California, High Sierra, Middle Palisade"/>
    <x v="15"/>
    <s v="California, High Sierra, Middle Palisade_x000a_On August 22, a group of eight Sierra Club members were ascending the Northeast Face of Middle Palisade (3rd class). The party was moving adequately, but slowly. The party was unroped. All members of the party were wearing helmets. Near the top of the first chute, where the route bears left, they met with two other parties descending the route. The descending parties, one guide with two clients (roped) and one solo climber, set about passing the group. At some time during this transition, Brian Reynolds (31), who was facing the cliff, stepped back one step too far and fell backwards. Brian landed headfirst 30 feet down and continued to fall until he was out of sight. All three groups descended to check on Brian’s condition, while calling the Inyo County Sheriffs office for Search and Rescue support. There was a trail of blood leading downwards. At the base of the route, just above the Norman Clyde Glacier, Brian was found. He was pronounced dead immediately. Inyo SAR arrived within about one hour and verified Brian’s condition as deceased._x000a_Additional SAR team members were inserted to assist, while the climbing parties continued their descent to Brainard Lake. Due to high winds and deteriorating weather conditions, the body recovery was postponed until the following day. Early the following day, the body was flown out via long line. Analysis_x000a_The route is steep and dangerous. It is nominally rated as 3rd class, but a fall is likely to be fatal due to the steep nature of the terrain. Passing of other climbers can be hazardous because of the positioning. Being able to anchor in when passing other climbers is always a consideration. (Source: Dave German)"/>
    <n v="8"/>
    <m/>
    <m/>
    <m/>
    <m/>
    <n v="1"/>
    <m/>
    <m/>
    <m/>
    <m/>
    <m/>
    <m/>
    <m/>
    <x v="1"/>
    <m/>
    <m/>
    <x v="0"/>
    <x v="1"/>
    <x v="1"/>
    <x v="1"/>
    <x v="0"/>
    <x v="0"/>
    <m/>
    <m/>
    <x v="1"/>
    <n v="1"/>
    <m/>
    <m/>
    <x v="0"/>
    <x v="1"/>
    <m/>
    <m/>
    <m/>
    <x v="0"/>
    <m/>
    <m/>
    <m/>
    <m/>
    <m/>
    <m/>
    <x v="0"/>
    <m/>
    <m/>
    <m/>
    <m/>
    <m/>
    <m/>
    <m/>
    <m/>
    <m/>
    <m/>
    <m/>
    <n v="1"/>
    <x v="0"/>
    <m/>
    <m/>
    <m/>
    <m/>
    <m/>
    <m/>
    <m/>
    <m/>
    <n v="1"/>
    <m/>
    <m/>
    <m/>
    <m/>
    <m/>
    <m/>
    <m/>
    <m/>
    <x v="0"/>
    <m/>
    <m/>
    <m/>
    <m/>
    <m/>
    <m/>
    <m/>
    <m/>
    <m/>
    <m/>
    <m/>
    <m/>
    <m/>
    <n v="1"/>
    <m/>
    <m/>
    <m/>
    <m/>
  </r>
  <r>
    <x v="1345"/>
    <s v="Fall on Rock, Protection Failed, New York, Shawangunks, Boston"/>
    <x v="15"/>
    <s v="New York, Shawangunks, Boston_x000a_On November 6, a climber (53) fell about 30 feet from the crux of Boston (5.4+ or 5.5, PG). A cam placed two or three feet below the point from which he fell failed (broke). The next pro was at about 15 feet and was too low to keep him off the ground._x000a_He had placed two pieces of protection at ten to 15 feet (at “the triangle”). He and the group spoke about that being the last good place to put in gear before the off-width and that a ground fall was a serious concern past that point. He then climbed the off-width and into the good stance below the crux. He placed the cam below the crux, started to climb into the crux, reversed to the comfortable stance, and extended the cam with a runner. He was struggling with the crux, and a partner provided some beta based on his having climbed the route recently, so he switched to a lieback, still struggled, then fell. He hit the ground on a loose rope._x000a_His climbing partners and two EMTs who were on a nearby climb gave assistance immediately. He was put on a stretcher and evacuated quickly and taken by ambulance to St. Francis Trauma Center. He was unconscious though breathing when he arrived at the hospital, but died without regaining consciousness three days later._x000a_Analysis_x000a_I think there are two main points to be learned about cams from this accident. First, the degradation of performance of all cams in a placement such as this—in an uneven, nubbly crack in hard rock—is probably much greater than most climbers believe. Second, this is especially true of cams made of die cast aluminum because the material is weaker to begin with and much more brittle. I don’t think any manufacturers in the U.S. or western Europe currently manufacture cams of die cast aluminum, but there are still lots of them around on climbers’ racks. Climbers should probably get rid of them, or at least be aware that they are much less forgiving of non-standard placements than are modern cams made of 7075 or other similarly strong and ductile aluminum._x000a_Someone would do the climbing community a favor by documenting the breaking strength of four-cam units when only two cams on the same side are holding. This would be a “standard, non-standard” test. (Source: Mark Nord)"/>
    <n v="6"/>
    <m/>
    <m/>
    <m/>
    <m/>
    <m/>
    <m/>
    <n v="1"/>
    <m/>
    <m/>
    <m/>
    <m/>
    <m/>
    <x v="1"/>
    <m/>
    <m/>
    <x v="0"/>
    <x v="1"/>
    <x v="0"/>
    <x v="0"/>
    <x v="0"/>
    <x v="0"/>
    <m/>
    <m/>
    <x v="0"/>
    <m/>
    <m/>
    <m/>
    <x v="0"/>
    <x v="0"/>
    <m/>
    <m/>
    <m/>
    <x v="0"/>
    <m/>
    <m/>
    <m/>
    <m/>
    <m/>
    <m/>
    <x v="0"/>
    <m/>
    <m/>
    <m/>
    <m/>
    <m/>
    <m/>
    <m/>
    <m/>
    <m/>
    <m/>
    <m/>
    <m/>
    <x v="0"/>
    <m/>
    <m/>
    <m/>
    <m/>
    <m/>
    <m/>
    <m/>
    <m/>
    <m/>
    <m/>
    <m/>
    <m/>
    <m/>
    <m/>
    <n v="1"/>
    <m/>
    <m/>
    <x v="0"/>
    <m/>
    <m/>
    <m/>
    <m/>
    <m/>
    <m/>
    <m/>
    <m/>
    <m/>
    <m/>
    <m/>
    <m/>
    <m/>
    <m/>
    <m/>
    <m/>
    <n v="1"/>
    <m/>
  </r>
  <r>
    <x v="1346"/>
    <s v="Fall on Rock, Protection Pulled Out, Exceeding Abilities, Oregon, Smith Rock State Park, Godzilla"/>
    <x v="15"/>
    <s v="Mark Kent (42) and his father, Terry Kent (64), arrived at Smith Rock State Park on a Saturday morning, September 18, to find that the trad climbs they had researched were taken by other climbers. They found Godzilla around the corner near Monkey Face, a 5.8 climb rated one star by Alan Watts in his Climber's Guide to Smith Rock._x000a_Godzilla is a traditional unbolted climb given a mixed review by Watts for its climbing, including a dirty flair and a 5.8 under-cling at the top of the route. Godzilla requires gear to three inches according to Watts._x000a_Terry Kent is a past Climb Leader with the Portland based Mazamas club. Terry belayed as Mark worked his way up the route. Near the top, Mark set a flexible shaft cam in a two-inch horizontal crack and climbed upward over a bulge. About four feet above his last piece and with clear air below the bulge, Mark found nowhere to go and, after warning his belayer, he dropped off._x000a_Mark remembers a jerk as the last piece pulled out, before falling an estimated 25 feet to a ledge. He landed flat-footed on the ledge and then fell over backward, striking his head and hanging upside down. He was wearing a helmet that may have prevented him from losing consciousness._x000a_Terry lowered his son toward the ground as Mark made his way through the complexity of the climb. They were alone in this part of the park. They called 911 from their cell phone. A Ranger appeared and soon two firemen charged with rescues at Smith. Mark was given morphine. The four carried Mark down the steep narrow trail to the Crooked River where other firemen were rigging a boat to a waiting ambulance. Mark was released from the hospital with his x-rays and soft casts. He returned to work five weeks later and is mountaineering again._x000a_Analysis_x000a_Mark suggests that climbers create a redundant anchor below a crux move. He is concerned about the soft nature of the rock in this part of Smith which does not protect well. He feels, in retrospect, that this route was a bit beyond his current level."/>
    <n v="6"/>
    <m/>
    <m/>
    <m/>
    <m/>
    <m/>
    <n v="1"/>
    <n v="1"/>
    <m/>
    <n v="1"/>
    <m/>
    <m/>
    <m/>
    <x v="0"/>
    <n v="1"/>
    <m/>
    <x v="1"/>
    <x v="1"/>
    <x v="0"/>
    <x v="0"/>
    <x v="0"/>
    <x v="0"/>
    <m/>
    <m/>
    <x v="0"/>
    <m/>
    <m/>
    <m/>
    <x v="0"/>
    <x v="0"/>
    <m/>
    <m/>
    <m/>
    <x v="0"/>
    <m/>
    <m/>
    <m/>
    <m/>
    <m/>
    <m/>
    <x v="0"/>
    <m/>
    <m/>
    <m/>
    <m/>
    <m/>
    <m/>
    <m/>
    <m/>
    <m/>
    <m/>
    <m/>
    <n v="1"/>
    <x v="0"/>
    <m/>
    <m/>
    <m/>
    <m/>
    <m/>
    <m/>
    <m/>
    <m/>
    <m/>
    <m/>
    <m/>
    <m/>
    <m/>
    <m/>
    <m/>
    <m/>
    <m/>
    <x v="0"/>
    <m/>
    <m/>
    <m/>
    <m/>
    <m/>
    <m/>
    <m/>
    <m/>
    <m/>
    <m/>
    <m/>
    <m/>
    <m/>
    <m/>
    <n v="1"/>
    <m/>
    <m/>
    <m/>
  </r>
  <r>
    <x v="1347"/>
    <s v="Fall on Rock, Weather, Inadequate Protection—Rappel Anchor Came Off, Inadequate Equipment, California, High Sierra, Middle Palisade"/>
    <x v="15"/>
    <s v="California, High Sierra, Middle Palisade_x000a_At 4:15 a.m. on August 14, experienced climbers Alfred Fordiani (43) and Dave Brummund (42) left their Brainard Lake camp with a choice of climbs depending on the weather, which had been unsettled for the past several days. If excellent weather, they would attempt the Eagle Face of Norman Clyde Peak (5.4, approximately 1,000 feet of technical climbing, descent by 3rd/4th class NF/NNE ridge); or in the event of iffy weather, they would attempt the East Face of Middle Palisade (3rd class)._x000a_At 8:00 a.m. the weather looked excellent, and the pair traversed the knife- edged lowest section of Norman Clyde’s NNE ridge onto the Eagle Face, avoiding the first cliff band directly above the Middle Pal Glacier. They started up the face climbing with rock shoes and a single 60-meter rope, leaving boots, ice ax, and crampons by the big snowfield on the face of Norman Clyde._x000a_By 1:00 p.m., the climbers were about 1.5 rope lengths from the top of the face, but dark clouds were building. They hurried to make it off of the face before the weather came in, but rain and hail started falling as they began the last short (½ rope length) pitch. Fordiani was leading about 15 feet from the top of the face and attempted to mantle over a large block. But the block was covered with hail and offered no purchase. Attempting instead to climb a slightly more difficult flake to the left, the flake broke off, and he took a leader fall of approximately 30 feet, wrenching his left knee and severely bruising his pelvis and left quadriceps. Brummond lowered him back to the belay stance, and it was agreed that given the conditions of both the face and Fordiani, there was no way to continue climbing to the top. They rappelled back down the face, using a combination of old anchors and new. The descent, while slow with a single rope, went without incident down to the snowfield where they gathered up their boots and snow gear._x000a_Fordiani was mobile at this point, but slow and a bit unsteady due to his left leg injuries. The rain and hail had ended but the rock was still wet. It was decided to bypass the knife-edge on descent and instead rappel the last cliff band to the talus/glacier on the Middle Palisade—three single rope rappels. The first two rappels went without incident, and a 5’ by 5’ triangular block was slung for the final rappel to the talus. Brummund rapped down, and Frodiani followed. Darkness was just arriving. Fordiani reached the talus and was walking backwards down the talus still on rappel tension when the rappel block broke free from the cliff, initiating a significant rockfall. Fordiani tumbled backwards and attempted to roll out of the way, but the rappel block landed on his leg, breaking his right ankle._x000a_It was clear that it was a rescue situation. Brummund made sure his partner was stable and comfortable with food, water, and warm clothes, and headed back to Brainard Lake camp, arriving at 11:30 p.m. After a few hours sleep, he headed down the trail, arriving at Glacier Lodge 10:00 a.m. Sunday morning. The sheriff was phoned, initiating rescue. Fordiani was rescued by Inyo County SAR by helicopter at 2:00 p.m. He had surgery on his ankle and should make a full recovery._x000a_Analysis_x000a_Alfred Fordiani wrote a lengthy analysis which is summarized below._x000a_I was convinced that the moisture had blown out, and that all-day sun was in store for us. This was clearly an error, and I should have realized that the clouds in the valley were an indication of moisture that might rain on us... It is worth noting that we were probably off-route at the top of the face. The route description (Roper, Secor) seemed to make it clear that there was some careful route finding to be done at the top of the route; in our haste to get to the top we did not take the time to look around, but rather took the first line that seemed climbable... In hindsight, I wish that we had scouted a bit to be sure that we were on the easiest route._x000a_The move on which I fell was well protected with a bomber #2 Camalot. I was only six or seven feet above my piece when I fell, and so should have fallen at most, 15-18 feet. In 18 years of climbing with D.B., I have tried to climb well within my abilities and have never taken a leader fall (outside of sport climbing), so D.B. was caught a bit by surprise by my fall and let a half a second or so of rope through the belay before checking my fall. While I knew that I was making a somewhat awkward move out of his line of sight, I did not warn D.B. to watch me. I was surprised when my hold broke, but it was a tricky enough situation that I certainly should have warned him to watch me._x000a_I have found that as I have gotten older, I have progressively tried to go lighter and lighter, and being fresh at the end of the day is safety. But this I will say: given the stress of finding suitable rap anchors, I will never again venture onto an alpine face, even an easy one, without a few pitons and a hammer for use in emergency. As it goes, all of the factors leading to and including the leader fall and tedious rappel descent of the face are to me just part of climbing and in my opinion well within the realm of acceptable risk. I misread the weather a bit and paid a small price. If the leader fall and rap down the face was all there was to the story, I would have walked out, albeit slowly with my pelvis and left leg injuries, defeated on the climb and banged up a bit, but without a story to tell._x000a_The rap anchor failure at the very bottom is something else entirely. We probably would have rapped that little cliff even if we had finished the face and descended the standard route without incident. Many years of reading Accidents in North America (sic) have taught me that rap anchor failure equals death, and I should be dead. I am beyond shocked that the anchor failed. We pushed on that block with our whole might and it didn’t budge. I watched D.B. rap down on that block and it didn’t budge a micrometer. Why it came down when it did I don’t know, but it scares me to think about it. Last year I climbed a couple of peaks in Canada that have maintained rap stations with big, fat double bolts and rings. I like those._x000a_One final note: The space blanket that I have carried for many years finally came into use and worked very well. I strongly recommend that every climber carry one. (Source: From a report submitted by Dave German)"/>
    <n v="15"/>
    <m/>
    <m/>
    <m/>
    <m/>
    <m/>
    <n v="2"/>
    <m/>
    <m/>
    <m/>
    <m/>
    <n v="1"/>
    <m/>
    <x v="0"/>
    <n v="1"/>
    <m/>
    <x v="0"/>
    <x v="0"/>
    <x v="0"/>
    <x v="0"/>
    <x v="0"/>
    <x v="0"/>
    <m/>
    <m/>
    <x v="0"/>
    <m/>
    <m/>
    <m/>
    <x v="0"/>
    <x v="1"/>
    <m/>
    <m/>
    <m/>
    <x v="0"/>
    <m/>
    <m/>
    <m/>
    <m/>
    <m/>
    <m/>
    <x v="0"/>
    <m/>
    <m/>
    <m/>
    <m/>
    <m/>
    <n v="1"/>
    <m/>
    <m/>
    <n v="1"/>
    <n v="1"/>
    <m/>
    <m/>
    <x v="0"/>
    <m/>
    <m/>
    <m/>
    <m/>
    <m/>
    <m/>
    <m/>
    <m/>
    <m/>
    <m/>
    <m/>
    <n v="1"/>
    <m/>
    <m/>
    <m/>
    <m/>
    <n v="1"/>
    <x v="0"/>
    <n v="1"/>
    <m/>
    <m/>
    <n v="1"/>
    <m/>
    <m/>
    <m/>
    <m/>
    <m/>
    <m/>
    <m/>
    <m/>
    <m/>
    <n v="1"/>
    <m/>
    <m/>
    <m/>
    <m/>
  </r>
  <r>
    <x v="1348"/>
    <s v="Fall on Rock—Handhold Broke Off, Kentucky and Tennesee, Big South Fork National River &amp; Recreation Area"/>
    <x v="15"/>
    <s v="Kentucky and Tennesse, Big South Fork National River ft Recreation Area_x000a_Shelly Buchanan (49) of Norris, Tennesse, was bouldering on the Twin Arches formation on the afternoon of November 11th when a handhold broke off from a rock causing her to fall in a horizontal position six feet to the ground. The impact fractured her pelvis in four places and caused bruising to her ribs. The caretaker of a nearby backcountry hostel reported the accident via cell phone and remained with Buchanan throughout the incident. Ranger/EMTs Jimmy Barna and Randy Scoggins, ranger/parkmedic Kevin Moses, and four volunteers from the park rescue team stabilized Buchanan, which included the administration of IV fluids and pain medication, and evacuated her via wheeled litter. A LifeStar Bell 430 helicopter took advantage of a five-minute window amidst deteriorating visibility and weather conditions to land and fly Buchanan to University of Tennessee Medical Center, where she was admitted in stable condition. (Source: Chief Ranger’s Office)_x000a_Analysis_x000a_We don’t get many reports from this area, so it is included to indicate that there are several climbing spots in this part of the south. This report was gleanded from the NPS Morning Report. (Source: Jed Williamson)"/>
    <n v="5"/>
    <m/>
    <m/>
    <m/>
    <m/>
    <m/>
    <n v="1"/>
    <m/>
    <m/>
    <m/>
    <m/>
    <m/>
    <m/>
    <x v="0"/>
    <n v="1"/>
    <m/>
    <x v="1"/>
    <x v="1"/>
    <x v="1"/>
    <x v="1"/>
    <x v="0"/>
    <x v="0"/>
    <m/>
    <m/>
    <x v="1"/>
    <m/>
    <m/>
    <n v="1"/>
    <x v="0"/>
    <x v="1"/>
    <m/>
    <m/>
    <m/>
    <x v="0"/>
    <m/>
    <m/>
    <m/>
    <m/>
    <m/>
    <m/>
    <x v="0"/>
    <m/>
    <m/>
    <m/>
    <m/>
    <m/>
    <m/>
    <m/>
    <m/>
    <m/>
    <m/>
    <m/>
    <m/>
    <x v="0"/>
    <m/>
    <m/>
    <m/>
    <m/>
    <m/>
    <m/>
    <m/>
    <m/>
    <m/>
    <m/>
    <m/>
    <n v="1"/>
    <m/>
    <m/>
    <m/>
    <m/>
    <m/>
    <x v="1"/>
    <m/>
    <m/>
    <m/>
    <m/>
    <m/>
    <m/>
    <m/>
    <m/>
    <m/>
    <m/>
    <m/>
    <m/>
    <m/>
    <m/>
    <m/>
    <m/>
    <n v="1"/>
    <m/>
  </r>
  <r>
    <x v="1349"/>
    <s v="Fall on Rock—Handhold Came Off, Failure to Follow Route, Oregon, Mount Washington, West Face"/>
    <x v="15"/>
    <s v="Oregon, Mount Washington, West Face_x000a_JWS (40) and I (BC, 42) attempted the West Face route on Mount Washington on August 21. It is rated a 5.6 in Jeff Thomas’ guide Oregon High._x000a_We are average climbers, 5.6/5.7 trad and 5.9 sport. We have done several multi-pitch routes—alpine and in climbing areas._x000a_We climbed the peak a few weeks before (standard route) led by my wife so we could walk around the other side to scope out the route. We then attempted it two weeks later. It started raining lightly while we gained the ridge. While it was probably dry enough to climb, we turned around thinking we needed/wanted perfect conditions to climb this route._x000a_Our next attempt was the following weekend. We left the van at 4:30_x000a_a.m. and started climbing at 9:00 a.m. JWS led the first pitch over fractured blocks and set up a bomber belay where we saw other slings and an old pin. I followed and started out on the second pitch. I went up and around a small corner. The rock seemed incredibly loose. Even more loose than the Southeast Spur that we climbed the year before._x000a_I put in three pieces (cams). My last piece (#1 Camelot) was in a horizontal crack/flake. I climbed about seven or eight feet above it. The rock seemed even worse here. I was pulling over a slight bulge when the rock I committed to came off in my left hand. I fell approximately seven or eight feet striking my left foot on the small ledge where my last piece was located. I think, I then flipped backwards and fell another 7 or 8 feet before JWS caught the fall. This was at 10:15 a.m. (Note: after talking with someone who has climbed this route twice, I may have been off route.)_x000a_At that point, I was probably only ten to 15 feet above her but out of sight. JWS then lowered me slowly while I used my right foot and left knee to traverse down and over to her. As I got closer to her, she threw me two four-foot slings tied together so I was on two belays now (in case the piece that was holding my fall failed). From what I could tell, all three pieces held._x000a_I reached JWS at 10:30 a.m. She tied me in and I sat down on a block just slightly below her where I used my cell phone and called the two friends who knew where/what we were doing. I alerted DK of the situation who then promptly called the Sheriff’s office. I untied, JWS pulled the rope and then retied into my harness. JWS then slowly lowered me down while I used my right leg. At the steeper sections I sort of slid on my side/butt. After I reached the scree, JWS cleaned up the belay station and rapped down._x000a_On the scree field, we stopped and made a plan. Fearing shock, I wanted to get in the sun so I laboriously slid on my butt/side/back down the scree toward the sun (it was still cool in the shade), while JWS retrieved the packs before joining me. At one point, a very helpful man, Walter Suttle from Salem, assisted us._x000a_Around 2:00 p.m., after sliding down the scree for approximately several hundred feet, we did make contact with Deputy Greg Klein from the Linn County Sheriff’s Office, who was incredibly professional and helpful. We talked about a plan to extract us. Around 3:30 p.m. and with help from the Corvallis SAR, a Blackhawk helicopter from the 1042nd National Army_x000a_Guard reeled me up in a basket. JWS was hauled up on the Jungle Penetrater. I was treated in the Salem emergency room for a fractured talus. At the time of this writing, I am recuperating well._x000a_Analysis_x000a_Climb with someone in whom you have complete confidence. My wife was/is absolutely amazing._x000a_Tell people where you are going and what you are doing._x000a_While I have mixed feelings about the use of cell phones in a wilderness area, in this case it was extremely helpful. We’ll never rely on a cell phone, but having one that works can make a big difference in how long it takes to get out and the severity of your injury._x000a_A wilderness first aid class and training with the Obsidians helped us tremendously in terms of making a plan to help ourselves as much as possible._x000a_Appreciate and thank your local SAR groups. Without them, extracting ourselves would have been very difficult._x000a_The Salem hospital could not have been more professional or helpful. They were very impressive. (Source: The climber, who wishes to remain anonymous.)"/>
    <n v="5"/>
    <m/>
    <m/>
    <m/>
    <m/>
    <m/>
    <n v="3"/>
    <m/>
    <m/>
    <m/>
    <m/>
    <m/>
    <m/>
    <x v="0"/>
    <n v="1"/>
    <m/>
    <x v="1"/>
    <x v="1"/>
    <x v="0"/>
    <x v="0"/>
    <x v="0"/>
    <x v="0"/>
    <m/>
    <m/>
    <x v="0"/>
    <m/>
    <m/>
    <m/>
    <x v="0"/>
    <x v="0"/>
    <m/>
    <m/>
    <m/>
    <x v="0"/>
    <m/>
    <m/>
    <m/>
    <m/>
    <m/>
    <m/>
    <x v="0"/>
    <m/>
    <m/>
    <m/>
    <m/>
    <m/>
    <m/>
    <m/>
    <m/>
    <n v="1"/>
    <m/>
    <m/>
    <m/>
    <x v="0"/>
    <m/>
    <m/>
    <m/>
    <m/>
    <m/>
    <m/>
    <m/>
    <m/>
    <m/>
    <m/>
    <m/>
    <n v="1"/>
    <m/>
    <m/>
    <m/>
    <m/>
    <m/>
    <x v="1"/>
    <m/>
    <m/>
    <m/>
    <m/>
    <m/>
    <m/>
    <m/>
    <m/>
    <m/>
    <m/>
    <m/>
    <m/>
    <m/>
    <n v="1"/>
    <m/>
    <m/>
    <m/>
    <m/>
  </r>
  <r>
    <x v="1350"/>
    <s v="Fall on Rock—Jumped Instead of Down-Climbing, California, Yosemite National Park, Tuolumne Meadows, Matthes Crest"/>
    <x v="15"/>
    <s v="California, Yosemite National Park, Tuolumne Meadows, Matthes Crest_x000a_On August 2 5, Mark Sorenson (3 8) and David Parrish (3 8) were climbing Matthes Crest and were about at the halfway point when this accident happened. Parrish had led an easy pitch for about 50 feet, placing no protection along the way, as it was easy 3rd class. Parrish recalls yelling, “Off belay,” to Sorenson, who waved to him indicating he understood. Parrish then put Sorenson on belay using an ATC. He could see Sorenson coming his way, but then he went out of sight. Parrish was taking in rope as fast as he could, but never felt the rope come taut. Then he heard Sorenson yell something, then felt the rope come tight on him. He looked over his left shoulder and saw Sorenson lying on a ledge with his foot bleeding. Parrish tied him off and climbed down to him. He could see that the foot was broken and severely deformed._x000a_Another climbing party rappelled and ran six miles to report the accident. SAR. personnel called in a helicopter. Sorenson was shorthauled off, then put in the helicopter and flown to mammoth Lakes Hospital. (Source: From a report by George Paiva, SAR Ranger)_x000a_Analysis_x000a_Both climbers were experienced. Sorenson was out-climbing his belayer’s ability to keep the rope taut on the relatively easy terrain. Sorenson had gone off the 3rd class terrain and on to a 5.7 section. He chose to jump out and then onto a sloped ledge four feet down, rather than down-climbing._x000a_John Dill conducted an interview with both climbers. From that ten page document, the following from Mark Sorenson sums it all up:_x000a_“I would say that my mistake was being impatient, and feeling it was an easy climb. Perhaps I didn’t take it serious enough, because everything is serious. If you’ve been climbing for a long time and you’re on something well below your top level... I don’t want to say we were lackadaisical, we were even wearing helmets up there, although there’s no chance of a rock hitting you in the head because there’s no one above you._x000a_“We discussed Touching the Void... if you’re that far out and you break a leg..._x000a_“I actually considered how I might rap with my foot like that. I could probably one-foot it down, find a stick for a crutch, but David was telling me, ‘No, you’re not going anywhere. Don’t worry about it, we’ll get the helicopter up here.’ Once the shadows started getting long I started thinking I might be out there all night. If they didn’t get to me when they did, I probably would have lost the foot._x000a_“One lesson is: no matter how easy the climb is you have to pretend it’s the hardest thing you ever did.”"/>
    <n v="5"/>
    <m/>
    <m/>
    <m/>
    <m/>
    <m/>
    <n v="2"/>
    <m/>
    <m/>
    <m/>
    <m/>
    <n v="1"/>
    <m/>
    <x v="0"/>
    <n v="1"/>
    <m/>
    <x v="1"/>
    <x v="0"/>
    <x v="0"/>
    <x v="0"/>
    <x v="0"/>
    <x v="0"/>
    <m/>
    <m/>
    <x v="0"/>
    <m/>
    <m/>
    <m/>
    <x v="0"/>
    <x v="0"/>
    <m/>
    <m/>
    <m/>
    <x v="0"/>
    <m/>
    <m/>
    <m/>
    <m/>
    <m/>
    <m/>
    <x v="0"/>
    <m/>
    <m/>
    <m/>
    <m/>
    <m/>
    <m/>
    <m/>
    <m/>
    <m/>
    <m/>
    <m/>
    <m/>
    <x v="0"/>
    <m/>
    <m/>
    <m/>
    <m/>
    <m/>
    <m/>
    <m/>
    <m/>
    <m/>
    <m/>
    <m/>
    <m/>
    <m/>
    <m/>
    <m/>
    <m/>
    <m/>
    <x v="1"/>
    <m/>
    <m/>
    <m/>
    <m/>
    <m/>
    <m/>
    <m/>
    <m/>
    <m/>
    <m/>
    <m/>
    <m/>
    <m/>
    <n v="1"/>
    <m/>
    <m/>
    <m/>
    <m/>
  </r>
  <r>
    <x v="1351"/>
    <s v="Fall on Rock—Not Anchored at Top of Cliff, Inexperience, Utah, Big Cottonwood Canyon, Storm Mountain Amphitheater"/>
    <x v="15"/>
    <s v="Utah, Big Cottonwood Canyon, Storm Mountain Amphitheater_x000a_On October 10, Amberly Rogers (20) fell at the Storm Mountain Amphitheater while attempting to set up a top-rope. She was on a buttress just west of the climb Big in Japan (12b). The area she was in is accessed by a short scramble from the west and has no established climbing routes on it. She was planning to set a top-rope on the buttress and was either about to throw the rope or was in the process of throwing the rope down to her climbing partners when she slipped. It is not known whether she had set her anchor yet, but if she had, then she did not clip in to it. No gear was left at the spot. She took about a 2 5-foot high-angle slide/tumble, followed by a 2 5-foot free-fall to the ground._x000a_The area in which she fell is in the Storm Mountain Picnic Area. Paramedics from Salt Lake County Fire were able to reach her easily, and transported her by Air-med helicopter to the hospital. Amberly died from her injuries several days later._x000a_Analysis_x000a_In an exposed spot, it’s clearly better to rig a good anchor first and tie in to it before doing anything like throwing the rope where you might risk a fall. At the time of the accident, Amberly had been climbing only about a month. (Tom Moyer, Salt Lake County Sheriff’s Search and Rescue)_x000a_(Editor’s Note: Tom Moyer submitted a few other reports, involving a stranded climber who had thrown his rope down, loss of control on glissade, and a protection failure following a fall.)"/>
    <n v="7"/>
    <m/>
    <n v="1"/>
    <m/>
    <m/>
    <m/>
    <m/>
    <m/>
    <m/>
    <n v="1"/>
    <m/>
    <m/>
    <m/>
    <x v="1"/>
    <m/>
    <m/>
    <x v="1"/>
    <x v="1"/>
    <x v="1"/>
    <x v="1"/>
    <x v="0"/>
    <x v="1"/>
    <m/>
    <m/>
    <x v="1"/>
    <n v="1"/>
    <m/>
    <m/>
    <x v="0"/>
    <x v="0"/>
    <m/>
    <m/>
    <m/>
    <x v="0"/>
    <m/>
    <m/>
    <m/>
    <m/>
    <m/>
    <m/>
    <x v="0"/>
    <m/>
    <m/>
    <m/>
    <m/>
    <m/>
    <n v="1"/>
    <m/>
    <m/>
    <m/>
    <m/>
    <m/>
    <m/>
    <x v="0"/>
    <m/>
    <m/>
    <m/>
    <m/>
    <m/>
    <m/>
    <m/>
    <m/>
    <m/>
    <m/>
    <m/>
    <m/>
    <m/>
    <m/>
    <m/>
    <m/>
    <m/>
    <x v="1"/>
    <n v="1"/>
    <m/>
    <m/>
    <m/>
    <m/>
    <m/>
    <m/>
    <m/>
    <m/>
    <m/>
    <m/>
    <m/>
    <m/>
    <m/>
    <m/>
    <n v="1"/>
    <m/>
    <m/>
  </r>
  <r>
    <x v="1352"/>
    <s v="Fall on Rock—Off Route, Darkness, Colorado, Eldorado Canyon, Anthill Direct"/>
    <x v="15"/>
    <s v="Colorado, Eldorado Canyon, Anthill Direct_x000a_On October 21, Angus McInnes (39) and his companion, a young Russian man (17) who had emigrated with his family to the U.S. four months earlier, were climbing Anthill Direct (5.9) when apparently they got off route._x000a_McInnes was experienced, but he had not climbed the route previously. As daylight faded with the crux still ahead, McInnes started looking for a descent route. Instead of rappelling from their current anchor point, he decided to work left, perhaps in hope of gaining access to the easier route Red Guard in order to complete the climb._x000a_The second lost sight of McInnes, who soon yelled, “Watch me.” Shortly after, the second felt the leader pull lots of slack. Moments passed and then the rope came taut. The second radioed and yelled to McInnes but got no reply. The second did not know how to tie off the taut rope, so he began lowering the leader. After feeding several feet of rope, he felt his partner come to a stop. The second then removed the rope from his belay device, tied the rope off, and yelled for help._x000a_Bystanders reported hearing cries for help from climbers 350 feet above the ground. RMRG was in the middle of another climbing rescue on the Flatirons to the north, but responded along with several other agencies. The second spoke limited English, which combined with darkness, slowed the rescue. Only when rescuers arrived at the position of the second did they find out about the predicament of the leader. Another rescuer rappelled 50 feet west and found the leader who was deceased. He was several feet down a gully with a hex from his gear sling caught in a crack. The gear sling was around his neck and positioned in a way that restricted his breathing. There was also a laceration under his helmet on the left side, but the coroner determined the cause of death was asphyxiation._x000a_RMRG assisted the second off the cliff and evacuated the body of the leader that night, finishing at 0330 hours. It took a total of eight hours and required 45 rescuers from RMRG and several other agencies._x000a_Analysis_x000a_The victims were climbing very late in the day and may have felt pressed by the rapidly fading light. By climbing off route, the lead climber entered unknown ground which quickly became very difficult. Sometimes it is better to continue with the plan you started with, or a safer bet may be to rappel. The lead climber was probably unconscious after his fall, thus could not respond to the second’s attempt at communicating. Unable to communicate and with rapidly approaching darkness, the inexperienced second decided to lower McInnes. (Source: From a report by the Rocky Mountain Rescue Group)"/>
    <n v="8"/>
    <m/>
    <n v="1"/>
    <m/>
    <m/>
    <m/>
    <n v="1"/>
    <m/>
    <m/>
    <n v="1"/>
    <m/>
    <m/>
    <m/>
    <x v="1"/>
    <m/>
    <m/>
    <x v="0"/>
    <x v="1"/>
    <x v="0"/>
    <x v="0"/>
    <x v="0"/>
    <x v="0"/>
    <m/>
    <m/>
    <x v="0"/>
    <m/>
    <m/>
    <m/>
    <x v="0"/>
    <x v="0"/>
    <m/>
    <m/>
    <m/>
    <x v="0"/>
    <m/>
    <m/>
    <m/>
    <m/>
    <m/>
    <m/>
    <x v="0"/>
    <m/>
    <m/>
    <m/>
    <m/>
    <n v="1"/>
    <m/>
    <m/>
    <m/>
    <n v="1"/>
    <m/>
    <m/>
    <m/>
    <x v="0"/>
    <m/>
    <n v="1"/>
    <m/>
    <m/>
    <m/>
    <m/>
    <m/>
    <m/>
    <m/>
    <m/>
    <m/>
    <m/>
    <m/>
    <m/>
    <m/>
    <m/>
    <m/>
    <x v="1"/>
    <m/>
    <m/>
    <m/>
    <m/>
    <m/>
    <m/>
    <m/>
    <m/>
    <m/>
    <m/>
    <m/>
    <m/>
    <m/>
    <m/>
    <m/>
    <n v="1"/>
    <m/>
    <m/>
  </r>
  <r>
    <x v="1353"/>
    <s v="Fall on Snow, Inadequate Protection, Inadequate Belay, Oregon, Mount Hood, Castle Crags"/>
    <x v="15"/>
    <s v="On April 3, Doug Adair (50) and Debra Marsh (47) attempted to climb a variation on Castle Crags, a steep buttress separating the south and west sides of Mount Hood. They proceeded from Illumination Saddle up snow ramps which became progressively steeper. Doug climbed up to the first obvious notch in the crater rim to get a view, then down-climbed back to Debra. He proceeded to traverse approximately 100 feet below the crater rim towards Reid Headwall, in search of a way to reach lower-angle slopes and eventually the summit ridge. This traverse proved quite difficult and time-consuming. Doug eventually encountered a fluting of extremely soft “bottomless” snow. After working his way across, he climbed up about 30 feet and waited for Debra to cross. He could not proceed farther and maintain a solid position due to large amounts of rime and a section of rock above. Doug planted both tools and feet, and placed a picket. He found fairly solid snow, but it was shallow (his picket hit rock at first). Doug estimates the slope angle was approximately 65 degrees at the traverse._x000a_Debra slipped a bit on her first attempt to cross the loose snow, then fell. The force of the fall pulled Doug out of his stance and his picket out of the snow. The resulting fall was a tumbling, 1,000-foot ride over several cliffs and gullies, including the Reid Glacier bergschrund, to a stopping point at the head of the Reid Glacier. The fall resulted in fractures, abrasions, and lacerations to each climber._x000a_Analysis_x000a_Protection can be difficult to come by on the steeper climbs on Mount Hood. Rime ice and loose snow often require innovative and unorthodox techniques to get an adequate belay. Sometimes belays are simply inadequate, no matter the skill or experience the climber may have. While the climbers reported good conditions early in the climb, other experienced climbers the previous day encountered unconsolidated “sugar” under a weak crust in the immediate vicinity of the accident. Often, it may be safer to continue unroped to avoid pulling the entire team off in the event of a fall or simply back off the climb altogether if possible. Climbing roped with poor anchors can provide a false sense of security In these cases, the rope may only ensure that “no man falls alone.”_x000a_The “belay” did not involve pulling in rope as the follower traversed. This resulted in approximately five feet of slack in the rope, which allowed the follower to pick up speed before the belay took the force of the fall. When protection is marginal, every attempt should be made to minimize forces on that protection. A more formal belay may have been more appropriate in these challenging conditions._x000a_The climbing party encountered very difficult traversing at the elevation they chose. It took much longer than they had expected, and the fall occurred after 1100. It is recommended to be off steep snow and ice as early as possible to avoid any sun influenced instability, though the snow the party encountered appeared to be part of a longer-term trend in conditions._x000a_After the fall, both climbers mistakenly thought the other had a phone in their pack. Without a phone, it was luck alone that a member of Portland Mountain Rescue happened to stop over at the saddle to check conditions on the Reid Glacier as he was skiing down from the summit. People rarely travel on the Reid late in the day, and the immobilized party could have been there for a very long time._x000a_Though helicopters were requested and succeeded in evacuating the patients, whiteout conditions hampered air rescue attempts for a short time. Climbers encountering an accident must be aware that helicopter rescue is not always possible or appropriate. Even if a helicopter is available to assist, contingency plans should always be made. (Source: Iain Morris, Portland Mountain Rescue)"/>
    <n v="5"/>
    <m/>
    <m/>
    <m/>
    <m/>
    <m/>
    <n v="2"/>
    <m/>
    <m/>
    <m/>
    <m/>
    <m/>
    <m/>
    <x v="0"/>
    <n v="1"/>
    <m/>
    <x v="1"/>
    <x v="1"/>
    <x v="0"/>
    <x v="1"/>
    <x v="0"/>
    <x v="0"/>
    <m/>
    <m/>
    <x v="0"/>
    <m/>
    <m/>
    <m/>
    <x v="0"/>
    <x v="1"/>
    <m/>
    <m/>
    <m/>
    <x v="0"/>
    <m/>
    <m/>
    <m/>
    <m/>
    <m/>
    <m/>
    <x v="0"/>
    <m/>
    <m/>
    <m/>
    <m/>
    <m/>
    <m/>
    <m/>
    <m/>
    <m/>
    <m/>
    <m/>
    <m/>
    <x v="0"/>
    <m/>
    <m/>
    <m/>
    <m/>
    <m/>
    <m/>
    <m/>
    <m/>
    <m/>
    <m/>
    <m/>
    <m/>
    <m/>
    <m/>
    <m/>
    <m/>
    <m/>
    <x v="0"/>
    <m/>
    <m/>
    <n v="1"/>
    <m/>
    <m/>
    <m/>
    <m/>
    <m/>
    <m/>
    <n v="1"/>
    <m/>
    <m/>
    <m/>
    <m/>
    <m/>
    <m/>
    <m/>
    <m/>
  </r>
  <r>
    <x v="1354"/>
    <s v="Fall on Snow/Ice, Faulty Use of Crampons, Inadequate Equipment, Inexperience, New Hampshire, Mount Washington, Pipeline Gully"/>
    <x v="15"/>
    <s v="New Hampshire, Mount Washington, Pipeline Gully_x000a_On March 9, Robert Douglas (39), John Corse (38), and Colin O’Farrell (23) became involved in a situation requiring climbing techniques due to the conditions they found when they attempted to find a good backcountry ski descent route on the west side of Mount Washington. Colin O’Farrell provided this description:_x000a_I met John and Rob at the Cog Railway base station. I had never skied with either of them, but had numerous conversations with Rob regarding backcountry skiing in the White and Green Mountains. We skinned up alongside the Cog Railway and then worked our way north along the Gulfside Trail looking for good snow. It had rained with a changeover to snow a few days before, consequently there was both fresh snow and icy hard-pack. Rob had been having difficulty keeping his crampons on, so we stopped, pulled out a Leatherman, and he readjusted them._x000a_We found a gully off of Mount Clay that looked promising. We skied the upper ?-½ in about six inches of snow. We stopped at the transition to hard-pack and decided to head back up in order to either lap the upper portion again or find another gully. In transitioning from skis to crampons, John Corse lost his footing and fell the length of the gully, coming to rest on the apron below. Rob and I heard his cries for help. I immediately began descending with crampons and ice ax, while Rob elected to sidestep/side- slip his way down on skis. I asked him to give me a lot of distance so as to avoid any complications. I reached John and found him conscious and oriented but in a lot of pain and with facial trauma. At the time I thought his chief issues were ribs and tib/fib. Rob reached the top of the icefall that [as a result of] the low snow year of 03/04 separated the gully proper from the apron below. I advised Rob to throw his backpack/skis down to us and descend the mellowest part of the ice, along climber’s left. Rob did not have an ice ax, so he was holding his ski poles near the baskets in an attempt to gain additional purchase on the ice._x000a_About halfway down, Rob lost a crampon. From my vantage point, it looked like he decided to jump and aim for a pocket of windslab at the base of the ice in the hopes that he would arrest his fall. It was perhaps an eight to ten foot jump. He failed to arrest his fall, gathered speed and slid through the boulder field in which John and I were sitting. He came to rest slightly above John and me._x000a_He had no breath or pulse, so I commenced CPR for 30 minutes, but to no avail. At this time I put in the 911 call and asked for a helicopter. I ceased CPR on Rob and focused on keeping John warm, comfortable, and awake. The rescuers from the Mount Washington Observatory reached us shortly after sundown and put the call in for the heli. Given our location on the side-slope of the ravine, we had to move John to a better pick up point, using a Sked litter. John was lifted into the helicopter and I opted to get a ride with him as well. We landed at the Glen and were transferred the hospital in Berlin via ambulance._x000a_Analysis_x000a_I spoke with Colin O’Farrell and some individuals from Mountain Rescue Service (the North Conway based team). All agreed that in addition to skiing ability, mountaineering skills and equipment are required in this kind of terrain. Many backcountry skiers, if not carrying ice axes, use ski poles with picks fixed just below the handles for self-arrest purposes. Setting up an anchor and/or creating a platform when switching from skis to crampons in technical terrain, especially where a fall is possible, are common practices. On this day and in this gully, conditions required good skiing ability and winter mountaineering skills, along with the appropriate equipment for same. John Corse, an avid backcountry skier who had negotiated many good ski routes in the White and Green Mountains, did not have the equipment or mountaineering skills required for the terrain he and his partners encountered. (Source: From a report by Colin O’Farrell and Jed Williamson)"/>
    <n v="6"/>
    <m/>
    <m/>
    <n v="1"/>
    <m/>
    <m/>
    <n v="2"/>
    <m/>
    <m/>
    <n v="1"/>
    <m/>
    <m/>
    <m/>
    <x v="0"/>
    <n v="1"/>
    <m/>
    <x v="1"/>
    <x v="1"/>
    <x v="1"/>
    <x v="1"/>
    <x v="0"/>
    <x v="0"/>
    <m/>
    <m/>
    <x v="0"/>
    <m/>
    <m/>
    <m/>
    <x v="0"/>
    <x v="1"/>
    <m/>
    <m/>
    <n v="1"/>
    <x v="0"/>
    <m/>
    <n v="1"/>
    <m/>
    <m/>
    <m/>
    <m/>
    <x v="0"/>
    <m/>
    <m/>
    <m/>
    <m/>
    <m/>
    <m/>
    <m/>
    <m/>
    <m/>
    <m/>
    <m/>
    <m/>
    <x v="0"/>
    <m/>
    <m/>
    <m/>
    <m/>
    <m/>
    <m/>
    <m/>
    <m/>
    <m/>
    <m/>
    <m/>
    <m/>
    <m/>
    <m/>
    <m/>
    <m/>
    <n v="1"/>
    <x v="1"/>
    <m/>
    <m/>
    <m/>
    <m/>
    <m/>
    <m/>
    <m/>
    <m/>
    <n v="1"/>
    <m/>
    <m/>
    <m/>
    <m/>
    <m/>
    <m/>
    <m/>
    <m/>
    <m/>
  </r>
  <r>
    <x v="1355"/>
    <s v="Fall on Snow—Dislodged Rock, Failure to Test Holds, Poor Position, Climbing Unroped and Alone, Oregon, Mount Hood, South Side"/>
    <x v="15"/>
    <s v="Oregon, Mount Hood, South Side_x000a_While ascending the Hogsback on Mount Hood’s South Side route on September 30, Patrick Marcuson (63) dislodged rotten rock, causing him_x000a_to slide about 200 feet, flying over the bergschrund. Despite losing his ice ax, he stopped sliding before reaching the fumarole. He dragged himself up to the safety of the Hogsback. He had fractured his leg. Unsuccessful in attracting attention, he lowered himself about 1,000 feet to a remnant structure where he splinted his leg using abandoned timbers. He survived the night under a tarp and made voice contact with two climbers the next morning, who notified authorities. Portland Mountain Rescue lowered him in a litter about 1,000 feet to a waiting snowcat._x000a_Analysis_x000a_Late season climbs on exposed volcanic rock are predictably hazardous. Solo climbers must be particularly self-reliant on communicating their situation (signaling devices, radios, alert by family or friends when overdue, etc). It is worth noting that Marcuson was able to keep his crampons off the snow surface during his slide, thus preventing a tumbling fall. (Source: From a report by Jeff Sheetz, Portland Mountain Rescue)"/>
    <n v="9"/>
    <m/>
    <m/>
    <m/>
    <m/>
    <m/>
    <m/>
    <n v="1"/>
    <m/>
    <m/>
    <m/>
    <m/>
    <m/>
    <x v="0"/>
    <n v="1"/>
    <m/>
    <x v="1"/>
    <x v="1"/>
    <x v="1"/>
    <x v="1"/>
    <x v="0"/>
    <x v="0"/>
    <m/>
    <m/>
    <x v="1"/>
    <n v="1"/>
    <n v="1"/>
    <m/>
    <x v="0"/>
    <x v="1"/>
    <m/>
    <m/>
    <m/>
    <x v="0"/>
    <m/>
    <m/>
    <n v="1"/>
    <n v="1"/>
    <m/>
    <m/>
    <x v="0"/>
    <m/>
    <m/>
    <m/>
    <m/>
    <m/>
    <m/>
    <m/>
    <m/>
    <m/>
    <m/>
    <m/>
    <m/>
    <x v="0"/>
    <m/>
    <m/>
    <m/>
    <m/>
    <m/>
    <m/>
    <m/>
    <m/>
    <m/>
    <m/>
    <n v="1"/>
    <n v="1"/>
    <m/>
    <m/>
    <m/>
    <m/>
    <m/>
    <x v="1"/>
    <m/>
    <m/>
    <m/>
    <m/>
    <m/>
    <m/>
    <m/>
    <m/>
    <m/>
    <m/>
    <m/>
    <m/>
    <m/>
    <m/>
    <n v="1"/>
    <m/>
    <m/>
    <m/>
  </r>
  <r>
    <x v="1356"/>
    <s v="Fall on Snow—Faulty Use of Crampons, Oregon, Mount Jefferson"/>
    <x v="15"/>
    <s v="Oregon, Mount Jefferson_x000a_On Sunday morning, April 25, Brent McGregor (51) and Tom Herron (40) began a climb of Mount Jefferson. McGregor and his climbing partner had started their climb at 3:00 a.m. Sunday but did not reach the summit until around 5:30 p.m., as heavy, wet spring snow challenged their every step. “The snow was pretty soggy, and we had a late summit - later than we should have,” he recalled. “The snow conditions slowed us way down.”_x000a_The pair were ankle and sometimes knee-deep in snow on their journey. “Once you stepped onto the crust layer, you’re way down to your ankles,” he said. “It’s very tiring, a long haul to the top. The snow was warm, and the freezing level was 11,000 feet, higher than the 10,495-foot peak._x000a_McGregor summited the peak after fourteen hours of climbing as Herron, who was very tired, waited below. “We knew that we were going to have soft snow,” he said, and as for the descent, “A lot of people say that’s where you get hurt. My energy level was high. We knew we had two hours to get down the mountain that we would be able to use our headlamps to follow the (Pacific Crest Trail) out._x000a_“We would have been fine, if I didn’t slip,” McGregor recounted. “I was going down maybe a 45-degree slope. The snow was really soft, and we were plunge-stepping down the mountain. (They were not roped together.)_x000a_“I hit an area where there was a sheet of ice, with two inches of fresh snow on top of it, instead of the deeper snow we were going on,” he said. “The area around me, the surface snow broke loose. Everything came down and took me with it. I was face down to self-arrest..._x000a_“When I did that, it ripped through the snow,” McGregor said. “I worked up a pretty fast speed for 15 to 20 feet. Then one of my crampon points hit the snow, and they caught. They say never wear crampons if you’re going to glissade._x000a_“Then I heard a snap, a pop,” he said, of his fibula, down by the ankle. “I went a few more feet and stopped, because my other foot was buried under the snow. Similar to the friction of an avalanche, it built up a hard substance around my leg.” Once he dug out his other foot with the ice ax, McGregor said, he saw “that (left) boot had been twisted completely around. It looked like it should have been broke, but it wasn’t.” Herron, who got within 100 feet of the summit Sunday, did not see McGregor fall, as he was on the other side of some rocks at that point in their descent._x000a_“As soon as I stopped myself, that’s when the pain hits real hard,” McGregor recalled. “I sort of focus on breathing, calm myself down, try to collect my thoughts, wiggle my toes a little, bend my ankle, then I feel the pain. I called for (Herron), he came over, and I said, ‘I’m not walking out.’”_x000a_Emergency dispatchers got a call on McGregor’s cell phone around 7:30 p.m. but somehow got the mistaken impression the pair were closer to Pamelia Lake, a popular fishing and hiking area, according to Linn County Sheriff Dave Burright. Information that came in during the night made it clear that the pair were higher up the slope than earlier believed, at about 7,900 feet, the sheriff said._x000a_“So we burrowed in and stayed there,” McGregor said. “Tom used the ice ax and dug kind of like a small snow cave, wind break. We took the climbing rope and put it on my back, for insulation from the snow, took the foam pad out of the backpack, put all our clothes on, and looked up at the stars and down at the rescue lights._x000a_Linn County Sheriff's Search and Rescue called for military helicopter assistance because of the danger and difficulty. The climbers were lifted off the mountain at mid-morning on the next day. After an hour at the emergency room, McGregor was released with a temporary cast. (Source: Robert Speik)_x000a_Analysis_x000a_Neither my partner nor I felt comfortable dropping down the mountain without our crampons on. There were icy areas we crossed that would have been very difficult to navigate without crampons. Common knowledge states plunge stepping with crampons should not be done. It was equally impractical to install and remove crampons to suit the snow and ice conditions. We felt we needed them for the icy sections, realizing they were less than ideal in the soft snow. We saw no perfect answer at the time._x000a_Here are two things I could have done: 1) Turned and faced the mountain to down-climb the icy sections we encountered; or 2) find another route down the mountain. (Source: Brent McGregor)_x000a_"/>
    <n v="9"/>
    <m/>
    <m/>
    <m/>
    <m/>
    <m/>
    <n v="1"/>
    <n v="1"/>
    <m/>
    <m/>
    <m/>
    <m/>
    <m/>
    <x v="0"/>
    <n v="1"/>
    <m/>
    <x v="1"/>
    <x v="0"/>
    <x v="1"/>
    <x v="1"/>
    <x v="0"/>
    <x v="0"/>
    <m/>
    <m/>
    <x v="1"/>
    <m/>
    <m/>
    <m/>
    <x v="0"/>
    <x v="1"/>
    <m/>
    <m/>
    <n v="1"/>
    <x v="0"/>
    <n v="1"/>
    <m/>
    <m/>
    <n v="1"/>
    <m/>
    <m/>
    <x v="0"/>
    <m/>
    <m/>
    <m/>
    <m/>
    <m/>
    <m/>
    <m/>
    <m/>
    <m/>
    <m/>
    <m/>
    <m/>
    <x v="0"/>
    <m/>
    <n v="1"/>
    <m/>
    <m/>
    <m/>
    <m/>
    <m/>
    <n v="1"/>
    <m/>
    <m/>
    <m/>
    <m/>
    <m/>
    <m/>
    <m/>
    <m/>
    <m/>
    <x v="1"/>
    <m/>
    <m/>
    <m/>
    <m/>
    <m/>
    <m/>
    <m/>
    <m/>
    <m/>
    <n v="1"/>
    <m/>
    <m/>
    <m/>
    <m/>
    <m/>
    <m/>
    <m/>
    <m/>
  </r>
  <r>
    <x v="1357"/>
    <s v="Fall on Snow—Unable to Self-Arrest, Faulty Use of Crampons, Colorado, Indian Peaks Wilderness"/>
    <x v="15"/>
    <s v="FALL ON SNOW—UNABLE TO SELF-ARREST, FAULTY USE OF CRAMPONS Colorado, Indian Peaks Wilderness_x000a_On June 12, Mark Oveson (36) was traversing the snowfields between North Arapaho Peak and “Deshawa Peak” (point 12,800’ on the USGS map) when he slipped. He tried to self-arrest, but lost his ice ax. He then tried to stop his slide with his feet. He was wearing crampons. One caught his leg, but he did not feel anything until he stood up at the end of his run. He had fractured his fibula and a bone in his ankle._x000a_Analysis_x000a_Traversing across the top of the snowfield was tedious. At the time of my fall, I was wishing that we were at the bottom of the snowfield so that we could walk on relatively flat snow to our objective. I knew the runout was safe, so I was being careless in my steps. I should have either taken off my crampons and slid to the bottom or used caution to avoid falling. I now know that any fall while wearing crampons is serious._x000a_Also, my ice ax was not tethered to my wrist. This was a careless oversight. If I had fallen where the runout was not safe, it could have been a tragic error. (Source: Mark Oveson)"/>
    <n v="3"/>
    <m/>
    <m/>
    <m/>
    <m/>
    <m/>
    <n v="1"/>
    <m/>
    <m/>
    <m/>
    <m/>
    <m/>
    <m/>
    <x v="0"/>
    <n v="1"/>
    <m/>
    <x v="1"/>
    <x v="1"/>
    <x v="1"/>
    <x v="1"/>
    <x v="0"/>
    <x v="0"/>
    <m/>
    <m/>
    <x v="0"/>
    <m/>
    <m/>
    <m/>
    <x v="0"/>
    <x v="1"/>
    <m/>
    <m/>
    <n v="1"/>
    <x v="0"/>
    <m/>
    <m/>
    <m/>
    <m/>
    <m/>
    <m/>
    <x v="0"/>
    <m/>
    <m/>
    <m/>
    <m/>
    <m/>
    <m/>
    <m/>
    <m/>
    <m/>
    <m/>
    <m/>
    <m/>
    <x v="0"/>
    <m/>
    <m/>
    <m/>
    <m/>
    <m/>
    <m/>
    <m/>
    <m/>
    <m/>
    <m/>
    <m/>
    <m/>
    <m/>
    <m/>
    <m/>
    <m/>
    <m/>
    <x v="1"/>
    <m/>
    <m/>
    <m/>
    <m/>
    <m/>
    <m/>
    <m/>
    <m/>
    <m/>
    <m/>
    <m/>
    <n v="1"/>
    <m/>
    <m/>
    <m/>
    <m/>
    <m/>
    <m/>
  </r>
  <r>
    <x v="1358"/>
    <s v="Fall on Snow—Unable to Self-Arrest, Oregon, Mount Hood, South Side"/>
    <x v="15"/>
    <s v="After successfully ascending South Side on July 23, Zach Usadi-Henrickson (20) slipped on a steep section of snow roughly below the “Mazama Chute” as he was descending. He was unable to arrest the fall and came to rest just above the fumaroles (steam and sulfur vents) on the west side of the Hogs- back at about 10:00 a.m. Usadi-Henrickson’s two climbing partners helped stabilize his injuries and called for a rescue._x000a_Analysis_x000a_The Cascade Volcanoes are notorious for rotten rock. Climbers usually only climb the steeper technical routes when the freezing level is low and the rock is secured by layers of rime ice. Generally speaking, by early July, most of the ice on the upper mountain has melted away, significantly increasing the risk of rockfall. Additionally, the bergshrund crevasses on the south side of Mount Hood have usually grown to the point that the are a much more formidable hazard then they are during the “normal” climbing season (May-June.)_x000a_These individuals chose to climb Mount Hood on the hottest day of the year, with temperatures predicted to be near 100 degrees in Portland and a 14 to 15,000 foot freezing level. According to the climbers, the snow conditions were good at the time of the accident and did not contribute to the accident, though there was significant rockfall that presented its own risks and endangered the patient once he came to rest after the fall. This was the patient’s first technical climb, and he may not have been aware of the risks they were taking and the normal protocols for climbing this mountain._x000a_To avoid accidents like this, climbers should: 1) Climb early and during periods when the rotten rock is relatively secure with rime ice; 2) climb with experienced partners who have good judgment, know proper techniques and protocols, and have the proper equipment; 3) research climbs to understand what normal procedures are for the intended route, and any extraordinary risks that may exist; and 4) check condition reports to understand what recent observations may exist._x000a_All three climbers in this party were certified Wilderness First Responders. This training clearly paid off as the patient’s two climbing partners did an excellent job of assessing and treating injuries. However, this was one of the classic dilemmas where a patient presented with possible spinal injuries that would indicate that they not be moved, but the extreme risk of rockfall necessitated moving the patient to protect him and the rescuers from more serious injuries. Nevertheless, the party is to be commended for their patient assessment and treatment of injuries, as well as their cooperation with rescuers and helping in the difficult rescue effort. They did very well given the conditions they encountered. (Source: Steve Rollins, Portland Mountain Rescue, and various newspaper reports)"/>
    <n v="4"/>
    <m/>
    <n v="1"/>
    <m/>
    <m/>
    <m/>
    <m/>
    <m/>
    <m/>
    <n v="1"/>
    <m/>
    <m/>
    <m/>
    <x v="0"/>
    <n v="1"/>
    <m/>
    <x v="1"/>
    <x v="0"/>
    <x v="1"/>
    <x v="1"/>
    <x v="0"/>
    <x v="0"/>
    <m/>
    <m/>
    <x v="0"/>
    <m/>
    <m/>
    <m/>
    <x v="0"/>
    <x v="1"/>
    <m/>
    <m/>
    <m/>
    <x v="0"/>
    <m/>
    <m/>
    <m/>
    <m/>
    <m/>
    <m/>
    <x v="0"/>
    <m/>
    <m/>
    <m/>
    <m/>
    <m/>
    <m/>
    <m/>
    <m/>
    <m/>
    <m/>
    <m/>
    <m/>
    <x v="0"/>
    <m/>
    <m/>
    <m/>
    <m/>
    <m/>
    <m/>
    <m/>
    <m/>
    <m/>
    <m/>
    <m/>
    <m/>
    <m/>
    <m/>
    <m/>
    <m/>
    <m/>
    <x v="1"/>
    <m/>
    <m/>
    <m/>
    <m/>
    <m/>
    <m/>
    <m/>
    <m/>
    <m/>
    <m/>
    <m/>
    <m/>
    <n v="1"/>
    <m/>
    <m/>
    <m/>
    <m/>
    <m/>
  </r>
  <r>
    <x v="1359"/>
    <s v="Fall on Snow—Unable to Self-Arrest, Wyoming, Grand Teton National Park, Grand Teton"/>
    <x v="15"/>
    <s v="Wyoming, Grand Teton National Park, Grand Teton_x000a_I met ranger Chris Harder at approximately 0830 hours at his residence at Beaver Creek on the morning of March 12. We had planned to go on a backcountry ski patrol up to the top of the peak 9,925 located immediately west of the Beaver Creek residential area. While at Beaver Creek I received a phone call from John Kidde at 0845, who reported that his friends, Matthew_x000a_Neuner (25) and Elizabeth Dyer (27), were overdue from their proposed one-day, winter ascent of the Grand Teton. Based on the information that he gave us, we decided to switch our proposed patrol area to Garnet Canyon. We left the Taggart Lake trailhead and made our way up and over the moraine to Bradley Lake and then proceeded up into Garnet Canyon. Just below the Platforms we met Hans Johnstone, an Exum mountain guide, who reported that while he was at the Lower Saddle he had heard cries for help up toward the Grand Teton. He had responded with a sleeping bag and a pad to the area of the Black Dike, contacted Neuner and Dyer, stabilized her, and then proceeded down the canyon to report the accident._x000a_Johnstone reported that Dyer had fallen several hundred feet that morning while descending from an ascent of the Grand and had suffered a significant head injury with an associated loss of consciousness. She was stable when he left her, in a sleeping bag and on a pad, and attended by her climbing partner. Johnstone was accompanied by Mark Newcomb and Greg Seitz and I requested all of their assistance for the subsequent rescue operation. I also notified South District ranger Andy Fisher of the situation since he was to be the Incident Commander during this SAR. After our rendezvous, the five of us then skied down to the west shore of Bradley Lake to prepare a heli-spot for a pickup and shuttle to the Lower Saddle._x000a_About 1700, Dyer was evacuated from the scene of the incident via short- haul and was flown down to a heli-spot near Park headquarters at Moose. Ranger Chris Harder attended the patient during the flight to the valley floor. The patient was transferred to air ambulance and taken to Eastern Idaho Regional Medical Center in Idaho Falls where she was treated for her injuries during the next several weeks and eventually released._x000a_Analysis_x000a_Matthew Neuner and Elizabeth Dyer successfully completed a one-day, winter ascent of a difficult, technical mixed route on the south side of the Grand Teton. They were late completing the climb and elected to bivouac near the summit of the peak. During the descent Dyer slipped, was not able to perform a self-arrest, and consequently fell several hundred feet down the mountain. She was wearing a ski helmet, which was apparently destroyed during the fall, but probably saved her life. This particular accident illustrates the most common type of accident that occurs in the backcountry of Grand Teton National Park—a fall on snow and a failure to execute a successful self-arrest. (Source: Renny Jackson, SAR Incident Commander)"/>
    <n v="5"/>
    <m/>
    <m/>
    <n v="1"/>
    <n v="1"/>
    <m/>
    <m/>
    <m/>
    <m/>
    <m/>
    <m/>
    <m/>
    <m/>
    <x v="0"/>
    <n v="1"/>
    <m/>
    <x v="0"/>
    <x v="0"/>
    <x v="1"/>
    <x v="1"/>
    <x v="0"/>
    <x v="0"/>
    <m/>
    <m/>
    <x v="0"/>
    <m/>
    <m/>
    <m/>
    <x v="0"/>
    <x v="1"/>
    <m/>
    <m/>
    <m/>
    <x v="0"/>
    <m/>
    <m/>
    <m/>
    <m/>
    <m/>
    <m/>
    <x v="0"/>
    <m/>
    <m/>
    <m/>
    <m/>
    <m/>
    <m/>
    <m/>
    <m/>
    <m/>
    <m/>
    <m/>
    <m/>
    <x v="0"/>
    <m/>
    <m/>
    <m/>
    <m/>
    <m/>
    <m/>
    <m/>
    <m/>
    <m/>
    <m/>
    <m/>
    <m/>
    <m/>
    <m/>
    <m/>
    <m/>
    <m/>
    <x v="1"/>
    <m/>
    <n v="1"/>
    <m/>
    <m/>
    <m/>
    <m/>
    <m/>
    <m/>
    <n v="1"/>
    <m/>
    <m/>
    <m/>
    <m/>
    <m/>
    <m/>
    <m/>
    <m/>
    <m/>
  </r>
  <r>
    <x v="1360"/>
    <s v="Fall or Slip on Rock, Exceeding Abilities, North Carolina, Pilot Mountain State Park"/>
    <x v="15"/>
    <s v="On September 5, Paul Bridges (PB) and Alex Rodriguez (AR) were rappelling in Pilot Mountain State Park, which is located approximately 2 5 miles north of Winston Salem. After both had rappelled several times during the morning, they decided to do a little “climbing.” Leaving their rappelling equipment behind, they moved down the trail to the base of the climbing area and began to free-solo an unknown route. As AR was attempting to move up onto a ledge, he lost his grip and fell a few feet to a ledge below injuring his ankles. After hitting this ledge, he tumbled down the rockface to the trail below, receiving additional injuries. PB believes AR fell approximately 12 to 15 feet._x000a_Pilot Knob Fire Department, Pilot Mountain Rescue Squad, Surry County EMS and the Interagency High Angle Rescue Team all responded. AR was placed in a Stokes basket and hauled up the main descent gully. He was carried out and transported to the hospital, where his injuries were evaluated. He sustained two broken ankles, a fractured right tibia and fibula, broken and dislocated fingers and tom tendons on his left hand. He also cracked ribs and several stitches were required to close a head wound! As of September 10, AR has undergone several surgeries, and still awaiting more._x000a_Analysis_x000a_Some of the terrain at Pilot Mountain looks relatively easy and for some presents the path of least resistance to the top of the climbing area. Both climbers had the equipment to set up a top-roped climb. Whether or not they had the knowledge is another story. (Source: Keith D. Martin, Pilot Mountain State Park Ranger and Aram Attarian)"/>
    <n v="4"/>
    <m/>
    <m/>
    <m/>
    <m/>
    <m/>
    <m/>
    <m/>
    <m/>
    <n v="1"/>
    <m/>
    <m/>
    <m/>
    <x v="0"/>
    <n v="1"/>
    <m/>
    <x v="1"/>
    <x v="1"/>
    <x v="1"/>
    <x v="1"/>
    <x v="0"/>
    <x v="0"/>
    <m/>
    <m/>
    <x v="1"/>
    <n v="1"/>
    <m/>
    <m/>
    <x v="0"/>
    <x v="0"/>
    <m/>
    <m/>
    <m/>
    <x v="0"/>
    <m/>
    <m/>
    <m/>
    <m/>
    <m/>
    <m/>
    <x v="0"/>
    <m/>
    <m/>
    <m/>
    <m/>
    <m/>
    <m/>
    <m/>
    <m/>
    <m/>
    <m/>
    <m/>
    <m/>
    <x v="0"/>
    <m/>
    <m/>
    <m/>
    <m/>
    <m/>
    <m/>
    <m/>
    <m/>
    <m/>
    <m/>
    <m/>
    <m/>
    <m/>
    <m/>
    <m/>
    <m/>
    <m/>
    <x v="1"/>
    <m/>
    <m/>
    <m/>
    <m/>
    <m/>
    <m/>
    <m/>
    <m/>
    <m/>
    <m/>
    <m/>
    <m/>
    <m/>
    <m/>
    <n v="1"/>
    <m/>
    <m/>
    <m/>
  </r>
  <r>
    <x v="1361"/>
    <s v="Fall or Slip on Rock, Protection Pulled Out, Failure to Follow Instincts, North Carolina, Table Rock, Talkin' 'Bout Mudflaps"/>
    <x v="15"/>
    <s v="North Carolina, Table Rock, Talkin' 'Bout Mudflaps_x000a_During the morning of October 17, Jeff Pock (36) fell while climbing Talkin’ ’Bout Mudflaps (5.11) causing his first piece of protection, a #3 stopper, to pull, resulting in a ground fall. He suffered two broken heels, a broken left foot and a broken left wrist._x000a_Jeff mentioned that he and his partner and their girlfriends were on their way to climb Second Stanza (5.8). Jeff was leading the group to the start of the climb. He stopped beneath Talkin’ ‘Bout Mud Flaps to wait for his party to catch up. After arriving, his partner suggested that they climb Talkin’ ‘Bout Mud Flaps instead of continuing to Second Stanza, their intended climb. Jeff reluctantly agreed. Later, he commented that he had a bad feeling about the route and that he didn’t feel comfortable with his decision, as he had a very limited amount of lead climbing experience, especially at this level of difficulty._x000a_Jeff recalled starting the climb and missing clipping the first fixed anchor. He continued upwards and placed a stopper and in the process of placing a cam to backup the stopper he lost his footing and began to fall, the stopper popped. He remembers die sensation of being in mid-air, then striking the ledge below with his heels and doing a clean flip before hitting the ground. Joe mentioned that when the stopper popped, “It was the sickest sound I’ve ever heard.”_x000a_Chris Rhyne and his partner who were climbing nearby, were first on the scene and with the help of Joe’s party were able to evacuate him using a piggyback carry. This was a difficult task, as the terrain and narrow climbers trail proved to be very demanding. After reaching the main Table Rock (TR) trail, the rescuers were able to do a two-person carry down to the TR parking lot and their vehicle. Joe was driven to Sloop Memorial Hospital in Crossnore, N.C., approximately one hour away where his injuries were assessed._x000a_Analysis_x000a_Overall the climbers, with assistance, were able to initiate a self-rescue. The ability to be self-sufficient is a skill set that all climbers should have. Intuition is something that many of us, including climbers, possess. When intuition tells you that something doesn’t feel right, heed its warning! (Source: Chris Rhyne, Joe Pock and Aram Attarian)"/>
    <n v="5"/>
    <m/>
    <m/>
    <m/>
    <m/>
    <m/>
    <n v="1"/>
    <m/>
    <m/>
    <n v="1"/>
    <m/>
    <m/>
    <m/>
    <x v="0"/>
    <n v="1"/>
    <m/>
    <x v="1"/>
    <x v="1"/>
    <x v="0"/>
    <x v="0"/>
    <x v="0"/>
    <x v="0"/>
    <m/>
    <m/>
    <x v="0"/>
    <m/>
    <m/>
    <m/>
    <x v="0"/>
    <x v="0"/>
    <m/>
    <m/>
    <m/>
    <x v="0"/>
    <m/>
    <m/>
    <m/>
    <m/>
    <m/>
    <m/>
    <x v="0"/>
    <m/>
    <m/>
    <m/>
    <m/>
    <m/>
    <m/>
    <m/>
    <m/>
    <m/>
    <m/>
    <m/>
    <m/>
    <x v="0"/>
    <m/>
    <m/>
    <m/>
    <m/>
    <m/>
    <m/>
    <m/>
    <m/>
    <m/>
    <m/>
    <m/>
    <m/>
    <m/>
    <m/>
    <m/>
    <m/>
    <m/>
    <x v="0"/>
    <m/>
    <m/>
    <m/>
    <m/>
    <m/>
    <m/>
    <m/>
    <m/>
    <m/>
    <m/>
    <m/>
    <m/>
    <m/>
    <m/>
    <m/>
    <n v="1"/>
    <m/>
    <m/>
  </r>
  <r>
    <x v="1362"/>
    <s v="Falling Rock—Fall on Rock, New Hampshire, Cannon Cliff, Whitney-Gilman"/>
    <x v="15"/>
    <s v="New Hampshire, Cannon Cliff, Whitney-Gilman_x000a_May 18 was a gorgeous day when two former students of mine and I headed up on the Whitney-Gilman ridge about 10:00 a.m. after waiting for one party of three to advance the first two pitches. I led the first pitch and brought J.W. and P.G. up simultaneously, as we were climbing with a double rope system. Our plan was to swing leads and enjoy the route and not worry about rushing the climb having committed to climbing below another party._x000a_P.G. topped the second pitch out and discovered that two of the party of three were still on the small belay stance/ledge, so he anchored below and waited patiently for them to move upwards. After the belay station was clear, he constructed a new anchor and brought us up._x000a_As we all gathered on the ledge, the first party of three had a problem with a piece of protection becoming stuck in the crack on the third pitch. After the followers gave up, the leader rappelled with three nut tools duct taped together to give it go in removing the camming unit. This whole process went on for almost two hours. Needless to say, we were getting a bit impatient with the whole process, so we decided to do the left hand variation. After identifying the route from the belay ledge, J.W. began the pitch. After ten meters he began to climb out and left. P.G. and I encouraged J.W. to stay right, on the route we identified. J.W. responded that the pins going left looked good, as did the climbing. I said, “All right, just let us know how it looks around the comer.” J.W. said, “ The climbing looks easy, no problem.”_x000a_Meanwhile another party of two were topping out on the first pitch. A few minutes latter we heard some rock fall. Shortly after that we heard a blood curdling “AAHHHHH!!” Almost simultaneously, we heard another rock fall. We hear J.W. moaning and yelling, having hit a ledge after about an eight to ten meter fall. While climbing on double ropes, the upper blue rope’s protection (small stopper) pulled out of the rock causing him to fall until the second green rope came taut just has he hit the ledge. The sheath of the blue rope was cut all the way through and there was visual damage on the core strands about three meters in from end._x000a_I jumped into rescue mode and ascended the pitch using a friction wrap for running pro on the tight green rope. Being extra careful to assure not falling on this rope, I aided over the awkward move into the corner and ledge where J.W. was. After a fall patient assessment, I determined he possibly had broken ribs, a back injury, and a sprained ankle. Knowing we weren’t dealing with an airway, head injury, c-spine injury or any signs of internal bleeding, we decided it was best to facilitate the rescue ourselves._x000a_I was able to climb a few meters above J.W. and established an anchor. Meantime P.G. was reworking the last belay anchor to facilitate a lower and a rappel. As J.W. was able to stand fairly balanced and ambulatory (but in intense pain), I was able to lower him to the belay stance where P.G. was able to anchor him and get him in position of comfort. I removed a couple of pieces from the anchor and rappelled down to a belay stance for farther assessment._x000a_The next section I needed to lower P.G. on two ropes in order for him to set two directional anchors during his descent. When he arrived at the final ledge, he began constructing the next lower/rappel anchor. I then simul-rappelled with J.W., positioning him sitting on my thigh keeping him upright with a chest sling clipped into a rappel extension material utilizing a prusik for an auto-locking back up. I was able to pass my directional points with good stances providing enough security to clip uphill strand into directional carabiner and downhill strands out. Once I reached the new anchor and ledge, P.G. anchored and positioned J.W. while I jugged/Bat-manned up rappel strands on friction wrap to free one directional anchor and pull knot past top directional anchor and rapped back to ledge to pull the ropes._x000a_Our last section I lowered P.G. to ensure the strands made it down clean and simul-rappelled into the Black Dike with J.W.. We touched down on the talus field three hours after the initial accident. It took another two hours for J.W. to move backwards (his only real position of comfort) while leaning his chest on a tight short rope supported by me uphill and had his feet being assisted and guided by P.G. on the downhill side. Half way down the scree/talus we witnessed a very large rockfall come down to the left, about 100-150 meters of the Whitney/Gilman and all the way down the talus field to our south. It was quite the exclamation point on our day._x000a_Once on the paved walkway, I was able to fireman carry J.W to the truck where we transported him to the hospital. We never heard a word from either party, above or below. J.W. spent the next two nights in hospital. He had two vertebrae compression fractures and a strained ankle and was very happy there wasn’t anything worse! (Source: From a letter sent in by Mark Puleio, mountain guide.)_x000a_(Editor’s Note: Cannon Cliff is the rock formation where the New Hampshire State symbol USED to be. The famous stone profile known as the Old Man of the Mountains exfoliated last summer. Spontaneous rockfall is a common phenomenon and one of the inherent risks for climbers.)_x000a_"/>
    <n v="6"/>
    <m/>
    <m/>
    <m/>
    <m/>
    <m/>
    <m/>
    <m/>
    <m/>
    <m/>
    <m/>
    <m/>
    <m/>
    <x v="0"/>
    <n v="1"/>
    <m/>
    <x v="0"/>
    <x v="1"/>
    <x v="0"/>
    <x v="0"/>
    <x v="0"/>
    <x v="0"/>
    <m/>
    <m/>
    <x v="0"/>
    <m/>
    <m/>
    <m/>
    <x v="0"/>
    <x v="0"/>
    <m/>
    <m/>
    <m/>
    <x v="0"/>
    <m/>
    <m/>
    <m/>
    <m/>
    <m/>
    <m/>
    <x v="0"/>
    <m/>
    <m/>
    <m/>
    <m/>
    <m/>
    <m/>
    <m/>
    <n v="1"/>
    <m/>
    <m/>
    <m/>
    <m/>
    <x v="0"/>
    <m/>
    <m/>
    <m/>
    <m/>
    <n v="1"/>
    <m/>
    <m/>
    <m/>
    <m/>
    <m/>
    <m/>
    <m/>
    <m/>
    <m/>
    <m/>
    <m/>
    <m/>
    <x v="1"/>
    <m/>
    <m/>
    <m/>
    <m/>
    <m/>
    <m/>
    <m/>
    <m/>
    <m/>
    <m/>
    <n v="1"/>
    <m/>
    <m/>
    <m/>
    <m/>
    <m/>
    <m/>
    <m/>
  </r>
  <r>
    <x v="1363"/>
    <s v="Lightning _x000a_North Carolina, Linville Gorge Wilderness, The Amphitheater, Daddy"/>
    <x v="15"/>
    <s v="In August, a party of two were climbing the Daddy (5.6) a classic 5-pitch route located in the Amphitheater, Linville Gorge Wilderness Area. The incident started when the lead climber (LC) was 65 feet above the large traverse ledge located on the third pitch of the route, when he suddenly found himself unable to climb upwards (he was climbing on double ropes). He yelled to his belayer (B) who was positioned on the ledge, with no response. LC then yanked on the rope to get B’s attention, again without response. LC looked down and saw B lying face down on the ledge. LC rapped down, and found B regaining consciousness with blood on his face. His head was ok as he was wearing a helmet. LC secured his partner and with 70m of additional rope rappelled to the ground and made his way to the trailhead for help. On his way out, LC ran into climbers Gary and Carol on the Jonas Ridge trail. Carol left the area to call for assistance. Both the North Carolina Outward Bound School and Burke County EMS responded._x000a_In the meantime, LC and Gary walked to a position on the rim of the Amphitheater almost directly across from the route Daddy, where Gary was able to make brief verbal contact with B. After making contact with B, both LC and Gary traversed east around the top of the Amphitheater in worsening weather (by now it was raining hard) to the top of Daddy. Gary rappelled down to the ledge to assist B only to find him gone! All that remained on the ledge was the belay anchor high in the crack and a cut rope. Gary ascended his rope back to the top of the climb._x000a_Because of the heavy rain, B became concerned about hypothermia and took matters into his own hands; he rappelled to the ground and climbed the fourth class descent gully out of the Amphitheater where he was eventually met by a member of the hasty team. He was able to walk out of the area unassisted._x000a_After two CAT scans and retrospectively putting the clues together, B believes that he was struck by lightning. In trying to piece together the incident, he remembered that one of his shoes had been blown off his foot._x000a_He also had a blistered left foot, blackened toes, and remembers hearing a “popping” sound before going into unconsciousness. He said, “Last time I heard that sound, I was close to a lightning strike.”_x000a_Analysis_x000a_After putting the clues together, B hypothesized that he was zapped by what a friend described as a phenomena known as “ball” lighting. It apparently exhibits buzzing sounds but no flash and precedes storms. Late day thunderstorms are a common summer occurrence in North Carolina. Climbers can prepare themselves by getting an early start and recognizing the signs of a potential thunderstorm. Familiarization with the appropriate tactics and techniques to help mitigate potential lightning strike will also be helpful._x000a_During the quick hike to the top of the route, I (Gary) began thinking that many of my partners and my own self-rescue skills have become rusty or lost due to disuse. I urge all traditional climbers to learn, practice, and keep these skills current. As climbers, we should be capable of rescuing ourselves or other climbers and not rely solely on local rescue services. The North Carolina Outward Bound School, however, is consistently competent and should always be contacted in the Linville Gorge area as they are one of the primary SAR groups in the vicinity. Their support that day is appreciated, as is the quick response of the Burke Co. EMS. (Source: Gary Butler, from a posting on the Carolina Climbers Coalition Website www.carolinaclimb- ers.org, August 13, 2004, Kristian Jackson, NCOBS, and Aram Attarian)._x000a_"/>
    <n v="5"/>
    <m/>
    <m/>
    <m/>
    <m/>
    <m/>
    <m/>
    <m/>
    <m/>
    <m/>
    <m/>
    <m/>
    <m/>
    <x v="0"/>
    <n v="1"/>
    <m/>
    <x v="0"/>
    <x v="1"/>
    <x v="0"/>
    <x v="0"/>
    <x v="0"/>
    <x v="0"/>
    <m/>
    <m/>
    <x v="0"/>
    <m/>
    <m/>
    <m/>
    <x v="0"/>
    <x v="0"/>
    <m/>
    <m/>
    <m/>
    <x v="0"/>
    <m/>
    <m/>
    <m/>
    <m/>
    <m/>
    <m/>
    <x v="0"/>
    <m/>
    <m/>
    <m/>
    <m/>
    <m/>
    <n v="1"/>
    <m/>
    <m/>
    <m/>
    <m/>
    <m/>
    <m/>
    <x v="0"/>
    <m/>
    <m/>
    <m/>
    <m/>
    <m/>
    <m/>
    <m/>
    <m/>
    <m/>
    <m/>
    <m/>
    <m/>
    <m/>
    <m/>
    <m/>
    <m/>
    <m/>
    <x v="1"/>
    <m/>
    <m/>
    <m/>
    <m/>
    <m/>
    <m/>
    <m/>
    <m/>
    <m/>
    <m/>
    <m/>
    <m/>
    <m/>
    <n v="1"/>
    <m/>
    <m/>
    <m/>
    <m/>
  </r>
  <r>
    <x v="1364"/>
    <s v="Loss of Control—Voluntary Glissade, Faulty Use of Crampons _x000a_Washington, Mount Rainier, Muir Snowfield"/>
    <x v="15"/>
    <s v="On October 3, shortly after 4:30 p.m., Chris Beoffoli (34) began his descent from Camp Muir. While descending near 7,800 feet on the Muir Snowfield, Beoffoli, according to a report from him, “...fell back and because it was steep, I started to pick up some speed. I didn’t have my ice ax within reach and, even though I should have known better, I instinctively put my heel down to stop myself and the metal teeth (of his crampons) stuck into the snow while my body kept moving.” This resulted in a severely fractured ankle_x000a_At 5:15 p.m. Mt. Rainier National Park received the 911 cell phone call requesting a rescue. Shordy after sunset, an eight person NPS ground evacuation team began their ascent to the accident site. They arrived on scene two hours later and assessed Beoffoli’s condition, packaged and lowered him back to Paradise in a litter. They arrived at the trailhead at 1:00 a.m. Beoffoli was released into the care of his partner who drove him a hospital for treatment. (Source: Mike Gauthier, SAR Ranger, Mount Rainier National Park and a report from Mr. Beoffoli.)"/>
    <n v="4"/>
    <m/>
    <m/>
    <m/>
    <m/>
    <n v="1"/>
    <m/>
    <m/>
    <m/>
    <m/>
    <m/>
    <m/>
    <m/>
    <x v="0"/>
    <n v="1"/>
    <m/>
    <x v="1"/>
    <x v="0"/>
    <x v="1"/>
    <x v="1"/>
    <x v="0"/>
    <x v="0"/>
    <m/>
    <m/>
    <x v="0"/>
    <m/>
    <m/>
    <m/>
    <x v="0"/>
    <x v="1"/>
    <m/>
    <m/>
    <n v="1"/>
    <x v="0"/>
    <m/>
    <m/>
    <m/>
    <m/>
    <m/>
    <m/>
    <x v="0"/>
    <m/>
    <m/>
    <m/>
    <m/>
    <m/>
    <m/>
    <m/>
    <m/>
    <m/>
    <m/>
    <m/>
    <m/>
    <x v="0"/>
    <m/>
    <m/>
    <m/>
    <m/>
    <m/>
    <m/>
    <m/>
    <m/>
    <m/>
    <m/>
    <m/>
    <m/>
    <m/>
    <m/>
    <m/>
    <m/>
    <m/>
    <x v="1"/>
    <m/>
    <m/>
    <m/>
    <m/>
    <m/>
    <m/>
    <m/>
    <m/>
    <m/>
    <m/>
    <m/>
    <m/>
    <m/>
    <m/>
    <m/>
    <n v="1"/>
    <m/>
    <m/>
  </r>
  <r>
    <x v="1365"/>
    <s v="Loss of Control—Voluntary Glissade, Faulty Use of Crampons, Inadequate Protection, Washington, Mount Rainier, Emmons/Winthrop Glacier Route"/>
    <x v="15"/>
    <s v="Washington, Mount Rainier, Emmons/Winthrop Glacier Route_x000a_On June 3, Doug Thiel (40) and his two climbing partners summited Mount Rainier via the Emmons Glacier Route. On their descent, Thiel started to experience a great deal of knee pain. The pain became so intense that he preferred to glissade instead of walking down. Thiel decided to glissade while roped and wearing crampons. It was the team’s intent to descend in this fashion back to Camp Schurman._x000a_At 11,600 feet, Thiel hit an icy section and was unable to stop his slide. He slid uncontrollably past his partners and pulled them off their feet. All three fell 75-100 feet before Thiel’s two partners arrested. Thiel sustained a lower left leg injury in the process and recalled the rope wrapping around his leg, which he feels contributed to the injury._x000a_At 3:30 p.m., the Park received a cell phone call from Thiel’s team detailing the accident and requesting assistance. With a large rescue and body recovery already in progress on Liberty Ridge, the I.C. dispatched a reserve climbing ranger team to the site of the new accident. Climbing rangers Stefan Lofgren and Stoney Richards were inserted on the Emmons Glacier via light helicopter near 11,300 feet. They ascended to the accident site, assessed Thiel and then carried him to a Landing Zone and from there he was flown to the Kautz Heli-base where he was transferred to an ambulance._x000a_Analysis_x000a_Thiel wanted to avoid requesting outside help while descending. Unfortunately, glissading, particularly on the upper mountain glaciers while wearing crampons, is dangerous. It would have been safer and more efficient for Thiel’s partners to have steadily lowered him in a sitting position, one rope-length at a time. On most sections they could have simply lowered him hand over hand. On steeper sections, they could have lowered him off set protection (pickets, ice axes, etc). In the end, it is always best to avoid glissading. Glissading with crampons is never a good idea. (Source: Mike Gauthier, SAR Ranger, Mount Rainier National Park)"/>
    <n v="7"/>
    <m/>
    <m/>
    <m/>
    <m/>
    <m/>
    <n v="1"/>
    <m/>
    <m/>
    <m/>
    <m/>
    <m/>
    <m/>
    <x v="0"/>
    <n v="1"/>
    <m/>
    <x v="1"/>
    <x v="0"/>
    <x v="0"/>
    <x v="1"/>
    <x v="0"/>
    <x v="0"/>
    <m/>
    <m/>
    <x v="0"/>
    <m/>
    <m/>
    <m/>
    <x v="0"/>
    <x v="1"/>
    <m/>
    <m/>
    <n v="1"/>
    <x v="0"/>
    <n v="1"/>
    <m/>
    <m/>
    <m/>
    <m/>
    <m/>
    <x v="0"/>
    <m/>
    <m/>
    <m/>
    <m/>
    <m/>
    <m/>
    <m/>
    <m/>
    <m/>
    <m/>
    <m/>
    <m/>
    <x v="0"/>
    <m/>
    <m/>
    <m/>
    <m/>
    <m/>
    <m/>
    <m/>
    <m/>
    <m/>
    <m/>
    <m/>
    <m/>
    <m/>
    <m/>
    <m/>
    <m/>
    <m/>
    <x v="0"/>
    <m/>
    <m/>
    <m/>
    <m/>
    <m/>
    <m/>
    <m/>
    <m/>
    <m/>
    <m/>
    <m/>
    <n v="1"/>
    <m/>
    <m/>
    <m/>
    <m/>
    <m/>
    <m/>
  </r>
  <r>
    <x v="1366"/>
    <s v="Loss of Control—Voluntary Glissade, Washington, Mount Rainier National Park, Unicorn Peak"/>
    <x v="15"/>
    <s v="Washington, Mount Rainier National Park, Unicorn Peak_x000a_On the morning of July 24, a four-person team from the Mazamas Climbing Club set out to climb Unicorn Peak in the Tatoosh Range. On the descent from the summit at roughly 2:30 p.m., Joska Rettig (50) lost control while glissading a steep snowfield. She sustained a serious injury to her left knee and leg when she impacted the rocks at the base of the snowfield. One member of the team was sent to seek assistance from the NPS while climb leader Jae Ellers splinted Rettig’s leg with an ice ax and started her crawling back towards the road. Her progress was exceedingly slow, but very admirable._x000a_Ellers was beginning a belay of Rettig down the steep loose rock gully feeding Snow Lake when climbing rangers Glenn Kessler and Thomas Payne arrived. The rangers assisted in Rettig’s descent until they met another NPS team of rescuers. That team placed Rettig on a backboard and then into a litter for what became a night carry-out to the trailhead. Upon reaching the Snow Lake trailhead, Rettig was transferred to an awaiting ambulance._x000a_Analysis_x000a_Don’t glissade. It is safer to walk than to glissade. Glissading is a tempting option that often results in lost equipment and injuries. The slope on which Rettig lost control was a combination of hard and soft snow. It is very likely that Rettig was able to control her speed on the upper sections of the slope where the sun had been shining for hours, but was unable to slow herself on the lower, mostly shaded section. (Source: Mike Gauthier, SAR Ranger, Mount Rainier National Park)_x000a_(Editor’s Note: Ranger Gauthier's experience with those who glissade in the park has been mostly negative. Back in the days of long ice axes, we used to teach standing glissades. With the third point of contact and in an almost skiing position, there is more control than if just on two boots with a short ax in hand in case you fall. Sit- ting glissades with one’s ax pick as the controlling brake at one's side is safer than a standing glissade. Those of us who are experienced skiers and who know we will have an opportunity to glissade will continue to use that option. But if you are a neophyte, take Gauthier's advice.)"/>
    <n v="5"/>
    <m/>
    <m/>
    <m/>
    <m/>
    <m/>
    <n v="1"/>
    <m/>
    <m/>
    <m/>
    <m/>
    <m/>
    <m/>
    <x v="0"/>
    <n v="1"/>
    <m/>
    <x v="1"/>
    <x v="0"/>
    <x v="1"/>
    <x v="1"/>
    <x v="0"/>
    <x v="0"/>
    <m/>
    <m/>
    <x v="1"/>
    <m/>
    <m/>
    <m/>
    <x v="0"/>
    <x v="1"/>
    <m/>
    <m/>
    <m/>
    <x v="0"/>
    <n v="1"/>
    <m/>
    <m/>
    <m/>
    <m/>
    <m/>
    <x v="0"/>
    <m/>
    <m/>
    <m/>
    <m/>
    <m/>
    <m/>
    <m/>
    <m/>
    <m/>
    <m/>
    <m/>
    <m/>
    <x v="0"/>
    <m/>
    <m/>
    <m/>
    <m/>
    <m/>
    <m/>
    <m/>
    <m/>
    <m/>
    <m/>
    <m/>
    <m/>
    <m/>
    <m/>
    <m/>
    <m/>
    <m/>
    <x v="1"/>
    <m/>
    <m/>
    <m/>
    <m/>
    <m/>
    <m/>
    <m/>
    <m/>
    <m/>
    <m/>
    <m/>
    <m/>
    <n v="1"/>
    <m/>
    <m/>
    <m/>
    <m/>
    <m/>
  </r>
  <r>
    <x v="1367"/>
    <s v="Rappel Failure—Multiple Causes, Washington, Frenchman's Coulee"/>
    <x v="15"/>
    <s v="Washington, Frenchman's Coulee_x000a_Around 2:00 p.m. on March 7, Robert Peruchini (41) and his partner, Ms. Teri Martin (52), climbed the traditional basalt pillar route known as “Pumping the Pigeon” (5.8) on Sunshine Wall at Frenchman’s Coulee, five miles east of Vantage. Peruchini led the climb; Martin seconded and cleaned the gear. They topped out and prepared a rappel from the chains on a pillar-top adjacent to the route. After passing the 10.5-mm, 220-foot-long Edelweiss rope through the fixed anchor chains, both climbers tossed a coil of rope over the side. Peruchini’s strand was on the west side of the rap station and Martin’s coil was tossed to the east side of the anchors. Pernchini tossed his coil first with Martin tossing her coil seconds later. The east (left) strand of rope fell or was blown by the wind into a notch between the anchor pillar and the adjacent pillar and was thus obstructed from fall view._x000a_Peruchini then sat down facing outward with his legs straddling the anchor chains and prepared the rope for his rappel. Martin asked him, “Is it down?” Peruchini answered affirmatively. Peruchini may have seen the west strand of rope (to his right) piled up on the ground and mistook it for both strands and proceeded to rappel on the doubled rope. Unbeknownst to Peruchini, one side of the rope was lengthened, possibly due to the wind catching it, and the other side was shortened to about 12 feet. Peruchini rappelled on both strands for approximately 12 feet and then down off the short strand of the rope but grabbed it after it passed through his Black Diamond Standard ATC belay/rappel device._x000a_Peruchini hung with both hands onto both ends for 30-40 seconds before calling to his partner, “Teri, help me! I’ve rapped off the end of my rope!” Martin, who was standing ten feet back from the cliff’s edge sorting gear, ran up, clipped herself into the anchors with a runner and peered over the edge of the pillar. She saw Peruchini hanging approximately 12 feet below her and told him to try to place his feet on a pillar top that she estimated to be six to 12 inches below his feet. He struggled for approximately 15 seconds and then lost his grip and fell 58 feet before striking a pillar top._x000a_Witnesses reported seeing Peruchini strike the lower pillar feet first. He then cart-wheeled leftward another 20 feet down the boulders to the trail, breaking and losing his Black Diamond Half Dome helmet in the tumble and impacts. Peruchini then bounced and rolled off the narrow trail and dropped another 40 feet off the Lower Sunshine Wall (a.k.a. The Henhouse Wall) and slid 20 feet down the talus slope where he came to a stop._x000a_Citizen first-aiders from the Spokane Mountaineers Club performed CPR for 45 minutes while awaiting paramedics to arrive on scene. Citizen first-aiders and a nurse performed all initial care. Care was handed over to Grant County Fire Department EMTs. Airlift operations were directed by two Tacoma Mountain Rescuers (TMRU) who were climbing nearby. They back-boarded Peruchini and rigged a lower system. They lowered him 100 feet and assisted loading him in the Army MAST basket litter. Patient care was given over to the MAST medic. Peruchini was transported by MAST a quarter mile to the parking lot where Grant County paramedics pronounced him dead and transported him by ambulance to the Grant County Coroner in Moses Lake._x000a_Analysis_x000a_On Sunday, March 14, rescue personnel from Central Washington Mountain Rescue performed an investigation and reenactment of the rappel._x000a_Several small but important factors contributed to this accident. Through interviews with the primary witness, Ms. Martin, secondary witnesses, climbing partners, and empirical observations, it was determined the following factors played a role in this accident._x000a_Communication was poor between the climbers due to the wind-noise and proximity to one another._x000a_The easterly wind may have moved the rope into the notch between pillars on the east thus hiding the end from view._x000a_Peruchini was only able to see the west strand of rope safely on the ground. If the east strand of rope was in the notch it was invisible to him beyond eight feet._x000a_The wind may have caused the rope to travel through the anchor chains resulting in one strand becoming substantially shorter than the other._x000a_Peruchini had rock climbed three days in a row after a long layoff and was nursing a rotator cuff injury to his right shoulder. Fatigue may have played a part in his decision-making ability and observation acuity._x000a_Fatigue and shoulder pain may have reduced his physical ability to hang by his hands from the ropes and/or regain a safe hold on the pillar._x000a_(Source: Edited from a very thorough report primarily authored by Andrew P. Jenkins, PhD, WEMT, of the Central Washington Mountain Rescue Investigative Team)"/>
    <n v="7"/>
    <m/>
    <m/>
    <m/>
    <m/>
    <m/>
    <n v="1"/>
    <n v="1"/>
    <m/>
    <m/>
    <m/>
    <m/>
    <m/>
    <x v="1"/>
    <m/>
    <m/>
    <x v="0"/>
    <x v="0"/>
    <x v="0"/>
    <x v="0"/>
    <x v="0"/>
    <x v="0"/>
    <m/>
    <m/>
    <x v="0"/>
    <m/>
    <m/>
    <m/>
    <x v="0"/>
    <x v="0"/>
    <m/>
    <m/>
    <m/>
    <x v="0"/>
    <m/>
    <m/>
    <m/>
    <m/>
    <m/>
    <m/>
    <x v="0"/>
    <m/>
    <m/>
    <m/>
    <m/>
    <m/>
    <m/>
    <m/>
    <m/>
    <m/>
    <m/>
    <m/>
    <m/>
    <x v="0"/>
    <m/>
    <m/>
    <m/>
    <m/>
    <m/>
    <m/>
    <m/>
    <m/>
    <m/>
    <m/>
    <m/>
    <m/>
    <m/>
    <n v="1"/>
    <m/>
    <m/>
    <m/>
    <x v="1"/>
    <m/>
    <m/>
    <m/>
    <n v="1"/>
    <m/>
    <m/>
    <m/>
    <m/>
    <n v="1"/>
    <m/>
    <m/>
    <m/>
    <m/>
    <m/>
    <m/>
    <m/>
    <m/>
    <m/>
  </r>
  <r>
    <x v="1368"/>
    <s v="Rappel/Lowering Failure—Fall on Rock, No Hard Hat, Colorado, Boulder Canyon"/>
    <x v="15"/>
    <s v="Colorado, Boulder Canyon_x000a_On June 22, two climbers were on a route behind Boulder Falls in Boulder Canyon. The leader, who had more than 20 years of rock climbing experience, topped out and placed an anchor. He was then lowered on that anchor by his belayer. While he was still 25 feet above the ground, the belayer lost control when the end of the rope ran through his belay device. The leader was dropped and sustained numerous injuries, including a serious head injury._x000a_Analysis_x000a_The leader survived with a severe head injury. The two climbers reportedly had recently met and were doing their first climb together. The climbers underestimated the length of the climb and over estimated the length of their rope. The belayer was not watching the end of the rope nor was there a safety knot tied to prevent the end from passing through. The leader was not wearing a helmet. (Source: From a report by the Rocky Mountain Rescue Group)"/>
    <n v="8"/>
    <m/>
    <m/>
    <m/>
    <m/>
    <m/>
    <m/>
    <m/>
    <m/>
    <n v="1"/>
    <m/>
    <m/>
    <m/>
    <x v="0"/>
    <n v="1"/>
    <m/>
    <x v="0"/>
    <x v="0"/>
    <x v="0"/>
    <x v="1"/>
    <x v="0"/>
    <x v="0"/>
    <m/>
    <m/>
    <x v="0"/>
    <m/>
    <m/>
    <m/>
    <x v="0"/>
    <x v="0"/>
    <m/>
    <m/>
    <m/>
    <x v="0"/>
    <m/>
    <m/>
    <m/>
    <m/>
    <m/>
    <m/>
    <x v="0"/>
    <m/>
    <m/>
    <m/>
    <m/>
    <m/>
    <m/>
    <m/>
    <m/>
    <m/>
    <m/>
    <m/>
    <m/>
    <x v="0"/>
    <n v="1"/>
    <m/>
    <m/>
    <m/>
    <m/>
    <m/>
    <m/>
    <m/>
    <m/>
    <m/>
    <m/>
    <m/>
    <m/>
    <n v="1"/>
    <m/>
    <m/>
    <m/>
    <x v="1"/>
    <m/>
    <m/>
    <m/>
    <m/>
    <n v="1"/>
    <m/>
    <m/>
    <m/>
    <m/>
    <m/>
    <m/>
    <n v="1"/>
    <m/>
    <m/>
    <m/>
    <m/>
    <m/>
    <m/>
  </r>
  <r>
    <x v="1369"/>
    <s v="Slip on Ice—Dislocated Shoulder, Washington, Mount Rainier, Kautz Glacier"/>
    <x v="15"/>
    <s v="Washington, Mount Rainier, Kautz Glacier_x000a_On June 30, Dallas Baker (27) sustained a dislocated shoulder while descending the upper ice pitch of the Kautz Glacier near 11,800 feet. He was facing the glacier slope with his ice tools in the ice when his footing gave way. He was able to use one ax and catch the fall, but strained and dislocated his shoulder during the slip. Unable to reset the shoulder, his partner Alex Carroll called 911 seeking help from the NPS. The two slowly continued their descent to Camp Hazard._x000a_A Hughes 500D helicopter was diverted from ongoing aviation operation to assist with the incident. Climbing ranger Stoney Richards was inserted at a small LZ on the cleaver separating the Turtle Snowfield from the Kautz Glacier around 11,000 feet. Richards climbed to the team and assessed Baker. By this time Baker’s shoulder had reduced on its own. Despite_x000a_Baker’s improved condition, he was assisted back to the LZ and extracted with Richards to Kautz Heli-base._x000a_Analysis_x000a_Baker was able to prevent a substantial fall by holding onto his planted ice tool. His dislocated shoulder seems to have been a much better option than falling down the 45-degree ice slope. The team was using a running belay as they down-climbed the route, so hopefully if he had fallen he would have been caught as soon as the rope between the climbers came under tension._x000a_The result of a fall of this type, even if the running belay protection held, would probably have caused more serious injuries than a dislocated shoulder. Avery similar accident at approximately the same location occurred six weeks later. In the second accident, however, a longer fall resulted and the running protection (two ice screws) ripped out. (Source: Mike Gauthier, SAR Ranger, Mount Rainier National Park)"/>
    <n v="5"/>
    <m/>
    <m/>
    <m/>
    <n v="1"/>
    <m/>
    <m/>
    <m/>
    <m/>
    <m/>
    <m/>
    <m/>
    <m/>
    <x v="0"/>
    <n v="1"/>
    <m/>
    <x v="1"/>
    <x v="0"/>
    <x v="0"/>
    <x v="1"/>
    <x v="0"/>
    <x v="0"/>
    <m/>
    <m/>
    <x v="0"/>
    <m/>
    <m/>
    <m/>
    <x v="0"/>
    <x v="1"/>
    <m/>
    <m/>
    <m/>
    <x v="1"/>
    <m/>
    <m/>
    <m/>
    <m/>
    <m/>
    <m/>
    <x v="0"/>
    <m/>
    <m/>
    <m/>
    <m/>
    <m/>
    <m/>
    <m/>
    <m/>
    <m/>
    <m/>
    <m/>
    <m/>
    <x v="0"/>
    <m/>
    <m/>
    <m/>
    <m/>
    <m/>
    <m/>
    <m/>
    <m/>
    <m/>
    <m/>
    <m/>
    <m/>
    <m/>
    <m/>
    <m/>
    <m/>
    <m/>
    <x v="1"/>
    <m/>
    <m/>
    <m/>
    <m/>
    <m/>
    <m/>
    <m/>
    <m/>
    <m/>
    <m/>
    <m/>
    <n v="1"/>
    <m/>
    <m/>
    <m/>
    <m/>
    <m/>
    <m/>
  </r>
  <r>
    <x v="1370"/>
    <s v="Slip/Fall on Snow and Rock, Washington, Mount Rainier, Liberty Ridge"/>
    <x v="15"/>
    <s v="Washington, Mount Rainier, Liberty Ridge_x000a_Climber Scott Richards (42) called Mount Rainier National Park on a cell phone requesting a rescue for his climbing partner Peter Cooley (39) at 6:10 a.m. on May 15. The two-person team was ascending Liberty Ridge near 12,000 feet when Cooley’s crampon caught and he fell while leading. Richards was on the opposite side of the ridge-crest when the accident occurred and was able to stop the fall using a hip belay. Cooley had fallen approximately 30 feet and hit his head, sustaining severe head trauma including a skull fracture as well as injuries to his left arm and leg. At roughly 6:30 a.m., Ranger Mike Gauthier advised Richards via cell phone to chop out a platform, secure their tent, and stabilize and prepare Cooley for a lengthy evacuation. Scheduled cell phone calls were arranged to conserve the team’s cell phone batteries._x000a_An Oregon Army National Guard Chinook and contract helicopter and climbing field teams were assembled for the rescue. At that time the weather was deteriorating rapidly, and forecasts predicted large amounts_x000a_of precipitation. On its initial reconnaissance, the contract helicopter approached Liberty Ridge, but due to whiteout conditions was forced to land on the Carbon Glacier at 8,000 feet and wait for a clearing. Because of the increasing clouds near the mountain, the Oregon National Guard Chinook helicopter was sent to Rimrock, WA, instead of Kautz Heli-base inside the park to connect with an aviation rescue team of NPS rangers and Rainier Mountaineering guides (RMI)._x000a_An air-assisted rescue seemed uncertain because of weather conditions, so a field team of two climbing rangers was hastily assembled and dispatched to make a quick ascent of Liberty Ridge. The advanced climbing rescue team of David Gottlieb and Chris Olson departed Ipsut Creek Campground Saturday at 4:00 p.m. Heavy rain and snowfall slowed Gottlieb and Olson, forcing them to bivouac on lower Curtis Ridge that evening. A second team consisting of five climbing rangers also assembled at Ipsut Creek Campground. They carried extra supplies and prepared to support the advance team for a lengthy ground evacuation._x000a_Late afternoon clearing around the mountain allowed the contract helicopter to depart the Carbon Glacier and return to Kautz Heli-base. Richards was apprised of the rescue efforts and difficulties. He prepared for a night on the mountain at the accident site with Cooley._x000a_Via cell phone the next morning, Richards reported that Cooley was in and out of consciousness all night and was unable to eat or drink. The weather remained inclement for much of the day._x000a_A team of five climbers from Tacoma Mountain Rescue (TMR) departed Ipsut Creek Campground at 11:00 a.m. after a briefing at Longmire. Another TMR team of two staffed the Camp Muir hut. In all, over 60 people joined in the rescue effort; the event generated international media attention._x000a_At noon, the Chinook team attempted a flight with rescue personnel but heavy cloud cover and foul weather caused the mission to be aborted. Difficult climbing conditions and harsh weather made progress for the ground/climbing teams very arduous. Rangers Gottlieb and Olson worked through whiteout conditions and deep snow on the Carbon Glacier to prepare a field operations basecamp at 8,800 feet in the Carbon Glacier basin below Willis Wall. A six-person climbing ranger team later joined them while the TMR team prepared a camp at 7,200 feet on lower Curtis Ridge. At 6:35 p.m. the weather briefly cleared above the Carbon Glacier, allowing the contract helicopter to conduct reconnaissance at the accident site and deliver a sling load of supplies, including a radio to replace Richard’s dead cell phone._x000a_On the evening of May 16, climbing rangers Gottlieb and Charlie Borgh prepared for an ascent of Liberty Ridge on the morning of the 17th. They planned to access the accident site, a 50-55 degree ice slope at roughly 12,000 feet, evaluate the scene and determine the feasibility for a helicopter evacuation or, if impossible, a technical rope rescue. Behind them climbing rangers Johnson, Olson, Anderson, Sherred, and Loewen, laden with camping and rigging equipment, climbed to Thumb Rock, and established an advanced camp. Ranger Glenn Kessler remained at basecamp to manage field operations._x000a_On May 17, the contract helicopter attempted to sling-load additional supplies to the climbing teams. However, the weather again thwarted the aviation operation. The Chinook insertion team also attempted a mountain flight but was unable due to weather and was forced to return to Yakima. Additional supplies and equipment were ferried via ground teams from Ipsut Creek campground to 7,200 feet on Lower Curtis Ridge._x000a_Around noon, Gottlieb and Borgh arrived at the 11,800 foot accident site. Gottlieb attempted a medical assessment and relayed information to medical control via cell phone. Only limited care could be provided due to the conditions and patient and rescuer safety concerns. The team also prepared the area and set ice anchors preparing for a technical rescue. The weather improved throughout the afternoon and at 2:30 p.m., the contract helicopter delivered a sling load to the 8,800 foot camp, while a supply cache was transported to Thumb Rock. The stabilizing weather also allowed the Chinook insertion team to head for the mountain at 4:30 p.m._x000a_As the Chinook lumbered over the mountain at 5:03 p.m., Cooley was extracted via vertical litter hoist. He was immediately flown to Madigan Hospital and, very sadly, pronounced dead. Gottlieb and Borgh descended Liberty Ridge with Richards to spend the night at Thumb Rock._x000a_Analysis_x000a_Cooley and Richards were accomplished climbers. This accident was not a result of any lapse in judgment or lack of skill. Cooley’s short, but ultimately fatal fall seems to be the result of an unfortunate misstep. Cooley was wearing a climbing helmet, but sometime during the fall, he hit his head on a rock that contacted his temple just under the helmet brim. That impact eventually caused his death._x000a_Any serious injury on a remote route at high elevation can be life-threatening due to the difficulty of access and evacuation. This accident highlights the difficulties of high altitude rescue on technical terrain, particularly when exacerbated by poor weather. Aviation is a key element of many successful upper-mountain rescues of climbers with serious injuries. When weather precludes flying, the survival of a critically injured climber is often compromised._x000a_The fact that Richards was able to care for his climbing partner for almost 60 hours on a small exposed platform that he chopped in ice during poor weather speaks highly of him as an alpinist, rescuer, and friend. The NPS strongly recommends choosing climbing partners carefully, considering not only the ability to reach the summit, but how a partner will perform in the event of an emergency or stressful situation._x000a_While many were saddened by the outcome of this extended event after so much effort by so many people, it should be noted that the rescue was also a great success in that Richards returned safely and no rescuers were hurt. Without his climbing partner, Richards would have been placed in the difficult position of soloing the route in order to reach safety. (Source: Mike Gauthier, SAR Ranger, Mount Rainier National Park)..."/>
    <n v="4"/>
    <m/>
    <m/>
    <m/>
    <m/>
    <m/>
    <n v="2"/>
    <m/>
    <m/>
    <m/>
    <m/>
    <n v="1"/>
    <m/>
    <x v="1"/>
    <m/>
    <m/>
    <x v="0"/>
    <x v="1"/>
    <x v="1"/>
    <x v="1"/>
    <x v="0"/>
    <x v="0"/>
    <m/>
    <m/>
    <x v="0"/>
    <m/>
    <m/>
    <m/>
    <x v="0"/>
    <x v="1"/>
    <m/>
    <m/>
    <m/>
    <x v="0"/>
    <m/>
    <m/>
    <m/>
    <m/>
    <m/>
    <m/>
    <x v="0"/>
    <m/>
    <m/>
    <m/>
    <m/>
    <m/>
    <m/>
    <m/>
    <m/>
    <m/>
    <m/>
    <m/>
    <m/>
    <x v="0"/>
    <m/>
    <m/>
    <m/>
    <m/>
    <m/>
    <m/>
    <m/>
    <m/>
    <m/>
    <m/>
    <m/>
    <m/>
    <m/>
    <m/>
    <m/>
    <m/>
    <m/>
    <x v="1"/>
    <m/>
    <m/>
    <m/>
    <m/>
    <m/>
    <m/>
    <m/>
    <m/>
    <m/>
    <m/>
    <n v="1"/>
    <m/>
    <m/>
    <m/>
    <m/>
    <m/>
    <m/>
    <m/>
  </r>
  <r>
    <x v="1371"/>
    <s v="Stranded by Weather—Inadequate Gear, Food, and Strategy, California, Yosemite Valley, El Capitan"/>
    <x v="15"/>
    <s v="Just before midnight on October 16, a cold front brought heavy rain to Yosemite Valley. Several climbing parties managed to retreat from big wall routes, but four teams caught high on the face of El Capitan were stranded by what became a four-day winter storm. Three of these parties survived long enough to be rescued by the National Park Service, but two climbers died from hypothermia three pitches from the top of the Nose. This account summarizes the problems the parties faced and the roles that preparation, strategy, and luck played in the outcome. First of all, here is a description of the situation on each route:_x000a_Tempest. On Monday, October 4, two weeks before the storm began, Dave Turner (22) started up Tempest (Grade VI, 5.10 A4). This was his sixteenth climb and tenth solo of El Cap. He had climbed it twice in winter, had soloed it in a day, and had experienced severe weather on at least one previous El Cap climb. When the storm arrived on his 13th day on Tempest, Turner was three pitches from the summit._x000a_Never Never Land. A week later, on Monday the 11th, Tommy Thompson (40) and Erik Erickson (49) started up Octopussy (Grade VI, 5.9 A3+), a route that joins Never Never Land before topping out on Lurking Fear. Thompson and Erickson had almost 70 El Cap ascents between them, including some of Yosemite’s hardest aid lines. Both are experienced mountaineers, and both have endured previous storms on El Cap. After hearing of a chance of rain later in the week, they cancelled plans for a longer route and chose the shorter alternative. They intended to finish in five days, but the route proved harder than expected and when the storm hit on their sixth night they were still three pitches short of the top._x000a_The Salathé Wall. On Wednesday the 13th, four days before the storm, Tom Andrews (44) and Marisol Monterrubio Velasco (22), started up the Salathé Wall (Grade VI, 5.9 C2). Andrews, an AMGA guide with extensive mountaineering experience, had climbed several walls including the Nose on El Cap. Velasco, from Santo Torras, Mexico, had climbed long routes in Peru as well as the Nose and Half Dome. They figured the Salathé would take them five days. They stayed on schedule, but on their fourth night the storm pinned them down on Sous le Toit ledge with seven pitches to go._x000a_The Nose. On Thursday the 14th, Ryoichi Yamamoto (26) and Mariko Ryugo (27), both from Hyogo, Japan, started up the Nose (Grade VI, 5.9 C2). Yamamoto was a talented free climber and Ryugo was a competent follower, though inexperienced compared to Yamamoto. Their only aid climbing experience was a recent ascent of Washington Column, where Ryugo apparently led her first pitch. They probably planned to spend four or five days on the Nose. Yamamoto led every pitch and they made good time, keeping pace with a party above them. By the end of their third day they were bivouacked at Camp 6, five pitches below the summit, with all or part of the next pitch fixed. The party ahead of them pressed on after dark and reached the top just as the first wave of rain arrived._x000a_The Rescues. It rained four inches on Sunday the 17th and low clouds covered El Cap for most of the day. On the afternoon the 18th the clouds lifted for a few hours, allowing rangers on the Valley floor a view of the face. Everywhere on the wall, streams of water ran off the summit and blew sideways in the wind. Although conditions were clearly miserable, none of the four parties the rangers could see appeared to be asking for a rescue and no one in the Valley reported friends in need of help. Monday night the rain returned._x000a_By the morning the 19th, snow coated the Valley rim. Thompson and Erickson on Never Never Land and Turner on Tempest relayed through friends by FRS (family band) radio that they were OK for the moment, but Turner was losing confidence as he continued to get colder. Nothing was known about the Salathé and Nose parties at this point, including names, experience, and gear, but the Salathé team appeared to be sheltered in a portaledge._x000a_Visibility remained poor all morning. Efforts continued to get information about the Nose team, and late Tuesday morning rangers finally tracked down a Japanese climber who knew them. With this climber translating through a loud speaker, the NPS tried to communicate with them. One possible responding call was heard but nothing more. Nevertheless, given the weather and what rangers now knew about this team, it was clear that if a rescue were not needed already it would be soon. Preparations began immediately for a large operation supported by additional rescuers from outside the park. Given the weather, helicopter assistance was out of the question. By 3 p.m. an advanced ground party was hiking and snow shoeing through deep powder toward the summit, a distance of about 11 miles. About the same time, a break in the clouds allowed spotters with a telescope to see a climber (probably Yamamoto) about two pitches above Camp 6, apparently trying to wrap himself in a yellow tarp. Two hours later another break showed what looked like two people, motionless, with the tarp partially unwrapped and blowing in the wind._x000a_Despite attempts to hike through the night, harsh conditions and low visibility kept rescue teams from reaching the summit until late morning on Wednesday the 20th. As they arrived, Turner on Tempest radioed that he had become significantly hypothermic and might not survive another night on the wall. By this time visibility had improved. It was obvious to NPS observers in the Valley that the Nose party was deceased, so the summit team turned its attention to Turner. When a rescuer was lowered to him, Turner was able to jumar up the NPS ropes unassisted._x000a_In mid-afternoon, not long after Turner had reached safety, Thompson and Erickson on Never Never Land also radioed for help. They assured the NPS that they could stay on the wall until the next day, so rescuers fixed lines down the slabs to the rim above them and returned to their basecamp on the summit for the night._x000a_[From the summit of El Capitan, several hundred feet of granite slabs slope down to the rim, where the vertical face begins. In the storm’s early stages the slabs ran with water and as temperatures dropped they became coated with ice and snow. Rescuers were forced to begin fixing lines much farther from the edge than they normally would if the rock were dry.]_x000a_On Thursday morning the 21st the rescuers split into two teams. One team descended their fixed lines and lowered two rescuers to the Never Never Land party. Thompson and Erickson were able to ascend the lines under their own power and reached the summit by mid-afternoon. Meanwhile, the second team lowered a rescuer to the Nose party. After he had investigated the scene, the bodies of Yamamoto and Ryugo were raised to the summit. In early afternoon, while these operations were continuing, Andrews and Velasco began signaling for a rescue from the Salathé. By the time personnel and equipment could be released from the Nose and Never Never Land and moved into position, it was clear that the Salathé operation would take the rescue team well into the night. Because of ice on the slabs and runoff on the face, the team decided to delay the rescue until the next day. The park helicopter was able to deliver a haul-bag of food and dry clothes directly to the Salathé party just before dark, ensuring that they could spend a more comfortable night on the wall. On the 22nd, six days after the storm had begun, a rescuer was lowered to Andrews and Velasco and they were raised to the summit in good condition._x000a_What follows next are the stories from each party._x000a_Tempest. Dave Turner was equipped with a Black Diamond two-person portaledge and an A5 rain fly (both borrowed), a Bibler big wall bivy sack, a synthetic sleeping bag (rated to 25 degree F) with a fleece liner, two sleeping pads, Gore-Tex raingear, warm synthetic layers, a butane stove, and an FRS radio. He had no winter hat or waterproof gloves._x000a_The ledge and fly were in excellent condition but of different brands and the fly did not provide sufficient overlap. By the time he awoke Sunday morning Turner was in a puddle. “[My friend] said they would probably be compatible,” he said, “but I did not check this on the ground—I should have.” He managed to slow the leaks with garbage bags but then he discovered water dripping through the unsealed seam of the pole sleeve that ran the length of the fly._x000a_Turner had several days of food and water left, so he initially felt comfortable waiting out the weather. “I was only slightly damp and only three pitches from the summit, “ he said. “I figured it would clear up in a day or two.” Nevertheless, he was already wet, in a leaky shelter, and facing three more storm days on the way._x000a_When the rain let up briefly on Monday afternoon, Turner made a dash for the top. Water poured down the dihedral he was climbing. His progress was slow and each time he raised an arm to place gear, water ran into the cuff of his jacket. In his hurry to get moving he had left his rope bag cinched too tight, forcing him to retreat from half way up the pitch to release a snagged rope. “A rookie mistake,” he said later. By nightfall he had managed to fix one pitch above his ledge, but the effort had left him soaked and mildly hypothermic. Attempts to dry his clothes and keep warm with his butane stove proved fruitless. When it snowed heavily Monday night, he realized that the two slab pitches above would now be impassible and that runoff from snowmelt would continue after the storm cleared. On Tuesday night the temperature dropped further and he shivered continuously. By Wednesday morning he was losing sensation and function in his hands and feet. He knew he could not spend another night on the wall so he radioed for help._x000a_Never-Never Land. Thompson and Erickson left the ground with solid storm gear: an A5 Cliff Cabana two-person portaledge with expedition rain fly, Gore-Tex bivy sacks, 0 degree F synthetic sleeping bags, sleeping pads, fall Gore-Tex rain gear, and warm synthetic layers. Like Turner, they were not too worried at the start of the storm. However, their situation deteriorated over the next four days as wind-driven rain worked through the ventilation port on their fly, condensation built up inside, and the drain holes in the floor proved inadequate. “I felt like we were in a row boat in the middle of a north Atlantic hurricane,” Thompson said. “We had the best ledge money could buy, with a four-season fly that encompassed the whole thing. This system saved our lives, but even with everything set up right, we didn’t have a single dry item to our name...and we slept in a puddle.”_x000a_Unlike Turner, they did not try to leave their ledge to climb, and although they were cold, hypothermia never reached a critical point. However, they had packed only one day’s extra rations and in the end they ran out of food and water. “We were already using our reserves before the storm hit,” Thompson said. “We initially declined any rescue efforts, but with no food and no assurance we could climb the slabs above the lip even if the weather broke, Erik and I had to discuss the unspeakable—getting help.” When they were finally rescued on Thursday, they hadn’t eaten in three days._x000a_Salathé. When Andrews and Velasco began their climb, the forecast called for clear skies with the possibility of cloudy weather in several days. They planned to bivy on natural ledges, but as a hedge they brought a one-person portaledge (an old, beat up, Gramicci prototype) with a new one-person Black Diamond rain fly. They also brought lots of warm synthetic layers, hats, gloves, and a butane stove. Andrews had full Gore-Tex rain gear and a sleeping bag but Velasco had neither—against his better judgment, Andrews had allowed her to leave her bag behind when she suggested that her bivy sack and extra fleece would be sufficient. Their supply of food and water was barely enough for the climb, so by the time they reached Sous le Toit ledge on Saturday, a little more than a day’s worth remained._x000a_When the rain started that night, they crammed themselves into the portaledge. Like everyone else on the wall they were soon wet from condensation and fighting to maintain their shelter against the wind. As temperatures dropped, chunks of snow and ice falling from the summit slammed into the fly. One strike broke the fly pole but Andrews managed to grab it before the jagged ends shredded the fabric. He and Velasco shared their one sleeping bag and bivy sack. As it got colder and their food ran out, they lived on lemon drops dissolved in hot water. Somehow their portaledge developed no major leaks, and in a stroke of luck, Sous le Toit ledge saw little runoff compared to the other parties. As a result, Andrews managed to fix two pitches during breaks in the weather._x000a_By the time the storm ended mid-day Wednesday, they were cold and tired, but they initially turned down a rescue. “After much consideration and despite the urge to give up, we said no, that we were fine and would try to continue climbing,” Andrews said. “Besides, I figured there had to be other teams in worse shape.” At that point they still hoped to climb out the next day, but Thursday morning they awoke to find their fixed ropes, the portaledge, and the pitches above encased in a layer of ice. When the ice finally melted in the afternoon, they tried to lead the first headwall pitch but quickly recognized that they were exhausted, moving too slowly, and becoming dangerously sloppy with their rigging. Like Thompson and Erickson, lack of food was the primary factor that finally forced them to call for help, but the cold and the constant physical and psychological effort to keep their shelter together and their spirits up were close behind._x000a_The Nose. Like the Salathé party, Yamamoto and Ryugo planned to sleep on natural ledges. They brought Gore-Tex bivy sacks, light-weight synthetic sleeping bags, sleeping pads, and a very light rain fly from a tent, but no portaledge. For warmth they had some synthetic layers but less than the other parties on the wall (for example, Ryugo had only thin nylon pants with no insulation). They also lacked waterproof rain shells and warm gloves._x000a_They probably met the initial rain with dismay but not desperation. In dated photographs found in their digital camera they appear relatively comfortable at Camp 6 on Sunday morning. Like many Nose parties before them, however, they probably found that in storms, Camp 6 becomes the base of a funnel draining the dihedral above, and also that a tent fly is inadequate protection._x000a_In the next (and last) set of photographs, taken Tuesday morning, Yamamoto is seen ascending their fixed line from Camp 6, apparently attempting to reach the summit. Based on evidence found at the scene, here is an educated guess at the subsequent events: Yamamoto stopped at the top of pitch 27 and Ryugo joined him. She belayed him as he led pitch 28, in conditions as bad or worse than Turner had experienced on Tempest the day before. Yamamoto completed pitch 28 and fixed his line. Then he descended, perhaps to help Ryugo after her long, cold belay at the anchor below._x000a_They were now fully exposed to the storm. Their hands barely functioned and hypothermia was eroding their abilities both physically and mentally. In the hours that followed they appear to have changed strategies a number of times. Their lead line was now unavailable, rigged to the anchors above. In a final effort—either to descend to Camp 6 or to keep climbing—they cut their lead and haul lines in various places, possibly because their hands were too cold to untie the knots. Somehow, in the midst of their confusion, they dropped their haul line and haul bag with most of its contents, including insulation and food. They still had one sleeping bag and the tent fly, which Ryugo had been using for shelter while belaying, but the remainder of their bivy gear was now gone. They were found huddled together, wrapped in the fly, at an impromptu—but still logically arranged—belay, half way up pitch 28. They probably died Tuesday evening._x000a_Analysis_x000a_Weather changes everything. Climbers don’t leave their ropes and racks behind, but without threatening clouds overhead, most parties shortcut on storm gear in one way or another. The only reason to check the forecast in storm season is to decide whether it’s worth starting the climb, not whether to bring full survival gear. Always distrust a sunny forecast and go fully equipped. Take along the means to receive updated forecasts—a weather radio, cell phone, or FRS radio. (See Communications, below.)_x000a_Shelter. A tent fly inherently leaks and can’t be pitched properly. A portaledge fly alone is not much better, as previous El Cap climbers have discovered. A portaledge is essential. It must be in top condition, with all seams sealed and with a correctly fitting fly. One small leak over a couple of days can be disastrous. A portaledge would probably have kept Yamamoto and Ryugo alive._x000a_Clothing. Because of condensation, even the best shelter will be wet eventually. Bivy sack, sleeping bag, warm clothes (including winter hats, gloves, and socks), and rain gear all extend survival time in a soggy portaledge or on rappel. Extra pairs of warm, waterproof gloves are crucial to the party’s ability to function. Nothing dries out in 100 percent humidity, so all insulation must be rated for colder temperatures than may be encountered. Most parties also rely on hot drinks as another source of warmth. Finally, an under-equipped partner is a weak link for the whole team, so double-check each other’s gear and don’t allow shortcuts._x000a_Food and water. The Salathé and Never Never Land parties were stopped primarily by lack of food. One day’s cushion is not enough. First, overestimating one’s climbing speed even in good weather is common. Second, severe multi-day storms in October are not unusual. Third, even if the storm is brief, impassable wet/icy slabs and run-off from melting snow can add a day or more to one’s immobility. “We needed more than twice as much food and water than we had originally planned for,” Tommy Thompson said. “Where do you draw the line?” The answer is: Unless you want others to bail you out, you have to be as thorough with calories as with the rest of your preparations. This isn’t about gourmet dining. A tiny package of ten energy bars will cover one person’s basic requirements for a day._x000a_Strategy. Hindsight suggests that the best strategy for all parties, even for the Japanese climbers, would have been to stay in their shelters, out of the wind, and ride out the storm as best they could. Tom Andrews on the Salathé was able to climb safely during breaks in the storm only because his pitches happened to be fairly dry. Turner and the Japanese faced much worse conditions when they tried to climb and their clothing proved inadequate for the task. They needed sealed sleeves (e.g., kayak dry-top jackets), waterproof gloves that fit over the sleeves, and ample insulation. In addition, all four parties faced potentially ice-covered pitches during and after the storm, for which small pitons, hooks, and even bolts, might be required. (In 1984 two Japanese climbers died of hypothermia on the last pitch of the Nose, probably for lack of similar hardware. They had made a dash for the top in a storm without adequate clothing and shelter.)_x000a_However, the summit is only half-way to safety. Had Turner or the Japanese team reached the top, they would have found themselves in worse physical condition and facing deep snow, high wind, low visibility, and dangerous terrain. Negotiating the East Ledges descent from the summit of El Cap in these conditions is a life-threatening endeavor in itself._x000a_Rappelling is another option, but like climbing out, it can not be taken for granted. According to their friends, Yamamoto and Ryugo chose the Nose partly because they could descend from any pitch on the route. When the time came to decide, however, they were already wet and they may have realized how exposed they would be to the weather and how dependent on finding every anchor._x000a_Communications. Cell phones and radios degrade the wilderness character of a climb, but in a desperate situation those values may not seem so important. “I had never brought a radio or cell phone on El Cap before, and I will never not bring them again,” said Thompson of Never Never Land. However, these devices are only an extension of the basic rule: Tell someone where you’re going and when you’ll be back. Even lacking a radio, an emergency plan with friends might have made the difference for Yamamoto and Ryugo. If all else fails, remember that cries for help—but not the details of a message—can be heard from the Valley floor. (Note: Some cell phones do not work in the park, and the NPS does not routinely monitor FRS radios.)_x000a_Don’t count on a rescue. All the communication in the world won’t guarantee a rescue in the time one has left to survive. “The question I keep asking myself,” Thompson said, “is, what would we have done if there was no rescue team, if we were on some remote wall elsewhere?” To answer the question, imagine yourself on a wall only as “remote” as Half Dome,_x000a_hidden by clouds, while the rescue team is focused on El Cap. A safe return depends on self-sufficiency. (Sources: Lincoln Else and John Dill, NPS Rangers, Yosemite National Park)"/>
    <n v="11"/>
    <m/>
    <m/>
    <n v="2"/>
    <n v="2"/>
    <m/>
    <n v="3"/>
    <m/>
    <m/>
    <m/>
    <n v="1"/>
    <n v="1"/>
    <m/>
    <x v="1"/>
    <m/>
    <m/>
    <x v="1"/>
    <x v="1"/>
    <x v="0"/>
    <x v="0"/>
    <x v="0"/>
    <x v="0"/>
    <n v="1"/>
    <m/>
    <x v="0"/>
    <n v="1"/>
    <m/>
    <m/>
    <x v="0"/>
    <x v="0"/>
    <m/>
    <m/>
    <m/>
    <x v="0"/>
    <m/>
    <m/>
    <m/>
    <m/>
    <m/>
    <m/>
    <x v="0"/>
    <m/>
    <m/>
    <n v="1"/>
    <m/>
    <m/>
    <n v="1"/>
    <m/>
    <m/>
    <m/>
    <m/>
    <m/>
    <m/>
    <x v="1"/>
    <m/>
    <m/>
    <m/>
    <m/>
    <m/>
    <m/>
    <m/>
    <m/>
    <m/>
    <m/>
    <m/>
    <m/>
    <m/>
    <m/>
    <m/>
    <m/>
    <m/>
    <x v="1"/>
    <m/>
    <n v="1"/>
    <m/>
    <m/>
    <m/>
    <m/>
    <m/>
    <m/>
    <m/>
    <m/>
    <m/>
    <m/>
    <m/>
    <m/>
    <m/>
    <n v="1"/>
    <m/>
    <m/>
  </r>
  <r>
    <x v="1372"/>
    <s v="Stranded, Exceeding Abilities, Incompatible Partners—Poor Communication, Washington, Mount Rainier, Liberty Ridge"/>
    <x v="15"/>
    <s v="Washington, Mount Rainier, Liberty Ridge_x000a_Bruce Penn (43) and A1 Hancock (44) departed White River to climb Liberty Ridge on June 13. It took them three days to reach the base. On the third day, while looking at Liberty Ridge, Penn voiced concern to Hancock about the steepness of the route and his ability to climb it._x000a_They spent the day talking about descent, but decided to reevaluate their plan at the base of Liberty Ridge. On the fourth day, June 16, an apprehensive Penn decided to start up the ridge with Hancock setting anchors and belaying every pitch. It took 14 hours for the pair to reach Thumb Rock. Both individuals were exhausted and dehydrated when they finally arrived._x000a_Penn knew that it should only take four to six hours to reach Thumb Rock from lower Curtis Ridge. He was surprised that other climbing parties were not placing protection and climbing the lower ridge without belay. He then realized that their climbing method was not practical for the route._x000a_On the fifth morning, Penn knew that he could not complete the climb and called 911 on his cell phone to ask for assistance. He did not discuss this with Hancock and only informed him after the call had already occurred. That call reached Supervisory Climbing Ranger Mike Gauthier. During the conversation, Penn stated that his team could not go up or down but added that there were no injuries and they had enough food and fuel for a few days. Since there was no obvious urgency and because an active SAR was already in progress on Liberty Ridge, Gauthier informed Penn that they would have to wait for a rescue or assistance._x000a_At 12:44 p.m., Penn called again stating that he “...could not climb up or down from Thumb Rock.” Penn again acknowledged that he and his partner were okay, but that their arms were quite sore, they were dehydrated and that they had bad vibes about the route. Hancock felt that their best option was to continue the climb up and over, but refused to go back down. Penn was unwilling to continue up or down even with additional supplies and gear the NPS offered to drop at their location. It was explained to Penn that another more urgent SAR was in progress and that they would need to remain where they were until more personnel and resources were available._x000a_At 7:30 p.m. Penn again called the Park requesting a helicopter rescue. When told that their rescue would still require a belayed down-climb, Penn seemed unwilling to cooperate. He said, “I just want to be off the mountain.”_x000a_On the sixth day, arrangements were made with the Oregon National Guard for a helicopter hoist of the pair as rescue and recovery efforts remained ongoing for Casady and Vizcaya. Rangers made two airdrops—food, fuel, and a cell phone—for Penn and Hancock at Thumb Rock._x000a_On the seventh day, an Oregon National Guard Chinook helicopter flew to the scene with three climbing rangers aboard. Ranger David Gottlieb was lowered to Thumb Rock via hoist and assisted both climbers back into the helicopter. The climbers were successfully removed from the mountain that day._x000a_Analysis_x000a_Penn and Hancock met on a guided climb of Mount McKinley the previous year. They had not climbed together before, but did discuss and research Mount Rainier and Liberty Ridge extensively. Some climbers often overlook the important aspect of climbing relationships and partner compatibility. The importance of a skills assessment, common goals and similar abilities are sometimes overshadowed by the excitement of summiting the mountain or doing a route._x000a_A commendable aspect of this incident was that the team realized things were not going well and pulled back before getting injured. The NPS recognizes that people commit errors in judgment and make mistakes, but suggests that climbers not proceed when originally presented with questionable situations._x000a_As a reminder, Liberty Ridge requires a substantial amount of physical strength, technical skill, effective communication and comfort with a heavy pack on steep ice for 6,000 feet of climbing. (Source: Mike Gauthier, SAR Ranger, Mount Rainier National Park)"/>
    <n v="6"/>
    <m/>
    <m/>
    <m/>
    <m/>
    <m/>
    <n v="2"/>
    <m/>
    <m/>
    <n v="1"/>
    <m/>
    <m/>
    <m/>
    <x v="0"/>
    <m/>
    <n v="1"/>
    <x v="1"/>
    <x v="1"/>
    <x v="0"/>
    <x v="1"/>
    <x v="0"/>
    <x v="0"/>
    <m/>
    <m/>
    <x v="0"/>
    <m/>
    <m/>
    <m/>
    <x v="0"/>
    <x v="1"/>
    <m/>
    <m/>
    <m/>
    <x v="0"/>
    <m/>
    <m/>
    <m/>
    <m/>
    <m/>
    <m/>
    <x v="0"/>
    <m/>
    <m/>
    <m/>
    <m/>
    <m/>
    <m/>
    <m/>
    <m/>
    <m/>
    <m/>
    <m/>
    <m/>
    <x v="0"/>
    <m/>
    <m/>
    <m/>
    <m/>
    <m/>
    <m/>
    <m/>
    <m/>
    <m/>
    <m/>
    <m/>
    <m/>
    <m/>
    <m/>
    <m/>
    <m/>
    <m/>
    <x v="1"/>
    <m/>
    <n v="1"/>
    <m/>
    <m/>
    <m/>
    <n v="1"/>
    <m/>
    <m/>
    <m/>
    <m/>
    <m/>
    <n v="1"/>
    <m/>
    <m/>
    <m/>
    <m/>
    <m/>
    <m/>
  </r>
  <r>
    <x v="1373"/>
    <s v="Stranded, Exposure—Hypothermia, Inadequate Clothing/Equipment, Climbing Alone, Weather, Exceeding Abilities, Colorado, Rocky Mountain National Park, Longs Peak"/>
    <x v="15"/>
    <s v="On September 4 at 0400, Sudheer Averineni (26) from Fort Collins began an attempt on Longs Peak with two other companions starting at the Longs Peak Trailhead. They had intended to complete their ascent within one day and were not equipped to stay out overnight. At 1030, the solo mountaineer separated from his group at the Keyhole Formation (13,100 feet above sea level), and continued on alone, in a snowstorm, towards the summit. Two mountaineers descending the Keyhole Route saw him at the base of the Homestretch, and later said that he did not appear to be in any difficulty._x000a_The blizzard intensified with winds up to 60 mph, low temperatures to 5 degrees F, lightning, low visibility, and snow accumulations of up to six inches. The solo mountaineer’s friends left the area and at 1627 reported him as missing/overdue to Rocky Mountain National Park Communications Center._x000a_On September 5, a park ranger found his body on the summit of Longs Peak. He was lightly dressed in a hooded sweatshirt over a T-shirt, blue jeans, wool gloves, cotton socks, and sneakers. There was no extra clothing in his pack. He had a cell phone in the pocket of his sweatshirt, and although he may have attempted to call out, there was no record of his call with any of the surrounding 911 emergency communications centers. The cause of death was exposure._x000a_Analysis_x000a_This fellow had unsuccessfully attempted Longs Peak via the Keyhole Route on two earlier occasions in 2004. In interviewing friends and mountaineers who had contact with him on the mountain, the investigator concluded that he apparently had a case of being goal oriented. He was inexperienced but apparently had great mental drive to get him to where he wanted to go. It is not known for certain why he did not attempt to descend._x000a_He was inadequately clothed and equipped for winter conditions and a technical ascent. He failed to heed the advice of available literature and bulletins, friends, fellow mountaineers, and even park staff._x000a_This was only the second year since the 1868 first-reported ascent of Longs Peak that the Keyhole Route was not rated as a non-technical hike at any time. Rangers had posted current peak conditions and weather forecasts at the Longs Peak Trailhead, advising of the “technical” conditions and the incoming blizzard. (Source: From a report submitted byjim Detterline and Rich Perch, Park Rangers in Rocky Mountain National Park, and the Rocky Mountain News, September 8, 2004)"/>
    <n v="10"/>
    <m/>
    <m/>
    <m/>
    <n v="1"/>
    <m/>
    <m/>
    <m/>
    <m/>
    <n v="1"/>
    <m/>
    <m/>
    <m/>
    <x v="1"/>
    <m/>
    <m/>
    <x v="1"/>
    <x v="1"/>
    <x v="1"/>
    <x v="1"/>
    <x v="0"/>
    <x v="0"/>
    <m/>
    <m/>
    <x v="0"/>
    <n v="1"/>
    <n v="1"/>
    <m/>
    <x v="0"/>
    <x v="1"/>
    <m/>
    <m/>
    <m/>
    <x v="0"/>
    <m/>
    <m/>
    <m/>
    <m/>
    <m/>
    <m/>
    <x v="0"/>
    <m/>
    <m/>
    <n v="1"/>
    <m/>
    <n v="1"/>
    <n v="1"/>
    <m/>
    <m/>
    <m/>
    <m/>
    <m/>
    <m/>
    <x v="0"/>
    <m/>
    <m/>
    <m/>
    <m/>
    <m/>
    <m/>
    <m/>
    <m/>
    <m/>
    <m/>
    <m/>
    <m/>
    <m/>
    <m/>
    <m/>
    <m/>
    <n v="1"/>
    <x v="1"/>
    <m/>
    <n v="1"/>
    <m/>
    <m/>
    <m/>
    <m/>
    <m/>
    <m/>
    <m/>
    <m/>
    <m/>
    <m/>
    <m/>
    <m/>
    <n v="1"/>
    <m/>
    <m/>
    <m/>
  </r>
  <r>
    <x v="1374"/>
    <s v="Stranded—Benighted (Late Start), Inadequate Clothing and Equipment, Exceeding Abilities, California, Yosemite National Park, Tuolumne Meadows, Lembert Dome"/>
    <x v="15"/>
    <s v="California, Yosemite National Park, Tuolumne Meadows, Lembert Dome_x000a_On September 7 at 2030, Philip Kast (22) and Sean McCarthy (25) were benighted and ledged out on Lembert Dome after a technical rock climb on the northwest face. They topped out just at nightfall and began traversing east along easy 4th class terrain. They had only one headlamp and were dressed in shorts and t-shirts. About 2245, they found themselves on the Southwest Face in 5th class terrain and unable to navigate the descent. They attempted to lead climb up to the top but found no protection placements available. They decided to stay where they were and call for help. A nearby hiker in the parking lot heard their cries for help and saw their flashing headlamp._x000a_Rangers conducted a technical rescue response, doing a 300-foot lower. (Source: From a report by George Paiva, SAR Ranger)_x000a_(Editor's Note: A few of these happen every year in various locations. One or two are always included as reminders of some obvious factors. See September 19 and 26 below also.)"/>
    <n v="9"/>
    <m/>
    <m/>
    <n v="2"/>
    <m/>
    <m/>
    <m/>
    <m/>
    <m/>
    <n v="1"/>
    <m/>
    <m/>
    <m/>
    <x v="0"/>
    <m/>
    <m/>
    <x v="1"/>
    <x v="1"/>
    <x v="0"/>
    <x v="0"/>
    <x v="0"/>
    <x v="0"/>
    <m/>
    <m/>
    <x v="0"/>
    <m/>
    <m/>
    <m/>
    <x v="0"/>
    <x v="0"/>
    <m/>
    <m/>
    <m/>
    <x v="0"/>
    <m/>
    <m/>
    <m/>
    <m/>
    <m/>
    <m/>
    <x v="0"/>
    <m/>
    <m/>
    <n v="1"/>
    <m/>
    <n v="1"/>
    <m/>
    <m/>
    <m/>
    <m/>
    <m/>
    <m/>
    <m/>
    <x v="0"/>
    <m/>
    <n v="1"/>
    <n v="1"/>
    <m/>
    <m/>
    <m/>
    <m/>
    <m/>
    <m/>
    <m/>
    <m/>
    <m/>
    <m/>
    <m/>
    <m/>
    <m/>
    <n v="1"/>
    <x v="1"/>
    <m/>
    <n v="1"/>
    <m/>
    <m/>
    <m/>
    <m/>
    <m/>
    <m/>
    <m/>
    <m/>
    <m/>
    <m/>
    <m/>
    <m/>
    <n v="1"/>
    <m/>
    <m/>
    <m/>
  </r>
  <r>
    <x v="1375"/>
    <s v="Stranded—Inexperience, California, Yosemite National Park, Tuolumne Meadows, Tenaya Peak"/>
    <x v="15"/>
    <s v="California, Yosemite National Park, Tuolumne Meadows, Tenaya Peak_x000a_On September 26, Marvin and Mary Kilgo (both 42) became stranded about three or four pitches from the top of Tenaya Peak. They requested help. Another climbing party reported this to rangers, who responded by rappelling down to them._x000a_The Kilgos had adequate clothing and equipment, but had limited outdoor climbing experience. The rangers set up a top-rope situation for them, so they were able to climb to the top._x000a_(Editor’s Note: Two more examples of being stranded—for different reasons, but with the common denominator of being in a new and unexpected situation.)"/>
    <n v="5"/>
    <m/>
    <m/>
    <m/>
    <m/>
    <m/>
    <n v="2"/>
    <m/>
    <m/>
    <n v="1"/>
    <m/>
    <m/>
    <m/>
    <x v="0"/>
    <m/>
    <n v="1"/>
    <x v="1"/>
    <x v="1"/>
    <x v="0"/>
    <x v="0"/>
    <x v="0"/>
    <x v="0"/>
    <m/>
    <m/>
    <x v="0"/>
    <m/>
    <m/>
    <m/>
    <x v="0"/>
    <x v="0"/>
    <m/>
    <m/>
    <m/>
    <x v="0"/>
    <m/>
    <m/>
    <m/>
    <m/>
    <m/>
    <m/>
    <x v="0"/>
    <m/>
    <m/>
    <m/>
    <m/>
    <m/>
    <m/>
    <m/>
    <m/>
    <m/>
    <m/>
    <m/>
    <m/>
    <x v="0"/>
    <m/>
    <m/>
    <m/>
    <m/>
    <m/>
    <m/>
    <m/>
    <m/>
    <m/>
    <m/>
    <m/>
    <m/>
    <m/>
    <m/>
    <m/>
    <m/>
    <m/>
    <x v="1"/>
    <m/>
    <n v="1"/>
    <m/>
    <m/>
    <m/>
    <m/>
    <m/>
    <m/>
    <m/>
    <m/>
    <m/>
    <m/>
    <m/>
    <m/>
    <n v="1"/>
    <m/>
    <m/>
    <m/>
  </r>
  <r>
    <x v="1376"/>
    <s v="Weather, Stranded—Benighted, Inadequate Clothing and Equipment, Exhaustion, California, Yosemite National Park, Tuolumne Meadows, Faireview Dome"/>
    <x v="15"/>
    <s v="California, Yosemite National Park, Tuolumne Meadows, Fairview Dome_x000a_On September 19, two Japanese climbers, Kengo Tagai (31) and Akira Uasa (39), began ascending Fairview Dome at 0830. when they reached the 4th class area of the route (about 2-300 feet from the top), they were exhausted and the rock was wet from snow-fall. They were unable to complete the route, and as they only had one rope, were unable to descend. They spent the night huddled under a nylon tarp on a ledge. They had no bivouac gear._x000a_On the following day, Tagai climbed out, but Uasa was unable to follow. Akira Uasa was short hauled off, then helicoptered to Mammoth Hospital for treatment for kidney failure. Kengo Tagai had frostbitten toes and swollen feet, but suffered no permanent damage. (Source: From an NPS SAR report)"/>
    <n v="8"/>
    <m/>
    <m/>
    <m/>
    <m/>
    <n v="1"/>
    <n v="1"/>
    <m/>
    <m/>
    <m/>
    <m/>
    <m/>
    <m/>
    <x v="0"/>
    <n v="1"/>
    <m/>
    <x v="1"/>
    <x v="1"/>
    <x v="0"/>
    <x v="0"/>
    <x v="0"/>
    <x v="0"/>
    <m/>
    <m/>
    <x v="0"/>
    <m/>
    <m/>
    <m/>
    <x v="0"/>
    <x v="0"/>
    <m/>
    <m/>
    <m/>
    <x v="0"/>
    <m/>
    <m/>
    <m/>
    <m/>
    <m/>
    <m/>
    <x v="0"/>
    <m/>
    <m/>
    <n v="1"/>
    <m/>
    <m/>
    <n v="1"/>
    <m/>
    <m/>
    <m/>
    <m/>
    <m/>
    <m/>
    <x v="0"/>
    <m/>
    <m/>
    <m/>
    <m/>
    <m/>
    <m/>
    <m/>
    <n v="1"/>
    <m/>
    <m/>
    <m/>
    <m/>
    <m/>
    <m/>
    <m/>
    <m/>
    <n v="1"/>
    <x v="1"/>
    <m/>
    <n v="1"/>
    <m/>
    <m/>
    <m/>
    <m/>
    <m/>
    <m/>
    <m/>
    <m/>
    <m/>
    <m/>
    <m/>
    <m/>
    <n v="1"/>
    <m/>
    <m/>
    <m/>
  </r>
  <r>
    <x v="1377"/>
    <s v="AMS and Fracture, Alaska, Mount McKinley, West Buttress"/>
    <x v="16"/>
    <s v="Alaska, Mount McKinley, West Buttress_x000a_In June, lead guide Bill Allen of the guiding concession Mountain Trip brought client Joanne Devenish (42) to the 14,200-foot medical camp because she was turned around short of the summit, about 19,700 feet. The guides subsequently brought her down to the 14,200-foot camp for medical evaluation. After this patient was treated, lead guide Vern Tejas of Alpine Ascents International asked the Ranger staff to examine client Rosemary Zimmerman (49) who had sustained a lower leg injury while descending the fixed lines. Both were treated and flown off the mountain three days later. Analysis_x000a_The Mountain Trip client started having respiratory difficulty while on a summit bid. Her guides, against her protests, turned her around and descended to the 17,200-foot high camp and started a Diamox regime of treatment. Her condition did not improve so the entire expedition descended to the 14,200-foot medical camp._x000a_This climbing group had adhered to a reasonable ascent schedule. The patient had not exhibited any signs of AMS previously. Devenish stated that she had experienced approximately two hours of blurred vision near the summit, but that it had cleared up upon descent. She was unable to maintain oxygen saturation and had to be placed on high-flow oxygen to assist with respirations. For this reason, it was determined that the patient would be unable to safely descend the mountain under her own power. She was evacuated via the Lama helicopter on June 26, along with Zimmerman, who was also unable to walk down._x000a_Injuries and illnesses are to be expected during a mountaineering expedition and, unfortunately, can occur regardless of planning. What is significant with these two cases is that both clients were evacuated/assisted down to the 14,200-foot medical camp without NPS assistance. In the case of the Mountain Trip expedition, the guides recognized a potentially fatal medical condition occurring and, against their client’s desires, brought her down safely to a place where she could receive medical care._x000a_Both groups demonstrated self-sufficiency and good judgment. In addition, in both cases guides remained with their clients until their conditions were resolved. (Source: Daryl Miller, South District Ranger)"/>
    <n v="4"/>
    <m/>
    <m/>
    <m/>
    <m/>
    <m/>
    <n v="2"/>
    <m/>
    <m/>
    <m/>
    <m/>
    <m/>
    <m/>
    <x v="0"/>
    <n v="1"/>
    <n v="1"/>
    <x v="1"/>
    <x v="1"/>
    <x v="1"/>
    <x v="1"/>
    <x v="0"/>
    <x v="0"/>
    <m/>
    <m/>
    <x v="0"/>
    <m/>
    <m/>
    <m/>
    <x v="0"/>
    <x v="1"/>
    <m/>
    <n v="1"/>
    <m/>
    <x v="0"/>
    <m/>
    <m/>
    <m/>
    <m/>
    <m/>
    <m/>
    <x v="0"/>
    <m/>
    <m/>
    <m/>
    <m/>
    <m/>
    <m/>
    <m/>
    <m/>
    <m/>
    <m/>
    <m/>
    <m/>
    <x v="0"/>
    <m/>
    <m/>
    <m/>
    <m/>
    <m/>
    <m/>
    <m/>
    <m/>
    <m/>
    <m/>
    <m/>
    <m/>
    <m/>
    <m/>
    <m/>
    <m/>
    <m/>
    <x v="1"/>
    <m/>
    <m/>
    <m/>
    <m/>
    <m/>
    <m/>
    <m/>
    <m/>
    <m/>
    <m/>
    <m/>
    <n v="1"/>
    <m/>
    <m/>
    <m/>
    <m/>
    <m/>
    <m/>
  </r>
  <r>
    <x v="1378"/>
    <s v="Avalance, Poor Position, Weather, Decision Making, Alaska, Mount Huntington"/>
    <x v="16"/>
    <s v="Alaska, Mount Huntington_x000a_Trapper Creek climber Johnny Soderstrom (26) was declared missing and presumed dead in an avalanche, which occurred on Tuesday, February 15th. Soderstrom was last seen alive by his climbing partner, Joe Reichert, on Tuesday morning, as the pair approached the mountain’s West Face Couloir route. After several hours of probing in avalanche debris in search of his partner, Reichert used a satellite phone to initiate search and rescue efforts._x000a_Analysis_x000a_There is no way to soften the blow or somehow mitigate the ramifications of this tragic loss. Yet any lessons or benefits of learning from hindsight, I believe, must be seized. Johnny’s death was felt far and wide by the climbing community, and many people can see themselves in this accident. It is only through the honest discussion of this incident that others might be safeguarded._x000a_For the purposes of this report, the objective contributory causes will be discussed within the headings of terrain, weather, snowpack, and rescue. The subjective contributory causes will be discussed within the heading of decision-making/human factor._x000a_Terrain. Based on statements made by the reporting party (Joe Reichert) and observations made during an aerial survey on February 16 and 17, the accident site appeared to have a slope angle from the high 30-degree range to the mid 20-degree range. Johnny appears to have entered the slide area at the steepest part of the slope._x000a_Because it is at the base of the vertical West Face of Huntington, the slope lacks the typical windward (scouring) or leeward (loading) phenomena. Nevertheless, it is prone to snow slab formation, which results when snow sloughs from the adjacent cliffs and lands on the relatively flatter slopes below._x000a_The slope is typical of a glacier in its lack of roughness or presence of sufficient anchoring. The slope is approximately 60 meters in height by 20 meters in width, is planar in shape, and lacks any compressive support from the snowpack below due to a large crevasse at the lower margin of the slab. The crevasse made the consequence of being caught in an avalanche a near certain fatality._x000a_Weather. There are two parts of weather to consider. The first is the prior events and how those may influence the stability of the snowpack. The second is how current events are influencing the stability of the snowpack. The question to be asked: “Is the weather contributing to instability?”_x000a_The unstable layering within the snowpack had its probable origins two weeks prior to the accident. A period of clear skies with no snowfall and cold temperatures from January 31 to February 5 resulted in a layer of weak, poorly bonded (faceted) snow on the top of the snowpack. This weak layer was subsequently buried by light snowfall on February 6 and 10, and farther buried by an even heavier snowfall from February 13 through 15. February 11 and 12 were clear and cold, which continued to provide a sustained temperature gradient necessary to produce faceted snow._x000a_The wind that Johnny and Joe experienced during the storm of February 13-15 (estimated 30+mph) did not seem to contribute significantly to this avalanche. The slope is situated to avoid direct wind loading due to the lack of adjacent ridges or ribs, as evidenced by the relatively shallow crown face of the avalanche. However, the wind may have played a slight role at this location by acting as a compactor, making the slab more cohesive and able to propagate a fracture._x000a_The weather on the day of the accident was stormy with heavy snowfall at times. This additional loading on this slope would have increased the avalanche hazard. Most avalanches happen during a storm, when the stresses on the snowpack are greatest and natural releases are most common. Consequently, it is prudent to avoid traveling in avalanche terrain during or immediately after storms._x000a_Further, the overall visibility was less than adequate. The collection of information about the terrain becomes more difficult during storms or flat lighting. Communication is more difficult during bad weather, and good discussions—crucial to good decision making—are often minimized or non-existent. Finally, if there is an accident, increasing hazard on unreleased slopes or rebuilding hazard at the accident site may preclude optimum search efforts._x000a_Snowpack. The snowpack, consisting of a layer of weak snow capped over by a slab, had stored elastic energy provided by the snow falling from the above cliffs. The weak layer and subsequent snowfall were ubiquitous, but the weak layer, slab, and poor bonding found at the accident site existed primarily at the base of the cliffs. It only needed the slight additional stress supplied by a suitable trigger—in this case Johnny—to put the snow in motion._x000a_On the day of the accident, while traveling on the lower portion of the route, Joe noted a lack of typical clues indicating an unstable snowpack, such as other avalanche activity, collapsing layers, shooting cracks, or hollow-sounding snow. For a slab avalanche to occur, there needs to be a relatively strong layer over a relatively weak layer, a critical balance between the strength and the stress of the snowpack, and enough elastic energy to propagate a fracture. In this scenario, the weather events contributed to the strong-over-weak layering; the slope angle, while shallow enough to collect snow, had enough steepness to allow the snow to slide; and the cliff faces above provided the mechanism that built the slab and supplied the needed elastic energy._x000a_Further, the stresses at this particular site would have been higher due to the lack of compressive strength that is typically provided by the adjoining lower snowpack. The snowpack on any given slope derives some support from running into the snow below that is on a slightly less steep slope. Because the bottom of the avalanche slope adjoined the open crevasse, it lacked this component. It is possible that this difference allowed Johnny to cross the similar slope to the left of the slide path without triggering it._x000a_Rescue. From talking to Joe and examining the site, it appears that Joe did everything that could be done to locate Johnny. Because they did not carry avalanche beacons, Joe could only search for surface clues and search the debris using an avalanche probe. Johnny was most likely swept into the crevasse on the leading edge of the slab. Consequendy, the probability of finding clues, because of the short distance Johnny traveled before entering the crevasse, was unlikely. Further, being on the leading edge would have made his burial very deep, so the chance of making probe contact was also low._x000a_Joe first searched the debris that had not gone into the crevasse. This was a good strategy. The likelihood of a live recovery was highest there. He then concentrated his efforts in the main part of the debris in the crevasse, in the zone of highest probability of burial. Joe’s probe method, while not standard, was the approximate spacing of the three holes per step and, using proper technique, could yield about an 80 percent probability of strike. This is within the range of acceptable probe-line probabilities._x000a_Joe searched for an estimated two hours and twenty minutes. Considering the hazard of the continuing snowfall, potentially reloading of the slope, and the large overhanging cornices that he was required to search under inside the crevasse, this was an appropriate amount of time. Statistics compiled from thousands of avalanche accidents tell us that even during shallow burials, it is rare to find the victim alive after one hour._x000a_Decision Making/Human Factor. In 95 percent of avalanche accidents, the victim or someone in the victim’s party triggers the avalanche. In other words, the main cause of backcountry avalanche accidents is flawed decision making. Analyzing post-fatality decisions involves a certain amount of speculation. No one can know for certain the decision-making process that Johnny employed. Also, while retrospective judgments are easy to make, it is important to maintain a sense of humility. No one can predict with certainty how he or she might perform in a given situation, as many experts will attest. Even extensive experience and/or expertise do not provide absolute protection._x000a_Based on the findings, it appears that the instability of the slope was underestimated, and the severity of the consequences was either not recognized or was underestimated. These judgments, particularly the latter, were the greatest contributory factors in this incident. Given the statement Johnny made immediately preceding the slide, it appears that he recognized the potential for an avalanche. However, he continued, either believing the snow would not avalanche, or that he would somehow be able to survive a slide._x000a_Neither Johnny nor Joe dug a pit to investigate the layering and bonding of the snowpack. This is understandable given that a pit site that could provide the necessary information regarding slab formation, stress concentration, and layer bonding was exposed to the very hazard they were attempting to avoid. Sometimes in mountaineering “digging a pit” increases one’s exposure-time to the hazard. For this situation, however, the clues could have been garnered from a recollection of the weather, an examination of the snowpack lower on the route, knowledge of the slope angles they were likely to encounter, and an understanding of how slabs are built at the bottom of cliffs._x000a_Joe and Johnny had spent longer on the route than anticipated, and the shorter amount of time they had remaining may have affected their decision to push forward on that day rather than wait for better conditions. They did, however, have a plan of calling for a flight to pick them up if time got short, though this was not their preferred option._x000a_The entire mitigation of the avalanche hazard had to be the avoidance of avalanche slopes. This was not accomplished. Micro route selection was poor. On the macro scale, the route left little room for variation. The nature and location of the crevasses pushed the route up under the cliffs and above the crevasses. The route up to the point of the open crevasse was acceptable, but once Johnny stepped above the crevasse, the situation changed completely. To avoid being placed between a hammer and an anvil, as it were, it was necessary to skirt along the sides and upper edge of the slab. The margins of the slab are identifiable by the serac on the left side, the bergschrund above, and the lower slope angles on the right side._x000a_The visibility was variable, so it may have been that Johnny couldn’t see the alternative option of ascending toward the bergschrund before he crossed above the open crevasse. Also, the alternative route could have necessitated taking off ones skis and post-holing, or at least making numerous switchbacks and side-stepping, all of which would be difficult in deep snow. Other factors may have influenced Johnny’s decision making. The distance from where he entered the avalanche slope to the safer lower angled slopes ahead is short. He was concerned about avalanches, which was demonstrated by his instructions to Joe. A predictable level of apprehension would have made the lower-angled terrain on the other side of the slope a very enticing focal point, a situation not conducive to looking around for alternatives._x000a_It was unfortunate that visual contact was not maintained. This was an understandable product of the type of terrain they were attempting. From an avalanche perspective it is acceptable and often beneficial to travel unroped and farther apart. Being separated may have prevented both of them from being caught. It’s unknown how deep Johnny was pushed into the crevasse, but with the amount of snow involved, it is highly unlikely, had they been roped together, that Joe would have been able to arrest the fall and not be pulled in himself._x000a_The decision to not take avalanche beacons deserves discussion. A beacon would probably not have made a difference in the outcome of this tragedy. However, a beacon would have provided more information about where exactly Johnny was buried and helped to eliminate the inevitable uncertainty and discomfort that occurs when a body cannot be found. Beacons also enable rescuers, including organized responders, to focus their efforts, shortening the search time and limiting their exposure to potential hazards._x000a_Using an avalanche beacon in the big mountains has benefits other than body recovery. There are potentially survivable avalanches even in the big mountains and having a beacon does increase the odds of survival. The Mount St. Elias avalanche of June 10, 1981, provides a clear example of the potential benefits of wearing transceivers. Survivor of a burial Charlie Campbell said, “On my eight previous climbing expeditions, none of us ever used avalanche beacons. It was at my insistence that everyone had to wear one this trip. I guess I got smart just in time. Our choice of route, the intentional separation of our party, our avalanche beacons, and the fact we were trained to use them all helped stack the deck in our favor.”_x000a_The absence of beacons often represents an overestimation of one’s ability, or an underestimation of the hazard. It is not uncommon for experienced mountaineers to feel that if conditions make it prudent to wear a beacon, then the conditions are too dangerous to proceed. These climbers often claim that they “just won’t go” if it’s unsafe. Indeed, if wearing of a beacon encourages or allows the user to travel in more dangerous conditions than they might otherwise travel in, then there is a loss of overall safety. But to say that dangerous avalanche conditions will be totally avoided is a serious overestimation of any person’s ability to recognize and deal with the hazard. To say it another way, it is a serious underestimation of any person’s ability to make mistakes and not see the entire picture, or subconsciously to eschew the data that contradicts a desired result. Judging the hazard of any given slope is like shooting at a moving target. Conditions change over time, and what may be totally safe to cross on one day may not be safe on the next._x000a_There are many factors that allow individuals to recognize the potentially serious consequences of avalanches and yet think that their personal situation is not so dangerous. In fact, studies on cognition have shown that people consistently rate their hazard evaluation skills significantly above average. We all feel we’re smarter than average and consequently feel the hazard is not as great for ourselves as it is for others. (Source: Blaine Smith, Alaska Avalanche School/Alaska Mountain Safety Center)"/>
    <n v="8"/>
    <m/>
    <m/>
    <m/>
    <n v="1"/>
    <m/>
    <m/>
    <m/>
    <m/>
    <m/>
    <m/>
    <n v="1"/>
    <m/>
    <x v="1"/>
    <m/>
    <m/>
    <x v="1"/>
    <x v="1"/>
    <x v="1"/>
    <x v="1"/>
    <x v="0"/>
    <x v="0"/>
    <m/>
    <m/>
    <x v="1"/>
    <n v="1"/>
    <m/>
    <m/>
    <x v="0"/>
    <x v="1"/>
    <m/>
    <m/>
    <m/>
    <x v="0"/>
    <m/>
    <m/>
    <n v="1"/>
    <m/>
    <n v="1"/>
    <m/>
    <x v="0"/>
    <m/>
    <m/>
    <m/>
    <m/>
    <m/>
    <n v="1"/>
    <m/>
    <m/>
    <m/>
    <m/>
    <m/>
    <m/>
    <x v="0"/>
    <m/>
    <m/>
    <m/>
    <m/>
    <m/>
    <m/>
    <m/>
    <m/>
    <m/>
    <m/>
    <m/>
    <m/>
    <m/>
    <m/>
    <m/>
    <m/>
    <m/>
    <x v="1"/>
    <m/>
    <m/>
    <m/>
    <m/>
    <m/>
    <m/>
    <m/>
    <n v="1"/>
    <m/>
    <m/>
    <m/>
    <m/>
    <m/>
    <m/>
    <m/>
    <m/>
    <m/>
    <m/>
  </r>
  <r>
    <x v="1379"/>
    <s v="Avalanche, Inexperience, Alberta, Jasper National Park, Columbia Icefields, Mount Athabasca"/>
    <x v="16"/>
    <s v="Alberta, Jasper National Park, Columbia Icefields, Mount Athabasca_x000a_On June 9, B.M. and N.Z. climbed Mount Athabasca via a variation of the standard North Glacier Route. They opted to descend the standard “ramp” route. The party triggered a class 2.5 avalanche. It swept them over some steep terrain features. They were not buried and came to a stop in the upper part of the debris. One sustained minor injuries while the other (21) had a broken ankle and compression fractures in his back. They called out for help. The avalanche that came down about 1:30 p.m. was about 300 meters wide and up to 80 centimeters thick in some places. The slide took them over some big seracs underneath them, and then they got carried down a few hundred meters onto the lower glacier._x000a_A party walking on the glacier rushed to the aid of the young climbers, while a mountain guide raised the alarm, bringing in wardens from Banff and Jasper as well as an avalanche rescue dog. A party of three climbers helped them move down through the debris and away from the run-out zone. A heli-sling operation evacuated the climbers, equipment, and the wardens from the scene._x000a_Analysis_x000a_A wet spring with large snowfalls and heavy rains in June and early July created poor travel conditions and extended an alpine avalanche hazard into the normal climbing season. A rain-soaked snowpack combined with various thin crusts and wind-loading created a winter type of slab condition on some slopes. Warm overnight temperatures allowed for only a mild freeze._x000a_While the two climbers had some sport climbing experience, this was their first season of alpine climbing. They did not recognize the avalanche hazard, and the warmer temperatures in the afternoon contributed to the avalanche release. The climbers were also unaware of the alternative descent route through the AA Col, which is much safer. (Source: Garth Lemke, Public Safety Warden Jasper National Park of Canada, Cathy Ellis)"/>
    <n v="5"/>
    <m/>
    <m/>
    <n v="1"/>
    <m/>
    <m/>
    <m/>
    <m/>
    <m/>
    <n v="1"/>
    <m/>
    <m/>
    <m/>
    <x v="0"/>
    <n v="1"/>
    <m/>
    <x v="1"/>
    <x v="0"/>
    <x v="1"/>
    <x v="1"/>
    <x v="0"/>
    <x v="0"/>
    <m/>
    <m/>
    <x v="0"/>
    <m/>
    <m/>
    <m/>
    <x v="0"/>
    <x v="1"/>
    <m/>
    <m/>
    <m/>
    <x v="0"/>
    <m/>
    <m/>
    <m/>
    <m/>
    <n v="1"/>
    <m/>
    <x v="0"/>
    <m/>
    <m/>
    <m/>
    <m/>
    <m/>
    <m/>
    <m/>
    <m/>
    <m/>
    <m/>
    <m/>
    <m/>
    <x v="0"/>
    <m/>
    <m/>
    <m/>
    <m/>
    <m/>
    <m/>
    <m/>
    <m/>
    <m/>
    <m/>
    <m/>
    <m/>
    <m/>
    <m/>
    <m/>
    <m/>
    <m/>
    <x v="1"/>
    <m/>
    <m/>
    <m/>
    <m/>
    <m/>
    <m/>
    <m/>
    <m/>
    <m/>
    <m/>
    <m/>
    <n v="1"/>
    <m/>
    <m/>
    <m/>
    <m/>
    <m/>
    <m/>
  </r>
  <r>
    <x v="1380"/>
    <s v="Cornice Failure, Avalanche—Disregarded Information Regarding Snowpack History, Weather, British Columbia, Mount Robson Provincial Park, Mount Robson, North Face"/>
    <x v="16"/>
    <s v="British Columbia, Mount Robson Provincial Park, Mount Robson, North Face_x000a_On July 28, a European mountain guide and a very experienced climber (38 and 49) left the Kinney Lake campground to ascend the Dog Buttress to a high bivy point for climbing the North Face of Mount Robson the following day. The route is described as a 50- to 55-degree slope overhung by large cornices and “three times as long” as Mount Athabasca’s North Face, which looms above the Icefields Parkway._x000a_When the men left their spouses, they said that they would return if they felt conditions were not safe. While there was no communication with the men after they left Berg Lake on July 28, that night the mountain was clear, making for a cool night and a tight snow pack. The next morning the women walked over to the ranger cabin in order to change campgrounds and extend their permits. From the cabin, they were able to see the climbers (through binoculars) making their ascent. On July 29, a local ranger observed them around the bergschrund at 6:00 a.m. On the other hand, the climber’s spouses indicated that they last observed the climbers at 10:00 or 11:00 a.m. crossing the bergschrund. They seemed to be making fast progress up the route, climbing simultaneous and short roped, which indicated that conditions were good._x000a_“Traditionally, you would want to cross the bergschrund a lot earlier than that,” climber and helicopter pilot, Andre Lafferma, said. “In order for those guys to make the decision to start climbing the wall at 11:00 a.m., conditions must have been good,” he said. After the two climbers disappeared into the clouds, Lafferma said that nobody really knows what happened. On July 30 at 6:00 a.m., the local park ranger, Chris Zimmerman, observed “two black lumps” at the base of the climb where none existed the day before. They were motionless and on avalanche debris at 10,000 feet below the North Face. Park Wardens from Jasper accessed the climbers via helicopter in poor light and visibility. Rescue wardens heli-slung into the site and verified both climbers were deceased from severe injuries and partially buried in fresh 2.5 avalanche and cornice debris. With the weather deteriorating rapidly, only one person was retrieved before the wardens were forced to exit the site. Wardens returned the following morning only to find that another size 2.5 avalanche had come down overnight. The remaining climber was not located. Several avalanches came down throughout the day farther obscuring the site. The SAR effort was ended due to hazardous conditions._x000a_Analysis_x000a_A wet spring with large snowfalls and heavy rains in June and early July created poor travel conditions and extended an alpine avalanche hazard into the normal climbing season. The area was now experiencing spring-like avalanche runs and warm overnight temperatures. The party climbed the North Face of Mount Athabasca the previous Monday after a rare overnight freeze, and conditions were excellent that day. They related these to what could be expected on Mount Robson but this was not the case. The weather had remained significantly warm in the Robson area._x000a_They also checked several information sources, including the Robson info staff and the area ranger. All had recommended not proceeding due to hazardous conditions. The party did discuss this amongst the larger group but chose to proceed. They did not take out a safety registration with Robson Park. Garth Lemke said the pair was discovered largely because of “one of those bad-feeling-in-the-stomach kind of things” on the part of longtime ranger Chris Zimmerman, who had been watching the climbers through a spotting scope from across the valley. He had talked to these folks and got a bad feeling about their plans, had watched them in their progress, and then Saturday morning he looked up there and saw two black lumps at the bottom of the climb._x000a_In his report to the coroner, Zimmerman said he observed the visible part of the route on a regular basis and did not notice anything out of the ordinary until the next morning. It was then that he noticed several car-sized cornice pieces amongst the avalanche debris. There was no witness to the accident; however, the climbers had severe injuries from falling a distance of potentially 2,000 feet if they fell from the summit ridge. (Source: Garth Lemke, Public Safety Warden Jasper National Park of Canada, and Andru McCracken, Robson Valley Times)"/>
    <n v="7"/>
    <m/>
    <m/>
    <m/>
    <m/>
    <m/>
    <n v="2"/>
    <m/>
    <m/>
    <m/>
    <m/>
    <n v="1"/>
    <m/>
    <x v="1"/>
    <m/>
    <m/>
    <x v="1"/>
    <x v="1"/>
    <x v="1"/>
    <x v="1"/>
    <x v="0"/>
    <x v="0"/>
    <m/>
    <m/>
    <x v="0"/>
    <m/>
    <m/>
    <m/>
    <x v="0"/>
    <x v="1"/>
    <m/>
    <m/>
    <m/>
    <x v="0"/>
    <m/>
    <m/>
    <m/>
    <m/>
    <n v="1"/>
    <n v="1"/>
    <x v="0"/>
    <m/>
    <m/>
    <m/>
    <m/>
    <m/>
    <n v="1"/>
    <m/>
    <m/>
    <m/>
    <m/>
    <m/>
    <m/>
    <x v="0"/>
    <m/>
    <m/>
    <n v="1"/>
    <m/>
    <m/>
    <m/>
    <m/>
    <m/>
    <m/>
    <m/>
    <m/>
    <m/>
    <m/>
    <m/>
    <m/>
    <m/>
    <m/>
    <x v="1"/>
    <m/>
    <m/>
    <m/>
    <m/>
    <m/>
    <m/>
    <m/>
    <m/>
    <m/>
    <m/>
    <m/>
    <m/>
    <n v="1"/>
    <m/>
    <m/>
    <m/>
    <m/>
    <m/>
  </r>
  <r>
    <x v="1381"/>
    <s v="Dehydration—Frostbite, Alaska, Mount McKinley, West Rib"/>
    <x v="16"/>
    <s v="DEHYDRATION–FROSTBITE_x000a__x000a_Alaska, Mount McKinley, West Rib_x000a__x000a_At 1600 on May 27, both members of a Spanish expedition “Dos Perdigones en la Cassin” began their ascent of the Upper West Rib. As the team approached the summit around 0500 the following morning, they recorded winds of 30 mph and a temperature of -40F. Adraino Martin (31) took off his glove-shells and, wearing only mid-weight liners, took photographs for several minutes. Martin was first aware of a cold injury to his fingers as they rested along the football field at 19,000 feet. The two descended the West Buttress and arrived at the 17,200-foot camp at 0930._x000a__x000a_Martin’s partner contacted NPS Ranger staff and VIP Sprott reported Martin as having “significant” frostbite on both hands. Climbers John Varco and Sue Nott volunteered to assist Martin down to the 14,200-foot camp. All four climbers descended without incident, Martin being short-roped. NPS ranger Shain and VIP Falley met the descending climbers at 15,200, but no assistance was needed._x000a__x000a_Examination by the Ranger staff at the 14,200-foot camp revealed numbness and marked discoloration down to the first and second phalanges on all fingers except the thumbs. Patient history revealed that Martin and his partner had collectively consumed less than three liters of water since the start of their climb and had not slept in 32 hours. Given the extent of Martin’s injuries and the weakened state of the two climbers, a continued descent to the 7,200-foot camp was deemed unsafe. NPS staff decided to re-warm Martin’s injury, realizing that blistering would farther inhibit a safe descent._x000a__x000a_NPS staff continued care of Martin’s injury until weather allowed for an air evacuation. At 0930 on May 30, Martin was evacuated by NPS Lama helicopter to the 7,200-foot base camp and transferred to a fixed-wing aircraft off the mountain for farther treatment._x000a__x000a_Analysis_x000a__x000a_Being dehydrated was most likely the largest contributing factor to the extent of Martin’s injury. The team stated that neither of them had taken any water at the onset their summit attempt and that of the four liters they brought with them, one froze. Taking off his over-mitts for several minutes on the summit undoubtedly compounded the situation. Climbers attempting the summit by any route are encouraged not only to bring extra water and a thermos, but a stove and fuel so they can maintain their water intake in the event of a mishap. (Source: Daryl Miller, South District Ranger)"/>
    <n v="3"/>
    <m/>
    <m/>
    <m/>
    <m/>
    <n v="1"/>
    <m/>
    <m/>
    <m/>
    <m/>
    <m/>
    <m/>
    <m/>
    <x v="0"/>
    <n v="1"/>
    <m/>
    <x v="1"/>
    <x v="1"/>
    <x v="1"/>
    <x v="1"/>
    <x v="0"/>
    <x v="0"/>
    <m/>
    <m/>
    <x v="0"/>
    <m/>
    <m/>
    <m/>
    <x v="0"/>
    <x v="1"/>
    <m/>
    <m/>
    <m/>
    <x v="0"/>
    <m/>
    <m/>
    <m/>
    <m/>
    <m/>
    <m/>
    <x v="0"/>
    <m/>
    <m/>
    <n v="1"/>
    <m/>
    <m/>
    <m/>
    <m/>
    <m/>
    <m/>
    <m/>
    <m/>
    <m/>
    <x v="0"/>
    <m/>
    <m/>
    <m/>
    <m/>
    <m/>
    <m/>
    <m/>
    <m/>
    <m/>
    <m/>
    <m/>
    <m/>
    <m/>
    <m/>
    <m/>
    <m/>
    <m/>
    <x v="1"/>
    <m/>
    <m/>
    <m/>
    <m/>
    <m/>
    <m/>
    <m/>
    <m/>
    <m/>
    <m/>
    <n v="1"/>
    <m/>
    <m/>
    <m/>
    <m/>
    <m/>
    <m/>
    <m/>
  </r>
  <r>
    <x v="1382"/>
    <s v="Exposure, Weather, Yukon, Kluane National Park, Mount Logan, King Trench"/>
    <x v="16"/>
    <s v="Yukon, Kluane National Park, Mount Logan, King Trench_x000a_An eight-member team from North Shore Rescue set out on May 7 to climb Mount Logan in the Yukon, Canada’s highest peak at 5,959 meters (19,541 feet), to celebrate the 40th anniversary of the rescue organization. All were experienced mountain climbers who planned to take a month to complete their expedition. Climbing conditions are good in May because there are relatively few crevasses at that time of year. In the early part of their trip, the weather varied between storms and brilliant sunshine. One of the team members made it to the summit of Mount Logan. The others made it to secondary peaks, 40 meters (131 feet) lower, before deciding to turn around, partly because of the ferocious winds the climbers were battling. Alex Snigurowicz (45), Don Jardne (51), and Eric Bjornson (41) had started to head down on May 25 from the camp about 5,900 meters (19,400 feet) and were climbing across an exposed ridge when the weather started to change unexpectedly. “We could see it from a distance,” said Snigurowicz. Quickly, the situation got exponentially worse, with driving snow and whiteout conditions. The three were trapped at 5,500 meters about 500 meters from the summit on Prospectors Col, which forms part of Logan’s King Trench route. During their 48-hour ordeal, temperatures dropped to -30 C. “We were in the worst place you could be when it hit,” Jardne said. “You couldn’t see a thing. It was just coming at you from everywhere.” They put up their tent and secured it with ice screws._x000a_They spent the rest of that day and night being buffeted by wind, wondering if the tent would hold. Roaring blasts of wind pummeled the tent all night, at times so powerfully that the 175-pound Jardne, sitting by the tent’s edge, was lifted right up. Frostbite was already setting into Bjornson’s hands, causing enormous blisters, so Jardne and Snigurowicz decided, while the storm continued, that they should dig a snow cave in case something happened to the tent. Snigurowicz was in the entrance to the tent putting on his crampons and Jardne was already outside when the wind started lifting the tent with Bjornson still inside it. “I was trying to push it back,” Jardne said, “but I just couldn’t keep the tent down anymore.” Without the weight of the two other men, the tent flipped, despite Bjornson’s 240 pounds. His companions hauled him out and the wind sucked the tent away, along with a sleeping bag, shovels, their stove and a pack. Bjornson said the trio lost some of their gear when their tent blew away in the violent storm. “I could only grab so much stuff out of the tent before it went over the cliff. And one of the things I failed to grab was my overmitts, so I had my hands exposed for most of the time,” he said, adding he was without the gloves for three days. “It was just one of those things yon knew was going to get ugly,” he said. “We had the tent tied in with ice screws and you could hear the fabric start to rip and once the tent was gone, I thought we were gone.” With Bjornson wrapped in his sleeping bag and propped on skis and a foam pad in a rock niche, his partners spent six hours digging and scraping with a pot lid and ice ax to make the cave._x000a_“When your life depends on it, you just work as hard as you can. We just huddled together in a snow cave and that helped keep ourselves warm and if you can’t stay warm, you’re gonna die,” they said._x000a_The three men huddled on two Therm-A-Rest sleeping pads with one sleeping bag between them. At dawn on May 27, the sun rose and the storm broke, allowing the trapped climbers to call for help on their radio to a fellow team member who had a satellite phone. The North Shore climbers were lucky. Through the combined actions of their fellow North Shore Rescue team members, the Canadian and U.S. parks services and U.S Air National Guard, they were rescued by helicopter from the mountain around midnight Friday and were flown to hospital in Anchorage. All three climbers suffered severe frostbite to their fingers and toes while they were trapped on the mountain._x000a_Altogether, 24 personnel from the Kluane Park and Alaska took part in the operation, involving five helicopters, including a high-altitude Llama provided by the Denali National Park._x000a_Analysis_x000a_Acting chief Warden Rhonda Markel credited the climbers’ preparedness for saving their lives. “They were experienced climbers but there are risks and hazards out there,” she said. “We all had radios between us so we could notify them of the problem and tell them what to do and that’s what got the ball rolling,” said Snigurowicz. On the afternoon of May 27, two others reached the trapped climbers and provided them with a tent until they were rescued on May 28. Park officials said those climbers were crucial to the success of the rescue. (Source: Various reports, including one from Denali National Park) Canada’s highest mountain measures in at 5,956 meters (19,541 feet), compared to 6,193 meters (20,320 feet) for Denali, the continent’s highest peak. In the 22 years since the park was formed in 1973, there have been 18 deaths, of which 11 have occurred on Logan and seven in others areas of the St. Elias mountains. The climbing season for Mount Logan usually begins in late April and runs to late June, before the warmer temperatures have a chance to destabilize snow and ice conditions. Mount Logan is notorious for its sudden snow squalls that blow in from the Pacific Ocean. (Source: Whitehorse Daily Star, Chuck Tobin; Jane Seyd, North Shore News)"/>
    <n v="7"/>
    <m/>
    <m/>
    <m/>
    <m/>
    <m/>
    <n v="3"/>
    <n v="1"/>
    <m/>
    <m/>
    <m/>
    <n v="1"/>
    <m/>
    <x v="0"/>
    <n v="1"/>
    <m/>
    <x v="1"/>
    <x v="1"/>
    <x v="1"/>
    <x v="1"/>
    <x v="0"/>
    <x v="0"/>
    <m/>
    <m/>
    <x v="0"/>
    <m/>
    <m/>
    <m/>
    <x v="0"/>
    <x v="1"/>
    <m/>
    <m/>
    <m/>
    <x v="0"/>
    <m/>
    <m/>
    <m/>
    <m/>
    <m/>
    <m/>
    <x v="0"/>
    <m/>
    <m/>
    <n v="1"/>
    <m/>
    <n v="1"/>
    <n v="1"/>
    <m/>
    <m/>
    <m/>
    <m/>
    <m/>
    <m/>
    <x v="0"/>
    <m/>
    <m/>
    <m/>
    <m/>
    <m/>
    <m/>
    <m/>
    <m/>
    <n v="1"/>
    <m/>
    <m/>
    <m/>
    <m/>
    <m/>
    <m/>
    <m/>
    <m/>
    <x v="1"/>
    <m/>
    <m/>
    <m/>
    <m/>
    <m/>
    <m/>
    <m/>
    <m/>
    <m/>
    <m/>
    <n v="1"/>
    <m/>
    <m/>
    <m/>
    <m/>
    <m/>
    <m/>
    <m/>
  </r>
  <r>
    <x v="1383"/>
    <s v="Failure to Follow Route—Stranded, Alberta, Banff National Park, Mount Edith, South Ridge"/>
    <x v="16"/>
    <s v="Alberta, Banff National Park, Mount Edith, South Ridge_x000a_On May 14, two male climbers (38 and 26) got lost while climbing the South Ridge of Mount Edith (2,554 meters) just west of Banff. They did not have very good information on the location of the descent route, although they had read about the route itself in a local alpine climbing guide. They began to rappel before reaching the summit, but ended up getting stranded above steep overhanging terrain on the Southwest Face. They were able to call for help on a cell phone. Warden Brad White said he initially spoke with one of the climbers by cell phone to try and nail down their location; however, where they were was nowhere near the descent route._x000a_Analysis_x000a_People often research the route itself, but should also be doing some research on the descent route before heading out climbing. In this case they managed to find some features that kind of mapped their description of the descent. But by not having a real good understanding of where on the mountain the descent went and how difficult it was, they got themselves into trouble. (Source: Brad White, Public Safety Warden Banff National Park)"/>
    <n v="7"/>
    <m/>
    <m/>
    <m/>
    <n v="1"/>
    <m/>
    <m/>
    <m/>
    <m/>
    <m/>
    <m/>
    <m/>
    <m/>
    <x v="0"/>
    <m/>
    <n v="1"/>
    <x v="1"/>
    <x v="0"/>
    <x v="0"/>
    <x v="1"/>
    <x v="0"/>
    <x v="0"/>
    <m/>
    <m/>
    <x v="0"/>
    <m/>
    <m/>
    <m/>
    <x v="0"/>
    <x v="1"/>
    <m/>
    <m/>
    <m/>
    <x v="0"/>
    <m/>
    <m/>
    <m/>
    <m/>
    <m/>
    <m/>
    <x v="0"/>
    <m/>
    <m/>
    <m/>
    <m/>
    <m/>
    <m/>
    <m/>
    <m/>
    <n v="1"/>
    <m/>
    <m/>
    <m/>
    <x v="0"/>
    <m/>
    <m/>
    <m/>
    <m/>
    <m/>
    <m/>
    <m/>
    <m/>
    <m/>
    <m/>
    <m/>
    <m/>
    <m/>
    <m/>
    <m/>
    <m/>
    <m/>
    <x v="1"/>
    <m/>
    <n v="1"/>
    <m/>
    <n v="1"/>
    <m/>
    <m/>
    <m/>
    <m/>
    <m/>
    <m/>
    <n v="1"/>
    <m/>
    <m/>
    <m/>
    <m/>
    <m/>
    <m/>
    <m/>
  </r>
  <r>
    <x v="1384"/>
    <s v="Fall on Ice, Alberta, Jasper National Park, Mount Kerkeslin, Kerkeslin Falls"/>
    <x v="16"/>
    <s v="Alberta, Jasper National Park, Mount Kerkeslin, Kerkeslin Falls_x000a_On December 30, a party of two was climbing Kerkeslin Falls (III, 3), a moderate waterfall ice route in Jasper National Park. The leader was ascending the third and final pitch when he took a short fall. The ice screw that he had placed below him held. However, he fell onto lower angled ice below, resulting in a fracture of the lower leg. His belayer lowered him to a large ledge at the bottom of the pitch. Another party of three helped secure him and administered first aid. Two members of the second party descended the route and called for assistance. A warden service rescue team was dispatched and the injured climber and the other two remaining climbers were heli- slung off the climb just before dark._x000a_Analysis_x000a_This accident illustrates how serious even a small fall on ice while wearing crampons can be. The injured party was lucky that a second group of experienced climbers were on the route and were able to descend quickly and call for help. If this were not the case, it seems likely that the injured party would have spent the night out before being rescued. (Source: Parks Canada Warden Service)"/>
    <n v="4"/>
    <m/>
    <m/>
    <m/>
    <m/>
    <m/>
    <m/>
    <m/>
    <m/>
    <m/>
    <m/>
    <m/>
    <m/>
    <x v="0"/>
    <n v="1"/>
    <m/>
    <x v="1"/>
    <x v="1"/>
    <x v="0"/>
    <x v="1"/>
    <x v="0"/>
    <x v="0"/>
    <m/>
    <m/>
    <x v="0"/>
    <m/>
    <m/>
    <m/>
    <x v="0"/>
    <x v="0"/>
    <m/>
    <m/>
    <n v="1"/>
    <x v="1"/>
    <m/>
    <m/>
    <m/>
    <m/>
    <m/>
    <m/>
    <x v="0"/>
    <m/>
    <m/>
    <m/>
    <m/>
    <m/>
    <m/>
    <m/>
    <m/>
    <m/>
    <m/>
    <m/>
    <m/>
    <x v="0"/>
    <m/>
    <m/>
    <m/>
    <m/>
    <m/>
    <m/>
    <m/>
    <m/>
    <m/>
    <m/>
    <m/>
    <m/>
    <m/>
    <m/>
    <m/>
    <m/>
    <m/>
    <x v="1"/>
    <m/>
    <m/>
    <m/>
    <m/>
    <m/>
    <m/>
    <m/>
    <m/>
    <m/>
    <m/>
    <m/>
    <m/>
    <m/>
    <m/>
    <m/>
    <m/>
    <m/>
    <n v="1"/>
  </r>
  <r>
    <x v="1385"/>
    <s v="Fall on Ice, Alberta, Kananaksis Country, 2-Low 4-Zero"/>
    <x v="16"/>
    <s v="Alberta, Kananaskis Country, 2-Low 4-Zero_x000a_On December 3,1 took a leader fall. The fall was a result of a left-hand tool plant shearing off a substantial block of very brittle ice while I was placing the other tool. The left tool proceeded to hit me in the mouth with some velocity, breaking a front incisor in half and causing a puncture wound on my lower lip. More importantly, the force of this hit caused me to lose my footholds, which were pretty good, resulting in a free-fall of four to five meters. The crampon on my right foot caught, severely spraining my ankle. I fell on a section that was largely vertical to overhanging below me, so I did not hit the ice with much force. I was leading on two ropes above a three- screw belay that I had set up maybe 40 meters off the ground. The force of the fall pulled my wife off her feet and against the anchors. (I weigh well over 200 pounds fully laden). I was suspended head down, pulled myself up, and placed a screw to clip off. I managed to climb up a few feet to retrieve an intermediate screw, then with some difficulty due to thin ice, set up an Abalakov with a “leaver” screw backup. Due to the sprained ankle I did not feel confident climbing back up to retrieve the screw, so I pulled the rope through, set up a double rope rap through the Abalakov, and rapped down. My wife rapped the same rig._x000a_I did not feel the need for an evacuation. I was not critically injured, and although it is a substantial walk in to this climb, it is a largely easy trail. Additionally, we each had a ski pole, so with my wife carrying a heavier pack (bless her heart) and me using both poles, I was able to manage, albeit slowly. My feet were already somewhat cold due to the low temperatures, and I tightened the boot ankle on the injured foot, so it wasn’t too painful._x000a_I checked over and had the ankle X-rayed at the Canmore Hospital. The good news is that nothing was broken. The result was not being able to climb for several weeks due to damage to the ankle, and a broken tooth that could be fixed without a root canal. Very lucky, but a wake-up call._x000a_Analysis_x000a_I was using Mammut Genesis 8.5 ropes. Probably the high degree of stretch on a single strand of skinny rope contributed to the lack of failure. There was little tension on the second strand. I had placed a stubby about three meters below the top screw, plus there was a screw about 1.5 meters above the belay. The belay was bomber—a stubby, an 18-cm, and a 22-cm R.C.L._x000a_Lessons? Well, don’t climb when it is close to minus 20 C. The ice can become particularly brittle. Additionally, this was a cold snap after a period of very warm temps, which probably contributed to chossy (sic) ice. Although I was on a climb that was well within my leading abilities and I wasn’t having any particular difficulty, it was a bit hard to find good plants, and I was knocking off some big chunks. Under such conditions, additional care is obviously warranted. Plus, it just isn’t very pleasant._x000a_Although we had plenty of good clothing, if I had been more seriously injured and a rescue had been necessary, the clothing we had may have been insufficient to hold off hypothermia. We should have been carrying an additional insulating layer._x000a_Ski poles are gold in the event of an injury. Walking out on my own accord would otherwise have been very difficult. This was my first (and hopefully last) leader fall on water ice. This is my eighth season water ice climbing. Although I have done quite a bit of soloing on easy water ice, this experience has cured me of that. I would have surely died without a rope. I was quite impressed with the holding power of the screw and belay chain, even in less than perfect ice. It also demonstrated the power of a good belayer and keeping cool heads. (Source: Edited from a report submitted to the website called Live-the-vision.com, name unknown)"/>
    <n v="4"/>
    <m/>
    <m/>
    <m/>
    <m/>
    <m/>
    <m/>
    <m/>
    <m/>
    <m/>
    <m/>
    <n v="1"/>
    <m/>
    <x v="0"/>
    <m/>
    <n v="1"/>
    <x v="1"/>
    <x v="1"/>
    <x v="0"/>
    <x v="1"/>
    <x v="0"/>
    <x v="0"/>
    <m/>
    <m/>
    <x v="0"/>
    <m/>
    <m/>
    <m/>
    <x v="0"/>
    <x v="0"/>
    <m/>
    <m/>
    <m/>
    <x v="0"/>
    <m/>
    <m/>
    <m/>
    <n v="1"/>
    <m/>
    <m/>
    <x v="0"/>
    <m/>
    <m/>
    <m/>
    <m/>
    <m/>
    <m/>
    <m/>
    <m/>
    <m/>
    <m/>
    <m/>
    <m/>
    <x v="0"/>
    <m/>
    <m/>
    <m/>
    <m/>
    <m/>
    <m/>
    <m/>
    <m/>
    <m/>
    <m/>
    <m/>
    <m/>
    <m/>
    <m/>
    <m/>
    <m/>
    <m/>
    <x v="1"/>
    <m/>
    <m/>
    <m/>
    <m/>
    <m/>
    <m/>
    <m/>
    <m/>
    <m/>
    <m/>
    <m/>
    <m/>
    <m/>
    <m/>
    <m/>
    <m/>
    <m/>
    <n v="1"/>
  </r>
  <r>
    <x v="1386"/>
    <s v="Fall on Ice, British Columbia, Kootenay National Park, Haffner Creek"/>
    <x v="16"/>
    <s v="British Columbia, Kootenay National Park, Haffner Creek_x000a_At about 11:00 a.m. on December 3, Banff Park wardens were called to a rescue at Haffner Creek, in Kootenay National Park, where a man in his 30s had fallen from an ice climb, according to public safety warden Lisa Paulson. The man was about 20 feet from the ground and about to clip his first ice screw when he fell, resulting in a broken ankle. He was rescued from the site by helicopter._x000a_This isn’t the first rescue performed at popular Haffner Creek, which is an easily accessed canyon off the Highway 93 South with a multitude of single pitch ice and mixed climbs. “With respect to that spot, a lot of people go there to practice,” she said. “It’s really well known. Everybody’s really careful there but it’s still been a few broken ankles pulled out of there.”_x000a_While they were waiting to chopper out the patient, another climber took a four-meter fall and decked. Fortunately he managed to get up, dust off, and walk away. (Source: Edited from a report by Amanda Follett, Banff Crag &amp; Canyon, and Joe McKay)"/>
    <n v="3"/>
    <m/>
    <m/>
    <m/>
    <m/>
    <n v="1"/>
    <m/>
    <m/>
    <m/>
    <m/>
    <m/>
    <m/>
    <m/>
    <x v="0"/>
    <n v="1"/>
    <m/>
    <x v="1"/>
    <x v="1"/>
    <x v="0"/>
    <x v="1"/>
    <x v="0"/>
    <x v="0"/>
    <m/>
    <m/>
    <x v="0"/>
    <m/>
    <m/>
    <m/>
    <x v="0"/>
    <x v="0"/>
    <m/>
    <m/>
    <m/>
    <x v="1"/>
    <m/>
    <m/>
    <m/>
    <m/>
    <m/>
    <m/>
    <x v="0"/>
    <m/>
    <m/>
    <m/>
    <m/>
    <m/>
    <m/>
    <m/>
    <m/>
    <m/>
    <m/>
    <m/>
    <m/>
    <x v="0"/>
    <m/>
    <m/>
    <m/>
    <m/>
    <m/>
    <m/>
    <m/>
    <m/>
    <m/>
    <m/>
    <m/>
    <m/>
    <m/>
    <m/>
    <m/>
    <m/>
    <m/>
    <x v="1"/>
    <m/>
    <m/>
    <m/>
    <m/>
    <m/>
    <m/>
    <m/>
    <m/>
    <m/>
    <m/>
    <m/>
    <m/>
    <m/>
    <m/>
    <m/>
    <m/>
    <m/>
    <n v="1"/>
  </r>
  <r>
    <x v="1387"/>
    <s v="Fall on Ice, British Columbia, Mount Dennis, Guinness Gully"/>
    <x v="16"/>
    <s v="British Columbia, Mount Dennis, Guinness Gully_x000a_On December 2, a 35-year-old doctor from the Seattle, WA, area was descending from the route Guinness Gully on Mount Dennis near Field, B.C. when he tripped and fell 20 feet. They’d finished the climb and they were descending the same way by rappelling the ice climbing pitches. They’d rappelled the first pitch and were walking down some lower angle terrain to the next rappel when one in the party tripped and fell over about a 20- foot cliff. While one of the man’s climbing partners stayed with him trying to keep him warm, a third climber rappelled to the road where he flagged down a tow truck driver, who called in the rescue._x000a_Waning light made it impossible for the patient to be heli-slung from the site, forcing rescuers to climb the waterfall in the dark, hauling rope rescue gear with them up the frozen waterfall. The patient was immobilized on a vacuum mattress and lowered from the route in temperatures that dropped to -15 C._x000a_He was taken to Banff Mineral Springs Hospital before being sent on to Foothills Hospital in Calgary. He suffered four fractures in his cervical and thoracic vertebrae, broken ribs, and a broken arm._x000a_Analysis_x000a_It’s not uncommon for accidents to happen on low-angle terrain when one’s guard is down. Even a slight lapse of attention in steeper terrain can have consequences. We’ve all tripped at one time or another. (Source: Brad White, Public Service Warden Banff National Park, Dave Stephens, and Amanda Follett, Banff Crag &amp; Canyon)"/>
    <n v="4"/>
    <m/>
    <m/>
    <m/>
    <m/>
    <n v="1"/>
    <m/>
    <m/>
    <m/>
    <m/>
    <m/>
    <m/>
    <m/>
    <x v="0"/>
    <n v="1"/>
    <m/>
    <x v="1"/>
    <x v="0"/>
    <x v="1"/>
    <x v="1"/>
    <x v="0"/>
    <x v="0"/>
    <m/>
    <m/>
    <x v="1"/>
    <m/>
    <m/>
    <m/>
    <x v="0"/>
    <x v="0"/>
    <m/>
    <m/>
    <m/>
    <x v="1"/>
    <m/>
    <m/>
    <m/>
    <m/>
    <m/>
    <m/>
    <x v="0"/>
    <m/>
    <m/>
    <m/>
    <m/>
    <m/>
    <m/>
    <m/>
    <m/>
    <m/>
    <m/>
    <m/>
    <m/>
    <x v="0"/>
    <m/>
    <m/>
    <m/>
    <m/>
    <m/>
    <m/>
    <m/>
    <m/>
    <m/>
    <m/>
    <m/>
    <m/>
    <m/>
    <m/>
    <m/>
    <m/>
    <m/>
    <x v="1"/>
    <m/>
    <m/>
    <m/>
    <m/>
    <m/>
    <m/>
    <m/>
    <m/>
    <m/>
    <m/>
    <m/>
    <m/>
    <m/>
    <m/>
    <m/>
    <m/>
    <m/>
    <n v="1"/>
  </r>
  <r>
    <x v="1388"/>
    <s v="Fall on Rock, California, Yosemite Valley, Lembert Dome"/>
    <x v="16"/>
    <s v="California, Yosemite Valley, Lembert Dome_x000a_On July 5, John Hrizo (36) was injured in a lead fall of about thirty feet on the second pitch of Northwest Books on Lembert Dome (5.6, 3 pitches)._x000a_According to Hrizo, he did all the leading, followed by his partner, Stacy Waksmonski (29). After they climbed the first pitch, Hrizo climbed to an intermediate belay midway through the second pitch where he rigged a belay. Because Waksmonski was a relatively inexperienced climber, Hrizo wanted to break the pitch into smaller pieces for her._x000a_After belaying Waksmonski up, Hrizo began to lead the second half of the pitch. He had with him a copy of the Supertopo Guide to Tuolumne Meadows, and from it he concluded that the right-curving crack above and to the left of the belay was 5.9, harder climbing than he intended to do. Hrizo placed a #3.5 Camalot just above the belay and began to climb the face to the right of the crack._x000a_Initially, the face climbing was easy, around 5.6. But as he climbed higher, he began to suspect that he was off route. Ten feet above the Camalot, he decided he was definitely off route and that the crack to the left was where he wanted to be. He stopped and assessed his options._x000a_Hrizo thought about down-climbing, but didn’t want to down-climb on slab. “The slab seemed to keep the same angle, then flatten out some and meet the crack,” said Hrizo. He decided to press on to the crack. Although the slab didn’t get steeper as he continued up, “it got pebbly” in texture, with small loose rocks that made foot placements uncertain._x000a_About fifteen feet above the Camalot, Hrizo began concentrating on foot placements, but his climbing shoes kept picking up pebbles that made his feet slip. “I cleaned off my shoe and replaced it several times,” he said, but could not get a secure foothold. He started to down-climb and traverse left to meet the crack when his feet suddenly slipped._x000a_Because of the angle of the slab, Hrizo slid down the wall instead of free-falling. His hands and forearms were badly cut and gouged in the process. Part way through the fall, Hrizo’s feet hit a small ledge. “I hit the ledge, jammed my ankles, and kept going,” he said. He was flung out with enough force to badly bruise his leg when he pendulumed back into the wall. Waksmonski’s belay stopped him after he had fallen about thirty feet._x000a_Hrizo said he knew right away that one ankle was broken and the other was probably sprained. His arms and hands were bleeding. Waksmonski belayed him as he climbed fifteen feet back up to the belay station, where he tied in and pulled the rope. Together they splinted the obviously broken ankle with the Supertopo Guide and tape. Hrizo then re-rigged the belay into a rappel and, with an autoblock back-up, rappelled to a lower ledge with his knees against the wall. Once Waksmonski joined him, Hrizo repeated the process three more times (they had only one 60 meter rope) until they were on the ground._x000a_Ranger Fred Koegler received a vague report of a fallen climber with injured ankles on Lembert Dome. From the Lembert parking lot, Ranger Koegler hiked to the northwest side of the dome to search for the patient. Koegler found Hrizo near the base of the route. Hrizo calmly reported what had happened while Koegler assessed his injuries and began initial treatment. The Tuolumne SAR Team and several of Hrizo’s friends carried him in a litter about a quarter mile to the parking lot. He declined further care from NPS and his friends drove him to Mammoth Hospital, where he was diagnosed with two badly broken ankles._x000a_Analysis_x000a_Hrizo showed uncommon grit, focus, and pain tolerance in getting himself and his partner safely off the wall. His initiative turned what would have been a high-angle rope rescue into a simple litter carryout, drastically reducing the danger for his rescuers._x000a_More importantly, Hrizo self-rescued without compromising his safety; he carefully rigged his rappel anchors and remembered to use a backup on his rappel (the autoblock: very important with slippery, bloody hands.) Self-rescue is great, but for your sake and for the sake of your rescuers, don’t compromise your safety to do it. Better to be plucked off the wall with minimal injuries than rushed from the base with critical ones._x000a_Being comfortable down-climbing will help you recognize and use the right time to retreat when you’re in this dilemma. You can practice down- climbing each time you top-out a route on top-rope; instead of being lowered to the ground, down-climb the route. First, though, be sure your belayer can belay you safely down the route._x000a_Not all belays are equal. Waksmonski’s belay was effective because she was attentive to and had good communication with Hrizo, and because the belay was rigged so that the force of the fall was taken by the anchor, not by the belayer. Otherwise, Hrizo’s injuries could have been worse and Waksmonski could have been injured from the force of the fall as well. (Source: Lincoln Else, NPS Ranger, Yosemite national Park)"/>
    <n v="6"/>
    <m/>
    <m/>
    <m/>
    <n v="1"/>
    <m/>
    <n v="1"/>
    <m/>
    <m/>
    <n v="1"/>
    <m/>
    <m/>
    <m/>
    <x v="0"/>
    <n v="1"/>
    <m/>
    <x v="1"/>
    <x v="1"/>
    <x v="0"/>
    <x v="0"/>
    <x v="0"/>
    <x v="0"/>
    <m/>
    <n v="1"/>
    <x v="0"/>
    <m/>
    <m/>
    <m/>
    <x v="0"/>
    <x v="0"/>
    <m/>
    <m/>
    <m/>
    <x v="0"/>
    <m/>
    <m/>
    <m/>
    <m/>
    <m/>
    <m/>
    <x v="0"/>
    <m/>
    <m/>
    <m/>
    <m/>
    <m/>
    <m/>
    <m/>
    <m/>
    <n v="1"/>
    <m/>
    <m/>
    <m/>
    <x v="0"/>
    <m/>
    <m/>
    <m/>
    <m/>
    <m/>
    <m/>
    <m/>
    <m/>
    <m/>
    <m/>
    <m/>
    <m/>
    <m/>
    <m/>
    <m/>
    <m/>
    <m/>
    <x v="1"/>
    <m/>
    <m/>
    <m/>
    <m/>
    <m/>
    <m/>
    <m/>
    <m/>
    <m/>
    <m/>
    <m/>
    <m/>
    <n v="1"/>
    <m/>
    <m/>
    <m/>
    <m/>
    <m/>
  </r>
  <r>
    <x v="1389"/>
    <s v="Fall on Rock, Colorado, Black Canyon of the Gunnison, Escape Artist"/>
    <x v="16"/>
    <s v="Colorado, Black Canyon of the Gunnison, Escape Artist_x000a_A 37-year-old climber fell yesterday afternoon (October 23) at the Black Canyon of the Gunnison National Park while ascending the Escape Artist route on the North Rim wall. Nearby climbers witnessed the fall and were able to reach the climber who fell approximately 60 feet. The unidentified climber’s protection held him on the wall until other climbers were able to lower him to the base of the climb. National Park rangers were notified at 5:00 p.m. and a rescue team was assembled. A Montrose County Fire Department paramedic reached the patient at approximately 10 p.m. The climber suffered possible pelvic and femur fractures and is in stable condition. He was evacuated to the Montrose Community Hospital. (Source: Edited from the NPS Morning Report)"/>
    <n v="3"/>
    <m/>
    <m/>
    <m/>
    <m/>
    <m/>
    <n v="1"/>
    <m/>
    <m/>
    <m/>
    <m/>
    <m/>
    <m/>
    <x v="0"/>
    <n v="1"/>
    <m/>
    <x v="1"/>
    <x v="1"/>
    <x v="0"/>
    <x v="0"/>
    <x v="0"/>
    <x v="0"/>
    <m/>
    <m/>
    <x v="0"/>
    <m/>
    <m/>
    <m/>
    <x v="0"/>
    <x v="0"/>
    <m/>
    <m/>
    <m/>
    <x v="0"/>
    <m/>
    <m/>
    <m/>
    <m/>
    <m/>
    <m/>
    <x v="0"/>
    <m/>
    <m/>
    <m/>
    <m/>
    <m/>
    <m/>
    <m/>
    <m/>
    <m/>
    <m/>
    <m/>
    <m/>
    <x v="0"/>
    <m/>
    <m/>
    <m/>
    <m/>
    <m/>
    <m/>
    <m/>
    <m/>
    <m/>
    <m/>
    <m/>
    <m/>
    <m/>
    <m/>
    <m/>
    <m/>
    <m/>
    <x v="1"/>
    <m/>
    <m/>
    <m/>
    <m/>
    <m/>
    <m/>
    <m/>
    <m/>
    <m/>
    <m/>
    <m/>
    <m/>
    <m/>
    <m/>
    <m/>
    <n v="1"/>
    <m/>
    <m/>
  </r>
  <r>
    <x v="1390"/>
    <s v="Fall on Rock, Hand-hold Broke Off, Alberta, Banff National Park, Lake Minnewanka Valley, Devils Gap, Macadamia"/>
    <x v="16"/>
    <s v="Alberta, Banff National Park, Lake Minnewanka Valley, Devils Gap, Macadamia_x000a_On July 31, a 30-year-old climber suffered serious injuries after falling 40 feet while leading Macadamia (5.9) near Devil’s Gap in Banff National Park Sunday afternoon. The accident left the climber with a serious lower leg fracture and a crushed hand. Banff rescue wardens were flown to the scene. Alpine Helicopters flew him to Banff’s Mineral Springs Hospital and later to a Calgary hospital._x000a_Analysis_x000a_Spontaneous rockfall and hold failure is common in the Rockies because of the nature of the rock in combination with the winter melt and freeze conditions. Climbers should be alert for rockfall and holds should be tested before fully weighting them. (Source: Marc Ledwidge, Banff National Park Warden, and Cathy Ellis, Rocky Mountain Outlook)"/>
    <n v="4"/>
    <m/>
    <m/>
    <m/>
    <m/>
    <m/>
    <m/>
    <m/>
    <m/>
    <m/>
    <m/>
    <m/>
    <m/>
    <x v="0"/>
    <n v="1"/>
    <m/>
    <x v="1"/>
    <x v="1"/>
    <x v="0"/>
    <x v="0"/>
    <x v="0"/>
    <x v="0"/>
    <m/>
    <m/>
    <x v="0"/>
    <m/>
    <m/>
    <m/>
    <x v="0"/>
    <x v="0"/>
    <m/>
    <m/>
    <m/>
    <x v="0"/>
    <m/>
    <m/>
    <m/>
    <m/>
    <m/>
    <m/>
    <x v="0"/>
    <m/>
    <m/>
    <m/>
    <m/>
    <m/>
    <m/>
    <m/>
    <m/>
    <m/>
    <m/>
    <m/>
    <m/>
    <x v="0"/>
    <m/>
    <m/>
    <m/>
    <m/>
    <m/>
    <m/>
    <m/>
    <m/>
    <m/>
    <m/>
    <m/>
    <n v="1"/>
    <m/>
    <m/>
    <m/>
    <m/>
    <m/>
    <x v="1"/>
    <m/>
    <m/>
    <m/>
    <m/>
    <m/>
    <m/>
    <m/>
    <m/>
    <m/>
    <m/>
    <m/>
    <m/>
    <n v="1"/>
    <m/>
    <m/>
    <m/>
    <m/>
    <m/>
  </r>
  <r>
    <x v="1391"/>
    <s v="FALL ON ROCK, INADEQUATE BELAY–ROPE RAN OUT, Colorado, Boulder Canyon, Animation"/>
    <x v="16"/>
    <s v="Colorado, Maroon Bells, Bell Cord Couloir_x000a_On May 30, Kip Ryan White (49), an experienced climber and indie singer- songwriter, died in a fall in the saddle between North and South Maroon Peaks outside Aspen. White and his son Jordan (19) fell 400 feet while descending the 50-degree, narrow, east-facing Bell Cord Couloir. The climbers were belaying one another, unanchored, when one of them lost purchase. Jordan, knocked unconscious, with his helmet split open on a rock, awoke moments after the accident to find his father 40 feet downhill and already dead._x000a_Suffering from a mild head injury himself, Jordan down-climbed 600 feet of steep terrain before beginning a two-mile descent to Maroon Lake. He spent a cold, exposed night under a patch of trees before hiking out early Tuesday morning to drive his father’s truck to the Aspen Valley Hospital._x000a_Analysis_x000a_The Bells have a grim history. “There used to be several fatalities a year,” Lou Dawson, a prolific climber and guru of Colorado fourteeners, told the Aspen Daily News. “A rope is problematic if the rock is loose because there’s no place to anchor it.” The notoriously loose Bells have claimed other local mountaineers, including Greg Mace, a prominent member of Aspen Mountain Rescue. The relative danger of the Bells, coupled with their easy access, have led the U.S. Forest Service and Mountain Rescue Aspen to call them the “Deadly Bells” as a warning._x000a_Mountain Rescue Aspen believes that the weekend’s poor weather contributed to unfavorable snow conditions—a thin crust layer over several inches of mush—causing the father-and-son team great difficulty in self-arresting once their fall began. “You just keep sliding,” Dawson told the newspaper. “That’s what happened to Greg Mace, and he knew what he was doing.”_x000a_Kip White had summited numerous fourteeners since moving to Colorado in 1979. The father-and-son team had endeavored to be cautious on South Maroon Peak, and turned back at the 13,800-foot saddle because of deteriorating weather. (Source: Edited from a report by Courtney Belcher, news@bigstonepub.com)"/>
    <n v="8"/>
    <m/>
    <n v="1"/>
    <m/>
    <m/>
    <m/>
    <n v="1"/>
    <m/>
    <m/>
    <m/>
    <m/>
    <n v="1"/>
    <m/>
    <x v="1"/>
    <m/>
    <n v="1"/>
    <x v="0"/>
    <x v="0"/>
    <x v="0"/>
    <x v="1"/>
    <x v="0"/>
    <x v="0"/>
    <m/>
    <m/>
    <x v="0"/>
    <m/>
    <m/>
    <m/>
    <x v="0"/>
    <x v="1"/>
    <m/>
    <m/>
    <m/>
    <x v="0"/>
    <m/>
    <m/>
    <m/>
    <m/>
    <m/>
    <m/>
    <x v="0"/>
    <m/>
    <m/>
    <m/>
    <m/>
    <m/>
    <m/>
    <m/>
    <m/>
    <m/>
    <m/>
    <m/>
    <m/>
    <x v="0"/>
    <m/>
    <m/>
    <m/>
    <m/>
    <m/>
    <m/>
    <m/>
    <m/>
    <m/>
    <m/>
    <m/>
    <m/>
    <m/>
    <m/>
    <m/>
    <m/>
    <m/>
    <x v="1"/>
    <m/>
    <m/>
    <n v="1"/>
    <m/>
    <m/>
    <m/>
    <m/>
    <m/>
    <m/>
    <m/>
    <n v="1"/>
    <m/>
    <m/>
    <m/>
    <m/>
    <m/>
    <m/>
    <m/>
  </r>
  <r>
    <x v="1392"/>
    <s v="Fall on Rock, Inadequate Equipment—Sandals, Off Route, No Hard Hat, Colorado, Boulder Canyon, Near Security Risk Crag"/>
    <x v="16"/>
    <s v="Colorado, Boulder Canyon, Near Security Risk Crag_x000a_On April 2, a 31-year-old male was attempting to set up a top-rope system when he suffered a fatal fall from a rock outcropping near Security Risk Crag._x000a_Analysis_x000a_The victim was attempting to set up a top-rope for his climbing party, consisting of himself, his sister, and his girlfriend. The victim, wearing only sandals, free soloed a traverse toward a location where he thought there were anchor bolts. He reportedly slipped three times as he traversed before finally falling. His head impacted on the rock three times during the fall. He was not wearing a helmet._x000a_The party reported that they thought they were at Security Risk Crag, located well above the roadway in Boulder Canyon, when in fact they were on an unnamed outcropping much closer to the road. (Source: Rocky Mountain Rescue Group)"/>
    <n v="7"/>
    <m/>
    <m/>
    <m/>
    <m/>
    <n v="1"/>
    <m/>
    <m/>
    <m/>
    <m/>
    <m/>
    <m/>
    <m/>
    <x v="1"/>
    <m/>
    <m/>
    <x v="1"/>
    <x v="1"/>
    <x v="1"/>
    <x v="1"/>
    <x v="0"/>
    <x v="1"/>
    <m/>
    <m/>
    <x v="1"/>
    <n v="1"/>
    <m/>
    <m/>
    <x v="0"/>
    <x v="0"/>
    <m/>
    <m/>
    <m/>
    <x v="0"/>
    <m/>
    <m/>
    <m/>
    <m/>
    <m/>
    <m/>
    <x v="0"/>
    <m/>
    <m/>
    <m/>
    <m/>
    <m/>
    <m/>
    <m/>
    <m/>
    <n v="1"/>
    <m/>
    <m/>
    <m/>
    <x v="0"/>
    <n v="1"/>
    <m/>
    <m/>
    <m/>
    <m/>
    <m/>
    <m/>
    <m/>
    <m/>
    <m/>
    <m/>
    <m/>
    <m/>
    <m/>
    <m/>
    <m/>
    <n v="1"/>
    <x v="1"/>
    <m/>
    <m/>
    <m/>
    <m/>
    <m/>
    <m/>
    <m/>
    <m/>
    <m/>
    <n v="1"/>
    <m/>
    <m/>
    <m/>
    <m/>
    <m/>
    <m/>
    <m/>
    <m/>
  </r>
  <r>
    <x v="1393"/>
    <s v="Fall on Rock, Inadequate Protection, Misuse of Equipment (Grigri), No Hard Hat, California, Yosemite Valley, Half Dome"/>
    <x v="16"/>
    <s v="California, Yosemite Valley, Half Dome_x000a_On September 14, a clear day, Bela Christopher (Chris) Fehrer (35) was solo climbing the slab route when he fell 100 to 150 feet to his death._x000a_Analysis_x000a_With dozens of Yosemite routes under his belt, including Mescalito, Wyoming Sheep Ranch, El Capitan (seven times), and a host of other hard walls, he was by no means a beginner. He was likely headed up the slabs to shuttle gear to the base of Tis-sa-ack (VI 5.9 A3+) in preparation for a solo climb._x000a_Known to climbers as the “death slabs,” this approach, though much shorter than the nine-mile maintained trail around the south face, is notorious for loose rock and devious exposed fourth-class route finding. According to friends, he knew the approach well from previous Half Dome ascents. On this day he didn’t follow the “standard” approach, a goat trail of sorts that zigzags across the slabs taking advantage of broken ledge systems. Instead, he headed up a more direct, steep corner system avoided by other climbers. After a short pitch of fourth class, he left most of his rack on a ledge, rigged a quick single-piece anchor, and rope soloed with a Grigri up a moderate fifth-class pitch. He placed a few nuts and cams as he went and built a three-piece anchor upon reaching the end of his rope._x000a_Exactly what happened next will remain a mystery, but the climber fell before successfully clipping into his anchor. Rock fall has always been common below Half Dome’s northwest face, and this climber’s top anchor was surrounded by exfoliating flakes held in place by dirt and sheer luck. Though other causes are possible, a moss scar found while investigating the accident suggests he was standing on one of these flakes when it cut loose. As he fell, he ripped two of the four pieces he placed on the pitch. He tumbled down the slabs and landed on a large ledge just as his rope came taut on another piece. Two climbers found his body attached to the lead line by a Grigri, apparently having fallen the length of the pitch._x000a_Beyond the objective loose-rock danger, rigging mistakes may have played a roll as well. When the climber was found, his Grigri was set on the lead line in the direction appropriate for a single-rope rappel from the top anchor, not in the direction one might use while rope soloing up from the lower anchor. As a result, his Grigri never truly came tight on the line; the rope wrapped around his body as he tumbled, ripping two pieces when it came tight, but his Grigri never engaged. In the end he stopped only by hitting a large ledge._x000a_It’s possible that he rigged his Grigri backwards before rope soloing the pitch and then slipped on loose rock before clipping to his top anchor. In this scenario, his Grigri would have slid down whatever rope remained before wrapping on his body as he fell. Since his protection failed, the orientation of the Grigri ended up being irrelevant, but it suggests another scenario. He may have re-rigged his Grigri for a rappel at the top of the pitch, intending to anchor his lead rope and rap back to his lower anchor, but somehow failed to connect his lead line before leaning back to rappel. There was a figure eight tied in the end of the rope, possibly intended as his anchor point, and his Grigri was attached to the line just a few feet from this knot. Whatever its intended role, in the end this knot never held any weight. In any case, there are some lessons to take away:_x000a_When you place protection, make it count. Whatever the cause of his fall, this climber placed very little gear on the pitch, and two of these pieces failed. The others (including his single-piece lower anchor) were sketchy at best. He was a skilled trad climber, and confidence on easy terrain could explain these careless placements. If he had taken the time to find solid protection despite the moderate grade, he might have survived his unexpected fall, assuming he had also rigged his self-belay properly._x000a_Back to basics: double-check your rigging. Much of the rigging in this accident appeared to have been rushed or carelessly done. If the climber had clipped into one of his top anchor pieces before dealing with the rest of his anchor, his fall would have been caught immediately. Had he rigged his Grigri correctly, it might have arrested his fall sooner. If he was attempting to rappel, a quick double-check of his anchor attachment could have saved his life. Remember the basics; these safeguards are what prevent absentminded mistakes._x000a_Know where you’re headed and take loose rock seriously. Though it’s possible he was intentionally taking a variation to the standard slabs approach, it’s more likely that he was off route. With better information to guide his decision-making he might have turned around before heading into seldom-traveled terrain. Climbing popular routes spoils some of us into a sense of security, but it only takes a split second to realize that dirty, loose, easy fifth- class can be more dangerous than clean, sparsely protected 5.10._x000a_Use the right device. Though many soloists use it, the Petzl Grigri is not intended as a self-belay device. Its manufacturer strongly warns against using it for this purpose—it’s very easy to rig a Grigri backwards, rendering it useless for catching a solo fall. The standard sliding clove hitch or one of a number of belay devices designed for self-belays are more foolproof._x000a_Wear a helmet. This climber wasn’t wearing a helmet despite the approach’s ominous reputation, and head trauma likely played a role in his death. Though a helmet can’t protect us against everything, it might have prevented this tragedy. (Source: Lincoln Else, NPS Ranger, Yosemite National Park)"/>
    <n v="10"/>
    <m/>
    <m/>
    <m/>
    <m/>
    <n v="1"/>
    <m/>
    <m/>
    <m/>
    <m/>
    <m/>
    <n v="1"/>
    <m/>
    <x v="1"/>
    <m/>
    <m/>
    <x v="1"/>
    <x v="1"/>
    <x v="0"/>
    <x v="0"/>
    <x v="0"/>
    <x v="0"/>
    <m/>
    <m/>
    <x v="0"/>
    <n v="1"/>
    <m/>
    <m/>
    <x v="0"/>
    <x v="0"/>
    <m/>
    <m/>
    <m/>
    <x v="0"/>
    <m/>
    <m/>
    <m/>
    <m/>
    <m/>
    <m/>
    <x v="0"/>
    <m/>
    <m/>
    <m/>
    <m/>
    <m/>
    <m/>
    <m/>
    <m/>
    <n v="1"/>
    <m/>
    <m/>
    <m/>
    <x v="0"/>
    <n v="1"/>
    <m/>
    <m/>
    <m/>
    <n v="1"/>
    <m/>
    <m/>
    <m/>
    <m/>
    <m/>
    <m/>
    <n v="1"/>
    <m/>
    <m/>
    <m/>
    <m/>
    <m/>
    <x v="0"/>
    <m/>
    <m/>
    <m/>
    <m/>
    <m/>
    <m/>
    <m/>
    <m/>
    <m/>
    <m/>
    <m/>
    <m/>
    <m/>
    <m/>
    <n v="1"/>
    <m/>
    <m/>
    <m/>
  </r>
  <r>
    <x v="1394"/>
    <s v="Fall on Rock, Inadequate Protection, Rock Broke Off, No Hard Hat, Colorado, Garden of the Gods, Three Graces"/>
    <x v="16"/>
    <s v="Colorado, Garden of the Gods, Three Graces_x000a_In mid-August, a young male local climber died as a result of a fall from this formation. In talking with the search and rescue folks, I learned that he was climbing up the south ridge on the easternmost of the three slabs of rock that make up the Three Graces. He climbed up about 30 feet without protection, put in a cam behind a four-inch thick flake, and fell on the first move above the flake. A 12 x 12-inch chunk of the flake broke off as the cam expanded. The climber fell straight down about ten feet, then apparently his feet caught on the rock and he flipped over and landed headfirst._x000a_Analysis_x000a_Climbing this ridge may be relatively easy, but good protection is virtually nonexistent. In addition, the rock is rather funky, even by Garden of the Gods standards, and is even worse given the rains of the past couple of months. Climbing too high to a first protection point, counting on a cam behind a flake of weak, possibly wet sandstone, and not wearing a helmet may have all contributed to this tragic accident. (Source: From a posting by Bob Hostetler on www.climbingboulder.com)"/>
    <n v="6"/>
    <m/>
    <m/>
    <m/>
    <m/>
    <m/>
    <m/>
    <m/>
    <m/>
    <m/>
    <m/>
    <m/>
    <m/>
    <x v="1"/>
    <m/>
    <m/>
    <x v="1"/>
    <x v="1"/>
    <x v="0"/>
    <x v="0"/>
    <x v="0"/>
    <x v="0"/>
    <m/>
    <m/>
    <x v="0"/>
    <m/>
    <m/>
    <m/>
    <x v="0"/>
    <x v="0"/>
    <m/>
    <m/>
    <m/>
    <x v="0"/>
    <m/>
    <m/>
    <m/>
    <m/>
    <m/>
    <m/>
    <x v="0"/>
    <m/>
    <m/>
    <m/>
    <m/>
    <m/>
    <m/>
    <m/>
    <m/>
    <m/>
    <m/>
    <n v="1"/>
    <m/>
    <x v="0"/>
    <n v="1"/>
    <m/>
    <m/>
    <m/>
    <m/>
    <m/>
    <m/>
    <m/>
    <m/>
    <m/>
    <m/>
    <m/>
    <m/>
    <m/>
    <m/>
    <m/>
    <m/>
    <x v="0"/>
    <m/>
    <m/>
    <m/>
    <m/>
    <m/>
    <m/>
    <m/>
    <m/>
    <m/>
    <m/>
    <m/>
    <m/>
    <m/>
    <n v="1"/>
    <m/>
    <m/>
    <m/>
    <m/>
  </r>
  <r>
    <x v="1395"/>
    <s v="Fall on Rock, Miscommunication—Inadequate Belay, Climbers Unknown to Each Other, Maine, Bald Mountain, Shag Crag, Tightrope"/>
    <x v="16"/>
    <s v="Maine, Bald Mountain, Shag Crag, Tightrope_x000a_Jed Piatt (29) of Dover, N.H., was in a group of experienced climbers when he fell from the route Tightrope (12d) on Bald Mountain’s Shag Crag shortly before 6:00 p.m. Steve Allarie, District Game Warden for the Woodstock area, said Piatt fell 15 to 25 feet. He suffered broken ribs, a broken ankle, and a slight concussion._x000a_“Based on his injuries, he had to be hand-carried down the mountain in a basket,” Allarie said. “It was very difficult because of the steep terrain and it was nighttime.”_x000a_The LifeFlight rescue helicopter was able to land near Reading Road in Woodstock, and took Piatt to Central Maine Medical Center in Lewiston, where he was treated and released Sunday._x000a_Analysis_x000a_Always go over your verbal signals, especially if you and your partner don’t know each other. Piatt called, “Take,” and the belayer thought he wanted rope to clip so let out slack instead. Also, be wary when using a 9.4 mm rope in a Grigri. Due to the extra slack and force generated from that, the 9.4mm rope just shot through the belay device and was not able to be arrested. (Source: Edited from various reports sent in by A1 Hospers)"/>
    <n v="8"/>
    <m/>
    <m/>
    <m/>
    <n v="1"/>
    <m/>
    <m/>
    <m/>
    <m/>
    <m/>
    <m/>
    <n v="1"/>
    <m/>
    <x v="0"/>
    <n v="1"/>
    <m/>
    <x v="0"/>
    <x v="1"/>
    <x v="0"/>
    <x v="1"/>
    <x v="1"/>
    <x v="0"/>
    <m/>
    <m/>
    <x v="0"/>
    <m/>
    <m/>
    <m/>
    <x v="0"/>
    <x v="0"/>
    <m/>
    <m/>
    <m/>
    <x v="0"/>
    <m/>
    <m/>
    <m/>
    <m/>
    <m/>
    <m/>
    <x v="0"/>
    <m/>
    <m/>
    <m/>
    <m/>
    <m/>
    <m/>
    <m/>
    <m/>
    <m/>
    <m/>
    <m/>
    <m/>
    <x v="0"/>
    <m/>
    <m/>
    <m/>
    <m/>
    <m/>
    <m/>
    <m/>
    <m/>
    <m/>
    <m/>
    <m/>
    <m/>
    <m/>
    <n v="1"/>
    <m/>
    <m/>
    <m/>
    <x v="1"/>
    <m/>
    <m/>
    <n v="1"/>
    <m/>
    <m/>
    <n v="1"/>
    <m/>
    <m/>
    <m/>
    <m/>
    <m/>
    <m/>
    <m/>
    <m/>
    <m/>
    <m/>
    <m/>
    <m/>
  </r>
  <r>
    <x v="1396"/>
    <s v="Fall on Rock, Rappel Error—Protection Pulled Out, British Columbia, Purcell Mountains, Eastpost Spire"/>
    <x v="16"/>
    <s v="British Columbia, Purcell Mountains, Eastpost Spire_x000a_On July 18, Dave Ireland (51) and Peter Uzieblo were about two pitches up Lions Way (5.6, six pitches) on Eastpost Spire. One dropped his digital camera, and so they were rappelling to retrieve it. Uzieblo did a mix of down-climbing and rappelling in order to lessen the weight on the rope. He then yelled up to Dave Ireland not to pull out on the anchor, only down. Unfortunately, the anchor failed Dave Ireland about a full rope length (60 meters) to the boulder field below, resulting in fatal injuries. In meeting with the Invermere, B.C., Coroner the day following this tragic accident, she advised that D.I. died instantly of a broken neck._x000a_Peter Uzieblo is an accomplished and experienced climber. Dave Ireland was a novice with top-rope experience in Devil’s Lake State Park (WI), but he could easily follow on 5.8 routes. He was a much respected and valued member of the Chicago Mountaineering Club. (Source: Edwina Podenski, Canadian ANAM editor and Paul Szymanski, friend of the deceased)"/>
    <n v="9"/>
    <m/>
    <m/>
    <m/>
    <m/>
    <m/>
    <m/>
    <n v="1"/>
    <m/>
    <n v="1"/>
    <m/>
    <n v="1"/>
    <m/>
    <x v="1"/>
    <m/>
    <m/>
    <x v="1"/>
    <x v="0"/>
    <x v="0"/>
    <x v="0"/>
    <x v="0"/>
    <x v="0"/>
    <m/>
    <m/>
    <x v="0"/>
    <m/>
    <m/>
    <m/>
    <x v="0"/>
    <x v="0"/>
    <m/>
    <m/>
    <m/>
    <x v="0"/>
    <m/>
    <m/>
    <m/>
    <m/>
    <m/>
    <m/>
    <x v="0"/>
    <m/>
    <m/>
    <m/>
    <m/>
    <m/>
    <m/>
    <m/>
    <m/>
    <m/>
    <m/>
    <m/>
    <m/>
    <x v="0"/>
    <m/>
    <m/>
    <m/>
    <m/>
    <m/>
    <m/>
    <m/>
    <m/>
    <m/>
    <m/>
    <m/>
    <m/>
    <m/>
    <m/>
    <m/>
    <m/>
    <m/>
    <x v="0"/>
    <n v="1"/>
    <m/>
    <m/>
    <n v="1"/>
    <m/>
    <m/>
    <m/>
    <m/>
    <m/>
    <m/>
    <m/>
    <m/>
    <n v="1"/>
    <m/>
    <m/>
    <m/>
    <m/>
    <m/>
  </r>
  <r>
    <x v="1397"/>
    <s v="Fall on Rock, Rappel Error—Rappelling Too Fast, Inexperience, North Carolina, Great Smokey Mountain National Park"/>
    <x v="16"/>
    <s v="North Carolina, Great Smokey Mountain National Park_x000a_Around 2:30 p.m. on July 25, Adam Holenberg (23) was rappelling from a cliff above Rainbow Falls in the Cherokee Orchard area when he fell approximately 30 feet, sustaining serious injuries. Holenberg had hiked three miles in to the falls, scrambled to the top, then solo rappelled down the face of the 80-foot-high cliff. He was using a very small (9 mm diameter) rope with an anchor and a figure-eight descending device. Witnesses said that he took very long bounds down the cliff, shock-loading the system, and that he was two-thirds of the way down the cliff when the rope severed and he fell about 30 feet to the boulder field at the bottom of the cliff. Bystanders called via cell phone for assistance._x000a_Rangers arrived on scene by 5:00 p.m. Park medics stabilized Holen- berg and the rescue team conducted a semi-technical rescue operation to remove him from the boulder field and get him down to the trail surface. He was then evacuated by wheeled litter to an ambulance at the trailhead, transferred to a medical helicopter, and flown to the UT Medical Center in Knoxville. Holenberg suffered a fractured femur, fractured vertebra in the lower back, and a fractured wrist._x000a_Analysis_x000a_The investigation revealed that the rope was military surplus Kevlar material and that there was a melted/frayed cut where it crossed over a sharp rock edge during Holenberg’s rappel._x000a_There is no indication that the victim was an experienced or even a novice climber. Each year we report on rappelling incidents such as this in hopes that the word will get out regarding proper technique for rappelling—even for those who only want to engage in this aspect of the sport of climbing. (Sources: Rick Brown, District Ranger, and Jed Williamson)"/>
    <n v="7"/>
    <m/>
    <m/>
    <n v="1"/>
    <m/>
    <m/>
    <m/>
    <m/>
    <m/>
    <n v="1"/>
    <m/>
    <m/>
    <m/>
    <x v="0"/>
    <n v="1"/>
    <m/>
    <x v="1"/>
    <x v="0"/>
    <x v="0"/>
    <x v="1"/>
    <x v="0"/>
    <x v="0"/>
    <m/>
    <m/>
    <x v="0"/>
    <n v="1"/>
    <m/>
    <m/>
    <x v="0"/>
    <x v="0"/>
    <m/>
    <m/>
    <m/>
    <x v="0"/>
    <m/>
    <m/>
    <m/>
    <m/>
    <m/>
    <m/>
    <x v="0"/>
    <m/>
    <m/>
    <m/>
    <m/>
    <m/>
    <m/>
    <m/>
    <m/>
    <m/>
    <m/>
    <m/>
    <m/>
    <x v="0"/>
    <m/>
    <m/>
    <m/>
    <m/>
    <m/>
    <m/>
    <m/>
    <m/>
    <m/>
    <m/>
    <m/>
    <m/>
    <m/>
    <m/>
    <n v="1"/>
    <m/>
    <m/>
    <x v="1"/>
    <m/>
    <m/>
    <m/>
    <n v="1"/>
    <m/>
    <m/>
    <m/>
    <m/>
    <m/>
    <m/>
    <m/>
    <m/>
    <n v="1"/>
    <m/>
    <m/>
    <m/>
    <m/>
    <m/>
  </r>
  <r>
    <x v="1398"/>
    <s v="Fall on Rock—Handhold Came Off, Climbing Alone, Left No Information on Whereabouts, California, Yosemite National Park, Tuolumne Peak"/>
    <x v="16"/>
    <s v="California, Yosemite National Park, Tuolumne Peak_x000a_On July 15, at 4:30 p.m. I (Jeff Moore, 27) was injured when I dislodged a large rock while climbing a short Class 3-4 chimney on Tuolumne Peak in Yosemite National Park. I was climbing alone collecting data for a research project on exploring rockfall. I had not informed anyone of my itinerary, carried no cell phone, and was not wearing a helmet._x000a_The research project had taken me to nearly the same spot the previous Monday to determine rates of cliff erosion by rockfall. On this Friday I had completed 2 sites and was heading for a third at a large cirque amphitheatre on the southeast flank of Tuolumne Peak near Tuolumne Meadows._x000a_Approaching the site, I was stemming an inside corner when I grabbed a hold above my head and dislodged a large rock. The rock was about twice the size of my chest and it came free from the wall easily, causing me to fall about 15 feet in an upright position. While falling, the rock was at the level of my chest and I fought to move it away from my body. During the fall, the rock crushed my left ring finger, nearly severing it, and struck my right forearm, opening an eight-inch gash and destroying much of my forearm muscle. I landed on my feet and badly sprained one ankle. (At the time I thought it was broken.)_x000a_I assessed my situation, noticing significant bleeding from my right forearm. Both bones in my arm were visible but neither was broken. My right hand was rendered useless due to the muscle injury – clasped closed without the opposing muscles required to keep it open. I quickly dropped my backpack and took off my shirt to wrap my arm, at which point I was alerted to my left finger injury. The finger was almost totally severed, dangling by a small thread of tendon, but was not spurting blood. At the time, I considered pulling it off to ease my descent but did not. The combined injuries left me without dexterity, making it difficult to wrap my shirt tightly around my open arm wound._x000a_Looking up, I could see Tenaya Lake four miles in the distance where my car was parked and where I would find help. I cursed myself for not having a cell phone but was thankful I was able to walk. Before descending, I opted to re-shoulder my backpack which had in it a treated nylon jacket, long underwear top, water, food, headlamp, maps and aerial photos, a compass, and an emergency space blanket, none of which I could easily retrieve due to my hand injuries. I placed my left hand atop my right forearm so the shirt would soak up the blood from both injuries and did my best to hold both arms above my heart._x000a_I began descending over steep slabs, ledges, and boulders within one or two minutes of my fall. I had studied maps of the area well and knew there was a trail some 2,000 vertical feet below the accident site, but in attempting to follow the most direct route, I was stopped by terrain too steep to descend in my condition. Backtracking and moving to a lower- angle route, I reached the trail in about one hour, during which time I suffered the first of two very painful tripping incidents. I remembered from the maps that once I reached the trail I should head in a counterintuitive direction, away from Tenaya Lake, before the trail would swing around to the proper heading. Unfortunately, I arrived at the trail in a different place than I thought I would, and after walking for about a half an hour, I realized I was heading the wrong way. I turned around and hiked out._x000a_During my two hours hiking on the trail I was badly attacked by mosquitoes: I was covered in blood, wearing no shirt, and couldn’t fend them off with my hands. This stands out in my mind as being the worst part of my day. I also fell another time while crossing a slick-rock stream, which, aside from being painful, soaked my cotton pants. I encountered no other people on the trail._x000a_I reached the highway at 7:30 p.m., three hours after the accident, and immediately flagged down a car. It slowed, looked me over, and drove on. Another car came by shortly and drove me to the Tuolumne Meadows ranger station._x000a_Analysis_x000a_• Testing holds. Although I had been testing holds that day, I did not test this particular one, maybe because of its large size. I should have been more aware of loose rock, especially since I was climbing alone._x000a_• I was not wearing a helmet. The terrain leading up to the section where I fell was never harder than Class 2, and in preparing for the trip I didn’t envision needing a helmet. However, I was out studying rockfall, so wearing a helmet was probably appropriate. I should not have climbed the chimney without a helmet._x000a_• Nobody knew where I was or when I planned to return. Due to circumstances (family and friends out of town), I had not told anyone of my itinerary for the day. There are a number of people I could have easily informed and did not do so._x000a_• Hiking and climbing alone. Climbing alone warrants particular vigilance for the considerations listed above. Specifically, informing others of your itinerary and using extra caution are critical, and I failed at both._x000a_• I feel that a cell phone would have helped me get assistance sooner, even though reception is limited in the mountains. Carrying one could mean the difference between life and death, and I now feel it’s worth it to always bring one along. (Source: Jeff Moore)"/>
    <n v="8"/>
    <m/>
    <m/>
    <m/>
    <n v="1"/>
    <m/>
    <m/>
    <m/>
    <m/>
    <m/>
    <m/>
    <m/>
    <m/>
    <x v="0"/>
    <n v="1"/>
    <m/>
    <x v="1"/>
    <x v="1"/>
    <x v="0"/>
    <x v="0"/>
    <x v="0"/>
    <x v="0"/>
    <m/>
    <m/>
    <x v="0"/>
    <n v="1"/>
    <n v="1"/>
    <m/>
    <x v="0"/>
    <x v="0"/>
    <m/>
    <m/>
    <m/>
    <x v="0"/>
    <m/>
    <m/>
    <m/>
    <m/>
    <m/>
    <m/>
    <x v="0"/>
    <m/>
    <m/>
    <m/>
    <m/>
    <m/>
    <m/>
    <m/>
    <m/>
    <m/>
    <m/>
    <m/>
    <m/>
    <x v="0"/>
    <n v="1"/>
    <m/>
    <m/>
    <m/>
    <m/>
    <m/>
    <m/>
    <m/>
    <m/>
    <m/>
    <n v="1"/>
    <n v="1"/>
    <m/>
    <m/>
    <m/>
    <m/>
    <m/>
    <x v="1"/>
    <m/>
    <m/>
    <m/>
    <m/>
    <m/>
    <m/>
    <m/>
    <m/>
    <m/>
    <m/>
    <m/>
    <m/>
    <n v="1"/>
    <m/>
    <m/>
    <m/>
    <m/>
    <m/>
  </r>
  <r>
    <x v="1399"/>
    <s v="Fall on Rock—Handhold Came Off, Failure to Test Hold, Arizona, Camelback Mountain"/>
    <x v="16"/>
    <s v="On December 26 K.P. (female-46), L.R. (male-53), and T.N. (female -50ish) went out to climb on Camelback Mountain, a park area located centrally in Phoenix. L.R. is a very experienced lead climber and K.P. and T.N. had been lead climbing for about a year. K.P. and T.N. completed leads on The Monk, starting on the 5.7 variation for the East Face route. It was a beautiful day and they were having lots of fun. The group of three then went about 100 yards over to the Camel’s Head to do Hard Times on Gargoyle Wall, a bolted 5.7. After K.P. and L.R. each led the first pitch, T.N. took her turn on lead. About 45 feet up, T.N. decided to move laterally, maybe five feet, to move onto easier looking terrain where T.N. saw a juggy nice hold. She was right below the next bolt on the route. She had both hands on the hold and began to pull herself up without testing the hold. The hold broke. Unfortunately, she was ten feet from the last bolt, so between the pendulum and the rope stretch, she fell about 25 feet, struck the rock, and broke both legs at the ankles._x000a_There was enough rope to lower her to the ground, where cell phone contact was made with emergency rescue personnel. Another out-of-state climber who is a paramedic was nearby and helped stabilize both ankles. T.N. did a crab walk/crawl about 200 yards to the top of the Headwall where a rappel was made to an area accessible to hikers. At the bottom of the cliff members of the Tactical Rescue Squad of the Phoenix Fire Department placed T.N. on a stretcher and hand-carried her to the parking lot about half a mile from the accident site._x000a_Analysis_x000a_For interested climbers: Camelback Mountain consists of a mudflow breccias and fluvial sediments described as “petrified mud” in Opland’s guidebook Phoenix Rock II. The nature of the rock and the scouring summer sun can take their toll on rock quality. (Source: Erik Filsinger, Secretary, Arizona Mountain Club)"/>
    <n v="6"/>
    <m/>
    <m/>
    <m/>
    <m/>
    <m/>
    <n v="1"/>
    <n v="1"/>
    <m/>
    <m/>
    <m/>
    <n v="1"/>
    <m/>
    <x v="0"/>
    <n v="1"/>
    <m/>
    <x v="1"/>
    <x v="1"/>
    <x v="0"/>
    <x v="0"/>
    <x v="0"/>
    <x v="0"/>
    <m/>
    <n v="1"/>
    <x v="0"/>
    <m/>
    <m/>
    <m/>
    <x v="0"/>
    <x v="0"/>
    <m/>
    <m/>
    <m/>
    <x v="0"/>
    <m/>
    <m/>
    <m/>
    <m/>
    <m/>
    <m/>
    <x v="0"/>
    <m/>
    <m/>
    <m/>
    <m/>
    <m/>
    <m/>
    <m/>
    <m/>
    <m/>
    <m/>
    <m/>
    <m/>
    <x v="0"/>
    <m/>
    <m/>
    <m/>
    <m/>
    <m/>
    <m/>
    <m/>
    <m/>
    <m/>
    <m/>
    <m/>
    <n v="1"/>
    <m/>
    <m/>
    <m/>
    <m/>
    <m/>
    <x v="1"/>
    <m/>
    <m/>
    <m/>
    <m/>
    <m/>
    <m/>
    <m/>
    <m/>
    <m/>
    <m/>
    <m/>
    <m/>
    <m/>
    <m/>
    <m/>
    <m/>
    <m/>
    <n v="1"/>
  </r>
  <r>
    <x v="1400"/>
    <s v="Fall on Rock—Inadequate Protection, Off Route, Inexperience, Colorado, Boulder Canyon, Eagle Rock"/>
    <x v="16"/>
    <s v="Colorado, Boulder Canyon, Eagle Rock_x000a_On June 5, J.H. (20) and Z.T. (20) were climbing the Great Dihedral, a 3-pitch, 5.5 trad route in the infrequently climbed Eagle Rock area of Boulder Canyon._x000a_J.H. began leading the second pitch, which the website describes as: “Climb slabby rock with little pro as it steepens… you will see a fixed pin under a large roof, don’t go that high but traverse left on scary moderate ledge to a slab that brings you up and left and into the dihedral (scary moves above tricky pro)…”_x000a_He fell 60 feet before Z.T. caught him on belay. J.H. impacted the rock face and sustained a compound tib/fib fracture, a maxillary nose fracture, and multiple cuts and bruises._x000a_Analysis_x000a_J.H. did not traverse left as described and had difficulty finding gear placements. He unknowingly climbed off route to clip a series of three fixed pins under the large roof. He used very short quickdraws rather than long runners, which created a high degree of rope drag as he traversed left into the dihedral. Here again, J.H. had difficulty finding gear placements. He spent several minutes trying to place a micro-nut, but ultimately gave up. The slabby face above seemed relatively easy and J.H. could make out a ledge where he assumed the bolt anchor would be. He decided to “run it out” on this section and 10 to 15 feet below the ledge he slipped._x000a_The climbers lacked adequate information on the difficulty of the climb, in terms of both rating and gear placement. First, novice leaders should ensure that they select climbs well within their limits. Multiple sources of information would have been very helpful in this case. Second, climbers transitioning from sport to trad may often be accustomed to following a bolt line, and therefore face route-finding challenges. Third, recognizing when and where long runners should be used can also be problematic for sport climbers. In this case, the use of quickdraws created severe rope drag which made the “easy” slab section that much harder. Fourth, running it out always increases the distance of any fall. Finally, the ledge where J.H. assumed the two-bolt anchor would be was in fact 10 to 20 feet below the actual anchor._x000a_It should be noted that the fact that he was not wearing a helmet did not contribute to the severity of his head injuries. (Source: From a report by the Rocky Mountain Rescue Group)"/>
    <n v="9"/>
    <m/>
    <n v="1"/>
    <m/>
    <m/>
    <m/>
    <m/>
    <m/>
    <m/>
    <n v="1"/>
    <m/>
    <m/>
    <m/>
    <x v="0"/>
    <n v="1"/>
    <m/>
    <x v="0"/>
    <x v="1"/>
    <x v="0"/>
    <x v="0"/>
    <x v="0"/>
    <x v="0"/>
    <m/>
    <m/>
    <x v="0"/>
    <m/>
    <m/>
    <m/>
    <x v="0"/>
    <x v="0"/>
    <m/>
    <m/>
    <m/>
    <x v="0"/>
    <m/>
    <m/>
    <m/>
    <m/>
    <m/>
    <m/>
    <x v="0"/>
    <m/>
    <m/>
    <m/>
    <m/>
    <m/>
    <m/>
    <m/>
    <m/>
    <n v="1"/>
    <m/>
    <n v="1"/>
    <m/>
    <x v="0"/>
    <n v="1"/>
    <m/>
    <m/>
    <m/>
    <m/>
    <m/>
    <m/>
    <m/>
    <m/>
    <m/>
    <m/>
    <m/>
    <m/>
    <m/>
    <m/>
    <m/>
    <m/>
    <x v="0"/>
    <m/>
    <m/>
    <m/>
    <m/>
    <m/>
    <m/>
    <m/>
    <m/>
    <m/>
    <m/>
    <m/>
    <n v="1"/>
    <m/>
    <m/>
    <m/>
    <m/>
    <m/>
    <m/>
  </r>
  <r>
    <x v="1401"/>
    <s v="Fall on Rock—Rappel Error, No Hard Hat, Colorado, Eldorado Canyon State Park, Rincon"/>
    <x v="16"/>
    <s v="Colorado, Eldorado Canyon State Park, Rincon_x000a_On January 26, a 25-year-old man was fatally injured when he fell 20 to 30 feet in Eldorado Canyon State Park. The Boulder County Sheriff’s office said the accident occurred at about 6:15 p.m. as the victim was rappelling. He was not wearing a helmet and sustained severe injuries when he landed on his head. His climbing partner summoned emergency help, but the victim was pronounced dead as he was being evacuated from the canyon. (Source: Edited from articles appearing in Rocky Mountain News and Boulder Daily Camera)_x000a_Analysis_x000a_Rincon is a crag in Eldorado Canyon with generally mid to upper range difficulty climbs 5.9-5.12 up to three pitches. Rincon is also a climb that is rated 5.1 la. One normally does not rappel off it. (Source: Leo Paik)"/>
    <n v="6"/>
    <m/>
    <m/>
    <n v="1"/>
    <m/>
    <m/>
    <m/>
    <m/>
    <m/>
    <m/>
    <m/>
    <m/>
    <m/>
    <x v="1"/>
    <m/>
    <m/>
    <x v="1"/>
    <x v="0"/>
    <x v="0"/>
    <x v="0"/>
    <x v="0"/>
    <x v="0"/>
    <m/>
    <m/>
    <x v="0"/>
    <m/>
    <m/>
    <m/>
    <x v="0"/>
    <x v="0"/>
    <m/>
    <m/>
    <m/>
    <x v="0"/>
    <m/>
    <m/>
    <m/>
    <m/>
    <m/>
    <m/>
    <x v="0"/>
    <m/>
    <m/>
    <m/>
    <m/>
    <m/>
    <m/>
    <m/>
    <m/>
    <m/>
    <m/>
    <m/>
    <m/>
    <x v="0"/>
    <n v="1"/>
    <m/>
    <m/>
    <m/>
    <m/>
    <m/>
    <m/>
    <m/>
    <m/>
    <m/>
    <m/>
    <m/>
    <m/>
    <m/>
    <m/>
    <m/>
    <m/>
    <x v="1"/>
    <m/>
    <m/>
    <m/>
    <n v="1"/>
    <m/>
    <m/>
    <n v="1"/>
    <m/>
    <m/>
    <m/>
    <m/>
    <m/>
    <m/>
    <m/>
    <m/>
    <m/>
    <m/>
    <m/>
  </r>
  <r>
    <x v="1402"/>
    <s v="Fall on Snow, Inadequate Clothing and Equipment, Inadequate Protection, Fatigue, Alaska, Mount McKinley, West Buttress"/>
    <x v="16"/>
    <s v="Alaska, Mount McKinley, West Buttress_x000a_In 2004, the Humphrey twin brothers Jerry and Terry (55) along with Jerry’s son Jeremy, climbed on the West Buttress in late May. Departing on May 24th, Jerry and Jeremy reached the summit on June 4th (11 days), while Terry, who was experiencing the effects of an upper respiratory infection, stayed behind at their 17,200-foot high camp._x000a_The trio returned this year for another climb of the mountain with one of the goals being to have Terry go to the summit. Jeremy signed up as a solo climber with plans to attempt one-day ascents from the 14,200-foot camp. The three departed on April 29th, traveling together up to the 14,200-foot camp where the twins continued on to the 17,200-foot camp on May 8th. This was nearly a month earlier than the previous year’s climb. Most years, climbers find colder conditions and more exposed ice. This year was no exception._x000a_On May 7th, Jeremy made a one-day ascent of the upper West Rib and descended via the West Buttress. Below Denali Pass he encountered a short six- to eight-foot section of vertical ice that had formed since last year’s season. Jeremy stated that this small step was the most difficult section of climbing he had encountered that day. He expressed these concerns to his father and uncle upon returning to the 14,200-foot camp. As quoted from his trip chronology, he stated, “Very dangerous up there, nothing like in 2004.” On May 9th, the brothers took a rest day at the 17,200-foot high camp in preparation for their summit push the next day. On the 10th, both the Humphrey brothers and Jeremy departed from their respective camps for a summit attempt._x000a_The following is Jeremy’s account: “I leave camp at 8 a.m. in bitter cold. I climb to the top of the Messner at the Football Field in 4 hours exactly making it 12 noon. I try to call T and J, but get no answer. Two hours later I am on the summit sharing it with two Swiss climbers (Suzanne and Fran). I rest there in cold but sunny weather for about 45 minutes. I am tired and have a headache, but relieved to be heading down. The six-hour dash to the summit has taken more out of me than I thought it would. I try to call T and J again with no answer. I pass many climbers on the way down, but still no T and J._x000a_“Finally, I encounter Terry and Jerry near the Japanese Weather Station. I estimate the time at roughly 4 to 4:30 pm. I am not happy to see them so low on the route so late in the day. Jerry looks anxious about how far they have to go, and Terry looks exhausted. They are not roped together. I do not mention it. They are using one ax in self-arrest grip and one ski pole in the other hand, a reasonable combo that I use myself._x000a_“Jerry asks me, ‘Do you think we can make it?’ I ask, ‘Why are you moving so slowly?’ Jerry rolls his eyes at me. Terry leans over, out of breath. I tell Jerry, ‘Yes you can make it, but you are moving so slowly you should go down.’ A stupid oxymoron of a sentence brought on by my fatigue and belief that Jerry would bring them through. I point out some clouds that have surrounded the summit. They are not threatening but just obscuring the visibility up there. They would later dissipate becoming a non-factor as seen in the summit pictures._x000a_“Jerry changes the subject, not letting my advice deter them. He is worried about me because I look beat up. My face is sun burnt and swollen from the cold and altitude. They try to give me food and water, but I refuse insisting that they need it more than I do. I am cold standing still in the wind, so I prepare to move on. I wish them luck. I tell them to keep their radio on and be careful. I ask about the route around the Denali Pass bergschrunds. Jerry tells me the first is steep, then turn left and out flank the second one by going almost over to the rocks.”_x000a_The following account is provided by Clark Fyans, a guide for Mountain Trip: “On the morning of the 10th, the brothers left for the summit between 11:00 a.m. and 12:30 p.m. There were approximately 15 climbers ahead of them attempting the summit. One of the climbing groups was a guided Mountain Trip group of 6, led by Clark Fyans. As Clark ascended the traverse from camp to Denali Pass, he fixed pickets to protect his team during the ascent and descent. A total of 10-11 pickets were placed and used in conjunction with NPS pickets placed in previous years. One picket was also placed on the summit headwall._x000a_“Clark’s group reached the summit at 4:15 p.m. and spent about an hour on the top. On the descent from the summit headwall, he encountered a three-person rope team from Zurich heading towards the summit. Clark offered to leave all of his protection in place for them to use on their descent for safety and they agreed. When the Mountain Trip team approached the football field (19,500 feet), they came across Jerry and Terry. Terry continued to move slowly toward the summit as Jerry chatted with the group for about five minutes. He was very casual and spoke of his plans to climb Everest in 2006. Clark expressed a concern for their slow pace late into the day, and Jerry stated that Terry was moving slowly and was really tired, but they had planned to descend late in the night. Clark explained that he was leaving the protection in for the other climbing team and they would be welcomed to use it. Jerry said it would be of no use to them because they had no ropes or harnesses, only ice axes and crampons. The Mountain Trip group continued to descend and arrived at camp at approximately 7:00 p.m. When the three Zurich climbers returned to camp at about 10:00 p.m., they expressed concern to Clark about the brothers. They said that they were moving very slow and that Terry looked extremely tired. They were last seen as the Zurich climbers descended the summit headwall at about 8:00 p.m. Jerry and Terry repeated to the Zurich climbers that they were expecting to have a long day and to descend late. Knowing that the brothers had a FRS radio to communicate with Jeremy at Camp 3, Clark put his radio on scan for the entire evening in the event that they called for help.”_x000a_The three Zurich climbers (Altitude High 2005) led by Andrei Lenkei were the last to see the brothers alive. As they were descending from the summit ridge at 2000, they met Jerry and Terry half way up the final slope to the ridge. Lenkei reported that Jerry looked real strong while Terry was really struggling to make any upward progress. During this brief encounter, Terry was observed stepping around a small crevasse. Jerry was near him continually encouraging Terry with every step. They noticed that Jerry had a pack while Terry only wore his jacket. The Zurich party had concern for their welfare and Lenkei’s personal opinion of this situation was that they should turn back and go down. They asked the brothers about leaving in the pickets on the traverse below Denali Pass and Jerry responded, “Don’t leave the pickets in, take them out. We don’t have a harness or rope.”_x000a_It took the Zurich team about four hours to descend and they went to sleep around 1:00 a.m. on June 11. Lenkei reported that he looked up toward the pass at this time and the brothers had not yet come into view._x000a_The following statement is the discussion Jeremy had with his father by radio an hour our two before the accident: “At a time that I can’t confirm or even speculate on, I am awakened by Jerry on the radio. He asks am I OK. I say yes and ask, ‘Where are you?’ I have to ask about 5 times before the radio is clear enough for him to understand. He answers, ‘At the Japanese Weather Station.’ I ask, ‘Are you guys OK?’ He says yes, but the transmission is breaking up, so he will call me in one hour at the bottom of Denali Pass. I am worried about him, but an intense fatigue forces me to sleep. I did not receive another call.”_x000a_Clark Fyan’s account continues: “The next morning Clark checked their snow cave to see if they had returned at 8:30 a.m., and when he found it empty, he called the Rangers at the 14,200-foot camp below on the FRS radio to see if they had made any contact with them. Jeremy, who was also monitoring the radio, stated that he last heard from them at about 10:30 or 11:00 p.m. the previous night. They were at the Japanese weather station just above Denali Pass._x000a_“At 9:00 a.m., Clark spotted two objects approximately 1200 feet below the Denali Pass traverse in the Upper Peter’s Basin. NPS Climbing Ranger Karen Hilton agreed to have Clark first-respond to the objects. Due to the lack of radio coverage between Camp 3 and the Peter’s Basin, a member of the Mountain Trip team, Guy Cotter, would remain at camp and act as a radio relay. Clark Evans and Mark Sedon, also a member of the Mountain Trip team, roped up and carried sleeping bags, two liters hot water, food, and first-aid equipment. About 15 minutes from High Camp, they encountered the two subjects about one meter apart. Jerry was face down and Terry was on his left side, both heads orientated the same direction. No heartbeats were present in either of them. Terry had obvious trauma to his left forehead and his left shoulder. His outer insulated jacket was zipped open, and had on only liner gloves. Jerry also had obvious head trauma. His insulated pants were ripped and around his knees and he had bare hands. They had no ice axes._x000a_“Denali Pass was hard, wind-packed snow with little or no blue ice. There were two large bergschrunds blocking the traditional route. One was located just as elevation is started to be gained, and the other was about two-thirds the way up the traverse. The lower bergschrund had a small bridge that made it easily passable while the upper bergschrund had a two-meter vertical section of very hard snow. One picket was placed just below the vertical section, and another about 5 meters above._x000a_“The bodies were found [on the] fall line of the vertical section of the upper bergschrund. It is assumed that one brother was probably attempting to help the other down-climb the vertical section.”_x000a_At 9:45 a.m., Ranger Karen Hilton notified the Talkeetna Ranger Station of the Humphrey’s overdue status. At 11:05, Fyan notified Hilton that the two were confirmed deceased. The weather was flyable so the NPS contract Lama Helicopter was put on standby for a possible recovery of the bodies._x000a_At 2:23 p.m. the Humphrey’s were extracted from the 17,200-foot camp and short-hauled directly to the 7,200-foot basecamp and then flown to Talkeetna._x000a_Analysis_x000a_The following observations were made of Terry and Jerry’s last camp in a snow cave at the 17,200-foot camp by Ranger Joe Reichert on June 12th: “The final camp occupied by the brothers was a small snow cave at the 17,200-foot level on the West Buttress. The cave was approximately 50 feet west of the NPS rescue cache. Clark had looked in it on the morning of June 11 to determine that the party had not returned. When I moved the shovel and snow blocking the entrance, the first items encountered were a rope, two harnesses and the associated climbing safety protection. Under and behind this equipment were their sleeping bags, food, and cooking equipment. All of the gear was dusted with snow that blew in through the entrance that was not completely sealed. It appeared to me that they had initially planned to use the safety equipment and made a last minute decision to leave it behind.”_x000a_Analysis by Daryl Miller: “The Descent of Denali Pass has been the primary catalyst for climbing accidents on Mount McKinley. There have been more than 100 reported accidents resulting in eight fatalities since 1960. The snowy and sometimes icy trail that traverses up a 30- to 40-degree slope from the 17,200-foot high camp to the 18,200-foot Pass is very deceptive. Climbers are typically hydrated and at their strongest when ascending the pass at the beginning of their long summit day. The opposite is true on the descent at the end of the day, with some climbers physically and mentally exhausted as well hypoxic and dehydrated._x000a_“At the time the Humphrey Brothers would have been down-climbing, the light would have been extremely flat and near dark on their descent from Denali Pass, with sub-zero temperatures. Because their fall was not witnessed, the exact manner and just how it happened can only be speculated. One theory that would appear to be supported by the fall line in the snow is that the brothers were attempting to down-climb the two-meter steep section and one fell into the other, causing both to fall approximately 1,000 feet._x000a_“It is unclear why the brothers chose not to take their rope and why they didn’t turn around and descend when moving so slowly. It is my professional judgment that these men were more than likely exhausted and had no chance of self-arrest when they fell. In my 24 years of climbing on Denali, my most perilous moment was in 1991 descending Denali Pass after a rescue with another mountaineering ranger. We were both exhausted and hypoxic from managing a lowering of a stricken climber at 19,800 feet. Our descent took almost two hours of roped and careful down-climbing, belaying each other as we descended. I can only imagine how difficult it must have been for Terry and Jerry who had no way to protect them from a slip or fall. This tragic accident served as a harsh reminder early in this climbing season that Denali Pass is still a very dangerous and an unforgiving section of the climb.”"/>
    <n v="11"/>
    <m/>
    <m/>
    <m/>
    <m/>
    <m/>
    <m/>
    <n v="1"/>
    <m/>
    <m/>
    <m/>
    <m/>
    <m/>
    <x v="1"/>
    <m/>
    <m/>
    <x v="0"/>
    <x v="0"/>
    <x v="1"/>
    <x v="1"/>
    <x v="0"/>
    <x v="0"/>
    <m/>
    <m/>
    <x v="1"/>
    <n v="1"/>
    <m/>
    <m/>
    <x v="0"/>
    <x v="1"/>
    <m/>
    <m/>
    <m/>
    <x v="0"/>
    <m/>
    <m/>
    <m/>
    <m/>
    <m/>
    <m/>
    <x v="0"/>
    <m/>
    <m/>
    <n v="1"/>
    <m/>
    <m/>
    <m/>
    <m/>
    <m/>
    <m/>
    <m/>
    <m/>
    <m/>
    <x v="0"/>
    <m/>
    <n v="1"/>
    <m/>
    <m/>
    <m/>
    <m/>
    <m/>
    <n v="1"/>
    <m/>
    <m/>
    <m/>
    <m/>
    <m/>
    <m/>
    <m/>
    <m/>
    <n v="1"/>
    <x v="0"/>
    <m/>
    <m/>
    <m/>
    <m/>
    <m/>
    <m/>
    <m/>
    <m/>
    <m/>
    <m/>
    <n v="1"/>
    <m/>
    <m/>
    <m/>
    <m/>
    <m/>
    <m/>
    <m/>
  </r>
  <r>
    <x v="1403"/>
    <s v="Edited Title: Lowering Error, Rope Ran Through Belay Device, No Backup, Colorado, Boulder Canyon"/>
    <x v="16"/>
    <s v="Colorado, Boulder Canyon, Animation_x000a_On May 24, Eric Gurvin (19) sustained injuries to his back, ankles, and wrist when he fell 20 to 30 feet when the person lowering him ran out of rope and dropped him._x000a_He had finished climbing a 5.9 route in Boulder Canyon known as Animation and was being lowered to the ground from a top rope about 4:00 p.m. There was another climber with them._x000a_Analysis_x000a_As he was being lowered, Gurvin’s belayer was unaware that the end of the rope was approaching and allowed it to slip through the belay device used to slow the descent._x000a_This cliff has a number of routes longer than 30 meters per pitch. Thus, it sets up folks who climb with 60-meter ropes to need a second rope. Many sport climbers these days do not bring a second rope. (Source: Edited from an article in the Boulder Daily Camera, with added comment by Leo Paik)"/>
    <n v="6"/>
    <m/>
    <n v="1"/>
    <m/>
    <m/>
    <m/>
    <m/>
    <m/>
    <m/>
    <m/>
    <m/>
    <m/>
    <m/>
    <x v="0"/>
    <n v="1"/>
    <m/>
    <x v="1"/>
    <x v="0"/>
    <x v="0"/>
    <x v="1"/>
    <x v="0"/>
    <x v="1"/>
    <m/>
    <m/>
    <x v="0"/>
    <m/>
    <m/>
    <m/>
    <x v="0"/>
    <x v="0"/>
    <m/>
    <m/>
    <m/>
    <x v="0"/>
    <m/>
    <m/>
    <m/>
    <m/>
    <m/>
    <m/>
    <x v="0"/>
    <m/>
    <m/>
    <m/>
    <m/>
    <m/>
    <m/>
    <m/>
    <m/>
    <m/>
    <m/>
    <m/>
    <m/>
    <x v="0"/>
    <m/>
    <m/>
    <m/>
    <m/>
    <m/>
    <m/>
    <m/>
    <m/>
    <m/>
    <m/>
    <m/>
    <m/>
    <m/>
    <n v="1"/>
    <m/>
    <m/>
    <m/>
    <x v="1"/>
    <m/>
    <m/>
    <m/>
    <m/>
    <n v="1"/>
    <m/>
    <m/>
    <m/>
    <m/>
    <m/>
    <n v="1"/>
    <m/>
    <m/>
    <m/>
    <m/>
    <m/>
    <m/>
    <m/>
  </r>
  <r>
    <x v="1404"/>
    <s v="Fall on Snow—Loss of Control on Voluntary Glissade, Improper Clothing, California, Mount Baldy"/>
    <x v="16"/>
    <s v="California, Mount Baldy_x000a_On April 16, veteran California mountaineer and author Robert (R.J.) Secor (48), glissaded out of control 1,200 vertical feet from near the summit of Mount Baldy to level snow near the Sierra Club’s Baldy Hut, where rescue volunteers stabilized the seriously injured climber. A helicopter evacuation occurred four hours after the fall._x000a_An eyewitness said: “He had his ice ax and his yellow overalls on. He was seated and began to glissade. He lost control very quickly and failed to self-arrest. He tried very hard to. Then he hit the rocks and tumbled down all the way. He started down from the same spot as I did just behind me. It was a terrible accident to watch.”_x000a_Another reported that it was likely his ax was lost in the fall and that his crampons were ripped from beneath his pack where he keeps them, because they were not with his things or in his car._x000a_He sustained fractures of the shoulder blade, ribs, and skull._x000a_Analysis_x000a_Mount Baldy is a familiar and convenient destination for a lot of us here in Southern California that has the same objective dangers as other alpine peaks have: it’s easy for us to think of it as a benign “local mountain” and to forego precautions we would take on more serious mountains._x000a_One climber said, “I saw him putting on the yellow slickers and thought ‘Well, he’s going for a fast one!’ He lost control very quickly…” (Source: Robert Speik, from an interview with SAR personnel, and Backpacker)"/>
    <n v="6"/>
    <m/>
    <m/>
    <m/>
    <m/>
    <m/>
    <n v="1"/>
    <m/>
    <m/>
    <m/>
    <m/>
    <n v="1"/>
    <m/>
    <x v="0"/>
    <n v="1"/>
    <m/>
    <x v="1"/>
    <x v="0"/>
    <x v="1"/>
    <x v="1"/>
    <x v="0"/>
    <x v="0"/>
    <m/>
    <m/>
    <x v="1"/>
    <m/>
    <m/>
    <m/>
    <x v="0"/>
    <x v="1"/>
    <m/>
    <m/>
    <m/>
    <x v="0"/>
    <n v="1"/>
    <m/>
    <m/>
    <m/>
    <m/>
    <m/>
    <x v="0"/>
    <m/>
    <m/>
    <m/>
    <m/>
    <m/>
    <m/>
    <m/>
    <m/>
    <m/>
    <m/>
    <m/>
    <m/>
    <x v="0"/>
    <m/>
    <m/>
    <m/>
    <m/>
    <m/>
    <m/>
    <m/>
    <m/>
    <m/>
    <m/>
    <m/>
    <m/>
    <m/>
    <m/>
    <m/>
    <m/>
    <m/>
    <x v="1"/>
    <m/>
    <m/>
    <m/>
    <m/>
    <m/>
    <m/>
    <m/>
    <m/>
    <m/>
    <n v="1"/>
    <m/>
    <m/>
    <m/>
    <m/>
    <m/>
    <m/>
    <m/>
    <m/>
  </r>
  <r>
    <x v="1405"/>
    <s v="Falling Object—Dead Tree (Dislodged by Other Climbers), New Hampshire, Whitehorse Ledge"/>
    <x v="16"/>
    <s v="New Hampshire, Whitehorse Ledge_x000a_On an early Sunday morning in August, I went out with two teenage clients with a plan to climb Standard Route to the Lunch Ledge via the Toilet Bowl and Crystal Pocket. We arrived at the Launching Pad around 8:30 a.m. There was a party already on the second pitch of Wavelength. I finished setting up the starting belay when another party consisting of two women came up. Their plan was to do the same route as us, but they decided to do the easy traverse 70 feet right to the Slabs Direct second anchor. Somewhere around this time I happened to notice that the upper group was on the Wavelength/Sliding Board dike._x000a_Our two groups continued up parallel tracks until we were at the Crystal Pocket and they were at the second Slabs Direct anchor. My kids were climbing great and having a good time for their first time on a multi-pitch climb. In addition, it looked as if the potentially inclement weather wasn’t going to be a problem. There was a lot of banter back and forth between our two groups and the other leader took some pictures of us._x000a_The leader of the female party climbed up the crux steep slab, off their belay, clipped into a fixed piece, and padded up another 20 feet on the moderate slab. I was just getting ready to lead my next pitch when I heard a scraping noise from above and looked up in time to see what appeared to be a huge rotten-looking tree slide over the upper headwall just left of the Standard Route belay tree. I pushed my young clients into the belay and covered them with my body while repeatedly calling, “Rock,” as loud as I could. Glancing right, I saw the female leader take a few steps to the left and her belayer huddle at the belay. The tree trunk broke into two sections as it went over the headwall and instantly fell very rapidly. I watched as it missed the leader but struck her belayer in the head! She was shock-loaded against the belay and lay there not moving._x000a_I quickly called to the leader and determined that she was untouched and stable where she was. Calling to the belayer I received no answer. I then heard shouts from the ground, somewhere over near Sea Of Holes. They asked if everyone was OK. I told them NO, someone was injured and to call 911 and the Mountain Rescue Service. One of them took off running. While this was taking place, the leader repeatedly called down to her belayer, who was not moving or responding. At this time I truly feared the worst._x000a_Amazingly, all this time my young charges did not panic or become emotional. I spoke calmly to the leader making sure she could stay where she was as at this time I believed that she was almost assuredly not on belay. She responded that she was fine and that she could possibly down-climb the 20 feet to the fixed protection. I asked her to stay put for a while longer. I decided that I could use one of my 60-meter ropes and tension-rappel to the injured belayer who was 50 feet below me and 40 feet to my right. I began to set up the belay and arranged for one of my young clients to simultaneously belay me on the other rope. Around this time, the person who had_x000a_gone for help returned and started up Slabs Direct._x000a_After repeated calls to the second, she finally responded weakly. I asked her if she could tie off her leader. She made a response I could not understand, but from what I could see, she did it. The leader then down-climbed to the bolt and clipped herself in. I kept looking up to see if anything else was coming down from the top of the cliff and thankfully at no time did any more debris appear. Just before I left my belay, I explained to my kids exactly what I was going to do and repeatedly told them both not to touch anything. Had they become emotional, I’m not sure I would have been able to do what I felt I had to do._x000a_I carefully rapped down and tensioned over, reaching the injured belayer’s position and clipping into her belay. I immediately noticed several things. There was reddish rotten bark all over the place, blood was on the rock near the belay and some of the gear, and a locking ’biner on the far-rightmost bolt was broken almost in half!_x000a_I spoke with her and was very happy to find that she was oriented and responsive. In the accident she had lost her glasses and was unable to see anything without them, which was disorienting to her. Stabilizing her head, I carefully checked her neck, spine, and extremities. Thankfully she had feeling in all areas. There was rotten bark on the back left side of her helmet where the tree trunk had struck her. She had a significant cut behind her left ear, numerous scratches and small cuts, and an extremely bruised but unbroken right thumb. For the first time since the accident started, I actually had a feeling that all of this was going to be OK._x000a_I took the leader off the original belay and put her on my device. I then asked her to set herself up for a lower. I figured that would be easier for her than trying to untie and do a rappel. She did it and I lowered her to the anchor and clipped her in. Finally I knew that we were all reasonably safe. Around this time I realized that the weather was not going to hold. Clouds were building up in the Valley and every once in a while I could feel a sprinkle. As we were 200 feet up on a slab route with minimal available protection, it would not have been easy for other rescuers to get to us without hiking to the top of the cliff and rappelling 600 plus feet. I felt that, if at all possible, I needed to get the injured woman to the ground before things deteriorated. Of course, through all this, I was talking to my young clients, who were doing fine._x000a_By now the climbers who had called for assistance, Rob and Mike, were heading up to the first belay on Slabs Direct and the Fire Department rescue people were on the scene. I explained that I wanted to lower both women to the Toilet Bowl anchor 150 feet down and 40 feet to the climbers-left of us. I spidered the injured woman to her partner and set them up to be lowered._x000a_I put a second ‘biner in the belay system to slow things down and hooked up an autoblock for security. Before I started the lower, I made myself slow down and make certain that absolutely everything was being done properly. I could feel my heart beating fast and my mind was working overtime. Rob brought Mike up to his belay on the pitch below us and immediately headed over to the Toilet Bowl just as I started lowering. They arrived at roughly the same time and all clipped into the two-bolt anchor. Of course by now it had started to rain! Why was I not surprised?_x000a_Somewhere around this time Joe K, a member of the Mountain Rescue Service team, had arrived at Lunch Ledge. That made me feel better. Once I was confident the lowered party were safely hooked in, I disconnected their ropes from my belay and dropped them. Rob and the female leader set up the second lower and began the process. Joe collected them at the Lunch Ledge and lowered them into the hands of the waiting EMT team where the injured party was whisked off to Memorial Hospital._x000a_Now it was really pouring down rain. Fortunately it was warm rain and there was no thunder and lightning. I cleaned up the belay, made sure that my kids had me on belay again, and lowered myself off my belay. I quickly bat-manned and self-belayed back up to the kids where I immediately slowed things back down. I pulled my rappel rope and reset for a rappel. Putting the kids on a spider on me, I carefully rappelled first to the Toilet Bowl and then the Launching Pad then continued down to the ground. WHEW, we were all happy to be there._x000a_We headed back to the parking lot, pausing to let Rob and Mike know how much their help had been appreciated. Another MRS member mentioned that they spoke to the party who had been on Wavelength and they admitted that they had accidentally dislodged the tree. I would really like to talk with them if at all possible so I can understand where they were and what took place. There is no blame here, just a search for knowledge!_x000a_Later that afternoon my son Daz and I stopped by the hospital so see how things were going. I was very happy to find that the injured party was doing very well and would have no lasting problems. She assured me that it was only going to be a short time before she was back on the rock. We were all very fortunate that, in spite of the injury, things worked out as well as they did. It was lucky that the leader was not knocked off the climb, the belayer was not seriously injured, the tree was rotten and not solid, the weather wasn’t all that good so there weren’t any other people on the cliff, my young charges and I were not in the path of the tree, Rob and Mike were nearby and able to help out, the EMT’s and MRS got there very quickly, and there wasn’t a thunderstorm. (Source: A1 Hospers and a few details edited from the White Mountain Report) (Editor's Note: This lengthy narrative is included because it provides some good lessons in how to manage a situation that could easily have taken a turn for the worse. Helmets off to the guide,those who aided in the rescue,the climbers directly involved,and the clients!)"/>
    <n v="5"/>
    <m/>
    <m/>
    <m/>
    <m/>
    <m/>
    <m/>
    <m/>
    <m/>
    <n v="1"/>
    <m/>
    <m/>
    <m/>
    <x v="0"/>
    <m/>
    <n v="1"/>
    <x v="1"/>
    <x v="1"/>
    <x v="0"/>
    <x v="0"/>
    <x v="0"/>
    <x v="0"/>
    <m/>
    <m/>
    <x v="0"/>
    <m/>
    <m/>
    <m/>
    <x v="0"/>
    <x v="0"/>
    <m/>
    <m/>
    <m/>
    <x v="0"/>
    <m/>
    <m/>
    <m/>
    <m/>
    <m/>
    <m/>
    <x v="0"/>
    <m/>
    <m/>
    <m/>
    <m/>
    <m/>
    <m/>
    <m/>
    <m/>
    <m/>
    <m/>
    <m/>
    <m/>
    <x v="0"/>
    <m/>
    <m/>
    <m/>
    <m/>
    <m/>
    <m/>
    <m/>
    <m/>
    <m/>
    <m/>
    <n v="1"/>
    <m/>
    <m/>
    <m/>
    <m/>
    <m/>
    <m/>
    <x v="1"/>
    <m/>
    <m/>
    <m/>
    <m/>
    <m/>
    <m/>
    <m/>
    <m/>
    <m/>
    <m/>
    <m/>
    <m/>
    <m/>
    <n v="1"/>
    <m/>
    <m/>
    <m/>
    <m/>
  </r>
  <r>
    <x v="1406"/>
    <s v="Falling Rock, Alberta, Mount Yamnuska, Belfry"/>
    <x v="16"/>
    <s v="Alberta, Mount Yamnuska, Belfry_x000a_On May 23, a climber fell 15 meters and broke both legs while attempting Belfry on Mount Yamnuska. He was with his climbing partner when a ledge broke beneath him and he fell. N.B. called for help and waited in the meadow below for rescuers to arrive. George Field, public safety specialist with Community Development, organized a helicopter sling rescue from the Canmore heliport. Although it was quite windy on the ground, conditions were better at a higher altitude near the accident site. “We were lucky we were in a bay and it was calmer in there,” Field said. “We got as close as we dared to the mountain to get the patient out.” The helicopter flew to an altitude of 6,600 feet, with a 100-foot rescue rope hanging underneath. Conservation officers flew up to the accident site to stabilize the injured climber. Then they put him into a screamer suit and hooked him up. One of the officers flew attached to the harness with the climber. The patient was flown to a staging area in the meadow below Yamnuska where he was put on an awaiting stretcher._x000a_Analysis_x000a_Spontaneous rockfall and hold failure is common in this area because of the nature of the rock in combination with the winter melt and freeze conditions. This is evident in the large scree slopes below the cliff. For that reason, it is imperative that climbers be alert for rockfall and holds be tested before fully weighting them. (Source: Pam Doyle, Canmore Leader)"/>
    <n v="4"/>
    <m/>
    <m/>
    <m/>
    <m/>
    <m/>
    <m/>
    <m/>
    <m/>
    <m/>
    <m/>
    <m/>
    <m/>
    <x v="0"/>
    <n v="1"/>
    <m/>
    <x v="1"/>
    <x v="1"/>
    <x v="0"/>
    <x v="0"/>
    <x v="0"/>
    <x v="0"/>
    <m/>
    <m/>
    <x v="0"/>
    <m/>
    <m/>
    <m/>
    <x v="0"/>
    <x v="0"/>
    <m/>
    <m/>
    <m/>
    <x v="0"/>
    <m/>
    <m/>
    <m/>
    <m/>
    <m/>
    <m/>
    <x v="0"/>
    <m/>
    <m/>
    <m/>
    <m/>
    <m/>
    <m/>
    <m/>
    <m/>
    <m/>
    <m/>
    <m/>
    <m/>
    <x v="0"/>
    <m/>
    <m/>
    <m/>
    <m/>
    <m/>
    <m/>
    <m/>
    <m/>
    <m/>
    <m/>
    <n v="1"/>
    <m/>
    <m/>
    <m/>
    <m/>
    <m/>
    <m/>
    <x v="1"/>
    <m/>
    <m/>
    <m/>
    <m/>
    <m/>
    <m/>
    <m/>
    <m/>
    <m/>
    <m/>
    <n v="1"/>
    <m/>
    <m/>
    <m/>
    <m/>
    <m/>
    <m/>
    <m/>
  </r>
  <r>
    <x v="1407"/>
    <s v="Falling Rock—Pinned Climber, British Columbia, Purcell Mountains, Bugaboo Spire, Kain Route"/>
    <x v="16"/>
    <s v="British Columbia, Purcell Mountains, Bugaboo Spire, Kain Route_x000a_On August 20, ten Golden Search and Rescue members responded along with Parks Canada and Canadian Mountain Helicopters to rescue a climber pinned under a rock on the Kain Route of Bugaboo Spire. The man (38) and his teenage son were descending when a large loose rock slid down and pinned him under a granite boulder that was about one and a half meters wide by three meters long and about 30 centimeters thick._x000a_Emergency response personnel were called to the scene. They performed a heli-sling rescue after moving the rock with hydraulic jacks. The victim was pinned by the rock for approximately three hours before being flown to hospital in Cranbrook with a serious crushing injury to his left ankle._x000a_Analysis_x000a_While the rock in the area is primarily granite, the routes do have some loose rock. Injuries or fatalities from falling or rolling rocks of various sizes are not uncommon. (Source: From a report by Kyle Marr, Banff Crag &amp; Canyon)"/>
    <n v="5"/>
    <m/>
    <m/>
    <m/>
    <m/>
    <m/>
    <n v="1"/>
    <m/>
    <m/>
    <m/>
    <m/>
    <m/>
    <m/>
    <x v="0"/>
    <n v="1"/>
    <m/>
    <x v="1"/>
    <x v="0"/>
    <x v="0"/>
    <x v="0"/>
    <x v="0"/>
    <x v="0"/>
    <m/>
    <m/>
    <x v="0"/>
    <m/>
    <m/>
    <m/>
    <x v="0"/>
    <x v="0"/>
    <m/>
    <m/>
    <m/>
    <x v="0"/>
    <m/>
    <m/>
    <m/>
    <m/>
    <m/>
    <m/>
    <x v="0"/>
    <m/>
    <m/>
    <m/>
    <m/>
    <m/>
    <m/>
    <m/>
    <n v="1"/>
    <m/>
    <m/>
    <m/>
    <m/>
    <x v="0"/>
    <m/>
    <m/>
    <m/>
    <m/>
    <m/>
    <m/>
    <m/>
    <m/>
    <m/>
    <m/>
    <m/>
    <m/>
    <m/>
    <m/>
    <m/>
    <m/>
    <m/>
    <x v="1"/>
    <m/>
    <m/>
    <m/>
    <m/>
    <m/>
    <m/>
    <m/>
    <m/>
    <m/>
    <m/>
    <m/>
    <m/>
    <m/>
    <n v="1"/>
    <m/>
    <m/>
    <m/>
    <m/>
  </r>
  <r>
    <x v="1408"/>
    <s v="Faulty Use of Crampons—Glissading, British Columbia, Mount Robson Provincial Park, Mount Resplendent"/>
    <x v="16"/>
    <s v="British Columbia, Mount Robson Provincial Park, Mount Resplendent_x000a_On August 25, a party of four summited Mount Resplendent. On the descent, they chose to glissade a steep snow slope, near the base of the Mousetrap, below the Robson-Resplendent Col. They left their crampons on. They indicated that they had done exactly the same thing the previous day on the same route without incident. On this particular occasion, A.C. caught a crampon point on the way down and suffered what he believed was an ankle injury. He was able to limp down with some assistance from the party members and another party of three descending the same route. A.C. made the decision to continue the six-plus kilometers descent of the Robson Glacier on foot from the accident site to the base camp at Robson Pass. A.C. departed the camp the following day on a commercial helicopter flight._x000a_He had sustained a broken fibula, going at 45-degree angle down to the joint. (Source: A.C., Jim Barrow)_x000a_Analysis_x000a_It is ill advised to glissade while wearing crampons. If the crampon points make contact with the snow surface during the glissade by mistake, the natural and obvious consequence is lower leg injuries."/>
    <n v="5"/>
    <m/>
    <m/>
    <m/>
    <m/>
    <m/>
    <m/>
    <m/>
    <m/>
    <m/>
    <m/>
    <m/>
    <m/>
    <x v="0"/>
    <n v="1"/>
    <m/>
    <x v="1"/>
    <x v="0"/>
    <x v="1"/>
    <x v="1"/>
    <x v="0"/>
    <x v="0"/>
    <m/>
    <m/>
    <x v="0"/>
    <m/>
    <m/>
    <m/>
    <x v="0"/>
    <x v="1"/>
    <m/>
    <m/>
    <n v="1"/>
    <x v="0"/>
    <n v="1"/>
    <m/>
    <m/>
    <m/>
    <m/>
    <m/>
    <x v="0"/>
    <m/>
    <m/>
    <m/>
    <m/>
    <m/>
    <m/>
    <m/>
    <m/>
    <m/>
    <m/>
    <m/>
    <m/>
    <x v="0"/>
    <m/>
    <m/>
    <m/>
    <m/>
    <m/>
    <m/>
    <m/>
    <m/>
    <m/>
    <m/>
    <m/>
    <m/>
    <m/>
    <m/>
    <m/>
    <m/>
    <m/>
    <x v="1"/>
    <m/>
    <m/>
    <m/>
    <m/>
    <m/>
    <m/>
    <m/>
    <m/>
    <m/>
    <m/>
    <m/>
    <m/>
    <m/>
    <n v="1"/>
    <m/>
    <m/>
    <m/>
    <m/>
  </r>
  <r>
    <x v="1409"/>
    <s v="HACE and HAPE, Alaska, Mount McKinley, West Buttress"/>
    <x v="16"/>
    <s v="Alaska, Mount McKinley, West Buttress_x000a_On June 8, the “AAI-1 -Taylor” expedition arrived at base camp to start their ascent of the West Buttress. The team arrived at the 14,200-foot camp on the evening of June 14, which is very close to the recommended rate of ascent of 1,000 feet per day._x000a_After the first night here, Taylor reported that Michael St. Denis (46) exhibited signs of fatigue and malaise. On May 16, St. Denis spent most of the day in his tent. Around 1730, Taylor noticed that St. Denis was becoming confused and less aware of his surroundings. Recognizing the deteriorating condition of his client, he decided to take St. Denis to the Ranger Camp for an assessment. St. Denis was diagnosed as suffering from both high altitude cerebral edema and high altitude pulmonary edema._x000a_NPS Ranger Gordy Kito, in consultation with NPS volunteer physicians Dr. Jim Freeman and Dr. Jim Sprott, determined that due to the patient’s persistent ataxia, they would not attempt to walk St. Denis down the mountain, as it could take multiple days and that falling because of a loss of balance was inevitable._x000a_St. Denis was evacuated from the 14,200-foot camp to Talkeetna at 1200 on June 18 via the Lama helicopter and then transported to Alaska Regional Hospital in Anchorage._x000a_Analysis_x000a_The ability of the guide, Dylan Taylor, to recognize that his client was exhibiting the signs and symptoms of HACE and his quick actions to get him to the Ranger facilities where oxygen was available contributed to the favorable outcome of this incident. Although it is less likely for a climber to be afflicted with HAPE or HACE if they climb at the suggested rate of 1,000 feet per day, it is by no means a guarantee that a person will not suffer from altitude illness. The recommendation of 1,000 feet per day is only a guideline. Everyone will react differently to altitude, even those who have been to altitude previously. Each time someone goes to altitude there is a possibility that he or she will suffer from AMS, HAPE, and/or HACE regardless of past performance at altitude._x000a_It is of some note that those who suffer from HACE may have persistent neurological manifestations that can last for days, weeks, and even months. The fact that these symptoms may persist for extended periods of time must be considered when determining whether or not individuals should be allowed to descend under their own power, with assistance from their team, and when it is appropriate to evacuate them by other means. (Source: Daryl Miller, South District Ranger)"/>
    <n v="4"/>
    <m/>
    <m/>
    <m/>
    <m/>
    <m/>
    <n v="1"/>
    <m/>
    <m/>
    <m/>
    <m/>
    <m/>
    <m/>
    <x v="0"/>
    <n v="1"/>
    <m/>
    <x v="1"/>
    <x v="1"/>
    <x v="1"/>
    <x v="1"/>
    <x v="0"/>
    <x v="0"/>
    <m/>
    <m/>
    <x v="0"/>
    <m/>
    <m/>
    <m/>
    <x v="0"/>
    <x v="1"/>
    <m/>
    <n v="1"/>
    <m/>
    <x v="0"/>
    <m/>
    <m/>
    <m/>
    <m/>
    <m/>
    <m/>
    <x v="0"/>
    <m/>
    <m/>
    <m/>
    <m/>
    <m/>
    <m/>
    <m/>
    <m/>
    <m/>
    <m/>
    <m/>
    <m/>
    <x v="0"/>
    <m/>
    <m/>
    <m/>
    <m/>
    <m/>
    <m/>
    <m/>
    <n v="1"/>
    <m/>
    <m/>
    <m/>
    <m/>
    <m/>
    <m/>
    <m/>
    <m/>
    <m/>
    <x v="1"/>
    <m/>
    <m/>
    <m/>
    <m/>
    <m/>
    <m/>
    <m/>
    <m/>
    <m/>
    <m/>
    <m/>
    <n v="1"/>
    <m/>
    <m/>
    <m/>
    <m/>
    <m/>
    <m/>
  </r>
  <r>
    <x v="1410"/>
    <s v="HAPE, Ascended Too Fast, Failure to Follow Instructions, Alaska, Mount McKinley, Cassin Ridge"/>
    <x v="16"/>
    <s v="Alaska, Mount McKinley, Cassin Ridge_x000a_On the evening of June 14 the “Princes of the Puff of Smoke” expedition arrived at base camp to start their ascent of the Cassin Ridge. When the team arrived at the 14,200-foot camp on the evening of June 17, Bryan Feinstein (22) complained of feeling weak and short of breath. His companion, Barry Hashimoto, told him to rest in their tent while he made a carry to the West Rib Cut-off (15,800 feet). When Hashimoto arrived back at camp, he found Feinstein weaker and vomiting. The following morning, after advice from an Alaska Mountain School guide, Hashimoto contacted the Rangers and brought Feinstein over to the NPS camp._x000a_Feinstein was diagnosed as suffering from advanced high altitude pulmonary edema. Feinstein was evacuated from the 14,200-foot camp to Talkeetna on June 20. Talkeetna Ambulance EMT’s examined him. At this point Feinstein refused further treatment and, against NPS recommendations, did not attend a physician or hospital for further assessment._x000a_Analysis_x000a_As with all people climbing on Denali and Foraker, this team received a thorough briefing at Talkeetna Ranger Station from a Ranger with 30 years of climbing experience in the Alaska Range; however, they disregarded the advice about acclimatization and the way to approach a serious Alaskan climb. The suggested rate for acclimatizing is based on substantial medical research. It was totally ignored by Feinstein and his partner. It is surprising, in fact, that Hashimoto did not also appear to suffer from the effects of altitude._x000a_The team’s lack of understanding about the seriousness of Feinstein’s condition led to exacerbate the condition. When the first signs and symptoms appeared, they could and should have descended and dealt with the situation themselves, following good mountaineering practice. As it was they delayed until Feinstein’s condition deteriorated to a point where he was incapable of descending under his own power or even with assistance. There is little doubt that he would have died if the NPS Rangers had not been there to provide aggressive medical treatment._x000a_Another troubling aspect of this situation was the apparent desire of Hashimoto to pass on this problem to the NPS so he could get on with his climb, regardless of the fact that he was jointly responsible for the potential death of his teammate. Perhaps this persistent desire to summit was driven by the fact that they were grant recipients, in which case Hashimoto may have felt he had a greater responsibility to their donors than to his teammate._x000a_Climbers need to realize that the NPS is there to assist, but that does not mean one can abrogate tacit responsibilities toward teammates. (Source: Edited from a report by Daryl Miller, South District Ranger)"/>
    <n v="4"/>
    <m/>
    <m/>
    <n v="1"/>
    <m/>
    <m/>
    <m/>
    <m/>
    <m/>
    <m/>
    <m/>
    <n v="1"/>
    <m/>
    <x v="0"/>
    <n v="1"/>
    <m/>
    <x v="1"/>
    <x v="1"/>
    <x v="1"/>
    <x v="1"/>
    <x v="0"/>
    <x v="0"/>
    <m/>
    <m/>
    <x v="0"/>
    <m/>
    <m/>
    <m/>
    <x v="0"/>
    <x v="1"/>
    <m/>
    <n v="1"/>
    <m/>
    <x v="0"/>
    <m/>
    <m/>
    <m/>
    <m/>
    <m/>
    <m/>
    <x v="0"/>
    <m/>
    <m/>
    <m/>
    <m/>
    <m/>
    <m/>
    <m/>
    <m/>
    <m/>
    <m/>
    <m/>
    <m/>
    <x v="0"/>
    <m/>
    <m/>
    <m/>
    <m/>
    <m/>
    <m/>
    <m/>
    <m/>
    <m/>
    <m/>
    <m/>
    <m/>
    <m/>
    <m/>
    <m/>
    <m/>
    <m/>
    <x v="1"/>
    <m/>
    <m/>
    <m/>
    <m/>
    <m/>
    <m/>
    <m/>
    <m/>
    <m/>
    <m/>
    <m/>
    <n v="1"/>
    <m/>
    <m/>
    <m/>
    <m/>
    <m/>
    <m/>
  </r>
  <r>
    <x v="1411"/>
    <s v="Inadequate Equipment and Clothing, Inexperience, Darkness, Exposure, New Hampshire, Mount Washington, Damnation Gully"/>
    <x v="16"/>
    <s v="New Hampshire, Mount Washington, Damnation Gully_x000a_On a Tuesday morning in January, two ice climbers from Connecticut, Damian McDonald and Susanna Saarkangas (ages unknown), were rescued from the Alpine Garden above Damnation Gully on Mount Washington. They spent a night out in subzero temperatures and high winds. According to their own comments, they spent the night at the Harvard Cabin on Sunday night. They left the cabin at around 11 a.m. Monday to climb Damnation Gully._x000a_According to the caretaker at the cabin, they were moving extremely slowly when he saw them on the second pitch of the gully at around 4 p.m. As they got to the top, the conditions had deteriorated significantly and it was dark. They did not descend the gully because the second had never rappelled before. Unable to traverse to the Escape Hatch, they huddled by a cairn near the Nelson Crag, eventually building a small snow cave and stomping around to keep warm._x000a_The caretaker notified the authorities that they had not returned. The snow rangers got notification at about 10 p.m. Conditions at this time were -6 F with 70 mph wind gusts. A team of approximately 20 searchers went out at 6 a.m., some up Lions Head, some into Huntington, and some on the Auto Road. At this time temps were -17 F and wind gusts were 80 mph with fog and blowing snow. About 9 a.m., the climbers were spotted above Central Gully and were found by members of the MRS and AVSAR. They were led to the Auto Road where a snowcat took them to a waiting ambulance and the hospital in Berlin where they were treated for hypothermia and frostbite. They were expected to recover fully._x000a_Analysis_x000a_The leader had done the climb before, but this was to be his partner’s first climb. They were unprepared to spend a night out and, according to one report, had neglected to check the weather prediction for the day. (Edited from The White Mountain Report, January 27, 2005)"/>
    <n v="7"/>
    <m/>
    <m/>
    <m/>
    <m/>
    <m/>
    <m/>
    <m/>
    <m/>
    <n v="1"/>
    <m/>
    <m/>
    <m/>
    <x v="0"/>
    <n v="1"/>
    <m/>
    <x v="1"/>
    <x v="1"/>
    <x v="1"/>
    <x v="1"/>
    <x v="0"/>
    <x v="0"/>
    <m/>
    <m/>
    <x v="0"/>
    <m/>
    <m/>
    <m/>
    <x v="0"/>
    <x v="1"/>
    <m/>
    <m/>
    <m/>
    <x v="1"/>
    <m/>
    <m/>
    <m/>
    <m/>
    <m/>
    <m/>
    <x v="0"/>
    <m/>
    <m/>
    <n v="1"/>
    <m/>
    <n v="1"/>
    <m/>
    <m/>
    <m/>
    <m/>
    <m/>
    <m/>
    <m/>
    <x v="0"/>
    <m/>
    <m/>
    <m/>
    <m/>
    <m/>
    <m/>
    <m/>
    <m/>
    <m/>
    <m/>
    <m/>
    <m/>
    <m/>
    <m/>
    <m/>
    <m/>
    <n v="1"/>
    <x v="1"/>
    <m/>
    <m/>
    <m/>
    <m/>
    <m/>
    <m/>
    <n v="1"/>
    <m/>
    <m/>
    <m/>
    <m/>
    <m/>
    <m/>
    <m/>
    <m/>
    <m/>
    <m/>
    <m/>
  </r>
  <r>
    <x v="1412"/>
    <s v="Rappel Error—Anchor Failure, Arizona, Sycamore Canyon, Paradise Forks"/>
    <x v="16"/>
    <s v="Arizona, Sycamore Canyon, Paradise Forks_x000a_On November 5, Shelley Windsor (31) had been climbing on several routes at Paradise Forks, Sycamore Canyon with her climbing partner Mark Brenner (26). During the climbs and rappels, the anchors had been constructed on large, live pine trees with one-inch nylon tubular webbing slings, connecting the end loops of the slings with a carabiner that was then attached to the rope._x000a_Prior to the accident Mark led a climb and then belayed Shelley up the same climb. Upon reaching the top of the climb, she disconnected, then pulled the rappel rope and retrieved the anchor slings from the rappel anchor tree. She then took the rope and the anchor material to a different tree in preparation for a rappel to end up where their backpacks were. She constructed a new anchor around a large, live Ponderosa pine tree (approximately six feet six inches in circumference and approximately 31 feet from the cliff edge) and was preparing to rappel as Mark walked toward her after packing his gear from the previous climb._x000a_When Shelley began to weight the rappel, Mark saw the anchor come apart. The slings were no longer attached to the tree. Shelley fell approximately 90 feet to the canyon floor._x000a_Other climbers in the area were notified of the accident and one of them made a call for help. Bystanders did an assessment and began first aid while waiting for rescue. Due to the relative remoteness of the area (approximately 20 miles from the nearest EMS units and approximately 40 miles from Flagstaff), rescue units had a significant response time to the scene._x000a_After being extracted from the canyon, Shelley Windsor was transferred to an air ambulance and flown to Flagstaff Medical Center where she was pronounced dead._x000a_Analysis_x000a_Ms. Windsor was wearing a commercially sewn seat harness and a helmet at the time of the accident. She used an ATC-type rappel device, according to Mr. Brenner. The climbing rope appeared to be in good condition and the webbing found at the bottom of the cliff was in good condition and was still tied into a sling. The auto-locking carabiner appeared to be in good condition other than some minor damage from the fall._x000a_The two slings (described by Mr. Brenner as ten-foot runners when tied —but possibly longer) used for the anchor were the same color. This could have caused difficulty in inspecting the set-up._x000a_It appears that Ms. Windsor may have intended to girth hitch two slings together and subsequently wrap the linked runners around the tree, but somehow an error was made in the connection, and when weighted, the slings came apart. One possibility is that the girth hitch was tied around a bight of the second sling and not through the sling. In this configuration, it may appear that the slings were connected correctly and would bear some weight if tested without full body weight prior to the rappel. Once full body weight was applied to the system, it could fail. Another possibility is a knot-jam, which could have been caused by the knot of one runner being pinned against the tree trunk by the bight of the other runner under tension. This configuration might initially bear some weight but could also fail after repeated loading and unloading associated with the edge transition during rappel._x000a_To reduce the likelihood of a similar incident from occurring, a suggestion is to use a more easily inspected anchor system when wrapping trees, possibly incorporating different colored slings if connecting them together is foreseen. It’s always a good idea to have one’s partner inspect the system. (Source: Aaron Dick, SAR Coordinator, Coconino Country Sheriff’s Office, Jed Williamson, and local climbers)"/>
    <n v="6"/>
    <m/>
    <m/>
    <m/>
    <n v="1"/>
    <n v="1"/>
    <m/>
    <m/>
    <m/>
    <m/>
    <m/>
    <m/>
    <m/>
    <x v="1"/>
    <m/>
    <m/>
    <x v="1"/>
    <x v="0"/>
    <x v="0"/>
    <x v="0"/>
    <x v="0"/>
    <x v="0"/>
    <m/>
    <m/>
    <x v="0"/>
    <m/>
    <m/>
    <m/>
    <x v="0"/>
    <x v="0"/>
    <m/>
    <m/>
    <m/>
    <x v="0"/>
    <m/>
    <m/>
    <m/>
    <m/>
    <m/>
    <m/>
    <x v="0"/>
    <m/>
    <m/>
    <m/>
    <m/>
    <m/>
    <m/>
    <m/>
    <m/>
    <m/>
    <m/>
    <m/>
    <m/>
    <x v="0"/>
    <m/>
    <m/>
    <m/>
    <m/>
    <m/>
    <m/>
    <m/>
    <m/>
    <m/>
    <m/>
    <m/>
    <m/>
    <m/>
    <m/>
    <m/>
    <m/>
    <m/>
    <x v="1"/>
    <n v="1"/>
    <m/>
    <m/>
    <n v="1"/>
    <m/>
    <m/>
    <m/>
    <m/>
    <m/>
    <m/>
    <m/>
    <m/>
    <m/>
    <m/>
    <m/>
    <m/>
    <n v="1"/>
    <m/>
  </r>
  <r>
    <x v="1413"/>
    <s v="Rappel Error—Failure to Check Anchor, Inadequate Protection, North Carolina, Shiprock, Hindu Kush"/>
    <x v="16"/>
    <s v="North Carolina, Shiprock, Hindu Kush_x000a_On July 3, Lewis M. Jones II (22), and his partner, Joe Wilson (23) climbed Hindu Kush (5.8), a popular Shiprock route. Shiprock is a popular climbing area located in the Grandfather Mountain Corridor area of the Blue Ridge Parkway. After completing the climb, the pair decided to rappel down to their gear rather than hike back down to the base of the cliff. According to Wilson, they threaded their ropes through the anchors and threw the ropes down one by one. Wilson said when Jones attached himself into the rope via his ATC, he was above the anchors, so he moved to one side and lowered himself to a position below the anchors to begin his rappel. Jones leaned back to rappel and to Wilson’s disbelief, he heard Jones yell and saw him fall approximately 100 feet to the ground._x000a_Wilson ran over to the nearby trail that led down to the Rough Ridge parking area, located a hiker with a cell phone, and called EMS. After making the call, he made his way back to Jones. Upon reaching him, Wilson rolled him over to check his pulse and received no response. Evidently, Jones died instantly after hitting the boulders below. EMS arrived shortly thereafter._x000a_Linville Central Rescue and Linville VFD members attached Jones to a defibrillator but were unable to revive him. He was transported to Watauga Medical Center in Boone, NC._x000a_Analysis:_x000a_The accident was investigated by National Park Service and Linville Rescue personnel. When topping out Hindu Kush, the first set of anchors which can be seen are those on the aid line, the Odyssey (to the east atop the prow that contains the climb Castaway). While the anchors on Boardwalk are much closer to the standard rappel route, they are obscured from view when finishing Hindu Kush. Lewis and Jones moved over to the Odyssey and set up their rappel through a pair of super-shut anchors, which allow the rope to be clipped directly into the shut rather than threaded through. Both climbers held an end of rope and dropped them to the ground. Jones placed himself on rappel while still on top of the cliff. Somehow in the process of lowering onto the anchors, the rope between the shuts and the climber clipped itself through the shuts, resulting in a bight of rope threaded through both shuts. Apparently Lewis was unaware of this happening. As Lewis eased his weight onto the anchors to get below them, the bight of rope slid through both anchors resulting in the accident. The investigation revealed that the gates of the super-shut anchors played a role in holding weight, as they were bent outward from the main axis of the equipment, suggesting that they were loaded by Lewis’ body weight as he began to rappel._x000a_An approaching storm may also have been a factor in the retreat chosen by the climbers._x000a_A number of common practices could have been considered: 1) Attach to the anchors via a daisy chain or sling, down-climb to a point below the anchors, and then go on rappel; 2) before going on rappel attach an autoblock, prussik, or similar knot on the rope and attach to the harness, followed by placing a properly threaded rappel device above the pre-placed friction knot; 3) the climbers could have chosen to walk-off the climb, especially if incoming weather was a concern; 4) have your partner check the anchor and rappel setup before going on rappel. (Source: Watauga Democrat, July 6, 2005; Anthony Love, from a posting on carolinaclimbers.org on July 8; and Aram Attarian)"/>
    <n v="8"/>
    <m/>
    <m/>
    <n v="2"/>
    <m/>
    <m/>
    <m/>
    <m/>
    <m/>
    <m/>
    <m/>
    <m/>
    <m/>
    <x v="1"/>
    <m/>
    <m/>
    <x v="1"/>
    <x v="0"/>
    <x v="0"/>
    <x v="0"/>
    <x v="0"/>
    <x v="0"/>
    <m/>
    <m/>
    <x v="0"/>
    <m/>
    <m/>
    <m/>
    <x v="0"/>
    <x v="0"/>
    <m/>
    <m/>
    <m/>
    <x v="0"/>
    <m/>
    <m/>
    <m/>
    <m/>
    <m/>
    <m/>
    <x v="0"/>
    <m/>
    <m/>
    <m/>
    <m/>
    <m/>
    <m/>
    <m/>
    <m/>
    <m/>
    <m/>
    <m/>
    <m/>
    <x v="0"/>
    <m/>
    <m/>
    <m/>
    <m/>
    <m/>
    <m/>
    <m/>
    <m/>
    <m/>
    <m/>
    <m/>
    <m/>
    <n v="1"/>
    <m/>
    <m/>
    <m/>
    <m/>
    <x v="0"/>
    <n v="1"/>
    <m/>
    <m/>
    <n v="1"/>
    <m/>
    <m/>
    <m/>
    <m/>
    <m/>
    <m/>
    <m/>
    <m/>
    <n v="1"/>
    <m/>
    <m/>
    <m/>
    <m/>
    <m/>
  </r>
  <r>
    <x v="1414"/>
    <s v="Rappel Error—Misuse of Grigri, Baffin Island, Stewart Valley"/>
    <x v="16"/>
    <s v="Baffin Island, Stewart Valley_x000a_On April 24, Drew Wilson, Kyle Dempster, Grover Shipman, Ross Cowan, and I (Pete Dronkers) left Ottawa for Baffin Island to make a first ascent in Stewart Valley. I knew of only four routes there, two of which were professionally organized expeditions to Great Sail Peak._x000a_We left Clyde River in sub-zero temperatures and made the first sledged crossing from Sam Ford Fjord to Stewart Valley, establishing camp beneath Great Sail Peak. We knew of no other climbers in northeastern Baffin._x000a_We chose a 2,200-foot overhanging spire south of Great Sail Peak and moved camp to the unnamed tower. Dempster (22) and Wilson (24) began fixing up snow and rock slabs while Cowan (41) and Shipman (32) and I (25) brought loads up the 2,000-foot approach._x000a_Wilson and Dempster continued fixing—mostly free—over loose rock above a hanging snowfield, and Shipman and I narrowly avoided being hit. Wilson completed the free crux at 5.11—a traverse on loose flakes. Shipman would remain in base camp while we climbed in teams of two in shifts around the clock. While sorting 18 days of food at base camp, Cowan declared that he was too overwhelmed to participate._x000a_After the final hauls, we drilled our camp below a dihedral. We had pulled up 1,100 feet of rope from below, and were suspended 400 feet up overhanging rock. Lacking spotting scopes beforehand, route finding was achieved by jumping out from fixed lines. We climbed 60- and 70-meter pitches—which were generally continuous and thin—in extreme cold over many days. Dempster and Wilson—cousins with a long climbing partnership—accomplished most of the leads, as Cowan had intended to be my partner. Wilson accomplished the aid crux, an A4- hook traverse, and Dempster led an 80-meter pitch by tying ropes together._x000a_With a thousand feet of rope fixed above, it appeared that the high point was within 600 feet of the summit, so we didn’t move camp higher. By our tenth day on the wall, we could fix no more and so packed for a summit push, unaware if it was day or night._x000a_It was snowing lightly as we left camp in poor visibility. Dempster excavated snow and ice from wide cracks above the high point. Finally, the angle eased and Wilson quickly drilled up a blank slab to gain a corner. Then we noticed the first blue skies after a week in poor weather. The clouds sank, revealing the most impressive view imaginable._x000a_I aided to a pendulum point, then Wilson began free climbing with rock shoes, using bare fingertips in snow-filled 5.10 cracks. He continued up an overhanging bowl and arrived at a ledge ten feet from the summit. It had been 25 hours. We rested and talked in the warm sun, gazing over distant summits protruding from the massive ice caps beyond Stewart Valley._x000a_Wilson and Dempster displayed their summit costumes—Dempster with hula skirt, and Wilson with an inflatable monkey. We had succeeded in the most significant climb of our lives. We began rappelling and collecting hardware and ropes. We slept well that day. Fourteen hours later, we had a casual breakfast in long sleeve shirts. Days before, Cowan and Shipman moved camp 3.5 miles towards Sam Ford Fjord, but would meet us below the wall to help us bring loads to the new camp. Soon our haulbags were packed and I jumared to retrieve two remaining ropes from above while Dempster and Wilson arranged the lowering system._x000a_Wilson had fixed a 300-foot line with a 15-foot tail end to safeguard himself while maneuvering around the anchors. He was clipped to it with a Grigri. Another rope was needed to reach the snowfield, so he clipped a spare cord to his harness. He didn’t tie knots in either end of the 300-foot rope._x000a_Wilson would rappel first, then Dempster would lower the bags. I would descend last with the remaining ropes. Wilson must have forgotten that he was on the short end when he weighted the Grigri. He was speaking to Dempster as he began rappelling. It was the last time he was seen alive._x000a_From above, I heard Wilson’s scream. I looked down to see him falling through space, impacting hundreds of feet below, and finally coming to rest 700 feet below._x000a_I descended to Dempster. There was enough rope to reach Wilson, so he rappelled to be sure there was no pulse. He wanted to lower all the bags immediately, so he returned to the anchors to set up a lowering system. I descended to the snowfield to dock the bags and dodged the rocks they dislodged. Fifteen hours after waking, everything was near Wilson’s body._x000a_I drilled an anchor where Wilson rested, retrieved my personal haulbag and continued rappelling. Dempster found a way to walk down, and met Cowan and Shipman to explain what happened. Later, we all decided to return to base camp and come back later to retrieve Wilson._x000a_Temperatures on the lake had turned Styrofoam snow to wet slush. We post-holed to our knees with feet in ice water. The three-mile walk took five hours. At camp Shipman notified the police using our satellite phone. We agreed to retrieve Wilson after resting._x000a_When we returned, Shipman and Dempster prepared Wilson for lowering using a long plastic sled. Soon everything was at lake level, but because it required all of our collective strength to push Wilson, we could carry nothing else. It was raining, and the slush was waist deep in places. We left the bags tied together in case a helicopter could retrieve them. We returned to camp exhausted and received confirmation that the police had been dispatched to Sam Ford Fjord—about three miles away—to aid in the extraction of the body._x000a_An outfitter was able to reach our camp by driving his snowmobile over rocks, sand, and snow. He retrieved Wilson and left, and the police urged us to meet them. We had little choice, as to retrieve our massive load of haulbags would require several trips, and the prospect had become virtually impossible under the circumstances._x000a_We carried camp to Sam Ford and the police took Dempster and Wilson to Clyde River. Four days had passed since the accident. Cowan, Shipman, and I waited for three more days for our outfitters, who told us that the unusually rainy spring had come early in the Arctic. We were the last remaining people in the region. A month had passed._x000a_The Inuit gave us permission to name the mountain in Wilson’s memory I will remember Drew for his simplistic approach to life, sense of humor, amazing climbing skills, and his sharp intellect. I remember once, while discussing plans before the climb, I referred to it as a “project.” Drew said, “I don’t see this as a project. I’m just here in this beautiful place, under a beautiful wall, having fun climbing every day.” I realized that the word did imply a sense of uneasiness and duty, but for Drew Wilson, life on the wall was the life he loved most. (Source: Peter Dronkers)..."/>
    <n v="7"/>
    <m/>
    <m/>
    <n v="3"/>
    <m/>
    <n v="1"/>
    <n v="1"/>
    <m/>
    <m/>
    <m/>
    <m/>
    <m/>
    <m/>
    <x v="1"/>
    <m/>
    <m/>
    <x v="1"/>
    <x v="0"/>
    <x v="0"/>
    <x v="1"/>
    <x v="0"/>
    <x v="0"/>
    <m/>
    <n v="1"/>
    <x v="0"/>
    <m/>
    <m/>
    <m/>
    <x v="0"/>
    <x v="1"/>
    <m/>
    <m/>
    <m/>
    <x v="0"/>
    <m/>
    <m/>
    <m/>
    <m/>
    <m/>
    <m/>
    <x v="0"/>
    <m/>
    <m/>
    <m/>
    <m/>
    <m/>
    <m/>
    <m/>
    <m/>
    <m/>
    <m/>
    <m/>
    <m/>
    <x v="0"/>
    <m/>
    <m/>
    <m/>
    <m/>
    <m/>
    <m/>
    <m/>
    <m/>
    <m/>
    <m/>
    <m/>
    <m/>
    <m/>
    <m/>
    <m/>
    <m/>
    <m/>
    <x v="1"/>
    <m/>
    <m/>
    <n v="1"/>
    <n v="1"/>
    <m/>
    <m/>
    <m/>
    <m/>
    <m/>
    <n v="1"/>
    <m/>
    <m/>
    <m/>
    <m/>
    <m/>
    <m/>
    <m/>
    <m/>
  </r>
  <r>
    <x v="1415"/>
    <s v="Slip on Snow, Exceeding Abilities, Inadequate Clothing and Equipment, No Hard Hat, Climbing Alone, British Columbia, Mount Robson Provincial Park, Base of Mount Robson"/>
    <x v="16"/>
    <s v="British Columbia, Mount Robson Provincial Park, Base of Mount Robson_x000a_On May 23, M.S. and D.B. were camping at the Kinney Lake Campground. M.S. told D.B. he was going to “do some scrambling on the cliffs and gullies overlooking the campground” and would be back before dark. He never returned that evening. D.B. located the local rangers and reported him overdue. At first light, the rangers conducted a hasty search and found boot tracks about 800 meters above Kinney Lake in a snow gully. An RCMP helicopter subsequently located M.S. below a cliff in a gully. The Jasper Warden Service was dispatched and heli-slung the deceased climber out._x000a_Analysis_x000a_M.S. was inexperienced in this terrain, had inappropriate footwear, lacked appropriate equipment (i.e. no ice ax for self arresting and no helmet), and was by himself. He likely slipped while on the snow slopes above the cliffs and subsequently slid and fell off a 30-plus-meter cliff. He likely did not survive this initial fall. He probably did not recognize the hazard of his position on the slope or consequences of a slip. (Source: Garth Lemke, Public Safety Warden Jasper National Park of Canada)_x000a_(Editor’s Note: This individual was obviously not a climber. We include a few reports like this in hopes that neophytes will take heed.)"/>
    <n v="11"/>
    <m/>
    <m/>
    <m/>
    <m/>
    <m/>
    <m/>
    <m/>
    <m/>
    <n v="1"/>
    <m/>
    <m/>
    <m/>
    <x v="1"/>
    <m/>
    <m/>
    <x v="1"/>
    <x v="1"/>
    <x v="1"/>
    <x v="1"/>
    <x v="0"/>
    <x v="0"/>
    <m/>
    <m/>
    <x v="1"/>
    <n v="1"/>
    <n v="1"/>
    <m/>
    <x v="1"/>
    <x v="1"/>
    <m/>
    <m/>
    <m/>
    <x v="0"/>
    <m/>
    <m/>
    <m/>
    <m/>
    <m/>
    <m/>
    <x v="0"/>
    <m/>
    <m/>
    <n v="1"/>
    <m/>
    <m/>
    <m/>
    <m/>
    <m/>
    <m/>
    <m/>
    <m/>
    <m/>
    <x v="0"/>
    <n v="1"/>
    <m/>
    <m/>
    <m/>
    <m/>
    <m/>
    <m/>
    <m/>
    <m/>
    <m/>
    <m/>
    <m/>
    <m/>
    <m/>
    <m/>
    <m/>
    <n v="1"/>
    <x v="1"/>
    <m/>
    <n v="1"/>
    <m/>
    <m/>
    <m/>
    <m/>
    <m/>
    <m/>
    <m/>
    <m/>
    <n v="1"/>
    <m/>
    <m/>
    <m/>
    <m/>
    <m/>
    <m/>
    <m/>
  </r>
  <r>
    <x v="1416"/>
    <s v="Stranded, Weather, Darkness, Inadequate Clothing, Inexperience, California, Yosemite, Royal Arches"/>
    <x v="16"/>
    <s v="California, Yosemite Valley, Royal Arches_x000a_On June 16, Deana Barone (25) and Yoshiko Miyazaki (27) started up Royal Arches (5.7 AO, 15 pitches). Though neither had done the route before, they planned to complete it well before dark and then descend by the North Dome Gully._x000a_Route finding proved harder than expected, as did some of the climbing. They completed the last pitch just before dark. As it got dark, the team could not find their way through the last section. Spring run-off made the climbing more difficult than usual and various off route “use trails” led them astray. To make matters worse, a storm front moved in and it began raining just after dark. Stuck just below the valley rim without warmth and rain or bivy gear, they decided to call for help._x000a_Rescuers reached them late that night and escorted them safely down North Dome Gully. (Source: Lincoln Else, NPS Ranger, Yosemite National Park)_x000a_Analysis_x000a_We had agreed from the beginning that Yoshiko would lead every pitch and that we were not going to take a second rope to rappel, but instead descend the North Dome Gully in the dark, even though neither one of us had done it before. We had only climbed (together) one other time. One party passed us at the bottom of the first pitch and another around the sixth pitch. Storm clouds rolled in, loud winds obstructed our communication and route finding became an issue. We were traversing slowly across wet, slippery, exposed slabs. We lost sunlight at the top of the last pitch and could not figure out how to get ourselves off the final ledge._x000a_Never again will I climb with someone whom I had only been climbing with once before on a long route. I will always bring a second rope so I can rappel if needed. I will never let more than one party pass me along the way. Always will I be prepared for a High Sierra storm. This experience has taught me that there should always be two leaders—never one leader and one follower. It has encouraged me to learn how to lead climbs and start getting my act together. (Source: Deana Barone)_x000a_Royal Arches has been climbed round trip in under an hour, but epics and rescues are common on this “easy” route. Why? Like many other “moderate” trad climbs, the route is frequently underestimated. While the technical climbing is relatively straight forward, the climb as a whole is far more challenging than its rating might indicate. The route finding is difficult, the level of commitment is high, and for many teams the descent is a larger challenge than the route itself. (Source: Lincoln Else, NPS Ranger)"/>
    <n v="11"/>
    <m/>
    <n v="1"/>
    <n v="1"/>
    <n v="1"/>
    <m/>
    <m/>
    <m/>
    <m/>
    <n v="1"/>
    <m/>
    <m/>
    <m/>
    <x v="0"/>
    <m/>
    <m/>
    <x v="1"/>
    <x v="0"/>
    <x v="0"/>
    <x v="0"/>
    <x v="0"/>
    <x v="0"/>
    <m/>
    <m/>
    <x v="0"/>
    <m/>
    <m/>
    <m/>
    <x v="0"/>
    <x v="1"/>
    <m/>
    <m/>
    <m/>
    <x v="0"/>
    <m/>
    <m/>
    <m/>
    <m/>
    <m/>
    <m/>
    <x v="0"/>
    <m/>
    <m/>
    <n v="1"/>
    <m/>
    <n v="1"/>
    <n v="1"/>
    <m/>
    <m/>
    <n v="1"/>
    <m/>
    <m/>
    <m/>
    <x v="0"/>
    <m/>
    <m/>
    <m/>
    <m/>
    <m/>
    <m/>
    <m/>
    <m/>
    <m/>
    <m/>
    <m/>
    <m/>
    <m/>
    <m/>
    <m/>
    <m/>
    <n v="1"/>
    <x v="1"/>
    <m/>
    <n v="1"/>
    <m/>
    <m/>
    <m/>
    <m/>
    <m/>
    <m/>
    <m/>
    <m/>
    <m/>
    <n v="1"/>
    <m/>
    <m/>
    <m/>
    <m/>
    <m/>
    <m/>
  </r>
  <r>
    <x v="1417"/>
    <s v="Stranded, Weather, Inadequate Clothing, Food, and Equipment, California, Yosemite Valley, Higher Cathedral Rock"/>
    <x v="16"/>
    <s v="California, Yosemite Valley, Higher Cathedral Rock_x000a_On May 15, Christopher Simmons (26) and Emily Craft (28) became benighted on the eleventh pitch of the North East Buttress route on Higher Cathedral Rock. They were rescued by park personnel, who went to the summit and lowered fifty feet to the climbers, providing them with dry clothing and then hauled them to the summit. They walked down._x000a_Analysis_x000a_Simmons is 5.12 sport and 5.10 trad leader. Emily leads 5.11 sport, but had done no trad leads. This was their first long route. It has lots of chimneys but they had never climbed chimneys before this. They had left headlamps behind, had insufficient clothes, only one rope, and made a late start. The top pitch is confusing and they got lost at dark. They tried to find a way out and finally called for help by cell phone. (Source: John Dill, NPS Ranger, Yosemite National Park)"/>
    <n v="8"/>
    <m/>
    <m/>
    <m/>
    <n v="2"/>
    <m/>
    <m/>
    <m/>
    <m/>
    <m/>
    <m/>
    <m/>
    <m/>
    <x v="0"/>
    <m/>
    <m/>
    <x v="1"/>
    <x v="1"/>
    <x v="0"/>
    <x v="0"/>
    <x v="0"/>
    <x v="0"/>
    <m/>
    <m/>
    <x v="0"/>
    <m/>
    <m/>
    <m/>
    <x v="0"/>
    <x v="0"/>
    <m/>
    <m/>
    <m/>
    <x v="0"/>
    <m/>
    <m/>
    <m/>
    <m/>
    <m/>
    <m/>
    <x v="0"/>
    <m/>
    <m/>
    <n v="1"/>
    <m/>
    <n v="1"/>
    <n v="1"/>
    <m/>
    <m/>
    <m/>
    <m/>
    <m/>
    <m/>
    <x v="0"/>
    <m/>
    <m/>
    <n v="1"/>
    <m/>
    <m/>
    <m/>
    <m/>
    <m/>
    <m/>
    <m/>
    <m/>
    <m/>
    <m/>
    <m/>
    <m/>
    <m/>
    <n v="1"/>
    <x v="1"/>
    <m/>
    <n v="1"/>
    <m/>
    <m/>
    <m/>
    <m/>
    <m/>
    <m/>
    <m/>
    <m/>
    <n v="1"/>
    <m/>
    <m/>
    <m/>
    <m/>
    <m/>
    <m/>
    <m/>
  </r>
  <r>
    <x v="1418"/>
    <s v="Stranded—Leg Stuck in Crack, British Columbia, Purcell Mountains, Bugagoo Spire, Kain Route"/>
    <x v="16"/>
    <s v="British Columbia, Purcell Mountains, Bugaboo Spire, Kain Route_x000a_On July 25, a male climber in his early 40s was climbing the Kain Route of the Bugaboo Spire (5.6) when his leg got stuck in a crack. Two Canadian Mountain Holiday (CMH) guides in the area initially climbed to the trapped man to make sure he was safe and secure. Banff rescuers Marc Ledwidge and Gord Irwin were slung to the scene by helicopter and were able to free the man after more than half an hour of tricky maneuvering. They brought kitchen oil from the CMH Lodge to lubricate the man’s leg. “We put a rope raising system on him and tensioned him up, trying to figure out which way to move him to get his knee unstuck,” said Ledwidge. “So with the combination of the tension system and just trying to move him back and forth a little bit, and the oil, we eventually got him free.” (Source: Cathy Ellis, Rocky Mountain Outlook)"/>
    <n v="4"/>
    <m/>
    <m/>
    <m/>
    <m/>
    <m/>
    <n v="1"/>
    <m/>
    <m/>
    <m/>
    <m/>
    <m/>
    <m/>
    <x v="0"/>
    <n v="1"/>
    <m/>
    <x v="1"/>
    <x v="1"/>
    <x v="0"/>
    <x v="0"/>
    <x v="0"/>
    <x v="0"/>
    <m/>
    <m/>
    <x v="0"/>
    <m/>
    <m/>
    <m/>
    <x v="0"/>
    <x v="0"/>
    <m/>
    <m/>
    <m/>
    <x v="0"/>
    <m/>
    <m/>
    <m/>
    <m/>
    <m/>
    <m/>
    <x v="0"/>
    <m/>
    <m/>
    <m/>
    <m/>
    <m/>
    <m/>
    <m/>
    <m/>
    <m/>
    <m/>
    <m/>
    <m/>
    <x v="0"/>
    <m/>
    <m/>
    <m/>
    <m/>
    <m/>
    <m/>
    <m/>
    <m/>
    <m/>
    <m/>
    <m/>
    <m/>
    <m/>
    <m/>
    <m/>
    <m/>
    <m/>
    <x v="1"/>
    <m/>
    <n v="1"/>
    <m/>
    <m/>
    <m/>
    <m/>
    <m/>
    <m/>
    <m/>
    <m/>
    <m/>
    <m/>
    <n v="1"/>
    <m/>
    <m/>
    <m/>
    <m/>
    <m/>
  </r>
  <r>
    <x v="1419"/>
    <s v="Stranded—Rappel Anchor Failure, Colorado, Capitol Peak"/>
    <x v="16"/>
    <s v="Colorado, Capitol Peak_x000a_In June, Kevin Smith (32) was rappelling with a partner on Capitol Peak, a 14,000 foot peak with a Grade IV 5.9 North Face route and a classic “knife- edged” hiking route about 14 miles west of Aspen, when his anchor gave way and left him stranded as a result of his climbing rope falling with the anchor. He was about 80 feet off the ground._x000a_Smith’s climbing partner, Doug Shepherd (23), was not able to reach with a rope and left for help at about 1:30 a.m. Shepherd had to hike about eight miles in the dark. The sheriff’s office did not receive information on Smith’s whereabouts until 8:55 a.m._x000a_A rescue team from Mountain Rescue Aspen got a climbing rope to Smith about 3:30 p.m. Sunday. He rappelled down and hiked out on his own. (Source: Edited from the Rocky Mountain News, June 20, 2005)"/>
    <n v="7"/>
    <m/>
    <m/>
    <n v="1"/>
    <m/>
    <n v="1"/>
    <m/>
    <m/>
    <m/>
    <m/>
    <m/>
    <m/>
    <m/>
    <x v="0"/>
    <m/>
    <n v="1"/>
    <x v="1"/>
    <x v="0"/>
    <x v="0"/>
    <x v="1"/>
    <x v="0"/>
    <x v="0"/>
    <m/>
    <m/>
    <x v="0"/>
    <m/>
    <m/>
    <m/>
    <x v="0"/>
    <x v="1"/>
    <m/>
    <m/>
    <m/>
    <x v="0"/>
    <m/>
    <m/>
    <m/>
    <m/>
    <m/>
    <m/>
    <x v="0"/>
    <m/>
    <m/>
    <m/>
    <m/>
    <m/>
    <m/>
    <m/>
    <m/>
    <m/>
    <m/>
    <m/>
    <m/>
    <x v="0"/>
    <m/>
    <m/>
    <m/>
    <m/>
    <m/>
    <m/>
    <m/>
    <m/>
    <m/>
    <m/>
    <m/>
    <m/>
    <m/>
    <m/>
    <m/>
    <m/>
    <m/>
    <x v="1"/>
    <n v="1"/>
    <n v="1"/>
    <m/>
    <n v="1"/>
    <m/>
    <m/>
    <m/>
    <m/>
    <m/>
    <m/>
    <m/>
    <n v="1"/>
    <m/>
    <m/>
    <m/>
    <m/>
    <m/>
    <m/>
  </r>
  <r>
    <x v="1420"/>
    <s v="Weather—Wind, Fall on Snow/Ice, New Hampshire, Mount Wasington, Odell Gully"/>
    <x v="16"/>
    <s v="New Hampshire, Mount Washington, Odell Gully_x000a_On December 4, a climber was traversing into the center of Odell Gully with his two partners. They were about a third of the way across the neck of the gully when a gust blew the lead climber off his feet and spun him, causing him to strike his face on the ice. He slid 400 feet down-slope on windslab and boilerplate and did not self-arrest because of being in a state of shock from the blow he experienced. He slid into rocks and stopped. His partners down-climbed to him, tied him in, and lowered him to more moderate terrain. One of his partners then went to call for help from Harvard cabin._x000a_Analysis_x000a_The climbers were unroped but were planning on roping up when they reached technical terrain. The avalanche conditions were posted as “considerable” at the time. None of the party members had avalanche training nor were they equipped with beacons or the like. No party members were wearing helmets. They had not climbed together before. The leader/patient has 12 years ice climbing experience in Quebec, mostly on steep ice, but lots of time on Mount Washington and similar alpine climbs. The other climbers were similarly experienced._x000a_The patient had no brain trauma and only sprains of both ankles (mild). His nose was broken with underlying ethmoid bone fractures that sent thin bone chips into both frontal sinuses. He had a displaced, open fracture of his L radius with associated comminuted (aka pulverized) fracture of his L elbow (olecronon) and an elbow dislocation. He had a fractured R elbow without dislocation and finally a rare anterior left shoulder dislocation. He spent until 4:00 a.m. in the operating room having these pinned, aligned, etc. He was released the next afternoon. This was only possible due to the fact that he luckily had no visceral injuries and no cardiopulmonary trauma. (Source: Brian Irwin)"/>
    <n v="7"/>
    <m/>
    <m/>
    <m/>
    <m/>
    <m/>
    <m/>
    <m/>
    <m/>
    <m/>
    <m/>
    <n v="1"/>
    <m/>
    <x v="0"/>
    <n v="1"/>
    <m/>
    <x v="0"/>
    <x v="1"/>
    <x v="1"/>
    <x v="1"/>
    <x v="0"/>
    <x v="0"/>
    <m/>
    <m/>
    <x v="1"/>
    <n v="1"/>
    <m/>
    <m/>
    <x v="0"/>
    <x v="1"/>
    <m/>
    <m/>
    <m/>
    <x v="0"/>
    <m/>
    <m/>
    <m/>
    <m/>
    <m/>
    <m/>
    <x v="0"/>
    <m/>
    <m/>
    <m/>
    <m/>
    <m/>
    <n v="1"/>
    <m/>
    <m/>
    <m/>
    <m/>
    <m/>
    <m/>
    <x v="0"/>
    <m/>
    <m/>
    <m/>
    <m/>
    <m/>
    <m/>
    <m/>
    <m/>
    <m/>
    <m/>
    <m/>
    <m/>
    <m/>
    <m/>
    <m/>
    <m/>
    <m/>
    <x v="1"/>
    <m/>
    <m/>
    <m/>
    <m/>
    <m/>
    <m/>
    <m/>
    <m/>
    <m/>
    <m/>
    <m/>
    <m/>
    <m/>
    <m/>
    <m/>
    <m/>
    <m/>
    <n v="1"/>
  </r>
  <r>
    <x v="1421"/>
    <s v="Avalanche—Did not Read Published Avalanche Warning, Weather, Poor Position, Failure to Follow Instincts (One Climber), Carried Beacons—But not Turned on"/>
    <x v="16"/>
    <s v="Oregon, North Sister_x000a_We departed the Pole Creek Trailhead, 5,200 feet, at 1:00 a.m. on May 22 with the intent to climb North Sister via the Early Morning Couloir in a day. We arrived at 8,500 feet below the Northeast Face in four hours, five miles from the trailhead. We took a long1½ hour break to evaluate the atmospheric conditions as we had experienced intermittent precipitation and variable cloud cover on the approach. The clouds showed no signs of building._x000a_At 6:45 a.m. we departed and climbed the Northeast Ridge separating the Early Morning Couloir and the Villard Glacier routes gaining the North Ridge by 9:00 a.m. Of particular interest was the change in snow conditions; a good bucket step was typical on the east side. However, we found a solid but breakable crust on the west-facing slopes. We summited at 10:15 a.m. Conditions were still variable with the cloud cover decreasing and the ambient air temperature increasing._x000a_The three viable descent options included the standard route on the southwest side of the mountain, our ascent route, or the Thayer Glacier Headwall route on the East Face of the mountain. Due to the time of day, the warming temperatures, and unfamiliarity with the snow conditions on the Southwest side of the mountain, we elected to descend the Thayer Glacier Headwall route. James Brewer and David Byrne had attempted the route the previous year and were familiar with the lower sections. Additionally, we observed that another team had just ascended and descended the route._x000a_The ropes came out and we set up a rappel from Prouty Pinnacle. We had completed our rappel by noon and descended unroped. The snow conditions had become soft as we plunge-stepped our way down, sometimes up to our mid shins. The temperature was continuing to rise, especially on our descent route, which doglegs to skiers left around 9,400 feet. From there it is roughly 700 feet to the top of the steepest part of the route around 8,800 feet. David Byrne had arrived at 8,800 feet with James Ellers approximately 150 feet above, Nancy Miller approximately 150 feet above James Ellers, and James Brewer approximately 150 feet above Nancy Miller, all on skier’s right of the main gully. David Byrne had just placed a rappel anchor when James Brewer yelled, “Slough!” then, “Avalanche!” in the same breath. A point release slide started above James Brewer, above the dogleg, and instantly grew in volume in both width and depth as it entrained the loose snow in its path. It missed James Brewer but swept James Ellers and Nancy Miller from their stances, despite their attempts at self-arrest once the slide overcame their positions._x000a_David Byrne, who was toed in and looking up slope, was able to move up and out of the gully. James Brewer and David Byrne watched the deposition zone fan out 700 feet below for clues. Both James Ellers and Nancy Miller were observed in the debris fan. James Brewer and David Byrne connected at 8,800 feet and contacted 911 using a cell phone at 1:10 p.m. to request SAR mobilization. James Brewer and David Byrne called out to their partners and then began rappelling and down-climbing via slopes to skier’s left of the main gully. Nancy Miller, who had the highest position in the debris fan, was reached in approximately 30 minutes. Nancy Miller provided a detailed assessment of her condition and information was relayed to authorities: critical conditions, including broken vertebrae, a compound fracture of the left wrist, several pelvic bone breaks, a dislocated right shoulder, and a broken left clavicle. James Brewer moved down to James Ellers, who had fractures to both lower legs, plus soft tissue damage. (It is important to note that both climbers continued to swim out of the debris once the debris fan reached less steep terrain.)_x000a_Efforts were made to provide first aid and comfort to James Ellers and Nancy Miller until the Camp Sherman Hasty Team arrived at 3:30 p.m. Shortly thereafter, additional Deschutes SAR members arrived on the scene with the assistance of the Oregon National Guard. James Ellers and Nancy Miller were packaged and air lifted to Sisters, where they were then transferred to the hospital in Bend. Thanks to the efficiencies of the SAR groups, all team members and rescue personnel were off the mountain by 6:30 p.m._x000a_Analysis_x000a_James Brewer (51), David Byrne (38), James Ellers (36), and Nancy Miller (40) have been climbing together for over seven years, primarily in the Cascades and on trips to Canada, Alaska, Colorado, and Nepal. Each has at a minimum Level 1 Avalanche training and mountaineering first aid; James Brewer has WFR training._x000a_Our experience humbled us all. Descending the Thayer Glacier Head- wall route appeared to be the best decision based on what we knew at the time. In this case, it was elected as the quickest way down the mountain. It also avoided the longer and circuitous south- and west-facing slopes on the standard routes, which traverse several steep sections and under significant rime coated gendarmes and were receiving full sun. As is typical on the Cascade headwall routes, the angle varies between 40 to 50 degrees with some steeper sections. We assumed that the snow conditions on the headwall would be similar in character to the ascent route._x000a_As we descended, we were alarmed by the speed at which the conditions were deteriorating. We knew we were out much later in the day than we had hoped. Our long early morning break certainly set us back, although we felt it was worth the wait to verify that the weather conditions were not worsening. As we worked our way down the headwall, we attempted to stay out of the gully and be aware of our surroundings. Fortunately James Brewer spotted the beginnings of the slide. His warning shout gave everyone a chance._x000a_Out of common practice the avalanche forecast was checked on Thursday morning. No warnings posted at that time. We should have checked the avalanche forecast again on Friday but did not. We observed old slide debris on the mountain but saw no signs of recent slide activity. One team member later expressed that he had a strange feeling about the snow conditions on the ascent and, in hindsight, wished he had voiced this concern._x000a_The slide that caught us had been triggered by a natural event. We carried our beacons on the climb but were not wearing them. Additionally, we were surprised by the amount of trauma that the slide caused to James Ellers and Nancy Miller. Providing the level of care necessary to treat the extensive injuries and subsequent evacuation would have required resources that are not carried into the mountains. Ingenuity would have been necessary were we in a remote location._x000a_If we had not had the benefit of the SAR groups, the outcome most certainly would have been different. Many thanks to the Deschutes County Sheriff, Camp Sherman Hasty Team, the Oregon National Guard, and Deschutes Search and Rescue. (Source: David Byrne, with some additional information from Robert Speik)"/>
    <n v="9"/>
    <m/>
    <m/>
    <m/>
    <m/>
    <m/>
    <n v="3"/>
    <n v="1"/>
    <m/>
    <n v="1"/>
    <m/>
    <m/>
    <m/>
    <x v="0"/>
    <n v="1"/>
    <m/>
    <x v="1"/>
    <x v="0"/>
    <x v="1"/>
    <x v="1"/>
    <x v="0"/>
    <x v="0"/>
    <m/>
    <m/>
    <x v="1"/>
    <n v="1"/>
    <m/>
    <m/>
    <x v="0"/>
    <x v="1"/>
    <m/>
    <m/>
    <m/>
    <x v="0"/>
    <m/>
    <m/>
    <n v="1"/>
    <m/>
    <n v="1"/>
    <m/>
    <x v="0"/>
    <m/>
    <m/>
    <m/>
    <m/>
    <m/>
    <n v="1"/>
    <m/>
    <m/>
    <m/>
    <m/>
    <m/>
    <m/>
    <x v="0"/>
    <m/>
    <m/>
    <m/>
    <m/>
    <m/>
    <m/>
    <m/>
    <m/>
    <m/>
    <m/>
    <m/>
    <m/>
    <m/>
    <m/>
    <m/>
    <m/>
    <m/>
    <x v="1"/>
    <m/>
    <m/>
    <m/>
    <m/>
    <m/>
    <m/>
    <m/>
    <m/>
    <m/>
    <m/>
    <n v="1"/>
    <m/>
    <m/>
    <m/>
    <m/>
    <m/>
    <m/>
    <m/>
  </r>
  <r>
    <x v="1422"/>
    <s v="Fall on Hard Snow—Slack in the Rope, Washington, Mount Rainier, Emmons Glacier"/>
    <x v="16"/>
    <s v="Washington, Mount Rainier, Emmons Glacier_x000a_On July 12 at 1545, four members of a seven-person Mountaineers group, Chris Clapton, Rebekah Koch, Theresa Fielding, and Tom Labrie, were descending the Emmons on one rope when Koch caught a crampon on some rope slack and tripped at 13,500 feet. Her fall pulled Fielding and LaBrie off their feet, and the three began to tumble down the 40 degree icy slope. Clapton went into self arrest and caught the fall, preventing a much more significant accident from occurring._x000a_Labrie broke his nose and injured his leg during the fall. Fielding severely sprained her ankle. Clapton and Koch secured the team with an anchor. The party’s second rope team, which included party leader Doug Smart, descended to the accident site. They were joined by an unassociated climbing team of three who offered to help. After the injured were stabilized, the assisting party descended to seek more assistance for the injured._x000a_Meanwhile, climbing rangers at Camp Schurman, using a spotting scope, had already observed the climbers gathering near 13,500 feet shortly after the accident. This gathering, considering the location and time of day, seemed to indicate trouble, so rangers continued to observe. At 1654, the rangers saw the group of three climbers leave the scene and descend the Emmons Glacier route. Now, convinced there was something amiss, Climbing Ranger Jeremy Shank and volunteer Mimi Allin quickly geared up and began to ascend the route. At 1732, Shank and Allin met a single member of the three-person team who had unroped and run down the Emmons to report the accident. That climber informed the rangers of the nature of the accident and the victims’ injuries. Realizing that this situation would require more equipment than they had, Shank and Allin descended to Camp Schurman and prepared for a longer evacuation and possible overnight on the mountain._x000a_At 1812, Rangers Shank and David Gottleib left Camp Schurman accompanied by Mount Rainier Alpine Guides Eric Stevenson and Dorja Sherpa. The four rescuers carried extensive overnight gear and medical equipment._x000a_Around the same time, at the accident site, Smart chose to stay with LaBrie and Fielding. The three had a stove, shovel, parka and two sleeping bags (donated by the assisting party). Clapton then led the remainder of the group down the glacier back to their camp. Smart was unable to excavate a snowcave in the firm snow and use the stove, so the injured used the sleeping bags, while Smart wore the parka. The winds blew steady at 15-20 mph with higher gusts and below freezing temperatures. All three became hypothermic by the time the rescue party arrived at 2159._x000a_The rescue team began clearing a site for tents and by 0015, the tents were erected and the guides departed back to Camp Schurman. The three hypothermic climbers were placed in a tent and rangers began administering hot water and food. It was a rough night. One of the tents partially collapsed under the wind and blowing snow as the temperatures dropped. At dawn, Gottlieb and Shank prepared the site and the patients for the helicopter extraction. The Oregon Army National Guard launched a Blackhawk helicopter from Salem, Oregon, at 0635 and was able to insert a medic on scene at 0757. By 0820, both patients had been hoisted aboard the ship, which then transported them directly to Memorial Hospital in Yakima._x000a_The rangers descended the Emmons Glacier to Camp Schurman with Smart. Smart and the remaining members of his team then packed up their equipment and departed for White River._x000a_Analysis_x000a_Several things could have turned from bad to worse on this incident. The original fall caused by slack in the rope generated enough force to knock two of the remaining team members off their feet. Thankfully, the rope leader was able to arrest the fall. Slack in the rope during glacier travel is not only dangerous because of the tripping potential, but also it allows the faller time to accelerate, thereby generating greater forces (shock load) on successive team members. Glacier travel, with its potential for crevasse falls, requires a snug rope between team members. Paying attention and communicating with your partners along with adjusting pace to keep the rope snug is critical._x000a_The initial accident blossomed into other potentially dangerous incidents. Unroping and running solo down the Emmons Glacier late in the day to report the accident could have added yet another victim should that climber have ended up in a crevasse due to weakening snow bridges. It’s important to resist the temptation to let urgency overpower good judgment._x000a_By choosing to stay with Labrie and Fielding, Smart also became hypothermic. While one’s intentions may be good, critically evaluating one’s own ability to assist versus the possibility of becoming a liability must be considered carefully. Like the other climbers, Smart was tired after a long summit climb. In the end, he did not have the energy to erect a wind-break or fire up the stove and became a third victim in need of assistance._x000a_Consideration was given to trying to hoist the patients off that evening, but given the technical nature of the terrain and the lack of experience of most paramedics in a technical alpine environment, it was determined that inserting a medic without mountaineering experience on the upper mountain would have set the scene for creating a fourth victim. The decision was made to wait until climbing rangers could secure the site and prepare for the hoist operation. (Source: Mike Gauthier, Climbing Ranger)"/>
    <n v="8"/>
    <m/>
    <m/>
    <m/>
    <m/>
    <m/>
    <m/>
    <m/>
    <m/>
    <m/>
    <m/>
    <m/>
    <m/>
    <x v="0"/>
    <n v="1"/>
    <m/>
    <x v="1"/>
    <x v="0"/>
    <x v="0"/>
    <x v="1"/>
    <x v="0"/>
    <x v="0"/>
    <m/>
    <m/>
    <x v="0"/>
    <m/>
    <m/>
    <m/>
    <x v="0"/>
    <x v="1"/>
    <m/>
    <m/>
    <n v="1"/>
    <x v="0"/>
    <m/>
    <m/>
    <m/>
    <m/>
    <m/>
    <m/>
    <x v="0"/>
    <m/>
    <m/>
    <n v="1"/>
    <m/>
    <m/>
    <m/>
    <m/>
    <m/>
    <m/>
    <m/>
    <m/>
    <m/>
    <x v="0"/>
    <m/>
    <m/>
    <m/>
    <m/>
    <m/>
    <m/>
    <m/>
    <n v="1"/>
    <n v="1"/>
    <m/>
    <m/>
    <m/>
    <m/>
    <m/>
    <m/>
    <m/>
    <m/>
    <x v="1"/>
    <m/>
    <m/>
    <m/>
    <m/>
    <m/>
    <m/>
    <m/>
    <m/>
    <m/>
    <m/>
    <m/>
    <m/>
    <n v="1"/>
    <m/>
    <m/>
    <m/>
    <m/>
    <m/>
  </r>
  <r>
    <x v="1423"/>
    <s v="Fall on Rock, Inadequate Protection—Anchoring Error, Inexperience, Wyoming, Hoback Junction, Rodeo Wall"/>
    <x v="16"/>
    <s v="Wyoming, Hoback Junction, Rodeo Wall_x000a_On August 1, Sandy Edmiston (22) fell 60 feet to her death from the anchors of a bolted sport climb at the popular Rodeo Wall, south of Jackson. A novice climber, Sandy had learned to clean bolted anchors earlier that afternoon. On two climbs prior to the accident, she had safely cleaned and lowered off with step-by-step instruction. On the day’s final climb, she struggled to negotiate the crux and reached the top of the climb after sunset, though still before dark. Believing that Sandy had demonstrated an understanding of how to clean an anchor safely, her partner did not talk her through the process a third time. This time, Sandy neglected to pass the rope back through the rappel rings after cleaning the draws from the anchor. Believing that she was on belay, she asked for slack so as to be able to unclip from the anchors, and when she did so, fell to the ground. She suffered severe head trauma and died on the scene._x000a_Analysis_x000a_This accident once again stresses the importance of exercising constant vigilance when cleaning anchors. Furthermore, the training of novices in such seemingly simple but high-consequence techniques should be undertaken only under ideal conditions and should be closely monitored until mastery is certain. Any variation from the system, such as Sandy’s request for slack after being put back on belay, should be examined very seriously. In this accident, inexperience, fatigue, and impending darkness were all contributing factors. Eliminating any of these might have averted a tragic loss. (Source: The climber’s partner)_x000a_(Editor’s Note: The victim’s partner remains anonymous here out of respect for the difficulty one has in processing such events. It should be understood by the reader that he also recognizes his part in this event.)"/>
    <n v="8"/>
    <m/>
    <m/>
    <n v="1"/>
    <m/>
    <m/>
    <m/>
    <m/>
    <m/>
    <n v="1"/>
    <m/>
    <m/>
    <m/>
    <x v="1"/>
    <m/>
    <m/>
    <x v="1"/>
    <x v="1"/>
    <x v="0"/>
    <x v="1"/>
    <x v="1"/>
    <x v="0"/>
    <m/>
    <m/>
    <x v="0"/>
    <m/>
    <m/>
    <m/>
    <x v="0"/>
    <x v="0"/>
    <m/>
    <m/>
    <m/>
    <x v="0"/>
    <m/>
    <m/>
    <m/>
    <m/>
    <m/>
    <m/>
    <x v="0"/>
    <m/>
    <m/>
    <m/>
    <m/>
    <m/>
    <m/>
    <m/>
    <m/>
    <m/>
    <m/>
    <m/>
    <m/>
    <x v="0"/>
    <m/>
    <n v="1"/>
    <m/>
    <m/>
    <m/>
    <m/>
    <m/>
    <n v="1"/>
    <m/>
    <m/>
    <m/>
    <m/>
    <m/>
    <m/>
    <m/>
    <m/>
    <m/>
    <x v="0"/>
    <n v="1"/>
    <m/>
    <m/>
    <m/>
    <m/>
    <m/>
    <m/>
    <m/>
    <m/>
    <m/>
    <m/>
    <m/>
    <m/>
    <n v="1"/>
    <m/>
    <m/>
    <m/>
    <m/>
  </r>
  <r>
    <x v="1424"/>
    <s v="Fall on Rock, Off-route—Late Start Led to Haste, Wyoming, Grand Teton National Park, Lower Exum"/>
    <x v="16"/>
    <s v="Wyoming, Grand Teton National Park, Lower Exum_x000a_On September 3, Leah Samberg fell 3 5 feet from the third pitch of the Lower Exum Ridge (5.7), shattering her upper left arm and breaking her hip._x000a_Mid-morning that day, Samberg, a first-year leader, and partner Alex Hamlin had set out from the Meadows intending to climb the complete Exum Ridge (5.7). Good weather had blessed the Labor Day weekend with light winds and sunny skies, and the high peaks of Garnet Canyon were crowded with parties eager to capitalize on the perfect climbing weather._x000a_By the time that Samberg and Hamlin reached the base of the route at 1100, parties were already descending the Owen-Spaulding, and the Lower Exum was clear. Though aware of their late start, the pair took heart from the many escape options afforded by the Lower Exum, and from their success two weeks earlier on Beyer’s East Face (5.9) up the same peak. Keeping an eye on the weather, they soloed the fourth-class approach and the beginning of the first pitch before roping up._x000a_Making quick progress through the first two pitches, the pair reached the large belay ledge at the base of the third pitch; at this point escape is possible via a ledge leading left into the gully west of the Exum Ridge. At this point Samberg took the lead, climbing the left of two crack systems on the ridge crest; the pair believed theirs to be the beginning of the route’s 5.7 third pitch. Climbing easily through the cracks first 40 feet, she placed gear regularly before running it out 15 feet above a blue Alien cam._x000a_At this point the crack system petered out, and for several minutes Samberg traversed left and right searching for the route, finding neither handhold nor gear placement. It was becoming clear that the pair had chosen the wrong crack system, and that the route lay 20 feet to their right._x000a_It was then that Samberg slipped. Though anxious, Samberg had not been gripped or pumped. The fall was completely unexpected, simply the result of either a hand or foot popping off the rock at the wrong moment. She fell twenty feet before she first hit the rock, smashing her elbow into a slab. Bouncing off, she fell another 10 feet, bouncing off her hip before the rope came taught. The blue Alien had caught her fall._x000a_Hamlin lowered Samberg to the ledge and inspected her for injuries. Conscious, breathing, and with no obvious bleeding, Samberg complained of the pain in her shoulder, and was unable to walk. She was, however, able to sit, and so Hamlin helped her onto the ground, dressing and covering her in their down jackets. Using a backpack pad, they fashioned a makeshift splint before setting about getting help._x000a_With a broken arm and possibly fractured pelvis, they agreed that she would not be able to descend on her own. Though the pair did not have a cell phone, due to the low wind, Hamlin was able to shout to parties descending the Owen Spaulding route for help. Climbers in the vicinity of the black dike heard his shouts and ran to the Ranger station on the lower saddle where a rescue was launched._x000a_Exum guide Ben Gilmore ran from the saddle with a sleeping bag and cell phone, while the rangers called for a helicopter. Gilmore reached the pair first, and helped make Samberg as comfortable as possible while they waited for the helicopter to arrive. About half an hour later, two Jenny Lake Rescue Rangers, Jack McConnell and Marty Vidak, were deposited by helicopter on the ledge at the end of a 100-foot rope, followed by a litter._x000a_Samberg was back-boarded, placed in the litter, and then, with McConnell hanging beside her, was long-lined down to the saddle. After moving the litter inside the helicopter, she was transported to Lupine Meadows where an ambulance was waiting to bring her to the hospital in Jackson. The total time from fall to ambulance was around two to three hours._x000a_Samberg would find that she had shattered her upper humerus into eight pieces, completely shearing the ball joint off. She also cracked her hip in two places, though the fracture was not displaced._x000a_Analysis_x000a_Several factors contributed to this accident. Both climbers were fit, capable at grades more difficult than the Lower Exum, and comfortable with climbing at altitude on the Grand; Samberg’s runout likely resulted from a false sense of security. Though not extraordinary by alpine rock standards, Samberg’s 15-foot runout resulted in a serious 3 5-foot fall on less-than-vertical terrain. Had her blue Alien not held, it is likely that she would have decked, with far more serious consequences._x000a_In addition, the pair’s late start had engendered a sense of urgency that likely contributed to the pair rushing their route-finding. Though Hamlin and Samberg had considered both crack systems and consulted the topo and route description, it’s possible that with more time the pair would not have gotten off-route._x000a_Finally, though strong technical climbers, the pair had only a handful of years experience in the high mountains on which to base their decision making. Though mistakes in route finding are inevitable, a willingness to turn around and reconsider one’s decisions is a critical asset in the mountains, and one that comes mainly from experience. (Source: Alex Hamlin) (Editor’s Note: Chris Harder was the Incident Commander on the rescue, and he later interviewed Leah Samberg in the hospital. Her analysis, reflected in Hamlin’s report, and Harder's conclusions are basically the same. It is always better to go with first-hand accounts.)"/>
    <n v="7"/>
    <m/>
    <m/>
    <m/>
    <m/>
    <m/>
    <m/>
    <m/>
    <m/>
    <m/>
    <n v="1"/>
    <m/>
    <m/>
    <x v="0"/>
    <n v="1"/>
    <m/>
    <x v="1"/>
    <x v="1"/>
    <x v="0"/>
    <x v="0"/>
    <x v="0"/>
    <x v="0"/>
    <m/>
    <m/>
    <x v="0"/>
    <m/>
    <m/>
    <m/>
    <x v="0"/>
    <x v="0"/>
    <m/>
    <m/>
    <m/>
    <x v="0"/>
    <m/>
    <m/>
    <m/>
    <m/>
    <m/>
    <m/>
    <x v="0"/>
    <m/>
    <m/>
    <m/>
    <m/>
    <m/>
    <m/>
    <m/>
    <m/>
    <n v="1"/>
    <n v="1"/>
    <m/>
    <m/>
    <x v="0"/>
    <m/>
    <m/>
    <n v="1"/>
    <m/>
    <m/>
    <m/>
    <m/>
    <m/>
    <m/>
    <m/>
    <m/>
    <m/>
    <m/>
    <m/>
    <m/>
    <m/>
    <m/>
    <x v="1"/>
    <m/>
    <m/>
    <m/>
    <m/>
    <m/>
    <m/>
    <m/>
    <m/>
    <m/>
    <m/>
    <m/>
    <m/>
    <m/>
    <m/>
    <n v="1"/>
    <m/>
    <m/>
    <m/>
  </r>
  <r>
    <x v="1425"/>
    <s v="Fall on Rock, Oregon, Three Fingered Jack"/>
    <x v="16"/>
    <s v="Oregon, Three Fingered Jack_x000a_Kate Tinnesand (23), a graduate student at Oregon State University and member of Corvallis Mountain Rescue Unit, died in a fall while descending Three Fingered Jack, on July 23, after a climb with two other Unit members. They had completed the “technical” part of the climb, had unroped, and were working their way down the south ridge when Kate slipped on a gravel-covered ledge and tumbled over 700 feet on the west side of the mountain, sustaining fatal injuries._x000a_Comment_x000a_She had been coming to CMRU meetings and training sessions since January and had just completed the interview process in June to become a fall member. Kate enjoyed the outdoors including climbing the Cascade peaks in Oregon and Washington. Kate was finishing a Masters in microbiology and had aspiration to work as a climbing ranger in the parks. She will be sorely missed by all who knew her and especially her team in Corvallis. (Source: Rocky Henderson, Oregon Region MRA)_x000a_(Editor’s Note: There was a fatality on Mount Hood’s Cooper Spur route in the summer, but no details were sent forward. There have been 18 recorded fatalities on this route.)"/>
    <n v="4"/>
    <m/>
    <m/>
    <n v="1"/>
    <m/>
    <m/>
    <m/>
    <m/>
    <m/>
    <m/>
    <m/>
    <m/>
    <m/>
    <x v="1"/>
    <m/>
    <m/>
    <x v="1"/>
    <x v="0"/>
    <x v="1"/>
    <x v="1"/>
    <x v="0"/>
    <x v="0"/>
    <m/>
    <m/>
    <x v="1"/>
    <n v="1"/>
    <m/>
    <m/>
    <x v="0"/>
    <x v="0"/>
    <m/>
    <m/>
    <m/>
    <x v="0"/>
    <m/>
    <m/>
    <m/>
    <m/>
    <m/>
    <m/>
    <x v="0"/>
    <m/>
    <m/>
    <m/>
    <m/>
    <m/>
    <m/>
    <m/>
    <m/>
    <m/>
    <m/>
    <m/>
    <m/>
    <x v="0"/>
    <m/>
    <m/>
    <m/>
    <m/>
    <m/>
    <m/>
    <m/>
    <m/>
    <m/>
    <m/>
    <m/>
    <m/>
    <m/>
    <m/>
    <m/>
    <m/>
    <m/>
    <x v="1"/>
    <m/>
    <m/>
    <m/>
    <m/>
    <m/>
    <m/>
    <m/>
    <m/>
    <m/>
    <m/>
    <m/>
    <m/>
    <n v="1"/>
    <m/>
    <m/>
    <m/>
    <m/>
    <m/>
  </r>
  <r>
    <x v="1426"/>
    <s v="Fall on Rock, Rappel Error—Rappelled off End of Rope, Wyoming, Lander, Sinks Canyon"/>
    <x v="16"/>
    <s v="Wyoming, Lander, Sinks Canyon_x000a_On May 4, Jim Ratz (52) fell to his death while rappelling from a route called Honeycomb, four miles from his home in Lander._x000a_The following description and analysis were the result of careful investigation on the part of the individuals cited below._x000a_The climbing area and route. Honeycomb (5.9+) is a climb in Sinks Canyon State Park on the first sandstone buttress on the north side of the mouth of Sinks Canyon near Lander, WY. The climb is approximately 160 feet from the base to the top. There is a rappel anchor approximately three quarters of the way up the climb (about 120 feet) on a sloping ledge that is almost a hanging belay. There is another ledge, about 60 feet up from the base of the cliff, that is beneath the honeycomb (most difficult) section of the climb, which we will refer to as the “lower ledge.” The lower ledge is very large and flat._x000a_The plan. Jim set out at noon to do some laps (cycles of climbing up and rappelling off) on Honeycomb and to scout a location to add a bolt to make the move over the roof better protected. Jim had climbed Honeycomb many times before and had climbed it with clients. Jim planned to join Tom Hargis after this to do some other climbs together._x000a_The fall. Jim was found lying on his back by Tom Hargis at the bottom of the climb. Jim probably fell around 3:00 p.m. Tom and a friend were on a climbing route just around the corner from Jim and were expecting him to join them after he did a few laps on Honeycomb. When they hadn’t heard from Jim in a while, Tom went to check on him. Andy Blair was also there climbing and did CPR on Jim. Andy is a CPR Instructor, Wilderness EMT, and a first aid instructor for the Wilderness Medicine Institute of NOLS._x000a_Analysis_x000a_The rappel and the origin of the fall. Jim’s body was found 60 feet below the lower ledge and was close to the base of the cliff. This indicates that he fell from the area of the lower ledge. If he had fallen from higher up on the cliff, he likely would have hit the lower ledge during the fall. We (Hargis &amp; Gookin) did not find blood anywhere on the cliff face. Deputy Coroner Bill Durnal also rappelled down the cliff face and couldn’t find any blood._x000a_When Jim switched to rappel, he needed to double his rope to make it retrievable. From the locked carabiners on his devices, we infer that Jim was using both devices (Reverso and autoblock) on the descent shortly before he fell, and that he rappelled to the end of the rope, which went to the lower ledge. The final position of the rope also indicates that he was at the lower ledge rather than the usual semi-hanging belay station that exists 87 feet above._x000a_Position prior to fall. The greatest mystery is why Jim was on or near the lower ledge, but this fact is clearly established by his equipment and by his impact site. This is too far below the rappel station to be consistent with a momentary lapse in attention, since he had to rappel over a roof to get there, and he had to intentionally traverse right to get the rope in the crack where it remained._x000a_One end of his doubled rappel rope was 8-10 feet longer than the other and he was at or near the end of one strand. When rappelling on a Reverso, the lack of rope-weight at the tail end makes it noticeably more difficult to brake the rappel._x000a_The Equipment_x000a_The rope. He was using a new 60 m × 10.5 mm semi-dynamic, low- stretch climbing gym rope. (Jim measured this new rope at the NOLS Rocky Mountain equipment room two days before the incident and it measured 1.5 meters longer than 60 meters.) Rob Hess, co-owner of Jackson Hole Mountain Guides, says that new ropes are generally cut a little long while under tension, but that they quickly shorten to the marketed length upon use. This rope was brand new. It was not marked in the middle._x000a_Jim’s rope was found threaded through the two Metolius rap-hangers at the top of Honeycomb. The rap-hangers are larger than most bolt hangers specifically so you can thread a rappel rope directly through them without the need for a carabiner that would be left behind, but they have more rope drag than a carabiner does because of the sharper rope bend radius._x000a_The rope was rigged for a pull-down rappel. When climbers rappel off Honeycomb and use the typical sloped belay station, there is considerable rope drag when trying to pull the anchor through the Metolius rap-hangers. When we re-rigged the rope, we were able to pull it (from the lower ledge) through the hangers with a moderate two-handed effort, but it also got caught easily and stuck in the vertical crack above the lower ledge._x000a_Someone had pulled Jim’s rope from the climb before we could inspect it in situ, but we do have a photograph taken before it was removed. The placement of the bottom of the rope indicated that Jim had been on the lower ledge beneath the rappel station. This is because the rope was pulled approximately ten to fifteen feet to the right side (looking up) of the natural fall line and was lying in a crack above the actual Honeycomb section of the climb._x000a_One end of the rope stopped on the lower ledge. Another end went about ten feet below that ledge. One probable reason for this unevenness was because, as stated earlier, the middle of the rope was not marked. There was no knot in the end of the rope. Some climbing partners of Jim said that he wouldn’t have knotted the rope in this situation because of the high potential to get the rope hung up in the cracks on that rappel._x000a_The “Reverso” belay/rappel device. The device had a single locked Metolius Matrix carabiner. The fact that the carabiner was still locked indicated that he had rappelled through the end of the rope rather than unclipping from the rope. Jim typically used two carabiners for more rope drag while using thinner ropes. He had one carabiner rigged into the Reverso; the other was clipped on his harness but not clipped into the Reverso, which makes sense, since he was rappelling on a double strand of a slightly fatter rope (10.5mm) than usual._x000a_The autoblock loop. The loop was long enough that if Jim’s body rotated it could bump his Reverso, rendering both the Reverso and the autoblock hitch ineffective, which could have triggered a rapid descent. To do this would require lifting and rotating his right leg inward. Jim had low speed abrasions on his right posterior: these marks support a scenario where a slip pushed his right leg forward and up, moving the autoblock towards the Reverso._x000a_The carabiner was locked on his autoblock, indicating that it too had last been in use until reaching the end of the rope rather than being unclipped. (His climbing partners say he would have routinely left the carabiner gates unlocked if he unclipped them, because an unlocked carabiner is more ready to use than a locked one is.) The autoblock had at least three full double-turns of 6mm prussic cord (6 wrapped strands). The loop showed no signs of weld-abrasion or any telltale signs that indicated loss of control on rappel._x000a_The autoblock belay backup was clipped to the top of the right leg loop of his harness. The closed loop was 20-inches of 6mm accessory cord. The loop had “memory” in it that showed that it had been hung on with full body weight for an extended period of time. This memory would be consistent with hanging hands-free to look for a placement for the bolt he wanted to add to the Honeycomb section._x000a_The only system flaw we could find was that Jim’s autoblock loop was clipped to his right leg loop. This is currently considered state-of-the-art because it makes it easy to unset the hitch by raising your leg high. But this configuration can be problematic in those rare instances when the backup knot is set and you unintentionally raise the right leg too high or if you lose your erect posture. There is no known history of accidents in this configuration, so it has received no press. But there are more and more stories emerging of near misses where climbers accidentally “bump” their backup knot into their friction device and trigger rapid descents. If there is one thing worse than not having a backup knot behind your rappel device, it is having a backup knot you depend on that might fail._x000a_Injuries_x000a_Jim had a few bloody (pre-mortem) abrasions on his right posterior shoulder, elbow and thigh. This constellation of injuries is consistent with a low speed slide presumably at the start of his fall._x000a_Important negatives: he had no rope burns on his hands or anywhere else. We can infer from this that he did not lose control while rappelling. He had no high-speed abrasions that would have indicated he hit or slid on the rock face during the fall._x000a_Jim had a classic constellation of injuries that were consistent with landing hard on his feet. These include a vertically oriented basal skull fracture and a bloodless tibia/fibula fracture. The skull fracture would have caused immediate death upon impact._x000a_Jim’s body also showed blunt force trauma, mosdy to his back and the back of his head, indicating that he fell backwards after landing on his feet._x000a_Probable scenarios_x000a_Many climbers use an autoblock to get into hands-free mode. Jim may have been locked off while exploring where and how to place a bolt to protect the roof move in this climb. Lifting his leg to move or bumping his leg upwards in a fall could have rendered his autoblock ineffective. A bump of his autoblock would have caused a quick descent, which may not have been recoverable so close to the end of the rope._x000a_As he neared the bottom of the rappel, he had to pendulum out to bounce onto the ledge under the overhang. Even if he landed on that ledge, the nature of the landing tends to pull you back out to a position that causes you to teeter on the edge. If he had successfully landed on the ledge and had raised his right leg, his autoblock could have crept up and hit his Reverso, triggering a rapid descent. This could have happened just as he was landing on that ledge. He would have been near or at the end of his rope (and in this case, a single strand at that point), so the sudden descent would not have been recoverable._x000a_If he did this over the large flake (noted as “flake” on photo) below the west end of that lower ledge, he could have fallen a few feet, received the low speed abrasions on his right posterior side, and then fallen further out from the cliff._x000a_There are a few other possible scenarios that we feel are significantly less probable than these two._x000a_Coroner’s finding_x000a_Jim died instantly from a basal skull fracture secondary to landing hard and upright on his feet. The spine drove upward into the skull, causing immediate death. His tibia/fibula fracture was bloodless, indicating that his heart had stopped immediately. He had other head trauma that occurred as he fell backwards immediately after this incident, but it was the basal skull fracture from the hard landing that killed him instantly. He also had low speed abrasions with a little blood on his right posterior shoulder, arm, and right leg._x000a_It should be noted that the medical examiner could find no indication of a major medical event that might have contributed to this incident. There were no signs of any toxicity._x000a_These negative autopsy results do not rule out the many possible medical complications that would not be detectable but could have easily contributed to this accident. For instance, when the coroner was asked about a dizziness episode Jim had complained about a month or so prior to his accident, the coroner responded that dizziness could easily have been from a cardiac arrhythmia or some other similar medical episode that could have triggered his fall but would have been undetectable by the forensic pathologist during the autopsy. This is a possible scenario, but there is no reason to think this is the probable scenario._x000a_(NB: There are medical complications not detected by an autopsy. Some of these medical problems are truly undetectable while others would only be detected if specifically looked for.)_x000a_Tests conducted_x000a_Jim Richards and John Kanengieter re-rigged Jim Ratz’s rope. Jim Richards then rappelled on it. When he got to the lower ledge, he only had two feet of rope to spare on each end. This means that Jim’s rope, with uneven ends, would have run out of one strand of the dual rappel rope even sooner._x000a_There was a two-bolt belay anchor installed at this ledge, above the ledge and ten feet to the right. For Jim to get to that anchor, he would have to move to the right, requiring even more rope._x000a_The human factor_x000a_Jim Ratz co-owned Jackson Hole Mountain Guides. He was vice president of the board of trustees of the American Mountain Guides Association (AMGA). He was a former executive director of the National Outdoor Leadership School (NOLS) from 1984–1995. Jim had climbed and taught climbing since 1970. He was also a caver and had rappelled on static lines in pits over 1,000 feet deep. Jim was known to be a cautious and fastidious climber._x000a_Local climbers and other guides who climbed with Jim say he was meticulous and thorough. He routinely checked and rechecked knots and systems. Jim displayed the careful habits expected of professional mountain guides. However, he may have been depending on a redundant safety system that occasionally doesn’t work._x000a_Jim may have made a serious error in judgment that we will never know about. While we cannot speculate as to Jim’s state of mind at the time, we raise this point only because it is hard for us to conceive that with Jim’s years of experience and level of skill that he would make a serious error in judgment during such a straight forward procedure that he had performed thousands of times in many settings and frequently on this particular route. It serves notice to all of us in the climbing community of the potential danger of losing concentration during familiar, routine tasks, as none of us is immune from being in a similar situation._x000a_Recommendations_x000a_We recommend that the climbing community educate people about the problems associated with backup knots on leg loops and train people to make brake devices and backup knots coaxial. While this scenario is not definitive in Jim’s case, the increasing incidences of near misses are clear predictors that we should pay attention to._x000a_An alternative rig that avoids this problem is attaching your friction device to your harness with a single sling to put the device further from your harness. Then attach the backup knot on the belay loop on the harness in a way that it backs up your brake hand. This makes both devices co-axial. By attaching the device and backup knot at similar places on your harness, it becomes very difficult, if not impossible, to bump your backup knot into your friction device. (See the diagram of this published in the Petzl catalog at Petzl_122_123.jpg, which shows this coaxial arrangement.)_x000a_It can be said that tying the ends of the rappel ropes together would have prevented rappelling off the end. However, this climbing area has many vertical cracks left and right of the route (see photograph of the climb) and experienced climbers here have expressed great concern with having a knotted end caught in a crack. The result of this could prevent one from moving up or down, especially when doing roped solo climbing laps (an accepted form of climbing that has been done with very few incidents over the years), because minimal gear would be available for self-rescue. But this case clearly illuminates the fact that choosing to not use a backup knot in the end of a rope should not be taken lightly._x000a_We recommend that the National Institute of Justice develop a national level coroner’s form for recreational climbing fatalities. This is specifically because recreational climbing fatalities are so infrequent that local coroners need more guidance in preserving evidence at the scene. (Sources: Lead Investigator, John Gookin, Wyoming Deputy Coroner, SAR Commander with the Fremont County Sheriff’s Office and the Curriculum Manager at the National Outdoor Leadership School [NOLS]; Tom Hargis, an AMGA certified guide for Exum Guide Service in other locations, a frequent climbing partner of Jim’s who knew his habits and who bolted Honeycomb, so has knowledge of both the climb and the climber intimately; Jed Williamson, Managing Editor of this journal since 1974, and frequent investigator of accidents in a range of outdoor pursuits. John Gookin visited the site six times post-accident, Tom Hargis visited the site three times, and Jed Williamson visited the site once, with Gookin and Hargis. Williamson had numerous follow-up conversations and other exchanges with both.)"/>
    <n v="10"/>
    <m/>
    <m/>
    <m/>
    <m/>
    <m/>
    <m/>
    <n v="1"/>
    <m/>
    <m/>
    <m/>
    <n v="1"/>
    <m/>
    <x v="1"/>
    <m/>
    <m/>
    <x v="1"/>
    <x v="0"/>
    <x v="0"/>
    <x v="0"/>
    <x v="0"/>
    <x v="0"/>
    <m/>
    <n v="1"/>
    <x v="0"/>
    <n v="1"/>
    <m/>
    <m/>
    <x v="0"/>
    <x v="0"/>
    <m/>
    <m/>
    <m/>
    <x v="0"/>
    <m/>
    <m/>
    <m/>
    <m/>
    <m/>
    <m/>
    <x v="0"/>
    <m/>
    <m/>
    <m/>
    <m/>
    <m/>
    <m/>
    <m/>
    <m/>
    <m/>
    <m/>
    <m/>
    <m/>
    <x v="0"/>
    <m/>
    <m/>
    <m/>
    <m/>
    <m/>
    <m/>
    <n v="1"/>
    <m/>
    <m/>
    <m/>
    <m/>
    <m/>
    <m/>
    <n v="1"/>
    <m/>
    <m/>
    <m/>
    <x v="1"/>
    <m/>
    <m/>
    <m/>
    <n v="1"/>
    <m/>
    <m/>
    <m/>
    <m/>
    <m/>
    <m/>
    <n v="1"/>
    <m/>
    <m/>
    <m/>
    <m/>
    <m/>
    <m/>
    <m/>
  </r>
  <r>
    <x v="1427"/>
    <s v="Fall on Rock, Wyoming, Grand Tetons, Cloudveil Dome"/>
    <x v="16"/>
    <s v="Wyoming, Grand Tetons, Cloudveil Dome_x000a_On July 1, about 0630, Heather Paul (34) and Susie Schenk (38) departed from Lupine Meadows with plans to complete a traverse of Cloudveil Dome from the South Fork of Garnet Canyon. When they arrived at the Meadows of Garnet Canyon, because of ambient conditions they re-considered their plans to traverse Cloudveil Dome and instead decided that they would climb the South Teton. Since the ascent of the South Teton was essentially non-technical, they decided to stash their gear (rope and technical climbing equipment) at Garnet Meadows. They put on their mountaineering boots and then proceeded into the South Fork of Garnet Canyon._x000a_When they arrived at a location below Cloudveil Dome in the South Fork of Garnet Canyon, they decided to complete the traverse of Cloudveil Dome after all, and ascended the Zorro Couloir route (which is actually on Spalding Peak to the west of Cloudveil Dome) to gain access to a col to the west of Cloudveil Dome. The ascent was essentially a snow climb and the condition of the snow was “soft, but not too soft—great for kicking steps.” They arrived at the summit of Cloudveil Dome around 1230._x000a_They then proceeded to scope out and down-climb the East Ridge Route of Cloudveil Dome in order to complete the traverse and return to the South Fork of Garnet Canyon. On a previous occasion, Heather had descended the East Ridge Route, which involved low 5th-class climbing, unroped. Susie was concerned because they had left their climbing gear and rope below in the Garnet Canyon Meadows. They decided to continue down the East Ridge Route with the alternative of ascending back to the summit of Cloudveil Dome and re-tracing their steps back down the Zorro Couloir in the event that they became uncomfortable with the East Ridge down-climb._x000a_They were very comfortable down-climbing the East Ridge until they came to the second set of rappel anchors. (The first and second set of rappel anchors are sometimes used to descend the route using ropes when route conditions are poor, and/or by less experienced climbers.) The route-finding and down-climbing “got a little bit tricky.” They were scoping out the route: Susie was checking down and to the right and Heather down and to the left. Heather told Susie that “this way looked good—doable—good handholds.” Heather had good handholds, a good right-foot placement, and appeared to be fishing with her left foot for a foot-hold when she suddenly popped off and slid down a V-shaped corner. She hit a ledge feet-first a short distance down and plummeted off backwards (perhaps due to the weight of her backpack) down to a snowfield and out of sight. She was wearing a climbing helmet._x000a_A significant SAR operation ensued, involving about 25 National Park rangers and Forest Service heli-tack crewmembers. One team of rangers climbed to Susie, who was in distress, and assisted her to a heli-spot where she was flown to the Lupine Meadows SAR Cache. Another group of rangers climbed to Heather’s location and, after determining that she was deceased, flew her to the Lupine Meadows SAR Cache, where she was transported to Jackson._x000a_Analysis_x000a_Heather Paul was an avid climber, mountaineer, skier, and world-class athlete. Why this tragic event ever happened and whether a similar event could be prevented in the future merits discussion._x000a_When the two women left from the Lupine Meadows parking area early that morning, they planned on a west-to-east traverse of Cloudveil Dome. When they arrived at the Meadows of Garnet Canyon, they had a change of mind because of conditions, stashed their rope and technical climbing gear, and headed for the non-technical South Teton. Shortly thereafter, as they approached Cloudveil Dome, they had another change of mind and decided to attempt their original itinerary (but without the rope and technical climbing gear)._x000a_Did this indecisiveness contribute to the final outcome? Given the fact that mountaineering is not a static event, their change of plans based on existing environmental conditions demonstrated experience and knowledge of the mountain environment. Mountaineers should set a goal and define a specific itinerary to accomplish that goal, but they should also be willing to dynamically adjust to the environmental conditions that present themselves. Their decision to climb the South Teton and then to climb Cloudveil Dome via the Zorro Couloir as they originally had planned reflected changing environmental conditions and sound judgment._x000a_Did stashing their technical gear and rope, and then proceeding with their original climb, contribute to the final outcome? When Heather and Susie arrived at the base of Cloudveil Dome, specifically the start of the Zorro Couloir, they encountered ideal snow conditions: the snow “was soft, but not too soft, great for kicking steps.” Under these conditions, the placement of technical gear and use of ropes most likely was not necessary. Most climbers with their level of expertise probably would not have taken the equipment and rope from their pack. To the contrary, use of the gear and rope on the Zorro Couloir would probably have slowed them down considerably and subjected them to dangers such as falling rock and avalanche that often occur as the day progresses and ambient temperatures increase._x000a_Did not having a rope on the descent of the East Ridge contribute to the final outcome? Heather and Susie were both highly competent mountaineers and well within their comfort level while descending the ridge. They also had a “fall-back plan” to re-trace their route and down-climb the Zorro Couloir should they become uncomfortable with their descent. Up to the moment when the accident occurred, they were comfortable with their descent. Although the route-finding had become “a bit tricky,” consider Heather’s last words: “This looks good—doable—good handholds.” Under these circumstances, I doubt that the rope would have ever left their pack. Most climbers of their ability level, and even of lesser ability, down-climb the East Ridge route without a rope. Why? When mountaineers begin an ascent of a mountain, they do so with the understanding that there are many inherent risks involved that necessitate a balance between moving quickly through the mountains and doing it safely with the use of technical gear. (The use of ropes and gear may prevent a fall, but they slow your progress and expose you to falling rock and avalanche for greater periods of time.) If Heather and Susie had had a rope and had used it, certainly the tragic event would not have occurred; however, as noted above, I doubt that the rope would have ever left their pack and the outcome would have been the same._x000a_Because of this, I see no flaw in Heather’s and Susie’s decisions throughout the day. They made these decisions based on a profound understanding of the mountain environment, balanced with their ability level. They were comfortable with their descent up to the moment of the accident. (Source: George Montopoli, Incident Commander)"/>
    <n v="6"/>
    <m/>
    <m/>
    <m/>
    <m/>
    <n v="1"/>
    <n v="1"/>
    <m/>
    <m/>
    <m/>
    <m/>
    <n v="1"/>
    <m/>
    <x v="1"/>
    <m/>
    <m/>
    <x v="1"/>
    <x v="0"/>
    <x v="1"/>
    <x v="1"/>
    <x v="0"/>
    <x v="0"/>
    <m/>
    <m/>
    <x v="1"/>
    <n v="1"/>
    <m/>
    <m/>
    <x v="0"/>
    <x v="1"/>
    <m/>
    <m/>
    <m/>
    <x v="0"/>
    <m/>
    <m/>
    <m/>
    <m/>
    <m/>
    <m/>
    <x v="0"/>
    <m/>
    <m/>
    <m/>
    <m/>
    <m/>
    <m/>
    <m/>
    <m/>
    <m/>
    <m/>
    <m/>
    <m/>
    <x v="0"/>
    <m/>
    <m/>
    <m/>
    <m/>
    <m/>
    <m/>
    <m/>
    <m/>
    <m/>
    <m/>
    <m/>
    <m/>
    <m/>
    <m/>
    <m/>
    <m/>
    <m/>
    <x v="1"/>
    <m/>
    <m/>
    <m/>
    <m/>
    <m/>
    <m/>
    <m/>
    <m/>
    <m/>
    <m/>
    <m/>
    <m/>
    <n v="1"/>
    <m/>
    <m/>
    <m/>
    <m/>
    <m/>
  </r>
  <r>
    <x v="1428"/>
    <s v="Fall on Snow—Unable to Self-Arrest, Washington, Mount Rainier, Gibraltar Ledges"/>
    <x v="16"/>
    <s v="Washington, Mount Rainier, Gibraltar Ledges_x000a_On June 10 about 0600, Mike Beery (29) and Ryan Tillman were climbing the Gibraltar Ledges route on Mount Rainier. Having just exited the ledges and entered Gibraltar Chute, Beery, who was a few steps in front of his partner, fell. Tillman did not notice the fall until his partner slid by him. Tillman shouted as he watched his partner unsuccessfully attempt to self-arrest. Beery continued to slide down the 45-50° slope and over a small rock outcropping. At this point, Tillman lost sight of Beery, who tumbled some 900 vertical feet down the chute until he came to rest on the shallower slope below._x000a_Tillman pulled out his cell phone and called his girlfriend, who then called 911. He then began his descent down Gibraltar Chute to look for Beery. Approximately 3 5 minutes later, having found several pieces of his partner’s equipment strewn along the route, including his ice ax, Tillman found Beery lying face-down with his pack wrapped tightly around his neck. Tillman, an EMT, cut the pack loose and took Beery’s vitals. At 0635 Tillman found no respirations but a weak pulse of about 35. Ten minutes later, when he could no longer detect a pulse, Tillman began CPR on Beery. He continued CPR until 0855 when climbing rangers Matt Hendrickson and Andy Winslow, who were on a routine patrol of the Ingraham Direct, arrived on scene and relieved him._x000a_The rangers had descended to Camp Muir and then ascended the Nisqually Glacier with rescue equipment. Once on scene, Hendrickson checked vitals on Beery and found him to be pulseless, unresponsive, and not breathing. Beery had obvious signs of serious trauma and was bleeding from the head and ears and nose. At 0900, with the information provided by the rangers, Mount Rainier’s medical control advised rangers to stop CPR and pronounced Beery deceased._x000a_At this point the rangers’ highest priority was getting Tillman out of the chute as rockfall had increased with the warmth of the day. They escorted him down 250 feet onto a rock spur. After Tillman was secured the rangers went back to package and fly Beery’s body from the glacier via helicopter. Hendrickson and Winslow then escorted the exhausted Tillman back to Camp Muir. Tillman was then flown off the mountain._x000a_Analysis_x000a_It is unlikely we will ever know what caused Beery’s initial slip, but the firm early morning snow surface, which had not yet been softened by sunshine, made any self-arrest a difficult prospect. Beery and Tillman were unroped at the time of Beery’s fall. Tillman stated afterward that they had elected to remain unroped while traversing the ledges because of the lack of available points of protection along the catwalk-like section of route. At the time, there were only a few inches of snow on the narrow loose path. Pickets or ice screws are generally un-placeable along this stretch of route except, perhaps, in winter. While rarely used, rock may afford some protection, but is limited by the overall poor and friable quality of the rock here. Tillman reported that he and Beery had agreed that they would rope up as soon as they left the ledges. The location from which Beery fell was right in the transition from ledge to chute. While it is possible that Tillman may have been able to arrest his partner’s fall, had they been roped, a more likely scenario is that without protection, both climbers would have fallen to their deaths. (Source: Mike Gauthier, Climbing Ranger)"/>
    <n v="4"/>
    <m/>
    <m/>
    <m/>
    <n v="1"/>
    <m/>
    <m/>
    <m/>
    <m/>
    <m/>
    <m/>
    <m/>
    <m/>
    <x v="0"/>
    <n v="1"/>
    <m/>
    <x v="1"/>
    <x v="1"/>
    <x v="1"/>
    <x v="1"/>
    <x v="0"/>
    <x v="0"/>
    <m/>
    <m/>
    <x v="1"/>
    <n v="1"/>
    <m/>
    <m/>
    <x v="0"/>
    <x v="1"/>
    <m/>
    <m/>
    <m/>
    <x v="0"/>
    <m/>
    <m/>
    <m/>
    <m/>
    <m/>
    <m/>
    <x v="0"/>
    <m/>
    <m/>
    <m/>
    <m/>
    <m/>
    <m/>
    <m/>
    <m/>
    <m/>
    <m/>
    <m/>
    <m/>
    <x v="0"/>
    <m/>
    <m/>
    <m/>
    <m/>
    <m/>
    <m/>
    <m/>
    <m/>
    <m/>
    <m/>
    <m/>
    <m/>
    <m/>
    <m/>
    <m/>
    <m/>
    <m/>
    <x v="1"/>
    <m/>
    <m/>
    <m/>
    <m/>
    <m/>
    <m/>
    <m/>
    <m/>
    <m/>
    <m/>
    <m/>
    <n v="1"/>
    <m/>
    <m/>
    <m/>
    <m/>
    <m/>
    <m/>
  </r>
  <r>
    <x v="1429"/>
    <s v="Falling Ice, Washington, Mount Rainier, Kautz Glacier"/>
    <x v="16"/>
    <s v="Washington, Mount Rainier, Kautz Glacier_x000a_On July 5 Jim Curnutt (46), was hit in the thigh by icefall while ascending the Kautz Glacier Route, sustaining a serious leg injury. Curnutt’s teammates used a cell phone to notify the NPS and lowered him to a safer location to care for his injuries._x000a_Climbing rangers Charlie Borgh and Tom Payne were climbing the Fuhrer Finger route when they were called to respond. The rangers were dispatched to the accident site where they provided emergency care and assessed the possibilities for air evacuation. The Oregon Army National Guard responded to the Park Service’s request for a med-evac airship sending a Blackhawk helicopter from Salem. A paramedic was lowered via hoist to the 11,500-foot location in the Kautz Icefall. After triage, the patient was successfully lifted from the mountain and flown directly to Madigan Army Hospital for treatment.ss_x000a_Analysis_x000a_Rock and/or icefall are natural phenomena on every climbing route on Mount Rainier. Climbers are particularly vulnerable to falling ice in those areas where climbing routes traverse under or climb through active icefalls. The frequency at which seracs calve from an icefall appears not to be related to the time of day as one might easily assume. Icefall drones on continuously, albeit slowly, propelled by the unceasing downward pressure exerted by the mass of glacier above. Thus, one cannot avoid icefall even by climbing, for example, in the early morning hours. Noting icefall hazard zones and moving quickly through them can reduce the possibility of being hit, but short of not climbing, one cannot reduce the odds to zero. (Source: Mike Gauthier, Climbing Ranger)"/>
    <n v="3"/>
    <m/>
    <m/>
    <m/>
    <m/>
    <m/>
    <n v="1"/>
    <m/>
    <m/>
    <m/>
    <m/>
    <m/>
    <m/>
    <x v="0"/>
    <n v="1"/>
    <m/>
    <x v="1"/>
    <x v="1"/>
    <x v="1"/>
    <x v="1"/>
    <x v="0"/>
    <x v="0"/>
    <m/>
    <m/>
    <x v="0"/>
    <m/>
    <m/>
    <m/>
    <x v="0"/>
    <x v="1"/>
    <m/>
    <m/>
    <m/>
    <x v="0"/>
    <m/>
    <m/>
    <m/>
    <m/>
    <m/>
    <m/>
    <x v="0"/>
    <m/>
    <n v="1"/>
    <m/>
    <m/>
    <m/>
    <m/>
    <m/>
    <m/>
    <m/>
    <m/>
    <m/>
    <m/>
    <x v="0"/>
    <m/>
    <m/>
    <m/>
    <m/>
    <m/>
    <m/>
    <m/>
    <m/>
    <m/>
    <m/>
    <m/>
    <m/>
    <m/>
    <m/>
    <m/>
    <m/>
    <m/>
    <x v="1"/>
    <m/>
    <m/>
    <m/>
    <m/>
    <m/>
    <m/>
    <m/>
    <m/>
    <m/>
    <m/>
    <m/>
    <m/>
    <n v="1"/>
    <m/>
    <m/>
    <m/>
    <m/>
    <m/>
  </r>
  <r>
    <x v="1430"/>
    <s v="Falling Rock, Protected Pulled, Inadequate Belay, Off Route, Oregon, Mount Washington"/>
    <x v="16"/>
    <s v="Oregon, Mount Washington_x000a_Mei Ding Stamplis (24) and husband Mathew Stamplis posted the following on a popular climber’s Bulletin Board:_x000a_“We were on the North Ridge (July 2). Hadn’t climbed it before and we got off route up at the summit pinnacle. Instead of directly climbing North Ridge, we traversed around it (climbers left) onto the east face. I could see a gully on the east face that looked climbable so we headed for that._x000a_“The gully looked to be 4th class with some nasty exposure, so my wife belayed from below and off to the side. I went up about 20 feet and commented that there was no decent rock for placing pro. I finally settled on a large boulder (about the size of a person) that looked somewhat stable relative to everything else. I threw a sling around it and gave just a little tug on it and the whole thing just took off down the slope. It took a bad bounce and my wife couldn’t get out of the way. She was struck on the shoulder and side of the head (helmet saved her life!). She fell off the ledge she was on and landed about 15 feet below on another ledge._x000a_“If she hadn’t landed on the ledge that she did (about three feet wide), there is no doubt we both would have been dragged right off the mountain (below us was 45 degree snow). She had set up a belay anchor but the anchor wasn’t meant to take a load from that direction and didn’t help at all to stop the fall._x000a_“I was leading, she was belaying from below—there was nothing special about our setup. I did give the boulder a wiggle before I slung it and it seemed OK—it wasn’t until it was slung and I gave it a slightly more firm pull that it gave loose.”_x000a_Analysis_x000a_“In retrospect, the best thing we could have done was turn back and try another route after noticing the poor quality of the rock on the east face._x000a_“But, assuming we were determined to climb where we did, the second thing we should have done is found a better spot for her to belay from. She was off to the side from where we expected any rockfall but, obviously, not far enough._x000a_“Finally, given the big exposure on the east face, we definitely should have set up a bomber anchor for the belayer, something that would have kept her from falling after getting hit. The only anchor we had on belay was a sling around a horn, which was far from bomber._x000a_“In short, our biggest mistake was simply not being able to properly evaluate the rockfall hazard. In our traverse around the pinnacle, we both noted that the rock was awfully crumbly. But we kept pushing on, hoping the rocks up the gully might be a little better.”"/>
    <n v="5"/>
    <m/>
    <m/>
    <n v="1"/>
    <m/>
    <m/>
    <m/>
    <m/>
    <m/>
    <m/>
    <m/>
    <m/>
    <m/>
    <x v="0"/>
    <m/>
    <m/>
    <x v="1"/>
    <x v="1"/>
    <x v="0"/>
    <x v="1"/>
    <x v="0"/>
    <x v="0"/>
    <m/>
    <m/>
    <x v="0"/>
    <m/>
    <m/>
    <m/>
    <x v="0"/>
    <x v="1"/>
    <m/>
    <m/>
    <m/>
    <x v="0"/>
    <m/>
    <m/>
    <m/>
    <m/>
    <m/>
    <m/>
    <x v="0"/>
    <m/>
    <m/>
    <m/>
    <m/>
    <m/>
    <m/>
    <m/>
    <m/>
    <n v="1"/>
    <m/>
    <m/>
    <m/>
    <x v="0"/>
    <m/>
    <m/>
    <m/>
    <m/>
    <m/>
    <m/>
    <m/>
    <m/>
    <m/>
    <m/>
    <n v="1"/>
    <m/>
    <m/>
    <m/>
    <m/>
    <m/>
    <m/>
    <x v="1"/>
    <m/>
    <m/>
    <n v="1"/>
    <m/>
    <m/>
    <m/>
    <m/>
    <m/>
    <m/>
    <m/>
    <m/>
    <m/>
    <n v="1"/>
    <m/>
    <m/>
    <m/>
    <m/>
    <m/>
  </r>
  <r>
    <x v="1431"/>
    <s v="Falling Rock, Washington, Mount Rainier, Fuhrer Finger"/>
    <x v="16"/>
    <s v="Washington, Mount Rainier, Fuhrer Finger_x000a_At 0720 on June 29, while ascending Fuhrer Finger, Brian Benedict was hit by rockfall and sustained an open fracture of his tibia and fibula. Benedict was a client of a Rainier Mountaineering Incorporated (RMI) guided party led by Kurt Wedburg. Wedburg immediately reported the accident and notification was provided to Mount Rainier National Park. While Wedburg’s party assessed, stabilized, and splinted Benedict’s leg, climbing rangers made arrangements for air extrication. Simultaneously, three other RMI guides led by John Race left Camp Muir to rendezvous with Wedburg’s team._x000a_With Benedict unable to walk, Wedburg’s party methodically lowered Benedict back down the Fuhrer Finger taking care to avoid farther rockfall. Upon reaching approximately 9,300 feet on the Wilson Glacier, Race’s team began improving an area to serve as an LZ for the helicopter extraction._x000a_Around 1200, the patient arrived in the vicinity of the LZ. Fifteen minutes later a Bell 206 LIII arrived on scene with climbing ranger Bree aboard. Benedict was loaded into the aircraft and flown to Harborview Medical Center in Seattle._x000a_Analysis_x000a_The Fuhrer Finger route on Mount Rainier is a prominent snow couloir with an hourglass funnel at around 10,500 feet that varies in width depending on time of year. These features, along with its south facing aspect, result in the prevalence of rockfall on the route. As one Mount Rainier climbing guidebook states, “Warmth also means rock-fall; the routes demand helmets and call for a true alpine start,” and farther admonishes to “move quickly, as rock-fall is present in the hourglass...” Unfortunately, caution and the appropriate tactics can only reduce objective dangers such as rockfall and not eliminate them altogether. Despite their early start, this group encountered rockfall early in the morning. There is also reason to believe that because the previous day’s meltwater froze during the early morning hours, it may actually have induced rockfall due to the expansion (and therefore prying ability) of water as it turned to ice between rock. (See July 29 rockfall incident for more in-depth explanation.)_x000a_It is up to each climbing party to decide its level of acceptable risk of objective dangers and to attempt to minimize this danger by applying common climbing practices. Wedburg and his group responded to the accident in an efficient and intelligent way that allowed for maximum safety and a quick extrication of the injured climber. The additional help from Race and his crew further enhanced the rapidity with which the rescue was effected. (Source: Mike Gauthier, Climbing Ranger)"/>
    <n v="3"/>
    <m/>
    <m/>
    <m/>
    <m/>
    <m/>
    <m/>
    <m/>
    <m/>
    <m/>
    <m/>
    <m/>
    <m/>
    <x v="0"/>
    <n v="1"/>
    <m/>
    <x v="1"/>
    <x v="1"/>
    <x v="1"/>
    <x v="1"/>
    <x v="0"/>
    <x v="0"/>
    <m/>
    <m/>
    <x v="0"/>
    <m/>
    <m/>
    <m/>
    <x v="0"/>
    <x v="1"/>
    <m/>
    <m/>
    <m/>
    <x v="0"/>
    <m/>
    <m/>
    <m/>
    <m/>
    <m/>
    <m/>
    <x v="0"/>
    <m/>
    <m/>
    <m/>
    <m/>
    <m/>
    <m/>
    <m/>
    <n v="1"/>
    <m/>
    <m/>
    <m/>
    <m/>
    <x v="0"/>
    <m/>
    <m/>
    <m/>
    <m/>
    <m/>
    <m/>
    <m/>
    <m/>
    <m/>
    <m/>
    <m/>
    <m/>
    <m/>
    <m/>
    <m/>
    <m/>
    <m/>
    <x v="1"/>
    <m/>
    <m/>
    <m/>
    <m/>
    <m/>
    <m/>
    <m/>
    <m/>
    <m/>
    <m/>
    <m/>
    <n v="1"/>
    <m/>
    <m/>
    <m/>
    <m/>
    <m/>
    <m/>
  </r>
  <r>
    <x v="1432"/>
    <s v="Falling Rock—Dislodged by Climbers Above, Wyoming, Mount Moran,CMC"/>
    <x v="16"/>
    <s v="Wyoming, Mount Moran, CMC_x000a_August 6, Jerry Painter (49), of Idaho Falls, Idaho, and three other climbers were ascending the CMC Route—a popular climbing route on the east face of Mount Moran, rated 5.5—when Painter was struck on the head by a sizable rock that was dislodged by climbers above. The rock broke Painter’s helmet and he sustained injuries to his head and neck. The party was on the first pitch of the climb and had reached an elevation of about 11,500 feet when the accident occurred. Steve Bohrer, also from Idaho Falls and one of Painter’s climbing partners, called for help via cell phone at 9:15 a.m. Rangers immediately began to coordinate a rescue, while the group of climbers moved Painter to a more secure area, out of the way of farther rockfall, until rangers could reach them. Due to the nature of Painter’s injuries, his disoriented state of consciousness, and the group’s remote location, rangers asked for an assist from the interagency helicopter. The helicopter flew four rangers to a staging area on the Falling Ice Glacier, then inserted one of these rangers to Painter’s location using the short-haul method. This ranger loaded Painter into an evacuation suit and attended him while the two were short-hauled back to the staging area at the glacier. Rescue personnel at the glacier moved Painter inside the helicopter for the flight to Lupine Meadows, where a park ambulance was waiting to transport him to St.John’s Medical Center in Jackson. From there, Painter was flown by air ambulance to Idaho Falls for treatment of his head injuries. While Painter sustained serious injuries, his use of a helmet, combined with a rapid evacuation, likely saved his life. (Source: From an NPS Morning Report)"/>
    <n v="5"/>
    <m/>
    <m/>
    <m/>
    <m/>
    <m/>
    <n v="1"/>
    <m/>
    <m/>
    <m/>
    <m/>
    <m/>
    <m/>
    <x v="0"/>
    <n v="1"/>
    <m/>
    <x v="0"/>
    <x v="1"/>
    <x v="1"/>
    <x v="1"/>
    <x v="0"/>
    <x v="0"/>
    <m/>
    <m/>
    <x v="0"/>
    <m/>
    <m/>
    <m/>
    <x v="0"/>
    <x v="1"/>
    <m/>
    <m/>
    <m/>
    <x v="0"/>
    <m/>
    <m/>
    <m/>
    <m/>
    <m/>
    <m/>
    <x v="0"/>
    <m/>
    <m/>
    <m/>
    <m/>
    <m/>
    <m/>
    <m/>
    <m/>
    <m/>
    <m/>
    <m/>
    <n v="1"/>
    <x v="0"/>
    <m/>
    <m/>
    <m/>
    <m/>
    <m/>
    <m/>
    <m/>
    <m/>
    <m/>
    <m/>
    <n v="1"/>
    <m/>
    <m/>
    <m/>
    <m/>
    <m/>
    <m/>
    <x v="1"/>
    <m/>
    <m/>
    <m/>
    <m/>
    <m/>
    <m/>
    <m/>
    <m/>
    <m/>
    <m/>
    <m/>
    <m/>
    <m/>
    <n v="1"/>
    <m/>
    <m/>
    <m/>
    <m/>
  </r>
  <r>
    <x v="1433"/>
    <s v="Falling Rock—Dislodged by Party Above, Wyoming, Devil's Tower National Monument, Pseudo Weissner"/>
    <x v="16"/>
    <s v="Wyoming, Devil's Tower National Monument, Pseudo Weissner_x000a_On May 29, Rita Sanders (46) of Bellview, Nebraska, was injured by a falling rock while climbing on Devils Tower. Sanders was climbing the Pseudo Weissner route with a friend and a professional guide when the accident occurred. She was preparing to climb the third pitch of the route and was attached to a set of anchor bolts when a 10- to 12-inch diameter rock was dislodged by a party climbing approximately 300 feet above her. The rock struck her in the helmet, left arm and left ankle, causing multiple injuries, including several broken bones. Sander’s guide provided initial care and was lowered with Sanders 200 feet to the base of the route by another climbing party. Rangers and other climbers then packaged and lowered her in a litter through another 100 feet of vertical terrain. Sanders was then flown by the Rapid City Regional Lifeflight helicopter to Rapid City, South Dakota. (Source: Scott Brown, Chief Ranger)_x000a_Analysis_x000a_Climbing on the Devil’s Tower brings with it an inherent risk these days. It would have been easy to add “poor position” as one of the contributory causes here, but that’s the point. It’s hard NOT to be in the fall-line here. Nevertheless, climbers must take even greater care to avoid causing rocks to fall. This is as important a skill to learn as all other climbing techniques. (Source: Jed Williamson)"/>
    <n v="4"/>
    <m/>
    <m/>
    <m/>
    <m/>
    <m/>
    <n v="1"/>
    <m/>
    <m/>
    <m/>
    <m/>
    <m/>
    <m/>
    <x v="0"/>
    <n v="1"/>
    <m/>
    <x v="1"/>
    <x v="1"/>
    <x v="0"/>
    <x v="0"/>
    <x v="0"/>
    <x v="0"/>
    <m/>
    <m/>
    <x v="0"/>
    <m/>
    <m/>
    <m/>
    <x v="0"/>
    <x v="0"/>
    <m/>
    <m/>
    <m/>
    <x v="0"/>
    <m/>
    <m/>
    <m/>
    <m/>
    <m/>
    <m/>
    <x v="0"/>
    <m/>
    <m/>
    <m/>
    <m/>
    <m/>
    <m/>
    <m/>
    <m/>
    <m/>
    <m/>
    <m/>
    <m/>
    <x v="0"/>
    <m/>
    <m/>
    <m/>
    <m/>
    <m/>
    <m/>
    <m/>
    <m/>
    <m/>
    <m/>
    <n v="1"/>
    <m/>
    <m/>
    <m/>
    <m/>
    <m/>
    <m/>
    <x v="1"/>
    <m/>
    <m/>
    <m/>
    <m/>
    <m/>
    <m/>
    <m/>
    <m/>
    <m/>
    <m/>
    <n v="1"/>
    <m/>
    <m/>
    <m/>
    <m/>
    <m/>
    <m/>
    <m/>
  </r>
  <r>
    <x v="1434"/>
    <s v="Frostbite, Off Route, Inadequate Food, Lost Equipment, Washington, Mount Rainier National Park, Ptarmigan Ridge"/>
    <x v="16"/>
    <s v="Washington, Mount Rainier National Park, Ptarmigan Ridge_x000a_On February 1, Chris Bamer (25) and Robert Montague (28) set out to ascend Ptarmigan Ridge. Both were guides for Rainier Mountaineering Incorporated (RMI). They expected to complete the climb by Thursday, but Bamer asked his girlfriend to call the NPS if the pair were not home by the evening of February 4. At 2015 on February 4, Bamer’s girlfriend contacted Mount Rainier National Park and notified them of the ascent. Later that same evening, however, she received a cell phone call from Bamer during which he explained that he was okay but had a little frostbite on his hand and toes. Bamer stated that the route was quite icy and that they were taking longer than expected. They were camped near 12,500 feet, had plenty of fuel, and though they were low on food, they did not require assistance. This information was relayed to park officials._x000a_At 0745 on February 5, Bamer called the NPS on his RMI radio and asked for climbing route directions across the summit and how to descend the Gibraltar Ledges route. The team was still camped at 12,500 feet and had to climb through the rocks near 12,800 feet before ascending to Liberty Cap. Bamer reported the frostbite but felt things were going to be okay. The team was encouraged to complete their ascent, as the clear weather was forecast to deteriorate. Bamer was asked to notify the NPS when they reached Liberty Cap (the false summit at 14,112 feet)._x000a_At 1444, Bamer called to say that the team had reached Liberty Cap and were making their way towards Columbia Crest. (Montague later stated that they were actually only at 13,200 feet when the call was made). At 1755, Bamer again called the NPS and reported that the team was somewhere between Russell Cliffs and Liberty Cap. They reported whiteout conditions, snowfall, and high winds; because of this, the pair elected to stop moving and set camp._x000a_At roughly 1130 on Feb 6, Montague reported being in a steam cave on the summit. Their plan was to descend towards Gibraltar Rock and then to Camp Muir. He also reported on Bamer’s frostbite, which included blackness in his toes and fingers and some blisters on his fingers. The team was in a snow cave on the summit and had run out of food and fuel. The wind was blowing 15mph and snow was falling._x000a_Bamer and Montague left the summit at 1150 heading towards Gibraltar Rock. Along the way, they reported deteriorating weather conditions and numerous crevasses, reaching a rocky, corniced ridge at 1315. The team continued to descend, but the heavy snowfall and unfamiliarity with the route made route finding difficult. Over the next two hours, the pair tried to negotiate the Gibraltar Ledges but, in the end, had to rappel over some cliffs and descend steeper slopes towards the Nisqually Glacier._x000a_The pair was in communication with the NPS throughout this process. NPS advised on route alternatives and predicted avalanche conditions. Bamer and Montague had difficulty with their GPS and compass. They reported very poor snow stability as they continued their descent._x000a_Two rescue teams had been dispatched to Camp Muir earlier that day. The first team consisted of RMI guides Paul Maier and John Lucia, who arrived at Camp Muir around 1645 and, after a short break, continued toward the Nisqually Glacier to search for the pair. They reported dangerous avalanche conditions, low visibility, and heavy snowfall. They returned to Camp Muir at 1906 to get gear that would enable them to go out onto the glacier safely. A second team consisting of climbing rangers Stony Richards, Chad Kellogg, and Lara Kellogg arrived at Camp Muir at 1745 and then also headed out to search._x000a_At 1817 Bamer and Montague experienced a small fall over steep terrain. They elected to cut their rope in order to get themselves out of their predicament. Montague lost his ice tools while digging himself out of the deep snow, which was over his head following the fall. They also lost a GPS and compass. Montague also reported that his headlamp was no longer working, and that the avalanche danger was extreme._x000a_At about 1835, Bamer and Montague had regrouped and were descending once again. After about 30 minutes, they reported from 10,500 feet that the slope they were descending had become lower angle. At 2040, Kellogg, using a flash beacon, met up with Bamer and Montague at the 9,800-foot corner of the Nisqually and Muir Snowfield. Rangers Kellogg and Richards escorted them back to Camp Muir by 2130._x000a_At Camp Muir the rescue teams provided food and medical care to the exhausted party. Bamer had not felt his feet for 36-48 hours. Many of his digits on both hands and feet were bruised to the first joint. The tips of his fingers and toes were purple and red. Blebs and blisters had already begun to appear on his hands. As transport would have to wait until the next morning, Bamer’s extremities were dressed and packaged in anticipation of extraction and transport to a medical facility the next day. Montague was in good condition with no signs of frostbite._x000a_The next morning Bamer was taken by helicopter from Camp Muir directly to Harborview Medical Center. Montague descended to Paradise with the team of rangers._x000a_Analysis_x000a_Bamer and Montague set off expecting to complete their journey in three days with a fourth day for contingency. On the morning of the day they expected to be out they were only at 10,200 feet with all of the technical climbing still ahead. By evening they had ascended only another 1,200 vertical feet with more difficult climbing ahead. It may have been wise at some point during this day or even the previous one to reevaluate their plans in view of their slow progress, dwindling supplies, and the difficult conditions. A logical point for reevaluation would have been the base of the ice cliff at 10,500 on the ridge, as the more technical climbing begins at this point. Backing off the climb at this point would have been a tough decision for the pair having come this far and with their objective right before them. They would have already gained 7,000 feet with only 4,000 more to the summit._x000a_On the other hand they had already used two-thirds of their planned time and they had not even begun the climb. There would have been little reason for the pair to presume the going would get any easier. If anything, the more technical terrain would likely slow the progress as they encountered the steeper ice pitches. On the morning of their fourth day, already out beyond their expected return, this was still a reasonable time for reevaluation of the feasibility of continuing the climb. At the rate they were climbing (1,200 feet/day) through the technical section they could have predicted that it would take them another two days to reach the summit. Even if they had to rappel several pitches to descend the technical climbing, it still would have taken less time and effort than continuing on. Descending would have also spared them from climbing through the questionable weather ahead. (Source: Mike Gauthier, Climbing Ranger)"/>
    <n v="10"/>
    <m/>
    <m/>
    <n v="1"/>
    <n v="1"/>
    <m/>
    <m/>
    <m/>
    <m/>
    <n v="1"/>
    <m/>
    <m/>
    <m/>
    <x v="0"/>
    <n v="1"/>
    <m/>
    <x v="1"/>
    <x v="0"/>
    <x v="1"/>
    <x v="1"/>
    <x v="0"/>
    <x v="0"/>
    <m/>
    <m/>
    <x v="0"/>
    <m/>
    <m/>
    <m/>
    <x v="0"/>
    <x v="1"/>
    <m/>
    <m/>
    <m/>
    <x v="1"/>
    <m/>
    <m/>
    <m/>
    <m/>
    <m/>
    <m/>
    <x v="0"/>
    <m/>
    <m/>
    <n v="1"/>
    <m/>
    <n v="1"/>
    <m/>
    <m/>
    <m/>
    <n v="1"/>
    <m/>
    <m/>
    <m/>
    <x v="1"/>
    <m/>
    <m/>
    <m/>
    <m/>
    <m/>
    <m/>
    <m/>
    <m/>
    <m/>
    <m/>
    <m/>
    <m/>
    <m/>
    <m/>
    <m/>
    <m/>
    <m/>
    <x v="1"/>
    <m/>
    <n v="1"/>
    <m/>
    <m/>
    <m/>
    <m/>
    <m/>
    <n v="1"/>
    <m/>
    <m/>
    <m/>
    <m/>
    <m/>
    <m/>
    <m/>
    <m/>
    <m/>
    <m/>
  </r>
  <r>
    <x v="1435"/>
    <s v="Loss of Control—Voluntary Glissade, Improper Use of Crampons, Washington, Mount Rainier, Inter Glacier"/>
    <x v="16"/>
    <s v="Washington, Mount Rainier, Inter Glacier_x000a_On July 15 at 1348, the communication center notified Camp Schurman that a climber had broken his leg near the bottom of the Inter Glacier. Climbing rangers Chris Olson and Stoney Richards left Camp Schurman at 1415 arriving on scene at approximately 7,400 feet on the Inter Glacier 30 minutes later with a Cascade Litter._x000a_Randy Kruschke (age unknown) had been glissading when his crampon caught an edge causing him to tumble and break his right tibia and fibula. Kruschke’s teammates had already splinted his leg with a foam pad and ski pole and after quick evaluation of the injury, Olson elected not to re-splint the fracture to prevent farther injury or delay. Olson and Richards packaged Kruschke into the litter and with the assistance of Kruschke’s teammates lowered him to the base of the Inter Glacier where he was wheeled down to Glacier Basin. Kruschke was airlifted to the hospital from Glacier Basin Analysis_x000a_Crampons are a great tool when on firm snow and ice but quickly become a hazard as the snow warms. Knowing when to use them and when to remove them—and then stopping at the appropriate time to make the change can lead to preventing this kind of accident. Novice climbers often mistakenly assume that they must wear crampons whenever on snow. It is hard to imagine a time when glissading with crampons would ever be considered a good idea._x000a_Kruschke chose to leave his crampons on even though it was late in the day, the snow was soft, and he was glissading. In the classic fashion, when Kruschke picked up speed during his glissade, the rear tines of his right_x000a_crampon snagged in the snow. This resulted in snapping the two bones (tib/fib) of his lower leg and throwing his body over his feet, sending him into an uncontrolled tumble. (Source: Mike Gauthier, Climbing Ranger)"/>
    <n v="5"/>
    <m/>
    <m/>
    <m/>
    <m/>
    <m/>
    <m/>
    <m/>
    <m/>
    <m/>
    <m/>
    <m/>
    <m/>
    <x v="0"/>
    <n v="1"/>
    <m/>
    <x v="1"/>
    <x v="0"/>
    <x v="1"/>
    <x v="1"/>
    <x v="0"/>
    <x v="0"/>
    <m/>
    <m/>
    <x v="0"/>
    <m/>
    <m/>
    <m/>
    <x v="0"/>
    <x v="1"/>
    <m/>
    <m/>
    <n v="1"/>
    <x v="0"/>
    <n v="1"/>
    <m/>
    <m/>
    <m/>
    <m/>
    <m/>
    <x v="0"/>
    <m/>
    <m/>
    <m/>
    <m/>
    <m/>
    <m/>
    <m/>
    <m/>
    <m/>
    <m/>
    <m/>
    <m/>
    <x v="0"/>
    <m/>
    <m/>
    <m/>
    <m/>
    <m/>
    <m/>
    <m/>
    <m/>
    <m/>
    <m/>
    <m/>
    <m/>
    <m/>
    <m/>
    <m/>
    <m/>
    <m/>
    <x v="1"/>
    <m/>
    <m/>
    <m/>
    <m/>
    <m/>
    <m/>
    <m/>
    <m/>
    <m/>
    <m/>
    <m/>
    <m/>
    <n v="1"/>
    <m/>
    <m/>
    <m/>
    <m/>
    <m/>
  </r>
  <r>
    <x v="1436"/>
    <s v="Off Route, Falling Rock, Fall on Rock—Rappel Anchor Failure, Inadequate Protection, Washington, North Cascades National Park, Sharkfin Tower"/>
    <x v="16"/>
    <s v="Washington, North Cascades National Park, Sharkfin Tower_x000a_On July 10, a six-person team set out to climb Sharkfin Tower in North Cascades National Park. After a glacier crossing, the group passed the standard gully used to access the objective, the southeast ridge of the peak, and ascended a similar, but farther gully. Realizing this, the group began a traverse in two rope teams of three, employing belays, to get back into position for the ridge climb. During this movement, rockfall struck one member, causing injuries to her face, eye, jaw, and one hand, but left her ambulatory with assistance. The group decided that rescue assistance would be necessary for evacuation of their injured member but planned to first retreat back down the gully they had ascended as a group to the top of the glacier. During this time the weather, which had been good at the start of the day, began deteriorating._x000a_The group faced a descent of approximately 300 to 400 feet down a gully of mixed snow and rock. The plan was for two rappels, each using the group’s two fall ropes. A first anchor was constructed around a large rock sitting on a slab. Two climbers rappelled individually without incident to a point mid-gully, at which one began constructing the next anchor in the snow. The remaining four planned a descent involving two climbers rappelling on single strands of rope with the injured member connected closely by daisy chain to them so as to assist her descent. The fourth member would later rappel solo._x000a_At mid-gully the first two heard the rappel commands from above, followed shortly by rock commotion, and made a quick observation of falling climbers with a tumbling rock before taking cover. Four climbers fell the entire gully-length to the top of the glacier. The two at mid-gully were not hit and down-climbed the steep snow to the glacier._x000a_Three climbers died and the fourth sustained a serious head injury and was not conscious until hospitalization. One of the un-injured climbers went for help while the other stayed at the scene. A mountaineering guide was encountered in the basin and ascended with his cell phone and gear back to the scene. National Park Service officials were contacted by cell phone. By this time, it had begun to rain, complicating the effort to provide care at the scene and initiate a helicopter rescue from the ranger station. A team of rangers hiked through the night to reach the scene and at 7:00 a.m., a period of clearing allowed helicopter evacuations of the seriously injured climber directly to a Seattle hospital, the two uninjured climbers flown to the ranger station, and the three body recoveries completed._x000a_Killed in the accident were Jo Backus (61), Mark Harrison (35), and John Augenstein (42). Survivors were Wayne McCourt (31) who was injured, Janel Fox (28), and Mike Hannam (27). The most experienced and designated leaders of the group were Backus and Harrison. All had at least basic mountaineering experience here in the Cascades. There were no absolute novices, but I believe Fox and McCourt were under the “tutelage” of the leaders. My understanding from the survivors and friends/colleagues of the victims was that several of them, or all of the other four, had intermediate to advanced experience, with a range of Cascades ascents behind them. None of them climbed Sharkfin Tower previously._x000a_Analysis_x000a_Route-finding. While a climb of Sharkfin Tower could certainly be made using the gully ascended by this group within reasonable daylight timeframes (the Sharkfin Tower ascent is much shorter in comparison to nearby North Cascade peaks), not taking the direct approach gully resulted in complications for this group, as being off-route often does. These included extending the travel time frame on a day of deteriorating weather (critical in the North Cascades) and providing further route-finding complications and exposure to technical terrain. The approach across the glacier through the gully and to the notch that begins the climb is entirely visible from the hike and campsite in lower Boston Basin. When this is possible, a team agreed- upon “visual fix” on preferred terrain and most efficient route can be useful in preventing later difficulties._x000a_Initial rockfall. One survivor statement indicates that the initial rock- fall that debilitated a member was party-induced, although this is not an entirely assured conclusion. At any rate, travel in areas of potentially loose rock demands a high degree of awareness of fellow climber’s locations and movement, especially with larger party sizes. The analysis here should also show that all members of this team were wearing helmets and during this traverse seemed to be communicating about each team’s position. The teams were attempting to take separate lines across the traverse, (which potentially raises the hazard); however, this party-inflicted rockfall was within one rope team._x000a_Rappel anchor failure. Survivors described the rock anchor as “refrigerator-sized,” that it was “tested” by efforts to kick and move the rock, and there was no recollection by survivors of any team member questioning the rock’s integrity as an anchor._x000a_Investigators estimated the size of a rock found at the gully’s base believed to be the anchor at about 6×4×3 feet. The anchor was constructed with one cordelette and one webbing joined with a locking carabiner, as one anchor point, with no backup. This anchor rock was situated on a somewhat down-sloping slab surface of mixed rock and soil surrounded by small loose rocks. The two ropes were connected by a double fisherman’s knot through the carabiner with stopper knots at each rope end. The combined weight of the three people rappelling together with packs was likely between 500-600 lbs. While it is impossible for any climbers to know definitively the exact force any selected anchor can hold, the tragic end to this event shows this weight was too much for this anchor. Statements and evidence indicate the anchor failure happened when the three were about ten feet into the rappel. The accident was compounded by the fourth member (meant to rappel last separately) being clipped to the anchor. Later observations of the area immediately around the anchor site showed few backup options, at least of the type and proximity that with the standard climbing gear available in the party’s gear could have held the primary anchor in place. (Source: Kelly Bush, SAR Coordinator, North Cascades National Park)"/>
    <n v="15"/>
    <m/>
    <m/>
    <m/>
    <n v="2"/>
    <n v="2"/>
    <n v="1"/>
    <n v="1"/>
    <m/>
    <m/>
    <n v="1"/>
    <n v="1"/>
    <m/>
    <x v="1"/>
    <n v="1"/>
    <n v="1"/>
    <x v="0"/>
    <x v="0"/>
    <x v="0"/>
    <x v="1"/>
    <x v="0"/>
    <x v="0"/>
    <m/>
    <m/>
    <x v="0"/>
    <m/>
    <m/>
    <m/>
    <x v="0"/>
    <x v="1"/>
    <m/>
    <m/>
    <m/>
    <x v="0"/>
    <m/>
    <m/>
    <m/>
    <m/>
    <m/>
    <m/>
    <x v="0"/>
    <m/>
    <m/>
    <m/>
    <m/>
    <m/>
    <m/>
    <m/>
    <n v="1"/>
    <n v="1"/>
    <m/>
    <m/>
    <m/>
    <x v="0"/>
    <m/>
    <m/>
    <m/>
    <m/>
    <m/>
    <m/>
    <m/>
    <m/>
    <n v="1"/>
    <m/>
    <m/>
    <m/>
    <m/>
    <m/>
    <m/>
    <m/>
    <m/>
    <x v="0"/>
    <n v="1"/>
    <m/>
    <m/>
    <n v="1"/>
    <m/>
    <m/>
    <m/>
    <m/>
    <m/>
    <m/>
    <m/>
    <m/>
    <n v="1"/>
    <m/>
    <m/>
    <m/>
    <m/>
    <m/>
  </r>
  <r>
    <x v="1437"/>
    <s v="Rockfall, Unfortunate Position, Wyoming, Grand Teton National Park, The Snaz"/>
    <x v="16"/>
    <s v="Wyoming, Grand Teton National Park, The Snaz_x000a_On July 24, after a successful climb, our party of three was on the last (sizeable but sloping) ledge and final rappel of the route. I (Scott McGee, 39) was struck on the front half of my helmet by a bread-loaf-sized rock traveling at high velocity. I lost sensation and movement in my hands and feet, fell to my knees, and began to tumble backwards. (I experienced no loss of consciousness.) The first partner, who had just clipped in to rappel, arrested me by the harness and leg._x000a_The second partner, a ski patroller, and I assessed potential injuries, ruling out destabilizing neck fracture and head injury. Normal sensation returned to feet and legs, but burning sensation persisted in hands. We elected to self-evacuate, stabilizing my neck, rappelling two short sections, and short roping to trail. Three miles travel on foot returned us to the trailhead._x000a_Analysis_x000a_Although I was on a large ledge, I was not anchored. Anchoring until on rappel could have prevented the fall that my partner saved me from. The rockfall came with no warning or sound of tumbling from above. There was a party one pitch above, who reported neither hearing rockfall, nor knocking rocks off. The route is fairly steep (5.7-5.9 pitches), and the rock probably came from very high up._x000a_CT and MRI revealed one bone spur chipped off of the front of C3 and no other damage to bone or soft tissue. Burning and tingling in arms diminished over two to three weeks and were caused in part by a pre-existing condition known as cervical stenosis, or bone spurring on the vertebrae, which narrows foramen, openings in the spinal column where nerve roots leave the spinal cord. These openings were likely pinched momentarily when the rock struck._x000a_This rock could have easily missed me, hit elsewhere with a worse outcome, or struck me fatally had I been in a slighdy different position. Wearing a helmet doubtless saved my life. Anchoring, even on large ledges, is something I’ll consider more carefully in the future. In the meantime, I pursued surgery (fusion of C4-C7) as a preventative measure to keep major trauma to the neck from resulting in major disability. (Source: Scott McGee)"/>
    <n v="6"/>
    <m/>
    <m/>
    <m/>
    <m/>
    <m/>
    <n v="2"/>
    <m/>
    <m/>
    <m/>
    <m/>
    <m/>
    <m/>
    <x v="0"/>
    <n v="1"/>
    <m/>
    <x v="0"/>
    <x v="1"/>
    <x v="0"/>
    <x v="0"/>
    <x v="0"/>
    <x v="0"/>
    <m/>
    <m/>
    <x v="0"/>
    <m/>
    <m/>
    <m/>
    <x v="0"/>
    <x v="0"/>
    <m/>
    <m/>
    <m/>
    <x v="0"/>
    <m/>
    <m/>
    <n v="1"/>
    <m/>
    <m/>
    <m/>
    <x v="0"/>
    <m/>
    <m/>
    <m/>
    <m/>
    <m/>
    <m/>
    <m/>
    <n v="1"/>
    <m/>
    <m/>
    <m/>
    <m/>
    <x v="0"/>
    <m/>
    <m/>
    <m/>
    <m/>
    <m/>
    <m/>
    <m/>
    <m/>
    <m/>
    <m/>
    <m/>
    <m/>
    <m/>
    <m/>
    <m/>
    <m/>
    <m/>
    <x v="1"/>
    <m/>
    <m/>
    <m/>
    <m/>
    <m/>
    <m/>
    <m/>
    <m/>
    <m/>
    <m/>
    <m/>
    <m/>
    <n v="1"/>
    <m/>
    <m/>
    <m/>
    <m/>
    <m/>
  </r>
  <r>
    <x v="1438"/>
    <s v="Trip/Fall on Snow—Twice, Unable to Self-arrest—Fall into Crevasse, Washington, Mount Rainier, Ingraham Glacier"/>
    <x v="16"/>
    <s v="Washington, Mount Rainier, Ingraham Glacier_x000a_On July 7 at 0720, John Lucia (31), a guide with Rainier Mountaineering Incorporated (RMI), was leading a rope team up the Ingraham Glacier around 12,800 feet when one of the clients, Peter Bridgewater (54) fell on the icy slope. Lucia successfully arrested the client’s fall and then attempted to place a picket for a running belay. After that, Lucia’s memory becomes fuzzy, but he does recall wanting to put Bridgewater on a “short tie-in” as he was concerned about Bridgewater’s footing. During this time, Bridgewater somewhat regained his footing and starting crawling towards Lucia. As he ascended, slack was created in the rope; moments later Bridgewater fell again and pulled Lucia off his feet. Lucia described being unable to self-arrest due to the momentum and the hard ice. The other two clients, Matt Fisher (42) and Patrick Clements (36), also attempted to self-arrest, but were subsequently pulled off as Bridgewater and Lucia slid by._x000a_The team fell approximately 150 to 200 feet down the Ingraham Glacier before hitting a crevasse. Lucia and Bridgewater were tossed across this crevasse while Clements and Fisher fell into the crevasse and landed on a shelf 20 feet down. Lucia was knocked unconscious during the fall but regained consciousness shortly thereafter. Lucia, who sustained lacerations and a head injury, radioed for assistance to other RMI guides as he assessed the team’s injuries._x000a_The initial call to the Park Service indicated that all of the members of the team were badly hurt, including femur fractures, serious head injuries and spinal injuries. Within minutes of the initial call, climbing rangers Gauthier and Kessler had a rescue team on stand by ready for flight, while air support from the military was requested. A Hughes 500D helicopter that had just arrived at the park for material hauling was diverted for rescue operations._x000a_While the carrying capacity of that ship was limited, the maneuverability and small footprint for landings made it extremely useful during the initial stages of the rescue._x000a_At 0840 helicopter 12F, piloted by Jerry Grey, was launched to Camp Schurman to pickup climbing ranger Jeremy Shank and insert him on scene with rescue equipment. Ranger Matt Hendrickson at Kautz Helibase was flown to the accident scene on the second flight. Those rangers assisted Lucia and four other guides already on scene in extricating the injured clients from the crevasse. Shank and Hendrickson provided patient care and technical rope rigging skills._x000a_Clements and Fisher, the two climbers in the crevasse, were the most critically injured. Clements had serious head, spinal and chest injuries in addition to a suspected broken femur. Fisher had sustained serious chest injuries with multiple rib fractures. Bridgewater, also banged up badly, sustained a dislocated shoulder. Bridgewater was ambulatory and therefore able to walk to the LZ. He was airlifted out when the next climbing ranger, David Gottlieb, arrived on scene in 12F. Gottlieb arrived at 1002 with additional rescue equipment; Bridgewater was flown to Kautz Helibase and met by medics and the NPS ambulance._x000a_Rescuers continued stabilizing and packaging Clement and Fisher into litters for crevasse extrication. A 20-foot technical raise was needed to extricate Clement and Fisher from the crevasse before they could be hoisted from the mountain. At 1042 VIP Climbing Ranger Andy Winslow was flown to the scene and Lucia was then flown off the mountain to Kautz Helibase. Lucia and Bridgewater were transported to Tacoma General Hospital via AMR ambulance._x000a_During this time, two Oregon National Guard Blackhawk med-evac helicopters and one Fort Lewis Army Reserve CH-47 Chinook helicopter arrived at Kautz Helibase. The crew of first Blackhawk enroute to the park was given GPS coordinates of the accident scene in order for them to complete a flyover and familiarize themselves with the site._x000a_The field operations continued to prepare the remaining two patients for extrication. Raising the climbers from the crevasse was slightly hampered by an overhanging snow lip. As Clements was being raised to the surface, the first Blackhawk was launched to retrieve him via hoist. The ship arrived on scene 14 minutes later and inserted one medic with litter. That medic helped rangers to transfer the patient to the National Guard’s litter before hoisting Clements into the ship at 1159. The ship flew directly to Madi- gan Hospital in Tacoma with the patient. Clements was the most critically injured of the four._x000a_At 1233, minutes before the last of the injured was ready for airlift, the second med-evacked Blackhawk was launched from Kautz with an NPS medic (Rob Bjelland) onboard. A repeat of the previous operation was made to hoist Fisher from the accident site and fly him to Harborview Medical Center._x000a_The RMI guides assisting with the rescue descended to Camp Muir after the patients were evacuated. The Army Reserve Chinook was launched at 1503 to retrieve the climbing rangers from the top of Disappointment Cleaver via Jungle Penetrator._x000a_Lucia was released later that day after being treated for a broken orbit, lacerations, and contusions. Clements spent six days in the hospital having suffered two broken cervical vertebrae, six broken ribs, a ruptured spleen, severely bruised femur/thigh, broken nose, and serious facial lacerations. Fisher remained in the hospital for five days with six broken ribs, a punctured lung, and a lacerated liver. Bridgewater was released that day having been treated for a dislocated shoulder._x000a_Analysis_x000a_One of the difficulties for a guide is the gamble of who will end up on your rope. While RMI clients are screened for fitness, those on the standard summit climbs are given only a few hours of technical training. A majority have never used an ice ax or crampons before. Clients are given specific instructions on what to do in the event of a fall, but a novice, especially when panicked, cannot be expected to react with rapid and correct reflexes. It seems Lucia, having successfully caught Bridgewater’s first fall was formulating a plan to reduce the risk Bridgewater posed to his rope team when, only moments later, his client stumbled and fell again. Once pulled off his feet, Lucia stood little chance of arresting both his own fall and that of Bridgewater’s on the early morning boilerplate surface. While experienced mountaineers observing the fall of rope team members upslope might be expected to drop into self-arrest, digging in his ice ax and front points vigorously in preparation for the impending shock load, little can be expected from those whose only experience with self-arrest is a few minutes of dropping onto flat ground from a standing positions without the realism of even a good tug on the rope. Given these imposed conditions, Lucia, it seems, did the very best he could. (Source: Mike Gauthier, Climbing Ranger)_x000a_(Editor’s Note: Rangers and MRA personnel used a dynamometer to test the forces of snow anchor systems and human anchor systems—as in self arrest—several summers ago on the Muir snowfield. Many were surprised to learn how quickly and easily belayers could be pulled from the self-arrest position, even when they were allowed to get into position prior to the climber simulating a fall._x000a_Ofnote here is the hi-tech rescue that was accomplished. In earlier years - before cell phones and several available helicopters, the results of such an incident would likely have been quite different.)"/>
    <n v="8"/>
    <m/>
    <m/>
    <m/>
    <m/>
    <n v="1"/>
    <n v="2"/>
    <n v="1"/>
    <m/>
    <n v="1"/>
    <m/>
    <n v="1"/>
    <m/>
    <x v="0"/>
    <n v="1"/>
    <m/>
    <x v="0"/>
    <x v="0"/>
    <x v="0"/>
    <x v="1"/>
    <x v="0"/>
    <x v="0"/>
    <m/>
    <m/>
    <x v="0"/>
    <m/>
    <m/>
    <m/>
    <x v="0"/>
    <x v="1"/>
    <m/>
    <m/>
    <m/>
    <x v="0"/>
    <m/>
    <m/>
    <m/>
    <m/>
    <m/>
    <m/>
    <x v="0"/>
    <n v="1"/>
    <m/>
    <m/>
    <m/>
    <m/>
    <m/>
    <m/>
    <m/>
    <m/>
    <m/>
    <m/>
    <m/>
    <x v="0"/>
    <m/>
    <m/>
    <m/>
    <m/>
    <m/>
    <m/>
    <m/>
    <m/>
    <m/>
    <m/>
    <m/>
    <m/>
    <m/>
    <m/>
    <m/>
    <m/>
    <m/>
    <x v="1"/>
    <m/>
    <m/>
    <m/>
    <m/>
    <m/>
    <m/>
    <m/>
    <m/>
    <m/>
    <m/>
    <m/>
    <m/>
    <n v="1"/>
    <m/>
    <m/>
    <m/>
    <m/>
    <m/>
  </r>
  <r>
    <x v="1439"/>
    <s v="Weather, Exhaustion, Hypothermia, Inadequate Clothing, Washington, Mount Rainier, Muir Snowfield"/>
    <x v="16"/>
    <s v="Washington, Mount Rainier, Muir Snowfield_x000a_About mid-day on Saturday, May 2, Tim Stark (57) and his nephew Greg Stark (26) set out from the Paradise (5,440 feet) to Camp Muir (10,100 feet) planning to climb the Ingraham Direct route. When they set out, Camp Muir was visible from Paradise. By 1900, however, the entire route above 6,800 feet was in the fog, clouds, and snow. A party of two matching the description of Tim and Greg Stark were seen in the public shelter at Camp Muir. Independent climbers at Camp Muir said that this party left the shelter and descended shortly after they arrived around 1800. On the way down they got off route and descended onto the edge of the Paradise Glacier._x000a_Either later that night or early on May 22 after trying to make camp and cook some food, they began their descent again but did not get far. Greg’s backpack was left 50 yards from the camp. The tent was loosely strapped onto the back of Greg’s backpack and the tent poles were partially collapsed. There was spilled food in the tent indicating the tent may have been packed in a hurry or that the weather was quite poor when they were packing up. Their sleeping bags were unpacked and loosely strapped onto the back of their backpacks. Neither Tim nor Greg was found with a map or a compass._x000a_Tim’s body was found approximately 100 yards from Greg’s backpack and about 3 5 yards lower to the southeast. Tim was wearing four layers on his upper body, a pair of cotton pants, gaiters, plastic climbing boots, gloves, and a wool hat. Most of his clothing was appropriately synthetic. Tim was sitting on the snow with his feet pointed downhill. His backpack was still on his shoulders and his hands were in his lap. He was still wearing a headlamp. It was turned to the “on” position but was not shining._x000a_Greg was found 175 yards from Tim and 100 yards lower on the glacier to the east. Greg was wearing a cotton button-down shirt as a base layer, a fleece sweater, a shell jacket and fleece gloves, canvas shorts, gaiters, and cross-training shoes. He was also seated on the snow. Over his wool hat he was wearing an LED headlamp, which was still on and shining dimly._x000a_On Monday morning the Paradise climbing rangers’ overdue report listed the Stark party. A check of the parking lot confirmed they had not yet returned. An intense investigation was initiated when Nancy Stark, Tim’s wife, phoned to report that she had not heard from him. Climbing rangers Andy Anderson and Bree Lowen joined Pilot Doug Utech on an aerial search at about 1700. They spotted two inanimate individuals on the Paradise Glacier at 1830. Early the next day Rangers Anderson, Lowen, and Stefan Lofgren recovered the bodies from the glacier with the assistance of a helicopter piloted by Uttecht._x000a_Analysis_x000a_Tim Stark had been to Camp Muir several times. When he and his nephew registered for their climb, rangers informed them of the inclement weather forecast for the duration of the weekend. Such weather is not uncommon for this time of year on Rainier. Over the course of the day the weather grew progressively worse. Climbing Ranger Mike Gauthier also on his way to Camp Muir that day recalls seeing the Starks and “leap-frogging” with them until about 1630 when he last saw them behind him still ascending into the cloudy and worsening weather just above Moon Rocks. By 1700 the winds increased to over 40 mph, it began to snow heavily and the visibility diminished to less than 100 feet. Two independent climbers staying in the public shelter reported seeing the Starks at Camp Muir around 1800. After finding out that the shelter was full, the Starks decided to descend around 1830 rather than set up their tent in the storm._x000a_Ranger Gauthier began his descent from Camp Muir that evening at about 1915. He recalls keeping his head low and close to his body while following GPS coordinates to stay on the route as he descended. These conditions continued until just below 6,800 feet. He reported that the climb to Muir and back took twice as long as it normally takes him._x000a_When the weather is like this, it is common for travelers on the Muir Snowfield to get pushed in the direction the wind is blowing (generally to the east.) Furthermore the descent route traverses mildly to the left. The combination makes it difficult to stay on route when there are no visual clues. The Stark’s descent path seemed to have traversed left (east) under Anvil Rock and out onto the Paradise Glacier where they were found._x000a_In the storm conditions things that are normally easy become challenging and challenging tasks become exhausting. The Starks must have worked extremely hard to get themselves along with all of their gear up to Camp Muir and would have been quite tired by the time they got there. The temperature and winds steadily worsened as they hiked up as well. While they were hiking they would have stayed warm because they were exerting a good deal of energy, but as soon as they stopped, they would have cooled off rapidly. Faced with poor conditions and a full public shelter, the thought of setting up their tent and spending the night in it in the storm must have sounded unappealing. Choosing to descend in the storm when they were already wet and chilling down rapidly was decidedly a poor choice, but perhaps understandable when one adds in the exhaustion, probable dehydration, and perhaps even the first hints of hypothermia that would add confusion to their thinking._x000a_The descent must have proved frightening when they realized they were lost and had no way of knowing which way to go in the whiteout conditions._x000a_When lost, one’s pace slows while trying to decide which way to go. Slowing down in such conditions would accelerate the onset of hypothermia. Hypothermia impairs one’s ability to make rational decisions. With their predicament rapidly spiraling downward, and still facing extreme conditions, we begin to get a picture of how these two succumbed to the environment._x000a_One may be tempted to make a pronouncement regarding what the Starks should have done or pick out mistakes that should have been avoided: their lack of map and compass, wearing cotton, their failure to set up their tent and stay put in their sleeping bags. What is hard to grasp is the ease with which each small error snowballs, eventually creating an untenable situation. And then, of course, the rational mind cannot comprehend what causes the hypothermic victim to do the irrational. (Source: Mike Gauthier, Climbing Ranger)"/>
    <n v="12"/>
    <m/>
    <m/>
    <m/>
    <n v="1"/>
    <m/>
    <m/>
    <n v="1"/>
    <m/>
    <m/>
    <m/>
    <m/>
    <m/>
    <x v="1"/>
    <m/>
    <m/>
    <x v="1"/>
    <x v="0"/>
    <x v="1"/>
    <x v="1"/>
    <x v="0"/>
    <x v="0"/>
    <m/>
    <m/>
    <x v="0"/>
    <m/>
    <m/>
    <m/>
    <x v="0"/>
    <x v="1"/>
    <m/>
    <m/>
    <m/>
    <x v="0"/>
    <m/>
    <m/>
    <m/>
    <n v="1"/>
    <m/>
    <m/>
    <x v="0"/>
    <m/>
    <m/>
    <n v="1"/>
    <m/>
    <n v="1"/>
    <n v="1"/>
    <m/>
    <m/>
    <n v="1"/>
    <n v="1"/>
    <m/>
    <m/>
    <x v="0"/>
    <m/>
    <m/>
    <m/>
    <m/>
    <m/>
    <m/>
    <m/>
    <n v="1"/>
    <m/>
    <m/>
    <m/>
    <m/>
    <m/>
    <m/>
    <m/>
    <m/>
    <n v="1"/>
    <x v="1"/>
    <m/>
    <n v="1"/>
    <m/>
    <m/>
    <m/>
    <m/>
    <m/>
    <m/>
    <m/>
    <m/>
    <n v="1"/>
    <m/>
    <m/>
    <m/>
    <m/>
    <m/>
    <m/>
    <m/>
  </r>
  <r>
    <x v="1440"/>
    <s v="Equipment, Exceeding Abilities, Weather, California, Inyo National Forest, Mount Ritter"/>
    <x v="17"/>
    <s v="California, Inyo National Forest, Mount Ritter_x000a_On September 7th, the park received a mutual aid request from Mono County SAR for assistance in rescuing a stranded climbing party on Mount Ritter, a few miles southeast of the park. On Thursday, five men between the ages of 15 and 21 reached the summit of the mountain (13,157 feet) without resorting to technical climbing. While descending, though, they were hit by a storm with sleet and snow. They became disoriented and down-climbed off-route into highly technical terrain. Without technical gear and with inadequate clothing, they were forced to huddle together at about 12,500 feet through the night. Eventually they called the Mono County Sheriff’s Office by cellphone, and the county contacted the park. A rescue team comprised of Yosemite heli-tack crew members Eric Small, Nick Fowler and John DeMay, Valley District ranger Jack Hoeflich, and Mather District rangers Eric Gabriel and Jason Ramsdell flew to the area in the park helicopter, piloted by Dave Boden._x000a_The stranded climbers were spotted from the air on the north face of the peak in fifth class terrain. Rescuers were short-hauled under the helicopter onto the wall and the stranded party rigged for evacuation. In three separate flights, all of the climbers and rescuers were safely short-hauled off the peak to a meadow at the base of the mountain. The climbers were wet, cold, and dehydrated, but were able to walk back to their campsite. Given the weather, temperatures, and lack of warm clothing, the outcome could have been more serious had they been forced to spend another night on the wall. (Source: From a report by Jason Ramsdell, Mather District SAR Coordinator)_x000a_(Editor's Note: While not a climbing accident, this narrative is presented as an example of hikers finding themselves in a climbing situation for which they were not prepared or capable of handling.)"/>
    <n v="8"/>
    <m/>
    <m/>
    <m/>
    <m/>
    <m/>
    <m/>
    <m/>
    <m/>
    <n v="1"/>
    <m/>
    <m/>
    <m/>
    <x v="0"/>
    <n v="1"/>
    <m/>
    <x v="1"/>
    <x v="0"/>
    <x v="1"/>
    <x v="1"/>
    <x v="0"/>
    <x v="0"/>
    <m/>
    <m/>
    <x v="0"/>
    <m/>
    <m/>
    <m/>
    <x v="1"/>
    <x v="1"/>
    <m/>
    <m/>
    <m/>
    <x v="0"/>
    <m/>
    <m/>
    <m/>
    <m/>
    <m/>
    <m/>
    <x v="0"/>
    <m/>
    <m/>
    <m/>
    <m/>
    <m/>
    <n v="1"/>
    <m/>
    <m/>
    <n v="1"/>
    <m/>
    <m/>
    <m/>
    <x v="0"/>
    <m/>
    <m/>
    <m/>
    <m/>
    <m/>
    <m/>
    <m/>
    <m/>
    <m/>
    <m/>
    <m/>
    <m/>
    <m/>
    <m/>
    <m/>
    <m/>
    <m/>
    <x v="1"/>
    <m/>
    <n v="1"/>
    <m/>
    <m/>
    <m/>
    <m/>
    <m/>
    <m/>
    <m/>
    <m/>
    <m/>
    <m/>
    <m/>
    <m/>
    <n v="1"/>
    <m/>
    <m/>
    <m/>
  </r>
  <r>
    <x v="1441"/>
    <s v="Fall into Crevasse—Unable to be Rescued Quickly Because of Position, Alaska, Wrangell Mountains, Mount Bona"/>
    <x v="17"/>
    <s v="Alaska, Wrangell Mountains, Mount Bona_x000a_On May 17, Will Hurst (56), who was climbing with two guides and another client, fell through a snow bridge. At the time, they were on snowshoes and at an elevation of 9,700 feet. He was roped and leading when the bridge collapsed and he dropped 20 feet, becoming wedged in a such a way that he could not breathe. He suffocated quickly. (Source: From a report by Kyle Hopkins in The Anchorage Daily News on May 19, 2006)_x000a_(Editor’s Note: At 16,550feet, Mount Bona is the fourth highest peak in the U.S. Marshall Neeck, Chief Ranger for the Wrangell St. Elias National Park and Reserve, told the reporter that there have been one or two fatalities a year in the park in recent years.)"/>
    <n v="5"/>
    <m/>
    <m/>
    <m/>
    <m/>
    <m/>
    <m/>
    <n v="1"/>
    <m/>
    <m/>
    <m/>
    <m/>
    <m/>
    <x v="1"/>
    <m/>
    <m/>
    <x v="1"/>
    <x v="1"/>
    <x v="1"/>
    <x v="1"/>
    <x v="0"/>
    <x v="0"/>
    <m/>
    <m/>
    <x v="0"/>
    <m/>
    <m/>
    <m/>
    <x v="0"/>
    <x v="1"/>
    <m/>
    <m/>
    <m/>
    <x v="0"/>
    <m/>
    <m/>
    <n v="1"/>
    <m/>
    <m/>
    <n v="1"/>
    <x v="0"/>
    <n v="1"/>
    <m/>
    <m/>
    <m/>
    <m/>
    <m/>
    <m/>
    <m/>
    <m/>
    <m/>
    <m/>
    <m/>
    <x v="0"/>
    <m/>
    <m/>
    <m/>
    <m/>
    <m/>
    <m/>
    <m/>
    <m/>
    <m/>
    <m/>
    <m/>
    <m/>
    <m/>
    <m/>
    <m/>
    <m/>
    <m/>
    <x v="1"/>
    <m/>
    <m/>
    <m/>
    <m/>
    <m/>
    <m/>
    <m/>
    <m/>
    <m/>
    <m/>
    <n v="1"/>
    <m/>
    <m/>
    <m/>
    <m/>
    <m/>
    <m/>
    <m/>
  </r>
  <r>
    <x v="1442"/>
    <s v="Fall on Ice—Faulty Use of Crampons, Climbing Unroped, Inadequate Equipment, No Hard Hat, Inexperience, Alaska, Chugach National Forest, Byron Glacier"/>
    <x v="17"/>
    <s v="Alaska, Chugach National Forest, Byron Glacier_x000a_On September 25th at 1815, Alaska State Troopers notified the Alaska Mountain Rescue Group (AMRG) requested assistance for J. Roggenkamp (27), who was wedged in a crevasse on Byron Glacier. According to the subject’s climbing partner R. Morill, the pair had been climbing unroped up a prominent ice ramp on the left-center portion of lower Bryon Glacier to the area just below some seracs and ice caves near the 1500-foot level._x000a_The average angle of the glacier in this area is estimated to be 15-20 degrees, but the ridge/ramp they ascended averages 25-35 degrees lower down and falls off 40-45 degrees to the east and west sides. The glacier surface at this elevation and at this time of year is polished blue ice with considerable water running along the surface due to melting._x000a_According to the initial interview on scene with Morill, the pair had just started to descend the glacier via the same ramp they ascended (unroped) when Roggenkamp (who was to Morill’s right) tripped by catching a crampon point on his pant leg, fell down and began sliding down the glacier to the north. Roggenkamp attempted to self-arrest, but was unable to and he quickly accelerated down the glacier. Roggenkamp’s ice ax was not found, but Morill did have an ice ax. Roggenkamp slid 150-200 feet down the ice ridge to the north/northeast and into the nearest crevasse, wedging feet-first into a moulin up to his shoulders, approximately 30 feet down from the surface of the glacier. Morill descended on the glacier, located Roggenkamp visually, and made voice contact with him from above. According to Morill, Roggenkamp could talk, and indicated he was “all scratched up” and had injured his face, but was “ok.” (Roggenkamp had actually sustained a severe head injury, which Morill could not see from above). Morill was unable to lower himself down to Roggenkamp nor to assist him out of the moulin, as he did not have a rope. Morill told Roggenkamp he was going for help and began descending the glacier, arriving at the USFS Begich Boggs visitor center, approximately 2.25 miles away, around 1800 when the Alaska State Police office was contacted. Morill eventually returned to the trailhead and re-ascended to the location of the accident arriving about the same time as the first AMRG rope team around 2000._x000a_Upon arriving at the crevasse, the first AMRG rescuers attempted to make voice contact with Roggenkamp while setting up to lower into the crevasse, but he was unresponsive. After lowering two rescuers into the crevasse and upper part of the moulin, rescuers found the subject to have sustained a severe head injury and to have no carotid pulse._x000a_The eight rescuers on scene prepared a hauling system and extricated the subject from the moulin to the surface, where a second assessment was conducted by an RN and EMTII, who found no signs of life. At this point it was 2315 and the site commander determined that it was unduly risky to the team to attempt to lower the body down the steep glacier in the dark. The priorities of the mission shifted to escorting Mr. Morill off the glacier and getting the AMRG teams out safely. The AST trooper on scene concurred._x000a_Roggenkamp’s body was padded and secured to the glacier for retrieval the next day. A fixed line down the glacier was established for safely getting Morill and all rescuers off the glacier and back to the LZ. Morill was escorted down and across the glacier to the LZ by two AMRG members. All field personnel safely traversed to the LZ and were flown to base by the R44 AST helicopter. On September 26, Roggenkamp’s body was flown out._x000a_Analysis_x000a_Lack of experience combined with inadequate footwear, poor and/or improperly affixed crampons, and descending without protection were the primary factors leading to this accident. In addition, it appears neither of them was carrying a rope or other climbing equipment such as harness, ice screws, etc. Mr. Roggenkamp had inadequate footwear for cramponing on blue ice. When Mr. Roggenkamp’s body was pulled out of the moulin, he was only wearing light, trail hiking boots. No crampons were attached._x000a_Such footwear generally does not provide sufficient ankle support and control when traveling on medium-angled glacier ice (particularly on descent), and were generally not designed for attaching crampons. We were told by Mr. Morill that Mr. Roggenkamp had crampons on at the time of the fall, but since they were missing from his feet at the time of recovery, it is uncertain how they were actually affixed to his boots. We do know that it would have been impossible for Mr. Roggenkamp to ascend the polished glacier ice to the location from which he fell without wearing crampons. On the day of body recovery, a single crampon (a 15+-year-old, 12-point strap-on model with one leather strap improperly laced) was found at the second LZ near a pair of tennis shoes and a water bottle._x000a_We believe Mr. Morill may have salvaged this crampon from the accident scene or somewhere on the glacier, but that Mr. Roggenkamp probably wore it, since Mr. Morill wore plastic boots and step-in crampons on his feet the night of the accident. The crampon that was found was still laced, but was missing one of its leather straps and thus was laced incorrectly. It is our conclusion that both of these footwear factors—inappropriate boots and old, poorly laced crampons—may have contributed to Mr. Roggenkamp’s fall._x000a_Due to the potential for a significant fall and the obvious crevasse/moulin hazards on this section of the glacier, it was clear to the rescuers that while possible, descending this section unroped involved a high degree of risk of injury or death should a fall occur. Had Mr. Roggenkamp not sustained such severe injuries as a result of his fall, his life would have been jeopardized in another way. Being trapped in a moulin with his entire body in direct contact with the ice and with icy water flowing onto him, he would have become severely hypothermic within a very short period of time and could also have died of exposure before rescuers arrived to extricate him. (Source: Edited from a report submitted by Bill Romberg, Alaska Mountain Rescue Group)"/>
    <n v="12"/>
    <m/>
    <m/>
    <m/>
    <n v="1"/>
    <m/>
    <m/>
    <m/>
    <m/>
    <n v="1"/>
    <m/>
    <m/>
    <m/>
    <x v="1"/>
    <m/>
    <m/>
    <x v="0"/>
    <x v="1"/>
    <x v="1"/>
    <x v="1"/>
    <x v="0"/>
    <x v="0"/>
    <m/>
    <m/>
    <x v="1"/>
    <n v="1"/>
    <m/>
    <m/>
    <x v="0"/>
    <x v="1"/>
    <m/>
    <m/>
    <n v="1"/>
    <x v="1"/>
    <m/>
    <m/>
    <m/>
    <m/>
    <m/>
    <m/>
    <x v="0"/>
    <n v="1"/>
    <m/>
    <n v="1"/>
    <m/>
    <m/>
    <m/>
    <m/>
    <m/>
    <m/>
    <m/>
    <m/>
    <m/>
    <x v="0"/>
    <n v="1"/>
    <m/>
    <m/>
    <m/>
    <m/>
    <m/>
    <m/>
    <m/>
    <m/>
    <m/>
    <m/>
    <m/>
    <m/>
    <m/>
    <m/>
    <m/>
    <n v="1"/>
    <x v="1"/>
    <m/>
    <m/>
    <m/>
    <m/>
    <m/>
    <m/>
    <m/>
    <m/>
    <m/>
    <m/>
    <m/>
    <m/>
    <m/>
    <m/>
    <n v="1"/>
    <m/>
    <m/>
    <m/>
  </r>
  <r>
    <x v="1443"/>
    <s v="Fall on Rock, Climbing Alone and Unroped, Wind, California, Tahquitz Rock"/>
    <x v="17"/>
    <s v="California, Tahquitz Rock_x000a_On January 24, Nathan Thomas Parrish’s (25) body was found at the base of South Face of Tahquitz Rock between Open Book and Left Ski Track._x000a_Jim Russell, U.S. Forest Service partnership coordinator and two companions found the body and reported it. “Between the two climbs, I discovered a young man’s body… his pack, hiking shoes, and sweaters were at the base of the Open Book, so it appears he was free-soloing the climb and fell from high up. I was out bouldering on Monday afternoon and it was VERY windy, so maybe a gust of wind knocked him off balance from one of the upper pitches,” according to Jim Russell. (Source: From a report on the www.supertopo.com Climber’s Forum)"/>
    <n v="4"/>
    <m/>
    <m/>
    <n v="1"/>
    <m/>
    <m/>
    <m/>
    <m/>
    <m/>
    <m/>
    <m/>
    <m/>
    <m/>
    <x v="1"/>
    <m/>
    <m/>
    <x v="1"/>
    <x v="1"/>
    <x v="1"/>
    <x v="1"/>
    <x v="0"/>
    <x v="0"/>
    <m/>
    <m/>
    <x v="1"/>
    <n v="1"/>
    <n v="1"/>
    <m/>
    <x v="0"/>
    <x v="0"/>
    <m/>
    <m/>
    <m/>
    <x v="0"/>
    <m/>
    <m/>
    <m/>
    <m/>
    <m/>
    <m/>
    <x v="0"/>
    <m/>
    <m/>
    <m/>
    <m/>
    <m/>
    <m/>
    <m/>
    <m/>
    <m/>
    <m/>
    <m/>
    <m/>
    <x v="0"/>
    <m/>
    <m/>
    <m/>
    <m/>
    <m/>
    <m/>
    <m/>
    <m/>
    <m/>
    <m/>
    <m/>
    <m/>
    <m/>
    <m/>
    <m/>
    <m/>
    <m/>
    <x v="1"/>
    <m/>
    <m/>
    <m/>
    <m/>
    <m/>
    <m/>
    <n v="1"/>
    <m/>
    <m/>
    <m/>
    <m/>
    <m/>
    <m/>
    <m/>
    <m/>
    <m/>
    <m/>
    <m/>
  </r>
  <r>
    <x v="1444"/>
    <s v="Fall on Rock, Climbing Alone and Unroped, Wyoming, Wind River Range, Mount Bonneville"/>
    <x v="17"/>
    <s v="FALL ON ROCK, CLIMBING ALONE AND UNROPED_x000a__x000a_Wyoming, Wind River Range, Mount Bonneville_x000a__x000a_On September 6, Ken Koski (56) fell to his death while either ascending or descending the Southeast Ridge of Mount Bonneville. He was in 4th and 5th class terrain._x000a__x000a_An extensive and expensive search eventually discovered his body 4-500 feet below the ridge. His journal was a huge asset in this search. It described him slipping twice in 3rd class terrain in two days, which helped searchers focus their efforts on the area beneath the exposed ridge._x000a__x000a_Analysis_x000a__x000a_Ken was climbing alone and unroped. None of the local guides knew of an unroped route up Mount Bonneville. But Ken’s journal mentioned a chimney he saw in a guide book that none of us are familiar with. This chimney is supposed to be key to sneaking up Mount Bonneville, and Ken’s journal indicated that he had found the chimney during his aborted attempt on September 4. Based on routine journal entries that ended on September 5, we believe he died on the 6th, on his 56th birthday. (Source: John Gookin, SAR Commander, Fremont County Sheriff’s Office)_x000a__x000a_(Editor’s Note: There were no reports of accidents from any other Wyoming climbing sites.)"/>
    <n v="4"/>
    <m/>
    <m/>
    <m/>
    <m/>
    <m/>
    <m/>
    <n v="1"/>
    <m/>
    <m/>
    <m/>
    <m/>
    <m/>
    <x v="1"/>
    <m/>
    <m/>
    <x v="1"/>
    <x v="1"/>
    <x v="1"/>
    <x v="1"/>
    <x v="0"/>
    <x v="0"/>
    <m/>
    <m/>
    <x v="1"/>
    <n v="1"/>
    <n v="1"/>
    <m/>
    <x v="0"/>
    <x v="0"/>
    <m/>
    <m/>
    <m/>
    <x v="0"/>
    <m/>
    <m/>
    <m/>
    <m/>
    <m/>
    <m/>
    <x v="0"/>
    <m/>
    <m/>
    <m/>
    <m/>
    <m/>
    <m/>
    <m/>
    <m/>
    <m/>
    <m/>
    <m/>
    <m/>
    <x v="0"/>
    <m/>
    <m/>
    <m/>
    <m/>
    <m/>
    <m/>
    <m/>
    <m/>
    <m/>
    <m/>
    <m/>
    <m/>
    <m/>
    <m/>
    <m/>
    <m/>
    <m/>
    <x v="1"/>
    <m/>
    <m/>
    <m/>
    <m/>
    <m/>
    <m/>
    <m/>
    <m/>
    <m/>
    <m/>
    <m/>
    <m/>
    <m/>
    <m/>
    <n v="1"/>
    <m/>
    <m/>
    <m/>
  </r>
  <r>
    <x v="1445"/>
    <s v="Fall on Rock, Climbing Rope under Leg, Fatigue, Oregon, Smith Rock State Park, Five Gallon Buckets"/>
    <x v="17"/>
    <s v="Oregon, Smith Rock State Park, Five Gallon Buckets_x000a_On October 29, Matt Amling (21) of Portland traveled to Smith Rock State Park with his climbing class from a Willamette Valley Community College. The class was working on Five Gallon Buckets, a 5.8 climb rated four stars by Jonathan Thesenga in his new guide Smith Rock Select, published in 2006 by Wolverine Publishing, Newcastle, CO._x000a_Matt was lead-climbing his final pitch of the day. He notes that he was pretty tired and was just about to clip the top anchors when his instructor warned him that his climbing rope was under his leg. At that moment, Matt lost friction with the crag and fell. He dropped about ten feet, ending up jerked upside down. His head banged hard against the rock, he recalls. He was not knocked unconscious, but he received a cut on his forehead, perhaps from his helmet, that later required stitches. He was bleeding profusely._x000a_The instructor called 911 from a cellphone. Matt was lowered to the ground and was helped down the climber’s trace to a waiting State Park ATV which transported him up the steep trail to waiting Paramedics from Redmond Fire Department._x000a_The Paramedics cleaned the cut and applied a temporary bandage and agreed that he could be transported by the Instructor in a private car to the ER, thereby saving the high cost of ambulance service. He was stitched up at the ER and released._x000a_Analysis_x000a_Five Gallon Buckets is completely bolted and is a very popular Smith Rock top rope climb. If one allows the rope to pass under a leg and then falls, he or she may be jerked upside-down at the end of the fall. Keep the climbing rope in front of your legs. If Matt had not been wearing a climbing helmet, he feels he might have died._x000a_This mishap is one of five reported minor accidents to sport climbers at Smith Rock in 2006. There were several un-reported accidents that were resolved unofficially by the injured climbers and their friends. (Source: Robert Speik)"/>
    <n v="5"/>
    <m/>
    <m/>
    <n v="1"/>
    <m/>
    <m/>
    <m/>
    <m/>
    <m/>
    <m/>
    <m/>
    <m/>
    <m/>
    <x v="0"/>
    <n v="1"/>
    <m/>
    <x v="0"/>
    <x v="1"/>
    <x v="0"/>
    <x v="1"/>
    <x v="1"/>
    <x v="0"/>
    <m/>
    <m/>
    <x v="0"/>
    <m/>
    <m/>
    <m/>
    <x v="0"/>
    <x v="0"/>
    <m/>
    <m/>
    <m/>
    <x v="0"/>
    <m/>
    <m/>
    <m/>
    <m/>
    <m/>
    <m/>
    <x v="0"/>
    <m/>
    <m/>
    <m/>
    <m/>
    <m/>
    <m/>
    <m/>
    <m/>
    <m/>
    <m/>
    <m/>
    <m/>
    <x v="0"/>
    <m/>
    <m/>
    <m/>
    <m/>
    <m/>
    <m/>
    <m/>
    <n v="1"/>
    <m/>
    <m/>
    <m/>
    <m/>
    <m/>
    <m/>
    <m/>
    <m/>
    <m/>
    <x v="1"/>
    <m/>
    <m/>
    <m/>
    <m/>
    <m/>
    <m/>
    <m/>
    <m/>
    <m/>
    <m/>
    <m/>
    <m/>
    <m/>
    <m/>
    <m/>
    <n v="1"/>
    <m/>
    <m/>
  </r>
  <r>
    <x v="1446"/>
    <s v="Fall on Rock, Colorado, Black Canyon of the Gunnison, Scenic Journey"/>
    <x v="17"/>
    <s v="Colorado, Black Canyon of the Gunnison, Scenic Journey_x000a_On May 17, Craig Smith (21) was leading the eighth pitch of the 13-pitch climb Scenic Journey (5.10+), when he wedged his hand into a crack in the rock face to gain a hold. The move was awkward and he couldn’t make it stick. He fell both the ten feet to his protective anchor and the ten feet below it. His rope caught him, but his right foot slammed into the wall with a bone-splintering crunch. Over the next seven hours, the men managed to rappel 1,000 feet._x000a_They reached the canyon floor by 9:00 p.m. and for the next nine hours, Smith crawled up to the canyon rim, wearing his rain gear so he wouldn’t get poison ivy. They were both quite dehydrated by the time they were half way up because with no water purifier, they decided not to drink water from the nearby Gunnison River. They were fortunate to find a cave with water dripping over the lip. They were able to drink and fill water bottles._x000a_They got to the rim and campground just about sunrise. Smith noticed park Service sign that said, “Caution, very dangerous. Technical climbers only.” (Source: Edited from a story by John Aguilar, Rocky Mountain News)_x000a_Analysis_x000a_It should be noted that they didn’t get started until 4:00 p.m. on the 16th because they were trying to find the start of the route. They did four pitches then bivouacked, starting in again the next day._x000a_These climbers are to be commended for successfully rescuing themselves in a remote and difficult place. (Source: Anonymous local climbers)"/>
    <n v="2"/>
    <m/>
    <m/>
    <n v="1"/>
    <m/>
    <m/>
    <m/>
    <m/>
    <m/>
    <m/>
    <m/>
    <m/>
    <m/>
    <x v="0"/>
    <m/>
    <m/>
    <x v="1"/>
    <x v="1"/>
    <x v="0"/>
    <x v="0"/>
    <x v="0"/>
    <x v="0"/>
    <m/>
    <m/>
    <x v="0"/>
    <m/>
    <m/>
    <m/>
    <x v="0"/>
    <x v="0"/>
    <m/>
    <m/>
    <m/>
    <x v="0"/>
    <m/>
    <m/>
    <m/>
    <m/>
    <m/>
    <m/>
    <x v="0"/>
    <m/>
    <m/>
    <m/>
    <m/>
    <m/>
    <m/>
    <m/>
    <m/>
    <m/>
    <m/>
    <m/>
    <m/>
    <x v="0"/>
    <m/>
    <m/>
    <m/>
    <m/>
    <m/>
    <m/>
    <m/>
    <m/>
    <m/>
    <m/>
    <m/>
    <m/>
    <m/>
    <m/>
    <m/>
    <m/>
    <m/>
    <x v="1"/>
    <m/>
    <m/>
    <m/>
    <m/>
    <m/>
    <m/>
    <m/>
    <m/>
    <m/>
    <m/>
    <n v="1"/>
    <m/>
    <m/>
    <m/>
    <m/>
    <m/>
    <m/>
    <m/>
  </r>
  <r>
    <x v="1447"/>
    <s v="Fall on Rock, Failure to Follow Instincts—Not to Climb That Day, California, Yosemite National Park, Low Profile Dome"/>
    <x v="17"/>
    <s v="California, Yosemite National Park, Low Profile Dome_x000a_At 1630 on September 8, Ranger Mike Yost received a call at the Tuolumne Meadows Ranger Station regarding an injured climber at the base of Low Profile Dome. The report came from a credible local climber, Peter Croft, who said he watched a woman fall from the route Shit Hooks and hit the ground and that her left lower leg was deformed with an open fracture._x000a_At this time a page was sent out for additional SAR personnel. Within minutes a technical carry-out team was formed and dispatched to the scene. At the base of the Low Profile Dome, they found Anna Siebelink (44) supine, covered in jackets and with climbers helping hold the injured leg/ankle. Paramedic Colflesh began medical treatment, starting IV’s and administered morphine for pain, per Yosemite Clinic. He splinted the lower leg and prepared the patient for the litter out._x000a_At 1740, a technical lowering of Siebelink was started. A belay line was put in place with rock protection. She was lowered 15 feet to the trail where she was then littered out to the road and taken in the Tuolumne ambulance to May Lake. She was flown from there to Memorial Hospital in Modesto. Analysis_x000a_The leader, Andrew Statesberry, was belaying from above and was unable to see his partner. The climbing rope coming from Siebelink lodged itself in a flake directly above her. The leader was pulling the rope in, but because it was stuck in the flake, a loop of slack had formed._x000a_One of the main points that I get from this accident is that a short, seemingly harmless fall can cause a significant injury. (Source: Edited from a report by Ted Roberts, Search and Rescue Technician, with the last sentence being added by John Dill, Ranger)_x000a_Two letters (slightly edited) from Anna Sieblank shed some additional light:_x000a_I have been climbing since 1989, leading and following all over the west coast, Yosemite, J-tree, Eastern Sierra, Palisades, Tahoe, etc. I lead 5.9 —and some 5.10—trad and sport routes comfortably 5.9 and follow up to 5.11.I am primarily an outdoor trad climber and very rarely boulder. The person I was climbing with was someone I had met recently. He is also an experienced climber and guide in England. I would say my impression is that he is very competent and experienced._x000a_I am now after eight months re-habing well, I had a non-union of the bone, which took awhile. I am back to hiking three miles with a cane, riding a bike on flats and hoping to climb soon. I am still limited by range of motion and pain but getting better._x000a_What are the lessons from this? If your first thought late afternoon is to sit by the river and have a beer, you should follow that instinct, but IF you do get injured, do it in a place where a ton of handsome rescuers come out of the woods to rescue a damsel in distress!_x000a_In addition to paying attention to instinct, I do think there are some valuable points to learn from in regards to when I actually did the climb…_x000a_…I do not really feel that the rope was stuck. It was more like I was guiding and redirecting the rope._x000a_If I had five seconds to turn back, I would pay attention to all those things that came up just before starting the climb. The climbers I was with had done everything correctly. What I noted were some simple things that I could have changed at the bottom before starting the climb. The rope was not quite back-clipped at the right angle, the rope was slack and maybe I should yell “Up rope!” or ask for a spot. Nah, no big deal, I’ll just head up quickly, I thought. Well, I really should have listened to that gut feeling. Sure, it still could have happened, but it’s a good lesson in paying attention to your intuition._x000a_(This route) is known for its awkward first funky move right off the deck, a lie-back. I started the climb in the lie-back position and made a move, then, to get the rope around the flake, leaned forward and took a hand off to redirect the rope. The hand off and forward shift caused my left foot to slip and come off._x000a_(Editor's Note: Thanks to Ms. Sieblank for her perspective on the incident.)"/>
    <n v="4"/>
    <m/>
    <m/>
    <m/>
    <m/>
    <m/>
    <n v="1"/>
    <m/>
    <m/>
    <m/>
    <m/>
    <n v="1"/>
    <m/>
    <x v="0"/>
    <n v="1"/>
    <m/>
    <x v="1"/>
    <x v="1"/>
    <x v="0"/>
    <x v="0"/>
    <x v="0"/>
    <x v="0"/>
    <m/>
    <m/>
    <x v="0"/>
    <m/>
    <m/>
    <m/>
    <x v="0"/>
    <x v="0"/>
    <m/>
    <m/>
    <m/>
    <x v="0"/>
    <m/>
    <m/>
    <m/>
    <m/>
    <m/>
    <m/>
    <x v="0"/>
    <m/>
    <m/>
    <m/>
    <m/>
    <m/>
    <m/>
    <m/>
    <m/>
    <m/>
    <m/>
    <m/>
    <m/>
    <x v="0"/>
    <m/>
    <m/>
    <m/>
    <m/>
    <m/>
    <m/>
    <m/>
    <m/>
    <m/>
    <m/>
    <m/>
    <m/>
    <m/>
    <m/>
    <m/>
    <m/>
    <m/>
    <x v="1"/>
    <m/>
    <m/>
    <m/>
    <m/>
    <m/>
    <m/>
    <m/>
    <m/>
    <m/>
    <m/>
    <m/>
    <m/>
    <m/>
    <m/>
    <n v="1"/>
    <m/>
    <m/>
    <m/>
  </r>
  <r>
    <x v="1448"/>
    <s v="Fall on Rock, Falling Rock—Climber Standing on Large Rock When It Came Loose, Climbing Unroped, Colorado, Little Bear, Northwest Face"/>
    <x v="17"/>
    <s v="Colorado, Little Bear, Northwest Face_x000a_On July 2 about 10:00 a.m., an experienced climber died from a fall taken from the upper headwall (just below the Blanca-Little Bear ridge) of the Northwest Face route on Little Bear. The party he was in was not roped at the time. He tried to move on a large rock that appeared to be solid. It came off on top of him. The initial fall was about 20 feet, but he continued to tumble down for about 300-400 feet. He died during the fall/tumble from multiple head contusions (though he was wearing a Petzl Ecrin Rock helmet), severe internal injuries, and severely broken extremities (including neck)._x000a_The rescue-turned-recovery operation began almost immediately due to radio communications available in the area. His partners reached him about 20 minutes before assistance arrived. A nurse and an experienced SAR member concurred that he was deceased._x000a_The recovery operation began immediately. The body was lowered 700- 800 feet to the scree field below the lower headwall where the county SAR team took over from the climbers. Sleet and rain hampered the operation, in particular over the waterfall in the gully north of the “Black Hand.” The body was then driven out by one of the SAR team members. The operation was wrapped up at about 10:00 p.m. His partners were uninjured. (Source: From a report by Theo Barker, SAR member who happened to be nearby. His wife is the nurse mentioned)"/>
    <n v="6"/>
    <m/>
    <m/>
    <m/>
    <m/>
    <m/>
    <m/>
    <m/>
    <m/>
    <m/>
    <m/>
    <n v="1"/>
    <m/>
    <x v="1"/>
    <m/>
    <m/>
    <x v="1"/>
    <x v="1"/>
    <x v="1"/>
    <x v="1"/>
    <x v="0"/>
    <x v="0"/>
    <m/>
    <m/>
    <x v="1"/>
    <n v="1"/>
    <m/>
    <m/>
    <x v="0"/>
    <x v="0"/>
    <m/>
    <m/>
    <m/>
    <x v="0"/>
    <m/>
    <m/>
    <m/>
    <m/>
    <m/>
    <m/>
    <x v="0"/>
    <m/>
    <m/>
    <m/>
    <m/>
    <m/>
    <m/>
    <m/>
    <m/>
    <m/>
    <m/>
    <m/>
    <m/>
    <x v="0"/>
    <m/>
    <m/>
    <m/>
    <m/>
    <m/>
    <m/>
    <m/>
    <m/>
    <m/>
    <m/>
    <n v="1"/>
    <n v="1"/>
    <m/>
    <m/>
    <m/>
    <m/>
    <m/>
    <x v="1"/>
    <m/>
    <m/>
    <m/>
    <m/>
    <m/>
    <m/>
    <m/>
    <m/>
    <m/>
    <m/>
    <m/>
    <m/>
    <n v="1"/>
    <m/>
    <m/>
    <m/>
    <m/>
    <m/>
  </r>
  <r>
    <x v="1449"/>
    <s v="Fall on Rock, Free-Solo Climbing, El Potrero Chico, The Scariest Ride in the Park"/>
    <x v="17"/>
    <s v="On November 24, Jimmy Rae Forester (43) fell to his death while free-soloing The Scariest Ride in the Park (5.9). He had failed to return to camp and was found the next day at the base of this 40-pitch climb._x000a_(Editor’s Note: The following excerpts are from an article in the March 2001 issue of Rock and Ice “Forester was well known throughout Oklahoma and Texas, where he repeated the runout trad routes and established a slew of his own, always in the ground-up, onsight style he loved. Imbued with a deep sense of climbing history, Forester sought to preserve traditional ways._x000a_“Forester was dedicated to protecting climbing resources and was an environmental activist. ”)"/>
    <n v="3"/>
    <m/>
    <m/>
    <m/>
    <m/>
    <m/>
    <n v="1"/>
    <m/>
    <m/>
    <m/>
    <m/>
    <m/>
    <m/>
    <x v="1"/>
    <m/>
    <m/>
    <x v="1"/>
    <x v="1"/>
    <x v="1"/>
    <x v="1"/>
    <x v="0"/>
    <x v="0"/>
    <m/>
    <m/>
    <x v="1"/>
    <n v="1"/>
    <m/>
    <m/>
    <x v="0"/>
    <x v="0"/>
    <m/>
    <m/>
    <m/>
    <x v="0"/>
    <m/>
    <m/>
    <m/>
    <m/>
    <m/>
    <m/>
    <x v="0"/>
    <m/>
    <m/>
    <m/>
    <m/>
    <m/>
    <m/>
    <m/>
    <m/>
    <m/>
    <m/>
    <m/>
    <m/>
    <x v="0"/>
    <m/>
    <m/>
    <m/>
    <m/>
    <m/>
    <m/>
    <m/>
    <m/>
    <m/>
    <m/>
    <m/>
    <m/>
    <m/>
    <m/>
    <m/>
    <m/>
    <m/>
    <x v="1"/>
    <m/>
    <m/>
    <m/>
    <m/>
    <m/>
    <m/>
    <m/>
    <m/>
    <m/>
    <m/>
    <m/>
    <m/>
    <m/>
    <m/>
    <m/>
    <m/>
    <n v="1"/>
    <m/>
  </r>
  <r>
    <x v="1450"/>
    <s v="Fall on Rock, Inadequate Protection, West Virginia, Nelson Rocks Preserve"/>
    <x v="17"/>
    <s v="West Virginia, Nelson Rocks Preserve_x000a_West Virginia State Police say Amanda Joy Crawford was climbing a “via ferrata” (iron way) at the Nelson Rocks Preserve in Pendleton County when she unhooked one of her lines to go around a tree, mis-stepped, and fell almost 150 feet. She was pronounced dead at the scene._x000a_The type of mountain climbing Crawford was doing is rare in the United States. It’s a system that is said to be safe for people who have no prior climbing training. We spoke with an Eastern Mennonite University professor who is familiar with via ferratas. He says this type of climbing is designed to prevent any accidents. The route Crawford was climbing was only the second of its kind in the United States. (Source: From an article by Lauren McKay)_x000a_(Editor’s Note: There may be more than two via ferratas in the U.S. There is one such route on Half Dome in Yosemite National Park that has been climbed by thousands without incident. A few individuals have attempted to establish more via ferratas in the U.S., but most are opposed to this because of the level of destruction it causes to the rock. There are a lot of websites to go to,including www.nelsonrocks. org, to learn about these. Also go to Google and just put in via ferrata.)"/>
    <n v="2"/>
    <m/>
    <m/>
    <m/>
    <m/>
    <m/>
    <m/>
    <m/>
    <m/>
    <m/>
    <m/>
    <m/>
    <m/>
    <x v="1"/>
    <m/>
    <m/>
    <x v="1"/>
    <x v="1"/>
    <x v="1"/>
    <x v="1"/>
    <x v="0"/>
    <x v="0"/>
    <m/>
    <m/>
    <x v="0"/>
    <m/>
    <m/>
    <m/>
    <x v="0"/>
    <x v="0"/>
    <m/>
    <m/>
    <m/>
    <x v="0"/>
    <m/>
    <m/>
    <m/>
    <m/>
    <m/>
    <m/>
    <x v="0"/>
    <m/>
    <m/>
    <m/>
    <m/>
    <m/>
    <m/>
    <m/>
    <m/>
    <m/>
    <m/>
    <m/>
    <m/>
    <x v="0"/>
    <m/>
    <m/>
    <m/>
    <m/>
    <m/>
    <m/>
    <m/>
    <m/>
    <m/>
    <m/>
    <m/>
    <m/>
    <m/>
    <m/>
    <m/>
    <m/>
    <m/>
    <x v="0"/>
    <m/>
    <m/>
    <m/>
    <m/>
    <m/>
    <m/>
    <m/>
    <m/>
    <m/>
    <m/>
    <m/>
    <m/>
    <m/>
    <m/>
    <m/>
    <m/>
    <m/>
    <m/>
  </r>
  <r>
    <x v="1451"/>
    <s v="Fall on Rock, Lowering Error—Lost Control of Belay and No Knot in End of Rope, No Hard Hat, Colorado, Eldorado Canyon State Park, Rincon"/>
    <x v="17"/>
    <s v="Colorado, Eldorado Canyon State Park, Rincon_x000a_On January 19, James Harr (25) fell to his death when his partner Dave Booton lost control of the climbing rope he was using to lower Harr to the ground. The rope slipped through Booton’s belay plate. Harr’s fall was 20 feet and he landed on his head. (Source: From an article in the Rocky Mountain News)_x000a_Analysis_x000a_It would appear they didn’t know the rock well enough to understand that the best option here might be to rappel rather than lower. Another question is why they didn’t have two ropes. It seems that the new generation of climbers takes only one rope on multi-pitch climbs. Taking two ropes, even if the second one is only of small diameter, provides the opportunity to rappel. Whether lowering or rappelling, tying a knot in the end(s) of the rope is usually a good idea. (Source: Jed Williamson)"/>
    <n v="7"/>
    <m/>
    <m/>
    <n v="1"/>
    <m/>
    <m/>
    <m/>
    <m/>
    <m/>
    <m/>
    <m/>
    <m/>
    <m/>
    <x v="1"/>
    <m/>
    <m/>
    <x v="1"/>
    <x v="0"/>
    <x v="0"/>
    <x v="0"/>
    <x v="0"/>
    <x v="0"/>
    <m/>
    <m/>
    <x v="0"/>
    <m/>
    <m/>
    <m/>
    <x v="0"/>
    <x v="0"/>
    <m/>
    <m/>
    <m/>
    <x v="0"/>
    <m/>
    <m/>
    <m/>
    <m/>
    <m/>
    <m/>
    <x v="0"/>
    <m/>
    <m/>
    <m/>
    <m/>
    <m/>
    <m/>
    <m/>
    <m/>
    <m/>
    <m/>
    <m/>
    <m/>
    <x v="0"/>
    <n v="1"/>
    <m/>
    <m/>
    <m/>
    <m/>
    <m/>
    <m/>
    <m/>
    <m/>
    <m/>
    <m/>
    <m/>
    <m/>
    <n v="1"/>
    <m/>
    <m/>
    <m/>
    <x v="1"/>
    <m/>
    <m/>
    <m/>
    <m/>
    <n v="1"/>
    <m/>
    <n v="1"/>
    <m/>
    <m/>
    <m/>
    <m/>
    <m/>
    <m/>
    <m/>
    <m/>
    <m/>
    <m/>
    <m/>
  </r>
  <r>
    <x v="1452"/>
    <s v="Fall on Rock, No Helment, Maine, Acadia National Park, Gunklandia"/>
    <x v="17"/>
    <s v="Maine, Acadia National Park, Gunklandia_x000a_On October 8th around 11:30 a.m., my girlfriend, a group of friends, and I were top-roping Old Town and a few adjacent routes at the Precipice. Two young women were climbing the nearby route Gunklandia. For reasons unknown, the experienced lead climber, L.B. (21), lowered off after climbing through the crux and switched ends with her partner S.B. (21), a beginner. Minutes later I looked up to see S.B. falling. Her feet hit a small ledge and sent her over backwards, and as the rope came tight, she hit the back of her head on the wall. The fall was estimated to be 30 feet. After righting herself, she felt the back of her head, which was covered in blood. Her partner lowered her. My girlfriend called 911 on her cell phone and I came over to assist. S.B. had a deep gouge on the back of her head that was bleeding profusely. Using a t-shirt and athletic tape, we bandaged her head, and after L.B. (EMT) looked for spinal injury, we assisted her in walking her down the trail to meet the park rangers._x000a_After the rangers took over her care, I went up Old Town and rapped down Gunklandia to retrieve their gear. Her last piece, a #4 BD stopper, was clipped to the rope with a long sling. There were three other pieces of gear, all stoppers clipped to the rope. No gear failed and all the placements looked secure. It is not known if S.B. placed any of the gear, since they had switched rope ends. The area she fell from was past the difficulties, and she reported “just slipping”. There were ample places for protection in the area she fell._x000a_Analysis_x000a_It is fairly certain a helmet in this fall could have significantly reduced the seriousness of the injury. One can speculate about inexperience, inadequate protection, climbing above one’s limit, etc. What one can not speculate on is whether a helmet would have reduced this injury. Of the dozen or so climbers in the area that day, only a minority wore helmets. This occurred three days after an earthquake had released tons of rock in this area. (Source: David Lottmann, EMS Climbing Guide)"/>
    <n v="5"/>
    <m/>
    <m/>
    <n v="2"/>
    <m/>
    <m/>
    <m/>
    <m/>
    <m/>
    <n v="1"/>
    <m/>
    <m/>
    <m/>
    <x v="0"/>
    <m/>
    <m/>
    <x v="1"/>
    <x v="1"/>
    <x v="0"/>
    <x v="0"/>
    <x v="0"/>
    <x v="0"/>
    <m/>
    <m/>
    <x v="0"/>
    <m/>
    <m/>
    <m/>
    <x v="0"/>
    <x v="1"/>
    <m/>
    <m/>
    <m/>
    <x v="0"/>
    <m/>
    <m/>
    <m/>
    <m/>
    <m/>
    <m/>
    <x v="0"/>
    <m/>
    <m/>
    <m/>
    <m/>
    <m/>
    <n v="1"/>
    <m/>
    <m/>
    <m/>
    <m/>
    <m/>
    <m/>
    <x v="0"/>
    <m/>
    <m/>
    <m/>
    <m/>
    <m/>
    <m/>
    <m/>
    <m/>
    <m/>
    <m/>
    <m/>
    <m/>
    <m/>
    <m/>
    <m/>
    <m/>
    <m/>
    <x v="1"/>
    <m/>
    <m/>
    <m/>
    <m/>
    <m/>
    <m/>
    <m/>
    <m/>
    <m/>
    <m/>
    <m/>
    <m/>
    <m/>
    <m/>
    <m/>
    <n v="1"/>
    <m/>
    <m/>
  </r>
  <r>
    <x v="1453"/>
    <s v="Fall on Rock, Off Route, Failure to Turn Back, Party Separated, Inexperience, Inadequate Equipment, Idaho, Lost River Range, Mount Church"/>
    <x v="17"/>
    <s v="Idaho, Lost River Range, Mount Church_x000a_On August 4, I.C. (41) and B.B. (36) set out to climb the standard route on Mount Church (12,200 feet) in the Lost River Range._x000a_The approach to Mount Church begins with a strenuous 1.5 miles, one thousand foot climb through the forested bottom of the Jones Creek Canyon. The route then climbs a side canyon for fourteen hundred feet to a ridge which divides Jones Creek from an unnamed drainage to the west. The bottom is blocked repeatedly by the meandering Jones Creek, which zigzags back and forth leaving steeply cut banks, covered with tangled brush and downed timber. The approach route is so difficult that it takes most climbing groups more than two hours to reach the point where the route leaves the canyon bottom. On the day of the accident, there were no other climbers on the route._x000a_About half way through the Jones Creek bottom, the climbers left the route and started to climb a steep side canyon. It appears that at first they believed they already crossed the entire Jones Creek section of the approach and were on the route. After climbing roughly 800 feet, they realized their mistake and attempted to regain the route by climbing north through a large Class 5 cliff band. I.C. was climbing above B.B. and moving over a rock wall that took her out of his view. I.C. told B.B. “Don’t climb that. That was stupid.” She directed him to climb back to the base of the cliffs while she looked for a route down the other side of the obstacle she just climbed._x000a_B.B. started down but got stuck on a ledge. As he was looking for a route he heard I.C. call his name. Moments later, he heard rocks falling from I.C’s direction. He also spotted contents from her pack falling down the face and then saw her falling, ricocheting off a ledge, and then continuing to fall out of his view._x000a_At 11:12 a.m., B.B. called 911 on his cell phone, reported the accident and advised he was stuck on a ledge. Custer/Butte County SAR team and Portneuf Life Flight responded to the scene. Shortly after 12:00 p.m., as the rescue team was approaching the mouth of Jones Creek, the rescuers witnessed a violent thunder storm and saw several bolts of lightning strike the upper slopes of Mount Church and nearby Donaldson Peak. The upper part of the route was covered with a layer of hail. Most of the lightning strikes were above the accident scene. After reaching the scene, the rescuers confirmed I.C. had died in the fall. Her injuries consisted of a broken neck and severe head injuries. The rescue team performed a roped rescue for B.B and then walked him out to his truck._x000a_About 2:00 p.m., during the rescue of B.B, the team experienced another series of less intense thunderstorms. During the rescue and subsequent investigation, rockfall was a continual hazard facing the rescuers. Rain from that system produced slippery conditions in the canyon that ultimately caused two rescuers to slip and sustain injuries as they hauled out I.C’s body. Analysis_x000a_Mount Church is one of nine 12,000-foot summits in Idaho. In recent years, climbing all of these peaks has become a popular pursuit for Idaho climbers. The Lost River Range is rugged, steep, and wild. Other than Mount Borah, Idaho’s highest summit, the summits in the range are approached cross country through difficult, debris-filled, cliff-lined canyons._x000a_The climbers had a topo map and route description from a hiking guidebook. I.C. was a novice climber who had started sport climbing in the spring of 2006. Two weeks prior to the accident, she successfully climbed the busy standard route (mostly trail) on Mount Borah. Her partner was an avid hiker but did not have any climbing experience._x000a_This accident occurred due to a combination of the inexperience of both climbers and the difficulty of the terrain. Mount Church is not a peak which can be safely climbed by inexperienced climbers. Jones Creek is extremely wild and unforgiving and the bottom of Jones Creek constantly changes from year to year. Ascending the canyon requires physical conditioning, endurance, prior off-trail hiking experience, mental toughness and map reading skills._x000a_The canyon walls are steep and crowned by broken cliffs. Experienced climbers who would have known from reviewing the topographic map and scouting the route from the valley floor that there were no non-technical routes up the west side of the canyon. Despite the technical nature of the canyon walls, the climbers left the canyon at the 8,200-foot contour and climbed up the wall to roughly 8,900 feet. As they ascended the slope, they crossed steep, cliffy terrain and a face that steepened as they continued their ascent. The unsuitability of the canyon wall for inexperienced, unequipped climbers is highlighted by the fact that when I.C. fell, she dropped more than 150 feet, bounced off at least three wide ledges, landed on a talus slope, and then rolled to a stop some 80 feet below the bottom of the cliff._x000a_Inexperience also played into the decision to leave the route. Although B.B was unsure of why they prematurely left Jones Creek, it was likely, due to the difficulty of the terrain, that they believed they had actually reached the correct turning point. In reality they had traveled less than a mile-underestimating the time it takes to cross such inhospitable country. It is also possible B.B. and I.C. left the route, in an attempt to avoid the strain of climbing through the obstacles littering the Jones Creek bottom._x000a_Inexperience was also demonstrated by their decision to continue onto technical terrain without adequate climbing equipment. While technical climbing equipment was not necessary for the standard route, the climbers did not recognize the need for such equipment when they ventured out onto the cliff band._x000a_The climbers got off to a late (8:00 a.m.) departure on a day when the weather forecast called for thundershowers. The early development of thundershowers made the climb unwise, as the majority of the route crosses exposed ridges and faces. B.B did not mention that weather concerns factored into their decisions._x000a_Finally, their decision making process was simply to react to obstacles by changing directions. They had several opportunities to retreat but did not consider this option until they were in serious trouble. (Source: Edited from a report by Wes Collins, Butte County Sheriff, Tom Lopez, and Perineum Life Flight RN Lance Taysom)"/>
    <n v="9"/>
    <m/>
    <m/>
    <m/>
    <m/>
    <m/>
    <n v="2"/>
    <m/>
    <m/>
    <n v="1"/>
    <m/>
    <m/>
    <m/>
    <x v="1"/>
    <m/>
    <m/>
    <x v="0"/>
    <x v="1"/>
    <x v="1"/>
    <x v="1"/>
    <x v="0"/>
    <x v="0"/>
    <m/>
    <m/>
    <x v="0"/>
    <m/>
    <m/>
    <m/>
    <x v="0"/>
    <x v="1"/>
    <m/>
    <m/>
    <m/>
    <x v="0"/>
    <m/>
    <m/>
    <m/>
    <m/>
    <m/>
    <m/>
    <x v="0"/>
    <m/>
    <m/>
    <m/>
    <m/>
    <m/>
    <n v="1"/>
    <m/>
    <m/>
    <n v="1"/>
    <m/>
    <m/>
    <m/>
    <x v="0"/>
    <m/>
    <m/>
    <m/>
    <n v="1"/>
    <m/>
    <m/>
    <m/>
    <m/>
    <m/>
    <m/>
    <m/>
    <m/>
    <m/>
    <m/>
    <m/>
    <m/>
    <n v="1"/>
    <x v="1"/>
    <m/>
    <n v="1"/>
    <m/>
    <m/>
    <m/>
    <m/>
    <m/>
    <m/>
    <m/>
    <m/>
    <m/>
    <m/>
    <m/>
    <n v="1"/>
    <m/>
    <m/>
    <m/>
    <m/>
  </r>
  <r>
    <x v="1454"/>
    <s v="Fall on Rock, Off Route, Inadequate Belay, Colorado, Eldorado Canyon State Park, Red Garden Wall"/>
    <x v="17"/>
    <s v="Colorado, Eldorado Canyon State Park, Red Garden Wall_x000a_On July 13 a climber (37) took a 100-foot fall on the Red Garden wall in Eldorado Springs before his partner managed to control the rope, stopping his partner’s descent about ten feet above a rock ledge. The climber suffered minor head injuries and cuts, Boulder County sheriff’s deputies said. He was taken to Boulder Community Hospital._x000a_His climbing partner, Nick Saylor (19), said the man was an experienced climber who slipped after getting off route. Saylor, whose hands were bandaged by rescuers on scene, said he was climbing above his partner and it took him several seconds to stop the rope._x000a_“The rope just went right through my hands,” Saylor said. “I guess you can see the bones.” Saylor was able to lower his friend to the ledge and yell for help until someone called 911. It took rescuers an hour and 10 minutes to get the climber safely to the ground. (Source: From various postings at the website http://mountainproject.com)_x000a_Analysis_x000a_The most interesting aspect of this incident has to do with the belay. There are not enough details, but we are seeing more and more incidents having to do with belayers “losing control” of the rope. The lesson is to review the very basics of belay techniques. (Source: Jed Williamson)"/>
    <n v="6"/>
    <m/>
    <n v="1"/>
    <m/>
    <m/>
    <m/>
    <n v="1"/>
    <m/>
    <m/>
    <m/>
    <m/>
    <n v="1"/>
    <m/>
    <x v="0"/>
    <n v="1"/>
    <m/>
    <x v="0"/>
    <x v="1"/>
    <x v="0"/>
    <x v="1"/>
    <x v="0"/>
    <x v="0"/>
    <m/>
    <m/>
    <x v="0"/>
    <m/>
    <m/>
    <m/>
    <x v="0"/>
    <x v="0"/>
    <m/>
    <m/>
    <m/>
    <x v="0"/>
    <m/>
    <m/>
    <m/>
    <m/>
    <m/>
    <m/>
    <x v="0"/>
    <m/>
    <m/>
    <m/>
    <m/>
    <m/>
    <m/>
    <m/>
    <m/>
    <n v="1"/>
    <m/>
    <m/>
    <m/>
    <x v="0"/>
    <m/>
    <m/>
    <m/>
    <m/>
    <m/>
    <m/>
    <m/>
    <m/>
    <m/>
    <m/>
    <m/>
    <m/>
    <m/>
    <m/>
    <m/>
    <m/>
    <m/>
    <x v="1"/>
    <m/>
    <m/>
    <n v="1"/>
    <m/>
    <m/>
    <m/>
    <m/>
    <m/>
    <m/>
    <m/>
    <m/>
    <m/>
    <n v="1"/>
    <m/>
    <m/>
    <m/>
    <m/>
    <m/>
  </r>
  <r>
    <x v="1455"/>
    <s v="Fall on Rock, Position—Facing out, Down-Climbing Slabs, California, Yosemite National Park, Lembert Dome"/>
    <x v="17"/>
    <s v="California, Yosemite National Park, Lembert Dome_x000a_On August 14, Aaron Barnett (19) and Dustin Holcomb (21) were going to climb the NW Books (5.6) on Lembert Dome. Holcomb had led it before and would lead today. The approach to many of the routes in this area, including the NW Books, involve 2nd and 3rd class slabs. Barnett and Holcomb were deliberately off route exploring the area when they decided to descend to the base to make the approach to their intended climbing route. They were taking slightly separate routes down the slabs when Barnett slipped and slid about 100 feet. His left foot hit a crack and spun him around, fracturing his ankle and twisting his foot almost 90 degrees to one side._x000a_Holcomb hiked out to tell the NPS about the accident. The SAR team reached Barnett about thirty minutes later and carried him to the ambulance for transfer to Mammoth Hospital._x000a_Analysis_x000a_Both had plenty of experience peak bagging and were comfortable on normal 3rd class. They were both ski and snowboard instructors and comfortable in out-of-bounds terrain in those sports. They had skied or snowboarded on Mount Shasta—couloirs, etc. Barnett had less climbing experience. He had followed a couple of trad routes but did not lead._x000a_Barnett and Holcomb were wearing rock shoes and both felt comfortable on the slabs. They had not found themselves in over their heads looking for a way out. Holcomb thinks Barnett may have fallen because he was facing out and wearing a pack, which could have put his weight too far back for good friction. Holcomb had his helmet in his pack. He doesn’t remember if Barnett had a helmet with him but doesn’t think he was wearing one at the time._x000a_Barnett’s ankle has healed well. He is skiing and climbing again. (Source: Ted Roberts, Search and Rescue Technician, and John Dill, NPS Ranger)"/>
    <n v="6"/>
    <m/>
    <n v="1"/>
    <n v="1"/>
    <m/>
    <m/>
    <m/>
    <m/>
    <m/>
    <m/>
    <m/>
    <n v="1"/>
    <m/>
    <x v="0"/>
    <n v="1"/>
    <m/>
    <x v="1"/>
    <x v="0"/>
    <x v="1"/>
    <x v="1"/>
    <x v="0"/>
    <x v="0"/>
    <m/>
    <m/>
    <x v="1"/>
    <m/>
    <m/>
    <m/>
    <x v="0"/>
    <x v="0"/>
    <m/>
    <m/>
    <m/>
    <x v="0"/>
    <m/>
    <m/>
    <n v="1"/>
    <m/>
    <m/>
    <m/>
    <x v="0"/>
    <m/>
    <m/>
    <m/>
    <m/>
    <m/>
    <m/>
    <m/>
    <m/>
    <n v="1"/>
    <m/>
    <m/>
    <m/>
    <x v="0"/>
    <m/>
    <m/>
    <m/>
    <m/>
    <m/>
    <m/>
    <m/>
    <m/>
    <m/>
    <m/>
    <m/>
    <m/>
    <m/>
    <m/>
    <m/>
    <m/>
    <m/>
    <x v="1"/>
    <m/>
    <m/>
    <m/>
    <m/>
    <m/>
    <m/>
    <m/>
    <m/>
    <m/>
    <m/>
    <m/>
    <m/>
    <m/>
    <n v="1"/>
    <m/>
    <m/>
    <m/>
    <m/>
  </r>
  <r>
    <x v="1456"/>
    <s v="Fall on Rock, Protection Pulled Out, Inadequate Protection, Exceeding Abilities, California, Yosemite National Park, Cathedral Peak"/>
    <x v="17"/>
    <s v="California, Yosemite National Park, Cathedral Peak_x000a_Cathedral Peak South East Buttress is a popular six-pitch moderate alpine climb, with many variations, about 3.5 miles from the road, at around the 10,500-foot elevation. This incident involved a party of three climbers, Dave Lubertozzi (42), Sumi Nadarajah (30), and Mike Ray (40), who started climbing the “middle” variation and moved over to the right. By around 3:15 p.m. on September 30, they were climbing the third pitch, about 300 feet from the base of the climb. The leader, Dave, fell ten feet above his last piece while trying to make the next placement. He was at the “5.6 fingers over bulge” marked just below the third belay station for route C in the SuperTopo. After falling vertically with his left foot tangled in the rope, he was yanked hard by the ankle. The piece of protection pulled out and he tumbled onto a sloping ledge, where he lay disoriented for about 30 seconds. He began to move and told the other climbers he was “basically OK except for the ankle”, which he thought was broken. Another climbing party also on the route saw the fall, but didn’t inquire as to whether they needed help, and climbed on, but then the injured climber and his party didn’t ask them for help either. Sumi tried to call friends back at camp from her Verizon cellphone, but only got voice mail; they decided not to call YOSAR, thinking it was early and they could still get out on their own._x000a_Mike, who was belaying, lowered Dave to their anchor, tied the double ropes together and they began to rap the route. Dave rappelled going face- out, feet-first, using an autoblock. On each rappel, Mike descended first and chose the next anchor, Dave descended next, and Sumi came down last so that Dave had help at both ends of the rappel, and a fireman’s belay from below. One of the ropes was damaged to the core during the fall, so they isolated the bad spot with a butterfly knot. Since it was near one end, with good planning they were able to make it down in two short and one long rappels which necessitated passing the knot only once._x000a_Sumi attended to Dave, making a crude splint with sticks, dressing him in warm clothing, and giving food, water, and 800mg ibuprofen while Mike got down the ropes and as much gear as safely possible. Then they descended another ~200 feet of scree, Dave sliding on his butt with assistance from the others. They decided to head west towards the JMT rather than back along the Budd Creek approach. After reaching the relatively flat saddle area, they tried various means of locomotion for the injured climber: three- legged hop with one or both of the others supporting his shoulders, with a crutch, crab-walk, trying to carry him once on Mike’s back, and again with a carrier woven from the rope. But he was too heavy to take very far and he couldn’t take the pain of hopping. They were about a mile from the trail, which was then another ~3 mi to the car, so they figured they’d try to get to the trail where they might meet someone. Around 8:30 p.m. it was getting pretty dark, so they decided Mike would run back by himself to go for help while the others continued on towards the trail. By this time Dave had decided the most efficient way to move was by crawling, so they made him some knee pads and put the foot up in a sling so it didn’t drag. It was pretty slow going. They stopped and he had a snack and some water while Sumi scouted out for the trail ahead. She reported it looked like they were going to have to go downhill over rough terrain and through some trees to get to it, so they decided to hunker down and wait for rescuers there._x000a_They were approximately 300 yards from the trail at the edge of the large clearing and still around 10,000 feet. It was windy there but they figured it would be easier for them to be seen out in the open rather than in the woods. This was about 10:00 p.m. and it was starting to get really cold with a few flakes of snow falling. There was one space blanket. It was the sleeping bag type, so they split it to share it but it got kind of shredded in the wind. They used it and the tarp, ropes, and backpacks and made a nest as cozy as they could between two small trees and cuddled up in there and shivered until about 2:00 a.m. when their friends came._x000a_Back at camp at the end of their day, the rest of the group expected to find the three climbers who went to Cathedral Peak back already, since they had left at 6:00 a.m. They figured they were just being slow, but began to really worry around 10:00 p.m. Some of them wanted to hike up the trail to find them. In discussing it, the group decided that even if there were something wrong, they’d have a hard time finding them and couldn’t really know what kind of help they needed anyway, so couldn’t bring proper/useful gear, so should just stay put and wait._x000a_At 10:50 p.m., one of the three missing climbers (Mike) drove into camp and said, “We have an incident...” The group began discussing options, and Val (a former SAR volunteer) was for immediately sending out a crew with tents/sleeping bags/stove/first aid gear while others favored contacting YOSAR first. A few raindrops falling decided for immediate action. At 11:15 p.m., four of them, Brian, Matt, Mike and Cheryl (a Wilderness EMT) headed out with six sleeping bags, two tents, a few pads, food, water, iodine, a stove, and an FRS radio, while the others called YOSAR._x000a_They left the Cathedral Lakes trailhead about 11:45 p.m. and got to the neighborhood of the JMT below the saddle around 1:30 a.m. After leaving a note on the trail for YOSAR in a Ziploc bag on a cairn, with rock-and-stick arrows, they fanned out about 100 meters apart, and headed generally up. One set of lights appeared on the trail and the rescue party met the second group of climbers on their way out, but they had no information about their friends. As they continued, they saw another set of lights coming up the trail behind them, so three waited thinking it might be YOSAR. Brian ditched his pack and went up the hill as fast as he could, then spotted his friends’ lights. He sprinted over to within earshot, yelled to them who it was and that he had others to guide back. He asked if they needed anything immediately. They said no immediate help was needed, so he dashed back to the crew and they headed on up, reaching Sumi and Dave around 2:15 a.m._x000a_The rescue crew basically set up a field hospital, and within a half hour, Dave and Sumi were warm and stable in tents with pads and sleeping bags, and Cheryl (EMT) had looked at and re-splinted Dave’s ankle, checked out his other injuries, recorded vitals, and gave a (fourth) dose of ibuprofen (800 mg) plus 50 mg diphenhydramine. She stayed with him until YOSAR came. At about 4:00 a.m. they all went to bed, leaving Brian on watch for YOSAR. Brian also hiked down to modify the YOSAR note to explain the location of the camp better._x000a_YOSAR meanwhile had gone up the Budd Creek approach and scouted all around the base before bedding down. They arrived about 7:00 a.m., verified that the EMT had done a thorough job, and put Dave on oxygen and a spine and back stiffener, as there was evidence of a possible c-spine injury. After being diverted by a fire at Hetch Hetchy, the helicopter came about 11 a.m. and flew Dave to Mammoth Lakes with a YNP medic. Analysis_x000a_The proximate cause was that I slipped off my foothold while trying to re-do a cam placement I wasn’t happy with after I first placed it. The next piece down (a nut), I also wasn’t happy with, blew on the way down, so I took up to a 40-foot fall, probably less as I came to rest on a low angle patch of ledges, kind of like stairs._x000a_Thinking about it for the last few days it’s obvious that a lot of bad decisions came together to create the accident. The first was that as a new leader, it would have been better to do something a lot closer to the road in case anything happened. Secondly, after making some placement mistakes on my first pitch, I meant to pay special attention to pro, and after four nice pieces was feeling more confident…too much so. I didn’t like the fifth piece, a small nut, but barreled on ahead anyway, thinking it was as good as it was going to get. Later I realized I could have easily backed it up; if the rock there only allowed a marginal piece, then two or three would have made more sense. As I came to near the top of the sequence, there was a bit of a tricky move I wanted to protect, but after that was a huge ledge, so I would be “home free”. In fact I started thinking as if I was already there — dumb. Why I didn’t just clip the cam I had in I’ll never understand. Really dumb. It may not have been an award-winning placement, but it was 1) right at my chest and 2) a lot better than the nut ten feet below me! I’ll never get the image out of my mind of falling off with the friggin’ cam in my hand, lobes retracted, as I just pulled it out of a perfectly good crack! The fall itself was pure carelessness. Although my left toe was on a huge bomber crystal, it was on the face outside of the half-pipe my body was in, with the crack at the back right, so in fact I forgot where my center of mass should be since I felt protected with my body in the rock groove; when I leaned in to get a better shot at the cam placement, I un-weighted the left foot a bit (which was my only real hold) and off I came._x000a_Finally, I probably wouldn’t have broken my ankle if I hadn’t purposely put the rope outside the groove to my left instead of between my legs where it belonged, since the crack was vertical. Dumb! Ultimately a lot of my attitude had to do with recently having gotten over my fear of falling since I’d started climbing, as the consequences of falling on toprope are minimal. I simply wasn’t being careful enough on lead. I’m really glad no one else got hurt. (Source: Edited slightly from a report submitted by Brian Welsh, Mike Ray, Sumi Nadarajah, and David Lubertozzi, the latter having done the analysis)_x000a_(Editor’s Note: We always appreciate it when climbers write up their own mishaps and are totally honest in their analyses.)"/>
    <n v="6"/>
    <m/>
    <m/>
    <m/>
    <n v="1"/>
    <m/>
    <n v="2"/>
    <m/>
    <m/>
    <m/>
    <n v="1"/>
    <m/>
    <m/>
    <x v="0"/>
    <n v="1"/>
    <m/>
    <x v="1"/>
    <x v="1"/>
    <x v="0"/>
    <x v="0"/>
    <x v="0"/>
    <x v="0"/>
    <m/>
    <m/>
    <x v="0"/>
    <m/>
    <m/>
    <m/>
    <x v="0"/>
    <x v="1"/>
    <m/>
    <m/>
    <m/>
    <x v="0"/>
    <m/>
    <m/>
    <m/>
    <m/>
    <m/>
    <m/>
    <x v="0"/>
    <m/>
    <m/>
    <m/>
    <m/>
    <m/>
    <m/>
    <m/>
    <m/>
    <m/>
    <m/>
    <m/>
    <m/>
    <x v="0"/>
    <m/>
    <m/>
    <m/>
    <m/>
    <m/>
    <m/>
    <m/>
    <m/>
    <m/>
    <m/>
    <m/>
    <m/>
    <m/>
    <m/>
    <m/>
    <m/>
    <m/>
    <x v="0"/>
    <m/>
    <m/>
    <m/>
    <m/>
    <m/>
    <m/>
    <m/>
    <m/>
    <m/>
    <m/>
    <m/>
    <m/>
    <m/>
    <m/>
    <n v="1"/>
    <m/>
    <m/>
    <m/>
  </r>
  <r>
    <x v="1457"/>
    <s v="Fall on Rock, Protection Pulled, Inadequate Protection, California, Yosemite Valley, El Capitan, Salathé Wall"/>
    <x v="17"/>
    <s v="California, Yosemite Valley, El Capitan, Salathé Wall_x000a_On October 13, Martin Klinger (26) of Germany was attempting to lead the first pitch of the Salathé Wall on El Capitan. He was with a party of two other climbers from Pennsylvania who intended to climb the Free Blast section of the Salathé Wall. Klinger had met the two other members of the party in Camp 4 approximately one week prior._x000a_Klinger offered to lead the first pitch. He placed a piece of gear about 15 feet up on a ledge and then a second piece, a #2 Camalot, five feet above the ledge. He then climbed about 20 feet of moderate crack to place his third piece—a yellow-green hybrid alien. After placing his third piece, he attempted the crux. On his first attempt, he fell and slid about ten feet down to a stance without weighting the hybrid alien. On his second attempt, he fell again. This time, the hybrid alien pulled and he fell approximately 30 feet down to the ledge, bounced off, and fell another ten feet until being stopped by the rope held by the #2 Camalot. At the end of the fall, he was about ten feet above his belayer. Mr. Klinger suffered trauma to his ankles, back, and head. The belayer, Scott Woods (~30) noted that Klinger experienced a brief loss of consciousness and amnesia._x000a_Woods lowered Klinger to the ground. He was transported by park service personnel—using spinal precautions—to the medical clinic in Yosemite and subsequently transported by helicopter to Fresno for further evaluation. He was discharged from the hospital approximately 36 hours later with the diagnoses of 1) multiple transverse process fractures of the lumbar spine, 2) small subdural hematoma, 3) hematoma of the right psoas (a muscle which lies against the back wall of the lower abdomen and connects the lumbar spine to the femur), 4) facial abrasions, and 5) ligamentous injuries to bilateral ankles._x000a_Analysis_x000a_After discussing the accident with Scott Woods, the following observations can be made. Klinger might have greatly reduced his risk of a long fall by placing additional protection at the crux or at least more carefully considering the hybrid alien placement. In retrospect, Woods felt that the green-yellow alien was too small for the crack in which it was placed. Additionally, Klinger was using Wood’s rack to climb, so it is possible that he did not know that the piece he placed was a hybrid with two sets of cams of different sizes. After falling on the crux the first time, he should have realized that there was a high probability of a second fall and might have avoided significant injury by placing a second piece of protection._x000a_Because Woods did not know Klinger well, he attributed Klinger’s decision to place only one piece of protection at the crux as evidence of his level ability as a climber. Woods felt that if he had known Klinger better, he would probably have suggested that he place additional protection after the first fall occurred. An open channel of communication between the two climbers might have prevented this incident. The lack of familiarity between the belayer and leader and the fact that the leader spoke English as his second language may have made this difficult._x000a_Klinger should also have been wearing a helmet, particularly when climbing at the base of El Capitan during the busiest part of the big-wall climbing season. His intra-abdominal and intra-cranial injuries could easily have been life threatening. (Source: Edited from a report submitted by Tim Platts, Mills, MD, Brian Stork, MD,Fresno, CA, and from Ranger Michael Siler’s Case Incident Report)_x000a_"/>
    <n v="6"/>
    <m/>
    <m/>
    <m/>
    <n v="2"/>
    <m/>
    <m/>
    <m/>
    <m/>
    <n v="1"/>
    <m/>
    <m/>
    <m/>
    <x v="0"/>
    <n v="1"/>
    <m/>
    <x v="0"/>
    <x v="1"/>
    <x v="0"/>
    <x v="0"/>
    <x v="0"/>
    <x v="0"/>
    <m/>
    <m/>
    <x v="0"/>
    <m/>
    <m/>
    <m/>
    <x v="0"/>
    <x v="0"/>
    <m/>
    <m/>
    <m/>
    <x v="0"/>
    <m/>
    <m/>
    <m/>
    <m/>
    <m/>
    <m/>
    <x v="0"/>
    <m/>
    <m/>
    <m/>
    <m/>
    <m/>
    <m/>
    <m/>
    <m/>
    <m/>
    <m/>
    <m/>
    <m/>
    <x v="0"/>
    <m/>
    <m/>
    <m/>
    <m/>
    <m/>
    <m/>
    <m/>
    <m/>
    <m/>
    <m/>
    <m/>
    <m/>
    <m/>
    <m/>
    <m/>
    <m/>
    <m/>
    <x v="0"/>
    <m/>
    <m/>
    <m/>
    <m/>
    <m/>
    <m/>
    <m/>
    <m/>
    <m/>
    <m/>
    <m/>
    <m/>
    <m/>
    <m/>
    <m/>
    <n v="1"/>
    <m/>
    <m/>
  </r>
  <r>
    <x v="1458"/>
    <s v="Fall on Rock, Protection Unclipped, Inadequate Protection _x000a_Utah, Big Cottonwood Canyon, Beware of Dog"/>
    <x v="17"/>
    <s v="On July 2, Paul Sternman (24) suffered a ground-fall of approximately 60 feet on Beware of Dog, a 5.l0d sport climb at the upper S-curves, Big Cottonwood Canyon. The route has four bolts. The first three cover the crux of the climb, followed by a long run-out on easier terrain. Paul was leading between the fourth bolt and the chains when he fell. This became a long fall because his quickdraw unclipped from the carabiner on the fourth bolt. His belayer tried to take in rope, but Paul hit the ground just as the rope started to become taut. He was wearing a helmet and the helmet did take a significant impact. SAR team members packaged him in a litter and vacuum splint, then lowered him one short pitch to gain clear distance from the wall where he was hoisted by a Lifeflight helicopter._x000a_Analysis_x000a_The quickdraw was found on the ground with only one carabiner attached. The other carabiner, a Black Diamond straight gate, remained in place at the fourth bolt. Its gate had been forced open past the nose of the carabiner and was open as far as the gate hinge would allow. It had some new scarring on the surfaces facing away from the rock. The gate pin, hinge, and gate notch were all completely undamaged and the gate still moved freely._x000a_The bolt had been placed in an extremely bad location. It was just above an edge on less than vertical rock, resulting in loading of the carabiner over the edge. In any orientation, the gate of this carabiner would have been in contact with the rock. This makes the gate vulnerable to being opened in a fall, which both reduces the strength of the carabiner and creates a possibility for unclipping to occur._x000a_We believe that as Paul climbed above the bolt, rope drag lifted the quickdraw up so that it was positioned on the gate. When he fell, the gate was pushed open and pried sideways past the nose, allowing the quickdraw to release from the carabiner. It requires much less force to pry a gate sideways than it takes to break a carabiner._x000a_Paul was described by his friends as being extremely safety conscious. Both his use of a helmet while leading a sport route and his other quickdraw placements on the route are consistent with this description. All of his draws were clipped correctly, and they were all set up identically, with a straight-gate carabiner clipped to the bolt and a wire gate carabiner clipped to the rope._x000a_There are a few things that Paul could have done to reduce the chance of an accident. Some climbers carry one draw set up with locking carabiners for placements like this. In this case, a locking carabiner on the bolt-clipping end would probably have prevented the accident. There were also possible gear placements between the third and fourth bolts. An intermediate piece here would have prevented this from being a ground-fall. (Source: Tom Moyer, Salt Lake Country Sheriff’s Search and Rescue.)"/>
    <n v="5"/>
    <m/>
    <m/>
    <n v="1"/>
    <m/>
    <m/>
    <m/>
    <m/>
    <m/>
    <m/>
    <m/>
    <m/>
    <m/>
    <x v="0"/>
    <n v="1"/>
    <m/>
    <x v="1"/>
    <x v="1"/>
    <x v="0"/>
    <x v="1"/>
    <x v="1"/>
    <x v="0"/>
    <m/>
    <m/>
    <x v="0"/>
    <m/>
    <m/>
    <m/>
    <x v="0"/>
    <x v="0"/>
    <m/>
    <m/>
    <m/>
    <x v="0"/>
    <m/>
    <m/>
    <m/>
    <m/>
    <m/>
    <m/>
    <x v="0"/>
    <m/>
    <m/>
    <m/>
    <m/>
    <m/>
    <m/>
    <m/>
    <m/>
    <m/>
    <m/>
    <n v="1"/>
    <m/>
    <x v="0"/>
    <m/>
    <m/>
    <m/>
    <m/>
    <m/>
    <m/>
    <m/>
    <m/>
    <m/>
    <m/>
    <m/>
    <m/>
    <m/>
    <m/>
    <m/>
    <m/>
    <m/>
    <x v="0"/>
    <m/>
    <m/>
    <m/>
    <m/>
    <m/>
    <m/>
    <m/>
    <m/>
    <m/>
    <m/>
    <m/>
    <m/>
    <n v="1"/>
    <m/>
    <m/>
    <m/>
    <m/>
    <m/>
  </r>
  <r>
    <x v="1459"/>
    <s v="Fall on Rock, Rappel Error—Failure to Equalize Ends of Rappel Rope, and Failure to Tie Knots in the End, California, Joshua Tree National Park, Solid Gold"/>
    <x v="17"/>
    <s v="California, Joshua Tree National Park, Solid Gold_x000a_On February 8, Jay Fitzgerald (21) and Victor Guzik (21 were simul-rappel- ling off of the second rappel of “Solid Gold” in the Wonderland of Rocks when this accident occurred. The climbers incorrectly equalized the ends of the rope for the rappel, causing one end to remain 30 feet off the ground, though the climbers did not notice it, as the slope of the climb hid the ground from view. Both began the rappel with the climber on the longer end of the rope going first. When Fitzgerald reached the end of the rope 30 feet above the ground, he began to fall toward the ground, causing the rope to slide through the anchor and Victor Guzik to fall ten feet. Fitzgerald hit the ground on his left side suffering the aforementioned injuries. (NB: unspecified fractures). The forest service was alerted and paramedics arrived within three hours and an airlift was made after four hours. Fitzgerald has made a full recovery._x000a_Analysis_x000a_Always tie knots in the end of your rappel rope, even when rappelling to the ground (and especially) if the ground is not visible from your anchor. Do not rely solely on the factory printed middle marks as sometimes dirty/ darkened spots may be confused with them. Do not simul-rappel simply to save a little time. (Source: Edited slightly from a report submitted by Jay Fitzgerald)"/>
    <n v="6"/>
    <m/>
    <m/>
    <n v="2"/>
    <m/>
    <m/>
    <m/>
    <m/>
    <m/>
    <m/>
    <m/>
    <m/>
    <m/>
    <x v="0"/>
    <n v="1"/>
    <m/>
    <x v="1"/>
    <x v="0"/>
    <x v="0"/>
    <x v="0"/>
    <x v="0"/>
    <x v="0"/>
    <m/>
    <m/>
    <x v="0"/>
    <m/>
    <m/>
    <m/>
    <x v="0"/>
    <x v="0"/>
    <m/>
    <m/>
    <m/>
    <x v="0"/>
    <m/>
    <m/>
    <m/>
    <m/>
    <m/>
    <m/>
    <x v="0"/>
    <m/>
    <m/>
    <m/>
    <m/>
    <m/>
    <m/>
    <m/>
    <m/>
    <m/>
    <m/>
    <m/>
    <m/>
    <x v="0"/>
    <m/>
    <m/>
    <m/>
    <m/>
    <m/>
    <m/>
    <m/>
    <m/>
    <m/>
    <m/>
    <m/>
    <m/>
    <m/>
    <n v="1"/>
    <m/>
    <m/>
    <m/>
    <x v="1"/>
    <m/>
    <m/>
    <m/>
    <n v="1"/>
    <m/>
    <m/>
    <m/>
    <n v="1"/>
    <m/>
    <m/>
    <m/>
    <m/>
    <m/>
    <m/>
    <m/>
    <m/>
    <m/>
    <m/>
  </r>
  <r>
    <x v="1460"/>
    <s v="Fall on Rock, Rappel Error—Worn Harness, Belay Loop Broke, California, Yosemite Valley, Leaning Tower"/>
    <x v="17"/>
    <s v="California, Yosemite Valley, Leaning Tower_x000a_On October 23, Todd Skinner (48) and his partner Jim Hewitt were rappelling fixed lines from the Jesus Built My Hotrod route after an attempt at free-climbing it. The belay loop on Skinner’s harness broke when his body weighted the system. He fell over 500 feet into the talus at the base of the wall. His GriGri and carabiner were still firmly attached to the rope. Analysis_x000a_Jim Hewitt stated that Skinner was aware that the belay loop was in a deteriorated condition prior to the climb, as he and Skinner had inspected it and discussed its poor condition three days earlier. Hewitt estimated the loop to be twenty percent under strength due to wear. Skinner had said that his new harness was on order but had not arrived yet, so he continued to use the much worn harness. (Source: From a report by Keith Lober, Ranger, Yosemite National Park)_x000a_(Editor's Note: It is difficult for the climbing world to understand how Todd Skinner, one of the most experienced climbers in the world, could convince himself to use this harness—or,having decided to use it, not to clip in to the harness waist band as well. Again, as with last year's incident of Jim Ratz rappelling off the end of his rope, we are reminded that no matter our level of experience, none of us is immune from making errors.)"/>
    <n v="7"/>
    <m/>
    <m/>
    <m/>
    <m/>
    <m/>
    <n v="1"/>
    <m/>
    <m/>
    <m/>
    <m/>
    <n v="1"/>
    <m/>
    <x v="1"/>
    <m/>
    <m/>
    <x v="1"/>
    <x v="0"/>
    <x v="0"/>
    <x v="0"/>
    <x v="0"/>
    <x v="0"/>
    <m/>
    <m/>
    <x v="0"/>
    <m/>
    <m/>
    <m/>
    <x v="0"/>
    <x v="0"/>
    <m/>
    <m/>
    <m/>
    <x v="0"/>
    <m/>
    <m/>
    <m/>
    <m/>
    <m/>
    <m/>
    <x v="0"/>
    <m/>
    <m/>
    <m/>
    <m/>
    <m/>
    <m/>
    <m/>
    <m/>
    <m/>
    <m/>
    <m/>
    <m/>
    <x v="0"/>
    <m/>
    <m/>
    <m/>
    <m/>
    <m/>
    <m/>
    <m/>
    <m/>
    <m/>
    <m/>
    <m/>
    <m/>
    <m/>
    <m/>
    <n v="1"/>
    <m/>
    <m/>
    <x v="1"/>
    <m/>
    <m/>
    <m/>
    <n v="1"/>
    <m/>
    <m/>
    <m/>
    <m/>
    <m/>
    <m/>
    <m/>
    <m/>
    <m/>
    <m/>
    <m/>
    <n v="1"/>
    <m/>
    <m/>
  </r>
  <r>
    <x v="1461"/>
    <s v="Fall on Rock, Wyoming, Grand Teton National Park, Garnet Canyon"/>
    <x v="17"/>
    <s v="Wyoming, Grand Teton National Park, Garnet Canyon_x000a_On July 22 at 1445, Teton Dispatch forwarded a cellphone caller to me. John Coombs who told me that Eva Bell (22) a member of his party, had fallen and tumbled approximately 80 to 100 feet at the base of the Open Book route in Garnet Canyon. He told me that she fell on very steep ground for about 20 feet and then tumbled and cartwheeled another 60 to 80 feet on lower angle rocky terrain. He told me that she did not lose consciousness and that she was alert and oriented. He said that she had lower lumbar pain, left rib pain, an impact injury to her face and multiple abrasions and lacerations. He also said that there was a wilderness first responder on scene. Coombs had had to hike about 1.5 miles down canyon to make the cell call. I told him to return to the accident site where he could stay until help arrived, unless Bell’s condition had worsened. If that were the case, he was to call me again. I had Ranger Visnovske, (park medic) take an additional medical report from Coombs. Visnovske then contacted medical director Will Smith with the patient information._x000a_Via Park Dispatch, the contract helicopter was requested. They gave an ETA of over one hour. Available rescue personnel were summoned to the rescue cache. Rangers Byerly and Hardesty were sent to the scene by foot given the long helicopter response time. They arrived about the same time that contract helicopter 20HX arrived at Lupine Meadows. Hardesty and Byerly assessed Bell’s injuries and determined that the best method for extraction would be to use the patient evacuation suit. After a mission briefing, Rangers Jackson, Visnovske, and Motter were flown to a staging site at the Garnet Meadows. Jackson spotted as the evacuation suit was delivered via short-haul to the accident site. Bell was then extracted unattended and flown to the Garnet Meadows landing zone where she was loaded internally in the helicopter and flown to Lupine Meadows. She was transported to St. John’s Hospital in Medic 1. All rescue personnel were flown back to Lupine Meadows from the Garnet Canyon Meadows._x000a_Analysis_x000a_In an interview at St.John’s Hospital, Bell and her companions told me that they were soloing the 4th class terrain just below the Open Book climb. Bell’s friends told me that she became uncomfortable with the climbing and was about to pass her backpack up to a companion when she slipped and fell. She was not yet wearing a climbing helmet or climbing shoes. Coombs told me that he felt the fact that Bell had her pack on when she fell saved her from farther trauma. (Source: Scott Guenther, Ranger and Incident Commander)"/>
    <n v="3"/>
    <m/>
    <m/>
    <n v="1"/>
    <m/>
    <m/>
    <m/>
    <m/>
    <m/>
    <m/>
    <m/>
    <m/>
    <m/>
    <x v="0"/>
    <n v="1"/>
    <m/>
    <x v="1"/>
    <x v="1"/>
    <x v="1"/>
    <x v="1"/>
    <x v="0"/>
    <x v="0"/>
    <m/>
    <m/>
    <x v="1"/>
    <n v="1"/>
    <m/>
    <m/>
    <x v="0"/>
    <x v="0"/>
    <m/>
    <m/>
    <m/>
    <x v="0"/>
    <m/>
    <m/>
    <m/>
    <m/>
    <m/>
    <m/>
    <x v="0"/>
    <m/>
    <m/>
    <m/>
    <m/>
    <m/>
    <m/>
    <m/>
    <m/>
    <m/>
    <m/>
    <m/>
    <m/>
    <x v="0"/>
    <m/>
    <m/>
    <m/>
    <m/>
    <m/>
    <m/>
    <m/>
    <m/>
    <m/>
    <m/>
    <m/>
    <m/>
    <m/>
    <m/>
    <m/>
    <m/>
    <m/>
    <x v="1"/>
    <m/>
    <m/>
    <m/>
    <m/>
    <m/>
    <m/>
    <m/>
    <m/>
    <m/>
    <m/>
    <m/>
    <m/>
    <n v="1"/>
    <m/>
    <m/>
    <m/>
    <m/>
    <m/>
  </r>
  <r>
    <x v="1462"/>
    <s v="Fall on Rock—Protection Pulled Out, No Hard Hat, California, Joshua Tree National Park, Spider Line"/>
    <x v="17"/>
    <s v="California, Joshua Tree National Park, Spider Line_x000a_On January 15, Daniel Scott (26) was climbing Spider Line (5.11c) when one his anchors pulled out causing him to fall twelve feet. According to one posting on SuperTopo, Scott had hung on this piece of protection three or four times before going for the critical move._x000a_Analysis_x000a_Daniel Scott was an experienced and careful climber, according to all postings. It is believed that if he had worn a helmet, he would have survived. (Source: From postings in www.supertopo.com)_x000a_(Editor’s Note: There were many postings regarding this accident, including an obituary from Scott’s hometown newspaper in Pittsburg. There is always a deeply personal side to all the narratives found in ANAM, and this one is no exception.)"/>
    <n v="5"/>
    <m/>
    <m/>
    <m/>
    <n v="1"/>
    <m/>
    <m/>
    <m/>
    <m/>
    <m/>
    <m/>
    <n v="1"/>
    <m/>
    <x v="0"/>
    <m/>
    <m/>
    <x v="1"/>
    <x v="1"/>
    <x v="0"/>
    <x v="0"/>
    <x v="0"/>
    <x v="0"/>
    <m/>
    <m/>
    <x v="0"/>
    <m/>
    <m/>
    <m/>
    <x v="0"/>
    <x v="0"/>
    <m/>
    <m/>
    <m/>
    <x v="0"/>
    <m/>
    <m/>
    <m/>
    <m/>
    <m/>
    <m/>
    <x v="0"/>
    <m/>
    <m/>
    <m/>
    <m/>
    <m/>
    <m/>
    <m/>
    <m/>
    <m/>
    <m/>
    <m/>
    <m/>
    <x v="0"/>
    <n v="1"/>
    <m/>
    <m/>
    <m/>
    <m/>
    <m/>
    <m/>
    <m/>
    <m/>
    <m/>
    <m/>
    <m/>
    <m/>
    <m/>
    <m/>
    <m/>
    <m/>
    <x v="0"/>
    <m/>
    <m/>
    <m/>
    <m/>
    <m/>
    <m/>
    <n v="1"/>
    <m/>
    <m/>
    <m/>
    <m/>
    <m/>
    <m/>
    <m/>
    <m/>
    <m/>
    <m/>
    <m/>
  </r>
  <r>
    <x v="1463"/>
    <s v="Fall on Snow, Climbing Unroped, Inexperienced, Colorado, Longs Peak, Lamb's Slide"/>
    <x v="17"/>
    <s v="Colorado, Longs Peak, Lamb's Slide_x000a_On August 19, Ben Cort (age unknown) was climbing Lamb’s Slide with two friends. When Cort was at the top, he lost his footing and fell some 800 feet. “The next thing you know I was just flying down the mountain without my ice ax,” he said. “That’s when it gets bad.” Traveling at speeds witnesses estimate were near 40 mph, Cort stayed conscious for the entire fall. “Total pandemonium,” he said. “I was head over heels and I was smacking my face on rocks. Rocks were coming down with me and then this boulder rolled over me a couple times.” When Cort reached the bottom, he initially thought he was dead. “There was a very, very distinct feeling that I knew that that’s how I was going to die. I was just sure,” he said. “My friends were positive I was dead. I’ve been climbing long enough and have been around this sport long enough that you take something like that and you know that’s kind of it.” Remarkably, Cort not only survived, but was left with only a broken leg and shoulder, and some scrapes and cuts. “I hit the ground and I felt my feet, I felt my fingers and was just so overcome with gratitude because I knew that God had just decided to save me,” he said. His climbing group, which included a man with Rocky Mountain Search and Rescue, immediately came to his aid. Cort says complete strangers also stopped to help him. “It was hailing. It was raining. It was nasty,” he said. “And they didn’t even think twice.” Cort also says the Flight for Life pilot took a risk by flying in the bad weather to land in a tricky spot to rescue him. Cort was flown out of the area that night._x000a_He’s been recovering at St. Anthony Hospital since then. It’s likely he’ll be released from the hospital this week, but it will be several months before he’s able to climb again. “I’ll probably be out of climbing for about a year,” he said. “But I’m talking to you.” (Source: From a posting on mountain- project.com, appears to be from an interview piece with a local television station)_x000a_Analysis_x000a_Yes, he descended the route as did Lamb on his first reconnoiter of the east face. It is interesting that the first time anyone climbed on the east face, it was The Reverend Lamb during his recon, on descent. He peered over at the east face from the top, decided that it looked feasible, and went down. On his way down this moderately angled snow ramp, he slipped and went all the way to the bottom. He wound up near Chasm Lake unscathed. This is how Lamb’s Slide got its name. The guy who slipped last weekend was merely descending in the time-honored tradition._x000a_I’m glad he is ok. I saw the blurb on the news. His wife’s comments were rather interesting. She thought it was cool and exciting. My wife would have killed me. (Source: Tom Hansen, posted on mountainproject.com) Further analysis by RMNP Park Ranger Ryan Schuster:_x000a_Lamb’s Slide has been the scene of numerous accidents during its storied history. It is a high profile couloir on a high profile mountain and it receives a lot of attention. Starting in late April and lasting until October, people come in droves to ski, climb, descend and traverse this couloir. The couloir itself goes through many “stages” during this time and the conditions encountered are HIGHLY variable. This accident happened in late August, a time when Lamb’s Slide is beginning to enter its last “stage” before winter. This last stage is characterized by a lack of seasonal snowfall cover and an abundance of black alpine ice._x000a_According to the victim’s partners, the three climbers intended to climb the Kiener’s Route on Longs Peak. None of the men had climbed the route before and they had limited experience climbing on routes such as this. They had a rope with them, but stated that they had made a decision not to use it because of the amount of rock that was falling down the couloir. They said that they felt that they could move faster unroped, thus exposing themselves to the rockfall hazard for a shorter period of time. All three men were wearing helmets and crampons and had mountaineering ice axes._x000a_The decision whether or not to rope up for this portion of the climb is worthy of some discussion. These men were well equipped for the climb, having brought all of the standard safety equipment available to them for this type of excursion. However, when they made the decision to coil up the rope and climb the couloir without employing belays, they were following an old adage in mountaineering that speed is safety. That decision was a calculated risk based on their belief that the falling rock hazard was a greater relative risk than an unroped fall down the couloir._x000a_While this concept of moving with speed in the high country is a valid one, it needs to be taken into context amongst several factors. How experienced are the climbers? How familiar with the route, environment, and style of climbing is the group? How difficult is the climbing? What is the hazard that is making us want to move faster? Can the hazard be avoided or mitigated? Do we need to compromise our safety to move faster? What are the consequences if we are compromising safety?_x000a_A constant reassessment of your situation and the hazards present is a vital part of maximizing safety in the high country. Answering questions like the ones listed above can help refine your calculated risk taking skills. In this incident I believe a self-examination and questioning session of the situation may have revealed that the hazard (rockfall) was caused by rapidly warming temperatures associated with the time of year. A possible mitigation of the hazard could include a much earlier start or waiting for a hard, overnight freeze. Perhaps the conditions were so warm that the hazard was ever-present. If this was the case, maybe the climb should not have been attempted, because the unroped climbing risk was too great given climber experience and ability level._x000a_These are difficult decisions to make when confronted with them under stressful circumstances. The best way to make the correct decision is to constantly reevaluate your situation and talk it out with your partners. Ask yourselves, “What is going to get me hurt?” These men made the best decision they could at the time and I can find no fault in their decision to climb unroped."/>
    <n v="5"/>
    <m/>
    <m/>
    <m/>
    <m/>
    <m/>
    <m/>
    <m/>
    <m/>
    <n v="1"/>
    <m/>
    <m/>
    <m/>
    <x v="0"/>
    <n v="1"/>
    <m/>
    <x v="1"/>
    <x v="1"/>
    <x v="1"/>
    <x v="1"/>
    <x v="0"/>
    <x v="0"/>
    <m/>
    <m/>
    <x v="1"/>
    <n v="1"/>
    <m/>
    <m/>
    <x v="0"/>
    <x v="1"/>
    <m/>
    <m/>
    <m/>
    <x v="0"/>
    <m/>
    <m/>
    <m/>
    <m/>
    <m/>
    <m/>
    <x v="0"/>
    <m/>
    <m/>
    <m/>
    <m/>
    <m/>
    <m/>
    <m/>
    <m/>
    <m/>
    <m/>
    <m/>
    <m/>
    <x v="0"/>
    <m/>
    <m/>
    <m/>
    <m/>
    <m/>
    <m/>
    <m/>
    <m/>
    <m/>
    <m/>
    <m/>
    <m/>
    <m/>
    <m/>
    <m/>
    <m/>
    <m/>
    <x v="1"/>
    <m/>
    <m/>
    <m/>
    <m/>
    <m/>
    <m/>
    <m/>
    <m/>
    <m/>
    <m/>
    <m/>
    <m/>
    <m/>
    <n v="1"/>
    <m/>
    <m/>
    <m/>
    <m/>
  </r>
  <r>
    <x v="1464"/>
    <s v="Fall on Snow, Climbing Unroped, Utah, Mount Olympus"/>
    <x v="17"/>
    <s v="Utah, Mount Olympus_x000a_On January 21, a group of seven climbers from the Korean Alpine Club of Utah started an ascent of Mount Olympus from the Pete’s Rock trailhead. Their plan was to snowshoe to the South summit via the Tolcat Trail, then down-climb to the couloir between the two summits and descend the couloir back to the trail._x000a_After summiting, the group began the down-climb to the couloir. This is a 50-70-degree snow climb, with areas of exposed rock and ice. The easiest route descends for about 300 feet and then traverses slightly West before continuing to the saddle between the summits. The climbers had removed their snowshoes and were down-climbing unroped and without crampons._x000a_In Han (47) and Usun Park (63) descended first, missing the traverse and continuing lower in the fall line, where the slope angle gets steeper. Han was able to make it down safely, but Park slipped and tumbled 100-plus feet to the couloir, landing on the 3 5-degree snowfield below. Han yelled up to the others to try to traverse over and take the lower angle route down, but they traversed East instead of West, taking an equally steep line. During that descent, both Jakyung Sung (51) and Abeyta Kiok (50) slipped and fell all the way to the snowfield below, while Oknam Han (48), Inheu Yun (41), and Hoon Lee (51) were able to down-climb successfully._x000a_Park was able to get a cellphone out of his pack and call a friend in town, who in turn called 911. Six members of Salt Lake County SAR were flown to the summit of Mount Olympus, with sleeping bags, food, stoves, medical supplies and rope rescue gear. They rappelled the route the climbers had intended to descend, fixing three pitches to the saddle and a fourth pitch down onto the snowfield. Arriving there, they found the climbers all together, with the three injured climbers having been helped into additional clothing._x000a_After medical assessments, an additional flight was made to drop a bean bag vacuum splint at the saddle for Sung, who had a suspected pelvic fracture. Rescuers shoveled a large platform in the snow, packaged Sung in the vacuum splint and a sleeping bag, and prepared the other injured climbers as well as they could to spend the rest of the night on the mountain. Oknam Han would also spend the night, as she was unable to walk with frostbitten toes. The low temperature that night was six degrees F._x000a_Three rescuers gathered the remaining functional snowshoes and started the hike out with In Han, Lee, and Yun at 3:00 a.m., arriving at the Neff’s Canyon Trailhead around 7:00 a.m. During that time, the other rescuers repeatedly checked vital signs on the injured climbers, brewed hot water, and shoveled more snow. Shortly after sunrise, a Lifeflight helicopter began the first of seven hoist extractions for the four climbers and the three remaining rescuers, bringing the climbers to ambulances waiting at the trailhead._x000a_Analysis_x000a_The group was experienced at this sort of winter mountaineering adventure, having summited peaks all around the Wasatch, but they seriously underestimated the difficulty of the down-climb off the summit of Mount Olympus. The route they descended became progressively steeper as they went. At any point before Park’s initial fall, the group could have called a stop and returned the way they had come. After his fall, the urgency to aid an injured partner caused two more accidents. The group is incredibly fortunate to have had three major falls in a remote location on a cold night and still escape without any fatalities. (Source: Tom Moyer, Salt Lake Country Sheriff’s Search and Rescue)"/>
    <n v="8"/>
    <m/>
    <m/>
    <m/>
    <m/>
    <m/>
    <n v="4"/>
    <n v="3"/>
    <m/>
    <m/>
    <m/>
    <n v="1"/>
    <m/>
    <x v="0"/>
    <n v="1"/>
    <m/>
    <x v="1"/>
    <x v="0"/>
    <x v="1"/>
    <x v="1"/>
    <x v="0"/>
    <x v="0"/>
    <m/>
    <m/>
    <x v="1"/>
    <n v="1"/>
    <m/>
    <m/>
    <x v="0"/>
    <x v="1"/>
    <m/>
    <m/>
    <m/>
    <x v="0"/>
    <m/>
    <m/>
    <m/>
    <m/>
    <m/>
    <m/>
    <x v="0"/>
    <m/>
    <m/>
    <n v="1"/>
    <m/>
    <m/>
    <m/>
    <m/>
    <m/>
    <m/>
    <m/>
    <m/>
    <m/>
    <x v="0"/>
    <m/>
    <m/>
    <m/>
    <m/>
    <m/>
    <m/>
    <m/>
    <m/>
    <n v="1"/>
    <m/>
    <m/>
    <m/>
    <m/>
    <m/>
    <m/>
    <m/>
    <m/>
    <x v="1"/>
    <m/>
    <m/>
    <m/>
    <m/>
    <m/>
    <m/>
    <n v="1"/>
    <m/>
    <m/>
    <m/>
    <m/>
    <m/>
    <m/>
    <m/>
    <m/>
    <m/>
    <m/>
    <m/>
  </r>
  <r>
    <x v="1465"/>
    <s v="Fall on Snow/Ice, Climbing Alone, California, Mount Shasta, Casaval Ridge"/>
    <x v="17"/>
    <s v="California, Mount Shasta, Casaval Ridge_x000a_On April 28, an experienced young man (17) was climbing alone to train for a Denali climb this season. He fell while down-climbing in loose rocks on Casaval Ridge about 11,000 feet at 0345. He slid on snow/ice approximately 50 vertical feet on a 40-degree slope. A nearby party of three heard him yell and saw sparks when he hit rocks. They were WFR trained and responded, finding a two-inch laceration below his helmet and above his ear. There was no loss of consciousness and the victim remained alert and oriented. However, he was a bit flustered and a concussion was suspected, so the team assisted him descending to their high camp at 9,600 feet. After resting there, they continued to assist him to the trailhead and eventually to Mercy Medical Center._x000a_Analysis_x000a_A good reason not to climb alone. A side note: This was a great case of the type of climber camaraderie which should always exist. A trained group gave up their summit plans to assist another climber in need. (Source: Mount Shasta Wilderness Climbing Ranger Report prepared by Eric White, Climbing Ranger/Avalanche Specialist)"/>
    <n v="8"/>
    <m/>
    <n v="1"/>
    <m/>
    <m/>
    <m/>
    <m/>
    <m/>
    <m/>
    <m/>
    <m/>
    <n v="1"/>
    <m/>
    <x v="0"/>
    <n v="1"/>
    <m/>
    <x v="0"/>
    <x v="0"/>
    <x v="1"/>
    <x v="1"/>
    <x v="0"/>
    <x v="0"/>
    <m/>
    <m/>
    <x v="1"/>
    <n v="1"/>
    <n v="1"/>
    <m/>
    <x v="0"/>
    <x v="1"/>
    <m/>
    <m/>
    <m/>
    <x v="0"/>
    <m/>
    <m/>
    <m/>
    <m/>
    <m/>
    <m/>
    <x v="0"/>
    <m/>
    <m/>
    <m/>
    <m/>
    <m/>
    <m/>
    <m/>
    <m/>
    <m/>
    <m/>
    <m/>
    <m/>
    <x v="0"/>
    <m/>
    <m/>
    <m/>
    <m/>
    <m/>
    <m/>
    <m/>
    <m/>
    <m/>
    <m/>
    <m/>
    <m/>
    <m/>
    <m/>
    <m/>
    <m/>
    <m/>
    <x v="1"/>
    <m/>
    <m/>
    <m/>
    <m/>
    <m/>
    <m/>
    <m/>
    <m/>
    <m/>
    <n v="1"/>
    <m/>
    <m/>
    <m/>
    <m/>
    <m/>
    <m/>
    <m/>
    <m/>
  </r>
  <r>
    <x v="1466"/>
    <s v="Fall on Snow/Ice, Unable to Self-Arrest, Inexperience, California, Mount Shasta, Avalanche Gulch"/>
    <x v="17"/>
    <s v="California, Mount Shasta, Avalanche Gulch_x000a_On June 3 at 0750, a man (41) fell on snow/ice while ascending at approximately 12,500 feet at the base of the Red Banks in Avalanche Gulch. He attempted to self-arrest but was unsuccessful and fell/slid 1,100 vertical feet. During the fall, his left crampon caught, resulting in fracturing and dislocating his left leg and ankle and multiple bruises and abrasions on much of his body._x000a_A nearby guide observed the fall and called 911. Climbing rangers from Helen Lake (10,400 feet) were notified and responded, arriving at 0845. The climbing rangers and guide stabilized the injured leg and began lowering the victim in a SKED. On a lower angle slope at 11,000 feet, two other climbing rangers arrived at 1130 with a break-down toboggan. The injury was evaluated again. The leg was deformed and out of alignment and his circulation was becoming compromised due to swelling. Helicopter evacuation would be delayed and it was decided that it would be faster to sled the victim to the trailhead, then transported to the ground ambulance and taken to Mercy Medical Center._x000a_He suffered multiple fractures in the leg/ankle area along with dislocation at the ankle. He had emergency surgery that evening and later surgeries to repair the ankle joint. He spent several months recovering and is learning to walk again._x000a_Analysis_x000a_The victim had little mountaineering experience, but he was using appropriate clothing and equipment, including a helmet. (Source: Mount Shasta Wilderness Climbing Ranger Report prepared by Eric White, Climbing Ranger/Avalanche Specialist)"/>
    <n v="4"/>
    <m/>
    <m/>
    <m/>
    <m/>
    <m/>
    <n v="1"/>
    <m/>
    <m/>
    <n v="1"/>
    <m/>
    <m/>
    <m/>
    <x v="0"/>
    <n v="1"/>
    <m/>
    <x v="1"/>
    <x v="1"/>
    <x v="1"/>
    <x v="1"/>
    <x v="0"/>
    <x v="0"/>
    <m/>
    <m/>
    <x v="1"/>
    <m/>
    <m/>
    <m/>
    <x v="0"/>
    <x v="1"/>
    <m/>
    <m/>
    <m/>
    <x v="0"/>
    <m/>
    <m/>
    <m/>
    <m/>
    <m/>
    <m/>
    <x v="0"/>
    <m/>
    <m/>
    <m/>
    <m/>
    <m/>
    <m/>
    <m/>
    <m/>
    <m/>
    <m/>
    <m/>
    <m/>
    <x v="0"/>
    <m/>
    <m/>
    <m/>
    <m/>
    <m/>
    <m/>
    <m/>
    <m/>
    <m/>
    <m/>
    <m/>
    <m/>
    <m/>
    <m/>
    <m/>
    <m/>
    <m/>
    <x v="1"/>
    <m/>
    <m/>
    <m/>
    <m/>
    <m/>
    <m/>
    <m/>
    <m/>
    <m/>
    <m/>
    <m/>
    <n v="1"/>
    <m/>
    <m/>
    <m/>
    <m/>
    <m/>
    <m/>
  </r>
  <r>
    <x v="1467"/>
    <s v="Fall on Snow/Ice—Unable to Self-Arrest, Inadequate Protection, Oregon, Mount Hood, South Side"/>
    <x v="17"/>
    <s v="Oregon, Mount Hood, South Side_x000a_On June 17, Aaron Dunlap (31), Jeremy Hawkins (32), and Brad Wood (30), were just below the Pearly Gates when two of them lost their footing and slid down the 50-degree slope, stopping about 450 feet below in the Devil’s Kitchen area about the 11,000-foot level._x000a_The impact during the fall caused serious injuries (fractures, abrasions, lacerations) to Dunlop and Hawkins. One climbing helmet was broken during the fall. Wood was able to walk off the mountain._x000a_Analysis_x000a_The icy conditions caused the climbers to place protection, but the force of the fall ripped out the piece. Roped teams must be proficient at self-arrest, and group arrest. (Source: Jeff Scheetz, Portland Mountain Rescue, and an article from The Seattle Times on June 18)"/>
    <n v="5"/>
    <m/>
    <n v="1"/>
    <m/>
    <n v="1"/>
    <n v="2"/>
    <m/>
    <m/>
    <m/>
    <m/>
    <m/>
    <m/>
    <m/>
    <x v="0"/>
    <n v="1"/>
    <m/>
    <x v="1"/>
    <x v="1"/>
    <x v="0"/>
    <x v="0"/>
    <x v="0"/>
    <x v="0"/>
    <m/>
    <m/>
    <x v="0"/>
    <m/>
    <m/>
    <m/>
    <x v="0"/>
    <x v="1"/>
    <m/>
    <m/>
    <m/>
    <x v="0"/>
    <m/>
    <m/>
    <m/>
    <m/>
    <m/>
    <m/>
    <x v="0"/>
    <m/>
    <m/>
    <m/>
    <m/>
    <m/>
    <m/>
    <m/>
    <m/>
    <m/>
    <m/>
    <m/>
    <m/>
    <x v="0"/>
    <m/>
    <m/>
    <m/>
    <m/>
    <m/>
    <m/>
    <m/>
    <m/>
    <m/>
    <m/>
    <m/>
    <m/>
    <m/>
    <m/>
    <m/>
    <m/>
    <m/>
    <x v="0"/>
    <m/>
    <m/>
    <m/>
    <m/>
    <m/>
    <m/>
    <m/>
    <m/>
    <m/>
    <m/>
    <m/>
    <n v="1"/>
    <m/>
    <m/>
    <m/>
    <m/>
    <m/>
    <m/>
  </r>
  <r>
    <x v="1468"/>
    <s v="Fall on Snow—Ski Mountaineering, Inadequate Equipment for the Conditions, Oregon, Mount Hood, Reid Glacier"/>
    <x v="17"/>
    <s v="Oregon, Mount Hood, Reid Glacier_x000a_On May 6, four experienced climbers were circumnavigating Mount Hood (crossing Yokum Ridge) at the 7,600-foot elevation when telemark skier Jeremy (41) lost his edge on an icy patch and fell about 300 feet over rocky slabs. The other three skiers (randonée) were able locate the subject from a rockfall area and make cellphone contact to initiate a rescue. Portland Mountain Rescue teams performed an extensive ground evacuation using multiple raising systems to an awaiting ski area snowcat._x000a_The fall resulted in multiple fractures._x000a_Analysis_x000a_Jeremy was using telemark equipment whilst his companions were randonee equipped. If the first skier across the icy slope had warned of conditions, perhaps Jeremy could have shifted to crampons. It is not known if the skiers were using self-arresting ski poles. (Source: Jeff Scheetz, Portland Mountain Rescue)_x000a_"/>
    <n v="6"/>
    <m/>
    <m/>
    <m/>
    <m/>
    <m/>
    <n v="1"/>
    <m/>
    <m/>
    <m/>
    <m/>
    <n v="1"/>
    <m/>
    <x v="0"/>
    <n v="1"/>
    <m/>
    <x v="1"/>
    <x v="1"/>
    <x v="1"/>
    <x v="1"/>
    <x v="0"/>
    <x v="0"/>
    <m/>
    <m/>
    <x v="1"/>
    <m/>
    <m/>
    <m/>
    <x v="0"/>
    <x v="1"/>
    <m/>
    <m/>
    <m/>
    <x v="0"/>
    <m/>
    <n v="1"/>
    <m/>
    <m/>
    <m/>
    <m/>
    <x v="0"/>
    <m/>
    <m/>
    <m/>
    <m/>
    <m/>
    <m/>
    <m/>
    <m/>
    <m/>
    <m/>
    <m/>
    <m/>
    <x v="0"/>
    <m/>
    <m/>
    <m/>
    <m/>
    <m/>
    <m/>
    <m/>
    <m/>
    <m/>
    <m/>
    <m/>
    <m/>
    <m/>
    <m/>
    <m/>
    <m/>
    <n v="1"/>
    <x v="1"/>
    <m/>
    <m/>
    <m/>
    <m/>
    <m/>
    <m/>
    <m/>
    <m/>
    <m/>
    <m/>
    <n v="1"/>
    <m/>
    <m/>
    <m/>
    <m/>
    <m/>
    <m/>
    <m/>
  </r>
  <r>
    <x v="1469"/>
    <s v="Fall on Snow—Ski Mountaineering, Unable to Self-Arrest _x000a_Alaska, Mount McKinley, Orient Express"/>
    <x v="17"/>
    <s v="The “Whiskey Expedition” departed the 14,200-foot camp at noon on May 25 for a summit bid via the upper West Rib of Denali. Their plan was to summit and then accomplish a ski descent via the Orient Express. Two days prior to this they had skied on the lower portion of the Orient (up to 16,000 feet) and had judged the snow conditions to be excellent. The day preceding their climb they approached the medical camp Ranger John Loomis and inquired about the conditions on the upper Orient. A guided expedition had just descended that area and had described the conditions as being very hard snow interspersed with blue ice, not what one would really consider good or safe skiing conditions. Furthermore, blue ice could be seen upon the upper reaches. This information was conveyed to Edward Maginn (3 3), who stated that they hadn’t found those conditions lower down and that they would continue with their plan. The group climbed up through the Orient Express and reached the summit at 2200. They commenced their ski descent, reaching the entry couloir to the Orient at 2300. Maginn was the first one down the route, and after descending the first 1,000 feet without incident, reported losing his balance after skiing over sastrugi. Maginn later stated that he had recollections of tumbling down the slope, but did not remember arriving at the 15,700-foot level. His two partners witnessed the fall and watched until he disappeared from view. They then called the 14,200-foot camp via FRS radio and advised the rangers there of the accident. The rangers went outside and could immediately identify the location of the fallen climber. While patrol members were being alerted, a spotting scope was used to get a closer view of the incident site. Through the spotting scope it was observed that the climber was just below the bergschrund and was not moving. A plan was formulated to dispatch two teams: one a hasty team to evaluate the climber and the second to follow with technical rescue gear and a cascade litter. In addition, two climbing guides, Freddie Wilkinson and Adam Knoff, were made emergency hires to assist with the rescue. Five to seven minutes later, prior to the hasty team’s departure, the climber was observed to exhibit movement, followed by removing his pack and then initiating a descent by sliding on his butt and then finally a staggering walk. While on that descent, he appeared to punch into a hidden crevasse up to his waist._x000a_The hasty team expedited their departure and exited the camp at 2316. At 2328 contact was made with Maginn—who was still walking unsteadily. His face was bloody and he appeared to be very dazed. He had to be told to stop. He did not appear to be aware of the rescue team’s presence. C-spine control was established and an immediate medical exam accomplished. The second team arrived ten minutes later, and based on the mechanism of injury, Maginn was placed on a long spine board and sledded to the medical camp for farther medical treatment. Both teams and the patient arrived at the medical camp at 2347, and his two partners arrived at 2355 and 0014 respectively. They had stopped where Maginn had landed and retrieved his pack and one ski pole. Medical control was notified and a plan formulated to evacuate the patient the following morning with the SA-315B Lama. This evacuation occurred at 1047 on the 26th. Maginn was flown to Alaska Regional Hospital, where he was diagnosed with only a fractured nose and corneal abrasions._x000a_Analysis_x000a_Mr. Maginn was extremely fortunate to have survived this fall, let alone survived it with minimal injuries. It could be argued that the three climbers did not exercise good judgment in skiing down the face, especially after being informed of the current conditions; however, they did climb the same route that they eventually attempted to ski down and were able to conduct an on-site analysis on which to base their decision. The three purportedly had extensive backcountry ski experience and had conducted an intelligent climb and acclimatization schedule prior to the accident._x000a_These three climbers skied the lower half of their route and climbed the upper half and did not attempt it “blind.” That the accident occurred is unfortunate, but the overwhelming reason this climber did not perish is because he and his partners took it upon themselves to wear helmets. Maginn’s helmet was significantly damaged. It is likely he would have perished had he not been wearing it. (Source: John Loomis, Ranger)"/>
    <n v="5"/>
    <m/>
    <m/>
    <m/>
    <m/>
    <n v="1"/>
    <m/>
    <m/>
    <m/>
    <m/>
    <m/>
    <n v="1"/>
    <m/>
    <x v="0"/>
    <n v="1"/>
    <m/>
    <x v="1"/>
    <x v="0"/>
    <x v="1"/>
    <x v="1"/>
    <x v="0"/>
    <x v="0"/>
    <m/>
    <m/>
    <x v="0"/>
    <m/>
    <m/>
    <m/>
    <x v="0"/>
    <x v="1"/>
    <m/>
    <m/>
    <m/>
    <x v="0"/>
    <m/>
    <n v="1"/>
    <m/>
    <m/>
    <m/>
    <m/>
    <x v="0"/>
    <m/>
    <m/>
    <m/>
    <m/>
    <m/>
    <m/>
    <m/>
    <m/>
    <m/>
    <m/>
    <m/>
    <m/>
    <x v="0"/>
    <m/>
    <m/>
    <m/>
    <m/>
    <m/>
    <m/>
    <m/>
    <m/>
    <m/>
    <m/>
    <m/>
    <m/>
    <m/>
    <m/>
    <m/>
    <m/>
    <m/>
    <x v="1"/>
    <m/>
    <m/>
    <m/>
    <m/>
    <m/>
    <m/>
    <m/>
    <m/>
    <m/>
    <m/>
    <n v="1"/>
    <m/>
    <m/>
    <m/>
    <m/>
    <m/>
    <m/>
    <m/>
  </r>
  <r>
    <x v="1470"/>
    <s v="Fall on Snow—Ski Mountaineering, Wyoming, Grand Tetons"/>
    <x v="17"/>
    <s v="Wyoming, Grand Tetons_x000a_On March 2, while ski-mountaineering, Ben Morley (23) was descending an area near the Southwest Couloir of the Middle Teton on skis. He hit a patch of ice on his skis, lost control, and fell 500 feet where he impacted a rocky area and stopped. Morley sustained injuries to his hip and leg._x000a_At the time of the incident, Grand Teton National Park did not have a local helicopter resource on contract. The Teton County SAR helicopter was contacted and secured on an Aircraft Rental Agreement (ARA). Based on the initial report from Wright, the condition of the patient, and area resources, Rangers Jackson and Torres would initiate a response. They would fly to the area by helicopter, locate, evaluate, package, and lower the patient to an area where he would be transferred to the helicopter and flown to St. John’s Hospital. Because of high winds, darkness, and deteriorating weather conditions, Jackson and Torres would need to spend the night with Morley. The plan also involved sending rangers up Garnet Canyon with support equipment to the rescue scene._x000a_Jackson and Torres arrived on scene at 2205. They began to evaluate and treat the patient. McConnell arrived on scene at 0230. Guerrieri and Byerly arrived at 0415. At first light, Jackson was able to evaluate the weather conditions near the scene. He advised me that the wind was too high to safely land the helicopter nearby. Morley was lowered approximately 1000 feet to an area near the Ellingwood Couloir. Helicopter 9MA landed and Morley was loaded inside, attended by Torres, and transported to the hanger at 0954. Morley was transported from the helicopter to Medic 1, then taken to St.John’s Hospital._x000a_Analysis_x000a_I interviewed the victim, Ben Morley, at his hospital room at 1430. Morley stated that he, Patrick Wright, and Josh Schear had left Taggart Lake parking lot between 10:00 and 10:30 a.m. on March 2. They had planned on climbing, then skiing the Southwest Couloir of the Middle Teton. About 200-300 feet from the summit, they encountered too much rock to ski, so they left their skis in the couloir and finished the climb. After reaching the summit, they returned to their skis and began their ski descent. They made it out the couloir and began to descend into the South Fork of Garnet Canyon. Shortly after 5:00 p.m., Wright and Schear stopped below Morley._x000a_As Morely started to ski down the snowfield, he encountered a patch of ice. His skis lost their edging and came off, causing him to fall and begin to slide out of control. Wright started to move into Morley’s path, thinking that he could maybe slow him down, but decided that Morley was moving too fast and abandoned the idea. Morley slid approximately 500 feet before hitting a rocky area where he came to rest. Morley had an ice ax in his pack, but he did not have self-arrest ski poles and was not wearing a helmet. Morley stated that he had grown up skiing, having skied since he was about two or three years old._x000a_Morely is a young and fit individual and a very competent skier. Morley had an event occur to him that happens to all skiers sometime in their careers. Unfortunately, this did not happen at a ski area but instead occurred in the backcountry. Morley slid a long distance, hitting a rocky area. The impact with rocks caused his injury. It also saved him from sliding several hundred more feet and sustaining more serious injuries or death. The snow conditions they were skiing were considered to be fairly soft, so to ski with an ice ax may have been overly cumbersome. Though it is difficult to speculate, self-arrest ski poles that are made for ski-mountaineering may have had good results._x000a_This rescue involved using specialized personnel who are competent at ascending and descending steep ice and snow on skis. The personnel and specialized equipment used for this rescue were exposed to a variety of hazardous terrain and weather conditions during the operation. Remarkably, there were no injuries sustained during the operation. (Source: Edited from a report by Chris Harder, Ranger and Incident Commander)"/>
    <n v="7"/>
    <m/>
    <m/>
    <n v="1"/>
    <m/>
    <m/>
    <m/>
    <m/>
    <m/>
    <m/>
    <m/>
    <n v="1"/>
    <m/>
    <x v="0"/>
    <n v="1"/>
    <m/>
    <x v="1"/>
    <x v="0"/>
    <x v="1"/>
    <x v="1"/>
    <x v="0"/>
    <x v="0"/>
    <m/>
    <m/>
    <x v="1"/>
    <m/>
    <m/>
    <m/>
    <x v="0"/>
    <x v="1"/>
    <m/>
    <m/>
    <m/>
    <x v="0"/>
    <m/>
    <n v="1"/>
    <m/>
    <m/>
    <m/>
    <m/>
    <x v="0"/>
    <m/>
    <m/>
    <m/>
    <m/>
    <m/>
    <m/>
    <m/>
    <m/>
    <m/>
    <m/>
    <m/>
    <m/>
    <x v="0"/>
    <n v="1"/>
    <m/>
    <m/>
    <m/>
    <m/>
    <m/>
    <m/>
    <m/>
    <m/>
    <m/>
    <m/>
    <m/>
    <m/>
    <m/>
    <m/>
    <m/>
    <m/>
    <x v="1"/>
    <m/>
    <m/>
    <m/>
    <m/>
    <m/>
    <m/>
    <m/>
    <m/>
    <n v="1"/>
    <m/>
    <m/>
    <m/>
    <m/>
    <m/>
    <m/>
    <m/>
    <m/>
    <m/>
  </r>
  <r>
    <x v="1471"/>
    <s v="Falling Rocks—Dislodged by Climbers, Party Separated, Poor Position, California, Mount Shasta, Avalanche Gulch"/>
    <x v="17"/>
    <s v="California, Mount Shasta, Avalanche Gulch_x000a_Two separate parties (totaling four people) were climbing Avalanche Gulch in the poor September conditions (loose rocks, lack of snow). Unfamiliar with the route, they veered off route at 13,000 feet and crossed the open Konwakiton Glacier. Untrained in glacier travel, they were uncomfortable with this route and decided to descend via another route. They chose the West Face, which had even less snow on it than Avalanche Gulch. While descending, one member left, choosing yet another route. The other three continued down the West Face. At 10,200 feet on a 35-degree slope, they left the snow patch, moving to loose rock. They observed both natural and human triggered rock fall and decided to move back to the snow. During that time (1645), they triggered the release of a boulder and other rocks, knocking down two of the climbers and directly hitting the third. All three tumbled 100 feet vertically and 250 feet horizontally. The climber directly hit (30-year-old female) was found by her climbing partners moaning and with difficult breathing. The other climbers had only minor injuries. They called 911 at 1800. The injured climber was assisted by her partners to low angle terrain at 9,200 feet. Two CHP helicopters began to search at 1845. Due to lack of snow, the climbers blended in well with the rocks and were not spotted until 1925. They were evacuated at 1940 hours. They were all flown to Mercy Medical Center. They declined treatment. The injured climber was treated for broken ribs, bruising, and hematoma damage to the chest and shoulder._x000a_Analysis_x000a_Mount Shasta consists of 120 cubic miles of loose rock! Even the bedrock outcrops are not to be trusted. Therefore, the best time to climb is when the mountain is predominantly covered with snow and the avalanche danger is low. This usually occurs in the late spring to mid summer. Loose rocks and boulders along with natural rockfall occur every year by mid summer into the fall._x000a_Additionally, group separation is not recommended. The fourth climber descended alone and was not able to help his friends. Keep your group together. You may need their help or they may need you! (Source: Mount Shasta Wilderness Climbing Ranger Report prepared by Eric White, Climbing Ranger/Avalanche Specialist)"/>
    <n v="9"/>
    <m/>
    <m/>
    <m/>
    <m/>
    <m/>
    <n v="1"/>
    <m/>
    <m/>
    <n v="1"/>
    <m/>
    <m/>
    <m/>
    <x v="0"/>
    <n v="1"/>
    <n v="1"/>
    <x v="1"/>
    <x v="0"/>
    <x v="1"/>
    <x v="1"/>
    <x v="0"/>
    <x v="0"/>
    <m/>
    <m/>
    <x v="0"/>
    <m/>
    <m/>
    <m/>
    <x v="0"/>
    <x v="1"/>
    <m/>
    <m/>
    <m/>
    <x v="0"/>
    <m/>
    <m/>
    <n v="1"/>
    <m/>
    <m/>
    <m/>
    <x v="0"/>
    <m/>
    <m/>
    <m/>
    <m/>
    <m/>
    <m/>
    <m/>
    <m/>
    <n v="1"/>
    <m/>
    <m/>
    <m/>
    <x v="0"/>
    <m/>
    <m/>
    <m/>
    <n v="1"/>
    <m/>
    <m/>
    <m/>
    <m/>
    <m/>
    <m/>
    <n v="1"/>
    <m/>
    <m/>
    <m/>
    <m/>
    <m/>
    <m/>
    <x v="1"/>
    <m/>
    <m/>
    <m/>
    <m/>
    <m/>
    <m/>
    <m/>
    <m/>
    <m/>
    <m/>
    <m/>
    <m/>
    <m/>
    <m/>
    <n v="1"/>
    <m/>
    <m/>
    <m/>
  </r>
  <r>
    <x v="1472"/>
    <s v="Frostbite—Inadequate Clothing (No Overboots) and Inadequate Care of Extremities, Alaska, Mount McKinley, West Buttress"/>
    <x v="17"/>
    <s v="Alaska, Mount McKinley, West Buttress_x000a_Jerry Hopfe flew onto Denali on May 2 as a part of the three-member “Steves” team. The group made steady progress arriving at 14,200 feet early on May 11 after camping a night at 13,500 feet. At 0200 on the 12th, the team of three departed the 14,200-foot camp for a summit attempt. When they reached the ridge at 16,200 feet, the full force of the wind made the already frigid temperatures unbearable for Hopfe. Feeling that his hands were close to freezing, Hopfe decided to abort the climb while his partners continued. Hopfe returned to his 14,200-foot camp by 0700 and rested for several hours._x000a_Early afternoon on May 12, Hopfe came to the ranger camp and requested that a medic look at his fingers, which had blistered. Volunteer doctor Jay Mathers evaluated the right hand, which had large blisters on the thumb and first two fingers. Mathers suggested that they take a look at his feet as well. Upon inspection, Mathers discovered that all of Hopfe’s toes were blackened and he had moderate trench foot._x000a_Because his teammates had not returned and working a stove would be damaging to his hand, Hopfe remained in the medical tent for the remainder of the day and the evening of the 12 th. On the morning of the 13 th, eight toes had blistered to the point that only by draining and bandaging them could his boots have been put back on. Hopfe’s partners had returned that night as well and were willing to descend with him._x000a_Instead of risking the infection to the toes and further injuring his right hand, it was determined that Hopfe would be evacuated by helicopter. At 1515 Hopfe was evacuated by the NPS Lama helicopter to basecamp, where he was released from NPS care. Hopfe transferred to Talkeetna Air Taxi and returned to Talkeetna._x000a_Hopfe decided to travel to his home in Vancouver, B.C., for his medical treatment. As of the beginning of August his right hand was doing well and expected to make a fall recovery. The toes were more seriously injured. While on the mountain, the blebs had formed in a doughnut shape around the first knuckle on each toe. This indicated early on that circulation had not returned to the tips of the toes. Circulation never did return to the eight toes, so doctors removed the tips of each to the first knuckle and today Hopfe has only complete little toes._x000a_Analysis_x000a_Frostbite is one of the more preventable injuries in the mountains. In this case, standard daily care, including drying his feet and changing his socks, may have prevented the permanent injury. Hopfe did not have overboots, which may have also helped, but not to the degree that dry socks would have. It is also common knowledge that May is cold, and it is uncommon for climbers to commence a summit bid in the middle of the night. Turning around at 16,200 feet was the best decision that Hopfe made on this ill-fated day. Once the injury occurred, it would have been prudent for Hopfe to seek care immediately so that all extremities could have been aggressively re-warmed in 105-degree F water as opposed to the passive re-warming in the sleeping bag. (Source: Joe Reichert, Ranger)"/>
    <n v="4"/>
    <m/>
    <m/>
    <m/>
    <m/>
    <m/>
    <m/>
    <m/>
    <m/>
    <m/>
    <m/>
    <m/>
    <m/>
    <x v="0"/>
    <n v="1"/>
    <m/>
    <x v="1"/>
    <x v="1"/>
    <x v="1"/>
    <x v="1"/>
    <x v="0"/>
    <x v="0"/>
    <m/>
    <m/>
    <x v="0"/>
    <m/>
    <m/>
    <m/>
    <x v="0"/>
    <x v="1"/>
    <m/>
    <m/>
    <m/>
    <x v="0"/>
    <m/>
    <m/>
    <m/>
    <m/>
    <m/>
    <m/>
    <x v="0"/>
    <m/>
    <m/>
    <n v="1"/>
    <m/>
    <m/>
    <m/>
    <m/>
    <m/>
    <m/>
    <m/>
    <m/>
    <m/>
    <x v="0"/>
    <m/>
    <m/>
    <m/>
    <m/>
    <m/>
    <m/>
    <m/>
    <m/>
    <m/>
    <m/>
    <m/>
    <m/>
    <m/>
    <m/>
    <m/>
    <m/>
    <n v="1"/>
    <x v="1"/>
    <m/>
    <m/>
    <m/>
    <m/>
    <m/>
    <m/>
    <m/>
    <m/>
    <m/>
    <m/>
    <n v="1"/>
    <m/>
    <m/>
    <m/>
    <m/>
    <m/>
    <m/>
    <m/>
  </r>
  <r>
    <x v="1473"/>
    <s v="Frostbite—Inadequate Clothing, Alaska, Mount McKinley, West Buttress"/>
    <x v="17"/>
    <s v="Alaska, Mount McKinley, West Buttress_x000a_On June 2nd, guided expedition AMS-5-Wilkinson departed the 17,200- foot camp on the West Buttress of Mount McKinley for the summit at 0600. This group of six, including two guides, flew to the mountain on May 15th and had made gradual ascent to the 17,200-foot camp in the previous days. The forecasted condition for June 2nd called for cold temperatures and clear skies with moderate winds. During the group’s ascent to Denali Pass, member Richard Salter (47) was unable to keep his hands warm. Upon reaching Denali Pass, Salter removed his gloves. His hands appeared pale. Salter alerted AMS guides Wilkinson and Egan to the condition of his hands, Wilkinson and Egan immediately attempted to re-warm Salter’s hands by placing them on their warm stomachs and under the armpits of group members. After the attempted re-warming, it was decided that he and Egan would descend to the 14,200-foot camp immediately for farther medical attention._x000a_At 1640 on June 2nd, Salter arrived at the 14,200-foot camp and was examined by NPS Patrol Member Richard Hubbard. Hubbard’s examination revealed that all digits were cold and mobile with limited sensation, with blue from the tip to between the first and second joint on the first and second fingers and the tips of the third and fourth fingers were blue to the first joint. The right hand exhibited blue to mid-fingers on each of the first three fingers and a pale tip of the fourth finger. Salter’s nose was also blue and appeared to be swollen. It was determined through consultation with Denali National Park and Preserve Physician Dr. Jennifer Dow that immediate re-warming of the frostbitten fingers was necessary to mitigate tissue damage. NPS Patrol members Craig Knoche, Paul Nelson, and Hubbard re-warmed and dressed Salter’s hands and nose. After re-warming, it was determined that Salter would be unable to descend the mountain and would need to be evacuated by the NPS helicopter._x000a_At 2200, NPS personnel and the 14,200-foot camp were contacted by Wilkinson about client Elliot Reed (22). He also appeared to be suffering from significant frostbite to all of his toes. Reed, who had just returned from a successful summit bid, realized while changing into dry socks that he had frostbitten all of his toes. He alerted Wilkinson to his condition. Wilkinson was advised that NPS Ranger John Loomis was to arrive shortly and that he would help in the examination and treatment of Reed. Ranger Loomis confirmed that Reed was suffering from significant frostbite. After consultation with Denali National Park and Preserve Physician Dr. Jennifer Dow and other NPS personnel, it was determined that the best course of action was for Ranger Loomis to try and re-warn the frozen digits at the 17,200-foot camp. Loomis performed a re-warming into the morning hours of June 3. The overall condition of Reed’s feet, necessitated his evacuation from the 17,200ft camp._x000a_On the morning of June 3rd, weather conditions allowed for the NPS contract Lama Helicopter to perform the evacuations of both Reed from the 17,200-foot camp and Salter from the 14,200-foot camp._x000a_Analysis_x000a_Though the day in which these injuries occurred was colder than average, both of these cases of frostbite could have been prevented. Salter stated that he had cold hands prior to the start of his ascent. He believed that once he got moving, his hands would warm up. Salter also chose to wear gloves instead of the recommended over-mitts. Reed stated that though he had cold feet earlier in the day, he was very surprised to find that he had frostbite later in the day. Reed believed that his feet had warmed up on his ascent; in fact his feet had become numb and then froze. Reed also stated that he had put on an extra pair of thick socks to prevent his feet from becoming cold while attempting the summit. It is probable that the extra socks were detrimental to the warmth of his feet, actually making them colder because of restricted blood flow to his feet. Also, there was a loss of the dead air space that acts as insulation inside of boot liners._x000a_It is important to note that in both of these cases where the clients of a guided trip suffered significant injuries, it is very probable that something as simple as saying, “My hands and feet are cold,” to either of their guides would have prevented or lessened these injuries. (Source: John Leonard, Ranger)_x000a_(Editor's Note: A few days later.; there was another case of frostbitten fingers. The climber attempted to re-warm her fingers near the open flame of a cook stove, which compounded the injury. Medical personnel advocate that the best remedy is skin to skin contact or immersion in 104 degree F water until more advanced care is available.)"/>
    <n v="6"/>
    <m/>
    <m/>
    <n v="1"/>
    <m/>
    <m/>
    <n v="1"/>
    <m/>
    <m/>
    <m/>
    <m/>
    <n v="1"/>
    <m/>
    <x v="0"/>
    <n v="1"/>
    <m/>
    <x v="1"/>
    <x v="1"/>
    <x v="1"/>
    <x v="1"/>
    <x v="0"/>
    <x v="0"/>
    <m/>
    <m/>
    <x v="0"/>
    <m/>
    <m/>
    <m/>
    <x v="0"/>
    <x v="1"/>
    <m/>
    <m/>
    <m/>
    <x v="0"/>
    <m/>
    <m/>
    <m/>
    <m/>
    <m/>
    <m/>
    <x v="0"/>
    <m/>
    <m/>
    <n v="1"/>
    <m/>
    <m/>
    <m/>
    <m/>
    <m/>
    <m/>
    <m/>
    <m/>
    <m/>
    <x v="0"/>
    <m/>
    <m/>
    <m/>
    <m/>
    <m/>
    <m/>
    <m/>
    <m/>
    <n v="1"/>
    <m/>
    <m/>
    <m/>
    <m/>
    <m/>
    <m/>
    <m/>
    <n v="1"/>
    <x v="1"/>
    <m/>
    <m/>
    <m/>
    <m/>
    <m/>
    <m/>
    <m/>
    <m/>
    <m/>
    <m/>
    <m/>
    <n v="1"/>
    <m/>
    <m/>
    <m/>
    <m/>
    <m/>
    <m/>
  </r>
  <r>
    <x v="1474"/>
    <s v="Hand-Holds Broke Off—Fall on Rock, Wyoming, Grand Teton National Park, Direct Jensen Ridge"/>
    <x v="17"/>
    <s v="Wyoming, Grand Teton National Park, Direct Jensen Ridge_x000a_On August 5 about 1430, Exum Guide Mark Newcomb (39) fell about 80 feet when his hand-holds broke off while ascending the Direct Jensen Ridge route of Symmetry Spire. He was about two pitches from the top of the technical portion of the route. He was guiding two clients, and one of them was belaying him, arresting his fall despite suffering a significant wound to his right forearm from a falling rock. Newcomb suffered multiple trauma, including lacerations, bruises, and abrasions. The Exum Mountaineering Guides office was immediately notified of the accident via cellphone._x000a_Rescue Coordinator G. Montopoli was contacted by the Exum Mountaineering Guides office, and after speaking with a client and Newcomb, immediately initiated a rescue operation. The contract helicopter was summoned to Lupine Meadows and St. John’s Hospital Emergency Room was advised of the situation._x000a_Rangers D. Bywater and E. Visnovske were climbing in the area (Baxter’s Pinnacle) and were dispatched to the scene on foot in the event that an approaching thunderstorm precluded use of the helicopter._x000a_At 1530, an initial reconnaissance flight was conducted to determine the technical requirements for the rescue operation. Two rangers, A. Byerly and H. Motter, were then inserted on the first flight. On the second flight, two more rangers, R. Jackson and J. McConnell, were inserted. The helicopter flew around the scene while the two clients were loaded into evacuation suits and were then extracted from the scene to Lupine Meadows._x000a_A rescue litter was then delivered at about 1630 hours to the accident scene. After medically assessing and treating Newcomb, he was immobilized on a backboard and placed in the litter. The litter was extracted from the scene and delivered to Lupine Meadows via short-haul techniques at 1715. Newcomb was then transported to St. John’s Hospital, Jackson, WY, via GTNP ambulance._x000a_After a thorough medical evaluation at the hospital, M. Newcomb was released that evening after treatment for his injuries. (Source: George Montopoli, Ranger and Incident Commander)"/>
    <n v="4"/>
    <m/>
    <m/>
    <m/>
    <m/>
    <m/>
    <n v="1"/>
    <m/>
    <m/>
    <m/>
    <m/>
    <m/>
    <m/>
    <x v="0"/>
    <n v="1"/>
    <m/>
    <x v="1"/>
    <x v="1"/>
    <x v="0"/>
    <x v="0"/>
    <x v="0"/>
    <x v="0"/>
    <m/>
    <m/>
    <x v="0"/>
    <m/>
    <m/>
    <m/>
    <x v="0"/>
    <x v="0"/>
    <m/>
    <m/>
    <m/>
    <x v="0"/>
    <m/>
    <m/>
    <m/>
    <m/>
    <m/>
    <m/>
    <x v="0"/>
    <m/>
    <m/>
    <m/>
    <m/>
    <m/>
    <m/>
    <m/>
    <m/>
    <m/>
    <m/>
    <m/>
    <m/>
    <x v="0"/>
    <m/>
    <m/>
    <m/>
    <m/>
    <m/>
    <m/>
    <m/>
    <m/>
    <m/>
    <m/>
    <m/>
    <n v="1"/>
    <m/>
    <m/>
    <m/>
    <m/>
    <m/>
    <x v="1"/>
    <m/>
    <m/>
    <m/>
    <m/>
    <m/>
    <m/>
    <m/>
    <m/>
    <m/>
    <m/>
    <m/>
    <m/>
    <m/>
    <n v="1"/>
    <m/>
    <m/>
    <m/>
    <m/>
  </r>
  <r>
    <x v="1475"/>
    <s v="HAPE, Party Separated, Alaska, Mount McKinley, West Buttress"/>
    <x v="17"/>
    <s v="Alaska, Mount McKinley, West Buttress_x000a_On May 28 at 0745, John Tatzalaff (39) of Team Springer Zissou requested NPS assistance at the 14,200-foot camp because he was experiencing difficulty breathing. A thorough examination by Paramedic Paul Nelson revealed that Tatzalff was experiencing symptoms consistent with High Altitude Pulmonary Edema (HAPE). Tatzalaff presented with crackles in his lower right lobe, tachycardia and a decreased 02 saturation. After consultation with Denali National Park and Preserve physician Dr. Jennifer Dow, Tatzalaff was administered 250mg of Diamox and oxygen at four liters per minute via nasal cannula. Medic Nelson was unable to detect any significant loss of neurological function. After thorough examination and monitoring throughout the day, it was determined, in consultation with Dr. Dow, that Tatzalaff required evacuation._x000a_Though Tatzalaff was a member of a two-person team on his ascent to the 14,200-foot camp, apparently the team of two decided to disband once reaching the 14,200-foot level. Due to the fact that Tatzalaff was now a solo climber on the mountain, he required NPS assistance for evacuation. At 1605, he was evacuated by the NPS helicopter to basecamp at 7,200-feet and transferred to Lifeguard for transport to an Anchorage hospital for further care._x000a_Analysis_x000a_Though Tatzalaff ascended at a moderate rate well within accepted norms, he still developed HAPE. Due to sometimes unexplainable circumstances, this happens to even the most experienced climbers. Tatzalaff’s lack of climbing with a partner led to the needed intervention and evacuation by the NPS. If Tatzalaff had been climbing with partners, he could have descended with them to a lower elevation with little or no NPS assistance. (Source: John Leonard, Ranger)_x000a_(Editor’s Note: There were three other altitude-related cases this year, all of them occurring to individuals who had NOT ascended too fast. In one case, the team returned by helicopter to the 7,200-foot level, but the person continued to experience symptoms of AMS.)"/>
    <n v="6"/>
    <m/>
    <m/>
    <m/>
    <m/>
    <m/>
    <n v="1"/>
    <m/>
    <m/>
    <m/>
    <m/>
    <n v="1"/>
    <m/>
    <x v="0"/>
    <n v="1"/>
    <m/>
    <x v="1"/>
    <x v="1"/>
    <x v="1"/>
    <x v="1"/>
    <x v="0"/>
    <x v="0"/>
    <m/>
    <m/>
    <x v="0"/>
    <n v="1"/>
    <m/>
    <m/>
    <x v="0"/>
    <x v="1"/>
    <m/>
    <n v="1"/>
    <m/>
    <x v="0"/>
    <m/>
    <m/>
    <m/>
    <m/>
    <m/>
    <m/>
    <x v="0"/>
    <m/>
    <m/>
    <m/>
    <m/>
    <m/>
    <m/>
    <m/>
    <m/>
    <m/>
    <m/>
    <m/>
    <m/>
    <x v="0"/>
    <m/>
    <m/>
    <m/>
    <n v="1"/>
    <m/>
    <m/>
    <m/>
    <m/>
    <m/>
    <m/>
    <m/>
    <m/>
    <m/>
    <m/>
    <m/>
    <m/>
    <m/>
    <x v="1"/>
    <m/>
    <m/>
    <m/>
    <m/>
    <m/>
    <m/>
    <m/>
    <m/>
    <m/>
    <m/>
    <n v="1"/>
    <m/>
    <m/>
    <m/>
    <m/>
    <m/>
    <m/>
    <m/>
  </r>
  <r>
    <x v="1476"/>
    <s v="Ischemia and Coronary Occlusion—Alaska, Mount McKinley, West Rib/Cassin"/>
    <x v="17"/>
    <s v="Alaska, Mount McKinley, West Rib/Cassin_x000a_On April 26, H. Dean Barkley, Jr. (47) and his partner were attempting to climb the West Rib and Cassin routes of Denali. Barkley had a history of cardiac problems. Approximately two hours out of basecamp, he experienced a cardiac event. The team was able to return to the Kahiltna Basecamp without assistance. They arrived at 2100 and contacted the NPS Ranger stationed there. At 2115 Ranger Gordy Kito contacted Talkeetna via radio, advised the IC that they had a probable cardiac event occurring and requested immediate evacuation of the patient. The Lama was scrambled from Talkeetna at 2153 to perform the evacuation, arrived at the 7,200-foot camp at 2229 and returned at 2300. The patient was placed into an ambulance and then transferred to Life Flight at 2320. He was ultimately diagnosed and treated for severe ischemia and a coronary occlusion._x000a_Analysis_x000a_Injuries and illnesses are to be expected during a mountaineering expedition and, unfortunately, can occur regardless of planning. However, in this case the climber had suffered a coronary blockage six months prior and had had a stint inserted. The patient was taking several potent coronary drugs for his condition but was also forthcoming about his condition when questioned about any existing medical problems or history during the mandatory climbing briefing conducted before they flew onto the mountain. Prior to the climb, he had consulted with his physician and had passed a stress test._x000a_It was fortunate that this happened at the start of his planned climb. Had it occurred later while on the technical part of the route, the evacuation would have been much more difficult and the outcome could have been different._x000a_Climbing Denali requires a monumental physical effort, and any attempt to climb it, especially via one of the more challenging routes, requires individuals to be at peak physical capacity. (Source: From a report by John A. Loomis, Ranger)"/>
    <n v="3"/>
    <m/>
    <m/>
    <m/>
    <m/>
    <m/>
    <n v="1"/>
    <m/>
    <m/>
    <m/>
    <m/>
    <m/>
    <m/>
    <x v="0"/>
    <n v="1"/>
    <m/>
    <x v="1"/>
    <x v="1"/>
    <x v="1"/>
    <x v="1"/>
    <x v="0"/>
    <x v="0"/>
    <m/>
    <m/>
    <x v="0"/>
    <m/>
    <m/>
    <m/>
    <x v="0"/>
    <x v="1"/>
    <m/>
    <m/>
    <m/>
    <x v="0"/>
    <m/>
    <m/>
    <m/>
    <m/>
    <m/>
    <m/>
    <x v="0"/>
    <m/>
    <m/>
    <m/>
    <n v="1"/>
    <m/>
    <m/>
    <m/>
    <m/>
    <m/>
    <m/>
    <m/>
    <m/>
    <x v="0"/>
    <m/>
    <m/>
    <m/>
    <m/>
    <m/>
    <m/>
    <m/>
    <m/>
    <m/>
    <m/>
    <m/>
    <m/>
    <m/>
    <m/>
    <m/>
    <m/>
    <m/>
    <x v="1"/>
    <m/>
    <m/>
    <m/>
    <m/>
    <m/>
    <m/>
    <m/>
    <m/>
    <m/>
    <n v="1"/>
    <m/>
    <m/>
    <m/>
    <m/>
    <m/>
    <m/>
    <m/>
    <m/>
  </r>
  <r>
    <x v="1477"/>
    <s v="Overdue Climbers—Disappeared, Probably Perished in a Snow Cave from Hypothermia and/or Asphyxiation, Lost Pack Containing Critically Needed Supplies, Weather _x000a_Alaska, Mount Foraker, Infinite Spur"/>
    <x v="17"/>
    <s v="Sue Nott (37) and Karen McNeill (37) registered with the National Park Service on March 13th as “Turtle Team” expedition for a climb of the Infinite Spur route on Mount Foraker. Nott checked in at the Talkeetna Ranger Station on April 19th while Karen McNeill checked in on May 9th. Noted on the check-in form as a rough itinerary were plans to attempt the Moonflower Buttress on Mount Hunter between the dates of April 23 and May 10, followed by the Infinite Spur on Mount Foraker in the period from May 10th to June 8th. The team gave their return date as June 10th. Ranger John Evans noted their intentions to inform basecamp on finer details of their plans. Nott flew to the Southeast Fork of the Kahiltna Glacier on April 23rd. On April 28th Nott and Zoe Heart, who were registered on a separate backcountry itinerary, attempted Deprivation on Mount Hunter. On May 7th Nott and Heart climbed the Mini Moonflower on Mount Hunter. McNeill flew to basecamp on May 9th._x000a_On May 12th Nott and McNeill informed the basecamp manager, Lisa Roderick that they were departing to climb the Infinite Spur on Mount Foraker. Roderick gave them an TRS’ walkie-talkie-type radio with which to contact basecamp once they were up higher on the route. Nott and McNeill said they would call once able and also told Roderick they were carrying fourteen days of food. Nott and McNeill were also thought to have left basecamp with eight to ten eight-ounce fuel canisters. This information came from subsequent conversations with John Varco, Nott’s partner, who had also been at basecamp at the end of April and beginning of May. Nott and McNeill left basecamp on skis for the approach to the route, which travels down the Southeast Fork to the main Kahiltna Glacier where it continues down-glacier, cutting west at a side glacier referred to as the Southwest Fork. The route then traverses a pass referred to as 1st Pass and drops onto an upper arm of the Lacuna Glacier. This is where the pair left their skis, some extra gear, two full fuel canisters, and approximately four days of food. Nott and McNeill then continued over 2nd Pass and onto the Snow Shoulder. This area provides a good view of the route from a relatively safe vantage point. On May 14th Will Mayo and Maxim Turgeon, who were attempting a new route on the South Face of Mount Foraker, made contact with Nott and McNeill. The two teams conversed and then went their separate ways. Mayo later noted that their packs were large, but he had no information on what they were carrying in terms of gear and rations. Mayo also noted that they heard a large avalanche sometime later and checked to see where Nott and McNeill were in relation to it. At that point Mayo did observe them safe at the base of the route. This was the last contact and point last seen of Nott and McNeill._x000a_What occurred in the intervening two-week period, including Nott and McNeill’s progress on the route, where they camped, and on what days they were able to move, are unknown. A chronology of the weather as it was observed from basecamp and the 14,200-foot camp on Mount McKinley is summarized below to give some information as to what days may have been conducive to travel. John Varco believes that the pair most likely planned for their ascent to take twelve to fifteen days. At basecamp weather was reasonable with planes able to fly at least part of the day on May 14-16 and May 19. On May 17, 18, and 20, weather was down and no planes were able to reach basecamp. Snowfall was intermittent and fairly minimal and winds were not reported as particularly strong at either basecamp or the 14,200-foot ranger camp. During this first week when Nott and McNeill were on the route, weather was not particularly good, but it is unclear the degree to which weather conditions would have hampered their climbing if at all. For the second week after Nott and McNeill began their climb, conditions continued to be similar from May 21-25, with flights able to get into basecamp. Winds began to increase on May 25th and for the next six days, strong to extremely high winds were reported. The dates of this wind event correspond to the twelfth through fifteenth days that Nott and McNeill were on the route. On May 31st, weather was still marginal. Discussions between Ranger John Evans and staff in Talkeetna began regarding concern over Nott and McNeill’s whereabouts. Evans and others at basecamp had been scoping the descent route for several days, but had seen no sign of Nott and McNeill. Also on that day Paul Roderick of Talkeetna Air Taxi called South District Ranger Daryl Miller to express his concern over Nott and McNeill’s welfare. Roderick flew the route on May 29 and 30, as well as on at least one other occasion in the prior weeks. Roderick was not able to view the entire route. The portions that were visible to him yielded no evidence of the team other than their approach tracks. On May 29th Will Mayo also flew over the route with pilot David Lee of Talkeetna Air Taxi. Mayo felt he had a good view of the upper half of the route, but saw no evidence of the team. David Lee flew past the route again on May 30th and saw nothing different. In addition, Mark Westman, who climbed the route in 2004, flew over the route on May 21st and saw the same approach tracks leading to and over the bergschrund at the base of the route but nothing above. John Varco was contacted via telephone in the late afternoon of May 31st subsequent to Roderick’s phone call to get his assessment of the situation. It was at this point that Varco expressed that he believed it would take the pair twelve to fifteen days to complete the route and the descent. Varco also commented that it was possible for them to stretch their food and fuel as they had done on the Cassin in 2004. Further consideration was given to the situation the following day. At 1700, Chief Sub-district Ranger Daryl Miller made the decision to initiate a search._x000a_On the evening of June 1st, the Lama helicopter, piloted by Jim Hood, made two initial search flights. The first flight with Dave Kreutzer and Mike Barstat on board searched the Infinite Spur and the intended descent route, the Sultana Ridge, and Mount Crosson from 9,000 to 14,000 feet. Clouds obscured the lower part of the route and the upper part was not searched due to operational restrictions. The second flight with Ranger Meg Perdue on board focused on elevations above 13,000 feet on the route and descent. Possible tracks were observed at the 14,000 to 14,400-foot level traversing onto the Knife Edge Ridge feature of the Infinite Spur. No other evidence of the team was seen on the route or the descent. On June 2nd four flights using the Lama were conducted. Mark Westman and Perdue were on board for the first two flights. On the first flight Westman was able to confirm the tracks that Perdue had seen the previous night as well as identify tracks on sections of the lower part of the route. Westman was confident that he had a good view of the lower parts of the route to 12,000 feet and that Nott and McNeill were not on it. Towards the end of the flight, the debris cones to the west and east of the base of the route were searched. Gear, including a blue and black sleeping bag and a blue and black pack, was seen in the debris cone approximately 100 yards to the east of the start of the route. The sleeping bag was approximately 100 yards west from the pack. No persons were visible or believed to be attached to the gear. It was determined that due to the potential for farther avalanche activity, it was unsafe to put personnel on the ground to retrieve the gear or engage in a ground search of the area. On the second flight, possible fall lines consistent with the gear’s location were searched, but nothing else was found. At the end of the flight the debris was again searched. A red fleece jacket was also observed 100 yards east of the pack. The third flight used the hydraulic “Grabbers” to retrieve the pack. The pilot is confident that nothing exited the pack while in flight. The pack was later confirmed to be the one carried by Nott. The main compartment and lid pouch of the pack were empty with only a few items, including the FRS radio, in a zipped pocket on the underside of the lid pouch. The pack did have a Ridge Rest sleeping pad still attached with a single strap._x000a_The fading pattern due to the strap’s position indicated that the pack was likely lying in that orientation for at least several days prior to its discovery. The pack itself did have several tears, but none so large that it would have been a likely exit route for all the contents. The pack’s buckles and straps were undamaged, the hip belt buckle was unfastened, the shoulder straps were relatively loose, and the drawstring on the main compartment was also loose. It did not appear that the pack had been configured for hauling, nor does it seem likely that Nott was wearing it when it fell. On the fourth flight Perdue again searched upper elevations of the route and descent. Photos were taken and nothing new was observed. Flight operations were concluded for that day and Perdue was brought out to Talkeetna to brief the search management team._x000a_On the morning of June 3rd, the search area was segmented and probabilities of area calculated for each search segment. The criteria for probabilities of detection (POD) were based on a pack-sized object and the goal for cumulative PODs set at a minimum of 50 percent. From June 3rd to June 6th, Lama flights and fixed wing aircraft continued to search the Infinite Spur route, potential fall lines from various points on the route and possible descent routes. In total, twenty-seven hours of aerial searching were conducted and the minimum cumulative POD’s were achieved for each segment. During this period of the search, hundreds of aerial photos were taken. Based on observations and subsequent photo analysis, tracks were confirmed at the 15,500 to 15,800-foot levels in the Exit Gullies, the 16,400-foot level, and finally the highest likely tracks established at the 16,600-foot level. These upper sections of tracks were on lower angled terrain leading to the south (false) summit, elevation of 16,812 feet. The true, north summit lies a mile beyond this over relatively non-descript terrain. While snow conditions in certain sections could be reasonably expected to retain tracks, no tracks were seen anywhere along the summit plateau though. Also during this same period, observers were placed on the ground at the Snow Shoulder feature to scope the route and call in weather observations to facilitate aerial search activities. While a few possible objects for investigation were seen from this location, none turned out to be anything. Checks were continually made of the debris cone throughout this period to determine if any additional evidence appeared. A brown fleece hat, one glove, a small yellow stuff sack, and a pink wind shell became visible over the course of the search._x000a_Starting on June 7th, the weather precluded search efforts, and through June 14, only one high-level fixed wing flight was possible. As of June 11th, 28 days had passed since Mayo and Turgeon’s last sighting of Nott and McNeill at the base of the route. An optimistic estimation would be for a fuel canister to last one-and-a-half to two days, in which case Nott and McNeill would have been out of fuel to make water for seven to ten days. Based on these circumstances, the probability of survival was considered to be extremely low, so the search operation was scaled back. Weather continued to hamper any searching and the next opportunity to fly did not come until June 15th. At that time the Lama was able to search the route to 14,500 feet, but found no new evidence. Nott and McNeill’s cache at the base of 2nd Pass was retrieved. This cache was found to contain two fuel canisters and approximately four days of food, thus lessening the food and fuel that the pair was thought to have with them on the route._x000a_On July 9th, the NPS contracted Lama helicopter attempted to fly the search area, but because of high winds moving downward from the summit, it was determined to be an unnecessary high-risk flight. The decision not to fly the upper mountain was made by both the pilot Jim Hood and the helicopter manager Dave Kreutzer. The Lama did fly at approximately 8,000 feet with careful attention given to the debris cones near the bottom of the route. No new evidence was found._x000a_On July 10th, Kreutzer and Hood met with South District Ranger Daryl Miller to express their concerns for the safety of any personnel flying in a search mode, involving hovering up and down the search area, on Mount Foraker. Because of this concern, the fact that there were no signs of Nott and McNeill, aside from the one pack and the tracks that had been found since the search was initiated on June 1st, and that over twenty-eight hours of low-level aerial search had been conducted by the NPS and numerous fixed wing aircraft flights, Miller requested permission from Superintendent Paul Anderson to suspend the search. Anderson agreed with the risk assessment and gave permission to do so._x000a_ANALYSIS_x000a_The difficulties of providing an adequate analysis of what transpired in this situation are obvious. With so much left unknown about what exactly occurred, it is only possible, based on the pieces of factual evidence available, to outline possible scenarios and discuss the likelihood of each. The three major issues that can be addressed are 1) the loss of the pack, 2) what happened to Nott and McNeill, and 3) the question of survivability._x000a_How was the pack lost? The pack’s location and condition figure heavily into the basis for the following scenarios:_x000a_The pack fell over or was blown off the route while sitting on ground._x000a_Very likely: The relatively undamaged condition of the pack and the gear that was found in its vicinity suggests that Nott and McNeill were taking some sort of break or breaking/setting camp when the pack fell. In addition, extrapolating on where the pack was found, the main fall line leads to two locations at 11,500 feet or 11,800 feet at the start of the Ice Rib. These are two of the prime bivouac sites on the route. Retreat from this location would have been possible, but everyone who knew both climbers agreed that they would have continued the climb, especially if the majority of their fuel and food had not been in the pack at the time of its loss._x000a_The pack fell while being hauled._x000a_Very unlikely: The pack was not rigged for hauling, the buckles were undamaged and the drawstring closures were undone. The pack’s haul loop with carabineer attached was intact and the pack’s straps were not cinched down, as would be expected in a hauling configuration._x000a_The pack fell with a climber._x000a_Very unlikely: The route that the pack would most likely have taken to end up where it was discovered involves multiple falls over steep rock and ice. Any person falling over this terrain would have suffered significant trauma, leaving blood signs on the gear. That the pack was devoid of any visible body fluids negates this theory. In addition, the condition of the pack, including the positioning and lack of damage to the straps and buckles, rules out that it was torn from a falling climber._x000a_What happened to Nott and McNeill? The major piece of evidence that must be considered in framing this discussion is the location and elevation of the tracks seen. There is very little, if any, doubt that the tracks seen on the Infinite Spur route are Nott and McNeill’s. The Infinite Spur was last climbed in 2004, while the Talkeetna Spur route on Mount Foraker, which was climbed most recently in 2005 by Nott and Varco, did not show any evidence of their ascent. It is exceedingly unlikely that one route could have held tracks for two years while another route on the same mountain with the same aspect and elevation wouldn’t hold them after a year. In addition to the time spent searching, hundreds of photos were studied, and while it is not possible to say with 100 percent certainty that what are believed to be tracks from 16,400 to 16,600 feet are actually tracks, it seems highly likely. Additionally, even into these upper elevations, a careful photographic analysis indicates that most likely the tracks are double, meaning two climbers made them. This suggests that Nott and McNeill essentially made it at least to the top of the route. At that elevation the slope angles are greatly reduced and the difficult sections of the route are accomplished. That no tracks were seen above this point to the false south summit or onto the true north summit nor anywhere down the descent constitutes a pertinent negative. While much of the summit plateau would have not held tracks well, it appeared from the air that snow in at least some places might have held tracks, but none were seen. A number of parties attempted the Sultana Ridge—the descent route—in 2006, but only one of those parties even made it onto the Sultana Ridge itself. This party made it as far as The Way at 11,300 feet, and evidence of their ascent was visible during the search. The potential scenarios as to what happened to Nott and McNeill fall into three main categories: falls (some involving weather), avalanches, and exposure/exhaustion. Each will be considered in turn._x000a_Falling Scenarios:_x000a_One Climber (Nott with pack) fell during the first part of the climb._x000a_Did not occur: Photo analysis of the tracks exiting the Knife-Edge Ridge at 14,600 feet clearly show two distinct sets of tracks. The location of the pack means it is extremely unlikely to have fallen from somewhere other than the “Ice Rib” section of the route between 11,500 and 11,800 feet._x000a_Both climbers fell on the upper portion of the route._x000a_Did not occur: Analysis of the probable tracks photographed at the 16,600- foot elevation also suggests that two individuals were traveling. The slope angle of this terrain is 30 degrees or less and any fall would not have carried the climbers far and therefore they would have been seen during the search._x000a_One or both climbers fell during descent of the Sultana Ridge._x000a_Highly unlikely: The planned descent route was the Sultana Ridge. During the time the climbers would have been descending from the north summit, another climbing party was on the first half of the Sultana and did not see them or evidence of their passing. Examination of the snow and terrain leading to the Sultana did not show any evidence of human passage and tracks would have been found had a person traveled over the area. Following the 25-29th wind event, the descent route and the approach to the north summit was also examined by a spotting scope from basecamp, but no one was seen moving high on the route._x000a_One or both climbers fell during descent of an unplanned alternate route. Highly unlikely: Nott was intimately familiar with the Talkeetna Ridge, having ascended it the year before. This is the closest route to the Infinite Spur and to where their last tracks were seen. Examination of the Talkeetna Ridge did not show any human presence. Footsteps would have been found had someone attempted to descend it. The two climbers were also aware of some existing rappel anchors on the French Ridge immediately to the east of the Infinite Spur. An aerial search of this ridge revealed the footprints of Mayo and Turgeon, but none were seen leading down to the rappel point._x000a_Climbers fell into crevasse during ascent or descent._x000a_Unlikely: It is possible that one climber fell into a crevasse, but the possibility that both climbers fell in and were unable to extricate themselves is very unlikely. Both climbers were very experienced with glacier travel and would have been traveling roped together. Had one climber fallen in, the other would be able to aid in extrication and even if that weren’t possible, the climber not in the crevasse would have been able to travel and leave additional signs._x000a_Climbers were blown off mountain while traveling._x000a_Unlikely: In 2005 Nott climbed Mount Foraker via the Talkeetna Ridge. John Varco, her climbing partner, reported that in 40-mph winds she was forced to crawl along to keep from being blown over. If this had occurred in the location the last tracks were found, the resulting fall would not have been in any way significant. Using 40 mph as the upper limit of wind velocity that the two climbers would have been able to travel in, it can be safely stated that the climbers would not have been lifted up and blown any distance beyond a couple of feet. The fact that Nott was unable to travel in 40-mph winds also eliminates the possibility that both individuals intentionally climbed into the windstorm occurring on the upper reaches of the mountain. The tracks that were found would not have remained after the storm had the two climbers made them during the severe conditions. The tracks would have required time to set to withstand the wind scouring that followed. In addition, at the 14,200-foot camp on Denali, it was noted that tracks made in the preceding days of the storm were still evident afterwards, but areas that people had walked during the storm had been scoured clean. This point supports the theory that the two climbers had reached the 16,600-foot level the evening prior to the storm, because it would have given the resulting tracks time to consolidate. They also would not have been able to reach the highest point where the tracks were last found in any appreciable storm._x000a_Climbers were blown off mountain in their tent during bivouac._x000a_Possible but unlikely: Had the climbers been bivouacking in the vicinity of the south summit, it is possible to have been rolled off the flat terrain and into one of the couloirs to the southwest of the point the last tracks were seen. However, no evidence that would support this theory was found during the aerial searches._x000a_Exposure/Exhaustion scenarios:_x000a_Climbers died from exposure on the surface._x000a_Highly unlikely: The extensive searches conducted from the helicopter at low altitude and low airspeed would have revealed any human remains on the surface. This would not have been the case with just snowfall, but since the entire summit plateau of the mountain had been scoured by wind, anyone lying on the surface would have been seen._x000a_Climbers perished during storm in a snow cave._x000a_Likely: The windstorm did not suddenly appear; the onset was over several hours. Had the climbers been in a tent, they would have had ample time to vacate it as the conditions worsened. There are also ample crevasses located in the vicinity of the south summit that would have afforded easy access to shelter._x000a_The likely scenario after taking shelter in a snow cave is that the entrance was covered by drifting snow and the individuals either succumbed to hypothermia (only one sleeping bag and pad was available) or died from asphyxia or carbon monoxide poisoning while they were either asleep or trying to procure water. This would not have occurred early in the storm. It would have been a gradual onset as the storm continued unabated over five to six days. When search operations commenced, neither would have been alive or in any condition to dig themselves out to signal rescue forces._x000a_The question of survivability: The survivability of any of these scenarios is again speculative, but can be discussed in the context of other accidents and their survivability. Falls occurring on technical, steep terrain while occasionally survivable generally cause serious injuries or fatalities, even if initially survivable without immediate help, situations such as this usually soon become fatal. Falls on lower angle terrain or involving a crevasse could have caused an injury that prohibited movement for one or both of the climbers, at which point other factors including weather, lack of equipment or supplies, and exhaustion would contribute to a low survivability over time. An avalanche scenario would have a range of survivability for the initial event, depending on the size of the avalanche, the terrain traveled over, and the distance traveled. Once entrained in debris, survivability drops rapidly after the first thirty minutes, with almost no possibility of survival after twenty-four hours._x000a_A scenario involving exposure or exhaustion would also have a range of survivability, the most critical factor here being the amount of fuel available to melt snow for water. Secondarily, food and equipment available to preserve metabolic capacity would also become factors. As discussed elsewhere in this report, they had fourteen days of food when they left basecamp on May 12 th. Approximately four days of food and two fuel canisters were found in the cache at the base of 2nd Pass. This left them with six to eight canisters and ten days of food. Stretching their fuel and using the most optimistic of usage estimates would allow for a canister to last one and a half to two days. Assuming that no canisters were lost with Nott’s pack, twelve to sixteen days was the most their fuel could have been expected to last, meaning that sometime between May 25 th and May 29th, they would have been out of fuel. Also assuming that no food was lost with the pack and stretching their food half again as many days, they would have exhausted their supplies in that same timeframe. Without water, an individual cannot survive for more than a week. While everyone who knew Nott and McNeill agrees that they had highly developed survival instincts and tremendous will and endurance, there are physiological limitations for all human beings that simply cannot be ignored. While their possibility of survival during the first week in June, during the most intensive part of the search, did exist, that possibility dropped to almost nothing by the time the search was scaled back on June 11th._x000a_Whatever the scenario that Nott and McNeill were involved in, contributing factors to its tragic outcome most definitely include the weather and most likely the loss of Nott’s pack during the climb. Such a severe and prolonged wind event as occurred during their second week on the climb would be a test of survival under the best of circumstances. When undertaking difficult, technical routes at high altitude, the margins of safety are often razor thin and such a storm event is extremely likely to have contributed to the fatal outcome in this situation. The loss of equipment is another factor that likely played a role in pushing this situation to its terrible conclusion._x000a_Any piece of gear, particularly a sleeping bag, could be critical to survival when dealing with a situation involving prolonged cold and exposure. The loss of the radio was also tragically unfortunate, as it left no way to contact help if Nott and McNeill were capable of it. The potential fatigue and exhaustion would also be greatly exacerbated by the potentially prolonged period during which the pair was operating with minimal water and food._x000a_As anyone reading this is all too aware, it is unfortunately impossible to know exactly what happened to Sue Nott and Karen McNeill. That will weigh heavily on their family, their friends, and members of the climbing community who wish to make some sense of this accident. The NPS has great confidence, given the amount and character of the searching conducted, that if the pair were visible within the search area, in other words not below the snow’s surface either in a crevasse, debris, or a cave, they would have been found. This is certainly part of the basis for assessing the likelihood of each of the scenarios discussed above._x000a_But of course many other factors go into each assessment, the most important being the physical evidence available and the collective knowledge and experience of the dozens of individuals involved in the search as well as the expertise contributed by many members of the climbing community. And while it could be endlessly debated exactly how each piece of information should be weighed and interpreted, ultimately it will not resolve the issue of what happened to these experienced climbers and is only useful to the extent it educates others towards the prevention of accidents in the future. (Source: Meg Purdue, Ranger)_x000a_(Editor’s Note: This report is included in its entirety in order to demonstrate the level of care and hard work that is put into each search, rescue, and investigation. Special thanks to Daryl Miller,; Chief Sub-district Ranger, for his oversight and years of dedication.)"/>
    <n v="6"/>
    <m/>
    <m/>
    <m/>
    <m/>
    <m/>
    <n v="2"/>
    <m/>
    <m/>
    <m/>
    <m/>
    <n v="1"/>
    <m/>
    <x v="1"/>
    <m/>
    <m/>
    <x v="1"/>
    <x v="1"/>
    <x v="1"/>
    <x v="1"/>
    <x v="0"/>
    <x v="0"/>
    <m/>
    <m/>
    <x v="0"/>
    <m/>
    <m/>
    <m/>
    <x v="0"/>
    <x v="1"/>
    <m/>
    <m/>
    <m/>
    <x v="0"/>
    <m/>
    <m/>
    <m/>
    <m/>
    <m/>
    <m/>
    <x v="0"/>
    <m/>
    <m/>
    <n v="1"/>
    <m/>
    <m/>
    <n v="1"/>
    <m/>
    <m/>
    <m/>
    <m/>
    <m/>
    <m/>
    <x v="0"/>
    <m/>
    <m/>
    <m/>
    <m/>
    <m/>
    <m/>
    <m/>
    <m/>
    <m/>
    <m/>
    <m/>
    <m/>
    <m/>
    <m/>
    <m/>
    <m/>
    <m/>
    <x v="1"/>
    <m/>
    <n v="1"/>
    <m/>
    <m/>
    <m/>
    <m/>
    <m/>
    <m/>
    <m/>
    <m/>
    <n v="1"/>
    <m/>
    <m/>
    <m/>
    <m/>
    <m/>
    <m/>
    <m/>
  </r>
  <r>
    <x v="1478"/>
    <s v="Rappel Error—Anchor Failed, Colorado, Boulder Canyon, Boulderado"/>
    <x v="17"/>
    <s v="Colorado, Boulder Canyon, Boulderado_x000a_On June 3 at 1635, the Boulder County Sheriff’s Office was advised of a fallen climber in Boulder Canyon. Rocky Mountain Rescue Group, Pride- mark Ambulance, Nederland Fire Department, Sugarloaf Fire Department, Boulder County Victim Advocates, the United States Forest Service, and Sheriff’s Deputies responded._x000a_At the scene, a man (29) was found on a ledge near the base of a climbing area called the Boulderado. Witnesses said that the climber (29) was setting up a “top-rope” and was seen beginning to rappel from the top of the climb. After he lowered himself about ten feet, the rope anchor failed and he fell about 70-100 feet. During the fall, his rope became tangled in a small tree growing out of the rock face. This stopped his fall about five feet above the ledge. Witnesses cut the rope in order to allow them to lower him to the ground._x000a_From the ledge, the Rocky Mountain Rescue Group conducted a vertical evacuation of about 50 feet to the road. The victim was then transported to a waiting Flight for Life helicopter and was flown to St. Anthony’s Central Hospital with serious injuries._x000a_Analysis_x000a_The exact mechanism of the rope anchor failure is unknown, however, a rock, weighing an estimated 250 pounds, was found at the top of the climb that had been very recently dislodged. The rock was resting precariously near the edge of the rock face above the climbing area and vehicle traffic below. After the rescue operation was complete and all people and vehicles moved out of the area, the rock was pushed over the edge to eliminate it as a future safety concern. (Source: Edited from a report from the Boulder County Sheriff’s Office)_x000a_(Editor's Note: This year there were several incidents involving this kind of anchor problem or lowering problem in Eldorado and Boulder Canyon. A few of the typical ones have been reported here. There was also a fatality at Garden of the Gods,but no pertinent details were available.)"/>
    <n v="6"/>
    <m/>
    <m/>
    <m/>
    <n v="1"/>
    <m/>
    <m/>
    <m/>
    <m/>
    <m/>
    <m/>
    <m/>
    <m/>
    <x v="0"/>
    <n v="1"/>
    <m/>
    <x v="1"/>
    <x v="0"/>
    <x v="0"/>
    <x v="1"/>
    <x v="0"/>
    <x v="1"/>
    <m/>
    <m/>
    <x v="0"/>
    <m/>
    <m/>
    <m/>
    <x v="0"/>
    <x v="0"/>
    <m/>
    <m/>
    <m/>
    <x v="0"/>
    <m/>
    <m/>
    <m/>
    <m/>
    <m/>
    <m/>
    <x v="0"/>
    <m/>
    <m/>
    <m/>
    <m/>
    <m/>
    <m/>
    <m/>
    <m/>
    <m/>
    <m/>
    <m/>
    <m/>
    <x v="0"/>
    <m/>
    <m/>
    <m/>
    <m/>
    <m/>
    <m/>
    <m/>
    <m/>
    <m/>
    <m/>
    <m/>
    <m/>
    <m/>
    <m/>
    <m/>
    <m/>
    <m/>
    <x v="1"/>
    <n v="1"/>
    <m/>
    <m/>
    <n v="1"/>
    <m/>
    <m/>
    <m/>
    <m/>
    <m/>
    <m/>
    <m/>
    <n v="1"/>
    <m/>
    <m/>
    <m/>
    <m/>
    <m/>
    <m/>
  </r>
  <r>
    <x v="1479"/>
    <s v="Rappel Error—Fall on Rock, California, Owens River Gorge, China Wall"/>
    <x v="17"/>
    <s v="California, Owens River Gorge, China Wall_x000a_On February 4, Ian Seevers Mack (23) died after falling 115 feet while climbing China Wall._x000a_Apparently Mack was preparing to rappel when he fell. Mack was anchored and as his partner was preparing to take a photo, Mack suddenly fell. Climbers nearby reported hearing the call, “Off belay!” They responded with a rescue litter to help get Mack to safety. Sadly, his injuries proved too severe and he later died at the hospital. (Source: Edited from an article in The Inyo Register)"/>
    <n v="4"/>
    <m/>
    <m/>
    <n v="1"/>
    <m/>
    <m/>
    <m/>
    <m/>
    <m/>
    <m/>
    <m/>
    <m/>
    <m/>
    <x v="1"/>
    <m/>
    <m/>
    <x v="1"/>
    <x v="0"/>
    <x v="0"/>
    <x v="1"/>
    <x v="0"/>
    <x v="0"/>
    <m/>
    <m/>
    <x v="0"/>
    <m/>
    <m/>
    <m/>
    <x v="0"/>
    <x v="0"/>
    <m/>
    <m/>
    <m/>
    <x v="0"/>
    <m/>
    <m/>
    <m/>
    <m/>
    <m/>
    <m/>
    <x v="0"/>
    <m/>
    <m/>
    <m/>
    <m/>
    <m/>
    <m/>
    <m/>
    <m/>
    <m/>
    <m/>
    <m/>
    <m/>
    <x v="0"/>
    <m/>
    <m/>
    <m/>
    <m/>
    <m/>
    <m/>
    <m/>
    <m/>
    <m/>
    <m/>
    <m/>
    <m/>
    <m/>
    <m/>
    <m/>
    <m/>
    <m/>
    <x v="1"/>
    <m/>
    <m/>
    <m/>
    <n v="1"/>
    <m/>
    <m/>
    <m/>
    <n v="1"/>
    <m/>
    <m/>
    <m/>
    <m/>
    <m/>
    <m/>
    <m/>
    <m/>
    <m/>
    <m/>
  </r>
  <r>
    <x v="1480"/>
    <s v="Rappel Error—Incorrect Set Up at Anchor, Haste, Failure to Check System, Deviation from Routine, Distraction _x000a_North Carolina, Table Rock Mountain, The North Ridge"/>
    <x v="17"/>
    <s v="_x000a_Around 2:30 p.m. on May 27th, Donald Gallo (39), Somsanouck Gallo (40), along with a friend, M. E., set out to climb The North Ridge, a 5.5 trad route on Table Rock. The three had arrived the night before and this was the first route of the holiday weekend. The area was busy, since much of the mountain was closed to climbing during the falcons’ nesting season. A second group, with two adults, P.M., E.W., and three children, had earlier set up a top-rope, anchored at the end of The North Ridge’s first pitch, about 130 feet into the climb. A third group arrived, C.T. &amp; K.T., and after speaking to M.E., they decided to climb a nearby route, White Lightning. This third group reported a sense of frustration about how long the second group had been top-roping this trad route._x000a_The decision was made that Donnie, Som, and M.E. could safely lead The North Ridge, while the top-roping continued. Donnie led the first pitch. He then belayed Som up to the ledge. Before M. E. cleaned the route, a man from the second group, P M., climbed to the anchors on his top-rope. M.E. then cleaned the route. There were now four people on the ledge._x000a_It was somewhat cooler and windy on the ledge compared to the base. Som was cold and wanted to get down to get her jacket and warm up. The fixed anchors on the ledge consisted of three pitons with static line, equalized to a master point. Concern was raised as to the safety of rapping down on just these points. P.M. offered to let Donnie, Som, and M. E. rappel off of his top-rope anchor, which was already set up. Everyone agreed. Donnie backed up the three pitons with a cam. While Donnie and P.M. were setting up the rappel off of the pitons, Som and M.E., along with P.M. whose anchor it was, were preparing the rappel from the top-rope anchor. While all of this was happening, the leader from the third group, K.T., had arrived at the ledge and was bringing up his second, C.T. Several people on the ledge mentioned later that there was a lot of talking, “chatting about whatever.” It was very distracting, but no one said anything about it at the time._x000a_What exactly happened next is in dispute. We know that the two ropes were tied together in order to make the long rappel to the ground. Either M.E. handed the ropes, already tied, to P.M. who placed them in the carabin- ers, or P.M. passed one rope through the carabiners to M.E. who removed the rope from the carabiner, tied them together, and then placed them in the carabiners. Either way, the ropes were placed into the carabiners. Donnie tossed the ropes over the edge. They caught on a ledge below. Usually Donnie would have pulled them up and tossed them again, but he figured Som could just toss them over when she got there._x000a_Som put the ropes through her ATC and attached them to her harness with a locking carabiner. She asked that another locking carabiner be placed into the master point. (There was an unused locker hanging nearby). It was placed into the system, next to the other carabiners. Donnie now believes that Som thought there was something not right about the anchor, but wasn’t sure what it was. While she was an experienced climber, she relied on help from more experienced climbers to set-up the ropes and to double-check her._x000a_M.E. checked the carabiners and made sure they were locked. M.E. offered Som an autoblock, but she declined, saying she never used one. Som unclipped her safety line. M.E. stopped her and had her re-clip and test the set-up before rappelling. She re-clipped and weighted the ropes. Everything seemed fine. She unclipped her safety line and began her rappel._x000a_Som descended, first walking backwards and feeding out rope down a long slab. She then bounced on the ropes trying to feed them through the ATC. When she got to the end of the first slab and weighted the rope fully, there was a “pop” sound. Som went over backwards, hit her back on the slab below, slid down the slab and over the edge. The entire rope followed her._x000a_In the chaos that followed, great attempts were made by climbers on the ledge to keep everyone safe and get them down as quickly as possible. Donnie descended first, followed by M.E., P.M., C.T., and after pulling the last of the gear, K.T. descended on the three pitons._x000a_E.W. was on the ground with his kids when the accident occurred. He ran over to Som and held her. She was not breathing and had no pulse. When Donnie arrived, he began CPR, but to no avail. Climbers at the bottom called 911, and nearby Boy Scouts ran to the parking area to meet them. Checks of Som’s equipment revealed no problems. Her harness, rappel device, and ropes were all connected correctly. She was wearing a helmet. Analysis_x000a_The rappel rope was set up incorrectly and the mistake was not caught when checking the system prior to rappel. After the two ropes were tied together using an overhand knot with 18-inch tail, they were improperly placed in the anchor system. We believe that both ropes were placed in the carabiners together with the knot and tail on one side of the anchor carabiners and both ropes coming out of the other side. The ropes were therefore never actually connected to the anchor system. Som was very cold and anxious to get down. This was clearly a factor in her ability to properly assess the system set-up._x000a_When the system was checked, the locking carabiners were pinched and then locked. Som weighted the system and it held her. Now if the carabiners are locked and when weighting the rope it holds you, you would think all is well and proceed on rappel. However, Som was standing on a slab and weighed only about 85 pounds. Therefore, only a small amount of weight was actually placed on the system during this crucial check. The checks that were completed were typical checks on a system prior to rappel. Som proceeded on rappel and when her full weight came on the system at the edge of the slab, the knot pulled through the carabiners and released the ropes she was rappelling on._x000a_There were four people involved in the rappel set-up. All were experienced climbers, including Som. There was no single person in charge or second person responsible for checking the work of the first. M.E. thought she was just checking P.M.’s set up since he was there before her, and it was his top-rope anchor. P.M. thought M.E. was setting everything up the way she wanted and didn’t have the chance to check the system before Som began her rappel. Donnie didn’t feel right about the whole anchor situation, but didn’t say anything about. He focused his attention to backing up the pitons and setting up the second rappel. There were two climbers between him and Som. The activity level on the ledge was high. There was a lot of talking about the gear as well as general chatting. This was very distracting and most of the climbers on the ledge believe this to be a very important factor contributing to the accident._x000a_In addition, the safety routine established by Donnie and Som, which was always followed, was not followed on this day. As a rule, a heavier climber always went first and Som rappelled after in case she needed assistance. She went first on this day. As a rule, Donnie always set up the rappel and double-checked the system before anyone went anywhere. On this day, other experienced climbers took that responsibility._x000a_The error made when setting up the ropes was missed when checking the system. A critical visual inspection of the rope attachment should have revealed the misplaced lines. The long tail most likely contributed to the confusion, as it appeared to be set up correctly. In addition, a physical trace test was not performed. Physically touching and tracing the rope through the closed system would allow the climber to notice any part of the rope placement that was not where they wanted it. (Checking the anchor and harness can be done using a similar tracing method.)_x000a_Remember that everyone involved was an experienced climber. Mistakes can happen to anyone. Be careful. Check and double check each other thoroughly and retrace the system. Don’t rush. Limit distractions. Take care when altering your set routine. (Source: Jill Machniak-Gallagher.)"/>
    <n v="8"/>
    <m/>
    <m/>
    <m/>
    <m/>
    <m/>
    <n v="2"/>
    <m/>
    <m/>
    <m/>
    <m/>
    <n v="1"/>
    <m/>
    <x v="0"/>
    <m/>
    <m/>
    <x v="1"/>
    <x v="0"/>
    <x v="0"/>
    <x v="0"/>
    <x v="0"/>
    <x v="0"/>
    <m/>
    <m/>
    <x v="0"/>
    <m/>
    <m/>
    <m/>
    <x v="0"/>
    <x v="0"/>
    <m/>
    <m/>
    <m/>
    <x v="0"/>
    <m/>
    <m/>
    <m/>
    <m/>
    <m/>
    <m/>
    <x v="0"/>
    <m/>
    <m/>
    <m/>
    <m/>
    <m/>
    <m/>
    <m/>
    <m/>
    <m/>
    <m/>
    <m/>
    <m/>
    <x v="0"/>
    <m/>
    <m/>
    <m/>
    <m/>
    <m/>
    <m/>
    <m/>
    <m/>
    <m/>
    <n v="1"/>
    <m/>
    <m/>
    <n v="1"/>
    <m/>
    <m/>
    <m/>
    <m/>
    <x v="1"/>
    <n v="1"/>
    <m/>
    <m/>
    <n v="1"/>
    <m/>
    <m/>
    <m/>
    <m/>
    <m/>
    <m/>
    <n v="1"/>
    <m/>
    <m/>
    <m/>
    <m/>
    <m/>
    <m/>
    <m/>
  </r>
  <r>
    <x v="1481"/>
    <s v="Rappel Error—Ropes Uneven, Fall on Rock, California, Yosemite National Park, Arch Rock"/>
    <x v="17"/>
    <s v="California, Yosemite National Park, Arch Rock_x000a_On June 9, Megan Polk, (27) and Brian O’Day hiked up to Anticipation, a short 5.11b climb at Arch Rock. They climbed the initial 5.9 pitch (about 50 feet) to a small ledge and set up an anchor at the start of the 90-foot 5.11 pitch, a few feet left of the rappel anchors that lead back to the ground._x000a_O’Day led the 5.11 pitch with a 70-meter rope. Polk followed and they rapped back to the start of the pitch. Then O’Day top-roped the pitch, returned to the ledge, and then Polk top-roped it. At the top she clipped to the anchor, untied from the rope, fed it through the rappel anchor, and set up her rappel. As she started down, she noticed over her shoulder what seemed like a lot of rope piled on the ledge below. This raised the possibility that she might not have pulled enough rope through the anchor for both ends to reach the ledge, but it was only a brief thought. She could see the anchor below and feels that perhaps she was fooled by her depth perception as she looked straight down along the wall._x000a_At the bottom of the pitch, O’Day was adjusting their belay anchor in preparation for descending to the ground when he looked up and saw that one end of Polk’s rope was about five feet short of the ledge. He shouted to her, but by that time she was so close that it was too late. She rapped off the short end and fell free, 50 feet down the 5.9-pitch below. The rope trailed behind her as the short end pulled through the her rappel anchor, but she fell virtually unrestrained and slammed into the sloping ground at the base, bounced twice, and skidded to a stop, unconscious._x000a_Luckily the end of the rope caught in hardware at O’Day’s ledge as it fell past him. He was able to reach it and rappel to Polk. By the time he got to her, she had regained consciousness but was in severe pain and went in and out of consciousness over the next 30 minutes. O’Day immediately ran down to the park entrance station at the base of the talus and phoned for help._x000a_Rescuers began arriving within 20 minutes of the call. They stabilized Polk, short-hauled her from the scene with the park helicopter, and transferred her to an air ambulance for the trip to a trauma center in Modesto. Polk was diagnosed with 12 fractured vertebrae, bilateral scapula fractures, several fractured ribs, three pelvic fractures, a lacerated liver, a ruptured renal artery, and blood in her lungs from pulmonary contusions. She has recovered almost completely and is climbing hard again, but she suffers various residual pains and her left kidney no longer functions. She has no memory of the events from starting her rappel to waking up on the ground. (Source: Keith Lober and John Dill, NPS Rangers)_x000a_Analysis_x000a_Megan Polk had been climbing about four years and had led trad 5.11b routes. Her partner was experienced enough to lead this 5.11b climb. Both were experienced enough to know about proper rappel set-ups._x000a_In an interview, Polk stated that she seldom ties stopper knots in the ends of rappel ropes. In this case, she also chose not to use an autoblock system. Many climbers will forego this because the situation seems so “simple.”_x000a_The 70-meter rope was more than long enough. Polk was responsible for verifying that both ends reached the belay, first by asking O’Day, second by checking during the descent. We are also reminded that partners should check each other’s rigging whenever possible. Unfortunately, her memory of what she thought and did (or didn’t do) on the rest of the rappel was wiped out by the blow to her head._x000a_It’s obvious that Polk was extremely lucky, given her injuries and the fact that she was not wearing a helmet. The steep dirt/rock slope may have helped cushion the blow, but one rock in the wrong place could have killed her. (Source: John Dill, NPS Ranger, and Jed Williamson)"/>
    <n v="9"/>
    <m/>
    <m/>
    <m/>
    <n v="1"/>
    <m/>
    <m/>
    <m/>
    <m/>
    <m/>
    <m/>
    <n v="1"/>
    <m/>
    <x v="0"/>
    <n v="1"/>
    <m/>
    <x v="0"/>
    <x v="0"/>
    <x v="0"/>
    <x v="0"/>
    <x v="0"/>
    <x v="0"/>
    <m/>
    <m/>
    <x v="0"/>
    <m/>
    <m/>
    <m/>
    <x v="0"/>
    <x v="0"/>
    <m/>
    <m/>
    <m/>
    <x v="0"/>
    <m/>
    <m/>
    <m/>
    <m/>
    <m/>
    <m/>
    <x v="0"/>
    <m/>
    <m/>
    <m/>
    <m/>
    <m/>
    <m/>
    <m/>
    <m/>
    <m/>
    <m/>
    <m/>
    <m/>
    <x v="0"/>
    <n v="1"/>
    <m/>
    <m/>
    <m/>
    <m/>
    <m/>
    <m/>
    <m/>
    <m/>
    <m/>
    <m/>
    <m/>
    <m/>
    <n v="1"/>
    <m/>
    <m/>
    <m/>
    <x v="1"/>
    <m/>
    <m/>
    <m/>
    <n v="1"/>
    <m/>
    <m/>
    <m/>
    <m/>
    <m/>
    <m/>
    <m/>
    <n v="1"/>
    <m/>
    <m/>
    <m/>
    <m/>
    <m/>
    <m/>
  </r>
  <r>
    <x v="1482"/>
    <s v="Stranded, Late Start, Weather, Exposure, Probable Fall on Snow/Ice (Two), and Hypothermia (One), Oregon, Mount Hood, Cooper Spur"/>
    <x v="17"/>
    <s v="Oregon, Mount Hood, Cooper Spur_x000a_This high profile accident used such technological search tools as airborne thermal imaging, unmanned drones, and cellphone localization. It received national media coverage for more than a week. The writer has attempted to limit conclusions on facts and observations obtained through interviews and correspondence with on-scene rescuers. However, until more clues are uncovered with the melting snowpack, some uncertainty remains. Presented here are the most probable scenarios consistent with all known facts._x000a_On December 6, three highly experienced climbers, Kelly James (48), Brian Hall (37), and Jerry Cooke (36), drove to the Cooper Spur winter trailhead and hiked the ski trail to the warming hut at Tilly Jane Campground._x000a_Other visitors at the hut described the group as well equipped for their climb (stove, fuel, bivy gear, shovel, etc). On the way from Hood River, they left a note at a USFS ranger station with their plans to climb the North Face Gully and descend the route. On December 7, the party probably ascended the lower Cooper Spur route, thereby accessing the Eliot Glacier. It is likely that they bivouacked on the glacier before reaching the bergschrund start of their North Face route. On December 8, the group summited late in the day. From the summit, faint tracks led down the upper portion of the Wy’east route (ridge above Steel Cliff) several hundred yards before turning east down the fall line. About 500 feet below the crest, the party constructed a three-person snow cave, providing shelter and rest while waiting for better visibility before continuing their descent the next day. After traveling approximately 300 yards from the snow cave, the party reached the upper couloir of the Cooper Spur route. The North Face Couloir route merges here also. At this point, they may have recognized their previous climb and thus the starting point for the descent of the Cooper Spur route._x000a_At this exposed 50-degree slope, they placed a snow anchor (two pickets and webbing) and dug a belay/rappel platform adjacent to a rock outcropping. It appears that a falling accident involved two climbers (Hall and Cooke). The searchers found two ice tools, two short pieces of 7.5 mm climbing rope (about 40 feet), a single glove, and a foam pad on the belay platform._x000a_On December 10, the party failed to meet friends waiting at Timberline Lodge and the Hood River County Sheriff was notified. At 3:45 p.m., Kelly James placed a four-minute cell phone call to his wife in Texas indicating that he was in a snow cave near the summit while his two companions were descending the mountain to seek assistance. The call ended abrupdy, causing concern. Sensing distress, James’ wife called authorities to report the incident. The content of the call was described as “disorganized” and was “not good information” according to a sheriff’s deputy. Eight days later, James was found deceased, lightly clothed in the large snow cave with minimal equipment (no sleeping bag, no bivy sack, no insulating pad, no stove). The cave did contain his backpack, cellphone, ice tool, crampons, harness, and belay/rappel device. A subsequent medical examiner report stated that he died of hypothermia, but no other injuries were discovered. The other two climbers were not found and are presumed dead._x000a_Analysis_x000a_Photographs retrieved from a camera found in the snow cave suggest that the party was on the face late in the day due to a slow start. The pictures also indicate that the party was traveling light, suggesting an equipment cache below the start of the climb. The absence of a summit photo also suggests summit arrival after dark. From footprints found on the summit area, it appears that the party could not find the start of the Southside descent route (rimmed rock formations known as the “Pearly Gates”) due to poor visibility (snow spindrift or ground /fog) or the loss of daylight. They ended up descending the upper Wy’east route._x000a_After several hundred yards, the group decided to descend the Cooper Spur route instead. This decision was likely prompted by the milder winds experienced on the easterly (leeward) exposure. After leaving the windy crest, they dug a large snow cave, seeking shelter and awaiting a break in the storm. Faint tracks suggest that at least one climber explored the area below the cave (top of Black Spider Couloir system) probably looking for a safe descent route. Winds did not drop significantly until about 5:00 p.m., so it is likely they remained in the cave until Sunday morning. They probably left the cave about 7:00 a.m. Sunday to continue their traverse/descent via the Cooper Spur route. At the anchor site, the two pieces of cut rope, ice tools, one glove, and steep terrain all suggest a catastrophic falling accident. A small avalanche could also produce the same effect._x000a_The initial scenario carried by the media involves the intentional separation of the party at the snow cave. James, presumably in a weaker state, was left behind while Hall and Cooke descended to get assistance. This corresponds with the message James gave his wife. However, it is difficult to explain why a 911 call was not placed, since there were at least two phones in the party._x000a_Leaving a fellow climber behind is a desperate action, and the obvious admission that a self-rescue was not possible. The snow cave was later shown to be cellphone friendly, at least for James’ phone. Another inconsistency is the foam pad found at the belay/rappel anchor site. It seems unlikely that both Hall and Cooke would intentionally leave James lying on a snow cave floor without the very important insulating pad. The absence of any physical injury of James also does not support the “injured climber left behind” assumption, although he could have been suffering more than the others from exhaustion, hypothermia, or altitude sickness._x000a_A different scenario which may better fit the facts supposes that the entire party left the snowcave seeking the Cooper Spur descent. At this point, the climbers may have optimistically expected self-rescue, so no 911 call was placed. A belaying or rappelling accident, avalanche, or perhaps an unroped fall by Cooke and Hall could have left James stranded at the belay/rappel anchor._x000a_High winds, hard ice surface conditions, or unstable snow may have caused such an accident. As the sole survivor, James would be emotionally distraught, perhaps irrational, and may have forgotten his insulating pad as he returned to the snow cave._x000a_The weather experienced by the party was predicted. During the approach, the party enjoyed fair weather. While on the North Face on Friday the climbers experienced cold temperatures (as low as 15 degrees F) and no solar heating for the entire ascent. Winds were estimated at 10-20 mph. Very early Saturday morning brought colder temperatures, several inches of snow, and higher winds._x000a_Later in the day, summit wind estimates picked up to 35 mph sustained. On Sunday morning, the temperatures increased to about 20 degree F and the winds abated to about 20 mph. However, the arrival of a second storm front in the afternoon raised summit winds to about 45 mph sustained. Since the arrival of the first storm on Friday night, it is likely that the summit was engulfed in ground fog with very limited visibility. On late Sunday a severe storm system hit the mountain preventing searchers from approaching the summit for a full week._x000a_The route conditions during this climb are believed to have been good. Aerial photographs taken one week later (after the major storm) suggest that there was adequate consolidated snow cover and sustained sub-freezing temperatures needed to cement the volcanic rock and provide purchase for crampon points and ice tools._x000a_It is not known why the party started the climb so late in the morning, as they allowed themselves one-and-a-half days for the approach from the trailhead. Retreating from this route would be difficult and would involve many roped pitches of down-climbing or rappelling, which is slow even for a party of two. Once on the route, proceeding to the summit was likely viewed as the fastest way off the route. The fault in this logic is that getting off the mountain can be much harder than completing the ascent route._x000a_While experienced climbers are capable of surviving weeks in snow caves if they have appropriate equipment (extra food, stoves, bivouac gear), such equipment may slow the speed of approach ascent and retreat. This may cause an increase in overall risk to the climbers when timing or a time limitations are necessary to safely complete a climb. Winter climbing conditions can be particularly difficult due to the short days, low temperatures, frequent and long duration storms. For this particular accident, it appears that all of the bivy gear was cached below the technical route and did not contribute to the survivability of the party. “Travel light” practitioners assume the risk associated with delaying action of injuries or storms. It appears that James was only able to survive in the snow cave for three to four days with his minimal equipment._x000a_Climbers carrying cellphones are not always capable of reporting distress situations, especially in wilderness environments lacking urban cell coverage. In this case, the cellphone message appeared to be too late and non-specific to be useful. Also, radio-location of cellphone signals was not precise enough to be helpful. For those climbers who feel the need to rely on high technology, a Personal Locating Beacon (PLB) will provide fast and accurate location information to relevant authorities. Alternatively, a GPS-assisted cellphone (called Enhanced E911) could also help in situations where only a single cell tower is accessible._x000a_As a direct consequence of this high profile search, the Oregon state legislature proposed bills which mandate electronic signaling devices (Personal Locator Beacons, Mountain Locator Beacon, GPS receiver with cellphone, and/or two-way radios) for all climbs above 10,000 on Mount Hood. Most local rescue personal and climbers encourage the use of such equipment but do not believe its use should be required. For this particular accident, the stormy weather delayed reaching even known locations in the summit area, so electronic signaling would not likely have affected the outcome. (Source: Jeff Scheetz, Portland Mountain Rescue)_x000a_(Editor’s Note: Robert Speik, one of our sources for reports from Oregon, has an interesting website readers may wish to access. It is as follows: http://www.tradi- tionalmountaineering. org)"/>
    <n v="9"/>
    <m/>
    <m/>
    <m/>
    <m/>
    <m/>
    <n v="3"/>
    <m/>
    <m/>
    <m/>
    <m/>
    <n v="1"/>
    <m/>
    <x v="1"/>
    <m/>
    <m/>
    <x v="1"/>
    <x v="0"/>
    <x v="1"/>
    <x v="1"/>
    <x v="0"/>
    <x v="0"/>
    <m/>
    <m/>
    <x v="0"/>
    <m/>
    <m/>
    <m/>
    <x v="0"/>
    <x v="1"/>
    <m/>
    <m/>
    <m/>
    <x v="0"/>
    <m/>
    <m/>
    <m/>
    <m/>
    <m/>
    <m/>
    <x v="0"/>
    <m/>
    <m/>
    <n v="1"/>
    <m/>
    <m/>
    <n v="1"/>
    <m/>
    <m/>
    <m/>
    <m/>
    <m/>
    <m/>
    <x v="0"/>
    <m/>
    <n v="1"/>
    <n v="1"/>
    <m/>
    <m/>
    <m/>
    <m/>
    <m/>
    <m/>
    <m/>
    <m/>
    <m/>
    <m/>
    <m/>
    <m/>
    <m/>
    <m/>
    <x v="1"/>
    <m/>
    <n v="1"/>
    <m/>
    <m/>
    <m/>
    <m/>
    <m/>
    <m/>
    <m/>
    <m/>
    <m/>
    <m/>
    <m/>
    <m/>
    <m/>
    <m/>
    <m/>
    <n v="1"/>
  </r>
  <r>
    <x v="1483"/>
    <s v="Stranded—Ropes Stuck in Crack, Inadequate Clothing, Equipment and Food, Fatigue"/>
    <x v="17"/>
    <s v="California, Yosemite National Park, Fairview Dome_x000a_At 2048 on August 13, Matt Ciancio was solo climbing the regular route on Fairview Dome when he heard cries for help. Ciancio stopped midway up the route to investigate. He made verbal contact with two climbers. They told him that their ropes were stuck in a crack, that they were unable to continue, and that they needed a rescue. Ciancio topped out on the regular route and came to the SAR campsite in Tuolumne Meadows campground to report the incident. The SAR response was initiated._x000a_At 2130, SAR members Roberts and Clayton hiked to the base of Fairview Dome and made contact with the stranded climbers, Andre Colmenares (23) and David Allfrey (21), who stated that they were in between pitches 7 and 8. They had no warm clothes, no headlamps, no food or water, and were too tired to continue. They needed assistance._x000a_Around 2300, Roberts and Clayton arrived on top of Fairview to spot the focal point, fall line, and rigging site for the operation. This was done with assistance from Ranger Lawler on the Tioga Rd. Through his patrol car, he made contact with Colmenares and Allfrey. He had the climbers flash their cigarette lighter in order to locate them on the rock face. By radio, he and Roberts were able to get an exact location on the summit of the focal point. At 0030, all SAR personnel, including Ranger Ramsdell, were on top and beginning rigging for a high-angle rescue. All ropes were rigged and ready for operations by 0155._x000a_Adhering to NPS protocols, a main line and a belay line were implemented. Roberts was lowered over the edge to locate and make contact. He was then lowered about 400 feet to their position on a small three-foot by six-foot ledge. Colmenares and Allfrey said they were very cold, dehydrated, and hungry. Roberts provided them with warm clothes, food, and drink. They were uninjured and in a fairly good mood._x000a_Being properly secured to the ropes by Roberts, Colmenares and Allfrey jumared one-at-a-time to the top. This was accomplished by jumaring the main line while they were being belayed on the line from above. Both were on top and clear of the ledge by 0332. Roberts cleaned the anchor on the rock face and also jumared to the top on belay. He was clear of the edge by 0408. The rigging team demobilized all anchors and ropes and was ready to hike out by 0425. The team and climbers hiked down the back side of Fairview together. Everyone was back at the SAR Cache by 0545._x000a_Analysis_x000a_Around 0545, I talked with David Allfrey about the incident. Allfrey said that he and his partner began climbing the Inverted Staircase around 1030 on August 13. Both climbers had done the regular route on Fairview earlier in the year and felt they were up for the challenge of this route. Both have less than two years climbing experience. (Source: Edited from a report by Ted Roberts, Search and Rescue Technician)"/>
    <n v="8"/>
    <m/>
    <m/>
    <n v="2"/>
    <m/>
    <m/>
    <m/>
    <m/>
    <m/>
    <m/>
    <n v="1"/>
    <m/>
    <m/>
    <x v="0"/>
    <m/>
    <n v="1"/>
    <x v="1"/>
    <x v="1"/>
    <x v="0"/>
    <x v="1"/>
    <x v="0"/>
    <x v="0"/>
    <m/>
    <m/>
    <x v="0"/>
    <m/>
    <m/>
    <m/>
    <x v="0"/>
    <x v="1"/>
    <m/>
    <m/>
    <m/>
    <x v="0"/>
    <m/>
    <m/>
    <m/>
    <m/>
    <m/>
    <m/>
    <x v="0"/>
    <m/>
    <m/>
    <n v="1"/>
    <m/>
    <m/>
    <m/>
    <m/>
    <m/>
    <m/>
    <m/>
    <m/>
    <m/>
    <x v="0"/>
    <m/>
    <m/>
    <m/>
    <m/>
    <m/>
    <m/>
    <m/>
    <n v="1"/>
    <m/>
    <m/>
    <m/>
    <m/>
    <m/>
    <m/>
    <m/>
    <m/>
    <n v="1"/>
    <x v="1"/>
    <m/>
    <n v="1"/>
    <m/>
    <m/>
    <m/>
    <m/>
    <m/>
    <m/>
    <m/>
    <m/>
    <m/>
    <m/>
    <m/>
    <n v="1"/>
    <m/>
    <m/>
    <m/>
    <m/>
  </r>
  <r>
    <x v="1484"/>
    <s v="Acute Abdominal Pain, Alaska, Denali National Park, Mount McKinley, West Buttress"/>
    <x v="18"/>
    <s v="Alaska, Denali National Park, Mount McKinley, West Buttress_x000a_Alan Arnette (50) registered with the National Park Service as a client with an Alaska Mountaineering School guided expedition (AMS-11) on June 12. Following an uneventful climb to 17,200 feet, Arnette began experiencing difficulties acclimating to the altitude, so his guides decided to escort him back to the 14,200-foot camp to await the return of his expedition. During the descent, Leighan Falley, the AMS guide that was escorting him, radioed the ranger camp that at 1300, her client had experienced an acute onset of abdominal pain accompanied by nausea and vomiting. She declined any assistance at that time but did maintain radio contact throughout the day to keep the ranger staff apprised of their progress. Arnette arrived at the 14,200-foot camp at 2100 and was taken to the rangers for medical examination. He stated that he had experienced a sudden onset of sharp pain, rated 7 out of 10 on a pain scale, throughout the lower quadrants of his abdomen, and accompanied by nausea and vomiting. He had been taking NSAID’s and was given a suppository to help alleviate his nausea and vomiting. During his descent he also experienced a bowel movement at the top of the fixed lines at 16,200 feet. This movement was small but the description was indicative of Melina, which was in keeping with a lower gastrointestinal bleed or bowel obstruction. Dr. Jennifer Dow, the NPS physician sponsor, was consulted. She concurred with the probable assessment and recommended an immediate evacuation._x000a_Analysis_x000a_Injuries and illnesses are to be expected during a mountaineering expedition and, regrettably, can occur regardless of planning. This was simply a case of bad luck, and it was fortunate that it occurred on descent in a location where his guide was able to assist the client down without much difficulty._x000a_Had this event occurred above 18,200 feet, the evacuation would have been more difficult and hazardous. The patient’s guides handled the situation in an exemplary manner and should be commended for recognizing that their client was not doing well physically and taking steps to get him down to lower altitude without outside assistance. (Source: Edited from a report by John Loomis, Ranger)_x000a_(Editor’s Note: While this is not included as a climbing accident, the narrative is presented for its educational value. There was another abdominal incident that required a helicopter evacuation. In this case, it was suspected that the patient had developed a kidney stone.)"/>
    <n v="3"/>
    <m/>
    <m/>
    <m/>
    <m/>
    <m/>
    <n v="1"/>
    <m/>
    <m/>
    <m/>
    <m/>
    <m/>
    <m/>
    <x v="0"/>
    <n v="1"/>
    <m/>
    <x v="1"/>
    <x v="1"/>
    <x v="1"/>
    <x v="1"/>
    <x v="0"/>
    <x v="0"/>
    <m/>
    <m/>
    <x v="0"/>
    <m/>
    <m/>
    <m/>
    <x v="0"/>
    <x v="1"/>
    <m/>
    <m/>
    <m/>
    <x v="0"/>
    <m/>
    <m/>
    <m/>
    <m/>
    <m/>
    <m/>
    <x v="0"/>
    <m/>
    <m/>
    <m/>
    <n v="1"/>
    <m/>
    <m/>
    <m/>
    <m/>
    <m/>
    <m/>
    <m/>
    <m/>
    <x v="0"/>
    <m/>
    <m/>
    <m/>
    <m/>
    <m/>
    <m/>
    <m/>
    <m/>
    <m/>
    <m/>
    <m/>
    <m/>
    <m/>
    <m/>
    <m/>
    <m/>
    <m/>
    <x v="1"/>
    <m/>
    <m/>
    <m/>
    <m/>
    <m/>
    <m/>
    <m/>
    <m/>
    <m/>
    <m/>
    <m/>
    <n v="1"/>
    <m/>
    <m/>
    <m/>
    <m/>
    <m/>
    <m/>
  </r>
  <r>
    <x v="1485"/>
    <s v="AMS, Alaska, Denali National Park, Mount McKinley, West Buttress"/>
    <x v="18"/>
    <s v="Alaska, Denali National Park, Mount McKinley, West Buttress_x000a_Masamichi Kobayashi (65) was a part of the Tokyo-JAC expedition comprised of four Japanese men. They flew onto the mountain on June 14 and progressed to the 17,200-foot camp in average time. This team shadowed a larger Japanese IARC-JAC team who’s leader has been leading expeditions on the mountain for almost 20 years, which included attempting to maintain a weather data collection station above Denali pass._x000a_On June 29, after three days at high camp for acclimatization, the teams departed for the summit and to perform the maintenance on the weather station. Together the group numbered nine climbers. Two members stopped at the weather station (about 18,700 feet), evaluated the damage done the previous winter, cached the tripod remains, and descended to camp. Weather deteriorated slowly during the day, during which the remaining seven climbers gained the summit. (Of interest is that one of Kobayashi’s teammates—at age 76—became the oldest man to summit Denali.)_x000a_While descending, Kobayashi began to have trouble with his vision. Weather conditions also deteriorated as the winds picked up. The extra assistance that his teammates gave to Kobayashi as well as the weather caused them all to slow down. By 0100 that evening the group had reached Denali Pass, but felt that they could not safely descend to high camp do to the weather and Kobayashi’s condition. The seven climbers took shelter next to a rock and shared three bivouac sacs through the coldest part of the night._x000a_On the morning of June 30, the team successfully descended to their high camp and requested that Ranger Tucker Chenoweth evaluate Kobayashi. Upon evaluation, Chenoweth and volunteer EMT Stuart Paterson found rales in the lower lung lobe on the right side and were instructed by sponsoring physician Dr. Dow to continue Nifedipine, administer Albuteral, and begin oxygen therapy._x000a_Due to inclement weather lower on the mountain, the helicopter was unable to evacuate the patient from high camp, so it was decided to lower Kobayashi to the 14,200-foot camp via litter. Chenoweth and his volunteers rigged the anchors and briefed all participants in the details of the operation. At 1836 they began lowering Kobayashi from the 17,200-foot camp using the 3000-foot rescue rope stored there for this purpose. Volunteer Mike Loso was tending the patient for the roped portion of the lowering. At 2017, Loso reached ranger Kevin Wright and his partner Ben Habecker, who relieved Loso and tended Kobayashi on the remaining descent to the 14,200-foot camp, where they arrived at 2154._x000a_Again on July 1st, the weather prevented a helicopter evacuation. Kobayashi was treated with oxygen and in a hyperbaric chamber as ranger John Loomis and his volunteers worked to stabilize him. While his team remained at high camp and helped to put away the gear used in the lowering, Loomis was trying to evaluate Kobayashi to determine if he would regain the strength needed to descend with his team._x000a_Without significant improvement, and because his oxygen saturation dropped into the 60’s when removed from supplemental oxygen, it was decided to evacuate Kobayashi by air. At 1039 on July 2, the National Park Service contract Lama Helicopter transported Kobayashi to Talkeetna, where he was transferred to the Aeromed fixed wing aircraft and flown to the hospital in Anchorage. Following an evaluation Kobayashi was released from the hospital on the same day._x000a_Analysis_x000a_The National Park Service recommends a time line for ascending the West Buttress that provides most climbers adequate acclimatization. This formula prescribes 10-13 days up to the high camp at 17,200 feet. Kobashi’s team moved to high camp on their twelfth day on the mountain, so were well within the average recommended time for the ascent._x000a_Altitude illness can affect anyone, even when they have acclimated properly. Kobayashi had not reported any altitude sickness symptoms prior to their attempt on the summit. This is another case of the unpredictability of altitude related illnesses. This team had the strength and experience to assist their stricken partner and get him back to high camp safely, where they assisted NPS rangers with Kobayashi’s evacuation. It is often the case, even with younger climbers, that symptoms do not resolve significantly until the patient returns to low altitude. (Source: Edited from a report by Joe Reichert, Ranger)"/>
    <n v="5"/>
    <m/>
    <m/>
    <m/>
    <m/>
    <m/>
    <m/>
    <n v="1"/>
    <m/>
    <m/>
    <m/>
    <m/>
    <m/>
    <x v="0"/>
    <n v="1"/>
    <m/>
    <x v="1"/>
    <x v="0"/>
    <x v="1"/>
    <x v="1"/>
    <x v="0"/>
    <x v="0"/>
    <m/>
    <m/>
    <x v="0"/>
    <m/>
    <m/>
    <m/>
    <x v="0"/>
    <x v="1"/>
    <m/>
    <n v="1"/>
    <m/>
    <x v="0"/>
    <m/>
    <m/>
    <m/>
    <m/>
    <m/>
    <m/>
    <x v="0"/>
    <m/>
    <m/>
    <m/>
    <m/>
    <m/>
    <m/>
    <m/>
    <m/>
    <m/>
    <m/>
    <m/>
    <m/>
    <x v="0"/>
    <m/>
    <m/>
    <m/>
    <m/>
    <m/>
    <m/>
    <m/>
    <m/>
    <n v="1"/>
    <m/>
    <m/>
    <m/>
    <m/>
    <m/>
    <m/>
    <m/>
    <m/>
    <x v="1"/>
    <m/>
    <m/>
    <m/>
    <m/>
    <m/>
    <m/>
    <m/>
    <m/>
    <m/>
    <m/>
    <m/>
    <n v="1"/>
    <m/>
    <m/>
    <m/>
    <m/>
    <m/>
    <m/>
  </r>
  <r>
    <x v="1486"/>
    <s v="Atrial Fibrillation, Alaska, Denali National Park, Mount McKinley, West Buttress"/>
    <x v="18"/>
    <s v="Alaska, Denali National Park, Mount McKinley, West Buttress_x000a_Jack Ziegler (50) registered with the National Park Service as a member of a Rainier Mountaineering, Inc., guided expedition, with Greg Collins being the lead guide. The expedition flew onto the mountain via Hudson Air Service and proceeded up on a normal schedule. The expedition ultimately climbed to the 17,200-foot level, arriving there on June 29. Ziegler stated that while at 17,200 feet, he had a feeling of “unwellness.” He had experienced a bad headache but that had been relieved by Motrin. He also suffered a bout of nausea that was ameliorated by sitting up and breathing deeply. The lead guide ultimately decided to bring him down to the 14,200- foot camp for evaluation, and then planned on continuing to basecamp. While descending from 17,200 feet, Ziegler stated he felt very exhausted with a lack of energy and SOB (shortness of breath). He felt that this was not normal for him, as he usually felt much better under these conditions because of his level of physical fitness. Upon arrival at 14,200 feet, he immediately went to the Ranger medical camp._x000a_Examination revealed a pulse of 96 with a blood pressure of 80/70 mmHg. Patient had a five-year history of atrial fibrillation, but it had been controlled with a pulmonary vein electrical isolation procedure. Patient was started on 15 LPM oxygen via non-rebreather mask and given 325mg aspirin. This relieved the chest pain, but his blood pressure was still dangerously low. The Lama helicopter was placed on standby for an emergency evacuation and a phone call was made to the patient’s cardiologist in New York. A course of medical care was agreed upon and the patient was given a 500cc fluid challenge via an IV bolus of normal saline. This had a salubrious effect, and the patient’s vital signs began to stabilize._x000a_However, throughout the rest of the period Ziegler was being treated, his heart rate would not increase to the point necessary to maintain sufficient cardiac output. The decision was made that it would not be in the best interest of the patient if he attempted to walk to basecamp, and so would remain under the care of the NPS. Throughout the entire period Ziegler was at 14,200 feet, he was never able to maintain any physical effort in excess of five minutes. During this period of time, the weather was deteriorating and did not improve sufficiently until July 9, at which time the Lama flew to 14,200 feet and evacuated the patient to the 7,200-foot basecamp. The patient’s condition had improved enough so that farther evacuation was not required. Following a consultation with the NPS physician sponsor Dr. Jennifer Dow, Ziegler was released following another physical examination by the Park medic at the camp. He flew to Talkeetna on his own with Hudson Air Service. He then went to a cardiologist for consultation._x000a_Analysis_x000a_Jack Ziegler did not decide to climb Denali on a whim. Not only was he a physician himself, he had also consulted with his cardiologist prior to the expedition. Atrial fibrillation had not been problematic for the last three years and stress/cardiac tests had proven negative. What occurred was simply a case of bad luck on his part, but it should be noted that this highlights the need for individuals with any sort of cardiac or medical history to be aware that the affliction may suddenly reappear. This is especially true in a harsh environment of high altitude and cold weather. This climber was lucky in that all turned out well. Others on the mountain who have suffered cardiac events have not been as fortunate. (Source: Edited from a report by John Loomis, Ranger)"/>
    <n v="3"/>
    <m/>
    <m/>
    <m/>
    <m/>
    <m/>
    <n v="1"/>
    <m/>
    <m/>
    <m/>
    <m/>
    <m/>
    <m/>
    <x v="0"/>
    <n v="1"/>
    <m/>
    <x v="1"/>
    <x v="1"/>
    <x v="1"/>
    <x v="1"/>
    <x v="0"/>
    <x v="0"/>
    <m/>
    <m/>
    <x v="0"/>
    <m/>
    <m/>
    <m/>
    <x v="0"/>
    <x v="1"/>
    <m/>
    <m/>
    <m/>
    <x v="0"/>
    <m/>
    <m/>
    <m/>
    <m/>
    <m/>
    <m/>
    <x v="0"/>
    <m/>
    <m/>
    <m/>
    <n v="1"/>
    <m/>
    <m/>
    <m/>
    <m/>
    <m/>
    <m/>
    <m/>
    <m/>
    <x v="0"/>
    <m/>
    <m/>
    <m/>
    <m/>
    <m/>
    <m/>
    <m/>
    <m/>
    <m/>
    <m/>
    <m/>
    <m/>
    <m/>
    <m/>
    <m/>
    <m/>
    <m/>
    <x v="1"/>
    <m/>
    <m/>
    <m/>
    <m/>
    <m/>
    <m/>
    <m/>
    <m/>
    <m/>
    <m/>
    <m/>
    <n v="1"/>
    <m/>
    <m/>
    <m/>
    <m/>
    <m/>
    <m/>
  </r>
  <r>
    <x v="1487"/>
    <s v="Avalanche, Climbing Unroped, Placed No Protection, Alaska, Denali National Park, Mount Barrill, Japanese Couloir"/>
    <x v="18"/>
    <s v="Alaska, Denali National Park, Mount Barrill, Japanese Couloir_x000a_On Tuesday evening, May 15th, Andre Callari (33) and Brian Postlethwait (32) set out from their basecamp on the Ruth Glacier to climb the “Japanese Couloir” route on Mount Barrill. Several other parties on the glacier watched them begin their climb. On the 16th the weather was good and there were no sightings of Andre or Brian. On the 17th a team of two ascended half of the Japanese Couloir early in the morning, but chose to retreat due to soft, wet snow conditions. This team reported that Brian and Andre’s skis were still at the base of the route. Also on the 17th, a ranger team patrolled from the climbers’ basecamp up-glacier around Mount Barrill to the Don Sheldon Mountain House. This entire day was foggy with visibility limited to 300 feet. During this patrol, Ranger Joe Reichert interviewed three groups that had seen the duo begin their climb of Barrill. All of these reporting parties expected to see the team return by late on the 16th or the morning of May 17th, so Reichert alerted the Talkeetna Ranger Station that there was an overdue party on Mount Barrill._x000a_On May 18th, the weather cleared enough in the evening to allow the NPS rescue helicopter to fly into the Ruth Glacier. Rangers John Evans and Reichert flew to investigate at 2100. The remains of the two climbers were quickly located in wet avalanche debris at the base of Mount Barrill's South Face._x000a_On May 19th, the NPS Lama helicopter returned and inserted NPS Mountaineering Rangers Evans and Reichert on the avalanche cone via a step-out operation. One at a time the deceased were flown back to base camp where they were transferred to Talkeetna Air Taxi and flown out to Talkeetna. On this day the ranger team also packed up all of Andre and Brian’s basecamp equipment so that it could be returned to the next of kin._x000a_Analysis_x000a_The storm that dropped most of the snow involved in this avalanche occurred on May 14th during the day and into that night. On May 15th, the predominant east facing couloir on this route shed most of this new snow in a wet avalanche. Observing that the slide had already occurred, the climbers decided to climb the route. However, where this gully intersects the south ridge, the route traverses on a south and western aspect slope in order to circumvent a gendarme. This is where the fatal avalanche occurred and this slope, being at a higher elevation and different aspect, had not yet stabilized from Monday’s storm._x000a_The learning point from this accident is that climbers must re-evaluate snow conditions as terrain and aspect change. Had the climbers chosen to travel roped and place protection, the consequences of the avalanche might have been different. (Source: Edited from a report by Joe Reichert, Ranger)"/>
    <n v="8"/>
    <m/>
    <m/>
    <m/>
    <m/>
    <n v="2"/>
    <m/>
    <m/>
    <m/>
    <m/>
    <m/>
    <m/>
    <m/>
    <x v="1"/>
    <m/>
    <m/>
    <x v="1"/>
    <x v="1"/>
    <x v="1"/>
    <x v="1"/>
    <x v="0"/>
    <x v="0"/>
    <m/>
    <m/>
    <x v="1"/>
    <n v="1"/>
    <m/>
    <m/>
    <x v="0"/>
    <x v="1"/>
    <m/>
    <m/>
    <m/>
    <x v="0"/>
    <m/>
    <m/>
    <m/>
    <m/>
    <n v="1"/>
    <m/>
    <x v="0"/>
    <m/>
    <m/>
    <m/>
    <m/>
    <n v="1"/>
    <m/>
    <m/>
    <m/>
    <m/>
    <m/>
    <m/>
    <m/>
    <x v="0"/>
    <m/>
    <m/>
    <m/>
    <m/>
    <m/>
    <m/>
    <m/>
    <m/>
    <m/>
    <m/>
    <m/>
    <m/>
    <m/>
    <m/>
    <m/>
    <m/>
    <m/>
    <x v="0"/>
    <m/>
    <n v="1"/>
    <m/>
    <m/>
    <m/>
    <m/>
    <m/>
    <m/>
    <m/>
    <m/>
    <n v="1"/>
    <m/>
    <m/>
    <m/>
    <m/>
    <m/>
    <m/>
    <m/>
  </r>
  <r>
    <x v="1488"/>
    <s v="Avalanche, Poor Position, Failure to Heed Avalanche Warning, Inadequate Equipment, New Hampshire, Huntington Ravine"/>
    <x v="18"/>
    <s v="New Hampshire, Huntington Ravine_x000a_On December 20th three climbers were suiting up after breakfast at the Harvard Cabin when USFS Snow Ranger Jeff Lane entered the building. Jeff was in the process of writing the avalanche advisory for the gullies of Huntington Ravine and asking visitors what their plans were for the day. Jeff got into a conversation with two of the three climbers about avalanche stability issues and the Considerable and Moderate postings for the Ravine. Their plans were to climb for a couple of days, with Pinnacle Gully and Damnation Gully as the desired routes, the former being the main goal. With Pinnacle being posted at Considerable (danger for avalanche), Jeff called Chris Joosen on the radio about his thoughts and concerns about a party ascending Pinnacle Gully. Jeff and Chris agreed that that they could not recommend Pinnacle posted at Considerable or Damnation Gully posted at Moderate, but would instead focus on presenting the stability facts. Jeff discussed what gullies had more instabilities than others and convinced them Pinnacle was not a good idea. Although Damnation held the possibility of unstable slabs, they were less likely and not as widespread as areas posted at Considerable. After a 15-minute conversation, they said they would climb Damnation today and perhaps hit Pinnacle the next day._x000a_The weather conditions as they entered the Ravine included snow, light winds, and limited visibility. They decided to head up to Pinnacle to look at it and then traverse over to Damnation rather than head straight up to it. After looking at Pinnacle from below, they traversed under Central Gully and began heading across the top of The Fan. They changed their plans partway across and headed back to follow their original plan to climb Pinnacle Gully. On the approach to Pinnacle, they began pushing through deep snow that they said was up to their chests. They felt that because it was loose and unconsolidated that it was safe and not in risk of avalanching because in their opinion a slab did not exist. When the three were about 25 meters from the bottom of the ice that marks the traditional first pitch, the slope fractured and failed above them just below the ice. At the time of slope failure the first climber was a few feet above the second one and about 10+ feet above the third. KA was out front and yelled, “Avalanche!” and grabbed GW below him. All three were flushed down the slope but remained on the surface, cart-wheeling with the entrained snow. KA and GW were still next to one another about 75 meters below their high point, while KB was sent almost twice that distance farther down slope._x000a_They were extremely fortunate to have no injuries and to remain on top of the snow. After shaking themselves off, they proceeded to search for missing gear and decide what to do next. Two wanted to climb the gully now that it had, in their opinion, been rendered safe by the release of its instabilities. The third was done for the day. They decided that they would all descend._x000a_Analysis_x000a_Often it is only in 20/20 hindsight that the causes for an incident present themselves, but occasionally the natural world provides clues that were so obvious they should have been seen and heeded. Each year we have examples of common mistakes that have human factors and psychology behind them even though the natural bulls-eye information was there. This is such an incident. Here are the contributing causes:_x000a_Environmental Factors. At 7:00 a.m. the summit temperature was around 15 F with a south wind at 20mph. Approximately 3.5 inches of new snow was recorded at the summit while Hermit Lake in Tuckerman Ravine and the Harvard Cabin in Huntington Ravine each reported about four inches for the same period. Snow continued through the morning bringing another two to three inches to all areas by noon._x000a_Pinnacle Gully is a steep E/ENE facing gully that is cross-loaded by south winds. In addition to spindrift and sloughing from up high, the entire first pitch is water-ice, which does not hold snow. All of this snow piles up at the base of the gully on a slope of increasing angle averaging between 30-35 degrees. This build up of snow accounts for the group’s comments of chest-deep snow even though only four to five inches had fallen. The light 7.7 percent density snow and light winds explains their impression that slabs did not exist. Light density snow slabs can be practically indiscernible and although it appears unconsolidated and loose, even the slightest cohesion can create a slab. Slab density closer to the ice was likely increased by the packing of spindrifts and sloughs from higher in the gully. (Pictures taken right after the slide by the group showed constant sloughing from the rock face that forms the gully’s left wall, further contributing to the accumulations on the slope.)_x000a_Human Factors: Jeff Lane spent 15 minutes of detailed conversation with the party about snow stability in Huntington and specifically the issues in Pinnacle. The discussion ended with Jeff not being able to recommend the desired climb based on instability and the associated Considerable (danger) rating._x000a_When traveling to various mountain ranges that have an avalanche advisory and one is able to speak personally with the individuals who developed the forecast, it should be acknowledged as key data. In addition to avalanche forecasters, there are ski patrollers, guides, Wardens, and Rangers working in local mountains that can provide valuable safety advice worth listening to. While one should not make decisions based 100 percent on the advice of others, it is a good idea to use personal focused advice from experienced local avalanche expertise as a critical tool to help in the decision making process when such expertise is available._x000a_The group initially passed Pinnacle and then convinced themselves that it was okay. It becomes easy to overlook all the red flags when desire overcomes reason. One must enjoy our winter pursuits on the mountain’s terms, not on a tight time schedule. It’s easy to make a go/no-go decision on the days that are truly nasty or sunny and stable. It’s the large spectrum in between these two when one must err on the side of caution and fight the desire to “squeak through” and “beat” the mountain. Snow stability is hardest to assess accurately when the margin of error can result in either a green light or red light situation based on how one is seeing the data. The bulls-eye data can be a little more difficult to pick out. For these reasons, most avalanche fatalities occur under a “Considerable Avalanche Danger” rating._x000a_Safe travel rules were not adhered to and rescue equipment was not worn. Safe travel rules include 1) Travel one at a time; 2) Don’t travel over or under your partner; and 3) Have a plan in mind about exactly where you’ll go if an avalanche happens. Number three can be very difficult to manage in every situation, but rules one and two mitigate risk well and limit the number of individuals who may be put in a potentially hazardous situation to one. This is absolutely critical to individual and group survival if an avalanche does occur. Having only one person buried allows more individuals to focus on the rescue, thus increasing the odds of survival. On the other hand, having the whole group buried brings the group’s chance of survival pretty much down to zero. These climbers were very lucky, as all of them were caught, entrained in the debris, and brought downhill. Had someone been buried, the big problem would have been the lack of beacons, probes, and shovels. If anyone was completely buried this incident would have likely turned out differently. (Source: Edited from a report on the Tuckerman Ravine website. These reports are written by the Snow Rangers: Justin Preisendorfer, Jeffrey Lane, Christopher Joosen, and Brian Johnston)"/>
    <n v="7"/>
    <m/>
    <m/>
    <m/>
    <m/>
    <m/>
    <m/>
    <m/>
    <m/>
    <m/>
    <m/>
    <m/>
    <n v="1"/>
    <x v="0"/>
    <m/>
    <n v="1"/>
    <x v="1"/>
    <x v="1"/>
    <x v="1"/>
    <x v="1"/>
    <x v="0"/>
    <x v="0"/>
    <m/>
    <m/>
    <x v="0"/>
    <m/>
    <m/>
    <m/>
    <x v="0"/>
    <x v="1"/>
    <m/>
    <m/>
    <m/>
    <x v="0"/>
    <m/>
    <m/>
    <n v="1"/>
    <m/>
    <n v="1"/>
    <m/>
    <x v="0"/>
    <m/>
    <m/>
    <m/>
    <m/>
    <n v="1"/>
    <m/>
    <m/>
    <m/>
    <m/>
    <m/>
    <m/>
    <m/>
    <x v="0"/>
    <m/>
    <m/>
    <m/>
    <m/>
    <m/>
    <m/>
    <m/>
    <m/>
    <m/>
    <m/>
    <m/>
    <m/>
    <m/>
    <m/>
    <m/>
    <m/>
    <n v="1"/>
    <x v="1"/>
    <m/>
    <m/>
    <m/>
    <m/>
    <m/>
    <m/>
    <m/>
    <m/>
    <m/>
    <m/>
    <m/>
    <m/>
    <m/>
    <m/>
    <m/>
    <m/>
    <m/>
    <n v="1"/>
  </r>
  <r>
    <x v="1489"/>
    <s v="Fall into Crevasse—Unable to Self-Rescue, Alaska, Denali National Park, Mount McKinley, West Buttress"/>
    <x v="18"/>
    <s v="Alaska, Denali National Park, Mount McKinley, West Buttress_x000a_On May 25 about 1900, Val Todd (61) fell into a crevasse at the 7,500-foot level, about 2.5 miles out from basecamp on the Kahiltna Glacier. He dragged his companion, Berlin Nelson (61), until the fall was held by a combination of Nelson, rope drag, and a snow bridge approx 60 feet down. Nelson secured the rope and after determining that Todd was all right, dragged out his sled and pack. Todd was unable to extricate himself due to cold and tiredness, Nelson was also unable to rig a system to haul out the 235-pound Todd, so used their satellite phone to call for assistance._x000a_The initial call went to their service, Talkeetna Air Taxi (TAT). TAT notified basecamp by telephone, and they in turn notified Talkeetna. After further telephone conversation with Nelson, it was decided that a Ranger response was necessary and that the NPS contract Lama would ferry Ranger Evans and two VIP’s (Volunteer in Parks) from Base Camp to the scene in order to carry out a rescue._x000a_The Lama arrived at Base Camp at 2115 and picked up Ranger Evans’ team to transport them to the scene. The injured team was located fairly easily and by 2125 the Lama was able to land close by (~100m) and the team disembarked and roped up to move to the scene while the Lama returned to basecamp. After assessing the situation by observation and talking to Nelson and Todd, it was decided to rig up a 9:1 haul system in order to extract Todd._x000a_Once Todd was on the surface it could be seen that he had received a blow from his sled causing lacerations around his face, so it was decided that the best thing was to evacuate him and Nelson to basecamp via the Lama for further evaluation. Ranger Evans and the two VIPs were also extracted by the Lama. After further evaluation, it was deemed better for Todd to be flown back to Talkeetna with the Lama and to seek further medical care to clean and suture his wounds._x000a_Analysis_x000a_This was a case where the lead climber Nelson had crossed over a hidden snow bridge safely when Todd, with no notice, broke through. The fact that Todd was quite heavily loaded, as well as being a heavy man, led to Nelson not being able to hold the initial fall, so luck was with both of them when Todd landed on the ledge. This arrest might have been helped had they had overhand knots (with loops) in the rope to assist in friction arrest or had they been a rope of three, the recommended number for glacier travel. Once Nelson had anchored the rope securely, one wonders why he was unable to rig up a system to haul Todd up or for Todd to prusik out of the crevasse himself. One wonders whether this was this lack of skill/knowledge or knowing that they had a sat phone and a potential means of rescue from the NPS._x000a_Even if a team has communication with rescue personnel, it is not always possible or practical to get a team to an accident site quickly. Therefore it is incumbent on all teams going into the mountains to be able to perform a self-rescue. This requires knowledge, skill, and a large enough team for the situation. (Source: Edited from a report by John D. Evans, Ranger)"/>
    <n v="5"/>
    <m/>
    <m/>
    <m/>
    <m/>
    <m/>
    <m/>
    <n v="1"/>
    <m/>
    <m/>
    <m/>
    <m/>
    <m/>
    <x v="0"/>
    <n v="1"/>
    <m/>
    <x v="1"/>
    <x v="1"/>
    <x v="0"/>
    <x v="1"/>
    <x v="0"/>
    <x v="0"/>
    <m/>
    <m/>
    <x v="0"/>
    <m/>
    <m/>
    <m/>
    <x v="0"/>
    <x v="1"/>
    <m/>
    <m/>
    <m/>
    <x v="0"/>
    <m/>
    <m/>
    <m/>
    <m/>
    <m/>
    <n v="1"/>
    <x v="0"/>
    <n v="1"/>
    <m/>
    <m/>
    <m/>
    <m/>
    <m/>
    <m/>
    <m/>
    <m/>
    <m/>
    <m/>
    <m/>
    <x v="0"/>
    <m/>
    <m/>
    <m/>
    <m/>
    <m/>
    <m/>
    <m/>
    <m/>
    <m/>
    <m/>
    <m/>
    <m/>
    <m/>
    <m/>
    <m/>
    <m/>
    <m/>
    <x v="1"/>
    <m/>
    <m/>
    <m/>
    <m/>
    <m/>
    <m/>
    <m/>
    <m/>
    <m/>
    <m/>
    <n v="1"/>
    <m/>
    <m/>
    <m/>
    <m/>
    <m/>
    <m/>
    <m/>
  </r>
  <r>
    <x v="1490"/>
    <s v="Fall on Crusty Snow—&quot;Caught&quot; a Crampon While Descending, Party Separated, Oregon, Mount Hood, Southside"/>
    <x v="18"/>
    <s v="Oregon, Mount Hood, Southside_x000a_On May 20, professional guide Joe Owens (also a PMR team leader) encountered an injured climber at the 9,300-foot elevation being assisted by another guide. The unguided climber (age unknown) had caught his crampon on the snow crust while descending and badly twisted his ankle. The guides splinted the ankle, packaged the climber in a sleeping bag/tarp, and lowered him during deteriorating weather and visibility. The climber was transferred to a ski area snowcat. They also alerted the subject's two climbing partners, who were unaware of the injury._x000a_Analysis_x000a_Members of a climbing party must remain in contact (communication) with each other to provide mutual assistance in the event of an accident, thereby permitting the party to self-rescue as appropriate. Professional guides often perform Good Samaritan rescues because of their opportune locations, good equipment/training, and humanitarian attitudes. (Source: Jeff Sheetz, Portland Mountain Rescue)"/>
    <n v="4"/>
    <m/>
    <m/>
    <m/>
    <m/>
    <m/>
    <m/>
    <m/>
    <m/>
    <m/>
    <m/>
    <m/>
    <m/>
    <x v="0"/>
    <m/>
    <m/>
    <x v="1"/>
    <x v="0"/>
    <x v="1"/>
    <x v="1"/>
    <x v="0"/>
    <x v="0"/>
    <m/>
    <m/>
    <x v="0"/>
    <m/>
    <m/>
    <m/>
    <x v="0"/>
    <x v="1"/>
    <m/>
    <m/>
    <n v="1"/>
    <x v="0"/>
    <m/>
    <m/>
    <m/>
    <m/>
    <m/>
    <m/>
    <x v="0"/>
    <m/>
    <m/>
    <m/>
    <m/>
    <m/>
    <m/>
    <m/>
    <m/>
    <m/>
    <m/>
    <m/>
    <m/>
    <x v="0"/>
    <m/>
    <m/>
    <m/>
    <n v="1"/>
    <m/>
    <m/>
    <m/>
    <m/>
    <m/>
    <m/>
    <m/>
    <m/>
    <m/>
    <m/>
    <m/>
    <m/>
    <m/>
    <x v="1"/>
    <m/>
    <m/>
    <m/>
    <m/>
    <m/>
    <m/>
    <m/>
    <m/>
    <m/>
    <m/>
    <n v="1"/>
    <m/>
    <m/>
    <m/>
    <m/>
    <m/>
    <m/>
    <m/>
  </r>
  <r>
    <x v="1491"/>
    <s v="Fall on Ice, Climbing Alone and Unroped, Oregon, Mount Hood, Southside"/>
    <x v="18"/>
    <s v="Oregon, Mount Hood, Southside_x000a_On January 27, an experienced Mazama Club climbing leader (65) was climbing solo on the popular Southside route when he slipped at 9,000-foot elevation, sliding about 50 feet before arresting. He suffered a leg fracture during the fall. By yelling and waving, he was able to attract the attention of nearby climbers (including an MD) who provided assistance and notified authorities via cellphone. He was ground-evacuated by a Portland Mountain Rescue (PMR) ready team and AMR Reach and Treat (RAT) team to a snowcap at the 8,500-foot elevation._x000a_Analysis_x000a_Solo climbing creates additional risks in the event of a fall or medical emergency. This subject is lucky that nearby Good Samaritans were available to provide assistance. If he had been knocked unconscious during the fall, the outcome might not have been so favorable. (Source: Jeff Sheetz, Portland Mountain Rescue)"/>
    <n v="7"/>
    <m/>
    <m/>
    <m/>
    <m/>
    <m/>
    <m/>
    <n v="1"/>
    <m/>
    <m/>
    <m/>
    <n v="1"/>
    <m/>
    <x v="0"/>
    <n v="1"/>
    <m/>
    <x v="0"/>
    <x v="1"/>
    <x v="1"/>
    <x v="1"/>
    <x v="0"/>
    <x v="0"/>
    <m/>
    <m/>
    <x v="1"/>
    <n v="1"/>
    <n v="1"/>
    <m/>
    <x v="0"/>
    <x v="1"/>
    <m/>
    <m/>
    <m/>
    <x v="0"/>
    <m/>
    <m/>
    <m/>
    <m/>
    <m/>
    <m/>
    <x v="0"/>
    <m/>
    <m/>
    <m/>
    <m/>
    <m/>
    <m/>
    <m/>
    <m/>
    <m/>
    <m/>
    <m/>
    <m/>
    <x v="0"/>
    <m/>
    <m/>
    <m/>
    <m/>
    <m/>
    <m/>
    <m/>
    <m/>
    <m/>
    <m/>
    <m/>
    <m/>
    <m/>
    <m/>
    <m/>
    <m/>
    <m/>
    <x v="1"/>
    <m/>
    <m/>
    <m/>
    <m/>
    <m/>
    <m/>
    <n v="1"/>
    <m/>
    <m/>
    <m/>
    <m/>
    <m/>
    <m/>
    <m/>
    <m/>
    <m/>
    <m/>
    <m/>
  </r>
  <r>
    <x v="1492"/>
    <s v="Fall on Ice, No Protection, Not Wearing Crampons, Colorado, North Cheyenne Canyon, Hully Gully"/>
    <x v="18"/>
    <s v="Colorado, North Cheyenne Canyon, Hully Gully_x000a_On January 30, moments before falling 170 feet to his death, experienced climber Reid Judson Hunt (32) asked two climbers at a popular ice wall in southwest Colorado Springs if they were done on the “upper pitch,” or top part. Pete Elliott told Hunt he and his partner would be finished in about 30 minutes, and Hunt asked if they’d mind if he and his friend rappelled down to climb the lower pitch. They didn’t mind, Elliott told him._x000a_Hunt walked to the edge of Hully Gully in North Cheyenne Canyon while Elliott and his friend turned uphill to speak to Hunt’s friend, Elliott said. “We turned around a couple of minutes later and Reid had disappeared,” Elliott said. “It wasn’t clear at first what had happened.”_x000a_Analysis_x000a_Hunt, who was wearing a helmet, wasn’t secured to the wall with a rope or wearing crampons, witnesses and authorities said._x000a_Additional Note: Hunt was supervisor of student life at The Colorado School for the Deaf and the Blind near downtown and oversaw athletics, dormitories, and the transition program, said school spokeswoman Diane Covington. He had worked there for three years. Hunt and his climbing partner, whose name wasn’t released, are deaf. (Source: From an article by Anslee Willett, in The Gazette, Colorado Springs—posted on line) (Editor's Note: Over the years, we have reported many falls of this type. The climber is at the top of an ice route, not tied in and not wearing crampons, either having just completed a route or waiting to rappel. One small slip in a moment of inattention or distraction results in an unstoppable fall. It is an error that has occurred to as many experts as beginners.)"/>
    <n v="6"/>
    <m/>
    <m/>
    <m/>
    <m/>
    <n v="1"/>
    <m/>
    <m/>
    <m/>
    <m/>
    <m/>
    <n v="1"/>
    <m/>
    <x v="1"/>
    <m/>
    <m/>
    <x v="1"/>
    <x v="1"/>
    <x v="1"/>
    <x v="1"/>
    <x v="0"/>
    <x v="0"/>
    <m/>
    <m/>
    <x v="1"/>
    <m/>
    <m/>
    <m/>
    <x v="0"/>
    <x v="0"/>
    <m/>
    <m/>
    <m/>
    <x v="1"/>
    <m/>
    <m/>
    <m/>
    <m/>
    <m/>
    <m/>
    <x v="0"/>
    <m/>
    <m/>
    <m/>
    <m/>
    <m/>
    <m/>
    <m/>
    <m/>
    <m/>
    <m/>
    <m/>
    <m/>
    <x v="0"/>
    <m/>
    <m/>
    <m/>
    <m/>
    <m/>
    <m/>
    <m/>
    <m/>
    <m/>
    <m/>
    <m/>
    <m/>
    <m/>
    <m/>
    <m/>
    <m/>
    <n v="1"/>
    <x v="0"/>
    <m/>
    <m/>
    <m/>
    <m/>
    <m/>
    <m/>
    <n v="1"/>
    <m/>
    <m/>
    <m/>
    <m/>
    <m/>
    <m/>
    <m/>
    <m/>
    <m/>
    <m/>
    <m/>
  </r>
  <r>
    <x v="1493"/>
    <s v="Fall on Ice—Rappel Error, Alaska, Denali National Park, Mount Wake"/>
    <x v="18"/>
    <s v="Alaska, Denali National Park, Mount Wake_x000a_On April 23, Jed Kallen-Brown (23) and Lara Kellogg (38) were climbing the Northeast Ridge of Mount Wake (9,100 feet) in the Ruth Gorge of Denali National Park and Preserve. The pair turned around in the afternoon and began descending the same route. At 1830, while on rappel, Kellogg came off the end of her rope and fatally fell over 1300 feet. Kallen-Brown descended the rest of the route and reached a climbing party in the Ruth Gorge who had a satellite phone. The NPS was notified at 2110 the same day. Kellogg’s body was recovered by fixed-wing aircraft on the 24th. She was flown to Talkeetna and transferred to Kehl’s Palmer Mortuary._x000a_The following is an excerpt from a statement by Kallen-Brown from an interview at the Talkeetna Ranger Station on the 24th and written documentation he supplied on the 25th: “We began descending and down-climbed to the top of the steep step. At this point she untied before being clipped into the anchor. Not intentional, just happened. I found a good nut, and one 30-meter rappel just barely reached our belay under the overhang. We ate and drank ‘bars and water’ at this alcove, then fixed one end of the rope to the anchor. The plan was that Lara would rap on the single strand, putting in a couple pieces on the traverse, and I would down-climb. She would either down-climb with me or do a similar rap/down-climb to the top of the first 30-meter step. This had a bulge of good ice at the top that we could V-thread to reach the top of the snow gully._x000a_“I recall pointing out that the single strand 8.5 mm was slippery in her Reverso. We did not put a knot in the end of the rope. She rapped to the traverse, then out of sight. A couple minutes went by, then I heard a scream, ‘No!,’ that seemed surprised followed by the ‘clanking sound’ of someone falling, then a thud. As the reality sank in, I tried to calm my nerves. Since she had the whole rack, I couldn’t rap if I wanted._x000a_“I packed up the rope and began down-climbing. It was 1830. I came to a Yellow C4 before the traverse, then a Red C3 below it, then a 10-cm screw. Near what must have been the end of the rope, there was a marginal nut. I down-climbed to the top of the step, then made one 30-meter rappel off the ice screw to reach the snow gully. There was an impact mark near a tongue of rock at the bottom of the step. I estimate that she fell 30 meters down 60 to 70 degree ice, then 35 meters of free-fall over the cliff, then about 300 meters of tumbling down the gully. As I down-climbed, I collected tools, screws, and other gear. Her body came to rest near the bottom of the snow cone. I reached it at 1920.”_x000a_Analysis_x000a_Thirteen years, ago almost to the day, two climbers fell and were killed while one was rappelling near the same location on Mount Wake. It should be noted upfront that when rappelling mixed ice, snow, and rock with crampons, the ability to stop and be secure requires added attention and effort. Circumstances of these two accidents are similar, and in both cases, critical accepted rappel procedures were not followed._x000a_A knot was not tied at the end of the rope, which is desirable in many circumstances. Since Kellogg was rappelling in a gully system, there was a greater risk of being hit by falling rocks or ice. If she were to be hit and lose consciousness or control of the rappel, having a knot in the end of the rappel rope could stop the descent._x000a_Kellogg was using the Petzl Reverso (belay/descent control device). Petzl’s literature for the Reverso states, “When rappelling on single or half rope, use two strands of rope between 8 and 11mm in diameter, inclusive.” She was rappelling on one 8.5mm rope. In a phone call with the US distributor for Petzl, Ranger Roger Robinson asked if a single rope could be used with the Reverso on rappel. He was told that a rope equal to or greater than 10mm could be used, even though they do not provide information on this application. Their literature does indicate that the Reverso can be used with a single rope for belaying, as long as it is at least 10 to 11mm in diameter._x000a_Another safety measure used in these circumstances is to use a sling with an autoblock knot (for webbing) or a prusik knot (for slings) as a back up. She was placing protection, and since she was using an 8.5mm rope that was undersized for her Reverso, the unintentional loss of the rope through it could have occurred while placing the last piece of protection. A back-up system would likely have given her a chance to stop her descent. (There are a number of websites with information on prusik and autoblock set-ups.)_x000a_Perhaps it is best to end with a quote from Jed Kallen-Brown: “As I try to piece together the accident, I suspect that she was concentrating on finding gear to belay from and didn’t realize how close to the end of the rope she was. Fatigue may have been a contributing factor. I don’t know if the slippery rappel system played a part. I do not think she was hit by a rock. I am confident that a knot in the end of the rope would have made the difference. This has certainly caused me to rethink the value judgment that the added security is not worth the hassle of stuck ropes and extra time to tie and untie knots._x000a_“Throughout the day, we were in good spirits, constantly perpetuating one running joke or another. The climbing was enjoyable and the company was unbeatable. Our conversations were never dull. She was always up for a challenge and quite the rope-gun, although she would never admit it. I cherish the time we spent together.” (Source: Edited from a report by_x000a_Lisa Roderick, Denali National Park, and a report written by Jed Kallen- Brown)"/>
    <n v="7"/>
    <m/>
    <m/>
    <n v="1"/>
    <m/>
    <m/>
    <n v="1"/>
    <m/>
    <m/>
    <m/>
    <m/>
    <m/>
    <m/>
    <x v="1"/>
    <m/>
    <m/>
    <x v="1"/>
    <x v="0"/>
    <x v="0"/>
    <x v="0"/>
    <x v="0"/>
    <x v="0"/>
    <m/>
    <m/>
    <x v="0"/>
    <m/>
    <m/>
    <m/>
    <x v="0"/>
    <x v="1"/>
    <m/>
    <m/>
    <m/>
    <x v="0"/>
    <m/>
    <m/>
    <m/>
    <m/>
    <m/>
    <m/>
    <x v="0"/>
    <m/>
    <m/>
    <m/>
    <m/>
    <m/>
    <m/>
    <m/>
    <m/>
    <m/>
    <m/>
    <m/>
    <m/>
    <x v="0"/>
    <m/>
    <m/>
    <m/>
    <m/>
    <m/>
    <m/>
    <m/>
    <m/>
    <m/>
    <m/>
    <m/>
    <m/>
    <m/>
    <n v="1"/>
    <m/>
    <m/>
    <m/>
    <x v="1"/>
    <m/>
    <m/>
    <m/>
    <n v="1"/>
    <m/>
    <m/>
    <m/>
    <m/>
    <m/>
    <n v="1"/>
    <m/>
    <m/>
    <m/>
    <m/>
    <m/>
    <m/>
    <m/>
    <m/>
  </r>
  <r>
    <x v="1494"/>
    <s v="Fall on Rock, Failure to Follow Route, Climbing Alone, Fatigue, Colorado, Rocky Mountain National Park, Longs Peak"/>
    <x v="18"/>
    <s v="Colorado, Rocky Mountain National Park, Longs Peak_x000a_On August 19 about 7:30 a.m., RMNP Dispatch received a cellphone call from a visitor reporting an accident and requesting help on Longs Peak. The reporting party indicated that they were on the Ledges of the Keyhole Route with a woman who had fallen the previous evening and spent the night out alone. The caller stated that she had taken a 200-foot tumbling fall and suffered a severe head injury. The injured woman also told the caller that she had lost consciousness at some point during the night. When rescuers arrived on scene, the woman was shivering uncontrollably and showing initial signs of hypothermia._x000a_Due to the unavailability of helicopter resources, approximately 32 NPS rescuers responded up the six miles of trail and additional mile of 3rd Class terrain to assist with the evacuation effort. The NPS rescuers were assisted by seven Larimer County Search and Rescue personnel and several on-scene visitors._x000a_NPS hasty team rescuers arrived on scene and confirmed that she had fallen approximately 150 feet and sustained multiple serious injuries. These injuries warranted a litter evacuation with fall spinal precautions. After assessing and stabilizing the patient, rescuers began directing a litter-carry up and across the Ledges to the False Keyhole. This part of the operation consisted of passing the litter from person to person on 3rd Class terrain for several hundred yards. From the False Keyhole, a technical team lowered the litter 500 vertical feet down to the Boulderfield. A separate rescue team was concurrently making its way to the bottom of the vertical lowering to receive the rescue litter. This team then carried the patient approximately one half mile across the Boulderfield to a helicopter landing zone._x000a_A Flight For Life helicopter from St. Anthony’s Hospital in Denver was able to land at the heli-spot and evacuate the patient._x000a_Analysis_x000a_The Keyhole Route on Longs Peak continues to be a deceptively dangerous place for mountain scramblers. The route is rated a 2nd Class climb in “Rocky Mountain National Park—The Climber’s Guide—High Peaks” by Bernard Gillett. However, this rating can lead to an underestimation of the strength, stamina, and skill required to reach the summit and return safely. The route also contains a considerable amount of exposure at elevations in excess of 13,100 feet, where a fall can lead to serious injury or death._x000a_This woman stated to rescuers that she had attempted Longs Peak twice before but had been unsuccessful due to poor weather conditions. She said that she was determined to make it to the top on her third attempt, even if it meant climbing the peak alone. She was the last person to leave the summit that day and was descending the route late in the afternoon. She ended up in the False Keyhole, a common mistake made by fatigued climbers returning from the summit. Realizing the mistake and that she was off-route, she attempted to down-climb directly back to the correct route. While down-climbing, she quickly encountered terrain that was much more difficult than 2nd or 3rd Class and slipped._x000a_It is impossible to say exactly what caused this woman to slip and fall in this incident. Many factors influence the ultimate outcome of any given accident, and it would be speculation to assert that we can point to them with any degree of certainty. However, some general points are worth mentioning in regards to this type of accident:_x000a_Fatigue and “The Descent.” Getting to the summit is only half the challenge when climbing mountains. Climbers often spend much of their mental and physical energy getting to the top. However, fatigue becomes a major factor upon descent. Climbers relax their minds and their focus because the goal has been accomplished. The descent, however, is a time for extra focus and concentration. It is a time to remember that you are tired and need to remain vigilant. It is a time to keep eating and drinking to keep energy levels up. It is a time to slow down, take frequent rest stops, and watch for hazards. It is a time to pay attention to the subtle trap that is “The Descent.”_x000a_Climbing Alone—Never climb alone! Right? We have all heard this mantra in the mountaineering world. Yet many climbers and mountaineers relish the opportunity to go solo. No matter what your opinion is on this topic, you should remember never to conclude that climbing alone doesn’t involve additional risk._x000a_Summit Fever—“Summit or death, either way, I win.” This quote has floated in and around the climbing conscious and subconscious for many years. The ability to recognize and resist this driving force is not always an easy thing to do. Do we climb because we can or because we want to reach that summit? Acknowledging our motivation takes us one step closer to making the decision to turn around for the right reasons; weather, fatigue, route difficulty or complexity, having a bad day, gut feeling, etc. (Source: RMNP Rangers)"/>
    <n v="9"/>
    <m/>
    <m/>
    <m/>
    <m/>
    <m/>
    <m/>
    <m/>
    <m/>
    <m/>
    <m/>
    <m/>
    <m/>
    <x v="0"/>
    <n v="1"/>
    <m/>
    <x v="0"/>
    <x v="1"/>
    <x v="1"/>
    <x v="1"/>
    <x v="0"/>
    <x v="0"/>
    <m/>
    <m/>
    <x v="1"/>
    <n v="1"/>
    <n v="1"/>
    <m/>
    <x v="0"/>
    <x v="1"/>
    <m/>
    <m/>
    <m/>
    <x v="0"/>
    <m/>
    <m/>
    <m/>
    <m/>
    <m/>
    <m/>
    <x v="0"/>
    <m/>
    <m/>
    <n v="1"/>
    <m/>
    <m/>
    <m/>
    <m/>
    <m/>
    <n v="1"/>
    <m/>
    <m/>
    <m/>
    <x v="0"/>
    <m/>
    <m/>
    <m/>
    <m/>
    <m/>
    <m/>
    <m/>
    <n v="1"/>
    <m/>
    <m/>
    <m/>
    <m/>
    <m/>
    <m/>
    <m/>
    <m/>
    <m/>
    <x v="1"/>
    <m/>
    <m/>
    <m/>
    <m/>
    <m/>
    <m/>
    <m/>
    <m/>
    <m/>
    <m/>
    <m/>
    <m/>
    <m/>
    <n v="1"/>
    <m/>
    <m/>
    <m/>
    <m/>
  </r>
  <r>
    <x v="1495"/>
    <s v="Fall on Rock, Inadequate Clothing, North Carolina, Shortoff Mountain, Little Corner"/>
    <x v="18"/>
    <s v="North Carolina, Shortoff Mountain, Little Corner_x000a_On Saturday March 17, M. McNeely (age unknown) and her husband David, both experienced climbers, were attempting Little Corner (5.6) a rock climb located on Shortoff Mountain at the south end of North Carolina’s rugged Linville Gorge Wilderness Area. It was late in the afternoon when Ms. McNeely started the climb, getting solid gear placements as she led the first pitch. She was well into the climb when her hand unexpectedly slipped out of a hand crack. She fell backwards approximately 15 feet striking her back on the rock. Her gear held, limiting her fall. Luckily, her head didn’t make contact with the rock, as she wasn’t wearing a helmet, which could have compounded her injuries._x000a_David lowered her to the ground. Upon reaching the ground, she had no complaints or concerns about injury. At this point, the couple made plans to climb out, with David taking the lead. However, as the adrenalin rush wore off, Ms. McNeely began to complain of back pain. (She was later diagnosed with four cracked vertebrae). She was also beginning to get uncomfortable and because of her injury and the steepness of the terrain, so she elected not to climb out. This caused the couple to rethink their plans. To compound the situation, the McNeely’s were not prepared to spend the night, as they did not have the appropriate gear._x000a_Around 5:30 p.m., David used his cellphone to call Burke County EMS and three of his friends he knew to be climbing at Rumbling Bald, 2.5 hours west of Shortoff Mountain, and asked for their assistance. As late afternoon turned into evening, Marla began to experience back spasms and started to shiver. David started a fire, then huddled with Marla to keep her warm and waited for help to arrive._x000a_Burke County EMS arrived cliff top shortly thereafter, followed by the three climber friends around 8:30 p.m. The climbers met rescue personnel at the top of the descent gully. Due to the limited technical expertise of rescue personnel, the climbers made an attempt to get them to the base of the cliff. However, because of wet and icy conditions in the descent gully, the rescuers felt uncomfortable with this maneuver. Instead, two of the three climbers rappelled to the ground with a sleeping bag and other essential gear and made contact with the McNeely’s._x000a_When it was decided that due to the nature of the terrain and Ms. McNeely’s condition that it wouldn’t be possible to get her out on foot, a Blackhawk helicopter was requested. It arrived around 3:00 a.m., using the couple’s fire to guide them to their location. Medical personnel stabilized Marla, placed her on a backboard, then carried her to a site where she could be evacuated by helicopter._x000a_Analysis_x000a_Climbing in Linville Gorge is one of the few wilderness areas on the East Coast that offers high quality climbing experiences. Access is limited and demanding. For this reason climbers should be self-reliant and have the appropriate skills to initiate a self-rescue. In addition, climbers need to have suitable first aid and bivy gear with them and be prepared for the unexpected. Rescue teams should be familiar with the areas in which they are expected to respond to emergencies and have trained and experienced personnel. (Source: Les Duncan, Buddy Brasington, and Aram Attarian)"/>
    <n v="6"/>
    <m/>
    <m/>
    <m/>
    <m/>
    <m/>
    <m/>
    <m/>
    <m/>
    <m/>
    <m/>
    <n v="1"/>
    <m/>
    <x v="0"/>
    <n v="1"/>
    <m/>
    <x v="1"/>
    <x v="1"/>
    <x v="0"/>
    <x v="0"/>
    <x v="0"/>
    <x v="0"/>
    <m/>
    <m/>
    <x v="0"/>
    <m/>
    <m/>
    <m/>
    <x v="0"/>
    <x v="0"/>
    <m/>
    <m/>
    <m/>
    <x v="0"/>
    <m/>
    <m/>
    <m/>
    <m/>
    <m/>
    <m/>
    <x v="0"/>
    <m/>
    <m/>
    <n v="1"/>
    <m/>
    <m/>
    <m/>
    <m/>
    <m/>
    <m/>
    <m/>
    <m/>
    <m/>
    <x v="0"/>
    <m/>
    <m/>
    <m/>
    <m/>
    <m/>
    <m/>
    <m/>
    <m/>
    <m/>
    <m/>
    <m/>
    <m/>
    <m/>
    <m/>
    <m/>
    <m/>
    <n v="1"/>
    <x v="1"/>
    <m/>
    <m/>
    <m/>
    <m/>
    <m/>
    <m/>
    <m/>
    <m/>
    <n v="1"/>
    <m/>
    <m/>
    <m/>
    <m/>
    <m/>
    <m/>
    <m/>
    <m/>
    <m/>
  </r>
  <r>
    <x v="1496"/>
    <s v="Fall on Rock, Inadequate Protection, Colorado, Eldorado Canyon State Park"/>
    <x v="18"/>
    <s v="Colorado, Eldorado Canyon State Park_x000a_In mid May, Jerome Stiller (50), a part-time instructor in Regis University’s teacher training program, was supposed to play the “victim” in a mountain rescue exercise Saturday. Instead, he ended up dangling unconscious for real at the end of a climbing rope. He fell about 100 feet, slamming repeatedly into the face of a mountain before his fall was broken by [protection] that held his rope, although his first piece of protection pulled out._x000a_“I hit a lot of things,” Stiller said Monday at St. Anthony Central Hospital, where he was taken by Flight for Life. “I must have bounced off a lot of stuff on the way down. I thank God I was wearing my helmet,” Stiller said, holding up a dented bloody helmet._x000a_He had broken a shoulder blade, the bone above his left eye, and a small bone in his back and a leg, in addition to multiple scrape wounds. (Source: From an article by Benny Morson, The Rocky Mountain News, posted on line)"/>
    <n v="5"/>
    <m/>
    <m/>
    <m/>
    <m/>
    <m/>
    <n v="1"/>
    <m/>
    <m/>
    <m/>
    <m/>
    <m/>
    <m/>
    <x v="0"/>
    <n v="1"/>
    <m/>
    <x v="0"/>
    <x v="1"/>
    <x v="0"/>
    <x v="0"/>
    <x v="0"/>
    <x v="0"/>
    <m/>
    <m/>
    <x v="0"/>
    <m/>
    <m/>
    <m/>
    <x v="0"/>
    <x v="0"/>
    <m/>
    <m/>
    <m/>
    <x v="0"/>
    <m/>
    <m/>
    <m/>
    <m/>
    <m/>
    <m/>
    <x v="0"/>
    <m/>
    <m/>
    <m/>
    <m/>
    <m/>
    <m/>
    <m/>
    <m/>
    <m/>
    <m/>
    <m/>
    <m/>
    <x v="0"/>
    <m/>
    <m/>
    <m/>
    <m/>
    <m/>
    <m/>
    <m/>
    <m/>
    <m/>
    <m/>
    <m/>
    <m/>
    <m/>
    <m/>
    <m/>
    <m/>
    <m/>
    <x v="0"/>
    <m/>
    <m/>
    <m/>
    <m/>
    <m/>
    <m/>
    <m/>
    <m/>
    <m/>
    <m/>
    <n v="1"/>
    <m/>
    <m/>
    <m/>
    <m/>
    <m/>
    <m/>
    <m/>
  </r>
  <r>
    <x v="1497"/>
    <s v="Fall on Rock, Inadequate Protection, Colorado, Eldorado Canyon State Park, Roof Routes"/>
    <x v="18"/>
    <s v="Colorado, Eldorado Canyon State Park, Roof Routes_x000a_On April 22, an experienced climber (24) fell from about 20 feet up on “Kloberdanze” (5.11). As he was trying to clip in to his first piece of protection, his foot slipped, so he fell to the ground. He fractured his left leg. Also of note is that he was not wearing a helmet._x000a_Analysis_x000a_Not placing adequate protection on the first pitch is a common problem. It is especially important to do so when the fall is likely to cause serious injury. (Source: Steve Muelhauser, Park Ranger)"/>
    <n v="6"/>
    <m/>
    <m/>
    <n v="1"/>
    <m/>
    <m/>
    <m/>
    <m/>
    <m/>
    <m/>
    <m/>
    <n v="1"/>
    <m/>
    <x v="0"/>
    <n v="1"/>
    <m/>
    <x v="1"/>
    <x v="1"/>
    <x v="0"/>
    <x v="0"/>
    <x v="0"/>
    <x v="0"/>
    <m/>
    <m/>
    <x v="0"/>
    <m/>
    <m/>
    <m/>
    <x v="0"/>
    <x v="0"/>
    <m/>
    <m/>
    <m/>
    <x v="0"/>
    <m/>
    <m/>
    <m/>
    <m/>
    <m/>
    <m/>
    <x v="0"/>
    <m/>
    <m/>
    <m/>
    <m/>
    <m/>
    <m/>
    <m/>
    <m/>
    <m/>
    <m/>
    <m/>
    <m/>
    <x v="0"/>
    <n v="1"/>
    <m/>
    <m/>
    <m/>
    <m/>
    <m/>
    <m/>
    <m/>
    <m/>
    <m/>
    <m/>
    <m/>
    <m/>
    <m/>
    <m/>
    <m/>
    <m/>
    <x v="0"/>
    <m/>
    <m/>
    <m/>
    <m/>
    <m/>
    <m/>
    <m/>
    <m/>
    <m/>
    <n v="1"/>
    <m/>
    <m/>
    <m/>
    <m/>
    <m/>
    <m/>
    <m/>
    <m/>
  </r>
  <r>
    <x v="1498"/>
    <s v="Fall on Rock, Inadequate Protection, Off Route—Lost Time, Haste, Darkness, California, Yosemite National Park, Half Dome"/>
    <x v="18"/>
    <s v="California, Yosemite National Park, Half Dome_x000a_On August 19, Robert Kuntz (31) and Ryan Worsham (age unknown) hiked up the slabs approach to the Northwest Face of Half Dome. Their plan was to climb the Regular Route of the Northwest Face (VI 5.9 Cl) in a one- day push. After talking to other climbers and reading about the route, they thought this goal was within their ability. They brought limited supplies for the climb, hoping to go light and fast. For their bivy at the base of the route they brought light sleeping bags, fleece jackets, and extra food._x000a_They started climbing at 0630 on Monday, August 20, equipped with a light rack, seven liters of water, and energy food totaling about 700 calories per person. Kuntz wore a long-sleeve wicking top, long pants, wool socks, and shoes. Worsham wore a T-shirt, long pants, shoes, and no socks. They had one beanie, one helmet, and a pair of leather gloves between them. They also brought Kuntz’s cellphone, as well as two headlamps for the descent from the summit to their bivy at the base of the route, but left their sleeping bags and jackets at the base._x000a_After the first 11 pitches, they felt they were moving fast enough to finish in daylight. Pitch 12 was Kuntz’s lead. He somehow missed the recommended crack and was heading for a 5.9 squeeze variation when he saw what appeared to be an easier passage through the chimney to gain the next belay. This proved to be the wrong way to go and they lost up to an hour and a half reversing the error. Kuntz led the next three pitches of chimneys. After following Pitch 15 on ascenders, Worsham forgot to coil the trailing rope, so it caught in a crack. He had to rappel, free the rope, and re-ascend, thus losing farther time. After re-gaining the belay, he led pitch 16._x000a_By the time they reached the start of pitch 17, they realized that they would not complete the route before dark. They decided to sleep on Big Sandy Ledge at the top of 17 and to finish the climb in the morning. While Worsham belayed at a double piton anchor, Kuntz started leading the pitch, anxious to make up for the lost time he felt he had cost them. Kuntz got off route by following a vertical double-crack system before he had traversed far enough to reach Big Sandy. The left-hand crack was wide, requiring a #4 Camalot, which he lacked. The right-hand crack was narrower and shallow in places, but he was forced to use it for protection._x000a_By this time he was improvising direct aid techniques, high-stepping into the protection slings to place the next piece of protection. While standing in the sling attached to the red C3, he placed a gold (#4) Wild Country Zero cam (7) five or six feet higher. He was not confident of the Zero due to the shallowness of the crack and a heavy growth of lichen, which prevented the lobes of the cam from gaining a direct purchase on the rock. However, since the C3 seemed “bomb proof”, he thought it was safe enough to try weighting the Zero for aid. He started to pull himself up using the sling attached to the Zero. Suddenly he heard a “ping” and saw the Zero come out of the crack. Since his foot was still in the sling of the C3 cam below, he was pitched off balance and fell upside down and backwards._x000a_At the end of his fall, Kuntz struck hard against a bulge in the wall, first with his lower back and then with his chest and helmet. He never lost consciousness and did not sustain a concussion. Although he had fallen about 50 feet lower than the belay ledge, he was able to climb back up and get into a secure position next to Worsham. Kuntz knew he was probably injured, but he didn’t feel any pain immediately._x000a_After a brief discussion about whether or not to continue, they decided that they were done for the day. Once Kuntz stopped moving he started to feel more and more pain radiating around his lower back. He thought he may have broken some ribs and even his spine, but he and Worsham could find no signs of nerve damage, internal bleeding, or other serious injury. When they examined Kuntz’s helmet, they found a crack in the back running clear through the foam, but no indentations._x000a_Kuntz’s cellphone battery had died during the climb, so there was no way to immediately call for help. They decided they would wait for a party they’d seen at the base to come up the route on Tuesday, or Worsham would descend to them. A third option was to try to climb out. However, as time passed, the pain in Kuntz’s back became debilitating and any movement made it worse._x000a_A little after 0300 Tuesday morning, they heard two people chatting on the summit. By shouting and using their headlamps, Kuntz and Worsham were able to communicate their location, the nature of Kuntz’s injuries, and their need for a rescue. The party on top contacted the park dispatcher by cellphone._x000a_At 0645, a member of the park’s search and rescue (SAR) team contacted them by loudspeaker from the Valley floor. Using arm signals in response to his questions, Kuntz and Worsham were able to describe their situation. By 0945, the SAR team had been placed on the summit by helicopter. They lowered two rescuers and at 1145, they raised Kuntz 600 feet to the top in a litter. He was flown to the Valley, transferred to an air ambulance, and flown to Doctors Medical Center in Modesto. He was diagnosed with torn back muscles and fractures of six spinous and transverse processes of his vertebrae. Luckily there were no life or limb-threatening injuries. He was released within 24 hours, wearing a back brace._x000a_Analysis_x000a_Kuntz had seven years of overall climbing experience, including five years of traditional climbing. He had climbed several long alpine free-climbing routes. However, he had not climbed any Yosemite big walls or overnight walls elsewhere. He comfortably led 5.10b traditional and 5.10c sport climbs, and had led aid climbs up to C-2. Worsham had ten years of climbing experience. He also had limited aid-climbing experience and had not completed any Yosemite-style big walls._x000a_The immediate cause of Kuntz’s long fall and the resulting injury is the fact that the rope was not clipped through the Camalot C3. Otherwise, the fall probably would have been short and of little consequence. Kuntz feels that a significant contributing cause was haste. After the team fell behind on pitch 12, he felt rushed to make up the lost time or to at least reach Big Sandy Ledge for the night. He fell victim to “tunnel vision,” i.e., he became less aware of his options. In Kuntz’s opinion, several other factors affected their situation._x000a_Seven liters of water was one or two liters too much. It added unnecessary weight, slowing them down._x000a_A #4 Camalot would have been useful, especially in chimneys._x000a_Leaving their warm fleece jackets and emergency food at the base led to a very cold night._x000a_Kuntz's foam helmet provided significant insulation against the cold that night._x000a_They should have brought two helmets. In addition to the usual reasons, rocks launched from the summit by tourists and a haul bag dropped by climbers above narrowly missed them._x000a_(Source: Contributions by Jesse McGahey and John Dill, Ranger)"/>
    <n v="11"/>
    <m/>
    <m/>
    <m/>
    <m/>
    <n v="1"/>
    <m/>
    <m/>
    <m/>
    <m/>
    <n v="1"/>
    <m/>
    <m/>
    <x v="0"/>
    <n v="1"/>
    <m/>
    <x v="0"/>
    <x v="1"/>
    <x v="0"/>
    <x v="0"/>
    <x v="0"/>
    <x v="0"/>
    <n v="1"/>
    <m/>
    <x v="0"/>
    <m/>
    <m/>
    <m/>
    <x v="0"/>
    <x v="0"/>
    <m/>
    <m/>
    <m/>
    <x v="0"/>
    <m/>
    <m/>
    <m/>
    <m/>
    <m/>
    <m/>
    <x v="0"/>
    <m/>
    <m/>
    <m/>
    <m/>
    <n v="1"/>
    <m/>
    <m/>
    <m/>
    <n v="1"/>
    <n v="1"/>
    <m/>
    <m/>
    <x v="0"/>
    <m/>
    <m/>
    <m/>
    <m/>
    <m/>
    <m/>
    <m/>
    <m/>
    <m/>
    <m/>
    <m/>
    <m/>
    <m/>
    <m/>
    <m/>
    <m/>
    <m/>
    <x v="0"/>
    <m/>
    <n v="1"/>
    <m/>
    <m/>
    <m/>
    <m/>
    <m/>
    <m/>
    <m/>
    <m/>
    <m/>
    <m/>
    <m/>
    <n v="1"/>
    <m/>
    <m/>
    <m/>
    <m/>
  </r>
  <r>
    <x v="1499"/>
    <s v="Fall on Rock, Inadequate Protection, Overconfidence, Colorado, Durango"/>
    <x v="18"/>
    <s v="Colorado, Durango_x000a_After 17 years of rock climbing, bad judgment finally caught up with me. Don’t let it happen to you. Climbing near Durango, I was on a route well within my ability and moved about eight feet above a piece of protection, which I knew was probably less than ideal. Thinking, “There’s no way I’ll fall on this,” I continued up. No sooner had I moved up and my left hand greased, followed by my left foot. I slid down the rock (it was just slightly less than vertical), the piece popped and I fell approx 25 feet. I hit a ledge, snapping my left foot. Luckily, I stopped on this ledge and didn’t continue to fall further._x000a_I did have my helmet on and lucked out that I didn’t fall over backwards, causing worse injury. I suffered a compound fracture of the medial malleolus, severed a posterior vein and artery and a section of nerves on the medial side of my left foot as well as all of my tendons, ligaments, and cartilage on the medial aspect of my foot. My foot was basically hanging off by some skin and tendons on the lateral side. After an excellent splinting job, I was able to hike out to the trailhead with the assistance of three friends and my wife ... and with the aid of two chugged beers once I was off the rock. (Hey, it hurt like hell)._x000a_I thank my lucky stars I was not injured worse._x000a_Analysis_x000a_My mistakes? All amount to BAD judgment: overconfidence, inadequate (poor) protection, and a feeling of “It won’t happen to me.” Once I am back on the rock, I will be much more cognizant of my mistakes._x000a_I am damn glad I had my helmet on; even though I didn’t hit my head, I feel it could easily have happened. (Source: Edited slightly from a report on line—www.mountainproject.com—submitted by joel Claus, the climber)_x000a_(Editor’s Note: We always appreciate it when we receive reports in the first person.)"/>
    <n v="5"/>
    <m/>
    <m/>
    <m/>
    <m/>
    <m/>
    <m/>
    <m/>
    <m/>
    <m/>
    <m/>
    <n v="1"/>
    <m/>
    <x v="0"/>
    <n v="1"/>
    <m/>
    <x v="1"/>
    <x v="1"/>
    <x v="0"/>
    <x v="0"/>
    <x v="0"/>
    <x v="0"/>
    <m/>
    <m/>
    <x v="0"/>
    <m/>
    <m/>
    <m/>
    <x v="0"/>
    <x v="0"/>
    <m/>
    <m/>
    <m/>
    <x v="0"/>
    <m/>
    <m/>
    <m/>
    <m/>
    <m/>
    <m/>
    <x v="0"/>
    <m/>
    <m/>
    <m/>
    <m/>
    <m/>
    <m/>
    <m/>
    <m/>
    <m/>
    <m/>
    <m/>
    <m/>
    <x v="0"/>
    <m/>
    <m/>
    <m/>
    <m/>
    <m/>
    <m/>
    <m/>
    <m/>
    <m/>
    <m/>
    <m/>
    <m/>
    <m/>
    <m/>
    <m/>
    <m/>
    <m/>
    <x v="0"/>
    <m/>
    <m/>
    <m/>
    <m/>
    <m/>
    <m/>
    <m/>
    <m/>
    <m/>
    <m/>
    <m/>
    <m/>
    <m/>
    <m/>
    <m/>
    <m/>
    <m/>
    <m/>
  </r>
  <r>
    <x v="1500"/>
    <s v="Fall on Rock, Lowering Failure—No Belay or Backup, North Carolina, Little Pinnacle, Pilot Mountain State Park"/>
    <x v="18"/>
    <s v="North Carolina, Little Pinnacle, Pilot Mountain State Park_x000a_On May 23, a group of 35 Boy Scouts of America leaders were participating in high-angle rescue training at Pilot Mountain State Park._x000a_Their activity took place in the vicinity of Kiss My Ass (5.8) when S. Richter (23), one of the participants, fell approximately 35 feet. His injuries included a compound fracture of the left arm, fracture to both ankles, left wrist and two broken ribs._x000a_According to A. Whitaker, Park Superintendent, Richter was participating as a “victim” in the training. J. Shelton, Surry County Director of Emergency Services, noted that Richter was being lowered when a “rigging system failed.” Evidently, his fall was a result of another participant’s inability to maintain control of the safety equipment._x000a_Richter was carried out in a Stokes Basket and transported to Baptist Hospital In Winston Salem, NC via helicopter._x000a_Analysis_x000a_When new skills and techniques are being taught in a training environment, extra measures should be taken to safeguard participants. For example, make sure that “victims” and primary systems are backed up. In this case, Mr. Richter should have been belayed._x000a_One statement that was made by an EMS official was that, “When you do a scenario like this there are chances that something will happen.” We would suggest that this need not be the case._x000a_This accident is similar to one that occurred at Pilot Mountain a couple of years ago during an organized training session by a group practicing rappelling techniques. In that case a novice rappeller (not on belay) lost control, fell, and was seriously injured. (Source: Edited from reports by Barry A. Whitaker, Superintendent, Pilot Mountain State Park;journalnow. com; Thursday, May 24,2007, “Fire &amp; Police Briefs—Scout Instructor Hurt During Training;” and Aram Attarian)"/>
    <n v="7"/>
    <m/>
    <m/>
    <n v="1"/>
    <m/>
    <m/>
    <m/>
    <m/>
    <m/>
    <n v="1"/>
    <m/>
    <m/>
    <m/>
    <x v="0"/>
    <n v="1"/>
    <m/>
    <x v="1"/>
    <x v="0"/>
    <x v="0"/>
    <x v="1"/>
    <x v="0"/>
    <x v="0"/>
    <m/>
    <m/>
    <x v="0"/>
    <m/>
    <m/>
    <m/>
    <x v="0"/>
    <x v="0"/>
    <m/>
    <m/>
    <m/>
    <x v="0"/>
    <m/>
    <m/>
    <m/>
    <m/>
    <m/>
    <m/>
    <x v="0"/>
    <m/>
    <m/>
    <m/>
    <m/>
    <m/>
    <m/>
    <m/>
    <m/>
    <m/>
    <m/>
    <m/>
    <m/>
    <x v="0"/>
    <m/>
    <m/>
    <m/>
    <m/>
    <m/>
    <m/>
    <m/>
    <m/>
    <n v="1"/>
    <m/>
    <m/>
    <m/>
    <m/>
    <n v="1"/>
    <m/>
    <m/>
    <m/>
    <x v="1"/>
    <m/>
    <m/>
    <m/>
    <m/>
    <n v="1"/>
    <m/>
    <m/>
    <m/>
    <m/>
    <m/>
    <n v="1"/>
    <m/>
    <m/>
    <m/>
    <m/>
    <m/>
    <m/>
    <m/>
  </r>
  <r>
    <x v="1501"/>
    <s v="Fall on Rock, Montana, Glacier National Park, Gendarme"/>
    <x v="18"/>
    <s v="Montana, Glacier National Park, Gendarme_x000a_On July 3, rangers from Glacier National Park and wardens from Canada’s Banff National Park and Waterton Lakes National Park cooperated in the rescue of an injured climber. The climber, Denis Twohig (68) from White- fish, had taken a 15-foot pendulum fall while leading a technical rock climb on the “Gendarme” late on the afternoon of July 2nd. His climbing partner stopped Twohig’s fall._x000a_The uninjured partner lowered Twohig a short distance to a ledge and secured him. He then left Twohig and descended Little Chief Mountain, reaching the Rising Sun Lodge store about 11:00 p.m. He reported the accident to Glacier dispatch. Recognizing the extreme technical nature of the incident and Twohig’s emergency medical needs, rangers held search and rescue planning sessions through the early morning hours to coordinate different rescue options._x000a_After a reconnaissance flight and a briefing by Glacier park rangers, two Canadian park wardens were each inserted via short haul from a Parks Canada helicopter to Twohig’s location in the notch of the Gendarme. After Twohig was secured, he was short hauled from the ledge, then transferred to ALERT air ambulance and flown to Kalispell Regional Hospital around 9 a.m. Parks Canada utilizes highly trained helicopter pilots and park wardens for technical SAR missions throughout the mountain parks of Canada. Their assistance was critical as they provided the most viable option for Twohig’s immediate rescue._x000a_Analysis_x000a_This rescue is an excellent example of the outstanding relationship and true partnership between Parks Canada and the National Park Service at Waterton-Glacier International Peace Park. This relationship is well documented by the Peace Park agreement and is cultivated by frequent contact and cooperation between the two park staffs. Waterton-Glacier is the world’s first International Peace Park, and 2007 is the 75th anniversary of the Peace Park designation. (Source: Melissa Wilson, Public Affairs Officer)_x000a_(Editor’s Note: This report is included primarily because of the admirable international cooperation noted in the analysis.)"/>
    <n v="3"/>
    <m/>
    <m/>
    <m/>
    <m/>
    <m/>
    <m/>
    <n v="1"/>
    <m/>
    <m/>
    <m/>
    <m/>
    <m/>
    <x v="0"/>
    <n v="1"/>
    <m/>
    <x v="1"/>
    <x v="1"/>
    <x v="1"/>
    <x v="1"/>
    <x v="0"/>
    <x v="0"/>
    <m/>
    <n v="1"/>
    <x v="0"/>
    <m/>
    <m/>
    <m/>
    <x v="0"/>
    <x v="1"/>
    <m/>
    <m/>
    <m/>
    <x v="0"/>
    <m/>
    <m/>
    <m/>
    <m/>
    <m/>
    <m/>
    <x v="0"/>
    <m/>
    <m/>
    <m/>
    <m/>
    <m/>
    <m/>
    <m/>
    <m/>
    <m/>
    <m/>
    <m/>
    <m/>
    <x v="0"/>
    <m/>
    <m/>
    <m/>
    <m/>
    <m/>
    <m/>
    <m/>
    <m/>
    <m/>
    <m/>
    <m/>
    <m/>
    <m/>
    <m/>
    <m/>
    <m/>
    <m/>
    <x v="1"/>
    <m/>
    <m/>
    <m/>
    <m/>
    <m/>
    <m/>
    <m/>
    <m/>
    <m/>
    <m/>
    <m/>
    <m/>
    <n v="1"/>
    <m/>
    <m/>
    <m/>
    <m/>
    <m/>
  </r>
  <r>
    <x v="1502"/>
    <s v="Fall on Rock, Protection Pulled Out, Placed Inadequate Protection, Maine, Acadia National Park, Champlain Mountain"/>
    <x v="18"/>
    <s v="Maine, Acadia National Park, Champlain Mountain_x000a_The following is derived from interviews with the climbers at the accident scene and an interview with the injured climber after the incident._x000a_Two individuals were climbing the route, “Recollections of Pacifica” (5.9), which is located on the southern wall of Champlain Mountain, at about 11 a.m. on August 20. The climb is a single pitch granite fingercrack leading to a steep slab with a fixed rappel anchor. The lead climber (45) had done this route several times in the past. She was attempting the crux move on the fingercrack climb when she fell._x000a_She had placed four pieces of gear on the route and was attempting the crux move. Her top piece, a cam, was located by her feet. As she stepped up into the crux move, she lost her footing and fell. She watched her top piece come out of the rock, and she fell 15 feet, becoming tangled in the rope and turning sideways and striking her back on a rock outcropping above her partner. Her second piece also failed and came out of the rock. Her partner helped her off the outcropping and untangled the climbing rope from around her._x000a_Analysis_x000a_The route where the climber fell is on the central face, to the right of the south wall. A popular climb, it is considered difficult and has limited protection options of small cams and nuts._x000a_This was the climber’s first lead fall in over twelve years of climbing. She is experienced and had climbed this route several times before. She would usually place a fifth piece of gear, something she did not do on this climb because she felt it was going so well. Additional protection would have helped limit her fall, and she states that in the future she will always put that extra piece in on this climb. In addition, she was wearing a helmet, which protected her from further injury. Her helmet was cracked in the back and along both sides on the outside while the insert was also cracked._x000a_(Three weeks after her fall she was still experiencing issues with the pneumothorax and has not regained her full lung capacity, but she is hiking and expecting to snowboard in the winter and be out climbing next spring.)_x000a_Additional Comments: Evacuation from this area can be difficult due to large talus fields and heavy tree cover preventing helicopter evacuation. Rangers worked with Park trail crew, who were working nearby to repair earthquake damage, to establish an alternate route off the mountain rather than the climber access path. The alternate evacuation route allowed rangers to avoid a dangerous and highly technical route and made a timely rescue possible. Rangers performed one steep angle lower and a second litter belay to evacuate the injured climber via the alternate route. She was then evacuated by helicopter to Eastern Maine Medical Center where she underwent surgery to have her L-l vertebrae fused. (Source: Edited from a report by Therese Picard, Ranger, Acadia National Park)"/>
    <n v="5"/>
    <m/>
    <m/>
    <m/>
    <m/>
    <m/>
    <n v="1"/>
    <m/>
    <m/>
    <m/>
    <m/>
    <n v="1"/>
    <m/>
    <x v="0"/>
    <n v="1"/>
    <m/>
    <x v="1"/>
    <x v="1"/>
    <x v="0"/>
    <x v="0"/>
    <x v="0"/>
    <x v="0"/>
    <m/>
    <m/>
    <x v="0"/>
    <m/>
    <m/>
    <m/>
    <x v="0"/>
    <x v="0"/>
    <m/>
    <m/>
    <m/>
    <x v="0"/>
    <m/>
    <m/>
    <m/>
    <m/>
    <m/>
    <m/>
    <x v="0"/>
    <m/>
    <m/>
    <m/>
    <m/>
    <m/>
    <m/>
    <m/>
    <m/>
    <m/>
    <m/>
    <m/>
    <m/>
    <x v="0"/>
    <m/>
    <m/>
    <m/>
    <m/>
    <m/>
    <m/>
    <m/>
    <m/>
    <m/>
    <m/>
    <m/>
    <m/>
    <m/>
    <m/>
    <m/>
    <m/>
    <m/>
    <x v="0"/>
    <m/>
    <m/>
    <m/>
    <m/>
    <m/>
    <m/>
    <m/>
    <m/>
    <m/>
    <m/>
    <m/>
    <m/>
    <m/>
    <n v="1"/>
    <m/>
    <m/>
    <m/>
    <m/>
  </r>
  <r>
    <x v="1503"/>
    <s v="Fall on Rock, Protection Pulled Out—Inadequate Protection, Idaho, City of Rocks National Reserve, Bath Rock"/>
    <x v="18"/>
    <s v="Idaho, City of Rocks National Reserve, Bath Rock_x000a_On June 27 around 11 a.m., climber Chris Weber (age unknown) fell 25-30 feet from Bath Rock, causing a compound fracture to his wrist and possible fracture to his elbow, shoulder, leg, hip, and/or pelvis. Belay partner John Fuller described the incident as follows:_x000a_Chris was on the 10c route Donini’s Crack. He was just below the crux of the climb. He had placed a #1 cam, which did not hold when he took a short fall. After approximately five feet of fall, he weighted another cam that also failed to hold, leaving the belayer insufficient distance to catch the climber’s fall prior to hitting the ground._x000a_Within a few minutes, off duty employee Lucus Hengel was alerted to the incident and quickly reported it to CIRO base via radio. Employees Randy Farley and Tom Harper responded. 911 was called and the Almo QRU was dispatched. Life Flight from the LDS Hospital in Salt Lake City and LR1 from Burley were dispatched. Superintendent Wallace Keck was also notified within minutes. Cassia Sheriff Deputy Clark Ward was also en route. CIRO employees were on scene within 20 minutes of the fall. Farley began emergency care, with Harper assisting. Care included basic assessment, oxygen and splinting in preparation for transport. Keck took statements and gathered information._x000a_Life Flight arrived at the landing zone at 12:18 p.m. The patient was always conscious, and did not appear to sustain any head injury. The patient was alert and coherently communicating upon departure from CIRO. No further information concerning the patient was determined prior to this report._x000a_Analysis_x000a_Both climbs can be protected adequately though “Terror of Tiny Town” is a precarious layback using very small cams, and Donini’s Crack (in the area of the fall) requires utilizing somewhat subtle pods for pro. An above average ability to place and assess the quality of removable protection is indicated on both climbs._x000a_Note that there were climbing accidents in the City of Rocks/Castle Rocks that Park personnel didn’t hear about until well afterwards. (Source: Brad Schilling, Climbing Ranger)_x000a_(Editor’s Note: There are lots of “falls on rock” at this climbing area, which are to be expected given that climbers are trying to climb harder routes here. Most do not result in injury, but many of the ones that do go unreported for obvious reasons.)"/>
    <n v="5"/>
    <m/>
    <m/>
    <m/>
    <m/>
    <m/>
    <m/>
    <m/>
    <m/>
    <m/>
    <m/>
    <m/>
    <m/>
    <x v="0"/>
    <n v="1"/>
    <m/>
    <x v="0"/>
    <x v="1"/>
    <x v="0"/>
    <x v="0"/>
    <x v="0"/>
    <x v="0"/>
    <m/>
    <m/>
    <x v="0"/>
    <m/>
    <m/>
    <m/>
    <x v="0"/>
    <x v="0"/>
    <m/>
    <m/>
    <m/>
    <x v="0"/>
    <m/>
    <m/>
    <m/>
    <m/>
    <m/>
    <m/>
    <x v="0"/>
    <m/>
    <m/>
    <m/>
    <m/>
    <m/>
    <m/>
    <m/>
    <m/>
    <m/>
    <m/>
    <m/>
    <m/>
    <x v="0"/>
    <m/>
    <m/>
    <m/>
    <m/>
    <m/>
    <m/>
    <m/>
    <m/>
    <m/>
    <m/>
    <m/>
    <m/>
    <m/>
    <m/>
    <m/>
    <m/>
    <m/>
    <x v="0"/>
    <m/>
    <m/>
    <m/>
    <m/>
    <m/>
    <m/>
    <m/>
    <m/>
    <m/>
    <m/>
    <m/>
    <n v="1"/>
    <m/>
    <m/>
    <m/>
    <m/>
    <m/>
    <m/>
  </r>
  <r>
    <x v="1504"/>
    <s v="Fall on Rock, Protection Pulled Out—Inadequate Protection, Idaho, City of Rocks National Reserve, Buzzard's Perch"/>
    <x v="18"/>
    <s v="Idaho, City of Rocks National Reserve, Buzzard's Perch_x000a_On September 26 at 5:45 p.m., Adam Baxter (24) fell while attempting to lead “Terror of Tiny Town,” a 5.11 climb on the Buzzard’s Perch in City of Rocks National Reserve. Baxter was about 30 feet off the ground and had placed two cams when he fell. Both devices failed to hold, so Baxter fell into the boulders at the base._x000a_His companions sent for help while assessing Baxter’s injuries, which included an abrasion to his forehead, a temporary loss of consciousness, pain in his right hip, and pain in his lumbar spine._x000a_Climbing Ranger Brad Shilling arrived on scene at Parking Lot Rock parking lot to find the patient sitting up talking to his companions, one of whom is a medical intern. The patient refused care, preferring to go by private vehicle to the Emergency Department in Burley. Shilling contacted Cassia Dispatch to advise them of the patient’s refusal of either treatment or helicopter transport. The patient and his companions agreed to allow Life Run to proceed in the event that a rendezvous could be possible en route. The patient was clear of the Reserve by about 6:30 p.m._x000a_Note that in the event, the patient did make a rendezvous with the ambulance, and was transported by them to the hospital in Burley."/>
    <n v="5"/>
    <m/>
    <m/>
    <n v="1"/>
    <m/>
    <m/>
    <m/>
    <m/>
    <m/>
    <m/>
    <m/>
    <m/>
    <m/>
    <x v="0"/>
    <n v="1"/>
    <m/>
    <x v="0"/>
    <x v="1"/>
    <x v="0"/>
    <x v="0"/>
    <x v="0"/>
    <x v="0"/>
    <m/>
    <m/>
    <x v="0"/>
    <m/>
    <m/>
    <m/>
    <x v="0"/>
    <x v="0"/>
    <m/>
    <m/>
    <m/>
    <x v="0"/>
    <m/>
    <m/>
    <m/>
    <m/>
    <m/>
    <m/>
    <x v="0"/>
    <m/>
    <m/>
    <m/>
    <m/>
    <m/>
    <m/>
    <m/>
    <m/>
    <m/>
    <m/>
    <m/>
    <m/>
    <x v="0"/>
    <m/>
    <m/>
    <m/>
    <m/>
    <m/>
    <m/>
    <m/>
    <m/>
    <m/>
    <m/>
    <m/>
    <m/>
    <m/>
    <m/>
    <m/>
    <m/>
    <m/>
    <x v="0"/>
    <m/>
    <m/>
    <m/>
    <m/>
    <m/>
    <m/>
    <m/>
    <m/>
    <m/>
    <m/>
    <m/>
    <m/>
    <m/>
    <m/>
    <n v="1"/>
    <m/>
    <m/>
    <m/>
  </r>
  <r>
    <x v="1505"/>
    <s v="Fall on Rock, Protection Pulled—Inadequate Protection, Belayer in Poor Position, Arizona, Sullivan Canyon, Chino Valley"/>
    <x v="18"/>
    <s v="Arizona, Sullivan Canyon, Chino Valley_x000a_On March 4, I was climbing a thin, dihedral crack with a bulge about 30 feet up. I had two nuts in below me as I approached the bulge. My belayer was sitting back from the base of the climb about 20 or so feet because the wall was at a lower angle for the first bit of the climb before the crux. The way the rope was running up to me as I climbed over the bulge made the stoppers turn perpendicular to the rock. When I fell, the protection ripped out fairly easily._x000a_Analysis_x000a_The two biggest things I took away from my accident are 1) have sufficient gear for the climb and place it correctly; and 2) the climb will always be there. If you aren’t feeling strong or confident that day, there are always other climbs. (Source: From a report by the climber, Keo Boulton [18])_x000a_"/>
    <n v="5"/>
    <m/>
    <m/>
    <m/>
    <m/>
    <m/>
    <m/>
    <m/>
    <m/>
    <m/>
    <m/>
    <m/>
    <m/>
    <x v="0"/>
    <m/>
    <m/>
    <x v="1"/>
    <x v="1"/>
    <x v="0"/>
    <x v="0"/>
    <x v="0"/>
    <x v="0"/>
    <m/>
    <m/>
    <x v="0"/>
    <m/>
    <m/>
    <m/>
    <x v="0"/>
    <x v="0"/>
    <m/>
    <m/>
    <m/>
    <x v="0"/>
    <m/>
    <m/>
    <n v="1"/>
    <m/>
    <m/>
    <m/>
    <x v="0"/>
    <m/>
    <m/>
    <m/>
    <m/>
    <m/>
    <m/>
    <m/>
    <m/>
    <m/>
    <m/>
    <m/>
    <m/>
    <x v="0"/>
    <m/>
    <m/>
    <m/>
    <m/>
    <m/>
    <m/>
    <m/>
    <m/>
    <m/>
    <m/>
    <m/>
    <m/>
    <m/>
    <m/>
    <m/>
    <m/>
    <m/>
    <x v="0"/>
    <m/>
    <m/>
    <n v="1"/>
    <m/>
    <m/>
    <m/>
    <m/>
    <m/>
    <n v="1"/>
    <m/>
    <m/>
    <m/>
    <m/>
    <m/>
    <m/>
    <m/>
    <m/>
    <m/>
  </r>
  <r>
    <x v="1506"/>
    <s v="Fall on Rock, Rappel Error—Rappelled Off of End of Rope, No Knot in End of Ropes, Darkness, Communication Breakdown, Nevada, Red Rocks, Oak Creek Canyon"/>
    <x v="18"/>
    <s v="Nevada, Red Rocks, Oak Creek Canyon_x000a_On February 10, Sheila Matz (50+), RH (Bob), JU (Joanne), MG (Marilyn), PB (Phil), MG (Mike) and JS (Jim) met to climb at Red Rocks. The day was clear and sunny with a light breeze and temperatures in the mid-60’s. The Climbing experience of the group ranged from several years (Marilyn and Jim) to several decades (Bob and Joanne). Sheila, although having climbed for 10+ years, did not lead. Jim was a new leader. The group decided to go into the Solar Slab area of Oak Creek Canyon where multiple climbs of similar grades could be found._x000a_Three teams were formed: Phil and Mike, Bob and Jim, and JU, SM, and MG. Hence, three different, three-pitch routes varying from 5.7 to 5.9 could be climbed. All of the routes ended on a large, football-field sized, low angle ledge below the Solar Slab itself, where options existed to either continue climbing higher on the slab or to descend down the gulley back to the base. The party of Bob and Jim finished their climb and arrived on the ledge first. From there, Jim chose to lead a single 5.5 pitch on the Solar Slab proper. Following that pitch, they rappelled back to the ledge area, where they started the seven single-rope rappels of the descent route—the Solar Slab Gulley. After the first short rappel, they made visual and vocal contact with Sheila, whose team had by then arrived on the ledge, and who tried to persuade Bob and Jim to climb back up to join the group for lunch and possibly more climbing. Bob chose to wait at the base of the gulley, since it was already 2:15 p.m. (complete darkness comes about 5:30 p.m.), and the descent would take about an hour to an hour and a quarter followed by a 45-minute hike back to the car. (Sheila &amp; Bob had a dinner commitment at 6:30 p.m.) He was assuming that only one more pitch would be climbed by the teams now on the ledge._x000a_Bob and Jim completed their rappels and reached the base of the gulley uneventfully. However, up on the slab area the team of JU, SM, and MG decided to climb two pitches of “Sundog,” a climb on the Solar Slab, which Mike and Phil would follow. Sheila then joined Mike and Phil and rapped off of Sun Dog while JU and MG chose to continue to the top of the climb, two additional pitches. Sheila, Mike and Phil then waited for JU and MG in the gathering twilight. The group of five finally started down the Solar_x000a_Slab Gulley in the complete darkness. Two headlamps were produced. Sheila had been offered one of the headlamps, but this was declined._x000a_On the second to the last rappel, MG and JU went first with one of the two headlamps so that they could fix the last rappel, whose anchors were six to seven feet (rappeller’s) left of the natural fall line of the rappel. Sheila went third on that rappel, with her set-up being assisted by the headlamp that Mike and Phil had. She had previously rapped the route only once before, about three years ago. She expected that one of the two climbers ahead of her would be at the next rap station with the other light. Unbeknownst to her, both of them had descended to the ground. As she rappelled down, she called out to MG, who by then was on the ground with a headlamp. MG yelled back directions, but Sheila did not understand the response, and mentally was still expecting one climber to be at the next stance. She therefore passed the “unmanned” rap station. In the dark she could not see the bolts or the ropes that hung from them. She continued down and immediately thereafter, the end(s) of the unknotted rope slipped through her descending device._x000a_She fell approximately 20 to 25 feet, landing on her hip in a small depression on a sloping ledge. Had she not “stuck” this landing, she would have fallen another 50 or so feet to the ground, undoubtedly a fatal fall. The impact fractured both her femur and pelvis. Fortunately, the impact did not involve the head, neck or back. Upon landing, she repeatedly screamed, “I fell, I fell.” This cry was misinterpreted by Phil and Mike as, “Off rappel!” Mike therefore began his descent._x000a_As Mike was rappelling down, the group finally understood what had happened and Mike, a surgeon, moved down the rap line more quickly so that he could provide assistance. Just below the ledge of the rap station he noticed that he too was running out of one end of the rope; he loudly cursed and also nearly fell. However, he managed to stabilize himself and was able to climb back up to the rappel station. After switching to the last rap line he, and later Phil, reached the victim. Mike proceeded to make an assessment of the injuries._x000a_Meanwhile, below in the valley, Rob V, a climber independent of the original party, was hiking back from his day’s exploratory outing and noted a headlamp that did not seem to move. It was 50 feet up the cliff. In the spirit of comradeship that has been a part of mountaineering for more than two centuries, and since he had done some guiding in West Virginia, he took it upon himself to climb up the steep, rocky, climber’s approach trail to see if he could be of assistance. Upon reaching the base of the gulley, he climbed up to the scene of the accident. MG, an emergency room doctor, also climbed up to attend to the victim. Concurrently, cellphone contact had been made to 911 and, after being passed through the fire department, was finally connected to the Las Vegas Search &amp; Rescue (LVS&amp;R) Team._x000a_MG and Mike had both done a full assessment of Sheila and determined that there was probably a fractured femur and that there were no obvious neck or back injuries. (Extensive X-rays at UMC Trauma Center would later show their assessment to be correct.) To immobilize the fractured leg, it was tied to two of the backpacks. Additionally, Rob V rigged a chest harness so she could be lowered in the prone position, since she could neither sit up nor be lowered conventionally. With her head and feet being supported by MG and Mike while they themselves rappelled down, Rob V lowered Sheila approximately 50 feet farther to the base of the gulley. (The victim’s nutpick caught in the rock twice during the descent.)_x000a_Prior to the above events, Bob, who had not called in for a “late stay permit,” had decided to hike back to the car to prevent an expensive fine and subsequently drove the car a few miles to the highway. After waiting for more than three hours for the non-arrival of his friends, coupled with the arrival of fire engines and an ambulance at the park exit, he was able to confirm the fact that there had been an accident with his group. He then convinced the fire chief to let him drive through the gate with the emergency vehicles._x000a_Upon reaching the parking lot, RH was met by Jim, who informed him that the victim was Sheila. Bob then started up the trail, passing JU, who was headed out to meet the rescue personnel. (JU and Jim had assumed the LVS&amp;R would hike into the scene. In fact they would be helicoptered in.) Soon a helicopter passed overhead. Bob, still on the flat part of the trail, observed the helicopter fly into the Solar Slab Gulley area, turn on its searchlight and hover. It then left the cliff heading back to the road and landed near Bob. Officer Clint M. emerged and spoke with Bob. Clint M. asked if Bob knew anything about an accident and said that a party in the area of the Solar Slab indicated that they did not need a rescue. Bob stated that there was indeed an accident in the Solar Slab area with his party and that the victim would be either on the cliff, at the base of the Gulley, or very close to the base. He surmised that if they had not given the “proper” signal, they might not have known what it was. Bob was able to convince the rescue party to return to the gulley._x000a_The helicopter then returned to the Gulley, confirmed that their help was needed and proceeded to make several more trips in to deposit members of the (100 percent volunteer) Las Vegas Metro Search &amp; Rescue Squad, two at a time, on the edge of a promontory rock. The touchdowns were “one-or-two-skid” touchdowns with a 30-foot drop-off behind the back half of the rotor, while the front half of the rotor was only about eight or ten feet from ground. For added interest, there were multiple trees less than a dozen feet in front of his rotor._x000a_The victim, by this time on the ground at the base of the Gulley, was transferred by LVS&amp;R to a backboard and litter. In the course of the next hour or so, she was then moved another 75 feet farther down the slope to a more clear area where the litter and a LVS&amp;R member, Pete, were attached to a 50 foot cable hanging from the bottom of the helicopter for transport to an ambulance waiting on the road. Once in the ambulance, Sheila was transported to the Trauma Center of University Medical Center (UMC) where the fractured femur and pelvis were confirmed. Surgery took place the next day to insert a titanium rod inside the femur. Prognosis was for full recovery. By autumn she was climbing 5.9 again._x000a_Analysis_x000a_As with so many accidents, a series of events chained together the altering of any one of them would break the chain and probably have prevented the accident:_x000a_Lack of full communication of the expectations for the day. If_x000a_Sheila had known JU and MG wanted to climb until darkness, she would have descended with Bob and Jim. If Bob had known the full plan, he and Jim would have climbed back up to “pick up” Sheila for the rappel descent of the gulley. (The party had driven in two cars and JU had gotten a “late stay” permit, whereas Bob had not thought of doing so, nor would he have, knowing he and Sheila were due for dinner south of Vegas at 6:30 p.m.)_x000a_Assumptions. In her own words, Sheila made “assumptions... thinking that they were standard practices for all climbers, whereas these were, in fact, only standards for those that we spend most of our time climbing with. I.e.: i. Knots on the end of the rope whenever the next belay is unknown, and ii. A person stationed on the bottom of each rappel to assist those who are following to ‘land’ safely. ”_x000a_Sheila’s assumption that the person with the light would be at the next station was probably key. It had been based upon the fact that this had been the practice with this group for the first five rappels. And, right until the moment she fell, she thought the light was at the next station, when, in fact, it was on the ground._x000a_Failure to knot the end of the rappel rope. Due to extensive experience with snagged ropes in the tough “live oak” trees of Red Rocks, the ropes were not knotted. Yet when there is no hurry, and there are “extra” ropes available in case of a snag, and when the odds tip against you, such as with nighttime rappels, this safety precaution is even more warranted. (NOTE: Five of the seven raps end on the flat, sandy floor of the gulley, so knots are totally superfluous.)_x000a_Lack of a Prusik back-up and lack of awareness of distance. Whether a prusik could have “engaged” in the moment between the end of the rope passing through Sheila’s hand and belay device is not clear, but it might have provided an additional chance. Sheila knew the rappel was less than 100 feet, but failed to consider that she might be approaching, and exceeding, that distance. However, in the dark, distance is even more difficult to judge. Also, in the natural fall line of the second to last rappel, the “landing ledge” is very small. It is only when one moves to rappeller’s left, toward the bolts, does the “ledge” widen to a comfortable place to stand._x000a_Before using rappel ropes, re-set them after an accident or apparent accident! The person following Sheila nearly “bought the farm.” When rappelling after an apparent accident, the rappel ropes should be reset, as they may no longer be even._x000a_Take an introductory rescue course, or read a book about rescue and then practice. While the combined climbing experience of the group at the scene probably was close to 100 years, it seemed that no one had experience in lowering an injured climber. Rob V arrived from the canyon floor and coordinated the technical lowering of the victim after the physicians had completed their assessment. True, in this case, the LVS&amp;R could have done the job, but his assistance probably saved substantial time. It is believed that because of the relatively rapid response, the victim, although having lost an estimated two units of blood to internal bleeding, never went into shock. (Source: Robert B. Hall and Sheila Matz)_x000a_(Editor’s Note: Only a Prusik is mentioned as a back-up. Autoblock systems are also standard protocol.)"/>
    <n v="11"/>
    <m/>
    <m/>
    <m/>
    <m/>
    <m/>
    <m/>
    <m/>
    <m/>
    <m/>
    <m/>
    <n v="1"/>
    <m/>
    <x v="0"/>
    <n v="1"/>
    <m/>
    <x v="1"/>
    <x v="0"/>
    <x v="0"/>
    <x v="0"/>
    <x v="0"/>
    <x v="0"/>
    <m/>
    <m/>
    <x v="0"/>
    <m/>
    <m/>
    <m/>
    <x v="0"/>
    <x v="0"/>
    <m/>
    <m/>
    <m/>
    <x v="0"/>
    <m/>
    <m/>
    <m/>
    <m/>
    <m/>
    <m/>
    <x v="0"/>
    <m/>
    <m/>
    <m/>
    <m/>
    <n v="1"/>
    <m/>
    <m/>
    <m/>
    <m/>
    <m/>
    <m/>
    <m/>
    <x v="0"/>
    <m/>
    <n v="1"/>
    <m/>
    <m/>
    <m/>
    <m/>
    <m/>
    <m/>
    <n v="1"/>
    <m/>
    <m/>
    <m/>
    <m/>
    <n v="1"/>
    <m/>
    <m/>
    <m/>
    <x v="1"/>
    <m/>
    <m/>
    <m/>
    <n v="1"/>
    <m/>
    <n v="1"/>
    <m/>
    <n v="1"/>
    <m/>
    <m/>
    <m/>
    <m/>
    <m/>
    <m/>
    <m/>
    <m/>
    <m/>
    <m/>
  </r>
  <r>
    <x v="1507"/>
    <s v="Fall on Rock—Belay Failure, No Stopper Knot, Missed Clues, Inattention, No Hard Hat, California, Yosemite Valley National Park, Church Bowl"/>
    <x v="18"/>
    <s v="California, Yosemite Valley National Park, Church Bowl_x000a_On October 12, Adam (31), Jason (57) and his son Colby (20) were climbing one-pitch routes at the Church Bowl climbing area using a 70m (230-foot) rope. Adam consulted the SuperTopo guide for route data and they picked out climbs as they went along._x000a_Adam belayed from the ground as Colby led Church Bowl Lieback (5.8). Colby built the top anchor, then Adam lowered him. As Colby reached the ground, Adam recalls, “I looked down at the belay rope and said, ‘Oh, that’s close! The end’s right there.’ It was hard to tell because of rope stretch, but we had only a few feet left—really close. However, the end was tied to the rope bag, so it wouldn’t have gone through my GriGri.”_x000a_After Adam and Jason had each top-roped Lieback and been lowered, they pulled the rope, leaving the anchor in place at the top. Then Colby led Pole Position (5.10), a few feet to the right of Lieback. Instead of climbing to the top of Pole Position, he finished the crux, then set up the top-rope by clipping the rope through a directional bolt on Pole Position and using the original Lieback anchor a few feet to the left. Because of the directional, the top-rope on Pole Position required more rope than Lieback had but less than if Colby had climbed the fall 130 feet of Pole Position._x000a_Adam lowered Colby through the directional. “We had less rope left when Colby reached the ground than on Lieback—just enough to control the GriGri as the next climber started up,” he says. Adam climbed Pole Position next as Jason belayed, then Jason climbed as Colby belayed._x000a_Meanwhile, they had noticed Revival, another 130-foot, 5.10 pitch about 20 feet right of Pole Position. Lunchtime wasn’t far off, so rather than lead Revival, they decided that Jason would move the top-rope over when he climbed Pole Position._x000a_After finishing Pole Position, Jason took the rope and the rigging from the Lieback anchor and scrambled several feet right and about ten feet higher to the top of Revival. He rigged an anchor in a cluster of small trees a few feet back from the edge. At the same time, Adam and Colby moved to the base of Revival—down right and about five feet lower than the base of Pole Position. The climbers at top and bottom did not have a clear view of the terrain at the other end of the pitch. A couple of trees growing out of the cliff blocked them from merely flipping the rope over to Revival, so Adam untied it from the bag and Jason, still on top, pulled it up. He clipped it through the anchor, tied himself to one end, and tossed the other end down on the other side of the trees. Adam flaked it out on the bag, rigged it through his GriGri and got ready to lower Jason._x000a_Just before starting down, Jason remembers, “It had crossed my mind that we might have added to the rope requirement, so I yelled down, ‘Do we have enough rope?’ and Adam said something to the effect of ‘I think so’, or ‘I’m pretty sure.’ Communications were pretty sketchy because of the wind.” [At the time of the interviews, four months later, Adam and Colby did not recall this exchange.]_x000a_Adam: “So now I was lowering Jason. My right hand was on the rope, which was all flaked out on the bag, and my left hand was controlling the lever of the GriGri. Colby was standing right behind me. We were joking around, having a great day._x000a_“Jason had descended until he was about 30 feet above us, with his feet approaching a little ledge. I was focusing on him to keep him from tripping over the ledge. Suddenly I felt the ‘zoom’ as the end of the rope went through my hand. I had no chance to control it. As Jason fell, his feet hit the ledge and he flipped upside down, headfirst. He was not wearing a helmet._x000a_“I was not anchored, and when I saw him falling, just on a gut reaction, I ran and dove at him, figuring I had to keep him from hitting the ground as hard as he was going to. I thought maybe I could catch him—one of those adrenalin rushes. We collided in mid-air, shoulder-to-shoulder, I think. He spun in the air, going from head down to sideways. There’s one little spot right beneath the climb that doesn’t have a sharp rock in it, about the size of a person in a fetal position, where you could land and not be crushed by sharp rocks. That’s where he landed, on his side. He knocked me senseless for a second because we hit pretty hard, but he was knocked unconscious._x000a_“Colby came running over and since Jason wasn’t moving at all, we thought he was dead. In 20-30 seconds he came to, with no memory of what had happened.”_x000a_Church Bowl is 200 yards from the Yosemite Clinic. A nearby climber called 911 by cellphone. Jason was surrounded by rangers and the ambulance crew in minutes. Low cloud cover prevented evacuation by medical helicopter, so he was taken by ground ambulance to a hospital in Modesto, three hours away. He had suffered a broken hip, but luckily his head injury was minor and there were no other significant injuries._x000a_Analysis_x000a_As the story unfolded, how many clues did you spot? Did your mind’s eye glance down to see if the rope had been retied to the bag?_x000a_They misjudged the length of the climb, did not re-tie a knot in the end of the rope, and did not watch the rope end. They also did not communicate their thoughts effectively. Adam agrees that he was ultimately responsible for the accident: “Nobody is kicking himself over this more than I am. I’ve taught climbing safety to students. How could I not foresee this? It was such a horrible experience for me that I’m willing to talk about it anytime for its educational value.”_x000a_We see similar incidents in Yosemite every two or three years and those are just the ones we know about. Furthermore, Jason, Colby, and Adam each have several years of experience at top-roping, lead climbing, and rigging and they all climb at a high standard. As Adam says about himself, “Dumb things happen to experienced climbers.”_x000a_The topo: Revival is shown as 130 feet long and ending higher on the cliff than Lieback. Guidebooks are sometimes wrong, but this should have been a warning. Apparently no one studied the guide closely enough to notice. All three climbers belayed at least once. Jason says, “I remember...not_x000a_having a lot of rope left [when belaying on Pole Position], which should have been a clue to me, to all of us.”_x000a_Adam said, “When I looked at the scene later, it was obvious that we had walked to a lower position [below the Revival belay point], but prior to the accident, we were having a great time and simply didn’t notice. When we said, ‘just move [the rope] over,’ I can’t remember looking or thinking that Jason had moved up. Afterward, when I looked up at the cliff...it was quite obvious that there is an elevation gain in the routes on the right.”_x000a_For a top-rope, 15 feet of added pitch-length needs 30 feet more of rope. Check the math: Does your rope have a mid-mark? Is it easy to see? Is the mid-mark off the ground when the climber tops out?_x000a_Despite knowing the rope was short on Lieback and Pole Position, they didn’t seem to keep the conversation going. Jason called down to ask about the rope-length for Revival but, perhaps hampered by wind and traffic noise, he did not make sure that Adam knew why the anchor was higher. Colby said, “I knew that [Revival] was longer but I didn’t think it was too long for the rope. And I don’t think anyone talked about it.”_x000a_Adam said, “In retrospect, we all have to be willing to communicate and check each other. Little things like, ‘Hey Colby, I’m watching Jason right now, can you keep an eye on the rope end for me?”’_x000a_Jason added, “Never take anything for granted. You can’t assume that everyone’s doing his job. I’ll climb with people who will check my knots, etc., and sometimes I’ll think, ‘That’s kind of silly, I’ve done it so many times’, but no, you should check and double-check.”_x000a_The topo effect? Adam: “I don’t want to blame it on this, because we should have seen the problem ourselves but I think that when we saw ‘top- rope’ [in the guide], our minds just shifted to, ‘OK, the guide says do top- rope, we’ll do top-rope, and we’ll be fine.’”_x000a_All three climbers are very strict about knotting or tying off rappel and lead lines, but there was never a conscious effort to knot the top-rope at Church Bowl. It just happened to be packaged that way. One reason for an end-knot even when the rope clearly reaches the ground is to maintain good habits so you don’t forget or get lazy when a knot really counts—or when you’re having too much fun to notice the clues._x000a_Despite his major mistake with the belay, Adam’s fast response in braking Jason’s fall may have averted a fatality. (Source: Edited slightly from a report by John Dill, NPS Ranger, Yosemite National Park)"/>
    <n v="10"/>
    <m/>
    <n v="1"/>
    <m/>
    <m/>
    <n v="1"/>
    <m/>
    <n v="1"/>
    <m/>
    <m/>
    <m/>
    <n v="1"/>
    <m/>
    <x v="0"/>
    <n v="1"/>
    <m/>
    <x v="0"/>
    <x v="0"/>
    <x v="0"/>
    <x v="0"/>
    <x v="0"/>
    <x v="0"/>
    <m/>
    <m/>
    <x v="0"/>
    <m/>
    <m/>
    <m/>
    <x v="0"/>
    <x v="0"/>
    <m/>
    <m/>
    <m/>
    <x v="0"/>
    <m/>
    <m/>
    <m/>
    <m/>
    <m/>
    <m/>
    <x v="0"/>
    <m/>
    <m/>
    <m/>
    <m/>
    <m/>
    <m/>
    <m/>
    <m/>
    <m/>
    <m/>
    <m/>
    <m/>
    <x v="0"/>
    <n v="1"/>
    <m/>
    <m/>
    <m/>
    <m/>
    <m/>
    <m/>
    <m/>
    <m/>
    <n v="1"/>
    <m/>
    <m/>
    <m/>
    <n v="1"/>
    <m/>
    <m/>
    <m/>
    <x v="1"/>
    <m/>
    <m/>
    <m/>
    <m/>
    <n v="1"/>
    <m/>
    <m/>
    <m/>
    <m/>
    <m/>
    <m/>
    <m/>
    <m/>
    <m/>
    <m/>
    <n v="1"/>
    <m/>
    <m/>
  </r>
  <r>
    <x v="1508"/>
    <s v="Fall on Rock—Lowering Error _x000a_Colorado, Eldorado State Park, The West Ridge"/>
    <x v="18"/>
    <s v="On May 14, a climber (22) led Washington Irving (5.6), and at the top of the pitch, he clipped his rope into a fixed anchor. His partner began to lower him. When the climber was about 15 feet from the starting ledge, the end of the rope slipped through his belayer’s device, so the climber fell 15 feet, injuring his lower back._x000a_Analysis_x000a_The lead climber and belayer should always tie into opposite ends of the rope, or else a knot should be tied in the rope-end opposite the leader. In either case, the rope-end opposite to the leader would not then be subject to slipping through the belay device. Alternately, the leader could have rappelled—with knots in the ends of the rope, so he could not rappel off the ends. (Source: Steve Muelhauser, Park Ranger)_x000a_(Editor’s Note: There were a half-dozen errors similar to this one reported this year.)"/>
    <n v="5"/>
    <m/>
    <m/>
    <n v="1"/>
    <m/>
    <m/>
    <m/>
    <m/>
    <m/>
    <m/>
    <m/>
    <m/>
    <m/>
    <x v="0"/>
    <m/>
    <m/>
    <x v="1"/>
    <x v="0"/>
    <x v="0"/>
    <x v="0"/>
    <x v="0"/>
    <x v="0"/>
    <m/>
    <m/>
    <x v="0"/>
    <m/>
    <m/>
    <m/>
    <x v="0"/>
    <x v="0"/>
    <m/>
    <m/>
    <m/>
    <x v="0"/>
    <m/>
    <m/>
    <m/>
    <m/>
    <m/>
    <m/>
    <x v="0"/>
    <m/>
    <m/>
    <m/>
    <m/>
    <m/>
    <m/>
    <m/>
    <m/>
    <m/>
    <m/>
    <m/>
    <m/>
    <x v="0"/>
    <m/>
    <m/>
    <m/>
    <m/>
    <m/>
    <m/>
    <m/>
    <m/>
    <m/>
    <m/>
    <m/>
    <m/>
    <m/>
    <n v="1"/>
    <m/>
    <m/>
    <m/>
    <x v="1"/>
    <m/>
    <m/>
    <m/>
    <m/>
    <n v="1"/>
    <m/>
    <m/>
    <m/>
    <m/>
    <m/>
    <n v="1"/>
    <m/>
    <m/>
    <m/>
    <m/>
    <m/>
    <m/>
    <m/>
  </r>
  <r>
    <x v="1509"/>
    <s v="Fall on Rock—Rappel Error, California, Yosemite Valley, Royal Arches"/>
    <x v="18"/>
    <s v="California, Yosemite Valley, Royal Arches_x000a_On November 20, Meghan (30) and Matt (40), a husband and wife team, had spent a relaxed day climbing Royal Arches (17 pitches, 5.7 A1 or 5.9). Their friends, Greg and Rick, were climbing below them as an independent party. Meghan and Matt reached the top at about 1430 and started down the standard rappel route using two 60-meter ropes around 1500. Greg and Rick followed them down 15 minutes later. This was the first time on the Arches for all four, but they knew from the guidebooks that the descent required some route finding as it wandered down ledge systems. They also knew that it was well traveled and expected it to be equipped with newly bolted anchors._x000a_After several rappels, Meghan and Matt came to a large tree on a ledge rigged with slings and aluminum rappel rings. They were no more than three rappels from the ground with a couple of hours of daylight left, but the way down from this point was not obvious and no bolted anchors were in sight. Was the next anchor directly below, they wondered, or was it off to one side? In Meghan’s own words:_x000a_“Matt had arrived first and said he looked and didn’t see any other anchors and the position of the rappel rings suggested that the last party to use them had continued straight down. He suggested we go the way the anchor seemed to show. The plan didn’t feel quite right to me, but it was the end of a long day and I was tired, as I was still recovering from a chronic illness that was limiting oxygen flow in my body. We had a photo of the topo map in our digital camera and we were using the LCD screen to zoom in on the image. If I had been carrying it, I would have looked at it, but since Matt was, and he had already looked around and made his decision, I uncharacteristically did not insist on seeing the topo even though I silently wished to. I decided to just be agreeable, especially since his experience exceeds my own._x000a_“We threaded into the rings. I got on rappel and looked over the edge. Immediately below was a low-angle slab that limited my view to less than 20 feet. Shortly after transitioning over the slab I spotted bolts about a rope-length below. As I rappelled closer, it became clear that they were old button-heads with colored webbing and rap rings interlacing them._x000a_“My ropes had become tangled together [because] the friction from the less-than-vertical granite kept them from naturally straightening. I kept tossing them ahead to determine their reach, but by the time I had them straight, I was further down than I would have liked. The red rope was about ten feet longer than the blue one, right out of the package, and it came within a foot of the anchor, leaving the blue line about ten feet short._x000a_“As I realized all of this, I was within several feet of the end of the shorter blue rope, making it impossible to even do leg wraps with the rope ends to create a friction brake. My options became limited. I was so focused on DOWN that when I saw a way to reach that anchor my mind didn’t deeply explore an alternative—going back up the ropes—that took more time and energy. I thought that Matt could Prusik both ropes off at the tree anchor above so they couldn’t run through, and then I could go onto just the red rope and barely make it. I called up to him, but quickly realized the 60-meter distance put me out of sight and communication. I was on my own._x000a_“I was using a Reversino as my descent device, which is slippery for being so near the end of the rope. I tried to tie off my rappel, but could not manage, which is a hint to my diminished motor skills and brainpower. I did not stop and wait for help when I failed at this simple task. I felt I had to do something, and fast. I had a few full-length runners from which to make Prusiks, but I was so tired I couldn’t manage to hold my rappel position and tie a Prusik at the same time. However, with one hand I was able to tie a Bachmann knot on the shorter blue rope and clip the sling of the Bachmann to the power point of my harness with a locker. I then deliberately let the blue rope run completely through my belay device so I was just on the longer red line, with the Bachmann holding the blue rope from running away Still not enough, so I fully extended my Purcell Prusik, which was already attached to my harness power point, and managed to attach it between my harness and the Bachmann to get even lower. After inching the Bachmann a little lower, I managed to reach the slings with my toes._x000a_“I looked up at the Bachmann and saw how close it was to the end of the blue rope and desperately wished that I had put a knot in the end of that rope. I realized it could slip off, but I wasn’t panicked. I remember thinking I wouldn’t fall beyond the small indentation in the slab six or so feet below the rap station. It wasn’t even a ledge. I just imagined myself standing on it while holding the anchor slings. Of course now that my brain is again working with a full oxygen supply, I can see how absurd this thought was. But because it made sense at the time, I continued to operate calmly, although all I wanted was to get my hand on the anchor. So I’m holding the rappel on red with one hand and reaching down precariously toward my foot as it pulls the anchor slings up, trying to get my other hand around the slings. While I was making the big reach down to the slings, the Bachmann must have slipped off the end of the blue rope. I think I instinctively grabbed for it with my brake-hand, allowing the red rope to run through the Reversino. The rope never moved at the top anchor. just fell off it._x000a_“Months later I still do not remember actually falling, nor do I expect I ever will. My fingertips were ground down to meat, one of my harness leg-loops had melted webbing where it was positioned on the front of my thigh, and the sleeves of my shirt had holes where they fell over my hands. My helmet was unscratched. I recall waking and trying to push myself up, moaning, and then again succumbing to unconsciousness.”_x000a_Matt knew Meghan was having some sort of trouble. “We were having a hard time communicating over the valley hum,” he said, “so I Prusiked my cordalette around both ropes to descend the low angle section in hopes of gaining better [friction.] Just as I got to the transition to steeper terrain, the ropes went slack below me. I heard a scream and the most horrible crash, then silence.” The time was about 1600, an hour or so before dark._x000a_Grasping that Meghan must have fallen completely free of the ropes, Matt pulled them up and rappelled from the same tree, but this time angling down a 5th-class gully to climber’s right. Matt was constantly calling Meghan’s name in hopes of a response. He came upon bolted anchors and from there he was able to rappel another 50 meters to where Meghan lay. It was during this second rappel that he heard moaning from Meghan, confirming that she was still alive._x000a_Meghan had fallen approximately 2 5 meters to a ledge system less than 60 meters above the ground. “She was on her side in a semi-fetal position with her hands covering her head,” said Matt. “I immediately worked to stabilize Meghan’s neck, knowing that the fall could have compromised the integrity of her spine. Greg arrived about 20 minutes later and assisted me in moving Meghan onto her back. Greg held Meghan’s cervical spine in the proper alignment while I assessed her for injuries. She was conscious but only knew her name. It took about 45 minutes for Meghan to become conscious enough to start piecing together the situation and the events leading up to her fall.” (Matt is a Wilderness First Responder and was a past certified Emergency Medical Technician.)_x000a_Rick arrived last, rigged a line, and descended to the base of the route. Once on the ground, he ran a short distance to the Ahwahnee Hotel to call for help. The dispatcher at Yosemite’s ECC received Rick’s call at 1755. She immediately notified the Valley Shift Supervisor and at his request paged additional YOSAR team members. An initial “blitz team” was en route within ten minutes of the alert. They ascended Rick’s fixed line in the dark, trailing more ropes behind them so that additional rescuers could quickly bring more medical and rescue gear. Spotlights were positioned on the ground behind the Ahwahnee Hotel to illuminate the scene._x000a_Meghan knew where she was by the time the first rescuers reached her. She complained of significant neck pain, though she did not exhibit any motor or sensory deficits. She also complained of chest pain and shortness of breath and presented with diminished left lung sounds. Her blood-oxygen level was low—90 percent. Finally, though minor considering everything else, one ankle appeared to be injured._x000a_Working simultaneously, Paramedics and EMT-Basics put Meghan on medical oxygen (elevating her blood-oxygen level to 98 percent), established an IV line, and stabilized her spine with a cervical collar and a vacuum body splint. She was given morphine for the pain and was packaged in a litter. At 1955, Meghan was lowered 60 meters to the base of the cliff while attended by a medic, then transported by ground ambulance to Yosemite’s heli-base, 18 miles and 45 minutes away, the closest night-time helicopter landing zone. In the meantime the ECC had arranged for an air ambulance to be waiting at the heli-base. By 2145, Meghan was in the ER at Memorial Medical Center in Modesto, approximately 100 ground-miles from the accident scene._x000a_Meghan was diagnosed with a fractured C2 vertebra and a dislocated C3. She had several broken ribs that had punctured her left lung and a fracture of the right foot. However, she suffered no spinal cord damage. It took nine hours for surgeons to repair the cervical vertebrae by fusing Cl, C2, and C3. They are hopeful that, following a recovery period of three months or more, she will have little or no long-term disabilities._x000a_Analysis_x000a_The Topo: The topo in the camera was a clever idea, but if you’re relying on a route map, each climber in the party should have a hard copy. It provides redundancy and lets you to take a quick peek whenever you want._x000a_Meghan concluded, “We were too hasty following the direction the rap rings on the slings seemed to be aimed rather than checking with the topo.” It’s true that not consulting the topo was a mistake but that should have not played a critical role in the accident. Following the rap rings straight down was actually a logical way to go. One of the more important lessons is that you should not rely solely on a topo. You also need to rely on yourself to be able to recognize and correct a wrong move. In this case that would have meant recognizing the problem and then ascending the rope and starting over. Meghan and Matt had ample time, plenty of optional anchors, headlamps if they ran out of daylight, and two friends behind them with additional ropes._x000a_Fixed Rappel Routes: Why did Meghan let herself get so close to the ends of the ropes? Haste may have been one ingredient, but she hints that complacency was another. “We assumed that on a climb with so much traffic, if there was another anchor it was the right one and that the ropes would reach,” she said, “and it wasn’t until I was quite close that I saw that the ropes were a few feet short.”_x000a_In fact, many fixed rappel routes in the park are sprinkled with old anchors and they are often off-route. The right ones may not be obvious and they may not be shiny new bolts. There is no official maintenance of rappel routes in Yosemite, so be sure to have the gear, skill, and confidence to explore and to go back up the rope if you don’t find the next anchor._x000a_Why did Meghan keep going at that point? “I thought of it [going back up] briefly, felt ill equipped, and just decided it wouldn’t be that hard to go down._x000a_I also had this feeling that I’m an experienced climber, so I should be able to handle the situation. I felt like I HAD to figure it out. I had not thought ahead enough, as I was just thinking one step at a time at this point.”_x000a_Why did she fall? Meghan again: “As we often do when we are comfortable with things, I had let a couple of key safeties go by the wayside for the speed of multiple rappels. No knots in the ends, which I always used to do! No Prusik on the brake-hand or any sort of rappel safety that would allow me to be hands free. No Prusik cords on my harness like I always used to have.” (Ranger John Dill: “With her Purcell and at least one sling, Meghan did have enough gear to re-ascend in our opinion.”)_x000a_After the fall: It’s a big plus that Matt and Greg had medical training. The care they gave Meghan—particularly in stabilizing her spine—may have saved her life._x000a_“It is a bit embarrassing to admit one’s mistakes,” Meghan confesses, “but also something for everyone to learn from.” (Source: Meghan and Matt; David Pope, Yosemite SAR. We are grateful to Meghan and Matt for selflessly sharing their account.)_x000a_(Editor's Note: As the rangers stated, “We deeply appreciate their honesty and time in assisting with the re-creation and analysis of their accident. It is our collective hope that all can learn from what they have shared. ”)"/>
    <n v="12"/>
    <m/>
    <m/>
    <m/>
    <n v="1"/>
    <m/>
    <n v="1"/>
    <m/>
    <m/>
    <m/>
    <m/>
    <n v="1"/>
    <m/>
    <x v="0"/>
    <n v="1"/>
    <m/>
    <x v="0"/>
    <x v="0"/>
    <x v="0"/>
    <x v="0"/>
    <x v="0"/>
    <x v="0"/>
    <m/>
    <m/>
    <x v="0"/>
    <m/>
    <m/>
    <m/>
    <x v="0"/>
    <x v="0"/>
    <m/>
    <m/>
    <m/>
    <x v="0"/>
    <m/>
    <m/>
    <m/>
    <m/>
    <m/>
    <m/>
    <x v="0"/>
    <m/>
    <m/>
    <m/>
    <m/>
    <m/>
    <m/>
    <m/>
    <m/>
    <n v="1"/>
    <n v="1"/>
    <m/>
    <m/>
    <x v="0"/>
    <m/>
    <n v="1"/>
    <m/>
    <m/>
    <m/>
    <m/>
    <m/>
    <n v="1"/>
    <m/>
    <m/>
    <m/>
    <m/>
    <m/>
    <n v="1"/>
    <m/>
    <m/>
    <m/>
    <x v="1"/>
    <m/>
    <m/>
    <m/>
    <n v="1"/>
    <m/>
    <m/>
    <m/>
    <m/>
    <m/>
    <m/>
    <m/>
    <m/>
    <m/>
    <m/>
    <m/>
    <m/>
    <n v="1"/>
    <m/>
  </r>
  <r>
    <x v="1510"/>
    <s v="Fall on Rock—Rappel Error—No Backup System, Arkansas, Buffalo National River Wilderness Area, Hawksbill Crag"/>
    <x v="18"/>
    <s v="Arkansas, Buffalo National River Wilderness Area, Hawksbill Crag_x000a_On the afternoon of August 25th, a 20-year-old woman was rappelling off a 100-foot bluff near Hawksbill Craig, also known as Whitaker Point, in the Forest Service’s Upper Buffalo Wilderness Area. On the way down the bluff, she apparently struck a tree branch, causing her to let her brake hand go. She did not have a belay system in place and fell approximately 30 feet before landing._x000a_Bystanders and members of her group began to assist with her injuries while another bystander hiked out in order to call for help. The Newton County Sheriff’s Office received the report and asked the park’s SAR team to respond. ALS ambulance, volunteer fire department, and med-evac helicopter personnel arrived first and immediately began hiking toward her location. Due to the steep, rugged and remote terrain, there was no radio communication with the responders hiking to her. NPS and USFS staff began arriving shortly thereafter and a unified command post was set up at the Hawksbill Craig trailhead. By the time NPS and USFS staff hiked to her reported location, she had been stabilized by EMS personnel and carried on a backboard up a break in the bluff line that did not require technical extrication. At the top of the bluff, she was placed in a wheeled litter provided by NPS responders and wheeled approximately three-quarters of a mile to the waiting ambulance. She was then transported to the med-evac helicopter staged in a nearby hayfield and airlifted to Washington Regional Medical Center in Fayetteville, Arkansas._x000a_Her injuries were reported to include two fractured vertebrae and both pelvis and femur fractures. (Source: Lee Buschkowsky, Upper District Range)_x000a_Analysis_x000a_A belay or an autoblock system is the standard protocol for protecting rappels. (Source: Jed Williamson)_x000a_(Editor’s Note: A website promoting Arkansas offers the following description of climbing: “The Ozarks of North America offer some of the best rock climbing in mid-America and the clean,uncrowded rock offers a lifetime of rock climbing and bouldering fun. Spend a glorious day in the Arkansas Ozarks learning the skills and techniques of the vertical world. Whether you are a beginner or an extreme rock climber,the 70-80foot sandstone climbs are perfect for learning or perfecting your skills...&quot; As the above case illustrates, a better idea would be to learn basic skills before arriving.)"/>
    <n v="5"/>
    <m/>
    <n v="1"/>
    <m/>
    <m/>
    <m/>
    <m/>
    <m/>
    <m/>
    <m/>
    <m/>
    <m/>
    <m/>
    <x v="0"/>
    <n v="1"/>
    <m/>
    <x v="1"/>
    <x v="0"/>
    <x v="0"/>
    <x v="1"/>
    <x v="0"/>
    <x v="0"/>
    <m/>
    <m/>
    <x v="0"/>
    <m/>
    <m/>
    <m/>
    <x v="0"/>
    <x v="0"/>
    <m/>
    <m/>
    <m/>
    <x v="0"/>
    <m/>
    <m/>
    <m/>
    <m/>
    <m/>
    <m/>
    <x v="0"/>
    <m/>
    <m/>
    <m/>
    <m/>
    <m/>
    <m/>
    <m/>
    <m/>
    <m/>
    <m/>
    <m/>
    <m/>
    <x v="0"/>
    <m/>
    <m/>
    <m/>
    <m/>
    <m/>
    <m/>
    <m/>
    <m/>
    <m/>
    <m/>
    <m/>
    <m/>
    <m/>
    <n v="1"/>
    <m/>
    <m/>
    <m/>
    <x v="1"/>
    <m/>
    <m/>
    <m/>
    <n v="1"/>
    <m/>
    <m/>
    <m/>
    <m/>
    <m/>
    <m/>
    <m/>
    <m/>
    <m/>
    <n v="1"/>
    <m/>
    <m/>
    <m/>
    <m/>
  </r>
  <r>
    <x v="1511"/>
    <s v="Fall on Snow, &quot;Caught&quot; a Crampon While Descending, Unable to Self-Arrest, Oregon, Mount Hood, Southside"/>
    <x v="18"/>
    <s v="Oregon, Mount Hood, Southside_x000a_On July 29, a climber (45) caught a crampon tip while descending the standard Southside route, falling about 300 feet. He was unable self-arrest, but as his ice ax was attached to his wrist, it probably caused a shoulder dislocation during the attempt. He also suffered facial abrasions and a sore ankle. With assistance from his climbing partner, he was able to walk down to the Upper Palmer Lift Station where he was treated by an AMR RAT team and assisted down the lift. The subject was taken to a hospital by private auto._x000a_Analysis_x000a_Climbers must be well practiced at ice ax self-arrest. If slippery surface conditions, a poor location (run out) or inexperience dictate extra precautions, a rope should be used. (Source: Jeff Sheetz, Portland Mountain Rescue)"/>
    <n v="6"/>
    <m/>
    <m/>
    <m/>
    <m/>
    <m/>
    <n v="1"/>
    <m/>
    <m/>
    <n v="1"/>
    <m/>
    <m/>
    <m/>
    <x v="0"/>
    <n v="1"/>
    <m/>
    <x v="1"/>
    <x v="0"/>
    <x v="1"/>
    <x v="1"/>
    <x v="0"/>
    <x v="0"/>
    <m/>
    <m/>
    <x v="1"/>
    <m/>
    <m/>
    <m/>
    <x v="0"/>
    <x v="1"/>
    <m/>
    <m/>
    <n v="1"/>
    <x v="0"/>
    <m/>
    <m/>
    <m/>
    <m/>
    <m/>
    <m/>
    <x v="0"/>
    <m/>
    <m/>
    <m/>
    <m/>
    <m/>
    <m/>
    <m/>
    <m/>
    <m/>
    <m/>
    <m/>
    <m/>
    <x v="0"/>
    <m/>
    <m/>
    <m/>
    <m/>
    <m/>
    <m/>
    <m/>
    <m/>
    <m/>
    <m/>
    <m/>
    <m/>
    <m/>
    <m/>
    <m/>
    <m/>
    <m/>
    <x v="1"/>
    <m/>
    <m/>
    <m/>
    <m/>
    <m/>
    <m/>
    <m/>
    <m/>
    <m/>
    <m/>
    <m/>
    <m/>
    <n v="1"/>
    <m/>
    <m/>
    <m/>
    <m/>
    <m/>
  </r>
  <r>
    <x v="1512"/>
    <s v="Fall on Snow, Inadequate Navigation Skills, Unable to Self-Arrest—Ice Axes on Packs Instead of in Hand, Weather, Oregon, Mount Hood, Southside"/>
    <x v="18"/>
    <s v="Oregon, Mount Hood, Southside_x000a_On Saturday February 18, a party of eight climbers departed Timberline lodge for a climb to Illumination Saddle (9,300-foot elevation) where they dug snow caves in preparation for a summit bid on Sunday._x000a_The decision to abort the summit attempt was prompted by the scheduled arrival of a major storm system with high winds (gusts to 74 mph) and 30- foot visibility. At 0930 on Sunday, the group descended on two ropes, with climbers attached at 20-foot intervals, intending to intercept the middle of the Palmer ski lift and follow the lift down to the lodge. They wore crampons, used ski poles, and had a magnetic compass as well as a GPS receiver._x000a_The apparent track of the party was north of the intended heading, and an hour and half after leaving the saddle, the lead climber of the first rope team fell over a “cliff,” pulling two other rope team members and his dog with him. The last climber was not clipped into the rope, but holding a rope loop instead, and so was spared from the fall. The second rope team attempted contact by descending about 60 feet over the steep edge, but were unsuccessful. At about 1200 they placed a 911 cellphone call to notify authorities of the accident, before being instructed to “dig-in” at their reported position (as indicated on their GPS receiver.) They also activated an MLU radio distress beacon (exclusive to Mount Hood) allowing rescuers to home in on their snow cave. By 1700, a rescue team consisting of Portland Mountain Rescue (PMR) and American Medical Response (AMR) Reach and Treat (RAT) paramedics reached the five cave-bound climbers who were then escorted to a snowcat bound for the lodge. Part of the rescue team remained at the accident site, descending about 450 feet into White River canyon. The team returned to the lodge after finding no trace of the missing rope team._x000a_The missing party of three (Matt Bryant [34], Christina Redl [26], Kate Hanlon [34]) plus their dog fell several hundred vertical feet until reaching a lower angle section of the glacier. No one was able to arrest, as ice axes were stowed on backpacks. One person sustained a head injury (with signs of concussion), but the other two climbers suffered no significant injuries. The fall survivors did not realize their predicament and continued descending on the previous heading for about 40 minutes. At 1400 the party reached a large boulder in a wind-scoured basin, stopped to bivouac, placed a 911 - cellphone call, and activated their MLU beacon. They were reasonably well equipped (sleeping bags, tarp, stove) for waiting out a rescue, although the snowpack was too hard to build a proper snow cave. The dog (a Labrador mix) was credited for helping warm the climbers, but on-scene rescuers observed that it was three-dog night._x000a_Ground rescue teams from PMR, Hood River Crag Rats, and Eugene Mountain Rescue were able to determine the injured party’s approximate location, using directional receivers on the MLU beacon frequency. Additionally an Air Force 304th Para-rescue (PJ) team started their way up the White River Canyon toward the accident site, bivouacking at 6,300-foot elevation early Monday morning. Periodic cellphone contact was made with the injured party as high winds and low visibility persisted throughout the night and early morning. At 0600 on Monday, a PMR team descended onto the glacier and radio-located the injured party at 7,400-foot elevation. After a medical assessment and re-warming effort, the rescuers led the party down the White River canyon and were met by a snowcat about a mile from the road._x000a_Analysis_x000a_The two-day storm, which arrived on Saturday afternoon, was fully predicted and was known to the climbers. They were confident they could navigate down to the safety of the lodge during the storm. However, their technique was simply for the first man on the lead rope to set the direction of travel from his compass. Without any distant visual reference points, it is recommended that the second person to carry the compass and give “rudder orders” (bear right or left) to the first man while descending. This requires the two be in sight of each other and able to communicate (voice shouts or rope tugs). It is not known why the GPS receiver carried by the second rope teams failed to assist in their navigation problem. If pre-planned waypoints were programmed into the unit, it should have indicated that their turning point (intersection with chair lift) was below them and they were passing above the top of the upper lift station. Their effective track was about 20 degrees north of intended. Also, rather than aiming for the middle of the upper chair lift, it is better to travel toward the middle of the ski area where the three large buildings (Silcox Hut, upper Mile Station, and lower Palmer Station) create a large visual target together with two ski lift cables and numerous boundary ropes. For this track, a slight heading error will not miss the ski area. (Heading from Illumination Saddle is 182 degrees True North)._x000a_The icy surface conditions that indicated crampon usage should also have suggested that ice axes be ready for arresting falls. Ski poles are not as effective as ice axes for arresting on hard surfaces._x000a_While the party exercised good survival skills, their navigation skills were inadequate for the conditions experienced (visual whiteout and high winds). This accident illustrates how adequate equipment (sleeping bags, tarps, cellphones and radio distress beacons) can make a big difference in the outcome. (Source: Jeff Sheetz, Portland Mountain Rescue)"/>
    <n v="8"/>
    <m/>
    <m/>
    <m/>
    <m/>
    <m/>
    <m/>
    <m/>
    <m/>
    <m/>
    <m/>
    <m/>
    <m/>
    <x v="0"/>
    <n v="1"/>
    <m/>
    <x v="0"/>
    <x v="1"/>
    <x v="0"/>
    <x v="1"/>
    <x v="0"/>
    <x v="0"/>
    <m/>
    <m/>
    <x v="0"/>
    <m/>
    <m/>
    <m/>
    <x v="0"/>
    <x v="1"/>
    <m/>
    <m/>
    <m/>
    <x v="0"/>
    <m/>
    <m/>
    <m/>
    <m/>
    <m/>
    <m/>
    <x v="0"/>
    <m/>
    <m/>
    <m/>
    <m/>
    <n v="1"/>
    <n v="1"/>
    <m/>
    <m/>
    <n v="1"/>
    <m/>
    <m/>
    <m/>
    <x v="0"/>
    <m/>
    <m/>
    <m/>
    <m/>
    <m/>
    <m/>
    <m/>
    <m/>
    <n v="1"/>
    <m/>
    <m/>
    <m/>
    <m/>
    <m/>
    <m/>
    <m/>
    <m/>
    <x v="1"/>
    <m/>
    <m/>
    <m/>
    <m/>
    <m/>
    <m/>
    <m/>
    <n v="1"/>
    <m/>
    <m/>
    <m/>
    <m/>
    <m/>
    <m/>
    <m/>
    <m/>
    <m/>
    <m/>
  </r>
  <r>
    <x v="1513"/>
    <s v="Fall on Snow, No Hard Hat, California, Mount Shasta, Avalanche Gulch"/>
    <x v="18"/>
    <s v="California, Mount Shasta, Avalanche Gulch_x000a_On January 28, a man (44) and his son were attempting to climb the Avalanche Gulch route on Mount Shasta. They were unsuccessful and began descending. Around 1300, the father fell on snow about the 11,500-foot level, sliding 700 feet. A witness to the fall said the climber zipped by him by him at over 30 mph. They descended to him and assessed his injuries. These included a head laceration, broken ribs, and a broken finger. The assisting party helped lower him to Helen Lake (10,400 feet) and awaited assistance from Siskiyou County SAR._x000a_The California Highway Patrol helicopter responded and evacuated the victim at 1700, transporting him to Mercy Medical Center._x000a_Analysis_x000a_Below normal snowfall, high winds, and high pressure had left a smooth and hard snow surface. (Source: Eric White, Climbing Ranger/Avalanche Specialist)"/>
    <n v="4"/>
    <m/>
    <m/>
    <m/>
    <m/>
    <m/>
    <n v="1"/>
    <m/>
    <m/>
    <m/>
    <m/>
    <m/>
    <m/>
    <x v="0"/>
    <n v="1"/>
    <m/>
    <x v="1"/>
    <x v="0"/>
    <x v="1"/>
    <x v="1"/>
    <x v="0"/>
    <x v="0"/>
    <m/>
    <m/>
    <x v="0"/>
    <m/>
    <m/>
    <m/>
    <x v="0"/>
    <x v="1"/>
    <m/>
    <m/>
    <m/>
    <x v="0"/>
    <m/>
    <m/>
    <m/>
    <m/>
    <m/>
    <m/>
    <x v="0"/>
    <m/>
    <m/>
    <m/>
    <m/>
    <m/>
    <m/>
    <m/>
    <m/>
    <m/>
    <m/>
    <m/>
    <m/>
    <x v="0"/>
    <n v="1"/>
    <m/>
    <m/>
    <m/>
    <m/>
    <m/>
    <m/>
    <m/>
    <m/>
    <m/>
    <m/>
    <m/>
    <m/>
    <m/>
    <m/>
    <m/>
    <m/>
    <x v="1"/>
    <m/>
    <m/>
    <m/>
    <m/>
    <m/>
    <m/>
    <n v="1"/>
    <m/>
    <m/>
    <m/>
    <m/>
    <m/>
    <m/>
    <m/>
    <m/>
    <m/>
    <m/>
    <m/>
  </r>
  <r>
    <x v="1514"/>
    <s v="Fall on Snow, Sprain/Strain, Alaska, Denali National Park, Mount McKinley, West Buttress"/>
    <x v="18"/>
    <s v="Alaska, Denali National Park, Mount McKinley, West Buttress_x000a_The “To Zee Top” expedition started their attempt of the West Buttress on June 9 and proceeded on a normal schedule for the climb. After spending several days at the 17,200-foot high camp in poor weather, the team decided to descend on June 28, giving up on a summit attempt. At approximately 1630, while descending the fixed lines around 15,400 feet on the headwall section of the route, Beckie Covill (52) experienced a short fall. The rope system arrested her fall, but she injured her right knee with a twisting motion. Her team members assisted her for a short distance by removing her pack. They continued down slowly. After farther evaluation, they called on FRS radio to the Park Service camp at 14,200 feet and formally asked for assistance from the rangers. Rangers Kevin Wright and John Loomis at the 14,200-foot camp received the initial radio call around 1700. At 1750, rangers Wright, Mik Shain, and NPS volunteer Ben Habecker started hiking up to the scene with a Cascade litter, making patient contact at 1857. Covill could not walk and required a litter evacuation back to camp. The rangers splinted the knee and rigged the litter for a vertical evacuation._x000a_At 1940 the patient evacuation started, with Wright and Habecker skiing the litter down the trail and Shain belaying. The initial 300 feet of the evacuation was belayed until the slope angle permitted a safe ski evacuation. At the 14,200-foot camp, the patient was evaluated and determined to have a sprained right knee with possible torn ligaments and cartilage. The patient was released for the night, to be reevaluated the next morning. On the morning of June 29, Covill’s knee was still swollen, stiff, and unable to bare weight. The rangers and TZT team members agreed that it would risk farther injury to descend the lower glacier on foot. At 0915 the SA-315B Lama helicopter was requested to evacuate the patient to Talkeetna._x000a_Analysis_x000a_One of the inherent dangers of mountaineering is the high possibility of small falls with minor injuries. Every mountaineer will experience these injuries given enough time in the mountains. While these injuries are relatively minor in an urban environment, at 15,000 feet in a place like the Alaska Range they can be quite serious. In this situation we were fortunate to have good weather in which to facilitate a relatively easy evacuation._x000a_As a self-supported expedition with experienced members, the TZT expedition probably had sufficient resources to resolve this situation on their own. However, they elected to ask for assistance from the Park Service to make for a safer and more efficient transport to 14,200-foot camp and back to basecamp. Under the circumstances this was probably a prudent decision. In order to transport Beckie Covill back to 14,200-foot camp using only team resources, it may have required leaving some gear behind to retrieve later. It also may have caused further injury to her knee. Likewise the walk to the basecamp landing strip would have required splitting up all the weight between the healthy team members and still may have risked farther injury to the patient. Traveling the lower glacier in such poor snow conditions and late in the season would have been extra difficult and hazardous with one team member injured. (Source: Edited from a report by Kevin Wright, Ranger)"/>
    <n v="5"/>
    <m/>
    <m/>
    <m/>
    <m/>
    <m/>
    <m/>
    <n v="1"/>
    <m/>
    <m/>
    <m/>
    <n v="1"/>
    <m/>
    <x v="0"/>
    <n v="1"/>
    <m/>
    <x v="1"/>
    <x v="0"/>
    <x v="0"/>
    <x v="1"/>
    <x v="0"/>
    <x v="0"/>
    <m/>
    <m/>
    <x v="0"/>
    <m/>
    <m/>
    <m/>
    <x v="0"/>
    <x v="1"/>
    <m/>
    <m/>
    <m/>
    <x v="0"/>
    <m/>
    <m/>
    <m/>
    <m/>
    <m/>
    <m/>
    <x v="0"/>
    <m/>
    <m/>
    <m/>
    <m/>
    <m/>
    <m/>
    <m/>
    <m/>
    <m/>
    <m/>
    <m/>
    <m/>
    <x v="0"/>
    <m/>
    <m/>
    <m/>
    <m/>
    <m/>
    <m/>
    <m/>
    <m/>
    <m/>
    <m/>
    <m/>
    <m/>
    <m/>
    <m/>
    <m/>
    <m/>
    <m/>
    <x v="1"/>
    <m/>
    <m/>
    <m/>
    <m/>
    <m/>
    <m/>
    <m/>
    <m/>
    <m/>
    <m/>
    <m/>
    <n v="1"/>
    <m/>
    <m/>
    <m/>
    <m/>
    <m/>
    <m/>
  </r>
  <r>
    <x v="1515"/>
    <s v="Fall on Snow/Ice, Inadequate Equipment—Ice Ax on Pack Instead of in Hands, Darkness, New Hampshire, Mount Washington, Tuckerman Ravine"/>
    <x v="18"/>
    <s v="New Hampshire, Mount Washington, Tuckerman Ravine_x000a_On March 31, a climber injured his leg after falling down Tuckerman Ravine. He was with two friends. The three of them climbed Central Gully, hiked across the Alpine Garden, and began descending into Tuckerman Ravine at dark. He was wearing crampons at the time of the fall, but his ice ax was secured to his pack. He said he was not using it because by the time he realized he needed it, the terrain was too steep to take his pack off._x000a_During the descent, he lost his footing and fell between 400 and 600 feet to the floor of the Ravine, injuring his leg during the fall. One friend went to Hermit Lake to get help while the other assisted his friend to the rescue cache near the bottom of the Ravine. Snow Rangers, personnel from the Mount Washington Volunteer Ski Patrol and the AMC, and overnight guests staying at Hermit Lake responded to help the patient. The patient’s leg was splinted and he was carried down to Hermit Lake, which involved one 300-foot rope lower. At Hermit Lake, the patient was reassessed and then transported to Pinkham Notch via snowmobile. This incident took 15 people 3.5 hours to complete._x000a_Analysis_x000a_If this person had had his ice ax out during the fall, he could have arrested himself and prevented this accident. We often see people descending Tuckerman Ravine in icy conditions without the proper equipment, particularly in the spring. An ice ax and the ability to use it properly are critical for safe travel in steep terrain. The combination of the ax and the knowledge of its use provide a reliable means of stopping oneself on steep snow. (Edited from a report found on the Tuckerman Ravine website)"/>
    <n v="4"/>
    <m/>
    <m/>
    <m/>
    <m/>
    <m/>
    <m/>
    <m/>
    <m/>
    <m/>
    <m/>
    <m/>
    <m/>
    <x v="0"/>
    <m/>
    <m/>
    <x v="1"/>
    <x v="0"/>
    <x v="1"/>
    <x v="1"/>
    <x v="0"/>
    <x v="0"/>
    <m/>
    <m/>
    <x v="0"/>
    <m/>
    <m/>
    <m/>
    <x v="0"/>
    <x v="1"/>
    <m/>
    <m/>
    <m/>
    <x v="0"/>
    <m/>
    <m/>
    <m/>
    <m/>
    <m/>
    <m/>
    <x v="0"/>
    <m/>
    <m/>
    <m/>
    <m/>
    <n v="1"/>
    <m/>
    <m/>
    <m/>
    <m/>
    <m/>
    <m/>
    <m/>
    <x v="0"/>
    <m/>
    <m/>
    <m/>
    <m/>
    <m/>
    <m/>
    <m/>
    <m/>
    <m/>
    <m/>
    <m/>
    <m/>
    <m/>
    <m/>
    <m/>
    <m/>
    <n v="1"/>
    <x v="1"/>
    <m/>
    <m/>
    <m/>
    <m/>
    <m/>
    <m/>
    <m/>
    <m/>
    <n v="1"/>
    <m/>
    <m/>
    <m/>
    <m/>
    <m/>
    <m/>
    <m/>
    <m/>
    <m/>
  </r>
  <r>
    <x v="1516"/>
    <s v="Fall on Snow—Faulty Use of Crampons, California, Mount Shasta, Avalanche Gulch"/>
    <x v="18"/>
    <s v="California, Mount Shasta, Avalanche Gulch_x000a_On July 3, a climber fell near The Heart in Avalanche Gulch at 12,500 feet while descending and stuck his crampons into his calf, receiving multiple deep puncture wounds. A USFS Climbing Ranger at Helen Lake made contact with the climber at 1400. The climber refused assistance and descended on his own._x000a_Analysis_x000a_An ice ax and crampons are great tools for snow and ice and recommended on all routes on Mount Shasta. However, we see puncture wounds every year due to improper use. One should get some training before using these and continue to practice. (Source: Eric White, Climbing Ranger/Avalanche Specialist)"/>
    <n v="3"/>
    <m/>
    <m/>
    <m/>
    <m/>
    <m/>
    <m/>
    <m/>
    <m/>
    <m/>
    <m/>
    <m/>
    <m/>
    <x v="0"/>
    <m/>
    <m/>
    <x v="1"/>
    <x v="0"/>
    <x v="1"/>
    <x v="1"/>
    <x v="0"/>
    <x v="0"/>
    <m/>
    <m/>
    <x v="0"/>
    <m/>
    <m/>
    <m/>
    <x v="0"/>
    <x v="1"/>
    <m/>
    <m/>
    <n v="1"/>
    <x v="0"/>
    <m/>
    <m/>
    <m/>
    <m/>
    <m/>
    <m/>
    <x v="0"/>
    <m/>
    <m/>
    <m/>
    <m/>
    <m/>
    <m/>
    <m/>
    <m/>
    <m/>
    <m/>
    <m/>
    <m/>
    <x v="0"/>
    <m/>
    <m/>
    <m/>
    <m/>
    <m/>
    <m/>
    <m/>
    <m/>
    <m/>
    <m/>
    <m/>
    <m/>
    <m/>
    <m/>
    <m/>
    <m/>
    <m/>
    <x v="1"/>
    <m/>
    <m/>
    <m/>
    <m/>
    <m/>
    <m/>
    <m/>
    <m/>
    <m/>
    <m/>
    <m/>
    <m/>
    <n v="1"/>
    <m/>
    <m/>
    <m/>
    <m/>
    <m/>
  </r>
  <r>
    <x v="1517"/>
    <s v="Fall on Snow—Unable to Self-Arrest, Party Separated, Climbing Unroped, No Hard Hat, Oregon, Mount Hood, Southside"/>
    <x v="18"/>
    <s v="FALL ON SNOW-UNABLE TO SELF-ARREST, PARTY SEPARATED, CLIMBING UNROPED, NO HARD HAT_x000a__x000a_Oregon, Mount Hood, Southside_x000a__x000a_On September 7, while ascending the standard Southside route, one climber (36) of a party of two lost his footing at about 11,000-foot elevation and fell about 100 feet. He was unroped, unable to self-arrest, and fell onto the lower lip of the bergschrund. He suffered abrasions, puncture wounds, and a twisted ankle. His partner was able to report the accident via cellphone, but was unable to down-climb to assist his injured partner. Both climbers were treated and escorted down to an awaiting snowcat by a PMR/AMR rescue team._x000a__x000a_Analysis_x000a__x000a_Late season climbs are usually more difficult technically, as the snow turns into ice and rockfall hazards become excessive. Under technical conditions the protection of a roped belay is recommended. To allow self-rescue, partners should stay in close contact with each other._x000a__x000a_The use of a helmet may have prevented serious injuries. (Source: Jeff Sheetz, Portland Mountain Rescue) "/>
    <n v="7"/>
    <m/>
    <m/>
    <m/>
    <m/>
    <m/>
    <n v="1"/>
    <m/>
    <m/>
    <m/>
    <m/>
    <m/>
    <m/>
    <x v="0"/>
    <n v="1"/>
    <m/>
    <x v="1"/>
    <x v="1"/>
    <x v="1"/>
    <x v="1"/>
    <x v="0"/>
    <x v="0"/>
    <m/>
    <m/>
    <x v="1"/>
    <n v="1"/>
    <m/>
    <m/>
    <x v="0"/>
    <x v="1"/>
    <m/>
    <m/>
    <m/>
    <x v="0"/>
    <m/>
    <m/>
    <m/>
    <n v="1"/>
    <m/>
    <m/>
    <x v="0"/>
    <m/>
    <m/>
    <m/>
    <m/>
    <m/>
    <m/>
    <m/>
    <m/>
    <m/>
    <m/>
    <m/>
    <m/>
    <x v="0"/>
    <n v="1"/>
    <m/>
    <m/>
    <n v="1"/>
    <m/>
    <m/>
    <m/>
    <m/>
    <m/>
    <m/>
    <m/>
    <m/>
    <m/>
    <m/>
    <m/>
    <m/>
    <m/>
    <x v="1"/>
    <m/>
    <m/>
    <m/>
    <m/>
    <m/>
    <m/>
    <m/>
    <m/>
    <m/>
    <m/>
    <m/>
    <m/>
    <m/>
    <m/>
    <n v="1"/>
    <m/>
    <m/>
    <m/>
  </r>
  <r>
    <x v="1518"/>
    <s v="Falling Rocks—Pulled Loose by Climbing Ropes, Colorado, Rocky Mountain National Park, The Diamond"/>
    <x v="18"/>
    <s v="Colorado, Rocky Mountain National Park, The Diamond_x000a_Around 2 p.m. on August 7, two climbers (ages unknown) retreated from the Dunn-Westbay (V 5.10 C3). One of the duo was rappelling to Green Pillar Ledge, a bivy platform at the end of pitch-two, while the other climber waited at the anchors above him. Approximately 25 feet above the ledge, the rappel ropes snagged behind a flake, and above the rappeller. The rappeller pulled harder and harder to free the rope. He eventually succeeded, but the flake also tore loose and hit him on his helmet. Knocked unconscious, the climber plunged down the ropes and slammed onto Green Pillar Ledge, where he stopped—a miracle, as the ends of the ropes were not knotted._x000a_Back at the rappel station, the second climber heard nothing from his partner and pulled on the ropes, and felt weight on them. Fortunately, there was just enough slack in the rappel lines for him to attach his device to them and rappel to his partner, who after seven or so minutes was regaining consciousness. After assessing his groggy partner’s injuries, the uninjured climber lowered him to Broadway Ledge, then lowered him down the Lower East Face to Mills Glacier at the base._x000a_Fortunately for the climbers, a massive crew of rescuers was already in the Longs Peak area, having spent much of the past week searching for a missing park ranger, whose body had just been found the day before. Other climbers who were also descending the Diamond reported the accident to rangers at nearby Chasm Shelter. Less than three hours after the accident, two rangers met the climbers on Mills Glacier. The injured climber, now coherent, was evaluated by the rangers but refused medical treatment. He did agree to a helicopter evacuation and was choppered out to Estes Park Medical Center. He was reported to have sustained a broken clavicle and several broken ribs._x000a_Analysis_x000a_Ropes often jam when the rappel features vertical to slabby faces. When the ropes jam below, one must naturally pull them free to continue the rappel. However, when the ropes jam overhead and out of reach and you are not the last person down the ropes, leave the jam for the next rappeller to free._x000a_It is often easier and safer to free the ropes from just above, where you can easily inspect the jam. Freeing the ropes from the top down also eliminates the chance of dislodging a rock, although there is still the risk knocking rocks onto anyone below. Also, resist the temptation to yank aggressively on the ropes to free them. In most cases, tugging on the ropes will only set the jam even tighter, or, as evidenced by this accident, dislodge rock. Carefully finesse the ropes from above. (Source: Edited from an article in Rock and Ice, #148, by Duane Raleigh, Editor)"/>
    <n v="8"/>
    <m/>
    <m/>
    <m/>
    <m/>
    <m/>
    <m/>
    <m/>
    <m/>
    <m/>
    <m/>
    <m/>
    <m/>
    <x v="0"/>
    <n v="1"/>
    <m/>
    <x v="0"/>
    <x v="0"/>
    <x v="0"/>
    <x v="0"/>
    <x v="0"/>
    <x v="0"/>
    <m/>
    <m/>
    <x v="0"/>
    <m/>
    <m/>
    <m/>
    <x v="0"/>
    <x v="1"/>
    <m/>
    <m/>
    <m/>
    <x v="0"/>
    <m/>
    <m/>
    <m/>
    <m/>
    <m/>
    <m/>
    <x v="0"/>
    <m/>
    <m/>
    <m/>
    <m/>
    <m/>
    <m/>
    <m/>
    <m/>
    <m/>
    <m/>
    <m/>
    <m/>
    <x v="0"/>
    <m/>
    <m/>
    <m/>
    <m/>
    <m/>
    <m/>
    <m/>
    <m/>
    <m/>
    <m/>
    <m/>
    <n v="1"/>
    <m/>
    <m/>
    <m/>
    <m/>
    <m/>
    <x v="1"/>
    <m/>
    <m/>
    <m/>
    <n v="1"/>
    <m/>
    <m/>
    <m/>
    <m/>
    <m/>
    <m/>
    <m/>
    <m/>
    <m/>
    <n v="1"/>
    <m/>
    <m/>
    <m/>
    <m/>
  </r>
  <r>
    <x v="1519"/>
    <s v="Falling Rock—Dislodged by Climbing Partner, Poor Position, California, Sierra Nevada, Dunderberg Peak"/>
    <x v="18"/>
    <s v="California, Sierra Nevada, Dunderberg Peak_x000a_During the course of the weekend of 27–29 April, I (Peter Francev, 29) met two friends (Jason Hundley, 30, and P.J. Gordon, 29) near Bridgeport, California for an early spring ascent of Dunderberg Peak. Our plan was to climb Dunderberg in preparation for a climb of Mount Shasta’s West Face Gully during the following May or June._x000a_Winter conditions in California were warm and dry, so that by the end of April most of the snow on the peaks was melted out, and Dunderberg was no exception. Our plan was to leave the Virginia Lakes trail approximately one mile from the trailhead and climb cross-country over two small benches, so that we could establish a basecamp at Moat Lake. Fortunately, there was a good ground cover of snow atop of the second, higher bench, which also surrounded Moat Lake. Unfortunately, the snow had melted out on the west face of Dunderberg, which, coincidentally, was going to be our route to the summit._x000a_We established basecamp and practiced self-arrest skills on the nearby snow-covered slopes. On the morning of April 29, we awoke at 6:00 a.m. We languished in camp, trying to warm up in the sub-freezing chill and gather the motivation for our climb. At 7:30 a.m., we left camp heading east up the West Face. We were prepared for severe weather carrying extra clothes, and we carried our ice axes and crampons, although neither was needed._x000a_Somewhere near the 11,500-foot mark of Dunderberg’s 12,374-foot summit, we came across a narrow chute. After consulting one another, we decided unanimously that Jason would take the lead, I would follow, and P.J. would sweep below. Approximately twenty minutes into the climb up the chute, Jason accidentally dislodged a “basketball-sized” rock that came down, ever so picking up speed. I yelled, “ROCK!” to alert both Jason and P.J. As I watched the rock coming directly at me, I contemplated either moving or turning my back, crouching, and using my backpack to shield myself from the rock. I decided since the rock’s fall line was remaining straight that I would quickly move to my left out of its line of descent. I figured that with P.J. being a good 75 to 100 feet below me that he too would be able to get out of harm’s way._x000a_I made it about ten feet to the left of the falling rock where at the last second it broke into two almost equal halves. The right half skirted away from my position, but the left half hit me squarely on the inside of the knee. The impact spun me around and I instinctively yelled, which scared both Jason and P.J. At first, I was unsure if I had broken any of the bones in my knee, so I waited a few seconds before I tried to put any pressure on it, let alone try to move it. Before I knew it, both Jason and P.J. were at my side tending to my “needs.”_x000a_After a few minutes, I was able to put some pressure on the knee. We decided that we should abandon our attempt at Dunderberg and get back to camp as quickly as possible in the event of knee damage. Over the course of the descent, I was able to put some pressure on it, which told me that I was very fortunate to come away with a slight sprain. We made it back to the trailhead and parted our separate ways. The seven-hour drive back to the Los Angeles area, unfortunately, caused the knee to stiffen in place and I was unable to walk without a limp or significant pain for two weeks. I have made a full recovery._x000a_Analysis_x000a_As I analyze the course of events that occurred during the climb, I come up with one solution and one lesson learned: First, the accident was merely that... an accident. Even though we took all precautions for this climb, both prior to and during, no one could have foreseen the rock being dislodged. Per the lesson learned: the lack of snow certainly aided in the loosening of the talus, which caused the rock to be dislocated (sic). Even though we were going up a narrow chute and we were spaced out between 75 to 100 feet between each of us, we should have ascended in a horizontal line rather than a vertical line, and if our proximity was still too close, then we should have ascended the chute one-at-a-time. (Source: Edited from a report submitted by Peter Francev.)_x000a_(Editor's Note: We respectfully disagree with the notion that “no one could have foreseen the rock being dislodged.&quot; This inherent danger requires climbers' constant vigilance, especially under the conditions described. The unfortunate—but never unforeseen—part here is that the falling rock split in half and took a new trajectory.)"/>
    <n v="3"/>
    <m/>
    <m/>
    <m/>
    <n v="3"/>
    <m/>
    <m/>
    <m/>
    <m/>
    <m/>
    <m/>
    <m/>
    <m/>
    <x v="0"/>
    <m/>
    <m/>
    <x v="1"/>
    <x v="1"/>
    <x v="1"/>
    <x v="1"/>
    <x v="0"/>
    <x v="0"/>
    <m/>
    <m/>
    <x v="0"/>
    <m/>
    <m/>
    <m/>
    <x v="0"/>
    <x v="1"/>
    <m/>
    <m/>
    <m/>
    <x v="0"/>
    <m/>
    <m/>
    <n v="1"/>
    <m/>
    <m/>
    <m/>
    <x v="0"/>
    <m/>
    <m/>
    <m/>
    <m/>
    <m/>
    <m/>
    <m/>
    <m/>
    <m/>
    <m/>
    <m/>
    <m/>
    <x v="0"/>
    <m/>
    <m/>
    <m/>
    <m/>
    <m/>
    <m/>
    <m/>
    <m/>
    <m/>
    <m/>
    <n v="1"/>
    <m/>
    <m/>
    <m/>
    <m/>
    <m/>
    <m/>
    <x v="1"/>
    <m/>
    <m/>
    <m/>
    <m/>
    <m/>
    <m/>
    <m/>
    <m/>
    <m/>
    <n v="1"/>
    <m/>
    <m/>
    <m/>
    <m/>
    <m/>
    <m/>
    <m/>
    <m/>
  </r>
  <r>
    <x v="1520"/>
    <s v="Falling Rock—Pulled Loose by Climbing Ropes, Colorado, Rocky Mountain National Park, Lumpy Ridge"/>
    <x v="18"/>
    <s v="Colorado, Rocky Mountain National Park, Lumpy Ridge_x000a_On August 8, two climbers were descending from a completed climb of Batman Pinnacle. The climbers were rappelling down a loose, talus-filled gully when their rope got stuck. One of the two, (36), scrambled back up the gully to try and dislodge the rope. As he was pulling on the end of the rope, a large boulder dislodged and fell onto his right lower leg. The boulder momentarily pinned his leg against the sidewall of the gully and continued to roll down the hillside. He suffered severe trauma to his right lower leg. Park Dispatch was notified by cell phone of the accident at approximately 11:45 a.m._x000a_Eighteen NPS rescue personnel responded to the accident site. One NPS employee, who is an air ambulance flight nurse during the winter season, worked with Park Medics to stabilize the patient and render medical care. The man’s injuries were life threatening and presented rescue personnel with a true medical emergency. Numerous bags of IV fluid were used during treatment due to severe blood loss._x000a_The rescue was very technically demanding and required a short vertical lowering, followed by several hundred feet of loose, low angle terrain. The lower angle terrain required rescuers to pass the litter hand-over-hand across loose talus fields. A Flight For Life helicopter was able to transport the man to a hospital after rescuers carried him for several hours to an open meadow. Analysis_x000a_Lumpy Ridge is an extremely popular rock climbing area in RMNP during the spring, summer, and fall. Some of the finest sub-alpine granite in the United States is found here. However, Lumpy Ridge is infamous for two things: flared cracks that are difficult to climb and protect, and long, arduous, scree and talus-filled descent gullies. This man was the victim of the latter, and while no climber can predict when a loose rock will fall, there are some important points to emphasize regarding climbing and descending safely at Lumpy Ridge._x000a_Loose Descent Gullies. Lumpy Ridge rock climbs are plagued by long, complex descents where loose scree and talus mix with small cliff bands and vegetation. Negotiating this terrain safely after a long hard multi-pitch climb takes great care and patience. While descending these areas, climbers should space themselves to avoid accidentally kicking loose rock and debris onto each other. Descend on independent lines, if possible, or consider tackling some sections one at a time. Loose rock is loose rock, but if care and patience are exercised during the descent, accident potential can be minimized._x000a_Rappel or Down-Climb? The decision to rappel off of a climbing route or down-climb is often obvious due to the severity of terrain; however, sometimes you have the option to choose one or the other. It is important to consider the pros and cons of each and make your decision based on safety considerations and not necessarily on what will be easier or more convenient. At Lumpy Ridge it is often tempting to rappel down all or parts of some of the horribly loose gullies to avoid having to deal with the time consuming task of carefully down-climbing through the rubble. This is often quicker and easier and less mentally taxing. Nevertheless, be sure to consider the cons of such a decision. Rappelling is one of the most dangerous things we do as climbers, so the decision should not be taken lightly. Will the rope knock debris down onto you or your partners as you make your rappel? Will the rope knock debris down onto you or your partners when you pull it for the next rappel? Given that the terrain is low angled and complex, what are the odds that the rope will get stuck when you pull it? Is there a way we can walk around this section so we don’t have to rappel? Are the anchors solid? Sometimes the answer to these questions will still lead to a decision to rappel. At Lumpy Ridge, however, make sure you make that decision thoughtfully. (Source: RMNP Rangers)"/>
    <n v="5"/>
    <m/>
    <m/>
    <m/>
    <m/>
    <m/>
    <n v="1"/>
    <m/>
    <m/>
    <m/>
    <m/>
    <m/>
    <m/>
    <x v="0"/>
    <n v="1"/>
    <m/>
    <x v="1"/>
    <x v="0"/>
    <x v="0"/>
    <x v="0"/>
    <x v="0"/>
    <x v="0"/>
    <m/>
    <m/>
    <x v="0"/>
    <m/>
    <m/>
    <m/>
    <x v="0"/>
    <x v="0"/>
    <m/>
    <m/>
    <m/>
    <x v="0"/>
    <m/>
    <m/>
    <m/>
    <m/>
    <m/>
    <m/>
    <x v="0"/>
    <m/>
    <m/>
    <m/>
    <m/>
    <m/>
    <m/>
    <m/>
    <m/>
    <m/>
    <m/>
    <m/>
    <m/>
    <x v="0"/>
    <m/>
    <m/>
    <m/>
    <m/>
    <m/>
    <m/>
    <m/>
    <m/>
    <m/>
    <m/>
    <n v="1"/>
    <m/>
    <m/>
    <m/>
    <m/>
    <m/>
    <m/>
    <x v="1"/>
    <m/>
    <m/>
    <m/>
    <m/>
    <m/>
    <m/>
    <m/>
    <m/>
    <m/>
    <m/>
    <m/>
    <m/>
    <m/>
    <n v="1"/>
    <m/>
    <m/>
    <m/>
    <m/>
  </r>
  <r>
    <x v="1521"/>
    <s v="HACE, Alaska, Mount McKinley, West Buttress"/>
    <x v="18"/>
    <s v="Alaska, Mount McKinley, West Buttress_x000a_On June 29 Stefan Jeronin (40), a client of Mountain Trip, collapsed below Denali Pass about 18,000 feet. He was treated on the hill for HACE symptoms and short-roped down to the 17,200-foot camp on the West Buttress, where he was further evaluated by NPS Rangers. It was determined that Jeronin could descend under his own power with short-rope assistance. Jeronin was advised to descend immediately and to be evaluated again by NPS Rangers at the 14,200-foot camp. Showing no additional signs or symptoms, Jeronin descended under his own power with his guide to the 7,200-foot basecamp, where he was flown out by fixed wing to Talkeetna._x000a_Analysis_x000a_Summit day on Mount McKinley is a difficult day, both physically and mentally, for everyone, and the extra performance one demands from the body and mind above 17,000 feet are extreme. Jeronin was physically and mentally tired and his body responded accordingly. At 17,800 feet, his condition was treated as altitude illness, and he was escorted to lower altitudes. His diagnosis was inconclusive, but the treatment remains the same at high elevation. Descend, descend, descend. (Source: Edited from a report by Tucker Chenoweth)_x000a_(Editor’s Note: While not counted as an accident, this case is presented for its valuable lesson.)"/>
    <n v="5"/>
    <m/>
    <m/>
    <m/>
    <m/>
    <m/>
    <n v="1"/>
    <m/>
    <m/>
    <m/>
    <m/>
    <m/>
    <m/>
    <x v="0"/>
    <m/>
    <n v="1"/>
    <x v="1"/>
    <x v="1"/>
    <x v="1"/>
    <x v="1"/>
    <x v="0"/>
    <x v="0"/>
    <m/>
    <m/>
    <x v="0"/>
    <m/>
    <m/>
    <m/>
    <x v="1"/>
    <x v="1"/>
    <m/>
    <n v="1"/>
    <m/>
    <x v="0"/>
    <m/>
    <m/>
    <m/>
    <m/>
    <m/>
    <m/>
    <x v="0"/>
    <m/>
    <m/>
    <m/>
    <m/>
    <m/>
    <m/>
    <m/>
    <m/>
    <m/>
    <m/>
    <m/>
    <m/>
    <x v="0"/>
    <m/>
    <m/>
    <m/>
    <m/>
    <m/>
    <m/>
    <m/>
    <n v="1"/>
    <m/>
    <m/>
    <m/>
    <m/>
    <m/>
    <m/>
    <m/>
    <m/>
    <m/>
    <x v="1"/>
    <m/>
    <m/>
    <m/>
    <m/>
    <m/>
    <m/>
    <m/>
    <m/>
    <m/>
    <m/>
    <m/>
    <n v="1"/>
    <m/>
    <m/>
    <m/>
    <m/>
    <m/>
    <m/>
  </r>
  <r>
    <x v="1522"/>
    <s v="Protection Pulled Out—Fall on Rock, Inadequate Protection, California, Yosemite National Park, El Capitan"/>
    <x v="18"/>
    <s v="California, Yosemite National Park, El Capitan_x000a_On May 17, Alexander Scola (28) and his partner (23) were on their first climbing trip to the U.S. from their homes in Germany. Scola had been climbing alpine and rock routes for over eleven years and climbed at a high level of difficulty. Most of his experience was in sport and traditional free climbing. He had about one year’s experience with aid, however he was competent at placing protection. His partner had been climbing only two years. He had less leading skill and very little aid experience, so Scola was leading most of the pitches. Although they had climbed long alpine routes in Europe, this was their first big wall. This was their second day on the route. They were on schedule and the climb was going well._x000a_Scola had led the King Swing from Boot Flake (pitch 17) and was leading pitch 18, aid-climbing a crack behind a long flake. Like many pitches on El Cap, the crack was of fairly uniform width. Although he carried three of each size of camming device (as recommended in SuperTopo), A.S. felt he should “back-clean” or “leap-frog” his protection, i.e., he would place a cam attached to an etrier/daisy combination, place another while standing in the first etrier, then remove the first cam and place it higher. He planned to occasionally leave a piece in place for protection in case of a fall. This practice left few pieces of protection below him, but he could reuse the same size cams later on the pitch. He had led several pitches on the route this way with no problems but he was left exposed to long falls if a piece failed._x000a_As he started pitch 18, he clipped the rope through a quick-draw on a bolt immediately above the anchor. After climbing about 3 5 feet using mostly small cams, he left his first piece, a medium-sized, rigid-stem Friend, where the crack began to widen. He clipped a 12-inch sling to the Friend to keep the rope’s movement from dislodging the piece. He moved higher on medium Camalots until the Friend was a few feet beneath his feet. At this point, he was an estimated 40-45 feet above the belay._x000a_Just as he removed one Camalot to place it higher, the piece he was weighting with his left foot pulled out and he fell. He had judged the Friend below to be good fall protection when he placed it, but as he fell past it and the rope came tight, he heard a “Pop!” He saw the Friend pull out, and knew he was in for a long fall. The next thing he remembers is waking up dangling ten feet below Eagle Ledge, after a fall of over 100 feet. He was in pain and bleeding from his leg and his face. (It is difficult to know exactly how he was injured. He most likely struck Eagle Ledge before his partner was able to stop the fall with his GriGri, but at the speed he reached, a glancing blow on the wall could have been enough.)_x000a_While nearby climbers called for help, his partner rappelled to Eagle Ledge and fashioned a 2:1 mechanical advantage raising system using the haul line. With him pulling from above, Scola was able to use his one good leg to get himself up to Eagle Ledge, where he awaited rescue._x000a_Scola was flown to Memorial Medical Center in Modesto, arriving at the emergency room about four hours after his fall. In addition to a femur fracture, he was diagnosed with compression fractures of three thoracic vertebrae, a minor fracture of the jaw, broken teeth, many bruises, and the loss of about one liter of blood. He is expected to make a fall recovery. Analysis_x000a_In retrospect, it was obvious to Scola that he under-protected the pitch. He would normally have left more pieces, especially if free climbing, but it had seemed to him that just standing on aid pieces required fewer protection points. He also may have been overly concerned about running out of specific sizes. He had little experience climbing granite. Other climbers had told him that back-cleaning and leap-frogging were common practices on big wall routes. He had also observed the practice himself many times among other parties climbing near him on the Nose._x000a_Scola’s prior experience plus his faith in both of the failed placements underscores the importance of backing yourself up. This isn’t a case of a beginner misjudging his protection, nor is this strictly a big wall mistake. It can, and does, happen anywhere. YOSAR has seen several cases of “solid” cam placements failing, even under body weight, with serious injuries and deaths resulting._x000a_Clipping the rope through the directional at the belay was a very smart move. It didn’t shorten the fall by much, but it allowed Scola’s partner to deal with the force of the catch as an upward pull with his bodyweight helping him instead of yanking him downward and possibly off his stance._x000a_Both climbers get gold stars for wearing their helmets. Scola’s helmet was six months old and undamaged prior to the fall. Afterward, the energy-absorbing liner was ruptured in the back and crushed in front. That helmet almost certainly saved his life. (Source: John Dill and Keith Lober, Rangers)"/>
    <n v="5"/>
    <m/>
    <m/>
    <n v="1"/>
    <n v="1"/>
    <m/>
    <m/>
    <m/>
    <m/>
    <n v="1"/>
    <m/>
    <m/>
    <m/>
    <x v="0"/>
    <n v="1"/>
    <m/>
    <x v="1"/>
    <x v="1"/>
    <x v="0"/>
    <x v="0"/>
    <x v="0"/>
    <x v="0"/>
    <m/>
    <m/>
    <x v="0"/>
    <m/>
    <m/>
    <m/>
    <x v="0"/>
    <x v="0"/>
    <m/>
    <m/>
    <m/>
    <x v="0"/>
    <m/>
    <m/>
    <m/>
    <m/>
    <m/>
    <m/>
    <x v="0"/>
    <m/>
    <m/>
    <m/>
    <m/>
    <m/>
    <m/>
    <m/>
    <m/>
    <m/>
    <m/>
    <m/>
    <m/>
    <x v="0"/>
    <m/>
    <m/>
    <m/>
    <m/>
    <m/>
    <m/>
    <m/>
    <m/>
    <m/>
    <m/>
    <m/>
    <m/>
    <m/>
    <m/>
    <m/>
    <m/>
    <m/>
    <x v="0"/>
    <m/>
    <m/>
    <m/>
    <m/>
    <m/>
    <m/>
    <m/>
    <m/>
    <m/>
    <m/>
    <n v="1"/>
    <m/>
    <m/>
    <m/>
    <m/>
    <m/>
    <m/>
    <m/>
  </r>
  <r>
    <x v="1523"/>
    <s v="Rope Around Leg—Stumble, British Columbia, Mount Robson National Park, Mount Robson"/>
    <x v="18"/>
    <s v="British Columbia, Mount Robson National Park, Mount Robson_x000a_During the mid-day of July 12th, a team of three were climbing near the top of the Kain Face on Mount Robson. The climbing rope somehow wrapped itself around A.H.’s leg. He stumbled and consequently pulled his groin. The team lowered themselves down the face. The injured climber stayed at the Dome while his two partners descended to Berg Lake where the Robson Ranger Service was notified. The Jasper Warden Service was dispatched early the next morning with a helicopter to pick up the injured person._x000a_Analysis_x000a_This incident had potential for much more serious injuries. It stresses the importance of vigilant rope management. Having a rope wrapped around one’s leg [while climbing] at any time is not advised. (Source: G. Lemke, Public Safety Warden)._x000a_(Editor’s Note: This is the only report we have from Canada for this year. The Alpine Club of Canada is recruiting a new editor.)"/>
    <n v="2"/>
    <m/>
    <m/>
    <m/>
    <m/>
    <m/>
    <m/>
    <m/>
    <m/>
    <m/>
    <m/>
    <m/>
    <m/>
    <x v="0"/>
    <n v="1"/>
    <m/>
    <x v="1"/>
    <x v="1"/>
    <x v="1"/>
    <x v="1"/>
    <x v="0"/>
    <x v="0"/>
    <m/>
    <m/>
    <x v="0"/>
    <m/>
    <m/>
    <m/>
    <x v="0"/>
    <x v="1"/>
    <m/>
    <m/>
    <m/>
    <x v="0"/>
    <m/>
    <m/>
    <m/>
    <m/>
    <m/>
    <m/>
    <x v="0"/>
    <m/>
    <m/>
    <m/>
    <m/>
    <m/>
    <m/>
    <m/>
    <m/>
    <m/>
    <m/>
    <m/>
    <m/>
    <x v="0"/>
    <m/>
    <m/>
    <m/>
    <m/>
    <m/>
    <m/>
    <m/>
    <m/>
    <m/>
    <m/>
    <m/>
    <m/>
    <m/>
    <m/>
    <m/>
    <m/>
    <m/>
    <x v="1"/>
    <m/>
    <m/>
    <m/>
    <m/>
    <m/>
    <m/>
    <m/>
    <m/>
    <m/>
    <m/>
    <m/>
    <m/>
    <n v="1"/>
    <m/>
    <m/>
    <m/>
    <m/>
    <m/>
  </r>
  <r>
    <x v="1524"/>
    <s v="Seizures—Failure to Inform Guides of Medical Condition, Alaska, Denali National Park, Mount McKinley, West Buttress"/>
    <x v="18"/>
    <s v="Alaska, Denali National Park, Mount McKinley, West Buttress_x000a_A Rainier Mountaineering, Inc. guided party led by Dave Hahn flew to the Kahiltna on June 28 for a climb of Mount McKinley. The nine clients and three guides departed basecamp at 0400 on the June 30. Within a half hour after departing, it began to rain, so the party stopped and set up camp near the bottom of Heart Break Hill on the Kahiltna Glacier. The glacier did not freeze up, but by late morning the weather had improved slightly and several parties were observed traveling back to basecamp. At 1450, RMI departed again traveling for an hour at a time then taking rest breaks. While half way to the 7,800-foot camp and during the second rest break at 1745, client Slayden Douthitt (61) collapsed while taking a sip of water and began exhibiting a series of seizures. Hahn went to his aid and Douthitt slowly came around after three or four minutes. Afterwards, Douthitt felt extremely cold, so he was placed in his sleeping bag within a tent. There were three physicians as clients, one of whom, Dr. Maria Statton, became the primary care giver._x000a_Hahn attempted to reach basecamp with his FRS radio and was picked up by Ranger John Loomis at the 14,200-foot camp at 1755. At 1800, Ranger Joe Reichert at the Talkeetna Ranger Station was notified that Douthitt was unconscious and seizing. Reichert was the IC of another incident, which was in progress._x000a_A medical evacuation with attendants was determined to be essential, so at 1810, Reichert called the Rescue Coordination Center. RCC felt they could launch right away and asked for the coordinates and more information on the patient. At 1815, the patient was reported as AOx4, headache (pain of 7.5 out of 10), pulse 120 with respirations of 16. Due to a change in flight crews, the Guard helicopter was delayed at departing and arrived on scene at 2040. Douthitt experienced no farther seizures and was transported straight to Providence Hospital in Anchorage._x000a_Analysis_x000a_Douthitt was diagnosed by the hospital with intestinal flu and severe dehydration. Douthitt stated that he was “a little achy” in Talkeetna and once he arrived at the basecamp, he felt feverish and was experiencing diarrhea as he began moving on the 30th. Due to the rain, he was wearing his fall gortex as they traveled and stated he was “really, really hot” before he collapsed. He was also wet from rain and sweat and mentioned he had difficulty working the zip ventilation on his suit._x000a_If Douthitt had told his guides of his worsening health condition, this evacuation may have been prevented. (Source: Edited from a report by Roger Robinson, Ranger)_x000a_(Editor’s Note: Clients will often choose not to disclose a medical situation because of their fear of being excluded from the trip and their belief—fantasy—that they will improve once they get started. Experienced climbers are capable of arriving at the last conclusion as well.)"/>
    <n v="5"/>
    <m/>
    <m/>
    <m/>
    <m/>
    <m/>
    <m/>
    <n v="1"/>
    <m/>
    <m/>
    <m/>
    <m/>
    <m/>
    <x v="0"/>
    <n v="1"/>
    <m/>
    <x v="0"/>
    <x v="1"/>
    <x v="0"/>
    <x v="1"/>
    <x v="0"/>
    <x v="0"/>
    <m/>
    <m/>
    <x v="0"/>
    <m/>
    <m/>
    <m/>
    <x v="0"/>
    <x v="1"/>
    <m/>
    <m/>
    <m/>
    <x v="0"/>
    <m/>
    <m/>
    <m/>
    <m/>
    <m/>
    <m/>
    <x v="0"/>
    <m/>
    <m/>
    <m/>
    <n v="1"/>
    <m/>
    <m/>
    <m/>
    <m/>
    <m/>
    <m/>
    <m/>
    <m/>
    <x v="0"/>
    <m/>
    <m/>
    <m/>
    <m/>
    <m/>
    <m/>
    <m/>
    <m/>
    <m/>
    <m/>
    <m/>
    <m/>
    <m/>
    <m/>
    <m/>
    <m/>
    <m/>
    <x v="1"/>
    <m/>
    <m/>
    <m/>
    <m/>
    <m/>
    <m/>
    <m/>
    <m/>
    <m/>
    <m/>
    <m/>
    <n v="1"/>
    <m/>
    <m/>
    <m/>
    <m/>
    <m/>
    <m/>
  </r>
  <r>
    <x v="1525"/>
    <s v="Snow Blindness—Failed to Wear Eye Protection, Alaska, Denali National Park, Mount McKinley, West Buttress"/>
    <x v="18"/>
    <s v="On June 2, Oure Dalbinco (33) was led by his partner to the medical tent at 14,200 feet. Dalbinco was completely blind in both eyes due to snow blindness. This took longer than normal to heal and due to the severity of the injury, it was deemed safer to fly him off rather than risk him traveling down the glacier. However, due to the prolonged period of unflyable weather, he eventually recovered enough to get down safely with his partner._x000a_Analysis_x000a_Even on overcast days, ultra violet rays are strong enough to cause damage to the eyes. It is imperative to wear eye protection in this environment, even when it is overcast. (Source: Edited from a report by John D. Evans, Ranger)"/>
    <n v="3"/>
    <m/>
    <m/>
    <m/>
    <m/>
    <n v="1"/>
    <m/>
    <m/>
    <m/>
    <m/>
    <m/>
    <m/>
    <m/>
    <x v="0"/>
    <m/>
    <m/>
    <x v="1"/>
    <x v="1"/>
    <x v="1"/>
    <x v="1"/>
    <x v="0"/>
    <x v="0"/>
    <m/>
    <m/>
    <x v="0"/>
    <m/>
    <m/>
    <m/>
    <x v="0"/>
    <x v="1"/>
    <m/>
    <m/>
    <m/>
    <x v="0"/>
    <m/>
    <m/>
    <m/>
    <m/>
    <m/>
    <m/>
    <x v="0"/>
    <m/>
    <m/>
    <m/>
    <m/>
    <n v="1"/>
    <m/>
    <m/>
    <m/>
    <m/>
    <m/>
    <m/>
    <m/>
    <x v="0"/>
    <m/>
    <m/>
    <m/>
    <m/>
    <m/>
    <m/>
    <m/>
    <m/>
    <m/>
    <m/>
    <m/>
    <m/>
    <m/>
    <m/>
    <m/>
    <m/>
    <m/>
    <x v="0"/>
    <m/>
    <m/>
    <m/>
    <m/>
    <m/>
    <m/>
    <m/>
    <m/>
    <m/>
    <m/>
    <m/>
    <n v="1"/>
    <m/>
    <m/>
    <m/>
    <m/>
    <m/>
    <m/>
  </r>
  <r>
    <x v="1526"/>
    <s v="Stranded, Off Route, Inadequate Equipment—Left Ropes Behind, California, Yosemite Valley National Park, Washington Column"/>
    <x v="18"/>
    <s v="California, Yosemite Valley National Park, Washington Column_x000a_On July 15, two climbers (22 and 20) were attempting to climb the Prow on Washington Column. They decided to retreat from the wall after reaching the top of pitch six. After an attempt to rappel their route, the pair concluded that a retreat down the Prow would be too difficult due to its angled nature. They instead decided to rappel straight down onto what they believed to be the Ten Days After (TDA) route. Neither climber was familiar with the TDA route._x000a_It is believed that the climbers committed to the TDA route at the top of pitch five. The climbers were apparently aware that the TDA route below their position was overhanging. They believed that the descent could be completed by tying their climbing ropes together and rappelling a single strand to a ledge system above the actual base of the wall, since they felt they would not be able to reach intermediary anchors due to the overhanging nature of the wall._x000a_The first climber rappelled with the haul bag. At the very end of the rappel line, he discovered that the ropes were not long enough to reach a stance or an anchor. So he was left hanging at the end of the rope dangling slightly above the desired ledge system, which is still around 100 feet above level ground. He decided to attach his etrier to the bottom of the rope and down-climb to the ledge. He successfully made this transition; however, at some point he lost control of the haul bag and it fell to the base of the wall._x000a_The second climber then descended with a similar technique and made it onto the ledge system where his partner stood. They were still in technical terrain but one of them was not wearing climbing shoes._x000a_They pulled down on the ropes enough that they were able to recover their etrier. At this point they let go of their rope and it predictably recoiled up the wall and out of reach. They were now standing on a small ledge system well above the safety of level ground. They tried to down-climb the remaining 100 feet simultaneously using a 15-foot cordalette tied between them. They were able to get down a short distance, but inevitably it proved to be inadequate as there were not enough usable anchors nor was a 15-foot cordelette long enough to use in the fashion they desired._x000a_At this point they resigned themselves to the realization that they had no other adequate options than to begin yelling for help. A passing climber equipped only with rock shoes came to the their assistance. He solo climbed to the location and guided them down to level ground and out of harm’s way._x000a_Analysis_x000a_One, it is important to know how to down aid-climb in the event you need to retreat an overhanging or traversing pitch. Two, in general, it is easier to retreat the route you’ve climbed up or via a route you’re familiar with before committing to unknown territory. Finally, leaving your climbing ropes behind while still in vertical terrain is generally a bad idea. (Source: Keith Lober, Ranger and Emergency Services Coordinator)"/>
    <n v="8"/>
    <m/>
    <n v="1"/>
    <m/>
    <m/>
    <m/>
    <m/>
    <m/>
    <m/>
    <n v="1"/>
    <m/>
    <m/>
    <m/>
    <x v="0"/>
    <m/>
    <m/>
    <x v="1"/>
    <x v="0"/>
    <x v="0"/>
    <x v="0"/>
    <x v="0"/>
    <x v="0"/>
    <m/>
    <m/>
    <x v="0"/>
    <m/>
    <m/>
    <m/>
    <x v="0"/>
    <x v="0"/>
    <m/>
    <m/>
    <m/>
    <x v="0"/>
    <m/>
    <m/>
    <m/>
    <m/>
    <m/>
    <m/>
    <x v="0"/>
    <m/>
    <m/>
    <m/>
    <m/>
    <m/>
    <m/>
    <m/>
    <m/>
    <n v="1"/>
    <m/>
    <m/>
    <m/>
    <x v="0"/>
    <m/>
    <m/>
    <m/>
    <m/>
    <m/>
    <m/>
    <m/>
    <m/>
    <m/>
    <m/>
    <m/>
    <m/>
    <m/>
    <m/>
    <m/>
    <m/>
    <n v="1"/>
    <x v="1"/>
    <m/>
    <n v="1"/>
    <m/>
    <n v="1"/>
    <m/>
    <m/>
    <m/>
    <m/>
    <m/>
    <m/>
    <m/>
    <m/>
    <n v="1"/>
    <m/>
    <m/>
    <m/>
    <m/>
    <m/>
  </r>
  <r>
    <x v="1527"/>
    <s v="Stranded—Benighted, Exposure—Inadequate Clothing and Equipment, Weather, Late Start, California, Yosemite National Park, Royal Arches"/>
    <x v="18"/>
    <s v="California, Yosemite National Park, Royal Arches_x000a_My son Sascha (21) and I (54) climbed the Royal Arches (5.7) route in Yosemite Valley on April 10. The weather forecast was sunny and clear for that Tuesday and a chance of rain on Wednesday. We carried a rucksack, 70-meter rope, a large rack of cams, slings, carabiners, etc., helmets, walkie- talkies, three liters of water, some food, a couple of rain parkas, some minimal survival gear, one pair of light gloves, a headlamp, and flashlight. We started the climb at about 8:30 a.m. During most of the morning and early afternoon, I felt confident we could pull this off. We used the walkie-talkies to communicate over the background chatter on the family band frequency. I did all the leading. Around 3 or 4:00 p.m., I became concerned that we weren’t moving fast enough to make the North Dome Gully descent in daylight. We completed the final pitch, an exposed, poorly protected 5.4 ramp that was variably wet and covered with pine needles, as the sun was setting. We quickly and sloppily coiled the rope and prepared to hike to the NDG when we noticed that there was quite a bit of water on the granite slab leading into the forest. I didn’t want to take any chances, so I decided to rope up for the exposed traverse. Unfortunately, the hastily coiled rope became a rat’s nest as I tried to flake it out. This set us back at least a half hour and it was completely unnecessary, since we could have safely done the traverse unroped. We spent the next few hours hiking toward Washington Column to look for the descent route in the moonless dark of night with a headlamp and a flashlight. The satisfaction of completing the climb was quickly replaced with frustration and increasing concern over not finding any resemblance of a trail or a cairn to follow as we headed along the valley rim toward Washington Column. For short distances, never more than a few hundred feet, we were clearly on what looked like a typical climbers’ trail heading in the right direction with occasional cairns. It felt like playing “Pin the Tail on the Donkey,” only the donkey was several thousand feet away on the other side of a ridge. If you walk in the wrong direction, there is a 2,000-foot drop._x000a_We clumsily made our way up the gently sloping granite slabs over the ridge north of Washington Column. As we descended on the east side of the ridge, we ended up bushwhacking through acres of manzanita. This was exhausting and demoralizing. I grew increasingly concerned that we were depleting our remaining internal resources engaged in a futile exercise. Even if we could find the descent, it would be insane to attempt it on an overcast, moonless night, especially given our level of fatigue. Around 11:00 p.m. we found meager shelter under a nearby boulder for a bivouac. Unbeknownst to us, my wife Ingrid was calling the National Park Service in Yosemite to notify them that we had not reported back from the climb. As we prepared for our bivouac, I was horrified to realize that we had managed to lose Sascha’s rain parka. I struggled to maintain my composure knowing the magnitude of our predicament. We broke open and activated the hand-warmer packages and pretended to sleep. Although I doubt either of us got much sleep, we survived the night reasonably well huddled together to stay warm covered with garbage bags and a space blanket. Cloud cover kept the nighttime low temperature above freezing._x000a_We got up at first light around 6:00 a.m. on Wednesday morning to 80 percent cloud cover and a storm brewing to the east. The visibility was not much better now, but I could see that we were east of Washington Column and a bit too high on the ridge. Apparently we had been following a trail marked with sparse cairns that led somewhere else. I estimated that it would begin snowing within one or two hours, rendering the descent much too dangerous to consider. With less than adequate gear to survive another day of exposure, especially at below freezing temperatures, I began broadcasting using our walkie-talkies. I broadcast for about an hour before someone named Jimmy somewhere in Yosemite Valley responded. I asked Jimmy to contact a ranger and tell him that we were on the rim near Washington Column and didn’t think we could survive the impending storm. Less than an hour later I was in radio communication with John Dill of Yosemite Search and Rescue._x000a_Around 8:00 a.m. John Dill went over to Happy Isles to see if he could spot us with his binoculars. At first he couldn’t see us, so I waved the space blanket. Over the radio Dill reported that the blanket had appeared in the center of his field-of-view. Now that he had located us, Dill dispatched a three-person team consisting of Keith Lober and two climbing rangers, Rob and Matt, to meet up with us. They began their ascent of the Gully probably around 8:30 a.m. carrying climbing equipment, first aid, fluids, food, and warm clothes._x000a_It began snowing sometime between 7:30 and 8:00 a.m. Initially the snow was light and came at us from the north. We sheltered on the lee side of the wind under pine trees that protected us reasonably well from the snow. This changed about an hour later when the storm increased in intensity and the wind shifted 180 degrees. Cold, wet snow came at us horizontally like we were being sprayed with a fire hose. I sheltered Sascha with the space blanket and garbage bags as best I could as the snow accumulated around us. At one point, Sascha pulled down the space blanket to look at the conditions and he was shocked at what he saw. We were suddenly in winter. Sascha quickly pulled the space blanket back over his head. I radioed YOSAR to inquire about progress. They informed that they were hampered by the storm, but that they would continue to meet with us._x000a_Around 10:00 a.m., Keith Lober reported over the radio that they were near us and that he was sending up flares to see if we could see them. He sent up a total of four flares of which I saw only one as it descended several 100 feet to the east. Keith instructed us to rendezvous with them where Washington Column meets the ridge, the start of the gully descent. Sascha and I started in that direction as the storm raged on. I was becoming increasingly concerned that Sascha’s inner core temperature was beginning to drop into hypothermia. Shortly after bushwhacking through acres of manzanita the night before, we passed an ideal bivouac location under a large granite boulder where we could have stayed dry and built a fire. Because I hadn’t given up hope of descending at that time, we had passed on this opportunity. In retrospect, that was a mistake._x000a_We scrambled over the snow-covered brush and talus toward the rendezvous location slipping, sliding, and falling like a couple of drunken sailors. As we approached the rendezvous, we came across a boulder that provided enough cover to shelter Sascha. I started calling out to see if they could hear me, while they were using a whistle to try to contact us._x000a_A few minutes later, the storm paused long enough for me to see them about 100 feet away. After making eye contact, I quickly brought Sascha over to them. They immediately assessed Sascha’s condition and attended to him. They administered glucose-rich fluids, and provided hot packs and a parka. They also fixed a meal ready to eat (MRE) for him. While the two Rangers attended to Sascha, Keith Lober described how we were to descend. We roped together, with Keith leading and periodically placing pro consisting mainly of slings on trees with an occasional cam device in a crack. I was tied in about 40 to 50 feet behind Keith, then Sascha with Ranger Rob tied in next to him about 50 feet behind me and ranger Matt tied in at the end of the rope. As we descended and Sascha’s core temperature recovered, the pain in his extremities was intense and he began screaming. We descended to the valley floor roped together without incident as the storm subsided. We were back down on the valley floor by 2:00 p.m._x000a_Analysis_x000a_Do shorter climbs with son to gain experience to prepare for longer routes. Use shorter rope (e.g., 50 meters). Start earlier on long routes. Recognize predicament and find adequate bivy location. Bring survival equipment to build fire and survive snowstorm. Better preparations for descent._x000a_My son and I continue to climb together on shorter routes with relatively straightforward descents. (Source: Victor Madrid)_x000a_(Editor’s Note: John Dill further advises that one should be careful about relying on cairns, as they do not indicate an official trail in Yosemite. He also suggests seeking advice about tricky descents and bringing a detailed map—and even a photo of the descent route.)"/>
    <n v="11"/>
    <m/>
    <m/>
    <n v="1"/>
    <m/>
    <m/>
    <n v="1"/>
    <n v="2"/>
    <m/>
    <m/>
    <m/>
    <m/>
    <m/>
    <x v="0"/>
    <m/>
    <m/>
    <x v="1"/>
    <x v="0"/>
    <x v="0"/>
    <x v="0"/>
    <x v="0"/>
    <x v="0"/>
    <m/>
    <m/>
    <x v="0"/>
    <m/>
    <m/>
    <m/>
    <x v="0"/>
    <x v="0"/>
    <m/>
    <m/>
    <m/>
    <x v="0"/>
    <m/>
    <m/>
    <m/>
    <m/>
    <m/>
    <m/>
    <x v="0"/>
    <m/>
    <m/>
    <n v="1"/>
    <m/>
    <n v="1"/>
    <n v="1"/>
    <m/>
    <m/>
    <m/>
    <n v="1"/>
    <m/>
    <m/>
    <x v="0"/>
    <m/>
    <m/>
    <n v="1"/>
    <m/>
    <m/>
    <m/>
    <m/>
    <n v="1"/>
    <m/>
    <m/>
    <m/>
    <m/>
    <m/>
    <m/>
    <m/>
    <m/>
    <n v="1"/>
    <x v="1"/>
    <m/>
    <n v="1"/>
    <m/>
    <m/>
    <m/>
    <m/>
    <m/>
    <m/>
    <m/>
    <n v="1"/>
    <m/>
    <m/>
    <m/>
    <m/>
    <m/>
    <m/>
    <m/>
    <m/>
  </r>
  <r>
    <x v="1528"/>
    <s v="Weather—Failure to Turn Back, Inadequate Clothing, Hypothermia _x000a_California, Yosemite National Park, Cathedral Peak"/>
    <x v="18"/>
    <s v="On Saturday, November 10, Peter Noble (44) and I, Scott Berry (37), set out to climb the Southeast Buttress (five or six pitches, 5.6) to the summit of Cathedral Peak (10,911 feet). I had been bagging peaks and leading trad routes up to 5.9 for a few years. Peter, my best friend, had been at it for two. We hadn’t climbed this peak before, but we’d researched the route thoroughly and knew it was well within our technical abilities. We also knew it was storm season, but the Thursday evening and Friday morning forecasts called for sunny on Saturday and mostly cloudy on Sunday, with no precipitation in sight. We drove up to Tuolumne Meadows Friday night. A problem with the clock in our cellphone Saturday morning put us two hours behind our intended 0630 start. The days were short now, but we weren’t concerned. We planned on hiking back in the dark that evening anyway and even rappelling a few pitches by headlamp if necessary, something we’d done deliberately before._x000a_A ranger stopped to chat as we organized at the trailhead, but we didn’t think to ask for a weather update. It wouldn’t have mattered anyway. We figured we’d be out before any storm and felt we were prepared if one did hit us._x000a_We carried a double rack of protection, a 60m lead rope, a 60m x 8mm trail line, ascenders, helmets, and headlamps. Peter wore lightweight synthetic pants and a fleece sweater. I had heavy canvas pants and a cotton T-shirt. We both had lightweight wind- and water-resistant soft-shell jackets, which had done well in alpine snowstorms. Should we be stormed on here, our upper bodies at least would be dry and only our legs exposed. We left our heavy rain gear in the car—the first time I had ever done so in 12 years in the Sierra. Anyway, it was only two and a half miles from the base of the climb back to the road, and downhill at that. What could possibly happen to prevent at least one of us from coming out for help?_x000a_We started up the Budd Creek climbers’ path at 0830 and reached the climb late-morning. Among several variations, we chose the “standard” route, on the left. Our intent had been to haul our packs with the trail line, but the route was too shattered and low angled to keep them from hanging up. Not wanting to carry them all day and to keep them away from marmots, we left them on a ledge 100 feet up the first pitch. It was low fifth-class and we could easily retrieve them on descent. We left our hiking boots, heavy wool socks, lighter, and extra food and water with the packs. I stuffed my jacket into the fanny pack Peter would carry up the climb._x000a_The day was beautiful—sunny with high clouds, warm, and calm—and we did the entire route in shortsleeves. The climbing was easy and so much fun that Peter twice lowered and repeated pitch 3, the Chimney pitch._x000a_We didn’t intend to keep rigorous track of the time, and neither of us had brought a watch. We hoped to estimate the time with our cellphone, but by late afternoon, with one long pitch to go, we realized that the phone’s clock was still behind by a couple of hours. There was finally a bit of wind, now—just barely. More seriously, the skies to the south and north were graying over, and long, thin tendrils of darker clouds reached around the peak and drifted over the Meadows under the higher layer. The east was picture-perfect, and a little rain—let alone a storm—seemed unlikely to us. We were only concerned about the time, as the sun had passed behind the peak, and not at all worried about the weather. We debated whether to call it a day and decided that, while neither of us minded retreating at this point, we could probably finish the route if we hustled. I realized, however, that we were committing ourselves to more rappels in the dark than we’d originally intended._x000a_When I reached the base of the summit blocks, I saw a huge, solid black cloud to the west, hidden from our view until now by the peak. The wind was strong and coming from all directions, since the buttress no longer protected me. Peter came up fast and we considered our options, knowing we would not be down before the storm hit us._x000a_We could cross the summit ridge to the usual fourth-class descent on the west face, then descend third-class slopes around the north side of the peak to the base of the route. We knew of this descent, but we couldn’t see it from our position and I didn’t feel there was time to cross the ridge and evaluate it. Besides, we were more comfortable with a fifth-class rappel than class four of unknown length in the dark, on the face most exposed to the wind, and on the side of the peak opposite our packs._x000a_Our original plan had been to recover the packs as we rappelled the climb, but we now felt we’d be fully exposed to the wind on that descent. Instead we decided to rappel the face just left of the climb. From what we could see below us, several ledges offered good stances, allowing shorter, more secure drops in what was clearly going to be a nighttime retreat, and its southerly aspect might shield us better from the wind. Like the climb, this face was also fractured, posing a risk of hanging up the rope. Because of the conical shape of the buttress, it looked to us that we would reach the ground several hundred feet left of our packs. By this time I had put on my jacket. Peter had inexplicably left his in his pack, five pitches below, leaving him with only the fleece sweater. Neither of us had warm hats or gloves._x000a_The ropes jammed on the first rappel and nothing we tried would move them. We wanted to stay ahead of the storm and we planned to make short rappels anyway, so to save time I climbed half way up to the anchor and cut both lines. We were left with 120 feet of lead rope and most of the trail line. We elected to make short rappels for better control of the rope, so Peter coiled the trail line and lashed it to his back. From here on we simul- rappelled on the lead line, with the mid-point of the rope at the anchor and one of us on each strand. Being side-by-side was helpful. We could hear each other despite the wind and work out problems on the descent._x000a_We descended as safely as we could, using autoblock back-ups between our harnesses and the rope. Each rappel was 40-60 feet._x000a_The sun set and we broke out the headlamps on the second rappel. At this point the cellphone rang. It was our friend Michael. Peter told him we were descending and would return home Sunday. We didn’t feel the need for help at that time and were surprised at the good reception. Later, when we were desperate, we could not get a signal._x000a_By now it was pitch-black. The temperature plummeted, it started to snow, and the wind was picking up. Three rappels later we were in a full gale that blew the ends of the rope above us, and the snow turned to sleet, coating our helmets, hardware, and clothes in ice. Ice water poured down the rope, soaking our hands, and we were shivering violently. There was no crack or feature in which to hide. I was surprised that my shirt was still dry under my jacket, but my legs and cotton pants were quickly soaked and stayed that way. Without his jacket, Peter was soaked from head to toe. We joined our lights to scout the route ahead, but sleet covered my glasses and fog cut visibility to 15 feet._x000a_As time passed, my condition deteriorated dangerously: I slurred my words. My vision went temporarily black. I spent ten minutes trying to rig my autoblock, normally a 30-second procedure. I looked for a carabiner for five minutes when there were many clipped to my harness. As we began one rappel, I paused to adjust the anchor, then left the rope entirely unclipped, catching my error just as we stepped to the lip. Peter seemed stronger, taking on chores that confounded me, and I asked him to check everything I did. For the first time, I thought, “We are going to be in real trouble in another hour.”_x000a_At one point I noticed that the trail-line was no longer on Peter’s back. It had somehow detached, leaving us without the option of longer, two-rope rappels or a backup if we lost what remained of the lead rope. We knew the wall steepened below and we worried about dangling on the end of our rope looking for anchors in our debilitated condition. So we now avoided vertical drops and followed ramps and clefts that traversed steeply down and right. Nevertheless, we had to climb to free our rope at least once more. Somewhere below the halfway point, Peter slipped on a slab and swung into a corner. The impact separated his lamp—a detachable model—from its strap, sending the light down the cliff and out of sight._x000a_We’d been using up our cams and nuts for anchors, doubling them up with no thought to their cost. The 14th or 15th drop found us on a slab with no cracks in sight. We were forced to rely on a single, small, marginal cam. As we descended from it, we thought we could see the ends of the rope lying on snow below us. We hoped that was the ground at last, not just another ledge. Halfway down, the anchor placement failed. We tumbled and cart wheeled and I knew that if this were not the last rappel, it would certainly be the last for us. Fifteen feet lower, we stopped in snow and slush, surrounded by snow-covered trees. We were down. We got up, discovered we were uninjured, and laughed it off. I guessed the time at midnight, but it could have been later._x000a_The cliff was a sheet of ice and the wind and sleet as strong as ever. Recovering the critical gear in our packs located 100 feet higher and who- knew-how-much-farther east was out of the question, even if we managed to identify the pitch in the dark. We would have to hike out in our smooth- soled climbing shoes—no jacket for Peter and no way to build a fire._x000a_We had two objectives. First, reach the denser trees along the creek below to seek shelter from the wind. Second, follow the drainage downhill and north toward the road. Becoming lost in this simple topography should be impossible, even in the dark, but any sign of a climber path was obliterated by three or four inches of snow and ice. No matter—parallel the creek, hit the main trail, then the road. Just don’t stop. We ditched our gear._x000a_Though sloping gently, the talus slope was so icy that every move sent us sprawling. We walked on all fours, like crabs, over the top of the rocks and into the forest. As we reached the trees we both fell down again, but this was different. We’d been going non-stop for at least 16 hours, we were exhausted, dehydrated, and our legs—not just our fingers and toes—were numb from cold, the muscles barely working. With great difficulty, we got up, trying to help each other, but we both toppled over again. We had two miles to go at that point—on legs that felt like stilts. A log we would have jumped over in the morning required both of us working together to pass on hands and knees. We looked for any sort of windbreak, but there was nothing, so for hours we continued walking and falling, along the creek._x000a_Whereas Peter had held up better than I as we rappelled, he deteriorated faster now and I seemed to rally. He fell more often and stayed down longer. I was still on my feet half the time and I thought we might make it if one of us stayed up. I tried to help him walk, but I lacked the strength to support him or even to grip his sweater. Eventually he simply crawled because it was easier that way._x000a_All night Peter had been rational, even joking, but then he said, in a calm voice, “Maybe we can get some in those shops over there.” I warned him that he was hallucinating and urged him to fight it._x000a_We had progressed a little further, when he simply rolled over onto his back. I yelled, “Peter, you have to get up or you’ll die!” “That’s OK,” he said, but he rolled onto his hands and knees and continued forward. Then he said, “Who are all of these people around us?” “They’re our friends,” I replied, now certain that neither of us would make it. And he said, “Oh, it’s OK then.” We had moved again a tiny bit, when he asked, “What is that bright light over there?” As I turned to look, he collapsed onto his back and jerked once. A rattling sound came from his throat, then he lay still. I called his name and shook him._x000a_I couldn’t check his pulse, since I hadn’t been able to feel my hands for hours. I tried to listen for breathing, but I was shaking too hard. For 15 minutes I administered CPR, remembered from Boy Scouts. Finally I realized that, if Peter were not already gone, he would be shortly, and there was nothing more I could do. I was barely standing. I felt the chance of getting out, myself, were slim to none, but if I were to survive I had to leave. Also, I thought—though I didn’t really believe this, “If I get down there might be a chance for Peter.” I took the phone and car keys from his jacket._x000a_As I was leaving, I noticed the dim form of a tree trunk 30 feet away and I realized it was daybreak. We had traveled hours on hands and knees. It got brighter and warmer as I descended. I was staying on my feet longer and eventually I found the climbers’ path, under the snow. Nevertheless, the final mile and a half after leaving Peter was the hardest physical challenge I’ve ever met. When I finally hit the main trail, I knew I could make it. I was incredibly thirsty. I made straight for the water and food in our bear box, then went to the car. At that instant, I heard an approaching truck. It was a Ranger. I flagged him down. A Park Service team gathered immediately and followed my tracks back to Peter. By that time it was too late. A subsequent autopsy confirmed the obvious: death by hypothermia._x000a_After six months, feeling has returned to my fingers and toes and shooting pains in my hands have subsided. More surprising was the pronounced, though temporary, effect on my left-brain—difficulty with routine calculations, names of friends and family, and short-term memory. I could sense co-workers waiting patiently as I processed my thoughts. (Source: We are grateful to Scott Berry for providing this narrative material, which has been edited only slightly.)_x000a_ANALYSIS_x000a_The primary cause of this tragedy was insufficient clothing for prolonged and full exposure to the storm. Many things happen in the mountains, even on easy climbs, and can involve experts and beginners alike. Myriad “unlikely” events, including inaccurate forecasts, a late start, a stuck rope, a dropped rack, or a broken ankle high on the route, are secondary to being prepared to sit immobilized and fully exposed to the weather, in any location. In Scott and Peter’s case, they started out under-equipped, lacking warm hats, gloves, fleece, and rain pants. Then they separated from the critical gear they did bring—Peter’s jacket, their hiking shoes, and fire starter—and left it in a potentially inaccessible location. One key exception to all preparations is that if a lightning storm is headed your way, sitting there is not an option. Descend as fast as you can."/>
    <n v="13"/>
    <m/>
    <m/>
    <m/>
    <m/>
    <m/>
    <n v="2"/>
    <m/>
    <m/>
    <m/>
    <n v="1"/>
    <n v="1"/>
    <m/>
    <x v="0"/>
    <n v="1"/>
    <m/>
    <x v="0"/>
    <x v="0"/>
    <x v="0"/>
    <x v="0"/>
    <x v="0"/>
    <x v="0"/>
    <m/>
    <m/>
    <x v="0"/>
    <m/>
    <m/>
    <m/>
    <x v="0"/>
    <x v="1"/>
    <m/>
    <m/>
    <m/>
    <x v="0"/>
    <m/>
    <m/>
    <m/>
    <m/>
    <m/>
    <m/>
    <x v="0"/>
    <m/>
    <m/>
    <n v="1"/>
    <m/>
    <n v="1"/>
    <n v="1"/>
    <m/>
    <m/>
    <m/>
    <m/>
    <m/>
    <m/>
    <x v="0"/>
    <m/>
    <m/>
    <n v="1"/>
    <m/>
    <m/>
    <m/>
    <m/>
    <m/>
    <m/>
    <m/>
    <m/>
    <m/>
    <m/>
    <m/>
    <m/>
    <m/>
    <n v="1"/>
    <x v="1"/>
    <m/>
    <m/>
    <m/>
    <m/>
    <m/>
    <m/>
    <m/>
    <m/>
    <m/>
    <m/>
    <m/>
    <m/>
    <m/>
    <m/>
    <m/>
    <m/>
    <n v="1"/>
    <m/>
  </r>
  <r>
    <x v="1529"/>
    <s v="Avalanche, Poor Position, Utah, Little Cottonwood Canyon, Pfeifferhorn"/>
    <x v="18"/>
    <s v="Utah, Little Cottonwood Canyon, Pfeifferhorn_x000a_On February 3, Brian Dutton (42) and Joe Bullough (42) attempted to climb the East Ridge of Pfeifferhorn on the Little Cottonwood/American Fork ridgeline at 11,326 feet. On the East Summit Ridge, they triggered a small, hard, slab avalanche three to six inches deep and 70 to 100 feet wide. The avalanche carried them off the south side of the peak, running 700 vertical feet into Dry Creek Canyon in Utah County. Neither climber was buried, but they were carried over 150-foot cliff bands and sustained major injuries. Fortunately, Dutton was able to get to his cellphone out and call 911._x000a_Rescuers responded from Wasatch Backcountry Rescue, Utah County SAR and Salt Lake County SAR. A team started skiing in from White Pine Trailhead just before 11 a.m. and reached the victims three hours later. Winds of 50 to 90 mph made the route along the Pfeifferhorn ridgeline extremely difficult. The patients’ injuries and the remote location ruled out anything other than helicopter evacuations. Both patients were treated at the scene, and then transported by ski toboggan farther downhill to a suitable LZ. Despite the wind, Life Flight was ultimately able to land at the LZ before dark and transport both of them to the hospital._x000a_Analysis_x000a_Climbers need to be just as focused on avalanche conditions as backcountry skiers are. For climbers in exposed terrain, the consequences of being caught can be very high, even for a small avalanche. The summit ridge of the Pfeifferhorn is often wind scoured, but this particular storm had loaded it with fresh deposits. (Source: Tom Moyer, Salt Lake County Sheriff’s Search and Rescue)"/>
    <n v="4"/>
    <m/>
    <m/>
    <m/>
    <m/>
    <m/>
    <n v="2"/>
    <m/>
    <m/>
    <m/>
    <m/>
    <m/>
    <m/>
    <x v="0"/>
    <n v="1"/>
    <m/>
    <x v="1"/>
    <x v="1"/>
    <x v="1"/>
    <x v="1"/>
    <x v="0"/>
    <x v="0"/>
    <m/>
    <m/>
    <x v="0"/>
    <m/>
    <m/>
    <m/>
    <x v="0"/>
    <x v="1"/>
    <m/>
    <m/>
    <m/>
    <x v="0"/>
    <m/>
    <m/>
    <n v="1"/>
    <m/>
    <n v="1"/>
    <m/>
    <x v="0"/>
    <m/>
    <m/>
    <m/>
    <m/>
    <m/>
    <m/>
    <m/>
    <m/>
    <m/>
    <m/>
    <m/>
    <m/>
    <x v="0"/>
    <m/>
    <m/>
    <m/>
    <m/>
    <m/>
    <m/>
    <m/>
    <m/>
    <m/>
    <m/>
    <m/>
    <m/>
    <m/>
    <m/>
    <m/>
    <m/>
    <m/>
    <x v="1"/>
    <m/>
    <m/>
    <m/>
    <m/>
    <m/>
    <m/>
    <m/>
    <n v="1"/>
    <m/>
    <m/>
    <m/>
    <m/>
    <m/>
    <m/>
    <m/>
    <m/>
    <m/>
    <m/>
  </r>
  <r>
    <x v="1530"/>
    <s v="Fall into Crevasse (Bridge Collapse)—Dislocated Shoulder, Washington, Mount Rainier, Emmons Glacier"/>
    <x v="18"/>
    <s v="Washington, Mount Rainier, Emmons Glacier_x000a_On July 28th, an RMI client (38) fell a short distance into a crevasse, sustaining a shoulder dislocation while descending the Disappointment Cleaver Route. The fall was apparently due to a bridge collapse or partial bridge collapse. The incident occurred on the Emmons Glacier close to where the Emmons and Ingraham glaciers diverge (12,300 feet) at approximately 12:15 p.m. The route the guide services were using had just recently changed course slightly; therefore, it was a new crossing._x000a_Burdick was not hanging more than ten feet into the crevasse, and the guide service easily extracted him by hand. An RMI guide completed a patient assessment, and a posterior shoulder dislocation was the only injury found. Burdick was otherwise in good shape and had a positive attitude. The guide then notified other guides at Camp Muir of the situation. The guides at Camp Muir notified the climbing ranger at Camp Muir of the incident. RMI requested a helicopter for evacuation. A ranger team at Longmire was organized and a military Chinook was ordered to the Kautz helicopter base in Mount Rainier National Park. The request was put in at approximately 1:30 p.m._x000a_An attempt at relocating the shoulder proved futile, so the guides on scene stabilized and packaged the shoulder in the position found. The preferred method would have been to evacuate Burdick at the incident site, but the helicopter notified the Park Service that it would take at least two hours to reach Kautz helicopter base. The air mission adviser decided it would be safer to evacuate the patient from a flat landing zone some 1,000 feet below known as the “Football Field” (just below the Cleaver). It took a total of four guides to safely walk Burdick to the designated landing zone. Two more guides were needed from Camp Muir to assist in escorting the remaining clients back to camp._x000a_The Chinook helicopter was on the ground at Kautz helicopter base before guided team could make it to the Football Field, giving the ranger just enough time to brief the flight crew and pilots. Burdick arrived at the Football Field at 4:35 p.m. and was extracted by helicopter at 5:05 p.m. via a ground landing. Burdick was back at Kautz at 5:07 p.m. and transferred to an American Medical Response ambulance for transport to Good Samaritan Hospital in Puyallup. The incident was successfully completed well before nightfall with all field teams back at Camp Muir._x000a_Analysis_x000a_Rescues like this show how easy and non-threatening these situations can be under the right circumstance. Note that skilled guides and planned communication considerably affected the response. RMI used additional personnel at Camp Muir who were able to help as the summit team arrived (after the rescue was over) back late in the evening. Also, the NPS was able to assemble a flight team and high altitude helicopter on short notice. Most notably, an US Army flight crew for a Chinook helicopter came in on their off-day (in under two hours) to assist climbers in distress. These factors, all in place, were what made for a safe and efficient rescue response. (Source: Mike Gauthier, Climbing Ranger)"/>
    <n v="4"/>
    <m/>
    <m/>
    <m/>
    <m/>
    <m/>
    <n v="1"/>
    <m/>
    <m/>
    <m/>
    <m/>
    <m/>
    <m/>
    <x v="0"/>
    <n v="1"/>
    <m/>
    <x v="1"/>
    <x v="1"/>
    <x v="1"/>
    <x v="1"/>
    <x v="0"/>
    <x v="0"/>
    <m/>
    <m/>
    <x v="0"/>
    <m/>
    <m/>
    <m/>
    <x v="0"/>
    <x v="1"/>
    <m/>
    <m/>
    <m/>
    <x v="0"/>
    <m/>
    <m/>
    <m/>
    <m/>
    <m/>
    <n v="1"/>
    <x v="0"/>
    <n v="1"/>
    <m/>
    <m/>
    <m/>
    <m/>
    <m/>
    <m/>
    <m/>
    <m/>
    <m/>
    <m/>
    <m/>
    <x v="0"/>
    <m/>
    <m/>
    <m/>
    <m/>
    <m/>
    <m/>
    <m/>
    <m/>
    <m/>
    <m/>
    <m/>
    <m/>
    <m/>
    <m/>
    <m/>
    <m/>
    <m/>
    <x v="1"/>
    <m/>
    <m/>
    <m/>
    <m/>
    <m/>
    <m/>
    <m/>
    <m/>
    <m/>
    <m/>
    <m/>
    <m/>
    <n v="1"/>
    <m/>
    <m/>
    <m/>
    <m/>
    <m/>
  </r>
  <r>
    <x v="1531"/>
    <s v="Fall on Ice, Climbing Gear in Packs—Climbing Unroped, Washington, Alpine Lakes Wilderness Area, Sherpa Peak"/>
    <x v="18"/>
    <s v="Washington, Alpine Lakes Wilderness Area, Sherpa Peak_x000a_On September 25, Otto Vaclavek (53) died of hypothermia after falling between 100 and 150 feet down an ice slope and over a cliff. Vaclavek had no broken bones, so it’s unclear why he didn’t move from the location where rescue crews found him._x000a_His son Max Vaclavek (12) died of head injuries suffered in the fall, even though he was wearing a helmet._x000a_Investigators believe both father and son fell at the same time. They were not using climbing ropes or harnesses, just ice axes and crampons._x000a_Sharon Marion, wife of Otto and mother of Max, said her husband was very familiar with the area._x000a_Rescuers found backpacks. They were hidden underneath rocks. Deputies say it’s not uncommon for hikers to leave heavy gear behind, but they usually come back to retrieve it. The backpacks contained their tent, sleeping bags, and some climbing gear. (Source: From a report found at KREM.com)_x000a_Analysis_x000a_This is an unfortunate case, especially as it involves a father and son. Both were avid outdoor enthusiasts. Otto Vaclavek came to the U.S. in 1988, having been granted political asylum from Czechoslovakia. While Sherpa Peak is a technically difficult climb with complex terrain, it is believed that the two had the skill levels to accomplish the route. The mystery is why their climbing gear was in their packs. (Source: Jed Williamson)_x000a_(Editor’s Note: In terms of other Washington climbing areas that normally see at least a few accidents each year, Kelly Bush, Wilderness District Ranger for North Cascades National Park, reported that there were no mountaineering accidents there in 2001. There were several hikers rescued, including two fatalities, however.)"/>
    <n v="7"/>
    <n v="1"/>
    <m/>
    <m/>
    <m/>
    <m/>
    <m/>
    <n v="1"/>
    <m/>
    <m/>
    <m/>
    <m/>
    <m/>
    <x v="1"/>
    <m/>
    <m/>
    <x v="0"/>
    <x v="1"/>
    <x v="1"/>
    <x v="1"/>
    <x v="0"/>
    <x v="0"/>
    <m/>
    <m/>
    <x v="1"/>
    <n v="1"/>
    <m/>
    <m/>
    <x v="0"/>
    <x v="1"/>
    <m/>
    <m/>
    <m/>
    <x v="1"/>
    <m/>
    <m/>
    <m/>
    <m/>
    <m/>
    <m/>
    <x v="0"/>
    <m/>
    <m/>
    <n v="1"/>
    <m/>
    <m/>
    <m/>
    <m/>
    <m/>
    <m/>
    <m/>
    <m/>
    <m/>
    <x v="0"/>
    <m/>
    <m/>
    <m/>
    <m/>
    <m/>
    <m/>
    <m/>
    <m/>
    <m/>
    <m/>
    <m/>
    <m/>
    <m/>
    <m/>
    <m/>
    <m/>
    <m/>
    <x v="1"/>
    <m/>
    <m/>
    <m/>
    <m/>
    <m/>
    <m/>
    <m/>
    <m/>
    <m/>
    <m/>
    <m/>
    <m/>
    <m/>
    <m/>
    <n v="1"/>
    <m/>
    <m/>
    <m/>
  </r>
  <r>
    <x v="1532"/>
    <s v="Fall on Ice, Gear Racked Randomly, Fatigue, Failure to Listen to Instincts, Possible Senility, South Dakota, Spearfish Canyon"/>
    <x v="18"/>
    <s v="South Dakota, Spearfish Canyon_x000a_February 6. Aging ice climber (67) begins approach too tired to get to base of climb (100 feet from road), but with the aid of ski poles manages anyway. Almost senile, climber fails to rack his ice screws so as to easily get at them on harness. (Left them random racked randomly on shoulder sling.) Three or four screws up (leading), finally notices, but decides too much trouble to deal with. By now terrain is vertical. Creeping senility (also name of favorite rock climb nearby) still allows awareness of much-increasing tiredness. About four or five feet above last ice screw, whacking in ice tool, thinking probably good enough (really tired now), but knowing it could be better. Whacking away (limply) with second tool and not getting it to seat. Whack again, and... POP! He is off. (Gee, it sure was fast!) Right foot hits steeply sloping ledge about one-foot wide. Crampons catch. Ouch._x000a_Good belay a foot or so farther brings old climber up just fine. (Belayer is EMT for local ambulance crew.) Not to be deterred (sure sign of arrived senility), climber climbs back up to give it another go, but notices (about three feet above the last saving ice screw) that his foot still hurts and he can’t really put weight on it. So, back down, then a lower to the ground. Belayer (fortunately not senile or out-of-it) looks at foot and says, “Hmmm…,” then retrieves gear._x000a_Analysis_x000a_Good foresight shown by climber in bringing ski poles for the lengthy approach, because they are much needed on the way out. Maybe not senile after all. (Source: Written by the not-so-senile climber after all, Peter Lev)"/>
    <n v="4"/>
    <m/>
    <m/>
    <m/>
    <m/>
    <m/>
    <m/>
    <n v="1"/>
    <m/>
    <m/>
    <m/>
    <m/>
    <m/>
    <x v="0"/>
    <m/>
    <m/>
    <x v="1"/>
    <x v="1"/>
    <x v="0"/>
    <x v="1"/>
    <x v="0"/>
    <x v="0"/>
    <m/>
    <m/>
    <x v="0"/>
    <m/>
    <m/>
    <m/>
    <x v="0"/>
    <x v="1"/>
    <m/>
    <m/>
    <m/>
    <x v="1"/>
    <m/>
    <m/>
    <m/>
    <m/>
    <m/>
    <m/>
    <x v="0"/>
    <m/>
    <m/>
    <m/>
    <m/>
    <m/>
    <m/>
    <m/>
    <m/>
    <m/>
    <m/>
    <m/>
    <m/>
    <x v="0"/>
    <m/>
    <m/>
    <m/>
    <m/>
    <m/>
    <m/>
    <m/>
    <n v="1"/>
    <m/>
    <m/>
    <m/>
    <m/>
    <m/>
    <m/>
    <m/>
    <m/>
    <m/>
    <x v="1"/>
    <m/>
    <m/>
    <m/>
    <m/>
    <m/>
    <m/>
    <m/>
    <n v="1"/>
    <m/>
    <m/>
    <m/>
    <m/>
    <m/>
    <m/>
    <m/>
    <m/>
    <m/>
    <m/>
  </r>
  <r>
    <x v="1533"/>
    <s v="Fall on Ice—Caused Shoulder Dislocation, Washington, Mount Rainier, Kautz Glacier"/>
    <x v="18"/>
    <s v="Washington, Mount Rainier, Kautz Glacier_x000a_On July 25th, the fifth day of a successful expedition via the Kautz Glacier route, a client with International Mountain Guides suffered a shoulder dislocation during a short fall while descending from high camp back to the parking lot. At 12:10 p.m., four guides were leading eight clients down “The Turtle” snowfield (part of the Kautz Glacier approach route) at approximately 10,000 feet when the accident occurred. The team was divided into four rope teams of three, each with two clients and one guide._x000a_At the time of the incident, the weather was clear and sunny and the temperature was mild. The team had spent the morning packing up camp and waiting for the snow to soften, which usually makes downhill travel easier on the knees. By the time the group descended, the snow had softened enough to allow plunge stepping in most areas; however, small patches of hard snow and ice still existed in some places. Climbers would warn each other when icy patches were discovered so that the next person moving through the area could avoid a potential slip._x000a_The climbers were wearing light clothing layers and carrying heavy multi-day packs. The terrain was benign (20 degrees) in comparison to the technical sections of the Kautz Glacier Route that the group had already climbed. The snowfield both above and below the accident site was slightly steeper than 20 degrees, and each team of clients was being short-roped. This is done with the guide at the upper end of the rope with short, tight distances between each of the two clients on the rope below. In this way, the guide can more easily catch a slip or note fall before momentum is gained._x000a_The accident occurred when the client on the front of one rope slipped on a patch of ice while descending and yelled, “Falling!” The second/middle climber went into self-arrest. Together they slid only a short distance before coming to a stop. The front climber jumped up uninjured, but the middle climber remained prone in the snow. Another rope team was very close, which allowed two guides to perform a quick visual and physical assessment of the patient and the injury. They determined he would be able to walk but that he needed assistance with the heavy pack. They regrouped at a safe rocky area nearby in order to further assess the injury and figure out a way to approach the rest of the descent._x000a_The client was responsive and showed little signs of discomfort other than favoring his right arm. He explained that as he dropped into self-arrest, his heavy pack pulled hard across his back and contributed to the pain he felt in his left shoulder. After a more detailed assessment, he also indicated that he only felt a small amount of pain on the inside of his bicep and had a limited range of motion. Otherwise, he was fine, had a positive attitude, and showed no other signs of injury._x000a_The guides decided that he could continue the descent to Paradise unassisted, but only with a very light pack—no more than ten pounds. Everybody agreed to continue this way, and it took the group about four more hours to reach Paradise. The guide continued to check on him during the descent and reported that he was doing fine and had no additional pain or discomfort._x000a_Once at Paradise, the climber was transported to a hospital for an X-RAY. There, the doctors found a dislocated shoulder. The climber was treated and released that day._x000a_Analysis_x000a_Dislocated shoulders are one of the most common injuries on Mount Rainier. A shoulder dislocation can be difficult to detect sometimes, as this incident shows. However, if left untreated, dislocated shoulders can lead to long-term disabilities in the arm. Fortunately for this climber, doctors were able to reduce the injury, and he walked away without any serious complications. Based on the information the guides had during the incident, there wasn’t a compelling reason to risk a helicopter flight. (Source: Mike Gauthier, Climbing Ranger)"/>
    <n v="5"/>
    <m/>
    <m/>
    <m/>
    <m/>
    <m/>
    <m/>
    <m/>
    <m/>
    <m/>
    <m/>
    <m/>
    <m/>
    <x v="0"/>
    <n v="1"/>
    <n v="1"/>
    <x v="1"/>
    <x v="0"/>
    <x v="0"/>
    <x v="1"/>
    <x v="0"/>
    <x v="0"/>
    <m/>
    <m/>
    <x v="0"/>
    <m/>
    <m/>
    <m/>
    <x v="0"/>
    <x v="1"/>
    <m/>
    <m/>
    <m/>
    <x v="0"/>
    <m/>
    <m/>
    <m/>
    <m/>
    <m/>
    <m/>
    <x v="0"/>
    <m/>
    <m/>
    <m/>
    <m/>
    <m/>
    <m/>
    <m/>
    <m/>
    <m/>
    <m/>
    <m/>
    <m/>
    <x v="0"/>
    <m/>
    <m/>
    <m/>
    <m/>
    <m/>
    <m/>
    <m/>
    <m/>
    <m/>
    <m/>
    <m/>
    <m/>
    <m/>
    <m/>
    <m/>
    <m/>
    <m/>
    <x v="1"/>
    <m/>
    <m/>
    <m/>
    <m/>
    <m/>
    <m/>
    <m/>
    <m/>
    <m/>
    <m/>
    <m/>
    <m/>
    <n v="1"/>
    <m/>
    <m/>
    <m/>
    <m/>
    <m/>
  </r>
  <r>
    <x v="1534"/>
    <s v="Fall on Rock, Inadequate Equipment, Wyoming, Grand Teton National Park, Mount Moran"/>
    <x v="18"/>
    <s v="Wyoming, Grand Teton National Park, Mount Moran_x000a_On July 28th, Alison Arnold (53) fell approximately ten to 15 feet while descending the CMC route on Mount Moran. Arnold was down-climbing into the Drizzlepuss Notch near the bottom of the CMC route as she slipped and fell. While falling, Arnold struck her face on a rock, then landed on her feet, causing damage to her face and ankles. Arnold’s partners helped her ascend to the top of the Drizzlepuss Notch, then down the East Face of The Drizzlepuss to a location where they spent the night._x000a_Early on the morning of July 29th the Arnold party was encountered by another climbing party that had a cellular phone and was able to contact NPS Dispatch. A subsequent rescue was conducted utilizing a helicopter short-haul insertion of rescue personnel and extraction of the patient._x000a_Analysis_x000a_Alison stated that she has been climbing in and around the Teton Range for about 40-plus years. Alison’s footwear consisted of hiking shoes with non- sticky rubber soles. She was not wearing a helmet and was down-climbing unroped. After a successful ascent of Mount Moran on the CMC route, she was descending near the bottom of the CMC route into the Drizzlepuss Notch. About 6:30 p.m., her feet slipped, and as she fell, her head struck the rock and her feet hit a small ledge that flipped her onto her back._x000a_She was wearing a small backpack along with a climbing rope coiled across her back. The fall caused her to land flat on her backpack and rope, saving her from possible serious injury. (Source: Chris Harder, Ranger and Incident Commander)"/>
    <n v="7"/>
    <m/>
    <m/>
    <m/>
    <m/>
    <m/>
    <m/>
    <n v="1"/>
    <m/>
    <m/>
    <m/>
    <n v="1"/>
    <m/>
    <x v="0"/>
    <n v="1"/>
    <m/>
    <x v="1"/>
    <x v="0"/>
    <x v="1"/>
    <x v="1"/>
    <x v="0"/>
    <x v="0"/>
    <m/>
    <m/>
    <x v="1"/>
    <n v="1"/>
    <m/>
    <m/>
    <x v="0"/>
    <x v="0"/>
    <m/>
    <m/>
    <m/>
    <x v="0"/>
    <m/>
    <m/>
    <m/>
    <m/>
    <m/>
    <m/>
    <x v="0"/>
    <m/>
    <m/>
    <m/>
    <m/>
    <m/>
    <m/>
    <m/>
    <m/>
    <m/>
    <m/>
    <m/>
    <m/>
    <x v="0"/>
    <n v="1"/>
    <m/>
    <m/>
    <m/>
    <m/>
    <m/>
    <m/>
    <m/>
    <m/>
    <m/>
    <m/>
    <m/>
    <m/>
    <m/>
    <m/>
    <m/>
    <n v="1"/>
    <x v="1"/>
    <m/>
    <m/>
    <m/>
    <m/>
    <m/>
    <m/>
    <m/>
    <m/>
    <m/>
    <m/>
    <m/>
    <m/>
    <n v="1"/>
    <m/>
    <m/>
    <m/>
    <m/>
    <m/>
  </r>
  <r>
    <x v="1535"/>
    <s v="Fall on Rock, Inadequate Protection at Rappel Anchor, Wyoming, Grand Teton National Park, Grand Teton"/>
    <x v="18"/>
    <s v="Wyoming, Grand Teton National Park, Grand Teton_x000a_At approximately 1500 on August 15, Teton Interagency Dispatch Center (TIDC) received a cellphone call from Matej Bosak. Mr. Bosak reported that his uncle, Vladimir Wojnar (55), fell while descending the west side of the Grand Teton. He stated they were near the Upper Saddle and his uncle had lost consciousness and was bleeding from a head wound. I was notified of this incident shortly after 1500. I requested all available Jenny Lake Rangers report to the Rescue Cache and that one of the Teton Interagency Contract Helicopters be staged at Lupine Meadows._x000a_About 1530, I spoke with Mr. Bosak via telephone. He stated that his uncle was conscious but didn’t remember falling. He expressed concern about the bleeding from his uncle’s head wound and wasn’t sure if they could safely descend._x000a_About 1600, Ranger Andy Byerly arrived at the Lower Saddle. He had hiked to the Lower Saddle during a scheduled patrol. Bill Liberatore, a guide for Exum Mountain Guides, offered to help with the rescue. At 1615, Byerly and Liberatore left the Lower Saddle and started climbing toward the accident site. While they were climbing, Rangers Motter and Bywater flew near the west side of the Grand Teton. They confirmed that Bosak and Wojnar were near the bottom of Sergeant’s Chimney, which is a few hundred feet below the summit. After a thorough reconnaissance of the accident site, Motter, Bywater and the helicopter pilot Jon Bourke decided that a short haul extraction from the base of Sergeant’s Chimney was possible. Motter and Bywater were dropped off at the Lower Saddle. They started to climb to the accident site at approximately 1645. Two shuttle flights from Lupine Meadows brought four additional rangers and rescue gear to the Lower Saddle where they staged during the rescue._x000a_Byerly and Liberatore arrived at Sergeant’s Chimney at 1715. Motter and Bywater arrived at 1800. At 1730, Byerly reported that Wojnar had fallen approximately 15 feet and had sustained a head injury, head wound, and a laceration on his right elbow. Wojnar had lost conscious for approximately one minute and had no recollection of the event. Dr. Will Smith listened to Byerly’s full report of the patient’s condition. A group decision was made to move Wojnar approximately 60 feet down to a ledge where he would be extracted via short haul._x000a_After a thorough reconnaissance check flight of the extraction site, a group decision was reached that a short-haul operation was appropriate and a litter and additional medical equipment was short hauled to the site at 1830. The patient was packaged and extracted from the site at 1915. He was flown without a litter attendant to the Lower Saddle._x000a_With the patient at the Lower Saddle, the helicopter returned to Lupine Meadows, where it was changed from a short-haul to an ambulance configuration. It returned to the Lower Saddle where Wojnar was placed into the helicopter and flown to Lupine Meadows. He was transferred to an ambulance, which departed for St John’s Hospital at 2015._x000a_Analysis_x000a_I interviewed Matej Bosak during the evening of August 15 at the Rescue Cache at Lupine Meadows. He stated that he and his uncle, Vladimir Wojnar, had camped at the Meadows in Garnet Canyon the night of August 14. They departed the Meadows at 0700 on August 15. Without incident, they climbed the Grand Teton via the Owen Spaulding route. They reached the summit at 1430. During the descent they decided to rappel Sergeant’s Chimney. They only had one Figure-8 descending device, which they planned to share. Bosak rappelled the chimney without incident. He attached the Figure-8 to the end of the rope and Wojnar began pulling up the rope. Bosak heard a noise, looked up and saw Wojnar sliding down the rope only using gloved hands. Bosak then saw him let go of the rope and fall approximately 15 feet._x000a_I later interviewed Vladimir Wojnar, who was at St. John’s Hospital at the time. He wasn’t quite sure what happened, but he seemed to recollect slipping while pulling up the rope with the attached Figure-8. He believes he grabbed the rope when he fell and doesn’t remember anything after that. He wasn’t wearing a helmet and wasn’t attached to the rappel anchor. Wojnar stated that he had climbed the Grand Teton six times._x000a_Perhaps if Mr. Wojnar had been securely attached to the rappel anchor he may not have fallen while pulling the rope with attached Figure-8. Perhaps wearing a helmet may have prevented his head injury. (Source: Ron Johnson, Ranger and Incident Commander)"/>
    <n v="8"/>
    <m/>
    <m/>
    <m/>
    <m/>
    <m/>
    <m/>
    <n v="1"/>
    <m/>
    <m/>
    <m/>
    <m/>
    <m/>
    <x v="0"/>
    <n v="1"/>
    <m/>
    <x v="0"/>
    <x v="0"/>
    <x v="0"/>
    <x v="1"/>
    <x v="0"/>
    <x v="0"/>
    <m/>
    <m/>
    <x v="0"/>
    <m/>
    <m/>
    <m/>
    <x v="0"/>
    <x v="1"/>
    <m/>
    <m/>
    <m/>
    <x v="0"/>
    <m/>
    <m/>
    <m/>
    <m/>
    <m/>
    <m/>
    <x v="0"/>
    <m/>
    <m/>
    <m/>
    <m/>
    <m/>
    <m/>
    <m/>
    <m/>
    <m/>
    <m/>
    <m/>
    <m/>
    <x v="0"/>
    <m/>
    <m/>
    <m/>
    <m/>
    <m/>
    <m/>
    <m/>
    <m/>
    <m/>
    <m/>
    <m/>
    <m/>
    <m/>
    <m/>
    <m/>
    <m/>
    <m/>
    <x v="0"/>
    <n v="1"/>
    <m/>
    <m/>
    <n v="1"/>
    <m/>
    <m/>
    <m/>
    <m/>
    <m/>
    <m/>
    <m/>
    <m/>
    <m/>
    <n v="1"/>
    <m/>
    <m/>
    <m/>
    <m/>
  </r>
  <r>
    <x v="1536"/>
    <s v="Fall on Rock, Inadequate Protection, Carabiner Came off Sling, Exceeding Abilities, West Virginia, New River Gorge, Beauty Mountain"/>
    <x v="18"/>
    <s v="West Virginia, New River Gorge National Park, Beauty Mountain_x000a_On August 19, approximately twelve or fifteen feet up on a route called “Brainteasers” (5.10 a), CU (21) placed a medium-sized hex, which was attached to the rope via a standard length sling. About eight to ten feet higher, CU placed a medium sized nut in a thin vertical crack. It too was attached to the rope via a standard length sling. CU struggled about six to seven feet higher and placed a 0.75 cam in an upward flaring vertical crack. No more than one foot above this placement, CU became fatigued and casually yelled, “Falling,” to his belayer, RE (24). RE took in slack expecting to catch a small fall. Instead, CU fell approximately 30 feet and hit the ground, landing on his back._x000a_CU was totally unresponsive for several minutes upon landing and appeared to be in extreme pain. Fearing the worst, RE called 911 and an intensive rescue took place. CU was evacuated from the cliff by stretcher and then airlifted to a hospital in Charleston, WV. He suffered a broken right scapula, several broken ribs, and a bruised lung. He was released from the hospital the next day._x000a_Analysis_x000a_All three placements had failed. The upper piece, the 0.75 cam, was poorly placed (as the crack flared upward). The impact of the fall deformed the cam. An examination of the damage to the cam after the fall showed that the downward lobes of the cam were actually over-cammed and the upper lobes were under-cammed. Because the upper lobes were not contracted, it is clear that the cam rotated out of the crack._x000a_The second placement, the nut, was well placed and never left the crack during the fall. However, the lower carabiner that was attached to the sling (the same sling that was attached to the nut) somehow became disengaged from the rope and thus never caught the fall. The sling remained attached to the nut in the rock after the fall, although it was missing the bottom carabiner, which would normally have been attached to the rope._x000a_An examination of the nut after the fall showed that it had never been fully weighted, as there were no scars or abrasions on it. (The nut was new and painted). Furthermore, the carabiners that attached the nut to the sling and the sling to the rope were wire-gate ‘biners with very stiff gates. Hence, “gate-flutter” was very unlikely. There were also no obvious corners or protrusions in the wall that could have forced the carabiner gate open to make it pop off of the sling. The sling was probably caught in the carabiner gate at the time of the fall and subsequently popped out of the ‘biner once the sling was weighted, causing the rope to become totally disengaged from the sling. This was entirely possible due to the fact the sling was a skinny “dyneema” type._x000a_The first piece of protection, the hex, was poorly placed. It was capable of holding only one-directional force. It popped completely out of the rock during the fall, most likely when the belayer, RE, took in slack._x000a_This route was probably a poor choice for CU. Earlier that day, he had some difficulty top-roping a climb of the same grade. CU had never trad- climbed a route harder than a 5.7 in his life. Furthermore, it had been more than a year since he had last led a climb using traditional protection. His experience with traditional climbing was limited. He has led fewer than 20 traditionally-protected pitches total since he first began climbing. As a result, CU struggled to place (and clip) reliable protection while on the climb._x000a_Additionally, he climbed very little over the past year, so lacked the physical stamina necessary to complete such a climb. RE’s instincts told him that the idea of CU leading Brainteaser was a disaster waiting to happen. RE relayed these thoughts to CU many times before starting the climb._x000a_Nevertheless, CU should not have hit the ground from this fall. His second placement was totally “bomber.” Neither he nor his belayer noticed that the sling was caught in the lower carabiner as he climbed (assuming that this was actually what happened). It was a stroke of bad luck that the lower carabiner became disengaged from the sling, as this seems to be a rare occurrence._x000a_Although it would not have caught his fall even if it had held, his first piece of protection, a hex, was not a good choice. The first piece of protection should always be multi-directional. Had he placed a cam instead of a hex, which was possible, the first piece may have never popped out of the rock._x000a_It is interesting to note that out of eleven people total at the cliff that day, no one had a cellphone! It took more than ten minutes running back to the cars to call for help. If possible, climbers should always bring a cellphone to this crag. It is also important for climbers to know exactly where they are and how to get there, as rescue personnel may not be wholly familiar with the area._x000a_Additional Comment: CU was fortunate that he was young and in excellent physical condition. His back was unusually muscular and may have safeguarded him from more serious injury. CU has since recovered from his injuries and has returned to climbing. (Source: Edited from a report by Rick Evans)"/>
    <n v="6"/>
    <m/>
    <m/>
    <n v="2"/>
    <m/>
    <m/>
    <m/>
    <m/>
    <m/>
    <n v="1"/>
    <m/>
    <m/>
    <m/>
    <x v="0"/>
    <n v="1"/>
    <m/>
    <x v="0"/>
    <x v="1"/>
    <x v="0"/>
    <x v="0"/>
    <x v="0"/>
    <x v="0"/>
    <m/>
    <m/>
    <x v="0"/>
    <m/>
    <m/>
    <m/>
    <x v="0"/>
    <x v="0"/>
    <m/>
    <m/>
    <m/>
    <x v="0"/>
    <m/>
    <m/>
    <m/>
    <m/>
    <m/>
    <m/>
    <x v="0"/>
    <m/>
    <m/>
    <m/>
    <m/>
    <m/>
    <m/>
    <m/>
    <m/>
    <m/>
    <m/>
    <m/>
    <m/>
    <x v="0"/>
    <m/>
    <m/>
    <m/>
    <m/>
    <m/>
    <m/>
    <m/>
    <m/>
    <m/>
    <m/>
    <m/>
    <m/>
    <m/>
    <m/>
    <m/>
    <m/>
    <m/>
    <x v="0"/>
    <m/>
    <m/>
    <m/>
    <m/>
    <m/>
    <m/>
    <m/>
    <m/>
    <m/>
    <m/>
    <m/>
    <m/>
    <m/>
    <n v="1"/>
    <m/>
    <m/>
    <m/>
    <m/>
  </r>
  <r>
    <x v="1537"/>
    <s v="Fall on Rock, Inadequate Protection, West Virginia, New River Gorge, Endless Wall"/>
    <x v="18"/>
    <s v="West Virginia, New River Gorge, Endless Wall_x000a_On November 12, rangers and Fayette County Emergency Services personnel rescued a climber (age unknown) who had fallen at the Endless Wall climbing area. Rangers Randy Fisher and Karl Keach, working with only a general description of the location of the accident, received through a 911 call, searched for and found the caller, who led them to the scene. Keach coordinated the rescue from the top of the cliff while Fisher employed a series of ladders and ropes to reach the injured climber, who had suffered numerous fractures and lacerations. An 80-foot litter raise was conducted to bring him to the top of the cliff. He was then wheeled out on a litter and flown to the Charleston area trauma center._x000a_Analysis_x000a_An investigation revealed that the climber had removed his gear from the second bolt and was attempting to down-climb when he fell about 20 feet as he tried to traverse from the route he was on to another route called “Nasty Groove.”_x000a_This was the fourth time a climber has fallen this year—a significant increase in climbing-related incidents. The causes included bad belays, traditional gear pulling from the rock, and poor climbing decisions. New River Gorge is a world-class climbing destination, with 1600 traditional and sport routes. It has miles of high-quality sandstone cliffs with an extraordinary diversity of climbing routes. (Source: From reports submitted by Gary Hartley, Chief Ranger, and Aram Attarian)_x000a_(Editor’s Note: While Ranger Hartley indicates that the number of incidents represents a “significant increase,it would seem to be a low number given the popularity of this climbing area. Estimates of climbers visiting here each year run from several hundred to over a thousand.)"/>
    <n v="5"/>
    <m/>
    <m/>
    <m/>
    <m/>
    <m/>
    <m/>
    <m/>
    <m/>
    <m/>
    <m/>
    <m/>
    <m/>
    <x v="0"/>
    <n v="1"/>
    <m/>
    <x v="1"/>
    <x v="0"/>
    <x v="0"/>
    <x v="1"/>
    <x v="1"/>
    <x v="0"/>
    <m/>
    <m/>
    <x v="0"/>
    <m/>
    <m/>
    <m/>
    <x v="0"/>
    <x v="0"/>
    <m/>
    <m/>
    <m/>
    <x v="0"/>
    <m/>
    <m/>
    <m/>
    <m/>
    <m/>
    <m/>
    <x v="0"/>
    <m/>
    <m/>
    <m/>
    <m/>
    <m/>
    <m/>
    <m/>
    <m/>
    <m/>
    <m/>
    <m/>
    <m/>
    <x v="0"/>
    <m/>
    <m/>
    <m/>
    <m/>
    <m/>
    <m/>
    <m/>
    <m/>
    <m/>
    <m/>
    <m/>
    <m/>
    <m/>
    <m/>
    <m/>
    <m/>
    <m/>
    <x v="0"/>
    <m/>
    <m/>
    <m/>
    <m/>
    <m/>
    <m/>
    <m/>
    <m/>
    <m/>
    <m/>
    <m/>
    <m/>
    <m/>
    <m/>
    <m/>
    <m/>
    <n v="1"/>
    <m/>
  </r>
  <r>
    <x v="1538"/>
    <s v="Fall on Rock, Oregon, Smith Rock State Park "/>
    <x v="18"/>
    <s v="Oregon, Smith Rock State Park_x000a_On Sunday morning, November 4, Jim Anglin (55) was descending into the Lower Gorge by a Fourth Class climbers’ way at the southeast end of Smith Rock State Park when he lost his footing and fell about 100 feet to his death. No one saw him slip. Anglin and his climbing companions had been heading down into the Lower Gorge to climb traditional routes in that area of the Park._x000a_Analysis_x000a_Jim Anglin had been rock climbing at the highest level at Smith Rock since the 1980’s, and is credited with many first ascents. Recently, he had participated in replacing anchors on routes on Monkey Face._x000a_The Fourth Class Climber’s Way they used on Sunday descends into the Gorge from a section of the volcanic Rim Rock located behind the Park Offices. This hard basaltic rock does not degrade into the slippery-gravel over sloping-rock base that is typical of Welded Tuff rock, according to Smith climber Ian Caldwell. Hiking trails elsewhere in Smith Rock State Park and climbs in other volcanic areas in Central Oregon, such as Three Fingered Jack, have this dangerous slippery-gravel condition._x000a_Reportedly, his companions did not see what caused him to fall._x000a_The Climber’s Way into the Lower Gorge is described as a Fourth Class descent slot by Alan Watts on page 234 of his “Climber’s Guide to Smith Rock.” Fourth Class climbing requires balance, care, and the use of hands and obviously may involve serious injury or death if a fall should occur. (Source: Robert Speik)_x000a_(Editor’s Note: We are reminded that sometimes in familiar and what might be considered benevolent terrain, even the best of climbers can experience an accident._x000a_"/>
    <n v="4"/>
    <m/>
    <m/>
    <m/>
    <m/>
    <m/>
    <m/>
    <n v="1"/>
    <m/>
    <m/>
    <m/>
    <n v="1"/>
    <m/>
    <x v="1"/>
    <m/>
    <m/>
    <x v="1"/>
    <x v="0"/>
    <x v="1"/>
    <x v="1"/>
    <x v="0"/>
    <x v="0"/>
    <m/>
    <m/>
    <x v="1"/>
    <m/>
    <m/>
    <m/>
    <x v="0"/>
    <x v="0"/>
    <m/>
    <m/>
    <m/>
    <x v="0"/>
    <m/>
    <m/>
    <m/>
    <m/>
    <m/>
    <m/>
    <x v="0"/>
    <m/>
    <m/>
    <m/>
    <m/>
    <m/>
    <m/>
    <m/>
    <m/>
    <m/>
    <m/>
    <m/>
    <m/>
    <x v="0"/>
    <m/>
    <m/>
    <m/>
    <m/>
    <m/>
    <m/>
    <m/>
    <m/>
    <m/>
    <m/>
    <m/>
    <m/>
    <m/>
    <m/>
    <m/>
    <m/>
    <m/>
    <x v="1"/>
    <m/>
    <m/>
    <m/>
    <m/>
    <m/>
    <m/>
    <m/>
    <m/>
    <m/>
    <m/>
    <m/>
    <m/>
    <m/>
    <m/>
    <m/>
    <m/>
    <n v="1"/>
    <m/>
  </r>
  <r>
    <x v="1539"/>
    <s v="Fall on Rock, Protection Pulled Out—Quality of Rock, Utah, Little Cottonwood Canyon, Hellgate, Cliffs"/>
    <x v="18"/>
    <s v="Utah, Little Cottonwood Canyon, Hellgate Cliffs_x000a_On August 4, Daniel Filler (21) suffered a 15 to 20 foot ground-fall at Hellgate Cliffs in Little Cottonwood Canyon. He was climbing Dark Star (5.12a), a trad route on a crag otherwise fall of bolted climbs. He had placed three pieces when he fell. The third piece, a large nut, pulled when it was loaded. He hit the ground, landing on rocks and bushes._x000a_Salt Lake County SAR and Unified Fire responded. They packaged Daniel in a litter and vacuum splint and lowered him down the scree slope to the trailhead. He was then transported by ambulance._x000a_Analysis_x000a_Hellgate Cliffs are a limestone outcrop in Little Cottonwood. This area is known for rockfall and pulled holds. It is likely that poor rock quality contributed to the failure of the nut placement. (Source: Tom Moyer, Salt Lake County Sheriff’s Search and Rescue)"/>
    <n v="4"/>
    <m/>
    <m/>
    <n v="1"/>
    <m/>
    <m/>
    <m/>
    <m/>
    <m/>
    <m/>
    <m/>
    <m/>
    <m/>
    <x v="0"/>
    <n v="1"/>
    <m/>
    <x v="1"/>
    <x v="1"/>
    <x v="0"/>
    <x v="0"/>
    <x v="0"/>
    <x v="0"/>
    <m/>
    <m/>
    <x v="0"/>
    <m/>
    <m/>
    <m/>
    <x v="0"/>
    <x v="0"/>
    <m/>
    <m/>
    <m/>
    <x v="0"/>
    <m/>
    <m/>
    <m/>
    <m/>
    <m/>
    <m/>
    <x v="0"/>
    <m/>
    <m/>
    <m/>
    <m/>
    <m/>
    <m/>
    <m/>
    <m/>
    <m/>
    <m/>
    <m/>
    <m/>
    <x v="0"/>
    <m/>
    <m/>
    <m/>
    <m/>
    <m/>
    <m/>
    <m/>
    <m/>
    <m/>
    <m/>
    <m/>
    <m/>
    <m/>
    <m/>
    <m/>
    <m/>
    <m/>
    <x v="0"/>
    <m/>
    <m/>
    <m/>
    <m/>
    <m/>
    <m/>
    <m/>
    <m/>
    <m/>
    <m/>
    <m/>
    <m/>
    <m/>
    <n v="1"/>
    <m/>
    <m/>
    <m/>
    <m/>
  </r>
  <r>
    <x v="1540"/>
    <s v="Fall on Rock, Wrong Type of Boots, No Spotter, Washington, Washington Pass, Liberty Bell"/>
    <x v="18"/>
    <s v="Washington, Washington Pass, Liberty Bell_x000a_I have been climbing since the early 1950s and still get out to unexplored areas these days. After climbing in an untouched area of the Pantheons in the BC Coast Range, Mickey Schurr and I headed off to do some classic climbs in the Cascades. There I came-a-cropper for the first time._x000a_Before noon on August 5, Mickey and I began hiking up the Blue Lake trail at Washington Pass. We reached the final 5.7 slab pitch of the Beckey Route on Liberty Bell between three and four o’clock. This pitch is short and is usually done without placing protection. Three-quarters of the way up I slipped, injuring my right ankle. The summit was near and Mickey led the pitch wearing his kletterschuhe. I followed, but a clap of thunder and raindrops after I reached the top of the slab showed that thunderstorms from the east were on us, so we retreated. Discomfort was OK, but lightning danger wasn’t. A short rappel carried us below the slab and two single-rope rappels took us to the notch._x000a_My descent was slow, but we reached the trail before dark. Mickey was a steady and helpful companion, and I picked up my trekking poles where I stashed them in a meadow, but even so, it was eleven o’clock before we reached the parking lot. There was light rain and distant thunder for most of the return. We drove to Seattle the next day, after spending the night at the Colonial Creek Campground. The emergency room at Northwest Hospital diagnosed a broken right medial malleolus, skillfully set by Herbert Clark, MD, using four screws._x000a_Analysis_x000a_Wearing kletterschuhe rather than boots, better technique, and having Mickey spot me while making the move would have avoided this unpleasantness. I have often wondered, “What would happen if I were to fall here?” when I was in some unprotected spot. I conclude that it is better that you should never have occasion to find the answer to this question. (Source: Former AAC Safety Committee member, Peter Renz)"/>
    <n v="3"/>
    <m/>
    <m/>
    <m/>
    <m/>
    <m/>
    <m/>
    <n v="1"/>
    <m/>
    <n v="1"/>
    <m/>
    <m/>
    <m/>
    <x v="0"/>
    <n v="1"/>
    <m/>
    <x v="1"/>
    <x v="1"/>
    <x v="0"/>
    <x v="1"/>
    <x v="0"/>
    <x v="0"/>
    <m/>
    <m/>
    <x v="0"/>
    <m/>
    <m/>
    <m/>
    <x v="0"/>
    <x v="0"/>
    <m/>
    <m/>
    <m/>
    <x v="0"/>
    <m/>
    <m/>
    <m/>
    <m/>
    <m/>
    <m/>
    <x v="0"/>
    <m/>
    <m/>
    <m/>
    <m/>
    <m/>
    <m/>
    <m/>
    <m/>
    <m/>
    <m/>
    <m/>
    <m/>
    <x v="0"/>
    <m/>
    <m/>
    <m/>
    <m/>
    <m/>
    <m/>
    <m/>
    <m/>
    <m/>
    <m/>
    <m/>
    <m/>
    <m/>
    <m/>
    <m/>
    <m/>
    <m/>
    <x v="1"/>
    <m/>
    <m/>
    <m/>
    <m/>
    <m/>
    <m/>
    <m/>
    <m/>
    <m/>
    <m/>
    <m/>
    <m/>
    <m/>
    <n v="1"/>
    <m/>
    <m/>
    <m/>
    <m/>
  </r>
  <r>
    <x v="1541"/>
    <s v="Fall on Rock—Improper Use of Harness (Tied into Gear Loop), Inadequate Protection, Inadequate Belay, Inexperienced, Texas, Reimers Ranch County Park, Dead Cat's Wall"/>
    <x v="18"/>
    <s v="Texas, Reimers Ranch County Park, Dead Cat's Wall_x000a_On November 18, three adults acting as guides took six teenagers on a church youth group trip to Reimers Ranch, a central Texas limestone sport climbing area popular for its concentration of moderate climbs. The group leader, Kyle Focht, had six years of climbing experience and had taken groups on similar outings in the past. Official guides to the area are somewhat unusual, and youth groups led by an experienced leader are a common sight at the park. The group climbed at a popular beginner’s wall known as Dead Cat’s, a 35-foot cliff that is frequently climbed and typically crowded. Climbing at Reimers Ranch is done in a canyon along the Pedernales River. Trail access is a steep trail through a limestone creek bed. Approaches at the park are quite short, but the trails are steep and varied._x000a_As the day was winding down Emily Jackson (17) led a thirty-five foot 5.10 route called Hello Kitty. Hello Kitty has three bolts and a two-chain anchor system. She was belayed by another group leader, Jason Weaver (26), who had about a year of experience belaying. Jason chose to anchor himself to a tree with webbing as “an extra safety measure.” Emily had been climbing for about one year and had successfully cleaned this particular route several times. Prior to starting this climb, Emily was asked if she felt confident to clean the route. She said that she did and recited the process of cleaning to the group leader._x000a_When Emily reached the top of the route, she prepared to clip directly into the anchors. On her harness were two 60-cm slings of one-inch webbing, one looped through her belay loop, the other clipped to a gear loop with two carabiners. Emily clipped into the chain with the carabiner that was attached to her gear loop rather than the one fixed through the waist of her harness. It is unclear whether Emily didn’t notice the error or if she believed it was safe. After clipping in with the single sling, Emily had her belayer test the weight. It held, and she came off belay and untied from the rope. The gear loop held for much of the cleaning process. When she prepared to retie into the rope, the gear loop broke, and Emily took a ground-fall._x000a_The belayer, uncertain if she was tied back in yet, pulled the rope tight. He attempted to rush forward and guard her fall, but being anchored to the tree was not able to move. Emily landed feet first, bounced backward onto her tailbone, and continued to fall down the hill behind the trail. She came to a stop when she somersaulted into a boulder._x000a_When Focht, Weber, and a woman who said she was a nurse came to her, Emily was unconscious for less than a minute. A member of the nurse’s group went to call 911. Emily was not moved. Focht and Weber checked vitals and spoke to her while they waited. EMS arrived, and Emily was lifted out by helicopter. During the rescue and attending commotion, the rest of the group was supervised and kept calm by the third group leader. Emily’s injuries included a broken right hand, a bruised lung, and scratches. Remarkably there was no head, neck, or back damage. She spent the night in a hospital in Austin._x000a_Analysis_x000a_Group climbing outings are common at parks such as Reimers Ranch, where easy approaches and moderate climbs draw beginners. These outings are often well supervised, fan, and educational. This accident was the result of several factors, mainly inexperience and a lack of knowledge about gear._x000a_First, the climber in this instance did not follow the usual technique for anchoring directly to the wall. Most climbing instructors and manuals advise clipping into both sides of a typical chains and bolts anchor system. Redundancy is a key aspect of a safety system. The climber in this case made only one connection with the anchor._x000a_Secondly, it is unclear what measure of safety was intended by anchoring this belayer to the tree. When a belay station is unstable or a belayer is significantly outweighed by the climber, anchoring while belaying on the ground is useful. In this instance, it may have impeded the belayer’s ability to react to the fall and possibly arrest the secondary fall that caused farther injury._x000a_Both of these factors are matters of training, experience, and style. The climber in this instance had been trained to anchor at only one point._x000a_The most important factor in this accident was knowledge of gear. Not all harnesses are created equal. There are several harnesses on the market whose gear loops are weighted to take a fall. It is not the typical design, however, and it is the climber’s responsibility to be familiar with their harness and rack their gear accordingly. Emily was using a MadRock Venus harness that had been purchased new two months earlier. The Venus’ belay loop is rated to take a 26kn, its haul loop is rated for 24kn. Both of these loops can take typical lead falls for several years before these limits are compromised. The gear loops of the Venus, however, are rated for 5kg, and not intended to hold weight beyond the standard load of gear._x000a_It’s unclear what the intent of the extra sling on Emily’s harness was. For a simple sport climb like this, there would be no need to make a runner or use a sling as an extra long draw. Climbing partners of any experience level ought to check each other’s protection system and point out any extraneous, improperly racked, or conspicuously absent gear. Had Emily removed this extra sling altogether and only clipped into the anchor chains with the sling attached to her belay loop, she would have been secure at the anchor._x000a_Additional Comments: Since 2004, the Central Texas Mountaineers climbing club in Austin has replaced chain-only anchors with sport anchors/ permanent clips on the more popular routes at Reimers Ranch. These sport anchors eliminate the need for a climber to untie and re-thread the rope to clean draws. Hello Kitty, although it is in the more popular part of the park, had not yet had sport anchors installed on it._x000a_Cleaning a route is a common scenario for accidents, often resulting in more severe injuries than happened in this instance. But the wider use of sport-clips could both alleviate and exacerbate the problem. With sport anchors in place, climbers never disconnect from their belayer, and falls such as this will not occur. However, climbers who use only the sport anchor system will not learn proper cleaning technique for chain anchors and will not be comfortable with the procedure should they face it later on. As they advance to harder routes or travel to climb, they will encounter anchor systems that require them to disconnect from the rope and rely on a personal anchor system. Always be aware of what type of fixed gear is present on a route, and use verbal commands whenever possible to guide your partners through new skills and procedures. (Source: Ann Raber, Reimers Ranch Climbing Committee)"/>
    <n v="11"/>
    <m/>
    <n v="1"/>
    <m/>
    <n v="1"/>
    <m/>
    <m/>
    <m/>
    <m/>
    <n v="1"/>
    <m/>
    <n v="1"/>
    <m/>
    <x v="0"/>
    <n v="1"/>
    <m/>
    <x v="0"/>
    <x v="1"/>
    <x v="0"/>
    <x v="1"/>
    <x v="1"/>
    <x v="0"/>
    <m/>
    <m/>
    <x v="0"/>
    <m/>
    <m/>
    <m/>
    <x v="0"/>
    <x v="0"/>
    <m/>
    <m/>
    <m/>
    <x v="0"/>
    <m/>
    <m/>
    <m/>
    <m/>
    <m/>
    <m/>
    <x v="0"/>
    <m/>
    <m/>
    <m/>
    <m/>
    <m/>
    <m/>
    <m/>
    <m/>
    <m/>
    <m/>
    <m/>
    <n v="1"/>
    <x v="0"/>
    <m/>
    <m/>
    <m/>
    <m/>
    <m/>
    <m/>
    <m/>
    <m/>
    <n v="1"/>
    <m/>
    <m/>
    <m/>
    <n v="1"/>
    <m/>
    <m/>
    <m/>
    <m/>
    <x v="0"/>
    <m/>
    <m/>
    <n v="1"/>
    <m/>
    <m/>
    <m/>
    <m/>
    <m/>
    <m/>
    <m/>
    <m/>
    <m/>
    <m/>
    <m/>
    <m/>
    <m/>
    <n v="1"/>
    <m/>
  </r>
  <r>
    <x v="1542"/>
    <s v="Fall on Snow/Ice from Anchor Point—Apparent Anchor Failure Due to External Forces"/>
    <x v="18"/>
    <s v="Wyoming, Grand Teton National Park, Grand Teton_x000a_On April 29, Alan Rooney (38) and Jonathan Morrow (28) fell to their deaths while attempting an alpine climb on the northwest side of the Grand Teton. They fell about 1,500 feet down a very steep couloir containing several prominent ledges. Rooney and Morrow had accessed that side of the Grand Teton from the Lower Saddle via the Valhalla Traverse prior to attempting to climb either the Enclosure Couloir or the Black Ice Couloir._x000a_A significant Search and Rescue (SAR) operation ensued, involving National Park rangers, US Forest Service heli-tack crewmembers, and a helicopter. A team of three rangers climbed to an area close to the Enclosure Couloir from which they were able to observe the two men 1,500 feet below._x000a_Analysis_x000a_After rangers in the helicopter were able to confirm that both climbers had apparently fallen to their deaths, the ground team shifted their focus to getting back to the Lower Saddle and switching to the recovery phase of the operation. Consequently, we did not go to what we surmise was the accident scene located about 100 meters and out of sight to our east. A more thorough investigation of the accident scene was therefore not conducted. We can only make suppositions based upon evidence found much lower with the fallen climbers, conditions as we observed them, past weather, and institutional knowledge concerning events of the past that have occurred in the same area. Additionally, knowledge gained by the conduct of mountain climbing patrols in this area was particularly useful._x000a_Alan Rooney and Jonathan Morrow were avid climbers, mountaineers, and skiers. The area they had decided to climb was well within their ability level. They were both highly competent, driven mountaineers and well within their comfort level while climbing across the Valhalla Traverse._x000a_It is known from eyewitness accounts that they got started nearly two- and-a-half hours later than they wanted from their bivouac site. The Lower Saddle would have been a more desirable starting location. Additionally, from the times registered on the photographs, they were moving slowly as they made their way from the Meadows to the Saddle, and then across the Valhalla Traverse. The Valhalla Traverse contained large sections of unconsolidated powder snow on breakable crust. Conditions like these would likely have led to exhausting and time-consuming post holing._x000a_The temperatures at the 10,450-foot level for the period of April 28th to the 29th were above freezing. Their plan to climb on the north side of the_x000a_Grand Teton may have been influenced by the fact that most of the area remains in the shade._x000a_Typically, for alpine climbing in this area, climbers want cold conditions. With overnight low temperatures well below freezing, objective hazards such as rock, snow, and ice are frozen in place, and present less of a threat to the alpine climber. Even with cold overnight low temperatures, as the day warms up, rocks will loosen and snow will have more of a tendency to slide or slough off. In this case temperatures were not below freezing and a significant warm-up was occurring._x000a_The tracks observed from the helicopter place the two men in the very bottom of the Enclosure Couloir. From the time registered on the last photograph, this was nearly noon on the 28th. Because they were found clipped to the same sling with locking carabiners, one can presume that they were both at the same stance. From the other photographs we know that they were belaying and placing and removing protection as they climbed across the Valhalla Traverse. Therefore, whatever befell the two climbers, it happened while they were at a stance, or belay position._x000a_Because of their experience we can assume that they had constructed what they considered to be an adequate anchor at this stance, because they had both connected themselves securely to it. The nature of the anchor is not known, however, because the rescue team did not go to that location. The sling that they were clipped into could have been placed over a projecting rock in the couloir, over an ice ax or axes jammed into the snow slope, or may have been a part of a more extensive anchor._x000a_For the anchor to have failed, it must have been acted upon by some external force. The force could have been an avalanche, rockfall, a snow slough that was substantial enough to knock the climbers off of their stance, or a combination of these external forces. With the ambient air temperatures as high as they were that day, an avalanche or slough is likely. In fact, avalanches were observed by others on the north facing side of some of the peaks in the south fork of Garnet Canyon that day._x000a_In conclusion, the tracks seen by rangers Springer and Guerierri put the two men in the Enclosure Couloir. The time on the final photograph was at noon. Both men were at a belay stance clipped in to the same anchor. The precise nature of the anchor is not known. The anchor was acted upon by some external force that resulted in the failure of the anchor and the subsequent fall suffered by the two climbers. The weather, specifically the warm air temperatures, most likely played a key role in the incident. Regrettably, weather and snow conditions combined with human factors resulted in the tragic death of two much-loved and respected members of the local climbing community. (Source: Chris Harder, Investigating Ranger)"/>
    <n v="5"/>
    <m/>
    <m/>
    <m/>
    <n v="1"/>
    <m/>
    <n v="1"/>
    <m/>
    <m/>
    <m/>
    <m/>
    <n v="1"/>
    <m/>
    <x v="1"/>
    <m/>
    <m/>
    <x v="1"/>
    <x v="1"/>
    <x v="1"/>
    <x v="1"/>
    <x v="0"/>
    <x v="0"/>
    <m/>
    <m/>
    <x v="0"/>
    <m/>
    <m/>
    <m/>
    <x v="0"/>
    <x v="1"/>
    <m/>
    <m/>
    <m/>
    <x v="0"/>
    <m/>
    <m/>
    <m/>
    <m/>
    <n v="1"/>
    <m/>
    <x v="0"/>
    <m/>
    <m/>
    <m/>
    <m/>
    <m/>
    <m/>
    <m/>
    <m/>
    <m/>
    <m/>
    <m/>
    <m/>
    <x v="0"/>
    <m/>
    <m/>
    <m/>
    <m/>
    <m/>
    <m/>
    <m/>
    <m/>
    <m/>
    <m/>
    <m/>
    <m/>
    <m/>
    <m/>
    <m/>
    <m/>
    <m/>
    <x v="1"/>
    <n v="1"/>
    <m/>
    <m/>
    <m/>
    <m/>
    <m/>
    <m/>
    <m/>
    <m/>
    <n v="1"/>
    <m/>
    <m/>
    <m/>
    <m/>
    <m/>
    <m/>
    <m/>
    <m/>
  </r>
  <r>
    <x v="1543"/>
    <s v="Falling Rock—Dislodged by Climber, Off Route, Benighted, Exceeding Abilities, Wyoming, Grand Teton National Park, Mount Owen"/>
    <x v="18"/>
    <s v="Wyoming, Grand Teton National Park, Mount Owen_x000a_On August 29 at 1300, I received a report via park dispatch that a climbing party on Serendipity Arete (Mount Owen) reported (via cellphone) hearing calls for help from the area of the North Ridge of the Grand Teton. The park contract helicopter and available rescue personnel were dispatched to the Lupine Meadows Rescue Cache. The subsequent recon flight of the area located a climbing party adjacent to the Third Ice Field in the area of the Black Ice Couloir. Initially the party was observed to be moving and did not obviously indicate a need for assistance. No other parties were observed in the search area. An additional flight, confirmed via a message board used in the helicopter, that the above party was indeed in need of a rescue and that one of the party members, Robert Campbell (65), was injured. Ranger Visnovske was inserted via shorthaul to the rescue site from a landing zone in Valhalla Canyon at 1901. Visnovske assessed the climbers and found that Campbell had a severe injury to his right hand and various bruises sustained in a leader fall. Visnovske determined that a shorthaul extraction via screamer suit of both climbers was warranted. Visnovske and the two climbers were then extracted in a single load and delivered to the Valhalla Canyon landing zone. The climbers were flown internally, accompanied by Ranger Byerly, to Lupine Meadows. Campbell was transported to St.John’s Hospital by ambulance._x000a_At the Rescue Cache, the climbers told me that they had left the Lower Saddle at 0700 on Tuesday with the intent to climb the North Ridge of the Grand Teton via the Valhalla Traverse. They got off route and while climbing in an area of very loose rock, Campbell pulled out a large, loose block that struck his legs and severely injured his right hand. The party attempted to climb to a suitable bivouac ledge, but was benighted at a confined and uncomfortable belay. On Wednesday morning, they attempted to ascend, but were unable to do so because of Campbell’s injuries. They then decided to traverse and then descend to a larger ledge below them. They heard voices and began to yell for help. They felt that their cries for help were understood, which was confirmed later by the arrival of the helicopter. Though their need for help was not initially apparent to rescuers, fortunately it was confirmed, and they were rescued._x000a_Analysis_x000a_In a debriefing with Campbell and his partner Ullmann, they told me that they met at the AAC Climbers’ Ranch in the park and decided to climb the North Ridge of the Grand Teton. They camped Monday night on the Lower Saddle and left for the Valhalla Traverse at about 0700 on Tuesday morning. They came around the Valhalla Traverse and descended the ramp, but “somehow missed the first ledge.” From their description and location, they likely traversed higher than they should have to reach the Grandstand, instead ascending to the left of the Black Ice Couloir toward the west face. The area where they were climbing is known to be very loose with poor quality rock. Sometime in the evening while Campbell was leading, he pulled on the large boulder that released. Ullmann climbed to him and they tried to bandage his hand and stop the bleeding. Ullmann then tried to lead a pitch to a ledge where they could spend the night. Campbell, unable to use his hand, could not climb and at some point hung in the rope for about 30 minutes unable to move. Ullmann rappelled to him in an effort to assist. Ultimately, they rappelled some distance farther and spent the night in a confined and uncomfortable bivouac location._x000a_In the morning, they tried to ascend with Ullmann leading. Campbell was still unable to follow. Then Campbell led a traversing pitch because he felt that he could see the Grandstand. They heard voices and began to yell for help. Hoping that help would come, they began descending to a large ledge. When the helicopter came into view, they told me that they waved. When the helicopter came close, Ullmann told me she was pointing to a ledge below her where she expected to meet the helicopter. When I asked her if she thought a helicopter could land there, (it could not), she said that she didn’t know if it could land, but thought that a person might be able to get out. She did say that she told Campbell he needed to look more in need of assistance when the helicopter was in view. Ultimately the helicopter returned, and they were able to communicate their need for assistance._x000a_Campbell and Ullmann were off route. Without prior knowledge of the route, crossing the Valhalla Traverse and climbing to the North Ridge requires significant route finding. Many parties find themselves off route in this area. Once Campbell was injured, they attempted to provide appropriate first aid and to affect their own rescue. Movement was difficult, and not knowing where they were, they were forced to bivouac. Campbell was the more experienced mountaineer, and Ullmann a self-described 5.7 leader. (Source: Scott Guenther, Ranger and Incident Commander)"/>
    <n v="6"/>
    <m/>
    <m/>
    <m/>
    <m/>
    <m/>
    <m/>
    <n v="1"/>
    <m/>
    <n v="1"/>
    <m/>
    <m/>
    <m/>
    <x v="0"/>
    <n v="1"/>
    <m/>
    <x v="1"/>
    <x v="1"/>
    <x v="0"/>
    <x v="1"/>
    <x v="0"/>
    <x v="0"/>
    <m/>
    <m/>
    <x v="0"/>
    <m/>
    <m/>
    <m/>
    <x v="0"/>
    <x v="1"/>
    <m/>
    <m/>
    <m/>
    <x v="0"/>
    <m/>
    <m/>
    <m/>
    <m/>
    <m/>
    <m/>
    <x v="0"/>
    <m/>
    <m/>
    <m/>
    <m/>
    <m/>
    <m/>
    <m/>
    <m/>
    <n v="1"/>
    <m/>
    <m/>
    <m/>
    <x v="0"/>
    <m/>
    <m/>
    <m/>
    <m/>
    <m/>
    <m/>
    <m/>
    <m/>
    <m/>
    <m/>
    <n v="1"/>
    <m/>
    <m/>
    <m/>
    <m/>
    <m/>
    <m/>
    <x v="1"/>
    <m/>
    <m/>
    <m/>
    <m/>
    <m/>
    <m/>
    <m/>
    <m/>
    <m/>
    <m/>
    <m/>
    <m/>
    <m/>
    <n v="1"/>
    <m/>
    <m/>
    <m/>
    <m/>
  </r>
  <r>
    <x v="1544"/>
    <s v="Falling Rock—Handhold Pulled Off, Fall on Rock, Haste, No Hard Hat, Wyoming, Grand Teton National Park, Base of Irene's Arête"/>
    <x v="18"/>
    <s v="Wyoming, Grand Teton National Park, Base of Irene's Arete_x000a_June 24. Leading on 5.3 terrain. Fifty feet of rope out. Number 3 Camalot at my knee. Trying to go fast. Pulled on a hold. It broke off. I tipped over backwards. Bounced and fell 30+ feet on rock fins and ledges. Rope came taught right as I hit a large ledge. Camalot did not pull out._x000a_Analysis_x000a_Should not have fallen even when hold broke. Helmet would have eliminated 12 of my 45 stitches. Could have been worse! (Source: Phil Powers, 46)"/>
    <n v="4"/>
    <m/>
    <m/>
    <m/>
    <m/>
    <m/>
    <n v="1"/>
    <m/>
    <m/>
    <m/>
    <m/>
    <m/>
    <m/>
    <x v="0"/>
    <m/>
    <m/>
    <x v="1"/>
    <x v="1"/>
    <x v="0"/>
    <x v="0"/>
    <x v="0"/>
    <x v="0"/>
    <m/>
    <m/>
    <x v="0"/>
    <m/>
    <m/>
    <m/>
    <x v="0"/>
    <x v="0"/>
    <m/>
    <m/>
    <m/>
    <x v="0"/>
    <m/>
    <m/>
    <m/>
    <m/>
    <m/>
    <m/>
    <x v="0"/>
    <m/>
    <m/>
    <m/>
    <m/>
    <m/>
    <m/>
    <m/>
    <m/>
    <m/>
    <m/>
    <m/>
    <m/>
    <x v="0"/>
    <n v="1"/>
    <m/>
    <m/>
    <m/>
    <m/>
    <m/>
    <m/>
    <m/>
    <m/>
    <m/>
    <m/>
    <n v="1"/>
    <m/>
    <m/>
    <m/>
    <m/>
    <m/>
    <x v="1"/>
    <m/>
    <m/>
    <m/>
    <m/>
    <m/>
    <m/>
    <m/>
    <m/>
    <m/>
    <m/>
    <m/>
    <n v="1"/>
    <m/>
    <m/>
    <m/>
    <m/>
    <m/>
    <m/>
  </r>
  <r>
    <x v="1545"/>
    <s v="Falling Rock—Thrown from Ledge, Wyoming, Wind River Range, Leg Lake Cirque"/>
    <x v="18"/>
    <s v="Wyoming, Wind River Range, Leg lake Cirque_x000a_On August 11, Luke Rodolph (23) stood on the rim of Upper Silas Canyon with three of his friends. He allegedly looked over the edge of the rim and didn’t see anyone. He then threw a rock about the size of a basketball off and looked over again to “...watch it fall, see where it was going to hit...”_x000a_The rock struck longtime NOLS instructor Pete Absolon (47) in the head and killed him instantly._x000a_As of the date of publication, no charges have been filed against Mr. Ro- dolph. The Attorney for Fremont County, Ed Newell, said that Rodolph would not be charged for several factors, including the following: Rodolph immediately took responsibility for his actions, was extremely remorseful, didn’t intend to cause harm, had no criminal history, and served in Iraq. (Source: From an article in The Star-Tribune, by Joshua Wilson)_x000a_Analysis_x000a_Falling rocks and objects are an inherent risk for climbers. As I stated in an editorial for the 1995 issue of ANAM, “A mountain hazard that is present for everyone from drivers on switchback roads to the most avid wall climbers is falling rocks. They can be unloosed by the forces of nature—geology, weather, and gravity...” or dislodged by people. Further, “Upon occasion, dislodging rocks is done purposely. To ‘clean’ the top or part of often used routes is commonplace, with care being taken to ensure that the landing zone is clear.”_x000a_Falling rocks (and other objects such as ice and full water bottles) are the third leading cause of serious injuries and fatalities, mostly because of direct hits to the skull._x000a_The most common human factors that come in to play are 1) not wearing a climbing helmet and 2) being in a poor position—i.e., directly under loose rock or another climbing party—or, as in this case, random individuals who may be on the ridge or summit above. The latter factor suggests the range of possibilities that humans are capable of engaging in._x000a_The experienced climbing community knows that it is possible to dislodge rocks accidentally, either with feet or hands. That is why great care is taken not to do so, even if no individual or party is apparently below. Those who are new or novice climbers, including clients with guides, are most often the ones who make this error._x000a_When rocks or objects (such as ice, carabiners, water bottles, etc) are dislodged, it is common etiquette and the accepted practice to shout, “ROCK!” That word is universally understood to mean that something is falling. Such terms as, “Watch out!” or “Oh, no!” can be confusing._x000a_What climbers do not expect is for people to be deliberately throwing rocks or objects from above or “trundling” (pushing on large rocks with both feet to dislodge them), even in remote areas. These days, there is a likelihood that even in deep wilderness there may be climbers or others below._x000a_In September of 1994, three young men from Bozeman trundled rocks from Granite Peak (12,799 feet) that resulted in a cascade of an estimated 50 tons dropping 1,000 feet, killing climber Tony Rich. The young men were charged with negligent endangerment. Their sentences included fines and expenses for rescue/recovery and for family counseling, community service._x000a_In the mountains, the rules of the game for all constituents include care to avoid accidentally triggering rockfall. It is never acceptable to deliberately dislodge or throw rocks._x000a_Meanwhile, Pete Absolon’s widow, Molly, the family, NOLS staff and friends, and the Lander community will continue to grieve and try to make sense out of this seemingly senseless event. (Source: Jed Williamson)"/>
    <n v="4"/>
    <m/>
    <m/>
    <n v="1"/>
    <m/>
    <m/>
    <n v="1"/>
    <m/>
    <m/>
    <m/>
    <m/>
    <n v="1"/>
    <m/>
    <x v="1"/>
    <m/>
    <m/>
    <x v="0"/>
    <x v="1"/>
    <x v="1"/>
    <x v="1"/>
    <x v="0"/>
    <x v="0"/>
    <m/>
    <m/>
    <x v="0"/>
    <m/>
    <m/>
    <m/>
    <x v="0"/>
    <x v="0"/>
    <m/>
    <m/>
    <m/>
    <x v="0"/>
    <m/>
    <m/>
    <m/>
    <m/>
    <m/>
    <m/>
    <x v="0"/>
    <m/>
    <m/>
    <m/>
    <m/>
    <m/>
    <m/>
    <m/>
    <m/>
    <m/>
    <m/>
    <m/>
    <m/>
    <x v="0"/>
    <m/>
    <m/>
    <m/>
    <m/>
    <m/>
    <m/>
    <m/>
    <m/>
    <m/>
    <m/>
    <n v="1"/>
    <m/>
    <m/>
    <m/>
    <m/>
    <m/>
    <m/>
    <x v="1"/>
    <m/>
    <m/>
    <m/>
    <m/>
    <m/>
    <m/>
    <m/>
    <m/>
    <m/>
    <m/>
    <m/>
    <m/>
    <m/>
    <n v="1"/>
    <m/>
    <m/>
    <m/>
    <m/>
  </r>
  <r>
    <x v="1546"/>
    <s v="Loss of Control—Voluntary Glissade, Faulty Use of Crampons, Washington, Mount Adams"/>
    <x v="18"/>
    <s v="Washington, Mount Adams_x000a_On June 24, a climber (38), who had summited Mount Adams alone, was descending wearing crampons when the points on the right crampon “caught” his left leg, causing him to fall and resulting in a broken ankle._x000a_He was assisted down by a group of climbers until Tacoma Mountain Rescue Unit evacuated him on a Cascade litter. It involved multiple lowers. A lengthy transport by a wheel litter brought him to the road head, where two “Good Samaritans” transported him to Seattle. Klickitat Search and Rescue and Central Mountain Rescue assisted. (Source: Berndt Bittlingmeier, TMRU)_x000a_Analysis_x000a_Once again we have a climber who makes the wrong decision: glissading with crampons. (Source: Jed Williamson)"/>
    <n v="8"/>
    <m/>
    <m/>
    <m/>
    <m/>
    <m/>
    <n v="1"/>
    <m/>
    <m/>
    <m/>
    <m/>
    <m/>
    <m/>
    <x v="0"/>
    <n v="1"/>
    <m/>
    <x v="0"/>
    <x v="0"/>
    <x v="1"/>
    <x v="1"/>
    <x v="0"/>
    <x v="0"/>
    <m/>
    <m/>
    <x v="1"/>
    <n v="1"/>
    <m/>
    <m/>
    <x v="0"/>
    <x v="1"/>
    <m/>
    <m/>
    <n v="1"/>
    <x v="0"/>
    <n v="1"/>
    <m/>
    <m/>
    <m/>
    <m/>
    <m/>
    <x v="0"/>
    <m/>
    <m/>
    <m/>
    <m/>
    <m/>
    <m/>
    <m/>
    <m/>
    <m/>
    <m/>
    <m/>
    <m/>
    <x v="0"/>
    <m/>
    <m/>
    <m/>
    <m/>
    <m/>
    <m/>
    <m/>
    <m/>
    <m/>
    <m/>
    <m/>
    <m/>
    <m/>
    <m/>
    <m/>
    <m/>
    <m/>
    <x v="1"/>
    <m/>
    <m/>
    <m/>
    <m/>
    <m/>
    <m/>
    <m/>
    <m/>
    <m/>
    <m/>
    <m/>
    <n v="1"/>
    <m/>
    <m/>
    <m/>
    <m/>
    <m/>
    <m/>
  </r>
  <r>
    <x v="1547"/>
    <s v="Lost—Weather, Inadequate Equipment, Washington, Mount Rainier, Muir Snowfield"/>
    <x v="18"/>
    <s v="Washington, Mount Rainier, Muir snowfield_x000a_On Sunday, September 16th at 6:00 p.m., Chris Stanko and Alex Mondau contacted a Park Ranger at Paradise and reported that their partner Phil Michael was overdue. The pair had just returned from Camp Muir earlier in the day. The party of three originally arrived at Camp Muir on September 14th. Michael and Mondau successfully climbed to the summit on the 15 th and returned to Camp Muir for the night. Michael was reportedly doing very well but took extra time visiting with climbers at Camp Muir. Stanko and Mondau told the ranger that they had separated from Michael at about 11:30 a.m. near Moon Rocks (8,900 feet) on the Muir Snowfield while descending in poor weather. So when Michael did not show up at Paradise by late in the day, Stanko and Mondau became concerned but were confident he’d come out on his own in the morning. They said that Michael was an experienced climber and international mountain guide who was very resourceful and skilled, and that he was carrying overnight equipment and food._x000a_Monday, September 17th. When Michael did not return, Stanko and Mondau contacted a park ranger again and completed a lost person questionnaire. Climbing rangers were notified and hasty search teams were assembled. Three teams were sent into the field; two were assisted by Stanko and Mondau. These teams ascended in a search pattern from Paradise to the point last seen. Each team searched different areas on the descent. Throughout the day, the weather remained poor, visibility was limited, and there was rain mixed with snow. Searching revealed no clues, and Michael was not found. All search teams returned from the field at 7:00 p.m. They were sent home and asked to prepare for another day of searching._x000a_Earlier in the afternoon a seemingly different incident developed. Chuck Cruise contacted the Park Service at 12:30 p.m. and reported that his fellow employee Michelle Delorenzo had not shown up for work that morning. She had left information with Cruise stating her plans were to go hiking at Mount Rainier with her friend “Brian.” This report was received at the Mount Rainier Communications Center. Park Rangers were notified, and they looked for a vehicle as described by Cruise. It turned out that Cruise had the wrong vehicle information so the correct vehicle wasn’t determined until later in the day. This made it difficult to ascertain whether Delorenzo and her friend Brian were actually in the park. Later Delorenzo’s registration was located and it was discovered that a person named Lance had registered the two of them (not Brian). Finally, the correct vehicle could be located, and it was indeed in the Paradise lot. The connection was not made until late in the day. The Park would be searching for three people from two separate parties the next day._x000a_Tuesday, September 18th. The Incident Command Team met at 6:00 am and briefed the search teams for a second day of searching. Eight ground teams were given assignments and a helicopter was put on standby (at the time, the weather was poor but forecast to improve). While the search teams were en route to their respective search zones, one team located Michael, Delorenzo, and Lance. They were found near Panorama Point at about 7,000 feet and descending toward Paradise. They were in good shape, without injury, and able to walk out on their own._x000a_Analysis_x000a_After separating from Stanko and Mondau, Michael heard people calling for help to the west. Michael started in the direction of the calls and in a short time found Delorenzo and Lance. At the time, the visibility was very poor with fog and rain, leaving anybody without shelter very exposed and wet. Delorenzo and Lance hadn’t made it very far before they became lost on the Muir Snowfield. Michael found them both cold, wet, and without a tent. (They had spent the previous night in the Muir public shelter)._x000a_Delorenzo noted that the boot track down from Camp Muir was very difficult to follow. The upper Muir Snowfield was actually hard, dirty ice, which did not allow for fresh boot prints, as is also the case with soft snow. Rain and the high humidity associated with the fog caused any tracks to melt very quickly. After a few hours of trying to find the trail, the pair realized they were lost and in a precarious situation. That was when Michael arrived._x000a_Michael attempted to lead the group back to the primary descent route, but the weather continued to deteriorate, and he too was unable to locate the footpath. As the conditions worsened, it became apparent that the trio would not be able to get out, or back to Camp Muir that night. Realizing the gravity of the situation, Michael put up his tarp and made the best arrangements possible to keep them warm and provide water. The group spent two nights under this tarp and in Michael’s care while waiting for a break in the weather. The break came on Tuesday morning. With a break in the fog and clouds, Michael was able to ascertain their position, which allowed the trio to promptly descend._x000a_It’s important to note that Michael’s skill, preparedness, and personal effort probably saved the lives of Delorenzo and Lance. This incident highlights the fact that even the most experienced mountaineers can get caught off guard in a seemingly benign situation. There is nothing very technical about descending the Muir Snowfield, yet incidents here are relatively frequent. In low visibility, knowing your position and direction of travel will make a significant difference in the remainder of your day._x000a_Using a compass, map, altimeter, and GPS may have gotten them back on route in a short period of time. Without these tools, it’s hard to discern up from down in a whiteout. Exposure on the Muir Snowfield can easily make a person hypothermic in a very short period of time: part of the reason that the Muir Snowfield claims more lives than any place on Mount Rainier. The importance of staying together as a group is also highlighted—especially when gear and tools are divided among group members._x000a_An additional factor in this case is that incorrect information on trip plans led to the delay in rescue efforts for Delorenzo and Lance. (Source: Mike Gauthier, Climbing Ranger)_x000a_(Editor’s Note: When guiding on Mount Rainier in the early 60’s, I kept a piece of paper with the compass bearing from Camp Muir to Paradise in my pocket. On my third guided climb, I needed it to negotiate a whiteout from Camp Muir while descending with three clients._x000a_It is good to see so few incidents from Mount Rainier again this year. Readers are reminded to check out www.mountrainierclimbing.blogspot.com for up to date information.)"/>
    <n v="9"/>
    <m/>
    <m/>
    <m/>
    <m/>
    <m/>
    <m/>
    <m/>
    <m/>
    <m/>
    <m/>
    <n v="1"/>
    <m/>
    <x v="0"/>
    <m/>
    <n v="1"/>
    <x v="1"/>
    <x v="1"/>
    <x v="0"/>
    <x v="1"/>
    <x v="0"/>
    <x v="0"/>
    <m/>
    <m/>
    <x v="0"/>
    <m/>
    <m/>
    <m/>
    <x v="0"/>
    <x v="1"/>
    <m/>
    <m/>
    <m/>
    <x v="0"/>
    <m/>
    <m/>
    <m/>
    <m/>
    <m/>
    <m/>
    <x v="0"/>
    <m/>
    <m/>
    <m/>
    <m/>
    <n v="1"/>
    <n v="1"/>
    <m/>
    <m/>
    <m/>
    <m/>
    <m/>
    <m/>
    <x v="0"/>
    <m/>
    <n v="1"/>
    <m/>
    <m/>
    <m/>
    <m/>
    <m/>
    <m/>
    <m/>
    <m/>
    <m/>
    <m/>
    <m/>
    <m/>
    <m/>
    <m/>
    <n v="1"/>
    <x v="1"/>
    <m/>
    <n v="1"/>
    <m/>
    <m/>
    <m/>
    <m/>
    <m/>
    <m/>
    <m/>
    <m/>
    <m/>
    <m/>
    <m/>
    <m/>
    <n v="1"/>
    <m/>
    <m/>
    <m/>
  </r>
  <r>
    <x v="1548"/>
    <s v="Avalance, Poor Position, Failure to Test Conditions, Relying on Others, Alaska, Delta Range, Castner Glacier"/>
    <x v="19"/>
    <s v="Alaska, Delta Range, Castner Glacier_x000a_In the early afternoon on March 1, a group of 17 people (15 class members, co-leader Ty Humphrey, and I) arrived on skis and snowshoes in an area with ice cliffs for practicing crevasse rescue in the lower section of the Castner Glacier. I arrived first and found a suitable ice cliff. This ice cliff was located underneath a moraine slope of about 100 feet and the angle of about 35 degrees. The snow on the slope was about thigh deep, mainly sugar snow with a thin slab on top of that._x000a_Being accustomed to the false idea that the moraine slopes on the Castner Glacier are not long enough to accumulate sufficient amount of snow that could create an avalanche of a concerning magnitude, we neglected to give the situation a deeper thought and started setting up anchors at the upper edge of the slope without testing the snow on the slope for stability. The anchors (“dead men” made from skis) were set up in a lower angle (~25 degrees) section of the slope close to the upper edge of the slope and combined with an anchor formed by a rope going around a big rock in a flat area above the slope’s edge._x000a_I was the first one to rappel down the slope and the ice cliff. I was just about to unclip from the rope when I heard an avalanche. At first I thought the avalanche was on one of the distant mountain slopes, but it didn’t take me too long to figure out that it was actually on the slope above me and coming right on me. Even though I tried to swim, my feet got caught in the packed snow and I got partly buried, with my head, hands, and part of my chest sticking out after the snow movement completely stopped. The only other person affected by the avalanche was Eamon. He was at the upper edge of it when the snow came loose and he ended up riding down with it. After flying down the ice cliff, he supposedly had a relatively soft landing on top of the avalanche debris. Soon after that, Eamon was delivered a shovel and he dug me out from the snow. Nobody was hurt._x000a_Looking at the slope above the ice cliff, it was now pretty much free of snow up to the upper edge of the steep slope section. It ended right below the anchors that were in the lower angle section. The surface was ice and small rocks. The avalanche was most likely triggered by our activity at the upper edge of the steep slope section._x000a_After a short discussion with the class about the mistakes we made, we redid most of the anchors; we placed some of them into the flat area above the slope’s edge and made ice-screw anchors on the slope, which now was free of snow and allowed us to find rock-free areas for ice screws. The slope clear of snow and the ice cliff underneath were now safe to practice crevasse rescue. The rest of the course went normally._x000a_Analysis_x000a_My mistake was acting automatically (choosing a similar slope and ice cliff as the last year and the year before) and not using enough thought in action. I should have initiated a snow stability test. Especially since this was a class, we should have spent a good amount of time on analyzing the conditions (pit, layers, compression test, angle estimate, etc.) and reviewed the students’ avalanche knowledge._x000a_The mistake of others was not thinking for themselves and relying on my thinking. They should have questioned whether what we were doing was safe. Nobody voiced any concern._x000a_How do we learn from this?_x000a_Prevent acting automatically. Think of what you are doing._x000a_Be self-sufficient; think for yourself and don’t rely on thoughts of others. Safety is everyone’s responsibility._x000a_Even relatively short moraine slopes can pose an avalanche danger. Test the slopes before you use them._x000a_Should we carry beacons on the Castner Crevasse Rescue Course? One of the questions asked by students at the planning meeting before the trip was whether they should have beacons. My answer was that they don’t need beacons because we won’t be in an avalanche prone area. I encouraged them to have shovels and probes, though (even though at that time I mainly meant it for camping and testing crevasses)._x000a_Next time, I still wouldn’t require the participants to have beacons, but I would at least recommend them. I think most years we will be able to eliminate avalanche danger by proper selection of ice cliffs to practice on. But good cliffs are scarce and it can sometimes happen that the only suitable ice cliff will have an avalanche slope above it. Beacons could be useful in that situation. I still don’t see them as a necessity, though, because we are talking about small avalanches and chances are high that people won’t get completely buried and if they do, chances are high that even without beacons they will be quickly found,_x000a_given the number of people around and given the relatively small area covered by the avalanche. (Source: Tomas Marsik, age unknown)"/>
    <n v="8"/>
    <m/>
    <m/>
    <m/>
    <m/>
    <m/>
    <m/>
    <m/>
    <m/>
    <m/>
    <m/>
    <n v="1"/>
    <m/>
    <x v="0"/>
    <m/>
    <n v="1"/>
    <x v="1"/>
    <x v="1"/>
    <x v="0"/>
    <x v="1"/>
    <x v="0"/>
    <x v="0"/>
    <m/>
    <m/>
    <x v="0"/>
    <m/>
    <m/>
    <m/>
    <x v="0"/>
    <x v="1"/>
    <m/>
    <m/>
    <m/>
    <x v="1"/>
    <m/>
    <m/>
    <n v="1"/>
    <m/>
    <n v="1"/>
    <m/>
    <x v="0"/>
    <m/>
    <m/>
    <m/>
    <m/>
    <m/>
    <m/>
    <m/>
    <m/>
    <m/>
    <m/>
    <m/>
    <m/>
    <x v="0"/>
    <m/>
    <m/>
    <m/>
    <m/>
    <m/>
    <m/>
    <m/>
    <m/>
    <n v="1"/>
    <m/>
    <m/>
    <m/>
    <m/>
    <m/>
    <m/>
    <m/>
    <m/>
    <x v="1"/>
    <m/>
    <m/>
    <m/>
    <m/>
    <m/>
    <m/>
    <m/>
    <m/>
    <n v="1"/>
    <m/>
    <m/>
    <m/>
    <m/>
    <m/>
    <m/>
    <m/>
    <m/>
    <m/>
  </r>
  <r>
    <x v="1549"/>
    <s v="Avalance, Poor Position, New Hampshire, Mount Washington, Huntington Ravine"/>
    <x v="19"/>
    <s v="New Hampshire, Mount Washington, Huntington Ravine_x000a_During the afternoon of March 30, two climbers (ages unknown) emerged from North Gully onto the more open slopes above the gully. After simul- climbing the gully’s midsection, they unroped and began to climb the snow up toward Ball Crag. They identified an area of potentially unstable snow and decided to move off to the side of the slope and travel one at a time. One of the climbers triggered an avalanche, but neither were caught or carried in the slide. Unsure of the outcome below, they quickly worked their way around the ravine and descended the Escape Hatch to see if anyone needed help._x000a_A second party of two experienced ice climbers (ages 32 and 26) believed the first party had already finished the climb so they began the first ice pitch. The leader arrived at a fixed belay above the first pitch of ice and clipped his rope to the anchor with a carabiner. He was in the process of backing up the anchor when the avalanche came from above. At this point, the anchor was serving as a piece of protection and he was essentially still on lead._x000a_The avalanche carried the leader down over the top of the first pitch of ice. The belayer was unanchored at the bottom and was lifted upslope and into the ice. He was able to maintain control of the belay and the fixed anchor held, resulting in approximately a 50-foot fall for the leader. Both climbers were shaken up, sore, and had damaged their helmets in the fall. Examinations by Snow Rangers at the scene found no serious injuries. The climbers stayed overnight at the Harvard Cabin, where the following morning they reported general soreness but no other injuries._x000a_Analysis_x000a_The weather leading up this incident is an example of a classic setup for an avalanche cycle. On March 28, Mount Washington received 6.4 inches of 7.8-percent density snow Hermit Lake recorded almost eight inches from the same weather system. Friday night and Saturday the winds wrapped from the W to the NNW and increased in velocity before falling again on Sunday. Evidence of natural avalanche activity was visible Sunday morning in several locations, including Hillman’s Highway, South Gully, Raymond’s Cataract, the Lion Head Summer Trail, the East Snowfields of the summit cone, and in small snowfields that descend from Lion Head toward the Tuckerman Ravine Trail. Avalanche danger for North Gully on Sunday was rated Moderate._x000a_Fortunately this incident turned out well for all parties involved. It very easily could have been worse. Several lessons can be gleaned from this incident:_x000a_Choice of route. Five of eight gullies in Huntington had Low avalanche danger while three (North, Damnation, and Central) had Moderate. In regards to snow stability, choosing anther gully would have been a safer option._x000a_Climbing below another party. Ice climbing below others always carries additional risk, whether it’s from falling ice and rocks or avalanches. The party that was hit by the avalanche understood that climbing under another party was a bad choice. They thought that the gully was clear and that it was safe to start up. It is difficult to see the entire gully from the base of the ice, but a short walk to a better vantage point is all that is required for a view of the entire gully._x000a_Ongoing stability assessments. The top party did a good job of recognizing the unstable snow at the top of the climb. Traveling one at a time off to the side of the area in question helped prevent them from being caught in the avalanche. Had they wanted to protect themselves farther, they could have roped up again and climbed to the top using belays and protection._x000a_(Editor’s Note: During the spring skiing season in Tuckerman, there were several falls that required Snow Rangers, members of the Mount Washington Volunteer Ski Patrol, and AMC caretakers to assist with lowers and medical conditions. Sometimes skiers put themselves in poor positions that can and often do result in being struck by falling ice or falling into moats._x000a_The source for all the incidents on Mount Washington is the Tuckerman Ravine website and conversations with Justin Preisendorfer, Snow RangerZBackcountry &amp; Wilderness Supervisor)"/>
    <n v="8"/>
    <m/>
    <m/>
    <m/>
    <n v="1"/>
    <n v="1"/>
    <m/>
    <m/>
    <m/>
    <m/>
    <m/>
    <n v="1"/>
    <m/>
    <x v="0"/>
    <m/>
    <n v="1"/>
    <x v="1"/>
    <x v="1"/>
    <x v="1"/>
    <x v="1"/>
    <x v="0"/>
    <x v="0"/>
    <m/>
    <m/>
    <x v="1"/>
    <n v="1"/>
    <m/>
    <m/>
    <x v="0"/>
    <x v="1"/>
    <m/>
    <m/>
    <m/>
    <x v="1"/>
    <m/>
    <m/>
    <n v="1"/>
    <m/>
    <n v="1"/>
    <m/>
    <x v="0"/>
    <m/>
    <m/>
    <m/>
    <m/>
    <m/>
    <m/>
    <m/>
    <m/>
    <m/>
    <m/>
    <m/>
    <m/>
    <x v="0"/>
    <m/>
    <m/>
    <m/>
    <m/>
    <m/>
    <m/>
    <m/>
    <m/>
    <m/>
    <m/>
    <m/>
    <m/>
    <m/>
    <m/>
    <m/>
    <m/>
    <m/>
    <x v="1"/>
    <m/>
    <m/>
    <m/>
    <m/>
    <m/>
    <m/>
    <m/>
    <m/>
    <n v="1"/>
    <m/>
    <m/>
    <m/>
    <m/>
    <m/>
    <m/>
    <m/>
    <m/>
    <m/>
  </r>
  <r>
    <x v="1550"/>
    <s v="Avalanche, Climbing Alone, Poor Position, New Hampshire, Mount Washington, Huntington Ravine, Odell Gully"/>
    <x v="19"/>
    <s v="New Hampshire, Mount Washington, Huntington Ravine, Odell Gully_x000a_At 9:20 p.m. on January 18 the USFS Snow Rangers were informed that a solo climber (39-male) from Lewiston, ME, was overdue from his climb in Huntington Ravine. He had signed into the winter climbers’ register at Pinkham Notch with a plan of climbing Central Gully. According to his friends who reported him overdue, he had experience in many gullies in Huntington Ravine and had talked about Odell Gully as another option for his day._x000a_A team searched the access routes into Huntington Ravine between 10:00 p.m. and midnight on the 18th. Due to snow stability concerns, search teams didn’t enter avalanche terrain until first light the next day to begin searching Huntington Ravine. Shortly after sunrise, the missing climber’s body was found in avalanche debris below Odell Gully. The climber was on top of the debris and died as a result of being avalanched out of Odell Gully. He was put in a technical litter, lowered 500 feet to the floor of the Ravine, and transported to Pinkham Notch by the USFS snowcat._x000a_Analysis_x000a_The avalanche danger rating for January 18 was posted High for all forecast areas in Huntington Ravine. The definition of this rating states natural and human triggered avalanches are likely, unstable slabs are likely on a variety of aspects and slope angles, and travel in avalanche terrain is not recommended. This rating was based on active wind-loading of new snow that had been accumulating since snowfall began around 4:00 a.m. that morning. Winds associated with the storm began out of the south before shifting to the west around 12:00 p.m. and increasing to the 60-70 mph range with a peak gust on the summit out of the west of 86 mph at 5:42 p.m. Recorded snow totals from this storm were 3.9 inches at Hermit Lake and 3.1 inches on the summit of Mount Washington with locally higher amounts. The density of the snow was lighter at the beginning and became heavier through the day, with an average density at Hermit Lake of 12.8 percent_x000a_Odell is a popular climbing route with sections of snow and grade 2 and 3 ice. It faces E and ENE and has multiple avalanche start zones. The winds associated with this storm were ideal for loading Odell by starting out of the south and wrapping around to the west. It is believed that the climber triggered the avalanche, though this is not conclusive. The size of the avalanche was classified as D2R3. D2 refers to the destructive force of an avalanche and means that it could bury, injure or kill a person. R3 means that the avalanche was medium sized relative to its normal path. Evidence of natural avalanche activity from this storm was observed on similar aspects._x000a_It is easy to look at incidents such as this one and make simple judgments on the victim’s actions. Undoubtedly, most people would change their plans when a current avalanche forecast projects avalanches as being likely on their intended route. Nonetheless, the majority of our avalanche fatalities and serious accidents have occurred in areas that were posted with High Avalanche Danger. This contrasts with the general trend around the world where the majority of accidents happen under a Considerable rating. Though this accident did happen in an area that was rated as High, it could have occurred under a rating of Low, Moderate or Considerable._x000a_Solo climbers are often exposed to a greater degree of risk than roped teams. In this incident, the size of the avalanche probably had little to do with the outcome. Had the victim triggered an isolated pocket of unstable snow, as is feasible under a rating of Low, the end result would likely have been similar. Although climbing roped with a partner cannot save you from all mountain dangers, it does substantially increase the size of the safety net if used properly. When approaching a suspect area, the best use of a rope incorporates solid protection that is located to the side of the pocket or snowfield in question. This is by no means a failsafe tactic, but it does provide some extra security should one be knocked off one’s feet by snow, falling ice, etc._x000a_Secondly, it is worth noting that the US 5-Scale Danger Rating System is a continuum and not a series of five distinct categories without overlap. Within any particular rating there is also a range and we frequently try to discuss this in the daily avalanche advisory. When the victim passed the Harvard Cabin, the avalanche advisory stated the following: “N-facing aspects will be the first to move up into the High rating with E and S-facing aspects to follow as the winds shift.” Armed with this data, it would be prudent to consider the other options if one was determined to climb a gully in the ravine that day. By the time the victim was approaching the start of the climb, the winds had begun their forecasted shift and Odell Gully was in the direct lee of wind loading. Farther to the right, gullies such as North and Damnation likely had less loading occurring and would have had smaller sections of suspect snow to navigate._x000a_Mountain skills are complex and require a high degree of technical training in a variety of disciplines. This climber had a lot of experience climbing in Huntington including numerous solo ascents of gullies. He was well prepared to deal with the weather and steep mountain terrain found in Huntington Ravine. As is often the case in avalanche accidents, it appears that technical climbing experience surpassed knowledge of mountain snowpack. In addition, the victim was not carrying any avalanche safety equipment. Though it did not make a difference in this scenario, carrying this equipment provides an additional tool should the unthinkable occur. Even if climbing alone, this gear can help out when things go bad. Other climbers in the area could locate a person if he were buried while wearing a beacon. With this said, self-sufficiency is paramount in avalanche rescue, so having a party of two or more is needed."/>
    <n v="8"/>
    <m/>
    <m/>
    <m/>
    <m/>
    <m/>
    <n v="1"/>
    <m/>
    <m/>
    <m/>
    <m/>
    <n v="1"/>
    <m/>
    <x v="1"/>
    <m/>
    <m/>
    <x v="1"/>
    <x v="1"/>
    <x v="1"/>
    <x v="1"/>
    <x v="0"/>
    <x v="0"/>
    <m/>
    <m/>
    <x v="0"/>
    <n v="1"/>
    <n v="1"/>
    <m/>
    <x v="0"/>
    <x v="1"/>
    <m/>
    <m/>
    <m/>
    <x v="0"/>
    <m/>
    <m/>
    <n v="1"/>
    <m/>
    <n v="1"/>
    <m/>
    <x v="0"/>
    <m/>
    <m/>
    <m/>
    <m/>
    <m/>
    <m/>
    <m/>
    <m/>
    <m/>
    <m/>
    <m/>
    <m/>
    <x v="0"/>
    <m/>
    <m/>
    <m/>
    <m/>
    <m/>
    <m/>
    <m/>
    <m/>
    <m/>
    <m/>
    <m/>
    <m/>
    <m/>
    <m/>
    <m/>
    <m/>
    <m/>
    <x v="1"/>
    <m/>
    <n v="1"/>
    <m/>
    <m/>
    <m/>
    <m/>
    <n v="1"/>
    <m/>
    <m/>
    <m/>
    <m/>
    <m/>
    <m/>
    <m/>
    <m/>
    <m/>
    <m/>
    <m/>
  </r>
  <r>
    <x v="1551"/>
    <s v="Avalanche, Colorado, Little Bear Peak, Standard Hourglass Route"/>
    <x v="19"/>
    <s v="Colorado, Little Bear Peak, Standard Hourglass Route_x000a_On January 10 around 1100, a male (22) and his sister (20) were climbing Little Bear Peak via the Standard West Ridge Hourglass Route. Weather conditions for several days had been mostly cloudy to partly cloudy, snowing (19-36 inches), and windy (out of the west and southwest, 8-41 mph). As the two climbers were traversing the south side of the West Ridge, just west of the base of the Hourglass Couloir, they triggered a large slab avalanche. The crown was approximately 500 feet across, a foot or more deep and the slide descended approximately 1000 vertical feet, including a drop over a 100-foot cliff. The male reported that his sister was eight feet behind him when he found himself “rag dolling” down the south- facing slope of the West Ridge. Before losing consciousness, he recalled going over the cliff._x000a_The male awoke buried to his waist with a laceration to his forehead, three broken ribs, and a punctured lung. He was on the edge of a debris field in the cirque above Little Bear Lake approximately 1000 feet below where the avalanche began. His titanium ice ax’s adze had been snapped off and the pick had been bent 30 degrees from its original position. He called out for his sister, but there was no response. He dug himself out, and began searching for his sister. He probed the debris field with his ice axe for over an hour. With no sign of his sister, he decided to go for help._x000a_He ascended the West Ridge and descended to their last camp at Lake Como. He reached the camp around sunset. On January 11, after regaining strength and sleeping for a short period, he descended the Lake Como trail on skis to the point where he acquired cell phone contact and called 911. At 0830, Alamosa County Sheriff’s Office dispatched the Alamosa Volunteer Search and Rescue team to search for a lost hiker. A command post was set-up at the Lake Como access trailhead. Because of deep snow, cold temperatures, and the potential for a short window of response time to the patient, SAR personnel requested Flight For Life helicopter support. Lifeguard Four was dispatched from Pueblo, Colorado._x000a_At 1100, a two-man hasty team was flown to Lake Como from the Lake Como trailhead, and a three man hasty team was dispatched from the command post to ascend the access road on ATV’s until the snow depth stopped their progress. At Lake Como, the helicopter delivered hasty team observed a single set of tracks leading down the couloir used to access the West Ridge on Little Bear Peak. About the same time as the helicopter insertion, the ATV team made contact with the injured climber. He was evacuated via ATV to the command post where he was airlifted via Flight For Life to the San Luis Valley Medical Center in Alamosa._x000a_Conditions over the next several days prevented search and recovery of the woman. Her remains were ultimately recovered on June 24, by a team of four Alamosa Volunteer Search and Rescue technicians and a dog handler and recovery dog provided by SARDOC (Search and Rescue Dogs of Colorado)._x000a_Analysis_x000a_Both subjects had technical alpine experience in Colorado, Alaska and South America. Just the previous spring, they had completed a successful summit of Denali together; however, this experience did not make them immune to the dangers that exist any time people enter potential avalanche terrain. At the hospital, the young man stated to a SAR interviewer that after the avalanche, the snow was “whumpfing” in the access couloir during his descent to Lake Como. Earlier in the morning before the slide, the snowpack was more stable as they ascended, but as they crossed over the ridge into the slabs that were affected by solar radiation and wind effects, they were unaware of the changes in the snow-pack’s stability or the potential danger of descending the access couloir later in the day. Neither subject had an avalanche beacon, probe or shovel with them; however, because of the massive scale of the slide and the depth of the deceased subject, none of these items would have changed the outcome. Avalanche terrain avoidance would have been the only method of mitigating this accident. (Source: Edited from a report submitted by Kevin Wright, President, Alamosa Volunteer Search and Rescue)"/>
    <n v="4"/>
    <m/>
    <n v="1"/>
    <n v="1"/>
    <m/>
    <m/>
    <m/>
    <m/>
    <m/>
    <m/>
    <m/>
    <n v="1"/>
    <m/>
    <x v="1"/>
    <m/>
    <m/>
    <x v="1"/>
    <x v="1"/>
    <x v="1"/>
    <x v="1"/>
    <x v="0"/>
    <x v="0"/>
    <m/>
    <m/>
    <x v="0"/>
    <m/>
    <m/>
    <m/>
    <x v="0"/>
    <x v="1"/>
    <m/>
    <m/>
    <m/>
    <x v="0"/>
    <m/>
    <m/>
    <m/>
    <m/>
    <n v="1"/>
    <m/>
    <x v="0"/>
    <m/>
    <m/>
    <m/>
    <m/>
    <m/>
    <m/>
    <m/>
    <m/>
    <m/>
    <m/>
    <m/>
    <m/>
    <x v="0"/>
    <m/>
    <m/>
    <m/>
    <m/>
    <m/>
    <m/>
    <m/>
    <m/>
    <m/>
    <m/>
    <m/>
    <m/>
    <m/>
    <m/>
    <m/>
    <m/>
    <m/>
    <x v="1"/>
    <m/>
    <m/>
    <m/>
    <m/>
    <m/>
    <m/>
    <n v="1"/>
    <m/>
    <m/>
    <m/>
    <m/>
    <m/>
    <m/>
    <m/>
    <m/>
    <m/>
    <m/>
    <m/>
  </r>
  <r>
    <x v="1552"/>
    <s v="Exposure (Took Gloves Off) — Frostbite, Alaska, Mount McKinley, West Buttress"/>
    <x v="19"/>
    <s v="Alaska, Mount McKinley, West Buttress_x000a_KAJ Denali 2008 (from Croatia) expedition members Jadranko Mlinaric (40) and Kristina Marjanovic made a summit attempt on June 27th, turning around at Denali Pass. Mlinaric stated that he removed his gloves for no more than ten minutes. But this resulted in frostbite to all ten fingers. The team then returned to camp at 17,200 feet. On June 29th, an NPS patrol led by Ranger Kevin Wright contacted Mlinaric at 17,200-foot camp and offered assistance and medical help. NPS VIP physician Sven Skaiaa noted full-thickness frostbite on his fingers and advised him of the seriousness and possibility of amputation. All help was declined. Kristina Marjanovic went solo to the summit on the 29th, leaving Mlinaric in camp by himself. On June 30th, Mlinaric again declined assistance in the morning. They said they would descend the ridge using their own resources. After attempting to break camp in excellent weather on the afternoon of June 30th, the team came to the NPS camp and requested help in getting down the mountain. The Park Service team consisting of Ranger Kevin Wright, volunteers Nick Armitage, Weston Morrison, Roanna Wick and Sven Skaiaa, made a plan to leave the next morning if conditions were favorable. On the morning of July 1st, Dr. Skaiaa dressed the patient’s fingers and prepared him for the descent. The Park Service team short-roped Mlinaric down the ridge from 17,200 feet and lowered him down the fixed lines, reaching 14,200-foot camp in the afternoon. He was re-evaluated by Park VIP and paramedic Rocco Pergola. On the morning of July 2nd, the Park Service Lama helicopter transported Mlinaric to basecamp where he was transferred to an air taxi and then taken to Alaska Regional Hospital in Anchorage._x000a_Analysis_x000a_The initial frostbite was caused from removing gloves during very cold and windy conditions. This is one of the most common causes of severe frostbite on Denali. Most patients report being surprised at the speed of onset and resulting severity of their injuries. Mlinaric’s injury may have worsened due to remaining at high camp rather than descending during the first available opportunity. He denies that any refreezing occurred during that time; however, the delay in seeking medical treatment could affect the degree of permanent damage to his hands. (Source: Kevin Wright, Ranger, Denali National Park)"/>
    <n v="3"/>
    <m/>
    <m/>
    <m/>
    <m/>
    <m/>
    <n v="1"/>
    <m/>
    <m/>
    <m/>
    <m/>
    <m/>
    <m/>
    <x v="0"/>
    <n v="1"/>
    <m/>
    <x v="1"/>
    <x v="1"/>
    <x v="1"/>
    <x v="1"/>
    <x v="0"/>
    <x v="0"/>
    <m/>
    <m/>
    <x v="0"/>
    <m/>
    <m/>
    <m/>
    <x v="0"/>
    <x v="1"/>
    <m/>
    <m/>
    <m/>
    <x v="0"/>
    <m/>
    <m/>
    <m/>
    <m/>
    <m/>
    <m/>
    <x v="0"/>
    <m/>
    <m/>
    <n v="1"/>
    <m/>
    <m/>
    <m/>
    <m/>
    <m/>
    <m/>
    <m/>
    <m/>
    <m/>
    <x v="0"/>
    <m/>
    <m/>
    <m/>
    <m/>
    <m/>
    <m/>
    <m/>
    <m/>
    <m/>
    <m/>
    <m/>
    <m/>
    <m/>
    <m/>
    <m/>
    <m/>
    <m/>
    <x v="1"/>
    <m/>
    <m/>
    <m/>
    <m/>
    <m/>
    <m/>
    <m/>
    <m/>
    <m/>
    <m/>
    <m/>
    <n v="1"/>
    <m/>
    <m/>
    <m/>
    <m/>
    <m/>
    <m/>
  </r>
  <r>
    <x v="1553"/>
    <s v="Fall into Bergschrund, Frostbite, Weather, Alaska, Mount Mckinley, West Buttress"/>
    <x v="19"/>
    <s v="Alaska, Mount McKinley, West Buttress_x000a_On the morning of June 16th, climbers woke to clear skies and calm winds at 17,200-foot high camp on the West Buttress. At 0800 as many a three private parties and two guided groups headed out of camp for the summit. At 1300 the weather took a quick turn from clear to obscured skies, winds picked up to 10-15mph, and light snow began to fall. Visibility and winds remained tolerable above Denali Pass (18,200 feet) for all teams to continue their summit push; however, below the pass conditions were much worse. By the time the descending climbers reached Denali Pass, the snow and wind had created a new 5-20cm windslab across the traversing slope that leads from Denali Pass back to High Camp. New snow and whiteout conditions almost completely obscured the poorly marked boot-trail back to camp. All of these factors considerably slowed the downward progress of all the descending teams._x000a_About 0100, Mountain Trip guide Zach Johnson made a FRS radio call to NPS staff at High Camp. He indicated he was unable to find his way back to camp due to poor visibility and asked for assistance. He described their location as somewhere below the traverse from Denali Pass on the upper Peters glacier. NPS staff geared up and began to leave camp when Johnson and a client appeared out of the whiteout having found their own way back to camp._x000a_NPS Ranger Tucker Chenoweth, with the help of AMS guide Leighan Falley and Zach Johnson, left High Camp with a large bundle of wands and headed toward Denali Pass marking the trail as they went to assist the remaining team. A verbal call and response began between descending teams and the NPS team. Descending teams would at times appear from the clouds as if they were floating down the mountain. At 0200 contact was made with Mountain Trip guide Sean McManamy who indicated there were still two rope teams behind him, one of which was having difficulty descending. At this point Johnson joined McManamy and returned to camp to help with their clients. Chenoweth and Falley continued up marking the trail as they went._x000a_About 800 feet above the lower rock band, a team of three climbers was sighted having difficulty descending (Expedition Cafe Com Leite from Brazil). One member of this team, Cid Vinhate, was having extreme difficulty with the new wind slab and continually lost his footing, almost pulling the other two off their feet. Mittens dangling from his wrist, packed with snow and only glove liners on, Vinhate also had lost his mobility in his hands and could not hold his ice ax. Chenoweth radioed the remaining NPS staff at High Camp for assistance. The NPS team climbed up and short roped Vinhate down to lower angle terrain at the bottom of the traverse. Here they were met by additional staff who escorted them back to camp where they were medically evaluated for altitude and frostbite concerns._x000a_The NPS team moved backup the traverse to contact the only remaining team. About 1000 feet above the lower rock band, the remaining four-person team was spotted. It was decided to wait at the lower rock band and contact them there. Guide Dave Staheli was the third person on a four-person rope team as they descended. As Staheli and his team moved below the rock band, the last client on the rope slipped and fell. Staheli immediately went into self-arrest and was pulled off his stance. Staheli came to rest about 20 feet downhill on an ice bridge, over a bergschrund. His client fell approximately 15 feet into the bergschrund and out of site. The rope was taught and a single picket was holding the weight of the client and Staheli. Chenoweth went down to Staheli and helped him out of the system as Falley fixed and reinforced Staheli’s rope. Using another rope, Chenoweth and Staheli built a raising system and hauled the client out of the bergschrund. At 0500 all parties returned to High Camp and after medical assessment, no injuries were found._x000a_At 1200 a reassessment of Vinhate indicated he had minor frostbite to one hand and that the team was fit to descend on their own. Also evaluated was MT-14-Staheli client Mark Howard, who sustained frostbite to two fingers from the tip to the distal knuckle. He was also able to descend with his team. Both were advised to check in with NPS staff at the 14,200-foot camp._x000a_Analysis_x000a_On the morning of June 16th the weather looked promising for a good summit day and teams were lured out. The weather on Denali can change quickly, forcing teams to make difficult and important decisions. These three groups were very high on the mountain as the weather changed, but because the winds and temperatures remained tolerable they continued upward. All teams underestimated the newly snow loaded slopes and the ramifications of the low visibility conditions. Summit day usually takes anywhere from eight to fifteen hours. All teams were slowed down on the decent, the longest day being 20 hours. A day this long creates other problems such as extreme fatigue and increased exposure to weather. Under these conditions one small mistake could mean disaster and often does. Fatigue, difficult slab conditions, and a lack of sufficient wanding on the traverse back to High Camp caused problems for all teams. When the weather changes high on the mountain, it deserves acute attention. On summit day, anything less than a perfect day warrants concern. (Source: Tucker Chenoweth, Ranger, Denali National Park)"/>
    <n v="11"/>
    <m/>
    <m/>
    <m/>
    <m/>
    <m/>
    <m/>
    <m/>
    <m/>
    <m/>
    <m/>
    <m/>
    <m/>
    <x v="0"/>
    <n v="1"/>
    <n v="1"/>
    <x v="1"/>
    <x v="0"/>
    <x v="0"/>
    <x v="1"/>
    <x v="0"/>
    <x v="0"/>
    <m/>
    <m/>
    <x v="0"/>
    <m/>
    <m/>
    <m/>
    <x v="0"/>
    <x v="1"/>
    <m/>
    <m/>
    <m/>
    <x v="0"/>
    <m/>
    <m/>
    <m/>
    <m/>
    <m/>
    <m/>
    <x v="1"/>
    <n v="1"/>
    <m/>
    <n v="1"/>
    <m/>
    <n v="1"/>
    <n v="1"/>
    <m/>
    <m/>
    <m/>
    <m/>
    <m/>
    <m/>
    <x v="0"/>
    <m/>
    <m/>
    <m/>
    <m/>
    <m/>
    <m/>
    <m/>
    <n v="1"/>
    <m/>
    <m/>
    <m/>
    <m/>
    <m/>
    <m/>
    <m/>
    <m/>
    <m/>
    <x v="1"/>
    <m/>
    <m/>
    <m/>
    <m/>
    <m/>
    <m/>
    <m/>
    <m/>
    <m/>
    <m/>
    <m/>
    <n v="1"/>
    <m/>
    <m/>
    <m/>
    <m/>
    <m/>
    <m/>
  </r>
  <r>
    <x v="1554"/>
    <s v="Fall on Ice, Rope Severed on Jagged Rocks, Pensylvania, Toby Creek, Buttermilk Falls"/>
    <x v="19"/>
    <s v="Pennsylvania, Toby Creek, Buttermilk Falls_x000a_Police in Luzerne County say Luke Wolfgang (age not reported) fell 30-40 feet when his rope was cut on jagged rocks as he tried to climb the Buttermilk Falls area of Toby Creek._x000a_Rescuers say the New Hope man was climbing with friends yesterday morning when the accident occurred. They say he was taken to a Scranton hospital with injuries that did not appear life-threatening, though he did suffer some broken bones._x000a_Officials say his friends had to walk to the highway to get help because there is no cell phone service in the climbing area. (Source: From an Associated Press article sent to us with no date or additional information.)"/>
    <n v="4"/>
    <m/>
    <m/>
    <m/>
    <m/>
    <m/>
    <m/>
    <m/>
    <m/>
    <m/>
    <m/>
    <m/>
    <m/>
    <x v="0"/>
    <n v="1"/>
    <m/>
    <x v="1"/>
    <x v="1"/>
    <x v="0"/>
    <x v="1"/>
    <x v="0"/>
    <x v="0"/>
    <m/>
    <m/>
    <x v="0"/>
    <m/>
    <m/>
    <m/>
    <x v="0"/>
    <x v="0"/>
    <m/>
    <m/>
    <m/>
    <x v="1"/>
    <m/>
    <m/>
    <m/>
    <m/>
    <m/>
    <m/>
    <x v="0"/>
    <m/>
    <m/>
    <m/>
    <m/>
    <m/>
    <m/>
    <m/>
    <m/>
    <m/>
    <m/>
    <m/>
    <m/>
    <x v="0"/>
    <m/>
    <m/>
    <m/>
    <m/>
    <m/>
    <m/>
    <m/>
    <m/>
    <m/>
    <m/>
    <m/>
    <m/>
    <m/>
    <m/>
    <n v="1"/>
    <m/>
    <m/>
    <x v="1"/>
    <m/>
    <m/>
    <m/>
    <m/>
    <m/>
    <m/>
    <m/>
    <m/>
    <m/>
    <m/>
    <m/>
    <m/>
    <m/>
    <m/>
    <m/>
    <m/>
    <m/>
    <m/>
  </r>
  <r>
    <x v="1555"/>
    <s v="Fall on Rock — Misjudged Pendulum, California Yosemite Valley, El Capitan"/>
    <x v="19"/>
    <s v="California, Yosemite Valley, El Capitan_x000a_At 0545 on July 18, Eric Ruderman (32) and Skiy DeTray (31) started a one- day ascent of the Nose on El Capitan (31 pitches, VI5.9 C1, per SuperTopo). They were a strong team with several years of experience and over 20 walls between them and they climbed at a high standard. Typical of fast ascents, they carried one 60-m rope and they “short-fixed”; i.e., after reaching the end of a pitch, the leader pulled up any remaining slack, anchored the rope, and began rope-soloing the next pitch to save time. Meanwhile, the second jugged, and when he reached the anchor he started belaying the leader._x000a_Skiy led the first block of pitches to the base of the Stove Legs. Eric led from there, reaching the top of Boot Flake (top of pitch 16) by 0900. They were on schedule, with no glitches so far. Skiy jugged up to Eric and took over the lead. Eric lowered him out on pitch 17 to attempt the King Swing, a long and tricky pendulum to the left. He made the swing on his first try and pulled himself over to Eagle Ledge._x000a_Of several ways for Eric to follow the pendulum, they had decided that the fastest and most efficient was for Skiy to back-clean; i.e., to remove all his protection behind him as he climbed the remaining 70 feet from Eagle Ledge to the anchor at the top of 17. That way the rope would run free between the anchor at 16—the top of Boot Flake, where Eric waited—and the anchor at 17, giving Eric the highest pendulum point for following the swing. The two anchors are approximately 50 feet apart and at roughly the same level, although out of sight of each other._x000a_Skiy needed rope to begin short-fixing pitch 18 while leaving enough for Eric to lower himself under control across the King Swing. He began pulling rope and yelled over to Eric, “Stop me while you still have enough for the lower out.” Eric looked at his remaining rope and yelled back, “That should do it,” so Skiy anchored the rope and began short-fixing pitch 18, with his Grigri on his harness as a self-belay._x000a_They estimated that Skiy had pulled over 50 feet or more of slack, and since another 50 feet or so stretched back to pitch 16, Eric figured he still had about 100 feet piled at his feet for following the pendulum. He rigged his ascenders on the line and attached them to his harness. He pulled the rope back through them until the line to Skiy’s anchor was tight. The radius of his pendulum was the distance from his ascenders to the anchor at 17, roughly 50 feet. He tied in short to his harness just underneath the ascenders to back them up and left the end of the rope also tied to his harness. The estimated 100 feet of slack rope lay between those two knots._x000a_Eric looked at the distance he needed to go and at the pile of rope available. It looked like plenty, so he grabbed the mid-point of the slack and fed it through a carabiner at his anchor, resulting in a 50-foot bight—a length of doubled rope—on the other side of the carabiner from himself._x000a_He began lowering himself down and across the gap by simply holding on to the doubled rope and feeding it back through the anchor carabiner hand-over-hand. After lowering about 25 feet, he ran out of rope, since half the bight had fed through to his side of the carabiner and he was now holding the end of the bight, which was still on the other side of the carabiner, in his hands. He knew that if he let go of it, he would swing left, uncontrolled except for friction on the rock and in his system. He looked at the potential swing. A corner blocked his view, but the arc seemed insignificant, so he dropped the rope._x000a_As Skiy—already 15 to 20 feet up pitch 18—watched from above, Eric swung above and past Eagle Ledge and struck a corner farther left with his arm, head, and back. To Skiy the impact didn’t seem hard, but Eric was immediately limp, hanging upside down and motionless._x000a_Skiy’s yells to Eric brought no response, so he down-climbed to the anchor and rappelled on his slack. Eric was hanging inverted, with the pack contorting him in an awkward position, and bleeding profusely from a laceration on the back of his head. Skiy asked, “Eric are you with me?” But Eric just mumbled. Skiy got the pack off and turned him upright. And at that point, a few minutes after the impact, Eric started to come around. His most prominent complaint was his left wrist—very painful and obviously broken or dislocated. Skiy decided there was not much he could do medically where they were. Despite, or maybe because of, the possibility of internal head and back injuries, moving him 20 feet down to Eagle Ledge seemed better than hanging on the wall._x000a_Skiy rigged Eric’s Grigri just below the ascenders, unclipped the backup knot, and had Eric stand in a sling to un-weight the rope so the ascenders could be removed. Each climber was now able to rappel with a Grigri on his own line, except that Eric had only one good hand. Skiy dropped down to Eagle Ledge and controlled the tension on Eric’s rope so that Eric only had to operate the lever on his Grigri. The descent was painful, as his wrist hung unsupported. They reached the ledge about 15 minutes after the accident. (Luckily, Skiy had just enough rope left to reach Eagle Ledge without having to build an intermediate anchor.)_x000a_Once Eric got securely anchored on the ledge, Skiy stopped the bleeding with his shirt and performed a more thorough head-to-toe exam. Eric’s wrist was the most painful injury, but his spine was tender to palpation at the lower border of his rib cage and eventually the pain became excruciating. His neck was not tender and he had normal feeling and movement in both hands and both feet. Skiy fashioned a wrist splint with a pack strap and clothing, which helped ease the pain._x000a_They initially considered the possibility of rappelling the route, but Skiy (a paramedic) and Eric (an EMTB) both realized that the potential for brain and spinal injuries made that option medically unwise as well as physically very difficult and risky; Eric needed to get off the route ASAP._x000a_Skiy had started yelling as soon as they were secure on the ledge, and within 45 minutes a ranger was talking to them by loudspeaker. Skiy was able to convey Eric’s condition._x000a_Flying conditions were excellent, so two rescuers were short-hauled directly to Eagle Ledge by helicopter. Eric was immobilized in a litter, short-hauled to El Cap Meadow, and then, three and a half hours after his accident, he was transferred to an air ambulance. At Memorial Medical Center in Modesto he was diagnosed with a fractured 7th rib, contused lungs, a fractured wrist, one broken tooth, and the scalp laceration, but no serious head injury (probably thanks to his helmet). A few months of physical therapy led to a full recovery except for his memory. After letting go of his lower-out rope, the next thing he remembers is bleeding all over Skiy while hanging from his ascenders._x000a_Analysis    In May a very experienced and skilled climber was trying to free climb across the pendulum to Hollow Flake on the Salathé Wall after the leader had made the swing. He had no back-rope, thinking he was low enough and the radius long enough that if he fell he would not build up much speed. He was luckier than Eric, fracturing only his fibula when he struck Hollow Flake._x000a_Why are swinging falls so dangerous? First, if you fall from, say, ten feet to one side of and level with your pivot point, you will have the same speed at the lowest point of your swing as you will falling straight down ten feet, except that you are moving sideways. Second, instead of landing on your feet, with “only” a broken leg, you’re apt to strike an obstacle sideways, with high risk of life-threatening injuries to your head, neck, chest, and pelvis. If you’re lucky you’ll be able to extend (and sacrifice) an arm or a leg to absorb the blow, but don’t bet on it because you may be spinning out of control. This is a severe example, but significant risk remains even if you’ve already lowered partway, as Eric discovered._x000a_Why is the danger misjudged? In addition to not realizing the physics involved, maybe it’s because we’re born with a fear of heights, so a ledge ten feet below us seems farther away and more dangerous than a corner ten feet to the side. Maybe looking across the swing just doesn’t produce the same shivers as looking down. This effect is not confined to neophytes, as the case at hand illustrates._x000a_Prevention: Maximize the rope available to the follower. Eric could have extended his rope by untying the end from his harness (while staying tied in short) and passing the single strand, instead of the bight, through the lower-out carabiner. Skiy also suggests not short-fixing that pitch at al—at the cost of only a few minutes—to give all the rope to the second. A_x000a_third option is a second rope, which has many other uses in an emergency, including the ability to descend El Cap routes anchor-to-anchor._x000a_Eric said, “We were shooting for a one-day ascent, but my decision wasn’t due to haste, and I definitely wanted to be safe. The distance across seemed short, and I thought I had enough rope to just put the bight through the let-out biner. I never even thought about untying the end from my harness for more distance. Even when I ran out of rope partway across, I consciously estimated the swing would only be 10-20 feet. When I let go I was confident and I remember thinking, ‘I can run this out’. I just made a mistake in judging the swing.”_x000a_Finally, Skiy made this medical observation: “I learned that I don’t want to position myself below a heavily bleeding patient!” (Source: Eric Ruder- man, Skiy DeTray, and John Dill, NPS Ranger, Yosemite National Park)_x000a_"/>
    <n v="6"/>
    <m/>
    <m/>
    <m/>
    <m/>
    <n v="2"/>
    <m/>
    <m/>
    <m/>
    <m/>
    <m/>
    <n v="1"/>
    <m/>
    <x v="0"/>
    <n v="1"/>
    <m/>
    <x v="0"/>
    <x v="1"/>
    <x v="0"/>
    <x v="0"/>
    <x v="0"/>
    <x v="0"/>
    <m/>
    <n v="1"/>
    <x v="0"/>
    <m/>
    <m/>
    <m/>
    <x v="0"/>
    <x v="0"/>
    <m/>
    <m/>
    <m/>
    <x v="0"/>
    <m/>
    <m/>
    <m/>
    <m/>
    <m/>
    <m/>
    <x v="0"/>
    <m/>
    <m/>
    <m/>
    <m/>
    <m/>
    <m/>
    <m/>
    <m/>
    <m/>
    <m/>
    <m/>
    <m/>
    <x v="0"/>
    <m/>
    <m/>
    <m/>
    <m/>
    <m/>
    <m/>
    <m/>
    <m/>
    <m/>
    <m/>
    <m/>
    <m/>
    <m/>
    <m/>
    <m/>
    <m/>
    <m/>
    <x v="1"/>
    <m/>
    <m/>
    <m/>
    <m/>
    <m/>
    <m/>
    <m/>
    <m/>
    <m/>
    <m/>
    <m/>
    <m/>
    <n v="1"/>
    <m/>
    <m/>
    <m/>
    <m/>
    <m/>
  </r>
  <r>
    <x v="1556"/>
    <s v="Fall on Rock — Rappel Error (Uneven Ropes), South Dakota, Needles, Moonlight Ridge"/>
    <x v="19"/>
    <s v="FALL ON ROCK – RAPPEL ERROR (UNEVEN ROPES)_x000a__x000a_South Dakota, Needles, Moonlight Ridge_x000a__x000a_Another climbing legend passed on today. On June 24, Paul Duval (71) died of injuries sustained when he rappelled off the end of an un-equalized rope at Moonlight Ridge._x000a__x000a_Paul was a very humble and gentle man. His contributions to rock climbing were numerous. We will miss him._x000a__x000a_Analysis_x000a__x000a_Paul had set up a rappel using someone else’s rope that had multiple markings, including markings about 20 feet from each end. Paul was not familiar with this latest in rope-design. It appears that he short-roped one side due the selection of the wrong rope marking, which he apparently assumed was the middle mark. He had passed the first marking on the rope and then went all the way to the next mark, which was actually an end ‘alert’ mark, about 20 feet from the end of the rope. The center mark was faded and difficult to see. The short end of the rope was over a small overhang and Paul was facing in the opposite direction looking over an adjacent route off his left side. The overhang and short rope were off to his right side. He was also talking to the people who were on the ground and farther around toward the opposite side of the rock. Neither Paul nor the people on the ground ever saw or noticed that there was a short rope side to the rappel set-up and a very long side, because both ends were around a corner and behind Paul to his right. (Source: Peter Lev)_x000a__x000a_(Editor’s Note: There are ways to ensure one has found the middle of the rope. The old fashioned way, guaranteed to work, is to grab both ends and slide back until reaching the bight of rope, which is the middle. Another method is to knot the ends of the rappel rope together so that it will jam in the rappel device._x000a__x000a_Another reason the middle mark can be wrong is if one of the ends was cut off due to damage or some other reason.)"/>
    <n v="5"/>
    <m/>
    <m/>
    <m/>
    <m/>
    <m/>
    <m/>
    <n v="1"/>
    <m/>
    <m/>
    <m/>
    <m/>
    <m/>
    <x v="1"/>
    <m/>
    <m/>
    <x v="1"/>
    <x v="0"/>
    <x v="0"/>
    <x v="1"/>
    <x v="0"/>
    <x v="0"/>
    <m/>
    <m/>
    <x v="0"/>
    <m/>
    <m/>
    <m/>
    <x v="0"/>
    <x v="0"/>
    <m/>
    <m/>
    <m/>
    <x v="0"/>
    <m/>
    <m/>
    <m/>
    <m/>
    <m/>
    <m/>
    <x v="0"/>
    <m/>
    <m/>
    <m/>
    <m/>
    <m/>
    <m/>
    <m/>
    <m/>
    <m/>
    <m/>
    <m/>
    <m/>
    <x v="0"/>
    <m/>
    <m/>
    <m/>
    <m/>
    <m/>
    <m/>
    <m/>
    <m/>
    <m/>
    <m/>
    <m/>
    <m/>
    <m/>
    <n v="1"/>
    <m/>
    <m/>
    <m/>
    <x v="1"/>
    <m/>
    <m/>
    <m/>
    <n v="1"/>
    <m/>
    <m/>
    <m/>
    <m/>
    <m/>
    <m/>
    <m/>
    <n v="1"/>
    <m/>
    <m/>
    <m/>
    <m/>
    <m/>
    <m/>
  </r>
  <r>
    <x v="1557"/>
    <s v="Fall on Rock — Rappel Error, Inadequate Protection — Old Anchor Webbing Parted, Inadequate Equipment — No Headlamps, Kentucky, Red River Gorge, Emerald City"/>
    <x v="19"/>
    <s v="Kentucky, Red River Gorge, Emerald City_x000a_On November 4, the bodies of Benjamin Strohmeier (18) and Laura Fletcher (18) were found near the base of a climbing route in an area of USDA Forest Service land, known in the climbing community as “Emerald City”. They were found fifty feet below a belay station used to set up a second pitch rappel from a top anchor. They had apparently fallen from a small ledge at this belay station. The fall was essentially vertical. There were no witnesses to this incident._x000a_After the coroner took photos, the victims were freed from the rope and climbing gear and removed from the scene. The climbing gear and the victims’ possessions were taken into evidence by the Forest Service and upon examination of all the evidence, the cause and sequencing of the incident was unanimously agreed upon, the details of which follow._x000a_About 4:00 p.m. on November 3, Strohmeier was observed leading a trad line directly above the incident scene. The eyewitness, who was standing about 300 yards away at the road, did not see Strohmeier’s belayer, as trees obscured his view. It is assumed that Fletcher was his belayer. This may have been the last time anyone else saw either of the victims alive._x000a_The climbing pair rappelled down to a lower belay station on a small ledge 50 feet above the base of the climb. The base consists of rock-strewn earth directly below this lower belay station. The belay station ledge is small but was of sufficient size for the pair to stand together, hands free._x000a_At the belay station, the pair found an anchor system consisting of a 36- inch length of 1 -inch tubular nylon webbing threaded through an aluminum rappel ring and two hanger brackets. The webbing ends were joined using a water knot. Although the hangers and bolts were heavily rusted, subsequent inspection showed that they would probably have supported the load of a rappelling climber. However, the webbing was so badly weathered and deteriorated that it could not and, in fact, did not support that load._x000a_The sequence of events was thus: Strohmeier clipped a quickdraw onto the belay loop of his harness, clipped another quickdraw onto the end of the first one, and then clipped the distal carabiner of the two chained quickdraws onto the webbing. He did not clip into the rappel ring. This action essentially tethered him into the anchor system, which would have kept him safe from falling off the ledge if the anchor system had been in good condition and the webbing had not failed._x000a_Fletcher at or near the same time started to rig for a rappel to the ground from the belay station. She fed a 60-meter dynamic, bi-pattern climbing rope through the rappel ring on the webbing and pulled it through until the middle of the rope was near the rappel ring and the two ends of the rope were hanging down the cliff. Fletcher threaded both sides of the rope exiting the rappel ring into a Petzl Reverso belay/rappel device. She then captured the two bights of rope in the Reverso and the Reverso’s larger loop with a locking carabiner and clipped this assemblage to her belay loop. She had now set herself up to rappel from the belay station, although she did not use any type of backup._x000a_It is important to note here that at some point prior to Fletcher starting her rappel, Strohmeier took the fatal step of clipping his distal carabiner on his chained quickdraws not only onto the webbing, but also onto the rope between the top of Fletcher’s Reverso and the point where it threaded through the rappel ring. It is possible that he did this intentionally for some unknown reason, or it could have been done unintentionally, due to diminished light. He was now clipped both to the webbing and this bight of rope._x000a_Fletcher stepped off the ledge to rappel and weighted the rope and anchor system. At or shortly after this point in time, the webbing experienced a catastrophic tensile failure. The rappel ring was freed from the webbing causing Fletcher to fall. And, because Strohmeier was clipped into the bight of rope coming out of Fletcher’s Reverso, he was yanked off the ledge by her weight. Both of them experienced a free-fall of about 50 feet to the ground._x000a_The victims were found with about six feet of doubled rope joining the two climbers together between her Reverso and his distal carabiner. Unfortunately, when the rope was cut to remove the victims, the rappel ring fell out of the system. Without knowing exactly where this ring was located in the system, the exact cause of the incident might not have been conclusive. However, close examination of the Coroner’s photos taken before the rope was cut and gear was removed clearly shows the rappel ring in the position it had to be in relative to the other gear for this incident to occur as described above._x000a_Analysis_x000a_At 3:53 p.m. on November 3, the Jackson Airport Weather Station (approximately 20 miles from the incident scene) reported a temperature of 71.1 degrees F, wind NW at 4.6 mph, and skies clear. Sunset at location was at 5:53 p.m. The rock wall at the scene is southwest facing. Cliffs across the road to the west tower over 300 feet above the road and could render the incident scene in significantly diminished light even before sunset._x000a_The human factor cause of the incident was an error in judgment. Rather than leave gear behind at the anchor station—gear such as a runner and/or carabiners, both of which the two climbers had with them—they elected to trust their lives to an ancient, weathered piece of webbing._x000a_Another possible contributing factor is that because only the leader, Strohmeier, was seen topping out and Fletcher had not started climbing this route by 4:00 p.m., it may be that the climbing pair did not start the rappel until it was relatively dark. No headlamp or flashlight was found on or near the victims. Without means to light their way or illuminate the gear present on the wall, this could account for the pair’s decision to trust webbing, which may have seemed to be in better condition than it actually was. (Source: Richard Weber, Team Leader—Red River Gorge Mountain Rescue Team For USDA Forest Service Law Enforcement)"/>
    <n v="10"/>
    <m/>
    <n v="2"/>
    <m/>
    <m/>
    <m/>
    <m/>
    <m/>
    <m/>
    <m/>
    <m/>
    <m/>
    <m/>
    <x v="1"/>
    <m/>
    <m/>
    <x v="1"/>
    <x v="0"/>
    <x v="0"/>
    <x v="0"/>
    <x v="0"/>
    <x v="0"/>
    <m/>
    <m/>
    <x v="0"/>
    <m/>
    <m/>
    <m/>
    <x v="0"/>
    <x v="0"/>
    <m/>
    <m/>
    <m/>
    <x v="0"/>
    <m/>
    <m/>
    <m/>
    <m/>
    <m/>
    <m/>
    <x v="0"/>
    <m/>
    <m/>
    <m/>
    <m/>
    <m/>
    <m/>
    <m/>
    <m/>
    <m/>
    <m/>
    <m/>
    <m/>
    <x v="0"/>
    <m/>
    <n v="1"/>
    <m/>
    <m/>
    <m/>
    <m/>
    <m/>
    <m/>
    <m/>
    <m/>
    <m/>
    <m/>
    <m/>
    <m/>
    <n v="1"/>
    <m/>
    <n v="1"/>
    <x v="0"/>
    <n v="1"/>
    <m/>
    <m/>
    <n v="1"/>
    <m/>
    <m/>
    <m/>
    <m/>
    <m/>
    <m/>
    <m/>
    <m/>
    <m/>
    <m/>
    <m/>
    <m/>
    <n v="1"/>
    <m/>
  </r>
  <r>
    <x v="1558"/>
    <s v="Fall on Rock, Climbing Unroped, Pennsylvania, Tohickon Valley Park"/>
    <x v="19"/>
    <s v="Pennsylvania, Tohickon Valley Park_x000a_Joseph McDevitt (26) was in serious condition yesterday after plunging at least 70 feet to the ground in a fall off a cliff in Bucks County. He was airlifted and treated in the intensive care unit at St. Luke’s Hospital near Bethlehem, officials said._x000a_Analysis_x000a_The 200-foot cliffs of red shale along Tohickon Creek are popular among climbers. While falls like McDevitt’s “do occur, it’s not commonplace,” county spokesman Chris Edwards said._x000a_A witness said McDevitt had no rope or safety harness. Witnesses differed on whether McDevitt wore a helmet. (Source, from an article by Jeff Gammage, in the Philadelphia Inquirer. No date given)_x000a_(Editor's Note: We are sure that other incidents occur in PA. At the moment, we rely on inconsistent sources for information from this region.)"/>
    <n v="3"/>
    <m/>
    <m/>
    <m/>
    <n v="1"/>
    <m/>
    <m/>
    <m/>
    <m/>
    <m/>
    <m/>
    <m/>
    <m/>
    <x v="0"/>
    <n v="1"/>
    <m/>
    <x v="1"/>
    <x v="1"/>
    <x v="1"/>
    <x v="1"/>
    <x v="0"/>
    <x v="0"/>
    <m/>
    <m/>
    <x v="1"/>
    <n v="1"/>
    <m/>
    <m/>
    <x v="0"/>
    <x v="0"/>
    <m/>
    <m/>
    <m/>
    <x v="0"/>
    <m/>
    <m/>
    <m/>
    <m/>
    <m/>
    <m/>
    <x v="0"/>
    <m/>
    <m/>
    <m/>
    <m/>
    <m/>
    <m/>
    <m/>
    <m/>
    <m/>
    <m/>
    <m/>
    <m/>
    <x v="0"/>
    <m/>
    <m/>
    <m/>
    <m/>
    <m/>
    <m/>
    <m/>
    <m/>
    <m/>
    <m/>
    <m/>
    <m/>
    <m/>
    <m/>
    <m/>
    <m/>
    <m/>
    <x v="1"/>
    <m/>
    <m/>
    <m/>
    <m/>
    <m/>
    <m/>
    <m/>
    <m/>
    <m/>
    <m/>
    <m/>
    <m/>
    <m/>
    <m/>
    <m/>
    <m/>
    <m/>
    <m/>
  </r>
  <r>
    <x v="1559"/>
    <s v="Fall on Rock, Colorado, Black Canyon of the Gunnison National Park, Stoned Oven"/>
    <x v="19"/>
    <s v="Colorado, Black Canyon of the Gunnison National Park, Stoned Oven_x000a_On Monday, October 20, Irishman Michael Walsh (30) and his two partners were attempting the Stoned Oven Route (5.11d), a 13 pitch, Grade Vrock climb located on the North Chasm View Wall. Around 11:00 a.m., Walsh was approximately 600 feet above the ground when he fell 30 to 40 feet while leading the fourth pitch of the route. He fell hard enough to shatter his helmet. He was disoriented and appeared to be suffering from a life- threatening head injury._x000a_Walsh’s partners lowered him to the floor of the canyon, and one of them ascended the 1,700-foot Cruise Gully route by scrambling and using an ascender on fixed ropes. After seeking help from the others, he gathered equipment, including sleeping bags, warm clothing and head lamps, and returned down the Cruise Gully to assist Walsh and the other partner._x000a_At 1:30 PM a park visitor came to the North Rim Ranger Station to report the accident. The individual reporting the accident was not a member of Walsh’s party, but she had been at the North Rim Campground when a member from Walsh’s party appeared seeking assistance._x000a_A hasty team responded immediately, descending the technically demanding Cruise Gully. Although their response time was slowed slightly by rain, the team reached Walsh just after 5:00 p.m. Due to the nature of Walsh’s injuries, the park SAR team, assisted by members of Western State SAR, began a rescue operation despite the approaching darkness. A park SAR team member was lowered from the rim to the canyon floor in the area of the Hallucinogen Wall route (5.10, A3+). A litter carry was made from the base of the Stoned Oven route to the haul lines, and Walsh and a rescuer were then hauled 1,500 vertical feet to the canyon rim, arriving there around 11:00 p.m. Walsh was then flown to a hospital via air ambulance. The entire rescue operation took less than nine hours from the time of first notification to its conclusion._x000a_Analysis_x000a_A good example of the ability of a climbing party to initiate a self-rescue and the effectiveness of a well-trained SAR team. (Source: Steve Winslow, District Ranger in the NPS Morning Report for October 28, and www. firerescuemagazine. com)_x000a_"/>
    <n v="4"/>
    <m/>
    <m/>
    <m/>
    <n v="1"/>
    <m/>
    <m/>
    <m/>
    <m/>
    <m/>
    <m/>
    <m/>
    <m/>
    <x v="0"/>
    <n v="1"/>
    <m/>
    <x v="0"/>
    <x v="1"/>
    <x v="0"/>
    <x v="0"/>
    <x v="0"/>
    <x v="0"/>
    <m/>
    <m/>
    <x v="0"/>
    <m/>
    <m/>
    <m/>
    <x v="0"/>
    <x v="0"/>
    <m/>
    <m/>
    <m/>
    <x v="0"/>
    <m/>
    <m/>
    <m/>
    <m/>
    <m/>
    <m/>
    <x v="0"/>
    <m/>
    <m/>
    <m/>
    <m/>
    <m/>
    <m/>
    <m/>
    <m/>
    <m/>
    <m/>
    <m/>
    <m/>
    <x v="0"/>
    <m/>
    <m/>
    <m/>
    <m/>
    <m/>
    <m/>
    <m/>
    <m/>
    <m/>
    <m/>
    <m/>
    <m/>
    <m/>
    <m/>
    <m/>
    <m/>
    <m/>
    <x v="1"/>
    <m/>
    <m/>
    <m/>
    <m/>
    <m/>
    <m/>
    <m/>
    <m/>
    <m/>
    <m/>
    <m/>
    <m/>
    <m/>
    <m/>
    <m/>
    <n v="1"/>
    <m/>
    <m/>
  </r>
  <r>
    <x v="1560"/>
    <s v="Fall on Rock, Failure of Nut _x000a_New Hampshire, Cathedral Ledge"/>
    <x v="19"/>
    <s v="In August, Christopher Townsend (27), an experienced climber from Cambridge, Massachusetts, took a 20-foot fall that left him hanging unconscious on his rope for about two minutes. He walked out of the hospital later in the day “courtesy of his helmet.”_x000a_(Editor’s Note: No other rock climbing incidents were reported by the Mountain Rescue Service, located in North Conway. Rick Wilcox, the President of MRS, indicated in a phone conversation that there were probably more incidents, but unless rescue is required, climbers tend to leave without telling about their mishaps.)"/>
    <n v="6"/>
    <m/>
    <m/>
    <m/>
    <n v="1"/>
    <m/>
    <m/>
    <m/>
    <m/>
    <m/>
    <m/>
    <n v="1"/>
    <m/>
    <x v="0"/>
    <n v="1"/>
    <m/>
    <x v="0"/>
    <x v="1"/>
    <x v="0"/>
    <x v="0"/>
    <x v="0"/>
    <x v="0"/>
    <m/>
    <m/>
    <x v="0"/>
    <m/>
    <m/>
    <m/>
    <x v="0"/>
    <x v="0"/>
    <m/>
    <m/>
    <m/>
    <x v="0"/>
    <m/>
    <m/>
    <m/>
    <m/>
    <m/>
    <m/>
    <x v="0"/>
    <m/>
    <m/>
    <m/>
    <m/>
    <m/>
    <m/>
    <m/>
    <m/>
    <m/>
    <m/>
    <m/>
    <m/>
    <x v="0"/>
    <m/>
    <m/>
    <m/>
    <m/>
    <m/>
    <m/>
    <m/>
    <m/>
    <m/>
    <m/>
    <m/>
    <m/>
    <m/>
    <m/>
    <m/>
    <m/>
    <m/>
    <x v="0"/>
    <m/>
    <m/>
    <m/>
    <m/>
    <m/>
    <m/>
    <m/>
    <m/>
    <m/>
    <m/>
    <m/>
    <m/>
    <m/>
    <n v="1"/>
    <m/>
    <m/>
    <m/>
    <m/>
  </r>
  <r>
    <x v="1561"/>
    <s v="Fall on Rock, Fatigued, Placed no Protection, &quot;Too Relaxed&quot; Arizona, Cochise Stronghold"/>
    <x v="19"/>
    <s v="Arizona, Cochise Stronghold_x000a_Ever since my fall I have been reliving the events of that day, but I have also been psychoanalyzing why I fell. I can still vividly see the fall. I have also pondered, for weeks now, whether or not I should post my “accident”. You see, for me the only justification for bringing this to light is the hope that someone—anyone—could benefit from my predicament and, hopefully, learn from it to reduce the possibility of a similar accident happening to them._x000a_I was climbing in Cochise with a good friend the other week. Things were pretty much typical except, maybe, for the fact that I was running on little sleep and that I was in a negative mood. I tied in as usual and made my typical pre-climb assessments. I was confident enough, the grade was well within my ability; I was “up” for the climb. But, something was wrong. Something must have been wrong because I fell. Upon reflection I can clearly see that I was too relaxed. I was too mellow for the seriousness of the climb and, perhaps more specifically, the seriousness of the landing._x000a_I led up maybe 15 feet feeling comfortable. I had not placed any gear. At one point I do remember looking at a placement, but decided not to put anything in because I was thinking I had to save the gear to finish the pitch. At one moment I stopped. At that moment I recall thinking, hey, I have no secure handholds and poor foot placements. I then recall thinking that I should put in a piece. But, in the split seconds that followed my right foot skated and the next thing I realized was that something was wrong; I was falling. I somehow turned myself around, sliding down the face with my palms on the very steep (near vertical) slab, my feet leading. In the next instant I was on the ground and my left foot was jammed into a crevice. The sole of my foot was up, my heal was extended down (I hyper extended my ankle; dorsi-flection), my predicament only then coming to realization._x000a_I have only one question for myself. That is, why had I stopped in (or perhaps more correctly, moved into) a place with no handholds and only marginal foot placements? Especially given that I had no gear in. This question haunts me a bit, because it makes no sense to me. Being comfortable on a route is not new to me, although I think that I may have been a bit too relaxed in this case. I can usually mange to increase my excitation level to a point consistent with my assessed level of the risk of the climb. Perhaps, in this case, I failed to do that._x000a_I have a slight brake in my Talus, and the doc said that I would heal with little to no long-term problems. But, I want to learn from this experience and, yet, I am not yet quite sure what it is that I need to learn._x000a_As a side note, I have witnesses multiple falls from climbers. In one case a friend zipped three pieces and landed at my feet, on his back, on top of the rope bag. To me the fall happened nearly instantaneously; it was over (I thought) in a split second. Yet, for my fall, I can see all the events happening; I see myself sliding down, conscious of the fact that my palms were pressing against the rock, my feet in front of me, my knees slightly bent, and then the landing. I would surmise that it took less than 1 second, but I visualize it as a sequence of clear events with time to ponder and think about the event. (Source: David Arthur Sampson)"/>
    <n v="4"/>
    <m/>
    <m/>
    <m/>
    <m/>
    <m/>
    <m/>
    <m/>
    <m/>
    <m/>
    <m/>
    <m/>
    <m/>
    <x v="0"/>
    <m/>
    <m/>
    <x v="1"/>
    <x v="1"/>
    <x v="0"/>
    <x v="0"/>
    <x v="0"/>
    <x v="0"/>
    <m/>
    <m/>
    <x v="0"/>
    <m/>
    <m/>
    <m/>
    <x v="0"/>
    <x v="0"/>
    <m/>
    <m/>
    <m/>
    <x v="0"/>
    <m/>
    <m/>
    <m/>
    <m/>
    <m/>
    <m/>
    <x v="0"/>
    <m/>
    <m/>
    <m/>
    <m/>
    <m/>
    <m/>
    <m/>
    <m/>
    <m/>
    <m/>
    <m/>
    <m/>
    <x v="0"/>
    <m/>
    <m/>
    <m/>
    <m/>
    <m/>
    <m/>
    <m/>
    <n v="1"/>
    <m/>
    <m/>
    <m/>
    <m/>
    <m/>
    <m/>
    <m/>
    <m/>
    <m/>
    <x v="0"/>
    <m/>
    <m/>
    <m/>
    <m/>
    <m/>
    <m/>
    <m/>
    <m/>
    <m/>
    <m/>
    <m/>
    <m/>
    <m/>
    <m/>
    <m/>
    <m/>
    <m/>
    <m/>
  </r>
  <r>
    <x v="1562"/>
    <s v="Fall on Rock, Handhold Dislodged - Fall on Rock, California, Sierra Nevada, Palisades Region"/>
    <x v="19"/>
    <s v="California, Sierra Nevada, Palisades Region_x000a_At 0700 on July 13, J.C. (47) and B.Y. (47) set out from camp at 10,000 feet at Brainard Lake on the South Fork of Big Pine Creek intending to climb the Northwest Ridge (5.7) on The Thumb. The previous day’s weather included afternoon and evening thunderstorms. As the pair approached the peak, they repeatedly discussed the early appearance of clouds and whether they should consider turning back to camp. The weather improved around 0900 and as they reached the bottom of the northwest couloir, they decided to climb up and turn around if the weather deteriorated. Approximately 500 feet up the loose scree, talus, and snow of the couloir, the pair turned right to climb a third class wall to reach the start of the roped pitches. J.C. went left and B.Y. went right, with the plan to meet 100 feet higher. J.C. was 15 feet up on the wall when he pulled and dislodged a large block weighing at least 100 pounds. He could not prevent the rock from striking him and was knocked off his stance, subsequently falling backwards into the couloir with the block landing on top of his legs. He was wearing a small pack and helmet and did not hit his head. J.C. is a physician and was able to assess his injuries, which included deep lacerations of the left thigh, right shin, and left hand, a cracked front tooth, bruises to the left arm and ribcage, and a possible pneumothorax (collapsed lung). He was alert and had no obvious broken bones._x000a_There were no other climbers in the area or cell phone reception. The pair had first aid gear and used ace bandages and duct tape to stabilize the bleeding from the lacerations. J.C. determined that he had no immediate life-threatening injuries. Despite pain and a possible pneumothorax, he decided they should attempt a self-rescue instead of B.Y. hiking out for help. They descended the couloir with two single rope 60 meter rappels, with J.C. rappelling and B.Y. down-climbing. J.C. took two prescription pain pills, and they hiked down 2000 feet and a few miles to camp in five hours with periods of rain and hail. J.C. was able to walk slowly without help using trekking poles. Upon reaching camp around 1700, J.C. was too exhausted to hike five more miles to the car. J.C. again assessed his injuries. He was no longer bleeding and was breathing comfortably at rest at 10,000 feet. He decided they should eat, hydrate, sleep, and hike out at first light. B.Y. agreed and they hiked out the next day with B.Y. carrying most of the gear. They arrived at the car three hours later and drove two hours to Mammoth Lakes emergency room, where J.C. was found to have a fractured left rib with a 40% collapse of the left lung. A chest tube was inserted with full re-inflation of the lung. The lacerations on his legs were irrigated and left open for later closure. J.C. was discharged four hours later and drove seven hours home that evening. He was back in the office seeing patients the following afternoon. Four weeks later, J.C. was fully recovered and climbing in Yosemite. (Source: J.C.)_x000a_(Editor’s Note: We thank Dr. J. C. for submitting this report. He was fortunate to be able to manage his own medical care, and it is commendable that he and B.Y. were able to self-rescue.)"/>
    <n v="6"/>
    <m/>
    <m/>
    <m/>
    <m/>
    <m/>
    <n v="1"/>
    <m/>
    <m/>
    <m/>
    <m/>
    <m/>
    <m/>
    <x v="0"/>
    <n v="1"/>
    <m/>
    <x v="0"/>
    <x v="1"/>
    <x v="1"/>
    <x v="1"/>
    <x v="0"/>
    <x v="0"/>
    <m/>
    <m/>
    <x v="1"/>
    <m/>
    <m/>
    <m/>
    <x v="0"/>
    <x v="1"/>
    <m/>
    <m/>
    <m/>
    <x v="0"/>
    <m/>
    <m/>
    <m/>
    <m/>
    <m/>
    <m/>
    <x v="0"/>
    <m/>
    <m/>
    <m/>
    <m/>
    <m/>
    <m/>
    <m/>
    <m/>
    <m/>
    <m/>
    <m/>
    <m/>
    <x v="0"/>
    <m/>
    <m/>
    <m/>
    <m/>
    <m/>
    <m/>
    <m/>
    <m/>
    <m/>
    <m/>
    <n v="1"/>
    <n v="1"/>
    <m/>
    <m/>
    <m/>
    <m/>
    <m/>
    <x v="1"/>
    <m/>
    <m/>
    <m/>
    <m/>
    <m/>
    <m/>
    <m/>
    <m/>
    <m/>
    <m/>
    <m/>
    <m/>
    <n v="1"/>
    <m/>
    <m/>
    <m/>
    <m/>
    <m/>
  </r>
  <r>
    <x v="1563"/>
    <s v="Fall on Rock, Inadequate Protection, Poor Communication, Inadequate Medical Training, California, Yosmite Valley, El Capitan"/>
    <x v="19"/>
    <s v="California, Yosemite Valley, El Capitan_x000a_At 0330 on May 15, Matt Christensen (26) and Tony McClane (20) climbed fixed lines to Sickle Ledge on El Capitan and started up pitch 5 of the Nose (31 pitches, VI 5.9 Cl per Super Topo). They traveled light, with one 60-m rope, hoping to summit that night. The climb went smoothly and they were happy with their progress. After completing pitch 24, Tony belayed just below Camp V, at the spot marked “OK bivy for 1” on Super Topo. It was now about 2030, a little after dark._x000a_Matt led pitch 25. To avoid rope drag, he placed no protection on the easier section up to the ledge just above Camp V (marked “OK bivy for 2” on the topo). Then he continued up a thin aid crack toward the Glowering Spot. Tony could not see Matt by this time because of darkness and the shape of the wall. After the rope had paid out for a while Matt seemed to slow or stop for a few minutes. Then Tony heard, “Oh shit! Oh shit!” and the sounds of falling. Just as Matt hit the ledge, Tony felt tension come on the rope, which he thinks cushioned the impact._x000a_Tony started shouting Matt’s name and became alarmed when he got no answer, so he anchored the rope and jugged up it using Matt’s body as a counter-weight. When he reached the ledge, about five minutes after the fall, Matt was just lying there. The ledge sloped and Matt was head down, so Tony helped him sit up. His eyes were open and he seemed conscious, but when Tony asked, “Are you OK? What’s my name?” Matt didn’t say anything. He didn’t seem to know what had happened, and Tony thought maybe he couldn’t hear. He wasn’t fighting, but he resembled a drunk person—moving, but not purposefully or effectively._x000a_Despite his helmet, Matt had a laceration on the back of his head and patches of blood the size of a dinner plate were scattered everywhere, maybe half a liter altogether. When Tony saw all the blood, he thought Matt might die. They had left Matt’s cell phone in camp, so Tony started signaling for help by flashing his light down toward the Valley._x000a_A Polish team of two was at Camp VI, two pitches higher, so Tony shouted up to them but got no response. Someone on the ground heard him, however, and contacted the NPS by cell phone at 2100. About 30 minutes later, park rangers in El Cap Meadow broadcast toward the cliff with a loudspeaker, “If you need a rescue flash your light.” Tony answered with a flash. The rangers replied, “To answer ‘Yes’, flash three times, to answer ‘No’ flash once,” and then they began asking “Yes/No” questions. The night was calm and clear—excellent conditions for communicating with parties on the wall. Tony was gradually able to describe the situation._x000a_When asked, Tony signaled that he had no medical training. The rangers took that into account in guiding him through a medical exam, which extracted more information: The patient had suffered a head laceration with heavy bleeding and a loss of consciousness of two to five minutes. He currently had no trouble breathing, no uncontrolled bleeding, had a pulse at the wrist, no apparent chest injury, no bones visible, normal feeling and movement in hands and feet, and was seated on a ledge._x000a_When communicating like this, however, misunderstandings always occur. In this case, when determining which member of the party was answering the questions, the rangers came to believe they were talking directly with the injured climber himself. Since Tony had been excellent at responding clearly, they had the impression the patient was fully alert and oriented, when, in fact, Matt was curled into a ball, making no sense, and hardly able to respond to Tony, let alone to a loudspeaker a half mile away in the dark._x000a_Tony wanted immediate assistance. The rangers agreed but told him that they would not be able to reach him until after daybreak. After advising Matt to try to not move his head because of the risk of a neck injury, they left to prepare the team, still with the impression that he was fully alert._x000a_Though not a great bivy, the ledge was ample for both of them to sit, and Tony had been able to build a secure anchor for the night. They had enough water, but having packed for a speed ascent, they had very little clothing, and the night was chilly. Per the rangers’ instructions, Tony huddled next to Matt to keep him as quiet and still as possible._x000a_Despite Tony’s efforts, Matt became more active over time, playing with the anchor, and saying, “Tony, we’ve got to go down,” and, “You’re on belay.” As dawn was breaking, Matt got up, and Tony thought he was just taking a pee over the side. He asked Matt what he was doing and Matt replied, “I’m going to bed”. It turned out he wanted to go down to Camp V where there was a better bivy. By the time Tony realized what he was up to, Matt had untied and was out of reach, 10-15 feet down on another ledge. Then he took off his harness and down-climbed a 5.7 crack all the way to Camp V Tony shouted down, “What the #&amp;%!! are you doing? Put on your harness!” Matt scrambled back up the crack and put on his harness._x000a_Matt wasn’t completely alert but he was now looking Tony in the eye without getting distracted and was answering simple questions. Tony thought that Matt would have known by now if he were hurt. His apparently improved mental and physical condition—evidenced by his downclimb—convinced Tony that Matt could probably safely move around and even jumar, so maybe he didn’t need a rescue. He asked Matt, “Do you want to jumar or do you want a rescue?” Matt replied, “Jumar.”_x000a_The NPS “spotters” were back shortly after dawn with the loudspeaker and a telescope. For the first time they were able to see exactly where Matt and Tony were. They asked, “Wave your arms if you need a rescue.” Tony did not answer, thinking Matt would be able to make it to the summit. He decided to finish leading Matt’s pitch to the Glowering Spot and then see if Matt could competently jumar. If Matt made decent time, Tony reasoned, he’d be capable of summiting. Otherwise they would ask for a rescue._x000a_About 0700, as Tony was leading the pitch, the NPS helicopter hovered nearby and asked, via loudspeaker, if they wanted a rescue. Tony waved them off. Tony recalls, “Matt was down at our bivy ledge. He had me on a Grigri so I wasn’t concerned that he was belaying competently, and if I asked for rope he responded right away. The helicopter left and it seemed like the NPS got the message. I made it to the anchor and Matt jugged in a reasonable amount of time. When he got up to me, he was rigged correctly for jugging. I asked, ‘Can you do this? Are you OK?’ and he said he thought he was capable.”_x000a_The spotters stayed in the meadow all day to monitor the party’s progress, and two other rescuers hiked to the summit to communicate directly with Tony and Matt as they neared the top._x000a_The Polish team tossed a fixed line down from Camp VI, enabling Tony and Matt to join them. From that point on, the Poles climbed ahead and fixed Tony’s rope at each pitch. Now Tony could let Matt jumar first to be sure he rigged and climbed correctly. He was comfortable that Matt was performing well on the wall but was fairly sure that he wouldn’t be able to hike out on his own._x000a_Tony recalled, “I asked him how he was feeling and he said, ‘Better’. He didn’t seem to be getting worse; otherwise I wouldn’t have wanted him to jug. But he wasn’t bright and cheery and sometimes he would go to sleep at the anchors and I would wake him when he was ready to go._x000a_“I never tried to initiate a rescue during the climb out, but at one point, above Camp VI, Matt started jugging and wasn’t doing very well and said, ‘I’m done for the day’. He came back to the anchor, rested 10-15 minutes, and then jumared it decently. During that interval I thought he wasn’t capable of getting out on his own and I was pissed that I hadn’t asked for help first thing that morning. But he was effective, even on the overhanging sections, and I doubt the spotters in the meadow would have noticed any warning signs.”_x000a_However, by the time the Poles topped out at 1530-1600, they and Tony felt that Matt was deteriorating, so the rescuers at the summit radioed for reinforcements to be flown up. When Matt reached the top, he collapsed in exhaustion. He was met by a medical team that found him oriented to person, place, time, and events, but his responses were sluggish, occasionally confused, and he was having trouble staying awake. He also complained of pain and tenderness in his neck at the C-6 and C-7 vertebrae. He was immobilized, packaged in a litter, and short-hauled with a ranger-medic off the lip of El Cap to an EMS helicopter waiting in El Cap Meadow._x000a_The final diagnosis was a subdural hematoma, a fractured skull, and the head laceration, but no serious injury to his neck. Matt spent several days under observation in the hospital ICU. He avoided surgery and has made a full recovery—except for a blank spot in his life. He said, “The last thing I remember of the climb was making the first few placements on that pitch. I woke up in the hospital four days later.”_x000a_Analysis_x000a_Experience: Matt said, “I thought we were doing phenomenally well, really efficient. We’re not super-climbers by any means, but we have 3 -5 years of intensive climbing experience, including several multi-pitch routes and fast ascents, and we work well as a team. We were moving at a reasonable pace, no arguments, and not being rushed or cutting corners.”_x000a_Equipment: They did cut corners, however, by taking just one rope. This is common practice for fast ascents, but that does leave the party with little margin for self-rescue, e.g., to belay to an injured partner or make a quick retreat. It put Tony in the position of having to rely initially on brain-injured Matt to rig and ascend correctly, and then to rely on the Poles for help—a wise move but not a predictable option._x000a_Tony said, “If we’d thought someone would get injured, we would definitely have taken more than one rope. We assumed we would not get hurt. We don’t fall off 5.9 and shouldn’t be falling off Cl either. We assumed wrong, but an accident seemed very unlikely. It was a surprise.” Other common surprises include broken holds, rockfall, damaged/stuck rope, dropped gear, and significantly under-rated pitches._x000a_The Fall: The free-climbing on that pitch is hard, so Matt was probably aiding. He was caught by protection about 2 5 feet above the ledge, but we don’t know where the fall started or why. At least two failed pieces, possibly fixed, contributed to his striking the ledge. The take-home message is that falls can happen to anyone._x000a_Getting to Matt: When Tony jugged the rope to reach Matt after the fall, both climbers were loading Matt’s highest remaining piece. Tony didn’t know the quality of the placement or whether it had been weakened by stopping the fall. He also did not know what remained to catch him if the top piece pulled, and in a hard fall, his ascenders could have damaged or severed his rope, but he’d never had to rescue someone before and didn’t know what else to do. He figured that if the top piece had held Matt’s fall, it should be good for jugging. It might have been better to self-belay up to Matt, and Tony had enough rope for the task. Several bivy and anchor bolts along the way offered protection and the climbing was fairly easy._x000a_Communications: Playing “Twenty Questions” in the dark is fertile ground for misunderstandings. In this case it put Matt at risk in several ways. Had we realized the issues that night, we would have explained the situation to Tony or ignored his wave-off in the morning. Some advice: Carrying a cell phone or FRS radio can prevent such a problem. A phone must have service where you climb and it must have a battery fully charged for emergencies, not drained by calling your friends at every belay. You may need it for several calls with rescuers, not just a single 911 contact._x000a_The NPS does not monitor FRS radios, so leave one with a reliable friend. Treat at least one set of radio batteries as emergency gear—no chit-chat. Unlike cell phones, FRS radios can talk directly to each other, but they do have range and terrain limitations._x000a_Medical issues: Tony thought and acted reasonably, given his lack of emergency medical training, but he did not understand the risks that Matt faced. This is the most important lesson in this incident._x000a_A blow to the head resulting in Matt’s altered behavior is likely to have caused bleeding inside the skull that presses on the brain. It may only become serious hours later and then prove fatal._x000a_A patient like Matt, though seemingly aware, is capable of semi-intelligent but potentially disastrous actions, as evidenced by Matt’s incredible free- solo-in-the-dark down-climb. As he continued to the summit, Matt might have untied himself, mis-rigged his Jumars, or taken Tony off belay. Advice: If you have to leave a head-trauma patient to go for help, devise several secure tie-ins, restrain the arms if necessary, and confiscate knives and other articles that could cause harm._x000a_Anyone with Matt’s mechanism of injury is at high risk for a broken neck. It can sometimes be ruled out if the patient is truly alert, but Matt did not qualify. Waiting quietly for a rescue and hoping Matt cooperated was medically safer than self-rescue._x000a_Final Advice: A First Responder course, especially the Wilderness version, covers this material. No climber should be without this training. One trained person in the party is not enough, since he or she might be the patient._x000a_Final Word: No one wants to be rescued, because of pride, self-reliance, or public perception. Tony left the decision up to Matt, but as he stated later, “When someone is that disoriented, their opinion doesn’t really matter, does it?” He’s right. The choice of self-rescue was not Matt’s to make. (Source: Matt Christianson, Tony McClane, and John Dill, NPS Ranger, Yosemite National Park)"/>
    <n v="10"/>
    <m/>
    <n v="1"/>
    <m/>
    <n v="1"/>
    <m/>
    <m/>
    <m/>
    <m/>
    <n v="1"/>
    <m/>
    <m/>
    <m/>
    <x v="0"/>
    <n v="1"/>
    <m/>
    <x v="0"/>
    <x v="1"/>
    <x v="0"/>
    <x v="0"/>
    <x v="0"/>
    <x v="0"/>
    <m/>
    <m/>
    <x v="0"/>
    <m/>
    <m/>
    <m/>
    <x v="0"/>
    <x v="0"/>
    <m/>
    <m/>
    <m/>
    <x v="0"/>
    <m/>
    <m/>
    <m/>
    <m/>
    <m/>
    <m/>
    <x v="0"/>
    <m/>
    <m/>
    <m/>
    <m/>
    <n v="1"/>
    <m/>
    <m/>
    <m/>
    <m/>
    <m/>
    <m/>
    <m/>
    <x v="0"/>
    <m/>
    <n v="1"/>
    <m/>
    <m/>
    <n v="1"/>
    <m/>
    <m/>
    <m/>
    <m/>
    <m/>
    <m/>
    <m/>
    <m/>
    <m/>
    <m/>
    <m/>
    <m/>
    <x v="0"/>
    <m/>
    <m/>
    <m/>
    <m/>
    <m/>
    <n v="1"/>
    <m/>
    <m/>
    <m/>
    <m/>
    <n v="1"/>
    <m/>
    <m/>
    <m/>
    <m/>
    <m/>
    <m/>
    <m/>
  </r>
  <r>
    <x v="1564"/>
    <s v="FALL ON ROCK, INADEQUATE PROTECTION, POOR COMMUNICATION, INADEQUATE MEDICAL TRAINING,California, Yosemite Valley, El Capitan"/>
    <x v="19"/>
    <s v="New Hampshire, Mount Washington, Huntington Ravine_x000a_On January 26, a novice climber (44) and his partner started up Odell Gully around 3:00 p.m. on Saturday afternoon. After completing the main ice climbing section, they traversed to the east to begin their descent. Neither had headlamps with them and darkness complicated their descent. According to the party, they were in the lower section of the Escape Hatch when one of them lost his footing and began a sliding fall. Unable to self-arrest, he slid approximately 150 feet before slamming into a tree and stopping. The fall resulted in injuries to his back and legs. The two were able to get to the Harvard Cabin under their own power where local guides and the caretaker provided assistance to the climber and notified the USFS Snow Rangers who arrived at the Harvard Cabin around 9:30 p.m. The patient was reassessed, immobilized on a backboard and transported via snowcat to Pinkham Notch where he was transferred to an ambulance and brought to the hospital. We later learned that he had fractured two vertebrae in his lower back and had numerous sprains and contusions_x000a_Analysis_x000a_This was the third sliding fall injury in three days. All of them would likely have been prevented with a quick self-arrest. The surface that all of these occurred on was a very hard, icy snowpack from the January thaw, which is difficult to stop on, so if a fall isn’t arrested immediately, one will get out of control fast._x000a_In each of these incidents, the parties involved did a good job getting to the Harvard Cabin under their own power."/>
    <n v="10"/>
    <m/>
    <m/>
    <m/>
    <m/>
    <m/>
    <n v="1"/>
    <m/>
    <m/>
    <n v="1"/>
    <m/>
    <m/>
    <m/>
    <x v="0"/>
    <n v="1"/>
    <m/>
    <x v="1"/>
    <x v="0"/>
    <x v="1"/>
    <x v="1"/>
    <x v="0"/>
    <x v="0"/>
    <m/>
    <m/>
    <x v="1"/>
    <m/>
    <m/>
    <m/>
    <x v="0"/>
    <x v="1"/>
    <m/>
    <m/>
    <m/>
    <x v="1"/>
    <m/>
    <m/>
    <m/>
    <m/>
    <m/>
    <m/>
    <x v="0"/>
    <m/>
    <m/>
    <m/>
    <m/>
    <n v="1"/>
    <m/>
    <m/>
    <m/>
    <m/>
    <m/>
    <m/>
    <m/>
    <x v="0"/>
    <m/>
    <n v="1"/>
    <m/>
    <m/>
    <m/>
    <m/>
    <m/>
    <m/>
    <m/>
    <m/>
    <m/>
    <m/>
    <m/>
    <m/>
    <m/>
    <m/>
    <m/>
    <x v="0"/>
    <m/>
    <m/>
    <m/>
    <m/>
    <m/>
    <n v="1"/>
    <n v="1"/>
    <m/>
    <m/>
    <m/>
    <m/>
    <m/>
    <m/>
    <m/>
    <m/>
    <m/>
    <m/>
    <m/>
  </r>
  <r>
    <x v="1565"/>
    <s v="Fall on Rock, Inappropriate Call to 911, North Carolina, Rumbling Bald, Drivin and Cryin"/>
    <x v="19"/>
    <s v="North Carolina, Rumbling Bald, Drivin and Cryin_x000a_On May 21, while preparing to climb, an EMS vehicle entered the Rumbling Bald parking lot. One of the EMT’s asked if anyone had called 911, noting that someone had called saying they had fallen “below the cliff’. Without further conversation, he left the parking lot. Shortly thereafter, other rescue personnel began to arrive, including two state park rangers, assorted volunteer firemen, paramedics, and rescue vehicles!_x000a_My partner and I left the lot and hiked to the climb Gunboat Diplomacy. Upon arriving, we heard someone yelling. I walked over to investigate and found a climber sitting below Drivin and Cryin (5.10a) with an obviously swollen ankle but otherwise okay. He stated that he fell above the first bolt (bolt was clipped) and broke his ankle. I followed by telling him that a group of rescue personnel were on their way._x000a_Shortly thereafter, a group of approximately ten rescuers arrived. The climber was assessed for injuries and after some consultation, he walked out under his own power with minimal assistance._x000a_Analysis_x000a_Climbers have a responsibility to attempt a self-rescue and that calling 911 should be the very, very last option. Climbers should take personal responsibility for being in the mountains and climbing safely. By adopting skills and gaining the appropriate knowledge, training, and experience, climbers can reduce risks to acceptable limits. More rescues, especially unnecessary ones performed by local and government agencies, have the potential to impact the climbing community negatively. (Source: Will Byrum from a posting on carolinaclimbers.org, May 22, and Aram Attarian)_x000a_"/>
    <n v="3"/>
    <m/>
    <m/>
    <m/>
    <m/>
    <m/>
    <m/>
    <m/>
    <m/>
    <m/>
    <m/>
    <m/>
    <m/>
    <x v="0"/>
    <n v="1"/>
    <m/>
    <x v="1"/>
    <x v="1"/>
    <x v="0"/>
    <x v="1"/>
    <x v="1"/>
    <x v="0"/>
    <m/>
    <m/>
    <x v="0"/>
    <m/>
    <m/>
    <m/>
    <x v="0"/>
    <x v="0"/>
    <m/>
    <m/>
    <m/>
    <x v="0"/>
    <m/>
    <m/>
    <m/>
    <m/>
    <m/>
    <m/>
    <x v="0"/>
    <m/>
    <m/>
    <m/>
    <m/>
    <m/>
    <m/>
    <m/>
    <m/>
    <m/>
    <m/>
    <m/>
    <m/>
    <x v="0"/>
    <m/>
    <m/>
    <m/>
    <m/>
    <m/>
    <m/>
    <m/>
    <m/>
    <m/>
    <m/>
    <m/>
    <m/>
    <m/>
    <m/>
    <m/>
    <m/>
    <m/>
    <x v="1"/>
    <m/>
    <m/>
    <m/>
    <m/>
    <m/>
    <m/>
    <m/>
    <m/>
    <m/>
    <m/>
    <n v="1"/>
    <m/>
    <m/>
    <m/>
    <m/>
    <m/>
    <m/>
    <m/>
  </r>
  <r>
    <x v="1566"/>
    <s v="Fall on Rock, Placed No Protection, Exceeding Abilities _x000a_Colorado, Eldorado Canyon State Park, Grandmother's Challenge"/>
    <x v="19"/>
    <s v="On October 8, Kevin (51), an experienced climber, and his wife started the first pitch of Grandmother’s Challenge (5.10c), a two-pitch climb on Redgarden Wall. The first pitch is rated 5.8. Kevin was approximately 30 feet above the ground with no protection in place and slipped, landing feet first on a large ledge then losing balance and falling feet first again onto the ground. At least one ankle was fractured and the other severely sprained if not also fractured. Kevin also complained of lower back pain when rescue arrived. (Source: From an accident report completed by Chris Darr.) (Editor's Note: According to statistics kept by the Rocky Mountain Rescue Group, there were 20 reports of injured rock climbers within the group's response area last year. From 2002 to 2006, the group averaged 21 calls a year for injured climbers, with an average of nine responses a year in Eldorado Canyon State Park.)"/>
    <n v="6"/>
    <m/>
    <m/>
    <m/>
    <m/>
    <m/>
    <m/>
    <n v="1"/>
    <m/>
    <n v="1"/>
    <m/>
    <m/>
    <m/>
    <x v="0"/>
    <n v="1"/>
    <m/>
    <x v="1"/>
    <x v="1"/>
    <x v="0"/>
    <x v="0"/>
    <x v="0"/>
    <x v="0"/>
    <m/>
    <m/>
    <x v="0"/>
    <m/>
    <m/>
    <m/>
    <x v="0"/>
    <x v="0"/>
    <m/>
    <m/>
    <m/>
    <x v="0"/>
    <m/>
    <m/>
    <m/>
    <m/>
    <m/>
    <m/>
    <x v="0"/>
    <m/>
    <m/>
    <m/>
    <m/>
    <m/>
    <m/>
    <m/>
    <m/>
    <m/>
    <m/>
    <n v="1"/>
    <m/>
    <x v="0"/>
    <m/>
    <m/>
    <m/>
    <m/>
    <m/>
    <m/>
    <m/>
    <m/>
    <m/>
    <m/>
    <m/>
    <m/>
    <m/>
    <m/>
    <m/>
    <m/>
    <m/>
    <x v="0"/>
    <m/>
    <m/>
    <m/>
    <m/>
    <m/>
    <m/>
    <m/>
    <m/>
    <m/>
    <m/>
    <m/>
    <m/>
    <m/>
    <m/>
    <m/>
    <n v="1"/>
    <m/>
    <m/>
  </r>
  <r>
    <x v="1567"/>
    <s v="Fall on Rock, Poor Practice — Hooked Fingers Through Bolt Ring, Colorado, Red Rock Canyon Open Space, Rethinking the Ethics"/>
    <x v="19"/>
    <s v="Colorado, Red Rock Canyon Open Space, Rethinking the Ethics_x000a_Rethinking the Ethics (5.10a) is a 45-foot, four-bolt sport climb located on the Ripple Wall. The climb culminates at a two-bolt anchor beneath the top of an arch. In late September, a male climber was leading this route and upon reaching the two-bolt anchor, hooked his fingers into the ring to pull up rope. In his attempt to pull up the rope, he lost his hold and fell with the rope behind his leg. This action caused him to flip upside down and strike the back of his head on the rock, causing a concussion requiring an evacuation._x000a_Analysis_x000a_Upon reaching the top of the route, climbers clip the rope into both of the top anchors then girth hitch two slings to the harness through the belay/ rappel loop and attach a locking carabiner to the end of each sling. Each sling is then clipped to each bolt on the anchor, no longer relying on the belayer or the climbing rope. At this point a figure-8-on-a bight is tied and clipped into either a carabiner on the harness or into the anchor, which prevents losing the end of the rope when it’s untied in the next step. Next, the original tie-in knot is untied from the harness and passed through the rap rings on the anchor. More rope is pulled up from the belayer in order to rappel using both sides of the rope making sure both ends of the rope reach the ground. This technique eliminates unnecessary wear on the fixed gear, which has been an acknowledged problem at Red Rock Canyon. (Source: from a posting on mountainproject.com)"/>
    <n v="4"/>
    <m/>
    <m/>
    <m/>
    <m/>
    <m/>
    <m/>
    <m/>
    <m/>
    <m/>
    <m/>
    <m/>
    <m/>
    <x v="0"/>
    <n v="1"/>
    <m/>
    <x v="0"/>
    <x v="1"/>
    <x v="0"/>
    <x v="1"/>
    <x v="1"/>
    <x v="0"/>
    <m/>
    <m/>
    <x v="0"/>
    <m/>
    <m/>
    <m/>
    <x v="0"/>
    <x v="0"/>
    <m/>
    <m/>
    <m/>
    <x v="0"/>
    <m/>
    <m/>
    <m/>
    <m/>
    <m/>
    <m/>
    <x v="0"/>
    <m/>
    <m/>
    <m/>
    <m/>
    <m/>
    <m/>
    <m/>
    <m/>
    <m/>
    <m/>
    <m/>
    <m/>
    <x v="0"/>
    <m/>
    <m/>
    <m/>
    <m/>
    <m/>
    <m/>
    <m/>
    <m/>
    <m/>
    <m/>
    <m/>
    <m/>
    <m/>
    <m/>
    <m/>
    <m/>
    <m/>
    <x v="1"/>
    <m/>
    <m/>
    <m/>
    <m/>
    <m/>
    <m/>
    <m/>
    <m/>
    <m/>
    <m/>
    <m/>
    <m/>
    <m/>
    <m/>
    <n v="1"/>
    <m/>
    <m/>
    <m/>
  </r>
  <r>
    <x v="1568"/>
    <s v="Fall on Rock, Protection Pulled Out, California, Idyllwild, Suicide Rock"/>
    <x v="19"/>
    <s v="California, Idyllwild, Suicide Rock_x000a_On September 5, Trevor Mathews (21), suffered significant head trauma and remains in intensive care. His friend and climbing partner, Claire McKay (22), was treated and released but will undergo facial reconstruction surgery to treat a fractured cheekbone. She also broke her arm and has severe bruising, some caused by being pelted with hail as she lay unconscious on a ledge._x000a_In accounts after the accident, relatives, rescue workers, and fellow climbers say Mathews and McKay began their climb Saturday under near-perfect conditions and clear skies. They took the Captain Hook route up the cliff, which, despite its name, is regarded as a relatively safe and easy climb. Both are said to be experienced climbers who train at an indoor facility. Both were wearing helmets. They were on the second phase of their climb when Mathews, who was about 40 feet above McKay, slipped while trying to set a wedging device for his rope, according to McKay’s father. A second device securing the rope to the rock pulled loose and Mathews fell. McKay was on the same rope and was slammed into the face of the rock and knocked unconscious when the rope pulled taut as Mathews plummeted._x000a_Phil Sanchez and his climbing partner Richard Magner and other climbers scrambled to help. They called 911 and secured Mathews in a stretcher that was on-site, with Magner taking off his shirt and using it to pad Mathews’ head. They were carrying him out to the road when Idyllwild and Riverside County firefighters arrived. He was taken by helicopter to Riverside County Regional Medical Center._x000a_As rescuers turned their attention to McKay, the sky began to darken. Sanchez and Magner decided they would climb the cliff face to get to her. As they made their ascent, the rain and hail began, first the size of BB’s but soon growing to the size of grapes. Magner, who remained shirtless, was being cut by the hail. Rescue workers planned to use a helicopter to lift McKay off the cliff but had to abort the mission when the storm blew in, Idyllwild Fire Department Capt. Alan Lott said, “We were notified by the pilot of the helicopter that he could no longer see the nose of his ship.”_x000a_Sanchez and Magner climbed to an anchor point about 25 feet above McKay, set their rope and then rappelled down to her. By that time she was conscious and responsive. Sanchez then rappelled to the bottom and secured the rope so that McKay, despite her injuries, could rappel herself down, with Magner following. “I was capable and fully confident to help her out, so I was going to do it,” Sanchez said. “It wasn’t even a question of what the weather was like. It was, ‘Someone’s in trouble and I’m going to do everything in my power to help this person out.’” Getting to McKay took about half an hour, in Sanchez’s estimation, and getting her down took about 45 minutes. Once she reached the bottom, rescue workers put her in a stretcher, splinted her injuries, and carried her out to the road so she could eventually be taken by helicopter to the hospital._x000a_“The weather was so bad you couldn’t even look up to see if they were rappelling with her because of the ice coming down and the rocks and debris coming down,” said Capt. Tim Bingham of the Riverside County Fire Department. (Source: Edited from an article by Christian Berthelsen in the Los Angles Times)"/>
    <n v="6"/>
    <m/>
    <m/>
    <n v="2"/>
    <m/>
    <m/>
    <m/>
    <m/>
    <m/>
    <m/>
    <m/>
    <n v="1"/>
    <m/>
    <x v="0"/>
    <n v="1"/>
    <m/>
    <x v="0"/>
    <x v="1"/>
    <x v="0"/>
    <x v="0"/>
    <x v="0"/>
    <x v="0"/>
    <m/>
    <m/>
    <x v="0"/>
    <m/>
    <m/>
    <m/>
    <x v="0"/>
    <x v="0"/>
    <m/>
    <m/>
    <m/>
    <x v="0"/>
    <m/>
    <m/>
    <m/>
    <m/>
    <m/>
    <m/>
    <x v="0"/>
    <m/>
    <m/>
    <m/>
    <m/>
    <m/>
    <m/>
    <m/>
    <m/>
    <m/>
    <m/>
    <m/>
    <m/>
    <x v="0"/>
    <m/>
    <m/>
    <m/>
    <m/>
    <m/>
    <m/>
    <m/>
    <m/>
    <m/>
    <m/>
    <m/>
    <m/>
    <m/>
    <m/>
    <m/>
    <m/>
    <m/>
    <x v="0"/>
    <m/>
    <m/>
    <m/>
    <m/>
    <m/>
    <m/>
    <m/>
    <m/>
    <m/>
    <m/>
    <m/>
    <m/>
    <m/>
    <m/>
    <n v="1"/>
    <m/>
    <m/>
    <m/>
  </r>
  <r>
    <x v="1569"/>
    <s v="Fall on Rock, Protection Pulled Out, No Helmet, California, Yosemite Valley, Church Bowl"/>
    <x v="19"/>
    <s v="California, Yosemite Valley, Church Bowl_x000a_On August 31, Tomoki Shibata (22) led Church Bowl Tree, a 5.10b crack, belayed by Hiroki Kishi. Shibata left his helmet at the base of the climb because the route was only one pitch long. From the ground up, in this order, he placed a camming device, another cam, a stopper, and a third cam. The stopper dislodged as he was climbing._x000a_Details are sketchy, but when the stopper fell out, Shibata apparently realized that a single piece stood between him and the ground, and we think he decided to go for the bolt anchor several feet above. His feet were about 40 feet above the ground when his left hand-jam slipped out and he fell. His top piece pulled out under the force of the fall; he hit the ground on his feet and then tumbled over. The rope came tight just as he hit, absorbing some of the energy of the fall._x000a_Shibata was carried 100 yards to the ambulance, examined at the Yosemite Medical Clinic, and released after treatment for a head laceration, a fractured right wrist, and a fractured left thumb._x000a_Analysis_x000a_Shibata had four years climbing experience, mostly on bolted face climbs up to 5.11a. He had been climbing cracks and traditional routes (placing protection on the lead) for about six months prior to the accident. Church Bowl Tree, a popular, accessible, and relatively difficult climb, is fairly easy to protect, yet it has been the scene of various miscalculations and ground falls. Belayers should watch for these situations on any climb and not be afraid to encourage inexperienced leaders to protect conservatively. If not sure of a placement, double it up. (Source: Aaron Smith and John Dill, NPS Rangers, Yosemite National Park)"/>
    <n v="6"/>
    <m/>
    <m/>
    <n v="1"/>
    <m/>
    <m/>
    <m/>
    <m/>
    <m/>
    <n v="1"/>
    <m/>
    <m/>
    <m/>
    <x v="0"/>
    <n v="1"/>
    <m/>
    <x v="1"/>
    <x v="1"/>
    <x v="0"/>
    <x v="0"/>
    <x v="0"/>
    <x v="0"/>
    <m/>
    <m/>
    <x v="0"/>
    <m/>
    <m/>
    <m/>
    <x v="0"/>
    <x v="0"/>
    <m/>
    <m/>
    <m/>
    <x v="0"/>
    <m/>
    <m/>
    <m/>
    <m/>
    <m/>
    <m/>
    <x v="0"/>
    <m/>
    <m/>
    <m/>
    <m/>
    <m/>
    <m/>
    <m/>
    <m/>
    <m/>
    <m/>
    <m/>
    <m/>
    <x v="0"/>
    <n v="1"/>
    <m/>
    <m/>
    <m/>
    <m/>
    <m/>
    <m/>
    <m/>
    <m/>
    <m/>
    <m/>
    <m/>
    <m/>
    <m/>
    <m/>
    <m/>
    <m/>
    <x v="0"/>
    <m/>
    <m/>
    <m/>
    <m/>
    <m/>
    <m/>
    <m/>
    <m/>
    <m/>
    <m/>
    <m/>
    <m/>
    <m/>
    <n v="1"/>
    <m/>
    <m/>
    <m/>
    <m/>
  </r>
  <r>
    <x v="1570"/>
    <s v="Fall on Rock, Protetion Pulled out, Colorado, Eldorado Canyon State Park, Bastille, Werk Supp"/>
    <x v="19"/>
    <s v="Colorado, Eldorado Canyon State Park, Bastille, Werk Supp_x000a_On July 14, Preston Brennan (47), an experienced climber, and his partner were climbing Werk Supp, a 5.9 route located on the Bastille. Witnesses noted that while on the first part of the climb, Preston had placed two nuts and was working on the third for quite some time. He placed another about ten or so feet above the third. While placing the fifth piece, he lost his grip and fell, hitting the left side of his forehead on rock and losing consciousness for the rest of the fall, since he made no sound and came down “like a rag doll”. Two of the nuts pulled. He fell at least 50 feet suffering serious brain injuries, .... (Source: H. Urie, The Daily Camera, July 19, and a series of postings on mountainproject.com)"/>
    <n v="5"/>
    <m/>
    <m/>
    <m/>
    <m/>
    <m/>
    <n v="1"/>
    <m/>
    <m/>
    <m/>
    <m/>
    <n v="1"/>
    <m/>
    <x v="0"/>
    <n v="1"/>
    <m/>
    <x v="0"/>
    <x v="1"/>
    <x v="0"/>
    <x v="0"/>
    <x v="0"/>
    <x v="0"/>
    <m/>
    <m/>
    <x v="0"/>
    <m/>
    <m/>
    <m/>
    <x v="0"/>
    <x v="0"/>
    <m/>
    <m/>
    <m/>
    <x v="0"/>
    <m/>
    <m/>
    <m/>
    <m/>
    <m/>
    <m/>
    <x v="0"/>
    <m/>
    <m/>
    <m/>
    <m/>
    <m/>
    <m/>
    <m/>
    <m/>
    <m/>
    <m/>
    <m/>
    <m/>
    <x v="0"/>
    <m/>
    <m/>
    <m/>
    <m/>
    <m/>
    <m/>
    <m/>
    <m/>
    <m/>
    <m/>
    <m/>
    <m/>
    <m/>
    <m/>
    <m/>
    <m/>
    <m/>
    <x v="1"/>
    <m/>
    <m/>
    <m/>
    <m/>
    <m/>
    <m/>
    <m/>
    <m/>
    <m/>
    <m/>
    <m/>
    <m/>
    <n v="1"/>
    <m/>
    <m/>
    <m/>
    <m/>
    <m/>
  </r>
  <r>
    <x v="1571"/>
    <s v="Fall on Rock, Unsafe Position, Fatigue, Alaska, Skagway, Black Lake"/>
    <x v="19"/>
    <s v="Alaska, Skagway, Black Lake_x000a_On June 14, Karl (28) was climbing an unnamed, single-pitch sport route rated at 5.9 near Skagway. Just below the top of the route, he had clipped into the final bolt and was preparing to climb through the crux, where the final bolt was just to the right and above the climber, while the second-last bolt was below and to the left. The crux involved beginning just below a small overhang where the climber under-clings, before climbing above the bolt. Due to the varied surface of this rock, it is natural to place the rope behind one’s legs when passing through the crux._x000a_When Karl passed the bolt, he found the natural line to the left of the bolt. The result was that his rope went to the right to the final anchor and back to the left to the second-to-last anchor. At this point, the rope was taut and directly below, passing at 45 degree angle between the anchors. Karl was approximately 1.5 above his final point of protection and three meters above the rope passing between the two anchors._x000a_When Karl fell at the crux, his legs were caught in the rope passing between the anchors, causing him to be thrown upside down. While undesirable, this in itself did not result in any injury. Karl was injured when his foot, caught on the rope, smashed upwards into the overhang._x000a_Karl was lowered to the ground and evacuated to a health centre in Skagway, some 5 km away. He was later diagnosed with a fracture of the left talus._x000a_Analysis_x000a_Karl had noticed from the ground that a previous climber was forced to attempt the crux with the rope behind her legs. He noted that this was undesirable and potentially dangerous. While at the crux this was confirmed. When Karl arrived at the crux, he was fatigued and did not feel especially strong. Rather than retreating, he attempted the crux knowing he could very well fall and knowing that a fall would be dangerous given the position of the anchors._x000a_The climber should have evaluated his fitness, the configuration of the anchors, and the potential for injury and decided that this move should not have been attempted. Alternatively, Karl could have made a concerted effort to avoid the rope below him while falling. He could have also attempted a different line above the final anchor such that a fall would have avoided the rope. (Source: From a report sent in by Karl)"/>
    <n v="5"/>
    <m/>
    <m/>
    <m/>
    <n v="1"/>
    <m/>
    <m/>
    <m/>
    <m/>
    <m/>
    <m/>
    <m/>
    <m/>
    <x v="0"/>
    <n v="1"/>
    <m/>
    <x v="1"/>
    <x v="1"/>
    <x v="0"/>
    <x v="1"/>
    <x v="1"/>
    <x v="0"/>
    <m/>
    <m/>
    <x v="0"/>
    <m/>
    <m/>
    <m/>
    <x v="0"/>
    <x v="0"/>
    <m/>
    <m/>
    <m/>
    <x v="0"/>
    <m/>
    <m/>
    <n v="1"/>
    <m/>
    <m/>
    <m/>
    <x v="0"/>
    <m/>
    <m/>
    <m/>
    <m/>
    <m/>
    <m/>
    <m/>
    <m/>
    <m/>
    <m/>
    <m/>
    <m/>
    <x v="0"/>
    <m/>
    <m/>
    <m/>
    <m/>
    <m/>
    <m/>
    <m/>
    <n v="1"/>
    <m/>
    <m/>
    <m/>
    <m/>
    <m/>
    <m/>
    <m/>
    <m/>
    <m/>
    <x v="1"/>
    <m/>
    <m/>
    <m/>
    <m/>
    <m/>
    <m/>
    <m/>
    <m/>
    <m/>
    <m/>
    <m/>
    <n v="1"/>
    <m/>
    <m/>
    <m/>
    <m/>
    <m/>
    <m/>
  </r>
  <r>
    <x v="1572"/>
    <s v="Fall on Snow — Loss of Control on Voluntary Glissade, New Hampshire, Mount Washington, Lion's Head Winter Route"/>
    <x v="19"/>
    <s v="New Hampshire, Mount Washington, Lion's Head Winter route_x000a_On March 3, a group of mountaineers (ages unknown) were glissading Lion’s Head Winter Route when one of them lost control and fell down approximately 75-100 feet through the trees to the bottom of the steep section of trail. Along the way, he hit some trees and came to a stop against a large stump._x000a_USFS Snow Rangers were notified of the incident by a hiker who had been sent to Hermit Lake to get help. Although below the steepest section of trail, the patient was found in terrain sufficiently steep to warrant belaying the litter downhill until the flat section of trail. From here he was sledded to the junction of the Winter Route and the Huntington Ravine Winter Access Trail, then transported via snowmobile and haul sled to Pinkham Notch Visitor Center._x000a_Analysis_x000a_The Winter Route on Lion’s Head is a steep mountaineering route that requires the ability to self-arrest in the event of a fall. Glissading was a reasonable descent option given the soft snow conditions on this day."/>
    <n v="5"/>
    <m/>
    <m/>
    <m/>
    <m/>
    <m/>
    <m/>
    <m/>
    <m/>
    <m/>
    <m/>
    <m/>
    <m/>
    <x v="0"/>
    <n v="1"/>
    <m/>
    <x v="1"/>
    <x v="0"/>
    <x v="1"/>
    <x v="1"/>
    <x v="0"/>
    <x v="0"/>
    <m/>
    <m/>
    <x v="1"/>
    <m/>
    <m/>
    <m/>
    <x v="0"/>
    <x v="1"/>
    <m/>
    <m/>
    <m/>
    <x v="0"/>
    <n v="1"/>
    <m/>
    <m/>
    <m/>
    <m/>
    <m/>
    <x v="0"/>
    <m/>
    <m/>
    <m/>
    <m/>
    <m/>
    <m/>
    <m/>
    <m/>
    <m/>
    <m/>
    <m/>
    <m/>
    <x v="0"/>
    <m/>
    <m/>
    <m/>
    <m/>
    <m/>
    <m/>
    <m/>
    <m/>
    <m/>
    <m/>
    <m/>
    <m/>
    <m/>
    <m/>
    <m/>
    <m/>
    <m/>
    <x v="1"/>
    <m/>
    <m/>
    <m/>
    <m/>
    <m/>
    <m/>
    <m/>
    <m/>
    <n v="1"/>
    <m/>
    <m/>
    <m/>
    <m/>
    <m/>
    <m/>
    <m/>
    <m/>
    <m/>
  </r>
  <r>
    <x v="1573"/>
    <s v="Fall on Snow — Unable to Self-Arrest, Inadequate Equipment — No Headlamps, New Hampshire, Mount Washington, Huntington Ravine"/>
    <x v="19"/>
    <s v="New Hampshire, Mount Washington, Huntington Ravine_x000a_On January 25, a party of four was ascending the Fan in Huntington Ravine when one of them (38) fell and slid into two other people in his party, causing them to fall as well. One of three involved in the fall was unable to self-arrest on the icy surface and tumbled about 50 feet before hitting a rock. He sustained a soft tissue injury to his left thigh. The patient’s party was able to assist him down to the Harvard Cabin and notified the caretaker of the incident and requested assistance. A Snow Ranger assessed his injuries and transported the patient to Pinkham Notch via snowmobile."/>
    <n v="3"/>
    <m/>
    <m/>
    <m/>
    <m/>
    <m/>
    <n v="1"/>
    <m/>
    <m/>
    <m/>
    <m/>
    <m/>
    <m/>
    <x v="0"/>
    <n v="1"/>
    <m/>
    <x v="1"/>
    <x v="1"/>
    <x v="1"/>
    <x v="1"/>
    <x v="0"/>
    <x v="0"/>
    <m/>
    <m/>
    <x v="0"/>
    <m/>
    <m/>
    <m/>
    <x v="0"/>
    <x v="1"/>
    <m/>
    <m/>
    <m/>
    <x v="0"/>
    <m/>
    <m/>
    <m/>
    <m/>
    <m/>
    <m/>
    <x v="0"/>
    <m/>
    <m/>
    <m/>
    <m/>
    <m/>
    <m/>
    <m/>
    <m/>
    <m/>
    <m/>
    <m/>
    <m/>
    <x v="0"/>
    <m/>
    <m/>
    <m/>
    <m/>
    <m/>
    <m/>
    <m/>
    <m/>
    <m/>
    <m/>
    <m/>
    <m/>
    <m/>
    <m/>
    <m/>
    <m/>
    <n v="1"/>
    <x v="1"/>
    <m/>
    <m/>
    <m/>
    <m/>
    <m/>
    <m/>
    <n v="1"/>
    <m/>
    <m/>
    <m/>
    <m/>
    <m/>
    <m/>
    <m/>
    <m/>
    <m/>
    <m/>
    <m/>
  </r>
  <r>
    <x v="1574"/>
    <s v="Fall on Snow, Climbing Unroped, Oregon, Mount Hood, Southside"/>
    <x v="19"/>
    <s v="Oregon, Mount Hood, Southside_x000a_On July 5, Erik Heerlein (35), a climber from South Carolina, fell approximately 200 feet while descending the Mazama Chute variation (10,500-foot elevation) of the Southside Route. His unroped team members included an M.D. and a paramedic. They were able to report the accident via cellphone and provide emergency medical aid. Heerlein struck his head (some protection was provided by a bicycle helmet) and lost consciousness during the fall. He was transported to a local hospital by a Blackhawk helicopter._x000a_Analysis_x000a_Although this route is often climbed unroped during normal conditions, the exposure provides ample opportunity for injury during a fall. The security provided by the rope should always be considered. The helmet likely minimized the head injury. Having an M.D. and paramedic in one’s party is always good fortune. (Source: Jeff Sheetz, Portland Mountain Rescue)"/>
    <n v="6"/>
    <m/>
    <m/>
    <m/>
    <m/>
    <n v="1"/>
    <m/>
    <m/>
    <m/>
    <m/>
    <m/>
    <m/>
    <m/>
    <x v="0"/>
    <n v="1"/>
    <m/>
    <x v="0"/>
    <x v="0"/>
    <x v="1"/>
    <x v="1"/>
    <x v="0"/>
    <x v="0"/>
    <m/>
    <m/>
    <x v="1"/>
    <n v="1"/>
    <m/>
    <m/>
    <x v="0"/>
    <x v="1"/>
    <m/>
    <m/>
    <m/>
    <x v="0"/>
    <m/>
    <m/>
    <m/>
    <m/>
    <m/>
    <m/>
    <x v="0"/>
    <m/>
    <m/>
    <m/>
    <m/>
    <m/>
    <m/>
    <m/>
    <m/>
    <m/>
    <m/>
    <m/>
    <m/>
    <x v="0"/>
    <m/>
    <m/>
    <m/>
    <m/>
    <m/>
    <m/>
    <m/>
    <m/>
    <m/>
    <m/>
    <m/>
    <m/>
    <m/>
    <m/>
    <m/>
    <m/>
    <m/>
    <x v="1"/>
    <m/>
    <m/>
    <m/>
    <m/>
    <m/>
    <m/>
    <m/>
    <m/>
    <m/>
    <m/>
    <m/>
    <m/>
    <n v="1"/>
    <m/>
    <m/>
    <m/>
    <m/>
    <m/>
  </r>
  <r>
    <x v="1575"/>
    <s v="Fall on Snow, Unable to Self-Arrest, Climbing Alone, Exceeding Abilities, Oregon, Mount Hood, Southside"/>
    <x v="19"/>
    <s v="Oregon, Mount Hood, Southside_x000a_On October 19, Chris Biddle (30), a novice climber, lost his footing at 10,900-foot elevation while descending the Southside Route. Unable to self-arrest he slid about 300 feet. A nearby climber who witnessed the fall reported his accident via cell phone. The witness and another climber were able to stabilize Biddle until a PMR ground team (supplemented by AMR Reach-and-Treat medics) climbed to the accident sites. The subject was air-evacuated by a Blackhawk helicopter to a local hospital._x000a_Analysis_x000a_Late season conditions (normal in October!) existed on the route making the novice climb technically difficult. Biddle later admitted that he had gone beyond his abilities to travel safely on the icy terrain. Without the support of a rope team, a novice solo climber takes great risks on technical terrain. (Source: Jeff Sheetz, Portland Mountain Rescue)"/>
    <n v="8"/>
    <m/>
    <m/>
    <m/>
    <n v="1"/>
    <m/>
    <m/>
    <m/>
    <m/>
    <n v="1"/>
    <m/>
    <m/>
    <m/>
    <x v="0"/>
    <n v="1"/>
    <m/>
    <x v="1"/>
    <x v="0"/>
    <x v="1"/>
    <x v="1"/>
    <x v="0"/>
    <x v="0"/>
    <m/>
    <m/>
    <x v="1"/>
    <n v="1"/>
    <n v="1"/>
    <m/>
    <x v="0"/>
    <x v="1"/>
    <m/>
    <m/>
    <m/>
    <x v="0"/>
    <m/>
    <m/>
    <m/>
    <n v="1"/>
    <m/>
    <m/>
    <x v="0"/>
    <m/>
    <m/>
    <m/>
    <m/>
    <m/>
    <m/>
    <m/>
    <m/>
    <m/>
    <m/>
    <m/>
    <m/>
    <x v="0"/>
    <m/>
    <m/>
    <m/>
    <m/>
    <m/>
    <m/>
    <m/>
    <m/>
    <m/>
    <m/>
    <m/>
    <m/>
    <m/>
    <m/>
    <m/>
    <m/>
    <m/>
    <x v="1"/>
    <m/>
    <m/>
    <m/>
    <m/>
    <m/>
    <m/>
    <m/>
    <m/>
    <m/>
    <m/>
    <m/>
    <m/>
    <m/>
    <m/>
    <m/>
    <n v="1"/>
    <m/>
    <m/>
  </r>
  <r>
    <x v="1576"/>
    <s v="Fall or Slip on Ice, Inadequate Protection, Colorado, Rocky Mountain National Park, The Squid"/>
    <x v="19"/>
    <s v="Colorado, Rocky Mountain National Park, The Squid_x000a_On Sunday March 2, a female climber (32) and her partners were climbing the Squid (WI5) located above Emerald Lake and considered by many to be the most spectacular single ice pitch in Colorado. While “running it out” to the top of the route she fell, her ice screw arresting her fall (approximately 3 5 feet), but not before hitting a ledge and landing on a rock shelf, suffering serious injuries to her pelvis and lower leg. Her partners were able to lower her to the ground and contacted park dispatch by cell phone._x000a_Park personnel responded, provided medical care, and lowered her approximately 120 meters down a steep snow slope using a belay. They then skied out approximately two miles to a waiting ambulance at the Bear Lake trailhead. She was taken to Estes Park Medical Center, and then transported by ambulance to Boulder Community Hospital. (Source: The National Park Service Morning Report, March 12)"/>
    <n v="4"/>
    <m/>
    <m/>
    <m/>
    <m/>
    <n v="1"/>
    <m/>
    <m/>
    <m/>
    <m/>
    <m/>
    <m/>
    <m/>
    <x v="0"/>
    <n v="1"/>
    <m/>
    <x v="1"/>
    <x v="1"/>
    <x v="0"/>
    <x v="1"/>
    <x v="0"/>
    <x v="0"/>
    <m/>
    <m/>
    <x v="0"/>
    <m/>
    <m/>
    <m/>
    <x v="0"/>
    <x v="0"/>
    <m/>
    <m/>
    <m/>
    <x v="1"/>
    <m/>
    <m/>
    <m/>
    <m/>
    <m/>
    <m/>
    <x v="0"/>
    <m/>
    <m/>
    <m/>
    <m/>
    <m/>
    <m/>
    <m/>
    <m/>
    <m/>
    <m/>
    <m/>
    <m/>
    <x v="0"/>
    <m/>
    <m/>
    <m/>
    <m/>
    <m/>
    <m/>
    <m/>
    <m/>
    <m/>
    <m/>
    <m/>
    <m/>
    <m/>
    <m/>
    <m/>
    <m/>
    <m/>
    <x v="0"/>
    <m/>
    <m/>
    <m/>
    <m/>
    <m/>
    <m/>
    <m/>
    <m/>
    <n v="1"/>
    <m/>
    <m/>
    <m/>
    <m/>
    <m/>
    <m/>
    <m/>
    <m/>
    <m/>
  </r>
  <r>
    <x v="1577"/>
    <s v="Fall or Slip on Rock, Climbing Alone, Colorado, Eldorado Canyon State Park, Bastille, Werk Supp"/>
    <x v="19"/>
    <s v="Colorado, Eldorado Canyon State Park, Bastille, Werk Supp_x000a_Michael Hankins (47), an experienced and highly regarded climber from Oklahoma set out to solo Werk Supp (5.9) on July 22. He fell when he was 50 feet into the climb. Hankins was airlifted to St. Anthony Central Hospital in Denver. He suffered compound fractures to both his legs and left arm, a broken pelvis and brain injury. He later died from his injuries._x000a_Analysis_x000a_Dave Secunda, who is a member of the Colorado Mountain Rescue Group, said Hankins was climbing using one of the most technically challenging methods—solo climbing—without the aid of ropes or harnesses. “Soloing is not the way that most people climb,” he said. “It is an elite, high-end part of the sport. He was at the absolute extreme of the spectrum of risk that climbers take. There is no backup system. Climbing [has some inherent risks], and I think we all, as climbers, embrace those potential risks when we go out there. I think the right response is to pause and extend our thoughts and prayers to the people involved. (Source: H. Urie, The Daily Camera—July 23, mountainproject.com, and Dave Secunda, Rocky Mountain Rescue Group)"/>
    <n v="6"/>
    <m/>
    <m/>
    <m/>
    <m/>
    <m/>
    <n v="1"/>
    <m/>
    <m/>
    <m/>
    <m/>
    <n v="1"/>
    <m/>
    <x v="1"/>
    <m/>
    <m/>
    <x v="0"/>
    <x v="1"/>
    <x v="1"/>
    <x v="1"/>
    <x v="0"/>
    <x v="0"/>
    <m/>
    <m/>
    <x v="1"/>
    <n v="1"/>
    <n v="1"/>
    <m/>
    <x v="0"/>
    <x v="0"/>
    <m/>
    <m/>
    <m/>
    <x v="0"/>
    <m/>
    <m/>
    <m/>
    <m/>
    <m/>
    <m/>
    <x v="0"/>
    <m/>
    <m/>
    <m/>
    <m/>
    <m/>
    <m/>
    <m/>
    <m/>
    <m/>
    <m/>
    <m/>
    <m/>
    <x v="0"/>
    <m/>
    <m/>
    <m/>
    <m/>
    <m/>
    <m/>
    <m/>
    <m/>
    <m/>
    <m/>
    <m/>
    <m/>
    <m/>
    <m/>
    <m/>
    <m/>
    <m/>
    <x v="1"/>
    <m/>
    <m/>
    <m/>
    <m/>
    <m/>
    <m/>
    <m/>
    <m/>
    <m/>
    <m/>
    <m/>
    <m/>
    <n v="1"/>
    <m/>
    <m/>
    <m/>
    <m/>
    <m/>
  </r>
  <r>
    <x v="1578"/>
    <s v="Fall or Slip on Rock, Failure to Follow Route, Fatigue, Darkness, North Carolina, Linville Gorge Wilderness, Shortoff Mountain, Paradise Alley"/>
    <x v="19"/>
    <s v="North Carolina, Linville Gorge Wilderness, Shortoff Mountain, Paradise Alley_x000a_On January 12, John Matthew (40) and Nathan Z. (30) both moderately experienced climbers, set off to climb Maginot Line (5.7) and Paradise Alley (5.8) on Shortoff Mountain, located at the south end of the Linville Gorge Wilderness Area. The following description of the events leading up to the incident is described by J. Matthews._x000a_Nathan and I are both WFRs and he is an AMGA TRSM. I have taken the AMGA TRSM course, but have not passed the exam. We have both led groups of youth climbing. We both wear helmets. However, neither of us had been out climbing for a couple of months_x000a_We climbed Maginot Line easily and took some time at the top to enjoy the warm January day. By the time we reached the base of Paradise Alley, it was near 4:30 p.m., but we both had headlamps warm layers and felt solid so we set off. Nathan led the first pitch with some difficulty, hanging on the rope a couple of times but taking no falls. I seconded with some difficulty, attributed to mostly fatigue. At the top of pitch one, I consulted the guidebook and set off._x000a_We were using the Lambert/Shull Guide, which marks the route as moving straight up from the belay (the Kelley Guide includes more detail and marks a short blocky scramble to the left before moving left). I climbed straight off the belay and pulled a small roof to gain the face. When I reached the face, I realized I was off-route because the rock was covered in lichen and the climbing difficulty seemed well beyond the 5.8 rating. I knew I needed to move left and I saw what appeared to be a good stance up and to the left. I placed a .3 C4 and started to move up and left towards the stance. I had gone approx 20 feet with protection when I came off the rock._x000a_We were climbing with double ropes and as I fell, one of the ropes caught my leg and flipped me upside down. The total distance of the fall was about 40 feet. The C4 held. Nathan caught my fall, but was pulled upwards about eight feet. When the rope caught my weight, I did a pendulum swing into the rock. The impact was focused on my left shoulder._x000a_By now it was dark. After an initial period of assessment (and a good amount of screaming and yelling), Nathan rigged the ropes to lower me and brought me to the ground. After cleaning the anchor and salvaging what gear he could, he joined me at the base of the cliff. Here, we assessed our options for an evacuation. Our choices included calling for a rescue, bushwhacking to the river and hitting a gravel road, or ascending the approach gully and then hiking back to the car. We chose to ascend the gully because I was able to walk and we didn’t want to bushwhack in the dark. The approach gully includes two fifth class sections. We made it to the first fifth-class section, an overhanging rock of approximately 20 feet in height. Nathan ascended the single fixed rope. At the top he built an anchor and rigged a 3:1 to haul me up the rock. About two-thirds of the way up the rock, two of the three anchor points blew and I slammed into the rock. I don’t believe this caused any further injury, but it sure hurt like hell!_x000a_The second fifth class section went without incident. We hiked the remaining section of trail back to the car. The evacuation, from accident to vehicle, had taken approximately five hours. We drove to Mission Hospital in Asheville, where I was treated for a badly broken collarbone and a broken scapula, as well as a laceration on the elbow to the bone, a hematoma on the hip, bruised ribs, sternum, elbow, and ankle, and torn ligaments in the rotator cuff. The elbow and the hip were suspected to be fractured but x- rays proved negative. After follow-up assessment, the collarbone required reconstructive surgery with “bone putty”, seven screws, and a six-inch titanium plate. As of September 1st, I am still in physical therapy, but returned to the rock two weeks ago—the first time since my accident._x000a_Analysis_x000a_In hindsight, there were a number of things we could have done which may have prevented this accident. First, we should have been satisfied after climbing Maginot Line, and not starting a multi-pitch climb at 4:30 p.m. in January. Fatigue should have been a warning sign, suggesting to us that it would have been best to descend after completing the first pitch. When I realized I was off route and run out, I could have exercised caution and down-climbed, or I could have consulted more than one guidebook for route information, placed more protection, or stayed home and watched football! (Source: John Matthew)_x000a_Additional Comment: Linville Gorge is a remote area with very challenging terrain and access. Rescue is often difficult and demanding in time, manpower, and equipment. Both climbers did an excellent job of being self-sufficient and skilled in initiating a self-rescue. (Source: Aram Attarian)"/>
    <n v="11"/>
    <m/>
    <m/>
    <m/>
    <n v="1"/>
    <m/>
    <n v="1"/>
    <m/>
    <m/>
    <m/>
    <n v="1"/>
    <m/>
    <m/>
    <x v="0"/>
    <n v="1"/>
    <m/>
    <x v="1"/>
    <x v="1"/>
    <x v="0"/>
    <x v="0"/>
    <x v="0"/>
    <x v="0"/>
    <m/>
    <n v="1"/>
    <x v="0"/>
    <m/>
    <m/>
    <m/>
    <x v="0"/>
    <x v="0"/>
    <m/>
    <m/>
    <m/>
    <x v="0"/>
    <m/>
    <m/>
    <m/>
    <m/>
    <m/>
    <m/>
    <x v="0"/>
    <m/>
    <m/>
    <m/>
    <m/>
    <n v="1"/>
    <m/>
    <m/>
    <m/>
    <n v="1"/>
    <m/>
    <n v="1"/>
    <m/>
    <x v="0"/>
    <m/>
    <n v="1"/>
    <n v="1"/>
    <m/>
    <m/>
    <m/>
    <m/>
    <n v="1"/>
    <m/>
    <m/>
    <m/>
    <m/>
    <m/>
    <m/>
    <m/>
    <m/>
    <m/>
    <x v="1"/>
    <m/>
    <m/>
    <m/>
    <m/>
    <m/>
    <m/>
    <n v="1"/>
    <m/>
    <m/>
    <m/>
    <m/>
    <m/>
    <m/>
    <m/>
    <m/>
    <m/>
    <m/>
    <m/>
  </r>
  <r>
    <x v="1579"/>
    <s v="Fall or Slip on Rock, Inadequate Belay, Inexperienced, North Carolina, Looking Glass Rock"/>
    <x v="19"/>
    <s v="North Carolina, Looking Glass Rock_x000a_On May 8, a male climber (31) and his female partner were attempting an unknown rock climb when he fell and broke his ankle. It was broken on both sides and will need surgery, plates, screws, and pins, to put it back together. Other climbers in the area assisted him to the trailhead._x000a_No one on the scene is sure why he fell, but the evidence suggests that he was new to the area and got himself in over his head. His girlfriend was belaying with a GriGri, but was not a climber herself. Climbers near the scene reported he was climbing on eyebrows above a crack on a 5.6 single pitch route, possibly “Good Intentions”, when they heard him yell, “Take!” His girlfriend yelled back, “Don’t fall, wait!” He yelled back that his hands were too slick and he couldn’t hold on any longer and to “take” and get ready for the fall. She yelled back, “Please, no, wait!”_x000a_When he fell it looked like his last piece was at his feet and he was squatting before bailing off and taking a 20-foot fall. By the time he was caught, he swung into a big bulge and immediately broke his ankle._x000a_Witnesses reported that it appeared that his belayer had a significant amount of time to take up the slack but didn’t know how to take in slack quickly on a GriGri._x000a_Analysis_x000a_Moral of the story: belaying is a climbing skill that should not be taken lightly, familiarize yourself (and your significant other) with your chosen belay device! Down-climbing is an important basic climbing skill that every climber should embrace. (Source: From a post on carolinaclimbers.org, May 9)."/>
    <n v="5"/>
    <m/>
    <m/>
    <m/>
    <m/>
    <n v="1"/>
    <m/>
    <m/>
    <m/>
    <n v="1"/>
    <m/>
    <m/>
    <m/>
    <x v="0"/>
    <n v="1"/>
    <m/>
    <x v="1"/>
    <x v="1"/>
    <x v="0"/>
    <x v="0"/>
    <x v="0"/>
    <x v="0"/>
    <m/>
    <m/>
    <x v="0"/>
    <m/>
    <m/>
    <m/>
    <x v="0"/>
    <x v="0"/>
    <m/>
    <m/>
    <m/>
    <x v="0"/>
    <m/>
    <m/>
    <m/>
    <m/>
    <m/>
    <m/>
    <x v="0"/>
    <m/>
    <m/>
    <m/>
    <m/>
    <m/>
    <m/>
    <m/>
    <m/>
    <m/>
    <m/>
    <m/>
    <m/>
    <x v="0"/>
    <m/>
    <m/>
    <m/>
    <m/>
    <m/>
    <m/>
    <m/>
    <m/>
    <m/>
    <m/>
    <m/>
    <m/>
    <m/>
    <m/>
    <m/>
    <m/>
    <m/>
    <x v="1"/>
    <m/>
    <m/>
    <n v="1"/>
    <m/>
    <m/>
    <m/>
    <m/>
    <m/>
    <m/>
    <m/>
    <n v="1"/>
    <m/>
    <m/>
    <m/>
    <m/>
    <m/>
    <m/>
    <m/>
  </r>
  <r>
    <x v="1580"/>
    <s v="Fall or Slip on Rock, Miscommunication, Colorado, Eldorado Canyon State Park, Wind Tower"/>
    <x v="19"/>
    <s v="Colorado, Eldorado Canyon State Park, Wind Tower_x000a_On May 4, Lon Abbott (45) and Avery McGill (25) were climbing Recon (5.6) on the Wind Tower. Both men were experienced climbers and wearing helmets. They had been leading, then rappelling all day. During the afternoon Abbott fell from the anchors on top of the first pitch, stopping about 20-30 feet below the belay ledge. Reports suggest that Abbott was tied into the rope while it was under tension from the anchor at the top of the first pitch as it passed through the chains (or the injured climber’s gear), down and through a few more pieces, then down to the base of the climb. Abbott had called, “Off belay!” and was not on belay when he fell._x000a_At the on-set of the fall, McGill thought there was rockfall and took shelter underneath an outcrop. When he realized Abbott was falling, he tried to grab the rope but couldn’t hold on to it. He suffered a hand injury, suggesting that Abbott fell onto his hand._x000a_Luckily for Abbott, the rope got caught or twisted in the first piece of protection on the pitch, which appeared to “arrest” the fall keeping him from tumbling further down the 4th class slope._x000a_Quick action from climbers in the area saved Abbott’s life. He was air lifted to Denver Health Medical Center where his injuries were assessed and included two broken vertebrae, broken ankles, five broken ribs, a broken shoulder blade and a concussion. He is expected to recover._x000a_Analysis_x000a_Experienced climbers will often keep the leader on belay when he reaches the top of a pitch, even if he says, “Off belay.” This is followed by giving a few feet of slack and then tying a knot in the rope on the brake side of the belay device until it becomes evident that the leader is tied off to the anchor._x000a_Since Abbott and McGill had been leading and rappelling all day, they may not have talked about changing what they had been doing. Instead, McGill may have assumed that they would continue, which leads to the speculation that after leading the pitch Abbott, decided to lower instead of rappelling, but forgot to communicate this with McGill._x000a_There is also some speculation that the “off belay” command did not come from Abbott, but from another party in the immediate area. Whatever happened, it’s a good time to remind us all that we should always communicate with our partners. (Source: Edited from entries on mountainproject.com and a rockymountainnews.com websites)_x000a_"/>
    <n v="6"/>
    <m/>
    <m/>
    <n v="1"/>
    <m/>
    <m/>
    <n v="1"/>
    <m/>
    <m/>
    <m/>
    <m/>
    <n v="1"/>
    <m/>
    <x v="0"/>
    <n v="1"/>
    <m/>
    <x v="0"/>
    <x v="1"/>
    <x v="0"/>
    <x v="0"/>
    <x v="0"/>
    <x v="0"/>
    <m/>
    <m/>
    <x v="0"/>
    <m/>
    <m/>
    <m/>
    <x v="0"/>
    <x v="0"/>
    <m/>
    <m/>
    <m/>
    <x v="0"/>
    <m/>
    <m/>
    <m/>
    <m/>
    <m/>
    <m/>
    <x v="0"/>
    <m/>
    <m/>
    <m/>
    <m/>
    <m/>
    <m/>
    <m/>
    <m/>
    <m/>
    <m/>
    <m/>
    <m/>
    <x v="0"/>
    <m/>
    <m/>
    <m/>
    <m/>
    <m/>
    <m/>
    <m/>
    <m/>
    <m/>
    <m/>
    <m/>
    <m/>
    <m/>
    <m/>
    <m/>
    <m/>
    <m/>
    <x v="1"/>
    <m/>
    <m/>
    <m/>
    <m/>
    <m/>
    <n v="1"/>
    <m/>
    <m/>
    <m/>
    <m/>
    <n v="1"/>
    <m/>
    <m/>
    <m/>
    <m/>
    <m/>
    <m/>
    <m/>
  </r>
  <r>
    <x v="1581"/>
    <s v="Fall or Slip on Rock, Pulled Loose Rock Off — Falling Rock Hit Climbing Partner _x000a_Colorado, Eldorado Canyon State Park"/>
    <x v="19"/>
    <s v="During the afternoon on May 27, two experienced climbers, Chris Lee (38) and Chris Klinga (25), were attempting Doub-Griffith, a 5.11c 3-pitch traditional route that starts from a small ledge 150 feet above the base of Redgarden Wall. As Lee was climbing, he inadvertently pulled a table-size flake free from the wall. The rock hit Lee in the abdomen, causing both Lee and the flake to fall. Using a Cinch assisted-braking belay device, Klinga stopped Lee’s fall, after which Klinga was struck with the rock that had broken loose, injuring both his legs. Lee was able to get to the ground and walk out on his own._x000a_Rocky Mountain Fire and Rocky Mountain Rescue climbed to Klinga’s location and set up an evacuation system. The team evacuated Klinga off of the rock ledge and down to the road. The evacuation included a 150-foot vertical and a 300-foot scree lowers. Klinga was transported to St. Anthony’s Central by a medical helicopter._x000a_Analysis_x000a_Loose rock is relatively common objective hazard. Climbers should be wary of loose rock by testing handholds, avoiding sections of loose rock, and not being in a direct line of potential rockfall from above. Climbers should also ask themselves, “What if?” In this case, what sorts of precautions can be taken by the belayer to protect the leader if the belayer is incapacitated during a leader fall? (Sources: From Rocky Mountain News and bouldercounty.org websites and Aram Attarian.)"/>
    <n v="5"/>
    <m/>
    <m/>
    <n v="1"/>
    <m/>
    <m/>
    <n v="1"/>
    <m/>
    <m/>
    <m/>
    <m/>
    <n v="1"/>
    <m/>
    <x v="0"/>
    <n v="1"/>
    <m/>
    <x v="1"/>
    <x v="1"/>
    <x v="0"/>
    <x v="0"/>
    <x v="0"/>
    <x v="0"/>
    <m/>
    <m/>
    <x v="0"/>
    <m/>
    <m/>
    <m/>
    <x v="0"/>
    <x v="0"/>
    <m/>
    <m/>
    <m/>
    <x v="0"/>
    <m/>
    <m/>
    <m/>
    <m/>
    <m/>
    <m/>
    <x v="0"/>
    <m/>
    <m/>
    <m/>
    <m/>
    <m/>
    <m/>
    <m/>
    <m/>
    <m/>
    <m/>
    <m/>
    <m/>
    <x v="0"/>
    <m/>
    <m/>
    <m/>
    <m/>
    <m/>
    <m/>
    <m/>
    <m/>
    <m/>
    <m/>
    <m/>
    <n v="1"/>
    <m/>
    <m/>
    <m/>
    <m/>
    <m/>
    <x v="1"/>
    <m/>
    <m/>
    <m/>
    <m/>
    <m/>
    <m/>
    <m/>
    <m/>
    <m/>
    <m/>
    <n v="1"/>
    <m/>
    <m/>
    <m/>
    <m/>
    <m/>
    <m/>
    <m/>
  </r>
  <r>
    <x v="1582"/>
    <s v="Falling Rock, Weather, Late Start, Oregon, Mount Hood, Cooper Spur"/>
    <x v="19"/>
    <s v="Oregon, Mount Hood, Cooper Spur_x000a_On July 27, Dr. Gary Lee (55), an experienced climber, and his son Devin (20) finished the ascent of the Sunshine route in the early afternoon. They descended by the Cooper Spur route, stopping at a snowfield at the 10,000- foot level to unrope and don crampons. Believing that the worst part of the climb was behind them, they continued down the snowfield until a watermelon-sized rock struck Dr. Lee in the back and sent him tumbling down the fall line. He fell about 1000 feet out of sight and became wedged between boulders on the steep north face. Devon continued descending, calling after his father, but was unable to make contact. He was met by two hikers who placed a 911-cell phone call notifying authorities of the accident._x000a_The body recovery by ground teams involved hazards associated with loose rock on the exposed north face and included an airdrop of a 600-foot rope._x000a_Analysis_x000a_Nearby climbers observed the pair during their ascent and noted their lateness on route. Also, the previous night remained warm, so the snow surface did not freeze/stabilize. Climbers must adjust their schedules for early starts to beat the diurnal heating cycle and be well clear of rockfall hazards by mid-morning. Rescuers experienced late season conditions (thin snowcover, icy surfaces, and excessive rockfall). The party’s upper descent route was completely free of snow/ice, thereby exposing a bed of unstable rock. Though the party did not wear helmets, this choice would probably not have affected the outcome of such a long fall. However, this might be an indicator of their unawareness of the climbing conditions. (Source: Jeff Sheetz, Portland Mountain Rescue)               ... Editor’s Note: A comment on an incident report from last year:_x000a__x0009_“My name is Devin Lee, the son of Dr. Gary Lee, who was in the [Mount Hood] story [on page 64] in the 2009 ANAM. … a few minor details: the rock hit my father in the head [not on the back]._x000a__x0009_“… the most important comment [is that] we knew the conditions. We had climbed late-season before. We knew it was dangerous as soon as we got to the Cooper Spur. My father has climbed that mountain more than 40 times, on all routes, and experience is not a question. Our choice of not wearing helmets was not because we did not fear rock fall. Not only that, we thought we would be out of the rockfall hazards much sooner than that, but the horrible conditions on the upper face of Cooper Spur slowed us down. We had gotten to the top of the snowfield and were very close to Tie-In Rock._x000a__x0009_“… We were not ignorant, we were not careless. We went into it with our eyes open, fully aware, taking what precautions we could with conditions that were worse than expected. I don’t know what you can do to change anything, since the document is already in print, but I could not, in good conscience, let these thoughts go unsaid.”"/>
    <n v="8"/>
    <m/>
    <n v="1"/>
    <m/>
    <m/>
    <m/>
    <m/>
    <n v="1"/>
    <m/>
    <m/>
    <m/>
    <n v="1"/>
    <m/>
    <x v="1"/>
    <m/>
    <m/>
    <x v="1"/>
    <x v="0"/>
    <x v="1"/>
    <x v="1"/>
    <x v="0"/>
    <x v="0"/>
    <m/>
    <m/>
    <x v="0"/>
    <m/>
    <m/>
    <m/>
    <x v="0"/>
    <x v="1"/>
    <m/>
    <m/>
    <m/>
    <x v="0"/>
    <m/>
    <m/>
    <m/>
    <n v="1"/>
    <m/>
    <m/>
    <x v="0"/>
    <m/>
    <m/>
    <m/>
    <m/>
    <m/>
    <n v="1"/>
    <m/>
    <n v="1"/>
    <m/>
    <m/>
    <m/>
    <m/>
    <x v="0"/>
    <m/>
    <m/>
    <n v="1"/>
    <m/>
    <m/>
    <m/>
    <m/>
    <m/>
    <m/>
    <m/>
    <m/>
    <m/>
    <m/>
    <m/>
    <m/>
    <m/>
    <m/>
    <x v="1"/>
    <m/>
    <m/>
    <m/>
    <m/>
    <m/>
    <m/>
    <m/>
    <m/>
    <m/>
    <m/>
    <m/>
    <m/>
    <n v="1"/>
    <m/>
    <m/>
    <m/>
    <m/>
    <m/>
  </r>
  <r>
    <x v="1583"/>
    <s v="Fatigue, Fall on Rock, Exceeding Abilities, North Carolina, Hanging Rock State Park — Moores Wall, Dolphin Head"/>
    <x v="19"/>
    <s v="North Carolina, Hanging Rock State Park – Moores Wall, Dolphin Head_x000a_On May 25, Chris Hagwood (42) and Mark Ericson (52), experienced climbers, started Dolphin Head (5.6), a popular rock climb located on Moores’ Central Wall, and shortly went off-route. Before he knew it, Chris was in over his head. Instead of continuing, he had Mark lower him to the ground. Mark said he felt sure he could finish the route instead of leaving some of Chris’ gear behind. A third climber had recently bailed on another nearby route and this compounded the pair’s frustration at leaving routes unfinished._x000a_Mark successfully led the first pitch to a belay anchor just under the dolphin head feature of the climb. Chris followed to the belay. Mark started the second pitch and placed a cam to the right of the feature as he attempted to pull over it. He successfully stepped back down to the belay after one or more failed attempts. On two subsequent attempts to get over the feature, he fell trying to step back down to the belay. On the first two falls, he recovered and tried again after a few minutes. While trying to pull over the feature for a third time, he hooked his foot on the feature in such a way that when he fell, his foot over-rotated and he fractured his ankle at the base of the tibia._x000a_Chris was able to lower Mark from the belay to the ground, where a third climber assisted. During the lower, the rope got tangled around a “chicken head.” Chris was able to keep Mark locked off and loosen the rope until it was freed. After being lowered to the ground, Chris rappelled from the belay anchor and pulled the rope._x000a_Mark was able to stand, but could not walk, so he mostly “scooted” down the trail. The party called for assistance with their cell phone from North Carolina State Park Rangers, since the trail was too narrow for assisted walking. A pick-up truck reached the climbers at the upper-most area that could accommodate a vehicle. Mark was transported in the bed of the truck while Chris and the third climber were driven back to the climber’s parking lot by the rangers. Unsure of the condition of his ankle (but suspecting a moderate to severe sprain), Mark was driven home. A visit to his doctor the next day revealed the broken ankle._x000a_Analysis_x000a_We were both tired from a day of climbing. Chris was attempting a route above his ability. We should have left the stopper in place that Chris originally lowered from and walked away. Alternately, we should have converted the belay anchor into a rappel anchor and lowered off after falling the first time on the feature We should not have attempted to press on. (Source: Chris Hagwood and Mark Erickson)"/>
    <n v="5"/>
    <m/>
    <m/>
    <m/>
    <m/>
    <m/>
    <n v="1"/>
    <n v="1"/>
    <m/>
    <n v="1"/>
    <m/>
    <m/>
    <m/>
    <x v="0"/>
    <n v="1"/>
    <m/>
    <x v="1"/>
    <x v="1"/>
    <x v="0"/>
    <x v="0"/>
    <x v="0"/>
    <x v="0"/>
    <m/>
    <m/>
    <x v="0"/>
    <m/>
    <m/>
    <m/>
    <x v="0"/>
    <x v="0"/>
    <m/>
    <m/>
    <m/>
    <x v="0"/>
    <m/>
    <m/>
    <m/>
    <m/>
    <m/>
    <m/>
    <x v="0"/>
    <m/>
    <m/>
    <m/>
    <m/>
    <m/>
    <m/>
    <m/>
    <m/>
    <m/>
    <m/>
    <m/>
    <m/>
    <x v="0"/>
    <m/>
    <m/>
    <m/>
    <m/>
    <m/>
    <m/>
    <m/>
    <n v="1"/>
    <m/>
    <m/>
    <m/>
    <m/>
    <m/>
    <m/>
    <m/>
    <m/>
    <m/>
    <x v="1"/>
    <m/>
    <m/>
    <m/>
    <m/>
    <m/>
    <m/>
    <m/>
    <m/>
    <m/>
    <m/>
    <n v="1"/>
    <m/>
    <m/>
    <m/>
    <m/>
    <m/>
    <m/>
    <m/>
  </r>
  <r>
    <x v="1584"/>
    <s v="Frostbite—Dehyrated, Failure to Pay Attention to Warning Signs, Alaska Mount McKinley West Buttress"/>
    <x v="19"/>
    <s v="Alaska, Mount McKinley, West Buttress_x000a_Hervé Laurence (40) was a member of a party of eight French climbers who were planning to ascend via the West Buttress. This group departed on May 6 and purportedly arrived at the 14,200-foot camp on May 12. Following a brief stay for acclimatization the expedition, attempted to climb to the summit in one push. The expedition departed at 0400 on May 16. Laurence reported that his feet were very cold and never warmed up. At 0900, the expedition arrived at Denali Pass. Laurence determined that his hands were now frostbitten and so elected to turn around with one climber. Upon reaching the 17,200-foot camp, the two sought assistance from fellow climbers, who in turn contacted the NPS patrol at 14,200 feet via FRS radio for advice. When questioned, Laurence and his partner stated that they could climb down so they were instructed to continue their descent to 14,200 feet and seek out the rangers upon arrival. The two arrived in camp atl800. A physical exam was performed. Although Laurence was only complaining of frostbite to his hands, a fall exam was accomplished and it revealed that Laurence had deep frostbite on the toes of both feet and superficial frostbite on the fingers of both hands. When Laurence was asked why he didn’t turn around when his feet began to freeze, he replied that he had suffered frostbite to his feet two times previously and they had always healed without any complications. Further history revealed he had only consumed 1.5 to two liters of water in the previous 48 hours. Following treatment, the patient was evacuated to Talkeetna and then to Anchorage._x000a_Analysis_x000a_This case of frostbite was caused by the climber not hydrating properly and ignoring warning signs. During the climbing briefings conducted by the National Park Service, adequate hydration and the warning signs associated with frostbite are stressed. The climber also stated that he had been wearing mittens when his hands froze. His boots were La Sportiva Olympus Mons, a very popular boot on Denali. At the very least this illustrates that even the best of gear will not necessarily prevent cold injuries and that prevention requires a holistic approach. (Source: John A. Loomis, Ranger, Denali National Park)"/>
    <n v="4"/>
    <m/>
    <m/>
    <m/>
    <m/>
    <m/>
    <n v="1"/>
    <m/>
    <m/>
    <m/>
    <m/>
    <m/>
    <m/>
    <x v="0"/>
    <n v="1"/>
    <m/>
    <x v="1"/>
    <x v="1"/>
    <x v="1"/>
    <x v="1"/>
    <x v="0"/>
    <x v="0"/>
    <m/>
    <m/>
    <x v="0"/>
    <m/>
    <m/>
    <m/>
    <x v="0"/>
    <x v="1"/>
    <m/>
    <m/>
    <m/>
    <x v="0"/>
    <m/>
    <m/>
    <m/>
    <m/>
    <m/>
    <m/>
    <x v="0"/>
    <m/>
    <m/>
    <n v="1"/>
    <m/>
    <m/>
    <m/>
    <m/>
    <m/>
    <m/>
    <m/>
    <m/>
    <m/>
    <x v="0"/>
    <m/>
    <m/>
    <m/>
    <m/>
    <m/>
    <m/>
    <m/>
    <m/>
    <n v="1"/>
    <m/>
    <m/>
    <m/>
    <m/>
    <m/>
    <m/>
    <m/>
    <m/>
    <x v="1"/>
    <m/>
    <m/>
    <m/>
    <m/>
    <m/>
    <m/>
    <m/>
    <m/>
    <m/>
    <m/>
    <n v="1"/>
    <m/>
    <m/>
    <m/>
    <m/>
    <m/>
    <m/>
    <m/>
  </r>
  <r>
    <x v="1585"/>
    <s v="HAPE, Allowed to Descend Alone, Possible CO Poisioning, Alaska,Mount McKinley, West Buttress"/>
    <x v="19"/>
    <s v="Alaska, Mount McKinley, West Buttress_x000a_The 2008 Ulsam McKinley Expedition, led by Jeong Sang Kim (34) flew onto the glacier on May 1 and climbed to the 14,200-foot camp in eight days. The expedition stayed at the camp waiting for better weather to ascend to the 17,200-foot high camp, and during this time had made at least one carry to the base of the fixed lines at 15,400 feet. The group then made their move to the high camp on May 15. However, Kim felt ill after arriving at the fixed lines and elected to descend while the rest of the expedition continued up. While he was descending solo, he was observed by the NPS patrol stationed at the camp. The patrol noted that he required multiple rest stops while descending and that he could not walk the remaining 200 meters of level ground into the 14,2 00-foot camp without sitting down twice to rest. The patrol ranger and primary medic contacted Kim, and after a brief physical exam discovered that he had an oxygen saturation of 51 percent, the normal for this altitude being approximately 84 to 89 percent. The one abnormality noted was that pulmonary rales were not found during auscultation. Kim was diagnosed as suffering from atypical High Altitude Pulmonary Edema (HAPE) and brought to the medical tent for treatment. While on low flow oxygen via nasal cannula, his oxygen saturation began to fall to the low 40’s. He was immediately placed on high flow oxygen with a non-rebreather mask. Following contact with medical control, he was then administered Diamox and Albuteral. The Incident Command system subsequently was activated and the park helicopter was placed on standby for an evacuation, but poor weather conditions prohibited any evacuation attempt that day. Kim remained in the care of NPS personnel throughout the night and was kept on oxygen. The rest of the Ulsam expedition returned to the 14,200-foot camp the following day and were informed about his condition. Another physical exam was performed to evaluate the possibility of Kim descending with the assistance of his fellow team members, but it was discovered that his saturation level would plummet shortly after being taken off oxygen and not performing any physical exertion. Based on these findings, Kim and another patient were evacuated from the 14,200-foot camp during the evening of May 16 by the NPS Lama helicopter. After being flown to Talkeetna, the two were transferred to a fixed-wing medical evacuation flight for transport to the Alaska Regional Hospital. Kim’s symptoms had resolved and he was released following his examination at the hospital._x000a_Analysis_x000a_Kim was fortunate in that the NPS staff suspected that there was something irregular occurring and undertook an investigation. There is a strong possibility that had he gone to sleep alone in his tent that evening, he could have died. Kim’s medical condition worsened even after being placed on low flow oxygen and necessitated aggressive medical treatment on the part of the NPS patrol to stabilize him. When I went to consult with the expedition leader, I discovered that while the group was cooking outside the tent, they were using a portable isobutane-style stove to heat the interior. They indicated that this was a normal practice and erroneously stated that since it was a single small stove, there wasn’t any danger from it. The expedition had maintained a prudent acclimatization schedule, but the practice of heating their dome tent with a stove put every member at risk of carbon monoxide poisoning and may have contributed to Kim developing HAPE. In addition, splitting the expedition and allowing an ill member to descend by himself could have resulted in Kim’s death by the simple fact that no one would have been aware that he was in respiratory distress. Furthermore, un-roped travel on glaciated terrain is not recommended because of the danger of falling into crevasses. (Source: John A. Loomis, Ranger, Denali National Park)"/>
    <n v="4"/>
    <m/>
    <m/>
    <m/>
    <m/>
    <n v="1"/>
    <m/>
    <m/>
    <m/>
    <m/>
    <m/>
    <m/>
    <m/>
    <x v="0"/>
    <n v="1"/>
    <m/>
    <x v="1"/>
    <x v="0"/>
    <x v="1"/>
    <x v="1"/>
    <x v="0"/>
    <x v="0"/>
    <m/>
    <m/>
    <x v="0"/>
    <m/>
    <m/>
    <m/>
    <x v="0"/>
    <x v="1"/>
    <m/>
    <n v="1"/>
    <m/>
    <x v="0"/>
    <m/>
    <m/>
    <m/>
    <m/>
    <m/>
    <m/>
    <x v="0"/>
    <m/>
    <m/>
    <m/>
    <m/>
    <m/>
    <m/>
    <m/>
    <m/>
    <m/>
    <m/>
    <m/>
    <m/>
    <x v="0"/>
    <m/>
    <m/>
    <m/>
    <m/>
    <m/>
    <m/>
    <m/>
    <m/>
    <m/>
    <m/>
    <m/>
    <m/>
    <m/>
    <m/>
    <m/>
    <m/>
    <m/>
    <x v="1"/>
    <m/>
    <m/>
    <m/>
    <m/>
    <m/>
    <m/>
    <m/>
    <m/>
    <m/>
    <m/>
    <n v="1"/>
    <m/>
    <m/>
    <m/>
    <m/>
    <m/>
    <m/>
    <m/>
  </r>
  <r>
    <x v="1586"/>
    <s v="Inadequate Protection — Nut Pulled Out, Fall on Rock, No Hard Hat, North Carolina, Looking Glass Rock, Second Coming"/>
    <x v="19"/>
    <s v="North Carolina, Looking Glass Rock, Second Coming_x000a_On July 28, at 9:00 p.m. two climbers called 911 from the base of Second Coming, a well-known 5.7 two pitch traditional climb located on the South- side of Looking Glass Rock._x000a_Jane Doe was belayingjohn Doe (31) on the first pitch of Second Coming. John was leading the first pitch and was about 100 feet off the ground at the 5.7 crux, where he placed a stopper. After a few unsuccessful attempts at the crux, John was lowered to the ground through the single stopper placement._x000a_Jane Doe decided to give the climb a try and began to top-rope on the single stopper placed earlier by John. She was able to work her way through the crux and ignored a good ledge and the standard belay for the route. Instead she climbed past a large flake and continued up the second pitch of the climb, reaching the double crack system._x000a_There are two crack systems on the second pitch: one diminishes while the other begins about 15 to 20 feet to the right of the first. Jane could not find her way up the first crack and did not see the second crack to the right. (This would be the easiest way to the top of the second pitch)._x000a_Jane placed then lowered off a blue tri-cam. John lowered her to the large flake about 20 feet below the tri-cam placement, where she was able to build a three-point anchor using passive pro in the flake. Once the anchor was built, Jane brought John up to her position, belaying him from her harness with a re-direct through the anchor._x000a_Once John arrived and clipped into the anchor, he lowered Jane off his belay device attached to his harness with the rope re-directed through the anchor. Once Jane had been lowered approximately 120 feet to the ground, John began building a rappel anchor by repositioning it a little higher in the flake. (He thought that the rock was a bit hollow where Jane had positioned it earlier). John placed a stopper in the crack as the primary anchor point. This placement was backed up with a second stopper on a sling. The two pieces were placed close together with room between them (not equalized). Once the anchor was built, John placed himself on rappel._x000a_Somewhere between the start of his rappel and approximately 100 feet from the ground, the top stopper failed. The rest is speculation, but it is believed that the force of the top stopper failing and the bottom catching created a shock-load that caused the second stopper to fail. At this point, Jane stated that she heard John scream. She looked to see John falling from 100 feet above! John hit a ledge about 30 feet below the crux and tumbled down the slab below._x000a_Brevard Rescue Squad responded to Jane’s 911 call and evacuated John via litter and backboard. He sustained lacerations to the top of his head, a broken shoulder blade, a severe contusion on his elbow, a broken wrist (requiring surgery), and a bruised hip. John was not wearing a helmet. He was transported to Mission Hospitals in Asheville, NC._x000a_Analysis_x000a_A couple of potentially dangerous scenarios were evident in this event. First, John was lowered through a single nut placement, then Jane chose to top- rope through that same single nut rather than pull the rope and re-lead the pitch. These actions are a high-risk maneuver given that a single stopper protects the climbing 100 feet off the deck! While it didn’t contribute at all to the accident, it in itself could be considered a near miss._x000a_Second, by placing all of the anchor points behind a flake they were literally “placing all of their eggs in one basket.” A common test to determine the integrity of a flake is to strike it. If it sounds hollow avoid it. Flakes are known to expand. This is especially true when using passive protection like stoppers. The wedging action of the stoppers more than likely caused the flake to expand, causing the anchor to fail. Safer options may have included abandoning the climb once John was on the ground, rappel off an equalized anchor, or to continue up easier terrain to the Gemini Cracks rappel anchors. As always a helmet is recommended! (Source: Edited from a post on carolinaclimbers.org and Aram Attarian.)"/>
    <n v="5"/>
    <m/>
    <m/>
    <m/>
    <m/>
    <n v="1"/>
    <m/>
    <m/>
    <m/>
    <m/>
    <m/>
    <m/>
    <m/>
    <x v="0"/>
    <n v="1"/>
    <m/>
    <x v="1"/>
    <x v="1"/>
    <x v="0"/>
    <x v="0"/>
    <x v="0"/>
    <x v="0"/>
    <m/>
    <m/>
    <x v="0"/>
    <m/>
    <m/>
    <m/>
    <x v="0"/>
    <x v="0"/>
    <m/>
    <m/>
    <m/>
    <x v="0"/>
    <m/>
    <m/>
    <m/>
    <m/>
    <m/>
    <m/>
    <x v="0"/>
    <m/>
    <m/>
    <m/>
    <m/>
    <m/>
    <m/>
    <m/>
    <m/>
    <m/>
    <m/>
    <m/>
    <m/>
    <x v="0"/>
    <n v="1"/>
    <m/>
    <m/>
    <m/>
    <m/>
    <m/>
    <m/>
    <m/>
    <m/>
    <m/>
    <m/>
    <m/>
    <m/>
    <m/>
    <m/>
    <m/>
    <m/>
    <x v="0"/>
    <m/>
    <m/>
    <m/>
    <m/>
    <m/>
    <m/>
    <m/>
    <m/>
    <m/>
    <m/>
    <m/>
    <m/>
    <n v="1"/>
    <m/>
    <m/>
    <m/>
    <m/>
    <m/>
  </r>
  <r>
    <x v="1587"/>
    <s v="Lost in the Dark, California, Yosemite, Half Dome"/>
    <x v="19"/>
    <s v="California, Yosemite, Half Dome_x000a_In late September, Aloysius “Apple” Leap (25) and I (Chris Tomasetti, 23) made our first trip to Yosemite for a week and a half of climbing. We’d been climbing pretty intensively for 3-4 years at a good standard, though no big walls. We had the idea we were going to do the Nose and the Regular Northwest Face of Half Dome on this trip. First we tried El Cap, sharing bivies and some gear with two other friends climbing as a separate party. When they decided to retreat, we forgot to have them leave the community poop tube behind. The next morning we rummaged through our haul bag looking for a substitute, but when we couldn’t find anything, we reluctantly bailed, too, and set our sights on Half Dome._x000a_We planned to hike up Thursday afternoon, October 2, sleep at the base, and allow two fall days on the wall with a bivy on Big Sandy Ledge along the way. That would give us time to work the hard pitches and free the whole thing, but at noon on Thursday we discovered that the weather forecast had changed. It now called for a storm to hit at midnight Friday, which would catch us on Big Sandy. We had a quick conversation: We were leaving the park Sunday, so this was it: We either do Half Dome in a day and risk getting caught near the top by the storm, or we go home with nothing big to show for the trip, just some cragging. We decided to climb it in a day and not try to free it. We would do a little aiding through the bolt ladders and French free other moves as necessary. Starting at 0500 Friday would have us off by 1700-1800, we thought, or roughly 12 hours._x000a_We took the slab route from Mirror Lake, got to the base of the wall around sunset, and were on the route by 0500 as planned. We left our sleeping bags and bivy sacks at the base. Underneath our climbing pants and shirts we wore synthetic tops and bottoms, and we stuffed fleece jackets, warm hats, rain jackets, and rain pants into our pack. We didn’t bring mittens or gloves, but we did have helmets, headlamps, walkie-talkies (for windy pitches), Apples’s cell phone with a good battery, and enough food and water for a day. We brought only one rope, a 70-m, but we had a big rack, figuring if the weather got bad we could rappel off, leaving gear behind._x000a_We’d done our homework regarding the route, and the climbing went well—super smooth. We freed a lot of the pitches except for some of the cruxes. The rock was dry, but the clouds rolled in before sunset and I climbed the Zigzags in heavy fog, unable to see 30 feet. We finished at 2100, a total of 16 hours, a little behind schedule. Unfortunately the storm arrived earlier than we expected, and a mix of rain and snow began ten minutes after we topped out. We hadn’t researched the descent; we only knew we had to go down the cables and then some steps—about 900 vertical feet of rock, in all—and that was it. We didn’t know whether to go left, right, or straight ahead, or in what compass direction, and we didn’t have a compass anyway. I think our mindset had been, ‘It’s just a hikers’ trail, it can’t be that bad.’ It was dark and foggy, and despite our headlamps, we couldn’t find anything._x000a_We kept trying to follow little piles of rocks, thinking they were cairns marking the trail, but they weren’t, and they took us in circles. It was really confusing. So we walked around for a couple of hours, trying to figure out what to do, and then it dawned on us that we had a cell phone. We weren’t actually sure who we were going to call. We had buddies in Camp 4, but we didn’t have their numbers, and we never thought to call 911. Finally we found in Apple’s pocket an empty matchbook with the Yosemite Lodge number on the back._x000a_We had a conversation with each other: “Should we call?” “Well, you can call, but I don’t want to call.” “Do we have any other choice, man?” “Well, you call, man, it’s your phone.” Calling for directions was not the thing we wanted to do, but it was either that or walk in circles all night, and we figured a hint or two would be all we needed._x000a_The number on the matchbook was disconnected but it told us to dial a different number. I had Apple remember the last four digits and I remembered the first three. We dialed and told them what was going on and they connected me to Katie, the NPS dispatcher. I told her where we were and she asked if we had a compass or a GPS device. Of course we had neither, but at one point the fog lifted briefly and I could see the lights of the Valley, so I said, “If I’m looking at those lights, where should I go?” She replied, “Over your right shoulder, the cables are in that direction.” We were totally turned around, absolutely lost. We couldn’t even find where we had topped out. The time was about 2330._x000a_We got off the phone, wandered around for another 15 minutes in the fog and rain, and sure enough, found the cables. They were slightly covered with ice by now and really cold on our bare hands. Upright stanchions held them off the ground as handrails, so we clipped our daisy chains to the cables with locking carabiners. That way a stanchion would stop us if we fell._x000a_It took us a while but we eventually got down and found that the cables ended in a little saddle. We knew the cables led to steps but didn’t know a saddle separated them, or how far apart they were—another surprise._x000a_Once again we wandered around, couldn’t find the steps, and had no idea where to go. So we called Katie back. “Where are these steps, we can’t find them”. She said, “If you’re standing in the saddle with the cables to your back, you have to go up over the little hump and down and slightly to the left.”_x000a_(Ranger Dill notes: Chris and Apple were talking with the right person. Katie had spent three seasons patrolling the Half Dome trail and had seen just about everything.)_x000a_Visibility was now down to 15-20 feet. It was still precipitating, a little heavier than a drizzle, but our rain gear was keeping us dry except for our hands. The wind was sporadic, at first none, then a strong gust forcing us to stop moving and turn our backs to it. We’d stay relatively warm if we kept moving, but it was pretty cold if we stopped. My backup plan was to walk in circles all night if we’d got stuck up there. It would have been a long night but we’d be OK._x000a_We followed Katie’s directions. We walked quite a ways and almost found the steps on our first try. We were looking at a tree that later turned out to be right next to the steps, but in the fog and rain and with only our headlamps we thought, “This can’t be the steps. If we walk down there, we’ll be at the very edge and we’ll fall off. Let’s err on the side of caution and back off here.” We couldn’t tell if it just got gradually steeper or the world ended in a shear drop 20 feet ahead. We probably could have explored on belay but we didn’t think of that. Maybe we were stuck in hiker mode._x000a_So we talked to Katie again and she eventually transferred us to Kevin, the ranger who now had Katie’s old job patrolling Half Dome. We got him out of bed in his camp a few miles down the trail and he was actually thinking of coming to get us, but we had just found three or four steps all by themselves in the middle of nowhere, and now Kevin had an idea of where we were. Over the phone he walked me down the slab another couple of hundred feet until we hit the final steps. By now it was about 0100._x000a_We knew we could find the trail in the woods to get back to the bivy. We were kind of ashamed that we had to call and it would have been worse if Kevin had had to come for us. “You don’t have to come out,” I said. He asked us to call him when we got back to the bivy, but our cell phone had died by then. The clothing under our rain gear was still dry and so was our bivy gear. The feeling was, “Thank God! I want to crawl into my bivy and never come out.” In the morning it was still slightly drizzling and we didn’t want to go down the slabs, so we went back up to the shoulder and followed the hikers’ trail to the Valley. We were pretty embarrassed for the first month or two._x000a_Analysis_x000a_Chris’s comment, “It’s just a hikers’ trail...” hit the bull’s-eye. Even the climbing guidebooks devote no more than a brief phrase to this descent, but everything changes in the dark and the fog. Information is readily available: The standard 1:24000 USGS maps, Google Maps, SuperTopo, and lots of trip reports on the web show the trail to the summit in enough detail to get you headed in the general direction when you top out. Chris is right again stating that a compass is valuable, but it needs to be paired with a map, whether on paper or accurately stored in your brain._x000a_Never trust what appear to be cairns in Yosemite or other national parks. (Editor’s Note: They are invaluable in some locations, such as the White Mountains in NH.) The NPS does not construct them, and they often lead nowhere. When it gets down to searching by Braille in the fog without falling off the end of the earth, then it’s time to rope up. This is not just for safety, but also for navigation. Leave the belayer in one spot as your reference point and explore in an arc. Even when not roped up, it helps to explore from a point you can always go back to; this is standard advice for hikers anywhere._x000a_Chris confessed, in hindsight, “Looking back, it was a foolish decision to try the climb under the circumstances, but at the time our trip was coming to an end, and we didn’t want to leave the Valley without achieving one of our objectives.” The decision to climb in view of the forecast wasn’t necessarily foolish, but going with marginal ability to escape or to survive an injury stranded on the wall in the predicted conditions was cutting it close. They were pretty well prepared for the dark and the weather they actually encountered, but they would have been better off with a few more items, such as warm/waterproof gloves, one more warm body-layer, and a second, light-weight rope for fall pitch rappels._x000a_Everyone goes light these days, but October is storm season, and the summit of Half Dome, at 9000 feet, is not the Valley floor. If this storm had hit them a couple of hours earlier on the wall and/or if it had been just a bit colder, they would have been in a far worse predicament. That’s a lot of “ifs”, but consider this: On October 3, 1994, at 2200, it began to rain in the Valley. By the time the storm cleared, we had rescued 13 climbers from El Cap, and Half Dome looked like Greenland. It all started on the same day of the year and one hour after Chris and Apple reached the top. (You’ll find that case in ANAM 1995.)_x000a_This isn’t the first time climbers have called for directions from the Half Dome summit and not the only place descent confusion occurs. See, for example, Royal Arches, April 10, 2007, in ANAM 2008. (Source: Chris Tomasetti and John Dill, NPS Ranger, Yosemite National Park)_x000a_(Editor’s Note: This is what we call a “near miss.” If the climbers had become stranded or had needed to be rescued, we would have included the data in the Tables.)"/>
    <n v="11"/>
    <m/>
    <m/>
    <n v="2"/>
    <m/>
    <m/>
    <m/>
    <m/>
    <m/>
    <n v="1"/>
    <m/>
    <m/>
    <m/>
    <x v="0"/>
    <m/>
    <n v="1"/>
    <x v="0"/>
    <x v="0"/>
    <x v="0"/>
    <x v="0"/>
    <x v="0"/>
    <x v="0"/>
    <n v="1"/>
    <m/>
    <x v="0"/>
    <m/>
    <m/>
    <m/>
    <x v="0"/>
    <x v="0"/>
    <m/>
    <m/>
    <m/>
    <x v="0"/>
    <m/>
    <m/>
    <m/>
    <m/>
    <m/>
    <m/>
    <x v="0"/>
    <m/>
    <m/>
    <m/>
    <m/>
    <n v="1"/>
    <m/>
    <m/>
    <m/>
    <n v="1"/>
    <m/>
    <m/>
    <m/>
    <x v="0"/>
    <m/>
    <n v="1"/>
    <m/>
    <m/>
    <m/>
    <m/>
    <m/>
    <m/>
    <m/>
    <m/>
    <m/>
    <m/>
    <m/>
    <m/>
    <m/>
    <m/>
    <m/>
    <x v="1"/>
    <m/>
    <n v="1"/>
    <m/>
    <m/>
    <m/>
    <m/>
    <m/>
    <m/>
    <m/>
    <m/>
    <m/>
    <m/>
    <m/>
    <m/>
    <m/>
    <n v="1"/>
    <m/>
    <m/>
  </r>
  <r>
    <x v="1588"/>
    <s v="Missing Climbers — Assumed Fatal, Inadequate Equipment — Sleeping Bags and Fuel, Alaska, Mt. McKinley, Cassin Ridge"/>
    <x v="19"/>
    <s v="Alaska, Mt. McKinley, Cassin Ridge_x000a_Tatsuro Yamada (27) and Yuto Inoue (24,) both from Japan, were expected to return from a climb of the Cassin Ridge on May 22. With no sign of the men, the National Park Service began planning the search on May 23, although cloudy and windy weather initially kept all aircraft on standby. From May 24 to May 27, skilled observers flew a total of 33 hours of helicopter and fixed wing flight time in an aerial search effort. More than three thousand high-resolution photos of the search zone were captured during these flights. Analysis of the enlarged and enhanced images enabled a concentrated and effective search effort that continued at ground level after the conclusion of air operations on May 29._x000a_On May 29, in light of the missing climbers limited supplies and the subzero temperatures, search managers concluded that the missing climbers survival was outside the window of possibility. Active field search operations were ceased with no pertinent clues being found to the whereabouts of Yamada and Inoue._x000a_Analysis_x000a_(The following was completed during operations by Daryl Miller, South District Ranger, Denali National Park &amp; Preserve)_x000a_This Analysis addresses the practicability of suspending the ongoing Search and Rescue (SAR) activities currently being conducted on and in the vicinity of Mount McKinley from an active air search operation to a complete processing of digital photos. In lieu of the elapsed time since the commencement of SAR operations, the low possibility of survival at this time, and the risk of flying aviation support at high altitude attempting to press forward to increase the probability of detection of the search zone will only place additional personnel at an unwarranted risk._x000a_Specifics:_x000a_1. Yuto Inoue and Tatsuro Yamada departed Kahiltna Base Camp on May 7 with approximately 5-6 days of food and fuel. They were last seen on May 9 at 7,800 feet on the junction of the North East fork by a French team and an Australian team camped near by intending to climb the West Rib. Since then, the only physical presence of the missing climbers has been tracks on the Kahiltna Peaks and high on the Cassin route. In addition, two sleeping bags and two journals, which were positively identified as belonging to both climbers, was found in their tent at 7,800 feet at the junction of the Northeast Fork._x000a_Formal SAR activities then commenced on May 23, after the NPS was alerted on May 22 by the Japanese climbers Yusuke Satch, Fumitaka Ichimura, and Katsutaka “Jumbo” Yokoyama of the Giri-Giri #1 expedition. The three Giri-Giri #1 climbers were concerned about their situation on the Cassin, as they reported that Giri-Giri #2 had not returned to their base camp at 7,800 feet on the Northeast Fork of the Kahiltna._x000a_On May 23, the NPS helicopter flew up the Cassin route and over the summit. Recent tracks that appeared to be fresh along with a campsite were seen by Giri-Giri #1 at 17,000 feet after they traversed from the Czech Direct to the Cassin Ridge at 16,000 feet. There were no other climbers that were registered to be on the Cassin Route before this team as well as during their climb time frame. The photos did reveal actual and probable footprints high on the mountain (up to 19,200 feet) and were very instrumental in allowing SAR forces to concentrate their efforts on key areas of the mountain. However, despite clear climatic conditions and two days of examining enhanced photos, no further discoveries of the climbers or their campsites were made._x000a_The total elapsed time since the start of the climb also brings into question the issue of survivability. As stated, the two climbers had five to six days of food and fuel on the Cassin Route including four cylinders of compressed gas stove fuel for this route. Under optimum conditions one cylinder is good for up to six hours of use before becoming exhausted. On average, one cylinder would be used per day, but if managed correctly, it could be optimistically viewed that two cylinders could be stretched to three days. With this as the baseline, the four cylinders would have been used by the time both climbers reached high on the Cassin. This translates to eight to ten of days of fuel available allowing for the best-case scenario. Food supplies, as opposed to water, would not have as great a bearing on survivability for this short duration of time. Without an adequate fuel source to melt snow into water, climbers will rapidly become dehydrated. Also, with no sleeping bags and a high probability of debilitating frostbite, hypothermia, and fatigue, their chances of survivability will greatly be reduced. Generally a person cannot survive longer than three to four days without consuming fluids at these altitudes. This time period can be extended somewhat by eating snow, but this action hastens an individual’s drop into a hypothermic state and further depletes the store of calories available to maintain warmth. Based on these fuel consumption rates, both Climbers would now be on day-ten without being able to acquire the minimum quantity of water necessary to sustain life. The situation is further exacerbated by the extreme cold and dry conditions present on the top of the mountain (as well as not having sleeping bags). In a worst case scenario, fuel would have become exhausted five to six days into the climb, well after both climbers would have been high on the route and in a position where retreat would have been more difficult. In addition, the climbers had pre-positioned a cache at the 14,200-foot camp that was found on May 18 by Giri-Giri #2 with supplies undisturbed. The Giri-Giri#l team also found the Giri-Giri#2 sleeping bags at the 7,800- foot camp in their tent, suggesting that their situation was even worse and significantly lessens the probability of survival._x000a_Continuing a high intensity search operation with multiple high-altitude sorties in the absence of any tangible clues as to the general whereabouts of the two climbers exposes rescue personnel to unwarranted risks. Multiple areas of the mountain have been searched by many different aerial resources without success. In addition, the poor prognosis of survival, coupled with the cold temperatures experienced during this period, further justifies that operations be scaled back._x000a_The aerial search for live persons was officially suspended on May 30. If the bodies of Yuto Inoue and Tatsuro Yamada are discovered, a risk assessment will be conducted before an attempt is made to remove them. Limited search operations should be carried out only if by further examination significant clues are found either by digital photographs or by aviation methods, but only during a period of clear and calm weather._x000a_Analysis_x000a_The known facts make it difficult to comprehend how, after completing the difficult traverse of the Kahiltna Peaks and climbing the most difficult portions of the Cassin, these two talented climbers would run into difficulty on a considerably less technically demanding section of the route. Early May in the Alaska Range is no doubt cold; however, there were not any known significant weather systems that caused problems for any other climbing expeditions high on the mountain in this timeframe._x000a_Though there are many different strategies and styles climbers can employ to undertake the more technically demanding routes, it is critical that all parties carefully consider what equipment can be left behind and what equipment is critical for sustaining the needed strength and stamina for the technically demanding, high altitude, arctic routes of the Alaska Range. (Source: John D. Leonard and Daryl Miller, Rangers, Denali National Park)"/>
    <n v="5"/>
    <m/>
    <m/>
    <n v="1"/>
    <n v="1"/>
    <m/>
    <m/>
    <m/>
    <m/>
    <m/>
    <m/>
    <n v="1"/>
    <m/>
    <x v="1"/>
    <m/>
    <m/>
    <x v="1"/>
    <x v="1"/>
    <x v="1"/>
    <x v="1"/>
    <x v="0"/>
    <x v="0"/>
    <m/>
    <m/>
    <x v="0"/>
    <m/>
    <m/>
    <m/>
    <x v="0"/>
    <x v="1"/>
    <m/>
    <m/>
    <m/>
    <x v="0"/>
    <m/>
    <m/>
    <m/>
    <m/>
    <m/>
    <m/>
    <x v="0"/>
    <m/>
    <m/>
    <n v="1"/>
    <m/>
    <m/>
    <m/>
    <m/>
    <m/>
    <m/>
    <m/>
    <m/>
    <m/>
    <x v="0"/>
    <m/>
    <m/>
    <m/>
    <m/>
    <m/>
    <m/>
    <m/>
    <m/>
    <m/>
    <m/>
    <m/>
    <m/>
    <m/>
    <m/>
    <m/>
    <m/>
    <n v="1"/>
    <x v="1"/>
    <m/>
    <m/>
    <m/>
    <m/>
    <m/>
    <m/>
    <m/>
    <m/>
    <m/>
    <m/>
    <n v="1"/>
    <m/>
    <m/>
    <m/>
    <m/>
    <m/>
    <m/>
    <m/>
  </r>
  <r>
    <x v="1589"/>
    <s v="Slip on Rock — Failure to Test Holds, Cam Pulled out Placed Inadequate Protection, Exceeding Abilities, North Carolina, Jackson County, Grays Ridge"/>
    <x v="19"/>
    <s v="North Carolina, Jackson County, Gray's Ridge_x000a_Chris Wilcox (35) and Scott Philyaw (52), both experienced climbers, had busy home and work lives that prevented them from getting out more than once a month at best, with rather longer periods of inactivity during winter ski season and summer rains. Scott also had some wilderness medicine training in his background. Chris describes their misadventure as follows:_x000a_Neither of us had experience in establishing new routes, but over the previous year, we were increasingly drawn by the lure of exploring some un-touched rock faces in eastern Jackson County. One cliff in particular caught our fancy, so in the second half of 2007, we twice scouted Gray’s Ridge, which forms the high, northwest side of Wolf Creek Gorge in the Little Canada section of Jackson County. At its highest, the southeast-facing cliff is about 450 feet, broken by at least one major, wooded ramp. The approach is a strenuous bushwhack and there were no visible signs that it had ever been climbed. Finally on March 9th, we got a late start and made the roughly one hour approach on National Forest land, across a steep, choked tributary to Wolf Creek, then up and to the southwest to a likely looking jumping off point by approximately 1330._x000a_Scott offered me the honor of first lead, which I to accepted. I opted to leave my new bolt kit on the ground as the possibilities for protection on the first pitch looked good. I headed up on solid but dirty 5.6-5.7 terrain and placed a couple of secure cams roughly ten and 15 feet off the ground. The climbing for the next 40 feet remained easy on solid-seeming rock that gradually got more thickly covered with lichen as the angle rolled off to a ledge where I intended to belay. My two pieces of protection in this interval were small cams (the last, I think, was a 0.5 Trango cam), but they were the only placements I could find and were in two short, flaring, downward facing cracks, maybe 25 and 35 feet off the ground._x000a_Despite sensing that the last piece was just “psycho-pro,” I moved up another five to ten feet onto lichen-covered footholds as the angle of the rock face slackened. I over-committed to one of these untested footholds and it popped off. I slid, pulling out my top two placements. My right leg struck the ledge that made the stance for the first pieces of protection and I flipped end-over-end, striking my helmet. I believe the top two pieces of protection (which failed), and the strike on the ledge absorbed some of the energy of what amounted to a fifty-foot slide/tumble._x000a_When I came to a stop maybe ten feet down the steep slope from the base of the rock, Scott was below me urging me not to move. My only obvious and serious injury was an open tib/fib fracture. A self-evacuation was out of the question. My injury, coupled with the late hour and the steep/choked nature of the surrounding terrain, necessitated a technical rescue involving outside resources._x000a_We tried several times to get a cell phone signal with no luck. Before Scott hiked out to summon help, he applied traction and supported my leg as I moved in a crab walk to a more level spot and on top of a rope tarp. He used my plastic latrine trowel and gauze and cling wrap to improvise a splint. Scott then made sure I had put on all our spare outer-layers including a stocking cap under my helmet. I loaded up on Ibuprofen and settled in to feed, hydrate, and watch the clock. Scott left me at 1510. By 1545, he had retraced our approach, flagged down a passing motorist, and caught a ride to a house to place a call to 911._x000a_Members of the Little Canada Fire Department were familiar with the terrain and responded within a short time, meeting Scott back at the trailhead to where he had returned. The whistle I keep in my shell helped the first member of the Jackson County Rescue Squad on rappel to find me quickly. The incident commander sent another squad member and a paramedic down the same line. Rescuers outlined the options being planned above. Although the Rescue Squad was trained and equipped for a haul up the cliff, complex terrain with loose rock and interspersed with heavy vegetation combined with the late hour caused the incident commander to request the aid of a helicopter._x000a_At 1810 the heli-team was overhead, performing a recon/assessment. Two team members lowered through the forest canopy and directed the ground-based rescuers in packaging me for hoist and transport. By 1845 I was transferred into a ground ambulance at the Jackson County Airport. In the final assessment my injuries included a highly comminuted pilon fracture of the tibia, an open fibular fracture, a cracked calcaneous, and chipped patella. I sprained the medial and lateral cruciate ligaments and scuffed the meniscus in my right knee._x000a_Analysis_x000a_While the technical difficulty of the rock I encountered was within my ability, I should probably have pushed up through the grades a bit more before turning my attention to unexplored rock. I would also have benefited from more frequent repetition of my leading skills. My complete lack of experience in establishing new routes also contributed to the length of my fall. I did not clean the features in which I placed protection and I left our bolt kit on the ground._x000a_Probable factors in this latter decision include unfamiliarity with use of the hand-drill, and a reluctance to place bolts from stances near what “looked like” good natural protection. In retrospect, I should have down- climbed and retrieved the bolt kit. Also, I could have prevented the fall by being more methodical in testing my foot placements before committing full weight to them. (Source: Scott Philyaw)"/>
    <n v="7"/>
    <m/>
    <m/>
    <m/>
    <m/>
    <n v="1"/>
    <m/>
    <n v="1"/>
    <m/>
    <n v="1"/>
    <m/>
    <m/>
    <m/>
    <x v="0"/>
    <n v="1"/>
    <m/>
    <x v="1"/>
    <x v="1"/>
    <x v="0"/>
    <x v="0"/>
    <x v="0"/>
    <x v="0"/>
    <m/>
    <m/>
    <x v="0"/>
    <m/>
    <m/>
    <m/>
    <x v="0"/>
    <x v="0"/>
    <m/>
    <m/>
    <m/>
    <x v="0"/>
    <m/>
    <m/>
    <m/>
    <m/>
    <m/>
    <m/>
    <x v="0"/>
    <m/>
    <m/>
    <m/>
    <m/>
    <m/>
    <m/>
    <m/>
    <m/>
    <m/>
    <m/>
    <m/>
    <m/>
    <x v="0"/>
    <m/>
    <m/>
    <n v="1"/>
    <m/>
    <m/>
    <m/>
    <m/>
    <m/>
    <m/>
    <m/>
    <m/>
    <n v="1"/>
    <m/>
    <m/>
    <m/>
    <m/>
    <m/>
    <x v="0"/>
    <m/>
    <m/>
    <m/>
    <m/>
    <m/>
    <m/>
    <m/>
    <m/>
    <n v="1"/>
    <m/>
    <m/>
    <m/>
    <m/>
    <m/>
    <m/>
    <m/>
    <m/>
    <m/>
  </r>
  <r>
    <x v="1590"/>
    <s v="Stranded — Inability to Remove Anatomical Protection, California, Yosemite Valley, Bishops Terrace"/>
    <x v="19"/>
    <s v="California, Yosemite Valley, Bishops Terrace_x000a_On April 12, Tim Barthel (51), Jon Becker (50), Brant Herrett (55), and I, Steve Latif (46), decided to climb Bishops Terrace, a one-pitch 5.8 at the Church Bowl. At 1600 I started leading with Brant belaying. This was my first time on the route and about 80 feet up the pitch I found myself at a wide crack headed a bit to the right. It looked like the easiest option, so, thinking it was the standard line, I placed a cam and continued up._x000a_A short way past my protection I realized I was in the off-width variation shown on the topo, not where I wanted be. The crack wasn’t particularly hard and I’m comfortable leading most 5.10, but I’m not that experienced with wide cracks. Furthermore, I was already five to ten feet over my last piece and I didn’t have any large pro for the next 15–20 feet. I was definitely outside my comfort zone, so I began backing down to the main crack._x000a_My left leg was in the off-width and my right foot on the face. I moved down two or three feet and found that my left knee was getting stuck. Below me the crack constricted slightly, and the more I tried to free myself by pushing and pulling any way I could, the more stuck I became. After about five minutes of this, I was worn out and called down to my friends for help._x000a_While Brant kept me on belay with my lead rope, Tim belayed Jon as he led up the normal route. When Jon was sufficiently above me, he rigged an overhead directional for his lead rope, allowing Tim to hold him in place. He had brought up another rope, the end of which he dropped to me. He clipped it to my harness and he belayed me off his harness, providing the security of a top-rope while I struggled. That didn’t help much, so he rigged another directional, clipped my top-rope through it, and tried to provide me some lift by pulling down on his side of the directional with his bodyweight. With the friction in the directional carabiner and the fact that I outweighed Jon, that effort was doomed as well. We even lubricated my knee with water and Jon got under me and pushed up on my foot and my knee. Nothing worked. The knee stayed jammed and it was starting to hurt, and after 20 minutes of pulling and pushing, we were both tired. It was pretty clear I wasn’t going anywhere._x000a_Being April and almost 1900, it was going to get dark and cold, so I yelled down to Tim that we should call for help. He notified the NPS by cell phone and in a few minutes several NPS team members showed up. Jeff, one of the rangers, led up and established an independent anchor just above me. He ran a static line through a pulley at that anchor and down to me and the team on the ground set up a 3:1 mechanical advantage system with pulleys. This time, when they pulled, I moved. My leg stretched and hurt like hell. It was incredibly painful, as though they were going to rip it off and I’d yell at them to stop. But with each pull, my leg worked its way out maybe a quarter or half an inch. They did that three times and then it just popped out. Pulling up on my foot instead of from my harness would only have forced the foot against my thigh, so it was necessary to pull as they did. Tim said later, “The rescue team had three guys pulling on a 3:1 and I was staring at that going, ‘Holy Smokes!’ I was cringing.”_x000a_The team lowered me and then Jon to the ground. Jeff finished the pitch and rappelled from the regular anchors at the top. My knee was a little sore and sported a bruise, but I was able to walk on it. It was about 2030 by then, completely dark, and I was just beginning to get a little chilly. (Source: Steve Latif)_x000a_Analysis_x000a_Steve’s was the first of two stuck knees the park team dealt with in 2008. In the second case, the climber was competent for the terrain and on the correct route and the climbing was fairly easy, but she became solidly jammed. It looked quite grim, even with a haul system, until we liberally applied a bottle of liquid dish soap to her leg. (Yes, we cleaned up our mess.) Extrapolating from these cases, we can assume a few self-rescued knees every year as well._x000a_No harm was done here. Church Bowl is only 100 meters from the parking lot, but the risk increases if you’re immobilized with nasty weather moving in and/or inadequate clothing and only your partner to help, such as being high on Middle Cathedral Rock or Matterhorn Peak._x000a_Prevention: Entrapment can happen to anyone, so keep the possibility in mind on every wide move._x000a_Self-rescue: Steve said that having the right protection on his rack would have enabled him to set his own anchor and pull himself out, but you can’t count on a perfect location and Steve could not have counter-weighted himself. Jon was smart to set up an upper belay for Steve in case he did pop free, but since Steve’s belay was off Jon’s harness rather than independently anchored, Tim might have found himself trying to hold two big guys at once. Being able to set up efficient haul systems is critical, whether a simple 1:1 directional applying body-weight force or more complicated mechanical-advantage arrangements. Pulleys are incredibly more effective than carabiners. A small, high-quality, rescue-grade pulley is recommended for every climber’s rack (not just one per party). Two pulleys in a party will build a 4:1 system for self-rescue of more serious injuries as well as for stuck knees._x000a_Warning: This is not an instructional text. We have skipped several important details covered by self-rescue manuals. Understand your systems and apply force cautiously. (Source: John Dill, NPS Ranger, Yosemite National Park)"/>
    <n v="6"/>
    <m/>
    <m/>
    <m/>
    <m/>
    <m/>
    <n v="2"/>
    <n v="2"/>
    <m/>
    <n v="1"/>
    <m/>
    <m/>
    <m/>
    <x v="0"/>
    <n v="1"/>
    <m/>
    <x v="1"/>
    <x v="1"/>
    <x v="0"/>
    <x v="0"/>
    <x v="0"/>
    <x v="0"/>
    <m/>
    <m/>
    <x v="0"/>
    <m/>
    <m/>
    <m/>
    <x v="0"/>
    <x v="0"/>
    <m/>
    <m/>
    <m/>
    <x v="0"/>
    <m/>
    <m/>
    <m/>
    <m/>
    <m/>
    <m/>
    <x v="0"/>
    <m/>
    <m/>
    <m/>
    <m/>
    <m/>
    <m/>
    <m/>
    <m/>
    <m/>
    <m/>
    <m/>
    <m/>
    <x v="0"/>
    <m/>
    <m/>
    <m/>
    <m/>
    <m/>
    <m/>
    <m/>
    <m/>
    <m/>
    <m/>
    <m/>
    <m/>
    <m/>
    <m/>
    <m/>
    <m/>
    <m/>
    <x v="0"/>
    <m/>
    <n v="1"/>
    <m/>
    <m/>
    <m/>
    <m/>
    <m/>
    <m/>
    <m/>
    <n v="1"/>
    <m/>
    <m/>
    <m/>
    <m/>
    <m/>
    <m/>
    <m/>
    <m/>
  </r>
  <r>
    <x v="1591"/>
    <s v="Stranded — Yogi-Phobia, Unfamiliar With Equipment, California, Yosemite , Half Dome"/>
    <x v="19"/>
    <s v="California, Yosemite, Half Dome_x000a_Janet (32) spent May 9 hanging out at the base of Half Dome while her friends made an ascent of the Regular NW Face route. They had camped there the night before and had suspended their food from a tree to keep it from animals. At mid-day a bear wandered into camp and began sniffing the food. Concerned about becoming lunch herself, Janet jumared up an old fixed line to the top of the first pitch._x000a_Eventually the bear left, but when Janet tried to descend, she found that 30 feet of snow piled on the bottom of the rope over the winter had stretched the line too tight to attach her rappel device. Her friends were high on the face, not in position to help, and she was marginally dressed for a spring night on the wall at 7,000 feet. At 1730 Janet called the NPS._x000a_Three SAR team members climbed the slab approach from Mirror Lake to the base of the wall, arriving at dusk. One ascended the fixed line, and then he and Janet rappelled on NPS ropes. They all descended the slabs to the Valley, including Janet, who had seen one bear too many._x000a_Analysis_x000a_Janet was a climber, but she may have lacked the experience to realize that she could jumar down the fixed line as well as up. Her party also may not have understood that hanging food in a tree is no longer permitted in the park. Bear canisters are required in Wilderness areas, although they aren’t necessary on a climbing route if the food is well beyond reach of Yogi. But watch out for ground squirrels (they free-solo 5.11) and ravens. Food storage requirements, other wilderness regulations, and Leave No Trace practices are all explained to climbers when they get their wilderness permit, which is required for camping at the base of Half Dome. (Source: John Dill, NPS Ranger, Yosemite National Park)"/>
    <n v="6"/>
    <m/>
    <m/>
    <m/>
    <m/>
    <n v="1"/>
    <m/>
    <m/>
    <m/>
    <n v="1"/>
    <m/>
    <m/>
    <m/>
    <x v="0"/>
    <m/>
    <m/>
    <x v="1"/>
    <x v="0"/>
    <x v="0"/>
    <x v="1"/>
    <x v="0"/>
    <x v="0"/>
    <n v="1"/>
    <m/>
    <x v="0"/>
    <m/>
    <m/>
    <m/>
    <x v="0"/>
    <x v="0"/>
    <m/>
    <m/>
    <m/>
    <x v="0"/>
    <m/>
    <m/>
    <m/>
    <m/>
    <m/>
    <m/>
    <x v="0"/>
    <m/>
    <m/>
    <m/>
    <m/>
    <m/>
    <m/>
    <n v="1"/>
    <m/>
    <m/>
    <m/>
    <m/>
    <m/>
    <x v="0"/>
    <m/>
    <m/>
    <m/>
    <m/>
    <m/>
    <m/>
    <m/>
    <m/>
    <m/>
    <m/>
    <m/>
    <m/>
    <m/>
    <m/>
    <m/>
    <m/>
    <m/>
    <x v="1"/>
    <m/>
    <n v="1"/>
    <m/>
    <m/>
    <m/>
    <m/>
    <m/>
    <m/>
    <m/>
    <m/>
    <n v="1"/>
    <m/>
    <m/>
    <m/>
    <m/>
    <m/>
    <m/>
    <m/>
  </r>
  <r>
    <x v="1592"/>
    <s v="Stranded, Darkness, Inadequate Equipment — No Headlamp, Inadequate Clothing, Exceeding Abilities, Colorado, Eldorado Canyon State Park, Yellow Spur"/>
    <x v="19"/>
    <s v="Colorado, Eldorado Canyon State Park, Yellow Spur_x000a_Around 2:00 p.m. on the afternoon of March 9, I (Nandu Thibeault, 23) and my partner (19) started on Yellow Spur, a seven-pitch, 5.9-rock climb on Redgarden Wall. This was the second multi-pitch traditional climb I’ve done, so my rope management and racking skills were inefficient. My partner has only been climbing outdoors a few times, so I was leading every pitch. It wasn’t until the third pitch that I realized I had forgotten my headlamp._x000a_As I set up the belay on the summit I watched the sun go down, then watched as night slowly crept in as I literally pulled my partner up the crux pitch. I would have set up the belay before the 5.6 arete, but we had only one cordalette so I had to sling my rope around the peak. When my partner finally arrived, I coiled the rope and I had him read the descent information from the Mountain Project printout we had brought with us. We only had about 15 more minutes before it was too dark to read, and I did my best to memorize all of the descent information._x000a_We began to rap in the dark and I had no clue where to go. There were trees and fins of rock, notches, and gullies everywhere; I couldn’t remember what the printout said. I checked all the trees for slings or rope burn. I scrambled and checked all the rocks for anchors._x000a_We down-climbed a gulley for about 150 yards only to meet a vertical drop. After this recon, I realized that we would be spending the night in our T-shirts. We climbed back up the gulley and made a bed out of pine branches on a small low angle pad of rock. The wind forced us to relocate throughout the night, and we tried a number of techniques to stay warm. It was a pretty miserable experience, but as soon as we found the anchors the next morning I was thankful for the lessons learned and ready to attack another multi-itch climb!_x000a_Analysis_x000a_Nadu admitted that Yellow Spur was his second traditional climb and that his partner had limited multi-pitch experience. Given these admissions, it may have been more prudent to choose a less demanding and committing rock climb, especially given the time of day. A small fanny or daypack with headlamp, extra layers, hat, energy bars, and water may have prevented a night out or made the night out more comfortable. (Source: Edited from an email by Nadu Thibeault)"/>
    <n v="8"/>
    <m/>
    <n v="1"/>
    <n v="2"/>
    <m/>
    <m/>
    <m/>
    <m/>
    <m/>
    <n v="1"/>
    <m/>
    <m/>
    <m/>
    <x v="0"/>
    <m/>
    <m/>
    <x v="1"/>
    <x v="0"/>
    <x v="0"/>
    <x v="0"/>
    <x v="0"/>
    <x v="0"/>
    <m/>
    <m/>
    <x v="0"/>
    <m/>
    <m/>
    <m/>
    <x v="0"/>
    <x v="0"/>
    <m/>
    <m/>
    <m/>
    <x v="0"/>
    <m/>
    <m/>
    <m/>
    <m/>
    <m/>
    <m/>
    <x v="0"/>
    <m/>
    <m/>
    <n v="1"/>
    <m/>
    <n v="1"/>
    <m/>
    <m/>
    <m/>
    <m/>
    <m/>
    <m/>
    <m/>
    <x v="0"/>
    <m/>
    <m/>
    <m/>
    <m/>
    <m/>
    <m/>
    <m/>
    <m/>
    <m/>
    <m/>
    <m/>
    <m/>
    <m/>
    <m/>
    <m/>
    <m/>
    <n v="1"/>
    <x v="1"/>
    <m/>
    <n v="1"/>
    <m/>
    <m/>
    <m/>
    <m/>
    <m/>
    <m/>
    <n v="1"/>
    <m/>
    <m/>
    <m/>
    <m/>
    <m/>
    <m/>
    <m/>
    <m/>
    <m/>
  </r>
  <r>
    <x v="1593"/>
    <s v="Sudden Death on Summit — Near Denali Pas, Alaska, Mount McKinley, West Buttress"/>
    <x v="19"/>
    <s v="Alaska, Mount McKinley, West Buttress_x000a_At 2200 on July 7, Ranger John Loomis received a call on the emergency call out phone from ranger Kevin Wright at the 14,200-foot camp. Wright reported that he had received FRS radio transmissions from Peter Anderson (Rainier Mountaineering Guide) at 17,200 feet about a fatality on the Mountain Trip group while descending. Loomis contacted Helicopter Manager Dave Kreutzer and Ranger Joe Reichert and all met at the ranger station._x000a_At 2304 we received a direct satellite phone call from Constantine (Con) Severis at high camp on the West Buttress. Severis confirmed that Pungkas Tri Baruno (20) had died near the rocks at the bottom of the traverse from Denali Pass (approximately 17,400 feet). At the time of this phone call, Severis had just returned to camp, so the rangers encouraged him to get food and water and call back at 2330. With the name of the deceased confirmed, Loomis began the public relations process of notifying the family. Unable to reach a person at the Indonesian consulate, he phoned the American embassy in Indonesia and was able to relay the information to them so that they could make arrangements to make the notification._x000a_Severis contacted the ranger Search and Rescue room again at 2337. Rangers were able to learn that the team had reached the summit about 1600 that day. They had departed high camp at 0900 and it had been a smooth day until just before the incident. Pungkas was traveling slowly on the descent, reported Severis, but no slower than other tired clients whom he had worked with. The time of the incident was around 2000. Severis attempted to resuscitate Pungkas for 30-45 minutes where he had collapsed. With additional help from guides, Josh Kling (the second Mountain Trip guide) and Greg Vernovage (Alaska Mountaineering School) who had arrived from the high camp, they attempted to transport Pungkas back to camp, but due to the deep snow, lack of a sled, and fatigue they were forced to leave him._x000a_During this phone call Severis reported that Hartman Nugraha (the second client on the team) was especially distraught. The rangers encouraged the guides to not let Nugraha spend the night alone. Josh Kling said he would be able to move into the Indonesians’ tent. The rangers encouraged him to take care of his group and call again in the morning. A check-in time was set for 1000. During this time Bill Allen of Mountain Trip, had been alerted and was making plans to come to Talkeetna in the morning with a friend of the group to translate for Nugraha. At 0405 on July 8, ranger Loomis received a call from the family in Indonesia and answered basic questions asked of him by a brother of the deceased._x000a_Wright and Nick Armitage moved Pungkas to the 17,200-foot camp on July 9. On July 10 Bill Billmeier and Jacob Schmitz, guides for Mountain Trip, assisted the NPS by clipping Pungkas into the short haul rope under the Lama helicopter. These guides were at high camp on their own expedition and having them perform the hook-up allowed ranger Wright to descend and prepare more of the 14,200-foot camp to be removed._x000a_Analysis_x000a_Through interviewing the three survivors on this expedition, it appears that all regular safety measures were followed on this particular summit climb. Once Pungkas collapsed, Severis made every effort possible to resuscitate him using all appropriate wilderness emergency medical protocols. Following my investigation it appears that this was a natural, albeit surprising, fatality. By every report, guides Severis and Kling progressed up the route at a pace that was normal for climbers who have not experienced high altitude before. Hartman Nugraha confirmed that communication with the guides was clear and that they understood the challenges of the climb each day._x000a_Based on Nugraha’s statement, the language barrier between the guides and the clients did not inhibit communication to the point that it was detrimental to understanding daily operations. Perhaps the guides were not able to read the subtleties in behavior change that may have been more apparent if they shared a common language and culture. More likely it appears that common warning signs that happen to climbers at altitude were not present. The nausea experienced by each client was known by the guides and recuperation time was allowed for before the group climbed higher. Headaches, ataxia, and loss of appetite were not present in this group._x000a_The autopsy report from the State Medical Examiner’s office states that the cause of death was “Sudden Arrhythmic Cardiac Death”. (Source: Joe Reichert, Ranger, Denali National Park)_x000a_(Editor’s Note: Two sudden deaths within days of each other would have to be considered highly unusual and unique. No other incidents like this have occurred on Mount McKinley.)"/>
    <n v="5"/>
    <m/>
    <m/>
    <m/>
    <m/>
    <m/>
    <m/>
    <m/>
    <m/>
    <m/>
    <m/>
    <m/>
    <m/>
    <x v="1"/>
    <m/>
    <m/>
    <x v="1"/>
    <x v="0"/>
    <x v="1"/>
    <x v="1"/>
    <x v="0"/>
    <x v="0"/>
    <m/>
    <m/>
    <x v="0"/>
    <m/>
    <m/>
    <m/>
    <x v="0"/>
    <x v="1"/>
    <m/>
    <m/>
    <m/>
    <x v="0"/>
    <m/>
    <m/>
    <m/>
    <m/>
    <m/>
    <m/>
    <x v="0"/>
    <m/>
    <m/>
    <m/>
    <n v="1"/>
    <m/>
    <m/>
    <m/>
    <m/>
    <m/>
    <m/>
    <m/>
    <m/>
    <x v="0"/>
    <m/>
    <m/>
    <m/>
    <m/>
    <m/>
    <m/>
    <m/>
    <n v="1"/>
    <m/>
    <m/>
    <m/>
    <m/>
    <m/>
    <m/>
    <m/>
    <m/>
    <m/>
    <x v="1"/>
    <m/>
    <m/>
    <m/>
    <m/>
    <m/>
    <m/>
    <m/>
    <m/>
    <m/>
    <m/>
    <m/>
    <m/>
    <n v="1"/>
    <m/>
    <m/>
    <m/>
    <m/>
    <m/>
  </r>
  <r>
    <x v="1594"/>
    <s v="Sudden Death on Summit, Alaska, Mount McKinley, West Buttress"/>
    <x v="19"/>
    <s v="Alaska, Mount McKinley, West Buttress_x000a_This Alpine Ascents International climbing expedition flew into the base camp of Mount McKinley on June 20th with two guides and six clients, one of whom was James P. Nasti (51), a first time client of that company. The two guides were Michael Horst (lead guide) and Suzanne Allen (assistant guide). The expedition departed base camp early in the morning of June 22nd and arrived at the 14,200-foot camp on the evening of June 28th. The trip to 14,200 feet was uneventful with the exception that one client was sent back, at his request, to base camp on June 25th. The expedition conducted one carry of food and gear on July 1st to acclimatize, then moved to the_x000a_17,200-foot camp on July 2nd. The group rested at high camp on July 3rd and planned their summit attempt for the following day. Horst stated that the summit day temperature at high camp was estimated at 10 to 15 degrees Fahrenheit and with light winds._x000a_Following breakfast and hot drinks the two rope teams departed at 1050, arriving at Denali Pass at 1200. From there the teams climbed one hour at a time, taking a 15-minute break between each stretch. The guides stated they evaluated each climber’s physical and mental condition every hour. The entire group was thought to be doing well. After arriving at the Football Field (19,600 feet) and resting they began their climb to the summit at 1800 and arrived there at 1905. The clients did not have packs on at this time since they had cached them on the Football Field and, at the direction of the guides, had put on additional layers of insulated clothing for the summit attempt itself. One of the clients, Mark Novak, who was a close personal friend of Nasti, stated that he thought most people, to include himself and Nasti, were overheating from the exertion and clothing layers, but neither he nor Nasti made any attempt to ventilate. Novak also stated that the ridge itself was windy, with a corresponding drop in temperature, but maintained that they both were still overheated when the incident occurred._x000a_The expedition was traveling as two rope teams: the first, being lead by Horst, reached the summit at 1905. The second rope, being lead by Allen, was estimated to be ten minutes behind. Just below the summit of Denali there is a small flat bowl approximately 20 feet in diameter, and after reaching this point Horst began retrieving the rope and bringing in his clients. The clients were arrayed on the rope behind Horst as follows: Sean Carver, James Nasti, and Mark Novak. Carver reached the location where Horst was, and as Horst continued bringing in the rope, it went tight. Horst continued to give encouragement to the remaining two climbers but did not get any response from Nasti. He could only see Novak and after asking him what was going on, Novak said, “Jim is on his back and unresponsive.” Novak later attested that Nasti was right at the edge of the bowl when he slipped down vertically approximately three feet from the track. Nasti began plunging his ice ax and kicking his crampons into the slope in an attempt to regain the track when he suddenly slumped forward onto the head of the ax, rolled over onto his right side and then to his back, and then slid down about two feet. He remained face up with his head pointed downhill. It was at this time that Horst asked Novak what was going on. Novak was the only person who witnessed this event. The other rope team was still out of sight and the other two climbers, Horst and Carver, were out of visual sight of Nasti._x000a_Horst immediately moved down to where Nasti was and upon arrival, found Nasti “completely unresponsive and not breathing”. He further stated_x000a_that Nasti did not have a pulse but did have an open airway. Horst administered two rescue breaths and checked for response to verbal and painful stimulation. Nasti was still unresponsive so Horst began cardio pulmonary resuscitation. After a few cycles of CPR, Carver appeared, stated that he was an EMT, and took over rescue breathing while Horst continued compressions at a 15:2 ratio. After 15 minutes of CPR, Allen arrived and took over compressions; Horst in-turn radioed the National Park Service (NPS) patrol at the 14,200-foot camp and reported the situation. The mountaineering ranger at that camp (Kevin Wright) advised that they continue CPR while the physician volunteering with the patrol, Dr. Sven Skaiaa, was consulted. Within about four minutes, Wright radioed back and instructed them to continue CPR for an additional ten minutes. After the ten minutes had elapsed, Nasti was still unresponsive to verbal and painful stimuli, did not have a carotid pulse, and his pupils were fixed and dilated. The NPS ranger then advised Horst to discontinue CPR and to take care of his remaining clients._x000a_The winds were increasing on the summit and after standing still for over a half hour it was imperative that the team descend. Further instructions were given to move the deceased away from the track and to cover and mark the body. Nasti’s body was secured with his ice ax and a snow picket and the expedition returned to the 17,200-foot camp uneventfully._x000a_Based on the location of the deceased, it was determined by the NPS that any retrieval attempts would require an expedition of at least six individuals solely dedicated for that purpose. To arrive at a point along the summit ridge that would allow a safe lower to the Football Field would require a 500-foot traverse along a steeply angled knife ridge. From there, multiple lowers would be required to reach the 17,200-foot camp. No such team was available on the mountain so the decision was made to postpone any retrieval attempt until the following year. At that time the situation would be readdressed as to its feasibility. Two additional Alpine Ascents International expeditions were at the 17,200-foot camp and were asked that if the possibility arose, to attempt a burial of the deceased, thus removing him from sight of other climbers or flight seeing aircraft. The leader of this attempt, guide Willi Prittie, departed the 17,200-foot camp on July 6th, accompanied by fellow guides Alex Everett, John Prudhomme, David Kratsch, Ian Wolfe plus their respective clients. These two expeditions attained the summit just prior to 1700, and after spending an hour and a half digging, buried James Nasti approximately two feet below the surface of the snow._x000a_Analysis_x000a_Without an autopsy, the cause of death will never be known, but it should be noted that, according to family members and the medical information James Nasti submitted to Alpine Ascents International, he did not have any known pre-existing medical condition or medical history that could have caused his sudden death. Nasti was also physically fit for the endeavor and had supplemented his normal weekly fitness routine with a specific six- month training program to prepare for the climb. After a careful expedition review, the NPS could not find any contributing factors to the incident. Furthermore, the NPS found that the guides’ decision-making process and leadership was sound and consistent with accepted safe guiding practices. Through no apparent fault of anyone, this was a tragic ending to an otherwise a successful climbing expedition. (Source: John A. Loomis, Ranger, Denali National Park)"/>
    <n v="7"/>
    <m/>
    <m/>
    <m/>
    <m/>
    <m/>
    <m/>
    <n v="1"/>
    <m/>
    <n v="1"/>
    <m/>
    <m/>
    <m/>
    <x v="1"/>
    <m/>
    <m/>
    <x v="1"/>
    <x v="0"/>
    <x v="0"/>
    <x v="1"/>
    <x v="0"/>
    <x v="0"/>
    <m/>
    <m/>
    <x v="0"/>
    <m/>
    <m/>
    <m/>
    <x v="0"/>
    <x v="1"/>
    <m/>
    <m/>
    <m/>
    <x v="0"/>
    <m/>
    <m/>
    <m/>
    <m/>
    <m/>
    <m/>
    <x v="0"/>
    <m/>
    <m/>
    <m/>
    <n v="1"/>
    <m/>
    <m/>
    <m/>
    <m/>
    <m/>
    <m/>
    <m/>
    <m/>
    <x v="0"/>
    <m/>
    <m/>
    <m/>
    <m/>
    <m/>
    <m/>
    <m/>
    <m/>
    <n v="1"/>
    <m/>
    <m/>
    <m/>
    <m/>
    <m/>
    <m/>
    <m/>
    <m/>
    <x v="1"/>
    <m/>
    <m/>
    <m/>
    <m/>
    <m/>
    <m/>
    <m/>
    <m/>
    <m/>
    <m/>
    <m/>
    <m/>
    <n v="1"/>
    <m/>
    <m/>
    <m/>
    <m/>
    <m/>
  </r>
  <r>
    <x v="1595"/>
    <s v="Fall from a Snow-Covered Boulder, Washington, North Cascades, National Park, Eldorado Peak"/>
    <x v="19"/>
    <s v="Washington, North Cascades National Park, Eldorado Peak_x000a_On July 18th, a party of four mountaineers were on approach to Eldorado Peak on the lower snow slopes of the Eldorado Glacier. While pausing on the upper side of a large rock outcrop, three of the men noticed that the fourth, Bill Stikker (57) had disappeared. They did not see him fall, but quickly found him unconscious at the base of the short rock cliff, an approximate 25-foot fall. The injured mountaineer was in good company, as two of his party are ER physicians and the third made impressive time descending the nearly 5000 feet to the road and driving to the ranger station in Marblemount to request help._x000a_Further good fortune persisted as the NPS’ contracted SAR helicopter happened to be at the ranger station and despite notification coming late in the day about this accident, rangers departed within the hour. Stikker was still unconscious and deteriorating. He was helicopter short-hauled from the accident site to a lower flat spot in Roush Creek basin, suitable for an Airlift NW medical helicopter to land. Rangers transferred him to flight medics who departed en route to Harborview Trauma Center, Seattle, just before dark. Mr. Stikker spent two weeks in the Neuro-ICU and an additional four weeks in hospital recovery before beginning outpatient therapy._x000a_Analysis_x000a_It is unknown how or why this climber fell from the snow-covered rock bluff that his partners had chosen as actually a good, safe spot to take a short rest stop. Again, the steep approaches to the routes of Cascade peaks can be the trouble spots. (Source: Kelly Bush, Wilderness District Ranger, North Cascades National Park)"/>
    <n v="3"/>
    <m/>
    <m/>
    <m/>
    <m/>
    <m/>
    <m/>
    <n v="1"/>
    <m/>
    <m/>
    <m/>
    <m/>
    <m/>
    <x v="0"/>
    <n v="1"/>
    <m/>
    <x v="0"/>
    <x v="1"/>
    <x v="1"/>
    <x v="1"/>
    <x v="0"/>
    <x v="0"/>
    <m/>
    <m/>
    <x v="0"/>
    <m/>
    <m/>
    <m/>
    <x v="0"/>
    <x v="1"/>
    <m/>
    <m/>
    <m/>
    <x v="0"/>
    <m/>
    <m/>
    <m/>
    <m/>
    <m/>
    <m/>
    <x v="0"/>
    <m/>
    <m/>
    <m/>
    <m/>
    <m/>
    <m/>
    <m/>
    <m/>
    <m/>
    <m/>
    <m/>
    <m/>
    <x v="0"/>
    <m/>
    <m/>
    <m/>
    <m/>
    <m/>
    <m/>
    <m/>
    <m/>
    <m/>
    <m/>
    <m/>
    <m/>
    <m/>
    <m/>
    <m/>
    <m/>
    <m/>
    <x v="1"/>
    <m/>
    <m/>
    <m/>
    <m/>
    <m/>
    <m/>
    <m/>
    <m/>
    <m/>
    <m/>
    <m/>
    <m/>
    <n v="1"/>
    <m/>
    <m/>
    <m/>
    <m/>
    <m/>
  </r>
  <r>
    <x v="1596"/>
    <s v="Fall into Crevasse, Washington, Mount Rainier, Enroute to Wilson Headwall"/>
    <x v="19"/>
    <s v="Washington, Mount Rainier, enroute to Wilson Headwall_x000a_On the morning of May 4th, three climbers left Camp Muir, following a gentle downhill traverse to reach the base of the Wilson Headwall. About ten minutes out from the camp, they stopped to scout and evaluate the need for roping up prior to entering a known crevasse area. While stopped, one of the climbers fell through the snow into a crevasse to a depth of approximately 120 feet. The climbers were able to put out a distress radio call via the park frequency. Climbing ranger Arlington Ashby responded within 15 minutes of the call from Camp Muir and assessed the situation. Climbing rangers Thomas Payne and Joe Franklin soon arrived from Camp Muir to assist in the rescue, with Payne assuming the role as team lead. The stranded climber was wedged head-first deep in the crevasse, giving responders only two feet of vertical space in which to maneuver. After removing his pack by cutting the straps, they were able to haul him out of the crevasse._x000a_“The position of the climber, stranded headfirst at a very narrow point in the crevasse, combined with his hypothermic condition, made time a critical issue and a quick crevasse rescue imperative,” said incident commander David Gottlieb. Due to these factors, the climber was removed from the crevasse, placed on a backboard, and then taken to Camp Muir. A Bell Jet Ranger helicopter was placed on standby to fly him out once the weather cleared. During this time, rangers worked with the Northwest Helicopters pilot to reconfigure the Jet Ranger to carry a litter. Although the climber fell a long distance, he suffered only superficial wounds. (Source: Patti Wold, Incident Information Officer)_x000a_"/>
    <n v="4"/>
    <m/>
    <m/>
    <m/>
    <m/>
    <m/>
    <m/>
    <m/>
    <m/>
    <m/>
    <m/>
    <m/>
    <m/>
    <x v="0"/>
    <n v="1"/>
    <m/>
    <x v="1"/>
    <x v="1"/>
    <x v="1"/>
    <x v="1"/>
    <x v="0"/>
    <x v="0"/>
    <m/>
    <m/>
    <x v="0"/>
    <m/>
    <m/>
    <m/>
    <x v="0"/>
    <x v="1"/>
    <m/>
    <m/>
    <m/>
    <x v="0"/>
    <m/>
    <m/>
    <m/>
    <m/>
    <m/>
    <m/>
    <x v="0"/>
    <n v="1"/>
    <m/>
    <n v="1"/>
    <m/>
    <m/>
    <m/>
    <m/>
    <m/>
    <m/>
    <m/>
    <m/>
    <m/>
    <x v="0"/>
    <m/>
    <m/>
    <m/>
    <m/>
    <m/>
    <m/>
    <m/>
    <m/>
    <m/>
    <m/>
    <m/>
    <m/>
    <m/>
    <m/>
    <m/>
    <m/>
    <m/>
    <x v="1"/>
    <m/>
    <m/>
    <m/>
    <m/>
    <m/>
    <m/>
    <m/>
    <m/>
    <m/>
    <m/>
    <n v="1"/>
    <m/>
    <m/>
    <m/>
    <m/>
    <m/>
    <m/>
    <m/>
  </r>
  <r>
    <x v="1597"/>
    <s v="Fall on Rock, Inadequate Belay — Improper Use of Belay Device Wyoming, Sinks Canyon, Killer Cave, Elmo's Fish"/>
    <x v="19"/>
    <s v="FALL ON ROCK, INADEQUATE BELAY - IMPROPER USE OF BELAY DEVICE_x000a__x000a_Wyoming, Sinks Canyon, Killer Cave, Elmo's Fish_x000a__x000a_At 2:55 P.M. on November 23, Kelly Rush (29) fell from Elmo’s Fish, a climb in the Killer Cave area of Sink’s Canyon. She was on lead at the time and was not wearing a helmet._x000a__x000a_Darran Wells, who was climbing nearby, said, “Stacy and I were between climbs on the right side of Killer Cave at the Main Wall in Sinks Canyon. We heard a loud crash followed by screams from about 200 yards South along the main wall (climbers left of Killer Cave.) I ran there to find [the patient] lying on her back on uneven rocky terrain at the base of Elmo’s Fish. She was still tied into the rope and had apparently fallen from 20 to 25 feet and landed in the position I found her (on her back with her head hanging off the edge of the rock). I immediately stabilized her head and asked her not to move until we could determine if she had injured her back. At that point, I yelled across the cave for someone to call 911. She was alert and oriented (A&amp;0x4) and denied any loss of consciousness. She had two friends with her (including the belayer) who were both visibly shaken up and standing nearby. She had apparently bitten her tongue on impact and blood was coming from her mouth. She complained of lower back pain and said that she had taken a lead fall near the third bolt._x000a__x000a_About that time, Andy Blair (thankfully) arrived and began a thorough patient assessment and vitals while I maintained cervical spinal immobilization. Chris Agnew arrived just after Andy and wrote a complete SOAP note as Andy was taking vitals. After a few minutes, a woman (who’s name I forget) arrived who said she was a PA at the hospital. Several others arrived to help. After Andy did a full patient assessment, a group of six of us lifted and moved her (BEAM technique) off the uneven rocks and onto a foam pad on the trail. We covered her with coats to keep her warm. After a third or fourth set of vitals, Deb (EMT) arrived with O2 followed by SAR and Fire dept and Sheriff’s office personnel with a stokes litter and wheel. Deb applied a neck brace and supervised moving Kelly onto a backboard. Andy administered O2 with a nasal cannula, and we moved her into a Stokes Litter with a single wheel for transport down the hill to the ambulance. Kelly remained conscious and in good spirits throughout.”_x000a__x000a_Word on the street was that Kelly was discharged from the hospital the same night with no major injuries._x000a__x000a_Analysis_x000a__x000a_Stacy talked directly with the woman who was belaying Kelly at the time of the fall. The belayer said she was grabbing the Grigri to pay out slack at the time that Kelly fell. She did not have a hand on the brake. When Kelly fell, she did not have the presence of mind to release the Grigri, so without a hand on the brake line, the rope just sailed through the device._x000a__x000a_This is not a new problem, but certainly a critically important one for belayers using a Grigri to be aware of. (Source: Darran Wells and John Gookin)"/>
    <n v="6"/>
    <m/>
    <m/>
    <m/>
    <n v="1"/>
    <m/>
    <m/>
    <m/>
    <m/>
    <m/>
    <m/>
    <m/>
    <m/>
    <x v="0"/>
    <m/>
    <n v="1"/>
    <x v="1"/>
    <x v="1"/>
    <x v="0"/>
    <x v="1"/>
    <x v="1"/>
    <x v="0"/>
    <m/>
    <m/>
    <x v="0"/>
    <m/>
    <m/>
    <m/>
    <x v="0"/>
    <x v="1"/>
    <m/>
    <m/>
    <m/>
    <x v="0"/>
    <m/>
    <m/>
    <m/>
    <m/>
    <m/>
    <m/>
    <x v="0"/>
    <m/>
    <m/>
    <m/>
    <m/>
    <m/>
    <m/>
    <m/>
    <m/>
    <m/>
    <m/>
    <m/>
    <m/>
    <x v="0"/>
    <n v="1"/>
    <m/>
    <m/>
    <m/>
    <m/>
    <m/>
    <m/>
    <m/>
    <m/>
    <m/>
    <m/>
    <m/>
    <m/>
    <m/>
    <m/>
    <m/>
    <m/>
    <x v="1"/>
    <m/>
    <m/>
    <n v="1"/>
    <m/>
    <m/>
    <m/>
    <m/>
    <m/>
    <m/>
    <m/>
    <m/>
    <m/>
    <m/>
    <m/>
    <m/>
    <m/>
    <n v="1"/>
    <m/>
  </r>
  <r>
    <x v="1598"/>
    <s v="Fall on Rock — Scrambling with Full Pack, Weather and Fall off Log, Stream Crossing, Washington, North Cascads National Park, Inspiration Traverse"/>
    <x v="19"/>
    <s v="Washington, North Cascades National Perk, Inspiration Traverse_x000a_On July 26, Cathleen (50) and Bob Terczak (50’s) were on day four of an alpine traverse across the southern section of the park known as the Inspiration Traverse. This traverse involves route-finding from heavily wooded valley floors to subalpine ridges and on to significant glacier crossings. Mountaineers often include numerous peak ascents along the traverse. While the trip can be made without significant technical climbing, glacier experience is necessary and conditions and terrain warrant the ability to negotiate steep forest and rock sections with a fall pack._x000a_The Terczaks spent the night of the 25th bivied on the summit of Primus Peak. On the 26th they hoped to make a camp on the eastern Inspiration Glacier, after crossing sections of three other glaciers first (North Klawatti, Klawatti, and McAllister). Near the end of the day, the pair reached the col that separates the Klawatti and McAllister Glaciers, which involves an approximate 150-foot ascent over rock. Complications included deteriorating weather (wind and fog moving in) and a significant mote on their side of the col. Both climbers scrambled up carrying heavy packs and checking for a route over when Cathleen fell approximately 35 feet from a ledge into a moat separating glacier ice from a rock wall. Bob descended, moved Cathleen from the moat down the glacier to a point he could erect their tent. He cared for her for 24 hours, unable to reach a cell connection, before she died in their tent. (Later medical report indicated head injury as cause of death.) Bob then crossed three glaciers and over several off-trail miles, descending 6000 feet. Just before reaching a road, he fell from a log while crossing a river, nearly drowned and injured one knee, before jettisoning his pack and getting unpinned. Other climbers found him on the road and delivered him to the NPS ranger station during the night._x000a_Continuous fog had replaced the earlier good weather after the Terczak’s accident. During the day Bob traveled out, a NOLS group traveled this section of the traverse in the opposite direction, finding the oddly placed tent along their way. The NOLS leader used a satellite phone to call the NPS dispatch and reported a deceased woman at their location. Rangers began to prepare for the recovery and to find the partner prior to his making it out._x000a_Attempts to reach the accident site by helicopter were thwarted for two fall days due to poor weather. During a window of clear weather between two storms, rangers recovered the deceased climber’s body from the top of the Klawatti Glacier._x000a_Analysis_x000a_This couple from Delaware had been spending mountaineering vacations in the North Cascades for many years, having accomplished other alpine traverses and technical peak ascents. They were well equipped with appropriate gear and Cathleen was wearing a helmet during the scramble and across the glaciers. Her husband did not see the actual fall despite being nearby, approximately ten feet below her, when she fell. The two had actually just decided to down-climb and retreat back to the Klawatti Glacier due to the deteriorating weather and it being unclear if the route over the col was a “go”. It is not known what exactly led to her falling._x000a_This particular col is traveled relatively often by mountaineers attempting the Inspiration Traverse or climbing peaks in the area. Going west to east it is often rappelled to reach the Klawatti Glacier at the point in the season that snow has melted down and a moat develops. Going east to west as the Terczaks were, it is an inevitable scramble up and over. While one approach could be to get one climber over the col, then belay the other(s) or haul packs, it is believed that most climbers make the approximate 150- foot scramble (depending on snow conditions) unroped._x000a_At any rate, this unfortunate accident is consistent with North Cascades National Park SAR trends in that most mountaineers evacuated (ranging from non-critical immobilizing injuries to life-threatening trauma) get hurt in non-technical, but rugged terrain. The nature of accidents here seems to point to the greater hazards of carrying 50-pound mountaineering packs in steep exhausting terrain over the hazards of roped Class V climbing. (Source:_x000a_Kelly Bush, Wilderness District Ranger, North Cascades National Park)_x000a_(Editor’s Note: this was counted as two separate accidents in Tables II and III.)"/>
    <n v="8"/>
    <m/>
    <m/>
    <m/>
    <m/>
    <m/>
    <n v="1"/>
    <n v="1"/>
    <m/>
    <m/>
    <m/>
    <n v="1"/>
    <m/>
    <x v="1"/>
    <m/>
    <m/>
    <x v="0"/>
    <x v="1"/>
    <x v="1"/>
    <x v="1"/>
    <x v="0"/>
    <x v="0"/>
    <m/>
    <m/>
    <x v="1"/>
    <n v="1"/>
    <m/>
    <m/>
    <x v="0"/>
    <x v="1"/>
    <m/>
    <m/>
    <m/>
    <x v="0"/>
    <m/>
    <m/>
    <m/>
    <m/>
    <m/>
    <m/>
    <x v="0"/>
    <m/>
    <m/>
    <m/>
    <m/>
    <m/>
    <n v="1"/>
    <m/>
    <m/>
    <m/>
    <m/>
    <m/>
    <m/>
    <x v="0"/>
    <m/>
    <n v="1"/>
    <m/>
    <m/>
    <m/>
    <m/>
    <m/>
    <m/>
    <m/>
    <m/>
    <m/>
    <m/>
    <m/>
    <m/>
    <m/>
    <m/>
    <m/>
    <x v="1"/>
    <m/>
    <m/>
    <m/>
    <m/>
    <m/>
    <m/>
    <m/>
    <m/>
    <m/>
    <m/>
    <m/>
    <m/>
    <n v="1"/>
    <m/>
    <m/>
    <m/>
    <m/>
    <m/>
  </r>
  <r>
    <x v="1599"/>
    <s v="Fall on Rock, Ascenders Attached Incorrectly — Rope Severed, Utah, Zion National Park, Touchstone Wall"/>
    <x v="19"/>
    <s v="Utah, Zion National Park, Touchstone Wall_x000a_Shortly after 2:00 p.m. on October 17th, James Welton (34), Matt Tuttle, and I started up Touchstone Wall (III 5.9+ C2 1,000 feet). Though we considered trying to climb the route in a day, we decided to spend one night on the wall. We reasoned that this would allow us to be more relaxed during our climb. Additionally, starting in the afternoon would let us stay out of the way of any faster parties that began the route in the morning. All three of us were looking forward to spending the night high above the ground in a spectacular setting._x000a_Matt led the first pitch, James led the slightly overhanging second pitch, and I led the third. The leader climbed on a 70m x 9.1mm Beal Joker dynamic rope, and trailed a 70m x 10mm static haul-line. Upon completion of each pitch, the leader then fixed, or anchored, both ropes to permanent drilled anchors. The two followers then used mechanical ascenders to simultaneously climb the two ropes. We had one set of Black Diamond nForce ascenders and one set of Petzl Ascensions. All four ascenders were in excellent condition. At the time of the accident, James was using the Petzl ascenders._x000a_At the top of the third pitch, we determined that our haul line was long enough to reach the top of the fourth pitch without hauling. We decided to make one long haul rather than two shorter hauls. Matt led the fourth pitch mostly free. While Matt climbed, James and I reveled in the beauty of Zion Canyon and agreed that we were having a wonderful time._x000a_When Matt reached the anchor, he fixed both ropes and attached a Petzl Pro Traxion and swivel to the static rope in preparation for hauling. James and I then lowered out the haul bag so that it was hanging from the anchors at the top of the fourth pitch. James prepared to ascend the haul line while I readied myself to climb the lead line and clean the pitch._x000a_The fall occurred at dusk (shortly after 7:00 p.m.) for reasons that are unclear._x000a_When James fell, I looked up from the anchor and witnessed him falling, quickly and upright, along the rope. Apparently, his ascenders initially provided little or no resistance to the fall. After falling a significant distance, James jerked violently and fell the rest of the way to the ground—a total of 200 feet._x000a_James’ fall was mercifully quick and every indication suggests that he died on impact. Two nearby climbers responded to my calls for help and were at the base of the route in minutes. Matt and I returned to the ground safely, albeit slowly. The dark rappels were interminable. Emergency personnel were on the scene by the time we reached the ground._x000a_Analysis_x000a_Post-accident investigation of the equipment and the rope indicates that James fell between 20 and 40 feet before his ascenders engaged the rope. When his ascenders did engage, the force of the fall caused the ascenders to sever the static rope’s sheath and, shortly thereafter, the core. On the ground, one of James’ ascenders was found still attached to the rope, about a foot below the break. There was significant bunching of the rope’s sheath above and below this ascender. The other ascender was found nearby. Both devices were still attached to James’ harness and daisy chain. No significant rope damage was found above the break, which was located about 60 feet from the haulbag at the end of the rope._x000a_According to Petzl’s specifications for the Ascension, rope damage or failure can occur under loads in the range of 5-6 kN. James’ fall would have generated a load upwards of 10 kN._x000a_It was dusk, though we were in no particular danger or difficulty, and it was still light out when James fell. Later analysis of our position suggests that we were not as far on the route as we initially thought, because there are multiple anchors in the middle of some of the pitches on Touchstone. It’s possible that James was in a hurry, and did not pay close attention to his set-up. Additionally, James primarily used Black Diamond ascenders, which have a slightly different trigger mechanism than the Petzl ascenders he was using when he fell. It is possible that this minor equipment difference contributed to the fall. Also, James was not using a Grigri to back up his ascenders. All three of us had used Grigri backups until this point. However, since the static line was under load, using a Grigri to back up the ascenders would have been impossible. A prusik or autoblock back-up probably would have saved James’ life. Also, ascending a loaded rope can introduce difficulties._x000a_James apparently failed to correctly attach his ascenders to the rope he was preparing to ascend. It is not clear how he was under the impression that his ascenders were correctly engaged or how he removed himself from the anchor without first weighting his ascenders. After unclipping from the anchor, he fell about 30 feet along the rope, at which time his ascenders engaged the rope. The ascenders, in the process of catching the fall, damaged the rope to the point of failure._x000a_Upon reaching the high point of the climb, Matt Tuttle attached the haul rope to the anchor and then affixed a Petzl Pro Traxion to the haul rope. There was about 15 feet of slack between the Pro Traxion and the end of that rope, which was fixed to the anchor. Apparently, it is possible to attach a Traxion in such a way that it appears to be correctly engaged and that it will hold SOME weight, but in fact it will not. When James added his weight to the haul rope and began to ascend, the rope slid through the Pro Traxion and came tight on the anchor. This 15-foot static fall was sufficient to cause James’ ascenders to sever his rope. (Source: Perry Hooker)"/>
    <n v="6"/>
    <m/>
    <m/>
    <m/>
    <m/>
    <n v="1"/>
    <m/>
    <m/>
    <m/>
    <m/>
    <m/>
    <m/>
    <m/>
    <x v="1"/>
    <m/>
    <m/>
    <x v="1"/>
    <x v="1"/>
    <x v="0"/>
    <x v="0"/>
    <x v="0"/>
    <x v="0"/>
    <n v="1"/>
    <m/>
    <x v="0"/>
    <m/>
    <m/>
    <m/>
    <x v="0"/>
    <x v="0"/>
    <m/>
    <m/>
    <m/>
    <x v="0"/>
    <m/>
    <m/>
    <m/>
    <m/>
    <m/>
    <m/>
    <x v="0"/>
    <m/>
    <m/>
    <m/>
    <m/>
    <m/>
    <m/>
    <m/>
    <m/>
    <m/>
    <m/>
    <m/>
    <m/>
    <x v="0"/>
    <m/>
    <m/>
    <m/>
    <m/>
    <m/>
    <m/>
    <m/>
    <m/>
    <m/>
    <m/>
    <m/>
    <m/>
    <m/>
    <n v="1"/>
    <n v="1"/>
    <m/>
    <m/>
    <x v="1"/>
    <m/>
    <m/>
    <m/>
    <m/>
    <m/>
    <m/>
    <m/>
    <m/>
    <m/>
    <m/>
    <m/>
    <m/>
    <m/>
    <m/>
    <m/>
    <n v="1"/>
    <m/>
    <m/>
  </r>
  <r>
    <x v="1600"/>
    <s v="Fall on Rock, Climbing Alone, Probable Unique Weather Event, Wyoming, Grand Teton National Park, Grand Teton, Lower Exum"/>
    <x v="19"/>
    <s v="Wyoming, Grand Teton National Park, Grand Teton, Lower Exum_x000a_On July 19, George Gardner (58) fell to his death while solo climbing the Lower Exum Ridge of the Grand Teton. Gardner and other Exum Guides were guiding youths from Wilderness Ventures, intending to climb the_x000a_Grand Teton on July 20th. After his clients had eaten and bedded down, Gardner asked Christian Santelices to attend to his clients and stated that he “was going for a walk for about an hour.” Guides observed him walking toward the Lower Exum Ridge about 1700._x000a_A major SAR operation ensued, involving about 20 rangers, three helitack crewmembers, and five of Gardner’s fellow guides who were at the Lower Saddle with him. While guides searched for Gardner, several rangers flew by helicopter to Tepee Glacier and the Lower Saddle, initially to search for Gardner and then to recover his body after it was determined that he was deceased. His body was evacuated via helicopter long-line operation from the accident scene to the Lupine Meadows SAR Cache and then turned over to Teton County Coroner Bob Campbell. Several additional rangers provided emotional support to family and friends well into the evening._x000a_Analysis_x000a_Although the exact circumstances of his accident never will be known, evidence suggests that he fell approximately 200 feet from the area just below the Black Face pitch at approximately 1800. His body was found in the gully to the west of the first pitch of the Lower Exum. A contributing factor may have been a sudden, near-60 mph wind gust that occurred at approximately 1745 and significantly exceeded the 40 mph winds that were prevalent at the Lower Saddle during the day._x000a_George Gardner was an accomplished and seasoned mountaineer. He had been an Exum guide for 17 years and had climbed in the Teton Range for more than 20 years, holding certification as an AMGA Alpine Guide. His vast mountaineering experience included expeditions to the Southwest Face of Kanchenjunga in the Nepal Himalaya and the West Face of Hyani Potosi in Bolivia’s Cordillera Real; ski descents in the Alps and in Colorado; and extensive climbing in North America. He had been the faculty member who originated the Sterling College (Vermont) “Mountain Cultures Semester”._x000a_It is common practice for Exum guides to hike or climb a nearby crag or peak while at the Lower Saddle after tending to their clients during Grand Teton guided trips. Whether or not a guide chooses to embark upon an early evening excursion is left entirely up to him/her._x000a_The following points represent an outline of what is known about this particular accident:_x000a_George Gardner set off from the Lower Saddle about 1700 on July 19, 2008, with the probable intention of soloing the Lower Exum Ridge route on the Grand Teton_x000a_Based upon the physical evidence found on the body, he was wearing what one would be expected to have on for such an excursion; that is, light climbing clothing and very little in the way of additional equipment. He was wearing a climbing harness with a chalk bag, nearly-new 5.10 Gambit rock climbing shoes, and had with him two, double-length nylon runners that he was carrying over one shoulder. These slings were doubled over and each was clipped to a carabiner._x000a_Gardner’s body was located on the west side of the Lower Exum Ridge on a ledge situated beneath the pedestal from which the crux Black Face pitch is climbed._x000a_A blood smear/spatter was observed 20-30 feet up on the wall directly above the body. Gardner’s hat was found on a ledge located about 100 feet above the body. This hat was known to be of the same type/color that he was known to wear. It had a cut in the material and what appeared to be blood and tissue on the inside of it._x000a_It appeared that Gardner had not moved after coming to rest on the ledge._x000a_The fall was obviously sufficient to sustain fatal injuries, but did not appear to be a particularly long fall because of the condition of the body._x000a_A noteworthy meteorological observation was logged by an NPS weather instrument that records data at a site located on the southern end of the Lower Saddle. The instrument logged winds of near-60 mph at about 1745 on the 19th._x000a_The next statements/observations are speculative by nature. They are based upon a great deal of experience as well as the physical evidence:_x000a_Although the exact circumstances of his accident never will be known, evidence suggests that he may have fallen approximately 200 feet, from the notch located just below the belay for the Black Rock Face pitch. If he had fallen from other locations below that point or higher up on the climb, his final resting place would have been substantially more to the east or west (or even on the south side of the climb), and his body would likely have demonstrated far more physical trauma._x000a_Additionally, it may have been Gardner’s intention to have used the two double-length runners as a means to clip in to several of the fixed pitons that are to be found on the crux Black Face pitch. The crux pitch of the climb contains the climbing moves that are technically the most difficult. Sometimes, climbers will girth-hitch two longer runners to their harness so that they can clip (with carabiners) to resident, fixed protection as they climb up a particular pitch. As they move upwards and when they are clipped in to a particular piece, they are protected from a fall to a certain degree. This seems to be the only logical reason why Gardner had a climbing harness on in the first place. It suggests that since the runners were not in place, he had not reached the crux pitch._x000a_Because he left about 1700, it means that by 1745 he very likely could have been in the area of the notch at the base of the Black Rock Face. A contributing factor to his accident may have been a sudden near-60 mph wind gust that occurred about this time and which significantly exceeded the 40 mph winds that were prevalent at the Lower Saddle during the day. If the unexpected near-60 mph wind gust had occurred while he was making difficult climbing moves, it could have contributed to his fall. (Source: From a report prepared by George J. Montopoli, Seasonal Park Ranger and Incident Commander, and Reynold G. Jackson, Jenny Lake Sub-District Ranger)_x000a_(Editor’s Note: The Exum Mountain Guide Service is reviewing its policy regarding the level and kinds of activities guides can participate in when clients are under their care.)"/>
    <n v="7"/>
    <m/>
    <m/>
    <m/>
    <m/>
    <m/>
    <m/>
    <n v="1"/>
    <m/>
    <m/>
    <m/>
    <n v="1"/>
    <m/>
    <x v="1"/>
    <m/>
    <m/>
    <x v="1"/>
    <x v="1"/>
    <x v="1"/>
    <x v="1"/>
    <x v="0"/>
    <x v="0"/>
    <m/>
    <m/>
    <x v="1"/>
    <n v="1"/>
    <n v="1"/>
    <m/>
    <x v="0"/>
    <x v="1"/>
    <m/>
    <m/>
    <m/>
    <x v="0"/>
    <m/>
    <m/>
    <m/>
    <m/>
    <m/>
    <m/>
    <x v="0"/>
    <m/>
    <m/>
    <m/>
    <m/>
    <m/>
    <n v="1"/>
    <m/>
    <m/>
    <m/>
    <m/>
    <m/>
    <m/>
    <x v="0"/>
    <m/>
    <m/>
    <m/>
    <m/>
    <m/>
    <m/>
    <m/>
    <m/>
    <m/>
    <m/>
    <m/>
    <m/>
    <m/>
    <m/>
    <m/>
    <m/>
    <m/>
    <x v="1"/>
    <m/>
    <m/>
    <m/>
    <m/>
    <m/>
    <m/>
    <m/>
    <m/>
    <m/>
    <m/>
    <m/>
    <m/>
    <n v="1"/>
    <m/>
    <m/>
    <m/>
    <m/>
    <m/>
  </r>
  <r>
    <x v="1601"/>
    <s v="Fall on Rock, Inadequate Belay — Unfamiliar with Belay Device, Utah, Maple Canyon, Minimum Crag"/>
    <x v="19"/>
    <s v="Utah, Maple Canyon, Minimum Crag_x000a_On July 13, Paul R. (47) fell 50 to 60 feet while climbing “49” at the Minimum Crag. His belayer was using an Edelrid Eddy. He was using a 9.2mm rope, which falls within the manufacturers recommended rope diameters. The belayer claims that the climber was clipping a draw when he fell; the climber claims he was not clipping a draw at the time of the fall. Irrelevant, but part of the situation. From what I have been able to surmise, the belayer felt the rope tug, depressed the device “trigger” and tossed out what he thought would be an armload of rope. This is why it resulted in a 50-foot fall._x000a_Analysis_x000a_A review of the device description states, “The design makes it impossible to hold the cam open in this way—it’s simply not big enough to hold [during a fall].” The belayer states that he was not holding the climber side of the rope during the fall. By holding the climber side of the rope exiting the device, it would render the device useless. (Source: From a posting by “maddog” on mountainproject.com)_x000a_Another point of view by Mark Horan, who got this review from Rock &amp; Ice:_x000a_The Eddy is no Grigri, and it costs twice as much. Need to read more? OK: The Eddy, Edelrid’s new auto-locking device, intends to improve on what could be perceived as Grigri “weaknesses”–those being the danger of holding the lever open or not clipping the two side plates together._x000a_Admittedly, there are definite safety improvements with the Eddy. First, the two side plates lock into place with a click, eliminating the chance of only clipping through one side plate. And unlike the Grigri, which relies on rope friction to engage a cam to hold the rope in place, the Eddy uses rope friction to engage a cam that locks into place. I can see how these features improve safety, however, the Eddy snagged up all tasks, from lowering to feeding line. I experimented with holding the Eddy in different hand positions, but the device inevitably and invariably locked up, leaving me scrambling to figure out how to unlock the cam (press it down and it will release) to continue feeding slack._x000a_The Eddy, a rather heavy bugger at 12.4 ounces (Grigri is 7.9 ounces), will also lock if the user pulls the lever all the way back. This eliminates the risk of the belayer dropping you because he freaked and yarded on the lever. I found this feature especially annoying and even superfluous to safety. First, it makes the lever’s range of arc that unlocks the cam extremely small so that you have to pull it back just right in order to lower your partner._x000a_To sum up, the Eddy is okay. It will catch and lower any climber—even on, thank god, ropes down to 9 millimeters! However, compared to the no nonsense Grigri, I found the Eddy difficult to use."/>
    <n v="4"/>
    <m/>
    <m/>
    <m/>
    <m/>
    <m/>
    <n v="1"/>
    <m/>
    <m/>
    <n v="1"/>
    <m/>
    <m/>
    <m/>
    <x v="0"/>
    <m/>
    <m/>
    <x v="1"/>
    <x v="1"/>
    <x v="0"/>
    <x v="1"/>
    <x v="1"/>
    <x v="0"/>
    <m/>
    <m/>
    <x v="0"/>
    <m/>
    <m/>
    <m/>
    <x v="0"/>
    <x v="0"/>
    <m/>
    <m/>
    <m/>
    <x v="0"/>
    <m/>
    <m/>
    <m/>
    <m/>
    <m/>
    <m/>
    <x v="0"/>
    <m/>
    <m/>
    <m/>
    <m/>
    <m/>
    <m/>
    <m/>
    <m/>
    <m/>
    <m/>
    <m/>
    <m/>
    <x v="0"/>
    <m/>
    <m/>
    <m/>
    <m/>
    <m/>
    <m/>
    <m/>
    <m/>
    <m/>
    <m/>
    <m/>
    <m/>
    <m/>
    <m/>
    <m/>
    <m/>
    <m/>
    <x v="1"/>
    <m/>
    <m/>
    <n v="1"/>
    <m/>
    <m/>
    <m/>
    <m/>
    <m/>
    <m/>
    <m/>
    <m/>
    <m/>
    <n v="1"/>
    <m/>
    <m/>
    <m/>
    <m/>
    <m/>
  </r>
  <r>
    <x v="1602"/>
    <s v="Fall on Rock, Protection Pulled Out, Inadequate Protection, Exceed Abilities, No Hard Hat, Utah, Indian Creek, Cat Wall"/>
    <x v="19"/>
    <s v="Utah, Indian Creek, Cat Wall_x000a_On May 17, a man and his wife and their two friends (ages unknown) were climbing Johnny Cat (5.12+). The man was going for the final moves, just below the anchor, when he fell. His last piece failed with the force, and due to his sparse protection, allowed him to deck. He hit head first, no helmet, recoiled with the rope, and crashed violently on his right shoulder. His vitals were a rollercoaster and the depth of his injuries unclear._x000a_About 30 minutes later, the park service arrived. They brought more advanced first aid, which greatly helped, and let the IC situation stay as is while they coordinated other resources including Flight for Life and SAR. It was another 30-plus minutes after that that Paramedics, the rescue equipment, and SAR arrived. Once on scene, they took command. We all continued to work together, getting the victim fully stabilized and ready for transport. Then, in one co-operative effort, we took him successfully down the hillside._x000a_Once down, the pros stabilized him and drained some internal fluids to get him ready for the flight. They then flew him and his wife to Grand Junction._x000a_Analysis_x000a_Follow gear recommendations in guide and protection standards of type of climbing. In this case, one placement for at least every body length, don’t push beyond limits without proper protection, wear your helmet, and be prepared for any and all possible emergencies when climbing in the backcountry or severe isolation. (Source: From a posting by Shane Neal)"/>
    <n v="6"/>
    <m/>
    <m/>
    <m/>
    <m/>
    <m/>
    <m/>
    <m/>
    <m/>
    <m/>
    <m/>
    <n v="1"/>
    <m/>
    <x v="0"/>
    <n v="1"/>
    <m/>
    <x v="1"/>
    <x v="1"/>
    <x v="0"/>
    <x v="0"/>
    <x v="0"/>
    <x v="0"/>
    <m/>
    <m/>
    <x v="0"/>
    <m/>
    <m/>
    <m/>
    <x v="0"/>
    <x v="0"/>
    <m/>
    <m/>
    <m/>
    <x v="0"/>
    <m/>
    <m/>
    <m/>
    <m/>
    <m/>
    <m/>
    <x v="0"/>
    <m/>
    <m/>
    <m/>
    <m/>
    <m/>
    <m/>
    <m/>
    <m/>
    <m/>
    <m/>
    <m/>
    <m/>
    <x v="0"/>
    <n v="1"/>
    <m/>
    <m/>
    <m/>
    <m/>
    <m/>
    <m/>
    <m/>
    <m/>
    <m/>
    <m/>
    <m/>
    <m/>
    <m/>
    <m/>
    <m/>
    <m/>
    <x v="0"/>
    <m/>
    <m/>
    <m/>
    <m/>
    <m/>
    <m/>
    <m/>
    <m/>
    <m/>
    <m/>
    <n v="1"/>
    <m/>
    <m/>
    <m/>
    <m/>
    <m/>
    <m/>
    <m/>
  </r>
  <r>
    <x v="1603"/>
    <s v="Fall on Rock, Protection Pulled Out, Wisconsin, Devil's Lake State Park"/>
    <x v="19"/>
    <s v="Wisconsin, Devil's Lake State Park_x000a_In late May, a rock climber was rescued after falling about 40 feet. The 20-year-old man was taken by helicopter to University Hospital in Madison after he was stabilized by first-responders from Baraboo._x000a_Authorities say the man and his girlfriend were climbing in an area above a trail Monday evening when he fell and suffered broken bones and other injuries._x000a_Baraboo Ambulance Assistant Chief Kristine Snow said the accident is the first at Devil’s Lake this year. Last year, ambulance workers were called to the park 18 times for rock-climbing injuries. (Source: From an article in the Baraboo News Republic)_x000a_(Editor's Note: We have not been able to get incident data or narratives from D?vil’s Lake State Park in many years. It is obvious that there is a lot of climbing activity there with the number of responses needed. Our experience from the past tells us, however.; that many—at least half—of the climbing-related callouts happen to individuals who were just scrambling about with no intention of climbing or being in a climbing situation.)"/>
    <n v="5"/>
    <m/>
    <n v="1"/>
    <m/>
    <m/>
    <m/>
    <m/>
    <m/>
    <m/>
    <m/>
    <m/>
    <m/>
    <n v="1"/>
    <x v="0"/>
    <n v="1"/>
    <m/>
    <x v="1"/>
    <x v="1"/>
    <x v="0"/>
    <x v="0"/>
    <x v="0"/>
    <x v="0"/>
    <m/>
    <m/>
    <x v="0"/>
    <m/>
    <m/>
    <m/>
    <x v="0"/>
    <x v="0"/>
    <m/>
    <m/>
    <m/>
    <x v="0"/>
    <m/>
    <m/>
    <m/>
    <m/>
    <m/>
    <m/>
    <x v="0"/>
    <m/>
    <m/>
    <m/>
    <m/>
    <m/>
    <m/>
    <m/>
    <m/>
    <m/>
    <m/>
    <m/>
    <m/>
    <x v="0"/>
    <m/>
    <m/>
    <m/>
    <m/>
    <m/>
    <m/>
    <m/>
    <m/>
    <m/>
    <m/>
    <m/>
    <m/>
    <m/>
    <m/>
    <m/>
    <m/>
    <m/>
    <x v="0"/>
    <m/>
    <m/>
    <m/>
    <m/>
    <m/>
    <m/>
    <m/>
    <m/>
    <m/>
    <m/>
    <m/>
    <n v="1"/>
    <m/>
    <m/>
    <m/>
    <m/>
    <m/>
    <m/>
  </r>
  <r>
    <x v="1604"/>
    <s v="Fall on Rock, Utah, Zion National Park, Moonlight Buttress"/>
    <x v="19"/>
    <s v="Utah, Zion National Park, Moonlight Buttress_x000a_Early on the afternoon of March 24th, a climber (40) who was following the first pitch of the Moonlight Buttress took an unexpectedly long pendulum swing, struck the rock wall, and sustained an incapacitating hip injury. One of his partners descended and reported the accident to a shuttle bus driver. Rangers responded and reached the injured man via a short technical climb to the small ledge he was resting on, which was about 50 feet above the talus slope at the base of the route. He was packaged and lowered via a guiding line system to a waiting litter team that carried him down the scree slope and across the Virgin River to a waiting park ambulance._x000a_Doctors diagnosed his injury as a fractured pelvis. The rescue involved 14 park staffers and was completed during daylight hours. Ranger Andrew Fitzgerald was the operations supervisor. (Source from a report by Bonnie Schwartz, Chief Ranger, Zion National Park)"/>
    <n v="4"/>
    <m/>
    <m/>
    <m/>
    <m/>
    <m/>
    <n v="1"/>
    <m/>
    <m/>
    <m/>
    <m/>
    <m/>
    <m/>
    <x v="0"/>
    <n v="1"/>
    <m/>
    <x v="1"/>
    <x v="1"/>
    <x v="0"/>
    <x v="0"/>
    <x v="0"/>
    <x v="0"/>
    <m/>
    <n v="1"/>
    <x v="0"/>
    <m/>
    <m/>
    <m/>
    <x v="0"/>
    <x v="0"/>
    <m/>
    <m/>
    <m/>
    <x v="0"/>
    <m/>
    <m/>
    <m/>
    <m/>
    <m/>
    <m/>
    <x v="0"/>
    <m/>
    <m/>
    <m/>
    <m/>
    <m/>
    <m/>
    <m/>
    <m/>
    <m/>
    <m/>
    <m/>
    <m/>
    <x v="0"/>
    <m/>
    <m/>
    <m/>
    <m/>
    <m/>
    <m/>
    <m/>
    <m/>
    <m/>
    <m/>
    <m/>
    <m/>
    <m/>
    <m/>
    <m/>
    <m/>
    <m/>
    <x v="1"/>
    <m/>
    <m/>
    <m/>
    <m/>
    <m/>
    <m/>
    <m/>
    <m/>
    <n v="1"/>
    <m/>
    <m/>
    <m/>
    <m/>
    <m/>
    <m/>
    <m/>
    <m/>
    <m/>
  </r>
  <r>
    <x v="1605"/>
    <s v="Fall on Snow , Climbing Alone, Washington, Mount Adams"/>
    <x v="19"/>
    <s v="Washington, Mount Adams_x000a_On October 18, Derek Mamoyac (27) fell as he was descending after reaching Piker’s Peak at 11,657 feet, below the mountain’s summit. He stepped in some snow he thought was solid, but it gave way._x000a_Mamoyac started up the 12,277-foot mountain Sunday for a one-day climb. Family members reported him missing Monday when he failed to show up for work._x000a_After a five-day search, he was located just below the 6,000-foot level. He was taken by helicopter to a hospital in Portland. He was listed in fair condition. In addition to his fractured ankle, he was dehydrated and had swollen legs. He told rescuers he ate centipedes and drank water from creeks as he tried to crawl to safety._x000a_Analysis_x000a_Jill Bartlett and other rescuers spoke glowingly of Mamoyac after he was found alive after five frigid days and nights on the mountain. “He was in very good shape for what he went through,” she told The Oregonian. As she and several other rescuers waited with him before he was flown from the mountain, he told them he ate centipedes and other bugs after running out of food early in the week. He drank water from creeks._x000a_He was wearing water-resistant pants, insulated boots and gloves, but was still very cold. “We put all our coats on him, but he was still shivering,” Bartlett said. “We asked him, ‘Are you warm?’ and he said, ‘Yeah.’”_x000a_He spent nearly four days crawling and dragging his feet through the snow. When his knees hurt too much to crawl, he said he would turn around and scoot backward._x000a_“We get happy endings, but not at the end of a five-day search,” rescuer Varney said. (Source: From an Associated Press posting.)"/>
    <n v="5"/>
    <m/>
    <m/>
    <m/>
    <n v="1"/>
    <m/>
    <m/>
    <m/>
    <m/>
    <m/>
    <m/>
    <m/>
    <m/>
    <x v="0"/>
    <n v="1"/>
    <m/>
    <x v="1"/>
    <x v="0"/>
    <x v="1"/>
    <x v="1"/>
    <x v="0"/>
    <x v="0"/>
    <m/>
    <m/>
    <x v="0"/>
    <n v="1"/>
    <n v="1"/>
    <m/>
    <x v="0"/>
    <x v="1"/>
    <m/>
    <m/>
    <m/>
    <x v="0"/>
    <m/>
    <m/>
    <m/>
    <m/>
    <m/>
    <m/>
    <x v="0"/>
    <m/>
    <m/>
    <m/>
    <m/>
    <m/>
    <m/>
    <m/>
    <m/>
    <m/>
    <m/>
    <m/>
    <m/>
    <x v="0"/>
    <m/>
    <m/>
    <m/>
    <m/>
    <m/>
    <m/>
    <m/>
    <m/>
    <m/>
    <m/>
    <m/>
    <m/>
    <m/>
    <m/>
    <m/>
    <m/>
    <m/>
    <x v="1"/>
    <m/>
    <m/>
    <m/>
    <m/>
    <m/>
    <m/>
    <m/>
    <m/>
    <m/>
    <m/>
    <m/>
    <m/>
    <m/>
    <m/>
    <m/>
    <n v="1"/>
    <m/>
    <m/>
  </r>
  <r>
    <x v="1606"/>
    <s v="Fall on Snow — Unable to Kick Steps, Unable to Self-Arrest (Soft/Slushy Snow), Fatigue, Wyoming, Grand Teton National Park, Teewinot"/>
    <x v="19"/>
    <s v="Wyoming, Grand Teton National Park, Teewinot_x000a_On June 24 at 1000,I received a cell phone report from Exum Mountain Guide Christian Santelices, that a female (16) in a party of three had fallen on snow for about 100 meters and was injured. He told me that she had hip, ankle and elbow pain and multiple abrasions and lacerations. She did not lose consciousness but it was extremely painful for her to move and that wet snow avalanches were occurring in the area._x000a_Rangers Motter and Feinberg were inserted to the accident site via short-haul. Ranger Byerly accompanying the litter and other rescue equipment was inserted on the second trip. The patient was then packaged on a vacuum mattress style backboard and placed in the litter. She was then flown, with Ranger Byerly attending, back to a waiting ambulance at the Lupine Meadows Rescue Cache and transported to St. John’s Hospital in Jackson. Rangers Motter and Feinberg assisted the other members of the party off the mountain with the help of Mr. Santelices._x000a_Analysis_x000a_In a follow-up interview with the climber, she told me that before the fall she had been backing down the snow face in with crampons on and her ice ax in front of her. She felt comfortable and had recently refused an offer of a rope for protection. She told me that as she stepped down, a foothold in the snow gave way and she slipped. She was apparently descending in soft snow next to a rather deep runnel with a much firmer surface. When she fell, she tipped over backwards and began to cartwheel and tumble in the runnel. She said that she screamed when she realized that she was going over rocks. She attempted to self-arrest with her ice ax but was unsuccessful and let go of it when she thought she might become injured by it. She finally came to rest when she was able to jam her foot into some softer snow. Mr. Santelices reported that she was lucky to have stopped where she did given the even more treacherous terrain below her._x000a_She had a lot of mountain experience for someone her age. (Ed. Note: She considers herself moderately experienced.) She had climbed multiple peaks in the Teton Range and had practiced extensively in the use of an ice ax. She was properly equipped for the climb and was wearing a helmet at the time of the accident. She was also reported to be the type that climbs within her abilities and asks for help when she needs it. Those of us that climb can all remember the time when we should have kicked that step a little deeper or sunk that axe a little harder. This young lady has learned a lesson that will help her through many years of mountaineering. (Source: Chris Harder)_x000a_Further Notes from a report submitted by Erin Mauldin, the young lady who fell:_x000a_“I should have been more careful on the descent. I was tired from having started at 12:30 that morning and was not kicking steps as seriously as I should have been. The snow was poor and I was just sliding into the previous footprints; it would have been better if I had placed my feet more carefully._x000a_“Secondly, when I slipped, I should have kept a better grip on my ice ax. If I had had it in my hands and available, I might have been able to stop sooner by turning in and self-arresting. However, I think I made the best choice to let it go once I realized it was doing me no good._x000a_“We still had crampons on because the area below the summit had been in shade and they had been useful on the way up and down that area. On the descent, there is a choice of going to the right or left of this rock face down two snow spits. Scott (56, climbing partner) chose the right (while facing in) and when the snow spit became narrow, he needed the crampons to cut steps. Ryan (c. 20, other climbing partner) and I crossed the rock face and descended the left and didn’t really need the crampons. Once Scott met up with Ryan and I, we started post-holing, so it probably would have been a good idea to take the crampons off. We did not think of it at the time, especially since there were no good places to stop to take them off (mine are extremely old and lace up, so it requires some effort to do so)._x000a_“I was plunging the ice ax in vertically with each step. The snow in the area was all chewed up from Ryan’s steps and ice ax and therefore not very solid. I might have made a faulty plunge when I slipped so that the ax came out easily or the snow was just soft and churned enough that it pulled right through. The leash was loose enough around my wrist that I was able to slip it off with my other hand._x000a_Finally, the most important thing I did right was to wear a helmet. It saved me from severe injury and probably saved my life.”"/>
    <n v="6"/>
    <m/>
    <n v="1"/>
    <m/>
    <m/>
    <m/>
    <m/>
    <m/>
    <m/>
    <m/>
    <n v="1"/>
    <m/>
    <m/>
    <x v="0"/>
    <n v="1"/>
    <m/>
    <x v="1"/>
    <x v="0"/>
    <x v="1"/>
    <x v="1"/>
    <x v="0"/>
    <x v="0"/>
    <m/>
    <m/>
    <x v="1"/>
    <m/>
    <m/>
    <m/>
    <x v="0"/>
    <x v="1"/>
    <m/>
    <m/>
    <m/>
    <x v="0"/>
    <m/>
    <m/>
    <m/>
    <m/>
    <m/>
    <m/>
    <x v="0"/>
    <m/>
    <m/>
    <m/>
    <m/>
    <m/>
    <m/>
    <m/>
    <m/>
    <m/>
    <m/>
    <m/>
    <m/>
    <x v="0"/>
    <m/>
    <m/>
    <m/>
    <m/>
    <m/>
    <m/>
    <m/>
    <n v="1"/>
    <m/>
    <m/>
    <m/>
    <m/>
    <m/>
    <m/>
    <m/>
    <m/>
    <m/>
    <x v="1"/>
    <m/>
    <m/>
    <m/>
    <m/>
    <m/>
    <m/>
    <m/>
    <m/>
    <m/>
    <m/>
    <m/>
    <n v="1"/>
    <m/>
    <m/>
    <m/>
    <m/>
    <m/>
    <m/>
  </r>
  <r>
    <x v="1607"/>
    <s v="Fall on Snow — Unable to Self-Arrest, Improper Ice Ax Technique, Wyoming, Grand Teton National Park, Gilkey Tower"/>
    <x v="19"/>
    <s v="Wyoming, Grand Teton National Park, Gilkey Tower_x000a_On August 9 about 1300, Chris Pazder (56) fell to his death while attempting to traverse from the South Teton to Cloudveil Dome. Pazder was in a climbing team of four who were traversing a snowfield on the south side of Gilkey Tower (about 12,320 feet), when the fall occurred. Pazder was the last climber in the party. When he slipped, he was unable to self-arrest, resulting in a fall of about 600-800 vertical feet. The climbing team was not roped at the time of the accident. All members were using an ice ax and wearing crampons._x000a_A major SAR operation ensued, involving about twelve rangers and seven heli-tack crewmembers. An aerial reconnaissance helicopter flight was conducted with three rangers onboard to determine Pazder’s location. Pazder was found in Avalanche Canyon at 1430. The aircrew was able to determine that he had sustained significant injuries from his fall and was deceased. A second team of rangers flew over the scene and verified the conclusions of the rangers on the original flight. Persistent thunderstorm activity and the lateness of the hour prevented further operations until the following day._x000a_On August 10, a reconnaissance flight was conducted to determine the feasibility of inserting rangers directly to the accident scene and then extracting the victim from that location. The aircrew determined that that was not possible, so a ground-based recovery of Pazder’s body followed. Six rangers were flown into Avalanche Canyon where they were able to climb to Pazder and then lower him to a location where he could be evacuated via helicopter long-line operation to Lupine Meadows. His body was flown to Lupine Meadows and was turned over to Teton County Coroner Bob Campbell._x000a_Analysis_x000a_In an attempt to document Chris Pazder’s activities 24 hours prior to his death, the members of his climbing team—-Jim Krudener, Michael Stiff, and Douglas Wales, all friends of his—were interviewed. The following narrative is the result of the interviews._x000a_On Friday, August 8th about 1400, the climbing team left the Lupine Meadows trailhead and hiked to a camp in the South Fork of Garnet Canyon. They planned on climbing the South Teton (12,514 feet), then traversing east to Cloudveil Dome (12,026 feet), and then descending to their camp in Garnet Canyon to spend the night before hiking out to the Lupine Meadows trailhead on the morning of August 10th._x000a_On August 9th about 0700, they left their camp in the South Fork to climb the South Teton, the first peak on their planned traverse. This involves climbing and descending the summits of the South Teton, Icecream Cone, the three summits of Gilkey Tower, then Spalding Peak and Cloudveil Dome. The traverse is long and complicated and requires constant diligence and route finding, though most parties belay only short sections. They reached the summit of the South Teton about 1000, and continued to the Icecream Cone (12,400 feet plus). Instead of climbing directly up the west side to the summit (rated 5.6), they traversed around the north side of the peak._x000a_According to Jim Krudener, Pazder “ … seemed OK on the N. side of the Icecream Cone, on belay on the ice section.” The party continued towards Gilkey Tower, where they decided to traverse a snowfield on the south side of this peak. J. Krudener and M. Stiff stated that they elected to avoid the normal west ridge of Gilkey Tower because the ridge looked more difficult than they had expected, and the climbers didn’t want to get the rope out. This ridge is rated Fourth Class in difficulty._x000a_The snowfield appeared to be a faster and less complicated way to reach the Gilkey-Spalding Col, from which the party could ascend Spalding Peak and continue the traverse. They moved across the 30-35 degree snowfield unroped, with M. Stiff leading, followed by D. Wales, J. Krudener, and C. Pazder, respectively. The snow was not hard or icy. Wales described the snow as “very manageable—soft, but with firm purchase”. Snow conditions were “mush”, according to M. Stiff. The four climbers had removed their crampons after the traverse of Icecream Cone and decided to put them back on for this next snow crossing. They each had ice axes in their hands as they began to cross the snowfield._x000a_The first three climbers crossed the snowfield and waited on a rock ledge as Pazder began crossing the snow. “He appeared to be calm and relaxed,” according to J. Krudener. D. Wales stated that Pazder “...was 90 percent across. He was having fan and yelled at me to take his picture. I took it. He was in solid position and 30 seconds later when I was putting the camera away, I heard him yell. I saw him slide for about 20 feet and he disappeared behind the rocks still sliding.”_x000a_Pazder was following in good steps and it is doubtful that “balling up” of snow in his crampons caused him to slip. It is noteworthy to mention that he was using rented crampons on lightweight (Tecnica) hiking boots at the time of the accident._x000a_Digital photographs taken seconds before Pazder’s fall show him swinging his ice ax from the handle, adze toward the slope. Pazder’s use of the ax contrasts dramatically with that of the other three climbers. The others crossed the 30-35 degree snowfield with ice axes in the uphill hand, spike and shafts well driven into the snow. This could be an indication of Pazder’s lack of competence with regard to ice ax technique. It also brings into question his ability and skill with regard to be able to instantly execute a self-arrest. According to M. Stiff, Pazder was “not using good ice ax technique” immediately prior to the accident._x000a_Was Pazder too relaxed, and unaware of the consequences of a fall in this type of terrain? Mike Stiff related that, “He was perhaps not taking the terrain as seriously as he should have been.” This could have been a factor in Pazder’s fall, and could explain his unorthodox use of his ice ax just prior to his fall. In other words, was he using his ax in this fashion simply because he was hamming it up for the camera?_x000a_When a climber falls on a snow slope with big exposure, such as this one, it is imperative to execute a self-arrest immediately. Pazder seems to have had sufficient experience to cross this snowfield safely, and “he certainly had the experience to know what was required to self-arrest”, according to M. Stiff. Chris Pazder had climbed on several steep snow slopes in Montana’s Beartooth Mountains in the past ten years, and had climbed the Northwest Couloir on the South Teton in winter recently. M. Stiff said that Pazder… knew how to use an ice ax”._x000a_We will never know [for sure] why Pazder was unable to arrest his fall. A small rock outcrop prevented his friends from seeing his entire initial slide. “He was out of view for a few seconds and when he reappeared, he was cart-wheeling,” according to M. Stiff. The way that he was using his ice ax, swinging the adze into the slope, makes it much more difficult to go into an effective self-arrest position. Unfortunately, this translates to increasing velocity over time down the slope._x000a_In closing, these observations may serve to prevent a similar accident._x000a_Familiarity and practice with the basic tools of mountaineering cannot be emphasized enough. The ability to self-arrest is crucial to snow travel in the mountains. An unchecked fall on steep snow can have dire consequences. One only needs to review the primary cause of mountaineering accidents in the &quot;Teton Range and around the world to have this point illustrated. The only way to acquire this skill is through practice._x000a_It is imperative that the climber be very focused while traveling in the mountain environment. While this may not have contributed to this accident, it serves as a reminder that a moment of inattention can have a terrible outcome._x000a_Our thoughts are with Chris Pazder’s family and friends as they struggle with this tremendous loss. (Source: From a report submitted by Chris Harder, GTNP Ranger)"/>
    <n v="5"/>
    <m/>
    <m/>
    <m/>
    <m/>
    <m/>
    <m/>
    <n v="1"/>
    <m/>
    <m/>
    <m/>
    <n v="1"/>
    <m/>
    <x v="1"/>
    <m/>
    <m/>
    <x v="1"/>
    <x v="1"/>
    <x v="1"/>
    <x v="1"/>
    <x v="0"/>
    <x v="0"/>
    <m/>
    <m/>
    <x v="1"/>
    <n v="1"/>
    <m/>
    <m/>
    <x v="0"/>
    <x v="1"/>
    <m/>
    <m/>
    <m/>
    <x v="0"/>
    <m/>
    <m/>
    <m/>
    <m/>
    <m/>
    <m/>
    <x v="0"/>
    <m/>
    <m/>
    <m/>
    <m/>
    <m/>
    <m/>
    <m/>
    <m/>
    <m/>
    <m/>
    <m/>
    <m/>
    <x v="0"/>
    <m/>
    <m/>
    <m/>
    <m/>
    <m/>
    <m/>
    <m/>
    <m/>
    <m/>
    <m/>
    <m/>
    <m/>
    <m/>
    <m/>
    <m/>
    <m/>
    <m/>
    <x v="1"/>
    <m/>
    <m/>
    <m/>
    <m/>
    <m/>
    <m/>
    <m/>
    <m/>
    <m/>
    <m/>
    <m/>
    <m/>
    <m/>
    <n v="1"/>
    <m/>
    <m/>
    <m/>
    <m/>
  </r>
  <r>
    <x v="1608"/>
    <s v="Overdue — Climbing Alone, Fall on Snow, Wyoming, Grand Teton National Park, Avalanche Canyon"/>
    <x v="19"/>
    <s v="Wyoming, Grand Teton National Park, Avalanche Canyon_x000a_On August 5, Patty Felder contacted park dispatch to report that her husband, Richard Felder (58), was overdue from a descent of Avalanche Canyon. They had camped together in the South Fork of Cascade Canyon the previous evening, and in the morning, Ms. Felder hiked out via Cascade Canyon while her husband left to hike out via Avalanche Canyon._x000a_A search was organized. On August 6 around 0930, searchers spotted Mr. Felder from Helicopter 20. Felder was at the base of a steep snowfield below Snowdrift Lake. He was waving a ski pole with one arm and appeared to be seriously injured. Rangers Vidak, Jernigan and Feinberg responded from Snowdrift Lake and arrived on scene about 15 minutes later. Their initial impression was that Mr. Felder had life-threatening injuries and rapid extrication was necessary. At 1735, Ranger Visnovske was short-hauled with a litter and medical gear from Lupine Meadows to the accident site. Mr. Felder was then packaged in the litter and short-hauled back to Lupine Meadows. He was then transferred to a waiting Medic 1 ambulance and transported to St.John’s Hospital in Jackson._x000a_All searchers in the field were then either flown back to the Rescue Cache or hiked out and returned to the Rescue Cache. A brief after action review was conducted and most personnel were released by 2130._x000a_Analysis_x000a_Mr. Felder had serious injuries and was flown to Memorial Herman Hospital in Houston, TX on August 8. Before he left, an interview was conducted. Though he was on heavy medications at the time of the interview, Mr. Felder gave the following account of his ordeal._x000a_He said that the accident happened at about 0930 on August 5. He had hiked over Avalanche Divide and descended to Snowdrift Lake. Below the lake, he elected to get on a fairly steep snowfield to descend. He shortened his ski poles to use them as ice axes. He then slipped on the snow and managed to stop on a rock uninjured. At that point, he attempted to traverse the snow to a better location, but while doing so, broke through a hole in the snow and fell approximately ten feet, striking his head and landing in water. He then took a small rope from his pack and tied it to the pack and himself. Then he used his poles to cut steps in the snow to climb out. Once out of the hole, he hauled up his pack. While putting his pack on, he slipped again, dropping the pack. The pack slid down the snow and over about a ten-foot drop. Mr. Felder was still tied to the pack, so when it reached the end of the rope, he was jerked from his stance and fell approximately another 30 feet after his pack. (He likely sustained the serious injuries to his right arm, back, ribs and coccyx during this fall.) He again landed in water at the base of the snowfield but managed to quickly get up and out of the water. He lay down in the rocks about 30 feet from his pack and remained there unable to move for about the next 31 hours._x000a_Mr. Felder said that he thought he had heard voices earlier in the morning, and Ranger Byerly said later that he had probably passed within 100 feet of where Mr. Felder lay while on his search up Avalanche Canyon. Mr. Felder was lying next to a very loud stream, so it would have been difficult for him to hear or be heard unless someone was very close. Mr. Felder also said that he had watched the helicopter fly over many times that day. He had wished that he could get to his pack to get out his yellow shirt to use to signal the helicopter._x000a_Some Conclusions: While Mr. Felder chose to descend a non-trailed canyon that he knew little about, he did have a responsible party that knew where he was supposed to be and alerted rescue personnel in a timely manner. Had Mr. Felder been in Avalanche Canyon before, he may have known that it was possible to avoid the snow below Snowdrift Lake entirely by staying to the north side of the canyon. Once he had committed to traveling down the steep snow and suffered the head injury, he may not have been able to make the best of decisions. Being tied to his pack when it fell the second time certainly contributed to the most severe of his injuries. Mr. Felder was fortunate to have survived the night in only shorts and a T-shirt and most likely would not have survived a second night out._x000a_Real credit for this successful rescue goes to the dedicated efforts of over 65 people from multiple agencies involved in the search. In a remote park with limited resources, Mr. Felder is fortunate that such a large and organized search effort was mounted with only about five hours to prepare. He is also fortunate to have received prompt and critical emergency care at St.John’s Hospital. (Source: From a report submitted by Chris Harder, GTNP Ranger, and Grand Teton National Park News Releases, a website) (Editor's Note: Here we have another hiker/ hiking accident that had some climb-_x000a_ing techniques involved. It is presented as an example of how hiking situations can result in needing climbing tools and techniques, especially if one is not familiar with the terrain.)"/>
    <n v="8"/>
    <m/>
    <m/>
    <m/>
    <m/>
    <m/>
    <m/>
    <n v="1"/>
    <m/>
    <m/>
    <m/>
    <m/>
    <m/>
    <x v="0"/>
    <n v="1"/>
    <m/>
    <x v="0"/>
    <x v="0"/>
    <x v="1"/>
    <x v="1"/>
    <x v="0"/>
    <x v="0"/>
    <m/>
    <m/>
    <x v="1"/>
    <n v="1"/>
    <n v="1"/>
    <m/>
    <x v="0"/>
    <x v="1"/>
    <m/>
    <m/>
    <m/>
    <x v="0"/>
    <m/>
    <m/>
    <m/>
    <m/>
    <m/>
    <m/>
    <x v="0"/>
    <m/>
    <m/>
    <m/>
    <m/>
    <m/>
    <m/>
    <m/>
    <m/>
    <m/>
    <m/>
    <m/>
    <m/>
    <x v="0"/>
    <m/>
    <m/>
    <m/>
    <m/>
    <m/>
    <m/>
    <m/>
    <m/>
    <m/>
    <m/>
    <m/>
    <m/>
    <m/>
    <m/>
    <m/>
    <m/>
    <m/>
    <x v="1"/>
    <m/>
    <n v="1"/>
    <m/>
    <m/>
    <m/>
    <m/>
    <m/>
    <m/>
    <m/>
    <m/>
    <m/>
    <m/>
    <m/>
    <n v="1"/>
    <m/>
    <m/>
    <m/>
    <m/>
  </r>
  <r>
    <x v="1609"/>
    <s v="Party Separated on Summit — Whiteout, Washington, Mount Rainier"/>
    <x v="19"/>
    <s v="Washington, Mount Rainier_x000a_On May 4th, two climbers left Paradise at 9:00 p.m. with the intention of doing a single-push summit climb and skiing back down the mountain via Fuhrers Thumb. In the afternoon, the park received a 911 call from one of the climbers reporting that he’d become separated from his partner and lost in a whiteout somewhere on the summit._x000a_That evening, his partner skied down to Paradise. On Tuesday morning, the park brought in a Hughes 500 helicopter operated by Whirlwind Helicopters and organized a two-person observation team. A break in the weather permitted the observation flight around mid-day, during which the observers located the climber on the summit. The helicopter was found to be too heavy to take on another passenger at 14,000+ feet, so the pilot returned to the Kautz Heli-base to drop off one of the rangers. During the observation flight, the pilot exceeded the aircraft’s capabilities, causing it to overheat. The climber eventually tired of waiting for the helicopter to return and skied down to Paradise. There were no injuries or accidents due to the overheating of the aircraft. Said Gottlieb, who was also IC for the second incident: “It is our responsibility to respond to requests for assistance proactively; a delayed response costs lives here.” (Source: Patti Wold, Incident Information Officer)_x000a_(Editor's Note: While this is not counted as an accident, it illustrates a potential for a problem when cell phones are used and helicopters are brought into play. It is also interesting to note that the climber who apparently was not lost in the whiteout decided to ski to the base without his partner.)"/>
    <n v="6"/>
    <m/>
    <m/>
    <m/>
    <m/>
    <m/>
    <m/>
    <m/>
    <m/>
    <m/>
    <m/>
    <m/>
    <m/>
    <x v="0"/>
    <m/>
    <n v="1"/>
    <x v="1"/>
    <x v="1"/>
    <x v="1"/>
    <x v="1"/>
    <x v="0"/>
    <x v="0"/>
    <m/>
    <m/>
    <x v="0"/>
    <m/>
    <m/>
    <m/>
    <x v="1"/>
    <x v="1"/>
    <m/>
    <m/>
    <m/>
    <x v="0"/>
    <m/>
    <n v="1"/>
    <m/>
    <m/>
    <m/>
    <m/>
    <x v="0"/>
    <m/>
    <m/>
    <m/>
    <m/>
    <n v="1"/>
    <m/>
    <m/>
    <m/>
    <m/>
    <m/>
    <m/>
    <m/>
    <x v="0"/>
    <m/>
    <m/>
    <m/>
    <n v="1"/>
    <m/>
    <m/>
    <m/>
    <m/>
    <m/>
    <m/>
    <m/>
    <m/>
    <m/>
    <m/>
    <m/>
    <m/>
    <m/>
    <x v="1"/>
    <m/>
    <m/>
    <m/>
    <m/>
    <m/>
    <m/>
    <m/>
    <m/>
    <m/>
    <m/>
    <n v="1"/>
    <m/>
    <m/>
    <m/>
    <m/>
    <m/>
    <m/>
    <m/>
  </r>
  <r>
    <x v="1610"/>
    <s v="Rappel Error — Fall to Ground, Unfamiliar with Equipment, Wyoming Grand Teton National Park, Grand Teton"/>
    <x v="19"/>
    <s v="Wyoming, Grand Teton National Park, Grand Teton_x000a_Around 1330 on August 7, Merry Carney (47) was unable to maintain her rappel, zipping down the rope approximately 50 feet to the ground. She had successfully climbed the Grand Teton by the Upper Exum Ridge with her husband, Pete, arriving at the summit at 1230. They then descended the Owen Spalding route, and she was on the lower 100-foot rappel to the Upper Saddle when she lost control._x000a_Four rangers were flown to the Lower Saddle via a park contact helicopter, and two were inserted to the accident site just below the Upper Saddle (one at a time). M. Carney was medically assessed and fully immobilized onto a Benham backboard. She was then long-hauled back to Lupine Meadows with an attending ranger, arriving about 1645. She was transported to St. John’s Hospital via park ambulance. As a result of her fall, M. Carney suffered five or six broken ribs and a tibia-fibula fracture of her lower right leg._x000a_Analysis_x000a_M. Carney was not wearing a helmet and certainly could have sustained a significant head injury had she become detached from the rappel rope and/ or not landed on her feet after plummeting about 50 feet._x000a_The primary cause of this mishap is that for the first time in their mountaineering experiences, the Carneys were rappelling on two 8.2mm ropes using figure-eight devices. They had climbed the route previously (albeit some 2 5 years ago) and knew that the rappel involved about a 70-foot free-hanging section. A thicker rope, a better rappel setup, use of Prusiks or other self-belay setups on the rappel, or even preliminary practice rappelling with two 8.2-mm ropes, may have prevented this accident. (Source: From a report submitted by Chris Harder, GTNP Ranger)"/>
    <n v="8"/>
    <m/>
    <m/>
    <m/>
    <m/>
    <m/>
    <n v="1"/>
    <m/>
    <m/>
    <n v="1"/>
    <m/>
    <m/>
    <m/>
    <x v="0"/>
    <n v="1"/>
    <m/>
    <x v="0"/>
    <x v="0"/>
    <x v="0"/>
    <x v="1"/>
    <x v="0"/>
    <x v="0"/>
    <m/>
    <m/>
    <x v="0"/>
    <m/>
    <m/>
    <m/>
    <x v="0"/>
    <x v="1"/>
    <m/>
    <m/>
    <m/>
    <x v="0"/>
    <m/>
    <m/>
    <m/>
    <m/>
    <m/>
    <m/>
    <x v="0"/>
    <m/>
    <m/>
    <m/>
    <m/>
    <m/>
    <m/>
    <m/>
    <m/>
    <m/>
    <m/>
    <m/>
    <m/>
    <x v="0"/>
    <n v="1"/>
    <m/>
    <m/>
    <m/>
    <m/>
    <m/>
    <m/>
    <m/>
    <m/>
    <m/>
    <m/>
    <m/>
    <m/>
    <m/>
    <m/>
    <m/>
    <m/>
    <x v="1"/>
    <m/>
    <m/>
    <m/>
    <n v="1"/>
    <m/>
    <m/>
    <m/>
    <m/>
    <m/>
    <m/>
    <m/>
    <m/>
    <m/>
    <n v="1"/>
    <m/>
    <m/>
    <m/>
    <m/>
  </r>
  <r>
    <x v="1611"/>
    <s v="Stranded — Unable to Free Rappel Rope, Weather, Hypothermia, Wyoming Devil's Tower"/>
    <x v="19"/>
    <s v="Wyoming, Devil's Tower_x000a_On the evening of May 23 rd, the park received a call from two stranded climbers (ages unknown) who were on the southwest face of the tower, asking for help. Aaron Turner and Travis Hubble were stranded one pitch down on the southwest rappel route, unable to pull their ropes from above due to a knot. The climbers had no headlamps, but were able to use the flash on their camera to help rescuers locate them. Due to lightning, thunder, fog and rain, though, it proved nearly impossible to determine their exact location. After communicating with Turner, climbing rangers learned that the two men had both ends of their rope and webbing material that could be used to make a Prusik to ascend their stuck ropes. Due to the hazardous conditions, the rangers determined that the safest and quickest way to facilitate a rescue would be to instruct Turner to ascend up his ropes to free the knot. Turner was able to free his rope, then descend to Hubble and pull the ropes down for the next rappel. The rangers found that Turner would then be able to rappel under his own power, but that Hubble was suffering from hypothermia and would need to be lowered with assistance from a climbing ranger via a tandem rappel. Both climbers safely reached the ground at 3:30 a.m. due to the expertise of the park’s climbing rangers, law enforcement staff, and a local climbing guide. (Source: Dona Rutherford, Chief Ranger)"/>
    <n v="7"/>
    <m/>
    <m/>
    <m/>
    <m/>
    <m/>
    <m/>
    <m/>
    <m/>
    <m/>
    <m/>
    <m/>
    <m/>
    <x v="0"/>
    <m/>
    <n v="1"/>
    <x v="1"/>
    <x v="0"/>
    <x v="0"/>
    <x v="1"/>
    <x v="0"/>
    <x v="0"/>
    <m/>
    <m/>
    <x v="0"/>
    <m/>
    <m/>
    <m/>
    <x v="0"/>
    <x v="0"/>
    <m/>
    <m/>
    <m/>
    <x v="0"/>
    <m/>
    <m/>
    <m/>
    <m/>
    <m/>
    <m/>
    <x v="0"/>
    <m/>
    <m/>
    <n v="1"/>
    <m/>
    <m/>
    <n v="1"/>
    <m/>
    <m/>
    <m/>
    <m/>
    <m/>
    <m/>
    <x v="0"/>
    <m/>
    <m/>
    <m/>
    <m/>
    <m/>
    <m/>
    <m/>
    <m/>
    <m/>
    <m/>
    <m/>
    <m/>
    <m/>
    <m/>
    <m/>
    <m/>
    <m/>
    <x v="1"/>
    <m/>
    <n v="1"/>
    <m/>
    <n v="1"/>
    <m/>
    <m/>
    <m/>
    <m/>
    <m/>
    <m/>
    <n v="1"/>
    <m/>
    <m/>
    <m/>
    <m/>
    <m/>
    <m/>
    <m/>
  </r>
  <r>
    <x v="1612"/>
    <s v="Weather — Stranded, Non-climbing, Washington, Mount Rainier"/>
    <x v="19"/>
    <s v="Washington, Mount Rainier_x000a_Two climbers, Mrs. Mariana Burceag and Mr. Daniel Vlad (ages unknown), suffering from hypothermia and frostbite, were airlifted from Camp Muir on Mount Rainier at 6:15 a.m. on June 18 by a Chinook helicopter. They were taken to Madigan Hospital and from there by ground transportation to HarborviewMedical Center in Seattle. Mr. Eduard Burceag (age unknown), the husband of Mrs. Burceag, died of injuries sustained in the incident. His body is being removed from mountain this afternoon._x000a_The three individuals are experienced mountaineers who had visited Camp Muir in the past and have enjoyed hiking and climbing on Mount Rainier for many years. Two had previously reached the summit. On June 16, they became trapped on the Muir Snowfield by a sudden blizzard while descending from a day hike to Camp Muir. Early on June 17, a 911 emergency call came through to park rangers advising them of overdue climbers on the Muir Snowfield. Due to heavy, drifting snow, 70 mph winds, and near zero visibility, a rescue team was unable to initiate a search safely at that time. At 7:15 a.m., one member of the party found his way to Camp Muir and was able to direct a search team, made up of climbing guides and park rangers stationed at Camp Muir, to the party’s location near Anvil Rock. All three were under shelter by 8:30 a.m. Three doctors who were at Camp Muir as clients of one of the park’s guide services provided immediate medical care. Mr. Burceag was unconscious and unresponsive upon arrival. Rescuers were unable to revive him._x000a_The shelter at Camp Muir is warm, dry, and well-stocked with food and water. A carry-out rescue could have been initiated following the rescue; however, rangers and doctors determined it would be in the best interest of the patients to spend the night and wait for a break in the weather to safely fly the next day. This morning dawned clear above Camp Muir, with heavy clouds below. The Chinook helicopter arrived at 6:00 a.m. and in approximately 15 minutes, lifted Mrs. Burceag and Mr. Vlad, along with one of the park’s climbing rangers, into the helicopter by hoist and cable. Those on scene report that the cloud ceiling had risen somewhat by the time the helicopter arrived and that the rescue occurred amid swirling clouds that threatened to engulf the mountain in fog._x000a_Analysis_x000a_Every year, roughly 9,000 people climb Mount Rainier and only about half of them reach the summit. Thousands more take day hikes or overnight camping trips to Camp Muir (48 were registered there on that night). These individuals are attracted by the majesty of the mountain, the wilderness experience, and the breathtaking beauty of mornings like this one, high above the clouds on the side of the volcano. Like many things in life, there are inherent risks in the wilderness. Sudden storms like Monday’s blizzard can catch even the most experienced and prepared hikers off guard. Visitors should check in with park rangers for the latest information about conditions on the mountain and should always be prepared for an emergency. (Source: Edited from a report on the mountrainierclimbing.blogspot.com)      From Preface, re: non-climbing incident:  &quot;The fatality that occurred on Mount Rainier in June as a result of being stranded due to weather on the Muir Snowfield was counted as a climbing incident even though the party was, technically speaking, hiking. Many people make this ascent to Camp Muir with no problem. However, when the weather changes—and it often does so rapidly—the hikers are suddenly in a mountaineering condition. Often they are not prepared for changing and potentially hazardous conditions.&quot;"/>
    <n v="11"/>
    <m/>
    <m/>
    <m/>
    <m/>
    <m/>
    <m/>
    <m/>
    <m/>
    <m/>
    <m/>
    <n v="1"/>
    <m/>
    <x v="1"/>
    <n v="1"/>
    <m/>
    <x v="0"/>
    <x v="0"/>
    <x v="1"/>
    <x v="1"/>
    <x v="0"/>
    <x v="0"/>
    <m/>
    <m/>
    <x v="0"/>
    <m/>
    <m/>
    <m/>
    <x v="1"/>
    <x v="1"/>
    <m/>
    <m/>
    <m/>
    <x v="0"/>
    <m/>
    <m/>
    <m/>
    <m/>
    <m/>
    <m/>
    <x v="0"/>
    <m/>
    <m/>
    <n v="1"/>
    <m/>
    <n v="1"/>
    <n v="1"/>
    <m/>
    <m/>
    <m/>
    <m/>
    <m/>
    <m/>
    <x v="0"/>
    <m/>
    <m/>
    <m/>
    <m/>
    <m/>
    <m/>
    <m/>
    <m/>
    <m/>
    <m/>
    <m/>
    <m/>
    <m/>
    <m/>
    <m/>
    <m/>
    <m/>
    <x v="1"/>
    <m/>
    <n v="1"/>
    <m/>
    <m/>
    <m/>
    <m/>
    <m/>
    <m/>
    <m/>
    <m/>
    <m/>
    <n v="1"/>
    <m/>
    <m/>
    <m/>
    <m/>
    <m/>
    <m/>
  </r>
  <r>
    <x v="1613"/>
    <s v="&quot;Interfering with Agency Function&quot; — Unnecessary Helicopter Evacuation, Alaska, Mount McKinley, West Buttress"/>
    <x v="20"/>
    <s v="Alaska, Mount McKinley, West Buttress_x000a_On June 1st, a female Lithuanian climber (47) was air evacuated from the 14,200-foot camp on Denali’s West Buttress. NPS rangers made numerous attempts to help her descend under her own power, but she refused all options except for air evacuation. Because of her actions, she placed NPS Rangers and others in a potentially hazardous situation. The climber was cited under 36 CFR 2.32 (a)(3)—“Interfering with Agency Function,” which carries a maximum sentence of $5,000 and six months of jail time._x000a_She left the country before the date of her court appearance._x000a_Analysis_x000a_The climber’s chief complaint was a minor foot injury caused by over use and poorly fitting boots. She underestimated the challenges of climbing the West Buttress on Denali and the necessity of self-reliance in the remote mountains of Alaska. She did not understand the risk involved with rescue operations, including air evacuation from 14,200 feet. She also did not understand the safety hazard she imposed on rescue personnel and other climbers. The hazardous situation that she created was difficult to manage and had serious potential to place a lot of people at risk. Failure to see rescue operations in Alaska as different from areas where the risks of rescue may be more easily mitigated is negligent. She was air evacuated because of the potential risk she created for those around her at the 14,200-foot camp._x000a_The following excerpt was taken directly out of the Mountaineering in Denali National Park and Preserve Registration Requirements, Safety Rules and Regulations booklet. This booklet is required reading as part of the registration process. During the orientation given on May 21 in Talkeetna, all members of her expedition were asked if they had read the booklet and all indicated they had. The following is in the section labeled “Search and Rescue Requirements”:_x000a_“It is the policy of Denali National Park and Preserve to assist those in need, when, in the opinion of park personnel apprised of the situation, it is necessary, appropriate, within the reasonable skill and technical capability of park personnel, and provides searchers and rescuers with a reasonable margin of safety. Search and Rescue Operations are conducted on a discretionary basis. The level and necessity of the response is determined by field personnel based on their evaluation of the situation. Rescuer safety is always our first priority. Denali National Park and Preserve expects park visitors to exhibit a degree of self-reliance and responsibility for their own safety commensurate with the degree of the activities they undertake. A climbing party high on Denali or other Arctic mountains cannot depend on any assistance in the event of an emergency. Due to complexity of a rescue it could be days before rescue personnel could arrive on scene for a rescue. For all practical purposes, a climbing party is alone and must depend upon its own resources if an emergency situation arises.”_x000a_The most disconcerting aspects of this incident were the wave of people affected and the level of risk caused by a very minor situation. It is frustrating to the many who were involved that she decided to give up. Her injury was such that she could have walked down under her own power, but she refused to do so. The effort and energy expended on this climber put the NPS Rangers in a difficult and potentially dangerous position had there been another true emergency. It became obvious that the only person she was concerned about was herself._x000a_The expenses for the NPS rescue helicopter are continually criticized. To take advantage of this life-saving tool only jeopardizes its use in the future for true emergencies. On a mountain that demands respect and teamwork, she caused her teammate and the NPS unnecessary hardship and made it obvious that she did not understand what the expected ethics are in mountaineering endeavors."/>
    <n v="2"/>
    <m/>
    <m/>
    <m/>
    <m/>
    <m/>
    <n v="1"/>
    <m/>
    <m/>
    <m/>
    <m/>
    <m/>
    <m/>
    <x v="0"/>
    <m/>
    <n v="1"/>
    <x v="1"/>
    <x v="1"/>
    <x v="1"/>
    <x v="1"/>
    <x v="0"/>
    <x v="0"/>
    <m/>
    <m/>
    <x v="0"/>
    <m/>
    <m/>
    <m/>
    <x v="0"/>
    <x v="1"/>
    <m/>
    <m/>
    <m/>
    <x v="0"/>
    <m/>
    <m/>
    <m/>
    <m/>
    <m/>
    <m/>
    <x v="0"/>
    <m/>
    <m/>
    <m/>
    <m/>
    <m/>
    <m/>
    <m/>
    <m/>
    <m/>
    <m/>
    <m/>
    <m/>
    <x v="0"/>
    <m/>
    <m/>
    <m/>
    <m/>
    <m/>
    <m/>
    <m/>
    <m/>
    <m/>
    <m/>
    <m/>
    <m/>
    <m/>
    <m/>
    <m/>
    <m/>
    <m/>
    <x v="1"/>
    <m/>
    <m/>
    <m/>
    <m/>
    <m/>
    <m/>
    <m/>
    <m/>
    <m/>
    <m/>
    <m/>
    <n v="1"/>
    <m/>
    <m/>
    <m/>
    <m/>
    <m/>
    <m/>
  </r>
  <r>
    <x v="1614"/>
    <s v="Avalanche, California, Yosemite National Park, Half Dome"/>
    <x v="20"/>
    <s v="California, Yosemite National Park, Half Dome_x000a_On Sunday, March 15, an experienced South Korean mountain climber Jun Ho Wang (38) was on his way down for more supplies to support his team’s winter attempt on Half Dome when he was swept more than 100 meters down a rocky approach to the granite face by an avalanche. Two friends who were nearby tended to him and cut Wang a flat ledge the size of a twin bed out of the ice topping the rock where he could rest wrapped in three sleeping bags. He endured about 16 hours in an icy, low-lying gully before he was plucked from the monolith by a helicopter crew Tuesday morning and flown to safety._x000a_Park officials said he was alert and responsive. Wang was flown to Doctor’s Medical Center in Modesto to be treated for a fractured left wrist and multiple breaks in his left leg. He was in a stable condition by Tuesday afternoon, according to hospital staff._x000a_Analysis_x000a_“Most people in an avalanche don’t survive,” said Eric Gabriel, an incident commander for the search and rescue team. “This gentleman not only survived a 100-meter slide, but survived through the night in freezing temperatures.” “It could have been a lot worse, but he was well prepared,” said Sean Pence, a manager at Yosemite Medical Clinic, where Wang was evaluated before being flown out of the park. “He had great equipment and his equipment probably saved his life.” (Source From an AP post and John Dill, NPS Ranger, Yosemite National Park)"/>
    <n v="6"/>
    <m/>
    <m/>
    <m/>
    <m/>
    <m/>
    <n v="1"/>
    <m/>
    <m/>
    <m/>
    <m/>
    <n v="1"/>
    <m/>
    <x v="0"/>
    <n v="1"/>
    <m/>
    <x v="1"/>
    <x v="1"/>
    <x v="0"/>
    <x v="0"/>
    <x v="0"/>
    <x v="0"/>
    <m/>
    <m/>
    <x v="0"/>
    <m/>
    <m/>
    <m/>
    <x v="0"/>
    <x v="1"/>
    <m/>
    <m/>
    <m/>
    <x v="0"/>
    <m/>
    <m/>
    <m/>
    <m/>
    <n v="1"/>
    <m/>
    <x v="0"/>
    <m/>
    <m/>
    <m/>
    <m/>
    <m/>
    <m/>
    <m/>
    <m/>
    <m/>
    <m/>
    <m/>
    <m/>
    <x v="0"/>
    <m/>
    <m/>
    <m/>
    <m/>
    <m/>
    <m/>
    <m/>
    <m/>
    <m/>
    <m/>
    <m/>
    <m/>
    <m/>
    <m/>
    <m/>
    <m/>
    <m/>
    <x v="1"/>
    <m/>
    <m/>
    <m/>
    <m/>
    <m/>
    <m/>
    <m/>
    <m/>
    <n v="1"/>
    <m/>
    <m/>
    <m/>
    <m/>
    <m/>
    <m/>
    <m/>
    <m/>
    <m/>
  </r>
  <r>
    <x v="1615"/>
    <s v="Avalanche, Fall on Snow — Ski Mountaineering, Ignored Recent Avalanche Activity, Misjudged Snowpack, Using Ski-Cuts to Estimate Stability, Trying to Stick to a Schedule, Alaska, Mount McKinley, West Buttress, Rescue Gully"/>
    <x v="20"/>
    <s v="Alaska, Mount McKinley, West Buttress, Rescue Gully_x000a_On June 25, a climber (34) set out from 14,200-foot camp with her three teammates, intending to ski a line above 17,200-foot camp known as “Thunderbird”. As the team was climbing on the ridge between the fixed lines at 16,200-feet and the 17,200-foot camp, they became concerned with weather conditions up higher on the mountain. They arrived at 17,200-foot camp in high winds. They talked about the conditions and decided not ski “Thunderbird” but to ski down from 17,200-foot camp via the Rescue Gulley instead. The team worked their way down through the steep entrance of the Rescue Gulley and regrouped at the mouth of it to dig a snow pit and evaluate both snow conditions and the terrain below._x000a_Based on their analysis of the snow conditions, the team decided to continue into the open terrain below the Rescue Gulley with plans of skiing one at a time. Being one of the stronger skiers, the climber in question was the first to go. She skied approximately 500 meters straight down, where she triggered an avalanche that swept her off her skis. At first, she slid approximately 200 meters trying to self-arrest and stay above the debris, but after sliding, she began to tumble another 100 meters before coming to a stop on top of the debris. Her initial assessment of herself was that she had a small laceration on the top of her head and an injury to her left knee. She was unable to ski out, so she called the National Park Service for assistance._x000a_About 1830, at the 14,200-foot camp, an NPS Ranger and four patrol volunteers observed the climber begin her ski descent and trigger the avalanche she was caught in. The ranger set up a spotting scope to observe her after she stopped tumbling to see if she was in need of assistance. Before she had called, the ranger observed her stand up after the event and try to sideslip on her skis down the debris field. It was apparent that she had some type of lower leg injury, which led the ranger to have his patrol volunteers gear up as a hasty team and stand by. At 1845, there was an FRS radio call from a climber at the base of the fixed lines who had voice contact with the injured climber. The contact person stated that she was asking for assistance and informed the ranger of the climber’s injuries._x000a_The ranger organized four climbers from the 14,200-foot camp to assist his patrol volunteers in a lowering from the patient’s location to the 14,200- foot camp. She was directed to stay where she was while a rescue team was organized. The rescue team traveled up the debris field created by the avalanche in order to stay off of other potentially loaded slopes surrounding the patient. When the rescue team arrived on scene, a medic performed an initial assessment, which confirmed a laceration on top of the head that had stopped bleeding, and an injury to the patient’s left knee. She was packaged in a sleeping bag for warmth and lowering began with the Cascade Litter at 2120. The lowering team conducted three 200-meter single rope pitches on moderate/low angle terrain to get the patient down to the medical tent at 14,200-feet. Here she was reassessed. It was determined that the injury to her knee was not conducive to skiing down the mountain under her own power. At 0900 on June 26, the park helicopter was called to fly her to base camp the next morning, where she waited to meet up with the rest of her team who were skiing down from the 14,200-foot camp._x000a_Analysis_x000a_Skiing off of the West Buttress route and in and round the 14,000-foot camp has gained popularity over the last few years. In 2007 a group of friends based out of the 14,200-foot camp for a 14-day trip were able to ski many classic lines as well as a few first descents. Their trip was characterized by a series of storms that created stable conditions favorable for skiing. This year Denali was again the goal of at least eight expeditions focused on skiing big lines. The 2009 skiing conditions were much different and were characterized early on by icy hard-pack snow and unstable wind slabs toward the end._x000a_The most significant components in this incident were ignoring the recent avalanche activity, misjudging the spatial variability of the snowpack, underestimation of scale of the terrain, and team dynamics. All were very experienced skiers with significant collective knowledge of avalanche formation, mitigation, and snowpack stability. Storm totals are difficult to calculate with the limited availability of wind-sheltered areas, but best estimates were approximately 18 inches with moderate wind transport. There had been a climber-triggered avalanche the day before on the fixed-lines adjacent to the descent line. This size two avalanche slid on an early season ice layer with a crown height of the storm total of approximately 18 inches. The skiers were dusted by the powder cloud from this avalanche, so they were well aware of the instabilities in the snowpack._x000a_When the skiers entered into the gully, they used ski cuts as a method for testing the stability of the snow. They found no instabilities and much less snow in the gully. This is common for the top of the Rescue Gully because of the way the wind funnels through the terrain. Ski cuts, although effective in soft slabs and loose snow, lose their effectiveness as soon as they are not penetrating to the bed surface. Ski-cutting large slopes with high consequences is a dangerous practice that will in time catch even experts off guard._x000a_Their snow pit showed no significant instabilities and was dug at the bottom of the Gully as the slope fans out. The terrain changes from a small more easily managed gully to a large, unsupported, open slope with no safe areas. What they failed to recognize was that their snow pit did not represent the snowpack on a subde, wind loaded, convex roll lower on the slope. Their methods for testing for instabilities, ski cuts, and their snow pit were un-representational of the larger more dangerous slope below. Because their tests showed stable snow with no wind slab, they assumed the entire slope to be the same and did not take into account the high degree of spatial variability represented on this slope._x000a_They also underestimated the size and consequences of the terrain. From the 14,200-foot camp and their climb up to the fixed lines, they had identified the subtle convex roll on the slope and agreed to stay away from it. Once the injured climber exited the gully and the slope widened, she indicated that she lost track of her position on the slope and could not tell where the convex roll was. As she committed to the slope, the snow changed from loose, manageable snow to a supportable wind slab._x000a_There were obvious signs of instability. The terrain is characterized as a large, open, unsupported slope with a small convex roll, and because of the elevation and wind, a high degree of spatial variability. All of these are red flags that when the team members were asked later, each recognized them at some point. So why did they over look these obvious clues? All members of the team were highly motivated expert skiers and wanted to ski. The snow conditions up until this storm cycle had not been good and now it was excellent. A few days before, a team of skiers had successfully skied the Rescue Gulley early on in the storm. But for this team, it was the last day of their trip and they had not skied any of their big objectives yet. The schedule, therefore, dictated their attempt._x000a_(Editor’s Note: While the objective for this team was to ski on a big mountain, this incident fits the category of ski mountaineering because of the techniques and equipment required to get to and from the objective. We will decide on a case by case basis as to which incidents resulting from skiing the big and steep will qualify for this category.)"/>
    <n v="9"/>
    <m/>
    <m/>
    <m/>
    <m/>
    <n v="1"/>
    <m/>
    <m/>
    <m/>
    <m/>
    <m/>
    <n v="1"/>
    <m/>
    <x v="0"/>
    <n v="1"/>
    <m/>
    <x v="0"/>
    <x v="0"/>
    <x v="0"/>
    <x v="1"/>
    <x v="0"/>
    <x v="0"/>
    <m/>
    <m/>
    <x v="0"/>
    <m/>
    <m/>
    <m/>
    <x v="0"/>
    <x v="1"/>
    <m/>
    <m/>
    <m/>
    <x v="0"/>
    <m/>
    <n v="1"/>
    <m/>
    <n v="1"/>
    <n v="1"/>
    <m/>
    <x v="0"/>
    <m/>
    <m/>
    <m/>
    <m/>
    <m/>
    <m/>
    <m/>
    <m/>
    <m/>
    <m/>
    <m/>
    <m/>
    <x v="0"/>
    <m/>
    <m/>
    <m/>
    <m/>
    <m/>
    <m/>
    <m/>
    <m/>
    <m/>
    <m/>
    <m/>
    <m/>
    <m/>
    <m/>
    <m/>
    <m/>
    <m/>
    <x v="1"/>
    <m/>
    <m/>
    <m/>
    <m/>
    <m/>
    <m/>
    <m/>
    <m/>
    <m/>
    <m/>
    <m/>
    <n v="1"/>
    <m/>
    <m/>
    <m/>
    <m/>
    <m/>
    <m/>
  </r>
  <r>
    <x v="1616"/>
    <s v="Climbing Alone, Unroped, Inadequate Food and Equipment, Inexperience, Alaska, Mount McKinley, West Buttress"/>
    <x v="20"/>
    <s v="Alaska, Mount McKinley, West Buttress_x000a_On May 21, Gerald Myers (41), a member of a private expedition of four, was reported as overdue on a solo summit attempt of Mount McKinley from the 14,200-foot camp. Without prior consultation with his partners and unbeknown to them, he departed the camp around 4:30 a.m. on May 19 with no stove, shovel, or bivouac gear and with an unknown amount of food. He retrieved his skis, which had been previously cached, from the 17,200-foot high camp, and was last positively seen around 4:00 p.m. near the 18,700-foot elevation by two separate climbing groups descending from aborted summit attempts because of high winds. One of those groups and another separate group successfully attained the summit the following day, and upon arrival back at the 17,200-foot camp, one of the expeditions’ members mistakenly reported that he had seen the missing climber on the summit ridge. This mistake wasn’t identified until the expedition had descended to the 7,200-foot camp on the evening of May 24, where he was interviewed._x000a_Search operations were initiated on the morning of May 21 when it was determined that the climber had failed to descend to the high camp. During this endeavor, both fixed and rotary wing aircraft were used to search and photograph the high reaches of the mountain, including the alternate routes that a climber might use to ski or hike down. The aerial search totaled 30.19 hours, of which 18.09 hours were from fixed wing aircraft and 12.1 were from helicopters. During these flights, 6,025 high-resolution photographs were taken and analyzed for clues._x000a_On May 26, in light of the Myer’s minimal supplies and the sub-zero temperatures and high winds prevalent on the mountain during the search period, search managers concluded that survival was outside the window of possibility. Active search operations were terminated with no pertinent clues being found as the whereabouts of Myers._x000a_Analysis_x000a_Many decisions were made by Myers and his expedition as a whole that likely contributed to his disappearance. The first was the rapid ascent that the expedition made to the 17,200-foot camp. This may have predisposed Myers to contracting HACE/HAPE while high on the mountain. The second was the Myer’s decision to attempt a solo ascent to the summit from the 14,200-foot camp. Not only was it a spur-of-the-moment decision, it also left him traveling alone without any support in the event of an accident. Myers apparently did not comprehend the difficulty in conducting a summit attempt from the 14,200-foot camp. Traveling solo and his failure to carry any survival gear or equipment that would enable him to construct a shelter surely was a major contributing factor to his death. Myers also lacked experience with extreme high altitude and would not have known his physical limits at that elevation. If he had, he might have recognized the futility of his attempt and turned around._x000a_It will never be known why he did not turn around after talking with the descending climbers on May 19. It can only be hypothesized that he did not recognize the severity of the situation and was driven to reach or photograph the summit at all costs. An increasing number of climbers are traveling solo and/or unroped on Denali, which is a disturbing trend. (Source for all Denali National Park incidents here and below: Denali National Park Rangers.)"/>
    <n v="8"/>
    <m/>
    <m/>
    <m/>
    <m/>
    <m/>
    <n v="1"/>
    <m/>
    <m/>
    <n v="1"/>
    <m/>
    <m/>
    <m/>
    <x v="1"/>
    <m/>
    <m/>
    <x v="1"/>
    <x v="1"/>
    <x v="1"/>
    <x v="1"/>
    <x v="0"/>
    <x v="0"/>
    <m/>
    <m/>
    <x v="1"/>
    <n v="1"/>
    <n v="1"/>
    <m/>
    <x v="0"/>
    <x v="1"/>
    <m/>
    <m/>
    <m/>
    <x v="0"/>
    <m/>
    <m/>
    <m/>
    <m/>
    <m/>
    <m/>
    <x v="0"/>
    <m/>
    <m/>
    <m/>
    <m/>
    <m/>
    <m/>
    <m/>
    <m/>
    <m/>
    <m/>
    <m/>
    <m/>
    <x v="1"/>
    <m/>
    <m/>
    <m/>
    <m/>
    <m/>
    <m/>
    <m/>
    <m/>
    <m/>
    <m/>
    <m/>
    <m/>
    <m/>
    <m/>
    <m/>
    <m/>
    <m/>
    <x v="1"/>
    <m/>
    <n v="1"/>
    <m/>
    <m/>
    <m/>
    <m/>
    <m/>
    <m/>
    <m/>
    <m/>
    <n v="1"/>
    <m/>
    <m/>
    <m/>
    <m/>
    <m/>
    <m/>
    <m/>
  </r>
  <r>
    <x v="1617"/>
    <s v="Darkness - Stranded, California, Pinnacles National Monument, Condor Crag"/>
    <x v="20"/>
    <s v="California, Pinnacles National Monument, Condor Crag_x000a_On the evening of November 15th, park staff assisted two climbers down from a climbing route after they had become stranded due to nightfall. Both climbers were uninjured._x000a_The climbers were able to place a cellphone call to a friend around 6:00 p.m. after they could no longer climb in darkness. They were near the top of a 500-foot route on the Condor Crag formation in the High Peaks area of the park. They were in different locations on the route and could not complete the final 100 feet without additional light. Rangers contacted the party via cellphone and determined their location and condition before the phone battery was exhausted. With an overnight forecast of 25 degrees F and gusting winds, rangers and search and rescue team members were dispatched to climb to their location. The crew of a California Highway Patrol helicopter located the pair using infrared radar and a powerful “Night Sun” floodlight. Assisted by monument staff, the climbers then completed the route and descent. By the time they got down at 1:00 a.m., they’d been on the route for 14 hours. (Source: Brett Hergert, Operations Supervisor) (Editor’s Note: In the not too distant past, these climbers would have spent a night out—and maybe worse. Cellphones and the technical equipment available to rescue personnel have changed the game of climbing considerably. Maybe we should revive the notion of creating no-rescue zones…)"/>
    <n v="6"/>
    <m/>
    <m/>
    <m/>
    <m/>
    <m/>
    <m/>
    <m/>
    <m/>
    <m/>
    <m/>
    <m/>
    <m/>
    <x v="0"/>
    <m/>
    <n v="1"/>
    <x v="1"/>
    <x v="1"/>
    <x v="0"/>
    <x v="0"/>
    <x v="0"/>
    <x v="0"/>
    <m/>
    <m/>
    <x v="0"/>
    <m/>
    <m/>
    <m/>
    <x v="0"/>
    <x v="0"/>
    <m/>
    <m/>
    <m/>
    <x v="0"/>
    <m/>
    <m/>
    <m/>
    <m/>
    <m/>
    <m/>
    <x v="0"/>
    <m/>
    <m/>
    <m/>
    <m/>
    <n v="1"/>
    <m/>
    <m/>
    <m/>
    <m/>
    <m/>
    <m/>
    <m/>
    <x v="0"/>
    <m/>
    <n v="1"/>
    <m/>
    <m/>
    <m/>
    <m/>
    <m/>
    <m/>
    <m/>
    <m/>
    <m/>
    <m/>
    <m/>
    <m/>
    <m/>
    <m/>
    <m/>
    <x v="1"/>
    <m/>
    <n v="1"/>
    <m/>
    <m/>
    <m/>
    <m/>
    <m/>
    <m/>
    <m/>
    <m/>
    <m/>
    <m/>
    <m/>
    <m/>
    <m/>
    <m/>
    <n v="1"/>
    <m/>
  </r>
  <r>
    <x v="1618"/>
    <s v="Fall on Ice — Placed No Protection, Inexperience, Alberta, Canadian Rockies, Waterton National Park"/>
    <x v="20"/>
    <s v="Alberta, Canadian Rockies, Waterton National Park_x000a_On January 1, a group of climbers met at a popular ice climbing area in Waterton National Park. Upon arriving at the base of the climbs, it was discovered that another party had begun up the easier of the climbs, French Kiss. Of the group, only one felt confident enough to lead the harder climb, Quick &amp; Dirty. The climber moved slowly and appeared to be having trouble placing an ice screw near the top where his protection was dangerously runout. He eventually fell a distance that landed him within a few metres of the bottom of the climb. It is estimated that the distance was between 40 and 50 feet. The climber landed upside down with the screw he was trying to place in one hand and one axe in the other. His helmet was cracked on one side. Miraculously, he suffered no immediate injuries, but was still taken to emergency services and monitored thereafter. (Notes: The biggest fall any of us had witnessed—including rock climbing. The climber was using double ropes. The one that held the fall was retired. The ice screw held the fall. It was retired due to the magnitude of the fall, even though there was no observable damage. The Yates screamer that was attached to the screw fully deployed.)_x000a_Analysis_x000a_In hindsight, as the climber proceeded up the climb it was noticed that he moved slowly. He placed protection earlier than normal off the start of the route and neglected to place protection on an easier ramp before the final crux, leaving him dangerously run-out by the time he was tired. The climber was the youngest of the group (early 20s) and visiting from Quebec. He claimed to be quite involved with ice climbing there. Even though he displayed initial confidence in leading the climb, the older and more experienced climbers (who knew they were not in shape to lead it) should have acted on the warning signs earlier. They could have at least suggested he place a screw at the ramp before heading up to the crux. The climber could have retreated long before realizing he was in trouble. (Source: AD, climbing party member)"/>
    <n v="7"/>
    <m/>
    <m/>
    <n v="1"/>
    <m/>
    <m/>
    <m/>
    <m/>
    <m/>
    <n v="1"/>
    <m/>
    <m/>
    <m/>
    <x v="0"/>
    <m/>
    <n v="1"/>
    <x v="1"/>
    <x v="1"/>
    <x v="0"/>
    <x v="1"/>
    <x v="0"/>
    <x v="0"/>
    <m/>
    <m/>
    <x v="0"/>
    <m/>
    <m/>
    <m/>
    <x v="0"/>
    <x v="0"/>
    <m/>
    <m/>
    <m/>
    <x v="1"/>
    <m/>
    <m/>
    <m/>
    <m/>
    <m/>
    <m/>
    <x v="0"/>
    <m/>
    <m/>
    <m/>
    <m/>
    <m/>
    <m/>
    <m/>
    <m/>
    <m/>
    <m/>
    <n v="1"/>
    <m/>
    <x v="0"/>
    <m/>
    <m/>
    <m/>
    <m/>
    <m/>
    <m/>
    <m/>
    <n v="1"/>
    <m/>
    <m/>
    <m/>
    <m/>
    <m/>
    <m/>
    <m/>
    <m/>
    <m/>
    <x v="0"/>
    <m/>
    <m/>
    <m/>
    <m/>
    <m/>
    <m/>
    <n v="1"/>
    <m/>
    <m/>
    <m/>
    <m/>
    <m/>
    <m/>
    <m/>
    <m/>
    <m/>
    <m/>
    <m/>
  </r>
  <r>
    <x v="1619"/>
    <s v="Fall on Ice, Solo Climbing, British Columbia, Canadian Rockies, Haffner Creek"/>
    <x v="20"/>
    <s v="British Columbia, Canadian Rockies, Haffner Creek_x000a_On December 18, CC was solo ice climbing in Haffner Creek in Kootenay National Park when he fell and sustained injuries to his shoulder and collarbone. A nearby UIAGM Mountain guide came to his assistance and called for help on his radio. The patient was able to walk with help and the guide brought him to the trailhead where the ambulance picked him up. (Source: Brad White, Banff National Park Mountain Safety Specialist)"/>
    <n v="3"/>
    <m/>
    <m/>
    <m/>
    <m/>
    <m/>
    <m/>
    <m/>
    <m/>
    <m/>
    <m/>
    <m/>
    <m/>
    <x v="0"/>
    <n v="1"/>
    <m/>
    <x v="1"/>
    <x v="1"/>
    <x v="1"/>
    <x v="1"/>
    <x v="0"/>
    <x v="0"/>
    <m/>
    <m/>
    <x v="0"/>
    <n v="1"/>
    <m/>
    <m/>
    <x v="0"/>
    <x v="0"/>
    <m/>
    <m/>
    <m/>
    <x v="1"/>
    <m/>
    <m/>
    <m/>
    <m/>
    <m/>
    <m/>
    <x v="0"/>
    <m/>
    <m/>
    <m/>
    <m/>
    <m/>
    <m/>
    <m/>
    <m/>
    <m/>
    <m/>
    <m/>
    <m/>
    <x v="0"/>
    <m/>
    <m/>
    <m/>
    <m/>
    <m/>
    <m/>
    <m/>
    <m/>
    <m/>
    <m/>
    <m/>
    <m/>
    <m/>
    <m/>
    <m/>
    <m/>
    <m/>
    <x v="1"/>
    <m/>
    <m/>
    <m/>
    <m/>
    <m/>
    <m/>
    <m/>
    <m/>
    <m/>
    <m/>
    <m/>
    <m/>
    <m/>
    <m/>
    <m/>
    <m/>
    <m/>
    <n v="1"/>
  </r>
  <r>
    <x v="1620"/>
    <s v="Fall on Rock (2), No Hard Hat, California, Joshua Tree National Park, Hidden Valley"/>
    <x v="20"/>
    <s v="California, Joshua Tree National Park, Hidden Valley_x000a_About 4:00 p.m. on March 15, Curtis “Woody” Stark (67) and Alfred Kuok (44) were climbing in an area near the Hidden Valley nature trail. The trail is a popular destination for both day hikers and rock climbers. Stark was the lead climber on the Great Burrito formation and was being followed by Kuok. Stark experienced some difficulty with his climb and began to descend. During the descent, he lost his grip and fell. As he fell, Stark struck Kuok, causing him to fall as well. Kuok’s protection held, arresting his fall, but Stark continued to fall, suffering fatal head injuries when he struck the ground. It’s estimated that he fell about 100 feet._x000a_Two other rock climbers immediately responded and rendered assistance to Kuok, helping lower him from the cliff face. Rangers received word of the accident at 4:40 p.m. and responded along with members of the Joshua Tree Search and Rescue (JOSAR) team. Kuok was treated by emergency personnel for back pain, rib injuries, and other possible internal injuries. (Source: From a Report by Joe Zarki, Public Information Officer, NPS Morning Report and from a posting on SuperTopo)_x000a_(Editor’s Note: We do not get reports from JTNP on a regular basis. Thousands of climbers visit this famous climbing mecca every year. Fatalities have been rare. Accidents resulting in injuries are usually managed by the climbers on their own, as most falls are on one-pitch or less routes.)"/>
    <n v="6"/>
    <m/>
    <m/>
    <m/>
    <m/>
    <m/>
    <n v="1"/>
    <n v="1"/>
    <m/>
    <m/>
    <m/>
    <m/>
    <m/>
    <x v="1"/>
    <m/>
    <m/>
    <x v="0"/>
    <x v="0"/>
    <x v="0"/>
    <x v="0"/>
    <x v="0"/>
    <x v="0"/>
    <m/>
    <m/>
    <x v="0"/>
    <m/>
    <m/>
    <m/>
    <x v="0"/>
    <x v="0"/>
    <m/>
    <m/>
    <m/>
    <x v="0"/>
    <m/>
    <m/>
    <m/>
    <m/>
    <m/>
    <m/>
    <x v="0"/>
    <m/>
    <m/>
    <m/>
    <m/>
    <m/>
    <m/>
    <m/>
    <m/>
    <m/>
    <m/>
    <m/>
    <m/>
    <x v="0"/>
    <n v="1"/>
    <m/>
    <m/>
    <m/>
    <m/>
    <m/>
    <m/>
    <m/>
    <m/>
    <m/>
    <m/>
    <m/>
    <m/>
    <m/>
    <m/>
    <m/>
    <m/>
    <x v="1"/>
    <m/>
    <m/>
    <m/>
    <m/>
    <m/>
    <m/>
    <m/>
    <m/>
    <n v="1"/>
    <m/>
    <m/>
    <m/>
    <m/>
    <m/>
    <m/>
    <m/>
    <m/>
    <m/>
  </r>
  <r>
    <x v="1621"/>
    <s v="Fall on Rock — Belay Failure, No Stopper Knot, Distraction, California, Yosemite Valley, El Capitan"/>
    <x v="20"/>
    <s v="California, Yosemite Valley, El Capitan_x000a_On October 8, Nicolas Lebaut (29) and Davina Borrow-Jones (32) were climbing at the base of the Southwest Face of El Capitan. Nicolas decided to lead Little John Left, a short, one-pitch, 5.8 route leading up and right to fixed rappel anchors. Davina did not feel like following, so they agreed he would simply lower Nicolas off and Nicolas would clean the pitch on the way down. They checked the height of the climb in their guidebook. It stated 80 feet and they had a 60m rope, which was plenty long enough for Nicolas’s descent._x000a_Nicolas climbed the route, placing protection along the way. Meanwhile, another party, Mike and Rachel, was descending the Heart Ledges rappel route on fixed ropes overhanging Little John Left. The two parties recognized each other and everyone began chatting._x000a_Davina began lowering Nicolas. He had full control of the rope and a good view of Nicolas. Since the climb angles up and right, Nicolas had to pull himself to the left and partially down-climb to stay within reach of his protection as he descended. As he removed the lowest piece, he swung back to the right under the anchor above._x000a_Details are incomplete from this point on, but apparently Davina was caught off guard by the surge of tension from Nicolas’s weight. He had been standing at the start of the climb, so he was dragged to the right because of the angle of pull to the belay anchor above. The talus slopes steeply down to the right here, so as he moved right he also descended, significantly lengthening Nicolas’s lowering distance. He also may have elected to scramble even further down the slope to move out of the other party’s way. As he continued lowering Nicolas, he became distracted by Mike and Rachel’s descent and apparently forgot to keep an eye on his end of the rope. The end must not have been anchored or knotted, because it suddenly passed through Davina’s hand and through his belay device. Nicolas tumbled 20 feet to the talus and was immediately in agony from a back injury._x000a_Rachel called 911. The first medic reached Nicolas about 20 minutes after his fall, followed by the evacuation team. They immobilized him and carried him down to El Capitan Meadow, where he was transferred to an air ambulance and flown to Modesto. At the trauma center he was diagnosed with compression fractures of L1 and L4. He wore a back brace for three months but has fully recovered._x000a_Analysis_x000a_It is almost inevitable that plans will change and distraction will happen, so staying alert is essential. Looking around for common hazards such as sloping ground or a difference between lengths of ascent and descent are part of this._x000a_The belayer should anchor if the stance is unstable. But the most important point is ALWAYS ANCHOR OR KNOT THE BELAY ROPE! Do this even on ridiculously short climbs to maintain the habit and to set a good example. (Source: John Dill, NPS Ranger, Yosemite National Park)"/>
    <n v="7"/>
    <m/>
    <m/>
    <m/>
    <n v="1"/>
    <n v="1"/>
    <m/>
    <m/>
    <m/>
    <m/>
    <m/>
    <m/>
    <m/>
    <x v="0"/>
    <n v="1"/>
    <m/>
    <x v="1"/>
    <x v="0"/>
    <x v="0"/>
    <x v="0"/>
    <x v="0"/>
    <x v="0"/>
    <m/>
    <m/>
    <x v="0"/>
    <m/>
    <m/>
    <m/>
    <x v="0"/>
    <x v="0"/>
    <m/>
    <m/>
    <m/>
    <x v="0"/>
    <m/>
    <m/>
    <m/>
    <m/>
    <m/>
    <m/>
    <x v="0"/>
    <m/>
    <m/>
    <m/>
    <m/>
    <m/>
    <m/>
    <m/>
    <m/>
    <m/>
    <m/>
    <m/>
    <m/>
    <x v="0"/>
    <m/>
    <m/>
    <m/>
    <m/>
    <m/>
    <m/>
    <m/>
    <m/>
    <m/>
    <n v="1"/>
    <m/>
    <m/>
    <m/>
    <n v="1"/>
    <m/>
    <m/>
    <m/>
    <x v="1"/>
    <m/>
    <m/>
    <m/>
    <m/>
    <n v="1"/>
    <m/>
    <m/>
    <m/>
    <m/>
    <m/>
    <m/>
    <m/>
    <m/>
    <m/>
    <m/>
    <n v="1"/>
    <m/>
    <m/>
  </r>
  <r>
    <x v="1622"/>
    <s v="Fall on Rock — Foothold Broke Off, Off Route, Placed No Protection, Alberta, Canadian Rockies, Phantom Tower"/>
    <x v="20"/>
    <s v="Alberta, Canadian Rockies, Phantom Tower_x000a_On April 11, a party of three were going to attempt the South Face of the Phantom Tower, a 5.8 gear route in the Ghost River. The leader (20) started up what he thought was the beginning pitch, but he was about 20m too far to the right. He ascended about ten meters from the ground without protection. A foothold broke off, and that resulted in a ground fall and a long tumble through the scree. His partners secured him with the rope and then activated the “911” button on their SPOT beacon. The Banff detachment of the Royal Canadian Mountain Police (RCMP) were eventually contacted by the SPOT dispatch, and they phoned Banff Public Safety dispatch to inform them that there was a PLB 911 signal coming from the east side of BNP. The RCMP had to place a call back to the International Emergency Response Coordination Centre (IERCC), in Houston, Texas, as they had not provided latitude and longitude with the initial call. RCMP called back with the coordinate, and the location was determined to be on the BNP east boundary, near Phantom Crag._x000a_Meanwhile, a caller from the party eventually made it through to Banff dispatch on a cellphone, and confirmed that a 20-year-old male had fallen ten meters to the ground and had sustained serious injuries. Parks rescuers and EMS flew to the scene and heli-slung into the patient, who was then stabilized, packaged and slung down to a heli staging area. STARS air ambulance was notified and they flew directly to the scene. The patient was then transferred directly to Foothills Hospital in Calgary, where he was diagnosed with fractured vertebrae._x000a_Analysis_x000a_SPOT beacons are becoming very popular. Unfortunately the details of the incident and sometimes the actual latitude and longitude of the incident are not properly communicated. This makes mounting an appropriate rescue response more difficult. Often the text message on the beacon has not been updated for the trip and is not appropriate. Placing no protection at the beginning of the climb guarantees that any fall will result in hitting the group and significantly increasing the potential for a serious injury. (Source: Brad White, Banff National Park Mountain Safety Specialist)"/>
    <n v="6"/>
    <m/>
    <n v="1"/>
    <m/>
    <m/>
    <m/>
    <m/>
    <m/>
    <m/>
    <m/>
    <m/>
    <m/>
    <m/>
    <x v="0"/>
    <n v="1"/>
    <m/>
    <x v="1"/>
    <x v="1"/>
    <x v="0"/>
    <x v="0"/>
    <x v="0"/>
    <x v="0"/>
    <m/>
    <m/>
    <x v="0"/>
    <m/>
    <m/>
    <m/>
    <x v="0"/>
    <x v="0"/>
    <m/>
    <m/>
    <m/>
    <x v="0"/>
    <m/>
    <m/>
    <m/>
    <m/>
    <m/>
    <m/>
    <x v="0"/>
    <m/>
    <m/>
    <m/>
    <m/>
    <m/>
    <m/>
    <m/>
    <m/>
    <n v="1"/>
    <m/>
    <m/>
    <m/>
    <x v="0"/>
    <m/>
    <m/>
    <m/>
    <m/>
    <m/>
    <m/>
    <m/>
    <m/>
    <m/>
    <m/>
    <m/>
    <n v="1"/>
    <m/>
    <m/>
    <m/>
    <m/>
    <m/>
    <x v="0"/>
    <m/>
    <m/>
    <m/>
    <m/>
    <m/>
    <m/>
    <m/>
    <m/>
    <m/>
    <n v="1"/>
    <m/>
    <m/>
    <m/>
    <m/>
    <m/>
    <m/>
    <m/>
    <m/>
  </r>
  <r>
    <x v="1623"/>
    <s v="Fall on Rock — Haste, Inadequate Protection, California, Yosemite Valley, Middle Cathedral Rock"/>
    <x v="20"/>
    <s v="California, Yosemite Valley, Middle Cathedral Rock_x000a_On October 3, Jake Martin (29) and I (30) decided to climb Central Pillar of Frenzy (five pitches, 5.9) on Middle Cathedral Rock, something moderate and with a close approach that I had climbed a few times in the past. We climbed the first three pitches pretty quickly. I was leading the 4th pitch and remembered that you can rap from the top of the 5th (the typical end to the route) to the top of the 3rd, so I decided to lead the two pitches as one; I clipped the anchor at the top of 4 and continued up, placing gear periodically on easy terrain. I was pretty far above my last piece of gear and thought to place a piece in a good crack when I caught site of the anchors about 15 feet above. Since it was only 15 feet to the anchor, I kept climbing without placing gear, with the usual confidence that I would not fall. I was doing a few short, insecure, but relatively easy lie back moves with my eye on the anchor when my foot that was smeared on the smooth wall spontaneously blew._x000a_I had a lot of time to think about my situation as I free-fell, and I realized that my last piece of gear was more than 50 feet below. I had time to yell, “Holy Shit!” take a breath, and resume yelling. Along the way I banged into the wall and began to slide down the near-vertical slab, and then I must have got caught up on something because I began to tumble over and over, wondering when the rope would catch._x000a_At one point I was upside down and banging into the wall and then, when the rope started to catch, I flipped around and ultimately stopped, right-side up. I was wearing a helmet which, when later inspected, had multiple fresh dents and scratches and has thus been retired. Jake kept asking me whether I was OK, and I kept waving him off as I hung my head, trying to overcome the mental and physical shock and injuries of the fall. I was pretty delirious; my hands, elbows, and ankles were bleeding; I had ripped the pads off of a few fingers; and my ankle, wrist, and arm hurt._x000a_After a few minutes, when I had regained enough sense to communicate,_x000a_I asked Jake to lower me ten feet to the anchor at the top of 4, not really knowing if there was enough rope. I had fallen from within ten feet of the top of five to ten feet above the top of 4, a total of 120 feet, according to the topo. As he lowered me, I was seeing stars and everything was swirling around me. At pitch 4,1 was able to slump onto a sloping ledge, clip in to the anchor, untie, and with Jake’s help from below, pull the rope through the gear above and back down to me, leaving three pieces of gear in pitch 5 above me. (No gear pulled when I fell.) Then Jake lowered me to his belay at the top of 3 and I cleaned the gear from pitch 4 on the way down. From 3 he was able to lower me down each pitch and then rappel himself, until we reached the ground._x000a_I hobbled to the clinic and got all my wounds cleaned. We took bets on whether I had broken my arm, because there was a sub-dermal hematoma—a baseball-sized lump—on my forearm. It turned out I had no broken bones, but I had sprained my ankle and wrist and I needed stitches in my hand. As I write this, almost four weeks later, my ankle and the huge hematoma are still not healed, but I was extremely lucky. (Source: James Woods)_x000a_Analysis_x000a_Helmet. Jake: “If James had not been wearing his helmet, he would have experienced SEVERE head trauma—at several points during his fall, he tumbled backwards heels-over-head with his head the first thing impacting the rock.”_x000a_James: “In the past I generally wore one for all aid climbs and most long trad lines, but not for sport climbing and cragging. At the base of the climb I asked Jake if he was going to wear a helmet and he replied, ‘Yes, I always wear a helmet.’ I said, ‘I usually don’t for cragging, but it’s Middle Cathedral, so I will,’ referring to the large amounts of rockfall we typically associate with Middle. After this experience I will not be leaving the ground without one!”_x000a_Haste. Jake: “We were climbing in the shade, and James had left his wind jacket at the base. The afternoon wind picked up and I had my jacket on at the top of pitch 3.I remember James saying something about getting the hell off this thing so we could lounge in the warm sun and drink beer in the meadow. In short, he was in a hurry to get off.”_x000a_James: “The best point Jake made, paraphrased, is that if you push your luck long enough something’s bound to happen eventually, but you never think it’s going to happen to you. I had recently climbed the Nose in a Day and the Rostrum, long and difficult routes, so I was in a mentality to climb fast and not place much protection on easier sections, with the confidence that I would not fall. The end result was absolutely the scariest and most humbling experience in my life.” (Source: James Woods, Jake Martin, and John Dill, NPS Ranger, Yosemite National Park)"/>
    <n v="6"/>
    <m/>
    <m/>
    <m/>
    <n v="2"/>
    <m/>
    <m/>
    <m/>
    <m/>
    <m/>
    <m/>
    <m/>
    <m/>
    <x v="0"/>
    <n v="1"/>
    <m/>
    <x v="1"/>
    <x v="1"/>
    <x v="0"/>
    <x v="0"/>
    <x v="0"/>
    <x v="0"/>
    <m/>
    <m/>
    <x v="0"/>
    <m/>
    <m/>
    <m/>
    <x v="0"/>
    <x v="0"/>
    <m/>
    <m/>
    <m/>
    <x v="0"/>
    <m/>
    <m/>
    <m/>
    <m/>
    <m/>
    <m/>
    <x v="0"/>
    <m/>
    <m/>
    <m/>
    <m/>
    <m/>
    <m/>
    <m/>
    <m/>
    <m/>
    <n v="1"/>
    <n v="1"/>
    <m/>
    <x v="0"/>
    <m/>
    <m/>
    <m/>
    <m/>
    <m/>
    <m/>
    <m/>
    <m/>
    <m/>
    <m/>
    <m/>
    <m/>
    <m/>
    <m/>
    <m/>
    <m/>
    <m/>
    <x v="0"/>
    <m/>
    <m/>
    <m/>
    <m/>
    <m/>
    <m/>
    <m/>
    <m/>
    <m/>
    <m/>
    <m/>
    <m/>
    <m/>
    <m/>
    <m/>
    <n v="1"/>
    <m/>
    <m/>
  </r>
  <r>
    <x v="1624"/>
    <s v="Fall on Rock — Off Route, Inadequate Protection, No Helmet, California, Mono County, Inyo National Forest, Third Pillar of Dana"/>
    <x v="20"/>
    <s v="California, Mono County, Inyo National Forest, Third Pillar of Dana_x000a_On August 30 Jeff Maurer (47) and Jo-Lynne DeNapoli (36) were planning on climbing the Regular Route of the Third Pillar of Mount Dana (Grade III 5.10b, six pitches). The climb is approached from Tioga Road just east of Yosemite National Park and is located in Mono County. After a three- mile hike to the Dana Plateau, climbers scramble about 700 feet down a third-class gully to the base of the rock formation._x000a_Jeff and Jo-Lynne were both experienced climbing in the Sierra Nevada (Jeff over 20 years and Jo-Lynne ten years) and led up to traditional style 5.10 free climbing. They had not climbed a multi-pitch route together before, but were good friends and were confident in their abilities to climb the route. They carried a standard rack of gear and a 60-meter rope._x000a_The following is Jo-Lynne’s account of the accident:_x000a_“When we arrived at the base at 9-9:30 a.m., there was a party on the first pitch of the Regular Route and we had passed two more parties on the approach trail coming to climb the same route. So we decided to try an alternate crack system about 30 feet to the right of the Regular Route that we thought was Lenticular Limbo (Grade III 5.10c). After three pitches, this route joins the Regular Route. By the flip of a rock at the top of the plateau, Jeff had won the lead of the first pitch. Full of energy, he led up the initial corner. After about 30 feet, the crack split in two directions._x000a_“Because we weren’t sure which crack to follow, Jeff and I both checked our topos. I had a hand-drawn map copied from the Don Reid-Chris Falken- stein guidebook, Rock Climbs of Tuolumne Meadows, and Jeff had a page ripped out of the same guidebook as well as the description from R.J. Secor’s Peaks Passes and Trails. We both concluded that we were not on Lenticular Limbo and didn’t know what climb it was._x000a_“I had a feeling that Jeff should come down and we should just climb the Regular Route, but I never voiced this opinion to him and still regret my silence. We did agree that once he got to the halfway mark of his rope, we would decide whether to keep climbing or retreat and climb the Regular Route._x000a_“Jeff chose to go to the right crack system in a shallow dihedral. He yelled down that the climbing was low angle, implying that it was not too difficult. Soon after that, a few small golf-ball-sized rocks came down, so I moved to the right to get out of the fall zone. From this position I could no longer see Jeff climbing._x000a_“All of a sudden Jeff said something. As I replay it in my head I think he said ‘Whoa!’ but it was not loud or concerned. I felt the rope go slack as if there was a fall and I quickly pulled in one arm-length of slack and held my brake hand down preparing to catch the fall._x000a_“Jeff had placed five pieces of gear at that point, each about ten to 15 feet apart. I am guessing that he was about 50 feet up. As he fell, I felt the rope come tight and then ‘pop’ or release twice. I then saw his body rushing down in a fall line five to ten feet from me. I could hear the sound of him ripping through the air, but I don’t remember hearing Jeff say anything as he came down. The rope did not come tight and Jeff hit the ground full force._x000a_“I do not remember walking over to him. My first memory is looking at his face and seeing he was unconscious. I yelled for help and stabilized his head and neck and covered his head with my hands to try to stop the bleeding. At first I wanted to move him into a better position, since his head was below the rest of his body on the talus, but I was afraid of damaging his spinal cord if I tried to move him myself. At this point I tried to gently lift his head above his heart. As I moved him, I heard air move through his mouth and then a rattling sound from his lungs. I looked at his eyes and his pupils were dilated. I couldn’t feel a pulse and did not observe any breathing._x000a_“I didn’t have a watch, but I’m guessing the sequence of events from the time that Jeff fell to my initial assessment lasted less than one minute. I continued to scream for help to the party on the Regular Route. They were around the corner and I could not see them. I remember wishing that they would have just fixed the line and descended as fast as possible, but they chose to do two rappels to come down to the base._x000a_“Squatting, I continued cradling his head in my lap and I begged the team descending to help me and offered to replace any gear they needed to leave behind. Although in my head I knew Jeff was dead, my heart could not suppress the thought that with a little more care, he could still live. I also craved a second opinion so that the responsibility of his diagnosis was no longer on me. I continuously screamed for help as my legs cramped holding Jeff’s head._x000a_“When the climbers on the Regular Route, Joe Stock and Cathy Flanagan, arrived safely at the base, Joe felt for Jeff’s pulse and confirmed that he was dead. Joe is not a doctor nor did he state having medical experience. Joe took some pictures at the scene, and I told him Jeff’s name and that he worked for the National Park Service in Yosemite as a Wildlife Biologist._x000a_“Joe ran for help and I sat with Cathy. She did her best to support me and I was grateful that I was not alone. We waited for what seemed like hours for help to come. Finally, I could see a helicopter flying in from the southeast. Shortly after it came into view, it turned around and flew back the same direction._x000a_“I grew impatient with the waiting and was thankful that Jeff was not suffering and dying as we waited for help. In hindsight, I think that Jeff liked spending a little more time out in the mountains, but my fear was that he was still alive and that I was not caring enough for him. This, coupled with my own need for friends and comforting, was torturous._x000a_“I did not want to leave Jeff alone, but by 6:00 p.m., it was getting cold and the possibility of a rescue that night was becoming less likely. I said goodbye to Jeff and we walked up the gully to the plateau and back to my car at the Tioga Lake trailhead._x000a_“In the days that followed I wished I had had more of a ceremony for Jeff. Death is so removed from our being. So unexpected. The rock-climbing ‘How to’ series could use the ‘How to deal when your partner dies’—poems and prayers and songs to sing as your friend passes from this world to the next. I felt trained for dealing with an injured partner, but not a dead one.”_x000a_(NB: The next day, after another aircraft effort was cancelled due to wind, the Yosemite and Mono County teams raised Jeff’s body 700 feet to the plateau and flew him out by helicopter.)_x000a_Analysis_x000a_Jeff and Jo-Lynne decided to head up an alternate crack system (thinking it was Lenticular Limbo), and from the ground they thought it didn’t look that bad. It was later discovered that Jeff was climbing the first pitch of “The One That Almost Got Away,” (5.10d/lla) a newer route not in the guide. The pitch looks easier and lower angle than it is and it abruptly gets more difficult with only sparse placements for “thin” and “dirty” protection._x000a_The cracks in High Sierra granite, especially those that haven’t seen much traffic, can be flaky, grainy, or fragile. If protection is marginal, climbers should assume it will fail._x000a_A helmet may not have saved Jeff’s life after a fall of 75 feet, but we know that helmets save lives and prevent or minimize injury from leader falls, seconding falls, and rockfall. (Source: Chris Simmons, Joe Stock, Jesse McGahey, NPS Ranger, Yosemite National Park—with special thanks to Jo-Lynne DeNapoli.)"/>
    <n v="9"/>
    <m/>
    <m/>
    <m/>
    <m/>
    <m/>
    <n v="2"/>
    <m/>
    <m/>
    <m/>
    <m/>
    <n v="1"/>
    <m/>
    <x v="1"/>
    <m/>
    <m/>
    <x v="0"/>
    <x v="1"/>
    <x v="0"/>
    <x v="0"/>
    <x v="0"/>
    <x v="0"/>
    <m/>
    <m/>
    <x v="0"/>
    <m/>
    <m/>
    <m/>
    <x v="0"/>
    <x v="0"/>
    <m/>
    <m/>
    <m/>
    <x v="0"/>
    <m/>
    <m/>
    <m/>
    <m/>
    <m/>
    <m/>
    <x v="0"/>
    <m/>
    <m/>
    <m/>
    <m/>
    <m/>
    <m/>
    <m/>
    <m/>
    <n v="1"/>
    <m/>
    <m/>
    <n v="1"/>
    <x v="0"/>
    <n v="1"/>
    <m/>
    <m/>
    <m/>
    <m/>
    <m/>
    <m/>
    <m/>
    <m/>
    <m/>
    <m/>
    <m/>
    <m/>
    <m/>
    <m/>
    <m/>
    <m/>
    <x v="0"/>
    <m/>
    <m/>
    <m/>
    <m/>
    <m/>
    <m/>
    <m/>
    <m/>
    <m/>
    <m/>
    <m/>
    <m/>
    <m/>
    <n v="1"/>
    <m/>
    <m/>
    <m/>
    <m/>
  </r>
  <r>
    <x v="1625"/>
    <s v="Fall on Rock — Protection Pulled, Alberta, Kananaskis Country, Mount Indefatigable"/>
    <x v="20"/>
    <s v="Alberta, Kananaskis Country, Mount Indefatigable_x000a_On July 1, KT and MH were climbing the rock route Joy (5.5, 10 pitches) on Mount Indefatigable. KT was leading and built an anchor and was ready to belay MH. KT tested the anchor, which pulled out, then KT cartwheeled off the ledge and the back-up point pulled free. KT fell pastMH, who held the fall. KT’s helmet came off during the fall and he hit a ledge on the way down. KT came to rest hanging upside down and bleeding heavily. MH was able to call out for help. Nearby hikers contacted the Kananaskis Country emergency dispatcher. Kananaskis Country Public Safety Specialists heli-slung KT off the route where he was transferred to an air ambulance. (Source: Kananaskis Country Public Safety Program)"/>
    <n v="4"/>
    <m/>
    <m/>
    <m/>
    <m/>
    <m/>
    <m/>
    <m/>
    <m/>
    <m/>
    <m/>
    <m/>
    <m/>
    <x v="0"/>
    <n v="1"/>
    <m/>
    <x v="1"/>
    <x v="1"/>
    <x v="0"/>
    <x v="0"/>
    <x v="0"/>
    <x v="0"/>
    <m/>
    <m/>
    <x v="0"/>
    <m/>
    <m/>
    <m/>
    <x v="0"/>
    <x v="0"/>
    <m/>
    <m/>
    <m/>
    <x v="0"/>
    <m/>
    <m/>
    <m/>
    <m/>
    <m/>
    <m/>
    <x v="0"/>
    <m/>
    <m/>
    <m/>
    <m/>
    <m/>
    <m/>
    <m/>
    <m/>
    <m/>
    <m/>
    <m/>
    <m/>
    <x v="0"/>
    <m/>
    <m/>
    <m/>
    <m/>
    <m/>
    <m/>
    <m/>
    <m/>
    <m/>
    <m/>
    <m/>
    <m/>
    <m/>
    <m/>
    <m/>
    <m/>
    <m/>
    <x v="0"/>
    <m/>
    <m/>
    <m/>
    <m/>
    <m/>
    <m/>
    <m/>
    <m/>
    <m/>
    <m/>
    <m/>
    <m/>
    <n v="1"/>
    <m/>
    <m/>
    <m/>
    <m/>
    <m/>
  </r>
  <r>
    <x v="1626"/>
    <s v="Fall on Rock — Short Fixing without a Self-Belay, Inadequate Protection — Failure to Test Aid Placement, California, Yosemite Valley, El Capitan"/>
    <x v="20"/>
    <s v="California, Yosemite Valley, El Capitan._x000a_On June 26, Degan (38) and Beth (32) were attempting a one-day climb of the Nose of El Capitan (Grade VI 5.9 C2). They had both climbed the Nose before and had extensive experience on Yosemite’s big walls. They carried one 60-meter rope._x000a_They approached the Nose via the Pine Line and started climbing the first pitch at 5:15 a.m. with Beth leading. The first pitch ends at a ledge and a two-bolt belay station. When she arrived, she pulled up all the slack rope, approximately 60 feet, and anchored the rope 60 feet from her end so that she could begin leading the next pitch with the slack while Degan cleaned the first pitch, thus saving time. When Degan reached the anchor he would start belaying her with the full rope._x000a_Instead of rigging a self-belay, Beth proceeded to lead the second pitch tied only to her end of the rope with a 60-foot loop of slack stacked on the ledge. She free climbed the first 30 feet, a 5.7 left-facing corner that trended right, and then switched to aid climbing when the free climbing became 5.10. She was about 35 feet over the ledge when she placed her first piece on aid, a small offset Alien into a flared pin scar. She hand-tested the piece, then clipped in one of her aiders and stood up in it. As she fully weighted the piece, she heard it pop and she began falling down the slab._x000a_Because of the slack in her system, Beth fell approximately 30 feet. A Camalot placed a few feet before she started aid climbing stopped her fall. She stopped approximately even with the top of pitch one, but on the slab to the right of the belay ledge. Based on her injuries, it appears that after initially falling on the slab above the belay anchor, she may have become caught in her rope, causing her to pendulum into the corner of the second pitch. Beth and Degan believe she sustained most of her injuries from the impact with this corner._x000a_Degan could not see Beth fall and was not aware of the accident until he had almost arrived at the belay ledge and saw her hanging from the rope, upside down. He called to her but she did not respond. He heard her making gurgling noises. Degan continued ascending to the belay stance. He fixed himself to the anchor using his end of the rope with about ten feet of slack. Using this line, he was able to swing out to the right and reach Beth on the slab. He righted her, and she started to regain consciousness. He then tensioned back to the anchor with her, which provided some slack in her end of the lead line and allowed her to stand on the belay ledge (supported by Degan) without weighting the rope._x000a_After securing Beth into the belay anchor, Degan, who is a Medic, assessed her injuries. She was not oriented to her location or what happened before the fall, but she seemed capable of following instructions and was sufficiently coordinated to assist in her own evacuation._x000a_Degan could see a major avulsion injury of her right arm with some bone exposed, which she was guarding, and lacerations on her face including a laceration on her nose down to the bone, but the obvious concussion and her disorientation most concerned him. Degan called the park service about 6:00 a.m. and reported the accident and Beth’s condition. Worried that she could deteriorate quickly, he began a self-evacuation knowing that an NPS rescue team was mobilized and would arrive at the base soon._x000a_The first pitch is approximately 140 feet long and Degan had only one 200-foot rope, so he decided to lower Beth to the large ledge at the bottom of the first pitch. She was alert enough that she was following his instructions. He pulled the lead line down from pitch two through the protection that Beth had left on the pitch and tied her back into the rope._x000a_Next he lowered her to the large ledge and instructed her to sit down. Once she was sitting, he instructed her to untie. The ledge is 6' x 6' and has 30 feet of third class terrain below. He was confident that she would stay seated. He then pulled Beth’s end of the rope back up and made two rappels to reach her, using a single bolt in the middle of the pitch for the second rappel. Then he built an anchor, fixed the rope to it and was able rappel with Beth on a single line to reach ground level._x000a_As he was completing these rappels around 6:20 a.m., Rangers Jack Hoeflich and Matt Stark arrived with medical gear and began stabilizing Beth for transport. The NPS litter team arrived soon after and carried Beth to an air ambulance at El Capitan Meadow. She was flown to Modesto and reached the emergency room approximately two hours after the fall._x000a_In addition to suffering a concussion, Beth had a broken orbital floor in her skull, a lacerated and broken nose, other facial lacerations requiring stitches, de-gloving of the skin on the right arm, which after being repaired in surgery, resulted in a eight-inch scar on the forearm, two broken metatarsals in her right foot, a large rope burn on the right thigh, and significant bruising from the rope on the back of the right leg._x000a_Analysis_x000a_After the accident, Beth stated that she could have switched to aid sooner, before the pin scars, in order to be standing in aiders on a solid placement while she tested it._x000a_Short fix with a self-belay: If Beth had rigged a self-belay, she would have eliminated the slack and fallen only a few feet with no serious repercussions. “It was my choice not to tie in short,” Beth said later. “I’d climbed the pitch so many times with out any problems that I didn’t even think about it. Normally I wouldn’t have pulled up so much slack rope but I thought I would be on belay by the time I finished the 5.7.I should have waited for Degan to belay me before starting the aid section.”_x000a_The self-rescue dilemma: As a Medic, Degan had to decide whether to move Beth immediately in case she developed life-threatening intracranial bleeding or to wait for the SAR team while stabilizing her neck in case of a cervical spine injury. This dilemma is typical of off-road medicine and must often be addressed with minimal information._x000a_Two ropes instead of one: Although Degan and Beth were able to self- evacuate fairly easily, carrying only one rope was a potentially risky decision. With only one rope, it may be impossible to escape a belay and secure an injured party. In addition, a retreat from high on the route, injury or not, is much more difficult, including, time and gear consumption. The Nose, like many routes on El Capitan, can be descended with two 60-meter ropes using fixed anchors without leaving gear._x000a_Helmet: The foam on the inside of Beth’s helmet was crushed and likely saved her from a more serious head injury. (Source: Degan and Beth, and Jesse McGahey, NPS Ranger, Yosemite National Park)"/>
    <n v="8"/>
    <m/>
    <m/>
    <m/>
    <m/>
    <n v="1"/>
    <n v="1"/>
    <m/>
    <m/>
    <m/>
    <m/>
    <n v="1"/>
    <m/>
    <x v="0"/>
    <n v="1"/>
    <m/>
    <x v="0"/>
    <x v="1"/>
    <x v="0"/>
    <x v="0"/>
    <x v="0"/>
    <x v="0"/>
    <n v="1"/>
    <n v="1"/>
    <x v="0"/>
    <m/>
    <m/>
    <m/>
    <x v="0"/>
    <x v="0"/>
    <m/>
    <m/>
    <m/>
    <x v="0"/>
    <m/>
    <m/>
    <m/>
    <m/>
    <m/>
    <m/>
    <x v="0"/>
    <m/>
    <m/>
    <m/>
    <m/>
    <m/>
    <m/>
    <m/>
    <m/>
    <m/>
    <m/>
    <m/>
    <m/>
    <x v="0"/>
    <m/>
    <m/>
    <m/>
    <m/>
    <m/>
    <m/>
    <m/>
    <m/>
    <m/>
    <m/>
    <m/>
    <m/>
    <m/>
    <m/>
    <m/>
    <m/>
    <m/>
    <x v="0"/>
    <m/>
    <m/>
    <m/>
    <m/>
    <m/>
    <m/>
    <m/>
    <m/>
    <m/>
    <m/>
    <m/>
    <n v="1"/>
    <m/>
    <m/>
    <m/>
    <m/>
    <m/>
    <m/>
  </r>
  <r>
    <x v="1627"/>
    <s v="Fall on Rock — Slack in Rope while Simul-Climbing, California, Yosemite National Park, Commitment"/>
    <x v="20"/>
    <s v="California, Yosemite National Park, Commitment_x000a_On June 17, Floyd (47), an experienced climber, was with two partners, belaying them from above. They were simul-climbing and slack developed between them. One fell some distance, hitting a tree. He fractured his heel bone. (Source: John Dill, NPS Ranger, Yosemite National Park)_x000a_Analysis_x000a_This is a common problem with simul-climbing, which is why it is included here. (Source: Jed Williamson)"/>
    <n v="4"/>
    <m/>
    <m/>
    <m/>
    <m/>
    <m/>
    <n v="1"/>
    <m/>
    <m/>
    <m/>
    <m/>
    <n v="1"/>
    <m/>
    <x v="0"/>
    <n v="1"/>
    <m/>
    <x v="1"/>
    <x v="1"/>
    <x v="0"/>
    <x v="0"/>
    <x v="0"/>
    <x v="0"/>
    <m/>
    <m/>
    <x v="0"/>
    <m/>
    <m/>
    <m/>
    <x v="0"/>
    <x v="0"/>
    <m/>
    <m/>
    <m/>
    <x v="0"/>
    <m/>
    <m/>
    <m/>
    <m/>
    <m/>
    <m/>
    <x v="0"/>
    <m/>
    <m/>
    <m/>
    <m/>
    <m/>
    <m/>
    <m/>
    <m/>
    <m/>
    <m/>
    <m/>
    <m/>
    <x v="0"/>
    <m/>
    <m/>
    <m/>
    <m/>
    <m/>
    <m/>
    <m/>
    <m/>
    <m/>
    <m/>
    <m/>
    <m/>
    <m/>
    <m/>
    <m/>
    <m/>
    <m/>
    <x v="1"/>
    <m/>
    <m/>
    <m/>
    <m/>
    <m/>
    <m/>
    <m/>
    <m/>
    <m/>
    <m/>
    <m/>
    <n v="1"/>
    <m/>
    <m/>
    <m/>
    <m/>
    <m/>
    <m/>
  </r>
  <r>
    <x v="1628"/>
    <s v="Fall on Rock, Gear Sling Caught on Cam During Fall — Strangulating Climber, California, Kings Canyon National Park, Obelisk"/>
    <x v="20"/>
    <s v="California, Kings Canyon National Park, Obelisk_x000a_My name is Patrick Callery. Our friend David Shirley and I were climbing with Ishun Chan on the South Face route of the Obelisk when she was tragically killed on November 8. This report of the accident is provided with the hopeful intent to provide some answers for her many friends and loved ones and with the hope that her tragic passing may in some way better inform the climbing community of potential dangers in our sport._x000a_Sometime in early October I pitched Ishun on a trip to the Obelisk. A classic backcountry rock with an arduous approach, the Obelisk had been on my to-do list for years, and Ishun was enthusiastic about joining me for it. We half expected we’d eventually cancel the trip plan given the lateness of the season, but continued fair and mild mountain weather throughout late October kept the window of opportunity open. As the weekend approached, David also joined in. We grew a little apprehensive about the forecast for cold temperatures, but it would be only marginally colder than we had comfortably dealt with on Charlotte Dome two weeks prior, and the weather was forecast to remain stable throughout the weekend and several days past. Out of the many fine routes on the peak, we chose the South Face as our objective given its comparatively low rating (5.6 per Secor and Vernon guides), fewer anticipated pitches, and sunny exposure. We knew it would be a long day and anticipated hiking out Sunday night in the dark, as we had done on the Charlotte Dome trip._x000a_The next morning, we rose at 5:30 a.m. and started hiking at 6:00 a.m. We made good time on the approach and arrived at the saddle northeast of the Obelisk around 7:15 a.m. We took our time changing shoes and gearing up, and found the approach down the east side of the Obelisk more tedious with bushes than expected. After poking around the base of the South Face and studying the topos and other route beta, we settled on the most obvious “vegetated gully” that appears at the base of the South Face route. Entering the gully appeared tricky and awkward, so I offered to lead a pitch on the face to the left and traversed in to the gully about 100 feet up. Ishun followed, and we belayed David up from the proper gully entrance to save time. Above here, the gully appeared easy and we unroped to climb the next 150-200 feet solo. We continually discussed whether we were really in the proper South Face “long, broken chimney” or rather the “recess” mentioned in the Vernon guide. Much of this part of the gully was fourth-class, with a few steep and awkward stemming/chimney moves to get around chock stones and bulges. Upon reaching a particularly difficult bulge, we opted to rope up and continue climbing. It was now a little after 9:00 a.m. Our intent was to top out by noon so as to get a good start on the pack out before nightfall._x000a_Ishun took the next lead, starting up and over a steep bulge that she ada- mantly noted was somewhat stiffer than 5.6. Yet another bulge higher up was similarly difficult, but also cleared in good style. About 70 feet up, the gully ended in a steep wall. She found an awkward exit to the right, climbing out of our sight, though we had excellent voice communication here and she relayed some of what she saw. The steep face direcdy above the top of the gully looked intimidating and she thought she might traverse right to see what lay above. She was starting to move a little more slowly now and I remember continually looking down at my watch, concerned about our pace. It was now about 9:45 a.m. I shouted from below that if things didn’t look right, she should put in an anchor and bring us up to discuss our options. She proceeded a little farther and I hollered out that she had reached the halfway mark on the rope. She responded that she would climb another 10-20 feet and anchor. After a couple minutes, I heard the terrible scraping noise of a steep slab fall and the rope fluttered as Ishun cried out._x000a_Surprisingly, the rope did not come taut. In this brief moment I rationalized that she had either caught her fall or stopped on a ledge. David and I called up to see if she was OK. There was no reply. We shouted a few more times and heard nothing. Moving quickly, I pulled the rope tight, locked off the belay, and backed it up. We fixed a Klemheist to the rope and reinforced the anchor for upward pull, then tied off the rope to the anchor and stepped out of the belay. About half the rope was out, so we reasoned I could reach her on the other half. We also had a single twin-rope (for the third climber) and I tied this to my harness to trail up. David put me on belay and I proceeded on the free half of the lead rope, clipping the pieces Ishun had placed on lead. The climbing was difficult as she had said and my heart was racing. I tried to climb quickly but deliberately. Eventually I reached the top of the gully and could see Ishun to my right._x000a_At the top of the gully, she had exited right and climbed up and right over steep slabs about ten feet to a tied-off knob. Much of this face was very modesdy featured, and conspicuously lacking the copious chickenheads we had found on the first pitch far below. She was now resting about 20 feet to the right and slightly down from this last piece. She was oriented vertically with her back to me and I could see a piece fixed to the rock directly above her. One arm was thrust upward and she was leaning against the wall. I continued to call out to her in as calm a voice as I could muster, trying to reassure her (and myself) that everything was going to be OK. I climbed up to clip the top piece, then down-climbed and proceeded to traverse out to her on steep and surprisingly blank friction, with a few small footholds for balance. As I got to within ten feet of her, David called out from below that I was now out of rope. I’d misjudged the rope length and now couldn’t reach her. I inched back to the left to more secure footholds, tied into the haul line, climbed back up to the high knob and clipped it. After David put me on belay with the haul line, I untied from the lead rope and traversed back out. It’s hard to remember exactly, but by this point at least 30 minutes had passed since the fall._x000a_When I reached Ishun, I could see her gear sling was pulled tight under one shoulder and around the other side of her neck. The gear sling itself was hanging from a single cam, the trigger bar having caught and held on a small knob directly above her head. This is what had stopped her fall without loading the rope. There was a loose runner clipped to the rope, indicating she may have been trying to sling a knob when she fell. She did not appear to be breathing and I wasn’t sure if I was detecting a faint carotid pulse. There were red trauma marks on her neck and thin white foam at her lips._x000a_I was horrified to find that I could not release the gear sling, as it was holding her entire body weight. We were 20 feet out on a pendulum exposure and I could not find sufficient footholds to apply enough leverage to pull off the sling or to lift the cam from the protrusion above. The surface features available (a few small, rounded knobs in inconvenient locations) presented only very marginal protection between our position and the last good piece. What followed was almost mechanical. Somehow I was able to rig a lowering system near the previous good piece and release Ishun from her position without causing a farther pendulum swing. I am wracked with doubts as to whether I made all the right decisions in administering emergency care while managing the anchoring in our precarious position. All I wanted was to get her off the rock safely and see her wake up. I tried to hold out high hopes throughout the ordeal, but deep in my heart I think I knew she was already gone._x000a_(Editor’s Note: A long description of the down-climbing and extrication and followed. Mr. Callery offered the following, which will serve as the analysis.)_x000a_First, Ishun [was] an excellent climber and quite experienced leading on backcountry trad routes. She [had] a solid understanding of protection and anchor dynamics and is a careful route finder. She [was] an exceptionally strong climber and share [d] my unhealthy enjoyment of suffering heavy packs over long approaches to reach remote backcountry gems. She had many long backcountry routes under her belt, most recendy a two-day outing to climb the South Face of Charlotte Dome, which we successfully completed in good style two weeks prior to the accident. She [had] demonstrated very solid capability leading sustained 5.8 trad routes, with raw technical ability well into the 5.10 range. I would like to emphasize my opinion that this accident was not a result of inexperience or exceeding abilities._x000a_It appears she may have simply slipped and come off her stance, perhaps while trying to place protection. She should have taken a swinging pendulum fall on the steep slab, with the likely consequence some scraped limbs, a possible bonk on her (helmeted) head, and at worst maybe a sprained ankle. The cam catching on a small knob and stopping her fall was an extremely unlikely occurrence with a devastating outcome._x000a_(Editor's Note: This report was edited from a posting by Patrick Callery on Su- perTopo and SummitPost. Climbing Web sites often have deeply personal postings such as this one. We appreciate the candor and specifics provided, even though not all the details we seek are embedded.)"/>
    <n v="7"/>
    <m/>
    <m/>
    <m/>
    <m/>
    <m/>
    <m/>
    <m/>
    <m/>
    <n v="1"/>
    <m/>
    <m/>
    <m/>
    <x v="1"/>
    <m/>
    <m/>
    <x v="1"/>
    <x v="1"/>
    <x v="0"/>
    <x v="0"/>
    <x v="0"/>
    <x v="0"/>
    <m/>
    <n v="1"/>
    <x v="0"/>
    <m/>
    <m/>
    <m/>
    <x v="0"/>
    <x v="1"/>
    <m/>
    <m/>
    <m/>
    <x v="0"/>
    <m/>
    <m/>
    <m/>
    <m/>
    <m/>
    <m/>
    <x v="0"/>
    <m/>
    <m/>
    <m/>
    <m/>
    <m/>
    <m/>
    <m/>
    <m/>
    <n v="1"/>
    <m/>
    <m/>
    <m/>
    <x v="0"/>
    <m/>
    <m/>
    <m/>
    <m/>
    <m/>
    <m/>
    <m/>
    <m/>
    <m/>
    <m/>
    <m/>
    <m/>
    <m/>
    <m/>
    <m/>
    <m/>
    <m/>
    <x v="1"/>
    <m/>
    <m/>
    <m/>
    <m/>
    <m/>
    <m/>
    <m/>
    <m/>
    <m/>
    <m/>
    <m/>
    <m/>
    <m/>
    <m/>
    <m/>
    <m/>
    <n v="1"/>
    <m/>
  </r>
  <r>
    <x v="1629"/>
    <s v="Fall on Rock, Heavy Packs, Unroped, Alberta, Canadian Rockies, Mount Neptuak"/>
    <x v="20"/>
    <s v="Alberta, Canadian Rockies, Mount Neptuak_x000a_On August 28, a party of seven set out on a club outing to traverse some of the ten peaks from west to east in the Valley of the Ten Peaks, Banff National Park. They had very large packs with bivouac and climbing gear. When nearing the summit of the first peak, Mount Neptuak, one of the party fell over backwards while trying to negotiate the 4th class terrain and tumbled through the large talus below, which, resulted in her breaking her arm. The trip leader called on his cellphone requesting a rescue._x000a_An Alpine Helicopter responded and the patient was slung off. Due to the lateness of the day and the distance from a suitable bivouac spot, the rest of the group was also evacuated back to Wenkchemna Pass and they abandoned their traverse ambitions. (Source: Brad White, Banff National Park Mountain Safety Specialist)_x000a_(Canadian Editor’s Note: Carrying a heavy pack can make seemingly easy terrain very difficult. This party may have benefited from short-rope or belay. In addition, there can be challenges to managing a larger group on technical terrain.)"/>
    <n v="6"/>
    <m/>
    <m/>
    <m/>
    <m/>
    <m/>
    <m/>
    <m/>
    <m/>
    <m/>
    <m/>
    <m/>
    <m/>
    <x v="0"/>
    <n v="1"/>
    <m/>
    <x v="1"/>
    <x v="1"/>
    <x v="1"/>
    <x v="1"/>
    <x v="0"/>
    <x v="0"/>
    <m/>
    <m/>
    <x v="1"/>
    <n v="1"/>
    <m/>
    <m/>
    <x v="0"/>
    <x v="1"/>
    <m/>
    <m/>
    <m/>
    <x v="0"/>
    <m/>
    <m/>
    <m/>
    <m/>
    <m/>
    <m/>
    <x v="0"/>
    <m/>
    <m/>
    <m/>
    <m/>
    <m/>
    <m/>
    <m/>
    <m/>
    <m/>
    <m/>
    <m/>
    <m/>
    <x v="0"/>
    <m/>
    <m/>
    <m/>
    <m/>
    <m/>
    <m/>
    <m/>
    <n v="1"/>
    <n v="1"/>
    <m/>
    <m/>
    <m/>
    <m/>
    <m/>
    <m/>
    <m/>
    <m/>
    <x v="1"/>
    <m/>
    <m/>
    <m/>
    <m/>
    <m/>
    <m/>
    <m/>
    <m/>
    <m/>
    <m/>
    <m/>
    <m/>
    <m/>
    <n v="1"/>
    <m/>
    <m/>
    <m/>
    <m/>
  </r>
  <r>
    <x v="1630"/>
    <s v="Fall on Rock, Inadequate Belay, Alberta, Kananaskis Country, Grassi Lakes"/>
    <x v="20"/>
    <s v="Alberta, Kananaskis Country, Grassi Lakes_x000a_On July 25, two climbers were ascending a bolted route on the White Imperialist wall at Grassi Lakes. The lead climber fell from above the fourth bolt. The belay was using an ATC belay device but was unable to hold the leader fall as the rope burned her hand. The leader fell 20 feet landing on his tailbone. Kananaskis Country Public Safety Specialists evacuated the injured climber. (Source: Kananaskis Country Public Safety Program)_x000a_(Canadian Editor’s Note: There was no indication that equipment failure or faulty use of equipment was a contributing factor.)_x000a_"/>
    <n v="4"/>
    <m/>
    <m/>
    <m/>
    <m/>
    <m/>
    <m/>
    <m/>
    <m/>
    <m/>
    <m/>
    <m/>
    <m/>
    <x v="0"/>
    <n v="1"/>
    <m/>
    <x v="1"/>
    <x v="1"/>
    <x v="0"/>
    <x v="1"/>
    <x v="1"/>
    <x v="0"/>
    <m/>
    <m/>
    <x v="0"/>
    <m/>
    <m/>
    <m/>
    <x v="0"/>
    <x v="0"/>
    <m/>
    <m/>
    <m/>
    <x v="0"/>
    <m/>
    <m/>
    <m/>
    <m/>
    <m/>
    <m/>
    <x v="0"/>
    <m/>
    <m/>
    <m/>
    <m/>
    <m/>
    <m/>
    <m/>
    <m/>
    <m/>
    <m/>
    <m/>
    <m/>
    <x v="0"/>
    <m/>
    <m/>
    <m/>
    <m/>
    <m/>
    <m/>
    <m/>
    <m/>
    <m/>
    <m/>
    <m/>
    <m/>
    <m/>
    <m/>
    <m/>
    <m/>
    <m/>
    <x v="1"/>
    <m/>
    <m/>
    <n v="1"/>
    <m/>
    <m/>
    <m/>
    <m/>
    <m/>
    <m/>
    <m/>
    <m/>
    <m/>
    <n v="1"/>
    <m/>
    <m/>
    <m/>
    <m/>
    <m/>
  </r>
  <r>
    <x v="1631"/>
    <s v="Fall on Rock, Inadequate Communication, Inadequate Belay – Belayer Not Ready _x000a_Canada, Alberta, Canadian Rockies, Wicked Gravity Wall"/>
    <x v="20"/>
    <s v="On June 16, PH was sport climbing on the Wicked Gravity Wall at the Back of the Lake climbing area at Lake Louise, Banff National Park. He had done several routes and was climbing one last route to “cool down” before dark after a long afternoon and evening. After feeding the rope through the station, he neglected to inform his belayer that he was ready to be lowered and he just leaned back. The belayer was not holding the rope at the time and PH fell about 20 to 30 feet, striking a ledge with his feet on the way down. Eventually, the GriGri belay device stopped him just before a ground fall, but he suffered a badly broken ankle. Rescuers responded in the dark and PH was lowered in a stretcher over the steep terrain and then wheeled to the ambulance in a stretcher._x000a_"/>
    <n v="6"/>
    <m/>
    <m/>
    <m/>
    <m/>
    <m/>
    <m/>
    <m/>
    <m/>
    <m/>
    <m/>
    <m/>
    <m/>
    <x v="0"/>
    <n v="1"/>
    <m/>
    <x v="1"/>
    <x v="0"/>
    <x v="0"/>
    <x v="1"/>
    <x v="1"/>
    <x v="0"/>
    <m/>
    <m/>
    <x v="0"/>
    <m/>
    <m/>
    <m/>
    <x v="0"/>
    <x v="0"/>
    <m/>
    <m/>
    <m/>
    <x v="0"/>
    <m/>
    <m/>
    <m/>
    <m/>
    <m/>
    <m/>
    <x v="0"/>
    <m/>
    <m/>
    <m/>
    <m/>
    <m/>
    <m/>
    <m/>
    <m/>
    <m/>
    <m/>
    <m/>
    <m/>
    <x v="0"/>
    <m/>
    <m/>
    <m/>
    <m/>
    <m/>
    <m/>
    <m/>
    <m/>
    <m/>
    <m/>
    <m/>
    <m/>
    <m/>
    <m/>
    <m/>
    <m/>
    <m/>
    <x v="1"/>
    <m/>
    <m/>
    <m/>
    <m/>
    <n v="1"/>
    <n v="1"/>
    <m/>
    <m/>
    <m/>
    <m/>
    <m/>
    <n v="1"/>
    <m/>
    <m/>
    <m/>
    <m/>
    <m/>
    <m/>
  </r>
  <r>
    <x v="1632"/>
    <s v="Fall on Rock, Inadequate Protection _x000a_California, Yosemite National Park, El Capitan, The Nose"/>
    <x v="20"/>
    <s v="On June 26, Holly (32) and her partner Jeff were climbing the first pitch of The Nose when she took a 40-foot leader fall. She fractured her elbow and had abrasions. She was carried to the road and flown to the hospital. (Source: John Dill, NPS Ranger, Yosemite National Park)_x000a_Analysis_x000a_Falling on the first pitch is a common occurrence. Not having adequate protection in this situation is the reason climbers fall to the deck. (Source: Jed Williamson)"/>
    <n v="4"/>
    <m/>
    <m/>
    <m/>
    <m/>
    <n v="1"/>
    <m/>
    <m/>
    <m/>
    <m/>
    <m/>
    <m/>
    <m/>
    <x v="0"/>
    <n v="1"/>
    <m/>
    <x v="1"/>
    <x v="1"/>
    <x v="0"/>
    <x v="0"/>
    <x v="0"/>
    <x v="0"/>
    <m/>
    <m/>
    <x v="0"/>
    <m/>
    <m/>
    <m/>
    <x v="0"/>
    <x v="0"/>
    <m/>
    <m/>
    <m/>
    <x v="0"/>
    <m/>
    <m/>
    <m/>
    <m/>
    <m/>
    <m/>
    <x v="0"/>
    <m/>
    <m/>
    <m/>
    <m/>
    <m/>
    <m/>
    <m/>
    <m/>
    <m/>
    <m/>
    <m/>
    <m/>
    <x v="0"/>
    <m/>
    <m/>
    <m/>
    <m/>
    <m/>
    <m/>
    <m/>
    <m/>
    <m/>
    <m/>
    <m/>
    <m/>
    <m/>
    <m/>
    <m/>
    <m/>
    <m/>
    <x v="0"/>
    <m/>
    <m/>
    <m/>
    <m/>
    <m/>
    <m/>
    <m/>
    <m/>
    <m/>
    <m/>
    <m/>
    <n v="1"/>
    <m/>
    <m/>
    <m/>
    <m/>
    <m/>
    <m/>
  </r>
  <r>
    <x v="1633"/>
    <s v="Fall on Rock, Inadequate Protection, No Hard Hat, California Tuolumne Meadows, Cathedral Peak"/>
    <x v="20"/>
    <s v="California, Tuolumne Meadows, Cathedral Peak_x000a_On July 1 Shannon (29) and Margie (28) climbed part of Matthes Crest and decided to finish the day with an ascent of the Southeast Buttress of Cathedral Peak (five pitches of 5.6). This was their first day of climbing together, but both had climbed the route previously and knew it was well within their abilities (trad 5.10 and 5.9 respectively). Since it was four hours before dark and Shannon was the faster climber, they decided she would lead the whole climb. They wanted to bypass the 4th pitch chimney because neither of them liked chimneys, so Margie suggested staying left on an easy and protectable 5.4 variation that she had led previously. They carried the light alpine rack they had used that morning and simul-climbed 30 meters apart on a 60m x 8.1mm rope doubled to act as a twin (clipping both strands through all protection). Margie was wearing a helmet but Shannon was not._x000a_Margie: Shannon climbed fast. We flew past the first belay station, and she belayed me to the top of the second pitch, where I returned the protection she had placed. We continued up until Shannon was out of sight above me, probably bypassing the chimney. The amount of slack between us was perfect, just a small smile in the rope. I was reaching out to clean the sling on a fixed piton when I heard, “Falling!” I grabbed the sling and braced myself with one hand and with the other I started jamming cams into a crack next to my head and clipped in my daisy. But the rope never came tight. The slack was gone but there was no force._x000a_“Shannon!” I called. No response. I finished my anchor in case she fell further. Were her ropes intact? Would she start thrashing and roll off of whatever ledge had clearly stopped her fall? Was she even alive? I did not know how to safely get to her. I thought my only option was to climb while tied in to the rope — essentially soloing with her rope and her body as a backup, and with no idea what protection she had placed, but I was afraid that I might somehow pull her off the ledge. Otherwise I would have to wait where I was for help to come and not be able to care for her._x000a_“Shannon!” I called two more times. No response. Then I heard “Shannon!” back, in an unfamiliar woman’s voice at the base of the chimney pitch about 60 feet above and right of me._x000a_“Can you see my friend? Can you please help us?” I called. “She fell. Do you have a cellphone?” replied the other climber. I had already reached for the phone and was turning it on. “I’m calling 911. Please have your climber lower to you and go to my friend,” I said._x000a_“I’m Ingrid. Max is climbing. I’ll get him down,” the voice answered. I was unable to see Shannon, Ingrid, or Max._x000a_Ingrid had not known anyone else was on Cathedral, so she was surprised to see Shannon climb quickly by and out of sight. Then she heard, “Falling!” and briefly saw Shannon airborne; then she heard a “thud” on the ledges 30 feet to her left. She called out, “Are you OK?” but got no response, then she heard Margie calling. For about five minutes Shannon just moaned. Then she began screaming, “I’m going to die! Somebody help me!” but she never directly acknowledged Ingrid’s voice, and Ingrid couldn’t see her._x000a_Margie: Shannon started screaming these high-pitched animal-like yelps. All I could think of was severe brain injury. She was alive, but I did not think she would survive. 911 connected me to Katie, a dispatcher in the park. “Is this an emergency?” she asked. “I have a fallen climber on Cathedral Peak, near the 4th pitch,” I said. “She fell far. She is not conscious, but she is screaming. Please help.” Katie immediately radioed my report to the park helicopter crew and the rangers in Tuolumne Meadows and then started asking me questions._x000a_Meanwhile, Max was nearing the top of the chimney pitch. He and Ingrid could barely hear each other, so she was in a quandary As a Wilderness First Responder (WFR), she wanted to immediately self-belay over to Shannon to see how she could help, but she couldn’t take Max off belay until he was safe. She began tugging on the rope to get his attention. After a few minutes, they were able to talk and he fashioned an acceptable anchor. She decided to lower him so they could work as a team. This took two separate lowers with an intermediate anchor and much time, so when he finally reached Ingrid, she had him traverse straight to Shannon rather than take the time to re-rig and go over herself. Max got to Shannon 15-20 minutes after her fall and Ingrid kept him on belay thereafter._x000a_Margie was also a WFR. Katie, the dispatcher, was an EMT, and Max had Basic First Aid. He could not see or hear Margie, 60 feet below, but Ingrid was able to hear both of them and to act as a relay. She said, later, “While Margie and Katie talked on the phone, I was able to give Max initial instructions, and when Margie or Katie had orders or questions, Max and I could provide the answers. We were able to work as a cohesive unit instead of being fragmented and emotional.”_x000a_Shannon was lying on a ledge with her rope running through protection 20 feet above her and then down to Margie. She had cuts and scrapes all over her body. Her head was covered in blood and she was bleeding from her nose and mouth. Katie reminded Kathy to check Shannon’s breathing. “Irregular,” Max reported, “Oh wait, she’s shivering, that’s why.” So he covered her with his own shirts and an emergency blanket he hauled up from Margie. “At one point she tried to sit up,” Max said. “She started screaming and reached for her back, so I assumed she had a neck or back injury. I got her down and tried to stabilize her between my arms so that she couldn’t move her neck or wiggle around and worsen her situation. I stabilized her the entire time, unless I was told to do something else. Katie asked us to set an anchor for the incoming rescuer, which I was able to do using gear from Shannon’s rack.”_x000a_About 45 minutes after her fall, the park helicopter located Shannon’s party. Flying conditions permitted a safe hover over the ledge, so they decided to insert Jason, a ranger/medic, by short-haul. They landed in a meadow below to prepare the helicopter._x000a_Margie: Katie asked me if there was anyone under Shannon, since a helicopter close to rock is dangerous. “I am,” I said, “Is that OK?” Katie replied, “Anytime a helicopter flies in, there is risk of things getting blown around.” I called up to Ingrid, “I need to get out from under Shannon for the rescue. Have Max put me on belay.” But the helicopter was on its way and we suddenly felt really rushed. I climbed to Max and traversed to Ingrid. I could barely see Shannon under the silver blanket as I went by. The medic was coming in, hanging on the line under the helicopter. He motioned to Max to stay with Shannon.”_x000a_Jason landed on the ledge, clipped in, and the helicopter left. Shannon was scared, confused, combative, and crying over and over, “You’re killing me!” and “Am I going to die?” She fought the whole time, trying to rip off the cervical collar they applied, so Jason and Max packaged her quickly in the litter as best they could and called back the aircraft. At Jason’s signal, Max released the final sling anchoring the litter to the cliff. Jason and Shannon were lifted off and short-hauled to Tuolumne Meadows. Then Shannon was loaded aboard the helicopter and flown to the park heli-base where she was transferred to an air ambulance for the flight to Modesto._x000a_Margie: When the helicopter left, it became completely silent. We were alone on the wall with ropes and gear everywhere and all of us were shaken up, wondering if we should try to lead out in our current mental state. With one good rope and three climbers, it would take forever, and dark was an hour away. But then a team of rescuers arrived at the base. They were Plan B, in case the helicopter hadn’t been able to rescue Shannon. They yelled to us, offering to come up and help us rappel. It was a much-appreciated offer and the wisest option._x000a_Shannon reached the trauma center three hours after her fall. Her most severe injuries were a compression fracture of T12 and a burst fracture of LI, but she had escaped any damage to her spinal cord. She also somehow avoided a serious brain injury, but not by much. She still only remembers walking to the start of the route, then nothing until the ER. After several months in a full-torso brace, she is fully healed and climbing again._x000a_Analysis_x000a_It appears that Shannon was off route on a hard section that offered limited protection. This is surprising, considering that she indicated that she is a timid, though competent, leader. It is not known why she fell. No protection came out and all signs suggest she fell about 40 feet._x000a_Protecting the pitch required tiny cams and nuts, but their light rack had nothing small. Simul-climbing may have played a part, since they weren’t meeting frequently to discuss the route and to replenish Shannon’s gear. Shannon now thinks that simul-climbing closer together would improve that situation, but it’s hard to pin the accident on simul-climbing itself, since everything seemed to be going well. She and Margie both felt some pressure to climb fast given the late hour. This may have influenced Shannon to run out her pro or spend less time route finding, but that doesn’t fit with her leading style and, in fact, they had plenty of time._x000a_Shannon said, “This was the first day in my climbing experience that I hadn’t worn a helmet,” she recalled, “with the possible exception of a sport route. I remember, before the climb, wishing I had one.” Margie said, “If I’d been out with my longtime climbing partner and she didn’t have a helmet, I would have been very comfortable telling her, ‘You’re not a God. Wear your helmet!’ but I didn’t know Shannon that well, so I failed to raise the issue.”_x000a_“It seemed like a miracle that Margie had a phone,” Max said, and he was almost right. “I always climb with one,” said Margie, “but that morning, five of us left the car in a rush for Matthes Crest and I realized it was still in the car. I didn’t know everyone in the party well and was afraid they’d make fun of me, so I made some excuse about sunglasses and ran back for the phone. The helmet and the phone were good lessons. I should not be shy about raising safety concerns with new partners.”_x000a_Cell coverage in the backcountry is sparse, but several high points can “see” a tower in the distance and the upper part of this climb is one of those. (See Yosemite, Marmot Dome, in this issue.) Even if a climb has no coverage and you have to go for help, you may get cell service long before reaching the car, so bring your phone. Be sure to tell your partners where the phone is, as you may be the patient._x000a_Given the circumstances and the unknowns facing them, Ingrid and Max effectively carried out their plan to work as a team and their presence was a great stroke of luck for Shannon, Margie, and the rescue team. The onscene help Margie, Ingrid, and Max were able to provide is also an example of why climbers should take some form of a wilderness first aid course. (Source: Shannon, Margie, Ingrid, and Max. Also Jason Ramsdell and John Dill, NPS Rangers, Yosemite National Park)_x000a_(Editor's Note: Shannon’s injuries are not unusual and sometimes they are not obvious. In late August, Colin (29) and three friends climbed Cathedral Peak and started down the back side. Colin tried a steep shortcut while unroped and fell/ tumbled 60 feet, losing consciousness briefly. With his partners’1 help, he limped out three miles with an obvious wrist fracture, a fractured foot, and a seven-inch scalp wound, but the CT scan at the hospital also found three fractured cervical vertebrae. Incredibly, the neck fractures were stable.)"/>
    <n v="10"/>
    <m/>
    <m/>
    <m/>
    <n v="2"/>
    <m/>
    <m/>
    <n v="1"/>
    <m/>
    <n v="1"/>
    <m/>
    <m/>
    <m/>
    <x v="0"/>
    <n v="1"/>
    <m/>
    <x v="0"/>
    <x v="1"/>
    <x v="0"/>
    <x v="0"/>
    <x v="0"/>
    <x v="0"/>
    <m/>
    <m/>
    <x v="0"/>
    <m/>
    <m/>
    <m/>
    <x v="0"/>
    <x v="0"/>
    <m/>
    <m/>
    <m/>
    <x v="0"/>
    <m/>
    <m/>
    <m/>
    <m/>
    <m/>
    <m/>
    <x v="0"/>
    <m/>
    <m/>
    <m/>
    <m/>
    <m/>
    <m/>
    <m/>
    <m/>
    <m/>
    <m/>
    <n v="1"/>
    <m/>
    <x v="0"/>
    <n v="1"/>
    <n v="1"/>
    <m/>
    <m/>
    <n v="1"/>
    <m/>
    <m/>
    <m/>
    <m/>
    <m/>
    <m/>
    <m/>
    <m/>
    <m/>
    <m/>
    <m/>
    <m/>
    <x v="0"/>
    <m/>
    <m/>
    <m/>
    <m/>
    <m/>
    <m/>
    <m/>
    <m/>
    <m/>
    <m/>
    <m/>
    <m/>
    <n v="1"/>
    <m/>
    <m/>
    <m/>
    <m/>
    <m/>
  </r>
  <r>
    <x v="1634"/>
    <s v="Fall on Rock, Off Route, Protection Pulled, Alberta, Kananaskis Country, Mount Yamnuska"/>
    <x v="20"/>
    <s v="Alberta, Kananaskis Country, Mount Yamnuska_x000a_On June 18, W and NB were climbing Grillmair’s Chimney (5.6, 8 pitches) on Mount Yamnuska. W was leading and went off-route. NB lowered W on a single piton, which pulled free. W fell approximately eight metres, resulting in a compound fracture to the left ankle. NB splinted the ankle with an ice axe and then rappelled the route, ran down the trailhead, and then borrowed a cellphone to call 911. Kananaskis Country Public Safety Specialists responded where the injured climber was heli-slung off the route._x000a_Analysis_x000a_W could not reach a bolt, and therefore in desperation placed a piton to be lowered on. The piton was not fully placed, and thus pulled. (Source: M. Koppang, G. Field, B. Duncan, Kananaskis Country Public Safety Program)_x000a_"/>
    <n v="6"/>
    <m/>
    <m/>
    <m/>
    <m/>
    <m/>
    <m/>
    <m/>
    <m/>
    <m/>
    <m/>
    <m/>
    <m/>
    <x v="0"/>
    <n v="1"/>
    <m/>
    <x v="1"/>
    <x v="1"/>
    <x v="0"/>
    <x v="0"/>
    <x v="0"/>
    <x v="0"/>
    <m/>
    <m/>
    <x v="0"/>
    <m/>
    <m/>
    <m/>
    <x v="0"/>
    <x v="0"/>
    <n v="1"/>
    <m/>
    <m/>
    <x v="0"/>
    <m/>
    <m/>
    <m/>
    <m/>
    <m/>
    <m/>
    <x v="0"/>
    <m/>
    <m/>
    <m/>
    <m/>
    <m/>
    <m/>
    <m/>
    <m/>
    <n v="1"/>
    <m/>
    <m/>
    <m/>
    <x v="0"/>
    <m/>
    <m/>
    <m/>
    <m/>
    <m/>
    <m/>
    <m/>
    <m/>
    <m/>
    <m/>
    <m/>
    <m/>
    <m/>
    <m/>
    <m/>
    <m/>
    <m/>
    <x v="0"/>
    <m/>
    <m/>
    <m/>
    <m/>
    <m/>
    <m/>
    <m/>
    <m/>
    <m/>
    <m/>
    <m/>
    <n v="1"/>
    <m/>
    <m/>
    <m/>
    <m/>
    <m/>
    <m/>
  </r>
  <r>
    <x v="1635"/>
    <s v="Fall on Rock, Placed No Protection _x000a_British Columbia, Bugaboos Provincial Park, Eastpost Spire"/>
    <x v="20"/>
    <s v="On August 31st, a climber was leading up a line on the NW side of Eastpost when he slipped and fell approximately 40 feet to the ledge below. He had not placed any protection. Injuries were assessed as being a broken ankle, some lacerations and potential concussion. Climbers at Applebee responded and provided first aid, then radioed for help. Columbia Valley Search and Rescue evacuated the climber. (Source: Tay Hanson, Senior Park Ranger)"/>
    <n v="5"/>
    <m/>
    <m/>
    <m/>
    <m/>
    <m/>
    <m/>
    <m/>
    <m/>
    <m/>
    <m/>
    <m/>
    <m/>
    <x v="0"/>
    <n v="1"/>
    <m/>
    <x v="0"/>
    <x v="1"/>
    <x v="0"/>
    <x v="0"/>
    <x v="0"/>
    <x v="0"/>
    <m/>
    <m/>
    <x v="0"/>
    <m/>
    <m/>
    <m/>
    <x v="0"/>
    <x v="0"/>
    <m/>
    <m/>
    <m/>
    <x v="0"/>
    <m/>
    <m/>
    <m/>
    <m/>
    <m/>
    <m/>
    <x v="0"/>
    <m/>
    <m/>
    <m/>
    <m/>
    <m/>
    <m/>
    <m/>
    <m/>
    <m/>
    <m/>
    <m/>
    <m/>
    <x v="0"/>
    <m/>
    <m/>
    <m/>
    <m/>
    <m/>
    <m/>
    <m/>
    <m/>
    <m/>
    <m/>
    <m/>
    <m/>
    <m/>
    <m/>
    <m/>
    <m/>
    <m/>
    <x v="0"/>
    <m/>
    <m/>
    <m/>
    <m/>
    <m/>
    <m/>
    <m/>
    <m/>
    <m/>
    <m/>
    <m/>
    <m/>
    <m/>
    <n v="1"/>
    <m/>
    <m/>
    <m/>
    <m/>
  </r>
  <r>
    <x v="1636"/>
    <s v="Fall on Rock, Rope Pulled Through Belay Device, Colorado, Clear Creek Canyon, Wall of the 90's"/>
    <x v="20"/>
    <s v="&quot;Colorado, Clear Creek Canyon, Wall of the 90's_x000a_On March 10, I (36) had successfully climbed the route Hot Stuff (5.10c). My two partners and I were climbing on a 70m rope, a standard length for this route. I was being lowered when the rope went through the belayer’s device resulting in my dropping about 20 feet to the belay ledge. I then bounced off the ledge, fell an additional 20 feet, and tumbled farther down the scree. Injuries included a lacerated ear, abrasions, and a concussion._x000a_(Editor’s Note: A cellphone was used to report the incident to rescue personnel.)_x000a_Analysis_x000a_The simple solution for preventing this accident would have been to tie a knot in the end of the rope on the belayer’s end. This is normally a common practice with our group if we have any concern that the route may exceed the length of our rope or if it there is any concern of shortage. In this case, I had read information about the area and this route in particular looking for information prior to heading out. The information provided from other climbers never stated that a 70m rope would not be long enough for the route. It’s a popular, 3 1/2 star route, so I would have thought if there were any descending issues that they would be noted. Having said that, the length of the route should have given me the information I needed. The route itself is 130 feet long, thus requiring 260 feet of rope. My 70m only measures 230 feet. Even with rope stretch, it still isn’t long enough. Unfortunately, I didn’t pay attention to route length before heading out. From now on, knots will always be placed in rope ends and route length will always be on the top of my mind. (Source: Edited from a report by Chad Mauer, Castle Rock, CO)&quot;"/>
    <n v="7"/>
    <m/>
    <m/>
    <m/>
    <m/>
    <m/>
    <n v="1"/>
    <m/>
    <m/>
    <m/>
    <m/>
    <m/>
    <m/>
    <x v="0"/>
    <n v="1"/>
    <m/>
    <x v="0"/>
    <x v="0"/>
    <x v="0"/>
    <x v="0"/>
    <x v="0"/>
    <x v="0"/>
    <m/>
    <m/>
    <x v="0"/>
    <m/>
    <m/>
    <m/>
    <x v="0"/>
    <x v="0"/>
    <m/>
    <m/>
    <m/>
    <x v="0"/>
    <m/>
    <m/>
    <m/>
    <m/>
    <m/>
    <m/>
    <x v="0"/>
    <m/>
    <m/>
    <m/>
    <m/>
    <m/>
    <m/>
    <m/>
    <m/>
    <m/>
    <m/>
    <m/>
    <m/>
    <x v="0"/>
    <m/>
    <m/>
    <m/>
    <m/>
    <m/>
    <m/>
    <m/>
    <m/>
    <m/>
    <m/>
    <m/>
    <m/>
    <m/>
    <n v="1"/>
    <m/>
    <m/>
    <m/>
    <x v="1"/>
    <m/>
    <m/>
    <m/>
    <m/>
    <n v="1"/>
    <m/>
    <m/>
    <m/>
    <n v="1"/>
    <m/>
    <m/>
    <m/>
    <m/>
    <m/>
    <m/>
    <m/>
    <m/>
    <m/>
  </r>
  <r>
    <x v="1637"/>
    <s v="Fall on Rock, Unroped, Alberta, Canadian Rockies, Mount Temple"/>
    <x v="20"/>
    <s v="Alberta, Canadian Rockies, Mount Temple_x000a_On September 26, while down-climbing the steep grey rock band on the “tourist route” on Mount Temple, Banff National Park, LR slipped and fell to the scree below seriously breaking his leg. His partner ran down the trail to Moraine Lake to request a rescue. Parks Mountain Safety Specialists and a rescue pilot responded to the scene. Conditions were very windy, but eventually through excellent flying a single rescuer was inserted to the patient and he was packaged and slung off the mountain._x000a_Analysis_x000a_Heli-Flight Rescue (HFRS) is the most common method of evacuation employed for most incidents in steep terrain in the Mountain National Parks. It requires only a few highly trained personnel and is quick and efficient. However, it is contingent on good flying weather and it is often only through the great skill of the rescue pilots that the method is possible. A ground evacuation from a spot like this would have been a long and dangerous exercise that would have taken all night and required a crew of at least eight rescuers. Parties should be prepared with adequate first aid training and the ability to stabilize a patient. (Source: Brad White, Banff National Park Mountain Safety Specialist)"/>
    <n v="4"/>
    <m/>
    <m/>
    <m/>
    <m/>
    <m/>
    <m/>
    <m/>
    <m/>
    <m/>
    <m/>
    <m/>
    <m/>
    <x v="0"/>
    <n v="1"/>
    <m/>
    <x v="1"/>
    <x v="0"/>
    <x v="1"/>
    <x v="1"/>
    <x v="0"/>
    <x v="0"/>
    <m/>
    <m/>
    <x v="1"/>
    <n v="1"/>
    <m/>
    <m/>
    <x v="0"/>
    <x v="0"/>
    <m/>
    <m/>
    <m/>
    <x v="0"/>
    <m/>
    <m/>
    <m/>
    <m/>
    <m/>
    <m/>
    <x v="0"/>
    <m/>
    <m/>
    <m/>
    <m/>
    <m/>
    <m/>
    <m/>
    <m/>
    <m/>
    <m/>
    <m/>
    <m/>
    <x v="0"/>
    <m/>
    <m/>
    <m/>
    <m/>
    <m/>
    <m/>
    <m/>
    <m/>
    <m/>
    <m/>
    <m/>
    <m/>
    <m/>
    <m/>
    <m/>
    <m/>
    <m/>
    <x v="1"/>
    <m/>
    <m/>
    <m/>
    <m/>
    <m/>
    <m/>
    <m/>
    <m/>
    <m/>
    <m/>
    <m/>
    <m/>
    <m/>
    <m/>
    <n v="1"/>
    <m/>
    <m/>
    <m/>
  </r>
  <r>
    <x v="1638"/>
    <s v="Fall on Rock, Weather, Inexperience, Alaska, Moose's Tooth, Ham and Eggs"/>
    <x v="20"/>
    <s v="Alaska, Moose's Tooth, Ham and Eggs_x000a_On May 11, a climber fell about 60 feet while climbing the “Ham and Eggs” route on the Moose’s Tooth. He sustained tibia/fibula fractures, with ankle and metatarsal dislocations of his left leg and foot. Other climbers on the route and in the area organized his rescue and evacuation. Once lowered, he was flown out the same day to Talkeetna where he was evaluated by an NPS Ranger before going to the hospital._x000a_The following edited report was filed at the Talkeetna Ranger Station by one of the climbers that took charge of the accident on May 20._x000a_“On May 11, we set off to climb Ham and Eggs at 4:00 a.m. One party was ahead of us. As we progressed up the couloir, on the third pitch the wind picked up and spindrift started pouring down the route like a fire hose. My partner led the third pitch. We were surprised by the rotten quality of the ice, but she was able to place multiple pieces of protection, including rock pro. I led up the fourth pitch, pulling the bulge with the heavy spindrift coming down, thinking, ‘If this gets worse, we will retreat.’ Just then my partner mentioned the party below us had an accident. I brought her up and we decided to retreat due to the conditions and also because I am a nurse and we knew there was a bad accident below. Upon rapping, I came upon the injured climber prusiking up the route with one leg. His climbing partner was in shock and not doing much, so I decided to take control of the situation. I set up a rap-assisted web system [buddy rappel] while I rapped with a prusik backup and an overhead belay backup. With help from the party above us that also had retreated due to the weather conditions, we all worked down four rappels to the ground. Other climbers on the ground brought a sled over to lower him down to the snowfield.”_x000a_Analysis_x000a_The climber commented that the weather and inexperience contributed to this incident. She also indicated that she thought the ice was not worth placing a screw, whereas her partner did get multiple pieces of rock and ice pro in."/>
    <n v="5"/>
    <m/>
    <m/>
    <m/>
    <m/>
    <m/>
    <m/>
    <m/>
    <m/>
    <n v="1"/>
    <m/>
    <m/>
    <m/>
    <x v="0"/>
    <n v="1"/>
    <m/>
    <x v="1"/>
    <x v="1"/>
    <x v="0"/>
    <x v="0"/>
    <x v="0"/>
    <x v="0"/>
    <m/>
    <m/>
    <x v="0"/>
    <m/>
    <m/>
    <m/>
    <x v="0"/>
    <x v="0"/>
    <m/>
    <m/>
    <m/>
    <x v="0"/>
    <m/>
    <m/>
    <m/>
    <m/>
    <m/>
    <m/>
    <x v="0"/>
    <m/>
    <m/>
    <m/>
    <m/>
    <m/>
    <n v="1"/>
    <m/>
    <m/>
    <m/>
    <m/>
    <m/>
    <m/>
    <x v="0"/>
    <m/>
    <m/>
    <m/>
    <m/>
    <m/>
    <m/>
    <m/>
    <m/>
    <m/>
    <m/>
    <m/>
    <m/>
    <m/>
    <m/>
    <m/>
    <m/>
    <m/>
    <x v="1"/>
    <m/>
    <m/>
    <m/>
    <m/>
    <m/>
    <m/>
    <m/>
    <m/>
    <m/>
    <m/>
    <n v="1"/>
    <m/>
    <m/>
    <m/>
    <m/>
    <m/>
    <m/>
    <m/>
  </r>
  <r>
    <x v="1639"/>
    <s v="Fall on Snow — Unable to Self-Arrest, Inadequate Equipment, Inexperience, British Columbia, Canadian Rockies, Castle Glacier"/>
    <x v="20"/>
    <s v="British Columbia, Canadian Rockies, Castle Glacier_x000a_On Aug 3rd J.C. (22) and A.T. (24), on a day off from their university geology field trip, left their camp located at the base of Castle Glacier to ascend a nearby peak. They had to cross a crevassed glacier and ascend a loose rock rib to the summit. They brought crampons, bear spray, and a daypack. From the summit they decided to descend via a different route._x000a_Descending the peak at 1230, they encountered very broken and friable rock that led them to a snow gully. At the top of the snow slope the party decided to put their crampons on. A.T. had one crampon on when his pack started to slide away. He lunged for the pack, lost his balance and began to slide uncontrollably down the snow slope. He hit a rock and continued sliding and eventually fell into a ten meters deep bergschrund. J.C. down climbed and entered the bergschrund from the side to assist A.T. Together, they walked out of the side of the bergschrund. A.T. did lose consciousness momentarily during his slide after hitting the rock, broke his wrist, and received several minor scalp lacerations._x000a_The party was able to call out on their satellite phone to the helicopter company that flew the camp in. The helicopter company initially responded but quickly realized that a heli-sling rescue would be required. The Provincial Emergency Program was contacted who then requested the assistance of Jasper National Park (JNP) Public Safety Specialists. JNP Public Safety Specialists responded and, using map coordinates from the helicopter company, located the subjects and safely evacuated them using a heli-sling._x000a_Analysis_x000a_The climbers had limited to no experience in glaciated alpine terrain. They had no rope, ice axes, helmets, harness, only crampons and daypack. However, having a satellite phone was invaluable to call for assistance. As a result, they were successfully rescued from their predicament. (Source: G. Lemke, Public Safety Specialist, Jasper National Park)"/>
    <n v="8"/>
    <m/>
    <m/>
    <n v="2"/>
    <m/>
    <m/>
    <m/>
    <m/>
    <m/>
    <n v="1"/>
    <m/>
    <m/>
    <m/>
    <x v="0"/>
    <n v="1"/>
    <m/>
    <x v="1"/>
    <x v="0"/>
    <x v="1"/>
    <x v="1"/>
    <x v="0"/>
    <x v="0"/>
    <m/>
    <m/>
    <x v="1"/>
    <n v="1"/>
    <m/>
    <m/>
    <x v="0"/>
    <x v="1"/>
    <m/>
    <m/>
    <m/>
    <x v="0"/>
    <m/>
    <m/>
    <m/>
    <m/>
    <m/>
    <m/>
    <x v="0"/>
    <n v="1"/>
    <m/>
    <m/>
    <m/>
    <m/>
    <m/>
    <m/>
    <m/>
    <m/>
    <m/>
    <m/>
    <m/>
    <x v="0"/>
    <m/>
    <m/>
    <m/>
    <m/>
    <m/>
    <m/>
    <m/>
    <m/>
    <m/>
    <m/>
    <m/>
    <m/>
    <m/>
    <m/>
    <m/>
    <m/>
    <n v="1"/>
    <x v="1"/>
    <m/>
    <m/>
    <m/>
    <m/>
    <m/>
    <m/>
    <m/>
    <m/>
    <m/>
    <m/>
    <m/>
    <m/>
    <m/>
    <n v="1"/>
    <m/>
    <m/>
    <m/>
    <m/>
  </r>
  <r>
    <x v="1640"/>
    <s v="Fall on Snow, Climbing Unroped, Poor Position, Alaska, Mount McKinley, West Buttress"/>
    <x v="20"/>
    <s v="Alaska, Mount McKinley, West Buttress_x000a_On May 26, a climber (33) was descending un-roped with his team members along the ridge below Washburn’s Thumb at approximately 16,500 feet. At this location the terrain forces the route off the ridge onto the North side of the buttress._x000a_The climber encountered an ascending guided expedition on this steeper, off fall-line, traversing slope. Though the guided group was placing snow pickets as fall protection on this terrain feature, he decided not to wait until the trail was clear but rather to descend the traverse above the guided group. While descending the traverse, he lost his footing, fell, and became entangled in the guided group’s rope. He suffered a dislocated shoulder._x000a_NPS Rangers lowered him from the base of the fixed-lines to the 14,200- foot camp and attempted, but could not reduce, his shoulder dislocation._x000a_After a span of seven days of non-flyable weather, he was evacuated on the eighth day by NPS helicopter without incident._x000a_Analysis_x000a_The terrain where the climber fell is an off-fall line, left upward-trending traverse on about a 40-degree slope. Although the climbing is not difficult, it can be awkward when carrying large loads. Often the trail is hard-packed, uneven ice, with the fall line being down towards the Peters Glacier. Guided groups use a rope and place up to three snow pickets for protection in this section. With up to a 1,500-foot potential fall down to the Peters Glacier, climbing here unprotected has potential for injury or death. A lot like a micro-Autobahn (a terrain feature located above 17,200-foot camp leading up to Denali Pass), this spot is generally underestimated and its consequences often over looked._x000a_The climber’s decision not to use a rope for this section resulted in a serious injury. The ridge was crowded with slower moving guided groups on their way up. He fell into another group that was using the appropriate technique of being roped and placing protection. He could have caused a major catastrophe if he had dislodged this group. Climbing the crowded West Buttress demands patience and respect for other climbers. Haste put both himself and others in a dangerous position._x000a_It is worth noting that this was one of three similar incidents at this same location."/>
    <n v="8"/>
    <m/>
    <m/>
    <m/>
    <m/>
    <n v="1"/>
    <m/>
    <m/>
    <m/>
    <m/>
    <m/>
    <m/>
    <m/>
    <x v="0"/>
    <n v="1"/>
    <m/>
    <x v="1"/>
    <x v="0"/>
    <x v="1"/>
    <x v="1"/>
    <x v="0"/>
    <x v="0"/>
    <m/>
    <m/>
    <x v="1"/>
    <n v="1"/>
    <m/>
    <m/>
    <x v="0"/>
    <x v="1"/>
    <m/>
    <m/>
    <m/>
    <x v="0"/>
    <m/>
    <m/>
    <n v="1"/>
    <m/>
    <m/>
    <m/>
    <x v="0"/>
    <m/>
    <m/>
    <m/>
    <m/>
    <m/>
    <m/>
    <m/>
    <m/>
    <m/>
    <n v="1"/>
    <m/>
    <n v="1"/>
    <x v="0"/>
    <m/>
    <m/>
    <m/>
    <m/>
    <m/>
    <m/>
    <m/>
    <m/>
    <m/>
    <m/>
    <m/>
    <m/>
    <m/>
    <m/>
    <m/>
    <m/>
    <m/>
    <x v="1"/>
    <m/>
    <m/>
    <m/>
    <m/>
    <m/>
    <m/>
    <m/>
    <m/>
    <m/>
    <m/>
    <n v="1"/>
    <m/>
    <m/>
    <m/>
    <m/>
    <m/>
    <m/>
    <m/>
  </r>
  <r>
    <x v="1641"/>
    <s v="Fall on Snow/Ice, Alaska, Mount McKinley, West Rib"/>
    <x v="20"/>
    <s v="Alaska, Mount McKinley, West Rib_x000a_On June 11, two climbers (36 and 39, US) died of injuries sustained during a fall while ascending the West Rib route. Though the origin of the fall was not witnessed, it is believed to have begun at approximately 19,200 feet. The two climbers, who were roped together, were witnessed falling at approximately the 16,000-foot level to the end of their fall around the 14,500-foot level. Subsequent to the report of the fall, a National Park Service hasty team and a group of private climbers immediately responded to the accident site and found that they had died due to injuries sustained during the fall. The bodies where recovered from the scene and evacuated to Talkeetna for transfer to the State of Alaska Medical Examiner._x000a_Analysis_x000a_Though it is not now and never will be known what exactly caused this tragic fall, what is known about the two individuals and circumstances involved make the reality of this accident challenging to understand. The facts that are known are that both climbers were experienced and had a history of making the right decisions when venturing into the mountains. On this climb they routinely placed protection on moderate and steep terrain._x000a_It was a beautiful day and conditions were reported to be ideal for climbing. Their ascent rate was within acceptable norms, and neither climber is known to have been compromised by altitude illness. They had food, water, and all the necessary equipment. The area from which they fell is no more difficult than they had previously climbed and the steepness of the terrain was well within their level of skill and experience_x000a_One question that has been asked is why did they not have protection in place. Unfortunately that cannot be answered by anyone except the two climbers. Could it have made a difference? Maybe. It is accurate to say that the decision of when and where to place protection is of a subjective nature and that depending on the given circumstances, a climber may make one decision today and a entirely different one tomorrow, neither being right or wrong. In this case, the decisions of when and where to place protection were made by two cautious and competent climbers who did not define success by summiting, two who took the challenges of mountaineering seriously and did not underestimate the associated risk or the magnitude of climbing Denali."/>
    <n v="3"/>
    <m/>
    <m/>
    <m/>
    <m/>
    <m/>
    <m/>
    <m/>
    <m/>
    <m/>
    <m/>
    <n v="1"/>
    <m/>
    <x v="1"/>
    <m/>
    <m/>
    <x v="1"/>
    <x v="1"/>
    <x v="1"/>
    <x v="1"/>
    <x v="0"/>
    <x v="0"/>
    <m/>
    <m/>
    <x v="0"/>
    <m/>
    <m/>
    <m/>
    <x v="0"/>
    <x v="1"/>
    <m/>
    <m/>
    <m/>
    <x v="0"/>
    <m/>
    <m/>
    <m/>
    <m/>
    <m/>
    <m/>
    <x v="0"/>
    <m/>
    <m/>
    <m/>
    <m/>
    <m/>
    <m/>
    <m/>
    <m/>
    <m/>
    <m/>
    <m/>
    <m/>
    <x v="0"/>
    <m/>
    <m/>
    <m/>
    <m/>
    <m/>
    <m/>
    <m/>
    <m/>
    <m/>
    <m/>
    <m/>
    <m/>
    <m/>
    <m/>
    <m/>
    <m/>
    <m/>
    <x v="1"/>
    <m/>
    <m/>
    <m/>
    <m/>
    <m/>
    <m/>
    <m/>
    <m/>
    <m/>
    <m/>
    <m/>
    <n v="1"/>
    <m/>
    <m/>
    <m/>
    <m/>
    <m/>
    <m/>
  </r>
  <r>
    <x v="1642"/>
    <s v="Falling Rock — Fall on Rock, California, Sequoia and Kings Canyon National Parks, Mount Whitney"/>
    <x v="20"/>
    <s v="California, Sequoia and Kings Canyon National Parks, Mount Whitney_x000a_On October 3rd, two men were climbing the East Buttress route (5.7) on Mount Whitney. They were on a ledge at 13,500 feet when a large rock fell from above and hit one of them on the helmet and upper back. The impact pushed him down to the ledge and caused him to experience neck and back pain with numbness and tingling on his entire left side. The uninjured climber assisted his partner in rappelling down two rope-lengths, but his companion’s pain was so intense that he could not continue._x000a_A cellphone call was made to the park that came in around 10:00 p.m. On Sunday morning, the park’s helicopter flew ranger/medics Deb Brenchley and Rich Browne in to locate the climbers and evaluate the possibility of a short-haul extraction. They were found at their camp at Iceberg Lake. Due to the cold, they had continued to descend in the dark and finally arrived at their camp at 5:00 a.m. The temperature when the rescue team arrived was -16° C (about 3° F). The injured climber was transported to Southern Inyo Hospital, where he was diagnosed as having suffered a fractured scapula, broken ribs, and a compression fracture of his c-spine. (Source: Michael Cole, Lodgepole Subdistrict Ranger)"/>
    <n v="5"/>
    <m/>
    <m/>
    <m/>
    <m/>
    <m/>
    <m/>
    <m/>
    <m/>
    <m/>
    <m/>
    <m/>
    <m/>
    <x v="0"/>
    <n v="1"/>
    <m/>
    <x v="1"/>
    <x v="1"/>
    <x v="0"/>
    <x v="0"/>
    <x v="0"/>
    <x v="0"/>
    <m/>
    <m/>
    <x v="0"/>
    <m/>
    <m/>
    <m/>
    <x v="0"/>
    <x v="1"/>
    <m/>
    <m/>
    <m/>
    <x v="0"/>
    <m/>
    <m/>
    <m/>
    <m/>
    <m/>
    <m/>
    <x v="0"/>
    <m/>
    <m/>
    <m/>
    <m/>
    <m/>
    <m/>
    <m/>
    <n v="1"/>
    <m/>
    <m/>
    <m/>
    <m/>
    <x v="0"/>
    <m/>
    <m/>
    <m/>
    <m/>
    <m/>
    <m/>
    <m/>
    <m/>
    <m/>
    <m/>
    <m/>
    <m/>
    <m/>
    <m/>
    <m/>
    <m/>
    <m/>
    <x v="1"/>
    <m/>
    <m/>
    <m/>
    <m/>
    <m/>
    <m/>
    <m/>
    <m/>
    <m/>
    <m/>
    <m/>
    <m/>
    <m/>
    <m/>
    <m/>
    <n v="1"/>
    <m/>
    <m/>
  </r>
  <r>
    <x v="1643"/>
    <s v="Falling Rock — Pulled Off by Lead Climber, British Columbia, Bugaboos Provincial Park, Snowpatch Spire"/>
    <x v="20"/>
    <s v="British Columbia, Bugaboos Provincial Park, Snowpatch Spire_x000a_On August 15, a climber was climbing the last pitch of Sunshine Crack (IV 5.10+) on Snowpatch Spire. The lead climber pulled off a rock about twice the size of his torso, which hit the belayer on his lower back. The climbers self-evacuated themselves to the Conrad Kain hut, even though the injured climber was having difficulty maintaining consciousness on the rappels. Columbia Valley Search and Rescue evacuated the climber. (Source: Tay Hanson, Senior Park Ranger)"/>
    <n v="6"/>
    <m/>
    <m/>
    <m/>
    <m/>
    <m/>
    <m/>
    <m/>
    <m/>
    <m/>
    <m/>
    <m/>
    <m/>
    <x v="0"/>
    <n v="1"/>
    <m/>
    <x v="1"/>
    <x v="1"/>
    <x v="0"/>
    <x v="0"/>
    <x v="0"/>
    <x v="0"/>
    <m/>
    <m/>
    <x v="0"/>
    <m/>
    <m/>
    <m/>
    <x v="0"/>
    <x v="1"/>
    <m/>
    <m/>
    <m/>
    <x v="0"/>
    <m/>
    <m/>
    <m/>
    <m/>
    <m/>
    <m/>
    <x v="0"/>
    <m/>
    <m/>
    <m/>
    <m/>
    <m/>
    <m/>
    <m/>
    <m/>
    <m/>
    <m/>
    <m/>
    <m/>
    <x v="0"/>
    <m/>
    <m/>
    <m/>
    <m/>
    <m/>
    <m/>
    <m/>
    <m/>
    <m/>
    <m/>
    <n v="1"/>
    <n v="1"/>
    <m/>
    <m/>
    <m/>
    <m/>
    <m/>
    <x v="1"/>
    <m/>
    <m/>
    <m/>
    <m/>
    <m/>
    <m/>
    <m/>
    <m/>
    <m/>
    <m/>
    <m/>
    <m/>
    <m/>
    <n v="1"/>
    <m/>
    <m/>
    <m/>
    <m/>
  </r>
  <r>
    <x v="1644"/>
    <s v="False Alarm, Arizona, Grand Canyon"/>
    <x v="20"/>
    <s v="Arizona, Grand Canyon_x000a_On the evening of September 23rd, rangers began a search for hikers who repeatedly activated their rented SPOT satellite-tracking device. The GEOS Emergency Response Center in Houston reported that someone in the group of four hikers—two men and their two teenaged sons—had pressed the “help” button on their SPOT unit. The coordinates for the signal placed the group in a remote section of the park, most likely on the challenging Royal Arch loop. Due to darkness and the remoteness of the location, rangers were unable to reach them via helicopter until the following morning. When found, they’d moved about a mile and a half to a water source. They declined rescue, as they’d activated the device due to their lack of water. Later that same evening, the same SPOT device was again activated, this time using the “911” button. Coordinates placed them less than a quarter mile from the spot where searchers had found them that morning. Once again, nightfall prevented a response by park helicopter, so an Arizona DPS helicopter whose crew utilized night vision goggles was brought in. They found that the members of the group were concerned about possible dehydration because the water they’d found tasted salty, but no actual emergency existed. The helicopter crew declined their request for a night evacuation but provided them with water before departing. On the following morning, another SPOT “help” activation came in from the group. This time they were flown out by park helicopter. All four refused medical assessment or treatment. The group’s leader had reportedly hiked once at the Grand Canyon; the other adult had no Grand Canyon and very little backpacking experience. When asked what they would have done without the SPOT device, the leader stated, “We would have never attempted this hike.”_x000a_The group leader was issued a citation for creating a hazardous condition—36 CFR 2.34(a)(4). (Source: Brandon Torres, Canyon District Shift Supervisor, from an entry found in the Morning Report, October 21, 2009) (Editor's Note: While not a climbing accident, this episode is included to illustrate the misuse of ever more sophisticated and available technologies. We are not seeing a lot of this inappropriate use in the climbing world yet, but we are certainly seeing an increase in the use of cellphones for calling in for rescue help.)"/>
    <n v="4"/>
    <m/>
    <m/>
    <m/>
    <m/>
    <m/>
    <m/>
    <m/>
    <m/>
    <n v="1"/>
    <m/>
    <m/>
    <m/>
    <x v="0"/>
    <n v="1"/>
    <m/>
    <x v="1"/>
    <x v="1"/>
    <x v="1"/>
    <x v="1"/>
    <x v="0"/>
    <x v="0"/>
    <m/>
    <m/>
    <x v="0"/>
    <m/>
    <m/>
    <m/>
    <x v="1"/>
    <x v="0"/>
    <m/>
    <m/>
    <m/>
    <x v="0"/>
    <m/>
    <m/>
    <m/>
    <m/>
    <m/>
    <m/>
    <x v="0"/>
    <m/>
    <m/>
    <m/>
    <m/>
    <m/>
    <m/>
    <m/>
    <m/>
    <m/>
    <m/>
    <m/>
    <m/>
    <x v="0"/>
    <m/>
    <n v="1"/>
    <m/>
    <m/>
    <m/>
    <m/>
    <m/>
    <m/>
    <m/>
    <m/>
    <m/>
    <m/>
    <m/>
    <m/>
    <m/>
    <m/>
    <m/>
    <x v="1"/>
    <m/>
    <m/>
    <m/>
    <m/>
    <m/>
    <m/>
    <m/>
    <m/>
    <m/>
    <m/>
    <m/>
    <m/>
    <m/>
    <m/>
    <n v="1"/>
    <m/>
    <m/>
    <m/>
  </r>
  <r>
    <x v="1645"/>
    <s v="HAPE, Failure to Turn Back, Alaska, Mount McKinley, West Buttress"/>
    <x v="20"/>
    <s v="Alaska, Mount McKinley, West Buttress_x000a_On May 11, a guided client (52) first started experiencing a productive cough and wet lung sounds at 11,200 feet. After a carry from 11,200 feet to 13,500 feet, he felt a bit better and wanted to move up to the 14,200-foot camp with the rest of the team. He moved very slowly up to 14,200 feet on May 13 and on May 14 barely participated in any camp activities due to fatigue and feeling ill._x000a_On May 15, a guide brought him to the Ranger camp, as he was exhibiting signs and symptoms of High Altitude Pulmonary Edema. After 24 hours of monitoring his conditions, rangers and NPS Physician-advisor determined that the client was unfit to descend to base camp. He was evacuated via the NPS Contract helicopter without incident._x000a_Analysis_x000a_HAPE is a common ailment for McKinley climbers. It can be life-threatening, but it can also be avoided. This group ascended from 11,200-foot to 14,200-foot on their seventh day on the glacier, a very reasonable and moderate pace. However, this schedule was still too fast for the client to properly acclimatize. More time spent at lower camps could certainly have helped. Additionally, sick climbers rarely get better on McKinley due to the combination of environmental factors, altitude, and effort required to climb. A helicopter evacuation could have been avoided if the client had decided to descend from 11,200-foot camp rather than to choose to move up."/>
    <n v="4"/>
    <m/>
    <m/>
    <m/>
    <m/>
    <m/>
    <m/>
    <n v="1"/>
    <m/>
    <m/>
    <m/>
    <m/>
    <m/>
    <x v="0"/>
    <n v="1"/>
    <m/>
    <x v="1"/>
    <x v="1"/>
    <x v="1"/>
    <x v="1"/>
    <x v="0"/>
    <x v="0"/>
    <m/>
    <m/>
    <x v="0"/>
    <m/>
    <m/>
    <m/>
    <x v="0"/>
    <x v="1"/>
    <m/>
    <n v="1"/>
    <m/>
    <x v="0"/>
    <m/>
    <m/>
    <m/>
    <m/>
    <m/>
    <m/>
    <x v="0"/>
    <m/>
    <m/>
    <m/>
    <m/>
    <m/>
    <m/>
    <m/>
    <m/>
    <m/>
    <m/>
    <m/>
    <m/>
    <x v="0"/>
    <m/>
    <m/>
    <m/>
    <m/>
    <m/>
    <m/>
    <m/>
    <n v="1"/>
    <m/>
    <m/>
    <m/>
    <m/>
    <m/>
    <m/>
    <m/>
    <m/>
    <m/>
    <x v="1"/>
    <m/>
    <m/>
    <m/>
    <m/>
    <m/>
    <m/>
    <m/>
    <m/>
    <m/>
    <m/>
    <n v="1"/>
    <m/>
    <m/>
    <m/>
    <m/>
    <m/>
    <m/>
    <m/>
  </r>
  <r>
    <x v="1646"/>
    <s v="Inadequate Food, No Working Stoves, Alaska, Mount McKinley, Cassin Ridge"/>
    <x v="20"/>
    <s v="Alaska, Mount McKinley, Cassin Ridge_x000a_On June 11, two climbers (38 and 40) attempting the Cassin Ridge requested a rescue when they ran out of food and water and had no working stoves. They called on FRS and reported that they had “no energy and we cannot go up.” At this time they asked, “We wonder if possible a rescue.”_x000a_A helicopter launched around 1830 from Talkeetna. The climbers were located on a steep slope, and so the drop target was a lower-angled garden of rocks about 100 feet above them. The first drop hit the target perfectly, but it proved to be too steep and the supplies slid down the entirety of Denali’s Southwest Face. The second drop, positioned just above the first, did exactly the same. Papa Hotel (name of the helicopter) descended to base camp to re-supply and reassess its target. Two more loads were created, both of which were tied on to the end of 100-foot ropes. Papa Hotel ascended and lowered the first load directly to the climbers, who retrieved it without problem. Papa Hotel then descended to base camp and then returned to Talkeetna._x000a_The climbers used the re-supply to ascend the rest of the Cassin the next day. They then safely descended the West Buttress route and arrived 24 hours after reaching the top of the Cassin. Upon returning to base camp, the two were observed to be in good spirits—with much energy and no apparent injuries or illnesses._x000a_Analysis_x000a_In this situation there appeared to be cultural/national differences over what “emergencies” constitute proper grounds for a rescue. There also appeared to be different expectations for the attainability and possibility of rescue on Denali. Denali Mountaineering Rangers attempt to educate climbers that rescues are dangerous, difficult, and not very commonly possible. However, many climbers still assume that if things go bad, they’ll be picked up by the helicopter without any problem._x000a_We hope that further education and using this situation as a lesson will prevent this from happening again to them and others."/>
    <n v="3"/>
    <m/>
    <m/>
    <m/>
    <m/>
    <m/>
    <n v="1"/>
    <m/>
    <m/>
    <m/>
    <m/>
    <m/>
    <m/>
    <x v="0"/>
    <n v="1"/>
    <m/>
    <x v="1"/>
    <x v="1"/>
    <x v="1"/>
    <x v="1"/>
    <x v="0"/>
    <x v="0"/>
    <m/>
    <m/>
    <x v="0"/>
    <m/>
    <m/>
    <m/>
    <x v="0"/>
    <x v="1"/>
    <m/>
    <m/>
    <m/>
    <x v="0"/>
    <m/>
    <m/>
    <m/>
    <m/>
    <m/>
    <m/>
    <x v="0"/>
    <m/>
    <m/>
    <m/>
    <m/>
    <m/>
    <m/>
    <m/>
    <m/>
    <m/>
    <m/>
    <m/>
    <m/>
    <x v="1"/>
    <m/>
    <m/>
    <m/>
    <m/>
    <m/>
    <m/>
    <m/>
    <m/>
    <m/>
    <m/>
    <m/>
    <m/>
    <m/>
    <m/>
    <m/>
    <m/>
    <m/>
    <x v="1"/>
    <m/>
    <m/>
    <m/>
    <m/>
    <m/>
    <m/>
    <m/>
    <m/>
    <m/>
    <m/>
    <m/>
    <n v="1"/>
    <m/>
    <m/>
    <m/>
    <m/>
    <m/>
    <m/>
  </r>
  <r>
    <x v="1647"/>
    <s v="Loose Rocks (Sedimentary) Came Off, Fall on Rock, Arizona, Mount Lemmon, Chimney Rock"/>
    <x v="20"/>
    <s v="Arizona, Mount Lemmon, Chimney Rock_x000a_On April 151 (Tom Thrall, 58) was on the fourth day of a week-long climbing trip with my friend WG (69) on Mount Lemmon near Tucson. It was very windy that day, so we decided to stay low on the mountain. Two other climbers we had met at the campground that morning offered to join us and we headed down the highway to Chimney Rock. WG did a fine job negotiating the unusual climbing on the first pitch of the Standard Route (5.6), which I seconded and then traversed far left over to the anchors on the arête below the second pitch. Meanwhile, GP and SR climbed the first pitch behind us on a separate rope._x000a_When I arrived at the arete, the wind velocity was extreme, and I found it difficult to even stand without holding on to the anchors. The guidebook had mentioned a “5.8 variation” to the second pitch, which looked a bit more wind protected, so I decided to give it a try instead. After scrambling up into an alcove, I found myself at the bottom of a somewhat rotten appearing face that rose steeply for about twenty five feet before the angle backed off a bit. There was a discontinuous crack in the face with what looked like several reasonable placements for protection. The first moves went well, and I got in a TCU about seven feet up and then a bomber Camalot about five feet above that. Moving past the Camalot, I found that the rock deteriorated significantly. I was about three feet below my next pro placement on small ledges that were literally crumbling beneath my fingers and toes. I considered down-climbing, but that felt very insecure. There was a larger hold tempting me a couple of moves away that would allow me to rest and place protection, so I decided to go for it._x000a_As I pulled up into my next stance, my left handhold came loose and I was suddenly airborne. I hit the ledge at the base of the face with considerable force, landing on my right side. I was wearing a helmet, did not lose consciousness, and was able to take stock of my situation. I noticed the rope was tight up to the Camalot, which had held its placement well and had presumably absorbed some of the force of the fall. I called down to my friends, and soon one of the climbers we met came up to check me over, set up an anchor and a chest harness, and lower me down the cliff. The rescue went smoothly and we were on our way to the hospital in what seemed like a very short time. WG and our two new friends all remained calm and efficient throughout the rescue, and I am deeply indebted for their kind and competent assistance._x000a_At the hospital I was found to have a stable pelvic fracture with a large hematoma around my right hip, a maxillary fracture with loss of several teeth, facial lacerations, and a severe fracture/dislocation of my right wrist, which required open reduction and screw fixation. There remains a possibility that I will have some permanent nerve damage in my right hand from the injury._x000a_Analysis_x000a_In retrospect I would have been better off attempting to down-climb when I first recognized that the rock was becoming dangerously rotten. I may have fallen anyway, but would likely not have hit the ledge and been injured as badly. (Source: Tom Thrall)"/>
    <n v="4"/>
    <m/>
    <m/>
    <m/>
    <m/>
    <m/>
    <m/>
    <n v="3"/>
    <m/>
    <m/>
    <m/>
    <m/>
    <m/>
    <x v="0"/>
    <n v="1"/>
    <m/>
    <x v="1"/>
    <x v="1"/>
    <x v="0"/>
    <x v="0"/>
    <x v="0"/>
    <x v="0"/>
    <m/>
    <m/>
    <x v="0"/>
    <m/>
    <m/>
    <m/>
    <x v="0"/>
    <x v="0"/>
    <m/>
    <m/>
    <m/>
    <x v="0"/>
    <m/>
    <m/>
    <m/>
    <m/>
    <m/>
    <m/>
    <x v="0"/>
    <m/>
    <m/>
    <m/>
    <m/>
    <m/>
    <m/>
    <m/>
    <m/>
    <m/>
    <m/>
    <m/>
    <m/>
    <x v="0"/>
    <m/>
    <m/>
    <m/>
    <m/>
    <m/>
    <m/>
    <m/>
    <m/>
    <m/>
    <m/>
    <m/>
    <n v="1"/>
    <m/>
    <m/>
    <m/>
    <m/>
    <m/>
    <x v="1"/>
    <m/>
    <m/>
    <m/>
    <m/>
    <m/>
    <m/>
    <m/>
    <m/>
    <m/>
    <n v="1"/>
    <m/>
    <m/>
    <m/>
    <m/>
    <m/>
    <m/>
    <m/>
    <m/>
  </r>
  <r>
    <x v="1648"/>
    <s v="Rappel Error — Faulty Use of Equipment, Stranded, Inexperience, Poor Route Research, Alberta, Jasper National Park, Morrow Peak"/>
    <x v="20"/>
    <s v="Alberta, Jasper National Park, Morrow Peak_x000a_On July 18, MJ and AB left the climbers parking lot at 0930 to climb Morrow Peak via the guide’s route. Weather was good but deteriorating slowly by the afternoon with clouds, light winds, and sprinkles. They ascended to the top just below the upper treed bench. They were unaware of the hiking trail down in the treed bench and proceeded to rappel down the route using tree anchors. Their rappel set-up consisted of MJ using an ATC attached to himself with AB connected to him and his rappel device via a daisy chain and screw-lock carabiners. MJ controlled their descent. The carabiner connecting AB to the daisy chain was not locked. Fifteen feet into their second rappel down sloping and benched limestone, the carabiner opened and disconnected from the daisy chain. MJ caught AB with his arm before she could fall. They stopped, sat down, and called 911 using a cellphone. Jasper National Park Public Safety Specialists responded and heli-slung them out to the highway below._x000a_Analysis_x000a_They had only been climbing four months. They had no helmets and minimal gear. Continuing on the rappel line down would have led them into much more serious terrain. They did not research the route adequately as they were unaware of the hiking trail down. Despite the situation they created for themselves, stopping and calling for assistance facilitated a positive outcome. (Source: G. Lemke, Public Safety Specialist, Jasper National Park)"/>
    <n v="7"/>
    <m/>
    <m/>
    <m/>
    <m/>
    <m/>
    <m/>
    <m/>
    <m/>
    <n v="1"/>
    <m/>
    <m/>
    <m/>
    <x v="0"/>
    <n v="1"/>
    <m/>
    <x v="1"/>
    <x v="0"/>
    <x v="0"/>
    <x v="1"/>
    <x v="0"/>
    <x v="0"/>
    <m/>
    <m/>
    <x v="0"/>
    <m/>
    <m/>
    <m/>
    <x v="0"/>
    <x v="0"/>
    <m/>
    <m/>
    <m/>
    <x v="0"/>
    <m/>
    <m/>
    <m/>
    <m/>
    <m/>
    <m/>
    <x v="0"/>
    <m/>
    <m/>
    <m/>
    <m/>
    <m/>
    <m/>
    <m/>
    <m/>
    <m/>
    <m/>
    <m/>
    <m/>
    <x v="0"/>
    <n v="1"/>
    <m/>
    <m/>
    <m/>
    <m/>
    <m/>
    <m/>
    <m/>
    <m/>
    <m/>
    <m/>
    <m/>
    <m/>
    <m/>
    <m/>
    <m/>
    <m/>
    <x v="1"/>
    <m/>
    <n v="1"/>
    <m/>
    <n v="1"/>
    <m/>
    <m/>
    <m/>
    <m/>
    <m/>
    <m/>
    <m/>
    <m/>
    <n v="1"/>
    <m/>
    <m/>
    <m/>
    <m/>
    <m/>
  </r>
  <r>
    <x v="1649"/>
    <s v="Rappel Error — Threaded Ropes Incorrectly, Fall on Rock, Colorado, Garden of the Gods, Red Twin Spire"/>
    <x v="20"/>
    <s v="Colorado, Garden of the Gods, Red Twin Spire_x000a_During the afternoon on February 7, a climber (21) fell over 50 feet sustaining serious life-threatening injuries. He had just climbed the popular route Potholes, a moderate 5.8 route up the steep east face of Red Twin Spire in the Gateway area. The 55-foot-high route, protected by four fixed pitons and bolts, works up a series of potholes to an airy exit and a small summit the size of a dining room table. At the edge of the summit is an anchor composed of fixed pitons linked together with chain for top-roping, lowering, and rappelling._x000a_The climber apparently untied, threaded his rope through a large quick- link on the chains, and prepared to rappel with a figure-8 descender. He failed, however, to thread both sides of his rope through the descender and locking carabiner, instead just securing one side in the device. So when he stood up and weighted the rope, it zipped through the quick-link and dropped him down the vertical face to a concrete sidewalk, which surrounds Red Twin Spire and neighboring White Twin Spire. The Colorado Springs Fire Department high-angle rescue team responded and evacuated the climber. (Source: About.com website - http://climbing.about.com)"/>
    <n v="6"/>
    <m/>
    <m/>
    <n v="1"/>
    <m/>
    <m/>
    <m/>
    <m/>
    <m/>
    <m/>
    <m/>
    <m/>
    <m/>
    <x v="0"/>
    <n v="1"/>
    <m/>
    <x v="1"/>
    <x v="0"/>
    <x v="0"/>
    <x v="1"/>
    <x v="1"/>
    <x v="0"/>
    <m/>
    <m/>
    <x v="0"/>
    <m/>
    <m/>
    <m/>
    <x v="0"/>
    <x v="0"/>
    <m/>
    <m/>
    <m/>
    <x v="0"/>
    <m/>
    <m/>
    <m/>
    <m/>
    <m/>
    <m/>
    <x v="0"/>
    <m/>
    <m/>
    <m/>
    <m/>
    <m/>
    <m/>
    <m/>
    <m/>
    <m/>
    <m/>
    <m/>
    <m/>
    <x v="0"/>
    <m/>
    <m/>
    <m/>
    <m/>
    <m/>
    <m/>
    <m/>
    <m/>
    <m/>
    <m/>
    <m/>
    <m/>
    <n v="1"/>
    <m/>
    <m/>
    <m/>
    <m/>
    <x v="1"/>
    <m/>
    <m/>
    <m/>
    <n v="1"/>
    <m/>
    <m/>
    <m/>
    <n v="1"/>
    <m/>
    <m/>
    <m/>
    <m/>
    <m/>
    <m/>
    <m/>
    <m/>
    <m/>
    <m/>
  </r>
  <r>
    <x v="1650"/>
    <s v="Rappelling Error — Uneven Ropes, Haste, Colorado, Ouray Ice Park, New Frontier"/>
    <x v="20"/>
    <s v="Colorado, Ouray Ice Park, New Frontier_x000a_A climber rappelled off the end of his rope on February 17. He explained that he was in a rush. He set up an anchor, clipped the rope to the middle mark, threw the rope, started rapping, and suddenly found himself falling/ tumbling. He mistook the 15-foot mark for the middle mark of the rope. Luckily he was at New Frontier, so he only fell approximately 30 feet. Had it been elsewhere, the fall would have been much, much worse. He suffered only a broken ankle and wrist._x000a_Analysis_x000a_A few tips to rappel safely: Know your rope’s midpoint, tie bulky knots in both ends of the rope to jam in your rappel device; use a backup such as a autoblock, prusik, or kleimheist knot on the rope; clip to your harness with a locking carabiner, have your partner double-check all systems, and finally, visually check that the rope ends reach the next station or the ground before you rappel (Source: Edited from a report on rockclimbing.com posted on 2/18/09) climbers never stated that a 70m rope would not be long enough for the route. It’s a popular, 3 1/2 star route, so I would have thought if there were any descending issues that they would be noted. Having said that, the length of the route should have given me the information I needed. The route itself is 130 feet long, thus requiring 260 feet of rope. My 70m only measures 230 feet. Even with rope stretch, it still isn’t long enough. Unfortunately, I didn’t pay attention to route length before heading out. From now on, knots will always be placed in rope ends and route length will always be on the top of my mind. (Source: Edited from a report by Chad Mauer, Castle Rock, CO)"/>
    <n v="6"/>
    <m/>
    <m/>
    <m/>
    <m/>
    <m/>
    <m/>
    <m/>
    <m/>
    <m/>
    <m/>
    <m/>
    <m/>
    <x v="0"/>
    <n v="1"/>
    <m/>
    <x v="1"/>
    <x v="0"/>
    <x v="0"/>
    <x v="1"/>
    <x v="0"/>
    <x v="0"/>
    <m/>
    <m/>
    <x v="0"/>
    <m/>
    <m/>
    <m/>
    <x v="0"/>
    <x v="0"/>
    <m/>
    <m/>
    <m/>
    <x v="1"/>
    <m/>
    <m/>
    <m/>
    <m/>
    <m/>
    <m/>
    <x v="0"/>
    <m/>
    <m/>
    <m/>
    <m/>
    <m/>
    <m/>
    <m/>
    <m/>
    <m/>
    <m/>
    <m/>
    <m/>
    <x v="0"/>
    <m/>
    <m/>
    <m/>
    <m/>
    <m/>
    <m/>
    <m/>
    <m/>
    <m/>
    <m/>
    <m/>
    <m/>
    <m/>
    <n v="1"/>
    <m/>
    <m/>
    <m/>
    <x v="1"/>
    <m/>
    <m/>
    <m/>
    <n v="1"/>
    <m/>
    <m/>
    <m/>
    <n v="1"/>
    <m/>
    <m/>
    <m/>
    <m/>
    <m/>
    <m/>
    <m/>
    <m/>
    <m/>
    <m/>
  </r>
  <r>
    <x v="1651"/>
    <s v="Rock Ledge Broke Off — Falling Rock Hit Climbing Partner, Alberta, Kananaskis Country, Mount Yamnuska"/>
    <x v="20"/>
    <s v="Alberta, Kananaskis Country, Mount Yamnuska_x000a_On May 22,JK and A were climbing the Necromancer route (5.10a, eleven pitches) on Mount Yamnuska. JK was leading the second pitch and stepped on a ledge to start a traverse when the ledge broke off. A soccer ball-sized rock landed on As foot breaking it. JK lowered off gear, tandem rappelled with A off the route, and splinted the foot and leg once at the base. A was heli-slung from the base by Kananaskis Country Public Safety Specialists. (Source: Kananaskis Country Public Safety Program)_x000a_(Canadian Editor’s Note: Loose hand and footholds are not uncommon in the Canadian Rockies. This is a good example of the party being able to self-rescue and administer first aid while waiting for an organized evacuation.)"/>
    <n v="4"/>
    <m/>
    <m/>
    <m/>
    <m/>
    <m/>
    <m/>
    <m/>
    <m/>
    <m/>
    <m/>
    <m/>
    <m/>
    <x v="0"/>
    <n v="1"/>
    <m/>
    <x v="1"/>
    <x v="1"/>
    <x v="0"/>
    <x v="0"/>
    <x v="0"/>
    <x v="0"/>
    <m/>
    <m/>
    <x v="0"/>
    <m/>
    <m/>
    <m/>
    <x v="0"/>
    <x v="0"/>
    <m/>
    <m/>
    <m/>
    <x v="0"/>
    <m/>
    <m/>
    <m/>
    <m/>
    <m/>
    <m/>
    <x v="0"/>
    <m/>
    <m/>
    <m/>
    <m/>
    <m/>
    <m/>
    <m/>
    <m/>
    <m/>
    <m/>
    <m/>
    <m/>
    <x v="0"/>
    <m/>
    <m/>
    <m/>
    <m/>
    <m/>
    <m/>
    <m/>
    <m/>
    <m/>
    <m/>
    <m/>
    <n v="1"/>
    <m/>
    <m/>
    <m/>
    <m/>
    <m/>
    <x v="1"/>
    <m/>
    <m/>
    <m/>
    <m/>
    <m/>
    <m/>
    <m/>
    <m/>
    <m/>
    <m/>
    <n v="1"/>
    <m/>
    <m/>
    <m/>
    <m/>
    <m/>
    <m/>
    <m/>
  </r>
  <r>
    <x v="1652"/>
    <s v="Rockfall from Party Above, Poor Position, Alberta, Canadian Rockies, Abbott's Pass"/>
    <x v="20"/>
    <s v="Alberta, Canadian Rockies, Abbott's Pass_x000a_On July 6, JPL was approaching Abbot’s Pass hut from the Lake O’Hara side when a party above kicked off a very large loose rock (approximately 1.5 metres by one metre). The rock luckily split in half just before hitting JPL in the back and smashing his face into the rocks. An UIAGM mountain guide who witnessed the incident called for help and assisted JPL up to the hut where rescuers landed with the helicopter and took JPL to the ambulance. Analysis_x000a_This approach was much more prone to loose rock this year with a fresh rockfall covering some of the approach. Following behind any party when there is likelihood that loose rocks may be dislodged is always risky. (Source: Brad White, Banff National Park Mountain Safety Specialist)"/>
    <n v="5"/>
    <m/>
    <m/>
    <m/>
    <m/>
    <m/>
    <m/>
    <m/>
    <m/>
    <m/>
    <m/>
    <m/>
    <m/>
    <x v="0"/>
    <n v="1"/>
    <m/>
    <x v="1"/>
    <x v="1"/>
    <x v="1"/>
    <x v="1"/>
    <x v="0"/>
    <x v="0"/>
    <m/>
    <m/>
    <x v="0"/>
    <m/>
    <m/>
    <m/>
    <x v="0"/>
    <x v="1"/>
    <m/>
    <m/>
    <m/>
    <x v="0"/>
    <m/>
    <m/>
    <n v="1"/>
    <m/>
    <m/>
    <m/>
    <x v="0"/>
    <m/>
    <m/>
    <m/>
    <m/>
    <m/>
    <m/>
    <m/>
    <m/>
    <m/>
    <m/>
    <m/>
    <n v="1"/>
    <x v="0"/>
    <m/>
    <m/>
    <m/>
    <m/>
    <m/>
    <m/>
    <m/>
    <m/>
    <m/>
    <m/>
    <n v="1"/>
    <m/>
    <m/>
    <m/>
    <m/>
    <m/>
    <m/>
    <x v="1"/>
    <m/>
    <m/>
    <m/>
    <m/>
    <m/>
    <m/>
    <m/>
    <m/>
    <m/>
    <m/>
    <m/>
    <m/>
    <n v="1"/>
    <m/>
    <m/>
    <m/>
    <m/>
    <m/>
  </r>
  <r>
    <x v="1653"/>
    <s v="Solo Scrambling, Stranded, Alberta, Canadian Rockies, Mount Rundle"/>
    <x v="20"/>
    <s v="Alberta, Canadian Rockies, Mount Rundle_x000a_On September 6, WM was hiking near Banff and headed up the side of Mount Rundle. He climbed up an old streambed and eventually got to the point where he then climbed up difficult terrain that he could not climb down and he could go no further upwards. WM used his cellphone to call for help. Parks Mountain Safety Specialists and an Alpine Helicopters rescue pilot responded. The team was inserted to flatter ground above the cliff and a rescuer was lowered down to WM. The two then climbed up on top rope and all were heli-slung from the mountain._x000a_Analysis_x000a_Although cellphones seem to make it almost too easy to call for help at times, there have been numerous fatalities from similar events like this on this same mountain, and had this individual not been able to call, he may have slipped trying to climb up or down with almost certainly fatal consequences. This is another mountain where the detailed scramble route brochure has helped limit the number of incidents like this one. (Source: Brad White, Banff National Park Mountain Safety Specialist)_x000a_(Canadian Editor's Note: This is another example of a scrambler moving into technical terrain and requiring evacuation and rescue. It is important to remember that climbing up is often easier than climbing down. Banff National Park reported another similar incident with a solo scrambler caught in technical terrain on Cascade Mountain and requiring a heli-rescue.)"/>
    <n v="5"/>
    <m/>
    <m/>
    <m/>
    <m/>
    <m/>
    <m/>
    <m/>
    <m/>
    <m/>
    <m/>
    <m/>
    <m/>
    <x v="0"/>
    <n v="1"/>
    <m/>
    <x v="1"/>
    <x v="1"/>
    <x v="1"/>
    <x v="1"/>
    <x v="0"/>
    <x v="0"/>
    <m/>
    <m/>
    <x v="1"/>
    <n v="1"/>
    <m/>
    <m/>
    <x v="1"/>
    <x v="0"/>
    <m/>
    <m/>
    <m/>
    <x v="0"/>
    <m/>
    <m/>
    <m/>
    <m/>
    <m/>
    <m/>
    <x v="0"/>
    <m/>
    <m/>
    <m/>
    <m/>
    <m/>
    <m/>
    <m/>
    <m/>
    <m/>
    <m/>
    <m/>
    <m/>
    <x v="0"/>
    <m/>
    <m/>
    <m/>
    <m/>
    <m/>
    <m/>
    <m/>
    <m/>
    <m/>
    <m/>
    <m/>
    <m/>
    <m/>
    <m/>
    <m/>
    <m/>
    <m/>
    <x v="1"/>
    <m/>
    <n v="1"/>
    <m/>
    <m/>
    <m/>
    <m/>
    <m/>
    <m/>
    <m/>
    <m/>
    <m/>
    <m/>
    <m/>
    <m/>
    <n v="1"/>
    <m/>
    <m/>
    <m/>
  </r>
  <r>
    <x v="1654"/>
    <s v="Stranded Climber, Exceeding Abilities, Inadequate Clothing, Equipment and Food and Climbing Unroped, Colorado, Rocky Mountain National Park, Lumpy Ridge"/>
    <x v="20"/>
    <s v="Colorado, Rocky Mountain National Park, Lumpy Ridge_x000a_A party of three (two males, early 20s, and one female, 17) began soloing Organ Pipes (5.6) on the Twin Owls formation, Lumpy Ridge on January 16th late in the day. All three had little or no climbing experience. They only had lightweight cotton clothes and no food to spend the night. One of the males made it safely to the top of the route. The other one stopped after about 30 feet and was able to down-climb to the base of the route. However, the female climber stopped about 20 feet below the top of the route. She could not climb up or down. One of the other members of the party called 911 around 1730._x000a_An NPS team responded to the climbers and lowered one of the team members to the stranded climber about 1900. He secured her to a rope and helped dress her in warmer clothing. The rest of the NPS team then lowered both the stranded climber and the NPS person to the ground. They hiked out and reached the trailhead at 2145._x000a_Analysis_x000a_This party underestimated the difficulty of the intended route and over estimated their climbing abilities. They climbed past the point where they could have safely down-climbed to the base._x000a_Fortunately, this group was a party of three and two of them made it off the route. If they had not called for help, it is unlikely that the stranded climber would have returned uninjured. By the time rescuers reached her she could not move her lower legs and could barely hold onto the rock anymore._x000a_Honest and continued assessment of one’s skills, open communication between the party members, proper equipment, and training can prevent incidents like this. Many times when climbing teams fail to talk openly with one another, they end up in situations like this where one member is well within his/her comfort zone and another member is well outside of his/hers. Communication about the intended route and the skills of the climbers in the party will often reveal discrepancies long before more serious situations arise. (Source: Edited from a report by Mark Pita, Search &amp; Rescue Program Manager, Rocky Mountain National Park)_x000a_"/>
    <n v="9"/>
    <m/>
    <n v="1"/>
    <n v="2"/>
    <m/>
    <m/>
    <m/>
    <m/>
    <m/>
    <n v="1"/>
    <m/>
    <m/>
    <m/>
    <x v="0"/>
    <m/>
    <n v="1"/>
    <x v="1"/>
    <x v="1"/>
    <x v="1"/>
    <x v="1"/>
    <x v="0"/>
    <x v="0"/>
    <m/>
    <m/>
    <x v="1"/>
    <n v="1"/>
    <m/>
    <m/>
    <x v="0"/>
    <x v="0"/>
    <m/>
    <m/>
    <m/>
    <x v="0"/>
    <m/>
    <m/>
    <m/>
    <m/>
    <m/>
    <m/>
    <x v="0"/>
    <m/>
    <m/>
    <n v="1"/>
    <m/>
    <m/>
    <m/>
    <m/>
    <m/>
    <m/>
    <m/>
    <m/>
    <m/>
    <x v="0"/>
    <m/>
    <n v="1"/>
    <n v="1"/>
    <m/>
    <m/>
    <m/>
    <m/>
    <m/>
    <m/>
    <m/>
    <m/>
    <m/>
    <m/>
    <m/>
    <m/>
    <m/>
    <n v="1"/>
    <x v="1"/>
    <m/>
    <n v="1"/>
    <m/>
    <m/>
    <m/>
    <m/>
    <n v="1"/>
    <m/>
    <m/>
    <m/>
    <m/>
    <m/>
    <m/>
    <m/>
    <m/>
    <m/>
    <m/>
    <m/>
  </r>
  <r>
    <x v="1655"/>
    <s v="Stranded — Underestimated Route Difficulty, Poor Route Research, Alberta, Canadian Rockies, Mount Rundle"/>
    <x v="20"/>
    <s v="Alberta, Canadian Rockies, Mount Rundle_x000a_On September 15, three climbers set out to traverse Mount Rundle in Banff National Park from south to north. They had relatively heavy overnight packs and were prepared for a multi-day outing. After spending two days traversing, they got to a very technical section on the ridge and they climbed up but could not find a way down. At this point they realized that they had underestimated the difficulty of the route and felt that they could not continue or retreat so they phoned for help. Parks Mountain Safety specialists and an Alpine Helicopters rescue pilot responded and the trio were heli-slung off the mountain._x000a_Analysis_x000a_Groups should be prepared for self-rescue, which should also include the ability to retreat from a route. Cellphones have made the decision to call for help once over-committed that much easier. (Source: Brad White, Banff National Park Mountain Safety Specialist)"/>
    <n v="4"/>
    <m/>
    <m/>
    <m/>
    <m/>
    <m/>
    <m/>
    <m/>
    <m/>
    <m/>
    <m/>
    <m/>
    <m/>
    <x v="0"/>
    <n v="1"/>
    <m/>
    <x v="1"/>
    <x v="1"/>
    <x v="1"/>
    <x v="1"/>
    <x v="0"/>
    <x v="0"/>
    <m/>
    <m/>
    <x v="0"/>
    <m/>
    <m/>
    <m/>
    <x v="0"/>
    <x v="1"/>
    <m/>
    <m/>
    <m/>
    <x v="0"/>
    <m/>
    <m/>
    <m/>
    <m/>
    <m/>
    <m/>
    <x v="0"/>
    <m/>
    <m/>
    <m/>
    <m/>
    <m/>
    <m/>
    <m/>
    <m/>
    <n v="1"/>
    <m/>
    <m/>
    <m/>
    <x v="0"/>
    <m/>
    <m/>
    <m/>
    <m/>
    <m/>
    <m/>
    <m/>
    <m/>
    <m/>
    <m/>
    <m/>
    <m/>
    <m/>
    <m/>
    <m/>
    <m/>
    <m/>
    <x v="1"/>
    <m/>
    <n v="1"/>
    <m/>
    <m/>
    <m/>
    <m/>
    <m/>
    <m/>
    <m/>
    <m/>
    <m/>
    <m/>
    <m/>
    <m/>
    <n v="1"/>
    <m/>
    <m/>
    <m/>
  </r>
  <r>
    <x v="1656"/>
    <s v="Stranded, Climbing Alone, Inadequate Equipment, Not on Any Known Route, California, Yosemite National Park, Marmot Done"/>
    <x v="20"/>
    <s v="California, Yosemite National Park, Marmot Dome_x000a_Park dispatch received a cellphone call from climber Daniel Susman (20s) around 10 a.m. on July 15th, in which Susman reported that he’d become ledged-out while scrambling on a dome near Merced Lake and that he’d need assistance getting off the ledge. He said that he wasn’t in any immediate danger but that he was unable to ascend or descend from his location. Upon flying past, rescue personnel were shocked to discover that Susman had downplayed his predicament. They found that he was standing on minuscule ledge, clinging to the rock on a nearly vertical wall approximately 800 feet above the valley floor._x000a_Susman’s position was deemed to be too tenuous to try to retrieve him directly by short haul. The concern was that the buffeting winds from the aircraft might dislodge Susman from his stance before he could be made secure. The pilot, Richard Shatto, and the two spotters, Jeff Pirog and Boots Davenport, had a difficult time maintaining a steady hover with the aircraft due to gusting winds. Ranger Keith Lober was short-hauled into a location 50 feet above Susman’s perch, where he power drilled three anchor bolts. Ranger Eric Gabriel was then short-hauled to the anchor station. Lober lowered Gabriel down to Susman, who was then secured in a “screamer suit.” He and Gabriel were then short-hauled off the face._x000a_Analysis_x000a_Cellphone coverage in Yosemite backcountry is generally nonexistent. Susman was incredibly lucky, as the location where he became stuck was just high enough for the cell signal to peek over the surrounding rock faces and hit the Sentinel Dome repeater, the only repeater in that area of remote wilderness._x000a_Susman had sustained and recovered from two short falls just before deciding to stop and request help. He was wearing hiking boots at the time. (Source: Keith Lober, Emergency Medical Services Program Manager) (Editor's Note: This is another case of a scrambler ending up in a climbing situation. This individual had indeed come to Yosemite to do some climbing and had led climbs up to 5.10 prior to this. He is a member of a prominent college outing club in New England.)"/>
    <n v="7"/>
    <m/>
    <m/>
    <m/>
    <n v="1"/>
    <m/>
    <m/>
    <m/>
    <m/>
    <m/>
    <m/>
    <m/>
    <m/>
    <x v="0"/>
    <n v="1"/>
    <m/>
    <x v="1"/>
    <x v="1"/>
    <x v="1"/>
    <x v="1"/>
    <x v="0"/>
    <x v="0"/>
    <m/>
    <m/>
    <x v="1"/>
    <n v="1"/>
    <n v="1"/>
    <m/>
    <x v="0"/>
    <x v="0"/>
    <m/>
    <m/>
    <m/>
    <x v="0"/>
    <m/>
    <m/>
    <m/>
    <m/>
    <m/>
    <m/>
    <x v="0"/>
    <m/>
    <m/>
    <m/>
    <m/>
    <m/>
    <m/>
    <m/>
    <m/>
    <n v="1"/>
    <m/>
    <m/>
    <m/>
    <x v="0"/>
    <m/>
    <m/>
    <m/>
    <m/>
    <m/>
    <m/>
    <m/>
    <m/>
    <m/>
    <m/>
    <m/>
    <m/>
    <m/>
    <m/>
    <m/>
    <m/>
    <n v="1"/>
    <x v="1"/>
    <m/>
    <n v="1"/>
    <m/>
    <m/>
    <m/>
    <m/>
    <m/>
    <m/>
    <m/>
    <m/>
    <m/>
    <m/>
    <n v="1"/>
    <m/>
    <m/>
    <m/>
    <m/>
    <m/>
  </r>
  <r>
    <x v="1657"/>
    <s v="Weather, Fall into Crevasse — Snow Bridge Failed, British Columbia, Purcell Mountains, International Mountain"/>
    <x v="20"/>
    <s v="British Columbia, Purcell Mountains, International Mountain_x000a_I was guiding two clients on a ski mountaineering traverse from the Bugaboos to Rogers Pass with the help of an assistant guide. On April 16, we got into camp in Malachite Creek in the early evening. The next day we planned to ski from Malachite Creek to International Basin via Malachite Col, the Carbonate Icefield and International Mountain. It is 12 km in distance and about 800 m elevation gain; we planned to take about 6.5 hours._x000a_That evening we got a forecast via satellite phone that indicated a fast- moving cold front would move through the next afternoon, accompanied with strong winds and intense snowfall (10+ cm) with a rapid improvement the day after. It sounded as if the timing would allow us to get through the serious terrain of the col and the crevasses near International Mountain before the worst of it._x000a_The morning weather observation showed broken skies, -5 C, moderate west winds at ridgetop but no blowing snow, and a steady barometer. We rated snow stability as “Good” and avalanche danger “Low”._x000a_We had obvious issues with the forecasted weather, so we planned to move fast. We were out of camp by 8:30 a.m., but by 9:30 a.m. we had flurries and gusty strong winds, with visibility about two km through mist; the front had reached us earlier than expected. We reached Malachite Col at about noon and it was decision time—should we stay or should we go? From here we had about a 2.5 km flat traverse to the crux getting past International Mountain. Visibility was OK although the light was flat; there was about two cm of snow since the morning. If all went well it would take about two hours to easy ground and a sheltered camp. Decision? Go!_x000a_In about 1.5 hours, we were approaching the rocks that we needed to get around on International Mountain. We were about 60 m from these rocks._x000a_We would need to either traverse below them on steep slopes or get on top of them and walk a bit to a steep snow ridge that we could descend. The flat icefield suddenly starts tipping into 30+ degrees and there are steep slopes below that end in big ice and rock cliffs. Open crevasses were visible below and ahead there was a shoulder in the ice that would be favourable to forming crevasses._x000a_The weather and snow conditions were changing rapidly. Moderate winds were causing the new snow to start to slab but overall coverage on the glacier was thin; there were areas where the ice was exposed. I had to decide whether thin crevasse bridges or slab avalanches were the greater hazard. If we triggered an avalanche, even a small one, while roped up, it would be disastrous and we would almost certainly all be dragged over the cliffs below. If I took the rope off and fell into a crevasse, it would also be very serious._x000a_The new snow loading combined with the exposed terrain below made me seriously consider taking the rope off. However, there were crevasses nearby, and although there was no indication, we were right in them the terrain was conducive to them. The light was flat, the snowpack was thin, and I had previous beta that there were crevasses here. Although the snow was a bit slabby it was bonding well and in the end I decided to keep the rope on._x000a_Ten steps later, unaware that I was on a bridge due to the poor light, I fell into a crevasse. The crevasse bridge was four m wide, 12 m long and one m thick and I was in the middle of it when it failed all at once. A moment later I was tight on the end of the rope, lying on my side on a steep snow slope in the crevasse with the black maw gaping below me. I had free-fallen about six meters. ER (my assistant guide) was second and had been pulled over, but EH and FB didn’t even feel a tug. ER held the fall easily. We couldn’t hear each other at all, so she decided not to do a tractor pull and quickly made an anchor._x000a_This was a good thing, I was uncomfortably pinned against the snow by the rope and it would have been a mess if they had started hauling on me right away. It was a struggle, but I managed to clip everything to the rope: ski poles first, then pack and finally skis. Once that was all off, I could stand up and put my pack back on before climbing up the very steep snow slope to the lip, hauling my poles and skis. Once ER saw me there, she self-belayed to the edge with a prusik and I handed all my gear to her before getting a hand out. The whole thing took maybe ten minutes._x000a_Then the fun started. We were suddenly in a full-blown blizzard and it took quite some time to work our way above and onto the rocks and navigate down the steep snow ridge to get to the easier ground beyond._x000a_Analysis_x000a_So what did I learn?_x000a_—I like to have an experienced helper along whenever possible on trips involving avalanche terrain and crevasses, and it paid off this time round as it was a relief to know there was someone on the surface who could get me out if need be._x000a_—I was using a 45-m-long low-stretch 9-mm rope (rather than a dynamic climbing rope) and there were no issues with impact force, both ER and I didn’t feel much of a jerk when I hit the end of the rope, and I was free falling for several meters. We also had another 35 m rope that EH was carrying, so we had plenty of cord to play with._x000a_—I don’t recommend a tractor pull unless you can communicate: if the victim is in an awkward position you could easily hurt them by blindly tugging on the rope._x000a_—I worried a bit initially that I had almost taken the rope off due to the possibility of a slab avalanche in that exposed terrain but in the end I realize I came up with the right decision and that’s a positive thing._x000a_We had made a series of decisions before getting to that crevasse and I think they were all reasonable ones. In the end, we had to rely on our last line of defence on the glacier—the rope, but everything worked the way it was supposed to. We are never going to be entirely risk-free out there and this incident showed me that if I use all the tools I have available, I could have a scrape and walk away from it, although I don’t plan on making a habit of it! (Source: Mark Klassen, ACMG / IFMGA Mountain Guide)_x000a_(Canadian Editor’s Note: While this isn't an accident in the sense that it resulted in injury, it is an excellent first-hand account of a situation that provides insight into some decision making and risk management while travelling in the mountains.)"/>
    <n v="7"/>
    <m/>
    <m/>
    <m/>
    <m/>
    <m/>
    <m/>
    <m/>
    <m/>
    <n v="1"/>
    <m/>
    <n v="1"/>
    <m/>
    <x v="0"/>
    <m/>
    <m/>
    <x v="1"/>
    <x v="1"/>
    <x v="1"/>
    <x v="1"/>
    <x v="0"/>
    <x v="0"/>
    <m/>
    <m/>
    <x v="0"/>
    <m/>
    <m/>
    <m/>
    <x v="0"/>
    <x v="1"/>
    <m/>
    <m/>
    <m/>
    <x v="0"/>
    <m/>
    <m/>
    <m/>
    <m/>
    <m/>
    <n v="1"/>
    <x v="0"/>
    <n v="1"/>
    <m/>
    <m/>
    <m/>
    <n v="1"/>
    <n v="1"/>
    <m/>
    <m/>
    <m/>
    <m/>
    <m/>
    <m/>
    <x v="0"/>
    <m/>
    <m/>
    <m/>
    <m/>
    <m/>
    <m/>
    <m/>
    <m/>
    <m/>
    <m/>
    <m/>
    <m/>
    <m/>
    <m/>
    <m/>
    <m/>
    <m/>
    <x v="1"/>
    <m/>
    <m/>
    <m/>
    <m/>
    <m/>
    <m/>
    <m/>
    <m/>
    <m/>
    <n v="1"/>
    <m/>
    <m/>
    <m/>
    <m/>
    <m/>
    <m/>
    <m/>
    <m/>
  </r>
  <r>
    <x v="1658"/>
    <s v="Avalanche, Possible Poor Position Choice _x000a_Montana, Gallatin Range, Hyalite Canyon"/>
    <x v="20"/>
    <s v="On Thursday morning, December 10th, at 0700 a group of 24 (12 teams) participants lined up in the Grotto Falls parking lot for the 4th annual Ice Breaker ice climbing competition. Each team climbs as many difficult routes as possible in a day. Around 0845, competitors Guy Lacelle (54) and his partner Adam Knoff completed the ice climb The Dribbles and traversed into the gully leading up to The Climb, above The Dribbles. During this time, two other competitors were climbing The Dribbles with the same objective, although they approached it after climbing a separate set of nearby routes. At 0900, one of them triggered a small avalanche (six inches deep) that caught both him and his partner, carrying them approximately 300 feet down the gully and over a 2 5-foot ice step where they stopped. One of them ended up going over this precipice headfirst while the other cascaded over the cliff on his back. Both climbers were shaken up but unharmed. They continued back up the gully._x000a_Guy Lacelle and Adam Knoff moved into the gully that the other two were ascending after the first slide. They had no idea anyone was below them, while Lacelle and Knoff thought the party above was already on the ice much higher. Knowing the avalanche danger, the other two hugged the edges of the gully on rocks as much as possible. One wrote in an email, “We assessed the gully above and decided we could continue up and stay out of harm’s way. We had not, however, considered that someone might be below us. We were already up there so we might as well go for it, we thought. We decided to at least have a look at the gully above the last crown._x000a_“Continuing up, we skirted the right side of the gully staying mostly on the rocks. We heard no collapsing and saw no cracking, thus deciding to continue up.” They reached a point where the gully narrowed and forced them away from the edge. This tapering of the gully forced him to step towards the center where he triggered the second slide._x000a_This second avalanche broke 40 feet across and 18 inches deep on a firm bed surface. The two competitors were able to avoid being caught, but the slide picked up momentum as it moved down the gully towards Lacelle and Knoff. One of the climbers above yelled, “Avalanche!” as he looked down and saw Knoff cresting the second ice bulge._x000a_“Worse than the sound of collapsing snow was the sound of someone below us, who turned out to be Knoff yelling to Lacelle.” Unfortunately, Lacelle was in the middle of the second ice step and was unable to avoid the avalanche. He was swept about 1,000 vertical feet to his death, the last 400 feet being the steep ice cliff of Silken Falls._x000a_Knoff descended the gully and rappelled the falls in search of Lacelle. Before descending, Knoff directed the climbers above to probe the debris uphill of the falls to confirm that Lacelle was swept over the edge. Halfway down the rappel Knoff saw Lacelle’s boot sticking out of the snow at the bottom of the climb. He alerted the others of his discovery. He continued down and found Lacelle with his head down hill and fully buried except for one boot sticking out of the snow. Knoff dug him out but was unable to revive him. The other two climbers rappelled down and were on the scene within minutes. Knoff left them with the body and he descended to alert SAR about the accident._x000a_Analysis_x000a_We investigated the avalanche on Friday, December 11th. The avalanche that struck the victim consisted of pencil-hard wind slab, 46-cm thick, sitting on 5-20 cm of weak facets. Hyalite experienced cold temperatures, strong winds and light precipitation over a four-day span before the event._x000a_The steep, narrow gullies of Hyalite Canyon were loaded with windblown snow and from snow cascading down its steep faces. On Thursday, December 10th, numerous human triggered avalanches were reported in Hyalite over the course of the day, most of them small pockets of wind slab triggered by other Ice Breaker climbers crossing slopes._x000a_The advisory on December 10th read, “Today, the primary concerns are wind slabs formed by recent west and northwest winds. While these wind slabs do not appear very sensitive they are widespread and human triggered avalanches are possible. For this reason the avalanche danger is rated MODERATE.”_x000a_The only thoughts on the analysis have to do with the human factor. The amount of its influence in this accident are unknown, but certainly worth considering. The main one is the fact that this was an ice climbing competition. This complicated things because it was an over-riding factor in decision-making. Would the climbers above Guy Lacelle and Adam Knoff have kept climbing after they got caught in the first avalanche had it not been a competition? Would Guy and Adam have climbed underneath another party headed toward their intended route if it was just a routine day of climbing? These are unanswerable, but for climbers in this situation in the future, certainly worth thinking about. (Source: Eric Knoff, Doug Chabot, and Mark Staples, Avalanche Specialists)"/>
    <n v="8"/>
    <m/>
    <m/>
    <m/>
    <m/>
    <m/>
    <m/>
    <n v="1"/>
    <m/>
    <m/>
    <m/>
    <m/>
    <m/>
    <x v="1"/>
    <m/>
    <m/>
    <x v="1"/>
    <x v="1"/>
    <x v="0"/>
    <x v="1"/>
    <x v="0"/>
    <x v="0"/>
    <m/>
    <m/>
    <x v="0"/>
    <m/>
    <m/>
    <m/>
    <x v="0"/>
    <x v="1"/>
    <m/>
    <m/>
    <m/>
    <x v="1"/>
    <m/>
    <m/>
    <n v="1"/>
    <m/>
    <n v="1"/>
    <m/>
    <x v="0"/>
    <m/>
    <m/>
    <m/>
    <m/>
    <m/>
    <m/>
    <m/>
    <m/>
    <m/>
    <m/>
    <m/>
    <n v="1"/>
    <x v="0"/>
    <m/>
    <m/>
    <m/>
    <m/>
    <m/>
    <m/>
    <m/>
    <m/>
    <n v="1"/>
    <m/>
    <m/>
    <m/>
    <m/>
    <m/>
    <m/>
    <m/>
    <m/>
    <x v="1"/>
    <m/>
    <m/>
    <m/>
    <m/>
    <m/>
    <m/>
    <m/>
    <m/>
    <m/>
    <m/>
    <m/>
    <m/>
    <m/>
    <m/>
    <m/>
    <m/>
    <m/>
    <n v="1"/>
  </r>
  <r>
    <x v="1659"/>
    <s v="Avalanche, Unable to Self-Arrest, New Hampshire, Mount Washington, Tuckerman Ravine"/>
    <x v="20"/>
    <s v="New Hampshire, Mount Washington, Tuckerman Ravine_x000a_On April 11, Daniel Zucker (46) from Danville, VT, and Tim Finnocchio (31), both athletic and experienced mountaineers, were climbing the steep snow route known as “Dodge’s Drop” unroped, each with two technical ice axes and crampons. They had recently climbed Hillman’s Highway and were familiar with the terrain on the Boott Spur Ridge. The plan was to climb the route to access the hiking trails to the summit of Mount Washington, then descend through Tuckerman Ravine._x000a_For much of the climb, the surface conditions were refrozen springtime crust. The party reported they were enjoying the climbing conditions when on this surface. At times they encountered small areas of newer softer snow, but this surface was more difficult to climb, so they opted for the old surface when possible. Nearing the top of the climb, they encountered an isolated pocket of relatively new slab. Zucker reported he was unable to swing his axes through the new snow into the crust, his boots were getting fall penetration when kicked into the snow, and the snow was fully supporting his weight. He stated that he decided to move left to get around the slab, both for stability reasons and for the easier climbing on the crust. As he was working himself toward the edge of the slab, the avalanche released._x000a_Zucker recognized what was transpiring and was able to see the fracture line propagate upwards from his feet to a point about six to eight feet above him. The fracture then propagated outward and the slab began to slide downhill. Finnocchio was about ten feet below and slightly to the side of Zucker. He had both ice tools sunk into the snow. The initial slab, in which Zucker was entrained, pulled out more snow above Finnoccio. He attempted to hold on against the force of the slab pouring over him, but he was eventually pulled off his stance. Both individuals were carried downhill, and each reported being airborne at some point. Zucker stated he was impressed by how much time he had during the course of the slide to figure out what to do. He said he was unsure of whether to try to self-arrest or swim to stay on top. At one point he discarded one tool and attempted to self-arrest with the other. He felt the pick engaging the crust but was unable to stop himself. He also reported that during this time he saw his partner slide past him, indicating he at least managed to slow himself to some degree._x000a_The avalanche carried them over a small cliff (hence Zucker reporting being airborne for “three heartbeats”) and down into a treed slope below. The compressive force of the snow impacting the slope below the cliff was quite strong; it ripped both ice axes out of Finnocchio’s hands, and they both felt as though their clothes and gear were also being pulled loose. They came to rest in the trees with most of the debris, though some of the debris continued to run farther down-slope. Both individuals came to rest on top of the snow. No excavation was required._x000a_Zucker suffered a small laceration on his forehead, a broken pinky finger, sprained ankle, some ligament damage in his knee, bruising on his thigh and shin, and abrasions on both elbows. The abrasions were caused by sliding on the icy crust while wearing only a synthetic t-shirt. Finnocchio reported that he lost his vision momentarily when they came to rest but regained it soon after. He also suffered multiple abrasions on arms and hands, ligament damage in one knee, and a bruised pelvis. The climbers were escorted to the Snow Ranger cabin at Hermit Lake where they were more thoroughly assessed and treated. From here, they were transported to the parking lot in the USFS Snowcat, where they were released into their own vehicle for transportation to a local hospital._x000a_Analysis_x000a_These two climbers were incredibly fortunate. This route is generally considered “no-fall” territory due to numerous rocks, cliffs, and trees in the fall line. The total vertical drop of their fall is estimated to be around 800 feet. They managed to pass through the rocky section of the fall unscathed, with the injuries being sustained only after being carried into the trees. Ironically the avalanche that caused their fall likely helped protect them from more significant injuries, as they probably rode on the debris cushion to their resting point. Falling this distance with crampons on, ice tools in hand, and going over small cliffs usually concludes much worse. That they were able to walk themselves down from an incident such as this is remarkable, to say the least._x000a_The weather forecast had called for mostly cloudy skies, summit temperatures falling to 15 degrees F, and winds ranging from 25-40 mph. The morning avalanche advisory discussed the snowpack staying frozen for most of the day, with the best chance of warm soft snow being on south-facing aspects. Northerly aspects were expected to remain cold and frozen through the day._x000a_From an avalanche perspective, the climbers had chosen a reasonable route. Although Dodge’s Drop is not one of the forecasted areas on the mountain, it is adjacent to Hillman’s Highway, which is one the eight slopes and gullies of Tuckerman Ravine subject to Avalanche Advisories. All eight areas were forecasted at “Low” at the time of the accident and where heavily skied without incident._x000a_Many valuable lessons can be learned from this event. Two are offered here, as they are not uncommon occurrences on Mount Washington. First, it’s important to recognize that “Low avalanche danger” does not mean “No avalanche danger.” Isolated pockets of instability can be present under a “Low” rating; recognizing and assessing this hazard rests with the individual. Second, it underscores the importance of being able to assess hazards before dropping in over the top of them. In this instance, there was at least one skier known to be hiking up Hillman’s with the intention of descending Dodge’s Drop. It’s quite likely that this skier would have triggered the pocket if the climbers had not. Whether the hazard is avalanches, crevasses, undermined snow, etc., it’s always a good idea to assess for hazards before descending from above._x000a_"/>
    <n v="6"/>
    <m/>
    <m/>
    <m/>
    <m/>
    <n v="1"/>
    <n v="1"/>
    <m/>
    <m/>
    <m/>
    <m/>
    <n v="1"/>
    <m/>
    <x v="0"/>
    <n v="1"/>
    <m/>
    <x v="1"/>
    <x v="1"/>
    <x v="1"/>
    <x v="1"/>
    <x v="0"/>
    <x v="0"/>
    <m/>
    <m/>
    <x v="1"/>
    <n v="1"/>
    <m/>
    <m/>
    <x v="0"/>
    <x v="1"/>
    <m/>
    <m/>
    <m/>
    <x v="0"/>
    <m/>
    <m/>
    <m/>
    <m/>
    <n v="1"/>
    <m/>
    <x v="0"/>
    <m/>
    <m/>
    <m/>
    <m/>
    <m/>
    <m/>
    <m/>
    <m/>
    <m/>
    <m/>
    <m/>
    <m/>
    <x v="0"/>
    <m/>
    <m/>
    <m/>
    <m/>
    <m/>
    <m/>
    <m/>
    <m/>
    <m/>
    <m/>
    <m/>
    <m/>
    <m/>
    <m/>
    <m/>
    <m/>
    <m/>
    <x v="1"/>
    <m/>
    <m/>
    <m/>
    <m/>
    <m/>
    <m/>
    <m/>
    <m/>
    <m/>
    <n v="1"/>
    <m/>
    <m/>
    <m/>
    <m/>
    <m/>
    <m/>
    <m/>
    <m/>
  </r>
  <r>
    <x v="1660"/>
    <s v="Avalanche, Weather _x000a_Wyoming, Cody, South Fork, Main Vein"/>
    <x v="20"/>
    <s v="To begin, Keith (Spencer, 45) and I drove up to Cody on Thursday, New Year’s Day. Having recently soloed Cho Oyu, the world’s sixth highest peak, Keith was practically voluble. He talked more in that seven-hour drive than I’d heard him say in the last decade. He was proud and pleased with his approach and performance on Cho Oyu. He’d made close friends on the climb and they were already planning an expedition to Lhotse in two years time. We spent the night in Kenny Gasch’s Spike Camp in downtown Cody, rose at five, were scouting falls in the South Fork by seven. After glassing a half dozen falls on both north and south slopes, we decided on the Main Vein, a WI-IV, five-pitch route on the north side near the end of the valley It was snowing and blustery, usual Wyoming winter conditions. We could see the top headwall double-pitch (220 feet), but little above that because of the inclement weather. We chose this route for several reasons: 1) it looked fat and thus safe; 2) the first pitch, which rarely forms, was in; 3) Keith had never climbed this route before, this would be my fourth ascent; 4) the grade was moderate. I led the ice pitches, Keith led the snow pitches. Part way up the second ice pitch we were hit by a spindrift avalanche and both blasted with snow dust. This is common in the South Fork._x000a_As far as I know, no one has ever died or even been hurt from an avalanche in the South Fork. It is a dry region and avalanches were not previously considered a threat. At the base of the third ice pitch, we found avalanche debris, which surprised us. I suggested that this was a good sign, because it meant that anything loose above us had now slid. Keith didn’t respond, but this was typical Keith. Focused on the climbing, he probably hadn’t spoken five sentences that day. At the base of the headwall—the fourth and fifth pitches—although it was still snowing and blowing, the icefall and the rock walls around us were clear of snow and there was no evidence of a fresh avalanche, which we took as a good sign. I set off on the fourth pitch at 1:00 p.m., climbed 115 feet and put in a belay, deeply placing two long screws and stomping out a small platform for my feet. I placed the belay in a tiny alcove of ice, below a vertical bulge, so that Keith might be protected from any falling ice when I led the last pitch. Keith seconded methodically, as was Keith’s way. He was in high spirits. Cresting the last vertical bulge, he was 15 feet below me, when he shouted, “Avalanche,” in a nonchalant voice. I’m sure he expected it to simply be another slough. A millisecond later, a horrific roar began. It was such a hideous, unimaginable thunder that I can only compare it to placing your head against a railroad track as a freight train blasts by. I instinctively squeezed flat against the ice. The bombardment went on and on and I fully expected to be torn from the ice. I was screaming from terror. I cannot say how long the avalanche lasted—30 seconds, a minute, two minutes. When it finally ended, I was still there and Keith was gone._x000a_The power of the avalanche had pulled the entire icy rope through the belay device. Keith had fallen 200 feet. I found him hanging at the end of the rope. He was not breathing and had no pulse and it was clear his neck had been broken. The next day Keith’s body was recovered and a search and rescue plane flew by to take photographs of the Main Vein drainage. The avalanche had started when a cornice at the crest of the mountain, 1,500 feet above Keith and I, broke. The crown face of the avalanche was 5-10 feet deep and extended a quarter mile along the mountaintop. Thousands of tons of snow funneled through a 30-wide passage. There is no reason this massive avalanche slid at this moment. It could have slid that night, or two days earlier or two days later. Keith and I had no knowledge of this cornice, but I later learned that high winds and very cold temperatures had created a dramatically unstable snowpack. I don’t know why the ice screws held. There is no reason I am alive and Keith is dead. Keith was a man of extraordinary honor, humility and discipline. I will miss him terribly, as will we all. (Source: Mark Jenkins)"/>
    <n v="8"/>
    <m/>
    <m/>
    <m/>
    <m/>
    <m/>
    <n v="2"/>
    <m/>
    <m/>
    <m/>
    <m/>
    <n v="1"/>
    <m/>
    <x v="1"/>
    <m/>
    <m/>
    <x v="1"/>
    <x v="1"/>
    <x v="0"/>
    <x v="1"/>
    <x v="0"/>
    <x v="0"/>
    <m/>
    <m/>
    <x v="0"/>
    <m/>
    <m/>
    <m/>
    <x v="0"/>
    <x v="1"/>
    <m/>
    <m/>
    <m/>
    <x v="1"/>
    <m/>
    <m/>
    <m/>
    <m/>
    <n v="1"/>
    <n v="1"/>
    <x v="0"/>
    <m/>
    <m/>
    <m/>
    <m/>
    <m/>
    <n v="1"/>
    <m/>
    <m/>
    <m/>
    <m/>
    <m/>
    <m/>
    <x v="0"/>
    <m/>
    <m/>
    <m/>
    <m/>
    <m/>
    <m/>
    <m/>
    <m/>
    <m/>
    <m/>
    <m/>
    <m/>
    <m/>
    <m/>
    <m/>
    <m/>
    <m/>
    <x v="1"/>
    <m/>
    <m/>
    <m/>
    <m/>
    <m/>
    <m/>
    <m/>
    <m/>
    <m/>
    <m/>
    <m/>
    <m/>
    <m/>
    <m/>
    <m/>
    <m/>
    <m/>
    <m/>
  </r>
  <r>
    <x v="1661"/>
    <s v="Block of Ice Calved Off — Fall on Ice, Washington, North Cascades National Park, Torment-Forbidden Traverse"/>
    <x v="20"/>
    <s v="Washington, North Cascades National Park, Torment-Forbidden Traverse_x000a_On August 9, AMGA Instructor Pool member, Certified Rock Guide and former member of the AMGA Board of Directors, Craig Luebben (49), died of injuries sustained while attempting to climb the Torment-Forbidden Traverse. Craig and Willie Benegas were climbing and training together for an upcoming AMGA Alpine Exam at the time of the incident._x000a_They started the traverse on the SE Face of Torrent via the Taboo Glacier. At the bergschrund, with Craig leading and Willie belaying, Craig attempted to bypass the remnant ice hanging above the bergschrund by ascending rock on the right and then traversing left on to the ice for the exit moves. According to Wille, around 0630, as Craig transitioned from the rock to the ice, a block of ice 100 feet by 20 feet by ten feet calved off, taking Craig with it, resulting in a 30-40-foot fall. A single cam device held his fall. While not struck by the initial block, Craig was critically injured by falling ice and debris as he hung from his rope. Willie managed to get Craig to his belay stance in the bergschrund, stabilize and treat his injuries and contact rescue personnel. Despite Willie’s heroic efforts and a swift response from NCNP SAR personnel, Craig succumbed to his injuries._x000a_Willie suffered minor injuries to his leg and is expected to make a full recovery. (Source: From an AMGA posting and a report by Kelly Bush, Wilderness District Ranger)_x000a_(Editor’s Note: There was one other report from the North Cascades that came directly from two climbers, 43 and 50, one of whom momentarily lost control on a rappel, resulting in a fractured seventh rib. The climber thinks that if he had been using an autoblock, he might have been able to use is hands to avoid hitting the ledge with his back when he lost his balance. This is a good observation in general.)"/>
    <n v="6"/>
    <m/>
    <m/>
    <m/>
    <m/>
    <m/>
    <n v="2"/>
    <m/>
    <m/>
    <m/>
    <m/>
    <m/>
    <m/>
    <x v="1"/>
    <m/>
    <n v="1"/>
    <x v="1"/>
    <x v="1"/>
    <x v="1"/>
    <x v="1"/>
    <x v="0"/>
    <x v="0"/>
    <m/>
    <m/>
    <x v="0"/>
    <m/>
    <m/>
    <m/>
    <x v="0"/>
    <x v="1"/>
    <m/>
    <m/>
    <m/>
    <x v="0"/>
    <m/>
    <m/>
    <m/>
    <m/>
    <m/>
    <m/>
    <x v="1"/>
    <n v="1"/>
    <n v="1"/>
    <m/>
    <m/>
    <m/>
    <m/>
    <m/>
    <m/>
    <m/>
    <m/>
    <m/>
    <m/>
    <x v="0"/>
    <m/>
    <m/>
    <m/>
    <m/>
    <m/>
    <m/>
    <m/>
    <m/>
    <m/>
    <m/>
    <m/>
    <m/>
    <m/>
    <m/>
    <m/>
    <m/>
    <m/>
    <x v="1"/>
    <m/>
    <m/>
    <m/>
    <m/>
    <m/>
    <m/>
    <m/>
    <m/>
    <m/>
    <m/>
    <m/>
    <m/>
    <m/>
    <n v="1"/>
    <m/>
    <m/>
    <m/>
    <m/>
  </r>
  <r>
    <x v="1662"/>
    <s v="Fall into Crevasse, Washington, Mount Rainier, Emmons Flats"/>
    <x v="20"/>
    <s v="Washington, Mount Rainier, Emmons Flats_x000a_On the morning of July 1, Ranger Sam Wick (27) climber Kevin Laney, and I left Camp Schurman around 06:00 for a summit climb. Conditions were excellent with good weather, light winds, and firm snow. Weascended to approximately 12,000 feet where Mr. Laney decided he could not continue ascending the route. Around 10:15, Ranger Wick and Mr. Laney stopped to rest and prepared to descend while I continued ascending toward the summit along with another group of climbers._x000a_About 11:15, I received a radio call from Ranger Wick asking for help at Emmons Flats. However, he did not specify the nature of the incident. At this point I was at 13,500 feet. I was able to make a fast descent on skis to Emmons Flats. Arriving there I did not see Ranger Wick or any other activity, so I continued toward Schurman where I contacted Mr. Laney and was informed that Ranger Wick had not yet come into camp and was last seen above Emmons Flats. At this point I realized Ranger Wick had most likely fallen into a crevasse. I instructed Mr. Laney to return to Schurman, make contact with Anne Keller of International Mountain Guides (IMG), relay to her the situation, and help them assemble rescue and medical gear from the Ranger Hut._x000a_I then started back uphill toward Emmons Flats to look for tracks that would help me locate Ranger Wick. At 11:48, I called park dispatch informing them of the situation and requested 780 (Lofgren) be contacted. I passed an Alpine Ascent International (AAI) group and requested help from their guides. I continued toward the area I thought Ranger Wick would most likely be and found his tracks ending at a crevasse. Around 11:51, I made voice contact with Ranger Wick and was able to approach the crevasse and make visual contact. I saw him lying on the bottom of a crevasse approximately 40 feet deep and 20 feet wide. He was alert and oriented, complaining of a painful and unstable right hip along with pain extending over his right side including ribs, lower back, elbow and both knees. He reported having labored but steady respirations, no external bleeding, no loss of consciousness and no head or neck pain. Based on this information I requested an air evacuation via park dispatch._x000a_The AAI guides came on scene shordy after my initial contact led by senior guide Eric Murphy. I informed them of the situation and they immediately started preparing to lower personnel into the crevasse to farther assess and attend to Ranger Wick. Guides Eitan Green and Ben Floyd lowered guides Kjasa Krieger and Eric Murphy into the crevasse. IMG guides Ben Kurdt and Andy Polloczek had come onto the scene around this time and joined the work in progress._x000a_Ms. Keller and Eric Gullickson from IMG arrived on the scene with medical and rescue gear from Schurman. We lowered these supplies into the crevasse along with Ms. Keller and Mr. Green to help with patient care and packaging. Once all the caregivers and equipment were safely in the crevasse, guides Gullickson, Kurdt, Polloczek, and Floyd began preparing a haul system to raise Ranger Wick out of the crevasse._x000a_Around this time I made a phone call to Stefan Lofgren (Park Ranger) informing him that our patient was Sam Wick and gave a detailed report on his condition and of the overall situation. I was informed we would be able to do an air evac with the option of flying directly to the hospital. I then descended to Schurman to collect flight gear, along with additional rescue gear. Once I was back at the scene, the guides attending to Ranger Wick had him packaged and ready for extrication. We hauled Ranger Wick out of the crevasse and he was secured on the surface at 14:43._x000a_Mr. Green and I prepared a landing zone approximately 100 meters away in the Emmons Flats area. Pilot Vince Lopardo with Worldwind Helicopters landed his A-Star on the glacier at 15:51 where Ranger Wick was loaded into the aircraft. I rode in the aircraft attending to Ranger Wick and working as helicopter crewmember. We departed Emmons Flats at 15:53 and flew directly to Harborview Hospital where Ranger Wick was turned over to the emergency department. (Source: Cooper Self, Park Ranger)_x000a_Analysis_x000a_In the area where Ranger wick skied into the crevasse, the terrain is relatively flat. Indeed, rangers and public commonly walk in this area unroped. Ranger Wick went over in this direction (which was only a few hundred feet off the common route) because the route was generally less broken. Ranger Wick said that he was surprised as he came over a roll to see a crevasse._x000a_The board of review pointed out a few factors that may have contributed to this fall, including splitting up the team near the summit and not remaining in very close contact on the way down. (Source: Stefan Lofgren, Park Ranger, Mount Rainier National Park)_x000a_(Editor’s Note: It is important to include this narrative and the one preceding it so readers will understand that the possibility of falling into a crevasse on Mount Rainier does not preclude even the most experienced.)"/>
    <n v="6"/>
    <m/>
    <m/>
    <m/>
    <n v="1"/>
    <m/>
    <m/>
    <m/>
    <m/>
    <m/>
    <m/>
    <m/>
    <m/>
    <x v="0"/>
    <n v="1"/>
    <m/>
    <x v="1"/>
    <x v="0"/>
    <x v="1"/>
    <x v="1"/>
    <x v="0"/>
    <x v="0"/>
    <m/>
    <m/>
    <x v="1"/>
    <n v="1"/>
    <m/>
    <m/>
    <x v="0"/>
    <x v="1"/>
    <m/>
    <m/>
    <m/>
    <x v="0"/>
    <m/>
    <m/>
    <m/>
    <m/>
    <m/>
    <m/>
    <x v="0"/>
    <n v="1"/>
    <m/>
    <m/>
    <m/>
    <m/>
    <m/>
    <m/>
    <m/>
    <m/>
    <m/>
    <m/>
    <m/>
    <x v="0"/>
    <m/>
    <m/>
    <m/>
    <m/>
    <m/>
    <m/>
    <m/>
    <m/>
    <m/>
    <m/>
    <m/>
    <m/>
    <m/>
    <m/>
    <m/>
    <m/>
    <m/>
    <x v="1"/>
    <m/>
    <m/>
    <m/>
    <m/>
    <m/>
    <m/>
    <m/>
    <m/>
    <m/>
    <m/>
    <m/>
    <m/>
    <n v="1"/>
    <m/>
    <m/>
    <m/>
    <m/>
    <m/>
  </r>
  <r>
    <x v="1663"/>
    <s v="Fall on Ice — Unable to Self-Arrest, New Hampshire, Huntington Ravine, Central Gully"/>
    <x v="20"/>
    <s v="New Hampshire, Huntington Ravine, Central Gully_x000a_Approximately 15 minutes after being notified of the incident described above, Snow Rangers learned of a second incident unfolding in Huntington Ravine. A mountaineer had fallen from somewhere between the top of the Fan and the ice bulge in Central Gully. He slid approximately 1,000 feet through icy talus before coming to rest near the base of Huntington Ravine. He suffered numerous significant injuries, including a mid-shaft femur fracture. Bystanders began to provide care while assistance was sought out. By the time the Snow Rangers arrived, the victim was conscious and in severe pain. He was splinted and packaged into a litter, which was belayed one rope length to flat ground at the base of the Ravine, due to the icy surface. The USFS snowcat transported the victim to a waiting ambulance at Pinkham Notch Visitor Center._x000a_Analysis_x000a_These two incidents have one strong central theme—that sliding falls on icy surfaces are very difficult to stop. In these cases, the crust was formed three days prior to the incidents with a warm, wet day followed by a sharp drop in temperature. Surfaces immediately became incredibly hard and slick and stayed that way through the Saturday. The morning’s Avalanche Advisory stated, “The main safety concern today is the potential for long sliding falls due to the hard icy snow conditions… Bring your crampons, ice ax, and mountaineering experience with you today so you can get around in steep terrain and successfully self-arrest if you slip. If you don’t have this equipment and the ability to use it you should stick to low angled terrain.” One lesson we can all take home from these incidents is the importance of practicing your skills in all conditions and avoiding steep terrain on days when the difficulty of the conditions exceeds your ability to self-arrest. Many thanks go out to the numerous bystanders and volunteers who helped out on these incidents. (Source for the above three incidents: www.tuckerman. org and Justin Preisendorfer, Snow Ranger/Backcountry &amp; Wilderness Supervisor)"/>
    <n v="4"/>
    <m/>
    <m/>
    <m/>
    <m/>
    <m/>
    <m/>
    <m/>
    <m/>
    <m/>
    <m/>
    <m/>
    <m/>
    <x v="0"/>
    <n v="1"/>
    <m/>
    <x v="1"/>
    <x v="1"/>
    <x v="1"/>
    <x v="1"/>
    <x v="0"/>
    <x v="0"/>
    <m/>
    <m/>
    <x v="1"/>
    <m/>
    <m/>
    <m/>
    <x v="0"/>
    <x v="1"/>
    <m/>
    <m/>
    <m/>
    <x v="1"/>
    <m/>
    <m/>
    <m/>
    <m/>
    <m/>
    <m/>
    <x v="0"/>
    <m/>
    <m/>
    <m/>
    <m/>
    <m/>
    <m/>
    <m/>
    <m/>
    <m/>
    <m/>
    <m/>
    <m/>
    <x v="0"/>
    <m/>
    <m/>
    <m/>
    <m/>
    <m/>
    <m/>
    <m/>
    <m/>
    <m/>
    <m/>
    <m/>
    <m/>
    <m/>
    <m/>
    <m/>
    <m/>
    <m/>
    <x v="1"/>
    <m/>
    <m/>
    <m/>
    <m/>
    <m/>
    <m/>
    <m/>
    <m/>
    <m/>
    <m/>
    <m/>
    <m/>
    <m/>
    <m/>
    <m/>
    <m/>
    <m/>
    <m/>
  </r>
  <r>
    <x v="1664"/>
    <s v="Fall on Ice, No Experience, New Hampshire, Cathedral Ledge"/>
    <x v="20"/>
    <s v="New Hampshire, Cathedral Ledge_x000a_In February, two inexperienced climbers in their early 20s (never climbed ice before) signed out boots, crampons, and ice tools from the demo people at the annual IMCS Mount Washington Valley Ice Festival. They bought some used ice screws and headed for Cathedral Ledge. Witnesses stated that they looked shaky at best as the leader headed up the pitch. At the third screw placement, the leader fell, leaving both tools in the ice. The second lowered him to the ground and untied him. With some leg injuries and a cut face, they headed for the hospital. Climbers reported the axes, rope, and screws were left in the ice. The demo people went to Cathedral and retrieved their gear. Boots and crampons were returned after the hospital visit, and we returned the ropes and screws to the climbers. (Source: Rick Wilcox, International Mountain Equipment)_x000a_Analysis_x000a_We don’t even like to count this one as a climbing accident. But it is. One important question for people who are responsible for handing out demo gear of any kind is whether they can/should refuse to lend the gear if they believe the individuals requesting it are not experienced enough. (Source: Jed Williamson)"/>
    <n v="4"/>
    <m/>
    <m/>
    <n v="2"/>
    <m/>
    <m/>
    <m/>
    <m/>
    <m/>
    <n v="1"/>
    <m/>
    <m/>
    <m/>
    <x v="0"/>
    <n v="1"/>
    <m/>
    <x v="1"/>
    <x v="1"/>
    <x v="0"/>
    <x v="1"/>
    <x v="0"/>
    <x v="0"/>
    <m/>
    <m/>
    <x v="0"/>
    <m/>
    <m/>
    <m/>
    <x v="0"/>
    <x v="0"/>
    <m/>
    <m/>
    <m/>
    <x v="1"/>
    <m/>
    <m/>
    <m/>
    <m/>
    <m/>
    <m/>
    <x v="0"/>
    <m/>
    <m/>
    <m/>
    <m/>
    <m/>
    <m/>
    <m/>
    <m/>
    <m/>
    <m/>
    <m/>
    <m/>
    <x v="0"/>
    <m/>
    <m/>
    <m/>
    <m/>
    <m/>
    <m/>
    <m/>
    <m/>
    <m/>
    <m/>
    <m/>
    <m/>
    <m/>
    <m/>
    <m/>
    <m/>
    <m/>
    <x v="1"/>
    <m/>
    <m/>
    <m/>
    <m/>
    <m/>
    <m/>
    <m/>
    <n v="1"/>
    <m/>
    <m/>
    <m/>
    <m/>
    <m/>
    <m/>
    <m/>
    <m/>
    <m/>
    <m/>
  </r>
  <r>
    <x v="1665"/>
    <s v="Fall on Rock — Inadequate Belay, Miscommunication, Wyoming, Lander, Sinks Canyon, Scud Wall"/>
    <x v="20"/>
    <s v="Wyoming, Lander, Sinks Canyon, Scud Wall_x000a_Chelsea Jackson (20) was sport climbing on the Scud Wall in Sinks Canyon on June 21 when this incident occurred. She had recently met her climbing partners, Garrett Newcomer and Christina Locastro, at her new job at Jackson Lake Lodge._x000a_About 3:00 p.m., Jackson cleaned their gear off of the anchor at the top of Banoffee (5.10a). She never asked for the belay to be changed while she was cleaning the anchor. Her belayer, Newcomer, unsuccessfully tried to communicate to her that he was taking her off of belay. When she re-weighted the rope, she fell approximately 50 feet while her belay rope zinged through the top anchor, she bounced off the ground in a seated position, then she rolled down the steep slope below._x000a_Newcomer said that, “We told her she was off belay when she tied into the anchor, but she never responded. I let go of the rope, a few minutes went by, then she screamed and fell right next to us, landing on her hip before she rolled down the hill.” Newcomer said he thinks she never realized she was ever off belay and that he expected her to get off belay while clipped in, and then ask for a new belay before she descended._x000a_Jackson was taken to the hospital and treated for a dislocated hip, bruised lung, and mild whiplash. At the time of her interview a month post-accident, she had returned to work waiting tables and was climbing again._x000a_Analysis_x000a_Jackson later concurred that she never realized she was ever off belay and was shocked when she started falling after unclipping herself from the anchor._x000a_While her injury was quite serious, two similar falls in Sinks Canyon have resulted in much more severe injuries. Possible mitigating factors for Jackson’s fall included: 1) friction from the belay rope zinging through the anchor (two rings spaced about 6 inches apart), and 2) Jackson landing on a very steep slope which redirected her kinetic energy—akin to a ski jumper landing on the outrun._x000a_Lessons learned: This was a “normal accident” (Charles Perrow, Normal Accidents: Living with High-Risk Technologies, 1984) involving human error and a failed redundant pathway._x000a_The climber (not the belayer) is the one who initiates the belay being taken off, no matter what the belayer expects the climber to do. Also, the belayer should not let go of the rope unless the climber specifically asks to be taken off of belay. These two standards are universal. While it is certainly common for groups of climbers to develop their own routines for how they handle belays for lowering or rappelling off of anchors, these routines need to be communicated clearly. But human error happens, which is why high- risk systems often include redundancy._x000a_Jackson pointed out that she could have thwarted this accident if she had communicated with the belayer before weighting the rope for getting lowered. This type of redundancy in critical communication can prevent a fall like this, no matter what belay routine is being used for cleaning anchors. (Source: John Gookin, SAR Commander, FCSO)"/>
    <n v="6"/>
    <m/>
    <n v="1"/>
    <m/>
    <m/>
    <m/>
    <m/>
    <m/>
    <m/>
    <m/>
    <m/>
    <m/>
    <m/>
    <x v="0"/>
    <n v="1"/>
    <m/>
    <x v="1"/>
    <x v="0"/>
    <x v="0"/>
    <x v="1"/>
    <x v="1"/>
    <x v="0"/>
    <m/>
    <m/>
    <x v="0"/>
    <m/>
    <m/>
    <m/>
    <x v="0"/>
    <x v="0"/>
    <m/>
    <m/>
    <m/>
    <x v="0"/>
    <m/>
    <m/>
    <m/>
    <m/>
    <m/>
    <m/>
    <x v="0"/>
    <m/>
    <m/>
    <m/>
    <m/>
    <m/>
    <m/>
    <m/>
    <m/>
    <m/>
    <m/>
    <m/>
    <m/>
    <x v="0"/>
    <m/>
    <m/>
    <m/>
    <m/>
    <m/>
    <m/>
    <m/>
    <m/>
    <m/>
    <m/>
    <m/>
    <m/>
    <m/>
    <m/>
    <m/>
    <m/>
    <m/>
    <x v="1"/>
    <m/>
    <m/>
    <n v="1"/>
    <m/>
    <m/>
    <n v="1"/>
    <m/>
    <m/>
    <m/>
    <m/>
    <m/>
    <n v="1"/>
    <m/>
    <m/>
    <m/>
    <m/>
    <m/>
    <m/>
  </r>
  <r>
    <x v="1666"/>
    <s v="Fall on Rock — Rappel Error (No Knot in End of Rope), Distraction, Haste, Weather, Darkness, New Mexico, Los Alamos, White Rock"/>
    <x v="20"/>
    <s v="New Mexico, Los Alamos, White Rock_x000a_It must have been a nightmare. Seriously, I don’t do that. I know better. Way better. I’ve been climbing for over 12 years without an accident and just plain know better. Only rookies do that. Apparently not so._x000a_When I awoke in my bed on Friday morning (August 28), I was hoping it was a nightmare, but when I looked down at my left foot wrapped in a bandage and covered with an ice pack and felt the discomfort coursing up my leg, I was painfully aware it wasn’t just a nightmare and I had definitely f****d up. It could have been worse though…when a climber rappels off the end of his rope it’s generally a lot worse than a severely sprained ankle (with torn ligaments), a bruised left ass cheek and a scraped left arm. Yes, I had been very lucky._x000a_On Thursday evening I had driven down to Gallows Edge to replace some anchor hardware on four routes there. I had been given some hardware in support of the Anchor Replacement Initiative (ARI) and wanted to replace some of the weird anchor setups there that involved chain links bolted directly onto the bolt stud using washers. It turns out I didn’t need to drill but one new hole because the existing stainless steel bolts looked great. So I just replaced the hardware that was attached to the bolts. Also, while down there, my friends Matthias and Lee had been looking to establish a new route that they had top-roped before._x000a_For all of this work I did what I normally do for working on routes--I setup a single line static rope anchored to some huge blocks. My static line is about 60 feet in length and since I planned to only work on the top of climbs and drill some holes for Matthias and Lee, I didn’t need a longer rope. I did all my work with using a Grigri on the single static line which allowed me to rappel down and stop to work with the Grigri locking up on the rope, as designed, while working. I replaced three anchors and drilled the holes/installed the bolts for Matthias and Lee without issue and things were going great. Our friend James showed up and had been planning to climb but his partner bailed on account of the weather. It had rained once while we were down there and it was looking threatening again as the evening wore on._x000a_Matthias and Lee climbed their new route and got ready to head out. I wanted to replace the hardware on a route called Planet of the Apes because it also had some non-standard chain-on-bolt action going on. It was getting darker, but I still had plenty of light to replace this one anchor. So I moved my rope over to this route, leaving it tied around the huge boulder it had been tied around all night. This boulder, though, was some distance from the route I was now working on. Matthias and Lee headed out, but James stuck around to walk out with me after I replaced the anchor. The anchor replacement went fine, but just as I was finishing up, I dropped a piece of the old chain I had removed. By now it was getting pretty dark, an ominous looking storm was brewing to the south and I was engaged in conversation with James. I told him I was going to zip down to the base of the route to pick up that chain and that he could take down the rope once I was off rappel. I started rapping down and got down at least two thirds of the route, maybe more, when I noticed a curious and quick sensation—the rope whipped through my Grigri._x000a_I yelled up to James that I had just rapped off the end of the rope but was OK. I think I might have even said I was off rappel, obviously, in an attempt to lighten up the situation._x000a_I felt my knees and ankles and stood up without issue. I took a few steps and noticed my right side was completely fine. My left side, however, was not as good. My left ankle felt broken, my left knee was sore, my left ass cheek was super tender and my left arm was scraped up pretty good. I could still walk, though. So I told James I’d limp back up there to get my pack and asked him to pack up some of my gear into his pack. All the while, James was staying levelheaded, positive and extremely helpful. I took advantage of the shock and limped quickly around and up to the top to gather my stuff._x000a_James coiled up the rope, we loaded up our packs and donned our headlamps, as it was fully dark by now. Thanks to James taking most of the gear, my pack was pretty light and I limped/hopped up the trail. In places where it was steep I could use the rocks on the side as support and in places where it was flatter, James offered up his shoulder for me to lean on. We slowly moved up and near the top I asked James to go up a bit and drop his pack so he could take mine. He graciously did this and we limped to the car with good efficiency. It took probably 30 minutes to get out whereas normally I can hike that in 15._x000a_At the car, I took off my harness and drank some water while James went back to retrieve his pack from the canyon edge. He came back to the car insisting he drive me home, but I was feeling completely aware, and since I have an automatic car, a screwed up left foot wasn’t an issue for driving. I insisted he need not drive me home and called Allison to tell her why I was late. I told her James had helped me out and that my plan was to drive straight to the emergency room because I thought I had a broken ankle. She said she’d meet me there._x000a_James has had some medical training in the past and checked my pupils, palpated my upper and lower body to ensure I didn’t do any damage to other parts of my body that weren’t my chief complaints and reluctantly let me drive myself home. James’ help was invaluable._x000a_I arrived at the hospital around 9:00 p.m. and had beat Allison there, so I limped across the parking lot into the ER. It was a short wait and I was visiting with doctor Chadwick in short order. Dr. Chadwick told me a story of breaking his ankle on a volcano hike somewhere where they did not have very good medical care and how it was quite the ordeal. This made me feel better for sure knowing that there is life after an ankle break/sprain. The nurse cleaned out the scrape on my arm and I had x-rays done on my left elbow and left foot. Dr. Chadwick came back with the good news that my ankle was not broken, but that it had likely torn the ligaments, and that obviously I had sprained it big time._x000a_Analysis_x000a_I have taught new climbers how to climb/rappel and stress the importance of tying a simple knot in the end of the rope so something like this doesn’t happen, yet I failed to practice what I preach but thankfully got off very lucky. This accident was a result of rushing to get out coupled with being distracted by external forces (and not tying a knot in the end of the rope). If anything, it should serve as an example to others to slow down and pay attention to details even when circumstances are pressing and distracting. (Source From a posting by Jason Halladay on Mountain Project)_x000a_(Editor’s Note: The best reports—and analyses—come in the first-person. Web sites like Mountain Project are full of these.)"/>
    <n v="10"/>
    <m/>
    <m/>
    <m/>
    <m/>
    <m/>
    <m/>
    <m/>
    <m/>
    <m/>
    <m/>
    <n v="1"/>
    <m/>
    <x v="0"/>
    <n v="1"/>
    <m/>
    <x v="1"/>
    <x v="0"/>
    <x v="0"/>
    <x v="1"/>
    <x v="0"/>
    <x v="0"/>
    <m/>
    <m/>
    <x v="0"/>
    <m/>
    <m/>
    <m/>
    <x v="0"/>
    <x v="0"/>
    <m/>
    <m/>
    <m/>
    <x v="0"/>
    <m/>
    <m/>
    <m/>
    <m/>
    <m/>
    <m/>
    <x v="0"/>
    <m/>
    <m/>
    <m/>
    <m/>
    <n v="1"/>
    <n v="1"/>
    <m/>
    <m/>
    <m/>
    <n v="1"/>
    <m/>
    <m/>
    <x v="0"/>
    <m/>
    <m/>
    <m/>
    <m/>
    <m/>
    <m/>
    <m/>
    <m/>
    <m/>
    <n v="1"/>
    <m/>
    <m/>
    <m/>
    <n v="1"/>
    <m/>
    <m/>
    <m/>
    <x v="1"/>
    <m/>
    <m/>
    <m/>
    <n v="1"/>
    <m/>
    <m/>
    <m/>
    <m/>
    <m/>
    <m/>
    <m/>
    <m/>
    <m/>
    <n v="1"/>
    <m/>
    <m/>
    <m/>
    <m/>
  </r>
  <r>
    <x v="1667"/>
    <s v="Fall on Rock, Climbing Alone, Nevada, Red Rocks, Rainbow Wall — The Original Route"/>
    <x v="20"/>
    <s v="Nevada, Red Rocks, Rainbow Wall – The Original Route_x000a_A climber, Josh, fell from the second pitch (140 feet) to the base of the climb. Three climbers were on the route. Two were climbing together, and the victim of the fall was alone climbing by himself. One person was climbing from the 2nd to the 4th pitch. Two were on separate anchors at the 2nd pitch. One of the two climbers at the 2nd pitch was belaying the climber en route to the 4th pitch. Josh was at the second pitch also and was in the process of setting up a z-rig, or some kind of mechanical advantage system, to haul his big-wall bag from the base of the climb when he dropped six carabiners. He decided to rappel a fixed line in order to retrieve the carabin- ers. He had a pulley attached at the anchors that was attached to his haul bag and to him. At this point, nobody is sure how it happened, or what he was doing, but he detached from the anchor and somehow fell. As he fell, the haul bag somewhat counter-balanced him and without a doubt saved his life. However, he suffered substantial injuries._x000a_The helicopter was able to perform a one-skid landing near the base. Basically, they place one of the two skids on the rock, balance the helicopter, and can load/unload on the side where the skid is down. In this instance, Search &amp; Rescue were able to backboard him at the base and load him in the helicopter and fly him out._x000a_Further comment: “Hello everyone. I would first like to thank everyone for the support. I am Josh’s brother, and this thread was pointed out to me by one of his friends. Josh is doing considerably well given the circumstances. The previous info is quite accurate, so I will just fill you in on his progress. The fall pulverized his sacrum into ‘”dust’”, as the doctors described it, and his thoracic 5-8 and cervical vertebrae were shattered. He was in surgery for about nine hours, and the surgeon fused his T 5-8, supporting them with rods, and made another rod device to reattach his spine to his pelvis. They did not remove any of his sacrum, and it will eventually re-calcify. Those were the extent of his major injuries. He has two deep lacerations, one on his left elbow and another on his right knee, and he has a concussion, but no broken arms, legs, ribs, no heart or lung damage, and no major brain damage. He is incredibly lucky, which should go without saying. He is already breathing on his own and is expected to be moved out of ICU in the next few days. Again, my family and I would like to thank everyone for showing concern and support in this trying time. It is greatly appreciated.” Jeff C._x000a_And another: “Hello all: This is Josh. I am recovering steadily. The doctors’ prognosis is quite good for my eventual full mobility recovery, and all are impressed at my current progress. I have two months of bed rest ahead, and several months of physical therapy following._x000a_“I do not remember any of the accident and the events of that morning are fuzzy, too, so I can’t provide a good technical do/don’t analysis of it. I suspect that, like most accidents, it was due to carelessness on my part. I’ve been climbing for over ten years, so inexperience likely did not play a role. I thought, like most of us, that it ‘could not happen to me’._x000a_“Lessons from my fall:_x000a_We hear it again and again: Double/triple check your rappel system._x000a_Wear a helmet. Rock fall did not play a role in this accident, yet, based on the current condition of my old Hugh Banner Kevlar Carbon “EL CAP,” it saved my life several times over during this accident and also accounts for the fact that I received only a minor concussion._x000a_Solo climbing is more dangerous than climbing with a partner… not necessarily for the belay aspect. Modern solo belay devices work great. Having a second set of eyes to crosscheck my rigging, etc, might have stopped my accident from happening._x000a_Had there not been a party above me, I may not have been rescued at all. Have fun, stay safe.” (Source: From postings on Mountain Project, December 3, 4, and 10, 2009)"/>
    <n v="8"/>
    <m/>
    <m/>
    <m/>
    <m/>
    <m/>
    <m/>
    <m/>
    <m/>
    <n v="1"/>
    <m/>
    <m/>
    <m/>
    <x v="0"/>
    <n v="1"/>
    <m/>
    <x v="0"/>
    <x v="1"/>
    <x v="0"/>
    <x v="0"/>
    <x v="0"/>
    <x v="0"/>
    <m/>
    <m/>
    <x v="0"/>
    <n v="1"/>
    <n v="1"/>
    <m/>
    <x v="0"/>
    <x v="0"/>
    <m/>
    <m/>
    <m/>
    <x v="0"/>
    <m/>
    <m/>
    <m/>
    <m/>
    <m/>
    <m/>
    <x v="0"/>
    <m/>
    <m/>
    <m/>
    <m/>
    <m/>
    <m/>
    <m/>
    <m/>
    <m/>
    <m/>
    <m/>
    <m/>
    <x v="0"/>
    <m/>
    <m/>
    <m/>
    <m/>
    <m/>
    <m/>
    <m/>
    <m/>
    <m/>
    <m/>
    <n v="1"/>
    <m/>
    <m/>
    <m/>
    <m/>
    <m/>
    <m/>
    <x v="1"/>
    <m/>
    <m/>
    <m/>
    <m/>
    <m/>
    <m/>
    <m/>
    <m/>
    <m/>
    <m/>
    <m/>
    <m/>
    <m/>
    <m/>
    <m/>
    <m/>
    <m/>
    <n v="1"/>
  </r>
  <r>
    <x v="1668"/>
    <s v="Fall on Rock, Climbing Unroped, Colorado, Boulder Canyon, Avalon Crag"/>
    <x v="20"/>
    <s v="Colorado, Boulder Canyon, Avalon Crag_x000a_On the morning of Monday June 15, a 17-year-old male was climbing with five others when he decided to free-solo the lower part of the Avalon climbing area, located on the South side of Boulder Creek. This area hosts a number of moderate climbs 5.8 to 5.10 sport routes and is popular on weekends._x000a_The teen climbed approximately 40 feet when another member of the group advised him to stop and they would get him a rope to assist him in descending. Witnesses explained that he slipped, fell, and tumbled several times before landing against a log at the base of the cliff. He suffered a laceration to his head, shoulder area and pain to his ankle. Rocky Mountain Rescue Group set up a “Tyrolean” to move the patient across the creek. The patient was transported to Boulder Community Hospital. (Source: Press Release from Boulder County Sheriff’s Office Emergency Services Coordinator)"/>
    <n v="4"/>
    <m/>
    <n v="1"/>
    <m/>
    <m/>
    <m/>
    <m/>
    <m/>
    <m/>
    <m/>
    <m/>
    <m/>
    <m/>
    <x v="0"/>
    <n v="1"/>
    <m/>
    <x v="1"/>
    <x v="1"/>
    <x v="1"/>
    <x v="1"/>
    <x v="0"/>
    <x v="0"/>
    <m/>
    <m/>
    <x v="1"/>
    <n v="1"/>
    <m/>
    <m/>
    <x v="0"/>
    <x v="0"/>
    <m/>
    <m/>
    <m/>
    <x v="0"/>
    <m/>
    <m/>
    <m/>
    <m/>
    <m/>
    <m/>
    <x v="0"/>
    <m/>
    <m/>
    <m/>
    <m/>
    <m/>
    <m/>
    <m/>
    <m/>
    <m/>
    <m/>
    <m/>
    <m/>
    <x v="0"/>
    <m/>
    <m/>
    <m/>
    <m/>
    <m/>
    <m/>
    <m/>
    <m/>
    <n v="1"/>
    <m/>
    <m/>
    <m/>
    <m/>
    <m/>
    <m/>
    <m/>
    <m/>
    <x v="1"/>
    <m/>
    <m/>
    <m/>
    <m/>
    <m/>
    <m/>
    <m/>
    <m/>
    <m/>
    <m/>
    <m/>
    <n v="1"/>
    <m/>
    <m/>
    <m/>
    <m/>
    <m/>
    <m/>
  </r>
  <r>
    <x v="1669"/>
    <s v="Fall on Rock, Failure to Follow Route, No Equipment, Inadequate Clothing, Inexperience, Wyoming, Grand Teton National Park, Mount Teewinot"/>
    <x v="20"/>
    <s v="Wyoming, Grand Teton National Park, Mount Teewinot_x000a_On September 22, about 1300, Jon Winiasz (23) and Eliot Kalmbach (24) were attempting to climb Mount Teewinot via the East Face route. They became severely off route and found themselves in technical terrain. They were unroped and had no climbing equipment. At approximately 11,600 feet, near the southeast ridge of the mountain, Kalmbach slipped and fell approximately 300 feet. He died on scene as a result of injuries received during the fall. Winiasz and the body of Kalmbach were evacuated by rangers using helicopter short-haul technique._x000a_Analysis_x000a_Based on my interview with Winiasz, I determined that he was the more technical climber. He reported that he could climb 5.10 in the gym and some sport routes (bolted). He had climbed several third and fourth-class “14’ers” in Colorado and he had been rock climbing for two or three years. He described Kalmbach as having climbed in more places than he had, including Patagonia and Russia; however, he said Kalmbach was not much of a technical climber and most of his experience was in “scrambling”. He indicated that his partner did not have a climbing harness or climbing shoes on this trip (and possibly did not own that type of equipment at all.) I found no technical climbing equipment during my inventory._x000a_Winiasz stated that at one point during the climb, they went through a “hard section.” Afterwards, the two had a discussion about turning around. Kalmbach told Winiasz that if they came to other spot like that, he would like to turn around. The immediate terrain above this point seemed reasonable so they continued on._x000a_At the actual scene, the terrain changed very quickly from third-class (walking in loose rocks), to fourth-class (scrambling where you must use your hands), to fifth-class (generally climbed with a belay rope and special equipment and where a fall may result in injury or death). It is a spot very typical in the Tetons where the terrain is constantly changing back and forth from the relatively benign to the extreme._x000a_Ultimately, these men found themselves in terrain that they were not prepared for, both in equipment and skills. There were several decisions, as well as several contributing factors, that were made on that day that led up to the accident:_x000a_Their decision to not back track when they realized that they were no longer on the Apex trail led them far from the East Face and the established route. Possibly their success on the Middle Teton the day before bolstered their confidence about staying on route and as a result, they may have underestimated the difficulty of Teewinot and the range in general. Staying on the trail most likely would have kept them on the East Face route; however, very technical terrain would still have been encountered and a similar accident could have happened on that route too._x000a_Failing to recognize the severity of a fall from steep terrain may have changed things as well. From their discussion about turning around, they seemed to be aware that they were pushing the limits of their skills; however often the idea of falling and the resulting consequences seems remote when in fact it can happen almost anywhere at anytime in fifth-class terrain._x000a_Based on their equipment, they seemed to be only partially prepared for the terrain they were in. I would estimate the difficulty from where the fall occurred in the 5.6 to 5.8 range. Most climbers would only venture into such terrain with a climbing harness, helmet, shoes, ropes, and protection. Additionally, most climbers venturing into the high peaks avoid cotton clothing and wear primarily synthetic materials. “Approach shoes” with a sticky rubber sole would be the standard for this type of climb, then switching to actual climbing shoes for the fifth-class portion. Kalmbach was wearing jeans and a t-shirt and standard hiking boots. (Source: E. Visnovske, Ranger, GTNP)"/>
    <n v="8"/>
    <m/>
    <m/>
    <n v="2"/>
    <m/>
    <m/>
    <m/>
    <m/>
    <m/>
    <n v="1"/>
    <m/>
    <m/>
    <m/>
    <x v="1"/>
    <m/>
    <m/>
    <x v="1"/>
    <x v="1"/>
    <x v="1"/>
    <x v="1"/>
    <x v="0"/>
    <x v="0"/>
    <m/>
    <m/>
    <x v="1"/>
    <n v="1"/>
    <m/>
    <m/>
    <x v="0"/>
    <x v="0"/>
    <m/>
    <m/>
    <m/>
    <x v="0"/>
    <m/>
    <m/>
    <m/>
    <m/>
    <m/>
    <m/>
    <x v="0"/>
    <m/>
    <m/>
    <n v="1"/>
    <m/>
    <m/>
    <m/>
    <m/>
    <m/>
    <n v="1"/>
    <m/>
    <m/>
    <m/>
    <x v="0"/>
    <m/>
    <m/>
    <m/>
    <m/>
    <m/>
    <m/>
    <n v="1"/>
    <m/>
    <m/>
    <m/>
    <m/>
    <m/>
    <m/>
    <m/>
    <m/>
    <m/>
    <n v="1"/>
    <x v="1"/>
    <m/>
    <m/>
    <m/>
    <m/>
    <m/>
    <m/>
    <m/>
    <m/>
    <m/>
    <m/>
    <m/>
    <m/>
    <m/>
    <m/>
    <n v="1"/>
    <m/>
    <m/>
    <m/>
  </r>
  <r>
    <x v="1670"/>
    <s v="Fall on Rock, Inadequate Belay — Lowering Error, New Hampshire, Rumney, Armed and Dangerous"/>
    <x v="20"/>
    <s v="New Hampshire, Rumney, Armed and Dangerous_x000a_On Today (April 19) on the route Armed and Dangerous, a seasoned climber was lowered off the end of his rope by another seasoned climber. Both climbers had joked regarding the length of the rope/climb prior to starting the route._x000a_The climber fell 12 feet onto his head and upper back, sustaining only a small head injury and some apparent nerve damage to his arms/pelvis. The climber was extricated by 15+ climbers and 10+ rescuers. He never lost consciousness, and it appears that he will recover fully after some rest and relaxation._x000a_Analysis_x000a_He was lucky not only to fall from where he did, but how he did and with so many people around._x000a_Let this be a lesson to tie a knot in the end of your rope, or at least look at the end when lowering off a climb, especially one you haven’t been on many times. (Source: Edited from a Mountain Project posting by Ladd Raine)_x000a_"/>
    <n v="7"/>
    <m/>
    <n v="1"/>
    <m/>
    <m/>
    <m/>
    <m/>
    <m/>
    <m/>
    <m/>
    <m/>
    <n v="1"/>
    <m/>
    <x v="0"/>
    <n v="1"/>
    <m/>
    <x v="0"/>
    <x v="0"/>
    <x v="0"/>
    <x v="1"/>
    <x v="1"/>
    <x v="0"/>
    <m/>
    <m/>
    <x v="0"/>
    <m/>
    <m/>
    <m/>
    <x v="0"/>
    <x v="0"/>
    <m/>
    <m/>
    <m/>
    <x v="0"/>
    <m/>
    <m/>
    <m/>
    <m/>
    <m/>
    <m/>
    <x v="0"/>
    <m/>
    <m/>
    <m/>
    <m/>
    <m/>
    <m/>
    <m/>
    <m/>
    <m/>
    <m/>
    <m/>
    <m/>
    <x v="0"/>
    <m/>
    <m/>
    <m/>
    <m/>
    <m/>
    <m/>
    <m/>
    <m/>
    <m/>
    <m/>
    <m/>
    <m/>
    <m/>
    <m/>
    <m/>
    <m/>
    <m/>
    <x v="1"/>
    <m/>
    <m/>
    <m/>
    <m/>
    <n v="1"/>
    <m/>
    <m/>
    <m/>
    <m/>
    <n v="1"/>
    <m/>
    <m/>
    <m/>
    <m/>
    <m/>
    <m/>
    <m/>
    <m/>
  </r>
  <r>
    <x v="1671"/>
    <s v="Fall on Rock, Inadequate Belay — Rope Ran Through Device and No Knot in Rope Ends _x000a_Colorado, Boulder Canyon, Bihedral Wall"/>
    <x v="20"/>
    <s v="On August 19, 2009, a 29-year-old woman and her partner were climbing on a route, possibly Trick or Treat (5.8), a single-pitch climb on the upper tier of the Bihedral Wall. A climber who witnessed the fall saw the woman bounce off the belay ledge and fall down a rock gully until bystanding climbers jumped on her rope and arrested the fall. She was lowered to the ground and received care until Rocky Mountain Rescue Group arrived. Apparently her belayer had not tied into or tied a knot into the end of the rope. After the woman led the climb and was being lowered, the rope end ran through the belay device, causing the fall. She fell between 10 and 30 feet and hit several ledges, sustaining injuries to her face, head, and right knee._x000a_Analysis_x000a_The routes in this section are all bolted and approximately 100 feet in length with a weird slabby section for the bottom ten feet of the climb. A fifty- meter rope or a short sixty-meter rope may not be long enough to lower the leader all the way to the base of the climb. Closing the belay system by placing a knot on the end of the rope, anchoring the rope, or have the belayer tie into the rope could have prevented the rope from being pulled through the belay device. (Source: Britton Calvert, Boulder, CO.)"/>
    <n v="7"/>
    <m/>
    <m/>
    <m/>
    <n v="1"/>
    <m/>
    <m/>
    <m/>
    <m/>
    <m/>
    <m/>
    <m/>
    <m/>
    <x v="0"/>
    <n v="1"/>
    <m/>
    <x v="0"/>
    <x v="0"/>
    <x v="0"/>
    <x v="1"/>
    <x v="1"/>
    <x v="0"/>
    <m/>
    <m/>
    <x v="0"/>
    <m/>
    <m/>
    <m/>
    <x v="0"/>
    <x v="0"/>
    <m/>
    <m/>
    <m/>
    <x v="0"/>
    <m/>
    <m/>
    <m/>
    <m/>
    <m/>
    <m/>
    <x v="0"/>
    <m/>
    <m/>
    <m/>
    <m/>
    <m/>
    <m/>
    <m/>
    <m/>
    <m/>
    <m/>
    <m/>
    <m/>
    <x v="0"/>
    <m/>
    <m/>
    <m/>
    <m/>
    <m/>
    <m/>
    <m/>
    <m/>
    <m/>
    <m/>
    <m/>
    <m/>
    <m/>
    <n v="1"/>
    <m/>
    <m/>
    <m/>
    <x v="1"/>
    <m/>
    <m/>
    <m/>
    <m/>
    <n v="1"/>
    <m/>
    <m/>
    <m/>
    <m/>
    <m/>
    <m/>
    <m/>
    <m/>
    <n v="1"/>
    <m/>
    <m/>
    <m/>
    <m/>
  </r>
  <r>
    <x v="1672"/>
    <s v="Fall on Rock, Inadequate Belay — Rope Too Skinny for Belay Device (Grigri), Kentucky, Red River Gorge, Torrent Falls"/>
    <x v="20"/>
    <s v="Kentucky, Red River Gorge, Torrent Falls_x000a_On April 11, Marie Abernathey (early 20s) was leading Dream of a Bee (5.8), a well-bolted sport climb at the Torrent Falls area of Red River Gorge. Abernathey was being belayed by Katherine West (early 20s), a new climber who was using a Petzl Grigri. Above the last bolt and below the anchors, Abernathey fell. West, in an attempt to arrest the fall, squeezed the rope tightly with her non-brake hand (which was on the rope above the belay device). The device failed to lock, which caused Abernathey to fall 60 feet to the ground at near-freefall speed. Just above the ground, Abernathey impacted a three- foot-high boulder, injuring her back. She was stabilized and a climber with medical training treated her with pain medication. After about 30 minutes, the climbers in her party helped Abernathey walk to a cabin about 100 yards down the trail from the crag. West sustained burns to her left hand from attempting to halt the 60-foot fall. Neither required a hospital visit, and both were able to enjoy the Red River Gorge Reunion festivities that night._x000a_Analysis_x000a_After the accident, several climbers from other parties verified that the device was rigged properly and passed several “auto-lock tug tests.” The device itself was fully functional._x000a_Petzl’s user manual for the Grigri states the device is designed for a 10mm to 11mm rope. In this case, the climbers where using a 9.4mm cord. The owner of the rope had used the same rope and belay device numerous times before without incident. Similarly, many climbers either disregard or are unaware of Petzl’s rope diameter recommendation and still manage to climb safely due to proper belay technique, since a Grigri will lock and hold a fall provided that the belayer keeps his or her brake hand in the correct position to arrest the fall._x000a_A proper belay would have prevented this accident, even though the party was using a rope that is skinnier than what is recommended by Petzl. It is important to use proper belay technique, even with an auto-locking belay device. Also, if someone is learning to belay, it is a good idea to have an experienced climber hold the rope below the new belayer’s brake hand. In the event of the belay getting away from the new belayer, the other climber can lock off the rope._x000a_Additionally, using a rope that is within the manufacturers specifications for the belay device may have prevented this accident. The belay device is designed to lock automatically. However, it is possible that even with a thicker rope, the belayer’s hand squeezing the rope above the device may have relieved just enough force from the Grigri cam that the device did not lock automatically._x000a_Bottom line: either a proper belay, a backup/safety observer for the new belayer, or using the correct rope for the belay device would have prevented this accident. (Source: Lucas Gruenther)"/>
    <n v="5"/>
    <m/>
    <m/>
    <n v="2"/>
    <m/>
    <m/>
    <m/>
    <m/>
    <m/>
    <n v="1"/>
    <m/>
    <m/>
    <m/>
    <x v="0"/>
    <n v="1"/>
    <m/>
    <x v="1"/>
    <x v="1"/>
    <x v="0"/>
    <x v="1"/>
    <x v="1"/>
    <x v="0"/>
    <m/>
    <m/>
    <x v="0"/>
    <m/>
    <m/>
    <m/>
    <x v="0"/>
    <x v="0"/>
    <m/>
    <m/>
    <m/>
    <x v="0"/>
    <m/>
    <m/>
    <m/>
    <m/>
    <m/>
    <m/>
    <x v="0"/>
    <m/>
    <m/>
    <m/>
    <m/>
    <m/>
    <m/>
    <m/>
    <m/>
    <m/>
    <m/>
    <m/>
    <m/>
    <x v="0"/>
    <m/>
    <m/>
    <m/>
    <m/>
    <m/>
    <m/>
    <m/>
    <m/>
    <m/>
    <m/>
    <m/>
    <m/>
    <m/>
    <m/>
    <m/>
    <m/>
    <m/>
    <x v="1"/>
    <m/>
    <m/>
    <n v="1"/>
    <m/>
    <m/>
    <m/>
    <m/>
    <m/>
    <m/>
    <n v="1"/>
    <m/>
    <m/>
    <m/>
    <m/>
    <m/>
    <m/>
    <m/>
    <m/>
  </r>
  <r>
    <x v="1673"/>
    <s v="Fall on Rock, Inadequate Protection and Too Much Time to Place Protection, Colorado, Lovers Leap"/>
    <x v="20"/>
    <s v="Colorado, Lovers Leap_x000a_On September 6, Greg (40s), Mike (30s) and I, Matt (50), were planning to do Lover’s Leap (5.7), switching leads and having the two following climbers simul-climb as seconds on separate ropes. I took the first lead, with the intention of linking Pitch 1 and Pitch 2 to make the leads more interesting on the remainder of the climb. I bypassed the first belay ledge, placing a runner on one of the bolts for protection, and proceeded to climb out on the 5.8 wall that was slightly off route. At this point I had used approximately 37 meters (120 feet) of rope. Realizing that the wall offered little in the way of protection, I moved into a dihedral above the ledge. I was approximately 15 feet above the ledge at this point with what I thought were two good feet and one good hand. I identified a crack in which to place a cam above my head, but as I reached down with my left hand, I felt myself coming off the rock and shouted, “Take!” which Mike did. I hit the belay ledge before extending what could have been a 24 to 30-foot whipper, but in light of the 5.7+ nature of the climb, I might also have hit some other feature before the rope caught._x000a_Upon hitting the ledge I felt no pain, did a self-assessment, and determined that I was physically ok but for an odd looking right ankle. Within a few seconds, my right ankle opened with an 8-inch long, 4-inch laceration that I assumed to be a compound fracture. I shouted down to my climbing partners that I had a compound fracture and that they should call 911.I then tied myself off to the bolt on the ledge and used a bandana and first aid materials to wrap my bleeding right ankle. Greg, belayed by Mike, climbed to my aid and rendered additional first aid. Michael remained below on the phone with rescue personnel and directed the Alpine Search and Rescue (ASAR) team out of Evergreen Colorado to the ledge when they arrived._x000a_ASAR sent up a climber and a medic. The climber rigged a top-roped rappel and the medic rendered additional first aid and did further assessment of my injury. I descended on a tandem rappel with the medic. Upon standing up to rappel, the pain hit me in earnest. I was evacuated to an ambulance over steep and difficult terrain by the outstanding, hardworking, and heroic volunteers of ASAR._x000a_I ended up with a fractured heel. The laceration was unrelated to the fracture and appears to have resulted from my climbing shoe rubber sticking hard on the ledge as my foot continued to move. End result of the injury is an internal fixation of the comminuted fracture of the heel with eight screws and a titanium plate, a full month in the hospital, and months of rehab yet to come._x000a_Analysis_x000a_Always get protection in quickly when climbing above a ledge, especially when trying to make a relatively easy climb more interesting! (Source: Matthew Y. Biscan, Denver, CO)"/>
    <n v="8"/>
    <m/>
    <m/>
    <m/>
    <m/>
    <n v="1"/>
    <n v="2"/>
    <m/>
    <m/>
    <m/>
    <m/>
    <m/>
    <m/>
    <x v="0"/>
    <n v="1"/>
    <m/>
    <x v="1"/>
    <x v="1"/>
    <x v="0"/>
    <x v="0"/>
    <x v="0"/>
    <x v="0"/>
    <m/>
    <m/>
    <x v="0"/>
    <m/>
    <m/>
    <m/>
    <x v="0"/>
    <x v="0"/>
    <m/>
    <m/>
    <m/>
    <x v="0"/>
    <m/>
    <m/>
    <m/>
    <m/>
    <m/>
    <m/>
    <x v="0"/>
    <m/>
    <m/>
    <m/>
    <m/>
    <m/>
    <m/>
    <m/>
    <m/>
    <n v="1"/>
    <m/>
    <n v="1"/>
    <m/>
    <x v="0"/>
    <m/>
    <m/>
    <m/>
    <m/>
    <n v="1"/>
    <m/>
    <m/>
    <n v="1"/>
    <m/>
    <m/>
    <m/>
    <m/>
    <m/>
    <m/>
    <m/>
    <m/>
    <m/>
    <x v="0"/>
    <m/>
    <m/>
    <m/>
    <m/>
    <m/>
    <m/>
    <m/>
    <m/>
    <m/>
    <m/>
    <m/>
    <m/>
    <m/>
    <m/>
    <n v="1"/>
    <m/>
    <m/>
    <m/>
  </r>
  <r>
    <x v="1674"/>
    <s v="Fall on Rock, Inadequate Protection — Failure to Bring Rack, Failure to Turn Back — Weather, Wyoming, Grand Teton National Park, East Face of Mount Teewinot"/>
    <x v="20"/>
    <s v="Wyoming, Grand Teton National Park, East Face of Mount Teewinot_x000a_On August 16 about 0500, Brian Barwatt (31) and I (Van Roberts, 22) departed the Lupine Meadows trailhead for a traverse of Teewinot to Mount Owen. We had been climbing in the area for about a week and had gotten up the East Ridge of Wolf’s Head III—5.6, the Northeast Face of Pingora IV—5.8, and the Complete Exum Ridge on the Grand Teton IV in a day. We also climbed The Snaz IV—5.9. We had spoken to a ranger at the Jenny Lake Ranger Station regarding our intended route and felt comfortable with it. The climbing is rated 5.4 at the hardest, with most of the route being 4th class and scrambling. Due to the lack of technical difficulty, we elected to bring no protection with us. Instead, we brought a single 8mm rope and our harnesses and belay devices for rappels we were to encounter along the ridge connecting the mountains._x000a_The night prior to our departure, the mountains were completely enveloped in clouds, and a steady rain fell on our car at the trailhead. When we departed the next morning, the mountains were still hidden in clouds. As we climbed the trail, we eventually broke through the clouds, and were able to see Teewinot’s East Face above us, covered in newly fallen snow. Progressing upwards, we encountered more snow—approximately 3-4 inches in some spots. Because we had anticipated these conditions, we brought crampons, ice axes, and wore mountaineering boots. We began the ascent of the face with a snowfield to the climber’s right of the Idol and Worshiper towers. The face was icy and snowy in many places and there was little dry rock to be found due to the melting snow. We were not familiar with the route, but we believed we were following the general path of ascent. Some sections of what we believed was the route had to be bypassed by sketchy face-climbing on wet rock, which we did unroped. Eventually, we made it to a gully, near what looked like the summit. The gully was severely iced, with chunks of ice periodically clattering down on us._x000a_At this point, I expressed to my partner my discomfort with the conditions. I told him that I was tired, to the point where I was worried I would make a careless mistake. He offered to lead on our rope and belay from above. I agreed to continue on. He pulled a difficult face move to the left of the gully on wet rock and then belayed me up, anchored to some fixed webbing he had found. He had lowered the rope to me. I had clipped a figure-8 on a bight into a locking carabiner around my belay loop. I offered to lead up the next pitch, climbed up a short distance, felt uncomfortable with the terrain, and climbed back down, offering him the lead. He led through the moves I was uncomfortable with and continued onward. At one point, he paused before a face section, and later revealed to me he had thought it looked difficult, and had considered retreating, but climbed on. He anchored himself via a loop of rope over a horn. As he was creating his anchor, I pulled a pair of dry gloves out of my pack, and also put on my climbing helmet, which I had not been wearing up to this point. He belayed me up to his anchor. The terrain above looked relatively easy, so I continued upward. I had almost all the rope out and was searching for a horn to sling for an anchor. I saw nothing, but above me, past a bulge, was a ledge, which I felt would most likely hold some prospect for an anchor. I was working through the moves on the bulge, which was awkward and wet, when my foot unexpectedly popped off a hold, causing me to slip. I hit a ledge immediately, and stopped for a moment. I felt relief briefly, until I began to slide. I panicked, and began trying to grab any hold I could on the face I was sliding down. I yelled to my partner, “Falling!” and began to pick up speed, tumbling down the face. I thought to myself, “Oh my god, this is how I die,” and then waited for it to happen. I saw and heard my ice ax, which I had stashed between my back and my pack flying down the face. I continued to fall, impacting ledges until my fall was suddenly arrested._x000a_I hung from the rope, disoriented. My climbing partner asked if I was ok, and I replied that I was alive. I saw a ledge on my left accessible by a move of 4th -class. In my mind, I was worried that whatever had caught me would break and that I needed to get to the ledge and sit down. I unclipped from the rope and threw my pack down to my partner, thinking that it would cause me to be off balance. I could not see very well, but managed to cross the face to the ledge and sit down. After I collected myself, I clipped back into the rope, and climbed down to the belay. My partner stated he believed the fall to be about 70 feet. As I sat on the ledge at the belay, my partner climbed up and freed the rope, which had caught on a very small horn that held my fall._x000a_I felt dazed and my vision was blurry. As a paramedic student, I tried to assess myself for possible injuries. My right glove had been torn off in the fall and I had multiple abrasions to that hand and abrasions to both palms. My arms were also abraded and I could feel other cuts on my legs. My right hip was very painful and my left hamstring rebelled whenever I tried to weight it. My helmet (Petzl Meteor III) had multiple dents in it and the band used for adjusting size on the back was broken. I had pain and what I believed was an abrasion on my left posterior skull and bilateral posterior rib pain on inspiration. I palpated my cervical spine and found no tenderness._x000a_My partner arrived back at the belay and was able to lower me down to less technical terrain. As I waited on the ledge, my vision became progressively blurrier. We continued a system in which we would scramble down, finding a pinch or horn tie off the rope, thus allowing me to rappel on a single strand. My partner would then untie the rope and down-climb to my next location. On one of my rappels, I found my ice ax, and gave it to my partner to carry. We continued this until we arrived at the lower snowfield. I rappelled to the end of the rope, but was still on the snowfield. I was able to kick out a large enough platform to allow my partner to down-climb to me and hand me my ice ax, which I was then able to use to descend the rest of the snow. My vision had returned to almost normal and I was able to slowly hike the trail back down to the car, uneventfully._x000a_On the way to St. John’s ER, my vision began to blur again. After being admitted to the ED, I was released with only a minor head injury, in addition to my various scrapes and contusions._x000a_Analysis_x000a_In retrospect, we made a number of decisions that contributed to this fall and I was incredibly lucky that the rope caught a knob on my way down._x000a_This incident could have easily been prevented by a few factors. Had we listened to our gut feelings and turned around, this would not have happened. The conditions were less than ideal, but wet rock, ice, and snow are frequently encountered in the mountains and part of climbing, in my opinion, is being able to travel safely in these situations._x000a_We were not exceeding our climbing abilities; however, our decision to leave the rack in the car created a hazard that resulted in a long, potentially injurious fall. Considering the new snow and ice present up high and the change this presented, taking gear would have been a prudent decision. Also, I am very thankful that our rope held. In an effort to cut weight, we took a single twin rope. I had researched the holding power of a single twin rope and had read that they would hold one fall, rated appropriately by the UIAA, as long as the rope was not loaded over an edge. Obviously, it did hold._x000a_Also, I put my helmet on almost as an afterthought. This is rare for me, especially in the mountains, as I usually wear it constantly. It undoubtedly saved my life. (Source: Van Roberts)"/>
    <n v="7"/>
    <m/>
    <m/>
    <n v="1"/>
    <m/>
    <n v="1"/>
    <m/>
    <m/>
    <m/>
    <m/>
    <m/>
    <m/>
    <m/>
    <x v="0"/>
    <m/>
    <n v="1"/>
    <x v="0"/>
    <x v="1"/>
    <x v="0"/>
    <x v="1"/>
    <x v="0"/>
    <x v="0"/>
    <m/>
    <m/>
    <x v="0"/>
    <m/>
    <m/>
    <m/>
    <x v="0"/>
    <x v="1"/>
    <m/>
    <m/>
    <m/>
    <x v="0"/>
    <m/>
    <m/>
    <m/>
    <m/>
    <m/>
    <m/>
    <x v="0"/>
    <m/>
    <m/>
    <m/>
    <m/>
    <m/>
    <n v="1"/>
    <m/>
    <m/>
    <m/>
    <m/>
    <m/>
    <m/>
    <x v="0"/>
    <m/>
    <m/>
    <m/>
    <m/>
    <m/>
    <m/>
    <m/>
    <n v="1"/>
    <m/>
    <m/>
    <m/>
    <m/>
    <m/>
    <m/>
    <m/>
    <m/>
    <m/>
    <x v="0"/>
    <m/>
    <m/>
    <m/>
    <m/>
    <m/>
    <m/>
    <m/>
    <m/>
    <m/>
    <m/>
    <m/>
    <m/>
    <m/>
    <n v="1"/>
    <m/>
    <m/>
    <m/>
    <m/>
  </r>
  <r>
    <x v="1675"/>
    <s v="Fall on Rock, Inadequate Protection, Inadequate Equipment, New Mexico, Sandia Mountains, Gemstone Area"/>
    <x v="20"/>
    <s v="New Mexico, Sandia Mountains, Gemstone Area_x000a_Three friends went out climbing at the Gemstone Area on the climb Seam- ingly Hard, a run-out 5.10, mixed bolted and natural gear seem that is to the climber’s left of Gemstone—one of the Sandia Mountains most popular 5.8 routes. They set out later in the afternoon, but specifically to this area since the slab is north facing and located in the shade. The approach follows a narrow, rocky and vegetated trail with cactus, oaks, and yucca for a total of two miles. The trail breaks out of the bottom of Lower La Cueva Canyon where a major landslide occurred in 1999 and meanders up steeper slopes for 600 feet to gain the Gemstone Slabs climbing area._x000a_The leader (45) climbed up and clipped the first bolt about 15 feet off the sloping belay ledge then continued on. The second bolt is notoriously far from the first, and as the climber gets closer to it, the risk of a ground fall becomes very high. The difficulty of climbing is sustained and the clipping stance a bit precarious. The leader slipped before getting to the second bolt. He fell about 3 5 feet and hit the deck. He landed on his right leg and suffered a fracture of the foot and ankle dislocation, rendering him unable to hike out. Also, he was not wearing a helmet, resulting in a mild head laceration. His friends were able to call for help via cellphone._x000a_Three Mountain Rescue teams, two fire departments, and the State Police were activated. A Strike Team made its way to the patient and secured him on the ledge and treated his injuries. He was placed into a titanium litter and transported across an exposed traverse to another staging area where a 600-foot guiding line was rigged. The guiding line was instrumental, as it took hours before teams were actually fielded to help out as there were three other Search and Rescue missions happening in the Sandia Mountains and one more in the Jemez Mountains, all at the same time._x000a_Analysis_x000a_The climber had 19 years of climbing experience. Although he had not been climbing recently, he was confident but perhaps under-prepared mentally and/or physically and did not have small gear appropriate for protection. No guide book gives credence to the fact that this route is run-out or that ground falls have resulted with similar and worse injuries have happened in the past. This did not help his decision to do this climb. There is no danger rating for this climb (i.e., “R”—meaning run-out, or “X”—meaning that if you fall you can be seriously injured or killed). Most modern bolted routes are protected so that the bolts keep climbers from hitting ledges, the ground, or other objective hazards. This route was put up in 1979 when the ethic was a bit different than it is today in terms of sport climbing crags that mimic indoor climbing._x000a_Doing some research on your climb is an important part of assessing the risk. Risk can be mitigated in part by assessing probability and multiplying it by consequence. (Source: Marc Beverly, President of Strike Rescue and volunteer with the Albuquerque Mountain Rescue Team)"/>
    <n v="8"/>
    <m/>
    <m/>
    <m/>
    <m/>
    <m/>
    <m/>
    <m/>
    <m/>
    <m/>
    <m/>
    <n v="1"/>
    <m/>
    <x v="0"/>
    <n v="1"/>
    <m/>
    <x v="1"/>
    <x v="1"/>
    <x v="0"/>
    <x v="1"/>
    <x v="1"/>
    <x v="0"/>
    <m/>
    <m/>
    <x v="0"/>
    <m/>
    <m/>
    <m/>
    <x v="0"/>
    <x v="0"/>
    <m/>
    <m/>
    <m/>
    <x v="0"/>
    <m/>
    <m/>
    <m/>
    <m/>
    <m/>
    <m/>
    <x v="0"/>
    <m/>
    <m/>
    <m/>
    <m/>
    <m/>
    <m/>
    <m/>
    <m/>
    <m/>
    <m/>
    <n v="1"/>
    <m/>
    <x v="0"/>
    <n v="1"/>
    <m/>
    <m/>
    <m/>
    <m/>
    <m/>
    <m/>
    <m/>
    <m/>
    <m/>
    <m/>
    <m/>
    <m/>
    <m/>
    <m/>
    <m/>
    <n v="1"/>
    <x v="0"/>
    <m/>
    <m/>
    <m/>
    <m/>
    <m/>
    <m/>
    <m/>
    <m/>
    <m/>
    <m/>
    <m/>
    <m/>
    <m/>
    <m/>
    <m/>
    <m/>
    <m/>
    <m/>
  </r>
  <r>
    <x v="1676"/>
    <s v="Fall on Rock, Inadequate Protection, Washington, Columbia Hill State Park, Horsethief Butte"/>
    <x v="20"/>
    <s v="Washington, Columbia Hill State Park, Horsethief Butte_x000a_On Sunday April 5, Tony Silva (30), a Gresham Oregon Police Detective, his sister-in-law Laura (26), and her husband, Bobby Silva, along with three young children, planned to set a top rope at Horsethief Butte, a sport climbing area popular with beginning to intermediate climbers from nearby Portland, Oregon, and towns in Washington on the Columbia River._x000a_Horsethief Butte is characterized by many user traces and scrambles climbing up 2 5 to 50 feet to large, flat, weathered basalt overlooks. The Park has a “no bolt policy” because of the Native American culturally sensitive nature of this area._x000a_The investigative report and photos show that Tony and Laura were linked together by the system they were constructing. If one fell, the other would be pulled off._x000a_The report stated, “The anchor consisted of two stoppers placed in cracks at the top of the route with three separate loops of grey nylon webbing attached… The middle loop of webbing appeared to be the only loop that had been bearing weight due to all of the knots being weighted… All of the knots in the other two loops (and a third stopper) were non-weighted…” A third stopper was left in place and not attached to the webbing._x000a_Detective Gresham and Laura Silva fell to their deaths from the top of the cliff. The actual fall was not observed._x000a_Analysis_x000a_Experience tells us that stopper placement in the typical shallow, worn, narrow, parallel cracks in the flat top of basaltic columns is very insecure. Placements are certainly one directional._x000a_It is believed that one of the climbers was standing or kneeling at the cliff-edge while the other was searching for a placement just below the cliff-edge. When the fall occurred, the anchor was shock-loaded by both climbers and possibly pulled up and out by the climber above._x000a_The Washington State Patrol Investigative Report concludes: “This fall most likely occurred due to human error in building the anchor.”_x000a_Members of the Mazama climbing club from Portland were also sport climbing nearby. Their monthly print and web publications noted the tragic accident and offered this advice to their readers: “When setting a top-rope or rappel anchor on a cliff-top, a rule of thumb is always secure yourself if you are within two meters of the edge.” They suggested that you self-belay by attaching the end of your climbing rope with a locking carabineer to a solid natural or constructed “SERENE” (Secure, Equalized, Redundant, No/Extension) anchor “well back from the cliff”, attaching the climbing rope to your harness with a Prusik or Klemheist friction knot looped through a locking carabineer. Of course, traditional practice dictates you should back up your friction knot by tying a figure eight on a bight of the climbing rope a couple of feet below your Prusik loop and clip it to the locker on your harness. The climber should work on the anchor system in the exposed area with a slack-free self-belay._x000a_The Experience Level was described in the Investigative Report as “low intermediate and high intermediate”. Both were gym climbers, but neither had much experience in setting traditional anchor systems on basalt columns at Horsethief Butte. (Source: Robert Speik, following interviews with witnesses and study of the Investigative Report and photographs from the Washington State Patrol, Investigative Services Bureau)"/>
    <n v="8"/>
    <m/>
    <m/>
    <m/>
    <n v="2"/>
    <m/>
    <m/>
    <m/>
    <m/>
    <n v="1"/>
    <n v="1"/>
    <m/>
    <m/>
    <x v="1"/>
    <m/>
    <m/>
    <x v="1"/>
    <x v="1"/>
    <x v="0"/>
    <x v="0"/>
    <x v="0"/>
    <x v="1"/>
    <m/>
    <m/>
    <x v="0"/>
    <m/>
    <m/>
    <m/>
    <x v="0"/>
    <x v="0"/>
    <m/>
    <m/>
    <m/>
    <x v="0"/>
    <m/>
    <m/>
    <m/>
    <m/>
    <m/>
    <m/>
    <x v="0"/>
    <m/>
    <m/>
    <m/>
    <m/>
    <m/>
    <m/>
    <m/>
    <m/>
    <m/>
    <m/>
    <m/>
    <m/>
    <x v="0"/>
    <m/>
    <m/>
    <m/>
    <m/>
    <m/>
    <m/>
    <n v="1"/>
    <m/>
    <m/>
    <m/>
    <m/>
    <m/>
    <m/>
    <m/>
    <m/>
    <m/>
    <m/>
    <x v="0"/>
    <m/>
    <m/>
    <m/>
    <m/>
    <m/>
    <m/>
    <m/>
    <m/>
    <m/>
    <n v="1"/>
    <m/>
    <m/>
    <m/>
    <m/>
    <m/>
    <m/>
    <m/>
    <m/>
  </r>
  <r>
    <x v="1677"/>
    <s v="Fall on Rock, Lowering Error — Rope (Too Short) Slipped Through Belay Device (Grigri), Utah, Pine Creek Canyon"/>
    <x v="20"/>
    <s v="Utah, Pine Creek Canyon_x000a_On May 9th, rescuers responded to a climbing accident near the Zion- Mount Carmel Tunnel. A 27-year-old man was on a route known as “Feast of Snakes,” which is located on the Pine Creek Canyon wall directly below the Zion-Mount Carmel Tunnel, when the fall occurred._x000a_He had placed an anchor at the top of the route and was cleaning gear while being lowered by his partner, who was using a Grigri, at the bottom of the climb. The rope was too short for the slingshot belay technique and the end of the rope went through the Grigri, dropping the climber 20 feet onto his neck and back on a ledge below the route._x000a_Due to the steep terrain and loose footing, along with the mechanism of injury, rescuers called for a helicopter to perform a winch extrication. The rescuers had to do a technical lowering first to move the climber from the ledge. An additional low-angle technical raising, followed by a low-angle lowering, were performed before carrying the patient to an open area away from the canyon walls. A Blackhawk from Nellis Air Force Base extricated the man and flew him to a waiting ambulance at the Coal Pits heli-spot. He was then taken to Dixie Regional Medical Center, where he was diagnosed with C-l, T-l, and T-5 fractures along with a lacerated spleen. About 25 park personnel were involved in the rescue. (Source: From a report by Therese Picard on the NPS Morning Report, May 14, 2009)_x000a_Analysis_x000a_This is one of several incidents like this during 2009—and for the last several years. It is hard to understand why so many climbers do not have the proper length rope for these situations._x000a_There are those who believe that the Grigri is designed in such a way that it will lock off under these conditions. But obviously that is not so. It is likely that rather than using friction by a good angle with the brake hand, the belayer was using the “clutch” to regulate the speed. This is a common error with the Grigri. (Source: Jed Williamson)"/>
    <n v="6"/>
    <m/>
    <m/>
    <m/>
    <n v="1"/>
    <m/>
    <m/>
    <m/>
    <m/>
    <m/>
    <m/>
    <m/>
    <m/>
    <x v="0"/>
    <n v="1"/>
    <m/>
    <x v="1"/>
    <x v="0"/>
    <x v="0"/>
    <x v="0"/>
    <x v="0"/>
    <x v="0"/>
    <m/>
    <m/>
    <x v="0"/>
    <m/>
    <m/>
    <m/>
    <x v="0"/>
    <x v="0"/>
    <m/>
    <m/>
    <m/>
    <x v="0"/>
    <m/>
    <m/>
    <m/>
    <m/>
    <m/>
    <m/>
    <x v="0"/>
    <m/>
    <m/>
    <m/>
    <m/>
    <m/>
    <m/>
    <m/>
    <m/>
    <m/>
    <m/>
    <m/>
    <m/>
    <x v="0"/>
    <m/>
    <m/>
    <m/>
    <m/>
    <m/>
    <m/>
    <m/>
    <m/>
    <m/>
    <m/>
    <m/>
    <m/>
    <m/>
    <n v="1"/>
    <m/>
    <m/>
    <m/>
    <x v="1"/>
    <m/>
    <m/>
    <m/>
    <m/>
    <n v="1"/>
    <m/>
    <m/>
    <m/>
    <m/>
    <m/>
    <n v="1"/>
    <m/>
    <m/>
    <m/>
    <m/>
    <m/>
    <m/>
    <m/>
  </r>
  <r>
    <x v="1678"/>
    <s v="Fall on Rock, Placed Inadequate Protection, Protection Pulled Out, Exceeded Abilities, Colorado, Clear Creek Canyon"/>
    <x v="20"/>
    <s v="Colorado, Clear Creek Canyon_x000a_Sept. 13th. It was a beautiful day for climbing. Michelle (24) and I (29) drove out to Clear Creek Canyon to hone our fledgling lead skills. We were both cautious, yet eager climbers with moderate skill, decided to climb Mounty, a 5.7 trad route. The beta we had gotten from mountainproject.com had indicated that the pro was small but solid. Although I wasn’t a very experienced trad leader (I had only lead trad 8 or 9 times before this route), I was a confident 5.7 climber, so I wasn’t very worried about the small pro. We were on a ledge, so I built a belay anchor for Michelle before starting up. After 25 feet of climbing, I had only found placements for three small pieces: two nuts and a #1 (blue) mastercam. I clipped the rope through the carabiner attached directly to the mastercam’s integrated sling. At this point, I found that I had gotten a bit off-route and traversed a bit up and to the left to get back on to the main crack. When I reached the main crack, I was not feeling very good about the amount of pro I had in and I was anxious to get in another piece before climbing higher. I had difficulty finding a placement. I wasn’t comfortable continuing the climb without more pro, so I decided to down-climb. It turns out that being a confident 5.7 climber doesn’t translate into being a confident 5.7 down-climber. While I was traversing down and to the right, back towards the blue cam, I slipped. The cam pulled out, and the two nuts were too low to catch me, so I hit the ground. I sustained an ulna fracture at the elbow and a fifth metacarpal fracture, but I was otherwise fine. Michelle made a sling for my arm, we hiked out, and she drove me to the hospital._x000a_Analysis_x000a_Several mistakes were made that led to this accident. The biggest mistake was leading a route that was not well protected as a beginning trad leader. I knew from my research online that the route was not easily protected, but I decided to climb it anyway. My second mistake was that I didn’t turn around earlier when I had trouble in the beginning finding placements. My third mistake was clipping the cam’s integrated sling before changing the direction of the climb, instead of clipping a runner. It’s possible that rope-drag could have caused the cam to walk and the placement to worsen. My fourth and fifth mistakes were overestimating my down-climbing abilities and not practicing down-climbing frequently enough while top-roping. (Source: Sent in with no last name)"/>
    <n v="6"/>
    <m/>
    <m/>
    <n v="1"/>
    <n v="1"/>
    <m/>
    <m/>
    <m/>
    <m/>
    <m/>
    <m/>
    <n v="1"/>
    <m/>
    <x v="0"/>
    <n v="1"/>
    <m/>
    <x v="1"/>
    <x v="0"/>
    <x v="0"/>
    <x v="0"/>
    <x v="0"/>
    <x v="0"/>
    <m/>
    <m/>
    <x v="0"/>
    <m/>
    <m/>
    <m/>
    <x v="0"/>
    <x v="0"/>
    <m/>
    <m/>
    <m/>
    <x v="0"/>
    <m/>
    <m/>
    <m/>
    <m/>
    <m/>
    <m/>
    <x v="0"/>
    <m/>
    <m/>
    <m/>
    <m/>
    <m/>
    <m/>
    <m/>
    <m/>
    <m/>
    <m/>
    <m/>
    <m/>
    <x v="0"/>
    <m/>
    <m/>
    <m/>
    <m/>
    <m/>
    <m/>
    <m/>
    <m/>
    <m/>
    <m/>
    <m/>
    <m/>
    <m/>
    <m/>
    <m/>
    <m/>
    <m/>
    <x v="0"/>
    <m/>
    <m/>
    <m/>
    <m/>
    <m/>
    <m/>
    <m/>
    <m/>
    <m/>
    <m/>
    <m/>
    <m/>
    <m/>
    <m/>
    <m/>
    <m/>
    <m/>
    <m/>
  </r>
  <r>
    <x v="1679"/>
    <s v="Fall on Rock, Protection Pulled Out, Utah, Big Cottonwood Canyon, Mr. Sandman"/>
    <x v="20"/>
    <s v="Utah, Big Cottonwood Canyon, Mr. Sandman_x000a_A rock climber suffered serious injuries when he fell in Big Cottonwood Canyon on August 4. The 29-year-old man was backing off a route called Mr. Sandman in the Stairs Gulch area, located off Big Cottonwood Canyon Road, when an anchor came out. He fell about 3 0 feet and landed feet-first on a rock outcropping, apparently breaking both ankles._x000a_Search and rescue crews navigated the very steep, rocky terrain to reach the man, and brought him to an ambulance about two hours after arriving. He was taken to Intermountain Medical Center in Murray. (Source: The Salt Lake Tribune, August 5, 2009, and a posting on Mountain Project)"/>
    <n v="4"/>
    <m/>
    <m/>
    <m/>
    <n v="1"/>
    <m/>
    <m/>
    <m/>
    <m/>
    <m/>
    <m/>
    <m/>
    <m/>
    <x v="0"/>
    <n v="1"/>
    <m/>
    <x v="1"/>
    <x v="1"/>
    <x v="0"/>
    <x v="0"/>
    <x v="0"/>
    <x v="0"/>
    <m/>
    <m/>
    <x v="0"/>
    <m/>
    <m/>
    <m/>
    <x v="0"/>
    <x v="0"/>
    <m/>
    <m/>
    <m/>
    <x v="0"/>
    <m/>
    <m/>
    <m/>
    <m/>
    <m/>
    <m/>
    <x v="0"/>
    <m/>
    <m/>
    <m/>
    <m/>
    <m/>
    <m/>
    <m/>
    <m/>
    <m/>
    <m/>
    <m/>
    <m/>
    <x v="0"/>
    <m/>
    <m/>
    <m/>
    <m/>
    <m/>
    <m/>
    <m/>
    <m/>
    <m/>
    <m/>
    <m/>
    <m/>
    <m/>
    <m/>
    <m/>
    <m/>
    <m/>
    <x v="0"/>
    <m/>
    <m/>
    <m/>
    <m/>
    <m/>
    <m/>
    <m/>
    <m/>
    <m/>
    <m/>
    <m/>
    <m/>
    <m/>
    <n v="1"/>
    <m/>
    <m/>
    <m/>
    <m/>
  </r>
  <r>
    <x v="1680"/>
    <s v="Fall on Rock, Severed Rope, Placed No or Inadequate Protection, No Hard Hat, West Virginia, Seneca Rocks, La Bella Vista"/>
    <x v="20"/>
    <s v="West Virginia, Seneca Rocks, La Bella Vista_x000a_On the morning of July 11, Ian Shevill (42) and his partner Brian (20’s) were climbing La Bella Vista, a two-pitch 5.10a trad climb, on the East Face of South Peak when he fell to his death. Matthew Lombardi, an Instructor and Guide for the Seneca Rocks Climbing School (SRCS), was witness to the accident and recounts:_x000a_Around 10:00 a.m., I was climbing with clients near Ye Gods and Little Fishes and noticed a climbing party of two on La Bella Vista. After some time I heard a grunt, then a bang. I looked over to the climbers on La Bella Vista to see a man falling out of the Skyline Chimney, hitting several ledges as he fell into the trees below._x000a_I noticed a severed climbing rope attached to his harness. I grabbed my radio and called another guide in town and asked him to call 911. I then lowered my client so I could offer assistance to Ian. At the same time, climbers from either side of The Fin who heard the fall were below checking Ian for a pulse. Another guide who was nearby and witnessed the fall was able to tandem-rappel with his client and respond._x000a_Since others had responded to Ian before I could, I gave more information over the radio. I also made contact with Brian. He was okay but shaken up. I told him that others were helping Ian and that he needed to keep himself safe. He managed to rappel to the ground._x000a_Climbers, including two nurses, worked on Ian and after a time realized there was nothing else they could do for him given the severity of the fall and his injuries. (Source: Matthew Lombardi)_x000a_Analysis_x000a_From what I could tell, Ian was approximately ten feet above his first piece of protection (a #2 Camalot) when he fell, suggesting that the rope severed somewhere between him and his last piece. Somehow his brand-new 60m, 9.4mm rope got caught in a notch and due to the dynamics of the fall, pulled the rope apart. As the belayer, Brian felt almost no “pull” in the fall. The idea of a factor-2 fall with the rope caught in a notch is the best explanation we (climbers and others on the scene) can come up with. Upon inspection, the rope sheath on the cut rope didn’t look like it was cut. Instead, it looked as though it was pulled apart._x000a_A 9.4mm rope is a relatively skinny rope for trad climbing at Seneca. Climbers are reminded to watch for sharp edges and any other rock features that could compromise the rope in the event of a fall. Full-length runners and additional protection can help in rope management. Using additional protection may have prevented the rope from getting caught in the notch. A larger diameter rope or double rope technique should also be considered._x000a_Although he was not wearing a helmet, I don’t think it would have helped him. One final note, the climbing community came together in an extremely helpful and compassionate way to help a fellow climber. (Source: Matthew Lombardi and a posting by James Curry)"/>
    <n v="6"/>
    <m/>
    <m/>
    <m/>
    <n v="1"/>
    <m/>
    <n v="1"/>
    <m/>
    <m/>
    <m/>
    <m/>
    <m/>
    <m/>
    <x v="1"/>
    <m/>
    <m/>
    <x v="1"/>
    <x v="1"/>
    <x v="0"/>
    <x v="0"/>
    <x v="0"/>
    <x v="0"/>
    <m/>
    <m/>
    <x v="0"/>
    <m/>
    <m/>
    <m/>
    <x v="0"/>
    <x v="0"/>
    <m/>
    <m/>
    <m/>
    <x v="0"/>
    <m/>
    <m/>
    <m/>
    <m/>
    <m/>
    <m/>
    <x v="0"/>
    <m/>
    <m/>
    <m/>
    <m/>
    <m/>
    <m/>
    <m/>
    <m/>
    <m/>
    <m/>
    <m/>
    <m/>
    <x v="0"/>
    <n v="1"/>
    <m/>
    <m/>
    <m/>
    <m/>
    <m/>
    <m/>
    <m/>
    <m/>
    <m/>
    <m/>
    <m/>
    <m/>
    <m/>
    <n v="1"/>
    <m/>
    <m/>
    <x v="0"/>
    <m/>
    <m/>
    <m/>
    <m/>
    <m/>
    <m/>
    <m/>
    <m/>
    <m/>
    <m/>
    <m/>
    <m/>
    <n v="1"/>
    <m/>
    <m/>
    <m/>
    <m/>
    <m/>
  </r>
  <r>
    <x v="1681"/>
    <s v="Fall on Snow — Near Miss, Wyoming, Grand Teton National Park, Mount Moran, Skillet Glacier"/>
    <x v="20"/>
    <s v="Wyoming, Grand Teton National Park, Mount Moran, Skillet Glacier_x000a_On June 2nd, a woman (20+) was ascending the Skillet Glacier with her male friend with intentions of skiing the Skillet Col. Both were wearing backpacks with skis on their packs, no helmets, unknown if they had crampons and axes, but I’m guessing they did. Near the top of the Skillet the woman lost her footing or fell backwards. She tumbled 1,200 feet down the Skillet, a fall that is commonly referred to as “Tomahawking.” There were two other skiers at the top that were waiting for her and her friend to top out before they began their decent. They were already in their skis as they saw her fall. One of the two skied down to her right away to assess her injuries. She was beat up but able to ski out on her own and didn’t report the incident. Occasionally we hear about some spectacular near-miss incident days later and never hear anything more. This information was relayed to me in rumor format, so I don’t know any more than that. (Source: Chris Harder, GTNP Ranger)_x000a_(Editor’s Note: Spectacular slides down the Skillet Glacier used to be an annual event, especially popular among young people working summer jobs at the various concessions. Thanks to an education program, these events are now infrequent. But when they happen, they are worth mentioning and becoming part of the orientation for seasonal workers.)"/>
    <n v="3"/>
    <m/>
    <m/>
    <m/>
    <m/>
    <m/>
    <m/>
    <m/>
    <m/>
    <m/>
    <m/>
    <m/>
    <m/>
    <x v="0"/>
    <m/>
    <n v="1"/>
    <x v="1"/>
    <x v="1"/>
    <x v="1"/>
    <x v="1"/>
    <x v="0"/>
    <x v="0"/>
    <m/>
    <m/>
    <x v="0"/>
    <m/>
    <m/>
    <m/>
    <x v="0"/>
    <x v="1"/>
    <m/>
    <m/>
    <m/>
    <x v="0"/>
    <m/>
    <m/>
    <m/>
    <m/>
    <m/>
    <m/>
    <x v="0"/>
    <m/>
    <m/>
    <m/>
    <m/>
    <m/>
    <m/>
    <m/>
    <m/>
    <m/>
    <m/>
    <m/>
    <m/>
    <x v="0"/>
    <n v="1"/>
    <m/>
    <m/>
    <m/>
    <m/>
    <m/>
    <m/>
    <m/>
    <m/>
    <m/>
    <m/>
    <m/>
    <m/>
    <m/>
    <m/>
    <m/>
    <m/>
    <x v="1"/>
    <m/>
    <m/>
    <m/>
    <m/>
    <m/>
    <m/>
    <m/>
    <m/>
    <m/>
    <m/>
    <m/>
    <n v="1"/>
    <m/>
    <m/>
    <m/>
    <m/>
    <m/>
    <m/>
  </r>
  <r>
    <x v="1682"/>
    <s v="Fall on Snow — Unable to Self-Arrest, New Hampshire, Tuckerman Ravine, Left Gully"/>
    <x v="20"/>
    <s v="New Hampshire, Tuckerman Ravine, Left gully_x000a_On March 14, a woman fell approximately 1,200 feet from near the top of Left Gully in Tuckerman Ravine. She was unable to self-arrest and quickly lost her ice ax, as she rapidly accelerated on the very slick surface. Along the way, her crampon caught the surface, resulting in an open angulated lower leg fracture. She also suffered arm and rib injuries before coming to a stop low in the floor of Tuckerman Ravine. Snow Rangers, MWVSP, and AMC personnel responded, treated her injuries, and packaged her into a litter. The litter was belayed down the Little Headwall to the top of the Sherburne Ski Trail. From there a snowmobile transported the litter to an ambulance waiting at Pinkham Notch Visitor Center."/>
    <n v="3"/>
    <m/>
    <m/>
    <m/>
    <m/>
    <m/>
    <m/>
    <m/>
    <m/>
    <m/>
    <m/>
    <m/>
    <m/>
    <x v="0"/>
    <n v="1"/>
    <m/>
    <x v="1"/>
    <x v="1"/>
    <x v="1"/>
    <x v="1"/>
    <x v="0"/>
    <x v="0"/>
    <m/>
    <m/>
    <x v="1"/>
    <m/>
    <m/>
    <m/>
    <x v="0"/>
    <x v="1"/>
    <m/>
    <m/>
    <m/>
    <x v="0"/>
    <m/>
    <m/>
    <m/>
    <m/>
    <m/>
    <m/>
    <x v="0"/>
    <m/>
    <m/>
    <m/>
    <m/>
    <m/>
    <m/>
    <m/>
    <m/>
    <m/>
    <m/>
    <m/>
    <m/>
    <x v="0"/>
    <m/>
    <m/>
    <m/>
    <m/>
    <m/>
    <m/>
    <m/>
    <m/>
    <m/>
    <m/>
    <m/>
    <m/>
    <m/>
    <m/>
    <m/>
    <m/>
    <m/>
    <x v="1"/>
    <m/>
    <m/>
    <m/>
    <m/>
    <m/>
    <m/>
    <m/>
    <m/>
    <n v="1"/>
    <m/>
    <m/>
    <m/>
    <m/>
    <m/>
    <m/>
    <m/>
    <m/>
    <m/>
  </r>
  <r>
    <x v="1683"/>
    <s v="Fall on Snow — Unusual Slip, Washington, Mount Shuksan"/>
    <x v="20"/>
    <s v="Washington, Mount Shuksan_x000a_On May 23, one of two clients sustained an ankle injury when the guide (29) lost his footing on the descent of Mount Shuksan. He slid down a snow slope, and pulled the clients from their stance. Because of snow conditions and gradient, the guide was unable to stop himself before passing the climbers and before the slack in the rope was spent. The total fall was about 400 feet. Analysis_x000a_The guide hadn’t set any protection for himself (nor had the other climbers done so as they descended with his belay) because he was on, what was for him, moderate terrain where he felt no danger of losing his footing. It was a very unusual slip—a freak accident—for a skilled guide._x000a_Throughout his career he has guided his clients without error, and he felt terrible about this accident._x000a_The guide commented, “Among many other responsibilities, a guide’s job is never to fall. We put in protection on challenging terrain so that if the unexpected happens, ill consequences do not occur or are minimal. We also put in protection on moderate terrain when conditions dictate, such as objective danger or probable difficulty in stopping a slip or a fall by clients. In the case of this accident, we were in open terrain with no objective dangers from above, and I felt secure in my footing. Though the snow was soft, I felt that I could fully control my stance and movement. I have always been conservative in placing protection (especially with clients), and this experience has made me even more so.” (Source: Kelly Bush, Wilderness District Ranger, and the guide)"/>
    <n v="5"/>
    <m/>
    <m/>
    <m/>
    <n v="1"/>
    <m/>
    <m/>
    <m/>
    <m/>
    <m/>
    <m/>
    <n v="1"/>
    <m/>
    <x v="0"/>
    <n v="1"/>
    <m/>
    <x v="1"/>
    <x v="0"/>
    <x v="0"/>
    <x v="1"/>
    <x v="0"/>
    <x v="0"/>
    <m/>
    <m/>
    <x v="0"/>
    <m/>
    <m/>
    <m/>
    <x v="0"/>
    <x v="1"/>
    <m/>
    <m/>
    <m/>
    <x v="0"/>
    <m/>
    <m/>
    <m/>
    <m/>
    <m/>
    <m/>
    <x v="0"/>
    <m/>
    <m/>
    <m/>
    <m/>
    <m/>
    <m/>
    <m/>
    <m/>
    <m/>
    <m/>
    <m/>
    <m/>
    <x v="0"/>
    <m/>
    <m/>
    <m/>
    <m/>
    <m/>
    <m/>
    <m/>
    <m/>
    <m/>
    <m/>
    <m/>
    <m/>
    <m/>
    <m/>
    <m/>
    <m/>
    <m/>
    <x v="1"/>
    <m/>
    <m/>
    <m/>
    <m/>
    <m/>
    <m/>
    <m/>
    <m/>
    <m/>
    <m/>
    <n v="1"/>
    <m/>
    <m/>
    <m/>
    <m/>
    <m/>
    <m/>
    <m/>
  </r>
  <r>
    <x v="1684"/>
    <s v="Fall on Snow, Climbing Unroped, Oregon, Mount Hood, Southside"/>
    <x v="20"/>
    <s v="Oregon, Mount Hood, Southside_x000a_On May 17, John Creager (54) was descending a Southside variation on Mount Hood with his two partners. He lost his footing and fell about 400 feet, sustaining serious injuries, including losing consciousness for about 20 minutes. A nearby member of Portland Mountain Rescue witnessed the accident and reported it by cellphone. Assisting climbers were able to relocate the subject to a safer location and provide first aid. A rescue team lowered Creager to an awaiting snowcat, which provided transport to a waiting helicopter in the parking lot._x000a_Analysis_x000a_Soft snow conditions can cause loss of footing and also make self-arrest difficult. Roped travel is suggested in such conditions, as it provides the security of a belay or team arrest. (Source: Jeff Sheetz, Portland Mountain Rescue)"/>
    <n v="5"/>
    <m/>
    <m/>
    <m/>
    <m/>
    <m/>
    <m/>
    <n v="1"/>
    <m/>
    <m/>
    <m/>
    <m/>
    <m/>
    <x v="0"/>
    <n v="1"/>
    <m/>
    <x v="1"/>
    <x v="0"/>
    <x v="1"/>
    <x v="1"/>
    <x v="0"/>
    <x v="0"/>
    <m/>
    <m/>
    <x v="1"/>
    <n v="1"/>
    <m/>
    <m/>
    <x v="0"/>
    <x v="1"/>
    <m/>
    <m/>
    <m/>
    <x v="0"/>
    <m/>
    <m/>
    <m/>
    <m/>
    <m/>
    <m/>
    <x v="0"/>
    <m/>
    <m/>
    <m/>
    <m/>
    <m/>
    <m/>
    <m/>
    <m/>
    <m/>
    <m/>
    <m/>
    <m/>
    <x v="0"/>
    <m/>
    <m/>
    <m/>
    <m/>
    <m/>
    <m/>
    <m/>
    <m/>
    <m/>
    <m/>
    <m/>
    <m/>
    <m/>
    <m/>
    <m/>
    <m/>
    <m/>
    <x v="1"/>
    <m/>
    <m/>
    <m/>
    <m/>
    <m/>
    <m/>
    <m/>
    <m/>
    <m/>
    <m/>
    <n v="1"/>
    <m/>
    <m/>
    <m/>
    <m/>
    <m/>
    <m/>
    <m/>
  </r>
  <r>
    <x v="1685"/>
    <s v="Fall on Snow, Faulty Use of Crampons, Washington, Mount Rainier, McClure Rock"/>
    <x v="20"/>
    <s v="Washington, Mount Rainier, McClure Rock_x000a_On July 4, Mr. Wilkinson (47) was descending the mountain following an Alpine Ascents International (AAI) summit trip. About 2015, Wilkinson tripped over his crampon and fell, with his left knee landing on a picket, resulting in a puncture wound. Guides bandaged the wound and helped him walk down the following morning from approximately McClure Rock at 7,385 feet to Pebble Creek at 7,200 feet. (Source: From a report by Ken Worstell, Park Ranger)_x000a_Analysis_x000a_It appears that Mr. Wilkinson was climbing alone. The snow conditions were described by Ranger Stefan Wick as “soft,” so descending with crampons was not a good idea. (Source: Jed Williamson)"/>
    <n v="5"/>
    <m/>
    <m/>
    <m/>
    <m/>
    <m/>
    <n v="1"/>
    <m/>
    <m/>
    <m/>
    <m/>
    <m/>
    <m/>
    <x v="0"/>
    <m/>
    <m/>
    <x v="1"/>
    <x v="0"/>
    <x v="1"/>
    <x v="1"/>
    <x v="0"/>
    <x v="0"/>
    <m/>
    <m/>
    <x v="0"/>
    <n v="1"/>
    <n v="1"/>
    <m/>
    <x v="0"/>
    <x v="1"/>
    <m/>
    <m/>
    <n v="1"/>
    <x v="0"/>
    <m/>
    <m/>
    <m/>
    <m/>
    <m/>
    <m/>
    <x v="0"/>
    <m/>
    <m/>
    <m/>
    <m/>
    <m/>
    <m/>
    <m/>
    <m/>
    <m/>
    <m/>
    <m/>
    <m/>
    <x v="0"/>
    <m/>
    <m/>
    <m/>
    <m/>
    <m/>
    <m/>
    <m/>
    <m/>
    <m/>
    <m/>
    <m/>
    <m/>
    <m/>
    <m/>
    <m/>
    <m/>
    <m/>
    <x v="1"/>
    <m/>
    <m/>
    <m/>
    <m/>
    <m/>
    <m/>
    <m/>
    <m/>
    <m/>
    <m/>
    <m/>
    <m/>
    <n v="1"/>
    <m/>
    <m/>
    <m/>
    <m/>
    <m/>
  </r>
  <r>
    <x v="1686"/>
    <s v="Fall on Snow, Unable to Self-Arrest, Climbing Alone, Colorado, Rocky Mountain National Park, Flattop Mountain"/>
    <x v="20"/>
    <s v="Colorado, Rocky Mountain National Park, Flattop Mountain_x000a_On May 11 between 1100 and 1200, a man (57) fell approximately 50-100 feet while climbing a 45-degree snow colouir on the northwest flank of Flattop Mountain and was unable to self-arrest. An island of rocks in the couloir stopped his fall. His impact with these rocks resulted in serious injuries, including a broken pevlis. He managed to down-climb 1000 feet to the base of the couloir that was still more than five miles away from the trailhead. By the time a pair of backcountry skiers found him on the following day, the injured climber had become hypothermic and disoriented. The skiers reported the accident to the NPS at 1200. An NPS team responded by 1530. They packaged the climber into a litter and evacuated him._x000a_Analysis_x000a_This climber had the odds stacked against him in several ways: as the snow warmed up it would have been more likely to “ball-up” on his crampons; inconsistent snow surfaces in the couloir during his climb would have made kicking good steps and finding good footing more difficult; recently exposed rocks would have been more likely to melt out and fall; and self arrest near the top of the couloir was not likely to work if he did fall. The climber stated that he could not remember what had caused his fall, but any of the previously mentioned things could have contributed to it._x000a_The urge to continue with one’s plan frequently overshadows continuous reassessment of conditions and the ability to deal with them. On many occasions the conditions do not cooperate with climber’s planned objectives. A willingness to remain flexible and to change one’s plan as conditions change often results in safer more enjoyable outings._x000a_This climber also elected to climb by himself. Solo climbing always magnifies the risks associated with climbing. In addition, he did not leave a plan with anyone nor did he have a reliable means of communicating with the outside world._x000a_He owes his life to the two skiers who happened to find him and intiate his rescue. (Source: Edited from a report by Mark Pita, Search &amp; Rescue Program Manager, Rocky Mountain National Park)"/>
    <n v="6"/>
    <m/>
    <m/>
    <m/>
    <m/>
    <m/>
    <m/>
    <n v="1"/>
    <m/>
    <m/>
    <m/>
    <m/>
    <m/>
    <x v="0"/>
    <n v="1"/>
    <m/>
    <x v="1"/>
    <x v="1"/>
    <x v="1"/>
    <x v="1"/>
    <x v="0"/>
    <x v="0"/>
    <m/>
    <m/>
    <x v="1"/>
    <n v="1"/>
    <n v="1"/>
    <m/>
    <x v="0"/>
    <x v="1"/>
    <m/>
    <m/>
    <m/>
    <x v="0"/>
    <m/>
    <m/>
    <m/>
    <m/>
    <m/>
    <m/>
    <x v="0"/>
    <m/>
    <m/>
    <n v="1"/>
    <m/>
    <m/>
    <m/>
    <m/>
    <m/>
    <m/>
    <m/>
    <m/>
    <m/>
    <x v="0"/>
    <m/>
    <m/>
    <m/>
    <m/>
    <m/>
    <m/>
    <m/>
    <m/>
    <m/>
    <m/>
    <m/>
    <m/>
    <m/>
    <m/>
    <m/>
    <m/>
    <m/>
    <x v="1"/>
    <m/>
    <m/>
    <m/>
    <m/>
    <m/>
    <m/>
    <m/>
    <m/>
    <m/>
    <m/>
    <n v="1"/>
    <m/>
    <m/>
    <m/>
    <m/>
    <m/>
    <m/>
    <m/>
  </r>
  <r>
    <x v="1687"/>
    <s v="Fall on Steep Snow — Unable to Self-Arrest, Faulty Use of Crampons, Washington, North Cascades National Park, The Triad"/>
    <x v="20"/>
    <s v="Washington, North Cascades National Park, The Triad_x000a_On July 1st, Martin Cash (35) and Aaron Zabriskie (26) successfully climbed two of the three summits of a peak known as The Triad. While descending a steep snow slope (~35 degrees), Martin Cash lost his footing and slid approximately 60 feet. The snow was very soft and slushy and he was not able self-arrest. His rapid slide was halted by a rock at the bottom of the snow slope, on a less steep bench. This impact resulted in an open lower leg fracture. This sudden stop likely saved him from tumbling another 100 feet down the steep alp slope and free-falling an additional 200 feet._x000a_Aaron Zabriskie heard Cash yell and went to assist. Zabriskie built a snow anchor for greater security on the slope, thoroughly assessed his friend, and splinted his leg. Zabriskie would go to camp to get overnight gear for Cash, and then he would hike out and alert EMS. As Zabriskie was nearing their camp in Roush Basin (about a mile away) to get the overnight gear, he encountered two North Cascades National Park rangers on a patrol of nearby Eldorado Peak. They quickly initiated a rescue via the park’s radio system. Two other rangers responded via helicopter. The initiating rangers were picked up via helicopter and landed below the site. One ranger climbed to the accident site. He re-assessed the patient, site, anchor, and provided radio communication with the climbers._x000a_Due to the steepness of the site and limited options for helicopter landing sites near the climber, two rangers were short-hauled into the site and lifted out the patient in a litter to a flat staging site on a snowfield 600 feet below. Martin Cash was flown out of the backcountry and transferred to a ground ambulance._x000a_Analysis_x000a_After reflection, Mr. Cash feels that the accident was definitely preventable by using a more secure technique for descent. He said, “If I had side-hilled down the slope, backing down and plunging my ax when both feet were planted would have prevented it. I think the only lesson [to pass on to others] is to be very careful descending steep snow slopes. Always go face in. Also, my aluminum crampons balled up badly which contributed to me starting the slide.”_x000a_Backing down a steep, hazardous slope such as this one with or without crampons is much more secure than plunge-stepping or side-hilling. It is also safe and better practice to remove crampons when the snow is starting to ball in them. Also, installing some sort of anti-balling plates on the crampons (or purchasing new ones with plates) can help with this potentially dangerous problem._x000a_Two factors made this a straightforward and expedient rescue. It was extremely fortuitous for Aaron Zabriskie to have made contact with the rangers. Had the timing been different by a few minutes, Martin Cash most likely would have had to spend a night out. Given the clear stable weather, this would have been survivable, but would have increased the risk of infection and tissue damage to Mr. Cash’s leg. (Source: Rob Burrows, Climbing Ranger, and Kelly Bush, Wilderness District Ranger)"/>
    <n v="5"/>
    <m/>
    <m/>
    <m/>
    <n v="1"/>
    <n v="1"/>
    <m/>
    <m/>
    <m/>
    <m/>
    <m/>
    <m/>
    <m/>
    <x v="0"/>
    <n v="1"/>
    <m/>
    <x v="1"/>
    <x v="0"/>
    <x v="1"/>
    <x v="1"/>
    <x v="0"/>
    <x v="0"/>
    <m/>
    <m/>
    <x v="1"/>
    <m/>
    <m/>
    <m/>
    <x v="0"/>
    <x v="1"/>
    <m/>
    <m/>
    <n v="1"/>
    <x v="0"/>
    <m/>
    <m/>
    <m/>
    <m/>
    <m/>
    <m/>
    <x v="0"/>
    <m/>
    <m/>
    <m/>
    <m/>
    <m/>
    <m/>
    <m/>
    <m/>
    <m/>
    <m/>
    <m/>
    <m/>
    <x v="0"/>
    <m/>
    <m/>
    <m/>
    <m/>
    <m/>
    <m/>
    <m/>
    <m/>
    <m/>
    <m/>
    <m/>
    <m/>
    <m/>
    <m/>
    <m/>
    <m/>
    <m/>
    <x v="1"/>
    <m/>
    <m/>
    <m/>
    <m/>
    <m/>
    <m/>
    <m/>
    <m/>
    <m/>
    <m/>
    <m/>
    <m/>
    <n v="1"/>
    <m/>
    <m/>
    <m/>
    <m/>
    <m/>
  </r>
  <r>
    <x v="1688"/>
    <s v="Fall or Slip on Ice, Inadequate Protection — Running Rope Threaded Through Webbing, Webbing Failed, Colorado, Vail, Rigid Designator"/>
    <x v="20"/>
    <s v="Colorado, Vail, Rigid Designator_x000a_Late on the morning of March 21, Christopher Boratenski (31) an experienced climber, was climbing the Rigid Designator (WI5) a single pitch, 115-foot ice climb with two companions when he fell._x000a_His climbing partners Oscar and Charlotte Fors had climbed the route the day before and used an existing tree-anchor at the top of the climb. After leading the climb, Oscar backed up the existing anchor, a steel carabiner in red 1/2-inch webbing backed up by a sling of black 1/2-inch webbing, with a 5mm spectra cord. Oscar rappelled down on double rope and Charlotte followed the climb on top-rope using the steel carabiner with the two back ups as anchor._x000a_On the day of the accident, Chris led the route and used the existing anchor at the top of the climb, but failed to include the steel carabiner, leaving the rope threaded through the black 1/2-inch sling and the 5mm spectra cord. He rappelled off on a double rope (2 x 60m, 9.8mm ropes). Charlotte climbed using one of the ropes as top-rope. After approximately 80 feet of climbing, the angle decreases leading up an additional 20 feet to the anchor. Charlotte stopped climbing at this point and was lowered to the ground. Oscar tied in and climbed to the same point where Charlotte stopped and was lowered to the ground. Chris tied in and climbed again. As Charlotte belayed, she noticed a slight “stickiness” in the rope, but considering ~150 feet of rope is out and the rope seemed to be moving well, she continued to take._x000a_Choosing the partly overhanging right side of the fall, Chris hung on the rope to rest twice on his ascent. He toped out at the same height as the previous climbers and was lowered a few feet before the anchor failed, causing him to fall straight to the ground not touching the icefall on the descent. He landed flat on his back approximately 20 feet below the belay stance, then bounced off the ice pyramid at the base of the ice-fall coming to rest an additional 15 feet farther down. He regained consciousness after about 30 seconds and had severe difficulty breathing. With the help of two other climbers, Chris’ position on the slope was secured to the backboard (from rescue cache on site). On advice from the 911 operator, we agreed not to move Chris down the slope to the road (ten minutes steep downhill walk) until additional help arrived. The first paramedics arrived 30 minutes after the 911 call, with additional rescuers arriving over the next hour. The Vail Fire Department, Eagle County Ambulance District, and Vail Mountain Rescue Group personnel, used two 600-foot ropes to lower Boratenski down the steep slope. He was then pulled by snowmobile and transported to a waiting ambulance, which brought him to the Vail Valley Medical Center. Chris was checked into the ER in Vail three hours after his fall. He sustained critical injuries, including broken ribs and nose, punctured lung and nine crushed/broken vertebras._x000a_Analysis_x000a_The accident could have been avoided by using the existing steel carabiner in the anchor system. While the anchor would have been adequate for rappelling on double rope, webbing should never be used for a running rope. The repeated climbing and lowering sawed through the black sling and the 5mm spectra cord failed to back up the already running rope. The cut surfaces on both the sling and the cord were burned._x000a_All three climbers were skilled and experienced ice climbers. Chris knew how to set top rope anchors, but considered only the double rope rappel when setting up his initial rappel after leading the climb and did not consider that it may be used as a top rope anchor. The other climbers might have asked for specifics about how the anchor was threaded when Chris came down from his initial rappel, or if either of the two other climbers had checked the anchor when they reached the top of the climb on their respective climbs, then the accident would likely not have occurred._x000a_This fall would likely have had a fatal outcome had it not been thanks to the proximity to the road and Vail’s excellent care facilities. Thanks to the Vail Fire department, Mountain Rescue, Vail Valley Medical Center and the supporting climbers for making the evacuation successful. (Source: Oscar Fors, mountainproject.com)"/>
    <n v="9"/>
    <m/>
    <m/>
    <m/>
    <m/>
    <n v="1"/>
    <m/>
    <m/>
    <m/>
    <m/>
    <m/>
    <n v="1"/>
    <m/>
    <x v="0"/>
    <n v="1"/>
    <m/>
    <x v="1"/>
    <x v="0"/>
    <x v="0"/>
    <x v="1"/>
    <x v="0"/>
    <x v="1"/>
    <m/>
    <m/>
    <x v="0"/>
    <m/>
    <m/>
    <m/>
    <x v="0"/>
    <x v="0"/>
    <m/>
    <m/>
    <m/>
    <x v="1"/>
    <m/>
    <m/>
    <m/>
    <m/>
    <m/>
    <m/>
    <x v="0"/>
    <m/>
    <m/>
    <m/>
    <m/>
    <m/>
    <m/>
    <m/>
    <m/>
    <m/>
    <m/>
    <m/>
    <m/>
    <x v="0"/>
    <m/>
    <m/>
    <m/>
    <m/>
    <m/>
    <m/>
    <m/>
    <m/>
    <m/>
    <m/>
    <m/>
    <m/>
    <m/>
    <m/>
    <m/>
    <m/>
    <m/>
    <x v="0"/>
    <n v="1"/>
    <m/>
    <m/>
    <m/>
    <n v="1"/>
    <m/>
    <m/>
    <m/>
    <n v="1"/>
    <m/>
    <m/>
    <m/>
    <m/>
    <m/>
    <m/>
    <m/>
    <m/>
    <m/>
  </r>
  <r>
    <x v="1689"/>
    <s v="Fall or Slip on Rock, Protection Pulled Out, Tennessee, Tennessee Wall, Blood-On-The-Rocks"/>
    <x v="20"/>
    <s v="Tennessee, Tennessee Wall, Blood-on-the-Rocks_x000a_Fellow climbers and rescue crews evacuated an injured climber on January 25 at the Tennessee Wall after she took a serious leader fall._x000a_Jesse (22) was leading Blood on the Rocks (5.10b/c) in the north section of T-Wall. Witnesses said three or four pieces of gear pulled when she fell, causing her to fall to the ground—about 30-3 5 feet. The route is an 85-foot, single-pitch._x000a_She had previously fallen on a BD C3 #1 and it held fine. She attempted the move again and fell, this time with devastating results when the cams pulled out of the crack. However, there was enough tension on each piece to slow her down. Landing on her back resulted in a broken pelvis, wrist, and C2 vertebrate._x000a_Analysis_x000a_Always check your gear placements after a fall. Falls move gear and can weaken their position. (Source: From a post on Mountain Project and Aram Attarian)"/>
    <n v="4"/>
    <m/>
    <m/>
    <n v="1"/>
    <m/>
    <m/>
    <m/>
    <m/>
    <m/>
    <m/>
    <m/>
    <m/>
    <m/>
    <x v="0"/>
    <n v="1"/>
    <m/>
    <x v="1"/>
    <x v="1"/>
    <x v="0"/>
    <x v="0"/>
    <x v="0"/>
    <x v="0"/>
    <m/>
    <m/>
    <x v="0"/>
    <m/>
    <m/>
    <m/>
    <x v="0"/>
    <x v="0"/>
    <m/>
    <m/>
    <m/>
    <x v="0"/>
    <m/>
    <m/>
    <m/>
    <m/>
    <m/>
    <m/>
    <x v="0"/>
    <m/>
    <m/>
    <m/>
    <m/>
    <m/>
    <m/>
    <m/>
    <m/>
    <m/>
    <m/>
    <m/>
    <m/>
    <x v="0"/>
    <m/>
    <m/>
    <m/>
    <m/>
    <m/>
    <m/>
    <m/>
    <m/>
    <m/>
    <m/>
    <m/>
    <m/>
    <m/>
    <m/>
    <m/>
    <m/>
    <m/>
    <x v="0"/>
    <m/>
    <m/>
    <m/>
    <m/>
    <m/>
    <m/>
    <n v="1"/>
    <m/>
    <m/>
    <m/>
    <m/>
    <m/>
    <m/>
    <m/>
    <m/>
    <m/>
    <m/>
    <m/>
  </r>
  <r>
    <x v="1690"/>
    <s v="Fall or Slip on Rock, Rock Flake Came Off, Placed Inadequate Protection, Colorado, Eldorado Canyon State Park, West Ridge"/>
    <x v="20"/>
    <s v="Colorado, Eldorado Canyon State Park, West Ridge_x000a_On April 13, my climbing partner Dave and I (Scott Bennett, 23) were psyched to be out in Eldo. Our destination was the West Ridge-Sidewall area, my favorite cragging hangout in the canyon. After warming up on Court Jester, I felt ready to get back on my goal: the Unbroken Chain (5.11c)-False Prophet (5.11d) link-up. I had tried it once about a month back, and was lucky enough to on-sight the first half before falling on the False Prophet crux._x000a_The crux of the pitch is up high, and I got caught looking ahead. I fell about 20-25 feet up when my foot unexpectedly slipped. I felt the normal acceleration and then the comforting deceleration of the rope coming taught. Then the feeling I had been fearing: the sudden “pop” of the flake blowing, the flake that contained my only gear. I landed on the thankfully flat, but painfully solid rock. I hit on my back and immediately I knew I was hurt. I tried to remain still while spewing a string of curses, which probably didn’t reassure Dave. Having luckily avoided hitting my head in the fall (yes, I had a helmet), I was quickly able to inventory the damage: scraped elbows, bruised heel, a tweaked wrist, and a disturbingly painful back. After lying down for a while and [engaging in some] nervous discussion, I decided to test out my back and sit up. Painful, but not devastating._x000a_About an hour later, feeling better now, and relieved at the arrival of my friends Matt and Zach, we started down the hill. It took a while, but we made it, including the crux river crossing at the end. A trip to the clinic for some x-rays revealed no broken bones, despite a really painful wrist and nagging back pain._x000a_Analysis_x000a_Climbing is dangerous and falling on dangerous routes has consequences. Unbroken Chain is probably harder now, since that flake was a really great hold. I guess it was always a dangerous route, but now more obviously so. The biggest lesson I’m taking from this experience is to place gear! There’s no good gear on that part of the route, but there were some small RP placements that I skipped. There’s also a cam placement in the sidewall corner (on a giant sling) that I used on my first attempt, although that probably wouldn’t have helped. Regardless, taking the time to work that extra piece of gear may prevent dire consequences in the future. (Source: Scott Bennett from a posting on mountainproject.com)"/>
    <n v="4"/>
    <m/>
    <m/>
    <n v="1"/>
    <m/>
    <m/>
    <m/>
    <m/>
    <m/>
    <m/>
    <m/>
    <m/>
    <m/>
    <x v="0"/>
    <n v="1"/>
    <m/>
    <x v="1"/>
    <x v="1"/>
    <x v="0"/>
    <x v="0"/>
    <x v="0"/>
    <x v="0"/>
    <m/>
    <m/>
    <x v="0"/>
    <m/>
    <m/>
    <m/>
    <x v="0"/>
    <x v="0"/>
    <m/>
    <m/>
    <m/>
    <x v="0"/>
    <m/>
    <m/>
    <m/>
    <m/>
    <m/>
    <m/>
    <x v="0"/>
    <m/>
    <m/>
    <m/>
    <m/>
    <m/>
    <m/>
    <m/>
    <m/>
    <m/>
    <m/>
    <m/>
    <m/>
    <x v="0"/>
    <m/>
    <m/>
    <m/>
    <m/>
    <m/>
    <m/>
    <m/>
    <m/>
    <m/>
    <m/>
    <m/>
    <m/>
    <m/>
    <m/>
    <m/>
    <m/>
    <m/>
    <x v="0"/>
    <m/>
    <m/>
    <m/>
    <m/>
    <m/>
    <m/>
    <m/>
    <m/>
    <m/>
    <n v="1"/>
    <m/>
    <m/>
    <m/>
    <m/>
    <m/>
    <m/>
    <m/>
    <m/>
  </r>
  <r>
    <x v="1691"/>
    <s v="Falling Ice — Gave Way, Fall on Ice, Climbing Unroped, Utah, Little Cottonwood Canyon, Great White Icicle"/>
    <x v="20"/>
    <s v="Utah, Little Cottonwood Canyon, Great White Icicle_x000a_On December 31, Gene Rawson (37), a solo ice climber, was near the top of the final pitch of the Great White Icicle. Rawson was waiting for another climber to complete the pitch. Rawson felt he had a firm hold in the ice with his ax. As he was waiting, one of his legs broke through the ice. He shifted weight onto his other foot to pull his leg out when the entire ice section gave way and he fell approximately 300 feet. He reported positive loss of consciousness for unknown length of time and severe left hip pain._x000a_Other climbers in the area witnessed the fall and assisted with the rescue. The Salt Lake County Fire Department paramedics responded with medics from the Little Cottonwood Canyon Fire Station. A backboard was hauled up using a rope system through an anchor set up by the climbers responding to the accident._x000a_Life Flight team assessment: Salt Lake County Sherriff Department notified Life Flight of need for hoist rescue. The team surveyed the scene to determine if hoist rescue could be safely performed. Avalanche risk was deemed minimal due to the lack of snow accumulation on the steep slope: all ice and rock. The victim was located below the anchored belay station at the base of the third pitch. Just out of the drainage upslope and to the east of the Rawson was a moderately-sized flat platform with snow, but no ice in which the hoist paramedic could be safely lowered and prepare the victim for evacuation. Life Flight had communication with EMS on scene and indirectly with the climber responders. The climbers hauled the patient on the backboard up to the flat platform. The medic was inserted via hoist to this location, followed by a vacuum mattress rescue bag to maintain spinal precautions and provide protection from the below freezing temperatures. After the patient was prepared for evacuation (ten minutes), the helicopter returned for hoist evacuation. Mr. Rawson was transported via helicopter to local hospital where he required surgery for a femur fracture. (Source: Carol Rhoades, Flight Nurse, Intermountain Healthcare Life Flight)_x000a_Analysis_x000a_In an interview with The Salt Lake Tribune on January 8, Gene Rawson said trying to climb solo was a mistake. “If I was roped up and had gear in the ice, the chances of anything severe happening would be minimal,” he said. “When you go solo, it is taking the sport to the very extreme. It’s not a smart thing to do at all, but it is a decision that people make at this level. That is a lesson learned from a lot of people, but being able to live through this, with a 300-foot fall, is huge. Normally, you never hear that someone would live.” The climber, who works for a company in Butte called The Peak that trains Special Forces and other military personnel on rock and ice climbing and mountaineering, praised the work of the Life Flight paramedics who came to his rescue. “It was a great experience to be rescued by these guys,” said Rawson. “If it wasn’t for them, this would not have gone well. My hats are off to them for everything going as smoothly as it did.”"/>
    <n v="7"/>
    <m/>
    <m/>
    <m/>
    <m/>
    <m/>
    <n v="1"/>
    <m/>
    <m/>
    <m/>
    <m/>
    <m/>
    <m/>
    <x v="0"/>
    <n v="1"/>
    <m/>
    <x v="0"/>
    <x v="1"/>
    <x v="1"/>
    <x v="1"/>
    <x v="0"/>
    <x v="0"/>
    <m/>
    <m/>
    <x v="1"/>
    <n v="1"/>
    <m/>
    <m/>
    <x v="0"/>
    <x v="1"/>
    <m/>
    <m/>
    <m/>
    <x v="1"/>
    <m/>
    <m/>
    <m/>
    <m/>
    <m/>
    <m/>
    <x v="0"/>
    <m/>
    <n v="1"/>
    <m/>
    <m/>
    <m/>
    <m/>
    <m/>
    <m/>
    <m/>
    <m/>
    <m/>
    <m/>
    <x v="0"/>
    <m/>
    <m/>
    <m/>
    <m/>
    <m/>
    <m/>
    <m/>
    <m/>
    <m/>
    <m/>
    <m/>
    <m/>
    <m/>
    <m/>
    <m/>
    <m/>
    <m/>
    <x v="1"/>
    <m/>
    <m/>
    <m/>
    <m/>
    <m/>
    <m/>
    <m/>
    <m/>
    <m/>
    <m/>
    <m/>
    <m/>
    <m/>
    <m/>
    <m/>
    <m/>
    <m/>
    <n v="1"/>
  </r>
  <r>
    <x v="1692"/>
    <s v="Falling Ice, Oregon, Mount Hood, Southside"/>
    <x v="20"/>
    <s v="Oregon, Mount Hood, Southside_x000a_On January 21, while ascending the Southside route on Mount Hood at 10,000 feet, a large piece of falling ice hit Brooke Colvin (31) in the face, causing her to fall about 400 feet. Her climbing partner (and husband) descended to her, realized that she was deceased, and continued down to report the accident. A separate party witnessed it and notified authorities by cellphone. A rescue team from Portland Mountain Rescue lowered the body to an awaiting snowcat at the upper Palmer snowfield._x000a_Analysis_x000a_The unstable ice near the summit was caused by an unusual early season temperature inversion. The summit ice (heavy rime-ice) becomes a greater risk when warmer temperatures melt the bond holding the rime in place. This is normally due to direct solar heating (greater later in the day and later in the season), but can also result from prolonged elevated air temperatures._x000a_The unstable snow/ice conditions near the summit described above contributed to a large number of accidents on Mount Hood this year. Five climbers were injured in separate accidents caused by falling snow/ice this season. (Source: Jeff Sheetz, Portland Mountain Rescue)_x000a_"/>
    <n v="4"/>
    <m/>
    <m/>
    <m/>
    <m/>
    <n v="1"/>
    <m/>
    <m/>
    <m/>
    <m/>
    <m/>
    <m/>
    <m/>
    <x v="1"/>
    <m/>
    <m/>
    <x v="1"/>
    <x v="1"/>
    <x v="1"/>
    <x v="1"/>
    <x v="0"/>
    <x v="0"/>
    <m/>
    <m/>
    <x v="0"/>
    <m/>
    <m/>
    <m/>
    <x v="0"/>
    <x v="1"/>
    <m/>
    <m/>
    <m/>
    <x v="0"/>
    <m/>
    <m/>
    <m/>
    <n v="1"/>
    <m/>
    <m/>
    <x v="0"/>
    <m/>
    <n v="1"/>
    <m/>
    <m/>
    <m/>
    <m/>
    <m/>
    <m/>
    <m/>
    <m/>
    <m/>
    <m/>
    <x v="0"/>
    <m/>
    <m/>
    <m/>
    <m/>
    <m/>
    <m/>
    <m/>
    <m/>
    <m/>
    <m/>
    <m/>
    <m/>
    <m/>
    <m/>
    <m/>
    <m/>
    <m/>
    <x v="1"/>
    <m/>
    <m/>
    <m/>
    <m/>
    <m/>
    <m/>
    <n v="1"/>
    <m/>
    <m/>
    <m/>
    <m/>
    <m/>
    <m/>
    <m/>
    <m/>
    <m/>
    <m/>
    <m/>
  </r>
  <r>
    <x v="1693"/>
    <s v="Falling Rock — Failure to Test Holds _x000a_Wyoming, Wind River Range, Cirque of the Towers"/>
    <x v="20"/>
    <s v="On August 1, while ascending Pingora Peak, Kelsey Dayton pulled a large rock off while following Joe Kelsey up a 4th-class chimney The rock grazed her helmeted head then broke her left humerus._x000a_Analysis_x000a_Mid-altitude mountaineering in this location has significant loose rock hazards due to freeze/thaw cycles. (Source: John Gookin, SAR Commander, FSCO)"/>
    <n v="3"/>
    <m/>
    <m/>
    <m/>
    <m/>
    <m/>
    <m/>
    <m/>
    <m/>
    <m/>
    <m/>
    <m/>
    <m/>
    <x v="0"/>
    <n v="1"/>
    <m/>
    <x v="1"/>
    <x v="1"/>
    <x v="0"/>
    <x v="1"/>
    <x v="0"/>
    <x v="0"/>
    <m/>
    <m/>
    <x v="0"/>
    <m/>
    <m/>
    <m/>
    <x v="0"/>
    <x v="0"/>
    <m/>
    <m/>
    <m/>
    <x v="0"/>
    <m/>
    <m/>
    <m/>
    <m/>
    <m/>
    <m/>
    <x v="0"/>
    <m/>
    <m/>
    <m/>
    <m/>
    <m/>
    <m/>
    <m/>
    <m/>
    <m/>
    <m/>
    <m/>
    <m/>
    <x v="0"/>
    <m/>
    <m/>
    <m/>
    <m/>
    <m/>
    <m/>
    <m/>
    <m/>
    <m/>
    <m/>
    <m/>
    <n v="1"/>
    <m/>
    <m/>
    <m/>
    <m/>
    <m/>
    <x v="1"/>
    <m/>
    <m/>
    <m/>
    <m/>
    <m/>
    <m/>
    <m/>
    <m/>
    <m/>
    <m/>
    <m/>
    <m/>
    <m/>
    <n v="1"/>
    <m/>
    <m/>
    <m/>
    <m/>
  </r>
  <r>
    <x v="1694"/>
    <s v="Falling Rock — Fall on Rock, Inadequate Protection, Failure to Turn Back, Wyoming, Grand Teton National Park, Death Canyon, Caveat Emptor"/>
    <x v="20"/>
    <s v="Wyoming, Grand Teton National Park, Death Canyon, Caveat Emptor_x000a_On August 29, Brian Huff (23) was leading the second pitch of Caveat Emptor and established an anchor at the top in what is considered the normal belay location. (A small ledge and alcove approximately 170 feet up and left from the first belay.) It is believed that Huff used a long yellow sling (1-inch webbing) to wrap a large block setting on the climber’s left side of the belay ledge. It was also stated by Jonathon L, his partner, that Huff also placed a tri-cam as part of the anchor. Jonathon stated that Huff pushed and shoved on the block and it was solid. It is likely that Huff clipped into this same sling with his harness daisy chains as his personal attachment point._x000a_Jonathon followed the second pitch up to the large roof, cleaning the protection as he went. He fell trying to pull up over the lip of the roof and reported “tweaking his wrist” slightly during the fall. He decided that he did not want to finish the climb and asked Huff to lower him. Due to communication difficulties, Jonathon got lowered only a few feet. Huff was using a Petzl Reverso as his belay device. It was in the “auto lock” mode. In order to lower Jonathon, he attached a long cordelette to the rope as a prusik and established a small raising system to break the rope free from the device. It is likely that after lowering a short distance the device locked up again._x000a_Jonathon then decided that he could ascend the rope if it were fixed to the anchor and asked his partner to do this. Jonathon reported that they had very clear communication on this point and Huff said that the rope was fixed to the anchor. Jonathon began to ascend the rope using a Cinch device. He went up about ten feet. He said the rope started to slide slowly down, so he decided that he would try to climb the route instead. Huff then used the prusik cord to transfer the weight off of the fixed knot and onto his belay device, now rigged on his harness. He did not complete the load transfer._x000a_At this point it is believed that the block that was serving as the main anchor became dislodged and was pulled from the ledge. Due to the position of the block on the ledge, it is likely that the block fell from the ledge and then pulled Huff off as well. The last piece of protection that he had placed while leading was a BD .5 cam-a-lot approximately 25-30 feet below the belay anchor. He likely took a tumbling “head first” fall down and to climber’s right. He fell approximately 40-50 feet, being stopped by the rope through the .5 cam-a-lot and the counter balance weight of Jonathon on the other end of the rope._x000a_At the same time, Jonathon was trying to determine what was going on when he free fell 30-40 feet, being stopped by the rope approximately 20 feet above the first belay ledge. He said rocks of various sizes falling past him, but luckily did not hit him. (Witnesses at the base of the climb reported the largest of these rocks being “microwave-sized.” It is believed that this rock was the block that Huff had slung as the anchor.) To clarify, both climbers were now hanging on their respective ends of the rope, anchored only by the .5 cam-a-lot. Huff is still above the roof out of sight of his partner._x000a_Huff suffered several injuries including a concussion, laceration above his left eye, and a severely dislocated left shoulder. It is unknown if he lost complete consciousness, but it is believed he did for a short time at least._x000a_After recovering from the fall, Huff rigged his end of the rope and began rappelling down towards Jonathon. It is believed that he had to re-arrange various items contained in the anchor rigging, which was now tangled at his location. He did not place another anchor and began rappelling on the counter balance weight of Jonathon on the other end of the rope. Huff had just enough rope on his end to barely reach the first belay anchor, passing his partner en route._x000a_Two Exum guides had heard the accident and climbed up to the first belay. They assisted in clipping Huff into the anchor and reported the accident via cellphone. Luckily the knot that Huff had used to fix the rope to the anchor ended up on the opposite side of Jonathon and jammed into the carabiner at the .5 cam-a-lot. Huff came off of the rope and his partner remained hanging on the other end of the rope. Luckily, due to the knot jammed into the carabiner, he did not fall any further._x000a_Jonathon was trailing a second rope, which the Exum guides were able to reach. They then had Jonathan tie into this rope and they belayed him while he down-climbed to the first belay anchor. The Exum guides then lowered him down to the first large ledge on the climb and assisted his partner in rappelling to the same ledge. They bandaged Huff’s head laceration and made him as comfortable as possible._x000a_I arrived on scene approximately an hour later (on foot) and performed a fall assessment, applied oxygen, established an IV, and splinted his arm/ shoulder. The decision was made to short-haul Huff from this ledge. A litter was inserted first, followed by Ranger Guenther. Huff was placed in full c-spine precautions in the litter and short-hauled from the ledge, attended by Ranger Guenther._x000a_Huff spent the rest of the evening in the hospital undergoing tests and evaluations. His shoulder was reduced without surgery and no fractures were found. He was released that night._x000a_Analysis_x000a_Notable details:_x000a_The tri-cam was never located. It is possible it fell into the crack and may be jammed there._x000a_The rope (9.4mm) had several abrasions to the sheath, but remained intact._x000a_Based on the debris left on the belay ledge and the scrape marks, it is believed that the block used for the anchor was just sitting on the slightly down sloping ledge and was not attached to the main cliff. There was no evidence of any recent fracturing._x000a_There are cracks of various sizes at the belay ledge that appeared would have accepted a variety of protection in different size ranges._x000a_The .5 cam-a-lot was intact with only a small gouge in one cam lobe and an elongation of the cable loop._x000a_The figure-8 knot was deformed, but intact, and it was possible to untie it with some effort._x000a_Huff does not remember the accident or rappelling to the first belay ledge. When he arrived at the ledge,he was oriented only to his person and he did not know where he was, what had happened, or what day it was. Slowly he recovered these memories and an hour later he was fully aware and oriented, with the exception of the accident itself. (Source: E. Visnovske, Ranger, GTNP)"/>
    <n v="6"/>
    <m/>
    <m/>
    <n v="1"/>
    <m/>
    <m/>
    <m/>
    <m/>
    <m/>
    <m/>
    <m/>
    <m/>
    <m/>
    <x v="0"/>
    <n v="1"/>
    <m/>
    <x v="0"/>
    <x v="1"/>
    <x v="0"/>
    <x v="0"/>
    <x v="0"/>
    <x v="0"/>
    <m/>
    <m/>
    <x v="0"/>
    <m/>
    <m/>
    <m/>
    <x v="0"/>
    <x v="0"/>
    <m/>
    <m/>
    <m/>
    <x v="0"/>
    <m/>
    <m/>
    <m/>
    <m/>
    <m/>
    <m/>
    <x v="0"/>
    <m/>
    <m/>
    <m/>
    <m/>
    <m/>
    <m/>
    <m/>
    <m/>
    <m/>
    <m/>
    <m/>
    <m/>
    <x v="0"/>
    <m/>
    <m/>
    <m/>
    <m/>
    <m/>
    <m/>
    <m/>
    <m/>
    <m/>
    <m/>
    <n v="1"/>
    <m/>
    <m/>
    <m/>
    <m/>
    <m/>
    <m/>
    <x v="0"/>
    <m/>
    <m/>
    <m/>
    <m/>
    <m/>
    <m/>
    <m/>
    <m/>
    <m/>
    <m/>
    <m/>
    <m/>
    <m/>
    <n v="1"/>
    <m/>
    <m/>
    <m/>
    <m/>
  </r>
  <r>
    <x v="1695"/>
    <s v="Falling Rock — Rock Came Loose, Fall on Rock, Washington, North Cascades — Pickett Range, Mount Terror"/>
    <x v="20"/>
    <s v="Washington, North Cascades – Pickett Range, Mount Terror_x000a_Steph Abegg’s Narrative: The Picket Range is one of the most rugged areas of the North Cascades. Although the difficulty of the climbing is often moderate, the routes are committing and remote, and any mishap can turn deadly. On July 5, a climbing accident occurred on the North Face of Mount Terror. A member of our climbing party fell, suffering a head injury and broken heel and femur. The injured climber was rescued by National Park Service Rangers before nightfall on July 5, but his uninjured companion was stranded on the North Face for four days in inclement weather._x000a_Mount Terror proved to be aptly named for our party from July 5-9, 2009. There were four of us in the climbing party: Donn Venema (59), Jason Schilling (33), Steve Trent (43), and me (Steph Abegg, 26). All of us are experienced climbers, and have made several previous excursions into the rugged Picket Range. The first three days of our six-day trip had been wildly successful, during which we had climbed the South Face of Inspiration, West McMillan Spire, Degenhardt, and The Pyramid. On Day 4 we started off on our last major climb of our trip: the Stoddard Buttress on the north side of Mount Terror. The Stoddard Buttress is one of the longest and most committing classic lines in the Pickets, and we were excited for the climb._x000a_We left our camp in Crescent Creek at dawn, traversed through the Ottohorn-Himmelhorn col, and reached the base of Mount Terror around 8:00 a.m. It was not long before we began simul-climbing up the buttress, taking a relaxed pace to enjoy what promised to be a sunny and warm summer day in the Pickets. Donn and Jason formed one rope team, and Steve and I formed the other rope team. Steve and I were the leading team._x000a_The accident occurred at 10:30 a.m., shortly after we had traversed around a sharp prow about a third of the way up the route. Steve and I had switched leads and Steve was leading the way up low fifth class ledges back onto the buttress crest. I had just left the belay and begun simul-climbing when I heard a yell above me. I looked up. I think the first thing I saw was a climbing shoe flying through the air. Then, I saw the giant rock and Steve silhouetted against the sky. The next thing I knew I was jerked upwards as Steve hit the end of the rope. He had fallen about 60 feet. Unhurt and surprised, I immediately began calling out to Steve asking him if he was okay. He did not answer me. He was hanging head down at the end of the rope and I was shocked to see quite a bit of blood running down the rock. I yelled to Donn and Jason below. They heard me and began to climb up towards us._x000a_I was able to lower Steve to a ledge and climb up to him. I noticed that the rope attached to Steve was frayed to the core. I was afraid of the potential for the rope to.break or slip loose at any time, so I set up additional anchors on some nearby horns. I then maneuvered over to Steve and somehow flipped him so that his head was up. He was still unresponsive, but moaning. His left leg was clearly fractured and he had lost quite a bit of blood from a head wound._x000a_Donn and Jason reached our precarious perch about 15 minutes after the fall. They anchored in and helped to situate Steve to a better position on the small ledge. With his head now fully upright, Steve began to drift in and out of consciousness. Of the three of us, Jason had the strongest first aid skills and he stepped up to the challenge, taking control of addressing Steve’s injuries. Under Jason’s calm directions, we bandaged Steve’s head wound and created a makeshift split for his left leg using the aluminum stay from Donn’s pack. Steve began to shiver and display signs of shock, so we layered him with our extra coats. We were encouraged by the fact that Steve tried to help put his arms into the sleeves as we told him what we were doing. He began to be responsive enough to complain of the pain in his leg, and asked repeatedly what had happened._x000a_We had brought along a cellphone to try to call friends and family from the summit. Now, dealing with a serious accident on one of the most rugged spots in the state, this cellphone would be our lifeline. On the previous days, we had been able to get cell service from the summits of both Inspiration and Degenhardt. We agreed that the quickest way to make a call for help would be to continue climbing the buttress to the summit of Mount Terror. We formed a plan. Jason would stay with Steve. Donn and I would continue up towards the summit as quickly (and safely) as we could and try to initiate a helicopter rescue before the night set in. Making the phone call in time was crucial, as Steve’s chances of survival would decrease if he had to spend the night on the mountain, especially considering that the deteriorating weather forecast for the coming days._x000a_Donn and I left the accident scene at 12:00 p.m. to simul-climb the rest of the Stoddard buttress to the false summit. When we passed the location of Steve’s fall, we saw a large, fresh, dihedral-shaped gash. It is likely Steve had been standing on this section when a sizable chunk of what had appeared to be solid rock tore loose below him. He just happened to be in the wrong place at the wrong time._x000a_As Donn and I simul-climbed towards the summit, we checked repeatedly for cellphone service, but to no avail. When we reached the false summit, we were discouraged that we still could not find a signal. It looked as if we would have to take precious time and climb to the true summit and make one last effort at finding a signal. Then, in a final effort before continuing upwards, Donn found a signal on the far south end of the false summit. At 4:00 p.m., we established contact with 911 and initiated a rescue operation out of the Marblemount Ranger Station. It is scary to realize how critical this call was to getting Jason and Steve off of the mountain alive. About an hour later we were able to call and talk directly to the rangers before they departed in a helicopter to locate Steve and Jason. Shortly after, that we descended to our camp in Crescent Creek Basin._x000a_Rescuer’s Narrative: At 16:06 the North Cascades National Park Communications Center in Marblemount received the report of Donn Venema’s call via Skagit County 911. A helicopter was put on standby and SAR rangers were notified. Rangers Kelly Bush and Kevork Arackellian flew reconnaissance of the incident site with HiLine Helicopters pilot Jason Moorhead. Steve and Jason were located at 17:57 and it was quickly decided that this would require a short-haul rescue. However, due to the severity of the terrain and local turbulent winds, pilot Moorhead declined to fly this particular short-haul mission. Upon this decision, Bush radioed from the helo for Comm Center to contact both pilot Anthony Reece, as well as first notification to Whidbey Naval Air Station, for the consideration of their involvement. Pilot Reece responded and flew the second recon with Bush and Arackellian. On this flight, a short-haul staging site was chosen above the climber’s camp in Crescent Creek Basin. Bush was dropped off there and briefed Donn and Steph on the situation, leaving them an NPS radio._x000a_The helicopter returned to a staging area near Newhalem, took on fuel and the short-haul rigging. During this time, it was decided that there was likely only enough daylight for one short-haul maneuver. The helicopter returned to Crescent Creek Basin where Ranger Arackellian attached to the short-haul line at 20:25. Steve was plucked from the Stoddard Buttress at 20:30 and flown directly to the Newhalem helipad. This was an approximate ten-minute flight, with Arackellian attempting to hold Steve in a stable position while both hung 100 feet below the helo. Ranger Cori Conner directed medical care of Steve at Newhalem until 21:17 when an Airlift NW medical helicopter arrived. Steve was transferred to flight nurse care and taken to a hospital in Bellingham, WA._x000a_During the three day period of waiting for clear weather to fly Jason out, his spirits were bolstered at his bivy by regular check-ins on the radio, which included the opportunity to talk briefly with loved ones. Concern for Jason’s emotional health grew each day, as he was forced to stay put on a ledge through rain and snowstorms, hoping for a rescue, but knowing it would not come as long as he was shrouded in clouds. During this time media interest and outside pressure to complete the rescue grew as well._x000a_On the morning of July 9 the SAR team was prepared for either a short- haul or a climbing-based evacuation. The weather forecast was uncertain for that day. While there was no forecast for precipitation, the partly cloudy forecast could have meant either partial clearing around the high peaks or them remaining shrouded in the clouds. Rangers Erin McKay and Rob Burrows from North Cascades NP and Rangers Philippe Wheelock and Rachel Muehler from Mount Rainer National Park readied to be inserted via helicopter below the cloud level to climb to Jason and descend with him. However, at 09:09 the weather appeared to clear enough for a short-haul attempt. They backed off the first attempt because of uncertain cloud level, but soon after a second successful attempt was made. Jason was short-hauled to the staging site and then flown inside the helicopter to the Newhalem area staging site, arriving at 10:08._x000a_Analysis_x000a_All members of this party are strong climbers with experience in the North Cascades range, including trips into the Picket Range. These routes are known for their unsavory approaches, remote location, and committed routes. They all agree that this accident was being at the wrong place at the wrong time and was not preventable unless they did not climb the route. All agree that Steve is a careful climber versed in testing holds on less than solid rock. It seems there was no obvious sign of the instability of the rock that calved off. This incident is a powerful reminder that the risk of death and/or injury from objective hazards is clear and real when climbing in the mountains. Climbers can be high caliber in skills and character, but this does not insure safety. Mount Terror has been shedding rock and ice for millions of years and it is in the laws of probability that sometimes we are in the way. Climbers must be willing to assume this risk, which is beyond human control. “Sometimes bad things just happen in spite of our best efforts to avoid them,” as Donn Venema said._x000a_If they had been belaying pitches instead of doing a running belay, Steve’s fall might have been shorter, but it might not have prevented the injuries. Also they would have been climbing twice as slow, a significant risk in and of itself on such a long route._x000a_Another life-saving decision was to simul-climb on a 60 meter, doubled over, small diameter rope. In the fall, one of the strands of rope was completely severed with the other damaged to the core. Had the party been using a single strand, this could have resulting in both members of the rope team taking a very long fall._x000a_The role of the cellphone was crucial to initiating a rescue on that last day of good weather and likely saved Steve’s life. Having knowledge of where the cellphone would work and managing use so that there was the possibility of a call was important. Had Steph and Donn headed down instead of ascending further up Mount Terror, the phone call connection would not likely have worked. Cellphone coverage on top of some of the summits in the southern Picket Range is a new phenomenon in the last few years and there are still many, many places in the North Cascades where there is no coverage._x000a_When asked to reflect on the incident, Donn Venema provided a lengthy narrative. His final paragraph is quoted here:_x000a_“We were very lucky to have been climbing in a team of four. Steph has said she is not sure what she would have done had Jason and I not been there. I’m not sure what I would have done in that situation either, but I think it would have probably come down to leaving Steve alone and either rappelling the face or, more likely in this case, soloing to the top in hopes of making a cell call. In either case, leaving Steve alone would have been extremely dangerous for him, not to mention very difficult emotionally for the partner leaving him. And obviously, climbing alone either up or down on technical terrain to go for help carries its own risk. I would never recommend to any climber that they always climb, in larger groups, but, especially in remote areas, there’s no question that numbers increase your safety should there be an accident, and that fact is something that climbers should at least consider. Even though I’ve done the vast majority of my climbing as a party of two, and will continue to do climbs as a party of two, I’ve become more conservative in recent years and tend to prefer the safety of having more bodies around as we get farther and farther from civilization. If this incident has had any effect on how I climb in the future, it is probably to reinforce that preference.” (Source: From Steph Abegg’s narrative and Kelly Bush, North Cascades Wilderness District Ranger, and the rangers who were on the rescue)"/>
    <n v="9"/>
    <m/>
    <m/>
    <m/>
    <n v="1"/>
    <n v="1"/>
    <n v="1"/>
    <n v="1"/>
    <m/>
    <m/>
    <m/>
    <n v="1"/>
    <m/>
    <x v="0"/>
    <n v="1"/>
    <m/>
    <x v="0"/>
    <x v="1"/>
    <x v="0"/>
    <x v="0"/>
    <x v="0"/>
    <x v="0"/>
    <m/>
    <m/>
    <x v="0"/>
    <m/>
    <m/>
    <m/>
    <x v="0"/>
    <x v="1"/>
    <m/>
    <m/>
    <m/>
    <x v="0"/>
    <m/>
    <m/>
    <m/>
    <m/>
    <m/>
    <m/>
    <x v="0"/>
    <m/>
    <m/>
    <m/>
    <m/>
    <m/>
    <m/>
    <m/>
    <m/>
    <m/>
    <m/>
    <m/>
    <m/>
    <x v="0"/>
    <m/>
    <m/>
    <m/>
    <m/>
    <m/>
    <m/>
    <m/>
    <m/>
    <m/>
    <m/>
    <n v="1"/>
    <n v="1"/>
    <m/>
    <m/>
    <n v="1"/>
    <m/>
    <m/>
    <x v="1"/>
    <m/>
    <m/>
    <m/>
    <m/>
    <m/>
    <m/>
    <m/>
    <m/>
    <m/>
    <m/>
    <m/>
    <m/>
    <n v="1"/>
    <m/>
    <m/>
    <m/>
    <m/>
    <m/>
  </r>
  <r>
    <x v="1696"/>
    <s v="Falling Rock, Poor Conditions — Late in Season, Oregon, Mount Hood, Sandy Glacier Headwall"/>
    <x v="20"/>
    <s v="Oregon, Mount Hood, Sandy Glacier Headwall_x000a_On June 28 Chris Haskins (27) and his partner were ascending the Sandy Glacier Headwall route on Mount Hood when Haskins was struck by a falling rock and suffered a fractured femur. His partner relocated him to a safer area and descended to report the accident. Haskins was air evacuated by an Army Blackhawk helicopter with ground assistance by Portland Mountain Rescue._x000a_Analysis_x000a_Like most routes on Mount Hood, the Sandy Glacier Headwall is recommended (safe) only early in the season - typically March-April. These climbers were about two months too late for safe conditions this year. Out of state climbers should check on climbing conditions with the USFS or other local resources if they are not familiar with route conditions. (Source: Jeff Sheetz, Portland Mountain Rescue)"/>
    <n v="4"/>
    <m/>
    <m/>
    <m/>
    <n v="1"/>
    <m/>
    <m/>
    <m/>
    <m/>
    <m/>
    <m/>
    <m/>
    <m/>
    <x v="0"/>
    <n v="1"/>
    <m/>
    <x v="1"/>
    <x v="1"/>
    <x v="1"/>
    <x v="1"/>
    <x v="0"/>
    <x v="0"/>
    <m/>
    <m/>
    <x v="0"/>
    <m/>
    <m/>
    <m/>
    <x v="0"/>
    <x v="1"/>
    <m/>
    <m/>
    <m/>
    <x v="0"/>
    <m/>
    <m/>
    <m/>
    <n v="1"/>
    <m/>
    <m/>
    <x v="0"/>
    <m/>
    <m/>
    <m/>
    <m/>
    <m/>
    <m/>
    <m/>
    <n v="1"/>
    <m/>
    <m/>
    <m/>
    <m/>
    <x v="0"/>
    <m/>
    <m/>
    <m/>
    <m/>
    <m/>
    <m/>
    <m/>
    <m/>
    <m/>
    <m/>
    <m/>
    <m/>
    <m/>
    <m/>
    <m/>
    <m/>
    <m/>
    <x v="1"/>
    <m/>
    <m/>
    <m/>
    <m/>
    <m/>
    <m/>
    <m/>
    <m/>
    <m/>
    <m/>
    <m/>
    <n v="1"/>
    <m/>
    <m/>
    <m/>
    <m/>
    <m/>
    <m/>
  </r>
  <r>
    <x v="1697"/>
    <s v="Fall  on Rock, Rappel Error, New York, Mohonk Preserve, Shawangunks"/>
    <x v="20"/>
    <s v="New York, Mohonk Preserve, Shawangunks_x000a_A man (20) with eight years of experience, according to the report, rappelled off one end of his rope—as his doubled rope was not even. This resulted in a fracture of two of his lumbar vertebrae—but no neurological damage. (Source: From reports submitted by Mohonk Preserve)"/>
    <n v="5"/>
    <m/>
    <n v="1"/>
    <m/>
    <m/>
    <m/>
    <m/>
    <m/>
    <m/>
    <m/>
    <m/>
    <n v="1"/>
    <m/>
    <x v="0"/>
    <n v="1"/>
    <m/>
    <x v="1"/>
    <x v="0"/>
    <x v="0"/>
    <x v="1"/>
    <x v="0"/>
    <x v="0"/>
    <m/>
    <m/>
    <x v="0"/>
    <m/>
    <m/>
    <m/>
    <x v="0"/>
    <x v="0"/>
    <m/>
    <m/>
    <m/>
    <x v="0"/>
    <m/>
    <m/>
    <m/>
    <m/>
    <m/>
    <m/>
    <x v="0"/>
    <m/>
    <m/>
    <m/>
    <m/>
    <m/>
    <m/>
    <m/>
    <m/>
    <m/>
    <m/>
    <m/>
    <m/>
    <x v="0"/>
    <m/>
    <m/>
    <m/>
    <m/>
    <m/>
    <m/>
    <m/>
    <m/>
    <m/>
    <m/>
    <m/>
    <m/>
    <m/>
    <m/>
    <m/>
    <m/>
    <m/>
    <x v="1"/>
    <m/>
    <m/>
    <m/>
    <n v="1"/>
    <m/>
    <m/>
    <m/>
    <m/>
    <m/>
    <m/>
    <m/>
    <m/>
    <m/>
    <m/>
    <m/>
    <m/>
    <m/>
    <m/>
  </r>
  <r>
    <x v="1698"/>
    <s v="Foothold Broke Off — Fall on Rock, Idaho, City of Rocks National Reserve, Castle Rock"/>
    <x v="20"/>
    <s v="Idaho, City of Rocks National Reserve, Castle Rock_x000a_On May 21 at 11:45 a.m., volunteer camp host Dottie Cross (63) broke a foothold and fell while attempting to lead the upper pitch of “One For Matt” on Castle Rock. Her climbing companion, Duane Ackerman (62)of Elba, Idaho, lowered Cross to his belay point at the 100-foot level. She was convinced that her right lower leg was broken._x000a_Ackerman rappelled to the ground and utilized Cross’s park radio to call for help. The climbing ranger and two-trail crew responded from nearby Bracksiecks Pillar trail and base called 911 to request an ambulance at 12:15. Five additional park staff responded to help._x000a_Upon arrival at the scene, the climbing ranger ascended the first pitch with a Mini Traxion Pulley self-belay on Ackerman’s line, trailing an 11mm low stretch rescue rope. Dottie Cross was found hanging in her harness from the anchor chains. She was alert, oriented, smiling. She stated her right lower leg was broken but not in excessive pain. She denied any other injury and adamantly refused helicopter transport._x000a_A vacuum splint was applied. The ranger the tandem rappelled with the patient to the ground, with a fireman’s belay from below. She was placed in stokes litter and carried out of the approach gully, which is steep and bouldery. Having seven staff and four volunteers in this section was key in order to be able to pass the litter down without too much difficulty._x000a_The rescue team arrived at the Stines Creek Picnic Area and the waiting Life Run ambulance at 1:45 p.m. Throughout, Cross remained alert and oriented and in good spirits._x000a_Cross was transported to Cassia Regional Medical center in Burley, Idaho, where she was diagnosed with complete and comminuted fractures of her right tibia and fibula, just below knee level. She underwent successful surgery on the evening of the 21st._x000a_Analysis_x000a_Thanks to an alert belay and her proximity to the last bolt, Dottie only fell about ten or fifteen feet. However, the second pitch of the route “One For Matt” is 5.8 on less than vertical, very featured rock, which is typical of routes on Castle Rock. Falling on this terrain is like falling with crampons on. Your feet will catch and a lower leg injury will result. Often times in a longer fall, the climber will have a combination of a lower leg injury and an injury to the back of the head as they fall past the tripping point. This illustrates that moderate to easy ground can be more dangerous than harder, steeper terrain._x000a_“One For Matt” was at the time a brand-spanking new route. Dottie and Duane were making the third ascent. There is a fair chance that the foothold that broke had never been stood upon or never weighted so hard. (Source: Brad Schilling, Climbing Ranger, City of Rocks National Reserve)"/>
    <n v="4"/>
    <m/>
    <m/>
    <m/>
    <m/>
    <m/>
    <m/>
    <n v="2"/>
    <m/>
    <m/>
    <m/>
    <m/>
    <m/>
    <x v="0"/>
    <n v="1"/>
    <m/>
    <x v="1"/>
    <x v="1"/>
    <x v="0"/>
    <x v="0"/>
    <x v="0"/>
    <x v="0"/>
    <m/>
    <m/>
    <x v="0"/>
    <m/>
    <m/>
    <m/>
    <x v="0"/>
    <x v="0"/>
    <m/>
    <m/>
    <m/>
    <x v="0"/>
    <m/>
    <m/>
    <m/>
    <m/>
    <m/>
    <m/>
    <x v="0"/>
    <m/>
    <m/>
    <m/>
    <m/>
    <m/>
    <m/>
    <m/>
    <m/>
    <m/>
    <m/>
    <m/>
    <m/>
    <x v="0"/>
    <m/>
    <m/>
    <m/>
    <m/>
    <m/>
    <m/>
    <m/>
    <m/>
    <m/>
    <m/>
    <m/>
    <n v="1"/>
    <m/>
    <m/>
    <m/>
    <m/>
    <m/>
    <x v="1"/>
    <m/>
    <m/>
    <m/>
    <m/>
    <m/>
    <m/>
    <m/>
    <m/>
    <m/>
    <m/>
    <n v="1"/>
    <m/>
    <m/>
    <m/>
    <m/>
    <m/>
    <m/>
    <m/>
  </r>
  <r>
    <x v="1699"/>
    <s v="Off Route, Fall on Rock, Colorado, Rocky Mountain National Park, Lumpy Ridge"/>
    <x v="20"/>
    <s v="Colorado, Rocky Mountain National Park, Lumpy Ridge_x000a_My partner and I (ages not recorded) were climbing White Whale (5.7) at Lumpy Ridge on July 15. It is considered by many as a fantastic three-pitch trad route. Neither of us had done the route before. My partner began leading the third and final pitch, then got off route, apparently following a 5.8 R/X crack. She was able to get herself to a small ledge then continued climbing a crack up the face._x000a_Moments later she yelled, “Watch me!” a couple of times, then fell. When she fell the rope went very slack. During her fall, she caught her foot on the ledge and fell below it. I was able to arrest her fall about three feet below the ledge. Her last piece caught her fall. She was able to get back on the climb following the ledge to the tree for the regular belay. Striking the ledge injured her foot, but she had no idea how bad it was. She was able to hike out with the assistance of a walking stick, but still insisted on carrying her pack. She drove herself to Boulder and stopped at the hospital, where she was diagnosed with a Lisfranc fracture. The Lisfranc fracture is a fracture and dislocation of the joints in the mid-foot, where a cluster of small bones forms an arch on top of the foot between the ankle and the toes. From this cluster the metatarsals, extend to the toes. She broke the two middle metatarsals and she lost the Lisfranc tendon, which required surgery to reattach._x000a_Analysis_x000a_Always plan ahead. A route map or route description is a good resource to have, especially if one is unfamiliar with the route. Down-climbing is an essential skill all climbers should possess. (Source: From a post on rockclimbing.com, July 29, 2009)"/>
    <n v="6"/>
    <m/>
    <m/>
    <m/>
    <m/>
    <m/>
    <m/>
    <m/>
    <m/>
    <n v="1"/>
    <m/>
    <m/>
    <m/>
    <x v="0"/>
    <n v="1"/>
    <m/>
    <x v="1"/>
    <x v="1"/>
    <x v="0"/>
    <x v="0"/>
    <x v="0"/>
    <x v="0"/>
    <m/>
    <m/>
    <x v="0"/>
    <m/>
    <m/>
    <m/>
    <x v="0"/>
    <x v="0"/>
    <m/>
    <m/>
    <m/>
    <x v="0"/>
    <m/>
    <m/>
    <m/>
    <m/>
    <m/>
    <m/>
    <x v="0"/>
    <m/>
    <m/>
    <m/>
    <m/>
    <m/>
    <m/>
    <m/>
    <m/>
    <n v="1"/>
    <m/>
    <m/>
    <m/>
    <x v="0"/>
    <m/>
    <m/>
    <m/>
    <m/>
    <n v="1"/>
    <m/>
    <m/>
    <m/>
    <m/>
    <m/>
    <m/>
    <m/>
    <m/>
    <m/>
    <m/>
    <m/>
    <m/>
    <x v="1"/>
    <m/>
    <m/>
    <m/>
    <m/>
    <m/>
    <m/>
    <m/>
    <m/>
    <m/>
    <m/>
    <m/>
    <m/>
    <n v="1"/>
    <m/>
    <m/>
    <m/>
    <m/>
    <m/>
  </r>
  <r>
    <x v="1700"/>
    <s v="Rockfall, Fall on Rock, Colorado, Boulder Canyon, Redgarden Wall"/>
    <x v="20"/>
    <s v="Colorado, Boulder Canyon, Redgarden Wall_x000a_I was on pitch 4 of Rewritten (5.7) on August 1 when the party above me yelled down that the block was loose. I’ve climbed Rewritten before and I knew about the infamous refrigerator block balanced on the ledge above me. I didn’t think too much about the warning and kept climbing. When I got to the block, I carefully traversed around it, but when I came to the right side of the block, I stepped on a rock and my foot sank, nudging the block just enough causing it to move. I thought it might miss me, but then it hit my rope and forced me off the ledge headfirst. I ended up falling the entire pitch and was about even with my belayer when the rope finally stopped me! I yelled, “Rock!” as loud as I could, but “rock” was an understatement! I knew others were directly below me and was VERY relieved to find that they were ok. The route was completely covered in dust, pebbles, and some good-sized pieces of rock. After walking around the base of the cliff, I found tree limbs and exploded rock everywhere. My partner’s pack was destroyed along with some of its contents. I am thankful that nobody got seriously hurt and that I was wearing my helmet._x000a_Analysis_x000a_Loose rock is a common occurrence in many climbing areas. The best way to manage this objective hazard is to, if possible, avoid climbing in areas where loose rock is a known hazard; don’t climb below other parties; don’t stage, or socialize at the base of suspect routes; evaluate rock integrity as you climb; test holds before committing to them; tread lightly around loose rock; and, of course, wear a helmet. (Source: Micah Issac, Boulder, CO, from a report on mountainproject.com)"/>
    <n v="4"/>
    <m/>
    <m/>
    <m/>
    <m/>
    <m/>
    <m/>
    <m/>
    <m/>
    <m/>
    <m/>
    <m/>
    <m/>
    <x v="0"/>
    <m/>
    <m/>
    <x v="1"/>
    <x v="1"/>
    <x v="0"/>
    <x v="0"/>
    <x v="0"/>
    <x v="0"/>
    <m/>
    <m/>
    <x v="0"/>
    <m/>
    <m/>
    <m/>
    <x v="0"/>
    <x v="0"/>
    <m/>
    <m/>
    <m/>
    <x v="0"/>
    <m/>
    <m/>
    <m/>
    <m/>
    <m/>
    <m/>
    <x v="0"/>
    <m/>
    <m/>
    <m/>
    <m/>
    <m/>
    <m/>
    <m/>
    <m/>
    <m/>
    <m/>
    <m/>
    <n v="1"/>
    <x v="0"/>
    <m/>
    <m/>
    <m/>
    <m/>
    <m/>
    <m/>
    <m/>
    <m/>
    <m/>
    <m/>
    <n v="1"/>
    <m/>
    <m/>
    <m/>
    <m/>
    <m/>
    <m/>
    <x v="1"/>
    <m/>
    <m/>
    <m/>
    <m/>
    <m/>
    <m/>
    <m/>
    <m/>
    <m/>
    <m/>
    <m/>
    <m/>
    <m/>
    <n v="1"/>
    <m/>
    <m/>
    <m/>
    <m/>
  </r>
  <r>
    <x v="1701"/>
    <s v="Slide into Steam Vent, Washington, Mount Rainier"/>
    <x v="20"/>
    <s v="Washington, Mount Rainier_x000a_On May 24th, a climbing guide (age unknown) near the summit of Mount Rainier slid into a steam vent and fell 15 to 20 feet. Climbers with her reported that she had injured ribs on her left side, was experiencing difficulty breathing, and had a reduced level of consciousness. Ranger Chris Olson and two employees from one of the park’s guide concessionaires headed out from Camp Muir with a litter and gear for a technical lowering. Rangers David Gottlieb and Jeremy Shank departed Camp Schurman with an oxygen kit. Rangers Philippe Wheelock and Rachel Mueller, having just climbed Fuhrer’s Finger, were also directed to the scene._x000a_Her partners, who were part of a commercially guided climb, extricated the climber from the vent. Her injuries turned out to be less severe than first reported. Northwest Helicopters, from Olympia, Washington, provided an MD-530 helicopter, which picked up ranger Phil Edmonds at the park’s heli-base with a medical kit and took him to the summit, where they were able to land on the crater rim. The climber was then flown off the mountain and transferred to an ambulance for transport to the hospital. (Source: NPS Morning Report)_x000a_Analysis_x000a_This is an interesting incident because it suggests snow conditions that may have hidden the vent. There have been very few mishaps of this kind reported. Also of note is that this may have been the first time a helicopter has landed on the summit, according to Ranger Stefan Lofgren in his Annual Report. (Source: Jed Williamson)"/>
    <n v="3"/>
    <m/>
    <m/>
    <m/>
    <m/>
    <m/>
    <m/>
    <m/>
    <m/>
    <n v="1"/>
    <m/>
    <m/>
    <m/>
    <x v="0"/>
    <n v="1"/>
    <m/>
    <x v="1"/>
    <x v="1"/>
    <x v="1"/>
    <x v="1"/>
    <x v="0"/>
    <x v="0"/>
    <m/>
    <m/>
    <x v="0"/>
    <m/>
    <m/>
    <m/>
    <x v="0"/>
    <x v="1"/>
    <m/>
    <m/>
    <m/>
    <x v="0"/>
    <m/>
    <m/>
    <m/>
    <m/>
    <m/>
    <m/>
    <x v="0"/>
    <m/>
    <m/>
    <m/>
    <m/>
    <m/>
    <m/>
    <m/>
    <m/>
    <m/>
    <m/>
    <m/>
    <m/>
    <x v="0"/>
    <m/>
    <m/>
    <m/>
    <m/>
    <m/>
    <m/>
    <m/>
    <m/>
    <m/>
    <m/>
    <m/>
    <m/>
    <m/>
    <m/>
    <m/>
    <m/>
    <m/>
    <x v="1"/>
    <m/>
    <m/>
    <m/>
    <m/>
    <m/>
    <m/>
    <m/>
    <m/>
    <m/>
    <m/>
    <n v="1"/>
    <m/>
    <m/>
    <m/>
    <m/>
    <m/>
    <m/>
    <m/>
  </r>
  <r>
    <x v="1702"/>
    <s v="Slip on Snow — Unable to Self-Arrest, Off-Route, No Hard Hat, Inexperience, Wyoming, Grand Teton National Park, Mount Teewinot, Northwest Couloir"/>
    <x v="20"/>
    <s v="Wyoming, Grand Teton National Park, Mount Teewinot, Northwest Couloir_x000a_On July 11, Sam Russell (22) fell approximately 200 vertical feet down the Northwest Couloir of Teewinot, sustaining significant injuries. The fall resulted from a slip on snow that occurred at the top of the NW Couloir just below the prominent “V-notch” near the summit of Teewinot at about 12,000 feet of altitude. He was unable to self-arrest in the snow, sliding and falling some 100 feet. He then impacted rock and fell approximately another 100 feet over rock, coming to rest in a steep alcove just below a large rock block. Three companions witnessed the fall._x000a_They split into two parties, one descending skiers’ right of the gully (N. Evon and D. Ozment) and the other descending skiers’ left (S. Reece and S. Russell). Reece assisted Russell with the crampons and began to descend. Reece slipped on the hard snow, but was able to self-arrest. He then moved skiers’ right over to where Evon and Ozment were descending. Russell then began to descend. He was not wearing a helmet._x000a_About 1130, Russell slipped at the same location as Reece, but was unable to self-arrest, despite several attempts. After about 50 feet, he began to tumble and cartwheel. After another 50 feet, he impacted rock, and continued his fall over steep rock for another 100 feet. He finally came to rest in a steep alcove just below a large rock block._x000a_Ozment climbed down to Russell and assisted him as best he could while Evon contacted Grand Teton Dispatch via a cellphone call to his girlfriend (who relayed the information to GRTE Dispatch). Reece and Evon remained about 100 feet above the accident site, where they were able to communicate with the Rescue Cache using a cellphone. SAR Coordinator R. Johnson received the initial call and established contact with Reece. Johnson then turned over rescue coordination to G. Montopoli so that he could assist with the helicopter component of the operation._x000a_The rescue got under way. One ranger was flown to a spot where he could climb to the accident site. Three other rangers where flown to a heli-site._x000a_Russell was immobilized on a backboard and extracted. They arrived at Lupine Meadows about 1430. He was transported to St. John’s Hospital via Medic. At St.John’s Hospital, Russell was diagnosed with a left orbital fracture, lacerated spleen, left tibia fracture, trauma to both knees and chin, and other injuries._x000a_At the accident site, Rangers Jernigan and Vidak assisted Russell’s three companions from their locations on technical ground in the NW Couloir to the helispot. They were then flown down by helicopter to the Lupine Meadows Rescue Cache._x000a_Analysis_x000a_They had left Lupine Meadows Parking Area at about 0300 hours and ascended the East Face route of Teewinot. They arrived at the summit about 0900. They intended to descend the Southwest Couloir; however, when they arrived at the V-notch, about 200 feet below and to the southeast of the Teewinot summit, they were unaware of the need to ascend up and over a ridge into the next gully, which leads to the SW couloir. They therefore began a descent into the Northwest Couloir, putting them off-route._x000a_Russell was completely inexperienced with climbing on steep snow/ice and using an ice ax and crampons. (Source: Ranger George Montopoli— Incident Commander, Investigating Ranger)"/>
    <n v="6"/>
    <m/>
    <m/>
    <n v="1"/>
    <m/>
    <m/>
    <m/>
    <m/>
    <m/>
    <n v="1"/>
    <m/>
    <m/>
    <m/>
    <x v="0"/>
    <n v="1"/>
    <m/>
    <x v="1"/>
    <x v="0"/>
    <x v="1"/>
    <x v="1"/>
    <x v="0"/>
    <x v="0"/>
    <m/>
    <m/>
    <x v="0"/>
    <m/>
    <m/>
    <m/>
    <x v="0"/>
    <x v="1"/>
    <m/>
    <m/>
    <m/>
    <x v="0"/>
    <m/>
    <m/>
    <m/>
    <m/>
    <m/>
    <m/>
    <x v="0"/>
    <m/>
    <m/>
    <m/>
    <m/>
    <m/>
    <m/>
    <m/>
    <m/>
    <n v="1"/>
    <m/>
    <m/>
    <m/>
    <x v="0"/>
    <n v="1"/>
    <m/>
    <m/>
    <m/>
    <m/>
    <m/>
    <m/>
    <m/>
    <m/>
    <m/>
    <m/>
    <m/>
    <m/>
    <m/>
    <m/>
    <m/>
    <m/>
    <x v="1"/>
    <m/>
    <m/>
    <m/>
    <m/>
    <m/>
    <m/>
    <m/>
    <m/>
    <m/>
    <m/>
    <m/>
    <m/>
    <n v="1"/>
    <m/>
    <m/>
    <m/>
    <m/>
    <m/>
  </r>
  <r>
    <x v="1703"/>
    <s v="Stranded — Leading to Exhaustion and Dehydration, Oregon, Smith Rocks, Monkey Face"/>
    <x v="20"/>
    <s v="Oregon, Smith Rocks, Monkey Face_x000a_On Tuesday, July 14, 2009, Samuel Wilson (18) and his friend (17), both from the state of Washington, called 911 at 6:30 p.m. They had been climbing routes all day at Smith Rock State Park and had become stranded about 100 feet below a popular feature known as Monkey Face and about 250 feet above an access trail._x000a_Their rope had become stuck and they were exhausted and stranded on a ledge. Twenty-seven Members of the Deschutes County Sheriff’s Search and Rescue Unit assembled and set up a Command Post. Six members of the SAR Mountain Rescue Unit established a position in an area known as the “Springboard” and lowered a member of their Team to assess the young climbers’ situation on the ledge._x000a_The two climbers were then attached to a rescue rope system and lowered approximately 250 feet to the trail below. The climbers were met at this location and treated at the scene. They were then escorted down the trail and transported by raft across the Crooked River to the SAR Command Post._x000a_Analysis_x000a_Local climbers guiding at Smith Rock State Park suggest that young climbers study traditional self-rescue techniques. The climbers had become exhausted and de-hydrated on a very warm day in the Central Oregon desert. Their chosen route on the rock was in the direct sun. Smith Rock regulars often pick their sport routes of the day with sun or shade in mind. (Source: Robert Speik)"/>
    <n v="5"/>
    <m/>
    <n v="2"/>
    <m/>
    <m/>
    <m/>
    <m/>
    <m/>
    <m/>
    <m/>
    <m/>
    <m/>
    <m/>
    <x v="0"/>
    <m/>
    <n v="1"/>
    <x v="1"/>
    <x v="1"/>
    <x v="0"/>
    <x v="0"/>
    <x v="0"/>
    <x v="0"/>
    <m/>
    <m/>
    <x v="0"/>
    <m/>
    <m/>
    <m/>
    <x v="0"/>
    <x v="0"/>
    <m/>
    <m/>
    <m/>
    <x v="0"/>
    <m/>
    <m/>
    <m/>
    <m/>
    <m/>
    <m/>
    <x v="0"/>
    <m/>
    <m/>
    <m/>
    <m/>
    <m/>
    <m/>
    <m/>
    <m/>
    <m/>
    <m/>
    <m/>
    <m/>
    <x v="0"/>
    <m/>
    <m/>
    <m/>
    <m/>
    <m/>
    <m/>
    <m/>
    <n v="1"/>
    <m/>
    <m/>
    <m/>
    <m/>
    <m/>
    <m/>
    <m/>
    <m/>
    <m/>
    <x v="1"/>
    <m/>
    <n v="1"/>
    <m/>
    <m/>
    <m/>
    <m/>
    <m/>
    <m/>
    <m/>
    <m/>
    <m/>
    <m/>
    <n v="1"/>
    <m/>
    <m/>
    <m/>
    <m/>
    <m/>
  </r>
  <r>
    <x v="1704"/>
    <s v="Avalanche _x000a_Alaska, Denali National Park, Werewolf/Hut Towers, Freezy Nuts"/>
    <x v="21"/>
    <s v="On May 24, four members of an expedition were flown on to the Ruth Glacier with the intent to climb several surrounding snow and ice routes. Weather conditions in the area (4,500 feet) were unseasonably warm, with nighttime temperatures consistently above freezing. Over the next several days, the team made early morning attempts on the Japanese Couloir of Mt. Barille and the west ridge of Mt. Dickey. In both cases, they aborted their climb because of signs of rapid warming in the snowpack. Because of the unfavorable climbing conditions, two members of the team elected to fly out on May 28, two days before their scheduled pickup. Canadians Andrew Herzenberg (39) and Israeli Avner Magen (42) opted to stay in and make an attempt on Freezy Nuts, a 2,500-foot snow and ice gully between the Werewolf and Hut Towers._x000a__x000a_First climbed in 1996, this route is widely considered an up-and-coming classic because of its easy approach and relatively moderate climbing. The route is very narrow (less than ten feet wide) for about 1,500 feet and has a steep 600-foot headwall. The route is exposed to hanging snow and ice on adjacent rock walls. According to past trip reports, an average time for a team to ascend and descend this route is about 12–15 hours._x000a__x000a_According to other climbers camped nearby, the pair left camp to begin their ascent just before 1 a.m. on May 29. Photographs recovered from a camera show 6- to 12-inch boot penetration during their ascent of the lower portion of the route, indicating that early morning temperatures had not allowed for a surface freeze._x000a__x000a_Sometime in the early afternoon on May 29, a climber also camped in the Ruth Gorge area witnessed a “sizable” avalanche come down the Freezy Nuts gully. Unaware of the deceased pair’s exact plans, the reporting climber only became concerned when they did not return to their tent by that evening. The reporting climber decided to ski across the glacier to where he could see the debris cone at the base of the gully and noticed what appeared to be scattered equipment and possibly a body. At 8:56 p.m., the climber spoke with NPS staff in Talkeetna via satellite phone and reported his concerns._x000a__x000a_At 10:20 p.m., two NPS ranger staff departed Talkeetna via helicopter to pick up the reporting climber and investigate the incident site. Upon arrival, two bodies were immediately spotted, on the surface and along the leading edge of a relatively small debris cone. The helicopter was able to land safely at the toe of the debris to within 100 feet of the bodies and rangers were able to exit the aircraft and confirm the two climbers’ deaths._x000a__x000a_Due to the late hour, the helicopter and crew returned to Talkeetna that night. The bodies and equipment were recovered the following morning via NPS helicopter and were transferred to the State of Alaska Medical Examiner in Talkeetna._x000a__x000a_ANALYSIS_x000a__x000a_Although Freezy Nuts is slowly gaining a reputation as a classic moderate snow and ice gully, it is an extremely recessed and narrow route subject to substantial objective hazards, particularly in poor weather conditions, such as after new snow or during warmer temperatures. Much of the route acts a funnel for sliding snow or falling debris._x000a__x000a_Beginning on May 24, many climbing parties in the Ruth Glacier area reported a rapid warming trend and subsequently altered their climbing objectives. According to the deceased pair’s climbing partners, they were concerned about the snow conditions before their climb on May 29. They chose to mitigate the hazards by climbing during the coldest hours and, according to a short audio clip recovered from Avner Magen’s camera, they seemed prepared to turn around at any point._x000a__x000a_Although it is impossible to say exactly what ensued during their ascent, the end result is that they fell to the bottom of the climb while descending. The last of their photographs showed them about midway down the climb, one belaying the other downclimbing. Their ropes were found attached to one of the climbers, rigged for rappel. It is possible that either a fall occurred or that a rappel anchor failed, and that the avalanche that occurred was the result of, or even secondary to, their fall. However, given the weather history and the signs of instability in the area, it is likely that an avalanche caused the fall. The debris cone at the base of the gully was one of several cones that had likely occurred over the past week. Each of these avalanches can be characterized as having a relatively small destructive force and small to medium dimensions; however, because of the large vertical fall of the debris, the consequence of being carried would be very high. This particular avalanche may be characterized as WL-U-R3-D2: a wet loose-snow avalanche, unknown trigger, medium size relative to its path, and small relative to its destructive potential._x000a__x000a_It is not clear when Herzenberg started climbing mountains, but Magen was an accomplished mountaineer and chronicled his climbs from all over the world on his website. This was their first climbing trip in the Alaska Range. According to their climbing partners, they both had some experience with ice climbing and mountaineering._x000a__x000a_Although it’s difficult to conclude the exact cause of their accident, it is safe to say that the warm conditions on May 29 gave them a smaller margin of safety. (Source: Mik Shain, Mountaineering Ranger.)_x000a__x000a_This incident is featured in the Sharp End podcast from May 2016._x000a__x000a_Editor’s Note: In a press release by Raveena Aulakh from the Toronto Star, we learned something about these two men, information not normally found in official reports:_x000a__x000a_“On Monday, shocked friends and colleagues in Toronto [date unknown] were trying to come to terms with the loss of two men described as ‘brilliant.' 'It’s a very tough time for everyone in the department,’ said Craig Boutilier, chair of the U. of Toronto computer science department. where Magen was an associate professor._x000a__x000a_‘One thing to know about Avner is that he was a fantastic researcher... The stuff that he researched wasn’t esoteric but was very deep theoretically,’ said Boutilier._x000a__x000a_“In another comer of the city, Herzenberg’s colleagues at laboratory medicine and pathobiology department in the Faculty of Medicine at University Health Network were trying to understand the sequence of events. ‘He was dedicated to research in kidney pathology, he was very generous as a collaborator with other physicians and scientists, and he was an excellent teacher,’ Richard Hegele, chair of the department, said of the assistant professor. He enthusiastically participated in training of new generations of specialists.’&quot;"/>
    <n v="7"/>
    <m/>
    <m/>
    <m/>
    <m/>
    <m/>
    <n v="2"/>
    <m/>
    <m/>
    <m/>
    <n v="1"/>
    <m/>
    <m/>
    <x v="1"/>
    <m/>
    <m/>
    <x v="1"/>
    <x v="1"/>
    <x v="0"/>
    <x v="1"/>
    <x v="0"/>
    <x v="0"/>
    <m/>
    <m/>
    <x v="0"/>
    <m/>
    <m/>
    <m/>
    <x v="0"/>
    <x v="1"/>
    <m/>
    <m/>
    <m/>
    <x v="1"/>
    <m/>
    <m/>
    <m/>
    <n v="1"/>
    <m/>
    <m/>
    <x v="0"/>
    <m/>
    <m/>
    <m/>
    <m/>
    <m/>
    <m/>
    <m/>
    <m/>
    <m/>
    <m/>
    <m/>
    <m/>
    <x v="0"/>
    <m/>
    <m/>
    <m/>
    <m/>
    <m/>
    <m/>
    <m/>
    <m/>
    <m/>
    <m/>
    <m/>
    <m/>
    <m/>
    <m/>
    <m/>
    <m/>
    <m/>
    <x v="0"/>
    <m/>
    <m/>
    <m/>
    <m/>
    <m/>
    <m/>
    <m/>
    <m/>
    <m/>
    <m/>
    <n v="1"/>
    <m/>
    <m/>
    <m/>
    <m/>
    <m/>
    <m/>
    <m/>
  </r>
  <r>
    <x v="1705"/>
    <s v="Avalanche, Climbing Alone, Colorado, Cimmaron Mountains, Baldy Peak"/>
    <x v="21"/>
    <s v="Colorado, Cimmaron Mountains, Baldy Peak_x000a_On March 30, Heidi Kloos (41), traveling with her dog, went to climb a remote ice climb on the northeast side of Baldy Peak (10,603 feet). Ouray County Search and Rescue was contacted on March 31 when a friend found that Heidi had not returned home._x000a_A small team went to assess the scene and discovered the avalanche. Ouray County Search and Rescue found tracks leading into a large avalanche debris pile. Heidi had left her pack and climbing gear, including an avalanche beacon, just outside of the avalanche debris. The assumption was that Heidi dropped her gear and headed up to assess the climb and was caught low in the path. Her dog was also found at the scene._x000a_Darkness hampered further rescue efforts until the next day. A larger rescue team and two avalanche rescue dogs and their handlers arrived at the staging area early on the morning of April 1. A team of two went into the area, followed shortly thereafter by the dog teams. After several hours of searching the complex terrain, a dog team located a ski. The ski was found at the toe of the debris, in line with the clues that were found the day before (pack, climbing skin). Rescuers decided to do a probe search up the likely line of trajectory. After about 45 minutes, rescuers felt they had a strike and dug down to confirm. One of the avalanche dogs also gave an alert in this area. Rescuers continued to dig and found Heidi buried under five to six feet snow and debris._x000a_Heidi had 15 years of experience guiding big mountains around the world. She was a very experienced backcountry traveler and a certified alpine mountain guide (AMGA). She had completed professional level avalanche safety training (AIARE Level III)._x000a_Analysis_x000a_It is ill advised to travel alone in avalanche country. (Source: Colorado Avalanche Information Center)"/>
    <n v="6"/>
    <m/>
    <m/>
    <m/>
    <m/>
    <m/>
    <n v="1"/>
    <m/>
    <m/>
    <m/>
    <m/>
    <n v="1"/>
    <m/>
    <x v="0"/>
    <m/>
    <m/>
    <x v="1"/>
    <x v="1"/>
    <x v="1"/>
    <x v="1"/>
    <x v="0"/>
    <x v="0"/>
    <m/>
    <m/>
    <x v="0"/>
    <n v="1"/>
    <n v="1"/>
    <m/>
    <x v="0"/>
    <x v="1"/>
    <m/>
    <m/>
    <m/>
    <x v="1"/>
    <m/>
    <m/>
    <m/>
    <m/>
    <n v="1"/>
    <m/>
    <x v="0"/>
    <m/>
    <m/>
    <m/>
    <m/>
    <m/>
    <m/>
    <m/>
    <m/>
    <m/>
    <m/>
    <m/>
    <m/>
    <x v="0"/>
    <m/>
    <m/>
    <m/>
    <m/>
    <m/>
    <m/>
    <m/>
    <m/>
    <m/>
    <m/>
    <m/>
    <m/>
    <m/>
    <m/>
    <m/>
    <m/>
    <m/>
    <x v="1"/>
    <m/>
    <m/>
    <m/>
    <m/>
    <m/>
    <m/>
    <m/>
    <m/>
    <n v="1"/>
    <m/>
    <m/>
    <m/>
    <m/>
    <m/>
    <m/>
    <m/>
    <m/>
    <m/>
  </r>
  <r>
    <x v="1706"/>
    <s v="Avalanche, Underestimated Hazard, Poor Position _x000a_Alaska, Deltas, Canwell Glacier"/>
    <x v="21"/>
    <s v="About mid-day on February 27, we (author and two others) parked at Miller Creek and began skinning up through sustained high winds towards the terminus of the Canwell Glacier. While skinning on the flat river valley, occasional “whoomphing” was heard and remarked about with casual interest. At one point a very large portion of the snowpack settled, forming a crack that was visible in the horizontal snowpack. As we made our way up-valley, we began to speculate about an objective. There wasn’t a lot of snow on the ridges bordering the glaciers, so we easily settled on the one part of the slope that actually had reasonable snow-cover, on the south side of the ridge separating the Canwell from the Fels Glacier._x000a_As we approached, we realized that the slope was steeper than it looked, and one of us remarked that it looked dangerous and might not be a good idea to ski. But time for the ski was running short, and we just decided to go skin up for one hour and have a look at the slope more carefully. We agreed we would choose our route on an intermediate ridge, and the expectation was that good route choices would allow us to travel safely._x000a_We arrived at the terminus of the Canwell Glacier and started skinning up towards the ridge on our north side. The base of the slope was covered by a 70-cm thick, very loose, powdery snow-cover, which had some depth- hoar at the base. It was basically skinning up on nothing and a few times the skis touched rocks on our way up. It was very, very difficult to skin up. Only the fact that the three of us have been doing ski-alpinism for years made us continue. I would not, under any circumstance, skin up that slope if I was a beginner._x000a_About 50-80 meters up from the valley bottom, the snow was settled, way harder, and easier to skin on. In places it was sufficiently steep and hard that it was difficult to keep an edge in while skiing, and switchback turns became more challenging as the skis slid out from beneath. As we continued up, we became impressed about how much “whoomphing” we were encountering beneath the very hard snow surface, but reasoned that the snow was not very deep (“not deep enough to kill you”), and the unstable snow was probably in isolated pockets, so we continued up. We were all equipped for avalanche rescue and all the team had a pretty good idea on what to do in case of avalanche. Sinister noises were warning us._x000a_Before we got to our turn-around time, there was only one last steep face to cross. Up there probably it was steeper (approaching 45 degrees). We recognized that this cone needed extra caution and we proposed to get it done one at the time. About 30 seconds later, the wind slab fractured completely and began to avalanche. The slab cut loose about 100 to 150 meters above the top of our party. The snow broke in hard-edged, tabular blocks—consistent with the hard wind-slab we had been skinning up. The avalanche was perhaps 100 to 150 meters wide and encompassed more than the entire slope we had been traveling up._x000a_Two of us were caught on the sides of the avalanche and got carried down with it, including one of us who thought he was safe on a little rocky knob sticking out of the slab. One of us was fully immersed in the slide and got carried down about 100 meters._x000a_The avalanche was probably not powerful enough to rotate the person during its travel and carry the person all the way down. This person, however, disappeared from view and got into the avalanche, but it let him out after ten seconds. The two remaining team members were ready to perform a beacon search, but the avalanche had released him right when confusion started becoming fear because he realized that he could not breathe or move in it. A lot of snow in his mouth, a ski pole broken, and a bruised body._x000a_After the avalanche, we teamed up again and we skied down one at the time over the slope covered by the avalanche._x000a_Analysis_x000a_We are friends from work and are reasonably experienced backcountry skiers. All have taken avalanche safety courses and would say that we know how to identify dangerous avalanche conditions and pick safe routes through the snowy mountains. The conditions were not good. It was not a day for ski- alpinism. Lack of wise judgment and strong underestimation of the hazard did the rest. It looked like there was just enough snow to ski up there, and indeed for Alpine standards, it was a poorly covered slope. We had many warnings. But it took one of us getting fully swept away for us to turn around._x000a_We think our experience shows that being well educated and experienced in the outdoors does not make you safe. To be safe, you also need to be sufficiently engaged to take responsibility for your own actions and position in the mountains. We strongly encourage everyone who goes in to the mountains to think and speak for yourselves, be critical and examining of your surroundings, and to follow your gut instincts. Do not surrender your personal responsibility for safety to the rest of the group. (Source: Did not want names in report)_x000a_"/>
    <n v="6"/>
    <m/>
    <m/>
    <m/>
    <m/>
    <m/>
    <m/>
    <m/>
    <m/>
    <m/>
    <m/>
    <n v="1"/>
    <m/>
    <x v="0"/>
    <n v="1"/>
    <m/>
    <x v="1"/>
    <x v="1"/>
    <x v="1"/>
    <x v="1"/>
    <x v="0"/>
    <x v="0"/>
    <m/>
    <m/>
    <x v="0"/>
    <m/>
    <m/>
    <m/>
    <x v="0"/>
    <x v="1"/>
    <m/>
    <m/>
    <m/>
    <x v="0"/>
    <m/>
    <n v="1"/>
    <n v="1"/>
    <m/>
    <n v="1"/>
    <m/>
    <x v="0"/>
    <m/>
    <m/>
    <m/>
    <m/>
    <m/>
    <m/>
    <m/>
    <m/>
    <m/>
    <m/>
    <m/>
    <m/>
    <x v="0"/>
    <m/>
    <m/>
    <m/>
    <m/>
    <m/>
    <m/>
    <m/>
    <m/>
    <m/>
    <m/>
    <m/>
    <m/>
    <m/>
    <m/>
    <m/>
    <m/>
    <m/>
    <x v="1"/>
    <m/>
    <m/>
    <m/>
    <m/>
    <m/>
    <m/>
    <m/>
    <n v="1"/>
    <m/>
    <m/>
    <m/>
    <m/>
    <m/>
    <m/>
    <m/>
    <m/>
    <m/>
    <m/>
  </r>
  <r>
    <x v="1707"/>
    <s v="Bee Swarm — Stranded _x000a_Arizona, Mount Lemon"/>
    <x v="21"/>
    <s v="On August 11, a rock climber was stung more than 1,000 times when he and his three partners encountered a beehive about 6:30 p.m. and were attacked atop Mount Lemmon._x000a_His partners were able to escape the swarm, but he was stranded for several hours. Search and rescue crews were able to rescue him about 9:15 p.m. after rappelling down to his location._x000a_The four climbers suffered more than 1,300 bee stings, with the stranded climber suffering more than 1,000 stings. Three of the four were hospitalized. (Source: Edited from a posted report by Brian Pederson, on the Arizona Daily Star site)_x000a_(Editor’s Note: It has been a few years since the last report of bees being encountered by climbers. Bees are a common hazard in some climbing areas, so it is good to check with locals and/or land managers before climbing.)"/>
    <n v="3"/>
    <m/>
    <m/>
    <m/>
    <m/>
    <m/>
    <m/>
    <m/>
    <m/>
    <m/>
    <m/>
    <m/>
    <m/>
    <x v="0"/>
    <n v="1"/>
    <m/>
    <x v="1"/>
    <x v="1"/>
    <x v="1"/>
    <x v="1"/>
    <x v="0"/>
    <x v="0"/>
    <m/>
    <m/>
    <x v="0"/>
    <m/>
    <m/>
    <m/>
    <x v="0"/>
    <x v="0"/>
    <m/>
    <m/>
    <m/>
    <x v="0"/>
    <m/>
    <m/>
    <m/>
    <m/>
    <m/>
    <m/>
    <x v="0"/>
    <m/>
    <m/>
    <m/>
    <m/>
    <m/>
    <m/>
    <n v="1"/>
    <m/>
    <m/>
    <m/>
    <m/>
    <m/>
    <x v="0"/>
    <m/>
    <m/>
    <m/>
    <m/>
    <m/>
    <m/>
    <m/>
    <m/>
    <m/>
    <m/>
    <m/>
    <m/>
    <m/>
    <m/>
    <m/>
    <m/>
    <m/>
    <x v="1"/>
    <m/>
    <n v="1"/>
    <m/>
    <m/>
    <m/>
    <m/>
    <m/>
    <m/>
    <m/>
    <m/>
    <m/>
    <m/>
    <m/>
    <n v="1"/>
    <m/>
    <m/>
    <m/>
    <m/>
  </r>
  <r>
    <x v="1708"/>
    <s v="Climber Caused Fracture of Ice Dam, Fall on Ice, Climbing Unroped _x000a_California, Lee Vining Canyon"/>
    <x v="21"/>
    <s v="On February 16, Christy McIntire (31) and Victor Lawson (37) were ice climbing in Lee Vining Canyon, just east of Tuolumne Meadows. They began their day of climbing on Main Wall, a popular area for ice climbers in the eastern Sierra. After topping out Main Wall on a WI4 multi-pitch route, they discovered an enticing smaller wall of ice, roughly one pitch long and WI2 at its steepest. As they approached the flow, both McIntire and Lawson deemed it safe to climb without a rope, given their collective experience and comfort on ice in this difficulty range. With the rope and packs left at the base, they began to ascend the snowfield towards the ice wall. Staggered horizontally about 15 feet apart and Lawson 10 feet above, McIntire and Lawson started climbing the less than vertical ice confidently._x000a_Lawson was the first to reach the top of the ice wall. As he swung his right tool into the most prominent part of the top of the ice, which ended the steep section of ice, he instantly heard a “Velcro ripping” sound. He watched as two huge fracture lines split out from his pick and met after forming a “body-sized” plug of ice that “hovered for a split second” before being blown out and down by a surge of water. Lawson recounts how the ice almost “bubbled up and blew a part like a blister,” releasing a ton of water and ice. Broken ice and water gushed out and fell down onto McIntire, who was still 10 feet short of the top-out. The three-foot wave of water, thick with pieces of broken ice and slush, overtook McIntire and pushed her off the ice wall and down into the snowfield a total of 80 to 100 feet. The fall was not clean. She hit rocks and bumps of ice, bruising and breaking her body. During the fall, McIntire lost her ice tools (she was climbing leash-less), which prevented her from making a self-arrest once she hit the snowfield at the base of the flow. Finally, after digging her limbs into the snow, she managed to stop before hitting a large talus field. Conscious but disoriented, McIntire began to crawl away fearing more debris may come down onto her. However, the fall had a rattling effect and McIntire, extremely disoriented, was actually only crawling in circles at the base of the ice wall._x000a_Meanwhile, Lawson, who was unharmed, topped out and then downclimbed easier terrain to reach her. McIntire performed a self-assessment and determined that she was severely injured and unable to walk, let alone stand. Not only was McIntire’s body broken from the fall, but also she was completely damp from the surge of water. Concerned about hypothermia, she stripped off her wet outer layers and put on pieces of dry clothing from Lawson. Lawson and McIntire employed several techniques to cover the difficult winter terrain. She was able to scoot on her backside for the steeper sections of the descent and be dragged by her daisy chain on her harness during the flatter parts of the descent with the help of Lawson. The descent back to their truck took over four hours (normally a 30-minute hike). Finally the pair reached the truck at 9 p.m. and contacted Northern Inyo Hospital in Bishop, where McIntire works as RN. She informed the ER staff of the accident and her need for immediate medical attention once they arrived to town. The drive took about an hour and a half. After being examined by doctors, McIntire’s injuries from the accident were diagnosed as a concussion, a torn ACL, a torn medial and lateral meniscus, a tibial plateau fracture, two sprained ankles, a broken great toe, multiple contusions and small lacerations._x000a_Analysis_x000a_You cannot control nature. Rocks break, ice will crack, snow can slide and water can fall. No matter the terrain and the level of experience of the climber, accidents can happen beyond any climber’s control and it is the job of the climber to always use best judgment to keep themselves and their partner safe. Soloing is ALWAYS dangerous and it is important for a climber to be aware of the full risks to make the best decision of how they choose to climb. For McIntire and Lawson, this particular accident took place at the very end of the day when the pair was trying to squeeze in one last climb before the day ended. More attention to temperatures of the day and the recent week might have helped prevent the accident. Most importantly, knowledge and awareness of different ice climbing conditions may help prevent disasters. McIntire and Lawson, both experienced ice climbers, had never heard of an ice dam before the accident took place. Knowledge of such a force in their field of climbing might have made these climbers aware of this possibility._x000a_For McIntire, climbing with her ice tools without leashes may have saved her life. Had her tools been leashed, they might have caused her to experienced deadly puncture wounds, causing the accident go from severe to fatal. Lawson also had no formal training in wilderness emergency response. In this case, common sense and McIntire’s training as a RN helped them make smart choices, post accident._x000a_If one intends to engage in outdoor adventure with potentially high consequences, it’s highly recommended that they also become certified as a Wilderness First Responder, Emergency Medical Technician, or equivalent, and are up to date on self rescue skills. Ice climbing has many outside risk factors that can vary depending on temperature and weather conditions, requiring constant re-assessment and awareness of ice conditions and surroundings. (Source: Christy Mclntire.)"/>
    <n v="6"/>
    <m/>
    <m/>
    <m/>
    <m/>
    <n v="1"/>
    <n v="1"/>
    <m/>
    <m/>
    <m/>
    <m/>
    <m/>
    <m/>
    <x v="0"/>
    <n v="1"/>
    <m/>
    <x v="0"/>
    <x v="1"/>
    <x v="1"/>
    <x v="1"/>
    <x v="0"/>
    <x v="0"/>
    <m/>
    <m/>
    <x v="1"/>
    <n v="1"/>
    <m/>
    <m/>
    <x v="0"/>
    <x v="1"/>
    <m/>
    <m/>
    <m/>
    <x v="1"/>
    <m/>
    <m/>
    <m/>
    <m/>
    <m/>
    <m/>
    <x v="0"/>
    <m/>
    <m/>
    <m/>
    <m/>
    <m/>
    <m/>
    <m/>
    <m/>
    <m/>
    <m/>
    <m/>
    <m/>
    <x v="0"/>
    <m/>
    <m/>
    <m/>
    <m/>
    <m/>
    <m/>
    <m/>
    <m/>
    <m/>
    <m/>
    <m/>
    <m/>
    <m/>
    <m/>
    <m/>
    <m/>
    <m/>
    <x v="1"/>
    <m/>
    <m/>
    <m/>
    <m/>
    <m/>
    <m/>
    <m/>
    <n v="1"/>
    <m/>
    <m/>
    <m/>
    <m/>
    <m/>
    <m/>
    <m/>
    <m/>
    <m/>
    <m/>
  </r>
  <r>
    <x v="1709"/>
    <s v="Climber Pulled Rock Off, Rock Fall"/>
    <x v="21"/>
    <s v="Colorado, Eldorado Canyon, Wind Tower_x000a_On June 17 rescuers were called to Eldorado Canyon State Park for a rock- slide with a person trapped. Selma Hafizbegovic (39) was going to climb the Wind Tower rock formation via the Recon Route (5.6). She was with four other climbers, all from New York. Selma was walking near the group when two of her friends began to climb. When the first climber started up, he pulled down a large rock they described as being approximately the size of a person. Selma, who was standing below, was swept down a ravine approximately fifty feet with the rocks. She was not trapped in the rubble. They were all wearing helmets._x000a_She was evacuated by members of the Rocky Mountain Rescue Group and Rocky Mountain Fire and flown to a Denver area hospital. Her injuries resulted in paralysis. (Source: From a Boulder County Sheriff’s Department press release and http://www.eventme.com)"/>
    <n v="6"/>
    <m/>
    <m/>
    <m/>
    <m/>
    <m/>
    <n v="1"/>
    <m/>
    <m/>
    <n v="1"/>
    <m/>
    <m/>
    <m/>
    <x v="0"/>
    <n v="1"/>
    <m/>
    <x v="1"/>
    <x v="1"/>
    <x v="0"/>
    <x v="0"/>
    <x v="0"/>
    <x v="0"/>
    <m/>
    <m/>
    <x v="0"/>
    <m/>
    <m/>
    <m/>
    <x v="0"/>
    <x v="0"/>
    <m/>
    <m/>
    <m/>
    <x v="0"/>
    <m/>
    <m/>
    <m/>
    <m/>
    <m/>
    <m/>
    <x v="0"/>
    <m/>
    <m/>
    <m/>
    <m/>
    <m/>
    <m/>
    <m/>
    <m/>
    <m/>
    <m/>
    <m/>
    <m/>
    <x v="0"/>
    <m/>
    <m/>
    <m/>
    <m/>
    <m/>
    <m/>
    <m/>
    <m/>
    <m/>
    <m/>
    <n v="1"/>
    <n v="1"/>
    <m/>
    <m/>
    <m/>
    <m/>
    <m/>
    <x v="1"/>
    <m/>
    <m/>
    <m/>
    <m/>
    <m/>
    <m/>
    <m/>
    <m/>
    <m/>
    <m/>
    <m/>
    <n v="1"/>
    <m/>
    <m/>
    <m/>
    <m/>
    <m/>
    <m/>
  </r>
  <r>
    <x v="1710"/>
    <s v="Fall on Ice, Belay Device Set-Up Incorrectly, Colorado, Ouray Ice Park"/>
    <x v="21"/>
    <s v="Colorado, Ouray Ice Park_x000a_According to reports, on February 6, a client topped out and placed his partner, a guide, on belay. In the process, the client rigged his Reverso incorrectly. Sometime during the climb the climber was being lowered and because the rope was threaded incorrectly through the belay device, the guide was dropped 40 feet, resulting in a broken pelvis along with a few other bones._x000a_Analysis_x000a_A good practice to follow before going on belay is to do a pull test on all autoblock devices when they are in autoblock mode, even if you’re sure the device is threaded the right way. (Source: www.mountainproject.com)"/>
    <n v="5"/>
    <m/>
    <m/>
    <m/>
    <m/>
    <m/>
    <m/>
    <m/>
    <m/>
    <m/>
    <m/>
    <m/>
    <m/>
    <x v="0"/>
    <n v="1"/>
    <m/>
    <x v="1"/>
    <x v="0"/>
    <x v="0"/>
    <x v="1"/>
    <x v="0"/>
    <x v="0"/>
    <m/>
    <m/>
    <x v="0"/>
    <m/>
    <m/>
    <m/>
    <x v="0"/>
    <x v="0"/>
    <m/>
    <m/>
    <m/>
    <x v="1"/>
    <m/>
    <m/>
    <m/>
    <m/>
    <m/>
    <m/>
    <x v="0"/>
    <m/>
    <m/>
    <m/>
    <m/>
    <m/>
    <m/>
    <m/>
    <m/>
    <m/>
    <m/>
    <m/>
    <m/>
    <x v="0"/>
    <m/>
    <m/>
    <m/>
    <m/>
    <m/>
    <m/>
    <m/>
    <m/>
    <m/>
    <m/>
    <m/>
    <m/>
    <m/>
    <m/>
    <m/>
    <m/>
    <m/>
    <x v="1"/>
    <m/>
    <m/>
    <m/>
    <m/>
    <n v="1"/>
    <m/>
    <m/>
    <n v="1"/>
    <m/>
    <m/>
    <m/>
    <m/>
    <m/>
    <m/>
    <m/>
    <m/>
    <m/>
    <m/>
  </r>
  <r>
    <x v="1711"/>
    <s v="Fall on Ice, Ice Pillar Fractured _x000a_Colorado, Vail, The Fang"/>
    <x v="21"/>
    <s v="On January 12, MM (34) and KS partnered up to climb a 35-meter pillar of ice known as The Fang (WI5). MM instructed KS on their approach where to stand for a safe belay. MM started his lead by climbing on the opposite side of the cauliflower to the base of the pillar where he set a screw and moved to the west side of the pillar. Setting another screw, MM moved back around and back cleaned his first placement. He regained the start of his line, and continued confidently up the pillar, making a few light-hearted comments about his protection and obviously having fan. MM placed approximately six screws in the pillar. He was above his last screw by about five meters and approximately 30 meters from the ground, and after placing his feet and setting his right tool, the next swing with the left, the pillar seemingly imploded below him._x000a_The climber’s hands, as reported by a close witness, were above the fracture line and the ice seemed to fall a fraction of a second before the climber. Clouded by a plume of ice dust the rest of the fall was not witnessed. He came to rest on the viewer’s right, about three meters from the formation. KS reached MM within seconds and began his rapid assessment. Multiple climbers in the area began a rapid and efficient evacuation. MM was loaded into a ski area litter and lowered two 60-meter pitches of low angle snow and ice, where paramedics were met and informed of the patient’s issues. It took two hours or less in total and MM arrived at Vail Valley Medical Center._x000a_Analysis_x000a_A number of positive influences and emotions set up for a bad decision to climb The Fang on this day. A few other local friends who are experienced climbers in the area showed nothing but positive views and support for MM’s interest of climbing the formation that day Very few negative concerns were expressed. MM had been in the area consistently since early December on essentially a full time basis. While the formation grew, he had closely been studying the conditions of the pillar. The pillar had seen two previous ascents. One ascent that MM was aware of was made by a local friend of the area. The climber had previously talked to MM about his ascent. Conditions seemed good for MM that day. He was mentally and physically prepared for the climb. The technical climbing wouldn’t be the issue. Knowledge, experience and acceptable risk all played a major role in this incident. (Source: Marc Boilard, member of party and rescuer)"/>
    <n v="3"/>
    <m/>
    <m/>
    <m/>
    <m/>
    <n v="1"/>
    <m/>
    <m/>
    <m/>
    <m/>
    <m/>
    <m/>
    <m/>
    <x v="0"/>
    <n v="1"/>
    <m/>
    <x v="1"/>
    <x v="1"/>
    <x v="0"/>
    <x v="1"/>
    <x v="0"/>
    <x v="0"/>
    <m/>
    <m/>
    <x v="0"/>
    <m/>
    <m/>
    <m/>
    <x v="0"/>
    <x v="0"/>
    <m/>
    <m/>
    <m/>
    <x v="1"/>
    <m/>
    <m/>
    <m/>
    <m/>
    <m/>
    <m/>
    <x v="0"/>
    <m/>
    <m/>
    <m/>
    <m/>
    <m/>
    <m/>
    <m/>
    <m/>
    <m/>
    <m/>
    <m/>
    <m/>
    <x v="0"/>
    <m/>
    <m/>
    <m/>
    <m/>
    <m/>
    <m/>
    <m/>
    <m/>
    <m/>
    <m/>
    <m/>
    <m/>
    <m/>
    <m/>
    <m/>
    <m/>
    <m/>
    <x v="1"/>
    <m/>
    <m/>
    <m/>
    <m/>
    <m/>
    <m/>
    <n v="1"/>
    <m/>
    <m/>
    <m/>
    <m/>
    <m/>
    <m/>
    <m/>
    <m/>
    <m/>
    <m/>
    <m/>
  </r>
  <r>
    <x v="1712"/>
    <s v="Fall on Ice/Rock, Protection Pulled Out, Placed Inadequate Protection _x000a_Alaska, Mount McKinley, Cassin Ridge"/>
    <x v="21"/>
    <s v="On June 7, Belgian climber Joris Van Reeth of Borgerhout (27) was killed in a fall while climbing the Cassin Ridge. He was leading a highly technical section of the route known as the Japanese Couloir when his anchor appeared to fail and he fell 100 feet in rocky terrain. Van Reeth fell to the approximate elevation of his partner Sam Van Brempt (24). Van Brempt was not injured, and after confirming that his friend had died in the fall, he used his satellite phone to call Denali National Park rescue personnel._x000a_A climbing ranger was flown in the park helicopter to Van Brempt’s location at the 13,000-foot level to assess the terrain for a possible shorthaul rescue and recovery, although fog and clouds moved in before a rescue could be performed. While on the reconnaissance flight, the ranger had observed a second, unrelated team climbing on the route several hundred feet below the Belgian party. According to Van Brempt, who called back via satellite phone later that night, two Japanese climbers reached him in the early evening and assisted Van Brempt in lowering Van Reeth’s body down to a safer location just above the Northeast Fork of the Kahiltna Glacier at 11,500 feet._x000a_Denali National Park rescue personnel took advantage of a break in the clouds to evacuate Sam Van Brempt from the base of the Cassin Ridge late Thursday night June 10. (Source: Denali Park and Preserve News Releases, Maureen McLaughlin)_x000a_Analysis_x000a_Examination of the photos taken of the accident revealed only two pieces of rock protection (a cam and a stopper) still clove hitched to the ropes. There were no ice screws. The last piece of ice protection would have been approximately 20 meters below his last stance. This explains why a long leader fall was taken. The actual location of his last anchor position is unknown so it cannot be determined with absolute certainty why his rock protection failed._x000a_The most probable scenario is that the cam and stopper were in the same crack and that the cam levered the flake apart, releasing both pieces of rock pro. The second possibility is that there was ice coating the inside of the crack. When pressure was placed on the pieces they slowly melted out and released suddenly. The helmet was recovered but no damage or blood was found on the shell and chin strap assembly. This suggests that the helmet was either not being worn or the chinstrap was not secured during the time of the fall. (Source: John Loomis, Mountaineering Ranger)"/>
    <n v="7"/>
    <m/>
    <m/>
    <n v="1"/>
    <n v="1"/>
    <m/>
    <m/>
    <m/>
    <m/>
    <m/>
    <m/>
    <m/>
    <m/>
    <x v="1"/>
    <m/>
    <m/>
    <x v="1"/>
    <x v="1"/>
    <x v="0"/>
    <x v="0"/>
    <x v="0"/>
    <x v="0"/>
    <m/>
    <m/>
    <x v="0"/>
    <m/>
    <m/>
    <m/>
    <x v="0"/>
    <x v="1"/>
    <m/>
    <m/>
    <m/>
    <x v="1"/>
    <m/>
    <m/>
    <m/>
    <m/>
    <m/>
    <m/>
    <x v="0"/>
    <m/>
    <m/>
    <m/>
    <m/>
    <m/>
    <m/>
    <m/>
    <m/>
    <m/>
    <m/>
    <n v="1"/>
    <m/>
    <x v="0"/>
    <m/>
    <m/>
    <m/>
    <m/>
    <m/>
    <m/>
    <m/>
    <m/>
    <m/>
    <m/>
    <m/>
    <m/>
    <m/>
    <m/>
    <m/>
    <m/>
    <m/>
    <x v="0"/>
    <m/>
    <m/>
    <m/>
    <m/>
    <m/>
    <m/>
    <m/>
    <m/>
    <m/>
    <m/>
    <m/>
    <n v="1"/>
    <m/>
    <m/>
    <m/>
    <m/>
    <m/>
    <m/>
  </r>
  <r>
    <x v="1713"/>
    <s v="Fall on Ice/Snow, Climbing Unroped, Poor Conditions, Colorado, Rocky Mountain National Park, Taylor Glacier"/>
    <x v="21"/>
    <s v="&quot;Colorado, Rocky Mountain National Park, Taylor Glacier_x000a_On October 16, a party of three started up the Taylor Glacier. The Taylor Glacier is a 40-60 degree 1,500-foot permanent snowfield in Rocky Mountain National Park. Two weeks prior, James Patrick (54), the leader of the group had attempted the route and turned around due to poor snow conditions and black ice. Also, it would have been hard to ignore the late season conditions that exposed much loose rock and dirt inside the couloir. Now, the glacier was partially covered with ten inches of snow that had fallen 5 days prior. It was the first measurable snowfall of the year and did not bond well to the existing layer of black ice nor did it do more than barely cover up the loose rock and dirt. Starting up the route at first light and climbing unroped, the first 1,000 feet of the route went easily as they were able to stay in the main couloir and avoid sections of black ice and loose rock. At this point, the party took a break and discussed options: to continue in the main couloir and climb the steep headwall or break left on a weakness that appeared to be easier._x000a_The party chose to follow the left line because it looked easier. Encountering a few short steep steps, one member of the party felt uneasy, and another member belayed her using a long piece of webbing. The going became a little slower as the party had to navigate around patches of black ice and carefully cross steep sections of loose rock that were covered with only a few inches of snow._x000a_With the group’s only rope in his backpack, the leader of the group chose to continue soloing the final steep headwall before exiting onto the ridge. As he climbed the 50-60 degree headwall that was covered by patches of black ice and unconsolidated snow atop of dirt, he slipped. He slid about 30 feet before disappearing out of view. The two remaining climbers anchored themselves to the wall using two ice screws and an ice ax and used a radio to call for help. The party reported that they were stuck, “...fifty to 100 feet from the top,” and that their partner had taken, “...a fall of at least 200 feet.” Within a few hours, Rangers were able to assist the two climbers to the safety and determine that the leading climber had fallen 1,500 feet to his death._x000a_Analysis_x000a_The two climbers made a wise decision to stay put and wait for help after their partner’s fall. Many climbers choose to solo this type of alpine terrain because it is “easy” and finding anchors can be time consuming. This, like most classic alpine terrain, is not difficult, but it can be dangerous. Although recently improved, the route was still in very poor climbing conditions. The poor conditions also attributed to the fact that protection was not easily available, thus negating the use of a rope. The snow climbing guidebook that the group consulted notes itself as “A Guide for all Seasons” and lists this route, along with other similar objectives in Rocky Mountain National Park, as best from “summer into autumn,” and lists October as the best time to climb. In a normal year, climbers encounter black ice and loose rock on most of the park’s permanent snowfields from late August to October. These are some of the least desirable times to snow climb and previous trips along with a visual analysis of the day’s conditions should have clued the climbers into the fact that conditions were not ideal, as their guidebook stated. (Source: Rich Browne, Emergency Services Coordinator, Rocky Mountain National Park)&quot;"/>
    <n v="5"/>
    <m/>
    <m/>
    <m/>
    <m/>
    <m/>
    <m/>
    <n v="1"/>
    <m/>
    <m/>
    <m/>
    <m/>
    <m/>
    <x v="1"/>
    <m/>
    <m/>
    <x v="1"/>
    <x v="1"/>
    <x v="1"/>
    <x v="1"/>
    <x v="0"/>
    <x v="0"/>
    <m/>
    <m/>
    <x v="1"/>
    <n v="1"/>
    <m/>
    <m/>
    <x v="0"/>
    <x v="1"/>
    <m/>
    <m/>
    <m/>
    <x v="0"/>
    <m/>
    <m/>
    <m/>
    <n v="1"/>
    <m/>
    <m/>
    <x v="0"/>
    <m/>
    <m/>
    <m/>
    <m/>
    <m/>
    <m/>
    <m/>
    <m/>
    <m/>
    <m/>
    <m/>
    <m/>
    <x v="0"/>
    <m/>
    <m/>
    <m/>
    <m/>
    <m/>
    <m/>
    <m/>
    <m/>
    <m/>
    <m/>
    <m/>
    <m/>
    <m/>
    <m/>
    <m/>
    <m/>
    <m/>
    <x v="1"/>
    <m/>
    <m/>
    <m/>
    <m/>
    <m/>
    <m/>
    <m/>
    <m/>
    <m/>
    <m/>
    <m/>
    <m/>
    <m/>
    <m/>
    <m/>
    <n v="1"/>
    <m/>
    <m/>
  </r>
  <r>
    <x v="1714"/>
    <s v="Fall on Rock — Belay Failure (Unsecured Rope, Distraction), California, Yosemite Valley, Churchbowl"/>
    <x v="21"/>
    <s v="California, Yosemite Valley, Churchbowl_x000a_On Nov. 6, Betsey (20) and I, Mike (19), (pseudonyms) spent the day climbing at Churchbowl with friends. I had climbed in the park several times over the last three years, but that was my first time at Churchbowl. I led several climbs and rigged top ropes for the others to follow, using a 60-meter rope._x000a_About 1600, I went over to do Churchbowl Lieback (one pitch, 5.8). It was an hour or so before dark and I was trying to squeeze in some more routes. I unflaked the rope quickly, and then I called everyone over, without thinking about whether I had tied a knot at the bottom end of the rope. Another group of climbers came over to watch and to wait for their turn._x000a_I led the pitch while Betsey belayed me from the ground. At the top I backed up the slings on the anchor tree, added ’biners for the top rope, and asked Betsey to lower me._x000a_There is a ledge about ten feet above the ground, and when I was about three feet above it, the rope started feeding out faster and I began slipping. I didn’t know what was happening and I yelled to Betsey to stop me, but the end of the rope had run through her belay device, so of course she couldn’t stop me. I noticed rocks on the ground directly below and I may have pushed myself backwards off the wall in the right direction, because somehow I managed to land in the dirt next to the rocks. I hit hard on my butt and then my back, and rolled down the hill. The wind was knocked out of me and I couldn’t even say “I’m OK.”_x000a_A friend climbing nearby heard me hit and immediately came over, stabilized my neck, and had me lie on my back. My whole lower back hurt on both sides. Someone called 911 and the ambulance (which was at the clinic only a couple of hundred yards away) was there in minutes. At the clinic the staff checked me over head-to-toe and decided nothing was broken, so they let me go. I had minor sprains and a tiny bit of blood in my urine suggestive of a mild kidney contusion, but everything felt fine within a week. I was lucky to miss the rocks._x000a_Analysis_x000a_Mike: I had read about the route in the past but had forgotten that our guidebook advised belaying from the ledge, not the ground. When I walked over to the route I did not even think about rope length. I’d never been on a climb where the rope was this short, and I think the reason I got used to not always tying knots is from the gym, where you are sure the rope is long enough. Also, most of my trad climbing is multi-pitch, so the second is always tied in. From now on I’ll knot the end or leave it tied to the rope bag. My rope will also have a mid-mark. Finally, I normally do not wear a helmet on short climbs, but I will never not (sic) wear one again._x000a_Betsey: I think a flaw in our climbing relationship is that Mike is more experienced and generally the leader, so he is always the one who initially checks the rigging. He’ll say, “OK, we’re ready to go,” and I’ll do a quick double-check, as he’s trained me to do, and we go. We often tie a knot in the end of the rope, but this time I wasn’t thinking as thoroughly and independently as I should have been, so I didn’t double-check. During the climb the rope was in view, piled on the bag to my right as I faced the wall._x000a_I’m a competent belayer, but I was looking up at Mike and chatting with the other climbers, who were to my left and a little behind me. I became distracted long enough to forget about the end of the rope. (Source: Betsey, Mike, and John Dill, NPS Ranger)_x000a_(Editor’s Note: There were many more incidents in Yosemite than appear here. The good news is that there were no serious bouldering mishaps. The bad news is that there was a total of 19 leader fall accidents, 11 cases involving rappelling, belay errors, rockfall, etc. A serious rockfall—200-pound block—struck one climber on Tangerine trip in December, resulting in a two-day rescue operation. Not all of them made it into Table III because not enough details were available. Special thanks to John Dill and Jesse McGahey, Yosemite rangers, for their assiduous work in compiling and following up on incidents, including interviewing climbers involved.)"/>
    <n v="9"/>
    <m/>
    <n v="2"/>
    <m/>
    <m/>
    <m/>
    <m/>
    <m/>
    <m/>
    <n v="1"/>
    <m/>
    <m/>
    <m/>
    <x v="0"/>
    <n v="1"/>
    <m/>
    <x v="1"/>
    <x v="1"/>
    <x v="0"/>
    <x v="0"/>
    <x v="0"/>
    <x v="1"/>
    <m/>
    <m/>
    <x v="0"/>
    <m/>
    <m/>
    <m/>
    <x v="0"/>
    <x v="0"/>
    <m/>
    <m/>
    <m/>
    <x v="0"/>
    <m/>
    <m/>
    <m/>
    <m/>
    <m/>
    <m/>
    <x v="0"/>
    <m/>
    <m/>
    <m/>
    <m/>
    <m/>
    <m/>
    <m/>
    <m/>
    <m/>
    <m/>
    <m/>
    <m/>
    <x v="0"/>
    <m/>
    <m/>
    <m/>
    <m/>
    <m/>
    <m/>
    <n v="1"/>
    <m/>
    <m/>
    <n v="1"/>
    <m/>
    <m/>
    <m/>
    <n v="1"/>
    <m/>
    <m/>
    <m/>
    <x v="1"/>
    <m/>
    <m/>
    <n v="1"/>
    <m/>
    <m/>
    <m/>
    <m/>
    <m/>
    <m/>
    <m/>
    <m/>
    <m/>
    <m/>
    <m/>
    <m/>
    <m/>
    <m/>
    <n v="1"/>
  </r>
  <r>
    <x v="1715"/>
    <s v="Fall on Rock — Belay Failure (Unsecured Rope, Distraction), No Helmet, California, Yosemite Valley, Five Open Books"/>
    <x v="21"/>
    <s v="California, Yosemite Valley, Five Open Books_x000a_On August 11, my brothers, Eric (26) and Thayne (19), and I, Grace Rich (31), were visiting Yosemite and we decided to go climbing. Eric and Thayne had climbed only a few times before and weren’t feeling up for a multi-pitch route, so I thought we’d just do the first pitch of Munginella (three pitches, 5.6), a route I’d climbed before._x000a_From the base of the wall we had to scramble 50 feet up to the belay ledge at the start of the pitch. I led the pitch, set the anchors at the top, and had Thayne start lowering me with his belay device. My parents had come up to watch and everyone was chatting, so Thayne was distracted. The rope was piled in front of him, but he was looking up at me when Eric noticed just a second too late that the rope was too short. The end of the rope went through the belay device because I hadn’t tied a knot in it._x000a_My first thought, when there was no tension on the rope, was “Funny, Thayne!” I thought he was letting a little bit of rope go just to scare me, but then it never caught and I realized I was falling, 30 feet above the belay ledge and 80 feet above the ground. I think I hit my heels on a little lip on the face and it flipped me upside down; I hit my whole lower back and butt area pretty hard. My brothers knew that if they didn’t stop me at the belay ledge, I would keep going another 50 feet. Luckily they tackled me and Eric may have saved my life by getting under me and cushioning my fall, but I hit my head on a sharp rock when I landed and ripped my scalp open. My dad ran down to get help and we put pressure on my scalp to stop the bleeding while I tried to get my bearings._x000a_To my embarrassment, the search and rescue team came up. I kept trying to feel OK about getting down myself. I never blacked out so I thought I was pretty well off, but both my ankles were swelling and my pelvis hurt, so I swallowed my pride and decided to do what Matt—the ranger in charge—suggested, and let them immobilize me in a litter, lower me to the ground, and carry me down the hill._x000a_An ambulance transferred me to a med-evac helicopter that flew me to a hospital in Modesto. I tried to fight that as well, but Matt explained that I needed X-rays or CTs to check for fractures and that I should have an experienced ER staff clean and sew up the huge six-inch flap on my scalp._x000a_In Modesto, they could find no broken bones. They sutured my scalp and released me, but a follow-up CT six weeks later back home showed that I had five fractures in the talus bone in my left ankle. I’m now recovering from surgery and carrying hardware in my foot, but I should eventually be back in action._x000a_Analysis_x000a_A lot of dumb factors went into this accident and I don’t blame Thayne. I’ve been climbing frequently for 16 years and lead 5.9-5.10, so you’d think I’d know better by now. The responsibility was all mine. I should have worn my helmet, tied a knot in the end of the rope, and told Thayne to look for the half way mark on the rope._x000a_I’d unintentionally left my helmet behind, but admittedly I wasn’t good about wearing one anyway—and the route was easy. I had previously climbed the entire route, so rope length wasn’t an issue then, and this time I didn’t even think about the rope being too short. I had also been lazy about tying knots in the end. No one I climb with really does that and it just never crossed my mind. The new Grace will pay more attention from now on._x000a_NPS comments: A few injures of this kind happen every year in Yosemite (at least the ones we hear about), and they are not restricted to inexperienced belayers. See examples in ANAM 2009 and 2008. The fact that the climbers survived may be due to the relatively short falls when the rope runs out, but a fatality will eventually occur. Grace was extremely lucky that she didn’t receive a more serious head injury and she has her brothers to thank for keeping her from going the rest of the way. (Source: John Dill, NPS Ranger, and Grace Rich)"/>
    <n v="10"/>
    <m/>
    <n v="1"/>
    <m/>
    <n v="2"/>
    <n v="1"/>
    <m/>
    <m/>
    <m/>
    <n v="1"/>
    <m/>
    <n v="1"/>
    <m/>
    <x v="0"/>
    <n v="1"/>
    <m/>
    <x v="0"/>
    <x v="1"/>
    <x v="0"/>
    <x v="0"/>
    <x v="0"/>
    <x v="0"/>
    <m/>
    <m/>
    <x v="0"/>
    <m/>
    <m/>
    <m/>
    <x v="0"/>
    <x v="0"/>
    <m/>
    <m/>
    <m/>
    <x v="0"/>
    <m/>
    <m/>
    <m/>
    <m/>
    <m/>
    <m/>
    <x v="0"/>
    <m/>
    <m/>
    <m/>
    <m/>
    <m/>
    <m/>
    <m/>
    <m/>
    <m/>
    <m/>
    <m/>
    <m/>
    <x v="0"/>
    <n v="1"/>
    <m/>
    <m/>
    <m/>
    <m/>
    <m/>
    <m/>
    <m/>
    <m/>
    <n v="1"/>
    <m/>
    <m/>
    <m/>
    <n v="1"/>
    <m/>
    <m/>
    <m/>
    <x v="1"/>
    <m/>
    <m/>
    <n v="1"/>
    <m/>
    <m/>
    <m/>
    <m/>
    <m/>
    <m/>
    <m/>
    <m/>
    <m/>
    <m/>
    <n v="1"/>
    <m/>
    <m/>
    <m/>
    <m/>
  </r>
  <r>
    <x v="1716"/>
    <s v="Fall on Rock — Failure to Belay Thumb, California, Yosemite Valley, El Capitan"/>
    <x v="21"/>
    <s v="California, Yosemite Valley, El Capitan_x000a_On Oct 12, Matt Krueger (41) and I, John Robinson (64), started climbing up to Sickle Ledge from the base of El Cap, intending to fix our lines for a head start on the Nose route the following day. We third-classed up the buttress, Matt led the first pitch, and I began leading the second. Halfway up I made the pendulum to the next crack on the right. I immediately clipped through a fixed pin and then I continued up on aid, setting two pieces above the pin. I knew that my top piece wasn’t very good, but it was the best I could find. I was high-stepping above it in my etrier, trying to put in something higher, when it pulled. For some reason I had neglected to clip through the previous piece—just above the pin, so I fell about 30 feet and was caught by the fixed pin and the bolts from which I had made the pendulum._x000a_As I started to fall, I felt a severe pain in my left thumb. When I stopped falling, I saw just a stump above the distal knuckle, with blood gushing out. Then I looked down to see the end of my thumb falling 400 feet to the bottom of the cliff. I was sure we wouldn’t be able to find it, as it went into bushes and rocks. I clamped my other hand over my thumb to stop the bleeding. Matt lowered me until I was even with him, threw a rope over to me, and pulled me to the belay. He then lowered me to a tree that we could rappel from. Our friend Curt was hanging out at the base. He called the Park Service, then he free-climbed up Pine Line (one pitch, 5.7) using his ATC and a fixed rope for a belay, transferred me to another rope, and lowered me the rest of the way. An ER doctor happened to be hiking by at the base of the cliff. He looked at my thumb and said, “Oh man, I don’t think they can reattach that.” A ranger came up, wrapped the stump, and walked me out to a waiting ambulance._x000a_Meanwhile Curt and Matt started looking for the tip of my thumb. I told them that they would never find it because of the broken and bushy terrain and the wide area into which it could have fallen. Fortunately they didn’t listen to me. Curt got other climbers to assist; they scaled ledges and crawled through the bushes and one of them found it just before dark. The ranger wrapped it in sterile gauze moistened with saline and Curt gave him the ice pack from his lunch box to keep it cool. By this time I was well on my way out of the park in the ambulance. The ranger radioed us and said he was driving with the thumb, Code 3, to catch us. In El Portal we met another ambulance that would take me to a med-evac helicopter at Mariposa. (It was too dark for the helicopter to land at Yosemite, and the initial ambulance needed to stay in the park.) My thumb also met us at the rendezvous._x000a_The second ambulance crew made a number of calls and were told that we (my thumb and I) should be flown to Fresno where the reattachment could be attempted. But when we reached the hospital, the doctor there said they didn’t do reattachments. Somehow the communications had been garbled and, needless to say, I wasn’t very happy. They tried to make up for it by fasttracking all the necessary x-rays, blood/urine tests, ECG, and other preliminaries for surgery while waiting for another helicopter to arrive. Eventually we reached San Francisco International Airport. (We couldn’t land at the hospital because San Francisco is a noise-free zone, according to my flight nurse.) Another ambulance took me to the California Pacific Medical Center in San Francisco, where they specialize in reattachment surgery._x000a_The fall occurred at about 1745 and now it was midnight. I was concerned that too much time had elapsed for reattachment, but the surgeons said if no muscle is involved, the time frame isn’t as critical; however, reattachment still might not be possible. After surgery, if my thumb was wrapped completely, it was not successful. If the end was exposed with two pins sticking out, it was successful. When I awoke, I saw two pins, so I was happy. Recovery included five days confined to bed—no exceptions—while leeches drained excess blood from my thumb. The pins came out after five weeks, then I had more weeks of physical therapy, and I’m now back to climbing. The thumb still lacks some feeling and strength, but it turns out I don’t need it for most moves._x000a_Analysis_x000a_There are lots of warning about keeping your digits away from the eyes of pitons and the cables of camming devices, but I can’t “finger” a culprit in this case. I remember that the pain occurred at the beginning of the fall, not the end. I was high-stepping and my left hand was holding on to something near the top of the étriér—probably my daisy or the little grab loop on the etrier, but not the cam itself, I think—while I reached high with my right hand to set the next piece. The surgeons said the tip of the thumb was pulled off, not cut off, and it’s hard to see what could have grabbed it so tightly. I’ve thought about it a lot, but I still don’t know what happened. (Source: John Robinson, Curt Taras, and John Dill, NPS Ranger)"/>
    <n v="4"/>
    <m/>
    <m/>
    <m/>
    <m/>
    <m/>
    <n v="1"/>
    <n v="1"/>
    <m/>
    <m/>
    <m/>
    <m/>
    <m/>
    <x v="0"/>
    <n v="1"/>
    <m/>
    <x v="1"/>
    <x v="1"/>
    <x v="0"/>
    <x v="0"/>
    <x v="0"/>
    <x v="0"/>
    <m/>
    <n v="1"/>
    <x v="0"/>
    <m/>
    <m/>
    <m/>
    <x v="0"/>
    <x v="0"/>
    <m/>
    <m/>
    <m/>
    <x v="0"/>
    <m/>
    <m/>
    <m/>
    <m/>
    <m/>
    <m/>
    <x v="0"/>
    <m/>
    <m/>
    <m/>
    <m/>
    <m/>
    <m/>
    <m/>
    <m/>
    <m/>
    <m/>
    <m/>
    <m/>
    <x v="0"/>
    <m/>
    <m/>
    <m/>
    <m/>
    <m/>
    <m/>
    <m/>
    <m/>
    <m/>
    <m/>
    <m/>
    <m/>
    <m/>
    <m/>
    <m/>
    <m/>
    <m/>
    <x v="1"/>
    <m/>
    <m/>
    <m/>
    <m/>
    <m/>
    <m/>
    <m/>
    <m/>
    <m/>
    <m/>
    <m/>
    <m/>
    <m/>
    <m/>
    <m/>
    <n v="1"/>
    <m/>
    <m/>
  </r>
  <r>
    <x v="1717"/>
    <s v="Fall on Rock — Misjudged Pendulum, California, Yosemite Valley, El Capitan"/>
    <x v="21"/>
    <s v="California, Yosemite Valley, El Capitan_x000a_On Sept. 18, Toni Alegre (42) and Jorge Lantero (43) started climbing the Nose of El Capitan (31 pitches, Grade VI). They led on double ropes (one red and one green) and moved quickly, practicing for a later attempt to climb the route in a day. From the anchor at the top of pitch 6, Lantero pendulumed into the left-facing corner about 30 feet to the right and began climbing the corner. As he placed protection, he clipped only his red rope through the pieces, but after several placements he began clipping both ropes. Using this method he protected all of pitch 7 for himself while also leaving a high pivot point for the green rope, so that when Alegre followed him on green, he would swing slowly across without risk of injury._x000a_When Lantero reached the pitch 7 anchor and looked down, however, he realized that he might have clipped the green rope too low on the pitch. He warned Alegre that he might swing too fast into the corner because of the large pendulum angle. Alegre had looked at the corner and decided he could jump over it if necessary, so he replied that the move appeared to be safe and asked Lantero to pull up the excess rope. He let himself out partway with a sling in order to reduce the angle and then he let go. As he swung over, he found that a bulge in the wall had hidden the corner’s actual size. He was unable to leap over it and struck it sideways harder than expected._x000a_Alegre knew right away that his right femur was broken. (He was lucky that it was a “closed” fracture, i.e., there was no open wound.) He called 911 with his cell phone while Lantero rappelled to assist him. With no ledge nearby to rest on, they hung from the ends of their ropes for two hours waiting for rescue._x000a_The NPS helicopter was able to insert two rescuers directly to the scene by short-haul. They stabilized Alegre’s injuries and short-hauled him off the cliff to a med-evac helicopter waiting in El Capitan Meadow. He reached the hospital in Modesto about four hours after the accident. It turned out he had also cracked two ribs and his right forearm, but he expects to make a fall recovery._x000a_Analysis_x000a_In hindsight, Alegre and Lantero agree that Alegre should have lowered himself across the gap with the unused portion of the green rope. There was plenty of rope to do so, but even with a short rope, getting halfway can sometimes be enough to safely complete the swing._x000a_Underestimating pendulums is a fairly common cause of serious injuries and it often involves experienced climbers. (Alegre and Lantero are climbing guides. For another recent example, see Ruderman, El Capitan, ANAM 2009.)_x000a_Why are pendulums so dangerous? First, the kinetic energy you develop swinging from your high point to your low point is the same as if you had fallen straight down the same vertical distance. It’s simply redirected sideways by the rope. Second, if you strike a corner, the impact will likely be to your head, trunk, pelvis—all potentially life-threatening. You may be able to extend (and sacrifice) an arm or a leg to absorb the blow, but you also may be tumbling out of control. Third, it’s easy to underestimate the risk, because a dihedral 15 feet to the side just doesn’t look as dangerous as a ledge 15 feet below you. So before you cut loose, estimate your total vertical drop, and if you might hit an obstacle, ask yourself if you would like to fall that distance straight down onto concrete and land on your side. (You face a similar risk if a leader fall will send you swinging into the wall. See Kyung, El Capitan, Previous report in this issue.) (Source: Toni Alegre, Jorge Lantero, and John Dill, NPS Ranger)"/>
    <n v="5"/>
    <m/>
    <m/>
    <m/>
    <m/>
    <m/>
    <n v="2"/>
    <m/>
    <m/>
    <m/>
    <m/>
    <n v="1"/>
    <m/>
    <x v="0"/>
    <n v="1"/>
    <m/>
    <x v="1"/>
    <x v="1"/>
    <x v="0"/>
    <x v="0"/>
    <x v="0"/>
    <x v="0"/>
    <m/>
    <n v="1"/>
    <x v="0"/>
    <m/>
    <m/>
    <m/>
    <x v="0"/>
    <x v="0"/>
    <m/>
    <m/>
    <m/>
    <x v="0"/>
    <m/>
    <m/>
    <m/>
    <m/>
    <m/>
    <m/>
    <x v="0"/>
    <m/>
    <m/>
    <m/>
    <m/>
    <m/>
    <m/>
    <m/>
    <m/>
    <m/>
    <m/>
    <m/>
    <m/>
    <x v="0"/>
    <m/>
    <m/>
    <m/>
    <m/>
    <m/>
    <m/>
    <m/>
    <m/>
    <m/>
    <m/>
    <m/>
    <m/>
    <m/>
    <m/>
    <m/>
    <m/>
    <m/>
    <x v="1"/>
    <m/>
    <m/>
    <m/>
    <m/>
    <m/>
    <m/>
    <m/>
    <m/>
    <m/>
    <m/>
    <m/>
    <m/>
    <m/>
    <m/>
    <n v="1"/>
    <m/>
    <m/>
    <m/>
  </r>
  <r>
    <x v="1718"/>
    <s v="Fall on Rock, Carabiner Impaled in Arm, Colorado, Eldorado Canyon State Park"/>
    <x v="21"/>
    <s v="Colorado, Eldorado Canyon State Park_x000a_On September 4, Patrick Kadel (age unknown) was climbing Break On Through (5.11) when he fell seconding the first pitch. Before the belayer could stop his fall, Kadel somehow impaled his right forearm into the rope- end carabiner of a point of protection. According the victim, his fall was stopped by hanging from the carabiner impaled in his forearm. The climbers rappelled and walked out to the road with the carabiner still impaled in Kadel,s forearm. The victim refused medical attention and an ambulance and was transported to a hospital in a private vehicle._x000a_Analysis_x000a_This type of accident rarely occurs. This year, however, two reports of a carabiner impaling and/or lacerating an arm were reported (see North Carolina). Although the actual cause of both accidents is only speculation, climbers can prevent this type of incident by not grabbing long slings during a fall and consider using locking carabiners on the rope-end of long draws. (Source: Steve Muehlhauser, Park Ranger, Eldorado Canyon State Park and Aram Attarian)_x000a_"/>
    <n v="3"/>
    <m/>
    <m/>
    <m/>
    <m/>
    <m/>
    <m/>
    <m/>
    <m/>
    <m/>
    <m/>
    <m/>
    <m/>
    <x v="0"/>
    <n v="1"/>
    <m/>
    <x v="1"/>
    <x v="1"/>
    <x v="0"/>
    <x v="0"/>
    <x v="0"/>
    <x v="0"/>
    <m/>
    <m/>
    <x v="0"/>
    <m/>
    <m/>
    <m/>
    <x v="0"/>
    <x v="0"/>
    <m/>
    <m/>
    <m/>
    <x v="0"/>
    <m/>
    <m/>
    <m/>
    <m/>
    <m/>
    <m/>
    <x v="0"/>
    <m/>
    <m/>
    <m/>
    <m/>
    <m/>
    <m/>
    <m/>
    <m/>
    <m/>
    <m/>
    <m/>
    <m/>
    <x v="0"/>
    <m/>
    <m/>
    <m/>
    <m/>
    <m/>
    <m/>
    <m/>
    <m/>
    <m/>
    <m/>
    <m/>
    <m/>
    <m/>
    <m/>
    <m/>
    <m/>
    <m/>
    <x v="1"/>
    <m/>
    <m/>
    <m/>
    <m/>
    <m/>
    <m/>
    <m/>
    <m/>
    <m/>
    <m/>
    <m/>
    <m/>
    <m/>
    <m/>
    <n v="1"/>
    <m/>
    <m/>
    <m/>
  </r>
  <r>
    <x v="1719"/>
    <s v="Fall on Rock, Climbing Alone and Unroped, Placed No Protection _x000a_Alaska, Mount McKinley, West Rib"/>
    <x v="21"/>
    <s v="On May 26, solo climber Luc Benoit (40) sustained an un-roped fall of approximately 1000 feet down the West Rib. The next day Ranger Tucker Chenoweth flew with pilot Andy Hermansky in the contract A-star B3 helicopter 3AE to the scene and picked up the climber using a toe-in landing. Benoit was assessed at basecamp by a Park Service volunteer physician, flown to Talkeetna and released from NPS care._x000a_Luc Benoit came to Denali with the intention of climbing the West Rib solo. This was his third attempt at the route with previous experience as a client of a guide service in 2006 and another try with a partner in 2009. He reached the summit of Denali via the West Buttress in 2009, but had never previously set foot on the lower West Rib. Before arriving in Alaska, Benoit had climbed solo in Bolivia on peaks above 20,000 feet. He intended to use these climbs to acclimatize for Denali._x000a_After flying into basecamp on the Kahiltna glacier on May 22, Benoit moved up the lower West Rib according to his planned schedule. On May 26, Benoit left his highest camp at the top of the couloir, following footprints towards the “Upper West Rib camp.” He reported snowy conditions to the first bergschrund, then reported that conditions got icy. He decided to climb through a mixed rock section. While attempting this, his ice ax “lost its grip” on the rock and he fell over backwards onto the “50–55-degree” slope. He rolled and slid on the snow between rocks then onto a snow slope, passing over the bergschrund. He came to rest in a sitting position, “face up in the direction of the mountain.” When he tried to move, he noticed pain in his right shoulder. He also found that his tent and ice ax were lost in the fall. He descended to the couloir camp, dug a trench for shelter, and went to sleep for the night. Around 0800 on May 27, he called for Ranger assistance with his FRS radio and reached Ranger Tucker Chenoweth at basecamp._x000a_Benoit was flown to basecamp, where a physician assessed him, finding injuries to his shoulder and ankle. Benoit then joined Ranger Dave Weber on a K2 flight back to Talkeetna. He refused additional medical care or transfer._x000a_Analysis_x000a_Solo climbing always carries greater inherent risks and requires a much higher level of self-sufficiency. The West Rib route has significant objective hazard with a highly crevassed approach up the Northeast fork of the Kahiltna glacier as well as steep technical climbing with the possibility of very large falls. Most climbing parties use running protection on the steeper slopes starting at the main couloir at the base of the West Rib. Given the conditions present on May 26, snow pickets, ice screws, and rock protection would have been standard accepted practice to climb the route with a roped group. Solo climbing makes placing protection and self-belaying much more difficult, to the point where it would be nearly impossible to protect the route in the event of falls._x000a_All climbing requires constant risk assessment in relation to the climber’s ability and comfort level. It is common for solo climbers to set up ropes on steep and technical portions of climbs. If solo climbers choose to travel unroped, they risk being killed in the event of any slip or fall. (Source: Kevin Wright, Mountaineering Ranger)"/>
    <n v="6"/>
    <m/>
    <m/>
    <m/>
    <m/>
    <m/>
    <n v="1"/>
    <m/>
    <m/>
    <m/>
    <m/>
    <m/>
    <m/>
    <x v="0"/>
    <n v="1"/>
    <m/>
    <x v="1"/>
    <x v="1"/>
    <x v="1"/>
    <x v="1"/>
    <x v="0"/>
    <x v="0"/>
    <m/>
    <m/>
    <x v="1"/>
    <n v="1"/>
    <n v="1"/>
    <m/>
    <x v="0"/>
    <x v="1"/>
    <m/>
    <m/>
    <m/>
    <x v="0"/>
    <m/>
    <m/>
    <m/>
    <m/>
    <m/>
    <m/>
    <x v="0"/>
    <m/>
    <m/>
    <m/>
    <m/>
    <m/>
    <m/>
    <m/>
    <m/>
    <m/>
    <m/>
    <m/>
    <m/>
    <x v="0"/>
    <m/>
    <m/>
    <m/>
    <m/>
    <m/>
    <m/>
    <m/>
    <m/>
    <m/>
    <m/>
    <m/>
    <m/>
    <m/>
    <m/>
    <m/>
    <m/>
    <m/>
    <x v="0"/>
    <m/>
    <m/>
    <m/>
    <m/>
    <m/>
    <m/>
    <m/>
    <m/>
    <m/>
    <m/>
    <n v="1"/>
    <m/>
    <m/>
    <m/>
    <m/>
    <m/>
    <m/>
    <m/>
  </r>
  <r>
    <x v="1720"/>
    <s v="Fall on Rock, Climbing Alone, Inadequate Clothing and Equipment, Colorado, Boulder Canyon, Dome Rock"/>
    <x v="21"/>
    <s v="Colorado, Boulder Canyon, Dome Rock_x000a_On the evening of September 9, Brenna Fisch (19), began soloing up The Owl (5.7), a popular crack climb on The Dome, a 200-foot-high granite cliff. From all indications, it appears that Brenna slipped, then slid and fell 40 feet down the cliff to the base at about 6:00 p.m., about an hour before sunset. She suffered multiple injuries, including a severe head injury, crushed eye socket and forehead. Slipping in and out of consciousness, she began crawling down the access path to a bike path below._x000a_She managed to crawl about 100 feet. Two climbers found her twelve hours later at 6:30 a.m. the next morning. She was hypothermic. Brenna was dressed in spandex shorts, sports bra, and shoes and not prepared for the night’s cold temperatures. She was evacuated by rescuers and transported to Boulder Community Hospital where surgeons repaired her skull, rebuilt her eye socket, and reattached an ear. (Source: http://climbing.about.com)"/>
    <n v="8"/>
    <m/>
    <n v="1"/>
    <m/>
    <m/>
    <m/>
    <m/>
    <m/>
    <m/>
    <m/>
    <m/>
    <m/>
    <m/>
    <x v="0"/>
    <n v="1"/>
    <m/>
    <x v="0"/>
    <x v="1"/>
    <x v="1"/>
    <x v="1"/>
    <x v="0"/>
    <x v="0"/>
    <m/>
    <m/>
    <x v="1"/>
    <n v="1"/>
    <n v="1"/>
    <m/>
    <x v="0"/>
    <x v="0"/>
    <m/>
    <m/>
    <m/>
    <x v="0"/>
    <m/>
    <m/>
    <m/>
    <m/>
    <m/>
    <m/>
    <x v="0"/>
    <m/>
    <m/>
    <n v="1"/>
    <m/>
    <m/>
    <m/>
    <m/>
    <m/>
    <m/>
    <m/>
    <m/>
    <m/>
    <x v="0"/>
    <m/>
    <n v="1"/>
    <m/>
    <m/>
    <m/>
    <m/>
    <m/>
    <m/>
    <m/>
    <m/>
    <m/>
    <m/>
    <m/>
    <m/>
    <m/>
    <m/>
    <n v="1"/>
    <x v="1"/>
    <m/>
    <m/>
    <m/>
    <m/>
    <m/>
    <m/>
    <m/>
    <m/>
    <m/>
    <m/>
    <m/>
    <m/>
    <m/>
    <m/>
    <n v="1"/>
    <m/>
    <m/>
    <m/>
  </r>
  <r>
    <x v="1721"/>
    <s v="Fall on Rock, Colorado, Rocky Mountain National Park, Longs Peak"/>
    <x v="21"/>
    <s v="Colorado, Rocky Mountain National Park, Longs Peak_x000a_On July 17, my partner Eric Baer (23) and I (William Esposito, 27) began climbing the Stettner’s Ledges Route (5.7+) on the east face of Longs Peak. On approximately the fourth pitch, I climbed about ten feet past my last gear placement, a green Camalot, and as I attempted a technical climbing maneuver I lost my grip on the rock and fell. I shouted, “Falling,” and fell past my cam placement about ten feet. The Camalot held and the rope caught me, but the approximately two feet of rope stretch caused both of my feet to smash onto a ledge of rock. I quickly shouted down to Eric that I was OK; however, after about thirty seconds of rest, I realized both of my feet had been severely damaged (small fracture in talus bone of left foot, severe soft tissue damage in both)._x000a_Eric carefully lowered me to the belay ledge he was on. From there, he used existing anchors as well as our own equipment to lower me first, then himself back down three pitches to the Mills Glacier. He then used the rope to control my slide down the glacier to a flat rock. Eric made sure I had adequate food, water, and clothing and then went for help._x000a_Eric returned about an hour later with another climber with first responder training who had sent his partner down for help. Two additional climbing parties of two each came down from climbing routes on the Diamond. One of them had a cell phone that worked and called for rescue. About an hour later, two climbing rescue rangers arrived. One arranged for a helicopter while the other performed a medical examination on me. I was then laid into a stretcher and carried by the rangers and other climbers (eight people) 200 yards across snow and rock to the helicopter landing spot. The helicopter arrived approximately one hour from the time the rangers arrived. I was taken to the Boulder Community Hospital, treated for my injuries and the released the same evening._x000a_Analysis_x000a_Although everything worked just as it should, I should have been more aware of my fall line at all times. Because I climbed ten feet past my last gear placement, I should have considered the ledge ten feet below it and perhaps placed more gear before continuing. This incident reinforces the importance of having the skills and knowledge to initiate self-rescue. (Source: William Esposito)"/>
    <n v="4"/>
    <m/>
    <m/>
    <n v="1"/>
    <n v="2"/>
    <m/>
    <m/>
    <m/>
    <m/>
    <m/>
    <m/>
    <m/>
    <m/>
    <x v="0"/>
    <n v="1"/>
    <m/>
    <x v="1"/>
    <x v="1"/>
    <x v="0"/>
    <x v="0"/>
    <x v="0"/>
    <x v="0"/>
    <m/>
    <m/>
    <x v="0"/>
    <m/>
    <m/>
    <m/>
    <x v="0"/>
    <x v="1"/>
    <m/>
    <m/>
    <m/>
    <x v="0"/>
    <m/>
    <m/>
    <m/>
    <m/>
    <m/>
    <m/>
    <x v="0"/>
    <m/>
    <m/>
    <m/>
    <m/>
    <m/>
    <m/>
    <m/>
    <m/>
    <m/>
    <m/>
    <m/>
    <m/>
    <x v="0"/>
    <m/>
    <m/>
    <m/>
    <m/>
    <m/>
    <m/>
    <m/>
    <m/>
    <m/>
    <m/>
    <m/>
    <m/>
    <m/>
    <m/>
    <m/>
    <m/>
    <m/>
    <x v="1"/>
    <m/>
    <m/>
    <m/>
    <m/>
    <m/>
    <m/>
    <m/>
    <m/>
    <m/>
    <m/>
    <m/>
    <m/>
    <n v="1"/>
    <m/>
    <m/>
    <m/>
    <m/>
    <m/>
  </r>
  <r>
    <x v="1722"/>
    <s v="Fall on Rock, Free-Soloing, California, Yosemite — Tuolumne Meadows, Cathedral Peak"/>
    <x v="21"/>
    <s v="California, Yosemite – Tuolumne Meadows, Cathedral Peak_x000a_On the afternoon of July 9th, rangers received a report that a climber had fallen approximately 400 to 500 feet while descending the Eichorn Pinnacle on Cathedral Peak. Rangers responded by helicopter and quickly located the climber, identified as Christina Chan (31). Her body was removed from the scene via short-haul by a park contract helicopter._x000a_Analysis_x000a_Chan was a very experienced climber, with roped-solo ascents of difficult Grade VI routes on El Capitan. According to those who interacted with her on Cathedral Peak that day, she was in good spirits and climbing with skill and confidence. Eric Cohen caught a glimpse of about 20 feet of Chan’s fall, but no one knows what caused it. Free-soloing is here to stay, but even the lowest grade levels can be fatal when the rope is left in the car. (Source: John Dill and Jesse McGahey, NPS Rangers)"/>
    <n v="5"/>
    <m/>
    <m/>
    <m/>
    <m/>
    <n v="1"/>
    <m/>
    <m/>
    <m/>
    <m/>
    <m/>
    <n v="1"/>
    <m/>
    <x v="1"/>
    <m/>
    <m/>
    <x v="1"/>
    <x v="0"/>
    <x v="1"/>
    <x v="1"/>
    <x v="0"/>
    <x v="0"/>
    <m/>
    <m/>
    <x v="1"/>
    <n v="1"/>
    <m/>
    <m/>
    <x v="0"/>
    <x v="0"/>
    <m/>
    <m/>
    <m/>
    <x v="0"/>
    <m/>
    <m/>
    <m/>
    <m/>
    <m/>
    <m/>
    <x v="0"/>
    <m/>
    <m/>
    <m/>
    <m/>
    <m/>
    <m/>
    <m/>
    <m/>
    <m/>
    <m/>
    <m/>
    <m/>
    <x v="0"/>
    <m/>
    <m/>
    <m/>
    <m/>
    <m/>
    <m/>
    <m/>
    <m/>
    <m/>
    <m/>
    <m/>
    <m/>
    <m/>
    <m/>
    <m/>
    <m/>
    <m/>
    <x v="1"/>
    <m/>
    <m/>
    <m/>
    <m/>
    <m/>
    <m/>
    <m/>
    <m/>
    <m/>
    <m/>
    <m/>
    <m/>
    <n v="1"/>
    <m/>
    <m/>
    <m/>
    <m/>
    <m/>
  </r>
  <r>
    <x v="1723"/>
    <s v="Fall on Rock, Inadequate Belay Anchor/Lowering Error — Nylon-on-Nylon, California, Yosemite Valley, Royal Arches"/>
    <x v="21"/>
    <s v="California, Yosemite Valley, Royal Arches_x000a_On May 21, Curtis Rappe (24) climbed a single-pitch route near the base of Royal Arches while being belayed from below. At the top he threaded his rope directly through the nylon webbing slings of the anchor. As his partner lowered him, the friction of the rope melted through the slings and he fell about 20 feet to the ground._x000a_Rangers responded to Rappe’s 911 call. They found him complaining of pain to his hip, lower back, and chest. After carrying him to the road, they transferred him to an air ambulance that flew him to Doctors’ Medical Center, Modesto. We don’t have a final diagnosis, but he recovered fully. Analysis_x000a_Rappe’s prior climbing experience is unknown. It may have been minimal, since it is common knowledge that when nylon moves over nylon (or over any thermoplastic) with pressure between the two surfaces, the heat of friction building up on one spot can melt the fixed piece quickly. The rope must always be fed through a rappel ring, secure carabiner (locked or doubled), or other metal hardware designed for the purpose. (Source: John Dill, NPS Ranger) (Editor’s Note: We are continuing to see this kind of problem associated with rappelling and lowering. It’s time for climbing stores and manufacturers of climbing ropes, slings, devices, and other paraphernalia to include some of the warnings that come out of these incidents.)"/>
    <n v="6"/>
    <m/>
    <m/>
    <n v="1"/>
    <m/>
    <m/>
    <m/>
    <m/>
    <m/>
    <m/>
    <m/>
    <m/>
    <m/>
    <x v="0"/>
    <n v="1"/>
    <m/>
    <x v="1"/>
    <x v="0"/>
    <x v="0"/>
    <x v="1"/>
    <x v="0"/>
    <x v="0"/>
    <m/>
    <m/>
    <x v="0"/>
    <m/>
    <m/>
    <m/>
    <x v="0"/>
    <x v="0"/>
    <m/>
    <m/>
    <m/>
    <x v="0"/>
    <m/>
    <m/>
    <m/>
    <m/>
    <m/>
    <m/>
    <x v="0"/>
    <m/>
    <m/>
    <m/>
    <m/>
    <m/>
    <m/>
    <m/>
    <m/>
    <m/>
    <m/>
    <m/>
    <m/>
    <x v="0"/>
    <m/>
    <m/>
    <m/>
    <m/>
    <m/>
    <m/>
    <m/>
    <m/>
    <m/>
    <m/>
    <m/>
    <m/>
    <n v="1"/>
    <m/>
    <n v="1"/>
    <m/>
    <m/>
    <x v="1"/>
    <n v="1"/>
    <m/>
    <m/>
    <m/>
    <m/>
    <m/>
    <m/>
    <m/>
    <m/>
    <m/>
    <n v="1"/>
    <m/>
    <m/>
    <m/>
    <m/>
    <m/>
    <m/>
    <m/>
  </r>
  <r>
    <x v="1724"/>
    <s v="Fall on Rock, Inadequate Protection, California, Yosemite National Park, Middle Cathedral"/>
    <x v="21"/>
    <s v="California, Yosemite National Park, Middle Cathedral_x000a_On May 6, I took a lead fall way bigger than I would have liked and got to have a couple fun helicopter rides because of it. Just thought I’d share what happened so that others might learn second-hand rather than first-hand._x000a_So Thursday afternoon, the reality of the day diverged greatly from the original agenda for the day. My climbing partner and I went to climb the East Buttress of Middle Cathedral in Yosemite, which is eleven pitches. There’s one pitch of 5.10a (mixed) and the rest are 5.8 or easier trad._x000a_Things had been going pretty well and at about 3:00 p.m. we were at the top of the 8th pitch, which I was leading. I’d been feeling comfy and confident all day. Didn’t feel in over my head or sketched out. I was up about 120 feet from where my partner was belaying me and had stopped to look for a place to put in a piece of pro. The area was certainly protectable, but required a little looking around rather than a perfect crack to just jam cam after cam into. My previous piece was a Black Diamond 0.3 C4 cam about 10 or 12 feet below where I was looking, which seemed reasonable given the relatively easy terrain we were on. I never felt uneasy or precarious._x000a_I don’t remember slipping, and I don’t remember falling the 35-foot distance to pro, which happily held, x 2 plus a little lead slack plus rope stretch. Apparently I smacked a little 8–12-inch ledge or some other part of the rock, because it knocked me out for what my climbing partner thinks was about 30 seconds._x000a_I don’t remember climbing back up to the little ledge and I don’t remember setting up an anchor and clipping in to it. I have vague recollections of resting there to try to clear my head, checking the locked- ness of my ’biner several times and belaying my partner up to me._x000a_After taking a bit of time to evaluate the situation and me asking my partner to check my anchor (apparently a few times), we decided that my obvious but unknown head injuries and back injuries made it too dangerous for us to go either up or down. Conveniently, Yosemite has a very well trained (and unfortunately often-used) Search and Rescue team very near. This is quite different from the normal alpine environment. My partner flipped through on one of our radios until she made contact with someone on the Nose who could get us help from below. We were put into direct radio contact with a guy from SAR, who checked on our whereabouts and condition and arranged for two SAR guys to climb up to us to meet us for a helicopter pick. It was great to be able to have constant contact with him._x000a_When the SAR guys showed up, they quickly checked me out, checked out our anchor and gear situations, and noted that we were generally well prepared ;-). The helicopter showed up and dropped off the litter, they all got me loaded snugly into it, then got me clipped in to the haul- line when the helicopter returned, and off I flew down to the meadow below. All that took around three hours, which is ridiculously fast for getting a call out, a team organized, two guys up eight pitches of trad climbing, rescue gear dropped, rescue gear set up, and me picked up._x000a_At the meadow I was transferred to a medic helicopter and taken to the hospital in Modesto, where they told me that I had suffered a pretty decent concussion, a few fractured lumbar vertebrae, a few more bruised vertebrae in the upper back, some bruised ribs, and a whole bunch of general scrapes and bruises. Could have been way worse._x000a_Analysis_x000a_We (myself, my partner, and our friends that came with us) have done quite a bit of talking about what happened to figure out what we could have done better, what we did well, etc. The things I would have done differently include setting up an autoblock or some other back-up on my belay for my partner—given the situation, calling for help more quickly, and not falling. I try to make a habit of not falling, especially on gear. My partner noted that the fall could have happened to anyone, and I apparently looked really solid up until that point. All it takes is just a second to take you off the rock. There’s a fine line between being in your groove and being over-confident_x000a_We talked a lot about the spacing of gear, and all felt that the spacing seemed reasonable for the difficulty of the terrain and the limited amount of gear that anyone climbs with. I guess a few things to note are that eight- inch ledges can be dangerous just like three-foot ledges, that those ledges get “closer than they appear” given all the rope stretch, and that maybe our definitions of “reasonable” need to be adjusted._x000a_Things that we think we did well included a number of things. One, both staying levelheaded and rational the entire time. Two, calling for help when help was available rather than putting ourselves further into harm’s way. (In an alpine environment or one in which help is a less reasonable alternative, we would have been forced to begin planning a self-rescue. We seriously considered that option.) Three, carrying radios. Four, my partner’s attentive belaying. Five, both carrying enough gear on our harnesses and in our follower-pack to deal with an unplanned emergency situation. (Even the SAR guys ended up borrowing a couple small things.) As my partner pointed out, half an hour later or a bit windier would have put us there for the night. They even at one point asked if we were equipped to stay the night. Six, wearing our frickin’ helmets (which we always do anyway)._x000a_We both think that it’s incredibly important to thoroughly analyze and evaluate our accident so that we can learn from it as best possible. We count ourselves as very lucky, but also have endeavored to stack the odds in our favor. The hard work, efforts, and risks taken by those that assisted us can never be understated. (Source Johanna Hingle, 28, from a posting on Mountainproject.com)"/>
    <n v="6"/>
    <m/>
    <m/>
    <m/>
    <n v="1"/>
    <m/>
    <m/>
    <m/>
    <m/>
    <m/>
    <m/>
    <m/>
    <m/>
    <x v="0"/>
    <n v="1"/>
    <m/>
    <x v="0"/>
    <x v="1"/>
    <x v="0"/>
    <x v="0"/>
    <x v="0"/>
    <x v="0"/>
    <m/>
    <m/>
    <x v="0"/>
    <m/>
    <m/>
    <m/>
    <x v="0"/>
    <x v="0"/>
    <m/>
    <m/>
    <m/>
    <x v="0"/>
    <m/>
    <m/>
    <m/>
    <m/>
    <m/>
    <m/>
    <x v="0"/>
    <m/>
    <m/>
    <m/>
    <m/>
    <m/>
    <m/>
    <m/>
    <m/>
    <m/>
    <m/>
    <m/>
    <m/>
    <x v="0"/>
    <m/>
    <m/>
    <m/>
    <m/>
    <n v="1"/>
    <m/>
    <m/>
    <m/>
    <m/>
    <m/>
    <m/>
    <m/>
    <m/>
    <m/>
    <m/>
    <m/>
    <m/>
    <x v="0"/>
    <m/>
    <m/>
    <m/>
    <m/>
    <m/>
    <m/>
    <m/>
    <m/>
    <m/>
    <m/>
    <n v="1"/>
    <m/>
    <m/>
    <m/>
    <m/>
    <m/>
    <m/>
    <m/>
  </r>
  <r>
    <x v="1725"/>
    <s v="Fall on Rock, No Hard Hat, Colorado, Boulder Falls"/>
    <x v="21"/>
    <s v="Colorado, Boulder Falls_x000a_During the afternoon on March 6, a person reported a fallen climber in the area behind Boulder Falls by flagging down a United States Forest Service employee, who in turn reported the incident by radio._x000a_The climber, Austin Forbes (21), was located at the base of the Plotinus Wall, a popular sport climbing area. He had fallen approximately 20 feet while lead climbing, suffering a skull fracture, lung contusion, and left shoulder dislocation. Forbes had been climbing with William Hausen (19) and another individual. Forbes was not wearing a helmet. Forbes was treated by paramedics and then evacuated to the road by the Rocky Mountain Rescue Group. [NB: The climbing party accessed the Plotinus Wall through the Boulder Falls area, which is currently closed by the City of Boulder due to rock-fall hazard. City of Boulder Rangers cited Hausen for trespassing in the closed area.] (Source: http:// cuindependent.com)"/>
    <n v="4"/>
    <m/>
    <n v="1"/>
    <n v="1"/>
    <m/>
    <m/>
    <m/>
    <m/>
    <m/>
    <m/>
    <m/>
    <m/>
    <m/>
    <x v="0"/>
    <n v="1"/>
    <m/>
    <x v="1"/>
    <x v="1"/>
    <x v="0"/>
    <x v="1"/>
    <x v="1"/>
    <x v="0"/>
    <m/>
    <m/>
    <x v="0"/>
    <m/>
    <m/>
    <m/>
    <x v="0"/>
    <x v="0"/>
    <m/>
    <m/>
    <m/>
    <x v="0"/>
    <m/>
    <m/>
    <m/>
    <m/>
    <m/>
    <m/>
    <x v="0"/>
    <m/>
    <m/>
    <m/>
    <m/>
    <m/>
    <m/>
    <m/>
    <m/>
    <m/>
    <m/>
    <m/>
    <m/>
    <x v="0"/>
    <n v="1"/>
    <m/>
    <m/>
    <m/>
    <m/>
    <m/>
    <m/>
    <m/>
    <m/>
    <m/>
    <m/>
    <m/>
    <m/>
    <m/>
    <m/>
    <m/>
    <m/>
    <x v="1"/>
    <m/>
    <m/>
    <m/>
    <m/>
    <m/>
    <m/>
    <m/>
    <m/>
    <n v="1"/>
    <m/>
    <m/>
    <m/>
    <m/>
    <m/>
    <m/>
    <m/>
    <m/>
    <m/>
  </r>
  <r>
    <x v="1726"/>
    <s v="Fall on Rock, Pre-Existing Condition, Colorado, Eldorado Canyon State Park, Redgarden Wall"/>
    <x v="21"/>
    <s v="Colorado, Eldorado Canyon State Park, Redgarden Wall_x000a_On Saturday, September 25 Maria Petzolt (26) dislocated her shoulder unexpectedly while pulling on a hold on the fourth pitch of Ruper (5.8), a 6-pitch route on the Redgarden Wall. Maria had dislocated the same shoulder five weeks earlier on another outing. Her male climbing partner lowered her to a secure position a few feet lower and called 911 on his cell phone. When rescuers arrived, they administered medication and reduced the shoulder after a few attempts. Ms. Petzolt was tandem-lowered to the base of the wall. She refused an ambulance and was transported to a hospital in a private vehicle. (Source: Steve Muehlhauser, Park Ranger, Eldorado Canyon State Park)_x000a_Analysis_x000a_Many people have a pre-disposition to spontaneous shoulder dislocations. If a climber knows about this, he or she can compensate by taking care on how far to reach and how much leverage to exert. (Source: Jed Williamson)"/>
    <n v="3"/>
    <m/>
    <m/>
    <m/>
    <n v="1"/>
    <m/>
    <m/>
    <m/>
    <m/>
    <m/>
    <m/>
    <m/>
    <m/>
    <x v="0"/>
    <n v="1"/>
    <m/>
    <x v="1"/>
    <x v="1"/>
    <x v="0"/>
    <x v="0"/>
    <x v="0"/>
    <x v="0"/>
    <m/>
    <m/>
    <x v="0"/>
    <m/>
    <m/>
    <m/>
    <x v="0"/>
    <x v="0"/>
    <m/>
    <m/>
    <m/>
    <x v="0"/>
    <m/>
    <m/>
    <m/>
    <m/>
    <m/>
    <m/>
    <x v="0"/>
    <m/>
    <m/>
    <m/>
    <m/>
    <m/>
    <m/>
    <m/>
    <m/>
    <m/>
    <m/>
    <m/>
    <m/>
    <x v="0"/>
    <m/>
    <m/>
    <m/>
    <m/>
    <m/>
    <m/>
    <m/>
    <m/>
    <m/>
    <m/>
    <m/>
    <m/>
    <m/>
    <m/>
    <m/>
    <m/>
    <m/>
    <x v="1"/>
    <m/>
    <m/>
    <m/>
    <m/>
    <m/>
    <m/>
    <m/>
    <m/>
    <m/>
    <m/>
    <m/>
    <m/>
    <m/>
    <m/>
    <n v="1"/>
    <m/>
    <m/>
    <m/>
  </r>
  <r>
    <x v="1727"/>
    <s v="Fall on Rock, Protection Pulled Out, Colorado, Boulder Canyon, Happy Hour Crag"/>
    <x v="21"/>
    <s v="Colorado, Boulder Canyon, Happy Hour Crag_x000a_On May 8, I took a 15-foot ground fall at Happy Hour, resulting in three broken ribs and a partially collapsed lung. Very lucky! I was leading “I, Robot” (5.7), a right-facing dihedral. There’s not a lot of gear off the ground. I had a 0.5 cam in the crack about ten feet up and I had backed it up with a small stopper above it. I was trying to get above the gear and took a short fall. The gear held. I didn’t re-set the gear or even look at it after that fall, because I figured the stopper would be well sunk into the rock at that point. Mistake? I just don’t know._x000a_I tried again, and managed to get my feet several feet above the gear and was on a small ledge. The crack wasn’t great, so neither the holds nor the places for gear were very great. I found a spot on the left side where I could have jammed a cam in there, but I didn’t have enough time._x000a_I peeled off. I was off balance, so I swung out to the right and then down. I remember seeing my gear. At that point, I had no idea it wouldn’t hold. I didn’t even know I was going to deck until I was already down._x000a_Analysis_x000a_I’ve tried to analyze my gear placement with friends and I have two thoughts about it. I should have at least checked the placement after my first fall. But it’s possible that the reason it popped was the angle of the fall. (Source: Kitty Turner from a post on mountainproject.com)"/>
    <n v="3"/>
    <m/>
    <m/>
    <m/>
    <m/>
    <m/>
    <m/>
    <m/>
    <m/>
    <m/>
    <m/>
    <m/>
    <m/>
    <x v="0"/>
    <m/>
    <m/>
    <x v="1"/>
    <x v="1"/>
    <x v="0"/>
    <x v="0"/>
    <x v="0"/>
    <x v="0"/>
    <m/>
    <m/>
    <x v="0"/>
    <m/>
    <m/>
    <m/>
    <x v="0"/>
    <x v="0"/>
    <m/>
    <m/>
    <m/>
    <x v="0"/>
    <m/>
    <m/>
    <m/>
    <m/>
    <m/>
    <m/>
    <x v="0"/>
    <m/>
    <m/>
    <m/>
    <m/>
    <m/>
    <m/>
    <m/>
    <m/>
    <m/>
    <m/>
    <m/>
    <m/>
    <x v="0"/>
    <m/>
    <m/>
    <m/>
    <m/>
    <m/>
    <m/>
    <m/>
    <m/>
    <m/>
    <m/>
    <m/>
    <m/>
    <m/>
    <m/>
    <m/>
    <m/>
    <m/>
    <x v="0"/>
    <m/>
    <m/>
    <m/>
    <m/>
    <m/>
    <m/>
    <m/>
    <m/>
    <m/>
    <m/>
    <n v="1"/>
    <m/>
    <m/>
    <m/>
    <m/>
    <m/>
    <m/>
    <m/>
  </r>
  <r>
    <x v="1728"/>
    <s v="Fall on Rock, Protection Pulled Out, Colorado, Eldorado Canyon State Park"/>
    <x v="21"/>
    <s v="Colorado, Eldorado Canyon State Park_x000a_On August 21, 2010, Donald Budlong fell from the slippery crux on the Bastille Crack (5.7+) and pulled two pieces, the highest of which was placed in the large flake to the right of the actual crack. He suffered a broken pelvis and other injuries._x000a_Analysis_x000a_Stemming across from the big hollow flake to the actual Bastille Crack is not very uniform. The crack widens as it goes deeper into the formation. Most climbers place gear at this point and take the time to check to be sure that the placement is in a spot where it won’t walk deeper into the crack. (Source: From a post on mountainproject.com)"/>
    <n v="4"/>
    <m/>
    <m/>
    <m/>
    <m/>
    <m/>
    <m/>
    <m/>
    <m/>
    <m/>
    <m/>
    <m/>
    <m/>
    <x v="0"/>
    <n v="1"/>
    <m/>
    <x v="1"/>
    <x v="1"/>
    <x v="0"/>
    <x v="0"/>
    <x v="0"/>
    <x v="0"/>
    <m/>
    <m/>
    <x v="0"/>
    <m/>
    <m/>
    <m/>
    <x v="0"/>
    <x v="0"/>
    <m/>
    <m/>
    <m/>
    <x v="0"/>
    <m/>
    <m/>
    <m/>
    <m/>
    <m/>
    <m/>
    <x v="0"/>
    <m/>
    <m/>
    <m/>
    <m/>
    <m/>
    <m/>
    <m/>
    <m/>
    <m/>
    <m/>
    <m/>
    <m/>
    <x v="0"/>
    <m/>
    <m/>
    <m/>
    <m/>
    <m/>
    <m/>
    <m/>
    <m/>
    <m/>
    <m/>
    <m/>
    <m/>
    <m/>
    <m/>
    <m/>
    <m/>
    <m/>
    <x v="0"/>
    <m/>
    <m/>
    <m/>
    <m/>
    <m/>
    <m/>
    <m/>
    <m/>
    <m/>
    <m/>
    <m/>
    <m/>
    <m/>
    <n v="1"/>
    <m/>
    <m/>
    <m/>
    <m/>
  </r>
  <r>
    <x v="1729"/>
    <s v="Fall on Rock, Rock and Mud Slides, Colorado, Crestone Needle"/>
    <x v="21"/>
    <s v="Colorado, Crestone Needle_x000a_Duane (57) and Linda Buhrmester (56), both experienced climbers, walked in from the trailhead to Upper Colony Lake on July 26 in the mid afternoon. They camped there for the night with the intent on climbing the Ellingwood Arête (5.7+) on Crestone Needle (14,197 feet)._x000a_Investigators suggested that a severe storm washed the couple off the mountain, causing them to fall about 500 feet into a mudslide area. Rescuers found the couple buried in rocks and mud. We believe this is what happened because they weren’t roped together when found (Linda had a mountaineer’s coil over her shoulder and had both ends of the rope, suggesting they had used the rope earlier and had it at the ready should they need it again). If they were in that chute with that much scree, they knew that it would have been safest for them to not be tied together because of the potential for the rope to get caught on loose rock and cause rockfall._x000a_Analysis_x000a_Family members speculate that the couple would have gotten up well before dawn, knowing that weather could be an issue. Family members found only one eaten dinner in the couple’s tent and several more days worth of food, suggesting they attempted the summit on July 27._x000a_They likely saw the weather was changing for the worse at some point on the Ellingwood Arête route—unsure when, but it’s fairly certain they did not summit because they would have descended the standard route. But that’s not where they were found. They had also not eaten their packed lunch, which they would normally do on the summit. Upon seeing the weather changing, they would have tried to descend as safely and quickly as possible. It’s likely they rappelled or down-climbed to the gully/chute adjacent to the route where it probably looked as the safest and most direct route down to camp._x000a_Both climbers were found wearing their boots and had their rock shoes in their packs, suggesting that they had not taken a fall on a technical pitch where they would have been wearing their rock shoes. Family members suspect they got pretty high up the arête in their rock shoes, bailed, and switched to boots, as they probably didn’t want to twist an ankle in their rock shoes on any loose scree, then encountered a rock slide. Based on where they were found and the likely weather issues, we think this is what happened. The bodies were found four days after the storm._x000a_During and after rain, climbers should expect to encounter slippery rock and terrain in general and adjust their movement accordingly. In heavy rain, expect flash floods or debris slides in gullies or chimneys. In some cases climbers can be washed away or drowned if caught in a large gully during a rainstorm and be aware of falling rock that may have been loosened by running water. (Source: Michael Buhrmester, www.14er.com)"/>
    <n v="4"/>
    <m/>
    <m/>
    <m/>
    <m/>
    <m/>
    <m/>
    <n v="2"/>
    <m/>
    <m/>
    <m/>
    <n v="1"/>
    <m/>
    <x v="0"/>
    <m/>
    <m/>
    <x v="1"/>
    <x v="0"/>
    <x v="1"/>
    <x v="1"/>
    <x v="0"/>
    <x v="0"/>
    <m/>
    <m/>
    <x v="1"/>
    <m/>
    <m/>
    <m/>
    <x v="0"/>
    <x v="1"/>
    <m/>
    <m/>
    <m/>
    <x v="0"/>
    <m/>
    <m/>
    <m/>
    <m/>
    <m/>
    <m/>
    <x v="0"/>
    <m/>
    <m/>
    <m/>
    <m/>
    <m/>
    <m/>
    <m/>
    <m/>
    <m/>
    <m/>
    <m/>
    <m/>
    <x v="0"/>
    <m/>
    <m/>
    <m/>
    <m/>
    <m/>
    <m/>
    <m/>
    <m/>
    <m/>
    <m/>
    <m/>
    <m/>
    <m/>
    <m/>
    <m/>
    <m/>
    <m/>
    <x v="1"/>
    <m/>
    <m/>
    <m/>
    <m/>
    <m/>
    <m/>
    <m/>
    <m/>
    <m/>
    <m/>
    <m/>
    <m/>
    <n v="1"/>
    <m/>
    <m/>
    <m/>
    <m/>
    <m/>
  </r>
  <r>
    <x v="1730"/>
    <s v="Fall on Rock, Rockslide, Colorado, Mount Wilson, El Diente Traverse"/>
    <x v="21"/>
    <s v="Colorado, Mount Wilson, El Diente Traverse_x000a_During the morning of July 26, a group of seven climbers were traversing the ridge between Mount Wilson (14,246 feet) and El Diente (14,159 feet) peaks, one of Colorado’s four classic 14’er traverses._x000a_According to reports, a group of four climbers Peter Topp (59), Charlie Zimmerman (60), Kathy (36), and Shawn Sullivan were on their way from Mount Wilson to meet with three unidentified climbers who had reached the summit of El Diente. The three were heading toward the others when they heard the sound of falling rocks and cries for help._x000a_During the ensuing rockslide, Topp was rendered unconscious and later died from blunt force trauma to his head and body. Zimmerman sustained a head injury and internal injuries and with support was able to descend from 14,000 feet to a landing zone some 700 feet below. Kathy Donnelly had to be transported to the landing zone in a litter after dislocating and fracturing her hip in the accident. Shawn Sullivan was uninjured._x000a_Members of the San Miguel Search and Rescue team were dropped off by helicopter about 800 vertical feet below the scene and had to climb to reach the climbers. The two injured climbers were lowered by rope systems to an area where a helicopter could make a safe landing. Rescuers had to wait out several hail and lightning storms that grounded the helicopters. (Source: Edited from postings on July 27 www.14ers.com)"/>
    <n v="7"/>
    <m/>
    <m/>
    <m/>
    <m/>
    <m/>
    <n v="1"/>
    <n v="2"/>
    <m/>
    <m/>
    <m/>
    <m/>
    <m/>
    <x v="1"/>
    <n v="1"/>
    <n v="1"/>
    <x v="0"/>
    <x v="1"/>
    <x v="1"/>
    <x v="1"/>
    <x v="0"/>
    <x v="0"/>
    <m/>
    <m/>
    <x v="0"/>
    <m/>
    <m/>
    <m/>
    <x v="0"/>
    <x v="1"/>
    <m/>
    <m/>
    <m/>
    <x v="0"/>
    <m/>
    <m/>
    <m/>
    <m/>
    <m/>
    <m/>
    <x v="0"/>
    <m/>
    <m/>
    <m/>
    <m/>
    <m/>
    <m/>
    <m/>
    <n v="1"/>
    <m/>
    <m/>
    <m/>
    <m/>
    <x v="0"/>
    <m/>
    <m/>
    <m/>
    <m/>
    <m/>
    <m/>
    <m/>
    <m/>
    <n v="1"/>
    <m/>
    <m/>
    <m/>
    <m/>
    <m/>
    <m/>
    <m/>
    <m/>
    <x v="1"/>
    <m/>
    <m/>
    <m/>
    <m/>
    <m/>
    <m/>
    <m/>
    <m/>
    <m/>
    <m/>
    <m/>
    <m/>
    <n v="1"/>
    <m/>
    <m/>
    <m/>
    <m/>
    <m/>
  </r>
  <r>
    <x v="1731"/>
    <s v="Fall on Rock, Rope Severed, Colorado, Eldorado Canyon State Park, Red Garden Wall"/>
    <x v="21"/>
    <s v="Colorado, Eldorado Canyon State Park, Red Garden Wall_x000a_Joe Miller (38) fell to his death on the morning of June 22 while climbing the Yellow Spur route (5.9) on the Redgarden Wall. A later investigation revealed that a micro-Camalot below the dihedral held. It appears that the length of sling on that cam caused the rope to run over a particularly sharp edge, severing the fairly new 60-meter, 9.8-mm rope resulting in a fall of seventy feet to the ground for Miller._x000a_Analysis_x000a_An investigation by the Rocky Mountain Rescue Group found no problem with the rope, but did look into the angles of the rope, etc. See their full analysis at http://www.rockymountainrescue.org. Lead climbers are encouraged to inspect the immediate area before placing gear. Check for sharp edges, loose rock, expanding flakes, etc., and react accordingly. (Source: Jed Williamson and Steve Muehlhauser, Park Ranger, Eldorado Canyon State Park)"/>
    <n v="4"/>
    <m/>
    <m/>
    <m/>
    <m/>
    <m/>
    <n v="1"/>
    <m/>
    <m/>
    <m/>
    <m/>
    <m/>
    <m/>
    <x v="1"/>
    <m/>
    <m/>
    <x v="1"/>
    <x v="1"/>
    <x v="0"/>
    <x v="0"/>
    <x v="0"/>
    <x v="0"/>
    <m/>
    <m/>
    <x v="0"/>
    <m/>
    <m/>
    <m/>
    <x v="0"/>
    <x v="0"/>
    <m/>
    <m/>
    <m/>
    <x v="0"/>
    <m/>
    <m/>
    <m/>
    <m/>
    <m/>
    <m/>
    <x v="0"/>
    <m/>
    <m/>
    <m/>
    <m/>
    <m/>
    <m/>
    <m/>
    <m/>
    <m/>
    <m/>
    <m/>
    <m/>
    <x v="0"/>
    <m/>
    <m/>
    <m/>
    <m/>
    <m/>
    <m/>
    <m/>
    <m/>
    <m/>
    <m/>
    <m/>
    <m/>
    <m/>
    <m/>
    <n v="1"/>
    <m/>
    <m/>
    <x v="1"/>
    <m/>
    <m/>
    <m/>
    <m/>
    <m/>
    <m/>
    <m/>
    <m/>
    <m/>
    <m/>
    <m/>
    <n v="1"/>
    <m/>
    <m/>
    <m/>
    <m/>
    <m/>
    <m/>
  </r>
  <r>
    <x v="1732"/>
    <s v="Fall on Rock, Self-Belay Error, Mistake With Ascenders, &quot;Summit Fever,&quot; California, Yosemite Valley, El Capitan"/>
    <x v="21"/>
    <s v="California, Yosemite Valley, EI Capitan_x000a_In late afternoon on June 3, Steve Gomez (37), Eric Sorenson (34), and Dave Goodwin (41), reached the last pitch ofMescalito (26 pitches, Grade VI) on El Capitan. Steve led the pitch but stopped briefly at the top of the bolt ladder, still on the steep headwall and four or five feet short of the final lip. To avoid rope drag, the guidebook advises hauling the bags to the top of the bolts first and then hauling the last few feet over the lip. Steve anchored the static haul line and the spare lead rope at the bolts and then climbed over the lip and 20 feet up the slab to the anchor tree at the top. Eric cleaned the whole pitch to the tree on Steve’s lead rope while Dave jugged up to the bolts on the spare lead rope and hauled the bags that far. Here is what happened next, from Dave’s perspective:_x000a_“I was left at the top of the bolt ladder to clean up the gear, release the bags for Steve and Eric to haul to the top, and get myself up. A section of Steve’s lead line hung down to me from the tree and I was going to jug on that line. When I was ready to go, I looked down to check that I was tied in short to it just under my ascenders (Petzl Ascensions) in case I fell, and then I started to jug. It was about 6:30–7:00 p.m._x000a_“After a few short steps up the headwall with my ascenders, I poked my head over the lip, where it turned into a low angle slab that you could just walk up. The lead rope was clipped through a quick draw at a fixed piton a foot or so over the lip. At the piton the rope turned about 45 degrees to the right and headed for the anchor tree, so my weight on the rope put the quick draw under tension, preventing me from unclipping from it. To pass the quick draw, I put all my weight on my lower (left-hand) ascender and then removed my upper (right-hand) ascender from the rope and reached up to reattach it above the piton. Both ascenders were connected to my harness by daisy chains, but for some reason my right daisy was much shorter than I normally rigged it; I was clipped to only the second or third loop from my harness, which restricted my reach, so I had to lean in to get as close to the wall as I could in order to place the ascender back on the rope. I thought I should stop trying to force the ascender into place and take time to lengthen the daisy, but the walk-off was literally two steps away and my hips were sore from the harness, so I thought, ‘Forget it. I’ll be finished in ten seconds.’ So once I had reattached the ascender above the piton, I just hung onto it with my right hand for support and started bringing my right foot up above the lip, intending to make a high step and be done with the climb._x000a_“I was halfway through the move, when the right ascender ripped off the rope. I don’t remember the left one coming off but it obviously did, because I got shot out backward and started falling. I remember my left butt slamming into the wall part way down—a really intense impact—then falling some more, cart-wheeling, hitting again, and finally flipping upside down and coming to a stop. Later we estimated that I’d fallen 120-150 feet, and maybe more from rope stretch. As I was falling I’d had enough time to think, ‘Why am I falling so far?’ I thought I had tied in short so I figured my rope had been severed and I was going 2,500 feet to the deck._x000a_“As I righted myself, Eric and then Steve poked their heads over the edge and yelled, ‘Are you OK? What the #@%* happened?’ ‘Yeah, I’m not dead,’ I replied, ‘I believe I’m OK.’ But I was in nervous shock and my left hip and left chest were extremely painful. Steve asked, ‘Can you get yourself up or do we need to haul you? Can you move your arms and legs? Is your head OK?’ I said, ‘Steve, I have a serious shot of adrenaline and I think I have about ten minutes before my body shuts down, so I’m coming up!’_x000a_“I put my ascenders back on the rope, lengthened the right daisy this time, and started jugging. I would take ten steps, stop and breath, then ten more. I managed to keep it up for at least 30 minutes, tying in short frequently, until I was standing on top. On the way up I had been thinking, ‘Oh my God, I gotta pass that pin, again,’ but when I topped out I was surprised to find that the rope continued straight up to the anchor, bypassing the piton. It turned out that I had initially jugged on Steve’s lead rope, as planned, but was only tied to the bottom end of the second lead rope. That rope, which I was now ascending, had caught me!” [NPS comment: Eric had attached himself with a sling and a Grigri to what he thought was an unoccupied line and had come down to the edge to get the haul bags. As he was wrestling the bags up the slab, Dave was six feet to his left, starting to pass thepiton. Eric wasn’t looking at Dave at that moment but suddenly he heard a usnap ” like a whip cracking and was surprised to see his own line go tight as it caught Dave ’s 150-footer! Eric decided it might be prudent to get off the rope they were sharing, so after initially calling down to Dave, he abandoned his Grigri—which was now jammed onto the line by Dave’s weight—and jugged up to the anchor. Dave must have passed or removed the Grigri on his way up, though he may not remember it.] “Eric helped me hobble along the hand line to safer ground, where Steve had prepared a place for me to lie down. Steve is a nurse, so he checked me over. I didn’t think I’d shattered my hip because I’d jugged all that way on both legs, but Steve was worried that the pain under my rib cage might be a damaged spleen. He called 911 and explained everything to the rangers. There wasn’t enough time to organize a helicopter rescue before dark and I seemed pretty stable, so they decided to wait. We stayed right there all night, with Steve having me pee in a cup periodically to check for blood. Early the next morning the NPS helicopter flew me to the park heli-base, where I was transferred to a med-evac helicopter for the flight to a hospital in Modesto. I got away with no broken bones and no spleen damage, but I had torn the muscles in my rib cage and severely bruised the bones in my hip. It took several months to recover and my lower back is still stiff, but I can get out and climb and ski again. I’m pretty lucky that the wall where I fell was so steep.”_x000a_Analysis_x000a_“I didn’t see what happened when my ascenders popped off, because I had shifted my gaze to my right foot placement. But I fell so far because I’d completely missed the fact that I had not tied in short. I’ve jugged many pitches over the years but this is the first time I’ve been so careless. It was probably a classic case of summit fever—on the wall seven days, only a few feet from topping out, and too much in a hurry to sort through the tangle of gear at the belay. When you check your tie in, identify the correct rope and run your fingers down it to the knot, make sure the carabiner is locked, and then double-check everything. I must have skipped all that and just looked down. And at that last piton I just kept going, intent on one last move, instead of fixing my daisy. You have to treat the whole climb like you do the first pitch, until you’re all the way back down.”_x000a_When an ascender is placed on the rope, it must be rotated into alignment parallel to the rope, or there is a risk that the angled rope will prevent the cam from closing completely, allowing the device to be accidentally torqued off the rope. This situation can easily occur on a traverse, so the 45° angle of Dave’s rope and tension from his short daisy could have prevented proper alignment of his upper ascender after he thought he had reattached it to the rope. This possibility is not proven, but those pre-conditions have been found in a few previous ascender-related accidents in Yosemite, and we have been able to twist ascenders off the rope in simulated traverses in this manner. This is easily prevented by the user pushing the ascender parallel to the rope after attaching it and visually checking that the cam and safety catch have fully seated. Carabiners may also be clipped to the Petzl Ascension to keep the rope parallel. A second “failure” mechanism, of course, is when the user has simply forgotten to release the cam from the fully open position, and other mechanisms may exist._x000a_We also do not know why the lower ascender came off. A web search for “ascender failure” leads to one claim of a Petzl releasing when the safety catch rubbed against the rock, but to properly relate this to Dave’s case we would have to recreate the events, with Dave’s rigging (and Dave), at the same location on Mescalito. Petzl’s own instructions cover risks and proper use of their ascenders in illustrated detail and should be understood by every user._x000a_We could fill another page in this article speculating about how Dave wound up on two different ropes and why he fell, but in the end, Dave has the best advice: “Tie in short, double-check everything, and recognize the symptoms of summit fever.” (Source: Steve Gomez, Eric Sorenson, Dave Goodwin, and John Dill, NPS Ranger)"/>
    <n v="7"/>
    <m/>
    <m/>
    <m/>
    <m/>
    <n v="1"/>
    <n v="2"/>
    <m/>
    <m/>
    <n v="1"/>
    <m/>
    <m/>
    <m/>
    <x v="0"/>
    <n v="1"/>
    <m/>
    <x v="1"/>
    <x v="1"/>
    <x v="0"/>
    <x v="0"/>
    <x v="0"/>
    <x v="0"/>
    <n v="1"/>
    <m/>
    <x v="0"/>
    <m/>
    <m/>
    <m/>
    <x v="0"/>
    <x v="0"/>
    <m/>
    <m/>
    <m/>
    <x v="0"/>
    <m/>
    <m/>
    <m/>
    <m/>
    <m/>
    <m/>
    <x v="0"/>
    <m/>
    <m/>
    <m/>
    <m/>
    <m/>
    <m/>
    <m/>
    <m/>
    <m/>
    <n v="1"/>
    <m/>
    <m/>
    <x v="0"/>
    <m/>
    <m/>
    <m/>
    <m/>
    <m/>
    <m/>
    <m/>
    <m/>
    <m/>
    <m/>
    <m/>
    <m/>
    <n v="1"/>
    <m/>
    <m/>
    <m/>
    <m/>
    <x v="1"/>
    <m/>
    <m/>
    <m/>
    <m/>
    <m/>
    <m/>
    <m/>
    <m/>
    <m/>
    <m/>
    <m/>
    <n v="1"/>
    <m/>
    <m/>
    <m/>
    <m/>
    <m/>
    <m/>
  </r>
  <r>
    <x v="1733"/>
    <s v="Fall on Rock, Simul-Climbing _x000a_Colorado, Eldorado Canyon State Park"/>
    <x v="21"/>
    <s v="On June 26, Bill Wright (45) and Tom Karpeichik (48) attempted to simulclimb 100 pitches in Eldorado Canyon (Eldo) in a day. At about 7:30 a.m. the climbers were on their 11th route/34th pitch on Redguard Route (5.8) when the higher climber fell about 140 feet and sustained serious injuries. Fortunately the few points of protection between the climbers held. A trail runner in the park heard calls for help and initiated a rescue. Both climbers were wearing helmets. The victim’s helmet likely saved his life._x000a_ANALYSIS_x000a_In contrast to the traditional stationary belayer and one active climber at- a-time technique, simul-climbing sacrifices safety for speed and has both climbers climbing at the same time with only a few points of protection between them at any given time. This technique alone wasn’t the reason this fall was so traumatic. It is highly likely that if he were leading this pitch in a traditional manner, he would have placed more gear, since he would only be climbing for 150 feet or so._x000a_His partner said, “...if we had been climbing in a traditional manner and using a standard-length rope, I would have been able to escape the belay and rappel to Tom on the unused portion of the rope. What caused Tom to fall on 5.5/5.6 terrain? I don’t know. Maybe Tom doesn’t either or will not remember, but a slip is the most probably answer. I didn’t see any rock fall with him and it is unlikely that a hold broke.” (Source: Steve Muehlhauser, Park Ranger, Eldorado Canyon State Park, and Bill Wright, from a post on www.mountainproject.com.)_x000a_This incident was featured in Episode 20 of the Sharp End Podcast. Click below to hear Bill Wright tell the story:"/>
    <n v="3"/>
    <m/>
    <m/>
    <m/>
    <m/>
    <m/>
    <n v="2"/>
    <m/>
    <m/>
    <m/>
    <m/>
    <m/>
    <m/>
    <x v="0"/>
    <n v="1"/>
    <m/>
    <x v="1"/>
    <x v="1"/>
    <x v="0"/>
    <x v="0"/>
    <x v="0"/>
    <x v="0"/>
    <m/>
    <m/>
    <x v="0"/>
    <m/>
    <m/>
    <m/>
    <x v="0"/>
    <x v="0"/>
    <m/>
    <m/>
    <m/>
    <x v="0"/>
    <m/>
    <m/>
    <m/>
    <m/>
    <m/>
    <m/>
    <x v="0"/>
    <m/>
    <m/>
    <m/>
    <m/>
    <m/>
    <m/>
    <m/>
    <m/>
    <m/>
    <m/>
    <m/>
    <m/>
    <x v="0"/>
    <m/>
    <m/>
    <m/>
    <m/>
    <m/>
    <m/>
    <m/>
    <m/>
    <m/>
    <m/>
    <m/>
    <m/>
    <m/>
    <m/>
    <m/>
    <m/>
    <m/>
    <x v="1"/>
    <m/>
    <m/>
    <m/>
    <m/>
    <m/>
    <m/>
    <m/>
    <m/>
    <m/>
    <m/>
    <m/>
    <n v="1"/>
    <m/>
    <m/>
    <m/>
    <m/>
    <m/>
    <m/>
  </r>
  <r>
    <x v="1734"/>
    <s v="Fall on Rock, Slack Rope, Arkansas, Horseshoe Canyon Ranch"/>
    <x v="21"/>
    <s v="Arkansas, Horseshoe Canyon Ranch_x000a_My wife Kylie and I (age unknown) were climbing at Horseshoe Canyon Ranch near Jasper on December 22.1 was going to lead Frankenberry (5.9+), a six-bolt route approximately 60 feet in length. The crux was just under the third bolt with a small technical roof. I made it to the third bolt located at the top of the roof. In order to clip the third bolt I had to climb above it, reach down, and make the clip._x000a_Out of habit I said, “clipping,” before making the clip. Kylie reacted by giving me slack, but this time being above the bolt I didn’t need any more slack since I had more slack than I needed from the second to the third bolt, and slack about two feet above the third bolt, and the slack my belayer just gave me to clip in with._x000a_On my way to make the clip with my left hand, my right hand slipped and I fell. At the bottom of the route was a four feet wide by two feet high rectangular shaped boulder. About two feet above the boulder, Kylie started to catch me, but due to the slack, it was too late. Mid-way through the stretch of the rope, I hit the boulder heels first and then the rope snapped tight. With Kylie in the air, I began screaming for help. Luckily, three climbers came to our rescue and helped Kylie down. My first thought was that I had broken my back, but after lying there for about ten minutes, I realized my heels hurt more than anything. We were able to walk out and drive to the hospital. The damage: I broke the top-outside of my right foot, my left ankle, and cracked my left heel. I also bruised the bottoms of both my feet and my back._x000a_Analysis_x000a_Be aware of how much slack you have out. It’s both the climber and belayer’s responsibility to monitor this. Anchoring the belayer may have also helped prevent this misadventure, especially when there’s a big difference in weight. (Source: Edited from a post on www.rockclimbing.com.)"/>
    <n v="3"/>
    <m/>
    <m/>
    <m/>
    <m/>
    <m/>
    <m/>
    <m/>
    <m/>
    <m/>
    <m/>
    <m/>
    <m/>
    <x v="0"/>
    <n v="1"/>
    <m/>
    <x v="1"/>
    <x v="1"/>
    <x v="0"/>
    <x v="1"/>
    <x v="1"/>
    <x v="0"/>
    <m/>
    <m/>
    <x v="0"/>
    <m/>
    <m/>
    <m/>
    <x v="0"/>
    <x v="0"/>
    <m/>
    <m/>
    <m/>
    <x v="0"/>
    <m/>
    <m/>
    <m/>
    <m/>
    <m/>
    <m/>
    <x v="0"/>
    <m/>
    <m/>
    <m/>
    <m/>
    <m/>
    <m/>
    <m/>
    <m/>
    <m/>
    <m/>
    <m/>
    <m/>
    <x v="0"/>
    <m/>
    <m/>
    <m/>
    <m/>
    <m/>
    <m/>
    <m/>
    <m/>
    <m/>
    <m/>
    <m/>
    <m/>
    <m/>
    <m/>
    <m/>
    <m/>
    <m/>
    <x v="1"/>
    <m/>
    <m/>
    <m/>
    <m/>
    <m/>
    <m/>
    <m/>
    <m/>
    <m/>
    <m/>
    <m/>
    <m/>
    <m/>
    <m/>
    <m/>
    <m/>
    <m/>
    <n v="1"/>
  </r>
  <r>
    <x v="1735"/>
    <s v="Fall on Snow, Unable to Self-Arrest, Climbing Unroped, Poor Position, Alaska, Mount McKinley, Kahiltna Glacier"/>
    <x v="21"/>
    <s v="Alaska, Mount McKinley, Kahiltna Glacier_x000a_On May 16, French mountaineer Pascal Frison (51) fell to his death while climbing Mount McKinley. He and his partner were approaching a feature at the top of Motorcycle Hill known as “Lunch Rocks” near 12,000 feet on the West Buttress when Frison lost control of his sled, which he had untethered. In an attempt to stop it from sliding over the ridge, both Frison and his sled tumbled towards the Peters Glacier. Frison, who was unroped at the time, was unable to self-arrest and ultimately fell over 1,000 feet to a steep, crevassed section of the Peters Glacier._x000a_A nearby team witnessed the fall and made a radio distress call shortly after 3:00 p.m. to the Denali National Park Rangers. At the time of the notification, the park’s high altitude A-Star B3 helicopter was at the 14,200- foot camp on a re-supply flight. Within five minutes, the helicopter flew to the accident site with two mountaineering rangers on board as spotters. They saw several pieces of fallen gear and followed the fall line down to what appeared to be the climber lying in a crevasse around 10,200 feet._x000a_As the steep terrain at the fall site offered no feasible landing areas, the helicopter and crew flew back to the Kahiltna Basecamp at 7,200 feet. After a two-man communications team was inserted at the top of the Peters Glacier, the A-Star B3 helicopter then returned to the crevasse site with NPS mountaineering ranger Kevin Wright on the end of a “short-haul” (end of a 120-foot rope). Wright could not safely reach the climber who was lying an additional 20-feet below him in the crevasse. However, Wright readily determined that the climber had not survived the long fall._x000a_Analysis_x000a_In an expedition environment, equipment, supplies, and your life are very closely intertwined if not inseparable. It is understandable that Frison would have been in a very bad situation without his equipment, but he would not have lost his life. One cannot speculate whether the decision to jump onto a moving sled at the edge of such exposed terrain was a lack of sound judgment and/or an error in perception—or perhaps a reactionary instinct that was not driven by thought or strategy at all. Had Frison been roped up, the rope would have likely have stopped him from falling. Or perhaps it might have dragged both team members down the slope had he pursued the sled towards the edge._x000a_Runaway sleds on Denali are a common occurrence. Most of these instances are a result of a momentary lapse of thought or a careless act. During pre-trip planning, we recommend developing a redundant rigging and attachment system and having a firm understanding of how to prevent a loaded sled from leaving you once on the mountain. (Source: Brandon_x000a_Latham, Mountaineering Ranger and Denali National Park and Preserve News Report)"/>
    <n v="6"/>
    <m/>
    <m/>
    <m/>
    <m/>
    <m/>
    <m/>
    <n v="1"/>
    <m/>
    <m/>
    <m/>
    <m/>
    <m/>
    <x v="1"/>
    <m/>
    <m/>
    <x v="1"/>
    <x v="1"/>
    <x v="1"/>
    <x v="1"/>
    <x v="0"/>
    <x v="0"/>
    <m/>
    <m/>
    <x v="1"/>
    <n v="1"/>
    <m/>
    <m/>
    <x v="0"/>
    <x v="1"/>
    <m/>
    <m/>
    <m/>
    <x v="0"/>
    <m/>
    <m/>
    <n v="1"/>
    <m/>
    <m/>
    <m/>
    <x v="0"/>
    <n v="1"/>
    <m/>
    <m/>
    <m/>
    <m/>
    <m/>
    <m/>
    <m/>
    <m/>
    <m/>
    <m/>
    <m/>
    <x v="0"/>
    <m/>
    <m/>
    <m/>
    <m/>
    <m/>
    <m/>
    <m/>
    <m/>
    <m/>
    <m/>
    <m/>
    <m/>
    <m/>
    <m/>
    <m/>
    <m/>
    <m/>
    <x v="1"/>
    <m/>
    <m/>
    <m/>
    <m/>
    <m/>
    <m/>
    <m/>
    <m/>
    <m/>
    <m/>
    <n v="1"/>
    <m/>
    <m/>
    <m/>
    <m/>
    <m/>
    <m/>
    <m/>
  </r>
  <r>
    <x v="1736"/>
    <s v="Falling Rock — Block Came Off, Fall on Rock — Inadequate Protection, Bad Luck/Good Luck, California, Yosemite Valley, El Capitan"/>
    <x v="21"/>
    <s v="California, Yosemite Valley, EI Capitan_x000a_On August 24 in late afternoon, Kyung Bok Su (47) and three Korean partners finished pitch 19 of the Nose route (31 pitches, Grade VI) and Kyung began leading pitch 20 up to Camp IV. He climbed up and left to a large block, placed a cam near its base, then climbed up his aid ladder and made one or two layback moves with his hands in the crack on the right side of the block. Suddenly a large piece of the block broke off and Kyung fell with it._x000a_The cam failed and he either had no other protection in place below him or it all failed, because Kyung swung to the right and slammed into the wall about 35 feet below the belay. This impact probably caused his injury, later diagnosed as a broken left femur (in two places)._x000a_As he hung there, he noticed that over two feet of the sheath of his lead rope was stripped from the core just in front of his harness and a few core strands were severed. (The cause is unknown but probably the falling rock.) One of the team’s other ropes happened to be hanging within reach, so he attached his ascenders to it and his partners managed to pull him up to the belay._x000a_The party called on their FRS radio, “Rescue, El Capitan!” They heard other traffic but no one responded to their transmissions. They also yelled and waved jackets and finally someone in El Cap Meadow noticed them and contacted the NPS. The park helicopter, H551, was able to place a team on the summit just before dark to begin rigging for rescue. Meanwhile a ranger in the meadow communicated with Kyung’s party by telescope and loudspeaker. He learned that Kyung had not lost consciousness, had no difficulty breathing and no head/neck pain, and was moving his limbs purposefully, so the summit team decided to minimize risk by delaying the operation until daylight. The next morning, additional rescuers joined them, and two medics were lowered about 1000 feet to the scene. They packaged Kyung in a litter and short-hauled him directly from the ledge with H551. He was transferred to an air ambulance and flown to Memorial Medical Center in Modesto._x000a_Analysis_x000a_Kyung’s partners did not see exactly what happened and we’re not sure how he protected the pitch, although he may have placed only the single cam. His fall is a good example of the risks of swinging sideways—and thereby striking the really critical parts of your body. For more on swinging falls, see Tony Alegre’s accident—following this one—and keep this risk in mind when protecting._x000a_One of the rescue rangers said both ends of rope were poorly anchored and the climbers did not back themselves up to the bolt anchor. They said the anchors were cams and that the rope was clipped to the bolts. A photo shows a sling clipped around the rope but not into it. (Source: John Dill, NPS Ranger)"/>
    <n v="6"/>
    <m/>
    <m/>
    <m/>
    <m/>
    <m/>
    <n v="1"/>
    <m/>
    <m/>
    <m/>
    <m/>
    <m/>
    <m/>
    <x v="0"/>
    <n v="1"/>
    <m/>
    <x v="1"/>
    <x v="1"/>
    <x v="0"/>
    <x v="0"/>
    <x v="0"/>
    <x v="0"/>
    <m/>
    <n v="1"/>
    <x v="0"/>
    <m/>
    <m/>
    <m/>
    <x v="0"/>
    <x v="0"/>
    <m/>
    <m/>
    <m/>
    <x v="0"/>
    <m/>
    <m/>
    <m/>
    <m/>
    <m/>
    <m/>
    <x v="0"/>
    <m/>
    <m/>
    <m/>
    <m/>
    <m/>
    <m/>
    <m/>
    <m/>
    <m/>
    <m/>
    <m/>
    <m/>
    <x v="0"/>
    <m/>
    <m/>
    <m/>
    <m/>
    <m/>
    <m/>
    <m/>
    <m/>
    <m/>
    <m/>
    <n v="1"/>
    <m/>
    <m/>
    <m/>
    <m/>
    <m/>
    <m/>
    <x v="0"/>
    <m/>
    <m/>
    <m/>
    <m/>
    <m/>
    <m/>
    <m/>
    <m/>
    <m/>
    <m/>
    <m/>
    <m/>
    <m/>
    <n v="1"/>
    <m/>
    <m/>
    <m/>
    <m/>
  </r>
  <r>
    <x v="1737"/>
    <s v="HAPE and HACE, Ascending Too Fast, Alaska, Mount McKinley, West Buttress"/>
    <x v="21"/>
    <s v="Alaska, Mount McKinley, West Buttress_x000a_After a rapid ascent to 14,200 foot camp on the West Buttress, a member of the “Polish Female Denali 2010” expedition, Zygmunt Berdychowski (49), began experiencing signs and symptoms of both High Altitude Pulmonary Edema (HAPE) and High Altitude Cerebral Edema (HACE)._x000a_On the morning of May 24 at 0700, Dariusz Stolarczyk, the expedition team leader, woke up hearing irregular respiratory sounds and recognized signs of an altered mental status from Berdychowski. At 0900 Stolarczyk approached the NPS Rangers requesting assistance for his team member. Due to Berdychowski’s inability to walk unassisted, Ranger Brandon Latham, VIP Scott Ring and VIP Sam Piper moved Berdychowski in a litter to the medical tent at 14,200-foot Ranger Camp. Berdychowski was treated at the medical tent and evacuated on the NPS helicopter to basecamp and then accompanied by a VIP paramedic to Talkeetna on a commercial fixed wing aircraft. He was released at that point._x000a_Analysis_x000a_The primary issue with this incident is the time the expedition took to ascend to 14,200 feet. By using the old mountaineering philosophy of “Climb High, Sleep Low,” it would take a recommended five to seven days to ascend to 14,200 feet. Climbers who follow this philosophy may still experience symptoms of Acute Mountain Sickness (AMS), HAPE or HACE, but it is more likely to happen to those who choose a more rapid ascent. Berdychowski may have been able to increase his chances for proper acclimatization and avoid the need to be evacuated if his team had planned a slower ascent up to 14,200 feet. (Source: Brandon Latham, Mountaineering Ranger)"/>
    <n v="3"/>
    <m/>
    <m/>
    <m/>
    <m/>
    <m/>
    <n v="1"/>
    <m/>
    <m/>
    <m/>
    <m/>
    <m/>
    <m/>
    <x v="0"/>
    <n v="1"/>
    <m/>
    <x v="1"/>
    <x v="1"/>
    <x v="1"/>
    <x v="1"/>
    <x v="0"/>
    <x v="0"/>
    <m/>
    <m/>
    <x v="0"/>
    <m/>
    <m/>
    <m/>
    <x v="0"/>
    <x v="1"/>
    <m/>
    <n v="1"/>
    <m/>
    <x v="0"/>
    <m/>
    <m/>
    <m/>
    <m/>
    <m/>
    <m/>
    <x v="0"/>
    <m/>
    <m/>
    <m/>
    <m/>
    <m/>
    <m/>
    <m/>
    <m/>
    <m/>
    <m/>
    <m/>
    <m/>
    <x v="0"/>
    <m/>
    <m/>
    <m/>
    <m/>
    <m/>
    <m/>
    <m/>
    <m/>
    <m/>
    <m/>
    <m/>
    <m/>
    <m/>
    <m/>
    <m/>
    <m/>
    <m/>
    <x v="1"/>
    <m/>
    <m/>
    <m/>
    <m/>
    <m/>
    <m/>
    <m/>
    <m/>
    <m/>
    <m/>
    <n v="1"/>
    <m/>
    <m/>
    <m/>
    <m/>
    <m/>
    <m/>
    <m/>
  </r>
  <r>
    <x v="1738"/>
    <s v="HAPE, Ascending Too Fast, Alaska, Mount McKinley, West Buttress"/>
    <x v="21"/>
    <s v="Alaska, Mount McKinley, West Buttress_x000a_An eight-member expedition climbed from 7,200 feet to 14,200 feet in three days via the West Buttress. On May 14, eight days after the start of their climb, the expedition arrived at the 17,200-foot camp. Soon after their arrival, one of the members (45) expressed to his expedition members that he “felt tired.” On May 17, two members of the expedition were encountered at the NPS rescue cache attempting to obtain oxygen from the NPS medical cache. Mountaineering Ranger Tucker Chenoweth asked if they needed medical assistance. They indicated they need assistance because one of their team members was “sick.”_x000a_NPS Rangers responded with medical supplies and oxygen to the tent of the reported sick climber, who was found supine in his sleeping bag complaining of feeling disoriented and lethargic. A detailed patient exam was conducted finding: a heart rate of 129; respirations of 16; fine crackles in both of his lower lung lobes; a blood-oxygen saturation (Sa02) of 50%; and ataxia when trying to walk. Patient was treated for high altitude pulmonary edema (HAPE) using oxygen therapy, albuterol, and nifedipine. Poor weather conditions prevented immediate evacuation. It was decided to continue treatment and monitor him throughout the night. Preparations were made on the evening of May 17 in anticipation for a technical lowering the following day._x000a_At 0700 on May 18, the climber’s condition remained stable. When taken off oxygen, his SP02 quickly returned to 40%. Due to the limited supply of oxygen, it was decided that immediate evacuation was necessary. Weather conditions remained poor preventing any possibility of a helicopter evacuation. As a result, a 2,500-foot technical lowering operation was initiated at 1330. By 1500, the technical lower was complete and care was transferred to an NPS ground team who evacuated him the remaining distance by means of ski toboggan to the 14,200-foot medical tent._x000a_The patient’s condition resolved at the 14,200-foot camp where he was released to his remaining expedition members and descended under his own power._x000a_Analysis_x000a_The eight member expedition climbed from 7,200 feet to 14,200 feet in three days. According to the affected climber, he had very little experience with high altitude climbing. The other seven members of his team had all climbed at elevations above 16,000 feet. They had the experience necessary to recognize the early symptoms associated with altitude illness. A three-day ascent to 14,200 feet is dangerously fast. It may have been appropriate for some of the members of this expedition to ascend this quickly, but not for all of them. Although it is nearly impossible to predict if someone will develop altitude illness, a quick ascent dramatically increases the odds. As a result of their quick ascent and disregard for early symptoms of altitude illness, the climber was unable to descend under his own power or with the help of his team. This required a difficult and potentially dangerous NPS rescue."/>
    <n v="7"/>
    <m/>
    <m/>
    <m/>
    <m/>
    <m/>
    <n v="1"/>
    <m/>
    <m/>
    <n v="1"/>
    <m/>
    <n v="1"/>
    <m/>
    <x v="0"/>
    <m/>
    <n v="1"/>
    <x v="1"/>
    <x v="1"/>
    <x v="1"/>
    <x v="1"/>
    <x v="0"/>
    <x v="0"/>
    <m/>
    <m/>
    <x v="0"/>
    <m/>
    <m/>
    <m/>
    <x v="0"/>
    <x v="1"/>
    <m/>
    <n v="1"/>
    <m/>
    <x v="0"/>
    <m/>
    <m/>
    <m/>
    <m/>
    <m/>
    <m/>
    <x v="0"/>
    <m/>
    <m/>
    <m/>
    <m/>
    <m/>
    <m/>
    <m/>
    <m/>
    <m/>
    <m/>
    <m/>
    <m/>
    <x v="0"/>
    <m/>
    <m/>
    <m/>
    <m/>
    <m/>
    <m/>
    <m/>
    <n v="1"/>
    <n v="1"/>
    <m/>
    <m/>
    <m/>
    <m/>
    <m/>
    <m/>
    <m/>
    <m/>
    <x v="1"/>
    <m/>
    <m/>
    <m/>
    <m/>
    <m/>
    <m/>
    <m/>
    <m/>
    <m/>
    <m/>
    <n v="1"/>
    <m/>
    <m/>
    <m/>
    <m/>
    <m/>
    <m/>
    <m/>
  </r>
  <r>
    <x v="1739"/>
    <s v="Pre-existing Condition, Colorado, Boulder Canyon"/>
    <x v="21"/>
    <s v="Colorado, Boulder Canyon_x000a_On May 29, Bill Trull (age unknown) was climbing in a recently developed climbing area across from the Bihedral Rock. The climb was located on the south side of Boulder Creek. Trull did not fall but became injured during the climb due to a previous, unrelated injury. He was climbing on a top rope and was lowered to the base of the climb._x000a_When the Boulder Fire ladder truck arrived it was determined the ladder would reach across the river at a narrow point. The ladder was extended across the river and Trull was loaded into the ladder bucket and brought back across the river._x000a_Analysis_x000a_Climbers with pre-existing medical conditions should be checked by a personal physician before climbing. Pre-existing conditions can compromise the outcome of a rock climb for both the climber and climbing party by creating unanticipated problems. (Source: www.bouldercounty.org)"/>
    <n v="3"/>
    <m/>
    <m/>
    <m/>
    <m/>
    <m/>
    <m/>
    <m/>
    <m/>
    <m/>
    <m/>
    <m/>
    <m/>
    <x v="0"/>
    <m/>
    <m/>
    <x v="1"/>
    <x v="1"/>
    <x v="0"/>
    <x v="1"/>
    <x v="0"/>
    <x v="1"/>
    <m/>
    <m/>
    <x v="0"/>
    <m/>
    <m/>
    <m/>
    <x v="0"/>
    <x v="0"/>
    <m/>
    <m/>
    <m/>
    <x v="0"/>
    <m/>
    <m/>
    <m/>
    <m/>
    <m/>
    <m/>
    <x v="0"/>
    <m/>
    <m/>
    <m/>
    <n v="1"/>
    <m/>
    <m/>
    <m/>
    <m/>
    <m/>
    <m/>
    <m/>
    <m/>
    <x v="0"/>
    <m/>
    <m/>
    <m/>
    <m/>
    <m/>
    <m/>
    <m/>
    <m/>
    <m/>
    <m/>
    <m/>
    <m/>
    <m/>
    <m/>
    <m/>
    <m/>
    <m/>
    <x v="1"/>
    <m/>
    <m/>
    <m/>
    <m/>
    <m/>
    <m/>
    <m/>
    <m/>
    <m/>
    <m/>
    <n v="1"/>
    <m/>
    <m/>
    <m/>
    <m/>
    <m/>
    <m/>
    <m/>
  </r>
  <r>
    <x v="1740"/>
    <s v="Protection Failure — Fall on Rock, Inadequate Protection, California, Yosemite, El Capitan"/>
    <x v="21"/>
    <s v="California, Yosemite, EI Capitan_x000a_In May, Jean-Noel “Jano” Crouzat (48), an experienced French guide, was seriously injured while climbing the Salathe Wall (3 5 pitches, Grade VI) on El Capitan. The following account was written by his partner on the route, Thibaut “Tibo” Mauron, a member of the Swiss National Team. It has been translated from the original French and edited for ANAM, with bracketed text added by the editors for background. The story starts at Heart Ledges on their second day on the wall:_x000a_May 20: We woke up at day light around 6:30 a.m. I led the first pitches up to Hollow Flake Ledge. Jano led the 5.7 chimney, I led the next pitch and then Jano climbed smoothly to belay 19. It was 7:40 p.m. when we were done hauling pitch 19. It was a little late, but still plenty of time to make it to El Cap Spire, [the end of pitch 20], where we planned to sleep, and only one pitch left. We knew that two climbers were sleeping at the Alcove already [a bivy ledge 50 feet up pitch 20] and two were on El Cap Spire._x000a_7:50 p.m: Jano started the lead and after 30 feet, I couldn’t see him anymore because he was inside the Alcove. The climbers in the Alcove, John [an American guiding in Tasmania] and Anna [from Germany], were already inside their sleeping bags and having dinner. Jano chatted with them a little and then kept moving up._x000a_Between the Alcove and the Spire there is a 75-foot chimney that is not too hard but not too protectable. Jano placed three pieces on the main wall and later placed another piece. Jano was holding the last piece he placed with one hand and the ledge on top of the Spire with the other hand and was talking with Stefan and Gerta, the two Austrian climbers already there. According to Stefan, that piece—a blue #3 Camalot supporting Jano, was not well placed. It failed, and Jano fell into the chimney, held by his next piece. I didn’t hear anything, but felt the rope tighten. Anna and John didn’t see anything, but they heard a massive fall sound that they thought was a dropped haul-bag. I called Jano a few times but got no response. Then I heard John say, “Let him down!” I called Jano again, and then heard, “Let him down right now! Slow!” I did so until I heard, “Stop! Now call 911!” [NPS—Jano had fallen about 65 feet. When they saw him suspended there, John and Anna soloed up a 45° slab formed by a huge flat chockstone leaning into the chimney while Stefan rappelled to them from the Spire. John and Stefan turned Jano upright and tried to move him onto the slab, but Jano’s leg had become wedged behind the slab and he was too heavy for them to lift.]_x000a_8:15 p.m: I tried to call but had no cell service. Then Anna yelled that she had fixed the static line Jano was trailing. I fixed the lead line to the belay anchor and ascended the static line as fast as possible._x000a_8:22 p.m: I still couldn’t see Jano, but John asked me to call 911 again and this time it worked. [Tibo had reached the Yosemite dispatcher.] I asked for a helicopter as soon as possible. I gave our location but couldn’t answer the questions I was asked about the victim. [Tibo was needed up in the chimney immediately to help John and Stefan move Jano, so he hung up on the dispatcher.]_x000a_I needed to untie to reach the tiny ledge where Stefan and John [also untied] were holding Jano, in a half-seated position. I helped them move Jano two feet higher in order to be able to rotate his body [and release his leg]. At that point Jano’s lead rope got tight [because I had tied it off earlier]. John asked Anna to cut it as low as possible, and while Stefan held the lead rope, we moved Jano to the bivy spot._x000a_8:28 p.m: I called 911 once again to ask for a helicopter. They told me that it would be impossible because there was not enough light any more. When John heard this, he grabbed the phone and yelled that this is not a broken ankle issue but that the victim could die really soon and needed to be evacuated. He was told that there was really no way for the helicopter to fly at night. John understood, calmed down, and apologized. Like John, we all finally calmed down._x000a_Jano was still seated, vomiting blood, and bleeding a lot from his skull. One eye was really swollen. We took off his helmet (which was broken in three places) and laid him down on his right side. All that time he was unconscious and unresponsive. He only mumbled a little, but at least he was still breathing. We placed him on two Thermarest pads and one sleeping bag and covered him with another sleeping bag (all John’s and Anna’s gear)._x000a_With one of my T-shirts I put pressure on what I thought was the wound on his head. Quickly the T-shirt became saturated with blood. I tried, unsuccessfully, to wash his head, and we then decided to put him on his other side. Jano finally showed signs of life and strongly resisted so we decided to leave him in the initial position._x000a_Meanwhile it was getting cold and John went down to belay 19 to prepare our bag for hauling. The night was going to be cold and we were only wearing sweaters. Stefan went back up to the Spire and Anna started hauling our bag._x000a_8:50 p.m: Anna, John, Jano, and I were all at the bivy spot in the Alcove. Anna tried to get some sleep in my sleeping bag. John stayed next to me under a thermal blanket we found in one of the first aid kits. All the bandages we found in the two kits did not last very long, and were quickly saturated. I had been next to Jano the whole time, trying to get his attention by talking to him all the time, but there was no response!_x000a_9 p.m.: I was getting scared that the bleeding was too much, and I tried to lift him up a little to check for a wound. There was a wound on the right side of his head, and I asked John for help to turn him onto his other side. It wasn’t easy as Jano was firmly resisting, but still unconscious and with his eyes closed. Once on his left side, he finally stopped resisting and for the first time I could clearly see the size of the wound. I instantly made a compression point with my T-shirt._x000a_[NPS—The Alcove team was trying to keep the blood and vomit draining out of Jano’s mouth so it wouldn’t choke him, but they were also worried about moving him at all, in case he had a broken neck, which it turned out later he did. When they removed Jano’s helmet, they saw the blood pulsing out, as if from a scalp artery, and the signs of anerial bleeding coated the walls of the chimney where he had been hanging after the fall.]_x000a_10 p.m.: After one hour of seeing Jano unconscious, vomiting blood once again, I tried to release the compression point, afraid of hurting him more. But a thick flow was still leaking from his head. He had lost a lot of blood already and I returned the pressure to his wound. During this time John checked his ribs. I was worried that he had punctured his lungs because of all the blood he was spitting. John thought he could feel two broken ribs but his limbs seemed o.k._x000a_May 21.1 a.m.: John and I were really cold. We turned on a little gas stove but it was pretty much unsuccessful. Then John remembered he had noticed a backpack hidden [in the chimney]. We looked and found a heavy jacket and a North Face sleeping bag—lucky for us. We hesitated at first to use it, but we felt it was a real emergency and welcomed the warmth._x000a_3:00 a.m: I had spent all night talking to Jano and maintaining the pressure point. I was totally exhausted and not really effective any more, so I woke John up and asked him to substitute for me. He took my place and fought his own fatigue._x000a_4:30 a.m: I couldn’t sleep and decided to give John a rest. I stayed next to Jano and talked to him continuously. I tried to get a response or a sign from him. We released the pressure point because the hemorrhage stopped. Once again we called 911. They asked us to measure his pulse and breathing rate. It was all good. John attempted to go back to sleep and I dozed off but set the alarm clock for 5:30 a.m. just in case._x000a_5:30 a.m: The alarm clock rang, but I was already awake. The first light of the day brought along some hope._x000a_6:00 a.m: Jano woke up. He didn’t speak but tried to roll. We maintained his position firmly. His breathing was really shallow and was a lot less strong than earlier in the night. His hands and feet were getting cold._x000a_6:30 a.m: Two helicopters arrived at El cap Meadow. One flew around us for reconnaissance._x000a_7:00 a.m: A small [Calif. Highway Patrol] helicopter lowered a ranger- medic onto El Cap Spire. He rappelled to the Alcove and immediately attended to Jano, testing all his vitals. A few minutes later another flight brought another ranger-medic with four massive haul bags and a stretcher. Anna, John, and I helped strap Jano onto the stretcher._x000a_8:00 a.m: The CHP helicopter returned and hoisted Jano from the ledge. It was a big relief for us to see him finally medically taken care of [after 11 hours]._x000a_Jano ended up with a skull fracture, a fractured C7, (fortunately it hasn’t moved and won’t generate any paralysis), and two broken ribs. The lungs were not punctured. It was the blood from inside his skull that Jano was spitting. Jano had surgery and should fully recover. After four days in a coma, he woke up and was able to eat and walk by himself._x000a_I’d like to give a huge thanks to all those who participated in the rescue. Analysis_x000a_Thibaut Mauron: Here are my conclusions about the accident: We all know the risks of the mountains and of climbing. We are aware of those, but accidents happen, and I have to confess I thought Jano wasn’t going to make it through the night. But if I have one piece of advice, it is never give up and keep doing what’s best for the victim._x000a_NPS: As Tibo implies, this story is less about the accident itself than about the challenges you may face until the rescue agency arrives. It’s rarely just like the classroom. The Alcove team was lucky in several respects: they had a bit of level terrain instead of hanging on the wall, they had enough daylight to get organized, they spoke a common language (English), they had cell service, and a capable rescue team was close by. But the most important ingredient was contributed by the climbers themselves—an aggressive and tenacious approach to the problem._x000a_There was only one cell phone among the three parties, which could have been a problem, and no one had medical training beyond basic first aid. Nevertheless, they did an outstanding job with what they knew, and there wasn’t much else they could have done in this case—get Jano off his rope, protect his airway and his neck, stop the bleeding, and hope for the best. (Source: Original article in French by Thibaut Mauron, translated to English by Laurent Cilia. Additional information from John and Anna. Edited for ANAM by John Dill and Jesse McGahey, NPS Rangers)"/>
    <n v="7"/>
    <m/>
    <m/>
    <m/>
    <m/>
    <m/>
    <n v="1"/>
    <m/>
    <m/>
    <m/>
    <m/>
    <n v="1"/>
    <m/>
    <x v="0"/>
    <n v="1"/>
    <m/>
    <x v="0"/>
    <x v="1"/>
    <x v="0"/>
    <x v="0"/>
    <x v="0"/>
    <x v="0"/>
    <m/>
    <m/>
    <x v="0"/>
    <m/>
    <m/>
    <m/>
    <x v="0"/>
    <x v="1"/>
    <m/>
    <m/>
    <m/>
    <x v="0"/>
    <m/>
    <m/>
    <m/>
    <m/>
    <m/>
    <m/>
    <x v="0"/>
    <m/>
    <m/>
    <m/>
    <m/>
    <m/>
    <m/>
    <m/>
    <m/>
    <m/>
    <m/>
    <m/>
    <m/>
    <x v="0"/>
    <m/>
    <m/>
    <m/>
    <m/>
    <m/>
    <m/>
    <m/>
    <m/>
    <m/>
    <m/>
    <m/>
    <m/>
    <m/>
    <m/>
    <m/>
    <m/>
    <m/>
    <x v="0"/>
    <m/>
    <m/>
    <m/>
    <m/>
    <m/>
    <m/>
    <m/>
    <m/>
    <m/>
    <m/>
    <n v="1"/>
    <m/>
    <m/>
    <m/>
    <m/>
    <m/>
    <m/>
    <m/>
  </r>
  <r>
    <x v="1741"/>
    <s v="Rappel Error — Carabiner Gate Not Closed, No Hard Hat, Colorado, Boulder Canyon, Boulderado Crag"/>
    <x v="21"/>
    <s v="Colorado, Boulder Canyon, Boulderado Crag_x000a_On August 17, Andrew Tysinger (23) was on top of the Boulderado Crag with his girlfriend showing her how to rappel when he fell from the top of the crag. He was not wearing a helmet._x000a_Andrew’s girlfriend told rescuers that the carabiner gate on Andrew’s harness was not properly closed when he first pushed off to begin his descent. It was estimated that Andrew fell 100 feet, coming into contact with several rocks and ledges before landing in the westbound lane of CO-119 near the 32-mile marker. (Source: Boulder County Sheriff’s Department and www. dailycamera.com)_x000a_Analysis_x000a_Here is another case of not using equipment properly. Also at work here were inexperience and a bit of showing off. (Source: Editors)"/>
    <n v="5"/>
    <m/>
    <m/>
    <n v="1"/>
    <m/>
    <m/>
    <m/>
    <m/>
    <m/>
    <n v="1"/>
    <m/>
    <m/>
    <m/>
    <x v="0"/>
    <m/>
    <m/>
    <x v="1"/>
    <x v="0"/>
    <x v="0"/>
    <x v="1"/>
    <x v="0"/>
    <x v="0"/>
    <m/>
    <m/>
    <x v="0"/>
    <m/>
    <m/>
    <m/>
    <x v="0"/>
    <x v="0"/>
    <m/>
    <m/>
    <m/>
    <x v="0"/>
    <m/>
    <m/>
    <m/>
    <m/>
    <m/>
    <m/>
    <x v="0"/>
    <m/>
    <m/>
    <m/>
    <m/>
    <m/>
    <m/>
    <m/>
    <m/>
    <m/>
    <m/>
    <m/>
    <m/>
    <x v="0"/>
    <n v="1"/>
    <m/>
    <m/>
    <m/>
    <m/>
    <m/>
    <m/>
    <m/>
    <m/>
    <m/>
    <m/>
    <m/>
    <m/>
    <m/>
    <m/>
    <m/>
    <m/>
    <x v="1"/>
    <m/>
    <m/>
    <m/>
    <n v="1"/>
    <m/>
    <m/>
    <m/>
    <m/>
    <m/>
    <m/>
    <m/>
    <m/>
    <m/>
    <n v="1"/>
    <m/>
    <m/>
    <m/>
    <m/>
  </r>
  <r>
    <x v="1742"/>
    <s v="Rappel Error — No Back-Up Belay and No Knot on Rope End, Colorado, Boulder Canyon"/>
    <x v="21"/>
    <s v="Colorado, Boulder Canyon_x000a_On July 6, a female (31) fell approximately 15 feet when she rappelled off the end of her rope while climbing in Boulder Canyon. She injured her lower leg, and possibly her back, and had to be transported across Boulder Creek and taken to Boulder Community Hospital._x000a_Analysis_x000a_It is common practice to tie a blocking knot on the free end of the rope as a rappel safeguard. (Source: www.dailycamera.com/news)"/>
    <n v="5"/>
    <m/>
    <m/>
    <m/>
    <m/>
    <n v="1"/>
    <m/>
    <m/>
    <m/>
    <m/>
    <m/>
    <m/>
    <m/>
    <x v="0"/>
    <n v="1"/>
    <m/>
    <x v="1"/>
    <x v="0"/>
    <x v="0"/>
    <x v="1"/>
    <x v="0"/>
    <x v="0"/>
    <m/>
    <m/>
    <x v="0"/>
    <m/>
    <m/>
    <m/>
    <x v="0"/>
    <x v="0"/>
    <m/>
    <m/>
    <m/>
    <x v="0"/>
    <m/>
    <m/>
    <m/>
    <m/>
    <m/>
    <m/>
    <x v="0"/>
    <m/>
    <m/>
    <m/>
    <m/>
    <m/>
    <m/>
    <m/>
    <m/>
    <m/>
    <m/>
    <m/>
    <m/>
    <x v="0"/>
    <m/>
    <m/>
    <m/>
    <m/>
    <m/>
    <m/>
    <m/>
    <m/>
    <m/>
    <m/>
    <m/>
    <m/>
    <m/>
    <n v="1"/>
    <m/>
    <m/>
    <m/>
    <x v="1"/>
    <m/>
    <m/>
    <m/>
    <n v="1"/>
    <m/>
    <m/>
    <m/>
    <m/>
    <m/>
    <m/>
    <m/>
    <m/>
    <n v="1"/>
    <m/>
    <m/>
    <m/>
    <m/>
    <m/>
  </r>
  <r>
    <x v="1743"/>
    <s v="Rappel Rigging Error — Fall on Rock, Distraction, California, Yosemite Valley, Serenity Crack "/>
    <x v="21"/>
    <s v="California, Yosemite Valley, Serenity Crack_x000a_On May 7, Brian Ellis (31) and Japhy Dhungana (25), his frequent climbing partner of several years, climbed Serenity Crack (three pitches, 5. lOd) and Sons of Yesterday (five pitches, 5.10a), which starts at the top of Serenity. They began rappelling the routes using the Reepschnur method shown in the illustration, page 25. The climbing rope is passed through one or more rappel rings and knotted to a thin “retrieval” cord. The rappeller descends the single rope, supported by the knot jammed against the rings, while leaving the cord unloaded. In case the knot slips through the rings, a figure-of-eight loop is tied in the cord just below the rings and clipped to the rope on the rappeller’s side of the rings with a locking carabiner, thus securing the system. After the rappel, the rope is retrieved by pulling the cord. Advantages of this method include the ability to use single-rope descent devices and the reduced weight of the second rope for full-length rappels._x000a_Ellis used the Reepschnur method because he favored rappelling with his Trango Cinch, an auto-locking, single-rope belay device. He typically joined the rope and cord with a flat overhand bend—in which the rope ends point in the same direction—backed up by a secondary overhand. (Again, see illustration.) Usually Ellis would go first, and then Dhungana would rappel with both the rope and the cord rigged through his ATC. Since he was no longer dependent on the security of the knot-jam, Dhungana would first disconnect the carabiner and untie the figure-of-eight loop to minimize the risk of the rope hanging up when they retrieved it. On this they were using a 10.2-mm rope and a 6-mm cord._x000a_At the top of pitch 3 of Serenity Crack, Ellis rigged the next rappel through two rappel rings while Dhungana organized the 6-mm cord and chatted with a climber leading the pitch below. Dhungana checked Ellis’s rigging and then Ellis rappelled, carrying a bundle of the cord in his hand to keep it from tangling. After 20-30 feet, he stopped to photograph the climber as he led the crux section. He stayed there for about ten minutes, moved left and right for different photo angles, and then resumed his descent. Almost immediately he began to fall. Dhungana described it in an Internet post, “This is when I heard a pop and the sound of the rope whizzing. I tried to grab the [cord] with my bare hands and held on tightly as long as I could. My instinct even tried to wrap it around my waist for an emergency brake, but the [cord] just burned through my hand.” The cord tangled and then jammed at the ring and the impact broke the cord. Ellis fell 300–400 feet to the ground. Dhungana called 911 and a medical team arrived within nine minutes but Ellis died at the scene._x000a_Analysis_x000a_It turned out that both overhand knots had slipped through the rappel rings. The figure-of-eight and carabiner backup should have prevented farther slippage, but Ellis had completely overlooked rigging the backup, so there was no figure-of-eight or carabiner in the system. (See illustration facing page.) When Ellis fell there was probably nothing Dhungana could have done to stop him. In Dhungana’s post on the Internet he wrote, “When Brian set up this system and tied the knots (I was coiling the ropes in the meantime preparing for tossing), he forgot to tie the backup knot. When I checked the system for him, I too, committed the same mistake and only observed the main knot. [Brian] checked it a THIRD time, and made the same oversight._x000a_“The only explanation I have for this oversight is distraction and complacency. Brian MAY not have been 100% focused on the task (there were several things going on: party coming behind us and he was excited to take photos of the leader below; a few moments earlier on the last pitch, we were rudely and inconsiderately passed up by a speeding simul-climbing party, and this bothered both of us considerably). I am equally guilty of the same distraction and complacency for not having noticed the absence of the backup._x000a_“During every [single-rope] rappel that Brian and I have done together with this system, we have tied the backup knot. The principle overhand knot had NEVER passed through the rings before. However, the one time [the backup figure-of-eight] was forgotten, sadly, was when it was most critical.”_x000a_When examined after the accident, the primary overhand bend was compressed so much that it passed through the rings with room to spare. Much of the compression was probably due to the subsequent impact of the cord jamming, but Ellis’s body weight plus his movements as he took pictures was enough to pull both knots through the rings, even with several strands of cord and webbing from the anchor competing for space. (The illustrations show the actual number of anchor strands, to scale.) These rings were the rolled aluminum type with 1½-inch interior diameter (ID). The ID on some welded stainless steel rings common on modern fixed anchors is smaller, but only by ? inch—hardly enough insurance for a compressible/ deformable material like a single knotted rope._x000a_Several variations of the Reepschnur exist, with different characteristics and some with bigger knots, e.g., tying the figure-of-eight on a bight in the end of the rope rather than in the cord. If you’re considering the Reepschnur, evaluate all the options and remember that you won’t always find suitable anchor hardware in the mountains. If the second rappeller will use a two-rope descent device—which poses its own risks due to different strand sizes and friction— consider simply tying the single rope to the anchor for the first rappeller._x000a_You might think it unlikely that two intelligent and experienced climbers working together could make the fatal mistakes described here. But ANAM is full of other cases, so before you put down this booklet and turn your attention elsewhere, remember that you have no way to distinguish Ellis or Dhungana from yourself until you retire from climbing and can say that it didn’t happen to you. (Source: John Dill, NPS Ranger. Illustrations by Rick Weber. Special thanks to Japhy Dhungana for quickly posting his report to the climbing community.)"/>
    <n v="8"/>
    <m/>
    <m/>
    <n v="1"/>
    <m/>
    <n v="1"/>
    <m/>
    <m/>
    <m/>
    <m/>
    <m/>
    <n v="1"/>
    <m/>
    <x v="1"/>
    <m/>
    <m/>
    <x v="1"/>
    <x v="0"/>
    <x v="0"/>
    <x v="0"/>
    <x v="0"/>
    <x v="0"/>
    <m/>
    <m/>
    <x v="0"/>
    <m/>
    <m/>
    <m/>
    <x v="0"/>
    <x v="0"/>
    <m/>
    <m/>
    <m/>
    <x v="0"/>
    <m/>
    <m/>
    <m/>
    <m/>
    <m/>
    <m/>
    <x v="0"/>
    <m/>
    <m/>
    <m/>
    <m/>
    <m/>
    <m/>
    <m/>
    <m/>
    <m/>
    <m/>
    <m/>
    <m/>
    <x v="0"/>
    <m/>
    <m/>
    <m/>
    <m/>
    <m/>
    <m/>
    <m/>
    <m/>
    <m/>
    <n v="1"/>
    <m/>
    <m/>
    <n v="1"/>
    <m/>
    <m/>
    <m/>
    <m/>
    <x v="1"/>
    <m/>
    <m/>
    <m/>
    <n v="1"/>
    <m/>
    <m/>
    <m/>
    <m/>
    <m/>
    <m/>
    <n v="1"/>
    <m/>
    <m/>
    <m/>
    <m/>
    <m/>
    <m/>
    <m/>
  </r>
  <r>
    <x v="1744"/>
    <s v="Rock Gave Away — Fall on Rock, Colorado, Indian Peaks"/>
    <x v="21"/>
    <s v="Colorado, Indian Peaks_x000a_On August 21, Glenn Porzak (64), his son Austin Porzak, and Robert Petrowsky were climbing on the East Ridge between Little Pawnee Peak (12,466 feet) and Pawnee Peak (12,943 feet). Sometime during the morning, Glenn fell and suffered serious injuries._x000a_Robert said the fall happened while the group was on a low fifth-class rock face when a rock gave way as Glenn was climbing down. Robert stated that he saw Glenn tumble down with additional rocks falling around him and then he went out of sight. Robert then ran down the trail to summon rescuers while Austin went down to help his father._x000a_Once rescuers reached Glenn and Austin around noon, they found him on a steep 50 to 60 degree scree slope at approximately 12,000 feet and that Glenn had fallen approximately 60-70 feet and had sustained significant injuries. Per one RMRG member on scene, it was going to be a “multipitch, all-day event” to evacuate Glenn off the scree slope. Rescuers on scene worked to medically stabilize Glenn and to place him in a litter for evacuation. Rescue crews had to rig up a technical rope rescue that involved six pitches to get down to walk-able terrain (almost 1,200 feet down). The effort was hampered by significant loose rock and a lot of rockfall. Rescuers were able to evacuate Glenn to a suitable landing area, where a Blackhawk military helicopter ferried him to another landing site near Brainard Lake. A Flight For Life then flew Glenn to St. Anthony Central Hospital. (Source: Boulder County Sheriff's Department Press Release)"/>
    <n v="4"/>
    <m/>
    <m/>
    <m/>
    <m/>
    <m/>
    <m/>
    <n v="1"/>
    <m/>
    <m/>
    <m/>
    <m/>
    <m/>
    <x v="0"/>
    <n v="1"/>
    <m/>
    <x v="0"/>
    <x v="1"/>
    <x v="1"/>
    <x v="1"/>
    <x v="0"/>
    <x v="0"/>
    <m/>
    <m/>
    <x v="0"/>
    <m/>
    <m/>
    <m/>
    <x v="0"/>
    <x v="0"/>
    <m/>
    <m/>
    <m/>
    <x v="0"/>
    <m/>
    <m/>
    <m/>
    <m/>
    <m/>
    <m/>
    <x v="0"/>
    <m/>
    <m/>
    <m/>
    <m/>
    <m/>
    <m/>
    <m/>
    <m/>
    <m/>
    <m/>
    <m/>
    <m/>
    <x v="0"/>
    <m/>
    <m/>
    <m/>
    <m/>
    <m/>
    <m/>
    <m/>
    <m/>
    <m/>
    <m/>
    <n v="1"/>
    <n v="1"/>
    <m/>
    <m/>
    <m/>
    <m/>
    <m/>
    <x v="1"/>
    <m/>
    <m/>
    <m/>
    <m/>
    <m/>
    <m/>
    <m/>
    <m/>
    <m/>
    <m/>
    <m/>
    <m/>
    <m/>
    <n v="1"/>
    <m/>
    <m/>
    <m/>
    <m/>
  </r>
  <r>
    <x v="1745"/>
    <s v="Rockfall, Fall on Rock, Belayer Lost Control When Struck by Rock, Arizona, Prescott National Forest, Granite Mountain"/>
    <x v="21"/>
    <s v="Arizona, Prescott National Forest, Granite Mountain_x000a_On December 12, Elise Anderson (21), Jeff Rome (21), and Chris Shanehoffer (26), went to climb at Granite Mountain. Their route for the day was Granite Jungle—two pitches of 5.6 leading into the third pitch of Chieu Hoi—5.9. They started their hour and a half hike to the base of the cliff at 0730. They left their packs at an open ledge called the “Front Porch” and scrambled the 300-meter climber trail to the base of the route._x000a_Elise chose to lead the first pitch, as she had previously followed it. She protected the bottom of the pitch with two evenly spaced pieces of gear. About 40 feet above the base, she assessed a large block wedged in the crack and chose to sling it as natural pro for her third protection point. (Local climbers attest to testing, pulling, and standing on this block in the past. It is a prominent route feature known as The Horn.)_x000a_As she moved up, the block, about 80 pounds, dislodged, striking her laterally on her upper left leg and caused her to fall. The rock then struck a ledge at the base, broke into two parts and struck Jeff, the belayer, who sustained minor injuries to his arm and hip. At this point, Jeff lost control of the belay (a belay plate) and Elise continued falling for a total of 35 feet, stopping just above a sharp block at the base of the route. She was caught by her top gear placement, the second piece._x000a_The rope was de-sheathed between Elise and her belay. Most likely the rock that dislodged also struck her rope and partially cut it. It is likely that the de-sheathed rope somehow jammed in a carabiner because Jeff remembers Elise hanging from her harness a few feet above the ground and he did not have his hands on the brake strand of the rope._x000a_Chris assisted Elise to the base as Jeff ran back to get his cell phone from the packs. He called 911 at 0935 and teams from Central Yavapai Fire and Prescott City Fire were deployed. Three climbing parties, which included a surgeon, a WFR/climbing instructor, another WFR, and me (a WEMT/ climbing instructor), were spread out on the approach trail at the time of the accident. All three teams ran into Jeff running down to the trailhead to lead rescue teams up the complex approach trail._x000a_I arrived on scene at 1030 and assessed that Elise had not lost consciousness and did not have head, neck or spinal trauma/pain or signs of neural deficit. Her vitals were normal, and she was not exhibiting signs and symptoms of shock an hour after the fall. She had abrasions on her hands, rope burn on her left shoulder, and a swollen and deformed left ankle. She complained of severe pain in her upper left leg and when I exposed the leg, an obvious deformity indicated a mid-shaft femur fracture. No other injuries were identified._x000a_Since the leg injury was closed with no bruising or signs of distal blood loss, I removed a tourniquet that had been placed by the first party on scene and began removing Elise’s gear to prepare her for a litter carry to an appropriate extrication point. We were waiting for a traction splint and a litter to arrive with the SAR teams and we determined that the Front Porch would be the most obvious extrication point for air evacuation, as loose blocks above the accident site were identified as a hazard for the patient and rescuers._x000a_At 1130 Chief Cougan Carothers (Central Yavapai Fire) was the first of the rescue personnel to arrive and took over as field commander for this operation. We cleared a trail through thick brush for the litter carry to the Front Porch, and set anchors for belays and lowers through technical steps. By 1400 Elise was short-hauled in a Bauman Bag (a single-point suspension for hoisting a patient), then transferred to an air ambulance and flown to Flagstaff Medical Center. She had sustained a broken femur and a broken ankle. She has had two successful surgeries and is expected to have a full recovery._x000a_Analysis_x000a_All three had previously climbed together and had done this route and other Granite Mountain routes. They were all competent at basic rock climbing skills and had all received formal training in rock climbing._x000a_Climbing at any area puts us at risk of rockfall. The climbing party involved did many things correctly. Elise and Jeff were both wearing helmets, which is, unfortunately, not the norm at this climbing area. While belaying, Jeff was positioned to the side of the direct rockfall zone (which may have saved his life), and the team had a cell phone. By positioning the belay to the side and not anchoring himself, however, he was pulled upward from his stance, and this pull in combination with being struck by the rock caused him to let go of the belay. A ground anchor and appropriate belay stance in this case would have mitigated these hazards._x000a_Though it is not common for climbers to use auto-locking devices on multi-pitch routes, a belay device such as a GriGri or Cinch would have shortened Elise’s fall._x000a_Emergency response teams would have responded differently and brought different tools (traction splint) had they known the injury was a broken femur. Jeff informed the 911 dispatcher that Elise had broken the tibia and fibula rather than the femur. A good lesson from this incident is to take the time to gather accurate and detailed information and to report it carefully to the dispatcher. It was helpful that most of the people on scene were trained in wilderness medicine, as this facilitated a smooth and calm rescue operation. Climbers on scene integrated well with rescue teams as a result of these skills._x000a_If a rescue litter had been cached at this popular climbing area, it is likely that with the resources and people on scene, an immobilization and carry of the patient to the Front Porch (300 meters) would have been feasible one hour after the accident took place. This may have allowed a helicopter evacuation to be initiated upon the arrival of rescue personnel and cut the total rescue time by more than half. (The litter that was hiked up did not arrive on scene until three and a half hours after the accident)._x000a_We learned during the rescue that a litter had been cached at the Front Porch for an event such as this. (Chief Carothers had stopped to look for it, since he thought it was still cached.) The litter was cached several years ago in response to another accident and prior to the designation of Granite Mountain as a wilderness area. It was removed by Prescott College in 2009 after discussions with the Prescott National Forest Wilderness Manager, as it was thought to be old and unsafe and not in compliance with the U.S. Forest Service wilderness management policy. A review of this policy or replacement of the cached litter with a modern litter was not deemed necessary at that time. Had Elise’s femur fracture involved major arteries, or if her injuries had been more serious, a cached litter could have served as the difference between life and death. In light of this accident, local rescue and climber groups are appealing to the Prescott N.F. wilderness managers to replace the cached litter. This raises the issue of reviewing management policy regarding life safety at wilderness climbing areas across the country. (Sources: Climbers involved in the accident and rescue efforts, Chief Cou- gan Carothers, Central Yavapai Fire, Prescott National Forest, and David Lovejoy, Adventure Education Program, Prescott College. This report was compiled by Viren Perumal, WEMT, AMGA Rock Guide, Prescott College Instructor, and edited by John Dill and Jed Williamson)"/>
    <n v="8"/>
    <m/>
    <m/>
    <n v="2"/>
    <n v="1"/>
    <m/>
    <m/>
    <m/>
    <m/>
    <m/>
    <m/>
    <n v="1"/>
    <m/>
    <x v="0"/>
    <n v="1"/>
    <m/>
    <x v="1"/>
    <x v="1"/>
    <x v="0"/>
    <x v="0"/>
    <x v="0"/>
    <x v="0"/>
    <m/>
    <m/>
    <x v="0"/>
    <m/>
    <m/>
    <m/>
    <x v="0"/>
    <x v="1"/>
    <m/>
    <m/>
    <m/>
    <x v="0"/>
    <m/>
    <m/>
    <m/>
    <m/>
    <m/>
    <m/>
    <x v="0"/>
    <m/>
    <m/>
    <m/>
    <m/>
    <m/>
    <m/>
    <m/>
    <m/>
    <m/>
    <m/>
    <m/>
    <m/>
    <x v="0"/>
    <m/>
    <m/>
    <m/>
    <m/>
    <m/>
    <m/>
    <m/>
    <m/>
    <m/>
    <m/>
    <n v="1"/>
    <m/>
    <m/>
    <m/>
    <m/>
    <m/>
    <m/>
    <x v="1"/>
    <m/>
    <n v="1"/>
    <n v="1"/>
    <m/>
    <m/>
    <m/>
    <m/>
    <m/>
    <m/>
    <m/>
    <m/>
    <m/>
    <m/>
    <m/>
    <m/>
    <m/>
    <m/>
    <n v="1"/>
  </r>
  <r>
    <x v="1746"/>
    <s v="Stranded on Descent — Unable to Ascend Rope, Inadequate Self-Rescue Skills, Communications Problems over Distance, California, Yosemite Valley, Sons of Yesterday"/>
    <x v="21"/>
    <s v="California, Yosemite Valley, Sons of Yesterday_x000a_On June 29, Curt (26) and Sherri (29) (pseudonyms) climbed Serenity Crack (three pitches, 5.10d). From the top of Serenity they continued up Sons of Yesterday (six pitches, 5.10a), and then began rappelling the same line on double ropes. They reached the top of the first pitch of Sons (the bolts at the base of the long jam crack) in early afternoon and Curt descended first on the next rappel. As he neared the top of Serenity (the top of pitch 3), he saw that he had enough rope to reach the next anchor, so he called up to Sherri, told her his plan, and continued down to the top of pitch 2. Once there, he could not see or talk with Sherri, two pitches above, so he released tension on the rope and gave three tugs, their signal for her to rappel._x000a_Curt discovered during his rappel that from their anchor on Sons the fall-line slanted distinctly left of his descent line, dropping over a steep corner onto the Superslide face to the west. Therefore, he had to deliberately tension to the right as he descended. He neglected to warn Sherri, assuming she would see the proper line and deal with it adequately. As she rappelled, Curt heard her start sliding along the rock and knew she was swinging left. She was barefoot, so once she lost her footing she couldn’t regain it and she slid until she was hanging free, over the corner._x000a_Curt still had the ends of the ropes, which ran up, left, and around the corner. He couldn’t see what was on the other side, but Sherri was probably still 80 feet above and to his left. He tried pulling her toward him to where she could get herself around the corner and back onto the Serenity face, but there was too much friction. He decided to let go of the ends of the ropes. That left him marooned at the pitch 2 anchor, but it made it easier for Sherri to do whatever was necessary to get back up. At that point they could communicate somewhat by shouting, but Curt didn’t realize that she was hanging free. Although the area is very popular, they saw no other climbers on Serenity or Superslide to help them._x000a_To get out of their jam, Sherri would have to ascend her ropes until she was above the lip and high enough on the face that she could swing back onto the correct line. (It would also help if she put her shoes back on for friction.) She had slings with which to fashion Prusiks or other ascender hitches, but she didn’t know how to tie them and had never ascended a rope that way. Curt tried to talk her through it but failed because of the poor communication conditions._x000a_Sherri continued her rappel onto the Superslide face. Now she could see and talk with Curt but there was no way to link up, so she found natural anchors, continued to the ground, and called the Park Service. Two rescuers climbed Serenity Crack so Curt could descend._x000a_Analysis_x000a_The route topo, which Curt and Sherri had taken up the climb, warns about the risk of swinging left on that rappel. If you spot such a hazard, as Curt did, don’t assume your partner will see it. If the issue is significant, point it out and keep the rappels short for better communications. But stuff happens despite your best efforts, so it pays to have the skills to get yourself out of trouble. Re-ascending the rope as soon as she took the slider would have put Sherri back on track (with a bit of sweat), but despite six years of experience and leading multi-pitch trad at the 5.9-5.10 level, she did not know how to safely ascend a rope. Overall, this was a pretty minor incident, but a slight change of scene—instead of only 300 yards from Yosemite Village—might have left them both stranded._x000a_[Technical Note: I hate to see climbing come to this, but if they'd both had cell phones and service, Curt could have sent instructional photos to Sherri on the spot. A pair of FRS radios is the next best solution, but having self-rescue skills beats both options.] (Source: John Dill, NPS Ranger, and Curt)"/>
    <n v="7"/>
    <m/>
    <m/>
    <m/>
    <n v="2"/>
    <m/>
    <m/>
    <m/>
    <m/>
    <m/>
    <m/>
    <n v="1"/>
    <m/>
    <x v="0"/>
    <m/>
    <n v="1"/>
    <x v="1"/>
    <x v="0"/>
    <x v="0"/>
    <x v="0"/>
    <x v="0"/>
    <x v="0"/>
    <m/>
    <m/>
    <x v="0"/>
    <m/>
    <m/>
    <m/>
    <x v="0"/>
    <x v="0"/>
    <m/>
    <m/>
    <m/>
    <x v="0"/>
    <m/>
    <m/>
    <m/>
    <m/>
    <m/>
    <m/>
    <x v="0"/>
    <m/>
    <m/>
    <m/>
    <m/>
    <m/>
    <m/>
    <m/>
    <m/>
    <m/>
    <m/>
    <m/>
    <m/>
    <x v="0"/>
    <m/>
    <m/>
    <m/>
    <m/>
    <m/>
    <m/>
    <m/>
    <m/>
    <m/>
    <m/>
    <m/>
    <m/>
    <m/>
    <m/>
    <m/>
    <m/>
    <m/>
    <x v="1"/>
    <m/>
    <n v="1"/>
    <m/>
    <m/>
    <m/>
    <n v="1"/>
    <m/>
    <m/>
    <m/>
    <m/>
    <m/>
    <n v="1"/>
    <m/>
    <m/>
    <m/>
    <m/>
    <m/>
    <m/>
  </r>
  <r>
    <x v="1747"/>
    <s v="Stranded, Exceeding Abilities, Inexperience, Inadequate Clohting/Equipment, Colorado, Rocky Mountain National Park, Longs Peak, Keiner's Route"/>
    <x v="21"/>
    <s v="Colorado, Rocky Mountain National Park, Longs Peak, Keiner's Route_x000a_On September 2, a party of two men (ages 53 and 34) with no alpine rock or any snow/ice experience attempted Keiner’s Route on Longs Peak. (Keiner’s is a 2,000-foot, grade II, AI 2, 5.3-5.5 route.) This route starts with an 800-foot snow/ice couloir known as Lambs Slide then finishes with 1,200 feet of alpine rock, with climbing ranging from 4th class to 5.5. This party encountered more difficult and time consuming climbing than expected while attempting this route. After spending six and a half hours climbing the snow/ice couloir, they started up the rock section at about 3:00 p.m. They managed to climb about four pitches over the next four and a half hours, but could not find climbing that they thought was easier than 5.8. They reached a point that they could not continue from and ended rappelling back to an exposed ledge where they spent the night resting and running in place to stay warm. The next morning they called the NPS for help and stated that they were stranded. They could not find the way up and did not think that they could safely descend the snow/ice couloir. Park Rangers convinced them to reverse the route as far as they could while other Rangers climbed up to them. The Rangers assisted them off the route by climbing with them up Lamb’s Slide to the large saddle between Mount Meeker and Longs Peak. After descending the third-class Loft route with the Rangers, these two climbers spent a second night in the backcountry at Chasm Shelter with Rangers and walked out unharmed the next morning._x000a_Analysis_x000a_These two climbers had minimal climbing experience, and neither climber had any alpine rock or snow/ice climbing experience. One had just started climbing in a gym this winter and had only climbed outdoors twice before this trip. The other started climbing three years ago. Even though most of his experience also came from the gym, he has climbed some outdoors at places like Seneca, Red Rocks and the New River Gorge amongst others. He had done some multi-pitch traditional climbing before this trip._x000a_They had not climbed grades harder than 5.5 in the gym and likely assumed that the 5.5 rating meant that this climb would be “easy” for them. They did not research or plan for a retreat route if something went wrong. Their escape plan involved programming the emergency number for Rocky Mountain National Park into a cell phone. Their lack of an honest personal assessment of their abilities put their own lives at risk as well as the lives of the Rangers who had to climb up to help them._x000a_Even though they got themselves into this situation, they did make several good decisions once they realized that they could not complete the route. They did not blindly push forward on the route, but instead they began to retreat to a safer spot and elected to spend the night there. Once they contacted Rangers, they safely made their way to a meeting point. They accurately assessed their own inability to safely descend Lambs Slide._x000a_Overall this party could have prevented their own rescue in several ways. Here are two of the most obvious: (1) They could have simply chosen another, less committing, route to start their alpine climbing career—one that matched their abilities more closely. A route like the North Face route on Longs Peak would have still allowed them to summit Longs Peak; however, it would have been within their ability. Some discussions with Rangers in the Longs Peak Ranger Station or more preplanning could have pointed them in this direction. (2) More research on the possible escape routes from Keiner’s would have allowed them more chances of affecting their own rescue. If they had known that they could have continued up Lambs Slide to the Loft and then walked down, then they likely would have used this option. (Source: Edited from a report by Rich Browne, Park Ranger Emergency Services Coordinator, Rocky Mountain National Park)"/>
    <n v="7"/>
    <m/>
    <m/>
    <m/>
    <m/>
    <n v="1"/>
    <m/>
    <n v="1"/>
    <m/>
    <n v="1"/>
    <m/>
    <m/>
    <m/>
    <x v="0"/>
    <m/>
    <n v="1"/>
    <x v="1"/>
    <x v="1"/>
    <x v="0"/>
    <x v="1"/>
    <x v="0"/>
    <x v="0"/>
    <m/>
    <m/>
    <x v="0"/>
    <m/>
    <m/>
    <m/>
    <x v="0"/>
    <x v="1"/>
    <m/>
    <m/>
    <m/>
    <x v="1"/>
    <m/>
    <m/>
    <m/>
    <m/>
    <m/>
    <m/>
    <x v="0"/>
    <m/>
    <m/>
    <m/>
    <m/>
    <m/>
    <m/>
    <m/>
    <m/>
    <m/>
    <m/>
    <m/>
    <m/>
    <x v="0"/>
    <m/>
    <m/>
    <m/>
    <m/>
    <m/>
    <m/>
    <n v="1"/>
    <m/>
    <m/>
    <m/>
    <m/>
    <m/>
    <m/>
    <m/>
    <m/>
    <m/>
    <m/>
    <x v="1"/>
    <m/>
    <n v="1"/>
    <m/>
    <m/>
    <m/>
    <m/>
    <m/>
    <m/>
    <m/>
    <m/>
    <m/>
    <m/>
    <m/>
    <m/>
    <n v="1"/>
    <m/>
    <m/>
    <m/>
  </r>
  <r>
    <x v="1748"/>
    <s v="Stranded, Inadequate Equipment, Climbing Alone, Colorado, Second Flatiron"/>
    <x v="21"/>
    <s v="Colorado, Second Flatiron_x000a_On September 4, rescuers were dispatched to the Second Flatiron on a report of a stranded climber. Noah Gershon (20) was located on a near vertical edge of the “Pullman Car,” a rock feature on the upper portion of the Second Flatiron. Due to Gershon’s location, it took almost two hours to reach and secure him. Gershon was then assisted to the summit, and hiked out to the trailhead under his own power. He was not injured._x000a_Analysis_x000a_Gershon has some experience climbing and was “bouldering” on the edge of the Second Flatiron when he decided to climb the Flatiron’s face. He was unfamiliar with the common routes and got into a situation where he was unable to climb further up and could not down-climb to easier terrain. Gershon had on rock climbing shoes, but did not have a harness, helmet or rope with him. (Source: Boulder County Sheriff's Department)"/>
    <n v="7"/>
    <m/>
    <n v="1"/>
    <m/>
    <m/>
    <m/>
    <m/>
    <m/>
    <m/>
    <n v="1"/>
    <m/>
    <m/>
    <m/>
    <x v="0"/>
    <m/>
    <n v="1"/>
    <x v="1"/>
    <x v="1"/>
    <x v="1"/>
    <x v="1"/>
    <x v="0"/>
    <x v="0"/>
    <m/>
    <m/>
    <x v="1"/>
    <n v="1"/>
    <n v="1"/>
    <m/>
    <x v="0"/>
    <x v="0"/>
    <m/>
    <m/>
    <m/>
    <x v="0"/>
    <m/>
    <m/>
    <m/>
    <m/>
    <m/>
    <m/>
    <x v="0"/>
    <m/>
    <m/>
    <m/>
    <m/>
    <m/>
    <m/>
    <m/>
    <m/>
    <m/>
    <m/>
    <m/>
    <m/>
    <x v="0"/>
    <m/>
    <m/>
    <m/>
    <m/>
    <m/>
    <m/>
    <m/>
    <m/>
    <m/>
    <m/>
    <m/>
    <m/>
    <m/>
    <m/>
    <m/>
    <m/>
    <n v="1"/>
    <x v="1"/>
    <m/>
    <n v="1"/>
    <m/>
    <m/>
    <m/>
    <m/>
    <m/>
    <m/>
    <m/>
    <m/>
    <m/>
    <m/>
    <m/>
    <m/>
    <n v="1"/>
    <m/>
    <m/>
    <m/>
  </r>
  <r>
    <x v="1749"/>
    <s v="Stranded, Off Route, Colorado, Eldorado Canyon State Park"/>
    <x v="21"/>
    <s v="Colorado, Eldorado Canyon State Park_x000a_On March 4, a male climber (23) and his friend began to rappel the Redguard route sometime around 7:00 p.m. They quickly realized they had descended in the wrong spot and had become stuck. They called two friends who attempted to help them, but after several hours they decided to call 911. Rocky Mountain Rescue performed a technical rescue of the two stuck climbers, and evacuated them without incident and injury._x000a_Analysis_x000a_A better knowledge of the descent route may have prevented this incident from occurring. (Source: Boulder County Sheriff’s Department)"/>
    <n v="7"/>
    <m/>
    <m/>
    <n v="1"/>
    <m/>
    <m/>
    <m/>
    <m/>
    <m/>
    <m/>
    <m/>
    <m/>
    <m/>
    <x v="0"/>
    <n v="1"/>
    <m/>
    <x v="1"/>
    <x v="0"/>
    <x v="0"/>
    <x v="0"/>
    <x v="0"/>
    <x v="0"/>
    <m/>
    <m/>
    <x v="0"/>
    <m/>
    <m/>
    <m/>
    <x v="0"/>
    <x v="0"/>
    <m/>
    <m/>
    <m/>
    <x v="0"/>
    <m/>
    <m/>
    <m/>
    <m/>
    <m/>
    <m/>
    <x v="0"/>
    <m/>
    <m/>
    <m/>
    <m/>
    <m/>
    <m/>
    <m/>
    <m/>
    <n v="1"/>
    <m/>
    <m/>
    <m/>
    <x v="0"/>
    <m/>
    <m/>
    <m/>
    <m/>
    <m/>
    <m/>
    <m/>
    <m/>
    <m/>
    <m/>
    <m/>
    <m/>
    <m/>
    <m/>
    <m/>
    <m/>
    <m/>
    <x v="1"/>
    <m/>
    <n v="1"/>
    <m/>
    <n v="1"/>
    <m/>
    <m/>
    <m/>
    <m/>
    <n v="1"/>
    <m/>
    <m/>
    <m/>
    <m/>
    <m/>
    <m/>
    <m/>
    <m/>
    <m/>
  </r>
  <r>
    <x v="1750"/>
    <s v="Stranded, Off Route, Party Separated, Colorado, Rocky Mountain National Park, Longs Peak, The Diamond"/>
    <x v="21"/>
    <s v="Colorado, Rocky Mountain National Park, Longs Peak, The Diamond_x000a_On July 20, Carloyn Davis (27) became stranded while rappelling down The Diamond (East Face). She and her partner had climbed the Casual Route (grade IV, 5.10) and reached Table Ledge where the Diamond rappels begin at about 11:00 a.m. At the bottom of the second rappel, she missed the correct anchors and rappelled past them. She found some other fixed gear to clip into. She was about 50 feet to the climber’s right of the correct anchors and a little bit below them. Her partner rappelled to the correct anchors and after talking to each other about what to do, they decided to have him pull the ropes and try to swing over to her. Once they pulled the ropes, they could not swing the ropes over to her location and her partner did not have any of the climbing gear. She had the rack and most of their extra clothes. For two hours, they tried unsuccessfully to get the ropes to her. Her climbing partner rappelled the rest of the way down and went for help. He located RMNP trail crew on Longs Peak who notified the Park._x000a_A team of four Rangers was flown to the summit of Longs Peak just before dark. They down climbed Kiener’s Route to Table ledge and lowered a Ranger to the stranded climber. She was able to ascend the rope back to Table Ledge. From there one of the Rangers escorted her to the summit. They arrived at the summit at 2:15 a.m. The climber and the Rangers bivied on the summit until 7:00 a.m. Between 7:00 a.m. and 10:00 a.m., the Rangers collected all the gear and a helicopter flew all the personnel, the climber, and their gear off the mountain._x000a_Analysis_x000a_These climbers had years of alpine and big-wall experience and Ms. Davis had done this route the previous year. They started early, climbed efficiently, had the proper equipment, and they were on their way back down with time to spare. Once they became separated and got off of the standard rappel route, they discussed a plan that would get them back on the route together. Unfortunately this plan did not succeed._x000a_More than likely, fatigue (these climbers had been walking/climbing since 1:30 a.m.) played a large role in helping to convince them that their plan could work. It certainly must have seemed easier than the other options of having her ascend the rope or building their own anchors and leaving gear behind to get back to Broadway. Fortunately, the stranded climber had rain gear and extra clothes and could endure the several rainstorms that occurred that afternoon while she waited for a rescue team to arrive. (Source: Rich Browne, Emergency Services Coordinator, Rocky Mountain National Park)"/>
    <n v="11"/>
    <m/>
    <m/>
    <m/>
    <n v="1"/>
    <m/>
    <m/>
    <m/>
    <m/>
    <m/>
    <m/>
    <n v="1"/>
    <m/>
    <x v="0"/>
    <n v="1"/>
    <m/>
    <x v="1"/>
    <x v="0"/>
    <x v="0"/>
    <x v="0"/>
    <x v="0"/>
    <x v="0"/>
    <m/>
    <m/>
    <x v="0"/>
    <m/>
    <m/>
    <m/>
    <x v="0"/>
    <x v="1"/>
    <m/>
    <m/>
    <m/>
    <x v="0"/>
    <m/>
    <m/>
    <m/>
    <m/>
    <m/>
    <m/>
    <x v="0"/>
    <m/>
    <m/>
    <m/>
    <m/>
    <m/>
    <m/>
    <m/>
    <m/>
    <n v="1"/>
    <m/>
    <m/>
    <m/>
    <x v="0"/>
    <m/>
    <m/>
    <m/>
    <n v="1"/>
    <m/>
    <m/>
    <m/>
    <n v="1"/>
    <m/>
    <m/>
    <m/>
    <m/>
    <m/>
    <m/>
    <m/>
    <m/>
    <m/>
    <x v="1"/>
    <m/>
    <n v="1"/>
    <m/>
    <n v="1"/>
    <m/>
    <m/>
    <m/>
    <m/>
    <m/>
    <m/>
    <m/>
    <m/>
    <n v="1"/>
    <m/>
    <m/>
    <m/>
    <m/>
    <m/>
  </r>
  <r>
    <x v="1751"/>
    <s v="Avalanche, Poor Position, Ignored Obvious Potential for Avalanche, Washington, Mount Rainier, Ingraham Direct"/>
    <x v="21"/>
    <s v="Washington, Mount Rainier, Ingraham Direct_x000a_On the morning of June 5th at 0445, a large avalanche along the Ingraham Direct route was reported to NPS rangers by RMI guides on the Ingraham Glacier around 11,400 feet. Eleven people—a party of three Americans, a party of six Koreans, and two solo climbers, one of whom was a skier—were reported to have been involved in the avalanche. It was reported that five were still partially buried, five had been recovered, and one was still missing._x000a_Rangers Glenn Kessler and Thomas Payne received the report at Camp Muir, whereupon Payne climbed to the scene while Kessler took the role of IC. When Ranger Payne arrived on scene, mountain guides and other members of the parties had recovered ten of the eleven involved climbers. Ranger Payne, along with guides from AAI, RMI, and IMG, assessed the injured climbers while plans were made for evacuation off the mountain._x000a_Amazingly only three significant injuries resulted among the ten recovered climbers: a male (47) had been completely buried and lost consciousness, another male (62) complained of a knee injury, and another male (age unknown) had a facial laceration. The patient with the facial laceration was escorted to Camp Muir by a guide and later walked down to Paradise with the non-injured members of his party. Ranger Payne requested a helicopter evacuation for the remaining two patients. At 1218, a Chinook helicopter from Fort Lewis arrived on scene and evacuated the two injured climbers and remaining rescuers. The patients were taken directly to Madigan Hospital at Fort Lewis where they were treated for their injuries._x000a_Due to remaining avalanche danger and the complex terrain above the slide, a ground search for the missing climber was deemed unsafe. A civilian MD530 helicopter was then used to conduct an aerial search of the slide path. Ranger Kessler boarded the civilian helicopter at Camp Muir and with the pilot and another observer conducted an aerial search. Gusty winds hampered the aircraft from getting close to the surface, but a midlevel search was completed, and provided no significant clues._x000a_Over the next three days, rangers attempted to search for the missing climber. He had been the uppermost person on the route when the avalanche occurred. Stability and slope tests, however, indicated that the avalanche danger remained considerable to high at the elevation below the run-out of the avalanche and presumably at least that much above, thereby preventing rangers from safely accessing the debris area._x000a_When the avalanche danger diminished to the point the area could be accessed with some degree of safety, rangers performed visual searches along with focused probing in likely catchment areas and debris build-up areas. No results were forthcoming._x000a_Warm weather over the next couple of months caused melt-out of much of the debris, resulting in the surfacing of items lost in the avalanche. It is believed that all of these belonged to those who had survived the avalanche. Probe searching was completed around the areas where the melted-out items were located, but again, with no results._x000a_Analysis_x000a_May and early June are often times of lingering unstable weather on Mount Rainier. However, it was exceptionally stormy during the early season. Storm after storm laid down layers of snow above 8,000 feet. With snowfall well above average and little time between storms for snow to settle, summit climbing of Mount Rainier was practically at a standstill due to avalanche danger. June 6th was one of the first days during this period to have a forecast for clear skies._x000a_Having just climbed from Camp Muir to Ingraham Flats, the guided clients of RMI were learning about the potential avalanche danger. Their guides were explaining that they would be turning back due to this. Leaving the safety of Ingraham Flats was not a risk they would accept. It is likely that some of these clients saw the score of headlamps above them on the Ingraham Glacier Headwall and considered whether they had spent their money wisely on such tentative guides. Moments later, the slab avalanche ripped out and the debris came down to within a few hundred yards of Ingraham Flats._x000a_The trigger of this avalanche is unknown, but it was likely a natural avalanche, as there was a great distance and elevation between the uppermost climber on-route and the crown. To choose to climb at a time when naturally triggered avalanches are possible is an even bigger error than to choose to climb when human-triggered avalanches are possible._x000a_The one fatality that occurred was of a solo climber who was the highest on the route at the time. All the other injuries and burials that took place were of climbers lower in the run out zone, and this is possibly why many of them survived and were able to be found quickly by the guides nearby. The available rescue resources were tapped out dealing with searching, digging out those that survived and tending to the injured. By the time resources were freed up some 90 minutes later, the likelihood of finding the avalanche victim alive was less than ten percent._x000a_There are many hazards on Mount Rainier, but there are only a few that climbers must take seriously enough to turn them around immediately. One of these is avalanche danger. On average, there are a dozen or so days during the typical climbing season where avalanche danger is so significant that it demands immediate action._x000a_It is apparent that this avalanche would have resulted in more fatalities had there not been guides with avalanche safety training in the vicinity who acted rapidly. The fact that there were several parties on the upper mountain ignoring the obvious clues of avalanche danger speaks both to the goal orientation and level of commitment to achieve that goal that can blind-side climbers. Additionally, many independent climbers here lack avalanche knowledge and the mountaineering skills to manage the conditions. (Source: Edited from a report by Glenn Kessler, Climbing Ranger)_x000a_(Editor’s Note: According to The Seattle Times on June 9, 2010, Mark Wedeven, 27, from Olympia was the missing climber. He had climbed Mount Rainier numerous times. He was solo climbing at the time.)"/>
    <n v="8"/>
    <m/>
    <m/>
    <m/>
    <n v="1"/>
    <m/>
    <n v="1"/>
    <n v="1"/>
    <m/>
    <m/>
    <m/>
    <m/>
    <m/>
    <x v="1"/>
    <n v="1"/>
    <m/>
    <x v="0"/>
    <x v="1"/>
    <x v="1"/>
    <x v="1"/>
    <x v="0"/>
    <x v="0"/>
    <m/>
    <m/>
    <x v="0"/>
    <m/>
    <m/>
    <m/>
    <x v="0"/>
    <x v="1"/>
    <m/>
    <m/>
    <m/>
    <x v="0"/>
    <m/>
    <m/>
    <n v="1"/>
    <n v="1"/>
    <n v="1"/>
    <m/>
    <x v="0"/>
    <m/>
    <m/>
    <m/>
    <m/>
    <m/>
    <m/>
    <m/>
    <m/>
    <m/>
    <m/>
    <m/>
    <m/>
    <x v="0"/>
    <m/>
    <m/>
    <m/>
    <m/>
    <m/>
    <m/>
    <m/>
    <m/>
    <n v="1"/>
    <m/>
    <m/>
    <m/>
    <m/>
    <m/>
    <m/>
    <m/>
    <m/>
    <x v="1"/>
    <m/>
    <m/>
    <m/>
    <m/>
    <m/>
    <m/>
    <m/>
    <m/>
    <m/>
    <m/>
    <m/>
    <n v="1"/>
    <m/>
    <m/>
    <m/>
    <m/>
    <m/>
    <m/>
  </r>
  <r>
    <x v="1752"/>
    <s v="Avalanche, Wyoming, Grand Teton National Park, South Teton"/>
    <x v="21"/>
    <s v="Wyoming, Grand Teton National Park, South Teton_x000a_On February 22 at 1120, Wray Landon (31) was caught in an avalanche and carried to his death while skiing near the summit of the South Teton. Landon was skiing with partners Nathan Brown (32) and Brady Johnston (27). Both searched the slide path for Landon immediately after the avalanche occurred. They descended the path to the edge of a steep cliff where they could see something in the debris field over 1000 feet below, though they could not tell if it was Landon. At that point, Brown called 911 and was connected to Park Dispatch. Park rangers and several Teton County Search and Rescue (TCSAR) personnel responded to the scene using the Teton County Sheriff’s Office rescue helicopter._x000a_At 1335, rangers located the debris field and Landon’s body, and while hovering nearby, determined that Landon was deceased. TCSAR personnel used explosives which were dropped from the helicopter to control slopes that rangers would have to cross over or under to reach the body. Rangers were flown to a staging area at Snowdrift Lake where they then skied to the body. The body was extricated via helicopter long line to the valley and the rescue rangers were picked up at Snowdrift Lake and flown back to the Jackson Hole Airport._x000a_I talked to Brown by cell phone and told him to descend Garnet Canyon via the route they had climbed that morning. Johnston and Brown skied back to the Taggart Lake Trailhead without further incident, arriving at 1600. Analysis_x000a_Under mostly sunny skies at the summit, these ski mountaineers discussed their options. They considered skiing the Southeast Couloir, but were concerned that with its east and south exposure, it would be sun crusted and not very enjoyable skiing. The second option was to ski the South Face, which also had the potential for sun crusts given its aspect. Everyone in the party knew that one of the south couloirs, known as the Amore Vita, had been skied two days before by a party of two. The group could still see the ski tracks in the snow and Brown had spoken to a member of that party, Steve Romeo, about the conditions. The group felt that the Amore Vita was their best option because it had been previously skied and would likely provide better and safer snow conditions because it was protected from direct sunlight. Johnston told me that he and Landon had skied that line together about three times in the past. Brown told me that he had skied the South Face one time before._x000a_After the group settled on the Amore Vita, they started down towards the South Face one at a time. Johnston went first, and Brown noted that he was aggressively jumping on the snow above the Southeast Couloir testing its stability. They found that only a shallow sun crust would break up and slide away. The group continued to descend to the skier’s right of the Southeast Couloir on a steep slope described by Brown to be around 50 degrees. The group was spread out as they reached the top portion of the South Face. Johnston was in the lead, followed by Landon and then Brown. They traversed one at a time, high across the top of the South Face snowfield, ski cutting and jumping on the slope to test stability. They regrouped on a 20 to 25 degree portion of the slope high on the skier’s right side. The main portion of the South Face snowfield was below them, later estimated to be about 35 degrees. From his previous descent of the South Face, Brown recognized that the slope held “way more snow” than he had seen there before, and he said that to the group. On the slope, they could clearly see the two sets of tracks left the by the group that had skied the Amore Vita._x000a_Johnston skied the slope first, moving left towards the middle of the slope before turning back to the right towards the entrance to the Amore Vita. He told me that he was skiing “light” because the snow definitely felt weird. He noted that they were aware that there was a wind slab on the slope. In relation to the previous tracks on the slope, Johnston said that he was basically skiing the same line. He arrived at the entrance to the Amore Vita and looked back up to Landon and Brown. Landon yelled down to Johnston that he thought he could enter the Amore Vita from where he was standing with Brown, but Johnston yelled back that that was not the best way in. (Note: It is apparently possible to enter the Amore Vita at that point, however the route is more difficult and would require technical down climbing and significant exposure.) Brown said that Landon then looked at him, turned away and started skiing. He said he thinks Landon made about two or three turns when he heard a “whumpf.” Brown realized that a slab avalanche had broken right under his own skis, and he quickly worked to step uphill off of the blocks that were moving under his feet. Brown managed to stop on the bed surface near the avalanche crown. He did not hear any sound from Landon, and when he was able to look up, he could not see Landon._x000a_In my separate interview with Johnston, he guessed that Landon was four to eight turns into the run when the avalanche occurred. He said that Landon appeared to be skiing the same line that he had, or possibly a little to the skier’s left of his line. When the avalanche occurred, Johnston noted that “the slide released really quickly,” and he could not see Landon in it at all. He described the slide as being so quick that it seemed to suck the air along with it. A powder cloud developed, and Johnston, who was standing on rocks, was showered with snow._x000a_Brown recalled that immediately after the avalanche, he was yelling down to Johnston, though he couldn’t remember what he was saying. Brown then opened his transceiver and realized that it did not appear to be working. He looked to Johnston who also had his transceiver out and was moving into a search pattern on the slide path. Brown followed behind Johnston and scanned the slide path for signs of Landon. Fewer than ten minutes had elapsed since the avalanche occurred, and at that point Brown made the 911 call._x000a_While some people consider the type of ski mountaineering that Landon was doing to be inherently dangerous, those of us who enjoy this activity understand the associated risks and work hard to mitigate them. The hazards can be many and include rock fall, fatigue, falls, equipment failure, weather and avalanches._x000a_Landon’s party was well prepared both in experience and with equipment. All three members of the party had skied on the South Teton before, as well as having done many other ski mountaineering descents in the Teton Range. They were informed as to the current and past snow conditions. They had talked to the party that skied the Amore Vita two days before and they had discussed their intended route and associated hazards before they began skiing. All three members of the party were extremely fit and mentally prepared for their skiing objective. There is no evidence that peer pressure, haste, or any overwhelming drive to complete the objective clouded their judgment. They realized that the slope they were skiing was a wind loaded slab. They ski cut and kicked at the slope as they crossed it one at a time. Unfortunately, when Landon began skiing, he most likely initiated the slide that killed him by impacting what many avalanche professionals call a “sweet spot,” or an area of weakness in the snow pack that when affected can initiate a fracture. This was an unfortunate accident in which Landon made a calculated risk and paid the ultimate price. (Source: Scott Guenther, Incident Commander)"/>
    <n v="6"/>
    <m/>
    <m/>
    <m/>
    <n v="1"/>
    <n v="2"/>
    <m/>
    <m/>
    <m/>
    <m/>
    <m/>
    <n v="1"/>
    <m/>
    <x v="1"/>
    <m/>
    <m/>
    <x v="1"/>
    <x v="1"/>
    <x v="1"/>
    <x v="1"/>
    <x v="0"/>
    <x v="0"/>
    <m/>
    <m/>
    <x v="0"/>
    <m/>
    <m/>
    <m/>
    <x v="1"/>
    <x v="1"/>
    <m/>
    <m/>
    <m/>
    <x v="0"/>
    <m/>
    <n v="1"/>
    <m/>
    <m/>
    <n v="1"/>
    <m/>
    <x v="0"/>
    <m/>
    <m/>
    <m/>
    <m/>
    <m/>
    <m/>
    <m/>
    <m/>
    <m/>
    <m/>
    <m/>
    <m/>
    <x v="0"/>
    <m/>
    <m/>
    <m/>
    <m/>
    <m/>
    <m/>
    <m/>
    <m/>
    <m/>
    <m/>
    <m/>
    <m/>
    <m/>
    <m/>
    <m/>
    <m/>
    <m/>
    <x v="1"/>
    <m/>
    <m/>
    <m/>
    <m/>
    <m/>
    <m/>
    <m/>
    <n v="1"/>
    <m/>
    <m/>
    <m/>
    <m/>
    <m/>
    <m/>
    <m/>
    <m/>
    <m/>
    <m/>
  </r>
  <r>
    <x v="1753"/>
    <s v="Belay and Tie-In Error, Fall on Rock, No Hard Hat, Utah, Big Cottonwood Canyon, Dogwood Crag"/>
    <x v="21"/>
    <s v="Utah, Big Cottonwood Canyon, Dogwood Crag_x000a_On September 26, University of Utah, Remote Rescue Training’s HighAngle Rescue Technician class was practicing rope rescue systems at the Dogwood crag in Big Cottonwood Canyon when a nearby climber, not associated with the class, fell approximately 80 feet to the ground. The class immediately stopped the scenario and switched in to “real” rescue mode. The lead instructor delegated two students to stay at the top of the cliff where cell phone coverage is more reliable and call 911 to initiate the Emergency Medical System. A hasty team with two instructors and two students (all EMT’s) were immediately dispatched to the base of the cliff where the fallen climber landed. Two students went to the road to help direct EMS personnel to the patient more efficiently. The remaining students and instructor packed up all equipment that seemed likely to be helpful, including medical equipment and the stokes litter and went down to the base of the cliff, on standby to assist as needed._x000a_The hasty team arrived at the patient approximately three minutes after the fall. The patient, Jeremy (22), was sitting up with his hands clenched to his chest. The hasty team leader and Remote Rescue Training instructor, Nate Ostis, completed a fall patient assessment. Due to the mechanism of injury, spinal precautions were maintained. EMS arrived on scene approximately ten minutes after the fall. The litter evacuation was non-technical and took approximately two minutes._x000a_We know a few facts about how the fall occurred, gathered from our observations and interviews. Jeremy was top-roping with his rope fed directly through the anchor chains. Rather than tying into the end of the rope with a figure-8 follow through, he had tied a figure-8 on a bight and clipped the bight into his harness with a locking carabiner. When he neared the top of the climb (approximately 80 feet from the ground), he leaned back expecting to be lowered by his belayer to the ground. At that moment his attachment to the knot failed, because for some reason the carabiner gate “hyper-extended” and the bight of the knot came free from the carabiner. Realizing the dire situation he was in, Jeremy reached out and grabbed the only thing he could—the strand of rope between the belayer and the anchor. Initially there was no counter balance on the rope and Jeremy continued to free fall, but after a few feet, the knot at the end of the rope wedged up against the chains, essentially fixing the single strand of rope so that he was able to slow his descent and keep himself upright by gripping the rope. Approximately 15 feet from the ground, he hit and broke through a tree, which further slowed his descent._x000a_The rescue team was unable to contact the fallen climber after turning care over to EMS but news reports said that the climber was released the next day with “minor injuries.”_x000a_Analysis_x000a_Tying into the end of the rope has long been the standard practice for this type of situation and would have avoided this accident all together. In situations where clipping into the rope makes more sense, many people would make the case for two locking carabiners at the attachment point. We do not know whether Jeremy was clipped in to the belay loop or the harness itself._x000a_There are a few hypotheses of what may have happened. First, it seems very likely that the carabiner was not locked when Jeremy leaned back on the rope. Second, perhaps the carabiner was not even closed entirely, having been caught on either some fabric of the harness, the rope, or on the locking mechanism itself. Third, after not being closed, the carabiner may have been somehow loaded along the major axis and then, after it was stretched out, loaded along the minor axis. A fourth possibility is that the carabiner may have been pushed open and loaded to the side in such a way that the gate could swing around the side of the nose, allowing it to hyperextend. Other options are certainly possible._x000a_Jeremy was not wearing a helmet. Although many people do not wear helmets when top-roping at single pitch crags such as this, he was extremely lucky to survive an 80-foot fall without sustaining any head injuries._x000a_Passing the belay/lowering rope through the chains is often considered poor etiquette because it puts substantial wear on the chains as person after person lowers off the route. In this situation, had the knot jammed up against a couple of carabiners, it may or may not have held the force that the knot jammed against the small links was able to hold. Strangely, having the rope pass through the chains may have helped save Jeremy’s life. (Source: Andy Rich)_x000a_"/>
    <n v="6"/>
    <m/>
    <m/>
    <n v="1"/>
    <m/>
    <m/>
    <m/>
    <m/>
    <m/>
    <m/>
    <m/>
    <m/>
    <m/>
    <x v="0"/>
    <n v="1"/>
    <m/>
    <x v="0"/>
    <x v="1"/>
    <x v="0"/>
    <x v="1"/>
    <x v="0"/>
    <x v="1"/>
    <m/>
    <m/>
    <x v="0"/>
    <m/>
    <m/>
    <m/>
    <x v="0"/>
    <x v="0"/>
    <m/>
    <m/>
    <m/>
    <x v="0"/>
    <m/>
    <m/>
    <m/>
    <m/>
    <m/>
    <m/>
    <x v="0"/>
    <m/>
    <m/>
    <m/>
    <m/>
    <m/>
    <m/>
    <m/>
    <m/>
    <m/>
    <m/>
    <m/>
    <m/>
    <x v="0"/>
    <n v="1"/>
    <m/>
    <m/>
    <m/>
    <m/>
    <m/>
    <m/>
    <m/>
    <m/>
    <m/>
    <m/>
    <m/>
    <n v="1"/>
    <m/>
    <m/>
    <m/>
    <m/>
    <x v="1"/>
    <m/>
    <m/>
    <m/>
    <m/>
    <m/>
    <m/>
    <m/>
    <m/>
    <m/>
    <m/>
    <m/>
    <m/>
    <m/>
    <m/>
    <n v="1"/>
    <m/>
    <m/>
    <m/>
  </r>
  <r>
    <x v="1754"/>
    <s v="Belayer Error — Leader Pulled Off, Fall on Rock Climb _x000a_Utah, American Fork Canyon"/>
    <x v="21"/>
    <s v="On August 10, two experienced climbers climbing together for the first time met at the mouth of American Fork Canyon at the suggestion of the younger climber, Christian Burrell (25), who proposed establishing a new route. James Garrett (59) had established many first ascents traditionally from the ground up, whereas Burrell, though he had been active establishing new routes, had confined his style to top down methods. He seemed eager to learn to drill on lead from the more traditional Garrett and had proposed a moderate-appearing slab where he had looked at doing a new route. Burrell also seemed convinced the climbing would be no harder than 5.6 to 5.7, a climbing grade somewhat lacking in American Fork Canyon. The first pitch (5.10ish) went well, though patches of loose scree intermingled with the compact rock and belays were established to protect the belayer from inevitable rockfall. (Both climbers wore helmets.)_x000a_Burrell decided to jumar instead of seconding or climbing on top-rope to follow the first pitch. While leading the second pitch (the limestone accepted gear poorly), four bolts were drilled on lead. After the fourth bolt, the angle decreased considerably onto a loose scree slope. Garrett was now about 25 meters above Burrell, and after passing a small corner, visual and verbal contact became limited. Canyon river and car traffic noise further complicated communication. Burrell reported some rockfall, but Garrett suddenly felt a huge amount of drag on the rope as he climbed easy, albeit loose, terrain about two meters above the last bolt he had placed. He struggled with maintaining his position on the slope, but inevitably sent down more loose rocks in scrambling to maintain his position and avoid falling down the slab. No rock fall came from above. Suddenly and without warning, Burrell put his entire body into pulling the rope in as if he had someone on a top-rope who was falling or had yelled, “Take!” Only this was not the case._x000a_As Garrett started to fall, he tried consciously to relax his body to lessen the injuries knowing that his last protection bolt was not far below. Instead, he fell and tumbled more than 20 meters, finally coming to a stop a mere three to four meters above the belayer. Garrett’s helmet was so deformed that it fell off his head at the end of the fall and tumbled to the belay ledge._x000a_Garrett, an RN and former Flight Nurse, self-diagnosed his most life threatening injuries and concerned about airway issues, asked the belayer to lower him the short distance to the belay ledge where Burrell could be free to better assess/care/and address the ABC’s and comfort Garrett. Burrell decided to call 911 first and then followed their instructions not to move Garrett further and simply wait for EMS Rescue Helicopter evacuation._x000a_After about 45 minutes, rescue crews reached Garrett by ground. They were instructed by Garrett how to install another bolt next to the second one placed while on lead. This provided a two-bolt anchor from which Garrett could be lowered by litter the short distance to the ledge. On the belay ledge, a backboard was placed and an IV with LR was started to allow the administration of pain medication. Garrett complained of mostly right chest wall pain. Thirty minutes later, Garrett was hoisted out by an Air Ambulance helicopter and flown to the hospital where X-rays revealed fifteen broken bones in the C-Spine, T-Spine, right hand, right ribs, and right foot. A right pneumothorax and lung contusion added to the list of injuries. No paralysis or head injury was incurred, but fusion of the T- spine was later necessary. The Black Diamond Helmet that absorbed all of the head blows clearly saved a life on this day._x000a_ANALYSIS_x000a_It is really difficult to deduce what exactly was going through Burrell’s mind. Tension should never be applied to the lead rope when the leader is clearly above his last piece of protection. Though he had climbed for many years and rap-drilled numerous new routes, Burrell appeared new to the idea of traditional climbing and bolt installation as one ascends. He also possibly confused a falling loose stone for a falling climber. For the leader to have to endure such a long and painful fall when he was really so close to his last piece implies that the belayer additionally most likely lost control of the rope as well._x000a_Burrell chose never to discuss the incident with Garrett. It can only be assumed that he realized his mistake after he had applied such massive amounts of tension. He then either fed out more rope to “overcorrect” his initial error or compounded the mistake by loosing control of the belay._x000a_As Burrell suggested the project from the beginning would be a slab climb no harder than 5.7 in difficulty, Garrett should probably have decided to abandon the project from the two-bolt belay anchor he had installed after completing the first loose 5.10 pitch. In hindsight, this would certainly have prevented the mishap that followed while leading the second pitch. Despite the looseness or chossy characteristics of the climbing, Garrett never felt outside of his comfort zone so had independently decided to continue. Perhaps mutual trust between climbing partners must be built up over time._x000a_Also, while cell phones are good to have for use in the case of an emergency, many young climbers seem to be stuck in a nether land between the virtual and real worlds. Some younger belayers may not be fully aware of the consequences of multi-tasking. The importance of the relationship between a focused and competent belayer to a safe ascent/climb cannot be overstated. (Source: James Garrett)_x000a_(Additional comment: The implication that Burrell was using his cell phone while belaying is disturbing to say the least. This editor has written a piece called “Climbing With Blind Dates.” It indicates some of the discussion points to engage in before setting out with someone whose climbing experience is known only through conversation. Source: Jed Williamson)"/>
    <n v="6"/>
    <m/>
    <m/>
    <n v="1"/>
    <m/>
    <m/>
    <m/>
    <n v="1"/>
    <m/>
    <n v="1"/>
    <m/>
    <m/>
    <m/>
    <x v="0"/>
    <n v="1"/>
    <m/>
    <x v="0"/>
    <x v="1"/>
    <x v="0"/>
    <x v="0"/>
    <x v="0"/>
    <x v="0"/>
    <m/>
    <m/>
    <x v="0"/>
    <m/>
    <m/>
    <m/>
    <x v="0"/>
    <x v="0"/>
    <m/>
    <m/>
    <m/>
    <x v="0"/>
    <m/>
    <m/>
    <m/>
    <m/>
    <m/>
    <m/>
    <x v="0"/>
    <m/>
    <m/>
    <m/>
    <m/>
    <m/>
    <m/>
    <m/>
    <m/>
    <m/>
    <m/>
    <m/>
    <m/>
    <x v="0"/>
    <m/>
    <m/>
    <m/>
    <m/>
    <m/>
    <m/>
    <m/>
    <m/>
    <m/>
    <m/>
    <m/>
    <m/>
    <m/>
    <m/>
    <m/>
    <m/>
    <m/>
    <x v="1"/>
    <m/>
    <m/>
    <n v="1"/>
    <m/>
    <m/>
    <m/>
    <m/>
    <m/>
    <m/>
    <m/>
    <m/>
    <m/>
    <m/>
    <n v="1"/>
    <m/>
    <m/>
    <m/>
    <m/>
  </r>
  <r>
    <x v="1755"/>
    <s v="Climber Unties from Team — Disappears During Severe Weather, Inexperienced Climbing Partners, Washington, Mount Rainier, Gibraltar Ledges"/>
    <x v="21"/>
    <s v="Washington, Mount Rainier, Gibraltar Ledges_x000a_On the morning of July 1, Eric Lewis (57) went missing when his climbing companions discovered that he had unclipped from the climbing rope and disappeared. The three-man team was ascending the Gibraltar Ledges route and encountered high wind and low visibility. The climber in the lead, Don Storm, Jr., stopped and was joined by the second climber on the rope, Trevor Lane. At 13,900 feet, as they waited for Lewis to join them, they discovered only a coil with a butterfly knot when they reeled the rope in. They had caught glimpses of Lewis on the rope just moments before and immediately searched the slope below them. After what they deemed a thorough local search, they proceeded to the summit ridge in case Lewis had somehow skirted around them while they searched below. When Lewis was not found on the summit ridge, they returned to Camp Muir and reported the incident to climbing rangers._x000a_Climbing ranger Tom Payne and two mountain guides climbed rapidly from Camp Muir to the summit looking for Lewis late Thursday (July 1st) afternoon. Arriving in the summit vicinity at 2000, the searchers looked for Lewis or any signs of his presence, but without any results. The search team returned to Camp Muir around 2200. Meanwhile, additional resources were sent up to Camp Muir Thursday afternoon to provide additional searchers and support personnel._x000a_On Friday (July 2) the search expanded, with more than 40 personnel involved. Ground searchers included National Park Service climbing rangers, climbing guides from Rainier Mountaineering, Alpine Ascents International, and International Mountain Guides, as well as a few volunteers from Mountain Rescue. Park rangers aboard a military CH-47 Chinook helicopter from Fort Lewis and a contract helicopter from Northwest Helicopters searched from the air._x000a_By mid-morning one team of ground searchers, which had focused its efforts on the 13,000-14,000-foot level, located the climber’s backpack (containing climbing harness, snow shovel, and full but frozen water bottles) at 13,600 feet and then a tiny snowcave about 200 vertical feet above it. Another search team climbed and scoured the entire Gibraltar Ledges route along with the upper Nisqually and Ingraham Glaciers. A third search team concentrated efforts on the West side of the East crater rim, looking in the steam caves when possible._x000a_Yet another search team consisting of rangers from Camp Schurman climbed up and over the Emmons route to thoroughly search the summit rim steams caves and then join the alpine search effort in the vicinity of the Ingraham Glacier and the Disappointment Cleaver._x000a_On the third day of the search, both air and ground operations resumed. Rangers staged at Camp Muir continued the ground search operations, skiing to the base of Gibraltar Chute to search the area for signs of the missing climber. Having exhausted the searchable terrain on the Ingraham Glacier side the previous day, the ground search was refocused on the Nisqually Glacier side to cover the possibility that Lewis had fallen while down-climbing the Gibraltar Ledges or Gibraltar Chute routes. Rangers thoroughly examined the terrain in the fall line of these routes. They also explored the base of the Nisqually Icefall and the Muir Rocks Ridge leading up to the Gibraltar Chute, climbing up to and into the bergschrund under the chute._x000a_Having searched the area extensively in and adjacent to the climber’s last known location and having found no additional clues on the third day of the search, the likelihood of finding Lewis alive had diminished greatly. Given the very cold and very windy conditions during and following Lewis’ disappearance and the lack of any emergency gear carried by the climber, survival in such harsh conditions for three days was unlikely. Weather models for what would be day four of the search indicated a front approaching with precipitation and high winds forecast on the mountain. Both air and ground search efforts would be curtailed by the incoming weather._x000a_(Editor’s Note: There was more narrative about the continuing and extensive searches. Mr. Lewis was not and has not yet been found.)_x000a_Analysis_x000a_Weather conditions had a lot to do with this incident, but the most significant contributing factors will probably never be known. The climber who unclipped from his partners’ rope did so in very severe weather and for no known reason. Guesses included that he didn’t want to slow his group down, had to deal with some personal problem, or had a mental lapse due to fatigue, hypothermia, or some altitude related illness. All were mentioned as possible reasons for him leaving the rope. It is also unknown how long Mr. Lewis was able to survive before succumbing to the cold or a fall from which he could not have survived. The discovery of his pack and a small “snow cave” high on the Ingraham Glacier provide clues that Mr. Lewis did survive for some time after losing contact with his party._x000a_Lewis had left for his climb with very little in his pack, presumably to go “fast and light”. As a result, Lewis had little to rely on when he separated from his team, especially given the weather conditions. He did not have a sleeping bag, tent, or any additional clothing beyond that which he had on his back._x000a_While his party members did do a preliminary search when they realized Mr. Lewis was no longer on the rope, weather and inexperience hampered this effort. Mr. Lewis was actually the most experienced of the three climbers, although not the most fit of all of them. The area searched by the two climbers was just the radius of one rope from where they realized Mr. Lewis had gone missing. They did not feel comfortable backtracking even a few hundred feet down route, which was very likely the spot where Mr. Lewis had unclipped. By returning to Camp Muir and alerting NPS rangers to the situation, the climbers were able to summon people with more knowledge and experience to help search, but with the weather conditions and limited information on the exact location Mr. Lewis was last seen, search efforts were not successful._x000a_Being able to navigate and deal with unexpected situations in all types of weather are required skills for traveling safely in mountain environments. Also, knowing yourself and your climbing partners’ limitations are vital for successful climbing trips. (Source: Edited from a report by Glenn Kessler, Climbing Ranger)"/>
    <n v="6"/>
    <m/>
    <m/>
    <m/>
    <m/>
    <m/>
    <m/>
    <n v="1"/>
    <m/>
    <n v="1"/>
    <m/>
    <m/>
    <m/>
    <x v="0"/>
    <n v="1"/>
    <m/>
    <x v="1"/>
    <x v="1"/>
    <x v="0"/>
    <x v="1"/>
    <x v="0"/>
    <x v="0"/>
    <m/>
    <m/>
    <x v="0"/>
    <m/>
    <m/>
    <m/>
    <x v="0"/>
    <x v="1"/>
    <m/>
    <m/>
    <m/>
    <x v="0"/>
    <m/>
    <m/>
    <m/>
    <m/>
    <m/>
    <m/>
    <x v="0"/>
    <m/>
    <m/>
    <m/>
    <m/>
    <n v="1"/>
    <n v="1"/>
    <m/>
    <m/>
    <m/>
    <m/>
    <m/>
    <m/>
    <x v="0"/>
    <m/>
    <m/>
    <m/>
    <m/>
    <m/>
    <m/>
    <m/>
    <m/>
    <m/>
    <m/>
    <m/>
    <m/>
    <m/>
    <m/>
    <m/>
    <m/>
    <m/>
    <x v="1"/>
    <m/>
    <m/>
    <m/>
    <m/>
    <m/>
    <m/>
    <m/>
    <m/>
    <m/>
    <m/>
    <m/>
    <m/>
    <n v="1"/>
    <m/>
    <m/>
    <m/>
    <m/>
    <m/>
  </r>
  <r>
    <x v="1756"/>
    <s v="Dislodged Rock — Fall on Rock, Fatigue, Wyoming, Grand Teton, Black Dike"/>
    <x v="21"/>
    <s v="Wyoming, Grand Teton, Black Dike_x000a_On July 17 around 1200, Paul Iman (23) contacted Rangers G.R. Fletcher and D. Hardesty at the Lower Saddle of Garnet Canyon. He was returning from the Black Dike area about a quarter of a mile above the Lower Saddle where he had earlier dislodged a rock while scrambling upward and fallen a short distance. After he had fallen, a rock impacted his rib area causing bruising. While descending to the Lower Saddle, he had farther experienced severe fatigue and nearly fainted._x000a_D. Hardesty immediately contacted Rescue Coordinator G. Montopoli about the situation and Iman was escorted to the Lower Saddle Ranger hut. Rangers administered oxygen, food, and water over the course of the next couple hours. Park Medical Director Dr. Will Smith was also contacted via cell phone by the rangers at the Lower Saddle and apprised of the situation. Dr. Smith advised that Iman be escorted to the valley by rangers so they could monitor his injuries._x000a_At 1400, after receiving substantial amounts of food and water from the rangers, Iman decided that his medical status had significantly improved and refused any further medical assistance from the rangers. He instead returned to his camp at the Moraine camping zone below the Lower Saddle, aware that the rangers would be spending the night at the Lower Saddle should his health deteriorate. The rescue was terminated at 1400. (Source: George Montopoli, Incident Commander)_x000a_Analysis_x000a_The approach to the actual rock climbing on the Grand Teton has to be treated with great care, both on the ascent in the dark and on the descent after having been out for many hours. Loose rocks abound here. (Source: Jed Williamson)"/>
    <n v="5"/>
    <m/>
    <m/>
    <n v="1"/>
    <m/>
    <m/>
    <m/>
    <m/>
    <m/>
    <m/>
    <m/>
    <m/>
    <m/>
    <x v="0"/>
    <m/>
    <m/>
    <x v="1"/>
    <x v="1"/>
    <x v="1"/>
    <x v="1"/>
    <x v="0"/>
    <x v="0"/>
    <m/>
    <m/>
    <x v="1"/>
    <n v="1"/>
    <m/>
    <m/>
    <x v="0"/>
    <x v="0"/>
    <m/>
    <m/>
    <m/>
    <x v="0"/>
    <m/>
    <m/>
    <m/>
    <m/>
    <m/>
    <m/>
    <x v="0"/>
    <m/>
    <m/>
    <m/>
    <m/>
    <m/>
    <m/>
    <m/>
    <m/>
    <m/>
    <m/>
    <m/>
    <m/>
    <x v="0"/>
    <m/>
    <m/>
    <m/>
    <m/>
    <m/>
    <m/>
    <m/>
    <n v="1"/>
    <m/>
    <m/>
    <n v="1"/>
    <n v="1"/>
    <m/>
    <m/>
    <m/>
    <m/>
    <m/>
    <x v="1"/>
    <m/>
    <m/>
    <m/>
    <m/>
    <m/>
    <m/>
    <m/>
    <m/>
    <m/>
    <m/>
    <m/>
    <m/>
    <n v="1"/>
    <m/>
    <m/>
    <m/>
    <m/>
    <m/>
  </r>
  <r>
    <x v="1757"/>
    <s v="Fall into Cravasse, Weather — Whiteout Conditions and High Winds, Off Route, Inexperience, Washington, Mount Rainier, Camp Muir"/>
    <x v="21"/>
    <s v="Washington, Mount Rainier, Camp Muir_x000a_On April 27, park climbing rangers, assisted by guides from International Mountain Guides and Alpine Ascents International, successfully rescued two Canadian climbers, Simon Brunet (23) and Genivive Morund (early 20’s), who had fallen into a crevasse by walking off a cornice during whiteout conditions. She indicated that they were in the vicinity of Camp Muir, having traveled over the Muir Snowfield and past Anvil Rock prior to falling into a crevasse or over a cliff for a distance of 50 meters. She indicated that her climbing partner was unconscious at that time (Monday afternoon). She was unable to provide a location, and early indications were that one of the two was badly injured._x000a_Rangers began making their way to Camp Muir to stage for early morning search operations. Weather conditions on the mountain were adverse, with sustained 70 mph winds gusting up to 90 mph and temperatures down to 23 degrees. A helicopter was placed on standby for morning operations. Early on Tuesday morning, Morund made contact with the park on her cell phone. Questioning by park officials provided critical information that led to identifying their location in the area just below Camp Muir. The rangers were able to locate and extract the two climbers using high angle rescue gear. Both climbers suffered from relatively minor injuries and hypothermia. As they had fallen into the crevasse with their packs on, the two were able to set their tent up, get into their sleeping bags, and even heat up soup. However, the intensity of the storm required them to continuously shovel snow off their tent throughout the night to prevent it from collapsing. An MD 530 helicopter was used to fly the climbers off the mountain._x000a_They were transported to Morton Hospital and subsequently released at 2100. Ranger Glenn Kessler was IC on this operation. (Source: Edited from a report by Chuck Young, Chief Ranger)_x000a_Analysis_x000a_The climbers fell when they were navigating in very windy whiteout conditions. They said they were following a wanded route when they fell, but in actuality they had failed to make a crucial heading change around 9,200 feet and had wandered off route in a dangerous area. This spot on the Muir Snowfield is an area with no visual reference. They had left for Camp Muir in a storm with stormier weather forecast._x000a_Major contributing factors were a combination of inexperience, severe winter weather, and poor communication. These two were experienced sport climbers but had not spent any significant time in alpine environments. They had overestimated their ability to deal with a harsh winter environment in glaciated terrain. They had no heavy insulating layers when they were found. Brunet and Morund set up their tent on a steep slope underneath the cornice from which they had fallen. The slope was receiving huge amounts of wind-transported snow, but they were unable or unwilling to move out of this very dangerous spot. Therefore, their sleeping bags, stoves and every other piece of equipment were useless because they were thoroughly soaked and frozen. (Source: Edited from a report by Cooper Self, Climbing Ranger)"/>
    <n v="12"/>
    <m/>
    <m/>
    <n v="2"/>
    <m/>
    <m/>
    <m/>
    <m/>
    <m/>
    <n v="1"/>
    <m/>
    <m/>
    <m/>
    <x v="0"/>
    <n v="1"/>
    <m/>
    <x v="0"/>
    <x v="1"/>
    <x v="0"/>
    <x v="0"/>
    <x v="0"/>
    <x v="0"/>
    <m/>
    <m/>
    <x v="0"/>
    <m/>
    <m/>
    <m/>
    <x v="0"/>
    <x v="1"/>
    <m/>
    <m/>
    <m/>
    <x v="0"/>
    <m/>
    <m/>
    <m/>
    <m/>
    <m/>
    <m/>
    <x v="0"/>
    <n v="1"/>
    <m/>
    <n v="1"/>
    <m/>
    <n v="1"/>
    <n v="1"/>
    <m/>
    <m/>
    <n v="1"/>
    <m/>
    <m/>
    <m/>
    <x v="0"/>
    <m/>
    <m/>
    <m/>
    <m/>
    <m/>
    <m/>
    <m/>
    <m/>
    <m/>
    <m/>
    <m/>
    <m/>
    <m/>
    <m/>
    <m/>
    <m/>
    <m/>
    <x v="1"/>
    <m/>
    <m/>
    <m/>
    <m/>
    <m/>
    <n v="1"/>
    <m/>
    <m/>
    <m/>
    <n v="1"/>
    <m/>
    <m/>
    <m/>
    <m/>
    <m/>
    <m/>
    <m/>
    <m/>
  </r>
  <r>
    <x v="1758"/>
    <s v="Fall on Ice, Inadequate Protection — Missed Back-Up Check and Warning, Haste _x000a_Colorado, Rocky Mountain National Park, Thatchtop Mountain"/>
    <x v="21"/>
    <s v="On November 20, as my friend Chris Pruchnic (42) and I walked early in the morning to our original destination, the Black Lake Slabs or West Gully ice climbs in RMNP, we talked at length. Chris, about running—a 100 mile race which he had completed about a month before, as Front Range Section Chair of the American Alpine Club—the recent Lumpy Ridge Trail work day which he had helped to organize and both of us had participated in, his upcoming climbing exchange trip to Iran, his guiding services—climbing trips to South America and SCUBA trips. He said he had not climbed as much as he had wanted last year. I talked mostly about work and rock and ice climbing._x000a_Once we arrived at Mills Lake, Chris wanted to aim for a route called All Mixed Up (AMU) on Thatchtop Mountain. AMU and a route on the right looked like it was in good shape but since we had brought no rock gear I said, “It would be nice to have at least a set of stoppers,” and pointed out an area called Reflections. He brought our attention back to the AMU wall, which appeared well formed to the right and center. The left side looked very thin and mostly dry. We looked it over more closely and thought that it had enough ice to avoid having to do much climbing on rock if we stayed to the middle standard line of AMU. When I asked him about West Gully, he confirmed that he had led the crux pitch of West Gully a few years before so he was more inclined to do something new. “What do you think?” he said. I had a printed out topo of West Gully but I didn’t have one of AMU. I had looked over route topos and descriptions many times over the years. Apparently Chris had been researching the route in the recent days before and had his sights set on it and was convinced that we could do the route with screws only. I thought so as well. We agreed to do the center route on the AMU wall and started up the approach._x000a_It was a windy day, but we were on the lee side so communication was not a problem. We geared up, did a complete safety check, and I led the first pitch up to the left end of the rocky headwall and stopped at a fixed belay station. He seconded up and we quickly exchanged gear. As he was about to start up the second pitch, I offered to take the tagline from him, but because it was so light he kept it on his back. Starting out with a couple of steps on verglas then good ice for a short section, the pitch turned to tricky low angle verglas and frozen sod. Enjoying the challenge, Chris yelled out, “It’s mixed baby!” We were having a good time. He had led about half way up the second pitch when he said he saw a fixed anchor off to the left. I yelled back “The route goes back to the right!” to the standard center route with the fat ice we saw from Mills Lake._x000a_He said, “I’m going to use it.” He went left to a fixed anchor station on a ledge._x000a_As I seconded up, again about halfway to where he was belaying, I noticed a fixed pin to the right and pointed out that we were probably off route. He said he’d completely missed that pin. I suggested that I could go right and set a belay so that he could down-climb and traverse over. The ice between his and my positions was good and not steep. There was at least one screw between us. He pointed out that there was another fixed pin further to the left and up from where he was. I couldn’t see it, so I agreed to come up to where he was belaying and take a closer look with the condition that we could still go back right if I didn’t like how the left side looked._x000a_He had me on belay on an anchor of three pre-existing fixed points and runners, not from his harness. He was on the left side under two fixed pieces of webbing. The rope was flaked, looped from side to side across his three slings, which were clipped with lockers to the fixed gear. I believe one of his lockers connected the left two fixed slings to one on the right. When I came up to the ledge, I clipped in to the right side of the anchor on a fixed runner under a fixed pin with one of my locking ’biners and tied in with a clove hitch on my end of the rope. He pointed out the route to the left._x000a_Chris commented that he was uncomfortable at his sloping stance as he fiddled with his lockers. He wanted to move to where I was standing on flatter ground. He had loosened the rings on his lockers but no red was showing. I was thinking that he wanted to step down next to me, on my left, by extending or moving one runner at a time. He was still anchored on all three points._x000a_I looked over to the left and checked out the route. On an easy looking, mostly snowy traverse below a rock band, there was a fixed pin about 30+ feet out. The band was mostly a slab, running above the traverse. Another 30 feet or so from the pin, there was what appeared from our angle to be a 3-4-foot wide smear of ice on the slab, detached on the edges. It looked only inches thick. Fifteen feet above the start of the smear I couldn’t see anything. (A photo showed it to be all rock, topos show no named route)_x000a_At this time he said, “So I noticed that you tied the rope directly into the anchor with a clove hitch. I’d like to start using it more quickly and efficiently. It’s not that I can’t tie one; it’s just not a knot that I use very often. So how do you... or before you show me let me just do it. Rather than look through all this rope (in front of him), I’ll just use your end.” He tried once, didn’t look right. Tried again, no good. Tried something different, not as good as the previous time. Once again same result. “Oh that’s embarrassing!” he said, frustrated._x000a_I took the bight of rope from him and said, “Ok look. Here’s how I tie it. I just...” I showed him how I do it. I handed the rope back to him without the knot. He tied it right. First try that time._x000a_Me: “That’s it.” Chris: “That’s it.”_x000a_I looked to my right and thought it still wouldn’t be that much work to get back on the original route. I heard ’biners clipping so I looked back left to see that Chris was in the process of removing the third of his lockers. When he took his pieces off unannounced to move to a better stance, he left me on only one fixed pin. I knew that I hadn’t checked for a fourth backup, so I said emphatically, “Wait what are you doing? Clip back in!!” As he stepped behind me, he disregarded my warning saying, “It’s easier to move all of it at the same time.” It was too late for me to restrain him physically, so I stood still so as not to disrupt his movements. I felt his hand slide down my back as he said, “Oops!” At that point pure wishful thinking overtook my mind and I looked to my right and said: “Chris?” Chris said: “What?”_x000a_I thought he had responded to me, but instead I’m now sure he was wondering when his knot was going to catch. Gear rattled. I looked left and right. From then on I couldn’t make out anything he said. I said, “Where’d you go?” Oh God, I thought. I finally turned around far enough to catch just a glimpse of where he was and was shocked at how far he had fallen. Me: “CHRIS!!!”_x000a_I had to turn back forward, pull on gear and re-adjust my feet to get a better look straight below and behind me. As I was doing so, I heard the loud impact. He must have been in the air a good distance and hit hard._x000a_When I was able to turn far enough around to get a good look, he was sliding fast down a lower angle section and finally came to a sudden stop. The anchor clanged and shook as I turned back up to see that we were both on only that one piton and only two knots between us. His clove hitch had caught, but he had tied it on my end of the rope. He’d forgotten that he hadn’t looked for his end of the rope. It seemed to me that he was simply practicing the hitch, not about to rely on it as a backup. I stared at the pin and wondered: Well..., was I supposed to go with him? It would be easier to deal with that, than to have to go through this. I was completely stunned._x000a_I noticed that the rope had stopped his fall above a snow ledge. I tested the tension on the rope and found that it was fully weighted. His weight shifted to one side and then no movement after that. Although there was only a small chance he could have survived the fall and that he was unconscious, I had to at least assume that he was alive. I continually called out to him._x000a_I took a minute to collect myself, assessing what was possible. I backed up my anchor to the other two fixed slings. It was about 12:00 p.m. I had ample gear, but no tagline, and a weighted lead line with a tangled knot on the lower half of the rope. No one else was on the route. I didn’t have a phone on me. The chances of a rescue before nightfall were remote._x000a_My choices were to solo down the route, descend the weighted line with prusiks or utilize the ten feet or so that I could work into the system. I looked carefully at his position above the ledge. It was a sloping ledge and he could have continued to slide if I were able to work in the additional slack to lower him. He seemed to be close enough above it for me to invest the time to find out. I rigged a very basic hauling system and was able to lift his weight off the hitch. I untied from my end of the rope and tied it to the lowest point, freed the hitches and lowered him to the ledge where he settled into the snow._x000a_As long as he didn’t slide, I could rap down to him. I cleaned the belay device and locker that he’d left and the rest of my gear and carefully started rappelling down, trying not to dislodge him. As I was working on passing the knot, I sensed that he was gone and prepared myself for the worst. He had never responded to my calls. Shortly before I reached him, I saw that he was caught in the rope loops. When I got to the ledge I found he had no signs of life and knew he had departed long before I could reach him. It was about 12:40 p.m. I stayed with him for a while. Then keeping the scene as intact as possible, I retrieved the tag line and continued rappelling to the base._x000a_I was told the coroner’s report says he lasted only seconds after the end of the fall. During one of my interviews with the rangers, I asked RMNP SAR Director Ranger Mark Pita, “Why did he do that? Why did he ignore my warning? Who does that?” He responded: “He had his mind set.”_x000a_Analysis_x000a_Check and double-check your anchors. Announce your intention and don’t make a move until all questions are resolved with your partner. Focus on one thing at a time. You could also say don’t take your eyes off your partner, but then you wouldn’t be watching what you yourself are doing, much less scoping the route, keeping an eye on the weather or hazards, etc. (Source: Jean Wilks)"/>
    <n v="9"/>
    <m/>
    <m/>
    <m/>
    <m/>
    <m/>
    <n v="1"/>
    <m/>
    <m/>
    <m/>
    <m/>
    <n v="1"/>
    <m/>
    <x v="0"/>
    <n v="1"/>
    <m/>
    <x v="0"/>
    <x v="1"/>
    <x v="0"/>
    <x v="1"/>
    <x v="0"/>
    <x v="0"/>
    <m/>
    <m/>
    <x v="0"/>
    <m/>
    <m/>
    <m/>
    <x v="0"/>
    <x v="1"/>
    <m/>
    <m/>
    <m/>
    <x v="1"/>
    <m/>
    <m/>
    <m/>
    <m/>
    <m/>
    <m/>
    <x v="0"/>
    <m/>
    <m/>
    <m/>
    <m/>
    <m/>
    <m/>
    <m/>
    <m/>
    <n v="1"/>
    <m/>
    <m/>
    <m/>
    <x v="0"/>
    <m/>
    <m/>
    <m/>
    <m/>
    <m/>
    <m/>
    <m/>
    <m/>
    <m/>
    <m/>
    <m/>
    <m/>
    <n v="1"/>
    <m/>
    <m/>
    <m/>
    <m/>
    <x v="0"/>
    <m/>
    <m/>
    <m/>
    <m/>
    <m/>
    <m/>
    <m/>
    <m/>
    <m/>
    <m/>
    <m/>
    <m/>
    <m/>
    <m/>
    <m/>
    <m/>
    <n v="1"/>
    <m/>
  </r>
  <r>
    <x v="1759"/>
    <s v="Fall on Ice, Inadequate Protection — Tool Placement, Washington, Banks Lake, Brush Bash"/>
    <x v="21"/>
    <s v="Washington, Banks Lake, Brush Bash_x000a_On 30 December, RM (23), while leading Brush Bash, WI 4, (one pitch) at Banks Lake, Washington, sustained a leader fall resulting in a badly sprained left ankle. The overnight temperature was close to 0 F, and the daytime temperature reached about 25 F. The day was clear and sunny, and the ice was well formed._x000a_Earlier in the day three others and I drove to Banks Lake and were in the same area. I led Brush Bash that morning, and with two ropes set up a top rope for my companions to practice their skills. Later than morning RM and BC (23) arrived and hiked up to meet us. BC, an experienced and technically solid ice climber, first led a nearby WI 5+ route, which I followed. RM was still relatively new to technical ice climbing. RM and BC then moved over to Brush Bash so RM could get more time on ice and practice leading._x000a_Brush Bash has a solidly vertical section about half way up. RM placed a screw at the base of that section. About two thirds of the way up that sec_x001f_tion, RM experienced difficulty. He placed a high tool and then placed his other tool very close to the first. The ice around both tools then “dinner plated”. As a result, RM sustained a fall of approximately 20-25 feet. His screw at the base of the vertical section held his fall, but he caught his left ankle and bounced coming to a rest head down, shaken, and in pain. At first he thought, as did the rest of us, that his ankle was broken._x000a_BC lowered RM to the ground, where I splinted his lower leg and ankle using one of his tools and perlon (the rough “L” shape of an ice tool ap_x001f_proximates the lower leg/ankle/foot alignment). One of the people with me was a retired nurse who treated RM for shock. My three companions further stabilized RM and began slowly assisting him down the talus slope to the car (about 50 meter/450 foot descent). BC belayed me while I climbed_x000a_Brush Bash to clean R’s screws and draws, and retrieve the rope. All of RM’s screws (five up to the point of the fall) were acceptable placements, though several could have been better placed, and the draw on the screw below the one that held RM was twisted and “back clipped” to the rope._x000a_BC transported RM to the hospital where the diagnosis was a badly sprained ankle._x000a_Analysis_x000a_Two factors contributed to RM’s fall. One factor was technical, the other psy_x001f_chological. The technical factor was placing his tools too close together. The psychological factor was RM was clearly not comfortable leading. Up to the point of his fall, he verbalized to BC his lack of confidence and uncertainty._x000a_RM demonstrated stoicism and maturity throughout. Though obviously in great pain, he did not lose consciousness and contributed to his own self-extraction. All of the rescuers used clear thinking, good first aid skills, and cooperative teamwork. The result is that within a fairly short time an injured climber was safely evacuated to medical care by a team of self-reliant climbers. (Source: Bob Loomis, 56, Spokane, Washington)"/>
    <n v="6"/>
    <m/>
    <m/>
    <n v="2"/>
    <m/>
    <m/>
    <m/>
    <n v="1"/>
    <m/>
    <n v="1"/>
    <m/>
    <n v="1"/>
    <m/>
    <x v="0"/>
    <n v="1"/>
    <m/>
    <x v="1"/>
    <x v="1"/>
    <x v="0"/>
    <x v="1"/>
    <x v="0"/>
    <x v="0"/>
    <m/>
    <m/>
    <x v="0"/>
    <m/>
    <m/>
    <m/>
    <x v="0"/>
    <x v="0"/>
    <m/>
    <m/>
    <m/>
    <x v="1"/>
    <m/>
    <m/>
    <m/>
    <m/>
    <m/>
    <m/>
    <x v="0"/>
    <m/>
    <m/>
    <m/>
    <m/>
    <m/>
    <m/>
    <m/>
    <m/>
    <m/>
    <m/>
    <m/>
    <m/>
    <x v="0"/>
    <m/>
    <m/>
    <m/>
    <m/>
    <m/>
    <m/>
    <m/>
    <m/>
    <m/>
    <m/>
    <m/>
    <m/>
    <m/>
    <m/>
    <m/>
    <m/>
    <m/>
    <x v="0"/>
    <m/>
    <m/>
    <m/>
    <m/>
    <m/>
    <m/>
    <m/>
    <m/>
    <m/>
    <m/>
    <m/>
    <m/>
    <m/>
    <m/>
    <m/>
    <m/>
    <m/>
    <n v="1"/>
  </r>
  <r>
    <x v="1760"/>
    <s v="Fall on Ice, Protection Pulled Out, New Hampshire, Mount Washington, Pinnacle Gully"/>
    <x v="21"/>
    <s v="New Hampshire, Mount Washington, Pinnacle Gully_x000a_On March 20, a group of three climbers fell while simul-climbing upper pitches of Pinnacle Gully. It was a very busy Saturday in Huntington Ravine. Temperatures Friday were warm and sunny, and then overnight they stayed above the freezing mark. Saturday was also warm and sunny, so there was a significant amount of water running over the snow and ice in the gully. One party of two had climbed the first pitch and was preparing to rappel off due to the excessive water. Another party, including a local guide (KM) and his two clients had also climbed the first pitch, but rather than contend with the water, the guide climbed out of the gully on the rock to the right. As this was going on, the party of three was simul-climbing from the top of the first pitch (they had used traditional belays for the first pitch). DH was leading, TV was in the middle of the 60-meter rope, and GT was tied into the bottom end._x000a_Between the top of the first pitch and the top of the climb, DH had seven pieces of protection: one fixed piton, four ice screws, a V-thread left by another party, and an ice ax deeply sunk and tied off. Just as DH was about to exit the gully, he felt the slack in the rope tighten up. After waiting a moment and not getting more slack to move upward, he stepped down a bit into a good stance to give slack to the climbers below him. At this time, TV had ascended to the second ice screw; GT had passed and unclipped the piton and V-thread but had not yet arrived at the first screw. As she was at the second screw and after unclipping it, TV began to have problems with her crampon falling off. After a couple minutes without much progress, GT began to climb up to assist her. This created a lot of slack between the bottom two climbers. TV eventually fell, pulling DH out of his stance near the top of the gully. He said that it happened very quickly, so he didn’t really know what was happening. The ice tool and two screws above TV were ripped out of the ice and the two climbers began falling simultaneously down the gully. The fall was stopped by a single 10-cm ice screw that was between GT and TV. Had this screwed pulled out as well, it is likely that all three climbers would have fallen over the first pitch and possibly brought down other climbers with them._x000a_According to the two clients of KM, DH fell down the left side of the gully and near the bottom hit the rocks, bouncing him across to the other side and missing them by only a few feet. The two came to rest near the top of the first pitch, having fallen approximately 300 feet (DH) and 100 feet (TV). Neither climber was seriously injured. KM quickly responded, assisting the entire group down off of the climb and stayed with them until out of the steep terrain in Huntington Ravine. Snow Rangers learned of the incident from the HMC caretaker who had heard about it from someone else. The climbers were encountered descending the trail to Pinkham Notch. They were bruised and slightly bloody otherwise uninjured and they walked themselves to the bottom._x000a_Analysis_x000a_She commented afterward that she didn’t really know what to do and probably should have clipped directly into the screw or even re-clipped the rope. (Source: www.mountwashingtonavalanchecenter)"/>
    <n v="7"/>
    <m/>
    <m/>
    <m/>
    <m/>
    <m/>
    <m/>
    <m/>
    <m/>
    <m/>
    <m/>
    <m/>
    <m/>
    <x v="0"/>
    <m/>
    <n v="1"/>
    <x v="1"/>
    <x v="1"/>
    <x v="0"/>
    <x v="1"/>
    <x v="0"/>
    <x v="0"/>
    <m/>
    <m/>
    <x v="0"/>
    <m/>
    <m/>
    <m/>
    <x v="0"/>
    <x v="1"/>
    <n v="1"/>
    <m/>
    <n v="1"/>
    <x v="1"/>
    <m/>
    <m/>
    <m/>
    <m/>
    <m/>
    <m/>
    <x v="0"/>
    <m/>
    <m/>
    <m/>
    <m/>
    <m/>
    <m/>
    <m/>
    <m/>
    <m/>
    <m/>
    <m/>
    <m/>
    <x v="0"/>
    <m/>
    <m/>
    <m/>
    <m/>
    <m/>
    <m/>
    <m/>
    <m/>
    <m/>
    <m/>
    <m/>
    <m/>
    <m/>
    <m/>
    <m/>
    <m/>
    <m/>
    <x v="0"/>
    <m/>
    <m/>
    <m/>
    <m/>
    <m/>
    <m/>
    <m/>
    <m/>
    <n v="1"/>
    <m/>
    <m/>
    <m/>
    <m/>
    <m/>
    <m/>
    <m/>
    <m/>
    <m/>
  </r>
  <r>
    <x v="1761"/>
    <s v="Fall on Rock and Snow, Inexperience, Inadequate Equipment and Clothing, Climbing Alone, Oregon, Mount Thielsen"/>
    <x v="21"/>
    <s v="Oregon, Mount Thielsen_x000a_On June 25, Tristan Massie (40), visiting Oregon from Maryland, was free-solo climbing the spectacular talus of the class four summit of Mount Thielsen when he slipped, fell about 20 feet on volcanic blocks, and then slid about 50 feet on the steep snow field below the summit._x000a_Tristan lay on the snow with painful and disabling injuries, unable to move more than a few feet, for the remainder of the day on Friday, when he heard a climber crossing the remote snowfield late in the afternoon. He was just barely able to attract the climber’s attention._x000a_He had left his cell phone in his summit pack, stashed near his hiking boots at the foot of his proposed rock climb to the summit. The lone climber, Stewart Slay, had a cell phone and called 911 for Search and Rescue assistance at 5:07 p.m. Tristan was lying lightly clad, directly on the snow, under the threat of frost bite and hypothermia. Time passed and it grew very cold and dark before the Douglas County Sheriff’s Search and Rescue team could be mobilized and climb the snow covered slopes to the two climbers at 12:30 a.m. During the night, Tristan was lowered on a stretcher, down the steep snow and scree slope northwest of the summit to easier ground, where, at 10 a.m. Saturday, he was hoisted up into an Oregon National Guard helicopter and flown to St. Charles Hospital in Bend, Oregon._x000a_Analysis_x000a_Experience tells us to climb new summits with known companions. From Maryland, Tristan Massie had scheduled a guided climb of some Cascades peaks near Bend, but remaining snow fields had put the peaks out of reasonable reach for the guided group. Mount Thielsen was suggested as an easy peak. He is a strong long-distance runner. He reached the summit blocks in just four hours from the trailhead, despite drifts of snow on the trail and the large snowfield below the summit. Local experience tells us that few people climb Mount Thielsen this early in the summer._x000a_Tammy Massie notes that Tristan did not carry his cell phone in his pants pocket or their SPOT-2 “GPS satellite communicator” and that he did not have a topo map of Mount Thielsen. He did not have a helmet, usually used when climbing peaks in the volcanic Oregon Cascades. Rather than carrying his small summit pack on the scramble, he had left it at the base of the rock face. He was unable to reach his summit pack and phone or his larger pack, which, however, did not have gear for a stranding overnight in the forecast conditions. He might not have survived the night, lying lightly dressed on the snow in subzero temperatures and summit winds, without his chance encounter._x000a_We have confirmed that Tristan had not set a specific time for a designated Responsible Person to call 911 in the event that he did not check in or answer his cell phone. Tammie Massie states: “Unfortunately in the case of Tristan’s adventure in OR I would only have called 911 on Sunday night when he did not get back on his flight.” (Source: Robert Speik)"/>
    <n v="8"/>
    <m/>
    <m/>
    <m/>
    <m/>
    <m/>
    <n v="1"/>
    <m/>
    <m/>
    <n v="1"/>
    <m/>
    <m/>
    <m/>
    <x v="0"/>
    <n v="1"/>
    <m/>
    <x v="1"/>
    <x v="1"/>
    <x v="1"/>
    <x v="1"/>
    <x v="0"/>
    <x v="0"/>
    <m/>
    <m/>
    <x v="1"/>
    <n v="1"/>
    <n v="1"/>
    <m/>
    <x v="0"/>
    <x v="1"/>
    <m/>
    <m/>
    <m/>
    <x v="0"/>
    <m/>
    <m/>
    <m/>
    <m/>
    <m/>
    <m/>
    <x v="0"/>
    <m/>
    <m/>
    <n v="1"/>
    <m/>
    <m/>
    <m/>
    <m/>
    <m/>
    <m/>
    <m/>
    <m/>
    <m/>
    <x v="0"/>
    <m/>
    <m/>
    <m/>
    <m/>
    <m/>
    <m/>
    <m/>
    <m/>
    <m/>
    <m/>
    <m/>
    <m/>
    <m/>
    <m/>
    <m/>
    <m/>
    <n v="1"/>
    <x v="1"/>
    <m/>
    <m/>
    <m/>
    <m/>
    <m/>
    <m/>
    <m/>
    <m/>
    <m/>
    <m/>
    <m/>
    <n v="1"/>
    <m/>
    <m/>
    <m/>
    <m/>
    <m/>
    <m/>
  </r>
  <r>
    <x v="1762"/>
    <s v="Fall on Rock, Arm Lacerated by Carabiner, North Carolina, Pilot Mountain State Park"/>
    <x v="21"/>
    <s v="North Carolina, Pilot Mountain State Park_x000a_On September 25, Bennet Harris (30) and Tom Drewes (34) were climbing Arms Control (5.11c). Tom was about to pull the final roof. I was watching him climb extremely closely as I intended to climb the route and wanted to see what he did._x000a_He placed a 48-inch sling on the last bolt he clipped at the roof and a 24-inch sling combined with a quick draw to extend it on his second-to-last bolt. Because he had climbed past a smaller roof, a lead fall should have put him in the air. I watched him lean out to grab the jug beyond the big roof. His hand looked a little shaky as he reached for the hold, leaning far back from his stance under the roof. I remember thinking, “If he’s having trouble reaching for that, I’m really going to be in trouble.”_x000a_At this point he fell, and stopped about eight to ten feet below where he started, in mid-air. (Four feet of this was due to the sling). It did not look like a bad fall; it looked safe and his belayer caught the fall with no problem._x000a_It was about a full second before he yelled and we saw him looking at his forearm, which had been sliced open to the bones from mid-forearm to the palm, causing him to bleed profusely! We lowered him and called 911 within seconds. A first responder, a surgeon in residency, and a doctor were all climbing near-by and gave assistance until he was carried out._x000a_Analysis_x000a_At first we couldn’t figure anything out. Did he hit a rock during his fall? The features below were smooth and sloped and he fell into mid-air. Could he have run his arm over a bolt? The bolts weren’t anywhere near his body during the fall because his arm was way out reaching over a roof._x000a_I had seen a story about a Colorado climber becoming impaled on a carabiner at the elbow about a month ago. Because of this, I wondered if catching his arm on the carabiner might have been the cause. It seemed unlikely, since I’d never heard of it happening until I saw the picture a month before, but there was no other equipment or rock near him. I climbed Arms Control up to the point where the long draws were used (his last clipped bolts) to clean as much of his gear for him as I could. I decided to leave the last two slings and carabiners to lower from, and did get all the way to them so I could examine them. During my exam, I noted the quickdraw carabiner on the second-to-last clip was clean. The Helium carabiner on the 48-inch sling had blood and other evidence on it of entering a human! There was no blood above this and actually very little below, for about 15 feet, since he didn’t really start bleeding until he was being lowered. I am certain this carabiner was the one that entered his arm and ripped it from forearm to palm. (Source: Anne McLaughlin, witness)"/>
    <n v="3"/>
    <m/>
    <m/>
    <m/>
    <n v="1"/>
    <n v="1"/>
    <m/>
    <m/>
    <m/>
    <m/>
    <m/>
    <m/>
    <m/>
    <x v="0"/>
    <n v="1"/>
    <m/>
    <x v="1"/>
    <x v="1"/>
    <x v="0"/>
    <x v="1"/>
    <x v="1"/>
    <x v="0"/>
    <m/>
    <m/>
    <x v="0"/>
    <m/>
    <m/>
    <m/>
    <x v="0"/>
    <x v="0"/>
    <m/>
    <m/>
    <m/>
    <x v="0"/>
    <m/>
    <m/>
    <m/>
    <m/>
    <m/>
    <m/>
    <x v="0"/>
    <m/>
    <m/>
    <m/>
    <m/>
    <m/>
    <m/>
    <m/>
    <m/>
    <m/>
    <m/>
    <m/>
    <m/>
    <x v="0"/>
    <m/>
    <m/>
    <m/>
    <m/>
    <m/>
    <m/>
    <m/>
    <m/>
    <m/>
    <m/>
    <m/>
    <m/>
    <m/>
    <m/>
    <m/>
    <m/>
    <m/>
    <x v="1"/>
    <m/>
    <m/>
    <m/>
    <m/>
    <m/>
    <m/>
    <m/>
    <m/>
    <m/>
    <m/>
    <m/>
    <m/>
    <m/>
    <m/>
    <n v="1"/>
    <m/>
    <m/>
    <m/>
  </r>
  <r>
    <x v="1763"/>
    <s v="Fall on Rock, Cold Fingers, Oregon, French's Dome"/>
    <x v="21"/>
    <s v="Oregon, French's Dome_x000a_On September 4, Joe Leineweber (29) was leading a 5.8 to 5.9 bolted route on French’s Dome. The weather was somewhat damp and there were wet places on the rock. Leineweber was reaching for a bolt when he fell about 20-30 feet. During the fall his right foot hit a projecting ledge, causing him a serious fracture of his tibia and fibula._x000a_His climbing partner and a bystander lowered him to the ground. The climbing partner drove to cell phone coverage to call for an ambulance. Meanwhile three climbers (including two Portland Mountain Rescue members) backed of a nearby route to provide care until the ambulance arrived. Leineweber was carried to the ambulance by firefighters, ambulance crew, PMR members and other climbers._x000a_Analysis_x000a_The slip was probably a result of the cold’s affect on his fingers’ ability to perceive variation in the rock. In the Leineweber’s opinion, wet rock was not a factor. (Source: From a report by Hal Lilywhite, Portland Mountain Rescue, and Joe Forrester)"/>
    <n v="3"/>
    <m/>
    <m/>
    <m/>
    <n v="1"/>
    <m/>
    <m/>
    <m/>
    <m/>
    <m/>
    <m/>
    <m/>
    <m/>
    <x v="0"/>
    <n v="1"/>
    <m/>
    <x v="1"/>
    <x v="1"/>
    <x v="0"/>
    <x v="1"/>
    <x v="1"/>
    <x v="0"/>
    <m/>
    <m/>
    <x v="0"/>
    <m/>
    <m/>
    <m/>
    <x v="0"/>
    <x v="0"/>
    <m/>
    <m/>
    <m/>
    <x v="0"/>
    <m/>
    <m/>
    <m/>
    <m/>
    <m/>
    <m/>
    <x v="0"/>
    <m/>
    <m/>
    <m/>
    <m/>
    <m/>
    <m/>
    <m/>
    <m/>
    <m/>
    <m/>
    <m/>
    <m/>
    <x v="0"/>
    <m/>
    <m/>
    <m/>
    <m/>
    <m/>
    <m/>
    <m/>
    <m/>
    <m/>
    <m/>
    <m/>
    <m/>
    <m/>
    <m/>
    <m/>
    <m/>
    <m/>
    <x v="1"/>
    <m/>
    <m/>
    <m/>
    <m/>
    <m/>
    <m/>
    <m/>
    <m/>
    <m/>
    <m/>
    <m/>
    <m/>
    <m/>
    <m/>
    <n v="1"/>
    <m/>
    <m/>
    <m/>
  </r>
  <r>
    <x v="1764"/>
    <s v="Fall on Rock, Equipment Failure Due to Mis-use, West Virginia, New River Gorge, Kaymoor"/>
    <x v="21"/>
    <s v="West Virginia, New River Gorge, Kaymoor_x000a_On June 12 Karen Feher (33) and her partner were climbing Rico Suave (5.10a). Upon reaching the anchor, she clipped in. Her setup: She had two thin dyneema slings girth hitched to her harness. At the end of each sling was a locking carabiner held in place with a rubber Petzl keeper (called ‘Petzl Strings’). The “string” is designed to fit on the end of a Petzl runner in order to keep the lower carabiner on a quickdraw in place for easy clipping and to protect the webbing from abrasion._x000a_She clipped a locking carabiner to each bolt and probably called, “Off belay.” It is unclear if she was going to rappel or be lowered. It doesn’t matter. She took a fatal fall about 50 feet to the ground._x000a_The day after the accident, a local climber climbed to the anchor and found a locking carabiner on each bolt with a Petzl String still affixed to each. Both Petzl Strings were torn on the side. It is unclear if the two slings were still attached to her harness, as her harness went with her and EMS, but I am assuming this to be true._x000a_Analysis_x000a_How could this happen? This is one of the safest setups for cleaning an anchor. At the top of Rico Suave is a small ledge to stand on and clean. If you’re not fully weighting the system, these rubber strings will hold about 15 pounds before breaking. I’m guessing they were able to hold just enough weight to feign security while she untied to feed, until just enough weight was added to cause the break._x000a_There is some level of speculation, but with the evidence at hand this seems to be the most likely scenario. (Source: Mike Williams, from a post on rockclimbing.com, and http://www.dailymail.com/News)"/>
    <n v="3"/>
    <m/>
    <m/>
    <m/>
    <m/>
    <n v="1"/>
    <m/>
    <m/>
    <m/>
    <m/>
    <m/>
    <m/>
    <m/>
    <x v="1"/>
    <m/>
    <m/>
    <x v="1"/>
    <x v="1"/>
    <x v="0"/>
    <x v="1"/>
    <x v="1"/>
    <x v="0"/>
    <m/>
    <m/>
    <x v="0"/>
    <m/>
    <m/>
    <m/>
    <x v="0"/>
    <x v="0"/>
    <m/>
    <m/>
    <m/>
    <x v="0"/>
    <m/>
    <m/>
    <m/>
    <m/>
    <m/>
    <m/>
    <x v="0"/>
    <m/>
    <m/>
    <m/>
    <m/>
    <m/>
    <m/>
    <m/>
    <m/>
    <m/>
    <m/>
    <m/>
    <m/>
    <x v="0"/>
    <m/>
    <m/>
    <m/>
    <m/>
    <m/>
    <m/>
    <m/>
    <m/>
    <m/>
    <m/>
    <m/>
    <m/>
    <m/>
    <m/>
    <m/>
    <m/>
    <m/>
    <x v="1"/>
    <m/>
    <m/>
    <m/>
    <m/>
    <m/>
    <m/>
    <m/>
    <m/>
    <m/>
    <m/>
    <m/>
    <n v="1"/>
    <m/>
    <m/>
    <m/>
    <m/>
    <m/>
    <m/>
  </r>
  <r>
    <x v="1765"/>
    <s v="Fall on Rock, Inadequate Belay — Rope Pulls Through Belay Device, Colorado, Eldorado Canyon State Park"/>
    <x v="21"/>
    <s v="Colorado, Eldorado Canyon State Park_x000a_On December 14, a female climber (27) was lowered off the end of her rope after leading the first pitch of Over the Hill (5.10). Drew Wojcik was in the climbing party directly above her and recounts what he saw: “As we began the second pitch of Over the Hill we heard the fall. Initially it sounded like a scary leader fall, but soon found out that was not the case. I instantly lowered my leader who asked if help was needed. He observed the rope running through the new bolted anchors that have replaced using the tree. We estimate she fell around 20 feet to the ground. Initial assessment seemed to indicate a hip injury. The party involved seemed fairly new to the area, referencing our guidebook. The new anchors are probably around 70m.”_x000a_Analysis_x000a_Moral of the story is tie-in or [have a] back-up. I think the Eldo fixed hardware committee should consider tagging some of the more traveled moderates that involve raps/lowers longer than can be done with a 50 or 60m. Seems like this is a recurring issue after speaking with the rescue team. (Source: From a post on http://www.mountainproject.com/)_x000a_"/>
    <n v="4"/>
    <m/>
    <m/>
    <m/>
    <n v="1"/>
    <m/>
    <m/>
    <m/>
    <m/>
    <m/>
    <m/>
    <m/>
    <m/>
    <x v="0"/>
    <m/>
    <m/>
    <x v="1"/>
    <x v="0"/>
    <x v="0"/>
    <x v="0"/>
    <x v="0"/>
    <x v="0"/>
    <m/>
    <m/>
    <x v="0"/>
    <m/>
    <m/>
    <m/>
    <x v="0"/>
    <x v="0"/>
    <m/>
    <m/>
    <m/>
    <x v="0"/>
    <m/>
    <m/>
    <m/>
    <m/>
    <m/>
    <m/>
    <x v="0"/>
    <m/>
    <m/>
    <m/>
    <m/>
    <m/>
    <m/>
    <m/>
    <m/>
    <m/>
    <m/>
    <m/>
    <m/>
    <x v="0"/>
    <m/>
    <m/>
    <m/>
    <m/>
    <m/>
    <m/>
    <m/>
    <m/>
    <m/>
    <m/>
    <m/>
    <m/>
    <m/>
    <m/>
    <m/>
    <m/>
    <m/>
    <x v="1"/>
    <m/>
    <m/>
    <m/>
    <m/>
    <n v="1"/>
    <m/>
    <m/>
    <m/>
    <m/>
    <m/>
    <m/>
    <m/>
    <m/>
    <m/>
    <m/>
    <m/>
    <m/>
    <n v="1"/>
  </r>
  <r>
    <x v="1766"/>
    <s v="Fall on Rock, Inadequate Belay, Distraction _x000a_Kentucky, Red River Gorge, Military Wall"/>
    <x v="21"/>
    <s v="A large group was gathered at Military Wall on September 12 playing music, possibly loud enough to make communication between climber and belayer difficult. Climber was getting into the upper knee bar on Reliquary (5.12b) when he fell near the last bolt. The climber landed on the belayer’s dog, killing it instantly._x000a_The belayer was holding the GriGri in her right hand with fingers over the cam, preventing it from locking, and said she didn’t know how it could have happened. Worse yet, she said this was the third time it has happened to her._x000a_Analysis_x000a_Crags are becoming more crowded and distractions occur. Music, dogs, kids, cats, bears, etc. Pay attention to the climber! That person’s life is in your hands! And don’t pick up a belay device if you don’t have proper training. (Source: From a post on www.redriverclimbing.com.)"/>
    <n v="5"/>
    <m/>
    <m/>
    <m/>
    <m/>
    <m/>
    <m/>
    <m/>
    <m/>
    <m/>
    <m/>
    <m/>
    <m/>
    <x v="0"/>
    <m/>
    <m/>
    <x v="1"/>
    <x v="1"/>
    <x v="0"/>
    <x v="1"/>
    <x v="1"/>
    <x v="0"/>
    <m/>
    <m/>
    <x v="0"/>
    <m/>
    <m/>
    <m/>
    <x v="0"/>
    <x v="0"/>
    <m/>
    <m/>
    <m/>
    <x v="0"/>
    <m/>
    <m/>
    <m/>
    <m/>
    <m/>
    <m/>
    <x v="0"/>
    <m/>
    <m/>
    <m/>
    <m/>
    <m/>
    <m/>
    <m/>
    <m/>
    <m/>
    <m/>
    <m/>
    <n v="1"/>
    <x v="0"/>
    <m/>
    <m/>
    <m/>
    <m/>
    <m/>
    <m/>
    <m/>
    <m/>
    <m/>
    <n v="1"/>
    <m/>
    <m/>
    <m/>
    <m/>
    <m/>
    <m/>
    <m/>
    <x v="1"/>
    <m/>
    <m/>
    <n v="1"/>
    <m/>
    <m/>
    <m/>
    <m/>
    <m/>
    <m/>
    <m/>
    <m/>
    <m/>
    <m/>
    <m/>
    <n v="1"/>
    <m/>
    <m/>
    <m/>
  </r>
  <r>
    <x v="1767"/>
    <s v="Fall on Rock, Kentucky, Red River Gorge"/>
    <x v="21"/>
    <s v="Kentucky, Red River Gorge_x000a__x000a_On April 17 M. Tucker was climbing above bolt three when he fell approximately 30-40 feet while climbing Elephant Man (5.13b). He suffered fatal head injuries. (Source: Edited from: www.redriverclimbing.com"/>
    <n v="4"/>
    <m/>
    <m/>
    <m/>
    <m/>
    <m/>
    <m/>
    <m/>
    <m/>
    <m/>
    <m/>
    <m/>
    <m/>
    <x v="1"/>
    <m/>
    <m/>
    <x v="0"/>
    <x v="1"/>
    <x v="0"/>
    <x v="1"/>
    <x v="1"/>
    <x v="0"/>
    <m/>
    <m/>
    <x v="0"/>
    <m/>
    <m/>
    <m/>
    <x v="0"/>
    <x v="0"/>
    <m/>
    <m/>
    <m/>
    <x v="0"/>
    <m/>
    <m/>
    <m/>
    <m/>
    <m/>
    <m/>
    <x v="0"/>
    <m/>
    <m/>
    <m/>
    <m/>
    <m/>
    <m/>
    <m/>
    <m/>
    <m/>
    <m/>
    <m/>
    <m/>
    <x v="0"/>
    <m/>
    <m/>
    <m/>
    <m/>
    <m/>
    <m/>
    <m/>
    <m/>
    <m/>
    <m/>
    <m/>
    <m/>
    <m/>
    <m/>
    <m/>
    <m/>
    <m/>
    <x v="1"/>
    <m/>
    <m/>
    <m/>
    <m/>
    <m/>
    <m/>
    <m/>
    <m/>
    <m/>
    <n v="1"/>
    <m/>
    <m/>
    <m/>
    <m/>
    <m/>
    <m/>
    <m/>
    <m/>
  </r>
  <r>
    <x v="1768"/>
    <s v="Fall on Rock, Kentucky, Red River Gorge, Roadside Crag"/>
    <x v="21"/>
    <s v="Kentucky, Red River Gorge, Roadside Crag_x000a_On November 20, a climber (age unknown) on Ro Shampo (5.12a) “smashed” their belayer into the boulder below the climb because they forgot to unclip the belay end of the rope after cleaning bolt #1 and taking the swing. (Source: From a post on www.redriverclimbing.com)_x000a_(Editor's Note: With the many Web sites devoted to climbing now in existence, we are learning more than we want to know about the kinds of errors climbers are making as a result of inexperience.)"/>
    <n v="3"/>
    <m/>
    <m/>
    <m/>
    <m/>
    <m/>
    <m/>
    <m/>
    <m/>
    <n v="1"/>
    <m/>
    <m/>
    <m/>
    <x v="0"/>
    <m/>
    <m/>
    <x v="1"/>
    <x v="1"/>
    <x v="0"/>
    <x v="1"/>
    <x v="1"/>
    <x v="0"/>
    <m/>
    <m/>
    <x v="0"/>
    <m/>
    <m/>
    <m/>
    <x v="0"/>
    <x v="0"/>
    <m/>
    <m/>
    <m/>
    <x v="0"/>
    <m/>
    <m/>
    <m/>
    <m/>
    <m/>
    <m/>
    <x v="0"/>
    <m/>
    <m/>
    <m/>
    <m/>
    <m/>
    <m/>
    <m/>
    <m/>
    <m/>
    <m/>
    <m/>
    <m/>
    <x v="0"/>
    <m/>
    <m/>
    <m/>
    <m/>
    <m/>
    <m/>
    <m/>
    <m/>
    <m/>
    <m/>
    <m/>
    <m/>
    <m/>
    <m/>
    <m/>
    <m/>
    <m/>
    <x v="1"/>
    <m/>
    <m/>
    <m/>
    <m/>
    <m/>
    <m/>
    <m/>
    <m/>
    <m/>
    <m/>
    <m/>
    <m/>
    <m/>
    <m/>
    <m/>
    <m/>
    <n v="1"/>
    <m/>
  </r>
  <r>
    <x v="1769"/>
    <s v="Fall on Rock, New York, Adirondacks, Upper Washbowl Cliff"/>
    <x v="21"/>
    <s v="New York, Adirondacks, Upper Washbowl Cliff_x000a_On August 16, Dennis Murphy (35) had reached the top of a climbing route on Upper Washbowl Cliffs in Keene Valley at about 6:10 p.m. when he lost his footing and fell more than 100 feet. New York State forest rangers and Keene Fire Department Wilderness Rescue personnel found Murphy near the bottom of the rock face._x000a_Department of Environmental Conservation spokesman David Winchell said Murphy climbed up either Hesitation or Weissner. “Dennis, from what I understand, was a very good climber,” Winchell said. Murphy and a companion had planned to rappel down Partition, a descent with a fixed anchor for the ropes. “There was an obstacle that he was walking around while his partner was tying off. Dennis came around this obstacle and slipped and fell.” (Source: Edited from a report by Kim Smith Dedham and Michelle Besaw, Keene-Valley News)_x000a_(Editor's Note: Perhaps failing to be anchored in contributed to this fall. It is all too common to untie once at the top while preparing anchors to rappel or belay.)"/>
    <n v="1"/>
    <m/>
    <m/>
    <m/>
    <m/>
    <n v="1"/>
    <m/>
    <m/>
    <m/>
    <m/>
    <m/>
    <m/>
    <m/>
    <x v="0"/>
    <m/>
    <m/>
    <x v="1"/>
    <x v="1"/>
    <x v="1"/>
    <x v="1"/>
    <x v="0"/>
    <x v="0"/>
    <m/>
    <m/>
    <x v="1"/>
    <m/>
    <m/>
    <m/>
    <x v="0"/>
    <x v="0"/>
    <m/>
    <m/>
    <m/>
    <x v="0"/>
    <m/>
    <m/>
    <m/>
    <m/>
    <m/>
    <m/>
    <x v="0"/>
    <m/>
    <m/>
    <m/>
    <m/>
    <m/>
    <m/>
    <m/>
    <m/>
    <m/>
    <m/>
    <m/>
    <m/>
    <x v="0"/>
    <m/>
    <m/>
    <m/>
    <m/>
    <m/>
    <m/>
    <m/>
    <m/>
    <m/>
    <m/>
    <m/>
    <m/>
    <m/>
    <m/>
    <m/>
    <m/>
    <m/>
    <x v="1"/>
    <m/>
    <m/>
    <m/>
    <m/>
    <m/>
    <m/>
    <m/>
    <m/>
    <m/>
    <m/>
    <m/>
    <m/>
    <m/>
    <n v="1"/>
    <m/>
    <m/>
    <m/>
    <m/>
  </r>
  <r>
    <x v="1770"/>
    <s v="Fall on Rock, No Hard Hat, Kentucky, Red River Gorge"/>
    <x v="21"/>
    <s v="Kentucky, Red River Gorge_x000a_As is usually the case, Breakfast Burrito (5.10d) had a line of climbers waiting for it on June 6, and when she finally had a chance, CL (age unknown) took her turn on Breakfast Burrito. CL and another member of our group set up, stick clipped the first bolt, and then I came over and put CL on belay. I stood just to her right, at the base of the wall under the first bolt. She started up the route, hung the second draw, repositioned, and as she reached for slack to clip, her left hand slipped off of her hold and she came crashing to the ground. She landed on her back on a flat boulder, her head just at its edge. Her eyes rolled back in her head, she seized, and only moments after impact, a stream of blood flowed from the back of her head!_x000a_With a nurse on site CL was stabilized until the ambulance arrived. Most improbably, she sustained only a minor laceration and sizable bump on her back and some lingering head and body aches._x000a_Analysis_x000a_There are several precautions that could have been taken to prevent such an accident: stick-clipping the second bolt, spotting the climber, belayer being prepared to take in a lot of slack in a hurry by jumping off of something, first and second bolt being located nearer to each other. In retrospect, I wish CL had a helmet on her head, that I had been spotting her, and that the second bolt had been stick clipped. Any of these things could have made a serious difference, but the procedure we followed is typical, and the one I most often see being followed by others at The Red. Almost everyone knows the dangers of clipping the second bolt, including CL, and her hand slipping was unexpected. As she said, she was not excessively nervous or pumped._x000a_This has been a lesson to me to never climb something, or allow someone else to climb something, if there is a potential for a ground fall, because there are always factors for which one cannot account. (Source: From a post on www.redriverclimbing.com)"/>
    <n v="6"/>
    <m/>
    <m/>
    <m/>
    <m/>
    <m/>
    <m/>
    <m/>
    <m/>
    <m/>
    <m/>
    <m/>
    <m/>
    <x v="0"/>
    <m/>
    <n v="1"/>
    <x v="0"/>
    <x v="1"/>
    <x v="0"/>
    <x v="1"/>
    <x v="1"/>
    <x v="0"/>
    <m/>
    <m/>
    <x v="0"/>
    <m/>
    <m/>
    <m/>
    <x v="0"/>
    <x v="0"/>
    <m/>
    <m/>
    <m/>
    <x v="0"/>
    <m/>
    <m/>
    <m/>
    <m/>
    <m/>
    <m/>
    <x v="0"/>
    <m/>
    <m/>
    <m/>
    <m/>
    <m/>
    <m/>
    <m/>
    <m/>
    <m/>
    <m/>
    <m/>
    <n v="1"/>
    <x v="0"/>
    <n v="1"/>
    <m/>
    <m/>
    <m/>
    <m/>
    <m/>
    <m/>
    <m/>
    <m/>
    <m/>
    <m/>
    <m/>
    <m/>
    <m/>
    <m/>
    <m/>
    <m/>
    <x v="1"/>
    <m/>
    <m/>
    <m/>
    <m/>
    <m/>
    <m/>
    <m/>
    <m/>
    <m/>
    <m/>
    <m/>
    <n v="1"/>
    <m/>
    <m/>
    <m/>
    <m/>
    <m/>
    <m/>
  </r>
  <r>
    <x v="1771"/>
    <s v="Fall on Rock, Off-Route, North Carolina, Blue Ridge Parkway, Shiprock"/>
    <x v="21"/>
    <s v="North Carolina, Blue Ridge Parkway, Shiprock_x000a_The three of us had been climbing since late morning on September 4. It was now early evening and two of us decided to try an unnamed route described to us by a climber we met on our previous trip to Ship Rock. We checked out the features and picked out the route as best we could from the ground. I geared up and began climbing. The first part of the climb involved a juggy, run-out section up some blocks and over a small bulge to the base of a low angle slab. The slab offered plenty of protection, so I geared up for the roof above me. After placing good gear near the lip of the roof, I pulled over it without much difficulty and placed what would be my final piece, a BD #2 nut, in a bottleneck six feet or so above the roof._x000a_At this point the climb thinned out into a featureless face route for the remaining 15 to 20 feet of the climb. From the beta I had on the route, I knew to the left of my route was a route a grade harder and to the right was a route two grades harder, so I figured the path of least resistance was the route I was on. I continued up and slightly to the left where I saw the most features. As I continued up, more features became apparent on the rock, and after climbing through the majority of the blank face, I came to realize I had split off onto the route to my left, a fall grade harder and more runout than my anticipated route. I stayed calm and took a quick look around, eyeing what looked like a fairly deep three-finger pocket at the very edge of my reach that, if I could get a hold of, would get me through the run-out section to good protection above me. Realizing I had no other options, I committed to the hold hoping for the best. The hold was much shallower and more sloped than anticipated—not enough for my pumped out fingers to clinch onto._x000a_The first 12-15 feet of the fall was air. I began to think everything was going to end smoothly until I realized I was passing my last piece. Remembering the low angle slab below me, I braced for impact. Initially I landed square on my right heel, then fell sideways and onto my left side._x000a_After explaining what I did wrong and how I got off route to my partner, I sat down near the base of the climb for a while until my partner led the correct pitch and cleaned the gear. With their help, I limped down the short approach trail to the Blue Ridge Parkway and waited by the side of the road for my ride. The damage: a fractured heel bone, a cracked rib, and plenty of scrapes and bruises, but I live to climb another day._x000a_Analysis_x000a_Always climb within your limits and, though I didn’t hit my head, wear a helmet! (Source: Will Chirico)"/>
    <n v="5"/>
    <m/>
    <m/>
    <m/>
    <m/>
    <m/>
    <m/>
    <m/>
    <m/>
    <m/>
    <m/>
    <m/>
    <m/>
    <x v="0"/>
    <n v="1"/>
    <m/>
    <x v="1"/>
    <x v="1"/>
    <x v="0"/>
    <x v="0"/>
    <x v="0"/>
    <x v="0"/>
    <m/>
    <m/>
    <x v="0"/>
    <m/>
    <m/>
    <m/>
    <x v="0"/>
    <x v="0"/>
    <m/>
    <m/>
    <m/>
    <x v="0"/>
    <m/>
    <m/>
    <m/>
    <m/>
    <m/>
    <m/>
    <x v="0"/>
    <m/>
    <m/>
    <m/>
    <m/>
    <m/>
    <m/>
    <m/>
    <m/>
    <n v="1"/>
    <m/>
    <n v="1"/>
    <m/>
    <x v="0"/>
    <m/>
    <m/>
    <m/>
    <m/>
    <m/>
    <m/>
    <m/>
    <m/>
    <m/>
    <m/>
    <m/>
    <m/>
    <m/>
    <m/>
    <m/>
    <m/>
    <m/>
    <x v="1"/>
    <m/>
    <m/>
    <m/>
    <m/>
    <m/>
    <m/>
    <m/>
    <m/>
    <m/>
    <m/>
    <m/>
    <m/>
    <m/>
    <m/>
    <n v="1"/>
    <m/>
    <m/>
    <m/>
  </r>
  <r>
    <x v="1772"/>
    <s v="Fall on Rock, Placed Inadequate Protectcion, North Carolina, Stone Mountain State Park"/>
    <x v="21"/>
    <s v="North Carolina, Stone Mountain State Park_x000a_On February 27, my two partners and I were getting ready to climb Mercury’s Lead off the tree ledge. Two young women (I’ll call them Jane and Joan) came walking down from the far end of the tree ledge and said they planned to lead the Great Arch (5.5). We chatted for a little bit and while Joan was racking up for her lead, our leader started off on Mercury’s with me belaying. He got to the first bolt and was scoping out the rock above. Since he was in a secure spot, I felt comfortable glancing over to see how things were going on the Arch._x000a_Joan had placed a piece of pro (a medium cam) about ten feet up and was climbing above it into the section where the crack widens before turning the first corner, approximately 20 feet up on the route. She was making a series of layback moves and when she got up to the corner, her hands came off. At this point, she was far enough above her single placement that it never came into play stopping her fall. She skidded down the face for several feet when it appeared that one or both feet caught on something causing her to flip backwards. She free fell the remaining distance to the ground (8-10 feet) and landed flat on her back._x000a_Because I had my partner on belay, I couldn’t respond immediately, but the third person in our group and Jane (Joan’s belayer) went to check her condition. She remained motionless on her back. I could tell from where I was standing that she was conscious and that her eyes were moving._x000a_My partner replaced his draw with a “bail-out ’biner” on the first bolt and I lowered him so we could assist. By that time, Joan was sitting up and moving her arms around and talking. She reported pain in her arms, hands, and legs, but didn’t show any signs of broken bones. She also said she’d hit her head (she was wearing a helmet) and that she had a mild headache. This immediately sent up red flags to me for head trauma, so I asked her if she was feeling dizzy or experiencing any visual distortion. She said she wasn’t._x000a_The landing zone was fortunately free of rocks, but there were numerous tree roots surrounding the area where Joan landed. When she came to rest after the fall, it looked like her head was resting on a root, so presumably this was the point of impact for the head-blow she reported. Her arms showed obvious bruises where she rolled up her sleeves and there was redness on her hands, probably from scraping on the rock. Cursory examination of her scalp showed no broken skin or bleeding. Before long, she was up and moving around, flexing her arms and legs and rotating her head from side to side to see what hurt and what didn’t. She also expressed embarrassment about having taken a fall from what she saw as an easy climb._x000a_Jane and Joan had come up to the tree ledge with just one rope; they told us their intention was to climb the Arch and then descend by the walk-off trail. With that no longer an option, they would need to rappel to get to the ground, which of course is a two-rope rappel. We decided to fix their rope from the U-Slot rap station so they could do a single-line rappel, then drop their rope to them. Jane went first with their gear so she’d be on hand for a fireman’s belay if necessary, then Joan rigged her belay/rappel device and rapped down. Before they left, we urged that Joan get medical attention as some head injuries that seem minor can turn out to be life-threatening. They assured us they would do that, and that was the last we saw of them._x000a_Analysis_x000a_In terms of observations and analysis of this accident, I guess my two main points would be: One, know your limits; and two, place adequate protection. The Great Arch isn’t a highly difficult route, but the start in my experience has the hardest moves on the whole climb. Getting up and around that first corner involves some lay-back moves that are fairly strenuous. The leader in question seemed to be struggling with the lay-back. Her feet didn’t seem to be high enough when she was making the moves. She would benefit from working similar moves on a top-rope until she gets more strength, technique, and confidence. As to protection, the problem this leader had was that she was so far above the only piece she had placed that it couldn’t protect her fall. Before making the hard lay-back moves, it would have been good to have placed another piece of pro. No one likes to carry a big rack at Stone Mountain, but if you’re not strong enough to make the opening moves without protection, bring the gear you need. One positive comment is that the leader was wearing a helmet. If she hadn’t been, the blow to her head when she hit the root could have been more serious. (Source: Edited from a report by John Liles, witness)"/>
    <n v="5"/>
    <m/>
    <m/>
    <m/>
    <m/>
    <m/>
    <m/>
    <m/>
    <m/>
    <m/>
    <m/>
    <m/>
    <m/>
    <x v="0"/>
    <m/>
    <n v="1"/>
    <x v="0"/>
    <x v="1"/>
    <x v="0"/>
    <x v="0"/>
    <x v="0"/>
    <x v="0"/>
    <m/>
    <m/>
    <x v="0"/>
    <m/>
    <m/>
    <m/>
    <x v="0"/>
    <x v="0"/>
    <m/>
    <m/>
    <m/>
    <x v="0"/>
    <m/>
    <m/>
    <m/>
    <m/>
    <m/>
    <m/>
    <x v="0"/>
    <m/>
    <m/>
    <m/>
    <m/>
    <m/>
    <m/>
    <m/>
    <m/>
    <m/>
    <m/>
    <n v="1"/>
    <m/>
    <x v="0"/>
    <m/>
    <m/>
    <m/>
    <m/>
    <m/>
    <m/>
    <m/>
    <m/>
    <m/>
    <m/>
    <m/>
    <m/>
    <m/>
    <m/>
    <m/>
    <m/>
    <m/>
    <x v="1"/>
    <m/>
    <m/>
    <m/>
    <m/>
    <m/>
    <m/>
    <m/>
    <n v="1"/>
    <m/>
    <m/>
    <m/>
    <m/>
    <m/>
    <m/>
    <m/>
    <m/>
    <m/>
    <m/>
  </r>
  <r>
    <x v="1773"/>
    <s v="Fall on Rock, Poorly Constructed Anchor, North Carolina, Hanging Rock State Park, Moore's Wall"/>
    <x v="21"/>
    <s v="North Carolina, Hanging Rock State Park, Moore's Wall_x000a_On May 2, Drew Witt (28) and I, Lee Kennedy (23) were climbing Zoo View (5.7+). I set up the belay by building an anchor on the large boulder located on the Crow’s Nest (Pitch 1, &lt; 80 feet). Before Drew started the second pitch, I decided to make the anchor redundant by slinging a smaller boulder located under the larger primary boulder. Drew started the pitch and climbed about 30 feet, placed a cam (unknown #), climbed an additional ten feet, then fell._x000a_I was yanked directly to the left, which loaded the smaller boulder, dislodging it. It would have fallen, but I had it slung tight enough that it stayed attached, hanging below me! It was heavy enough (maybe a couple of hundred pounds) that it prevented me from moving. Luckily, there was someone else on the Crow’s Nest who helped me pull the boulder to a small ledge where we were able to pull the sling off, then trundled the boulder to the ground._x000a_Analysis_x000a_I was inexperienced holding trad falls and was unaware of the forces involved. Most importantly, I should have checked the secondary boulder to make sure it was adequate for an anchor. This can be done in a number of ways. Do a hug test—any boulder you can get your arms around is too small to use as an anchor. Boulders used for anchors should be secured to the surrounding environment and should not move when tested. Rule out any boulder that appears ready to be tipped over the edge. In hindsight, the large boulder would have been an adequate anchor by itself. (Source: Lee Kennedy)"/>
    <n v="4"/>
    <m/>
    <m/>
    <n v="1"/>
    <n v="1"/>
    <m/>
    <m/>
    <m/>
    <m/>
    <n v="1"/>
    <m/>
    <m/>
    <m/>
    <x v="0"/>
    <m/>
    <m/>
    <x v="1"/>
    <x v="1"/>
    <x v="0"/>
    <x v="0"/>
    <x v="0"/>
    <x v="0"/>
    <m/>
    <m/>
    <x v="0"/>
    <m/>
    <m/>
    <m/>
    <x v="0"/>
    <x v="0"/>
    <m/>
    <m/>
    <m/>
    <x v="0"/>
    <m/>
    <m/>
    <m/>
    <m/>
    <m/>
    <m/>
    <x v="0"/>
    <m/>
    <m/>
    <m/>
    <m/>
    <m/>
    <m/>
    <m/>
    <m/>
    <m/>
    <m/>
    <m/>
    <m/>
    <x v="0"/>
    <m/>
    <m/>
    <m/>
    <m/>
    <m/>
    <m/>
    <m/>
    <m/>
    <m/>
    <m/>
    <m/>
    <m/>
    <m/>
    <m/>
    <m/>
    <m/>
    <m/>
    <x v="1"/>
    <n v="1"/>
    <m/>
    <m/>
    <m/>
    <m/>
    <m/>
    <m/>
    <m/>
    <m/>
    <m/>
    <n v="1"/>
    <m/>
    <m/>
    <m/>
    <m/>
    <m/>
    <m/>
    <m/>
  </r>
  <r>
    <x v="1774"/>
    <s v="Fall on Rock, Protection Pulled Out, Exceeding Abilities, New York, Mohonk Preserve, Shawangunks"/>
    <x v="21"/>
    <s v="New York, Mohonk Preserve, Shawangunks_x000a_On the morning of October 17, I (Lisa Wang, 23) was leading the route Frogs Head. It was my second day of leading at the ‘Gunks._x000a_At the bulge above the first crux, I first placed one small Metolius 1 and slung it with a long quickdraw. Next, I placed a gold nut about three to four feet up and put that on another quickdraw; however, I didn’t like this placement very much and so placed a red nut about a foot immediately above the previous nut. This red nut was slotted into a v-shaped crevice, again slung with a quickdraw. At this point, I am approximately 40 feet up, possibly a little higher. When I was preparing to go up for the next set of holds, I smeared with my right foot because I couldn’t reach the next horizontal crack otherwise; however, my left hand came off the rock and I fell off the bulge. Both nuts pulled, one by one, and then force of the fall also pulled the Metolius 1 cam. My partner told me he felt each piece hold for a second and then pop. He also felt the brown Tri-cam catch and take up most of the force of the fall. I hit the ground as a result of rope stretch and bounced twice. I sprained my left ankle, scraped up my left leg, and hurt my wrist. It turns out I broke a bone in my wrist, but the break was on a fairly minor bone, so I actually kept climbing that weekend._x000a_Analysis_x000a_While I am relatively new to climbing, I can comfortably lead 5.9 sport routes and can climb 5.10 routes, so it was reasonable to expect that Frogs Head, a 5.6, would go smoothly. My second, who is also my mentor, has as many years of experience as I’ve been alive and is a very competent and skilled teacher and climber. My rack had a full set of nuts, Black Diamond C4 cams from .3-3, a Metolius 1, a set of Tri-cams, and about seven extendable two-foot slings and five long 16-cm quickdraws._x000a_I found Frogs Head to be a bit more difficult than expected, partly because I am 5’1”, so the holds were actually not within my grasp if I used the usual footholds. I believe that I fell back at the bulge and the horizontal force I exerted on my nut pulled it up and out. I also believe my Metolius 1 was under-cammed. When deciding whether to use slings or quickdraws, I decided that draws were sufficient because the route went pretty much straight up and thus there wouldn’t be an horizontal rope drag. However, I failed to consider the force that a draw would exert on a nut in the event of the fall and how the bulge of the rock would affect the rope and how it tugged on the pieces. I also failed to realize how small the range is for a small cam as the Metolius 1. As a result of these mistakes, I believe they are what caused my pieces to pull._x000a_I learned three very valuable lessons. In the future, I will always use slings with my nuts and extend them if there is any bulge in the rock or if I am close the ground. I will also remember how small the range is on the small cams and be sure not to under-cam them. I will also really set my nuts when placing them and make sure they are sitting securely in the cracks. (Source: Edited from a report submitted by Lisa Wang)_x000a_(Editor’s Note: We always appreciate it when climbers submit their own reports and self-analysis.)"/>
    <n v="6"/>
    <m/>
    <m/>
    <n v="2"/>
    <m/>
    <m/>
    <m/>
    <m/>
    <m/>
    <n v="1"/>
    <m/>
    <n v="1"/>
    <m/>
    <x v="0"/>
    <m/>
    <n v="1"/>
    <x v="1"/>
    <x v="1"/>
    <x v="0"/>
    <x v="0"/>
    <x v="0"/>
    <x v="0"/>
    <m/>
    <m/>
    <x v="0"/>
    <m/>
    <m/>
    <m/>
    <x v="0"/>
    <x v="0"/>
    <m/>
    <m/>
    <m/>
    <x v="0"/>
    <m/>
    <m/>
    <m/>
    <m/>
    <m/>
    <m/>
    <x v="0"/>
    <m/>
    <m/>
    <m/>
    <m/>
    <m/>
    <m/>
    <m/>
    <m/>
    <m/>
    <m/>
    <m/>
    <m/>
    <x v="0"/>
    <m/>
    <m/>
    <m/>
    <m/>
    <m/>
    <m/>
    <m/>
    <m/>
    <m/>
    <m/>
    <m/>
    <m/>
    <m/>
    <m/>
    <m/>
    <m/>
    <m/>
    <x v="0"/>
    <m/>
    <m/>
    <m/>
    <m/>
    <m/>
    <m/>
    <m/>
    <m/>
    <m/>
    <m/>
    <m/>
    <m/>
    <m/>
    <m/>
    <m/>
    <n v="1"/>
    <m/>
    <m/>
  </r>
  <r>
    <x v="1775"/>
    <s v="Fall on Rock, Protection Pulled, Georgia, Tallulah Gorge State Park"/>
    <x v="21"/>
    <s v="Georgia, Tallulah Gorge State Park_x000a_Joshua Robertson (20), an avid rock climber, died of injuries from a fall on April 20. He was climbing with three others. Sources said the fall happened on P2 of Mescaline Daydream (5.8) and that one or more gear placements failed. Joshua was not wearing a helmet. Park officials said this is the first climbing-related fatality since the park was established in 1993. (Source: www.ajc.com/news/uga)"/>
    <n v="6"/>
    <m/>
    <n v="1"/>
    <m/>
    <m/>
    <m/>
    <m/>
    <m/>
    <m/>
    <n v="1"/>
    <m/>
    <m/>
    <m/>
    <x v="1"/>
    <m/>
    <m/>
    <x v="1"/>
    <x v="1"/>
    <x v="0"/>
    <x v="0"/>
    <x v="0"/>
    <x v="0"/>
    <m/>
    <m/>
    <x v="0"/>
    <m/>
    <m/>
    <m/>
    <x v="0"/>
    <x v="0"/>
    <m/>
    <m/>
    <m/>
    <x v="0"/>
    <m/>
    <m/>
    <m/>
    <m/>
    <m/>
    <m/>
    <x v="0"/>
    <m/>
    <m/>
    <m/>
    <m/>
    <m/>
    <m/>
    <m/>
    <m/>
    <m/>
    <m/>
    <m/>
    <m/>
    <x v="0"/>
    <n v="1"/>
    <m/>
    <m/>
    <m/>
    <m/>
    <m/>
    <m/>
    <m/>
    <m/>
    <m/>
    <m/>
    <m/>
    <m/>
    <m/>
    <m/>
    <m/>
    <m/>
    <x v="0"/>
    <m/>
    <m/>
    <m/>
    <m/>
    <m/>
    <m/>
    <m/>
    <m/>
    <m/>
    <n v="1"/>
    <m/>
    <m/>
    <m/>
    <m/>
    <m/>
    <m/>
    <m/>
    <m/>
  </r>
  <r>
    <x v="1776"/>
    <s v="Fall on Rock, Rappel Failure/Error, Inadequate Equipment, North Carolina, Paint Rock"/>
    <x v="21"/>
    <s v="North Carolina, Paint Rock_x000a_Paint rock (also known as Graffiti Rock), a popular roadside rappelling and training site in Pisgah National Forest was the scene of a rappelling accident on August 15 involving Jane and John Doe._x000a_John had limited climbing experience through the military; his girlfriend Jane had no climbing experience. The pair had two ropes, one a climbing rope, the other a non-climbing rope purchased from a box store (origin or type unknown). Both ropes were anchored for a rappel._x000a_Both climbers were wearing climbing harnesses. Jane was attached to the box store rope with a prusik loop. The prusik was constructed out of a “shoe lace” looking cord (i.e. not designed for climbing) and attached to her harness with a carabiner. She was not using a belay/rappel device. John was attached to the second rappel rope with the rope running through a carabiner attached to his harness. He had no belay/rappel device._x000a_The couple moved to the edge of the cliff to begin their rappel with their backs to the fall line. Based on an examination of the scene, it appeared that Jane fell first while “rappelling” and landed on a four-foot wide rock shelf approximately 40 feet from the top and 15-20 feet from the ground. John went down to help her and then fell to the ground about 60 feet below._x000a_Both climbers were discovered with burns on their hands. John suffered two leg fractures (one an open fracture) and Jane had a broken wrist and a spinal injury._x000a_Analysis_x000a_This accident speaks for itself. Both individuals had no business attempting to rappel with no knowledge, inadequate equipment, and experience. Upon inspection, Jane’s “prusik” along with the sheath of her rope melted, causing her to lose control. Chances are if she had let go of the prusik sooner it may have prevented her from serious injury. John never had a chance. His burns were a result of his hand being the sole friction device on the rope. He may have forgotten to wrap the spine of his carabiner to create a carabiner wrap (common in military rappelling) in his haste to aid Jane. Rappelling presents a unique set of dangers that aren’t found in other forms of climbing. A functional belay rappel device, a backup system utilizing an autoblock or similar friction knot and the knowledge on how to use it along with the proper equipment may have prevented this unfortunate incident. (Source: K. Delap and A. Attarian)"/>
    <n v="7"/>
    <m/>
    <m/>
    <m/>
    <m/>
    <m/>
    <m/>
    <m/>
    <m/>
    <n v="1"/>
    <m/>
    <m/>
    <m/>
    <x v="0"/>
    <n v="1"/>
    <m/>
    <x v="1"/>
    <x v="0"/>
    <x v="0"/>
    <x v="1"/>
    <x v="0"/>
    <x v="0"/>
    <m/>
    <m/>
    <x v="0"/>
    <m/>
    <m/>
    <m/>
    <x v="1"/>
    <x v="0"/>
    <m/>
    <m/>
    <m/>
    <x v="0"/>
    <m/>
    <m/>
    <m/>
    <m/>
    <m/>
    <m/>
    <x v="0"/>
    <m/>
    <m/>
    <m/>
    <m/>
    <m/>
    <m/>
    <m/>
    <m/>
    <m/>
    <m/>
    <m/>
    <m/>
    <x v="0"/>
    <m/>
    <m/>
    <m/>
    <m/>
    <m/>
    <m/>
    <m/>
    <m/>
    <m/>
    <m/>
    <m/>
    <m/>
    <m/>
    <m/>
    <m/>
    <m/>
    <n v="1"/>
    <x v="1"/>
    <m/>
    <m/>
    <m/>
    <n v="1"/>
    <m/>
    <m/>
    <m/>
    <m/>
    <m/>
    <m/>
    <m/>
    <m/>
    <m/>
    <n v="1"/>
    <m/>
    <m/>
    <m/>
    <m/>
  </r>
  <r>
    <x v="1777"/>
    <s v="Fall on Rock, Rope Pulls Through Belay Device, North Carolina, Hawksbill Mountain, Linville Gorge Wilderness"/>
    <x v="21"/>
    <s v="North Carolina, Hawksbill Mountain, Linville Gorge Wilderness_x000a_On September 20, AG (26) and AA (30) were climbing at the “Fischesser Wall,”a little known sport climbing area on the upper wall of Hawksbill Mountain located on the eastside of the Linville Gorge Wilderness. AG was leading a 5.8+ climb with AA belaying. They were using a 60-meter rope and were both wearing helmets. The topo of the climbing area notes the climb is 100 feet long, making a 60-meter rope adequate. AG climbed it clean and was being lowered by AA. AG was cleaning the bolt closest to the ground and asked AA how much rope she had left. He replied it was fine. At 2:45 p.m., just after AG cleaned the last piece of gear, AG was lowered off the end of the rope and fell to the ground._x000a_The bolt was about 25-30 feet off the ground. She and eyewitnesses (BG and CM) believe the fall was 15-20 feet. She landed on her tailbone and rolled backwards five feet down a small slope on to her left side. She complained of pain in her lower back, buttocks, and left hip. She tried to stand and immediately felt nauseous and that her legs couldn’t support her. It became clear to her climbing partners that she would not be able to walk out._x000a_At 3:03 p.m., CM called the North Carolina Outward Bound School (NCOBS) to report the incident. NCOBS sent a total of 15 staff to assist in the carry-out. Burke County Rescue arrived with one Paramedic and three volunteers just as OB staff were completing the packaging of AG in the litter. In the field, paramedics started an IV for fluids and gave AG a total of six mg of morphine over a two-hour period. Initial evaluation suggested severe bruising and abrasions, but no spinal damage or fractures. Later, AG was informed that a piece of small bone at the bottom of the sacrum was broken._x000a_Analysis_x000a_The 60-meter rope in use belonged to BG, who had climbed the same route using the same rope on a number of previous occasions without incident. The position of the belayer in relationship to the route (uphill or downhill) may have played a role in the length of the rope, in this case shortening it by 20 feet. To prevent incidents like this from happening, belayers need to get into the habit of tying into the end of the rope and either placing a knot at the end of the rope or securing the end of the rope. (Source: Edited from a report by Julie Springsteen, NCOBS)"/>
    <n v="6"/>
    <m/>
    <m/>
    <m/>
    <n v="2"/>
    <m/>
    <m/>
    <m/>
    <m/>
    <m/>
    <m/>
    <m/>
    <m/>
    <x v="0"/>
    <n v="1"/>
    <m/>
    <x v="1"/>
    <x v="0"/>
    <x v="0"/>
    <x v="1"/>
    <x v="1"/>
    <x v="0"/>
    <m/>
    <m/>
    <x v="0"/>
    <m/>
    <m/>
    <m/>
    <x v="0"/>
    <x v="0"/>
    <m/>
    <m/>
    <m/>
    <x v="0"/>
    <m/>
    <m/>
    <m/>
    <m/>
    <m/>
    <m/>
    <x v="0"/>
    <m/>
    <m/>
    <m/>
    <m/>
    <m/>
    <m/>
    <m/>
    <m/>
    <m/>
    <m/>
    <m/>
    <m/>
    <x v="0"/>
    <m/>
    <m/>
    <m/>
    <m/>
    <m/>
    <m/>
    <m/>
    <m/>
    <m/>
    <m/>
    <m/>
    <m/>
    <m/>
    <n v="1"/>
    <m/>
    <m/>
    <m/>
    <x v="1"/>
    <m/>
    <m/>
    <m/>
    <m/>
    <n v="1"/>
    <m/>
    <m/>
    <m/>
    <m/>
    <m/>
    <m/>
    <m/>
    <m/>
    <m/>
    <n v="1"/>
    <m/>
    <m/>
    <m/>
  </r>
  <r>
    <x v="1778"/>
    <s v="Fall on Rock, Rope Severed by Carabiner, Kentucky, Red River Gorge, Midnight Surf Wall"/>
    <x v="21"/>
    <s v="Kentucky, Red River Gorge, Midnight Surf Wall_x000a_In early September, an experienced climber (age unknown) on Tape Worm (5.12d) took a lead fall from a point between the first and second bolt. His rope ran from his belay, through a quickdraw hanging from the first bolt, to his harness. On this particular route, the first bolt is located high enough that he would not have decked under normal circumstances. Unfortunately, when he fell, his rope was completely severed by the lower carabiner on the quickdraw attached to the first bolt, and he did deck. He sustained head injuries and is on his way to a fall recovery._x000a_Analysis_x000a_The quickdraw in question is comprised of two Trango carabiners marked: “Trango Italy.” The CE 0638 rating on each 'biner is 24 kilo-Newtons in line with the spine and four kilo-Newtons perpendicular to the spine. (This is the older style classic wire 'biner made in Italy—not the newer design made in Korea.) The two 'biners are connected with a Petzl dogbone (strap between the two 'biners) rated at 22 kilo-Newtons. The quickdraw was removed from the first bolt of “Tape Worm” shortly after the accident. It was found to be intact and operable, but the two 'biners were severely worn by the actions of a climbing rope being pulled through the bottom 'biner and the hanger bracket grinding away on the top one. It is not known who hung this quickdraw or when it was hung. The carabiner in question was never intended to be permanently hung on a popular route and expected to withstand numerous leader falls. Sand-laden ropes serve as a very effective abrasive cutting tool and can wear down lightweight aluminum carabiners in a relatively short period of time. Quickdraws have been left hanging on several overhanging routes in the Red, as well as other climbing venues, over the years by developers and climbers. There are no routine inspections of hardware performed on Red routes. Climbing visitors are warned to trust absolutely nothing they find fixed to climbing routes. Check fixed gear before committing to it! If a ’biner is grooved and (most of all) sharp, take it off the route and replace it with a new one!_x000a_Follow-up: All quickdraws having aluminum carabiners have been removed from climbs in Muir Valley and new stainless steel PermaDraws (by Climb Tech) have been installed in their places by volunteers. (Source: Rick &amp; Liz Weber, from a post on redriverclimbing.com)"/>
    <n v="6"/>
    <m/>
    <m/>
    <m/>
    <m/>
    <m/>
    <m/>
    <m/>
    <m/>
    <m/>
    <m/>
    <n v="1"/>
    <m/>
    <x v="0"/>
    <n v="1"/>
    <m/>
    <x v="0"/>
    <x v="1"/>
    <x v="0"/>
    <x v="1"/>
    <x v="1"/>
    <x v="0"/>
    <m/>
    <m/>
    <x v="0"/>
    <m/>
    <m/>
    <m/>
    <x v="0"/>
    <x v="0"/>
    <m/>
    <m/>
    <m/>
    <x v="0"/>
    <m/>
    <m/>
    <m/>
    <m/>
    <m/>
    <m/>
    <x v="0"/>
    <m/>
    <m/>
    <m/>
    <m/>
    <m/>
    <m/>
    <m/>
    <m/>
    <m/>
    <m/>
    <m/>
    <m/>
    <x v="0"/>
    <m/>
    <m/>
    <m/>
    <m/>
    <m/>
    <m/>
    <m/>
    <m/>
    <m/>
    <m/>
    <m/>
    <m/>
    <m/>
    <m/>
    <n v="1"/>
    <m/>
    <m/>
    <x v="1"/>
    <m/>
    <m/>
    <m/>
    <m/>
    <m/>
    <m/>
    <m/>
    <m/>
    <m/>
    <m/>
    <m/>
    <m/>
    <m/>
    <m/>
    <n v="1"/>
    <m/>
    <m/>
    <m/>
  </r>
  <r>
    <x v="1779"/>
    <s v="Fall on Snow – Cornice Collapse _x000a_Washington, Mount St. Helens"/>
    <x v="21"/>
    <s v="On February 15, Joseph Bohlig (52) from Kelso fell into the crater at about 1:00 p.m. A veteran climber on his 69th trek up the mountain, Bohlig was posing for a picture about five feet from the crater’s edge when the snow beneath him collapsed._x000a_His longtime climbing partner and best friend, Scott Salkovics, watched in horror as Bohlig slid about 1,500 feet along rock and ice and settled into the crater wall at a 70-degree angle. “He was just getting his picture taken, and all of the sudden I saw a crack and him grasping for the edge and a look of surprise and fear on his face,” said Salkovics (49) of Longview. “And then he disappeared.”_x000a_The pair reached the summit in four hours, Salkovics said. After taking off his backpack and jacket and handing a camera to another hiker, Bohlig was backing up toward the edge of the crater when the snow gave way, Salkovics said. The hiker with the camera threw himself toward the edge but was unable to catch Bohlig. “The first thing I did was start screaming, ‘No, no!’” Salkovics said. “It was the hugest sense of helplessness I’ve ever had.” Salkovics said he tossed a backpack with supplies into the crater in hopes it would help his friend. It was determined later the backpack had landed out of Bohlig’s reach._x000a_A helicopter from Whidbey Island Naval Air Station removed Bohlig’s body from the south crater wall at 2:45 p.m. It was the fourth attempt to reach Bohlig after weather halted two tries Monday and one Tuesday morning.   ANALYSIS_x000a_Climbing accidents are rare but not unprecedented on Mount St. Helens. There hasn’t been a climbing death on the mountain since the 1970s, Skamania County Sheriff David Brown said._x000a_Richard Bohlig said he hopes his son’s death will serve as a reminder to other climbers. “I hope that they would learn to don’t be so sure of the edge of the rim,” he said. “It can break off almost any time, and that’s what happened.” Dave Cox, Skamania County undersheriff, said he wasn’t sure whether the death would have any impact on safety procedures on the mountain. “I just think we’re dealing with a very unfortunate accident today,” he said. (Source: Edited from an article by Brian Rosenthal in the Seattle Times.)_x000a_An interview with skier Steven Lozano, who was on the summit with Bohlig when he fell, is featured in Episode 10 of the Sharp End podcast: &quot;The 69th Summit.&quot;"/>
    <n v="4"/>
    <m/>
    <m/>
    <m/>
    <m/>
    <m/>
    <n v="1"/>
    <n v="1"/>
    <m/>
    <m/>
    <m/>
    <n v="1"/>
    <m/>
    <x v="1"/>
    <m/>
    <m/>
    <x v="1"/>
    <x v="1"/>
    <x v="1"/>
    <x v="1"/>
    <x v="0"/>
    <x v="0"/>
    <m/>
    <m/>
    <x v="0"/>
    <m/>
    <m/>
    <m/>
    <x v="0"/>
    <x v="1"/>
    <m/>
    <m/>
    <m/>
    <x v="0"/>
    <m/>
    <m/>
    <m/>
    <m/>
    <m/>
    <n v="1"/>
    <x v="0"/>
    <m/>
    <m/>
    <m/>
    <m/>
    <m/>
    <m/>
    <m/>
    <m/>
    <m/>
    <m/>
    <m/>
    <m/>
    <x v="0"/>
    <m/>
    <m/>
    <m/>
    <m/>
    <m/>
    <m/>
    <m/>
    <m/>
    <m/>
    <m/>
    <m/>
    <m/>
    <m/>
    <m/>
    <m/>
    <m/>
    <m/>
    <x v="1"/>
    <m/>
    <m/>
    <m/>
    <m/>
    <m/>
    <m/>
    <m/>
    <n v="1"/>
    <m/>
    <m/>
    <m/>
    <m/>
    <m/>
    <m/>
    <m/>
    <m/>
    <m/>
    <m/>
  </r>
  <r>
    <x v="1780"/>
    <s v="Fall on Snow — Unable to Self-Arrest, Fall into Crevasse, Washington, Mount Rainier, Emmons Glacier"/>
    <x v="21"/>
    <s v="Washington, Mount Rainier, Emmons Glacier_x000a_On July 27, a climbing party of four, including a father, his two teen-aged sons, and Lee Adams (52), was descending the Emmons glacier when one of the climbers tripped and fell. This caused the other climbers to be swept off their feet and, despite attempts to self-arrest, they slid approximately 100 feet on a steep slope and plummeted into a 35-foot-deep crevasse at about the 13,000-foot level. Two sustained minor injuries and one briefly lost consciousness and injured his right knee. Adams, the last man on the rope, died from traumatic injuries. The three surviving climbers were able to climb out of the crevasse and make their way back to Camp Schurman, the high camp at 9,450 feet, arriving at 1500. Climbing ranger David Gottlieb assessed the three climbers and contacted medical control. The party stayed at Camp Schurman for the night._x000a_An MD 530 helicopter was ordered form Northwest Helicopters to assist in rescue and recovery operations the following day. The objectives of the operation were to evacuate the patient with a knee injury and insert rangers near the accident site and recover the body from the crevasse. It was planned for the remaining two climbers to be escorted off the mountain on foot._x000a_Aviation operations began at 1130 on Wednesday. Climbing rangers David Gottlieb and Brian Scheele were dropped off by helicopter on the Winthrop saddle (13,600 feet) and made their way to the accident site. The retrieved body was airlifted off the mountain. The climber with the knee injury was also flown off the mountain. Ranger Ashby and the two uninjured climbers reached the White River Ranger Station at 1830. (Source: Nick Hall, edited by Climbing Ranger Cooper Self and ANAM editor)_x000a_Analysis_x000a_When climbers are roped together for protection, all members of the team have to be comfortable with the terrain on which they are traveling and with their ability to arrest the fall of any of their team members. Many times climbers are able to navigate these types of features without any negative consequence, but sometimes climbers may be unaware of the consequences a small fall could have on the entire group._x000a_In situations where any member of the group feels he or she would not be able to arrest the fall of teammates, alternatives should be considered, including quick belays over crevasses or through steep areas and finding alternative routes with less exposure._x000a_Mr. Adams was a very competent and experienced climber who tried with all his strength to stop the fall of his team, but his experience and strength alone were not enough to stop his teammates and himself from taking this ultimately fatal fall. (Source: Edited from a report by Nick Hall, Climbing Ranger)_x000a_(Editor’s Note: In a post from KOMO TV and News Services, the following quote is noted: “Big shock... I’m just surprised it was Lee, ” said Fred Slater.; a member of the Washington Alpine Club, where Adams helped teach for many years. “ We all expected him to continue climbing well into his 60s. He was so fast. No one could ever keep up with Lee. He would out-climb and out-hike anybody.”)"/>
    <n v="10"/>
    <m/>
    <n v="2"/>
    <m/>
    <m/>
    <m/>
    <m/>
    <n v="1"/>
    <m/>
    <n v="1"/>
    <m/>
    <n v="1"/>
    <m/>
    <x v="1"/>
    <n v="1"/>
    <n v="1"/>
    <x v="0"/>
    <x v="0"/>
    <x v="0"/>
    <x v="1"/>
    <x v="0"/>
    <x v="0"/>
    <m/>
    <m/>
    <x v="0"/>
    <m/>
    <m/>
    <m/>
    <x v="0"/>
    <x v="1"/>
    <m/>
    <m/>
    <m/>
    <x v="0"/>
    <m/>
    <m/>
    <m/>
    <m/>
    <m/>
    <m/>
    <x v="0"/>
    <n v="1"/>
    <m/>
    <m/>
    <m/>
    <m/>
    <m/>
    <m/>
    <m/>
    <m/>
    <m/>
    <m/>
    <m/>
    <x v="0"/>
    <m/>
    <m/>
    <m/>
    <m/>
    <m/>
    <m/>
    <m/>
    <m/>
    <m/>
    <m/>
    <m/>
    <m/>
    <m/>
    <m/>
    <m/>
    <m/>
    <m/>
    <x v="1"/>
    <m/>
    <m/>
    <m/>
    <m/>
    <m/>
    <m/>
    <m/>
    <m/>
    <m/>
    <m/>
    <m/>
    <m/>
    <n v="1"/>
    <m/>
    <m/>
    <m/>
    <m/>
    <m/>
  </r>
  <r>
    <x v="1781"/>
    <s v="Fall on Snow, Faulty Use of Crampons, Unable to Self-Arrest, New Hampshire, Mount Washington, Lion Head"/>
    <x v="21"/>
    <s v="New Hampshire, Mount Washington, Lion Head_x000a_On March 6, a hiker was descending the steep section of Lion Head trail when snow had balled up in his crampons and he fell approximately 50 feet, injuring his lower leg. While bystanders began to haul him down the trail, the Snow Ranger that was returning to Hermit Lake from the first incident rerouted to respond to the incident. The patient’s injuries were stabilized and he was transported to Pinkham Notch by snowmobile as well._x000a_Analysis_x000a_The Lion Head Winter Route is a steep trail where conditions change quickly from day to day or even during the course of a single day. We recommend that an ice ax for safer travel on this route. (This assumes the ability to use this equipment properly.). In this instance, the patient had ski poles rather than an ice ax. For the purposes of arresting a fall in steep terrain, an ice ax is a far more effective tool than just regular ski poles. Self-arrest ski poles, such as Black Diamond’s Whippet would serve as a good compromise._x000a_Wearing crampons on descent in the kind of snow that will ball up is not recommended. If the snow is firm enough to use crampons on descent, then the climber will be facing sideways or in. (Source: www.mountwashingtonavalanchecenter.org and Jed Williamson)"/>
    <n v="3"/>
    <m/>
    <m/>
    <m/>
    <m/>
    <m/>
    <m/>
    <m/>
    <m/>
    <m/>
    <m/>
    <m/>
    <m/>
    <x v="0"/>
    <m/>
    <m/>
    <x v="1"/>
    <x v="0"/>
    <x v="1"/>
    <x v="1"/>
    <x v="0"/>
    <x v="0"/>
    <m/>
    <m/>
    <x v="0"/>
    <m/>
    <m/>
    <m/>
    <x v="0"/>
    <x v="1"/>
    <m/>
    <m/>
    <n v="1"/>
    <x v="0"/>
    <m/>
    <m/>
    <m/>
    <m/>
    <m/>
    <m/>
    <x v="0"/>
    <m/>
    <m/>
    <m/>
    <m/>
    <m/>
    <m/>
    <m/>
    <m/>
    <m/>
    <m/>
    <m/>
    <m/>
    <x v="0"/>
    <m/>
    <m/>
    <m/>
    <m/>
    <m/>
    <m/>
    <m/>
    <m/>
    <m/>
    <m/>
    <m/>
    <m/>
    <m/>
    <m/>
    <m/>
    <m/>
    <m/>
    <x v="1"/>
    <m/>
    <m/>
    <m/>
    <m/>
    <m/>
    <m/>
    <m/>
    <m/>
    <n v="1"/>
    <m/>
    <m/>
    <m/>
    <m/>
    <m/>
    <m/>
    <m/>
    <m/>
    <m/>
  </r>
  <r>
    <x v="1782"/>
    <s v="Fall on Snow, Unable to Self-Arrest, Inexperience, Wyoming, Grand Teton National Park, Paintrush Divide"/>
    <x v="21"/>
    <s v="FALL ON SNOW, UNABLE TO SELF-ARREST, INEXPERIENCE_x000a__x000a_Wyoming, Grand Teton National Park, Paintbrush Divide_x000a__x000a_On July 18, at about 1350, Stewart Laing (47) slid about 30 feet on snow, then cart-wheeled another 75-100 feet on talus near the summit of Paintbrush Divide (east side) after the snow that he was crossing collapsed. He suffered a significant injury involving an open, tibia-fibula fracture to his left leg. He was on overnight excursion and carrying a large pack. He had left with his brother, Jim Laing (50), earlier that day from the Lower Paintbrush camping zone._x000a__x000a_After stabilizing S. Laing with the help of two hikers, J. Laing ran down Paintbrush Canyon until he was able to call out via cell phone. He was placed in contact with Rescue Coordinator G. Montopoli via Grand Teton Dispatch. After a brief interview with J. Laing, Montopoli immediately initiated a rescue operation at 1515 via a Jenny Lake page and requested the contract helicopter._x000a__x000a_Ranger J. Springer ran Operations at the Lupine Rescue Cache, while Rangers J. McConnell and R. Schuster were flown to the scene with R. Johnson acting as spotter. The helicopter landed on a snowfield on the west side of the top of the divide at 1620. McConnell and Schuster hiked to the accident scene about 200 feet below the Paintbrush Divide summit. After medically evaluating the injuries to S. Laing, contacting Medical Director Dr. Will Smith, surveying the scene, and discussing rescue options, a helicopter short-haul was determined to be the best method of evaluation._x000a__x000a_S. Laing was extracted from the accident site and flown unattended to the snowfield at the top of Paintbrush Divide. He was then flown to the Lupine Meadows Rescue Cache, transferred to the Park Ambulance and transported to St. John’s Medical Center in Jackson for advanced medical care. (Source: George Montopoli, Incident Commander)_x000a__x000a_Analysis_x000a__x000a_This traverse is a very popular route and is done both west to east and east to west. Usually the snow is gone by the end of July. But if it isn’t, a different level of mountaineering skill is required._x000a__x000a_At least this hiker, who became a climber because of the conditions, had an ice ax with him and he had it in hand. However, due to inexperience, he was unable to self-arrest when he fell on his back. (Source: Jed Williamson)"/>
    <n v="3"/>
    <m/>
    <m/>
    <m/>
    <m/>
    <m/>
    <n v="2"/>
    <m/>
    <m/>
    <n v="1"/>
    <m/>
    <m/>
    <m/>
    <x v="0"/>
    <n v="1"/>
    <m/>
    <x v="1"/>
    <x v="1"/>
    <x v="1"/>
    <x v="1"/>
    <x v="0"/>
    <x v="0"/>
    <m/>
    <m/>
    <x v="0"/>
    <m/>
    <m/>
    <m/>
    <x v="0"/>
    <x v="1"/>
    <m/>
    <m/>
    <m/>
    <x v="0"/>
    <m/>
    <m/>
    <m/>
    <m/>
    <m/>
    <m/>
    <x v="0"/>
    <m/>
    <m/>
    <m/>
    <m/>
    <m/>
    <m/>
    <m/>
    <m/>
    <m/>
    <m/>
    <m/>
    <m/>
    <x v="0"/>
    <m/>
    <m/>
    <m/>
    <m/>
    <m/>
    <m/>
    <m/>
    <m/>
    <m/>
    <m/>
    <m/>
    <m/>
    <m/>
    <m/>
    <m/>
    <m/>
    <m/>
    <x v="1"/>
    <m/>
    <m/>
    <m/>
    <m/>
    <m/>
    <m/>
    <m/>
    <m/>
    <m/>
    <m/>
    <m/>
    <m/>
    <n v="1"/>
    <m/>
    <m/>
    <m/>
    <m/>
    <m/>
  </r>
  <r>
    <x v="1783"/>
    <s v="Fall on Snow, Unable to Self-Arrest, Oregon, Mount Hood, Southside"/>
    <x v="21"/>
    <s v="&quot;Oregon, Mount Hood, Southside_x000a_While descending the Mazama Chute variation of the Southside route at 7:00 a.m. on July 7, Bryan Call (25) lost his footing and fell about 200 feet because he was unable to self-arrest. His slide ended at the Hot Rocks area. He had multiple abrasions, a sore elbow, and a knee injury._x000a_Nearby climbers rendered first aid and notified authorities by cell phone. Call was evacuated by a ground team manned by Portland Mountain Rescue, American Medical Response, and the Timberline Ski Patrol._x000a_Analysis_x000a_Self-arrest is a basic skill that must be mastered by all climbers. The steepness and exposure on this route resulted in at least two other injury accidents in the same month. (Source: Jeff Scheetz, Portland Mountain Rescue)&quot;"/>
    <n v="4"/>
    <m/>
    <m/>
    <n v="1"/>
    <m/>
    <m/>
    <m/>
    <m/>
    <m/>
    <m/>
    <m/>
    <m/>
    <m/>
    <x v="0"/>
    <n v="1"/>
    <m/>
    <x v="1"/>
    <x v="0"/>
    <x v="1"/>
    <x v="1"/>
    <x v="0"/>
    <x v="0"/>
    <m/>
    <m/>
    <x v="1"/>
    <m/>
    <m/>
    <m/>
    <x v="0"/>
    <x v="1"/>
    <m/>
    <m/>
    <m/>
    <x v="0"/>
    <m/>
    <m/>
    <m/>
    <m/>
    <m/>
    <m/>
    <x v="0"/>
    <m/>
    <m/>
    <m/>
    <m/>
    <m/>
    <m/>
    <m/>
    <m/>
    <m/>
    <m/>
    <m/>
    <m/>
    <x v="0"/>
    <m/>
    <m/>
    <m/>
    <m/>
    <m/>
    <m/>
    <m/>
    <m/>
    <m/>
    <m/>
    <m/>
    <m/>
    <m/>
    <m/>
    <m/>
    <m/>
    <m/>
    <x v="1"/>
    <m/>
    <m/>
    <m/>
    <m/>
    <m/>
    <m/>
    <m/>
    <m/>
    <m/>
    <m/>
    <m/>
    <m/>
    <n v="1"/>
    <m/>
    <m/>
    <m/>
    <m/>
    <m/>
  </r>
  <r>
    <x v="1784"/>
    <s v="Fall on Snow/Ice, Ski Mountaineering, Oregon, Mount Hood"/>
    <x v="21"/>
    <s v="Oregon, Mount Hood_x000a_On June 15, while ski traversing the Coe glacier at about the 9500-foot elevation, Robert Wiebe (58) went out ahead of his two companions and apparently slipped during a turn. Another party of four Hood River Crag Rats saw him fall about 700 feet. They notified authorities and skied down to assist._x000a_Wiebe died from his injuries before a Blackhawk helicopter from Salem could reach their scene._x000a_Analysis_x000a_Late season glacier skiing often involves exposed glacier, ice, and rock. Ski mountaineers should be adept and equipped for self-arrest when on or above steep slopes or crevasses. When traversing technical sections, skiers should be prepared to remove skis and use crampons, ice axes, and rope as the terrain and experience level dictate."/>
    <n v="5"/>
    <m/>
    <m/>
    <m/>
    <m/>
    <m/>
    <m/>
    <n v="1"/>
    <m/>
    <m/>
    <m/>
    <m/>
    <m/>
    <x v="1"/>
    <m/>
    <m/>
    <x v="1"/>
    <x v="1"/>
    <x v="1"/>
    <x v="1"/>
    <x v="0"/>
    <x v="0"/>
    <m/>
    <m/>
    <x v="1"/>
    <m/>
    <m/>
    <m/>
    <x v="0"/>
    <x v="1"/>
    <m/>
    <m/>
    <m/>
    <x v="0"/>
    <m/>
    <n v="1"/>
    <m/>
    <n v="1"/>
    <m/>
    <m/>
    <x v="0"/>
    <m/>
    <m/>
    <m/>
    <m/>
    <m/>
    <m/>
    <m/>
    <m/>
    <m/>
    <m/>
    <m/>
    <m/>
    <x v="0"/>
    <m/>
    <m/>
    <m/>
    <m/>
    <m/>
    <m/>
    <m/>
    <m/>
    <m/>
    <m/>
    <m/>
    <m/>
    <m/>
    <m/>
    <m/>
    <m/>
    <m/>
    <x v="1"/>
    <m/>
    <m/>
    <m/>
    <m/>
    <m/>
    <m/>
    <m/>
    <m/>
    <m/>
    <m/>
    <m/>
    <n v="1"/>
    <m/>
    <m/>
    <m/>
    <m/>
    <m/>
    <m/>
  </r>
  <r>
    <x v="1785"/>
    <s v="Falling Rock, Poor Position, Kentucky, Red River Gorge, Muir Valley"/>
    <x v="21"/>
    <s v="Kentucky, Red River Gorge, Muir Valley_x000a_On October 19, a climber (age unknown) lounging on a boulder under a route at the Solarium was struck in the head and shoulder by a rock that had been dislodged by a climber above on an overhanging route. The injured party was given first aid treatment and delivered to an ambulance outside the Valley. (Source: From a post on www.redriverclimbing.com)"/>
    <n v="5"/>
    <m/>
    <m/>
    <m/>
    <m/>
    <m/>
    <m/>
    <m/>
    <m/>
    <m/>
    <m/>
    <m/>
    <m/>
    <x v="0"/>
    <m/>
    <m/>
    <x v="0"/>
    <x v="1"/>
    <x v="0"/>
    <x v="1"/>
    <x v="1"/>
    <x v="0"/>
    <m/>
    <m/>
    <x v="0"/>
    <m/>
    <m/>
    <m/>
    <x v="0"/>
    <x v="0"/>
    <m/>
    <m/>
    <m/>
    <x v="0"/>
    <m/>
    <m/>
    <n v="1"/>
    <m/>
    <m/>
    <m/>
    <x v="0"/>
    <m/>
    <m/>
    <m/>
    <m/>
    <m/>
    <m/>
    <m/>
    <m/>
    <m/>
    <m/>
    <m/>
    <m/>
    <x v="0"/>
    <m/>
    <m/>
    <m/>
    <m/>
    <m/>
    <m/>
    <m/>
    <m/>
    <m/>
    <m/>
    <n v="1"/>
    <m/>
    <m/>
    <m/>
    <m/>
    <m/>
    <m/>
    <x v="1"/>
    <m/>
    <m/>
    <m/>
    <m/>
    <m/>
    <m/>
    <m/>
    <m/>
    <m/>
    <m/>
    <m/>
    <m/>
    <m/>
    <m/>
    <m/>
    <n v="1"/>
    <m/>
    <m/>
  </r>
  <r>
    <x v="1786"/>
    <s v="HAPE — Exacerbated by Pre-Existing Chest Cold, Washington, Mount Rainier, Emmons Route"/>
    <x v="21"/>
    <s v="Washington, Mount Rainier, Emmons Route_x000a_On July 11 at 0930, Mount Rainier National Park received a distress call from three climbers high (13,500-foot level) on the Emmons Route. One of the climbers (30) was having difficulty walking and was showing signs and symptoms of high altitude pulmonary edema. Climbing Ranger Brian Hasebe was dispatched from the summit to respond and arrived on scene at 1015. The climber had passed out four times prior to caregiver arrival and six times post arrival. He was belayed and short-roped down the mountain with the assistance of two other park visitors. Climbing Ranger Jeremy Shank responded from Camp Schurman with additional medical supplies, including oxygen, which was administered at a flow rate of 12 LPM at 1330. While the patient’s condition improved dramatically with the lower altitude and oxygen, his condition deteriorated rapidly with cessation of administered oxygen. The latter consideration strongly reinforced the decision to fly the patient from Camp Schurman immediately instead of arranging a time-and personnel-intensive ground evacuation. David Gottlieb coordinated helicopter operations, and the climber was airlifted by Northwest Helicopters from Camp Schurman at 1500 and transferred to an ALS unit._x000a_Analysis_x000a_A preexisting medical condition (chest cold) strongly predisposed the climber to high altitude pulmonary edema. Once he succumbed to the condition, he was unable to self-evacuate, and without the assistance of nearby climbers, his condition would have necessitated a time-intensive rescue from the summit. Fortunately, a climbing ranger was already at the summit, descending an adjacent route, and was able to respond and coordinate the evacuation effort. (Source: Brian Hasebe, Climbing Ranger)"/>
    <n v="4"/>
    <m/>
    <m/>
    <m/>
    <n v="1"/>
    <m/>
    <m/>
    <m/>
    <m/>
    <m/>
    <m/>
    <m/>
    <m/>
    <x v="0"/>
    <n v="1"/>
    <m/>
    <x v="1"/>
    <x v="1"/>
    <x v="1"/>
    <x v="1"/>
    <x v="0"/>
    <x v="0"/>
    <m/>
    <m/>
    <x v="0"/>
    <m/>
    <m/>
    <m/>
    <x v="0"/>
    <x v="1"/>
    <m/>
    <n v="1"/>
    <m/>
    <x v="0"/>
    <m/>
    <m/>
    <m/>
    <m/>
    <m/>
    <m/>
    <x v="0"/>
    <m/>
    <m/>
    <m/>
    <n v="1"/>
    <m/>
    <m/>
    <m/>
    <m/>
    <m/>
    <m/>
    <m/>
    <m/>
    <x v="0"/>
    <m/>
    <m/>
    <m/>
    <m/>
    <m/>
    <m/>
    <m/>
    <m/>
    <m/>
    <m/>
    <m/>
    <m/>
    <m/>
    <m/>
    <m/>
    <m/>
    <m/>
    <x v="1"/>
    <m/>
    <m/>
    <m/>
    <m/>
    <m/>
    <m/>
    <m/>
    <m/>
    <m/>
    <m/>
    <m/>
    <m/>
    <n v="1"/>
    <m/>
    <m/>
    <m/>
    <m/>
    <m/>
  </r>
  <r>
    <x v="1787"/>
    <s v="Ice Collapsed, Fall on Ice, Climbing Alone and Unroped, North Carolina, Blue Ridge Parkway, Doughton Park"/>
    <x v="21"/>
    <s v="North Carolina, Blue Ridge Parkway, Doughton Park_x000a_The body of Ralph Fickle (59), an experienced climber and guide, was found on March 4 about 200 feet below the Blue Ridge Parkway, a half- mile south of the Bluffs Restaurant at Doughton Park. Apparently, Ralph was free-soloing Farmer’s Daughter. It seems that about 90 feet up and 10 feet from where the climb backs off and the lower angle ice tops out, the free hanging curtain of ice he was on completely fractured. Ralph had rigged a top anchored bail out line in case he felt the need to retreat. His ATC was clipped to the belay loop of his harness. Due to the large section of ice that broke, he did not have time to retrieve the line._x000a_Ralph fell to the base of the climb and slid down slope. He suffered head trauma and did not pass instantly, but soon after coming to a stop, as evidenced by the fact that he had time to remove gloves and touch the wound, but not much after that._x000a_Analysis_x000a_Solo climbing and late season ice don’t mix, especially in the Southeast. (Source: Josh McMann, from a post on carolinaclimbers.org)"/>
    <n v="7"/>
    <m/>
    <m/>
    <m/>
    <m/>
    <m/>
    <m/>
    <n v="1"/>
    <m/>
    <m/>
    <m/>
    <n v="1"/>
    <m/>
    <x v="1"/>
    <m/>
    <m/>
    <x v="1"/>
    <x v="1"/>
    <x v="1"/>
    <x v="1"/>
    <x v="0"/>
    <x v="0"/>
    <m/>
    <m/>
    <x v="1"/>
    <n v="1"/>
    <n v="1"/>
    <m/>
    <x v="0"/>
    <x v="0"/>
    <m/>
    <m/>
    <m/>
    <x v="1"/>
    <m/>
    <m/>
    <m/>
    <n v="1"/>
    <m/>
    <m/>
    <x v="0"/>
    <m/>
    <m/>
    <m/>
    <m/>
    <m/>
    <m/>
    <m/>
    <m/>
    <m/>
    <m/>
    <m/>
    <m/>
    <x v="0"/>
    <m/>
    <m/>
    <m/>
    <m/>
    <m/>
    <m/>
    <m/>
    <m/>
    <m/>
    <m/>
    <m/>
    <m/>
    <m/>
    <m/>
    <m/>
    <m/>
    <m/>
    <x v="1"/>
    <m/>
    <m/>
    <m/>
    <m/>
    <m/>
    <m/>
    <m/>
    <m/>
    <n v="1"/>
    <m/>
    <m/>
    <m/>
    <m/>
    <m/>
    <m/>
    <m/>
    <m/>
    <m/>
  </r>
  <r>
    <x v="1788"/>
    <s v="Ice Column Collapse — Fall on Ice, Late Season, Wyoming, Yellowstone National Park, Grand Canyon of the Yellowstone"/>
    <x v="21"/>
    <s v="Wyoming, Yellowstone National Park, Grand Canyon of the Yellowstone_x000a_On May 25, Mark Ehrich (28) and Michael Kellch (29) died when a frozen waterfall called Silver Cord Cascade collapsed while they were climbing it._x000a_Steve Langlas, of the construction company Langlas and Associates, which employed both men, said Kellch and Ehrich were childhood friends in Casper and were living together in Bozeman. They were experienced ice climbers._x000a_Analysis_x000a_Silver Cord Cascade is about three miles downstream of the Upper Falls of the Yellowstone. Joe Josephson of Livingston, who has climbed Silver Cord and has written a book about ice climbing in southern Montana and northern Wyoming, said climbers ski to the site from Artist’s Point, rappel down and then climb back up. Generally speaking, it’s not considered all that difficult a climb, he said, but “it’s quite spectacular.” He also stated, &quot;... but ice conditions can change so quickly that it’s hard to say what the difficulty is from day to day.”_x000a_Silver Cord would be frozen nearly solid in midwinter, Josephson said, but from March on, the flow of water beneath the ice grows steadily and can make climbing conditions dangerous._x000a_Hiking and climbing in the Grand Canyon of the Yellowstone are prohibited from the brink of the Upper Falls downriver to the Silver Cord Cascade drainage. Park rangers said climbers attempt Silver Cord Cascade maybe one to three times a year. (Source: Yellowstone National Park News Release)"/>
    <n v="4"/>
    <m/>
    <m/>
    <m/>
    <n v="2"/>
    <m/>
    <m/>
    <m/>
    <m/>
    <m/>
    <m/>
    <n v="1"/>
    <m/>
    <x v="1"/>
    <m/>
    <m/>
    <x v="1"/>
    <x v="1"/>
    <x v="1"/>
    <x v="1"/>
    <x v="0"/>
    <x v="0"/>
    <m/>
    <m/>
    <x v="0"/>
    <m/>
    <m/>
    <m/>
    <x v="0"/>
    <x v="0"/>
    <m/>
    <m/>
    <m/>
    <x v="1"/>
    <m/>
    <m/>
    <m/>
    <n v="1"/>
    <m/>
    <m/>
    <x v="0"/>
    <m/>
    <m/>
    <m/>
    <m/>
    <m/>
    <m/>
    <m/>
    <m/>
    <m/>
    <m/>
    <m/>
    <m/>
    <x v="0"/>
    <m/>
    <m/>
    <m/>
    <m/>
    <m/>
    <m/>
    <m/>
    <m/>
    <m/>
    <m/>
    <m/>
    <m/>
    <m/>
    <m/>
    <m/>
    <m/>
    <m/>
    <x v="1"/>
    <m/>
    <m/>
    <m/>
    <m/>
    <m/>
    <m/>
    <m/>
    <m/>
    <m/>
    <m/>
    <n v="1"/>
    <m/>
    <m/>
    <m/>
    <m/>
    <m/>
    <m/>
    <m/>
  </r>
  <r>
    <x v="1789"/>
    <s v="Inadequate Belay, Fall on Rock, Idaho, City of Rocks National Reserve, Parking Lot Rock"/>
    <x v="21"/>
    <s v="Idaho, City of Rocks National Reserve, Parking Lot Rock_x000a_On August 19 Jeff Everett (49) was lowered off the end of his seventy-meter rope on “Delay of the Game.”_x000a_He fell at least 20-30 meters, impacting ledges and a Mahogany tree on the way and landed on the ground. He sustained multiple injuries including a broken neck. Bystanders, City of Rocks staff, and local EMS were all involved in his care and transport to Twin Falls Idaho, where he was treated and released after five days._x000a_Analysis_x000a_Jeff Everett is a very experienced climber. As to why his belayer dropped him is not stated. Tying in to both ends of the rope would have prevented this accident. (Source: From a report by Brad Schilling, Climbing Ranger)"/>
    <n v="6"/>
    <m/>
    <m/>
    <m/>
    <m/>
    <m/>
    <n v="1"/>
    <m/>
    <m/>
    <m/>
    <m/>
    <n v="1"/>
    <m/>
    <x v="0"/>
    <n v="1"/>
    <m/>
    <x v="1"/>
    <x v="0"/>
    <x v="0"/>
    <x v="1"/>
    <x v="1"/>
    <x v="0"/>
    <m/>
    <m/>
    <x v="0"/>
    <m/>
    <m/>
    <m/>
    <x v="0"/>
    <x v="0"/>
    <m/>
    <m/>
    <m/>
    <x v="0"/>
    <m/>
    <m/>
    <m/>
    <m/>
    <m/>
    <m/>
    <x v="0"/>
    <m/>
    <m/>
    <m/>
    <m/>
    <m/>
    <m/>
    <m/>
    <m/>
    <m/>
    <m/>
    <m/>
    <m/>
    <x v="0"/>
    <m/>
    <m/>
    <m/>
    <m/>
    <m/>
    <m/>
    <m/>
    <m/>
    <m/>
    <m/>
    <m/>
    <m/>
    <m/>
    <m/>
    <m/>
    <m/>
    <m/>
    <x v="1"/>
    <m/>
    <m/>
    <m/>
    <m/>
    <n v="1"/>
    <m/>
    <m/>
    <m/>
    <m/>
    <m/>
    <m/>
    <m/>
    <m/>
    <n v="1"/>
    <m/>
    <m/>
    <m/>
    <m/>
  </r>
  <r>
    <x v="1790"/>
    <s v="No Experience — Solo Climbing, Inadequate Equipment Fall on Rock, Kentucky, Red River Gorge, Beachcomber"/>
    <x v="21"/>
    <s v="Kentucky, Red River Gorge, Beachcomber_x000a_On February 13, Shaun Wilhoite (28) was camping in the area with a large group of friends. The group hiked to Pebble Beach around 2:00 p.m. Upon arriving, Shaun began to free-solo Beachcomber (5.4) in leather hiking boots. His friends said he had no rock climbing experience. When he started climbing, the rest tried to stop him but he did not listen. After topping out, he moved over onto the Arrowhead Pinnacle, from which he fell about 54 feet, headfirst, onto the rock-strewn base. His three best friends tried to revive him, but he had apparently died instantly._x000a_RRGMRT responded and performed the recovery. Resuscitation attempts at the scene were unsuccessful. (Source: From a post on redriverclimbing.com)"/>
    <n v="6"/>
    <m/>
    <m/>
    <m/>
    <n v="1"/>
    <m/>
    <m/>
    <m/>
    <m/>
    <n v="1"/>
    <m/>
    <m/>
    <m/>
    <x v="1"/>
    <m/>
    <m/>
    <x v="1"/>
    <x v="1"/>
    <x v="1"/>
    <x v="1"/>
    <x v="0"/>
    <x v="0"/>
    <m/>
    <m/>
    <x v="1"/>
    <n v="1"/>
    <m/>
    <m/>
    <x v="0"/>
    <x v="0"/>
    <m/>
    <m/>
    <m/>
    <x v="0"/>
    <m/>
    <m/>
    <m/>
    <m/>
    <m/>
    <m/>
    <x v="0"/>
    <m/>
    <m/>
    <m/>
    <m/>
    <m/>
    <m/>
    <m/>
    <m/>
    <m/>
    <m/>
    <m/>
    <m/>
    <x v="0"/>
    <m/>
    <m/>
    <m/>
    <m/>
    <m/>
    <m/>
    <m/>
    <m/>
    <n v="1"/>
    <m/>
    <m/>
    <m/>
    <m/>
    <m/>
    <m/>
    <m/>
    <n v="1"/>
    <x v="1"/>
    <m/>
    <m/>
    <m/>
    <m/>
    <m/>
    <m/>
    <m/>
    <n v="1"/>
    <m/>
    <m/>
    <m/>
    <m/>
    <m/>
    <m/>
    <m/>
    <m/>
    <m/>
    <m/>
  </r>
  <r>
    <x v="1791"/>
    <s v="Rock Foothold Came Loose — Fall on Rock, Washington, North Cascades, Vesper Peak"/>
    <x v="21"/>
    <s v="Washington, North Cascades, Vesper Peak_x000a_(The following account is edited from a narrative submitted by Steph Abegg, 27.)_x000a_At 5:00 a.m. on September 14, I pulled up at my sister Jenny’s house in Seattle. We were on our way to what we planned to be a fun and relatively mellow end-of-summer climb of the North Face of Vesper. We were at the trailhead by 7:00 a.m. and at the saddle looking at the north face of Vesper at 9:20 a.m. The moats did not look like they would be a problem on the glacier below, so we decided to cross the glacier and do the entire route. Once off the glacier, we began to climb the north face route. It was a bit wet in areas so we had to bypass on the right of the actual route. This was taking quite a bit of time, but we saw a reasonable way up to where the bypass ledge hit the upper route._x000a_The accident occurred at 1:00 p.m. I was about 20 feet above the belay on 5.7-5.8 terrain. I had set three pieces of protection and was roped on a doubled 8-mm. Suddenly, a rock flake I was standing on broke loose. I felt my left ankle rotate inwards, either as my foot was caught between some rocks or the ankle was torqued out by the rockfall. As I fell, I remember thinking, “My foot is hurt bad. This is not good.” I fell cleanly about 15 feet before the rope caught on my highest piece, which had not pulled. I looked down and could see my left foot flopping and my splintered tibia sticking through the inner ankle. Blood and yellowish-white fluid was flowing, but not spurting._x000a_I immediately asked Jenny to lower me down to a stand of bushes we had passed about 20 feet below where I could be somewhat safe and comfortable. I clipped myself to a bush. After trying to retrieve as much gear as possible, Jenny lowered down, clipped herself to the bushes, pulled the rope, and wrapped it around a small tree she would eventually rappel off. I was already starting to shake with the initial stages of shock, so Jenny helped me put on a couple of insulated jackets, a hat, and some wool gloves._x000a_We quickly turned our attention to the foot. We were not sure to what extent it was bleeding, so we created a couple makeshift tourniquets around my thigh and upper calf with slings. (I later found out one of my arteries had been severed by the broken bones) We decided to use an ice ax as a splint. I rotated the foot into place and Jenny wrapped a fleece jacket tightly around the foot and ice ax splint. This was quite painful and I could hear the shattered bones grinding together as I told her to pull as tight as she could. We also used crampon straps to cinch the fleece even tighter against the leg. Initially I propped the foot against my other knee with the tip of the ice ax that was sticking out, but I later tied my foot to the tree above me in an attempt to minimize the bleeding, which was a worrisome constant drip. I draped my legs with my rain shell to keep them as warm as possible. We transferred all of the food and water into my backpack and I gave her my car key._x000a_After Jenny left, I felt quite alone and exposed on the mountain. (Jenny later told me that after she left me was one of the loneliest times of her life as well; but it was her willingness to go get help alone that saved my life.) To keep myself occupied, I made words with some alphabet cookies I had brought. I fiddled with my camera, took some photos of my foot tied to the bush, and rustled around in the backpack deciding what I didn’t want to leave behind on the mountain. I also ate most of the energy bars Jenny had left me with, mainly because it was just another thing to do other than focusing on the pain. There was a very real possibility that Jenny would not be able to alert a rescue team for several hours, so I knew it was important to keep my wits about me. I wondered how I would keep myself occupied when my alphabet cookies were gone._x000a_Fortunately, Jenny could yell to me the entire time she was making her way to the glacier and the saddle. She reached the saddle around 3:00 p.m. Her heart dropped when she could not get a cell signal. So she continued up the ridge towards the summit, checking her phone constantly. Not far up the ridge, her efforts were rewarded when her phone showed a couple of bars of service. Jenny immediately called 9-1-1. When she mentioned this was a mountain rescue, she was transferred to the Snohomish County Sheriffs Office Air Operations Helicopter Rescue Team. She requested a short haul._x000a_The helicopter arrived at 3:40 p.m. After identifying my position (they were a bit thrown off that I was the actual injured climber when I started to take photos of them), they dropped one of their party to the bushes below. Ernie attached me to a seat harness and by 4 p.m. I was lifted into the helicopter. They then flew directly to Providence Regional Medical Center in Everett, arriving there around 5:00 p.m. I was on the operating table for several hours undergoing open reduction to put pins and plates in my leg, to do artery reconstruction, and to perform an emergency fasciotomy. I am forever thankful and indebted to the whole-hearted efforts of the surgeons and the SCSO AirOps Helicopter Rescue Team._x000a_Analysis_x000a_The cell phone call was vital to the success of the rescue, as the doctors told me I probably would have lost my foot had I been up there much longer. Moreover, with the poor weather throughout most of the following week, it was unclear whether an airlift could have been conducted the next day._x000a_The outcome could have been very different had it not been for several factors, including but not limited to:_x000a_I was not climbing alone._x000a_We were roped up and I had set good protection._x000a_Jenny and I both kept calm when the accident occurred._x000a_We made a game plan for rescue._x000a_We were competent with first aid and anchors._x000a_Jenny was willing and able to descend alone to get help._x000a_I was resigned to stay on the mountain alone and take care of myself while Jenny went for rescue._x000a_We had a cell phone._x000a_Jenny was able to get to a place with cell service (Verizon)._x000a_We had good weather._x000a_We had started climbing early enough in the day so that the accident occurred with enough time to get an airlift before darkness._x000a_After an accident, there are always the “what ifs” and “should haves.” I do not feel we made any poor decisions the day of the accident, but if I could do it all over again there are a couple of things I would do differently:_x000a_I would have climbed only the upper section of the route. The lower half— where the accident occurred—turned out to be loose, poorly protected, and not very aesthetic. We had decided to climb the lower section since we wanted to climb the whole route rather than cutting in midway._x000a_I would have had a SPOT or PLD with me. Although the cell phone allowed us to verbally communicate with the rescue team to let them know the details of the accident and location, we were lucky that Jenny found a cell signal."/>
    <n v="7"/>
    <m/>
    <m/>
    <m/>
    <n v="1"/>
    <m/>
    <m/>
    <m/>
    <m/>
    <m/>
    <m/>
    <m/>
    <m/>
    <x v="0"/>
    <n v="1"/>
    <m/>
    <x v="1"/>
    <x v="1"/>
    <x v="0"/>
    <x v="0"/>
    <x v="0"/>
    <x v="0"/>
    <m/>
    <m/>
    <x v="0"/>
    <m/>
    <m/>
    <m/>
    <x v="0"/>
    <x v="1"/>
    <m/>
    <m/>
    <m/>
    <x v="0"/>
    <m/>
    <m/>
    <m/>
    <m/>
    <m/>
    <m/>
    <x v="0"/>
    <n v="1"/>
    <m/>
    <m/>
    <m/>
    <m/>
    <m/>
    <m/>
    <m/>
    <m/>
    <m/>
    <m/>
    <m/>
    <x v="0"/>
    <m/>
    <m/>
    <m/>
    <m/>
    <m/>
    <m/>
    <m/>
    <m/>
    <m/>
    <m/>
    <n v="1"/>
    <n v="1"/>
    <m/>
    <m/>
    <m/>
    <m/>
    <m/>
    <x v="1"/>
    <m/>
    <m/>
    <m/>
    <m/>
    <m/>
    <m/>
    <m/>
    <m/>
    <m/>
    <m/>
    <m/>
    <m/>
    <m/>
    <m/>
    <n v="1"/>
    <m/>
    <m/>
    <m/>
  </r>
  <r>
    <x v="1792"/>
    <s v="Severe Weather — Frostbite, Hypothermia, Communication Problems, Washington, Mount Rainier, Ingraham Glacier"/>
    <x v="21"/>
    <s v="Washington, Mount Rainier, Ingraham Glacier_x000a_On the evening of May 20, a report came into Camp Muir describing a bad scene in which a guided team of twelve (four guides and eight clients) and another group of four guides (different company) were pinned down on the Ingraham Glacier in extremely severe weather. The groups were descending late from a summit climb, while the four guides had gone to dismantle a camp at Ingraham Flats due to the harsh forecast. The weather had gone from rather pleasant in the morning hours to a fall on winter storm by 1500, complete with lots of snow, temperatures in the single digits, and winds that averaged 90 mph with top speeds in excess of 110 mph at Camp Muir. Visibility was very bad. The group of four guides with no clients was able to crawl their way back into Muir and relay pertinent info to Climbing Ranger Cooper Self, who was the only NPS employee at Muir at the time. Communication was very difficult between groups in camp and non-existent with the guided teams still on the mountain._x000a_A plan was put together to send a team of four “fresh” guides across the Cowlitz Glacier, staying on route in an effort to look for and assist the unaccounted for teams of guides and clients still on the mountain. During this time, one roped team found its way into the camp of clients, where one client showed signs of severe hypothermia. Efforts began to re-warm this individual in one of the guide service weather ports. The search team of four was forced to turn back only minutes out of Camp Muir due to the extreme conditions. They regrouped and remained on standby should conditions improve at all. Over the next few hours, the rest of the guided teams found their way into Muir. Many of the clients were extremely fatigued and cold, but none had any major medical issues. Two of the guides sustained partial to fall thickness frostbite to skin on their fingers and faces. By 2245, everyone was accounted for and safely inside some building, where they all waited inside for the weather to get better. The next day during improved conditions, all involved persons were able to walk themselves off the mountain and get to definitive medical care as needed._x000a_Analysis_x000a_Although the storm that was encountered that day was unusual in its severity, it had been forecast. For some reason, this forecast was not relayed with enough urgency to the guided groups, who were subsequently caught in it late in the day. The storm did not hit really hard until between 1300-1400, a time when guided climbs are usually already off the route. The NPS was not contacted right away due to the incorrect thinking that no rangers were at camp._x000a_Had better communication happened, the guide service would not have been out so late on the upper mountain. Search efforts and organization of resources could have been expedited if the NPS had been contacted earlier. It is hard to say if earlier search efforts would have been productive in getting the guided group back into camp earlier and with fewer injuries, but searching in daylight would have been easier than searching in the dark. When the NPS was contacted (about three hours after the first signs of problems), no one knew what was really going on, who was where, or even exactly how many people were still on the mountain from their own guided groups._x000a_With all of the communication problems that happened in conjunction with this event, individual guides have to be commended for dealing with the situation they found themselves in and for getting all their clients back to camp safely. The guides compromised their own safety, exposing themselves to the elements in order to help their clients deal with the storm. They were able to navigate the route in zero visibility and did not let their clients stop moving downhill, even though some of them could not walk by the time they arrived at Camp Muir. The guides giving medical care at Camp Muir also did a great job in preventing further injury to their co-workers and for attending to the hypothermic woman and the other exhausted clients._x000a_Although mountain forecasts can many times be wrong, they should never be taken lightly. A pardy cloudy forecast can often become beautiful and sunny, or the forecasted ten mph winds can easily reach 40 mph, but when meteorologists are forecasting large upper level storm events, one can be generally certain some sort of unpleasant weather will happen. This was one of those events. The fact no one was killed and no one sustained permanent injury is a testament to the will and determination of all the people involved. (Source: Edited from a report by Cooper Self, Climbing Ranger)"/>
    <n v="10"/>
    <m/>
    <m/>
    <m/>
    <m/>
    <m/>
    <m/>
    <m/>
    <m/>
    <m/>
    <m/>
    <m/>
    <m/>
    <x v="0"/>
    <m/>
    <n v="1"/>
    <x v="1"/>
    <x v="0"/>
    <x v="1"/>
    <x v="1"/>
    <x v="0"/>
    <x v="0"/>
    <m/>
    <m/>
    <x v="0"/>
    <m/>
    <m/>
    <m/>
    <x v="0"/>
    <x v="1"/>
    <m/>
    <m/>
    <m/>
    <x v="0"/>
    <m/>
    <m/>
    <m/>
    <m/>
    <m/>
    <m/>
    <x v="0"/>
    <m/>
    <m/>
    <n v="1"/>
    <m/>
    <n v="1"/>
    <n v="1"/>
    <m/>
    <m/>
    <m/>
    <m/>
    <m/>
    <m/>
    <x v="0"/>
    <m/>
    <n v="1"/>
    <m/>
    <m/>
    <m/>
    <m/>
    <m/>
    <n v="1"/>
    <n v="1"/>
    <m/>
    <m/>
    <m/>
    <m/>
    <m/>
    <m/>
    <m/>
    <m/>
    <x v="1"/>
    <m/>
    <m/>
    <m/>
    <m/>
    <m/>
    <n v="1"/>
    <m/>
    <m/>
    <m/>
    <m/>
    <n v="1"/>
    <m/>
    <m/>
    <m/>
    <m/>
    <m/>
    <m/>
    <m/>
  </r>
  <r>
    <x v="1793"/>
    <s v="Slip on Rock, Rappel Error — Poor Technique, Inadequate Instruction and Supervision, Virginia, Hidden Rocks"/>
    <x v="21"/>
    <s v="Virginia, Hidden Rocks_x000a_On September 11, guides were managing a rappel at the top of the route Snowblower. A climber became nervous stepping over the edge, slipped to the left of observers, spun several times, and struck her head on the rock._x000a_Guides responded by activating a rescue beacon and rappelling to the unconscious climber to render aid. A cervical collar was improvised to stabilize her head and a 3:1 pulley system was constructed after determining that raising her was the most suitable approach._x000a_The climber became pain responsive within five minutes and verbally responsive within ten minutes. After being stabilized at the top of the cliff, EMS arrived shortly after to carry her out. The patient had no TBI (traumatic brain injury), but did have a laceration on the back of the head and shoulder a injury._x000a_Analysis_x000a_Prior to introducing students or clients to a long or committing rappel, the basics of rappelling should be introduced or reviewed on the ground, a low angle slab, or on a less demanding rappel, and demonstrated by a responsible guide or instructor. This approach allows the individual being taught a better understanding of the techniques and fundamentals of the task at hand. (Source: From a September 14 post on www.rockclimbing.com)"/>
    <n v="5"/>
    <m/>
    <m/>
    <m/>
    <m/>
    <m/>
    <m/>
    <m/>
    <m/>
    <m/>
    <m/>
    <m/>
    <m/>
    <x v="0"/>
    <n v="1"/>
    <m/>
    <x v="0"/>
    <x v="0"/>
    <x v="0"/>
    <x v="1"/>
    <x v="0"/>
    <x v="0"/>
    <m/>
    <m/>
    <x v="0"/>
    <m/>
    <m/>
    <m/>
    <x v="0"/>
    <x v="0"/>
    <m/>
    <m/>
    <m/>
    <x v="0"/>
    <m/>
    <m/>
    <m/>
    <m/>
    <m/>
    <m/>
    <x v="0"/>
    <m/>
    <m/>
    <m/>
    <m/>
    <m/>
    <m/>
    <m/>
    <m/>
    <m/>
    <m/>
    <m/>
    <m/>
    <x v="0"/>
    <m/>
    <m/>
    <m/>
    <m/>
    <m/>
    <m/>
    <m/>
    <m/>
    <m/>
    <m/>
    <m/>
    <m/>
    <m/>
    <m/>
    <m/>
    <m/>
    <m/>
    <x v="1"/>
    <m/>
    <m/>
    <m/>
    <n v="1"/>
    <m/>
    <m/>
    <m/>
    <m/>
    <m/>
    <m/>
    <m/>
    <m/>
    <m/>
    <m/>
    <n v="1"/>
    <m/>
    <m/>
    <m/>
  </r>
  <r>
    <x v="1794"/>
    <s v="Stranded, Poor Rappel Technique, Colorado, Flatirons"/>
    <x v="21"/>
    <s v="Colorado, Flatirons_x000a_During the morning of On December 28, Kevin Mines (53) and his son (16) started climbing the Third Flatiron. Later in the day while descending, Kevin injured his back rappelling and was unable to hike out. He called for assistance via cell phone at 10:16 p.m._x000a_Kevin recounts his misadventure: “We roped up and started climbing about 10:45 a.m. I had climbed the Third Flatiron four times before, the last time in 1998. My son had limited climbing experience but was willing to try the Third since the forecast predicted good weather. We talked about swapping leads, but after the first pitch, my son decided that he’d rather second the entire route._x000a_“We made slow and steady progress and reached the top of our climb by about 4:45 p.m. By now it was getting dark and we had been dealing with strong cold winds that picked up during the late afternoon. We decided to skip the final summit pitch and instead tried to maneuver our way through the boulders up to the base of the first standard rappel and the start of the second rappel. On our way we encountered a large, smooth, 12-foot boulder. My son was able to surmount this obstacle by using my back and shoulders for footholds. He in turn belayed me up the obstacle._x000a_“By now it was dark and with headlamps on we began our descent. The prospect of rappelling in the dark was a bit frightening, especially for my son. On the 50-foot rappel to Friday’s Folly Ledge I found myself descending too fast and somewhat out of control, but made it OK. My son followed with perfect form. We spent some time here deciding between the 75-foot rappel around the corner or the 140-foot rappel from where we were. We decided on the longer rappel._x000a_“For this rappel I switched from a standard ATC to a Guide ATC which has a high friction mode. During my rappel, I was concentrating on the friction and trying to descend at a slow, safe speed. Suddenly, my feet went out of control and I flipped upside down. This action was probably the first instance of injury to my back. I tried unsuccessfully to maneuver to a normal rappel position. I was able to keep my brake hand on the ropes and continued the rappel another 100 feet bouncing around upside down/ sideways and landing on the ground flat on my back!_x000a_“I could feel the pain in my lower back (two previous back surgeries in the late 90s). I was happy to be on the ground and because of my back injury, couldn’t move for about ten minutes. I called up to my son to wait a few minutes. Eventually I forced myself to roll over, got up and unclipped the rope so my son could rappel. He joined me on the ground at approximately 8:30 p.m._x000a_“Despite the pain, I was able to get up and walk around a little on flat terrain. In order to continue our descent, we had to hike up a 30-foot low angle wall. Normally this wouldn’t be a huge problem, but with my injury I tried twice from two different sides and made it halfway. We rested for a while and called my wife in Lafayette and my oldest son in Montana, a professional mountain guide, to seek advice. We wanted to self-rescue and hike out but decided instead to call 911 a little after 10:00 p.m.”_x000a_A total of thirty-five rescuers worked for more than eight hours to get the pair out. Mines was transported to Boulder Community Hospital with non-life threatening injuries. His son was uninjured._x000a_Analysis_x000a_“In hindsight, there were some things that we should have done differently: Attempted a shorter climb, started earlier since we knew we were slow, pushed harder, practiced rappelling in advance, and familiarized ourselves with rappel safeguards (e.g. prusik, etc.).” (Source: Edited from a post by Kevin Mines on mountainproject.com)_x000a_(Editors' Note: We did not post all the “fall on rock&quot; narratives available, as the half-dozen others we were sent or we found on line included similar causes.)"/>
    <n v="11"/>
    <m/>
    <n v="1"/>
    <m/>
    <m/>
    <m/>
    <m/>
    <n v="1"/>
    <m/>
    <n v="1"/>
    <m/>
    <n v="1"/>
    <m/>
    <x v="0"/>
    <n v="1"/>
    <n v="1"/>
    <x v="1"/>
    <x v="0"/>
    <x v="0"/>
    <x v="0"/>
    <x v="0"/>
    <x v="0"/>
    <m/>
    <m/>
    <x v="0"/>
    <m/>
    <m/>
    <m/>
    <x v="0"/>
    <x v="0"/>
    <m/>
    <m/>
    <m/>
    <x v="0"/>
    <m/>
    <m/>
    <m/>
    <m/>
    <m/>
    <m/>
    <x v="0"/>
    <m/>
    <m/>
    <m/>
    <m/>
    <n v="1"/>
    <m/>
    <m/>
    <m/>
    <m/>
    <m/>
    <m/>
    <m/>
    <x v="0"/>
    <m/>
    <n v="1"/>
    <m/>
    <m/>
    <m/>
    <m/>
    <m/>
    <m/>
    <m/>
    <m/>
    <m/>
    <m/>
    <m/>
    <m/>
    <m/>
    <m/>
    <m/>
    <x v="1"/>
    <m/>
    <n v="1"/>
    <m/>
    <n v="1"/>
    <m/>
    <m/>
    <m/>
    <m/>
    <m/>
    <m/>
    <m/>
    <m/>
    <m/>
    <m/>
    <m/>
    <m/>
    <m/>
    <n v="1"/>
  </r>
  <r>
    <x v="1795"/>
    <s v="Stranded, Rope Stuck, North Carolina, The Amphitheater, Linville Gorge Wilderness Area"/>
    <x v="21"/>
    <s v="North Carolina, The Amphitheater, Linville Gorge Wilderness Area_x000a_Two climbers with limited experience on moderate trad routes planned on spending several days camping and climbing at Linville Gorge. On November 23, they hiked in and began climbing Good Heavens (5.4), located in the Amphitheater. Their goal was to climb something “easy” in order to become familiar with the rock in the area. They were climbing on a 70-meter rope._x000a_Halfway into the approximately 500-foot climb, the leader (L) disappeared around a corner. Eventually the rope stopped moving. At this point the belayer (B) tried to communicate with L to identify the problem and discovered that because of his position and the overhanging rock he was unable to communicate. B began tugging on the rope and noted that the rope was stuck. He waited for an hour, trying to get a response from L with no success. B didn’t know if L was injured. L was without food, water, or his jacket, since they were left for B to carry. B anchored his rope and rappelled down the tail of his rope as far as he could, then down-climbed approximately 30 feet._x000a_On his way out for help, he was able to call out at approximately 4:50 p.m. to initiate a rescue. Climbers in the area and rescue personnel gathered and divided into two teams. One team would hike to the base of the climb and begin climbing to L, while the other team would hike to the top._x000a_Operations let everyone know via radio communication that a National Guard Blackhawk helicopter with rescuers was enroute to assist. It arrived and located L at 10:02 p.m. and reported that he was in good condition. L was in the helicopter by 10:58 p.m., about six hours after his partner called for help. The helicopter also picked-off the two climbers who were on the route to assist. (Source: Edited from a post by Mike Broome, carolinaclimb- ers.org, and www2.morganton.com/news_x000a_Analysis_x000a_Climbing in Linville Gorge should not be taken lightly, even when attempting easy to moderate routes. It is one of the few wilderness areas in the East that offers high quality climbing experiences at all levels in a remote setting. Access is limited and demanding. For this reason climbers should be self-reliant and have the appropriate technical and self-rescue skills to initiate a self-rescue if possible. (Source: Aram Attarian)"/>
    <n v="5"/>
    <m/>
    <m/>
    <m/>
    <m/>
    <m/>
    <m/>
    <m/>
    <m/>
    <n v="1"/>
    <m/>
    <m/>
    <m/>
    <x v="0"/>
    <n v="1"/>
    <m/>
    <x v="1"/>
    <x v="1"/>
    <x v="0"/>
    <x v="0"/>
    <x v="0"/>
    <x v="0"/>
    <m/>
    <m/>
    <x v="0"/>
    <m/>
    <m/>
    <m/>
    <x v="0"/>
    <x v="0"/>
    <m/>
    <m/>
    <m/>
    <x v="0"/>
    <m/>
    <m/>
    <m/>
    <m/>
    <m/>
    <m/>
    <x v="0"/>
    <m/>
    <m/>
    <m/>
    <m/>
    <m/>
    <m/>
    <m/>
    <m/>
    <m/>
    <m/>
    <m/>
    <m/>
    <x v="0"/>
    <m/>
    <m/>
    <m/>
    <m/>
    <m/>
    <m/>
    <m/>
    <m/>
    <m/>
    <m/>
    <m/>
    <m/>
    <m/>
    <m/>
    <m/>
    <m/>
    <m/>
    <x v="1"/>
    <m/>
    <n v="1"/>
    <m/>
    <m/>
    <m/>
    <m/>
    <m/>
    <m/>
    <m/>
    <m/>
    <m/>
    <m/>
    <m/>
    <m/>
    <m/>
    <m/>
    <n v="1"/>
    <m/>
  </r>
  <r>
    <x v="1796"/>
    <s v="Stuck Rappel Rope, Fall on Rock, Inadequate Equipment — Boots, Colorado, Boulder Canyon, Bihedral Wall"/>
    <x v="21"/>
    <s v="Beth M. Davis (52) fell while trying to retrieve a stuck rappel rope after climbing in Boulder Canyon on October 31. Davis and her partner were rappelling on the Upper Bihedral Wall. Once on the ground, they began to pull the rope. The rope became stuck on a spot roughly halfway up the rappel route. Davis scrambled up the rock to free it, and in the process fell approximately 20 feet. She suffered a broken arm and possibly a broken shoulder and internal injuries from the fall. Rocky Mountain Rescue Group was able to stabilize and evacuate her. She was transported by helicopter to St. Anthony’s Central in Denver._x000a_Analysis_x000a_Ms. Davis comments on her accident: “The main thing I want to say is that wearing my helmet was the smartest thing I did that day. I have no spinal or head injuries. In retrospect, I made several mistakes. I knew my shoes were very inappropriate for hiking much less free climbing. I did not adequately assess the situation nor did I consider any other options. I fell because my foot slipped. Don’t put saving time or inconvenience ahead of being safe. Another method or assistance from others should have been considered”. (Source: From numerous posts on Mountainproject.com)"/>
    <n v="8"/>
    <m/>
    <m/>
    <m/>
    <m/>
    <m/>
    <m/>
    <n v="1"/>
    <m/>
    <m/>
    <m/>
    <m/>
    <m/>
    <x v="0"/>
    <n v="1"/>
    <m/>
    <x v="0"/>
    <x v="0"/>
    <x v="0"/>
    <x v="1"/>
    <x v="0"/>
    <x v="0"/>
    <m/>
    <m/>
    <x v="1"/>
    <n v="1"/>
    <m/>
    <m/>
    <x v="0"/>
    <x v="0"/>
    <m/>
    <m/>
    <m/>
    <x v="0"/>
    <m/>
    <m/>
    <m/>
    <m/>
    <m/>
    <m/>
    <x v="0"/>
    <m/>
    <m/>
    <m/>
    <m/>
    <m/>
    <m/>
    <m/>
    <m/>
    <m/>
    <m/>
    <m/>
    <m/>
    <x v="0"/>
    <m/>
    <m/>
    <m/>
    <m/>
    <m/>
    <m/>
    <m/>
    <m/>
    <m/>
    <m/>
    <m/>
    <m/>
    <m/>
    <m/>
    <m/>
    <m/>
    <n v="1"/>
    <x v="1"/>
    <m/>
    <m/>
    <m/>
    <n v="1"/>
    <m/>
    <m/>
    <m/>
    <m/>
    <m/>
    <m/>
    <m/>
    <m/>
    <m/>
    <m/>
    <m/>
    <n v="1"/>
    <m/>
    <m/>
  </r>
  <r>
    <x v="1797"/>
    <s v="Fall on Rock, Climbing Alone, Off Route, No Climbing Experience, Wyoming, Grand Teton National Park, Garnet Canyon"/>
    <x v="21"/>
    <s v="Wyoming, Grand Teton National Park, Garnet Canyon_x000a_On July 20, Jillian Drow (21) fell to her death while descending into the South Fork of Garnet Canyon after an ascent of the Middle Teton._x000a_Drow was a member of a party of eight that left the Lupine Meadows Trailhead at approximately 0500. Seven people planned on climbing the southwest couloir of the Middle Teton and one person in the group was attempting a climb of the Grand Teton. Of the seven climbers attempting the Middle Teton, only Drow and Paul Riak (21) summited. Drow and Riak began descending the SW couloir. Drow was moving faster than Riak and the two made a plan to meet in the Garnet Meadows, Drow going ahead. Riak continued descending to the Meadows, where he met the rest of his group, and Drow had not yet arrived. One member of their party went up the South Fork of Garnet Canyon to look for Drow, and Riak and Jen Cotton left to find cell service lower in the canyon, to call GRTE Dispatch. About 2100, a member of their group, M. Domeier, located Drow’s body at the base of a cliff. Domeier relayed this information to Cotton, who informed the SAR Coordinator of Drow’s probable death. Rangers hiked up Garnet Canyon, arriving at the scene at 0130 and determined that Drow was deceased. Drow’s body was flown from Garnet Canyon to Lupine Meadows the following day._x000a_Analysis_x000a_Jillian Drow was an accomplished athlete, but very unfamiliar with the hazards of the mountain environment. Why this tragic event happened and how a similar event could be prevented in the future merits discussion._x000a_The route Drow chose that led her to the cliff where she fell was a very different route than the one she ascended that morning when climbing the Middle Teton. Being aware of your surroundings is essential to traveling safely in the mountains, and it is especially important when in terrain one has not seen before. If a route was reasonable on the ascent, it generally should be followed on the descent._x000a_Traveling alone is never a good idea in the mountains, especially if one has limited experience. Had Drow and Riak stayed together on their descent, the outcome may have been different. Riak followed Drow’s tracks to near the top of the cliff and he was able to go around the cliff, thinking it too steep to descend. If the two were together, it is likely they would have both gone around the cliff._x000a_Drow had already had a long day in the mountains. She had begun hiking at 0500 from the Lupine Meadows trailhead and was on the summit of the peak at 1600 hours. She knew the other members of her original group were waiting for her in the Meadows and she may have felt pressured to make haste to keep that group from waiting. Any pressure she may have put on herself, combined with possible fatigue from a long day in the mountains, may have contributed to this tragic outcome._x000a_The Southwest Couloir of the Middle Teton is a non-technical climbing route, but it is easy for a hiker to get on technical terrain if careful route- finding is not practiced. Many hikers attempting an ascent/descent of this couloir have found themselves in technical terrain without the experience or equipment to cope safely, and many SAR missions have been conducted to rescue these climbers._x000a_A wealth of information in the form of photographs, written descriptions, and personal experience can be found at the Jenny Lake Ranger Station. Climbers beginning their apprenticeship in the Teton Range can benefit greatly from this resource. (Source: Marty Vidak, Incident Commander)"/>
    <n v="11"/>
    <m/>
    <m/>
    <n v="2"/>
    <m/>
    <m/>
    <m/>
    <m/>
    <m/>
    <n v="1"/>
    <m/>
    <m/>
    <m/>
    <x v="1"/>
    <m/>
    <m/>
    <x v="1"/>
    <x v="0"/>
    <x v="1"/>
    <x v="1"/>
    <x v="0"/>
    <x v="0"/>
    <m/>
    <m/>
    <x v="0"/>
    <n v="1"/>
    <n v="1"/>
    <m/>
    <x v="0"/>
    <x v="1"/>
    <m/>
    <m/>
    <m/>
    <x v="0"/>
    <m/>
    <m/>
    <m/>
    <m/>
    <m/>
    <m/>
    <x v="0"/>
    <m/>
    <m/>
    <m/>
    <m/>
    <m/>
    <m/>
    <m/>
    <m/>
    <n v="1"/>
    <n v="1"/>
    <m/>
    <m/>
    <x v="0"/>
    <m/>
    <n v="1"/>
    <m/>
    <m/>
    <m/>
    <m/>
    <m/>
    <n v="1"/>
    <n v="1"/>
    <m/>
    <m/>
    <m/>
    <m/>
    <m/>
    <m/>
    <m/>
    <m/>
    <x v="1"/>
    <m/>
    <m/>
    <m/>
    <m/>
    <m/>
    <m/>
    <m/>
    <m/>
    <m/>
    <m/>
    <m/>
    <m/>
    <n v="1"/>
    <m/>
    <m/>
    <m/>
    <m/>
    <m/>
  </r>
  <r>
    <x v="1798"/>
    <s v="Lightning — Ignored Cloud Build Up, Poor Position, Fall on Rock, Unknown Rappel Error — Exacerbated by Cold Hands and Inexperience, Wyoming, Grand Teton National Park, Grand Teton"/>
    <x v="21"/>
    <s v="Wyoming, Grand Teton National Park, Grand Teton_x000a_Prior to the beginning of this storm, members of all parties described an awareness of the approaching clouds. A series of lightning strikes shocked several people and the parties decided to sit tight in hopes that the storm would pass quickly. The storm intensity increased and both the Tyler party (five members who were “determined to sit it out”) and the Sparks party (eight members) began to move down the mountain with the intention of finding protection from the wind, rain and lightning. The Tyler party was in the Owen Chimney area and the Sparks party was in the Double Chimney area lower on the Owen-Spalding route. The Kline party remained near the Boulder Problem in the Sky at the top of the Exum Ridge route, well above the other parties._x000a_A series of very strong lightning bolts hit the mountain during this time (about 1215). In the Sparks party, Greg Sparks descended to below the double chimneys and prepared an anchor. Brandon Oldenkamp (21) was belayed to Greg Sparks (55) who clipped Brandon into a figure eight on a bight with a carabiner to Brandon’s harness. A large bolt of lightning occurred and Greg Sparks was knocked down. He observed Brandon falling over the edge of the mountain. Only one other member of Spark’s party was injured (electrical, minor)._x000a_In the Owen Chimney area the Tyler party was in the process of rappelling down the Owen Chimney. They were hoping to sit out the storm at the top of the chimney, but after some shocks from lightning and the increased winds and rain, they decided to descend. Dan Tyler had rappelled down the chimney and was near the base when two shocks occurred. He heard that two members of his party above were affected, so he started up to help when more large shocks occurred. He was knocked down and had no feeling in his legs and one arm as well as burns to his back. He immediately called 911 and was connected to the Park Dispatch at 1223._x000a_Above him, Troy Smith (40) was unconscious and in respiratory arrest (NB: Steve Tyler was temporarily unable to move but soon was giving Troy Smith mouth-to-mouth resuscitation. Smith began breathing after about ten breaths from Steve Tyler, 67). Henry Appleton (31) was thrown to the ground and unable to move his right leg. Mike Tyler (41) was relatively uninjured and descended the mountain, traversing the lower Owen-Spalding area tied in with the Sparks party to summon help._x000a_At the top of the Exum Ridge, the Kline party was gathered in an alcove. They were squatting away from their ice axes and climbing gear and felt several shocks, then one large one that sent them all sprawling. Alan Kline (27) was knocked unconscious temporarily. He had minor burns on his right leg and had major internal injuries. (He was later admitted to the ICU with air around his heart and esophagus.) Betsy Smith (26) lost all feeling from her body and had a serious burn injury to one hand and was unable to use the other, even after some recovery. (Her right index finger was amputated in the ICU.) Matthew Walker (21) was coherent but unable to walk. He sustained bad burns to a foot, arm, and his rib cage. Andrew Larson was uninjured and climbed down and rappelled the 100 foot rappel to the Upper Saddle where he joined Mike Tyler. They continued to the Lower Saddle, ahead of the Sparks Party, to summon help._x000a_The Teton Interagency Dispatch Center received 911 calls forwarded from surrounding counties starting at 1223. SAR coordinator Chris Harder had the Jenny Lake Rescue team paged out at 1227._x000a_While the rescue plan was being developed, the Kline party was working their way down the upper mountain by lowering and rappelling, including one roped, pendulum fall by Matt Walker._x000a_At 1354 Helicopter 7HE dropped Rangers Helen Bowers and Jack McConnell at the Lower Saddle and then conducted an aerial reconnaissance of the accident scene. Conditions were not safe for insertion of rangers at the scene so at 1416, Bowers and McConnell started up the mountain on foot with Exum guide Dan Corn. At 1430, rangers Vidak, Visnovske, and Guenther were dropped at the Lower Saddle. Guenther was assigned Operations Chief at the Lower Saddle, while Vidak and Visnovske headed up the mountain. McConnell and Bowers soon met with members of the Kline and Tyler parties below the Black Dike and gained additional information. Below the Upper Saddle McConnell saw two members of the Sparks party rappelling down the Idaho Express snow chute. McConnell instructed them to ascend and wait for other rescuers to direct them down the normal descent._x000a_Rangers Hardesty, Armitage, and Schuster were dropped at the Lower Saddle at 1447 and began ascending the mountain. As rangers met with the Sparks party, they guided them through various parts of the descent to the Lower Saddle. At 1520 McConnell and Corn began the Belly Roll at the beginning of the technical section of the Owen-Spalding route. Traversing the long ledge system, they were subjected to jets of water gushing from cracks in the cliff side. They arrived at the base of the Owen Chimney at 1537 and began a quick examination of Dan Tyler (40). McConnell transmitted that conditions were favorable for short-haul extraction. Guide Dan Corn secured Dan Tyler while McConnell continued up to the other patients._x000a_Ranger Rick Guerrieri with Exum Guides Brenton Reagan and Anneka Door were dropped off at the Lower Saddle by the Yellowstone Llama helicopter. An external sling load of rescue equipment was flown to the base of Sergeants Chimney near the accident scene by Helicopter 7HE. One Teton Interagency Helitack crew member John Filardo, Ranger Case Martin, and A.J. Wheeler, MD, followed to the Lower Saddle._x000a_At 1545 Ranger Bowers arrived at the Upper Saddle and saw Elizabeth Smith being lowered down the 100-foot rappel and aided her at the bottom. The other two members of the Kline party followed. Rangers Vidak, Hardesty, Schuster, Visnovske, and Armitage arrived at the Upper Saddle during this time. Visnovske, as Medical Unit Leader, remained at the Saddle with Bowers to aid the injured members of the Kline party while the others continued up the Owen-Spalding route._x000a_At 1648 the first pair of patients were extracted from the top of the Owen Chimney via Screamer Suit/Short-Haul. Rangers Vidak and Hardesty arrived at the base of the Owen Chimney and began care of Dan Tyler. Rangers Armitage and Schuster continued up to aid McConnell._x000a_At 1706 all of the Sparks party had arrived at the Lower Saddle. At this point a large thunderstorm moved over the area and all aerial operations were suspended. Heavy rain and winds and lightning lashed and shocked the rescuers and their patients for an hour and a half. The weather cleared enough to resume operations and the patient at the base of the Owen Chimney, Dan Tyler, was short-hauled off the mountain to the Lower Saddle at 1845 hours. Rangers McConnell, Armitage, Schuster, and Guide Dan Corn moved the final patient from the Tyler party to the 100-foot rappel of the Owen-Spalding and lowered him to the Upper Saddle. These actions cleared all patients from the mountain above the Upper Saddle._x000a_At 1858 two patients were short-hauled from the Upper Saddle to the Lower Saddle. At 1915 the final two patients were short-hauled from the Upper Saddle to the Lower Saddle. All rescuers except Visnovske, Armitage, and McConnell descended toward the Lower Saddle at this time. Shuttles of patients, then rescuers, continued from the Lower Saddle to Lupine Meadows with all patients down by 1956 hours._x000a_Helicopter 7HE was then used to sweep the Exum Ridge and popular Teton routes for possible other parties in distress. The helicopter then moved into Valhalla Canyon and the Black Ice-West Face areas to search for Brandon Oldenkamp, but met with no success. Air operations were ended as the daylight faded. All rescue personnel except Visnovske, Armitage, and_x000a_McConnell, who had descended to the Lower Saddle and remained there for the night, were off the mountain._x000a_On the morning of July 22 the aerial search continued with Helicopter 7HE. Oldenkamp’s body was found quickly and a ground team was assembled to move him to a location where he could be air lifted. Rangers Jernigan, Schuster, Vidak, Guenther, and Hardesty were flown to Valhalla Canyon and ascended to the scene. The deceased was lowered three hundred feet over moderately steep scree then air lifted from there and delivered to the Teton County Coroner at the Rudd’s Picnic Area in Lupine Meadows. The rangers were flown back to Lupine Meadows. Rescue equipment was then flown down from the Lower Saddle but attempts to retrieve equipment from the upper mountain were unsuccessful due to high winds._x000a_An attempt was made to retrieve equipment via long line from the upper mountain on July 23, but high winds precluded the operation. Early July 24, Ranger Drew Hardesty climbed to the Upper Saddle to attach the rescue equipment sling load. He then descended to the Lower Saddle and was flown back to Lupine Meadows._x000a_Analysis_x000a_Brandon Oldenkamp had some experience with technical rock climbing and had used his harness and belay equipment in a trip to the Black Hills in 2009. On July 19th Brandon was in a group that ascended the Middle and South Tetons. They returned to their camp in the Garnet Meadows that night. On July 20th the group moved their camp two thousand feet higher to the Moraines camp zone arriving between noon 1200 and 1300. Mr. Oldenkamp was very fit and was not noticed to be fatigued or overly tired. He spent the day around camp eating well and in good spirits. Brandon slept well under the stars and awakened in apparently good shape and good spirits on the 21st. The group left camp around 0500. and Brandon was moving well, scrambling easily up the rock to the Upper Saddle. The party moved across the initial technical pitch of the Owen Spalding route as some snow began to fall. Brandon had no trouble negotiating the climbing and arrived at the base of the Owen Chimney with no difficulty._x000a_According to Barry Sparks (52), the first lightning bolt was felt by everyone, though it is not certain what Mr. Oldenkamp experienced. The group decided to descend the mountain and Greg Sparks was belayed down to the base of the double chimney. Greg established an anchor and tied a figure eight on a bight for Brandon, who was being belayed from above down to Greg’s location._x000a_Greg Sparks clipped the figure eight loop into Brandon’s harness with a carabiner. A large bolt of lightning struck at this time (about a half an hour since the first shock). Greg Sparks was thrown to the ground and he saw Brandon Oldenkamp thrown out and down the cliff out of sight._x000a_Conclusions: Lightning storms are common in the Teton Range in the summer. Although most storms occur in the afternoon or evening and follow a distinct progression, storms at other times of the day or night are not rare and are often missed by professional weather forecasters. All three parties in this incident made a decision to ignore obvious signs of an impending storm: dark clouds, rapidly increasing in size from a relatively clear morning sky. Seasoned Teton climbers have the knowledge and/or experience to rapidly move to less exposed terrain when the first signs of building clouds appear._x000a_The Tyler and Kline parties both decided to wait out what they felt was going to be a rapidly passing disturbance. As the storm increased in intensity, they sought shelter from the snow, rain and wind by huddling near alcoves of rock. Their actions put them into areas much more likely to be subject to electrical currents from lightning, specifically near rock walls and overhangs. The Sparks party made an earlier decision to descend but was still caught by the storm. They also sought protection from the elements. They moved down into the Double Chimney area of the Owen Spalding route, making them much more likely to experience electrical shocks from lightning._x000a_Why Brandon Oldenkamp's tie-in failed is difficult to confirm, but evidence points to an improper attachment to his harness. Hypothermia, cold hands, lack of experience and the intensity of the situation were all contributing factors. However, based on the physical evidence, it appears that Oldencamp’s gear loops were pulled on hard enough and quickly enough to break its attachment to the harness and strip off a piece of the tubing that it was laced through. A second possibility is that Brandon was tied into the figure of eight climbing rope loop on the gate side of the locking carabiner. The violence of his reaction to the electrical shock could have caused the rope to come out of the carabiner if it was not in the locked position._x000a_It should be noted that this rescue began about one hour after the conclusion of the recovery of Jillian Drow, a rescue that began the night before. (Source, Jim Springer, Incident Commander)_x000a_Further analysis sent forward by Betsy Smith, who began her letter by pointing out that they felt the first strike “close to 10:30 a.m.” She goes on to say, “I believe strongly that there is a great deal to be learned from this incident. First and foremost that if we waited for rescue near the top of the Grand, we would have risked being benighted. We would have also had to sit out the storm that came later in the afternoon. If we were benighted, [I] would have lost [my] left arm from the elbow down and [my] right hand, according to the doctor. Walker would have chanced losing his foot. Kline would have been risking his life, considering the air in his chest should have collapsed a lung. It was due to Kline’s experience that he was able to build enough improvised anchors (with the gear that wasn’t melted) to lower himself, Walker, and Smith to the upper saddle.”_x000a_(Editor’s Note: This was the Jenny Lake Rangers’ largest rescue ever. Over the course of nine hours, seven people were flown from 13,200 feet and nine others were flown out from other locations. In all, 92 emergency workers became involved. The long narrative above should help the reader understand some of the decisions, intricacies, technical difficulties, and dedication required for such an operation.)"/>
    <n v="14"/>
    <m/>
    <n v="1"/>
    <n v="1"/>
    <n v="2"/>
    <n v="1"/>
    <n v="2"/>
    <n v="4"/>
    <m/>
    <n v="1"/>
    <n v="1"/>
    <n v="1"/>
    <m/>
    <x v="1"/>
    <n v="1"/>
    <n v="1"/>
    <x v="0"/>
    <x v="0"/>
    <x v="0"/>
    <x v="0"/>
    <x v="0"/>
    <x v="0"/>
    <m/>
    <n v="1"/>
    <x v="0"/>
    <m/>
    <m/>
    <m/>
    <x v="0"/>
    <x v="0"/>
    <m/>
    <m/>
    <m/>
    <x v="0"/>
    <m/>
    <m/>
    <n v="1"/>
    <m/>
    <m/>
    <m/>
    <x v="0"/>
    <m/>
    <m/>
    <m/>
    <m/>
    <m/>
    <n v="1"/>
    <m/>
    <m/>
    <m/>
    <m/>
    <m/>
    <m/>
    <x v="0"/>
    <m/>
    <m/>
    <m/>
    <m/>
    <m/>
    <m/>
    <m/>
    <m/>
    <m/>
    <m/>
    <m/>
    <m/>
    <m/>
    <m/>
    <m/>
    <m/>
    <m/>
    <x v="1"/>
    <m/>
    <m/>
    <m/>
    <n v="1"/>
    <m/>
    <m/>
    <m/>
    <m/>
    <m/>
    <m/>
    <m/>
    <m/>
    <n v="1"/>
    <m/>
    <m/>
    <m/>
    <m/>
    <m/>
  </r>
  <r>
    <x v="1799"/>
    <s v="Slip on Rock — Boulder Field, Wyoming, Grand Teton National Park, Garnet Canyon Boulder Field"/>
    <x v="21"/>
    <s v="Wyoming, Grand Teton National Park, Garnet Canyon Boulder Field_x000a_On July 22, in the early afternoon, I received a call from Exum Mountain Guide Trevor Deighton. He said that a member of his party had sustained an isolated right lower leg injury while descending through the Boulder Field in Garnet Canyon. The patient, Scott Hanson (43), had slipped on a rock, trapping his lower leg and causing the injury. Mr. Deighton caught Mr. Hanson before farther injury occurred. Mr. Deighton told me that the accident happened at 1400 and that he had had to hike down canyon over a mile to get cell phone reception to make the report. I told Mr. Deighton to return to the site and that Rangers would be flown to the Meadows in Garnet Canyon to assist._x000a_A briefing and risk assessment were conducted at the Rescue Cache. Rangers Vidak and Schuster were flown to a landing zone in Garnet Canyon and hiked down canyon to the patient by 1530. Ranger Schuster determined that Hanson had an isolated right lower leg injury with a possible fracture. Given the late hour of the day, rescuer fatigue associated with the unrelated, yet ongoing rescue and additional patient stress that would result from an extended evacuation by ground, the decision was made to extract the patient via helicopter short-haul._x000a_Analysis_x000a_The Boulder Field in Garnet Canyon requires focus as one moves amongst and around the boulders. Use of hands is required as one lowers from or climbs over the boulders. Some of the granite blocks can be slick.. Whether due to inattention, fatigue, loose rock, and/or a slick foothold, Mr. Hanson unfortunately lost his footing at an inopportune time. (Source: Scott Guenther, Incident Commander)"/>
    <n v="2"/>
    <m/>
    <m/>
    <m/>
    <m/>
    <m/>
    <n v="1"/>
    <m/>
    <m/>
    <m/>
    <m/>
    <m/>
    <m/>
    <x v="0"/>
    <n v="1"/>
    <m/>
    <x v="1"/>
    <x v="0"/>
    <x v="1"/>
    <x v="1"/>
    <x v="0"/>
    <x v="0"/>
    <m/>
    <m/>
    <x v="0"/>
    <m/>
    <m/>
    <m/>
    <x v="0"/>
    <x v="0"/>
    <m/>
    <m/>
    <m/>
    <x v="0"/>
    <m/>
    <m/>
    <m/>
    <m/>
    <m/>
    <m/>
    <x v="0"/>
    <m/>
    <m/>
    <m/>
    <m/>
    <m/>
    <m/>
    <m/>
    <m/>
    <m/>
    <m/>
    <m/>
    <m/>
    <x v="0"/>
    <m/>
    <m/>
    <m/>
    <m/>
    <m/>
    <m/>
    <m/>
    <m/>
    <m/>
    <m/>
    <m/>
    <m/>
    <m/>
    <m/>
    <m/>
    <m/>
    <m/>
    <x v="1"/>
    <m/>
    <m/>
    <m/>
    <m/>
    <m/>
    <m/>
    <m/>
    <m/>
    <m/>
    <m/>
    <m/>
    <m/>
    <n v="1"/>
    <m/>
    <m/>
    <m/>
    <m/>
    <m/>
  </r>
  <r>
    <x v="1800"/>
    <s v="Altitude Illness, Exhaustion, Climbing Alone — Separated from Party _x000a_Alaska, Mount McKinley, Denali Pass"/>
    <x v="22"/>
    <s v="On June 6 at 2000, Park Ranger Tucker Chenoweth was descending from 19,500 feet with four volunteers when they observed solo climber Zeljko Dulic (27), of the Expedition Serbia Denali, who appeared to be suffering from an altitude-related illness. Based on a rapid physical exam, Chenoweth decided to have Dulic evacuated._x000a_At 2021 another solo climber, Sho Tamagawa (22) of the Meiji University Expedition 2011, stumbled and fell due to altitude and exhaustion near the location of Dulic. Tucker and his team performed a rapid physical assessment on Tamagawa and the decision was made that he needed to be evacuated as well. Between 2021 and 2043, the two climbers were individually short-hauled in a Screamer Suit using the NPS contract helicopter down to the 14,200-foot camp, loaded internally and transferred to awaiting LifeMed ships at Base Camp. Zeljko Dulic refused farther care after being transferred to Life Med._x000a_At 2137, it was reported that another solo climber of the Meiji University Expedition 2011, Masaaki Kobayasi (20) was lying down at 18,700 feet, apparently suffering from altitude illness. After descending to the location and performing a rapid physical exam of the third climber, Chenoweth requested a separate short-haul mission to evacuate this patient, which was done. Chenoweth and his volunteers descended to 17,000 feet without farther incident._x000a_Analysis_x000a_All of the climbers involved in the rescue were members of larger expeditions. At some point they all separated from their teams and attempted to solo climb the upper mountain. Poor decision-making, altitude sickness, and exhaustion are contributing factors to all three of these incidents. The luck of having the helicopter at Base Camp, ready for short haul as well as having Ranger Chenoweth high on the mountain possibly saved the lives of some of the individuals. (Source: Tucker Chenoweth, Mountaineering Ranger)"/>
    <n v="8"/>
    <m/>
    <n v="1"/>
    <n v="1"/>
    <n v="1"/>
    <m/>
    <m/>
    <m/>
    <m/>
    <m/>
    <m/>
    <m/>
    <m/>
    <x v="0"/>
    <n v="1"/>
    <m/>
    <x v="1"/>
    <x v="0"/>
    <x v="1"/>
    <x v="1"/>
    <x v="0"/>
    <x v="0"/>
    <m/>
    <m/>
    <x v="0"/>
    <n v="1"/>
    <n v="1"/>
    <m/>
    <x v="0"/>
    <x v="1"/>
    <m/>
    <n v="1"/>
    <m/>
    <x v="0"/>
    <m/>
    <m/>
    <m/>
    <m/>
    <m/>
    <m/>
    <x v="0"/>
    <m/>
    <m/>
    <m/>
    <m/>
    <m/>
    <m/>
    <m/>
    <m/>
    <m/>
    <m/>
    <m/>
    <m/>
    <x v="0"/>
    <m/>
    <m/>
    <m/>
    <n v="1"/>
    <m/>
    <m/>
    <m/>
    <n v="1"/>
    <m/>
    <m/>
    <m/>
    <m/>
    <m/>
    <m/>
    <m/>
    <m/>
    <m/>
    <x v="1"/>
    <m/>
    <m/>
    <m/>
    <m/>
    <m/>
    <m/>
    <m/>
    <m/>
    <m/>
    <m/>
    <m/>
    <n v="1"/>
    <m/>
    <m/>
    <m/>
    <m/>
    <m/>
    <m/>
  </r>
  <r>
    <x v="1801"/>
    <s v="Avalanche — Fall on Snow _x000a_Alaska, Denali National Park, Mount Frances"/>
    <x v="22"/>
    <s v="On May 23 two Japanese climbers, Jiro Kurihara (33) and Junya Shiraishi (28), were reported a day overdue after they left Denali Base Camp in an attempt to climb Mount Frances a few days prior. NPS rangers took a recon flight around Mount Frances for signs of the climbing party and spotted some dark shapes in what appeared to be avalanche debris at the bottom of a significant gully on the west side of Mount Frances. Upon landing near the location, rangers uncovered the bodies of the two missing climbers and determined that they had been either swept off of the face by an avalanche or had fallen from a point high on their climbing route. Both were deceased and had suffered significant trauma associated with a long fall in complex terrain._x000a_Analysis_x000a_The climbers had chosen to climb in a period immediately following new snowfall that totaled somewhere in the neighborhood of 12 inches. The slopes they were climbing on had likely not received much in the way of sun exposure, and a significant warming event following the storm. In observing their chosen route and the point that it seems they fell from, it is hard to tell if their fall triggered a wet snow avalanche, or if perhaps they were swept off the upper portion of their route by such a slide. Regardless, their resting place was at the bottom of a large avalanche gully, and their bodies and equipment were mostly buried by avalanche debris. Perhaps they exercised poor judgment in choosing to travel on loaded slopes during a warm period of the day or perhaps it was just an unfortunate and somewhat random event. (Source: Coley Gentzel, Lead Mountaineering Ranger)"/>
    <n v="4"/>
    <m/>
    <m/>
    <m/>
    <n v="1"/>
    <n v="1"/>
    <m/>
    <m/>
    <m/>
    <m/>
    <m/>
    <m/>
    <m/>
    <x v="1"/>
    <m/>
    <m/>
    <x v="1"/>
    <x v="1"/>
    <x v="1"/>
    <x v="1"/>
    <x v="0"/>
    <x v="0"/>
    <m/>
    <m/>
    <x v="0"/>
    <m/>
    <m/>
    <m/>
    <x v="0"/>
    <x v="1"/>
    <m/>
    <m/>
    <m/>
    <x v="0"/>
    <m/>
    <m/>
    <m/>
    <m/>
    <n v="1"/>
    <m/>
    <x v="0"/>
    <m/>
    <m/>
    <m/>
    <m/>
    <m/>
    <m/>
    <m/>
    <m/>
    <m/>
    <m/>
    <m/>
    <m/>
    <x v="0"/>
    <m/>
    <m/>
    <m/>
    <m/>
    <m/>
    <m/>
    <m/>
    <m/>
    <m/>
    <m/>
    <m/>
    <m/>
    <m/>
    <m/>
    <m/>
    <m/>
    <m/>
    <x v="1"/>
    <m/>
    <n v="1"/>
    <m/>
    <m/>
    <m/>
    <m/>
    <m/>
    <m/>
    <m/>
    <m/>
    <n v="1"/>
    <m/>
    <m/>
    <m/>
    <m/>
    <m/>
    <m/>
    <m/>
  </r>
  <r>
    <x v="1802"/>
    <s v="Avalanche, No Belay Anchor _x000a_Colorado, Ten Mile Canyon, The Shroud"/>
    <x v="22"/>
    <s v="During the mid-morning of January 17, while two climbers were top roping The Shroud ice climb (WI3-4), an avalanche from above the climb flowed through the area. The climber on the ice at the time was generally protected just below the top of the ice flow and the avalanche ran over him. The belayer was not anchored and was swept from his belay stance. The belayer was unable to hold the break on the belay device and slid approximately 30 feet down the rope where a knot stopped him from being carried away by the avalanche and releasing the climber above. The snow flowed over the climber and pummeled the belayer for approximately ten seconds and then continued past the climbers._x000a_Neither party was injured or buried, as the two climbers held each other’s weight at the end of the rope through the secure top-rope anchor. The slide reached the bike/ski/snowshoe path at the base of the slope approximately 400 to 500 feet below. (Source: Colorado Avalanche Information Center: avalanche.state.co.us)_x000a_Analysis_x000a_A closed belay system and a secure top rope anchor may have made a difference in the outcome of this incident. Climbers are encouraged to check avalanche reports before attempting any climb in avalanche terrain. (Source: Aram Attarian)"/>
    <n v="7"/>
    <m/>
    <m/>
    <m/>
    <m/>
    <m/>
    <m/>
    <m/>
    <m/>
    <m/>
    <m/>
    <m/>
    <m/>
    <x v="0"/>
    <m/>
    <m/>
    <x v="1"/>
    <x v="1"/>
    <x v="0"/>
    <x v="1"/>
    <x v="0"/>
    <x v="1"/>
    <m/>
    <m/>
    <x v="0"/>
    <m/>
    <m/>
    <m/>
    <x v="0"/>
    <x v="1"/>
    <m/>
    <m/>
    <m/>
    <x v="1"/>
    <m/>
    <m/>
    <m/>
    <m/>
    <n v="1"/>
    <m/>
    <x v="0"/>
    <m/>
    <m/>
    <m/>
    <m/>
    <m/>
    <m/>
    <m/>
    <m/>
    <m/>
    <m/>
    <m/>
    <m/>
    <x v="0"/>
    <m/>
    <m/>
    <m/>
    <m/>
    <m/>
    <m/>
    <m/>
    <m/>
    <m/>
    <m/>
    <m/>
    <m/>
    <m/>
    <m/>
    <m/>
    <m/>
    <m/>
    <x v="1"/>
    <n v="1"/>
    <m/>
    <n v="1"/>
    <m/>
    <m/>
    <m/>
    <n v="1"/>
    <m/>
    <m/>
    <m/>
    <m/>
    <m/>
    <m/>
    <m/>
    <m/>
    <m/>
    <m/>
    <m/>
  </r>
  <r>
    <x v="1803"/>
    <s v="Dislodged Rock — Falling Rock _x000a_Colorado, Shelf Road"/>
    <x v="22"/>
    <s v="I was belaying my partner on January 16. We were climbing a new route not in the guidebook when he kicked off a baseball-sized rock from approximately 60 feet up. It made a direct hit, striking the center of my skull! Luckily I was wearing a helmet. We recognized the potential for loose rock before getting on the climb._x000a_Analysis_x000a_My partner and I were the only climbers wearing helmets all weekend. It’s your choice not to wear one. Personally I’m happy to wear one, even for casual, one-pitch sport-cragging. Head injuries can be very serious and I’d like to avoid them. If you don’t own one or don’t wear the one you have, maybe you should consider it. (Source: Ryan Kane from a post on Mountainproject.com.)"/>
    <n v="3"/>
    <m/>
    <m/>
    <m/>
    <m/>
    <m/>
    <m/>
    <m/>
    <m/>
    <m/>
    <m/>
    <m/>
    <m/>
    <x v="0"/>
    <m/>
    <n v="1"/>
    <x v="1"/>
    <x v="1"/>
    <x v="0"/>
    <x v="1"/>
    <x v="0"/>
    <x v="0"/>
    <m/>
    <m/>
    <x v="0"/>
    <m/>
    <m/>
    <m/>
    <x v="0"/>
    <x v="0"/>
    <m/>
    <m/>
    <m/>
    <x v="0"/>
    <m/>
    <m/>
    <m/>
    <m/>
    <m/>
    <m/>
    <x v="0"/>
    <m/>
    <m/>
    <m/>
    <m/>
    <m/>
    <m/>
    <m/>
    <m/>
    <m/>
    <m/>
    <m/>
    <m/>
    <x v="0"/>
    <m/>
    <m/>
    <m/>
    <m/>
    <m/>
    <m/>
    <m/>
    <m/>
    <m/>
    <m/>
    <n v="1"/>
    <m/>
    <m/>
    <m/>
    <m/>
    <m/>
    <m/>
    <x v="1"/>
    <m/>
    <m/>
    <m/>
    <m/>
    <m/>
    <m/>
    <n v="1"/>
    <m/>
    <m/>
    <m/>
    <m/>
    <m/>
    <m/>
    <m/>
    <m/>
    <m/>
    <m/>
    <m/>
  </r>
  <r>
    <x v="1804"/>
    <s v="Fall on Rock — Incomplete Tie-In Knot, Colorado, Eldorado Canyon State Park"/>
    <x v="22"/>
    <s v="Colorado, Eldorado Canyon State Park_x000a_On May 28, Colin Gregg (34) was top-roping the first pitch of C’est La Vie (5.9) on Redgarden Wall. He had difficulty at a crux about 30 feet off the starting belay ledge (which is about 25 feet above ground level) and partially hung on the rope. The belayer reported that a lot of slack suddenly came into the system. When he tried to take in the slack, he noticed that the rope had come untied from the climber’s harness. Gregg could not clip into fixed gear in his vicinity and though he fought to stay on the rock, he fell. Somehow his fall stopped roughly at the level of the starting belay ledge, saving him from an additional 25-foot fall to ground level._x000a_Greg was alert and oriented after the fall, but complained of lumbar back pain. He was evacuated and transported to a hospital by ambulance. It is unknown whether the victim’s tie-in knot was too loose, unfinished, or tied incorrectly._x000a_Analysis_x000a_Climbers should double-check themselves and each other: harness double-backed and tied in properly, knot in the end of the rope, belay rigged properly, and carabiner locked, etc. (Source: Steve Muehlhauser - Park Ranger, Eldorado State Park)"/>
    <n v="4"/>
    <m/>
    <m/>
    <m/>
    <m/>
    <n v="1"/>
    <m/>
    <m/>
    <m/>
    <m/>
    <m/>
    <m/>
    <m/>
    <x v="0"/>
    <n v="1"/>
    <m/>
    <x v="1"/>
    <x v="1"/>
    <x v="0"/>
    <x v="1"/>
    <x v="0"/>
    <x v="1"/>
    <m/>
    <m/>
    <x v="0"/>
    <m/>
    <m/>
    <m/>
    <x v="0"/>
    <x v="0"/>
    <m/>
    <m/>
    <m/>
    <x v="0"/>
    <m/>
    <m/>
    <m/>
    <m/>
    <m/>
    <m/>
    <x v="0"/>
    <m/>
    <m/>
    <m/>
    <m/>
    <m/>
    <m/>
    <m/>
    <m/>
    <m/>
    <m/>
    <m/>
    <m/>
    <x v="0"/>
    <m/>
    <m/>
    <m/>
    <m/>
    <m/>
    <m/>
    <m/>
    <m/>
    <m/>
    <m/>
    <m/>
    <m/>
    <n v="1"/>
    <m/>
    <m/>
    <m/>
    <m/>
    <x v="1"/>
    <m/>
    <m/>
    <m/>
    <m/>
    <m/>
    <m/>
    <m/>
    <m/>
    <m/>
    <m/>
    <n v="1"/>
    <m/>
    <m/>
    <m/>
    <m/>
    <m/>
    <m/>
    <m/>
  </r>
  <r>
    <x v="1805"/>
    <s v="Fall on Rock — Poor Communication _x000a_Colorado, Clear Creek Canyon"/>
    <x v="22"/>
    <s v="On Tuesday May 17, American Alpine Club (AAC) Executive Director Phil Powers (50) took four of his employees—Keegan Young, Penn Burris, Sarah Wood, and Deanne Buck—climbing at High Wire Crag in Clear Creek Canyon, a popular and accessible sport climbing area near the AAC headquarters in Golden. The group had varying levels and numbers of years of climbing experience. The goal of the day was team building and preparation for a two-day climbing retreat they had planned for early June._x000a_Upon arrival at the crag, Powers led Cracker Jack (5.8) with Wood belaying him from the ground. He attached two quickdraws to the anchor chains, ran the rope through quickdraws, and was lowered to the ground. Next, Wood climbed Cracker Jack on top rope with Powers belaying. Wood removed the intermediate quickdraws as she climbed the route. She left the quickdraws in place at the anchor and was lowered to the ground. Powers then climbed Bypass (5.10), the route to the immediate right of Cracker Jack on top rope. Wood again belayed Powers from the ground. Powers and Wood had not discussed whether Powers would rappel or be lowered. In addition, the area where the group was climbing is directly above the highway and river. Verbal communication once Powers was climbing was difficult and, once above an overhang, he was out of the belayer’s view._x000a_When Powers reached the anchor, he decided to thread the rope directly through the permanent chains to avoid having a less experienced climber clean the anchor later in the day. He shouted for slack. Wood heard his call and fed him some rope. Wood then thought she heard Powers call, “Off belay.” Wood paid out rope but kept Powers on belay to make sure he was intending to rappel._x000a_Once the rope was threaded through the anchor, Powers decided to place an intermediate anchor or directional (quickdraw) high on Cracker Jack to improve the rope placement for the next climber. The rock was low angle, so Powers was able to down-climb about 20 feet. He placed a quick draw on the second-to-last bolt on Cracker Jack. The action of the rope as Powers was down-climbing seemed to Wood as if he was pulling up rope to arrange a rappel. Wood again thought she heard, “Off belay,” so she removed the rope from her belay device and called up to Powers that he was off. At the same moment, Powers clipped the rope into the directional quickdraw, called for tension, leaned back on the rope and fell 70 feet to the ground._x000a_Powers’ companions administered first aid immediately and runners were sent down to the road to and up to a high point for a cell signal. The Golden Fire Department responded and carried Powers by litter to the highway where he was taken by Flight for Life to St. Anthony’s Hospital in Denver. Global Rescue was also contacted. Powers sustained substantial internal injuries, broken C6, C7, T6 and L1 vertebrae, thirteen broken ribs and a broken left humerus as a result of the fall._x000a_Analysis_x000a_As the more experienced climber, it was my responsibility to acknowledge my belayer’s experience level and give her more information before leaving the ground, especially at such a noisy location. Wood reported that in her past experiences, it was common practice for her climbing partners to rappel from the bolt anchor. “I couldn’t see Phil, and the road and river noise made hearing difficult as well. When Phil climbed down to place the directional, it felt to me like he was pulling up the rope he would need to rappel on. The combination of signals I was receiving led me to believe he wanted to be taken off belay so that he could rappel.”_x000a_Because Wood was not able to see or clearly hear Powers as he was climbing, failure to discuss what Powers planned to do when he reached the anchors contributed to the confusion that caused this accident. Clearer communication and planning can prevent accidents like this from happening to climbers of all skill levels and experience. That said, taking a climber off belay is a serious decision that should only be made when there is complete clarity about the situation. (Source: Phil Powers.)"/>
    <n v="8"/>
    <m/>
    <m/>
    <m/>
    <m/>
    <m/>
    <n v="1"/>
    <m/>
    <m/>
    <m/>
    <n v="1"/>
    <n v="1"/>
    <m/>
    <x v="0"/>
    <n v="1"/>
    <m/>
    <x v="1"/>
    <x v="0"/>
    <x v="0"/>
    <x v="1"/>
    <x v="1"/>
    <x v="0"/>
    <m/>
    <m/>
    <x v="0"/>
    <m/>
    <m/>
    <m/>
    <x v="0"/>
    <x v="0"/>
    <m/>
    <m/>
    <m/>
    <x v="0"/>
    <m/>
    <m/>
    <m/>
    <m/>
    <m/>
    <m/>
    <x v="0"/>
    <m/>
    <m/>
    <m/>
    <m/>
    <m/>
    <m/>
    <m/>
    <m/>
    <m/>
    <m/>
    <m/>
    <m/>
    <x v="0"/>
    <m/>
    <m/>
    <m/>
    <m/>
    <m/>
    <m/>
    <m/>
    <m/>
    <m/>
    <m/>
    <m/>
    <m/>
    <m/>
    <m/>
    <m/>
    <m/>
    <m/>
    <x v="1"/>
    <m/>
    <m/>
    <m/>
    <m/>
    <n v="1"/>
    <n v="1"/>
    <m/>
    <m/>
    <m/>
    <m/>
    <n v="1"/>
    <m/>
    <m/>
    <m/>
    <m/>
    <m/>
    <m/>
    <m/>
  </r>
  <r>
    <x v="1806"/>
    <s v="Fall on Rock — Poor Communication, Colorado, Eldorado Canyon State Park, The Bastille"/>
    <x v="22"/>
    <s v="Colorado, Eldorado Canyon State Park, The Bastille_x000a_On July 9, Darrell Kangiser (25) lead the first pitch of The Bastille Crack (5.8). When he arrived at the anchor (~35 feet above the ground), his belayer (23) thought he saw the leader signal that he was off belay, so the belayer let go. The leader leaned back to be lowered and fell to the ground. Fortunately the rope was still running through the belayer’s belay device and this provided some friction to slightly slow the leader’s fall to the ground. The leader landed on his feet and reported low back pain. He was transported by ambulance to a hospital._x000a_Analysis_x000a_Climbing partners should be clear on the intended course of action (belay from above, lower, rappel, etc.) before they start the climb and exercise clear communication at all times. (Source: Steve Muehlhauser - Park Ranger, Eldorado Canyon State Park)_x000a_(Editor’s Note: See May 17 incident.)"/>
    <n v="4"/>
    <m/>
    <m/>
    <n v="2"/>
    <m/>
    <m/>
    <m/>
    <m/>
    <m/>
    <m/>
    <m/>
    <m/>
    <m/>
    <x v="0"/>
    <n v="1"/>
    <m/>
    <x v="1"/>
    <x v="1"/>
    <x v="0"/>
    <x v="0"/>
    <x v="0"/>
    <x v="0"/>
    <m/>
    <m/>
    <x v="0"/>
    <m/>
    <m/>
    <m/>
    <x v="0"/>
    <x v="0"/>
    <m/>
    <m/>
    <m/>
    <x v="0"/>
    <m/>
    <m/>
    <m/>
    <m/>
    <m/>
    <m/>
    <x v="0"/>
    <m/>
    <m/>
    <m/>
    <m/>
    <m/>
    <m/>
    <m/>
    <m/>
    <m/>
    <m/>
    <m/>
    <m/>
    <x v="0"/>
    <m/>
    <m/>
    <m/>
    <m/>
    <m/>
    <m/>
    <m/>
    <m/>
    <m/>
    <m/>
    <m/>
    <m/>
    <m/>
    <m/>
    <m/>
    <m/>
    <m/>
    <x v="1"/>
    <m/>
    <m/>
    <m/>
    <m/>
    <m/>
    <n v="1"/>
    <m/>
    <m/>
    <m/>
    <m/>
    <m/>
    <m/>
    <n v="1"/>
    <m/>
    <m/>
    <m/>
    <m/>
    <m/>
  </r>
  <r>
    <x v="1807"/>
    <s v="Fall on Rock — Rappel Error, Uneven Ropes, No Knot on Rope End, Distraction _x000a_Kentucky, Red River Gorge, Muir Valley"/>
    <x v="22"/>
    <s v="On July 16, a male climber (22) fell as he descended from the top anchors on the sport route Plate Tectonics (5.9). After cleaning the top anchors, he descended on a double-rope rappel. Unfortunately, one end of his rope did not reach the ground. As a result, he rappelled off the end of his rope from a height of approximately 50 feet and impacted the ground close to members of his party._x000a_Eight members of the Muir Valley Rescue Group responded within five minutes. The patient was semi-conscious and in intense pain, and exhibiting signs and symptoms of hypovolemic shock and a fractured pelvis. A helicopter was called in and arrived quickly. The patient was treated and transported to the University of Kentucky Medical Trauma Center where he was treated for a shattered pelvis, dislocated elbow, and significant blood loss._x000a_Analysis_x000a_There were two classic errors and one related problem here._x000a_First, the climber did not make sure that both ends of his rope were on the ground before rigging his rappel device. Second, he did not tie a knot in the end of this rope, which would have prevented him from rappelling off the end._x000a_The woman who had belayed him did not remain attentive until her climber was back on the ground. Had she not been distracted by other climbers in the area, she may have noticed that one strand of the rappel rope had not reached the ground and could have let her partner know that fact. (Source: Rick Weber)_x000a_(Editor’s Note: The Muir Valley Climbing and Nature Preserve is one of the more popular climbing areas in the Eastern U.S. with more than 30,000 visitors in 2011. Muir’s seven miles of cliff line attract climbers from all over the world to its 350+ sport and trad routes. Rick and Liz Weber founded Muir in 2004 when it was opened at no charge to the public.)"/>
    <n v="7"/>
    <m/>
    <m/>
    <n v="1"/>
    <m/>
    <m/>
    <m/>
    <m/>
    <m/>
    <m/>
    <m/>
    <m/>
    <m/>
    <x v="0"/>
    <n v="1"/>
    <m/>
    <x v="1"/>
    <x v="0"/>
    <x v="0"/>
    <x v="1"/>
    <x v="1"/>
    <x v="0"/>
    <m/>
    <m/>
    <x v="0"/>
    <m/>
    <m/>
    <m/>
    <x v="0"/>
    <x v="0"/>
    <m/>
    <m/>
    <m/>
    <x v="0"/>
    <m/>
    <m/>
    <m/>
    <m/>
    <m/>
    <m/>
    <x v="0"/>
    <m/>
    <m/>
    <m/>
    <m/>
    <m/>
    <m/>
    <m/>
    <m/>
    <m/>
    <m/>
    <m/>
    <m/>
    <x v="0"/>
    <m/>
    <m/>
    <m/>
    <m/>
    <m/>
    <m/>
    <m/>
    <m/>
    <m/>
    <n v="1"/>
    <m/>
    <m/>
    <m/>
    <n v="1"/>
    <m/>
    <m/>
    <m/>
    <x v="1"/>
    <m/>
    <m/>
    <m/>
    <n v="1"/>
    <m/>
    <m/>
    <m/>
    <m/>
    <m/>
    <m/>
    <m/>
    <m/>
    <n v="1"/>
    <m/>
    <m/>
    <m/>
    <m/>
    <m/>
  </r>
  <r>
    <x v="1808"/>
    <s v="Fall on Rock — Rappel/Lowering Error, Poor Communication, Haste _x000a_California, Tuolumne Meadows, Low Profile Dome"/>
    <x v="22"/>
    <s v="On September 12, Jody (27) and Karen (24) spent the day climbing in Tuolumne Meadows with friends Dan and Sanjay. In the afternoon they all hiked up to Low Profile Dome, a few minutes from the road. Jody and Karen climbed the Golfer’s Route (5.7) while Dan led Family Affair (5.9) just to their left, and then Sanjay and Karen each followed Family Affair on a top-rope. (The two climbs share the same bolted anchor at the top of the routes about 180 feet above the ground and the top rope consisted of two climbing ropes tied together.) Finally, Jody top-roped Family Affair while Karen belayed from the ground. There were thunderstorms in the area and it was beginning to sprinkle; people were packing their gear and Jody recalls being in a hurry to finish the pitch and get down._x000a_When she reached the top, Jody clipped to the anchor with a sling and called, “Off Belay.” Then she untied, fed the rope through the anchor, retied it to her harness, and cleaned the party’s gear from the anchor. Karen had been lowered from the climb previously, so Jody assumed she would also be lowered. She remembers calling, “I’m ready,” and hearing Karen reply, “Okay.”_x000a_At the base, Karen, Sanjay, and Dan heard Jody yell, “Off Belay.” Karen replied “Belay Off” and removed the climbing rope from her belay device. She assumed that Jody would rappel since they had done that earlier in the day. No one on the ground remembers hearing Jody call, “I’m ready,” or Karen responding “Okay.” According to Karen and Sanjay, a few minutes after Jody called, “Off Belay,” she yelled, “You got me?” Immediately after that— before Karen could say anything or put her back on belay—Jody screamed and fell. Somehow she stopped about 70 feet below the anchor, striking the back of her head on the rock._x000a_No one is certain why Jody didn’t fall all the way to the ground, since she was not on belay, but it appears that the rope snagged somehow. Karen had immediately and instinctively grabbed the rope and found herself holding Jody’s weight, so she may have partially slowed the fall. Sanjay ran over and helped her hold on while she got Jody back on belay._x000a_Jody was unresponsive and hanging horizontally in her harness. Several minutes later she regained consciousness and got herself upright, and Karen began to lower her. Meanwhile, a nearby group of climbers had seen the accident. Keith, a member of the group with a background in mountain rescue, climbed up the first pitch of the Golfer’s Route and clipped himself to Jody. He tried to stabilize her head and neck as they were each lowered on separate ropes to the ground._x000a_By the time the NPS arrived it was raining heavily. Jody knew her name and where she was but she responded slowly to questions. She complained of pain in her head, neck, and back, and also numbness in her extremities. The back of her helmet was cracked and covered in blood from a large scalp laceration. After immobilizing her, the NPS team carried her to the road and flew her to the park heli-base where she was transferred to an air ambulance. At the trauma center in Modesto she was diagnosed with a skull fracture and a relatively minor subdural hematoma. She has made a full recovery._x000a_Analysis_x000a_Witnesses’ memories vary regarding what was said and done but everyone involved agrees that a failure to confirm the descent plan was the direct cause of the accident. Karen and Jody were both moderately experienced at outdoor climbing and considered competent belayers. They met that morning for the first time through a mutual friend and climbed together all day. They did not have a descent plan in place before Jody began climbing Family Affair, and Jody says, “A major lesson for me...is the need to practice communications with your partner before you climb, especially if you haven’t climbed together before.” Despite being separated by a full pitch, Jody and Karen could hear each other, but Jody distinctly remembers rushing because of the rain and recalls, “I didn’t communicate clearly that I was back on belay and ready to lower.” Karen said, “When Jody fell, I thought I’d killed someone. It was an awful miscommunication. Her helmet saved her life.” (Source: Jody and Karen; Alex Brun and John Dill, NPS Rangers)_x000a_(Editor’s Note: See Colorado, May 17.)"/>
    <n v="9"/>
    <m/>
    <m/>
    <n v="1"/>
    <n v="1"/>
    <m/>
    <m/>
    <m/>
    <m/>
    <m/>
    <n v="1"/>
    <m/>
    <m/>
    <x v="0"/>
    <n v="1"/>
    <m/>
    <x v="0"/>
    <x v="0"/>
    <x v="0"/>
    <x v="1"/>
    <x v="0"/>
    <x v="1"/>
    <m/>
    <m/>
    <x v="0"/>
    <m/>
    <m/>
    <m/>
    <x v="0"/>
    <x v="0"/>
    <m/>
    <m/>
    <m/>
    <x v="0"/>
    <m/>
    <m/>
    <m/>
    <m/>
    <m/>
    <m/>
    <x v="0"/>
    <m/>
    <m/>
    <m/>
    <m/>
    <m/>
    <m/>
    <m/>
    <m/>
    <m/>
    <n v="1"/>
    <m/>
    <m/>
    <x v="0"/>
    <m/>
    <m/>
    <m/>
    <m/>
    <m/>
    <m/>
    <m/>
    <m/>
    <m/>
    <m/>
    <m/>
    <m/>
    <m/>
    <m/>
    <m/>
    <m/>
    <m/>
    <x v="1"/>
    <m/>
    <m/>
    <m/>
    <m/>
    <n v="1"/>
    <n v="1"/>
    <m/>
    <m/>
    <m/>
    <m/>
    <m/>
    <m/>
    <m/>
    <m/>
    <n v="1"/>
    <m/>
    <m/>
    <m/>
  </r>
  <r>
    <x v="1809"/>
    <s v="Fall on Rock, Belayer Takes Hand Off Rope, Kentucky, Red River Gorge"/>
    <x v="22"/>
    <s v="Kentucky, Red River Gorge_x000a_On Friday, March 4, I (name and age not on post) was climbing at The Motherlode on a route called Kick Me in the Jimmie (5.12) when I fell late in the day. The last fall of the last climb of the day should have been a routine, clean ~ 12-foot leader fall onto the fifth bolt. After the expected catch passed, it became clear that my belayer didn’t have control of the rope. I fell about 35 feet to the ground._x000a_I remember bracing myself for impact, hitting the ground, and letting everyone know that I was okay about one second after I hit. I injured my ankle and my butt hurt. I was able to walk out just fine. The belayer had rope burns on the wrist of his non-brake hand._x000a_Analysis_x000a_My belayer had been climbing for ten years and I’d been climbing with him for just over a year. He was belaying with a tube-style device similar to a Wild Country VC Pro._x000a_From what we could gather, he took his brake hand off the rope for a split second while moving into a better position to catch the fall. Once he realized his hand wouldn’t be able to get the rope, he tried compressing it by leaning forward and just pressing his forearms onto the device/rope and in the process received rope burns on his forearm._x000a_Relying on the belayer now is mentally difficult for me. I tried climbing on the following Sunday and Monday. Even being lowered is terrifying if I start to accelerate even a little bit. If this accident had been with an inexperienced belayer, I could have blamed myself, finding fault with trusting a “beginner” belayer. But now, considering that someone with ten years of experience dropped me, I have gotten in the mindset of, “How can I really trust anyone?” My plan is to go to the gym and practice taking larger and larger falls until I can get back to my old self. Please stay alert while you’re belaying. It’s your only job. (Source: Edited from a post on rockclimbing.com)"/>
    <n v="6"/>
    <m/>
    <m/>
    <m/>
    <m/>
    <m/>
    <m/>
    <m/>
    <m/>
    <m/>
    <m/>
    <n v="1"/>
    <m/>
    <x v="0"/>
    <m/>
    <m/>
    <x v="1"/>
    <x v="1"/>
    <x v="0"/>
    <x v="1"/>
    <x v="1"/>
    <x v="0"/>
    <m/>
    <m/>
    <x v="0"/>
    <m/>
    <m/>
    <m/>
    <x v="0"/>
    <x v="0"/>
    <m/>
    <m/>
    <m/>
    <x v="0"/>
    <m/>
    <m/>
    <m/>
    <m/>
    <m/>
    <m/>
    <x v="0"/>
    <m/>
    <m/>
    <m/>
    <m/>
    <m/>
    <m/>
    <m/>
    <m/>
    <m/>
    <m/>
    <m/>
    <m/>
    <x v="0"/>
    <m/>
    <n v="1"/>
    <m/>
    <m/>
    <m/>
    <m/>
    <n v="1"/>
    <m/>
    <m/>
    <m/>
    <m/>
    <m/>
    <m/>
    <m/>
    <m/>
    <m/>
    <m/>
    <x v="1"/>
    <m/>
    <m/>
    <n v="1"/>
    <m/>
    <m/>
    <m/>
    <m/>
    <m/>
    <n v="1"/>
    <m/>
    <m/>
    <m/>
    <m/>
    <m/>
    <m/>
    <m/>
    <m/>
    <m/>
  </r>
  <r>
    <x v="1810"/>
    <s v="Fall on Rock, Climbing Alone, Darkness, Colorado, El Diente Peak"/>
    <x v="22"/>
    <s v="Joe Yearm (28) was descending El Diente Peak (14,159 feet) in the San Juan National Forest alone after dark on Saturday July 16 when he fell 20 feet into a snowfield and fractured his leg. Yearm spent the night in the snow until he began crawling Sunday morning. Two other climbers in the area discovered him, one of whom activated a personal locator beacon, alerting authorities to the GPS position. (Officials noted there is no cell phone coverage in the area.) The climbers administered first aid, using hiking poles and duct tape to splint the Yearm’s leg._x000a_A construction company working in the area suspended operations and provided a helicopter to help search. According to the San Miguel County Sheriff’s Office, the pilot made a “toe-in landing” on a “very steep slope,” allowing rescue workers to reach the group, about a half-mile southwest of El Diente’s summit. Rescuers said storm clouds were descending on the area and the weather was close to halting flight operations. Yearm was airlifted to the Telluride Airport and taken by ambulance to St. Mary’s Hospital in Grand Junction, Colo. He was treated for a lower-leg fracture. (Source: axcentral.com)_x000a_Analysis_x000a_Solo climbing and mountaineering requires that the climber be prepared and have the ability to make the right decisions. Even the most experienced climbers can have an accident and be unable to extricate themselves from vertical terrain. The risk is increased if the injury occurs in difficult terrain and in deteriorating conditions. Climbers attempting any peak should leave an itinerary with someone who will monitor it; have the right equipment, clothing, and food in case they need to spend the night out; and have a reliable device to signal for help. (Source: Aram Attarian)"/>
    <n v="6"/>
    <m/>
    <m/>
    <m/>
    <n v="1"/>
    <m/>
    <m/>
    <m/>
    <m/>
    <m/>
    <m/>
    <m/>
    <m/>
    <x v="0"/>
    <n v="1"/>
    <m/>
    <x v="1"/>
    <x v="0"/>
    <x v="1"/>
    <x v="1"/>
    <x v="0"/>
    <x v="0"/>
    <m/>
    <m/>
    <x v="0"/>
    <n v="1"/>
    <n v="1"/>
    <m/>
    <x v="0"/>
    <x v="1"/>
    <m/>
    <m/>
    <m/>
    <x v="0"/>
    <m/>
    <m/>
    <m/>
    <m/>
    <m/>
    <m/>
    <x v="0"/>
    <m/>
    <m/>
    <m/>
    <m/>
    <n v="1"/>
    <m/>
    <m/>
    <m/>
    <m/>
    <m/>
    <m/>
    <m/>
    <x v="0"/>
    <m/>
    <m/>
    <m/>
    <m/>
    <m/>
    <m/>
    <m/>
    <m/>
    <m/>
    <m/>
    <m/>
    <m/>
    <m/>
    <m/>
    <m/>
    <m/>
    <m/>
    <x v="1"/>
    <m/>
    <m/>
    <m/>
    <m/>
    <m/>
    <m/>
    <m/>
    <m/>
    <m/>
    <m/>
    <m/>
    <m/>
    <n v="1"/>
    <m/>
    <m/>
    <m/>
    <m/>
    <m/>
  </r>
  <r>
    <x v="1811"/>
    <s v="Fall on Rock, Climbing Alone, Failure to Maintain Control of Rope, Unfamiliar with Device, No Back-Up, Fatigue, Nevada, Red Rock Canyon NCA, Tunnel Vision"/>
    <x v="22"/>
    <s v="&quot;Nevada, Red Rock Canyon NCA, Tunnel Vision_x000a_On February 4, a male climber had been rope soloing the 5.9 bolted first pitch variation to Tunnel Vision when he decided to retreat at the fourth bolt due to the pitch being harder then anticipated. When rappelling, he experienced difficulty with the device repeatedly “locking” and was trying to find a position on the lowering handle that would cause the rope to lower with less drag. (He was using a fairly new 60mxl0.2 rope.)_x000a_He had placed the handle in the fall open locked position and was trying to find a position in the handle range that he had used before to get a smooth descent. At some point, he took his hand off the brake side of the rope and began to use both hands to try and adjust the handle. There was no backup in place._x000a_The device unlocked abruptly in mid range (between the locked open and closed handle positions) and the climber went into free fall of about 25 feet. He managed to grab the brake side of the rope, causing rope burns to his hand. The device then locked but during dynamic stretch of the rope, he impacted the ground feet first. He injured both_x000a_ankles. His left ankle was immediately unusable and the right ankle was also damaged to the extent that he could not place any weight on it a short time later. He was extremely fortunate to be in a rare position within Red Rock that had cell coverage and that he had chosen to bring his phone with him._x000a_He waited about an hour before initiating rescue. The responding BLM ranger reached him about an hour later and after assessing the situation elected for a helicopter extraction. After assessment by EMT personnel, the climber chose to refuse further treatment and was picked up at the location by a friend. (The injuries turned out to be minor.)_x000a_Analysis_x000a_The primary cause of the accident was that the climber failed to maintain control of the rope and utilize a backup. A backup should always be used when rappelling, especially when soloing. In addition, the climber’s hand should not have been off of the brake side of the rope._x000a_Other factors that contributed to this incident:_x000a_Misjudgment of the route. The route was close to the climber’s maximum lead capability under normal circumstances._x000a_The self-arrest device in use was an Edelrid Eddy and the climber had tried it only twice before._x000a_Exhaustion. The climber had considered retreating earlier in the climb but continued on. He was suffering both from physical stress and mental stress due to the grade of the route and climbing alone. (Source: Edited from a post on mountainproject.com by Travis Spalding, one of his climbing partners - hence no name and no age, we assume.)&quot;"/>
    <n v="9"/>
    <m/>
    <m/>
    <m/>
    <m/>
    <m/>
    <m/>
    <m/>
    <m/>
    <n v="1"/>
    <m/>
    <m/>
    <m/>
    <x v="0"/>
    <n v="1"/>
    <m/>
    <x v="1"/>
    <x v="0"/>
    <x v="0"/>
    <x v="1"/>
    <x v="1"/>
    <x v="0"/>
    <m/>
    <m/>
    <x v="0"/>
    <n v="1"/>
    <n v="1"/>
    <m/>
    <x v="0"/>
    <x v="0"/>
    <m/>
    <m/>
    <m/>
    <x v="0"/>
    <m/>
    <m/>
    <m/>
    <m/>
    <m/>
    <m/>
    <x v="0"/>
    <m/>
    <m/>
    <m/>
    <m/>
    <m/>
    <m/>
    <m/>
    <m/>
    <m/>
    <m/>
    <m/>
    <m/>
    <x v="0"/>
    <m/>
    <m/>
    <m/>
    <m/>
    <m/>
    <m/>
    <m/>
    <n v="1"/>
    <m/>
    <m/>
    <m/>
    <m/>
    <m/>
    <n v="1"/>
    <m/>
    <m/>
    <m/>
    <x v="1"/>
    <m/>
    <m/>
    <m/>
    <m/>
    <m/>
    <m/>
    <m/>
    <n v="1"/>
    <m/>
    <m/>
    <m/>
    <m/>
    <m/>
    <m/>
    <m/>
    <m/>
    <m/>
    <m/>
  </r>
  <r>
    <x v="1812"/>
    <s v="Fall on Rock, Failure to Follow Route, Colorado, Clear Creek Canyon"/>
    <x v="22"/>
    <s v="&quot;Colorado, Clear Creek Canyon_x000a_Andy (28) and his partner Tamie (28) were climbing at Canal Zone during the evening of June 21. Andy had clipped the last bolt on Holiday Road (5.8) and was climbing to anchors on a slabby headwall with minimal holds. He was to the left of the bolt line when he slipped then fell. He most likely took a pendulum fall to the right, hitting his left ankle on a ledge below the final headwall. The left ankle was broken laterally towards the outside, suggesting that Andy was moving to the right when he hit the ledge. The ledge slopes upwards towards climber’s left so it might have been closer to him than if he was more in line with the bolts._x000a_Credit goes to Tamie, a petite woman (less than 100 pounds) who was anchored to a tree at the base of the climb and able to arrest Andy’s fall. It doesn’t appear she was lifted off the ground due to the fall, nor was she pulled tight on her anchor._x000a_Analysis_x000a_Andy might have been better off staying closer to the bolt line than moving left in an attempt to find easier holds. A tighter belay might also have minimized the fall. But rope stretch and the climber being off-route may have contributed to the distance of the fall. (Source: Alan Robertson)&quot;"/>
    <n v="4"/>
    <m/>
    <m/>
    <m/>
    <n v="1"/>
    <m/>
    <m/>
    <m/>
    <m/>
    <m/>
    <m/>
    <m/>
    <m/>
    <x v="0"/>
    <m/>
    <m/>
    <x v="1"/>
    <x v="1"/>
    <x v="0"/>
    <x v="1"/>
    <x v="1"/>
    <x v="0"/>
    <m/>
    <n v="1"/>
    <x v="0"/>
    <m/>
    <m/>
    <m/>
    <x v="0"/>
    <x v="0"/>
    <m/>
    <m/>
    <m/>
    <x v="0"/>
    <m/>
    <m/>
    <m/>
    <m/>
    <m/>
    <m/>
    <x v="0"/>
    <m/>
    <m/>
    <m/>
    <m/>
    <m/>
    <m/>
    <m/>
    <m/>
    <n v="1"/>
    <m/>
    <m/>
    <m/>
    <x v="0"/>
    <m/>
    <m/>
    <m/>
    <m/>
    <m/>
    <m/>
    <m/>
    <m/>
    <m/>
    <m/>
    <m/>
    <m/>
    <m/>
    <m/>
    <m/>
    <m/>
    <m/>
    <x v="1"/>
    <m/>
    <m/>
    <m/>
    <m/>
    <m/>
    <m/>
    <m/>
    <m/>
    <m/>
    <m/>
    <m/>
    <n v="1"/>
    <m/>
    <m/>
    <m/>
    <m/>
    <m/>
    <m/>
  </r>
  <r>
    <x v="1813"/>
    <s v="Fall on Rock, Inadequate Protection, California, Yosemite Valley, Washington Column"/>
    <x v="22"/>
    <s v="California, Yosemite Valley, Washington Column_x000a_On September 27, Taylor Sincich (23) and I, Tommy Bairstow (24), set out to climb Mid-East Crisis on the east face of Washington Column. I had fixed four pitches by myself two days earlier, and we hoped to finish it off in a day. Working in the Valley had allowed me to crank out 11 big walls in the previous six months, but this would be the last for a while— the start of a relaxing sabbatical._x000a_We jugged the fixed lines, and after I led pitches five through eight as a block, Taylor took the rest. We were using a 60-m lead line and a 60-m x 10-mm static tag line, the latter for lower-outs, shuttling gear, and retreat if necessary. The follower carried our daypack containing water, lights, and cell phones, so we had no haul bag. By 2 p.m. we were in the huge, multi-pitch system of overhangs above the Great Slab. After completing Pitch 10, Taylor pulled up the slack, anchored the lead line to the bolts, and called for me to come up._x000a_Pitch 10 was drastically traversing and overhanging, so cleaning was tricky and exhausting. It took much longer than usual, and Half Dome was glowing gold by the time I neared the belay. This meant we had about one hour of light with 2.5 pitches to go, so I was moving fast, though not carelessly. The last placement to clean was a #4 cam about five feet below the anchor and two or three feet to its left. “Almost there,” I thought. Just a routine move around the piece and then I could relax at the anchor. I could see Taylor watching me as I prepared to clean the cam._x000a_At this point I was hanging completely free of the wall on the lead rope. Both feet were in aiders connected to the lower, left-hand jug (my usual rig) and the upper jug was on the rope just under the cam. Both jugs were connected to my harness with daisies. The ends of the lead rope were tied to our belay loops, and the tag line was tied between the haul loops on the backs of our harnesses. Per my standard practice, I was not tied in short, so almost the entire lead rope and tag line each hung in a long loop below me._x000a_My plan was to weight the lower jug and then remove the upper one and reattach it above the cam. Then I would shift my weight to the upper jug, remove the cam, and finish climbing a few feet to the anchor. I’ve re-lived this moment a thousand times in my head: I reached for my top jug, grabbed the trigger, and immediately started falling—and kept falling._x000a_At first I thought the #4 cam had blown but that would only have swung me out a bit. Or maybe the anchor had failed. I started screaming. I’ve been told I have a high-pitch to my voice when I fall. “I’m gonna die!! I’m gonna die!” must have sounded strangely boyish to Taylor._x000a_I hit something almost immediately—a small slab about 50 feet beneath me that barely jutted out—and it shot me further outward. My feet absorbed most of the impact, and it felt like dynamite going off in my left boot. My new Sportiva high-tops were ejected from my feet. (They were later found at the base with the left shoe still tied.) The impact had no time to register, as I was immediately in free fall again. I had taken my fair share of short falls before, but to fall so far with no warning was utterly terrifying. Why was I falling? The Great Slab was getting closer. I felt a strange acceptance and thought, “I guess this is it.”_x000a_And then I slowed to a stop, dangling in space just above the slab. The lead rope had held. I had fallen about 170 feet and all those thoughts had occurred in a few seconds. Thanks to the dramatic steepness of the route, the fall had been almost completely clean. That moment I stopped was like a rebirth, with screaming, tears, and a profound sense of joy and luck. I wasn’t dead, but I was injured, and my first thought was of rescue. Furthermore, I could see at least two core shots (cuts completely through the sheath) in the lead rope just above me, and I wondered if the line would snap._x000a_After making a panicked 911 call, I managed to gather myself into coherency. I talked to Search and Rescue, talked to several of my climber friends around the Valley, and even talked to myself a bit. Jack, the ranger at SAR, asked me several medical questions to confirm that my worst injury was the left ankle and that it still had circulation, feeling, and movement. It was too close to dark for helicopter support and it would take hours to hike a team to the summit and lower a rescuer to me. Furthermore, the team was dealing with a climbing accident at Higher Cathedral Spire that might be more serious than mine, so he asked if I could jug to the anchor and even follow Taylor to the top if I felt up to it. I was hanging in my harness, not a good place for the night, so I was willing to give it a try. We arranged to stay in touch and hung up._x000a_I surveyed my injuries. My left ankle was the size of a softball, throbbing severely, definitely broken, and utterly useless. My right ankle was sprained but still had movement and flexibility; it would be painful but I could use it, though I had nothing on my feet but socks. My fingertips were burned and blistered from trying to grab the rope when_x000a_I started falling, but I was wearing gloves so my hands were spared. I was almost out of water and the light was fading. “Okay.” I said out loud to myself, “This is going to be the hardest thing you’ve ever done.”_x000a_I yelled, “Taylor!”_x000a_“You okay? What’s up?”_x000a_“My ankle is broken, my fingertips are burned. I think I’m gonna jug up to you.”_x000a_“Okay man, just be safe.”_x000a_After an eternity I made it to the anchor and put Taylor on belay. I felt like I might pass out, and of course that worried Taylor, since he was leading, but I belayed with a Grigri. The bigger issue may have been relying on our coreshot and burnt-sheath lead rope, but the remaining pitches were short enough to keep the core shots out of the system._x000a_Taylor finished the pitch and rappelled the tag line. Then he lowered me out so I could ascend the free-hanging tag line as he cleaned on the lead line. In the distance below I could see headlamps starting up North Dome Gully, which meant that our friends were scrambling up with food, water, and painkillers. Their shouts and light flashes brought a tremendous wave of relief. We just had to get to the top._x000a_After the last technical lead, pitch 12, Taylor was too tired to rappel to me and clean, so we left everything there for him to retrieve someday. Jugging that pitch forced me to drag my broken ankle up a slab for 120 feet. Each time it banged against the rock was like breaking it all over again._x000a_We were exhausted and dehydrated, but our friend Isaac had down- climbed the final 100 feet to bring us some water. He fixed the tag line to the top of the climb, and Taylor and I crawled slowly up, with plenty of cursing and screaming on my part. It was about 1:00 a.m. My friends were Wilderness First Responders, but it didn’t take any medical training to realize that hiking out was impossible for me. They called SAR back, updated them on my condition, and made plans for a rescue._x000a_In the morning I was short-hauled off the top of the Column by the SAR chopper and taken to the Yosemite clinic. I was released later that day with a broken and dislocated left talus bone and some bandaged fingers, but otherwise fine. After surgery and six months of sometimes painful healing, I’m pretty close to fall strength, and hopefully I’ll be a safer climber. I was extremely lucky._x000a_Analysis_x000a_Tommy said, “I have never used a back-up system in my ascending. I’m mainly a self-taught wall climber, and this made sense to me. Foolish. From now on I will ALWAYS back up my ascending.” He also indicated that none of his partners had ever stressed to him how crucial it was to back up his ascenders. After watching Tommy clean Pitch 9, Taylor did suggest that he clip a ‘biner through the hole in the top of his ascenders and asked, “Do you do any backups?” But Taylor is a polite fellow and didn’t push the issue or suggest tying in short to the rope._x000a_We know that climbers don’t always back themselves up while ascending, both in Yosemite Valley and elsewhere, but this has resulted in several accidents that were otherwise preventable. The discussion following Tommy’s trip report on SuperTopo.com is one place to start. (Search trip reports for Crisis in Yosemite.)_x000a_We hope that both of them will be a bit more aggressive when providing advice to their climbing partners after this incident._x000a_A couple of self-rescue suggestions. After a fall like Tommy’s, consider providing a belay with the tag line, and even a counter-weight haul, to protect and assist your freaked-out partner as he ascends the potentially damaged lead line. In addition, Tommy was carrying both cell phones and both headlamps in the daypack. Now they each carry their own all the time. (Source: Tommy, Taylor, and John Dill, NPS Ranger)"/>
    <n v="7"/>
    <m/>
    <m/>
    <n v="2"/>
    <m/>
    <m/>
    <m/>
    <m/>
    <m/>
    <m/>
    <m/>
    <m/>
    <m/>
    <x v="0"/>
    <n v="1"/>
    <m/>
    <x v="1"/>
    <x v="1"/>
    <x v="0"/>
    <x v="0"/>
    <x v="0"/>
    <x v="0"/>
    <n v="1"/>
    <m/>
    <x v="0"/>
    <m/>
    <m/>
    <m/>
    <x v="0"/>
    <x v="0"/>
    <m/>
    <m/>
    <m/>
    <x v="0"/>
    <m/>
    <m/>
    <m/>
    <m/>
    <m/>
    <m/>
    <x v="0"/>
    <m/>
    <m/>
    <m/>
    <m/>
    <m/>
    <m/>
    <m/>
    <m/>
    <m/>
    <n v="1"/>
    <m/>
    <m/>
    <x v="0"/>
    <m/>
    <m/>
    <m/>
    <m/>
    <m/>
    <m/>
    <m/>
    <n v="1"/>
    <m/>
    <m/>
    <m/>
    <m/>
    <m/>
    <m/>
    <m/>
    <m/>
    <m/>
    <x v="0"/>
    <m/>
    <m/>
    <m/>
    <m/>
    <m/>
    <m/>
    <m/>
    <m/>
    <m/>
    <m/>
    <m/>
    <m/>
    <m/>
    <m/>
    <n v="1"/>
    <m/>
    <m/>
    <m/>
  </r>
  <r>
    <x v="1814"/>
    <s v="Fall on Rock, Inadequate Protection, Complacency _x000a_California, Yosemite Valley, The Rostrum"/>
    <x v="22"/>
    <s v="On August 12th, my long time climbing partner (27) and I, Bud Miller (27), set off to climb the 1000-foot North Face of The Rostrum (8 pitches, IV 5.11c). The route was new to both of us and sure to push our limits, but it’s considered relatively safe due to its protectable cracks and steep, clean falls. Although we weren’t confident of on-sighting the route, at the worst we might take a few short falls._x000a_To get to the route, you hike/rappel a steep gulley to the base, then after climbing to the top, it is a short hike up to the road. There seemed to be no reason to bring our approach shoes so we grabbed our gear and descended bare-foot._x000a_Tommy took a short fall leading the 5.11 crux of Pitch 2, and I needed plenty of expletives to follow it. However, as self-proclaimed 5.10 climbers, this was no surprise, and we had forecasted a long day. At the belay we decided I would lead the next few pitches. Tommy passed me the rack and I took off._x000a_Pitch 3 is long but not hard in relation to the rest of the climb. An initial 5.10 bulge is followed by a long 5.9 hand crack that starts thin and slowly widens. This grade and type of climbing had become comfortable for me after four months of climbing in Yosemite and to my stubborn mind it did not warrant throwing in much protection. So after the bulge I placed a green (.75) Camalot and climbed as fast as I could, never entertaining the idea of falling. As I got higher, I knew that I should add a piece but the pitch was so good that I just kept thinking, “Another move or two.” Then, suddenly, my hand slipped out and I was falling backwards with plenty of time to realize that the Camalot was at least 25 feet below me. The piece held, but my fall, including rope stretch, was about 60 feet._x000a_When I stopped I was hanging next to the belay. Tommy looked at me in horror; I looked back at him, upside down, and said, “I’m ok. My right foot is broken but I’m okay.”_x000a_We stayed there half an hour, weighing options while I got my adrenaline under control. It was clear that my foot was 100% non-weight bearing, and whenever I bumped it the pain was excruciating. Prusiking the pitch after Tommy, negotiating the traverse, and scrambling onefooted up the gulley was to be avoided if we had another choice._x000a_If we rapped the route, we faced crossing the Merced River to reach Highway 140 on the other shore. Although painful, the rappels went fairly smoothly. Scrambling down the forested scree slope from the climb to the river, perhaps 20 minutes on two good feet, took four hours. We made it with me sliding on my ass, Tommy holding me up on his shoulders, and fashioning a crutch with a stick, a shirt, and climbing tape._x000a_The river was a mix of white water and deep, fast current and while Tommy could swim it, there was no way I could safely cross on my own. It was also out of the question to work our way up or down stream through huge boulders to a gentler crossing, so Tommy crossed with the climbing rope and some gear. He set up an anchor well upstream from where I was, fixed the rope, and then swam back with the loose end. We tightened the line with a Munter/Mule Hitch to give me a safe way to cross. I clipped a sling from my harness to the rope, hopped in the river, and pulled myself to the far shore. When we reached the road, we looked like characters out of Mad Max, but the first people we saw were kind enough to stop._x000a_I had badly broken four metatarsals. After six months with a cast and physical therapy, I was back to climbing, hopefully a bit wiser._x000a_Analysis_x000a_The reason I fell was the same reason I had under-protected, complacency due to over-confidence. I had climbed many cracks of this difficulty without ever falling, so I had begun to think I never would. Climbers usually place less gear on easier terrain but I discovered the hard way a reason for caution. (Source: Bud Miller and John Dill, NPS Ranger)_x000a_(NPS comment: Here are two other reasons for protecting more often: First, ratings are subjective. You never know, especially in Yosemite, when the rater’s “5.9” pitch will surprise you. Second, placements fail, sometimes from user error and sometimes from an unnoticed fracture in the rock. The latter is true of handholds as well.)"/>
    <n v="4"/>
    <m/>
    <m/>
    <m/>
    <n v="2"/>
    <m/>
    <m/>
    <n v="1"/>
    <m/>
    <m/>
    <m/>
    <m/>
    <m/>
    <x v="0"/>
    <n v="1"/>
    <m/>
    <x v="1"/>
    <x v="1"/>
    <x v="0"/>
    <x v="0"/>
    <x v="0"/>
    <x v="0"/>
    <m/>
    <m/>
    <x v="0"/>
    <m/>
    <m/>
    <m/>
    <x v="0"/>
    <x v="0"/>
    <m/>
    <m/>
    <m/>
    <x v="0"/>
    <m/>
    <m/>
    <m/>
    <m/>
    <m/>
    <m/>
    <x v="0"/>
    <m/>
    <m/>
    <m/>
    <m/>
    <m/>
    <m/>
    <m/>
    <m/>
    <m/>
    <m/>
    <m/>
    <m/>
    <x v="0"/>
    <m/>
    <m/>
    <m/>
    <m/>
    <m/>
    <m/>
    <m/>
    <m/>
    <m/>
    <m/>
    <m/>
    <m/>
    <m/>
    <m/>
    <m/>
    <m/>
    <m/>
    <x v="0"/>
    <m/>
    <m/>
    <m/>
    <m/>
    <m/>
    <m/>
    <m/>
    <m/>
    <m/>
    <m/>
    <m/>
    <m/>
    <m/>
    <n v="1"/>
    <m/>
    <m/>
    <m/>
    <m/>
  </r>
  <r>
    <x v="1815"/>
    <s v="Fall on Rock, Inadequate Protection, Nevada, Red Rock Canyon NCA, Pine Creek Canyon"/>
    <x v="22"/>
    <s v="Nevada, Red Rock Canyon NCA, Pine Creek Canyon_x000a__x000a_On March 12, around 1:00 p.m., there was a serious leader fall on the lower section of the third pitch (the long 5.8 corner) of the route Dark Shadows on the Mescalito Formation in the Pine Creek Canyon area. It seems that the leader was about 30 feet above the belay ledge with insufficient protection and slipped while trying to place gear. He dropped the gear and landed on the small ledge just above the belay right-side down. It does not appear that any gear failed._x000a__x000a_There was one party above and one party below on the route. I was anchored just right of the Dark Shadows belay ledge at the anchor of Slot Machine (instead of rappelling to the Dark Shadows anchors). I saw about the last five feet of the fall. It was extremely disturbing._x000a__x000a_A person in the party above was a doctor and one person below was a nurse. Those two parties worked tirelessly to stabilize the injured climber and set up anchors needed to bring up rescue personnel. It took about two hours for the first rescuer to arrive, as the narrow canyon and trees made it difficult for the helicopter to do much. I think they were able to drop off people and gear bit by bit at about the halfway point on the trail. (I waited at the Slot Machine anchor with a partner—until it was confirmed that we would not be needed for assistance immediately—and watched the helicopter make several passes._x000a__x000a_After another hour or so and after about three more SAR personnel arrived, they built a setup of anchors and pulleys using trees and boulders on the ground. Luckily we had extra ropes and plenty of people on the ground to assist with hauling a rescuer and litter up to the ledge. When the climber was in the litter, he was lowered with the rescuer and several of us helped pull the litter away from the water and carried it up to a point where the helicopter could drop a line and evacuate the patient by air. From fall to helicopter lift, the whole event took about eight hours._x000a__x000a_I was told that the injuries included fractured leg and vertebrae with likely paralysis as a result. (Source: Edited from a post on mountainproject.com by Joseph Stover)"/>
    <n v="7"/>
    <m/>
    <m/>
    <m/>
    <m/>
    <m/>
    <m/>
    <m/>
    <m/>
    <m/>
    <m/>
    <m/>
    <m/>
    <x v="0"/>
    <n v="1"/>
    <m/>
    <x v="1"/>
    <x v="1"/>
    <x v="0"/>
    <x v="0"/>
    <x v="0"/>
    <x v="0"/>
    <m/>
    <m/>
    <x v="0"/>
    <m/>
    <m/>
    <m/>
    <x v="0"/>
    <x v="0"/>
    <m/>
    <m/>
    <m/>
    <x v="0"/>
    <m/>
    <m/>
    <m/>
    <m/>
    <m/>
    <m/>
    <x v="0"/>
    <m/>
    <m/>
    <m/>
    <m/>
    <m/>
    <m/>
    <m/>
    <m/>
    <m/>
    <m/>
    <n v="1"/>
    <n v="1"/>
    <x v="0"/>
    <m/>
    <m/>
    <m/>
    <m/>
    <n v="1"/>
    <m/>
    <m/>
    <m/>
    <m/>
    <m/>
    <m/>
    <m/>
    <m/>
    <m/>
    <m/>
    <m/>
    <m/>
    <x v="0"/>
    <m/>
    <m/>
    <m/>
    <m/>
    <m/>
    <m/>
    <m/>
    <m/>
    <n v="1"/>
    <m/>
    <m/>
    <m/>
    <m/>
    <m/>
    <m/>
    <m/>
    <m/>
    <m/>
  </r>
  <r>
    <x v="1816"/>
    <s v="Fall on Rock, Inadequate Protection, Unable to Communicate with Partner, Colorado, Buena Vista Crags"/>
    <x v="22"/>
    <s v="Colorado, Buena Vista Crags_x000a_On September 26, I was approximately 18 feet up a dihedral that was maybe 22 feet tall, about to make the crux move on a route (name unknown, left of Pump Station at Buena Vista crags). I had relatively good gear with my last piece being maybe seven feet below me, when my right foot blew. I immediately lost it and came off. As I fell I saw the rope coiling through the gear, hoping it would hold, as the last piece was a small Mastercam. It held, but only really caught me about a foot above the ledge/slab that the dihedral started out of. I crashed my entire weight onto my right foot, and in an effort to crumple as much as possible, I slid backwards a ways down the slab. I immediately heard/felt the explosion in my ankle and began yelling down to my belayer to prepare to lower me. The impact had blown my shoe off my foot, so I gathered myself and hopped over the pillar that made up the first half of the route and lowered with my broken and severely deformed ankle away form the wall. I got to the ground and crab-crawled a short distance to flat ground while my buddy assessed me._x000a_Surprisingly I wasn’t injured anywhere else. I drank water for a little bit while my belayer searched for help to get me out. Fortunately we were only a hundred yards from my truck so I crab crawled back to it while he was gone searching, just to give myself something to do instead of thinking about the ankle. After an hour and a half drive to Salida, I got into the ER, where I was diagnosed with a fractured talus._x000a_Analysis_x000a_I think the accident happened for a few reasons. 1) I had gotten used to running it out and making it on similar terrain. Because of this attitude, I wasn’t fully committed and didn’t place additional gear. 2) I lost both visual and audible contact with my belayer during the climb and without that you can’t properly belay. My guess is there was more slack in the system because of the wandering nature of the route, but also my belayer knows I hate being short roped. So he couldn’t tell, and I couldn’t tell him I was in a bad place to be given too much slack. 3) I should have down climbed and re-assessed the moves instead of going through expecting that, as usual, I would stick when in fact I was on incredibly dense/slick granite. Again I didn’t treat it with the respect it deserved and I got spanked. (Source: Brice Harris from a post on mountainproject.com)\"/>
    <n v="5"/>
    <m/>
    <m/>
    <m/>
    <m/>
    <m/>
    <m/>
    <m/>
    <m/>
    <m/>
    <m/>
    <m/>
    <m/>
    <x v="0"/>
    <n v="1"/>
    <m/>
    <x v="1"/>
    <x v="1"/>
    <x v="0"/>
    <x v="0"/>
    <x v="0"/>
    <x v="0"/>
    <m/>
    <m/>
    <x v="0"/>
    <m/>
    <m/>
    <m/>
    <x v="0"/>
    <x v="0"/>
    <m/>
    <m/>
    <m/>
    <x v="0"/>
    <m/>
    <m/>
    <m/>
    <m/>
    <m/>
    <m/>
    <x v="0"/>
    <m/>
    <m/>
    <m/>
    <m/>
    <m/>
    <m/>
    <m/>
    <m/>
    <m/>
    <m/>
    <m/>
    <m/>
    <x v="0"/>
    <m/>
    <m/>
    <m/>
    <m/>
    <m/>
    <m/>
    <m/>
    <m/>
    <m/>
    <m/>
    <m/>
    <m/>
    <m/>
    <m/>
    <m/>
    <m/>
    <m/>
    <x v="0"/>
    <m/>
    <m/>
    <m/>
    <m/>
    <m/>
    <n v="1"/>
    <m/>
    <m/>
    <m/>
    <m/>
    <m/>
    <m/>
    <m/>
    <m/>
    <n v="1"/>
    <m/>
    <m/>
    <m/>
  </r>
  <r>
    <x v="1817"/>
    <s v="Fall on Rock, Inexperience, Failed to Thread Rope Through Anchors, Kentucky, Red River Gorge"/>
    <x v="22"/>
    <s v="Kentucky, Red River Gorge, Muir Valley_x000a_A male climber (31) fell from the top anchors of Rat Stew (5.10a). He landed two feet from his belayer after free falling approximately 75 feet. Moments after he decked, another climber who witnessed the fall ran to the nearest emergency call station and radioed for help. A helicopter was requested and landed at a nearby Landing Zone and awaited delivery of the patient. He was treated, packaged, and transported to the University of Kentucky Medical Trauma Center._x000a_Analysis_x000a_The climber was cleaning the anchors and members of his party were expecting him to rappel when he fell. It was his first or second time cleaning anchors in an outdoor climbing environment. He failed to thread his rope through the top anchor rings and when he unclipped his tether, there was nothing to keep him from free falling to the ground. He has no recollection of climbing that day so he cannot provide any information as to why he failed to clean correctly._x000a_Even though he suffered horrific massive internal injuries and traumatic brain injury, he survived the fall. He spent months in rehabilitation and physical therapy and has made a substantial recovery. (Source: Rick Weber)"/>
    <n v="6"/>
    <m/>
    <m/>
    <m/>
    <m/>
    <n v="1"/>
    <m/>
    <m/>
    <m/>
    <n v="1"/>
    <m/>
    <m/>
    <m/>
    <x v="0"/>
    <n v="1"/>
    <m/>
    <x v="0"/>
    <x v="1"/>
    <x v="0"/>
    <x v="1"/>
    <x v="1"/>
    <x v="0"/>
    <m/>
    <m/>
    <x v="0"/>
    <m/>
    <m/>
    <m/>
    <x v="0"/>
    <x v="0"/>
    <m/>
    <m/>
    <m/>
    <x v="0"/>
    <m/>
    <m/>
    <m/>
    <m/>
    <m/>
    <m/>
    <x v="0"/>
    <m/>
    <m/>
    <m/>
    <m/>
    <m/>
    <m/>
    <m/>
    <m/>
    <m/>
    <m/>
    <m/>
    <m/>
    <x v="0"/>
    <m/>
    <m/>
    <m/>
    <m/>
    <m/>
    <m/>
    <m/>
    <m/>
    <m/>
    <m/>
    <m/>
    <m/>
    <m/>
    <m/>
    <m/>
    <m/>
    <m/>
    <x v="1"/>
    <n v="1"/>
    <m/>
    <m/>
    <m/>
    <m/>
    <m/>
    <m/>
    <m/>
    <m/>
    <m/>
    <m/>
    <m/>
    <m/>
    <m/>
    <m/>
    <m/>
    <m/>
    <m/>
  </r>
  <r>
    <x v="1818"/>
    <s v="Fall on Rock, Ledge Breaks Beneath Climber's Feet, Colorado, Rocky Mountain National Park, Longs Peak"/>
    <x v="22"/>
    <s v="On Sunday August 28, Keith Brett (29) fell from the North Chimney while simul-climbing with his partner Matt. Their intention was to climb Pervertical Sanctuary (5.10d–5.1 la). Here is how Keith described his incident:_x000a_Before light (probably around 5:15 a.m.), we were approximately 100 feet from Broadway Ledge. I was above and there were three to four pieces of gear between my partner and me. I was off route for a moment, then down climbed, got back on route and started moving up again. While standing on what I thought to be a stable ledge (six to eight inches wide) for a few seconds, it suddenly released. I was about 30 feet above my last piece of gear. I took about a 25-foot free-fall before hitting a ledge and tumbled for the remainder of the fall until the rope eventually caught me. No gear pulled. The fall was 60–70 feet total. I didn’t lose consciousness. I was wearing a helmet._x000a_My partner was able to eventually climb up to the ledge to assist me. A group of friends who were lower in the North Chimney joined us and helped lower me out of the chimneys and get me back to our bivy cave at the top of Mill’s Glacier where we waited for assistance. Rangers met our group and provided medical care. I was flown off Mills Glacier via medical helicopter and taken to Denver._x000a_Injuries I sustained were: a left wrist fracture in two places, two broken ribs, a punctured left lung, and some cuts and deep bruises with a few requiring stitches. The lung and breathing were the major issues. Thanks to everyone who helped me out during this incident including the RMNP rangers (top notch), friends and everyone else who was around. This really shows how strong and what amazing people make up the climbing community. Hope to be back at it soon! (Source: Keith Brett)_x000a_Analysis_x000a_Even though the North Chimney is rated 5.6, loose, wet rock, difficult route finding and lack of protection can potentially make this approach route to the Diamond the crux of the day. Objective hazards such as rockfall, long run-outs, and difficult route finding should be anticipated on a route such as this. The climbing party did an excellent job of self- rescuing down to Mills Glacier. If the SAR team needed to climb and then perform a technical lower, the rescue would have likely extended late into the night, requiring the patient to overnight on Mills Glacier. (Source: RMNP Search and Rescue)"/>
    <n v="6"/>
    <m/>
    <m/>
    <m/>
    <n v="1"/>
    <m/>
    <m/>
    <m/>
    <m/>
    <m/>
    <m/>
    <m/>
    <m/>
    <x v="0"/>
    <n v="1"/>
    <m/>
    <x v="1"/>
    <x v="1"/>
    <x v="0"/>
    <x v="1"/>
    <x v="0"/>
    <x v="0"/>
    <m/>
    <m/>
    <x v="0"/>
    <m/>
    <m/>
    <m/>
    <x v="0"/>
    <x v="1"/>
    <m/>
    <m/>
    <m/>
    <x v="0"/>
    <m/>
    <m/>
    <m/>
    <m/>
    <m/>
    <m/>
    <x v="0"/>
    <m/>
    <m/>
    <m/>
    <m/>
    <m/>
    <m/>
    <m/>
    <m/>
    <n v="1"/>
    <m/>
    <n v="1"/>
    <m/>
    <x v="0"/>
    <m/>
    <m/>
    <m/>
    <m/>
    <m/>
    <m/>
    <m/>
    <m/>
    <m/>
    <m/>
    <m/>
    <n v="1"/>
    <m/>
    <m/>
    <m/>
    <m/>
    <m/>
    <x v="1"/>
    <m/>
    <m/>
    <m/>
    <m/>
    <m/>
    <m/>
    <m/>
    <m/>
    <m/>
    <m/>
    <m/>
    <m/>
    <m/>
    <n v="1"/>
    <m/>
    <m/>
    <m/>
    <m/>
  </r>
  <r>
    <x v="1819"/>
    <s v="Fall on Rock, Off Route, Party Separated — Climbing Alone, Inadequate Clothing, Exceeding Abilities, California, Kings Canyon National Park, Thunderbolt Peak"/>
    <x v="22"/>
    <s v="California, Kings Canyon National Park, Thunderbolt Peak_x000a_On August 21, Robert Levin (62), Steven Most (60’s), and Mathew Most (20s) hiked from South Lake to camp in Dusy Basin in Kings Canyon National Park planning to climb Thunderbolt Peak (14,003-feet) in the Palisades via the Southwest Chute #2 route. After acclimating for two nights the group began their climb on the morning of August 23. They intended to climb a class 3 or 4 route without technical equipment. The group appears to have erroneously taken the Northwest Chute (class 4) on Starlight Peak rather than their planned route. About 1230 on August 23, Steven and Matt Most turned back because they felt the route was too exposed and more difficult than they were capable of. They attempted to convince Levin to join them, to no avail. Levin was determined to reach the summit and continued on without them. Two hours after the group separated, the Mosts heard Levin yelling, “Help!” from up on the peak._x000a_Knowing neither the nature of Levin’s predicament nor feeling technically capable of ascending the peak to assist, Mathew Most hiked to the trailhead to seek assistance while Steven Most remained near the base of the mountain at 11,000 feet._x000a_A ranger hiked in on the morning of the 24th. The ranger heard occasional yells of “help” coming from below Thunderbolt Peak. Levin had spent the night alone, injured, with no equipment on a wall below the summit. He was wearing shorts, shirt, hat, and mountaineering boots. He had with him a fanny pack with one water bottle, energy bars and chocolate._x000a_Levin was located after two hours of aerial searching in the vicinity of the West Rib route. He was perched on a two-foot sloping ledge, having fallen vertically over 100 feet._x000a_Rangers Johnson and Corrao climbed fifth class terrain and reached Levin by 1800, thirty hours after the accident. He was dehydrated and hypothermic. Rangers stabilized him and due to approaching darkness prepared to lower him 100 feet into a sandy chute to bivy until a technical lower could be completed the following day. When a window of calm wind arrived, Levin was flown solo in a Bauman Screamer Suit to Ranger Erika Jostad at Barrett Lakes, packaged inside the helicopter, and flown to a hospital in Bishop, CA as dark descended._x000a_He had suffered a concussion, open tibia-fibula fracture, and humerus fracture when he landed on his left side. Levin’s humorous injury was surgically repaired. His left foot and lower leg were ultimately amputated due to the severity of the injuries and time elapsed between onset and treatment._x000a_Analysis_x000a_Two of the three climbers recognized early on they had exceeded their abilities and equipment and were possibly off their intended route. Levin had lessened his safety net when he continued the summit attempt solo. The climber was unequipped for the terrain and was ultimately well off route on the descent. (Source: Ranger Erika Jostad, Kings Canyon National Park)_x000a_(Editor’s Note: Each year we include one or two incidents in which hiking turns into a climbing situation. See Oregon, North Sister for another example.)"/>
    <n v="11"/>
    <m/>
    <m/>
    <n v="1"/>
    <m/>
    <m/>
    <m/>
    <n v="2"/>
    <m/>
    <n v="1"/>
    <m/>
    <m/>
    <m/>
    <x v="0"/>
    <n v="1"/>
    <m/>
    <x v="0"/>
    <x v="0"/>
    <x v="1"/>
    <x v="1"/>
    <x v="0"/>
    <x v="0"/>
    <m/>
    <m/>
    <x v="0"/>
    <n v="1"/>
    <n v="1"/>
    <m/>
    <x v="0"/>
    <x v="1"/>
    <m/>
    <m/>
    <m/>
    <x v="0"/>
    <m/>
    <m/>
    <m/>
    <m/>
    <m/>
    <m/>
    <x v="0"/>
    <m/>
    <m/>
    <n v="1"/>
    <m/>
    <m/>
    <m/>
    <m/>
    <m/>
    <n v="1"/>
    <m/>
    <m/>
    <m/>
    <x v="0"/>
    <m/>
    <m/>
    <m/>
    <n v="1"/>
    <m/>
    <m/>
    <m/>
    <m/>
    <m/>
    <m/>
    <m/>
    <m/>
    <m/>
    <m/>
    <m/>
    <m/>
    <n v="1"/>
    <x v="1"/>
    <m/>
    <m/>
    <m/>
    <m/>
    <m/>
    <m/>
    <m/>
    <m/>
    <m/>
    <m/>
    <m/>
    <m/>
    <m/>
    <n v="1"/>
    <m/>
    <m/>
    <m/>
    <m/>
  </r>
  <r>
    <x v="1820"/>
    <s v="Fall on Rock, Poor Communication, Inadequate Belay — Distracted, Kentucky, Red River Gorge"/>
    <x v="22"/>
    <s v="Kentucky, Red River Gorge, Muir Valley_x000a_On March 21,I took a lead fall, landing at the base of the climb Suppress the Rage (5.12a) located at the Sunny Side. I was at the second-to-last bolt when I decided to rest before making the last hard move. I must admit that I started climbing kind of suddenly, maybe surprising my belayer. Anyway, when I was less than one meter above the bolt I fell off. Before I had time to realize what was happening, I found myself screaming and hitting the ground with my right leg and then my butt. Fortunately the rope got tight at the very last second, so I didn’t fully impact the ground. But still, I broke my pelvis and two vertebrae._x000a_Analysis_x000a_Here is why I think this happened. First of all, my belayer got distracted as soon as I decided to rest for a few seconds. I saw him talking with people while I started falling. Second, there was too much slack in the rope, because it doesn’t make sense to take a 12-meter fall, when you’re only one meter above the bolt. Third, he told me that, as soon as he realized I was falling, he grabbed the rope above and below the Grigri, compromising its activation._x000a_The moral is to pay attention to what you are doing. Always confirm that your belayer knows how to belay properly. The Grigri can be a deceiving belay device to use for the inexperienced. Some think it works by itself and don’t pay attention to how it functions in the correct way!_x000a_I’ve been climbing for more than ten years and consider myself to be experienced. This was the first time climbing with this person, so we didn’t know each other well enough, and there was probably lack of communication. It wouldn’t happen to me with my usual climbing mates. (Source: Edited from a report by Francesco Peci)_x000a_"/>
    <n v="6"/>
    <m/>
    <m/>
    <m/>
    <m/>
    <m/>
    <m/>
    <m/>
    <m/>
    <n v="1"/>
    <m/>
    <m/>
    <m/>
    <x v="0"/>
    <m/>
    <m/>
    <x v="1"/>
    <x v="1"/>
    <x v="0"/>
    <x v="1"/>
    <x v="1"/>
    <x v="0"/>
    <m/>
    <m/>
    <x v="0"/>
    <m/>
    <m/>
    <m/>
    <x v="0"/>
    <x v="0"/>
    <m/>
    <m/>
    <m/>
    <x v="0"/>
    <m/>
    <m/>
    <m/>
    <m/>
    <m/>
    <m/>
    <x v="0"/>
    <m/>
    <m/>
    <m/>
    <m/>
    <m/>
    <m/>
    <m/>
    <m/>
    <m/>
    <m/>
    <m/>
    <m/>
    <x v="0"/>
    <m/>
    <m/>
    <m/>
    <m/>
    <m/>
    <m/>
    <m/>
    <m/>
    <m/>
    <n v="1"/>
    <m/>
    <m/>
    <m/>
    <m/>
    <m/>
    <m/>
    <m/>
    <x v="1"/>
    <m/>
    <m/>
    <n v="1"/>
    <m/>
    <m/>
    <n v="1"/>
    <m/>
    <m/>
    <n v="1"/>
    <m/>
    <m/>
    <m/>
    <m/>
    <m/>
    <m/>
    <m/>
    <m/>
    <m/>
  </r>
  <r>
    <x v="1821"/>
    <s v="Fall on Rock, Protection Came Off _x000a_California, Yosemite Valley, El Capitan, Muir Wall"/>
    <x v="22"/>
    <s v="Although I had climbed several walls in Zion, I had never climbed El Capitan; in fact, I had never even been to the Valley. Yosemite, and El Capitan in particular, had been built up in my mind, the ultimate destination and the ultimate goal._x000a_Finally, on June 3, I arrived in Yosemite Valley with five weeks to climb. I carefully packed eight days worth of supplies, gear, ropes, and hardware into my haul bags, and within an hour of entering the Valley, I was humping loads to the base of The Captain._x000a_After a day and a half climbing to the top of pitch eight, a gathering storm threatened several days of rain. I storm-proofed my gear and swung over to the fixed Heart Ledge rappels to head down to the valley floor. Three days of rest gave me time to decide if I was going to commit to the route. On June 8 I decided to head back up on the wall with two additional days of supplies._x000a_After a couple more days of progress, I decided to take a rest day on a small sloping ledge below Pitch 24: the first crux. Now I was on to the upper pitches of the Muir and was starting to feel truly alone. There was a decent stance on a slab I used to set up and eat. I had enough supplies and the weather looked great for several more days. The past several days had been great, falling into the rhythm of solo climbing, sleeping well, and finding a peace I had been missing for quite a while._x000a_On June 12 I went through the morning routine and got ready to lead Pitch 24, a classic thin nutting dihedral. I began the pitch with a #00 Black Diamond C3 and then placed two small DMM nuts. I then made a cam hook placement up to a yellow HB brass nut. Bouncing the nut resulted in some shift but I had confidence in the nuts body weight ability. Then I placed a green HB brass, more shifting, but it seemed fairly solid. I was getting close to a fixed Alien and I decided to place a cam hook to gain the fixed piece. As I tested the hook, several things went wrong in quick succession. The hook popped and I shifted onto the green HB with my fifi hook, shock loading the nut and pulling it out of the crack. As I fell, the next HB nut popped as well. My left foot hit the slab after I had fallen about 20 feet and I continued to fall about a body length as I crumpled onto the slab._x000a_My left ankle hurt but nothing else. My head and spine seamed all right and I was able to move my neck with no pain. I stood up on the slab with my right foot and gingerly weighted my left foot. Instant blinding pain shot up my leg. I had fallen near the belay so I went to it and took off the gear rack. I dug out my day supplies bag and reached for the Ibuprofen and my cell phone. It was now 8:45 a.m._x000a_I tried to call my oldest friend, climbing partner, and emergency contact, Jesse but the phone wouldn’t dial out. I tried five, ten, a dozen times. I screamed at it, I pleaded with it, I begged it, and finally it dialed out. I had to hold the phone in a specific position for it to work._x000a_I said that I was in trouble and told him that I thought I’d broken my ankle._x000a_How quickly I had given up on the self-reliance of a solo ascent once a real problem reared its head. I could try and rappel the Muir. With the last few pitches being overhanging, and then several traversing pitches to regain Grey Ledges, I would have had to down-aid quite a bit. I also wondered if I could rappel over to The Nose. Making the rappels happen with the use of only one leg would be difficult and painful. The last option was to call YOSAR for a rescue. At the time, I did not want to consider this option. I was in the mentality of being a self-reliant climber. Jesse suggested we at least call YOSAR and make them aware of the situation. To save my phone we decided that Jesse would call them._x000a_After fifteen minutes I got a call from Jack at YOSAR. After a quick assessment with an EMT, we started discussing the situation. Down- aiding was definitely going to be necessary to bail._x000a_I set up my portaledge and took a closer look at my foot and ankle by removing my shoes and socks and placing my feet next to each other. It was obvious that my left ankle had a significant deformity. However, I could move my toes and circulation looked good. I began to think more seriously about a YOSAR rescue. I was still feeling like I should attempt to self-rescue. But doubts started to seriously enter my mind for the first time._x000a_I called Jack back and he told me if I felt confident that I could selfrescue, I should. If not, YOSAR would begin mounting a rescue from the summit of El Cap. He also pointed out to me that if I got in trouble lower down on the wall, a rescue would only become more complicated for them. “I’ll wait here for a rescue.” I had three days of food and water left, which was good, because a more effective rescue effort could be mounted the next day. It was 11:30 a.m._x000a_As soon as I got off the phone my mind started swirling. I was going to have to wait at least another 24 hours for rescue. I looked at the pitch above me. I felt failure and embarrassment. I knew that if I stopped moving, I would have to confront the reality of everything that had happened that morning. I cursed myself, I cursed El Cap, and I cursed Yvon Chouinard, TM Herbert, and Royal Robbins. I cursed climbing, cam hooks, and small nuts. I cursed myself again. I ate and drank. I got out my bivy gear and set up for the long wait. I wrapped my power-stretch around my foot and ankle for compression and splinted it using my wall hammer and athletic tape. I did everything I could think of._x000a_I woke to a woman’s voice saying “Matt....911.” I realized with a jolt that she was talking to me from the valley with a loudspeaker. “Matt Seymour, if you can hear me raise one hand to acknowledge.” The hand goes up. “If your phone still works dial 9-1-1.” Soon I was on the phone with Jack again. The rescue was mobilizing._x000a_At some point, I was looking out at the valley and casually looked up to see someone about 50 feet above me being lowered to my position. I got up and broke down my ledge. Jesse got to my ledge. He took my hand and shook it._x000a_Analysis_x000a_A few things came out of the initial analyses that are worth noting. First, a cell phone turned out to be the most important piece of gear I had. Without it I would have been down to S.O.S. with a headlamp until someone saw me, but YOSAR would have had difficulty determining exactly what my problem was._x000a_Another point on this is that I have a SPOT, but it was safely in my car. When the time came, to make the cell call, I had fairly poor service. The SPOT would have provided the backup._x000a_Second, my level of medical training was not up to snuff. My front country First Responder certification was four years expired. If I had current training, I probably would not have missed the minor trauma to my head. After the rescue I was told they probably would have extracted me sooner had they known about the head injury. I ended with a fractured calcaneus and talus (which was also dislocated) and severely sprained ankle._x000a_We want to see ourselves—and others—in our best moments. However, it is our failures that often truly shape us. Warren Harding climbed The Nose in part because he missed out on the first accent of Half Dome. I failed to climb El Capitan this time. But I have learned more about my goals and what motivates me than I have in a long time. (Source: Edited from a report written by Jason Seymour - 26)"/>
    <n v="6"/>
    <m/>
    <m/>
    <m/>
    <n v="1"/>
    <m/>
    <m/>
    <m/>
    <m/>
    <n v="1"/>
    <m/>
    <m/>
    <m/>
    <x v="0"/>
    <n v="1"/>
    <m/>
    <x v="0"/>
    <x v="1"/>
    <x v="0"/>
    <x v="0"/>
    <x v="0"/>
    <x v="0"/>
    <m/>
    <m/>
    <x v="0"/>
    <m/>
    <m/>
    <m/>
    <x v="0"/>
    <x v="0"/>
    <m/>
    <m/>
    <m/>
    <x v="0"/>
    <m/>
    <m/>
    <m/>
    <m/>
    <m/>
    <m/>
    <x v="0"/>
    <m/>
    <m/>
    <m/>
    <m/>
    <m/>
    <m/>
    <m/>
    <m/>
    <m/>
    <m/>
    <m/>
    <m/>
    <x v="0"/>
    <m/>
    <m/>
    <m/>
    <m/>
    <m/>
    <m/>
    <m/>
    <m/>
    <m/>
    <m/>
    <m/>
    <m/>
    <m/>
    <m/>
    <m/>
    <m/>
    <m/>
    <x v="0"/>
    <m/>
    <m/>
    <m/>
    <m/>
    <m/>
    <m/>
    <m/>
    <m/>
    <m/>
    <m/>
    <m/>
    <n v="1"/>
    <m/>
    <m/>
    <m/>
    <m/>
    <m/>
    <m/>
  </r>
  <r>
    <x v="1822"/>
    <s v="Fall on Rock, Protection Pulled Out, Inadequate Protection, Kentucky, Red River Gorge, Muir Valley"/>
    <x v="22"/>
    <s v="FALL ON ROCK, PROTECTION PULLED OUT, INADEQUATE PROTECTION_x000a__x000a_Kentucky, Red River Gorge, Muir Valley_x000a__x000a_On April 22, a male climber (40) was nearing the top of a short dihedral on a trad route called “Short and Sweet” (5.7), located at the Practice Wall. He took a lead fall, causing his upper protection pieces to pop out, causing him to hit the ground. He sustained a crushed vertebra. He was carefully packaged onto a spine board, placed in a litter, and delivered to an awaiting helicopter._x000a__x000a_Analysis_x000a__x000a_This accident was caused by tenuously placed gear. The climber commented that he should have put in more pieces. (Source: Rick Weber)"/>
    <n v="4"/>
    <m/>
    <m/>
    <m/>
    <m/>
    <m/>
    <n v="1"/>
    <m/>
    <m/>
    <m/>
    <m/>
    <m/>
    <m/>
    <x v="0"/>
    <n v="1"/>
    <m/>
    <x v="1"/>
    <x v="1"/>
    <x v="0"/>
    <x v="0"/>
    <x v="0"/>
    <x v="0"/>
    <m/>
    <m/>
    <x v="0"/>
    <m/>
    <m/>
    <m/>
    <x v="0"/>
    <x v="0"/>
    <m/>
    <m/>
    <m/>
    <x v="0"/>
    <m/>
    <m/>
    <m/>
    <m/>
    <m/>
    <m/>
    <x v="0"/>
    <m/>
    <m/>
    <m/>
    <m/>
    <m/>
    <m/>
    <m/>
    <m/>
    <m/>
    <m/>
    <m/>
    <m/>
    <x v="0"/>
    <m/>
    <m/>
    <m/>
    <m/>
    <m/>
    <m/>
    <m/>
    <m/>
    <m/>
    <m/>
    <m/>
    <m/>
    <m/>
    <m/>
    <m/>
    <m/>
    <m/>
    <x v="0"/>
    <m/>
    <m/>
    <m/>
    <m/>
    <m/>
    <m/>
    <m/>
    <m/>
    <m/>
    <n v="1"/>
    <m/>
    <m/>
    <m/>
    <m/>
    <m/>
    <m/>
    <m/>
    <m/>
  </r>
  <r>
    <x v="1823"/>
    <s v="Fall on Rock, Protection Pulled Out, No Hard Hat _x000a_Colorado, Boulder Canyon, Practice Rock"/>
    <x v="22"/>
    <s v="Reid Pletcher (22), and I (Mali Noyes) were climbing together on May 26. This was going to be our last climb of the day. He was leading the climb, placing gear as he ascended. When he was about 20–30 feet up the wall, he unexpectedly fell. At this point, he had four trad pieces in, but the top two pulled out. He landed on the rock ledge next to me. Because the ledge is downward sloping, I had to keep Reid on belay to keep him from sliding off the ledge. So I called for help._x000a__x000a_For the minute or two that I waited for help, I could see Reid spitting and slowly moving his arms and legs. The four other climbers that were nearby were very helpful. We tried to calm him down and stabilize his head. He had a laceration on the back of his head and was bleeding a lot from his left ear. He was very confused and uncooperative. He kept on trying to stand up. While it was not ideal, he was most comfortable in the fetal position with his head in my lap. I applied pressure to the laceration on the back of his head and treated him the best I could for shock. While I was not next to him for the first one to two minutes after the fall, he was conscious and knew his name and my name the entire time. The Nederland Fire Department, Pridemark Paramedics, and Rocky Mountain Rescue safely removed Pletcher from the rock ledge and he was taken by helicopter to St. Anthony’s Hospital where he was diagnosed with two skull fractures, brain contusions with a subdural hemorrhage and a wrist contusion. He is expected to make a full recovery after rehabilitation._x000a__x000a_Analysis_x000a__x000a_Reid was not wearing a helmet. Wear a helmet! Helmets are designed to protect the climber’s head by absorbing energy and protecting against penetration. The consequences of not wearing a climbing helmet and sustaining a head injury could lead to impaired motor skills and paralysis, memory loss, altered personality, speech difficulty, and other life - changing issues. (Source: Mali Noyes, mountainproject.com)"/>
    <n v="7"/>
    <m/>
    <m/>
    <n v="1"/>
    <m/>
    <m/>
    <m/>
    <m/>
    <m/>
    <m/>
    <m/>
    <m/>
    <m/>
    <x v="0"/>
    <n v="1"/>
    <m/>
    <x v="0"/>
    <x v="1"/>
    <x v="0"/>
    <x v="0"/>
    <x v="0"/>
    <x v="0"/>
    <m/>
    <m/>
    <x v="0"/>
    <m/>
    <m/>
    <m/>
    <x v="0"/>
    <x v="0"/>
    <m/>
    <m/>
    <m/>
    <x v="0"/>
    <m/>
    <m/>
    <m/>
    <m/>
    <m/>
    <m/>
    <x v="0"/>
    <m/>
    <m/>
    <m/>
    <m/>
    <m/>
    <m/>
    <m/>
    <m/>
    <m/>
    <m/>
    <m/>
    <m/>
    <x v="0"/>
    <n v="1"/>
    <n v="1"/>
    <m/>
    <m/>
    <m/>
    <m/>
    <m/>
    <m/>
    <m/>
    <m/>
    <m/>
    <m/>
    <m/>
    <m/>
    <m/>
    <m/>
    <m/>
    <x v="0"/>
    <m/>
    <m/>
    <m/>
    <m/>
    <m/>
    <m/>
    <m/>
    <m/>
    <m/>
    <m/>
    <n v="1"/>
    <m/>
    <m/>
    <m/>
    <m/>
    <m/>
    <m/>
    <m/>
  </r>
  <r>
    <x v="1824"/>
    <s v="Fall on Rock, Rappel Error — No Knot on Roped End, No Hard Hat, Inexperience, Colorado, Eldorado Canyon State Park"/>
    <x v="22"/>
    <s v="Colorado, Eldorado Canyon State Park_x000a_During the afternoon of December 17, Dalton Jones (18) and his female partner (17) were climbing Rewritten (5.7), a six-pitch climb on the Redgarden Wall. Jones successfully led the first pitch, established an anchor, and began belaying his partner. Approximately halfway through the climb, she began to have some difficulty. At this point he lowered her to the base of the climb and told her to stay tied in._x000a_To descend, he set his rope on an anchor and rappelled on the single, free strand of rope, using his partner as the lower anchor and the upper anchor as a redirect. He neglected to check the length of his rappel strand and to tie a knot in the end. As a result, he rappelled off the end, falling about 30 feet. He landed approximately two feet from his partner. He was not wearing a helmet and suffered a two-inch laceration to the back of his head and a fractured left femur._x000a_The first rescuer reached Jones at 1:32 p.m. Jones complained of head pain and severe upper leg pain but was alert and oriented. He was packaged onto a litter for evacuation at approximately 2:44 p.m. and a Flight for Life chopper was requested. Rescuers then evacuated Jones down the hill on a belayed litter to the creek. A Tyrolean traverse was utilized crossing the river. At 3:35 p.m., Jones was placed into an ambulance for transport to the waiting Flight for Life chopper._x000a_Analysis_x000a_Why didn’t Jones’ partner see what was about to happen? Inexperience. The dangling free end that he was about to rappel was clearly visible from his position and would have been visible to her as well._x000a_A rappel backup might have prevented this accident. The two primary methods of backup for preventing mistakes or loss of control include tying a knot on the end of the rope or using a Prusik or other friction knot attached to the rappel rope and the climber’s harness. Better communication between Jones and his partner (or vice versa) may also have prevented this accident, especially since his partner was inexperienced. (Source: Bill May and Aram Attarian)"/>
    <n v="9"/>
    <m/>
    <n v="2"/>
    <m/>
    <m/>
    <m/>
    <m/>
    <m/>
    <m/>
    <n v="1"/>
    <m/>
    <m/>
    <m/>
    <x v="0"/>
    <n v="1"/>
    <m/>
    <x v="0"/>
    <x v="0"/>
    <x v="0"/>
    <x v="0"/>
    <x v="0"/>
    <x v="0"/>
    <m/>
    <m/>
    <x v="0"/>
    <m/>
    <m/>
    <m/>
    <x v="0"/>
    <x v="0"/>
    <m/>
    <m/>
    <m/>
    <x v="0"/>
    <m/>
    <m/>
    <m/>
    <m/>
    <m/>
    <m/>
    <x v="0"/>
    <m/>
    <m/>
    <m/>
    <m/>
    <m/>
    <m/>
    <m/>
    <m/>
    <m/>
    <m/>
    <m/>
    <m/>
    <x v="0"/>
    <n v="1"/>
    <m/>
    <m/>
    <m/>
    <m/>
    <m/>
    <m/>
    <m/>
    <m/>
    <m/>
    <m/>
    <m/>
    <m/>
    <n v="1"/>
    <m/>
    <m/>
    <m/>
    <x v="1"/>
    <m/>
    <m/>
    <m/>
    <n v="1"/>
    <m/>
    <m/>
    <m/>
    <m/>
    <m/>
    <m/>
    <m/>
    <m/>
    <m/>
    <m/>
    <m/>
    <m/>
    <m/>
    <n v="1"/>
  </r>
  <r>
    <x v="1825"/>
    <s v="Fall on Rock, Rockfall, Colorado, Poudre Canyon"/>
    <x v="22"/>
    <s v="Colorado, Poudre Canyon_x000a_Late in the day on May 23 a female climber (31) was injured when she was struck by a rock and fell about 20 feet in Poudre Canyon, which is northwest of Fort Collins. She suffered a broken ankle, a crushing injury to her hand, and head lacerations. She was wearing a helmet._x000a_She was transported to Poudre Valley Hospital after an hours-long rescue hampered by rugged terrain and darkness. (Source: 9news.com)_x000a_Analysis_x000a_Rockfall is a common objective hazard in many areas. Be prepared by becoming aware of those areas where it is common and develop the appropriate tactics to avoid being struck by rock fall. (Source: Aram Attarian)"/>
    <n v="3"/>
    <m/>
    <m/>
    <m/>
    <m/>
    <n v="1"/>
    <m/>
    <m/>
    <m/>
    <m/>
    <m/>
    <m/>
    <m/>
    <x v="0"/>
    <n v="1"/>
    <m/>
    <x v="1"/>
    <x v="1"/>
    <x v="1"/>
    <x v="1"/>
    <x v="0"/>
    <x v="0"/>
    <m/>
    <m/>
    <x v="0"/>
    <m/>
    <m/>
    <m/>
    <x v="0"/>
    <x v="0"/>
    <m/>
    <m/>
    <m/>
    <x v="0"/>
    <m/>
    <m/>
    <m/>
    <m/>
    <m/>
    <m/>
    <x v="0"/>
    <m/>
    <m/>
    <m/>
    <m/>
    <m/>
    <m/>
    <m/>
    <n v="1"/>
    <m/>
    <m/>
    <m/>
    <m/>
    <x v="0"/>
    <m/>
    <n v="1"/>
    <m/>
    <m/>
    <m/>
    <m/>
    <m/>
    <m/>
    <m/>
    <m/>
    <m/>
    <m/>
    <m/>
    <m/>
    <m/>
    <m/>
    <m/>
    <x v="1"/>
    <m/>
    <m/>
    <m/>
    <m/>
    <m/>
    <m/>
    <m/>
    <m/>
    <m/>
    <m/>
    <n v="1"/>
    <m/>
    <m/>
    <m/>
    <m/>
    <m/>
    <m/>
    <m/>
  </r>
  <r>
    <x v="1826"/>
    <s v="Fall on Rock, Unfinished Tie-in Knot _x000a_Arkansas, Horseshoe Canyon Ranch"/>
    <x v="22"/>
    <s v="On October 8, a female climber on top-rope fell from near the top of what is believed to be Earl’s Revenge (5.8). Unconscious but still breathing, she suffered a fractured forearm and possible spinal cord injury since she could not move her feet on command. She was carried on a backboard to a waiting helicopter and flown to the nearest trauma hospital._x000a_According to witnesses, the cause of the accident was an unfinished tie-in knot. The climber tied her own knot, but unfortunately did not finish it. When she reached the anchors and sat in her harness, the knot came untied and she fell._x000a_Analysis_x000a_Climbers in the area noted that the rope was detached from her harness, which was described as “new and intact”. The rope end was found at the anchors with a figure-of-eight knot and working end of the rope trailing from the knot. Her partner did not check her knot._x000a_As she was not wearing a helmet, she is beyond lucky that she sustained no head trauma._x000a_Make sure both the climber and the belayer check knots, anchors, harness, etc. both visually and physically before starting any rock climb! (Source: Aram Attarian, edited from a post on rockclimbing.com.)"/>
    <n v="6"/>
    <m/>
    <m/>
    <m/>
    <m/>
    <m/>
    <m/>
    <m/>
    <m/>
    <m/>
    <m/>
    <m/>
    <m/>
    <x v="0"/>
    <n v="1"/>
    <m/>
    <x v="0"/>
    <x v="1"/>
    <x v="0"/>
    <x v="1"/>
    <x v="0"/>
    <x v="1"/>
    <m/>
    <m/>
    <x v="0"/>
    <m/>
    <m/>
    <m/>
    <x v="0"/>
    <x v="0"/>
    <m/>
    <m/>
    <m/>
    <x v="0"/>
    <m/>
    <m/>
    <m/>
    <m/>
    <m/>
    <m/>
    <x v="0"/>
    <m/>
    <m/>
    <m/>
    <m/>
    <m/>
    <m/>
    <m/>
    <m/>
    <m/>
    <m/>
    <m/>
    <m/>
    <x v="0"/>
    <n v="1"/>
    <m/>
    <m/>
    <m/>
    <m/>
    <m/>
    <m/>
    <m/>
    <m/>
    <m/>
    <m/>
    <m/>
    <n v="1"/>
    <m/>
    <m/>
    <m/>
    <m/>
    <x v="1"/>
    <m/>
    <m/>
    <m/>
    <m/>
    <m/>
    <m/>
    <m/>
    <m/>
    <m/>
    <m/>
    <m/>
    <m/>
    <m/>
    <m/>
    <m/>
    <n v="1"/>
    <m/>
    <m/>
  </r>
  <r>
    <x v="1827"/>
    <s v="Fall on Snow — Failure to Clip in to Fixed Rope _x000a_Alaska, Mount McKinley, Denali Pass"/>
    <x v="22"/>
    <s v="Early in the day on May 25, several groups went for a summit attempt from the 17,200-foot camp. The Alpine Ascents guide stopped by the NPS tent to let Rangers know that they would be attempting to summit._x000a_At 2315, NPS volunteer Mik Jedlicka noticed something below Denali Pass, approximately half a mile from camp. She used a spotting scope to confirm it was a group of four climbers, then heard a shout for help. Based on the location of the group, it was apparent they had fallen from the standard trail on the Autobahn from around 18,400 feet. I notified Ranger Tucker Chenoweth at the 14,200-foot camp, and then quickly went to other tents at the 17,200-foot camp to recruit help. I initially contacted Mountain Trip guides and the Para-rescue/Dutch team (Windmill) with Robert Schnell, Matt Kirby, and Alexander Naumann. Alex Sargent of Team Ranger and NPS volunteers Andrew Dietrick, Mark Dalpes, Mik Jedlicka, and Anthony Larson M.D. were also in the initial rescue party. The hasty teams mobilized quickly with minimal gear set to triage, and the following teams brought more medical and rescue gear including a Cascade toboggan and a Sked litter. Schnell (paramedic) did the initial triage when he arrived at the patients. He prioritized James Mohr (30) as Immediate (difficulty breathing, unconscious, closed head injury), Gary Burke (31) Urgent (lower leg fracture, scalp laceration, head injury, alert and oriented). The other two climbers, Suzanne Allen (41)—a guide for Alpine Ascents—and Peter Bullard (46), had no signs of life and were declared deceased._x000a_Most of the rescue team worked on stabilizing and packaging the two patients while the Mountain Trip guides fixed a guiding line to protect the traversing crevassed terrain back to the 17,200-foot camp. An immediate helicopter evacuation was put on hold until adequate daylight allowed for safe flying conditions. At this point the time was around 0030._x000a_Two independent teams pulled the patients back to camp, one in the Cascade toboggan, one in the Sked litter. As we got close to camp, I radioed to Jay Casello of the Para-rescue team (Windmill) to request additional strength to pull the patients into camp. Numerous other climbers, including the entire Dutch team (Windmill) came out to help._x000a_The patients were placed into two VE-25 Park Service tents which served as dedicated patient treatment tents. Schnell maintained primary care of the critical patient and Larson was the lead provider for the urgent patient. Schnell performed a cricothyrotomy to keep an open airway on the critical patient and continued respirations with a bag-valve mask and supplementary oxygen. Military medics from team Windmill assisted care of both patients under the leadership of Schnell and Larson. Both patients were monitored as the daylight increased._x000a_At 0420 the Park helicopter launched from Talkeetna. Pilot Andy Hermansky flew to 17,200 feet. He picked up the critical patient and returned to Base Camp, then flew to 17,200 feet a third time to pick up the urgent patient and take him to Base Camp as well. Both patients were transferred to LifeMed helicopters and taken to Anchorage hospitals._x000a_Analysis_x000a_Some details are missing to thoroughly understand the sequence that took place and caused the fall. Only one member of the team recalls the events, and he suffered some head trauma and memory deficit from the injuries. Based on the survivor’s accounts, the guide initially began the traverse descent from Denali Pass as the last person on the rope. This puts the guide above the clients and is the traditional position for a mountain guide on this traverse. As the team moved onto the Autobahn face, the guide noticed that the fixed protection pickets were not being clipped onto the rope by the leading person. She took corrective action and reversed the rope team, putting herself in the lead and in charge of clipping the protection. There may have been a deviation from the standard trail as the team moved onto the traverse due to confusion of the new and old trails. During the course of making this transition or shortly after the guide assumed the lead, a climber fell. At this point no pickets or other protection were clipped to the rope. The first fall was stopped initially, but apparently pulled other climbers off their stances and initiated another fall. Ultimately the sequence of falls led to the entire rope team of four climbers being pulled off the trail and down the slope. The vertical fall distance to the point of rest was estimated at 1,000-1,200 feet. The angle of the slope averaged over 40 degrees, with some areas closer to 50 degrees._x000a_The circumstances that caused this fall are attributed to climbing without adequate protection._x000a_Autobahn history: The location of this incident has historically been the most dangerous section of the West Buttress climbing route. At least 14 climbers have died in falls on the Autobahn and many others have suffered significant injuries from falls down the slope. Most falls happen on descent from a long and tiring summit day when fatigue is most significant. It remains a challenge for mountaineers to negotiate the Autobahn safely, despite the efforts of the National Park Service and guiding companies to keep fixed protection in place to arrest falls. The slope is steep enough to make it very difficult to arrest a fall once initiated, especially in firm snow or icy conditions. Traveling roped together on the Autobahn without protection in place puts the entire team in jeopardy if one climber were to slip. A guide has little chance to arrest the fall of a client without the benefit of snow pickets to absorb the energy of a fall._x000a_Fixed protection: An issue that came up multiple times this season involved groups having their climbing protection or carabiners removed by other teams so that it was not available for the descent. A common tactic is for groups to place carabiners on the 20-24 fixed pickets on the Autobahn and leave them in place for the day, only removing them after they pass by the second time on the descent. If the leader of a rope does not have extra carabiners available and none are with the pickets, then they do not have the means to use the fixed protection. With a client leading a rope team and responsible for assuring that protection is clipped, the guide may not be aware of the type, quality, or absence of protection on the rope. The NPS and guide companies have tried different solutions to keep carabiners fixed to the pickets and they still disappear. We don’t know if the guide left carabiners in place and was expecting them to be available for descent, or if her gear may have been removed by other teams, but it is a likely scenario._x000a_Another possible cause of confusion was the presence of two trails on the Autobahn. The older trail used in previous years was not favored or maintained due to an open crevasse midway up the slope. The new trail for 2011 took a higher route than normal and was maintained beginning in early May by the first guided teams. Descending climbers on several occasions this year unintentionally took the lower route, which did not have pickets for protection. The lead climber of the Alpine Ascents rope team may have moved onto this lower trail and found no pickets available._x000a_Debrief point: This was a resource-intensive rescue at high elevation with critically injured patients. A large team of 14 experienced and acclimatized rescuers was instrumental in the favorable outcome of the two survivors. (Source: Kevin Wright, Mountaineering Ranger)"/>
    <n v="8"/>
    <m/>
    <m/>
    <m/>
    <n v="1"/>
    <n v="1"/>
    <n v="2"/>
    <m/>
    <m/>
    <n v="1"/>
    <m/>
    <n v="1"/>
    <m/>
    <x v="1"/>
    <n v="1"/>
    <m/>
    <x v="0"/>
    <x v="1"/>
    <x v="0"/>
    <x v="1"/>
    <x v="0"/>
    <x v="0"/>
    <m/>
    <m/>
    <x v="0"/>
    <m/>
    <m/>
    <m/>
    <x v="0"/>
    <x v="1"/>
    <m/>
    <m/>
    <m/>
    <x v="0"/>
    <m/>
    <m/>
    <m/>
    <m/>
    <m/>
    <m/>
    <x v="0"/>
    <m/>
    <m/>
    <m/>
    <m/>
    <m/>
    <m/>
    <m/>
    <m/>
    <m/>
    <m/>
    <m/>
    <m/>
    <x v="0"/>
    <m/>
    <m/>
    <m/>
    <m/>
    <m/>
    <m/>
    <m/>
    <n v="1"/>
    <m/>
    <m/>
    <m/>
    <m/>
    <m/>
    <m/>
    <m/>
    <m/>
    <m/>
    <x v="1"/>
    <m/>
    <m/>
    <m/>
    <m/>
    <m/>
    <m/>
    <m/>
    <m/>
    <m/>
    <m/>
    <n v="1"/>
    <m/>
    <m/>
    <m/>
    <m/>
    <m/>
    <m/>
    <m/>
  </r>
  <r>
    <x v="1828"/>
    <s v="Fall on Snow — Unable to Self-Arrest, Climbing Unroped _x000a_Alaska, Mt. McKinley, Denali Pass"/>
    <x v="22"/>
    <s v="On the morning of May 16 at 0545, the Angolo Dell’ Avventura Expedition team of Luciano Colombo (67), Mauro Colombo, and Paolo Civera left the 17,200-foot camp for a summit attempt. While gearing up to leave, they decided they would not rope up for ascending the Autobahn, but brought their rope in case they felt like they needed it up higher. It took them approximately two and a half hours to climb to Denali Pass, where they took a break for food and water. At this time, the team had a discussion about the weather, which was beginning to get cloudy above Denali Pass. They decided to keep moving up. At Zebra Rocks, approximately 200 meters above Denali Pass, the team decided to return to the 17,200-foot camp due to clouds and poor visibility. At Denali Pass they regrouped and discussed using their rope for descending to the camp. Paolo Civera and Mauro Colombo tied into the rope for the descent of the Autobahn, but Luciano Colombo felt that the terrain was moderate enough to not tie into the rope. They left Denali Pass together with Civera and Mauro Colombo on the rope ahead of Luciano Colombo (unroped), not separated by more than 30 meters. At approximately 18,000 feet, 50 meters down from Denali Pass on the Autobahn, Civero heard Luciano yelling, “Paolo, Paolo!” Mauro and Paolo turned and saw Luciano in a sliding fall out of control. Civera and Mauro Colombo could only watch as he continued to fall out of sight down towards the Peter’s Glacier. He came to a stop at approximately 16,500 feet. The distance of the fall was about 1,400 feet._x000a_Ranger Matt Hendrickson witnessed Luciano Colombo falling the last half of the slope at 0956. Hendrickson called the incident into 14,200-foot camp and advised Ranger Kevin Wright that he would respond to the scene with three VIPs on his patrol and to advise Talkeetna Ranger Station._x000a_Hendrickson arrived on scene at 1110 with VIP Paramedic Richard Alexander. Alexander determined that Luciano Colombo had sustained head injuries during the fall that were incompatible with life and found no vital signs. After packaging Luciano Colombo’s body, Hendrickson and three VIPs began moving the body back to the 17,200-foot camp, arriving at 1425. On May 18, Luciano Colombo’s body was flown to Talkeetna._x000a_Analysis_x000a_Team Angolo Dell’ Avventura had spent nine days on Denali, ascending to 17,200-foot camp before their summit attempt on May 16. The team was feeling good, had no notable issues with the altitude, and felt rested the morning of their summit attempt. Time spent reaching Denali Pass was on average and the team made a sound decision to come down due to poor visibility and deteriorating weather conditions. The one major contributing factor in this incident was Luciano Colombo’s decision to not tie into the rope with his partners for descending the Autobahn. In this case, an experienced, 67-year-old mountaineer, not taking the consequences of a fall into consideration and not taking simple safety measures of using a rope, was the ultimate cause of his death. (Source: Matt Hendrickson, NPS Mountaineering Ranger)"/>
    <n v="8"/>
    <m/>
    <m/>
    <m/>
    <m/>
    <m/>
    <n v="1"/>
    <n v="3"/>
    <m/>
    <m/>
    <m/>
    <n v="1"/>
    <m/>
    <x v="1"/>
    <m/>
    <m/>
    <x v="0"/>
    <x v="0"/>
    <x v="1"/>
    <x v="1"/>
    <x v="0"/>
    <x v="0"/>
    <m/>
    <m/>
    <x v="1"/>
    <n v="1"/>
    <m/>
    <m/>
    <x v="0"/>
    <x v="1"/>
    <m/>
    <m/>
    <m/>
    <x v="0"/>
    <m/>
    <m/>
    <m/>
    <m/>
    <m/>
    <m/>
    <x v="0"/>
    <m/>
    <m/>
    <m/>
    <m/>
    <n v="1"/>
    <m/>
    <m/>
    <m/>
    <m/>
    <m/>
    <m/>
    <m/>
    <x v="0"/>
    <m/>
    <m/>
    <m/>
    <m/>
    <m/>
    <m/>
    <m/>
    <m/>
    <m/>
    <m/>
    <m/>
    <m/>
    <m/>
    <m/>
    <m/>
    <m/>
    <m/>
    <x v="1"/>
    <m/>
    <m/>
    <m/>
    <m/>
    <m/>
    <m/>
    <m/>
    <m/>
    <m/>
    <m/>
    <n v="1"/>
    <m/>
    <m/>
    <m/>
    <m/>
    <m/>
    <m/>
    <m/>
  </r>
  <r>
    <x v="1829"/>
    <s v="Fall on Snow, Climbing Alone in Severe Weather Conditions _x000a_Alaska, Mount McKinley, West Buttress"/>
    <x v="22"/>
    <s v="On the evening of June 28, a guided group at high camp radioed NPS rangers at the 14,200-foot camp to report that a solo climber had been on the upper mountain for more than 24 hours and had not yet returned to his tent at high camp. NPS rangers notified Talkeetna personnel of the potential need for a search and rescue operation, which, due to weather and time of day, could not commence until the morning. The climber, Juergon Kanzia (41), from Austria, was last seen ascending from high camp to Denali Pass. There were no other climbing parties on the upper mountain at this time._x000a_The NPS launched a full-scale search via ground and air that was in its second full day of operation when rangers at the 14,200-foot camp spotted what appeared to be a body below a long couloir below the summit plateau known as the Orient Express. The NPS contract helicopter with a ranger onboard flew to the site and confirmed that it did appear to be a body and the climbers clothing matched the description of the missing climber. Rangers and volunteers climbed to the site and recovered the body and assorted equipment and confirmed the identity of the missing climber. Events leading up to Kanzia’s fall and death are not known. He had left his backpack and skis at a point close to the entrance to the Orient Express couloir and was apparently trying to descend on foot._x000a_Analysis_x000a_The most significant contributing factor to this accident is likely the decision by Kanzia to ascend into severe weather and in the face of an unfavorable forecast. Other teams at high camp reported losing sight of the climber as he ascended towards Denali Pass due to the formation of a lenticular cloud over the upper mountain. Earlier conversations indicated that, although he was a very experienced climber and guide in other parts of the world, he seemed to be unfamiliar with big mountain weather and conditions factors. (Source: Coley Gentzel, Lead Mountaineering Ranger)"/>
    <n v="7"/>
    <m/>
    <m/>
    <m/>
    <m/>
    <m/>
    <n v="1"/>
    <m/>
    <m/>
    <m/>
    <m/>
    <n v="1"/>
    <m/>
    <x v="1"/>
    <m/>
    <m/>
    <x v="1"/>
    <x v="0"/>
    <x v="1"/>
    <x v="1"/>
    <x v="0"/>
    <x v="0"/>
    <m/>
    <m/>
    <x v="0"/>
    <n v="1"/>
    <n v="1"/>
    <m/>
    <x v="0"/>
    <x v="1"/>
    <m/>
    <m/>
    <m/>
    <x v="0"/>
    <m/>
    <m/>
    <m/>
    <m/>
    <m/>
    <m/>
    <x v="0"/>
    <m/>
    <m/>
    <m/>
    <m/>
    <m/>
    <n v="1"/>
    <m/>
    <m/>
    <m/>
    <m/>
    <m/>
    <m/>
    <x v="0"/>
    <m/>
    <m/>
    <m/>
    <m/>
    <m/>
    <m/>
    <m/>
    <m/>
    <m/>
    <m/>
    <m/>
    <m/>
    <m/>
    <m/>
    <m/>
    <m/>
    <m/>
    <x v="1"/>
    <m/>
    <m/>
    <m/>
    <m/>
    <m/>
    <m/>
    <m/>
    <m/>
    <m/>
    <m/>
    <m/>
    <n v="1"/>
    <m/>
    <m/>
    <m/>
    <m/>
    <m/>
    <m/>
  </r>
  <r>
    <x v="1830"/>
    <s v="Fall on Snow, Fatigue, Frostbite, Exposure _x000a_Alaksa, Denali National Park, Mount McKinley, West Buttress"/>
    <x v="22"/>
    <s v="On May 12, during a Mountain Trip expedition led by guide Dave Staehli (56), Jeremiah O’Sullivan (40) suffered a fall while descending Pig Hill at approximately the 19,700-foot level, below the summit of Denali. During the fall, he broke his leg and others suffered minor injuries. A different client in the same party had descended with another guide earlier in the day due to signs of frostbite. Staehli and two climbers, Beat Niederer (38) and Laurence Cutler (45) left O’Sullivan near the location of the fall and descended towards the high camp at 17,200 feet on the West Buttress route. Along the way the group was separated and Niederer died from exposure. O’Sullivan was rescued via helicopter. Staehli and Cutler were treated for injuries including frostbite at high camp and flown off on subsequent days._x000a_The forecast for this period of days was for high winds and party to mostly cloudy skies, but both groups observed generally good weather and inaccurate forecasts. On May 11, both groups decided to try for the summit. Mountain Trip 2 (MT2) left high camp at 1121 and Alaska Mountaineering School (AMS 1) left at 1145. When MT2 arrived at Denali Pass (18,200 feet), Staehli noticed that climber Tony Diskin had frostbite on two fingers of both hands and sent him back to high camp with guide Henry Munter. Diskin was wearing gloves and a lightly insulated jacket and reported having had cold fingers and toes all morning._x000a_After receiving an initial call for assistance from Patrick Ormand (Alaska Mountaineering School and AMGA Mountain Guide) at the 17,200-foot camp regarding missing clients high on the mountain from another expedition, a major Search and Rescue operation was initiated by South District Ranger John Leonard (IC). Mountaineering rangers Joe Reichert and Coley Gentzel were assigned the Operation Chief and Planning Chief overhead positions, respectively. The Rescue Coordination Center (RCC)—a US Air Force operation —was contacted and additional aviation assets were requested and were able to respond to the incident. Ultimately, late in the day, the NPS contract helicopter was able to evacuate Jeremiah O’Sullivan from the Football Field area near the summit of Denali after the strong winds that had enveloped the peak had subsided._x000a_O’Sullivan’s life was most certainly saved through the use of the short-haul technique in what was the highest altitude evacuation using such a method in North America. A short time later Beat Niederer’s body was evacuated from the vicinity of Denali Pass, also utilizing the short-haul technique. Sadly, Beat Niederer had succumbed to unknown injuries and/or the extremely adverse weather conditions that were present. On May 13, the two other members of the party who also had significant injuries were evacuated from the mountain, also using the short-haul technique._x000a_Analysis_x000a_Extensive interviews of the climbing team members and other teams on the mountain did not bring to light any significant issues or factors contributing to the events leading directly up to accident on the upper mountain. One climber from another team who was interviewed did note that at several points during his multiple interactions with the Mountain Trip team (MT2), led by Staehli, that many members of the group seemed quite fatigued and it did not seem that they were taking care of themselves. This comment was primarily directed at interaction he had with the team at the 16,200-foot level on the West Buttress, and then as his team passed MT2 along the summit ridge. (Source: John Leonard, Mountaineering Range, and Coley Gentzel, Lead Mountaineering Ranger)_x000a_(Editor’s Note: There were 229 climbers on Denali on May 12, including 61 clients, 36 guides, 114 private climbers, and 12 NPS on patrol. An external investigation team had not completed its report at the time of publication.)"/>
    <n v="6"/>
    <m/>
    <m/>
    <m/>
    <m/>
    <m/>
    <n v="3"/>
    <n v="1"/>
    <m/>
    <m/>
    <m/>
    <m/>
    <m/>
    <x v="1"/>
    <n v="1"/>
    <m/>
    <x v="1"/>
    <x v="0"/>
    <x v="1"/>
    <x v="1"/>
    <x v="0"/>
    <x v="0"/>
    <m/>
    <m/>
    <x v="0"/>
    <m/>
    <m/>
    <m/>
    <x v="0"/>
    <x v="1"/>
    <m/>
    <m/>
    <m/>
    <x v="0"/>
    <m/>
    <m/>
    <m/>
    <m/>
    <m/>
    <m/>
    <x v="0"/>
    <m/>
    <m/>
    <n v="1"/>
    <m/>
    <m/>
    <m/>
    <m/>
    <m/>
    <m/>
    <m/>
    <m/>
    <m/>
    <x v="0"/>
    <m/>
    <m/>
    <m/>
    <m/>
    <m/>
    <m/>
    <m/>
    <n v="1"/>
    <m/>
    <m/>
    <m/>
    <m/>
    <m/>
    <m/>
    <m/>
    <m/>
    <m/>
    <x v="1"/>
    <m/>
    <m/>
    <m/>
    <m/>
    <m/>
    <m/>
    <m/>
    <m/>
    <m/>
    <m/>
    <n v="1"/>
    <m/>
    <m/>
    <m/>
    <m/>
    <m/>
    <m/>
    <m/>
  </r>
  <r>
    <x v="1831"/>
    <s v="Fall on Snow, Unable to Self-Arrest, Failure to Turn Back, Exceeding Abilities, Colorado, Rocky Mountain National Park, Mount Meeker"/>
    <x v="22"/>
    <s v="Colorado, Rocky Mountain National Park, Mount Meeker_x000a_On Saturday, January 29, Eric, Ward, Ned, Arnold and I were planning on attempting Mount Meeker (13,911 feet) via the Iron Gates route that eventually diverges from the Chasm Lake trail and follows a generally Class-2 ridge to one of the summits. The weather was gorgeous—warmer and sunnier than we possibly could have hoped—and the high winds in the area had scoured most of the alpine area around Meeker and Longs Peak clean. The snowpack was hard and stable, so for the most part, we could not punch through and we did not have to posthole through the patches of snow that we did encounter._x000a_We continued along the Chasm Lake trail as it winds around Mount Lady Washington and follows a path cut into a steep slope. The area is cliffed-out in sections directly off the path. These portions of the trail were covered in snowdrifts, making them trickier than in the summer by far. We took out our ice axes and some of us donned crampons. The trail eventually cleared out and we reached a snowfield above Peacock Pool that stretched to Chasm Lake. There were steps cut into it already from a previous party. The snowfield was steep (approximately 30–40 degrees) and covered the landscape in a large south to southeast-facing bowl that led to a boulder field below. We assessed other options to avoid crossing the snowfield. We discussed descending to the bottom of the cirque and climbing up the edge of Columbine Falls, or following a different path on the snowfield lower down. We decided to proceed onto the [icy] snowfield. Temperatures in the area were well above freezing the preceding day and well below freezing during the morning. Thus the early morning south-facing snow surface was icy._x000a_Ned and Ward put on their crampons (Eric, Arnold and I already had them on), and Ward led us out onto the snowfield spaced ten feet apart, following the pre-kicked steps that were already there. Next in line were Ned and Arnold. I followed behind them with Eric behind me. After completing a mountaineering course this summer and gaining technical training with crampons and ice axes, I believed I would be able to arrest my fall if I were to slip._x000a_At this point, the events of the day are very hazy for me. What I have managed to piece together is the result of the fast-paced experience I endured and the accounts of Eric, who was forced to watch the entire process in abject horror and helplessness._x000a_Probably ten to twenty steps onto the snowfield, I fell on the hard snow. I found myself completely underprepared for arresting a fall. I gained speed very quickly and tried to flip over and weight my pick into the snow to stop myself. The pick scraped the snow, and then ripped out of my hands due to the force and speed of my fall. After traveling roughly 100 feet and picking up speed, I impacted a rock jutting out of the snow with the bottom of my left thigh. I caught air and continued another 20 feet into the boulder field below, where I finally stopped my fall._x000a_The impact of the blow was reverberating throughout my entire body. Sharp, grueling pain began in my left hip and back and I began to go into shock and to hyperventilate. The hyperventilation caused my fingers and toes to tingle, something I had been told to look for as a sign of spinal cord damage. My left thigh had suffered a major abrasion (sic) through which I would eventually lose a pint of blood, but I did not notice at the time. At this point, Eric had run down the slope to me, and Ned, Arnold, and Ward were close behind. Eric took out his SPOT and asked me if he should press the button that would send for help._x000a_Although the idea of needing to press the SPOT was unfathomable, I knew that I needed a backboard, and an evacuation. There was no way I could possibly walk down the mountain. It was roughly 8:00 a.m._x000a_I was moved onto an insulated surface. Arnold and Ned began to head towards the trailhead with incredible speed and competency to call 911, asking anyone traveling up the trail if they had cell phone service. These travelers proved to be invaluable as they came across Eric, Ward, and I, and told us of our friends’ progress towards the trailhead. Arnold and Ned had left their warm layers with me, and had moved as quickly as possible to get help, call my parents, and send for a backboard._x000a_Around 10:00 a.m., Rocky Mountain National Park Search and Rescue [rangers] made contact, and the next stage of the ordeal began. It would take me fifteen hours to reach the trailhead._x000a_For me, the entire rescue was a series of jostling bumps, caring assessments, checking of vital signs, and half-conscious experiences. I arrived at the trailhead at 11:30 p.m., accompanied by the exhausted rescue teams that had worked so hard to save my life. The rescue teams had been working to evacuate me for 15 hours. I was immediately taken to the Estes Park ER. X-Rays were taken and I was cleared for movement. I breathed a sigh of relief. My spine was okay but I was confused by the unexplained and intense pain in my lower back that completely eclipsed the laceration in my leg. I was given Vicodin and kept in the hospital for the remainder of the morning: the doctors were concerned about the possibility that the muscle damage to my leg could cause kidney damage. By the morning, my kidneys were on the right track, but we discovered that my lungs had collapsed slightly from being bound into the litter for so long. (NB: Probably atelectasis, not true lung collapse -J.D. Forrester)_x000a_An orthopedist revealed that I had fractured my sacrum, the extension of my spine that connects to my pelvis._x000a_Analysis_x000a_The lessons that can be learned from this are complex and multi-faceted. As hikers and mountaineers, we often take risks and find ourselves in situations where we could have died. Had I failed to hit the rock, I would have hurtled into the boulder field full-force. Had I impacted the rock with my head, or anywhere near my internal organs, I could have died on or shortly after impact. Had the impact on my back been different, or the avalanche shovel failed to protect me, I could have been paralyzed or dead. For the first time, and hopefully the only time, I find that I not only could have died, but truly should have died in countless ways this past weekend. Also note: a SPOT device is not a true safety net. If I had suffered internal bleeding or a more serious injury, I would have died before I made it into town. The wilderness is not a button away from front-country medicine._x000a_In the process of pushing ourselves, we often hear voices that tell us “this isn’t such a great idea” or maybe caution us of potential consequences if we miss a step. The situation I found myself in this weekend was rare, but we face situations where we gauge risk versus reward almost every weekend we spend in the mountains. I am pleading with you to have the courage to turn back. I know the pressure of trying as a trip leader to fulfill group expectations of grandeur, and I know the feeling of being a participant and not wanting to hold back a group. Travel with people you know would accept your discomfort and acknowledge objective hazards and respect them. If someone says they are uncomfortable with a situation, listen. Realize that the people you travel with in the mountains may be the ones who save your life. (Source: Rebecca Stubbs -29 from a post on rockymountainrescue.org) (Editor’s note: The ability to self-arrest a fall on steep snow varies with individual experience and skill, equipment, and snow surface conditions. While perhaps not obvious, it is well established that after falling on steep, icy snow, it is nearly impossible to self-arrest. An additional hazard, that did not come into play in this case is that when attempting self-arrest with crampons on, it is easy to catch the front points, which always exacerbates the fall.)"/>
    <n v="4"/>
    <m/>
    <m/>
    <m/>
    <m/>
    <m/>
    <m/>
    <m/>
    <m/>
    <n v="1"/>
    <m/>
    <m/>
    <m/>
    <x v="0"/>
    <n v="1"/>
    <m/>
    <x v="1"/>
    <x v="1"/>
    <x v="1"/>
    <x v="1"/>
    <x v="0"/>
    <x v="0"/>
    <m/>
    <m/>
    <x v="1"/>
    <m/>
    <m/>
    <m/>
    <x v="0"/>
    <x v="1"/>
    <m/>
    <m/>
    <m/>
    <x v="0"/>
    <m/>
    <m/>
    <m/>
    <m/>
    <m/>
    <m/>
    <x v="0"/>
    <m/>
    <m/>
    <m/>
    <m/>
    <m/>
    <m/>
    <m/>
    <m/>
    <m/>
    <m/>
    <m/>
    <m/>
    <x v="0"/>
    <m/>
    <m/>
    <m/>
    <m/>
    <m/>
    <m/>
    <m/>
    <m/>
    <m/>
    <m/>
    <m/>
    <m/>
    <m/>
    <m/>
    <m/>
    <m/>
    <m/>
    <x v="1"/>
    <m/>
    <m/>
    <m/>
    <m/>
    <m/>
    <m/>
    <n v="1"/>
    <m/>
    <m/>
    <m/>
    <m/>
    <m/>
    <m/>
    <m/>
    <m/>
    <m/>
    <m/>
    <m/>
  </r>
  <r>
    <x v="1832"/>
    <s v="Falling Rock — Pulled Flake Off, Fall on Rock, Off-Route, Haste, California, Yosemite Valley, Half Dome"/>
    <x v="22"/>
    <s v="California, Yosemite Valley, Half Dome_x000a_Early in the morning of September 19, Markus Praxmarer (48) and Thomas Wanner (30) began a one-day ascent of the Regular Northwest Face route on Half Dome (23 pitches, VI 5.9 C1). A New Zealand party preceded them and two other groups, Canadian and Swiss, followed. Praxmarer led the first block of pitches with Wanner planning to take over the lead at pitch 10._x000a_As he started leading pitch 7, Praxmarer traversed right and began climbing through an area of large flakes. He was 30 feet up and right from the belay, with the rope clipped through three pieces of protection, when Wanner saw a “body-sized” flake come loose as Praxmarer was climbing over it and pulling on it. Wanner felt a quick tug on the rope but nothing more, and he was surprised when Praxmarer continued to fall past him, 700 feet to ground._x000a_The parties below saw Praxmarer and several rocks fall past them. One of the Swiss called the NPS while a physician in their group rappelled and confirmed that Praxmarer had died instantly of massive trauma. The New Zealand party also witnessed the fall from their position just above Praxmarer on the same pitch. They descended to Wanner and rappelled with him to the ground._x000a_Analysis_x000a_Apparently Praxmarer and the flake fell together and when the lead rope came tight, the flake was right above it. The flake’s momentum severed the rope just in front of Praxmarer’s harness. When Wanner looked at the topo after the accident, he saw that the usual pitch went up and left, so he realized that Praxmarer was probably off-route. They were close behind the New Zealanders, and when they went to the right the Austrians assumed they were on route and followed without checking the topo. The New Zealanders reported the climbing in that area to be harder than they had expected from the topo, and based on one of Wanner’s photographs, Praxmarer may have been aiding, perhaps putting more force on the flake than he intended. It’s also likely that more loose rock exists off the normal route than on it. Praxmarer and Wanner had climbed other Yosemite routes, including The Nose on El Capitan, and they guided professionally in Europe, so there’s little doubt that Praxmarer understood the danger and unpredictability of loose rock. (Source: Ed Visnovske and John Dill, NPS Rangers)"/>
    <n v="7"/>
    <m/>
    <m/>
    <m/>
    <n v="1"/>
    <m/>
    <n v="1"/>
    <n v="1"/>
    <m/>
    <m/>
    <m/>
    <m/>
    <m/>
    <x v="1"/>
    <m/>
    <m/>
    <x v="1"/>
    <x v="1"/>
    <x v="0"/>
    <x v="0"/>
    <x v="0"/>
    <x v="0"/>
    <m/>
    <m/>
    <x v="0"/>
    <m/>
    <m/>
    <m/>
    <x v="0"/>
    <x v="0"/>
    <m/>
    <m/>
    <m/>
    <x v="0"/>
    <m/>
    <m/>
    <m/>
    <m/>
    <m/>
    <m/>
    <x v="0"/>
    <m/>
    <m/>
    <m/>
    <m/>
    <m/>
    <m/>
    <m/>
    <m/>
    <n v="1"/>
    <m/>
    <m/>
    <m/>
    <x v="0"/>
    <m/>
    <m/>
    <m/>
    <m/>
    <m/>
    <m/>
    <m/>
    <m/>
    <m/>
    <m/>
    <n v="1"/>
    <n v="1"/>
    <m/>
    <m/>
    <n v="1"/>
    <m/>
    <m/>
    <x v="1"/>
    <m/>
    <m/>
    <m/>
    <m/>
    <m/>
    <m/>
    <m/>
    <m/>
    <m/>
    <m/>
    <m/>
    <m/>
    <m/>
    <m/>
    <n v="1"/>
    <m/>
    <m/>
    <m/>
  </r>
  <r>
    <x v="1833"/>
    <s v="Falling Rock, Failure to Test Hold, Seated Belayer, Colorado, Shelf Road"/>
    <x v="22"/>
    <s v="Colorado, Shelf Road_x000a_Despite the rain and a recent shoulder dislocation, Joe (32) and Chris (35) decided to keep their plans to climb at Shelf Road to celebrate the end of a hard semester of grad school. Joe was interested is scoping out the area and they were glad that the injury would force Chris and their friend Holly to lead routes without Joe._x000a_Record rains that week pushed Canon City over the normal annual rainfall mark. After setting up camp on May 14, Chris put up several short routes and found a few loose bits of rock but no major shifts in the rock. Rain on May 15 kept the group, now joined by Holly, to sightseeing and feasting at camp._x000a_May 16 was beautiful and sunny by 10:00 a.m. After packing up camp the group joined a dozen or so groups in the canyon for some easy 5.6– 5.8 routes. Chris and Holly were enjoying the challenge of leading all the routes and Joe was able to TR a few. They had found a moderate dihedral with about six or seven bolts on the Piggy Bank wall likely to the right of Piñon Slalom. They were using Rock Climbing Colorado: Falcon Guide that does not give much detail to each area._x000a_After Chris made it past the second bolt, Joe sat down to belay against a perfectly situated tree. About 3:30 p.m., Chris reached the anchor bolt, but she hadn’t clipped in or called down, “Safe (sic).” Joe was looking left to talk with their mutual climbing partner. Chris opted to reach high as she prepared to clip into the anchor while she stood on a secure, but small ledge. Without testing the block, she pulled and with little effort it came loose and quickly gained speed. Chris shouted, “Rock!” to alert Joe, but because of his reclining position and little decision time, he could only role off to one side. The 20-pound rock fell unhindered for over 45 feet._x000a_Joe tucked to avoid being struck in the head and rolled left. The crushing force of the stone was surreal as it compressed his body. Striking first his left shoulder blade, the rough limestone dug several lacerations and scrapes. The left quadriceps seemed to take the majority of the force—almost catching the block. He stopped laying face down ten feet from his original belay seat._x000a_Joe was conscious and held onto the belay, expecting Chris to be pulled from her stance by his rolling. In terror, Chris watched an event that she thought would kill her beloved. She was stable on the ledge, but did not secure herself promptly. Joe tried to communicate to Holly to make sure the area was safe, call for help and for someone to take the belay. Joe was using his BD ATC Guide belay/rappel device rather than the Grigri in their pack. After the initial shock, Chris was able to secure herself into the anchor using a PAS._x000a_Moments later other climbers responded to the commotion. The first couple on the scene was a newly certified EMT and his WFR-trained partner. Someone took over the belay while the EMT did a head-to-toe examination of Joe. It was deemed that Joe had not suffered any head or back injuries and was helped to a seated position. Severely shaken, Chris was lowered and cleaned the route._x000a_The amazingly mild injuries sustained during this accident allowed Joe to hike out a quarter mile aided by several other climbers to a vehicle that had been driven into the area. At the hospital it was confirmed that there were no broken bones, head or spinal injuries. Bruised ribs, a contusion of the left quadriceps, a laceration on left shoulder blade and a small puncture wound on the left ankle were the only injuries sustained. The bruised ribs took eight weeks to heal._x000a_Analysis_x000a_Test every hold, even in a well-traveled area. Climbing above a standard route will likely be unclean and loose. Do not sit during a belay if at all possible to give greater agility. An auto-locking belay device, if used correctly, can greatly increase the safety if the belayer were to be rendered unconscious. (Source: Edited from a report by J. Black)"/>
    <n v="7"/>
    <m/>
    <m/>
    <m/>
    <m/>
    <n v="2"/>
    <m/>
    <m/>
    <m/>
    <m/>
    <m/>
    <m/>
    <m/>
    <x v="0"/>
    <n v="1"/>
    <m/>
    <x v="0"/>
    <x v="1"/>
    <x v="0"/>
    <x v="1"/>
    <x v="1"/>
    <x v="0"/>
    <m/>
    <m/>
    <x v="0"/>
    <m/>
    <m/>
    <m/>
    <x v="0"/>
    <x v="0"/>
    <m/>
    <m/>
    <m/>
    <x v="0"/>
    <m/>
    <m/>
    <m/>
    <m/>
    <m/>
    <m/>
    <x v="0"/>
    <m/>
    <m/>
    <m/>
    <m/>
    <m/>
    <m/>
    <m/>
    <m/>
    <m/>
    <m/>
    <m/>
    <m/>
    <x v="0"/>
    <m/>
    <m/>
    <m/>
    <m/>
    <m/>
    <m/>
    <m/>
    <m/>
    <m/>
    <m/>
    <n v="1"/>
    <n v="1"/>
    <m/>
    <m/>
    <m/>
    <m/>
    <m/>
    <x v="1"/>
    <m/>
    <m/>
    <n v="1"/>
    <m/>
    <m/>
    <m/>
    <m/>
    <m/>
    <m/>
    <m/>
    <n v="1"/>
    <m/>
    <m/>
    <m/>
    <m/>
    <m/>
    <m/>
    <m/>
  </r>
  <r>
    <x v="1834"/>
    <s v="Ice Avalanche _x000a_Alaska, Denali National Park, Moose's Tooth, Root Canal Glacier"/>
    <x v="22"/>
    <s v="On April 24, Ben Kiessel (27), Chris Scharf (38) and Chris Lackey (39) landed on the Root Canal Glacier below the South Face of the Moose’s Tooth with the intention of climbing the “Ham and Eggs” route. On April 27, they had climbed up to the eighth pitch and turned around due to thin ice conditions. Upon returning to camp, they met two guides, Kevin Mahoney and Larry Cote, who had set up camp immediately next to theirs._x000a_About 0115 on April 18, the climbers heard the crack of a serac wall collapsing and moments later were engulfed in the blast of an avalanche while in their tents. All five were blown out of their tents and two were partially buried by debris. After he came to a stop, Kiessel took inventory of the scene and said that Mahoney and Cote seemed to be ok. He then found Scharf buried from the waist down and Lackey buried head down with just his feet sticking out of the snow, still in his sleeping bag. They were able to get him out and found him to be breathing, but unresponsive, with blood in his mouth and nose and a “beat up” face. They placed him in sleeping bags with pads on the ground and were able to find a sat phone on which the called NPS for assistance at 0130._x000a_The rescue was not able to launch until 0650. By that time, Lackey had succumbed as a result of traumatic injuries._x000a_Analysis_x000a_Ice avalanches (serac falls) result from tensile failure within the ice due to ice flow (creep) within the ice mass and/or glide at the bed surface. It is inherently difficult to predict the timing of this type of failure. Unlike the situation with snow avalanches, there is very little correlation to time of day, aspect, elevation or weather. This leaves few tools available to the practitioner for use in the field. Avoidance and limiting the time of exposure continue to be the best practice. I once overheard a seasoned avalanche professional trying to describe timing of ice avalanches say, “And as for seracs... all I can say is if it looks like it is going to fall it is probably going to fall.”_x000a_The run-out distance for an avalanche is the farthest point to which debris can reach. Currently, the best methods for determining runout distance are “...by long-term observations of avalanche deposits; (2) observations of damage to vegetation, ground or structures; or (3) searches of the historical record as preserved in newspapers, old aerial photos, or other written material” (McClung and Schaerer, 2006). Unfortunately very few of these are available for the mountains of the Alaska Range, so we must use other methods._x000a_The debris from this event traveled 1,920 feet out from the point of impact on an average slope angle of six degrees. This is a substantial distance on a shallow slope angle, and thus it retained enough energy to hit the camp with impressive force. Similar to water, the main flow channel followed the path of least resistance. A subtle depression channeled the majority of the debris (up to feet deep) and deposited it directly through the area of the campsite._x000a_Another significant terrain feature that contributed to this event is the nearly vertical avalanche path. The vertical fall of approximately 743 feet allowed for an almost “free fall” environment for the ice to travel, increasing the speed at which it fell. This appears to have created an explosive impact that broke ice into small pieces allowing them to travel greater distances, also resulting in a substantial air blast that traveled in front of the debris. The air blast hit with such force that it ejected all five climbers from their tents, hurling them into the air ahead of the debris, accounting for their position mostly above or shallowly buried in the debris._x000a_The timing of large avalanche events are sometimes described in terms of “100-year events”, indicating that events this large only happen once every 100 years much like a 100-year flood. They are in effect rare events. This is a dangerous assumption in this case. The hanging glacier that produced this event is capable of producing a much larger one and this size event seems to happen on a more regular basis. Based on interviews, a Google Earth image that captured a similar debris zone and this event, it appears that the return period for this size event is much more frequent than 100 years. It may have a return period as frequent as every five to ten years or less._x000a_An additional component was the guides’ decision to place their camps in this location. Historically, camps on the Root Canal have been used on both sides, up and down the entire airstrip. The approximate campsite location where the accident occurred is a popular area often used by many climbers each year for its view of the entire “Ham and Eggs” climbing route and proximity to plane access. Interviews indicate that there were previous campsites from this season in this location and none in other locations. Choosing camping locations in this area is difficult due to the large scale of terrain and multiple potential hazards (rockfall, snow avalanches, weather, and serac fall) that threaten the basin. At times one may trade one for the other, making decisions difficult, even for experienced guides._x000a_Professionals often rely on experience to help guide their decision making process. However, experience-based decisions are not always flawless. Studies have shown that novices and professionals make decisions using “heuristics” or mental shortcuts (Tremper, 2008). These shortcuts allow for quick decisions during complex tasks and are based on limited information. Two heuristics that professionals are especially prone to are “social proof” and “familiarity” (McCammon, 2002). In this case the existing campsites and historical use of this area may fall into McCammon’s “social proof” category. “The social proof heuristic is the tendency to believe that a behavior is correct to the extent that other people are engaged in it” (McCammon, 2002). One of the two guides had also been to the area many times and camped in a similar location on seven previous trips without incident. His decision may fall into the “familiarity” category. “The familiarity heuristic is the tendency to believe that our behavior is correct to the extent that we have done it before” (McCammon, 2002). An additional heuristic that I will add is potentially a calibration problem regarding snow avalanches and ice avalanches resulting from the possible assumption that they behave like the same animal when they do not._x000a_Complex terrain in the Alaska Range demands attention to detail every step of the way, and timing will always be a part of it. Using all of our tools to avoid and reduce exposure will help to reduce the risk but cannot take away all of the risk. The decision to camp in this location worked for many people for many seasons, but not this time. (Source: John Leonard, South District Ranger, and Peter Armington, Investigating Officer.)_x000a_(Editor’s Note: Request bibliography from Denali National Park.)"/>
    <n v="5"/>
    <m/>
    <m/>
    <m/>
    <n v="1"/>
    <m/>
    <n v="2"/>
    <m/>
    <m/>
    <m/>
    <m/>
    <n v="1"/>
    <m/>
    <x v="1"/>
    <m/>
    <m/>
    <x v="1"/>
    <x v="1"/>
    <x v="0"/>
    <x v="1"/>
    <x v="0"/>
    <x v="0"/>
    <m/>
    <m/>
    <x v="0"/>
    <m/>
    <m/>
    <m/>
    <x v="0"/>
    <x v="1"/>
    <m/>
    <m/>
    <m/>
    <x v="0"/>
    <m/>
    <m/>
    <m/>
    <m/>
    <m/>
    <m/>
    <x v="0"/>
    <m/>
    <n v="1"/>
    <m/>
    <m/>
    <m/>
    <m/>
    <m/>
    <m/>
    <m/>
    <m/>
    <m/>
    <m/>
    <x v="0"/>
    <m/>
    <m/>
    <m/>
    <m/>
    <m/>
    <m/>
    <m/>
    <m/>
    <m/>
    <m/>
    <m/>
    <m/>
    <m/>
    <m/>
    <m/>
    <m/>
    <m/>
    <x v="1"/>
    <m/>
    <m/>
    <m/>
    <m/>
    <m/>
    <m/>
    <m/>
    <m/>
    <m/>
    <n v="1"/>
    <m/>
    <m/>
    <m/>
    <m/>
    <m/>
    <m/>
    <m/>
    <m/>
  </r>
  <r>
    <x v="1835"/>
    <s v="Illness — Cardiac Difficulties _x000a_Alaska, Mount McKinley, West Buttress"/>
    <x v="22"/>
    <s v="On June 7 at 0836, an NPS mountaineering patrol enroute to the high camps encountered a 58 year-old male climber at approximately 7,000 feet on the Kahiltna Glacier experiencing significant chest pain and labored breathing. The patient reported a history of cardiac problems, including a prior heart attack two years ago. The patient denied the current problem was a heart attack, and after an initial examination by NPS medics, declined their recommendation for immediate helicopter evacuation. However, the patient’s symptoms and vital signs were consistent with an active cardiac emergency, one which NPS medics felt required immediate, advanced medical intervention. In addition, rapidly deteriorating weather conditions indicated that the window of opportunity for air evacuation was soon to close. The rangers reiterated to the patient their recommendations and concerns, emphasizing the importance of early treatment for potential cardiac emergencies, combined with the threat of incoming weather that could possibly keep the patient on the glacier for several days. The patient consented to evacuation by helicopter and at 1002 was evacuated from the site by a LifeMed B-3 air ambulance helicopter. The patient was transported to Mat-Su Regional Medical Center where he was admitted to the facility’s Intensive Care Unit for cardiac evaluation and treatment. (Source: Mark Westman, Mountaineering Ranger)"/>
    <n v="4"/>
    <m/>
    <m/>
    <m/>
    <m/>
    <m/>
    <m/>
    <m/>
    <m/>
    <m/>
    <m/>
    <n v="1"/>
    <m/>
    <x v="0"/>
    <n v="1"/>
    <m/>
    <x v="1"/>
    <x v="1"/>
    <x v="1"/>
    <x v="1"/>
    <x v="0"/>
    <x v="0"/>
    <m/>
    <m/>
    <x v="0"/>
    <m/>
    <m/>
    <m/>
    <x v="0"/>
    <x v="1"/>
    <m/>
    <m/>
    <m/>
    <x v="0"/>
    <m/>
    <m/>
    <m/>
    <m/>
    <m/>
    <m/>
    <x v="0"/>
    <m/>
    <m/>
    <m/>
    <n v="1"/>
    <m/>
    <m/>
    <m/>
    <m/>
    <m/>
    <m/>
    <m/>
    <m/>
    <x v="0"/>
    <m/>
    <m/>
    <m/>
    <m/>
    <m/>
    <m/>
    <m/>
    <m/>
    <m/>
    <m/>
    <m/>
    <m/>
    <m/>
    <m/>
    <m/>
    <m/>
    <m/>
    <x v="1"/>
    <m/>
    <m/>
    <m/>
    <m/>
    <m/>
    <m/>
    <m/>
    <m/>
    <m/>
    <m/>
    <m/>
    <n v="1"/>
    <m/>
    <m/>
    <m/>
    <m/>
    <m/>
    <m/>
  </r>
  <r>
    <x v="1836"/>
    <s v="Off Route, Fall on Rock — Protection Pulled When Weighted, Inadequate Protection, Complacency _x000a_California, Yosemite Valley, Half Dome"/>
    <x v="22"/>
    <s v="On May 31, Maeve Devlin (19) and I, John-Mark Toth (22), hiked up to the classic Snake Dike route. From the base of the climb I led up the polished, low angle fourth class section to the 5.7 traverse that goes left under the roof. Here I placed my first piece, a .75 Camalot. “Bomber!” I thought. When I looked at the traverse, I saw hand and foot holds, so I started left, but after a few moves, it began to feel harder than 5.7— maybe 5.10a. I’d only climbed a few other pitches in Yosemite thus far and I thought, “Maybe this is a typical rating and it just feels harder.” I was doing fine so I kept going. About 15 feet from the Camalot and 90 feet off the ground, with just one more move to the end of the tricky part, my left foot slipped. If you know anything about friction climbing you know this spells disaster._x000a_I yelled, “Falling!” and turned around so I would slide on my butt. I looked at my protection, waiting for it to catch me. Much to my surprise, my placement wasn’t so “bomber”. The Camalot ripped off a two-foot by one-foot chunk of rock, leaving me with no protection at all. I managed to stay on my butt and slide feet first down the pitch, but I wasn’t able to miss one little feature that caught my left foot and gave me my only serious injury—an ankle fracture. Not bad for falling 90 feet. I hit the ground. Luckily, my chunk of Half Dome hit a few feet to my left, also avoiding Maeve and a couple of other climbing parties._x000a_I immediately knew I was hurt and everyone at the base started helping me. The rangers decided to fly me out because carrying me in a litter back to the trail was almost as difficult and risky as me exiting on my own. They advised me to keep my climbing shoe on the injured foot, which worried me, because if they later decided to cut it off, I would be very sad. While waiting for the helicopter I kept my foot elevated and packed in snow to help with the swelling. I surprised myself by staying in high spirits and making jokes to manage the pain._x000a_The helicopter came back, I was hooked in, and we took off for the Valley. When we landed I made my shoe-cutting policy clear to the ambulance crew. Luckily they were also climbers and managed to save my TC Pros. At the hospital I learned that my fibula was broken in two places near the ankle._x000a_Analysis_x000a_First, I should have doubled up my protection. I’d fallen on lots of trad gear with no failures before this one, but you can’t fully judge the rock with only a whimpy tap or tug test. My piece looked so good that I didn’t even consider a backup, though other placements were available. The easy climbing up to the roof and the fact that I can lead up to low 5.11 trad may have added to my complacency._x000a_Second, I tried the “5.7” traverse 15-20 feet too high. My friends had climbed it and simply told me, “Go to the roof and go left,” and I didn’t notice on the topo that after placing protection under the roof, you drop down for the traverse. I looked over, saw holds, and nothing stood out as being an easier way. That’s just the nature of climbing, and it’s partly why I fell, but inadequate protection is why I broke my leg and hit the ground. (Sources: John-Mark Toth and John Dill, NPS Ranger)"/>
    <n v="5"/>
    <m/>
    <n v="1"/>
    <n v="1"/>
    <m/>
    <m/>
    <m/>
    <m/>
    <m/>
    <m/>
    <m/>
    <m/>
    <m/>
    <x v="0"/>
    <n v="1"/>
    <m/>
    <x v="1"/>
    <x v="1"/>
    <x v="0"/>
    <x v="0"/>
    <x v="0"/>
    <x v="0"/>
    <m/>
    <m/>
    <x v="0"/>
    <m/>
    <m/>
    <m/>
    <x v="0"/>
    <x v="0"/>
    <m/>
    <m/>
    <m/>
    <x v="0"/>
    <m/>
    <m/>
    <m/>
    <m/>
    <m/>
    <m/>
    <x v="0"/>
    <m/>
    <m/>
    <m/>
    <m/>
    <m/>
    <m/>
    <m/>
    <m/>
    <n v="1"/>
    <m/>
    <m/>
    <m/>
    <x v="0"/>
    <m/>
    <m/>
    <m/>
    <m/>
    <m/>
    <m/>
    <m/>
    <m/>
    <m/>
    <m/>
    <m/>
    <m/>
    <m/>
    <m/>
    <m/>
    <m/>
    <m/>
    <x v="0"/>
    <m/>
    <m/>
    <m/>
    <m/>
    <m/>
    <m/>
    <m/>
    <m/>
    <m/>
    <m/>
    <n v="1"/>
    <m/>
    <m/>
    <m/>
    <m/>
    <m/>
    <m/>
    <m/>
  </r>
  <r>
    <x v="1837"/>
    <s v="Protection Pulled When Weighted — Fall on Rock, California, Yosemite Valley, El Capitan"/>
    <x v="22"/>
    <s v="California, Yosemite Valley, El Capitan_x000a_On September 26, Michael Schmoelzer (52) and Ritchie Edelsbacher (44), both experienced climbers from Austria, were in their third day of an ascent of The Nose (31 pitches, 5.9 C1). By 3:00 p.m. they had passed the Great Roof and Schmoelzer was leading Pitch 23 to Camp V._x000a_Michael Schmoelzer: I was about 65 feet above Ritchie, aid climbing the main crack in the corner, when I had to switch to another crack on my left. That crack angled up and right until it joined the main crack several moves above me. My last piece in the main crack was a small cam. From there I reached out three or four feet to the left crack and placed a small stopper. I tested it, moved onto it, and clipped my rope to it with a long quickdraw. I stepped up in my aider and placed a second small stopper about three feet above the first. I attached an aider and tested the piece. It moved a little bit, but it seemed like it would hold body weight. I clipped my rope through it with a shorter quick draw and stepped up again, but when I did so, the rope tension pulled the nut out. As I fell, the angle of the rope from the cam pulled the lower nut out sideways. It had been solid for the move but not for the fall. The cam held, and Ritchie had no problem stopping me after I’d fallen about 15 feet. I was hanging maybe 40 to 50 feet above the belay._x000a_I wasn’t surprised that the upper nut had pulled out, although I hadn’t expected the lower nut to fail as well. The fall was smooth and nothing to be concerned about. I didn’t hit anything, and the stop was gentle. As I fell, however, I felt something—a rope, or sling, or cord—dragging over and pulling on my right hand. It was a little painful in my fingers, and as I found later, it had deeply cut two-thirds of the way around my ring finger. Whatever had grabbed me quickly slid off my fingers and the pain had stopped. As I was hanging on the rope afterward I had no pain anywhere and appeared to have no serious injuries._x000a_Then I saw blood on my face and my pants and I didn’t understand why. I looked down to see where it was coming from and found that my right thumb was missing. It was torn off between the two joints, with bone showing and blood shooting out of the end, like from an artery. I held my hand high, and the bleeding stopped within a minute, but I was amazed because I had not felt pain in my thumb. It must have happened very fast, for as I had fallen all I had noticed was the pain in my fingers._x000a_I called to Ritchie, “Did you see my thumb?” He said, “Yes, it’s lying here next to my feet.” He had known before I did because he had seen it falling and recognized it immediately as a thumb. It had tumbled from near my high point and had landed within a foot or two of his feet. The funny thing is that when he saw the thumb he thought, “How shall I express this to Michael without frightening him too much?” So he said nothing until I called to him._x000a_Ritchie lowered me to the ledge, and I clipped in. He put my thumb into a Ziploc bag and into his pocket. We pretty quickly decided to request a helicopter, although air access would be difficult because the cliff was very steep where we were. Our hope was to get my thumb and me to a surgeon soon enough to permit a successful reattachment. As I started to call the 112 international emergency number—good in the USA, as well—I found myself unable to remember it. I must have been a little bit in shock because I am a mountain rescuer and should know this number. Fortunately Ritchie, also a rescuer, recalled it._x000a_I had to lean out of our corner to get cell access. The signal was weak but about one hour after the accident, I managed to reach a park dispatcher, who informed the rescue team. We asked if we should rappel or wait for the helicopter. We were advised to wait for an air rescue attempt. We decided that if this plan failed we would rappel, but we would not be able to complete the descent until morning because one of our headlamps had failed._x000a_While we waited, we cut the sleeve off my jacket so I could put it on against the chill. I also took my thumb back from Ritchie, as I certainly didn’t want to leave it behind if I got rescued. We thought about bandaging my hand but decided not to. The bleeding had stopped, I was comfortable with it uncovered, and I was concerned about putting pressure on the bone. We didn’t know what to expect from the rescuers, so we organized our equipment and ropes to avoid problems from the helicopter’s rotor wash._x000a_NPS: When we got word of Michael’s situation we made two plans. First, we would try to take him directly off the wall by helicopter. Second, if that turned out to be too difficult and risky, we would allow enough time before dark to fly rope rescuers to the summit. They would lower a medic to Michael and possibly continue lowering Michael and the medic to the ground._x000a_After a recon flight, the air rescue team decided that conditions were satisfactory for the primary plan. The park helicopter hovered 30–40 feet to one side of their belay ledge and well above it, with two rescuers suspended on a short-haul line. The aircrew was able to throw a weighted tag line over to Ritchie. One rescuer, Dave, clipped Michael to the short-haul line, released him from the belay anchor, and signaled the helicopter. It flew Dave and Michael back to the meadow, where Michael and his thumb (now on ice) were transferred to a waiting air ambulance. Jeff stayed with Ritchie and they were raised to the summit by the rescue team the next morning._x000a_Michael: (I)...was transported to the California Pacific Medical Center in San Francisco by midnight and was ready for surgery at 1:00 a.m. They reattached the thumb, and three days later the circulation was the same as in my undamaged fingers. Today, several months later, my thumb is completely healed, although I cannot bend the tip due to damage to the joint._x000a_Analysis_x000a_In the hospital the day after the accident, I sketched the scene to try to figure out what happened. Just before I fell, my right hand may have been somewhere on the quick draw or on the hand sling attached to the top of the aider. My aiders—with fifi hooks attached—were tied to my harness with long, 3mm keeper cords, so they fell with me. My lead rope crossed in front of me from the cam on the right to the first nut on the left and what I felt on my hand was similar to the rough texture of my rope. Some or all of those pieces of equipment may have tangled with other gear and then somehow surrounded and squeezed my hand as I fell. The 3mm cords, being narrow, would most easily have cut into my hand, but I really don’t know the answer._x000a_I’m a climbing instructor for children six to 15 years old in my alpine climbing club, and I always say, “Hands off the rope when you fall!” This is so simple, and I thought I tried to get my hands off. I have a story to tell them now, and a thumb to show off._x000a_My second piece of advice is for foreign climbers coming to the USA: Doublecheck that your accident insurance is the proper one, with lots of coverage. Very important. Look carefully at the clauses of the insurance contract._x000a_Third, you may think this was a unique accident, but you should read John Robinson’s story in ANAM 2011. It involves the same route, the same injury from an aid fall, and the same amazing recovery and reattachment of his thumb. (Source: Michael Schmoelzer and John Dill, NPS ranger)_x000a_(NPS Note: Take Michael’s advice. The NPS does not charge for rescue costs, although there are typical charges for medical care in the field and at the park’s clinic. However, a commercial air ambulance fee from the park to Modesto can exceed $25,000 and at least two climbers seriously injured recently in Yosemite have incurred hospital bills of over $500,000.)"/>
    <n v="6"/>
    <m/>
    <m/>
    <m/>
    <m/>
    <m/>
    <n v="1"/>
    <n v="1"/>
    <m/>
    <m/>
    <m/>
    <n v="1"/>
    <m/>
    <x v="0"/>
    <n v="1"/>
    <m/>
    <x v="1"/>
    <x v="1"/>
    <x v="0"/>
    <x v="0"/>
    <x v="0"/>
    <x v="0"/>
    <n v="1"/>
    <m/>
    <x v="0"/>
    <m/>
    <m/>
    <m/>
    <x v="0"/>
    <x v="0"/>
    <m/>
    <m/>
    <m/>
    <x v="0"/>
    <m/>
    <m/>
    <m/>
    <m/>
    <m/>
    <m/>
    <x v="0"/>
    <m/>
    <m/>
    <m/>
    <m/>
    <m/>
    <m/>
    <m/>
    <m/>
    <m/>
    <m/>
    <m/>
    <m/>
    <x v="0"/>
    <m/>
    <m/>
    <m/>
    <m/>
    <m/>
    <m/>
    <m/>
    <m/>
    <m/>
    <m/>
    <m/>
    <m/>
    <m/>
    <m/>
    <m/>
    <m/>
    <m/>
    <x v="0"/>
    <m/>
    <m/>
    <m/>
    <m/>
    <m/>
    <m/>
    <m/>
    <m/>
    <m/>
    <m/>
    <m/>
    <m/>
    <m/>
    <m/>
    <n v="1"/>
    <m/>
    <m/>
    <m/>
  </r>
  <r>
    <x v="1838"/>
    <s v="Slip on Steep Snow, Climbing Alone, Climbing Unroped, Inadequate Equipment/Clothing, Colorado, Rocky Mountain National Park, Longs Peak"/>
    <x v="22"/>
    <s v="Colorado, Rocky Mountain National Park (RMNP), Longs Peak_x000a_On July 22 at about 1300 hours a 68 year-old solo climber notified RMNP Dispatch that he had taken a 30-foot fall on steep snow at the junction of Lambslide Couloir and Broadway and had injured his shoulder while self-arresting. He was able to make it to a rock ledge on Broadway but was unable to continue or descend. He said that prior to the fall he noticed that his crampon was loose but that he thought he could make it to the ledge for readjustment._x000a_Rangers responded and assisted him via simul-rappel and then out to the trailhead by rangers and horse._x000a_Analysis_x000a_The climber’s gear was made in the early ‘70s and included a long wood ice ax and crampons with leather straps that were difficult to adjust. In addition, the climber did not have sufficient bivouac gear. If rescue had not come quickly or inclement weather occurred the outcome may have been different._x000a_Cell phone coverage is spotty at best in the mountains. The day before the climb, the man purchased a cell phone from a carrier that is known to have significantly better coverage in the area. Without the phone, it may have been days before he was located because he neglected to leave details of his trip with anyone._x000a_Several weeks prior to this incident, this same climber was rescued by rangers after injuring his ankle in what was described as a “training” ascent of Mount Lady Washington. (Source: RMNP Search and Rescue)"/>
    <n v="6"/>
    <m/>
    <m/>
    <m/>
    <m/>
    <m/>
    <m/>
    <n v="1"/>
    <m/>
    <m/>
    <m/>
    <m/>
    <m/>
    <x v="0"/>
    <m/>
    <m/>
    <x v="1"/>
    <x v="1"/>
    <x v="1"/>
    <x v="1"/>
    <x v="0"/>
    <x v="0"/>
    <m/>
    <m/>
    <x v="1"/>
    <n v="1"/>
    <n v="1"/>
    <m/>
    <x v="0"/>
    <x v="1"/>
    <m/>
    <m/>
    <n v="1"/>
    <x v="0"/>
    <m/>
    <m/>
    <m/>
    <m/>
    <m/>
    <m/>
    <x v="0"/>
    <m/>
    <m/>
    <m/>
    <m/>
    <m/>
    <m/>
    <m/>
    <m/>
    <m/>
    <m/>
    <m/>
    <m/>
    <x v="0"/>
    <m/>
    <m/>
    <m/>
    <m/>
    <m/>
    <m/>
    <m/>
    <m/>
    <m/>
    <m/>
    <m/>
    <m/>
    <m/>
    <m/>
    <m/>
    <m/>
    <n v="1"/>
    <x v="1"/>
    <m/>
    <m/>
    <m/>
    <m/>
    <m/>
    <m/>
    <m/>
    <m/>
    <m/>
    <m/>
    <m/>
    <m/>
    <n v="1"/>
    <m/>
    <m/>
    <m/>
    <m/>
    <m/>
  </r>
  <r>
    <x v="1839"/>
    <s v="Stranded — Inadequate Equipment, Colorado, Eldorado Canyon State Park"/>
    <x v="22"/>
    <s v="Colorado, Eldorado Canyon State Park_x000a_On September 3, a male (29) and female (30) climbed The Yellow Spur (5.9/5.10) on Redgarden Wall. When the climbers topped- out, they asked the party just ahead of them (the second party of climbers) if they would wait so they all could descend together, since the climbers were not familiar with the descent. The second party of climbers declined to wait since it was getting dark and they did not have headlamps. When the second party of climbers returned to the parking lot, they reported that the other party of climbers might have difficulty descending in the dark. Rangers heard shouting in the direction of the top of The Yellow Spur but could not make out what was being said. Rocky Mountain Rescue Group responded, made contact with the stranded climbers at about midnight, and escorted them down to the parking lot by about 1:00 a.m. AM._x000a_Analysis_x000a_Be prepared. Climbs often take longer than anticipated. Bring headlamps, light jacket, etc. (Source: Steve Muehlhauser - Park Ranger, Eldorado Canyon State Park)"/>
    <n v="8"/>
    <m/>
    <m/>
    <m/>
    <n v="2"/>
    <m/>
    <m/>
    <m/>
    <m/>
    <m/>
    <m/>
    <m/>
    <m/>
    <x v="0"/>
    <m/>
    <n v="1"/>
    <x v="1"/>
    <x v="0"/>
    <x v="0"/>
    <x v="0"/>
    <x v="0"/>
    <x v="0"/>
    <m/>
    <m/>
    <x v="0"/>
    <m/>
    <m/>
    <m/>
    <x v="0"/>
    <x v="0"/>
    <m/>
    <m/>
    <m/>
    <x v="0"/>
    <m/>
    <m/>
    <m/>
    <m/>
    <m/>
    <m/>
    <x v="0"/>
    <m/>
    <m/>
    <m/>
    <m/>
    <n v="1"/>
    <m/>
    <m/>
    <m/>
    <m/>
    <m/>
    <m/>
    <m/>
    <x v="0"/>
    <m/>
    <n v="1"/>
    <m/>
    <m/>
    <m/>
    <m/>
    <m/>
    <m/>
    <m/>
    <m/>
    <m/>
    <m/>
    <m/>
    <m/>
    <m/>
    <m/>
    <n v="1"/>
    <x v="1"/>
    <m/>
    <n v="1"/>
    <m/>
    <m/>
    <m/>
    <m/>
    <m/>
    <m/>
    <m/>
    <m/>
    <m/>
    <m/>
    <m/>
    <m/>
    <n v="1"/>
    <m/>
    <m/>
    <m/>
  </r>
  <r>
    <x v="1840"/>
    <s v="Stranded — Rope Stuck, Poor Communication — Wind, Inexperience _x000a_California, Yosemite Valley, Sunnyside Bench"/>
    <x v="22"/>
    <s v="_x000a_After an hour of getting nowhere, Peter called the NPS for help. The ranger taking the call asked if Peter could rappel or Prusik down and free the rope. Peter replied that he didn’t want to rappel and didn’t know how to Prusik. Ranger Scott obviously didn’t want to force the issue, so two rescuers responded. By the time they reached Nora, the stuck rope had been freed by another passing climber. Nora now had a safe upper belay but the rescuers found her clinging to the rock and afraid to move. Todd continued up to Peter, built his own anchor, and belayed both Nora and Colleen up the pitch. Everyone finished the climb and scrambled down the Sunnyside Bench descent path to the Valley._x000a_Analysis_x000a_Nora was a beginner, so it was wise of her to be scared and careful. Peter claimed that he had several years of climbing experience at a high grade, including multi-pitch routes. The rescuers noted that he had an adequate anchor for himself and plenty of gear to descend, so not knowing what to do or how to do it was the likely culprit._x000a_Peter and Nora were very appreciative of the rescuers’ help, but one comment from Peter stuck in Ranger Scott’s mind: “It’s great to climb in the Valley. No matter how much trouble you get into you can just dial 911 for YOSAR.” As long as Peter lacks basic self-rescue skills, we’re likely to hear from him again. (Source: John Dill, NPS Ranger)"/>
    <n v="4"/>
    <m/>
    <m/>
    <m/>
    <m/>
    <m/>
    <m/>
    <m/>
    <m/>
    <n v="1"/>
    <m/>
    <m/>
    <m/>
    <x v="0"/>
    <m/>
    <m/>
    <x v="1"/>
    <x v="1"/>
    <x v="0"/>
    <x v="1"/>
    <x v="0"/>
    <x v="0"/>
    <m/>
    <m/>
    <x v="0"/>
    <m/>
    <m/>
    <m/>
    <x v="0"/>
    <x v="0"/>
    <m/>
    <m/>
    <m/>
    <x v="0"/>
    <m/>
    <m/>
    <m/>
    <m/>
    <m/>
    <m/>
    <x v="0"/>
    <m/>
    <m/>
    <m/>
    <m/>
    <m/>
    <m/>
    <m/>
    <m/>
    <m/>
    <m/>
    <m/>
    <m/>
    <x v="0"/>
    <m/>
    <m/>
    <m/>
    <m/>
    <m/>
    <m/>
    <m/>
    <m/>
    <m/>
    <m/>
    <m/>
    <m/>
    <m/>
    <m/>
    <m/>
    <m/>
    <m/>
    <x v="1"/>
    <m/>
    <n v="1"/>
    <m/>
    <m/>
    <m/>
    <n v="1"/>
    <m/>
    <m/>
    <m/>
    <m/>
    <m/>
    <m/>
    <m/>
    <m/>
    <m/>
    <m/>
    <m/>
    <m/>
  </r>
  <r>
    <x v="1841"/>
    <s v="Stranded, Climbing Alone, Free Solo Climbing, Off Route, Inadequate Equipment, Colorado, First Flatiron"/>
    <x v="22"/>
    <s v="Colorado, First Flatiron_x000a_Late in the afternoon on December 10 Xavier Rojas (20) became stranded while free soloing the Direct (Standard) East Face (5.6), a six- pitch route on the First Flatiron. According to authorities, Rojas was about 500 feet up the face when the temperature started falling and the rock iced up. In order to avoid the ice, Rojas went off route until he reached a spot where he could not continue. He was wearing a sweatshirt and climbing pants, and he had a headlamp. He used his cellphone to call 911 and communicate with rescuers, who arrived at the Flatiron by 6:25 p.m. and were able to call to Rojas. He was cold, but not injured._x000a_To reach Rojas, rescuers used ice-climbing gear to get to a point about 180 feet above him, reaching him at 7:50 p.m. They provided him with extra clothing, then hauled Rojas up the 180 feet to the rescue point. A short rappel brought Rojas to the ground. He and his rescuers hiked out to the trailhead by 9:00 p.m. (Source: The Denverchannel.com)_x000a_Analysis_x000a_When soloing long routes, consideration should always be given to one’s skill level, time of day, weather and rock conditions, and clothing and equipment needs before leaving the ground. Cell phone and proximity to rescue helped in this case. (Source: Aram Attarian)"/>
    <n v="7"/>
    <m/>
    <n v="1"/>
    <m/>
    <m/>
    <m/>
    <m/>
    <m/>
    <m/>
    <m/>
    <m/>
    <m/>
    <m/>
    <x v="0"/>
    <m/>
    <n v="1"/>
    <x v="1"/>
    <x v="1"/>
    <x v="1"/>
    <x v="1"/>
    <x v="0"/>
    <x v="0"/>
    <m/>
    <m/>
    <x v="1"/>
    <n v="1"/>
    <n v="1"/>
    <m/>
    <x v="0"/>
    <x v="0"/>
    <m/>
    <m/>
    <m/>
    <x v="0"/>
    <m/>
    <m/>
    <m/>
    <m/>
    <m/>
    <m/>
    <x v="0"/>
    <m/>
    <m/>
    <m/>
    <m/>
    <m/>
    <m/>
    <m/>
    <m/>
    <n v="1"/>
    <m/>
    <m/>
    <m/>
    <x v="0"/>
    <m/>
    <m/>
    <m/>
    <m/>
    <m/>
    <m/>
    <m/>
    <m/>
    <m/>
    <m/>
    <m/>
    <m/>
    <m/>
    <m/>
    <m/>
    <m/>
    <n v="1"/>
    <x v="1"/>
    <m/>
    <n v="1"/>
    <m/>
    <m/>
    <m/>
    <m/>
    <m/>
    <m/>
    <m/>
    <m/>
    <m/>
    <m/>
    <m/>
    <m/>
    <m/>
    <m/>
    <m/>
    <n v="1"/>
  </r>
  <r>
    <x v="1842"/>
    <s v="Stranded, Darkness, Poor Planning, Colorado, Boulder Canyon, Castle Rock"/>
    <x v="22"/>
    <s v="Colorado, Boulder Canyon, Castle Rock_x000a_On October 24, Gary Hansen (54) and his daughter Kate (17) became stranded on Castle Rock on a ledge 200 feet up the East Face after dark as they attempted to rappel. A rescue climber from the Rocky Mountain Rescue Group climbed over Castle Rock and descended to the stranded climbers. Each of them was then lowered to the ground, and they were both safely on the ground at 10:30 p.m._x000a_Analysis_x000a_While these were experienced climbers, the situation they found themselves in was largely attributable to a lack of familiarity with the area, and not allowing enough time for their climb to the summit. Once on the summit after dark, they chose a descent route for which they were not properly equipped. However, they then made the right decision to call for help rather than attempt to climb further in the dark in an unfamiliar area. (Source: Boulder County Sheriff’s Office)"/>
    <n v="5"/>
    <m/>
    <n v="1"/>
    <m/>
    <m/>
    <m/>
    <m/>
    <n v="1"/>
    <m/>
    <n v="1"/>
    <m/>
    <m/>
    <m/>
    <x v="0"/>
    <m/>
    <n v="1"/>
    <x v="1"/>
    <x v="0"/>
    <x v="1"/>
    <x v="1"/>
    <x v="0"/>
    <x v="0"/>
    <m/>
    <m/>
    <x v="0"/>
    <m/>
    <m/>
    <m/>
    <x v="0"/>
    <x v="0"/>
    <m/>
    <m/>
    <m/>
    <x v="0"/>
    <m/>
    <m/>
    <m/>
    <m/>
    <m/>
    <m/>
    <x v="0"/>
    <m/>
    <m/>
    <m/>
    <m/>
    <n v="1"/>
    <m/>
    <m/>
    <m/>
    <m/>
    <m/>
    <m/>
    <m/>
    <x v="0"/>
    <m/>
    <m/>
    <m/>
    <m/>
    <m/>
    <m/>
    <m/>
    <m/>
    <m/>
    <m/>
    <m/>
    <m/>
    <m/>
    <m/>
    <m/>
    <m/>
    <m/>
    <x v="1"/>
    <m/>
    <n v="1"/>
    <m/>
    <m/>
    <m/>
    <m/>
    <m/>
    <m/>
    <m/>
    <m/>
    <m/>
    <m/>
    <m/>
    <m/>
    <m/>
    <n v="1"/>
    <m/>
    <m/>
  </r>
  <r>
    <x v="1843"/>
    <s v="Stranded, Fatigue, Inadequate Water, Inexperience _x000a_California, Yosemite Valley, Royal Arches"/>
    <x v="22"/>
    <s v="On July 3, Cindy Lu (32) and I, Leo Wu (35), climbed Royal Arches. Despite it being our first really long climb, it had gone well. After starting at 5:30 a.m. we reached the first rappel at 4:30 p.m. Sunset was at 8:30 p.m., and we expected to be down in an hour or two, so we had plenty of daylight. We were happy and confident and looking forward to dinner, but by this time we were also exhausted and dehydrated. We had spent a long and very hot day in the sun with two liters of water each (plus keeping a third liter each in reserve for the descent), and we were climbing on three hours of sleep for each of the last three days, due mostly to travel from the East Coast._x000a_We had no problems until we got to our seventh rappel, where there is only a tree with a bunch of slings and rap rings. Since all of the previous stations had been two or three-bolt anchors, I was expecting the same thing every time, so when I saw the tree anchor but no bolts, I thought I was off route. We were using double 60-m ropes so we had skipped a few anchors on the descent and no longer knew which rappel we were on. I figured we were OK because one station must lead to another, and since all the previous rappels had been straight down, I assumed this one would be too. (As we learned much later, we were at station No. 9 [SuperTopo] and should have rappelled down a ramp to the right, as shown on the topo.)_x000a_If I read the topo at all while I was at the tree I didn’t figure it out. All I had in my mind was that I was off route but had a rappel station and two 60-m ropes, so I should be okay. I was so sure of myself that I never considered exploring the ramp. I told Cindy it might take a while to find the next station, and then I started rappelling. I didn’t see anything for quite a distance, but that had been the case with earlier rappels, so I wasn’t concerned. Finally, I saw two bolts with several slings directly below me, with an easy rappel from there to the huge ledge that is one rappel from the ground. So that had to be the right anchor, but when I got there, the ropes were two feet short, even with rope stretch. I had tied them together with two flat overhand bends with free ends maybe half a meter long, which I thought explained the shortage._x000a_I considered ascending the rope back to the tree and exploring elsewhere. I had the basic knowledge to do that though I wasn’t very skilled. But I was so sure this was the right anchor and I was so tired that I just wanted to get to the Valley. I extended the ropes with slings and tied the ends of the slings to my harness in case I fell. By shifting my weight temporarily to a friction hitch tied around the ropes, I managed to disconnect my rappel device and drop down hand over hand to the bolts. However, once my weight transferred from the ropes to the anchor, the ropes retracted up. I thought, “Wow, I screwed up. My plan is not going to work.”_x000a_I didn’t have a plan for the next step and I decided it was safer for Cindy to stay up by the tree until I figured out what to do. Perhaps an hour after I had left her, I called to her to stay where she was but we couldn’t understand each other because of the wind. She thought I was yelling, “Cindy...rappel,” so she started down after my tension was off the ropes. When she was halfway down she finally realized it was, “Cindy, do not rappel!”_x000a_When we could communicate— barely— I told her to stop and that I’d screwed up and didn’t know what to do. We talked for a long time about our options and none of our options seemed right. I didn’t want to make another mistake. It was almost dark as well, so we decided that Cindy would join me and we’d look for a way to retrieve the ropes. She came down and got onto the anchor. There were no footholds and we were crammed together hanging from the bolts only two pitches from the Valley floor. We tried to think of ways to get the ropes but I figured that it would either be risky in the dark or not possible, so I decided the only way out was to call for help._x000a_We started flashing our headlamps. Someone near the hotel spotted us and soon the rangers were below us with a loudspeaker. They asked us if we needed help, and of course we said, “Yes” and told them we were uninjured. They asked if we were safe on our anchor (we were) and if we could stay the night._x000a_We were very uncomfortable all night and shifted our positions every ten minutes to move the pressure points from our harnesses and maintain circulation in our feet. We got a little chilly despite our jackets and we were very thirsty. Even though we had one bottle of water left, we didn’t dare to drink much, not knowing when the rescue would come. The worst for me were feelings of disappointment that I had made a bad decision and guilt from putting Cindy into this situation._x000a_About 6:00 a.m. the next morning, two SAR guys free-climbed above us, rigged their ropes to a tree a little farther down the ramp, and rappelled to us. When we got down, Cindy and I had a big breakfast at the hotel and then slept until noon. By the next day my mood had improved. We climbed Nutcracker and enjoyed it as much as Royal Arches._x000a_Analysis_x000a_As you can tell from the Leo’s narrative, he and Cindy came away with lots of valuable take-home points. Here they are, along with some NPS comments:_x000a_If you’re relying on a topo then consult it thoroughly - but don’t trust it blindly. As they learned much later, “We were at station No. 9 and should have rappelled down a ramp to the right.”_x000a_If your ropes come up short, either the anchor below or the one you’re hanging from may be off route._x000a_Be aware of your mental state and that of your partner: tired, hungry, thirsty, frustrated, and/or focusing on home._x000a_Competence at ascending your rope is a core survival skill. To their credit, Leo and Cindy had at least introduced themselves to ascending with friction hitches, but they were inefficient at it and dead tired. Even after committing to his jury-rigged sling extensions—the ends of which he had wisely clipped to himself—he could have reversed his course with various rigging tricks._x000a_When they got home, Leo and Cindy bought family band radios. These may be the most reliable communication devices for climbs since they are independent of a network but cell phones may be better for seeking help where there’s a chance you’ll have service. If weight isn’t an issue take both._x000a_A follower needs competency with every skill while protecting on the lead, including route finding, building anchors, rigging rappels, and ascending the rope._x000a_Leo felt he should have waited until he had more experience before trying Royal Arches. (Sources: Leo Wu and Cindy Lu; and John Dill, NPS Ranger.)_x000a_(John Dill: A similar incident occurred at the same anchor in November 2007, but while trying to reach the bolts the rappeller fell off her ropes and was seriously injured. See ANAM 2008.)"/>
    <n v="11"/>
    <m/>
    <m/>
    <m/>
    <m/>
    <n v="2"/>
    <m/>
    <m/>
    <m/>
    <n v="1"/>
    <m/>
    <m/>
    <m/>
    <x v="0"/>
    <m/>
    <n v="1"/>
    <x v="1"/>
    <x v="0"/>
    <x v="0"/>
    <x v="0"/>
    <x v="0"/>
    <x v="0"/>
    <m/>
    <m/>
    <x v="0"/>
    <m/>
    <m/>
    <m/>
    <x v="0"/>
    <x v="0"/>
    <m/>
    <m/>
    <m/>
    <x v="0"/>
    <m/>
    <m/>
    <m/>
    <m/>
    <m/>
    <m/>
    <x v="0"/>
    <m/>
    <m/>
    <m/>
    <m/>
    <n v="1"/>
    <m/>
    <m/>
    <m/>
    <m/>
    <m/>
    <m/>
    <m/>
    <x v="1"/>
    <m/>
    <n v="1"/>
    <m/>
    <m/>
    <m/>
    <m/>
    <m/>
    <n v="1"/>
    <m/>
    <m/>
    <m/>
    <m/>
    <m/>
    <m/>
    <m/>
    <m/>
    <m/>
    <x v="1"/>
    <m/>
    <n v="1"/>
    <m/>
    <n v="1"/>
    <m/>
    <m/>
    <m/>
    <m/>
    <m/>
    <m/>
    <m/>
    <m/>
    <n v="1"/>
    <m/>
    <m/>
    <m/>
    <m/>
    <m/>
  </r>
  <r>
    <x v="1844"/>
    <s v="Stranded, Unfamiliar with Descent, Colorado, Eldorado Canyon State Park"/>
    <x v="22"/>
    <s v="Colorado, Eldorado Canyon State Park_x000a_On October 15, rescuers were notified that two overdue climbers, Nicholas Kainrath (22) and Bryan Karban (23), were stranded on a rock climb in the Canyon. A search was started and the climbers were located. The two advised members of Rocky Mountain Rescue that they did not know how to get down from their current position. They were guided down by the rescuers. (Source: Boulder County Sheriffs Department)_x000a_Analysis_x000a_Climbers are encouraged to familiarize themselves with traditional selfrescue techniques, carry a route topo, and become familiar with descent routes to prevent situations like this from occurring. (Source: A. Attarian)"/>
    <n v="4"/>
    <m/>
    <m/>
    <n v="2"/>
    <m/>
    <m/>
    <m/>
    <m/>
    <m/>
    <n v="1"/>
    <m/>
    <m/>
    <m/>
    <x v="0"/>
    <m/>
    <n v="1"/>
    <x v="1"/>
    <x v="0"/>
    <x v="1"/>
    <x v="1"/>
    <x v="0"/>
    <x v="0"/>
    <m/>
    <m/>
    <x v="0"/>
    <m/>
    <m/>
    <m/>
    <x v="0"/>
    <x v="0"/>
    <m/>
    <m/>
    <m/>
    <x v="0"/>
    <m/>
    <m/>
    <m/>
    <m/>
    <m/>
    <m/>
    <x v="0"/>
    <m/>
    <m/>
    <m/>
    <m/>
    <m/>
    <m/>
    <m/>
    <m/>
    <m/>
    <m/>
    <m/>
    <m/>
    <x v="0"/>
    <m/>
    <m/>
    <m/>
    <m/>
    <m/>
    <m/>
    <m/>
    <m/>
    <m/>
    <m/>
    <m/>
    <m/>
    <m/>
    <m/>
    <m/>
    <m/>
    <m/>
    <x v="1"/>
    <m/>
    <n v="1"/>
    <m/>
    <m/>
    <m/>
    <m/>
    <m/>
    <m/>
    <m/>
    <m/>
    <m/>
    <m/>
    <m/>
    <m/>
    <m/>
    <n v="1"/>
    <m/>
    <m/>
  </r>
  <r>
    <x v="1845"/>
    <s v="Avalanche — Triggered by Climber, New Hampshire, Mount Washington, Pinnacle Gully"/>
    <x v="22"/>
    <s v="New Hampshire, Mount Washington, Pinnacle Gully_x000a_On March 10 shortly after 10:30 a.m., a solo ice climber (31) fell approximately 1,150 feet after triggering an avalanche in Pinnacle Gully. The avalanche deposited him at the bottom of the area known as the “Fan” about 50 feet below the debris pile. He sustained significant injuries but was able to call 911 from his cell phone to alert authorities of the accident. USFS Snow Rangers were notified of the accident by the Androscoggin Ranger District and arrived on scene with rescue equipment around 11:15 a.m. After the patient’s injuries were stabilized (possible fractured femur and noted—but not immediately treated—an angulated wrist and superficial facial contusions and abrasions) were stabilized, he was packaged into a rescue sled and transported behind a snowmobile to an ambulance waiting at the Pinkham Notch Visitor Center._x000a_Analysis_x000a_The avalanche danger for Pinnacle Gully this day was listed as “Considerable”, based on new snow being blown in on southerly winds around 40-50mph. Between 7.3” and 8.0” of new snow was recorded from the storm before it changed over to rain on Friday. It is unclear how much snow had fallen at the time of the avalanche, but we estimate about four inches. The avalanche was triggered in new snow sitting on top of a rain crust and was classified as D2R3. (Source: mountwashingtonavalanchecenter.org)"/>
    <n v="6"/>
    <m/>
    <m/>
    <m/>
    <m/>
    <n v="1"/>
    <m/>
    <m/>
    <m/>
    <m/>
    <m/>
    <m/>
    <m/>
    <x v="0"/>
    <n v="1"/>
    <m/>
    <x v="1"/>
    <x v="1"/>
    <x v="1"/>
    <x v="1"/>
    <x v="0"/>
    <x v="0"/>
    <m/>
    <m/>
    <x v="1"/>
    <n v="1"/>
    <m/>
    <m/>
    <x v="0"/>
    <x v="1"/>
    <m/>
    <m/>
    <m/>
    <x v="1"/>
    <m/>
    <m/>
    <m/>
    <m/>
    <n v="1"/>
    <m/>
    <x v="0"/>
    <m/>
    <m/>
    <m/>
    <m/>
    <m/>
    <m/>
    <m/>
    <m/>
    <m/>
    <m/>
    <m/>
    <m/>
    <x v="0"/>
    <m/>
    <m/>
    <m/>
    <m/>
    <m/>
    <m/>
    <m/>
    <m/>
    <m/>
    <m/>
    <m/>
    <m/>
    <m/>
    <m/>
    <m/>
    <m/>
    <m/>
    <x v="1"/>
    <m/>
    <m/>
    <m/>
    <m/>
    <m/>
    <m/>
    <m/>
    <m/>
    <n v="1"/>
    <m/>
    <m/>
    <m/>
    <m/>
    <m/>
    <m/>
    <m/>
    <m/>
    <m/>
  </r>
  <r>
    <x v="1846"/>
    <s v="Avalanche, Poor Position, Weather, Inexperience, Wyoming, Cody South Fork, Deer Creek"/>
    <x v="22"/>
    <s v="Wyoming, Cody South Fork, Deer Creek_x000a_On January 28, we were halfway down a steep 400-foot gully on our way to Deer Creek, where we would then walk downstream to the Ghosts, a couple of WI 3+/4 routes that I had done ten years earlier. The gully is a popular alternative to the steeper, more involved approach that can be made downstream of the routes._x000a_Ten years ago we made the steeper descent to the creek but walked out via the gully. On that day there were a few inches of dry snow on top of loose talus, and what had initially appeared to be the easy way out proved to be an exhausting, two-steps-forward, one-step-back slog to the trail above. My partner forgot his new gloves at the base of the routes and was so beat when we got to the trail that he decided they were not worth retrieving._x000a_Remembering this, I opted for a rappel from a group of six or so medium sized trees. It proved unnecessary, as the snow on the slope was knee-deep and well consolidated. I went first and after getting off rappel stepped to the side to avoid anything that might come rolling my way. There was a large fallen tree a few feet to my left that was held in place on the slope by three live trees that it had rolled up against. I coiled the ropes in a butterfly as my partner pulled them down._x000a_Half of the first rope was on my shoulders when we heard a very loud noise in an otherwise mostly silent space. To me it was like a jet had just dropped down on top of us. My partner says, “Freight train!” It took a moment before we realized what was going on, and then the next thought I had was, “Where is it?” I looked to the top of the gully where blue sky was visible in the gap between the trees that line the sides of the chute. Almost immediately, sky was replaced by a burst of white shining powder snow. It looked as if somebody had set off a charge under the trail above._x000a_I had previously witnessed only small slides, and at a comfortable distance. I knew some things about avalanches: what factors increase the hazard and what to do if you’re caught in one. But I’ve never taken a class and had so little experience with them that my reaction to the slide was more instinctual than educated. A few quick steps to the left and we snugged up against the fallen tree. In the one or two seconds it took for us get into our positions, the slide was already on top of us._x000a_My guess is that the event lasted some 30 – 90 seconds, but there’s no way to know for sure. Crouched in complete darkness, a rumbling above me and feeling the vibration in the ground below, it seemed to take forever. I can remember thinking, “This should be over by now.” But it just kept rumbling on. In the center of the slide’s path there was a deep channel of dark clusters of rock glued together by wet snow. It kept moving for at least a full minute after the rest of the slide had stopped. Before it stopped, the half of the rope that I was coiling – which was not on my shoulders but still on the ground – got caught up in all of this debris and the rope started reeling off my neck. Luckily I had my left hand on a nub of a broken limb on the fallen tree, because eventually the rope snagged on itself and pulled me away from the log until my then outstretched arm kept me from being pulled further down the slope. Suddenly, the snow that had been flying over my back began to accumulate on top of it. It got very heavy very quickly and pressed me down until I got a mouthful of snow. At that moment I had the first conscious thought that I might be buried and die. It hadn’t dawned on me before this that the slide might stop on top of me instead of passing over._x000a_But then, there wasn’t much conscious thought going on for most of the event; it was just pure experience, absent thought or emotion. Very shortly afterward, the slide stopped. There was maybe only a foot or so of snow on my back, and I stood up to find my partner and myself gratefully unharmed. The pile of debris at the bottom of the gully was roughly 20 feet deep and 100 feet across!_x000a_We went on to climb the Ghosts, and from the top of the routes we could see the dark, center part of the slide on the slope across the creek. Above the trail that we descended from there were a couple of wet spots on vertical rock with remnants of a frozen flow at their tops. It could be that one or both of these flows collapsed in the warm sun that afternoon, causing the slide. But there was also very much more snow than I had seen before in that drainage or in the South Fork as a whole. And it was a very warm and sunny day - forecast for 40’s and likely closer to 50 degrees when the slide occurred at about two-thirty that afternoon._x000a_Analysis_x000a_Considering both larger than normal overall accumulations of snow and recent large accumulations of snow, as well as the warm temperatures that day, I knew that there might be an elevated risk of avalanches. We maybe had some false comfort in the notion that the South Fork area is generally regarded to have a low risk for these events, and perhaps that’s something that needs to change. One route, Smooth Emerald Milkshake - which is located in the Deer Creek drainage – is the only route that is noted in the guidebook as being particularly avalanche prone, and we weren’t on it. On our way out we saw evidence of three other slides that started above, and then crossed over, the trail. Avalanches do happen in the Cody South Fork._x000a_In retrospect, I am embarrassed to have ignored that the gully we were in was about 45 degrees—prime avalanche territory— and that it was a clear, treeless chute on an otherwise forested slope. In the pictures of our belay at the top of the gully, there are numerous very clear scars on the trees we anchored to that are roughly six or seven feet off the ground. I believe these were caused by passing debris._x000a_Know the conditions that precipitate avalanches and be alert to your surroundings. Look for evidence of prior slides to identify common slide paths. Learn what to do if you are caught in a slide because they move very rapidly and you won’t have time to think about it once you find yourself in harm’s way. And do not let an area’s reputation for low avalanche hazard blind you to the indicators of higher risk that are present. (Source: Jerry Wingenter – 49)"/>
    <n v="9"/>
    <m/>
    <m/>
    <m/>
    <m/>
    <m/>
    <n v="1"/>
    <m/>
    <m/>
    <n v="1"/>
    <m/>
    <m/>
    <m/>
    <x v="0"/>
    <n v="1"/>
    <m/>
    <x v="1"/>
    <x v="0"/>
    <x v="0"/>
    <x v="1"/>
    <x v="0"/>
    <x v="0"/>
    <m/>
    <m/>
    <x v="0"/>
    <m/>
    <m/>
    <m/>
    <x v="0"/>
    <x v="1"/>
    <m/>
    <m/>
    <m/>
    <x v="1"/>
    <m/>
    <m/>
    <n v="1"/>
    <m/>
    <n v="1"/>
    <m/>
    <x v="0"/>
    <m/>
    <m/>
    <m/>
    <m/>
    <m/>
    <n v="1"/>
    <m/>
    <m/>
    <m/>
    <m/>
    <m/>
    <m/>
    <x v="0"/>
    <m/>
    <m/>
    <m/>
    <m/>
    <m/>
    <m/>
    <m/>
    <m/>
    <m/>
    <m/>
    <m/>
    <m/>
    <m/>
    <m/>
    <m/>
    <m/>
    <m/>
    <x v="1"/>
    <m/>
    <m/>
    <m/>
    <m/>
    <m/>
    <m/>
    <n v="1"/>
    <m/>
    <m/>
    <m/>
    <m/>
    <m/>
    <m/>
    <m/>
    <m/>
    <m/>
    <m/>
    <m/>
  </r>
  <r>
    <x v="1847"/>
    <s v="Avalanche, Poor Position, Wyoming, Grand Teton National Park, Meadows of Garnet Canyon"/>
    <x v="22"/>
    <s v="Wyoming, Grand Teton National Park, Meadows of Garnet Canyon_x000a_On April 18, Grand Teton National Park received a report of two overdue backcountry skiers who were in the park to ski the Grand Teton. The resulting search for the two men would eventually span seven days, encompass all of Garnet Canyon to include the North and South Forks, and would involve over 100 people. Though this large-scale search resulted in finding the two victims, it would ultimately show that both men died sometime Saturday night of April 16 while sleeping in their tent, victims of a very large avalanche._x000a_Analysis_x000a_A truly tragic event claimed the lives of these two men as they slept in what they may have perceived as a safe camping spot. Or did they think that this was not as safe as it looked? We can only speculate on what they had been thinking at the time they erected their camp for the evening, but a few indications merit discussion._x000a_Both men had received basic avalanche training early in their mountaineering careers and were considered experienced backcountry skiers and mountaineers by family, friends and acquaintances. They had received condition reports from a multitude of people as well as avalanche reports from the Bridger Teton Avalanche Center and the Grand Teton National Park Permits Station. All of these reports painted a bleak picture of what these men would encounter as they made their ascent._x000a_We know that on April 16 at about 12:00 p.m. the two men had received a permit at the Moose Permits Desk to camp in the Meadows of Garnet Canyon. Later, between 3:00 and 6:00 p.m., the two skied through a camp in an area below the Platforms where they had brief interactions and conversations with the four skiers who were camped there. Based on the conversations, it appeared to the four that the two skiers had an original plan to ski the Grand Teton, but the impression was that their plan had been downgraded, though they did indicate they were thinking of travelling a little higher than the Meadows to take a look around. Discussions were also focused on the current poor weather and avalanche conditions. Based on the weather conditions on Saturday, low cloud cover, it was likely that they could not see very high into the canyon and may not have been able to see how high the north facing slope extended above their camp. When addressing the fact that they had left their avalanche beacons on, but were not wearing them, we are left to wonder if they had some indication during the night that they were closer to an avalanche prone area than they originally thought. The spot in which they were found is in a treeless area at the bottom of a large alluvial fan prone to avalanche activity. Most of the large boulders in that area are typically surrounded on one side by spin drifts that afford a good wind break and allow some people to camp in a wind sheltered spot near the base of the boulders, as these men had appeared to have noticed. One of the drifts on a nearby boulder was about five feet deep. These drifts would act like a bucket in the event of an avalanche reaching them._x000a_A party of skiers reported that they had been through the lower Meadows area on Friday and had not seen any notable avalanche debris. In an interview with a local skier, he reported that as he was skiing through the lower Meadows on Monday morning, he observed a very large amount of avalanche deposition near the base of the North Face of Nez Perce. These observations would put the avalanche having occurred between Friday afternoon and Sunday night. Statements from the four skiers camped below the Platforms indicate they had heard several large avalanches on Saturday night._x000a_Though evidence of the avalanche was buried less than 30 inches of new snowfall, there was a faint crown observed in a large bowl on the north side of Nez Perce Peak, approximately 1,200 feet above the campsite. If this slide initiated during Saturday night, it would have spilled over a 200 hundred-foot cliff and triggered another slide directly above the camp. These avalanches most likely swept down in waves, one right after the other._x000a_The tent in which the two were sleeping had every indication that the avalanche that buried it did not sweep in but rather fell directly onto it. It was crushed from above. Based on their positions, both men were instantly buried under three-plus meters of snow, entombed inside their tent, unable to move. Most likely the sheer weight of the snow squeezed the breath from them and certainly did not allow them to take a breath in. They most likely blacked out quickly prior to suffocation._x000a_Our sympathy goes out to the family and friends of these two adventurers as the local skiing and mountaineering community is left with another solemn reminder of the unwavering power of these mountains. (Source: Ranger Chris Harder – Incident Commander)"/>
    <n v="6"/>
    <m/>
    <m/>
    <m/>
    <m/>
    <m/>
    <m/>
    <m/>
    <m/>
    <m/>
    <m/>
    <n v="1"/>
    <m/>
    <x v="1"/>
    <m/>
    <m/>
    <x v="1"/>
    <x v="1"/>
    <x v="1"/>
    <x v="1"/>
    <x v="0"/>
    <x v="0"/>
    <m/>
    <m/>
    <x v="0"/>
    <m/>
    <m/>
    <m/>
    <x v="0"/>
    <x v="1"/>
    <m/>
    <m/>
    <m/>
    <x v="0"/>
    <m/>
    <m/>
    <n v="1"/>
    <m/>
    <n v="1"/>
    <m/>
    <x v="0"/>
    <m/>
    <m/>
    <m/>
    <m/>
    <m/>
    <m/>
    <m/>
    <m/>
    <m/>
    <m/>
    <m/>
    <m/>
    <x v="0"/>
    <m/>
    <m/>
    <m/>
    <m/>
    <m/>
    <m/>
    <m/>
    <m/>
    <m/>
    <m/>
    <m/>
    <m/>
    <m/>
    <m/>
    <m/>
    <m/>
    <m/>
    <x v="1"/>
    <m/>
    <n v="1"/>
    <m/>
    <m/>
    <m/>
    <m/>
    <m/>
    <m/>
    <m/>
    <n v="1"/>
    <m/>
    <m/>
    <m/>
    <m/>
    <m/>
    <m/>
    <m/>
    <m/>
  </r>
  <r>
    <x v="1848"/>
    <s v="Exhaustion — Possible AMS or HACE, Fall on Ice/Snow, Weather, Washington, Mount Rainier, Liberty Ridge"/>
    <x v="22"/>
    <s v="Washington, Mount Rainier, Liberty Ridge_x000a_On June 12, Rob Plankers (50), Brad Clement (40), and Tanya Clement (48) departed White River for a summit attempt via the Liberty Ridge route. They were experienced climbers and were well equipped. On the last day of their ascent, Rob Plankers became exhausted, moderately hypothermic, and possibly frostbitten. Their slow ascent forced them to bivouac at 13,900 feet on a wide, windswept shoulder above the route, where they were exposed to high winds and drifting snow overnight. The following morning, Planker’s partners were unable to get him walking from their camp and were forced to leave him to seek assistance. They left him attached to a two-point mountaineering anchor with his sleeping bag, bivy sack, stove, and fuel. They contacted a ranger on Emmons Glacier at 5:00 p.m. that evening. Two teams of climbing rangers headed to his location, one team from Camp Schurman and the other from Camp Muir. One of the teams was forced to turn back at 12,100 feet due to high winds at 1:00 a.m. Members of the second team spent the night in a snow cave and resumed their efforts to reach the climber at 5:00 a.m. the next morning. A rescue team was inserted by Chinook helicopter (214th Airborne – Joint Base Ft. Lewis-McChord) and found some of Planker’s gear at the point where his partners left him, but were unable to find Planker. Air search revealed a 2,000-foot-long track leading down a 50-degree ice and snow-covered slope. The track indicated intermittent airborne periods and ended at an icefall below Liberty Wall. No signs of Planker were found during a thorough visual search of the slide area. Additional air resources were called in to assist, but the search was called off at 4:00 p.m. due to high winds. Limited visual searching by both ground and air teams continued throughout the season in case melting snow revealed additional clues._x000a_Analysis_x000a_Rob Planker had summited Mount Rainier five times prior to this attempt, so he had appropriate expectations for the length and difficulty of the climb. His current fitness, however, was reportedly a precipitating factor, as it led to a forced bivy high on the exposed shoulder of Liberty Cap. The party’s decision to bivy high on the route instead of “pushing through” resulted in additional exposure to the high winds and low temps, and may have also increased the likelihood of AMS or HACE further debilitating the climber._x000a_The decision to leave Rob Planker alone while the Clements went for help may, at first glance, seem callous, but was likely the most appropriate decision for the team. The Clements (a married couple) were unfamiliar with the route and would have been climbing solo through glaciated terrain had they split up._x000a_It’s possible that Planker tried to stand up, and in the process, yanked his anchor upwards and out prior to falling, as the anchor material was not found on scene by searchers._x000a_The party’s decision to not take a communication device, while admirable in some sense, may have also increased the time required to get help. As it was, the NPS was already poised to initiate a search,which sped up the overall response, but sadly, to no avail. The lesson here is to bring a communication device - and to use it appropriately. (Source: Brian Hasebe – Park Ranger, The News Tribune, Tacoma, WA, and Mount Rainier News Releases)"/>
    <n v="7"/>
    <m/>
    <m/>
    <m/>
    <m/>
    <m/>
    <n v="3"/>
    <m/>
    <m/>
    <n v="1"/>
    <m/>
    <m/>
    <m/>
    <x v="0"/>
    <n v="1"/>
    <m/>
    <x v="0"/>
    <x v="1"/>
    <x v="1"/>
    <x v="1"/>
    <x v="0"/>
    <x v="0"/>
    <m/>
    <m/>
    <x v="0"/>
    <m/>
    <m/>
    <m/>
    <x v="0"/>
    <x v="1"/>
    <m/>
    <n v="1"/>
    <m/>
    <x v="0"/>
    <m/>
    <m/>
    <m/>
    <m/>
    <m/>
    <m/>
    <x v="0"/>
    <m/>
    <m/>
    <n v="1"/>
    <m/>
    <m/>
    <n v="1"/>
    <m/>
    <m/>
    <m/>
    <m/>
    <m/>
    <m/>
    <x v="0"/>
    <m/>
    <m/>
    <m/>
    <m/>
    <m/>
    <m/>
    <m/>
    <m/>
    <m/>
    <m/>
    <m/>
    <m/>
    <m/>
    <m/>
    <m/>
    <m/>
    <m/>
    <x v="1"/>
    <m/>
    <m/>
    <m/>
    <m/>
    <m/>
    <m/>
    <m/>
    <m/>
    <m/>
    <m/>
    <m/>
    <n v="1"/>
    <m/>
    <m/>
    <m/>
    <m/>
    <m/>
    <m/>
  </r>
  <r>
    <x v="1849"/>
    <s v="Fall into Crevasse, Climbing Unroped, Unfamiliar with Route, Party Separated, Inexperience, Washington, Mount Rainier, Fuerer Finger _x000a_Washington, Mt. Rainier, Fuhrer Finger"/>
    <x v="22"/>
    <s v="On the morning of May 10, four climbers (ages 23–34) left their camp on the Wilson Glacier at approximately 02:45 to climb the Fuhrer Finger Route of Mount Rainier. About 0830, while ascending the route using skins and skis, unroped, and at 13,200 feet, one of the climbers fell into a crevasse and dropped approximately 75 feet. Immediately after the fall, the party established anchors and tried to communicate with their fallen partner._x000a_One climber left the scene to get help and traversed, alone and unprotected, across the top of the Nisqually Icefall and down the Ingraham Direct route. Meanwhile, the remaining two members continued trying to establish communication, including lowering one climber into the crevasse, but did not reach the fallen climber._x000a_At 0955, a team of 12 Alpine Ascents International guides encountered the reporting party near Ingraham Flats. The AAI team notified the NPS with the information they had just received. The guides and the Incident Commander agreed (as per a pre-existing contractual component that requires guide services operating in the park to respond/assist with incidents) that due to their proximity, it would be of great benefit for the party of guides to climb to the location of the fallen climber and provide what assistance they could._x000a_Attempts to acquire a suitable helicopter from civilian vendors around the state proved a great challenge, because certified pilot/ ship combinations were scarce on this morning. A Bell-210 type-2 helicopter from Worldwind Helicopters was eventually ordered, as it was available with an ETA of less than one hour._x000a_At 1055, a ground team of four climbing rangers was dispatched from Paradise to Camp Muir as a contingency team should aviation operations not be feasible._x000a_At 1103 the guides reached the location of the crevasse into which the climber had fallen. At 1130, a guide descended into the crevasse and at 1211 reported hearing “moaning”. However the fallen climber could not be seen, as he was buried under about 1.5 meters of snow. Another guide (a paramedic) descended to assist and the two guides used an avalanche beacon to determine the victim's precise location under the snow and began to excavate the snow to uncover him. At 1220 they exposed his head but found him unresponsive and “exhibiting agonal breathing” (gasping, labored breathing, accompanied by strange vocalizations). They cleared the snow from in front of his head and almost immediately after, he ceased breathing and became pulseless. Despite the fact that they were working within the tight confines of the crevasse and that much of the victim's body was still buried under snow, the two guides attempted to get him breathing again. At 1248 the guides reported that he still wasn’t breathing and was wedged tightly into the crevasse._x000a_The two guides climbed out of the crevasse and after another attempt to haul the body from the surface, the guide team was directed by the NPS at 1418 to cease their efforts as it seemed apparent that alternate extrication means would be necessary._x000a_Following extrication by four rangers, the deceased was flown to Kautz Heli-base at 1645 and released to the Pierce County Coroner later that night._x000a_Analysis_x000a_While the decision to go unroped may appear foolhardy, the decision was not altogether without reason, as the terrain below the fall site dictated the party’s initial decision to travel unroped. There is about 1000 feet of climbing below the site of the incident, which is steep, uncrevassed terrain in a couloir, and many parties choose to travel this section un-roped. Above the couloir, many climbers follow a steep, broken ridgeline; however, a lack of familiarity withthe route led to this party to traverse towards the top of the Nisqually Cleaver, which is a large, obvious terrain feature toward which the party may have gravitated. The traverse, as well as the terrain above it, is heavily crevassed. Interviews with the surviving members of the party revealed that the party failed to recognize the imminent crevasse hazard, as the party did not re-rope and continued to ascend. This decision may have been compounded by the fact that the party had separated, somewhat due to differences in fitness and speed of travel (they were utilizing different climbing techniques - the victim had skis/ skins on, while the others had not yet put their approach skis back on). Note that while he was using skis as an approach tool, he was not, by definition, “ski-ing” when the incident occurred._x000a_The party’s relative inexperience and lack of training (to respond to a crevasse fall) left them unable to descend all the way to their partner - despite the fact that they had the appropriate equipment to do so. While the victim had fallen approximately 75 feet, he had suffered no significant trauma (per the coroner’s report). However, he had been buried under approximately 1.5 meters of snow and ice from the collapsed “roof” of the crevasse. Unable to extract/unbury himself or clear the snow in front of his face, he spent approximately four hours buried under the snow._x000a_Being prepared for a crevasse fall includes not only carrying the proper equipment, but also having the practiced skills to execute a self-rescue. Unfortunately, many aspiring climbers don’t take the opportunity to train themselves in real-life conditions (overhanging edges, etc.) and find they need to seek outside help. In this incident, qualified help was “only” four hours away. In most circumstances, even in a National Park, where rescue services are more readily available, it will take hours for responders to arrive due to the logistics associated with access, helicopter availability, personnel numbers, etc. In a situation where minutes count, it is imperative that climbers be able to execute a self-rescue. Even if substantial injuries exist, being able to provide patient care (such as maintaining a patient’s airway, providing warmth, etc.) is critical to a patient’s wellbeing in the hours to follow. Clearly, doing so may pose some risk to the self-rescuers, especially if they are operating beyond their experience level. In this case, rescuing their fallen partner may have posed significant risk due to their inexperience, much as the climber who descended alone to seek help through heavily crevassed, unfamiliar terrain, exposed himself to significant risk. Self-rescue requires having a practiced action plan, good communication, and foresight to avoid an “incident within an incident”. (Source: Brian Hasebe – Park Ranger, The News Tribune, Tacoma, WA, and Mount Rainier News Releases)"/>
    <n v="9"/>
    <m/>
    <m/>
    <m/>
    <m/>
    <n v="1"/>
    <m/>
    <m/>
    <m/>
    <n v="1"/>
    <m/>
    <m/>
    <m/>
    <x v="1"/>
    <m/>
    <m/>
    <x v="0"/>
    <x v="1"/>
    <x v="1"/>
    <x v="1"/>
    <x v="0"/>
    <x v="0"/>
    <m/>
    <m/>
    <x v="1"/>
    <n v="1"/>
    <m/>
    <m/>
    <x v="0"/>
    <x v="1"/>
    <m/>
    <m/>
    <m/>
    <x v="0"/>
    <m/>
    <m/>
    <m/>
    <m/>
    <m/>
    <m/>
    <x v="0"/>
    <n v="1"/>
    <m/>
    <m/>
    <m/>
    <m/>
    <m/>
    <m/>
    <m/>
    <n v="1"/>
    <m/>
    <m/>
    <m/>
    <x v="0"/>
    <m/>
    <m/>
    <m/>
    <n v="1"/>
    <m/>
    <m/>
    <m/>
    <m/>
    <m/>
    <m/>
    <m/>
    <m/>
    <m/>
    <m/>
    <m/>
    <m/>
    <m/>
    <x v="1"/>
    <m/>
    <m/>
    <m/>
    <m/>
    <m/>
    <m/>
    <m/>
    <m/>
    <m/>
    <m/>
    <n v="1"/>
    <m/>
    <m/>
    <m/>
    <m/>
    <m/>
    <m/>
    <m/>
  </r>
  <r>
    <x v="1850"/>
    <s v="Fall on Rock — Ascender Threaded Incorrectly, Dehydration, New Hampshire, Cathedral Ledge, The Prow"/>
    <x v="22"/>
    <s v="New Hampshire, Cathedral Ledge, The Prow_x000a_On August 8, a climber (40s) from Center Conway survived a 100-foot fall at Cathedral Ledge._x000a_The Prow ascends the nose directly below the fenced-in viewing area at the top of the cliff. It’s renowned both as a free climb and as a popular aid climb._x000a_The two climbers were there to do the route as an aid climb; both were familiar with that type of climbing. They got several rope-lengths up over the course of the day and were several hundred feet off the ground._x000a_The victim’s partner took between 45 minutes and an hour and a half to climb to the next stance where he anchored the rope. The victim was supposed to ascend the rope, cleaning any gear as he went, but according to Rick Wilcox, head of Mountain Rescue Service (MRS), “He apparently suffered dehydration.” He was having trouble setting up his gear and he fumbled and dropped a crucial ascending device. Without it, he had to rely on a backup device with which he was unfamiliar. “The backup device didn’t work, which he was counting on,” his partner said. The victim was hanging in space when he disconnected himself from the anchor._x000a_“That was the last thing tethering him to the line. He had a 50-foot loop under him, so he fell 100 feet,” Wilcox said._x000a_The rope caught him before he sailed to the ground below. Their rope, it turned out, had taken a beating in the fall. The sheath was singed for 30 or 40 feet. More than half of it was either burned or shredded._x000a_Local climber, guide, and MRS member, Jim Surette rappelled down to the victim, who was once again anchored high on the cliff, but whose condition was quickly getting worse. He wasn’t losing consciousness, Surette said, but he was unable to pick himself up. “He didn’t want a rescue, but he didn’t want to get up.” Surette lowered him to the ground and put in a call for a rescue litter and a backboard, which Wilcox and other team members brought up to the base of the cliff. “We then lowered him straight through the woods 200 feet,” Wilcox said. When ambulance personnel arrived, they put in an IV, and the rescue team continued the carryout. (Source: Edited from an article in the Conway Daily Sun by Erik Eisele)_x000a_Analysis_x000a_The device is a CAMP lift ascender. Very interesting... I was truly surprised in looking at it with my partner. We both agree that it is entirely possible and quite easy to thread incorrectly resulting in zero friction. The CAMP device can be oriented correctly in your hand and on the rope and even look correct, but still not be. Not at all (what) I expected. The Grigri and Mini-Traxion are far more visually user friendly (and are) not impossible, but far less likely, to be improperly installed. With all that said, I suppose it is always possible I installed it correctly, but on my tie-in side of the rope. A difficult proposition to admit. I only say this because the wear on the devise negligible. (Source: The victim, who wishes to remain anonymous)"/>
    <n v="5"/>
    <m/>
    <m/>
    <m/>
    <m/>
    <m/>
    <n v="1"/>
    <m/>
    <m/>
    <n v="1"/>
    <m/>
    <m/>
    <m/>
    <x v="0"/>
    <n v="1"/>
    <m/>
    <x v="1"/>
    <x v="1"/>
    <x v="0"/>
    <x v="0"/>
    <x v="0"/>
    <x v="0"/>
    <n v="1"/>
    <m/>
    <x v="0"/>
    <m/>
    <m/>
    <m/>
    <x v="0"/>
    <x v="0"/>
    <m/>
    <m/>
    <m/>
    <x v="0"/>
    <m/>
    <m/>
    <m/>
    <m/>
    <m/>
    <m/>
    <x v="0"/>
    <m/>
    <m/>
    <m/>
    <m/>
    <m/>
    <m/>
    <m/>
    <m/>
    <m/>
    <m/>
    <m/>
    <m/>
    <x v="0"/>
    <m/>
    <m/>
    <m/>
    <m/>
    <m/>
    <m/>
    <m/>
    <m/>
    <m/>
    <m/>
    <m/>
    <m/>
    <m/>
    <m/>
    <m/>
    <m/>
    <m/>
    <x v="1"/>
    <m/>
    <m/>
    <m/>
    <m/>
    <m/>
    <m/>
    <m/>
    <m/>
    <m/>
    <m/>
    <m/>
    <m/>
    <m/>
    <n v="1"/>
    <m/>
    <m/>
    <m/>
    <m/>
  </r>
  <r>
    <x v="1851"/>
    <s v="Fall on Rock — Hiking Turns into Climbing Terrain, Inexperience, Oregon, North Sister"/>
    <x v="22"/>
    <s v="Oregon, North Sister_x000a_On September 24, Brian C. Jones (37) slipped on the 35-degree friable volcanic rock slope below the summit of North Sister and tumbled down about 1,000 vertical feet to his death._x000a_Jones “…was scrambling on some of the terrain near his climbing partner and he slipped, started sliding, and then cart wheeled down the mountain,” according to the report from Lane County Sheriff’s volunteer SAR unit._x000a_Analysis_x000a_North Sister is a fourth-class route under normal conditions, approached along the top of the south ridge by a faint “climber’s way” high up along the west side of a gendarme called The Camel’s Hump. The route then winds to the east side of a second gendarme, then traverses across an exposed, friable 3 5 degree slope called the “Terrible Traverse” just under the Prouty Pinnacles to a gully called “The Bowling Alley” that leads to the summit blocks. Many groups equipped with helmets and rock climbing skills will elect to set a hand line across this traverse and then belay (and rappel) the loose and often ice covered gully to the summit. Other gifted, trained, and experienced individuals have virtually run to the summit talus blocks._x000a_End of summer thunderstorms had coated the steep volcanic scree slopes with snow and ice. Slips under these conditions can lead to uncontrollable falls. (Source: Robert Speik)"/>
    <n v="6"/>
    <m/>
    <m/>
    <m/>
    <m/>
    <m/>
    <n v="1"/>
    <m/>
    <m/>
    <n v="1"/>
    <m/>
    <m/>
    <m/>
    <x v="1"/>
    <m/>
    <m/>
    <x v="1"/>
    <x v="1"/>
    <x v="1"/>
    <x v="1"/>
    <x v="0"/>
    <x v="0"/>
    <m/>
    <m/>
    <x v="1"/>
    <n v="1"/>
    <m/>
    <m/>
    <x v="1"/>
    <x v="1"/>
    <m/>
    <m/>
    <m/>
    <x v="0"/>
    <m/>
    <m/>
    <m/>
    <m/>
    <m/>
    <m/>
    <x v="0"/>
    <m/>
    <m/>
    <m/>
    <m/>
    <m/>
    <m/>
    <m/>
    <m/>
    <m/>
    <m/>
    <m/>
    <m/>
    <x v="0"/>
    <m/>
    <m/>
    <m/>
    <m/>
    <m/>
    <m/>
    <m/>
    <m/>
    <m/>
    <m/>
    <m/>
    <m/>
    <m/>
    <m/>
    <m/>
    <m/>
    <m/>
    <x v="1"/>
    <m/>
    <m/>
    <m/>
    <m/>
    <m/>
    <m/>
    <m/>
    <m/>
    <m/>
    <m/>
    <m/>
    <m/>
    <m/>
    <m/>
    <n v="1"/>
    <m/>
    <m/>
    <m/>
  </r>
  <r>
    <x v="1852"/>
    <s v="Edited Title:  FALL ON SNOW – LOSS OF CONTROL ON GLISSADE, INEXPERIENCE  Wyoming, Grand Teton National Park, Nez Perce"/>
    <x v="22"/>
    <s v="FALL ON SNOW – LOSS OF CONTROL ON GLISSADE, INEXPERIENCE_x000a__x000a_Wyoming, Grand Teton National Park, Nez Perce_x000a__x000a_On August 11 between 1100 and 1600, Grand Teton National Park rangers and Teton Interagency Heli-tack personnel performed a 1,200- foot technical snow-lowering operation on the north side of Nez Perce Peak to rescue Laura Mason (21), who had fallen about 100 feet and suffered injuries to her left lower leg. She was glissading a snowfield to the west of the Hourglass Couloir. She was unable to control her speed and crashed into the rocks at the base of the snowfield._x000a__x000a_Mason had been with her boyfriend, John Foss, and brother. They thought they were ascending Middle Teton, but were actually ascending Nez Perce. They decided that they needed to glissade down a snowfield some 100 feet to talus below in order to traverse to a better ascent line. In order to keep her pants from getting wet, Mason decided to wrap a garbage bag around her legs and buttocks. The snowfield was between 45 and 50 degrees and contained very firm snow that was icy in spots. She had an ice ax, but no crampons or helmet. She immediately lost control when she started to glissade. While Mason’s boyfriend stayed with her, her brother ran down to the Garnet Canyon Meadows where he encountered rangers G.R. Fletcher and B. Hays._x000a__x000a_At the accident location, Mason was medically stabilized, administered medications, and secured to a rescue litter. She was carried through talus a short distance, and then lowered about 1,200 feet on snow to the Cave Couloir landing zone. From there, Mason was placed inside the helicopter for a flight to the Lupine Meadows rescue cache, arriving about 1540. She was met by a park ambulance and transported to St. John’s Medical Center in Jackson for further treatment._x000a__x000a_Analysis_x000a__x000a_In addition to their inexperience and being on the wrong mountain on a questionable route, Laura Mason was extremely fortunate that she only fractured a leg, especially given the fact that she was not wearing a helmet._x000a__x000a_The thoughtful dynamics of the SAR team (including the helicopter pilot) was evidenced by their ability to curtail the short-haul operation when the safety of the operation was compromised by environmental conditions. The ground-based operation took longer, but all returned home safely. No one was so focused on an expeditious short-haul that it obscured good judgment. To maintain a margin of safety, a SAR operation must evolve according to the conditions that are constantly presented. (Source: Ranger George Montopoli - Incident Commander)"/>
    <n v="7"/>
    <m/>
    <m/>
    <n v="1"/>
    <m/>
    <m/>
    <m/>
    <m/>
    <m/>
    <n v="1"/>
    <m/>
    <m/>
    <m/>
    <x v="0"/>
    <n v="1"/>
    <m/>
    <x v="1"/>
    <x v="0"/>
    <x v="1"/>
    <x v="1"/>
    <x v="0"/>
    <x v="0"/>
    <m/>
    <m/>
    <x v="1"/>
    <m/>
    <m/>
    <m/>
    <x v="0"/>
    <x v="1"/>
    <m/>
    <m/>
    <m/>
    <x v="0"/>
    <n v="1"/>
    <m/>
    <m/>
    <m/>
    <m/>
    <m/>
    <x v="0"/>
    <m/>
    <m/>
    <m/>
    <m/>
    <m/>
    <m/>
    <m/>
    <m/>
    <m/>
    <m/>
    <m/>
    <m/>
    <x v="0"/>
    <n v="1"/>
    <m/>
    <m/>
    <m/>
    <m/>
    <m/>
    <m/>
    <m/>
    <m/>
    <m/>
    <m/>
    <m/>
    <m/>
    <m/>
    <m/>
    <m/>
    <m/>
    <x v="1"/>
    <m/>
    <m/>
    <m/>
    <m/>
    <m/>
    <m/>
    <m/>
    <m/>
    <m/>
    <m/>
    <m/>
    <m/>
    <m/>
    <n v="1"/>
    <m/>
    <m/>
    <m/>
    <m/>
  </r>
  <r>
    <x v="1853"/>
    <s v="Fall on Rock — No Knot on End of Rope, North Carolina, Rumbling Bald"/>
    <x v="22"/>
    <s v="North Carolina, Rumbling Bald_x000a_On December 18, my climbing partner, Adam (33), and I (34) were climbing Walk This Way (5.1lb) located in the Hanging Chain area of Rumbling Bald. Neither of us had done this climb before. Our plan was for Adam to lead the route, lower, pull the rope, and then I would lead the route and clean it as I lowered. We had a copy of the older version of Lambert &amp; Shull’s Selected Climbs in North Carolina in which the route was labeled as 100 feet, and therefore, we believed our 70-meter rope (230 feet) to be adequate to lower on._x000a_I belayed Adam with a Grigri. While lowering, about ten to 15 feet above the base of the climb, the end of the rope fed through the Grigri and Adam began to free fall. The base of the climb was a 70-degree boulder-strewn slope. He travelled a total of 30–40 feet, may have turned and glanced off an oven-sized rock or two before coming to rest in a relatively soft area of leaves and dirt. His injuries were primarily abrasions, bruises, and a deep laceration on his thumb. After assessment and some first aid, he was able to walk out and drive home. Later, reading the newest version of Selected Climbs… I found the route labeled as 150 feet (a critical change)._x000a_Analysis_x000a_I learned to climb and use equipment from friends and climbing partners and knew the importance of tying a knot in the end of the rope to close the system. Adam and I got into the habit of climbing single pitch routes with an adequate rope length and no knot tied at the end of the rope. No matter the circumstance, a closed system should always be employed. Reviewing the latest version of the guidebook, and not putting undue trust in any guidebook, is also an important lesson learned. (Source: Daryl MacInnes)"/>
    <n v="4"/>
    <m/>
    <m/>
    <m/>
    <m/>
    <n v="2"/>
    <m/>
    <m/>
    <m/>
    <m/>
    <m/>
    <m/>
    <m/>
    <x v="0"/>
    <m/>
    <n v="1"/>
    <x v="1"/>
    <x v="1"/>
    <x v="0"/>
    <x v="0"/>
    <x v="0"/>
    <x v="0"/>
    <m/>
    <m/>
    <x v="0"/>
    <m/>
    <m/>
    <m/>
    <x v="0"/>
    <x v="0"/>
    <m/>
    <m/>
    <m/>
    <x v="0"/>
    <m/>
    <m/>
    <m/>
    <m/>
    <m/>
    <m/>
    <x v="0"/>
    <m/>
    <m/>
    <m/>
    <m/>
    <m/>
    <m/>
    <m/>
    <m/>
    <m/>
    <m/>
    <m/>
    <m/>
    <x v="0"/>
    <m/>
    <m/>
    <m/>
    <m/>
    <m/>
    <m/>
    <m/>
    <m/>
    <m/>
    <m/>
    <m/>
    <m/>
    <m/>
    <n v="1"/>
    <m/>
    <m/>
    <m/>
    <x v="1"/>
    <m/>
    <m/>
    <m/>
    <m/>
    <m/>
    <m/>
    <m/>
    <m/>
    <m/>
    <m/>
    <m/>
    <m/>
    <m/>
    <m/>
    <m/>
    <m/>
    <m/>
    <n v="1"/>
  </r>
  <r>
    <x v="1854"/>
    <s v="Fall on Rock — Overconfidence on Fourth-Class Terrain, Washington, North Cascades, Washington Pass"/>
    <x v="22"/>
    <s v="Washington, North Cascades, Washington Pass_x000a_The plan of the day (August 13) was to do a bunch of routes on the Early Winter Spires from 5.6 to 5.9. We were on the ascent/descent gully trail to the col between Liberty Bell and Concord tower in good time. Racking up, we raced up Becky’s route as a warm up (5.6, three pitches) and rapped back to the col. Concord Tower was the next choice, but it was very busy with other parties, so we quickly packed up and headed back down the gully to find something less busy. The gully is 3rd and 4th class and VERY loose, so, we kept our helmets on. I remember the first time I came here I was very careful, but now having done it so much, I was just scooting along with no care in the world, using one hiking pole for balance. Around 12:30 p.m. about one third of the way down, my foot slipped as a loose rock moved. I lost my balance and came down hard on my right leg, which broke my right tibia and fibula in multiple places. I was in a steep section, so I pulled myself to a little better location. I had a SAM splint and tape, so I moved my leg back around to the correct position and tried to support it as best I could. At this point Todd (who I did not know) came down off his climb to see if I was ok. He had a SPOT device (we had no cell coverage). I had him activate it (I feel bad for Todd’s folks who might have thought he was the victim). At 12:45 p.m. I had my partner Crystal hike back out to the car and drive until she came to a phone. She called 911 and advised that a helicopter would be required due to the nature of the injury and the location and terrain. She then stayed with the SAR people down at the road to provide additional advise._x000a_The SAR reached me at 6:00 p.m. and fixed an additional splint. Then the US Navy helicopter from Whidby Island lowered Brent McIntyre on a long line to extract me and take me to Omak Hospital (7:30 p.m.) where I underwent an operation that included 15 screws and two plates._x000a_Analysis_x000a_Fine weather, the SPOT device, no wind, strong SAR and Navy support, having a SAM splint, basic medical supplies and training made this a fairly straightforward rescue._x000a_Being an experienced climber made me over-confident on anything less that steep class-5 climbing. Just because you go up and down a gully a dozen times with no mishap doesn’t mean you can relax and be complacent. Could this have been avoided? Absolutely! If the weather was poor, if I had been climbing alone as I often do, could it have been MUCH worse? Yes! I did not give the mountain environment the respect it deserved. (Source: Jason Wheeler – 40)"/>
    <n v="4"/>
    <m/>
    <m/>
    <m/>
    <m/>
    <m/>
    <n v="1"/>
    <m/>
    <m/>
    <m/>
    <m/>
    <n v="1"/>
    <m/>
    <x v="0"/>
    <n v="1"/>
    <m/>
    <x v="1"/>
    <x v="1"/>
    <x v="1"/>
    <x v="1"/>
    <x v="0"/>
    <x v="0"/>
    <m/>
    <m/>
    <x v="1"/>
    <n v="1"/>
    <m/>
    <m/>
    <x v="0"/>
    <x v="0"/>
    <m/>
    <m/>
    <m/>
    <x v="0"/>
    <m/>
    <m/>
    <m/>
    <m/>
    <m/>
    <m/>
    <x v="0"/>
    <m/>
    <m/>
    <m/>
    <m/>
    <m/>
    <m/>
    <m/>
    <m/>
    <m/>
    <m/>
    <m/>
    <m/>
    <x v="0"/>
    <m/>
    <m/>
    <m/>
    <m/>
    <m/>
    <m/>
    <m/>
    <m/>
    <m/>
    <m/>
    <m/>
    <m/>
    <m/>
    <m/>
    <m/>
    <m/>
    <m/>
    <x v="1"/>
    <m/>
    <m/>
    <m/>
    <m/>
    <m/>
    <m/>
    <m/>
    <m/>
    <m/>
    <m/>
    <m/>
    <m/>
    <m/>
    <n v="1"/>
    <m/>
    <m/>
    <m/>
    <m/>
  </r>
  <r>
    <x v="1855"/>
    <s v="Fall on Rock — Poor Communication, Texas, Enchanted Rock State Natural Area"/>
    <x v="22"/>
    <s v="Texas, Enchanted Rock State Natural Area_x000a_On Saturday, April 16, several groups of climbers were climbing at or in close vicinity of the Echo Canyon and Triple Cracks area. These included a group of six climbers from Austin, three climbers from Houston, a group of approximately 15 Boy Scouts guided by the Mountain Madness guide service, and another smaller group guided by the OWA guide service._x000a_Arik Yaacob (age unknown) in the Austin group was about to climb Grass Crack (5.10a) on a top-rope. Grass Crack is approximately 70 feet in length. Before Arik started, his belayer and another climber below realized that Arik would be the last person in their group to do the climb. They asked him if he was okay with cleaning the anchors, which consisted of two bolts. He confirmed that he was. They asked him if he had equipment that he could use to attach himself while cleaning, and he confirmed that he did. He then proceeded to climb and reached the anchors._x000a_At the anchors, he attached himself to the bolts and called, “Off belay.” The belayer verbally confirmed that he was taking Arik off belay, then disconnected his belay device and walked away. There is a mild positive slope at the top of this climb, which means the top is not visible from the bottom._x000a_At the top, Arik rigged himself for lowering and yelled, “Take.” He did not receive a verbal response. He yelled, “Take!” again. This time, he thought he felt the rope tighten and felt like he was being supported by it, so he assumed he was back on belay. However, climbers on the ground had not heard him yelling, “Take!” and so had not put him back on belay._x000a_He disconnected himself from the anchors, called, “Lower me!” He leaned back and fell, hitting one boulder, then another, and then a tree. The base of the climb has many sharp rocks and uneven terrain; luckily, he landed in a very small flat area between the rocks. He slammed into the ground, landing on his back. Initially he did not move. He had fallen approximately 70 feet, from the anchors to the ground._x000a_Initially, Arik did not appear to be breathing. His belayer, who had rushed to his side, was about to attempt CPR, but Arik suddenly started gasping for air and moaning. The OWA guide came over a few seconds later and stated he had Wilderness First Responder training. The OWA guide, along with a first-year medical student in the Houston group, and a guide from the Mountain Madness group, performed the initial assessment. Meanwhile, the head guide from the Mountain Madness group was able to scramble to a higher area with better cell phone reception and was able to contact the ranger station to request emergency response and a helicopter._x000a_Approximately 20 minutes later, the EMTs arrived on foot. A helicopter arrived shortly after that and transported Arik to a hospital in Austin where he was diagnosed with six fractured ribs and multiple cuts and bruises. He is expected to make a full recovery._x000a_Analysis_x000a_The primary mistake was made when Arik weighted the rope expecting to be on belay but had not received a verbal confirmation. This lack of communication was facilitated by the fact that there is no clear line of sight between the top anchors and the belayer. The large number of people in the area may have also been a factor, as witnesses said that the Boy Scouts and other climbers were being very loud. This could have made verbal communication even more difficult. Climbers and belayers are encouraged to use names when communicating with each other, especially in congested areas._x000a_Following the fall, other climbers found his ATC and several quickdraws scattered around the area, including one hanging in the tree he hit. Later examination of his harness revealed a broken gear loop. A possible explanation for the damaged items is that the quickdraws were damaged on impact with one of the boulders and somehow snagged some protrusion, ripping the gear loop. Another possible explanation is that the gear loop caught some part of the tree and ripped. Either of these situations would explain the scattered gear and could have further contributed to slowing of the fall. Finally, the fact that he was pulling the rope through the anchors as he fell may also have been a small factor in slowing the fall._x000a_Though there was no head injury, there could have been, and it should be noted that Arik was not wearing a helmet. (Source: Neil Higa - edited from his post on rockclimbing.com)_x000a_(Editor’s Note: See Colorado, May 17 and July 9.)"/>
    <n v="8"/>
    <m/>
    <m/>
    <m/>
    <m/>
    <m/>
    <m/>
    <m/>
    <m/>
    <m/>
    <m/>
    <m/>
    <m/>
    <x v="0"/>
    <n v="1"/>
    <m/>
    <x v="0"/>
    <x v="1"/>
    <x v="0"/>
    <x v="1"/>
    <x v="0"/>
    <x v="1"/>
    <m/>
    <m/>
    <x v="0"/>
    <m/>
    <m/>
    <m/>
    <x v="0"/>
    <x v="0"/>
    <m/>
    <m/>
    <m/>
    <x v="0"/>
    <m/>
    <m/>
    <m/>
    <m/>
    <m/>
    <m/>
    <x v="0"/>
    <m/>
    <m/>
    <m/>
    <m/>
    <m/>
    <m/>
    <m/>
    <m/>
    <m/>
    <m/>
    <m/>
    <n v="1"/>
    <x v="0"/>
    <n v="1"/>
    <m/>
    <m/>
    <m/>
    <m/>
    <m/>
    <m/>
    <m/>
    <n v="1"/>
    <m/>
    <m/>
    <m/>
    <m/>
    <m/>
    <m/>
    <m/>
    <m/>
    <x v="1"/>
    <m/>
    <m/>
    <m/>
    <m/>
    <m/>
    <n v="1"/>
    <m/>
    <m/>
    <m/>
    <n v="1"/>
    <m/>
    <m/>
    <m/>
    <m/>
    <m/>
    <m/>
    <m/>
    <m/>
  </r>
  <r>
    <x v="1856"/>
    <s v="Fall on Rock — Rappel Error, Oregon, Beacon Rock State Park"/>
    <x v="22"/>
    <s v="Oregon, Beacon Rock State Park_x000a_On July 24, Nathan Turner (30) was on the second rappel of Jill’s Thrill at Beacon Rock. But he had threaded the single rope through a fixed anchor with both ends of the rope over the ledge. This left the rope ends not visible. He then mistakenly centered the rope on the manufacturer’s warning marking – six meters from the end. The uneven rope went un-noticed, as part of it was hung up out of view on a lower ledge. Without stopper knots and no belay backup device, Turner rappelled about 15 feet before his belay device passed the short end of the rope resulting in a 100-foot fatal free fall. (Source: Jeff Scheetz, Portland Mountain Rescue)_x000a_(Editor’s Note: Too many examples of this kind of error.; which is why we have included the instructional section on rappelling this year.)"/>
    <n v="6"/>
    <m/>
    <m/>
    <m/>
    <n v="1"/>
    <m/>
    <m/>
    <m/>
    <m/>
    <m/>
    <m/>
    <m/>
    <m/>
    <x v="1"/>
    <m/>
    <m/>
    <x v="1"/>
    <x v="0"/>
    <x v="0"/>
    <x v="0"/>
    <x v="0"/>
    <x v="0"/>
    <m/>
    <m/>
    <x v="0"/>
    <m/>
    <m/>
    <m/>
    <x v="0"/>
    <x v="0"/>
    <m/>
    <m/>
    <m/>
    <x v="0"/>
    <m/>
    <m/>
    <m/>
    <m/>
    <m/>
    <m/>
    <x v="0"/>
    <m/>
    <m/>
    <m/>
    <m/>
    <m/>
    <m/>
    <m/>
    <m/>
    <m/>
    <m/>
    <m/>
    <m/>
    <x v="0"/>
    <m/>
    <m/>
    <m/>
    <m/>
    <m/>
    <m/>
    <m/>
    <m/>
    <m/>
    <m/>
    <m/>
    <m/>
    <m/>
    <n v="1"/>
    <m/>
    <m/>
    <m/>
    <x v="1"/>
    <m/>
    <m/>
    <m/>
    <n v="1"/>
    <m/>
    <m/>
    <m/>
    <m/>
    <m/>
    <m/>
    <m/>
    <m/>
    <n v="1"/>
    <m/>
    <m/>
    <m/>
    <m/>
    <m/>
  </r>
  <r>
    <x v="1857"/>
    <s v="Fall on Rock, Anchor Failure — Unfinished Knot, Virginia, Blue Ridge Parkway, Ravens Roost"/>
    <x v="22"/>
    <s v="Virginia, Blue Ridge Parkway, Ravens Roost,_x000a_During the mid-afternoon on June 15, Jonathan Sullivan (20) fell approximately 100 feet to his death at Ravens Roost Overlook along the Blue Ridge Parkway._x000a_He and two partners had been top-rope climbing since 11:30 a.m. The group was top-roping. Sullivan made it about 100 feet when he paused to rest before the fall. Each had taken falls throughout the day and the top-rope system had functioned properly._x000a_Analysis_x000a_According to reports, it was Sullivan’s first day climbing outdoors. Investigators said the probable cause of the fall was the failure of a knot securing the one-inch tubular webbing anchor sling. The single sling anchor (non-redundant) extended from a large tree to the cliff edge. Evidence suggested that the person constructing the top rope anchor placed a “temporary” knot or hitch in the webbing to hold it in place but became distracted and never finished tying the knot to complete the anchor. Amazingly, others climbed and were lowered on the route without incident throughout the day. This incident illustrates the importance of a redundant anchor system and the need to check the anchor prior to climbing. (Source: Tony Gonzalez – on www2.wsls. com/news and Kurt Speers – Blue Ridge Parkway)"/>
    <n v="6"/>
    <m/>
    <n v="1"/>
    <m/>
    <m/>
    <m/>
    <m/>
    <m/>
    <m/>
    <m/>
    <m/>
    <m/>
    <m/>
    <x v="1"/>
    <m/>
    <m/>
    <x v="1"/>
    <x v="1"/>
    <x v="0"/>
    <x v="1"/>
    <x v="0"/>
    <x v="1"/>
    <m/>
    <m/>
    <x v="0"/>
    <m/>
    <m/>
    <m/>
    <x v="0"/>
    <x v="0"/>
    <m/>
    <m/>
    <m/>
    <x v="0"/>
    <m/>
    <m/>
    <m/>
    <m/>
    <m/>
    <m/>
    <x v="0"/>
    <m/>
    <m/>
    <m/>
    <m/>
    <m/>
    <m/>
    <m/>
    <m/>
    <m/>
    <m/>
    <m/>
    <m/>
    <x v="0"/>
    <m/>
    <m/>
    <m/>
    <m/>
    <m/>
    <m/>
    <m/>
    <m/>
    <m/>
    <n v="1"/>
    <m/>
    <m/>
    <n v="1"/>
    <m/>
    <m/>
    <m/>
    <m/>
    <x v="1"/>
    <n v="1"/>
    <m/>
    <m/>
    <m/>
    <m/>
    <m/>
    <m/>
    <m/>
    <m/>
    <m/>
    <m/>
    <n v="1"/>
    <m/>
    <m/>
    <m/>
    <m/>
    <m/>
    <m/>
  </r>
  <r>
    <x v="1858"/>
    <s v="Fall on Rock, Climbing Alone, Inexperience, Wyoming, Grand Teton National Park, Grand Teton"/>
    <x v="22"/>
    <s v="Wyoming, Grand Teton National Park, Grand Teton_x000a_On Saturday July 31, Don Ivie (44) arrived in Jackson with his wife Yvette from Springfield, Missouri. That afternoon, Ivie visited the Jenny Lake Ranger Station to inquire about route conditions and any other route information he could gather. During his contact with Ranger Schuster, he mentioned that he was going to start his climb at about 4:00 a.m. the following morning. Schuster advised him that it would probably be better for him to leave sometime around 1:00 a.m. in order to avoid potential afternoon storms. Schuster also advised Ivie that he would need an ice ax in order to get up and down from the Lower Saddle._x000a_Later in the day, Ivie had a conversation with Ken Jern about climbing the Grand Teton the following day. Jern, a former Exum Mountain Guide with many years of experience climbing the Grand Teton, advised Ivie to take his time and, since Ivie was going to be in the area for nine days, become acclimatized to the elevation while attempting a smaller objective. Jern also suggested that Ivie should consider hiring a guide to take him up the Grand Teton. It appeared to Jern that Ivie was very determined that he was going to climb the Grand Teton early in the trip._x000a_At 11:45 a.m. on Sunday, Ivie was left at the Lupine Meadows Trailhead by his wife Yvette as he set out for his climb. He was equipped with: a brown Camelback pack, a headlamp, a rented ice ax and crampons, a set of trekking poles, a climbing harness, some food bars, his cellular phone, a lightweight jacket, and a can of Red Bull. Yvette would not hear from Ivie until he text messaged her at about 9:40 a.m. from somewhere just above the Lower Saddle, stating that he was running a little later than planned so she should bump his pickup time back from 5:00 p.m. to 7:00 p.m. In the message, Ivie also included a photo of a Red Bull can resting on an area of black rock._x000a_Sometime around 12:00 p.m., an Exum guide and his party were descending the Owen-Spalding route below the main rappel when they saw a lone man fitting Ivie’s description resting on a rock. During the guide’s brief interaction with him, the guide learned he was heading toward the Owen-Spalding climb for a solo ascent. The guide also noticed that he was wearing dark colored or brown lightweight hiking boots that looked to be of some unknown brand and seemed inappropriate for climbing the Grand Teton._x000a_About 3:00 p.m., another climbing party noted that there was a brown Camelback lying near their packs close to the bottom of the main Owen- Spalding rappel. The pack looked like it was laid there with the intention of returning to it. This climbing party did not see any other individuals along the upper Owen-Spalding route from the summit other than the guided Exum party._x000a_At 8:55 p.m. on July 31, I was contacted by Yvette Ivie concerning the whereabouts of her husband, Don, who was overdue from his climb_x000a_Analysis_x000a_We know that Don Ivie fell from somewhere along the beginning of the Owen-Spalding route on Sunday, July 31st after 12:00 p.m. Because this was an un-witnessed event, we may never know what exactly happened to cause his fall. However, there are a few factors that do seem to lead one to focus on his lack of overall ability to accomplish the task he set out upon._x000a_Don Ivie was not an experienced mountaineer, nor did he posses any technical climbing experience that would have aided in both his climbing technique and route finding abilities. Prior to this trip, he had climbed once or twice at an indoor climbing gym on a route that he felt was equivalent to the difficulty he would encounter on the Grand Teton. While the Owen-Spalding route is rated fairly low on the difficulty scale, it is very exposed and, at certain points, awkward climbing especially for a beginner climber. The route finding is not straightforward and, for an inexperienced climber, complex. It is not unusual for climbers to get off-route and find themselves in an area far more difficult than their level of ability. Ivie’s climbing experience and technique would have made the climb much more difficult than its rating suggests._x000a_Another scenario that many beginner climbers do not take into account involves backing off or down-climbing a route. Though descending along the Crawl or Belly Roll may not be too much more difficult than ascending it, descending the Double Chimney, either from the top, or part way through the climb, would be very awkward and difficult. Though it’s considered a relatively easy route, a mistake made along any portion of this climb while unroped will have dire consequences. It should also be noted that this route rarely sees solo ascents from climbers who have not already climbed it roped._x000a_To climb the Grand Teton in one day is an undertaking not to be taken lightly. It is typically only accomplished by very fit individuals who are acclimatized and know the route well. At altitudes greater than 10,000 feet, rational decisions can be more difficult to make. Ivie lived at an altitude of about 1,300 feet. He had arrived in the Jackson Hole area less than 24 hours prior to the start of his climb._x000a_Ivie’s footwear was not adequate for a climb of this nature, nor was it designed for climbing on rock. With this type of hiking boot, a slip on the rock would not be uncommon and would make vertical climbing much more challenging._x000a_Though the Owen-Spalding route was free of snow, recent rain storms had passed through the area so, since this part of the climb is not in the sun until late in the day, it is not unusual for small patches of ice, Vergas or black ice to develop in shady portions of the climb. Slipping on ice anywhere along the route would also contribute to a fall._x000a_The most likely factors to contribute to this tragic outcome were the combination of poor judgment and inexperience compounded by the lack of appropriate equipment to safely ascend this route. Ivie’s strong desire to have a successful attempt on the Grand Teton early in his trip appears to have swayed his sense of reasoning and pushed him well beyond his abilities. This was not simply a case of someone attempting a climb unseen and unknown. It is apparent that Ivie decided to ignore the advice he was given from a variety of experienced people._x000a_All this having been said, we express our heartfelt condolences to the family, friends, and co-workers of this fallen adventurer. (Source: Ranger Chris Harder – Incident Commander)"/>
    <n v="8"/>
    <m/>
    <m/>
    <m/>
    <m/>
    <m/>
    <n v="1"/>
    <m/>
    <m/>
    <n v="1"/>
    <m/>
    <m/>
    <m/>
    <x v="0"/>
    <m/>
    <m/>
    <x v="1"/>
    <x v="1"/>
    <x v="1"/>
    <x v="1"/>
    <x v="0"/>
    <x v="0"/>
    <m/>
    <m/>
    <x v="1"/>
    <n v="1"/>
    <n v="1"/>
    <m/>
    <x v="0"/>
    <x v="1"/>
    <m/>
    <m/>
    <m/>
    <x v="0"/>
    <m/>
    <m/>
    <m/>
    <m/>
    <m/>
    <m/>
    <x v="0"/>
    <m/>
    <m/>
    <m/>
    <m/>
    <m/>
    <m/>
    <m/>
    <m/>
    <m/>
    <m/>
    <m/>
    <m/>
    <x v="0"/>
    <m/>
    <m/>
    <n v="1"/>
    <m/>
    <m/>
    <m/>
    <n v="1"/>
    <m/>
    <m/>
    <m/>
    <m/>
    <m/>
    <m/>
    <m/>
    <m/>
    <m/>
    <m/>
    <x v="1"/>
    <m/>
    <n v="1"/>
    <m/>
    <m/>
    <m/>
    <m/>
    <m/>
    <m/>
    <m/>
    <m/>
    <m/>
    <m/>
    <n v="1"/>
    <m/>
    <m/>
    <m/>
    <m/>
    <m/>
  </r>
  <r>
    <x v="1859"/>
    <s v="Fall on Rock, Inadequate Belay, Rope Pulls Through Belay Device, No Helmet, North Carolina, Looking Glass Rock"/>
    <x v="22"/>
    <s v="North Carolina, Looking Glass Rock_x000a_On March 23 around 1:50 p.m., a male climber (26) fell approximately 45 feet on the South Face of Looking Glass Rock. He had led Good Intentions (5.6) and traversed right to a set of rappel bolts over the climb Left Up, where he anchored to the bolts with the intent of being lowered. On his descent he was swinging over to remove gear._x000a_At some point, the belayer stated that the rope end passed through the belay device and the climber fell to the ground. The climber suffered head and other injuries to the chest. EMS services were contacted and the patient was airlifted to Mission Hospital in Asheville, NC._x000a_Analysis_x000a_The rope was tied to the climber and there was no apparent failure at the anchor point. There were still four pieces of gear in the rock that the rope was going through. The end of the rope on the belay side was approximately 25 feet in the air. The climber was wearing a helmet. The length of rope was unknown. The belay end of the rope did not have a back up knot. Typically a 60-meter rope will not be long enough to complete this maneuver._x000a_Please remember to close the system while climbing. Either tie a back up knot on the end of the rope or tie in the belayer. This is measure can help prevent incidents. Also, please wear helmets while climbing. (Source: Patrick Weaver - Appalachian Mountain Institute)"/>
    <n v="8"/>
    <m/>
    <m/>
    <m/>
    <n v="1"/>
    <m/>
    <m/>
    <m/>
    <m/>
    <m/>
    <m/>
    <m/>
    <m/>
    <x v="0"/>
    <n v="1"/>
    <m/>
    <x v="0"/>
    <x v="0"/>
    <x v="0"/>
    <x v="0"/>
    <x v="0"/>
    <x v="0"/>
    <m/>
    <m/>
    <x v="0"/>
    <m/>
    <m/>
    <m/>
    <x v="0"/>
    <x v="0"/>
    <m/>
    <m/>
    <m/>
    <x v="0"/>
    <m/>
    <m/>
    <m/>
    <m/>
    <m/>
    <m/>
    <x v="0"/>
    <m/>
    <m/>
    <m/>
    <m/>
    <m/>
    <m/>
    <m/>
    <m/>
    <m/>
    <m/>
    <m/>
    <m/>
    <x v="0"/>
    <n v="1"/>
    <m/>
    <m/>
    <m/>
    <m/>
    <m/>
    <m/>
    <m/>
    <m/>
    <m/>
    <m/>
    <m/>
    <m/>
    <n v="1"/>
    <m/>
    <m/>
    <m/>
    <x v="1"/>
    <m/>
    <m/>
    <n v="1"/>
    <m/>
    <m/>
    <m/>
    <m/>
    <m/>
    <n v="1"/>
    <m/>
    <m/>
    <m/>
    <m/>
    <m/>
    <m/>
    <m/>
    <m/>
    <m/>
  </r>
  <r>
    <x v="1860"/>
    <s v="Fall on Rock, Inadquate Protection, No Hard Hat, Oregon, Rocky Butte"/>
    <x v="22"/>
    <s v="FALL ON ROCK, INADEQUATE PROTECTION, NO HARD HAT_x000a_Oregon, Rocky Butte_x000a_On May 14, while leading a fifth class route, Christian Steiner (27) fell approximately 50 feet, sustaining a fatal head injury. It is believed that he climbed well above his last protection placement before he lost his grip and fell. (Source: Jeff Scheetz, Portland Mountain Rescue)"/>
    <n v="7"/>
    <m/>
    <m/>
    <m/>
    <n v="1"/>
    <m/>
    <m/>
    <m/>
    <m/>
    <m/>
    <m/>
    <m/>
    <m/>
    <x v="1"/>
    <m/>
    <m/>
    <x v="0"/>
    <x v="1"/>
    <x v="0"/>
    <x v="0"/>
    <x v="0"/>
    <x v="0"/>
    <m/>
    <m/>
    <x v="0"/>
    <m/>
    <m/>
    <m/>
    <x v="0"/>
    <x v="0"/>
    <m/>
    <m/>
    <m/>
    <x v="0"/>
    <m/>
    <m/>
    <m/>
    <m/>
    <m/>
    <m/>
    <x v="0"/>
    <m/>
    <m/>
    <m/>
    <m/>
    <m/>
    <m/>
    <m/>
    <m/>
    <m/>
    <m/>
    <n v="1"/>
    <m/>
    <x v="0"/>
    <n v="1"/>
    <m/>
    <m/>
    <m/>
    <m/>
    <m/>
    <m/>
    <m/>
    <m/>
    <m/>
    <m/>
    <m/>
    <m/>
    <m/>
    <m/>
    <m/>
    <m/>
    <x v="0"/>
    <m/>
    <m/>
    <m/>
    <m/>
    <m/>
    <m/>
    <m/>
    <m/>
    <m/>
    <m/>
    <n v="1"/>
    <m/>
    <m/>
    <m/>
    <m/>
    <m/>
    <m/>
    <m/>
  </r>
  <r>
    <x v="1861"/>
    <s v="Fall on Rock, New Hampshire, Cathedral Ledge, Recompense"/>
    <x v="22"/>
    <s v="New Hampshire, Cathedral Ledge, Recompense_x000a_On June 18, Mark Gallagher (48) was climbing Recompense when he fell, hit a ledge, and suffered a compound fracture of his lower left leg. Gallagher said he had climbed Recompense several times before and he knew that he was heading into the most difficult moves on the climb. Following the fall, he was hanging from a rope 120 feet below the top of the cliff and 250 feet above the ground, just a couple feet away from his partner. “He lowered me down to him, pulled me over, and anchored me back into the belay.”_x000a_Gallagher’s partner pulled their cell phone. The call came into the Conway police dispatch center at 1:46 p.m., but rescuers were already on their way. Members of Mountain Rescue Service were nearby when Gallagher fell. They knew something was wrong even before they heard Gallagher yell._x000a_Bayard Russell and Sam Bendroth, who have been on expeditions from Alaska to Patagonia, hopped into a car with two other climbers,_x000a_Freddie Wilkinson, another MRS member and a professional climber, and Mark Richey, former American Alpine Club president, and drove to the top of the cliff to begin a rescue. Gallagher couldn’t have hoped for a better team._x000a_“They were down to me in no time,” Gallagher said. They brought a makeshift splint with them and stabilized his leg. They were able to apply direct pressure and stop the bleeding. “Then it was just kind of hurry up and wait.”_x000a_MRS team leader Joe Lentini and US Forest Service ranger Jeff Lane went down with the litter to help load and raise Gallagher. Lentini described it as “textbook smooth,” which was important because any movement hurt Gallagher. When the litter crested the top of the cliff an ambulance was waiting. Rescuers carried the litter to the road and Gallagher was rushed to Memorial Hospital._x000a_“It’s nice to have world-class climbers in our rescue community,” said Sgt. Brian Abrams, of the state Fish and Game Department. (Source: Edited from an article in the Conway Daily Sun by Erik Eisele)"/>
    <n v="3"/>
    <m/>
    <m/>
    <m/>
    <m/>
    <m/>
    <n v="1"/>
    <m/>
    <m/>
    <m/>
    <m/>
    <m/>
    <m/>
    <x v="0"/>
    <n v="1"/>
    <m/>
    <x v="1"/>
    <x v="1"/>
    <x v="0"/>
    <x v="0"/>
    <x v="0"/>
    <x v="0"/>
    <m/>
    <m/>
    <x v="0"/>
    <m/>
    <m/>
    <m/>
    <x v="0"/>
    <x v="0"/>
    <m/>
    <m/>
    <m/>
    <x v="0"/>
    <m/>
    <m/>
    <m/>
    <m/>
    <m/>
    <m/>
    <x v="0"/>
    <m/>
    <m/>
    <m/>
    <m/>
    <m/>
    <m/>
    <m/>
    <m/>
    <m/>
    <m/>
    <m/>
    <m/>
    <x v="0"/>
    <m/>
    <m/>
    <m/>
    <m/>
    <m/>
    <m/>
    <m/>
    <m/>
    <m/>
    <m/>
    <m/>
    <m/>
    <m/>
    <m/>
    <m/>
    <m/>
    <m/>
    <x v="1"/>
    <m/>
    <m/>
    <m/>
    <m/>
    <m/>
    <m/>
    <m/>
    <m/>
    <m/>
    <m/>
    <m/>
    <n v="1"/>
    <m/>
    <m/>
    <m/>
    <m/>
    <m/>
    <m/>
  </r>
  <r>
    <x v="1862"/>
    <s v="Fall on Rock, No Hard Hat, North Carolina, Crowder's Mountain State Park, Opinionated"/>
    <x v="22"/>
    <s v="North Carolina, Crowder’s Mountain State Park, Opinionated_x000a_On November 23, a male climber (23) fell while climbing Opinionated (5.9+) on the Red Wall at Crowder’s Mountain State Park. According to reports, the climber was attempting to clip the third of six bolts when he fell. Witnesses noted that the climber flipped backwards, fell approximately eight feet, and struck his face against the cliff face, fracturing his nose, then suffered a seizure and lost consciousness. The climber and his belayer were not wearing helmets. Analysis_x000a_This same spot has been the site of three previous falls, all with the same scenario – the inability of the climber to clip the third bolt. Climbers familiar with this route place a #2 C3 cam to protect the move after clipping the second bolt. (Source: Aram Attarian)"/>
    <n v="5"/>
    <m/>
    <m/>
    <n v="1"/>
    <m/>
    <m/>
    <m/>
    <m/>
    <m/>
    <m/>
    <m/>
    <m/>
    <m/>
    <x v="0"/>
    <n v="1"/>
    <m/>
    <x v="0"/>
    <x v="1"/>
    <x v="0"/>
    <x v="1"/>
    <x v="1"/>
    <x v="0"/>
    <m/>
    <m/>
    <x v="0"/>
    <m/>
    <m/>
    <m/>
    <x v="0"/>
    <x v="0"/>
    <m/>
    <m/>
    <m/>
    <x v="0"/>
    <m/>
    <m/>
    <m/>
    <m/>
    <m/>
    <m/>
    <x v="0"/>
    <m/>
    <m/>
    <m/>
    <m/>
    <m/>
    <m/>
    <m/>
    <m/>
    <m/>
    <m/>
    <m/>
    <m/>
    <x v="0"/>
    <n v="1"/>
    <m/>
    <m/>
    <m/>
    <m/>
    <m/>
    <m/>
    <m/>
    <m/>
    <m/>
    <m/>
    <m/>
    <m/>
    <m/>
    <m/>
    <m/>
    <m/>
    <x v="1"/>
    <m/>
    <m/>
    <m/>
    <m/>
    <m/>
    <m/>
    <m/>
    <m/>
    <m/>
    <m/>
    <m/>
    <m/>
    <m/>
    <m/>
    <m/>
    <m/>
    <n v="1"/>
    <m/>
  </r>
  <r>
    <x v="1863"/>
    <s v="Fall on Rock, No Hard Hat, West Virginia, New River Gorge National River"/>
    <x v="22"/>
    <s v="West Virginia, New River Gorge National River_x000a_On June 5th, a male climber (22) was leading Layback and Enjoy It (5.10) located at the Bubba City climbing area. The following is a synopsis of the most likely scenario that occurred causing the fall of approximately 10–12 feet._x000a_As he was approaching the 4th or 5th bolt he yelled, “Falling!” He came off the rock and inverted, striking his head approximately ten to 12 feet below, knocking him unconscious. His belayer lowered him to the ground and 911was initiated. Health Net Air Medical Services flew him to Charleston Area Medical Center._x000a_Analysis_x000a_The climber was not wearing a helmet at the time of the fall. (Source: Frank Sellers—District Ranger and Randy Fisher—Park Ranger New River Gorge National River)"/>
    <n v="5"/>
    <m/>
    <m/>
    <n v="1"/>
    <m/>
    <m/>
    <m/>
    <m/>
    <m/>
    <m/>
    <m/>
    <m/>
    <m/>
    <x v="0"/>
    <n v="1"/>
    <m/>
    <x v="0"/>
    <x v="1"/>
    <x v="0"/>
    <x v="1"/>
    <x v="1"/>
    <x v="0"/>
    <m/>
    <m/>
    <x v="0"/>
    <m/>
    <m/>
    <m/>
    <x v="0"/>
    <x v="0"/>
    <m/>
    <m/>
    <m/>
    <x v="0"/>
    <m/>
    <m/>
    <m/>
    <m/>
    <m/>
    <m/>
    <x v="0"/>
    <m/>
    <m/>
    <m/>
    <m/>
    <m/>
    <m/>
    <m/>
    <m/>
    <m/>
    <m/>
    <m/>
    <m/>
    <x v="0"/>
    <n v="1"/>
    <m/>
    <m/>
    <m/>
    <m/>
    <m/>
    <m/>
    <m/>
    <m/>
    <m/>
    <m/>
    <m/>
    <m/>
    <m/>
    <m/>
    <m/>
    <m/>
    <x v="1"/>
    <m/>
    <m/>
    <m/>
    <m/>
    <m/>
    <m/>
    <m/>
    <m/>
    <m/>
    <m/>
    <m/>
    <n v="1"/>
    <m/>
    <m/>
    <m/>
    <m/>
    <m/>
    <m/>
  </r>
  <r>
    <x v="1864"/>
    <s v="Fall on Rock, North Carolina, Pilot Mountain State Park"/>
    <x v="22"/>
    <s v="North Carolina, Pilot Mountain State Park_x000a_On February 13, several others and I witnessed a long fall that resulted in a climber hitting the ground. I was climbing Foreign Trade Zone while a party of two was top-roping some variation of Bat Out of Hell (5.11). The climber reached the top of the route while I was about halfway up Foreign Trade Zone. I heard a “whoosh” and a loud thump and looked down to see the climber yell and bounce off the ground._x000a_My belayer lowered me and we sent a couple people up the trail to call 911 and notify Park personnel. Meanwhile, the climber’s partner, a couple others, and I tried to keep him still and attend to a small cut on the back of his head. He was alert, not injured, and otherwise seemed okay. Rangers and EMS arrived fairly quickly and checked him out. He was up and walking around and refused treatment. Both actually kept climbing._x000a_His apparent lack of injury was pretty amazing to me. He had fallen from the top of the route, which I’d estimate at ~40 feet, and landed on his back/butt. His belayer had taken him off belay, assuming he was going to rappel, when he was, in fact, expecting to be lowered._x000a_Analysis_x000a_This was a case of miscommunication between poorly trained, novice climbers. The climber never requested to be taken off belay. The belayer took him off and called, “Belay is off!” The climber never heard this and expected to be lowered. Anytime there is a belay change, especially at busy crags where it may also be hard to hear, always yell the person’s name in the command. The anchor was inspected and found to have been constructed with the rope passing over a large ledge at the top of the route, thus creating a lot of rope drag. This configuration may have saved the climber from serious injury due to the friction in the system. It actually slowed down at least half of his fall. (Source: Edited from a post by C. Sproul on carolinaclimbers.org)"/>
    <n v="7"/>
    <m/>
    <m/>
    <m/>
    <m/>
    <m/>
    <m/>
    <m/>
    <m/>
    <n v="1"/>
    <m/>
    <m/>
    <m/>
    <x v="0"/>
    <m/>
    <n v="1"/>
    <x v="1"/>
    <x v="0"/>
    <x v="0"/>
    <x v="1"/>
    <x v="0"/>
    <x v="1"/>
    <m/>
    <m/>
    <x v="0"/>
    <m/>
    <m/>
    <m/>
    <x v="0"/>
    <x v="0"/>
    <m/>
    <m/>
    <m/>
    <x v="0"/>
    <m/>
    <m/>
    <m/>
    <m/>
    <m/>
    <m/>
    <x v="0"/>
    <m/>
    <m/>
    <m/>
    <m/>
    <m/>
    <m/>
    <m/>
    <m/>
    <m/>
    <m/>
    <m/>
    <m/>
    <x v="0"/>
    <m/>
    <m/>
    <m/>
    <m/>
    <m/>
    <m/>
    <m/>
    <m/>
    <m/>
    <m/>
    <m/>
    <m/>
    <m/>
    <m/>
    <m/>
    <m/>
    <m/>
    <x v="1"/>
    <m/>
    <m/>
    <m/>
    <m/>
    <n v="1"/>
    <n v="1"/>
    <m/>
    <n v="1"/>
    <m/>
    <m/>
    <m/>
    <m/>
    <m/>
    <m/>
    <m/>
    <m/>
    <m/>
    <m/>
  </r>
  <r>
    <x v="1865"/>
    <s v="Fall on Rock, Nut/Cam Pulled Out, Exceeding Abilities, Tennessee, Sunset Rock, Chikamauga and Chattanooga National Military Park"/>
    <x v="22"/>
    <s v="Tennessee, Sunset Rock, Chickamauga and Chattanooga National Military Park_x000a_The park received a report of a serious fall and injury to a male climber (23) beneath Sunset Rock in the park’s Lookout Mountain area on the evening of July 27th. A pair of climbers started Friday the 13th (5.8+). This was their fifth and hardest route of the day, according to the partner. The climb itself is short and protects well with wires and cams. There’s nothing tricky about the gear to an experienced climber, but the crux is strenuous—especially for climbers attempting an on-sight lead at their technical limit—and occurs at a bulge about 25 feet up. This is where the leader encountered difficulties. According to the partner, the leader had placed four pieces of protection when he started to “shake” and lose composure. He attempted to down-climb, but fell in the process, ripping his two highest pieces (a Trango cam and a medium sized BD stopper), and hit the ground. Both of these pieces were seen still attached to the rope lying on the ground._x000a_Responding park and local rescuers treated his injuries and began a carryout up and to the rim of Sunset Rock. He was airlifted that evening to Erlanger Hospital in Chattanooga with a dislocated shoulder and a shattered left foot. Analysis_x000a_Experienced climbers in the area reported that the pair were sport climbers and were new to traditional climbing with little/no experience placing gear. The injured climber had been doing all the leading that day on new gear consisting of Trango cams and wires with a set of Camalots apparently “on order”. Witnesses also noted that earlier in the day the leader (later the patient) was having considerable difficulty placing gear on a 5.7 route and had to jump off the opening moves several times._x000a_Poor preparation, limited skill and understanding on how to place gear, and route selection may have been the contributing factors leading to this accident. (Source: John McCutcheon, Supervisory Park Ranger, and others)"/>
    <n v="7"/>
    <m/>
    <m/>
    <n v="1"/>
    <m/>
    <m/>
    <m/>
    <m/>
    <m/>
    <n v="1"/>
    <m/>
    <m/>
    <m/>
    <x v="0"/>
    <n v="1"/>
    <m/>
    <x v="1"/>
    <x v="0"/>
    <x v="0"/>
    <x v="0"/>
    <x v="0"/>
    <x v="0"/>
    <m/>
    <m/>
    <x v="0"/>
    <m/>
    <m/>
    <m/>
    <x v="0"/>
    <x v="0"/>
    <m/>
    <m/>
    <m/>
    <x v="0"/>
    <m/>
    <m/>
    <m/>
    <m/>
    <m/>
    <m/>
    <x v="0"/>
    <m/>
    <m/>
    <m/>
    <m/>
    <m/>
    <m/>
    <m/>
    <m/>
    <m/>
    <m/>
    <m/>
    <m/>
    <x v="0"/>
    <m/>
    <n v="1"/>
    <m/>
    <m/>
    <m/>
    <m/>
    <m/>
    <m/>
    <m/>
    <m/>
    <m/>
    <m/>
    <m/>
    <m/>
    <m/>
    <m/>
    <m/>
    <x v="0"/>
    <m/>
    <m/>
    <m/>
    <m/>
    <m/>
    <m/>
    <m/>
    <m/>
    <m/>
    <m/>
    <m/>
    <m/>
    <n v="1"/>
    <m/>
    <m/>
    <m/>
    <m/>
    <m/>
  </r>
  <r>
    <x v="1866"/>
    <s v="Fall on Rock, Off Route, North Carolina, Stone Mountain"/>
    <x v="22"/>
    <s v="North Carolina, Stone Mountain_x000a_On October 21, we approached the base of Stone Mountain to climb U-Slot (5.7) and then the Great Arch (5.5). On our way to the climb, I noticed two men moving rather slowly across the boulder field at the base of The Block Route and U-Slot. One of the men yelled down to me and the two other climbers I was with saying, “We need help! I had a bad lead fall.”_x000a_All three of us immediately dropped our packs and made our way up to the party of two, expecting the worst. When we got to them, I began asking them questions about the fall and his injuries. Dan (age unknown), the climber who had fallen, was standing and trying to scramble down between the rocks and trees with his older brother trying to assist him. Dan’s brother stated that he was a paramedic and they just needed a couple of people to help get Dan down to the field so they could get their vehicle. Dan was able to walk but only with assistance from three of us, as he was unable to fully weight his left foot. Dan had major abrasions and rock burn from sliding down the slab of Stone Mountain. The majority of his injuries were on his left side, including his hand, wrist, arm, hip, ankle, and foot. When Dan’s brother arrived with the truck he helped bandage his left arm before they packed up and began the drive out. We encouraged that they seek medical attention but are unsure if they did._x000a_Analysis_x000a_As we talked with Dan we found out that he had been climbing for a long time and knew Stone Mountain and Block Route very well but was fairly new to leading._x000a_This is a reminder that all climbers should know and understand their limits, especially on lead, and to make sure you pay attention to the route so you don’t stray off, even if you have been on it before. (Source: David Crye)"/>
    <n v="2"/>
    <m/>
    <m/>
    <m/>
    <m/>
    <m/>
    <m/>
    <m/>
    <m/>
    <m/>
    <m/>
    <m/>
    <m/>
    <x v="0"/>
    <m/>
    <m/>
    <x v="1"/>
    <x v="1"/>
    <x v="0"/>
    <x v="1"/>
    <x v="0"/>
    <x v="0"/>
    <m/>
    <m/>
    <x v="0"/>
    <m/>
    <m/>
    <m/>
    <x v="0"/>
    <x v="0"/>
    <m/>
    <m/>
    <m/>
    <x v="0"/>
    <m/>
    <m/>
    <m/>
    <m/>
    <m/>
    <m/>
    <x v="0"/>
    <m/>
    <m/>
    <m/>
    <m/>
    <m/>
    <m/>
    <m/>
    <m/>
    <n v="1"/>
    <m/>
    <m/>
    <m/>
    <x v="0"/>
    <m/>
    <m/>
    <m/>
    <m/>
    <m/>
    <m/>
    <m/>
    <m/>
    <m/>
    <m/>
    <m/>
    <m/>
    <m/>
    <m/>
    <m/>
    <m/>
    <m/>
    <x v="1"/>
    <m/>
    <m/>
    <m/>
    <m/>
    <m/>
    <m/>
    <m/>
    <m/>
    <m/>
    <m/>
    <m/>
    <m/>
    <m/>
    <m/>
    <m/>
    <n v="1"/>
    <m/>
    <m/>
  </r>
  <r>
    <x v="1867"/>
    <s v="Fall on Rock, Poor Communication, Virginia, Shenandoah National Park, Old Rag Mountain"/>
    <x v="22"/>
    <s v="Virginia, Shenandoah National Park, Old Rag Mountain_x000a_Late on Sunday afternoon June 5, Old Rag Mountain Stewards staff was getting ready to start scenario training when a call came into the park that Dave Rockwell (50+) had taken a fifty-foot fall on the Skyline (aka PATC) Wall._x000a_Initial descriptions of events leading to the injury were that someone in Dave’s party led Dobie Gillis (5.8) a climb about halfway up the wall and set anchors for a top rope belay and then lowered to the ground. Based on initial reports, Dave tied into the end of the original lead rope and climbed to the mid-wall anchors. Upon reaching the anchors, Dave and his belayer somehow got their signals mixed up. The belayer thought Dave was off belay while Dave thought he was on still on belay. Thinking he was securely belayed, Dave intentionally placed all his weight on the un-secured belay line and fell fifty feet to the rocky ground where he sustained fractures to this left ankle, pelvis, and elbow. He was evacuated by NPS helicopter._x000a_Analysis_x000a_The belay contract is a basic skill in climbing that many climbers take for granted._x000a_It was very fortunate for Dave that ORMS had trained responders on the mountain and that the weather conditions were such that they were notstressing the patient. Most importantly the weather and time of day meant that a National Park helicopter could respond and rapidly evacuate him. (Source: Edited from a post on oldragpatrolsbyrsl-blook.blogspot.com/)_x000a_(Editor’s Note: One of several this year.)"/>
    <n v="4"/>
    <m/>
    <m/>
    <m/>
    <m/>
    <m/>
    <m/>
    <m/>
    <m/>
    <m/>
    <m/>
    <m/>
    <m/>
    <x v="0"/>
    <n v="1"/>
    <m/>
    <x v="1"/>
    <x v="1"/>
    <x v="0"/>
    <x v="1"/>
    <x v="0"/>
    <x v="1"/>
    <m/>
    <m/>
    <x v="0"/>
    <m/>
    <m/>
    <m/>
    <x v="0"/>
    <x v="0"/>
    <m/>
    <m/>
    <m/>
    <x v="0"/>
    <m/>
    <m/>
    <m/>
    <m/>
    <m/>
    <m/>
    <x v="0"/>
    <m/>
    <m/>
    <m/>
    <m/>
    <m/>
    <m/>
    <m/>
    <m/>
    <m/>
    <m/>
    <m/>
    <m/>
    <x v="0"/>
    <m/>
    <m/>
    <m/>
    <m/>
    <m/>
    <m/>
    <m/>
    <m/>
    <m/>
    <m/>
    <m/>
    <m/>
    <m/>
    <m/>
    <m/>
    <m/>
    <m/>
    <x v="1"/>
    <m/>
    <m/>
    <m/>
    <m/>
    <m/>
    <n v="1"/>
    <m/>
    <m/>
    <m/>
    <m/>
    <m/>
    <n v="1"/>
    <m/>
    <m/>
    <m/>
    <m/>
    <m/>
    <m/>
  </r>
  <r>
    <x v="1868"/>
    <s v="Fall on Rock, Protection Pulled Out — Poorly Placed, Exceeding Abilities, No Hard Hat, Kentucky, Red River Gorge"/>
    <x v="23"/>
    <s v="FALL ON ROCK, PROTECTION PULLED OUT - POORLY PLACED, EXCEEDING ABILITIES, NO HARD HAT_x000a_ Kentucky, Red River Gorge_x000a_ On October 22, my group and I (Gram Parker – 40) were climbing in the Long Wall area of Red River Gorge attempting Rock Wars (5.10a, trad). I was approximately 60 feet up when I became unsure of my feet. Deciding I needed a rest, I asked for a “take” a few feet above the last piece I had clipped. Feeling uncomfortable about trying to down climb the layback finger crack and thinking of the climb in more of a sport lead mentality, I let go, trusting that my belayer had pulled in enough slack and therefore I wouldn’t fall that far below it._x000a_ I felt the piece catch, and then I started to fall again. My only thoughts were, “Okay, the piece came out, maybe the next one will hold. Nope. Maybe the third.” And then I was on the ground, lying on my back. I looked up and said, “I’m okay! I’m okay!” This was really only meant to convey that I was conscious, and that I hadn’t hit my head or injured my neck._x000a_ Everyone rushed to my side, asking if I was hurt and telling me not to move. I wasn’t planning on it, at least not until I could get a better idea of what had happened and what, if any, injuries I had sustained. In the midst of responding, the pain in my ankle spiked and I could tell my back hurt in more than a few places._x000a_ Luckily, a member of a group climbing nearby was an ICU doctor and was able to check me out before the EMTs arrived. He also gave me some ibuprofen to help with the pain. The first EMT on the scene was part of the helicopter crew that would take me to the University of Kentucky’s ER. He ran an IV and administered pain medications through it. He also put me in a neck brace, just in case. Once the team arrived, I was placed on a backboard, strapped down, and placed in a basket and carried for three hours in darkness to an ambulance that transported me to a waiting helicopter._x000a_ Analysis_x000a_ That’s the story of what happened. The story of how it happened is another thing entirely. My friend, Rodney, decided he wanted to lead Rock Wars. So, he did. His experience with trad climbing was not extensive. His placements were poor. I could see this as he climbed the route, though I only noted that he didn’t place gear with respect to the direction of load. I should’ve said something. After his climb, I did ask the most experienced member of our group about his placements, and my suspicions were confirmed._x000a_ Our friend, J, seconded the climb, but left the gear in place. I decided to lead it on the already placed gear, thinking that a 5.10a shouldn’t be too much of a problem for me._x000a_ As I climbed, I only placed a single piece of gear. Rodney had placed a piece very deep, and it was difficult to remove (so) I replaced it. I should have been doing the same for all the other pre-placed pieces, removing each and placing them deeper in the crack. They were also a size too small, so the cams were too flared. I didn’t have the proper gear or knowledge to fix the placements._x000a_ As I let go after asking for a take—with the mindset of a sport climber (my fifth mistake), the piece twisted, locked up, and tore away a chunk of rock as it tried to hold. The two pieces below also twisted and came out, though they didn’t take as much rock with them. Final mistake: I wasn’t wearing my helmet._x000a_ The luck I had that day bore these lessons into me like a laser:_x000a_ Wear a helmet! I don’t care what you think of yourself or your self- image. You can fall. And you can hit your head. Do it._x000a_ What you climb on sport lead doesn’t translate to trad. Trad climbing is a different level of climbing that takes years to feel comfortable and even more to master._x000a_ Know what you’re doing. If you’re climbing at your limit on trad, you had better know exactly what you’re doing or you will pay the consequences. (Source: Gram Parker)_x000a_ "/>
    <n v="6"/>
    <m/>
    <m/>
    <m/>
    <m/>
    <m/>
    <n v="1"/>
    <m/>
    <m/>
    <n v="1"/>
    <m/>
    <m/>
    <m/>
    <x v="0"/>
    <n v="1"/>
    <m/>
    <x v="1"/>
    <x v="1"/>
    <x v="0"/>
    <x v="0"/>
    <x v="0"/>
    <x v="0"/>
    <m/>
    <m/>
    <x v="0"/>
    <m/>
    <m/>
    <m/>
    <x v="0"/>
    <x v="0"/>
    <m/>
    <m/>
    <m/>
    <x v="0"/>
    <m/>
    <m/>
    <m/>
    <m/>
    <m/>
    <m/>
    <x v="0"/>
    <m/>
    <m/>
    <m/>
    <m/>
    <m/>
    <m/>
    <m/>
    <m/>
    <m/>
    <m/>
    <m/>
    <m/>
    <x v="0"/>
    <n v="1"/>
    <m/>
    <m/>
    <m/>
    <m/>
    <m/>
    <m/>
    <m/>
    <m/>
    <m/>
    <m/>
    <m/>
    <m/>
    <m/>
    <m/>
    <m/>
    <m/>
    <x v="0"/>
    <m/>
    <m/>
    <m/>
    <m/>
    <m/>
    <m/>
    <m/>
    <m/>
    <m/>
    <m/>
    <m/>
    <m/>
    <m/>
    <m/>
    <m/>
    <n v="1"/>
    <m/>
    <m/>
  </r>
  <r>
    <x v="1869"/>
    <s v="Fall on Rock, Protection Pulled Out, Climbing Alone, North Carolina, Looking Glass Rock, Invisible Airways"/>
    <x v="22"/>
    <s v="North Carolina, Looking Glass Rock, Invisible Airways_x000a_On the morning of April 12, Parker Kempf (21) was attempting an all clean aid (solo) ascent of Invisible Airways (A2) on the north side of Looking Glass Rock, his fourth time on the route. He had full big wall set- up including a portaledge, which was not deployed._x000a_Parker was planning on fixing to the top of Invisible Airways (Al), descending, and attempting the Brain Wall the next day. Parker called Looking Glass Outfitters at 11:15 a.m. Parker was calm but in shock, coming in and out of periods of fright. He told me that he had “blown a cam hook trying to clip the bolt on the route and hit the Waste Ledge”. (The bolt is approximately 15 feet from the anchor on an 80-foot pitch). I asked him how he hit and if he was okay. He informed me that he had flipped upside down and landed on the back of his head and neck and that his helmet was destroyed. He was complaining of lower back pain. He was going to attempt to rappel down to the ground. I instructed him to stay on the ledge and that we would come out to get him. I didn’t want him to rap if he had a head injury for fear that he would rig the rappel wrong and take a ground fall from the Waste Ledge. The ledge is 80 feet off the ground._x000a_At this point there were three climbers in the shop hanging out and we confirmed the best course of action. The first phone call out of the shop was to Karsten Delap, who is on the Brevard Rescue Squad and is a local guide. He was out of the state and unavailable. The second call was to Marcus Webb in an attempt to organize a climbing team to go to the site. Marcus was unavailable. The third call was to Patrick Weaver of AMI for insight on the issue. Patrick gave instructions based on the above description and instructed us to call Parker back, ask a series of questions, and then re-ask those questions. Parker called the shop phone again and Patrick and I assessed the head injuries over the phone. Parker was doing better but still coming in and out of periods of fright. At this point Patrick and I decided to call 911, as his MOI was a possible 60-foot ledge fall on to his head. Joe Morchebacher was in the shop and was willing to help out as was the Black Diamond Rep Matt Ginley and his girlfriend, a former EMT. Joe M. gathered climbing gear and we drove out to the North Face parking lot following an ambulance._x000a_Upon reaching the base of Looking Glass with paramedics and two members of the BRS, we ran into Nathan Brown and Frost Walker, two highly competent climbers. We briefed Nathan, who is a paramedic, and he volunteered to jug Parker’s fixed rope to the Waste Ledge. After jugging the rope, Nathan took over, assessed Parker, and deemed no spinal injury but a probable tailbone injury. He then proceeded to slowly lower Parker to the paramedics on the ground. With the assistance from medics Parker limped out to the bottom of the boulder field where he boarded a BRS six-wheel ATV and was driven out the trailhead. Back at the parking lot, he refused treatment and then was taken by friends to Mission Hospital in Asheville for assessment and x-rays. (Source: Patrick Weaver, Appalachian Mountain Institute)_x000a_Analysis_x000a_While it is noted that Parker is a competent aid climber with several aid ascents on Looking glass and two ascents of El Capitan, he was, nevertheless, climbing alone. (Source: Jed Williamson)"/>
    <n v="8"/>
    <m/>
    <m/>
    <n v="1"/>
    <m/>
    <m/>
    <m/>
    <m/>
    <m/>
    <m/>
    <m/>
    <n v="1"/>
    <m/>
    <x v="0"/>
    <n v="1"/>
    <m/>
    <x v="0"/>
    <x v="1"/>
    <x v="0"/>
    <x v="0"/>
    <x v="0"/>
    <x v="0"/>
    <m/>
    <m/>
    <x v="0"/>
    <n v="1"/>
    <n v="1"/>
    <m/>
    <x v="0"/>
    <x v="0"/>
    <m/>
    <m/>
    <m/>
    <x v="0"/>
    <m/>
    <m/>
    <m/>
    <m/>
    <m/>
    <m/>
    <x v="0"/>
    <m/>
    <m/>
    <m/>
    <m/>
    <m/>
    <m/>
    <m/>
    <m/>
    <m/>
    <m/>
    <m/>
    <m/>
    <x v="0"/>
    <m/>
    <m/>
    <m/>
    <m/>
    <m/>
    <m/>
    <m/>
    <m/>
    <m/>
    <m/>
    <m/>
    <m/>
    <m/>
    <m/>
    <m/>
    <m/>
    <m/>
    <x v="0"/>
    <m/>
    <m/>
    <m/>
    <m/>
    <m/>
    <m/>
    <m/>
    <m/>
    <m/>
    <n v="1"/>
    <m/>
    <m/>
    <m/>
    <m/>
    <m/>
    <m/>
    <m/>
    <m/>
  </r>
  <r>
    <x v="1870"/>
    <s v="Fall on Rock, Protection Pulled Out, Inadequate Clothing and Equipment, Oregon, Marsupial Crags"/>
    <x v="22"/>
    <s v="Oregon, Marsupial Crags_x000a_On November 14, Aaron Seemen (32) was climbing a 5.7, -mixed multipitch climb with a frequent rock climbing partner, Natalie Paden. He was leading pitch-4 of a five5-pitch route called “Birds in a Rut” on The Wombat formation among the Marsupial Crags. He led up off a big belay ledge, placed a cam, and then a stopper. Then he down-climbed back to a stance to take off his gloves that he had been climbing with because it was cold. As he climbed back up, he cleaned the cam. When he climbed past the Black Diamond stopper, it fell out when the direction of pull from the rope changed. He slipped and without an upper anchor, the belay was not functioning, so he fell 2 5 feet._x000a_Not realizing how seriously he was injured, he painfully rappelled 20 feet to the larger ledge below. At this point, it was clear to them that they could not self-rescue. The climbers had left their cell phones and day packs with their rope bags at the foot of the climb, 200 feet below._x000a_Luck alone enabled them to signal two fully equipped climbers whohappened to be walking on the Burma Road over 1,200 feet below them. The two climbers, by luck again, a Paramedic and a Wilderness First Responder, called 911 from one of their own cell phones and then climbed up to the ledge, bringing gear, clothing, and shelter from the very cold winds during that long afternoon. It should be noted that Aaron and Natalie are also trained WFRs._x000a_Several groups responded. He recalled that six men rigged the high angle anchors and lowered the rescue litter and that six to eight people assisted in carrying the belayed rescue litter down the long 45-degree scree slope. Reportedly, nineteen SAR volunteers were involved, and everything went well during a safe evacuation._x000a_Analysis_x000a_Aaron rates himself as having a moderate level of experience and is able to lead climbs rated to 5.9. He noted that he should have placed protection at or above his stance when the stopper below him was dislodged by the climbing rope._x000a_All of their extra clothing and other essential gear, including two cell phones, were on the scree slope below the rock climb. Had they been unable to get help from chance passers-by, Natalie would have had to rappel to the scree, and Aaron surely would have suffered the onset of hypothermia on that very cold and windy day. (Source: Robert Speik – based on interviews with the participants, witnesses, personal climbing knowledge of the venue, and on the Mission Report released by the Deschutes County Sheriff’s Search and Rescue Unit)"/>
    <n v="7"/>
    <m/>
    <m/>
    <m/>
    <m/>
    <n v="1"/>
    <m/>
    <m/>
    <m/>
    <m/>
    <n v="1"/>
    <m/>
    <m/>
    <x v="0"/>
    <n v="1"/>
    <m/>
    <x v="1"/>
    <x v="1"/>
    <x v="0"/>
    <x v="0"/>
    <x v="0"/>
    <x v="0"/>
    <m/>
    <m/>
    <x v="0"/>
    <m/>
    <m/>
    <m/>
    <x v="0"/>
    <x v="0"/>
    <m/>
    <m/>
    <m/>
    <x v="0"/>
    <m/>
    <m/>
    <m/>
    <m/>
    <m/>
    <m/>
    <x v="0"/>
    <m/>
    <m/>
    <n v="1"/>
    <m/>
    <m/>
    <m/>
    <m/>
    <m/>
    <m/>
    <m/>
    <m/>
    <m/>
    <x v="0"/>
    <m/>
    <m/>
    <m/>
    <m/>
    <m/>
    <m/>
    <m/>
    <m/>
    <m/>
    <m/>
    <m/>
    <m/>
    <m/>
    <m/>
    <m/>
    <m/>
    <n v="1"/>
    <x v="0"/>
    <m/>
    <m/>
    <m/>
    <m/>
    <m/>
    <m/>
    <m/>
    <m/>
    <m/>
    <m/>
    <m/>
    <m/>
    <m/>
    <m/>
    <m/>
    <m/>
    <n v="1"/>
    <m/>
  </r>
  <r>
    <x v="1871"/>
    <s v="Fall on Rock, Protection Pulled Out, West Virginia, New River Gorge National River"/>
    <x v="22"/>
    <s v="West Virginia, New River Gorge National River_x000a_During the evening of June 13, a female (25) was climbing Biohazard (5.10a) a 65’ trad route located on the Fern Creek Party Wall. She was almost at the top of the route when she fell about 15 feet and slammed into the wall, knocking herself unconscious. She had just placed a cam for protection and was leaning back to rest when the placement failed and she fell about 15 feet. The next piece of protection held and her belayer was able to hold the fall. Although wearing a helmet, the impact caused her to lose consciousness for about 30 seconds. After regaining consciousness, she was lowered to the base of the cliff and carried out to a waiting ambulance by Fayette County’s high-angle rescue team, assisted by local firefighters. She was then flown to Charleston for evaluation._x000a_Although she complained of dizziness, hearing loss and back pain, her injuries were not deemed severe and she was soon released. (Source: Jeff West—Chief Ranger, New River Gorge National River)"/>
    <n v="5"/>
    <m/>
    <m/>
    <n v="1"/>
    <m/>
    <m/>
    <m/>
    <m/>
    <m/>
    <m/>
    <m/>
    <m/>
    <m/>
    <x v="0"/>
    <n v="1"/>
    <m/>
    <x v="0"/>
    <x v="1"/>
    <x v="0"/>
    <x v="0"/>
    <x v="0"/>
    <x v="0"/>
    <m/>
    <m/>
    <x v="0"/>
    <m/>
    <m/>
    <m/>
    <x v="0"/>
    <x v="0"/>
    <m/>
    <m/>
    <m/>
    <x v="0"/>
    <m/>
    <m/>
    <m/>
    <m/>
    <m/>
    <m/>
    <x v="0"/>
    <m/>
    <m/>
    <m/>
    <m/>
    <m/>
    <m/>
    <m/>
    <m/>
    <m/>
    <m/>
    <m/>
    <m/>
    <x v="0"/>
    <m/>
    <m/>
    <m/>
    <m/>
    <m/>
    <m/>
    <m/>
    <m/>
    <m/>
    <m/>
    <m/>
    <m/>
    <m/>
    <m/>
    <m/>
    <m/>
    <m/>
    <x v="0"/>
    <m/>
    <m/>
    <m/>
    <m/>
    <m/>
    <m/>
    <m/>
    <m/>
    <m/>
    <m/>
    <m/>
    <n v="1"/>
    <m/>
    <m/>
    <m/>
    <m/>
    <m/>
    <m/>
  </r>
  <r>
    <x v="1872"/>
    <s v="Fall on Rock, Rappel Error, North Carolina, Rumbling Bald, Cereal Buttress"/>
    <x v="22"/>
    <s v="North Carolina, Rumbling Bald, Cereal Buttress_x000a_It was July 2, 10:30 a.m. I had met Joshua Haddock (29) only ten minutes before I heard his body impact the ground. Mike, Brian, his 15 year- old son Cole, and I had the Cereal Buttress to ourselves. It was still shaded and cool despite a forecast for the high 90s. Cole was leading Fruit Loops as a warm up. Two college-age guys walked by and we joked how we were surprised to see two other masochists climbing on a south- facing wall in July. They laughed, walked past us and started climbing a few routes away. A short while later Mike was top roping a climb, Cole was belaying, and Brian was taking pictures of Mike while on rappel._x000a_I wandered over and started taking pictures of another climber, Lorenzo, as he cruised Frosted Flake (5.9). His belayer, JH, and I struck up a conversation about the area and its various access issues. After a few minutes I wandered back to my group. JH top roped their route. A few moments later we heard a frightening sound. Lorenzo called for help and I was at the scene within 30 seconds. JH lay crumpled at the base of the cliff beside a large embedded boulder._x000a_Just five weeks earlier, I had taken a wilderness first aid class. I had hoped I would never have to use the knowledge I had gained but was suddenly grateful that I took the class. I yelled for my guys to get down now and call 911. Thankfully, Mike had a signal on his phone. I did a quick assessment. JH was in a fetal position, lying on his right side. He was alert and understood my questions. I realized within seconds we had a spinal issue because he could not move anything except his eyes. They were filled with fear but were still communicative. He could not feel me pinching him. His right thigh had an obvious deformity, and a look under his pant leg revealed an ugly compound fracture. There was little blood loss, though. Cole arrived next as he had lowered Mike to the ground. Brian wisely sent him, the nimblest among us, to run to the parking lot and lead the EMS crew to us once they arrived. The trail system to the Cereal Buttress is complicated and primitive. The last 200 yards involves boulder scrambling. The crew would have been greatly delayed without Cole’s guidance._x000a_Brian and Mike hurried to the scene once they were on the ground. At that time I noticed JH was turning ashen colored and his eyes no longer met mine. He had stopped breathing! Despite knowing he had a spinal injury, we had no choice but to straighten him out. We gently pulled his legs and torso away from the wall and got him on his back. Mike and Brian immediately began CPR. I elevated his good leg with a pack to get blood to his torso. I next began extracting him from the tangle of gearand rope around him. I cut him out of his harness and got the cams he was lying on out from under him. I got on the phone with 911 again and gave them an update to relay to the crew. An odd thing is that the call was answered by Polk County 911 rather than Rutherford County._x000a_The next people on the scene were Ricky and Brittany, two climbers who had met Cole on his way down. Soon thereafter the Chimney Rock Fire Department’s first responders showed up and we lead them to JH. It took roughly 45 minutes from the time the call went out until the first professionals arrived. Based on our remote location I believe that was a very fast response._x000a_During the interim, JH “died” on us several times. Brian and Mike heroically brought JH’s heartbeat back several times using CPR. We all yelled encouragement to JH throughout. I believe he was fighting as hard as he could on the inside._x000a_Once the pro’s arrived we gave them all the info we could and got out of the way. We rested, cried, and regrouped. We knew JH was in good hands but also realized the ordeal was far from over. Once the crew had JH on oxygen and inserted an IV, we still had to transport him. Mike, Ricky, Cole and I scouted and cleared a lower trail through the heavily forested talus at the base of the cliff. We met the backboard team and helped them disassemble the stretcher, which had a large rubber tire beneath it for trail travel. The wheel was worthless on the immediate terrain but was awesome once we were later back on a real trail. Ricky ran down the mountain several times to assist in bringing oxygen tanks and IV bags up from lower, slower crews._x000a_By the time JH was ready for transport, there were probably 25 people at the scene, all eager and willing to do whatever it took to get this man safely down the mountain. It was a slow, laborious process carrying a stretcher down the treacherous mountainside, especially now that the temperature had risen to above 90 degrees. The volunteers and the professionals worked well together and we eventually got JH down to the wheel at the start of the better trail. Once the wheel was attached, we made excellent progress to a waiting ambulance that whisked JH off to a helicopter waiting in town that in turn took him to Memorial Mission Hospital in Asheville, where doctors found that Joshua had a broken neck. They were unable to fully revive him. Analysis_x000a_Mike and I hiked the mile back uphill to investigate the scene and lug our gear out. JH’s rappel device was still attached to the rope, but only by a single strand. Frosted Flake has fixed rings at the top. After threading his rope through the rings, JH apparently failed to ensure that both strands of rope were on the ground before he commenced his rappel. The ends and middle of his rope were marked at the factory. He also failed to “close the system”, which means tie a knot in the ends of the rope. Had there been a knot at the end of the rope, it could not have slid through his rappel device and this accident would not have happened. The pictures I took of Lorenzo earlier show that he wore a helmet. JH did not. Mike and I photographed the evidence, then gathered it up and trudged out. (Source: Edited from a report by Sean Cobum) (Editor’s note: This is from a post on the Alpinist Web site: “Doctors were able to save Haddock’s heart, lungs, liver, pancreas and kidneys for five different donors. Upon hearing that four men and one woman had received Joshua’s organs, his mother, Pamela Haddock, found some comfort in that her son’s death was able to give life to five others.”)"/>
    <n v="5"/>
    <m/>
    <m/>
    <n v="2"/>
    <m/>
    <m/>
    <m/>
    <m/>
    <m/>
    <m/>
    <m/>
    <m/>
    <m/>
    <x v="1"/>
    <m/>
    <m/>
    <x v="1"/>
    <x v="0"/>
    <x v="0"/>
    <x v="0"/>
    <x v="0"/>
    <x v="0"/>
    <m/>
    <m/>
    <x v="0"/>
    <m/>
    <m/>
    <m/>
    <x v="0"/>
    <x v="0"/>
    <m/>
    <m/>
    <m/>
    <x v="0"/>
    <m/>
    <m/>
    <m/>
    <m/>
    <m/>
    <m/>
    <x v="0"/>
    <m/>
    <m/>
    <m/>
    <m/>
    <m/>
    <m/>
    <m/>
    <m/>
    <m/>
    <m/>
    <m/>
    <m/>
    <x v="0"/>
    <m/>
    <m/>
    <m/>
    <m/>
    <m/>
    <m/>
    <m/>
    <m/>
    <m/>
    <m/>
    <m/>
    <m/>
    <m/>
    <m/>
    <m/>
    <m/>
    <m/>
    <x v="1"/>
    <m/>
    <m/>
    <m/>
    <n v="1"/>
    <m/>
    <m/>
    <m/>
    <m/>
    <m/>
    <m/>
    <m/>
    <m/>
    <n v="1"/>
    <m/>
    <m/>
    <m/>
    <m/>
    <m/>
  </r>
  <r>
    <x v="1873"/>
    <s v="Fall on Rock, Rope Jammed — So Slack in Rope, Failure to Follow Instructions, Wyoming, Grand Teton National Park, Guides Wall"/>
    <x v="22"/>
    <s v="Wyoming, Grand Teton National Park, Guides Wall_x000a_In mid-June around 1400, Dagmar Rapp (47) was being guided up the Double Crack on guides Wall and was on the Flake Pitch. The guide had combined the last two pitches and was belaying from the top of the last pitch. The rope above Rapp had become jammed in a crack, so as she ascended, slack increased in the rope. The guide, feeling the rope tight, did not know the slack was developing and assumed Rapp was not moving. When Rapp was ten to 15 feet above the ledge she fell, landing on the ledge on her left flank. Another party informed the guide that she had an injured client. She lowered her second client to the ledge, and then belayed up a private (nonguided), good climber to her so that the pitch could be cleaned. The guide rappelled the normal descent route and walked back around the ledge to her clients_x000a_She then called park dispatch for assistance. SAR Coordinator James Springer received the call and paged out the Jenny Lake Rangers at 1445. Helicopter 25HX arrived at Lupine Meadows rescue cache at 1514. During this time rangers Vidak, Hays, and Armitage were directed to travel from their location at the base of Symmetry Spire to the start of technical climbing of Guides Wall. They arrived at the base of the wall at 1615._x000a_Ranger Guenther was inserted by helicopter to the scene at 1620. Guenther evaluated the patient and determined she could be evacuated using the Screamer Suit. The patient and ranger Guenther were extracted from the ledge and landed on the ground at the Lupine Meadows Cache at 1705. Rapp was transported to St. Johns Hospital via park ambulance. (Source: Ranger Jim Springer – Incident Commander)_x000a_Analysis_x000a_Dagmar Rapp is an experienced climber who sometimes prefers to go with a guide. She was aware of the slack in the rope, but thought that she could complete the pitch without a mishap. She was not following the basic protocol of not climbing until the belay rope was snug. The guide’s assumption that Rapp was not moving was logical. (Source: Jed Williamson)"/>
    <n v="5"/>
    <m/>
    <m/>
    <m/>
    <m/>
    <m/>
    <n v="1"/>
    <m/>
    <m/>
    <m/>
    <m/>
    <n v="1"/>
    <m/>
    <x v="0"/>
    <n v="1"/>
    <m/>
    <x v="1"/>
    <x v="1"/>
    <x v="0"/>
    <x v="1"/>
    <x v="0"/>
    <x v="1"/>
    <m/>
    <m/>
    <x v="0"/>
    <m/>
    <m/>
    <m/>
    <x v="0"/>
    <x v="0"/>
    <m/>
    <m/>
    <m/>
    <x v="0"/>
    <m/>
    <m/>
    <m/>
    <m/>
    <m/>
    <m/>
    <x v="0"/>
    <m/>
    <m/>
    <m/>
    <m/>
    <m/>
    <m/>
    <m/>
    <m/>
    <m/>
    <m/>
    <m/>
    <m/>
    <x v="0"/>
    <m/>
    <m/>
    <m/>
    <m/>
    <n v="1"/>
    <m/>
    <m/>
    <m/>
    <m/>
    <m/>
    <m/>
    <m/>
    <m/>
    <m/>
    <m/>
    <m/>
    <m/>
    <x v="1"/>
    <m/>
    <m/>
    <m/>
    <m/>
    <m/>
    <m/>
    <m/>
    <m/>
    <m/>
    <m/>
    <m/>
    <n v="1"/>
    <m/>
    <m/>
    <m/>
    <m/>
    <m/>
    <m/>
  </r>
  <r>
    <x v="1874"/>
    <s v="Fall on Snow — Falling Ice Sheet Knocked Climber Off, Climbing Unroped, Oregon, Mount Hood, Southside"/>
    <x v="22"/>
    <s v="Oregon, Mount Hood, Southside_x000a_On June 9, Meredith Jacques (30) was ascending the Southside Route with 11 others. They were at the 10,000-foot level near the summit rocks when a “sliding sheet of ice” knocked her from her stance, resulting in a fall of about 300 feet. She sustained head, neck, and back injuries, but was in fair condition._x000a_Analysis_x000a_Falling ice near the summit on Mount Hood is a frequent objective hazard whose risk can be minimized by timing. Earlier hours usually offer colder temperatures, which add some diurnal stability to hanging ice. (Source: Jeff Scheetz, Portland Mountain Rescue)"/>
    <n v="6"/>
    <m/>
    <m/>
    <m/>
    <n v="1"/>
    <m/>
    <m/>
    <m/>
    <m/>
    <m/>
    <m/>
    <m/>
    <m/>
    <x v="0"/>
    <n v="1"/>
    <m/>
    <x v="0"/>
    <x v="1"/>
    <x v="1"/>
    <x v="1"/>
    <x v="0"/>
    <x v="0"/>
    <m/>
    <m/>
    <x v="1"/>
    <n v="1"/>
    <m/>
    <m/>
    <x v="0"/>
    <x v="1"/>
    <m/>
    <m/>
    <m/>
    <x v="0"/>
    <m/>
    <m/>
    <m/>
    <m/>
    <m/>
    <m/>
    <x v="0"/>
    <m/>
    <n v="1"/>
    <m/>
    <m/>
    <m/>
    <m/>
    <m/>
    <m/>
    <m/>
    <m/>
    <m/>
    <m/>
    <x v="0"/>
    <m/>
    <m/>
    <m/>
    <m/>
    <m/>
    <m/>
    <m/>
    <m/>
    <m/>
    <m/>
    <m/>
    <m/>
    <m/>
    <m/>
    <m/>
    <m/>
    <m/>
    <x v="1"/>
    <m/>
    <m/>
    <m/>
    <m/>
    <m/>
    <m/>
    <m/>
    <m/>
    <m/>
    <m/>
    <m/>
    <n v="1"/>
    <m/>
    <m/>
    <m/>
    <m/>
    <m/>
    <m/>
  </r>
  <r>
    <x v="1875"/>
    <s v="Fall on Snow — Loss of Control on Voluntary Glissade, Inadequate Clothing and Equipment, Washington, Mount Rainier, Near Camp Muir"/>
    <x v="22"/>
    <s v="Washington, Mount Rainier, Near Camp Muir_x000a_On the afternoon of July 17, a group of friends from Fort Lewis Air Force Base were coming down from Camp Muir after a training climb for a later summit attempt. Visibility was poor that day, and at some point the party got sidetracked and began to descend off the actual climbers’ path. They began to glissade; however, Mike Pickerel (40) broke away from the group and began to go down a blind hill. Unable to see where he was going, Pickerel slid approximately 12 feet down a steep slope on the backside of McClure Rocks and ended his uncontrolled glissade when he hit a rock outcropping. Pickerel reported he had broken his ankle and dislocated his shoulder, so two members of the party walked back down to Paradise to notify rangers._x000a_One of the climbing rangers was able to ski down from Camp Muir and was first on scene to begin treatment. Four other rangers with a litter package hiked up from Paradise to the patient’s location and began to package the patient. At nightfall the entire group of rangers, climbers, and the patient began their descent via the lower skyline/golden gate trail, sliding the patient on a cascade sled. Steep slopes called for several high angle lowers before the litter was on fairly flat terrain. Pickerel was placed in an ambulance and taken to Madigan hospital._x000a_Analysis_x000a_Once the accident had occurred, the party was hasty to designate three members to hike down to Paradise to request help. They had some food and water; however, most of them were not prepared to stay out overnight and that is why only a few were able to assist in the carryout. When Glen Kessler arrived on the scene, he had to use his own gear and clothing to keep the patient warm. Nobody in the party had a rope or any other gear necessary to assist in the carryout. Althoughthe party was treating their hike as a training mission for a further summit date, they had brought minimal supplies with them to camp Muir. Also, even though visibility was low, the party was disoriented in relation to where they thought they had initially hunkered down once their friend had been injured. The party did have a GPS, which was being used to help locate their location prior to Kessler’s discovery of the party. As a general rule, it is not safe to glissade down a path where the runout is not visible. (Source; Sam Cowan, Park Ranger)"/>
    <n v="9"/>
    <m/>
    <m/>
    <m/>
    <m/>
    <m/>
    <n v="1"/>
    <m/>
    <m/>
    <m/>
    <m/>
    <m/>
    <m/>
    <x v="0"/>
    <n v="1"/>
    <m/>
    <x v="1"/>
    <x v="0"/>
    <x v="1"/>
    <x v="0"/>
    <x v="0"/>
    <x v="0"/>
    <m/>
    <m/>
    <x v="1"/>
    <m/>
    <m/>
    <m/>
    <x v="0"/>
    <x v="1"/>
    <m/>
    <m/>
    <m/>
    <x v="0"/>
    <n v="1"/>
    <m/>
    <m/>
    <m/>
    <m/>
    <m/>
    <x v="0"/>
    <m/>
    <m/>
    <n v="1"/>
    <m/>
    <n v="1"/>
    <m/>
    <m/>
    <m/>
    <m/>
    <m/>
    <m/>
    <m/>
    <x v="0"/>
    <m/>
    <m/>
    <m/>
    <m/>
    <m/>
    <m/>
    <m/>
    <m/>
    <m/>
    <m/>
    <m/>
    <m/>
    <m/>
    <m/>
    <m/>
    <m/>
    <n v="1"/>
    <x v="1"/>
    <m/>
    <m/>
    <m/>
    <m/>
    <m/>
    <m/>
    <m/>
    <m/>
    <m/>
    <m/>
    <m/>
    <m/>
    <n v="1"/>
    <m/>
    <m/>
    <m/>
    <m/>
    <m/>
  </r>
  <r>
    <x v="1876"/>
    <s v="Fall on Snow — Ski Mountaineering, Unable to Self-Arrest, Wyoming, Middle Teton, Ellingwood Couloir"/>
    <x v="22"/>
    <s v="Wyoming, Middle Teton, Ellingwood Couloir_x000a_At 0140 July 2, Ryan Redmond (32), Ben Johnson, Rob Backlund, and Kevin Salys departed the Lupine Meadows trailhead intending to climb and then ski the Ellingwood Couloir on the south side of the Middle Teton in Grand Teton National Park. After an uneventful approach to the bottom of the couloir, they began their ascent at dawn. Clear skies and cool nighttime temperatures created a firm, icy snow surface. Thequartet used ice axes and crampons to facilitate their climb. Johnson and Salys climbed to the top of the couloir. About two thirds of the way up the couloir, Redmond and Backlund ended their ascent. Redmond was tired and they felt that because a runnel was in the middle of the couloir above them, the best skiing conditions would be in the lower section._x000a_They donned their skis and at approximately 1000. Backlund watched Redmond begin his ski descent. He was surprised by how aggressively Redmond made his initial turns. Redmond made three telemark turns, then fell. He slid head downhill on his back. He was wearing a climbing helmet and had attached an ice ax to one of his ski poles. His attempts to arrest the fall were unsuccessful._x000a_Reportedly, he screamed once. During the fall he went over a slight dip or bump in the couloir, which, according to Backlund, seemed to compress his body. He came to rest on an old avalanche debris cone at the mouth of the couloir and remained motionless. He fell approximately 800 vertical feet._x000a_At 1010 Salys used his cell phone to contact a dispatcher at the Teton Interagency Dispatch Center. Salys said that he, Backlund, and Johnson were concerned about the snow conditions and that they would carefully descend to Redmond and assess his injuries. I mentioned that once they began their descent, cell phone coverage would be difficult. Though they tried several times to call during their descent, the initial call was the only direct contact I had with Salys, Johnson, or Backlund. Johnson was the first person to reach Redmond around 1130. Redmond was unconscious and his skis had come off. Other climbers in the area came to help. Johnson provided initial patient care. Backlund and Salys successfully down climbed the couloir joining Johnson and other rescuers at 1320._x000a_At 1020 I contacted rangers Brian Hays and G.R. Fletcher. At 1220 they arrived at the scene of the accident. After they assessed Redmond’s injuries, they suggested that a helicopter short-haul operation would provide the most efficient rescue. Redmond remained unconscious during the entire rescue._x000a_Helicopter 20 HX arrived at Lupine Meadows at approximately 1230. At 1401 Redmond and Armitage were short-hauled from the bottom of the Ellingwood Couloir to the rescue cache. Dr. Will Smith, who serves as the Grand Teton National Park medical director, and several EMS providers stabilized his injuries and prepared him for the life flight. At 1441 Redmond left Lupine Meadows aboard an Air Idaho life flight, which took him to Eastern Idaho Regional Medical Center in Idaho Falls, where he was admitted in critical condition._x000a_Fletcher, Hays, Backlund, Johnson, and Salys safely descended to the Lupine Meadows Trailhead and arrived at the rescue cache at 1900._x000a_Analysis_x000a_Redmond is an AmeriCorps volunteer affiliated with the Teton Science School in Kelly, WY. Johnson and Backlund work for the Teton Science School and Salys works for another organization in Wilson, WY. Johnson and Backlund were casually acquainted with Redmond through the Teton Science School. They had known each other for about a month. Johnson, Backlund, and Salys were better acquainted with each other and had embarked on previous ski mountaineering outings including some in the Teton Range. This was the first ski mountaineering trip either of them had taken with Redmond. Johnson and Backlund knew Redmond was a good skier. Conversations they had with Redmond indicated that he had been a high school ski racer and had some backcountry skiing experience. They weren’t sure about his ski mountaineering background._x000a_In discussing this accident with Backlund, Johnson, and Salys they offered these observations. They stated it would have been nice to know more about Redmond, including his emergency contact information and his ski mountaineering background. Backlund observed that Redmond had stated that he was excited to ski the Ellingwood Couloir and hoped to “ski it hard.” This statement and the aggressive way Redmond initiated his turns surprised Backlund, who was more accustomed to a conservative approach of testing the snow with skis on before committing to more aggressive turns. Finally, they commented that it would be difficult to arrest a fall on the steep, firm snow that existed in the Ellingwood Couloir. This is an important point. On steep, firm snow a fall must be arrested immediately to avoid serious consequences. (Source: Ranger Ron Johnson – Incident Commander)"/>
    <n v="6"/>
    <m/>
    <m/>
    <m/>
    <m/>
    <n v="1"/>
    <m/>
    <m/>
    <m/>
    <m/>
    <m/>
    <m/>
    <m/>
    <x v="0"/>
    <n v="1"/>
    <m/>
    <x v="0"/>
    <x v="0"/>
    <x v="1"/>
    <x v="1"/>
    <x v="0"/>
    <x v="0"/>
    <m/>
    <m/>
    <x v="0"/>
    <m/>
    <m/>
    <m/>
    <x v="1"/>
    <x v="1"/>
    <m/>
    <m/>
    <m/>
    <x v="0"/>
    <m/>
    <n v="1"/>
    <m/>
    <m/>
    <m/>
    <m/>
    <x v="0"/>
    <m/>
    <m/>
    <m/>
    <m/>
    <m/>
    <m/>
    <m/>
    <m/>
    <m/>
    <m/>
    <m/>
    <m/>
    <x v="0"/>
    <m/>
    <m/>
    <m/>
    <m/>
    <m/>
    <m/>
    <m/>
    <m/>
    <m/>
    <m/>
    <m/>
    <m/>
    <m/>
    <m/>
    <m/>
    <m/>
    <m/>
    <x v="1"/>
    <m/>
    <m/>
    <m/>
    <m/>
    <m/>
    <m/>
    <m/>
    <m/>
    <m/>
    <m/>
    <m/>
    <m/>
    <n v="1"/>
    <m/>
    <m/>
    <m/>
    <m/>
    <m/>
  </r>
  <r>
    <x v="1877"/>
    <s v="Fall on Snow — Unable to Self-Arrest, Faulty Use of Crampons, New Hampshire, Mount Washington, Lions Head"/>
    <x v="22"/>
    <s v="New Hampshire, Mount Washington, Lion Head_x000a_On April 4, one member of a group was descending the Lion Head Winter Route control of his glissade. He slid an unknown length, impacted trees along the way, and came to rest wedged between two trees just above the first steep pitch on the route. The party was able to reach 911 via cell phone. Local caretakers from the AMC also heard their voices while skiing and went over to assist._x000a_Due to the unfortunate location where he came to rest, stabilization and extrication was difficult and took longer than usual for accidents in this area. The patient was eventually packaged on a backboard in a rescue litter, which was lowered by rope through the steep sections of trail. He was loaded into the USFS snowcat and transferred to an ambulance at Pinkham Notch Visitor Center. The approximate time from injury to when he was transferred to the ambulance was four to five hours._x000a_Analysis_x000a_We would like to remind everyone that glissading while wearing crampons is a dangerous activity. Every year people are injured doing this. If you do want to glissade, we recommend removing your crampons first. The Lion Head Winter Route is steep. It requires the ability to self-arrest. (Source: mountwashingtonavalanchecenter.org)"/>
    <n v="6"/>
    <m/>
    <m/>
    <m/>
    <m/>
    <m/>
    <m/>
    <m/>
    <m/>
    <m/>
    <m/>
    <m/>
    <m/>
    <x v="0"/>
    <n v="1"/>
    <m/>
    <x v="1"/>
    <x v="0"/>
    <x v="1"/>
    <x v="1"/>
    <x v="0"/>
    <x v="0"/>
    <m/>
    <m/>
    <x v="1"/>
    <m/>
    <m/>
    <m/>
    <x v="0"/>
    <x v="1"/>
    <m/>
    <m/>
    <n v="1"/>
    <x v="0"/>
    <n v="1"/>
    <m/>
    <m/>
    <m/>
    <m/>
    <m/>
    <x v="0"/>
    <m/>
    <m/>
    <m/>
    <m/>
    <m/>
    <m/>
    <m/>
    <m/>
    <m/>
    <m/>
    <m/>
    <m/>
    <x v="0"/>
    <m/>
    <m/>
    <m/>
    <m/>
    <m/>
    <m/>
    <m/>
    <m/>
    <m/>
    <m/>
    <m/>
    <m/>
    <m/>
    <m/>
    <m/>
    <m/>
    <m/>
    <x v="1"/>
    <m/>
    <m/>
    <m/>
    <m/>
    <m/>
    <m/>
    <m/>
    <m/>
    <m/>
    <n v="1"/>
    <m/>
    <m/>
    <m/>
    <m/>
    <m/>
    <m/>
    <m/>
    <m/>
  </r>
  <r>
    <x v="1878"/>
    <s v="Fall on Snow — Unable to Self-Arrest, Faulty Use of Crampons, Wyoming, Gannet Peak"/>
    <x v="22"/>
    <s v="FALL ON SNOW – UNABLE TO SELF-ARREST, FAULTY USE OF CRAMPONS_x000a_ Wyoming, Gannet Peak_x000a_ On August 10 about 1300, the Sublette County Sheriff’s dispatch center received a call from a party of five on the summit ridge of Gannet Peak (13,804 feet). The party stated that one of the members of their group had lost his footing and had fallen, then slid down the east face snowcap, just near the summit of Gannet. They said he had lost his ice ax (failed to self arrest) and had slid out of their line of sight towards the large cliff band that separates the upper peak and the Gooseneck Glacier. The snowcap on Gannet peak is very steep near the summit and gets steeper and steeper towards the cliff band. The reporting party was not able to get to the fallen member because of this terrain and could not tell what condition he may be in._x000a_ Tip Top Search and Rescue of Sublette County was paged out and responded in their contract helicopter (Bell L4). Members Milford Lockwood, Jason Ray, and Tony Chambers along with pilot John Ruhl departed the Pinedale airport at 1424. Sublette County emergency management coordinator Jim Mitchell and Tip Top member Leanne Rellstab manned an incident command post to monitor the operation._x000a_ Upon arrival at the scene, the rescue crew was able to quickly identify the reporting party located just below the summit ridge and then the slide path of the missing subject. After a quick aerial search, the subject - Don Scott (63) of was located in the rocks just below the snowcap, but fortunately above the cliff band and Gooseneck Glacier. He had slid roughly 350 vertical feet. Scott appeared to be unresponsive to the helicopter crew but his exact condition was at this point unknown._x000a_ The rescue crew, in conjunction with the incident command post, decided that the quickest and safest way to access the climber was to use the short-haul method. The rescue crew established a landing zone in the Dinwoody drainage at 10,800 feet, rigged for short haul, performed a check flight, and satisfied all other safety parameters. The crew inserted one short-hauler to the accident scene and at 1545 determined that Scott was deceased._x000a_ Gannet Peak’s summit ridge is the divide between Fremont and Sublette County. Since the climber had fallen into the Fremont County side, the mission was a joint effort between Fremont County and Sublette County. At this point the Fremont County coronerrequested that the rescue crew fly to Lander, allowing Fremont County officials to determine the safest way to remove the body. The Fremont County coroner requested that the Sublette County crew remove the body using the short haul method. A recovery attempt was made the following morning, but for two consecutive days high winds prevented all attempts. The following morning (August 13) conditions were favorable, and a successful body recovery was made._x000a_ Analysis_x000a_ The climbing party of five was moderately experienced. In the past, as a group, they completed climbing trips together at least on an annual basis, but not on a regular basis. Failure to self-arrest by the subject was obviously the biggest error made that day. The subject was also wearing crampons, which may have contributed to his fall. When Scott was located, it was apparent that he had also lost his helmet. (It was found one crack system to the north). Over the years, I have often times noticed just how many people wear their helmets loosely or improperly. I have no idea if this was the case with Mr. Scott, but since his helmet did come off, I have wondered if it was secure. (Source: Tony Chambers, Tip Top Search and Rescue) "/>
    <n v="5"/>
    <m/>
    <m/>
    <m/>
    <m/>
    <m/>
    <m/>
    <n v="1"/>
    <m/>
    <m/>
    <n v="1"/>
    <m/>
    <m/>
    <x v="1"/>
    <m/>
    <m/>
    <x v="1"/>
    <x v="1"/>
    <x v="1"/>
    <x v="1"/>
    <x v="0"/>
    <x v="0"/>
    <m/>
    <m/>
    <x v="1"/>
    <m/>
    <m/>
    <m/>
    <x v="0"/>
    <x v="1"/>
    <m/>
    <m/>
    <n v="1"/>
    <x v="0"/>
    <m/>
    <m/>
    <m/>
    <m/>
    <m/>
    <m/>
    <x v="0"/>
    <m/>
    <m/>
    <m/>
    <m/>
    <m/>
    <m/>
    <m/>
    <m/>
    <m/>
    <m/>
    <m/>
    <m/>
    <x v="0"/>
    <m/>
    <m/>
    <m/>
    <m/>
    <m/>
    <m/>
    <m/>
    <m/>
    <m/>
    <m/>
    <m/>
    <m/>
    <m/>
    <m/>
    <m/>
    <m/>
    <m/>
    <x v="1"/>
    <m/>
    <m/>
    <m/>
    <m/>
    <m/>
    <m/>
    <m/>
    <m/>
    <m/>
    <m/>
    <m/>
    <m/>
    <m/>
    <n v="1"/>
    <m/>
    <m/>
    <m/>
    <m/>
  </r>
  <r>
    <x v="1879"/>
    <s v="Fall on Snow/Ice, Wyoming, Grand Teton National Park, Teewinot"/>
    <x v="22"/>
    <s v="&quot;Wyoming, Grand Teton National Park, Teewinot_x000a_On June 4 about 0830, Jesse Stover (39) slipped and fell about 2,000 feet on the East Face route of Teewinot. He was ascending the peak with two other partners with the intent of skiing the East Face. He was at the crux of the East Face, the Narrows, around 11,600 feet when he slipped and fell, tumbling and cartwheeling until he came to rest at the level of the Apex (9,600 feet). He sustained severe injuries to his lower extremities, along with generalized trauma to the rest of his body. Another climber witnessed the fall and called Grand Teton National Park (GRTE) dispatch, which notified the rescue coordinator. GRTE SAR rangers were summoned along with Teton County Search and Rescue (TCSAR) volunteers. With two rangers on scene, and with the assistance of the TCSAR helicopter, J. Stover was short-hauled from the accident scene around 1145 to the Rescue Cache at Lupine Meadows and then transported to the hospital via GRTE ambulance._x000a_Analysis_x000a_At 0400 J. Stover and partners (A. Japel and D. Stal) left the Lupine Meadows parking area to ascend and ski descend the East Face routeof Teewinot Mountain. Conditions were ideal. Snow was firm with some boot penetration, which was great for ascending but too firm for skiing. Stover stated that he felt his crampon was balled-up with snow as he stepped into the six to eight-foot deep steep snow runnel. This may have provoked his fall. He was using an ice ax and snow whippet (ski pole with ice ax head) and both were firmly placed in the snow when he fell. However, the snow was unconsolidated below the placements and the force of his fall caused the tools to slip through the snow with no purchase whatsoever. When his feet hit the bottom of the runnel, the snow was rock-hard, and the sudden crampon purchase caused him to tumble, head over heels. Stover sustained severe injuries to his lower extremities, especially his left lower leg (open fracture, significant deformity, and uncontrollable bleeding), along with generalized trauma to the rest of his body. He was wearing a helmet. He was quoted as saying, “If I hadn’t had a helmet on, I’d be dead._x000a_All members of the Stover’s party were very experienced, local skiers, each with more than 15 years of ski mountaineering. All had beacons, shovels, probes, and at least one ice ax. They all had skied on Teewinot Mountain before, but not from that high an elevation. They were undertaking an adventure that was well within their capabilities._x000a_Teewinot is often underestimated by both novices and experienced mountaineers. During early season, the Narrows can present various (often unexpected) conditions. In this case, substantial steepness with hidden, unconsolidated snow on the sides of the runnel, with solid snow/ice conditions in the bottom of the runnel, proved disastrous. Crampons balling with snow as the day warmed augmented the possibility of a slip on snow, and the conditions of the runnel made self-arrest near impossible._x000a_It is hard to fault the Stover party for the accident. They were well prepared and well within their capabilities. A rope could have made a difference, providing that it was well anchored and members were on belay. But anchoring the rope in their location could have been challenging and time-consuming. Had the rope not been well anchored, all members of the party conceivably could have fallen. Finally, most climbers/skiers with their agenda would be more concerned with moving through the mountains expeditiously and being off the mountains before avalanches commenced late morning/ early afternoon._x000a_Stover stated that his party was having an incredibly enjoyable experience, and the slip and resulting tumble was completely unexpected. A beautiful day became a disaster in a split second. In my opinion, an unfortunate set of circumstances provoked this disaster. (Source: Ranger George Montopoli –Incident Commander)&quot;"/>
    <n v="6"/>
    <m/>
    <m/>
    <m/>
    <m/>
    <m/>
    <n v="1"/>
    <m/>
    <m/>
    <m/>
    <m/>
    <n v="1"/>
    <m/>
    <x v="0"/>
    <n v="1"/>
    <m/>
    <x v="1"/>
    <x v="1"/>
    <x v="1"/>
    <x v="1"/>
    <x v="0"/>
    <x v="0"/>
    <m/>
    <m/>
    <x v="1"/>
    <m/>
    <m/>
    <m/>
    <x v="0"/>
    <x v="1"/>
    <m/>
    <m/>
    <n v="1"/>
    <x v="0"/>
    <m/>
    <m/>
    <m/>
    <n v="1"/>
    <m/>
    <m/>
    <x v="0"/>
    <m/>
    <m/>
    <m/>
    <m/>
    <m/>
    <m/>
    <m/>
    <m/>
    <m/>
    <m/>
    <m/>
    <m/>
    <x v="0"/>
    <m/>
    <m/>
    <m/>
    <m/>
    <m/>
    <m/>
    <m/>
    <m/>
    <m/>
    <m/>
    <m/>
    <m/>
    <m/>
    <m/>
    <m/>
    <m/>
    <m/>
    <x v="1"/>
    <m/>
    <m/>
    <m/>
    <m/>
    <m/>
    <m/>
    <m/>
    <m/>
    <m/>
    <m/>
    <m/>
    <n v="1"/>
    <m/>
    <m/>
    <m/>
    <m/>
    <m/>
    <m/>
  </r>
  <r>
    <x v="1880"/>
    <s v="Falling Rock — Triggered by Party Above, Poor Position, Washington, North Cascades, Forbidden Peak, West Ridge"/>
    <x v="22"/>
    <s v="&quot;Washington, North Cascades, Forbidden Peak, West Ridge_x000a_About 6:30 pm. on August 18, Jay Kullyman (42) and his partner had completed the rappels of the gully (climber’s) left of the standard couloir on the West Ridge of Forbidden Peak. They were standing on snow when they heard warnings of “Rock!” from above. Both tried to evade the rock-fall, but Kullyman sustained deep lacerations above one knee with resulting significant blood loss._x000a_He was lowered and assisted to camp by his partner, the two climbers who had triggered the rock and another party of four. They reached camp after midnight. The group decided assistance was needed and a satellite phone call was placed to 911 by a commercial group, also camped at the upper bivy sites in Boston Basin._x000a_Rangers for NCNP responded by both ground and helicopter. The injured climber was evacuated by helicopter the following morning._x000a_Analysis_x000a_Forbidden Peak is one of the most appealing and sought mountaineering objectives in the North Cascades. Various outstanding routes exist on multiple ridges and faces. The West Ridge is arguably the easiest approach and most frequently completed route to the summit with various descent options._x000a_Its popularity does draw many parties, especially on fair weather weekends, creating the standard hazard of rock-fall especially on descent of the gullies used to obtain and descend the ridge._x000a_Observations of the obvious rock-fall in the gully showed that there was potential in this incident for more casualties. The higher party had tested a large rock for stability, sending it down the gully toward both climbers, as well as climbers below them. It is fortunate that only the one climber was hit._x000a_Jay Kuyllman reported that he has been a trad and ice climber for 20-years And that his has partner even more experience. He said, “We are certainly not cutting edge guys, but have both done some of the classic lines in the Tetons, Wind Rivers, we have both done Rainier, Baker, and Stuart, as well as some of the classic climbs in the French Alps. ‘The lesson’ we already knew (was) the danger of being down first on an alpine route. We realized the party above us had less experience, but we had observed them several times on the route and they seemed careful.” (Source: Kelly Bush, Wilderness District Ranger, North Cascades National Park, and Jay Kuyllman)&quot;"/>
    <n v="7"/>
    <m/>
    <m/>
    <m/>
    <m/>
    <m/>
    <n v="1"/>
    <m/>
    <m/>
    <m/>
    <m/>
    <n v="1"/>
    <m/>
    <x v="0"/>
    <n v="1"/>
    <m/>
    <x v="1"/>
    <x v="0"/>
    <x v="1"/>
    <x v="1"/>
    <x v="0"/>
    <x v="0"/>
    <m/>
    <m/>
    <x v="0"/>
    <m/>
    <m/>
    <m/>
    <x v="0"/>
    <x v="1"/>
    <m/>
    <m/>
    <m/>
    <x v="0"/>
    <m/>
    <m/>
    <n v="1"/>
    <m/>
    <m/>
    <m/>
    <x v="0"/>
    <m/>
    <m/>
    <m/>
    <m/>
    <m/>
    <m/>
    <m/>
    <m/>
    <m/>
    <m/>
    <m/>
    <n v="1"/>
    <x v="0"/>
    <m/>
    <m/>
    <m/>
    <m/>
    <m/>
    <m/>
    <m/>
    <m/>
    <m/>
    <m/>
    <n v="1"/>
    <m/>
    <m/>
    <m/>
    <m/>
    <m/>
    <m/>
    <x v="1"/>
    <m/>
    <m/>
    <m/>
    <m/>
    <m/>
    <m/>
    <m/>
    <m/>
    <m/>
    <m/>
    <m/>
    <m/>
    <m/>
    <n v="1"/>
    <m/>
    <m/>
    <m/>
    <m/>
  </r>
  <r>
    <x v="1881"/>
    <s v="Intoxication — Fall on Rock, Free Solo Climbing, West Virginia, New River Gorge National River"/>
    <x v="22"/>
    <s v="West Virginia, New River Gorge National River_x000a_In early July about 11:45 a.m., Charles G. Fredricks Jr. (39) fell while free solo climbing Angel’s Arete (5.10) in the Bridge Buttress area. National Park Service rangers were on the scene within minutes and stabilized Fredricks using a backboard and placing him into a litter before transporting him. He was badly injured and suffered multisystem trauma from the fall._x000a_Analysis_x000a_A witness to the fall reported that Fredricks had been drinking, and noted that he had consumed a fifth of vodka and at least three beers. (Source: Edited from a post on rockclimbing.com)_x000a_(Editor’s Note: We have to include this in the data, but the primary cause has nothing to do with climbing.)"/>
    <n v="4"/>
    <m/>
    <m/>
    <m/>
    <m/>
    <m/>
    <n v="1"/>
    <m/>
    <m/>
    <m/>
    <m/>
    <m/>
    <m/>
    <x v="0"/>
    <n v="1"/>
    <m/>
    <x v="1"/>
    <x v="1"/>
    <x v="1"/>
    <x v="1"/>
    <x v="0"/>
    <x v="0"/>
    <m/>
    <m/>
    <x v="1"/>
    <n v="1"/>
    <m/>
    <m/>
    <x v="0"/>
    <x v="0"/>
    <m/>
    <m/>
    <m/>
    <x v="0"/>
    <m/>
    <m/>
    <m/>
    <m/>
    <m/>
    <m/>
    <x v="0"/>
    <m/>
    <m/>
    <m/>
    <m/>
    <m/>
    <m/>
    <m/>
    <m/>
    <m/>
    <m/>
    <m/>
    <m/>
    <x v="0"/>
    <m/>
    <m/>
    <m/>
    <m/>
    <m/>
    <m/>
    <m/>
    <m/>
    <m/>
    <m/>
    <m/>
    <m/>
    <m/>
    <m/>
    <m/>
    <n v="1"/>
    <m/>
    <x v="1"/>
    <m/>
    <m/>
    <m/>
    <m/>
    <m/>
    <m/>
    <m/>
    <m/>
    <m/>
    <m/>
    <m/>
    <m/>
    <n v="1"/>
    <m/>
    <m/>
    <m/>
    <m/>
    <m/>
  </r>
  <r>
    <x v="1882"/>
    <s v="Loose Block Pulled Off — Fall on Rock, Wyoming, Grand Teton National Park, Middle Teton"/>
    <x v="22"/>
    <s v="LOOSE BLOCK PULLED OFF – FALL ON ROCK_x000a_ Wyoming, Grand Teton National Park, Middle Teton_x000a_ On August 9, a party of three was intending to climb the Buckingham Ridge on the Middle Teton. They were ascending the fourth-class approach slabs, unroped, when Steven Zalesky (43) pulled a large loose block off and fell about ten feet to a ledge and then tumbled an additional 60 feet. Zaleski’s partners, M. Sohasky and D. Hemken, were out of sight of Zalesky when they heard rockfall. They shouted to Zalesky to see if he was injured, and Zalesky responded that he was “alive, but hurt”._x000a_ They quickly down-climbed to his location and assessed his condition._x000a_ The loose block had grazed the right side of his head and shoulder, and his left ankle was probably injured when he hit the ledge. He was unable to walk after the accident. The most experienced climber, D. Hempken, descended the adjacent Ellingwood Couloir to the South Fork of Garnet Canyon to get better cell phone reception. M. Sohasky was eventually able to get cell phone reception from the accident site and made the initial call to TIDC._x000a_ Ranger Vidak requested a helicopter from the Teton Heli-base. After scouting the accident site, Heli 25 dropped rangers Springer and Edmonds at a landing zone in the South Fork of Garnet Canyon. Rangers Springer and Edmonds began climbing to the accident site (11,150 feet elevation) and arrived there at 1112._x000a_ Zalesky did not lose consciousness and was alert and oriented. Because of significant rockfall danger in the immediate area, it was decided to “Screamer Suit” the two climbers from the scene, with a ranger attending each climber. At 1158 Heli 20 departed 701 to extract Edmonds and Zalesky from the accident site. Attached to the short-haul line was a second Screamer Suit for Springer and the uninjured climber (Sohasky) to use for their extraction. At about 1200, Edmonds and the patient were extracted from the accident site and delivered to the rangers in the Garnet Canyon. Springer and the Sohasky were extracted from the scene at about 1215 and were delivered to the same LZ. Two more helicopter flights delivered Zalesky, Edmonds, Johnson, Springer, and Tyson to the cache by 1343. Sohasky and Hempken hiked out to the Lupine Meadows Trailhead._x000a_ Analysis_x000a_ D. Hemken had 30 years of climbing experience and M. Sohasky had over eight years of experience. They had done several routes in the Tetons. The Buckingham Ridge (III 5.7) was well within their ability level. Steven Zalesky was the least experienced of the three, but had done a few routes in the Tetons and at least one (Jensen Ridge on Symmetry Spire) that was comparable in difficulty to the Buckingham._x000a_ The climbing party was doing everything right: they left their camp in the Garnet Meadows by 5:30 a.m., they were wearing helmets and rock shoes on the rock approach to the Buckingham Ridge, and they were on-route. The approach to the climb is mainly scrambling and is normally done un-roped, if one uses good route finding._x000a_ Most, if not all, of the mountaineering and rock routes on the higher peaks in the Teton Range have their share of loose rock, and one must be very careful when choosing hand and foot holds. Many very skilled climbers have had accidents involving loose rock, and one must be diligent in climbing through third and fourth-class terrain. (Source: Ranger Martin Vidak – Incident Commander) "/>
    <n v="6"/>
    <m/>
    <m/>
    <m/>
    <m/>
    <m/>
    <n v="1"/>
    <m/>
    <m/>
    <m/>
    <m/>
    <n v="1"/>
    <m/>
    <x v="0"/>
    <n v="1"/>
    <m/>
    <x v="1"/>
    <x v="1"/>
    <x v="1"/>
    <x v="1"/>
    <x v="0"/>
    <x v="0"/>
    <m/>
    <m/>
    <x v="1"/>
    <n v="1"/>
    <m/>
    <m/>
    <x v="0"/>
    <x v="0"/>
    <m/>
    <m/>
    <m/>
    <x v="0"/>
    <m/>
    <m/>
    <m/>
    <m/>
    <m/>
    <m/>
    <x v="0"/>
    <m/>
    <m/>
    <m/>
    <m/>
    <m/>
    <m/>
    <m/>
    <m/>
    <m/>
    <m/>
    <m/>
    <m/>
    <x v="0"/>
    <m/>
    <m/>
    <m/>
    <m/>
    <m/>
    <m/>
    <m/>
    <m/>
    <m/>
    <m/>
    <n v="1"/>
    <n v="1"/>
    <m/>
    <m/>
    <m/>
    <m/>
    <m/>
    <x v="1"/>
    <m/>
    <m/>
    <m/>
    <m/>
    <m/>
    <m/>
    <m/>
    <m/>
    <m/>
    <m/>
    <m/>
    <m/>
    <m/>
    <n v="1"/>
    <m/>
    <m/>
    <m/>
    <m/>
  </r>
  <r>
    <x v="1883"/>
    <s v="Loss of Control on Glissade — Fall into Crevasse/Moat, Inexperience, Washington, North Cascades, Aasgard Pass"/>
    <x v="22"/>
    <s v="Washington, North Cascades, Aasgard Pass_x000a_On July 3 about 0:30 a.m., Julia Rutherford (21 &lt;sic&gt;) was glissading down the Colchuck Lake side of Aasgard Pass with three other people: her boyfriend Peter Borschowa, his father, and a friend. She fell into a moat, down a high-volume sub-snow-surface waterfall and was swept downstream under the snow._x000a_Peter Borschowa said he heard a scream and then helplessly watched as Julia Rutherford disappeared into a crevasse. He searched at the base of the waterfall but he could not see the victim and she did not respond when he called her name. It appeared she was unreachable without a rope. He then ran out to the Stuart Lake Trailhead for help. Three other witnesses went in separate directions for help, finding two more parties at the top of the pass, one from the Seattle Mountaineers with ropes and one from the Washington Alpine Club._x000a_While two people stayed at the top of Aasgard Pass and called 9 at :00 a.m., the remaining first responders descended to the accident scene, which was approximately one third of the way up the pass. The slope was steep enough to be a black diamond or double black diamond at a ski area and we observed a glissade path leading directly over the waterfall. We shouted Julia’s name into the base of the waterfall but received no response._x000a_The remaining two members of the party were distraught and had begun descending very slowly. One had a shoulder injury from an out-of-control glissade that had preceded the primary accident. One first responder descended the pass with these additional victims and monitored their condition._x000a_At the accident scene, we dug a hole five feet from the waterfall, built a snow anchor, and lowered a volunteer from our group into the waterfall to search for the victim. She was able to retrieve Rutherford’s ice axe about 5 feet down the waterfall, but was not able to see Rutherford through just a ½ foot aperture through which the water was flowing at the bottom of the space._x000a_We then sent a small group up the pass to contact 9 again while another group started marking the slope for any helicopter rescue. We also marked the glissade path with sticks well above the waterfall to warn others of the danger ahead. There was only one shovel in our group and we used it throughout the day to dig more holes, although the snow got progressively deeper away from the waterfall. As a precaution, we were on belay while shoveling._x000a_About 2:00 p.m., an off-duty rescuer from Seattle Mountain Rescue, who had familiarity with the terrain, arrived and instructed us to dig a hole in a particular spot. While we were digging, a helicopter from Whidbey Naval Air Station inserted two corpsmen. One ofthem belayed off three snow anchors and lowered into the twelve-foot deep hole when it reached the watercourse. He located Rutherford’s body approximately 45 feet from the waterfall. The first responders extricated the corpsman and the victim out, approximately 6 hours and 45 minutes after she had fallen in._x000a_Analysis_x000a_It struck many of the first responders how relatively safe and normal the path must have looked from above. All that was visible was a lip beyond which the path was not visible for a few feet._x000a_But there are several lessons and reminders here. First, don’t glissade if you can’t see the run-out and keep speed under control at all times. Second, be very cautious of moats and other sub-surface hazards in late spring and consider plunge stepping, being roped up, and carrying a beacon, probe and shovel._x000a_The rescue came with its own lessons. First is just the sheer length of time that it takes to get trained rescuers on the scene. Next, Peter Borschowa spread the word far and wide on his descent to the trailhead, which was important in getting the manpower and skills necessary for the rescue. Third, personal radios would have been very helpful because we only had cellphone service at the top of the pass – and that was a 30 to 45 minute climb away. (Source: Will Kruse – Washington Alpine Club, Eileen Kutscha and Erica Cline – Seattle Mountaineers, and www.komonemews.com)"/>
    <n v="8"/>
    <m/>
    <m/>
    <n v="1"/>
    <m/>
    <m/>
    <m/>
    <m/>
    <m/>
    <n v="1"/>
    <m/>
    <m/>
    <m/>
    <x v="0"/>
    <n v="1"/>
    <m/>
    <x v="1"/>
    <x v="0"/>
    <x v="1"/>
    <x v="1"/>
    <x v="0"/>
    <x v="0"/>
    <m/>
    <m/>
    <x v="1"/>
    <n v="1"/>
    <m/>
    <m/>
    <x v="0"/>
    <x v="1"/>
    <m/>
    <m/>
    <m/>
    <x v="0"/>
    <n v="1"/>
    <m/>
    <m/>
    <m/>
    <m/>
    <m/>
    <x v="0"/>
    <n v="1"/>
    <m/>
    <m/>
    <m/>
    <m/>
    <m/>
    <m/>
    <m/>
    <m/>
    <m/>
    <m/>
    <m/>
    <x v="0"/>
    <m/>
    <m/>
    <m/>
    <m/>
    <m/>
    <m/>
    <m/>
    <m/>
    <m/>
    <m/>
    <m/>
    <m/>
    <m/>
    <m/>
    <m/>
    <m/>
    <m/>
    <x v="1"/>
    <m/>
    <m/>
    <m/>
    <m/>
    <m/>
    <m/>
    <m/>
    <m/>
    <m/>
    <m/>
    <m/>
    <m/>
    <n v="1"/>
    <m/>
    <m/>
    <m/>
    <m/>
    <m/>
  </r>
  <r>
    <x v="1884"/>
    <s v="Loss of Control on Glissade — Fall into Crevasse/Moat, Poor Visibility, Misperception, No Hard Hat, Washington, Mount Baker"/>
    <x v="22"/>
    <s v="Washington, Mount Baker_x000a_On July 2, my girlfriend Sheryl Costello (34) and I (45) climbed the Coleman Headwall route on Mount Baker in excellent conditions. That afternoon we descended the normal route to a camp on an outcrop near the bottom of the glacier._x000a_Conditions deteriorated that evening, with high winds, sleet, and moderate intermittent rain showers. The winds decreased by morning but the rain and fog continued. The entire approach route was still covered with several meters of snow at this date._x000a_We encountered several men from a Canadian party near a feature known as the “hogback” which is about 1600 meters, just below the glaciated terrain. A descending party has the option of walking down the hogback or glissading the adjacent snowfield. The area’s standard climbing map indicates a “dangerous moat” about halfway down the snowfield. Our climb the previous day indicated that most such features were still covered by solid snow bridges. We decided as a group that a glissade would not pose an unusual risk._x000a_Visibility remained poor (less than 20 meters at times) when we began the glissade about 11:30 a.m. Sheryl went first and immediately disappeared into the fog. Two or three of the Canadian party and I followed her. Partway down the snowfield the figures of the Canadians materialized out of the mist. They were investigating a small gap (about one by three meters) in the snow, which had considerable water flowing through it. A glissade path was visible below the gap, continuing into the forest._x000a_We bypassed the gap and presumed that the glissade path indicated that Sheryl had continued down the snowfield. At the bottom, another 200 vertical meters below the gap, we gathered again. Sheryl was not in the group. The glissade trail continued down into the forest and we presumed that she had continued lower. As a precaution, I returned upslope to the gap in the snow. After shouting into the hole (no response) and examining the hole for scrapes, breakage, or other signs of entry (inexplicably, there were none), I returned to the bottom of the snowfield, and we began a search of the immediate area._x000a_I suggested the possibility of descending into the hole in the seemingly unlikely event that Sheryl had fallen in without leaving any indication. However, I was counseled – wisely, it turned out – by a member of the Canadian party with search and rescue experience that, lacking any such indication, such an attempt was a risk._x000a_As a group, we searched the trail down to the Heliotrope Ridge trailhead and asked ascending climbers whether they had seen Sheryl. All of them answered in the negative. Upon arrival at the trailhead, we alerted emergency response. Local USFS personnel, Deputy Mark Jilk of Whatcom County Sheriff, and Bellingham Mountain Rescue responded in about two hours; meanwhile, a Border Patrol helicopter conducted a brief aerial search._x000a_I accompanied BMR personnel, who brought equipment to the snowfield and rigged a lowering line at the hole by about 4:00 p.m. An initial search to a depth of about eight meters revealed a number of lost items (gloves, snowshoes, etc.), none of which were Sheryl’s. BMR continued the search effort in the woods and terrain nearby, pending arrival of a dry suit that would permit a deeper descent into the hole._x000a_The dry suit arrived after sunset and the lowering line was re-rigged. One of the BMR people, equipped with a high-intensity light and a radio, was lowered into the hole between 10:00 and 11:00 p.m. Sheryl’s body and a number of items of her equipment were identified about 15–20 meters down. There was no chance that she had survived the fall and subsequent immersion. BMR determined that a recovery would not be an acceptable risk. Her body and much of her equipment were recovered about six weeks later when conditions under the snow had sufficiently stabilized._x000a_Analysis_x000a_Poor visibility was a significant factor. The fog and the convex slope likely prevented her from seeing the hole until it was too late to arrest. Nobody saw Sheryl disappear into the hole._x000a_The snow in and around the hole was unchanged. I still don’t know how a climber wearing a pack could fall into a relatively small hole like that and leave no scrape marks on the sides of the hole or cause no breakage of the snow around the opening._x000a_Neither one of us were wearing helmets. We believed (incorrectly, obviously) that since we were below the glaciated terrain, we were past the dangers of the approach route. The autopsy indicated she suffered a fractured skull in the fall._x000a_It’s possible, though unknown, that the hole had been covered with a snow bridge until the previous night’s rainfall._x000a_The accident site is a “known” hazard among local climbers, and was adequately identified on the map. However, due to the poor visibility, we did not know where we were in relation to the hazard._x000a_I wish to commend Deputy Jilk and BMR for their bravery, professionalism, and compassion in attempting to rescue my girlfriend. Sheryl was an experienced alpinist with ascents of a number of glaciated volcanoes on two continents to her credit. Her loss is a terrible tragedy for me, her family, and everyone who knew her. (Source: John Korfmacher)_x000a_(Editor’s Note: We thank John for his willingness to write this difficult piece. In many ways, it is uncannily similar to the incident that follows.)"/>
    <n v="11"/>
    <m/>
    <m/>
    <m/>
    <m/>
    <n v="1"/>
    <n v="1"/>
    <m/>
    <m/>
    <m/>
    <m/>
    <n v="1"/>
    <m/>
    <x v="1"/>
    <m/>
    <m/>
    <x v="0"/>
    <x v="0"/>
    <x v="1"/>
    <x v="1"/>
    <x v="0"/>
    <x v="0"/>
    <m/>
    <m/>
    <x v="1"/>
    <m/>
    <m/>
    <m/>
    <x v="0"/>
    <x v="1"/>
    <m/>
    <m/>
    <m/>
    <x v="0"/>
    <n v="1"/>
    <m/>
    <m/>
    <m/>
    <m/>
    <m/>
    <x v="0"/>
    <n v="1"/>
    <m/>
    <m/>
    <m/>
    <n v="1"/>
    <m/>
    <m/>
    <m/>
    <m/>
    <m/>
    <m/>
    <m/>
    <x v="0"/>
    <n v="1"/>
    <n v="1"/>
    <m/>
    <m/>
    <m/>
    <m/>
    <m/>
    <m/>
    <m/>
    <m/>
    <m/>
    <m/>
    <m/>
    <m/>
    <m/>
    <m/>
    <m/>
    <x v="1"/>
    <m/>
    <m/>
    <m/>
    <m/>
    <m/>
    <m/>
    <m/>
    <m/>
    <m/>
    <m/>
    <m/>
    <m/>
    <n v="1"/>
    <m/>
    <m/>
    <m/>
    <m/>
    <m/>
  </r>
  <r>
    <x v="1885"/>
    <s v="Off Route, Fall on Snow/Ice — Unable to Self-Arrest Faulty Use of Crampons, No Hard Hat, Inexperience, Wyoming, Grand Teton National Park, Middle Teton"/>
    <x v="22"/>
    <s v="Wyoming, Grand Teton National Park, Middle Teton_x000a_About 1000 on July 29, Ryan Haymaker (21) and Andy Friedlund were attempting to climb the Middle Teton, but they mistakenly ascended the Ellingwood Couloir instead of the traditional Southwest Couloir farther to the west. Near the top of the Ellingwood Couloir they were unable to continue because the climbing became much steeper and significantly more difficult. They then began descending. Initially they down-climbed, but after a while they began to glissade with Friedlund going first. After descending about one-third of the couloir, Haymaker lost control and slid past Friedlund. He hit rock and began to tumble. He came to rest about 1,200 feet later on the apron just short of the talus. He sustained critical injuries._x000a_Exum guide Chris Figenshau and Teton County SAR volunteer notified GTNP dispatch of the accident at 1043 and nearby climbers stabilized Haymaker. Four rangers were then shuttled by a GTNP contract helicopter to the incident scene. Once on scene, rangers further stabilized Haymaker, securing him onto a backboard. He was carried about 75 yards on the backboard to the helicopter, where he was loaded internally andflown to the Lupine Meadows Rescue Cache. Park Medical Advisor Dr. Will Smith provided advanced medical interventions. Haymaker was then transported to the Eastern Idaho Regional Medical Center via their emergency helicopter. Haymaker’s climbing partner, Andy Friedlund (21), was flown in helicopter to Lupine Meadows from the accident scene with the remaining three rangers._x000a_Analysis_x000a_Ryan Haymaker had very little, if any, mountaineering experience. He was originally part of a group of four people who obtained the overnight permit for Garnet Canyon. They split into two parties in the canyon on their approach day. The following day, one party headed for the South Teton, and the other party (R. Haymaker and A. Friedlund) headed for Middle Teton. Because Haymaker and Friedlund headed up the wrong couloir, there is a good chance that they did not receive any information about the route at the Jenny Lake Ranger Station prior to the ascent. Those without prior knowledge often mistake the Ellingwood Couloir for the Southwest Couloir. It a very steep couloir approaching 50 degrees near its top and has a slant to it so that people who fall often crash into exposed rocks on its west side and middle. A sliding fall in the couloir without wearing helmet can be disastrous, as was the case with Haymaker. Furthermore, few experienced climbers would consider glissading this couloir wearing crampons. Most down-climb the couloir, and some even rappel it, creating anchors in the snow or on the rock walls on its sides. (Source: Ranger George Montopoli – Incident Commander)"/>
    <n v="9"/>
    <m/>
    <m/>
    <n v="2"/>
    <m/>
    <m/>
    <m/>
    <m/>
    <m/>
    <n v="1"/>
    <m/>
    <m/>
    <m/>
    <x v="0"/>
    <n v="1"/>
    <m/>
    <x v="1"/>
    <x v="0"/>
    <x v="1"/>
    <x v="1"/>
    <x v="0"/>
    <x v="0"/>
    <m/>
    <m/>
    <x v="1"/>
    <m/>
    <m/>
    <m/>
    <x v="0"/>
    <x v="1"/>
    <m/>
    <m/>
    <n v="1"/>
    <x v="0"/>
    <n v="1"/>
    <m/>
    <m/>
    <m/>
    <m/>
    <m/>
    <x v="0"/>
    <m/>
    <m/>
    <m/>
    <m/>
    <m/>
    <m/>
    <m/>
    <m/>
    <n v="1"/>
    <m/>
    <m/>
    <m/>
    <x v="0"/>
    <n v="1"/>
    <m/>
    <m/>
    <m/>
    <m/>
    <m/>
    <m/>
    <m/>
    <m/>
    <m/>
    <m/>
    <m/>
    <m/>
    <m/>
    <m/>
    <m/>
    <m/>
    <x v="1"/>
    <m/>
    <m/>
    <m/>
    <m/>
    <m/>
    <m/>
    <m/>
    <m/>
    <m/>
    <m/>
    <m/>
    <m/>
    <n v="1"/>
    <m/>
    <m/>
    <m/>
    <m/>
    <m/>
  </r>
  <r>
    <x v="1886"/>
    <s v="Protection Bolt Pulled Out, West Virginia, Meadow River"/>
    <x v="22"/>
    <s v="West Virginia, Meadow River_x000a_Late in the day on June 23, a bolt pulled out while a climber was lowering off a sport route. The climber struck the ground and broke his leg._x000a_The accident took place at a crag along the Meadow River located in the New River Gorge area. This location is not in a guidebook, but is used by local guides and climbers. The male climber (25) and belayer were part of a large combined summer-camp group originating from two separate climbing gyms._x000a_The specific route is an uncompleted tagged sport project of unknown difficulty. The climb, which is roughly 55 feet from ground to anchor, follows a steep slab for five bolts to a roughly horizontal roof that is approximately six to eight feet horizontal. There were two bolts in the roof with another at the lip. From the lip of the roof, the route continues up a short steep face to a two-bolt anchor. The two roof bolts, the bolt at the lip, and the two anchor bolts had draws in situ. The bolt that pulled out is a 2.5” by 3/8” stainless steel wedge anchor. It is assumed that all the other bolts on the route are of similar stock._x000a_The group had been climbing for most of the day on 5.8 to 5.10 routes and the victim had already led several climbs. In the afternoon, the group was wrapping and cleaning routes to prepare to leave. The victim wanted to climb an additional route and selected this unknown climb. The Instructor questioned the victim on whether he was able to climb this route. The victim stated that he was capable of climbing the lower section and would lower off if he were unable to climb past the roof section._x000a_Around 5:00 p.m., the victim led up five bolts with some aid to the roof section, where he clipped the first fixed draw. He attempted the moves and fell. His belayer caught him without incident. He hung on this bolt for approximately five minutes, before he decided to lower from it. As he lowered, he cleaned his draws._x000a_At the second bolt from the ground, the victim un-weighted the rope and stepped onto a ledge to unclip the draw. As he re-weighted the rope to continue his lower, the lone bolt from which he was suspended pulled out. Save that one bolt, none of the bolts above him were clipped to the rope. This created about 50+ feet of slack in the system instandy and the victim fell eight to ten feet to the ground._x000a_Upon landing, he fell backwards down the slope about eight feet into a bank of rhododendrons. His feet hit first and he did not hit his back or head. He was in an upright but reclined position when he landed. Bystanders called for help and the Instructor was able to assist._x000a_The victim was in pain and had a deformed left ankle. Upon receiving a description of what had happened, the Instructor placed the victim in a hands on stable position and supported his head and back from movement. Approximately five to eight minutes passed before additional assistance arrived._x000a_One of the instructors splinted the victim’s left foot and ankle with a SAM splint and bandages. The group improvised a litter and carried him to the parking area, approximately 75 meters downhill. He was taken to Summersville Hospital where an x-ray revealed a fractured tibia._x000a_Analysis_x000a_The victim engaged in a typical sport climbing practice of lowering from a single high point and collecting draws on the way down. The belayer made no errors while belaying. The injuries were a direct result from falling from about 8–10 feet above the ground._x000a_When the high bolt pulled out, it placed too much slack in the system and the victim fell to the ground. It was not possible for the belayer to correct for this._x000a_The bolt in question was placed directly in the roof and came away under an outward pull directly along the shaft. The bolt had only been in the rock about ten months. The bolt had a fixed draw on it, the lowest on the route to be so equipped. A visual inspection revealed damaged threads on the shaft that was in the rock. There were damaged threads on the shaft in several locations._x000a_The nut on the bolt shaft was fixed and unable to spin. This is the location of the nut’s fixed position on the shaft. It will not turn in either direction. The collar is not fully engaged. This is the condition in which the bolt was found on the ground._x000a_There were also significant hammer marks on the shaft, nut and hanger. The question is whether excessive force was used to drive the bolt into the hole. The cause could have been poor hammering technique or the hole- diameter may have been too small, creating the need for more force to drive the bolt stud into the hole. The angle of the climb suggests it would have been awkward to strike a clean hammer blow, let alone several in a row._x000a_The next day the Instructor and a local climber went back to the accident scene. The local climber rappelled the route to inspect the remaining bolts and remove the remaining hangers. Due to the angle of the climb and the one missing bolt, he was unable to reach the two highest bolts on the face below the roof. He was able to inspect the anchor and two bolts below it (including one in the roof), plus the first three bolts of the climb. Upon arriving at each bolt, all of them appeared and felt solid. None of the hangers were spinning and none of the nuts were loose._x000a_Upon attempting to remove all of the hangers he could reach, however, the inspecting climber was only able to achieve, on average, one complete turn of his wrench, before the studs began to spin in their holes. One should not be able to rotate the shaft of a bolt in a hole simply by loosening the nut. One should be able unscrew the nut without turning the shaft of the bolt._x000a_He was able to remove only the hanger from the climb’s second bolt. The remaining nuts were fixed in place on their studs. The conditions of those remaining bolts confirm that the threads were damaged and their collars were never fully engaged. The two climbers left the stuck hangers in place, but wrapped with copious amounts of athletic tape around all of them._x000a_The excessive marks on the bolt, hanger and nut, plus the threads not working may have been an indication that the bolt had too much resistance while being driven into the rock. The damaged threads appeared to have caused the nut to lock down before the collar on the wedge was fully engaged. It appears as though the collars were, however, partially engaged, which might have added to the illusion that the bolts were solid._x000a_There are additional questions that need to be analyzed. The first of those should address the bolt installation. Was there added resistance with the bolt’s installation? If this is true, how old was the drill bit and was the bit’s diameter still acceptable enough to drill a quality hole? Was the bolt simply hammered too hard or too irregularly? What damaged the threads?_x000a_Second, we should address common practices with climbing. How many people lower off a single bolt when they cannot reach an anchor? Should there have been a back-up? Would a back-up have even been effective, what with the climber so close to the ground when the bolt failed? What are safer transitions when cleaning a sport climb?_x000a_Lastly, though a simple well-placed wedge anchor will often suffice in a roof placement in the dense Nuttall sandstone of the Meadow River Gorge, modern practices increasingly dictate other types of anchors, such as glue-ins, for such situations. (Source: Patrick Weaver, Appalachian Mountain Institute)_x000a_(Editor’s Note: It is important to note that the bolt did not “fail”. The analysis here is very thorough and will hopefully be distributed to the sport climbing community and read carefully.)"/>
    <n v="7"/>
    <m/>
    <m/>
    <n v="1"/>
    <m/>
    <m/>
    <m/>
    <m/>
    <m/>
    <m/>
    <m/>
    <m/>
    <m/>
    <x v="0"/>
    <n v="1"/>
    <m/>
    <x v="1"/>
    <x v="1"/>
    <x v="0"/>
    <x v="0"/>
    <x v="0"/>
    <x v="0"/>
    <m/>
    <m/>
    <x v="0"/>
    <m/>
    <m/>
    <m/>
    <x v="0"/>
    <x v="0"/>
    <m/>
    <m/>
    <m/>
    <x v="0"/>
    <m/>
    <m/>
    <m/>
    <m/>
    <m/>
    <m/>
    <x v="0"/>
    <m/>
    <m/>
    <m/>
    <m/>
    <m/>
    <m/>
    <m/>
    <m/>
    <m/>
    <m/>
    <m/>
    <m/>
    <x v="0"/>
    <m/>
    <n v="1"/>
    <m/>
    <m/>
    <m/>
    <m/>
    <n v="1"/>
    <m/>
    <m/>
    <m/>
    <m/>
    <m/>
    <m/>
    <m/>
    <n v="1"/>
    <m/>
    <m/>
    <x v="0"/>
    <m/>
    <m/>
    <m/>
    <m/>
    <m/>
    <m/>
    <m/>
    <m/>
    <m/>
    <m/>
    <m/>
    <n v="1"/>
    <m/>
    <m/>
    <m/>
    <m/>
    <m/>
    <m/>
  </r>
  <r>
    <x v="1887"/>
    <s v="Pulled Off a Loose Block — Fall on Rock, Washington, Mount Stuart"/>
    <x v="22"/>
    <s v="Washington, Mount Stuart_x000a_I was climbing the West Ridge of Mount Stuart on September 7 when I pulled off a loose block and took a 60-foot fall. We were roped up,belaying the pitch. We had decent protection in, but it was a low 5th-class pitch and the gear spacing reflected that._x000a_I’m still recovering from my injuries (concussion, four fractured ribs, collapsed lung, scapula, laceration on lower leg requiring surgery, etc.) but am at the point where I am able to write it all down._x000a_We failed to bring a cell phone and did not have any other kind of device._x000a_I hope some climber somewhere can learn from my incident and be just that much more safe._x000a_I’m also a member of a local mountain rescue unit and a rescue tech on a heli-team. Overall, (this rescue) was a fantastically coordinated and successful rescue. (Source: Miles McDonough – 28)"/>
    <n v="6"/>
    <m/>
    <m/>
    <m/>
    <n v="1"/>
    <m/>
    <m/>
    <m/>
    <m/>
    <m/>
    <m/>
    <m/>
    <m/>
    <x v="0"/>
    <n v="1"/>
    <m/>
    <x v="0"/>
    <x v="1"/>
    <x v="0"/>
    <x v="0"/>
    <x v="0"/>
    <x v="0"/>
    <m/>
    <m/>
    <x v="0"/>
    <m/>
    <m/>
    <m/>
    <x v="0"/>
    <x v="0"/>
    <m/>
    <m/>
    <m/>
    <x v="0"/>
    <m/>
    <m/>
    <m/>
    <m/>
    <m/>
    <m/>
    <x v="0"/>
    <m/>
    <m/>
    <m/>
    <m/>
    <m/>
    <m/>
    <m/>
    <m/>
    <m/>
    <m/>
    <m/>
    <m/>
    <x v="0"/>
    <m/>
    <m/>
    <m/>
    <m/>
    <m/>
    <m/>
    <m/>
    <m/>
    <m/>
    <m/>
    <n v="1"/>
    <n v="1"/>
    <m/>
    <m/>
    <m/>
    <m/>
    <m/>
    <x v="1"/>
    <m/>
    <m/>
    <m/>
    <m/>
    <m/>
    <m/>
    <m/>
    <m/>
    <m/>
    <m/>
    <m/>
    <m/>
    <m/>
    <m/>
    <n v="1"/>
    <m/>
    <m/>
    <m/>
  </r>
  <r>
    <x v="1888"/>
    <s v="Rappel Error — Uneven Ropes, Fall on Rock, Experienced, New York, Shawangunks"/>
    <x v="22"/>
    <s v="New York, Shawangunks_x000a_On May 21,I met my friend Dana B. in the West Trapps lot for a day of climbing in the Gunks. I’ve been climbing for over 15 years and have climbed all over the country; I’ve lead honest 5.10 on gear, and done long routes. I started out on the first pitch of Middle Earth, and we rappelled from the tree above its first pitch. This uses the entire length of a 60m rope. Next, Dana climbed most of the route Snake and traversed left to the tree above Sente. Once I arrived at the tree, we talked about top-roping Sente but decided against it, as it looked like a short rainfall was moving in. We were only one rappel from the ground and it was a warm day, so we weren’t worried about getting caught by rain._x000a_We were using Dana’s bi-pattern rope. I rigged the rope by lowering one end first. Dana let me know when I reached the pattern change, and then I tossed the other end. As often happens for that rappel, both ends were piled in a puddle on a ledge partway down. I use an ATC-type device to rappel and backed it up with a friction knot clipped to the leg loop of my harness – though I know that this does not protect me from unattended short ends. I am fairly sure the rope was even when I left the tree; I remember seeing both patterns of the two sides when I put myself on rappel. I stopped midway down to clear the rope from the ledge. I remember looking down and checking that the left side reached the ground, but I did not check the right side. I don’t know why._x000a_Less than a second later, I heard the dreadful ‘click’ of a rope end going through my device. Honestly, I have no idea how the ends got that uneven, but in the end, regardless of cause, it was my responsibility to make sure both ends hit the ground and I didn’t. Just like forgetting to check a rearview mirror when changing lanes on a highway, it was a small mistake with big consequences._x000a_When I heard the ‘click’, I yelled up to Dana, “I’m off the end!” That communication was purely reflexive, because if she weren’t already watching, she’d see soon enough. I remember thinking that the ground seemed impossibly far away and thinking to myself, “Hmm... Wonder how this is going to go?” I fell somewhere between 30 and 40 feet._x000a_I hit the ground first with my left foot. I felt a huge jolt of electricity up and down my spine when I hit and I remember thinking, “Uh, oh, I know what that is!” I bounced or rolled somehow. (My helmet later turned out to be cracked just above my ear.) As soon as I came to a stop, I took quick stock: Arms move. Legs move. Phew. Though I didn’t feel pain, I knew something was very wrong with my left foot and I knew I didn’t want to let it swell up in a climbing shoe, so I pulled that shoe off. I saw bone poking through skin on the inside of my heel and saw that the heel seemed oddly short. Somewhere in there I yelled for help, though I could already hear people yelling and knew they were coming. Then my back seized up and the pain kicked in. I crab-walked myself around a few feet in an attempt to get my back on a flat stable surface. In moments, there were probably a dozen people around me trying to keep me safe and comfortable._x000a_The rescue was incredibly well organized and executed; I was very lucky, and have a lot of people to thank. There was a scary and painful litter carry (I apologize for everyone’s ears. I know I was yelling from the pain), finally some morphine, a trip up the carriage road in the back of the pickup, an ambulance ride from the steel bridge to the field across from the Deli, a helicopter to Poughkeepsie, where I was scanned and x-rayed, and then another helicopter to Westchester, where I landed amongst world-class orthopedic trauma surgeons._x000a_The damage: my left calcaneus was broken in several places, earning me seven screws and a plate. My L1 vertebra burst, and now I have a titanium cage in its center, and it’s fused to the vertebrae above and below (T12 and L2). Very fortunately, I have no neurological deficit. The spine surgeon kept saying, “You were very, very lucky,” because the burst vertebra came so close to pinching my spinal cord. I had a pleural effusion on the left side and was on a respirator for a day after the fusion surgery._x000a_Analysis_x000a_For many climbing accidents, there’s usually a bunch of post-hoc Analyses: What went wrong, and how can we avoid it? Especially for rappelling and lowering-off-the-end accidents, the idea that ‘I just don’t see how this happens’ is pervasive._x000a_As a neuroscientist, I feel particularly qualified to respond to ‘I just don’t see how this happens’. The answer is very simple, though it is also hard to confront and accept: Humans are fallible and our attention is imperfect. Human fallibility is why we tie knots in the ends of ropes, though that isn’t always the answer. It’s why auto-locking devices exist, though those sometimes cause new problems._x000a_There are thousands of experiments and papers and such, accidents on all kinds of scales that demonstrate the imperfection of human attention. No one is exempt as appealing as it is to think that experts or experienced people might or should be. As ‘R.G.’ said, “Like many things in climbing, you can do it right thousands of times, screw it up once, and you’re hosed.” As for me, I get to live, walk, and climb again - and try harder to pay better attention. (Source: Edited from a report sent in by Julie Haas - 40)_x000a_"/>
    <n v="7"/>
    <m/>
    <m/>
    <m/>
    <m/>
    <m/>
    <n v="1"/>
    <m/>
    <m/>
    <m/>
    <m/>
    <n v="1"/>
    <m/>
    <x v="0"/>
    <n v="1"/>
    <m/>
    <x v="1"/>
    <x v="0"/>
    <x v="0"/>
    <x v="0"/>
    <x v="0"/>
    <x v="0"/>
    <m/>
    <m/>
    <x v="0"/>
    <m/>
    <m/>
    <m/>
    <x v="0"/>
    <x v="0"/>
    <m/>
    <m/>
    <m/>
    <x v="0"/>
    <m/>
    <m/>
    <m/>
    <m/>
    <m/>
    <m/>
    <x v="0"/>
    <m/>
    <m/>
    <m/>
    <m/>
    <m/>
    <m/>
    <m/>
    <m/>
    <m/>
    <m/>
    <m/>
    <m/>
    <x v="0"/>
    <m/>
    <m/>
    <m/>
    <m/>
    <m/>
    <m/>
    <m/>
    <m/>
    <m/>
    <m/>
    <m/>
    <m/>
    <m/>
    <n v="1"/>
    <m/>
    <m/>
    <m/>
    <x v="1"/>
    <m/>
    <m/>
    <m/>
    <n v="1"/>
    <m/>
    <m/>
    <m/>
    <m/>
    <m/>
    <m/>
    <n v="1"/>
    <m/>
    <m/>
    <m/>
    <m/>
    <m/>
    <m/>
    <m/>
  </r>
  <r>
    <x v="1889"/>
    <s v="Snakebite _x000a_Virginia, Great Falls Park, Bird's Nest"/>
    <x v="22"/>
    <s v="JB (44) was bitten by a Copperhead snake on May 27 at the Bird’s Nest area of Great Falls Park. I (Luciano Lima) was climbing at Bird’s Nest in a group separate from the bitten climber. I had just scrambled to the top of the cliff to break down my anchor when I heard a yell from below. The climber had placed his hand on a ledge above his head (where he couldn’t see) for balance and was bitten by a copperhead in the finger. He finished scrambling to the top where I along with another climber did our best to keep him calm and offered to accompany him to the ranger station. We knew it wasn’t a “dry” bite because the climber’s finger immediately began to swell._x000a_The three of us walked back to the climber’s lot and in the process called 911. I drove him to the park entrance and upon our arrival an ambulance and a fire truck were there to meet us._x000a_Analysis_x000a_Keep your eyes open for snakes and avoid placing hands onto ledges beyond your line of sight. (Source: Luciano Lima)_x000a_(Editor’s Note: As the climber didn’t fall, this is not a climbing accident, but is included because each year there are a number of incidents involving critters interacting with climbers – including snakes, bees, and birds of prey."/>
    <n v="4"/>
    <m/>
    <m/>
    <m/>
    <m/>
    <m/>
    <n v="1"/>
    <m/>
    <m/>
    <m/>
    <m/>
    <m/>
    <m/>
    <x v="0"/>
    <m/>
    <m/>
    <x v="1"/>
    <x v="1"/>
    <x v="0"/>
    <x v="1"/>
    <x v="0"/>
    <x v="1"/>
    <m/>
    <m/>
    <x v="0"/>
    <m/>
    <m/>
    <m/>
    <x v="1"/>
    <x v="0"/>
    <m/>
    <m/>
    <m/>
    <x v="0"/>
    <m/>
    <m/>
    <m/>
    <m/>
    <m/>
    <m/>
    <x v="0"/>
    <m/>
    <m/>
    <m/>
    <m/>
    <m/>
    <m/>
    <n v="1"/>
    <m/>
    <m/>
    <m/>
    <m/>
    <m/>
    <x v="0"/>
    <m/>
    <m/>
    <m/>
    <m/>
    <m/>
    <m/>
    <m/>
    <m/>
    <m/>
    <m/>
    <m/>
    <m/>
    <m/>
    <m/>
    <m/>
    <m/>
    <m/>
    <x v="1"/>
    <m/>
    <m/>
    <m/>
    <m/>
    <m/>
    <m/>
    <m/>
    <m/>
    <m/>
    <m/>
    <n v="1"/>
    <m/>
    <m/>
    <m/>
    <m/>
    <m/>
    <m/>
    <m/>
  </r>
  <r>
    <x v="1890"/>
    <s v="Stranded, Nevada, Red Rock Canyon NCA, Black Velvet Canyon — Dream of Wild Turkeys"/>
    <x v="22"/>
    <s v="Nevada, Red Rock Canyon NCA, Black Velvet Canyon - Dream of Wild Turkeys_x000a_On November 26, two females became stuck between second and the top of the third pitch on Dream of Wild Turkeys (5.10a). They were stranded because their rope had lodged itself in a crack, making it unusable._x000a_Pilots, officers, and MR Volunteers attempted to access the victims on Saturday night, but due to winds, terrain, and other factors, the decision to leave them on a ledge/crack was ultimately made in order to complete the rescue in a safer and more efficient manner on Sunday. Before leaving for the night, one officer was dropped off at the base of the cliff where voice contact was made with the climbers. It was confirmed that they were prepared to spend the remainder of the night in their current location._x000a_Once technical systems were set up, one rescuer was lowered to the climbers. Upon arrival, the rescuer determined that both were medically stable. The rescuer was then lowered to the location where the rope had lodged. He was unable to free the rope but was able to cut it in such a manner that a portion of it could still be used. The rescuer was then raised back to the climbers where he helped them rappel to the valley floor. Once all members had reached the ground, the officer and climbers hiked out of the canyon. (Source: Edited from a post by the Las Vegas Metropolitan Police Dept. SAR Unit on lvmpdsas.blogspot)"/>
    <n v="4"/>
    <m/>
    <m/>
    <m/>
    <m/>
    <m/>
    <m/>
    <m/>
    <m/>
    <m/>
    <m/>
    <m/>
    <m/>
    <x v="0"/>
    <m/>
    <n v="1"/>
    <x v="1"/>
    <x v="1"/>
    <x v="0"/>
    <x v="0"/>
    <x v="0"/>
    <x v="0"/>
    <m/>
    <m/>
    <x v="0"/>
    <m/>
    <m/>
    <m/>
    <x v="0"/>
    <x v="0"/>
    <m/>
    <m/>
    <m/>
    <x v="0"/>
    <m/>
    <m/>
    <m/>
    <m/>
    <m/>
    <m/>
    <x v="0"/>
    <m/>
    <m/>
    <m/>
    <m/>
    <m/>
    <m/>
    <m/>
    <m/>
    <m/>
    <m/>
    <m/>
    <m/>
    <x v="0"/>
    <m/>
    <m/>
    <m/>
    <m/>
    <m/>
    <m/>
    <m/>
    <m/>
    <m/>
    <m/>
    <m/>
    <m/>
    <m/>
    <m/>
    <m/>
    <m/>
    <m/>
    <x v="1"/>
    <m/>
    <n v="1"/>
    <m/>
    <m/>
    <m/>
    <m/>
    <m/>
    <m/>
    <m/>
    <m/>
    <m/>
    <m/>
    <m/>
    <m/>
    <m/>
    <m/>
    <n v="1"/>
    <m/>
  </r>
  <r>
    <x v="1891"/>
    <s v="Stranded, Rappel Error — Rope Too Short, North Carolina, Hanging Rock State Park, Moore's Wall"/>
    <x v="22"/>
    <s v="North Carolina, Hanging Rock State Park, Moore's Wall_x000a_On November 5, a male climber (28) with limited experience and unfamiliarity with the Sentinel Buttress area of Moore’s Wall rappelled to the end of his rope after missing the second rappel station. He noticed that he was short on rope approximately 75 feet from the base of the cliff. He did, however, have a belay rope attached, but it was too short as well._x000a_Park personnel received call for assistance via a cell phone by a friend of the climber at the base of the cliff. The climber was instructed to reach behind himself to pull the last five feet of rope in front of him and to tie himself off while the rescue squad could get to his location and assess the situation. The climber was able to stand on a small ledge during the incident._x000a_Rescuers lowered a rope; he clipped in, and was lowered to the base of the cliff. It took approximately three and a half hours to complete the rescue. Analysis_x000a_All climbers should be prepared and able to initiate a self-rescue in situations like this. Familiarization with the climbing area is also a practical way to prevent incidents like this from occurring. (Source: Sam Koch – Hanging Rock State Park, and Aram Attarian)"/>
    <n v="5"/>
    <m/>
    <m/>
    <m/>
    <n v="1"/>
    <m/>
    <m/>
    <m/>
    <m/>
    <n v="1"/>
    <m/>
    <m/>
    <m/>
    <x v="0"/>
    <m/>
    <m/>
    <x v="1"/>
    <x v="0"/>
    <x v="0"/>
    <x v="1"/>
    <x v="0"/>
    <x v="0"/>
    <m/>
    <m/>
    <x v="0"/>
    <m/>
    <m/>
    <m/>
    <x v="0"/>
    <x v="0"/>
    <m/>
    <m/>
    <m/>
    <x v="0"/>
    <m/>
    <m/>
    <m/>
    <m/>
    <m/>
    <m/>
    <x v="0"/>
    <m/>
    <m/>
    <m/>
    <m/>
    <m/>
    <m/>
    <m/>
    <m/>
    <m/>
    <m/>
    <m/>
    <m/>
    <x v="0"/>
    <m/>
    <m/>
    <m/>
    <m/>
    <m/>
    <m/>
    <m/>
    <m/>
    <m/>
    <m/>
    <m/>
    <m/>
    <m/>
    <m/>
    <m/>
    <m/>
    <m/>
    <x v="1"/>
    <m/>
    <n v="1"/>
    <m/>
    <n v="1"/>
    <m/>
    <m/>
    <m/>
    <m/>
    <m/>
    <m/>
    <m/>
    <m/>
    <m/>
    <m/>
    <m/>
    <m/>
    <n v="1"/>
    <m/>
  </r>
  <r>
    <x v="1892"/>
    <s v="Avalanche — Failure to Analyze Snowpack, Poor Position, Wyoming, Snowy Range"/>
    <x v="22"/>
    <s v="Wyoming, Snowy Range_x000a_On November 6th, Brice Portwood (27) and I (Ed Warren – 25) were trying to climb a mixed route (a summer rock route, but never climbed as a mixed/ice climb as far as we know) in the Snowy Range. Conditions were not ideal at 0800 when we left the car, with winds between 15 and 25 mph and occasionally higher gusts and temps in the low teens. But the sky was clear at the traiihead with clouds around the peak, and the forecast for the rest of the day was improving conditions. It was a pretty typical WY winter day._x000a_Snowpack was unusually low. Typically, by November, the highway department closes Route 130, but because of the abnormally scarce snowfall, it was still open. The approach to the climb was a quick two miles with snowpack never more than knee deep. At the base of the climb, we discovered deeper snow. We dug a snow pit (doubling as a belay platform) and didn’t notice any layering or slabs._x000a_Brice led the first pitch, which was mostly mixed terrain. I led the second pitch, which was almost exclusively ice, and found a spot to belay underneath a slight protrusion of rock on the right side that I hoped might provide a bit of protection from falling ice._x000a_We were a good 400+ feet up, having stretched-out the first two pitches. Brice led the third pitch. When he was about 100 feet above me, he reached the top of the ice slot and encountered a snow band. He shouted down that the terrain had moderated and it would be a ways to the next potential anchor so we might have to simul-climb again for a bit. I told him I understood._x000a_Brice proceeded to try to make his way through the snow that lay above. He described it as thigh deep but that it felt deeper due to the angle. He tried to get out of the snow band by climbing some exposed rock, but it wouldn’t go, so he returned to the snow. He had placed two pieces of protection to that point, a screw in the ice slot and a #6 BD stopper in the rock that was exposed higher up._x000a_At that point (about 20-30 minutes after Brice first entered the snow band), I disconnected myself from the anchor because there was little rope left and the plan was to simul-climb. Only minutes after disconnecting myself, the snowpack around Brice failed under his weight and it began sliding. It slid 200 feet, carrying Brice and funneling into the slot where I was perched. The only thing I noticed was the snowy rope sliding towards me. I looked up and saw a wall of snow about to hit me. The next thing I knew I was upside and backwards being shoved down the climb beneath the falling snow. I thought I fell for much farther than I actually did, because once the rope stopped me, the snow continued to fall over me, giving the sensation of movement._x000a_When the snow finally fell past me, I was hanging upside down. If I remember correctly, there was one half rope holding me taught by my harnesses. This rope had complete sheath failure and was exposing three feet of core. The other half rope was caught around the boot and displaced crampon of my shattered ankle. Both ropes were holding at least part of my body weight. It took about five minutes to extricate myself from the tangle around my left ankle, while hanging upside down. During this time, Brice, who had come to a stop unharmed about 60 feet above me, ensured I was all right and then began down climbing towards me._x000a_Once I extricated myself, I put two ice screws into the pitch and attached myself, although at that point I realized how dangerous it was to be attached directly to the ice without the rope acting as a key dynamic element - which had saved me the first time—in the event that any more snow broke loose._x000a_It took two rappels to get down. Brice did each one first so that he could set up the next rappel station and get things ready at the base of the climb. The first rappel was trickier, and Brice held the ends of the rope so that he could arrest my fall if I lost control. The second rappel was more straightforward, and I was feeling quite capable despite the pain._x000a_Once at the base of the climb, I began scooting on my butt down the moderate slope. At the bottom, I tried hopping on my right leg (laceration and partial quad tendon tear) while holding onto Brice, but I quickly realized it wouldn’t work due to the snowdrifts and weak ‘good’ leg. Brice suggested carrying me using a rope backpack, but it didn’t seem feasible to me, considering I outweighed him by 20 pounds and I was sure the soft snow would cause us to fall over repeatedly. So we rigged a dragging setup. We used my backpack as a sled, with me attached directly to it by my harness and a tether for Brice to pull on._x000a_With me pushing with my arms and the help of the slight downhill slope, we made decent but exhausting progress. Once the terrain leveled out, though, our progress came to a quick stop. At this point, the only option was for me to crawl under my own power. Brice went ahead, packing down the snow, and I followed. We did this for the last mile and a half until we got back to the car._x000a_Analysis_x000a_In my calculus, we made two major errors. First, we failed to anticipate the likelihood of an avalanche in any substantial way before we started our climb. I didn’t take the time to even consider it as a serious risk. Second, and more importantly, once we encountered deep snow high on the climb, we failed again to recognize the risk. Compounding this was the nature of the terrain. Because I was belaying from a slot, any sliding snow above would find its way to me and I would have no place to hide. Snow bands across couloirs are a common feature in alpine climbing and that caused us to be complacent. In addition, I rationalized that our slot was not oriented in such a way that it would funnel the snow above. However, we should have recognized these basic ingredients in what turned out to be a recipe for disaster: questionable snowpack above a constricted route. Upon finding the snow-loaded slope above our climb, we should have turned around and called it a day. (Source: Ed Warren) (Editor’s Note: This team videoed much of this event. It can be found on YouTube. We thank them for this candid report.)"/>
    <n v="6"/>
    <m/>
    <m/>
    <n v="1"/>
    <n v="1"/>
    <m/>
    <m/>
    <m/>
    <m/>
    <n v="1"/>
    <m/>
    <m/>
    <m/>
    <x v="0"/>
    <m/>
    <m/>
    <x v="1"/>
    <x v="1"/>
    <x v="0"/>
    <x v="0"/>
    <x v="0"/>
    <x v="0"/>
    <m/>
    <m/>
    <x v="0"/>
    <m/>
    <m/>
    <m/>
    <x v="0"/>
    <x v="1"/>
    <m/>
    <m/>
    <m/>
    <x v="0"/>
    <m/>
    <m/>
    <n v="1"/>
    <m/>
    <n v="1"/>
    <m/>
    <x v="0"/>
    <m/>
    <m/>
    <m/>
    <m/>
    <m/>
    <m/>
    <m/>
    <m/>
    <m/>
    <m/>
    <m/>
    <m/>
    <x v="0"/>
    <m/>
    <m/>
    <m/>
    <m/>
    <m/>
    <m/>
    <m/>
    <m/>
    <m/>
    <m/>
    <m/>
    <m/>
    <m/>
    <m/>
    <m/>
    <m/>
    <m/>
    <x v="1"/>
    <m/>
    <m/>
    <m/>
    <m/>
    <m/>
    <m/>
    <m/>
    <m/>
    <m/>
    <m/>
    <m/>
    <m/>
    <m/>
    <m/>
    <m/>
    <m/>
    <n v="1"/>
    <m/>
  </r>
  <r>
    <x v="1893"/>
    <s v="Atypical Hace _x000a_Alaska, Denali National Park, Mt. McKinley, West Buttress"/>
    <x v="24"/>
    <s v="On June 3, an assistant guide (44) with American Alpine Institute radioed to NPS rangers at the 14,200-foot medical camp that he was descending from the fixed lines because he was not feeling well. He arrived at 5 p.m. in the company of Alpine Ascents International guides Don and Sarah Carpenter, who had agreed to bring him down from the top of the fixed lines. The guide’s group, led by lead guide Paul Ivaska, continued up to high camp as planned. At the time, the guide seemed unusually tired and unwell, but not seriously ill. While descending with the Carpenters’ group, he became increasingly weak, nauseous, and ataxic. The Carpenters carried his pack and assisted him on the fixed lines and on the descent from there to medical camp._x000a_Upon arrival, he was evaluated by NPS volunteer medics Kevin Del Duca and Troy Norman. It was suspected that he was suffering from mild HACE, and a standard regimen of treatment including oxygen and dexamethasone was started. It also appeared that he could have been suffering from severe dehydration and/ or heat exhaustion, and he was treated for this as well._x000a_Over the next two days and nights, his condition showed little to no improvement. On June 4, at 1:30 p.m., he was placed into the Gamow bag, and remained in the bag until 2:36 p.m., when he was removed due to inability to tolerate the heat inside the bag. The Gamow treatment produced a slight improvement in the consistent mild to moderate headache he had been suffering throughout the illness, but little to no improvement in his nausea or weakness, and his ataxia remained acute._x000a_On June 4 and 5, medical control was consulted numerous times. Dr. Jennifer Dow could not rule out HACE, but the patient’s conservative ascent profile, combined with lack of response to standard HACE treatment, led to suspicion of other neurological problems, including cerebellar infarct (stroke). By June 5, the patient’s condition still showed no improvement, and he remained unable to walk more than a few steps without stumbling due to his acute ataxia and extreme fatigue. At this time it was the unanimous opinion among all medical personnel consulted that the patient needed immediate neurological evaluation and hospitalization, and required evacuation from the mountain by air._x000a_The patient was flown to Talkeetna and transferred to a LifeMed helicopter that transported him to Anchorage Providence Hospital for evaluation. He was hospitalized for several days and was eventually diagnosed as having “atypical HACE.” (Source: Mark Westman, Climbing Ranger.)"/>
    <n v="4"/>
    <m/>
    <m/>
    <m/>
    <m/>
    <m/>
    <n v="1"/>
    <m/>
    <m/>
    <m/>
    <m/>
    <m/>
    <m/>
    <x v="0"/>
    <n v="1"/>
    <m/>
    <x v="1"/>
    <x v="1"/>
    <x v="1"/>
    <x v="1"/>
    <x v="0"/>
    <x v="0"/>
    <m/>
    <m/>
    <x v="0"/>
    <m/>
    <m/>
    <m/>
    <x v="0"/>
    <x v="1"/>
    <m/>
    <n v="1"/>
    <m/>
    <x v="0"/>
    <m/>
    <m/>
    <m/>
    <m/>
    <m/>
    <m/>
    <x v="0"/>
    <m/>
    <m/>
    <m/>
    <m/>
    <m/>
    <m/>
    <m/>
    <m/>
    <m/>
    <m/>
    <m/>
    <m/>
    <x v="0"/>
    <m/>
    <m/>
    <m/>
    <m/>
    <m/>
    <m/>
    <m/>
    <n v="1"/>
    <m/>
    <m/>
    <m/>
    <m/>
    <m/>
    <m/>
    <m/>
    <m/>
    <m/>
    <x v="1"/>
    <m/>
    <m/>
    <m/>
    <m/>
    <m/>
    <m/>
    <m/>
    <m/>
    <m/>
    <m/>
    <m/>
    <n v="1"/>
    <m/>
    <m/>
    <m/>
    <m/>
    <m/>
    <m/>
  </r>
  <r>
    <x v="1894"/>
    <s v="Avalance, Poor Position, Weather _x000a_New Hampshire, Mt. Washington, Huntington Ravine"/>
    <x v="24"/>
    <s v="On January 5 a party of two was climbing Central Gully when the leader was hit with a naturally triggered sluff avalanche. During the resulting fall, one of the climbers fractured his ankle. Much of the information below was gathered from a narrative provided by a guide who was in the area, as well as from conversations with the injured party. Just prior to the incident, the guided group climbed up to top of the ice bulge in Central Gully. The guide decided not to continue up due to excessive spindrift, blowing snow, and generally harsh conditions above treeline. He had a three–ice screw anchor built for his group in the ice. When the party of two arrived, he allowed them to clip the anchor while they climbed the ice. However, after the group cleared the ice, they were climbing unprotected with a short rope between them._x000a_At this point the guide was at the top belay, out of the fall line, while his clients were down at an ice screw anchor below the ice, also out of the fall line. About 15 meters above the ice, the party of two was hit with a loose snow (sluff) avalanche that carried them both downslope. According to the leader, the force felt as though he had received a stiff push or kick in the chest. The guide heard, “Avalanche!” but did not see the falling climbers pass by. He descended to his clients to get them situated. He assumed that the slide had happened below him, and that the party of two was still up in the gully. About 10 minutes later he heard a call for help. The party had fallen about 100 meters, coming to rest about 30 meters below a fracture line from two days earlier. The second climber had sustained an ankle injury. The lead climber was uninjured but broke his climbing helmet in the fall. It wasn’t until the guide descended to the injured party that he learned it was the climbers above him who had been avalanched past. With help from his clients and the partner of the injured climber, the guide was able to lower the patient toward the bottom of the fan. At this point two clients went to the rescue cache to bring up a litter. The guide had been able to wrap the patient in a bivy bag and help keep him warm with a water bottle of hot tea placed between his legs. The patient was placed in the litter, and they worked their way down to the Harvard Cabin. From the time of the accident (2 p.m.) to the time they arrived at the cabin was about four hours. Their efforts were very much appreciated, since the trail from the bottom of the fan to the cabin was very difficult for a litter carry in the lean snow conditions. U.S. Forest Service snow rangers met the group at the Harvard Cabin, reassessed and resplinted the injured leg, and put the patient in a new litter. They sledded him down the Sherburne Ski Trail, with help from Mountain Rescue Service and students from SOLO who were at Pinkham Notch for a Wilderness First Responder course. We received word afterward that the patient did indeed break his ankle, which required surgical repair._x000a_&quot;Analysis_x000a_This day (January 5) was the first 5-scale avalanche advisory for Huntington Ravine that season. The advisory indicated Huntington Ravine started the day at low danger, but moved into the moderate rating as a forecasted one to three inches loaded in on west and northwest winds. The summit recorded 2.4 inches of new snow on January 5, with winds averaging 56 mph. In our experience looking at avalanche accidents and close calls on Mt. Washington over the years, constant themes, mistakes, and oversights arise. Many of them are related to human psychological factors, the mental drivers that whisper over our shoulder, “Everything is fine, go ahead and have fun, you’ve done this before,” while others miss the bull’s-eye data that Mother Nature is offering, not having as much avalanche knowledge as we all should. These are traps any of us can fall into, which highlights how important it is to approach avalanche terrain with skepticism and keep asking the critical questions. (Source: Mountwashingtonavalanchecenter.org.) (Editor’s note: Two days earlier, two skiers triggered a R2D1.5 avalanche in Central Gully at 2:30 p.m. The previous night, 2.9 inches of new snow had fallen on the summit, accompanied by strong winds. During the morning and through the day, this snow was transported into the deposition area below the Central Gully ice bulge. Both Tuckerman and Huntington ravines were under a general advisory identifying snow-stability concerns in isolated snowfields.)&quot;"/>
    <n v="5"/>
    <m/>
    <m/>
    <m/>
    <m/>
    <m/>
    <m/>
    <m/>
    <m/>
    <m/>
    <m/>
    <m/>
    <m/>
    <x v="0"/>
    <n v="1"/>
    <m/>
    <x v="1"/>
    <x v="1"/>
    <x v="1"/>
    <x v="1"/>
    <x v="0"/>
    <x v="0"/>
    <m/>
    <m/>
    <x v="0"/>
    <m/>
    <m/>
    <m/>
    <x v="0"/>
    <x v="1"/>
    <m/>
    <m/>
    <m/>
    <x v="0"/>
    <m/>
    <m/>
    <n v="1"/>
    <m/>
    <n v="1"/>
    <m/>
    <x v="0"/>
    <m/>
    <m/>
    <m/>
    <m/>
    <m/>
    <n v="1"/>
    <m/>
    <m/>
    <m/>
    <m/>
    <m/>
    <m/>
    <x v="0"/>
    <m/>
    <m/>
    <m/>
    <m/>
    <m/>
    <m/>
    <m/>
    <m/>
    <m/>
    <m/>
    <m/>
    <m/>
    <m/>
    <m/>
    <m/>
    <m/>
    <m/>
    <x v="1"/>
    <m/>
    <m/>
    <m/>
    <m/>
    <m/>
    <m/>
    <n v="1"/>
    <m/>
    <m/>
    <m/>
    <m/>
    <m/>
    <m/>
    <m/>
    <m/>
    <m/>
    <m/>
    <m/>
  </r>
  <r>
    <x v="1895"/>
    <s v="Avalanche, Weather, Poor Position _x000a_Alaska, Denali National Park, Mt. McKinley, West Buttress"/>
    <x v="24"/>
    <s v="On June 12, a four-person rope team triggered an avalanche and was swept a short distance while traveling just below the fixed-lines area on Denali’s West Buttress, at the 15,400-foot level. Three of the victims (ages 23, 30, and 32) were members of a University of Alaska Anchorage (UAA)–sponsored medical research study that was investigating the effects and uses of melatonin (the hormone that is supposed to help regulate sleep and wake cycles) at altitude. The majority of the work they were conducting was at the 14,200-foot camp. On June 11, the three climbers joined up with a soloist and traveled up to Denali’s high camp at 17,200 feet for a one-night acclimatization trip. The team reported that many climbers had asked to join their team; however, the soloist, who works as some sort of mountain professional/athlete, was invited along due to his expertise._x000a_At 6 p.m., Chris Kerrick notified me via Family Radio Service (FRS) that four climbers had been involved in an avalanche and were OK, but might need medical attention. He and his team had assisted the injured climbers upon their return to camp, but were unsure if their injuries merited immediate medical attention. Approximately 30 minutes later, Kerrick informed me that the climbers were in need of medical care, and he and his assistant guides Eli Potter and Matthew Barela were bringing the injured team to the medical tent._x000a_The chief complaints from each were an injured arm, an injured groin muscle and knee, and two more with injured knees. None of the injuries was life-threatening. Neither were any considered immediately serious by NPS volunteers Kevin Del Duca, M.D., and Troy Norman, R.N. EMT-P. Each patient was treated for the various injuries; two climbers returned to their tent, the third was welcomed into a tent by the “Colombia Epopeya A” team, and the soloist remained in the NPS medical tent, having lost his tent and sleeping bag in the avalanche.  On June 14 the three remaining patients’ conditions had not improved. All three displayed difficulty walking; two were unable to walk without assistance. On occasion, climbers with similar lower-extremity injuries have been able to walk down with assistance from stronger teammates. Given that all team members had been injured, and that none had improved since the time of their accident, ranger Mik Shain at 14,200-foot camp and Talkeetna-based Incident Commander Joe Reichert decided to evacuate three team members using the NPS contract helicopter 3AE._x000a_Being involved in a medical research study, the UAA team had quite a lot of gear with them at the 14,200-foot camp. Teams “Colombia Epopeya,” “Taiwan Holistic High School,” “Somos Ecuador,” and “Bibendum” all assisted in carrying down their gear._x000a_Analysis_x000a_The weather conditions and forecast deteriorated significantly during their brief stay at high camp. The four climbers began their descent to 14,200 feet at 3 p.m. Prior to this time, the weather at high camp had been very windy, cold, and snowy, though ranger Mark Westman observed a minor reprieve in the storm from 12 to 1. By 3 p.m., when the climbers departed, the wind and snow had returned, and conditions were reported by Westman to be “very bad.”_x000a_One of the climbers later reported to me that the team was unaware of how much snow had fallen below them. He also reported that the team noticed signs of instability once they were already on the fixed lines, and that they observed a very small slide immediately prior to the large one that hit their team. (Source: Chris Erickson, Climbing Ranger.)"/>
    <n v="8"/>
    <m/>
    <m/>
    <n v="1"/>
    <n v="1"/>
    <n v="1"/>
    <m/>
    <m/>
    <m/>
    <m/>
    <m/>
    <m/>
    <n v="1"/>
    <x v="0"/>
    <n v="1"/>
    <m/>
    <x v="1"/>
    <x v="0"/>
    <x v="0"/>
    <x v="1"/>
    <x v="0"/>
    <x v="0"/>
    <m/>
    <m/>
    <x v="0"/>
    <m/>
    <m/>
    <m/>
    <x v="0"/>
    <x v="1"/>
    <m/>
    <m/>
    <m/>
    <x v="0"/>
    <m/>
    <m/>
    <n v="1"/>
    <m/>
    <n v="1"/>
    <m/>
    <x v="0"/>
    <m/>
    <m/>
    <m/>
    <m/>
    <m/>
    <n v="1"/>
    <m/>
    <m/>
    <m/>
    <m/>
    <m/>
    <m/>
    <x v="0"/>
    <m/>
    <m/>
    <m/>
    <m/>
    <m/>
    <m/>
    <m/>
    <m/>
    <m/>
    <m/>
    <m/>
    <m/>
    <m/>
    <m/>
    <m/>
    <m/>
    <m/>
    <x v="1"/>
    <m/>
    <m/>
    <m/>
    <m/>
    <m/>
    <m/>
    <m/>
    <m/>
    <m/>
    <m/>
    <m/>
    <n v="1"/>
    <m/>
    <m/>
    <m/>
    <m/>
    <m/>
    <m/>
  </r>
  <r>
    <x v="1896"/>
    <s v="Cardiac Condition - Failure to Inform Guide Service _x000a_Alaska, Denali National Park, Mt. McKinley, West Buttress"/>
    <x v="24"/>
    <s v="On May 27, Alpine Ascents International (ALP) lead guide Sarah Carpenter of expedition Alp-3-Carpenter arranged to have a 68-year-old client looked after at the 14,200-foot camp by Alaska Mountaineering School lead guide Dan Corn, while the ALP team made a carry to the top of the fixed lines. (It is not an uncommon practice for guided expeditions to assist other guided expeditions on their rest days.) At the time of the arrangement the client was not complaining of any symptoms other than minor fatigue. Later that day, while on a short, guided walk, the client started to complain of extreme fatigue, chest pain, and tingling hands. Corn immediately turned around, took the client back to the 14,200-foot camp, and contacted NPS personnel. They assisted by using a Cascade toboggan to haul the patient the short distance to the NPS ranger camp, where he was assessed by medical personnel._x000a_A detailed medical examination was completed. It revealed that the client had not been forthcoming with information regarding his cardiac medical history with either the ALP admissions team or Carpenter. Rangers determined that his current physical condition and past medical history posed a risk if he were to descend under his own power, and therefore he needed to be evacuated by helicopter. Due to poor weather conditions, he was not evacuated until May 30, during which time he remained in the NPS medical tent, with NPS personnel providing medical care. Guide Carpenter provided his meals and basic needs._x000a_Analysis_x000a_The client was aware that he had a serious heart condition. He knowingly kept this critical information from the company and guides who were responsible for his and the expedition’s safety. He died of a heart attack a month later, while hiking in Colorado. (Source: Tucker Chenoweth, Mountaineering Ranger.)_x000a_(Editor’s note: It’s unfortunate we have to report this. When individuals do not report known physical ailments, medications being used, or previous injuries, they put themselves, their fellow climbers, and rescue personnel at risk.)"/>
    <n v="4"/>
    <m/>
    <m/>
    <m/>
    <m/>
    <m/>
    <m/>
    <n v="1"/>
    <m/>
    <m/>
    <m/>
    <m/>
    <m/>
    <x v="0"/>
    <n v="1"/>
    <m/>
    <x v="1"/>
    <x v="1"/>
    <x v="1"/>
    <x v="1"/>
    <x v="0"/>
    <x v="0"/>
    <m/>
    <m/>
    <x v="0"/>
    <m/>
    <m/>
    <m/>
    <x v="0"/>
    <x v="1"/>
    <m/>
    <m/>
    <m/>
    <x v="0"/>
    <m/>
    <m/>
    <m/>
    <m/>
    <m/>
    <m/>
    <x v="0"/>
    <m/>
    <m/>
    <m/>
    <n v="1"/>
    <m/>
    <m/>
    <m/>
    <m/>
    <m/>
    <m/>
    <m/>
    <m/>
    <x v="0"/>
    <m/>
    <m/>
    <m/>
    <m/>
    <m/>
    <m/>
    <m/>
    <n v="1"/>
    <m/>
    <m/>
    <m/>
    <m/>
    <m/>
    <m/>
    <m/>
    <m/>
    <m/>
    <x v="1"/>
    <m/>
    <m/>
    <m/>
    <m/>
    <m/>
    <m/>
    <m/>
    <m/>
    <m/>
    <m/>
    <n v="1"/>
    <m/>
    <m/>
    <m/>
    <m/>
    <m/>
    <m/>
    <m/>
  </r>
  <r>
    <x v="1897"/>
    <s v="Communication Device Problem _x000a_California, Mt. Shasta, Hotlum-Wintun Ridge"/>
    <x v="24"/>
    <s v="On August 29 I received a call from Siskiyou County SAR, Celeste Fowler, stating that a SPOT device had been set off on the northeast side of the mountain, near the 10,000-foot level on the Hotlum-Wintun route. The signal came from a commercially guided trip with two guides from Alpine Skills International (ASI)._x000a_SPOT devices are set up in this fashion: one button consists of the “SOS” alert; one would push this in the event of an emergency. Other buttons on the SPOT can be assigned personal text messages that the user sets via computer. One can assign any message to the extra buttons._x000a_The ASI team had been assigned one group SPOT device for the trip. However, one of the guides also had a personal SPOT device. On that day, the guide pushed one of the alternative buttons with a pre-determined text message. The message came through as, “We need help, no helicopter necessary, we have enough equipment to stay overnight.” This message was relayed to the rangers at approximately 4 p.m. I spoke with both Celeste and Bela Vadasz (owner of ASI), and we all agreed that by the time rangers formulated and got over there and ascended to the party, it would be dark. Since it seemed that the party was “OK,” we decided that rangers would head in early the next morning to assist._x000a_Later, just before dusk, Bela left me a message after changing his mind, stating, “Well, if they say they need help, then they need help. Can you go assist now?” Shortly after, another message was received at 9 p.m. from Bela, stating, “Sorry, everything is OK.” I did not hear from him again that evening._x000a_I decided that two rangers would proceed with the original plan and head over to Brewer Creek trailhead in the morning, just to be safe. As rangers Coots and Wagenheim arrived at the trailhead at 7:30 a.m., they found no cars. I called Bela to verify that the group had made it out and to figure out what had happened._x000a_Analysis_x000a_The guide with the personal SPOT had attempted to change the pre-determined text message assigned to the button just before this trip. He thought he had changed it to, “We are going to be one hour late.” Instead, the message was the original assigned text of, “We need help, no helicopter necessary, we have enough equipment to stay overnight.” Apparently, he did not successfully change the message, and thus the old message came through. Nothing was wrong with the group, and they had made it out that night._x000a_This was our second SPOT incident of the year. Not much to explain on this one, other than to make sure you change the messages on your SPOT correctly! There is a big difference between, “We need help....” and, “We’re going to be one hour late.” (Source: Nick Meyers, Lead Climbing Ranger and Avalanche Specialist.)_x000a_(Editor’s note: This is not considered to be a climbing accident, but it illustrates what can go wrong with the use—or misuse—of such communication devices.)"/>
    <n v="5"/>
    <m/>
    <m/>
    <m/>
    <m/>
    <m/>
    <m/>
    <m/>
    <m/>
    <m/>
    <m/>
    <n v="1"/>
    <m/>
    <x v="0"/>
    <m/>
    <n v="1"/>
    <x v="1"/>
    <x v="1"/>
    <x v="1"/>
    <x v="1"/>
    <x v="0"/>
    <x v="0"/>
    <m/>
    <m/>
    <x v="0"/>
    <m/>
    <m/>
    <m/>
    <x v="1"/>
    <x v="1"/>
    <m/>
    <m/>
    <m/>
    <x v="0"/>
    <m/>
    <m/>
    <m/>
    <m/>
    <m/>
    <m/>
    <x v="0"/>
    <m/>
    <m/>
    <m/>
    <m/>
    <m/>
    <m/>
    <m/>
    <m/>
    <m/>
    <m/>
    <m/>
    <m/>
    <x v="0"/>
    <m/>
    <m/>
    <m/>
    <m/>
    <m/>
    <m/>
    <m/>
    <m/>
    <m/>
    <m/>
    <m/>
    <m/>
    <m/>
    <m/>
    <m/>
    <m/>
    <m/>
    <x v="1"/>
    <m/>
    <m/>
    <m/>
    <m/>
    <m/>
    <n v="1"/>
    <m/>
    <m/>
    <m/>
    <m/>
    <m/>
    <m/>
    <m/>
    <n v="1"/>
    <m/>
    <m/>
    <m/>
    <m/>
  </r>
  <r>
    <x v="1898"/>
    <s v="Fall on Ice, Followed by Cardiac Arrest _x000a_Colorado, Telluride, Bridal Veil Falls"/>
    <x v="24"/>
    <s v="Midday on January 15, Jack Roberts (58), a renowned ice climber and alpinist, died on the 400-foot Bridal Veil Falls (WI5). Jack was leading the second pitch, a long, steep pillar on the right side of the falls, when he fell 60 feet, breaking his hip. His belayer was able to signal hikers below, who summoned the San Miguel County Search and Rescue group. While waiting for rescue, Jack suffered a cardiac arrest and died. Forty minutes of CPR were unable to resuscitate him._x000a_Analysis_x000a_According to local climbers, Bridal Veil had been in difficult condition, with a roof on the first pitch and a very steep pillar on the second pitch, where Roberts fell. The second pitch was reportedly wet. (Source: Rockandice.com, January 16, 2012.) (Editor’s note: Roberts’ partner, Jonathan Miller, wrote a full account from his point of view, published at coldthistle.blogspot.com.)"/>
    <n v="3"/>
    <m/>
    <m/>
    <m/>
    <m/>
    <m/>
    <m/>
    <n v="1"/>
    <m/>
    <m/>
    <m/>
    <m/>
    <m/>
    <x v="1"/>
    <m/>
    <m/>
    <x v="1"/>
    <x v="1"/>
    <x v="0"/>
    <x v="1"/>
    <x v="0"/>
    <x v="0"/>
    <m/>
    <m/>
    <x v="0"/>
    <m/>
    <m/>
    <m/>
    <x v="0"/>
    <x v="0"/>
    <m/>
    <m/>
    <m/>
    <x v="1"/>
    <m/>
    <m/>
    <m/>
    <m/>
    <m/>
    <m/>
    <x v="0"/>
    <m/>
    <m/>
    <m/>
    <m/>
    <m/>
    <m/>
    <m/>
    <m/>
    <m/>
    <m/>
    <m/>
    <m/>
    <x v="0"/>
    <m/>
    <m/>
    <m/>
    <m/>
    <m/>
    <m/>
    <m/>
    <m/>
    <m/>
    <m/>
    <m/>
    <m/>
    <m/>
    <m/>
    <m/>
    <m/>
    <m/>
    <x v="1"/>
    <m/>
    <m/>
    <m/>
    <m/>
    <m/>
    <m/>
    <n v="1"/>
    <m/>
    <m/>
    <m/>
    <m/>
    <m/>
    <m/>
    <m/>
    <m/>
    <m/>
    <m/>
    <m/>
  </r>
  <r>
    <x v="1899"/>
    <s v="Fall on Rock _x000a_Colorado, Boulder, First Flatiron"/>
    <x v="24"/>
    <s v="On July 10 an inexperienced climber seconding the First Flatiron injured his ankle while being belayed and could not move. The leader did not have sufficient equipment to effect self-rescue. Rescuers climbed to both the injured climber and belayer and rappelled to the ground. (Source: Daniel Lack, RMRG.)_x000a_Analysis_x000a_Because of the Flatirons’ proximity to Boulder and the road, there are frequent incidents of this type. While in many of these incidents the individuals are not really climbers, we have no choice but to count them. (Source: Aram Attarian.)"/>
    <n v="3"/>
    <m/>
    <m/>
    <m/>
    <m/>
    <m/>
    <m/>
    <m/>
    <m/>
    <n v="1"/>
    <m/>
    <m/>
    <m/>
    <x v="0"/>
    <m/>
    <m/>
    <x v="1"/>
    <x v="1"/>
    <x v="0"/>
    <x v="0"/>
    <x v="0"/>
    <x v="0"/>
    <m/>
    <m/>
    <x v="0"/>
    <m/>
    <m/>
    <m/>
    <x v="0"/>
    <x v="0"/>
    <m/>
    <m/>
    <m/>
    <x v="0"/>
    <m/>
    <m/>
    <m/>
    <m/>
    <m/>
    <m/>
    <x v="0"/>
    <m/>
    <m/>
    <m/>
    <m/>
    <m/>
    <m/>
    <m/>
    <m/>
    <m/>
    <m/>
    <m/>
    <m/>
    <x v="0"/>
    <m/>
    <m/>
    <m/>
    <m/>
    <m/>
    <m/>
    <m/>
    <m/>
    <m/>
    <m/>
    <m/>
    <m/>
    <m/>
    <m/>
    <m/>
    <m/>
    <m/>
    <x v="1"/>
    <m/>
    <m/>
    <m/>
    <m/>
    <m/>
    <m/>
    <m/>
    <m/>
    <m/>
    <m/>
    <m/>
    <m/>
    <n v="1"/>
    <m/>
    <m/>
    <m/>
    <m/>
    <m/>
  </r>
  <r>
    <x v="1900"/>
    <s v="Fall on Rock - Fall from Cliff Top, Poor Position _x000a_Colorado, Boulder Canyon"/>
    <x v="24"/>
    <s v="On July 11 a climber had just untied from the rope after completing a climb. The climber stepped backward at the belay area and fell over a small cliff. (Source: Daniel Lack, RMRG.)_x000a_Analysis_x000a_Over the years, we have seen a number of these incidents. Letting down one’s guard after the climb and not being anchored, especially when in an exposed position, create the potential for a fall. Most of these incidents happen at the top of ice climbs. (Source: Aram Attarian.)"/>
    <n v="2"/>
    <m/>
    <m/>
    <m/>
    <m/>
    <m/>
    <m/>
    <m/>
    <m/>
    <m/>
    <m/>
    <m/>
    <m/>
    <x v="0"/>
    <m/>
    <m/>
    <x v="1"/>
    <x v="1"/>
    <x v="1"/>
    <x v="1"/>
    <x v="0"/>
    <x v="0"/>
    <m/>
    <m/>
    <x v="1"/>
    <m/>
    <m/>
    <m/>
    <x v="0"/>
    <x v="0"/>
    <m/>
    <m/>
    <m/>
    <x v="0"/>
    <m/>
    <m/>
    <n v="1"/>
    <m/>
    <m/>
    <m/>
    <x v="0"/>
    <m/>
    <m/>
    <m/>
    <m/>
    <m/>
    <m/>
    <m/>
    <m/>
    <m/>
    <m/>
    <m/>
    <m/>
    <x v="0"/>
    <m/>
    <m/>
    <m/>
    <m/>
    <m/>
    <m/>
    <m/>
    <m/>
    <m/>
    <m/>
    <m/>
    <m/>
    <m/>
    <m/>
    <m/>
    <m/>
    <m/>
    <x v="1"/>
    <m/>
    <m/>
    <m/>
    <m/>
    <m/>
    <m/>
    <m/>
    <m/>
    <m/>
    <m/>
    <m/>
    <m/>
    <n v="1"/>
    <m/>
    <m/>
    <m/>
    <m/>
    <m/>
  </r>
  <r>
    <x v="1901"/>
    <s v="Fall on Rock - Inadequate Belay, Lowering Error _x000a_California, Yosemite Valley, Churchbowl"/>
    <x v="24"/>
    <s v="On July 18 a male leader (20) had climbed Uncle Fanny (one pitch, 5.7) on a 60-meter rope and was being lowered by his partner on the ground, so the rest of the group could top-rope the pitch. The belayer (male, 22) was looking up, helping the descending climber negotiate a ledge. A third member of the group, new to climbing, was standing nearby, as were other parties, and there was a bit of chatting back and forth. Suddenly the end of the rope ran through the belayer’s hand and his belay device. The climber fell 10 to 15 feet to the ground, landing hard on his back and striking his head. He doesn’t remember the first couple of minutes after the fall, but luckily he missed all the sharp rocks. He had a mild concussion and a minor crack in his pelvis (iliac crest), but he was released and able to walk out of the hospital ER the same day._x000a_Analysis_x000a_Another party had just climbed and lowered from the route, so this party figured that only one of their 60-meter ropes would be sufficient, and there was no discussion of tying a stopper knot. Then they forgot to verify their assumption when it counted. It turned out that the previous party had a 70-meter rope, giving them 15 feet to spare. The injured leader normally didn’t wear a helmet or knot the end of the rope for top-rope climbs, but he does now, and all members of the party know to keep one eye on the rope. Other climbs at Churchbowl have similar dimensions, resulting in dropped-climber accidents there almost every year. Belayers are intent on watching the leader, and appropriately so, but they may forget about the rope and don’t seem to notice the end getting lighter as it rises off the ground. Whether lowering or rappelling, tie that end knot, and if you think that this is just a beginner mistake, see the report for May 23. (Source: John Dill, NPS Ranger.)"/>
    <n v="7"/>
    <m/>
    <n v="1"/>
    <n v="1"/>
    <m/>
    <m/>
    <m/>
    <m/>
    <m/>
    <m/>
    <m/>
    <m/>
    <m/>
    <x v="0"/>
    <n v="1"/>
    <m/>
    <x v="0"/>
    <x v="0"/>
    <x v="0"/>
    <x v="0"/>
    <x v="0"/>
    <x v="0"/>
    <m/>
    <m/>
    <x v="0"/>
    <m/>
    <m/>
    <m/>
    <x v="0"/>
    <x v="0"/>
    <m/>
    <m/>
    <m/>
    <x v="0"/>
    <m/>
    <m/>
    <m/>
    <m/>
    <m/>
    <m/>
    <x v="0"/>
    <m/>
    <m/>
    <m/>
    <m/>
    <m/>
    <m/>
    <m/>
    <m/>
    <m/>
    <m/>
    <m/>
    <m/>
    <x v="0"/>
    <m/>
    <m/>
    <m/>
    <m/>
    <m/>
    <m/>
    <m/>
    <m/>
    <m/>
    <m/>
    <m/>
    <m/>
    <m/>
    <n v="1"/>
    <m/>
    <m/>
    <m/>
    <x v="1"/>
    <m/>
    <m/>
    <m/>
    <m/>
    <n v="1"/>
    <m/>
    <m/>
    <m/>
    <m/>
    <m/>
    <m/>
    <m/>
    <n v="1"/>
    <m/>
    <m/>
    <m/>
    <m/>
    <m/>
  </r>
  <r>
    <x v="1902"/>
    <s v="Fall on Rock - Rappel Error _x000a_California, Yosemite Valley, El Capitan, East Ledges Descent"/>
    <x v="24"/>
    <s v="On June 17, a 51-year-old male French climber was rappelling one of the descent lines on the East Ledges of El Capitan. On the final rappel he fell 30 feet to the ground, injuring his ankle. Details are not clear because of the language barrier, but here is our best guess at what happened, based on a translation of a brief conversation with the subject._x000a_We think he was rappelling with a descent device (type unknown) while carrying a fairly lightweight haul sack on his shoulders. His ropes did not reach the ground, but he was able to reach a fixed line that did. Unfortunately, no stance was available and the wall was steep, so he had to transfer from his original ropes to the fixed line while suspended and weighting either his original rappel device or an autoblock that was tied underneath it._x000a_With the fixed line, he tied a Munter hitch on a carabiner on his harness, transferred his weight to it, disassembled his original rappel rig, and continued down. Somehow the Munter opened the gate of its carabiner and the rope popped out, and he fell the remaining 30 feet to the ground. The haul sack absorbed some of the blow, but he injured his ankle severely enough—a probable fracture—that he had to be rescued by helicopter short-haul._x000a_Analysis_x000a_&quot;The climber lives in Chamonix where he is, or was, a member of a SAR team for more than 30 years. He did climb El Cap, so we can assume he is experienced._x000a_We are sure he was using the Munter hitch but not sure if it was on the fixed line or on the original ropes; however, the scenario above makes the most sense, and the translation implies that. We don’t know if the failure occurred as he was making the transfer or later, while rappelling on the fixed line. We don’t know whether the carabiner was a single non-locker, a locker, etc. The point to be made here is that a Munter hitch should always be used with a locking carabiner._x000a_We think the autoblock was on the original rope, below his descent device, and holding his weight. This would have kept his descent device under tension, preventing him from removing the device to rig it on the fixed rope, which would have led him to rig the Munter. That should not have caused the accident, however. More likely is that he depended on a non-locking carabiner for the Munter. (Source: John Dill, NPS Ranger.)&quot;"/>
    <n v="6"/>
    <m/>
    <m/>
    <m/>
    <m/>
    <m/>
    <m/>
    <n v="1"/>
    <m/>
    <m/>
    <m/>
    <n v="1"/>
    <m/>
    <x v="0"/>
    <n v="1"/>
    <m/>
    <x v="1"/>
    <x v="0"/>
    <x v="0"/>
    <x v="0"/>
    <x v="0"/>
    <x v="0"/>
    <m/>
    <m/>
    <x v="0"/>
    <m/>
    <m/>
    <m/>
    <x v="0"/>
    <x v="0"/>
    <m/>
    <m/>
    <m/>
    <x v="0"/>
    <m/>
    <m/>
    <m/>
    <m/>
    <m/>
    <m/>
    <x v="0"/>
    <m/>
    <m/>
    <m/>
    <m/>
    <m/>
    <m/>
    <m/>
    <m/>
    <m/>
    <m/>
    <m/>
    <m/>
    <x v="0"/>
    <m/>
    <m/>
    <m/>
    <m/>
    <m/>
    <m/>
    <m/>
    <m/>
    <m/>
    <m/>
    <m/>
    <m/>
    <m/>
    <m/>
    <m/>
    <m/>
    <m/>
    <x v="1"/>
    <m/>
    <m/>
    <m/>
    <n v="1"/>
    <m/>
    <m/>
    <m/>
    <m/>
    <m/>
    <m/>
    <m/>
    <n v="1"/>
    <m/>
    <m/>
    <m/>
    <m/>
    <m/>
    <m/>
  </r>
  <r>
    <x v="1903"/>
    <s v="Fall on Rock - Rappel Error _x000a_California, Yosemite Valley, Royal Arches"/>
    <x v="24"/>
    <s v="On May 23 an experienced climber (male, 23) fell while rappelling. He self- rescued and reported the accident when he came to the medical clinic. This is what he wrote on our form: “Rapped off ends of rope on RA descent attempting to clip last bolt station above fourth-class terrain that goes to final rap. Fell 35 feet down slab and impacted with chimney and rock slab. No knots in ends of rope. Possible (likely) talus fracture and ankle sprain. Always tie end-knots and back up rappel.” (Source wishes to remain anonymous.)"/>
    <n v="6"/>
    <m/>
    <m/>
    <n v="1"/>
    <m/>
    <m/>
    <m/>
    <m/>
    <m/>
    <m/>
    <m/>
    <n v="1"/>
    <m/>
    <x v="0"/>
    <n v="1"/>
    <m/>
    <x v="1"/>
    <x v="0"/>
    <x v="0"/>
    <x v="1"/>
    <x v="0"/>
    <x v="0"/>
    <m/>
    <m/>
    <x v="0"/>
    <m/>
    <m/>
    <m/>
    <x v="0"/>
    <x v="0"/>
    <m/>
    <m/>
    <m/>
    <x v="0"/>
    <m/>
    <m/>
    <m/>
    <m/>
    <m/>
    <m/>
    <x v="0"/>
    <m/>
    <m/>
    <m/>
    <m/>
    <m/>
    <m/>
    <m/>
    <m/>
    <m/>
    <m/>
    <m/>
    <m/>
    <x v="0"/>
    <m/>
    <m/>
    <m/>
    <m/>
    <m/>
    <m/>
    <m/>
    <m/>
    <m/>
    <m/>
    <m/>
    <m/>
    <m/>
    <n v="1"/>
    <m/>
    <m/>
    <m/>
    <x v="1"/>
    <m/>
    <m/>
    <m/>
    <n v="1"/>
    <m/>
    <m/>
    <m/>
    <m/>
    <m/>
    <m/>
    <n v="1"/>
    <m/>
    <m/>
    <m/>
    <m/>
    <m/>
    <m/>
    <m/>
  </r>
  <r>
    <x v="1904"/>
    <s v="Fall on Rock - Rigging Error _x000a_California, Yosemite Valley, El Capitan, Salathe Wall"/>
    <x v="24"/>
    <s v="On July 28, Ginnie (32) and Carl (23) were practicing aid climbing on the 165- foot first pitch of the Salathé Wall. They had recently climbed some of the Valley’s long 5.11 classics, including Free Blast, the Rostrum, the Regular Northwest Face of Half Dome (in a day), and Astroman, and had decided to spend a few days learning the aid skills needed for big walls. Carl had a little aid experience, but it was completely new to Ginnie. She led the pitch on aid and rigged a hanging belay. While Carl jugged and cleaned the pitch on the fixed lead line, she set up her haul system for the first time, but the haul line somehow became jammed in the pulley before she’d even hauled the bag. They both looked at the mess and the time—it would be dark in an hour—and decided that was enough for the day. They could practice again tomorrow._x000a_Ginnie started breaking down the rigging at her anchor and setting up a rappel while Carl rappelled the lead line. He was cleaning up gear at the base with his back turned to the wall when he heard Ginnie shriek, then a thud. He spun around and saw her lying on the ground next to the haul bag. The bag was covered in blood and she was bleeding from her mouth, but she was conscious and stood up, tearing gear off her harness. Carl, a WFR, tried to stabilize her neck and calm her down. Then he checked her spine and told her to stay still while he called 911. She remained fairly alert, even normal at times, but repeated the same questions over and over, a strong sign of concussion. Her major injuries turned out to be two fractures of the jaw and one of the cheekbone, with nothing life-threatening. She’s fully recovered and climbing again._x000a_&quot;Analysis_x000a_After the fall her ATC was found clipped to her belay loop but not rigged to the ropes. Both ropes were on the ground and tied together as if for a double-rope rappel. A figure-eight loop in the lead line, near where it joined the haul line, was clipped to a reinforced gear loop on her seat harness._x000a_Ginnie remembers securing herself to the anchor bolts with one adjustable daisy and a double-loop figure eight in the lead line, and temporarily securing the lead line to that reinforced gear loop. She remembers untying the leader’s end of the rope from her harness as she began to re-rig her system for the rappel to the ground. And she remembers the haul system still holding the haul line. All subsequent events at the anchor are blank, conflicting, or unreliably hazy._x000a_While several scenarios are consistent with the few facts we have, we cannot answer the question that Ginnie asked repeatedly after the fall: “What happened?” One conclusion is clear, however: A very experienced and skilled climber somehow unintentionally disconnected herself completely from her safety system. Ginnie explained later that she was dealing with a new situation and trying to clean up the confusing mess of gear. “There was no failure other than my own mental mistake. I didn’t pay attention,” she said._x000a_But how did she survive a 160-foot fall to the ground—the equivalent of falling off a 16-story building? Given her proximity to the bloody haul bag, it’s possible the bag broke her fall. But her orientation would have to be just right for it to cushion all of her body, and a haul bag is not certified as a 160-foot crash pad. Second, it’s possible that the ropes were rigged in a way, or twisted together enough, that unintentional friction slowed her fall and her bodyweight was partly held by that reinforced gear loop. It’s even possible that she was partway down a controlled descent when the incident occurred, so that the fall was shorter and her survival less of a miracle. We just don’t know._x000a_The take-home points are well-known: New situation or not, expert or not, back up your safeties and keep a constant eye and even a finger at times on the critical elements of your rigging. (Source: Ginnie, Carl, and John Dill, NPS Ranger.)&quot;"/>
    <n v="8"/>
    <m/>
    <m/>
    <n v="1"/>
    <m/>
    <n v="1"/>
    <m/>
    <m/>
    <m/>
    <m/>
    <m/>
    <n v="1"/>
    <m/>
    <x v="0"/>
    <n v="1"/>
    <m/>
    <x v="0"/>
    <x v="0"/>
    <x v="0"/>
    <x v="0"/>
    <x v="0"/>
    <x v="0"/>
    <n v="1"/>
    <m/>
    <x v="0"/>
    <m/>
    <m/>
    <m/>
    <x v="0"/>
    <x v="0"/>
    <m/>
    <m/>
    <m/>
    <x v="0"/>
    <m/>
    <m/>
    <m/>
    <m/>
    <m/>
    <m/>
    <x v="0"/>
    <m/>
    <m/>
    <m/>
    <m/>
    <m/>
    <m/>
    <m/>
    <m/>
    <m/>
    <m/>
    <m/>
    <m/>
    <x v="0"/>
    <m/>
    <m/>
    <m/>
    <m/>
    <m/>
    <m/>
    <m/>
    <m/>
    <m/>
    <m/>
    <m/>
    <m/>
    <m/>
    <m/>
    <m/>
    <m/>
    <m/>
    <x v="1"/>
    <m/>
    <m/>
    <m/>
    <n v="1"/>
    <m/>
    <m/>
    <m/>
    <m/>
    <m/>
    <m/>
    <m/>
    <m/>
    <n v="1"/>
    <m/>
    <m/>
    <m/>
    <m/>
    <m/>
  </r>
  <r>
    <x v="1905"/>
    <s v="Fall on Rock – Rappel Anchor Failure _x000a_Alaska, Denali National Park, Mooses Tooth"/>
    <x v="24"/>
    <s v="On April 20 a party of three Japanese climbers set up a rappel on the route Shaken Not Stirred on the Mooses Tooth. The rappel anchor was a sling around a horn of rock. This anchor failed, resulting in one member of the team, Yudai Sato (24), taking a long fall “head over heels” to the base of the route. His left shoulder was slammed to the ground, but fortunately there was enough fresh snow that there was no serious injury. Suguru Takayanagi (age unknown) was waiting for Sato to complete his descent when he was suddenly dragged off his stance by the climbing rope connecting him and Sato. Takayanagi hit his head on rock as he fell 150 feet to the ground. He suffered a concussion and laceration. He has no memory of the incident, as he lost consciousness when he hit his head._x000a_Two other climbing parties of two each rendered first aid and care for the climber. The rescue that ensued involved two aircraft from the Air National Guard: a UH-60 Blackhawk helicopter and a Lockheed C-130 Hercules. The patient was flown to Anchorage early in the morning on April 21. (Source: Joe Reichert, Mountaineering Ranger, and excerpts from a report by Yudai Sato.)_x000a_Analysis_x000a_Mr. Sato reported: I believe this accident was caused by the single rock I wrapped the sling around coming loose. I think I should have used two anchor points."/>
    <n v="8"/>
    <m/>
    <m/>
    <n v="1"/>
    <m/>
    <m/>
    <m/>
    <m/>
    <m/>
    <m/>
    <m/>
    <m/>
    <m/>
    <x v="0"/>
    <n v="1"/>
    <n v="1"/>
    <x v="0"/>
    <x v="0"/>
    <x v="0"/>
    <x v="0"/>
    <x v="0"/>
    <x v="0"/>
    <m/>
    <m/>
    <x v="0"/>
    <m/>
    <m/>
    <m/>
    <x v="0"/>
    <x v="0"/>
    <m/>
    <m/>
    <m/>
    <x v="0"/>
    <m/>
    <m/>
    <m/>
    <m/>
    <m/>
    <m/>
    <x v="0"/>
    <m/>
    <m/>
    <m/>
    <m/>
    <m/>
    <m/>
    <m/>
    <m/>
    <m/>
    <m/>
    <m/>
    <m/>
    <x v="0"/>
    <m/>
    <m/>
    <m/>
    <m/>
    <m/>
    <m/>
    <m/>
    <m/>
    <m/>
    <m/>
    <m/>
    <m/>
    <m/>
    <m/>
    <m/>
    <m/>
    <m/>
    <x v="1"/>
    <n v="1"/>
    <m/>
    <m/>
    <n v="1"/>
    <m/>
    <m/>
    <m/>
    <m/>
    <m/>
    <n v="1"/>
    <m/>
    <m/>
    <m/>
    <m/>
    <m/>
    <m/>
    <m/>
    <m/>
  </r>
  <r>
    <x v="1906"/>
    <s v="Fall on Rock, Belay Device Compromised _x000a_Colorado, Eldorado Canyon State Park, Redgarden Wall"/>
    <x v="24"/>
    <s v="On March 31 a male climber had led the fourth pitch of Rewritten (5.7) and was belaying his male partner up the pitch. The second was only about 10 feet from the top of the pitch when he slipped and fell. The lead climber lost control of his belay device (Trango Cinch), and his partner fell as far as 90 feet before the lead climber was able to stop the second’s fall. The lead climber suffered rope burns to both hands. The second sustained a sprained ankle and contusions from hitting the rock. Two nearby climbers helped the two injured climbers get to the ground. They walked out and drove themselves to an urgent-care facility, where they were treated and released._x000a_Analysis_x000a_It is likely that either the Cinch was loaded incorrectly or the configuration of the leader’s belay setup (possibly in combination with being pulled into the rock) prevented the Cinch from moving into a locked position. (Source: Steve Muehlhauser, Park Ranger, Eldorado Canyon State Park.)"/>
    <n v="4"/>
    <m/>
    <m/>
    <m/>
    <m/>
    <m/>
    <m/>
    <m/>
    <m/>
    <m/>
    <m/>
    <m/>
    <m/>
    <x v="0"/>
    <n v="1"/>
    <m/>
    <x v="1"/>
    <x v="1"/>
    <x v="0"/>
    <x v="0"/>
    <x v="0"/>
    <x v="0"/>
    <m/>
    <m/>
    <x v="0"/>
    <m/>
    <m/>
    <m/>
    <x v="0"/>
    <x v="0"/>
    <m/>
    <m/>
    <m/>
    <x v="0"/>
    <m/>
    <m/>
    <m/>
    <m/>
    <m/>
    <m/>
    <x v="0"/>
    <m/>
    <m/>
    <m/>
    <m/>
    <m/>
    <m/>
    <m/>
    <m/>
    <m/>
    <m/>
    <m/>
    <m/>
    <x v="0"/>
    <m/>
    <m/>
    <m/>
    <m/>
    <m/>
    <m/>
    <m/>
    <m/>
    <m/>
    <m/>
    <m/>
    <m/>
    <m/>
    <m/>
    <m/>
    <m/>
    <m/>
    <x v="1"/>
    <m/>
    <m/>
    <n v="1"/>
    <m/>
    <m/>
    <m/>
    <m/>
    <m/>
    <n v="1"/>
    <m/>
    <m/>
    <m/>
    <m/>
    <m/>
    <m/>
    <m/>
    <m/>
    <m/>
  </r>
  <r>
    <x v="1907"/>
    <s v="Fall on Rock, Climbing Unroped, Rock Breaks _x000a_Colorado, Clear Creek Canyon, Cat Slab"/>
    <x v="24"/>
    <s v="On May 25, T.J. Brumme (25) was photographing friends climbing in the Cat Slab area of Clear Creek Canyon. He soloed up the far right section of Cat Slab and clipped into the second bolt on a route to take photos. Once finished, he unclipped and then started to downclimb the route. According to friends, the rock he was standing on broke away, causing him to fall approximately 10 feet. During the fall he struck a ledge, knocking him unconscious. He tumbled another 20 feet before it was all over. Brumme escaped with a concussion, a few facial lacerations, and a bruised foot._x000a_Analysis_x000a_This accident will definitely make me think twice about soloing anything, no matter the grade. When the rock you’re standing on crumbles, there’s not much you can do about it. (Source: T.J. Brumme.)"/>
    <n v="6"/>
    <m/>
    <m/>
    <n v="1"/>
    <m/>
    <m/>
    <m/>
    <m/>
    <m/>
    <m/>
    <m/>
    <m/>
    <m/>
    <x v="0"/>
    <n v="1"/>
    <m/>
    <x v="0"/>
    <x v="0"/>
    <x v="1"/>
    <x v="1"/>
    <x v="0"/>
    <x v="0"/>
    <m/>
    <m/>
    <x v="1"/>
    <n v="1"/>
    <m/>
    <m/>
    <x v="0"/>
    <x v="0"/>
    <m/>
    <m/>
    <m/>
    <x v="0"/>
    <m/>
    <m/>
    <m/>
    <m/>
    <m/>
    <m/>
    <x v="0"/>
    <m/>
    <m/>
    <m/>
    <m/>
    <m/>
    <m/>
    <m/>
    <m/>
    <m/>
    <m/>
    <m/>
    <m/>
    <x v="0"/>
    <m/>
    <m/>
    <m/>
    <m/>
    <m/>
    <m/>
    <m/>
    <m/>
    <m/>
    <m/>
    <m/>
    <n v="1"/>
    <m/>
    <m/>
    <m/>
    <m/>
    <m/>
    <x v="1"/>
    <m/>
    <m/>
    <m/>
    <m/>
    <m/>
    <m/>
    <m/>
    <m/>
    <m/>
    <m/>
    <n v="1"/>
    <m/>
    <m/>
    <m/>
    <m/>
    <m/>
    <m/>
    <m/>
  </r>
  <r>
    <x v="1908"/>
    <s v="Fall on Rock, Inadequate Belay _x000a_California, Squaw Valley, Big Chief Access Road"/>
    <x v="24"/>
    <s v="On June 9, Eric Johnson (23) of Reno fell approximately 40 feet off one of the area’s popular climbing routes, breaking both heels and a vertebra. He fell after his climbing partner failed to secure an adequate belay. (Source: Sierra Sun, June 12, 2012.)_x000a_(Editor’s note: We include this brief report because it highlights the theme of our “Know the Ropes” section.)"/>
    <n v="3"/>
    <m/>
    <m/>
    <n v="1"/>
    <m/>
    <m/>
    <m/>
    <m/>
    <m/>
    <m/>
    <m/>
    <m/>
    <m/>
    <x v="0"/>
    <n v="1"/>
    <m/>
    <x v="1"/>
    <x v="1"/>
    <x v="0"/>
    <x v="1"/>
    <x v="0"/>
    <x v="0"/>
    <m/>
    <m/>
    <x v="0"/>
    <m/>
    <m/>
    <m/>
    <x v="0"/>
    <x v="0"/>
    <m/>
    <m/>
    <m/>
    <x v="0"/>
    <m/>
    <m/>
    <m/>
    <m/>
    <m/>
    <m/>
    <x v="0"/>
    <m/>
    <m/>
    <m/>
    <m/>
    <m/>
    <m/>
    <m/>
    <m/>
    <m/>
    <m/>
    <m/>
    <m/>
    <x v="0"/>
    <m/>
    <m/>
    <m/>
    <m/>
    <m/>
    <m/>
    <m/>
    <m/>
    <m/>
    <m/>
    <m/>
    <m/>
    <m/>
    <m/>
    <m/>
    <m/>
    <m/>
    <x v="1"/>
    <m/>
    <m/>
    <n v="1"/>
    <m/>
    <m/>
    <m/>
    <m/>
    <m/>
    <m/>
    <m/>
    <m/>
    <n v="1"/>
    <m/>
    <m/>
    <m/>
    <m/>
    <m/>
    <m/>
  </r>
  <r>
    <x v="1909"/>
    <s v="Fall on Rock, Inadequate Belay - Rope Ran Through Belay Device, No Knot in Rope-End, Inexperience _x000a_Colorado, Boulder Canyon, Happy Hour Crag"/>
    <x v="24"/>
    <s v="During the early afternoon on March 24, Ira Lewis (33) climbed Malign (5.7), a one-pitch trad route on the Happy Hour Crag. After Lewis completed the climb, his partner on the ground began to lower him on their 60-meter rope. The belayer was not tied into the rope, and the end of the rope did not have a stopper knot tied in it. When the end of the rope was reached, it pulled through the belay device, causing Lewis to fall 15 to 20 feet. Other climbers in the area heard the fall, and one hurried down to his vehicle and drove into Boulder to call 911 while others remained with Lewis. Personnel from the Sugarloaf Fire Department, Rocky Mountain Rescue Group, and the Boulder County Sheriff’s Office responded, as well as an American Medical Response ambulance. Both climbers were wearing helmets. Lewis was briefly knocked unconscious and suffered other injuries. He was stabilized by medical personnel, placed into a rescue litter, and transported to the Boulder Community Hospital with nonlife-threatening injuries._x000a_Analysis_x000a_The belayer did not have basic belayer training to watch for the middle mark on the rope or tie a knot in the end. The leader and belayer did not talk about rope length versus climb distance before beginning the climb. (Source: Boulder County Sheriff’s Office, www.bouldersheriff.org, and RMRG.)"/>
    <n v="7"/>
    <m/>
    <m/>
    <m/>
    <m/>
    <n v="1"/>
    <m/>
    <m/>
    <m/>
    <n v="1"/>
    <m/>
    <m/>
    <m/>
    <x v="0"/>
    <n v="1"/>
    <m/>
    <x v="0"/>
    <x v="1"/>
    <x v="0"/>
    <x v="0"/>
    <x v="0"/>
    <x v="0"/>
    <m/>
    <m/>
    <x v="0"/>
    <m/>
    <m/>
    <m/>
    <x v="0"/>
    <x v="0"/>
    <m/>
    <m/>
    <m/>
    <x v="0"/>
    <m/>
    <m/>
    <m/>
    <m/>
    <m/>
    <m/>
    <x v="0"/>
    <m/>
    <m/>
    <m/>
    <m/>
    <m/>
    <m/>
    <m/>
    <m/>
    <m/>
    <m/>
    <m/>
    <m/>
    <x v="0"/>
    <m/>
    <m/>
    <m/>
    <m/>
    <m/>
    <m/>
    <m/>
    <m/>
    <m/>
    <m/>
    <m/>
    <m/>
    <m/>
    <n v="1"/>
    <m/>
    <m/>
    <m/>
    <x v="1"/>
    <m/>
    <m/>
    <n v="1"/>
    <m/>
    <m/>
    <m/>
    <m/>
    <m/>
    <n v="1"/>
    <m/>
    <m/>
    <m/>
    <m/>
    <m/>
    <m/>
    <m/>
    <m/>
    <m/>
  </r>
  <r>
    <x v="1910"/>
    <s v="Fall on Rock, Inadequate Belay, Inadequate Protection _x000a_Montana, Gallatin Canyon, Gallatin Tower"/>
    <x v="24"/>
    <s v="On September 18, Jacob van Almelo (25) was climbing the route Tigger (5.10a/b)_x000a_when he fell at the crux move. His 30-foot fall resulted in several injuries. His_x000a_belayer did not catch the fall, but protection pulling out may also have had_x000a_something to do with the length of the fall._x000a_The Gallatin County Sheriff’s Office, Big Sky Fire Department, and Gallatin_x000a_County Search and Rescue responded to the scene. Members of the Big Sky Fire_x000a_Department hiked in and stabilized the climber until members of the Gallatin_x000a_County Search and Rescue arrived._x000a_Van Almelo reportedly sustained a minor laceration on his head and possible_x000a_fractures on his lower legs. He was immobilized and transported by ambulance to_x000a_Bozeman Deaconess Hospital by the Big Sky Fire Department. (Source: Edited_x000a_from a posting on the website of KSLF.com, Bozeman News, on September 19,_x000a_2012.)_x000a_(Editor’s note: Although the details are sparse, it is interesting to see a posting from_x000a_a climbing area that rarely makes it into this publication.)"/>
    <n v="6"/>
    <m/>
    <m/>
    <n v="1"/>
    <m/>
    <m/>
    <m/>
    <m/>
    <m/>
    <m/>
    <m/>
    <m/>
    <m/>
    <x v="0"/>
    <n v="1"/>
    <m/>
    <x v="0"/>
    <x v="1"/>
    <x v="0"/>
    <x v="0"/>
    <x v="0"/>
    <x v="0"/>
    <m/>
    <m/>
    <x v="0"/>
    <m/>
    <m/>
    <m/>
    <x v="0"/>
    <x v="0"/>
    <m/>
    <m/>
    <m/>
    <x v="0"/>
    <m/>
    <m/>
    <m/>
    <m/>
    <m/>
    <m/>
    <x v="0"/>
    <m/>
    <m/>
    <m/>
    <m/>
    <m/>
    <m/>
    <m/>
    <m/>
    <m/>
    <m/>
    <m/>
    <m/>
    <x v="0"/>
    <m/>
    <m/>
    <m/>
    <m/>
    <m/>
    <m/>
    <m/>
    <m/>
    <m/>
    <m/>
    <m/>
    <m/>
    <m/>
    <m/>
    <m/>
    <m/>
    <m/>
    <x v="0"/>
    <m/>
    <m/>
    <n v="1"/>
    <m/>
    <m/>
    <m/>
    <m/>
    <m/>
    <m/>
    <m/>
    <m/>
    <m/>
    <m/>
    <m/>
    <n v="1"/>
    <m/>
    <m/>
    <m/>
  </r>
  <r>
    <x v="1911"/>
    <s v="Fall on Rock, Inadequate Protection _x000a_Nevada, Calico Basin, Big Bad Wolf"/>
    <x v="24"/>
    <s v="&quot;On April 7 around 3 p.m., my partner and I had just finished Physical Graffiti_x000a_and were at the base of the route and packing up to leave. I was watching two_x000a_guys struggle on Big Bad Wolf (5.9). The climber was just about to clip what I_x000a_believe was the fourth bolt and didn’t make it. He swung down and hit the wall_x000a_with one foot twisted. He immediately yelled that he had broken his ankle. I assisted the belayer in lowering the climber to where I could reach him, then positioned him to protect his bad ankle. I grabbed him and was able to hold him up with his arm around my neck. I asked if anyone had a cell phone, and an offduty_x000a_sheriff with search and rescue, who was also packing up to leave, came up._x000a_We laid the climber down and he took over. He assessed the climber for other_x000a_injuries, splinted his ankle, and asked if he could walk out, to which he said no._x000a_The sheriff located a good landing area nearby and called in a helicopter._x000a_There are two things I took away from this rescue, which may be obvious now_x000a_but were not at the time. The first was to assess the total condition of the injured_x000a_person. He wasn’t hurt anywhere else, but it would have been easy for me to_x000a_overlook it. Take the extra two minutes to step back and fully assess the individual._x000a_The second is something the sheriff said several times when we were handling_x000a_or moving the injured person: “Do not hurry.” It’s pretty easy to get excited and_x000a_rush, and end up making things worse. Take your time, moving carefully through_x000a_obstacles to make sure no one sustains further injury. (Source: From a post on_x000a_Mountainproject.com by “rging.”)&quot;"/>
    <n v="4"/>
    <m/>
    <m/>
    <m/>
    <m/>
    <m/>
    <m/>
    <m/>
    <m/>
    <m/>
    <m/>
    <m/>
    <m/>
    <x v="0"/>
    <n v="1"/>
    <m/>
    <x v="1"/>
    <x v="1"/>
    <x v="0"/>
    <x v="1"/>
    <x v="1"/>
    <x v="0"/>
    <m/>
    <m/>
    <x v="0"/>
    <m/>
    <m/>
    <m/>
    <x v="0"/>
    <x v="0"/>
    <m/>
    <m/>
    <m/>
    <x v="0"/>
    <m/>
    <m/>
    <m/>
    <m/>
    <m/>
    <m/>
    <x v="0"/>
    <m/>
    <m/>
    <m/>
    <m/>
    <m/>
    <m/>
    <m/>
    <m/>
    <m/>
    <m/>
    <m/>
    <m/>
    <x v="0"/>
    <m/>
    <m/>
    <m/>
    <m/>
    <m/>
    <m/>
    <m/>
    <m/>
    <m/>
    <m/>
    <m/>
    <m/>
    <m/>
    <m/>
    <m/>
    <m/>
    <m/>
    <x v="0"/>
    <m/>
    <m/>
    <m/>
    <m/>
    <m/>
    <m/>
    <m/>
    <m/>
    <m/>
    <n v="1"/>
    <m/>
    <m/>
    <m/>
    <m/>
    <m/>
    <m/>
    <m/>
    <m/>
  </r>
  <r>
    <x v="1912"/>
    <s v="Fall on Rock, Inadequate Protection _x000a_Utah, Fisher Towers, Ancient Art Tower"/>
    <x v="24"/>
    <s v="On April 25 a woman (25) fell 20 feet, landing on a ledge about 200 feet up from the base of the tower. She suffered rib, spine, and head injuries, and was flown by Life Flight Helicopter to Intermountain Healthcare in Murray, Utah. According to the Grand County Sheriff’s Office, the woman slipped and fell while trying to clip into a bolt. (Source: Veronica Harvery.)"/>
    <n v="5"/>
    <m/>
    <m/>
    <n v="1"/>
    <m/>
    <m/>
    <m/>
    <m/>
    <m/>
    <m/>
    <m/>
    <m/>
    <m/>
    <x v="0"/>
    <n v="1"/>
    <m/>
    <x v="0"/>
    <x v="1"/>
    <x v="0"/>
    <x v="1"/>
    <x v="1"/>
    <x v="0"/>
    <m/>
    <m/>
    <x v="0"/>
    <m/>
    <m/>
    <m/>
    <x v="0"/>
    <x v="0"/>
    <m/>
    <m/>
    <m/>
    <x v="0"/>
    <m/>
    <m/>
    <m/>
    <m/>
    <m/>
    <m/>
    <x v="0"/>
    <m/>
    <m/>
    <m/>
    <m/>
    <m/>
    <m/>
    <m/>
    <m/>
    <m/>
    <m/>
    <m/>
    <m/>
    <x v="0"/>
    <m/>
    <m/>
    <m/>
    <m/>
    <m/>
    <m/>
    <m/>
    <m/>
    <m/>
    <m/>
    <m/>
    <m/>
    <m/>
    <m/>
    <m/>
    <m/>
    <m/>
    <x v="0"/>
    <m/>
    <m/>
    <m/>
    <m/>
    <m/>
    <m/>
    <m/>
    <m/>
    <m/>
    <n v="1"/>
    <m/>
    <m/>
    <m/>
    <m/>
    <m/>
    <m/>
    <m/>
    <m/>
  </r>
  <r>
    <x v="1913"/>
    <s v="Fall on Rock, Inadequate Protection – Boulder Dislodged _x000a_Tennessee, Prentice Cooper State Forest, Tennessee Wall"/>
    <x v="24"/>
    <s v="On February 10, a pair of experienced climbers were climbing Prerequisite for Excellence (5.8). The leader took a fall on a cam that was placed behind a block, dislodging the block (estimated to weigh approximately 200 pounds), which fell and hit his belayer, crushing his torso. According to a witness involved in the rescue, the belayer caught the fall on his Grigri, and was actually pulled up and into the falling boulder. She said that the belayer was wearing a helmet.  The belayer suffered a broken arm, ruptured spleen, and a “destroyed” knee. In spite of these injuries, he still managed to safely lower his climber after the fall. (Source: From a series of posts on Rockclimbing.com, February 13, 2012.)_x000a_Analysis_x000a_Placing gear in or behind blocks that may be loose is not recommended, since the camming or wedging action created by the unit can cause the block to shift or fall. This can be compounded by falling on the protection, as was the case in this situation. (Source: Aram Attarian.)"/>
    <n v="6"/>
    <m/>
    <m/>
    <m/>
    <m/>
    <m/>
    <m/>
    <m/>
    <m/>
    <m/>
    <m/>
    <n v="1"/>
    <m/>
    <x v="0"/>
    <n v="1"/>
    <m/>
    <x v="1"/>
    <x v="1"/>
    <x v="0"/>
    <x v="0"/>
    <x v="0"/>
    <x v="0"/>
    <m/>
    <m/>
    <x v="0"/>
    <m/>
    <m/>
    <m/>
    <x v="0"/>
    <x v="0"/>
    <m/>
    <m/>
    <m/>
    <x v="0"/>
    <m/>
    <m/>
    <m/>
    <m/>
    <m/>
    <m/>
    <x v="0"/>
    <m/>
    <m/>
    <m/>
    <m/>
    <m/>
    <m/>
    <m/>
    <m/>
    <m/>
    <m/>
    <m/>
    <m/>
    <x v="0"/>
    <m/>
    <m/>
    <m/>
    <m/>
    <m/>
    <m/>
    <m/>
    <m/>
    <m/>
    <m/>
    <n v="1"/>
    <m/>
    <m/>
    <m/>
    <m/>
    <m/>
    <m/>
    <x v="0"/>
    <m/>
    <m/>
    <m/>
    <m/>
    <m/>
    <m/>
    <m/>
    <n v="1"/>
    <m/>
    <m/>
    <m/>
    <m/>
    <m/>
    <m/>
    <m/>
    <m/>
    <m/>
    <m/>
  </r>
  <r>
    <x v="1914"/>
    <s v="Fall on Rock, Inexperience, Weather _x000a_Nevada, Red Rock, Pine Creek Canyon, Cat in the Hat"/>
    <x v="24"/>
    <s v="On April 5, a young woman (early 20s, I think) fell about 20 feet (though no_x000a_one knows for sure because there were no witnesses) while being lowered by her_x000a_husband off the first pitch of Cat in the Hat (6 pitches, 5.6). She sustained a head_x000a_injury. She was conscious and lucid throughout her evacuation._x000a_Two climbers not associated with the couple arrived at the scene right after_x000a_the accident and administered first aid, and one of them went to the parking area_x000a_to get a cell phone and call for help. Shortly after that, my friends and I rappelled_x000a_off the route and into the scene, and first learned of the accident. We hiked out_x000a_partway to help SAR and the EMTs get to the accident victim, who was still being_x000a_tended to by her husband and another climber. At this point it was dark._x000a_The SAR crew, the EMTs, and four of us bystanding climbers then carried_x000a_the victim to a location where a helicopter could get to her. The EMTs got the_x000a_call around 6:30 p.m., and she was airlifted around 9 or 9:30 p.m. (Source: Edited_x000a_from a post on Mountainproject.com by “kBobby.”)_x000a_The winds were extremely high that afternoon, with gusts to 60 mph in the area._x000a_(I estimate the gusts on Cat in the Hat were around 40 mph.) This is probably_x000a_a contributing factor in their decision to lower instead of rappel during some of_x000a_their descent. The winds abated around 9 p.m., which allowed the helicopter to_x000a_come in._x000a_My three friends and I had crossed paths with this couple about two hours_x000a_earlier, at the top of the third pitch (where all the slings are around the block),_x000a_while we were still going up and they were going down. Ominously, as she was_x000a_rappelling from the top of the third pitch, the victim said to my friend, “I’m glad_x000a_you are here so that if we get stuck you can rescue us.” My friend told me this as_x000a_we were rappelling down the first pitch, moments before we got to the bottom_x000a_and found out that the girl was injured. My friend also told me this climb was the_x000a_couple’s first multi-pitch climb and their second trad climb._x000a_Earlier, before we had caught up to them at the third-pitch belay, another_x000a_party told us that one of the two had dropped a belay device and that they were_x000a_both having an unhappy time._x000a_One of the climbers who arrived on the scene first said that he thought she_x000a_was being lowered, then stopped on a ledge while slack was still being paid out,_x000a_then fell._x000a_From another posting on Mountain Project by “Rockwood:” I am one of_x000a_kBobby’s friends and was climbing with him the day of the accident; I’m the one_x000a_the injured climber talked to at the belay near the top when she asked about_x000a_being rescued. I’m also the one almost hit by her falling ATC while sitting at the_x000a_second belay. To clarify some of his details, she did get her ATC back. It landed_x000a_near me at the tree on the top of the second pitch. We found it and my partner_x000a_brought it up to her as we climbed up. At the slings (top of the third pitch) she_x000a_was rapping, not being lowered, so don’t worry about the rings. It wasn’t until_x000a_the last pitch that the lowering happened, and at that point they were on bolt_x000a_anchors. It was very windy and she was very cold and extremely sketched out_x000a_and panicky. I was doing my best to calm her down with chitchat as my partner_x000a_climbed, and that’s when I discovered how inexperienced they were._x000a_The ability to remain calm is critical in preventing accidents. The_x000a_foreshadowing of this event was unbelievable, but I was glad we were there to_x000a_help direct the rescue workers and hope she’s doing better. I’m considering a_x000a_WFR class as well after this."/>
    <n v="7"/>
    <m/>
    <m/>
    <n v="1"/>
    <m/>
    <m/>
    <m/>
    <m/>
    <m/>
    <n v="1"/>
    <m/>
    <m/>
    <m/>
    <x v="0"/>
    <n v="1"/>
    <m/>
    <x v="1"/>
    <x v="0"/>
    <x v="0"/>
    <x v="0"/>
    <x v="0"/>
    <x v="0"/>
    <m/>
    <m/>
    <x v="0"/>
    <m/>
    <m/>
    <m/>
    <x v="0"/>
    <x v="0"/>
    <m/>
    <m/>
    <m/>
    <x v="0"/>
    <m/>
    <m/>
    <m/>
    <m/>
    <m/>
    <m/>
    <x v="0"/>
    <m/>
    <m/>
    <m/>
    <m/>
    <m/>
    <n v="1"/>
    <m/>
    <m/>
    <m/>
    <m/>
    <m/>
    <m/>
    <x v="0"/>
    <m/>
    <m/>
    <m/>
    <m/>
    <m/>
    <m/>
    <m/>
    <m/>
    <m/>
    <m/>
    <m/>
    <m/>
    <m/>
    <m/>
    <m/>
    <m/>
    <m/>
    <x v="1"/>
    <m/>
    <m/>
    <m/>
    <m/>
    <n v="1"/>
    <m/>
    <m/>
    <m/>
    <m/>
    <n v="1"/>
    <m/>
    <m/>
    <m/>
    <m/>
    <m/>
    <m/>
    <m/>
    <m/>
  </r>
  <r>
    <x v="1915"/>
    <s v="Fall on Rock, Loose Rock - Rockfall, Failure to Test Hold _x000a_California, Yosemite Valley, Sentinel Rock"/>
    <x v="24"/>
    <s v="On June 20 two experienced male climbers (32 and 39) from Japan were scrambling down the gully behind Sentinel Rock (the standard descent), after climbing the Steck-Salathé route (16 pitches, 5.10b). One warned the other of a possible loose slab. The other used it for balance, but it slid on sand, hit him, and sent him on a tumbling fall. His partner went for help. We short-hauled the patient. The fall resulted in a fractured lumbar spine and pneumothorax, but he’s making a full recovery. (Source: John Dill, Ranger.)"/>
    <n v="6"/>
    <m/>
    <m/>
    <m/>
    <m/>
    <m/>
    <n v="1"/>
    <m/>
    <m/>
    <m/>
    <m/>
    <n v="1"/>
    <m/>
    <x v="0"/>
    <n v="1"/>
    <m/>
    <x v="1"/>
    <x v="0"/>
    <x v="1"/>
    <x v="1"/>
    <x v="0"/>
    <x v="0"/>
    <m/>
    <m/>
    <x v="1"/>
    <n v="1"/>
    <m/>
    <m/>
    <x v="0"/>
    <x v="0"/>
    <m/>
    <m/>
    <m/>
    <x v="0"/>
    <m/>
    <m/>
    <m/>
    <m/>
    <m/>
    <m/>
    <x v="0"/>
    <m/>
    <m/>
    <m/>
    <m/>
    <m/>
    <m/>
    <m/>
    <m/>
    <m/>
    <m/>
    <m/>
    <m/>
    <x v="0"/>
    <m/>
    <m/>
    <m/>
    <m/>
    <m/>
    <m/>
    <m/>
    <m/>
    <m/>
    <m/>
    <m/>
    <n v="1"/>
    <m/>
    <m/>
    <m/>
    <m/>
    <m/>
    <x v="1"/>
    <m/>
    <m/>
    <m/>
    <m/>
    <m/>
    <m/>
    <m/>
    <m/>
    <m/>
    <m/>
    <m/>
    <n v="1"/>
    <m/>
    <m/>
    <m/>
    <m/>
    <m/>
    <m/>
  </r>
  <r>
    <x v="1916"/>
    <s v="Fall on Rock, Not Secured to Cliff Top _x000a_Colorado, Boulder Canyon, Boulderado"/>
    <x v="24"/>
    <s v="On September 2, Treff Owen Carpenter (28) fell 70 feet to his death while setting up a top-rope climb on the Boulderado crag, located in Boulder Canyon. He was a member of a climbing group of eight, and the most experienced climber in the group. He volunteered to hike to the top of the route to set up an anchor to help an off-route climber. While searching for an anchor, he fell to the ground and was fatally injured. Treff came to rest on the road, where others secured the scene and administered basic first aid until a nurse and EMT arrived from nearby. Nederland EMTs were on scene within 10 minutes, but were not able to keep him alive. (Source: Daniel Lack, RMRG.)_x000a_Analysis_x000a_According to Mountainproject.com, “This southwest-facing wall is a [common] place to take a first-time climber. The staging area and the anchor access make it a potentially hazardous climbing location for the unwary climber. It has a number of easy climbs in close proximity up a clean open wall. Anchor placements are a little tricky, though; the ledge up top, while safe, does not afford many things to set up an anchor with. Recommend bringing some long slings and some cams to do the job right. Top-rope access is via a trail up the talus just left of the rock. Be extremely careful accessing the anchors above these climbs if you top-rope here. Lethal accidents have occurred too often here.”"/>
    <n v="6"/>
    <m/>
    <m/>
    <m/>
    <n v="1"/>
    <m/>
    <m/>
    <m/>
    <m/>
    <n v="1"/>
    <m/>
    <m/>
    <m/>
    <x v="1"/>
    <m/>
    <m/>
    <x v="1"/>
    <x v="1"/>
    <x v="0"/>
    <x v="1"/>
    <x v="0"/>
    <x v="1"/>
    <m/>
    <m/>
    <x v="0"/>
    <m/>
    <m/>
    <m/>
    <x v="0"/>
    <x v="0"/>
    <m/>
    <m/>
    <m/>
    <x v="0"/>
    <m/>
    <m/>
    <m/>
    <m/>
    <m/>
    <m/>
    <x v="0"/>
    <m/>
    <m/>
    <m/>
    <m/>
    <m/>
    <m/>
    <m/>
    <m/>
    <n v="1"/>
    <m/>
    <m/>
    <m/>
    <x v="0"/>
    <m/>
    <m/>
    <m/>
    <m/>
    <m/>
    <m/>
    <m/>
    <m/>
    <n v="1"/>
    <m/>
    <m/>
    <m/>
    <m/>
    <m/>
    <m/>
    <m/>
    <m/>
    <x v="1"/>
    <m/>
    <m/>
    <m/>
    <m/>
    <m/>
    <m/>
    <m/>
    <m/>
    <m/>
    <m/>
    <m/>
    <m/>
    <m/>
    <m/>
    <n v="1"/>
    <m/>
    <m/>
    <m/>
  </r>
  <r>
    <x v="1917"/>
    <s v="Fall on Rock, Off Route _x000a_California, Yosemite Valley, El Capitan, West Face"/>
    <x v="24"/>
    <s v="On June 6, Rick Barus (26) was leading pitch 16 of the West Face, just above Thanksgiving Ledge, when he took the left of two possible cracks. It turned out to be the wrong crack and it petered out. His partner was out of sight below, and they could not communicate against the wind, so instead of lowering he set good protection, climbed a little higher, and tried to traverse to the correct crack about 30 feet to the right. The traverse turned out to be harder than it looked. He kept going, made a dynamic move, and got his fingers in the crack but fell. He took a 25- to 30-foot swinging fall on a fairly clean face; his protection held, but his foot struck something, severely dislocating his ankle. A nearby party called 911, and he was rescued by helicopter short-haul fairly quickly._x000a_Barus’ ankle required surgical reduction and hardware. Recovery took six months. His ankle has a slight decrease in range of motion, but he’s climbing again._x000a_Analysis_x000a_Although this trip to the park was their first time climbing together, Rick and his partner were a compatible team. They had no problems until the accident._x000a_Getting off-route happens. A topo might have helped, but they had lost their only copy. If you find yourself in Rick’s predicament, consider downclimbing before traversing, leaving protection above you to lessen the severity of a fall. In a worst-case scenario, downclimb or lower off the entire off-route section, pull the rope through your protection, and start over. In some cases the follower may be able to safely swing over to recover your abandoned gear._x000a_As Jeff Jackson pointed out in a Rock &amp; Ice report on the incident, “The West Face and East Buttress are infamous for difficult route finding.... Barus is a self-described ‘newbie’ with just two seasons of outdoor climbing under his belt. Route finding is a skill that develops over time.... Take some time to study guidebooks, talk to locals, and preview the route with binoculars.” (Source: John Dill, Ranger, and Rock and Ice, October 2012.)"/>
    <n v="6"/>
    <m/>
    <m/>
    <m/>
    <n v="1"/>
    <m/>
    <m/>
    <m/>
    <m/>
    <n v="1"/>
    <m/>
    <m/>
    <m/>
    <x v="0"/>
    <n v="1"/>
    <m/>
    <x v="1"/>
    <x v="1"/>
    <x v="0"/>
    <x v="0"/>
    <x v="0"/>
    <x v="0"/>
    <m/>
    <n v="1"/>
    <x v="0"/>
    <m/>
    <m/>
    <m/>
    <x v="0"/>
    <x v="0"/>
    <m/>
    <m/>
    <m/>
    <x v="0"/>
    <m/>
    <m/>
    <m/>
    <m/>
    <m/>
    <m/>
    <x v="0"/>
    <m/>
    <m/>
    <m/>
    <m/>
    <m/>
    <m/>
    <m/>
    <m/>
    <n v="1"/>
    <m/>
    <m/>
    <m/>
    <x v="0"/>
    <m/>
    <m/>
    <m/>
    <m/>
    <m/>
    <m/>
    <m/>
    <m/>
    <m/>
    <m/>
    <m/>
    <m/>
    <m/>
    <m/>
    <m/>
    <m/>
    <m/>
    <x v="1"/>
    <m/>
    <m/>
    <m/>
    <m/>
    <m/>
    <m/>
    <m/>
    <m/>
    <m/>
    <m/>
    <m/>
    <n v="1"/>
    <m/>
    <m/>
    <m/>
    <m/>
    <m/>
    <m/>
  </r>
  <r>
    <x v="1918"/>
    <s v="Fall on Rock, Off Route, Placed No or Inadequate Protection _x000a_Colorado, Eldorado Canyon State Park, Redgarden Wall"/>
    <x v="24"/>
    <s v="On May 24, Adam Kimmerly (32) and William Olszewski (51) set out to climb the Grand Giraffe (six pitches, 5.9+) on Redgarden Wall. William explains: We climbed the west face of Lower Ramp (5.2) to access Grand Giraffe Ledge and the start of our route. Adam led the first two pitches of Grand Giraffe, with me following. I led pitch three and brought him up to my anchor. Adam was set to lead pitch four, the crux, a consistently wide crack that pulls over a bulge and finishes on Redgarden’s Upper Ramp. The guidebook (Eldorado Canyon, Steve Levin, Sharp End Publishing, 2009) calls for a standard rack to 3.5 inches for this route, and mentions that 5- to 6-inch gear is optional. We had nothing larger than a 4-inch piece. Adam started up the pitch, and at some point he determined that it was not wise to continue up the wide crack without larger gear and backed off to the anchor. We remembered that the guidebook also identified a pitch-four variation rated at 5.6 PG-13 that links up with Super Slab. Adam began leading that variation and disappeared from sight to climber’s left, past an arête. Verbal communication was lost due to wind and the configuration of the rock. After a few minutes the rope went temporarily slack and then quickly tightened, signaling that Adam had fallen. From this position we had partial verbal communication, and I followed his instructions to lower him back to my anchor ledge. Adam is a SAR volunteer in San Diego County and self-diagnosed a fractured leg. After securing Adam to the anchor, I called 911 on my cell and was connected to Rocky Mountain Rescue. I handed the phone to Adam, as he has much more experience in such matters. I set a rap anchor, transferred our PAS tethers to the new anchor (utilizing a nut, four-foot sling, two carabiners, and an existing piton) and cleaned my initial gear anchor. We self-rescued to Grand Giraffe Ledge: Adam rappelled to an intermediate ledge with an anchor, then I rappelled; I clipped a carabiner to an existing sling and cordelette that were slung around a large boulder and fixed my 70-meter rope to it, as we were not sure of the distance to Grand Giraffe Ledge. Adam rappelled to the ledge. Upon realizing that the ledge was no farther than one-half the length of the rope, I reset the rope and rappelled to join Adam. By this time members of RMRG were on the ledge, attending to Adam. RMRG applied a vacuum splint to Adam’s right leg and used an assisted lower to get him down to the ground. From there he was placed on a litter and carried down to and across South Boulder Creek. I drove Adam to a local hospital, where X-rays showed multiple compression fractures of the right tibia and fibula. He also had a bruised left heel and sprained left ankle._x000a_Analysis_x000a_What follows are the contributing factors to this accident, as I see them: We had insufficient gear for the crux pitch. While I do not hold the guidebook author or the publisher accountable in any way, we were under the impression that listing the larger gear as “optional” meant that the crux pitch could be led safely without such gear. In fact, that may be possible; however, Adam, an experienced climber, made the determination that it could not be led safely with the gear we had. This led him to opt for the pitch 4 variation instead of continuing up the route. The fact that said variation was listed as having a difficulty rating of 5.6 gave us the impression that pitch 4 could be circumvented with easy climbing. In retrospect, while the traverse from Grand Giraffe to the third anchor on Super Slab was indeed 5.6, this variation still requires climbing through the Super Slab crux at 5.10d, with sparse protection. While Adam is an accomplished and experienced climber, regularly redpointing slab routes at 5.11, falls are always a possibility, especially near the top of one’s abilities. The crux of Super Slab requires micro-protection, of which we had very little, and most likely insufficient for the task. While the first ascent of this route utilized fixed protection for the crux in the form of hammered pitons, these pitons are long gone and have not been replaced with modern fixed protection, requiring climbers to use micro-protection that may not hold a lead fall. Conclusion: Had we better researched this route and therefore understood that our options for pitch 4 were a wide crack requiring bigger gear or a difficult slab requiring suspect micro-gear, we would have chosen to climb something else. Had we at least understood that the pitch 4 variation to link up with Super Slab would require a difficult-to-protect 5.10d crux, we would have bailed without attempting the variation. Had the missing pitons at the crux of Super Slab been replaced with modern fixed protection, Adam’s lead fall would have been minor, keeping him far away from the sloping ledge that caused his injuries. The bottom line is that a lack of knowledge of the routes, combined with a willingness to go for it and a little dumb luck, resulted in a big fall with serious injuries. (Source: William Olszewski.) (Editors note: The climbing party called 911 and provided precise details of their location, injuries, and plans, allowing faster rescuer access and prioritization of rescue and medical equipment. The ability to self-rescue expedited their rescue and is a fundamental skill all climbers should possess .)"/>
    <n v="6"/>
    <m/>
    <m/>
    <m/>
    <m/>
    <n v="1"/>
    <m/>
    <n v="1"/>
    <m/>
    <m/>
    <m/>
    <n v="1"/>
    <m/>
    <x v="0"/>
    <n v="1"/>
    <m/>
    <x v="1"/>
    <x v="1"/>
    <x v="0"/>
    <x v="0"/>
    <x v="0"/>
    <x v="0"/>
    <m/>
    <m/>
    <x v="0"/>
    <m/>
    <m/>
    <m/>
    <x v="0"/>
    <x v="0"/>
    <m/>
    <m/>
    <m/>
    <x v="0"/>
    <m/>
    <m/>
    <m/>
    <m/>
    <m/>
    <m/>
    <x v="0"/>
    <m/>
    <m/>
    <m/>
    <m/>
    <m/>
    <m/>
    <m/>
    <m/>
    <n v="1"/>
    <m/>
    <m/>
    <m/>
    <x v="0"/>
    <m/>
    <m/>
    <m/>
    <m/>
    <m/>
    <m/>
    <m/>
    <m/>
    <m/>
    <m/>
    <m/>
    <m/>
    <m/>
    <m/>
    <m/>
    <m/>
    <m/>
    <x v="0"/>
    <m/>
    <m/>
    <m/>
    <m/>
    <m/>
    <m/>
    <m/>
    <m/>
    <m/>
    <m/>
    <n v="1"/>
    <m/>
    <m/>
    <m/>
    <m/>
    <m/>
    <m/>
    <m/>
  </r>
  <r>
    <x v="1919"/>
    <s v="Fall on Rock, Protection Pulled Out - Inadequate Protection _x000a_California, Yosemite Valley, El Capitan, Nose"/>
    <x v="24"/>
    <s v="On May 30, Mike Drake (22) was leading when his top aid piece failed on the upper half of the “Pancake Flake” (pitch 23, 5.10a C1), above the Great Roof. He fell about 25 feet, striking a couple of ledges; he attributes the long fall to having back-cleaned a good piece, thinking he’d need it later. His partner lowered him to the belay and got him into their portaledge. NPS personnel lowered rescuers to him from the summit. They packaged him in a litter, continued lowering with him to the ground, and transferred him to an air ambulance._x000a_Analysis_x000a_He was diagnosed with a fractured elbow, four fractures of the pelvis, four fractured ribs, and a collapsed lung. (Source: From a self-report by Mike Drake on Supertopo.com in October 2012. Search “Falling on the Nose: A Four Month Journey.”)_x000a_Contributing factors included nder-protecting (back-cleaning the piece) and possibly not taking a large enough selection of pro on the pitch. In his excellent trip report at Supertopo, Mike points out the risks of a skimpy rack and of back- cleaning on aid. (Source: Mike Drake via John Dill, NPS Ranger.)"/>
    <n v="4"/>
    <m/>
    <m/>
    <n v="1"/>
    <m/>
    <m/>
    <m/>
    <m/>
    <m/>
    <m/>
    <m/>
    <m/>
    <m/>
    <x v="0"/>
    <n v="1"/>
    <m/>
    <x v="1"/>
    <x v="1"/>
    <x v="0"/>
    <x v="0"/>
    <x v="0"/>
    <x v="0"/>
    <m/>
    <m/>
    <x v="0"/>
    <m/>
    <m/>
    <m/>
    <x v="0"/>
    <x v="0"/>
    <m/>
    <m/>
    <m/>
    <x v="0"/>
    <m/>
    <m/>
    <m/>
    <m/>
    <m/>
    <m/>
    <x v="0"/>
    <m/>
    <m/>
    <m/>
    <m/>
    <m/>
    <m/>
    <m/>
    <m/>
    <m/>
    <m/>
    <m/>
    <m/>
    <x v="0"/>
    <m/>
    <m/>
    <m/>
    <m/>
    <m/>
    <m/>
    <m/>
    <m/>
    <m/>
    <m/>
    <m/>
    <m/>
    <m/>
    <m/>
    <m/>
    <m/>
    <m/>
    <x v="0"/>
    <m/>
    <m/>
    <m/>
    <m/>
    <m/>
    <m/>
    <m/>
    <m/>
    <m/>
    <m/>
    <n v="1"/>
    <m/>
    <m/>
    <m/>
    <m/>
    <m/>
    <m/>
    <m/>
  </r>
  <r>
    <x v="1920"/>
    <s v="Fall on Rock, Rappel Error - Failed to Clip to Anchor _x000a_California, Yosemite Valley, Super Slide"/>
    <x v="24"/>
    <s v="On March 24 a man (27) and a woman (26) were rappelling to the base of Super Slide (5.9) at the Royal Arches area. Apparently they wound up between two of the regular rappel anchors. The man built a temporary anchor for the woman to clip into while he ascended to reach the correct anchor. During his absence the woman somehow became unclipped from the anchor (or was never clipped to it) and fell approximately 100 feet down a steep slab to the ground. She survived—in fact she called 911 herself—but her legs were seriously injured, and one was later amputated. Rescue required a basic litter evac to an air ambulance._x000a_Analysis_x000a_These were experienced gym climbers, but only had done three years of outdoor climbing. The anchor itself was confirmed to be good when examined later by experienced climber-rangers, so it may have been a mistake in clipping to the anchor or in adjusting the tie-in later. Secondary factors might include descent- route planning and rope management during the rappel. This is a straightforward descent. Inexperience is probably behind all factors. (Source: John Dill, Ranger.)_x000a_(Editor’s note: Rappel errors once again are found throughout this edition. Our “Know the Ropes” educational piece from last year needs to find a larger audience.)_x000a_"/>
    <n v="8"/>
    <m/>
    <m/>
    <m/>
    <n v="2"/>
    <m/>
    <m/>
    <m/>
    <m/>
    <n v="1"/>
    <m/>
    <m/>
    <m/>
    <x v="0"/>
    <n v="1"/>
    <m/>
    <x v="1"/>
    <x v="0"/>
    <x v="0"/>
    <x v="0"/>
    <x v="0"/>
    <x v="0"/>
    <m/>
    <m/>
    <x v="0"/>
    <m/>
    <m/>
    <m/>
    <x v="0"/>
    <x v="0"/>
    <m/>
    <m/>
    <m/>
    <x v="0"/>
    <m/>
    <m/>
    <m/>
    <m/>
    <m/>
    <m/>
    <x v="0"/>
    <m/>
    <m/>
    <m/>
    <m/>
    <m/>
    <m/>
    <m/>
    <m/>
    <m/>
    <m/>
    <m/>
    <m/>
    <x v="0"/>
    <m/>
    <m/>
    <m/>
    <m/>
    <m/>
    <m/>
    <n v="1"/>
    <m/>
    <m/>
    <m/>
    <m/>
    <m/>
    <m/>
    <m/>
    <m/>
    <m/>
    <m/>
    <x v="1"/>
    <n v="1"/>
    <m/>
    <m/>
    <n v="1"/>
    <m/>
    <m/>
    <m/>
    <m/>
    <n v="1"/>
    <m/>
    <m/>
    <m/>
    <m/>
    <m/>
    <m/>
    <m/>
    <m/>
    <m/>
  </r>
  <r>
    <x v="1921"/>
    <s v="Fall on Rock, Untied from Rope, Lack of Communication _x000a_Colorado, Boulder, Second Flatiron"/>
    <x v="24"/>
    <s v="Late in the day on January 15, a male lead climber was attempting to climb the Second Flatiron, a low 5th-class climb with many possible variations. The leader climbed a full rope length and could not find an adequate anchor. He untied from the rope to try to climb further to find viable anchors. The second started climbing, assuming he was on belay, and then slipped, fell, and tumbled 40 feet, getting airborne in the process. Rescue involved 800 feet of high-angle evacuation to a ground team, followed by a mile of lower-angle evacuation to an ambulance._x000a_Analysis_x000a_It seems as though a lack of experience and available protection led the lead climber to believe the best option for the completion of their climb was to untie and begin a free solo to find suitable anchors. It seems there was a lack of communication between the leader and second, both for the action of untying from the rope, and for the second starting to climb. (Source: Daniel Lack, Rocky Mountain Rescue Group.)"/>
    <n v="6"/>
    <m/>
    <m/>
    <m/>
    <m/>
    <m/>
    <m/>
    <m/>
    <m/>
    <n v="1"/>
    <m/>
    <m/>
    <m/>
    <x v="0"/>
    <n v="1"/>
    <m/>
    <x v="1"/>
    <x v="1"/>
    <x v="1"/>
    <x v="1"/>
    <x v="0"/>
    <x v="0"/>
    <m/>
    <m/>
    <x v="1"/>
    <n v="1"/>
    <m/>
    <m/>
    <x v="0"/>
    <x v="0"/>
    <m/>
    <m/>
    <m/>
    <x v="0"/>
    <m/>
    <m/>
    <m/>
    <m/>
    <m/>
    <m/>
    <x v="0"/>
    <m/>
    <m/>
    <m/>
    <m/>
    <m/>
    <m/>
    <m/>
    <m/>
    <m/>
    <m/>
    <m/>
    <m/>
    <x v="0"/>
    <m/>
    <n v="1"/>
    <m/>
    <m/>
    <m/>
    <m/>
    <m/>
    <m/>
    <m/>
    <m/>
    <m/>
    <m/>
    <m/>
    <m/>
    <m/>
    <m/>
    <m/>
    <x v="1"/>
    <m/>
    <m/>
    <m/>
    <m/>
    <m/>
    <n v="1"/>
    <n v="1"/>
    <m/>
    <m/>
    <m/>
    <m/>
    <m/>
    <m/>
    <m/>
    <m/>
    <m/>
    <m/>
    <m/>
  </r>
  <r>
    <x v="1922"/>
    <s v="Fall on Rock--Rappel Error _x000a_Utah, Big Cottonwood Canyon, Challenge Buttress"/>
    <x v="24"/>
    <s v="On September 20, according to Unified Police Capt. Kris Ownby, two men (23 and 31) were rappelling down the Challenge Buttress, just across from Storm Mountain, about 8 p.m. One of them fell off the end of the rope, and both fell as a result because they were simul-rappelling. One fell 10 feet, and the other fell 40 feet. Ownby said the 23-year-old suffered a lower leg laceration and a possible sprained ankle, but his companion sustained more severe injuries to his legs and upper body._x000a_About 20 rescuers, including four paramedics, responded to the scene. The 23-year-old climber was aided in completing his ascent by 9:30 p.m. and drove himself to a hospital to be checked out. The other climber was lowered by rescuers shortly thereafter and taken to University Hospital in serious but nonlife-threatening condition. (Source: Edited from an article by Bob Mims in The Salt Lake Tribune.)_x000a_&quot;Analysis_x000a_I was the 23-year-old involved in the accident. We are still not sure what happened. My friend and I were still hooked onto the rope after we fell because I had knotted the ends. All I remember is him falling really fast and hitting the ground, and then I fell as a result. I have simul-rappelled several times before. I still do not know what went wrong or what I should do differently in the future. I do think I need to start using prusiks for backup, especially when using single ropes.&quot;_x000a_My friend is doing OK. He has a fractured vertebrae, but the doctors say he will heal up 100 percent."/>
    <n v="5"/>
    <m/>
    <m/>
    <n v="1"/>
    <m/>
    <n v="1"/>
    <m/>
    <m/>
    <m/>
    <m/>
    <m/>
    <m/>
    <m/>
    <x v="0"/>
    <n v="1"/>
    <m/>
    <x v="1"/>
    <x v="0"/>
    <x v="0"/>
    <x v="1"/>
    <x v="0"/>
    <x v="0"/>
    <m/>
    <m/>
    <x v="0"/>
    <m/>
    <m/>
    <m/>
    <x v="0"/>
    <x v="0"/>
    <m/>
    <m/>
    <m/>
    <x v="0"/>
    <m/>
    <m/>
    <m/>
    <m/>
    <m/>
    <m/>
    <x v="0"/>
    <m/>
    <m/>
    <m/>
    <m/>
    <m/>
    <m/>
    <m/>
    <m/>
    <m/>
    <m/>
    <m/>
    <m/>
    <x v="0"/>
    <m/>
    <m/>
    <m/>
    <m/>
    <m/>
    <m/>
    <m/>
    <m/>
    <m/>
    <m/>
    <m/>
    <m/>
    <m/>
    <n v="1"/>
    <m/>
    <m/>
    <m/>
    <x v="1"/>
    <m/>
    <m/>
    <m/>
    <n v="1"/>
    <m/>
    <m/>
    <m/>
    <m/>
    <m/>
    <m/>
    <m/>
    <m/>
    <m/>
    <m/>
    <n v="1"/>
    <m/>
    <m/>
    <m/>
  </r>
  <r>
    <x v="1923"/>
    <s v="Fall on Snow - Ice Axe and Helmet in Pack _x000a_Oregon, Mt. Hood, South Side Ride"/>
    <x v="24"/>
    <s v="This fatal accident on February 6 was not witnessed, so many details remain unknown. Jared Townsley (31) was reported overdue from a solo climb on the South Side Route. He was last seen by other climbers descending near Crater Rock. A search team from Portland Mountain Rescue located his body on the upper White River Glacier (9,320-foot elevation) the next day. From the body position and a slide path, it appears Townsley suffered a long fall down the headwall of the White River Glacier. He succumbed to a catastrophic head injury._x000a_&quot;Analysis_x000a_Weather conditions were reported favorable, and the climbing surface was typical melt/freeze crust. It is not known what triggered the fall. A successful self-arrest may have prevented the accident, but Townsley’s ice axe was stowed on his backpack. A helmet may have limited the head injury, but his helmet also was stowed inside his pack. Crampons were found in the debris field, but it is not known if they were worn just prior to the accident. For some unknown reason, Townsley relaxed his vigilance during the descent and failed to benefit from the safety equipment that he carried in his pack. (Source: Bob Alexander, Portland Mountain Rescue.)&quot;"/>
    <n v="7"/>
    <m/>
    <m/>
    <m/>
    <m/>
    <n v="1"/>
    <m/>
    <m/>
    <m/>
    <m/>
    <m/>
    <m/>
    <m/>
    <x v="1"/>
    <m/>
    <m/>
    <x v="0"/>
    <x v="0"/>
    <x v="1"/>
    <x v="1"/>
    <x v="0"/>
    <x v="0"/>
    <m/>
    <m/>
    <x v="1"/>
    <n v="1"/>
    <m/>
    <m/>
    <x v="0"/>
    <x v="1"/>
    <m/>
    <m/>
    <m/>
    <x v="0"/>
    <m/>
    <m/>
    <m/>
    <m/>
    <m/>
    <m/>
    <x v="0"/>
    <m/>
    <m/>
    <m/>
    <m/>
    <m/>
    <m/>
    <m/>
    <m/>
    <m/>
    <m/>
    <m/>
    <m/>
    <x v="0"/>
    <m/>
    <m/>
    <m/>
    <m/>
    <m/>
    <m/>
    <m/>
    <m/>
    <m/>
    <m/>
    <m/>
    <m/>
    <m/>
    <m/>
    <m/>
    <m/>
    <m/>
    <x v="1"/>
    <m/>
    <n v="1"/>
    <m/>
    <m/>
    <m/>
    <m/>
    <m/>
    <n v="1"/>
    <m/>
    <m/>
    <m/>
    <m/>
    <m/>
    <m/>
    <m/>
    <m/>
    <m/>
    <m/>
  </r>
  <r>
    <x v="1924"/>
    <s v="Fall on Snow - Ski Mountaineering Decent, Exceeding Abilities _x000a_Alaska, Denali National Park, Mt. McKinley, West Rib, Orient Express Couloir"/>
    <x v="24"/>
    <s v="Ilkka Uusitalo (36) and the three other members of expedition “L10 at Denali 2012” left the 14,200-foot camp on the West Buttress route to ascend and then ski down the Orient Express Couloir on May 22. Due to deteriorating weather, the group made an unplanned bivouac on the route and then continued their ascent on May 23. As they were skiing the Orient Express, Uusitalo fell at about the 18,000-foot level in the couloir and slid to approximately 15,850 feet, falling over a rock band in the process. He came to rest about 60 feet deep in a crevasse. His teammates descended to his location and left two members there while one continued descending to the 14,200-foot camp, where he notified NPS rangers of the incident._x000a_Ranger Joe Reichert received the initial notification at 2:30 p.m. Ranger Tucker Chenoweth, who was also at the 14,200-foot camp, and three patrol members were dispatched to the scene. Upon arriving at 3:50 p.m., Chenoweth reported that the other members of L10 had gone into the crevasse and had determined that Uusitalo had died from his injuries. Ranger Chenoweth and his team extracted Uusitalo’s body from the crevasse, and it was flown to base camp and eventually Talkeetna, where it was transferred to the medical examiner. (Source: Coley Gentzel, Lead Mountaineering Ranger.)"/>
    <n v="5"/>
    <m/>
    <m/>
    <m/>
    <m/>
    <m/>
    <n v="1"/>
    <m/>
    <m/>
    <n v="1"/>
    <m/>
    <m/>
    <m/>
    <x v="1"/>
    <m/>
    <m/>
    <x v="1"/>
    <x v="1"/>
    <x v="1"/>
    <x v="1"/>
    <x v="0"/>
    <x v="0"/>
    <m/>
    <m/>
    <x v="0"/>
    <m/>
    <m/>
    <m/>
    <x v="0"/>
    <x v="1"/>
    <m/>
    <m/>
    <m/>
    <x v="0"/>
    <m/>
    <n v="1"/>
    <m/>
    <m/>
    <m/>
    <m/>
    <x v="0"/>
    <n v="1"/>
    <m/>
    <m/>
    <m/>
    <m/>
    <m/>
    <m/>
    <m/>
    <m/>
    <m/>
    <m/>
    <m/>
    <x v="0"/>
    <m/>
    <m/>
    <m/>
    <m/>
    <m/>
    <m/>
    <m/>
    <m/>
    <m/>
    <m/>
    <m/>
    <m/>
    <m/>
    <m/>
    <m/>
    <m/>
    <m/>
    <x v="1"/>
    <m/>
    <m/>
    <m/>
    <m/>
    <m/>
    <m/>
    <m/>
    <m/>
    <m/>
    <m/>
    <n v="1"/>
    <m/>
    <m/>
    <m/>
    <m/>
    <m/>
    <m/>
    <m/>
  </r>
  <r>
    <x v="1925"/>
    <s v="Fall on Snow, Climbing Unroped _x000a_Alaska, Denali National Park, Mt. Mckinley, West Buttress"/>
    <x v="24"/>
    <s v="Steffen Machulka (49) was a member of the three-person German climbing team “Die Bahner.” On May 18 the team was on the eighth day of the expedition and was moving from the 14,200-foot camp to the 17,200-foot camp on the West Buttress. The team climbed unroped up the fixed lines with Machulka in the lead position. National Park Service (NPS) rangers were also moving to the 17,200-foot camp and were close behind._x000a_Around 4:30 p.m., Machulka crested the ridge at 16,200 feet, detached from the top of the fixed line, and set down his climbing pack. According to team member Klaus Dieter, who witnessed the accident, Machulka’s climbing pack started to roll down the slope toward the Peters Glacier and he jumped after it. Dieter states that within seconds Machulka was out of sight._x000a_At 4:40 p.m., NPS ranger Kevin Wright arrived at the top of the fixed lines and the accident was reported to him. The National Park contract helicopter 3AE was at base camp conducting training with NPS staff, so Wright requested an aerial reconnaissance of the accident site. Wright and his team began descending the slope toward the Peters Glacier but were unable to locate any sign of Machulka._x000a_At 5:17 p.m., NPS helicopter 3AE launched from base camp to reconnoiter the accident site, with ranger Dave Weber onboard. Shortly after arriving on the scene, they spotted a body at approximately 15,100 feet. The helicopter performed a toe-in hover operation, allowing rangers Weber and Taysom to exit the aircraft and assess Machulka’s condition. He showed signs of massive head trauma incompatible with life and was pronounced dead at 5:50 p.m. His body was loaded into the helicopter and transported back to Talkeetna that evening. (Source: Mik Shain, Mountaineering Ranger.)"/>
    <n v="4"/>
    <m/>
    <m/>
    <m/>
    <m/>
    <m/>
    <n v="1"/>
    <m/>
    <m/>
    <m/>
    <m/>
    <m/>
    <m/>
    <x v="1"/>
    <m/>
    <m/>
    <x v="1"/>
    <x v="1"/>
    <x v="1"/>
    <x v="1"/>
    <x v="0"/>
    <x v="0"/>
    <m/>
    <m/>
    <x v="1"/>
    <n v="1"/>
    <m/>
    <m/>
    <x v="0"/>
    <x v="1"/>
    <m/>
    <m/>
    <m/>
    <x v="0"/>
    <m/>
    <m/>
    <m/>
    <m/>
    <m/>
    <m/>
    <x v="0"/>
    <m/>
    <m/>
    <m/>
    <m/>
    <m/>
    <m/>
    <m/>
    <m/>
    <m/>
    <m/>
    <m/>
    <m/>
    <x v="0"/>
    <m/>
    <m/>
    <m/>
    <m/>
    <m/>
    <m/>
    <m/>
    <m/>
    <m/>
    <m/>
    <m/>
    <m/>
    <m/>
    <m/>
    <m/>
    <m/>
    <m/>
    <x v="1"/>
    <m/>
    <m/>
    <m/>
    <m/>
    <m/>
    <m/>
    <m/>
    <m/>
    <m/>
    <m/>
    <n v="1"/>
    <m/>
    <m/>
    <m/>
    <m/>
    <m/>
    <m/>
    <m/>
  </r>
  <r>
    <x v="1926"/>
    <s v="Fall on Snow, Failure to Self-Arrest, Inadequate Equipment - No Crampons _x000a_California, Mt. Shasta Wilderness, Avalanche Gulch"/>
    <x v="24"/>
    <s v="On April 21 a man (22) attempted to glissade down Avalanche Gulch below Redbanks. As the snow was too firm, he lost control and slid for 1,500 feet. He suffered abrasions and cuts._x000a_Rangers spoke to the man over the phone and met with him one hour after initial phone contact at a lower elevation. He consented to minor first-aid treatment for cuts and scrapes, and then determined he would continue his self- rescue. He had three or four years of experience. He did not have crampons on. (Source: Nick Meyers, Lead Climbing Ranger and Avalanche Specialist.)_x000a_(Editor’s note: This is the most common type of accident on Mt. Shasta.)"/>
    <n v="8"/>
    <m/>
    <m/>
    <n v="1"/>
    <m/>
    <m/>
    <m/>
    <m/>
    <m/>
    <m/>
    <m/>
    <n v="1"/>
    <m/>
    <x v="0"/>
    <n v="1"/>
    <m/>
    <x v="1"/>
    <x v="0"/>
    <x v="1"/>
    <x v="1"/>
    <x v="0"/>
    <x v="0"/>
    <m/>
    <m/>
    <x v="1"/>
    <m/>
    <m/>
    <m/>
    <x v="0"/>
    <x v="1"/>
    <m/>
    <m/>
    <n v="1"/>
    <x v="0"/>
    <n v="1"/>
    <m/>
    <m/>
    <m/>
    <m/>
    <m/>
    <x v="0"/>
    <m/>
    <m/>
    <m/>
    <m/>
    <m/>
    <m/>
    <m/>
    <m/>
    <m/>
    <m/>
    <m/>
    <m/>
    <x v="0"/>
    <m/>
    <m/>
    <m/>
    <m/>
    <m/>
    <m/>
    <m/>
    <m/>
    <m/>
    <m/>
    <m/>
    <m/>
    <m/>
    <m/>
    <m/>
    <m/>
    <n v="1"/>
    <x v="1"/>
    <m/>
    <m/>
    <m/>
    <m/>
    <m/>
    <m/>
    <m/>
    <m/>
    <m/>
    <n v="1"/>
    <m/>
    <m/>
    <m/>
    <m/>
    <m/>
    <m/>
    <m/>
    <m/>
  </r>
  <r>
    <x v="1927"/>
    <s v="Fall on Snow, Inadequate Equipment, Exceeding Abilities _x000a_Oregon, Mt. Hood, South Side Route"/>
    <x v="24"/>
    <s v="On June 12, Mark Cartier (56), a highly experienced climber, succumbed after falling approximately 1,000 feet while soloing a South Side route variation. Climbing conditions were considered excellent._x000a_Cartier suffered massive head trauma and was determined deceased on scene. His fall was not witnessed, so it is not known if icefall may have struck him and caused the fall. When an eight-person team from Portland Mountain Rescue recovered his remains, they noted substantial icefall by late morning._x000a_Analysis_x000a_Solo climbing adds considerable risk and should only be conducted by confident and experienced climbers. In this case, climbing solo did not appear to cause or contribute to the accident._x000a_Icefall can be a significant hazard, particularly for late ascents/descents. This accident happened at 5 a.m., well before substantial icefall was expected. By definition, experience level (both negative and positive) increases with the number of climbs, but so does the cumulative effect of risk. Perhaps the exposure of over 100 ascents finally caught up with this experienced climber. (Source: Bob Alexander, Portland Mountain Rescue.)"/>
    <n v="7"/>
    <m/>
    <m/>
    <m/>
    <m/>
    <m/>
    <m/>
    <n v="1"/>
    <m/>
    <m/>
    <m/>
    <n v="1"/>
    <m/>
    <x v="1"/>
    <m/>
    <m/>
    <x v="1"/>
    <x v="1"/>
    <x v="1"/>
    <x v="1"/>
    <x v="0"/>
    <x v="0"/>
    <m/>
    <m/>
    <x v="1"/>
    <n v="1"/>
    <m/>
    <m/>
    <x v="0"/>
    <x v="1"/>
    <m/>
    <m/>
    <m/>
    <x v="0"/>
    <m/>
    <m/>
    <m/>
    <m/>
    <m/>
    <m/>
    <x v="0"/>
    <m/>
    <n v="1"/>
    <m/>
    <m/>
    <m/>
    <m/>
    <m/>
    <m/>
    <m/>
    <m/>
    <m/>
    <m/>
    <x v="0"/>
    <m/>
    <m/>
    <m/>
    <m/>
    <m/>
    <m/>
    <m/>
    <m/>
    <m/>
    <m/>
    <m/>
    <m/>
    <m/>
    <m/>
    <m/>
    <m/>
    <n v="1"/>
    <x v="1"/>
    <m/>
    <m/>
    <m/>
    <m/>
    <m/>
    <m/>
    <m/>
    <m/>
    <m/>
    <m/>
    <m/>
    <n v="1"/>
    <m/>
    <m/>
    <m/>
    <m/>
    <m/>
    <m/>
  </r>
  <r>
    <x v="1928"/>
    <s v="Fall on Snow, Inadequate Equipment, Exceeding Abilities _x000a_Oregon, Mt. Hood, West Crater Rim"/>
    <x v="24"/>
    <s v="Gary Morgan (52) had flown in from Michigan and was attempting a summit climb on June 21 by a South Side variation, the West Crater Rim. After losing his footing, he was unable to self-arrest with his hiking stick. The 300-foot slide resulted in a concussion and hip/leg injuries. Nearby climbers (including Portland Mountain Rescue leaders Joe Owens, Michael Lemming, and Jarod Cogswell) witnessed the fall and provided first aid. Morgan was sled-evacuated by a PMR team to an awaiting Timberline snowcat._x000a_Analysis_x000a_Morgan was observed to be under-equipped and demonstrated poor crampon technique when traversing to the “old chute.” He lacked the ice axe and rigid mountaineering boots required for this route. His inexperience also prevented him from using from proper crampon technique. When asked about an ice axe, he responded “Nah, I travel light.” (Source: Jeff Scheetz, Portland Mountain Rescue.)"/>
    <n v="7"/>
    <m/>
    <m/>
    <m/>
    <m/>
    <m/>
    <m/>
    <n v="1"/>
    <m/>
    <n v="1"/>
    <m/>
    <m/>
    <m/>
    <x v="0"/>
    <n v="1"/>
    <m/>
    <x v="0"/>
    <x v="1"/>
    <x v="1"/>
    <x v="1"/>
    <x v="0"/>
    <x v="0"/>
    <m/>
    <m/>
    <x v="1"/>
    <m/>
    <m/>
    <m/>
    <x v="0"/>
    <x v="1"/>
    <m/>
    <m/>
    <n v="1"/>
    <x v="0"/>
    <m/>
    <m/>
    <m/>
    <m/>
    <m/>
    <m/>
    <x v="0"/>
    <m/>
    <m/>
    <m/>
    <m/>
    <m/>
    <m/>
    <m/>
    <m/>
    <m/>
    <m/>
    <m/>
    <m/>
    <x v="0"/>
    <m/>
    <m/>
    <m/>
    <m/>
    <m/>
    <m/>
    <m/>
    <m/>
    <m/>
    <m/>
    <m/>
    <m/>
    <m/>
    <m/>
    <m/>
    <m/>
    <n v="1"/>
    <x v="1"/>
    <m/>
    <m/>
    <m/>
    <m/>
    <m/>
    <m/>
    <m/>
    <m/>
    <m/>
    <m/>
    <m/>
    <n v="1"/>
    <m/>
    <m/>
    <m/>
    <m/>
    <m/>
    <m/>
  </r>
  <r>
    <x v="1929"/>
    <s v="Fall on Snow, Unable to Self-Arrest, Faulty Use of Crampons--Failed to Put Them On _x000a_Oregon, Mt. Hood, South Side Route"/>
    <x v="24"/>
    <s v="On February 4, while ascending the South Side Route, Andy Kim (age unknown) stopped at the 9,500-foot elevation to put on his crampons. As he was leveling a platform for the transition, he slipped and slid about 500 feet. He lost his ice axe while attempting self-arrest. Joe Owens, a guide and mountain rescue leader, witnessed the fall and attended to Kim, who had suffered a forehead wound (and broken helmet) and sore limbs. Owens escorted Kim by short rope to a Timberline snowcat for ski patrol evacuation._x000a_Analysis_x000a_Kim delayed donning crampons needed for purchase on the frozen snow surface. These conditions also made self-arrest problematic. (Source: Jeff Scheetz, Portland Mountain Rescue.)"/>
    <n v="4"/>
    <m/>
    <m/>
    <m/>
    <m/>
    <m/>
    <m/>
    <m/>
    <m/>
    <m/>
    <m/>
    <m/>
    <m/>
    <x v="0"/>
    <n v="1"/>
    <m/>
    <x v="1"/>
    <x v="1"/>
    <x v="1"/>
    <x v="1"/>
    <x v="0"/>
    <x v="0"/>
    <m/>
    <m/>
    <x v="1"/>
    <m/>
    <m/>
    <m/>
    <x v="0"/>
    <x v="1"/>
    <m/>
    <m/>
    <n v="1"/>
    <x v="0"/>
    <m/>
    <m/>
    <m/>
    <m/>
    <m/>
    <m/>
    <x v="0"/>
    <m/>
    <m/>
    <m/>
    <m/>
    <m/>
    <m/>
    <m/>
    <m/>
    <m/>
    <m/>
    <m/>
    <m/>
    <x v="0"/>
    <m/>
    <m/>
    <m/>
    <m/>
    <m/>
    <m/>
    <m/>
    <m/>
    <m/>
    <m/>
    <m/>
    <m/>
    <m/>
    <m/>
    <m/>
    <m/>
    <m/>
    <x v="1"/>
    <m/>
    <m/>
    <m/>
    <m/>
    <m/>
    <m/>
    <m/>
    <n v="1"/>
    <m/>
    <m/>
    <m/>
    <m/>
    <m/>
    <m/>
    <m/>
    <m/>
    <m/>
    <m/>
  </r>
  <r>
    <x v="1930"/>
    <s v="Fall on Snow, Unable to Self-Arrest, Party Separated _x000a_Oregon, Mt. Hood, South Side Route"/>
    <x v="24"/>
    <s v="On February 5, while ascending the South Side Route, Meg Coker (35) lost her footing at about 10,500-foot elevation. She was unable to self-arrest and slid about 200 feet. She suffered multiple rib fractures and a collapsed lung. Nearby teams (not her teammates) witnessed the fall and provided first aid until professional ski patrollers and paramedics were on scene. A litter team from Portland Mountain Rescue provided sled evacuation to a Timberline snowcat._x000a_&quot;Analysis_x000a_Coker fell behind her teammates, who were therefore not positioned to assist her. Climbing party strength is reduced when the team is separated. (Source: Jeff Scheetz, Portland Mountain Rescue.)&quot;"/>
    <n v="4"/>
    <m/>
    <m/>
    <m/>
    <m/>
    <n v="1"/>
    <m/>
    <m/>
    <m/>
    <m/>
    <m/>
    <m/>
    <m/>
    <x v="0"/>
    <n v="1"/>
    <m/>
    <x v="1"/>
    <x v="1"/>
    <x v="1"/>
    <x v="1"/>
    <x v="0"/>
    <x v="0"/>
    <m/>
    <m/>
    <x v="1"/>
    <m/>
    <m/>
    <m/>
    <x v="0"/>
    <x v="1"/>
    <m/>
    <m/>
    <m/>
    <x v="0"/>
    <m/>
    <m/>
    <m/>
    <m/>
    <m/>
    <m/>
    <x v="0"/>
    <m/>
    <m/>
    <m/>
    <m/>
    <m/>
    <m/>
    <m/>
    <m/>
    <m/>
    <m/>
    <m/>
    <m/>
    <x v="0"/>
    <m/>
    <m/>
    <m/>
    <n v="1"/>
    <m/>
    <m/>
    <m/>
    <m/>
    <m/>
    <m/>
    <m/>
    <m/>
    <m/>
    <m/>
    <m/>
    <m/>
    <m/>
    <x v="1"/>
    <m/>
    <m/>
    <m/>
    <m/>
    <m/>
    <m/>
    <m/>
    <n v="1"/>
    <m/>
    <m/>
    <m/>
    <m/>
    <m/>
    <m/>
    <m/>
    <m/>
    <m/>
    <m/>
  </r>
  <r>
    <x v="1931"/>
    <s v="Falling Rock - Pulled Rock Off, Failed to Inspect Top of Boulder Problem _x000a_Colorado, Boulder, Flagstaff Mountain"/>
    <x v="24"/>
    <s v="_x000a_During the early afternoon on May 3, calls for help were reported near Realization Point on Flagstaff Mountain. Rocky Mountain Rescue Group (RMRG), AMR Ambulance, City of Boulder Open Space and Mountain Parks, Boulder City Fire Department, and the Boulder County Sheriff’s Office responded to the scene. Bystanders at the trailhead pointed in the general direction of the cries, and responders quickly located a stuck and injured climber, pinned underneath a large boulder, a short distance north of Flagstaff Road. Andrew Chapman (27) and his girlfriend had been bouldering with a companion on a 10- to 12-foot-tall boulder, and unexpectedly pulled off a large piece of rock (the size of a large boulder). The climber fell backward to the ground and came to rest in a sitting position, pinned against a tree, with one leg pinned between the detached piece of the boulder and another rock. He sustained injuries but was able to breathe normally. He could not extract himself. Upon arrival, rescuers quickly began formulating plans to move the boulder and free the injured climber. The multi-agency crew completed extrication at 2:47 p.m. RMRG then performed a short scree evacuation to carry Chapman to a waiting ambulance for transport to Boulder Community Hospital. He is expected to make a full recovery._x000a_Analysis_x000a_Approximately one percent of climbing accidents RMRG responds to are caused by rockfall. Most of these accidents occur February through June. Seasonal risk increase is presumably associated with seasonal precipitation, freeze-thaw cycles, and climbing use patterns. The first climbers of the season are more likely to pull off loosened rock than the last climbers of the season. The injured climber remarked that if he had inspected of the top of the boulder problem prior to attempting to climb it, he likely would have noticed the loose rock hazard and avoided it. This accident occurred in a relatively low climbing-use area. In more popular areas, other climbers are likely to have already released loose rock. Climbers are well advised to be particularly alert to potential rockfall hazards from February through June. Added caution is appropriate on less-traveled rock formations or routes. (Sources: Rockymountainrescue.org and Dailycamara.org.)_x000a_"/>
    <n v="6"/>
    <m/>
    <m/>
    <m/>
    <n v="1"/>
    <m/>
    <m/>
    <m/>
    <m/>
    <n v="1"/>
    <m/>
    <m/>
    <m/>
    <x v="0"/>
    <n v="1"/>
    <m/>
    <x v="1"/>
    <x v="1"/>
    <x v="1"/>
    <x v="1"/>
    <x v="0"/>
    <x v="0"/>
    <m/>
    <m/>
    <x v="1"/>
    <m/>
    <m/>
    <n v="1"/>
    <x v="0"/>
    <x v="0"/>
    <m/>
    <m/>
    <m/>
    <x v="0"/>
    <m/>
    <m/>
    <m/>
    <m/>
    <m/>
    <m/>
    <x v="0"/>
    <m/>
    <m/>
    <m/>
    <m/>
    <m/>
    <m/>
    <m/>
    <m/>
    <m/>
    <m/>
    <m/>
    <m/>
    <x v="0"/>
    <m/>
    <m/>
    <m/>
    <m/>
    <m/>
    <m/>
    <m/>
    <m/>
    <m/>
    <m/>
    <n v="1"/>
    <n v="1"/>
    <m/>
    <m/>
    <m/>
    <m/>
    <m/>
    <x v="1"/>
    <m/>
    <m/>
    <m/>
    <m/>
    <m/>
    <m/>
    <m/>
    <m/>
    <m/>
    <m/>
    <n v="1"/>
    <m/>
    <m/>
    <m/>
    <m/>
    <m/>
    <m/>
    <m/>
  </r>
  <r>
    <x v="1932"/>
    <s v="Rappel Error - Fall on Ice _x000a_Colorado, Estes Park, Big Thompson Canyon"/>
    <x v="24"/>
    <s v="On February 18 a female ice climber (49) fell while rappelling during a guided ice climb with her husband and daughter. She was approximately 20 to 30 feet above the ground when she slipped and swung sideways into a protruding ice formation. She was taken to McKee Medical Center and treated for blunt-force trauma to her hip and lower back. (Source: edited from Denverpost.com by Aram Attarian.)_x000a_Analysis We were not able to determine if the guide was belaying her. A good belay might have prevented this incident."/>
    <n v="5"/>
    <m/>
    <m/>
    <m/>
    <m/>
    <m/>
    <n v="1"/>
    <m/>
    <m/>
    <m/>
    <m/>
    <m/>
    <m/>
    <x v="0"/>
    <n v="1"/>
    <m/>
    <x v="1"/>
    <x v="0"/>
    <x v="0"/>
    <x v="1"/>
    <x v="0"/>
    <x v="0"/>
    <m/>
    <m/>
    <x v="0"/>
    <m/>
    <m/>
    <m/>
    <x v="0"/>
    <x v="0"/>
    <m/>
    <m/>
    <m/>
    <x v="1"/>
    <m/>
    <m/>
    <m/>
    <m/>
    <m/>
    <m/>
    <x v="0"/>
    <m/>
    <m/>
    <m/>
    <m/>
    <m/>
    <m/>
    <m/>
    <m/>
    <m/>
    <m/>
    <m/>
    <m/>
    <x v="0"/>
    <m/>
    <m/>
    <m/>
    <m/>
    <m/>
    <m/>
    <m/>
    <m/>
    <m/>
    <m/>
    <m/>
    <m/>
    <m/>
    <m/>
    <m/>
    <m/>
    <m/>
    <x v="1"/>
    <m/>
    <m/>
    <m/>
    <n v="1"/>
    <m/>
    <m/>
    <m/>
    <n v="1"/>
    <m/>
    <m/>
    <m/>
    <m/>
    <m/>
    <m/>
    <m/>
    <m/>
    <m/>
    <m/>
  </r>
  <r>
    <x v="1933"/>
    <s v="Rappel Error, Stranded - Off Route, Unable to Reascend Rappel Rope, Inexperience _x000a_California, Yosemite Valley, The Nose"/>
    <x v="24"/>
    <s v="On August 4, Richard (18) and Chris (19) attempted to rappel the established Nose rappel route (20+ rappels) from the summit of El Capitan. They felt they weren’t ready to climb El Cap, but after seeking advice on Supertopo.com they had decided the rappel was within their capabilities. They got a rope stuck near the top (apparently forgot to remove a knot) and decided to cut it, leaving them two ropes. The correct rappel from Camp V (about a third of the way down) wasn’t obvious, so Richard decided to rappel straight down, while the proper line followed the climbing route a short distance to the right. He was unable to reach an anchor and eventually found himself at the lip of the Great Roof._x000a_The normal procedure in this situation is to climb the rope back to the anchor and explore a different direction, but Richard was unable to ascend, possibly due to a combination of inexperience and lack of gear—he’d left his ascenders with Chris at Camp V, although he did have prusiks. Chris offered to descend to help him, but after struggling on his own and getting nowhere, Richard requested a rescue. The NPS tried to coach him up his lines via FRS radio from the Valley floor, but he was weakening, low on water, and helpless. The rangers were worried he might succumb, so the SAR team lowered on ropes from the summit and rescued both of them. (Source: John Dill, NPS Ranger.)_x000a_Analysis_x000a_Space in Accidents does not permit a full description and analysis of this incident. There’s a very long thread on Supertopo.com (climbers-forum/1886785/ Rappelling-El-Capitan), starting with Chris asking other climbers for advice prior to the attempt, and including Chris’ subsequent account of the incident._x000a_Each member is responsible for assuring the other is skilled and equipped. This may mean doing shorter descents to develop and assess skills before trying El Cap. Just as much could go wrong, but the climbers would be less isolated. (Source: John Dill, NPS Ranger.)"/>
    <n v="7"/>
    <m/>
    <n v="2"/>
    <m/>
    <m/>
    <m/>
    <m/>
    <m/>
    <m/>
    <n v="1"/>
    <m/>
    <m/>
    <m/>
    <x v="0"/>
    <m/>
    <n v="1"/>
    <x v="1"/>
    <x v="0"/>
    <x v="0"/>
    <x v="1"/>
    <x v="0"/>
    <x v="0"/>
    <m/>
    <m/>
    <x v="0"/>
    <m/>
    <m/>
    <m/>
    <x v="0"/>
    <x v="0"/>
    <m/>
    <m/>
    <m/>
    <x v="0"/>
    <m/>
    <m/>
    <m/>
    <m/>
    <m/>
    <m/>
    <x v="0"/>
    <m/>
    <m/>
    <m/>
    <m/>
    <m/>
    <m/>
    <m/>
    <m/>
    <n v="1"/>
    <m/>
    <m/>
    <m/>
    <x v="0"/>
    <m/>
    <m/>
    <m/>
    <m/>
    <m/>
    <m/>
    <m/>
    <m/>
    <m/>
    <m/>
    <m/>
    <m/>
    <m/>
    <m/>
    <m/>
    <m/>
    <m/>
    <x v="1"/>
    <m/>
    <n v="1"/>
    <m/>
    <n v="1"/>
    <m/>
    <m/>
    <m/>
    <m/>
    <m/>
    <m/>
    <m/>
    <m/>
    <m/>
    <n v="1"/>
    <m/>
    <m/>
    <m/>
    <m/>
  </r>
  <r>
    <x v="1934"/>
    <s v="Slip on Ice, No Crampons, Probably Fatigue _x000a_New Hampshire, Mt. Adams"/>
    <x v="24"/>
    <s v="On January 10, Gregory Frux (53) and Matt Burd (52), who had climbed Mt. Tripyramid North Peak the previous day, were joined by Nick Jaques (52) for a mountaineering adventure. They ascended the Lowes Path for 3,000 vertical feet to the Grey Knob RMC Hut, encountering icy trails and using crampons the entire way. The following morning they attempted Mt. Adams, secondhighest point in New England at 5,774 feet, via the Spur Trail. Conditions above treeline were fair, with snowdrifts and blowing snow. Visibility declined to near whiteout conditions, and the party was insecure about routefinding. At 5,200 feet they turned back and safely returned to Grey Knob Hut for another night. The following morning, in good weather, they descended via the Hincks Trail, a more gentle descent. Travel was fast, and they reconnected with Lowes Path via the King Ravine Trail. At this junction they decided to remove their crampons, because the terrain had minimal snow cover and travel was on frozen mud, rocks, and some ice. A short distance beyond this point, at 2,300 feet, Matt slipped and was hurt trying to stop his fall. The party assessed the lower left leg, below the knee joint. They agreed Matt should not remove his mountaineering boot, and Nick splinted the limb with two birch branches and duct tape built around the boot. Matt first determined that he could stand and second that he could walk with the support of two ski poles. Based on map and altimeter readings, they estimated they were a little over a mile from the road and about 900 feet above it. Given that it was 12:30 p.m., they agreed that self-rescue was possible. Matt hobbled and slid down the trail for the next four hours, while Greg and Nick shuttled his pack forward. Several stops were made for water, tea, and food. They reached the car at 4:30 p.m. At the hospital Matt was diagnosed with a fractured fibula, which was minimally displaced._x000a_Analysis_x000a_Wearing or not wearing 12-point crampons at the place we removed them was a judgment call, since there was some hazard to each option. Matt’s attending physician suggested use of micro-spikes as a good alternative. One contributory factor may have been relaxation of attention near the end of the hike. The team was well satisfied with the choices made after the rescue was initiated and felt they worked very well together. The amount of time involved in self-rescue was surprisingly long, and would have become a much more serious problem had the accident happened higher on the mountain. (Source: Edited from a report sent in by Gregory Frux.) (Editor’s note: The White Mountains in winter are considered to be a serious mountaineering environment. Winter incidents are usually above timberline, but the trails can require climbing equipment and technique.)"/>
    <n v="6"/>
    <m/>
    <m/>
    <m/>
    <m/>
    <m/>
    <m/>
    <n v="2"/>
    <m/>
    <m/>
    <m/>
    <m/>
    <m/>
    <x v="0"/>
    <n v="1"/>
    <m/>
    <x v="1"/>
    <x v="0"/>
    <x v="1"/>
    <x v="1"/>
    <x v="0"/>
    <x v="0"/>
    <m/>
    <m/>
    <x v="0"/>
    <m/>
    <m/>
    <m/>
    <x v="0"/>
    <x v="1"/>
    <m/>
    <m/>
    <n v="1"/>
    <x v="0"/>
    <m/>
    <m/>
    <m/>
    <m/>
    <m/>
    <m/>
    <x v="0"/>
    <m/>
    <m/>
    <m/>
    <m/>
    <n v="1"/>
    <m/>
    <m/>
    <m/>
    <m/>
    <m/>
    <m/>
    <m/>
    <x v="0"/>
    <m/>
    <m/>
    <m/>
    <m/>
    <m/>
    <m/>
    <m/>
    <n v="1"/>
    <m/>
    <m/>
    <m/>
    <m/>
    <m/>
    <m/>
    <m/>
    <m/>
    <m/>
    <x v="1"/>
    <m/>
    <m/>
    <m/>
    <m/>
    <m/>
    <m/>
    <n v="1"/>
    <m/>
    <m/>
    <m/>
    <m/>
    <m/>
    <m/>
    <m/>
    <m/>
    <m/>
    <m/>
    <m/>
  </r>
  <r>
    <x v="1935"/>
    <s v="Stranded - Inattention _x000a_California, Yosemite Valley, Cookie Cliff"/>
    <x v="24"/>
    <s v="On December 20, I (Zach, 28) spent the day rope-soloing at Cookie Cliff. As the sun was getting low, I decided to use the rope on Outer Limits to solo Crack- A-Go-Go, a 5.11c crack to the left. I got up the route and clipped my daisies to the anchor bolts. From there the rope angled sharply up and right to the Outer Limits anchor._x000a_On most routes that day I had been belaying with a Mini Traxion clipped to the belay loop on my seat harness. When it came time to descend, I just left the rope in the Mini Traxion and hung from it for security without even clipping the anchors. All of these fixed lines had hung straight down the routes, so there was no risk of swinging sideways. I rigged a rappel with my ATC and clipped it to the belay loop. The two devices sometimes got in the way of each other as I rigged, but it was only a minor hassle._x000a_This time, since the rope angled away from Crack-A-Go-Go and there was no good stance, I faced a big swing and couldn’t just hang on the Mini Traxion, so I clipped the anchor for support. Then, to avoid the annoyance of rigging the ATC next to the Mini Traxion, and without thinking through the consequences, I released the rope from the Mini Traxion. In an instant it swung out of reach toward Outer Limits. In the same instant I realized my error and my predicament. The last climbers had left minutes earlier, and it was getting dark. I was dressed in a T-shirt, I’d left my phone, coat, and headlamp on the ground, and the temps were forecast to be mid-20s that night. I started yelling right away, but with no houses around I was dependent on someone driving by 150 yards away with the window open and the radio off! In a way I’m glad that the pitch was so thin and hard, or I might have been tempted to try downclimbing._x000a_&quot;I had told my wife I’d be home by 10 p.m. She called the park a little before 11, and a buddy suggested where I might be climbing. The rangers found my car, hiked up to the base, and flipped the rope to me. I’d been shivering for six or seven hours with a full night to go._x000a_Analysis_x000a_If I had released a rope earlier that day, it would have remained within reach but alerted me to the risk. By the end of the day, I was so complacent that, as I opened the Mini Traxion, the danger never crossed my mind. In slightly different circumstances—a remote area or stormy weather—such a simple mistake could have been fatal. It’s a good thing I had a wife who wanted me back and a buddy who knew where I climbed. (Source: Zach and John Dill, NPS Ranger.)&quot;"/>
    <n v="8"/>
    <m/>
    <m/>
    <m/>
    <n v="1"/>
    <m/>
    <m/>
    <m/>
    <m/>
    <m/>
    <m/>
    <m/>
    <m/>
    <x v="0"/>
    <m/>
    <n v="1"/>
    <x v="1"/>
    <x v="0"/>
    <x v="0"/>
    <x v="0"/>
    <x v="0"/>
    <x v="0"/>
    <m/>
    <m/>
    <x v="0"/>
    <n v="1"/>
    <m/>
    <m/>
    <x v="0"/>
    <x v="0"/>
    <m/>
    <m/>
    <m/>
    <x v="0"/>
    <m/>
    <m/>
    <m/>
    <m/>
    <m/>
    <m/>
    <x v="0"/>
    <m/>
    <m/>
    <m/>
    <m/>
    <m/>
    <m/>
    <m/>
    <m/>
    <m/>
    <m/>
    <m/>
    <m/>
    <x v="0"/>
    <m/>
    <n v="1"/>
    <m/>
    <m/>
    <m/>
    <m/>
    <m/>
    <m/>
    <m/>
    <n v="1"/>
    <m/>
    <m/>
    <m/>
    <m/>
    <m/>
    <m/>
    <m/>
    <x v="1"/>
    <m/>
    <n v="1"/>
    <m/>
    <m/>
    <m/>
    <m/>
    <m/>
    <m/>
    <m/>
    <m/>
    <m/>
    <m/>
    <m/>
    <m/>
    <m/>
    <m/>
    <m/>
    <n v="1"/>
  </r>
  <r>
    <x v="1936"/>
    <s v="Stranded, Off-Route, Darkness, Inexperience _x000a_Nevada, Red Rock, Black Velvet Canyon"/>
    <x v="24"/>
    <s v="&quot;On July 3 around 8 a.m., two climbers visiting from Ohio made the approach to_x000a_the base of Epinephrine, a 5.9, 15-pitch route located in Black Velvet Canyon._x000a_In addition to their climbing equipment, they had five liters of water. As the day_x000a_progressed, they lost the route on several occasions. They consumed their last bit of water at 4 p.m. As the sun set, they began coming to the realization that they might be in trouble. By 11 p.m., they knew they needed help. They eventually found a ledge where they were able to get cell phone reception and made the call._x000a_At 12:30 a.m. on July 4, our unit received the call, and five officers were_x000a_immediately dispatched to the area. They assessed the situation and determined that a technical rescue was needed. Volunteers received the call at 2:30 a.m. and met at the Cottonwood parking lot. Officers began setting up systems while the volunteers were en route. As volunteers arrived, they boarded the helicopter and were flown to Black Velvet Peak. One officer was immediately lowered to the climbers, who were on a ledge approximately 400 feet below the peak. One volunteer was also lowered to help in recovering the two stranded climbers. Over the course of the next five hours, both climbers were raised back to the peak. At one point, sleet came down on the team, followed by heavy rain. Both climbers were safely delivered to their vehicle, having learned that five liters of water just wasn’t enough and that route planning is crucial, especially in an unfamiliar environment. They did, however, do a couple of things right. They told people where they were going, and when they found they were in trouble, they stayed put and called for help. Even if they weren’t able to get cell reception, their friends knew they were overdue, knew where they were, and would have been able to call for help on their behalf. (Source: Edited from a posting on the Las Vegas Metropolitan Police Department Search and Rescue Unit blog: lvmpdsar.blogspot.com.) From a post on the same blog by John Wilder: “We’re always happy to have a positive outcome! A fair number of people lose the route when they leave the top of the tower. If they had headed up the Original Velvet Route, then thought they were supposed to go straight up rather than up and right, that would get them to roughly 400 feet below the peak and in deep crap.”&quot;"/>
    <n v="7"/>
    <m/>
    <n v="1"/>
    <m/>
    <m/>
    <m/>
    <m/>
    <m/>
    <m/>
    <n v="1"/>
    <m/>
    <m/>
    <m/>
    <x v="0"/>
    <n v="1"/>
    <m/>
    <x v="1"/>
    <x v="1"/>
    <x v="0"/>
    <x v="0"/>
    <x v="0"/>
    <x v="0"/>
    <m/>
    <m/>
    <x v="0"/>
    <m/>
    <m/>
    <m/>
    <x v="0"/>
    <x v="0"/>
    <m/>
    <m/>
    <m/>
    <x v="0"/>
    <m/>
    <m/>
    <m/>
    <m/>
    <m/>
    <m/>
    <x v="0"/>
    <m/>
    <m/>
    <m/>
    <m/>
    <n v="1"/>
    <m/>
    <m/>
    <m/>
    <n v="1"/>
    <m/>
    <m/>
    <m/>
    <x v="0"/>
    <m/>
    <m/>
    <m/>
    <m/>
    <m/>
    <m/>
    <m/>
    <m/>
    <m/>
    <m/>
    <m/>
    <m/>
    <m/>
    <m/>
    <m/>
    <m/>
    <m/>
    <x v="1"/>
    <m/>
    <n v="1"/>
    <m/>
    <m/>
    <m/>
    <m/>
    <m/>
    <m/>
    <m/>
    <m/>
    <m/>
    <m/>
    <n v="1"/>
    <m/>
    <m/>
    <m/>
    <m/>
    <m/>
  </r>
  <r>
    <x v="1937"/>
    <s v="Weather - Thunderstorm Causing Falling Rocks, Inadequate Clothing and Equipment - Left at Base of Climb _x000a_California, Yosemite Valley, Middle Cathedral Rock Descent Gully"/>
    <x v="24"/>
    <s v="On June 4, Joe Ripperger (50) and Claire Epperson (25) climbed the East Buttress (11 pitches, 5.10c). The forecast for the day called for temperatures in the low 80s with a 15 to 30 percent chance of rain, so they started climbing at 6 a.m. They left their warm clothes (fleece) at the base and climbed in T-shirts—because of the warm forecast—but they did carry lightweight rain gear and headlamps. They summited by 2 p.m. with no problems, except for getting off-route for an hour. At 3:30 they started rappelling the descent gully, normally a scramble with short rappels._x000a_Dark clouds had been moving in since about 1 p.m., when they were one or two pitches from the top, but there had been no rain. Claire was 50 to 75 feet down the first rappel on their 60-meter lead line, and Joe was at the top of the gully, when a thunderstorm opened up. Within a couple of minutes a flash flood poured over the top of Middle Cathedral, bringing rocks down with it, one of which dented Claire’s helmet. She tried to stem the narrow gully sides but was caught in the flood anyway, with water at thigh level. It was very noisy. They had to communicate by screaming at each other. The rappel line was caught under falling rocks, but Claire was able to prusik about 10 feet and reach the tag line, which Joe had let slide down the lead line. Now he could belay and pull her while she hand-over-handed up the rope. Their lead rope was trapped in the gully, leaving them at the top with only the tag line. Both were now soaked and becoming hypothermic despite rain gear. They spent several hours looking for another way down, knowing it was unlikely. It was now dark, with temps down to 40 to 45 degrees (F) and dropping._x000a_&quot;Around 8 p.m. they decided that the gully was their only way out. The rain and flood had finally receded to knee level, and the stuck rope had somehow become unstuck, so they managed to get down by rappelling single strands simultaneously and leaving both ropes behind. By this time they had stopped shivering and no longer felt soaking wet. However, they were unsteady and having trouble concentrating because they were so cold. They got to their car near midnight. They did not go back to the start of the climb for their pack. Joe called us the next day to report the incident so we wouldn’t start searching if someone reported the abandoned ropes and clothing._x000a_Analysis_x000a_Joe Ripperger has 30 years of climbing experience, including Zodiac on El Cap and other routes in Yosemite, and winter ascents in Canada. Claire has five years of climbing experience. She leads trad 5.8, follows harder, and has climbed in Yosemite and elsewhere with Joe._x000a_They lost an hour or so getting off-route on the climb, but that’s common, and you can’t always avoid sudden changes in the weather, especially if these changes are very different from the predictions. The lack of warm clothes put them in danger, but they were smart to get an early start and to carry rain gear, tag line, and headlamps. There is plenty of firewood up there that would work even if wet, but they had no fire kit._x000a_They had a personal locator beacon (PLB), but they didn’t think anyone would be able to come up the gully that night and didn’t think they would survive the night anyway, so they didn’t activate it, figuring they had to get out on their own. Their cell phones got no service in the Valley so they had not brought them on the climb._x000a_In Mr. Ripperger’s words: “Most of us climb light, with only the gear we’ll need for the climb and descent. In the past, I’ve always gotten away with that strategy. On Middle Cathedral it was different. Although we were prepared for rain on the route, we weren’t adequately prepared for a 50°F drop in temp! Especially in summer. So, it wasn’t the rain that got us, it was the sudden cold temperature. Now I’m including a fire starter on every climb where there might be access to wood, and an emergency shelter. And I won’t be leaving my fleece behind in order to save a little weight. It’s remarkable how fast things can crap out and deteriorate. Experience is indeed important, but it doesn’t substitute for adequately preparing for a cold overnight. I learned that the hard way.”_x000a_For a more extreme incident involving these same hazards, see Cathedral Peak, ANAM 2008. (Source: John Dill, NPS Ranger.)&quot;"/>
    <n v="10"/>
    <m/>
    <m/>
    <n v="1"/>
    <m/>
    <m/>
    <n v="1"/>
    <m/>
    <m/>
    <m/>
    <n v="1"/>
    <n v="1"/>
    <m/>
    <x v="0"/>
    <m/>
    <m/>
    <x v="1"/>
    <x v="0"/>
    <x v="0"/>
    <x v="0"/>
    <x v="0"/>
    <x v="0"/>
    <m/>
    <m/>
    <x v="0"/>
    <m/>
    <m/>
    <m/>
    <x v="0"/>
    <x v="0"/>
    <m/>
    <m/>
    <m/>
    <x v="0"/>
    <m/>
    <m/>
    <m/>
    <m/>
    <m/>
    <m/>
    <x v="0"/>
    <m/>
    <m/>
    <n v="1"/>
    <m/>
    <m/>
    <n v="1"/>
    <m/>
    <n v="1"/>
    <n v="1"/>
    <m/>
    <m/>
    <m/>
    <x v="0"/>
    <m/>
    <m/>
    <m/>
    <m/>
    <m/>
    <m/>
    <m/>
    <m/>
    <m/>
    <m/>
    <m/>
    <m/>
    <m/>
    <m/>
    <m/>
    <m/>
    <n v="1"/>
    <x v="1"/>
    <m/>
    <m/>
    <m/>
    <m/>
    <m/>
    <m/>
    <m/>
    <m/>
    <m/>
    <m/>
    <m/>
    <n v="1"/>
    <m/>
    <m/>
    <m/>
    <m/>
    <m/>
    <m/>
  </r>
  <r>
    <x v="1938"/>
    <s v="Avalanche - Fall into Crevasse, Poor Position, Weather _x000a_Alaska, Denali National Park, Mt. McKinley, West Buttress"/>
    <x v="24"/>
    <s v="On June 13, a five-member Japanese expedition, “Miyagi Workers Alpine Federation–MWAF-2012 Denali,” was involved in an avalanche while descending the West Buttress of Denali. At an unknown time during the early morning, the expedition triggered an avalanche on a feature immediately above the 11,200-foot camp known as Motorcycle Hill. All five were roped together for crevassefall protection, so all were swept into a crevasse._x000a_After an unknown amount of time, survivor Hitoshi Ogi (69) was able to extricate himself from the crevasse. He stated there was no sign of Yoshaki Kato (64), Masako Suda (50), Ms. Michiko Suzuki (56), or Tamao Suzuki (63). Ogi then descended to the 11,200-foot camp._x000a_At noon on June 13, Tim Townsend of expedition “Hard Rock” was packing up camp, intending to descend, when he noticed and took a photo of a new avalanche just above camp on Motorcycle Hill. At 1:45 p.m., while descending from the 11,200-foot camp, Townsend noted a solo climber below him, without snowshoes or gear sled, “weaving erratically between wands, leaving a curvy track that was adding at least 25 percent more distance than a straight line between wands would require.” Around 10,000 feet, Townsend’s expedition members caught up to the climber, whom they believed was Japanese, and asked if he was “OK.” The climber confirmed that he was, and Townsend’s expedition continued their descent._x000a_At 4:10 p.m. on June 14, Ogi arrived in base camp and alerted ranger Kevin Wright that there had been an avalanche, and that his other four expedition members were missing. Wright contacted the Talkeetna Ranger Station and alerted them to the situation. Ogi stated that his team was swept by an avalanche into a crevasse, and that the rope they were all tied into had “broken” during the event._x000a_At 5 p.m., helicopter 3AE departed Talkeetna with ranger Dave Weber and myself (Mark Westman) on board. We conducted an initial search and reconnaissance flight over the entire avalanche site. The avalanche was classified as a soft slab avalanche, artificially triggered, with a destructive size of 2 (could bury, injure, or kill a person), and had released within a layer of recent storm snow (SS-A-D2-S). No clues or signs of survivors were found._x000a_On June 15, helicopter 3AE transported rangers Kevin Wright and Mark Westman, along with two volunteers, to the site. A ground search ensued, using avalanche probes, avalanche beacons, and a RECCO locating device. Likely catchment areas and crevasses were identified, probed, and looked into. Avalanche debris boundaries were marked with color-coded wands. At a location mid-slope, just below the presumed trigger point, ranger Wright located gear at the bottom of a crevasse. Descending into the crevasse, Wright found one sled of miscellaneous gear, but no additional clues. At 1:10 p.m., due to deteriorating weather, search efforts were postponed until the next day. Ranger Coley Gentzel and three volunteers (on their way up the mountain) ascended from 7,800-foot camp to the 11,200-foot camp to help with search efforts._x000a_On June 16 we abandoned the search due to dangerous overhead snow and ice hazard, extreme difficulty of extrication, and hazards posed by maneuvering in the confined space. (Source: Mark Westman, Mountaineering Ranger.)"/>
    <n v="9"/>
    <m/>
    <m/>
    <m/>
    <m/>
    <m/>
    <n v="1"/>
    <n v="4"/>
    <m/>
    <m/>
    <m/>
    <m/>
    <m/>
    <x v="0"/>
    <n v="1"/>
    <m/>
    <x v="1"/>
    <x v="0"/>
    <x v="0"/>
    <x v="1"/>
    <x v="0"/>
    <x v="0"/>
    <m/>
    <m/>
    <x v="0"/>
    <m/>
    <m/>
    <m/>
    <x v="0"/>
    <x v="1"/>
    <m/>
    <m/>
    <m/>
    <x v="0"/>
    <m/>
    <m/>
    <n v="1"/>
    <m/>
    <n v="1"/>
    <m/>
    <x v="0"/>
    <n v="1"/>
    <m/>
    <m/>
    <m/>
    <m/>
    <n v="1"/>
    <m/>
    <m/>
    <m/>
    <m/>
    <m/>
    <m/>
    <x v="0"/>
    <m/>
    <m/>
    <m/>
    <m/>
    <m/>
    <m/>
    <m/>
    <m/>
    <m/>
    <m/>
    <m/>
    <m/>
    <m/>
    <m/>
    <m/>
    <m/>
    <m/>
    <x v="1"/>
    <m/>
    <n v="1"/>
    <m/>
    <m/>
    <m/>
    <m/>
    <m/>
    <m/>
    <m/>
    <m/>
    <m/>
    <n v="1"/>
    <m/>
    <m/>
    <m/>
    <m/>
    <m/>
    <m/>
  </r>
  <r>
    <x v="1939"/>
    <s v="Fall on Ice, Climbing Unroped, Inexperience _x000a_New York, Adirondacks Mountains, Nippletop"/>
    <x v="24"/>
    <s v="On December 15 the weather in the northern Adirondack Mountains was bluebird clear but cold. I had spent the day with a fellow New York State Department of Environmental Conservation (DEC) forest ranger patrolling on foot to the 2,000-foot summit of Hamlin Mountain in Essex County. At 10 a.m. the same day, four men (no names, ages, or level of experience provided) from Syracuse, New York, began ascending Nippletop Mountain in the Dix Mountain Wilderness via a technical climb up a natural slide on the mountain’s west side. Three of the men were experienced mountaineers, and the fourth was not. They had decided prior to beginning the climb that they wouldn’t use a rope or other protection until one of them felt uncomfortable. They were wearing climbing helmets and using ice axes and crampons to make their way up the ice-covered slide. Around 4 p.m., when the four were three-quarters of the way up the slide, one of them reached a point where he felt he needed to be roped in. He communicated this to his climbing partners, who were above him. While one of the men above attempted to get into position to lower a rope to him, the three above saw their partner who had called for the rope begin to first slide and then cartwheel down the stair-step, ice-covered slide. According to one report, the novice climber seemed to “just let go.” He made no attempt to selfarrest with his ice axe. The climber fell 200 feet down the slide before coming to a stop against a log frozen in the ice. The other climbers could hear their friend moaning and observed him moving his arms. He began to slide again, and went another 20 feet until he was stopped by small trees growing on the slide. His friends made a quick plan. One would rappel down and stay with the victim, providing whatever assistance he could. The other two would quickly climb to the summit and call 911 on their cell phone. (One of the men had made a call home from the mountain’s summit during the summer.) They provided the climber who was staying with an insulated jacket and whatever other clothes they could quickly hand off for the victim. The two climbers reached the top of the slide and then bushwhacked to the summit, but were unable to get cell service in either location. They hurried down the trail but could not make a call until they reached town. My state cell phone rang, and the caller ID showed it was the DEC Dispatch in Ray Brook. The dispatcher advised me of accident and asked me to contact two climbers at the Noonmark Diner in Keene Valley. I arrived at the diner at 8:30 p.m. and met with the two very upset climbers inside. They once again described what happened. They stated that they were sure they saw the victim’s arm move at one point, and they definitely heard him moaning. At 10:30 p.m. two other rangers, a physician’s assistant, and I left the command post and began hiking toward the injured climber. We carried all the equipment needed to stabilize and protect the climber until first light, when a helicopter could fly in. We hiked the trail to Elk Pass and then followed the tracks the climbers had made early in the day when they bushwhacked to the slide. As we came out near the slide we spotted the headlight of the climber who had stayed with the injured man. Although it looked like only short distance above us through the woods, it took us an hour to reach the two men. We arrived at the location at 3:30 a.m. on December 16. The physician’s assistant began assessing, stabilizing, and warming the injured climber with assistance from forest rangers. He had multiple skull fractures, intercranial pressure, fractured C1, broken ribs, and a six-inch-long laceration on his left cheek. He was also hypothermic. At 4:20 a.m. six forest rangers geared up and left the command post to head to our location. At the same time another ranger was in the State Police helicopter hangar at the Lake Clear Airport, 20 miles away, preparing the helicopter for a hoist operation. The weather window was small but appeared to provide enough time to fly in, lower a litter, move away, and then return to hoist the patient and the physician’s assistant out. However, the helicopter was not even able to get close enough for those of us on the ground to ever hear it. At that point I knew we were about to begin one of the most difficult and grueling carry-outs that DEC forest rangers have done in recent memory. At 8:30 a.m. the six forest rangers arrived with the litter for the carry-out, and shortly after that two experienced local climbers that had been asked to assist in the rescue operation joined us. A discussion ensued regarding the best route for the carry. It was decided to use a rope belay system to lower the injured climber five pitches, each about 200 feet in length, to the bottom of the slide. We would then carry him up through a spruce-fir forest to Elk Pass, where we could pick up the Nippletop Mountain Trail. We could then use a backpack carry system for the remaining one and a half miles down the trail to the vehicles. We began carrying at 8:30 a.m. but did not reach the ambulance waiting at the command post until 8 p.m. Eleven and a half hours of carrying, sliding, dragging, lifting, pulling, cutting, throwing, and pushing by forest rangers, volunteer climbers, and local emergency response volunteers. Once we reached the bottom of the slide, we had to carry the litter through the spruce-fir forest. Again we worked in teams with a group of forest rangers using axes and handsaws to clear a trail while the other group would carry the litter. When we arrived at the trail, we rigged up the backpack carry system. Once we reached the Ausable Club Road, we loaded the litter on one of the vehicles and drove out to meet an ambulance from the Keene Valley Rescue Squad. The injured climber was transported to the local hospital and then on to Fletcher Allen Hospital in Burlington, Vermont, where he was operated on immediately. Intercranial pressure was the biggest concern. He is making a slow recovery, but p.m. and met with the two very upset climbers inside. They once again described what happened. They stated that they were sure they saw the victim’s arm move at one point, and they definitely heard him moaning. At 10:30 p.m. two other rangers, a physician’s assistant, and I left the command post and began hiking toward the injured climber. We carried all the equipment needed to stabilize and protect the climber until first light, when a helicopter could fly in. We hiked the trail to Elk Pass and then followed the tracks the climbers had made early in the day when they bushwhacked to the slide. As we came out near the slide we spotted the headlight of the climber who had stayed with the injured man. Although it looked like only short distance above us through the woods, it took us an hour to reach the two men. We arrived at the location at 3:30 a.m. on December 16. The physician’s assistant began assessing, stabilizing, and warming the injured climber with assistance from forest rangers. He had multiple skull fractures, intercranial pressure, fractured C1, broken ribs, and a six-inch-long laceration on his left cheek. He was also hypothermic. At 4:20 a.m. six forest rangers geared up and left the command post to head to our location. At the same time another ranger was in the State Police helicopter hangar at the Lake Clear Airport, 20 miles away, preparing the helicopter for a hoist operation. The weather window was small but appeared to provide enough time to fly in, lower a litter, move away, and then return to hoist the patient and the physician’s assistant out. However, the helicopter was not even able to get close enough for those of us on the ground to ever hear it. At that point I knew we were about to begin one of the most difficult and grueling carry-outs that DEC forest rangers have done in recent memory. At 8:30 a.m. the six forest rangers arrived with the litter for the carry-out, and shortly after that two experienced local climbers that had been asked to assist in the rescue operation joined us. A discussion ensued regarding the best route for the carry. It was decided to use a rope belay system to lower the injured climber five pitches, each about 200 feet in length, to the bottom of the slide. We would then carry him up through a spruce-fir forest to Elk Pass, where we could pick up the Nippletop Mountain Trail. We could then use a backpack carry system for the remaining one and a half miles down the trail to the vehicles. We began carrying at 8:30 a.m. but did not reach the ambulance waiting at the command post until 8 p.m. Eleven and a half hours of carrying, sliding, dragging, lifting, pulling, cutting, throwing, and pushing by forest rangers, volunteer climbers, and local emergency response volunteers. Once we reached the bottom of the slide, we had to carry the litter through the spruce-fir forest. Again we worked in teams with a group of forest rangers using axes and handsaws to clear a trail while the other group would carry the litter. When we arrived at the trail, we rigged up the backpack carry system. Once we reached the Ausable Club Road, we loaded the litter on one of the vehicles and drove out to meet an ambulance from the Keene Valley Rescue Squad. The injured climber was transported to the local hospital and then on to Fletcher Allen Hospital in Burlington, Vermont, where he was operated on immediately. Intercranial pressure was the biggest concern. He is making a slow recovery, but his doctor feels he will recover and return to his family members and friends. (Source: New York State Forest Ranger Rob Praczkajlo.)"/>
    <n v="7"/>
    <m/>
    <m/>
    <m/>
    <m/>
    <m/>
    <m/>
    <m/>
    <m/>
    <n v="1"/>
    <m/>
    <m/>
    <m/>
    <x v="0"/>
    <n v="1"/>
    <m/>
    <x v="1"/>
    <x v="1"/>
    <x v="1"/>
    <x v="1"/>
    <x v="0"/>
    <x v="0"/>
    <m/>
    <m/>
    <x v="1"/>
    <n v="1"/>
    <m/>
    <m/>
    <x v="0"/>
    <x v="1"/>
    <m/>
    <m/>
    <m/>
    <x v="1"/>
    <m/>
    <m/>
    <m/>
    <m/>
    <m/>
    <m/>
    <x v="0"/>
    <m/>
    <m/>
    <n v="1"/>
    <m/>
    <m/>
    <m/>
    <m/>
    <m/>
    <m/>
    <m/>
    <m/>
    <m/>
    <x v="0"/>
    <m/>
    <m/>
    <m/>
    <m/>
    <m/>
    <m/>
    <m/>
    <m/>
    <m/>
    <m/>
    <m/>
    <m/>
    <m/>
    <m/>
    <m/>
    <m/>
    <m/>
    <x v="1"/>
    <m/>
    <m/>
    <m/>
    <m/>
    <m/>
    <m/>
    <m/>
    <m/>
    <m/>
    <m/>
    <m/>
    <m/>
    <m/>
    <m/>
    <m/>
    <m/>
    <m/>
    <n v="1"/>
  </r>
  <r>
    <x v="1940"/>
    <s v="Fall on Rock _x000a_Virginia, Shenandoah National Park, Old Rag Mountain"/>
    <x v="24"/>
    <s v="On March 31, Art Webb (51) was climbing the Piton Crack (5.7) on Skyline Wall when he took a short pendulum fall (under 10 feet) on a traversing tight hand and finger crack. The fall caused him to strike a chunk of rock on a small, jutting arête, breaking his leg just above the ankle. Due to the late hour, and after discussion with medical control, the decision was made for EMS/SAR personnel to spend the night on Old Rag with the victim. A U.S. Park Police air rescue helicopter conducted a litter-hoist evacuation the next day._x000a_Analysis_x000a_This was truly a freak occurrence. It is unlikey that the accident could be reproduced. Just poor luck. (Source: Aram Attarian.)"/>
    <n v="5"/>
    <m/>
    <m/>
    <m/>
    <m/>
    <m/>
    <m/>
    <n v="1"/>
    <m/>
    <m/>
    <m/>
    <m/>
    <m/>
    <x v="0"/>
    <n v="1"/>
    <m/>
    <x v="1"/>
    <x v="1"/>
    <x v="0"/>
    <x v="0"/>
    <x v="0"/>
    <x v="0"/>
    <m/>
    <n v="1"/>
    <x v="0"/>
    <m/>
    <m/>
    <m/>
    <x v="0"/>
    <x v="0"/>
    <m/>
    <m/>
    <m/>
    <x v="0"/>
    <m/>
    <m/>
    <m/>
    <m/>
    <m/>
    <m/>
    <x v="0"/>
    <m/>
    <m/>
    <m/>
    <m/>
    <m/>
    <m/>
    <m/>
    <m/>
    <m/>
    <m/>
    <m/>
    <m/>
    <x v="0"/>
    <m/>
    <n v="1"/>
    <m/>
    <m/>
    <m/>
    <m/>
    <m/>
    <m/>
    <m/>
    <m/>
    <m/>
    <m/>
    <m/>
    <m/>
    <m/>
    <m/>
    <m/>
    <x v="1"/>
    <m/>
    <m/>
    <m/>
    <m/>
    <m/>
    <m/>
    <m/>
    <m/>
    <n v="1"/>
    <m/>
    <m/>
    <m/>
    <m/>
    <m/>
    <m/>
    <m/>
    <m/>
    <m/>
  </r>
  <r>
    <x v="1941"/>
    <s v="Fall on Rock - Cam Pulled Out _x000a_Alberta, Banff National Park, Mt. Cory"/>
    <x v="24"/>
    <s v="On Saturday, July 21, two climbers set off to climb a route on Bumpers Buttress west of Banff. They selected the route Short Jerky Movements, which was located above the Spasm Chasm (local name). The two climbers were quite experienced. While climbing the third pitch, the leader placed a small camming unit and had difficulty locating other sound gear placements. About five meters above this piece of protection, for an unknown reason, the leader fell. The force of the fall pulled out the small camming unit, which subsequently placed the entire force of the fall onto the belay station (factor two fall)._x000a_The climber fell a total of 35 meters and was hanging on the rope 20 meters below the belay station. The lead climber was initially unconscious, and the belayer noticed that the leader was bleeding significantly. The belayer, recognizing the severity of the situation, immediately tied off the lead climber and phoned Banff Dispatch. The dispatcher took initial information and transferred the caller to the Visitor Safety rescue leader who was on shift. The rescue leader and climber discussed the situation, and it seemed reasonable for the belayer to lower the injured climber down to the next station to wait for rescue._x000a_After the rescue leader confirmed the location with the reporting belayer, a team of three specialists flew from Banff. Rescuers were on the scene in 40 minutes. One rescuer was long-lined into the accident location. The rescuer rigged the belay station and patient to be flown out. A second rescuer flew into the site and clipped onto the patient while the first rescuer released the patient with an Italian (Munter) hitch. The patient was flown directly to a waiting ambulance. The pilot returned for the injured climber’s partner and the initial rescuer._x000a_Analysis_x000a_The climbing team had an appropriate amount of experience to undertake such a climb. However, on occasion, experienced climbers fall off. Upon follow- up with the lead climber who fell and his belayer, it was learned that they had no recollection of why the leader fell in the first place. There are a number of possibilities: 1) rockfall, 2) breaking a hold, and 3) the climber slipped. Fortunately, the climbers had protected the anchor by redirecting the rope through the anchor. The belayer placed a quickdraw on a highpoint on the anchor to prevent the load from impacting the belayer’s body directly. This maneuver likely prevented injury to the belayer. Also, the experience level of the climbers, specifically the belayer, allowed them to secure the situation to enable rescuers to efficiently extract them. This was a great example of people displaying preparedness when they have had an unlikely turn of events._x000a_"/>
    <n v="5"/>
    <m/>
    <m/>
    <m/>
    <m/>
    <m/>
    <m/>
    <m/>
    <m/>
    <m/>
    <m/>
    <n v="1"/>
    <m/>
    <x v="0"/>
    <n v="1"/>
    <m/>
    <x v="0"/>
    <x v="1"/>
    <x v="0"/>
    <x v="0"/>
    <x v="0"/>
    <x v="0"/>
    <m/>
    <m/>
    <x v="0"/>
    <m/>
    <m/>
    <m/>
    <x v="0"/>
    <x v="0"/>
    <m/>
    <m/>
    <m/>
    <x v="0"/>
    <m/>
    <m/>
    <m/>
    <m/>
    <m/>
    <m/>
    <x v="0"/>
    <m/>
    <m/>
    <m/>
    <m/>
    <m/>
    <m/>
    <m/>
    <m/>
    <m/>
    <m/>
    <m/>
    <m/>
    <x v="0"/>
    <m/>
    <m/>
    <m/>
    <m/>
    <m/>
    <m/>
    <m/>
    <m/>
    <m/>
    <m/>
    <m/>
    <m/>
    <m/>
    <m/>
    <m/>
    <m/>
    <m/>
    <x v="1"/>
    <m/>
    <m/>
    <m/>
    <m/>
    <m/>
    <m/>
    <m/>
    <m/>
    <m/>
    <m/>
    <m/>
    <m/>
    <n v="1"/>
    <m/>
    <m/>
    <m/>
    <m/>
    <m/>
  </r>
  <r>
    <x v="1942"/>
    <s v="Fall on Rock - Lost Balance, Protection Pulled Out _x000a_Crowders Mountain State Park, Two-Pitch Wall"/>
    <x v="24"/>
    <s v="I was guiding a group at Gumbies on April 14 when a woman came up from the gully that leads down to Two Pitch Wall to tell me that Chris Bernick (37) had taken a long fall on Secret Service (5.10+)/Double Naught Spy (5.9 R), rendering him unconscious. From the top of the gully we could see him unconscious on a ledge, extremely far below the piece that had caught him. Chris’ buddy was coming up the gully, on his way to the top to try to rappel down to Chris. We followed the friend and assisted with anchoring a rope at the top of the climb, barely reaching Chris. At this point rescuers arrived, and Alberto Beani, a former Italian mountain rescue team member, was on his way up to Chris, who had fallen to a point approximately 10 feet above the ground. My co-instructor and I fixed the rope at the top so Alberto could clip into it and assess Chris. Alberto attached himself to the rope and then secured himself to Chris’ harness. Chris’ belayer, Leslie, and others who had been instructed to hold onto her harness to support her, then lowered the pair to the ground. According to other climbers at the scene, Chris had reached the crux almost at the top of the climb when he fell. A witness stated that Chris lost his balance while clipping into a cam he had just placed. The fall caused some of his gear below to pull. He fell backward approximately 40 feet and slammed into the rock face head-on, damaging his helmet. He bounced again and landed on the small ledge where he was found unconscious and bleeding profusely. His fall was arrested by a nut (size unknown). Leslie stated that she did not believe she could I was guiding a group at Gumbies on April 14 when a woman came up from the gully that leads down to Two Pitch Wall to tell me that Chris Bernick (37) had taken a long fall on Secret Service (5.10+)/Double Naught Spy (5.9 R), rendering him unconscious. From the top of the gully we could see him unconscious on a ledge, extremely far below the piece that had caught him. Chris’ buddy was coming up the gully, on his way to the top to try to rappel down to Chris. We followed the friend and assisted with anchoring a rope at the top of the climb, barely reaching Chris. At this point rescuers arrived, and Alberto Beani, a former Italian mountain rescue team member, was on his way up to Chris, who had fallen to a point approximately 10 feet above the ground. My co-inst_x000a_ructor and I fixed the rope at the top so Alberto could clip into it and assess Chris. Alberto attached himself to the rope and then secured himself to Chris’ harness. Chris’ belayer, Leslie, and others who had been instructed to hold onto her harness to support her, then lowered the pair to the ground. According to other climbers at the scene, Chris had reached the crux almost at the top of the climb when he fell. A witness stated that Chris lost his balance while clipping into a cam he had just placed. The fall caused some of his gear below to pull. He fell backward approximately 40 feet and slammed into the rock face head-on, damaging his helmet. He bounced again and landed on the small ledge where he was found unconscious and bleeding profusely. His fall was arrested by a nut (size unknown). Leslie stated that she did not believe she could lower him to the ground by herself without causing further injury, so she chose to wait for help. Chris’ fall had pulled her four feet off the ground. Chris sustained severe head trauma and an injury to the right shoulder. He was transported by helicopter to Charlotte Medical Center. (Source: Joe V. and Crowders Mountain State Park.)   Analysis_x000a_Great effort and support by climbers assisting climbers. Solid gear placements and an anchored belayer could have made the difference here. (Source: Aram Attarian.)"/>
    <n v="6"/>
    <m/>
    <m/>
    <m/>
    <m/>
    <m/>
    <n v="1"/>
    <m/>
    <m/>
    <m/>
    <m/>
    <m/>
    <m/>
    <x v="0"/>
    <n v="1"/>
    <m/>
    <x v="0"/>
    <x v="1"/>
    <x v="0"/>
    <x v="0"/>
    <x v="0"/>
    <x v="0"/>
    <m/>
    <m/>
    <x v="0"/>
    <m/>
    <m/>
    <m/>
    <x v="0"/>
    <x v="0"/>
    <m/>
    <m/>
    <m/>
    <x v="0"/>
    <m/>
    <m/>
    <m/>
    <m/>
    <m/>
    <m/>
    <x v="0"/>
    <m/>
    <m/>
    <m/>
    <m/>
    <m/>
    <m/>
    <m/>
    <m/>
    <m/>
    <m/>
    <m/>
    <m/>
    <x v="0"/>
    <m/>
    <m/>
    <m/>
    <m/>
    <m/>
    <m/>
    <m/>
    <m/>
    <m/>
    <m/>
    <m/>
    <m/>
    <m/>
    <m/>
    <m/>
    <m/>
    <m/>
    <x v="0"/>
    <m/>
    <n v="1"/>
    <m/>
    <m/>
    <m/>
    <m/>
    <m/>
    <m/>
    <m/>
    <n v="1"/>
    <m/>
    <m/>
    <m/>
    <m/>
    <m/>
    <m/>
    <m/>
    <m/>
  </r>
  <r>
    <x v="1943"/>
    <s v="Fall on Rock - Rock came Loose _x000a_California, Pinnacles National Monument, Discovery Wall"/>
    <x v="24"/>
    <s v="On April 23, Al Shaver is leading and I (Steve Nechodom) am following on Lost Horizons (5.8). Both of us are in our 50s, with half a life of climbing experience apiece. We have been trad partners for six years. About 3 p.m., I am going to the right across the 30-foot traverse about 80 feet up. I have just cleaned two pieces in the first eight feet. Now 12 feet across, my right hand stretches to a miniature brick hold, feet smearing lichen, then a dainty, long, right-foot stretch. Brick shears off. Penjy onto outstretched right foot. Wish my leg had still been bent; straight right leg fails to damage the cliff. Stopped by pink Tricam in navel-high horizontal, three feet left of belay ledge and 18 feet above me. “ROCK!” comes out of my mouth. Minor bang on right knee, right ankle not right but functional. Wait, curse, and moan. Climb 15 feet to belay. Tie in, sit down, curse and moan. Decide not to lower off into massive poison-oak field._x000a_Rearrange belay for downward pull. Al leads second pitch to tree belay. I sort out how to leave the belay ledge without stressing right ankle too much, climb 25 feet or so up open book. Switch to hand traverse on the outside of arête. Another half brick blows off from under right foot: no fall, but a solid slam. I yell “Rock!” again. Right ankle yells fat obscenities at me. Stop, curse, and moan. I spend 30 minutes climbing the last 30 feet, and announce the end of the climbing day._x000a_I hobble 20 yards with Al’s help to a grassy slope and park my butt while Al goes down to get tape, boots, and food. Eat, tape ankle tightly, and install boot laced really tight. Leave the top of Discovery Wall at 6 p.m., walking sideways so ankle won’t bend. Stop every 50 to 100 feet, loosen boot every other stop. Arrive at Al’s car at 8:30 p.m., perhaps a half mile, certainly a record for slow. Al drives back to my car in Salinas. I drive with my left foot back to Berkeley. Neighbor unloads my car. Done moving at 1 a.m._x000a_Small crack in talus bone. Transverse tarsal joint pounded to putty, minimal swelling. Five weeks of crutches and air cast. Four more weeks with air cast. Six months later, still using ankle braces._x000a_Analysis_x000a_We had done this climb a few months before, and I am sure I used the same half- brick hold on the traverse the first time. The unsure mossy footing caused me to hang harder on the hold this time, and it broke. Pinnacles is known for chossy climbs and rockfall. I am not going to burn my guidebook, just climb with greater care. (Source: Steve Nechodom.)_x000a_(Editor’s note: “Chossy” is a term that Brits use for climbs that have lichen, moss, wet surface, loose bits, or all of the above.)"/>
    <n v="5"/>
    <m/>
    <m/>
    <m/>
    <m/>
    <m/>
    <m/>
    <n v="2"/>
    <m/>
    <n v="1"/>
    <m/>
    <m/>
    <m/>
    <x v="0"/>
    <m/>
    <m/>
    <x v="1"/>
    <x v="1"/>
    <x v="0"/>
    <x v="0"/>
    <x v="0"/>
    <x v="0"/>
    <m/>
    <m/>
    <x v="0"/>
    <m/>
    <m/>
    <m/>
    <x v="0"/>
    <x v="0"/>
    <m/>
    <m/>
    <m/>
    <x v="0"/>
    <m/>
    <m/>
    <m/>
    <m/>
    <m/>
    <m/>
    <x v="0"/>
    <m/>
    <m/>
    <m/>
    <m/>
    <m/>
    <m/>
    <m/>
    <m/>
    <m/>
    <m/>
    <m/>
    <m/>
    <x v="0"/>
    <m/>
    <m/>
    <m/>
    <m/>
    <m/>
    <m/>
    <m/>
    <m/>
    <m/>
    <m/>
    <n v="1"/>
    <n v="1"/>
    <m/>
    <m/>
    <m/>
    <m/>
    <m/>
    <x v="1"/>
    <m/>
    <m/>
    <m/>
    <m/>
    <m/>
    <m/>
    <m/>
    <m/>
    <m/>
    <n v="1"/>
    <m/>
    <m/>
    <m/>
    <m/>
    <m/>
    <m/>
    <m/>
    <m/>
  </r>
  <r>
    <x v="1944"/>
    <s v="Fall on Rock - Tripped over Fixed Line _x000a_California, San Jacinto Wilderness, Idyllwild, Suicide Rock"/>
    <x v="24"/>
    <s v="On July 24, Karen Gose (27) died of injuries sustained while demonstrating climbing and rappelling techniques on the face of Suicide Rock. Gose, a counselor with a Girl Scout troop, fell 30 feet onto a rock ledge during a rappelling demonstration. CAL FIRE/Riverside County Fire Department responded and lowered a medic to the rock ledge. He attended to the woman and prepared her for a helicopter hoist. She complained of difficulty breathing and was thought to have a broken hip and possible rib damage. At 2:50 p.m. she was hoisted into the helicopter. At 3:04 p.m., attending personnel transferred Gose into a Mercy Air helicopter for transport to Desert Regional Medical Center in Palm Springs. She died en route._x000a_Analysis_x000a_Along the base of the Weeping Wall, a ledge runs from left to the right and curves upward toward the base of the left-facing dihedral forming the right side of the Weeping Wall. Gose apparently had a fixed line along this ledge. As one moves leftward along this ledge (toward Bye Gully), the drop-off below gradually increases, though never more than about 30 feet. She apparently had rappelled from the Surprise anchors to this ledge, and as she was unclipping from the rope she tripped over the fixed line, going over the drop-off below._x000a_Not a rappel rigging failure, nor an anchor failure. Simply a very tragic accident. (Source: Edited by Beth Shilliday from a report on Supertopo.com.)"/>
    <n v="3"/>
    <m/>
    <m/>
    <m/>
    <n v="1"/>
    <m/>
    <m/>
    <m/>
    <m/>
    <m/>
    <m/>
    <m/>
    <m/>
    <x v="1"/>
    <m/>
    <m/>
    <x v="1"/>
    <x v="1"/>
    <x v="1"/>
    <x v="1"/>
    <x v="0"/>
    <x v="0"/>
    <m/>
    <m/>
    <x v="1"/>
    <m/>
    <m/>
    <m/>
    <x v="0"/>
    <x v="0"/>
    <m/>
    <m/>
    <m/>
    <x v="0"/>
    <m/>
    <m/>
    <m/>
    <m/>
    <m/>
    <m/>
    <x v="0"/>
    <m/>
    <m/>
    <m/>
    <m/>
    <m/>
    <m/>
    <m/>
    <m/>
    <m/>
    <m/>
    <m/>
    <m/>
    <x v="0"/>
    <m/>
    <m/>
    <m/>
    <m/>
    <n v="1"/>
    <m/>
    <m/>
    <m/>
    <m/>
    <m/>
    <m/>
    <m/>
    <m/>
    <m/>
    <m/>
    <m/>
    <m/>
    <x v="1"/>
    <m/>
    <m/>
    <m/>
    <m/>
    <m/>
    <m/>
    <m/>
    <m/>
    <m/>
    <m/>
    <m/>
    <m/>
    <n v="1"/>
    <m/>
    <m/>
    <m/>
    <m/>
    <m/>
  </r>
  <r>
    <x v="1945"/>
    <s v="Fall on Rock, Attempt to Clip Bolt - Inadequate Protection, Exceeding Abilities _x000a_Kentucky, Red River Gorge, Muir Valley"/>
    <x v="24"/>
    <s v="On June 16 a man (48) started to climb a sport route called I Banged my ***** Knee. When he got about eight feet off the ground and was attempting to clip the first bolt, he fell and impacted the ground. His fractured his right tibia and fibula. Muir Valley Rescue was called from a nearby emergency-station radio. Volunteers, including three paramedics, responded in about three minutes. The patient was treated, packaged, and transported to an ambulance that was waiting on the Muir Emergency Road._x000a_Analysis_x000a_The climber was inexperienced and could have avoided the accident by stick clipping the first bolt. (Source: Rick Weber.)"/>
    <n v="5"/>
    <m/>
    <m/>
    <m/>
    <m/>
    <m/>
    <n v="1"/>
    <m/>
    <m/>
    <n v="1"/>
    <m/>
    <m/>
    <m/>
    <x v="0"/>
    <n v="1"/>
    <m/>
    <x v="1"/>
    <x v="1"/>
    <x v="0"/>
    <x v="1"/>
    <x v="1"/>
    <x v="0"/>
    <m/>
    <m/>
    <x v="0"/>
    <m/>
    <m/>
    <m/>
    <x v="0"/>
    <x v="0"/>
    <m/>
    <m/>
    <m/>
    <x v="0"/>
    <m/>
    <m/>
    <m/>
    <m/>
    <m/>
    <m/>
    <x v="0"/>
    <m/>
    <m/>
    <m/>
    <m/>
    <m/>
    <m/>
    <m/>
    <m/>
    <m/>
    <m/>
    <m/>
    <m/>
    <x v="0"/>
    <m/>
    <m/>
    <m/>
    <m/>
    <m/>
    <m/>
    <m/>
    <m/>
    <m/>
    <m/>
    <m/>
    <m/>
    <m/>
    <m/>
    <m/>
    <m/>
    <m/>
    <x v="0"/>
    <m/>
    <m/>
    <m/>
    <m/>
    <m/>
    <m/>
    <m/>
    <m/>
    <m/>
    <m/>
    <m/>
    <n v="1"/>
    <m/>
    <m/>
    <m/>
    <m/>
    <m/>
    <m/>
  </r>
  <r>
    <x v="1946"/>
    <s v="Fall on Rock, Attempt to Clip Bolt - Too Much Slack in Rope _x000a_Kentucky, Red River Gorge, Muir Valley"/>
    <x v="24"/>
    <s v="During the early evening on March 19, a woman (22) was leading the sport route Tanduay Time (5.10d) at the Boneyard Wall and fell while trying to clip the anchors. She fell approximately 20 feet, hitting the prominent ledge about halfway down. She impacted on her lower back and was lowered to the ground by her belayer. She complained of significant back pain. One of her party called Muir Valley Rescue on a nearby emergency-station radio. Rescuers arrived about four minutes later and treated and packaged the patient for litter transport to the Muir Emergency Road, where an ambulance awaited._x000a_Analysis_x000a_The general consensus was that there was too much slack in the rope between the belayer and climber. In a re-enactment the next day, a “normal” lead fall from this point on the wall resulted in a modest fall that terminated several feet above the point where the victim impacted the ledge. (Source: Rick Weber, Muir Valley.)"/>
    <n v="5"/>
    <m/>
    <m/>
    <n v="1"/>
    <m/>
    <m/>
    <m/>
    <m/>
    <m/>
    <m/>
    <m/>
    <m/>
    <m/>
    <x v="0"/>
    <n v="1"/>
    <m/>
    <x v="1"/>
    <x v="1"/>
    <x v="0"/>
    <x v="1"/>
    <x v="1"/>
    <x v="0"/>
    <m/>
    <m/>
    <x v="0"/>
    <m/>
    <m/>
    <m/>
    <x v="0"/>
    <x v="0"/>
    <m/>
    <m/>
    <m/>
    <x v="0"/>
    <m/>
    <m/>
    <m/>
    <m/>
    <m/>
    <m/>
    <x v="0"/>
    <m/>
    <m/>
    <m/>
    <m/>
    <m/>
    <m/>
    <m/>
    <m/>
    <m/>
    <m/>
    <m/>
    <m/>
    <x v="0"/>
    <m/>
    <m/>
    <m/>
    <m/>
    <m/>
    <m/>
    <m/>
    <n v="1"/>
    <m/>
    <m/>
    <m/>
    <m/>
    <m/>
    <m/>
    <m/>
    <m/>
    <m/>
    <x v="1"/>
    <m/>
    <m/>
    <n v="1"/>
    <m/>
    <m/>
    <m/>
    <m/>
    <m/>
    <n v="1"/>
    <m/>
    <m/>
    <m/>
    <m/>
    <m/>
    <m/>
    <m/>
    <m/>
    <m/>
  </r>
  <r>
    <x v="1947"/>
    <s v="Fall on Rock, Cardiac Arrest - Dehydration and Lack of Blood Pressure Medication _x000a_Kentucky, Red River Gorge, Muir Valley"/>
    <x v="24"/>
    <s v="Late in the afternoon on June 19, a man (44) was climbing a sport route named Earth Surfer (5.11d) in Muir Valley. While on lead about 50 feet up and being belayed by his 15-year-old son, he groaned and went limp as though he had passed out. He then took what would be considered a long, but moderate, fall of about 25 feet. He stopped in air about level with the second bolt, the fall being skillfully arrested by his son. The victim did not impact the rock face on the way down, nor did he impact the ground. After falling, the victim was hanging limp in his harness and was not moving. His son immediately lowered him to the ground, where other climbers in the area tried unsuccessfully to locate a pulse or detect breathing. Two young men started CPR while another ran to a Muir Emergency Station and radioed for help. Rick Weber, lead WFR, was nearby and arrived at the scene about 10 minutes after the victim fell. He radioed the county dispatcher and requested a helicopter. He then took over administering CPR. Other Muir Valley Rescue volunteers arrived and assisted with CPR for about an hour. After determining that there were no signs of life, efforts at resuscitation were terminated. The medical examiner determined that the victim died of a massive coronary event and that death occurred immediately._x000a_Analysis_x000a_The victim’s son, who was belaying him, reported that his father had run out of blood pressure medication. The pair had been climbing all day in 90-degree weather on strenuous routes. (Source: Rick Weber.)"/>
    <n v="4"/>
    <m/>
    <n v="1"/>
    <m/>
    <m/>
    <m/>
    <n v="1"/>
    <m/>
    <m/>
    <m/>
    <m/>
    <m/>
    <m/>
    <x v="1"/>
    <m/>
    <m/>
    <x v="1"/>
    <x v="1"/>
    <x v="0"/>
    <x v="1"/>
    <x v="1"/>
    <x v="0"/>
    <m/>
    <m/>
    <x v="0"/>
    <m/>
    <m/>
    <m/>
    <x v="0"/>
    <x v="0"/>
    <m/>
    <m/>
    <m/>
    <x v="0"/>
    <m/>
    <m/>
    <m/>
    <m/>
    <m/>
    <m/>
    <x v="0"/>
    <m/>
    <m/>
    <m/>
    <n v="1"/>
    <m/>
    <m/>
    <m/>
    <m/>
    <m/>
    <m/>
    <m/>
    <m/>
    <x v="0"/>
    <m/>
    <m/>
    <m/>
    <m/>
    <m/>
    <m/>
    <m/>
    <m/>
    <m/>
    <m/>
    <m/>
    <m/>
    <m/>
    <m/>
    <m/>
    <m/>
    <m/>
    <x v="1"/>
    <m/>
    <m/>
    <m/>
    <m/>
    <m/>
    <m/>
    <m/>
    <m/>
    <m/>
    <m/>
    <m/>
    <n v="1"/>
    <m/>
    <m/>
    <m/>
    <m/>
    <m/>
    <m/>
  </r>
  <r>
    <x v="1948"/>
    <s v="Fall on Rock, Climbing Alone _x000a_California, Matterhorn Peak, Sawtooth Ridge"/>
    <x v="24"/>
    <s v="Early in the morning on Saturday, June 30, Michael Ybarra (45) set out by himself to traverse the Sawtooth Ridge, according to his sister and Alex Few, a friend. He was scheduled to return from his climb by Sunday evening at the latest. After he didn’t contact Ms. Few as planned, nor respond to her efforts to call, email, and text him, she contacted local search and rescue personnel on Monday._x000a_Authorities from Mono County and Yosemite National Park conducted a search for Ybarra, including by helicopter. He was located, deceased, on the park side of the ridge, and his body was recovered. He had signed the Matterhorn summit register on June 30 and continued west along the ridge. His rope was found some distance above his body, still coiled. He may have been downclimbing to save rappel gear, but the cause of the accident is unknown._x000a_Ybarra was an experienced climber and had been a journalist with The Wall Street Journal and The Los Angeles Times, as well as author of a book, Washington Gone Crazy. (Source: John Dill, NPS Ranger, and The Wall Street Journal, July 5, 2012.)_x000a_(Editor’s note: To his great credit, Ybarra had told his sister of his intentions. Thus, if he had been injured and not killed, there would have been the possibility that he could have been rescued.)"/>
    <n v="7"/>
    <m/>
    <m/>
    <m/>
    <m/>
    <m/>
    <n v="1"/>
    <m/>
    <m/>
    <m/>
    <m/>
    <n v="1"/>
    <m/>
    <x v="1"/>
    <m/>
    <m/>
    <x v="1"/>
    <x v="0"/>
    <x v="1"/>
    <x v="1"/>
    <x v="0"/>
    <x v="0"/>
    <m/>
    <m/>
    <x v="1"/>
    <n v="1"/>
    <n v="1"/>
    <m/>
    <x v="0"/>
    <x v="1"/>
    <m/>
    <m/>
    <m/>
    <x v="0"/>
    <m/>
    <m/>
    <m/>
    <m/>
    <m/>
    <m/>
    <x v="0"/>
    <m/>
    <m/>
    <m/>
    <m/>
    <m/>
    <m/>
    <m/>
    <m/>
    <m/>
    <m/>
    <m/>
    <m/>
    <x v="0"/>
    <m/>
    <m/>
    <m/>
    <m/>
    <m/>
    <m/>
    <m/>
    <m/>
    <m/>
    <m/>
    <m/>
    <m/>
    <m/>
    <m/>
    <m/>
    <m/>
    <m/>
    <x v="1"/>
    <m/>
    <m/>
    <m/>
    <m/>
    <m/>
    <m/>
    <m/>
    <m/>
    <m/>
    <m/>
    <m/>
    <n v="1"/>
    <m/>
    <m/>
    <m/>
    <m/>
    <m/>
    <m/>
  </r>
  <r>
    <x v="1949"/>
    <s v="Fall on Rock, Climbing Alone _x000a_North Carolina, Pilot Mountain State Park"/>
    <x v="24"/>
    <s v="On July 30, Lloyd Ramsey (70), a local climber well known to the park staff and climbing community, was found dead at the base of the Foreign Trade Zone/Bat Out of Hell area. He had fallen a distance estimated at 50 feet by authorities. He was wearing his harness with a rope attached. No anchors were rigged for either a rappel or climb. Local climbers noted that Lloyd avoided rappelling, and he was also known to do a lot of roped solo climbing. Lloyd was careful about building anchors, but could be too casual around cliff edges. He suffered extensive trauma in the fall._x000a_Analysis_x000a_State park rangers found Lloyd during the conduct of a hasty search after his van was found in the parking lot when the park had closed. He was wearing a climbing harness and hiking boots. His climbing pack was found at the top of the cliff, zipped shut and neatly organized. It contained his climbing shoes, some climbing gear, and water. A 70-foot climbing rope was attached to his harness with a Grigri. Tied above the Grigri on the climbing rope was a double-loop figure-of-eight knot. The rope was attached to a doubled 50-foot rope (25 feet in length) that appeared to be prepared for an anchor with a locking carabiner and a double-loop figure-of-eight knot. The opposite end of the 25-foot anchor line had a double overhand loop tied into it. It was not attached to any anchor point. The investigation by state park personnel and experienced climbers was unable to identify a specific cause for this tragic incident. Climbing alone has many drawbacks. This is one of them. (Source: Pilot Mountain State Park, Aram Attarian.)"/>
    <n v="5"/>
    <m/>
    <m/>
    <m/>
    <m/>
    <m/>
    <m/>
    <n v="1"/>
    <m/>
    <m/>
    <m/>
    <n v="1"/>
    <m/>
    <x v="1"/>
    <m/>
    <m/>
    <x v="1"/>
    <x v="1"/>
    <x v="0"/>
    <x v="1"/>
    <x v="0"/>
    <x v="0"/>
    <m/>
    <m/>
    <x v="0"/>
    <n v="1"/>
    <n v="1"/>
    <m/>
    <x v="0"/>
    <x v="0"/>
    <m/>
    <m/>
    <m/>
    <x v="0"/>
    <m/>
    <m/>
    <m/>
    <m/>
    <m/>
    <m/>
    <x v="0"/>
    <m/>
    <m/>
    <m/>
    <m/>
    <m/>
    <m/>
    <m/>
    <m/>
    <m/>
    <m/>
    <m/>
    <m/>
    <x v="0"/>
    <m/>
    <m/>
    <m/>
    <m/>
    <m/>
    <m/>
    <m/>
    <m/>
    <m/>
    <m/>
    <m/>
    <m/>
    <m/>
    <m/>
    <m/>
    <m/>
    <m/>
    <x v="1"/>
    <m/>
    <m/>
    <m/>
    <m/>
    <m/>
    <m/>
    <m/>
    <m/>
    <m/>
    <m/>
    <m/>
    <m/>
    <n v="1"/>
    <m/>
    <m/>
    <m/>
    <m/>
    <m/>
  </r>
  <r>
    <x v="1950"/>
    <s v="Fall on Rock, Failure to Follow Route _x000a_North Carolina, Rumbling Bald"/>
    <x v="24"/>
    <s v="On February 25, I (Mike Best, no age given) arrived at Rumbling Bald around 7:50 a.m. to meet John, my partner for the day. We started with Comatose (5.8), followed by an unnamed sport climb (5.9). After completing both climbs we elected to do Bunky’s Rest Day (5.8). Neither of us had done the route before, but based on the topo and rating, it seemed to be a route that I could easily climb. The topo shows twin cracks leading straight up to a slab, then moves out to a bolt (5.8). From this point the route moves up and right to a second bolt, then over a small roof and on to the anchors. The total climb to the anchors is 150 feet. I racked up, John put me on belay, and I headed up the twin cracks. The climbing to start isn’t terribly difficult (5.6), with tricky but ample gear placements. After 50 feet I plugged a finger-size cam and moved out to the first bolt. I clipped the bolt at a ledge and took my first assessment of the upper part of the route, which wasn’t visible from the ground. At this point I realized the route gets more serious. From here I could barely see the second bolt. Moving between the first and the second bolt definitely takes you through a no-fall area, because the farther right you climb, the more likely you become to fall directly into the gully, which has several ledges and trees that could definitely cause injury. The second bolt featured another nice rest area with a small ledge and good handhold. This was a good area for another risk assessment. From here, bailing was very easy; I could be lowered to a rappel station in the gully, or could elect to rappel off the single bolt (which clearly had been done before as there was a quick-link attached to it). I took a look up the next part of the climb, which involved moving up the slab, pulling the small roof, and then climbing an undetermined distance to the anchor. I could see the roof had several cracks underneath to provide good gear, and the distance to the roof was pretty short. On my way to the roof, John let me know that we’d reached the center mark on the rope. I was able to move through the roof with a solid undercling, allowing me to get my feet high and reach up for a crimpy hold. Looking up after the roof, I noticed what appeared to be a thin crack no more than 10 feet above, but still no anchor in sight. From here I made the decision to climb the crack, place some gear, and then make another decision. The climbing was definitely a bit tougher, composed of slab moves with poor handholds. Once at the small crack, I realized just how thin it was and placed a Black Diamond C3 (size 0, green). From this point there was no anchor in sight, which meant I was now probably 120 feet up (or 30 feet from the anchor, per the topo). I took a quick look around to find my next point of protection and couldn’t find anything. From what I could tell, the route flattened out about 15 feet from where I was, and I assumed a few more feet took you to an anchor. Given that I’d placed a solid piece of gear, I continued up, looking for the anchor._x000a_Immediately after the green cam the climbing got tough—frankly much too tough for a 5.8 climb. I found myself using dime-thick crimps and smears for several moves. About 10 feet out from the green cam, I was still balanced precariously with no anchor in sight, and at this point had no ability to downclimb back to the green cam. I looked left and noticed that if I could move slightly up and left, there was a ledge and some reasonable handholds—in all likelihood the correct route. I moved higher and found myself in a funky position with my left hand and left foot matched on a foothold, right hand on a sidepull, and right foot effectively off the wall. I tried to move more weight onto my left foot, but got nowhere. I was 15 feet above my last piece, and I’d climbed myself right into a place where I couldn’t go up and I couldn’t downclimb. I attempted to shift my weight, my left foot smear couldn’t take it, and off I went. Sliding feet-first down the slab. I quickly reached the 0 cam and continued over the roof. After I cleared the roof, the rope began to tighten, and eventually I came to a stop right atop the last bolt I’d clipped. I was effectively lying face-down on the slab, with no weight on my feet and thankful that the fall had stopped. I did a quick personal assessment and tried to get on my feet. That is when I realized I hadn’t escaped this fall unscathed. The pain was immediate. On a 1-to-10 scale, this was a 10, easily the most intense pain I’d ever felt, and I realized that standing was not an option. I yelled down to John that I was OK and just needed a minute to collect myself. I attempted to put a little more weight on my right foot, then tried my left foot. Neither was going to work. My back was also in pain, but I had full feeling in my legs, could move everything around, and realized the back injury was just a large bruise from where the harness had come tight. I told John that I couldn’t put any weight on either of my feet, and that my back had some pain, but otherwise I was good. Given my situation, location, and gear, John and I decided that he would lower me to the rappel station. He began lowering, and when I arrived at that last bolt that I’d clipped I told John to hold up. I unclipped my alpine draw, figuring the more slings I had the better. The rest of the lower was relatively easy, although definitely not pain-free, as I was using my hands and my knees to keep myself off the wall. I arrived at the rappel station with 10 feet of rope to spare (whew!), sat myself upright on the slope next to the tree, rigged a tether (using my cordelette and a locking carabiner) to attach myself securely to the tree, and told John I was safe and to take me off belay. I quickly rigged a rappel with a backup, tossed the rope down, and away I went on a butt-sliding rappel down a gully thick with vegetation. After another 50 feet or so, I arrived 10 feet left of where I’d started the climb and safely on the ground. Estimated time since the fall was about 30 minutes. Getting down was the easy part—getting to the car was a whole different ball game. Three of John’s friends, who had been climbing nearby, offered assistance. (If you think climbers aren’t a supportive group, you’ve clearly not met the right climbers.) One of them, an EMT, immediately began taking off my climbing shoes and gave me some ibuprofen to help deal with the pain. The scramble down to the main trail wasn’t without its pain and awkwardness. As I slid on my rear end, I think I managed to roll over every stump and pointy rock on the trail. After about an hour we arrived at base of the main trail, and three hours after leaving the rock we reached the parking lot of Rumbling Bald. At the hospital in Charlotte, I was diagnosed with a left calcaneus fractured in three places and a fractured right talus bone. The orthopedist thought that in four to five weeks my right foot should heal enough to allow weight to be placed on it, and that my left foot would take around 10 weeks to bear weight._x000a_Analysis_x000a_I got lost on a route that I’d never climbed, and that the guidebook didn’t describe in detail. This is a risk I accepted then and accept now. Getting off-route happens, and falls happen. In this case, if I had gone left from the last piece of gear, I would have found easier climbing, likely would’ve made it to the anchors just fine, and would’ve climbed a few more routes that day. Having the ability to self-rescue was good. (Source: Mike Best.)"/>
    <n v="5"/>
    <m/>
    <m/>
    <m/>
    <m/>
    <m/>
    <m/>
    <m/>
    <m/>
    <m/>
    <m/>
    <m/>
    <m/>
    <x v="0"/>
    <n v="1"/>
    <m/>
    <x v="0"/>
    <x v="1"/>
    <x v="0"/>
    <x v="0"/>
    <x v="0"/>
    <x v="0"/>
    <m/>
    <m/>
    <x v="0"/>
    <m/>
    <m/>
    <m/>
    <x v="0"/>
    <x v="0"/>
    <m/>
    <m/>
    <m/>
    <x v="0"/>
    <m/>
    <m/>
    <m/>
    <m/>
    <m/>
    <m/>
    <x v="0"/>
    <m/>
    <m/>
    <m/>
    <m/>
    <m/>
    <m/>
    <m/>
    <m/>
    <n v="1"/>
    <m/>
    <m/>
    <m/>
    <x v="0"/>
    <m/>
    <m/>
    <m/>
    <m/>
    <m/>
    <m/>
    <m/>
    <m/>
    <m/>
    <m/>
    <m/>
    <m/>
    <m/>
    <m/>
    <m/>
    <m/>
    <m/>
    <x v="1"/>
    <m/>
    <m/>
    <m/>
    <m/>
    <m/>
    <m/>
    <m/>
    <n v="1"/>
    <m/>
    <m/>
    <m/>
    <m/>
    <m/>
    <m/>
    <m/>
    <m/>
    <m/>
    <m/>
  </r>
  <r>
    <x v="1951"/>
    <s v="Fall on Rock, Inadequate Belay _x000a_Idaho, City of Rocks National Reserve, Breadloaves"/>
    <x v="24"/>
    <s v="At 2:50 p.m. on July 7, climbing ranger Brad Shilling was flagged down by a park visitor who reported there had been a climbing accident and that the climber had a head injury. The visitor pointed to the descent route from the climb Intruding Dike (5.7) on the Breadloaves, about 30 meters from the road. Shilling found Julia Batten (51) lying on her side at the base of the climb. Primary survey disclosed a raised lump about two inches in diameter at the right base of her head. Batten was very disoriented, but during the assessment she complained of pain in her ankles, her right scapula, and her neck. She had distinct retrograde amnesia, and would repeat questions and statements over and over in a one- to two-minute cycle. Shilling radioed headquarters and requested both a ground and air ambulance to be dispatched to the Breadloaves designated landing zone. A cervical collar was applied, along with a backboard and a splint on both ankles. Oxygen was administered, and the patient was moved to the LZ. Life Flight helicopter arrived at 3:44 p.m. and assumed care of the patient. They lifted off at 4 p.m., bound for Utah. Batten was taken to the Huntsman Center in Salt Lake City, where she works as a nurse. She was diagnosed with a fractured spine, a concussion, two broken ribs, and a fractured ankle._x000a_Analysis_x000a_Batten and her partner, Tosh Lahey, had just finished the Intruding Dike, and Lahey had belayed Batten almost all the way down the descent. Batten requested to be taken off belay before she reached the bottom, and was attempting to climb down the last 20-foot section unroped when she fell. Though the distance of the fall was not far, the landing was among rugged boulders. If she had stayed on belay until reaching level ground, this accident would not have occurred. (Source: Brad Shilling, Climbing Ranger.)"/>
    <n v="7"/>
    <m/>
    <m/>
    <m/>
    <m/>
    <m/>
    <m/>
    <n v="1"/>
    <m/>
    <m/>
    <m/>
    <m/>
    <m/>
    <x v="0"/>
    <n v="1"/>
    <m/>
    <x v="0"/>
    <x v="0"/>
    <x v="0"/>
    <x v="1"/>
    <x v="0"/>
    <x v="0"/>
    <m/>
    <m/>
    <x v="1"/>
    <n v="1"/>
    <m/>
    <m/>
    <x v="0"/>
    <x v="0"/>
    <m/>
    <m/>
    <m/>
    <x v="0"/>
    <m/>
    <m/>
    <m/>
    <m/>
    <m/>
    <m/>
    <x v="0"/>
    <m/>
    <m/>
    <m/>
    <m/>
    <m/>
    <m/>
    <m/>
    <m/>
    <m/>
    <m/>
    <m/>
    <m/>
    <x v="0"/>
    <m/>
    <m/>
    <m/>
    <m/>
    <m/>
    <m/>
    <m/>
    <m/>
    <m/>
    <m/>
    <m/>
    <m/>
    <m/>
    <m/>
    <m/>
    <m/>
    <m/>
    <x v="1"/>
    <m/>
    <m/>
    <n v="1"/>
    <m/>
    <m/>
    <m/>
    <m/>
    <m/>
    <m/>
    <m/>
    <m/>
    <m/>
    <n v="1"/>
    <m/>
    <m/>
    <m/>
    <m/>
    <m/>
  </r>
  <r>
    <x v="1952"/>
    <s v="Fall on Rock, Inadequate Belay - Cam Device Open, No Backup Knots _x000a_Massachusetts, Hammond Pond, Vittles Wall"/>
    <x v="24"/>
    <s v="On April 14 I was climbing Hominey (5.8) on the Vittles Wall, a 25-foot crag near Hammond Pond. I’ve been climbing for five years, and although I have easily completed routes rated more difficult than this, I have struggled and fallen repeatedly on the crux bulge at the top of Hominey. Although I was without a partner, I had a few free hours that morning and was in the area, so I decided to take another shot at Hominey on self-belay. I was using a Petzl Basic on a fixed line. The Petzl Basic documentation warns that the cam that locks on the rope can be jammed by foreign material and fail to close. Petzl recommends tying backup knots on a redundant line. Having repeatedly fallen on my Basic over the previous year without mishap, I neglected to tie backup knots. On other occasions I had felt that spending time and energy tying these knots weakened me just as I needed strength for hard moves. This time I easily reached the crux but, as usual, struggled to get over it. Twice, I decided to downclimb to a rest just below the bulge. Both times I had to open the cam on the Basic to allow the rope to pass through the device. On the third attempt, I popped off my holds and heard the rope whip through the device without any resistance. I had enough time during the fall to realize that, although it was unlikely that I would die, this would be a serious accident._x000a_I landed on my left foot. The impact felt incredibly violent, and I could tell immediately that I had broken my left tibial plateau badly. I stood on my right leg to disconnect myself from the rope, and lay down to call 911. I had taken a wilderness first-aid course two years ago, and realized that blood circulation was important for the survival of my leg, so I straightened it into a position of function. The Vittles Wall is a bit off the beaten path, so I was on the phone for 45 minutes while the Newton firefighters looked for me. Eventually the 911 dispatcher suggested I yell to help them locate me. Another climber heard me yell and led the firefighters in my direction. The Newton firefighters did an incredible job carrying me out on a board. I spent the next 52 days in Beth Israel Hospital in Boston. I’ve had 13 surgeries, two metal plates, too many screws to count, and a post-op infection for nearly a year. I might need knee replacement surgery._x000a_Analysis_x000a_I’m not sure why the cam did not close. It’s possible that the tip of my belt managed to get into it and hold it open. It’s also possible that after the second downclimb I left it locked in the open position, which is possible with the Basic._x000a_(Source: Streph Treadway, 44.) (Editor’s note: She mentioned not tying backup knots, but did not indicate whether they would have prevented grounding out. They may well have. Also of note is a recurring theme: the value of having taken a wilderness first-aid course. )"/>
    <n v="7"/>
    <m/>
    <m/>
    <m/>
    <m/>
    <m/>
    <n v="1"/>
    <m/>
    <m/>
    <m/>
    <m/>
    <n v="1"/>
    <m/>
    <x v="0"/>
    <n v="1"/>
    <m/>
    <x v="1"/>
    <x v="1"/>
    <x v="0"/>
    <x v="0"/>
    <x v="0"/>
    <x v="0"/>
    <m/>
    <m/>
    <x v="0"/>
    <n v="1"/>
    <m/>
    <m/>
    <x v="0"/>
    <x v="0"/>
    <m/>
    <m/>
    <m/>
    <x v="0"/>
    <m/>
    <m/>
    <m/>
    <m/>
    <m/>
    <m/>
    <x v="0"/>
    <m/>
    <m/>
    <m/>
    <m/>
    <m/>
    <m/>
    <m/>
    <m/>
    <m/>
    <m/>
    <m/>
    <m/>
    <x v="0"/>
    <m/>
    <m/>
    <m/>
    <m/>
    <m/>
    <m/>
    <m/>
    <m/>
    <m/>
    <m/>
    <m/>
    <m/>
    <m/>
    <n v="1"/>
    <m/>
    <m/>
    <m/>
    <x v="1"/>
    <m/>
    <m/>
    <n v="1"/>
    <m/>
    <m/>
    <m/>
    <m/>
    <m/>
    <m/>
    <n v="1"/>
    <m/>
    <m/>
    <m/>
    <m/>
    <m/>
    <m/>
    <m/>
    <m/>
  </r>
  <r>
    <x v="1953"/>
    <s v="Fall on Rock, Inadequate Protection _x000a_California, Joshua Tree National Park, Intersection Rock"/>
    <x v="24"/>
    <s v="In October I was leading the Left Ski Track (5.11a) on Intersection Rock and suffered a ground fall from about 20 feet up. I landed in a patch of dirt that is about two feet by three feet. All around the spot where I landed are sharp rocks that could have seriously injured me._x000a_&quot;I climbed up past the “fin” area of the climb, which is about 18 feet off the ground, or so it appears. I placed a No. 4 C4 cam behind the flake/fin down low in the pod, clipped the piece, and continued up the climb. I messed up the sequence through the crux and decided to take what I thought would be a short fall to my last piece and start the sequence over again. I told my partner, “Falling,” let go, and fell to the ground. My No. 4 cam popped out of its placement, as did a crappy No. 2 below it. I knew the No. 2 was no good, and knew that once my No. 4 had popped, I was going to the ground. I landed on my butt, which broke my fall wonderfully. My arms also broke a bit of the fall, although I didn’t hit them hard on the rocks. I didn’t hit my spine or head on the rocks at all, which is probably why I ended up in reasonable condition._x000a_After the fall I stayed on the ground for a minute and felt out my injuries. My chest and butt hurt, but other than that I didn’t feel horrible. I then stood up and immediately felt pain in my rib cage. As I stood up, I felt some movement in my chest, which was pretty freaky._x000a_My partner took me to Hi-Desert Medical Center in Joshua Tree, where the staff put me through a CT scan. The doctor came in about two hours after the scan and told me that I didn’t have any broken ribs, my spine was intact, and I didn’t have any organ damage. He said I had soft-tissue damage and cartilage damage at my [costochondral junction], and that it would most likely take a few weeks to heal._x000a_Analysis_x000a_Causes of the piece of protection failing: I went back to the site on Sunday and looked at the area where I had placed the cam. The crack is slightly flaring, but not horribly. I have to assume that as I moved past my No. 4 placement, the cam rotated or slid up the crack into a more flaring section. When I fell, the outward pull on the piece popped the cam outward and through the more flaring area of the pod. If I had slung the piece, the piece probably would have not rotated or moved, and it would have held my fall. A better No. 5 placement was available higher in the pod and deeper in the rock. This alternative placement would have been much safer, but I didn’t have a cam of this size with me. I have since bought one for such cases._x000a_Slinging pieces that are critical on lead to protect the leader from a ground fall is always a good idea, especially if movement of that piece can jeopardize its integrity. A common complacency error among climbers is to assume that larger protection does not require as much care while placing the piece. I can now testify that larger protection needs just as much care as placing smaller protection pieces._x000a_It was definitely psychological pro. I was not relying on it at all. I knew the next piece I was going to place, which hand I was going to use, and racked it in the appropriate place on my harness. I took an educated risk in relying on that protection and executed everything as planned. I just should have slung the piece._x000a_I also agree with the recommendation of downclimbing and “taking” on the pro if the option is available. I was so confident in the placement that I just took the fall instead. If I had downclimbed, I would have seen that the piece had walked and would have been able to correct it._x000a_I am not proud of this ground fall. It is an embarrassing blemish on my otherwise excellent climbing record. I hope others can learn from my mistake. (Source: Nelson Day, edited from a post on Supertopo.com.)&quot;"/>
    <n v="4"/>
    <m/>
    <m/>
    <m/>
    <m/>
    <m/>
    <m/>
    <m/>
    <m/>
    <m/>
    <m/>
    <m/>
    <m/>
    <x v="0"/>
    <n v="1"/>
    <m/>
    <x v="1"/>
    <x v="1"/>
    <x v="0"/>
    <x v="0"/>
    <x v="0"/>
    <x v="0"/>
    <m/>
    <m/>
    <x v="0"/>
    <m/>
    <m/>
    <m/>
    <x v="0"/>
    <x v="0"/>
    <m/>
    <m/>
    <m/>
    <x v="0"/>
    <m/>
    <m/>
    <m/>
    <m/>
    <m/>
    <m/>
    <x v="0"/>
    <m/>
    <m/>
    <m/>
    <m/>
    <m/>
    <m/>
    <m/>
    <m/>
    <m/>
    <m/>
    <m/>
    <m/>
    <x v="0"/>
    <m/>
    <m/>
    <m/>
    <m/>
    <m/>
    <m/>
    <m/>
    <m/>
    <m/>
    <m/>
    <m/>
    <m/>
    <m/>
    <m/>
    <m/>
    <m/>
    <m/>
    <x v="0"/>
    <m/>
    <m/>
    <m/>
    <m/>
    <m/>
    <m/>
    <m/>
    <m/>
    <m/>
    <m/>
    <m/>
    <m/>
    <m/>
    <m/>
    <m/>
    <n v="1"/>
    <m/>
    <m/>
  </r>
  <r>
    <x v="1954"/>
    <s v="Fall on Rock, Inadequate Protection _x000a_North Carolina, Rumbling Bald"/>
    <x v="24"/>
    <s v="During the early afternoon of January 2, Bill McAfee (40) fell off Good Samaritans (5.9+), located on the Cereal Buttress. He had placed a solid-looking No. 3 Camalot about 10 to 12 feet into the climb. He climbed another 10 feet or so, and was working on placing another piece of pro. McAfee and his partner had discussed using the bolts on an adjacent route (Frankenberry), but they were out of reach. He was approximately 25 to 30 feet up the corner, doing a layback move, when he fell. McAfee experienced severe head trauma despite wearing a helmet. Rescue personnel, working with climbers, carried him down from the Cereal Buttress to the parking lot. A helicopter left around 3:10 p.m. He died later in the day._x000a_Analysis_x000a_Bill McAfee climbed too far above his last piece of protection for it to even matter in the event of a fall. He was too run-out. (Source: Aram Attarian.)"/>
    <n v="5"/>
    <m/>
    <m/>
    <m/>
    <m/>
    <m/>
    <n v="1"/>
    <m/>
    <m/>
    <m/>
    <m/>
    <m/>
    <m/>
    <x v="1"/>
    <m/>
    <m/>
    <x v="1"/>
    <x v="1"/>
    <x v="0"/>
    <x v="0"/>
    <x v="0"/>
    <x v="0"/>
    <m/>
    <m/>
    <x v="0"/>
    <m/>
    <m/>
    <m/>
    <x v="0"/>
    <x v="0"/>
    <m/>
    <m/>
    <m/>
    <x v="0"/>
    <m/>
    <m/>
    <m/>
    <m/>
    <m/>
    <m/>
    <x v="0"/>
    <m/>
    <m/>
    <m/>
    <m/>
    <m/>
    <m/>
    <m/>
    <m/>
    <m/>
    <m/>
    <n v="1"/>
    <m/>
    <x v="0"/>
    <m/>
    <m/>
    <m/>
    <m/>
    <m/>
    <m/>
    <m/>
    <m/>
    <m/>
    <m/>
    <m/>
    <m/>
    <m/>
    <m/>
    <m/>
    <m/>
    <m/>
    <x v="0"/>
    <m/>
    <m/>
    <m/>
    <m/>
    <m/>
    <m/>
    <n v="1"/>
    <m/>
    <m/>
    <m/>
    <m/>
    <m/>
    <m/>
    <m/>
    <m/>
    <m/>
    <m/>
    <m/>
  </r>
  <r>
    <x v="1955"/>
    <s v="Fall on Rock, Inadequate Protection at Cliff Top _x000a_Maine, Camden Hills State Park, Mt. Megunticook, Maiden Cliff"/>
    <x v="24"/>
    <s v="Maria Millard (28) was climbing with friends Sigrid Coffin and John Cronin. Moments before she was going to rappel from the top of a climb, her partners recalled her saying, “I’m off belay, I’m safe.” She then fell an estimated 65 feet. Julie Libby of Camden First Aid, which assisted at the scene, said she believes Millard landed on her shoulder on small rocks and hard-packed soil. “It seemed like the brunt of it was on her shoulder and the side of her face,” she said. Partner John Cronin said he thought Millard may have lost consciousness for about 30 seconds, but Libby said the woman was conscious during the half-hour it took to lower her down the mountain, and she was speaking coherently, suggesting she did not sustain a serious head injury. She was wearing a helmet. (Source: Edited from an article in Bangor Daily News , October 12, 2012, by Tom Groening.)_x000a_Analysis_x000a_Millard is fortunate in terms of the level of injuries she sustained after a long fall. It would seem that her category of cause has to do with switching from being on belay to preparing for a rappel at the top of a climb. This can be a vulnerable time, but one can secure to an anchor with a sling while setting up for a rappel. (Source: Jed Williamson.)"/>
    <n v="5"/>
    <m/>
    <m/>
    <m/>
    <n v="1"/>
    <m/>
    <m/>
    <m/>
    <m/>
    <m/>
    <m/>
    <m/>
    <m/>
    <x v="0"/>
    <n v="1"/>
    <m/>
    <x v="0"/>
    <x v="1"/>
    <x v="0"/>
    <x v="0"/>
    <x v="0"/>
    <x v="0"/>
    <m/>
    <m/>
    <x v="0"/>
    <m/>
    <m/>
    <m/>
    <x v="0"/>
    <x v="0"/>
    <m/>
    <m/>
    <m/>
    <x v="0"/>
    <m/>
    <m/>
    <m/>
    <m/>
    <m/>
    <m/>
    <x v="0"/>
    <m/>
    <m/>
    <m/>
    <m/>
    <m/>
    <m/>
    <m/>
    <m/>
    <m/>
    <m/>
    <m/>
    <m/>
    <x v="0"/>
    <m/>
    <m/>
    <m/>
    <m/>
    <m/>
    <m/>
    <m/>
    <m/>
    <m/>
    <m/>
    <m/>
    <m/>
    <m/>
    <m/>
    <m/>
    <m/>
    <m/>
    <x v="0"/>
    <m/>
    <m/>
    <m/>
    <m/>
    <m/>
    <m/>
    <m/>
    <m/>
    <m/>
    <m/>
    <m/>
    <m/>
    <m/>
    <m/>
    <m/>
    <n v="1"/>
    <m/>
    <m/>
  </r>
  <r>
    <x v="1956"/>
    <s v="Fall on Rock, Inadequate Protection, Inadequate Knowledge of Route Rating _x000a_California, Joshua Tree National Park, The Cyclops"/>
    <x v="24"/>
    <s v="On November 7, Bob (62) and I (67) arrived in Joshua Tree in celebration of Bob’s retirement. We spent the morning top-roping Hands Off (5.8) and practicing self-rescue techniques. Bob said there was a 5.3 on Cyclops Rock, a good first lead for the week. I usually follow but have led for three years, while Bob had led for over 30 years. The fissure called the Eye was directly above the route, and Bob explained that you go through it to descend. We scrambled up a ramp to the base and recognized our planned route wasn’t a 5.3—we were actually below Fractured Fissure (5.10d)._x000a_Instead of downclimbing, we searched for an easier ascent and found Leader’s Fright (5.8), but didn’t realize it was R-rated. I planned to set the first three pieces five feet apart. The first piece was bomber, the second at seven feet was tenuous in a shallow crack, and the third at six feet was also tenuous. Next thing I remember, I was lying on my back and staring at the sky with Bob’s hands on my chest. The top two pieces had popped. I became unconscious two times and have no memory of the fall or why I peeled off. Bob got the attention of another climbing party for assistance and set up an anchor and lowering rig. The other party failed to return to render assistance, so Bob lowered me, and I was able to walk out. I was driven to the emergency room, and after a CT scan and X-rays, I was released._x000a_Analysis_x000a_I would not have led this route if I knew of the R rating because of tricky placements. (Source: Arnold Robson.)"/>
    <n v="7"/>
    <m/>
    <m/>
    <m/>
    <m/>
    <m/>
    <m/>
    <n v="2"/>
    <m/>
    <m/>
    <n v="1"/>
    <n v="1"/>
    <m/>
    <x v="0"/>
    <n v="1"/>
    <m/>
    <x v="0"/>
    <x v="1"/>
    <x v="0"/>
    <x v="0"/>
    <x v="0"/>
    <x v="0"/>
    <m/>
    <m/>
    <x v="0"/>
    <m/>
    <m/>
    <m/>
    <x v="0"/>
    <x v="0"/>
    <m/>
    <m/>
    <m/>
    <x v="0"/>
    <m/>
    <m/>
    <m/>
    <m/>
    <m/>
    <m/>
    <x v="0"/>
    <m/>
    <m/>
    <m/>
    <m/>
    <m/>
    <m/>
    <m/>
    <m/>
    <m/>
    <m/>
    <m/>
    <m/>
    <x v="0"/>
    <m/>
    <m/>
    <m/>
    <m/>
    <m/>
    <m/>
    <m/>
    <m/>
    <m/>
    <m/>
    <m/>
    <m/>
    <m/>
    <m/>
    <m/>
    <m/>
    <m/>
    <x v="0"/>
    <m/>
    <m/>
    <m/>
    <m/>
    <m/>
    <m/>
    <m/>
    <m/>
    <m/>
    <m/>
    <m/>
    <m/>
    <m/>
    <m/>
    <m/>
    <m/>
    <n v="1"/>
    <m/>
  </r>
  <r>
    <x v="1957"/>
    <s v="Fall on Rock, Loose Rock _x000a_Colorado, Maroon Bells, North Maroon Peak"/>
    <x v="24"/>
    <s v="On September 17, Derek Kelley (34) fell more than 600 feet to his death while climbing North Maroon Peak (14,014 feet). According to reports, Kelley was about 300 feet from the summit when he fell after a boulder came loose. Rescue personnel believe he had been wearing a helmet._x000a_Analysis_x000a_While it is understood that rockfall and loose rock are common objective hazards in the mountains, it should be noted that the Maroon Bells (a.k.a. “the Deadly Bells”) are particularly known for these hazards. (Source: Jed Williamson.)"/>
    <n v="3"/>
    <m/>
    <m/>
    <m/>
    <m/>
    <n v="1"/>
    <m/>
    <m/>
    <m/>
    <m/>
    <m/>
    <m/>
    <m/>
    <x v="1"/>
    <m/>
    <m/>
    <x v="1"/>
    <x v="1"/>
    <x v="1"/>
    <x v="1"/>
    <x v="0"/>
    <x v="0"/>
    <m/>
    <m/>
    <x v="0"/>
    <m/>
    <m/>
    <m/>
    <x v="0"/>
    <x v="1"/>
    <m/>
    <m/>
    <m/>
    <x v="0"/>
    <m/>
    <m/>
    <m/>
    <m/>
    <m/>
    <m/>
    <x v="0"/>
    <m/>
    <m/>
    <m/>
    <m/>
    <m/>
    <m/>
    <m/>
    <m/>
    <m/>
    <m/>
    <m/>
    <m/>
    <x v="0"/>
    <m/>
    <m/>
    <m/>
    <m/>
    <m/>
    <m/>
    <m/>
    <m/>
    <m/>
    <m/>
    <m/>
    <n v="1"/>
    <m/>
    <m/>
    <m/>
    <m/>
    <m/>
    <x v="1"/>
    <m/>
    <m/>
    <m/>
    <m/>
    <m/>
    <m/>
    <m/>
    <m/>
    <m/>
    <m/>
    <m/>
    <m/>
    <m/>
    <m/>
    <n v="1"/>
    <m/>
    <m/>
    <m/>
  </r>
  <r>
    <x v="1958"/>
    <s v="Fall on Rock, Not Attached to Belay Anchors _x000a_Kentucky, Red River Gorge, Muir Valley"/>
    <x v="24"/>
    <s v="On March 19 a man (27) was standing on a belay ledge at the Sunnyside Wall when he stepped back too far and fell off the ledge. He impacted the ground about 15 feet below and sustained a back injury. Muir Valley Rescue responded and litter-carried the victim to an ambulance waiting on the Muir Emergency Road._x000a_Analysis_x000a_The belayer should have tethered himself to the belay anchors to prevent a fall from the ledge. Belay anchors are located at this and similar locations in the valley. (Source: Rick Weber, Muir Valley.)"/>
    <n v="4"/>
    <m/>
    <m/>
    <m/>
    <n v="1"/>
    <m/>
    <m/>
    <m/>
    <m/>
    <m/>
    <m/>
    <m/>
    <m/>
    <x v="0"/>
    <n v="1"/>
    <m/>
    <x v="1"/>
    <x v="1"/>
    <x v="0"/>
    <x v="1"/>
    <x v="0"/>
    <x v="0"/>
    <m/>
    <m/>
    <x v="0"/>
    <m/>
    <m/>
    <m/>
    <x v="0"/>
    <x v="0"/>
    <m/>
    <m/>
    <m/>
    <x v="0"/>
    <m/>
    <m/>
    <m/>
    <m/>
    <m/>
    <m/>
    <x v="0"/>
    <m/>
    <m/>
    <m/>
    <m/>
    <m/>
    <m/>
    <m/>
    <m/>
    <m/>
    <m/>
    <m/>
    <m/>
    <x v="0"/>
    <m/>
    <m/>
    <m/>
    <m/>
    <m/>
    <m/>
    <m/>
    <m/>
    <m/>
    <m/>
    <m/>
    <m/>
    <m/>
    <m/>
    <m/>
    <m/>
    <m/>
    <x v="1"/>
    <n v="1"/>
    <m/>
    <n v="1"/>
    <m/>
    <m/>
    <m/>
    <m/>
    <m/>
    <n v="1"/>
    <m/>
    <m/>
    <m/>
    <m/>
    <m/>
    <m/>
    <m/>
    <m/>
    <m/>
  </r>
  <r>
    <x v="1959"/>
    <s v="Fall on Rock, Off-Route, Unable to Clip Protection _x000a_New Hampshire, Rumney, 5.8 Crag"/>
    <x v="24"/>
    <s v="On May 18 a Dartmouth Outing Club excursion to Rumney included nine climbers. When they arrived, they split into teams and went to their selected climbs, having agreed to meet back at the van in early evening. Lynn (20s) had been climbing with her partner at 5.8 Crag at the same time that Anna’s beginner trip (a separate group) happened to be climbing there. Lynn was leading a sport route when she got a little off-route, failed to secure a clipping hold, and fell. She glanced off a small ledge, taking the impact mostly on her lower back. It was painful, and she lowered off the route. Anna, who was nearby, saw this happen and helped to make sure Lynn was OK. Anna’s beginner trip was heading home anyway, so Lynn had plenty of company as she walked back to our parked van. Her walking was apparently slow and pained. Once I reached the van and learned what had happened from both Lynn and Anna, I asked Lynn if I could check her over again. I asked her about the pain, palpated her spine, etc. I thought it would be OK to drive her back to Hanover in the van as planned, but asked if she would rather take an ambulance, which she refused. We got her in the most comfortable position we could (lying on her back) and made our way back to Hanover, where I brought her and her climbing partner to the ER at Hitchcock upon her request. She was fully aware, laughing, etc., but I believe that she wanted to get some X-rays taken to make sure there was no serious damage. Eventually the doctors confirmed that there were no broken bones or other serious issues. They told Lynn to rest the area and take an anti-inflammatory. I brought Lynn and her partner back to campus, where Lynn said she felt fine to be on her own. I called her the next day to check in, and she seemed to be recovering fine._x000a_Analysis_x000a_Lynn and her partner were both relatively new to sport leading. Both were wearing helmets. She and her partner had all the knowledge and resources they needed in order to deal with the situation on their own, but because Rumney is a busy place, there were plenty of people around to help, including multiple groups of DOC and other Dartmouth undergrads. Anna Morenz has a Wilderness EMT certification, I have a Wilderness First Responder certification, and multiple others on the Rumney van and in Anna’s beginner trip had other medical certifications. Overall I would say this event was within the normal range of accidents to be expected while sport climbing, and that the response was appropriate. I think that Lynn and her partner were climbing responsibly, that Anna and I responded esponsibly, that the DOC’s policies were effective, and that the situation was resolved in the best possible way. (Source: John Thompson, DOC trip leader.) (Editor’s note: First, this climbing area is very popular. Many more incidents occur here each year, but we don’t hear about them—unless they are fatalities or injuries requiring outside assistance—because the climbers, as in this case, self-rescue. Second, I specifically asked the DOC for this report because it is an excellent example of selfreporting and competence on the part of the climbers and leaders.)"/>
    <n v="5"/>
    <m/>
    <m/>
    <n v="1"/>
    <m/>
    <m/>
    <m/>
    <m/>
    <m/>
    <m/>
    <m/>
    <m/>
    <m/>
    <x v="0"/>
    <m/>
    <n v="1"/>
    <x v="1"/>
    <x v="1"/>
    <x v="0"/>
    <x v="1"/>
    <x v="1"/>
    <x v="0"/>
    <m/>
    <m/>
    <x v="0"/>
    <m/>
    <m/>
    <m/>
    <x v="0"/>
    <x v="0"/>
    <m/>
    <m/>
    <m/>
    <x v="0"/>
    <m/>
    <m/>
    <m/>
    <m/>
    <m/>
    <m/>
    <x v="0"/>
    <m/>
    <m/>
    <m/>
    <m/>
    <m/>
    <m/>
    <m/>
    <m/>
    <n v="1"/>
    <m/>
    <m/>
    <m/>
    <x v="0"/>
    <m/>
    <m/>
    <m/>
    <m/>
    <m/>
    <m/>
    <m/>
    <m/>
    <m/>
    <m/>
    <m/>
    <m/>
    <m/>
    <m/>
    <m/>
    <m/>
    <m/>
    <x v="0"/>
    <m/>
    <m/>
    <m/>
    <m/>
    <m/>
    <m/>
    <m/>
    <m/>
    <m/>
    <m/>
    <n v="1"/>
    <m/>
    <m/>
    <m/>
    <m/>
    <m/>
    <m/>
    <m/>
  </r>
  <r>
    <x v="1960"/>
    <s v="Fall on Rock, Placed No or Inadequate Protection _x000a_North Carolina, Whiteside Mountain"/>
    <x v="24"/>
    <s v="On May 26, my partner Amanda (24) and I (Ryan, 20) started the day with the intent of climbing Catholic School Girls Direct (5.11), but after completing the first pitch we decided to switch to the Original Route (5.10d), which I’d done before. After I led the first and second pitch, my partner started up the third. Around 11 a.m., after completing a short traverse and starting to climb off a ledge using a flake that cuts up and left, Amanda’s foot slipped. There wasn’t any protection placed, so she fell eight feet and landed on a three- to four-foot-wide, down-sloping ledge. Upon impact with the ledge, she heard both her ankles “snap.” At this point she was about 80 feet above me, out of sight, and roughly 300 feet off the ground. After realizing what had happened, I instructed her to pull herself to a position on the ledge where I could take her off belay. Once she did this, I soloed the pitch to get to her. I removed her pack and excess gear and placed it on the ledge. I found some sticks and tape and splinted both her ankles. I then managed to build an anchor to the right and rig our single rope for a rappel. I then clipped our belay loops together with a sling and had her hold onto my neck while I supported her feet with one hand and managed the rappel with the other. I held her across my chest while I rappelled, using a Reverso autoblock backup. Once reaching the tree ledge on top of the second pitch, I pulled the rope and carried her to the opposite side of the ledge. I located the rappel tree and knew that I would be able to reach the ground from this point. I tied our only rope to the tree with a figure-8 follow-through to make roughly a 200-foot single-rope rappel, and repeated the same rappel procedure as before. Once on the ground, I gave her ibuprofen and got her as comfortable as possible. I elevated her feet,positioned my pack under her head, and placed her in the shade. Since there was no cell phone reception and I couldn’t hike her out on my own (it’s about two miles of treacherous hiking and scrambling), I started running back to the trailhead for help around 12:30 p.m. I kept checking my phone for reception, and around 12:40 p.m. I was able to call 911 for a rescue team. I made it to the parking lot by 12:45 p.m. and waited a few more minutes for the paramedics to arrive. One of the paramedics and I hiked back in, reaching my partner around 1:30 p.m. A few minutes later, additional rescuers arrived with a On May 26, my partner Amanda (24) and I (Ryan, 20) started the day with the intent of climbing Catholic School Girls Direct (5.11), but after completing the first pitch we decided to switch to the Original Route (5.10d), which I’d done before. After I led the first and second pitch, my partner started up the third. Around 11 a.m., after completing a short traverse and starting to climb off a ledge using a flake that cuts up and left, Amanda’s foot slipped. There wasn’t any protection placed, so she fell eight feet and landed on a three- to four-foot-wide, down-sloping ledge. Upon impact with the ledge, she heard both her ankles “snap.” At this point she was about 80 feet above me, out of sight, and roughly 300 feet off the ground. After realizing what had happened, I instructed her to pull herself to a position on the ledge where I could take her off belay. Once she did this, I soloed the pitch to get to her. I removed her pack and excess gear and placed it on the ledge. I found some sticks and tape and splinted both her ankles. I then managed to build an anchor to the right and rig our single rope for a rappel. I then clipped our belay loops together with a sling and had her hold onto my neck while I supported her feet with one hand and managed the rappel with the other. I held her across my chest while I rappelled, using a Reverso autoblock backup. Once reaching the tree ledge on top of the second pitch, I pulled the rope and carried her to the opposite side of the ledge. I located the rappel tree and knew that I would be able to reach the ground from this point. I tied our only rope to the tree with a figure-8 follow-through to make roughly a 200-foot single-rope rappel, and repeated the same rappel procedure as before. Once on the ground, I gave her ibuprofen and got her as comfortable as possible. I elevated her feet, positioned my pack under her head, and placed her in the shade. Since there was no cell phone reception and I couldn’t hike her out on my own (it’s about two miles of treacherous hiking and scrambling), I started running back to the trailhead for help around 12:30 p.m. I kept checking my phone for reception, and around 12:40 p.m. I was able to call 911 for a rescue team. I made it to the parking lot by 12:45 p.m. and waited a few more minutes for the paramedics to arrive. One of the paramedics and I hiked back in, reaching my partner around 1:30 p.m. A few minutes later, additional rescuers arrived with a Stokes litter. Once she was stabilized in the litter, we started the carry out. It took roughly 30 people four hours to complete the evacuation. She finally arrived at the hospital around 6:30 p.m. She underwent surgery for a tibia/fibula fracture (right leg) and a fibula fracture (left leg). She is expected to make a full recovery._x000a_Analysis_x000a_Know the route, be aware of certain “no fall zones,” and be extra careful in those areas. Also take extra precautions when routes have X or R ratings, and have the skills to initiate a self-rescue. (Source: Ryan Little.)"/>
    <n v="5"/>
    <m/>
    <n v="1"/>
    <n v="1"/>
    <m/>
    <m/>
    <m/>
    <m/>
    <m/>
    <m/>
    <m/>
    <m/>
    <m/>
    <x v="0"/>
    <n v="1"/>
    <m/>
    <x v="1"/>
    <x v="1"/>
    <x v="0"/>
    <x v="0"/>
    <x v="0"/>
    <x v="0"/>
    <m/>
    <m/>
    <x v="0"/>
    <m/>
    <m/>
    <m/>
    <x v="0"/>
    <x v="0"/>
    <m/>
    <m/>
    <m/>
    <x v="0"/>
    <m/>
    <m/>
    <m/>
    <m/>
    <m/>
    <m/>
    <x v="0"/>
    <m/>
    <m/>
    <m/>
    <m/>
    <m/>
    <m/>
    <m/>
    <m/>
    <m/>
    <m/>
    <m/>
    <m/>
    <x v="0"/>
    <m/>
    <m/>
    <m/>
    <m/>
    <n v="1"/>
    <m/>
    <m/>
    <m/>
    <m/>
    <m/>
    <m/>
    <m/>
    <m/>
    <m/>
    <m/>
    <m/>
    <m/>
    <x v="0"/>
    <m/>
    <m/>
    <m/>
    <m/>
    <m/>
    <m/>
    <m/>
    <m/>
    <m/>
    <m/>
    <n v="1"/>
    <m/>
    <m/>
    <m/>
    <m/>
    <m/>
    <m/>
    <m/>
  </r>
  <r>
    <x v="1961"/>
    <s v="Fall on Rock, Protection Pulled _x000a_New York, Mohonk Preserve, Birdland"/>
    <x v="24"/>
    <s v="On May 26 I was attempting to climb Birdland, which ascends the right side of a beautiful open book corner. As you traverse out right, you can clip a couple of older, large, angle pitons that are commonly found in the Gunks. These are much more substantial pitons than you will find at Seneca, and many have been replaced over the years. After moving past the corner and bulge with the pitons, I worked up to the crux moves at a shallow, right-facing corner. There was an old pin scar directly above and some small cracks above and slightly left. Looking for a placement (at this point about five feet plus above my last piece), I found the crescent-shaped crack/pin scar and placed a purple (#0) Master Cam vertically. From what I could see, the two front lobes were cammed perfectly. What I could not see were the two rear lobes. I wrongly assumed they were cammed the same as the front lobes. After several attempts to figure out the crux moves to the left, I stepped back down toward my piece and prepared to hang. I yelled “Take!” and sat back, and bam—the piece blew out, and down I went for a nice ride. As I was in free fall for a split second, my hand inadvertently reached out and grabbed the rope. It was completely reactionary, and I almost immediately let go. I did, however, receive a minor burn across my hand. The piece of protection below me was one of the old pitons, which held. Thankfully it was a clean fall and Mitch (my belayer) gave a nice catch. At that point, it was a mental battle to get back up there, but I eventually did. I hung there while someone threw me some tape so I could protect my hand. I got back on (backed up the piton this time), made two much better placements consisting of a brass offset and a BD C3 (not in the pin scar), hung on that, fell on that, and then finally worked through the crux exclaiming, “Seriously? You’ve got to be kidding me... That’s all it was?!” The second pitch was wonderful, and I made sure to do the 5.9 overhang variation._x000a_Analysis_x000a_This was not the first time I’d had a piece of gear blow out on me, but it hadn’t happened since I was a very young and more naive trad leader. Looking back, this was an incident that should never have happened, but it provided me with some exceedingly useful lessons, and for that I’m grateful. Lessons learned: 1. Make sure of those cam placements, especially with the smaller sizes. They can rip out more easily than the larger sizes, especially when your placement is half-crap. I should never have blindly trusted the placement, assuming that the inside of the crack was the same as the outer portion. The back two lobes were probably wide open. 2. Back up those old pitons if you use them, if at all possible. If that piton had blown, it would probably have been “game over” for me, or serious injuries at the least. 3. Give yourself all the time you need after a fall to collect yourself and figure out if you want to continue. There’s nothing that says you have to continue, and I’m glad to know that I thought it through and decided to finish the route. 4. Whatever you decide to do, commit 100 percent to it. Reaching the end of the pitch after that battle was one of the highlights of my summer, and pulling the overhang at the end of pitch two was worth all the struggles on pitch one. It only happened because, once I made up my mind to continue, I was completely focused on that task. (Source: Andy Weinmann, 34.)"/>
    <n v="5"/>
    <m/>
    <m/>
    <m/>
    <m/>
    <n v="1"/>
    <m/>
    <m/>
    <m/>
    <n v="1"/>
    <m/>
    <m/>
    <m/>
    <x v="0"/>
    <n v="1"/>
    <m/>
    <x v="1"/>
    <x v="1"/>
    <x v="0"/>
    <x v="0"/>
    <x v="0"/>
    <x v="0"/>
    <m/>
    <m/>
    <x v="0"/>
    <m/>
    <m/>
    <m/>
    <x v="0"/>
    <x v="0"/>
    <m/>
    <m/>
    <m/>
    <x v="0"/>
    <m/>
    <m/>
    <m/>
    <m/>
    <m/>
    <m/>
    <x v="0"/>
    <m/>
    <m/>
    <m/>
    <m/>
    <m/>
    <m/>
    <m/>
    <m/>
    <m/>
    <m/>
    <m/>
    <m/>
    <x v="0"/>
    <m/>
    <m/>
    <m/>
    <m/>
    <m/>
    <m/>
    <m/>
    <m/>
    <m/>
    <m/>
    <m/>
    <m/>
    <m/>
    <m/>
    <m/>
    <m/>
    <m/>
    <x v="0"/>
    <m/>
    <m/>
    <m/>
    <m/>
    <m/>
    <m/>
    <m/>
    <m/>
    <m/>
    <m/>
    <n v="1"/>
    <m/>
    <m/>
    <m/>
    <m/>
    <m/>
    <m/>
    <m/>
  </r>
  <r>
    <x v="1962"/>
    <s v="Fall on Rock, Protection Pulled Out _x000a_Utah, Zion National Park"/>
    <x v="24"/>
    <s v="&quot;On October, 26 Lyle Dale Hurd III (49) died after taking a fall while climbing the Northeast Buttress, a popular route on Angels Landing. Hurd was in a party of four individuals, traveling in pairs; Hurd and his partner were following the other pair up the route. Hurd was leading the fifth pitch when he fell over 40 feet onto a ledge, after pulling out his top piece of protection. His partner witnessed the fall and called 911 before providing medical care to Hurd. Twenty members of the Zion Search and Rescue Team responded. When park medics reached the_x000a_ledge, they confirmed that Hurd had not survived his injuries. The SAR team worked through the night to evacuate the body and investigate the fall.&quot;_x000a_Analysis_x000a_The Northeast Buttress is an eight-pitch climb that is rated IV 5.10+. This was Hurd’s first time climbing this particular route, although he was an experienced climber and had completed several big-wall climbs previously in Zion National Park. This was the second fatal accident in the park for 2012, and the seventh climbing fatality since 1983. (Source: Edited from a news release by Zion National Park spokeswoman Alyssa Baltrus.)"/>
    <n v="5"/>
    <m/>
    <m/>
    <m/>
    <m/>
    <m/>
    <n v="1"/>
    <m/>
    <m/>
    <m/>
    <m/>
    <n v="1"/>
    <m/>
    <x v="1"/>
    <m/>
    <m/>
    <x v="1"/>
    <x v="1"/>
    <x v="0"/>
    <x v="0"/>
    <x v="0"/>
    <x v="0"/>
    <m/>
    <m/>
    <x v="0"/>
    <m/>
    <m/>
    <m/>
    <x v="0"/>
    <x v="0"/>
    <m/>
    <m/>
    <m/>
    <x v="0"/>
    <m/>
    <m/>
    <m/>
    <m/>
    <m/>
    <m/>
    <x v="0"/>
    <m/>
    <m/>
    <m/>
    <m/>
    <m/>
    <m/>
    <m/>
    <m/>
    <m/>
    <m/>
    <m/>
    <m/>
    <x v="0"/>
    <m/>
    <m/>
    <m/>
    <m/>
    <m/>
    <m/>
    <m/>
    <m/>
    <m/>
    <m/>
    <m/>
    <m/>
    <m/>
    <m/>
    <m/>
    <m/>
    <m/>
    <x v="0"/>
    <m/>
    <m/>
    <m/>
    <m/>
    <m/>
    <m/>
    <m/>
    <m/>
    <m/>
    <m/>
    <m/>
    <m/>
    <m/>
    <m/>
    <m/>
    <n v="1"/>
    <m/>
    <m/>
  </r>
  <r>
    <x v="1963"/>
    <s v="Fall on Rock, Protection Pulled, No Helmet _x000a_Virginia, Great Falls"/>
    <x v="24"/>
    <s v="On September 9, Dennis (27) and TJ (25) were trad climbing Armbuster (5.9), located in the Bird’s Nest area of Great Falls. Leading the route, TJ fell at the crux a few feet above his top piece of protection. This top piece, a nut that had held previous leader falls, popped out, and another nut and a cam placed within one and a half body lengths of the top piece also pulled out. The next piece was too low on the route to prevent TJ from falling approximately 20 feet to the ground._x000a_A first responder noted, “I ran over and found a male climber sitting at the base of the climb with a little blood on the front of his shirt. I asked if he was OK, and he told me that he hit the back of his head. He knew his name, where he was, and what day it was. I looked at the helmet sitting next to him and said, ‘Luckily you had your helmet on.’ His reply, ‘I didn’t.’ Upon further examination, I noted a large laceration on the back of his head, with blood streaming down his back.”Injuries included a laceration to the head, concussion, and a fractured foot._x000a_Analysis_x000a_The rock in this area has a reputation for failing or allowing protection to slip out. We won’t trad climb on this rock again. Additionally, our rope was well-used (1.5 years old, I believe). It was stiff, and we didn’t change ends or retie knots between falls. The condition of the rope, combined with a relatively static belay, probably exerted more force on the protection than was necessary. And always wear a helmet. (Source: Dennis—last name unknown—and M. Brown.)"/>
    <n v="6"/>
    <m/>
    <m/>
    <n v="1"/>
    <n v="1"/>
    <m/>
    <m/>
    <m/>
    <m/>
    <m/>
    <m/>
    <m/>
    <m/>
    <x v="0"/>
    <n v="1"/>
    <m/>
    <x v="0"/>
    <x v="1"/>
    <x v="0"/>
    <x v="0"/>
    <x v="0"/>
    <x v="0"/>
    <m/>
    <m/>
    <x v="0"/>
    <m/>
    <m/>
    <m/>
    <x v="0"/>
    <x v="0"/>
    <m/>
    <m/>
    <m/>
    <x v="0"/>
    <m/>
    <m/>
    <m/>
    <m/>
    <m/>
    <m/>
    <x v="0"/>
    <m/>
    <m/>
    <m/>
    <m/>
    <m/>
    <m/>
    <m/>
    <m/>
    <m/>
    <m/>
    <m/>
    <m/>
    <x v="0"/>
    <n v="1"/>
    <m/>
    <m/>
    <m/>
    <m/>
    <m/>
    <m/>
    <m/>
    <m/>
    <m/>
    <m/>
    <m/>
    <m/>
    <m/>
    <m/>
    <m/>
    <m/>
    <x v="0"/>
    <m/>
    <m/>
    <m/>
    <m/>
    <m/>
    <m/>
    <m/>
    <m/>
    <m/>
    <m/>
    <m/>
    <m/>
    <m/>
    <m/>
    <n v="1"/>
    <m/>
    <m/>
    <m/>
  </r>
  <r>
    <x v="1964"/>
    <s v="Fall on Rock, Rappel Error--Ropes Uneven _x000a_Utah, No Man's Canyon"/>
    <x v="24"/>
    <s v="It was with special interest that I obtained the 2012 edition of Accidents in North American Mountaineering, because the “Know the Ropes” section focuses on rappelling. My brother, Louis Cicotello (70), did not survive a fall while on rappel at the exit of the North Fork of No Man’s Canyon, a slot canyon in southeastern Utah, on March 6, 2011. As a result of his fall, I was stranded for six days on a ledge until rescued by Wayne County SAR._x000a_That day we carried only one rope that was 60 meters (200 feet) long. I have every confidence that Louis checked the midpoint of that rope, which was always marked with a piece of white tape (either climber’s or first-aid tape), and that he coiled it correctly at home as he made preparations for our trip. The rope was in the truck until he packed it in his bag that morning. We had warmed up the day before in a nearby canyon, but used a shorter rope to complete the rappels._x000a_We had pulled that rope through four different rappels in No Man’s Canyon prior to the set-up of the second stage of the exit rappel (the 100-foot section). Louis set up each rappel and I assisted. Each time we watched for the tape mark. Each time Louis went first on rappel. The first three rappels in the canyon were short, each one in the 25- to 30-foot range. There was no issue of having plenty of length for both strands of the rope on each of those rappels. In fact, one of the descents was described in the guide as a “downclimb,” but Louis took precaution to use the rope and set up a rappel. He remarked, “After all, I am 70 years old.”_x000a_&quot;The exit rappel had two stages. The first was in the 40- to 50-foot range, and the rappeller had a view from the pour-off launch point to the landing area below. The surplus length of each strand was clearly visible once the rope was tossed down._x000a_The second stage of the exit rappel was set up from a bolt and hanger on the canyon wall near the top of a narrow crevice. The crevice sloped like a sliding board, with only enough space between the canyon walls to allow one person to go down at a time. The crevice was nearly 20 feet from the top to the bottom, where it met the edge of the canyon wall. The sling that Louis and I set up was 10 to 12 feet long, so that the rappel ring would lie beyond a groove in the middle of the slope to avoid any possibility that the rope would get stuck when pulled from below. At the bottom of that crevice, near the edge, was enough space for the rappeller to stand (if he wished) before beginning the descent.&quot;_x000a_Louis went down first. He tied into the sling near the anchor, backing down the crevice. He did not stop and stand at the edge before beginning his descent. As he was maneuvering himself over the edge, he told me to be careful not to get my hands pinched between the rope and the lip of the rock face. Once over the edge, Louis told me that he was on the free portion of the rappel. He was out of my sight as soon as he went over the edge. A few seconds later, Louis called up to me that he could see that the ropes were unequal but that it was “no biggie.” Those were his last words. Almost immediately, the rope whipped through the rappel ring and disappeared below._x000a_Analysis_x000a_The fall was not related to any failure of equipment. It was a case of uneven ropes that was tragically discovered too late. Louis was an experienced climber and had summited many of the fourteeners in Colorado. I was a latecomer to climbing, having begun in 2006. The two of us planned and completed annual weeklong trips through many technical canyons in Utah._x000a_What happened to make those strands unequal? In all the set-ups in which that rope was used before and during that canyon trip, Louis always looked for that piece of tape as the center point. The rope had a darkish, stained section in the middle of it. Louis used a piece of first aid or climbing tape as a visible marker in the center of that stained section. It was not always firmly attached to the rope, and he repeatedly vowed to “fix” the position of the tape more securely as a future project when he was at home._x000a_That tape marker started out in the middle of the rope. Whether it gradually moved each time the rope was pulled through the rings/quick-links on the previous rappels, or whether the majority of the slippage occurred on the first stage of the exit rappel, I can’t say for certain. As we threaded the rope for the second stage of the exit rappel, we watched for that piece of tape on the rope, and when it came near the rappel ring, we stopped threading. We based everything we did from that point on what we thought was the middle of the rope._x000a_At that juncture, the rope strands were tossed down the crevice and over the edge. As a result, there was no tying the ends of the strands into a knot._x000a_One afternoon, after returning to Colorado Springs, a family friend and I laid that rope out to check its length. The 60-meter rope laid out nearly 200 feet, so it was long enough when double-stranded through the rappel device to complete a 100-foot rappel. What we noticed was the tape was nowhere near the center of the rope. It was approximately 10 feet from one end._x000a_&quot;(Editor’s note: This accident was not reported to us for the 2012 edition. We are_x000a_grateful to David Cicotello for sending it to us this year. It is worthy of inclusion because_x000a_of the issue of the use of tape for marking the center of a rope. Holding the ends of a_x000a_rappel rope and coiling it until coming to the center, combined with knotting the ends_x000a_with stopper knots, are both recommended.)&quot;"/>
    <n v="6"/>
    <m/>
    <m/>
    <m/>
    <m/>
    <m/>
    <m/>
    <n v="1"/>
    <m/>
    <m/>
    <m/>
    <n v="1"/>
    <m/>
    <x v="0"/>
    <m/>
    <n v="1"/>
    <x v="1"/>
    <x v="0"/>
    <x v="0"/>
    <x v="1"/>
    <x v="0"/>
    <x v="0"/>
    <m/>
    <m/>
    <x v="0"/>
    <m/>
    <m/>
    <m/>
    <x v="0"/>
    <x v="0"/>
    <m/>
    <m/>
    <m/>
    <x v="0"/>
    <m/>
    <m/>
    <m/>
    <m/>
    <m/>
    <m/>
    <x v="0"/>
    <m/>
    <m/>
    <m/>
    <m/>
    <m/>
    <m/>
    <m/>
    <m/>
    <m/>
    <m/>
    <m/>
    <m/>
    <x v="0"/>
    <m/>
    <m/>
    <m/>
    <m/>
    <m/>
    <m/>
    <m/>
    <m/>
    <m/>
    <m/>
    <m/>
    <m/>
    <m/>
    <m/>
    <m/>
    <m/>
    <m/>
    <x v="1"/>
    <m/>
    <n v="1"/>
    <m/>
    <n v="1"/>
    <m/>
    <m/>
    <m/>
    <m/>
    <n v="1"/>
    <m/>
    <m/>
    <m/>
    <m/>
    <m/>
    <m/>
    <m/>
    <m/>
    <m/>
  </r>
  <r>
    <x v="1965"/>
    <s v="Fall on Rock, Unfinished Harness Knot, Distraction _x000a_Kentucky, Red River Gorge, Muir Valley"/>
    <x v="24"/>
    <s v="On October 26 a man (45) with significant rock climbing and paramedic rescue experience fell from a height of about 30 feet, sustaining serious injuries. “I can’t tell you how embarrassing it is to have had such an accident,” the man reported. “The cause was nothing more than failure to tie in. I remember tying the figure eight and feeding it through my harness, and then I started talking to someone for a few minutes and never followed the knot through. When I started climbing, it appeared as if I was tied in, but I was not. Thankfully, I didn’t get nearly as far on the route as I thought I would.”_x000a_Analysis_x000a_It was the last climb on the last day, and our group just lost focus. Climbing is a great sport that can be enjoyed safely. Just make sure everyone is watching out for everyone out there. Check your knots! (Source: Chris Hannes.)"/>
    <n v="6"/>
    <m/>
    <m/>
    <m/>
    <m/>
    <m/>
    <n v="1"/>
    <m/>
    <m/>
    <m/>
    <m/>
    <n v="1"/>
    <m/>
    <x v="0"/>
    <n v="1"/>
    <m/>
    <x v="1"/>
    <x v="1"/>
    <x v="0"/>
    <x v="1"/>
    <x v="0"/>
    <x v="0"/>
    <m/>
    <m/>
    <x v="0"/>
    <m/>
    <m/>
    <m/>
    <x v="0"/>
    <x v="0"/>
    <m/>
    <m/>
    <m/>
    <x v="0"/>
    <m/>
    <m/>
    <m/>
    <m/>
    <m/>
    <m/>
    <x v="0"/>
    <m/>
    <m/>
    <m/>
    <m/>
    <m/>
    <m/>
    <m/>
    <m/>
    <m/>
    <m/>
    <m/>
    <m/>
    <x v="0"/>
    <m/>
    <n v="1"/>
    <m/>
    <m/>
    <m/>
    <m/>
    <m/>
    <m/>
    <m/>
    <n v="1"/>
    <m/>
    <m/>
    <n v="1"/>
    <m/>
    <m/>
    <m/>
    <m/>
    <x v="1"/>
    <m/>
    <m/>
    <m/>
    <m/>
    <m/>
    <m/>
    <m/>
    <m/>
    <m/>
    <m/>
    <m/>
    <m/>
    <m/>
    <m/>
    <m/>
    <n v="1"/>
    <m/>
    <m/>
  </r>
  <r>
    <x v="1966"/>
    <s v="Fall on Rock, Weather, Poor Communication, Exhaustion _x000a_Kentucky, Red River Gorge, Playground"/>
    <x v="24"/>
    <s v="A group of six spent the day of March 21 climbing at the Gallery before heading over to the Playground. Once at the Playground, the climbers set up on two climbs, a 5.10b and a 5.10a. The climber on Jungle Gym (5.10b) was unable to move past the crux and lowered, letting another climber try. The climber was able to make the next clip after the crux (the fourth bolt on the climb, about 25 feet up), but was unable to climb further before the party heard thunder. The climber did not know how to set up a mid-climb bail system, and was lowered. On the 5.10a, I (GW, 24) instructed the climber who was top-roping the route to finish and clean the climb while I got onto the 10b, set up a bail system, and cleaned our gear. I proceeded to climb to the last bolt and clipped it with a sling and wire-gate carabiner. Then I attempted to construct a bail system I had discussed with an instructor earlier that day, instead of my standard approach. After lowering on the alternative system, it failed to let me pull the rope—the rope got jammed in the bolt hanger. The rope was now in the bolt about 25 feet in the air. The belay side of the rope still had about 40 meters of rope, while the climber’s side had about 20 meters. Assessing the situation, I decided that I could use the belayer side of the rope to lead the climb back to the bolt and fix the jam. I took the tail end of the rope from the belay side, providing me plenty of rope for the climb, and proceeded to climb back up. I made the first bolt and began to work past it, but due to exhaustion I only managed to make it a few feet higher before I began to weaken. The first bolt is approximately ten feet off the deck, and the second bolt is another eight. I was about two feet from the first bolt; it was near my knees. Fearing a ground-fall if I failed to make the second bolt, I planned to rest and then finish the climb. I asked my belayer to “take,” intending to have the slack removed and the belayer close against the wall so that I would take a small fall of about four feet. The belayer moved into the wall and took slack, as I intended. However, moments before I let go, the belayer asked if I was falling. I responded “Yes!” as I finally slipped and let go. Unfortunately, the belayer proceeded to add a large amount of slack just as I let go. I proceeded to deck and pulled the belayer about three feet off the ground. I landed on my side, but was unhurt, as her dynamic catch softened my landing. My belayer also was unhurt. Following the fall, I completed the climb, cleaned the route, and retreated before the arrival of the storm._x000a_Analysis_x000a_The accident resulted from the belayer adding slack, as well as the weight difference between the climber and the lighter belayer. The botched bail system did not contribute to the fall directly, though my exhaustion and the strain of retreat caused my inability to complete the climb. The belayer feared spiking me, and added the slack to soften my catch, a habit brought over from the gym. From this experience, I learned two lessons: Establish a clear standard of communication between belayer and climber, and always wear a helmet. While I had clearly explained what I desired from my belayer, she misunderstood how I wanted her to respond to those commands. And while I had worn my helmet on every other climb of that trip, I had failed to put it on in my rush to clean the system and retreat. Thankfully, it did not make a difference, but the result could have been very different! (Source: Gavin W.)"/>
    <n v="9"/>
    <m/>
    <m/>
    <n v="1"/>
    <m/>
    <m/>
    <m/>
    <m/>
    <m/>
    <n v="1"/>
    <n v="1"/>
    <m/>
    <m/>
    <x v="0"/>
    <m/>
    <m/>
    <x v="1"/>
    <x v="1"/>
    <x v="0"/>
    <x v="1"/>
    <x v="1"/>
    <x v="0"/>
    <m/>
    <m/>
    <x v="0"/>
    <m/>
    <m/>
    <m/>
    <x v="0"/>
    <x v="0"/>
    <m/>
    <m/>
    <m/>
    <x v="0"/>
    <m/>
    <m/>
    <m/>
    <m/>
    <m/>
    <m/>
    <x v="0"/>
    <m/>
    <m/>
    <m/>
    <m/>
    <m/>
    <n v="1"/>
    <m/>
    <m/>
    <m/>
    <m/>
    <m/>
    <m/>
    <x v="0"/>
    <m/>
    <m/>
    <m/>
    <m/>
    <m/>
    <m/>
    <n v="1"/>
    <n v="1"/>
    <n v="1"/>
    <m/>
    <m/>
    <m/>
    <m/>
    <m/>
    <m/>
    <m/>
    <m/>
    <x v="1"/>
    <m/>
    <m/>
    <m/>
    <m/>
    <m/>
    <n v="1"/>
    <m/>
    <m/>
    <n v="1"/>
    <m/>
    <m/>
    <m/>
    <m/>
    <m/>
    <m/>
    <m/>
    <m/>
    <m/>
  </r>
  <r>
    <x v="1967"/>
    <s v="Falling Rock _x000a_Alberta, Banff National Park, Division Peak"/>
    <x v="24"/>
    <s v="As a part of a climbing camp set up in Icefall Brook, a party of six was traversing Division Peak near the Lyell Icefields on August 5. While descending the final peak, a member of the party was hit by rockfall on the arm and sustained a compound fracture. One member of the party continued back to camp to call for rescue by satellite phone, while the four others stayed with the injured climber and activated their SPOT device._x000a_Parks Canada was notified of the incident at approximately 3 p.m. The Visitor Safety team was already engaged in two other search and rescue operations, so a member of Kananaskis Public Safety was requested to join the Parks Canada rescue leader. The Kananaskis Public Safety member rendezvoused with Parks Canada at Castle Junction by helicopter, and the team then continued to Lake Louise to pick up gear. From Lake Louise they were en route to the Lyell Icefields._x000a_The climbing team was quickly located, and the rescue leader formulated a plan. The Parks Canada rescuer slung into the site and relayed back to the other rescuer the equipment needed to accomplish the rescue. The other team member then slung into the site. The patient was packaged quickly and was slung out to the staging area with the Kananaskis Public Safety member. The four other climbers were subsequently sent out via sling to the staging area, followed by the rescue leader, who came last. The uninjured climbers were flown back to their camp because it was very late in the day. The injured climber was flown back to Lake Louise to meet Banff EMS with the rescue team._x000a_Analysis_x000a_Rockfall is common in the Canadian Rockies. Therefore, careful positioning of climbers and routefinding is required. The experience level of the group is unknown. However, it appeared that they dealt with the situation appropriately. They administered first aid and placed a call for help via two different methods to ensure that a rescue was launched."/>
    <n v="6"/>
    <m/>
    <m/>
    <m/>
    <m/>
    <m/>
    <m/>
    <m/>
    <m/>
    <m/>
    <m/>
    <n v="1"/>
    <m/>
    <x v="0"/>
    <n v="1"/>
    <m/>
    <x v="1"/>
    <x v="0"/>
    <x v="1"/>
    <x v="1"/>
    <x v="0"/>
    <x v="0"/>
    <m/>
    <m/>
    <x v="0"/>
    <m/>
    <m/>
    <m/>
    <x v="0"/>
    <x v="1"/>
    <m/>
    <m/>
    <m/>
    <x v="0"/>
    <m/>
    <m/>
    <m/>
    <m/>
    <m/>
    <m/>
    <x v="0"/>
    <m/>
    <m/>
    <m/>
    <m/>
    <m/>
    <m/>
    <m/>
    <n v="1"/>
    <m/>
    <m/>
    <m/>
    <m/>
    <x v="0"/>
    <m/>
    <m/>
    <m/>
    <m/>
    <m/>
    <m/>
    <m/>
    <m/>
    <n v="1"/>
    <m/>
    <m/>
    <m/>
    <m/>
    <m/>
    <m/>
    <m/>
    <m/>
    <x v="1"/>
    <m/>
    <m/>
    <m/>
    <m/>
    <m/>
    <m/>
    <m/>
    <m/>
    <m/>
    <m/>
    <m/>
    <m/>
    <m/>
    <n v="1"/>
    <m/>
    <m/>
    <m/>
    <m/>
  </r>
  <r>
    <x v="1968"/>
    <s v="Falling Rock - Failure to Follow Directions (Off Route), Failure to Test Holds _x000a_Alberta, Yamnuska, Directissima"/>
    <x v="24"/>
    <s v="This incident occurred on September 18. While climbing the Directissima Route on Yamnuska, the leader pulled off a large block, hitting the belayer. The belayer was knocked unconscious for 20 to 25 seconds before becoming responsive. He was bleeding with a head injury. Rescue personnel arrived from both Kananaskis Public Safety and Banff National Park to evacuate the patient. The injured party was slung off and transferred to hospital via air ambulance. The injured belayer sustained a laceration and a concussion._x000a_Analysis_x000a_The leader was off route, failed to follow directions, and did not test the rock for loose holds. Proactive anticipation of risks requires leaders to recognize poor rock quality and to know when they are off route."/>
    <n v="7"/>
    <m/>
    <m/>
    <m/>
    <m/>
    <m/>
    <m/>
    <m/>
    <m/>
    <m/>
    <m/>
    <m/>
    <m/>
    <x v="0"/>
    <n v="1"/>
    <m/>
    <x v="0"/>
    <x v="1"/>
    <x v="0"/>
    <x v="0"/>
    <x v="0"/>
    <x v="0"/>
    <m/>
    <m/>
    <x v="0"/>
    <m/>
    <m/>
    <m/>
    <x v="0"/>
    <x v="0"/>
    <m/>
    <m/>
    <m/>
    <x v="0"/>
    <m/>
    <m/>
    <m/>
    <m/>
    <m/>
    <m/>
    <x v="0"/>
    <m/>
    <m/>
    <m/>
    <m/>
    <m/>
    <m/>
    <m/>
    <m/>
    <n v="1"/>
    <m/>
    <m/>
    <m/>
    <x v="0"/>
    <m/>
    <m/>
    <m/>
    <m/>
    <m/>
    <m/>
    <m/>
    <m/>
    <m/>
    <m/>
    <n v="1"/>
    <n v="1"/>
    <m/>
    <m/>
    <m/>
    <m/>
    <m/>
    <x v="1"/>
    <m/>
    <m/>
    <m/>
    <m/>
    <m/>
    <m/>
    <m/>
    <m/>
    <m/>
    <m/>
    <m/>
    <m/>
    <m/>
    <m/>
    <n v="1"/>
    <m/>
    <m/>
    <m/>
  </r>
  <r>
    <x v="1969"/>
    <s v="Fall on Rock , No Helmet_x000a_New York, Mohonk Preserve, Shawangunks"/>
    <x v="24"/>
    <s v=" There was only one fatality, on April 29, when the anchor system at the top of Easy Keyhole (5.2) failed as Stephanie Prezant (22) was about to be lowered. When she weighted the system—six or so slings around a tree—it came away. (No details as to why or how.) She fell 20 feet and struck her head. She was not wearing a helmet.  (Source: From reports submitted by Mohonk Preserve and Jeremiah Horrigan in a local newspaper.)"/>
    <n v="4"/>
    <m/>
    <m/>
    <n v="1"/>
    <m/>
    <m/>
    <m/>
    <m/>
    <m/>
    <m/>
    <m/>
    <m/>
    <m/>
    <x v="1"/>
    <m/>
    <m/>
    <x v="1"/>
    <x v="1"/>
    <x v="0"/>
    <x v="0"/>
    <x v="0"/>
    <x v="0"/>
    <m/>
    <m/>
    <x v="0"/>
    <m/>
    <m/>
    <m/>
    <x v="0"/>
    <x v="0"/>
    <m/>
    <m/>
    <m/>
    <x v="0"/>
    <m/>
    <m/>
    <m/>
    <m/>
    <m/>
    <m/>
    <x v="0"/>
    <m/>
    <m/>
    <m/>
    <m/>
    <m/>
    <m/>
    <m/>
    <m/>
    <m/>
    <m/>
    <m/>
    <m/>
    <x v="0"/>
    <n v="1"/>
    <m/>
    <m/>
    <m/>
    <m/>
    <m/>
    <m/>
    <m/>
    <m/>
    <m/>
    <m/>
    <m/>
    <m/>
    <m/>
    <m/>
    <m/>
    <m/>
    <x v="1"/>
    <m/>
    <m/>
    <m/>
    <m/>
    <m/>
    <m/>
    <m/>
    <m/>
    <m/>
    <n v="1"/>
    <m/>
    <m/>
    <m/>
    <m/>
    <m/>
    <m/>
    <m/>
    <m/>
  </r>
  <r>
    <x v="1970"/>
    <s v="Injured Scrambler _x000a_Alberta, Waterton Lakes National Park, Mt. Crandell"/>
    <x v="24"/>
    <s v="Around 8:30 a.m. on July 12, one scrambler in a group of five dislocated his shoulder while climbing on Tick Ridge on Mt. Crandell. The climber did not fall and was able to reverse his moves onto lower-angle terrain, but was in a great deal of pain. After some discussion, a smart phone was used to find a number for the Waterton Lakes National Park wardens using a Google search. With no answer at a now-unused number found on the Internet, 911 was called and a connection made to the Lethbridge Dispatch Centre and the Visitor Safety team in Waterton Lakes National Park.  Visitor Safety received the call at 9:10 a.m. The GPS coordinates from the party helped confirm their location. The party had used a triangular sling to support the injury and minimize further aggravation. Visitor Safety advised the party that if the injury and terrain allowed, they should move down the mountain slightly to become more visible and easier to access. The party was given the cell phone number of the rescue leader and asked to call if they had any problems or further questions._x000a_By 10:20 a.m., Bighorn Helicopters arrived from Cranbrook and a reconnaissance flight was conducted. Because of the open spot chosen by the party and their use of high-visibility flagging tape, it was easy for the Visitor Safety technicians to find the party and determine a plan of action. A phone call was then made to the group to check on the patient’s condition, inform them of the plan of action, and advise them to stay off to the side of the clearing to avoid any rockfall generated by the helicopter._x000a_&quot;At 10:35 the first rescuer landed on the site and assessed the patient. A second rescuer was flown in immediately with a Bauman Bag and vacuum mattress. The patient was able to walk to a flat spot and position himself on the vacuum mattress for packaging. Even with gentle handling the patient was in extreme pain, and the slightest contact or movement caused distress. The patient was secured laterally to the vacuum mattress and flown to the helipad at 11 a.m., where he was transferred to waiting Waterton EMS staff and brought to the Cardston Hospital for treatment._x000a_Excess equipment was slung off of the ridge, and the second Visitor Safety technician descended with the remaining four members of the party, reaching the road by 12:25 p.m._x000a_Analysis_x000a_Even the strongest and most experienced mountaineers can be injured unexpectedly. If an injury causes a fall when moving unroped, the consequences can be exceptionally severe. Carrying basic first-aid supplies allowed this party to stabilize the injured limb, which undoubtedly contributed to the patient’s comfort. The use of a cell phone to call for advice in this situation was a critical move. It is always a good idea to call for help or advice. Although it was only an upper-body injury and the patient could walk a short distance in simple terrain, it would have been hazardous to both the patient and the rest of his party to descend the rough terrain to the road. Some of the most serious incidents in the mountains occur as a result of problems compounding to a point where things are out of control, when early correction may have avoided further mishap. Remaining available for further telephone contact allowed rescuers to stay up to the minute on the patient’s condition and inform the scramblers about relevant hazards seen at the rescue site from the air. The use of high-visibility flagging tape assisted the rescue team and pilot to see the party and gave the pilot some information on local winds at the rescue site._x000a_If this party had researched the current emergency phone number prior to leaving, their rescue would have happened even sooner. A phone number that was in use five years ago in the back of the guidebook or written on some random Internet site may no longer work. If in doubt, call before you go to check the number, and make sure that all members of your party know how to call for help in an emergency. The Waterton Park emergency number is currently 403-859- 2636.&quot;"/>
    <n v="4"/>
    <m/>
    <m/>
    <m/>
    <m/>
    <m/>
    <m/>
    <m/>
    <m/>
    <m/>
    <m/>
    <m/>
    <m/>
    <x v="0"/>
    <n v="1"/>
    <m/>
    <x v="1"/>
    <x v="1"/>
    <x v="1"/>
    <x v="1"/>
    <x v="0"/>
    <x v="0"/>
    <m/>
    <m/>
    <x v="1"/>
    <n v="1"/>
    <m/>
    <m/>
    <x v="0"/>
    <x v="1"/>
    <m/>
    <m/>
    <m/>
    <x v="0"/>
    <m/>
    <m/>
    <m/>
    <m/>
    <m/>
    <m/>
    <x v="0"/>
    <m/>
    <m/>
    <m/>
    <m/>
    <m/>
    <m/>
    <m/>
    <m/>
    <m/>
    <m/>
    <m/>
    <m/>
    <x v="0"/>
    <m/>
    <m/>
    <m/>
    <m/>
    <m/>
    <m/>
    <m/>
    <m/>
    <m/>
    <m/>
    <m/>
    <m/>
    <m/>
    <m/>
    <m/>
    <m/>
    <m/>
    <x v="1"/>
    <m/>
    <m/>
    <m/>
    <m/>
    <m/>
    <m/>
    <m/>
    <m/>
    <m/>
    <m/>
    <m/>
    <m/>
    <n v="1"/>
    <m/>
    <m/>
    <m/>
    <m/>
    <m/>
  </r>
  <r>
    <x v="1971"/>
    <s v="Lead Fall on Roc - Failure to Follow Directions (Off Route), Poor Position _x000a_Alberta, Yamnuska, Bottleneck"/>
    <x v="24"/>
    <s v="On July 2, a party of two was off route near the fifth pitch of Bottleneck on Yamnuska. A foot slipped and the leader fell 15 to 20 meters. All of the lead gear held and stopped the fall. However, one of the party’s double ropes sustained damage. The leader was secured, and the belayer rappelled to the fallen climber to give first aid and to call for a rescue. Both members of the team were slung off the face by the Kananaskis Public Safety rescue team. The patient was transported to hospital by air ambulance. The injured party sustained a fracture._x000a_Analysis_x000a_In retrospect, it can be seen that the party was slightly off route and the leader climbed into a poor position. It was fortunate that the lead gear held. Exposure to this kind of mishap can be reduced through better routefinding skills and by recognizing the consequences of loose terrain."/>
    <n v="5"/>
    <m/>
    <m/>
    <m/>
    <m/>
    <m/>
    <m/>
    <m/>
    <m/>
    <m/>
    <m/>
    <m/>
    <m/>
    <x v="0"/>
    <n v="1"/>
    <m/>
    <x v="1"/>
    <x v="1"/>
    <x v="0"/>
    <x v="0"/>
    <x v="0"/>
    <x v="0"/>
    <m/>
    <m/>
    <x v="0"/>
    <m/>
    <m/>
    <m/>
    <x v="0"/>
    <x v="0"/>
    <m/>
    <m/>
    <m/>
    <x v="0"/>
    <m/>
    <m/>
    <n v="1"/>
    <m/>
    <m/>
    <m/>
    <x v="0"/>
    <m/>
    <m/>
    <m/>
    <m/>
    <m/>
    <m/>
    <m/>
    <m/>
    <n v="1"/>
    <m/>
    <m/>
    <m/>
    <x v="0"/>
    <m/>
    <m/>
    <m/>
    <m/>
    <m/>
    <m/>
    <m/>
    <m/>
    <m/>
    <m/>
    <m/>
    <m/>
    <m/>
    <m/>
    <m/>
    <m/>
    <m/>
    <x v="1"/>
    <m/>
    <m/>
    <m/>
    <m/>
    <m/>
    <m/>
    <m/>
    <m/>
    <m/>
    <m/>
    <m/>
    <m/>
    <n v="1"/>
    <m/>
    <m/>
    <m/>
    <m/>
    <m/>
  </r>
  <r>
    <x v="1972"/>
    <s v="Lead Fall on Rock _x000a_Alberta, Banff National Park, Mt. Temple, East Ridge"/>
    <x v="24"/>
    <s v="On August 11 two climbers were making an attempt on the East Ridge of Mt. Temple. As the lead climber was nearing the top of the Big Step, he fell approximately three to five meters and broke his right ankle. His partner took over the lead, and the two climbers made it to a relatively flat area on top of the Big Step and called for rescue._x000a_Two Visitor Safety Specialists were dispatched from Banff. They flew over the accident location so the pilot could do a power check with the helicopter and determine the wind level. The specialists then staged out of the field next to Moraine Lake Lodge. The rescue leader was slung to the site to prepare the injured subject. The second rescuer then slung up to the accident site and hooked onto the injured climber, who had been prepared by the rescue leader. The second rescuer and the injured climber were flown down to staging. The helicopter made a return trip for the uninjured climber and the rescue leader. Once all people were at the staging area, the uninjured climber was driven back to his vehicle by a park warden, and the injured climber was loaded into the helicopter and flown directly to Mineral Springs Hospital in Banff._x000a_Analysis_x000a_Occasionally, well-prepared climbers fall off. These two climbers were experienced, and the East Ridge of Temple was an appropriate undertaking for them. They chose a day with good weather and conditions, which also showed that they displayed good judgment. The Rockies are inherently loose, and occasionally things happen and people can fall. Despite their bad luck, they were well prepared, which facilitated a smooth rescue."/>
    <n v="3"/>
    <m/>
    <m/>
    <m/>
    <m/>
    <m/>
    <m/>
    <m/>
    <m/>
    <m/>
    <m/>
    <n v="1"/>
    <m/>
    <x v="0"/>
    <n v="1"/>
    <m/>
    <x v="1"/>
    <x v="1"/>
    <x v="1"/>
    <x v="1"/>
    <x v="0"/>
    <x v="0"/>
    <m/>
    <m/>
    <x v="0"/>
    <m/>
    <m/>
    <m/>
    <x v="0"/>
    <x v="1"/>
    <m/>
    <m/>
    <m/>
    <x v="0"/>
    <m/>
    <m/>
    <m/>
    <m/>
    <m/>
    <m/>
    <x v="0"/>
    <m/>
    <m/>
    <m/>
    <m/>
    <m/>
    <m/>
    <m/>
    <m/>
    <m/>
    <m/>
    <m/>
    <m/>
    <x v="0"/>
    <m/>
    <m/>
    <m/>
    <m/>
    <m/>
    <m/>
    <m/>
    <m/>
    <m/>
    <m/>
    <m/>
    <m/>
    <m/>
    <m/>
    <m/>
    <m/>
    <m/>
    <x v="1"/>
    <m/>
    <m/>
    <m/>
    <m/>
    <m/>
    <m/>
    <m/>
    <m/>
    <m/>
    <m/>
    <m/>
    <m/>
    <m/>
    <n v="1"/>
    <m/>
    <m/>
    <m/>
    <m/>
  </r>
  <r>
    <x v="1973"/>
    <s v="Lead Fall on Rock - Protection Pulled Out _x000a_Alberta, Ha Ling Peak (Chinaman's Peak), Northeast Ridge"/>
    <x v="24"/>
    <s v="On July 8 a party of two was ascending the Northeast Ridge (5.6) of Ha Ling Peak. The leader climbed off route and subsequently fell 10 meters, pulling a cam in the process. Kananaskis Public Safety rescuers slung the climbers from the face and transferred care to EMS. The injured leader sustained abrasions, lacerations, and a fracture._x000a_Analysis_x000a_It was deemed that the leader failed to follow route directions. Risks can be reduced with better route knowledge and by being able to recognize when the climbing difficulties exceed the grade. If feasible, the leader should place adequate gear. This may not have been possible in this case. Getting off route is a frequent occurrence in the Rockies. Being able to recognize and follow an established route is a skill leaders acquire through experience."/>
    <n v="5"/>
    <m/>
    <m/>
    <m/>
    <m/>
    <m/>
    <m/>
    <m/>
    <m/>
    <m/>
    <m/>
    <m/>
    <m/>
    <x v="0"/>
    <n v="1"/>
    <m/>
    <x v="1"/>
    <x v="1"/>
    <x v="0"/>
    <x v="0"/>
    <x v="0"/>
    <x v="0"/>
    <m/>
    <m/>
    <x v="0"/>
    <m/>
    <m/>
    <m/>
    <x v="0"/>
    <x v="0"/>
    <m/>
    <m/>
    <m/>
    <x v="0"/>
    <m/>
    <m/>
    <m/>
    <m/>
    <m/>
    <m/>
    <x v="0"/>
    <m/>
    <m/>
    <m/>
    <m/>
    <m/>
    <m/>
    <m/>
    <m/>
    <n v="1"/>
    <m/>
    <m/>
    <m/>
    <x v="0"/>
    <m/>
    <m/>
    <m/>
    <m/>
    <m/>
    <m/>
    <m/>
    <m/>
    <m/>
    <m/>
    <m/>
    <m/>
    <m/>
    <m/>
    <m/>
    <m/>
    <m/>
    <x v="0"/>
    <m/>
    <m/>
    <m/>
    <m/>
    <m/>
    <m/>
    <m/>
    <m/>
    <m/>
    <m/>
    <m/>
    <m/>
    <n v="1"/>
    <m/>
    <m/>
    <m/>
    <m/>
    <m/>
  </r>
  <r>
    <x v="1974"/>
    <s v="Rappel Error - Rope Improperly Threaded through Rappel Device, No Knot on End of Rope _x000a_North Carolina, Hanging Rock State Park, Moore's Wall"/>
    <x v="24"/>
    <s v="On July 8, Eric Metcalf (19), Ian Rogers (19), Addison Guranious (25), and Mitchell Martishius (23) began bouldering around 11 a.m. They planned to finish the day by rappelling Sentinel Buttress, a prominent 200-foot feature near the central part of the cliff. Starting at the base, the four scrambled to the top of the cliff and walked to the observation tower on Moores Knob, where they placed a number of cell phone calls. From here their plan was to rappel from the top of Sentinel Buttress to a ledge called the Crow’s Nest, approximately halfway down the feature. According to Addison, Mitchell was going to be the first to rappel. However, it was decided that Eric would descend first, since he was the most experienced and familiar with the terrain. Eric set up the rappel, and during the process Mitchell noted that one rope end hit the Crow’s Nest rappel station below. He also noted that he and Eric had talked about tying a knot in the end of the rope, but did not remember Eric pulling up the rope to do this. Eric rappelled out of sight from the other three. According to group members, Eric used the “two bolts at the top with the chain,” which was a “solid anchor” and that it “looked safe.” After Eric started to rappel, Mitchell heard the rope zipping, then observed the end of the rope as it ran through the anchor. The three then heard a loud thud. Mitchell leaned over the ledge and saw Eric lying face down on the Crow’s Nest Ledge below, heard him moan, then roll over twice. The second roll sent him over the edge. All three heard a second thud as Eric landed at the base of the Sentinel Buttress almost 200 feet below. All three made their way back to the Moores Knob observation tower to call 911. Ian descended to Eric. Addison and Mitchell hiked the Moores Wall Loop Trail to the campground, where they called 911 a second time. They waited there until picked up by a Hanging Rock State Park ranger. In the meantime, Ian reached Eric, checked his pulse, felt a heartbeat, and began chest compressions, heard a crunching sound, stopped briefly, and continued compressions for approximately 10 minutes, then checked for a pulse. He then attempted rescue breathing but had trouble getting the breaths in, commenting that Eric’s lungs were full of blood. He stopped CPR and ran down the trail to meet responding state park rangers. Both rangers attempted CPR and were unsuccessful. Paramedics arrived, and use of a defibrillator indicated no heart activity. Eric was pronounced dead on the scene. (Source: Hanging Rock State Park.)"/>
    <n v="5"/>
    <m/>
    <n v="2"/>
    <n v="2"/>
    <m/>
    <m/>
    <m/>
    <m/>
    <m/>
    <m/>
    <m/>
    <m/>
    <m/>
    <x v="1"/>
    <m/>
    <m/>
    <x v="1"/>
    <x v="0"/>
    <x v="0"/>
    <x v="1"/>
    <x v="0"/>
    <x v="0"/>
    <m/>
    <m/>
    <x v="0"/>
    <m/>
    <m/>
    <m/>
    <x v="0"/>
    <x v="0"/>
    <m/>
    <m/>
    <m/>
    <x v="0"/>
    <m/>
    <m/>
    <m/>
    <m/>
    <m/>
    <m/>
    <x v="0"/>
    <m/>
    <m/>
    <m/>
    <m/>
    <m/>
    <m/>
    <m/>
    <m/>
    <m/>
    <m/>
    <m/>
    <m/>
    <x v="0"/>
    <m/>
    <m/>
    <m/>
    <m/>
    <m/>
    <m/>
    <m/>
    <m/>
    <m/>
    <m/>
    <m/>
    <m/>
    <m/>
    <n v="1"/>
    <m/>
    <m/>
    <m/>
    <x v="1"/>
    <m/>
    <m/>
    <m/>
    <n v="1"/>
    <m/>
    <m/>
    <m/>
    <m/>
    <m/>
    <m/>
    <m/>
    <m/>
    <n v="1"/>
    <m/>
    <m/>
    <m/>
    <m/>
    <m/>
  </r>
  <r>
    <x v="1975"/>
    <s v="Rappel Error/Failure, Climbing Alone, Exceeding Abilities, Failure to Follow Directions (Off Route), Inadequate Protection _x000a_Alberta, Banff National Park, Castle Mountain"/>
    <x v="24"/>
    <s v="A climber left Calgary on the morning of August 4, telling his wife that he was going to Castle Mountain. He did not return home that evening. Banff Dispatch was contacted the following morning by a friend of the missing climber. The friend reported that the subject was likely going to climb Eisenhower Tower on Castle Mountain, and that he was supposed to have met them on the morning of August 5 to climb something else._x000a_The report was transferred to a Visitor Safety (VS) Specialist, and a trailhead search for the subject’s vehicle was performed. His vehicle was located at the Castle Lookout Trailhead. This is the standard parking area for some routes on Castle, but not for Eisenhower Tower. An aerial, ground, and dog search commenced, and VS crews searched the high-probability areas throughout the day. The search was called off at dark with no clues regarding the missing person._x000a_On August 6 the aerial, ground, and dog search continued. More searchers were called in, and an expanded search strategy was developed. Research was conducted on the subject’s profile and where he might be expected to go. The subject was a somewhat experienced scrambler but had just started climbing recently, and he had never done a multi-pitch climb. However, his friends described him as a skilled and fearless scrambler who liked to “go straight up to the peak.” He did not usually do any research on his objectives, but was usually bold enough to reach the summit, even if off route. His friends said that he knew about Eisenhower Tower and really wanted to climb it. However, he had parked in the wrong spot for Eisenhower. He had also left fairly late, and would have been climbing on Castle in the heat of a hot summer day. This information helped VS Specialists form a picture of where the subject may have gone. Still, the subject was not found._x000a_&quot;On the afternoon of August 7 the subject was finally located by helicopter on the upper reaches of Castle Mountain (near Bass Buttress). He was in a tight gully feature where he was difficult to see from the air. He was in the vicinity of an established route, but not on it. The subject appeared to have rappelled off the ends of his rope and had fallen about 40 meters. The subject appeared to be deceased. A recovery attempt was made in the afternoon but was aborted due to high winds._x000a_On August 8 three VS Specialists recovered the body in the early morning via a sling rescue. This was a complex operation involving rope work in technical terrain and precision flying. The VS specialists were slung onto a nearby ledge, from where they climbed easy terrain until they were above the deceased. One of the VS specialists was lowered to the deceased to attach a rope and prepare the body for transport. The helicopter arrived at the original ledge system, the rope was attached to the rescue line, and the body was slung off using approximately 100 meters of line. This approach was taken because the gully was too tight for the helicopter to fly directly above the accident site. The winds were calm in the early morning, which made the operation much safer for everyone involved._x000a_Analysis_x000a_This was an extended search and recovery operation for the VS Specialists. All of the highest probability areas were in technical terrain, which made it difficult to use larger groups of untrained searchers. Although much of the terrain could be seen from the air, numerous tight gullies along the cliff face made effective airborne searching difficult. The subject profile also left it very open as to where he may have gone. Unfortunately, this search did not end with a positive outcome._x000a_VS Specialists pieced together the subject’s approximate itinerary from pictures found on his camera. Amazingly, the subject had summited Castle by climbing somewhere in the vicinity of Bass Buttress. He may have been on the route, but this is unlikely. Most likely he climbed one of the gully features to the summit of Castle. This is an impressive feat, as it would involve fifth-class climbing in loose, untraveled terrain without the protection of a rope. The subject decided to rappel the face he had climbed, and had made three or four rappels before he got into trouble. He had no gear to build anchors; he was following off-route anchor stations. He had no knots in the ends of his rope when he found himself dangling above a steep, sheer wall with little opportunity for natural anchors. He was most likely searching for the next anchor when he rappelled off the ends of his ropes. He fell approximately 40 meters into the gully and most likely died on impact._x000a_There are a few lessons we can learn from this:_x000a_1. Tell someone where you are going and when you expect to return. This is a big one, and although it may not have changed the outcome in this case, the subject would have been found in much less time. This is especially important when climbing alone._x000a_2. Carry a communication device._x000a_3. Research your objective. Find out where established routes and descents are, what gear to bring, and how long it should take. There are multiple established descents off Castle, including a walk-off and an easy scramble with a few 30-meter rappels off bolted stations. Sadly, these are located within 300 meters of where the subject perished._x000a_4. Get proper training and instruction before heading out on your own._x000a_It was quite a feat to pioneer a new route and descent on Castle solo. It is unfortunate that it ended with a rappelling accident that could have been avoided by simply tying knots in the ends of the ropes._x000a_(Editor’s note: Using an autoblock backup system can prevent rappel mishaps of this kind. In addition, anyone rappelling multi-pitch routes should have the basic knowledge and skill to improvise with the limited gear they carry and ascend their rappel lines, in case their rope is too short or they cannot find the next rappel station.)&quot;"/>
    <n v="10"/>
    <m/>
    <m/>
    <m/>
    <m/>
    <m/>
    <m/>
    <m/>
    <m/>
    <n v="1"/>
    <m/>
    <m/>
    <m/>
    <x v="1"/>
    <m/>
    <m/>
    <x v="1"/>
    <x v="0"/>
    <x v="0"/>
    <x v="1"/>
    <x v="0"/>
    <x v="0"/>
    <m/>
    <m/>
    <x v="0"/>
    <n v="1"/>
    <n v="1"/>
    <m/>
    <x v="0"/>
    <x v="1"/>
    <m/>
    <m/>
    <m/>
    <x v="0"/>
    <m/>
    <m/>
    <m/>
    <m/>
    <m/>
    <m/>
    <x v="0"/>
    <m/>
    <m/>
    <m/>
    <m/>
    <m/>
    <m/>
    <m/>
    <m/>
    <n v="1"/>
    <m/>
    <m/>
    <m/>
    <x v="0"/>
    <m/>
    <m/>
    <m/>
    <m/>
    <m/>
    <m/>
    <m/>
    <m/>
    <m/>
    <m/>
    <m/>
    <m/>
    <m/>
    <m/>
    <m/>
    <m/>
    <m/>
    <x v="0"/>
    <m/>
    <m/>
    <m/>
    <n v="1"/>
    <m/>
    <m/>
    <m/>
    <m/>
    <m/>
    <m/>
    <m/>
    <m/>
    <m/>
    <n v="1"/>
    <m/>
    <m/>
    <m/>
    <m/>
  </r>
  <r>
    <x v="1976"/>
    <s v="Skiing - Exceeding Abilities, Poor Snow Conditions _x000a_Alberta, Banff National Park, Mt. Temple, Aemmer Couloir"/>
    <x v="24"/>
    <s v="On February 7, at 1:50 p.m., Banff Dispatch received a call from an injured skier who had just tumbled down the Aemmer Couloir on Mt. Temple. The subject stated that he had “tomahawked” down the 600-meter couloir, after falling on his second turn. Amazingly, he was still coherent and walking slowly, but had lost one ski and was quite beat up._x000a_Three Visitor Safety (VS) Specialists were dispatched by helicopter from Banff along with a rescue pilot from Alpine Helicopters. By 2:40 p.m., they were at Mt. Temple. Because the subject had fallen to the bottom of the couloir and landed on relatively flat ground, the rescuers were able to land nearby and load the patient directly into the helicopter. The patient was evacuated to Lake Louise, where he was transferred to EMS, and then the helicopter came back to pick up his partner and the remaining gear._x000a_Analysis_x000a_The Aemmer Couloir is a serious ski line with 45- to 55-degree slopes at the top. When stability is good enough to go up there, the snow is often packed hard by continual sloughing, making for challenging skiing with little chance for self- arrest. In these conditions, the couloir is definitely a no-fall zone with serious consequences for a mistake.   This skier was very lucky to have “walked” away from such a big fall with only minor injuries. He was skiing at the ski hill three days later. It was a good thing he was wearing a helmet, which saved him some serious harm, and was able to use his cell phone to call for help quickly, sparing himself a cold night out or a painfully long self-evacuation."/>
    <n v="4"/>
    <m/>
    <m/>
    <m/>
    <m/>
    <m/>
    <m/>
    <m/>
    <m/>
    <n v="1"/>
    <m/>
    <m/>
    <m/>
    <x v="0"/>
    <n v="1"/>
    <m/>
    <x v="1"/>
    <x v="1"/>
    <x v="1"/>
    <x v="1"/>
    <x v="0"/>
    <x v="0"/>
    <m/>
    <m/>
    <x v="0"/>
    <m/>
    <m/>
    <m/>
    <x v="0"/>
    <x v="1"/>
    <m/>
    <m/>
    <m/>
    <x v="0"/>
    <m/>
    <n v="1"/>
    <m/>
    <m/>
    <m/>
    <m/>
    <x v="0"/>
    <m/>
    <m/>
    <m/>
    <m/>
    <m/>
    <m/>
    <m/>
    <m/>
    <m/>
    <m/>
    <m/>
    <m/>
    <x v="0"/>
    <m/>
    <m/>
    <m/>
    <m/>
    <m/>
    <m/>
    <m/>
    <m/>
    <m/>
    <m/>
    <m/>
    <m/>
    <m/>
    <m/>
    <m/>
    <m/>
    <m/>
    <x v="1"/>
    <m/>
    <m/>
    <m/>
    <m/>
    <m/>
    <m/>
    <m/>
    <n v="1"/>
    <m/>
    <m/>
    <m/>
    <m/>
    <m/>
    <m/>
    <m/>
    <m/>
    <m/>
    <m/>
  </r>
  <r>
    <x v="1977"/>
    <s v="Slip on Rock, Protection Pulled Out _x000a_Colorado, Front Range, Mt. Bancroft"/>
    <x v="24"/>
    <s v="Alexander Lee, left Boulder around 6 a.m., planning to climb the mostly fourth class Direct East Ridge (II 5.4) of Mt. Bancroft (13,250 feet) in the James Peak Wilderness Area. According to Hermans, “The day was overcast and we had a few big gusts and short bursts of hail, but nothing too rough. The [technical portion of the] climb was not on the main route, but it was easy. Sterling climbed the face with no problem, but walking along the top ledge he slipped, as if on a banana peel or black ice. To our horror his slip propelled him off the ledge, and he rag-dolled back down the face he’d just climbed, smashing and crashing into ledges and the rock wall along the way. At one point a nut placement pulled, causing Sterling to fall further. Fortunately, Alex (on belay) was able hold the fall, and Sterling stopped about eight feet above the ground.” Sterling was upside down, unconscious, bleeding profusely from the head, and making terrible noises. His mouth was full of a foamy, gray liquid. Hermans and Lee called 911 and tended to Sterling as they waited for help to arrive. Hermans continued, “At some points he would try to move, at which point I would need to wrestle to keep him pinned down, as I was afraid of a neck injury and paralysis, and him either sending himself or both of us down the cliff; at this point we were anchored to a steep slope above a perhaps 1,000-foot drop to the valley below.” Sterling’s alertness and orientation slowly improved, but he still didn’t remember what had happened. Rescuers were first airlifted by Flight for Life to a landing zone close to the accident scene at Lake Caroline, but still needed to climb nearly 600 feet up steep, fourth-class terrain to reach Sterling on the East Ridge. Upon reaching the victim, rescuers began the process of getting an IV in and putting him into a sleeping bag and onto a litter. Because of the location and extent of Sterling’s injuries, ground rescuers determined that the safest and fastest way to get him off the mountain was to hoist him via helicopter. Rescuers were able to haul Sterling to the ridge using an improvised 3:1 mechanical-advantage system. He was then belayed a hundred feet along the top of a narrow, exposed ridge to a small ledge to wait the arrival of the helicopter. Upon arrival, the UH-60 Black Hawk crew assessed the situation to ensure the team could safely attempt a live hoist. The litter was hoisted and then secured into the helicopter. Sterling was transferred to a Flight for Life helicopter that took him to a local hospital. He was released the following morning and was back in the mountains a few weeks later._x000a_Analysis_x000a_The climbers noted the importance of remaining analytical when assessing risk. “Even though there was very low risk (in the climb), there was still very high consequence. Accidents can happen when you’re in the mountains, even when you’re making good decisions. We felt prepared. We felt we had the right experience and the right gear. Risk is always there.” (Source: Edited from a news report written by Master Sgt. C.D. Theiral, Colorado Air National Guard.)"/>
    <n v="7"/>
    <m/>
    <m/>
    <m/>
    <m/>
    <m/>
    <m/>
    <m/>
    <m/>
    <m/>
    <m/>
    <n v="1"/>
    <m/>
    <x v="0"/>
    <n v="1"/>
    <m/>
    <x v="0"/>
    <x v="1"/>
    <x v="0"/>
    <x v="0"/>
    <x v="0"/>
    <x v="0"/>
    <m/>
    <m/>
    <x v="0"/>
    <m/>
    <m/>
    <m/>
    <x v="0"/>
    <x v="1"/>
    <m/>
    <m/>
    <m/>
    <x v="0"/>
    <m/>
    <m/>
    <m/>
    <m/>
    <m/>
    <m/>
    <x v="0"/>
    <m/>
    <m/>
    <m/>
    <m/>
    <m/>
    <m/>
    <m/>
    <m/>
    <m/>
    <m/>
    <m/>
    <m/>
    <x v="0"/>
    <m/>
    <m/>
    <m/>
    <m/>
    <m/>
    <m/>
    <m/>
    <m/>
    <m/>
    <m/>
    <m/>
    <m/>
    <m/>
    <m/>
    <m/>
    <m/>
    <m/>
    <x v="0"/>
    <m/>
    <m/>
    <m/>
    <m/>
    <m/>
    <m/>
    <m/>
    <m/>
    <m/>
    <m/>
    <m/>
    <m/>
    <m/>
    <m/>
    <m/>
    <m/>
    <m/>
    <m/>
  </r>
  <r>
    <x v="1978"/>
    <s v="Slip on Snow - Climbing Unroped, Inadequate or No Protection, Failure to Test Holds, No Helmet, Poor Position, Unable to Self-Arrest _x000a_British Columbia, Vancouver Island, Strathcona Park, Rambler Peak, El Piveto Mountain, and Wolf-Cervus Divide"/>
    <x v="24"/>
    <s v="The accident occurred on August 2 during a descent from the shoulder of Rambler Peak, heading toward El Piveto Mountain. This was day two of a planned six- day mountaineering traverse of the Wolf-Cervus Divide, and all members had full packs. DC and CE had just completed an ascent of Rambler Peak via the Spiral Staircase route, and they met with JY at the Rambler shoulder. It was approximately 2:30 p.m., and the descent involved weaving down snow slopes of 30 to 40 degrees between bluff-like rock sections. All members were using ice axes, but not wearing helmets or crampons. JY was familiar with the route, having previously done part of the traverse, and was out in lead. At one point CE had a loss of footing, and was able to self-arrest. However, it was apparent that the snow was quite soft, and arresting was difficult. About five minutes after this slip, JY was transitioning into a steeper stretch of snow (35 to 40 degrees) when he slipped. He slid for 30 to 40 feet on snow, during which time he made several unsuccessful attempts to self-arrest. He then hit a steep rock bluff and fell for another 30 to 40 feet of near free fall._x000a_JY was unresponsive to calls and was not visible, as he had plunged over the cliff. DC directed CE to move to safer terrain where she could wait, and then DC proceeded down the slope to where JY had fallen. It took maybe five minutes to descend to JY, and he was found at the base of the slope, face-down in a moat, conscious. JY had suffered numerous abrasions and lacerations, including large gashes on his head and knee, and he was significantly disoriented. (He did not know where he was or what he was doing.) DC was able to remove JY’s pack and move him into a stable location in the moat. DC performed an assessment of JY’s condition, and was able to determine that JY had broken several ribs and, while conscious, was unable to move. At that point DC deployed a distress call using a SPOT device._x000a_While waiting for a response to the distress call, DC attended to JY’s surface wounds, monitored his condition, and kept him warm with dry clothes and a sleeping bag. Approximately 45 minutes after the distress signal had been sent, an RCMP helicopter arrived and assessed the situation. There were no suitable landing spots near the accident, but DC was able to communicate the nature of the issue (broken ribs) to the RCMP. They advised that they were seeking additional support for a rescue. To facilitate a rescue, DC returned to CE and set up a rappel station to enable the team to regroup with JY._x000a_Approximately one hour later, a Cormorant helicopter with CFB Comox arrived and deployed two SAR techs via winch and long-line. They provided additional first aid to JY, and coordinated the air evacuation of all three team members. From CFB Comox, JY was transported to the hospital in Comox, where he was diagnosed with a punctured lung, six broken ribs, and several surface wounds._x000a_Analysis_x000a_&quot;The online accident report cites the following contributory factors: climbing unroped, inadequate or no protection, failure to test holds, no helmet, poor position, and soft snow making self-arrest not feasible. Concern over snow conditions should have been communicated, and increased diligence around footing and self-belays may have checked the initial slip. Route options were limited, but perhaps an alternate route might have had less exposure to poor run-outs._x000a_(Editor’s note: Attempting to self-arrest while wearing crampons can cause injury. On the other hand, could crampons have initially prevented the fall?)&quot;"/>
    <n v="12"/>
    <m/>
    <m/>
    <m/>
    <m/>
    <m/>
    <m/>
    <m/>
    <m/>
    <m/>
    <m/>
    <m/>
    <m/>
    <x v="0"/>
    <n v="1"/>
    <m/>
    <x v="0"/>
    <x v="0"/>
    <x v="1"/>
    <x v="1"/>
    <x v="0"/>
    <x v="0"/>
    <m/>
    <m/>
    <x v="1"/>
    <n v="1"/>
    <m/>
    <m/>
    <x v="0"/>
    <x v="1"/>
    <m/>
    <m/>
    <m/>
    <x v="0"/>
    <m/>
    <m/>
    <n v="1"/>
    <n v="1"/>
    <m/>
    <m/>
    <x v="0"/>
    <n v="1"/>
    <m/>
    <m/>
    <m/>
    <m/>
    <m/>
    <m/>
    <m/>
    <m/>
    <m/>
    <m/>
    <m/>
    <x v="0"/>
    <n v="1"/>
    <m/>
    <m/>
    <m/>
    <m/>
    <m/>
    <m/>
    <m/>
    <m/>
    <m/>
    <m/>
    <n v="1"/>
    <m/>
    <m/>
    <m/>
    <m/>
    <m/>
    <x v="0"/>
    <m/>
    <m/>
    <m/>
    <m/>
    <m/>
    <m/>
    <m/>
    <m/>
    <m/>
    <m/>
    <m/>
    <m/>
    <m/>
    <n v="1"/>
    <m/>
    <m/>
    <m/>
    <m/>
  </r>
  <r>
    <x v="1979"/>
    <s v="Slip on Snow or Ice - Climbing Unroped, Poor Conditions _x000a_Alberta, Banff National Park, Mt. Lefroy"/>
    <x v="24"/>
    <s v="On July 27 a group of three climbers was descending the normal route on Mt. Lefroy after making a successful summit. One member of the party was making a short traverse over some icy rocks and slipped. He was not wearing crampons. He proceeded to tumble for approximately 100 meters before miraculously stopping in soft snow. He had injured his right knee and right heel. With assistance from the other two climbers, he limped his way back to the Abbot Pass hut. The accident occurred at approximately 4 p.m._x000a_The climbing party decided to call for a rescue at approximately 9 p.m. Being so late in the day, Visitor Safety Specialists were not able to respond by helicopter until first light the following day. Since the patient had only minor injuries, it was reasonable for him to spend the night in the hut and be evacuated by helicopter at first light. Two Visitor Safety Specialists were dispatched from Banff at 5:30 a.m. and were on scene at Abbot Pass by 6:30. The Visitor Safety Specialists assisted the injured climber to the helicopter, and he was subsequently evacuated to Mineral Springs Hospital directly._x000a_Analysis_x000a_The climbing party chose to climb Mt. Lefroy quite late in the day. However, after being interviewed, they indicated that conditions were OK for climbing, meaning the snow was not soft. More often than not, it is best to wait for the coolest period of the day to begin a climb with significant steep snow travel. However, it is unknown whether soft snow conditions were a factor in this incident. The climber made an error in judgment by making the decision to risk walking across an icy section without crampons. On the other hand, the lack of crampons may have prevented further injury to the climber during his fall. In sum, this climber was extremely lucky to have stopped in soft snow after falling 100 meters. Had the climber not stopped in that exact location, he would have likely fallen the length of the entire west face, and the outcome would not have been positive."/>
    <n v="6"/>
    <m/>
    <m/>
    <m/>
    <m/>
    <m/>
    <m/>
    <m/>
    <m/>
    <m/>
    <m/>
    <m/>
    <m/>
    <x v="0"/>
    <n v="1"/>
    <m/>
    <x v="1"/>
    <x v="0"/>
    <x v="1"/>
    <x v="1"/>
    <x v="0"/>
    <x v="0"/>
    <m/>
    <m/>
    <x v="1"/>
    <n v="1"/>
    <m/>
    <m/>
    <x v="0"/>
    <x v="1"/>
    <m/>
    <m/>
    <m/>
    <x v="0"/>
    <m/>
    <m/>
    <m/>
    <m/>
    <m/>
    <m/>
    <x v="0"/>
    <m/>
    <m/>
    <m/>
    <m/>
    <m/>
    <m/>
    <m/>
    <m/>
    <m/>
    <m/>
    <m/>
    <m/>
    <x v="0"/>
    <m/>
    <m/>
    <m/>
    <m/>
    <m/>
    <m/>
    <m/>
    <m/>
    <m/>
    <m/>
    <m/>
    <m/>
    <m/>
    <m/>
    <m/>
    <m/>
    <n v="1"/>
    <x v="1"/>
    <m/>
    <m/>
    <m/>
    <m/>
    <m/>
    <m/>
    <m/>
    <m/>
    <m/>
    <m/>
    <m/>
    <m/>
    <n v="1"/>
    <m/>
    <m/>
    <m/>
    <m/>
    <m/>
  </r>
  <r>
    <x v="1980"/>
    <s v="Slip on Snow or Ice - Faulty use of Crampons (Came Off) _x000a_Alberta, Banff National Park, Mt. Lefroy"/>
    <x v="24"/>
    <s v="On July 31 two climbers were descending the standard route on Mt. Lefroy around 6 p.m. When they were approximately halfway down the route, one of the climber’s crampons fell off. His climbing partner was 15 meters below and started to ascend back to his partner to help. As the lower climber was climbing back up, the climber with the loose crampon, who was in a bent-over position, fell over and started to slide. He knocked his partner off his feet, and they both started falling down the face. They generated a small avalanche during this ordeal, and one of the climbers describes their experience as follows: “almost stopping, then a wave of snow would wash over us and push us forward.” This phenomenon occurred three or four times, and the climbers became separated during the fall. The climber higher on the slope had a minor knee injury when he came to a stop, and he began looking for his partner, whom he located further down the slope. His partner was unconscious and had sustained a severe head injury. It also appeared that his helmet had come off during the fall._x000a_The incident was witnessed by people staying in the Abbot Pass Hut. A small team of climbers went to assist the fallen climbing party. They brought with them a stretcher (stationed at the hut) and some first-aid supplies. They were able to place the patient in the stretcher and carry him down-slope approximately 150 meters to a flat area, where they waited for rescue. The incident was called in by somebody who remained at the hut. This person had to climb up behind the outhouse to obtain a cell phone signal, as there is very poor reception at the hut itself._x000a_After calling Banff Dispatch, the caller was transferred to the rescue leader (RL) on shift. The rescue leader collected information and mustered a crew of Visitor Safety Specialists from Banff and Lake Louise._x000a_A team of four specialists was airborne approximately 45 minutes after the accident occurred. One specialist maintained staging logistics and security at the Chateau Lake Louise parking area while two other specialists responded to Abbot Pass with the rescue leader. The injured climber was located quickly. However, a thunderstorm was brewing just behind the pass. After an initial assessment, a plan was made to act quickly, safely, and professionally in order to minimize the chance of the patient being caught out overnight in a storm. One specialist was dropped at the patient’s location with gear to prepare for loading directly into the helicopter. The second specialist was flown down to the hut to locate the second injured climber, whose location and condition were unknown at that time._x000a_While this was occurring, the RL flew down to the Plain of Six Glaciers Tea House to configure the helicopter to receive a horizontal patient with the pilot. In the time it took the rescue pilot and RL to configure the helicopter, the specialist on scene with the patient was ready for pickup. The RL came back with the pilot to the scene, and the patient was loaded efficiently. The RL and the specialist traded places. The RL remained on scene with the other climbers, and the specialist flew down to the staging area with the patient (where the patient was transferred to Banff EMS). The RL took the group down to the hut to meet up with the other injured climber and specialist. The rest of the Parks Canada staff and the injured climber remained at the hut until the storm passed, at which point they were all flown down to Lake Louise._x000a_Analysis_x000a_It is unknown what caused the climber to fall specifically. However, crampons falling off mid-route is something to be avoided. Always ensure that safety equipment such as crampons is secured tightly. Checking twice and having the situational awareness to anticipate this type of incident likely would have prevented such an accident._x000a_This accident was initially responded to by a group of climbers nearby. Parks Canada cautions climbers about taking it upon themselves to rescue and assist other parties who find themselves in trouble. We do recognize that in some cases, actions of nearby climbers can make a big difference in the outcome for people who have had accidents. Nevertheless, if those actions are not thought through critically, vigilant rescuers can become victims, making the problem twice as big as it originally was. Therefore, Parks Canada urges climbers to think critically about situations and come up with a strong rationale for responding to accidents in their immediate vicinity. Rest assured that if the decision is made not to respond based on reasons of personal safety, climbers will not be held responsible for not responding. Parks Canada has professional rescue staff that will ultimately deal with all mountain-related accidents. Using common sense and critical thinking, climbers need to make their own decision whether to respond to climbing accidents in their immediate vicinity._x000a_To be clear, in the case of this rescue, the actions taken by the climbers at the hut were reasonable and safe, and likely contributed to a better outcome for the climber who had fallen. Good job!_x000a_(Editor’s note: Recent articles, online discussions, rescue data, and current trends indicate there is a need for climbers to be self-reliant and well versed in improvised partner and self-rescue. Barring injuries and overwhelming circumstances, a number of problematic situations can be handled independently by experienced and practiced climbing teams.)"/>
    <n v="8"/>
    <m/>
    <m/>
    <m/>
    <m/>
    <m/>
    <m/>
    <m/>
    <m/>
    <m/>
    <m/>
    <m/>
    <m/>
    <x v="0"/>
    <n v="1"/>
    <m/>
    <x v="0"/>
    <x v="0"/>
    <x v="0"/>
    <x v="0"/>
    <x v="0"/>
    <x v="0"/>
    <m/>
    <m/>
    <x v="0"/>
    <m/>
    <m/>
    <m/>
    <x v="0"/>
    <x v="1"/>
    <m/>
    <m/>
    <n v="1"/>
    <x v="0"/>
    <m/>
    <m/>
    <m/>
    <m/>
    <n v="1"/>
    <m/>
    <x v="0"/>
    <m/>
    <m/>
    <m/>
    <m/>
    <m/>
    <m/>
    <m/>
    <m/>
    <m/>
    <m/>
    <m/>
    <m/>
    <x v="0"/>
    <m/>
    <m/>
    <m/>
    <m/>
    <m/>
    <m/>
    <m/>
    <m/>
    <m/>
    <m/>
    <m/>
    <m/>
    <m/>
    <m/>
    <m/>
    <m/>
    <m/>
    <x v="1"/>
    <m/>
    <m/>
    <m/>
    <m/>
    <m/>
    <m/>
    <m/>
    <m/>
    <m/>
    <m/>
    <m/>
    <m/>
    <n v="1"/>
    <m/>
    <m/>
    <m/>
    <m/>
    <m/>
  </r>
  <r>
    <x v="1981"/>
    <s v="Slip on Snow or Ice, Stranded - Exceeding Abilities _x000a_Alberta, Banff National Park, Mt. Victoria, East Face"/>
    <x v="24"/>
    <s v="On September 9 two experienced climbers decided to turn around before making the summit of Mt. Victoria. On their descent, the female member of the climbing team fell and slid down the northeast face for approximately 45 meters. She miraculously managed to self-arrest. Her climbing partner was unable to assist her. He went down to the hut and called Banff Dispatch._x000a_A team of two Visitor Safety Specialists was dispatched from Banff. They made several unsuccessful attempts to access the stranded climber’s location. Due to poor visibility and strong winds, they were forced to land at the Plain of Six Glaciers Tea House. Eventually, they returned to Lake Louise to refuel, and then they made a successful trip to get the team members into Abbot Pass. The two rescuers were able to climb up and meet the non-stranded male member of the climbing team. They left him at that location and continued up, searching for the stranded climber. They made voice contact at nightfall. The rescuers placed a piton anchor in the rock above the patient, who was found 45 meters below ridgeline on the northeast face. One rescuer was lowered down and clipped into the stranded climber’s harness. The rescuer and stranded climber were then belayed back up to the ridgeline. From here, the rescue team guided the uninjured climber back down to her climbing partner, now in complete darkness. Each rescuer guided one member of the climbing team down to the Abbot Pass Hut, where they all spent the night. The next day, a helicopter picked up the climbers, along with the rescuers, and flew them back to Lake Louise._x000a_Analysis_x000a_The climbing party admitted that they were unprepared and under-experienced for climbing Mt. Victoria. Equally important, when things went wrong, they lacked the skills to be able to rectify their situation. Furthermore, they explained that they had learned about climbing from reading books. The lack of formal instruction and/or genuine mentorship from an experienced person was the major contributing factor that led them into their predicament on Victoria."/>
    <n v="6"/>
    <m/>
    <m/>
    <m/>
    <m/>
    <m/>
    <m/>
    <m/>
    <m/>
    <m/>
    <m/>
    <n v="1"/>
    <m/>
    <x v="0"/>
    <m/>
    <n v="1"/>
    <x v="1"/>
    <x v="0"/>
    <x v="1"/>
    <x v="1"/>
    <x v="0"/>
    <x v="0"/>
    <m/>
    <m/>
    <x v="1"/>
    <m/>
    <m/>
    <m/>
    <x v="0"/>
    <x v="1"/>
    <m/>
    <m/>
    <m/>
    <x v="0"/>
    <m/>
    <m/>
    <m/>
    <m/>
    <m/>
    <m/>
    <x v="0"/>
    <m/>
    <m/>
    <m/>
    <m/>
    <m/>
    <m/>
    <m/>
    <m/>
    <m/>
    <m/>
    <m/>
    <m/>
    <x v="0"/>
    <m/>
    <m/>
    <m/>
    <m/>
    <m/>
    <m/>
    <m/>
    <m/>
    <m/>
    <m/>
    <m/>
    <m/>
    <m/>
    <m/>
    <m/>
    <m/>
    <m/>
    <x v="1"/>
    <m/>
    <n v="1"/>
    <m/>
    <m/>
    <m/>
    <m/>
    <m/>
    <m/>
    <m/>
    <m/>
    <m/>
    <m/>
    <m/>
    <m/>
    <n v="1"/>
    <m/>
    <m/>
    <m/>
  </r>
  <r>
    <x v="1982"/>
    <s v="Stranded - Climbing Alone, Failure to Follow Directions (Off Route), Exceeding Abilities _x000a_Alberta, Banff National Park, Mt. Whyte"/>
    <x v="24"/>
    <s v="On the morning of July 20, a stranded climber called Banff Dispatch for a rescue. The climber had spent the night on a small ledge immediately below the summit of Mt. Whyte. After numerous attempts to downclimb to the Whyte-Niblock Col, the climber abandoned his descent, feeling too dehydrated and exhausted to continue._x000a_Rescue personnel were contacted at 6:30 that morning and informed of the stranded climber. They flew from Banff and located the climber near the summit, along the north ridge. After setting up the long-line under the helicopter, one rescuer was slung in to the subject. The subject had a harness put on him, and then rescuer and subject were slung back down to the staging area below the peak._x000a_Analysis_x000a_The climber made a smart decision to stop when he could not recognize the correct gully to descend. Although he had ascended it earlier in the day, he had not looked back to landmark key features for his return. This is a very important thing to do, as things look much different on the way down compared to when you are climbing up. Also, the subject was dehydrated and exhausted, while carrying a heavy pack. Be sure to carry appropriate amounts of food and water to get you up and down the mountain, as well as the equipment that will assist you to survive in the mountains. Leave behind the heavy, nonessential items if they weigh you down."/>
    <n v="8"/>
    <m/>
    <m/>
    <m/>
    <m/>
    <m/>
    <m/>
    <m/>
    <m/>
    <n v="1"/>
    <m/>
    <m/>
    <m/>
    <x v="0"/>
    <n v="1"/>
    <m/>
    <x v="1"/>
    <x v="0"/>
    <x v="1"/>
    <x v="1"/>
    <x v="0"/>
    <x v="0"/>
    <m/>
    <m/>
    <x v="0"/>
    <n v="1"/>
    <n v="1"/>
    <m/>
    <x v="0"/>
    <x v="1"/>
    <m/>
    <m/>
    <m/>
    <x v="0"/>
    <m/>
    <m/>
    <m/>
    <m/>
    <m/>
    <m/>
    <x v="0"/>
    <m/>
    <m/>
    <m/>
    <m/>
    <m/>
    <m/>
    <m/>
    <m/>
    <n v="1"/>
    <m/>
    <m/>
    <m/>
    <x v="0"/>
    <m/>
    <m/>
    <m/>
    <m/>
    <m/>
    <m/>
    <m/>
    <m/>
    <m/>
    <m/>
    <m/>
    <m/>
    <m/>
    <m/>
    <m/>
    <m/>
    <m/>
    <x v="1"/>
    <m/>
    <n v="1"/>
    <m/>
    <m/>
    <m/>
    <m/>
    <m/>
    <m/>
    <m/>
    <m/>
    <m/>
    <m/>
    <n v="1"/>
    <m/>
    <m/>
    <m/>
    <m/>
    <m/>
  </r>
  <r>
    <x v="1983"/>
    <s v="Stranded - Exceeding Abilities _x000a_Alberta, Banff National Park, Mt. Bell"/>
    <x v="24"/>
    <s v="On July 10, while climbing the Northeast Ridge of Mt. Bell near the Lake Louise area, a party of two contacted Parks Canada and requested a rescue. Although_x000a_they’d started early in the morning, they were only halfway up the route by 5 p.m. They stated that their slow progress was the result of one team member being very nervous and not comfortable with the terrain. Eventually, this team member did not want to move up or down the ridge, and the decision to call for a rescue was reached._x000a_&quot;Parks Canada received the call and responded via helicopter to Mt. Bell. The climbers were located on the ridge at approximately 2,750 meters, anchored to several pinnacles. Rescue personnel landed at a staging area below, set up the rescue sling equipment under the helicopter, and were slung onto the ridge near the climbers. Rescuers then climbed approximately 25 meters to the climbers and short-roped them to a pickup location. Once this was done, the helicopter slung out two people at a time to the staging area below._x000a_Analysis_x000a_There were no injuries involved with this incident, but simple mistakes contributed to the need for a rescue. First, overestimation of their abilities: One team member had very little experience mountaineering, and when faced with exposure on a loose, narrow ridge, the team’s progress slowed to a crawl. Second, underestimation of the difficulty: The experienced team member had done the route nearly 20 years previous, and did not accurately remember how involved it was. This member stated, “I thought it was just a hike in the sky.” Third, underestimation of the length of the route: They were a considerable distance from the summit at 5 p.m. when they decided to stop where they were._x000a_The climbers did do something right, though. They stopped and accurately assessed their situation. With one person paralyzed with fear, and the second person unable to guide them up or down the route, they called for assistance. An all-night epic of trying to get off the mountain—or worse, an accident—was avoided by getting evacuated.&quot;"/>
    <n v="4"/>
    <m/>
    <m/>
    <m/>
    <m/>
    <m/>
    <m/>
    <m/>
    <m/>
    <n v="1"/>
    <m/>
    <m/>
    <m/>
    <x v="0"/>
    <m/>
    <n v="1"/>
    <x v="1"/>
    <x v="1"/>
    <x v="1"/>
    <x v="1"/>
    <x v="0"/>
    <x v="0"/>
    <m/>
    <m/>
    <x v="0"/>
    <m/>
    <m/>
    <m/>
    <x v="0"/>
    <x v="1"/>
    <m/>
    <m/>
    <m/>
    <x v="0"/>
    <m/>
    <m/>
    <m/>
    <m/>
    <m/>
    <m/>
    <x v="0"/>
    <m/>
    <m/>
    <m/>
    <m/>
    <m/>
    <m/>
    <m/>
    <m/>
    <m/>
    <m/>
    <m/>
    <m/>
    <x v="0"/>
    <m/>
    <m/>
    <m/>
    <m/>
    <m/>
    <m/>
    <m/>
    <m/>
    <m/>
    <m/>
    <m/>
    <m/>
    <m/>
    <m/>
    <m/>
    <m/>
    <m/>
    <x v="1"/>
    <m/>
    <n v="1"/>
    <m/>
    <m/>
    <m/>
    <m/>
    <m/>
    <m/>
    <m/>
    <m/>
    <m/>
    <m/>
    <n v="1"/>
    <m/>
    <m/>
    <m/>
    <m/>
    <m/>
  </r>
  <r>
    <x v="1984"/>
    <s v="Stranded - Exceeding Abilities, Failure to Follow Directions (Off Route), Darkness, Inadequate Equipment/Clothing _x000a_Alberta, Banff National Park, Tunnel Mountain"/>
    <x v="24"/>
    <s v="On August 2 two climbers who were relatively inexperienced started late in the day on a route that they thought was Ballista. Ballista is a bolted sport climb on the southeast face of Tunnel Mountain. They were climbing very slowly, and at one point one of the climbers took a 10-meter lead fall but sustained no injuries. They continued to climb, but eventually it became too dark to continue. They called Banff Dispatch and were transferred to the rescue leader on shift. They tried to describe their position to the rescue leader, but some of the details did not immediately add up. However, they were certain they were only one pitch from the top._x000a_Two Visitor Safety Specialists responded by hiking up the backside of Tunnel Mountain with climbing equipment. It took some time to locate the stranded climbers, but a combination of flashing cell phone screens and yelling brought the specialists in line with the climbers. At this point, the specialists, who are intimately familiar with climbing routes in Banff National Park, discovered they were in fact on a route called Tatonka, which is closer to Gooseberry. After making a plan, one specialist was lowered down to the two climbers. The specialist on top hauled the climbers separately up to the top, and subsequently the specialist who was lowered down jumared back up. The specialists then accompanied the two climbers to the trailhead._x000a_Analysis_x000a_The climbers were unprepared and chose an objective that was beyond their ability. Additionally, the climbers did not have helmets or headlamps for their ascent, both of which are crucial equipment, especially the headlamps if you are starting late in the day. Their inexperience was demonstrated by the fact that they did not do enough research on their objective. Climbers are advised to take a proper instructional course from a member of the Association of Canadian Mountain Guides (the only group that is permitted to teach climbing in the national parks). The acquisition of climbing and mountaineering competency involves a slow apprenticeship. It takes time and patience to be able to climb harder and more obscure objectives. Therefore, raising the grade, length, and commitment factor in small increments is prudent."/>
    <n v="10"/>
    <m/>
    <m/>
    <m/>
    <m/>
    <m/>
    <m/>
    <m/>
    <m/>
    <n v="1"/>
    <m/>
    <m/>
    <m/>
    <x v="0"/>
    <m/>
    <n v="1"/>
    <x v="1"/>
    <x v="1"/>
    <x v="0"/>
    <x v="1"/>
    <x v="1"/>
    <x v="0"/>
    <m/>
    <m/>
    <x v="0"/>
    <m/>
    <m/>
    <m/>
    <x v="0"/>
    <x v="0"/>
    <m/>
    <m/>
    <m/>
    <x v="0"/>
    <m/>
    <m/>
    <m/>
    <m/>
    <m/>
    <m/>
    <x v="0"/>
    <m/>
    <m/>
    <m/>
    <m/>
    <n v="1"/>
    <m/>
    <m/>
    <m/>
    <n v="1"/>
    <m/>
    <m/>
    <m/>
    <x v="0"/>
    <m/>
    <n v="1"/>
    <n v="1"/>
    <m/>
    <m/>
    <m/>
    <m/>
    <m/>
    <m/>
    <m/>
    <m/>
    <m/>
    <m/>
    <m/>
    <m/>
    <m/>
    <n v="1"/>
    <x v="1"/>
    <m/>
    <n v="1"/>
    <m/>
    <m/>
    <m/>
    <m/>
    <m/>
    <m/>
    <m/>
    <m/>
    <m/>
    <m/>
    <m/>
    <n v="1"/>
    <m/>
    <m/>
    <m/>
    <m/>
  </r>
  <r>
    <x v="1985"/>
    <s v="Fall on Rock _x000a_West Virginia, New River Gorge National River, Endless Wall"/>
    <x v="24"/>
    <s v="On September 14 a female climber (30) made her first trip to New River Gorge. She fell while leading Totally-Clipse (5.8) on Endless Wall. After placing protection she attempted a move, lost her hold, and fell. During the fall she remembered catching her right foot, injuring her ankle. Her gear held, preventing her from hitting the ground. She came to rest against the wall and was lowered to the ground by her belayer. The pair applied a makeshift splint and attempted to self-rescue. Eventually, realizing this was not possible, they called 911._x000a_Rangers responded, repackaged her for a litter raise, and, with assistance from the Fayette County Rope Rescue Team, raised her about 90 feet to the cliff top. Rangers and volunteers carried her about a mile to a waiting ambulance. (Source: edited from an NPS Morning Report.)_x000a_Analysis_x000a_Falling is an inherent risk in climbing. The pair should be commended for attempting a self-rescue. (Source: Aram Attarian.)"/>
    <n v="3"/>
    <m/>
    <m/>
    <m/>
    <n v="1"/>
    <m/>
    <m/>
    <m/>
    <m/>
    <m/>
    <m/>
    <m/>
    <m/>
    <x v="0"/>
    <n v="1"/>
    <m/>
    <x v="1"/>
    <x v="1"/>
    <x v="0"/>
    <x v="0"/>
    <x v="0"/>
    <x v="0"/>
    <m/>
    <m/>
    <x v="0"/>
    <m/>
    <m/>
    <m/>
    <x v="0"/>
    <x v="0"/>
    <m/>
    <m/>
    <m/>
    <x v="0"/>
    <m/>
    <m/>
    <m/>
    <m/>
    <m/>
    <m/>
    <x v="0"/>
    <m/>
    <m/>
    <m/>
    <m/>
    <m/>
    <m/>
    <m/>
    <m/>
    <m/>
    <m/>
    <m/>
    <m/>
    <x v="0"/>
    <m/>
    <m/>
    <m/>
    <m/>
    <m/>
    <m/>
    <m/>
    <m/>
    <m/>
    <m/>
    <m/>
    <m/>
    <m/>
    <m/>
    <m/>
    <m/>
    <m/>
    <x v="1"/>
    <m/>
    <m/>
    <m/>
    <m/>
    <m/>
    <m/>
    <m/>
    <m/>
    <m/>
    <m/>
    <m/>
    <m/>
    <m/>
    <m/>
    <n v="1"/>
    <m/>
    <m/>
    <m/>
  </r>
  <r>
    <x v="1986"/>
    <s v="Frostbite - Exposure, Weather _x000a_Alaska, Denali National Park, Mt. McKinley, West Buttress"/>
    <x v="24"/>
    <s v="On June 13, a guided expedition operated by Rainier Mountaineering Inc. was caught near the summit of Denali in a sudden storm. On the descent to high camp at 17,200 feet, all seven members (ages unknown) of the group sustained varying degrees of frostbite._x000a_The RMI expedition departed the 17,200-foot high camp toward the summit at 12:30 p.m. on June 13. The group had been at high camp for 11 days in mostly poor weather, waiting for a suitable day to make a summit attempt. The group departed in two rope teams. The first team traveled well ahead of the second group, digging avalanche test pits and assessing the snow conditions on the initial section of the slope leading to Denali Pass. As each section was determined safe, the second group would move up to a new location and secure themselves while the lead group continued ahead, making snowpack assessments. At about halfway to the pass, the snow became hardpacked and windblown, and the group moved continuously from there onward. Two guides each reported in later telephone conversations with ranger Mark Westman that at Denali Pass the group had a discussion about the weather conditions and made a decision to continue up toward the summit. One guide reported that the relatively late hour was discussed, and all had noted that the air temperatures were very cold. However, the winds were almost completely calm, there were no high-wind clouds visible, and the group was feeling strong and had been moving at a good pace._x000a_The group continued to the Football Field, where they were overtaken by ranger Westman and Chris Olson, a Volunteers in Parks member, who had left the 17,200-foot camp at 3 p.m. At this time, the group observed snow plumes beginning to stream off the summit ridge above. In addition, vapor banners forming and dissipating overhead signaled the threat of a cloud cap forming over the mountain. One group began to ascend the slope “Pig Hill” with Westman and VIP Olson now in the lead. As the teams approached the crest of the summit ridge at 20,100 feet, the wind, which up to this point had been 15 mph or less, increased to approximately 30–40 mph, and a large lenticular cloud cap formed, rapidly reducing local visibility. This transition occurred very quickly and dramatically, over the span of approximately five to ten minutes._x000a_Around 8 p.m., the 14,200-foot camp recorded a temperature of –8°F, a below-normal reading for mid-June. On this basis, the estimated air temperature at 20,000 feet would be approximately 20 to 25 below zero (F). Westman and Olson reached the crest around the same time this transition occurred. They immediately turned around and began descending for high camp. Throughout their descent, Westman and Olson experienced whiteout conditions and very strong winds, and they each sustained superficial facial frostbite injuries. One team met the descending NPS team about 200 feet below the summit ridge and continued their ascent to the ridge, then along the ridge to the true summit, which one guide later indicated took “less than one hour” from the time Westman and Olson descended past them. The team spent a few minutes on the summit and then began descending._x000a_As they descended the summit ridge, the weather continued to deteriorate and the visibility became very limited. The group reported whiteout conditions between Archdeacon’s Tower and the weather station, and were forced to navigate by locating bamboo wands marking the trail. The entire team reported having trouble with iced-up goggles and visibility, and near Denali Pass the guides noticed that one client who had removed her facemask and goggles had sustained frostbite to her face. Once through Denali Pass and onto the “Autobahn” slope, the team became more sheltered from the wind. Near the bottom of the Autobahn, one guide reported that the frostbitten client became very exhausted. One guide remained behind to assist her back to camp at a slower pace, while the remaining members of the group pushed on to camp._x000a_Westman made FRS radio contact with the lead guide at 12:30 a.m. on June 14 as he was beginning to descend the Autobahn. The guide indicated that a few in the team had “minor frostbite” on their faces, but reported no distress or need for assistance. Four of the clients each reported in subsequent phone interviews that frostbite to various fingers and toes in the group was not discovered or confirmed until camp was reached and boots and gloves were removed._x000a_The team descended to 14,200 feet. Two clients were escorted by the lead guide to the NPS medical tent for consultation for their frostbite injuries. One client was diagnosed by volunteer medic Chris Nussbickel as having moderate to severe frostbite extending to all digits on both hands. Another client was diagnosed as having moderate frostbite on all digits of one hand and one digit of the other hand. Two clients and two guides did not visit the NPS camp for medical evaluation, but each of them sustained frostbite ranging in severity from superficial to moderate, in a variety of locations that included the face, fingers, and toes. One client was contacted at 11,200-foot camp later that evening by volunteer medic Kevin Del Duca and volunteer Jason Stiegelmeyer, who noticed that she had substantial facial frostbite, with extensive blistering and swelling that had completely closed her right eye._x000a_The team was flown off the mountain by K2 Aviation on the afternoon of June 15. (Source: Mark Westman, Mountaineering Ranger.)_x000a_&quot;(Editor’s note: Denali can humble the fittest of climbers—including guides. Sometimes people will put the achievement of the summit ahead of physical well-being. It’s a matter of choice. In this case, it would be interesting to know what the conversation_x000a_between the guides and clients might have been.)&quot;"/>
    <n v="8"/>
    <m/>
    <m/>
    <m/>
    <m/>
    <m/>
    <m/>
    <m/>
    <m/>
    <m/>
    <m/>
    <m/>
    <m/>
    <x v="0"/>
    <n v="1"/>
    <m/>
    <x v="1"/>
    <x v="0"/>
    <x v="0"/>
    <x v="1"/>
    <x v="0"/>
    <x v="0"/>
    <m/>
    <m/>
    <x v="0"/>
    <m/>
    <m/>
    <m/>
    <x v="0"/>
    <x v="1"/>
    <m/>
    <m/>
    <m/>
    <x v="0"/>
    <m/>
    <m/>
    <m/>
    <m/>
    <m/>
    <m/>
    <x v="0"/>
    <m/>
    <m/>
    <n v="1"/>
    <m/>
    <n v="1"/>
    <n v="1"/>
    <m/>
    <m/>
    <m/>
    <m/>
    <m/>
    <m/>
    <x v="0"/>
    <m/>
    <m/>
    <m/>
    <m/>
    <m/>
    <m/>
    <m/>
    <m/>
    <n v="1"/>
    <m/>
    <m/>
    <m/>
    <m/>
    <m/>
    <m/>
    <m/>
    <m/>
    <x v="1"/>
    <m/>
    <m/>
    <m/>
    <m/>
    <m/>
    <m/>
    <m/>
    <m/>
    <m/>
    <m/>
    <m/>
    <n v="1"/>
    <m/>
    <m/>
    <m/>
    <m/>
    <m/>
    <m/>
  </r>
  <r>
    <x v="1987"/>
    <s v="Lead Fall on Rock, Falling Rock - Inadequate Protection, Failure to Test Holds _x000a_British Columbia, Mt. Robson Provincial Park, Mt. Geikie"/>
    <x v="24"/>
    <s v="On August 15 four experienced climbers were climbing the south face of Mt. Geikie. This is a remote, alpine-style rock climb located at the western portion of the Rampart Mountains in Tonquin Valley. They were climbing roped in teams of two, both parties staying in close proximity to each other. At approximately 10 a.m., one of the climbers was leading a 5.4 pitch when the half-car-sized block he was standing on released, causing him to fall along with it. Tumbling with the large rock, he fell 20 meters before his belayer caught him just as he hit a ledge with the large rock. The rock exploded, spreading shrapnel. The belayer was hit by rockfall, injuring him and forcing him off the ledge. The belayer suffered three broken ribs._x000a_This impact ledge was adjacent to the second party. A third climber, who was standing near the ledge where the block impacted and where the lead climber came to rest, suffered lacerations to his head. He also sustained soft-tissue damage to his ankle where a falling rock penetrated his boot. The fourth climber escaped unscathed. The lead climber suffered massive internal injuries, never regained consciousness, and eventually stopped breathing. They attempted to call out with a satellite phone but had no reception. Both climbing parties’ ropes were damaged. They salvaged what they could and performed short rappels to descend. Using the satellite phone, emergency contact was attempted several times during the descent with no reception._x000a_They returned to base camp at 8:50 p.m. and established satellite reception. They called Jasper National Parks Emergency Dispatch to report the incident. At dusk a helicopter was launched from Yellowhead Helicopters in Valemount to fly directly to their camp. The helicopter had just enough daylight to retrieve one person and return to Valemount in the dark. A Jasper National Parks rescue team helicoptered to the camp at first light. The remaining two people were evacuated, and the lead climber was heli-slung off the face and pronounced deceased._x000a_Analysis_x000a_This was an unfortunate rockfall accident involving an experienced party. The victim was a longtime Alpine Club of Canada member who had climbed all of the 11,000-foot peaks in the Canadian Rockies. He likely fell as far as he did for a couple of reasons. The belayer was unable to catch the fall because he was hit by rocks, injured, and knocked off his ledge. Also, the victim likely had not put in much protection, as he was on easier 5.4 climbing terrain."/>
    <n v="8"/>
    <m/>
    <m/>
    <m/>
    <m/>
    <m/>
    <m/>
    <m/>
    <m/>
    <m/>
    <m/>
    <n v="1"/>
    <m/>
    <x v="1"/>
    <n v="1"/>
    <m/>
    <x v="1"/>
    <x v="1"/>
    <x v="0"/>
    <x v="1"/>
    <x v="0"/>
    <x v="0"/>
    <m/>
    <m/>
    <x v="0"/>
    <m/>
    <m/>
    <m/>
    <x v="0"/>
    <x v="1"/>
    <m/>
    <m/>
    <m/>
    <x v="0"/>
    <m/>
    <m/>
    <m/>
    <m/>
    <m/>
    <m/>
    <x v="0"/>
    <m/>
    <m/>
    <m/>
    <m/>
    <m/>
    <m/>
    <m/>
    <m/>
    <m/>
    <m/>
    <m/>
    <m/>
    <x v="0"/>
    <m/>
    <m/>
    <m/>
    <m/>
    <n v="1"/>
    <m/>
    <m/>
    <m/>
    <m/>
    <m/>
    <m/>
    <n v="1"/>
    <m/>
    <m/>
    <m/>
    <m/>
    <m/>
    <x v="0"/>
    <m/>
    <m/>
    <m/>
    <m/>
    <m/>
    <m/>
    <m/>
    <m/>
    <m/>
    <m/>
    <m/>
    <m/>
    <m/>
    <n v="1"/>
    <m/>
    <m/>
    <m/>
    <m/>
  </r>
  <r>
    <x v="1988"/>
    <s v="Avalanche - Weather, Poor Position _x000a_Colorado, Rocky Mountain National Park, Dragon's Tail Spire"/>
    <x v="25"/>
    <s v="About 3 p.m. on November 21, two climbers were ascending Enter the Dragon (AI4 M4 Steep Snow) on the southeast aspect of Dragon’s Tail Spire. The leader (Climber 1) was about 60 feet below a fixed anchor at the end of their third pitch when he triggered a wind-slab avalanche on the snow slope above. Climber 1 just managed to stand his ground as the slab overran his position, and Climber 2 was not hit because he was protected by overhanging rock. Climber 1 finished the pitch and tied into a fixed anchor, and then brought Climber 2 up. The crown at the point of release measured eight inches, and the slab was approximately 60 by 60 feet. At this point, both climbers knew it was time to get off the route and they began rappelling down the route toward the Dragon’s Tail Couloir._x000a_By about 5:30 p.m., Climber 1 had rappelled relatively low into Dragon’s Tail Couloir. After taking a few steps down the slope, he heard a noise like a freight train high in the couloir above. Climber 2 was still tied into a tree anchor above. Climber 1 looked up and saw a wall of white five to ten feet high come over a prominent rock band. Climber 1 buried his axe and his crampons and prepared for the hit. A half second later he was cartwheeling down the slope, engulfed by the slide. After fighting to stay on top, he popped to the surface after being carried nearly 500 feet. A few seconds later he heard another roar and was hit by another slab avalanche and carried farther down the couloir, but he was able to log-roll off this slab into a rocky shelter against the couloir’s edge._x000a_Climber 2 watched Climber 1’s headlamp light disappear as he was carried down slope in this large, naturally triggered avalanche. After the slide stopped, Climber 2 waited for the second slide to run its course before rapping down to find Climber 1 dazed, hyperventilating, and coughing blood, but otherwise uninjured. Both climbers ascended the slope to retrieve their rope before descending and hiking out to their car. The avalanche debris was waist- to neck-deep and ran the width of the couloir. Among the debris, the climbers noted one-foot-thick chunks of wind slab in addition to wet storm slab, suggesting heavy wind-loading high on the southeast aspect of Flattop Mountain. (Source: Colorado Avalanche Information Center.)_x000a_Analysis_x000a_The climbers knowingly chose to climb this route during a storm. Both climbers were adept in self-rescue and wilderness medicine, educated in avalanche safety, and familiar with the terrain at hand, having previously climbed the same route and other routes on the Flattop Mountain massif. On the day of the climb the avalanche danger scale read low to moderate for all aspects and elevations. A melt-freeze cycle the week prior had created excellent climbing conditions on route, and both climbers noted a consolidated, spring-like snowpack above tree line during their initial approach up the Dragon’s Tail Couloir and on the first pitches of the climb. They did, however, underestimate the potential for wind loading caused by high winds during the previous days, which appeared to form thick wind slabs on top of the melt-freeze crust at higher elevations. On route, the climbers noted that it began to snow very hard around 2 p.m., with accumulation reaching nearly a foot by 5 p.m. Unusually for late November in the Colorado high country, the snow was wet and heavy. This rapid buildup of wet storm snow, coupled with dangerous wind-loading, conspired to create a perfect storm of deadly conditions for both human-triggered and natural avalanches._x000a_The southeast aspect of Flattop Mountain, where these avalanches occurred, is ripe for similar avalanche events. Despite numerous avalanche accidents here, it remains one of the most popular winter playgrounds for skiers and climbers in all of RMNP. Climbers entering an alpine environment like this in winter should be able to identify avalanche terrain, be familiar with safe travel in avalanche terrain, have good decision-making and rescue skills, and carry the appropriate self-rescue equipment. Don’t underestimate the rapid buildup of storm snow on steep slopes or become complacent with familiar terrain. (Sources: Climber 1 and Aram Attarian.)"/>
    <n v="5"/>
    <m/>
    <m/>
    <m/>
    <m/>
    <m/>
    <m/>
    <m/>
    <m/>
    <m/>
    <m/>
    <m/>
    <m/>
    <x v="0"/>
    <m/>
    <n v="1"/>
    <x v="1"/>
    <x v="1"/>
    <x v="1"/>
    <x v="1"/>
    <x v="0"/>
    <x v="0"/>
    <m/>
    <m/>
    <x v="0"/>
    <m/>
    <m/>
    <m/>
    <x v="0"/>
    <x v="1"/>
    <m/>
    <m/>
    <m/>
    <x v="0"/>
    <m/>
    <m/>
    <n v="1"/>
    <m/>
    <n v="1"/>
    <m/>
    <x v="0"/>
    <m/>
    <m/>
    <m/>
    <m/>
    <m/>
    <n v="1"/>
    <m/>
    <m/>
    <m/>
    <m/>
    <m/>
    <m/>
    <x v="0"/>
    <m/>
    <m/>
    <m/>
    <m/>
    <m/>
    <m/>
    <m/>
    <m/>
    <m/>
    <m/>
    <m/>
    <m/>
    <m/>
    <m/>
    <m/>
    <m/>
    <m/>
    <x v="1"/>
    <m/>
    <m/>
    <m/>
    <m/>
    <m/>
    <m/>
    <m/>
    <m/>
    <m/>
    <m/>
    <m/>
    <m/>
    <m/>
    <m/>
    <m/>
    <m/>
    <n v="1"/>
    <m/>
  </r>
  <r>
    <x v="1989"/>
    <s v="Avalanche – Poor Position, Inadequate Equipment _x000a_New Hampshire, Mt. Washington, Huntington Ravine, Central Gully"/>
    <x v="25"/>
    <s v="On January 17 a party of 12 was ascending Central Gully in Huntington Ravine in four teams when one rope team triggered a soft slab avalanche. The avalanche swept over the three other rope teams, carrying one to the bottom of the gully. This team was not buried, but sustained injuries. The remaining three teams were able to rappel the route._x000a_This was a fund-raising climb organized to raise awareness and support for Iraq war veterans. The climbers had been training for the climb in the days before the event, including ice climbing in Crawford Notch. The organized group included persons with a variety of experience and skills, from novice to experienced mountaineers. In addition, a film crew was present._x000a_The group arrived at the Harvard Mountaineering Club cabin on Wednesday afternoon and spent the night in the cabin. Thursday morning, after receiving the weather forecast from the Mt. Washington Observatory, they decided to climb Central Gully. Before departing, a USFS snow ranger arrived and discussed weather and avalanche conditions with the group. Despite warnings of worsening avalanche danger, the group decided to stick with their plan._x000a_They departed from the cabin at 8:30 a.m._x000a_Four hours after leaving the cabin, they arrived at the start of the climb. The group split into rope teams of three people each. They ascended to the ice bulge in the gully, and one by one climbed the bulge on belay. Above the ice bulge, the teams began simul-climbing. They reported that they skirted the newly deposited snow and tried to stay on the older crust. Prior to the avalanche, the lead team allowed the second team to pass so they could get set up for filming. At the time of the avalanche, one team was nearing the top of the gully and another was slightly below them and positioned in the center of the gully. The other two teams were lower, hugging the rock wall on climbers’ left. During the time the teams were in avalanche terrain, snow continued to load many areas, including the top of Central Gully. (Source: Adapted from a report at Mountwashingtonavalanchecenter.org.)_x000a_Analysis_x000a_At this year’s annual Wilderness Risk Management Conference, Thom Pollard of Eyes Open Productions, who was filming this event, and Dr. Will White, director of Summit Achievements, presented a workshop called “Central Gully Avalanche, A Case Study: How Good Intentions Slide You Straight to Hell.” They raised two important questions about the causes of the incident: Are good intentions dangerous? Do fund-raisers have an effect on decision-making? They also listed four heuristic traps: familiarity (among team members), social proof (the cause for which they were climbing), commitment (to the goal), and scarcity (having to do with the separation of the roped teams). A comprehensive analysis of this incident by USFS rangers is available at Mountwashingtonavalanchecenter.org/ search-rescue/. Look in the 2012–2013 section under Incidents &amp; Accidents."/>
    <n v="11"/>
    <m/>
    <m/>
    <m/>
    <m/>
    <m/>
    <m/>
    <m/>
    <m/>
    <n v="1"/>
    <n v="1"/>
    <n v="1"/>
    <m/>
    <x v="0"/>
    <n v="1"/>
    <m/>
    <x v="1"/>
    <x v="1"/>
    <x v="0"/>
    <x v="1"/>
    <x v="0"/>
    <x v="0"/>
    <m/>
    <m/>
    <x v="0"/>
    <m/>
    <m/>
    <m/>
    <x v="0"/>
    <x v="1"/>
    <m/>
    <m/>
    <m/>
    <x v="1"/>
    <m/>
    <m/>
    <n v="1"/>
    <m/>
    <n v="1"/>
    <m/>
    <x v="0"/>
    <m/>
    <m/>
    <m/>
    <m/>
    <m/>
    <m/>
    <m/>
    <m/>
    <m/>
    <m/>
    <m/>
    <m/>
    <x v="0"/>
    <m/>
    <m/>
    <m/>
    <m/>
    <m/>
    <m/>
    <m/>
    <m/>
    <n v="1"/>
    <m/>
    <m/>
    <m/>
    <m/>
    <m/>
    <m/>
    <m/>
    <n v="1"/>
    <x v="1"/>
    <m/>
    <m/>
    <m/>
    <m/>
    <m/>
    <m/>
    <n v="1"/>
    <m/>
    <m/>
    <m/>
    <m/>
    <m/>
    <m/>
    <m/>
    <m/>
    <m/>
    <m/>
    <m/>
  </r>
  <r>
    <x v="1990"/>
    <s v="Avalanche, Hypothermia — Fatigue, Exceeding Abilities, Failure to Follow Route _x000a_Colorado, Rocky Mountain National Park, Ypsilon Mountain"/>
    <x v="25"/>
    <s v="David Laurienti (43) and Lisa Foster (45) were caught in an avalanche on the evening of March 17 while descending from Ypsilon Mountain (13,514 feet). The pair had departed from the Lawn Lakes trailhead at 3:15 a.m. on the morning of March 16 with the intent of climbing Ypsilon via the Blitzen Ridge route and descending Donner Ridge to the south. Blitzen Ridge is a technical mountaineering route (Grade II, 5.4 to 5.7) with numerous sections of fifth-class climbing._x000a_The party arrived at the start of the crux technical section (the Four Aces) at approximately 9:45 a.m. They spent the rest of the day on the 16th negotiating this technical section in winter conditions, and finished the Fourth Ace around 7 p.m. Given that they were moving slower than anticipated, and with darkness imminent, they discussed descending a northeast-facing couloir just west of the Fourth Ace into the Fay Lakes drainage. They elected not to descend here due to concerns about avalanche conditions and wind loading in the couloir, and instead opted to continue toward the summit and less technical terrain._x000a_They continued their ascent at 7:30 p.m. and climbed through the night of March 16, getting off route due to darkness. They veered into more technical terrain to the north of Blitzen Ridge, which further slowed their progress. By dawn of March 17, they were still making their way toward the summit. They crossed the Northeast Couloir, north of Blitzen Ridge, below the upper wind-loaded slopes, and climbed to a notch in the ridge about 200 vertical feet below the summit of Ypsilon Mountain around 5 p.m. on the 17th._x000a_At their high point (13,300 feet), David was exhibiting obvious signs of fatigue and mild hypothermia. They discussed the hazardous avalanche conditions, but their predicament led them to conclude that descending the Northeast Couloir was the best option at the time. They began their retreat via that route. Because they had a 60-meter rope and a light alpine rack, they couldn’t rappel all of the rocky technical terrain. The climbers stayed roped together, using their entire length of rope. They simul-climbed down the right side of the couloir, with Lisa in the lead and placing rock protection into the adjacent rock face._x000a_The pair was approximately halfway down the narrow portion of the couloir when a soft wind slab released above David. It is unclear whether he triggered the slide from below or if it released naturally from wind-loading, but given the start zone and the position of the climbers at the time of the avalanche, wind-loading was suspected. There were two pieces of protection in place (a nut and 0.75 Camalot) at this time. Both climbers took a violent fall of approximately 100 feet, hitting rocks and ice on the way down. The Camalot arrested their fall, with David coming to rest about 30 feet above Lisa. (The nut pulled loose and was dangling from the rope after the avalanche.) The majority of the avalanche debris ran by the climbers and cemented the rope into place, rendering it irretrievable. David indicated that he was not injured, but the coroner’s report later indicated he had minor injuries. Lisa sustained broken ribs, a torn MCL, a broken coccyx, and damage to her wrist ligaments._x000a_The two descended the lower portion of the couloir, with David walking in crampons and Lisa walking in crampons until she changed into snowshoes on the lower snow ramp. By this time darkness had fallen again. They walked approximately 1/4 mile from the bottom of the couloir. Lisa changed back to crampons to descend two small ice steps. They walked most of the way down a snow slope before David was no longer able to travel. His level of consciousness had begun to deteriorate rapidly during this quarter-mile walk. Lisa positioned David in as sheltered and as comfortable position as possible, and then both of them spent the night on the snow slope. Lisa reported that David became unresponsive around 8:30 p.m._x000a_Lisa departed the scene at dawn on the morning of March 18, and after walking a couple of miles she encountered National Park Service search and rescue members just above and northeast of Ypsilon Lake. Search and rescue provided emergency medical care and facilitated her transport back to the trailhead. NPS search and rescue members and a Colorado Avalanche Information Center forecaster went in to locate David on the morning of March 19, and found him on the snow slope beneath the ice steps. The official cause of death as determined by the coroner was hypothermia. Lisa’s survival is impressive and improbable given the length of time exposed to brutal weather conditions and the extent of her injuries. (Source: Colorado Avalanche Information Center.)_x000a_Analysis_x000a_It seems that the biggest contributor to this fatality was not the avalanche per se, but the climbers’ inability to traverse the technical portions of the ridge quickly enough. Blitzen Ridge is long even in ideal summer conditions, and in winter conditions it can be very committing. It would have been more prudent to descend, given the length of time it took the climbers to pass the Four Aces. Alternatively, if they were determined to summit, they should have carried bivy gear and a stove so that they could refuel, recharge, and summit and descend safely. (Source: Joe Forrester.)"/>
    <n v="11"/>
    <m/>
    <m/>
    <m/>
    <m/>
    <m/>
    <n v="2"/>
    <m/>
    <m/>
    <n v="1"/>
    <m/>
    <m/>
    <m/>
    <x v="1"/>
    <n v="1"/>
    <m/>
    <x v="1"/>
    <x v="0"/>
    <x v="0"/>
    <x v="1"/>
    <x v="0"/>
    <x v="0"/>
    <m/>
    <m/>
    <x v="0"/>
    <m/>
    <m/>
    <m/>
    <x v="0"/>
    <x v="1"/>
    <m/>
    <m/>
    <m/>
    <x v="0"/>
    <m/>
    <m/>
    <m/>
    <m/>
    <n v="1"/>
    <m/>
    <x v="0"/>
    <m/>
    <m/>
    <n v="1"/>
    <m/>
    <m/>
    <m/>
    <m/>
    <m/>
    <n v="1"/>
    <m/>
    <m/>
    <m/>
    <x v="0"/>
    <m/>
    <n v="1"/>
    <m/>
    <m/>
    <m/>
    <m/>
    <m/>
    <n v="1"/>
    <m/>
    <m/>
    <m/>
    <m/>
    <m/>
    <m/>
    <m/>
    <m/>
    <m/>
    <x v="1"/>
    <m/>
    <m/>
    <m/>
    <m/>
    <m/>
    <m/>
    <m/>
    <m/>
    <n v="1"/>
    <m/>
    <m/>
    <m/>
    <m/>
    <m/>
    <m/>
    <m/>
    <m/>
    <m/>
  </r>
  <r>
    <x v="1991"/>
    <s v="Fall Into Crevasse - Injured Leg From Jumping Over Crevasse _x000a_California, Mt. Shasta, Hotlum Glacier"/>
    <x v="25"/>
    <s v="&quot;On June 30, the U.S. Marine Corps Mountain Warfare Training Center out of Bridgeport was on Mt. Shasta conducting training exercises when Seargent Ruiz (25) attempted to jump over a crevasse at around 11,500 feet. Upon landing on the other side of the crevasse, he injured his knee and fell back into the crevasse. The other Marines were able to rescue him from the crevasse and lower him to a place where he could be hoisted into a California Highway Patrol helicopter. (Source: Edited from information compiled and written by Nick Meyers, USFS Lead Climbing Ranger and Avalanche Specialist.)_x000a_"/>
    <n v="3"/>
    <m/>
    <m/>
    <n v="1"/>
    <m/>
    <m/>
    <m/>
    <m/>
    <m/>
    <m/>
    <m/>
    <m/>
    <m/>
    <x v="0"/>
    <n v="1"/>
    <m/>
    <x v="1"/>
    <x v="1"/>
    <x v="1"/>
    <x v="1"/>
    <x v="0"/>
    <x v="0"/>
    <m/>
    <m/>
    <x v="0"/>
    <m/>
    <m/>
    <m/>
    <x v="0"/>
    <x v="1"/>
    <m/>
    <m/>
    <m/>
    <x v="0"/>
    <m/>
    <m/>
    <m/>
    <m/>
    <m/>
    <m/>
    <x v="0"/>
    <n v="1"/>
    <m/>
    <m/>
    <m/>
    <m/>
    <m/>
    <m/>
    <m/>
    <m/>
    <m/>
    <m/>
    <m/>
    <x v="0"/>
    <m/>
    <m/>
    <m/>
    <m/>
    <m/>
    <m/>
    <m/>
    <m/>
    <m/>
    <m/>
    <m/>
    <m/>
    <m/>
    <m/>
    <m/>
    <m/>
    <m/>
    <x v="1"/>
    <m/>
    <m/>
    <m/>
    <m/>
    <m/>
    <m/>
    <m/>
    <m/>
    <m/>
    <m/>
    <m/>
    <n v="1"/>
    <m/>
    <m/>
    <m/>
    <m/>
    <m/>
    <m/>
  </r>
  <r>
    <x v="1992"/>
    <s v="Fall Into Crevasse - Traveling Unroped on a Glacier _x000a_Alaska, St. Elias Range, Middle Peak"/>
    <x v="25"/>
    <s v="At the end of March, I (Colin Haley, 28) left for a climbing trip in Alaska’s St. Elias Range with Portlanders John Frieh and Daniel Harro. We were flown into the range by Paul Claus midday on April 1. We spent a few hours setting up our base camp and then went for a short ski up-glacier to scope our objective. About 20 minutes out of camp, I suddenly broke through a totally hidden crevasse and fell approximately 15 meters, ricocheting off the walls of the crevasse._x000a_We had left for our leisurely ski with essentially no equipment, so Daniel immediately skied back to camp to fetch a rope, crampons, ice tools, and harnesses. I was able to climb out of the crevasse with a top-rope (and even managed to rescue my skis and poles). Fortunately, I escaped any truly serious injuries. Unfortunately, however, I had a fractured cheekbone and my trip was over. We skied back to camp and the next morning I flew off the glacier, for a total of about 16 hours in the St. Elias Range. John and Daniel graciously offered to fly out and help get me home, but I was confident I’d be alright, so I told them to stay and go climbing._x000a_This accident has undoubtedly made me more wary of glacier travel, even though it’s something I’ve been doing very regularly for over 15 years. I’m sure I will continue to do some occasional solo travel on glaciers, but I absolutely view solo glacier travel much more seriously now._x000a_Analysis_x000a_This crevasse fall is what I consider to be my fifth close call in the mountains. I’m fortunate to have come away mostly unscathed every time, but if I’m not taking away injuries, hopefully I am at least taking away lessons:_x000a_1. Climate and snowpack play huge roles in crevasse hazard. The area of the St. Elias where we were is dry. We arrived at the start of April, and the snowpack in our base camp was a mere meter of dry, light snow. I think that glaciers like this (with a huge amount of ice below the firn line, in the ablation zone) generally exist in places that are cold enough to sustain large glaciers, but with low accumulation rates._x000a_The crevasse that I fell into was at least two meters wide, and the bridge across it was never thicker than 40cm across the entire gap. This wide, super-thin snow bridge was not sagging even the tiniest amount, which is why I didn’t have any clue it was there. Such a thin snow bridge, likely formed during a snowstorm many weeks earlier, didn’t sag at all because it was in such a cold, dry environment, especially during the winter. In the Cascades, Chamonix, or the Coast Range, a snow bridge of those dimensions undoubtedly would have been sagging, and it would’ve been obvious a crevasse was there._x000a_Basically, I have realized from this incident that crevasse hazard is much, much higher in relatively dry glaciated environments because the snow bridges are often very weak and very well hidden._x000a_2. Skis are a mixed blessing. Most of us have been taught that having skis on your feet makes glacier travel safer, and there’s no doubt this is generally true. However, I think my crevasse incident would’ve been avoided completely if I hadn’t been wearing skis. If I had been on foot, then the moment I stepped off the solid ice I would’ve punched a leg through the edge of the snow bridge (something I have done many, many times before), and most likely I wouldn’t have fallen in. Because I had skis on, I was able to ski well past the edge of the solid ice, and I didn’t break through the snow bridge until I was in the middle of it. In other words, if you have skis on you’re less likely to break through a snow bridge than when you are on foot, but you’re more likely to break through the snow bridge completely (a proper crevasse fall) if you break through at all._x000a_3. A partner is a good idea. This one’s a no-brainer, but still worth mentioning. My crevasse accident is a perfect example of how much safety a climbing partner can provide compared to solo glacier travel, even if you aren’t roped up._x000a_4. Wear your harness. This accident has shown me that even if you are unroped having your harness on makes your ability to deal with a crevasse fall much better. In my case, it was very difficult to get to a position where I could put my harness on, and I was lucky that it was possible at all—and that was with only minor injuries._x000a_5. Use your umbilicals. I have often used my ice-tool umbilicals while walking on glaciers, and this accident has confirmed to me that it is a good idea. Anytime you are in a crevasse, your ice tools will be very useful to you, and if you happen to be by yourself, ice tools provide your only significant chance of self-rescue (aside from perhaps aiding off of ice screws). During my crevasse fall I completely dropped both of my ski poles despite having the wrist loops on. I think the chance of dropping your ice tools during a crevasse fall is really high, and using umbilicals will make you much more likely to still have the ice tools when you stop falling._x000a_6. Use your crampons. Like choosing whether to wear skis or not, realistically we will all decide whether to wear crampons depending on the snow conditions. If I had been wearing crampons when I fell in the crevasse, the chance of breaking my ankles might have been higher, but this incident has made me realize how advantageous it would have been to have them on my feet already. If not on your feet, your crampons should be at the very top of your backpack, not buried in the bottom. Also, it goes without saying that you should ALWAYS have your crampons adjusted to your boots before you leave home, since many of us switch between different pairs of boots. Don’t just throw them in your pack and plan to adjust them in the bottom of a crevasse!_x000a_7. Technical climbing skills are useful. I have always felt that being an experienced technical climber would be advantageous in a crevasse fall scenario, and this incident confirms that theory for me. If you are roped up, I have no doubt that a strong technical climber will be much faster and more competent at simply prusiking up a skinny rope (especially if he/she has any broken limbs). And obviously if you are by yourself, then being able to solo vertical ice is pretty much your only chance of getting out._x000a_An important disclaimer: Any unroped crevasse fall is really, really sketchy and not a good idea! It is obviously most prudent to follow the advice I learned from the Mountaineers at age 14, and simply always be roped up on every glacier. I wanted to share my conclusions because I know there are many people, such as myself, who travel on glaciers unroped at times, and you won’t be taught some of these conclusions during a typical glacier travel course. (Source: Colin Haley.)&quot;"/>
    <n v="9"/>
    <m/>
    <m/>
    <m/>
    <n v="1"/>
    <m/>
    <m/>
    <m/>
    <m/>
    <m/>
    <m/>
    <n v="1"/>
    <m/>
    <x v="0"/>
    <n v="1"/>
    <m/>
    <x v="0"/>
    <x v="1"/>
    <x v="1"/>
    <x v="1"/>
    <x v="0"/>
    <x v="0"/>
    <m/>
    <m/>
    <x v="1"/>
    <n v="1"/>
    <m/>
    <m/>
    <x v="0"/>
    <x v="1"/>
    <m/>
    <m/>
    <m/>
    <x v="0"/>
    <m/>
    <n v="1"/>
    <m/>
    <m/>
    <m/>
    <n v="1"/>
    <x v="0"/>
    <n v="1"/>
    <m/>
    <m/>
    <m/>
    <m/>
    <m/>
    <m/>
    <m/>
    <m/>
    <m/>
    <m/>
    <m/>
    <x v="0"/>
    <m/>
    <m/>
    <m/>
    <m/>
    <m/>
    <m/>
    <m/>
    <m/>
    <m/>
    <m/>
    <m/>
    <m/>
    <m/>
    <m/>
    <m/>
    <m/>
    <m/>
    <x v="1"/>
    <m/>
    <m/>
    <m/>
    <m/>
    <m/>
    <m/>
    <m/>
    <m/>
    <m/>
    <n v="1"/>
    <m/>
    <m/>
    <m/>
    <m/>
    <m/>
    <m/>
    <m/>
    <m/>
  </r>
  <r>
    <x v="1993"/>
    <s v="Fall on Rock _x000a_California, Idyllwild, Tahquitz Rock, The Bat Crack"/>
    <x v="25"/>
    <s v="On May 17, Lucas Dunn (21) fell 300 feet to his death while rappelling from the top of the Bat Crack (5.11a), the first of four pitches on the Vampire (5.11a). According to Dunn’s partner, Greg Davis, the fatal accident likely occurred due to rockfall encountered during the rappel. “I heard a crash and turned to see Lucas coming down the slab with a few giant rocks, possibly the loose one I [had] noted, and the rope,” wrote Davis on Supertopo.com. “Once he passed the slab and rolled off the ledge system, I knew he was unconscious.”_x000a_Davis was given a rope by two nearby climbers and was able to rappel the remaining 175 feet to reach Dunn while the other climbers called in the accident. Upon arrival, Davis noted that Dunn was still alive but unconscious. Despite being administered CPR, Dunn never regained consciousness. He was airlifted from Tahquitz in a helicopter. Davis wrote on Supertopo.com, “For those that didn’t know him, he was 21 years old, 6 feet tall, bright, and one hell of a climber.” To read Davis’ very moving full account of the accident, search at Supertopo. (Source: Edited from reports on Supertopo.com and Mountainproject.com.)"/>
    <n v="5"/>
    <m/>
    <m/>
    <n v="1"/>
    <m/>
    <m/>
    <m/>
    <m/>
    <m/>
    <m/>
    <m/>
    <m/>
    <m/>
    <x v="1"/>
    <m/>
    <m/>
    <x v="0"/>
    <x v="1"/>
    <x v="0"/>
    <x v="0"/>
    <x v="0"/>
    <x v="0"/>
    <m/>
    <m/>
    <x v="0"/>
    <m/>
    <m/>
    <m/>
    <x v="0"/>
    <x v="0"/>
    <m/>
    <m/>
    <m/>
    <x v="0"/>
    <m/>
    <m/>
    <m/>
    <m/>
    <m/>
    <m/>
    <x v="0"/>
    <m/>
    <m/>
    <m/>
    <m/>
    <m/>
    <m/>
    <m/>
    <m/>
    <m/>
    <m/>
    <m/>
    <m/>
    <x v="0"/>
    <m/>
    <m/>
    <m/>
    <m/>
    <m/>
    <m/>
    <m/>
    <m/>
    <m/>
    <m/>
    <n v="1"/>
    <m/>
    <m/>
    <m/>
    <m/>
    <m/>
    <m/>
    <x v="1"/>
    <m/>
    <m/>
    <m/>
    <m/>
    <m/>
    <m/>
    <m/>
    <m/>
    <m/>
    <m/>
    <n v="1"/>
    <m/>
    <m/>
    <m/>
    <m/>
    <m/>
    <m/>
    <m/>
  </r>
  <r>
    <x v="1994"/>
    <s v="Fall on Rock _x000a_Colorado, Eldorado Canyon State Park"/>
    <x v="25"/>
    <s v="On March 17 at 11:15 a.m., Boulder County Sheriff’s Office, Rocky Mountain Rescue, and Rocky Mountain Fire responded to Eldorado State Park on a report of a fallen climber. Rocky Mountain Fire and Rocky Mountain Rescue located the injured party, who was identified as Scott Clark (28). Scott was climbing with friends when he fell approximately 30 feet. He was evacuated and transported to Boulder Community Hospital with minor injuries. (Source: Boulder County Sheriff’s Office.)_x000a_(Editor’s note: There are several similar incidents from this park each year. We do not put them all in the narrative section. A 30-foot fall is significant, but unless there is an explanation of how or why it happened, there are no takeaways.)"/>
    <n v="1"/>
    <m/>
    <m/>
    <m/>
    <n v="1"/>
    <m/>
    <m/>
    <m/>
    <m/>
    <m/>
    <m/>
    <m/>
    <m/>
    <x v="0"/>
    <n v="1"/>
    <m/>
    <x v="1"/>
    <x v="1"/>
    <x v="1"/>
    <x v="1"/>
    <x v="0"/>
    <x v="0"/>
    <m/>
    <m/>
    <x v="0"/>
    <m/>
    <m/>
    <m/>
    <x v="0"/>
    <x v="0"/>
    <m/>
    <m/>
    <m/>
    <x v="0"/>
    <m/>
    <m/>
    <m/>
    <m/>
    <m/>
    <m/>
    <x v="0"/>
    <m/>
    <m/>
    <m/>
    <m/>
    <m/>
    <m/>
    <m/>
    <m/>
    <m/>
    <m/>
    <m/>
    <m/>
    <x v="0"/>
    <m/>
    <m/>
    <m/>
    <m/>
    <m/>
    <m/>
    <m/>
    <m/>
    <m/>
    <m/>
    <m/>
    <m/>
    <m/>
    <m/>
    <m/>
    <m/>
    <m/>
    <x v="1"/>
    <m/>
    <m/>
    <m/>
    <m/>
    <m/>
    <m/>
    <m/>
    <m/>
    <n v="1"/>
    <m/>
    <m/>
    <m/>
    <m/>
    <m/>
    <m/>
    <m/>
    <m/>
    <m/>
  </r>
  <r>
    <x v="1995"/>
    <s v="Fall on Rock - Inadequate Protection, No Belay Anchor, Off Route, Exceeding Abilities _x000a_California, Yosemite National Park, Half Dome (not quite) Snake Dike"/>
    <x v="25"/>
    <s v="Early in the morning of August 27, 2012, Sam (24) and I (Paige, 27) hiked from the Little Yosemite Valley campground to the southwest face of Half Dome, intent on climbing Snake Dike (5.7 R). We had chosen the route because of the easy grade; it appeared to be a multi-pitch climb that fit our skill levels and aspirations. (We had each trad climbed for a year or two and were fairly new leaders.) We had a topo of the climb but did not bring the approach directions, so we followed a social trail marked by small cairns. Sam felt he’d be able to recognize the route from photos he’d seen earlier, but when we reached the general area it was a lot harder to identify than expected._x000a_We spotted features resembling those on the topo, with what looked like a bolt anchor above a shallow roof, and decided this was probably our climb. Because of some notable differences, we formed a retreat plan if Sam led up and decided it was the wrong route. It looked harder than what we were expecting, but we weren’t familiar with Yosemite ratings so we started anyway. (Later we decided the “bolts” must have been sparkling crystals. We were way off route.)_x000a_We scrambled up an easy fourth- or fifth-class crack to a ledge where there was plenty of room for me to stand and flake out the rope. From the edge of the ledge, three feet behind me, the cliff dropped almost vertically for 20 to 30 feet to the ground._x000a_The face above was steep and smooth, but a flake on the right offered an easy crack that ran 15 to 25 feet up to a shallow roof. The crack provided opportunities for an anchor. The week before, a friend had pointed out to me for the first time the importance of anchoring the belayer in exposed locations, so it crossed my mind now, but neither Sam nor I brought it up. My rationalizations included, “We have a minimal rack (intended for Snake Dike) and he’s going to need all that gear to build the next anchor. This is a pretty big ledge, and the climb is supposed to be easy.”_x000a_Sam breezed up the crack with no problem and placed a small cam under the roof. I should have asked him to place a piece or two in the crack below to protect both of us, but I did not. I did suggest he place a second piece at the roof, but he said, “There’s no room,” and I didn’t push it._x000a_Sam fell twice when he couldn’t find a hold above the roof. The cam held each time, and I stopped him easily. I did not suggest he reset the protection after those falls. (Now I know that’s what you should do.) I said, “I think you should come down so we can see if we’re off route,” and he said, “No, let me give it one more shot.” After a minute of contemplation he said, “I just have to go for it.”_x000a_On the third try he made a dynamic move over the roof, but fell again. He had gone higher than before, so he fell harder and the cam pulled. He tumbled onto the belay ledge and then rolled over the edge. Because there had been no protection, I had quite a bit of slack, but it ran out and the rope came tight before he hit the ground below. I instinctively tried to catch him and didn’t react in time to let go, so I was pulled off the belay ledge headfirst._x000a_I didn’t think about anything except for the ground I could see coming at me (or vice versa), and I put my hands out and rolled. Luckily the landing was all fine grit with no big boulders to hit. I opened my eyes and got up on all fours. I saw some blood on the ground from my bloody nose and thought, “I’m not dead!”_x000a_Sam was sitting against the cliff 15 feet away with a bloody forehead and no helmet. He said, “My arm is broken. We need to get out of here now!” His helmet was cracked and had come off in the fall, so I put it back on his head. He kept repeating, “We have to go,” and I worried he might have a concussion or worse._x000a_I said, “Hold on a second, our water’s up on the ledge.” I started to climb up to where I’d belayed, and at that moment I realized that my left leg was not working properly. I heard a popping sound whenever I attempted to move it. “My leg is broken. I can’t get the water,” I said._x000a_I had no pain at that point, but very soon moving became a lot harder and my left leg wouldn’t support my weight. I helped Sam get up and said, “I may not be able to walk,” and he replied, “No, we gotta get out of here.” He started walking fast and saying, “Come on, we gotta go.” He was basically able-bodied except for his left arm. So I followed, hobbling and trying to pace myself. We had landed near a little social trail that headed down toward the main trail, about two miles away, where we were sure to find hikers. We had no cell phone._x000a_When I realized our escape was going to take hours, I started yelling, but then I discovered there was something wrong with my lungs. While I could talk normally, there was no force to my yells. We only walked for a few minutes, maybe 200 yards. I didn’t try to keep up, and when the terrain was rough I butt-scooted along. That’s when I realized my right wrist was broken. Sam was about 100 yards ahead of me, out of sight and going about twice my pace, when he ran into two climbers headed for the real Snake Dike, which turned out to be a few hundred yards west of our route. I heard Sam using their cell phone to report to the rangers, so I just sat down, figuring that now I wouldn’t have to crawl out of there. Soon, however, I realized that the rangers were coming to meet us on foot, because they had gotten the impression that the incident had been minor and we were going to walk out, which I doubted._x000a_The two climbers came up and helped me continue to where Sam was. About an hour after Sam’s call we called SAR back so I could give them my status. At their direction, I palpated my neck, which was sore. We had trouble figuring out my pain level because I didn’t really have much unless I palpated an area, even when I weighted my leg. But after they got a clearer picture of what had happened, and more details about my condition, they told me that we could have neck and back injuries and that they were sending a helicopter. The two other climbers put out a bright yellow shirt to guide the aircraft while I tried to relax._x000a_Two rangers were short-hauled to us. They decided that I needed to be immobilized in a litter and short-hauled out. Sam was short-hauled on the flight after mine, but he didn’t require a litter. In the Valley I was transferred to an air ambulance and taken to a hospital in Modesto._x000a_Sam had dislocated his elbow. Here is my diagnosis: left hip socket (pelvis) fractured though not displaced, symphisis pubis (pelvis) fractured and minimally displaced, right wrist fractured, six to eight ribs fractured, and the spinous processes on two neck vertebrae (C6 and C7) fractured. I also had a 20 percent right-side pneumothorax and a lacerated/bleeding liver, in addition to some lesser injuries. After lots of physical therapy, everything seems to have healed OK. I’m gym climbing again and recently ran a half-marathon. And I think Sam and I are a little wiser._x000a_Analysis_x000a_Finding the route: In Yosemite there’s a “corner with a crack that leads to a roof” everywhere you look. Unless you want to explore, and you have the skills and experience to do so, bring all the navigation tools you can, including photos, topos, and maps. If you load files onto your smartphone or camera, be sure you can see sufficient detail—that’s been a problem in some cases. A paper copy for each member of your party never hurts, and everyone should know the descent/ escape route in case your team’s leader is the one injured._x000a_Under-protecting: Judge the hazard and the protection requirements based on what you see, even though you think you’re on route and “the climb is supposed to be easy,” and take a conservative approach to risk. This applies to everyone but is especially important for inexperienced parties who may not know enough to make informed decisions._x000a_Communicating the hazard: Paige had concerns as soon as they reached the belay ledge, but she did not insist on an anchor, or at least on anchor-quality protection on the pitch. She also held back on saying something when Sam kept falling on that single cam. These can be uncomfortable social situations, and Sam was responsible for his own decisions, but being tied to him, Paige’s life was also in his hands. A hesitation to communicate is often a factor in climbing accidents, as it is in many other fields._x000a_Helmets: They’re quite hard to crack. Sam’s helmet may have prevented a debilitating or fatal injury._x000a_After the fall: In a case like this the best action may be to stay put, given the risk of worsening a serious injury. But with no way to call for help, at least one of them had to move. (A whistle can be useful for raising the alarm.) When Sam finally contacted the NPS, his report was so mild (though unintentionally so) that it raised no concern and we directed nearby staff to meet them on foot. Yet Paige’s internal injuries were quite close to being life-threatening and time-critical. Once we got a clearer picture of what had happened, we immediately shifted into high gear. Sam may not have understood the potential danger or how to give a clear report. One can learn about both of these topics in a Wilderness First Responder class. (Sources: Paige and John Dill, NPS Ranger.)_x000a_(Editor’s note: This narrative from 2012 did not appear in the last edition because of its length and a few missing details. The lessons illustrated are important enough to warrant inclusion this year.)"/>
    <n v="10"/>
    <m/>
    <m/>
    <n v="1"/>
    <n v="1"/>
    <m/>
    <m/>
    <m/>
    <m/>
    <m/>
    <n v="1"/>
    <m/>
    <m/>
    <x v="0"/>
    <n v="1"/>
    <m/>
    <x v="0"/>
    <x v="1"/>
    <x v="0"/>
    <x v="0"/>
    <x v="0"/>
    <x v="0"/>
    <m/>
    <m/>
    <x v="0"/>
    <m/>
    <m/>
    <m/>
    <x v="0"/>
    <x v="0"/>
    <m/>
    <m/>
    <m/>
    <x v="0"/>
    <m/>
    <m/>
    <m/>
    <m/>
    <m/>
    <m/>
    <x v="0"/>
    <m/>
    <m/>
    <m/>
    <m/>
    <m/>
    <m/>
    <m/>
    <m/>
    <n v="1"/>
    <m/>
    <m/>
    <m/>
    <x v="0"/>
    <m/>
    <m/>
    <m/>
    <m/>
    <m/>
    <m/>
    <n v="1"/>
    <m/>
    <m/>
    <m/>
    <m/>
    <m/>
    <m/>
    <m/>
    <m/>
    <m/>
    <m/>
    <x v="0"/>
    <n v="1"/>
    <m/>
    <n v="1"/>
    <m/>
    <m/>
    <m/>
    <m/>
    <m/>
    <m/>
    <m/>
    <m/>
    <m/>
    <m/>
    <n v="1"/>
    <m/>
    <m/>
    <m/>
    <m/>
  </r>
  <r>
    <x v="1996"/>
    <s v="Fall on Rock, Attempting to Clip Bolt _x000a_Kentucky, Muir Valley"/>
    <x v="25"/>
    <s v="On March 7 a male climber, about 20 years old, fell on lead while attempting to clip the first bolt and sustained a fractured ankle when he impacted the ground._x000a_Analysis_x000a_Muir Valley provides loaner stick clips at no charge to its visitors. This climber declined to borrow one.  (Source: Rick Weber, Muir Valley.)"/>
    <n v="3"/>
    <m/>
    <n v="1"/>
    <m/>
    <m/>
    <m/>
    <m/>
    <m/>
    <m/>
    <m/>
    <m/>
    <m/>
    <m/>
    <x v="0"/>
    <n v="1"/>
    <m/>
    <x v="1"/>
    <x v="1"/>
    <x v="0"/>
    <x v="1"/>
    <x v="1"/>
    <x v="0"/>
    <m/>
    <m/>
    <x v="0"/>
    <m/>
    <m/>
    <m/>
    <x v="0"/>
    <x v="0"/>
    <m/>
    <m/>
    <m/>
    <x v="0"/>
    <m/>
    <m/>
    <m/>
    <m/>
    <m/>
    <m/>
    <x v="0"/>
    <m/>
    <m/>
    <m/>
    <m/>
    <m/>
    <m/>
    <m/>
    <m/>
    <m/>
    <m/>
    <m/>
    <m/>
    <x v="0"/>
    <m/>
    <m/>
    <m/>
    <m/>
    <m/>
    <m/>
    <m/>
    <m/>
    <m/>
    <m/>
    <m/>
    <m/>
    <m/>
    <m/>
    <m/>
    <m/>
    <m/>
    <x v="1"/>
    <m/>
    <m/>
    <m/>
    <m/>
    <m/>
    <m/>
    <m/>
    <m/>
    <n v="1"/>
    <m/>
    <m/>
    <m/>
    <m/>
    <m/>
    <m/>
    <m/>
    <m/>
    <m/>
  </r>
  <r>
    <x v="1997"/>
    <s v="Fall on Rock, Belayer Error, Inexperience _x000a_Colorado, Boulder Canyon"/>
    <x v="25"/>
    <s v="In July, Scott Jones (22) was dropped from the top of Iron Maiden (5.9) in Boulder Canyon by a belayer he had met through a climbing community web site. Scott describes the incident:_x000a_“I should establish that this was not a typical rapping/lowering miscommunication. I was the first to lead the route, and we established that he was going to lead it after I hung the draws.” Before climbing, Scott also verified that the belayer had loaded his device, a Grigri, correctly. “When I reached the chains I yelled down, ‘Take.’ I didn’t feel any pressure from the rope, so took both hands and grasped the line and began lowering myself. As I neared a bulge 10 feet below the chains, I felt (possibly mistakenly) the rope come tight.” At this point, though he still could not see or hear the belayer, Scott assumed he was being lowered and let go of the rope. He fell about 60 feet to the ground._x000a_“Luckily the initial bleeding wasn’t too bad and I was able to self-rescue across the creek to the highway. A generous climber replaced my blood-drenched shirt with his own and offered to drive me to the hospital. Unfortunately, the traffic was bumper to bumper, but as luck would have it a man on a Harley was passing by, so I hopped on. I quickly made my way through traffic until I reached the cause of the backup and the hospital.”_x000a_Analysis_x000a_“The next day I spoke to the belayer (if you can call him that) and was able to piece together what happened: He paid out slack at the top of the route by pulling on the Grigri’s lever while letting go with his brake hand.” The belayer must have held the Grigri too far open and lost control of the lower._x000a_“I’m guessing the only thing that kept me from the morgue was the fact that the rope was hopelessly kinked, creating a good deal of friction. It may have also tangled itself below the Grigri just before I slammed into the ground. I guess the only advice I could give is not to be afraid to decline a belay from someone who gives you a bad feeling. I see now that a perceived insult is a much better outcome than a trip to the hospital.” (Source: Scott Jones on Mountainproject. com.)_x000a_(Editor’s note: “Blind date” partners are always a cause for extra caution. Make sure you and your partner fully understand each other’s experience level, and visually verify the other climber’s belay and lowering methods before starting to climb. A belayer must never let go of the rope with his brake hand even when using “assisted braking” devices such as the Grigri. See page 68 for more about belaying with a Grigri.)"/>
    <n v="6"/>
    <m/>
    <m/>
    <n v="1"/>
    <m/>
    <m/>
    <m/>
    <m/>
    <m/>
    <n v="1"/>
    <m/>
    <m/>
    <m/>
    <x v="0"/>
    <n v="1"/>
    <m/>
    <x v="1"/>
    <x v="0"/>
    <x v="0"/>
    <x v="1"/>
    <x v="1"/>
    <x v="0"/>
    <m/>
    <m/>
    <x v="0"/>
    <m/>
    <m/>
    <m/>
    <x v="0"/>
    <x v="0"/>
    <m/>
    <m/>
    <m/>
    <x v="0"/>
    <m/>
    <m/>
    <m/>
    <m/>
    <m/>
    <m/>
    <x v="0"/>
    <m/>
    <m/>
    <m/>
    <m/>
    <m/>
    <m/>
    <m/>
    <m/>
    <m/>
    <m/>
    <m/>
    <m/>
    <x v="0"/>
    <m/>
    <m/>
    <m/>
    <m/>
    <m/>
    <m/>
    <m/>
    <m/>
    <m/>
    <m/>
    <m/>
    <m/>
    <m/>
    <m/>
    <m/>
    <m/>
    <m/>
    <x v="1"/>
    <m/>
    <m/>
    <m/>
    <m/>
    <n v="1"/>
    <m/>
    <m/>
    <m/>
    <m/>
    <m/>
    <m/>
    <m/>
    <n v="1"/>
    <m/>
    <m/>
    <m/>
    <m/>
    <m/>
  </r>
  <r>
    <x v="1998"/>
    <s v="Fall on Rock, Bouldering _x000a_Colorado, Eldorado Canyon State Park"/>
    <x v="25"/>
    <s v="On May 11 a man (32) was bouldering Germ Free Adolescence (V5+) when he intentionally let go rather than attempt to downclimb or continue up. He fell about 10 feet straight onto a crash pad. Despite a spotter assisting his landing, the fall badly broke the climber’s right ankle, possibly due to a rock that was under the center of the crash pad. (Source: Steve Muehlhauser, Ranger, Eldorado Canyon State Park.)_x000a_Analysis_x000a_Multiple pads may be needed to protect a rocky landing under boulder problems. In addition, boulderers need to watch out for gaps in the padding, either between pads or where a foldable pad is hinged. (Source: Aram Attarian.)"/>
    <n v="3"/>
    <m/>
    <m/>
    <m/>
    <m/>
    <n v="1"/>
    <m/>
    <m/>
    <m/>
    <m/>
    <m/>
    <m/>
    <m/>
    <x v="0"/>
    <n v="1"/>
    <m/>
    <x v="1"/>
    <x v="1"/>
    <x v="1"/>
    <x v="1"/>
    <x v="0"/>
    <x v="0"/>
    <m/>
    <m/>
    <x v="1"/>
    <m/>
    <m/>
    <n v="1"/>
    <x v="0"/>
    <x v="0"/>
    <m/>
    <m/>
    <m/>
    <x v="0"/>
    <m/>
    <m/>
    <m/>
    <m/>
    <m/>
    <m/>
    <x v="0"/>
    <m/>
    <m/>
    <m/>
    <m/>
    <m/>
    <m/>
    <m/>
    <m/>
    <m/>
    <m/>
    <m/>
    <m/>
    <x v="0"/>
    <m/>
    <m/>
    <m/>
    <m/>
    <m/>
    <m/>
    <m/>
    <m/>
    <m/>
    <m/>
    <m/>
    <m/>
    <m/>
    <m/>
    <m/>
    <m/>
    <m/>
    <x v="1"/>
    <m/>
    <m/>
    <m/>
    <m/>
    <m/>
    <m/>
    <m/>
    <m/>
    <m/>
    <m/>
    <n v="1"/>
    <m/>
    <m/>
    <m/>
    <m/>
    <m/>
    <m/>
    <m/>
  </r>
  <r>
    <x v="1999"/>
    <s v="Fall on Rock, Cam Pulled Out _x000a_Colorado, Staunton State Park"/>
    <x v="25"/>
    <s v="On September 29 a male fell while leading an unnamed route on Elk Creek Spires, on the north side of the park. His top piece of protection, a camming device, pulled out. He lost consciousness in the fall and suffered a fractured arm. Evacuation required the use of a helicopter. (Source: Mountainproject.com.)_x000a_Analysis_x000a_Cams pulling out under load—whether because of poor placement or poor rock— are frequently cited in our reports. Expert instruction is essential for proper use of cams. If there’s any doubt about a piece’s security, back it up if possible. (Source: Aram Attarian.)"/>
    <n v="5"/>
    <m/>
    <m/>
    <m/>
    <m/>
    <m/>
    <m/>
    <m/>
    <m/>
    <m/>
    <m/>
    <m/>
    <n v="1"/>
    <x v="0"/>
    <n v="1"/>
    <m/>
    <x v="0"/>
    <x v="1"/>
    <x v="0"/>
    <x v="0"/>
    <x v="0"/>
    <x v="0"/>
    <m/>
    <m/>
    <x v="0"/>
    <m/>
    <m/>
    <m/>
    <x v="0"/>
    <x v="0"/>
    <m/>
    <m/>
    <m/>
    <x v="0"/>
    <m/>
    <m/>
    <m/>
    <m/>
    <m/>
    <m/>
    <x v="0"/>
    <m/>
    <m/>
    <m/>
    <m/>
    <m/>
    <m/>
    <m/>
    <m/>
    <m/>
    <m/>
    <m/>
    <m/>
    <x v="0"/>
    <m/>
    <m/>
    <m/>
    <m/>
    <m/>
    <m/>
    <m/>
    <m/>
    <m/>
    <m/>
    <m/>
    <m/>
    <m/>
    <m/>
    <m/>
    <m/>
    <m/>
    <x v="1"/>
    <m/>
    <m/>
    <m/>
    <m/>
    <m/>
    <m/>
    <m/>
    <m/>
    <m/>
    <m/>
    <m/>
    <m/>
    <m/>
    <m/>
    <n v="1"/>
    <m/>
    <m/>
    <m/>
  </r>
  <r>
    <x v="2000"/>
    <s v="Fall on Rock, Carabiner Broke – Improperly Loaded _x000a_Kentucky, Red River Gorge, The Flank Wall"/>
    <x v="25"/>
    <s v="On March 29 a climber on Mercy the Huff (5.12b) fell at the eighth bolt. This bolt is located at the lip of a little black “rooflet.” After clipping the bolt, the climber made a long move to a crimp, attempted to make another move, and fell. The bolt-side carabiner on the draw “snapped” at the top radius in the fall, resulting in a longer and scarier ride than expected. The climber was not injured. (Source: Edited from a report at Redriverclimbing.com.)_x000a_Analysis_x000a_Best guess is that the climber either kicked or snagged the draw while making the next long move, causing the carabiner to shift on the bolt hanger. During the fall, the carabiner broke because it was not meant to be loaded on other than its main axis. Carabiners have been known to break in such fashion due to the carabiner being snagged, rotated, or cross-loaded on the bolt hanger._x000a_What can be learned from this, and how this could have been prevented?_x000a_Check the bolt placement to make sure that when a carabiner is clipped into the hanger the spine on the ’biner is not exposed to any levering action which might cause it to break during a fall. If so, try a different carabiner or quickdraw that might alleviate the problem. Using a more flexible “trad” draw might prevent the draw and carabiner from shifting on the bolt hanger._x000a_Double-check your draws to make sure they are hanging properly and not snagged or twisted._x000a_Avoid kicking or shifting your draws as you climb past them._x000a_Note that you really aren’t out of the “danger zone” when sport climbing until you are fairly high on the route._x000a_Try to avoid falling when you have only one draw clipped. (Sources: Redriverclimbing.com and Aram Attarian.)"/>
    <n v="4"/>
    <m/>
    <m/>
    <m/>
    <m/>
    <m/>
    <m/>
    <m/>
    <m/>
    <m/>
    <m/>
    <m/>
    <m/>
    <x v="0"/>
    <m/>
    <n v="1"/>
    <x v="1"/>
    <x v="1"/>
    <x v="0"/>
    <x v="1"/>
    <x v="1"/>
    <x v="0"/>
    <m/>
    <m/>
    <x v="0"/>
    <m/>
    <m/>
    <m/>
    <x v="0"/>
    <x v="0"/>
    <m/>
    <m/>
    <m/>
    <x v="0"/>
    <m/>
    <m/>
    <m/>
    <m/>
    <m/>
    <m/>
    <x v="0"/>
    <m/>
    <m/>
    <m/>
    <m/>
    <m/>
    <m/>
    <m/>
    <m/>
    <m/>
    <m/>
    <m/>
    <m/>
    <x v="0"/>
    <m/>
    <m/>
    <m/>
    <m/>
    <m/>
    <m/>
    <m/>
    <m/>
    <m/>
    <m/>
    <m/>
    <m/>
    <m/>
    <m/>
    <n v="1"/>
    <m/>
    <m/>
    <x v="1"/>
    <m/>
    <m/>
    <m/>
    <m/>
    <m/>
    <m/>
    <m/>
    <m/>
    <n v="1"/>
    <m/>
    <m/>
    <m/>
    <m/>
    <m/>
    <m/>
    <m/>
    <m/>
    <m/>
  </r>
  <r>
    <x v="2001"/>
    <s v="Fall on Rock, Climbing Alone and Unroped _x000a_Colorado, Elk Mountains, Thunder Pyramid"/>
    <x v="25"/>
    <s v="On June 23, Steve Gladbach (52), a highly experienced mountaineer, was reported missing by two companions who had summited Thunder Pyramid (13,932 feet) with him. Gladbach was downclimbing and was ahead of his partners when they realized he had not arrived at a rendezvous point. Gladbach had told them that he was going to check out a waterfall that he planned to climb next winter._x000a_The climbers searched for Gladbach for a couple of hours before activating their SPOT. A helicopter search was unsuccessful. A National Guard Black Hawk helicopter dropped eight members of Mountain Rescue Aspen (MRA) onto the mountain on June 24. The pilot then decided to search another area and spotted Gladbach’s body. MRA members recovered the body, which was flown to Maroon Lake and then driven to Aspen Valley Hospital._x000a_Analysis_x000a_Thunder Pyramid is regarded as one of Colorado’s most dangerous mountains. It has been site of several deadly accidents over the years. Gladbach likely fell a couple of hundred feet on terrain notorious for its loose rock and exposure. (Source: Chad Abraham, Aspen Daily News.)"/>
    <n v="7"/>
    <m/>
    <m/>
    <m/>
    <m/>
    <m/>
    <m/>
    <n v="1"/>
    <m/>
    <m/>
    <m/>
    <n v="1"/>
    <m/>
    <x v="1"/>
    <m/>
    <m/>
    <x v="1"/>
    <x v="0"/>
    <x v="1"/>
    <x v="1"/>
    <x v="0"/>
    <x v="0"/>
    <m/>
    <m/>
    <x v="1"/>
    <n v="1"/>
    <n v="1"/>
    <m/>
    <x v="0"/>
    <x v="1"/>
    <m/>
    <m/>
    <m/>
    <x v="0"/>
    <m/>
    <m/>
    <m/>
    <m/>
    <m/>
    <m/>
    <x v="0"/>
    <m/>
    <m/>
    <m/>
    <m/>
    <m/>
    <m/>
    <m/>
    <m/>
    <m/>
    <m/>
    <m/>
    <m/>
    <x v="0"/>
    <m/>
    <m/>
    <m/>
    <m/>
    <m/>
    <m/>
    <m/>
    <m/>
    <m/>
    <m/>
    <m/>
    <m/>
    <m/>
    <m/>
    <m/>
    <m/>
    <m/>
    <x v="1"/>
    <m/>
    <m/>
    <m/>
    <m/>
    <m/>
    <m/>
    <m/>
    <m/>
    <m/>
    <m/>
    <m/>
    <n v="1"/>
    <m/>
    <m/>
    <m/>
    <m/>
    <m/>
    <m/>
  </r>
  <r>
    <x v="2002"/>
    <s v="Fall on Rock, Failure to Follow Route, Lack of Communication _x000a_Colorado, Elk Mountains, Capitol Peak"/>
    <x v="25"/>
    <s v="On July 19 at 7 p.m., the Pitkin County Sheriff’s Office received the report of an overdue climber on Capitol Peak (14,130 feet). Climbing partners stated that after reaching the summit via the northeast ridge (which requires crossing the exposed, Class 4 Knife Edge ridge), Ryan Palmer (35) attempted to climb down the north face rather than negotiate the northeast ridge a second time. He did this without discussion with his climbing partners. Palmer’s partners continued to descend the route across the Knife Edge and could see Palmer as he worked his way down the north face. When he didn’t arrive in camp, they decided to hike out and report him overdue._x000a_On July 20, Mountain Rescue Aspen sent an airplane with spotters to look for Palmer. They were unable to locate any signs of him, but determined which areas were most probable for the missing climber to be. Mountain Rescue Aspen sent foot teams into the field. Two teams took separate trails up to Capitol Lake, and then one team climbed to the base of the north face while the other interviewed climbers in the area. At 2:10 p.m., the team located a body matching the description of Palmer at the base of the north face._x000a_Analysis_x000a_Capitol Peak is known for its exposure and loose rock—it is one of the most difficult of Colorado’s fourteeners to climb. Taking the standard descent route, the Knife Edge, would have been the most prudent choice, as the route has relatively solid rock and the climbing party would have been familiar with some of the objective dangers. Authorities speculate that Palmer assumed he could find an easier descent route. (Source: Deputy Adam Crider, Pitkin County Sheriff’s Office.)"/>
    <n v="5"/>
    <m/>
    <m/>
    <m/>
    <m/>
    <n v="1"/>
    <m/>
    <m/>
    <m/>
    <m/>
    <m/>
    <m/>
    <m/>
    <x v="0"/>
    <m/>
    <m/>
    <x v="1"/>
    <x v="0"/>
    <x v="1"/>
    <x v="1"/>
    <x v="0"/>
    <x v="0"/>
    <m/>
    <m/>
    <x v="0"/>
    <m/>
    <m/>
    <m/>
    <x v="0"/>
    <x v="1"/>
    <m/>
    <m/>
    <m/>
    <x v="0"/>
    <m/>
    <m/>
    <m/>
    <m/>
    <m/>
    <m/>
    <x v="0"/>
    <m/>
    <m/>
    <m/>
    <m/>
    <m/>
    <m/>
    <m/>
    <m/>
    <n v="1"/>
    <m/>
    <m/>
    <m/>
    <x v="0"/>
    <m/>
    <m/>
    <m/>
    <m/>
    <m/>
    <m/>
    <m/>
    <m/>
    <m/>
    <m/>
    <m/>
    <m/>
    <m/>
    <m/>
    <m/>
    <m/>
    <m/>
    <x v="1"/>
    <m/>
    <n v="1"/>
    <m/>
    <m/>
    <m/>
    <n v="1"/>
    <m/>
    <m/>
    <m/>
    <m/>
    <m/>
    <m/>
    <n v="1"/>
    <m/>
    <m/>
    <m/>
    <m/>
    <m/>
  </r>
  <r>
    <x v="2003"/>
    <s v="Fall on Rock, Falling Rock _x000a_Colorado, Rocky Mountain National Park, Longs Peak"/>
    <x v="25"/>
    <s v="On August 16, Christian Mason (34) took a roped fall of about 50 feet and suffered numerous injuries after being hit by falling rock while simul-climbing in the North Chimney (5.5), below the Diamond face. Rockfall reportedly hit him while he was in the lead. Fortunately, he was roped and did not fall to the base of the east face of Longs Peak._x000a_Mason reported: “One of the hardest things for me has been not knowing what caused the accident. A falling rock knocking me out seems like the most logical explanation, but I really have no idea. I had always thought of myself as a safe and reasonably conservative alpine climber. I remember swapping leads with my partner about two-thirds of the way up the North Chimney. I remember placing the Camalot (#1) that I fell on and continuing up around 20 feet to another ledge. The rock quality was pretty poor there, and after looking at the potential fall I started looking for someplace solid enough to place reliable gear. That’s my last clear memory. I can remember bits and pieces of the next three days, but it’s very disjointed._x000a_“I ended up with two skull fractures, six broken ribs, a broken left scapula, a broken neck (fracture of C1-2), and broken back (T5 and T6). Amazingly, I don’t appear to have any nerve damage. While I’ll have a fairly long recovery, I should be able to recover more or less fully.” After receiving the call for assistance, a park ranger/park medic climbed up the North Chimney and reached the climber at 11:30 a.m. while two additional rangers rappelled from Chasm View. Christian was evacuated with the help of Rocky Mountain National Park rangers and fellow climbers. (Source: Christian Mason.)_x000a_Analysis_x000a_The North Chimney is a ca. 450-foot, relatively low-angle approach to the vertical Diamond wall, with some loose rock (especially on the steepest section near the top) and low fifth-class climbing. Many climbers choose to solo the North Chimney approach. However, given the popularity of this route, climbers should take extra care to protect themselves from rockfall, especially if there are parties above. Christian’s survival clearly demonstrates the value of roping up and placing protection in such an environment, even on technically easy terrain. (Source: Aram Attarian.)"/>
    <n v="4"/>
    <m/>
    <m/>
    <m/>
    <m/>
    <n v="1"/>
    <m/>
    <m/>
    <m/>
    <m/>
    <m/>
    <m/>
    <m/>
    <x v="0"/>
    <n v="1"/>
    <m/>
    <x v="1"/>
    <x v="1"/>
    <x v="0"/>
    <x v="0"/>
    <x v="0"/>
    <x v="0"/>
    <m/>
    <m/>
    <x v="0"/>
    <m/>
    <m/>
    <m/>
    <x v="0"/>
    <x v="0"/>
    <m/>
    <m/>
    <m/>
    <x v="0"/>
    <m/>
    <m/>
    <m/>
    <m/>
    <m/>
    <m/>
    <x v="0"/>
    <m/>
    <m/>
    <m/>
    <m/>
    <m/>
    <m/>
    <m/>
    <n v="1"/>
    <m/>
    <m/>
    <m/>
    <m/>
    <x v="0"/>
    <m/>
    <m/>
    <m/>
    <m/>
    <m/>
    <m/>
    <m/>
    <m/>
    <m/>
    <m/>
    <m/>
    <m/>
    <m/>
    <m/>
    <m/>
    <m/>
    <m/>
    <x v="1"/>
    <m/>
    <m/>
    <m/>
    <m/>
    <m/>
    <m/>
    <m/>
    <m/>
    <m/>
    <m/>
    <m/>
    <m/>
    <m/>
    <n v="1"/>
    <m/>
    <m/>
    <m/>
    <m/>
  </r>
  <r>
    <x v="2004"/>
    <s v="Fall on Rock, Free Solo Climbing, Off Route _x000a_Colorado, Montrose, Black Canyon of the Gunnison National Park"/>
    <x v="25"/>
    <s v="On July 10 the body of Andrew M. Barnes (27) was found at the base of the Painted Wall below Serpent Point. Based on evidence found at the scene, and also from talking to his friends and climbing partners, investigators believe he was attempting to free solo the Southern Arête (5.10 R). However, his body was located a few hundred feet up-river from the actual Southern Arête route. Investigators found a handwritten topo of the Southern Arête in his vehicle and have reason to believe he did not have another copy with him. They believe he got off route at some point and fell. No climbing gear other than his climbing shoes and a chalk bag were found._x000a_Analysis_x000a_The Black Canyon is notorious for difficult routefinding as well as loose rock. This route faces south, making it quite hot in July. (Source: Matt Abraham, Black Canyon of the Gunnison National Park.)"/>
    <n v="4"/>
    <m/>
    <m/>
    <m/>
    <n v="1"/>
    <m/>
    <m/>
    <m/>
    <m/>
    <m/>
    <m/>
    <m/>
    <m/>
    <x v="1"/>
    <m/>
    <m/>
    <x v="1"/>
    <x v="1"/>
    <x v="1"/>
    <x v="1"/>
    <x v="0"/>
    <x v="0"/>
    <m/>
    <m/>
    <x v="1"/>
    <n v="1"/>
    <m/>
    <m/>
    <x v="0"/>
    <x v="0"/>
    <m/>
    <m/>
    <m/>
    <x v="0"/>
    <m/>
    <m/>
    <m/>
    <m/>
    <m/>
    <m/>
    <x v="0"/>
    <m/>
    <m/>
    <m/>
    <m/>
    <m/>
    <m/>
    <m/>
    <m/>
    <n v="1"/>
    <m/>
    <m/>
    <m/>
    <x v="0"/>
    <m/>
    <m/>
    <m/>
    <m/>
    <m/>
    <m/>
    <m/>
    <m/>
    <m/>
    <m/>
    <m/>
    <m/>
    <m/>
    <m/>
    <m/>
    <m/>
    <m/>
    <x v="1"/>
    <m/>
    <m/>
    <m/>
    <m/>
    <m/>
    <m/>
    <m/>
    <m/>
    <m/>
    <m/>
    <m/>
    <m/>
    <n v="1"/>
    <m/>
    <m/>
    <m/>
    <m/>
    <m/>
  </r>
  <r>
    <x v="2005"/>
    <s v="Fall on Rock, Inadequate Protection - Misperception _x000a_California, Yosemite National Park, Leaning Tower, West Face"/>
    <x v="25"/>
    <s v="On June 24, Australian climber Shane Houbart (29) was on his second day of attempting to solo the West Face of Leaning Tower (Grade V 5.7 C2). After lunch at Ahwahnee Ledge, he began aiding up and right on pitch five. Shane had consciously decided to “run it out,” judging that the steepness of the route would protect him from injuries if he fell. He left four pieces as fall protection and back-cleaned several others along the way. Then he placed a cam and bounce- tested it, but as he stepped higher in his aider the cam pulled and he fell about 50 feet. He pulled at least one more piece during the fall and struck a small ledge before a small nut held and he was caught by his Grigri. During the impact he felt a carabiner on his rack wedge deep into one side of his lower back._x000a_After considerable effort and some problem-solving, he was able to transfer his weight onto his haul line, which was secured to the anchor at Ahwahnee Ledge—now above him—and ascend that rope to the anchor. By this time it was late in the afternoon. His injuries seemed limited to the lumbar-spine area and hip, but the pain was getting worse, so he decided to wait overnight before making a plan._x000a_By morning the pain had increased, severely limiting his mobility. Shane could barely stand up, and he realized that he couldn’t safely descend the route on his own, so he called 911. NPS rangers were short-hauled with the park helicopter to the top of Leaning Tower while other rescuers climbed up to him from the bottom. Using ropes rigged from the summit, the team lowered Shane to the ground._x000a_Fortunately, Shane had not broken his back but was diagnosed with deep lumbar bruising. He has fully recovered and has since returned to successfully solo the route._x000a_Analysis_x000a_Although this was his first attempt to solo a wall, Shane was an experienced wall climber, having done several Grade V and VI ascents in the Valley. He is not the first person to be injured on this pitch. In 2011 a climber took a long fall, breaking his patella and significantly injuring ligaments and tendons in his knee. In both cases the leader had back-cleaned several placements. Shane said he weighed the consequences of running it out, and as he led the pitch he looked at fall potential several times. He thought the pitch was so steep he couldn’t possibly hit anything. Indeed, you might not hit during the free-fall phase, but as the rope arrests the fall, you may swing with considerable speed, usually toward the wall. Broken ankles or heels on overhanging sport climbs are surprisingly frequent for this reason. As a solo climber, the consequences of accidents are exacerbated since you have no one to help you retreat. (Sources: Shane Houbart and Jesse McGahey, NPS Ranger.)"/>
    <n v="8"/>
    <m/>
    <m/>
    <m/>
    <n v="1"/>
    <m/>
    <m/>
    <m/>
    <m/>
    <n v="1"/>
    <m/>
    <m/>
    <m/>
    <x v="0"/>
    <n v="1"/>
    <m/>
    <x v="1"/>
    <x v="1"/>
    <x v="0"/>
    <x v="0"/>
    <x v="0"/>
    <x v="0"/>
    <n v="1"/>
    <m/>
    <x v="0"/>
    <n v="1"/>
    <m/>
    <m/>
    <x v="0"/>
    <x v="0"/>
    <m/>
    <m/>
    <m/>
    <x v="0"/>
    <m/>
    <m/>
    <m/>
    <m/>
    <m/>
    <m/>
    <x v="0"/>
    <m/>
    <m/>
    <m/>
    <m/>
    <m/>
    <m/>
    <m/>
    <m/>
    <m/>
    <m/>
    <n v="1"/>
    <m/>
    <x v="0"/>
    <m/>
    <m/>
    <m/>
    <m/>
    <m/>
    <m/>
    <m/>
    <m/>
    <m/>
    <m/>
    <m/>
    <m/>
    <m/>
    <m/>
    <m/>
    <m/>
    <m/>
    <x v="0"/>
    <m/>
    <m/>
    <m/>
    <m/>
    <m/>
    <m/>
    <m/>
    <m/>
    <m/>
    <m/>
    <m/>
    <n v="1"/>
    <m/>
    <m/>
    <m/>
    <m/>
    <m/>
    <m/>
  </r>
  <r>
    <x v="2006"/>
    <s v="Fall on Rock, Inadequate Protection - Rappel Error _x000a_Colorado, Clear Creek Canyon"/>
    <x v="25"/>
    <s v="On April 6 a male climber (62) was killed after falling from the top of Levada (5.8+), an 80-foot rock climb at the far west end of the Canal Zone crag. According to witnesses, he was off belay and standing on top of the route, and was beginning to clean the anchor in order to rappel. He fell in a horizontal position without a rope, landing on his side and ending up face down. All of the quickdraws were still attached to the route. The anchor was still in place, equipped with locking carabiners and runners. The rope, locking carabiners, and figure-8 rappel device landed in a pile next to the cliff._x000a_Analysis_x000a_Based on the limited amount of information presented, it is difficult to determine exactly what happened. However, this incident should reinforce a fundamental of rappelling or cleaning anchors for lowering: The climber must remain attached to the anchor until he or she is ready to rappel or be lowered. (Source: Mark Vermeal.)_x000a_"/>
    <n v="8"/>
    <m/>
    <m/>
    <m/>
    <m/>
    <m/>
    <m/>
    <n v="1"/>
    <m/>
    <m/>
    <m/>
    <m/>
    <m/>
    <x v="1"/>
    <m/>
    <m/>
    <x v="1"/>
    <x v="0"/>
    <x v="0"/>
    <x v="1"/>
    <x v="1"/>
    <x v="0"/>
    <m/>
    <m/>
    <x v="1"/>
    <n v="1"/>
    <m/>
    <m/>
    <x v="0"/>
    <x v="0"/>
    <m/>
    <m/>
    <m/>
    <x v="0"/>
    <m/>
    <m/>
    <m/>
    <m/>
    <m/>
    <m/>
    <x v="0"/>
    <m/>
    <m/>
    <m/>
    <m/>
    <m/>
    <m/>
    <m/>
    <m/>
    <m/>
    <m/>
    <m/>
    <m/>
    <x v="0"/>
    <m/>
    <m/>
    <m/>
    <m/>
    <m/>
    <m/>
    <m/>
    <m/>
    <m/>
    <m/>
    <m/>
    <m/>
    <m/>
    <m/>
    <m/>
    <m/>
    <m/>
    <x v="0"/>
    <m/>
    <m/>
    <m/>
    <n v="1"/>
    <m/>
    <m/>
    <m/>
    <m/>
    <m/>
    <n v="1"/>
    <m/>
    <m/>
    <m/>
    <m/>
    <m/>
    <m/>
    <m/>
    <m/>
  </r>
  <r>
    <x v="2007"/>
    <s v="Fall on Rock, Inexperienced Belayer, Improper Use of a GriGri – No Helmet _x000a_Kentucky, Muir Valley, The Boneyard"/>
    <x v="25"/>
    <s v="On April 20, a male lead climber (23) was put on belay by his partner (male, 19) with a brand-new Grigri. The belayer had never used a Grigri before. As the climber moved up the belayer squeezed the Grigri shut with his left hand while pulling out rope for the leader with his right. The leader fell, continued unarrested 30 feet, and landed on a boulder. The belayer, in a desperate attempt to arrest the fall, gripped the rope flying out of the Grigri, damaging the skin on the palm of his hand._x000a_Two Muir Valley Rescue volunteers were nearby and called out the rescue group immediately after the fall. Additional rescuers, including an emergency room nurse who happened to be on site, responded to the call. Ten minutes into the operation, rescuers called for a helicopter and the Wolfe County SAR Team to assist if needed. The carry out from the cliff went very smoothly. The climber was transported to the waiting helicopter and flown to a level-one trauma center in Lexington. He suffered lacerations and a concussion. He wasn’t wearing a helmet. (Source: Rick Weber, Muir Valley.)_x000a_Analysis_x000a_The Grigri is designed as an assisted-braking device, and both trained and untrained belayers often get a false sense of security while using it. Overall, the Grigri is a safe and effective device in the hands of an experienced user. It’s important to note that the manufacturer has never marketed the Grigri as a “hands-free” belay device. Petzl recommends that it is for expert use only, and notes that, “as with all climbing and mountaineering activities, it is essential to master the techniques and understand the limitations on using this product in these activities. Practice the techniques...in a managed environment before using them in a real situation.” (Source: Aram Attarian.)_x000a_(Editor’s note: Excellent instructional information on using a Grigri properly, including a video tutorial, can be found at petzl.com/en/outdoor/belay-devices/grigri.)"/>
    <n v="6"/>
    <m/>
    <n v="1"/>
    <n v="1"/>
    <m/>
    <m/>
    <m/>
    <m/>
    <m/>
    <n v="1"/>
    <m/>
    <m/>
    <m/>
    <x v="0"/>
    <n v="1"/>
    <m/>
    <x v="0"/>
    <x v="1"/>
    <x v="0"/>
    <x v="1"/>
    <x v="0"/>
    <x v="0"/>
    <m/>
    <m/>
    <x v="0"/>
    <m/>
    <m/>
    <m/>
    <x v="0"/>
    <x v="0"/>
    <m/>
    <m/>
    <m/>
    <x v="0"/>
    <m/>
    <m/>
    <m/>
    <m/>
    <m/>
    <m/>
    <x v="0"/>
    <m/>
    <m/>
    <m/>
    <m/>
    <m/>
    <m/>
    <m/>
    <m/>
    <m/>
    <m/>
    <m/>
    <m/>
    <x v="0"/>
    <n v="1"/>
    <m/>
    <m/>
    <m/>
    <m/>
    <m/>
    <m/>
    <m/>
    <m/>
    <m/>
    <m/>
    <m/>
    <m/>
    <m/>
    <m/>
    <m/>
    <m/>
    <x v="1"/>
    <m/>
    <m/>
    <n v="1"/>
    <m/>
    <m/>
    <m/>
    <m/>
    <m/>
    <m/>
    <n v="1"/>
    <m/>
    <m/>
    <m/>
    <m/>
    <m/>
    <m/>
    <m/>
    <m/>
  </r>
  <r>
    <x v="2008"/>
    <s v="Fall on Rock, Overconfidence, Nut Pulled Out _x000a_Kentucky, Red River Gorge, Pistol Ridge"/>
    <x v="25"/>
    <s v="On September 28 a male climber named Roro fell while climbing Way of the Peaceful Warrior (5.10a). He fell off the bouldery first section of the route, and his first placement (a No. 8 nut) behind a thin flake pulled. This section of the route is very tricky to protect and run-out._x000a_Analysis_x000a_Roro noted, “As I geared up for the climb, I was completely confident in my ability to add this route to my tick list. As I bouldered past the chossy initial section and placed my first piece in the crack, I wished for a rack with doubles since I saved a potential good first piece for later on the route. That was my mistake. I should have placed the most bomber piece as soon as I had the opportunity and not be concerned about what was higher on the route. However, having made quick work of a 10b a couple of days earlier, and this being a 10a, I believed that I would fare well on the route._x000a_“I fell 25 feet and pulled the piece with me, and I suffered a compression fracture. I’m extremely lucky to be around and able to write this, all thanks to a helmet protecting my head.” (Source: Edited from a post on Rockmerica. wordpress.com.)"/>
    <n v="5"/>
    <m/>
    <m/>
    <m/>
    <m/>
    <m/>
    <m/>
    <m/>
    <m/>
    <m/>
    <m/>
    <m/>
    <m/>
    <x v="0"/>
    <n v="1"/>
    <m/>
    <x v="1"/>
    <x v="1"/>
    <x v="0"/>
    <x v="0"/>
    <x v="0"/>
    <x v="0"/>
    <m/>
    <m/>
    <x v="0"/>
    <m/>
    <m/>
    <m/>
    <x v="0"/>
    <x v="0"/>
    <m/>
    <m/>
    <m/>
    <x v="0"/>
    <m/>
    <m/>
    <m/>
    <m/>
    <m/>
    <m/>
    <x v="0"/>
    <m/>
    <m/>
    <m/>
    <m/>
    <m/>
    <m/>
    <m/>
    <m/>
    <m/>
    <m/>
    <n v="1"/>
    <m/>
    <x v="0"/>
    <m/>
    <m/>
    <m/>
    <m/>
    <m/>
    <m/>
    <m/>
    <m/>
    <m/>
    <m/>
    <m/>
    <m/>
    <m/>
    <m/>
    <m/>
    <m/>
    <m/>
    <x v="0"/>
    <m/>
    <m/>
    <m/>
    <m/>
    <m/>
    <m/>
    <m/>
    <m/>
    <m/>
    <m/>
    <m/>
    <m/>
    <m/>
    <m/>
    <n v="1"/>
    <m/>
    <m/>
    <m/>
  </r>
  <r>
    <x v="2009"/>
    <s v="Fall on Rock, Protection Pulled Out, Inadequate Belay _x000a_Colorado, Boulder Canyon"/>
    <x v="25"/>
    <s v="Late in the afternoon of August 22, two male climbers (both 24) fell approximately 70 feet while attempting the Spoils (5.12a/b) on Bell Buttress. The accident occurred after the leader rested on a piece of protection he had placed before the first bolt. The leader attempted the next move and came off, pulling the piece, and in the process pulled his unanchored belayer off a ledge. They both tumbled all the way into Boulder Creek._x000a_Both climbers were conscious and breathing at the time of their rescue. They were transported to Boulder Community Hospital. (Source: Edited from a report at Mountainproject.com.)_x000a_Analysis_x000a_Many of the climbs on Bell Buttress start from a narrow ramp that traverses the cliff above a lower rock band. Although climbers often choose to belay with no bottom anchor on this ledge, this incident clearly demonstrates why a secure anchor must be established anytime the belay stance is exposed. (Source: Aram Attarian.)"/>
    <n v="5"/>
    <m/>
    <m/>
    <n v="2"/>
    <m/>
    <m/>
    <m/>
    <m/>
    <m/>
    <m/>
    <m/>
    <m/>
    <m/>
    <x v="0"/>
    <n v="1"/>
    <m/>
    <x v="1"/>
    <x v="1"/>
    <x v="0"/>
    <x v="0"/>
    <x v="0"/>
    <x v="0"/>
    <m/>
    <m/>
    <x v="0"/>
    <m/>
    <m/>
    <m/>
    <x v="0"/>
    <x v="0"/>
    <m/>
    <m/>
    <m/>
    <x v="0"/>
    <m/>
    <m/>
    <m/>
    <m/>
    <m/>
    <m/>
    <x v="0"/>
    <m/>
    <m/>
    <m/>
    <m/>
    <m/>
    <m/>
    <m/>
    <m/>
    <m/>
    <m/>
    <m/>
    <m/>
    <x v="0"/>
    <m/>
    <m/>
    <m/>
    <m/>
    <m/>
    <m/>
    <m/>
    <m/>
    <m/>
    <m/>
    <m/>
    <m/>
    <m/>
    <m/>
    <m/>
    <m/>
    <m/>
    <x v="0"/>
    <m/>
    <m/>
    <n v="1"/>
    <m/>
    <m/>
    <m/>
    <m/>
    <m/>
    <m/>
    <m/>
    <m/>
    <m/>
    <m/>
    <n v="1"/>
    <m/>
    <m/>
    <m/>
    <m/>
  </r>
  <r>
    <x v="2010"/>
    <s v="Fall on Rock, Protection Pulled Out, Inadequate Belay _x000a_Colorado, Rocky Mountain National Park, Lumpy Ridge"/>
    <x v="25"/>
    <s v="On August 22, Corey Stewart (22) fell 30 feet while leading on Batman Pinnacle at Lumpy Ridge. CPR was begun minutes later by people at the scene, but they were unable to revive him. According to witnesses, Stewart fell off, some gear pulled out, he landed on and then went off the belay ledge, and the belayer was pulled off afterward. Due to severe thunderstorms, recovery efforts had to be postponed until the next day. (Source: NPS Morning Report.)_x000a_Analysis_x000a_This unfortunate incident might have been compounded if the belayer had been injured too. An appropriate anchor could have prevented both climbers from falling off the ledge. (Source: Aram Attarian.)"/>
    <n v="4"/>
    <m/>
    <m/>
    <n v="1"/>
    <m/>
    <m/>
    <m/>
    <m/>
    <m/>
    <m/>
    <m/>
    <m/>
    <m/>
    <x v="0"/>
    <m/>
    <m/>
    <x v="1"/>
    <x v="1"/>
    <x v="0"/>
    <x v="0"/>
    <x v="0"/>
    <x v="0"/>
    <m/>
    <m/>
    <x v="0"/>
    <m/>
    <m/>
    <m/>
    <x v="0"/>
    <x v="0"/>
    <m/>
    <m/>
    <m/>
    <x v="0"/>
    <m/>
    <m/>
    <m/>
    <m/>
    <m/>
    <m/>
    <x v="0"/>
    <m/>
    <m/>
    <m/>
    <m/>
    <m/>
    <m/>
    <m/>
    <m/>
    <m/>
    <m/>
    <m/>
    <m/>
    <x v="0"/>
    <m/>
    <m/>
    <m/>
    <m/>
    <m/>
    <m/>
    <m/>
    <m/>
    <m/>
    <m/>
    <m/>
    <m/>
    <m/>
    <m/>
    <m/>
    <m/>
    <m/>
    <x v="0"/>
    <m/>
    <m/>
    <n v="1"/>
    <m/>
    <m/>
    <m/>
    <m/>
    <m/>
    <m/>
    <m/>
    <m/>
    <m/>
    <m/>
    <n v="1"/>
    <m/>
    <m/>
    <m/>
    <m/>
  </r>
  <r>
    <x v="2011"/>
    <s v="Fall on Rock, Protection Pulled Out, No Helmet _x000a_Colorado, Boulder Canyon"/>
    <x v="25"/>
    <s v="On August 31 a woman (20) was seriously injured when she fell approximately 30 to 40 feet after a piece of gear pulled while she was climbing on the Happy Hour Crag. According to her belayer, she was somewhat run-out when she placed her third cam and made one or two more moves. She slipped and pulled out the last cam. The belayer tried to take in slack as quickly as he could. When he realized that she was going to hit the ground, he let go of the rope and tried to catch her. She suffered a broken neck and fractured skull. She was not wearing a helmet. (Source: Matt Cochran, via a series of posts on Mountainproject.com.)_x000a_Analysis_x000a_Run-outs are often a part of traditional climbing, with the risk of injury being greater when they occur near the ground. Climbers must stay aware of the consequences of any failure of climbing protection, and should consider backing up protection where failure could be catastrophic. While this fall still may have resulted in a head injury, climbing with a properly fitted helmet can help reduce the severity of an injury. (Source: Mark Vermeal.)"/>
    <n v="7"/>
    <m/>
    <n v="1"/>
    <m/>
    <m/>
    <m/>
    <m/>
    <m/>
    <m/>
    <m/>
    <m/>
    <m/>
    <m/>
    <x v="0"/>
    <n v="1"/>
    <m/>
    <x v="0"/>
    <x v="1"/>
    <x v="0"/>
    <x v="0"/>
    <x v="0"/>
    <x v="0"/>
    <m/>
    <m/>
    <x v="0"/>
    <m/>
    <m/>
    <m/>
    <x v="0"/>
    <x v="0"/>
    <m/>
    <m/>
    <m/>
    <x v="0"/>
    <m/>
    <m/>
    <m/>
    <m/>
    <m/>
    <m/>
    <x v="0"/>
    <m/>
    <m/>
    <m/>
    <m/>
    <m/>
    <m/>
    <m/>
    <m/>
    <m/>
    <m/>
    <n v="1"/>
    <m/>
    <x v="0"/>
    <n v="1"/>
    <m/>
    <m/>
    <m/>
    <m/>
    <m/>
    <m/>
    <m/>
    <m/>
    <m/>
    <m/>
    <m/>
    <m/>
    <m/>
    <m/>
    <m/>
    <m/>
    <x v="0"/>
    <m/>
    <m/>
    <m/>
    <m/>
    <m/>
    <m/>
    <m/>
    <m/>
    <m/>
    <m/>
    <m/>
    <m/>
    <m/>
    <n v="1"/>
    <m/>
    <m/>
    <m/>
    <m/>
  </r>
  <r>
    <x v="2012"/>
    <s v="Fall on Rock, Rappel Error - Inadequate Rappel Anchor, Failure to Follow Route _x000a_California, Sierra Nevada, Mt. Emerson"/>
    <x v="25"/>
    <s v="On July 6, a female climber (42) was seriously injured while descending the southeast face of Mt. Emerson (5.4). Sometime around 1 p.m. she fell approximately 100 feet down a wide, 85° chimney while she was rappelling off the route. A single nut or cam was used as the anchor and it failed. Falls of such a distance are often fatal, so she was fortunate to survive the accident. She sustained serious injuries, including a traumatic brain injury, broken pelvis, severely broken ankle, a broken jaw, a broken nose, and numerous deep lacerations. Her helmet was found broken into three pieces._x000a_Hikers on the Piute Pass Trail heard screams coming from Mt. Emerson and reported the incident to the Inyo County Sheriff’s Department. The victim’s climbing partner was unable to rescue her friend, and the fallen climber was unable to rappel any further due to her injuries. The uninjured partner made the difficult decision to stabilize her and seek help. The victim was left alone approximately 200 feet above the base of the mountain, on a nearly vertical rock wall, in a very disoriented state._x000a_Due to the life-threatening nature of the accident, Inyo County Sheriff’s Office (ICSO) requested helicopter support from California Highway Patrol. The ICSO also requested support from Inyo County Search and Rescue (Inyo SAR). The pilot spotted the victim at approximately 5 p.m. and attempted to get close enough to the wall to lower a flight medic to her position. After several attempts, the pilot determined that he could not safely get close enough to lower the medic. Windy conditions and the steepness of the rock wall prevented the helicopter from accessing the victim’s position._x000a_Two Inyo SAR members hiked in and climbed 180 vertical feet up to the victim, reaching her position, near 11,700 feet, just before sunset. Her head injury made her extremely disoriented and uncooperative, and put her at risk of falling again due to the steep, precarious position she was in. She was safely anchored to the wall by the team leader and given a medical evaluation. A determination was made that her condition was serious and potentially life threatening._x000a_Without any helicopter support, four more Inyo SAR members had to carry in over 200 pounds of medical and technical rescue gear. The Inyo SAR team of six volunteers initiated a two-line technical rescue, which enabled them to lower the patient on a backboard in a titanium litter down the steep rock face. Three SAR volunteers climbed to the patient while three remained on the ground. The transfer of the patient to the backboard and litter was complicated by the steep wall and the serious potential for rockfall. By this time, the patient’s mental state was deteriorating and she was becoming combative, requiring additional restraints. The technical lower was a very complex operation due to her precarious position and sensitive medical condition. It was accomplished with the absolute minimum number of SAR personnel possible: two belayers and one litter attendant descending with the victim. The darkness, high elevation, loose rocks and vertical terrain, and the victim’s mental state made it extremely challenging to facilitate a smooth rescue._x000a_After the technical lower was finished at approximately 2:30 a.m., two SAR volunteers with EMT certification assessed the victim’s condition. She was given supplemental oxygen, her broken ankle was stabilized, and her lacerations were treated. The victim was packaged for transport down the remainder of the mountain. The terrain below involved 500 vertical feet of loose rocks and talus slopes to the trail. Once the Piute Pass Trail was encountered, a wheel was attached to the bottom of the litter and the victim was transported over 1.75 miles of steep, rocky trail. She was lifted into an ambulance at sunrise, approximately 15 hours after the accident, and was hospitalized in Reno, Nevada. It was expected that she would eventually make a complete recovery._x000a_Analysis_x000a_The southeast face of Mt. Emerson is an attractive route to beginning backcountry climbers. It is not far from the trailhead, appears to be easy (a 5.4 rating), and it is now in the High Sierra Supertopo guide. However, this route actually has two short sections lower on the face that are closer to 5.6 or 5.7. Higher up on the route, there is a lot of routefinding that is difficult to document on a topo._x000a_This party apparently got lost higher on the face and decided to retreat. Their retreat involved downclimbing until they got to the higher of the harder sections. At this point, the patient decided that she did not feel secure downclimbing and asked to rappel. It is not clear why only one piece of gear was used to make an anchor. (The other climber was planning to clean the anchor and downclimb this section.) The anchor failed and the climber bounced down the chimney system that defines the lower portion of the climb._x000a_Backcountry Sierra Nevada routes are rarely easy and require:_x000a_Routefinding in complex terrain_x000a_Building anchors in often less than perfect rock_x000a_Climbing on less than perfect rock_x000a_A high degree of self-reliance_x000a_Someone in the front country must know what you are doing and when to call 911. (Source: Edited from a report by Julie Vargo, Ariana Wylie, and Paul Rasmussen, Inyo County Sheriff’s Posse SAR.)_x000a_Editor’s note: This narrative is included both for its climbing lessons and to provide the reader with an understanding of what may be required for a rescue"/>
    <n v="9"/>
    <m/>
    <m/>
    <m/>
    <m/>
    <m/>
    <n v="1"/>
    <m/>
    <m/>
    <m/>
    <m/>
    <m/>
    <m/>
    <x v="0"/>
    <n v="1"/>
    <m/>
    <x v="0"/>
    <x v="0"/>
    <x v="0"/>
    <x v="0"/>
    <x v="0"/>
    <x v="0"/>
    <m/>
    <m/>
    <x v="0"/>
    <m/>
    <m/>
    <m/>
    <x v="0"/>
    <x v="1"/>
    <m/>
    <m/>
    <m/>
    <x v="0"/>
    <m/>
    <m/>
    <m/>
    <m/>
    <m/>
    <m/>
    <x v="0"/>
    <m/>
    <m/>
    <m/>
    <m/>
    <m/>
    <m/>
    <m/>
    <m/>
    <n v="1"/>
    <m/>
    <m/>
    <m/>
    <x v="0"/>
    <m/>
    <m/>
    <m/>
    <m/>
    <m/>
    <m/>
    <m/>
    <m/>
    <m/>
    <m/>
    <m/>
    <m/>
    <m/>
    <m/>
    <m/>
    <m/>
    <m/>
    <x v="1"/>
    <n v="1"/>
    <m/>
    <m/>
    <n v="1"/>
    <m/>
    <m/>
    <m/>
    <m/>
    <m/>
    <m/>
    <m/>
    <m/>
    <n v="1"/>
    <m/>
    <m/>
    <m/>
    <m/>
    <m/>
  </r>
  <r>
    <x v="2013"/>
    <s v="Fall on Snow _x000a_Alaska, Mt. McKinley, Denali Pass"/>
    <x v="25"/>
    <s v="On May 28 a team of five Polish climbers fell while descending the upper mountain above Denali Pass. They descended on their own power to the 17,200- foot camp on the West Buttress route and contacted an NPS ranger patrol there. One climber (39) reported a lower-leg injury and that she had trouble walking. Another (37) reported an arm injury and said the team was worried about continuing to descend unassisted._x000a_One NPS team assisted the injured climbers down the ridge to the top of the fixed lines and then passed them off to another NPS team, who lowered them down the lines and helped them back to the 14,200-foot camp. The climbers waited for the rest of their team to descend from high camp, and then they all continued their descent unassisted._x000a_Analysis_x000a_Because of language difficulties, the reason why all five fell is not known. It is known that one of the members had done some significant climbs, but the others only listed a few treks and an ascent of Mt. Elbrus. (Source: Jed Williamson.)_x000a_(Editor’s note: We have been informed that Denali National Park rangers, per instruction from higher-ups, will no longer be providing analyses of climbing incidents in the park. This is unfortunate for the larger climbing community, because we will no longer have the benefit of their considerable knowledge and experience.)"/>
    <n v="2"/>
    <m/>
    <m/>
    <m/>
    <m/>
    <m/>
    <n v="2"/>
    <m/>
    <m/>
    <m/>
    <m/>
    <m/>
    <m/>
    <x v="0"/>
    <m/>
    <m/>
    <x v="1"/>
    <x v="0"/>
    <x v="1"/>
    <x v="1"/>
    <x v="0"/>
    <x v="0"/>
    <m/>
    <m/>
    <x v="0"/>
    <m/>
    <m/>
    <m/>
    <x v="0"/>
    <x v="1"/>
    <m/>
    <m/>
    <m/>
    <x v="0"/>
    <m/>
    <m/>
    <m/>
    <m/>
    <m/>
    <m/>
    <x v="0"/>
    <m/>
    <m/>
    <m/>
    <m/>
    <m/>
    <m/>
    <m/>
    <m/>
    <m/>
    <m/>
    <m/>
    <m/>
    <x v="0"/>
    <m/>
    <m/>
    <m/>
    <m/>
    <m/>
    <m/>
    <m/>
    <m/>
    <m/>
    <m/>
    <m/>
    <m/>
    <m/>
    <m/>
    <m/>
    <m/>
    <m/>
    <x v="1"/>
    <m/>
    <m/>
    <m/>
    <m/>
    <m/>
    <m/>
    <m/>
    <m/>
    <m/>
    <m/>
    <n v="1"/>
    <m/>
    <m/>
    <m/>
    <m/>
    <m/>
    <m/>
    <m/>
  </r>
  <r>
    <x v="2014"/>
    <s v="Fall on Snow _x000a_Alaska, Mt. McKinley, West Buttress"/>
    <x v="25"/>
    <s v="About 5 p.m. on June 23, a female client (28) on the AMS-Hamill expedition fell while negotiating the bergschrund at the base of the fixed lines at 15,400 feet on Denali’s West Buttress route. At the time of the fall, her left arm was wrapped around the fixed line, which resulted in distal radius and ulna fractures. The bergschrund at this location created a step ranging from three to six feet throughout the climbing season. (Source: David Weber, Mountaineering Ranger.)"/>
    <n v="4"/>
    <m/>
    <m/>
    <m/>
    <n v="1"/>
    <m/>
    <m/>
    <m/>
    <m/>
    <m/>
    <m/>
    <m/>
    <m/>
    <x v="0"/>
    <n v="1"/>
    <m/>
    <x v="1"/>
    <x v="1"/>
    <x v="1"/>
    <x v="1"/>
    <x v="0"/>
    <x v="0"/>
    <m/>
    <m/>
    <x v="0"/>
    <m/>
    <m/>
    <m/>
    <x v="0"/>
    <x v="1"/>
    <m/>
    <m/>
    <m/>
    <x v="0"/>
    <m/>
    <m/>
    <m/>
    <m/>
    <m/>
    <m/>
    <x v="1"/>
    <n v="1"/>
    <m/>
    <m/>
    <m/>
    <m/>
    <m/>
    <m/>
    <m/>
    <m/>
    <m/>
    <m/>
    <m/>
    <x v="0"/>
    <m/>
    <m/>
    <m/>
    <m/>
    <m/>
    <m/>
    <m/>
    <m/>
    <m/>
    <m/>
    <m/>
    <m/>
    <m/>
    <m/>
    <m/>
    <m/>
    <m/>
    <x v="1"/>
    <m/>
    <m/>
    <m/>
    <m/>
    <m/>
    <m/>
    <m/>
    <m/>
    <m/>
    <m/>
    <m/>
    <n v="1"/>
    <m/>
    <m/>
    <m/>
    <m/>
    <m/>
    <m/>
  </r>
  <r>
    <x v="2015"/>
    <s v="Fall on Snow - Pulled Off By Teammates _x000a_Alaska, Mt. McKinley, West Buttress"/>
    <x v="25"/>
    <s v="On July 7, Lilia Telenkevic (46), an experienced client on the Mt-19-7 Summits expedition, was pulled off her feet by her rope team while descending below the fixed lines, at around 15,000 feet, on the West Buttress route. During the fall she twisted her left knee._x000a_NPS personnel at the 14,200-foot camp were notified on July 8 and assessed Telenkevic’s injury. Medical assessment confirmed the victim’s leg was non-weight bearing, and due to the increased risk of a ground evacuation a helicopter evacuation was initiated. Due to poor weather, evacuation was delayed until July 11, when the NPS helicopter 3AE evacuated Telenkevic to base camp, where she was transferred to a fixed-wing aircraft and transported to Talkeetna. (Sources: Tucker Chenoweth, NPS Ranger, and Anchorage Daily News.)_x000a_(Editor’s note: 2013 was a year of few actual climbing incidents on Mt. McKinley, despite the fact that a record number of climbers summited last season: 787 (including a 78-year-old Alaskan man) out of the 1,151 registered. This was the lowest number registered since 1997. The number of climbers summiting McKinley has topped 700 in only four other years. The success rate was attributed to favorable weather conditions. Non-climbing-related cardiac and spontaneous pneumothorax incidents also were reported but are not counted as accidents for our statistical tables.)"/>
    <n v="7"/>
    <m/>
    <m/>
    <m/>
    <m/>
    <m/>
    <n v="1"/>
    <m/>
    <m/>
    <m/>
    <m/>
    <n v="1"/>
    <m/>
    <x v="0"/>
    <n v="1"/>
    <m/>
    <x v="1"/>
    <x v="0"/>
    <x v="0"/>
    <x v="0"/>
    <x v="0"/>
    <x v="0"/>
    <m/>
    <m/>
    <x v="0"/>
    <m/>
    <m/>
    <m/>
    <x v="1"/>
    <x v="1"/>
    <m/>
    <m/>
    <m/>
    <x v="0"/>
    <m/>
    <m/>
    <m/>
    <m/>
    <m/>
    <m/>
    <x v="0"/>
    <m/>
    <m/>
    <m/>
    <m/>
    <m/>
    <m/>
    <m/>
    <m/>
    <m/>
    <m/>
    <m/>
    <m/>
    <x v="0"/>
    <m/>
    <m/>
    <m/>
    <m/>
    <m/>
    <m/>
    <m/>
    <m/>
    <m/>
    <m/>
    <m/>
    <m/>
    <m/>
    <m/>
    <m/>
    <m/>
    <m/>
    <x v="1"/>
    <m/>
    <m/>
    <m/>
    <m/>
    <m/>
    <m/>
    <m/>
    <m/>
    <m/>
    <m/>
    <m/>
    <m/>
    <n v="1"/>
    <m/>
    <m/>
    <m/>
    <m/>
    <m/>
  </r>
  <r>
    <x v="2016"/>
    <s v="Falling Ice _x000a_California, Mt. Shasta, Avalanche Gulch"/>
    <x v="25"/>
    <s v="On June 27, James Brown (30s), a Sierra Wilderness Seminars (SWS) guide, was struck by a large ice boulder in the lower leg and knocked off his feet. Ranger Nick Meyers was notified by SWS’s Dave Cressman about 8:15 a.m. Cressman stated that Brown could not walk and potentially had broken his leg/ankle and needed a helicopter. Meyers called Siskiyou County SAR and, with proper approval, ordered a helicopter. Meanwhile, a couple of other guides were able to assist Brown down to Lake Helen from his initial accident location. A California Highway Patrol helicopter arrived shortly after the request and was able to pick up Brown at Lake Helen."/>
    <n v="3"/>
    <m/>
    <m/>
    <m/>
    <m/>
    <n v="1"/>
    <m/>
    <m/>
    <m/>
    <m/>
    <m/>
    <m/>
    <m/>
    <x v="0"/>
    <n v="1"/>
    <m/>
    <x v="1"/>
    <x v="1"/>
    <x v="1"/>
    <x v="1"/>
    <x v="0"/>
    <x v="0"/>
    <m/>
    <m/>
    <x v="0"/>
    <m/>
    <m/>
    <m/>
    <x v="0"/>
    <x v="1"/>
    <m/>
    <m/>
    <m/>
    <x v="0"/>
    <m/>
    <m/>
    <m/>
    <m/>
    <m/>
    <m/>
    <x v="0"/>
    <m/>
    <n v="1"/>
    <m/>
    <m/>
    <m/>
    <m/>
    <m/>
    <m/>
    <m/>
    <m/>
    <m/>
    <m/>
    <x v="0"/>
    <m/>
    <m/>
    <m/>
    <m/>
    <m/>
    <m/>
    <m/>
    <m/>
    <m/>
    <m/>
    <m/>
    <m/>
    <m/>
    <m/>
    <m/>
    <m/>
    <m/>
    <x v="1"/>
    <m/>
    <m/>
    <m/>
    <m/>
    <m/>
    <m/>
    <m/>
    <m/>
    <m/>
    <m/>
    <m/>
    <n v="1"/>
    <m/>
    <m/>
    <m/>
    <m/>
    <m/>
    <m/>
  </r>
  <r>
    <x v="2017"/>
    <s v="Falling Rock _x000a_Kentucky, Red River Gorge, Global Village"/>
    <x v="25"/>
    <s v="On May 13, I (Matt Queen, 32) was gearing up at the base of Father and Son (5.7) when a member of my party, climbing above me, dislodged a block weighing approximately 10 pounds while traversing between the anchors of Father and Son and the adjacent route Kentucky Pinstripe. Both routes start on a very large ledge. I had my back turned to the cliff when I was struck on the top of my helmeted head and knocked unconscious. Members of my party noted that the climber above yelled, “Rock!” but I don’t remember hearing the warning._x000a_After the impact, another member in my party grabbed me and kept me from falling off the ledge. I regained consciousness after about one minute. After I had gathered myself and was checked for further injuries, I was evacuated by the three members of my group._x000a_I sustained a concussion from the impact, and my memory from the following couple of days is pretty fragmented. But I believe my helmet probably saved my life. Like most climbers now, I started climbing in the gym, and after my transition to outdoor climbing I still kept my gym attire—i.e., no helmet. It wasn't until I started trad climbing that I started wearing a helmet, and even then I would only wear it during gear-protected climbs. It took me longer than it should have to realize that my logic was flawed. Thankfully, I’d already made the decision to always wear a helmet before this particular incident. In hindsight, I'm glad that I got blasted by rockfall that day. Now I have a great story to tell people that may save someone’s life._x000a_Analysis_x000a_My helmet probably saved my life. Always wear a helmet while climbing, especially where rockfall is possible._x000a_Be aware of what’s happening around you. If I had paying more attention to the others climbing, I might have been able to avoid the falling rock._x000a_Assess potential hazards while climbing, Although both routes were well traveled, the traverse between the two anchors was not, therefore greatly increasing the possibility of encountering loose rock._x000a_Assess the hazards of the surrounding environment at the base of the cliff. Because the ledge at the base was so large, the thought of being knocked off it had not occurred to anyone._x000a_Take a Wilderness First Responder or Wilderness First Aid course to be prepared when situations such as this arise. (Source: Matt Queen.)"/>
    <n v="6"/>
    <m/>
    <m/>
    <m/>
    <m/>
    <n v="2"/>
    <m/>
    <m/>
    <m/>
    <m/>
    <m/>
    <m/>
    <m/>
    <x v="0"/>
    <n v="1"/>
    <m/>
    <x v="0"/>
    <x v="1"/>
    <x v="0"/>
    <x v="0"/>
    <x v="0"/>
    <x v="0"/>
    <m/>
    <m/>
    <x v="0"/>
    <m/>
    <m/>
    <m/>
    <x v="0"/>
    <x v="0"/>
    <m/>
    <m/>
    <m/>
    <x v="0"/>
    <m/>
    <m/>
    <m/>
    <m/>
    <m/>
    <m/>
    <x v="0"/>
    <m/>
    <m/>
    <m/>
    <m/>
    <m/>
    <m/>
    <m/>
    <m/>
    <m/>
    <m/>
    <m/>
    <m/>
    <x v="0"/>
    <m/>
    <m/>
    <m/>
    <m/>
    <m/>
    <m/>
    <n v="1"/>
    <m/>
    <m/>
    <m/>
    <n v="1"/>
    <m/>
    <m/>
    <m/>
    <m/>
    <m/>
    <m/>
    <x v="1"/>
    <m/>
    <m/>
    <m/>
    <m/>
    <m/>
    <m/>
    <m/>
    <m/>
    <m/>
    <m/>
    <n v="1"/>
    <m/>
    <m/>
    <m/>
    <m/>
    <m/>
    <m/>
    <m/>
  </r>
  <r>
    <x v="2018"/>
    <s v="Falling Rock - Belayer Struck _x000a_California, Yosemite National Park, El Capitan, East Buttress"/>
    <x v="25"/>
    <s v="On June 2, British climbers Felix Kiernan (28) and Luke Jones (27) began an ascent of the East Buttress of El Capitan (5.10b). There was one rope team ahead of them, but because the British party was moving faster, the other team let them pass at the second belay. Jones describes what happened next: “Now, with the route free in front, Felix and I started moving at our own pace, and we were soon at the belay stance between pitches five and six. It was my turn to lead, so I took the rack, had a last look at the guidebook, and set off, all the while Felix bantering away in his poor attempt at a northern accent.”_x000a_Based on later investigation, Jones was actually leading Supertopo pitch seven, not pitch six. In his words, “I had climbed up about 25 meters from the belay and was moving rightward along a small ledge. I then had to move around a bulge, and as I made the move the block I was standing on (about two feet by one foot) detached from the face, which caused me to fall about three feet onto the ledge. I shouted, ‘BELOW!’ as soon as I felt the block go, as is normal when the lead climber dislodges or drops anything. I looked down to check that Felix was okay, but saw that he was hanging upside-down from the belay. It was immediately apparent that the block had hit him and he was seemingly unconscious.”_x000a_At 1:50 p.m., Yosemite’s Emergency Communication Center received a 911 call from Robert Pressly and Parrish Berquist, the team that Kiernan and Jones had passed. Pressly and Berquist reported that a climber was hanging upside-down and unresponsive near pitch six of the East Buttress. Berquist climbed up to Kiernan while Jones built an anchor to rappel down to the belay. When Berquist arrived, at about 2:30 p.m., Kiernan appeared to be still breathing. She attempted but was unable to move him into an upright position, due to his awkward position and location. Eventually, Jones and Pressly also arrived at the anchor, but the group was still unable to help Kiernan. They initially thought he had a faint pulse, but ultimately they could not detect a pulse or breathing. They waited for rescuers to arrive. Shortly after 4 p.m., the climbing rescue team reached Kiernan and confirmed that he had no signs of life._x000a_At around 6:30 p.m., Kiernan’s body was extricated via helicopter long-line. The rescuers rappelled to the ground with Pressly, Jones, and Berquist._x000a_Analysis_x000a_Despite Yosemite’s reputation for solid rock, the risk of rockfall is ever-present. Here are some strategies for reducing that hazard:_x000a_1. Wear your helmet. Kiernan was wearing his, but we speculate that he leaned into the wall and ducked his head when he heard Jones yell. This is a logical action, and perhaps the only reasonable tactic at that time, but it put the unprotected part of his skull in perfect position for the fatal blow._x000a_2. Stay on route whenever possible. The traveled route is often the most solid one, though rarely free of risk._x000a_3. Belayers: Look at the pitch ahead, identify your escape options before the leader starts climbing, and keep an eye on the leader as much as possible. If you hear the leader’s warning or the sound of rockfall and think you have time, a quick glance upward at the path of the rock may tell you whether to move or stay put—or you may get that rock in your face. That’s why the sooner the leader yells a warning, the better your chance of avoiding injury. Given the short pitch, Kiernan may have had no time to decide, so he simply took the quickest course of action._x000a_4. Leaders: Know when you are on loose rock. It will often have a hollow or ringing sound when knocked on, and may look cracked or detached. If those clues are present and there’s no way to avoid it, first warn your belayer, then be gentle, pull down (not out), avoid lever points, avoid placing protection near the block, and consider retreat. And if your tactics fail and rock falls, yell immediately. (Sources: Luke Jones and Ben Doyle, NPS Ranger.)"/>
    <n v="6"/>
    <m/>
    <m/>
    <m/>
    <n v="2"/>
    <m/>
    <m/>
    <m/>
    <m/>
    <m/>
    <m/>
    <m/>
    <m/>
    <x v="1"/>
    <m/>
    <m/>
    <x v="0"/>
    <x v="1"/>
    <x v="0"/>
    <x v="0"/>
    <x v="0"/>
    <x v="0"/>
    <m/>
    <m/>
    <x v="0"/>
    <m/>
    <m/>
    <m/>
    <x v="0"/>
    <x v="0"/>
    <m/>
    <m/>
    <m/>
    <x v="0"/>
    <m/>
    <m/>
    <m/>
    <m/>
    <m/>
    <m/>
    <x v="0"/>
    <m/>
    <m/>
    <m/>
    <m/>
    <m/>
    <m/>
    <m/>
    <m/>
    <m/>
    <m/>
    <m/>
    <m/>
    <x v="0"/>
    <m/>
    <m/>
    <m/>
    <m/>
    <m/>
    <m/>
    <m/>
    <m/>
    <m/>
    <m/>
    <n v="1"/>
    <m/>
    <m/>
    <m/>
    <m/>
    <m/>
    <m/>
    <x v="1"/>
    <m/>
    <m/>
    <n v="1"/>
    <m/>
    <m/>
    <m/>
    <m/>
    <m/>
    <m/>
    <m/>
    <m/>
    <n v="1"/>
    <m/>
    <m/>
    <m/>
    <m/>
    <m/>
    <m/>
  </r>
  <r>
    <x v="2019"/>
    <s v="HAPE _x000a_Alaska, Mt. McKinley, West Buttress"/>
    <x v="25"/>
    <s v="On June 2, a client (43) on a guided trip was evacuated with a severe case of high-altitude pulmonary edema (HAPE). The guides had contacted rangers about one of their clients who seemed to be exhibiting signs and symptoms of HAPE. Rangers conducted an evaluation and agreed that the patient appeared to be exhibiting early signs of HAPE. The patient was left in the care of his team members, who claimed they had the knowledge and supplies to treat him appropriately._x000a_Later in the day, the ranger patrol stopped back by the team’s camp to check on the status of the patient. The guide team reported that the patient was in his tent and had been asleep for several hours. The ranger tried to communicate with the climber from outside of his tent, but he did not respond. Rangers opened the tent door and found him to be unconscious, unresponsive, and frothing from the mouth. The ranger team immediately put him on oxygen and treated him with altitude-illness medications. He eventually regained consciousness and mobility, and was evacuated from the 14,200-foot camp via the NPS helicopter. (Source: David Weber, Mountaineering Ranger.)_x000a_(Editor’s note: Both HAPE and HACE (high-altitude cerebral edema) are life-threatening conditions. A patient suspected of having either condition should be continuously monitored by someone with appropriate medical training.)"/>
    <n v="4"/>
    <m/>
    <m/>
    <m/>
    <m/>
    <m/>
    <n v="1"/>
    <m/>
    <m/>
    <m/>
    <m/>
    <m/>
    <m/>
    <x v="0"/>
    <n v="1"/>
    <m/>
    <x v="0"/>
    <x v="1"/>
    <x v="1"/>
    <x v="1"/>
    <x v="0"/>
    <x v="0"/>
    <m/>
    <m/>
    <x v="0"/>
    <m/>
    <m/>
    <m/>
    <x v="0"/>
    <x v="1"/>
    <m/>
    <n v="1"/>
    <m/>
    <x v="0"/>
    <m/>
    <m/>
    <m/>
    <m/>
    <m/>
    <m/>
    <x v="0"/>
    <m/>
    <m/>
    <m/>
    <m/>
    <m/>
    <m/>
    <m/>
    <m/>
    <m/>
    <m/>
    <m/>
    <m/>
    <x v="0"/>
    <m/>
    <m/>
    <m/>
    <m/>
    <m/>
    <m/>
    <m/>
    <m/>
    <m/>
    <m/>
    <m/>
    <m/>
    <m/>
    <m/>
    <m/>
    <m/>
    <m/>
    <x v="1"/>
    <m/>
    <m/>
    <m/>
    <m/>
    <m/>
    <m/>
    <m/>
    <m/>
    <m/>
    <m/>
    <m/>
    <n v="1"/>
    <m/>
    <m/>
    <m/>
    <m/>
    <m/>
    <m/>
  </r>
  <r>
    <x v="2020"/>
    <s v="HAPE _x000a_California, Sierra Nevada, Elinore Lake"/>
    <x v="25"/>
    <s v="Four intermediate mountaineers ascended the South Fork of Big Pine Creek on August 30 to do some alpine climbing. They camped at Elinore Lake (about 11,000 feet), and on August 31 they headed up Scimitar Pass with the intention of climbing Mt. Sill. One of the team members, Robert Gertz (28), mentioned feeling like “there was ice in my lungs.” He reported no other symptoms. The group made it to about 13,200 feet and then turned around due to time constraints. That night they camped at Elinore Lake. Robert found it harder and harder to breathe as the night progressed and began coughing up brownish mucus._x000a_After a sleepless night, team member Michael Colby hiked up to a high point where there was cell service and called 911. He informed the Inyo County Sheriff’s Office of Robert’s condition, and was told the party should help the patient descend and continue to monitor him. That day the group made it only two miles, and this took 10 hours as the patient’s condition deteriorated._x000a_Inyo County Search and Rescue was called to action early on the morning of September 2. Robert had reached a critical stage and could no longer move without extreme and dangerous effort._x000a_Two rescuers started out immediately and requested helicopter assistance due to the patient’s serious and worsening condition. A California Highway Patrol helicopter arrived soon afterward and searched for a landing zone while the rescue team, comprised of two Wilderness EMTs, assessed the patient. Robert was prone with his head elevated on a log. His blood pressure, heart rate, skin color, pupils, lung sounds, and level of consciousness were not alarming. However, he could not speak even a word without severe respiratory distress. No oxygen saturation measurement was obtained on scene. He was placed on 15 liters per minute of oxygen via a non-rebreather mask. Focus then shifted to the pending helicopter extraction._x000a_The helicopter was able to land within 50 feet of the scene. Even so, in Robert’s weakened state it took him about 15 minutes to walk to the helicopter, pausing and even sitting down to rest every few steps. The effort of stepping up into the cockpit was colossal for the patient. He was immediately flown to a rendezvous with an ambulance on the valley floor. In the ambulance, after descending to 4,000 feet and with at least 45 minutes of high-flow oxygen, his O2 saturation was still around 60 percent. (Normal O2 saturation levels are above 90 percent.) Robert was transported to Northern Inyo Hospital, where he was diagnosed with severe high altitude pulmonary edema (HAPE) and given treatment. He has since made a full recovery._x000a_Analysis_x000a_What’s striking about this accident is that, despite the team’s substantial preparation and knowledge, little could have been done to prevent it. The party was experienced and had been climbing conservatively. They began descending immediately after the onset of symptoms and called 911 nearly as quickly. The patient pushed himself to his physical limit trying to get down. When he hit that limit, his friends pushed themselves to theirs in the attempt to help him. By the time rescuers found the group, Robert and his partners had given up hope of getting him out unassisted. The patient’s pants were completely shredded from the waist to the knees from his struggle to descend over sharp talus after he could no longer walk. The rescue team and helicopter arrived just in time, and Robert’s friends were truly heroic in their efforts to assist him to a lower elevation. (Source: Edited from a report by Julie Vargo, Ariana Wylie, and Paul Rasmussen, Inyo County Sheriff’s Posse SAR.)_x000a_(Editor’s note: This narrative is presented to remind us that AMS, HAPE, and HACE can happen at relatively low elevations and can be difficult to alleviate.)"/>
    <n v="4"/>
    <m/>
    <m/>
    <m/>
    <n v="1"/>
    <m/>
    <m/>
    <m/>
    <m/>
    <m/>
    <n v="1"/>
    <m/>
    <m/>
    <x v="0"/>
    <n v="1"/>
    <m/>
    <x v="1"/>
    <x v="1"/>
    <x v="1"/>
    <x v="1"/>
    <x v="0"/>
    <x v="0"/>
    <m/>
    <m/>
    <x v="0"/>
    <m/>
    <m/>
    <m/>
    <x v="0"/>
    <x v="1"/>
    <m/>
    <n v="1"/>
    <m/>
    <x v="0"/>
    <m/>
    <m/>
    <m/>
    <m/>
    <m/>
    <m/>
    <x v="0"/>
    <m/>
    <m/>
    <m/>
    <m/>
    <m/>
    <m/>
    <m/>
    <m/>
    <m/>
    <m/>
    <m/>
    <m/>
    <x v="0"/>
    <m/>
    <m/>
    <m/>
    <m/>
    <m/>
    <m/>
    <m/>
    <m/>
    <m/>
    <m/>
    <m/>
    <m/>
    <m/>
    <m/>
    <m/>
    <m/>
    <m/>
    <x v="1"/>
    <m/>
    <m/>
    <m/>
    <m/>
    <m/>
    <m/>
    <m/>
    <m/>
    <m/>
    <m/>
    <m/>
    <m/>
    <m/>
    <m/>
    <n v="1"/>
    <m/>
    <m/>
    <m/>
  </r>
  <r>
    <x v="2021"/>
    <s v="Inadequate Protection - Misperception of Difficulty _x000a_California, Yosemite National Park, Half Dome"/>
    <x v="25"/>
    <s v="On May 13, Peter (31) and Alain (26), both from France, were climbing pitch six of the Regular Northwest Face (VI 5.9 C1), hauling a bag for a bivouac at Big Sandy Ledge. Peter took a 20-foot lead fall on the crack labeled “5.9 polished fingers” in the Supertopo guidebook. One piece of protection pulled and he landed on a ledge, injuring his ankle. They rapped to the base and called 911. They bivouacked that night, and the next day Peter was assisted by SAR team members to hike up to the main hiking trail on Half Dome. From there the NPS gave him a horse ride out due to his sprained ankle._x000a_Analysis_x000a_Peter said that he misjudged the difficulty and the amount of protection needed to avoid the ledge. He rates himself as a 5.13 climber, but he fell on a 5.9 section. This is a good reminder that ratings are subjective, and that Yosemite crack climbing is a specialized technique. (Source: John Dill, NPS Ranger.)"/>
    <n v="3"/>
    <m/>
    <m/>
    <m/>
    <n v="1"/>
    <n v="1"/>
    <m/>
    <m/>
    <m/>
    <m/>
    <m/>
    <m/>
    <m/>
    <x v="0"/>
    <m/>
    <m/>
    <x v="1"/>
    <x v="1"/>
    <x v="0"/>
    <x v="0"/>
    <x v="0"/>
    <x v="0"/>
    <m/>
    <m/>
    <x v="0"/>
    <m/>
    <m/>
    <m/>
    <x v="0"/>
    <x v="0"/>
    <m/>
    <m/>
    <m/>
    <x v="0"/>
    <m/>
    <m/>
    <m/>
    <m/>
    <m/>
    <m/>
    <x v="0"/>
    <m/>
    <m/>
    <m/>
    <m/>
    <m/>
    <m/>
    <m/>
    <m/>
    <m/>
    <m/>
    <m/>
    <m/>
    <x v="0"/>
    <m/>
    <m/>
    <m/>
    <m/>
    <m/>
    <m/>
    <m/>
    <m/>
    <m/>
    <m/>
    <m/>
    <m/>
    <m/>
    <m/>
    <m/>
    <m/>
    <m/>
    <x v="0"/>
    <m/>
    <m/>
    <m/>
    <m/>
    <m/>
    <m/>
    <m/>
    <m/>
    <m/>
    <m/>
    <n v="1"/>
    <m/>
    <m/>
    <m/>
    <m/>
    <m/>
    <m/>
    <m/>
  </r>
  <r>
    <x v="2022"/>
    <s v="Inadequate Protection, Pulled Off Rock Block — Fall On Rock, Rock Severed Rope _x000a_California, Yosemite National Park, El Capitan, Muir Wall"/>
    <x v="25"/>
    <s v="On the morning of May 19, Mason Robison (38) was killed in a fall while leading pitch 27 of the Muir Wall (VI 5.9 A2) on El Capitan. This pitch, rated C1, heads up a left-facing dihedral for 20 feet, traverses left around a small roof, and then continues up the dihedral. After placing three cams for aid above the belay, Robison placed a fourth behind a large, hanging block directly below the roof. As soon as he weighted the cam the block fell out. His belayer, Marc Venery (48), saw Robison fall backward past the belay and out of sight below, with “a big piece of rock in his lap.” As the lead rope (10.5mm) began to tighten, it suddenly recoiled upward, completely slack. Venery knew immediately that it had been severed. In his words, “The haul line and tag line started whistling and whipping off the belay. I was in disbelief during those few seconds before they became tight.”_x000a_Robison continued falling to the end of his haul line (a static 70m x 9.5mm), a total of 250 feet, including the lead fall above the belay. The haul line was fixed to the leftmost bolt of the anchor, and the rest of the anchor did not share the impact. Venery stated, “When...I reached over to pull on the lines that were still attached to Mason after he fell…the haul line was tight and fully weighted.”_x000a_Venery shouted to Robison several times; when he heard no reply he began yelling for help. Yosemite Dispatch received reports of the incident immediately, and the NPS mobilized a response. From the Valley floor, rangers with a telescope could see Robison hanging in space, upright and motionless on the end of the haul line, a full rope length below Venery. Rescuers were lowered to Robison from the top of El Capitan and confirmed that he was dead._x000a_Analysis_x000a_Recognizing and avoiding the risk: Robison was a very experienced climber, including previous El Cap routes. He and Venery were taking their time. They had added a rest day and had plenty of supplies, so haste was not an obvious factor. It appears that he simply thought the block was well attached. However, any hanging block or flake is risky, and you seldom know its strength or stability until it’s too late. Furthermore, almost any protection becomes a lever when weighted, so it is a good idea to avoid potentially insecure features altogether._x000a_Other climbers had skirted this block by traversing left below it to a vertical crack, but it is often difficult or impossible to navigate around hanging blocks or flakes. If it isn’t possible to climb around the hazard, a pendulum may allow you to reach another climbable section of rock. Having enough specialized aid equipment and a bolt kit gives you other options, but in some situations retreat may be the best choice._x000a_Rope damage from leader-induced rock fall: Robison’s severed rope was not a fluke. A rope was cut in 2012 in Yosemite (the climber survived because he was leading on two ropes); another was cut in 2011 (fatal); and another was partially cut in 2010 (the leader was caught by the remaining core strands). Even if the rope survives, the falling rock may cause injury directly. When airborne with a rock in your lap, push it away if possible, but Fate may have other plans._x000a_Surviving the fall: During the recovery and investigation, rangers noted that Robison’s haul line was attached to a gear loop on the front of his chest harness by a locking carabiner. The gate of the carabiner was open and was also hooked onto the structural webbing of the chest harness. The chest harness had been pulled tightly around his chest and up under his arms, apparently by the force of the fall. Venery’s photos of Robison leading previous pitches of the climb show the haul line attached to his seat harness. It is possible, but not likely, that the haul line became unclipped from the seat harness and reattached to the chest harness during the fall. A more plausible explanation is that he temporarily clipped the line to his chest loop during the belay changeover and then forgot to transfer it to the haul loop._x000a_Robison died from severe trauma to his chest and fractures to the base of his skull. While impacts with the cliff may have contributed, the injuries are consistent with the chest harness constricting and crushing his chest. A 250-foot fall onto a static line is extremely risky in any event, but if the line had been attached to the full-strength haul loop on his seat harness—the recommended method and Robison’s usual practice—the force might have been distributed more favorably._x000a_After this incident some climbers recommended using a dynamic rope for a haul line, but this may not increase the overall safety of wall climbing. It is hard enough to free a hung-up haul bag with a static line, and harder still with a lead rope. Working harder to haul and descending more often to free bags could cause other problems, such as getting behind schedule, running out of water, becoming exhausted, and perhaps damaging a rope that has lower abrasion resistance. Hauling with a dynamic rope would result in a “softer” fall in the event that the lead line was severed, but this would require having a back-up rope. (Source: Jesse McGahey, NPS Ranger.)"/>
    <n v="9"/>
    <m/>
    <m/>
    <m/>
    <m/>
    <m/>
    <n v="2"/>
    <m/>
    <m/>
    <m/>
    <m/>
    <n v="1"/>
    <m/>
    <x v="1"/>
    <m/>
    <m/>
    <x v="1"/>
    <x v="1"/>
    <x v="0"/>
    <x v="0"/>
    <x v="0"/>
    <x v="0"/>
    <n v="1"/>
    <n v="1"/>
    <x v="0"/>
    <m/>
    <m/>
    <m/>
    <x v="0"/>
    <x v="0"/>
    <m/>
    <m/>
    <m/>
    <x v="0"/>
    <m/>
    <m/>
    <m/>
    <m/>
    <m/>
    <m/>
    <x v="0"/>
    <m/>
    <m/>
    <m/>
    <m/>
    <m/>
    <m/>
    <m/>
    <m/>
    <m/>
    <m/>
    <m/>
    <m/>
    <x v="0"/>
    <m/>
    <m/>
    <m/>
    <m/>
    <m/>
    <m/>
    <m/>
    <m/>
    <m/>
    <m/>
    <n v="1"/>
    <m/>
    <m/>
    <m/>
    <n v="1"/>
    <m/>
    <m/>
    <x v="0"/>
    <m/>
    <m/>
    <m/>
    <m/>
    <m/>
    <m/>
    <m/>
    <m/>
    <m/>
    <m/>
    <n v="1"/>
    <m/>
    <m/>
    <m/>
    <m/>
    <m/>
    <m/>
    <m/>
  </r>
  <r>
    <x v="2023"/>
    <s v="Inadequate Rappel Anchor, Fall On Rock, Falling Rock _x000a_California, Joshua Tree National Park"/>
    <x v="25"/>
    <s v="On February 25, my daughter Helen (16) and I (47) attempted to find an area where I’d climbed the previous week, but we couldn’t find it so we decided to climb a little crag that looked like mostly class four or easy class five. My limited previous lead climbing experience had been about 5.3, so this seemed like a safe climb within my ability. Both of us were wearing helmets. I led a low-angle slab about 10 feet tall. I built a redundant anchor out of two cams and belayed my daughter while she came up, then belayed her while she downclimbed._x000a_Not wanting to leave my gear, I removed the cams and built a rappel anchor by inserting a rap ring into a piece of webbing tied around a peanut-shaped boulder about three feet long, sitting on a horizontal ledge with other rocks wedged in above it. The peanut seemed solid and resisted any attempts to budge it. Halfway down my 10-foot rap, as the angle of the slab got steeper, I heard the peanut start to move above me. I fell and the rock immediately hit me in the shoulder. I called down to my daughter that I was hurt. She ran to a park ranger who happened to be nearby and got him to come over. I was in almost no pain, but was unable to raise my right arm and believed I had a dislocated shoulder. The ranger helped me find an easy downclimb so I could get the rest of the way down one-handed. I drove home and went to the ER, where I learned that my clavicle had been broken into four pieces._x000a_Analysis_x000a_This was a cheap lesson in how to make better climbing decisions, and I’m very glad that my daughter wasn’t hurt. I knew the SERENE acronym, which would have told me not to rap from this anchor, but I didn’t use it. Instead I used a heuristic mode of decision-making: I had recently seconded a bunch of trad climbs where the routine was to climb, clean pro, and then rap off, so I simply followed what had become my habit. Downclimbing would have been safer than rapping off this unreliable anchor. I am humbled and sobered by this accident and will hold myself to a more systematic, checklist-oriented approach in the future. (Source: Ben Crowell.)"/>
    <n v="7"/>
    <m/>
    <n v="1"/>
    <m/>
    <m/>
    <m/>
    <n v="1"/>
    <m/>
    <m/>
    <n v="1"/>
    <m/>
    <m/>
    <m/>
    <x v="0"/>
    <m/>
    <m/>
    <x v="1"/>
    <x v="0"/>
    <x v="0"/>
    <x v="0"/>
    <x v="0"/>
    <x v="0"/>
    <m/>
    <m/>
    <x v="0"/>
    <m/>
    <m/>
    <m/>
    <x v="0"/>
    <x v="0"/>
    <m/>
    <m/>
    <m/>
    <x v="0"/>
    <m/>
    <m/>
    <m/>
    <m/>
    <m/>
    <m/>
    <x v="0"/>
    <m/>
    <m/>
    <m/>
    <m/>
    <m/>
    <m/>
    <m/>
    <m/>
    <m/>
    <m/>
    <m/>
    <m/>
    <x v="0"/>
    <m/>
    <m/>
    <m/>
    <m/>
    <m/>
    <m/>
    <m/>
    <m/>
    <m/>
    <m/>
    <n v="1"/>
    <m/>
    <m/>
    <m/>
    <m/>
    <m/>
    <m/>
    <x v="1"/>
    <n v="1"/>
    <m/>
    <m/>
    <n v="1"/>
    <m/>
    <m/>
    <m/>
    <n v="1"/>
    <m/>
    <m/>
    <m/>
    <m/>
    <m/>
    <m/>
    <m/>
    <m/>
    <m/>
    <m/>
  </r>
  <r>
    <x v="2024"/>
    <s v="Inadequate Water, Fatigue, Unfamiliar With Descent _x000a_California, Yosemite National Park, Royal Arches, North Dome Gully"/>
    <x v="25"/>
    <s v="On August 13, Mike (21) and Russell (19) climbed Royal Arches (15 pitches, 5.7 A0). They finished late in the day, hiked along the rim to Washington Column, and began their descent via the North Dome Gully climbers’ trail shortly before dusk. By this time they were almost out of water and feeling dehydrated. Near the top of the gully they encountered a short, exposed, fourth- or fifth-class slab that gave them the impression they had lost the trail, so they called 911, reported their situation, and asked for advice._x000a_At the ranger’s suggestion, they retraced their steps to the top of the Column and then called again for directions. It appeared they had been on the correct descent, or close to it, but Mike was so fatigued from climbing all day and from lack of water that he was reluctant to cross the slab even with a belay. They had enough food and clothing for the night, so they agreed to bivouac on the summit. In the morning, two Yosemite SAR team members hiked up the gully, provided them with food and water, and guided them back to the valley floor. The descent required some short belays and rappels for safety. No medical care was necessary._x000a_Analysis_x000a_Mike and Russell got their descent information from Yosemite Valley Free Climbs (Supertopo). In retrospect, Russell believes that trying to navigate North Dome Gully without prior experience was a mistake, a concern the guidebook emphasizes. They were wise to back off when fatigued and heading into night, since the gully is tricky all the way down, even when you are on route. Russell also speculates that it may have been easier and safer to descend the Royal Arches rappel route. However, these rappels have their own routefinding challenges, and mistakes come easily to tired or hurried rappellers. (See previous report.)_x000a_These climbers had headlamps and enough gear for a safe bivouac, but they did not have enough water for a long day of climbing and a tricky descent. Royal Arches faces south and 100° F temperatures are common in August; even cooler weather dries you out quickly while climbing. (Source: Ben Doyle, NPS Ranger.)"/>
    <n v="8"/>
    <m/>
    <n v="1"/>
    <n v="1"/>
    <m/>
    <m/>
    <m/>
    <m/>
    <m/>
    <n v="1"/>
    <m/>
    <m/>
    <m/>
    <x v="0"/>
    <m/>
    <m/>
    <x v="1"/>
    <x v="0"/>
    <x v="0"/>
    <x v="0"/>
    <x v="0"/>
    <x v="0"/>
    <m/>
    <m/>
    <x v="0"/>
    <m/>
    <m/>
    <m/>
    <x v="0"/>
    <x v="0"/>
    <m/>
    <m/>
    <m/>
    <x v="0"/>
    <m/>
    <m/>
    <m/>
    <m/>
    <m/>
    <m/>
    <x v="0"/>
    <m/>
    <m/>
    <m/>
    <m/>
    <n v="1"/>
    <m/>
    <m/>
    <m/>
    <m/>
    <m/>
    <m/>
    <m/>
    <x v="1"/>
    <m/>
    <n v="1"/>
    <m/>
    <m/>
    <m/>
    <m/>
    <m/>
    <n v="1"/>
    <m/>
    <m/>
    <m/>
    <m/>
    <m/>
    <m/>
    <m/>
    <m/>
    <m/>
    <x v="1"/>
    <m/>
    <m/>
    <m/>
    <m/>
    <m/>
    <m/>
    <m/>
    <m/>
    <m/>
    <m/>
    <m/>
    <m/>
    <m/>
    <n v="1"/>
    <m/>
    <m/>
    <m/>
    <m/>
  </r>
  <r>
    <x v="2025"/>
    <s v="Loss of Control - Voluntary Glissade _x000a_California, Mt. Shasta, Avalanche Gulch, Near"/>
    <x v="25"/>
    <s v="On June 16, a climber (33) was glissading on the Avalanche Gulch route at approximately 11,700 feet when he lost control and injured his shoulder. Apparently he had had surgery on the shoulder in the past and was familiar with the injury. The climber was in the process of self-rescuing when he was contacted by Ranger Brett Wagenheim, who performed a patient assessment. The climber declined further assistance. (Source: Nick Meyers, USFS Lead Climbing Ranger and Avalanche Specialist.)_x000a_(Editor’s note: These two glissading incidents point to the importance of the techniques discussed in the Know the Ropes section of this edition. Climbers and hikers frequently overestimate their ability to control a glissade on icy or hard-packed snow.)"/>
    <n v="5"/>
    <m/>
    <m/>
    <m/>
    <m/>
    <n v="1"/>
    <m/>
    <m/>
    <m/>
    <m/>
    <m/>
    <m/>
    <m/>
    <x v="0"/>
    <n v="1"/>
    <m/>
    <x v="1"/>
    <x v="0"/>
    <x v="1"/>
    <x v="1"/>
    <x v="0"/>
    <x v="0"/>
    <m/>
    <m/>
    <x v="1"/>
    <m/>
    <m/>
    <m/>
    <x v="0"/>
    <x v="1"/>
    <m/>
    <m/>
    <m/>
    <x v="0"/>
    <n v="1"/>
    <m/>
    <m/>
    <m/>
    <m/>
    <m/>
    <x v="0"/>
    <m/>
    <m/>
    <m/>
    <m/>
    <m/>
    <m/>
    <m/>
    <m/>
    <m/>
    <m/>
    <m/>
    <m/>
    <x v="0"/>
    <m/>
    <m/>
    <m/>
    <m/>
    <m/>
    <m/>
    <m/>
    <m/>
    <m/>
    <m/>
    <m/>
    <m/>
    <m/>
    <m/>
    <m/>
    <m/>
    <m/>
    <x v="1"/>
    <m/>
    <m/>
    <m/>
    <m/>
    <m/>
    <m/>
    <m/>
    <m/>
    <m/>
    <m/>
    <m/>
    <n v="1"/>
    <m/>
    <m/>
    <m/>
    <m/>
    <m/>
    <m/>
  </r>
  <r>
    <x v="2026"/>
    <s v="Loss of Control - Voluntary Glissade _x000a_California, Mt. Shasta, Cascade Gulch"/>
    <x v="25"/>
    <s v="On February 18 at 11:30 a.m., dispatch informed me (Celeste Fowler) of an overdue climber, J. Scherer (31), on Mt. Shasta. The reporting party was B. Thompson._x000a_Thompson gave the following account. On February 17, he and Scherer began to climb Mt. Shasta. As they were descending by glissade, Scherer slid out of control for about 600 feet. He injured his ribs. Scherer was a medical student and knew he was not injured seriously. He did, however, complain of pain and wanted to descend rapidly to the vehicle at Bunny Flat. Thompson and Scherer separated near Hidden Valley around 5:30 p.m. Scherer headed toward the vehicle, and Thompson went to pack up their camp from the night before and then head to Bunny Flat. Scherer was not at their car when he arrived. Thompson waited and then called a cab and went to the Alpine Motel for the night. He knew Scherer had enough supplies for the night. When he had not heard from Scherer the next morning, Thompson called 911._x000a_The weather forecast showed a storm headed toward Mt. Shasta. A SAR team was deployed, and a request was made to California Highway Patrol Air Ops to respond. At 1:30 p.m. they had a visual on Scherer in the lower Cascade Gulch area. They set down and made contact with Scherer, loaded him, and transported him to Bunny Flat. Scherer had visible injuries to his face (abrasions) and still complained of rib pain, but declined medical attention. He said he became lost after he and Thompson separated. He described himself as a beginner climber. (Source: Nick Meyers, USFS Lead Climbing Ranger and Avalanche Specialist.)"/>
    <n v="7"/>
    <m/>
    <m/>
    <m/>
    <m/>
    <n v="1"/>
    <m/>
    <m/>
    <m/>
    <n v="1"/>
    <m/>
    <m/>
    <m/>
    <x v="0"/>
    <m/>
    <n v="1"/>
    <x v="1"/>
    <x v="0"/>
    <x v="1"/>
    <x v="1"/>
    <x v="0"/>
    <x v="0"/>
    <m/>
    <m/>
    <x v="1"/>
    <m/>
    <m/>
    <m/>
    <x v="0"/>
    <x v="1"/>
    <m/>
    <m/>
    <m/>
    <x v="0"/>
    <n v="1"/>
    <m/>
    <m/>
    <m/>
    <m/>
    <m/>
    <x v="0"/>
    <m/>
    <m/>
    <m/>
    <m/>
    <m/>
    <m/>
    <m/>
    <m/>
    <m/>
    <m/>
    <m/>
    <m/>
    <x v="0"/>
    <m/>
    <m/>
    <m/>
    <m/>
    <m/>
    <m/>
    <m/>
    <m/>
    <m/>
    <m/>
    <m/>
    <m/>
    <m/>
    <m/>
    <m/>
    <m/>
    <m/>
    <x v="1"/>
    <m/>
    <n v="1"/>
    <m/>
    <m/>
    <m/>
    <m/>
    <m/>
    <n v="1"/>
    <m/>
    <m/>
    <m/>
    <m/>
    <m/>
    <m/>
    <m/>
    <m/>
    <m/>
    <m/>
  </r>
  <r>
    <x v="2027"/>
    <s v="Near Miss – Rope-Soloing With A Stuck Rope That Appeared To Be Fixed _x000a_California, Yosemite National Park, Arch Rock"/>
    <x v="25"/>
    <s v="On December 3, I (Ryan, 31) went to Arch Rock to rope-solo fixed routes. I had heard there was a rope on Supplication (5.10c), and I had wanted to get on that route for more than a year. (Note: Fixed-rope soling is free climbing while belayed by ascension devices connecting the climber to a fixed rope. It is a top-rope alternative that does not require a belayer.)_x000a_The approach trail hits the base of the cliff near Midterm (5.10b). I hadn’t planned on climbing Midterm, but I was excited to see a new-looking purple rope hanging down the route. There is a squeeze chimney toward the top of the climb, and chimneys being a weakness of mine, I decided I’d warm up on Midterm before heading over to Supplication._x000a_I attached myself to the fixed line using a combination of a Petzl Mini-Traxion and a Petzl Basic Ascender, and started up Midterm. I immediately knew I was in for more than I’d bargained for. The 5.10b fingers start looked benign from the ground, but I ended up hanging on the rope several times in that section. I cruised through 40 feet of 5.9 hands before getting worked in the 5.10 offwidth section below the chimney (again hanging a few times). At a nice rest stance near the top of the offwidth (80 feet off the deck), I noticed that the rope did not, in fact, go to the top of the chimney, but ended about six feet above me in the entrance of the chimney. I thought that maybe it was fixed to a chockstone in the chimney, but I couldn’t see it from my stance. Clearly, the rope-fixer had not been as excited as I was about getting chimney practice! Without climbing any farther, I popped my Grigri onto the rope, lowered myself to the ground, and had a snack. I did two laps on Supplication and gave Leanie Meanie a try (failed) before heading home for the day,_x000a_Once home, I went to Mountainproject.com to see what others thought of that fingers section on Midterm. On the Midterm webpage, I saw a comment from the day before from a guy who had gotten his purple rope stuck and was asking if someone would get it for him. My heart dropped. It took a few minutes to come to terms with the fact that I had been climbing and lowering on a stuck rope. Rain was coming in that night, so I hoped no one else would be up there for a few days. The next morning I told Ranger Jesse McGahey what had happened._x000a_Analysis_x000a_Ryan: I use fixed ropes regularly to get laps in when I can’t find partners. I set up my own fixed ropes for one-day use throughout the year, and in winter I climb other people’s ropes at the Cookie and Arch Rock. Until Midterm, I had taken for granted that a rope with a coil at the bottom, hanging off the ground, was a fixed rope intended for climbing. Going forward, I will continue using other people’s fixed ropes but will make sure I can clearly see the rope tied into an anchor above before climbing the route._x000a_Jesse McGahey: On December 5 I climbed Midterm with a partner to retrieve the purple rope. About 85 feet up and 30 feet below the regular anchor, a single bight of the rope, four feet from its end, was pinched between the face of the chimney and a softball-size rock in some sand. It took two seconds to pull it out. The rope was stuck only six to eight feet above where Ryan had stopped. If he had continued climbing into the chimney, he would have changed the angle of pull on the rope, very likely pulling it out. He then effectively would have been free-soloing a 5.10 offwidth chimney._x000a_The purple rope was a 9.4mm dynamic lead line, which might raise one’s suspicions, since climbers usually leave static lines for fixed-rope soloing. While I was retrieving the rope, a climber came up to the base and told us not to take it down, that it was fixed, and that his friends had left it there. Even after we told him it was not fixed, he pleaded with us to leave it up so that he could take a lap on it. We possibly saved his life by removing the line._x000a_In 2012 a climber became stranded on the Cookie Cliff after rope-soloing a fixed line (Accidents 2013). Stories of climbers incorrectly rigging their ascension/belay devices are common, including a 20-foot fall at the Cookie Cliff. Others have completed a pitch only to discover they’ve forgotten their descent device. Somehow none of these mishaps have involved injuries, but complacency abounds. As in other forms of climbing, fixed-rope climbers should be systematic and wary about their practices. (Sources: Ryan, a.k.a. “Mr. Lucky,” and Jesse McGahey, NPS Ranger.)_x000a_(Editor’s note: Many of the names used in the reports from Yosemite are pseudonyms, used at the request of the climbers.)"/>
    <n v="4"/>
    <m/>
    <m/>
    <m/>
    <m/>
    <n v="1"/>
    <m/>
    <m/>
    <m/>
    <m/>
    <m/>
    <m/>
    <m/>
    <x v="0"/>
    <m/>
    <n v="1"/>
    <x v="1"/>
    <x v="1"/>
    <x v="0"/>
    <x v="1"/>
    <x v="0"/>
    <x v="1"/>
    <m/>
    <m/>
    <x v="0"/>
    <n v="1"/>
    <m/>
    <m/>
    <x v="0"/>
    <x v="0"/>
    <m/>
    <m/>
    <m/>
    <x v="0"/>
    <m/>
    <m/>
    <m/>
    <m/>
    <m/>
    <m/>
    <x v="0"/>
    <m/>
    <m/>
    <m/>
    <m/>
    <m/>
    <m/>
    <m/>
    <m/>
    <m/>
    <m/>
    <m/>
    <m/>
    <x v="0"/>
    <m/>
    <m/>
    <m/>
    <m/>
    <m/>
    <m/>
    <m/>
    <m/>
    <m/>
    <m/>
    <m/>
    <m/>
    <m/>
    <m/>
    <m/>
    <m/>
    <m/>
    <x v="1"/>
    <m/>
    <m/>
    <m/>
    <m/>
    <m/>
    <m/>
    <m/>
    <m/>
    <m/>
    <m/>
    <m/>
    <m/>
    <m/>
    <m/>
    <m/>
    <m/>
    <m/>
    <n v="1"/>
  </r>
  <r>
    <x v="2028"/>
    <s v="Punch Through Snow, Leg Stuck _x000a_California, Mt. Shasta, Green Butte/Sargents Ridge"/>
    <x v="25"/>
    <s v="On January 20, Ranger Nick Meyers was notified by Siskiyou County SAR of an injured solo climber, Aaron Pessah (25), on the Green Butte/Sargents Ridge route at 11,300 feet. He was apparently unable to walk or descend due to a knee and leg injury. Meyers responded to Bunny Flat with USFS snowmobiles and California Highway Patrol helicopter H-16. He arrived at 11,300 feet, placed the climber in a screamer suit, and commenced a hoist at 4:30 p.m. Meyers carried the climber’s gear down the mountain and returned to Bunny Flat by sundown._x000a_Analysis_x000a_Aaron Pessah had moderate mountaineering experience and was climbing solo with a pack that weighed approximately 60 to 70 pounds. While he had all the best and latest gear, he also had way too much of it. Even for an experienced climber, attempting the Green Butte/Sargents route with a pack that heavy and awkward would be very difficult. (His plan was to do a four-day climb of Shasta. Most folks, even novice climbers, take two days.)_x000a_Pessah’s injury occurred when his leg punched through the snow and down into a hole between some rocks. His large pack then threw him off balance, and his leg was tweaked because it was stuck in the hole. The location of his accident was before much of the technical climbing on that route, which was probably a good thing. (Source: Nick Meyers, USFS Lead Climbing Ranger and Avalanche Specialist.)"/>
    <n v="4"/>
    <m/>
    <m/>
    <n v="1"/>
    <m/>
    <m/>
    <m/>
    <m/>
    <m/>
    <m/>
    <n v="1"/>
    <m/>
    <m/>
    <x v="0"/>
    <n v="1"/>
    <m/>
    <x v="1"/>
    <x v="1"/>
    <x v="1"/>
    <x v="1"/>
    <x v="0"/>
    <x v="0"/>
    <m/>
    <m/>
    <x v="0"/>
    <n v="1"/>
    <m/>
    <m/>
    <x v="0"/>
    <x v="1"/>
    <m/>
    <m/>
    <m/>
    <x v="0"/>
    <m/>
    <m/>
    <m/>
    <m/>
    <m/>
    <m/>
    <x v="0"/>
    <m/>
    <m/>
    <m/>
    <m/>
    <m/>
    <m/>
    <m/>
    <m/>
    <m/>
    <m/>
    <m/>
    <m/>
    <x v="0"/>
    <m/>
    <m/>
    <m/>
    <m/>
    <m/>
    <m/>
    <m/>
    <m/>
    <m/>
    <m/>
    <m/>
    <m/>
    <m/>
    <m/>
    <m/>
    <m/>
    <m/>
    <x v="1"/>
    <m/>
    <m/>
    <m/>
    <m/>
    <m/>
    <m/>
    <n v="1"/>
    <m/>
    <m/>
    <m/>
    <m/>
    <m/>
    <m/>
    <m/>
    <m/>
    <m/>
    <m/>
    <m/>
  </r>
  <r>
    <x v="2029"/>
    <s v="Rappel Error - No Knots on Ends of Rope, Lack of Communication _x000a_Kentucky, Red River Gorge, Muir Valley"/>
    <x v="25"/>
    <s v="Late in the afternoon on October 6, a male climber (22), after cleaning the anchors on Rat Stew (5.10a), a 75-foot climb, fell approximately 60 feet after rappelling off the end of one of his rope strands. He suffered internal injuries, including a lacerated lung, broken ribs, two broken vertebrae, a head contusion, and a concussion._x000a_Analysis_x000a_According to reports, he did not check to be sure both ends of his rope were on the ground, nor did his belayer warn him the ropes were grossly uneven. He also did not tie blocking knots on the rope ends. (Source: Rick Weber, Muir Valley.)"/>
    <n v="8"/>
    <m/>
    <m/>
    <n v="1"/>
    <m/>
    <m/>
    <m/>
    <m/>
    <m/>
    <m/>
    <m/>
    <m/>
    <m/>
    <x v="0"/>
    <n v="1"/>
    <m/>
    <x v="0"/>
    <x v="0"/>
    <x v="0"/>
    <x v="1"/>
    <x v="1"/>
    <x v="0"/>
    <m/>
    <m/>
    <x v="0"/>
    <m/>
    <m/>
    <m/>
    <x v="0"/>
    <x v="0"/>
    <m/>
    <m/>
    <m/>
    <x v="0"/>
    <m/>
    <m/>
    <m/>
    <m/>
    <m/>
    <m/>
    <x v="0"/>
    <m/>
    <m/>
    <m/>
    <m/>
    <m/>
    <m/>
    <m/>
    <m/>
    <m/>
    <m/>
    <m/>
    <m/>
    <x v="0"/>
    <m/>
    <m/>
    <m/>
    <m/>
    <m/>
    <m/>
    <m/>
    <m/>
    <m/>
    <m/>
    <m/>
    <m/>
    <m/>
    <n v="1"/>
    <m/>
    <m/>
    <m/>
    <x v="1"/>
    <m/>
    <m/>
    <m/>
    <n v="1"/>
    <m/>
    <n v="1"/>
    <m/>
    <m/>
    <m/>
    <m/>
    <m/>
    <m/>
    <m/>
    <m/>
    <m/>
    <n v="1"/>
    <m/>
    <m/>
  </r>
  <r>
    <x v="2030"/>
    <s v="Rockfall, Poor Position, Inadequate Equipment _x000a_Colorado, San Juan Mountains, El Diente Peak"/>
    <x v="25"/>
    <s v="During the weekend of June 29-30, my son and I climbed the North Buttress Route (Class 3) on El Diente Peak (14,165 feet) and subsequently made the traverse to Mt. Wilson (14,252 feet). We had four experienced people in our party and were careful to stay out of the fall line of each other. To save time, we had two people climbing in lockstep near each other, so that if the lead climber triggered rockfall it would not have much momentum before hitting his partner._x000a_The last third of the El Diente–Wilson traverse contained a lot of bad rock. We considered descending and walking below the last ridge, but there was a big snowfield with soft snow covering a sheet of ice. It didn’t present a good option._x000a_To address the situation, two members of our party climbed the 50-foot “staircase” that leads to a catwalk. We watched them disappear over the top and waited for them to be completely off the climb before following. We yelled a few times to confirm it was safe to follow, but could not hear their reply. We started up the staircase (Class 3). After approximately 10 feet my partner asked to lead the pitch since he was a better climber. I had stepped aside onto a small ledge to let him take the lead when one of the climbers above knocked loose a small pebble from the top of the ridge. The pebble hit a large rock, causing it tumble. In turn the rock hit a boulder, causing a few thousand pounds of rock to start falling down the staircase._x000a_I was very fortunate to be protected on that side ledge. I received a small blow to the cheek but nothing severe. My helmet effectively blocked the small debris that rained down on me. With my body pressed against the cliff, I watched as dozens of rocks whizzed past me._x000a_My partner was not as lucky. He was right in the middle of the staircase with no protection. Luckily, he managed to jump off a 10-foot cliff, take a couple of bounds, and get himself out of harm’s way. At least 10 boulders big enough to crush us fell down the staircase. (Source: Edited from an anonymous report at 14ers.com.)_x000a_Analysis_x000a_Loose rock is an unavoidable hazard on some “classic” ridge traverses. To minimize the dangers, avoid climbing below others (wait until they have cleared the area), climb “nose to butt” so rockfall can’t gain momentum between members of the party, test handholds with a rap of your palm against the rock, climb early in the morning, and always wear a helmet. This party did all of these things and yet was fortunate to escape without serious injury. (Source: Aram Attarian.)"/>
    <n v="8"/>
    <m/>
    <m/>
    <m/>
    <m/>
    <m/>
    <m/>
    <m/>
    <m/>
    <m/>
    <m/>
    <n v="1"/>
    <m/>
    <x v="0"/>
    <m/>
    <n v="1"/>
    <x v="1"/>
    <x v="1"/>
    <x v="0"/>
    <x v="1"/>
    <x v="0"/>
    <x v="0"/>
    <m/>
    <m/>
    <x v="0"/>
    <m/>
    <m/>
    <m/>
    <x v="0"/>
    <x v="1"/>
    <m/>
    <m/>
    <m/>
    <x v="0"/>
    <m/>
    <m/>
    <n v="1"/>
    <m/>
    <m/>
    <m/>
    <x v="0"/>
    <m/>
    <m/>
    <m/>
    <m/>
    <m/>
    <m/>
    <m/>
    <m/>
    <m/>
    <m/>
    <m/>
    <m/>
    <x v="0"/>
    <m/>
    <m/>
    <m/>
    <m/>
    <m/>
    <m/>
    <m/>
    <m/>
    <n v="1"/>
    <m/>
    <n v="1"/>
    <m/>
    <m/>
    <m/>
    <m/>
    <m/>
    <n v="1"/>
    <x v="1"/>
    <m/>
    <m/>
    <m/>
    <m/>
    <m/>
    <m/>
    <m/>
    <m/>
    <m/>
    <m/>
    <m/>
    <n v="1"/>
    <m/>
    <m/>
    <m/>
    <m/>
    <m/>
    <m/>
  </r>
  <r>
    <x v="2031"/>
    <s v="Stranded - Darkness, Inadequate Equipment _x000a_Colorado, Eldorado Canyon State Park"/>
    <x v="25"/>
    <s v="About 6 p.m. on January 26, Tim Holm (22), Davis Gray (22), and Josh Jordan (21) became stranded on the fifth pitch of the Yellow Spur (5.10a) on Redgarden Wall. Rescuers received a call for assistance from another climber in the area, who reported hearing a male yelling for help. The reporting party yelled back at the stranded climber and asked if he wanted a rescue. The stranded climber responded, “Yes.” Twelve rescuers from the Rocky Mountain Fire Department, Rocky Mountain Rescue Group, Boulder Emergency Squad, and the Boulder County Sheriff’s Office climbed to the top of the Redgarden Wall and contacted the stranded climbers at about 8 p.m. All were assisted to the ground with no injuries. (Source: Joe Rubino.)_x000a_Analysis_x000a_The climbers reported that as they neared the top of the Yellow Spur they had to wait for a slower group above them. It became dark and started raining, and they were not equipped with headlamps or flashlights. When climbing during winter months, climbers should anticipate shorter daylight hours, colder temperatures, and changing weather conditions. In preparation, climbers should carry extra clothing, a headlamp, food, and water. When attempting multi-pitch routes, it’s prudent to research escape options and note rappel anchors en route in case you are unable to complete the ascent. (Source: Aram Attarian.)"/>
    <n v="6"/>
    <m/>
    <m/>
    <n v="3"/>
    <m/>
    <m/>
    <m/>
    <m/>
    <m/>
    <m/>
    <m/>
    <m/>
    <m/>
    <x v="0"/>
    <m/>
    <n v="1"/>
    <x v="1"/>
    <x v="1"/>
    <x v="0"/>
    <x v="0"/>
    <x v="0"/>
    <x v="0"/>
    <m/>
    <m/>
    <x v="0"/>
    <m/>
    <m/>
    <m/>
    <x v="0"/>
    <x v="0"/>
    <m/>
    <m/>
    <m/>
    <x v="0"/>
    <m/>
    <m/>
    <m/>
    <m/>
    <m/>
    <m/>
    <x v="0"/>
    <m/>
    <m/>
    <m/>
    <m/>
    <n v="1"/>
    <m/>
    <m/>
    <m/>
    <m/>
    <m/>
    <m/>
    <m/>
    <x v="0"/>
    <m/>
    <m/>
    <m/>
    <m/>
    <m/>
    <m/>
    <m/>
    <m/>
    <m/>
    <m/>
    <m/>
    <m/>
    <m/>
    <m/>
    <m/>
    <m/>
    <n v="1"/>
    <x v="1"/>
    <m/>
    <n v="1"/>
    <m/>
    <m/>
    <m/>
    <m/>
    <n v="1"/>
    <m/>
    <m/>
    <m/>
    <m/>
    <m/>
    <m/>
    <m/>
    <m/>
    <m/>
    <m/>
    <m/>
  </r>
  <r>
    <x v="2032"/>
    <s v="Stranded - Darkness, Inadequate Equipment _x000a_Colorado, Eldorado Canyon State Park, Redgarden Wall"/>
    <x v="25"/>
    <s v="On August 15 at 1 a.m., Rocky Mountain Rescue Group, Rocky Mountain Fire, an American Medical Response ambulance, and the Boulder County Sheriff’s Office responded to Redgarden Wall due to a report of a stranded climber. Kyle Willis (27) and Ryan Watts (24) had been climbing in the area and became separated after dark. Ryan was able to make it down, and then happened to run into Allison Sheets, a member of Rocky Mountain Rescue Group. She summoned other team members, and they were able to successfully guide Kyle down to the base. He was uninjured. (Source: Boulder County Sheriff’s Office.)_x000a_Analysis_x000a_When climbing late in the day, climbers should carry a headlamp along with equipment and clothing to sustain them through the night if necessary. (Source: Aram Attarian.)"/>
    <n v="5"/>
    <m/>
    <m/>
    <n v="1"/>
    <n v="1"/>
    <m/>
    <m/>
    <m/>
    <m/>
    <m/>
    <m/>
    <m/>
    <m/>
    <x v="0"/>
    <m/>
    <n v="1"/>
    <x v="1"/>
    <x v="1"/>
    <x v="1"/>
    <x v="1"/>
    <x v="0"/>
    <x v="0"/>
    <m/>
    <m/>
    <x v="0"/>
    <m/>
    <m/>
    <m/>
    <x v="0"/>
    <x v="0"/>
    <m/>
    <m/>
    <m/>
    <x v="0"/>
    <m/>
    <m/>
    <m/>
    <m/>
    <m/>
    <m/>
    <x v="0"/>
    <m/>
    <m/>
    <m/>
    <m/>
    <n v="1"/>
    <m/>
    <m/>
    <m/>
    <m/>
    <m/>
    <m/>
    <m/>
    <x v="0"/>
    <m/>
    <n v="1"/>
    <m/>
    <m/>
    <m/>
    <m/>
    <m/>
    <m/>
    <m/>
    <m/>
    <m/>
    <m/>
    <m/>
    <m/>
    <m/>
    <m/>
    <n v="1"/>
    <x v="1"/>
    <m/>
    <n v="1"/>
    <m/>
    <m/>
    <m/>
    <m/>
    <m/>
    <m/>
    <m/>
    <m/>
    <m/>
    <m/>
    <m/>
    <n v="1"/>
    <m/>
    <m/>
    <m/>
    <m/>
  </r>
  <r>
    <x v="2033"/>
    <s v="Stranded - Rope Stuck, Darkness, Inadequate Clothing _x000a_Colorado, Boulder, Third Flatiron"/>
    <x v="25"/>
    <s v="During the early evening of January 26, three climbers (two males, one female) became stranded while climbing the Standard Direct (5.2) on the East Face of the Third Flatiron. The group had decided to descend from partway up the route and was preparing a rappel when their rope became stuck above them, stranding them 200 feet above the ground._x000a_“After the rope got stuck we attempted to free it ourselves, and then asked for help from nearby climbers. When neither of those solutions worked, we discussed calling for help for probably 90 minutes,” said one of the climbers. Rain started to fall, and despite being stuck 200 feet off the ground and not having appropriate clothing and equipment for the conditions, the climbers still delayed calling for help. They eventually called 911 and Rocky Mountain Rescue Group (RMRG) responded. Volunteer rescuers climbed above the stranded party on rain-soaked, slick rock, established lowering anchors, and used the anchors to assist the climbers to the ground._x000a_Analysis_x000a_The stuck climbers were reasonably equipped to complete the climb—in daylight and with good weather. They were not prepared for complications such as a stuck rope, darkness, and deteriorating weather. First they attempted to solve the stuck rope problem themselves, and then they asked for assistance from nearby climbers. These were appropriate actions. However, even if self-rescue is being attempted, Rocky Mountain Rescue Group (RMRG) encourages calling for help early. If the problem is solved before RMRG arrives, then rescuers go home relieved. If not, rescuers are on the scene earlier. In this case it would have meant the difference between a dry, quick rescue and a wet, cold, more dangerous one._x000a_While hiking out with the stranded party, RMRG learned that they were college students who feared they could not afford the costs of a rescue. They said, “We didn’t know that the rescuers were volunteers and that they don’t charge to rescue people.” Temperatures that night fell to near freezing. Luckily the underdressed climbers were still able to function and assist in their own rescue. (Source: Rocky Mountain Rescue Group.)"/>
    <n v="9"/>
    <m/>
    <m/>
    <m/>
    <m/>
    <m/>
    <m/>
    <m/>
    <m/>
    <m/>
    <m/>
    <m/>
    <m/>
    <x v="0"/>
    <m/>
    <n v="1"/>
    <x v="1"/>
    <x v="0"/>
    <x v="0"/>
    <x v="0"/>
    <x v="0"/>
    <x v="0"/>
    <m/>
    <m/>
    <x v="0"/>
    <m/>
    <m/>
    <m/>
    <x v="0"/>
    <x v="0"/>
    <m/>
    <m/>
    <m/>
    <x v="0"/>
    <m/>
    <m/>
    <m/>
    <m/>
    <m/>
    <m/>
    <x v="0"/>
    <m/>
    <m/>
    <n v="1"/>
    <m/>
    <n v="1"/>
    <m/>
    <m/>
    <m/>
    <m/>
    <m/>
    <m/>
    <m/>
    <x v="0"/>
    <m/>
    <n v="1"/>
    <m/>
    <m/>
    <m/>
    <m/>
    <m/>
    <m/>
    <m/>
    <m/>
    <m/>
    <m/>
    <m/>
    <m/>
    <m/>
    <m/>
    <n v="1"/>
    <x v="1"/>
    <m/>
    <n v="1"/>
    <m/>
    <m/>
    <m/>
    <m/>
    <n v="1"/>
    <m/>
    <m/>
    <m/>
    <m/>
    <m/>
    <m/>
    <m/>
    <m/>
    <m/>
    <m/>
    <m/>
  </r>
  <r>
    <x v="2034"/>
    <s v="Stranded - Weather, Inexperience _x000a_Colorado, Boulder, First Flatiron"/>
    <x v="25"/>
    <s v="About 9:45 p.m. on June 28, the Boulder County Communications Center received a call from three climbers (two males, one female) stuck on the first pitch of Fandango (5.5) on the First Flatiron. Not long after that, an intense storm cell moved over the area, bringing hail, heavy rain, and widespread lightning. According to one of the climbers, the group took shelter under a huge flake to the right of the route, with lightning striking the cliff within 20 meters on all sides of the group._x000a_Personnel from Rocky Mountain Rescue Group, Boulder Open Space and Mountain Parks, American Medical Response, and the Boulder County Sheriff’s Office responded to their call for help and reached the climbers at about 11 p.m. By 1:15 a.m. all three had been evacuated off the rock without injury._x000a_Analysis_x000a_This incident was documented by the group on a smartphone and posted online. In the video one of the male climbers remarks that there is a thunderstorm in the area and the group has decided to climb anyway. At the top of the first pitch, one of the climbers notes, “The rain has stopped, there are clouds rolling in, and it is getting dark. This is going to be an adventure.” Darkness and the thunderstorm eventually overtake the group. The video shows one of the climbers calling 911 and asking the operator “are we safe?”, and then asking if they “should be taking off metal objects.” Fortunately the group stayed dry in the cave where they sought refuge, and even more fortunately none of the climbers was injured by a lightning strike or ground currents. Given the time of day and thunderstorms in the area, the group should not have started the climb. Shallow caves or chimneys are no place to be in a thunderstorm. (Sources: Boulder County Sheriff’s Office and Aram Attarian.)"/>
    <n v="8"/>
    <m/>
    <m/>
    <m/>
    <m/>
    <m/>
    <m/>
    <m/>
    <m/>
    <n v="1"/>
    <m/>
    <m/>
    <m/>
    <x v="0"/>
    <n v="1"/>
    <m/>
    <x v="1"/>
    <x v="1"/>
    <x v="0"/>
    <x v="0"/>
    <x v="0"/>
    <x v="0"/>
    <m/>
    <m/>
    <x v="0"/>
    <m/>
    <m/>
    <m/>
    <x v="0"/>
    <x v="0"/>
    <m/>
    <m/>
    <m/>
    <x v="0"/>
    <m/>
    <m/>
    <m/>
    <m/>
    <m/>
    <m/>
    <x v="0"/>
    <m/>
    <m/>
    <m/>
    <m/>
    <n v="1"/>
    <n v="1"/>
    <m/>
    <m/>
    <m/>
    <m/>
    <m/>
    <m/>
    <x v="0"/>
    <m/>
    <n v="1"/>
    <m/>
    <m/>
    <m/>
    <m/>
    <m/>
    <m/>
    <m/>
    <m/>
    <m/>
    <m/>
    <m/>
    <m/>
    <m/>
    <m/>
    <m/>
    <x v="1"/>
    <m/>
    <n v="1"/>
    <m/>
    <m/>
    <m/>
    <m/>
    <m/>
    <m/>
    <m/>
    <m/>
    <m/>
    <n v="1"/>
    <m/>
    <m/>
    <m/>
    <m/>
    <m/>
    <m/>
  </r>
  <r>
    <x v="2035"/>
    <s v="Stranded, Rappel Error - Forgot To Untie Knot _x000a_California, Yosemite National Park, Royal Arches"/>
    <x v="25"/>
    <s v="&quot;On July 26, Ted (25) and Stephanie (23) climbed Royal Arches (Grade III 5.7 A0). They started at 10:30 a.m. Ted, with 4.5 years of experience versus Stephanie’s one year, was the team leader. The climb took a lot longer than they expected, so they didn’t begin the rappels until 1 a.m. on the 27th. They were climbing with one 60-meter rope, and when Ted set up the first rappel he tied knots in the ends of the rope. At the bottom of the first rappel, they pulled the rope, forgetting to untie the knot in the end they released. The knot got stuck in the anchor above. Ted thought about trying to ascend the stuck rope while tied to the end they still had, but the terrain between him and the anchor above looked like a “5.14 slab,” it was dark, and even with their headlamps there were no visible opportunities for protection. The summer night was relatively warm and they each had a shell jacket, so they decided it was safest to wait until morning and then call for help. At 6 a.m. Ted called 911. Rescuers climbed the route and rappelled with Ted and Stephanie to the ground._x000a_Analysis_x000a_Ted and Stephanie made the common mistake of getting a late start on an “easy” but long multi-pitch climb. Climbers who know the Royal Arches well often complete the route in eight hours or less. However, the climb involves 15 pitches of complex routefinding, a pendulum maneuver, and several traverses. As a result, parties with limited trad experience are frequently benighted. Starting early gives you more daylight to deal with potential snafus such as the dreaded knot jam, and there may even be another party above to drop your stuck rope to you. Finally, the more mentally and physically tired you are, the more likely you are to make mistakes. (Source: Ted and Jesse McGahey, NPS Ranger.)&quot;"/>
    <n v="12"/>
    <m/>
    <m/>
    <n v="2"/>
    <m/>
    <m/>
    <m/>
    <m/>
    <m/>
    <m/>
    <m/>
    <n v="1"/>
    <m/>
    <x v="0"/>
    <m/>
    <m/>
    <x v="1"/>
    <x v="0"/>
    <x v="0"/>
    <x v="0"/>
    <x v="0"/>
    <x v="0"/>
    <m/>
    <n v="1"/>
    <x v="0"/>
    <m/>
    <m/>
    <m/>
    <x v="0"/>
    <x v="0"/>
    <m/>
    <m/>
    <m/>
    <x v="0"/>
    <m/>
    <m/>
    <m/>
    <m/>
    <m/>
    <m/>
    <x v="0"/>
    <m/>
    <m/>
    <m/>
    <m/>
    <n v="1"/>
    <m/>
    <m/>
    <m/>
    <m/>
    <m/>
    <m/>
    <m/>
    <x v="0"/>
    <m/>
    <n v="1"/>
    <n v="1"/>
    <m/>
    <m/>
    <m/>
    <m/>
    <n v="1"/>
    <m/>
    <m/>
    <m/>
    <m/>
    <n v="1"/>
    <m/>
    <m/>
    <m/>
    <m/>
    <x v="1"/>
    <m/>
    <n v="1"/>
    <m/>
    <n v="1"/>
    <m/>
    <m/>
    <m/>
    <m/>
    <m/>
    <m/>
    <m/>
    <m/>
    <n v="1"/>
    <m/>
    <m/>
    <m/>
    <m/>
    <m/>
  </r>
  <r>
    <x v="2036"/>
    <s v="Avalanche - Climbing Alone and Unroped _x000a_New Hampshire, Mt. Washington, Huntington Ravine, Pinnacle Gully"/>
    <x v="25"/>
    <s v="On March 1, James “Jimmy” Watts died as a result of injuries sustained in an avalanche in Pinnacle Gully. Jimmy left the Harvard Mountaineering Club cabin near the base of Huntington Ravine, intending to climb multiple gullies. Based on earlier conversations and by tracking his footprints in new snow, it’s believe he climbed the ice pitches in Odell Gully. He then descended a snow ramp into the bottom of South Gully before heading up into Pinnacle. Approximately two-thirds of the way up the route, on what would be the second pitch for a roped party, Jimmy triggered a slab avalanche that carried him downslope. He was found by a climber halfway down the Fan (the talus slope in the lower portion of the ravine) at approximately 3 p.m. The climber, who is a physician, called 911 to report the accident. He reported that Jimmy had no vital signs. USFS snow rangers responded to the scene from Hermit Lake. They located Jimmy, confirmed his status, and prepared him for transport to Pinkham Notch._x000a_The avalanche released in the upper portion of the second pitch of the ice climb, just below a narrowing formed by exposed rock in the gully. The crown line was about 20 to 30 feet uphill from where we believe the climber was when the avalanche released. The crown was two feet deep, 20 feet wide, and slid on a bed surface of water ice. Avalanche danger on the day of the incident was rated “moderate.”_x000a_Analysis_x000a_Jimmy Watts was a strong mountaineer with seven years of climbing experience, and was president of the Harvard Mountaineering Club from 2009 to 2010. He had spent dozens of winter days on Mt. Washington over the years. He had climbed every gully in Huntington Ravine, including Pinnacle, multiple times. All of the gullies were well within his technical abilities. Jimmy had read about and studied the dynamics of avalanches, and gained decision-making experience from years of mountaineering and backcountry snowboarding. However, he had never taken a formal avalanche safety course._x000a_At the time of the accident he had been climbing on the mountain and staying at the Harvard Cabin at the base of Huntington Ravine for several days. He was well aware of the recent snow cycle and weather conditions on the mountain. A few days before the accident he climbed Pinnacle and Damnation gullies with a partner. On the day of the accident he read the posted avalanche report and discussed his plans with the Harvard Cabin caretaker and the Mt. Washington snow rangers._x000a_Jimmy knew he might encounter unfavorable conditions, and even though he was climbing solo he carried a pack containing all the equipment he might need for retreat: a 60-meter rope, harness, and anchor-building materials for ice and rock. Of course, this equipment could do nothing in the event of a sudden hazard such as an unexpected avalanche._x000a_The avalanche that killed Jimmy was not large. He was not buried and did not suffocate, but instead died from internal injuries caused by his fall. Had the avalanche occurred in lower-consequence terrain, he likely would have been unhurt. However, once above the first-pitch ice bulge in Pinnacle, any fall would have been severe._x000a_The Jimmy we knew liked to go for it, and it was one of his many admirable qualities. He was no doubt trying to balance this enthusiasm against rational risk calculations and his love of life. In the end, it all added up to a decision to go. It’s a good opportunity to reflect on our own decision-making processes and what goes into them. (Source: Edited from a report submitted by Will Skinner and various members of the Harvard Mountaineering Club.)"/>
    <n v="8"/>
    <m/>
    <m/>
    <m/>
    <m/>
    <m/>
    <m/>
    <m/>
    <m/>
    <m/>
    <m/>
    <n v="1"/>
    <m/>
    <x v="1"/>
    <m/>
    <m/>
    <x v="1"/>
    <x v="1"/>
    <x v="1"/>
    <x v="1"/>
    <x v="0"/>
    <x v="0"/>
    <m/>
    <m/>
    <x v="1"/>
    <n v="1"/>
    <n v="1"/>
    <m/>
    <x v="0"/>
    <x v="1"/>
    <m/>
    <m/>
    <m/>
    <x v="1"/>
    <m/>
    <m/>
    <m/>
    <m/>
    <n v="1"/>
    <m/>
    <x v="0"/>
    <m/>
    <m/>
    <m/>
    <m/>
    <m/>
    <m/>
    <m/>
    <m/>
    <m/>
    <m/>
    <m/>
    <m/>
    <x v="0"/>
    <m/>
    <m/>
    <m/>
    <m/>
    <m/>
    <m/>
    <m/>
    <m/>
    <m/>
    <m/>
    <m/>
    <m/>
    <m/>
    <m/>
    <m/>
    <m/>
    <m/>
    <x v="1"/>
    <m/>
    <m/>
    <m/>
    <m/>
    <m/>
    <m/>
    <m/>
    <m/>
    <n v="1"/>
    <m/>
    <m/>
    <m/>
    <m/>
    <m/>
    <m/>
    <m/>
    <m/>
    <m/>
  </r>
  <r>
    <x v="2037"/>
    <s v="Avalanche, Fall on Snow/Ice - Inadequate Equipment, Inadequate Protection, Weather, Exceeding Abilities _x000a_Washington, Mt. Rainier, Liberty Ridge"/>
    <x v="25"/>
    <s v="On the morning of May 18, we (Cory Smith, 26, author of this report; Sydney Seyfart, 30; and Tim Smith, 23) were at about 13,000 feet on Liberty Ridge, just above the Black Pyramid. We were 1,100 feet below the summit of Liberty Cap and the end of the technical terrain. The night before we finished the last of our stove fuel. Two nights before we had discovered frost nip on my brother’s toes. We had been on the move since May 14, often through harrowing terrain. The weather had for the most part consisted of pervasive cloud cover that made for poor visibility. This made navigating the Carbon Glacier difficult. We had had to spend an extra day at Thumb Rock due to inclement weather._x000a_Tim led a serac pitch, and then we simul-climbed an ice and snow slope above. There was one last steep, traversing pitch of 55- or 60-degree ice before easy terrain and the top of Liberty Cap. I had chosen to bring only two ice screws on this climb, and when I reached the foot of the final steep ice section I had only one left. The second was on my brother’s harness below me. I chose not to set a belay and tried climbing the pitch._x000a_As I only had one ice screw I conserved it, climbing high above a snow picket at the base of the ice. Above the steep ice band I reached a section with ice on the left and snow on the right. I moved to the snow to rest. I should have set the screw before venturing onto the snow. Tim and I were on opposite ends of a 60-meter rope, and Sydney was tied in the center. Because of the traversing, we were zigzag on the slope, with me directly above Tim and Sydney off to the side. As I stomped out steps, I triggered a small avalanche that swept me over an ice band. I fell for 40 feet and fractured the talus bone in my left ankle. My fall continued in tomahawk fashion down the slope between Sydney and Tim. Tim hunkered down on his tools and was hit by the avalanche while Sydney was out of the avalanche path. She had little time to react, and when the rope came taut I ripped her from her stance, along with the snow picket beside her. After the snow passed Tim, he looked up and saw Sydney fall past him, so he hunkered back down again. When the rope came taut, he was pulled about 10 feet down before arresting the fall._x000a_All told, I fell at least a couple of hundred feet and Sydney fell at least 100 feet. Sydney suffered a laceration and bruising above her left kidney, perhaps from the snow picket that popped beside her. I knew my ankle or leg had broken as I fell. When I came to a stop I saw that it was angulated 45 degrees medially. There was no pain or blood._x000a_I was on my side, facing downhill with the rope wrapped around me, constricting my breathing. I righted myself and tried to untangle from the rope, but with my broken ankle this was too difficult. Sydney was yelling above me, trying to figure out if I was OK. “No,” I answered, “my leg is broken.” I planted my picks in the slope above me, with my lanyards taut on my harness, and then I untied, unwound the skein, and tied back in._x000a_I knew that I had to try to climb out, for several reasons. First, Tim and Sydney weren’t going to leave me. Second, we had no way of contacting help and there were no other teams on the north side of the mountain. Third, remaining in our current location would require spending a night out on a 50-degree slope. (Our previous bivy was farther away than Liberty Cap, and reaching it would have required rappelling the serac and giving up precious progress.) Fourth, remaining in technical terrain would endanger the lives of any rescuers who tried to help us, whereas the terrain on top of Liberty Cap was relatively innocuous._x000a_The climbing was slow at first, but I developed a system involving the knee of my bad leg. (My kneecap later suffered cold injury because of this.) Sydney and Tim climbed until they reached the base of the ice band, where Tim set a belay. I reached the belay with some groveling and sat down on a snow bench Sydney had made. I gave my ice screw to Tim, and we decided he would lead the ice band. He completed a phenomenal lead and didn’t rest in any snow. Sydney set off after Tim, who had set a belay out of sight. When the rope came taut on my harness, I didn’t know what I was going to do, but I knew this traversing pitch would be decisive. Tim and Sydney couldn’t assist me, and using my left crampon was out of the question. On hard ice, my left knee didn’t work for anything but balance. However, it went better than expected, and once I finished the traverse they were able to assist my ascent. I set three points and yelled, “Pull!” They hauled on the rope and I moved._x000a_Once I reached the belay, Tim began breaking trail through deep snow toward the summit of Liberty Cap. I crawled and scooted along to reach it, then descended the other side to a bivy site. It was about 7 p.m. now, and our bivy site was on a large level area on the ridge descending from Liberty Cap toward its saddle with the Columbia Crest._x000a_They set up the tent with trekking poles because the tent poles had been thrown from my backpack in the fall. I lay down and did nothing, like a Samuel Beckett character. I still was not in pain. In the tent Sydney concluded that instead of going down the Emmons Glacier as we had planned, she and Tim needed to go to the summit early in the morning and make contact with guided parties that could get us help. At the time, Sunrise Road had not yet opened and Camp Schurman was not yet staffed, so the Emmons Glacier was deserted. From the summit they would go down the Disappointment Cleaver route on the southeast side of the mountain. I would remain in the tent and await rescue._x000a_The next day the weather was serene, the best yet, and Sydney’s plan worked. Tim and Sydney left me with all their food and water, thinking that I might be there for several days. They subsisted on the generosity of guides, rangers, and other climbers on the DC that day. Three hours after Tim and Sydney left the tent, three guides from IMG and RMI arrived and gave me medical attention, chocolate, tea, and food. They coordinated a rescue with the Rainier National Park rangers and U.S. Army Reserve 214th General Support Aviation Brigade. The area beside my tent served as a landing zone for a Chinook. I was flown off Liberty Cap at 3 p.m. I am indebted to all the individuals, guiding companies, and government organizations involved in my rescue. I am still more grateful to Tim and Sydney for saving all our lives._x000a_Unfortunately, Tim’s frost nip turned to frostbite. When he was assessed at Camp Muir, the rangers decided that he should not walk anymore, so they tobogganed him down the Muir Snowfield to Paradise and a waiting ambulance. Four months later, he had to have amputations of the first, second,_x000a_Analysis_x000a_There are a number of ways we could have approached this climb to be better prepared and to decrease risk, including asking ourselves several questions more seriously beforehand:_x000a_1. Was it reasonable to expect to navigate the Carbon Glacier and ascend Liberty Ridge in potentially poor conditions when none of us had climbed the route before?_x000a_2. If so, should we have brought more provisions, fuel, and equipment than we would have brought if conditions were ideal?_x000a_3. Should we have considered alternative, less committing routes in the area?_x000a_4. Given the route’s isolation, would a sat phone or SPOT device have been useful?_x000a_If we had brought more fuel, we would not have run low on water. Our initial itinerary was for a four-day climb, and we brought food and fuel for five days. But we ended up spending six days on the mountain. If we had brought more ice screws, I might not have run it out on that final ice pitch, risking a catastrophic fall. Ascending the ice slope above the Black Pyramid would have been faster and safer with more screws. I could have evaluated the slope more conservatively and avoided the snow patch._x000a_So how did Tim lose six toes to frostbite? Two additional, unanticipated days on the mountain increased the duration of his exposure to cold. Due to inexperience, Tim had brought cotton socks for his extra pair. Tim lent his first pair to Sydney on the third day and was unaware that his extra cotton pair would get wet and freeze. When we crawled into our tent during the last two nights, his socks had frozen to the toe boxes of his boots. During the climb, we were unaware of his cotton socks. Sydney and I should have been more involved in Tim’s pre-climb preparation. We knew that Tim was the least experienced mountaineer, but we failed to properly compensate for his inexperience during our preparations. Tim met up with us shortly before the climb and we went straight to Rainier. We should have taken the time to inspect his gear._x000a_For Sydney, Tim, and me, this climb was pivotal on a lifelong scale. This was an accident that should never have happened. (Source: Cory Smith.) and third toes of both feet. Sydney was the only one of us to descend the mountain under her own power."/>
    <n v="12"/>
    <m/>
    <m/>
    <n v="2"/>
    <n v="1"/>
    <m/>
    <m/>
    <m/>
    <m/>
    <n v="1"/>
    <m/>
    <m/>
    <m/>
    <x v="0"/>
    <n v="1"/>
    <m/>
    <x v="1"/>
    <x v="1"/>
    <x v="0"/>
    <x v="1"/>
    <x v="0"/>
    <x v="0"/>
    <m/>
    <m/>
    <x v="0"/>
    <m/>
    <m/>
    <m/>
    <x v="0"/>
    <x v="1"/>
    <n v="1"/>
    <m/>
    <m/>
    <x v="0"/>
    <m/>
    <m/>
    <m/>
    <n v="1"/>
    <n v="1"/>
    <m/>
    <x v="0"/>
    <m/>
    <m/>
    <n v="1"/>
    <m/>
    <n v="1"/>
    <n v="1"/>
    <m/>
    <m/>
    <m/>
    <m/>
    <m/>
    <m/>
    <x v="0"/>
    <m/>
    <m/>
    <m/>
    <m/>
    <m/>
    <m/>
    <m/>
    <m/>
    <m/>
    <m/>
    <m/>
    <m/>
    <m/>
    <m/>
    <m/>
    <m/>
    <n v="1"/>
    <x v="0"/>
    <m/>
    <m/>
    <m/>
    <m/>
    <m/>
    <m/>
    <m/>
    <m/>
    <m/>
    <m/>
    <n v="1"/>
    <m/>
    <m/>
    <m/>
    <m/>
    <m/>
    <m/>
    <m/>
  </r>
  <r>
    <x v="2038"/>
    <s v="Fall into Crevasse - Snow Bridge Collapsed, Climbing Unroped _x000a_Oregon, Mt. Jefferson, Whitewater Glacier"/>
    <x v="25"/>
    <s v="Our team—Craig Hanneman (64), Mark Morford (56), Bob Alexander (56), and Jim Walkley (40)—was traversing the Whitewater Glacier at about 1 p.m. on July 20, after successfully summiting via the Jefferson Park Glacier route. We were traveling unroped, and our helmets and crampons were stowed. Conditions on the glacier were such that we believed existing crevasses were for the most part open and obvious and could be easily avoided._x000a_At around the 8,900-foot level, midway across the glacier, we encountered an area of tic-tac-toe crevasses. Hanneman, who had climbed the same route two weeks prior, and Morford were in the lead, and Walkley and Alexander were a short distance behind. Hanneman recognized that we probably had drifted too far down-glacier and needed to climb a little to get around this crevassed section. Alexander suggested roping up, and we were beginning to back out of the area to accomplish this when the snow under Hanneman gave way. He had been unknowingly standing on a partial bridge. A 10- by 25-foot section collapsed, and he fell approximately 30 feet into a tapering part of the crevasse. The bridge on which he was standing was probably five feet thick and stayed mostly intact. It wedged in the taper about 30 feet from the surface. Hanneman rode this bridge down. A large portion of the lip followed the main slab and fell on top of Hanneman, mostly burying him. Another large portion of the bridge, about 10 by 10 feet, remained hanging and threatened to fall on him._x000a_The team was relieved to hear Hanneman’s muffled calls for help. He was able to partially free one arm after about five minutes and clear a space in front of his face to breathe, but was otherwise unable to move. The rescue effort was dealt an immediate blow when we realized that our one 9mm rope was with Hanneman, in his pack, buried. A quick inventory of every runner, piece of cord and webolette on our harnesses allowed us to cobble together about 40 feet of line. Morford volunteered to go in, but before that could happen we needed to get to the far side of the crevasse. The near wall still had significant amounts of snow clinging to it. We couldn’t risk knocking it loose and dropping it on Hanneman._x000a_We did an end run of the crevasse field and then carefully navigated back to the opposite edge of the crack that held Hanneman. Morford tied into our makeshift rope and was lowered with a hip belay into the crevasse. The sides of the crevasse were vertical or overhanging and coated with rotten snow. It was not possible to get any purchase with crampons or tools in the crevasse walls. Thirty minutes had passed since the accident. Hanneman was clad in a T-shirt and was soaking wet, buried in snow, and getting very cold. Most of his body was buried below a block of ice. His head was contorted at an angle that suggested a neck injury. He was conscious but incoherent. It took another 30 minutes to dig him free, access his pack, add some layers, and send the climbing rope up._x000a_Alexander and Walkley set up a haul system in a cramped field surrounded by crevasses. At that point we were fortunate to flag down two other climbers. These two provided extra horsepower and much more assistance. The raise went quickly, but the lip presented us with a difficult problem. Even with an ice axe as edge protection, the rope dug deeply into the rotten snow of the freshly formed lip. Hanneman is not a small guy (6-feet-3-inches and 210 pounds), he had basically lost the ability to control his limbs, and was mostly delirious and in considerable pain. He could do little to assist us in getting him over the last few feet. A second drop loop and a lot of yanking on his arms and harness finally got him over the edge. Close to two hours had passed since the initial fall, and we had a severely hypothermic, injured friend._x000a_Some us worked to get Hanneman out of wet clothes while the others extracted Morford. He too was a little cold after having spent an hour and a half in a wet crevasse. Now in dry layers, Hanneman was placed in two sleeping bags and zipped into a bivy sack. He continued to shiver uncontrollably, flail around, and didn’t always seem to recognize us._x000a_Despite having a clear view of most of central Oregon, we had been unable to get a cell signal to call or text for assistance. At this point, Kasey Crockett and Tony Chenier (the two other climbers) basically emptied their packs of anything we could use, noted the coordinates of our location, and headed for the Whitewater Trailhead to report the accident to authorities and a fifth member of our party who had elected not to climb. They completed this task by 5:20 p.m. Meanwhile, Morford and Walkley made a round trip to our camp on the North Ridge to collect additional gear for a bivy on the glacier._x000a_Over the course of the evening, as he warmed up, Hanneman’s mental state improved, but he was still in considerable discomfort and we worried about possible internal injuries. Our plan was to monitor him through the night and reassess our situation in the morning. We didn’t anticipate any assistance until daylight. As darkness fell we all retreated into our bags and tried to stay warm. Hanneman was cocooned in three sleeping bags atop a down air mattress, and all of this was packaged in a bivy sack._x000a_At 11 p.m. we were surprised to hear rotors and see the spotlight from an Oregon Army National Guard Blackhawk. We scrambled to put on our boots and secure our gear. Soon the flight medic was descending, followed by a litter. The helicopter withdrew while we packaged Hanneman, then returned to take him on a wild ride into the sky. The medic grabbed Hanneman’s pack and clipped onto the cable a few minutes later. Once he was onboard, the Blackhawk turned away and it was suddenly quiet, except for the sound of one large collective exhale._x000a_Analysis_x000a_We should have been roped up when we stepped onto the glacier. There was no reason not to be. The rope had been used appropriately up to this point. However, we were nearing the end of what had been a straightforward climb and thinking that all of the difficulties were behind us. We just let our guard down. A rope may not have prevented the accident, but it likely would have minimized the injuries and would certainly have expedited the extraction._x000a_We are all grateful for the selfless assistance provided by Kasey Crockett and Tony Chenier, and to the Oregon Army National Guard for their swift response and willingness to conduct a night operation. Our thanks also go out to SAR officials from Linn, Marion, Jefferson, and Deschutes counties for making the right things happen. Finally, our appreciation to the mountain rescue organizations and ground teams that began to mobilize on our behalf. (Source: members of the climbing party.)"/>
    <n v="6"/>
    <m/>
    <m/>
    <m/>
    <m/>
    <m/>
    <n v="1"/>
    <n v="3"/>
    <m/>
    <m/>
    <m/>
    <m/>
    <m/>
    <x v="0"/>
    <n v="1"/>
    <m/>
    <x v="1"/>
    <x v="1"/>
    <x v="1"/>
    <x v="1"/>
    <x v="0"/>
    <x v="0"/>
    <m/>
    <m/>
    <x v="1"/>
    <n v="1"/>
    <m/>
    <m/>
    <x v="0"/>
    <x v="1"/>
    <m/>
    <m/>
    <m/>
    <x v="0"/>
    <m/>
    <m/>
    <m/>
    <m/>
    <m/>
    <n v="1"/>
    <x v="0"/>
    <n v="1"/>
    <m/>
    <m/>
    <m/>
    <m/>
    <m/>
    <m/>
    <m/>
    <m/>
    <m/>
    <m/>
    <m/>
    <x v="0"/>
    <m/>
    <m/>
    <m/>
    <m/>
    <m/>
    <m/>
    <m/>
    <m/>
    <m/>
    <m/>
    <m/>
    <m/>
    <m/>
    <m/>
    <m/>
    <m/>
    <m/>
    <x v="1"/>
    <m/>
    <m/>
    <m/>
    <m/>
    <m/>
    <m/>
    <m/>
    <m/>
    <m/>
    <m/>
    <m/>
    <m/>
    <n v="1"/>
    <m/>
    <m/>
    <m/>
    <m/>
    <m/>
  </r>
  <r>
    <x v="2039"/>
    <s v="Fall on Ice, Climbing Alone and Unroped _x000a_New Hampshire, Crawford Notch, Frankenstein Cliffs"/>
    <x v="25"/>
    <s v="Mark, Pete, and I (Jesse Morenz) headed up to the Whites early Saturday morning, March 16, to train for our upcoming Liberty Ridge climb. We arrived at the Frankenstein parking lot at 12:30 p.m. and planned on getting in two climbs before our larger alpine climb the next day. We decided to climb the first two pitches of Standard and then finish with the Penguin. At the base of the route we encountered an older climber (mid-60s). He was by himself and seemed a bit off. Not thinking much of it, we headed up the first pitch of Standard. Pete led up to the cave on the right side and set up a belay, bringing Mark and I up. At the cave we arranged ourselves and then Mark headed up the second pitch. After Mark began, we heard a sound that is hard to describe, but all of us knew what it was: the sound of a falling climber. I looked down to see the older climber cartwheeling down the lower portion of the route, all the way to the railroad tracks below. At first I thought he had slipped at the base of the route and tumbled down. I quickly realized that he was moving too fast—he had fallen off the first pitch of Standard Center while soloing._x000a_Other than curl into a fetal position, he did not move after impact; this was a very serious injury or a fatality. At the tracks, four or so climbers reached him nearly instantly. They dispatched two runners to call 911 and get the litter from the emergency cache at the parking area. As this was happening, I called down to see if they needed help. They told me that they would need us to help carry him out. Being mindful of our own safety, Mark carefully downclimbed back to the cave and all three of us rapped down, leaving the rope in place._x000a_The first climbers on the scene had bandaged the victim’s head wound and taken his pulse, led by an IMCS guide. He was not unconscious, but was barely speaking. He was complaining about his hip and saying he could not breathe. He was gurgling when he took a breath. One of the runners returned with the litter and the group lifted him onto it, securing him with climbing rope and webbing. Then the group lifted the litter and carried the victim out. Climbers, many still in full gear, took turns keeping his airway clear. He complained from time to time that he could not breathe, but as time passed these complaints decreased._x000a_More and more climbers joined the rescue party as we walked down the tracks; over 15 climbers were assisting with the rescue by the time we got to the trestle. I expected to see snow machines on the other side of the trestle, but there were none. We carried him out the entire way. Very close to the parking area, a few EMTs met us. At the parking area we transferred the man onto a gurney and the EMTs put him in the ambulance. We were informed that they planned to take him to an area where a medical helicopter could land and transport him to Dartmouth’s hospital._x000a_Analysis_x000a_My thoughts on the matter are, first and foremost, solo ice climbing is dangerous. This was the second major incident in a few weeks in the Whites involving a solo ice climber. The second is that one should not expect a major rescue if injured. This accident happened under the best possible conditions for a rescue. It was on a frequently climbed route, and there were many people around. Even so, it took 80 minutes to get the victim to the ambulance. If an injury occurred in a more remote area of the White Mountains, like Mt. Willey, it could be many hours before anyone responded. One must remember these rescue personnel are volunteers from a small town—in this case Bartlett. They did everything right, but they do not have the staff or resources to get paramedics to an injured climber in 15 minutes (or even an hour). What one can rely on is help from the tribe—every climber who saw the incident helped. But they can only help if they are around. (Source: Jesse Morenz.)"/>
    <n v="8"/>
    <m/>
    <m/>
    <m/>
    <m/>
    <m/>
    <m/>
    <n v="1"/>
    <m/>
    <n v="1"/>
    <m/>
    <m/>
    <m/>
    <x v="0"/>
    <n v="1"/>
    <m/>
    <x v="0"/>
    <x v="1"/>
    <x v="1"/>
    <x v="1"/>
    <x v="0"/>
    <x v="0"/>
    <m/>
    <m/>
    <x v="1"/>
    <n v="1"/>
    <n v="1"/>
    <m/>
    <x v="0"/>
    <x v="1"/>
    <m/>
    <m/>
    <m/>
    <x v="1"/>
    <m/>
    <m/>
    <m/>
    <m/>
    <m/>
    <m/>
    <x v="0"/>
    <m/>
    <m/>
    <m/>
    <m/>
    <m/>
    <m/>
    <m/>
    <m/>
    <m/>
    <m/>
    <m/>
    <m/>
    <x v="0"/>
    <m/>
    <m/>
    <m/>
    <m/>
    <m/>
    <m/>
    <m/>
    <m/>
    <m/>
    <m/>
    <m/>
    <m/>
    <m/>
    <m/>
    <m/>
    <m/>
    <m/>
    <x v="1"/>
    <m/>
    <m/>
    <m/>
    <m/>
    <m/>
    <m/>
    <m/>
    <m/>
    <n v="1"/>
    <m/>
    <m/>
    <m/>
    <m/>
    <m/>
    <m/>
    <m/>
    <m/>
    <m/>
  </r>
  <r>
    <x v="2040"/>
    <s v="Fall on Rock - Fatigue, Inadequate Protection, Exceeding Abilities _x000a_Utah, Little Cottonwood Canyon, Beckey's Wall"/>
    <x v="25"/>
    <s v="My daughter Alex (27) had demonstrated very good climbing and protection skills the previous summer when she took me up a two-pitch, 5.7 trad route. Now it was May 11, and neither she nor I had climbed much since. Since she is young and strong (and I am neither at over 70), I thought she could lead Beckey’s Wall, a 5.7 trad route on the granite in Little Cottonwood Canyon. However, she had not climbed the route before._x000a_Leading the tricky and slippery first pitch, a ramp in a right-facing corner, I realized she was a bit off her game. But I said nothing, not wanting to interfere. As I watched from the belay anchor, she started up the near-vertical, left-facing corner of the second and final pitch. In my day, one would climb up the corner with a good crack for pro, and then, just before it becomes slightly overhanging, the climber would move left out onto the face where there is—or used to be—a good piton. She placed a good medium-size nut in the corner crack, just below the point where it starts becoming slightly overhanging. She climbed down some and moved out on the face, but could not find a piton. It had been removed. Apparently one is supposed to climb the crack directly now._x000a_I remembered it was possible, but difficult, to place a small nut higher on the face, and suggested she do this. She could not find a good placement of any sort. She decided to go for it, and she climbed through the most difficult section. Now a good eight to ten feet above her last piece, the good nut, she began the traverse back into the corner crack, where it leans back above the steep section. She recalled, “If I fall here I’m in trouble.” The traverse is tricky and she was now tired and fell._x000a_I can’t recall if I hauled in rope or not, but likely I managed to bring in some, as it is automatic. She rotated to face out, and the rope came tight just as she reached the sloping ramp, barely touching it, about 10 feet above me. She immediately pulled her left shoe off and said she had broken her foot, apparently having hit the wall on the way down. Had she hit the ramp it would have been much worse._x000a_I lowered her to me and then down to the ledge at the start of the climb. She slid on her bum, keeping her left leg off the rock. There were a couple of other climbers at the ledge and they volunteered to retrieve the “saving” nut (now framed). Once at the trail, which is initially steep, it was a long “rumping” (arms and bum to move forward) trek to the parking lot, which is actually only a fairly short distance by hiking standards._x000a_She was diagnosed with a shattered talus bone and fractured calcaneus in her left foot. She was non-weight-bearing for 12 weeks and was in a boot for four months. It was a long summer on crutches, and she is not pain-free, but she’s still climbing. (Source: Peter Lev.)_x000a_Analysis_x000a_We thank this experienced climber for reporting. He thinks that one of the factors at work may have been that both parties were trying to please and/or defer to each other. Parents who are climbing with offspring need to consider this dynamic and try to agree when backing off might be the best solution. (Source: Jed Williamson.)"/>
    <n v="7"/>
    <m/>
    <m/>
    <m/>
    <n v="1"/>
    <m/>
    <m/>
    <n v="1"/>
    <m/>
    <n v="1"/>
    <m/>
    <m/>
    <m/>
    <x v="0"/>
    <n v="1"/>
    <m/>
    <x v="1"/>
    <x v="1"/>
    <x v="0"/>
    <x v="0"/>
    <x v="0"/>
    <x v="0"/>
    <m/>
    <m/>
    <x v="0"/>
    <m/>
    <m/>
    <m/>
    <x v="0"/>
    <x v="0"/>
    <m/>
    <m/>
    <m/>
    <x v="0"/>
    <m/>
    <m/>
    <m/>
    <m/>
    <m/>
    <m/>
    <x v="0"/>
    <m/>
    <m/>
    <m/>
    <m/>
    <m/>
    <m/>
    <m/>
    <m/>
    <m/>
    <m/>
    <n v="1"/>
    <m/>
    <x v="0"/>
    <m/>
    <m/>
    <m/>
    <m/>
    <m/>
    <m/>
    <m/>
    <n v="1"/>
    <m/>
    <m/>
    <m/>
    <m/>
    <m/>
    <m/>
    <m/>
    <m/>
    <m/>
    <x v="0"/>
    <m/>
    <m/>
    <m/>
    <m/>
    <m/>
    <m/>
    <m/>
    <m/>
    <m/>
    <m/>
    <n v="1"/>
    <m/>
    <m/>
    <m/>
    <m/>
    <m/>
    <m/>
    <m/>
  </r>
  <r>
    <x v="2041"/>
    <s v="Fall on Rock - Rope Severed on Sharp Edge, Inadequate Protection _x000a_Minnesota, Sandstone ice cliff"/>
    <x v="25"/>
    <s v="A party of approximately 15 volunteers was cleaning routes for the ice climbing season at the Sandstone ice cliff. Volunteers’ levels of experience ranged from great to little._x000a_The victim volunteered to go on rappel to clean the face of a new route and was handed an 11mm static rope. Having no other gear with her and assuming the risk would be small, she tied the rope to a tree, double-checked her systems, and rappelled down to clean the route. After one route was successfully cleaned, she climbed back up and tied off in a new spot to continue cleaning._x000a_For efficiency, she was clearing an area on the wall with a width of approximately 30 feet, moving from side to side. About two feet below the top of the cliff, however, the rope was rubbing on a sharp edge of sandstone that was just barely visible to people who inspected the area after the accident. That edge ended up severing the rope, and she fell about 30 feet to the ground. A lucky landing left her only with two stable fractures, one in her vertebrae and one in her pelvis._x000a_Analysis_x000a_This accident might have been prevented by the use of edge protectors, a better understanding of the type of rock and its susceptibility to erosion and sharpness, an anchor system that extended over the sharp edge, a more thorough inspection for sharp or rough edges, and less horizontal movement while on rappel. (Source: Kathleen Loughran, 22.)"/>
    <n v="8"/>
    <m/>
    <m/>
    <n v="1"/>
    <m/>
    <m/>
    <m/>
    <m/>
    <m/>
    <n v="1"/>
    <n v="1"/>
    <n v="1"/>
    <m/>
    <x v="0"/>
    <n v="1"/>
    <m/>
    <x v="1"/>
    <x v="1"/>
    <x v="0"/>
    <x v="1"/>
    <x v="0"/>
    <x v="0"/>
    <m/>
    <m/>
    <x v="0"/>
    <m/>
    <m/>
    <m/>
    <x v="0"/>
    <x v="0"/>
    <m/>
    <m/>
    <m/>
    <x v="0"/>
    <m/>
    <m/>
    <m/>
    <m/>
    <m/>
    <m/>
    <x v="0"/>
    <m/>
    <m/>
    <m/>
    <m/>
    <m/>
    <m/>
    <m/>
    <m/>
    <m/>
    <m/>
    <m/>
    <m/>
    <x v="0"/>
    <m/>
    <m/>
    <m/>
    <m/>
    <m/>
    <m/>
    <m/>
    <m/>
    <n v="1"/>
    <m/>
    <m/>
    <m/>
    <m/>
    <m/>
    <n v="1"/>
    <m/>
    <m/>
    <x v="0"/>
    <m/>
    <m/>
    <m/>
    <m/>
    <m/>
    <m/>
    <m/>
    <m/>
    <m/>
    <m/>
    <m/>
    <m/>
    <m/>
    <m/>
    <m/>
    <m/>
    <m/>
    <m/>
  </r>
  <r>
    <x v="2042"/>
    <s v="Fall on Rock - Very Large Handhold Broke Free _x000a_Wyoming, Grand Teton National Park, Mt. Owen, Crescent Arête"/>
    <x v="25"/>
    <s v="On June 20 at 2:26 p.m., Teton Interagency Dispatch Center transferred an emergency cell phone call from Jeff Judkins (38) to Rescue Coordinator G. Montopoli. Judkins was climbing on the Crescent Arête (Grade III, 5.7) of Mt. Owen with climbing partner Brian Smith (37). He was several rope pitches up and lead-climbing when a door-sized rock that he was holding onto broke free. Judkins fell about 15 feet before impacting a steep rock slab, and then continued to fall another five feet or so before his climbing protection and climbing partner caught him. Neither climber was struck by the rock when it fell, but Judkins stated that he had sustained injuries to his left knee (patella) and right ankle (5 to 6 on a pain scale of 10); that he was able to rappel vertically (he had completed two rappels already); that he would not be able to negotiate less steep terrain; and that he would not be able to hike out. The party was still on the steep upper section of the climb and had about four more rappels to negotiate._x000a_Montopoli queried Judkins about large ledges below him, and was told one was a short distance below. Montopoli told Judkins that once he and his partner reached that ledge, they should stay there and that rangers would probably remove him (and possibly the partner) from that ledge, at close to 11,000 feet. Judkins was instructed on how to prepare for the extraction._x000a_At about 2:30 p.m., Montopoli initiated a rescue response. Grand Teton National Park rangers and the contract helicopter (26HX) with pilot C. Templeton were already at the Lupine Meadows Rescue Cache, having just completed training exercises. Dr. W. Smith, medical adviser, was informed of the situation and consulted several times during the course of the operation._x000a_At about 3:14 p.m. the helicopter, with Rangers D. Jernigan and J. McConnell inside, departed Lupine Meadows on a recon mission to locate the climbing party. At 3:23 p.m. they located the climbers and returned to the Rescue Cache to configure for insertion and short-haul. After significant discussion at the Rescue Cache, the team decided to insert two rangers to the climbers’ location on the ledge and remove them one at a time, accompanied by rangers. (The uninjured climber could not be left there alone and would have had to be accompanied by a ranger in an extremely dangerous descent if the decision to also extract him had not been made.)_x000a_Helicopter 26HX departed Lupine Meadows at 4:35 p.m. with McConnell spotting and Rangers N. Armitage and D. Jernigan suspended below the helicopter on a 150-foot rope in insertion mode. The rangers placed Judkins in a screamer suit and then extracted him, suspended below the helicopter on a 150- foot rope. Ranger Armitage accompanied him. They arrived at Lupine Meadows at about 5:07 p.m. Climbing partner Smith was then extracted. (Source: George Montopoli, Incident Commander.)_x000a_Analysis_x000a_There is no mention of whether Judkins tested the large hold before it came loose. (Source: Jed Williamson.)"/>
    <n v="6"/>
    <m/>
    <m/>
    <m/>
    <m/>
    <m/>
    <n v="2"/>
    <m/>
    <m/>
    <m/>
    <m/>
    <m/>
    <m/>
    <x v="0"/>
    <n v="1"/>
    <m/>
    <x v="1"/>
    <x v="1"/>
    <x v="0"/>
    <x v="0"/>
    <x v="0"/>
    <x v="0"/>
    <m/>
    <m/>
    <x v="0"/>
    <m/>
    <m/>
    <m/>
    <x v="0"/>
    <x v="1"/>
    <m/>
    <m/>
    <m/>
    <x v="0"/>
    <m/>
    <m/>
    <m/>
    <m/>
    <m/>
    <m/>
    <x v="0"/>
    <m/>
    <m/>
    <m/>
    <m/>
    <m/>
    <m/>
    <m/>
    <m/>
    <m/>
    <m/>
    <m/>
    <m/>
    <x v="0"/>
    <m/>
    <m/>
    <m/>
    <m/>
    <m/>
    <m/>
    <m/>
    <m/>
    <m/>
    <m/>
    <n v="1"/>
    <n v="1"/>
    <m/>
    <m/>
    <m/>
    <m/>
    <m/>
    <x v="1"/>
    <m/>
    <m/>
    <m/>
    <m/>
    <m/>
    <m/>
    <m/>
    <m/>
    <m/>
    <m/>
    <m/>
    <n v="1"/>
    <m/>
    <m/>
    <m/>
    <m/>
    <m/>
    <m/>
  </r>
  <r>
    <x v="2043"/>
    <s v="Fall on Rock, Carabiner Unclipped From Bolt _x000a_New Hampshire, Rumney, Bonehead Roof"/>
    <x v="25"/>
    <s v="Bonehead Roof is a 5.10d climb with a classic “Rumney Runout”: five bolts protect the route. The first bolt is about 20 feet off of the ground. The initial two-thirds of the climb are approximately 5.8, containing three bolts. A slope of about 20 or 30 degrees (not totally flat, but not very steep) for maybe 20 feet leads to the final leg of the climb, which is vertical, ending with an overhang that requires a mantel to finish (the crux)._x000a_On October 5, Eric (26) led this climb and only had difficulty with the crux. He tried and fell at least three times before finishing by an alternate route (the end of a different climb). After he finished I decided to try leading the climb. I had no trouble reaching the bottom of the overhang, where I clipped the fourth bolt before continuing up to clip the final bolt. I then went back and cleaned the fourth bolt to reduce rope drag._x000a_I was able to mantel up over the overhang, but was unable to find a grip to clip into the chains. This caused me to fall backward, and I was caught by the rope clipped to the fifth bolt. I attempted the crux four times and was caught each time. I thought I would give the mantel one last try before completing the climb by another route. When I reached the top, I was again unable to maintain my balance and I fell backward, but this time, as I passed the fifth bolt, I watched my carabiner come unclipped from it. (No, I was not back-clipped, as that would have made my rope come unclipped from the quickdraw, not the quickdraw from the bolt.)_x000a_Because of the long run-out between bolts and my back-cleaning, the next piece was the quickdraw on the third bolt, only two-thirds of the way up the climb. I fell roughly 60 feet before the rope caught me about 15 or 20 feet from the ground._x000a_I fell in a backward/ horizontal position with my left hand in front of my face. Just before the rope stopped me, my left hand smacked the wall. This shattered my hand. I broke nine bones in total: my pinkie just above the knuckle, the knuckles on my ring and middle finger, a chip on my index finger near the base of the metacarpal, all of the metacarpals where they attach to the wrist, and a chip on my hamate. I also had a two-foot-long rope burn on my ribs and a healthy scrape on my left ankle. Overall, I am lucky I only broke my hand. I will say that that, although I did not hit my head, I was glad I was wearing my helmet._x000a_Analysis_x000a_Carabiners can come unclipped from bolt hangers, rare though this may be. I believe in my instance the rope somehow pushed up and twisted the draw, and unclipped the carabiner. To make this climb safer I could have clipped a locking carabiner to the bolt or finished the climb by the other route and worked the crux on top-rope (probably the safest way). (Source: Walter Scott, 23.)_x000a_(Editor’s note: There are several things you can do to minimize the chances of carabiners levering against bolt hangers and unclipping. The top (bolt-end) carabiner should be “loose” in the dogbone or sling, never held tight by a rubber keeper. Quickdraws should be assembled with both carabiner gates oriented in the same direction, and draws should be clipped so the gates are oriented away from the direction of travel. Despite these precautions, a quickdraw may come unclipped from a bolt hanger. For that reason, it’s never wise to skip bolts or other protection. If rope drag is an issue, use longer quickdraws or shoulder-length slings to reduce the drag."/>
    <n v="3"/>
    <m/>
    <m/>
    <n v="1"/>
    <n v="1"/>
    <m/>
    <m/>
    <m/>
    <m/>
    <m/>
    <m/>
    <m/>
    <m/>
    <x v="0"/>
    <m/>
    <m/>
    <x v="1"/>
    <x v="1"/>
    <x v="0"/>
    <x v="1"/>
    <x v="1"/>
    <x v="0"/>
    <m/>
    <m/>
    <x v="0"/>
    <m/>
    <m/>
    <m/>
    <x v="0"/>
    <x v="0"/>
    <m/>
    <m/>
    <m/>
    <x v="0"/>
    <m/>
    <m/>
    <m/>
    <m/>
    <m/>
    <m/>
    <x v="0"/>
    <m/>
    <m/>
    <m/>
    <m/>
    <m/>
    <m/>
    <m/>
    <m/>
    <m/>
    <m/>
    <n v="1"/>
    <m/>
    <x v="0"/>
    <m/>
    <m/>
    <m/>
    <m/>
    <m/>
    <m/>
    <m/>
    <m/>
    <m/>
    <m/>
    <m/>
    <m/>
    <m/>
    <m/>
    <m/>
    <m/>
    <m/>
    <x v="1"/>
    <m/>
    <m/>
    <m/>
    <m/>
    <m/>
    <m/>
    <m/>
    <m/>
    <m/>
    <m/>
    <m/>
    <m/>
    <m/>
    <m/>
    <m/>
    <n v="1"/>
    <m/>
    <m/>
  </r>
  <r>
    <x v="2044"/>
    <s v="Fall on Rock, Falling Rock _x000a_New Mexico, Sandia Mountains"/>
    <x v="25"/>
    <s v="In the early afternoon of March 29, parties called 911 and reported “cries for help near the Upper La Luz Trail in Upper La Cueva Canyon.” Bernalillo County Sheriff officers located Carlos Cox (35) by helicopter at the northeastern base of the Tridents, near the top of the upper, snow-covered couloir. There was no report of movement and large amounts of blood were seen from the air. Albuquerque Mountain Rescue and other SAR personnel were paged out at 2:30 p.m. Firefighters, already in the field, reached the subject and reported him dead._x000a_Transfer of care of the subject was passed from the fire department to SAR personnel to perform a technical, low-angle snow and talus evacuation down to the La Luz Trail for a continued trail carry-out to the Sandia Crest._x000a_Analysis_x000a_Carlos was an avid mountaineer and beloved member of Albuquerque Mountain Rescue. His fervor for becoming a great rescuer led him to evaluate likely rescue locations, including the week prior, when he was evaluating high-probability routes along Second Tower Ridge, over the Tridents, and on to the La Luz Trail. His return to the area on this day was a continuation of that project, according to family. On the morning of the 29th, Carlos notified family of his plan for the day and was equipped appropriately and prepared to handle a possible egress during his travels up his planned route. Carlos notified his family that he planned to travel alone. The atmospheric conditions in the Sandias that day were clear, warm, and dry._x000a_This area of the Sandias is composed of highly fractured Precambrian granite, formed approximately 1.4 billion years ago. Over the past 10 years drastic drought conditions have killed many of the large trees and altered the delicate cliff microenvironment, leading to an accelerated erosive pattern. Larger freeze-thaw cycles are now active, where root systems and grasses once held topsoil in place, leading to increased lubrication and dislodgement of large rock features. This has been noted on trade routes where good rock protection was easily placed and now gear placements are dubious. Local climbing development has been geared toward face climbing and increased bolt placement rather than relying on traditional, removable protection._x000a_Although the exact cause of Carlos’ fall will never be known, it is highly likely that he passed across an unstable area that dislodged underneath him by surprise. This type of event in the Sandias has been repeated many times. It is very rare to have a climbing fatality while climbing an established route in the Sandias, however the approaches and descents are more dangerous, especially when unroped or on fourth-class terrain. (Source: Albuquerque Mountain Rescue, J. Marc Beverly, UIAGM Guide/Senior Rescue Leader, and Erin Weber, Technical Rescue Specialist.)"/>
    <n v="5"/>
    <m/>
    <m/>
    <m/>
    <m/>
    <n v="1"/>
    <m/>
    <m/>
    <m/>
    <m/>
    <m/>
    <n v="1"/>
    <m/>
    <x v="1"/>
    <m/>
    <m/>
    <x v="1"/>
    <x v="1"/>
    <x v="1"/>
    <x v="1"/>
    <x v="0"/>
    <x v="0"/>
    <m/>
    <m/>
    <x v="1"/>
    <n v="1"/>
    <m/>
    <m/>
    <x v="0"/>
    <x v="0"/>
    <m/>
    <m/>
    <m/>
    <x v="0"/>
    <m/>
    <m/>
    <m/>
    <m/>
    <m/>
    <m/>
    <x v="0"/>
    <m/>
    <m/>
    <m/>
    <m/>
    <m/>
    <m/>
    <m/>
    <m/>
    <m/>
    <m/>
    <m/>
    <m/>
    <x v="0"/>
    <m/>
    <m/>
    <m/>
    <m/>
    <m/>
    <m/>
    <m/>
    <m/>
    <m/>
    <m/>
    <m/>
    <n v="1"/>
    <m/>
    <m/>
    <m/>
    <m/>
    <m/>
    <x v="1"/>
    <m/>
    <m/>
    <m/>
    <m/>
    <m/>
    <m/>
    <m/>
    <m/>
    <n v="1"/>
    <m/>
    <m/>
    <m/>
    <m/>
    <m/>
    <m/>
    <m/>
    <m/>
    <m/>
  </r>
  <r>
    <x v="2045"/>
    <s v="Fall on Rock, Falling Rock - Failure to Test Holds, Inadequate Belay _x000a_Humphrey's Ledge, Tree Keys"/>
    <x v="25"/>
    <s v="According to two reports, someone fell after the second bolt on Tree Keys at the Geriatric Walls on September 14. The belayer (age unknown) received significant rope burns on her hands._x000a_As reported, the belayer lost control of the rope as the leader was falling when she tripped while trying to dodge rockfall. However, she then grabbed the rope above the belay device in order to slow the fall. She tried to get under the leader to cushion his fall with her body and keep him off the ground. The leader hit the ground, but was probably saved significant injury due to her efforts._x000a_Analysis_x000a_I was involved in developing this area and helped put up these routes. This particular climb has reasonable protection and bolts up to about 30 feet. Then there is a 15-foot section of fourth-class scrambling, going through a chimney to a ledge, and up to the next bolt on a nose. The day following the incident, local guide George Hurley and I did this climb to try to determine what happened._x000a_Just below the bolt on the nose was a place where a rock obviously had been pulled off the ledge. George spotted a fresh rock the size of a baseball on the ground near the belay stance. There are no gear placements up through the chimney scramble leading to this point. Our assessment is that a fall from below the bolt, prior to clipping this protection, would result in almost certain ground-fall—not to mention the leader would bounce off the slab at the start!_x000a_I had climbed that route a week before and had not noticed any loose rocks. That said, I don’t pull outward on any rocks in a place like that, and I always test handholds before putting my full weight on them._x000a_There was a tree right at the natural stance at the base of the climb with a comfortable place to stand behind and beside it. Had the belayer been there, she easily could have ducked behind the tree to avoid the rock"/>
    <n v="6"/>
    <m/>
    <m/>
    <m/>
    <m/>
    <m/>
    <m/>
    <m/>
    <m/>
    <m/>
    <m/>
    <m/>
    <m/>
    <x v="0"/>
    <n v="1"/>
    <m/>
    <x v="1"/>
    <x v="1"/>
    <x v="0"/>
    <x v="1"/>
    <x v="1"/>
    <x v="0"/>
    <m/>
    <m/>
    <x v="0"/>
    <m/>
    <m/>
    <m/>
    <x v="0"/>
    <x v="0"/>
    <m/>
    <m/>
    <m/>
    <x v="0"/>
    <m/>
    <m/>
    <m/>
    <m/>
    <m/>
    <m/>
    <x v="0"/>
    <m/>
    <m/>
    <m/>
    <m/>
    <m/>
    <m/>
    <m/>
    <m/>
    <m/>
    <m/>
    <m/>
    <m/>
    <x v="0"/>
    <m/>
    <m/>
    <m/>
    <m/>
    <m/>
    <m/>
    <m/>
    <m/>
    <m/>
    <m/>
    <n v="1"/>
    <n v="1"/>
    <m/>
    <m/>
    <m/>
    <m/>
    <m/>
    <x v="1"/>
    <m/>
    <m/>
    <n v="1"/>
    <m/>
    <m/>
    <m/>
    <m/>
    <m/>
    <m/>
    <m/>
    <m/>
    <m/>
    <m/>
    <m/>
    <n v="1"/>
    <m/>
    <m/>
    <m/>
  </r>
  <r>
    <x v="2046"/>
    <s v="Fall on Rock, Inadequate Protection _x000a_Montana, Hyalite Canyon, Practice Rock"/>
    <x v="25"/>
    <s v="On September 21 a climber named Michael Parker fell 30 to 40 feet from Practice Rock. Officials said Parker had failed to secure his anchor. It took more than 35 rescuers about an hour and a half to get him off the side of the mountain, due to rough terrain. Parker had suffered a broken ankle, broken lumbar vertebrae, and a head injury. He was transported to Bozeman Deaconess Hospital and then airlifted to St. Vincent’s Hospital in Billings. (Source: KBZK News.)_x000a_(Editor’s note: It seems likely that both Mr. Ridenour (See Fall on Rock, Inadequate Protection) and Mr. Parker were in the process of setting up anchor systems in order to establish top-rope belays. The lesson from these two incidents is that we need to always secure ourselves in an exposed situation before setting up the belay system.)"/>
    <n v="5"/>
    <m/>
    <m/>
    <m/>
    <m/>
    <m/>
    <m/>
    <m/>
    <m/>
    <m/>
    <m/>
    <m/>
    <m/>
    <x v="0"/>
    <n v="1"/>
    <m/>
    <x v="0"/>
    <x v="1"/>
    <x v="0"/>
    <x v="1"/>
    <x v="0"/>
    <x v="1"/>
    <m/>
    <m/>
    <x v="0"/>
    <m/>
    <m/>
    <m/>
    <x v="0"/>
    <x v="0"/>
    <m/>
    <m/>
    <m/>
    <x v="0"/>
    <m/>
    <m/>
    <m/>
    <m/>
    <m/>
    <m/>
    <x v="0"/>
    <m/>
    <m/>
    <m/>
    <m/>
    <m/>
    <m/>
    <m/>
    <m/>
    <m/>
    <m/>
    <m/>
    <m/>
    <x v="0"/>
    <m/>
    <m/>
    <m/>
    <m/>
    <m/>
    <m/>
    <m/>
    <m/>
    <m/>
    <m/>
    <m/>
    <m/>
    <m/>
    <m/>
    <m/>
    <m/>
    <m/>
    <x v="0"/>
    <m/>
    <m/>
    <m/>
    <m/>
    <m/>
    <m/>
    <m/>
    <m/>
    <m/>
    <m/>
    <m/>
    <m/>
    <m/>
    <m/>
    <n v="1"/>
    <m/>
    <m/>
    <m/>
  </r>
  <r>
    <x v="2047"/>
    <s v="Fall on Rock, Lowering Error - New Situation _x000a_West Virginia, New River Gorge National River, Fern Buttress, Star Trek Wall"/>
    <x v="25"/>
    <s v="On August 26 my partner Sean (27) and I (28) were climbing Transporter Crack (5.6). Sean set up a Black Diamond ATC-Guide device in guide mode to belay me from above. When I was ready to lower, instead of taking me off belay and switching to a more practical lowering system, Sean decided to practice lowering using the autoblock device. Sean threaded a thin sling through the small “release hole” of the device and redirected it through a carabiner clipped to one of the anchor bolts._x000a_As he began to lower me the tension released slowly, then when the device finally opened all the way it inverted, creating a pulley and causing me to gain momentum. Realizing that I was falling, Sean attempted to brake but couldn’t hold my weight due to the increasing momentum. I experienced a virtual free fall for about 30 feet until I landed at the base of the climb._x000a_Luckily, because of the relatively short distance of the fall and the fact that I landed on my butt, I was able to hike out under my own power after my group cleared my spine and checked my vitals. They contacted 911 and the Park Service. A ranger arrived on the scene to help coordinate local EMS and hiked out with the group. I was checked out and cleared by the EMS personnel, and driven out by fellow group members._x000a_Analysis_x000a_There were several oversights that caused the accident. First, Sean had used the lowering technique before, but never in a situation where a climber was being lowered from the top of a route. He had only used the technique for climbers that needed to be lowered a few feet while on belay. To the best of his knowledge, he believed the system would be adequate as a lowering technique in this situation. Not so. I should have clipped into the anchor as soon as I completed the route, and a more practical lowering system should have been implemented._x000a_The primary cause of the fall was that Sean neglected to redirect the brake strand into a carabiner connected to the anchor above. In addition, Sean did not back up the brake strand with a friction knot made with webbing or cordelette, which should have been clipped back to his belay loop. (Source: Daniel Kessler.)_x000a_(Editor’s note: Black Diamond recommends that belayers use a back-up belay when lowering a second climber with the ATC-Guide in autoblock mode. For example, the belayer can use a Munter hitch on a locking carabiner clipped to the belay loop on his or her harness. Black Diamond has produced a helpful video demonstrating lowering and other techniques using this device; search “ATC Guide” at YouTube.)"/>
    <n v="4"/>
    <m/>
    <m/>
    <m/>
    <n v="2"/>
    <m/>
    <m/>
    <m/>
    <m/>
    <m/>
    <m/>
    <m/>
    <m/>
    <x v="0"/>
    <m/>
    <m/>
    <x v="1"/>
    <x v="0"/>
    <x v="0"/>
    <x v="0"/>
    <x v="0"/>
    <x v="0"/>
    <m/>
    <m/>
    <x v="0"/>
    <m/>
    <m/>
    <m/>
    <x v="0"/>
    <x v="0"/>
    <m/>
    <m/>
    <m/>
    <x v="0"/>
    <m/>
    <m/>
    <m/>
    <m/>
    <m/>
    <m/>
    <x v="0"/>
    <m/>
    <m/>
    <m/>
    <m/>
    <m/>
    <m/>
    <m/>
    <m/>
    <m/>
    <m/>
    <m/>
    <m/>
    <x v="0"/>
    <m/>
    <m/>
    <m/>
    <m/>
    <m/>
    <m/>
    <m/>
    <m/>
    <m/>
    <m/>
    <m/>
    <m/>
    <m/>
    <m/>
    <m/>
    <m/>
    <m/>
    <x v="1"/>
    <m/>
    <m/>
    <m/>
    <m/>
    <n v="1"/>
    <m/>
    <m/>
    <m/>
    <m/>
    <m/>
    <m/>
    <m/>
    <m/>
    <n v="1"/>
    <m/>
    <m/>
    <m/>
    <m/>
  </r>
  <r>
    <x v="2048"/>
    <s v="Fall on Rock, Off Route, Protection Pulled Out _x000a_West Virginia, Seneca Rock"/>
    <x v="25"/>
    <s v="On April 8, Stephen Robinson (22) was climbing off-route near Orangeaid (5.10b), close to the last pitch of Castor, when he fell after placing a fifth piece of gear. The fall caused his top three placements (a nut, a 0.75 cam, and an offset nut) to pull. This resulted in at least a 40-foot fall, putting him 15 feet below the belay. Robinson struck his helmeted head during the fall, knocking him unconscious for roughly a minute. Regaining consciousness, he climbed up to the belay and realized that he had broken his wrist (articular radial fracture). The pair rappelled and hiked out._x000a_Analysis_x000a_Placing a nut instead of the cam and a quickdraw instead of an alpine draw might have prevented the accident. (Source: Stephen Robinson)"/>
    <n v="6"/>
    <m/>
    <m/>
    <n v="1"/>
    <m/>
    <m/>
    <m/>
    <m/>
    <m/>
    <m/>
    <m/>
    <m/>
    <m/>
    <x v="0"/>
    <n v="1"/>
    <m/>
    <x v="0"/>
    <x v="1"/>
    <x v="0"/>
    <x v="0"/>
    <x v="0"/>
    <x v="0"/>
    <m/>
    <m/>
    <x v="0"/>
    <m/>
    <m/>
    <m/>
    <x v="0"/>
    <x v="0"/>
    <m/>
    <m/>
    <m/>
    <x v="0"/>
    <m/>
    <m/>
    <m/>
    <m/>
    <m/>
    <m/>
    <x v="0"/>
    <m/>
    <m/>
    <m/>
    <m/>
    <m/>
    <m/>
    <m/>
    <m/>
    <n v="1"/>
    <m/>
    <m/>
    <m/>
    <x v="0"/>
    <m/>
    <m/>
    <m/>
    <m/>
    <m/>
    <m/>
    <m/>
    <m/>
    <m/>
    <m/>
    <m/>
    <m/>
    <m/>
    <m/>
    <m/>
    <m/>
    <m/>
    <x v="0"/>
    <m/>
    <m/>
    <m/>
    <m/>
    <m/>
    <m/>
    <m/>
    <m/>
    <m/>
    <n v="1"/>
    <m/>
    <m/>
    <m/>
    <m/>
    <m/>
    <m/>
    <m/>
    <m/>
  </r>
  <r>
    <x v="2049"/>
    <s v="Fall on Rock, Protection Pulled Out _x000a_North Carolina, Hanging Rock State Park, Moores Wall"/>
    <x v="25"/>
    <s v="I witnessed an accident on June 8 that teaches a good lesson and luckily had an okay outcome. The climber was a strong and competent, but new to the area. I watched him easily climb Nuclear Crayon (5.10c R) and Quakerstate (5.10d/11a). After onsighting both he started Stab in the Dark (5.10d)._x000a__x000a_He pulled the boulder problem off the ground (placing one piece of gear along the way) and climbed up under the low roof about 15 to 20 feet off the ground. At this point there is a crack under the roof where gear can be placed prior to traversing left around the arête to gain the crux crack sequence. He placed a nut and a yellow Alien under the roof, both clipped to the same sling._x000a__x000a_After attempting to get established around the arête and place some gear, he decided to retreat to the nut/cam placement and asked his belayer to “take.” As soon as he weighted the gear, both pieces pulled and he fell to the ground, landing flat on his back. It looked like a very hard fall. The three of us in the Amphitheater ran to help. Long story short, he had a small cut on his back, got the wind knocked out of him, maybe a sprained ankle, and an injured tailbone. He decided he was okay and was able to walk out on his own._x000a__x000a_Analysis_x000a__x000a_The horizontal crack under the roof starts out very uniform on the right. Near the left side, where one pulls around the arête, the crack has a narrow opening and slightly widens deeper inside the crack. I believe this is where he had the gear, and had placed a cam that was too small for the crack. It was likely the right size for the opening, but too small once beyond the constriction. The cam inverted (breaking the trigger wires), and the second piece (the nut) was not sufficient to take the weight. The last piece was too low to do anything._x000a__x000a_This is a good lesson to make sure there are two solid pieces between you and the ground or a ledge. Climbing with new people, new gear (the gear was not his), and in a new location might have contributed to this incident. (Source: C. Sproul, from a post on Mountainproject.com.)"/>
    <n v="5"/>
    <m/>
    <m/>
    <m/>
    <m/>
    <m/>
    <m/>
    <m/>
    <m/>
    <m/>
    <m/>
    <n v="1"/>
    <m/>
    <x v="0"/>
    <m/>
    <n v="1"/>
    <x v="1"/>
    <x v="1"/>
    <x v="0"/>
    <x v="0"/>
    <x v="0"/>
    <x v="0"/>
    <m/>
    <m/>
    <x v="0"/>
    <m/>
    <m/>
    <m/>
    <x v="0"/>
    <x v="0"/>
    <m/>
    <m/>
    <m/>
    <x v="0"/>
    <m/>
    <m/>
    <m/>
    <m/>
    <m/>
    <m/>
    <x v="0"/>
    <m/>
    <m/>
    <m/>
    <m/>
    <m/>
    <m/>
    <m/>
    <m/>
    <m/>
    <m/>
    <m/>
    <m/>
    <x v="0"/>
    <m/>
    <m/>
    <m/>
    <m/>
    <m/>
    <m/>
    <m/>
    <m/>
    <m/>
    <m/>
    <m/>
    <m/>
    <m/>
    <m/>
    <m/>
    <m/>
    <m/>
    <x v="0"/>
    <m/>
    <m/>
    <m/>
    <m/>
    <m/>
    <m/>
    <m/>
    <m/>
    <m/>
    <m/>
    <m/>
    <n v="1"/>
    <m/>
    <m/>
    <m/>
    <m/>
    <m/>
    <m/>
  </r>
  <r>
    <x v="2050"/>
    <s v="Fall on Rock, Protection Pulled Out - No Helmet, Exceeding Abilities _x000a_New Hampshire, Cathedral Ledge, Barber Wall, Nutcracker"/>
    <x v="25"/>
    <s v="&quot;On August 10 a climber in his mid to late 20s was leading Nutcracker (5.10a) on the Barber Wall. He fell and at least one of his pieces pulled, causing him to flip backward. He hit his head before falling to the ground. He was not wearing a helmet._x000a_The Mountain Rescue Service mobilized, and after more than two hours of effort got him to the top, a little before dark. This required a litter carry along the traverse ledge, followed by a carry up the gully. At the top a waiting ambulance transported him to the local hospital._x000a_Analysis_x000a_While often rated 5.9, this route is really 5.10a! It is a sustained crack climb requiring a variety of thin to moderate protection pieces. With modern cams it is possible to place good protection almost anywhere along the route. The climber’s fall could have been mitigated if he had more experience placing gear. (Source: Al Hospers, Mountain Rescue Service.)&quot;"/>
    <n v="6"/>
    <m/>
    <m/>
    <m/>
    <n v="1"/>
    <m/>
    <m/>
    <m/>
    <m/>
    <n v="1"/>
    <m/>
    <m/>
    <m/>
    <x v="0"/>
    <n v="1"/>
    <m/>
    <x v="1"/>
    <x v="1"/>
    <x v="0"/>
    <x v="0"/>
    <x v="0"/>
    <x v="0"/>
    <m/>
    <m/>
    <x v="0"/>
    <m/>
    <m/>
    <m/>
    <x v="0"/>
    <x v="0"/>
    <m/>
    <m/>
    <m/>
    <x v="0"/>
    <m/>
    <m/>
    <m/>
    <m/>
    <m/>
    <m/>
    <x v="0"/>
    <m/>
    <m/>
    <m/>
    <m/>
    <m/>
    <m/>
    <m/>
    <m/>
    <m/>
    <m/>
    <m/>
    <m/>
    <x v="0"/>
    <n v="1"/>
    <m/>
    <m/>
    <m/>
    <m/>
    <m/>
    <m/>
    <m/>
    <m/>
    <m/>
    <m/>
    <m/>
    <m/>
    <m/>
    <m/>
    <m/>
    <m/>
    <x v="0"/>
    <m/>
    <m/>
    <m/>
    <m/>
    <m/>
    <m/>
    <m/>
    <m/>
    <m/>
    <m/>
    <m/>
    <m/>
    <m/>
    <n v="1"/>
    <m/>
    <m/>
    <m/>
    <m/>
  </r>
  <r>
    <x v="2051"/>
    <s v="Fall on Rock, Protection Pulled Out, Compromised Rope-Carrying Carabiner _x000a_Tennessee, Sunset Rock, Chickamauga &amp; Chattanooga National Military Park"/>
    <x v="25"/>
    <s v="On the afternoon of June 30 the park received a report of a serious fall and injury to a male climber (30) approximately one mile from Sunset Rock in the Celebrity Flake area on Lookout Mountain. The climber, who was wearing a helmet, fell approximately 50 feet and landed on his head._x000a_He was approximately 10 feet above his last piece of protection (a nut) when he fell as he was placing his next piece of gear. As he fell the nut below him pulled out. His next piece (a cam) held, but the rope detached from the carabiner attached to a 24-inch runner. The last piece of protection held, the rope stopped him, and he turned him upside down, resulting in his head striking the ground. The impact cracked his helmet. There was enough tension in the rope to leave him hovering approximately three feet above the ground._x000a_Following an hour-long carryout up to the rim of Sunset Rock, he was airlifted to Erlanger Hospital in Chattanooga and admitted with critical injuries. (Source: Todd Milsaps, Chickamauga &amp; Chattanooga National Military Park.)_x000a_Analysis_x000a_Interviewed witnesses stated that the climber was near his difficulty limit, and they suspected a piece of gear was not placed correctly to stop his fall. What caused the rope to detach from the rope-carrying carabiner attached to the sling? There are several possible explanations, including the possibility that he simply failed to clip the carabiner or the gate stuck in the open position._x000a_Another possibility is whiplash: the rapid opening of a rope-carrying carabiner’s gate reacting to a sudden force generated in a fall. This instantaneous opening of the gate can result in carabiner failure if the ’biner is loaded at the precise moment the gate is open. In rare instances it may result in the rope popping through the open gate._x000a_Another potential culprit is back-clipping, which involves clipping the lead rope to a carabiner or quickdraw (which in turn is clipped to protection) such that the rope passes through the carabiner from the front, rather than from the back. When back-clipped, there’s a greater chance that the rope could unclip itself from the carabiner during a fall. When done correctly, the rope should pass from the back of the runner or quickdraw and up through the front of the rope-carrying carabiner toward the climber above. (Source: Aram Attarian.)"/>
    <n v="4"/>
    <m/>
    <m/>
    <m/>
    <n v="1"/>
    <m/>
    <m/>
    <m/>
    <m/>
    <m/>
    <m/>
    <m/>
    <m/>
    <x v="0"/>
    <n v="1"/>
    <m/>
    <x v="1"/>
    <x v="1"/>
    <x v="0"/>
    <x v="0"/>
    <x v="0"/>
    <x v="0"/>
    <m/>
    <m/>
    <x v="0"/>
    <m/>
    <m/>
    <m/>
    <x v="0"/>
    <x v="0"/>
    <m/>
    <m/>
    <m/>
    <x v="0"/>
    <m/>
    <m/>
    <m/>
    <m/>
    <m/>
    <m/>
    <x v="0"/>
    <m/>
    <m/>
    <m/>
    <m/>
    <m/>
    <m/>
    <m/>
    <m/>
    <m/>
    <m/>
    <m/>
    <m/>
    <x v="0"/>
    <m/>
    <m/>
    <m/>
    <m/>
    <m/>
    <m/>
    <m/>
    <m/>
    <m/>
    <m/>
    <m/>
    <m/>
    <m/>
    <m/>
    <m/>
    <m/>
    <m/>
    <x v="0"/>
    <m/>
    <m/>
    <m/>
    <m/>
    <m/>
    <m/>
    <m/>
    <m/>
    <m/>
    <m/>
    <m/>
    <n v="1"/>
    <m/>
    <m/>
    <m/>
    <m/>
    <m/>
    <m/>
  </r>
  <r>
    <x v="2052"/>
    <s v="Fall on Rock, Protection Pulled Out, No Helmet _x000a_Maine, Acadia National Park, The Precipice, Old Town"/>
    <x v="25"/>
    <s v="On April 28, Will Raymond (age 21) was leading Old Town, a popular 5.7 corner climb. Nearing the top of the first corner, which is typically climbed as a lieback, he slipped and fell. The camming unit that he had placed for protection failed, and he fell to the ground. He was not wearing a helmet and suffered head and spine injuries. He was evacuated to the local hospital by NPS rangers and Mount Desert Island SAR, and then taken by Lifeflight to a trauma center where he was treated and recovered very well._x000a_Analysis_x000a_This climb, while protectable with a wide variety of gear, requires careful attention to the direction of placements, especially low on the climb where the pull of the rope could cause upward forces to occur. Using slings to minimize movement of gear placements and placing gear close together at the start of a pitch are almost always good ideas. (Source: Jon Tierney, IFMGA Mountain Guide.)"/>
    <n v="6"/>
    <m/>
    <m/>
    <n v="1"/>
    <m/>
    <m/>
    <m/>
    <m/>
    <m/>
    <m/>
    <m/>
    <m/>
    <m/>
    <x v="0"/>
    <n v="1"/>
    <m/>
    <x v="0"/>
    <x v="1"/>
    <x v="0"/>
    <x v="0"/>
    <x v="0"/>
    <x v="0"/>
    <m/>
    <m/>
    <x v="0"/>
    <m/>
    <m/>
    <m/>
    <x v="0"/>
    <x v="0"/>
    <m/>
    <m/>
    <m/>
    <x v="0"/>
    <m/>
    <m/>
    <m/>
    <m/>
    <m/>
    <m/>
    <x v="0"/>
    <m/>
    <m/>
    <m/>
    <m/>
    <m/>
    <m/>
    <m/>
    <m/>
    <m/>
    <m/>
    <m/>
    <m/>
    <x v="0"/>
    <n v="1"/>
    <m/>
    <m/>
    <m/>
    <m/>
    <m/>
    <m/>
    <m/>
    <m/>
    <m/>
    <m/>
    <m/>
    <m/>
    <m/>
    <m/>
    <m/>
    <m/>
    <x v="0"/>
    <m/>
    <m/>
    <m/>
    <m/>
    <m/>
    <m/>
    <m/>
    <m/>
    <m/>
    <n v="1"/>
    <m/>
    <m/>
    <m/>
    <m/>
    <m/>
    <m/>
    <m/>
    <m/>
  </r>
  <r>
    <x v="2053"/>
    <s v="Fall on Rock, Rappel Error _x000a_Oregon, Smith Rock State Park, Wherever I May Roam"/>
    <x v="25"/>
    <s v="On May 11 at 5:15 p.m., Deschutes County 911 received a call from Ryan Orr (29) reporting that his climbing partner, Kathy Pawelski (34), had sustained injuries after falling on Wherever I May Roam (5.9). Orr said that Pawelski had fallen about 30 feet while rappelling, and that the two of them were stuck on a narrow ledge about 300 feet from the ground and about 200 feet from the top of the rock face. He advised she was not able to continue her descent and requested assistance._x000a_The Deschutes County Sheriff’s Office was notified, and three sheriff’s deputies and 15 volunteers from the Deschutes County Sheriff’s Office Search and Rescue (SAR) responded to Smith Rock State Park to assist the Redmond Fire Department with the rescue._x000a_Shortly after 6 p.m., the first SAR volunteers arrived on scene and began the rescue. Two SAR members climbed to the top of the rock face, above the two climbers, and rappelled down to their location, while 13 additional SAR members and fire department personnel hiked to the base of the rock face with additional equipment. Pawelski was secured to one of the SAR members, who did a vertical rappel about 300 feet to the rock base. She was then lowered via wheeled litter about 200 feet, down an approximately 50-degree slope, to the trail. At 9:15 p.m. she was transported across the Crooked River and then via ambulance to St. Charles Hospital in Redmond for treatment._x000a_According to an interview that she granted to a local newspaper in July 2013, Pawelski suffered fractures to her skull and right elbow, a concussion, and a spinal fluid leak, resulting in a three-week hospital stay._x000a_Analysis_x000a_Wherever I May Roam (5.9) is an intimidating, 500-foot, near-vertical face climb, fully bolted but requiring an exposed series of rappels with a 60-meter rope to reach the ground. As the victim was not willing to reveal the mechanism of her fall, only speculation remains. Did she miss a bolt and rappel off the end of a too-short rappel rope (without a stopper knot)? Did she rappel past a set anchor bolt/rappel point and try to climb back up to it, falling and losing her grip on her rappel ropes? Did she have a backup? The reader can learn a great deal from a study of “Know the Ropes: Rappelling” in the 2012 edition of Accidents. (Source: Robert Speik, following interviews with rescuers.)"/>
    <n v="6"/>
    <m/>
    <m/>
    <m/>
    <n v="1"/>
    <n v="1"/>
    <m/>
    <m/>
    <m/>
    <m/>
    <m/>
    <m/>
    <m/>
    <x v="0"/>
    <n v="1"/>
    <m/>
    <x v="0"/>
    <x v="0"/>
    <x v="0"/>
    <x v="1"/>
    <x v="1"/>
    <x v="0"/>
    <m/>
    <m/>
    <x v="0"/>
    <m/>
    <m/>
    <m/>
    <x v="0"/>
    <x v="0"/>
    <m/>
    <m/>
    <m/>
    <x v="0"/>
    <m/>
    <m/>
    <m/>
    <m/>
    <m/>
    <m/>
    <x v="0"/>
    <m/>
    <m/>
    <m/>
    <m/>
    <m/>
    <m/>
    <m/>
    <m/>
    <m/>
    <m/>
    <m/>
    <m/>
    <x v="0"/>
    <m/>
    <m/>
    <m/>
    <m/>
    <m/>
    <m/>
    <m/>
    <m/>
    <m/>
    <m/>
    <m/>
    <m/>
    <m/>
    <m/>
    <m/>
    <m/>
    <m/>
    <x v="1"/>
    <m/>
    <m/>
    <m/>
    <n v="1"/>
    <m/>
    <m/>
    <m/>
    <m/>
    <m/>
    <m/>
    <n v="1"/>
    <m/>
    <m/>
    <m/>
    <m/>
    <m/>
    <m/>
    <m/>
  </r>
  <r>
    <x v="2054"/>
    <s v="Fall on Rock, Rappel Error - Uneven and Unknotted Ropes _x000a_New Hampshire, Cathedral Ledge, Child's Play"/>
    <x v="25"/>
    <s v="My climbing partner and I were involved in a rescue on July 23 when a climber in his early 20s fell while descending Child’s Play (5.5) at Cathedral Ledge. We had just come down from Recluse at the North End and were packing up around 2:30 p.m. A party had finished Child’s Play, the line directly to the right of Recluse. They were descending via rappel from a tree on the North End belay ledge. The first climber had thrown the ropes such that one end was about 25 feet above the ground. He had rappelled just past the bulging ledge about midway up Child’s Play when the short end of the rope ran through his device. He fell to the ground, landing on his back. I inspected the rappel device. He had extended it and backed it up with a prusik, but the backup failed when one end, unknotted, slipped through._x000a_He suffered serious lower back injuries, along with leg, arm, neck, and other injuries. He remained conscious the entire time, though in a lot of pain. Within 15 to 20 minutes of the fall, emergency services arrived, followed by SAR. He was stabilized, placed on a backboard, and carried out on a litter via the trail. He was in the ambulance by 3:30 p.m._x000a_Analysis_x000a_It sucks that it takes an accident to reinforce the shit you already know you should do: Always tie knots in the ends of the rappel rope. I had rappelled to the ground just minutes before the accident, and I did not tie knots for the same reasons these climbers cited: “It’s a short route, I’ve done the rap before, and I know the rope is long enough.” Fortunately, I checked that I had my middle mark at the rings. These guys, for whatever reason, did not. One of the climber’s friends had mentioned that they recently had a conversation about tying knots, and that the victim was normally a very safe climber. (Source: Anonymous.)"/>
    <n v="7"/>
    <m/>
    <m/>
    <n v="1"/>
    <m/>
    <m/>
    <m/>
    <m/>
    <m/>
    <n v="1"/>
    <m/>
    <m/>
    <m/>
    <x v="0"/>
    <n v="1"/>
    <m/>
    <x v="1"/>
    <x v="0"/>
    <x v="0"/>
    <x v="0"/>
    <x v="0"/>
    <x v="0"/>
    <m/>
    <m/>
    <x v="0"/>
    <m/>
    <m/>
    <m/>
    <x v="0"/>
    <x v="0"/>
    <m/>
    <m/>
    <m/>
    <x v="0"/>
    <m/>
    <m/>
    <m/>
    <m/>
    <m/>
    <m/>
    <x v="0"/>
    <m/>
    <m/>
    <m/>
    <m/>
    <m/>
    <m/>
    <m/>
    <m/>
    <m/>
    <m/>
    <m/>
    <m/>
    <x v="0"/>
    <m/>
    <m/>
    <m/>
    <m/>
    <m/>
    <m/>
    <m/>
    <m/>
    <m/>
    <m/>
    <m/>
    <m/>
    <m/>
    <n v="1"/>
    <m/>
    <m/>
    <m/>
    <x v="1"/>
    <m/>
    <m/>
    <m/>
    <n v="1"/>
    <m/>
    <m/>
    <m/>
    <m/>
    <m/>
    <m/>
    <m/>
    <m/>
    <n v="1"/>
    <m/>
    <m/>
    <m/>
    <m/>
    <m/>
  </r>
  <r>
    <x v="2055"/>
    <s v="Fall on Snow (Crevasse Jump), Exceeding Abilities _x000a_Washington, Mt. Rainier, Emmons/Winthrop"/>
    <x v="25"/>
    <s v="On July 21 at 1:30 p.m., mountain guide Chris Watson reported an injured climber via 911. Watson, who was with another guide, reported that Rody Senner (31) had jumped over a crevasse at 11,300 feet on the Emmons/Winthrop route. She sustained a possible tibia-fibula fracture. Watson reported Senner was stable but not ambulatory. She was climbing with two others, including party leader Alex Mondan, who had previously climbed the mountain via multiple routes._x000a_Analysis_x000a_Senner was descending the Emmons-Winthrop route when the leader of her climbing party jumped across a crevasse. She followed suit but upon landing felt her right ankle roll and heard an audible crunch. She was wearing crampons. She felt that the jump was too much, given her abilities. (Source: Ranger Worstell.)"/>
    <n v="6"/>
    <m/>
    <m/>
    <m/>
    <m/>
    <n v="1"/>
    <m/>
    <m/>
    <m/>
    <n v="1"/>
    <m/>
    <m/>
    <m/>
    <x v="0"/>
    <n v="1"/>
    <m/>
    <x v="1"/>
    <x v="0"/>
    <x v="1"/>
    <x v="1"/>
    <x v="0"/>
    <x v="0"/>
    <m/>
    <m/>
    <x v="0"/>
    <m/>
    <m/>
    <m/>
    <x v="0"/>
    <x v="1"/>
    <m/>
    <m/>
    <n v="1"/>
    <x v="0"/>
    <m/>
    <m/>
    <m/>
    <m/>
    <m/>
    <m/>
    <x v="0"/>
    <n v="1"/>
    <m/>
    <m/>
    <m/>
    <m/>
    <m/>
    <m/>
    <m/>
    <m/>
    <m/>
    <m/>
    <m/>
    <x v="0"/>
    <m/>
    <m/>
    <m/>
    <m/>
    <m/>
    <m/>
    <m/>
    <m/>
    <m/>
    <m/>
    <m/>
    <m/>
    <m/>
    <m/>
    <m/>
    <m/>
    <m/>
    <x v="1"/>
    <m/>
    <m/>
    <m/>
    <m/>
    <m/>
    <m/>
    <m/>
    <m/>
    <m/>
    <m/>
    <m/>
    <m/>
    <n v="1"/>
    <m/>
    <m/>
    <m/>
    <m/>
    <m/>
  </r>
  <r>
    <x v="2056"/>
    <s v="Fall on Snow - Poor Snow Conditions, Guide Distraction _x000a_Wyoming, Grand Teton National Park, Grand Teton"/>
    <x v="25"/>
    <s v="On June 17, after climbing the Grand Teton and descending in the shade on hard, frozen snow with crampons, we came across an area that had been in the sun for less than an hour. We were 10 meters above a large ledge. We moved over to follow the footsteps we had used during the ascent. As we descended my right footstep collapsed. I attempted to regain my balance but found myself on my right side and sliding for the ledge just above the “Rosenberg Slot.” I slid about two or three meters, anticipating sliding in control to the ledge and stopping. As I hit the ledge, my left crampon caught and stopped, but my right foot did not stop at the same time. This resulted in a severe sprain of my left ankle (complete rupture of both peroneus tendons, requiring surgical repair). My climbing client, Mathew, was able to assist me with removing my crampons (we would be out of the snow for the rest of the descent)._x000a_I continued to guide Mathew down to the base of the Black Rock Chimney, at which point I called the Exum office and told them I had injured my ankle and would need help getting Mathew down from the Lower Saddle. Jim Springer from the Grand Teton climbing rangers called me on my mobile, and we discussed the options of staying put or continuing to descend until a helicopter was available to assist. Mathew and I continued with a second party that was descending as well. Together we were able to rappel to the bottom of the “Briggs Lab” and then to the area below the “Water Hole.” Mathew and I continued down to the Black Dike. Mathew headed to the Lower Saddle to retrieve my ski poles. Just after he arrived, the NPS helicopter arrived with two rangers. They brought a pair of forearm crutches that helped immensely. As we descended, arrangements were made to fly an Exum guide to the Lower Saddle to walk Mathew back to the trailhead and fly me to the valley. Upon landing at Lupine Meadows, I was met by rangers and my partner, who drove me to St. John’s Medical Center._x000a_Analysis_x000a_Be vigilant when entering into areas of transition between shadow- and sun-affected snow. Be extremely careful when wearing crampons and sliding, even when you feel you are in control._x000a_The distraction of guiding may have caused me to not see the failing snow step that broke out and caused me to slide. I believe I looked back to make sure Mathew was following at the time I lost my balance. This distraction may have contributed to the accident. Traveling in familiar terrain may have contributed to the willingness to multi-task at this point. (Source: Jim Williams, 58.)"/>
    <n v="6"/>
    <m/>
    <m/>
    <m/>
    <m/>
    <m/>
    <m/>
    <n v="1"/>
    <m/>
    <m/>
    <m/>
    <m/>
    <m/>
    <x v="0"/>
    <n v="1"/>
    <m/>
    <x v="1"/>
    <x v="0"/>
    <x v="0"/>
    <x v="1"/>
    <x v="0"/>
    <x v="0"/>
    <m/>
    <m/>
    <x v="0"/>
    <m/>
    <m/>
    <m/>
    <x v="0"/>
    <x v="1"/>
    <m/>
    <m/>
    <m/>
    <x v="0"/>
    <m/>
    <m/>
    <m/>
    <m/>
    <m/>
    <m/>
    <x v="0"/>
    <m/>
    <m/>
    <m/>
    <m/>
    <m/>
    <m/>
    <m/>
    <m/>
    <m/>
    <m/>
    <m/>
    <m/>
    <x v="0"/>
    <m/>
    <m/>
    <m/>
    <m/>
    <n v="1"/>
    <m/>
    <m/>
    <m/>
    <m/>
    <n v="1"/>
    <m/>
    <m/>
    <m/>
    <m/>
    <m/>
    <m/>
    <m/>
    <x v="1"/>
    <m/>
    <m/>
    <m/>
    <m/>
    <m/>
    <m/>
    <m/>
    <m/>
    <m/>
    <m/>
    <m/>
    <n v="1"/>
    <m/>
    <m/>
    <m/>
    <m/>
    <m/>
    <m/>
  </r>
  <r>
    <x v="2057"/>
    <s v="Fall on Snow - Ski Mountaineering _x000a_Washington, Mt. Rainier, Emmons/Winthrop"/>
    <x v="25"/>
    <s v="On July 7 a nine-person ski-mountaineering party from Canada summited Rainier via the Emmons/Winthrop Glaciers route. On the descent, one member of the team (47) fell while skiing and sustained multiple traumatic injuries. He landed in what’s known as the Alpine Meadow, a flat area near 13,500 feet on the Winthrop Glacier. Some team members stayed with the patient while others descended to Camp Schurman for help. Park dispatch was notified via SPOT beacon, 911 calls, and the emergency radio at Camp Schurman. Ranger Payne was notified by dispatch at 3:07 p.m._x000a_Ranger Payne assumed incident command and put together a response team. A field team of two climbing rangers was picked up from Camp Muir via Chinook helicopter and inserted 30 minutes from the accident scene at Liberty Saddle. Upon accessing the patient, Ranger Self determined the patient needed immediate extraction. The patient was flown to Madigan Hospital._x000a_Analysis_x000a_However well prepared a party is for navigating the upper mountain, success depends on skill, experience, and judgment. Ski mountaineering allows less room for mistakes than conventional climbing. Climbing Mt. Rainier can be made safer in places by using skis, but if used unwisely skis can make climbing more risky. The trick is to know when one needs to remove skis and rope up, when to rope up with skis, and when to remove skis, rope up, and use standard glacier climbing techniques._x000a_Using skis to ascend glaciers during the winter—and even into May and June, when the snow is deep, warm, and soft—can help decrease the chances of a crevasse fall. The skier’s weight is spread over a larger area, and skis decrease the time spent on a snow bridge. During descent, skiers traveling at 10–15 mph are often not over a crevasse long enough to fall in._x000a_Traveling in a rope team on skis requires additional skill. Parties should practice this technique and test their ability to stop a fall in safe areas with variable snow conditions and slope steepness. Self-arresting on skis is not the same skill as stopping falls while climbing on foot._x000a_There is a misconception among those who are not ski mountaineers that skiing is significantly more dangerous than climbing. While skiing can be dangerous, when techniques are used wisely it can also be a safer way to climb Mt. Rainier. This party simply chose the wrong technique for the particular conditions. (Source: L. Veress, Ranger.)"/>
    <n v="7"/>
    <m/>
    <m/>
    <m/>
    <m/>
    <m/>
    <n v="1"/>
    <m/>
    <m/>
    <m/>
    <m/>
    <m/>
    <m/>
    <x v="0"/>
    <n v="1"/>
    <m/>
    <x v="1"/>
    <x v="0"/>
    <x v="1"/>
    <x v="1"/>
    <x v="0"/>
    <x v="0"/>
    <m/>
    <m/>
    <x v="1"/>
    <m/>
    <m/>
    <m/>
    <x v="1"/>
    <x v="1"/>
    <m/>
    <m/>
    <m/>
    <x v="0"/>
    <m/>
    <n v="1"/>
    <m/>
    <m/>
    <m/>
    <m/>
    <x v="0"/>
    <m/>
    <m/>
    <m/>
    <m/>
    <m/>
    <m/>
    <m/>
    <m/>
    <m/>
    <m/>
    <m/>
    <m/>
    <x v="0"/>
    <m/>
    <m/>
    <m/>
    <m/>
    <m/>
    <m/>
    <m/>
    <m/>
    <n v="1"/>
    <m/>
    <m/>
    <m/>
    <m/>
    <m/>
    <m/>
    <m/>
    <m/>
    <x v="1"/>
    <m/>
    <m/>
    <m/>
    <m/>
    <m/>
    <m/>
    <m/>
    <m/>
    <m/>
    <m/>
    <m/>
    <m/>
    <n v="1"/>
    <m/>
    <m/>
    <m/>
    <m/>
    <m/>
  </r>
  <r>
    <x v="2058"/>
    <s v="Fall on Snow, Climbing Alone _x000a_Oregon, Mt. Hood, West Side"/>
    <x v="25"/>
    <s v="On June 22, Kinley Adams (59), an experienced climber, registered to climb Leuthold’s Couloir. It appears that he got off route, crossed the Yocum Ridge, and continued to the upper headwall section of the Sandy Glacier. Apparently he slipped or was hit by falling rocks and suffered a long fall. He was located at 8,400 feet by an aircrew seven days later, after the weather cleared. The next day a ground team battled avalanche and rockfall hazards to recover his body. He was found without helmet or crampons, and significant head trauma was observed. But his use of such protective gear is inconclusive because a climber can easily lose both crampons and helmet during a long fall._x000a_Analysis_x000a_Getting off route can make an easy climb very difficult, and inclement weather can often lead to disorientation. Climbers should study route descriptions well to prevent this. Climbing solo adds additional risk to most routes, although this route was well within the climber’s ability. Dr. Adams carried a cell phone, but the dynamics of the accident did not allow a distress call. (Source: Jeff Scheetz, Portland Mountain Rescue.)"/>
    <n v="7"/>
    <m/>
    <m/>
    <m/>
    <m/>
    <m/>
    <m/>
    <n v="1"/>
    <m/>
    <m/>
    <m/>
    <n v="1"/>
    <m/>
    <x v="1"/>
    <m/>
    <m/>
    <x v="1"/>
    <x v="1"/>
    <x v="1"/>
    <x v="1"/>
    <x v="0"/>
    <x v="0"/>
    <m/>
    <m/>
    <x v="1"/>
    <n v="1"/>
    <n v="1"/>
    <m/>
    <x v="0"/>
    <x v="1"/>
    <m/>
    <m/>
    <m/>
    <x v="0"/>
    <m/>
    <m/>
    <m/>
    <m/>
    <m/>
    <m/>
    <x v="0"/>
    <m/>
    <m/>
    <m/>
    <m/>
    <m/>
    <m/>
    <m/>
    <m/>
    <n v="1"/>
    <m/>
    <m/>
    <m/>
    <x v="0"/>
    <m/>
    <m/>
    <m/>
    <m/>
    <m/>
    <m/>
    <m/>
    <m/>
    <m/>
    <m/>
    <m/>
    <m/>
    <m/>
    <m/>
    <m/>
    <m/>
    <m/>
    <x v="1"/>
    <m/>
    <m/>
    <m/>
    <m/>
    <m/>
    <m/>
    <m/>
    <m/>
    <m/>
    <m/>
    <m/>
    <n v="1"/>
    <m/>
    <m/>
    <m/>
    <m/>
    <m/>
    <m/>
  </r>
  <r>
    <x v="2059"/>
    <s v="Fall on Snow, Climbing Alone, Exceeding Abilities _x000a_Oregon, Mt. Hood, Cooper Spur"/>
    <x v="25"/>
    <s v="On August 11, Sebastian Kinasiewicz (32), a Polish military officer reported to be a novice climber, attempted a summit climb via the Cooper Spur route. He was reported overdue. Hood River Crag Rat volunteers were able to find and follow his tracks until they abruptly ended 100 feet below the summit. A Blackhawk aircrew spotted his body on the north face about 1,000 feet below the tracks._x000a_Analysis_x000a_The Cooper spur is not considered to be a safe route for a solo novice climber. Further, the route is dangerous in August due to loose rock and extreme exposure. (Source: Jeff Scheetz, Portland Mountain Rescue.)"/>
    <n v="7"/>
    <m/>
    <m/>
    <m/>
    <m/>
    <n v="1"/>
    <m/>
    <m/>
    <m/>
    <n v="1"/>
    <m/>
    <m/>
    <m/>
    <x v="1"/>
    <m/>
    <m/>
    <x v="1"/>
    <x v="1"/>
    <x v="1"/>
    <x v="1"/>
    <x v="0"/>
    <x v="0"/>
    <m/>
    <m/>
    <x v="1"/>
    <n v="1"/>
    <n v="1"/>
    <m/>
    <x v="0"/>
    <x v="1"/>
    <m/>
    <m/>
    <m/>
    <x v="0"/>
    <m/>
    <m/>
    <m/>
    <m/>
    <m/>
    <m/>
    <x v="0"/>
    <m/>
    <m/>
    <m/>
    <m/>
    <m/>
    <m/>
    <m/>
    <m/>
    <m/>
    <m/>
    <m/>
    <m/>
    <x v="0"/>
    <m/>
    <m/>
    <m/>
    <m/>
    <m/>
    <m/>
    <m/>
    <m/>
    <m/>
    <m/>
    <m/>
    <m/>
    <m/>
    <m/>
    <m/>
    <m/>
    <m/>
    <x v="1"/>
    <m/>
    <n v="1"/>
    <m/>
    <m/>
    <m/>
    <m/>
    <m/>
    <m/>
    <m/>
    <m/>
    <m/>
    <m/>
    <m/>
    <n v="1"/>
    <m/>
    <m/>
    <m/>
    <m/>
  </r>
  <r>
    <x v="2060"/>
    <s v="Falling Rock - Fall on Rock, Not Anchored _x000a_Washington, North Cascades National Park, Forbidden Peak"/>
    <x v="25"/>
    <s v="The body of Tyler Barton (31) from Seattle was recovered in North Cascades National Park on Sunday, September 15, by park rangers, supported by a contracted helicopter from HiLine Helicopters of Darrington. Barton and his partner had summited Forbidden Peak via the west ridge on September 14 and were descending when the accident occurred. Several climbing parties were on the west ridge at the time. As the climber descended a commonly used gully, using a series of rappels, he was hit by a falling rock. This triggered his fatal fall of approximately 300 feet to a rock and glacier moat. He was not anchored when hit by the rock. His partner was uninjured. Climbers who had witnessed the fall hiked out from Boston Basin and notified rangers at 10:30 p.m. Another climbing party aided Barton’s partner in completing the descent. The next day, park rangers completed the body recovery via helicopter by midday, delayed the night before due to fog and weather. (Sources: NPS Morning Report and the Seattle Times.)"/>
    <n v="6"/>
    <m/>
    <m/>
    <m/>
    <m/>
    <n v="1"/>
    <m/>
    <m/>
    <m/>
    <m/>
    <m/>
    <m/>
    <m/>
    <x v="1"/>
    <m/>
    <m/>
    <x v="1"/>
    <x v="0"/>
    <x v="1"/>
    <x v="1"/>
    <x v="0"/>
    <x v="0"/>
    <m/>
    <m/>
    <x v="0"/>
    <m/>
    <m/>
    <m/>
    <x v="0"/>
    <x v="1"/>
    <m/>
    <m/>
    <m/>
    <x v="0"/>
    <m/>
    <m/>
    <m/>
    <m/>
    <m/>
    <m/>
    <x v="0"/>
    <n v="1"/>
    <m/>
    <m/>
    <m/>
    <m/>
    <m/>
    <m/>
    <n v="1"/>
    <m/>
    <m/>
    <m/>
    <m/>
    <x v="0"/>
    <m/>
    <m/>
    <m/>
    <m/>
    <m/>
    <m/>
    <m/>
    <m/>
    <m/>
    <m/>
    <m/>
    <m/>
    <m/>
    <m/>
    <m/>
    <m/>
    <m/>
    <x v="1"/>
    <n v="1"/>
    <m/>
    <m/>
    <m/>
    <m/>
    <m/>
    <m/>
    <m/>
    <m/>
    <m/>
    <m/>
    <m/>
    <m/>
    <m/>
    <n v="1"/>
    <m/>
    <m/>
    <m/>
  </r>
  <r>
    <x v="2061"/>
    <s v="Inadequate Equipment - No Sunglasses, Snow Blindness _x000a_Washington, Mt. Rainier, Camp Muir"/>
    <x v="25"/>
    <s v="On June 8, a little before 7 a.m., rangers at Camp Muir received notification of a 32-year-old female climber from New York City having difficulty opening her eyes due to pain and swelling. Rangers assessed the individual and determined her eye problems were most likely due to snow blindness; she hadn’t worn sunglasses during her hike to Muir the previous day. The patient was unable to open her eyes and complained of significant eye pain (7 out of 10) but had no other injuries. As she could not see and was unable to safely descend, even with assistance, rangers initiated a carryout. (Source: Mt. Rainier ranger report.)"/>
    <n v="6"/>
    <m/>
    <m/>
    <m/>
    <m/>
    <n v="1"/>
    <m/>
    <m/>
    <m/>
    <m/>
    <m/>
    <m/>
    <m/>
    <x v="0"/>
    <n v="1"/>
    <m/>
    <x v="1"/>
    <x v="1"/>
    <x v="0"/>
    <x v="0"/>
    <x v="0"/>
    <x v="0"/>
    <m/>
    <m/>
    <x v="0"/>
    <m/>
    <m/>
    <m/>
    <x v="0"/>
    <x v="1"/>
    <m/>
    <m/>
    <m/>
    <x v="0"/>
    <m/>
    <m/>
    <m/>
    <m/>
    <m/>
    <m/>
    <x v="0"/>
    <m/>
    <m/>
    <m/>
    <n v="1"/>
    <m/>
    <m/>
    <m/>
    <m/>
    <m/>
    <m/>
    <m/>
    <m/>
    <x v="0"/>
    <m/>
    <m/>
    <m/>
    <m/>
    <m/>
    <m/>
    <m/>
    <m/>
    <m/>
    <m/>
    <m/>
    <m/>
    <m/>
    <m/>
    <m/>
    <m/>
    <n v="1"/>
    <x v="1"/>
    <m/>
    <m/>
    <m/>
    <m/>
    <m/>
    <m/>
    <m/>
    <m/>
    <m/>
    <m/>
    <m/>
    <n v="1"/>
    <m/>
    <m/>
    <m/>
    <m/>
    <m/>
    <m/>
  </r>
  <r>
    <x v="2062"/>
    <s v="Inadequate Protection - Rappel Anchor _x000a_Washington, North Cascades National Park, Mt. Goode, Southwest Couloir"/>
    <x v="25"/>
    <s v="On July 6 two experienced climbers summited Mt. Goode (9,200 feet) via the northeast buttress. They started their descent via the southwest couloir, a standard descent route. At 8,400 feet, one climber fell when the rappel anchor failed. He suffered an open elbow and arm fracture, among other injuries, and was initially unconscious._x000a_His partner activated a satellite beacon at 9:30 p.m., and then they bivouacked in the couloir for the night. Early on July 7 both climbers were rescued by NPS rangers utilizing a contract helicopter. (Source: NPS Morning Report.)_x000a_"/>
    <n v="9"/>
    <m/>
    <m/>
    <m/>
    <m/>
    <m/>
    <m/>
    <m/>
    <m/>
    <m/>
    <m/>
    <n v="1"/>
    <m/>
    <x v="0"/>
    <n v="1"/>
    <m/>
    <x v="0"/>
    <x v="0"/>
    <x v="0"/>
    <x v="1"/>
    <x v="0"/>
    <x v="0"/>
    <m/>
    <m/>
    <x v="0"/>
    <m/>
    <m/>
    <m/>
    <x v="0"/>
    <x v="1"/>
    <m/>
    <m/>
    <m/>
    <x v="0"/>
    <m/>
    <m/>
    <m/>
    <m/>
    <m/>
    <m/>
    <x v="0"/>
    <m/>
    <m/>
    <m/>
    <m/>
    <m/>
    <m/>
    <m/>
    <m/>
    <m/>
    <m/>
    <m/>
    <m/>
    <x v="0"/>
    <m/>
    <m/>
    <m/>
    <m/>
    <m/>
    <m/>
    <m/>
    <m/>
    <m/>
    <m/>
    <m/>
    <m/>
    <m/>
    <m/>
    <m/>
    <m/>
    <m/>
    <x v="0"/>
    <n v="1"/>
    <m/>
    <m/>
    <n v="1"/>
    <m/>
    <m/>
    <m/>
    <m/>
    <m/>
    <m/>
    <m/>
    <m/>
    <n v="1"/>
    <m/>
    <m/>
    <m/>
    <m/>
    <m/>
  </r>
  <r>
    <x v="2063"/>
    <s v="Loss of Control - Voluntary Glissade _x000a_Wyoming, Grand Teton National Park, Hanging Canyon"/>
    <x v="25"/>
    <s v="At 3:45 p.m. on July 12, I (Ron Johnson) was notified of a request to assist an injured person in Hanging Canyon. The climber (first name “Frank”) stated that his partner, Loren Hall (33), was at their camp with an injured leg. Frank was descending Hanging Canyon to get help._x000a_Hall had injured his leg around 10:15 a.m. while descending from a successful climb of the Jaw. They were sit-glissading on a snowfield just above Lake of the Crags when Hall’s lower leg became stuck between the snow and a rock. His leg twisted and he heard a “pop.” Hall was flown out, and after additional medical care and consultation with medical control he was transported to St. John’s Medical Center by private vehicle._x000a_Analysis_x000a_I interviewed Frank at the Jenny Lake Rescue Cache. He stated that Hall and Frank did not have ice axes; however, the slope they were on wasn’t very steep and Hall’s speed was controlled when he injured his leg. It’s not clear if the use of an ice axe would have prevented this accident. They did a good job taking care of the injury and getting back to their campsite. It was a prudent decision to seek additional help. (Source: Ron Johnson, Incident Commander.)"/>
    <n v="4"/>
    <m/>
    <m/>
    <m/>
    <m/>
    <n v="1"/>
    <m/>
    <m/>
    <m/>
    <m/>
    <m/>
    <m/>
    <m/>
    <x v="0"/>
    <n v="1"/>
    <m/>
    <x v="1"/>
    <x v="0"/>
    <x v="1"/>
    <x v="1"/>
    <x v="0"/>
    <x v="0"/>
    <m/>
    <m/>
    <x v="0"/>
    <m/>
    <m/>
    <m/>
    <x v="0"/>
    <x v="1"/>
    <m/>
    <m/>
    <m/>
    <x v="0"/>
    <n v="1"/>
    <m/>
    <m/>
    <m/>
    <m/>
    <m/>
    <x v="0"/>
    <m/>
    <m/>
    <m/>
    <m/>
    <m/>
    <m/>
    <m/>
    <m/>
    <m/>
    <m/>
    <m/>
    <m/>
    <x v="0"/>
    <m/>
    <m/>
    <m/>
    <m/>
    <m/>
    <m/>
    <m/>
    <m/>
    <m/>
    <m/>
    <m/>
    <m/>
    <m/>
    <m/>
    <m/>
    <m/>
    <m/>
    <x v="1"/>
    <m/>
    <m/>
    <m/>
    <m/>
    <m/>
    <m/>
    <m/>
    <m/>
    <m/>
    <m/>
    <m/>
    <m/>
    <n v="1"/>
    <m/>
    <m/>
    <m/>
    <m/>
    <m/>
  </r>
  <r>
    <x v="2064"/>
    <s v="Rappel Error - Inadequate Protection, Climbing Alone, Inexperienced _x000a_New York, Albany, Thatcher Park"/>
    <x v="25"/>
    <s v="On September 18, Ronald Czajkowski (44) fell 120 feet to his death at Thatcher Park, according to police. “He had a harness and rope with him. It appears it was human error as far as attaching it to the anchor point on top of the cliff,” said Captain John Layton from the Albany County Sheriff’s Department._x000a_Layton said Czajkowski, who had very little climbing experience, came to the park around sunrise. He said it appeared the victim did not have the proper knot on the rope as he was trying to rappel off the cliff. “He’s only been climbing a few times. It’s a new thing for him. It’s only been over the last few weeks,” Layton said. (Source: Edited from a report by Tyler Murphy in the Altamont Enterprise.)_x000a_(Editor’s note: While Thatcher Park is considering opening some areas for climbing by permit, it has not yet adopted any policy and climbing here remains illegal.)"/>
    <n v="8"/>
    <m/>
    <m/>
    <m/>
    <m/>
    <m/>
    <n v="1"/>
    <m/>
    <m/>
    <n v="1"/>
    <m/>
    <m/>
    <m/>
    <x v="1"/>
    <m/>
    <m/>
    <x v="1"/>
    <x v="0"/>
    <x v="0"/>
    <x v="1"/>
    <x v="0"/>
    <x v="0"/>
    <m/>
    <m/>
    <x v="0"/>
    <n v="1"/>
    <n v="1"/>
    <m/>
    <x v="0"/>
    <x v="0"/>
    <m/>
    <m/>
    <m/>
    <x v="0"/>
    <m/>
    <m/>
    <m/>
    <m/>
    <m/>
    <m/>
    <x v="0"/>
    <m/>
    <m/>
    <m/>
    <m/>
    <m/>
    <m/>
    <m/>
    <m/>
    <m/>
    <m/>
    <m/>
    <m/>
    <x v="0"/>
    <m/>
    <m/>
    <m/>
    <m/>
    <m/>
    <m/>
    <m/>
    <m/>
    <m/>
    <m/>
    <m/>
    <m/>
    <m/>
    <m/>
    <m/>
    <m/>
    <m/>
    <x v="0"/>
    <m/>
    <m/>
    <m/>
    <n v="1"/>
    <m/>
    <m/>
    <m/>
    <m/>
    <m/>
    <m/>
    <m/>
    <m/>
    <m/>
    <m/>
    <n v="1"/>
    <m/>
    <m/>
    <m/>
  </r>
  <r>
    <x v="2065"/>
    <s v="Rockfall _x000a_Wyoming, Grand Teton National Park, Garnet Canyon"/>
    <x v="25"/>
    <s v="On August 27, at 9:15 a.m., a large rockslide occurred in the South Fork of Garnet Canyon. A single climber was buried and seriously injured when his party of three was caught in the outwash of a gully near the north side of Nez Perce Peak._x000a_The initial 911 call came into the Teton Interagency Dispatch Center at 9:30 a.m. via cell phone. According to the reporting person, Truett Davis, many people were involved in a major rockslide and some were possibly buried. Helicopter 25HX was requested for rescue operations, and based on the initial report a request was made for an air ambulance (EIRMC) to respond to Lupine Meadows. Additional personnel and Jenny Lake rangers were requested to assist. The command post was established at Lupine Meadows SAR Cache._x000a_During this time two SPOT device activations were received. Both were associated with the rockslide incident. One was accurate; the second was off coordinates by approximately two miles._x000a_According to the other two members of the team of three (Kevin Nowack and Dave Williamson), they were attempting to reach the summit of the Middle Teton during a day climb from their campsite in the Meadows. The three started the day by climbing directly above camp. This choice of route deviated from the normal climbers’ trail by ascending loose scree onto steep slopes. From a high point, the three men became aware of the need to traverse back to the South Fork of Garnet Canyon. As they traversed a small rockslide occurred near their location. Then, as they were crossing the base of a large chute, a very large rockfall cut loose from a cliff face high above their location._x000a_Nowack and Williamson were able to cross the chute and find shelter under an overhang. Phil White (54) was unable to cross, so he took shelter beneath a large boulder. The majority of the very large boulders in the rockfall just missed his location, but a large number of smaller rocks and dirt filled in around his location and buried him. Once the rocks stopped moving, Nowack and Williamson came to his aid. They were able to dig him out by hand. They pulled about two or three feet of dirt and rock away until he was uncovered. He was badly injured, so they kept him warm and did not move him until others arrived to help._x000a_Exum Mountain guides Mike Shane and Brenton Reagan went to the scene and assisted with medical care until Jenny Lake rangers arrived. It was confirmed that only a single person needed medical evacuation. Around 11 a.m., helicopter 25HX responded to the area with Rangers Schuster, Armitage, and Fletcher. They provided advance medical treatment for White’s fractured extremities and possible internal injuries. He was back-boarded, placed in a litter, and prepared for short-haul to Lupine Meadows._x000a_Analysis_x000a_Rockfall in the Teton Range is a common occurrence year-round. Over the past several years, multiple large rockslides have occurred in and around Garnet Canyon. Throughout the summer, the northern couloirs of Nez Perce have seen multiple small rockslides. During the previous days, monsoonal moisture had deposited a large amount of rain in the area. The rockslide was most likely due to below-average seasonal snow and the wet conditions. (Source: Rich Baerwald, Incident Commander.)"/>
    <n v="3"/>
    <m/>
    <m/>
    <m/>
    <m/>
    <m/>
    <m/>
    <n v="1"/>
    <m/>
    <m/>
    <m/>
    <m/>
    <m/>
    <x v="0"/>
    <n v="1"/>
    <m/>
    <x v="1"/>
    <x v="1"/>
    <x v="1"/>
    <x v="1"/>
    <x v="0"/>
    <x v="0"/>
    <m/>
    <m/>
    <x v="0"/>
    <m/>
    <m/>
    <m/>
    <x v="0"/>
    <x v="1"/>
    <m/>
    <m/>
    <m/>
    <x v="0"/>
    <m/>
    <m/>
    <m/>
    <m/>
    <m/>
    <m/>
    <x v="0"/>
    <m/>
    <m/>
    <m/>
    <m/>
    <m/>
    <m/>
    <m/>
    <n v="1"/>
    <m/>
    <m/>
    <m/>
    <m/>
    <x v="0"/>
    <m/>
    <m/>
    <m/>
    <m/>
    <m/>
    <m/>
    <m/>
    <m/>
    <m/>
    <m/>
    <m/>
    <m/>
    <m/>
    <m/>
    <m/>
    <m/>
    <m/>
    <x v="1"/>
    <m/>
    <m/>
    <m/>
    <m/>
    <m/>
    <m/>
    <m/>
    <m/>
    <m/>
    <m/>
    <m/>
    <m/>
    <m/>
    <n v="1"/>
    <m/>
    <m/>
    <m/>
    <m/>
  </r>
  <r>
    <x v="2066"/>
    <s v="Seizures - Complications from HACE, Pre-Existing Condition _x000a_Washington, Mt. Rainier, Disappointment Cleaver"/>
    <x v="25"/>
    <s v="On August 17 at 5:30 a.m., an RMI guide (Dave Hahn) called Enumclaw dispatch and reported that he was guiding a 19-year-old client who had gone into seizures at the top of Disappointment Cleaver. The patient was short-hauled and then transferred to an air ambulance for definitive care at Harborview Hospital._x000a_Analysis_x000a_The patient “had a history of brain tumors.” (Source: Mt. Rainier ranger report.)_x000a_(Editor’s note: While not a climbing accident, this report is included to point out the importance of disclosing previous medical conditions to guides and/or fellow climbers.)"/>
    <n v="6"/>
    <m/>
    <n v="1"/>
    <m/>
    <m/>
    <m/>
    <m/>
    <m/>
    <m/>
    <m/>
    <m/>
    <m/>
    <m/>
    <x v="0"/>
    <n v="1"/>
    <m/>
    <x v="0"/>
    <x v="1"/>
    <x v="1"/>
    <x v="1"/>
    <x v="0"/>
    <x v="0"/>
    <m/>
    <m/>
    <x v="0"/>
    <m/>
    <m/>
    <m/>
    <x v="1"/>
    <x v="1"/>
    <m/>
    <n v="1"/>
    <m/>
    <x v="0"/>
    <m/>
    <m/>
    <m/>
    <m/>
    <m/>
    <m/>
    <x v="0"/>
    <m/>
    <m/>
    <m/>
    <n v="1"/>
    <m/>
    <m/>
    <m/>
    <m/>
    <m/>
    <m/>
    <m/>
    <m/>
    <x v="0"/>
    <m/>
    <m/>
    <m/>
    <m/>
    <m/>
    <m/>
    <m/>
    <m/>
    <m/>
    <m/>
    <m/>
    <m/>
    <m/>
    <m/>
    <m/>
    <m/>
    <m/>
    <x v="1"/>
    <m/>
    <m/>
    <m/>
    <m/>
    <m/>
    <m/>
    <m/>
    <m/>
    <m/>
    <m/>
    <m/>
    <m/>
    <m/>
    <n v="1"/>
    <m/>
    <m/>
    <m/>
    <m/>
  </r>
  <r>
    <x v="2067"/>
    <s v="Stranded - Knee Jammed in Crack _x000a_Wyoming, Vedauwoo, Easy Jam"/>
    <x v="25"/>
    <s v="On April 21 a climber (mid-20s) got his knee stuck in the crack of a 40-foot climb called Easy Jam (5.4) on the Nautilus formation. Neil Mathison, on duty as Albany County Sheriff’s deputy, and Rick Colling, of the Wyoming Highway Patrol, were on scene by 4 p.m. Mathison, who is experienced in high-angle rescue, reached the subject and ensured that he was anchored to the rock. Mathison then attempted to loosen the climber’s knee without success. He called for help from local climbers with the Medicine Bow Nordic Ski Patrol._x000a_Ski patrollers arrived on scene with additional climbing and medical equipment by around 7:30 p.m. They ascended via an adjacent route (Cornelius, 5.5), set up a Z-rigged raising system at the top of the climb, and gave the subject some motor oil to lubricate his leg. They extricated him on the first pull. His leg was scraped, bruised, and sore._x000a_Analysis_x000a_Some knowledge of climbing self-rescue within the party might have eliminated the need for an organized rescue. Because the climb is short, one rope would have been sufficient to establish a raising system above the stuck climber. (Source: Myron Allen, member of Medicine Bow Nordic Ski Patrol.)"/>
    <n v="3"/>
    <m/>
    <m/>
    <m/>
    <n v="1"/>
    <m/>
    <m/>
    <m/>
    <m/>
    <m/>
    <m/>
    <m/>
    <m/>
    <x v="0"/>
    <m/>
    <m/>
    <x v="1"/>
    <x v="1"/>
    <x v="0"/>
    <x v="0"/>
    <x v="0"/>
    <x v="0"/>
    <m/>
    <m/>
    <x v="0"/>
    <m/>
    <m/>
    <m/>
    <x v="0"/>
    <x v="0"/>
    <m/>
    <m/>
    <m/>
    <x v="0"/>
    <m/>
    <m/>
    <m/>
    <m/>
    <m/>
    <m/>
    <x v="0"/>
    <m/>
    <m/>
    <m/>
    <m/>
    <m/>
    <m/>
    <m/>
    <m/>
    <m/>
    <m/>
    <m/>
    <m/>
    <x v="0"/>
    <m/>
    <m/>
    <m/>
    <m/>
    <m/>
    <m/>
    <m/>
    <m/>
    <m/>
    <m/>
    <m/>
    <m/>
    <m/>
    <m/>
    <m/>
    <m/>
    <m/>
    <x v="1"/>
    <m/>
    <n v="1"/>
    <m/>
    <m/>
    <m/>
    <m/>
    <m/>
    <m/>
    <m/>
    <n v="1"/>
    <m/>
    <m/>
    <m/>
    <m/>
    <m/>
    <m/>
    <m/>
    <m/>
  </r>
  <r>
    <x v="2068"/>
    <s v="Stranded - Weather _x000a_Canada, Alberta, Jasper National Park, Mt. Edith Cavell, East Ridge"/>
    <x v="25"/>
    <s v="In the early morning of August 9, two climbers left the Cavell parking lot at 3:30 a.m. for an attempt on the east ridge of Mt. Edith Cavell (3,363 meters, Grade III, 5.3). They bypassed rock terrain to climb a snow gully at the start of the route, which added time to their ascent. Once into the more technical rock terrain, they roped up and began to ascend the ridge. Their progress was very slow. By 2 p.m. they reached their highpoint above the big shoulder on the ridge and level with a thin snow band that transects the face at 2,900 meters. It began to rain lightly, and the rock above looked committing, wet, and slippery._x000a_They decided that in their current condition it was too risky to continue up or climb back down. At 2:15 p.m., with a thunderstorm building, they called for assistance on their cell phone. As the weather continued to worsen, with an afternoon buildup around the peak, the subjects were quickly located at approximately 2,900 meters on a good ledge. At 4:30 p.m., two Visitor Safety Technicians were slung to their location and they extracted by heli-sling._x000a_Analysis_x000a_The east ridge of Edith Cavell is a long, sustained rock ridge and requires good time management and strong skills in order to complete the route and then descend the west ridge, which has a very long hike out, in a single day. A typical round trip via this route is usually 12 to 14 hours. These climbers made decisions that cost them valuable time and energy, especially in light of a weather forecast that was characteristic for that time of year (thunderstorms building in the afternoon). They were well prepared with all the safety gear to manage the route and undertake a bivouac, but they found it difficult to move efficiently over this terrain, given their skill set, risk tolerance, and degree of fitness."/>
    <n v="4"/>
    <m/>
    <m/>
    <m/>
    <m/>
    <m/>
    <m/>
    <m/>
    <m/>
    <m/>
    <m/>
    <m/>
    <m/>
    <x v="0"/>
    <n v="1"/>
    <m/>
    <x v="1"/>
    <x v="1"/>
    <x v="1"/>
    <x v="1"/>
    <x v="0"/>
    <x v="0"/>
    <m/>
    <m/>
    <x v="0"/>
    <m/>
    <m/>
    <m/>
    <x v="0"/>
    <x v="1"/>
    <m/>
    <m/>
    <m/>
    <x v="0"/>
    <m/>
    <m/>
    <m/>
    <m/>
    <m/>
    <m/>
    <x v="0"/>
    <m/>
    <m/>
    <m/>
    <m/>
    <m/>
    <n v="1"/>
    <m/>
    <m/>
    <m/>
    <m/>
    <m/>
    <m/>
    <x v="0"/>
    <m/>
    <m/>
    <m/>
    <m/>
    <m/>
    <m/>
    <m/>
    <m/>
    <m/>
    <m/>
    <m/>
    <m/>
    <m/>
    <m/>
    <m/>
    <m/>
    <m/>
    <x v="1"/>
    <m/>
    <n v="1"/>
    <m/>
    <m/>
    <m/>
    <m/>
    <m/>
    <m/>
    <m/>
    <m/>
    <m/>
    <m/>
    <m/>
    <n v="1"/>
    <m/>
    <m/>
    <m/>
    <m/>
  </r>
  <r>
    <x v="2069"/>
    <s v="Stranded, Failed to Follow Route – Inadequate Food/Water/Clothing/Equipment _x000a_Nevada, Red Rock, Pine Creek Canyon, Cat In The Hat"/>
    <x v="25"/>
    <s v="My climbing partner, Marty Goss (50) and I, Paul Spence (52), met at Red Rock for a week of climbing. On March 14 we had planned to climb Cat in the Hat, a six-pitch 5.6 trad route in Pine Creek Canyon. We were the only ones on the route and could see another set of climbers on the opposite wall across the canyon. By the time we were on the fifth pitch, a pair of faster climbers had caught up with us. They were smooth and very efficient at building anchors._x000a__x000a_Sometime late in the climb, we could hear someone calling for assistance. We thought was coming from the climbers across the canyon, but we couldn’t see them. During our second rappel from the top, we realized the calls for assistance were actually coming from climbers who were stranded below us. As best we could decipher, their rope didn’t reach the ground during their last rappel. When we reached our fourth rappel station, we decided we would rappel down to assist the stranded pair._x000a__x000a_While the climbers above us angled to the left to access the normal descent route, Marty and I rappelled down the fall line to reach the stranded climbers. Before rappelling, we confirmed with the stranded climbers that we could reach the ground from their location with two ropes (ours and theirs combined). Marty rappelled first. As soon as he could, Marty confirmed that our rope would indeed reach the stranded couple before committing to the rappel any farther._x000a__x000a_Upon reaching the young college couple, he found them standing on an 18- inch ledge. He learned they were on spring break with friends from University of Utah. The gal was anchored into a small tree, and the guy wasn’t anchored into anything. He was just standing on the ledge and not tied in. Neither had helmets. Marty told the guy to immediately tie into the tree. It was getting toward the end of the day, and the sun was setting beyond the canyon walls. The gal, who was wearing short shorts and a halter top, was getting cold. As it turned out, they had started climbing Cat in the Hat and had accidentally gotten off route. After getting into some much more difficult climbing, they decided to do some intense downclimbing and rap off the route. As they were not on a standard descent route, they became stranded._x000a__x000a_Analysis_x000a__x000a_Their equipment was on the lean side, and neither of them had a jacket. They had learned to climb in the gym and eventually progressed to trad climbing in Big Cottonwood Canyon, east of Salt Lake City. They owned a guidebook but had chosen to leave it at camp, thinking they wouldn’t need it. Neither of them used auto-block back-ups on their rappels, so I rapped first to provide a fireman’s belay from the ground. The landing was in a thicket of what seemed like holly bushes, so we gave the young lady one of our jackets so she wouldn’t get too scratched up getting out of there. We all eventually made it back to our packs at the base of the climb._x000a__x000a_Granted, this turned out to be a mild incident, but I believe today’s climber can learn much from it. Outside of not wanting to carry the weight, I can’t see why you wouldn’t bring your guidebook to a place and route you’ve never done before. What college student doesn’t have a cell phone and not carry it everywhere? Next time, take a picture of the route page in the guidebook._x000a__x000a_The couple started the climb late in the day and had no extra layers or water with them. Their sparse rack might have limited their rappelling options as well._x000a__x000a_After climbing for 35 years it’s safe to say that I’m an old-school climber. Although it is purely opinion on my part, it seems that many of today’s generation of climbers become great technical climbers while skipping many of the basics. Many come from the gym environment. Then they get their harnesses, shoes, belay devices, and rope and head out into the world of unforgiving gravity. If they drop a belay device from on high, they’re stuck because no one ever taught them to improvise a body belay. It seems that many don’t give a thought of carrying an extra ’biner or even a prusik cord to help them out in a jam. And as we know, all of us eventually get into a jam. Let’s help each other out, folks, because it seems like we’re raising a generation of 5.12 climbers with 5.5 knowledge of how to deal with the predicaments we find ourselves in while climbing. (Source: Edited from a report by Paul Spence.)_x000a__x000a_(Editor’s note: We can suggest one benefit of not always carrying a guidebook: Every climb you do will feel like a first ascent. Learning how to figure out the route—and being able to downclimb when you have reached a point beyond your level—builds skill and confidence. Just be sure you have the gear and knowledge to get out of whatever predicaments climbing “blind” will get you into.)"/>
    <n v="10"/>
    <m/>
    <m/>
    <m/>
    <m/>
    <m/>
    <n v="1"/>
    <n v="1"/>
    <m/>
    <n v="1"/>
    <m/>
    <m/>
    <m/>
    <x v="0"/>
    <m/>
    <n v="1"/>
    <x v="1"/>
    <x v="0"/>
    <x v="0"/>
    <x v="0"/>
    <x v="0"/>
    <x v="0"/>
    <m/>
    <m/>
    <x v="0"/>
    <m/>
    <m/>
    <m/>
    <x v="0"/>
    <x v="0"/>
    <m/>
    <m/>
    <m/>
    <x v="0"/>
    <m/>
    <m/>
    <m/>
    <m/>
    <m/>
    <m/>
    <x v="0"/>
    <m/>
    <m/>
    <m/>
    <m/>
    <m/>
    <m/>
    <m/>
    <m/>
    <n v="1"/>
    <m/>
    <m/>
    <m/>
    <x v="1"/>
    <m/>
    <n v="1"/>
    <m/>
    <m/>
    <m/>
    <m/>
    <n v="1"/>
    <m/>
    <m/>
    <m/>
    <m/>
    <m/>
    <m/>
    <m/>
    <m/>
    <m/>
    <m/>
    <x v="1"/>
    <m/>
    <n v="1"/>
    <m/>
    <m/>
    <m/>
    <m/>
    <m/>
    <m/>
    <n v="1"/>
    <m/>
    <m/>
    <m/>
    <m/>
    <m/>
    <m/>
    <m/>
    <m/>
    <m/>
  </r>
  <r>
    <x v="2070"/>
    <s v="Stranded, Inadequate Equipment _x000a_New York, Lake George, Rogers Rock, Little Finger"/>
    <x v="25"/>
    <s v="On October 13 my partner (27) and I climbed the route Little Finger on Rogers Rock, a three-pitch 5.5 with a descent by 60-meter rappels from bolted anchors to the right of our route. I brought a 70-meter (9.2mm) single rope, and a 75-meter (5mm) static rope to use as a tagline and pull cord, using a modified Reepschnur technique to rappel and retrieve my rope._x000a_After finishing the climb around 4:45 p.m., we rappelled the first 60-meter pitch, anchored into the second set of rap anchors, and began to retrieve the rope using the 5mm tagline. We were able to pull the tagline about 20 meters but could pull no further. Despite our best efforts, including application of full body-weight force, we could see that the end of the single rope was not moving, roughly five meters above us. We felt it was not safe to ascend the thin line with our 5mm prusiks, and I did not feel safe free climbing up to the end of the lead rope, as I did not have any way to protect against a Factor 2 fall and the rappel was off the route line. Around 5:50 p.m. we saw a passing boat. We decided the safest way down was to yell and ask them to notify park rangers._x000a_The park rangers were able to ascend the mountain via a hiking trail on the backside, set up an anchor, and lower in to retrieve the snagged rope system. The rescue ranger then took us down to the bottom of the remainder of the climb safely. Fortunately, secondary accidents and illnesses were avoided as we both had extra layers, headlamps, water, food, and well-charged cell phones._x000a_Analysis_x000a_Although I have employed this method of rappelling, using a thin static tagline to pull a single rope, this experience made it clear that it has several potential drawbacks, particularly with an increased risk for getting the rope stuck during retrieval, due to the bulkiness of the knot. I had assumed the granite slab of Rogers Rock would be clean enough to use this method, but experience proved otherwise. There were several cracks and features on the rock where a knot could have easily gotten caught. Using a double or half rope system would have decreased this risk. Other accidents have been reported with incorrectly tied knots as well. In the future, I will only utilize this method when it is clear that the rappels are clean and there is low friction._x000a_With regard to self-rescue, it may have been feasible to ascend the 5mm pull cord with my 5mm prusiks, but we felt it was too risky. It is possible that I could have safely ascended the rope without incident, but I was less zealous about pursuing this method for the following reasons: (1) risk of the rope becoming unstuck during ascension, and (2) uncertainty about the strength of the 5mm pull cord for ascending, given that it was under significant tension and possibly rubbing against the rock. (Source: Cedric Bien, 28.)"/>
    <n v="5"/>
    <m/>
    <m/>
    <m/>
    <n v="2"/>
    <m/>
    <m/>
    <m/>
    <m/>
    <m/>
    <m/>
    <m/>
    <m/>
    <x v="0"/>
    <m/>
    <m/>
    <x v="1"/>
    <x v="0"/>
    <x v="0"/>
    <x v="0"/>
    <x v="0"/>
    <x v="0"/>
    <m/>
    <m/>
    <x v="0"/>
    <m/>
    <m/>
    <m/>
    <x v="0"/>
    <x v="0"/>
    <m/>
    <m/>
    <m/>
    <x v="0"/>
    <m/>
    <m/>
    <m/>
    <m/>
    <m/>
    <m/>
    <x v="0"/>
    <m/>
    <m/>
    <m/>
    <m/>
    <m/>
    <m/>
    <m/>
    <m/>
    <m/>
    <m/>
    <m/>
    <m/>
    <x v="0"/>
    <m/>
    <m/>
    <m/>
    <m/>
    <m/>
    <m/>
    <m/>
    <m/>
    <m/>
    <m/>
    <m/>
    <m/>
    <m/>
    <m/>
    <m/>
    <m/>
    <n v="1"/>
    <x v="1"/>
    <m/>
    <n v="1"/>
    <m/>
    <m/>
    <m/>
    <m/>
    <m/>
    <m/>
    <m/>
    <m/>
    <m/>
    <m/>
    <m/>
    <m/>
    <m/>
    <n v="1"/>
    <m/>
    <m/>
  </r>
  <r>
    <x v="2071"/>
    <s v="Stranded, Weather _x000a_Canada, Yukon Territory, Kluane National Park, Mt. Eaton"/>
    <x v="25"/>
    <s v="The events in question occurred between May 7 and May 19. Prior to this, the climbers spent a week in Haines, Alaska, waiting to fly in to the Seward Glacier, during which time storms broke precipitation records for much of southeast Alaska. Forecasts toward the end of this weather cycle projected a significant but short-lived high-pressure system. On May 7 the two-member climbing team was flown from Haines to the lower Seward Glacier (1,129 meters). The party’s objective was the east ridge of Mt. Augusta (4,289 meters), reached by a long traverse over Mt. Eaton._x000a__x000a_The climbers selected the east ridge of Mt. Eaton instead of the narrow, rocky southwest ridge. One member of the team was older and slower. Mindful of this and the short weather window, the team decided to stash some supplies at an elevation of 2,039 meters in order to make a lighter ascent of Mt. Eaton. On May 10, from their high camp on an exposed foresummit at 2,652 meters, it took the climbers a little more than five hours to cover the three kilometers (nearly two miles) to the main summit of Eaton. During the ascent they encountered false tops, huge mushroom domes, and an undulating, corniced ridge. As the climbing party started its descent from the summit on the same day, cloud cover descended with them. By the time the climbers reached camp, one member of the party had reached his limit and could go no further._x000a__x000a_Based on the forecast, the party had expected one more day before a storm occurred. Unfortunately, the climbers found themselves groping in almost total whiteout conditions the next day—an untenable situation in the crevassed and corniced terrain. Hence, they climbed back to their campsite and set up their tent again. With only one day of spare food, the party was trapped for the next eight days due to severe weather conditions. Dealing with the storm became physically demanding due to the combination of cold, dampness, minimal rations, constrained hydration, confinement, and periodic exertion. Their food ration was about half an energy bar each day._x000a__x000a_During this time, massive amounts of snow accumulated and the flat summit became a corniced dome. They had to dig out the tent repeatedly and re-pitch on top of the accumulating snow pack. The party had to keep the tent sealed most of the time, so they could not safely use the stove. Consequently, they relied on melting water in their sleeping bags._x000a__x000a_A second attempt to descend on May 15 served only to demonstrate their weakened ability to cope with the thigh-deep snow. The climbers contacted Jasper Dispatch by satellite phone, and they were transferred to the Kluane Duty Officer. (Park personnel had been in regular contact with the climbers.) When a brief clearance finally came on May 19, they were extracted by helicopter to Haines Junction in an impressive rescue organized by Kluane National Park. It was several more days before the weather settled fully and their base camp equipment could be retrieved._x000a__x000a_Analysis_x000a__x000a_Team limitations drove the difficult decision not to continue descending late on May 10. They probably put too much reliance on the weather forecast. The weather information came from a collation of various weather sources: Kluane National Park weather models, U.S. National Park Service partners on the Alaska coast, discussions with the park rescue pilot, and direct contact with the climbers at least twice a day in order to assess firsthand observations of visibility and precipitation trends. The eight-day storm was unusual in duration but not unprecedented. It is possible that had the team remained at their low point, instead of re-ascending and pitching the tent, they might have been able to use brief clearances to continue the descent."/>
    <n v="6"/>
    <m/>
    <m/>
    <m/>
    <m/>
    <m/>
    <m/>
    <m/>
    <m/>
    <m/>
    <m/>
    <m/>
    <m/>
    <x v="0"/>
    <n v="1"/>
    <m/>
    <x v="1"/>
    <x v="0"/>
    <x v="1"/>
    <x v="1"/>
    <x v="0"/>
    <x v="0"/>
    <m/>
    <m/>
    <x v="0"/>
    <m/>
    <m/>
    <m/>
    <x v="0"/>
    <x v="1"/>
    <m/>
    <m/>
    <m/>
    <x v="0"/>
    <m/>
    <m/>
    <m/>
    <m/>
    <m/>
    <m/>
    <x v="0"/>
    <m/>
    <m/>
    <m/>
    <m/>
    <n v="1"/>
    <n v="1"/>
    <m/>
    <m/>
    <m/>
    <m/>
    <m/>
    <m/>
    <x v="0"/>
    <m/>
    <m/>
    <m/>
    <m/>
    <m/>
    <m/>
    <m/>
    <m/>
    <m/>
    <m/>
    <m/>
    <m/>
    <m/>
    <m/>
    <m/>
    <m/>
    <m/>
    <x v="1"/>
    <m/>
    <n v="1"/>
    <m/>
    <m/>
    <m/>
    <m/>
    <m/>
    <m/>
    <m/>
    <m/>
    <n v="1"/>
    <m/>
    <m/>
    <m/>
    <m/>
    <m/>
    <m/>
    <m/>
  </r>
  <r>
    <x v="2072"/>
    <s v="Weather - Benighted, Exceeding Abilities _x000a_Washington, Mt. Rainier, Liberty Ridge"/>
    <x v="25"/>
    <s v="&quot;On June 23, climber Patrick Moore (52) dialed 911 from his satellite phone around 5 p.m. Patrick and his partner, Peter Roach (mid-40s), had climbed Liberty Ridge in deteriorating weather. The ascent took them longer than planned, and incoming weather reduced visibility. Patrick and Peter felt uncomfortable navigating the descent of the Emmons/Winthrop Glaciers route. Dispatch transferred the call to Ranger Payne at Camp Muir, who advised the party to ascend to the crater rim and set up camp for the night, then descend the Disappointment Cleaver route when conditions improved in the morning. He advised against navigating at night in poor visibility. The climbers descended in the morning, passing Camp Muir by afternoon. Ranger Hutchins provided transportation from Paradise back to their vehicle at White River Campground._x000a_Analysis_x000a_The party of two did not have sufficient skills to navigate their intended route in the weather that occurred and did not have an appropriate backup plan if weather changed for the worse. (Source: T. Payne, Ranger.)&quot;"/>
    <n v="5"/>
    <m/>
    <m/>
    <m/>
    <m/>
    <m/>
    <n v="1"/>
    <n v="1"/>
    <m/>
    <n v="1"/>
    <m/>
    <m/>
    <m/>
    <x v="0"/>
    <m/>
    <m/>
    <x v="1"/>
    <x v="0"/>
    <x v="1"/>
    <x v="1"/>
    <x v="0"/>
    <x v="0"/>
    <m/>
    <m/>
    <x v="0"/>
    <m/>
    <m/>
    <m/>
    <x v="0"/>
    <x v="1"/>
    <m/>
    <m/>
    <m/>
    <x v="0"/>
    <m/>
    <m/>
    <m/>
    <m/>
    <m/>
    <m/>
    <x v="0"/>
    <m/>
    <m/>
    <m/>
    <m/>
    <n v="1"/>
    <n v="1"/>
    <m/>
    <m/>
    <m/>
    <m/>
    <m/>
    <m/>
    <x v="0"/>
    <m/>
    <m/>
    <m/>
    <m/>
    <m/>
    <m/>
    <m/>
    <m/>
    <m/>
    <m/>
    <m/>
    <m/>
    <m/>
    <m/>
    <m/>
    <m/>
    <m/>
    <x v="1"/>
    <m/>
    <m/>
    <m/>
    <m/>
    <m/>
    <m/>
    <m/>
    <m/>
    <m/>
    <m/>
    <m/>
    <n v="1"/>
    <m/>
    <m/>
    <m/>
    <m/>
    <m/>
    <m/>
  </r>
  <r>
    <x v="2073"/>
    <s v="Weather - Overdue _x000a_Washington, Mt. Rainier, Emmons/Winthrop"/>
    <x v="25"/>
    <s v="On August 25 a private party of five climbers led by Marcos Franco (23) attempted to summit Mt. Rainier via the Emmons/Winthrop route. While descending from the summit, they experienced high winds and low visibility and decided to shelter in place. The following day they were unable to descend, due to inclement weather. On August 27 climbing rangers reached the party at 13,100 feet and led them to Camp Schurman, where they rested overnight. A team of volunteers from the Seattle and Everett mountain rescue associations climbed to Camp Schurman to assist. All parties were out to Glacier Basin by 11:30 a.m. on August 28. After medical assessments of two individuals, it was determined that no serious injuries had been sustained by the overdue party, and they self-transported from the scene._x000a_Analysis_x000a_This party did many things right. They practiced together. They hiked to Schurman together during their training. They climbed Mt. Adams together. A member of their party had been to the summit before. This party’s main failure was not planning for the weather (which was unseasonably unstable during the period). They had a GPS but did not get GPS tracks on the way up or place any waypoints. They also did not carry any wands._x000a_Once they summited around 11 a.m., the weather deteriorated and obscured their descent route. They were unable to descend past 13,900 feet. They spent the night in an igloo they built. The next day they descended another 800 feet, but were unable to find their way down through the maze of crevasses they had come through. They built another snow cave large enough for five people, using their ice axes and snow flukes. When we arrived on scene, I asked them what they were going to do if we didn’t come. They said that they would have built a bigger snow cave. (Source: Stefan Lofgren, NPS Ranger.)"/>
    <n v="8"/>
    <m/>
    <m/>
    <n v="1"/>
    <m/>
    <m/>
    <m/>
    <m/>
    <m/>
    <m/>
    <m/>
    <m/>
    <m/>
    <x v="0"/>
    <m/>
    <n v="1"/>
    <x v="1"/>
    <x v="0"/>
    <x v="0"/>
    <x v="1"/>
    <x v="0"/>
    <x v="0"/>
    <m/>
    <m/>
    <x v="0"/>
    <m/>
    <m/>
    <m/>
    <x v="0"/>
    <x v="1"/>
    <m/>
    <m/>
    <m/>
    <x v="0"/>
    <m/>
    <m/>
    <m/>
    <n v="1"/>
    <m/>
    <m/>
    <x v="0"/>
    <m/>
    <m/>
    <m/>
    <m/>
    <n v="1"/>
    <n v="1"/>
    <m/>
    <m/>
    <m/>
    <m/>
    <m/>
    <m/>
    <x v="0"/>
    <m/>
    <m/>
    <m/>
    <m/>
    <m/>
    <m/>
    <m/>
    <m/>
    <m/>
    <m/>
    <m/>
    <m/>
    <m/>
    <m/>
    <m/>
    <m/>
    <m/>
    <x v="1"/>
    <m/>
    <n v="1"/>
    <m/>
    <m/>
    <m/>
    <m/>
    <m/>
    <m/>
    <m/>
    <m/>
    <m/>
    <m/>
    <m/>
    <n v="1"/>
    <m/>
    <m/>
    <m/>
    <m/>
  </r>
  <r>
    <x v="2074"/>
    <s v="Avalanche _x000a_Canada, British Columbia, Glacier National Park, Sifton Col"/>
    <x v="25"/>
    <s v="Around 2 p.m. on March 24, a party of three began a ski descent of the southwest slope below Sifton Col. It was a mild, clear day with light winds. Two members of the group remained at the top of the slope, while one skied down to assess conditions. The skier triggered a size 2.5 slab avalanche near the middle of the slope and was knocked over and carried down the slope. He was buried under approximately one and a half meters of debris in a natural terrain trap._x000a_The two remaining party members performed a companion rescue and uncovered their unresponsive partner. The patient was moved to a safer location, less affected by possible additional avalanches, and CPR was initiated immediately. One person stayed on scene and continued CPR while the second person skied back to the Rogers Pass Discovery Centre to report the incident._x000a_Parks Canada Visitor Safety Specialists received the report of the incident at 3:25 p.m. The avalanche hazard was assessed, and it was deemed safe to land next to the toe of the avalanche deposit. Two rescue specialists continued CPR with an automated external defibrillator (AED), while a third rescuer remained on lookout for further avalanches. With no signs of life coming from the victim, CPR was discontinued and all personnel were evacuated from the accident scene._x000a_Analysis_x000a_The avalanche was likely triggered at a thin spot on a scoured, south-facing alpine slope. After the avalanche, exposed rocks were present on the bed surface. These would not have been visible prior to the event. Shallow, weak spots in the snowpack around rocks are common trigger points for avalanches. The avalanche was triggered on a persistent weak layer consisting of surface-hoar crystals on top of a strong, thick crust. This weak layer, combined with direct solar warming of the surface snow, contributed to the size of the slab that released._x000a_The avalanche released well above the trigger point, and the victim was carried into a depression where the debris piled up. Terrain traps like this depression need to be evaluated carefully, as they increase the consequences of even small avalanches._x000a_The group made a good decision to put only one member on the slope to assess the conditions and have spotters in safe locations. During the ensuing rescue, the two party members showed great foresight by moving the victim to a location less exposed to surrounding avalanche terrain. Rescuer safety is a top priority in every rescue._x000a_Editor’s note: The website of the Canadian Avalanche Centre has published a series of very instructive and entertaining online exercises for practicing route selection in avalanche terrain. Find them here: http://www.avalanche.ca/cac/training/online-course/reducing-risk/route-finding-exercises."/>
    <n v="5"/>
    <m/>
    <m/>
    <m/>
    <m/>
    <m/>
    <m/>
    <m/>
    <m/>
    <m/>
    <m/>
    <m/>
    <m/>
    <x v="0"/>
    <n v="1"/>
    <m/>
    <x v="1"/>
    <x v="0"/>
    <x v="1"/>
    <x v="1"/>
    <x v="0"/>
    <x v="0"/>
    <m/>
    <m/>
    <x v="0"/>
    <m/>
    <m/>
    <m/>
    <x v="0"/>
    <x v="1"/>
    <m/>
    <m/>
    <m/>
    <x v="0"/>
    <m/>
    <n v="1"/>
    <m/>
    <m/>
    <n v="1"/>
    <m/>
    <x v="0"/>
    <m/>
    <m/>
    <m/>
    <m/>
    <m/>
    <m/>
    <m/>
    <m/>
    <m/>
    <m/>
    <m/>
    <m/>
    <x v="0"/>
    <m/>
    <m/>
    <m/>
    <m/>
    <m/>
    <m/>
    <m/>
    <m/>
    <m/>
    <m/>
    <m/>
    <m/>
    <m/>
    <m/>
    <m/>
    <m/>
    <m/>
    <x v="1"/>
    <m/>
    <m/>
    <m/>
    <m/>
    <m/>
    <m/>
    <m/>
    <m/>
    <n v="1"/>
    <m/>
    <m/>
    <m/>
    <m/>
    <m/>
    <m/>
    <m/>
    <m/>
    <m/>
  </r>
  <r>
    <x v="2075"/>
    <s v="Fall into Crevasse, Skiing Unroped _x000a_Canada, British Columbia, Yoho National Park, Daly Glacier, Wapta Icefields"/>
    <x v="25"/>
    <s v="&quot;A party of three was ski touring over a number of days from Peyto Lake to Sherbrooke Lake on the popular Wapta Traverse. The group left Balfour Hut around 11 a.m. on the morning of March 12, and crossed over the Balfour High Col (approximately 3,000 meters) in the early evening, with near whiteout conditions. After starting to descend the Daly Glacier toward the Scott Duncan Hut, five kilometers away, the team members decided to unrope. At approximately 7:30 p.m. one member of the party fell into a crevasse. Another skier went to the edge, on belay with a rope, and yelled into the crevasse but received no response. The skiers received a weak beacon signal originating 35 meters below, inside the crevasse. A rope was lowered 60 meters, but there was no pull on the end. The two skiers on the surface decided there was nothing they could do, given the darkness and weather, so they left their skis to mark the crevasse, walked up to a flat area above the crevasse, and dug a snow cave at around 2,700 meters. They activated the SOS on their SPOT satellite beacon around 11:30 p.m._x000a_From March 13 until March 15, Parks Canada Visitor Safety (VS) rescue crews tried repeatedly to reach the area, but were unable to access the site due to unusually stormy weather and high avalanche danger. On March 15, with the weather marginally better, a VS team was inserted near the crevasse by helicopter. They were able to ski up to the accident site, where they discovered a pair of skis near the SPOT GPS location. The team investigated the area near the skis and found an open hole in the crevasse. One VS rescue member looked into the crevasse but could see no clues. An avalanche beacon search did not reveal any signals, and there was no response to shouts. As the helicopter was preparing to bring in more equipment for an extensive crevasse rescue, the pilot spotted a party of two on the surface a few hundred feet above the VS team._x000a_The VS team’s priorities immediately shifted to the two survivors, who were soon escorted to the nearby heli-pad. The survivors were evacuated by helicopter in very bad weather and taken to a hospital, where they were treated for minor cold injuries. The weather and avalanche conditions were very poor for the next four days. During a clearing on March 19, crews were able to access the crevasse site and reach the deceased._x000a_Analysis_x000a_This incident occurred on a popular ski-touring route that is often undertaken at this time of year. One causal factor was the party deciding to unrope in near whiteout conditions and fading daylight. It is common for parties to ski downhill unroped on glaciers, but skiers should always weigh this decision in light of changing or unfamiliar conditions, snow depths, visibility, and so on. Another factor was the route the party followed toward the Scott Duncan Hut, which was steeper and more crevassed than the route most parties take._x000a_Given their experience level, darkness, and the stormy conditions, the party thought it would be too dangerous to venture down into the crevasse or to continue to Scott Duncan Hut after the accident. These decisions were the right ones, given these circumstances. Under such conditions, it may be possible to descend into a hole to check on a fallen skier or climber, but actually getting someone out of a tight crevasse is a very difficult and technical process. It typically requires more rescue resources than parties have available to them._x000a_The skiers remaining on the surface were prepared to bivouac for numerous days, having sleeping bags, a stove and fuel, food, extra clothing, and navigation equipment. They also had a SPOT satellite device, which was accurate and enabled them to initiate a rescue. Of note, SPOT devices are essentially one-way communication systems. Although Visitor Safety knew there was a call for help, they did not know the nature of the incident. There are many such devices on the market, and their capabilities are steadily evolving. If you purchase one, be sure to understand the limitations of your particular unit.&quot;"/>
    <n v="10"/>
    <m/>
    <m/>
    <m/>
    <m/>
    <m/>
    <m/>
    <m/>
    <m/>
    <n v="1"/>
    <m/>
    <m/>
    <m/>
    <x v="1"/>
    <m/>
    <m/>
    <x v="1"/>
    <x v="0"/>
    <x v="1"/>
    <x v="1"/>
    <x v="0"/>
    <x v="0"/>
    <m/>
    <m/>
    <x v="1"/>
    <n v="1"/>
    <m/>
    <m/>
    <x v="0"/>
    <x v="1"/>
    <m/>
    <m/>
    <m/>
    <x v="0"/>
    <m/>
    <n v="1"/>
    <m/>
    <m/>
    <m/>
    <m/>
    <x v="0"/>
    <n v="1"/>
    <m/>
    <m/>
    <m/>
    <n v="1"/>
    <m/>
    <m/>
    <m/>
    <m/>
    <m/>
    <m/>
    <m/>
    <x v="0"/>
    <m/>
    <n v="1"/>
    <m/>
    <m/>
    <m/>
    <m/>
    <m/>
    <m/>
    <m/>
    <m/>
    <m/>
    <m/>
    <m/>
    <m/>
    <m/>
    <m/>
    <m/>
    <x v="1"/>
    <m/>
    <m/>
    <m/>
    <m/>
    <m/>
    <m/>
    <m/>
    <m/>
    <n v="1"/>
    <m/>
    <m/>
    <m/>
    <m/>
    <m/>
    <m/>
    <m/>
    <m/>
    <m/>
  </r>
  <r>
    <x v="2076"/>
    <s v="Fall on Rock - Handhold Came Off _x000a_Canada, Alberta, Banff National Park, Tunnel Mountain, Gooseberry"/>
    <x v="25"/>
    <s v="On July 21 a party of three was climbing Gooseberry, a seven-pitch, 5.7 rock route. The lead climber was on pitch three when he dislodged a loose handhold. He fell approximately 10 meters and landed on his back, sustaining injuries. One partner climbed up to the fallen climber while the second placed an emergency call to Banff Dispatch. The partner was able to lower the leader to a sloping ledge, where they waited for a rescue._x000a_Two Visitor Safety Specialists were dispatched to the accident scene. By coincidence, the rescue helicopter was in Banff at the time and the two specialists were overhead within about 15 minutes. The first specialist slung into the station below the climbers and rigged an anchor for the second specialist. After the second specialist arrived, the first climbed up to the injured climber. The first specialist then established another anchor and belayed the second specialist up. Over the next 20 minutes, the two specialists packaged the victim with some difficulty into a vacuum mattress and Heli-Rescue Bauman Bag. He was also rigged with a releasable system so that the specialists could safely transfer the climber to the helicopter long-line._x000a_Analysis_x000a_The rock on climbing routes in the Canadian Rockies is inherently loose. The climbing team was adequately experienced for the route and was prepared to deal with the emergency situation—for example, safely tying off the fallen climber and knowing the correct emergency telephone numbers."/>
    <n v="6"/>
    <m/>
    <m/>
    <m/>
    <m/>
    <m/>
    <m/>
    <m/>
    <m/>
    <n v="1"/>
    <m/>
    <m/>
    <m/>
    <x v="0"/>
    <n v="1"/>
    <m/>
    <x v="1"/>
    <x v="1"/>
    <x v="0"/>
    <x v="0"/>
    <x v="0"/>
    <x v="0"/>
    <m/>
    <m/>
    <x v="0"/>
    <m/>
    <m/>
    <m/>
    <x v="0"/>
    <x v="0"/>
    <m/>
    <m/>
    <m/>
    <x v="0"/>
    <m/>
    <m/>
    <m/>
    <m/>
    <m/>
    <m/>
    <x v="0"/>
    <m/>
    <m/>
    <m/>
    <m/>
    <m/>
    <m/>
    <m/>
    <m/>
    <m/>
    <m/>
    <m/>
    <m/>
    <x v="0"/>
    <m/>
    <m/>
    <m/>
    <m/>
    <m/>
    <m/>
    <m/>
    <m/>
    <m/>
    <m/>
    <n v="1"/>
    <n v="1"/>
    <m/>
    <m/>
    <m/>
    <m/>
    <m/>
    <x v="1"/>
    <m/>
    <m/>
    <m/>
    <m/>
    <m/>
    <m/>
    <m/>
    <m/>
    <m/>
    <m/>
    <m/>
    <m/>
    <n v="1"/>
    <m/>
    <m/>
    <m/>
    <m/>
    <m/>
  </r>
  <r>
    <x v="2077"/>
    <s v="Rappel Error/Failure _x000a_Canada, Alberta, Grassl Lakes, Fiberglass Undies"/>
    <x v="25"/>
    <s v="The climber had prepared to rappel from the top of a sport route. As the rappeller descended she removed the upper three quickdraws. Shortly after that, the climber fell to the ground and landed on her back. It was noted that the rope ends were uneven. One rope end was on the ground, and the other was six to eight meters up. There was no knot in either strand. As the upper end of the rope passed through the rappel device, gravity took over and the rappeller fell._x000a_Other climbers in the area had medical training and immediately began first aid. They also contacted EMS, which was able to attend the scene on foot. Meanwhile, a heli-sling operation was initiated for evacuation of the vcitim. The climber was slung to EMS, and the patient then carried to the hospital. It was reported that the victim sustained a fracture._x000a_Analysis_x000a_It is assumed that the rappeller did not utilize a safety or backup knot (autoblock, prusik, etc.), nor were stopper knots tied into the ends of the rappel lines. As well, no helmet was worn. Had the climber communicated with the people on the ground, the misalignment of the rope would have been brought to her attention."/>
    <n v="7"/>
    <m/>
    <m/>
    <m/>
    <m/>
    <m/>
    <m/>
    <m/>
    <m/>
    <m/>
    <m/>
    <m/>
    <m/>
    <x v="0"/>
    <n v="1"/>
    <m/>
    <x v="1"/>
    <x v="0"/>
    <x v="0"/>
    <x v="1"/>
    <x v="1"/>
    <x v="0"/>
    <m/>
    <m/>
    <x v="0"/>
    <m/>
    <m/>
    <m/>
    <x v="0"/>
    <x v="0"/>
    <m/>
    <m/>
    <m/>
    <x v="0"/>
    <m/>
    <m/>
    <m/>
    <m/>
    <m/>
    <m/>
    <x v="0"/>
    <m/>
    <m/>
    <m/>
    <m/>
    <m/>
    <m/>
    <m/>
    <m/>
    <m/>
    <m/>
    <m/>
    <m/>
    <x v="0"/>
    <n v="1"/>
    <m/>
    <m/>
    <m/>
    <m/>
    <m/>
    <m/>
    <m/>
    <m/>
    <m/>
    <m/>
    <m/>
    <m/>
    <n v="1"/>
    <m/>
    <m/>
    <m/>
    <x v="1"/>
    <m/>
    <m/>
    <m/>
    <n v="1"/>
    <m/>
    <m/>
    <m/>
    <m/>
    <m/>
    <m/>
    <m/>
    <m/>
    <m/>
    <m/>
    <m/>
    <m/>
    <m/>
    <m/>
  </r>
  <r>
    <x v="2078"/>
    <s v="Rappel Error/Failure _x000a_Canada, Alberta, Jasper National Park, Mt. Redoubt, Northwest Ridge"/>
    <x v="25"/>
    <s v="&quot;In the afternoon of August 15, Visitor Safety received a call about an overdue solo climber on the northwest ridge of Mt. Redoubt (3,120 meters, Grade III, 5.6) in the remote Tonquin Valley in Jasper National Park. Initial investigation found that the climber had missed his scheduled check-in time using a satellite phone the night before. Visitor Safety Technicians found his vehicle at the trailhead and performed a hasty search of the area, which revealed nothing. The next afternoon, as the weather lifted, the climber’s body was located from the air, 500 meters below the summit on a small patch of snow in a gully on the west face. It appeared as though he had been rappelling, but it is not clear what caused him to fall or lose control of the rappel._x000a_The steep walls prevented the helicopter from safely deploying the recovery team right at the site, so three Visitor Safety Technicians were slung to a buttress near the climber, and they climbed broken ledges to access a site above him. From here, a technician was lowered onto the steep snow patch to package and sling the subject off the face._x000a_Analysis_x000a_This climber was very experienced and thoughtful. He understood the risk he was taking and had the necessary skills and fitness. He also had a solid check-in plan with his family. By all accounts, the route was well within his skill set, and he had the means to retreat from the route. It appears that this was a rappelling accident, but it is not clear if he had slung a block with his rope and the block failed, if there was a failure of equipment at his anchor, or if the weather played an issue (afternoon thunderstorms and high winds).&quot;"/>
    <n v="8"/>
    <m/>
    <m/>
    <m/>
    <m/>
    <m/>
    <n v="1"/>
    <m/>
    <m/>
    <m/>
    <m/>
    <n v="1"/>
    <m/>
    <x v="0"/>
    <n v="1"/>
    <m/>
    <x v="1"/>
    <x v="0"/>
    <x v="0"/>
    <x v="1"/>
    <x v="0"/>
    <x v="0"/>
    <m/>
    <m/>
    <x v="0"/>
    <n v="1"/>
    <m/>
    <m/>
    <x v="0"/>
    <x v="1"/>
    <m/>
    <m/>
    <m/>
    <x v="0"/>
    <m/>
    <m/>
    <m/>
    <m/>
    <m/>
    <m/>
    <x v="0"/>
    <m/>
    <m/>
    <m/>
    <m/>
    <m/>
    <m/>
    <m/>
    <m/>
    <m/>
    <m/>
    <m/>
    <m/>
    <x v="0"/>
    <m/>
    <m/>
    <m/>
    <m/>
    <m/>
    <m/>
    <m/>
    <m/>
    <m/>
    <m/>
    <m/>
    <m/>
    <m/>
    <m/>
    <m/>
    <m/>
    <m/>
    <x v="1"/>
    <m/>
    <n v="1"/>
    <m/>
    <n v="1"/>
    <m/>
    <m/>
    <m/>
    <m/>
    <m/>
    <m/>
    <m/>
    <m/>
    <m/>
    <n v="1"/>
    <m/>
    <m/>
    <m/>
    <m/>
  </r>
  <r>
    <x v="2079"/>
    <s v="Rappel Error/Failure, Climbing Alone _x000a_Canada, Ontario, Dryden, Banana Lake"/>
    <x v="25"/>
    <s v="On May 6, a lone climber with 22 years of experience headed out to the Banana Lake climbing area. The pull-off is four kilometers down a logging road, and the walk to the cliff is one kilometer. Between 9 and 10:30 a.m., the climber did some route cleaning and placed two bolts on a new route. He then engaged in some roped soloing. After performing several top-roped ascents, he endeavored to move over to the next set of anchors to climb two more routes before calling it a day. He set up the rope to rappel to the other anchors, about five meters to the left and five meters lower down. He weighted the rope and began to traverse over. About halfway across, he began free-falling for about 15 meters._x000a_The climber did not lose consciousness upon impact. He immediately stood up, noting that he was covered in blood. He removed his harness and began walking down the trail, looking for cell reception to call for help. He was able to make the call as he reached his vehicle, and the ambulance and police were dispatched. The climber sustained a dislocated shoulder, a head laceration, a broken foot, a severely bruised tailbone, minor internal bleeding (which took care of itself within a couple of days), and some minor bumps and bruises._x000a_Analysis_x000a_A friend went out to look over the site and retrieve the climber’s gear. He concluded that a locking carabiner clipped to the ground-anchor bolt, connected to a figure-eight loop tied in the end of the rope, had become detached. There was no failure of bolts, rope, knots, or the carabiner._x000a_According to the fallen climber’s self-analysis: “I’ve replayed the scene in my head over and over since that day, and though I thought that I had locked the ’biner, I obviously hadn’t. From now on I will check the setup on each lap, use an auto-locking carabiner, and make sure everything is backed up. Had I used a backup on the ground anchor, this would not have happened. Plus, I will always wear a helmet.”_x000a_From the description provided, it is assumed the rappel setup was this: One end of the rope was attached to a ground bolt with a locking carabiner and a figure-eight loop (this attachment was the point of failure). The rope ran up through the top anchors, and the rappeller descended the other side of the line. Rappelling both strands of the rope might have prevented this accident. This would have isolated the lower anchor point from the rappel system."/>
    <n v="8"/>
    <m/>
    <m/>
    <m/>
    <m/>
    <m/>
    <m/>
    <m/>
    <m/>
    <m/>
    <m/>
    <n v="1"/>
    <m/>
    <x v="0"/>
    <n v="1"/>
    <m/>
    <x v="1"/>
    <x v="0"/>
    <x v="0"/>
    <x v="1"/>
    <x v="1"/>
    <x v="0"/>
    <m/>
    <m/>
    <x v="0"/>
    <n v="1"/>
    <n v="1"/>
    <m/>
    <x v="0"/>
    <x v="0"/>
    <m/>
    <m/>
    <m/>
    <x v="0"/>
    <m/>
    <m/>
    <m/>
    <m/>
    <m/>
    <m/>
    <x v="0"/>
    <m/>
    <m/>
    <m/>
    <m/>
    <m/>
    <m/>
    <m/>
    <m/>
    <m/>
    <m/>
    <m/>
    <m/>
    <x v="0"/>
    <m/>
    <m/>
    <m/>
    <m/>
    <m/>
    <m/>
    <m/>
    <m/>
    <m/>
    <m/>
    <m/>
    <m/>
    <m/>
    <m/>
    <m/>
    <m/>
    <m/>
    <x v="1"/>
    <m/>
    <m/>
    <m/>
    <n v="1"/>
    <m/>
    <m/>
    <m/>
    <m/>
    <m/>
    <m/>
    <n v="1"/>
    <m/>
    <m/>
    <m/>
    <m/>
    <m/>
    <m/>
    <m/>
  </r>
  <r>
    <x v="2080"/>
    <s v="Stranded, Inadequate Equipment, Inexperience _x000a_Canada, British Columbia, Glacier National Park, Uto Peak"/>
    <x v="25"/>
    <s v="On July 6 about 6 a.m., a party of three left the parking lot to climb the southwest ridge of Uto Peak (2,927 meters). They had some difficulty with the steep snow on the approach to the Uto– Sir Donald col, due to very lightweight footwear, and two group members had limited experience, causing the party to take more time than anticipated on the climb. They reached the summit and began descending the northwest ridge late in the evening. They completed two rappels before being caught by darkness around 9:45 p.m. They soon stopped, planning to rest for several hours._x000a_At about 3:30 a.m. the next morning, it began to rain and snow. Due to the slippery rock and the lack of footwear required for descending steep snow, they decided to rappel down the west face of Uto, rather than continue down the northwest ridge. They had completed several rappels from boulders before realizing they were entering progressively more challenging terrain. They decided to request a rescue._x000a_At 8:14 a.m. on July 7, the group called 911 and the party eventually was transferred to Visitor Safety in Glacier National Park. The climbers reported they were uninjured but hypothermic and dehydrated. The weather at the time was cloudy with fog patches and rain in the valley and sleet above 2,100 meters. The Visitor Safety rescue team located the stranded climbers by air and slung onto a ledge five meters below them. The rescuers climbed up to the party and slung them off the face to the basin below._x000a_Analysis_x000a_Better footwear would have sped up the approach on steep snow, allowed more time for climbing, and made the steep snow descent off the northwest ridge a possibility. Crampons may also have been useful as well. Some spare clothing, gloves, and an emergency tarp would have allowed them to spend the night in greater warmth and comfort. On longer alpine routes it is good to set a turnaround time and adhere to it if things take longer than expected._x000a_Recognizing that they were not prepared for the situation they were in and calling for assistance was a very good group decision to prevent further complications. Many phones can call 911 if within range of a cell tower, even if they do not have service through the local provider. When calling 911, identify which national park you are in and ask to be connected directly to Parks Canada Emergency Dispatch to minimize the amount of time it takes for your call to reach the Visitor Safety team. Carrying a SPOT device or other emergency locator beacon is another good option, in case your phone does not work."/>
    <n v="9"/>
    <m/>
    <m/>
    <m/>
    <m/>
    <m/>
    <m/>
    <m/>
    <m/>
    <n v="1"/>
    <m/>
    <m/>
    <m/>
    <x v="0"/>
    <m/>
    <n v="1"/>
    <x v="1"/>
    <x v="0"/>
    <x v="1"/>
    <x v="1"/>
    <x v="0"/>
    <x v="0"/>
    <m/>
    <m/>
    <x v="0"/>
    <m/>
    <m/>
    <m/>
    <x v="0"/>
    <x v="1"/>
    <m/>
    <m/>
    <m/>
    <x v="0"/>
    <m/>
    <m/>
    <m/>
    <m/>
    <m/>
    <m/>
    <x v="0"/>
    <m/>
    <m/>
    <n v="1"/>
    <m/>
    <n v="1"/>
    <m/>
    <m/>
    <m/>
    <m/>
    <m/>
    <m/>
    <m/>
    <x v="0"/>
    <m/>
    <n v="1"/>
    <m/>
    <m/>
    <m/>
    <m/>
    <m/>
    <m/>
    <m/>
    <m/>
    <m/>
    <m/>
    <m/>
    <m/>
    <m/>
    <m/>
    <n v="1"/>
    <x v="1"/>
    <m/>
    <n v="1"/>
    <m/>
    <m/>
    <m/>
    <m/>
    <m/>
    <m/>
    <m/>
    <m/>
    <m/>
    <m/>
    <n v="1"/>
    <m/>
    <m/>
    <m/>
    <m/>
    <m/>
  </r>
  <r>
    <x v="2081"/>
    <s v="Avalanche – Climbing Unroped, Weather _x000a_California, Laurel Mountain, East Face, Mendenhall Couloir"/>
    <x v="26"/>
    <s v="On April 6 my partner (age 44) and I (age 29) set out to climb Laurel Mountain (11,812’) via the Mendenhall Couloir (3,000’, III, Class 4, Steep Snow). We started hiking around 8 a.m. and reached the base of the couloir by 8:45 a.m. The weather was clear and the air temperature around 40°F. The couloir contained enough snow for a winter-style ascent, but there was not enough snow to descend on skis, with exposed rocks and bare spots. We dug a snow pit right at the base to check the snow conditions, and there was no indication of a weak layer. Everything seemed consolidated. But it was warm, especially as we went up._x000a_We carried winter gear, crampons, ice tools, avalanche beacons, helmets, a rope, and some rock protection. This was our first time in the couloir, and we wanted to be prepared in case we needed to set belays. We were climbing unroped as we felt the conditions were quite within our moderate level of experience (the snow was 45° or less). We initially climbed with crampons until reaching a 30-foot rock slab. The remaining ascent was without crampons._x000a_By 10 a.m. we’d gained 1,500 feet and were halfway up the mountain. At this point there is a band of red-colored rock and the gully splits. I heard a low rumble and looked up to see a snow cloud coming down the right-side gully. We immediately took a few steps to the left. Just to the right of my partner, a step away from clearing the slide, I was caught and carried downward. I tried to self-arrest, but there was too much snow sliding beneath me. I lost grip of my ice axe and struggled to stay atop. Throughout my slide, I fought to grab onto rocks and reorient myself. I fell over a few large drops, including the 30-foot rock slab. Near the bottom, after sliding and falling around 1,000 feet, I was able to hold onto a ledge and stop._x000a_Luckily I was not buried and was able to extricate myself from the snow. I found a small ledge where I could drop my backpack, patted myself down for injuries, and yelled, “I’m okay!”. Within seconds I heard my partner calling for me. After making visual and audible contact, I asked that he move away from the gully and onto the rock. It took him 15 minutes or so to downclimb to me._x000a_My right thumb was bleeding; I also felt pain in my left hip, tailbone, and right knee. While waiting for my partner, my hands and fingers started to tingle and shake. I felt exhausted and just wanted to sleep. After my partner reached me, I took 600mg of ibuprofen and we were able to walk out to Convict Lake without further incident._x000a_A doctor’s visit revealed abrasions to my hands and hip and increased curvature in my tailbone, possibly due to a high-impact fall. I also continued to have tingling and shaking for 10-plus hours._x000a_Analysis_x000a_This was a wet-snow avalanche with small to medium-size snowballs; it contained no fresh snow and was very heavy and clumpy. The Eastern Sierra Avalanche Center advisory for the day had mentioned low to moderate risk for east-facing slopes, like the one we were on._x000a_The warm weather was likely the main factor in this slide.It’s also likely that our position on the open, upper slope was too centered; we should have climbed along the side of the couloir. However, lower sections of the couloir are so chute-like it would be impossible to climb out of the avalanche path. [Source: anonymous climber.]_x000a_[Editor’s note: With an earlier start these climbers likely could have climbed the couloir before the snow heated up dangerously. Ascents of east-facing snow climbs in the spring and summer are best started before dawn.]"/>
    <n v="7"/>
    <m/>
    <m/>
    <m/>
    <n v="1"/>
    <m/>
    <n v="1"/>
    <m/>
    <m/>
    <n v="1"/>
    <m/>
    <m/>
    <m/>
    <x v="0"/>
    <n v="1"/>
    <m/>
    <x v="1"/>
    <x v="1"/>
    <x v="1"/>
    <x v="1"/>
    <x v="0"/>
    <x v="0"/>
    <m/>
    <m/>
    <x v="1"/>
    <n v="1"/>
    <m/>
    <m/>
    <x v="0"/>
    <x v="1"/>
    <m/>
    <m/>
    <m/>
    <x v="0"/>
    <m/>
    <m/>
    <m/>
    <m/>
    <n v="1"/>
    <m/>
    <x v="0"/>
    <m/>
    <m/>
    <m/>
    <m/>
    <m/>
    <n v="1"/>
    <m/>
    <m/>
    <m/>
    <m/>
    <m/>
    <m/>
    <x v="0"/>
    <m/>
    <m/>
    <m/>
    <m/>
    <m/>
    <m/>
    <m/>
    <m/>
    <m/>
    <m/>
    <m/>
    <m/>
    <m/>
    <m/>
    <m/>
    <m/>
    <m/>
    <x v="1"/>
    <m/>
    <m/>
    <m/>
    <m/>
    <m/>
    <m/>
    <m/>
    <m/>
    <m/>
    <n v="1"/>
    <m/>
    <m/>
    <m/>
    <m/>
    <m/>
    <m/>
    <m/>
    <m/>
  </r>
  <r>
    <x v="2082"/>
    <s v="Exposure, Loss of Eyesight — Inadequate Equipment _x000a_Washington, Mt. Baker"/>
    <x v="26"/>
    <s v="Our party of eight departed base camp (ca 6,400’) for the Easton Glacier route at approximately 1 a.m. on June 9, 2013. It was very windy and cold. We had to shout to be heard, even in close proximity._x000a_I noticed on the Roman Wall (steepest section of the route) that Climber 1 was slower than I would have expected, but he communicated that he was fine so we continued. On the summit, at about 5:50 a.m., one of our teammates informed me that Climber 1 had blurry vision. It was primarily in one eye, and he said he could walk, but slowly. When we reached the caldera, Climber 1’s vision had deteriorated to “20 percent” of what it should be. He said he could see only about five feet in front of him—beyond that was just a blur. He put on a coat and sunglasses (the sun had just risen), and we took his pack and arranged ourselves so he was second on a rope of four, with a strong leader in front and me just behind to guide him. A quick medical exam did not reveal any obvious causes (e.g., no AMS or head injury) or pertinent history (no previous problems at altitude, and he did not wear contacts)._x000a_We tried to raise the other rope teams on a radio but had no luck in the howling winds. We had a slow trip back to camp but made it without incident. We guided the impaired climber carefully over the handful of crevasses we encountered, most of which were barely open. During our descent, a member of another team in our party radioed that Climber 2 was suffering from similar symptoms. After some sleep in camp, Climber 1 reported that his vision had improved and he could walk out unaided. Climber 2’s vision remained impaired, even after some sleep, and so we divided up her gear and guided her out. We walked out without incident._x000a_Analysis_x000a_According to Climber 1’s eye doctor, the cold and high winds had damaged his corneas.The eye doctor said this is not uncommon in alpine environments. Both patients made a full recovery in a few days. In the future we will consider eye protection for trips where the wind and cold may be an issue. I will make a point to encourage my rope teammates to share any possible medical issues as soon as they suspect them. This incident also served as a reminder that radios may not be usable in some conditions, and that a single rope team should be prepared to be self-sufficient, even if others are nearby. All in all, we made many good judgments that day and the team worked well together to handle the situation. (Source: Will Kruse.)_x000a_[ Editor’s note: Corneal injury has been well documented in athletes participating in cold-weather sports. A study published in 1969 described a cluster of 29 cross-country skiers who participated in a 50-minute, 15km cross-country ski race at –15°C. Examination of the competitors revealed that 26 had developed corneal epithelial damage by the end of the race, and three had visual acuity reduction in one or both eyes [1]. In cold, dry conditions, like those experienced while climbing at altitude, the corneas become less sensitive, which might increase the chance that they could become scratched, abraded, or further dried out [2]. Thankfully, most of the damage is self-limited if the eyes are protected and allowed to recover without further environmental insult [3]. Even while climbing at night, climbers should protect their eyes from drying out, which can be accomplished by using low-light goggles or glasses. Any climbers with loss of vision while climbing should be evaluated by a medical professional, as corneal abrasion is just one possible etiology for decreased or loss of vision in this setting. Source: Dr. Joseph Forrester.]_x000a_Citations:_x000a_[1] Kolstad A and Opsahl R. Cold injury to corneal epithelium. Acta Opthalmologica 1969;47: 656-9._x000a_[2] Bourcier T, Acosta MC, Borderie V et al. Decreased corneal sensitivity in patients with dry eye. Investigative Opthalmology and Visual Science 2005;46(7): 2341-5._x000a_[3] Ansari I and Canning C. Frozen corneas in the desert: a case report. Grand Rounds 2012;12:6-9."/>
    <n v="7"/>
    <m/>
    <m/>
    <m/>
    <m/>
    <m/>
    <m/>
    <m/>
    <m/>
    <m/>
    <m/>
    <m/>
    <m/>
    <x v="0"/>
    <n v="1"/>
    <m/>
    <x v="1"/>
    <x v="1"/>
    <x v="0"/>
    <x v="1"/>
    <x v="0"/>
    <x v="0"/>
    <m/>
    <m/>
    <x v="0"/>
    <m/>
    <m/>
    <m/>
    <x v="0"/>
    <x v="1"/>
    <m/>
    <m/>
    <m/>
    <x v="0"/>
    <m/>
    <m/>
    <m/>
    <m/>
    <m/>
    <m/>
    <x v="0"/>
    <m/>
    <m/>
    <n v="1"/>
    <n v="1"/>
    <m/>
    <m/>
    <m/>
    <m/>
    <m/>
    <m/>
    <m/>
    <m/>
    <x v="0"/>
    <m/>
    <m/>
    <m/>
    <m/>
    <m/>
    <m/>
    <m/>
    <m/>
    <n v="1"/>
    <m/>
    <m/>
    <m/>
    <m/>
    <m/>
    <m/>
    <m/>
    <n v="1"/>
    <x v="1"/>
    <m/>
    <m/>
    <m/>
    <m/>
    <m/>
    <m/>
    <m/>
    <m/>
    <m/>
    <m/>
    <m/>
    <n v="1"/>
    <m/>
    <m/>
    <m/>
    <m/>
    <m/>
    <m/>
  </r>
  <r>
    <x v="2083"/>
    <s v="Fall on Rock _x000a_Utah, Indian Creek, Supercrack Buttress"/>
    <x v="26"/>
    <s v="On the day before Thanksgiving, a 24-year-old climber was top-roping her last climb of the day: Gorilla (5.10). Approximately 15 feet up the climb, her foot slipped out of a jam while her left hand remained jammed in the crack. As she fell, her hand stayed stuck in the crack too long and she suffered a hairline fracture of her radius. Our group splinted the arm and drove her to the hospital in Moab, where she was diagnosed and treated. She climbed with just her right arm the next day!_x000a__x000a_Analysis_x000a__x000a__x000a_The climber hadn’t checked her foot before weighting it, and the jam was pretty insecure. In crack climbing, as in all styles of climbing, good footwork is the most important element of success. (Source: Chris S.)"/>
    <n v="4"/>
    <m/>
    <m/>
    <n v="1"/>
    <m/>
    <m/>
    <m/>
    <m/>
    <m/>
    <m/>
    <m/>
    <m/>
    <m/>
    <x v="0"/>
    <n v="1"/>
    <m/>
    <x v="1"/>
    <x v="1"/>
    <x v="0"/>
    <x v="1"/>
    <x v="0"/>
    <x v="1"/>
    <m/>
    <m/>
    <x v="0"/>
    <m/>
    <m/>
    <m/>
    <x v="0"/>
    <x v="0"/>
    <m/>
    <m/>
    <m/>
    <x v="0"/>
    <m/>
    <m/>
    <m/>
    <m/>
    <m/>
    <m/>
    <x v="0"/>
    <m/>
    <m/>
    <m/>
    <m/>
    <m/>
    <m/>
    <m/>
    <m/>
    <m/>
    <m/>
    <m/>
    <m/>
    <x v="0"/>
    <m/>
    <n v="1"/>
    <m/>
    <m/>
    <m/>
    <m/>
    <m/>
    <m/>
    <m/>
    <m/>
    <m/>
    <m/>
    <m/>
    <m/>
    <m/>
    <m/>
    <m/>
    <x v="1"/>
    <m/>
    <m/>
    <m/>
    <m/>
    <m/>
    <m/>
    <m/>
    <m/>
    <m/>
    <m/>
    <m/>
    <m/>
    <m/>
    <m/>
    <m/>
    <m/>
    <n v="1"/>
    <m/>
  </r>
  <r>
    <x v="2084"/>
    <s v="Fall On Rock – Climbing Unroped _x000a_California, Palisades, Temple Crag"/>
    <x v="26"/>
    <s v="On August 6 the Inyo County Sheriff’s Office was contacted by a hiker who reported an abandoned campsite near Third Lake. Deputies learned the camp belonged to Brenton Wright (27), who had been in the Sierra for one month, solo climbing various classic mountain routes. On July 30 he entered the Palisades region with the intention of linking the Temple-Gayley-Sill traverse with the Sill-Thunderbolt traverse. He never returned._x000a_The Inyo County Search and Rescue Team was called upon to locate Wright in this massive area of technical terrain. From the air, Wright’s body was located approximately 900 feet above the base of Temple Crag, between the Venusian Blind and Moon Goddess Are?te routes. Five SAR members with technical climbing gear were inserted at Third Lake and hiked to his position. The team determined that Wright had fallen nearly 500 feet and sustained fatal injuries. His body was recovered by long line. (Source: Inyo County Search and Rescue/Victor Lawson.)_x000a_ANALYSIS_x000a_Soloing big mountain terrain has potential for big consequences, and any slip can turn fatal. Soloists should be particularly attentive to route-finding, selecting good holds, and minding mountain weather. (Source: The Editors.)"/>
    <n v="4"/>
    <m/>
    <m/>
    <m/>
    <n v="1"/>
    <m/>
    <m/>
    <m/>
    <m/>
    <m/>
    <m/>
    <m/>
    <m/>
    <x v="1"/>
    <m/>
    <m/>
    <x v="1"/>
    <x v="1"/>
    <x v="1"/>
    <x v="1"/>
    <x v="0"/>
    <x v="0"/>
    <m/>
    <m/>
    <x v="1"/>
    <n v="1"/>
    <m/>
    <m/>
    <x v="0"/>
    <x v="0"/>
    <m/>
    <m/>
    <m/>
    <x v="0"/>
    <m/>
    <m/>
    <m/>
    <m/>
    <m/>
    <m/>
    <x v="0"/>
    <m/>
    <m/>
    <m/>
    <m/>
    <m/>
    <m/>
    <m/>
    <m/>
    <m/>
    <m/>
    <m/>
    <m/>
    <x v="0"/>
    <m/>
    <m/>
    <m/>
    <m/>
    <m/>
    <m/>
    <m/>
    <m/>
    <m/>
    <m/>
    <m/>
    <m/>
    <m/>
    <m/>
    <m/>
    <m/>
    <m/>
    <x v="1"/>
    <m/>
    <n v="1"/>
    <m/>
    <m/>
    <m/>
    <m/>
    <m/>
    <m/>
    <m/>
    <m/>
    <m/>
    <m/>
    <n v="1"/>
    <m/>
    <m/>
    <m/>
    <m/>
    <m/>
  </r>
  <r>
    <x v="2085"/>
    <s v="Fall on Rock – Climbing Unroped _x000a_Utah, Zion National Park, Spearhead"/>
    <x v="26"/>
    <s v="On October 19, Christopher Spencer (47) of San Jose, California, was killed after falling from the approach to Iron Messiah (5.10+) on the Spearhead formation. Spencer and his partner were scrambling up the easy (low 5th class) but exposed buttress to the base of the technical pitches, when Spencer slipped and fell about 80 feet, hitting several ledges during the fall. He was not roped in or wearing a helmet._x000a__x000a_Rangers responded to reports of the incident about 11 a.m. and reached Spencer and his climbing partner by noon. He was airlifted out, and medics were able to stabilize him during the rescue effort, which took nearly three hours, but Spencer died of his injuries at a hospital in St. George, Utah, later that day. (Source: Zion National Park.)_x000a__x000a_ANALYSIS_x000a__x000a_Iron Messiah is generally climbed in eight or nine pitches, with a long rappel descent. Eager to start a big day of climbing, many climbers choose to scramble the approach up a bushy ramp system to reach the first “real” pitch. This approach of a couple of hundred feet is 4th class or low 5th class, depending on the exact route followed. Given the exposure and Zion’s somewhat loose, sandy rock, great care obviously is needed. Simul-climbing is an alternative to soloing or belayed climbing on such approaches, but there is potential to snag the rope or pull off loose rocks. Consider shortening the rope for simul-climbing. In addition, helmets should be worn during a technical approach as well as the climb, especially on a popular route when other climbers may be overhead. (Source: The Editors.)"/>
    <n v="3"/>
    <m/>
    <m/>
    <m/>
    <m/>
    <m/>
    <n v="1"/>
    <m/>
    <m/>
    <m/>
    <m/>
    <m/>
    <m/>
    <x v="1"/>
    <m/>
    <m/>
    <x v="1"/>
    <x v="1"/>
    <x v="1"/>
    <x v="1"/>
    <x v="0"/>
    <x v="0"/>
    <m/>
    <m/>
    <x v="1"/>
    <n v="1"/>
    <m/>
    <m/>
    <x v="0"/>
    <x v="0"/>
    <m/>
    <m/>
    <m/>
    <x v="0"/>
    <m/>
    <m/>
    <m/>
    <m/>
    <m/>
    <m/>
    <x v="0"/>
    <m/>
    <m/>
    <m/>
    <m/>
    <m/>
    <m/>
    <m/>
    <m/>
    <m/>
    <m/>
    <m/>
    <m/>
    <x v="0"/>
    <m/>
    <m/>
    <m/>
    <m/>
    <m/>
    <m/>
    <m/>
    <m/>
    <m/>
    <m/>
    <m/>
    <m/>
    <m/>
    <m/>
    <m/>
    <m/>
    <m/>
    <x v="1"/>
    <m/>
    <m/>
    <m/>
    <m/>
    <m/>
    <m/>
    <m/>
    <m/>
    <m/>
    <m/>
    <m/>
    <m/>
    <m/>
    <m/>
    <m/>
    <n v="1"/>
    <m/>
    <m/>
  </r>
  <r>
    <x v="2086"/>
    <s v="Fall on Rock – Exceeding Abilities, Inadequate Protection _x000a_Oregon, Smith Rock State Park, Zebra Zion"/>
    <x v="26"/>
    <s v="On May 4, Forrest Koran (24) and Suruthai Pokaratsiri-Goldstein (27) began climbing a four-pitch trad route called Zebra Zion (5.10a). The climbers were members of an “Advanced Rock” class hosted by a local climbing organization. Koran led the fourth and final pitch, placing two small cams before he fell with about 15 feet of rope between himself and the belayer. Both cams pulled out and Koran impacted a 70–80° slab of rock after falling about 30 feet. He was reported to be unconscious for several minutes after the fall. (He was wearing a helmet.) The belayer tied off the belay at the anchor, called 911, and waited for rescue. Rescuers reached the climbers from above, and Koran was lowered approximately 500 feet and taken by helicopter to the hospital, where he was diagnosed with a sprained ankle, minor concussion, and minor injuries._x000a_ANALYSIS_x000a_The injured climber was moderately experienced, with more time in the gym than outdoors, and he was leading a four-pitch 5.10 route that was likely beyond his abilities. His mentor was reportedly a 5.11 climber, but not a certified guide. Both cams placed by the subject failed to hold the fall—one cam’s lobes were folded inside-out in a manner consistent with a cam placement that is too small for the crack. Fall factors are greatest closest to the belayer, and therefore it is advisable to place more pieces in the first 15 to 30 feet of a pitch, especially in locations with consequential terrain below (in this case the slab under the belay). No effort was made to self-rescue. (Source: Matt Crawford, Deschutes County Search and Rescue.)"/>
    <n v="7"/>
    <m/>
    <m/>
    <n v="1"/>
    <n v="1"/>
    <m/>
    <m/>
    <m/>
    <m/>
    <m/>
    <n v="1"/>
    <m/>
    <m/>
    <x v="0"/>
    <n v="1"/>
    <m/>
    <x v="0"/>
    <x v="1"/>
    <x v="0"/>
    <x v="0"/>
    <x v="0"/>
    <x v="0"/>
    <m/>
    <m/>
    <x v="0"/>
    <m/>
    <m/>
    <m/>
    <x v="0"/>
    <x v="0"/>
    <m/>
    <m/>
    <m/>
    <x v="0"/>
    <m/>
    <m/>
    <m/>
    <m/>
    <m/>
    <m/>
    <x v="0"/>
    <m/>
    <m/>
    <m/>
    <m/>
    <m/>
    <m/>
    <m/>
    <m/>
    <m/>
    <m/>
    <m/>
    <m/>
    <x v="0"/>
    <m/>
    <m/>
    <m/>
    <m/>
    <m/>
    <m/>
    <n v="1"/>
    <m/>
    <m/>
    <m/>
    <m/>
    <m/>
    <m/>
    <m/>
    <m/>
    <m/>
    <m/>
    <x v="0"/>
    <m/>
    <m/>
    <m/>
    <m/>
    <m/>
    <m/>
    <m/>
    <m/>
    <m/>
    <m/>
    <n v="1"/>
    <m/>
    <m/>
    <m/>
    <m/>
    <m/>
    <m/>
    <m/>
  </r>
  <r>
    <x v="2087"/>
    <s v="Fall On Rock – Exceeding Abilities, Off-Route _x000a_California, Tuolumne Meadows, Lembert Dome, Northwest Books"/>
    <x v="26"/>
    <s v="It’s 10 a.m. on August 13 on Lembert Dome. Clank, clank, clunk. A yellow object shoots down the cliff. Jeff Los and I (both 23) start to chuckle at the thought of Curtis Burrowes (24) having to buy another number 2 Camalot. But laughter soon turns to concern as the rope pulls taut on my right hand and a scream pierces through spiraling gusts of wind. Curtis had disappeared around the corner nearly 20 minutes earlier with the intention of leading the second pitch (5.6) of Northwest Books. From our vantage, we couldn’t see his actual fall—just the yellow cam shooting across the sky—but a few hikers below call up to tell us that Curtis isn’t looking good._x000a_Soon, a faint voice murmurs, “I’m okay.” I decide to tie in while Jeff belays me up to Curtis’ position. Serendipitously, an EMT is below, and he quickly free solos up to Curtis’ perch to help. Curtis is in rough shape: a possible concussion, severe back pain, disoriented, and he can’t move. Instead of climbing the 5.6 pitch, he had opted to climb a 5.9 variation—a daunting task for a new trad climber. He fell 40 feet and hit some ledges on the way down. He had fallen while trying to place the yellow cam. After a call to YOSAR, rescuers arrived with a litter in tow. Curtis was lowered down the cliff by litter, and Jeff and I, along with YOSAR, wheeled Curtis down to the parking lot. From there he was transferred by ambulance to Mammoth Lakes Hospital._x000a_ANALYSIS_x000a_Curtis made it out relatively unscathed, with abrasions, a bruised back, and broken tailbone. He had only five to six months of trad climbing experience before this climb, and only up to 5.7. While getting off-route posed a problem, he made a further mistake by running it out because he was too pumped to set protection (even though many_x000a_options were available). In this instance he should have downclimbed instead of running it out. Jeff and I could not see Curtis well, as he was around the corner, so we will never know how much slack was out. (Source: Justin Raphaelson.)"/>
    <n v="6"/>
    <m/>
    <m/>
    <n v="3"/>
    <m/>
    <m/>
    <m/>
    <m/>
    <m/>
    <n v="1"/>
    <m/>
    <m/>
    <m/>
    <x v="0"/>
    <n v="1"/>
    <m/>
    <x v="0"/>
    <x v="1"/>
    <x v="0"/>
    <x v="0"/>
    <x v="0"/>
    <x v="0"/>
    <m/>
    <m/>
    <x v="0"/>
    <m/>
    <m/>
    <m/>
    <x v="0"/>
    <x v="0"/>
    <m/>
    <m/>
    <m/>
    <x v="0"/>
    <m/>
    <m/>
    <m/>
    <m/>
    <m/>
    <m/>
    <x v="0"/>
    <m/>
    <m/>
    <m/>
    <m/>
    <m/>
    <m/>
    <m/>
    <m/>
    <n v="1"/>
    <m/>
    <m/>
    <m/>
    <x v="0"/>
    <m/>
    <m/>
    <m/>
    <m/>
    <m/>
    <m/>
    <m/>
    <m/>
    <m/>
    <m/>
    <m/>
    <m/>
    <m/>
    <m/>
    <m/>
    <m/>
    <m/>
    <x v="1"/>
    <m/>
    <m/>
    <m/>
    <m/>
    <m/>
    <m/>
    <m/>
    <m/>
    <m/>
    <m/>
    <m/>
    <m/>
    <m/>
    <n v="1"/>
    <m/>
    <m/>
    <m/>
    <m/>
  </r>
  <r>
    <x v="2088"/>
    <s v="Fall On Rock – Inadequate Belay _x000a_Roosevelt National Forest, Dream Canyon"/>
    <x v="26"/>
    <s v="On a lovely spring day in April, I met several friends at the Oceanic Wall in Dream Canyon, a deep tributary of Boulder Canyon. After several warm-ups, I got on a 5.11d I had climbed several times in the past. The crux lies between the third and fifth bolts, where the route steepens in a small bulge and the holds are small and far apart. After clipping the third bolt—approximately 30 feet off the ground—I climbed a technical slab adjacent to a small (approximately two to three feet wide), right-facing dihedral with a seam in the corner. Getting to the fourth bolt entails moving over this dihedral to the left, but at this point I couldn’t reach the bolt. The third bolt was now about 10 feet below me and slightly to the right, below the dihedral. I started downclimbing to reposition and realized I couldn’t reverse the move over the corner. I decided to jump out to clear the dihedral and shouted to my belayer that I was coming off._x000a_I expected to drop well below the dihedral, but instead, as the rope came tight, I swung hard into the wall below the corner and just below the third bolt. I was still in a push-off position so my right knee slammed into the wall, shattering my patella (kneecap). I was lowered to the ground, a distance of about 20 feet._x000a_One of our party had a set of hiking poles, which we used to splint my leg, and with considerable support I was able to walk up the short, steep trail to the parking area. Coming down took about 10 minutes; the return trip probably took an hour. The patella is not a weight-bearing bone, so as long as I kept my leg fully extended the pain was bearable. I used a long sling under my foot to lift it when I had to climb over obstacles. From the parking area we drove to the local ER, where an X-ray revealed multiple fractures in the patella, entailing a later surgical repair._x000a_Analysis_x000a_I believe several factors contributed to this accident. First, and most important, there was not clear communication between me and my belayer. Normally I ask everyone I climb with to jump up if I fall, in order to give a dynamic belay. I weigh 115 pounds with my clothes on, so most people outweigh me—some significantly. So it’s not difficult to give a dynamic belay, but the belayer has to be aware of the need for this. My belayer and I had climbed together for years, so I didn’t think to stress that fact again._x000a_Second, the belayer was using a Grigri. These are fantastic devices, but like anything else can be misapplied. I think that when I shouted I was coming off, the belayer sucked in the slack, which resulted in me arcing into the wall from a short distance above the bolt. When I asked the belayer why she didn’t jump, she told me she thought I would hit the ground. I stopped at least 20 feet above the ground, so this was not a realistic concern. I have fallen on a number of the high-angle slabs at this area with no problem in the past. The only ledge on this climb was near the first bolt, well below me. The one obstacle I was concerned about was the dihedral, which is why I jumped out (i.e. backward) to avoid hitting the lip when I fell. In my experience, a useful metric for leading goes like this:_x000a_Before the first bolt, you will hit the ground if you fall._x000a_Between the first and second bolt, you may well hit the ground if the belayer isn’t paying attention. This is probably the most dangerous area on the climb in terms of ground fall due to inattentive belaying. [See Know the Ropes on page 14 for an illustration of this hazard.]_x000a_After the second bolt, depending on bolt spacing, the belayer can begin giving a softer catch by jumping up or moving in toward the wall if the leader falls. Of course, ledges are always a concern and require additional judgment from the belayer._x000a_Source: Beth Bennett._x000a_[Editor’s note: In misguided efforts to give a “soft catch,” some belayers leave a huge loop of slack in front of them as they belay sport climbs—or even pay out slack as the leader falls. These methods may only increase the impact of a fall, as well as the risk of hitting a ledge or other obstacle. In an article about this incident in Rock &amp; Ice magazine, Alison Osius recommended belayers maintain a “gentle smile” of slack in the belay rope in front of them. A small arc of slack and a slight hop toward the first bolt are almost always sufficient to avoid short-roping the leader.]"/>
    <n v="5"/>
    <m/>
    <m/>
    <m/>
    <m/>
    <m/>
    <m/>
    <m/>
    <m/>
    <m/>
    <m/>
    <n v="1"/>
    <m/>
    <x v="0"/>
    <n v="1"/>
    <m/>
    <x v="1"/>
    <x v="1"/>
    <x v="0"/>
    <x v="1"/>
    <x v="1"/>
    <x v="0"/>
    <m/>
    <m/>
    <x v="0"/>
    <m/>
    <m/>
    <m/>
    <x v="0"/>
    <x v="0"/>
    <m/>
    <m/>
    <m/>
    <x v="0"/>
    <m/>
    <m/>
    <m/>
    <m/>
    <m/>
    <m/>
    <x v="0"/>
    <m/>
    <m/>
    <m/>
    <m/>
    <m/>
    <m/>
    <m/>
    <m/>
    <m/>
    <m/>
    <m/>
    <m/>
    <x v="0"/>
    <m/>
    <m/>
    <m/>
    <m/>
    <m/>
    <m/>
    <m/>
    <m/>
    <m/>
    <m/>
    <m/>
    <m/>
    <m/>
    <m/>
    <m/>
    <m/>
    <m/>
    <x v="1"/>
    <m/>
    <m/>
    <n v="1"/>
    <m/>
    <m/>
    <m/>
    <m/>
    <m/>
    <m/>
    <n v="1"/>
    <m/>
    <m/>
    <m/>
    <m/>
    <m/>
    <m/>
    <m/>
    <m/>
  </r>
  <r>
    <x v="2089"/>
    <s v="Fall on Rock – Inadequate Belay _x000a_South Dakota, Victoria Canyon, Foot Fist Way"/>
    <x v="26"/>
    <s v="Jimmy Burckhard, 31, was climbing the bolted route Foot Fist Way (5.13a) in a limestone canyon southwest of Rapid City on September 26. He had previously worked on the route a couple of weeks earlier. On this day he climbed partway up the route, yelled “take,” and his belayer held him for a rest. He continued up the climb and then, at about 70 feet, near the top of the route, he let go again. He expected to take a short fall, then lower and rest to attempt the redpoint. Instead he plunged toward the ground, impacting on his heels. Burckhard broke both feet, his wrist and thumb, and three vertebrae in his back._x000a_A local climber hiked out of the canyon to a point where he could get cell reception and dialed 911. Responders carried Burckhard out of the canyon to an ambulance._x000a_ANALYSIS_x000a_Burckhard was climbing with one of his regular partners, and both men are very experienced climbers. The belayer was using an assisted-braking device, and when Burckhard asked him after the accident what had happened, he responded, “The device failed.” No further information was available. (Source: The Editors.)"/>
    <n v="5"/>
    <m/>
    <m/>
    <m/>
    <m/>
    <n v="1"/>
    <m/>
    <m/>
    <m/>
    <m/>
    <m/>
    <n v="1"/>
    <m/>
    <x v="0"/>
    <n v="1"/>
    <m/>
    <x v="1"/>
    <x v="1"/>
    <x v="0"/>
    <x v="1"/>
    <x v="1"/>
    <x v="0"/>
    <m/>
    <m/>
    <x v="0"/>
    <m/>
    <m/>
    <m/>
    <x v="0"/>
    <x v="0"/>
    <m/>
    <m/>
    <m/>
    <x v="0"/>
    <m/>
    <m/>
    <m/>
    <m/>
    <m/>
    <m/>
    <x v="0"/>
    <m/>
    <m/>
    <m/>
    <m/>
    <m/>
    <m/>
    <m/>
    <m/>
    <m/>
    <m/>
    <m/>
    <m/>
    <x v="0"/>
    <m/>
    <m/>
    <m/>
    <m/>
    <m/>
    <m/>
    <m/>
    <m/>
    <m/>
    <m/>
    <m/>
    <m/>
    <m/>
    <m/>
    <m/>
    <m/>
    <m/>
    <x v="1"/>
    <m/>
    <m/>
    <n v="1"/>
    <m/>
    <m/>
    <m/>
    <m/>
    <m/>
    <m/>
    <m/>
    <m/>
    <m/>
    <m/>
    <m/>
    <n v="1"/>
    <m/>
    <m/>
    <m/>
  </r>
  <r>
    <x v="2090"/>
    <s v="Fall on Rock – Inadequate Protection _x000a_Tennessee, Tennessee Wall, Ain’t So Eazy"/>
    <x v="26"/>
    <s v="My friends and I had decided to end a day of climbing in late February with a 5.9 arête called Ain’t So Eazy. No one in our group had tried it before. Before starting the climb I expressed some concerns to my belayer: The bottom holds were wet, the climb looked like it wandered a lot, and it didn’t appear to protect well. Regardless, I pulled on and started climbing._x000a__x000a_I have little recollection of climbing the route but remember expressing concern about the lack of quality pro. My last vague memory is pausing to place a 0.1 Camalot X4 (the smallest size in the X4 range) in a shallow, horizontal slot. I couldn't get the piece to set properly was starting to feel fatigued, so I left it and moved on. Shortly afterward I hit a crux on the climb and fell. The tiny cam popped out. It was approximately 10 to 15 feet above a nut._x000a__x000a_I was about 40 to 50 feet above the 12-foot-high boulder at the start of the route. The less-than-vertical nature of the climb, combined with the 0.1 cam before it popped out, probably slowed my fall. After tumbling down the rock, I hit the pointed boulder at the base and started to slide down its side. I regained consciousness as my friends guided me down to the ground. I was in shock and my adrenaline kicked in. I relentlessly tried to convince my friends to “pick me up and go.” I wanted to flee the scene. My friends resisted my pleas and held me down for nearly three hours while we waited for rescuers to arrive._x000a__x000a_Other climbers stopped to help, and several of these people, along with two of my friends, were medical workers or certified Wilderness First Responders. I’m grateful that these knowledgeable people were there to help. It was imperative that I was kept still. Later, the neurosurgeon said I nearly had been paralyzed due to shattered vertebrae pushing up against my spinal cord. My friends keeping me still may have prevented my spinal cord from being severed._x000a__x000a_The Chattanooga–Hamilton County Cave/ Cliff Rescue team arrived around 9 p.m. and wheeled me down the mountain in a litter, creating belay systems using the trees. An ambulance drove me a short distance to a helicopter pad, and then I was airlifted to Erlanger Hospital. The diagnosis was a fractured skull, four shattered or fractured vertebrae (T11, T12, L1, L2), several broken ribs, a brain bleed, and mild hypothermia._x000a__x000a_Analysis_x000a__x000a_I think my main mistake was choosing a climb with inadequate protection. However, there are other factors to be taken into consideration._x000a__x000a_First and foremost, I forgot to put on my helmet. I almost always wear my helmet while trad climbing. The severity of my head injury may have been drastically reduced if I had been wearing a helmet._x000a__x000a_Second, I didn't use very good judgment. I’d gotten a little too comfortable climbing at Tennessee Wall after frequenting the crag for several years. This climb followed an arête, and I knew that many arêtes at T-Wall don’t protect well. In addition, I had expressed a variety of concerns about the climb to my belayer before pulling onto the climb. My gut was telling me something wasn't right. From this point on, I will always trust my intuition. I will also be more educated about my chosen routes and fully assess whether the risks are appropriate before starting._x000a__x000a_This incident has inspired me to get certified as a Wilderness First Responder. It also demonstrates how important it is to have partners who know what to do in these types of situations. I want to thank my friends and fellow climbers who stopped to help me during this incident. I also want to thank the rescue crews for coming to get me. (Source: Brittany Decker.)"/>
    <n v="9"/>
    <m/>
    <m/>
    <m/>
    <m/>
    <m/>
    <m/>
    <m/>
    <m/>
    <m/>
    <m/>
    <n v="1"/>
    <m/>
    <x v="0"/>
    <n v="1"/>
    <m/>
    <x v="0"/>
    <x v="1"/>
    <x v="0"/>
    <x v="0"/>
    <x v="0"/>
    <x v="0"/>
    <m/>
    <m/>
    <x v="0"/>
    <m/>
    <m/>
    <m/>
    <x v="0"/>
    <x v="0"/>
    <m/>
    <m/>
    <m/>
    <x v="0"/>
    <m/>
    <m/>
    <m/>
    <m/>
    <m/>
    <m/>
    <x v="0"/>
    <m/>
    <m/>
    <m/>
    <m/>
    <m/>
    <m/>
    <m/>
    <m/>
    <m/>
    <m/>
    <m/>
    <m/>
    <x v="0"/>
    <n v="1"/>
    <n v="1"/>
    <m/>
    <m/>
    <m/>
    <m/>
    <m/>
    <n v="1"/>
    <m/>
    <m/>
    <m/>
    <m/>
    <m/>
    <m/>
    <m/>
    <m/>
    <m/>
    <x v="0"/>
    <m/>
    <m/>
    <m/>
    <m/>
    <m/>
    <m/>
    <m/>
    <n v="1"/>
    <m/>
    <m/>
    <m/>
    <m/>
    <m/>
    <m/>
    <m/>
    <m/>
    <m/>
    <m/>
  </r>
  <r>
    <x v="2091"/>
    <s v="Fall on Rock – Inadequate Protection _x000a_Utah, Bell's Canyon, Bell's Beast"/>
    <x v="26"/>
    <s v="On November 7, Michael Lydon (50) was killed after falling down nearly a full pitch of moderate terrain at the top of Beast (5.11a), a five-pitch climb on the Bell’s Beast formation. Lydon and his partner, Chris Wood (33), had first climbed Beauty (5.11b), then rappelled to a ledge below pitch two of Beast. Chris led and linked the second and third pitches of Beast, which Mike followed. Chris led the fourth pitch, and when Mike got to the anchor he decided he'd keep climbing to the anchors at the top of the 5.5 final pitch. Near the top of the fifth pitch, Mike fell due to an unknown cause. At this point he had not placed any protection since leaving the anchor. He fell past the belay and impacted the slab below._x000a__x000a_Chris secured the belay and rappelled to Mike. He began first aid and called 911. Resources from the Salt Lake County Search and Rescue team and Unified Fire Authority were immediately mobilized. Rescuers utilized an Intermountain Life Flight helicopter to access the ridgeline above the climb. When the rescuer reached the climbing party, he determined that Mike had expired from his injuries. The decision was made to lower the rescuer and Chris to safety and recover Mike’s body the following day._x000a__x000a_ANALYSIS_x000a__x000a_Both of these climbs are protected with a mix of bolts and removable protection, and climbers normally carry a rack of cams and nuts in addition to quickdraws. The deceased was a highly experienced climber and chose to run it out on easy, although loose, ground. Placing even a single good piece to prevent a fall onto a ledge or lower angle terrain might have saved his life. (Source: Justin Grisham and Ben Robertson, Salt Lake County SAR.)"/>
    <n v="7"/>
    <m/>
    <m/>
    <m/>
    <m/>
    <n v="1"/>
    <n v="1"/>
    <m/>
    <m/>
    <m/>
    <m/>
    <n v="1"/>
    <m/>
    <x v="1"/>
    <m/>
    <m/>
    <x v="1"/>
    <x v="1"/>
    <x v="0"/>
    <x v="0"/>
    <x v="1"/>
    <x v="0"/>
    <m/>
    <m/>
    <x v="0"/>
    <m/>
    <m/>
    <m/>
    <x v="0"/>
    <x v="0"/>
    <m/>
    <m/>
    <m/>
    <x v="0"/>
    <m/>
    <m/>
    <m/>
    <m/>
    <m/>
    <m/>
    <x v="0"/>
    <m/>
    <m/>
    <m/>
    <m/>
    <m/>
    <m/>
    <m/>
    <m/>
    <m/>
    <m/>
    <n v="1"/>
    <m/>
    <x v="0"/>
    <m/>
    <m/>
    <m/>
    <m/>
    <m/>
    <m/>
    <m/>
    <m/>
    <m/>
    <m/>
    <m/>
    <m/>
    <m/>
    <m/>
    <m/>
    <m/>
    <m/>
    <x v="0"/>
    <m/>
    <m/>
    <m/>
    <m/>
    <m/>
    <m/>
    <m/>
    <m/>
    <m/>
    <m/>
    <m/>
    <m/>
    <m/>
    <m/>
    <m/>
    <m/>
    <n v="1"/>
    <m/>
  </r>
  <r>
    <x v="2092"/>
    <s v="Fall on Rock – Inadequate Protection, Top-Roping Error _x000a_Utah, Zion National Park, Kolob Canyon"/>
    <x v="26"/>
    <s v="On April 6 a female climber (approximately 20 years old) broke her leg after taking a large, swinging top-rope fall from a sport climb in Kolob Canyon. The climber was part of a group of seven that visited the very overhanging crag that day. The group had one lead climber, who hung draws and left top-ropes on the two easiest routes at the crag: a 5.10+ and 5.11-. None of the other climbers in the group was able to complete these routes on top-rope, and each climber cleaned the quickdraws to his or her respective high point, leaving fewer directionals for each subsequent climber. At some point each climber swung away from the wall and was unable to regain it._x000a__x000a_The lead climber cleaned these two routes, then led a wildly overhanging 5.12a, resting at each bolt. On his way down, he cleaned all of the quickdraws, leaving the rope hanging directly from the anchors to the ground, about 40 to 50 feet from the base of the wall. The victim then began climbing the 12a on top-rope with no quickdraws in place as directionals. She climbed to the first bolt, asked for her belayer to take, and fell. She swung about 40 feet out from the wall and impacted a rock, breaking her left leg. Another party at the crag made sure the group had adequate insulation, water and headlamps, and hiked out to notify park officials. Rescuers responded and the victim was evacuated from the canyon that night._x000a__x000a_ANALYSIS_x000a__x000a_The victim’s uncontrolled swing could have been prevented by leaving some quickdraws in as directional anchors. The draws were removed because the lead climber doubted that any of his friends would be able to complete the route. The injured climber later told the others that she knew it was a bad idea to climb the route without directionals, but had deferred to her more experienced friend._x000a__x000a_Other contributing factors include a large group of inexperienced climbers at a remote, backcountry crag, top-roping through worn fixed anchors in soft sandstone, and lack of first-aid training. [Source: Ben Iseman, witnessing party.] "/>
    <n v="7"/>
    <m/>
    <n v="1"/>
    <m/>
    <m/>
    <m/>
    <m/>
    <m/>
    <m/>
    <n v="1"/>
    <m/>
    <m/>
    <m/>
    <x v="0"/>
    <n v="1"/>
    <m/>
    <x v="1"/>
    <x v="1"/>
    <x v="0"/>
    <x v="1"/>
    <x v="1"/>
    <x v="1"/>
    <m/>
    <m/>
    <x v="0"/>
    <m/>
    <m/>
    <m/>
    <x v="0"/>
    <x v="0"/>
    <m/>
    <m/>
    <m/>
    <x v="0"/>
    <m/>
    <m/>
    <m/>
    <m/>
    <m/>
    <m/>
    <x v="0"/>
    <m/>
    <m/>
    <m/>
    <m/>
    <m/>
    <m/>
    <m/>
    <m/>
    <m/>
    <m/>
    <m/>
    <m/>
    <x v="0"/>
    <m/>
    <m/>
    <m/>
    <m/>
    <m/>
    <m/>
    <m/>
    <m/>
    <n v="1"/>
    <m/>
    <m/>
    <m/>
    <m/>
    <m/>
    <m/>
    <m/>
    <m/>
    <x v="0"/>
    <m/>
    <m/>
    <m/>
    <m/>
    <m/>
    <m/>
    <m/>
    <m/>
    <m/>
    <n v="1"/>
    <m/>
    <m/>
    <m/>
    <m/>
    <m/>
    <m/>
    <m/>
    <m/>
  </r>
  <r>
    <x v="2093"/>
    <s v="Fall On Rock – Misjudged Pendulum _x000a_California, El Capitan, The Nose"/>
    <x v="26"/>
    <s v="On May 30 a climber took a large pendulum fall while attempting the King Swing (a 100-foot pendulum from Boot Flake to Eagle Ledge) on the Nose route (VI 5.9 C2) of El Capitan. During the pendulum, the climber failed to gain holds allowing him to climb toward Eagle Ledge and consequently fell uncontrollably back across the wall, colliding with Boot Flake. Another climber on the wall witnessed the fall and called 911 to alert rescuers. The witness said the injured climber had taken a 100-foot, arcing pendulum fall, and afterward he had hung at the end of his rope unconscious for several minutes. After the accident he regained consciousness but complained of significant neck and chest pain, and had a large bruise on the back of his head. The climber’s partners eventually lowered him to a stance behind Texas Flake._x000a_Because of the potentially significant injuries and decreasing daylight, two park medics were short-hauled to the patient. After an assessment, the medics determined it was safe to spend the night out and that they would lower the patient to the ground in the morning. The rangers monitored the patient as the three individuals spent the night on top of El Cap Tower. At first light the patient was lowered to the ground by a rescue team on the summit and sent to a nearby medical facility._x000a_ANALYSIS_x000a_The climber was experienced and had reportedly climbed El Cap twice before—once via the Nose and once via the Salathe Wall, 20 years prior. Most climbers are lowered to several meters below Boot Flake before attempting the King Swing. However, the climber was not lowered sufficiently. According to the witness, the climber reportedly hit Boot Flake during his return swing, after losing control above Eagle Ledge._x000a_Many people underestimate the speed and force that can be generated by a pendulum fall and the danger of striking an obstacle during a swing. These falls can potentially generate the same force as a vertical fall and can leave major organs and the head and spine more vulnerable to impact. While performing a pendulum, it is important to be aware of your surroundings and to assess obstacles that could be encountered while swinging across a wall in either direction. Head impact is the most serious injury you may encounter while climbing—always wear a helmet. (Source: Cameron King, Yosemite National Park Ranger.)"/>
    <n v="6"/>
    <m/>
    <m/>
    <m/>
    <m/>
    <m/>
    <m/>
    <m/>
    <m/>
    <m/>
    <m/>
    <n v="1"/>
    <m/>
    <x v="0"/>
    <n v="1"/>
    <m/>
    <x v="0"/>
    <x v="1"/>
    <x v="0"/>
    <x v="0"/>
    <x v="0"/>
    <x v="0"/>
    <m/>
    <n v="1"/>
    <x v="0"/>
    <m/>
    <m/>
    <m/>
    <x v="0"/>
    <x v="0"/>
    <m/>
    <m/>
    <m/>
    <x v="0"/>
    <m/>
    <m/>
    <m/>
    <m/>
    <m/>
    <m/>
    <x v="0"/>
    <m/>
    <m/>
    <m/>
    <m/>
    <m/>
    <m/>
    <m/>
    <m/>
    <m/>
    <m/>
    <m/>
    <m/>
    <x v="0"/>
    <m/>
    <m/>
    <m/>
    <m/>
    <m/>
    <m/>
    <m/>
    <m/>
    <m/>
    <m/>
    <m/>
    <m/>
    <m/>
    <m/>
    <m/>
    <m/>
    <m/>
    <x v="1"/>
    <m/>
    <m/>
    <m/>
    <m/>
    <m/>
    <m/>
    <m/>
    <m/>
    <m/>
    <m/>
    <n v="1"/>
    <m/>
    <m/>
    <m/>
    <m/>
    <m/>
    <m/>
    <m/>
  </r>
  <r>
    <x v="2094"/>
    <s v="Fall on Rock – Off Route, Inadequate Protection _x000a_California, Yosemite National Park, Tuolumne Meadows, Fairview Dome"/>
    <x v="26"/>
    <s v="On June 21, 2013, I (61 years old, experienced climber) set out to climb the Regular Route (III 5.9) up the north face of Fairview Dome. I had climbed the route at least a few times before, including rope-soloing the climb. Thus, while leading the fourth pitch, well beyond the crux moves, I was quite surprised to fall._x000a_My flight and slide seemed pretty long (20-30'), though my belayer (56 years old) was able to reel in some rope before it softly caught me. Steep terrain allowed for a pretty clean fall, but I managed to fully rupture my left Achilles tendon. Once my partner lowered me to the belay ledge, I found that I had no strength or control in my foot, and that the normally thick, cord-like tendon now resembled mushy, soft tissue. I was concerned that my left calf muscle might spasm and contract, complicating my injury and eventual recovery._x000a_Generously, a party of two climbing below offered to rappel with us, allowing for two-rope rappels. At the base of the route, I was able to scramble down to the trail and hike out to my vehicle using my left heel. While my partner broke down our camp, I visited with the Tuolumne SAR team to see if they could confirm my self-diagnosis of a ruptured Achilles tendon. We reached the hospital a few hours later, and I was examined, X-rayed, and casted. I had the separated Achilles tendon surgically reattached a week later. I resumed climbing after six months of recovery._x000a_Analysis_x000a_While I had done the route before, it’s possible that I got off route. Even with the crux climbing behind me, the potential consequences of falling were not over. I could’ve paid closer attention to the terrain. (Source: Anonymous.)"/>
    <n v="6"/>
    <m/>
    <m/>
    <m/>
    <m/>
    <m/>
    <m/>
    <n v="2"/>
    <m/>
    <m/>
    <m/>
    <n v="1"/>
    <m/>
    <x v="0"/>
    <n v="1"/>
    <m/>
    <x v="1"/>
    <x v="1"/>
    <x v="0"/>
    <x v="0"/>
    <x v="0"/>
    <x v="0"/>
    <m/>
    <m/>
    <x v="0"/>
    <m/>
    <m/>
    <m/>
    <x v="0"/>
    <x v="0"/>
    <m/>
    <m/>
    <m/>
    <x v="0"/>
    <m/>
    <m/>
    <m/>
    <m/>
    <m/>
    <m/>
    <x v="0"/>
    <m/>
    <m/>
    <m/>
    <m/>
    <m/>
    <m/>
    <m/>
    <m/>
    <n v="1"/>
    <m/>
    <m/>
    <m/>
    <x v="0"/>
    <m/>
    <m/>
    <m/>
    <m/>
    <m/>
    <m/>
    <m/>
    <m/>
    <m/>
    <m/>
    <m/>
    <m/>
    <m/>
    <m/>
    <m/>
    <m/>
    <m/>
    <x v="0"/>
    <m/>
    <m/>
    <m/>
    <m/>
    <m/>
    <m/>
    <m/>
    <m/>
    <m/>
    <m/>
    <m/>
    <n v="1"/>
    <m/>
    <m/>
    <m/>
    <m/>
    <m/>
    <m/>
  </r>
  <r>
    <x v="2095"/>
    <s v="Fall On Rock – Placed Inadequate Protection _x000a_California, Tahquitz Rock, West Face, The Trough"/>
    <x v="26"/>
    <s v="On July 13, I visited Tahquitz Rock with partner Brian (31) after a few-year hiatus from climbing. I decided to get us started by heading up the Trough (4 pitches, 5.4), a climb well within my ability level. On the first pitch I placed gear every 10 to 15 feet or so and climbed steadily past the first recommended belay ledge. Continuing up the second pitch, I climbed past a fixed piton and placed a small nut above. After this I stopped placing gear. Wanting to ensure I had adequate gear for a solid anchor, and knowing that the climbing was relatively easy, I ran it out._x000a_At a bulge I lost my footing and began pinwheeling down the heavily featured climb, banging against the rock until I landed on a sloping ledge about 60 feet below my high point. My nut held and there was no gear failure. I was able to speak, did not lose consciousness, and my partner was able to call out for help. Meanwhile, I used my remaining gear to make an anchor, and my partner took me off belay. Fortunately, Tony Grice, a local climbing guide, was nearby and facilitated an assisted rappel off the sloping ledge, using the anchor I’d built._x000a_I had my cell phone and we called for an evacuation. Cal Fire facilitated the rescue with the help of Tony and other local climbers. After a high-angle litter carry, I was airlifted to the Riverside Community Medical Center. I was released the following day with minor injuries: a fractured ankle, a sprain, contusions, and hematomas._x000a_ANALYSIS_x000a_This is an accident that never should have happened. The mistake is clear and the outcome irrefutably unnecessary. Regardless of how easy a climb is, knowing that a rescue from a cliff requires tremendous effort, expense, and risk should be reason enough to place gear more often. I was cocky, foolhardy, and complacent, and my poor decision-making led to a tremendous effort to extract me from the situation. Even for experienced climbers, a simple “clip” can make all the difference. (Source: Shannon McMullen, 43.)"/>
    <n v="5"/>
    <m/>
    <m/>
    <m/>
    <m/>
    <n v="1"/>
    <n v="1"/>
    <m/>
    <m/>
    <m/>
    <m/>
    <n v="1"/>
    <m/>
    <x v="0"/>
    <n v="1"/>
    <m/>
    <x v="1"/>
    <x v="1"/>
    <x v="0"/>
    <x v="0"/>
    <x v="0"/>
    <x v="0"/>
    <m/>
    <m/>
    <x v="0"/>
    <m/>
    <m/>
    <m/>
    <x v="0"/>
    <x v="0"/>
    <m/>
    <m/>
    <m/>
    <x v="0"/>
    <m/>
    <m/>
    <m/>
    <m/>
    <m/>
    <m/>
    <x v="0"/>
    <m/>
    <m/>
    <m/>
    <m/>
    <m/>
    <m/>
    <m/>
    <m/>
    <m/>
    <m/>
    <m/>
    <m/>
    <x v="0"/>
    <m/>
    <m/>
    <m/>
    <m/>
    <m/>
    <m/>
    <m/>
    <m/>
    <m/>
    <m/>
    <m/>
    <m/>
    <m/>
    <m/>
    <m/>
    <m/>
    <m/>
    <x v="0"/>
    <m/>
    <m/>
    <m/>
    <m/>
    <m/>
    <m/>
    <m/>
    <m/>
    <m/>
    <m/>
    <m/>
    <m/>
    <n v="1"/>
    <m/>
    <m/>
    <m/>
    <m/>
    <m/>
  </r>
  <r>
    <x v="2096"/>
    <s v="Fall on Rock – Protection Pulled Out _x000a_Oregon, Smith Rock State Park, Chouinard's Crack"/>
    <x v="26"/>
    <s v="On October 19, Ted Wogan (22) and Climber 2 began climbing Chouinard’s Crack (5.9) late in the afternoon. Wogan placed one piece of protection and followed it with a second piece at 25 feet. He initially placed a cam but then, wanting to save the cam for later, replaced it with a hex. At around 30 feet, Wogan fell but was held by the hex. He did not inspect the hex as he climbed past it a second time, and when he fell again at 30 feet the piece failed to hold his fall. He believes that some of his fall was held by the rope, indicating the belay was as effective as possible. He fell to the ground and onto his back and suffered spinal fractures, rib fractures, a scapula fracture, lacerations, and pulmonary contusions. He was released after a three-day hospital stay._x000a_ANALYSIS_x000a_It is generally beneficial to place numerous pieces in the first 15–30 feet of a pitch or above a ledge. Additionally, it is important to inspect gear after falling on it to ensure that it is still placed securely. It’s not known if Wogan extended the hex with a quickdraw or sling, which may help prevent a piece from being pulled out of position by the action of the rope. (Source: Matt Crawford, Deschutes County Search and Rescue.)_x000a_[Editor’s note: Another climber fell off Chouinard’s Crack earlier in 2014 and hit a ledge, injuring his ankle.]"/>
    <n v="4"/>
    <m/>
    <m/>
    <n v="1"/>
    <m/>
    <m/>
    <m/>
    <m/>
    <m/>
    <m/>
    <m/>
    <m/>
    <m/>
    <x v="0"/>
    <n v="1"/>
    <m/>
    <x v="1"/>
    <x v="1"/>
    <x v="0"/>
    <x v="0"/>
    <x v="0"/>
    <x v="0"/>
    <m/>
    <m/>
    <x v="0"/>
    <m/>
    <m/>
    <m/>
    <x v="0"/>
    <x v="0"/>
    <m/>
    <m/>
    <m/>
    <x v="0"/>
    <m/>
    <m/>
    <m/>
    <m/>
    <m/>
    <m/>
    <x v="0"/>
    <m/>
    <m/>
    <m/>
    <m/>
    <m/>
    <m/>
    <m/>
    <m/>
    <m/>
    <m/>
    <m/>
    <m/>
    <x v="0"/>
    <m/>
    <m/>
    <m/>
    <m/>
    <m/>
    <m/>
    <m/>
    <m/>
    <m/>
    <m/>
    <m/>
    <m/>
    <m/>
    <m/>
    <m/>
    <m/>
    <m/>
    <x v="0"/>
    <m/>
    <m/>
    <m/>
    <m/>
    <m/>
    <m/>
    <m/>
    <m/>
    <m/>
    <m/>
    <m/>
    <m/>
    <m/>
    <m/>
    <m/>
    <n v="1"/>
    <m/>
    <m/>
  </r>
  <r>
    <x v="2097"/>
    <s v="Fall on Rock – Protection Pulled Out, Rockfall _x000a_Utah, Glen Canyon Recreational Area, Lake Powell"/>
    <x v="26"/>
    <s v="On April 5, a 30-year-old male climber from Grand Junction, Colorado, began aid soloing up Gregory Butte, located near the mouth of Last Chance Bay, at 7 a.m. A little after 9 a.m., he was over 500 feet up the wall when a piece he had placed pulled out, causing him to fall approximately 30 feet. His fall was stopped by lower gear placements, but when the first piece failed it also caused a large slab of stone to break free. This fell and hit the climber in the head, severely injuring him. [Editor's note: A friend of the climber said after this report was published that the cause of the fall was a fist jam that &quot;blew out an enormous section of rock,&quot; that no protection pulled out, and that the climber hit his head during the fall, rather than the rockfall hitting him. _x000a__x000a_The climber had completed several shorter climbs on Gregory Butte during the two previous days, and several of his friends were watching him from a boat. They drove to an area where they could get cell phone coverage, and they notified rescue personnel, who responded by boat and helicopter to the scene. The helicopter transported three Kane County SAR personnel and gear from Kanab, Utah, to the top of Gregory Butte, where they joined with the Glen Canyon SAR team. Five rescuers drilled and set anchors on top of the Butte, and a medic was lowered to the injured climber. He was able to secure the climber, and both were raised back to the top by the other four rescuers._x000a__x000a_The injured climber was flown to a hospital in Flagstaff, Arizona. His injuries were serious, but he was expected to recover. He was wearing a helmet at the time of the accident, and rescuers attribute it with saving his life. (Source: Kane County Emergency Services.)"/>
    <n v="6"/>
    <m/>
    <m/>
    <m/>
    <m/>
    <m/>
    <m/>
    <m/>
    <m/>
    <m/>
    <m/>
    <m/>
    <m/>
    <x v="0"/>
    <n v="1"/>
    <m/>
    <x v="1"/>
    <x v="1"/>
    <x v="0"/>
    <x v="0"/>
    <x v="0"/>
    <x v="0"/>
    <m/>
    <m/>
    <x v="0"/>
    <n v="1"/>
    <m/>
    <m/>
    <x v="0"/>
    <x v="0"/>
    <m/>
    <m/>
    <m/>
    <x v="0"/>
    <m/>
    <m/>
    <m/>
    <m/>
    <m/>
    <m/>
    <x v="0"/>
    <m/>
    <m/>
    <m/>
    <m/>
    <m/>
    <m/>
    <m/>
    <m/>
    <m/>
    <m/>
    <m/>
    <m/>
    <x v="0"/>
    <m/>
    <m/>
    <m/>
    <m/>
    <m/>
    <m/>
    <m/>
    <m/>
    <m/>
    <m/>
    <n v="1"/>
    <m/>
    <m/>
    <m/>
    <m/>
    <m/>
    <m/>
    <x v="0"/>
    <m/>
    <m/>
    <m/>
    <m/>
    <m/>
    <m/>
    <m/>
    <m/>
    <m/>
    <n v="1"/>
    <m/>
    <m/>
    <m/>
    <m/>
    <m/>
    <m/>
    <m/>
    <m/>
  </r>
  <r>
    <x v="2098"/>
    <s v="Fall On Rock — Exceeding Abilities, No Helmet _x000a_California, Joshua Tree National Park, Hemingway Buttress, White Lightning"/>
    <x v="26"/>
    <s v="On January 1, Kennya Pimentel (20) of Las Vegas, Nevada, fell while climbing White Lightning (5.7) at the Hemingway Buttress. Unable to place protection or climb through a crux section, she decided to downclimb and lower off from about 100 feet up the climb. However, while downclimbing she fell, swinging and then hitting her hip on the rock and flipping backward._x000a_The fall distance was about six feet. She was not wearing a helmet and initially complained of both head and hip injuries. Another climber ascended to her position and suspected possible spinal cord injury. She was stabilized into a seated position but unable to be lowered._x000a_Climbers at the crag notified the Joshua Tree National Park staff, who called for a rescue due to the nature of her injuries. Rangers, volunteers from the JOSAR team, sheriff’s officers, and helicopters responded. JOSAR team members helped Pimentel’s climbing partner escape the belay and then used a high-angle rescue system to extract Pimentel and safely lower her to the ground. All precautions were taken to stabilize her during the evacuation. She was airlifted to Desert Regional Hospital. Fortunately, upon examination, it was determined she had sustained no serious injury. The rescue took about five hours to complete. (Sources: Jennie Kish Albrinck, Joshua Tree National Park staff, and David Doucette.)_x000a_ANALYSIS_x000a_Climbers should always consider wearing a helmet, even when single-pitch climbing, due to the possibility of dropped objects and swinging falls, flipping upside-down, or impacting ledges and other terrain features. Much of the terrain in Joshua Tree is less than vertical, which increases the potential for head injuries in falls like this._x000a_Additionally, the victim’s partner did not know how to escape the belay. They were lucky to be in an area with other climbers who could provide assistance and call for help. Had they been on their own, the rescue could have been delayed significantly due to their lack of mobility. (Source: The Editors.)"/>
    <n v="9"/>
    <m/>
    <n v="1"/>
    <m/>
    <m/>
    <m/>
    <m/>
    <m/>
    <m/>
    <n v="1"/>
    <m/>
    <m/>
    <m/>
    <x v="0"/>
    <m/>
    <n v="1"/>
    <x v="0"/>
    <x v="0"/>
    <x v="0"/>
    <x v="0"/>
    <x v="0"/>
    <x v="0"/>
    <m/>
    <n v="1"/>
    <x v="0"/>
    <m/>
    <m/>
    <m/>
    <x v="0"/>
    <x v="0"/>
    <m/>
    <m/>
    <m/>
    <x v="0"/>
    <m/>
    <m/>
    <m/>
    <m/>
    <m/>
    <m/>
    <x v="0"/>
    <m/>
    <m/>
    <m/>
    <m/>
    <m/>
    <n v="1"/>
    <m/>
    <m/>
    <m/>
    <m/>
    <m/>
    <m/>
    <x v="0"/>
    <n v="1"/>
    <m/>
    <m/>
    <m/>
    <m/>
    <m/>
    <m/>
    <m/>
    <m/>
    <m/>
    <m/>
    <m/>
    <m/>
    <m/>
    <m/>
    <m/>
    <m/>
    <x v="1"/>
    <m/>
    <m/>
    <m/>
    <m/>
    <m/>
    <m/>
    <n v="1"/>
    <m/>
    <m/>
    <m/>
    <m/>
    <m/>
    <m/>
    <m/>
    <m/>
    <m/>
    <m/>
    <m/>
  </r>
  <r>
    <x v="2099"/>
    <s v="Fall On Rock — Free Soloing, Off-Route _x000a_California, Tuolumne Meadows, Matthes Crest"/>
    <x v="26"/>
    <s v="Late in the afternoon on August 16, Bradley Parker (36) was free soloing the Matthes Crest ridge traverse (III 5.7) when he fell approximately 300 feet to his death. Several climbers witnessed his fall._x000a_Earlier in the day, Parker and his girlfriend, Jainee Dial, climbed the Southeast Buttress of Cathedral Peak (II 5.6) as a roped team. When they returned to the base at 4 p.m. Parker went on to attempt the Matthes Crest alone. (This is a standard link-up for fit alpine climbers. He was training for the Evolution Traverse in the southern High Sierra, a difficult, grade VI, exposed ridge traverse.) Meanwhile, Dial hiked back to the trailhead; their plan was to meet at the trailhead between 6:30 and 7:30 p.m._x000a_Parker passed two parties in the notch between the north and south summits prior to his fall. The first group stated later that Parker complained to them of dehydration and leg cramps; however, they noticed nothing in his movement or behavior that indicated distress._x000a_Parker then passed Brian Martin (YOSAR member) and his partner. Parker mentioned to Martin that his climbing shoes were causing him hot spots (formation of blisters) on his big toes. He stretched for a couple minutes and then climbed past them. Both Martin and his partner described Parker as climbing competently, quickly, and fluidly as he followed the most popular route toward the north summit._x000a_About 15 minutes after Parker passed them, at approximately 5:45 p.m., both the parties in the notch and two other teams at the base all heard a combination of yelling and something falling. They saw an unroped climber fall from the top of the ridge near the north summit. One of the climbers at the base, an off-duty paramedic, ran up the hill to where Parker had stopped, but he was obviously deceased. NPS personnel recovered Parker’s body via helicopter short-haul the following morning._x000a_ANALYSIS_x000a_Bradley Parker was an expert climber with around 15 years of experience. He had climbed big walls on El Capitan and Half Dome, and many routes in the High Sierra, and free climbed up to 5.12 and V8. He regularly free soloed easy routes in the Sierra, especially in the Cathedral Range._x000a_According to Dial, Parker was in excellent physical condition. She further described his personality as energized yet calm and collected. Dial said that Parker sometimes had debilitating back spasms but had no other medical problems. When she initially reported him missing at 9 p.m. she was very concerned because he usually was so dependable."/>
    <n v="6"/>
    <m/>
    <m/>
    <m/>
    <m/>
    <m/>
    <n v="1"/>
    <m/>
    <m/>
    <m/>
    <m/>
    <n v="1"/>
    <m/>
    <x v="1"/>
    <m/>
    <m/>
    <x v="1"/>
    <x v="1"/>
    <x v="1"/>
    <x v="1"/>
    <x v="0"/>
    <x v="0"/>
    <m/>
    <m/>
    <x v="1"/>
    <n v="1"/>
    <m/>
    <m/>
    <x v="0"/>
    <x v="1"/>
    <m/>
    <m/>
    <m/>
    <x v="0"/>
    <m/>
    <m/>
    <m/>
    <m/>
    <m/>
    <m/>
    <x v="0"/>
    <m/>
    <m/>
    <m/>
    <m/>
    <m/>
    <m/>
    <m/>
    <m/>
    <n v="1"/>
    <m/>
    <m/>
    <m/>
    <x v="0"/>
    <m/>
    <m/>
    <m/>
    <m/>
    <m/>
    <m/>
    <m/>
    <m/>
    <m/>
    <m/>
    <m/>
    <m/>
    <m/>
    <m/>
    <m/>
    <m/>
    <m/>
    <x v="1"/>
    <m/>
    <m/>
    <m/>
    <m/>
    <m/>
    <m/>
    <m/>
    <m/>
    <m/>
    <m/>
    <m/>
    <m/>
    <m/>
    <n v="1"/>
    <m/>
    <m/>
    <m/>
    <m/>
  </r>
  <r>
    <x v="2100"/>
    <s v="Fall on Rock, Belayer Error _x000a_Kentucky, Muir Valley, Tectonic Wall"/>
    <x v="26"/>
    <s v="During the early evening on Saturday, October 4, a female climber (20) was leading the sport route Plate Tectonics (5.9). When she was between the second and third bolt, about 26 feet off the ground, she fell. Neither the climber nor the belayer was wearing a helmet. The climber impacted the ground, hitting first on her feet then falling back onto her butt. Observers reported that she freefell with no significant arresting from her rope._x000a__x000a_The belayer, a 20-year-old female, was observed to be inattentive to her climber and using poor belay technique with an ATC. Several climbers close to the scene reported that, at the time of the fall, the belayer was holding the rope with both hands up above the belay device in a such a way that no bight of rope was formed over the lip of the ATC. When the falling climber pulled the slack out of the rope, it simply continued to pay out through the belay device until she hit the ground. The climber sustained non-life-threatening injuries to her back, pelvis, and feet._x000a__x000a_Bystanders ran to the nearest Muir Valley Emergency Radio Station and called for help. Within four minutes, Muir Valley Rescue (MVR) personnel were on scene. MVR volunteers assisted in treating, packaging, and transporting the victim in a litter to a waiting ambulance on Muir’s Emergency Road. From there, she was transported by ambulance to a nearby medical facility for further treatment._x000a__x000a_ANALYSIS_x000a__x000a_This is a classic mistake made by inexperienced belayers that can be simply summed up: no bight, no brake. Oddly, this two-hands-above-the-ATC technique is sometimes taught in climbing gyms. Because many beginning gym climbers are on a top-rope, they don’t generate the force in a fall that a lead climber does, and the belayer can usually arrest the fall even without forming the bight with the brake hand. When the belayer needs to catch a much bigger load with a falling leader, the sloppy technique can fail. (Source: Rick Weber, Muir Valley.)"/>
    <n v="6"/>
    <m/>
    <n v="2"/>
    <m/>
    <m/>
    <m/>
    <m/>
    <m/>
    <m/>
    <n v="1"/>
    <m/>
    <m/>
    <m/>
    <x v="0"/>
    <n v="1"/>
    <m/>
    <x v="1"/>
    <x v="1"/>
    <x v="0"/>
    <x v="1"/>
    <x v="1"/>
    <x v="0"/>
    <m/>
    <m/>
    <x v="0"/>
    <m/>
    <m/>
    <m/>
    <x v="0"/>
    <x v="0"/>
    <m/>
    <m/>
    <m/>
    <x v="0"/>
    <m/>
    <m/>
    <m/>
    <m/>
    <m/>
    <m/>
    <x v="0"/>
    <m/>
    <m/>
    <m/>
    <m/>
    <m/>
    <m/>
    <m/>
    <m/>
    <m/>
    <m/>
    <m/>
    <m/>
    <x v="0"/>
    <m/>
    <m/>
    <m/>
    <m/>
    <m/>
    <m/>
    <n v="1"/>
    <m/>
    <m/>
    <m/>
    <m/>
    <m/>
    <m/>
    <m/>
    <m/>
    <m/>
    <m/>
    <x v="1"/>
    <m/>
    <m/>
    <n v="1"/>
    <m/>
    <m/>
    <m/>
    <m/>
    <m/>
    <m/>
    <m/>
    <m/>
    <m/>
    <m/>
    <m/>
    <m/>
    <n v="1"/>
    <m/>
    <m/>
  </r>
  <r>
    <x v="2101"/>
    <s v="Fall On Rock, Lowering Error – Rope Too Short _x000a_Kentucky, Red River Gorge, Motherlode"/>
    <x v="26"/>
    <s v="On September 26 I fell about 40 feet while lowering from a session on the Madness (5.13c), which I was hoping might be my 1,500th route in the Red River Gorge. Once I realized I was falling, I cursed, straightened up, got my feet underneath me, and had just enough time to think “feet shoulder width apart, knees bent, back straight, head up” before my feet hit the ground. This was essential to my “successful” landing._x000a_My knees struck my chest and knocked my breath away. I crumpled into a ball on the ground. When I opened my eyes I saw that my right arm was facing the wrong way, and that there were two rocks on either side of my head that I had somehow narrowly missed. Since the arm wasn’t painful yet, I grabbed the flopping hand, paired up the bones, and set it into place. I tried to hold it there while attempting to roll onto my side. Neither operation was successful. The arm sprang back into its previously backward position, and I was still lying on my chest. Now I was in a lot of pain. I was pretty sure something in my back was broken. Luckily, someone at the crag that day had a satellite phone and the local rescue squad was called right away. They arrived surprisingly soon afterward._x000a_As it turns out, my back was indeed fractured, my arm was broken, and my elbow was chipped. I was non-ambulatory, so the local rescue squad, along with my friends, carried me out in a Stokes basket, just as I had carried out many before during my rescue career. It was a humbling and embarrassing experience._x000a_Analysis_x000a_Sometimes it is a big dumb mistake that causes an accident and sometimes, as in this case, it can happen after several small safety procedures are missed. I had chosen a fat older rope as I began to work the moves on the Madness, without taking into account that I had cut worn-out sections from this rope a couple of times. I had even used this this very rope on the Madness, but I’d never gotten all the way to the anchors with it. When I transferred this rope from one tarp to another, I overlooked tying both ends of the rope to the tarp._x000a_A 70-meter rope is required for this route, and I estimate I’d previously cut five or six meters from each end. During the descent, I was talking to my belayer, discussing how optimistic I was regarding the route. At about 40 feet from the ground, I reached for the top of a small tree to turn myself in the air and face the cliff. My belayer was listening to me and watching me reach for the tree when the end of the rope shot through his belay device. Although my partner and I had over 52 years of combined climbing experience, experience isn’t always enough. The importance of following safety procedures cannot be overemphasized:_x000a_1) Use appropriate equipment. Make sure the rope is long enough to ascend and descend the route you are climbing._x000a_2) Close the system. Tie a stopper knot, tie into a rope bag, or tie into your belayer._x000a_3) Pay attention while belaying. The climber’s safety is your responsibility from the second his feet leave the ground until he is safely back on terra firma._x000a_4) Hold your brake hand on the rope well away from an assisted-braking belay device. If the rope were to slip through your hand, there still might be a chance the device would lock on the leftover rope._x000a_5) Be prepared. Get medical training, know your surroundings, and carry a cell/sat phone that works where you are, if possible. (Source: Blake Bowling.)_x000a_Blake Bowling was interviewed about this incident in Episode 2 of the Sharp End podcast."/>
    <n v="7"/>
    <m/>
    <m/>
    <m/>
    <m/>
    <m/>
    <m/>
    <m/>
    <m/>
    <m/>
    <m/>
    <n v="1"/>
    <m/>
    <x v="0"/>
    <n v="1"/>
    <m/>
    <x v="1"/>
    <x v="0"/>
    <x v="0"/>
    <x v="1"/>
    <x v="1"/>
    <x v="0"/>
    <m/>
    <m/>
    <x v="0"/>
    <m/>
    <m/>
    <m/>
    <x v="0"/>
    <x v="0"/>
    <m/>
    <m/>
    <m/>
    <x v="0"/>
    <m/>
    <m/>
    <m/>
    <m/>
    <m/>
    <m/>
    <x v="0"/>
    <m/>
    <m/>
    <m/>
    <m/>
    <m/>
    <m/>
    <m/>
    <m/>
    <m/>
    <m/>
    <m/>
    <m/>
    <x v="0"/>
    <m/>
    <m/>
    <m/>
    <m/>
    <m/>
    <m/>
    <m/>
    <m/>
    <m/>
    <m/>
    <m/>
    <m/>
    <m/>
    <n v="1"/>
    <m/>
    <m/>
    <m/>
    <x v="1"/>
    <m/>
    <m/>
    <m/>
    <m/>
    <n v="1"/>
    <m/>
    <m/>
    <m/>
    <m/>
    <m/>
    <m/>
    <m/>
    <m/>
    <m/>
    <n v="1"/>
    <m/>
    <m/>
    <m/>
  </r>
  <r>
    <x v="2102"/>
    <s v="Fall On Rock, Protection Pulled Out – Inexperience _x000a_California, El Capitan, North America Wall"/>
    <x v="26"/>
    <s v="On the last day of my junior year of high school, I packed up the car and headed for Yosemite Valley. I hoped to make it up El Capitan as many times as possible over the summer. The previous summer I had learned how to aid and big-wall climb and made four ascents of El Cap. This summer would not go as planned._x000a_My partner Ken and I immediately decided on a five-day push up the North America Wall, starting June 6. I was going to lead the first pitch. After 20 feet of easy climbing, I went into aid mode, placing two small cams. The next placement was the one that ruined my summer. Standing on the cam, looking for my next placement, I noticed a cool spot to hand-place a beak (just below another perfect small cam placement). After a few short seconds…PING!! The beak popped and I fell 12 feet onto the cam. It was a short fall and relatively clean, but it was clear I had broken my ankle. Ken lowered me to the ground, and we went from being a couple of stoked monkeys to a couple of very, very sad monkeys._x000a_Ken, an EMT, quickly made a splint with climbing tape, a spork, and a nut tool. Before descending, we recruited a friend to help carry down my gear. It took a long time to crawl down the talus past the base of Mescalito, the base of the Nose, and finally to the El Cap Meadow bridge. An X-ray revealed a fracture, and I was out for the next 10 weeks._x000a_Analysis_x000a_The lesson I learned from all this was simple: Don’t place crappy gear for fun. Thankfully, I’ve recovered and climbed El Cap twice since the incident. (Source: Mickey Sensenbach, age 17, 5 years climbing experience.)"/>
    <n v="5"/>
    <m/>
    <m/>
    <m/>
    <m/>
    <m/>
    <m/>
    <m/>
    <m/>
    <n v="1"/>
    <m/>
    <m/>
    <m/>
    <x v="0"/>
    <n v="1"/>
    <m/>
    <x v="1"/>
    <x v="1"/>
    <x v="0"/>
    <x v="0"/>
    <x v="0"/>
    <x v="0"/>
    <m/>
    <m/>
    <x v="0"/>
    <m/>
    <m/>
    <m/>
    <x v="0"/>
    <x v="0"/>
    <m/>
    <m/>
    <m/>
    <x v="0"/>
    <m/>
    <m/>
    <m/>
    <m/>
    <m/>
    <m/>
    <x v="0"/>
    <m/>
    <m/>
    <m/>
    <m/>
    <m/>
    <m/>
    <m/>
    <m/>
    <m/>
    <m/>
    <m/>
    <m/>
    <x v="0"/>
    <m/>
    <m/>
    <m/>
    <m/>
    <m/>
    <m/>
    <m/>
    <m/>
    <m/>
    <m/>
    <m/>
    <m/>
    <m/>
    <m/>
    <m/>
    <m/>
    <m/>
    <x v="0"/>
    <m/>
    <m/>
    <m/>
    <m/>
    <m/>
    <m/>
    <m/>
    <m/>
    <m/>
    <m/>
    <m/>
    <n v="1"/>
    <m/>
    <m/>
    <m/>
    <m/>
    <m/>
    <m/>
  </r>
  <r>
    <x v="2103"/>
    <s v="Fall on Rock, Protection Pulled Out—No Helmet _x000a_Connecticut, Ragged Mountain"/>
    <x v="26"/>
    <s v="On April 30, I was leading Diagonal (5.6) on the Small Cliff at Ragged Mountain. I fell from a point about halfway up, at a point where the diagonaling crack offsets to the right. I had put in a cam about 10 feet up and then a nut in a not-great placement. I was looking for another placement, holding a sloping hold, and my foot must have slipped. I pulled out my second piece, which was in an expanding crack, and the next moment I was on my back on the trail. There was a rock among the leaves, resulting in the ribs on my back right side being broken in 10 places. I also had a laceration on the top of my head that required six stitches. I was airlifted to a hospital in Hartford._x000a_Analysis_x000a_I was familiar with the climb and had led it many times, although not recently. A more secure placement for the nut and a hard hat would have turned this fall into merely an embarrassing incident during an otherwise beautiful spring day. (Source: Sam Streibert.)"/>
    <n v="5"/>
    <m/>
    <m/>
    <m/>
    <m/>
    <m/>
    <m/>
    <m/>
    <m/>
    <m/>
    <m/>
    <m/>
    <m/>
    <x v="0"/>
    <n v="1"/>
    <m/>
    <x v="1"/>
    <x v="1"/>
    <x v="0"/>
    <x v="0"/>
    <x v="0"/>
    <x v="0"/>
    <m/>
    <m/>
    <x v="0"/>
    <m/>
    <m/>
    <m/>
    <x v="0"/>
    <x v="0"/>
    <m/>
    <m/>
    <m/>
    <x v="0"/>
    <m/>
    <m/>
    <m/>
    <m/>
    <m/>
    <m/>
    <x v="0"/>
    <m/>
    <m/>
    <m/>
    <m/>
    <m/>
    <m/>
    <m/>
    <m/>
    <m/>
    <m/>
    <m/>
    <m/>
    <x v="0"/>
    <n v="1"/>
    <m/>
    <m/>
    <m/>
    <m/>
    <m/>
    <m/>
    <m/>
    <m/>
    <m/>
    <m/>
    <m/>
    <m/>
    <m/>
    <m/>
    <m/>
    <m/>
    <x v="0"/>
    <m/>
    <m/>
    <m/>
    <m/>
    <m/>
    <m/>
    <m/>
    <m/>
    <m/>
    <n v="1"/>
    <m/>
    <m/>
    <m/>
    <m/>
    <m/>
    <m/>
    <m/>
    <m/>
  </r>
  <r>
    <x v="2104"/>
    <s v="Fall on Snow _x000a_Alaska, Denali, West Buttress"/>
    <x v="26"/>
    <s v="On June 29, Alpine Ascents International (ALP)-9 was descending the fixed ropes after a stay at the 17,200-foot camp. Toward the bottom of the fixed lines, at about 15,400 feet, one of the clients took a short twisting fall and heard a “click” in her right knee. She immediately felt a sharp pain. She was able to continue her descent by sliding in the deep snow and bracing her injured knee with her left leg._x000a_After arriving at the 14,200-foot camp, ALP-9 guides Ben Jones and Peter Moore contacted NPS staff and requested a medical examination for their client. There were no significant findings beyond her knee injury. The guides were instructed to self-treat and allow time to heal._x000a_The following day the climber was unable to bear any weight on the injured knee. The guides felt it was unlikely she would improve in the next several days. They concluded that trying to evacuate the climber under their own power would likely lead to further injury, and they made a formal request for NPS assistance with the evacuation from the 14,200-foot camp to the 11,000-foot camp, at which point they felt they could safely continue the evacuation unassisted. Given the forecasted weather, rangers Mike Shain and Joey McBrayer decided an immediate descent was best._x000a_The patient was rigged in a Cascade litter with four NPS staff attending on skis. The team started their descent at 6:40 p.m. The ALP-9 guides were tasked with facilitating their own descent to the 11,000-foot camp with the patient’s equipment. The NPS team switched from skis to crampons at the top of Squirrel Hill and continued the lower without incident. Due to the deep snow conditions, a belay rope was never necessary. Both teams arrived at the 11,000-foot camp at 10:30 p.m. The ALP-9 team arrived at the 7,200-foot camp the following morning and flew out via their scheduled fixed-wing aircraft. The climber later reported to NPS staff via email that she’d sustained a partial tear of her right anterior cruciate ligament (ACL) and required surgery. [Source: Denali National Park Supplemental Case Incident Record.]_x000a_ANALYSIS_x000a_Each year the Denali rangers and commercial guide services join forces to maintain parallel fixed lines on the headwall above the 14,200-foot camp leading to the crest of the West Buttress. During peak season, large crowds of climbers may develop, moving up and down the fixed lines. Lead Mountaineering Ranger Coley Gentzel has provided the following tips for efficient and safer travel on the fixed lines:_x000a_Use the lines only for balance. Climb the snow and ice._x000a_Don’t trust the lines and anchors implicitly. Keep your eyes up and evaluate everything around you for safety concerns._x000a_Have a plan for communication—being able to stop, start, and communicate when you are clipping and unclipping the ropes around fixed protection is key to moving efficiently on the lines._x000a_Climbers in a team should be 10 to 12 meters apart. Too much space between climbers causes difficulties with communication and passing fixed protection._x000a_A short lanyard is easiest to manage. You should be able to weight the lanyard attached to your ascender while still reaching the ascender easily._x000a_Make sure everything you’re carrying on your body or pack is secure. Dropped items falling down the headwall can be deadly._x000a_Reorganize your team at the top and bottom of the lines. Keep moving once you are on the lines."/>
    <n v="4"/>
    <m/>
    <m/>
    <m/>
    <m/>
    <m/>
    <m/>
    <m/>
    <m/>
    <m/>
    <m/>
    <m/>
    <m/>
    <x v="0"/>
    <n v="1"/>
    <m/>
    <x v="1"/>
    <x v="0"/>
    <x v="0"/>
    <x v="1"/>
    <x v="0"/>
    <x v="0"/>
    <m/>
    <m/>
    <x v="0"/>
    <m/>
    <m/>
    <m/>
    <x v="0"/>
    <x v="1"/>
    <m/>
    <m/>
    <m/>
    <x v="0"/>
    <m/>
    <m/>
    <m/>
    <m/>
    <m/>
    <m/>
    <x v="0"/>
    <m/>
    <m/>
    <m/>
    <m/>
    <m/>
    <m/>
    <m/>
    <m/>
    <m/>
    <m/>
    <m/>
    <m/>
    <x v="0"/>
    <m/>
    <m/>
    <m/>
    <m/>
    <m/>
    <m/>
    <m/>
    <m/>
    <m/>
    <m/>
    <m/>
    <m/>
    <m/>
    <m/>
    <m/>
    <m/>
    <m/>
    <x v="1"/>
    <m/>
    <m/>
    <m/>
    <m/>
    <m/>
    <m/>
    <m/>
    <m/>
    <m/>
    <m/>
    <m/>
    <n v="1"/>
    <m/>
    <m/>
    <m/>
    <m/>
    <m/>
    <m/>
  </r>
  <r>
    <x v="2105"/>
    <s v="Fall on Snow – Avalanche, Climbing Unroped _x000a_Alaska, Denali, West Buttress"/>
    <x v="26"/>
    <s v="While waiting for stable weather to attempt a difficult route on Denali’s south side, members of the New Zealand Alpine Team and friends climbed the West Buttress Direct, above Windy Corner, on June 13. The climbers had split into separate rope teams. Near the top of the ridge, the slope angle decreased and the upper team made the decision to continue unroped. One of the climbers had almost reached the top of the ridge, at approximately 16,000 feet, when he attempted to knock a snow mushroom off the side of a rock outcrop. This triggered a small snow slide from above the outcrop, which pulled him off and sent him tumbling approximately 50 meters down the ice slope. He was seen trying to self-arrest, and he eventually came to a stop in a small depression with a broken right leg and other, minor injuries._x000a_The fallen climber and his partners began a self-evacuation by rappels. Eventually they were joined by members of the other team, who helped with the rappelling efforts. The climbers descended more than 2,000 feet to reach the climbers’ trail on the West Buttress Route, just above Windy Corner. Two climbers then traveled up to the 14,200-foot camp, and at approximately 7 p.m. they alerted the NPS ranger staff about the accident and requested assistance._x000a_Ranger Brandon Latham and volunteers descended to the scene with medical supplies and a Cascade toboggan. Assessment revealed that the victim had an angulated right leg fracture and other injuries. He was packaged and transported uphill to the 14,200-foot medical tent, where he was stabilized. At 8 a.m. the following day he was evacuated by NPS helicopter to Talkeetna. [Source: Denali National Park Case Incident Record.]_x000a_ANALYSIS_x000a_Even small-scale avalanches can precipitate a fall, and climbing unroped increases the risk that a minor slip will turn into a major tumble. This climber was very fortunate that his fall did not continue all the way down the West Buttress. The team’s efficient descent of more than 2,000 feet of steep, technical terrain with an injured partner was a commendable example of skilled self-rescue. [Source: The Editors.]"/>
    <n v="5"/>
    <m/>
    <m/>
    <m/>
    <m/>
    <m/>
    <m/>
    <m/>
    <m/>
    <m/>
    <m/>
    <m/>
    <m/>
    <x v="0"/>
    <n v="1"/>
    <m/>
    <x v="1"/>
    <x v="1"/>
    <x v="1"/>
    <x v="1"/>
    <x v="0"/>
    <x v="0"/>
    <m/>
    <m/>
    <x v="1"/>
    <n v="1"/>
    <m/>
    <m/>
    <x v="0"/>
    <x v="1"/>
    <m/>
    <m/>
    <m/>
    <x v="0"/>
    <m/>
    <m/>
    <m/>
    <m/>
    <n v="1"/>
    <m/>
    <x v="0"/>
    <m/>
    <m/>
    <m/>
    <m/>
    <m/>
    <m/>
    <m/>
    <m/>
    <m/>
    <m/>
    <m/>
    <m/>
    <x v="0"/>
    <m/>
    <m/>
    <m/>
    <m/>
    <m/>
    <m/>
    <m/>
    <m/>
    <m/>
    <m/>
    <m/>
    <m/>
    <m/>
    <m/>
    <m/>
    <m/>
    <m/>
    <x v="1"/>
    <m/>
    <m/>
    <m/>
    <m/>
    <m/>
    <m/>
    <m/>
    <m/>
    <m/>
    <m/>
    <m/>
    <n v="1"/>
    <m/>
    <m/>
    <m/>
    <m/>
    <m/>
    <m/>
  </r>
  <r>
    <x v="2106"/>
    <s v="Fall on Snow – Cornice Collapse, Climbing Unroped, Poor Position _x000a_Oregon, Mt. Hood, South Side"/>
    <x v="26"/>
    <s v="On May 13, Robert Cormier (57) attempted to summit Mt. Hood via the popular South Side Route with two companions. One team member suffered a leg cramp, and the party separated as Cormier summited ahead of his companions. He traversed too far north from the summit rim and caused a cornice collapse. This resulted in a 700-foot fall over very steep terrain onto the upper Eliot Glacier, causing fatal injuries._x000a_ANALYSIS_x000a_Corniced summits and ridges are often deceptive, as the cornices usually cannot be seen when approaching from the windward side. When in doubt, a climbing party should protect themselves with a belay. When cornicing is suspected or visible, staying well below the crest of the cornice may prevent it from fracturing. Warm air temperatures can increase the hazard by weakening the snow and ice. (Source: Jeff Scheetz, Portland Mountain Rescue.)"/>
    <n v="6"/>
    <m/>
    <m/>
    <m/>
    <m/>
    <m/>
    <m/>
    <n v="1"/>
    <m/>
    <m/>
    <m/>
    <m/>
    <m/>
    <x v="1"/>
    <m/>
    <m/>
    <x v="1"/>
    <x v="1"/>
    <x v="1"/>
    <x v="1"/>
    <x v="0"/>
    <x v="0"/>
    <m/>
    <m/>
    <x v="1"/>
    <n v="1"/>
    <m/>
    <m/>
    <x v="0"/>
    <x v="1"/>
    <m/>
    <m/>
    <m/>
    <x v="0"/>
    <m/>
    <m/>
    <n v="1"/>
    <m/>
    <m/>
    <n v="1"/>
    <x v="0"/>
    <m/>
    <m/>
    <m/>
    <m/>
    <m/>
    <m/>
    <m/>
    <m/>
    <m/>
    <m/>
    <m/>
    <m/>
    <x v="0"/>
    <m/>
    <m/>
    <m/>
    <m/>
    <m/>
    <m/>
    <m/>
    <m/>
    <m/>
    <m/>
    <m/>
    <m/>
    <m/>
    <m/>
    <m/>
    <m/>
    <m/>
    <x v="1"/>
    <m/>
    <m/>
    <m/>
    <m/>
    <m/>
    <m/>
    <m/>
    <m/>
    <m/>
    <m/>
    <n v="1"/>
    <m/>
    <m/>
    <m/>
    <m/>
    <m/>
    <m/>
    <m/>
  </r>
  <r>
    <x v="2107"/>
    <s v="Fall on Snow – Exceeding Abilities, Weather _x000a_Oregon, Middle Sister"/>
    <x v="26"/>
    <s v="On November 12, Ryan Burton (25) and Benjamin Newkirk (39) left the trailhead at Pole Creek and hiked six miles to Camp Lake, where they set camp and rested before departing around 6:30 p.m. Weather reports at the time and for the three days following the incident included warnings for high wind and large amounts of snow. The party was aware of the forecasts and expected the weather to arrive at around 10 p.m. that night. The party wanted to summit before the storm hit and believed they had the ability and equipment to survive the storm if they were caught._x000a_The two men climbed the southeast ridge (Grade II, 4th class) and reached the 10,056-foot summit at around 9:42 p.m. They began their descent at around 10 p.m., after resting, eating, and drinking water on top. Weather conditions around this time included temperatures of about -5°C (23°F), wind of 20 mph, and visibility of about 30 feet. The party was unroped. At around 9,600 feet, Newkirk experienced a fatal fall; at the time, he was out of sight of Burton and about 30 feet upslope. Burton recalled that Newkirk slid past him with his feet downhill, on his back, and with a functioning headlamp, making no visible attempt to arrest his fall. He was wearing a helmet, a backpack, and crampons. Burton’s visual and verbal searches returned no indication of Newkirk. Burton called his father and then 911, and then descended to Camp Lake. He was evacuated the following day. Newkirk was located on November 16 and was extracted via helicopter._x000a_ANALYSIS_x000a_The weather on a high peak in winter is not to be underestimated. The knowledge of an impending storm most likely hastened the party’s descent and partially contributed to the fall. Even if the subject’s injuries were survivable, rescue would have been impossible due to the storm. On this particular route, climbing unroped is generally considered to be reasonable and expected. (Source: Matt Crawford, Deschutes County Search and Rescue.)_x000a_[Editor’s note: According to an article in The Bulletin, an Oregon newspaper, Burton told officials after the accident that Newkirk had indicated he was “bonking” high on the mountain, and Burton believed Newkirk was already unconscious when he fell, explaining why he apparently made no attempt to self-arrest.]"/>
    <n v="10"/>
    <m/>
    <m/>
    <n v="1"/>
    <m/>
    <m/>
    <n v="1"/>
    <m/>
    <m/>
    <n v="1"/>
    <m/>
    <m/>
    <m/>
    <x v="1"/>
    <m/>
    <m/>
    <x v="0"/>
    <x v="0"/>
    <x v="1"/>
    <x v="1"/>
    <x v="0"/>
    <x v="0"/>
    <m/>
    <m/>
    <x v="1"/>
    <n v="1"/>
    <m/>
    <m/>
    <x v="0"/>
    <x v="1"/>
    <m/>
    <m/>
    <m/>
    <x v="0"/>
    <m/>
    <m/>
    <m/>
    <m/>
    <m/>
    <m/>
    <x v="0"/>
    <m/>
    <m/>
    <m/>
    <m/>
    <n v="1"/>
    <n v="1"/>
    <m/>
    <m/>
    <m/>
    <n v="1"/>
    <m/>
    <m/>
    <x v="0"/>
    <m/>
    <m/>
    <m/>
    <m/>
    <m/>
    <m/>
    <m/>
    <m/>
    <m/>
    <m/>
    <m/>
    <m/>
    <m/>
    <m/>
    <m/>
    <m/>
    <m/>
    <x v="1"/>
    <m/>
    <m/>
    <m/>
    <m/>
    <m/>
    <m/>
    <m/>
    <m/>
    <m/>
    <m/>
    <m/>
    <m/>
    <m/>
    <m/>
    <m/>
    <m/>
    <n v="1"/>
    <m/>
  </r>
  <r>
    <x v="2108"/>
    <s v="Fall on Snow – Ski Mountaineering _x000a_Oregon, Mt. Jefferson"/>
    <x v="26"/>
    <s v="Around 4:30 or 5 p.m. on July 21, after skiing down the Whitewater Glacier high on Mt. Jefferson, Miko Smilenski lost an edge during a steep turn and fell about 100 feet near treeline. The 56-year-old experienced skier hit many exposed rocks during the slide and suffered a broken femur and head trauma. After activating his personal locator beacon (PLB), the well-equipped ski mountaineer was able to shelter himself, surviving the night until a Blackhawk helicopter evacuation the next morning._x000a_ANALYSIS_x000a_Solo mountaineering and skiing have inherent risks that some choose to accept. In this case, experience and equipment were instrumental in the survival of the subject. He was carrying a plastic bivouac sack and an inflatable sleeping pad that protected him from the snow overnight. It is not known if ski pole self-arresting devices were used. (Source: Jeff Scheetz, Portland Mountain Rescue.)"/>
    <n v="7"/>
    <m/>
    <m/>
    <m/>
    <m/>
    <m/>
    <m/>
    <n v="1"/>
    <m/>
    <m/>
    <m/>
    <n v="1"/>
    <m/>
    <x v="0"/>
    <n v="1"/>
    <m/>
    <x v="1"/>
    <x v="1"/>
    <x v="1"/>
    <x v="1"/>
    <x v="0"/>
    <x v="0"/>
    <m/>
    <m/>
    <x v="1"/>
    <n v="1"/>
    <m/>
    <m/>
    <x v="1"/>
    <x v="1"/>
    <m/>
    <m/>
    <m/>
    <x v="0"/>
    <m/>
    <n v="1"/>
    <m/>
    <m/>
    <m/>
    <m/>
    <x v="0"/>
    <m/>
    <m/>
    <m/>
    <m/>
    <m/>
    <m/>
    <m/>
    <m/>
    <m/>
    <m/>
    <m/>
    <m/>
    <x v="0"/>
    <m/>
    <m/>
    <m/>
    <m/>
    <m/>
    <m/>
    <m/>
    <m/>
    <m/>
    <m/>
    <m/>
    <m/>
    <m/>
    <m/>
    <m/>
    <m/>
    <m/>
    <x v="1"/>
    <m/>
    <m/>
    <m/>
    <m/>
    <m/>
    <m/>
    <m/>
    <m/>
    <m/>
    <m/>
    <m/>
    <m/>
    <n v="1"/>
    <m/>
    <m/>
    <m/>
    <m/>
    <m/>
  </r>
  <r>
    <x v="2109"/>
    <s v="Fall on Snow — Climbing Unroped, Party Separated _x000a_Alaska, Denali, Denali Pass"/>
    <x v="26"/>
    <s v="Sylvia Montag, 39, fell to her death on May 5 while attempting to descend from Denali Pass (18,200 feet) to the 17,200-foot high camp on the West Buttress Route. Montag had separated from her partner, Meik Fuchs, as they descended from Denali Pass, where they had camped for two nights in strong winds after an ascent of the Muldrow Glacier Route on the north side of the mountain._x000a_Fuchs contacted the Talkeetna Ranger Station at 11 a.m. on May 5, asking for the lock combination to the rescue cache at the 17,200-foot camp, as he did not have adequate supplies without Montag, who was carrying their tent. He reported that Montag had turned around and decided to go back to Denali Pass, due to either fatigue or bad weather. NPS rangers in Talkeetna gave Fuchs the lock code and instructed him to build a camp. In high winds, he instead pulled gear out of the cache and used the cache box as a shelter._x000a_At 10 a.m. on May 6, Talkeetna rangers were contacted by Augustin Bossart, a friend of Fuchs. Bossart requested a rescue for Fuchs and Montag, and reported that they had become separated, did not have adequate supplies, and that Fuchs had suffered frostbite on all 10 fingertips. Fuchs contacted Talkeetna an hour later with the same information and a request for rescue. Unflyable weather and a lack of nearby climbers or rangers prevented any rescue that day._x000a_On the morning of May 7, weather above 12,000 feet had improved considerably, but a solid cloud layer between 6,000 and 10,000 feet prevented flights from Talkeetna into the range. However, an Air Force Rescue Hercules C-130 was able to overfly the entire upper mountain. The crew was able to locate cloud openings, but none was large enough to facilitate a helicopter rescue. The C-130 did not locate Montag, nor any sign of her near Denali Pass, during its flights from 9:15 a.m. to 4 p.m._x000a_At approximately 4:45 p.m., a local air taxi radioed that weather had improved between 6,000 and 10,000 feet, and that the weather between Talkeetna and base camp was rapidly improving. Helicopter 3AE, with three rangers on board, departed Talkeetna and arrived at base camp at 6:30 p.m. Ranger Dave Weber then flew to Denali Pass and conducted a hasty search for Montag. Weber located Montag face- down, partially buried by snow, and deceased at 17,419 feet, about 800 feet directly below Denali Pass. With a lack of acclimatized rangers available, Talkeetna Incident Command decided to rescue Fuchs and return for Montag at a more opportune time. Fuchs was lifted from the 17,200-foot camp via short-haul rescue basket, unattended, and then assessed at base camp. Helicopter 3AE, three rangers, and Fuchs then flew to Talkeetna, where Fuchs was released from NPS care with minor frostbite. Significant bad weather prevented rangers from getting to high camp until May 22. On May 23, an NPS patrol led by Coley Gentzel was able to locate and extricate Montag’s body, which was flown to Talkeetna for transfer to the Alaska medical examiner._x000a_An interview with Fuchs shed some light on the events leading up to the fall. Notably, Fuchs reported that he had not actually seen Montag return to Denali Pass, but that he had assumed she returned to the pass. Based on this information and where Montag came to rest, it is likely that Montag fell while descending. Fuchs also reported that at several points along their ascent route, he was surprised to find himself substantially faster than Montag. The pair had not previously climbed together, and Fuchs had assumed Montag to be the stronger and faster of the two; however, this did not prove to be true. Fuchs and Montag were roped together only on the Muldrow Glacier for crevasse protection. They did not travel roped on Karstens Ridge, the Harper Glacier, or while descending Denali Pass. [Source: Denali National Park Case Incident Record and NPS press release.]_x000a_ANALYSIS_x000a_According to Denali National Park, the so-called “Autobahn,” the snow and ice slope between the 17,200-foot camp and Denali Pass, now has seen 12 fatalities—one of the most dangerous places on the mountain. Each season rangers and guide staff install fixed pickets, permanently equipped with quickdraws, along this slope. In the past they were placed every 30 to 35 meters, but the ranger staff plans to place more pickets, narrowing the gaps to about 27 meters, thus allowing a team with a 60-meter rope to be clipped into two pickets at any time. However, the pickets usually are not installed until the first ranger patrol or guided party reaches high camp, generally in mid-May. Moreover, pickets may be buried, removed, or fall out. In other words, climbers cannot assume the pickets will be in place. In this particular incident, the climbers had been moving unroped throughout their ascent and descent of the upper mountain. In such circumstances, even if they had stayed together, there is little Fuchs could have done to stop Montag’s fall. Only a roped team placing protection or clipping fixed pickets is prepared to halt a fall on the Autobahn when self-arrest fails. [Source: The Editors, with information on fixed protection policies provided by Coley Gentzel, Lead Mountaineering Ranger.]"/>
    <n v="8"/>
    <m/>
    <m/>
    <m/>
    <m/>
    <m/>
    <n v="1"/>
    <m/>
    <m/>
    <m/>
    <m/>
    <m/>
    <m/>
    <x v="1"/>
    <m/>
    <m/>
    <x v="1"/>
    <x v="0"/>
    <x v="1"/>
    <x v="1"/>
    <x v="0"/>
    <x v="0"/>
    <m/>
    <m/>
    <x v="1"/>
    <n v="1"/>
    <m/>
    <m/>
    <x v="0"/>
    <x v="1"/>
    <m/>
    <m/>
    <m/>
    <x v="0"/>
    <m/>
    <m/>
    <m/>
    <m/>
    <m/>
    <m/>
    <x v="0"/>
    <m/>
    <m/>
    <n v="1"/>
    <m/>
    <m/>
    <m/>
    <m/>
    <m/>
    <m/>
    <m/>
    <m/>
    <m/>
    <x v="0"/>
    <m/>
    <m/>
    <m/>
    <n v="1"/>
    <m/>
    <m/>
    <m/>
    <n v="1"/>
    <m/>
    <m/>
    <m/>
    <m/>
    <m/>
    <m/>
    <m/>
    <m/>
    <m/>
    <x v="1"/>
    <m/>
    <m/>
    <m/>
    <m/>
    <m/>
    <m/>
    <m/>
    <m/>
    <m/>
    <m/>
    <n v="1"/>
    <m/>
    <m/>
    <m/>
    <m/>
    <m/>
    <m/>
    <m/>
  </r>
  <r>
    <x v="2110"/>
    <s v="Fall on Snow — Inadequate Protection, Fatigue _x000a_Alaska, Denali, Denali Pass"/>
    <x v="26"/>
    <s v="On May 10 four members of the Romanian team “Explorer Denali 2014” flew to the Kahiltna base camp to begin their climb. Over the following 13 days they progressed at an average rate up the West Buttress Route._x000a_On May 23 three of the team members made their summit attempt, departing high camp at 9:45 a.m. High winds made for a challenging and long day, which continued into the early hours of May 24. Having completed 85 percent of the traverse back to high camp from Denali Pass, one of the climbers was preparing to clip into the final protection picket when she was pulled down the slope by the fall of one of her partners. After the fall, this climber was reported to be unconscious for approximately 30 minutes. Her two partners and another climbing team transported the injured climber back to high camp. At 2:30 a.m., guides from several companies established communication with ranger Dave Weber at the 14,200-foot camp and provided medical care._x000a_The NPS rescue helicopter launched from Talkeetna at 5:37 a.m., picked up ranger Weber from the 14,200-foot camp, and proceeded to high camp. The patient was loaded onto the helicopter and flown to Talkeetna, where she was transferred to an air ambulance. She was assessed at the hospital and released the same day. [Source: Denali National Park Case Incident Record.]_x000a_ANALYSIS_x000a_This team was roped up and using protection as they descended the Autobahn traverse, but they had not clipped sufficient protection to stop the entire team from sliding once one climber fell. After a very long summit day, it’s likely that fatigue contributed significantly to the fall. [Source: The Editors.]_x000a_Editor’s note: Guides Ben Adkison and Kyle Bates, both with Mountain Trip, received the 2014 Mislow- Swanson Denali Pro Award for their efforts and expertise in orchestrating the rescue of the critically injured Romanian climber. Adkison and Bates managed the patient’s care for five hours in the middle of the night until daybreak, when National Park Service personnel could be flown to high camp. “Their professionalism allowed for a seamless and timely evacuation in the demanding mountain environment at 17,200 feet, and their extraordinary efforts resulted in a positive outcome for a severely injured patient,” the award citation read."/>
    <n v="6"/>
    <m/>
    <m/>
    <m/>
    <m/>
    <m/>
    <m/>
    <m/>
    <m/>
    <m/>
    <m/>
    <m/>
    <n v="1"/>
    <x v="0"/>
    <n v="1"/>
    <m/>
    <x v="0"/>
    <x v="1"/>
    <x v="1"/>
    <x v="1"/>
    <x v="0"/>
    <x v="0"/>
    <m/>
    <m/>
    <x v="0"/>
    <m/>
    <m/>
    <m/>
    <x v="0"/>
    <x v="1"/>
    <m/>
    <m/>
    <m/>
    <x v="0"/>
    <m/>
    <m/>
    <m/>
    <m/>
    <m/>
    <m/>
    <x v="0"/>
    <m/>
    <m/>
    <m/>
    <m/>
    <m/>
    <m/>
    <m/>
    <m/>
    <m/>
    <m/>
    <m/>
    <m/>
    <x v="0"/>
    <m/>
    <m/>
    <m/>
    <m/>
    <m/>
    <m/>
    <m/>
    <n v="1"/>
    <m/>
    <m/>
    <m/>
    <m/>
    <m/>
    <m/>
    <m/>
    <m/>
    <m/>
    <x v="0"/>
    <m/>
    <m/>
    <m/>
    <m/>
    <m/>
    <m/>
    <m/>
    <m/>
    <m/>
    <m/>
    <n v="1"/>
    <m/>
    <m/>
    <m/>
    <m/>
    <m/>
    <m/>
    <m/>
  </r>
  <r>
    <x v="2111"/>
    <s v="Fall on Snow, Altitude Sickness – Party Separated _x000a_Alaska, Denali, Denali Pass"/>
    <x v="26"/>
    <s v="On June 15, three European climbers from separate teams suffered varying degrees of frostbite, exposure, and minor injuries from falls while descending the upper mountain in poor weather._x000a_At 12:30 a.m., climber Steve House contacted the NPS patrol led by ranger Brandon Latham at high camp and told rangers he had been helping a climber down the Autobahn (the descent from Denali Pass). The climber had taken two fairly substantial falls. After the second fall, which the climber self-arrested, House helped the climber anchor himself to a fixed picket, where he said he wanted to wait for other climbers who were higher on the mountain._x000a_These other climbers eventually reached the injured climber and spent approximately four hours getting him down to a point four to five rope lengths above inconsequential terrain. A U.S. Army expedition helped lower the climber about three rope lengths. When ranger Latham’s team arrived on scene, they conducted two more lowers to reach a litter positioned at the bottom of the Autobahn. Latham’s team of three, plus six emergency-hired climbers from high camp, pulled the litter across the flats to reach the patient’s tent. Two climbers were subsequently evacuated from high camp by NPS helicopter. [Source: Denali National Park Case Incident Record.]_x000a_ANALYSIS_x000a_Although it’s not uncommon for climbers to ascend the upper West Buttress Route alone and/or unroped, these practices obviously are risky. In addition, the climbers that got into trouble this day clearly had overextended themselves—and perhaps underestimated the difficulties of an “easy” route like the West Buttress. Although climbers from Europe and the Lower 48 may have the necessary experience with glaciated mountains, Denali adds the substantial difficulties of higher altitude and extreme cold, for which some climbers are inadequately prepared. [Source: The Editors.]"/>
    <n v="8"/>
    <m/>
    <m/>
    <m/>
    <m/>
    <m/>
    <m/>
    <m/>
    <m/>
    <m/>
    <m/>
    <m/>
    <m/>
    <x v="0"/>
    <n v="1"/>
    <m/>
    <x v="1"/>
    <x v="0"/>
    <x v="1"/>
    <x v="1"/>
    <x v="0"/>
    <x v="0"/>
    <m/>
    <m/>
    <x v="1"/>
    <n v="1"/>
    <m/>
    <m/>
    <x v="0"/>
    <x v="1"/>
    <m/>
    <n v="1"/>
    <m/>
    <x v="0"/>
    <m/>
    <m/>
    <m/>
    <m/>
    <m/>
    <m/>
    <x v="0"/>
    <m/>
    <m/>
    <n v="1"/>
    <m/>
    <m/>
    <m/>
    <m/>
    <m/>
    <m/>
    <m/>
    <m/>
    <m/>
    <x v="0"/>
    <m/>
    <m/>
    <m/>
    <n v="1"/>
    <m/>
    <m/>
    <m/>
    <m/>
    <m/>
    <m/>
    <m/>
    <m/>
    <m/>
    <m/>
    <m/>
    <m/>
    <m/>
    <x v="1"/>
    <m/>
    <m/>
    <m/>
    <m/>
    <m/>
    <m/>
    <m/>
    <m/>
    <m/>
    <m/>
    <m/>
    <n v="1"/>
    <m/>
    <m/>
    <m/>
    <m/>
    <m/>
    <m/>
  </r>
  <r>
    <x v="2112"/>
    <s v="Fall on Snow/Ice – Failure to Self-Arrest _x000a_Oregon, Mt. Hood, South Side"/>
    <x v="26"/>
    <s v="On May 24, James Adams (59) slipped on ice while descending the South Side Route. He was unable to self-arrest and slid several hundred feet into a fumarole (an opening in a glacier caused by ice melting due to volcanic fumes). Others witnessed his fall and communicated with a nearby Portland Mountain Rescue team. After verbal contact was made with the subject, a rescuer was lowered 100 feet into the fumarole and performed a medical assessment of Adams. After he was stabilized, Adams was raised to the surface and evacuated via helicopter to Legacy Emanuel Medical Center. He suffered multiple fractures, abrasions, and contusions but did survive. (Source: Jeff Scheetz, Portland Mountain Rescue.)"/>
    <n v="6"/>
    <m/>
    <m/>
    <m/>
    <m/>
    <m/>
    <m/>
    <n v="1"/>
    <m/>
    <m/>
    <m/>
    <m/>
    <m/>
    <x v="0"/>
    <n v="1"/>
    <m/>
    <x v="1"/>
    <x v="0"/>
    <x v="1"/>
    <x v="1"/>
    <x v="0"/>
    <x v="0"/>
    <m/>
    <m/>
    <x v="1"/>
    <n v="1"/>
    <n v="1"/>
    <m/>
    <x v="0"/>
    <x v="1"/>
    <m/>
    <m/>
    <m/>
    <x v="0"/>
    <m/>
    <m/>
    <m/>
    <m/>
    <m/>
    <m/>
    <x v="0"/>
    <m/>
    <m/>
    <m/>
    <m/>
    <m/>
    <m/>
    <m/>
    <m/>
    <m/>
    <m/>
    <m/>
    <m/>
    <x v="0"/>
    <m/>
    <m/>
    <m/>
    <m/>
    <m/>
    <m/>
    <m/>
    <m/>
    <m/>
    <m/>
    <m/>
    <m/>
    <m/>
    <m/>
    <m/>
    <m/>
    <m/>
    <x v="1"/>
    <m/>
    <m/>
    <m/>
    <m/>
    <m/>
    <m/>
    <m/>
    <m/>
    <m/>
    <m/>
    <n v="1"/>
    <m/>
    <m/>
    <m/>
    <m/>
    <m/>
    <m/>
    <m/>
  </r>
  <r>
    <x v="2113"/>
    <s v="Frostbite, Altitude Illness _x000a_Alaska, Denali, West Buttress"/>
    <x v="26"/>
    <s v="On May 12 eight members of the military climbing team “U.S.M.C. Mtn. Warfare Training Center” flew to the Kahiltna Glacier to begin their climb. Over the following 12 days they progressed at an average rate up the West Buttress Route. On May 23, four of the team members departed for a summit attempt, reaching the top early on May 24. The party reported high winds and cold temps that contributed to their long push to the summit. The remaining four members of the team stayed in high camp to nurse varying levels of altitude illness._x000a_The entire team of eight descended to the 14,200-foot camp during the afternoon of May 24 and immediately notified NPS personnel of a multitude of injuries and illnesses within their group. Following a brief triage of the climbers, it was determined that two warranted NPS medical assistance. One 25-year-old climber suffered from a variety of symptoms, including nausea, vomiting, dehydration, fatigue, headache, and profound weakness for multiple days. The second climber, 32, suffered partial- and full-thickness frostbite on all 10 toes and several fingers during his summit day. Both patients were stabilized and given recommendations for care during their descent. The two were re-evaluated on the morning of May 25 by NPS medical personnel before they continued down to the 7,200-foot base camp. They returned to Talkeetna on May 26 via their prearranged fixed-wing air taxi. [Source: Denali National Park Case Incident Record.]_x000a_ANALYSIS_x000a_Recognizing the serious weather conditions and heeding warning signs of altitude illness as these climbers ascended the upper mountain should have convinced them to halt their summit bid before it continued long into the night, which, in turn, likely exacerbated the frostbite injuries. See Denali ranger Dave Weber’s short article on frostbite prevention, assessment, and treatment on the next page. [Source: The Editors.]"/>
    <n v="5"/>
    <m/>
    <m/>
    <n v="1"/>
    <m/>
    <n v="1"/>
    <m/>
    <m/>
    <m/>
    <m/>
    <m/>
    <m/>
    <m/>
    <x v="0"/>
    <n v="1"/>
    <m/>
    <x v="1"/>
    <x v="1"/>
    <x v="1"/>
    <x v="1"/>
    <x v="0"/>
    <x v="0"/>
    <m/>
    <m/>
    <x v="0"/>
    <m/>
    <m/>
    <m/>
    <x v="0"/>
    <x v="1"/>
    <m/>
    <n v="1"/>
    <m/>
    <x v="0"/>
    <m/>
    <m/>
    <m/>
    <m/>
    <m/>
    <m/>
    <x v="0"/>
    <m/>
    <m/>
    <n v="1"/>
    <m/>
    <m/>
    <m/>
    <m/>
    <m/>
    <m/>
    <m/>
    <m/>
    <m/>
    <x v="0"/>
    <m/>
    <m/>
    <m/>
    <m/>
    <m/>
    <m/>
    <m/>
    <n v="1"/>
    <m/>
    <m/>
    <m/>
    <m/>
    <m/>
    <m/>
    <m/>
    <m/>
    <m/>
    <x v="1"/>
    <m/>
    <m/>
    <m/>
    <m/>
    <m/>
    <m/>
    <m/>
    <m/>
    <m/>
    <m/>
    <n v="1"/>
    <m/>
    <m/>
    <m/>
    <m/>
    <m/>
    <m/>
    <m/>
  </r>
  <r>
    <x v="2114"/>
    <s v="Inadequate Belay _x000a_Colorado, Boulder"/>
    <x v="26"/>
    <s v="After 29 years of accident-free climbing, I thought I was a pretty competent belayer. Turns out I still had plenty to learn. Luckily I’m still accident-free, but things easily could have ended very badly._x000a_This happened when I was lowering my friend Kevin off a lead climb at a local climbing gym. It’s a scenario they warn you about in the pamphlets that come with carabiners and belay devices, but until now I’d thought it was just a theoretical possibility that wouldn’t happen in the real world. I was using my usual setup: a Black Diamond ATC and a Petzl William locking biner. The William is a sturdy screw-gate biner with a nice wide gate, but it sometimes slips into a cross-loaded position, which is what happened this time._x000a_As far as Kevin and I can figure out, here’s what happened next: The rope was running against the carabiner’s locking sleeve and caused it to rotate into the unlocked position as I lowered Kevin. Then the edge of the ATC pushed against the gate and caused it to open slightly. The rope slipped into the gap and popped out of the biner. The carabiner gate closed again, leaving the ATC in place but nothing holding the rope._x000a_I didn’t actually see this happen because I was looking up at Kevin the whole time. All I knew was that suddenly there was a hard pull on the rope. The saving graces were (A) Kevin’s pretty light; (B) there was lots of friction in the system because the rope was running through eight quickdraws; (C) my brake hand was firmly on the rope and instinctively I was able to hold it tight, even before I realized what was happening; and (D) I didn’t have to lower Kevin very far._x000a_Kevin was really good about the whole thing. He seemed more concerned about a minor rope burn on my hand than the fact that he’d narrowly escaped serious injury. On my way home I stopped at REI and bought a BD Gridlock biner, which won’t easily slip into a cross-loaded position. (Source: Martin le Roux.)_x000a_Analysis_x000a_As the author describes, this is rare scenario but it can indeed happen. A two- or three-stage locking device on the carabiner (versus a screw gate) could prevent this, as could orienting the gate of the locking carabiner on the opposite side of the brake hand. However, neither of these techniques will prevent cross-loading, which can direct the forces of a fall onto the weakest parts of the carabiner. Several models of locking belay carabiners are designed specifically to prevent cross-loading. It’s also important to develop a habit of glancing down at your belay system periodically to make sure everything looks correct. (Source: The Editors.)"/>
    <n v="6"/>
    <m/>
    <m/>
    <m/>
    <m/>
    <m/>
    <m/>
    <m/>
    <m/>
    <m/>
    <m/>
    <n v="1"/>
    <m/>
    <x v="0"/>
    <n v="1"/>
    <m/>
    <x v="1"/>
    <x v="1"/>
    <x v="0"/>
    <x v="1"/>
    <x v="1"/>
    <x v="0"/>
    <m/>
    <m/>
    <x v="0"/>
    <m/>
    <m/>
    <m/>
    <x v="0"/>
    <x v="0"/>
    <m/>
    <m/>
    <m/>
    <x v="0"/>
    <m/>
    <m/>
    <m/>
    <m/>
    <m/>
    <m/>
    <x v="0"/>
    <m/>
    <m/>
    <m/>
    <m/>
    <m/>
    <m/>
    <m/>
    <m/>
    <m/>
    <m/>
    <m/>
    <m/>
    <x v="0"/>
    <m/>
    <m/>
    <m/>
    <m/>
    <m/>
    <m/>
    <n v="1"/>
    <m/>
    <m/>
    <m/>
    <m/>
    <m/>
    <m/>
    <m/>
    <m/>
    <m/>
    <m/>
    <x v="1"/>
    <m/>
    <m/>
    <n v="1"/>
    <m/>
    <m/>
    <m/>
    <m/>
    <m/>
    <m/>
    <m/>
    <m/>
    <m/>
    <m/>
    <m/>
    <m/>
    <m/>
    <m/>
    <m/>
  </r>
  <r>
    <x v="2115"/>
    <s v="Lightning — Exposure, Weather, Poor Position _x000a_California, Bear Creek Spire, North Arete"/>
    <x v="26"/>
    <s v="On August 9 my partner Matt and I (both 26) attempted to climb Bear Creek Spire via the North Arête (6 pitches, 5.8) in a single-day, car-to-car push from the trailhead at Mosquito Flats. The weather report called for a 20 percent chance of scattered thunderstorms after 11 a.m._x000a_We started up the route at around 9 a.m. At this time we had bluebird skies and good temps. We made it to within about 200 feet of the summit by noon, when the weather quickly took a turn for the worse. Clouds began rolling in from the west, and it soon began snowing and hailing, with rolls of thunder in the distance. Our situation was difficult: We were between the North Arête and Northeast Ridge routes, on fourth- and fifth-class terrain and fairly close to the summit ridge. I was aware of only two descent options. The first and most ideal was a rappel from the summit blocks, which we ruled out due to the danger of continuing upward; second was a descent by the Northeast Ridge. We resolved to downclimb and rappel the latter as quickly as possible._x000a_Shortening the rope, we began simul-climbing in worsening conditions across the face between the North Arête and Northeast Ridge, and then down the ridge itself. Several things then happened in rapid succession, and the sequence is difficult to piece together. On the ridge, Matt told me he could hear the rock humming, and we became increasingly frightened. We unroped. I saw flashes of light on some nearby rocks. I was looking at Matt and saw what looked like a very small explosion (like a firecracker) on or near his helmet. I could smell smoke, sort of like gunpowder. He said, “I think something just happened to me.” We continued downclimbing, unroped, on snow- and hail-covered rock._x000a_After descending 100 feet, we experienced thunder and lightning in increasing intervals. Soon there was no lapse between flash and sound. We were panicked and felt extremely exposed. At some point in our downclimbing, we found a small cave. We both crawled into it. I asked Matt if he had been struck by lightning, to which he responded that he had. He described feeling a “buzzing” feeling in his head and that he could smell burning in his nose. He then showed me a small burn on his thumb, where the charge appeared to have left his body. He otherwise displayed no symptoms._x000a_As we waited in the cave, I began to experience the first symptoms of hypothermia. I had trouble accomplishing simple tasks, like coiling the rope or stowing my climbing rack. We were soaked and the temperature had dropped dramatically. The lightning began to ease, and even though it was hailing heavily we made the decision to continue down. After five to ten minutes without lightning or thunder we made a break for it. We downclimbed the ridgeline for another 100 feet and then rappelled to the steep talus field below. From here, we were able to climb off the Northeast Ridge._x000a_I have WFR certification, and I made some basic assessments of Matt’s condition on the ground, mostly concerned about any changes in level of responsiveness and behavior. This was done rapidly and mostly on the fly. He displayed no symptoms other than singed nose hair and pain in the burned finger. With clothes on and calories in, we warmed up quickly as we hiked, and we made it back to the car in good health._x000a_ANALYSIS_x000a_We should have sought cover when the clouds first appeared. Although the storm developed rapidly, we might have been able to find some immediate shelter. Our second mistake was trying to descend exposed ridgeline in the heat of the storm. However, we both felt extremely exposed on the upper part of the mountain and in danger of severe hypothermia should we just try to “wait it out.” Matt is projected to have permanent hearing loss in one ear. (Source: Nick Thurston.) Note: An interview with Nick Thurston about this incident was featured in Episode 6 of the Sharp End podcast._x000a_[Editor’s note: These climbers made tough choices in a serious situation. Descending as soon as the storm approached was a good decision, since the risk of lightning generally is highest near summits. Despite their concerns about hypothermia, taking shelter in the cave was risky. Lightning will jump the gap from the ceiling to the ground below, using a human body as the conductor. The climbers got away with it this time, and the cave might have helped stave off hypothermia, but they were lucky._x000a_When caught by lightning, climbers should attempt to get off high points and ridgelines, and pull the rope if it’s hanging overhead, because a wet rope will conduct current (do not rappel in a lightning storm). Keep away from any metal gear, and stay out of cracks or caves. Stand or squat on a foam pad, empty pack, or rope. Minimize contact with the ground—keep your feet together and do not lie down. If forced to shelter in a cave, stand or squat inside, away from the entrance, keeping as much distance between your head and the ceiling as you can without sitting or lying down.]"/>
    <n v="9"/>
    <m/>
    <m/>
    <m/>
    <n v="2"/>
    <m/>
    <m/>
    <m/>
    <m/>
    <m/>
    <m/>
    <n v="1"/>
    <m/>
    <x v="0"/>
    <m/>
    <n v="1"/>
    <x v="1"/>
    <x v="0"/>
    <x v="0"/>
    <x v="0"/>
    <x v="0"/>
    <x v="0"/>
    <m/>
    <m/>
    <x v="0"/>
    <m/>
    <m/>
    <m/>
    <x v="0"/>
    <x v="1"/>
    <m/>
    <m/>
    <m/>
    <x v="0"/>
    <m/>
    <m/>
    <n v="1"/>
    <m/>
    <m/>
    <m/>
    <x v="0"/>
    <m/>
    <m/>
    <n v="1"/>
    <m/>
    <m/>
    <n v="1"/>
    <m/>
    <m/>
    <m/>
    <m/>
    <m/>
    <m/>
    <x v="0"/>
    <m/>
    <m/>
    <m/>
    <m/>
    <m/>
    <m/>
    <m/>
    <m/>
    <m/>
    <m/>
    <m/>
    <m/>
    <m/>
    <m/>
    <m/>
    <m/>
    <m/>
    <x v="1"/>
    <m/>
    <m/>
    <m/>
    <m/>
    <m/>
    <m/>
    <m/>
    <m/>
    <m/>
    <m/>
    <m/>
    <m/>
    <m/>
    <n v="1"/>
    <m/>
    <m/>
    <m/>
    <m/>
  </r>
  <r>
    <x v="2116"/>
    <s v="Lowering Error – Poor Position _x000a_California, Mickey's Beach, The Egg"/>
    <x v="26"/>
    <s v="It was a beautiful July Saturday for top-roping climbs at Mickey’s Beach with my buddy Tracy. While belaying him on the Egg formation, I got a great view of him climbing above the ocean and decided to take a photo. Still belaying, I slowly backed up a five-foot-tall ramp of rock, until I was approximately 15 feet from the wall, to frame the shot. I'm a big guy, and although he took a few hangs while climbing they didn’t affect me in this stance. Despite my distance from the wall, it didn't feel dangerous, as the belay rope ran nearly vertically up this tall route._x000a_When Tracy completed the route I began to lower him, and I asked him to reclip a directional I had set up on the route. He grabbed the quickdraw, pulled himself up a bit to clip the rope, and then flopped back. This provided just enough force to lift me off the ramp and swing me into the wall. I was very surprised at the amount of rope stretch, which added velocity to my swing. I hit the wall with my feet extended and my knees locked. All of my weight went into my left foot, and I felt the crunch of bone and the sparkle of nerve. Fractured talus._x000a_After my swing I continued to lower Tracy to the ground. We pulled our rope, left our gear on the route, and I crawled back up the approach trail._x000a_Analysis_x000a_There’s plenty of danger to be found in climbing if you're careless. I should have considered my position while belaying as carefully as I do when I’m climbing. (Source: Brian Degenhardt.)"/>
    <n v="6"/>
    <m/>
    <m/>
    <m/>
    <m/>
    <m/>
    <m/>
    <m/>
    <m/>
    <m/>
    <m/>
    <m/>
    <m/>
    <x v="0"/>
    <n v="1"/>
    <m/>
    <x v="1"/>
    <x v="0"/>
    <x v="0"/>
    <x v="1"/>
    <x v="0"/>
    <x v="1"/>
    <m/>
    <m/>
    <x v="0"/>
    <m/>
    <m/>
    <m/>
    <x v="0"/>
    <x v="0"/>
    <m/>
    <m/>
    <m/>
    <x v="0"/>
    <m/>
    <m/>
    <n v="1"/>
    <m/>
    <m/>
    <m/>
    <x v="0"/>
    <m/>
    <m/>
    <m/>
    <m/>
    <m/>
    <m/>
    <m/>
    <m/>
    <m/>
    <m/>
    <m/>
    <m/>
    <x v="0"/>
    <m/>
    <m/>
    <m/>
    <m/>
    <m/>
    <m/>
    <m/>
    <m/>
    <m/>
    <m/>
    <m/>
    <m/>
    <m/>
    <m/>
    <m/>
    <m/>
    <m/>
    <x v="1"/>
    <m/>
    <m/>
    <m/>
    <m/>
    <n v="1"/>
    <m/>
    <m/>
    <m/>
    <m/>
    <m/>
    <m/>
    <m/>
    <n v="1"/>
    <m/>
    <m/>
    <m/>
    <m/>
    <m/>
  </r>
  <r>
    <x v="2117"/>
    <s v="Off Route – Party Separated, Weather, Inexperience _x000a_California, Mt. Shasta, Red Banks / Avalanche Gulch"/>
    <x v="26"/>
    <s v="On May 17 a female climber (mid-40s) summited Shasta by the Red Banks/Avalanche Gulch route at roughly 12:15 p.m. She rested on the summit and descended as clouds began to move in, following tracks down the Clear Creek route, where she made contact with another climbing party. This party informed her she was on the Clear Creek route and to head back to the Avalanche Gulch route. The female climber descended further in poor visibility while trying to head skier’s right back toward Avalanche Gulch. She placed a call to her climbing party informing them that she was lost (the party had separated due to different climbing paces)._x000a_Her climbing party made contact with climbing ranger Brett Wagenheim at roughly 2:30 p.m. to notify him of the situation. Just after 3 p.m., the climber called and informed the ranger that she was lost in a whiteout. Brett concluded that she was likely on the Konwakiton Glacier, above the Mud Creek drainage, but her elevation was unknown. The climber was advised to ascend northwest to the base of Misery Hill; however, she refused to ascend, citing steep terrain, post-holing snow conditions, and poor visibility. Brett advised the climber to call 911 (in order to get coordinates from her cell phone) and to alert Siskiyou Search and Rescue. It was discovered that her location was on the upper mountain (above 12,000 feet) and she was advised to ascend the Konwakiton Glacier. Upon hearing her rough location and descent options, the climber took advantage of a window of improved visibility and was able to ascend west toward the Red Banks and Thumb Rock._x000a_Around 5 p.m. the weather began to deteriorate, with light hail and high winds picking up on the upper mountain. Two wilderness rangers made physical contact with the lost climber at the Red Banks at 6:20 p.m. They assisted her descent to Helen Lake (base of the Avalanche Gulch route), at which point Wagenheim continued to descend with the lost climber to the trailhead, arriving at Bunny Flat at 11:30 p.m. (Source: Mt. Shasta Wilderness Climbing Ranger Report, prepared by Nick Meyers.)_x000a_ANALYSIS_x000a_Group separation can lead to many problems: Is group gear spread among party members? Are all climbers familiar with equipment use, glissading, route-finding, etc.? This issue occurs often among “meet up” groups. These individuals don’t know each other’s abilities, and as fitness disparities arise there seems to be an attitude of “I’m in this for myself,” causing a lack of accountability for fellow party members. (As opposed to the traditional climbing partners’ attitude of being with a good friend, and there is_x000a_no way you’re going to adopt the see-ya-back-at-the-trailhead attitude.) In this case, however, this was not a meet-up group._x000a_The lost female climber was the last member of the party to summit. Before summiting, the party agreed to meet back at Lake Helen, where they had camped. It should be noted that the party left this climber alone on the upper mountain, out of water, unfamiliar with the route or descent, in poor visibility, and late in the day._x000a_All routes on Shasta first surmount the summit plateau that lies between 12,800 and 13,500 feet; then one must proceed to the summit pinnacle. During the descent across the summit plateau in low-visibility situations, it is common for people to become disoriented and unable to determine which way to descend. This results in extensive, time-consuming searches and exposes lost climbers to big-mountain hazards. The Shasta climbing rangers do their best to inform people of route-finding issues and have even resorted to “wanding” the route at times (though wands carry their own problems, as they fall down or create a false sense of security)._x000a_Any climber on Shasta should study the terrain before climbing and be skilled in basic navigation and route-finding. It’s very easy to wander off the wrong side into heavily glaciated terrain. In this scenario, do you carry the necessary equipment for a high-elevation open bivouac in a storm? Group separation is not recommended, and in this case made the climber’s descent complicated and potentially dangerous. (Source: Nick Meyers, Mt. Shasta Climbing Ranger.)"/>
    <n v="11"/>
    <m/>
    <m/>
    <m/>
    <m/>
    <m/>
    <n v="1"/>
    <m/>
    <m/>
    <n v="1"/>
    <m/>
    <m/>
    <m/>
    <x v="0"/>
    <m/>
    <n v="1"/>
    <x v="1"/>
    <x v="0"/>
    <x v="1"/>
    <x v="1"/>
    <x v="0"/>
    <x v="0"/>
    <m/>
    <m/>
    <x v="1"/>
    <n v="1"/>
    <m/>
    <m/>
    <x v="0"/>
    <x v="1"/>
    <m/>
    <m/>
    <m/>
    <x v="0"/>
    <n v="1"/>
    <m/>
    <m/>
    <m/>
    <m/>
    <m/>
    <x v="0"/>
    <m/>
    <m/>
    <m/>
    <m/>
    <n v="1"/>
    <n v="1"/>
    <m/>
    <m/>
    <n v="1"/>
    <m/>
    <m/>
    <m/>
    <x v="0"/>
    <m/>
    <m/>
    <m/>
    <n v="1"/>
    <m/>
    <m/>
    <m/>
    <m/>
    <m/>
    <m/>
    <m/>
    <m/>
    <m/>
    <m/>
    <m/>
    <m/>
    <m/>
    <x v="1"/>
    <m/>
    <m/>
    <m/>
    <m/>
    <m/>
    <m/>
    <m/>
    <m/>
    <m/>
    <m/>
    <n v="1"/>
    <m/>
    <m/>
    <m/>
    <m/>
    <m/>
    <m/>
    <m/>
  </r>
  <r>
    <x v="2118"/>
    <s v="Off Route – Weather, Darkness, Party Separated _x000a_California, Mt. Conness, North Ridge"/>
    <x v="26"/>
    <s v="On July 17, brothers Bruce Porter (58) and Bob Porter (61) attempted the north ridge (III 5.7) of Mt. Conness (12,600’). After a thunderstorm forced a retreat, they chose a longer, more difficult route back to the trailhead, resulting in a bivy at 11,000 feet without gear. The next morning they separated, attempting different routes back to Conness Lakes. They were reported missing that morning and found by NPS rescuers that afternoon. (Source: Jesse McGahey, Yosemite National Park Ranger.)_x000a_ANALYSIS_x000a_I am 61 years old and lack the fitness, stamina and strength I once possessed. Good judgment is everything in the mountains. Sadly, good judgment is often gained by using poor judgment and learning from it. We should have retreated down the route instead of an unknown descent. Our worst decision was separating without a clear plan. (Source: Bob Porter.)_x000a_Bruce and Bob knew the predicted weather and had experienced thunderstorms for two days before their climb. Like many climbers facing inclement weather, they decided the summit attempt was worth the risk. Although the storm spared Conness, they made the correct decision to retreat, given the threat. To their credit, Bob and Bruce had a map, layers, a fire kit, and headlamps, all of which came in handy. (Source: Jesse McGahey, Yosemite National Park Ranger.)"/>
    <n v="7"/>
    <m/>
    <m/>
    <m/>
    <m/>
    <m/>
    <m/>
    <n v="2"/>
    <m/>
    <m/>
    <m/>
    <n v="1"/>
    <m/>
    <x v="0"/>
    <m/>
    <m/>
    <x v="1"/>
    <x v="0"/>
    <x v="1"/>
    <x v="1"/>
    <x v="0"/>
    <x v="0"/>
    <m/>
    <m/>
    <x v="0"/>
    <m/>
    <m/>
    <m/>
    <x v="0"/>
    <x v="1"/>
    <m/>
    <m/>
    <m/>
    <x v="0"/>
    <m/>
    <m/>
    <m/>
    <m/>
    <m/>
    <m/>
    <x v="0"/>
    <m/>
    <m/>
    <m/>
    <m/>
    <n v="1"/>
    <n v="1"/>
    <m/>
    <m/>
    <n v="1"/>
    <m/>
    <m/>
    <m/>
    <x v="0"/>
    <m/>
    <m/>
    <m/>
    <n v="1"/>
    <m/>
    <m/>
    <m/>
    <m/>
    <m/>
    <m/>
    <m/>
    <m/>
    <m/>
    <m/>
    <m/>
    <m/>
    <m/>
    <x v="1"/>
    <m/>
    <m/>
    <m/>
    <m/>
    <m/>
    <m/>
    <m/>
    <m/>
    <m/>
    <m/>
    <m/>
    <m/>
    <n v="1"/>
    <m/>
    <m/>
    <m/>
    <m/>
    <m/>
  </r>
  <r>
    <x v="2119"/>
    <s v="Rappel Error – Possible Equipment Failure _x000a_Utah, Arches National Park, Tower of Babel"/>
    <x v="26"/>
    <s v="On September 23 a climber fell between 75 and 100 feet while rappelling Zenyatta Entrada (5.4 C3) on the Tower of Babel. NPS rangers responded to the scene and found the climber lying on the ground at the base of the route. His partner was still descending from the second pitch. The victim was evacuated by wheeled litter to the road and taken by helicopter to a trauma center in Grand Junction, Colorado._x000a__x000a_The fallen climber and his partner had ascended the route and were rappelling when the accident occurred. The first climber, leading the rappels, was out of sight of his partner. The partner above said the ropes began to pull rapidly through the anchor. He tried to grab the rope, but it was moving too fast and burned his hands. Later, the fallen climber stated that he had fallen off the end of the rope. However, at the base of the climb rescuers found a broken carabiner that had connected the climber’s ATC rappel device to his harness. The partner stated that the victim had been having problems with that carabiner throughout the day._x000a__x000a_According to an online forum post by the partner, the climber had eight broken ribs, several broken fingers, and a collapsed lung, but was expected to make a full recovery. He was wearing a helmet. (Source: Arches National Park/NPS Emergency Services.)_x000a__x000a_ANALYSIS_x000a__x000a_The climbers were using two ropes to rappel, but it’s unclear whether the ropes had reached the ground. Based on the broken carabiner discovered at the base, it would seem this accident could be attributed to equipment failure or misuse rather than rappelling off the end of the ropes (though that is still possible). An open-gate or nosehooked carabiner could have resulted in a break that caused the victim to become detached from the ropes. (Source: The Editors.)"/>
    <n v="7"/>
    <m/>
    <m/>
    <m/>
    <m/>
    <m/>
    <m/>
    <m/>
    <m/>
    <n v="1"/>
    <m/>
    <m/>
    <m/>
    <x v="0"/>
    <n v="1"/>
    <m/>
    <x v="1"/>
    <x v="0"/>
    <x v="0"/>
    <x v="1"/>
    <x v="0"/>
    <x v="0"/>
    <n v="1"/>
    <m/>
    <x v="0"/>
    <m/>
    <m/>
    <m/>
    <x v="0"/>
    <x v="0"/>
    <m/>
    <m/>
    <m/>
    <x v="0"/>
    <m/>
    <m/>
    <m/>
    <m/>
    <m/>
    <m/>
    <x v="0"/>
    <m/>
    <m/>
    <m/>
    <m/>
    <m/>
    <m/>
    <m/>
    <m/>
    <m/>
    <m/>
    <m/>
    <m/>
    <x v="0"/>
    <m/>
    <m/>
    <m/>
    <m/>
    <m/>
    <m/>
    <m/>
    <m/>
    <m/>
    <m/>
    <m/>
    <m/>
    <m/>
    <m/>
    <n v="1"/>
    <m/>
    <m/>
    <x v="1"/>
    <m/>
    <m/>
    <m/>
    <n v="1"/>
    <m/>
    <m/>
    <m/>
    <m/>
    <m/>
    <m/>
    <m/>
    <m/>
    <m/>
    <m/>
    <n v="1"/>
    <m/>
    <m/>
    <m/>
  </r>
  <r>
    <x v="2120"/>
    <s v="Rappel Error – Uneven Ropes, Distraction _x000a_Colorado, Garden of the Gods"/>
    <x v="26"/>
    <s v="On June 23, two friends and I (Wesley Hartman, 17) were climbing on the east side of Kindergarten Rock. I climbed what I believe was a 5.10 with a safe belay from my partner Trey. When I got to the top I was planning to clean the route and rappel down. We could see weather coming, so I was trying to be quick but not recklessly fast. On the ground my partners were trying to gather up their gear and were not paying much attention to me. I tethered in and ran the rope through the anchors, but while lowering one end to the ground I was simply unobservant and did not see that it had not reached the ground. I clipped in to my belay device (ATC) and began to rappel down, and when I reached the end that was not on the ground it slipped through the belay device and I fell about 40 feet. I landed on my left side and dug my elbow into the ground, leaving a gash to the bone._x000a__x000a_Analysis_x000a__x000a_Have your partner watch you clean the climb. Tie safety knots in the rope ends. Wear a helmet (although I did not hit my head directly). (Source: Wesley Hartman.)"/>
    <n v="5"/>
    <m/>
    <n v="1"/>
    <m/>
    <m/>
    <m/>
    <m/>
    <m/>
    <m/>
    <m/>
    <m/>
    <m/>
    <m/>
    <x v="0"/>
    <m/>
    <m/>
    <x v="1"/>
    <x v="0"/>
    <x v="0"/>
    <x v="1"/>
    <x v="0"/>
    <x v="0"/>
    <m/>
    <m/>
    <x v="0"/>
    <m/>
    <m/>
    <m/>
    <x v="0"/>
    <x v="0"/>
    <m/>
    <m/>
    <m/>
    <x v="0"/>
    <m/>
    <m/>
    <m/>
    <m/>
    <m/>
    <m/>
    <x v="0"/>
    <m/>
    <m/>
    <m/>
    <m/>
    <m/>
    <m/>
    <m/>
    <m/>
    <m/>
    <m/>
    <m/>
    <m/>
    <x v="0"/>
    <m/>
    <m/>
    <m/>
    <m/>
    <m/>
    <m/>
    <m/>
    <m/>
    <m/>
    <n v="1"/>
    <m/>
    <m/>
    <m/>
    <n v="1"/>
    <m/>
    <m/>
    <m/>
    <x v="1"/>
    <m/>
    <m/>
    <m/>
    <n v="1"/>
    <m/>
    <m/>
    <m/>
    <m/>
    <m/>
    <m/>
    <m/>
    <n v="1"/>
    <m/>
    <m/>
    <m/>
    <m/>
    <m/>
    <m/>
  </r>
  <r>
    <x v="2121"/>
    <s v="Rockfall – Late Start, Darkness _x000a_Utah, Mt. Olympus, West Slabs"/>
    <x v="26"/>
    <s v="On July 5, Mary Ann Overfelt and I set out to tackle the West Slabs of Mt. Olympus (1,600’, 5.5), east of Salt Lake City. We started hiking a bit later than we would have liked, but still reached the start of the route about 11 a.m. A few other parties were in the vicinity, but we felt we could move at a good pace and that daylight would not be an issue. The West Slabs are very wide and low-angle, with dozens of variations. I am a very experienced climber (12+ years), but this was Mary Ann’s second time climbing. That said, she has been a quick study and easily tackled this challenge._x000a__x000a_By the time we reached the large ledge near the top it was 1.5 to 2 hours before sunset. We spent a bit of time on the ledge and considered our options before deciding to rappel the gully to the west via a number of fixed slings on trees. After three rappels we reached a point where we could begin to scramble. Wisely, we kept our helmets on. The sun was setting about this time._x000a__x000a_The scramble was loose, dirty, and sometimes rather steep. We were careful to give each other space to avoid knocking rocks on each other. As darkness fell in the canyon we continued our descent but did not feel the need to turn on our headlamps; we could see the way quite easily._x000a__x000a_About two-thirds of the way down the main scrambling section, Mary Ann noticed something large hurtling down the cliff toward us. She immediately yelled, “Rock, rock, rock!” Instinctively, we both dropped and tried to make smaller targets. I was carrying the larger pack and had the rope strapped to my pack (and a helmet on), and by going into “turtle mode” I was well-protected. Mary Ann was able to press herself against the lower wall._x000a__x000a_As the large rock came down, it broke into a number of smaller chunks. Several small to medium-size rocks hit Mary Ann’s helmet, leg, and hip; she sustained some bruising and abrasions. Numerous small pieces rained down on me, striking my helmet and pack, but did not cause any injuries. It was quite obvious that a few larger pieces bounced around us._x000a__x000a_As we continued down, we looked back up and noticed two headlamps high above on the big ledge. We concluded that the climbing party likely had dislodged the rock that came down at us. Given the distance, it would’ve been difficult for us to hear them clearly yelling “rock!” We completed the rest of the two-mile scramble and hike back to the car without incident._x000a__x000a_Analysis_x000a__x000a__x000a_Mary Ann was exceptionally quick to recognize the large rock coming toward us, immediately yell “rock!” and get herself into the safest position possible. Again, this was her second time climbing…ever._x000a__x000a_In retrospect, we could have started the day earlier and descended with more daylight. Had a rock fallen during the day, we might have seen it even earlier and avoided any impacts. Perhaps the most important thing is that both of us were still wearing our helmets. Many climbers choose to either A) not wear helmets (dumb) or B) take them off when descending (nearly as dumb as A). Keeping our helmets on might well have saved our lives. (Source: Andrew Weinmann.)_x000a__x000a_[Editor’s note: It’s equally important to consider when to don your helmet during the approach. Too many climbers leave it until they reach the base of a route and start gearing up. Take the time to put on your helmet as soon as you reach terrain exposed to potential rockfall or icefall, whether natural or climber-caused.]"/>
    <n v="10"/>
    <m/>
    <m/>
    <m/>
    <m/>
    <m/>
    <m/>
    <m/>
    <m/>
    <m/>
    <m/>
    <n v="1"/>
    <m/>
    <x v="0"/>
    <n v="1"/>
    <m/>
    <x v="1"/>
    <x v="0"/>
    <x v="1"/>
    <x v="1"/>
    <x v="0"/>
    <x v="0"/>
    <m/>
    <m/>
    <x v="1"/>
    <n v="1"/>
    <m/>
    <m/>
    <x v="0"/>
    <x v="1"/>
    <m/>
    <m/>
    <m/>
    <x v="0"/>
    <m/>
    <m/>
    <m/>
    <m/>
    <m/>
    <m/>
    <x v="0"/>
    <m/>
    <m/>
    <m/>
    <m/>
    <n v="1"/>
    <m/>
    <m/>
    <n v="1"/>
    <m/>
    <m/>
    <m/>
    <m/>
    <x v="0"/>
    <m/>
    <n v="1"/>
    <n v="1"/>
    <m/>
    <m/>
    <m/>
    <m/>
    <m/>
    <m/>
    <m/>
    <m/>
    <m/>
    <m/>
    <m/>
    <m/>
    <m/>
    <m/>
    <x v="1"/>
    <m/>
    <m/>
    <m/>
    <m/>
    <m/>
    <m/>
    <m/>
    <m/>
    <m/>
    <m/>
    <m/>
    <m/>
    <n v="1"/>
    <m/>
    <m/>
    <m/>
    <m/>
    <m/>
  </r>
  <r>
    <x v="2122"/>
    <s v="Rockfall – Poor Position _x000a_California, Mt. Shasta, Wintun Route"/>
    <x v="26"/>
    <s v="On July 29 a male climber (58) was descending the Wintun Route when he was hit by rockfall at 11,700 feet. The climber fractured his femur and arm. There was also bruising to his hip. Nick Meyers was notified at about 4:30 p.m. A California Highway Patrol helicopter was requested for evacuation, which was accomplished by hoisting the injured climber using a screamer suit. The hoist occurred at about 5:30 p.m. Rangers aided the rescue over the phone only. (Source: Mt. Shasta Wilderness Climbing Ranger Report, prepared by Nick Meyers.)_x000a_ANALYSIS_x000a_This climber was quite unlucky. The Wintun Route is relatively mellow and has not had many accidents over the years. Since it’s not very steep, rockfall is uncommon. The group was led by experienced guides. It’s likely that a single, basketball-size rock released from nearly 1,000 feet above and impacted the climber, breaking his leg and arm. The group could have stuck closer to the ridgeline. This would not have made travel much more difficult and likely would have prevented this accident. Being off the ridgeline, they were more exposed to falling objects. But, again, this was a very unlucky incident. (Source: Nick Meyers, Mt. Shasta Climbing Ranger.)"/>
    <n v="5"/>
    <m/>
    <m/>
    <m/>
    <m/>
    <m/>
    <m/>
    <n v="1"/>
    <m/>
    <m/>
    <m/>
    <m/>
    <m/>
    <x v="0"/>
    <n v="1"/>
    <m/>
    <x v="1"/>
    <x v="0"/>
    <x v="1"/>
    <x v="1"/>
    <x v="0"/>
    <x v="0"/>
    <m/>
    <m/>
    <x v="0"/>
    <m/>
    <m/>
    <m/>
    <x v="0"/>
    <x v="1"/>
    <m/>
    <m/>
    <m/>
    <x v="0"/>
    <m/>
    <m/>
    <n v="1"/>
    <m/>
    <m/>
    <m/>
    <x v="0"/>
    <m/>
    <m/>
    <m/>
    <m/>
    <m/>
    <m/>
    <m/>
    <n v="1"/>
    <m/>
    <m/>
    <m/>
    <m/>
    <x v="0"/>
    <m/>
    <m/>
    <m/>
    <m/>
    <m/>
    <m/>
    <m/>
    <m/>
    <m/>
    <m/>
    <m/>
    <m/>
    <m/>
    <m/>
    <m/>
    <m/>
    <m/>
    <x v="1"/>
    <m/>
    <m/>
    <m/>
    <m/>
    <m/>
    <m/>
    <m/>
    <m/>
    <m/>
    <m/>
    <m/>
    <m/>
    <n v="1"/>
    <m/>
    <m/>
    <m/>
    <m/>
    <m/>
  </r>
  <r>
    <x v="2123"/>
    <s v="Rockfall – Poor Position _x000a_Canada, Yamnuska, Missionary's Crack"/>
    <x v="26"/>
    <s v="On June 6 a climber was struck in the lower right leg by a large falling block while climbing Missionary’s Crack (5.10) . This was roughly in the area where a major rockfall occurred in August 2009. Two Kananaskis Public Safety personnel were heli-slung to a ledge below the climbers, where they built an anchor. Rescue personnel climbed up to the patient, splinted him, and lowered him to the new anchor, from which he was heli-slung down to a staging area and awaiting EMS personnel._x000a__x000a_Analysis_x000a__x000a_Yamnuska’s limestone is known for loose rock, and on this particular route a large pillar collapsed in 2009, destroying most of the fourth pitch and strewing rock over the lower pitches. This once-popular climb should be undertaken with extreme caution or avoided altogether, and this incident is a good reminder of the value of researching recent conditions before attempting a serious climb. Guidebook author Andy Genereux publishes updates on Yamnuska at his website: ghostriverproductions.ca. "/>
    <n v="5"/>
    <m/>
    <m/>
    <m/>
    <m/>
    <m/>
    <m/>
    <m/>
    <m/>
    <m/>
    <m/>
    <m/>
    <m/>
    <x v="0"/>
    <n v="1"/>
    <m/>
    <x v="1"/>
    <x v="1"/>
    <x v="0"/>
    <x v="0"/>
    <x v="0"/>
    <x v="0"/>
    <m/>
    <m/>
    <x v="0"/>
    <m/>
    <m/>
    <m/>
    <x v="0"/>
    <x v="0"/>
    <m/>
    <m/>
    <m/>
    <x v="0"/>
    <m/>
    <m/>
    <n v="1"/>
    <m/>
    <m/>
    <m/>
    <x v="0"/>
    <m/>
    <m/>
    <m/>
    <m/>
    <m/>
    <m/>
    <m/>
    <n v="1"/>
    <m/>
    <m/>
    <m/>
    <m/>
    <x v="0"/>
    <m/>
    <m/>
    <m/>
    <m/>
    <m/>
    <m/>
    <m/>
    <m/>
    <m/>
    <m/>
    <m/>
    <m/>
    <m/>
    <m/>
    <m/>
    <m/>
    <m/>
    <x v="1"/>
    <m/>
    <m/>
    <m/>
    <m/>
    <m/>
    <m/>
    <m/>
    <m/>
    <m/>
    <m/>
    <m/>
    <n v="1"/>
    <m/>
    <m/>
    <m/>
    <m/>
    <m/>
    <m/>
  </r>
  <r>
    <x v="2124"/>
    <s v="Rockfall – Poor Position, Inexperience _x000a_California, Mt. Shasta, Avalanche Gulch"/>
    <x v="26"/>
    <s v="On the morning of January 1, three climbers (one male and two female, all in their early 20s) were ascending Avalanche Gulch. At 11,500 feet they suffered varying injuries from a natural rockfall event. They called 911 around 9:30 a.m. With head and leg injuries, the climbers requested an urgent rescue. Climbing ranger Nick Meyers called the reporting party’s cell phone and spoke with the male climber, who said there were “head and leg injuries and major bleeding...we need help now!” The man’s tone was frantic and urgent. Meyers immediately made a plan to launch a helicopter rescue._x000a_Meyers flew to ca 11,000 feet and off-loaded with only his personal gear and medical equipment to climb up to the injured party, where the helicopter would lower the necessary equipment for evacuation. Given the hazardous location, with rockfall and an icy slope, and the critical condition of the injured climbers, the goal was simple: package and transport each patient quickly, then get out of there. At approximately 12:30 p.m. the first critical climber was hoisted from the location and flown to Mercy Redding. The male climber was hoisted soon after and brought to Mercy Mt. Shasta. The third climber was assisted by foot to Lake Helen and was airlifted to Mercy Mt. Shasta. (Source: Mt. Shasta Wilderness Climbing Ranger Report, prepared by Nick Meyers.)_x000a_ANALYSIS_x000a_Mt. Shasta has notoriously loose rock, and this group chose a poor time to climb the peak. Typically in January there can be good snow climbing conditions, but this year the mountain did not receive measurable snow until mid-February. The mountain looked as bare as it might in late summer, and Avalanche Gulch was completely devoid of snow except for a thin strip leading up and to the right of the Heart (the standard route up Avalanche Gulch). A climbing advisory was posted online, at the ranger station, and at the trailhead. Despite all this, the group chose to head out anyway. There was nobody else on the route that day, for good reason._x000a_Climbing directly up the gut of Avalanche Gulch put them in a poor position. Climbers should know that on Shasta any rocks that come off the Red Banks or upper parts of the mountain all funnel into the gut of Avalanche Gulch. As this rescue took place, the party’s location was directly in line with all rockfall, and during the rescue the helicopter triggered more rockfall onto the rescuers._x000a_For any mountain with common rockfall, not just Shasta, some things can be done to avoid incident: (1) Don’t climb when rock slopes are exposed. (2) Wear a helmet! (3) Limit your time in exposed areas and have a plan should rock or ice come down on you—that is, where is your safety zone should rockfall occur? (4) Climb early in the day, when it’s generally colder, rather than later (generally warmer). (5) In a gully or terrain funnel you’re asking for trouble. (Avalanche Gulch near the Heart is a perfect example.) Move laterally right and left up the slope to limit time in the “bowling alley.” (6) Be extremely careful when walking on low-angle terrain above high-angle terrain— or when moving through any rocky area, for that matter—where a loose rock could be kicked onto climbers below. (Source: Nick Meyers, Mt. Shasta Climbing Ranger.)"/>
    <n v="7"/>
    <m/>
    <m/>
    <n v="3"/>
    <m/>
    <m/>
    <m/>
    <m/>
    <m/>
    <n v="1"/>
    <m/>
    <m/>
    <m/>
    <x v="0"/>
    <n v="1"/>
    <m/>
    <x v="0"/>
    <x v="1"/>
    <x v="0"/>
    <x v="1"/>
    <x v="0"/>
    <x v="0"/>
    <m/>
    <m/>
    <x v="0"/>
    <m/>
    <m/>
    <m/>
    <x v="0"/>
    <x v="1"/>
    <m/>
    <m/>
    <m/>
    <x v="0"/>
    <m/>
    <m/>
    <n v="1"/>
    <m/>
    <m/>
    <m/>
    <x v="0"/>
    <m/>
    <m/>
    <m/>
    <m/>
    <m/>
    <m/>
    <m/>
    <n v="1"/>
    <m/>
    <m/>
    <m/>
    <m/>
    <x v="0"/>
    <m/>
    <m/>
    <m/>
    <m/>
    <m/>
    <m/>
    <m/>
    <m/>
    <m/>
    <m/>
    <m/>
    <m/>
    <m/>
    <m/>
    <m/>
    <m/>
    <m/>
    <x v="1"/>
    <m/>
    <m/>
    <m/>
    <m/>
    <m/>
    <m/>
    <n v="1"/>
    <m/>
    <m/>
    <m/>
    <m/>
    <m/>
    <m/>
    <m/>
    <m/>
    <m/>
    <m/>
    <m/>
  </r>
  <r>
    <x v="2125"/>
    <s v="Slip On Rock, Rappel Error – Alcohol, Poor Position _x000a_San Bernadino Mountains, Lucerne Valley"/>
    <x v="26"/>
    <s v="The following accident occurred on April 9 while climbing at an undeveloped area on Grapevine Road in the Lucerne Valley. Person 1 (37 years old, 25 years of climbing experience) had intentions of establishing a new route on one of the Joshua Tree–like cliffs; he had also been drinking heavily throughout the day. After reaching the top of the cliff, Person 1 tied off a rope to inspect a new climb. Unfortunately, Person 1 connected his rope to a previously established anchor that was designed for highlining (high-level slacklining) rather than climbing. Person 2 had previously warned Person 1 about using these anchors, because they were not designed for a rappel or in a good position to inspect the climb. Person 2 suggested Person 1 place new anchor bolts atop the cliff for better access to the new route; however, Person 1 did not heed this warning._x000a_While standing near the cliff’s edge, Person 1 began attaching his Grigri to the rope. Then he suddenly lost his footing (due to drunkenness), causing him to fall backward. Person 1 grabbed the rope with his hands, bounced once against the rock after falling 35 feet, and then swung sideways due to the poor anchor position. After this swing he lost hold of the rope, hitting the ground flat on his back, having fallen a total of 55 to 60 feet. After the impact Person 1 was winded and confused but still conscious and capable of moving all limbs; he could not stand or walk under his own power. Person 2 immediately called Global Rescue and was referred to local dispatch for evacuation of Person 1._x000a_Within 15 minutes of the accident, Person 1 complained of feeling cold and pain in his neck, and Person 2 kept pressure on his neck and covered him with a blanket. A helicopter arrived within 45 minutes of the initial call and evacuated Person 1 to the nearest hospital. Person 2 stayed to inspect gear and clean up the location before joining his partner at the hospital. Person 1 experienced a concussion, a broken neck between C4 and C7, a broken right shoulder blade, and severed nerves in his arms from grabbing the rope during his fall. (Source: “Person 2,” 28 years old, 19 years of climbing experience.)_x000a_ANALYSIS_x000a_This accident speaks for itself. Drinking while climbing or working with ropes at heights is not recommended. Additionally, one should only rappel from anchors that are well-positioned and designed with climbing in mind. (Source: The Editors.)"/>
    <n v="8"/>
    <m/>
    <m/>
    <m/>
    <n v="1"/>
    <m/>
    <n v="1"/>
    <m/>
    <m/>
    <m/>
    <m/>
    <n v="1"/>
    <m/>
    <x v="0"/>
    <n v="1"/>
    <m/>
    <x v="0"/>
    <x v="0"/>
    <x v="0"/>
    <x v="1"/>
    <x v="0"/>
    <x v="0"/>
    <m/>
    <m/>
    <x v="0"/>
    <m/>
    <m/>
    <m/>
    <x v="0"/>
    <x v="0"/>
    <m/>
    <m/>
    <m/>
    <x v="0"/>
    <m/>
    <m/>
    <n v="1"/>
    <m/>
    <m/>
    <m/>
    <x v="0"/>
    <m/>
    <m/>
    <m/>
    <m/>
    <m/>
    <m/>
    <m/>
    <m/>
    <m/>
    <m/>
    <m/>
    <m/>
    <x v="0"/>
    <m/>
    <m/>
    <m/>
    <m/>
    <m/>
    <m/>
    <m/>
    <m/>
    <m/>
    <m/>
    <m/>
    <m/>
    <m/>
    <m/>
    <m/>
    <n v="1"/>
    <m/>
    <x v="1"/>
    <m/>
    <m/>
    <m/>
    <n v="1"/>
    <m/>
    <m/>
    <m/>
    <m/>
    <m/>
    <n v="1"/>
    <m/>
    <m/>
    <m/>
    <m/>
    <m/>
    <m/>
    <m/>
    <m/>
  </r>
  <r>
    <x v="2126"/>
    <s v="Slip On Snow – Failure to Self-Arrest, No Helmet _x000a_California, Mt. Shasta, Avalanche Gulch / Heart Route"/>
    <x v="26"/>
    <s v="On May 25 a female climber (58) was ascending Avalanche Gulch via the Heart at roughly 12,000 feet, just below the Red Banks, when she fell and lost control of her ice axe. She was then unable to arrest her fall and was stopped/tackled by an independent climber after sliding to 11,400 feet, at climber’s right of the Heart, near a well-trodden boot pack. A bystander called 911 at roughly 8:30 a.m., and the climbing rangers were dispatched thereafter._x000a__x000a_Climbing rangers Nick Meyers and Brett Wagenheim were on the route and arrived on scene by 8:45 a.m. The climber complained of left ankle pain, had small lacerations and abrasions to her face and arms, and was not wearing a helmet. The climber was noticeably shivering and breathing rapidly. She was covered in an emergency bivouac for warmth, which helped reduce her breathing/ventilation rate. Icefall and rockfall continued to be a concern. The climber was able to bear weight on her left ankle and was assisted by short-rope on the descent to Helen Lake. The climber received further treatment of her abrasions at Helen Lake. She declined further assistance from rangers and self-rescued from Helen down to Bunny Flat with the assistance of her climbing party. (Source: Mt. Shasta Wilderness Climbing Ranger Report, prepared by Nick Meyers.)_x000a__x000a_ANALYSIS_x000a__x000a_Climbers should familiarize themselves with the proper techniques for ascending easy to moderate snow and ice, especially when climbing unroped. Practicing self- arrest techniques before a climb will lead to greater success in arresting a fall. “Know the Ropes” in Accidents 2014 covered essential snow climbing techniques. Search publications.americanalpineclub.org to find this helpful article. (Source: The Editors.) "/>
    <n v="6"/>
    <m/>
    <m/>
    <m/>
    <m/>
    <m/>
    <m/>
    <n v="1"/>
    <m/>
    <m/>
    <m/>
    <m/>
    <m/>
    <x v="0"/>
    <m/>
    <n v="1"/>
    <x v="1"/>
    <x v="1"/>
    <x v="1"/>
    <x v="1"/>
    <x v="0"/>
    <x v="0"/>
    <m/>
    <m/>
    <x v="1"/>
    <n v="1"/>
    <m/>
    <m/>
    <x v="0"/>
    <x v="1"/>
    <m/>
    <m/>
    <m/>
    <x v="0"/>
    <m/>
    <m/>
    <m/>
    <m/>
    <m/>
    <m/>
    <x v="0"/>
    <m/>
    <m/>
    <m/>
    <m/>
    <m/>
    <m/>
    <m/>
    <m/>
    <n v="1"/>
    <m/>
    <m/>
    <m/>
    <x v="0"/>
    <n v="1"/>
    <m/>
    <m/>
    <m/>
    <m/>
    <m/>
    <m/>
    <m/>
    <m/>
    <m/>
    <m/>
    <m/>
    <m/>
    <m/>
    <m/>
    <m/>
    <m/>
    <x v="1"/>
    <m/>
    <m/>
    <m/>
    <m/>
    <m/>
    <m/>
    <m/>
    <m/>
    <m/>
    <m/>
    <n v="1"/>
    <m/>
    <m/>
    <m/>
    <m/>
    <m/>
    <m/>
    <m/>
  </r>
  <r>
    <x v="2127"/>
    <s v="Stranded – Inexperience, Darkness, Weather _x000a_California, Half Dome, Snake Dike"/>
    <x v="26"/>
    <s v="On March 8, Ryan Ellis (23), Kristen Elford (27), Charles Celerier (22), and Ken Langley (26) set out to climb the Snake Dike route (8 pitches, 5.7) on Half Dome, intending to take the cable descent from the summit. The climbers were new to multi-pitch climbing, and this was Kristen’s first climb outdoors. The team researched the route and asked friends for advice, and the weather was fair with warm days and cold nights. They started their hike from the Valley around 7 a.m., but got off-route on the approach, which cost them a little time. While hiking they did not see any snow or signs that there would be snow on the top of Half Dome._x000a_Once at the start of the climb, the team decided to climb as a group of four, with one leader and the other three following each pitch. The climb went without serious incident; they were just slower than anticipated. The group was still on the climb as the sun set, and they got to the top in the dark. There they realized the summit area was covered in snow and ice, and they were unable to locate the cables, which were buried. They were stranded._x000a_At approximately 9:30 p.m., Ryan called 911 to ask for a rescue. The park dispatcher informed them that rescue was not possible until morning. Keeping in touch with dispatch throughout the night, the group huddled and survived a cold, brutal night on the summit with minimal food and water and only two of them having warm clothes. The next morning two rangers climbed Snake Dike, starting their approach at around 5 a.m., and reached the stranded party around 10 a.m. The rescuers assisted the climbers in rappelling the route and hiking out to their vehicles._x000a_ANALYSIS_x000a_Charles did not remember checking weather for that week, but remembers the weather being nice. He also remembers getting advice from a friend who told him that the cables could be difficult to find, especially if they were covered in snow. (Snake Dike climbs the sunny southwest face of Half Dome, while the cables are on the much colder east face.) Kristen and Charles both reported that an earlier start could have helped their group succeed, and that climbing as a team of four presented problems of rope management, which slowed them down._x000a_This is a good reminder to check with other climbers, climbing forums or online trip reports, and rangers for updated conditions on climbs. In the end, the climbers rappelled the route with rescuers, demonstrating that this was a possible way out of their predicament. Always be prepared to reverse a route if the descent is inaccessible or you can’t locate it. Short days, limited knowledge of the seasonal conditions, and a lack of climbing experience resulted in a long, arduous day of route-finding and rope management, ending in being stranded in dangerously low temperatures. (Source: Kristin Anderson, Yosemite National Park Ranger.)"/>
    <n v="8"/>
    <m/>
    <m/>
    <n v="2"/>
    <n v="2"/>
    <m/>
    <m/>
    <m/>
    <m/>
    <n v="1"/>
    <m/>
    <m/>
    <m/>
    <x v="0"/>
    <m/>
    <n v="1"/>
    <x v="1"/>
    <x v="0"/>
    <x v="0"/>
    <x v="1"/>
    <x v="0"/>
    <x v="0"/>
    <m/>
    <m/>
    <x v="0"/>
    <m/>
    <m/>
    <m/>
    <x v="0"/>
    <x v="0"/>
    <m/>
    <m/>
    <m/>
    <x v="0"/>
    <m/>
    <m/>
    <m/>
    <m/>
    <m/>
    <m/>
    <x v="0"/>
    <m/>
    <m/>
    <m/>
    <m/>
    <n v="1"/>
    <n v="1"/>
    <m/>
    <m/>
    <n v="1"/>
    <m/>
    <m/>
    <m/>
    <x v="0"/>
    <m/>
    <m/>
    <m/>
    <m/>
    <m/>
    <m/>
    <m/>
    <m/>
    <m/>
    <m/>
    <m/>
    <m/>
    <m/>
    <m/>
    <m/>
    <m/>
    <m/>
    <x v="1"/>
    <m/>
    <n v="1"/>
    <m/>
    <m/>
    <m/>
    <m/>
    <m/>
    <m/>
    <n v="1"/>
    <m/>
    <m/>
    <m/>
    <m/>
    <m/>
    <m/>
    <m/>
    <m/>
    <m/>
  </r>
  <r>
    <x v="2128"/>
    <s v="Animal Bite _x000a_West Virginia, Bozoo, Iceberg Area"/>
    <x v="26"/>
    <s v="On August 30, Jay Sullivan (56) was bitten by a bat (species unknown) while climbing a short trad route called Playing Hookie (5.7). According to the climber, he was unsure whether he had been bitten or if he had jammed his finger awkwardly into the rock, though he heard “clicking” sounds coming from the crack and noticed a small puncture wound on one finger. He descended and then reclimbed the route with a headlamp, whereupon he identified a bat in the crevice. Returning home later that day, he sought medical advice and received post-exposure prophylaxis for rabies._x000a_ANALYSIS_x000a_Rabies is a fatal viral disease that must be treated rapidly if suspected. Bats are a major reservoir of rabies in the United States and abroad. If you suspect a bite or scratch by a bat or mammal that could carry rabies take the following steps: 1) clean the wound thoroughly with copious amounts of water and/or povidone-iodine; 2) seek medical evaluation as soon as possible; 3) begin post-exposure prophylaxis if indicated. (Source: R. Bryan Simon.)"/>
    <n v="4"/>
    <m/>
    <m/>
    <m/>
    <m/>
    <m/>
    <m/>
    <n v="1"/>
    <m/>
    <m/>
    <m/>
    <m/>
    <m/>
    <x v="0"/>
    <m/>
    <n v="1"/>
    <x v="1"/>
    <x v="1"/>
    <x v="0"/>
    <x v="0"/>
    <x v="0"/>
    <x v="0"/>
    <m/>
    <m/>
    <x v="0"/>
    <m/>
    <m/>
    <m/>
    <x v="0"/>
    <x v="0"/>
    <m/>
    <m/>
    <m/>
    <x v="0"/>
    <m/>
    <m/>
    <m/>
    <m/>
    <m/>
    <m/>
    <x v="0"/>
    <m/>
    <m/>
    <m/>
    <m/>
    <m/>
    <m/>
    <n v="1"/>
    <m/>
    <m/>
    <m/>
    <m/>
    <m/>
    <x v="0"/>
    <m/>
    <m/>
    <m/>
    <m/>
    <m/>
    <m/>
    <m/>
    <m/>
    <m/>
    <m/>
    <m/>
    <m/>
    <m/>
    <m/>
    <m/>
    <m/>
    <m/>
    <x v="1"/>
    <m/>
    <m/>
    <m/>
    <m/>
    <m/>
    <m/>
    <m/>
    <m/>
    <m/>
    <m/>
    <m/>
    <m/>
    <m/>
    <n v="1"/>
    <m/>
    <m/>
    <m/>
    <m/>
  </r>
  <r>
    <x v="2129"/>
    <s v="Avalanche – Poor Position _x000a_Colorado, Rocky Mountain National Park, Loch Vale"/>
    <x v="26"/>
    <s v="Loch Vale is a popular north-facing ice climbing area at about 10,000 feet in elevation. At approximately 3 p.m. on December 21, two climbers began to free solo Mo' Flo' Than Go, a short WI2/3 route. They told a group of four climbers who were gathered under the ice curtain on the far left side of the route that they planned to establish a top-rope above a mixed climb farther to the right._x000a_&quot;Within a few minutes,&quot; one of the climbers in the second group reported, &quot;we heard a rumble and saw a large amount of snow slide over the ice cliff and run downhill to climber's right from our position. We could not see the other climbers. One of our group called to them to see if they were OK. Climber B had been swept off the top of the flow to the bottom, but he indicated he was OK. Climber A managed to stay on the ice face. One of our climbing ropes had been swept downhill about 20 feet, but otherwise our group was unaffected. We began to pack up and belayed one of our climbers up to recover our top-rope. Climber A downclimbed, took the coiled rope that Climber B had been carrying, and then climbed back up the same route to establish a top-rope._x000a_Analysis_x000a_The avalanche appeared to empty much of the steep, north-facing bowl above Mo' Flo' Than Go. Approximately eight inches of new snow had fallen during the day, mostly heavier, wet flakes and some graupel. The snow appears to have slid on top of older, somewhat consolidated snow. This particular climb has a small bowl directly above it that quickly gets loaded with snow. The person in our party who established our toprope said he painstakingly avoided the bowl because of the snow deposition._x000a_Editor's note: Since ice climbers often are not equipped with avalanche transceivers, shovels, or probes, awareness and prudence are their primary defenses in avalanche terrain. Learn to recognize avalanche-prone terrain and conditions, and read your area's avalanche forecast before climbing in any zone where avalanches are possible."/>
    <n v="6"/>
    <m/>
    <m/>
    <m/>
    <m/>
    <m/>
    <m/>
    <m/>
    <m/>
    <m/>
    <m/>
    <m/>
    <m/>
    <x v="0"/>
    <m/>
    <m/>
    <x v="1"/>
    <x v="1"/>
    <x v="1"/>
    <x v="1"/>
    <x v="0"/>
    <x v="0"/>
    <m/>
    <m/>
    <x v="1"/>
    <n v="1"/>
    <m/>
    <m/>
    <x v="0"/>
    <x v="1"/>
    <m/>
    <m/>
    <m/>
    <x v="1"/>
    <m/>
    <m/>
    <n v="1"/>
    <m/>
    <n v="1"/>
    <m/>
    <x v="0"/>
    <m/>
    <m/>
    <m/>
    <m/>
    <m/>
    <m/>
    <m/>
    <m/>
    <m/>
    <m/>
    <m/>
    <m/>
    <x v="0"/>
    <m/>
    <m/>
    <m/>
    <m/>
    <m/>
    <m/>
    <m/>
    <m/>
    <m/>
    <m/>
    <m/>
    <m/>
    <m/>
    <m/>
    <m/>
    <m/>
    <m/>
    <x v="1"/>
    <m/>
    <m/>
    <m/>
    <m/>
    <m/>
    <m/>
    <m/>
    <m/>
    <m/>
    <m/>
    <m/>
    <m/>
    <m/>
    <m/>
    <m/>
    <m/>
    <m/>
    <n v="1"/>
  </r>
  <r>
    <x v="2130"/>
    <s v="Crevasse Fall – Climbing Unroped, Inadequate Equipment _x000a_Washington, Mt. Rainier, Muir Snowfield"/>
    <x v="26"/>
    <s v="At around 2 p.m. on September 5, a report came in from an RMI guide that he had encountered an independent climber (age approximately 35) who had fallen into a crevasse on the Muir Snowfield at around 9,900 feet. The climber was several feet below the surface and was stemming the two walls of the crevasse, with about 30 feet below his boots to the bottom of the crevasse._x000a_RMI guides helped to extract the suspended climber by reaching into the crevasse and lifting him up and out. Once the climber was on the surface, the guides assessed the patient and noticed a possible shoulder dislocation. With the help of the climber’s partner, the guides reduced the possible shoulder dislocation. Rangers then assisted the climber in descending to Paradise, where he was advised to seek medical care. (Source: Mt. Rainier National Park.)_x000a_ANALYSIS_x000a_This incident is presented as a reminder that crevasse falls occur fairly frequently on the Muir Snowfield, where easy access lures many climbers, hikers, and skiers who are unprepared for safe glacier travel. (Source: The Editors.)"/>
    <n v="5"/>
    <m/>
    <m/>
    <m/>
    <m/>
    <n v="1"/>
    <m/>
    <m/>
    <m/>
    <m/>
    <m/>
    <m/>
    <m/>
    <x v="0"/>
    <m/>
    <m/>
    <x v="1"/>
    <x v="1"/>
    <x v="1"/>
    <x v="1"/>
    <x v="0"/>
    <x v="0"/>
    <m/>
    <m/>
    <x v="1"/>
    <n v="1"/>
    <m/>
    <m/>
    <x v="0"/>
    <x v="1"/>
    <m/>
    <m/>
    <m/>
    <x v="0"/>
    <m/>
    <m/>
    <m/>
    <m/>
    <m/>
    <m/>
    <x v="0"/>
    <n v="1"/>
    <m/>
    <m/>
    <m/>
    <m/>
    <m/>
    <m/>
    <m/>
    <m/>
    <m/>
    <m/>
    <m/>
    <x v="0"/>
    <m/>
    <m/>
    <m/>
    <m/>
    <m/>
    <m/>
    <m/>
    <m/>
    <m/>
    <m/>
    <m/>
    <m/>
    <m/>
    <m/>
    <m/>
    <m/>
    <n v="1"/>
    <x v="1"/>
    <m/>
    <m/>
    <m/>
    <m/>
    <m/>
    <m/>
    <m/>
    <m/>
    <m/>
    <m/>
    <m/>
    <m/>
    <m/>
    <m/>
    <n v="1"/>
    <m/>
    <m/>
    <m/>
  </r>
  <r>
    <x v="2131"/>
    <s v="Crevasse Fall – Poor Position _x000a_Washington, North Cascades National Park, East McMillan Spire"/>
    <x v="26"/>
    <s v="On July 29, my husband, Arthur Greef (52), and I (Colleen Hinton, 52) left camp at 6:30 a.m. with the goal of climbing the west ridge of East McMillan Spire (Class 3/4), followed by the southeast face of West McMillan Spire (Grade II 5.7). The weather was very warm, continuing a pattern of warmer-than-usual temperatures in the Pacific Northwest this summer. Due to heavy snowmelt, a large and unclimbable gap had formed between the top of the bergschrund and the bottom of the snow finger leading up to the notch between the two spires. After exploring alternatives, we decided to retreat and attempt another route. By this time it was about 9:30 a.m._x000a_While we were trying to locate our alternative route, we saw climbers rappelling down the south face of the east spire and onto the glacier, and we asked them whether the base of the snow finger might be accessible from their rappel route. Receiving an answer in the affirmative, we reascended the glacier and climbed to the lip of the bergschrund to look for the best route to the rock wall. As I was preparing my axe and a picket for a belay, I heard a “whumph” and instinctively grabbed the rope with my bare hands and threw myself onto the snow. I saw that the top of the bergschrund had collapsed under Arthur’s weight and he had disappeared below._x000a_Arthur estimates he hit rock within a couple of meters and then slid another eight meters on a wet, low-angled face until his backpack caught him. My hands had a couple of painful burns, but I was able to belay Arthur with a tight rope as he climbed out of the crevasse. He had been injured in the right eye (possibly by his ice axe) and was bleeding from the eye and a laceration on his cheek. We packed snow over the wound and descended to a point where we met the two Canadian climbers who had been rappelling. They examined Arthur and urged us to request a helicopter evacuation._x000a_Although cell service on the mountain was inconsistent, I was able to contact the Marblemount Wilderness Information Center and secure a helicopter for Arthur’s rescue. A friend that I reached by text contacted the AAC and Global Rescue. Arthur was flown to Harborview Medical Center by evening, while I hiked out with the Canadians. He went into surgery that night to repair a laceration that extended to the back of the eye. The doctors saved the eye and much of his eyesight._x000a_ANALYSIS_x000a_We are each experienced climbers (25-plus years) and should have known better than to get too close to the lip of a melted-out bergschrund in an unusually warm summer. We let our guard down when we saw the two other climbers rappel safely onto the bergschrund in a different spot, and our desire to “stop messing around” and complete a climb that day overtook our earlier caution. We are not convinced that the accident could have been avoided by being on belay, since Arthur hit the rock within a very short distance after he fell. We possibly could have used an ice axe or a trekking pole to test the thickness of the snow at the top of the bergschrund. We are grateful to the Canadian climbers, Chris and Dave, for their support and their insistence on requesting a helicopter rescue, which contributed greatly to a good medical outcome. (Source: Colleen Hinton.)"/>
    <n v="7"/>
    <m/>
    <m/>
    <m/>
    <m/>
    <m/>
    <m/>
    <n v="2"/>
    <m/>
    <m/>
    <m/>
    <n v="1"/>
    <m/>
    <x v="0"/>
    <n v="1"/>
    <m/>
    <x v="1"/>
    <x v="1"/>
    <x v="0"/>
    <x v="1"/>
    <x v="0"/>
    <x v="0"/>
    <m/>
    <m/>
    <x v="0"/>
    <m/>
    <m/>
    <m/>
    <x v="0"/>
    <x v="1"/>
    <m/>
    <m/>
    <m/>
    <x v="1"/>
    <m/>
    <m/>
    <n v="1"/>
    <m/>
    <m/>
    <m/>
    <x v="0"/>
    <n v="1"/>
    <m/>
    <m/>
    <m/>
    <m/>
    <m/>
    <m/>
    <m/>
    <m/>
    <m/>
    <m/>
    <m/>
    <x v="0"/>
    <m/>
    <m/>
    <m/>
    <m/>
    <m/>
    <m/>
    <m/>
    <m/>
    <m/>
    <m/>
    <m/>
    <m/>
    <m/>
    <m/>
    <m/>
    <m/>
    <m/>
    <x v="1"/>
    <m/>
    <m/>
    <m/>
    <m/>
    <m/>
    <m/>
    <m/>
    <m/>
    <m/>
    <m/>
    <m/>
    <m/>
    <n v="1"/>
    <m/>
    <m/>
    <m/>
    <m/>
    <m/>
  </r>
  <r>
    <x v="2132"/>
    <s v="Fall From Tyrolean – Faulty Use Of Equipment _x000a_Colorado, Clear Creek Canyon, East Colfax"/>
    <x v="26"/>
    <s v="On April 9, I had been clipping bolts at East Colfax with Mike Endicott, Leo Paik, Dave Rogers, and Doug Redosh. Mike and I decided to cross Clear Creek to climb at some other crags. The creek was too deep to wade, so an established double-rope Tyrolean traverse provided the obvious choice. The proximal ends of the ropes were attached to a small tree that leaned toward the creek over an eroding embankment._x000a__x000a_Mike went first, commenting that clipping into the ropes for the traverse felt like 5.10. After he crossed the creek, I climbed the tree from the south side, as Mike did, and hung from a branch stub with my left hand as I struggled to clip in to the Silent Partner that I had  placed on top of the ropes (which were now positioned below me). I had routinely used the Silent Partner as a double-rope pulley for smooth rides across Tyrolean traverses._x000a__x000a_After succeeding in clipping my belay loop to the Silent Partner, I moved it back and forth along the ropes, noting that the sheave (the device’s main drum or wheel) was above the ropes. However, I didn’t recognize that the locking-carabiner attachment point was also above the ropes, and that when I let go of the tree and swung down, the device would flip and the sheave now would be under the ropes. This loaded the end of the Silent Partner that is only closed with two slim retaining rods. These broke under my weight, the device blew off the ropes, and I fell about 10 feet onto the edge of a slab, landing on my upper left femur. On a scale of one to ten, the pain level was at 12. I tumbled down over small boulders to the edge of the creek. I was instinctively preparing to swim, while thinking that I wouldn’t be able to kick. The impact shattered the femur into many pieces and blew it out of the hip socket._x000a__x000a_Analysis_x000a__x000a_The main lesson is to use a backup. If I had simply clipped a shoulder-length sling (or anchor tether) from my harness to the ropes, I would have ended up dangling from the ropes and not on the ground. My helmet and pack provided protection from other potential injuries. This wasn’t a climbing accident. I fell from a tree instead of rock. Perhaps this should be written up for Accidents in North American Forestry. (Source: George Bracksieck.)_x000a__x000a_[Editor's note: The author, age 64 at the time of this incident, is a highly experienced climber. As he says above, he had used this device as a pulley many times. However, the manufacturer, Rock Exotica, states that the Silent Partner is designed as a self-belay device for leading and top-roping and should not be used for any other purpose, and also that the rope must be loaded into the device with a clove hitch tied around the device’s central drum.The manufacturer does not recommend using it as a pulley.]"/>
    <n v="5"/>
    <m/>
    <m/>
    <m/>
    <m/>
    <m/>
    <m/>
    <m/>
    <m/>
    <m/>
    <m/>
    <n v="1"/>
    <m/>
    <x v="0"/>
    <n v="1"/>
    <m/>
    <x v="1"/>
    <x v="1"/>
    <x v="0"/>
    <x v="1"/>
    <x v="0"/>
    <x v="0"/>
    <m/>
    <m/>
    <x v="0"/>
    <m/>
    <m/>
    <m/>
    <x v="1"/>
    <x v="0"/>
    <m/>
    <m/>
    <m/>
    <x v="0"/>
    <m/>
    <m/>
    <m/>
    <m/>
    <m/>
    <m/>
    <x v="0"/>
    <m/>
    <m/>
    <m/>
    <m/>
    <m/>
    <m/>
    <m/>
    <m/>
    <m/>
    <m/>
    <m/>
    <m/>
    <x v="0"/>
    <m/>
    <m/>
    <m/>
    <m/>
    <m/>
    <m/>
    <m/>
    <m/>
    <m/>
    <m/>
    <m/>
    <m/>
    <m/>
    <n v="1"/>
    <m/>
    <m/>
    <m/>
    <x v="1"/>
    <m/>
    <m/>
    <m/>
    <m/>
    <m/>
    <m/>
    <m/>
    <m/>
    <m/>
    <n v="1"/>
    <m/>
    <m/>
    <m/>
    <m/>
    <m/>
    <m/>
    <m/>
    <m/>
  </r>
  <r>
    <x v="2133"/>
    <s v="Fall on Ice - Inadequate Protection _x000a_Canada, Alberta, Ghost River Valley, Malignant Mushroom"/>
    <x v="26"/>
    <s v="On the morning of March 15, two very experienced climbers set out to attempt a series of climbs in the Ghost River Valley. After starting up the first pitch of Malignant Mushroom (WI5), the lead climber fell while placing his first ice screw. He fell about six meters to the base of the climb and slid a short distance, injuring his back. The belayer pushed the 911 button on both of the climbers’ SPOT devices to call for a rescue. He then assessed the climber’s injuries, insulated him from the ice, covered the patient with an emergency tarp, and used a stove to fill hot water bottles to place around the patient, helping to prevent hypothermia. _x000a__x000a_At 9 a.m., Banff Visitor Safety (VS) received the coordinates of the location. The SPOT signals were canceled at one point and then reactivated, which caused a minor delay. After phoning the numbers accompanying the SPOT registration, VS staff were able to confirm that the owners of the SPOT devices were ice climbing in the Ghost River Valley. _x000a__x000a_At about 11 a.m. the patient was located at the base of the ice climb. Four rescuers slung into the site by helicopter and packaged the injured climber. At 1:45 p.m. the patient was slung out to a staging area and transferred to a STARS Air Ambulance for transport to the hospital in Calgary. His injuries included four fractured vertebrae and a large hematoma on his hip._x000a__x000a_ANALYSIS _x000a__x000a_Despite having all the skills needed for a climb, accidents can happen to anyone. This party was well-prepared. They told friends where they were going, brought appropriate equipment, and had emergency communication devices. The belayer did a good job of providing first aid. _x000a__x000a_One contributing factor in this event may have been the intense sun the ice climb had received over the previous several days, making the ice surface less secure than normal. The climber was forced to climb higher to find quality ice for his first ice screw, and his tool placements were not optimal. A second contributing factor may have been that the ice tools he used that day were not his regular tools. As a result, he may not have had the same “feel” for the placements as he usually did. A third influence may have been the fact that the group had an ambitious day of climbing planned. As a result, there was some pressure to move quickly on the climb. _x000a__x000a_The final lesson is that once an emergency signaling device is activated, it is best to leave it on until help arrives to avoid any delays."/>
    <n v="6"/>
    <m/>
    <m/>
    <m/>
    <m/>
    <m/>
    <m/>
    <m/>
    <m/>
    <m/>
    <m/>
    <n v="1"/>
    <m/>
    <x v="0"/>
    <n v="1"/>
    <m/>
    <x v="1"/>
    <x v="1"/>
    <x v="0"/>
    <x v="1"/>
    <x v="0"/>
    <x v="0"/>
    <m/>
    <m/>
    <x v="0"/>
    <m/>
    <m/>
    <m/>
    <x v="0"/>
    <x v="0"/>
    <m/>
    <m/>
    <m/>
    <x v="0"/>
    <m/>
    <m/>
    <m/>
    <n v="1"/>
    <m/>
    <m/>
    <x v="0"/>
    <m/>
    <m/>
    <m/>
    <m/>
    <m/>
    <m/>
    <m/>
    <m/>
    <m/>
    <n v="1"/>
    <m/>
    <m/>
    <x v="0"/>
    <m/>
    <m/>
    <m/>
    <m/>
    <m/>
    <m/>
    <m/>
    <m/>
    <m/>
    <m/>
    <m/>
    <m/>
    <m/>
    <m/>
    <m/>
    <m/>
    <m/>
    <x v="0"/>
    <m/>
    <m/>
    <m/>
    <m/>
    <m/>
    <m/>
    <m/>
    <m/>
    <n v="1"/>
    <m/>
    <m/>
    <m/>
    <m/>
    <m/>
    <m/>
    <m/>
    <m/>
    <m/>
  </r>
  <r>
    <x v="2134"/>
    <s v="Fall on Ice - Inadequate Protection, Screw Pulled Out _x000a_Canada, Alberta, Banff National Park, Louise Falls"/>
    <x v="26"/>
    <s v="On February 27 a party of two was climbing the classic multi-pitch ice route up Louise Falls (WI4/5). They had climbed the crux pillar and were on the easier last pitch. The less experienced climber attempted to lead this pitch but found it was too much for him, so he lowered back to the belay off a single ice screw. The more experienced leader took over, led past the ice screw, put in another screw, and continued toward the top. As he was climbing over the final bulge, his feet blew out and his tools, which were not set well, popped out of the ice. He fell and pulled out the top screw. The next screw down held his fall. He fell approximately 12 to 15 meters and caught his foot on the ice, breaking his lower right leg. It was 4 p.m. The injured climber was in a lot of pain and the team could not move, so the climbers started yelling for help. _x000a__x000a_Banff Dispatch got the call from some bystanders on the trail underneath the ice climb. Two Visitor Safety (VS) specialists responded by helicopter from Banff, and two responded by snowmobile from Lake Louise. VS specialists attempted to heli-sling into the patient site, but called off this effort due to overhead tree hazards. The second plan was to sling to the top of the climb with rescue equipment and get ready for a ground evacuation that would last into the night. A single VS specialist was slung to the top of the climb and, with the aid of a guide who happened to be on top, was lowered to the patient’s location. The remaining three VS specialists arrived on top with the rest of the rescue gear and belayed the uninjured partner as he climbed up and out. A decision was made to raise the patient to the top of the climb and then lower him down the walk-off route to avoid exposing the rescue team to large hanging ice daggers to the right of the climb. A VS specialist lowered to the site with the stretcher and leg splints and packaged the patient to be raised to the top. _x000a__x000a_VS specialists were in communication with a doctor at the Banff hospital who advised realignment of the injured limb and nitrous oxide for pain management, both of which were applied to the patient once he reached the top of the climb, with positive results. The patient was then pulled through the forest on a stretcher and lowered to the shore of Lake Louise, which was a long and arduous process for everyone involved._x000a__x000a_ANALYSIS _x000a__x000a_Lead falls while ice climbing often result in serious injuries. The leader should be well within the margins of his or her climbing ability. But accidents happen, which is why it is essential to protect frequently to limit the consequences of a fall. Often, the trickiest part of an ice climb is at the top of a pitch, where you transition from steep to lower angled terrain. It is difficult to see your feet and the ice may be brittle or thin at the top. It is essential to move in control and protect yourself well at the top-out. "/>
    <n v="6"/>
    <m/>
    <m/>
    <m/>
    <m/>
    <m/>
    <m/>
    <m/>
    <m/>
    <m/>
    <m/>
    <n v="1"/>
    <m/>
    <x v="0"/>
    <n v="1"/>
    <m/>
    <x v="1"/>
    <x v="1"/>
    <x v="0"/>
    <x v="1"/>
    <x v="0"/>
    <x v="0"/>
    <m/>
    <m/>
    <x v="0"/>
    <m/>
    <m/>
    <m/>
    <x v="0"/>
    <x v="0"/>
    <n v="1"/>
    <m/>
    <m/>
    <x v="1"/>
    <m/>
    <m/>
    <m/>
    <m/>
    <m/>
    <m/>
    <x v="0"/>
    <m/>
    <m/>
    <m/>
    <m/>
    <m/>
    <m/>
    <m/>
    <m/>
    <m/>
    <m/>
    <m/>
    <m/>
    <x v="0"/>
    <m/>
    <m/>
    <m/>
    <m/>
    <m/>
    <m/>
    <m/>
    <m/>
    <m/>
    <m/>
    <m/>
    <m/>
    <m/>
    <m/>
    <m/>
    <m/>
    <m/>
    <x v="0"/>
    <m/>
    <m/>
    <m/>
    <m/>
    <m/>
    <m/>
    <m/>
    <n v="1"/>
    <m/>
    <m/>
    <m/>
    <m/>
    <m/>
    <m/>
    <m/>
    <m/>
    <m/>
    <m/>
  </r>
  <r>
    <x v="2135"/>
    <s v="Fall on Ice – Anchor Failure _x000a_Washington, Snoqualmie Pass, Kiddie Cliff"/>
    <x v="26"/>
    <s v="On December 3 I left the Alpental parking lot around 10 a.m. with a good friend to find some ice to top-rope. This trip was training for bigger alpine ice objectives to follow in 2015. After about two hours of hiking and hunting, we found a gully with a frozen creek and decided to rope up and ascend it. We simul-climbed through easy 20°–30° ice with occasional steps about eight feet high, placing ice screws along the way._x000a_After a couple of hundred feet we encountered an ice flow that was about 40 feet high with a towering cedar directly above it, and decided it was the perfect location for a top-rope. My partner ascended the gully to the right of the ice and traversed through low-angle terrain covered in shrubs. For an anchor, he tied a 30-foot length of retired climbing rope around the tree with a bowline and attached a locking carabiner to the end of the rope using a figure 8 on a bight. He then rappelled to the base of the ice._x000a_We climbed the ice for the next three hours, each taking at least four laps on different parts of the formation. After my last lap, my partner suggested I climb back up to the anchor to clean it. I agreed and enjoyed a final lap._x000a_At the top, the ice ended at a ledge with three feet of vertical dirt terminating in a 30° slope at about my hip level. The copious shrubbery and thin, powdery snow covering the ground left no purchase for hands or tools to mantel onto the slope. I decided instead to clip my tools to my harness, grasp the end of the rope going down to my partner, and haul myself up the short distance to the anchor. I took a couple steps to my left to get directly in line of pull with the anchor and hauled in about a foot of rope. My belayer took the slack, and I pulled a second time. As I slid my hand up the rope a third time, I felt slack, noticed the bushes above me shaking, and immediately began falling through the air._x000a_I do not remember hitting the ground. I slid down the gully 35 feet until the rope came tight against my belayer, who arrested my fall. I was unconscious for about a minute and came to in a panic, repeatedly asking my belayer, “Did I fall? Where are we?” As I began to grasp the situation, I told him I could not feel my legs._x000a_I was wearing softshell pants, a base layer, thin puffy coat, and hard shell. My partner pulled the bivy pad out of his pack and placed it under me, along with the pack. He carried two puffy coats and placed both around me. Then he said, “I am going for help,” and he was gone. It was 4:30 in the afternoon, and the sun was starting to set._x000a_As I lay on the ice I fought to bring my breathing under control. Under my head there was a depression in the ice so I could not rest my head without tilting it back. Considering that I had a badly broken back, this was very uncomfortable. I pulled down the length of rope attached to me and stuffed it behind my head. This improved things somewhat, but I was unable to shift my body and I had to hold my head up with my neck and abdominal muscles. A short while later, I noticed that one of the jackets had blown off me, and I began to feel cold. I knew I had a spinal cord injury and should not move, but I decided that I was more afraid of the cold, and I pushed myself upright until I could grab the jacket and wrap myself in it again._x000a_I watched the colors of the sky change and the stars come out. I began to shake with the cold. Every few minutes, I would call for help. About three hours after my fall, I heard a helicopter in the distance and hoped that it was here for me. I continued to yell for help. Another hour passed, and I began to hear voices far away. A group from the Seattle Mountain Rescue Team soon arrived, climbed up above me, and began to rig some ropes. Soon one of them rappelled down and put me in a cervical collar. I was able to rest my head for the first time in four hours._x000a_The helicopter returned and lowered a paramedic. The team moved me onto a back board, and I was hauled away from the scene and flown straight to the hospital. My injuries included a mild concussion, six broken ribs, and five broken vertebrae, including the displacement of my lower spine, resulting in a severed spinal cord._x000a_ANALYSIS_x000a_After hours of discussion with my climbing partner, I believe there are two possibilities to explain the anchor failure. The first was that the screw gate on the single locking carabiner attaching the climbing ropes to the anchor somehow opened as we moved the ropes back and forth, and then my rope popped out of the carabiner as I tried to pull onto the slope below the anchor. The other possibility is that the section of climbing rope used for the anchor either broke or the knot (a bowline) tying this rope around the tree came undone. The anchor was not examined during the night of the accident, and when friends returned several days later the anchor rope was gone, either picked up as trash by the SAR team or by other climbers._x000a_Whichever theory explains the failure of this anchor, there are two primary takeaways: 1) top-rope anchors should have redundancy throughout the system; and 2) anchors should be checked regularly when they are weighted and unweighted during a day of climbing._x000a_I suffered a potentially fatal fall due to an unusual anchor failure. I will likely never walk again, but otherwise I am in good health. I’m lucky that my back broke near the bottom of my spine and not in my neck, so I can still move my fingers and do my job. I’m lucky that I did not suffer a traumatic brain injury, and that I can still recognize my mother and tell her how much I love her. My helmet is missing a chunk of hard plastic, and the inner shock-absorbing material was broken at every intersection. It saved my life. (Source: Josh Hancock.)"/>
    <n v="8"/>
    <m/>
    <m/>
    <m/>
    <m/>
    <m/>
    <m/>
    <m/>
    <m/>
    <n v="1"/>
    <m/>
    <m/>
    <m/>
    <x v="0"/>
    <n v="1"/>
    <m/>
    <x v="0"/>
    <x v="1"/>
    <x v="0"/>
    <x v="1"/>
    <x v="0"/>
    <x v="1"/>
    <m/>
    <m/>
    <x v="0"/>
    <m/>
    <m/>
    <m/>
    <x v="0"/>
    <x v="0"/>
    <m/>
    <m/>
    <m/>
    <x v="1"/>
    <m/>
    <m/>
    <m/>
    <m/>
    <m/>
    <m/>
    <x v="0"/>
    <m/>
    <m/>
    <m/>
    <m/>
    <m/>
    <m/>
    <m/>
    <m/>
    <m/>
    <m/>
    <m/>
    <m/>
    <x v="0"/>
    <m/>
    <m/>
    <m/>
    <m/>
    <m/>
    <m/>
    <m/>
    <m/>
    <m/>
    <m/>
    <m/>
    <m/>
    <n v="1"/>
    <m/>
    <m/>
    <m/>
    <m/>
    <x v="1"/>
    <n v="1"/>
    <m/>
    <m/>
    <m/>
    <m/>
    <m/>
    <m/>
    <m/>
    <m/>
    <m/>
    <m/>
    <m/>
    <m/>
    <m/>
    <m/>
    <m/>
    <m/>
    <n v="1"/>
  </r>
  <r>
    <x v="2136"/>
    <s v="Fall on Ice – Ascending Error, Darkness _x000a_Vermont, Mt. Pisgah (Lake Willoughby), The Tablets"/>
    <x v="26"/>
    <s v="On December 27, 2013, at the base of the center Tablet at Lake Willoughby, my friend John (37) and I (32) congratulated ourselves after a 60-meter rappel to the ground, shortly after sunset. We had just finished our third two-pitch ice route that day—one route on each of the Tablets. It was our seventh day of ice climbing for the season, only our second winter of ice climbing. I had three years of trad climbing experience and a good working knowledge of rope systems and self-rescue. John was one of my primary climbing partners over the past year; he had come to climbing only two years earlier. He lacked much of the climbing experience I had, though he took a course in crevasse rescue in preparation for a Mt. Rainier climb we had done together the previous spring. He was also an avid reader of climbing books._x000a__x000a_I went to pull the rappel ropes and found they would not budge. I confirmed with John that I was pulling on the correct rope. We decided to pull together, hoping to overcome the unknown obstacle, but it was to no avail. I decided to pull on the other end of the rope and found that it slid with little effort for about a foot and then stopped. The ropes would not move any farther in either direction._x000a__x000a_I thought back to how I had threaded our ropes at the top before rappelling. We had rappelled off a tree that had two or three loops of tubular webbing tied around the base and no rappel rings. Being thrifty and not wanting to leave a carabineer, I had taken one rope and threaded it from bottom to top between the tree and webbing. I then tied our ropes together with an overhand knot, leaving two-foot-long tails. On one of the tails I tied a backup knot so the primary overhand knot would not roll over itself. With this setup, we would be pulling the rope up and over the webbing around the tree. However, our pulling apparently had cinched the webbing tighter around the trunk and was pinching the rope with sufficient force to prevent it from being pulled through._x000a__x000a_One of us had to ascend the rappel lines and fix the jam, and I began setting up for this. Knowing that John had voiced a desire to assume more responsibility with our rappels, I offered the job to him, which he reluctantly took. As I was tying the knots and preparing the system, I hastily explained what I was doing and how the system would work. In retrospect, I recall thinking it was odd that John was listening to me as if he had not ascended a rope before. He had taken a crevasse rescue class, after all._x000a__x000a_John headed up the rope, reaching a large ledge about 15 to 20 feet up, and then walked across this before starting up the remaining 150 feet or so. I had occupied myself with some trail mix and hot water and was not paying much attention at this point. However, it was clear to me that he was becoming frustrated, as he began shouting down that it was going to take too long to climb the rope. He suggested we leave the rope overnight and deal with it in the morning._x000a__x000a_About 20 to 25 feet above the large ledge, he came to a rocky overhang. He felt it would be easier to go around the overhang instead of passing over it. He held on to the rope and was reaching out with his crampon and beginning to pull himself over when he suddenly began to fall. I heard a scream and looked up to see a headlamp tumbling in the dark and landing on the ledge out of my sight. I grabbed my ice tools and began climbing up to the ledge, shouting to John, “Don’t move!” I was relieved to hear him shout back, “I am OK, I am OK.”_x000a__x000a_At the ledge, John was standing and reported that he was not experiencing any pain. He did not know why he fell. However, he recalled that when he fell he was holding on to the rappel lines and that he held onto them all the way to the ledge._x000a__x000a_ANALYSIS_x000a__x000a_A number of factors were at play. First the ropes were improperly set up for a clean pull after the rappel. This easily could have been prevented if we had checked to make sure they slid smoothly before rappelling to the bottom. [Editor’s note: Attaching carabiners or rappel rings to the webbing and threading the rope through them is a better way to ensure a smooth pull and protect the webbing.]_x000a__x000a_Second, we were not completely aware of each other’s skill levels. At John’s crevasse rescue course, apparently they had only talked about ascending a rope and did not do any hands-on practice. Had I known this, I would not have suggested that he ascend the ropes and fix the rappel. Third, John was frustrated by the delay and was not mentally focused on the task at hand._x000a__x000a_Fourth, when John began to fall he was grabbing the ropes above both prusiks. This pushed the prusiks down the rope with him as he fell and prevented them from being weighted and potentially stopping his fall._x000a__x000a_Finally, John had not tied back up knots in the rope that would have prevented him from falling all the way to the ledge. (Source: Chris.)_x000a__x000a_[Editor’s note: Backup knots could have caused problems when rappelling back down the ropes after they were freed, especially in the dark. A better safeguard when ascending icy rappel ropes is to use a metal/mechanical ascender, such as a Tibloc, in place of one prusik hitch. These also are less vulnerable to slipping if a climber inadvertently grabs the rope. This 2013 incident did not make it into Accidents 2014, and we’ve published it here for its instructional value. It is not included in our 2014 tables.]"/>
    <n v="7"/>
    <m/>
    <m/>
    <m/>
    <m/>
    <n v="1"/>
    <n v="1"/>
    <m/>
    <m/>
    <n v="1"/>
    <n v="1"/>
    <m/>
    <m/>
    <x v="0"/>
    <m/>
    <n v="1"/>
    <x v="1"/>
    <x v="1"/>
    <x v="0"/>
    <x v="1"/>
    <x v="0"/>
    <x v="0"/>
    <m/>
    <m/>
    <x v="0"/>
    <m/>
    <m/>
    <m/>
    <x v="0"/>
    <x v="0"/>
    <m/>
    <m/>
    <m/>
    <x v="1"/>
    <m/>
    <m/>
    <m/>
    <m/>
    <m/>
    <m/>
    <x v="0"/>
    <m/>
    <m/>
    <m/>
    <m/>
    <n v="1"/>
    <m/>
    <m/>
    <m/>
    <m/>
    <m/>
    <m/>
    <m/>
    <x v="0"/>
    <m/>
    <m/>
    <m/>
    <m/>
    <m/>
    <m/>
    <m/>
    <m/>
    <m/>
    <m/>
    <m/>
    <m/>
    <m/>
    <n v="1"/>
    <m/>
    <m/>
    <m/>
    <x v="1"/>
    <m/>
    <m/>
    <m/>
    <m/>
    <m/>
    <m/>
    <m/>
    <m/>
    <m/>
    <m/>
    <m/>
    <m/>
    <m/>
    <m/>
    <m/>
    <m/>
    <m/>
    <n v="1"/>
  </r>
  <r>
    <x v="2137"/>
    <s v="Fall on Ice – Possible Avalanche _x000a_Washington, Mt. Rainier, Liberty Ridge"/>
    <x v="26"/>
    <s v="On Monday, May 26, an Alpine Ascents International guided party started an ascent of Mt. Rainier via Liberty Ridge. Led by guides Matt Hegeman and Eitan Green, John Mullaly (Seattle), Uday Marty (Singapore), Mark Mahaney (St. Paul), and Erik Kolb (New York) rounded out the team. They planned to bivouac on May 26 at Curtis Ridge and on May 27 at Thumb Rock on Liberty Ridge. They hoped to climb over the summit on May 28 and descend to Camp Schurman._x000a_The AAI team was spotted as they ascended the route on Wednesday, May 28, by an independent party behind them. That evening, at 6:20 p.m., Hegeman called the company’s office to report they were going to camp and that the weather was deteriorating. Additionally, two texts, a SPOT tracking device message, and a picture of the Wednesday night camp were sent to friends of the climbers that night. As confirmed by one of the group’s SPOT beacons, they were camping at approximately 12,800 feet, near the top of the Black Pyramid, a large rocky feature that is bypassed by climbing a snow and ice slope on the left. Hegeman reported that all was well with the group and they hoped to summit the next day. These were the last messages received from the team._x000a_At approximately 6:30 p.m. on May 30, Enumclaw police dispatch received a call from Alpine Ascents International reporting an overdue team on Liberty Ridge. At Camp Schurman, ranger Stefan Lofgren located and interviewed the pair of climbers who had just completed the Liberty Ridge and had seen the AAI party two days earlier. They told Lofgren that the larger team left Thumb Rock at about 8 a.m. on May 28, and that they had heard a belay signal yelled from above that afternoon. Around 4 p.m. bad weather moved in, and several inches of snow fell over the following hours. As they climbed the route the next day, the pair discovered a smashed ice axe near the base of the Black Pyramid, as well as a second ice axe planted in the snow and a black plastic bag higher up. They saw tracks but could not determine their age or origin._x000a_An NPS-led search was launched early on May 31, with a climbing ranger team ascending the route and a helicopter team doing aerial reconnaissance. Aerial searchers located a broad debris field of climbing and camping gear (estimated at 0.5 mile by 0.25 miles in area) near the base of Willis Wall, 3,000 feet below the last known location of the climbers. No sign of survivors was observed, either by the ground team that climbed the Liberty Ridge or by aerial searchers. During a second helicopter flight in early afternoon, searchers equipped with avalanche beacons reported multiple beacon signals from the debris field. Again, however, no sign of survivors was observed, and ongoing icefall and rockfall in the area presented an immediate threat to the hovering helicopter or potential ground searchers._x000a_Given the evidence, the NPS concluded that the party had been swept off the mountain, sometime while they were still at their high camp during the night of May 28 or the morning of May 29. Because of the significant risk to recovery teams, the decision was made on the afternoon of May 31 not to attempt immediate recovery of the victims. (Source: NPS Case Incident Record.)_x000a_ANALYSIS_x000a_Liberty Ridge is prone to the standard objective hazards of any big mountain climb, including glacier travel, altitude, weather, rock/ice fall, and avalanches. It remains unclear exactly what caused this accident, but it’s likely that an avalanche, icefall, or a collapsing ice ledge swept the climbers off the ridge and down to the Carbon Glacier below the Willis Wall. By all accounts, Matt Hegeman and Eitan Green were climbing guides of the highest caliber. This tragic event reminds us that regardless of how competent trip leaders, partners, or clients may be, the risks inherent in climbing mountains will always be present. (Source: The Editors.)_x000a_"/>
    <n v="7"/>
    <m/>
    <m/>
    <m/>
    <m/>
    <m/>
    <m/>
    <m/>
    <m/>
    <m/>
    <m/>
    <m/>
    <m/>
    <x v="0"/>
    <n v="1"/>
    <m/>
    <x v="1"/>
    <x v="1"/>
    <x v="0"/>
    <x v="1"/>
    <x v="0"/>
    <x v="0"/>
    <m/>
    <m/>
    <x v="0"/>
    <m/>
    <m/>
    <m/>
    <x v="0"/>
    <x v="1"/>
    <m/>
    <m/>
    <m/>
    <x v="1"/>
    <m/>
    <m/>
    <m/>
    <m/>
    <n v="1"/>
    <m/>
    <x v="0"/>
    <m/>
    <m/>
    <m/>
    <m/>
    <m/>
    <m/>
    <m/>
    <m/>
    <m/>
    <m/>
    <m/>
    <m/>
    <x v="0"/>
    <m/>
    <m/>
    <m/>
    <m/>
    <m/>
    <m/>
    <m/>
    <m/>
    <n v="1"/>
    <m/>
    <m/>
    <m/>
    <m/>
    <m/>
    <m/>
    <m/>
    <m/>
    <x v="1"/>
    <m/>
    <n v="1"/>
    <m/>
    <m/>
    <m/>
    <m/>
    <m/>
    <m/>
    <m/>
    <m/>
    <n v="1"/>
    <m/>
    <m/>
    <m/>
    <m/>
    <m/>
    <m/>
    <m/>
  </r>
  <r>
    <x v="2138"/>
    <s v="Fall on Rock _x000a_Colorado, Eleven Mile Canyon, Pine Cone Dome"/>
    <x v="26"/>
    <s v="I felt super solid. The route (appropriately named Harder Than It Looks) was comfortably within my difficulty range and well-suited to my strengths: delicate and slabby at the bottom, with a fun-looking undercling near the top._x000a_I had just completed a day of self-rescue instruction with a guide service. Having finished a bit ahead of schedule, our guide had asked if we’d like to climb a pitch or two before heading home. It was my birthday, and I was eager to get in at least one pitch after a long day of instruction. I jumped at the chance to lead._x000a_I cruised past the first three bolts, feeling only as apprehensive as I usually do on lead and enjoying the delicate moves up the slab. I departed the last small ledge and headed up and right. At the base of the undercling, I placed a 0.5 Camalot, extended the piece with a sling, smiled to myself at the textbook placement, and continued through the crux, underclinging up and to the left._x000a_The fall was unexpected. As I turned my right hip into the wall and reached for the exit jug, my foot popped. It happened quickly—one moment I was hoping my gear would hold, and the next I was swinging from my rope, upside down, with the worst headache of my life._x000a_A year later, we’re still not entirely sure what caused me to flip upside down, but it was most likely some combination of the ledge below the undercling, the diagonal stretch of rope from my last piece, and the swing I took. I fell around 12 or 15 feet, leaving me dangling 15 or 20 feet above the ground. Our guide soloed up the slab to turn me right side up and grab the gear I’d left after David lowered me to the ground._x000a_When I saw the blood inside my helmet, I realized how lucky I had been. A trip to the hospital confirmed a concussion, and I got a few staples in my scalp. I had hefty scrapes and bruises on the backs of my hands from hitting the wall upside-down._x000a_Over a year later, I’m left with a subpar sense of smell. When the back of my head hit the wall, the front of my brain slammed against my skull and compressed the nerves running through my nasal passage. When I’m on the sharp end, I still get flashbacks and waves of dizziness, no matter how mellow the climb. But any time I think about how much stronger I might be climbing had I never had an accident, or how I’d still be able to smell the difference between coffee and cigarettes, I redirect my train of thought to how fortunate I am that the outcome was not any worse.   October 5 used to be just my birthday. Now it’s also reminder of how lucky I am to be alive, and how a helmet can make all the difference._x000a_ANALYSIS_x000a_Maybe it was the shoes—slightly stiffer and less sensitive than what I was used to. Maybe I shouldn’t have extended my 0.5—a shorter draw might have kept me off the ledge. Maybe I shouldn’t have attempted the route at all. There are a thousand ways to analyze it and come up with no answers. Instead of dwelling on what went wrong, I am thankful for what went right, and now I frequently request that my climbing partners wear their brain buckets, even on the most innocent-looking terrain. (Source: Allie Levy.)_x000a_Editor’s note: Underclings and laybacks are difficult places to stop and place protection, and there may be a temptation to run it out until a better stance is reached. But such choices must always be weighed against the possibility of falling onto or swinging into a ledge."/>
    <n v="7"/>
    <m/>
    <m/>
    <m/>
    <m/>
    <m/>
    <m/>
    <m/>
    <m/>
    <m/>
    <m/>
    <m/>
    <m/>
    <x v="0"/>
    <n v="1"/>
    <m/>
    <x v="0"/>
    <x v="1"/>
    <x v="0"/>
    <x v="0"/>
    <x v="0"/>
    <x v="0"/>
    <m/>
    <n v="1"/>
    <x v="0"/>
    <m/>
    <m/>
    <m/>
    <x v="0"/>
    <x v="0"/>
    <m/>
    <m/>
    <m/>
    <x v="0"/>
    <m/>
    <m/>
    <m/>
    <m/>
    <m/>
    <m/>
    <x v="0"/>
    <m/>
    <m/>
    <m/>
    <m/>
    <m/>
    <m/>
    <m/>
    <m/>
    <m/>
    <m/>
    <n v="1"/>
    <m/>
    <x v="0"/>
    <m/>
    <n v="1"/>
    <m/>
    <m/>
    <m/>
    <m/>
    <m/>
    <m/>
    <m/>
    <m/>
    <m/>
    <m/>
    <m/>
    <m/>
    <m/>
    <m/>
    <m/>
    <x v="1"/>
    <m/>
    <m/>
    <m/>
    <m/>
    <m/>
    <m/>
    <m/>
    <m/>
    <m/>
    <m/>
    <m/>
    <m/>
    <m/>
    <m/>
    <m/>
    <n v="1"/>
    <m/>
    <m/>
  </r>
  <r>
    <x v="2139"/>
    <s v="Fall On Rock _x000a_Idaho, City Of Rocks, Elephant Rock"/>
    <x v="26"/>
    <s v="On May 24, a climber in his early 20s was leading Rye Crisp (5.8) while his sister belayed him. According to his sister, he was an experienced climber who leads up to 5.11. Because the climb was relatively easy for him, he had not placed any protection, though there was ample opportunity to do so. Approximately 40 feet up, his foot slipped and he fell to the ground, landing on a granite slab on his left elbow. The elbow was severely broken. Climbing ranger Brad Shilling and four other climbers, all wilderness first responders, assisted the climber, placed him on a backboard, and evacuated him to a waiting ambulance._x000a_Analysis_x000a_A slip can happen at any time, no matter how experienced you are. If you have protection with you (as he did) there’s no reason not to use it. (Source: Anonymous responder at the accident scene.)"/>
    <n v="4"/>
    <m/>
    <m/>
    <n v="1"/>
    <m/>
    <m/>
    <m/>
    <m/>
    <m/>
    <m/>
    <m/>
    <n v="1"/>
    <m/>
    <x v="0"/>
    <n v="1"/>
    <m/>
    <x v="1"/>
    <x v="1"/>
    <x v="0"/>
    <x v="0"/>
    <x v="0"/>
    <x v="0"/>
    <m/>
    <m/>
    <x v="0"/>
    <m/>
    <m/>
    <m/>
    <x v="0"/>
    <x v="0"/>
    <m/>
    <m/>
    <m/>
    <x v="0"/>
    <m/>
    <m/>
    <m/>
    <m/>
    <m/>
    <m/>
    <x v="0"/>
    <m/>
    <m/>
    <m/>
    <m/>
    <m/>
    <m/>
    <m/>
    <m/>
    <m/>
    <m/>
    <m/>
    <m/>
    <x v="0"/>
    <m/>
    <m/>
    <m/>
    <m/>
    <m/>
    <m/>
    <m/>
    <m/>
    <m/>
    <m/>
    <m/>
    <m/>
    <m/>
    <m/>
    <m/>
    <m/>
    <m/>
    <x v="1"/>
    <m/>
    <m/>
    <m/>
    <m/>
    <m/>
    <m/>
    <m/>
    <m/>
    <m/>
    <m/>
    <n v="1"/>
    <m/>
    <m/>
    <m/>
    <m/>
    <m/>
    <m/>
    <m/>
  </r>
  <r>
    <x v="2140"/>
    <s v="Fall On Rock - Climbing Unroped _x000a_Montana, Bitterroot National Forest, Blodgett Canyon"/>
    <x v="26"/>
    <s v="Ryan Silsby, 25, died in a fall in Blodgett Canyon in mid-August. Silsby had parked at the Blodgett Canyon Trailhead, planning a two-day trip. His vehicle was found on September 2 with his camping gear still inside it, and his body was discovered on September 7 at the base of a rock formation on the south side of the canyon, about half a mile from the trailhead, after climbers spotted his pack. He had been free soloing and likely fell on August 16 or 17, the coroner determined._x000a_ANALYSIS_x000a_Telling someone exactly where you’re going when climbing alone can dramatically speed searches, especially in remote locations. In this case, it would not have changed the outcome for the climber, but it would have spared his family and friends some anguish. (Source: The Editors.)"/>
    <n v="4"/>
    <m/>
    <m/>
    <n v="1"/>
    <m/>
    <m/>
    <m/>
    <m/>
    <m/>
    <m/>
    <m/>
    <m/>
    <m/>
    <x v="1"/>
    <m/>
    <m/>
    <x v="1"/>
    <x v="1"/>
    <x v="1"/>
    <x v="1"/>
    <x v="0"/>
    <x v="0"/>
    <m/>
    <m/>
    <x v="1"/>
    <n v="1"/>
    <n v="1"/>
    <m/>
    <x v="0"/>
    <x v="0"/>
    <m/>
    <m/>
    <m/>
    <x v="0"/>
    <m/>
    <m/>
    <m/>
    <m/>
    <m/>
    <m/>
    <x v="0"/>
    <m/>
    <m/>
    <m/>
    <m/>
    <m/>
    <m/>
    <m/>
    <m/>
    <m/>
    <m/>
    <m/>
    <m/>
    <x v="0"/>
    <m/>
    <m/>
    <m/>
    <m/>
    <m/>
    <m/>
    <m/>
    <m/>
    <m/>
    <m/>
    <m/>
    <m/>
    <m/>
    <m/>
    <m/>
    <m/>
    <m/>
    <x v="1"/>
    <m/>
    <m/>
    <m/>
    <m/>
    <m/>
    <m/>
    <m/>
    <m/>
    <m/>
    <m/>
    <m/>
    <m/>
    <m/>
    <n v="1"/>
    <m/>
    <m/>
    <m/>
    <m/>
  </r>
  <r>
    <x v="2141"/>
    <s v="Fall on Rock - Failure to Test Hold _x000a_North Carolina, Linville Gorge, Shortoff Mountain"/>
    <x v="26"/>
    <s v="During the early afternoon of Monday, March 10, Jackson Depew (23) and Zach Patterson (24) were climbing Maginot Line (5.7) on Shortoff Mountain, at the south end of the Linville Gorge Wilderness Area. Jackson was leading the third pitch when he found himself slightly off-route. A hold broke, causing him to fall. Zach was able to control Jackson’s fall, but not before he dropped about 35 feet onto a narrow ledge approximately 200 feet up on the route, sustaining multiple injuries that included a concussion, broken leg, fractured pelvis, tailbone, three broken ribs, and a collapsed lung. Because of his condition he was unable to self-rescue. At this time Zach called me (Wesley Calkins) and my climbing partner Dylan Johnston to request assistance._x000a_Because I am intimately acquainted with Shortoff Mountain, I knew exactly where my friends were. When I arrived at the top of Maginot Line, there were three search and rescue personnel on scene. My first interaction with these gentlemen, unfortunately, conformed to every other interaction I have had with them. At their best, they are honorable, well-intentioned volunteers, but they do not spend much time in fifth-class terrain. I asked who was in charge. They didn’t know and didn’t offer me any plan or directive. Fearing for my friend and unsure what these three gentlemen could possibly do for him, I proceeded to set up a rappel to go down to Jackson. At no time did they direct me not to descend._x000a_I attached my climbing rope to a tree and rappelled approximately 100 feet on a single line with a Grigri. At this point I built a midpoint anchor for the rappel line and continued another 60 feet to Jackson. Dylan also descended the line and positioned himself about 20 feet above._x000a_Jackson was lying in a fetal position. I immediately could tell that he was in a lot of pain. Thanks to my training in technical rescue and wilderness first aid, I began to work. First, I made Jackson safe from falling any farther. I took some gear from his harness and built an anchor about 20 feet above him in a crack system. I secured Jackson to the anchor with his rope. I began assessing and monitoring his condition. I knew that I would not be able to extricate him from the cliff on my own. I knew from his condition that time was a factor and we needed to get him to advanced medical care as quickly as possible. And I knew that the terrain above would not allow for an efficient raising system._x000a_I made cell phone contact with people on top of the cliff and incident command. I gave patient assessments and guided the rescuers where to place their ropes to reach the victim. I tried to be as precise and as helpful as possible._x000a_Poor Zach had been down there belaying for hours. I swapped Jackson’s rope out for my own, so that Jackson and I were secured by my rappel line. Then I directed Dylan to bring Zach up on the original climbing rope and get him off the cliff. Plus, I knew that I needed to get off the cliff eventually, so I also told Dylan to be ready to belay me up once the rescuers had taken over. I busied myself with Jackson, knowing that I had a belay no matter what the rescuers did or didn’t do._x000a_I made several phone calls to communicate Jackson’s progress, so it is difficult to remember when I was first instructed to leave the scene by incident command. However, no one seemed to have a problem when I responded that I would leave the ledge as soon as someone from the rescue squad arrived to care for Jackson. It never occurred to me that they actually wanted me to abandon Jackson without handing him off to a rescuer. I deduced that the incident commander was not on scene, because I could not fathom a directive that instructed me to leave an injured person._x000a_When the first rescuer finally arrived, the rope was too short to reach the victim. It dangled 20 feet above our heads. The rescuer didn’t know how to communicate his predicament to the people upstairs. He was doing the best he could, so I carefully directed him on how to use my climbing rope to rappel the remaining distance to reach Jackson. Once I had him on the ledge, he took out a massive first-aid kit, and once I saw him reach down and touch Jackson I didn’t feel anything but gratitude, admiration, and relief. Thank God, I thought._x000a_The first thing the rescuer told me was incident command wanted me to leave the scene. Jackson moaned some feeble protests, but I responded by saying that definitive care had arrived and that I needed to let the rescuers take over._x000a_But the rescuer had transferred to my climbing rope during his descent, and Jackson was still tied to it as well, and both of them were anchored to the crack system 20 feet above their heads. I honestly didn’t think the rescuer understood any of this very well. I was reluctant to leave and I wasn’t sure how or when he expected me to vacate the ledge. It sounded like more rescuers were on their way, along with a helicopter. It never occurred to me to prusik the line, and the need for my immediate departure was never relayed to me. I told him that I was planning to climb out as soon as they could free up my climbing rope. But they never did. So I simply attached myself to the anchor that was 20 feet away. At the time, it felt like the safest thing for me to do was to wait there._x000a_The helicopter eventually arrived, hovered near the cliff to assess the situation, and then lowered a rescuer with a basket to the ledge._x000a_The two rescuers began packing the victim for extraction. Another paramedic was lowered out of the helicopter and attached the hook to the basket and lifted Jackson away. Then the helicopter lifted away the other two rescuers and I was all alone. I pulled up the now empty rope end, tied in, called up to confirm my belay from Dylan, cleaned all the gear, and climbed with Jackson’s rack, my rack, Jackson’s pack, and my pack._x000a_When I arrived at the top, I wasn’t greeted by rescue personnel, thanked, cared for, or supported. Instead, I was detained by a U.S. Forest Service ranger. He was visibly upset with me and my partner over the situation. I was emotional and more than slightly irritated. The ranger instructed me to hike down the mountain with him. During the two-mile hike, I managed to explain the entire situation that afternoon, and the ranger agreed that something did not sound right—he said that he had been called to the scene to detain a belligerent civilian who was interfering with a professional rescue._x000a_The silent, indifferent eyes of all the rescuers at the trailhead helped me understand what had happened. I believe my actions, my critical thinking, and my decisiveness had embarrassed the search and rescue team members. I had inadvertently robbed them of some pride. The ranger pulled me aside and said, “Look, I admire what you did up there, but I have to do something here, because they are expecting me to arrest you. I’m going to write you a citation for disorderly conduct and you shouldn’t worry about it. It’s not a criminal citation, it’s just a fine. If you pay it, it disappears.” Believe it or not, I was grateful. If he had just believed everything the rescuers said, I would have been in jail. As it was, I was free to get in my car and leave, a gesture for which I am immensely grateful._x000a_ANALYSIS_x000a_Many times in western North Carolina, you have to run out a pitch—or you may choose to run it out because of your comfort level with the climb. However, any number of things can happen while climbing—including breaking a hold, like in this incident—and protection should be placed conservatively to mitigate the risk of huge falls. (Source: Wesley Calkins.)_x000a_[Editor’s note: This became a well-publicized and much-discussed incident. We contacted the local first responders for their side of the story but did not receive a response by publication date.]"/>
    <n v="9"/>
    <m/>
    <m/>
    <n v="2"/>
    <m/>
    <m/>
    <m/>
    <m/>
    <m/>
    <m/>
    <m/>
    <n v="1"/>
    <m/>
    <x v="0"/>
    <n v="1"/>
    <m/>
    <x v="0"/>
    <x v="1"/>
    <x v="0"/>
    <x v="0"/>
    <x v="0"/>
    <x v="0"/>
    <m/>
    <m/>
    <x v="0"/>
    <m/>
    <m/>
    <m/>
    <x v="0"/>
    <x v="0"/>
    <m/>
    <m/>
    <m/>
    <x v="0"/>
    <m/>
    <m/>
    <m/>
    <m/>
    <m/>
    <m/>
    <x v="0"/>
    <m/>
    <m/>
    <m/>
    <m/>
    <m/>
    <m/>
    <m/>
    <m/>
    <n v="1"/>
    <m/>
    <n v="1"/>
    <m/>
    <x v="0"/>
    <m/>
    <m/>
    <m/>
    <m/>
    <n v="1"/>
    <m/>
    <m/>
    <m/>
    <m/>
    <m/>
    <m/>
    <n v="1"/>
    <m/>
    <m/>
    <m/>
    <m/>
    <m/>
    <x v="1"/>
    <m/>
    <m/>
    <m/>
    <m/>
    <m/>
    <m/>
    <m/>
    <m/>
    <n v="1"/>
    <m/>
    <m/>
    <m/>
    <m/>
    <m/>
    <m/>
    <m/>
    <m/>
    <m/>
  </r>
  <r>
    <x v="2142"/>
    <s v="Fall on Rock - Failure to Test Hold _x000a_North Carolina, Pisgah National Forest, Victory Wall"/>
    <x v="26"/>
    <s v="On March 21, MT (30) and her partner (age 35) started an unnamed 5.7/5.8 climb on the Victory Wall. MT began the second pitch by moving right approximately 15 feet. After placing a blue Metolius TCU, she continued up, slotted a nut between a block and the wall, pulled up, and in the process dislodged the entire block, causing her to fall approximately 25 feet. The sharp, heavy block (100 pounds or more) struck her lower left leg. Luckily, her attentive belayer was able to arrest the fall._x000a_T’s shin was bleeding heavily and one of the ropes was cut to the core. She was lowered to the ground and was able to walk unaided the first 2/3 mile to the car. Her partner supported her the last 1/3 mile._x000a_ANALYSIS_x000a_According to MT: “We were climbing on half ropes, and four out of the seven core strands and the entire sheath of one rope was cut. The other rope was fine and arrested my fall. As far as I can remember, I was falling at the same speed as the dislodged rock. When the rope finally arrested my fall, I was pulled up into the rock (which is how I got numerous, deep lacerations on my lower left leg and ankle). After the rock crashed past me, I smashed into the rock facing outward, with my butt and upper thigh area sustaining huge bruises and small cuts. My left calf was cut open and ended up swelling twice the size of my right calf._x000a_My advice to other climbers: Learn how to place solid gear and always inspect the quality of the rock. Testing this placement could have prevented my accident. I didn’t expect a rock the size of a 1980s microwave to move! (Source: MT.)_x000a_[Editor’s note: This incident highlights an important benefit of using half (double) ropes, particularly in alpine terrain or crags where loose rock is suspected.]"/>
    <n v="6"/>
    <m/>
    <m/>
    <m/>
    <n v="1"/>
    <n v="1"/>
    <m/>
    <m/>
    <m/>
    <m/>
    <m/>
    <m/>
    <m/>
    <x v="0"/>
    <n v="1"/>
    <m/>
    <x v="1"/>
    <x v="1"/>
    <x v="0"/>
    <x v="0"/>
    <x v="0"/>
    <x v="0"/>
    <m/>
    <m/>
    <x v="0"/>
    <m/>
    <m/>
    <m/>
    <x v="0"/>
    <x v="1"/>
    <m/>
    <m/>
    <m/>
    <x v="0"/>
    <m/>
    <m/>
    <m/>
    <m/>
    <m/>
    <m/>
    <x v="0"/>
    <m/>
    <m/>
    <m/>
    <m/>
    <m/>
    <m/>
    <m/>
    <m/>
    <m/>
    <m/>
    <m/>
    <m/>
    <x v="0"/>
    <m/>
    <m/>
    <m/>
    <m/>
    <m/>
    <m/>
    <m/>
    <m/>
    <m/>
    <m/>
    <n v="1"/>
    <n v="1"/>
    <m/>
    <m/>
    <m/>
    <m/>
    <m/>
    <x v="1"/>
    <m/>
    <m/>
    <m/>
    <m/>
    <m/>
    <m/>
    <m/>
    <m/>
    <n v="1"/>
    <m/>
    <m/>
    <m/>
    <m/>
    <m/>
    <m/>
    <m/>
    <m/>
    <m/>
  </r>
  <r>
    <x v="2143"/>
    <s v="Fall on Rock - Inadequate Protection, Cam Pulled Out _x000a_New York, Shawangunks, The Trapps, Cascading Crystal Kaleidoscope"/>
    <x v="26"/>
    <s v="On August 9 a climber was starting either the second pitch of Cascading Crystal Kaleidoscope (CCK) or CCK Direct—the pitches start in the same area of Grand Traverse Ledge. He reportedly placed one cam in a horizontal crack, continued climbing, decided to retreat, and then fell or “took” on the cam. The piece popped and he fell 15 to 20 feet onto Grand Traverse Ledge, suffering a broken back and incomplete spinal cord injury. Rescuers lowered him and carried him to the Carriage Road, and he was airlifted to a hospital. Initially the climber was paralyzed from the waist down, but after surgery and rehab he has recovered significantly and is able to walk._x000a_ANALYSIS_x000a_Many routes at the Gunks require calculated risks and run-outs, and CCK is a good example. The two main options for leaving Grand Traverse Ledge (5.7+ and 5.8+) both are considered PG/R for seriousness. If a climber is in doubt about this pitch, an easier and well-protected alternative (Updraft, 5.5) leads to a belay stance from which the final pitch of CCK or CCK Direct is easily accessed. Cam placements are prone to walking in horizontal cracks, and extending the piece with a long sling may prevent this. When making crucial protection placements (a single piece protecting against a long fall), backing up the piece is always recommended. (Source: The Editors.)"/>
    <n v="4"/>
    <m/>
    <m/>
    <m/>
    <m/>
    <m/>
    <m/>
    <m/>
    <m/>
    <m/>
    <m/>
    <m/>
    <m/>
    <x v="0"/>
    <n v="1"/>
    <m/>
    <x v="1"/>
    <x v="1"/>
    <x v="0"/>
    <x v="0"/>
    <x v="0"/>
    <x v="0"/>
    <m/>
    <m/>
    <x v="0"/>
    <m/>
    <m/>
    <m/>
    <x v="0"/>
    <x v="0"/>
    <m/>
    <m/>
    <m/>
    <x v="0"/>
    <m/>
    <m/>
    <m/>
    <m/>
    <m/>
    <m/>
    <x v="0"/>
    <m/>
    <m/>
    <m/>
    <m/>
    <m/>
    <m/>
    <m/>
    <m/>
    <m/>
    <m/>
    <m/>
    <m/>
    <x v="0"/>
    <m/>
    <m/>
    <m/>
    <m/>
    <m/>
    <m/>
    <m/>
    <m/>
    <m/>
    <m/>
    <m/>
    <m/>
    <m/>
    <m/>
    <m/>
    <m/>
    <m/>
    <x v="0"/>
    <m/>
    <m/>
    <m/>
    <m/>
    <m/>
    <m/>
    <m/>
    <m/>
    <m/>
    <m/>
    <m/>
    <m/>
    <m/>
    <n v="1"/>
    <m/>
    <m/>
    <m/>
    <m/>
  </r>
  <r>
    <x v="2144"/>
    <s v="Fall On Rock - No Protection _x000a_New York, Shawangunks, The Trapps, Yellow Wall"/>
    <x v="26"/>
    <s v="Heidi Duartes Wahl, 28, died November 15 after falling to the ground from about 20 feet up Yellow Wall (5.11) at the Trapps. The climber had not placed any protection, which is the norm for the relatively easy but poorly protected start of this route. She appears to have broken her neck in the groundfall and died at the scene or soon afterward. She was wearing a helmet._x000a_ANALYSIS_x000a_A Chilean climber living in the United States, Duartes Wahl was highly experienced and skilled. She appears to have slipped on relatively easy ground (approximately 5.7 on a 5.11 climb) before she reached good protection. This tragic accident points up the potentially catastrophic consequences of a short fall onto the ground or a ledge, and thus the need for great care even on terrain that is very easy for the climber. (Source: The Editors.)"/>
    <n v="5"/>
    <m/>
    <m/>
    <m/>
    <n v="1"/>
    <m/>
    <m/>
    <m/>
    <m/>
    <m/>
    <m/>
    <n v="1"/>
    <m/>
    <x v="1"/>
    <m/>
    <m/>
    <x v="1"/>
    <x v="1"/>
    <x v="0"/>
    <x v="0"/>
    <x v="0"/>
    <x v="0"/>
    <m/>
    <m/>
    <x v="0"/>
    <m/>
    <m/>
    <m/>
    <x v="0"/>
    <x v="0"/>
    <m/>
    <m/>
    <m/>
    <x v="0"/>
    <m/>
    <m/>
    <m/>
    <m/>
    <m/>
    <m/>
    <x v="0"/>
    <m/>
    <m/>
    <m/>
    <m/>
    <m/>
    <m/>
    <m/>
    <m/>
    <m/>
    <m/>
    <m/>
    <m/>
    <x v="0"/>
    <m/>
    <m/>
    <m/>
    <m/>
    <m/>
    <m/>
    <m/>
    <m/>
    <m/>
    <m/>
    <m/>
    <m/>
    <m/>
    <m/>
    <m/>
    <m/>
    <m/>
    <x v="0"/>
    <m/>
    <m/>
    <m/>
    <m/>
    <m/>
    <m/>
    <m/>
    <m/>
    <m/>
    <m/>
    <m/>
    <m/>
    <m/>
    <m/>
    <m/>
    <m/>
    <n v="1"/>
    <m/>
  </r>
  <r>
    <x v="2145"/>
    <s v="Fall On Rock - Rope Soloing _x000a_New Hampshire, Cathedral Ledge, Barber Wall"/>
    <x v="26"/>
    <s v="At approximately 11:40 a.m. on July 12, I greeted a solo climber as I was rappelling Chicken Delight on the Barber Wall at Cathedral Ledge with a client. I observed that the solo climber had just rappelled Double Vee/Jolt on a static line, and appeared to be preparing to rope-solo back up, using an ascender rigged to a chest harness as an auto-belay. I also observed a party of two on the nearby climb Nutcracker._x000a_I short-roped my client, J.M., over to the climb Upper Refuse, which is a couple of hundred yards away from the Barber Wall and out of sight. I had just started leading Upper Refuse when one of the climbers who had been on Nutcracker appeared below and asked if anyone was an EMT, as a climber had fallen 70 feet and was seriously injured. I asked if 911 had been called, and he confirmed he was on the phone with them. I left a piece of protection in the climb and quickly downclimbed back to J.M. I then pulled my rope and short-roped J.M. back to the accident scene._x000a_I arrived at the base of the Barber Wall at 12:12 p.m., about 12 minutes after the fall. The victim, B.D., was conscious when I arrived, but the two witnesses confirmed he had been unconscious for at least five minutes after the fall. He had come to rest crumpled around a tree, with his head downhill. I immediately noticed what appeared to be a left femur fracture, as well as some trauma to his face. I found no signs of a head injury on the back of the victim’s head, even though he was not wearing a helmet._x000a_B.D. was able to communicate his name, age, residence, and where he was, but not what month it was. In order to put traction on the left femur, I had the two recreational climbers and my client aid me by supporting his head and arms while we straightened him into a position where I could get traction on his leg and look for other lifethreatening injuries. Once I found no other immediate threats, I called Mountain Rescue Service to update them on the severity of the victim’s injuries and confirm they knew exactly where we were (since 911 sometimes does not relay an accurate location)._x000a_During my secondary exam I discovered an open tear in the victim’s lower right arm, where it appeared he had sustained an open compound fracture and the bone had reduced on its own. The 10-inch laceration was not bleeding much, so I put slight traction on that arm, which eased the pain. B.D. also complained of his right leg hurting, and while there was no obvious fracture we applied slight traction on that leg, which seemed to lower his pain._x000a_Over the next 50 minutes the victim stayed “AOx2” (alert and aware of name and location). He continuously complained of difficulty breathing and confusion about what had happened. Two sets of vitals recorded a heart rate of 100 and difficulty breathing. A couple of other climbers had arrived, and I facilitated a rotation of people applying manual traction, giving each person an opportunity to stand and rest. I continually checked on my client, J.M., who was steadfast while we cared for B.D._x000a_At 12:50 p.m. a Mountain Rescue Service member made contact with me from the top of the Barber Wall, and 15 minutes later the paramedics arrived. The lead paramedic took over medical care, and I redirected my focus on scene safety as we now had non-climber paramedics on scene, with questionable footing where they were accessing the victim. I anchored the one who appeared to be the least surefooted and most exposed, then started gathering our gear for the carry-out._x000a_Mountain Rescue Service had set up a traversing hand line as well as a belay line for the litter, in order to facilitate the carry-out in third-class terrain. While stopped at a rope-switch point, I noticed the victim staring at the sun and placed my hands to shade his eyes. His pupils were unresponsive. The lead paramedic was notified that the patient’s condition had changed, and he made a few last-ditch efforts before calling him “coded.” As rigor had started to set in, and the cause of death was likely severe internal trauma, no CPR was performed. The time was approximately 1:50 p.m._x000a_ANALYSIS_x000a_Because the victim was climbing alone, I can only speculate on what happened, based on the evidence I saw. When I arrived no one had touched the victim. He had a single strand of static rope threaded through an ATC and clipped with a locking carabiner to his belay loop. The carabiner was locked. His ascender, clipped to an improvised chest harness, was not attached to a rope. He had another locking carabiner on his belay loop that was not in use. There was a fair amount of slack in the rope on both sides of the belay device._x000a_I confirmed from the Mountain Rescue Service member who had arrived at the top of the cliff that one end of B.D.’s rope was anchored to a tree above Double Vee with a bowline, and then redirected off another tree, presumably to position the rope over Jolt. The other end of the rope was unsecured at the top of the cliff, leaving a “loop” that hung down to where the victim came to rest. The nearby climbers said his fall had started from the very top of the cliff._x000a_From this info I speculate that B.D. rappelled a single strand of his static rope to the base of Jolt. He then used his chest-rigged ascender to self-belay an ascent of Jolt. At the top of the climb he removed the ascender and installed his belay/rappel device on the rope, but he appears to have attached the device to the wrong point on the rope, with 70-plus feet of slack between it and the anchor. He then leaned back to descend. Another theory is that an unknown medical condition caused him let go of his brake hand while rappelling, but the fact that there was a fair amount of slack in the system where he came to rest doesn’t really support this. It’s also possible he had left the ATC on the rope while ascending Jolt, then pulled up all the rope after removing his ascender, and then somehow fell, with the free end of the rope somehow getting caught at the top of the cliff. [The top of the Barber Wall is non-technical but because of the dense conifer growth on Cathedral Ledge, pine needles make it easy to slip, especially in rock shoes.] None of these scenarios would be forgiving, as there is a vertical, 70-foot fall to a flat ledge._x000a_It should be noted that B.D., age 56, was a well-known New England climber with experience spanning three decades, across the country, and countless hard first ascents to his name. The list of renowned climbers that knew and trusted him as a safe and extremely competent climber is long. (Source: D.G. Lottmann, Mountain Rescue Service member.)"/>
    <n v="7"/>
    <m/>
    <m/>
    <m/>
    <m/>
    <m/>
    <m/>
    <n v="1"/>
    <m/>
    <m/>
    <m/>
    <n v="1"/>
    <m/>
    <x v="1"/>
    <m/>
    <m/>
    <x v="0"/>
    <x v="1"/>
    <x v="0"/>
    <x v="1"/>
    <x v="0"/>
    <x v="0"/>
    <m/>
    <m/>
    <x v="0"/>
    <n v="1"/>
    <n v="1"/>
    <m/>
    <x v="0"/>
    <x v="0"/>
    <m/>
    <m/>
    <m/>
    <x v="0"/>
    <m/>
    <m/>
    <m/>
    <m/>
    <m/>
    <m/>
    <x v="0"/>
    <m/>
    <m/>
    <m/>
    <m/>
    <m/>
    <m/>
    <m/>
    <m/>
    <m/>
    <m/>
    <m/>
    <m/>
    <x v="0"/>
    <n v="1"/>
    <m/>
    <m/>
    <m/>
    <m/>
    <m/>
    <m/>
    <m/>
    <m/>
    <m/>
    <m/>
    <m/>
    <m/>
    <m/>
    <m/>
    <m/>
    <m/>
    <x v="1"/>
    <m/>
    <m/>
    <m/>
    <m/>
    <m/>
    <m/>
    <m/>
    <m/>
    <m/>
    <m/>
    <m/>
    <m/>
    <n v="1"/>
    <m/>
    <m/>
    <m/>
    <m/>
    <m/>
  </r>
  <r>
    <x v="2146"/>
    <s v="Fall on Rock - Rope Soloing _x000a_North Carolina, Crowder Mountain State Park, Middle Finger Wall"/>
    <x v="26"/>
    <s v="Mark Byers (53), an experienced climber, died as a result of a fall while roped solo climbing on the evening of March 11. Byers was leading the route Balcony (5.5). Witnesses mistakenly reported that he had reached the top of the climb and that one of his anchors pulled, causing him to fall. The witnesses reported he fell about 60 feet, striking his head against the rock several times. His rope prevented him from hitting the ground, leaving him on a ledge 10 to 15 feet up. He was not breathing and did not have a pulse when paramedics reached him._x000a__x000a_ANALYSIS _x000a__x000a_In an attempt to shed some light on the event, Bradley Woolf, Robert Hutchins, and I met with park staff to examine the scene. The park had collected some of Mark’s belongings, including his harness (cut by rescuers), his Soloist self-belay device (still secured to the belay loop), his chest sling (cut by rescuers), and the section of rope that was trailing from his harness. Rescuers cut his rope to extract him. Tellingly, there was an overhand knot proximal to the cut end of the rope. This suggests that Mark’s Soloist did not engage during his fall and that the backup knot is what prevented him from falling to the ground. _x000a__x000a_We accompanied park staff to the climb and found no signs of broken gear at the base. Looking up, we could clearly see an intact anchor at the first-pitch belay ledge for the Balcony (about 50 feet up) and a rope tied there and extending up the cliff to an unseen high piece of gear. From the unseen gear the rope descended to a point about 15 feet above the base (some distance below the belay anchor). At the cliff top there was no sign of damage to the existing bolt anchors, and there was no sign that Mark had in fact even reached the top. _x000a__x000a_Bradley and I rappelled to inspect Mark’s high piece. Approximately 40 feet from the lip we found an intact number 7 stopper clipped into the rope with a sling. This is the piece that held Mark’s fall._x000a__x000a_We rappelled down to the anchor we had seen from the ground. It consisted of two 0.5 Camalots and a pink Tricam equalized with a cordelette. There was a red Tricam hanging from the anchor, but not a part of it. We agreed that this was a directional or an early piece of gear placed as Mark led out from his belay anchor. This placement likely failed due to a lateral pull from the rope as Mark fell, but had little bearing on the distance he fell. Above the red Tricam we found a sling girth-hitched around a rock feature. This sling was still clipped into the rope. From here the rope was clipped into the previously described high gear. Above the highest piece the route steepens and pulls through a bulge. We found fresh chalk here, but no sign of broken rock. _x000a__x000a_After our site visit, our group felt very confident the accident was not a product of gear failure but rather the result of an inverted fall that caused the Soloist self-belay device to fail to engage. It is highly likely that while pulling the bulge Mark fell into an inverted body orientation. It is also possible that falling with the rope behind his leg could have inverted Mark. Either way, falling upside-down can cause the Soloist device to fail to engage, a possibility the former manufacturer warned users about. _x000a__x000a_Rescuers report that Mark’s airway was compromised by a chest sling he was wearing and that this was likely the proximal cause of death. Pictures that Mark took during a prior ascent show a red sling configured such that the tie-in point was in the center of his chest (secured with locking carabiner). This effectively creates an X across the front of the chest, which could ride up in the event of a fall and impact the victim’s airway. _x000a__x000a_In summary, site evidence and the knot in the rope suggest that Mark took a leader fall while climbing through the steepest part of the route. This fall was not arrested by the Soloist, probably because of his body orientation. Once the fall was stopped by the backup knot, Mark’s chest rig rode up on his torso to the point where it impacted his airway. Perhaps due to his injuries, Mark was unable to right himself and take weight off the chest sling. (Source: Eddie Medina, Carolina Climbers Coalition.) _x000a__x000a_[Editor’s note: The Soloist belay device is no longer manufactured. Climbers who still use this device must be aware that it is only designed to catch a leader falling in a relatively upright position. Consider appropriate backups.]"/>
    <n v="5"/>
    <m/>
    <m/>
    <m/>
    <m/>
    <m/>
    <m/>
    <n v="1"/>
    <m/>
    <m/>
    <m/>
    <n v="1"/>
    <m/>
    <x v="1"/>
    <m/>
    <m/>
    <x v="1"/>
    <x v="1"/>
    <x v="0"/>
    <x v="0"/>
    <x v="0"/>
    <x v="0"/>
    <m/>
    <m/>
    <x v="0"/>
    <n v="1"/>
    <m/>
    <m/>
    <x v="0"/>
    <x v="0"/>
    <m/>
    <m/>
    <m/>
    <x v="0"/>
    <m/>
    <m/>
    <m/>
    <m/>
    <m/>
    <m/>
    <x v="0"/>
    <m/>
    <m/>
    <m/>
    <m/>
    <m/>
    <m/>
    <m/>
    <m/>
    <m/>
    <m/>
    <m/>
    <m/>
    <x v="0"/>
    <m/>
    <m/>
    <m/>
    <m/>
    <m/>
    <m/>
    <m/>
    <m/>
    <m/>
    <m/>
    <m/>
    <m/>
    <m/>
    <m/>
    <m/>
    <m/>
    <m/>
    <x v="1"/>
    <m/>
    <m/>
    <m/>
    <m/>
    <m/>
    <m/>
    <m/>
    <m/>
    <n v="1"/>
    <m/>
    <m/>
    <m/>
    <m/>
    <m/>
    <m/>
    <m/>
    <m/>
    <m/>
  </r>
  <r>
    <x v="2147"/>
    <s v="Fall on Rock – Inadequate Protection, No Helmet _x000a_West Virginia, New River Gorge National River, Junkyard Area"/>
    <x v="26"/>
    <s v="On November 9 a male climber (28) was leading New River Gunks, a popular 5.7 traditional route, when he fell approximately 12 to 15 feet. The climber, whose only protection was a single fixed cam (Wild Country Zero 5), suffered a groundfall and landed in a seated position, also hitting his head. The fixed gear, which local guides and climbers noted had been present since at least 2009, failed when the cable stem of the device separated from the cam head assembly during the fall._x000a__x000a_Other climbers placed a call to the Fayette County 911 center, and NPS rangers, nearby climbers, and first responders carried the injured climber by litter to the parking area for transport to a local hospital. The climber suffered a spinal injury and fractured his ulna and radius. He was not wearing a helmet. (Source: Jeff West, Chief Ranger, NPS Morning Report; Frank Sellers, Ranger, NPS Incident Report.)_x000a__x000a_ANALYSIS_x000a__x000a_Although this cam was solidly placed within the crack, the integrity of fixed gear can never be assessed comprehensively. This accident easily could have been avoided by placing additional gear nearby, as there were multiple placements available. (Source: R. Bryan Simon.)"/>
    <n v="5"/>
    <m/>
    <m/>
    <m/>
    <n v="1"/>
    <m/>
    <m/>
    <m/>
    <m/>
    <m/>
    <m/>
    <m/>
    <m/>
    <x v="0"/>
    <n v="1"/>
    <m/>
    <x v="1"/>
    <x v="1"/>
    <x v="0"/>
    <x v="0"/>
    <x v="0"/>
    <x v="0"/>
    <m/>
    <m/>
    <x v="0"/>
    <m/>
    <m/>
    <m/>
    <x v="0"/>
    <x v="0"/>
    <m/>
    <m/>
    <m/>
    <x v="0"/>
    <m/>
    <m/>
    <m/>
    <m/>
    <m/>
    <m/>
    <x v="0"/>
    <m/>
    <m/>
    <m/>
    <m/>
    <m/>
    <m/>
    <m/>
    <m/>
    <m/>
    <m/>
    <m/>
    <m/>
    <x v="0"/>
    <n v="1"/>
    <m/>
    <m/>
    <m/>
    <m/>
    <m/>
    <m/>
    <m/>
    <m/>
    <m/>
    <m/>
    <m/>
    <m/>
    <m/>
    <m/>
    <m/>
    <m/>
    <x v="0"/>
    <m/>
    <m/>
    <m/>
    <m/>
    <m/>
    <m/>
    <m/>
    <m/>
    <m/>
    <m/>
    <m/>
    <m/>
    <m/>
    <m/>
    <m/>
    <m/>
    <n v="1"/>
    <m/>
  </r>
  <r>
    <x v="2148"/>
    <s v="Fall on Rock – Inadequate Belay, Inexperience _x000a_Virginia, Richmond, Manchester Wall"/>
    <x v="26"/>
    <s v="On Sunday, November 30, I (Jake Jones) watched as a climber fell approximately 40 feet to the ground while leading. At the time I had just been lowered to the ground after climbing a different route. I happened to look to my right and saw a male climber falling, hit the ground feet-first, and end up in a sitting position._x000a_Luckily, several trained first responders were climbing there that day, along with a nurse. Amazingly, the climber did not seem to have obvious injuries, but he was in tremendous pain. After 911 was called, emergency medical services arrived in under 10 minutes._x000a_ANALYSIS_x000a_A number of factors contributed to this incident. The climber appeared to be experienced, but his partner, belaying with an ATC, was new to belaying a leader. The belayer did not brake properly, got her hands burned by the rope, and let go. The leader knew the belayer was inexperienced and chose to hop on lead anyway. Also, she was anchored to the ground with a piece of cord clipped to her harness haul loop. Haul loops are for hauling a second rope on long climbs, not for attaching to anchors. (Source: Jake Jones.)_x000a_[Editor’s note: Manchester Wall is located by the James River, near downtown Richmond, and consists of three 60-foot granite pillars of an abandoned Richmond and Petersburg Railroad bridge.]"/>
    <n v="4"/>
    <m/>
    <m/>
    <m/>
    <m/>
    <m/>
    <m/>
    <m/>
    <m/>
    <n v="1"/>
    <m/>
    <m/>
    <m/>
    <x v="0"/>
    <n v="1"/>
    <m/>
    <x v="1"/>
    <x v="1"/>
    <x v="0"/>
    <x v="1"/>
    <x v="0"/>
    <x v="0"/>
    <m/>
    <m/>
    <x v="0"/>
    <m/>
    <m/>
    <m/>
    <x v="0"/>
    <x v="0"/>
    <m/>
    <m/>
    <m/>
    <x v="0"/>
    <m/>
    <m/>
    <m/>
    <m/>
    <m/>
    <m/>
    <x v="0"/>
    <m/>
    <m/>
    <m/>
    <m/>
    <m/>
    <m/>
    <m/>
    <m/>
    <m/>
    <m/>
    <m/>
    <m/>
    <x v="0"/>
    <m/>
    <m/>
    <m/>
    <m/>
    <m/>
    <m/>
    <m/>
    <m/>
    <m/>
    <m/>
    <m/>
    <m/>
    <m/>
    <m/>
    <m/>
    <m/>
    <m/>
    <x v="1"/>
    <m/>
    <m/>
    <n v="1"/>
    <m/>
    <m/>
    <m/>
    <m/>
    <m/>
    <m/>
    <m/>
    <m/>
    <m/>
    <m/>
    <m/>
    <m/>
    <m/>
    <n v="1"/>
    <m/>
  </r>
  <r>
    <x v="2149"/>
    <s v="Fall On Rock – Inexperience, Faulty Use Of Equipment _x000a_Colorado, Staunton State Park, Tan Corridor"/>
    <x v="26"/>
    <s v="I heard a scream and saw my rope falling below me. It was August 23, the day I almost died. After putting in six hours of rock climbing, we were ready to pack up and leave the Tan Corridor. I (Asha Nanda, 21) started up the climb called Reef On It to break down the anchor of our last climb. It was a 5.10- that Douglas Sargent Kern had led earlier in the day and left up for me to top-rope._x000a__x000a_I got to the top, clipped into the anchor, and sat back in my harness to test my weight. &quot;Off belay!&quot; I called down to my belayer, Julie MacCready. I had clipped in with a single alpine draw, a sling with a carabiner taped into place at one end like a quickdraw. This supported my full weight from above as I leaned back and focused on setting up the rappel. As I was threading the rope back through the anchor, I felt myself falling. I experienced the rawest form of terror as the air whipped past, the wind carrying my scream to the ground. Startled by the scream, MacCready looked up to see my body plummeting downward. Kern jumped up and ran forward to try to catch me. With arms open and feet spread apart, he braced himself for the impact as my 125-pound body fell from about 60 feet up. I hit him in the chest and arms before bouncing onto the boulders and rolling a few feet._x000a__x000a_I was flat on the ground, my back pressed against the rocks. Kern and Jennifer Lee immediately began assessing me for damage. MacCready dialed 911, while Erika Bannon, a climber who had seen the whole accident, ran down the mountain to guide rescuers to the scene. What seemed like only minutes later, Elk Creek Fire Department arrived with a large rescue party. They treated me for shock and loaded me onto a stretcher to carry me down the trail. I was taken to a landing zone and airlifted to a hospital in Denver, arriving two hours after the fall._x000a__x000a_Seven hours later, a miracle was confirmed. No internal bleeding, concussion, or broken bones—every scan, test, and X-ray had come back negative. The medical staff was in awe. When my nurse heard what Kern had done, she shook her head in disbelief. &quot;If he had not broken your fall, you could have died or at best ended up paralyzed for life.&quot; I walked out of that ER late that night with only bruises and scratches to show for my six-story freefall. When Kern is asked how he reacted with such speed and remained standing after the impact he states, &quot;God is good.&quot;_x000a__x000a_Analysis_x000a__x000a_Never tape slings to create quickdraws. Always have redundant tethers to anchors. If you’re new to climbing, advance cautiously and with respect for the risks._x000a__x000a_[Editor's note: A similar incident occurred in the New River Gorge (2010). In this case, a Petzl String was installed at the ends of two slings along with locking carabiners. (The String is a rubber &quot;keeper&quot; designed to fit on the end of a quickdraw or runner in order to keep the lower carabiner in place for easy clipping and to protect the webbing from abrasion). After this accident a local climber climbed to the anchor and found a locking carabiner on each bolt with a String still affixed to each. Both Strings were torn on the side. Search “The Danger of Open Quickdraws” for an excellent short video from UKClimbing.com illustrating how such &quot;alpine draws&quot; can come unclipped.]"/>
    <n v="6"/>
    <m/>
    <m/>
    <n v="1"/>
    <m/>
    <m/>
    <m/>
    <m/>
    <m/>
    <n v="1"/>
    <m/>
    <m/>
    <m/>
    <x v="0"/>
    <n v="1"/>
    <m/>
    <x v="0"/>
    <x v="1"/>
    <x v="0"/>
    <x v="1"/>
    <x v="0"/>
    <x v="1"/>
    <m/>
    <m/>
    <x v="0"/>
    <m/>
    <m/>
    <m/>
    <x v="0"/>
    <x v="0"/>
    <m/>
    <m/>
    <m/>
    <x v="0"/>
    <m/>
    <m/>
    <m/>
    <m/>
    <m/>
    <m/>
    <x v="0"/>
    <m/>
    <m/>
    <m/>
    <m/>
    <m/>
    <m/>
    <m/>
    <m/>
    <m/>
    <m/>
    <m/>
    <m/>
    <x v="0"/>
    <m/>
    <n v="1"/>
    <m/>
    <m/>
    <m/>
    <m/>
    <m/>
    <m/>
    <m/>
    <m/>
    <m/>
    <m/>
    <m/>
    <m/>
    <m/>
    <m/>
    <m/>
    <x v="1"/>
    <m/>
    <m/>
    <m/>
    <m/>
    <m/>
    <m/>
    <m/>
    <m/>
    <m/>
    <m/>
    <m/>
    <m/>
    <m/>
    <n v="1"/>
    <m/>
    <m/>
    <m/>
    <m/>
  </r>
  <r>
    <x v="2150"/>
    <s v="Fall on Rock – Inexperience, Weather, Protection Pulled Out _x000a_Wyoming, Grand Teton, Lower Exum Ridge"/>
    <x v="26"/>
    <s v="On October 5, at approximately 11:15 a.m., a male climber (26) called Grand Teton dispatch to report that his partner (male, 39) had fallen and broken his leg while leading the first pitch of the Lower Exum Ridge. He stated they needed to be rescued. With high winds on the mountain, the party was informed that a helicopter rescue might not be possible and that they should attempt to self-rescue as far as possible._x000a__x000a_Because of the severity of the terrain and current conditions on the route, including snow- and ice-covered rock, the rescue was anticipated to be complex. Five rangers and a helicopter were summoned to Lupine Meadows. After a recon of the lower mountain from the air, two rangers were dropped at the Lower Saddle and the helicopter returned to Lupine Meadows to be configured for short-haul operation._x000a__x000a_The two rangers at the Lower Saddle made a short climb to the injured climber, who was located just below the chimney on the first pitch of the route. They arrived on scene at 1:48 p.m. At 2:30 p.m., after packaging the injured climber, the rangers requested a short-haul evacuation. The climber and a ranger were extracted at 2:42 p.m. and flown to Lupine Meadows, where the victim was transferred to an ambulance and taken to St. John's Medical Center in Jackson. The other ranger and the climber’s partner rappelled from the scene and hiked down to the Lower Saddle, where they met the helicopter and were flown to Lupine Meadows._x000a__x000a_ANALYSIS_x000a__x000a_The Lower Exum Ridge is rated 5.7. The route begins with some low-angle, blocky terrain just above the Black Dike before it transitions into a large, 120-foot 5.7 chimney. This first-pitch chimney is considered the crux of the route. Though this route is not considered difficult for a 5.8–5.9 climber, it can be outright desperate if not climbed in ideal conditions._x000a__x000a_The two climbers left their camp at the Caves at about 3:30 a.m. with a plan to climb the complete Exum Ridge. Once they arrived at the Lower Saddle, they came to the conclusion that the entire route would not be feasible. Consequently, they made a plan to only climb the Lower Exum Ridge and exit down Wall Street._x000a__x000a_The two made their way toward the base of the Lower Exum and began climbing the snow-covered ramp to the bottom of the first pitch at about 9:30 a.m. [Editor’s note: A six-hour approach from the Caves Camp to the base of this route is quite slow, indicating poor conditions and perhaps a lack of fitness.] The first climber was leading in boots and crampons at this point. He had placed five or six pieces of protection in a diagonal crack and was working his way upward in the bottom of the chimney when he fell about six feet and was caught by his last cam placement. Unfazed by his fall, he got back on the climb and proceeded upward. He fell again, and this time the cam that caught his previous fall pulled out, causing him to fall much further—about 20 feet._x000a__x000a_The climber couldn't recall exactly what caused him to fall for a second time. However, sometime during his fall he either caught his crampon on a rock or his crampon impacted the wall, causing his leg to snap. The victim called down to his partner and told him that he had broken his leg and could not climb down. The partner immediately made a 911 cell phone call for help and initiated a SPOT beacon alert before he began to assist the victim down to the belay ledge._x000a__x000a_Both men had been climbing three to four years and considered themselves to be competent on 5.8–5.9 traditional routes, with some mixed climbing experience. They were properly equipped to deal with a variety of conditions (snow, ice, and rock). Unfortunately, on this particular day, the rock on the route was covered with a light dusting of unconsolidated snow and no ice—not conditions for which they were suited. Rangers had conveyed the conditions on the route to the climbers the day before they left. They were also informed that, should they need a rescue, it could be greatly delayed due to lack of staffing and potentially unfavorable weather. It was by sheer coincidence that two seasonal climbing rangers, who had recently concluded their seasons, happened to be in the area of Lupine Meadows when the initial call came in and thus were available to help with the rescue. (Source: Chris Harder, Incident Commander.)"/>
    <n v="7"/>
    <m/>
    <m/>
    <m/>
    <n v="1"/>
    <m/>
    <n v="1"/>
    <m/>
    <m/>
    <n v="1"/>
    <m/>
    <m/>
    <m/>
    <x v="0"/>
    <n v="1"/>
    <m/>
    <x v="1"/>
    <x v="1"/>
    <x v="0"/>
    <x v="0"/>
    <x v="0"/>
    <x v="0"/>
    <m/>
    <m/>
    <x v="0"/>
    <m/>
    <m/>
    <m/>
    <x v="0"/>
    <x v="0"/>
    <m/>
    <m/>
    <m/>
    <x v="0"/>
    <m/>
    <m/>
    <m/>
    <n v="1"/>
    <m/>
    <m/>
    <x v="0"/>
    <m/>
    <m/>
    <m/>
    <m/>
    <m/>
    <n v="1"/>
    <m/>
    <m/>
    <m/>
    <m/>
    <m/>
    <m/>
    <x v="0"/>
    <m/>
    <m/>
    <m/>
    <m/>
    <m/>
    <m/>
    <m/>
    <m/>
    <m/>
    <m/>
    <m/>
    <m/>
    <m/>
    <m/>
    <m/>
    <m/>
    <m/>
    <x v="0"/>
    <m/>
    <m/>
    <m/>
    <m/>
    <m/>
    <m/>
    <m/>
    <m/>
    <m/>
    <m/>
    <m/>
    <m/>
    <m/>
    <m/>
    <m/>
    <n v="1"/>
    <m/>
    <m/>
  </r>
  <r>
    <x v="2151"/>
    <s v="Fall On Rock – Miscommunication _x000a_Colorado, Eldorado Canyon State Park, West Ridge"/>
    <x v="26"/>
    <s v="In the late afternoon on October 19, a party of four was climbing on the West Ridge in two parties of two. According to one of these climbers, Mark Hanna, a male climber, 42, and his partner were top-roping the first pitch of Iron Horse (5.11) as their last climb of the day. The climber topped out at the anchors, about 80 feet above the ground, and yelled &quot;OK!&quot; At this point his belayer took him off belay, thinking the climber would descend via rappel, as they had done on previous climbs throughout the day. The climber leaned back to be lowered and fell about 60 feet to a ledge 15 to 20 feet off the ground. He was caught by a small juniper. A climber on scene scrambled up, secured him, and tried to keep him comfortable until Rocky Mountain Rescue arrived._x000a__x000a_The climber regained consciousness after a few minutes and was able to talk and answer questions, which was a positive sign considering he was not wearing his helmet. His injuries included a bad scalp laceration and multiple fractures (leg, heel, and pelvis). He was evacuated by helicopter._x000a__x000a_Analysis_x000a__x000a_This is an all-too-common type of accident. Before starting a climb, the belayer and climber must clearly agree on what the climber plans to do when he or she reaches the anchors. The belayer should never take the climber off until he is certain the climber is off belay. The climber also needs to be precise with instructions once he reaches the anchor. If this climber had yelled &quot;take&quot; or &quot;lower&quot; instead of &quot;OK,&quot; it would have made it clearer to the belayer that he was ready to be lowered instead of planning to rappel. The climber also should test the system and, if possible, visually verify that he's still on belay before trusting that he's ready to be lowered. (Source: The Editors.)"/>
    <n v="8"/>
    <m/>
    <m/>
    <m/>
    <m/>
    <m/>
    <n v="1"/>
    <m/>
    <m/>
    <m/>
    <m/>
    <m/>
    <m/>
    <x v="0"/>
    <n v="1"/>
    <m/>
    <x v="1"/>
    <x v="0"/>
    <x v="0"/>
    <x v="0"/>
    <x v="0"/>
    <x v="0"/>
    <m/>
    <m/>
    <x v="0"/>
    <m/>
    <m/>
    <m/>
    <x v="0"/>
    <x v="0"/>
    <m/>
    <m/>
    <m/>
    <x v="0"/>
    <m/>
    <m/>
    <m/>
    <m/>
    <m/>
    <m/>
    <x v="0"/>
    <m/>
    <m/>
    <m/>
    <m/>
    <m/>
    <m/>
    <m/>
    <m/>
    <m/>
    <m/>
    <m/>
    <m/>
    <x v="0"/>
    <n v="1"/>
    <n v="1"/>
    <m/>
    <m/>
    <m/>
    <m/>
    <m/>
    <m/>
    <m/>
    <m/>
    <m/>
    <m/>
    <m/>
    <m/>
    <m/>
    <m/>
    <m/>
    <x v="1"/>
    <m/>
    <m/>
    <m/>
    <m/>
    <n v="1"/>
    <n v="1"/>
    <m/>
    <m/>
    <m/>
    <m/>
    <m/>
    <m/>
    <m/>
    <m/>
    <m/>
    <n v="1"/>
    <m/>
    <m/>
  </r>
  <r>
    <x v="2152"/>
    <s v="Fall on Rock – No Anchor, Poor Position _x000a_North Carolina, Stone Mountain State Park"/>
    <x v="26"/>
    <s v="Late in the afternoon on Saturday, June 7, Lisa Bacon (31) and Brian Sakofsky (35) fell approximately 60 feet from the Tree Ledge while rappelling the south face of Stone Mountain. Both sustained life-threatening injuries. Bacon was taken by an Air Care helicopter to Wake Forest Baptist Hospital, in Winston-Salem, while Sakofsky was taken by ground._x000a_ANALYSIS_x000a_Park officials, along with members of the Carolina Climbers Coalition, conducted an investigation to determine the cause of the accident. This involved examination of the accident scene and inspection of equipment. The climbers were not interviewed._x000a_Lisa’s harness was attached to the climbing rope by a locking carabiner through the belay/ rappel loop and a partially finished figure 8 knot tied to that carabiner. The rope had been cut a few feet above the knot, apparently by rescue personnel. This configuration suggests the climber was not tied into the rope while moving around on the Tree Ledge before attaching it to the locking carabiner. Her harness also had a belay/rappel device and a nut tool attached to the gear loops. Because the rappel device was not attached to the rope or in a position to be used, it is unlikely she was preparing to rappel at the time she fell. There were no slings or carabiners attached to her harness that would indicate that she was clipped in or able to be clipped in to a fixed anchor._x000a_Brian’s harness was severely abraded on the leg and waist loops, most likely from sliding down the lower angle rock below the Tree Ledge. There was a personal anchor system (PAS) girth-hitched through the belay/rappel loop, a very typical set-up for clipping into anchors. The rope was not attached to Brian’s harness. An additional 48-inch sling was doubled over into a 24-inch length and clipped to the PAS with two locking carabiners. The absence of a carabiner on the end of the 48-inch sling or the PAS suggests the climber was not clipped into an anchor at the time of the fall, nor was he immediately ready to do so. One possible scenario is that Brian intended to wrap the 48-inch sling around a tree or rock and use that as anchor, but the sling likely would not have reached around the tree closest to where the fall occurred._x000a_The top of the Entrance Crack, at the right end of Tree Ledge, was the most likely location from where the climbers fell (based on where they landed and what information the rangers had). There were no signs of an anchor on the tree at the top of the Entrance Crack, nor in the surrounding area, indicating the climbers were not secured at the time of the accident. A two-bolt anchor is located approximately 15 feet above and climber’s left of this tree, but no gear was found attached to it._x000a_Based on the investigation, both Brian and Lisa were likely preparing to rappel or lower from the large tree located at the top of the Entrance Crack. Brian has stated that Lisa was going “over the tree” when she slipped and fell down the face, and he fell while trying to grab her. If this is accurate, this suggests that Brian likely was going to use the tree to assist in lowering Lisa, who was apparently anxious to be on the ground. Lowering a climber is fairly standard practice, however typically the rope would be passed around the tree and secured to the climber being lowered while both climbers were safely anchored to the cliff. Neither climber appears to have been anchored._x000a_The Grigri found with Brian’s equipment was closed and attached to a locking carabiner, but not the rope, suggesting that Lisa was not on belay while moving around the tree. It is likely that Brian was preparing to put Lisa on belay when the accident occurred._x000a_The two-bolt anchor near the accident scene is located on a small, flat ledge and is easily accessible—it is one of the primary means of descent from the Tree Ledge. The anchor location is not easily visible from above, due to the angle of the rock, but is visible when looking back up the cliff from the tree. The climbers’ 70-meter rope would have reached the ground from these bolted anchors. The climbers appear to have been unfamiliar with the area and the descent options._x000a_In conclusion, this was an avoidable accident, with safer descent options being readily available. Most likely a combination of anxiety and a lack of appropriate edge awareness resulted in Lisa losing her balance and falling down the face. If Brian tried to grab her from his position at the top of Entrance Crack, it is easy to see how he could have lost his balance or been pulled off by her weight. (Source: Edited from a report by Brian Payst, Carolina Climbers Coalition.)"/>
    <n v="6"/>
    <m/>
    <m/>
    <m/>
    <m/>
    <n v="2"/>
    <m/>
    <m/>
    <m/>
    <n v="1"/>
    <m/>
    <m/>
    <m/>
    <x v="0"/>
    <n v="1"/>
    <m/>
    <x v="1"/>
    <x v="0"/>
    <x v="0"/>
    <x v="1"/>
    <x v="0"/>
    <x v="0"/>
    <m/>
    <m/>
    <x v="0"/>
    <m/>
    <m/>
    <m/>
    <x v="0"/>
    <x v="0"/>
    <m/>
    <m/>
    <m/>
    <x v="0"/>
    <m/>
    <m/>
    <n v="1"/>
    <m/>
    <m/>
    <m/>
    <x v="0"/>
    <m/>
    <m/>
    <m/>
    <m/>
    <m/>
    <m/>
    <m/>
    <m/>
    <m/>
    <m/>
    <m/>
    <m/>
    <x v="0"/>
    <m/>
    <m/>
    <m/>
    <m/>
    <m/>
    <m/>
    <m/>
    <m/>
    <m/>
    <m/>
    <m/>
    <m/>
    <m/>
    <m/>
    <m/>
    <m/>
    <m/>
    <x v="1"/>
    <n v="1"/>
    <m/>
    <m/>
    <m/>
    <m/>
    <m/>
    <m/>
    <m/>
    <m/>
    <m/>
    <m/>
    <n v="1"/>
    <m/>
    <m/>
    <m/>
    <m/>
    <m/>
    <m/>
  </r>
  <r>
    <x v="2153"/>
    <s v="Fall On Rock – Off-Route, Inadequate Protection _x000a_Colorado, Boulder, Third Flatiron"/>
    <x v="26"/>
    <s v="I was injured in a rock climbing accident on December 13. We were climbing Friday's Folly (5.7) on the back of the Third Flatiron. I’ve climbed the Third Flatiron probably over 100 times, but almost always soloing the East Face and either reversing the route or downclimbing the Southwest Chimney. I had never done Friday's or any adjacent routes. I was climbing with my friend Pat, and both of us have been climbing over 20 years. A route such as Friday’s should be well within my comfort zone, and I led the first pitch with no problem. I established a belay at a fixed eyebolt at Friday's Folly Ledge, pulled up the remaining rope, and belayed Pat until he joined me._x000a_Pat put me on belay and I went up and left from the bolt to start the second pitch. I saw what looked like a runout section above, didn't think it was a good idea for me that day, and downclimbed to the belay. I then went up and right into a dihedral with a wide crack. [Editor's note: Friday's Folly is usually done as a single pitch, ending at the eyebolt about 75 feet up. There are two variations to the rarely climbed second pitch, and the right-hand version goes farther right than the line attempted by the author.] The climbing started low angle, then steepened. I placed some gear, including a slung chockstone. I then placed a number 1 Camalot between a microwave-size block and the main wall—this was about a body length above the slung chockstone. I had poked and prodded the block and detected no motion. I yank-tested the cam, and it seemed stable, again with no motion._x000a_The climbing overhead looked difficult: a steep, overhanging chimney or semicave, with some large, threatening boulders strewn within. It seemed significantly harder than 5.7, and not really like a &quot;normal&quot; route. I saw a potential line going to the left, with an overhanging section of rock forming a short offwidth section before the angle eased off. Again, it looked harder than 5.7, and I wasn't enthusiastic about falling on the cam beside the block. I could have downclimbed to the belay and explored other options or just rappelled to the ground. But I’m a bit of a stickler for climbing ethics or style: I thought it was a two-pitch climb, and I hadn't really &quot;done&quot; it until I did another pitch._x000a_I thought that if I attached a sling to the cam and stood in it, maybe I could reach handholds that would allow me to climb left across the offwidth. I decided to &quot;take&quot; before attaching the sling. I yelled &quot;take&quot; to Pat, then &quot;take tight.&quot; Here's where things really went wrong. I saw the cam pull out of the rock and the chockstone coming toward me. I remember thinking &quot;oh shit&quot; and that I should try to avoid the falling chockstone as I fell. According to Pat, I fell 15 to 20 feet, slamming into the slabby terrain below as the rope caught at the slung chockstone. The block I had pulled out drove into my back and then shattered on a ledge, sending fragments to the ground._x000a_Fortunately, Pat was well to the left and wasn't hit. I was knocked out. My lack of motion suggested to Pat that I was dead or nearly so. He yelled for help. Perhaps surprisingly to him, I regained consciousness after some seconds, moaning and communicating in grunts and broken words. Pat was able to lower me to near his belay point, but I was too far to the side to be lowered directly to him. I was bleeding from a head wound. Not as obvious, but significant: My back was broken, and my left shoulder and upper arm were wrecked. And some minor issues: a small liver laceration, smashed thumb, and miscellaneous cuts and bruises. Luckily, the broken back was just a broken bone—no neurological damage. The head wound was mostly superficial._x000a_I was able to swing close enough for Pat to grab me and secure me to the bolt. We’re taught not to move people with possible spinal cord issues, and Pat could have waited with me for rescuers to arrive, or he could have left me attached to the bolt while he rappelled to the ground. But Pat made the decision to get me to the ground as quickly as reasonably possible. My head injury looked very serious, and it appeared that I might have significant internal injuries. He thought my total condition required getting treatment ASAP._x000a_Pat rigged a chest harness and got me into a tolerably comfortable position to be lowered. Once I was on the ground, he fixed the rope to the bolt, and rappelled. I recall increasing consciousness and pain. Some guy in the area gave me warm clothes and encouragement. The Rocky Mountain Rescue Group appeared in about 45 minutes, as dusk settled in._x000a_I’m not the best person to give an account of the rescue—I got a lovely view of the sky as it turned from gray to black, and of the often sweat-drenched faces of the many hardworking rescuers who rotated turns carrying and lowering the litter. Eventually we made it to an ambulance and then to Boulder Community Hospital. It looks like I will make a good recovery._x000a_Analysis_x000a_I was not wearing my helmet. The helmet-averse who read this can learn from my mistake. Consider that I lost consciousness from impact—always serious—and that it easily could have been worse. A helmet also may have allowed me to participate more actively in the rescue and help Pat evaluate whether immediate lowering was the right action. Risk-taking in partnered rope climbing affects both climbers. There is a saying: You don’t have to wear a helmet, but I don’t have to belay you either._x000a_Every accident may suggest various preventive measures, from the overly general (&quot;Don’t rock climb&quot;) to the overly specific (&quot;Don’t climb the second pitch of Friday's Folly&quot;). I’m still processing this one, but my main advice is to be super-careful with loose rock and ultra-careful when your protection interacts with loose rock."/>
    <n v="8"/>
    <m/>
    <m/>
    <m/>
    <m/>
    <m/>
    <m/>
    <m/>
    <m/>
    <m/>
    <m/>
    <n v="1"/>
    <m/>
    <x v="0"/>
    <n v="1"/>
    <m/>
    <x v="0"/>
    <x v="1"/>
    <x v="0"/>
    <x v="0"/>
    <x v="0"/>
    <x v="0"/>
    <m/>
    <m/>
    <x v="0"/>
    <m/>
    <m/>
    <m/>
    <x v="0"/>
    <x v="0"/>
    <m/>
    <m/>
    <m/>
    <x v="0"/>
    <m/>
    <m/>
    <m/>
    <m/>
    <m/>
    <m/>
    <x v="0"/>
    <m/>
    <m/>
    <m/>
    <m/>
    <m/>
    <m/>
    <m/>
    <m/>
    <n v="1"/>
    <m/>
    <m/>
    <m/>
    <x v="0"/>
    <n v="1"/>
    <m/>
    <m/>
    <m/>
    <m/>
    <m/>
    <m/>
    <m/>
    <m/>
    <m/>
    <m/>
    <m/>
    <m/>
    <m/>
    <m/>
    <m/>
    <m/>
    <x v="0"/>
    <m/>
    <m/>
    <m/>
    <m/>
    <m/>
    <m/>
    <m/>
    <m/>
    <m/>
    <m/>
    <m/>
    <m/>
    <m/>
    <m/>
    <m/>
    <m/>
    <m/>
    <n v="1"/>
  </r>
  <r>
    <x v="2154"/>
    <s v="Fall On Rock – Lead Rope Unclipped From Protection _x000a_Colorado, Eldorado Canyon State Park, Lower Peanuts Wall"/>
    <x v="26"/>
    <s v="Shortly after noon on Saturday, August 9, Wayne Crill (46 at the time) was attempting to lead a new route on the left side of Lower Peanuts Wall. He was belayed by Greg Miller. Crill and Miller had previously worked the route on top-rope, figuring out the moves and assessing the number and quality of protection opportunities. According to Miller, they knew a few points of protection were of marginal quality, but they felt that even if those points failed in a fall, the sounder protection placements would prevent a ground fall._x000a_During his lead attempt, Crill had placed seven pieces of protection over about the first 30 feet of the climb. The line shifted slightly left to right a few times, but at about 30 feet up, Crill was more or less straight above the start of the climb. From that point, he climbed diagonally up and right about 10 feet and placed another piece. He clipped a 21-inch, 8mm Dyneema sling into this piece. The sling likely had been triplelooped on his rack, so he would have clipped it into the piece of protection, unclipped the bottom carabiner, extended the sling, and, presumably, clipped the lead rope into the bottom carabiner. The top carabiner on the sling had a wire gate, and most likely the lower carabiner also had a wire gate._x000a_From here, Crill climbed diagonally up and right about another 10 feet, placed another piece of protection, and used a similarly equipped 21-inch sling in a similar manner. (Miller has stated that Crill may also have placed another point of protection between these two pieces.) Now Crill climbed straight up, about another 10 feet, and placed a slider nut and a stopper equipped with a &quot;screamer&quot; for a quickdraw._x000a_According to Miller, Crill was almost to an obvious undercling, just below the roof band that diagonals up and right across the wall, when he fell. The stopper pulled, but not before a few of the bar tacks on the screamer ripped (as they are designed to do to reduce the force of a fall.) The slider nut also pulled. The fifth piece of protection that Crill had placed was pulled out by the action of the rope. And, if there had been a placement between Crill’s eighth and ninth pieces, as Miller suggests, it also pulled._x000a_As improbable as it sounds, what also seems to have happened is that the force of the fall, likely exacerbated by vibration and slack created by the gear that failed, caused the rope-end carabiners on both of Crills’ eighth and ninth pieces (along the diagonal traverse) to unclip from their respective slings. That left the high point of the rope as the seventh piece of protection that Crill had placed. This piece was too low to arrest the fall, and he fell all the way to the ground._x000a_Responding to screams for help and telephone calls, park rangers, Rocky Mountain Rescue personnel, a sheriff’s deputy, and ambulance personnel arrived on scene. Crill was unconscious and bleeding from the head. Rescuers stabilized him, loaded him into a litter, and lowered him down the talus slope below Lower Peanuts Wall to the Fowler Trail. The litter was placed on a wheel, and the victim was transported to an ambulance waiting at the trailhead. Soon afterward, Crill was loaded into a helicopter and transported to a hospital._x000a_Analysis_x000a_Responders' initial on-scene efforts were directed to stabilizing and packaging Crill for evacuation. After the rescue, the stopper (with screamer attached) and slider nut, and two free carabiners (both with wire gates), were found at the scene. The rope ran up through the first seven protection placements and back down to the ground. (The fifth placement had pulled from the rock but was held up by the fourth protection placement.) Above the seventh placement and the high point of the rope, 21-inch slings were clipped to the eighth and ninth pieces, with no carabiners at the bottom of each of the slings._x000a_Though not at all common, there are two ways this can occur. Carabiner gates can flutter open when a carabiner violently bangs against the rock, or simply by vibrations created when arresting a fall. This may be more likely to cause carabiner failure, rather than unclipping, because a closed gate is critical to the full strength of the carabiner. It is also possible with an open loop of sling, where the rope-end carabiner doesn’t have a mechanism to secure it in place (such as a sewn loop or clove hitch), for the sling to twist and the carabiner to orient itself in such a way that the gate slams against a side of the sling, opens up, and the carabiner unclips from the sling. In this particular case, the very rare event of a carabiner unclipping from a sling happened not once but twice._x000a_Editor's note: As Muehlhauser suggests in his report, fixing the rope-end carabiner to the sling with a clove hitch or other method might prevent it from twisting around a sling and unclipping. However, knots weaken thin Dyneema slings. The surest way to prevent a carabiner gate from vibrating or banging open—or from unclipping itself against a sling— is to use a locking carabiner. For crucial placements, this can provide an extra measure of security. In Crill's case, where two separate placements came unclipped, extremely bad luck played a major role. He was wearing a helmet, which may have mitigated his injuries. Nonetheless, he suffered a traumatic brain injury. Ten months after the accident, his recovery continued to progress.)"/>
    <n v="5"/>
    <m/>
    <m/>
    <n v="1"/>
    <m/>
    <m/>
    <m/>
    <m/>
    <m/>
    <m/>
    <m/>
    <m/>
    <m/>
    <x v="0"/>
    <n v="1"/>
    <m/>
    <x v="0"/>
    <x v="1"/>
    <x v="0"/>
    <x v="0"/>
    <x v="0"/>
    <x v="0"/>
    <m/>
    <m/>
    <x v="0"/>
    <m/>
    <m/>
    <m/>
    <x v="0"/>
    <x v="0"/>
    <m/>
    <m/>
    <m/>
    <x v="0"/>
    <m/>
    <m/>
    <m/>
    <m/>
    <m/>
    <m/>
    <x v="0"/>
    <m/>
    <m/>
    <m/>
    <m/>
    <m/>
    <m/>
    <m/>
    <m/>
    <m/>
    <m/>
    <m/>
    <m/>
    <x v="0"/>
    <m/>
    <m/>
    <m/>
    <m/>
    <m/>
    <m/>
    <m/>
    <m/>
    <m/>
    <m/>
    <m/>
    <m/>
    <m/>
    <m/>
    <m/>
    <m/>
    <m/>
    <x v="0"/>
    <m/>
    <m/>
    <m/>
    <m/>
    <m/>
    <m/>
    <m/>
    <m/>
    <m/>
    <m/>
    <m/>
    <m/>
    <m/>
    <n v="1"/>
    <m/>
    <m/>
    <m/>
    <m/>
  </r>
  <r>
    <x v="2155"/>
    <s v="Fall On Rock, Nut Pulled Out – No Helmet _x000a_Connecticut, Ragged Mountain, Small Cliff"/>
    <x v="26"/>
    <s v="On April 30 I was leading Diagonal (5.6) on the Small Cliff at Ragged Mountain. I fell from about halfway up, at a point where the diagonaling crack offsets to the right. I had put in a cam about 10 feet up and then a nut in a not-great placement. I was looking for another placement, holding a sloping hold, and my foot must have slipped. I pulled out my second piece, which was in an expanding crack, and the next moment I was on my back on the trail. There was a rock among the leaves, resulting in the ribs on my back right side being broken in 10 places. I also had a laceration on the top of my head that required six stitches. I was airlifted to a hospital in Hartford._x000a_Analysis_x000a_I was familiar with the climb and had led it many times, although not recently. A more secure placement for the nut and a helmet would have turned this fall into merely an embarrassing incident during an otherwise beautiful spring day."/>
    <n v="5"/>
    <m/>
    <m/>
    <m/>
    <m/>
    <m/>
    <m/>
    <m/>
    <m/>
    <m/>
    <m/>
    <m/>
    <m/>
    <x v="0"/>
    <n v="1"/>
    <m/>
    <x v="1"/>
    <x v="1"/>
    <x v="0"/>
    <x v="0"/>
    <x v="0"/>
    <x v="0"/>
    <m/>
    <m/>
    <x v="0"/>
    <m/>
    <m/>
    <m/>
    <x v="0"/>
    <x v="0"/>
    <m/>
    <m/>
    <m/>
    <x v="0"/>
    <m/>
    <m/>
    <m/>
    <m/>
    <m/>
    <m/>
    <x v="0"/>
    <m/>
    <m/>
    <m/>
    <m/>
    <m/>
    <m/>
    <m/>
    <m/>
    <m/>
    <m/>
    <m/>
    <m/>
    <x v="0"/>
    <n v="1"/>
    <m/>
    <m/>
    <m/>
    <m/>
    <m/>
    <m/>
    <m/>
    <m/>
    <m/>
    <m/>
    <m/>
    <m/>
    <m/>
    <m/>
    <m/>
    <m/>
    <x v="0"/>
    <m/>
    <m/>
    <m/>
    <m/>
    <m/>
    <m/>
    <m/>
    <m/>
    <m/>
    <n v="1"/>
    <m/>
    <m/>
    <m/>
    <m/>
    <m/>
    <m/>
    <m/>
    <m/>
  </r>
  <r>
    <x v="2156"/>
    <s v="Fall on Rock, Rappel Error - Uneven Ropes, No Knots _x000a_North Carolin, Pisgah National Forest, Little Lost Cove Cliffs"/>
    <x v="26"/>
    <s v="During the afternoon of April 12, a male climber (21) fell 70 feet while showing two friends how to rappel. After threading his ropes through the two-bolt anchor at the top of the cliff he began to rappel. Seconds later, his friends stated, the rappeller was out of sight and the rope pulled all the way through the anchor. He was found at the bottom of the cliff with hand and foot fractures, a dislocated shoulder, and head injuries. Rescuers carried the victim half a mile through the woods before reaching an ATV to take him another mile down a narrow trail to a hastily constructed helicopter landing zone. He was flown to Johnson City Medical Center in east Tennessee._x000a_ANALYSIS_x000a_Rescuers stated that upon arrival at the scene they found the rope with a friction hitch (type unknown) wrapped around one strand of rope. They also noted that there were no blocking knots tied on the rope ends. It appears the climber failed to equalize the rope ends and misjudged the height of the cliff. He likely rappelled off one end of the rope, causing it to pull through the anchor. A correctly tied rappel backup, incorporating both rope strands, and blocking knots likely would have prevented this incident. (Source: Corey Winstead, Appalachian Mountain Rescue.)"/>
    <n v="7"/>
    <m/>
    <m/>
    <n v="1"/>
    <m/>
    <m/>
    <m/>
    <m/>
    <m/>
    <m/>
    <m/>
    <m/>
    <m/>
    <x v="0"/>
    <n v="1"/>
    <m/>
    <x v="0"/>
    <x v="0"/>
    <x v="0"/>
    <x v="1"/>
    <x v="0"/>
    <x v="0"/>
    <m/>
    <m/>
    <x v="0"/>
    <m/>
    <m/>
    <m/>
    <x v="0"/>
    <x v="0"/>
    <m/>
    <m/>
    <m/>
    <x v="0"/>
    <m/>
    <m/>
    <m/>
    <m/>
    <m/>
    <m/>
    <x v="0"/>
    <m/>
    <m/>
    <m/>
    <m/>
    <m/>
    <m/>
    <m/>
    <m/>
    <m/>
    <m/>
    <m/>
    <m/>
    <x v="0"/>
    <m/>
    <m/>
    <m/>
    <m/>
    <m/>
    <m/>
    <m/>
    <m/>
    <m/>
    <m/>
    <m/>
    <m/>
    <m/>
    <n v="1"/>
    <m/>
    <m/>
    <m/>
    <x v="1"/>
    <m/>
    <n v="1"/>
    <m/>
    <n v="1"/>
    <m/>
    <m/>
    <m/>
    <m/>
    <m/>
    <n v="1"/>
    <m/>
    <m/>
    <m/>
    <m/>
    <m/>
    <m/>
    <m/>
    <m/>
  </r>
  <r>
    <x v="2157"/>
    <s v="Fall on Rock, Rappel Error - Uneven Ropes, No Knots _x000a_North Carolina, Crowders Mountain State Park, Practice Wall"/>
    <x v="26"/>
    <s v="During the early afternoon on September 1, Ben Lee (28) fell while rappelling Burn Crack (5.10c) on the Practice Wall. He was on rappel with an ATC when one of the ropes on the double-rope rappel pulled through the device, causing him to fall 15 to 20 feet to the ground. He was placed in a Stokes basket and carried to a waiting ambulance, which transported him to the hospital where he underwent surgery. (Source: Crowders Mountain State Park.)_x000a_ANALYSIS_x000a_In this incident knots on both ends of the rope would have resulted in a different outcome. Before descending, always do a pre-rappel check: You and your partner(s) should check the anchor, check the ropes to be sure they reach their intended destination and are even, and be sure they have blocking knots on both ends. Check the rappel device to make sure that it is set up and oriented correctly, check the carabiner gate (locked), and assess the need for a backup. (Source: Aram Attarian.)"/>
    <n v="6"/>
    <m/>
    <m/>
    <m/>
    <n v="1"/>
    <m/>
    <m/>
    <m/>
    <m/>
    <m/>
    <m/>
    <m/>
    <m/>
    <x v="0"/>
    <n v="1"/>
    <m/>
    <x v="1"/>
    <x v="0"/>
    <x v="0"/>
    <x v="0"/>
    <x v="0"/>
    <x v="0"/>
    <m/>
    <m/>
    <x v="0"/>
    <m/>
    <m/>
    <m/>
    <x v="0"/>
    <x v="0"/>
    <m/>
    <m/>
    <m/>
    <x v="0"/>
    <m/>
    <m/>
    <m/>
    <m/>
    <m/>
    <m/>
    <x v="0"/>
    <m/>
    <m/>
    <m/>
    <m/>
    <m/>
    <m/>
    <m/>
    <m/>
    <m/>
    <m/>
    <m/>
    <m/>
    <x v="0"/>
    <m/>
    <m/>
    <m/>
    <m/>
    <m/>
    <m/>
    <m/>
    <m/>
    <m/>
    <m/>
    <m/>
    <m/>
    <m/>
    <n v="1"/>
    <m/>
    <m/>
    <m/>
    <x v="1"/>
    <m/>
    <m/>
    <m/>
    <n v="1"/>
    <m/>
    <m/>
    <m/>
    <m/>
    <m/>
    <m/>
    <m/>
    <m/>
    <m/>
    <m/>
    <n v="1"/>
    <m/>
    <m/>
    <m/>
  </r>
  <r>
    <x v="2158"/>
    <s v="Fall on Snow - Poor Position _x000a_Canada, Alberta, Banff National Park, Moraine Lake, 3/3.5 Couloir"/>
    <x v="26"/>
    <s v="A party of two decided to climb the 3/3.5 Couloir (so named because it lies between peaks 3 and 3.5 in the Valley of the 10 Peaks), located at the far end of Moraine Lake. It was July 15 and had been a fairly warm and dry summer in the Rockies, so the couloir was only partly covered in ice and snow. They left the parking lot at 11 a.m. with the intention of climbing as high as the snow coverage would allow and then turning around. While descending around 3 p.m., they decided to glissade. They both lost control in the soft, unconsolidated snow and fell several hundred meters down the couloir. A hiker witnessed the fall and reported it to the front desk staff at the Moraine Lake Lodge, who in turn called Banff Dispatch. _x000a__x000a_A coordinated response from Visitor Safety (VS) staff in Banff and Lake Louise was mobilized. One climber was uninjured, and the other was still mobile but had unknown injuries. Both subjects were able to self-evacuate to the bottom of the technical terrain, and they were picked up by a rescue helicopter and transported to the ambulance at Moraine Lake._x000a__x000a_ANALYSIS _x000a__x000a_The 3/3.5 Couloir is a steep, 900-meter snow and ice slope that is sometimes skied in the spring. It was once popular in the summer as an access to the Mt. Fay area._x000a__x000a_However, the 3/3.5 Couloir is subject to a high amount of rockfall, especially when rocks emerge from under snow in dry summers. Because there are two other well-used and safer access routes to the Mt. Fay area (the Perren and Schiesser/Lomas routes), the 3/3.5 couloir is not recommended in summer. Luckily for them, the climbers were not hit by rocks and the soft snow still present in the gully decreased their total fall distance, preventing more serious injuries. "/>
    <n v="7"/>
    <m/>
    <m/>
    <m/>
    <m/>
    <m/>
    <m/>
    <m/>
    <m/>
    <m/>
    <m/>
    <m/>
    <m/>
    <x v="0"/>
    <n v="1"/>
    <n v="1"/>
    <x v="1"/>
    <x v="0"/>
    <x v="1"/>
    <x v="1"/>
    <x v="0"/>
    <x v="0"/>
    <m/>
    <m/>
    <x v="0"/>
    <m/>
    <m/>
    <m/>
    <x v="0"/>
    <x v="1"/>
    <m/>
    <m/>
    <m/>
    <x v="0"/>
    <n v="1"/>
    <m/>
    <n v="1"/>
    <n v="1"/>
    <m/>
    <m/>
    <x v="0"/>
    <m/>
    <m/>
    <m/>
    <m/>
    <m/>
    <m/>
    <m/>
    <m/>
    <m/>
    <m/>
    <m/>
    <m/>
    <x v="0"/>
    <m/>
    <m/>
    <m/>
    <m/>
    <m/>
    <m/>
    <m/>
    <m/>
    <m/>
    <m/>
    <m/>
    <m/>
    <m/>
    <m/>
    <m/>
    <m/>
    <m/>
    <x v="1"/>
    <m/>
    <m/>
    <m/>
    <m/>
    <m/>
    <m/>
    <m/>
    <m/>
    <m/>
    <m/>
    <m/>
    <m/>
    <n v="1"/>
    <m/>
    <m/>
    <m/>
    <m/>
    <m/>
  </r>
  <r>
    <x v="2159"/>
    <s v="Illness _x000a_Canada, Yokon, Kluane National Park and Reserve, Mt. Logan, East Ridge"/>
    <x v="26"/>
    <s v="On June 6, at 11 a.m., the Parks Canada Visitor Safety team in Haines Junction received a call regarding a male climber in medical distress and requesting evacuation. The initial call came in via the Delorme InReach coordination center. Fortunately, the party of four climbers also had a satellite phone, and reliable information on the patient’s condition, exact location, and weather conditions was quickly conveyed. _x000a__x000a_The patient was experiencing severe whole-body cramping, dizziness, an altered level of consciousness, and an inability to climb up or down. Their location was at approximately 3,400 meters (11,155 feet) on the east ridge of Logan. This area is just up from a knife-edge ridge at the base of a large snow slope. Weather at the site was clear and calm, and the forecast showed a 10-hour window of clear, stable air before the next unstable weather moved in. A Parks Canada pilot and rescuer flew one hour to the site to assess the terrain and prepare for a rescue. At 3 p.m., the pilot and rescuer were able to toe-in under power, load the patient, and return to Haines Junction. The patient was treated at the local health center for dehydration, electrolyte imbalance, and exhaustion. It remains undetermined if altitude was a complicating factor._x000a__x000a_ANALYSIS _x000a__x000a_The importance of reliable two-way communication in such a remote environment cannot be overstated. A satellite phone allows critical information to flow directly from party leader to rescue leader. This minimizes delays in response or aborted rescue attempts due to poor weather. That said, in remote northern environments, particularly at altitude, parties must be prepared to self-rescue, descend to an accessible location, or wait for considerable delays in organization of a response. Technical rescue resources in this immediate area are limited. In this case, the weather window was perfect. However, it is common to wait days or a week for a storm to clear enough to access the mountain by air. (Source: Scott Stewart, Visitor Safety/Fire Coordinator.)"/>
    <n v="3"/>
    <m/>
    <m/>
    <m/>
    <m/>
    <m/>
    <m/>
    <m/>
    <m/>
    <m/>
    <m/>
    <m/>
    <m/>
    <x v="0"/>
    <n v="1"/>
    <m/>
    <x v="1"/>
    <x v="1"/>
    <x v="1"/>
    <x v="1"/>
    <x v="0"/>
    <x v="0"/>
    <m/>
    <m/>
    <x v="0"/>
    <m/>
    <m/>
    <m/>
    <x v="0"/>
    <x v="1"/>
    <m/>
    <m/>
    <m/>
    <x v="0"/>
    <m/>
    <m/>
    <m/>
    <m/>
    <m/>
    <m/>
    <x v="0"/>
    <m/>
    <m/>
    <m/>
    <n v="1"/>
    <m/>
    <m/>
    <m/>
    <m/>
    <m/>
    <m/>
    <m/>
    <m/>
    <x v="0"/>
    <m/>
    <m/>
    <m/>
    <m/>
    <m/>
    <m/>
    <m/>
    <m/>
    <m/>
    <m/>
    <m/>
    <m/>
    <m/>
    <m/>
    <m/>
    <m/>
    <m/>
    <x v="1"/>
    <m/>
    <m/>
    <m/>
    <m/>
    <m/>
    <m/>
    <m/>
    <m/>
    <m/>
    <m/>
    <m/>
    <n v="1"/>
    <m/>
    <m/>
    <m/>
    <m/>
    <m/>
    <m/>
  </r>
  <r>
    <x v="2160"/>
    <s v="Rappel Error - Off Route, Inadequate Equipment _x000a_Canada, British Columbia, Penticton, Skaha Bluffs"/>
    <x v="26"/>
    <s v="On August 30, a 31-year-old man was rappelling his third climb of the day (Fortuitous, 5.10d, on the Fortress) when he fell about 20 meters to the ground and sustained massive trauma. Three local climbers, two of whom were nurses, immediately attended to the fallen climber. One of the responding climbers observed, “He had one strand of rope through his ATC rappel device and the other end was going up to the anchors.” The attending climbers observed that the prone climber was breathing but unresponsive. They attempted CPR until EMT personnel arrived on the scene. He did not survive._x000a_ANALYSIS_x000a_Those closest to the event expressed two theories to explain the fall. First, the climber may have failed to clip both strands of rope before rappelling. Second, both ends of the rope may not have extended to the ground, and he rappelled off the short end. This is the more likely of the two theories. If he had failed to clip both sides of the rope before weighting the rappel line, the line probably would have pulled through the rappel anchors completely, considering the lengths of the rappel and the rope._x000a_A friend reported in an online forum that the deceased had used a 60-meter rope with no middle marker. The friend also observed that he did not knot the ends of the rope, and that the rappeller was not aware of the correct descent route and thus likely rappelled farther than anticipated._x000a_Fortuitous is a 50-meter rock climb. A single rope will necessitate two rappels to reach the ground. The correct intermediate anchor is located on a route named Perpendiculous, just to the left of Fortuitous. The rappeller headed toward a different anchor, to the right of Fortuitous, that is about 10 meters lower than the correct one. This meant he was attempting a 30-meter rappel with a 60-meter rope, leaving no margin for error. A safer option would be to haul a second rope to the upper anchor to rappel this route. It is also possible to hike down from the top."/>
    <n v="6"/>
    <m/>
    <m/>
    <m/>
    <m/>
    <n v="1"/>
    <m/>
    <m/>
    <m/>
    <m/>
    <m/>
    <m/>
    <m/>
    <x v="1"/>
    <m/>
    <m/>
    <x v="1"/>
    <x v="0"/>
    <x v="0"/>
    <x v="1"/>
    <x v="0"/>
    <x v="0"/>
    <m/>
    <m/>
    <x v="0"/>
    <m/>
    <m/>
    <m/>
    <x v="0"/>
    <x v="0"/>
    <m/>
    <m/>
    <m/>
    <x v="0"/>
    <m/>
    <m/>
    <m/>
    <m/>
    <m/>
    <m/>
    <x v="0"/>
    <m/>
    <m/>
    <m/>
    <m/>
    <m/>
    <m/>
    <m/>
    <m/>
    <n v="1"/>
    <m/>
    <m/>
    <m/>
    <x v="0"/>
    <m/>
    <m/>
    <m/>
    <m/>
    <m/>
    <m/>
    <m/>
    <m/>
    <m/>
    <m/>
    <m/>
    <m/>
    <m/>
    <m/>
    <m/>
    <m/>
    <n v="1"/>
    <x v="1"/>
    <m/>
    <m/>
    <m/>
    <n v="1"/>
    <m/>
    <m/>
    <m/>
    <m/>
    <m/>
    <m/>
    <m/>
    <m/>
    <m/>
    <n v="1"/>
    <m/>
    <m/>
    <m/>
    <m/>
  </r>
  <r>
    <x v="2161"/>
    <s v="Rappel Error – No Knots in Rope Ends _x000a_Washington, Mt. Garfield, Infinite Bliss"/>
    <x v="26"/>
    <s v="On September 7, at 5 p.m., Ross Halverson and a partner completed Infinite Bliss, a 23-pitch 5.10c that climbs the south flank of Mt. Garfield, near North Bend. They texted a friend from the summit, took a few photos, then immediately headed back down the route via double-rope rappels. The pair knew they had hours of rappelling before them and only two hours of full daylight remaining._x000a_Near 7 p.m., about halfway down the route (it has been difficult to pinpoint exactly what pitch the two were on), Halverson rigged another rappel and started descending. Presumably to expedite the descent, he knowingly passed the next rappel station and continued toward a lower anchor. The ropes did not reach the next station, however, and Halverson came off the end of the ropes. He fell about three pitches to his death._x000a_ANALYSIS_x000a_Fundamentally, this accident could have been avoided by putting knots at the ends of the rappel lines. However, as with many accidents in the mountains, the chain of events and decisions leading up to the accident present a complex case worthy of closer reflection. The stated goal of the two climbers was to do the entire climb in a single day on their first attempt, which is not an unrealistic goal in itself, but as a pair they had never tackled an objective of that scope. It became evident to the climbers about halfway up the route that they were moving slower than desired. It is at this point that they had a “go, no-go” conversation. They decided to continue with full knowledge of the added risk of rappelling at night. At this point the heuristic trap of commitment drove the climbers into a higher risk situation. It can be argued that the desire to rappel as quickly as possible, racing the sun, led to decisions like not placing knots at the end of the rope and skipping a rappel station._x000a_As climbers we make risk calculations, and at times our focus on certain risks—particularly future risks—can blind us to the risks of the present. So too our goals and commitments can trap us into a series of events that have potentially fatal consequences. (Source: Matthew Denton, climbing guide and friend of the deceased.)"/>
    <n v="5"/>
    <m/>
    <m/>
    <m/>
    <m/>
    <m/>
    <m/>
    <m/>
    <m/>
    <m/>
    <m/>
    <m/>
    <m/>
    <x v="1"/>
    <m/>
    <m/>
    <x v="1"/>
    <x v="0"/>
    <x v="0"/>
    <x v="1"/>
    <x v="0"/>
    <x v="0"/>
    <m/>
    <m/>
    <x v="0"/>
    <m/>
    <m/>
    <m/>
    <x v="0"/>
    <x v="0"/>
    <m/>
    <m/>
    <m/>
    <x v="0"/>
    <m/>
    <m/>
    <m/>
    <m/>
    <m/>
    <m/>
    <x v="0"/>
    <m/>
    <m/>
    <m/>
    <m/>
    <m/>
    <m/>
    <m/>
    <m/>
    <m/>
    <m/>
    <m/>
    <m/>
    <x v="0"/>
    <m/>
    <m/>
    <m/>
    <m/>
    <m/>
    <m/>
    <m/>
    <m/>
    <m/>
    <m/>
    <m/>
    <m/>
    <m/>
    <n v="1"/>
    <m/>
    <m/>
    <m/>
    <x v="1"/>
    <m/>
    <m/>
    <m/>
    <n v="1"/>
    <m/>
    <m/>
    <m/>
    <m/>
    <m/>
    <m/>
    <m/>
    <m/>
    <m/>
    <m/>
    <n v="1"/>
    <m/>
    <m/>
    <m/>
  </r>
  <r>
    <x v="2162"/>
    <s v="Rappel Failure – Inadequate Anchor, Inadequate Belay _x000a_Arizona, Camelback Mountain"/>
    <x v="26"/>
    <s v="Just after sunrise on August 8, Phoenix firefighter Gary Johnstone, 50, and three teenage boys set up a short rappel (about 40 feet) at an outcrop known as the &quot;Sugar Cube&quot; that is frequently used for rappelling practice. Their anchor was a single, large eyebolt cemented into the rock. One boy, Johnstone’s son, successfully rappelled to the ground. The second boy had started his rappel, belayed by Johnstone from the top of the cliff using a strand of the same rope, when the connection to the bolt anchor apparently failed. The rappeller fell to the ground, and both Johnstone and the third boy fell or were pulled off the top as well. Johnstone and one of the boys, Trevor Crouse, 15, later died from their injuries. The other boy who fell survived._x000a_Analysis_x000a_Although this was not a climbing accident, it involved misuse or failure of climbing systems and equipment. Johnstone, who had rappelling experience and served with the fire department’s technical rescue team, had set up the rappel with an orange sling either tied through the anchor bolt or clipped to it as the primary anchor. As backup, Johnstone was belaying the rappellers with one end of the rappel rope as they descended._x000a_Investigators found the bolt intact. The sling used for the primary anchor has since disappeared, but was seen in a photograph taken by a hiker moments before the accident. This orange sling appeared very similar to another sling found among Johnstone’s equipment at the crag, and this second sling had been tied with a flat overhand bend instead of the standard water knot (a.k.a. ring bend.) The flat overhand is known to “roll” under load. Although the flat overhand can be used safely for joining climbing ropes for rappels (leaving tails 10 to 12 inches long in case of rolling), it is not recommended for joining the ends of nylon webbing, which is slipperier than rope. If this method was used to tie the anchor sling that day, it’s likely the sling held the weight of the first rappeller but the flat overhand bend rolled and loosened, without being observed, until it reached the point that the knot failed as the second rappeller started down the cliff._x000a_It’s unknown why the two people on top of the cliff fell, nor is it clear how Johnstone had anchored himself as he belayed the rappellers. If Johnstone had tied the rappel rope into the anchor sling and the rappellers were descending a single strand, he may have been anchored with the second strand and using the remainder of that strand to belay. His anchor thus would have failed when the sling failed. Or he may have had a separate anchor that also failed. The other boy on top reportedly was tethered to Johnstone and so either was pulled off when the older man fell or was entangled in the rope when the primary anchor failed._x000a_Two key lessons emerge from this unfortunate incident: 1) Tied nylon slings must be joined with a water knot (ring bend) with tails at least two to three inches long protruding from the knot; and 2) Each climber or rappeller at an anchor station should be tethered to the primary anchor or a solid back-up. Although there are times (such as cramped belay transitions) when it makes sense for one climber to anchor temporarily to another, the securest method is to clip or tie into the primary anchor independently._x000a_(Source: The Editors, with information from news reports and correspondence with Phoenix New Times reporter Ray Stern.)"/>
    <n v="11"/>
    <m/>
    <n v="1"/>
    <m/>
    <m/>
    <m/>
    <n v="1"/>
    <m/>
    <m/>
    <n v="1"/>
    <n v="1"/>
    <m/>
    <m/>
    <x v="1"/>
    <n v="1"/>
    <m/>
    <x v="1"/>
    <x v="0"/>
    <x v="0"/>
    <x v="0"/>
    <x v="0"/>
    <x v="0"/>
    <m/>
    <m/>
    <x v="0"/>
    <m/>
    <m/>
    <m/>
    <x v="1"/>
    <x v="0"/>
    <m/>
    <m/>
    <m/>
    <x v="0"/>
    <m/>
    <m/>
    <m/>
    <m/>
    <m/>
    <m/>
    <x v="0"/>
    <m/>
    <m/>
    <m/>
    <m/>
    <m/>
    <m/>
    <m/>
    <m/>
    <m/>
    <m/>
    <m/>
    <m/>
    <x v="0"/>
    <m/>
    <m/>
    <m/>
    <m/>
    <m/>
    <m/>
    <m/>
    <m/>
    <m/>
    <m/>
    <m/>
    <m/>
    <m/>
    <m/>
    <m/>
    <m/>
    <m/>
    <x v="1"/>
    <n v="1"/>
    <m/>
    <n v="1"/>
    <n v="1"/>
    <m/>
    <m/>
    <m/>
    <m/>
    <m/>
    <m/>
    <m/>
    <m/>
    <m/>
    <n v="1"/>
    <m/>
    <m/>
    <m/>
    <m/>
  </r>
  <r>
    <x v="2163"/>
    <s v="Rappel Failure – No Knot on Rope End, Fatigue _x000a_Washington, North Cascades, Le Petit Cheval, Spontaneity Arête"/>
    <x v="26"/>
    <s v="On September 6 my husband, Eric Peter Anderson (28), and I (27) summited Le Petit Cheval via the Spontaneity Arête (5.7) for our first anniversary. It was a gloriously clear day and we took our time on the route, admiring the views and relishing the wilderness. We descended the climbing route via a combination of several rappels and a rotten gulley, and arrived at the base in early evening. After packing our gear, we began the class 2 or 3 scramble down the lower slopes, looking forward to dinner._x000a_We descended easily to the upper fixed line on the approach route. (There are two hand lines installed along steep areas of the approach.) This hand line had a few core shots—in fact, we had not used it for this reason while climbing up in the morning. Eric arrived a minute or so before me at the line, and he noticed there was a rap station there and began to set up a rappel with our rope. It was 7:15 p.m. Eric rappelled first, tightening his auto-block before he began to descend. Suddenly the rope went whipping through the rappel rings and Eric was falling, bouncing off the rocks like a toy. I screamed his name several times as he fell out of sight. Upon receiving no response, I began calling for help and descended the sketchy hand line._x000a_Several climbers below me had found Eric curled in a heap under the trees that had stopped his fall. When I finally arrived, climbers had already begun descending for help. Two drove to Mazama to call 911. Others stayed on the road and along the trail to guide rescuers. James, Paul, and I stayed with Eric, who was bleeding heavily from the head. There were no vital signs, though James said he felt a faint pulse when he first arrived. We gently elevated Eric’s head with my pack, covered him with jackets and a sleeping bag, and waited for rescue. We stayed on the mountain until 11 p.m., when we received word from the sheriff that mountain rescue planned to do a body recovery in the morning by helicopter. I descended to the road with James and Paul._x000a_ANALYSIS_x000a_James and Paul examined the rope as we waited for rescuers. It looked as though Eric had only tied a knot in one end. He must not have realized he’d reached the ends of the rope—or the ropes were uneven—and when he hit the single knot the other side of the rope was pulled through the device and the anchor, causing him to fall to the ground. It appeared that he had been killed nearly instantly from severe head and neck trauma. I will never know why Eric did not tie a knot on the second end of the rappel rope. He was an aerospace engineer with ridiculous intelligence, and he was meticulous to the point where it was annoying. However, even the most scrupulous people can forget things when they’re tired. It had been a very long day, and I think we had only gotten about five hours of sleep the previous night. Due to fatigue, I think Eric simply forgot to tie the second knot._x000a_The rescue response and kindness from climbers on the mountain that night was indescribable. Thank you to all those who volunteered to help and to the helicopter crew that retrieved Eric’s body the following morning. (Source: Dandelion Dilluvio.)"/>
    <n v="9"/>
    <m/>
    <m/>
    <m/>
    <n v="2"/>
    <m/>
    <m/>
    <m/>
    <m/>
    <m/>
    <m/>
    <m/>
    <m/>
    <x v="1"/>
    <m/>
    <m/>
    <x v="0"/>
    <x v="0"/>
    <x v="0"/>
    <x v="0"/>
    <x v="0"/>
    <x v="0"/>
    <m/>
    <m/>
    <x v="0"/>
    <m/>
    <m/>
    <m/>
    <x v="0"/>
    <x v="1"/>
    <m/>
    <m/>
    <m/>
    <x v="0"/>
    <m/>
    <m/>
    <m/>
    <m/>
    <m/>
    <m/>
    <x v="0"/>
    <m/>
    <m/>
    <m/>
    <m/>
    <m/>
    <m/>
    <m/>
    <m/>
    <m/>
    <m/>
    <m/>
    <m/>
    <x v="0"/>
    <m/>
    <m/>
    <m/>
    <m/>
    <m/>
    <m/>
    <m/>
    <n v="1"/>
    <m/>
    <m/>
    <m/>
    <m/>
    <m/>
    <n v="1"/>
    <m/>
    <m/>
    <m/>
    <x v="1"/>
    <m/>
    <m/>
    <m/>
    <n v="1"/>
    <m/>
    <m/>
    <m/>
    <m/>
    <m/>
    <m/>
    <m/>
    <m/>
    <m/>
    <m/>
    <n v="1"/>
    <m/>
    <m/>
    <m/>
  </r>
  <r>
    <x v="2164"/>
    <s v="Rockfall _x000a_Arizona, Queen Creek Canyon, Upper Devils Canyon"/>
    <x v="26"/>
    <s v="On February 23, John Scott, 66, died when he was struck in the head by a falling rock while belaying. Scott had just lowered his partner from a sport climb called Projectiles (5.7) at the Lost Wall when a large rock (described as two feet in diameter) fell approximately 55 feet from the top of the cliff and hit Scott at the base of the route. He died at the scene. (Source: Mountain Project and news reports.)_x000a_Analysis_x000a_John Scott was an experienced climber. The rope was running through a bolted anchor at the lip of the cliff, and it is not known what caused the block of volcanic tuff to fall. Scott’s partner yelled &quot;Rock!&quot; but Scott was unable to avoid the impact. Given the size of the falling block, a helmet could not prevent serious injury. (Source: The Editors.)"/>
    <n v="5"/>
    <m/>
    <m/>
    <m/>
    <m/>
    <m/>
    <m/>
    <n v="1"/>
    <m/>
    <m/>
    <m/>
    <n v="1"/>
    <m/>
    <x v="1"/>
    <m/>
    <m/>
    <x v="1"/>
    <x v="1"/>
    <x v="0"/>
    <x v="1"/>
    <x v="1"/>
    <x v="0"/>
    <m/>
    <m/>
    <x v="0"/>
    <m/>
    <m/>
    <m/>
    <x v="0"/>
    <x v="0"/>
    <m/>
    <m/>
    <m/>
    <x v="0"/>
    <m/>
    <m/>
    <m/>
    <m/>
    <m/>
    <m/>
    <x v="0"/>
    <m/>
    <m/>
    <m/>
    <m/>
    <m/>
    <m/>
    <m/>
    <n v="1"/>
    <m/>
    <m/>
    <m/>
    <m/>
    <x v="0"/>
    <m/>
    <m/>
    <m/>
    <m/>
    <m/>
    <m/>
    <m/>
    <m/>
    <m/>
    <m/>
    <m/>
    <m/>
    <m/>
    <m/>
    <m/>
    <m/>
    <m/>
    <x v="1"/>
    <m/>
    <m/>
    <m/>
    <m/>
    <m/>
    <m/>
    <m/>
    <n v="1"/>
    <m/>
    <m/>
    <m/>
    <m/>
    <m/>
    <m/>
    <m/>
    <m/>
    <m/>
    <m/>
  </r>
  <r>
    <x v="2165"/>
    <s v="Rockfall _x000a_Canada, British Columbia, Yoho National Park, Wiwaxy Peak"/>
    <x v="26"/>
    <s v="On August 14 two climbers set out from Lake O’Hara to climb the Grassi Ridge on Wiwaxy Peak. Late in the afternoon, light rain began falling, which made the quartzite very slippery and slowed their progress. As they were approaching the final pitch, the leader passed a small pillar that collapsed, sending several large blocks down the climb. The belayer was struck on the thigh with considerable force, causing injuries that prevented him from moving. Their ropes were badly damaged. The leader was able to rappel down on the better of the two ropes and attend to the belayer. The leader called for help using a SPOT satellite communicator and also radioed down to friends at the Lake O’Hara Lodge._x000a_At 8:40 p.m., Visitor Safety staff was notified about the incident. Due to the poor weather and limited daylight, the Visitor Safety team was unable to reach the injured climber that evening. After looking at the weather forecast and communicating with the climbers through the Lake O’Hara lodge, they decided a rescue attempt would be made at first light. The climbers were able to find some shelter under a boulder and wait. Early the next morning the two climbers were slung out by helicopter to a waiting ambulance, where they were treated for mild hypothermia and the injury to the thigh._x000a_ANALYSIS_x000a_Falling rock is always a concern on longer rock and alpine routes. Whenever possible, try to place protection to keep the rope from running over loose rock, and seek out sheltered belays to minimize the chances of injury from rockfall._x000a_This case highlights the fact that a rescue can be significantly delayed due to the time of day, as well as weather and route conditions. Having some spare clothing (gloves, hat, jacket) and a light emergency tarp can make a significant difference to a stranded team. This party’s ability to communicate effectively with people on the ground was a real bonus, allowing them to convey their location and condition, and allowing rescuers to let them know when to expect a rescue and to monitor their condition through the night."/>
    <n v="5"/>
    <m/>
    <m/>
    <m/>
    <m/>
    <m/>
    <m/>
    <m/>
    <m/>
    <m/>
    <m/>
    <m/>
    <m/>
    <x v="0"/>
    <n v="1"/>
    <m/>
    <x v="1"/>
    <x v="1"/>
    <x v="0"/>
    <x v="1"/>
    <x v="0"/>
    <x v="0"/>
    <m/>
    <m/>
    <x v="0"/>
    <m/>
    <m/>
    <m/>
    <x v="0"/>
    <x v="0"/>
    <m/>
    <m/>
    <m/>
    <x v="0"/>
    <m/>
    <m/>
    <m/>
    <m/>
    <m/>
    <m/>
    <x v="0"/>
    <m/>
    <m/>
    <n v="1"/>
    <m/>
    <m/>
    <m/>
    <m/>
    <m/>
    <m/>
    <m/>
    <m/>
    <m/>
    <x v="0"/>
    <m/>
    <m/>
    <m/>
    <m/>
    <m/>
    <m/>
    <m/>
    <m/>
    <m/>
    <m/>
    <n v="1"/>
    <m/>
    <m/>
    <m/>
    <n v="1"/>
    <m/>
    <m/>
    <x v="1"/>
    <m/>
    <m/>
    <m/>
    <m/>
    <m/>
    <m/>
    <m/>
    <m/>
    <m/>
    <m/>
    <m/>
    <m/>
    <m/>
    <n v="1"/>
    <m/>
    <m/>
    <m/>
    <m/>
  </r>
  <r>
    <x v="2166"/>
    <s v="Rockfall _x000a_Washington, Mazama, Goat Wall"/>
    <x v="26"/>
    <s v="My wife and I, both 28, were climbing a popular multi-pitch sport route, Prime Rib of Goat (5.9), in the summer of 2012. A group had caught up to us, and we allowed them to pass at one of the generous ledges en route. Since this was a long climb, it was important to keep moving, and I started leading the next pitch about 10 to 20 feet below the second climber of the party that had passed us. I had passed the first or second bolt when I heard “ROCK!” At first I looked up, but thankfully I quickly turned my head back into the wall before a baseball-size rock came down and hit me directly on the helmet. It was enough of an impact that I was a bit fuzzy for a moment, but soon I was able to continue climbing. I had no ill effects, and I think the outcome would have been very different had I not been wearing a helmet._x000a_ANALYSIS_x000a_I think this was mostly bad luck—the rock is generally solid on the route. Although I don't think too much risk was taken in following close behind another rope team on this terrain, certainly waiting another 10 minutes for the team to get off the section of cliff we were about to climb would have helped. This route is basically a linkup of a bunch of single-pitch climbs, so after they were done with the pitch we would not have been exposed to rockfall from them. (Source: Erik Turner / High Pressure Photography.)"/>
    <n v="3"/>
    <m/>
    <m/>
    <m/>
    <n v="2"/>
    <m/>
    <m/>
    <m/>
    <m/>
    <m/>
    <m/>
    <m/>
    <m/>
    <x v="0"/>
    <m/>
    <m/>
    <x v="1"/>
    <x v="1"/>
    <x v="0"/>
    <x v="1"/>
    <x v="1"/>
    <x v="0"/>
    <m/>
    <m/>
    <x v="0"/>
    <m/>
    <m/>
    <m/>
    <x v="0"/>
    <x v="0"/>
    <m/>
    <m/>
    <m/>
    <x v="0"/>
    <m/>
    <m/>
    <m/>
    <m/>
    <m/>
    <m/>
    <x v="0"/>
    <m/>
    <m/>
    <m/>
    <m/>
    <m/>
    <m/>
    <m/>
    <m/>
    <m/>
    <m/>
    <m/>
    <m/>
    <x v="0"/>
    <m/>
    <m/>
    <m/>
    <m/>
    <m/>
    <m/>
    <m/>
    <m/>
    <m/>
    <m/>
    <n v="1"/>
    <m/>
    <m/>
    <m/>
    <m/>
    <m/>
    <m/>
    <x v="1"/>
    <m/>
    <m/>
    <m/>
    <m/>
    <m/>
    <m/>
    <m/>
    <m/>
    <m/>
    <m/>
    <m/>
    <m/>
    <m/>
    <m/>
    <m/>
    <m/>
    <m/>
    <m/>
  </r>
  <r>
    <x v="2167"/>
    <s v="Rockfall - Off-Route, No Helmet _x000a_Canada, Alberta, Mt. Cory"/>
    <x v="26"/>
    <s v="On August 25, my climbing partner and I had decided to try a seemingly simple mountain named Mt. Cory. [The south ridge of Cory is rated an easy/moderate scramble in Alan Kane’s Scrambles in the Canadian Rockies guidebook.] After much evaluation we could not figure out the right way to head up. Due to being off-route, the route was more difficult than expected but was still reasonably within our abilities. After navigating through cliff bands, we ended up following the right route on the upper part of the mountain. Getting to the summit was pretty mellow. _x000a__x000a_On the way down we went the same way we came up. It was late in the day and the route down was a bit dicier due to the slight variation. After navigating more cliff bands, we were getting closer to easier slopes when my partner, above me, knocked off a three-foot-wide boulder. He screamed “Rock!” and I immediately ran across the 3rd class terrain, doing my finest alpine dodge. But the rock happened to bounce the wrong way. I got hit in the head, fell face-first, and started tumbling down the mountain. As I tumbled out of view I broke many bones, including my upper back, a pinkie finger, and collarbone, and got a puncture wound in my side. _x000a__x000a_Five minutes later, I woke up covered in blood. I had no idea how I got there, what I was doing, or what country I was in. My partner helped me get my shoe back on and back onto my feet. The descent was the scariest time of my life. I became faintish at times and often didn’t know where I was. The scramble was a struggle, having broken bones on both arms. At one point I wasn’t sure if I could catch myself as I slid down more steep gravel. _x000a__x000a_Once we were beyond the cliff bands it was a matter of being careful and making it down to the hospital in time. Mosquitoes kept biting me as I carefully scrambled down to safety. An hour later we arrived back at the car. I was excited to make it out alive. We quickly rushed to the hospital, which ended up being a four-day ordeal. (Source: Joshua Lewis.)_x000a__x000a_ANALYSIS _x000a__x000a_Several factors should be considered in assessing these events. First and foremost, confirming and following the correct route, using accurate and up-to-date route information, might have helped the climbers avoid unstable ground. Avoid being directly above or below another climber on loose terrain. The climber’s partner reported that he had waited until his partner was 15 feet below him and off to the right before moving, but the falling rock unfortunately took a bad bounce. The climbers also said they wished they had brought helmets, which might have reduced the severity of the injured climber’s head and facial injuries.  "/>
    <n v="10"/>
    <m/>
    <m/>
    <m/>
    <m/>
    <m/>
    <m/>
    <m/>
    <m/>
    <m/>
    <m/>
    <m/>
    <m/>
    <x v="0"/>
    <n v="1"/>
    <m/>
    <x v="0"/>
    <x v="0"/>
    <x v="1"/>
    <x v="1"/>
    <x v="0"/>
    <x v="0"/>
    <m/>
    <m/>
    <x v="1"/>
    <n v="1"/>
    <m/>
    <m/>
    <x v="0"/>
    <x v="1"/>
    <m/>
    <m/>
    <m/>
    <x v="0"/>
    <m/>
    <m/>
    <m/>
    <m/>
    <m/>
    <m/>
    <x v="0"/>
    <m/>
    <m/>
    <m/>
    <m/>
    <m/>
    <m/>
    <m/>
    <m/>
    <n v="1"/>
    <m/>
    <m/>
    <m/>
    <x v="0"/>
    <n v="1"/>
    <n v="1"/>
    <m/>
    <m/>
    <m/>
    <m/>
    <m/>
    <m/>
    <m/>
    <m/>
    <n v="1"/>
    <m/>
    <m/>
    <m/>
    <m/>
    <m/>
    <m/>
    <x v="1"/>
    <m/>
    <m/>
    <m/>
    <m/>
    <m/>
    <m/>
    <m/>
    <m/>
    <m/>
    <m/>
    <m/>
    <m/>
    <m/>
    <n v="1"/>
    <m/>
    <m/>
    <m/>
    <m/>
  </r>
  <r>
    <x v="2168"/>
    <s v="Rockfall – Failure to Test Holds _x000a_Wyoming, Grand Teton, Upper Exum Ridge"/>
    <x v="26"/>
    <s v="On July 27, Joshua Smith and I (both 32) attempted the Grand Teton via the Upper Exum Ridge. While climbing the route, I sustained severe injuries to my left foot when I pulled a loose boulder down. The incident occurred in a section of the climb known as the Wind Tunnel. While surmounting a short wall and pulling onto a ledge, I placed my hand on a large, flat boulder; as I pulled down, the boulder shifted and slid toward me. I quickly fell backward several feet onto a patch of snow, landing on my back with my legs in front of me, my feet pointing outward. The boulder continued to slide and impacted my left foot, mostly near the heel. Based on the size of the boulder I estimate it to have been 800 to 1,000 pounds._x000a__x000a_I spent about 30 minutes in shock and extreme pain. I had left my prescription-strength pain medication at camp, but Josh had naproxen, and I took a couple of tablets. After debating what to do, Josh and I chose to “retreat upward,” toward the summit, rather than down the route. I managed to support myself enough to stand on my right leg and ease weight onto my left foot. I found I could support about a quarter of my weight on the ball and toes of my foot. We slowly scrambled upward. Below the Friction Pitch, with the help of a doctor in another party, we wrapped my foot in an ACE bandage and tape to stabilize it. My sock was soaked in blood (from two puncture wounds, we later discovered). We continued up the Upper Exum without further incident, with Josh leading all the pitches._x000a__x000a_At approximately 2 p.m. we began our descent from the summit via the Owen-Spalding Route, aided down the rappels by another party. By this time my foot and ankle had become extremely swollen and the bandage was soaked with blood. Slowly scrambling down the descent gully, we reached the Lower Saddle at 5:30 p.m., roughly nine hours after the rockfall. At the Lower Saddle, we informed Exum Mountain Guides about my situation and discussed with them whether to call for a rescue. Suspecting fractures, I eventually placed a call for rescue and a helicopter arrived 30 minutes later. This carried me down to the valley, and Josh hiked out with all of our gear. The injuries to my left foot included soft-tissue damage, two puncture wounds, and significant bone bruising to my heel, ankle, and toes. There were no fractures._x000a__x000a_ANALYSIS_x000a__x000a_The cause of the accident was my failure to inspect and test holds. I became complacent during the climb, especially during the unroped portions. Although I am an experienced rock climber, I am fairly new to alpine climbing. The hazards in the alpine environment are more numerous and the consequences are more severe, even on a relatively well-traveled climb like the Upper Exum. (Source: Brett Verhoef.)"/>
    <n v="6"/>
    <m/>
    <m/>
    <m/>
    <m/>
    <n v="2"/>
    <m/>
    <m/>
    <m/>
    <m/>
    <m/>
    <n v="1"/>
    <m/>
    <x v="0"/>
    <n v="1"/>
    <m/>
    <x v="1"/>
    <x v="1"/>
    <x v="1"/>
    <x v="1"/>
    <x v="0"/>
    <x v="0"/>
    <m/>
    <m/>
    <x v="1"/>
    <n v="1"/>
    <m/>
    <m/>
    <x v="0"/>
    <x v="1"/>
    <m/>
    <m/>
    <m/>
    <x v="0"/>
    <m/>
    <m/>
    <m/>
    <m/>
    <m/>
    <m/>
    <x v="0"/>
    <m/>
    <m/>
    <m/>
    <m/>
    <m/>
    <m/>
    <m/>
    <m/>
    <m/>
    <m/>
    <m/>
    <m/>
    <x v="0"/>
    <m/>
    <m/>
    <m/>
    <m/>
    <m/>
    <m/>
    <m/>
    <m/>
    <m/>
    <m/>
    <m/>
    <n v="1"/>
    <m/>
    <m/>
    <m/>
    <m/>
    <m/>
    <x v="1"/>
    <m/>
    <m/>
    <m/>
    <m/>
    <m/>
    <m/>
    <m/>
    <m/>
    <m/>
    <m/>
    <m/>
    <m/>
    <n v="1"/>
    <m/>
    <m/>
    <m/>
    <m/>
    <m/>
  </r>
  <r>
    <x v="2169"/>
    <s v="Slip on Snow – Inadequate Equipment, Exceeding Abilities _x000a_Wyoming, Disappointment Peak, Lake Ledges"/>
    <x v="26"/>
    <s v="Late in the day on June 29, a female climber (27) fell and sustained serious injuries while descending the Lake Ledges route on Disappointment Peak. [Editor’s note: Lake Ledges is a 4th class route in midsummer and a moderate snow climb through spring and early summer.] Her partner reported that after slipping on a snow slope she tumbled across several rocks and fell to the snow at the base of the climb. The climber was stable but with a possible broken leg._x000a_The initial plan was to locate the victim and, if conditions allowed, conduct a short-haul extraction. A backup plan was to lower the injured climber to a backcountry cache near Surprise Lake and spend the night with her, then fly her out the following morning. Two rangers boarded a helicopter and flew to the accident scene to conduct a size-up. At 8:10 p.m. the rangers reported that, due to high winds, they were unable to conduct a short-haul and were looking for a landing spot on the ridge above the climb. The winds also precluded a landing below the victim near Amphitheater Lake. Six rangers were flown to the ridge. They climbed down to the victim, evaluated her condition, and determined that she would need to be extricated that evening._x000a_As the six rangers on scene began to lower the victim toward the Surprise Lake switchbacks, four other rangers gathered a wheeled litter and additional equipment. The victim was packaged and lowered by wheeled litter, through intermittent snow and steep trail, all the way to the Lupine Meadows trailhead. From there she was transferred to a waiting ambulance and taken to St. John’s Hospital in Jackson._x000a_This complex and physically demanding rescue involved 10 rangers and took almost 10 hours to conduct in darkness over rugged trail. Although the rescue took a toll on equipment, no injuries were reported._x000a_ANALYSIS_x000a_The injured climber reported that she and her partner were descending snow when she lost her footing and fell. The victim, equipped with an ice axe and wearing a helmet, was unable to self-arrest as she slid on snow, bounced across a rock area, and dropped over a small cliff to the snow below. Her partner was below her and kicking steps to aid her descent when she fell. Neither climber was wearing crampons._x000a_The climber admitted that her knowledge and experience of mountainous snow travel was very limited and she was climbing outside her abilities. Crampons and, more importantly, knowledge and experience of steep snow travel may have prevented this accident. (Source: Chris Harder, Incident Commander.)"/>
    <n v="7"/>
    <m/>
    <m/>
    <m/>
    <n v="1"/>
    <m/>
    <m/>
    <m/>
    <m/>
    <n v="1"/>
    <m/>
    <m/>
    <m/>
    <x v="0"/>
    <n v="1"/>
    <m/>
    <x v="1"/>
    <x v="0"/>
    <x v="1"/>
    <x v="1"/>
    <x v="0"/>
    <x v="0"/>
    <m/>
    <m/>
    <x v="1"/>
    <m/>
    <m/>
    <m/>
    <x v="0"/>
    <x v="1"/>
    <m/>
    <m/>
    <m/>
    <x v="0"/>
    <m/>
    <m/>
    <m/>
    <m/>
    <m/>
    <m/>
    <x v="0"/>
    <m/>
    <m/>
    <m/>
    <m/>
    <m/>
    <m/>
    <m/>
    <m/>
    <m/>
    <m/>
    <m/>
    <m/>
    <x v="0"/>
    <m/>
    <n v="1"/>
    <m/>
    <m/>
    <m/>
    <m/>
    <m/>
    <m/>
    <m/>
    <m/>
    <m/>
    <m/>
    <m/>
    <m/>
    <m/>
    <m/>
    <n v="1"/>
    <x v="1"/>
    <m/>
    <m/>
    <m/>
    <m/>
    <m/>
    <m/>
    <m/>
    <m/>
    <m/>
    <m/>
    <m/>
    <n v="1"/>
    <m/>
    <m/>
    <m/>
    <m/>
    <m/>
    <m/>
  </r>
  <r>
    <x v="2170"/>
    <s v="Ice Tool Up Against The Head _x000a_New York, Adirondacks"/>
    <x v="26"/>
    <s v="Having rock climbed for about six years, I was eager to try something new, namely ice climbing. A few friends had rented out a house for the weekend in the Adirondacks, so I decided to join them. Many of them were already experienced in ice climbing, so I decided to take an intro class from a guide at Rock and River. With my rented gear in hand, I and another friend who was new to ice climbing headed out with our guide to an artificial ice climbing area created by the management of Rock and River._x000a__x000a_I picked things up pretty quickly and moved from basic climbs to more advanced ones. On my second to last climb of the day, I was attempting to traverse right to move past an ice feature I didn't feel comfortable with. The top-rope was to the right of my right arm, and I decided I wanted it more in front of me, so I let go of the tool in my right hand, reached around the rope, and went to grab the tool again. Just as this was happening, my crampon slipped and I fell. As I dropped, I grabbed for the my tool with my right hand and felt an impact on my helmet. I wasn't entirely sure what had happened, but when my guide asked if I was okay, I turned away from the wall to face him and replied, &quot;What do you think?&quot; He quickly lowered me to the ground, and upon inspection, I realized I had lodged my tool into my own helmet!_x000a__x000a_Interestingly, the tool hadn't damaged the helmet at all, simply entered one of the air holes. The tip of the tool was less than an inch from the top of my head. Bottom line, I was completely fine—no injuries, just a little shaken up. I jumped right back on the wall and had a funny story to tell my friends over drinks that night._x000a__x000a_ANALYSIS_x000a__x000a__x000a_It’s hard to say if my helmet prevented the tool from hitting my skull. The pick entered the ventilation hole, but it's possible the shaft impacted the shell of the helmet, preventing the pick from penetrating further. Either way, I was glad to have a helmet. In retrospect, as my guide pointed out, I would have been better off leaving the tool in the ice when I fell rather than trying to grab it in a way that could have injured me. (Source: Josh Rothman.)"/>
    <n v="5"/>
    <m/>
    <m/>
    <m/>
    <m/>
    <m/>
    <m/>
    <m/>
    <m/>
    <m/>
    <m/>
    <n v="1"/>
    <m/>
    <x v="0"/>
    <m/>
    <n v="1"/>
    <x v="1"/>
    <x v="1"/>
    <x v="0"/>
    <x v="1"/>
    <x v="0"/>
    <x v="1"/>
    <m/>
    <m/>
    <x v="0"/>
    <m/>
    <m/>
    <m/>
    <x v="0"/>
    <x v="0"/>
    <m/>
    <m/>
    <m/>
    <x v="1"/>
    <m/>
    <m/>
    <m/>
    <m/>
    <m/>
    <m/>
    <x v="0"/>
    <m/>
    <m/>
    <m/>
    <m/>
    <m/>
    <m/>
    <m/>
    <m/>
    <m/>
    <m/>
    <m/>
    <m/>
    <x v="0"/>
    <m/>
    <m/>
    <m/>
    <m/>
    <m/>
    <m/>
    <m/>
    <m/>
    <m/>
    <m/>
    <m/>
    <m/>
    <m/>
    <m/>
    <m/>
    <m/>
    <m/>
    <x v="1"/>
    <m/>
    <m/>
    <m/>
    <m/>
    <m/>
    <m/>
    <m/>
    <m/>
    <m/>
    <m/>
    <m/>
    <m/>
    <m/>
    <m/>
    <m/>
    <m/>
    <m/>
    <m/>
  </r>
  <r>
    <x v="2171"/>
    <s v="Rappel Failure – Miscommunication, No Stopper Knots _x000a_Canada, Alberta, Bow Valley Wildland Provincial Park, Cougar Creek Canyon"/>
    <x v="26"/>
    <s v="On April 28, two climbers were descending a single-pitch route known as Aces High on Casino Wall. One of the climbers rappelled off the ends of the rope. He fell about five meters and landed on his back, sustaining a lower back injury described as a fracture, and had to be evacuated._x000a_ANALYSIS_x000a_This accident was attributed to inadequate communication and a failure to double check the length of the route relative to the length of the rope. The guidebook notes the climb is 31 meters high, making it very difficult to rappel safely with a single 60-meter rope. Tying stopper knots in the ends of the rope before rappelling could have prevented the climber from hitting the ground."/>
    <n v="7"/>
    <m/>
    <m/>
    <m/>
    <m/>
    <m/>
    <m/>
    <m/>
    <m/>
    <m/>
    <m/>
    <m/>
    <m/>
    <x v="0"/>
    <n v="1"/>
    <m/>
    <x v="1"/>
    <x v="0"/>
    <x v="0"/>
    <x v="1"/>
    <x v="1"/>
    <x v="0"/>
    <m/>
    <m/>
    <x v="0"/>
    <m/>
    <m/>
    <m/>
    <x v="0"/>
    <x v="0"/>
    <m/>
    <m/>
    <m/>
    <x v="0"/>
    <m/>
    <m/>
    <m/>
    <m/>
    <m/>
    <m/>
    <x v="0"/>
    <m/>
    <m/>
    <m/>
    <m/>
    <m/>
    <m/>
    <m/>
    <m/>
    <m/>
    <m/>
    <m/>
    <m/>
    <x v="0"/>
    <m/>
    <m/>
    <m/>
    <m/>
    <m/>
    <m/>
    <m/>
    <m/>
    <m/>
    <m/>
    <m/>
    <m/>
    <m/>
    <n v="1"/>
    <m/>
    <m/>
    <m/>
    <x v="1"/>
    <m/>
    <m/>
    <m/>
    <n v="1"/>
    <m/>
    <n v="1"/>
    <m/>
    <m/>
    <m/>
    <n v="1"/>
    <m/>
    <m/>
    <m/>
    <m/>
    <m/>
    <m/>
    <m/>
    <m/>
  </r>
  <r>
    <x v="2172"/>
    <s v="Rockfall _x000a_Canada, Alberta, Canmore, Grassi Lakes"/>
    <x v="26"/>
    <s v="Two people were injured on August 1 by rockfall at the crag known as the Golf Course. The two had just arrived at the crag and were gearing up, and had not yet put on their helmets. Shoebox-size rocks came down, striking the two individuals. One was briefly knocked unconscious and had a severe head laceration. The second climber had a large goosebump on her head. The first patient was carried down to a vehicle on the easy access trail and subsequently transported to emergency medical services at the trailhead._x000a_ANALYSIS_x000a_This area is known for rockfall hazard from the steep, sloping ground above the cliff, often knocked off by tourist visitors or mountain goats. Nonetheless, these sport climbing crags are very popular. To mitigate the risks, don a helmet before reaching the base of a cliff prone to rockfall, and when possible seek sheltered areas for belaying or hanging out between climbs."/>
    <n v="5"/>
    <m/>
    <m/>
    <m/>
    <m/>
    <m/>
    <m/>
    <m/>
    <m/>
    <m/>
    <m/>
    <m/>
    <m/>
    <x v="0"/>
    <n v="1"/>
    <m/>
    <x v="0"/>
    <x v="1"/>
    <x v="0"/>
    <x v="1"/>
    <x v="1"/>
    <x v="0"/>
    <m/>
    <m/>
    <x v="0"/>
    <m/>
    <m/>
    <m/>
    <x v="0"/>
    <x v="0"/>
    <m/>
    <m/>
    <m/>
    <x v="0"/>
    <m/>
    <m/>
    <m/>
    <m/>
    <m/>
    <m/>
    <x v="0"/>
    <m/>
    <m/>
    <m/>
    <m/>
    <m/>
    <m/>
    <m/>
    <n v="1"/>
    <m/>
    <m/>
    <m/>
    <m/>
    <x v="0"/>
    <m/>
    <m/>
    <m/>
    <m/>
    <m/>
    <m/>
    <m/>
    <m/>
    <m/>
    <m/>
    <m/>
    <m/>
    <m/>
    <m/>
    <m/>
    <m/>
    <m/>
    <x v="1"/>
    <m/>
    <m/>
    <m/>
    <m/>
    <m/>
    <m/>
    <m/>
    <m/>
    <m/>
    <m/>
    <m/>
    <m/>
    <m/>
    <n v="1"/>
    <m/>
    <m/>
    <m/>
    <m/>
  </r>
  <r>
    <x v="2173"/>
    <s v="Rockfall – Misguided Chivalry _x000a_Wyoming, Grand Teton, Owen-Spalding Route"/>
    <x v="26"/>
    <s v="In the late 1990s, I was guiding on the Grand Teton, and my client couldn't find a helmet she liked up at the Lower Saddle, so I lent her mine. I assumed we would be climbing Exum Ridge and I would be in the lead, with no one else in front. However, the weather changed our plans and we ended up doing the Owen-Spalding. A client in a guided party out in front of us kicked off a potato-size rock and didn't shout, &quot;Rock!&quot; The rock bounced down and hit me on top of the head._x000a__x000a_I was bleeding but never lost consciousness. After doing a self-assessment of my condition, I stuck a handkerchief on the injured area, pulled on my wool hat, and brought my clients up._x000a__x000a_ANALYSIS_x000a__x000a__x000a_I did not expect us to be on the Owen-Spalding, where there are more climbers, especially inexperienced ones. I might have made a different decision if I’d anticipated this. If the client above us had yelled “Rock!” I probably would have been able to dodge the bullet._x000a__x000a_Nonetheless, my client, the wife of the undersecretary of agriculture at the time, was correct when she said, “You guides should wear a helmet!” Interestingly, I was one of the senior guides who had been saying this for years! (Source: Jed Williamson, former editor of Accidents in North American Mountaineering.)"/>
    <n v="4"/>
    <m/>
    <m/>
    <m/>
    <m/>
    <m/>
    <m/>
    <m/>
    <m/>
    <n v="1"/>
    <m/>
    <m/>
    <m/>
    <x v="0"/>
    <m/>
    <m/>
    <x v="0"/>
    <x v="1"/>
    <x v="1"/>
    <x v="1"/>
    <x v="0"/>
    <x v="0"/>
    <m/>
    <m/>
    <x v="0"/>
    <m/>
    <m/>
    <m/>
    <x v="0"/>
    <x v="1"/>
    <m/>
    <m/>
    <m/>
    <x v="0"/>
    <m/>
    <m/>
    <m/>
    <m/>
    <m/>
    <m/>
    <x v="0"/>
    <m/>
    <m/>
    <m/>
    <m/>
    <m/>
    <m/>
    <m/>
    <m/>
    <m/>
    <m/>
    <m/>
    <m/>
    <x v="0"/>
    <m/>
    <m/>
    <m/>
    <m/>
    <m/>
    <m/>
    <m/>
    <m/>
    <m/>
    <m/>
    <n v="1"/>
    <m/>
    <m/>
    <m/>
    <m/>
    <m/>
    <m/>
    <x v="1"/>
    <m/>
    <m/>
    <m/>
    <m/>
    <m/>
    <m/>
    <m/>
    <m/>
    <m/>
    <m/>
    <m/>
    <m/>
    <m/>
    <m/>
    <m/>
    <m/>
    <m/>
    <m/>
  </r>
  <r>
    <x v="2174"/>
    <s v="Anchor Failure – Off-Route _x000a_Wind River Range, Pingora Peak"/>
    <x v="27"/>
    <s v="On August 28, Sublette County sheriff’s dispatch center received a satellite telephone call from a backpacker in the Cirque of the Towers. The caller had witnessed two climbers fall from the northeast face of Pingora (IV 5.8+)._x000a__x000a_Tip Top Search and Rescue responded directly to the scene withSublette County’s contract helicopter. Pilot Mario Nickl and volunteers Tony Chambers and Shawn Streeter were able to locate the backpacker, along with the two fallen climbers at the base of the northeast face. The helicopter landed at Lonesome Lake and then returned for two more rescuers, volunteers Milford Lockwood and Andrew Masters. Tony and Shawn hiked the short distance to the scene and found the two climbers, Jonathan Peter MacDonald (23) of Lander and Keith Murray Hendersen (57) of Cheyenne, deceased from their fall._x000a__x000a_The evidence found at the scene showed that Keith had Jonathan on belay with about 30 feet of rope in service. Jonathan was tied in to the rope with a figure 8, which was found tight as if from a fall. Keith had the rope through a belay device but was not tied in to the other end of the rope. He was clipped into a piece of webbing and a piece of cordelette, both of which were badly faded and frayed, and which appeared to be the remnants of an old rappel anchor. He was clipped to the old anchor using a single sling with non-locking carabiners. There was no other gear placed between the two climbers. Both climbers were wearing helmets, but Jonathan’s had come off during the fall. The reporting party stated he had seen the two climbers descending before their fall._x000a__x000a_A few days later, Tip Top Search and Rescue received a phone call from a sepa- rate pair of climbers, Reuben and Breezy, who had encountered Keith and Jona- than earlier that day on the northeast face. Reuben stated that they caught up to Keith and Jonathan after the first pitch, which is a traverse. Jonathan and Keith were moving very slowly, and offered to let Reuben and Breezy pass, which they declined. Reuben stated they waited about 45 minutes while Jonathan and Keith climbed the second pitch. Reuben led closely behind the others and then set up a belay some distance above them. Reuben recalled hearing the two discussing that they had underestimated the difficulty of the climb, that it was getting late already, and that they should retreat._x000a__x000a_Reuben and Breezy pushed on and later recalled that Keith and Jonathan rap- pelled down the second pitch but elected not to traverse back along the first pitch. Instead, they continued to rappel straight down the steep slabs below. Reuben stated he saw one of the climbers walking around on a ledge, looking for a way down. Reuben and Breezy had no other contact with the pair but heard them yell “Rock” at one point. They had no idea anything was wrong until they saw the heli- copter respond to the base of the climb._x000a__x000a_ANALYSIS_x000a__x000a_While it is impossible to know exactly what happened to Keith and Jonathan, two different parties saw them descending before the accident. It appears that Keith had put Jonathan on belay to downclimb, traverse, or climb back up toward the route line. One or both of them fell, and the old rappel anchor to which Keith was clipped then failed. Though both of the anchor slings were badly faded and frayed, they were found still intact, which would lead one to believe that either the rock horn holding the slings failed or the old slings came off the top of the horn. Lessons from this incident include:_x000a__x000a_1. Back up or replace faded or tattered slings and cordage at anchors._x000a__x000a_2. Test natural rock anchors (horns, chockstones, etc.) by pushing, pulling, and knocking on the rock, with a backup if possible._x000a__x000a_3. Research escape routes before a big climb and observe anchors and other “bail” options as you climb._x000a__x000a_4. Use locking carabiners for anchor tethers_x000a__x000a_5. Make sure the chinstrap on a helmet is fastened snugly and securely_x000a__x000a_(Source: Tony Chambers, Tip Top Search and Rescue.) "/>
    <n v="6"/>
    <m/>
    <m/>
    <n v="1"/>
    <m/>
    <m/>
    <m/>
    <n v="1"/>
    <m/>
    <m/>
    <m/>
    <m/>
    <m/>
    <x v="1"/>
    <m/>
    <m/>
    <x v="1"/>
    <x v="0"/>
    <x v="0"/>
    <x v="0"/>
    <x v="0"/>
    <x v="0"/>
    <m/>
    <m/>
    <x v="0"/>
    <m/>
    <m/>
    <m/>
    <x v="0"/>
    <x v="0"/>
    <m/>
    <m/>
    <m/>
    <x v="0"/>
    <m/>
    <m/>
    <m/>
    <m/>
    <m/>
    <m/>
    <x v="0"/>
    <m/>
    <m/>
    <m/>
    <m/>
    <m/>
    <m/>
    <m/>
    <m/>
    <n v="1"/>
    <m/>
    <m/>
    <m/>
    <x v="0"/>
    <m/>
    <m/>
    <m/>
    <m/>
    <m/>
    <m/>
    <m/>
    <m/>
    <m/>
    <m/>
    <m/>
    <m/>
    <m/>
    <m/>
    <m/>
    <m/>
    <m/>
    <x v="1"/>
    <n v="1"/>
    <m/>
    <m/>
    <m/>
    <m/>
    <m/>
    <m/>
    <m/>
    <m/>
    <m/>
    <m/>
    <m/>
    <m/>
    <n v="1"/>
    <m/>
    <m/>
    <m/>
    <m/>
  </r>
  <r>
    <x v="2175"/>
    <s v="Avalanche – Stranded _x000a_Alaska, Denali National Park, Ruth Gorge, Mt. Dickey"/>
    <x v="27"/>
    <s v="On May 11, at approximately 5:30 p.m., rangers received a call from K2 Aviation saying that one of their pilots had spotted an SOS stamped in the snow above 747 Pass (between Mt. Dickey and Mt. Bradley). Two climbers were present at the SOS and waving their arms for help. The pilot also reported ski tracks coming out of avalanche debris above them and a possible (unconfirmed) third climber in the debris._x000a_A plan was made to send two rangers with a helicopter and a backup team in a fixed-wing aircraft. At 6:30 p.m., chopper 0AE launched from Talkeetna with rangers Tucker Chenoweth and Joseph McBrayer on board. The rangers were able to establish communication with the party via a radio that was delivered to the scene. It was reported back to the station that no one was missing and the two climbers had called for help because they were unable to descend safely from their location._x000a_The helicopter went to a staging site to offload gear and make room for the climbers, who were picked up at 7:44 p.m. and flown to their campsite in the Ruth Gorge. (Source: Denali National Park Case Incident Record and press release.)_x000a_ANALYSIS_x000a_&quot;The two climbers, both in their 20s and from Idaho, triggered a large slab avalanche between 7,500 and 8,000 feet. The avalanche began in a shallow area of the slab but propagated widely, with an average crown depth of more than a meter. Neither climber was caught in the slide, which crossed hundreds of feet of their ascent track. The two searched for an escape route but were unable to find a way off the ridge without risking more_x000a_avalanches. Their attempt on Dickey began soon after a large snowstorm (more than one meter of new snow at the 11,000-foot camp on Denali between May 8 and 10, with 15 inches reported at the 7,200-foot Kahiltna base). Waiting another day or two before climbing might have given the new snow time to stabilize. (Source: The Editors and Denali Field Report blog.)&quot;"/>
    <n v="4"/>
    <m/>
    <m/>
    <m/>
    <n v="2"/>
    <m/>
    <m/>
    <m/>
    <m/>
    <m/>
    <m/>
    <m/>
    <m/>
    <x v="0"/>
    <n v="1"/>
    <m/>
    <x v="1"/>
    <x v="1"/>
    <x v="1"/>
    <x v="1"/>
    <x v="0"/>
    <x v="0"/>
    <m/>
    <m/>
    <x v="0"/>
    <m/>
    <m/>
    <m/>
    <x v="0"/>
    <x v="1"/>
    <m/>
    <m/>
    <m/>
    <x v="0"/>
    <m/>
    <m/>
    <m/>
    <m/>
    <n v="1"/>
    <m/>
    <x v="0"/>
    <m/>
    <m/>
    <m/>
    <m/>
    <m/>
    <m/>
    <m/>
    <m/>
    <m/>
    <m/>
    <m/>
    <m/>
    <x v="0"/>
    <m/>
    <m/>
    <m/>
    <m/>
    <m/>
    <m/>
    <m/>
    <m/>
    <m/>
    <m/>
    <m/>
    <m/>
    <m/>
    <m/>
    <m/>
    <m/>
    <m/>
    <x v="1"/>
    <m/>
    <n v="1"/>
    <m/>
    <m/>
    <m/>
    <m/>
    <m/>
    <m/>
    <m/>
    <m/>
    <n v="1"/>
    <m/>
    <m/>
    <m/>
    <m/>
    <m/>
    <m/>
    <m/>
  </r>
  <r>
    <x v="2176"/>
    <s v="Avalanche — Poor Position _x000a_California, Mt. Shasta, Hotlum-Wintun Route"/>
    <x v="27"/>
    <s v="On June 13, near the Hotlum-Wintun Route on the east side of Shasta, a male climber triggered a loose-wet avalanche at about 13,000 feet while glissading. The climber involved had separated from his group at around 3 p.m. and met a group of skiers who were descending from the summit. The skiers recommended the climber turn around due to the late hour. The climber agreed and quickly prepared to glissade. The slope the individual intended to glissade was a bit steeper than the route of ascent, and the snow was quite soft due to the hour of the day and warm, summer-like temperatures._x000a__x000a_Shortly after the climber started his glissade, a point-release, loose-wet avalanche was triggered. It gained speed and entrained a considerable amount of snow and the climber. The avalanche grew to an estimated 150–200 feet wide and traveled close to 1,200 feet. The climber tried to use his axe to self-arrest, but was unable to stop. When the avalanche came to a rest, the climber managed to stay on top of the debris, but he had been battered by debris within the slide and sustained what—at the time—were considered minor injuries. He was able to self-rescue by gingerly hiking 4,000 feet down and three miles to the Brewer Creek trailhead. A visit to the hospital revealed two hairline femur fractures and a large contusion._x000a__x000a_ANALYSIS_x000a__x000a_Spring and early summer conditions on Mt Shasta, while seemingly benign, can present several dangerous factors. Cold nights create firm snow in the morning, which can lead to long falls should one slip and fail to self-arrest. On the other hand, warm nights and hot days can exacerbate rockfall and make for very soft snow surfaces, resulting in loose-wet, point-release avalanches. Midafternoon on warm easterly and southerly aspects present the most favorable conditions for loose-wet snow instability. These slides start small but can quickly grow as they move downhill. A skier, glissading climber, or rockfall can easily start a loose-wet slide and sweep a person into rocks, over a cliff, or into a crevasse._x000a__x000a_This climber should be commended for his self-rescue. Mt. Shasta is in close proximity to urban areas, but climbers need to remember that timely rescue is not always an option. Climbers should carry the proper equipment and have the appropriate skills to handle an emergency situation on their own. (Source: Mt. Shasta Wilderness Climbing Ranger Report 2015.) "/>
    <n v="9"/>
    <m/>
    <m/>
    <m/>
    <m/>
    <m/>
    <m/>
    <m/>
    <m/>
    <m/>
    <m/>
    <m/>
    <m/>
    <x v="0"/>
    <n v="1"/>
    <m/>
    <x v="1"/>
    <x v="0"/>
    <x v="1"/>
    <x v="1"/>
    <x v="0"/>
    <x v="0"/>
    <m/>
    <m/>
    <x v="1"/>
    <n v="1"/>
    <m/>
    <m/>
    <x v="0"/>
    <x v="1"/>
    <m/>
    <m/>
    <m/>
    <x v="0"/>
    <n v="1"/>
    <m/>
    <n v="1"/>
    <n v="1"/>
    <n v="1"/>
    <m/>
    <x v="0"/>
    <m/>
    <m/>
    <m/>
    <m/>
    <m/>
    <m/>
    <m/>
    <m/>
    <m/>
    <m/>
    <m/>
    <m/>
    <x v="0"/>
    <m/>
    <m/>
    <m/>
    <m/>
    <m/>
    <m/>
    <m/>
    <m/>
    <m/>
    <m/>
    <m/>
    <m/>
    <m/>
    <m/>
    <m/>
    <m/>
    <m/>
    <x v="1"/>
    <m/>
    <m/>
    <m/>
    <m/>
    <m/>
    <m/>
    <m/>
    <m/>
    <m/>
    <m/>
    <m/>
    <n v="1"/>
    <m/>
    <m/>
    <m/>
    <m/>
    <m/>
    <m/>
  </r>
  <r>
    <x v="2177"/>
    <s v="Cornice Fall – Skiing Unroped _x000a_Canada, Alberta, Banff National Park, Wapta Icefields"/>
    <x v="27"/>
    <s v="Banff Dispatch received a personal locater beacon (PLB) activation signal near Balfour High Col on the Wapta Icefields at 1 p.m. on March 29. The Balfour High Col is the crux of the popular Wapta Icefields ski traverse and is a notorious place in which to get caught during poor weather. Common hazards at the Balfour High Col are crevasses, avalanches, and cliffs. These risks are compounded when bad weather moves in, resulting in whiteout conditions and difficult navigation._x000a__x000a_Banff Visitor Safety (VS) staff tried repeatedly to access the area by helicopter on March 29, but were prevented by poor weather. At 8:30 p.m. the PLB was reactivated for six minutes. This signal originated from nearby Scott Duncan Hut. This was taken as a good sign because it was assumed at least some of the members of the party in distress were at the hut. Not knowing any of the details of the accident, the VS team continued to plan the rescue for the following day._x000a__x000a_On March 30, VS staff members were able to access the Scott Duncan Hut and make contact with the party. There were ten skiers in the group. On March 29 one member of their group had broken through a cornice, falling approximately 150 to 200 meters down a steep slope or cliff on the other side. The fallen skier had lost both poles and one ski but was luckily uninjured. He was able to climb back up to the cornice lip. Over a period of several hours, the group was able to pull him back up over the cornice and then ski to the Scott Duncan Hut._x000a__x000a_After meeting with VS staff at the Scott Duncan Hut, eight of the ten group members elected to finish the traverse as per their original plan. The skier who had fallen through the cornice and lost gear was evacuated via helicopter to Lake Louise, along with one other group member. An account of the story from the skier who fell through the cornice is available here._x000a__x000a_Analysis_x000a__x000a_The skier who broke through the cornice was extremely lucky to survive this fall. There have been several other incidents at this location resulting in fatalities. As stated earlier, the Balfour High Col is known for whiteout conditions, which make navigation difficult. This, combined with the many hazards in this crux area, results in frequent mishaps._x000a__x000a_There are several important lessons from this incident. First, navigating through unknown glaciated terrain is very difficult in a whiteout and reduces your safety margin. If anything goes wrong, it may be difficult or even impossible for rescuers to access the site. Additionally, if you find yourself in a whiteout on a complex glacier, you will require solid navigation skills and appropriate technology, including a GPS and compass._x000a__x000a_When traveling in a whiteout on an unknown glacier, wear a rope, know how to perform a rope rescue, and move slowly and cautiously. This group had been roped up all day for the ascent to the Balfour High Col. When they got to the top, they thought they were out of the most hazardous areas and unroped. Although it is awkward to ski downhill roped together, this accident could have been prevented if the team had simply stayed roped up._x000a__x000a_If you are going to carry an emergency response device, it is best to have one that allows two-way communication. With some PLBs, it is only possible to call for help and not possible for rescuers to communicate with a party in distress. Two-way communication devices such as satellite phones, VHF radios, or Delorme® inReach devices allow the rescue team to talk to the party in distress and determine the exact nature and location of the incident, what equipment is required, and the urgency of the situation. Additionally, if the situation is resolved and the party no longer needs help, this can be communicated to the rescue team and the rescue can be called off._x000a__x000a_This group had the skills and equipment to call for help and perform a rope rescue from a difficult position. Additionally, because the group was large and well equipped, they were able to transport the skier back to the Scott Duncan Hut even though he was missing gear."/>
    <n v="7"/>
    <m/>
    <m/>
    <m/>
    <m/>
    <m/>
    <m/>
    <m/>
    <m/>
    <m/>
    <m/>
    <m/>
    <m/>
    <x v="0"/>
    <m/>
    <n v="1"/>
    <x v="1"/>
    <x v="1"/>
    <x v="1"/>
    <x v="1"/>
    <x v="0"/>
    <x v="0"/>
    <m/>
    <m/>
    <x v="1"/>
    <n v="1"/>
    <m/>
    <m/>
    <x v="0"/>
    <x v="1"/>
    <m/>
    <m/>
    <m/>
    <x v="0"/>
    <m/>
    <n v="1"/>
    <m/>
    <m/>
    <m/>
    <n v="1"/>
    <x v="0"/>
    <m/>
    <m/>
    <m/>
    <m/>
    <n v="1"/>
    <m/>
    <m/>
    <m/>
    <m/>
    <m/>
    <m/>
    <m/>
    <x v="0"/>
    <m/>
    <m/>
    <m/>
    <m/>
    <m/>
    <m/>
    <m/>
    <m/>
    <m/>
    <m/>
    <m/>
    <m/>
    <m/>
    <m/>
    <m/>
    <m/>
    <m/>
    <x v="1"/>
    <m/>
    <m/>
    <m/>
    <m/>
    <m/>
    <m/>
    <m/>
    <m/>
    <n v="1"/>
    <m/>
    <m/>
    <m/>
    <m/>
    <m/>
    <m/>
    <m/>
    <m/>
    <m/>
  </r>
  <r>
    <x v="2178"/>
    <s v="Crevasse Fall – Climbing Unroped _x000a_Alaska, Hayes Range, Trident Glacier"/>
    <x v="27"/>
    <s v="&quot;Sarah Hart walks across the Trident Glacier shortly before_x000a_the author's crevasse fall. Base camp is visible on the right.&quot;_x000a_Sarah Hart, 35, and I, 32, intended to climb the east ridge of 13,832-foot Mt. Hayes, the tallest peak in the eastern Alaska Range, from the Trident Glacier. The Trident was flat and windswept, and the snow surface was so hard that we didn’t even leave footprints in the crust. We decided it would be fine to cross the glacier to the base of the ridge unroped._x000a_I walked in front, wearing a harness, while Sarah walked behind me with the rope. It was Sarah's idea that whoever carried the rope should go second, in the unlikely event of a crevasse fall. I only made it a few hundred meters across the flat glacier from the tent before breaking through a hidden snow bridge and falling into a crevasse. The distance that I fell was never measured, but I think it was as much as 60 feet._x000a_I was not wearing a helmet (as I was not expecting to fall in a crevasse) and I was knocked out in the fall. When I regained consciousness, Sarah was lowering me a rope. We were able to communicate, and she told me that she had a good anchor for me. Using a Petzl Tibloc and a prusik, I was able to climb out on my own. We walked back to the tent and used a satellite phone to call our pilot for a pickup. We were safely back to the highway in few hours._x000a_ANALYSIS_x000a_If you fall in a crevasse unroped, you fucked up. There are a lot of dangers that are inherent to climbing, but this isn't one of them. My accident boiled down to complacency—I certainly had the glacier experience to know better. I just thought that it would be fine. It wasn't, and my fall easily could have been fatal or resulted in a life-changing injury. I got lucky._x000a_Though I could see evidence in the distance of crevasses running perpendicular to our path, I was certain they were either closed or well-bridged along our path. There was no indication of the crevasse on the snow surface in the area where I fell in. I believe that the high winds that blow through the dry, cold Hayes Range created an ideal environment for thin, weak bridges that sag very little. Colin Haley had a similar accident in 2013, and I have little to add to his assessment of the factors that created a dangerous snowpack. In the future, particularly in dry climates, I will be far more careful._x000a_Had Sarah not been behind me, carrying the rope, things might have turned out differently. In the fall my shoulder popped out of socket but immediately went back in (an old injury, but very painful when it happens), and attempting to ice climb out, without assistance, would have been an ordeal, to say the least. That was one simple decision—a good one, in a sea of bad ones—that may have saved my life._x000a_Sarah was able to assist me in passing the lip by lowering an end of the rope and hauling, using a Petzl Micro Traxion. She was very pleased with the Micro Traxion for use as an autoblocking pulley. Given that I found my prusik to be time-consuming and inconvenient for climbing out of the crevasse, and the possibility of using a Micro Traxion as an ascender, I believe that I'll be adding that or a similar device to my harness for future use in rescue scenarios. I will then have a Tibloc and a Micro Traxion as my ascending kit, with the possibility of improvising a prusik as a backup._x000a_A note on partner rescue: I weigh nearly 100 pounds more than Sarah does. Though we didn't do any hauling to test this, I believe there is no way she would have been able to haul me out on her own using a 3:1 mechanical advantage system. I believe the common practice of carrying two pulleys needs to be reassessed, since in many situations more mechanical advantage will be required._x000a_Going forward, I will be far more cautious in my approach to glacier travel. When arriving at a new area, I'll spend more time probing to learn about the snowpack and the bridges. Though roping up for glacier travel is tedious, I will certainly be much more dedicated about doing it, including giving substantial consideration to the possibility of dragging a roped partner in with me._x000a_Though our decision to travel unroped on the glacier was contrary to well-accepted safe practices, I believe many people likely would have made the same decision—with the rationale that it would be “fine.&quot; I urge everyone to consider the risk/reward of that decision, and not to be complacent with respect to such high-consequence decisions. (Source: Seth Adams.)_x000a_Fine another account of these events and more photos at Seth Adams' blog. This incident also was featured in the Sharp End podcast."/>
    <n v="8"/>
    <m/>
    <m/>
    <m/>
    <m/>
    <n v="2"/>
    <m/>
    <m/>
    <m/>
    <m/>
    <m/>
    <n v="1"/>
    <m/>
    <x v="0"/>
    <m/>
    <n v="1"/>
    <x v="1"/>
    <x v="1"/>
    <x v="1"/>
    <x v="1"/>
    <x v="0"/>
    <x v="0"/>
    <m/>
    <m/>
    <x v="1"/>
    <n v="1"/>
    <m/>
    <m/>
    <x v="0"/>
    <x v="1"/>
    <m/>
    <m/>
    <m/>
    <x v="0"/>
    <m/>
    <m/>
    <m/>
    <m/>
    <m/>
    <n v="1"/>
    <x v="0"/>
    <n v="1"/>
    <m/>
    <m/>
    <m/>
    <m/>
    <m/>
    <m/>
    <m/>
    <m/>
    <m/>
    <m/>
    <m/>
    <x v="0"/>
    <n v="1"/>
    <m/>
    <m/>
    <m/>
    <m/>
    <m/>
    <m/>
    <m/>
    <m/>
    <m/>
    <m/>
    <m/>
    <m/>
    <m/>
    <m/>
    <m/>
    <m/>
    <x v="1"/>
    <m/>
    <m/>
    <m/>
    <m/>
    <m/>
    <m/>
    <m/>
    <m/>
    <m/>
    <m/>
    <m/>
    <m/>
    <m/>
    <m/>
    <m/>
    <m/>
    <m/>
    <m/>
  </r>
  <r>
    <x v="2179"/>
    <s v="Failure to Follow Route – Inadequate Equipment, Inexperience _x000a_California, Mt. Shasta, Avalanche Gulch"/>
    <x v="27"/>
    <s v="On Saturday, December 5, Chris Carr (owner, Shasta Mountain Guides) and Eric Rideout (friend) reported to rangers at Bunny Flat that they had encountered a man in his 20s who looked unprepared, at approximately 8,300 feet, near Spring Hill. The encounter occurred around 8 a.m., and the climber was heading for the summit. The climber had only a very small rucksack, no snowshoes or skis, and no bivy gear, but did have decent-looking older ski clothing, plastic mountaineering boots, ice axe, and crampons. Recent new snow had created severe post-holing conditions, ankle- to knee-deep, with hip-deep snow in isolated areas. Carr and Rideout told the climber that a summit bid was unrealistic given the time of day, approaching winter storm, the climber’s lack of proper equipment, and the route’s winter snow and avalanche conditions. Additional snow was beginning to fall as they spoke._x000a_The climber failed to return to Bunny Flat before nightfall, and he was reported missing by his climbing partner, who had turned back early in their ascent. On December 6, at approximately 4 a.m., Siskiyou County SAR notified rangers of the missing climber. County SAR coordinator Ryan Welch had initiated a cell-phone ping, identifying the climber’s location near Horse Camp. Often, climbers are funneled into Cascade Gulch when attempting to descend the Avalanche Gulch route in poor visibility conditions. From Horse Camp, which lies at the bottom end of Avalanche Gulch, near tree line, a short veer to the right will take one down into Cascade Gulch. Following Cascade Gulch, climbers would arrive at the McBride Springs Campground, four miles up the Everitt Memorial Highway._x000a_A rescue plan was formed for rangers Nick Meyers and Jonathan Dove to ski-tour up from Bunny Flat to search for the lost climber’s tracks in the Horse Camp vicinity. Meanwhile, Siskiyou County SAR Team 1 headed into the Cascade Gulch area via Sand Flat to make an effort to cross his tracks in that area. SAR Team 2 began driving up the McBride Springs road via snowcat, also in an effort to locate tracks and/or the climber. The idea was to place teams at the upper, middle, and lower areas of Cascade Gulch and attempt to bisect his tracks in the new snow._x000a_Meyers also placed a quick call to Chris Carr, who was not skiing that morning but lives close to the mountain and decided to head up and assist in locating the climber. Carr, just ahead of rangers, managed to find a single set of tracks approximately 100 meters to the northwest of the Sierra Club Hut (Horse Camp), near tree line. It was assumed that this was the missing climber, as nobody else was on the mountain. Carr followed the climber’s boot pack down into Cascade Gulch and located the individual. He called Meyers via cell phone, and Meyers and Dove were easily able to locate Carr’s tracks and follow them to his location. All three rescuers were able to assist the climber in walking down Cascade Gulch to the McBride Springs road. The individual had no injuries and did not possess a valid summit pass or wilderness permit._x000a_ANALYSIS_x000a_The climber spent over 24 hours out in a winter storm, with only the clothes on his back, in unfamiliar terrain, with the hazards of avalanches, severe wind, and cold. Respectfully, both Meyers and Carr told him he “used one of his nine lives that day.” When the climber appeared unmoved, describing his experience as “fun and interesting,” Meyers sternly recommended that the climber think about all the lives that were endangered to rescue him and that he should prepare properly for such an adventure next time. (Source: Mt. Shasta Wilderness Climbing Ranger Report 2015.)"/>
    <n v="5"/>
    <m/>
    <m/>
    <n v="1"/>
    <m/>
    <m/>
    <m/>
    <m/>
    <m/>
    <n v="1"/>
    <m/>
    <m/>
    <m/>
    <x v="0"/>
    <m/>
    <n v="1"/>
    <x v="1"/>
    <x v="1"/>
    <x v="1"/>
    <x v="1"/>
    <x v="0"/>
    <x v="0"/>
    <m/>
    <m/>
    <x v="0"/>
    <m/>
    <m/>
    <m/>
    <x v="0"/>
    <x v="1"/>
    <m/>
    <m/>
    <m/>
    <x v="0"/>
    <m/>
    <m/>
    <m/>
    <m/>
    <m/>
    <m/>
    <x v="0"/>
    <m/>
    <m/>
    <m/>
    <m/>
    <m/>
    <m/>
    <m/>
    <m/>
    <n v="1"/>
    <m/>
    <m/>
    <m/>
    <x v="0"/>
    <m/>
    <m/>
    <m/>
    <m/>
    <m/>
    <m/>
    <m/>
    <m/>
    <m/>
    <m/>
    <m/>
    <m/>
    <m/>
    <m/>
    <m/>
    <m/>
    <n v="1"/>
    <x v="1"/>
    <m/>
    <m/>
    <m/>
    <m/>
    <m/>
    <m/>
    <m/>
    <m/>
    <m/>
    <m/>
    <m/>
    <m/>
    <m/>
    <m/>
    <m/>
    <m/>
    <m/>
    <n v="1"/>
  </r>
  <r>
    <x v="2180"/>
    <s v="Fall During Approach – Off-Route _x000a_Colorado, Boulder, Skunk Canyon"/>
    <x v="27"/>
    <s v="On November 8, my wife Becky (age 45) and I (Dave, age 35) were approaching the Angels Way route on Ridge Three in the Flatirons near Boulder. The weather forecast for the day was optimal, with highs in the lower 60s and no precipitation expected._x000a_The description of the approach to Ridge Three through Skunk Canyon is minimal in online resources and in the guidebook we owned. As we made our way up Skunk Canyon, the faint climbers’ trail ended in a small amphitheater with steep slabs, boulders and/or overhanging rock on all sides. Becky thought she saw a cairn at the top of a small gully, about 20 feet above us, on the southwestern side of the amphitheater, and proceeded to check it out. She climbed a short boulder on the northern side of the amphitheater and then traversed 15 feet south to the base of the gully. I followed her but was having a hard time making the initial boulder move, as the rope attached to my pack was catching on a small overhang._x000a_Becky was out of sight when I heard her call my name; I assumed she was near the top of the gully. I then heard her scream and looked over in time to see her fall 20 feet to the ground, landing on her back, 10 feet from me. She did not lose consciousness but was gasping for air, lying on her back in a foot-deep pool of water. She was terrified. I was immediately concerned about a neck or back injury, but equally concerned about hypothermia if she stayed in the water, as it was still quite chilly and shaded in the canyon early in the morning. She eventually sat up on her own, and I made the decision to help move her from the water to a dry rock nearby. She slowly caught her breath but was confused about what had happened and how she had gotten to where she was. She had no numbness or tingling in her extremities, and her breathing appeared to be clear and free of liquid in her lungs, albeit labored and painful. Luckily, I had good cell service and was able to get a call to 911 to request paramedic and rescue assistance._x000a_Fortunately, Rocky Mountain Rescue, the search and rescue team tasked with the Flatirons, was in the area that day doing weekly training. I exchanged texts with the dispatcher and was able to provide them with a relatively precise description of our location. They arrived within 45 minutes, did an assessment, and loaded Becky into a carrier. The terrain was steep and vegetated, requiring them to do three rope-assisted carries until the trail was wide enough to hand-carry her the rest of the way to the main trail and the ambulance. The extraction took close to 3 hours._x000a_In the fall Becky incurred fractures to 21 different bones: seven ribs (two of which broke in two spots), her scapula, patella, and superficial fractures to 12 vertebrae. Two of her broken ribs punctured her left lung, which was collapsed by the time she arrived at the hospital. Despite not wearing a helmet at the time of the fall (it was attached to her pack), she luckily sustained no head trauma._x000a_Becky does not remember clearly what caused her to slip or lose her balance, resulting in the fall; however, the gully did have some loose rock and may have been wet or slick with vegetation._x000a_ANALYSIS_x000a_The climbing we encountered on the approach was well within our soloing capabilities—so much so that it never occurred to us that we might be off-route or that we should get out the rope and put on helmets._x000a_The Flatirons are notorious for convoluted approaches requiring good decision-making skills. It is important to remember that the approach can often be as much of a potential threat as the climbing route itself._x000a_Having my cell phone with me and charged was an important component of this incident, as I was able to communicate with paramedics and search and rescue immediately and provide a precise location of where we were. I always carry a personal locator beacon but often carry my cell phone in addition. [Source: Dave Barnard.]_x000a_Editor’s note: The approach to any route must be considered as part of the climb, especially when it involves exposure and risky positions. Climbers are often anticipating the climb ahead and can be distracted from the task at hand. The consequences of an errant move must always be kept in mind."/>
    <n v="5"/>
    <m/>
    <m/>
    <m/>
    <m/>
    <n v="1"/>
    <n v="1"/>
    <m/>
    <m/>
    <m/>
    <m/>
    <m/>
    <m/>
    <x v="0"/>
    <n v="1"/>
    <m/>
    <x v="1"/>
    <x v="1"/>
    <x v="1"/>
    <x v="1"/>
    <x v="0"/>
    <x v="0"/>
    <m/>
    <m/>
    <x v="1"/>
    <n v="1"/>
    <m/>
    <m/>
    <x v="0"/>
    <x v="0"/>
    <m/>
    <m/>
    <m/>
    <x v="0"/>
    <m/>
    <m/>
    <m/>
    <m/>
    <m/>
    <m/>
    <x v="0"/>
    <m/>
    <m/>
    <m/>
    <m/>
    <m/>
    <m/>
    <m/>
    <m/>
    <n v="1"/>
    <m/>
    <m/>
    <m/>
    <x v="0"/>
    <n v="1"/>
    <m/>
    <m/>
    <m/>
    <m/>
    <m/>
    <m/>
    <m/>
    <m/>
    <m/>
    <m/>
    <m/>
    <m/>
    <m/>
    <m/>
    <m/>
    <m/>
    <x v="1"/>
    <m/>
    <m/>
    <m/>
    <m/>
    <m/>
    <m/>
    <m/>
    <m/>
    <m/>
    <m/>
    <m/>
    <m/>
    <m/>
    <m/>
    <m/>
    <m/>
    <n v="1"/>
    <m/>
  </r>
  <r>
    <x v="2181"/>
    <s v="Fall on Rock _x000a_Arizona, Flagstaff, The Overlook"/>
    <x v="27"/>
    <s v="On October 25 a climber (female, 28) took a short leader fall near the top of Mint Jam (5.8) at the Overlook. All the gear held, and the belayer acted correctly. As is the case for many climbs at the Overlook, the leader was in a dangerous place to fall due to ledges below her. The climber began the awkward roof exit of the pitch, but she was dealing with a prior shoulder injury and decided it wasn't worth the risk of exacerbating the injury or falling off the roof move, so she backed off. She had barely started downclimbing when a foot unexpectedly cut. She clipped the back of a calf on a small ledge immediately below, flipped upside-down, and landed on her back on the low-angle slab below. The climber lowered off two cams and self-evacuated to the hospital. She was diagnosed with a spinal fracture and severe soft-tissue damage in the pelvic area._x000a_ANALYSIS_x000a_The climber was about three feet out from the last pieces of gear she had placed and fell about 20 feet before impacting the slab. This length of fall was not unexpected, because the climber was about 80 feet away from her belayer and the rope would be expected to stretch significantly. She believes she would have impacted the slab even if her total fall distance had been a foot or two shorter. The rock was very dirty from earlier rains, and this probably contributed to her foot slipping._x000a_The climber chose to lead in terrain that had unavoidable and dangerous fall zones, and she fell. She explained that although she recognized the climb’s hazards and ultimately decided to back off the roof exit, her only real error was making the decision to get on the climb in the first place or else falling where she shouldn't have. (Source: The Editors, with information from the climber.)"/>
    <n v="4"/>
    <m/>
    <m/>
    <m/>
    <n v="1"/>
    <m/>
    <m/>
    <m/>
    <m/>
    <m/>
    <m/>
    <m/>
    <m/>
    <x v="0"/>
    <n v="1"/>
    <m/>
    <x v="1"/>
    <x v="0"/>
    <x v="0"/>
    <x v="0"/>
    <x v="0"/>
    <x v="0"/>
    <m/>
    <m/>
    <x v="0"/>
    <m/>
    <m/>
    <m/>
    <x v="0"/>
    <x v="0"/>
    <m/>
    <m/>
    <m/>
    <x v="0"/>
    <m/>
    <m/>
    <m/>
    <m/>
    <m/>
    <m/>
    <x v="0"/>
    <m/>
    <m/>
    <m/>
    <m/>
    <m/>
    <m/>
    <m/>
    <m/>
    <m/>
    <m/>
    <m/>
    <m/>
    <x v="0"/>
    <m/>
    <m/>
    <m/>
    <m/>
    <m/>
    <m/>
    <m/>
    <m/>
    <m/>
    <m/>
    <m/>
    <m/>
    <m/>
    <m/>
    <m/>
    <m/>
    <m/>
    <x v="1"/>
    <m/>
    <m/>
    <m/>
    <m/>
    <m/>
    <m/>
    <m/>
    <m/>
    <m/>
    <m/>
    <m/>
    <m/>
    <m/>
    <m/>
    <m/>
    <n v="1"/>
    <m/>
    <m/>
  </r>
  <r>
    <x v="2182"/>
    <s v="Fall on Rock (Scrambling) _x000a_Canada, British Columbia, Yoho National Park, Mt. Daly"/>
    <x v="27"/>
    <s v="At 8:30 a.m. on August 23, a group of three scramblers left the parking lot near the Great Divide Lodge in Yoho National Park to scramble up the southwest slopes of Mt. Daly. After hiking up the trail to Sherbrooke Lake, they followed the route to the east side of the col between Mt. Niles and Mt. Daly. Following the normal scrambling route, they climbed a steep slope of talus and rubble up to a short cliff band with an exposed traverse along the top of the cliff. They then proceeded up the southwest slopes to the summit._x000a__x000a_On their descent, at approximately 4:30 p.m., the first two members of the group made it back across the exposed traverse and then observed the third person slip and fall partway along the traverse. That person fell between 15 and 20 meters down the cliff band before tumbling approximately 100 meters down the steep talus slope below._x000a__x000a_The remaining two members of the group made their way down to the injured person as quickly as possible. The patient was unconscious but breathing, and he was bleeding profusely from a significant head injury. The two friends bandaged the patient's head, positioned the patient to allow for easier breathing, and wrapped the patient in extra clothing. One of the scramblers then ran for help while the other friend stayed with the injured person._x000a__x000a_While descending for help, the reporting person met two other hikers on the trail. One of these hikers ran ahead to the Great Divide Lodge while the other accompanied the reporting person down to Sherbrooke Lake and attempted to call for help using a cell phone._x000a__x000a_At 6:47 p.m., a broken cell phone call came into Banff Dispatch from Sherbrooke Lake describing the incident, followed soon after by a call from the Great Divide Lodge. Three Visitor Safety staff flew to the accident site with Alpine Helicopters Inc., and after 10 to15 minutes of searching they located the injured patient and friend. Two Visitor Safety staff slung into the accident site, packaged the patient with the help of the friend, and slung the patient out to the staging area 100 meters below. The patient was then loaded into the helicopter and flown to Lake Louise, where the scramblers were transferred to EMS for further treatment and ground transport to the Mineral Springs Hospital in Banff. After being assessed and stabilized in Banff, the patient was transported by STARS Air Ambulance to Calgary. The remaining rescuers and the friend were picked up by helicopter and brought down to Lake Louise just before dark._x000a__x000a_ANALYSIS_x000a__x000a_This group had the experience and skills to complete this trip, and they made good decisions when the accident happened. They reached the patient as quickly as possible, carefully placed the patient in a position of comfort, and stopped the bleeding as best they could. They also wrapped the patient in warm clothing and placed extra padding beneath the patient to minimize heat loss. Subsequently they sent out a reporting person to call for help, which allowed just enough time to complete the rescue before dark. The assistance of the two hikers who the scrambler met on the trail was also key in getting the call for help out as quickly as possible._x000a__x000a_There are several useful reminders that came out of this incident. The first is the importance of checking your hand and footholds carefully when scrambling. Tapping a handhold or foothold to check its integrity prior to putting your weight on it will help you to move safely on steep terrain in the mountains._x000a__x000a_The second is the benefit of wearing a helmet while scrambling in steep terrain. Helmets are typically used in areas where falling rock or ice is expected, but they can also help minimize the consequences of a fall. While there is no way of knowing whether a helmet would have prevented a serious injury in a fall of this magnitude, wearing one might have benefited the patient._x000a__x000a_The third reminder is the usefulness of having some form of emergency communication device, such as a satellite phone or satellite communicator like a Delorme® inReach or SPOT device. These devices can save significant amounts of time in a rescue response, as well as help pinpoint the exact location of the emergency. Devices that allow for two-way communication are particularly useful in establishing the nature and severity of the incident._x000a__x000a_Finally, it is always a good idea to maximize the amount of daylight you have in case things go wrong. While this group had a reasonably early start, beginning even earlier would have given the rescue teams a bit more time, had it been required._x000a__x000a_– Robert Chisnall, Alpine Club of Canada"/>
    <n v="7"/>
    <m/>
    <m/>
    <m/>
    <m/>
    <m/>
    <m/>
    <m/>
    <m/>
    <m/>
    <m/>
    <n v="1"/>
    <m/>
    <x v="0"/>
    <n v="1"/>
    <m/>
    <x v="0"/>
    <x v="0"/>
    <x v="1"/>
    <x v="1"/>
    <x v="0"/>
    <x v="0"/>
    <m/>
    <m/>
    <x v="1"/>
    <n v="1"/>
    <m/>
    <m/>
    <x v="0"/>
    <x v="1"/>
    <m/>
    <m/>
    <m/>
    <x v="0"/>
    <m/>
    <m/>
    <m/>
    <m/>
    <m/>
    <m/>
    <x v="0"/>
    <m/>
    <m/>
    <m/>
    <m/>
    <m/>
    <m/>
    <m/>
    <m/>
    <m/>
    <m/>
    <m/>
    <m/>
    <x v="0"/>
    <m/>
    <m/>
    <m/>
    <m/>
    <m/>
    <m/>
    <m/>
    <m/>
    <m/>
    <m/>
    <m/>
    <m/>
    <m/>
    <m/>
    <m/>
    <m/>
    <m/>
    <x v="1"/>
    <m/>
    <m/>
    <m/>
    <m/>
    <m/>
    <m/>
    <m/>
    <m/>
    <m/>
    <m/>
    <m/>
    <m/>
    <m/>
    <n v="1"/>
    <m/>
    <m/>
    <m/>
    <m/>
  </r>
  <r>
    <x v="2183"/>
    <s v="Fall On Rock and Snow ­– Inexperience, Off Route _x000a_California, Sawtooth Range, Cleaver Peak"/>
    <x v="27"/>
    <s v="On March 21 the Mineral County Sheriff (Nevada) received a 911 call from Brandon Reiff (33) of Reno, who reported that he had broken his leg in a fall near Matterhorn Peak (12,280’). His 911 call was transferred to the Mono County Sheriff, but the call was dropped due to poor cell phone reception. Attempts to re-establish contact were unsuccessful, so his exact whereabouts were unknown._x000a_Mono County SAR responded, along with a helicopter from the California Highway Patrol. Due to high winds, the helicopter had limited capability for searching near the 12,000-foot peak, so a larger helicopter was requested. Just prior to dark the subject was spotted at approximately 10,000’ on a steep slope just below the crest of ridgeline forming Cleaver Peak (11,760’), two miles north of Matterhorn Peak. The helicopter tried numerous times to lower a medic but was unsuccessful due to high winds, the steep slope, and darkness._x000a_That evening Mono County SAR personnel began hiking to the subject’s location. A larger helicopter and assistance from the Inyo County SAR team were requested for the morning of March 22. While SAR personnel climbed to the victim’s location, a Chinook helicopter was able to lower a crewman. The victim was hoisted up to the helicopter, then flown to Bryant Field in Bridgeport and transferred to Mono County Paramedics. Medics transferred him to a CareFlight helicopter for transport to Renown Medical Center in Reno. (Source: Mono County SAR.)_x000a_Analysis_x000a_In late winter or early spring, any route on Matterhorn Peak or Cleaver Peak is a mountaineering objective, involving a considerable amount of steep snow climbing and exposed, steep, and possibly snow-covered rock. This climber did not have technical mountaineering skills or experience; however, his equipment included mountaineering boots, crampons, a climbing helmet, and an appropriate clothing system for winter mountaineering—he was not carrying an ice axe._x000a_According to the climber, he made the decision to attempt Mattherhorn Peak late the night before and did not leave the trailhead until after 8:30 a.m. He was unable to locate the trail toward the peak; instead, he chose to scramble and bushwhack up a streambed toward the mountain. After realizing he had underestimated the approach to Matterhorn Peak, he decided to attempt Cleaver Peak instead, by its steep north side, without foreknowledge of any route. He climbed the snow slope up to the ridgeline forming Cleaver Peak with crampons but no ice axe. Once reaching Cleaver Peak’s vertical rock walls, he continued upward but soon realized the terrain necessitated rock climbing equipment, and so he began downclimbing._x000a_While negotiating a steep section, the climber decided to let go and drop a short distance to a ledge below. Upon impact with the ledge, the climber broke his leg and went into a free fall down rock cliffs and snow slopes, eventually coming to a stop on a snow bank. He placed a call to 911 and attempted to splint his leg. The climber noted he’d also dislocated his left shoulder and broken multiple ribs; he also had pain and swelling on the back of his head and neck. Due to his injuries and the difficulty of rescue, the climber spent a full night out in single-digit temperatures and was lucky to survive without additional cold injuries._x000a_What can novice mountaineers take away from this?_x000a_&quot;Know the terrain and your abilities: Hiking and peakbagging can easily turn into technical climbing._x000a_Plan ahead: Research the day’s objective in advance, not the night before. Knowledge of the route and general area is important to success and survival._x000a_Leave early: Most individuals attempting high peaks in winter, or under winter conditions, should depart in the predawn hours._x000a_Have the right equipment: In this terrain the climber should have been using an ice axe in conjunction with his crampons. By bringing a rope and rock climbing protection—and knowing how to use it—the climber could have built anchors and facilitated a safer descent. (Source: The Editors, with information from a blog post by Brandon Reiff.)&quot;"/>
    <n v="9"/>
    <m/>
    <m/>
    <m/>
    <m/>
    <n v="1"/>
    <m/>
    <m/>
    <m/>
    <n v="1"/>
    <m/>
    <m/>
    <m/>
    <x v="0"/>
    <n v="1"/>
    <m/>
    <x v="1"/>
    <x v="0"/>
    <x v="1"/>
    <x v="1"/>
    <x v="0"/>
    <x v="0"/>
    <m/>
    <m/>
    <x v="1"/>
    <n v="1"/>
    <m/>
    <m/>
    <x v="0"/>
    <x v="1"/>
    <m/>
    <m/>
    <m/>
    <x v="0"/>
    <m/>
    <m/>
    <m/>
    <m/>
    <m/>
    <m/>
    <x v="0"/>
    <m/>
    <m/>
    <m/>
    <m/>
    <m/>
    <m/>
    <m/>
    <m/>
    <n v="1"/>
    <m/>
    <m/>
    <m/>
    <x v="0"/>
    <m/>
    <n v="1"/>
    <n v="1"/>
    <m/>
    <m/>
    <m/>
    <m/>
    <m/>
    <m/>
    <m/>
    <m/>
    <m/>
    <m/>
    <m/>
    <m/>
    <m/>
    <m/>
    <x v="1"/>
    <m/>
    <m/>
    <m/>
    <m/>
    <m/>
    <m/>
    <m/>
    <m/>
    <n v="1"/>
    <m/>
    <m/>
    <m/>
    <m/>
    <m/>
    <m/>
    <m/>
    <m/>
    <m/>
  </r>
  <r>
    <x v="2184"/>
    <s v="Fall On Rock ­­– Off-Route _x000a_California, Yosemite Valley, Manure Pile Buttress"/>
    <x v="27"/>
    <s v="On May 16, after several days of rain in Yosemite Valley, my partner and I went to do a warm-up climb on Manure Pile Buttress. As it was the first day of good weather in a while, the cliffs were busy, and all the routes were occupied except for an obscure moderate climb. We decided to be adventurous and climb it anyway as its grade was well below our ability level._x000a__x000a_On the second pitch I got slightly off-route, committed to a difficult move above my gear, and then a handhold broke. My final piece of protection was good but I was just too far above it for it to do any good (protection opportunities had run out). The protection may have helped absorb my fall, but I still hit a ledge below, hard. The fall was roughly 25 feet total._x000a__x000a_The front and back of my helmet took serious impact in the fall; it definitely saved my head. Initially, I felt dizzy and believed I had broken a rib and possibly my tailbone. My partner and I discussed calling for a rescue, but I felt I could get off the climb under my own power and we self-rescued, with my partner controlling my rappel. He helped me to the car and drove me to the hospital where CT and MRI confirmed a minor concussion, three fractured vertebrae, and other spinal injuries._x000a__x000a_ANALYSIS _x000a__x000a__x000a_We were too eager to climb. Rather than waiting for a route to open up or going to a different area, we climbed a route that wasn't of the best quality or as safe. Overall, I'm thankful that things didn't end up any worse. I'm thankful that my helmet protected me adequately, and I look forward to climbing again soon. (Source: Anonymous, 28 years old.)"/>
    <n v="6"/>
    <m/>
    <m/>
    <m/>
    <n v="1"/>
    <m/>
    <m/>
    <m/>
    <m/>
    <m/>
    <m/>
    <m/>
    <m/>
    <x v="0"/>
    <n v="1"/>
    <m/>
    <x v="0"/>
    <x v="1"/>
    <x v="0"/>
    <x v="0"/>
    <x v="0"/>
    <x v="0"/>
    <m/>
    <m/>
    <x v="0"/>
    <m/>
    <m/>
    <m/>
    <x v="0"/>
    <x v="0"/>
    <m/>
    <m/>
    <m/>
    <x v="0"/>
    <m/>
    <m/>
    <m/>
    <m/>
    <m/>
    <m/>
    <x v="0"/>
    <m/>
    <m/>
    <m/>
    <m/>
    <m/>
    <m/>
    <m/>
    <m/>
    <n v="1"/>
    <m/>
    <n v="1"/>
    <m/>
    <x v="0"/>
    <m/>
    <m/>
    <m/>
    <m/>
    <m/>
    <m/>
    <m/>
    <m/>
    <m/>
    <m/>
    <m/>
    <m/>
    <m/>
    <m/>
    <m/>
    <m/>
    <m/>
    <x v="1"/>
    <m/>
    <m/>
    <m/>
    <m/>
    <m/>
    <m/>
    <m/>
    <m/>
    <m/>
    <m/>
    <n v="1"/>
    <m/>
    <m/>
    <m/>
    <m/>
    <m/>
    <m/>
    <m/>
  </r>
  <r>
    <x v="2185"/>
    <s v="Fall on Rock – Failure to Test Hold _x000a_California, Sierra Nevada, Temple Crag"/>
    <x v="27"/>
    <s v="On the morning of September 1, we set off to climb the Surgicle, a beautiful yet obscure feature on the Temple Crag buttress. Peter (22) and I (27) were to climb the East Face (II 5.7), while Gabe (27) and my twin brother Brian (27) were going to climb the North Rib (II 5.8). We would meet at the top and then rappel the east face._x000a_After the first two steep pitches, Peter and I pulled onto easier terrain. Just after 3 p.m., I started up the fourth pitch, where the obvious line of the climb dis- appeared. I traversed left of the anchor and placed my first piece. I was just about to place my third piece when I decided to make one more move to an improved stance. I had both hands on a large block when it shifted. If I had held on, it would have fallen with me. I let go and fell approximately 35 feet to the ledge I had just traversed. The pieces held and the rope came tight. My right ankle was turned grotesquely outward, and there was a terrible pain in my lower back._x000a_Peter, a trained WFR, was able to reach me safely. I was not bleeding heavily, and after some rest the pain became manageable. Recognizing the risks of moving a patient with a back injury, we chose to traverse back to our original anchor. There we would wait for the other group._x000a_Upon hearing echoed cries for help, Gabe and Brian decided to rappel into a gully on their right. They left gear behind for each emergency rappel anchor, and after the first rappel they had to ascend their stuck rope to free it. Once they reached the ground, they quickly realized we were still up on our route. They tried to follow our line, but fatigue and a reduced rack created a dangerous situation. They then tried a seemingly low-fifth-class scramble to the left. This resulted in another retreat and a stuck and cut rope. Frustrated, they returned to the gully right of the North Rib. They gained as much elevation as they could before simul-climbing some 4th class and finally roping up for one pitch of 5th class to the top. There, they began rappelling the face. At about 7 p.m., Gabe and Brian made contact with Peter. Once we were all together, we tied together our two ropes and lowered me two pitches to the ground in one go._x000a_Gabe, also a trained WFR, and I sheltered under emergency blankets while Brian and Peter hiked back to camp; Peter planned to return with supplies and Brian to hike out for help. The next morning, a SAR team arrived by helicopter and the first rescuers reached us just before 11 a.m. As a team of five, they executed a rescue over steep talus, with critical assistance from both Gabe and Peter. For over six hours, the team lowered me to the point where I could load into a helicopter. I was flown to a hospital in Bishop just after sunset. Almost 30 hours after the fall, I was given treatment for a severely broken right ankle and a burst L2 vertebra._x000a_ANALYSIS_x000a_Certainly, the traditional lessons associated with this fall are not lost on this climber: the importance of testing blocks before pulling on them, and the necessity to properly evaluate and protect fall lines. However, on this day our biggest lessons came in the form of communication—or lack of communication—between the two teams on the wall. The other team could hear our calls for help but could not understand us, nor did they know where we were. If we had a better means of communication or had better understood each other’s climbing routes, they could have reached us much quicker instead of spending four hours trying alternate routes. This wasted time might have had dire consequences if my injuries had been more serious. (Source: Eric Hengesbaugh.)_x000a_Editor’s note: An interview with Eric Hengesbaugh is featured in Episode 3 of the Sharp End podcast."/>
    <n v="4"/>
    <m/>
    <m/>
    <n v="1"/>
    <n v="3"/>
    <m/>
    <m/>
    <m/>
    <m/>
    <m/>
    <m/>
    <m/>
    <m/>
    <x v="0"/>
    <n v="1"/>
    <m/>
    <x v="1"/>
    <x v="1"/>
    <x v="0"/>
    <x v="0"/>
    <x v="0"/>
    <x v="0"/>
    <m/>
    <m/>
    <x v="0"/>
    <m/>
    <m/>
    <m/>
    <x v="0"/>
    <x v="0"/>
    <m/>
    <m/>
    <m/>
    <x v="0"/>
    <m/>
    <m/>
    <m/>
    <m/>
    <m/>
    <m/>
    <x v="0"/>
    <m/>
    <m/>
    <m/>
    <m/>
    <m/>
    <m/>
    <m/>
    <m/>
    <m/>
    <m/>
    <m/>
    <m/>
    <x v="0"/>
    <m/>
    <m/>
    <m/>
    <m/>
    <m/>
    <m/>
    <m/>
    <m/>
    <m/>
    <m/>
    <m/>
    <n v="1"/>
    <m/>
    <m/>
    <m/>
    <m/>
    <m/>
    <x v="1"/>
    <m/>
    <m/>
    <m/>
    <m/>
    <m/>
    <m/>
    <m/>
    <m/>
    <m/>
    <m/>
    <m/>
    <m/>
    <m/>
    <m/>
    <n v="1"/>
    <m/>
    <m/>
    <m/>
  </r>
  <r>
    <x v="2186"/>
    <s v="Fall on Rock – Inadequate Belay _x000a_Oregon, Smith Rock State Park, Phoenix Buttress"/>
    <x v="27"/>
    <s v="On June 6, I was climbing a route near Scary Llamas (a.k.a. Hissing Llamas, a 5.8 sport climb) on the Phoenix Buttress with my wife, Claire, and our friend Mary. My wife and I witnessed a climber fall on Scary Llamas. The climber (age approximately 18) fell much farther than I would have expected and made contact with a ledge partway up the route. She was lowered to the ground and was clearly in great pain. I went to assist and quickly determined that her ankle was either sprained or broken. We splinted her ankle with an ACE wrap, a T-shirt, and some webbing; my wife grabbed a pair of crutches the state park has cached in the Dihedrals area. We assisted the climber down the trail to the parking lot, where we handed her over to a ranger._x000a_ANALYSIS_x000a_Numerous factors contributed to this accident. First, the incident occurred in the middle of the day; the air temperature was about 90 degrees, and the route was in full sun. The heat could have adversely affected the climbers’ performance. Second, it seemed as though there was too much slack in the belay rope. Third, the climbers may have been inexperienced, although their exact experience level is not known. Better knowledge of lead belaying, lead climbing, and the route may have helped prevent this accident, as this climb is generally quite secure. Although it did not affect the outcome of this particular accident, it is worth noting that neither the climber nor the belayer had a first-aid kit or a helmet. (Source: Joe Osterman.)"/>
    <n v="4"/>
    <m/>
    <n v="1"/>
    <m/>
    <m/>
    <m/>
    <m/>
    <m/>
    <m/>
    <n v="1"/>
    <m/>
    <m/>
    <m/>
    <x v="0"/>
    <m/>
    <m/>
    <x v="1"/>
    <x v="1"/>
    <x v="0"/>
    <x v="1"/>
    <x v="1"/>
    <x v="0"/>
    <m/>
    <m/>
    <x v="0"/>
    <m/>
    <m/>
    <m/>
    <x v="0"/>
    <x v="0"/>
    <m/>
    <m/>
    <m/>
    <x v="0"/>
    <m/>
    <m/>
    <m/>
    <m/>
    <m/>
    <m/>
    <x v="0"/>
    <m/>
    <m/>
    <m/>
    <m/>
    <m/>
    <m/>
    <m/>
    <m/>
    <m/>
    <m/>
    <m/>
    <m/>
    <x v="0"/>
    <m/>
    <m/>
    <m/>
    <m/>
    <m/>
    <m/>
    <m/>
    <m/>
    <m/>
    <m/>
    <m/>
    <m/>
    <m/>
    <m/>
    <m/>
    <m/>
    <m/>
    <x v="1"/>
    <m/>
    <m/>
    <n v="1"/>
    <m/>
    <m/>
    <m/>
    <m/>
    <m/>
    <m/>
    <m/>
    <m/>
    <n v="1"/>
    <m/>
    <m/>
    <m/>
    <m/>
    <m/>
    <m/>
  </r>
  <r>
    <x v="2187"/>
    <s v="Fall on Rock – Inadequate Belay, No Helmet _x000a_Canada, British Columbia, Skaha, Foreplay Wall"/>
    <x v="27"/>
    <s v="On June 7, a 38-year-old climber was leading a well-bolted 5.10a route on Foreplay Wall. It was midafternoon on a hot day, and the 30-meter cliff was just coming into the sun. The belayer (age about 42), with whom the leader had climbed “many times before,” had returned to climbing after a two-year absence due to injury. It was reported that the belayer had three years of experience and the leader had 15 years of experience. The climbers had borrowed a brand-new rope from another climber at the crag—a 9.5mm rope with a water-resistant sheath. The rope’s owner had said it was slick on rappel, and had recently bought a new device to provide more friction. The belayer was using a standard Black Diamond ATC belay device._x000a__x000a_The leader reported that he climbed the route quickly and easily. He arrived at the last bolt and either unexpectedly slipped or a hold broke. The belayer lost control of the rope and was unable to arrest the fall. The leader fell about 20 meters to the base of the climb._x000a__x000a_The climber landed on angled ground, which launched him face-first into some rocks farther down the slope. The impacts resulted in a broken right calcaneus—his shoe was split, and so was his heel to the bone—and a deep left-heel laceration. Multiple frontal facial lacerations were sustained, including a torn right nostril, and he had head trauma and a concussion. After two hours the injured climber was evacuated by helicopter. He spent six days in an intensive-care unit. At the time of reporting, about 10 days after the accident, he was still missing about 30 hours of memory, starting from around noon on the day in question._x000a__x000a_Analysis_x000a__x000a_Several factors were identified by the climbers.?The leader was climbing fast because the route was easy for him, and the climbers were in a hurry to leave the crag now that it was coming into the sun. There may have been excess slack in the rope when the leader slipped. The belayer was not located in an ideal position, close to the wall, and when the rope came tight as the leader fell, the belayer tripped, compromising his braking position. Consequently, the belayer was unable to stop the rope running through the device and his hands were burned._x000a__x000a_Climbers must be cautious when using thin or new ropes, which tend to be more “slippery” than ropes that have seen some use. The climbers observed that clipping a second carabiner between the belay loop and the ATC would have added more friction. The use of a tube-style or assisted-braking belay device specifically designed for thinner ropes also might have helped. Fundamentally, however, a good belay stance and position, combined with proper braking technique (brake hand held firmly on the rope below the belay device, ready for a fall), are the keys to preventing such accidents._x000a__x000a_The leader typically wore a helmet when climbing, but elected to not wear it on that climb because of the heat (about 35°C/95°F). He observed that the helmet “wouldn't have provided much facial protection,” but it might have helped with his other head injuries. “I know am very lucky to come out without worse injuries, but I have for sure used up one of the nine lives,” he said. (Source: The Editors, with anonymous leader’s report, compiled using statements from the belayer and other climbers at the crag.)"/>
    <n v="8"/>
    <m/>
    <m/>
    <m/>
    <m/>
    <m/>
    <n v="2"/>
    <m/>
    <m/>
    <m/>
    <m/>
    <n v="1"/>
    <m/>
    <x v="0"/>
    <n v="1"/>
    <m/>
    <x v="0"/>
    <x v="1"/>
    <x v="0"/>
    <x v="1"/>
    <x v="1"/>
    <x v="0"/>
    <m/>
    <m/>
    <x v="0"/>
    <m/>
    <m/>
    <m/>
    <x v="0"/>
    <x v="0"/>
    <m/>
    <m/>
    <m/>
    <x v="0"/>
    <m/>
    <m/>
    <m/>
    <m/>
    <m/>
    <m/>
    <x v="0"/>
    <m/>
    <m/>
    <m/>
    <m/>
    <m/>
    <m/>
    <m/>
    <m/>
    <m/>
    <n v="1"/>
    <m/>
    <m/>
    <x v="0"/>
    <n v="1"/>
    <m/>
    <m/>
    <m/>
    <m/>
    <m/>
    <m/>
    <m/>
    <m/>
    <m/>
    <m/>
    <m/>
    <m/>
    <m/>
    <m/>
    <m/>
    <m/>
    <x v="1"/>
    <m/>
    <m/>
    <n v="1"/>
    <m/>
    <m/>
    <m/>
    <m/>
    <m/>
    <m/>
    <m/>
    <m/>
    <n v="1"/>
    <m/>
    <m/>
    <m/>
    <m/>
    <m/>
    <m/>
  </r>
  <r>
    <x v="2188"/>
    <s v="Fall on Rock – Inadequate Belay, Poor Position, No Helmet _x000a_Texas, Austin, Barton Creek Greenbelt, Gus Fruh Wall"/>
    <x v="27"/>
    <s v="On February 14 a climber (19) fell off the sport climb Birdland (5.10+), hitting a wide ledge about 20 feet off the ground. I (Adam Hosterman, 30) was climbing nearby and saw the accident. A friend of the climber scrambled to the ledge from an adjacent climb, and then I climbed up with some extra gear. While the friend stabilized the patient’s head and neck, I clove-hitched the climber’s rope into the first bolt on the route. (The rope above was clipped into draws on the first and second bolts, with no quickdraw clipped to the third bolt.) The patient was conscious but confused and complaining of pain at the back of his head. I noticed a rope burn behind his left calf._x000a__x000a_When paramedics arrived, about 15 minutes after the accident, they sent up a C-collar, which I placed on the patient. High-angle rescuers arrived shortly afterward and set up a line to lower the patient to the ground. He was carried to the road in a litter, having suffered lacerations and a likely concussion._x000a__x000a_ANALYSIS_x000a__x000a_Based on where the climber fell, after clipping the second bolt, it appears there may have been excessive slack in the belay rope, given the ledge-fall potential. With a rope burn on the back of his leg, it’s likely the climber fell with the rope behind his leg, possibly leading to a head-first fall. The climber told me he only had about a year of experience, primarily in gyms, and had never been to the Gus Fruh Wall._x000a__x000a_This was my first personal response to a climbing accident that required high-angle rescue and first-aid skills. I feel this really put my Wilderness First Responder training to the test. Had the injury been worse or the location farther out of town, having trained personnel on site would have been even more critical. (Source: Adam Hosterman.)"/>
    <n v="9"/>
    <m/>
    <n v="1"/>
    <m/>
    <m/>
    <m/>
    <m/>
    <m/>
    <m/>
    <n v="1"/>
    <m/>
    <m/>
    <m/>
    <x v="0"/>
    <n v="1"/>
    <m/>
    <x v="0"/>
    <x v="1"/>
    <x v="0"/>
    <x v="1"/>
    <x v="1"/>
    <x v="0"/>
    <m/>
    <m/>
    <x v="0"/>
    <m/>
    <m/>
    <m/>
    <x v="0"/>
    <x v="0"/>
    <m/>
    <m/>
    <m/>
    <x v="0"/>
    <m/>
    <m/>
    <n v="1"/>
    <m/>
    <m/>
    <m/>
    <x v="0"/>
    <m/>
    <m/>
    <m/>
    <m/>
    <m/>
    <m/>
    <m/>
    <m/>
    <m/>
    <m/>
    <m/>
    <m/>
    <x v="0"/>
    <n v="1"/>
    <m/>
    <m/>
    <m/>
    <m/>
    <m/>
    <n v="1"/>
    <m/>
    <m/>
    <m/>
    <m/>
    <m/>
    <m/>
    <m/>
    <m/>
    <m/>
    <m/>
    <x v="1"/>
    <m/>
    <m/>
    <n v="1"/>
    <m/>
    <m/>
    <m/>
    <m/>
    <n v="1"/>
    <m/>
    <m/>
    <m/>
    <m/>
    <m/>
    <m/>
    <m/>
    <m/>
    <m/>
    <m/>
  </r>
  <r>
    <x v="2189"/>
    <s v="Fall on Rock – Inadequate Belay, Rope Too Short _x000a_Arizona, The Pit, Son Tower"/>
    <x v="27"/>
    <s v="On a mid-September evening, Person 1, age 29, with many years of climbing experience, led the limestone sport climb Pleasant Dreams (5.9+) on Son Tower at the Pit. When the leader reached the top of the climb, the belayer (Person 2, age 30, with six months of experience) began to lower him to the ground. At the second bolt from the bottom of the climb, Person 2 tried to stop the climber so he could clean a quickdraw from the bolt. At that time the belayer suddenly realized the rope was too short. The rope pulled through the belayer’s device, and Person 1 fell approximately 20 feet to the ground, suffering abrasions and lacerations._x000a_ANALYSIS_x000a_Person 1 had done the climb before and knew the 50-meter rope he was using was not long enough to allow lowering a climber all the way to the bottom of the climb. His plan was to stop on a ledge partway down and then scramble to the bottom of the climb. However, he forgot to stop on the ledge. Person 2 was focused on the climber and was not paying attention to how much rope remained._x000a_Using a rope of appropriate length would have been the primary way to prevent this accident. Tying a knot at the end of the rope to prevent it from feeding through the belay device could have provided an effective backup. (Source: Aaron Dick, SAR Coordinator, Coconino County Sheriff’s Office.)"/>
    <n v="6"/>
    <m/>
    <m/>
    <m/>
    <m/>
    <m/>
    <m/>
    <m/>
    <m/>
    <m/>
    <m/>
    <n v="1"/>
    <m/>
    <x v="0"/>
    <n v="1"/>
    <m/>
    <x v="1"/>
    <x v="1"/>
    <x v="0"/>
    <x v="1"/>
    <x v="1"/>
    <x v="0"/>
    <m/>
    <m/>
    <x v="0"/>
    <m/>
    <m/>
    <m/>
    <x v="0"/>
    <x v="0"/>
    <m/>
    <m/>
    <m/>
    <x v="0"/>
    <m/>
    <m/>
    <m/>
    <m/>
    <m/>
    <m/>
    <x v="0"/>
    <m/>
    <m/>
    <m/>
    <m/>
    <m/>
    <m/>
    <m/>
    <m/>
    <m/>
    <m/>
    <m/>
    <m/>
    <x v="0"/>
    <m/>
    <m/>
    <m/>
    <m/>
    <m/>
    <m/>
    <m/>
    <m/>
    <m/>
    <m/>
    <m/>
    <m/>
    <m/>
    <n v="1"/>
    <m/>
    <m/>
    <m/>
    <x v="1"/>
    <m/>
    <m/>
    <n v="1"/>
    <m/>
    <m/>
    <m/>
    <m/>
    <m/>
    <m/>
    <m/>
    <m/>
    <m/>
    <m/>
    <m/>
    <n v="1"/>
    <m/>
    <m/>
    <m/>
  </r>
  <r>
    <x v="2190"/>
    <s v="Fall on Rock – Inadequate Protection _x000a_Arizona, Mt. Lemmon, Windy Point"/>
    <x v="27"/>
    <s v="On May 25, a 32-year-old male climber leading Agatha Christie (5.8 trad) fell and pulled out one or more pieces of protection. He fell about 45 feet to the ground, sustaining broken bones and internal injuries. He was short-hauled from the scene and transferred to a Life Net air ambulance with non-life-threatening injuries._x000a_ANALYSIS_x000a_This route is popular but is considered a sustained and somewhat tricky-to-protect lead. To ensure solid protection, trad leaders must become proficient with a variety of protection types (cams, nuts, micro-nuts, offsets). A great way to practice protection on tricky routes is to toprope the climb and mock-protect it with the safety of a toprope belay. (Source: The Editors.)"/>
    <n v="4"/>
    <m/>
    <m/>
    <m/>
    <m/>
    <n v="1"/>
    <m/>
    <m/>
    <m/>
    <m/>
    <m/>
    <m/>
    <m/>
    <x v="0"/>
    <n v="1"/>
    <m/>
    <x v="1"/>
    <x v="1"/>
    <x v="0"/>
    <x v="0"/>
    <x v="0"/>
    <x v="0"/>
    <m/>
    <m/>
    <x v="0"/>
    <m/>
    <m/>
    <m/>
    <x v="0"/>
    <x v="0"/>
    <m/>
    <m/>
    <m/>
    <x v="0"/>
    <m/>
    <m/>
    <m/>
    <m/>
    <m/>
    <m/>
    <x v="0"/>
    <m/>
    <m/>
    <m/>
    <m/>
    <m/>
    <m/>
    <m/>
    <m/>
    <m/>
    <m/>
    <m/>
    <m/>
    <x v="0"/>
    <m/>
    <m/>
    <m/>
    <m/>
    <m/>
    <m/>
    <m/>
    <m/>
    <m/>
    <m/>
    <m/>
    <m/>
    <m/>
    <m/>
    <m/>
    <m/>
    <m/>
    <x v="0"/>
    <m/>
    <m/>
    <m/>
    <m/>
    <m/>
    <m/>
    <m/>
    <m/>
    <m/>
    <m/>
    <n v="1"/>
    <m/>
    <m/>
    <m/>
    <m/>
    <m/>
    <m/>
    <m/>
  </r>
  <r>
    <x v="2191"/>
    <s v="Fall on Rock – Inadequate Protection _x000a_California, Yosemite Valley, El Capitan, The Nose"/>
    <x v="27"/>
    <s v="On May 9, at approximately 9:30 a.m., YOSAR dispatch received a call about an injured climber who had taken a 20-foot leader fall on the first pitch of the Nose. As YOSAR mobilized to El Cap Meadow, a ranger at the base of Pine Line (a 5.7 crack just below the start of the Nose) indicated that the injured climber’s partners were belaying around the corner from the victim, anchored to the pine tree at the top of Pine Line. The ranger also said that another team, which had been waiting to start the Nose, was assisting the climbers and had fixed a line from the top of Pine Line to the ground._x000a_One member of the assisting team was able to clip the injured climber into their system and rappel with the injured climber, who was ambulatory, down to the base. Shortly after the injured climber had reached the ground, YOSAR arrived on scene with a litter team. They loaded the injured climber into the litter and wheeled him out to El Cap Meadow, where the climber was transferred to a medical helicopter._x000a_ANALYSIS_x000a_There were a couple of contributing factors in this incident. First, after completing Pine Line, most parties will move the belay around a corner to the ledge beneath the first pitch of the Nose before starting that route. This decreases the potential for rope drag on the leader, and better communication can be maintained between belayer and leader. The leader was leapfrogging two cams on the first pitch of the Nose (5.10d or C1) when both pieces, for whatever reason, came out of the crack; no other gear was in position to protect the climber, and he fell to the ledge at the start of the pitch. In this case, additional protection may not have prevented the ledge fall, due to rope stretch. However, if you’re going to leapfrog gear, it’s a good idea to leave sufficient protection in place to prevent a dangerous fall. (Source: NPS ranger Brandon Latham.)"/>
    <n v="4"/>
    <m/>
    <m/>
    <m/>
    <m/>
    <m/>
    <m/>
    <m/>
    <m/>
    <m/>
    <m/>
    <m/>
    <m/>
    <x v="0"/>
    <n v="1"/>
    <m/>
    <x v="1"/>
    <x v="1"/>
    <x v="0"/>
    <x v="0"/>
    <x v="0"/>
    <x v="0"/>
    <m/>
    <m/>
    <x v="0"/>
    <m/>
    <m/>
    <m/>
    <x v="0"/>
    <x v="0"/>
    <m/>
    <m/>
    <m/>
    <x v="0"/>
    <m/>
    <m/>
    <m/>
    <m/>
    <m/>
    <m/>
    <x v="0"/>
    <m/>
    <m/>
    <m/>
    <m/>
    <m/>
    <m/>
    <m/>
    <m/>
    <m/>
    <m/>
    <m/>
    <m/>
    <x v="0"/>
    <m/>
    <m/>
    <m/>
    <m/>
    <m/>
    <m/>
    <m/>
    <m/>
    <m/>
    <m/>
    <m/>
    <m/>
    <m/>
    <m/>
    <m/>
    <m/>
    <m/>
    <x v="0"/>
    <m/>
    <m/>
    <m/>
    <m/>
    <m/>
    <m/>
    <m/>
    <m/>
    <m/>
    <m/>
    <n v="1"/>
    <m/>
    <m/>
    <m/>
    <m/>
    <m/>
    <m/>
    <m/>
  </r>
  <r>
    <x v="2192"/>
    <s v="Fall on Rock – Inadequate Protection _x000a_Canada, British Columbia, Squamish, The Apron"/>
    <x v="27"/>
    <s v="For the first route of our first day of climbing in Squamish, my climbing partner and I started up Calculus Direct, a 5.9 variation start to Calculus Crack on the Apron. I led the first pitch (5.9) with ease, built an anchor, and brought up my second. Starting the second pitch (5.8), I traversed a few feet along a sloping ledge, placed a cam, and then started up a beautiful vertical hand crack. After climbing above the initial piece of protection, I decided to make one more move before placing another piece. I made an awkward attempt to toe jam into an adjacent crack and released my solid hand jam for what I thought would be a good hold higher up. However, the hold was not there, and I ended up losing my balance and falling from the crack onto the ledge below. I broke my right ankle, fracturing bones in four places, and continued falling until the cam caught the fall._x000a__x000a_Upon realizing that my ankle was unusable, we initiated a self-rescue. My partner, Charles Cooper, secured me to the anchor and removed me from the belay. He attached his Grigri to the master point and lowered me without incident, then rapped down. I was able to reach the nearby road with assistance from some awesome climbers on the trail. I was taken to the emergency room in Squamish, where they attempted unsuccessfully to reduce the dislocation, and eventually we drove to Vancouver, where I received ankle surgery._x000a__x000a_Analysis_x000a__x000a__x000a_This injury was entirely avoidable. I was ascending a great set of hand cracks, which provided ample opportunities for protection. I had become comfortable with runouts over moderate terrain and did not feel the 5.8 grade was anything to worry about. I consciously chose not to place an additional piece of protection, even though a fall inevitably would result in striking the ledge. This was partly out of a desire to save gear for the remainder of the pitch, but also was borne out of my belief that I would not fall from a 5.8 hand crack._x000a__x000a_I’ve been climbing for five years and trad climbing for about three years, and I broke several of my personal climbing rules that morning. Most prominently I failed to respect the fact that a fall can happen even when you think a climb is well within your ability. I should have recognized the ledge created a dangerous fall zone and placed more gear. Finally, I should have planned my moves more deliberately. Instead, I put myself off balance and made a somewhat dynamic move to a hold that I mistakenly assumed was a jug. (Source: Tyler Lobdell.)"/>
    <n v="7"/>
    <m/>
    <m/>
    <m/>
    <m/>
    <m/>
    <m/>
    <m/>
    <m/>
    <m/>
    <n v="1"/>
    <m/>
    <m/>
    <x v="0"/>
    <n v="1"/>
    <m/>
    <x v="1"/>
    <x v="1"/>
    <x v="0"/>
    <x v="0"/>
    <x v="0"/>
    <x v="0"/>
    <m/>
    <m/>
    <x v="0"/>
    <m/>
    <m/>
    <m/>
    <x v="0"/>
    <x v="0"/>
    <m/>
    <m/>
    <m/>
    <x v="0"/>
    <m/>
    <m/>
    <m/>
    <m/>
    <m/>
    <m/>
    <x v="0"/>
    <m/>
    <m/>
    <m/>
    <m/>
    <m/>
    <m/>
    <m/>
    <m/>
    <m/>
    <m/>
    <n v="1"/>
    <m/>
    <x v="0"/>
    <m/>
    <m/>
    <m/>
    <m/>
    <n v="1"/>
    <m/>
    <m/>
    <m/>
    <m/>
    <m/>
    <m/>
    <m/>
    <m/>
    <m/>
    <m/>
    <m/>
    <m/>
    <x v="0"/>
    <m/>
    <m/>
    <m/>
    <m/>
    <m/>
    <m/>
    <m/>
    <m/>
    <m/>
    <m/>
    <m/>
    <m/>
    <m/>
    <m/>
    <m/>
    <m/>
    <m/>
    <m/>
  </r>
  <r>
    <x v="2193"/>
    <s v="Fall on Rock – Inadequate Protection _x000a_Colorado, Black Canyon of the Gunnison National Park, Astro Dog"/>
    <x v="27"/>
    <s v="I (32 at the time, with 20 years of experience) broke my ankle in a lead fall in the Black Canyon of the Gunnison as the moon rose on September 25. I had been a bit cavalier when Jack Cody (age 30) and I rappelled off the south rim at sunrise to climb Astro Dog (V 5.11d) in a day. Jack and I had climbed enough routes in the Black that we felt very comfortable on its committing walls, where the only way home is to climb out. Astro Dog was supposed to be the warm-up route on a four-day trip._x000a_It was dark by the time I started pitch ten—the crux. We knew we would be finishing by headlamp, but I’d hoped to have daylight for onsighting the glass-smooth stem corner. In spite of the darkness, I was certain I could hike the slippery moves, even with a backpack and tagline._x000a_The crux boulder problem starts off a small ledge. I placed a bomber yellow Alien at waist-height from the ledge. However, I couldn’t find solid gear that would keep me off the ledge if I fell. I placed a marginal brass nut in a shallow, flaring pin scar and pulled into a desperate layback. I was two inches from a fingerlock, with the brass nut at my waist, when I slipped. The nut popped, I fell about six feet, and I clipped the ledge with my right foot as the rope came tight. I sat on the ledge and rubbed my ankle. I’d shattered my talus bone and ripped some cartilage, but I didn’t know that yet. I convinced myself it was a sprain. While catching my breath, I noticed some handholds behind me that I hadn’t seen before and decided to try again._x000a_This time I did what I should have done the first time: I stood in a sling from the yellow Alien at my waist and placed a micro-cam (number 00 C3 Camalot) that would keep me off the ledge. With good preclipped gear, I stepped back down to the ledge and fired the crux 30 feet to the top of the dihedral, where my ankle gave out for good. I was cross-stepping onto a slab when my foot turned into a noodle. No matter how much I willed my right foot to take weight, it just flopped to the side. I was 10 feet above my last gear and realized how foolish it would be to continue on one leg. I downclimbed and dropped onto the rope.Jack took over the lead. I finished the climb (several more pitches) by using my knee and grabbing gear whenever possible. Prusiking would have been more dif- ficult and time-consuming because of the zigzag character of the pitches. When Jack finished the last pitch at 1 a.m., he tied off the rope and went to the truck parked nearby. He got jumars and aiders and lowered them down to me to spare me the effort of thrashing up a loose 5.9 chimney._x000a_ANALYSIS_x000a_In retrospect, my overconfidence and hastiness were the main factors leading to the accident. I wish I’d taken a few extra minutes to evaluate the crux before launching into it. There is a tendency to feel rushed when darkness falls. However, it was already dark and the weather was stable—there was no real reason to rush. If I’d taken the extra time, I probably would have seen the proper sequence and maybe not have fallen at all. Also, my pride clouded my judgment. If I had stood in a sling and preplaced the micro-cam before the first try, I probably would not have hit the ledge._x000a_We also made some good decisions that kept me safe overall: I picked an ex- tremely reliable partner (Jack is an AMGA certified rock guide and solid 5.12 climber); we had headlamps and plenty of clothing, food and water; and the forecast was ideal. After the accident, we moved slowly and carefully, wary of our fatigue and the fact that we were in a bad position if Jack got hurt. Thankfully, because of all these good decisions, getting out with a broken ankle was more of a mini-adventure than a rescue. (Source: Derek Franz.)"/>
    <n v="10"/>
    <m/>
    <m/>
    <m/>
    <n v="1"/>
    <n v="1"/>
    <m/>
    <m/>
    <m/>
    <m/>
    <m/>
    <n v="1"/>
    <m/>
    <x v="0"/>
    <n v="1"/>
    <m/>
    <x v="1"/>
    <x v="1"/>
    <x v="0"/>
    <x v="0"/>
    <x v="0"/>
    <x v="0"/>
    <m/>
    <m/>
    <x v="0"/>
    <m/>
    <m/>
    <m/>
    <x v="0"/>
    <x v="0"/>
    <m/>
    <m/>
    <m/>
    <x v="0"/>
    <m/>
    <m/>
    <m/>
    <m/>
    <m/>
    <m/>
    <x v="0"/>
    <m/>
    <m/>
    <m/>
    <m/>
    <n v="1"/>
    <m/>
    <m/>
    <m/>
    <m/>
    <n v="1"/>
    <m/>
    <m/>
    <x v="0"/>
    <m/>
    <n v="1"/>
    <m/>
    <m/>
    <n v="1"/>
    <m/>
    <m/>
    <n v="1"/>
    <m/>
    <m/>
    <m/>
    <m/>
    <m/>
    <m/>
    <m/>
    <m/>
    <m/>
    <x v="0"/>
    <m/>
    <m/>
    <m/>
    <m/>
    <m/>
    <m/>
    <m/>
    <m/>
    <m/>
    <m/>
    <m/>
    <m/>
    <m/>
    <m/>
    <n v="1"/>
    <m/>
    <m/>
    <m/>
  </r>
  <r>
    <x v="2194"/>
    <s v="Fall on Rock – Inadequate Protection, Inexperience _x000a_California, Yosemite Valley, Leaning Tower, West Face"/>
    <x v="27"/>
    <s v="September 27 at 8:25 a.m., 911 received a call from a climber on the west face of Leaning Tower, reporting another climber’s fall. At the time, the injured lead climber was hanging unconscious 10 feet below Guano Ledge, after taking a lead fall of approximately 20 feet near the start of the fourth pitch._x000a__x000a_YOSAR mobilized two teams: a climbing team to start ascending the route to Guano Ledge, and a top-down team prepared for a 1,200-foot lower with litter to package the climber and continue to the ground. A group of six was inserted just below the summit of the west face at Dano Ledge (pitch eight); without a landing zone atop Leaning Tower, it was necessary to insert the team using short-haul shuttles. From there, a park ranger and litter were lowered to within 40 feet of the climbers. The ranger tossed a beanbag-weighted pull cord to the climbers in order to be hauled into their position on this severely overhanging wall._x000a__x000a_The injured climber was packaged into the litter at 12:20 p.m., lowered to the ground, and flown from the base of Leaning Tower to El Cap Meadow. The partner of the injured climber rappelled to the ground with the YOSAR climbing team, and the YOSAR members still at the summit descended via the Leaning Tower Chimney. The injured climber was transferred from El Cap Meadow by ambulance, and a visit to the hospital revealed no major injuries. The climber was released the same day._x000a__x000a_Analysis_x000a__x000a_A follow-up interview was conducted with the partner of the injured climber. The two climbers were on their first climbing trip in the Valley. Both had five years of climbing experience, including three years of trad experience, and had climbed together before. They considered themselves to be “more free climbers,” with experience climbing in Washington state that included a few multi-pitch routes. Leaning Tower was their first attempt at a big wall and first aid climb. They said it seemed like a good introductory wall because the route looks like it was “mostly bolt ladders” on the topo._x000a__x000a_The accident occurred on the team’s second day of climbing, after sleeping on the popular Ahwahnee Ledge, left of Guano Ledge. The climbers had spent the night alongside a soloist and also noticed a second soloist coming up the pitch below Guano Ledge as they began climbing the second morning.From Guano Ledge, the leader clipped a bolt as the first piece of protection before making a pendulum to the right, around a right-facing corner, to access a thin crack. The leader proceeded to aid up the crack without leaving any gear for protection, as the climbers were concerned about rope drag after the pendulum. As the leader stood in his aiders on a micro-cam, the belayer remembers hearing a “pop” and seeing the climber swing sideways, back around the corner, and fall below Guano Ledge._x000a__x000a_The belayer considered the fall to be large but not severe and called out to the leader to see if he was okay. The leader was unresponsive, and the soloist on Awhanee Ledge told the belayer, “He’s shaking.” For about a minute, the leader appeared to have a seizure while the belayer attempted to call 911 on a cell phone. The belayer was unable to get a call out, and asked the soloist to try calling. The soloist reached 911 and was transferred to YOSAR to discuss a rescue. While on the phone with YOSAR, the leader remained unresponsive but moaning.After getting off the phone with YOSAR, the soloist traversed a fixed line 15 feet from Ahwahnee Ledge to Guano Ledge to assist in getting the injured leader back to Guano Ledge. By that point the leader had regained consciousness but still seemed disoriented._x000a__x000a_The belayer and soloist lowered a haul line with an auto-locking carabiner to the injured leader, asking the climber to clip it into his belay loop in order to be hauled back to the ledge. Despite articulating the plan to the leader, the leader proceeded to take the carabiner off the haul line and clip it to a gear loop on his harness. Realizing the leader was unable to respond appropriately in his current mental state, the soloist rappelled to the leader and clipped him into the haul line. The second soloist had also reached Guano Ledge by this point, and the three climbers built a 6:1 mechanical advantage system to haul the climber to the ledge. The belayer estimates it took about 10 minutes to get the leader up to the ledge._x000a__x000a_Once the leader was at Guano Ledge, the belayer monitored his pulse and breathing, attempting to keep him still due to concern of spinal injury. The leader was “irritated” about the immobilization and wanted to move around the ledge. Their was discussion of rappelling the route with the injured leader; however, one of the soloists cautioned against rappelling, saying that it was “extremely hard to get back into the wall” due to the overhanging nature of the route. A few hours later, YOSAR lowered into Guano Ledge and took the leader to the ground in a litter._x000a__x000a_In the right place, a leader can fall 100 times and never get injured; in the wrong place, a single fall can be guaranteed to cause injury. When leading, we make judgment calls: “If I fall here, are there any ledges to hit?” It’s more difficult to judge the severity of a pendulum fall. Although it’s counterintuitive, a swinging pendulum fall is often more dangerous than a vertically oriented leader fall, due to fall force and terrain to smash into. When the micro-cam the leader was standing on pulled out, he was pulled off balance as he swung back left. A few right-facing corners created features to impact during the swing, and he appeared to hit the back of his head during the fall, beneath the rim of his helmet._x000a__x000a_The belayer noted that the climbers had been anxious to move quickly that morning because of the other parties on the wall, and that the leader was potentially moving faster than he would have otherwise. On popular walls like the west face of Leaning Tower, the Nose of El Cap, and the Prow of Washington Column, you will often see multiple parties of different experience levels sharing bivies and belays. Be cognizant of your experience level and plan accordingly for sharing the route. Sometimes it is important to move quickly past bottlenecks of climbing parties, but other times it is better to slow down and let other teams to pass. Conversely, if it looks like your team’s progress is contributing to stress for another climbing team, communicate with that team to make sure everyone can proceed safely._x000a__x000a_The leader avoided clipping protection after the pendulum in order to avoid rope drag on the pitch. Climbing above a pendulum point is a notorious big-wall risk scenario. There are many locations where it may seem better to “walk” cams after a pendulum in order to avoid creating a “Z” in the rope. Using long runners can be effective in reducing rope drag in these situations. If there is no way to extend your placements for reduced drag, one could climb up, clipping gear along the way, then lower off solid protection to back-clean the problematic placement(s)._x000a__x000a_The belayer also commented that the climbers may not have been bounce-testing their placements regularly. While free climbing it is rare to test placements beyond a quick tug; however, when aid climbing it’s a good idea to test most placements with at least one’s body weight. Had this climber bounce-tested the micro-cam from below while still weighting his lower piece, he may have discovered the cam placement was not adequate before trusting it as his sole protection. (Source: Ranger Eric Bissell.)"/>
    <n v="9"/>
    <m/>
    <m/>
    <m/>
    <m/>
    <m/>
    <m/>
    <m/>
    <m/>
    <n v="1"/>
    <m/>
    <m/>
    <m/>
    <x v="0"/>
    <m/>
    <n v="1"/>
    <x v="0"/>
    <x v="1"/>
    <x v="0"/>
    <x v="0"/>
    <x v="0"/>
    <x v="0"/>
    <n v="1"/>
    <n v="1"/>
    <x v="0"/>
    <m/>
    <m/>
    <m/>
    <x v="0"/>
    <x v="0"/>
    <m/>
    <m/>
    <m/>
    <x v="0"/>
    <m/>
    <m/>
    <m/>
    <m/>
    <m/>
    <m/>
    <x v="0"/>
    <m/>
    <m/>
    <m/>
    <m/>
    <m/>
    <m/>
    <m/>
    <m/>
    <m/>
    <n v="1"/>
    <m/>
    <m/>
    <x v="0"/>
    <m/>
    <m/>
    <m/>
    <m/>
    <m/>
    <m/>
    <m/>
    <m/>
    <m/>
    <m/>
    <m/>
    <m/>
    <m/>
    <m/>
    <m/>
    <m/>
    <m/>
    <x v="0"/>
    <m/>
    <m/>
    <m/>
    <m/>
    <m/>
    <m/>
    <m/>
    <m/>
    <m/>
    <m/>
    <m/>
    <m/>
    <m/>
    <m/>
    <n v="1"/>
    <m/>
    <m/>
    <m/>
  </r>
  <r>
    <x v="2195"/>
    <s v="Fall on Rock – Incomplete Tie-In Knot _x000a_Canada, Québec, Racine, Lac Larouche"/>
    <x v="27"/>
    <s v="On September 17, two female climbers in their 20s were top-roping a 5.10c route called Gueuse. One climber had just completed the route. The sun was going to set in 20 to 30 minutes. Everyone else at the crag had just left, so the two climbers were alone._x000a_The climber reported the incident as follows: “I completed my figure 8 knot, but at the exit of the knot I didn’t leave enough rope. I left only 1.5 to 2 inches of rope. I really didn’t feel like redoing my knot and had done this [in the] past with no issue. And I just started climbing without performing a partner check.”_x000a_While exiting an overhang, her hand slipped. “I fell away from the wall as the rope took my weight and slowed me down for a fraction of a second. The knot had come undone [and] I was falling toward the ground.”_x000a_The climber landed feet-first and ended up with a fractured calcaneus in her left foot and a laceration on her right leg that needed five stitches. The belayer helped the injured climber to hop from the forest back to the parking area, 500 meters away, and then drove her to the hospital._x000a_ANALYSIS_x000a_The incident described is reminiscent of Lynn Hill’s famous accident in Buoux, France, in which she fell at least 20 meters to the ground after failing to complete a figure 8 tie-in. This is clearly what happened in the accident described above. A properly and fully completed figure 8 will not suddenly untie or become detached. The climber likely began threading the rope end to retrace the initial figure 8 and then got sidetracked. As she pointed out, neither she nor her second checked her knot. In hindsight, the reporting climber acknowledged this was likely the case. Distraction may have been a factor, as well as fatigue or rushing because of the lateness of the day._x000a_Always complete your tie-in without distraction, perform a check, and get your partner to inspect your knot before you climb. Also assess your belayer’s readiness to belay._x000a_It should be noted that the injured climber’s partner left most of their gear in order to evacuate her partner. This was a good call. Unless the gear is required for rescue, first aid, evacuation, or safety, leave it behind. The rescuer’s priority is the injured climber."/>
    <n v="8"/>
    <m/>
    <m/>
    <n v="1"/>
    <n v="1"/>
    <m/>
    <m/>
    <m/>
    <m/>
    <m/>
    <m/>
    <m/>
    <m/>
    <x v="0"/>
    <n v="1"/>
    <m/>
    <x v="1"/>
    <x v="1"/>
    <x v="0"/>
    <x v="1"/>
    <x v="0"/>
    <x v="1"/>
    <m/>
    <m/>
    <x v="0"/>
    <m/>
    <m/>
    <m/>
    <x v="0"/>
    <x v="0"/>
    <m/>
    <m/>
    <m/>
    <x v="0"/>
    <m/>
    <m/>
    <m/>
    <m/>
    <m/>
    <m/>
    <x v="0"/>
    <m/>
    <m/>
    <m/>
    <m/>
    <m/>
    <m/>
    <m/>
    <m/>
    <m/>
    <n v="1"/>
    <m/>
    <m/>
    <x v="0"/>
    <m/>
    <n v="1"/>
    <m/>
    <m/>
    <m/>
    <m/>
    <m/>
    <n v="1"/>
    <m/>
    <n v="1"/>
    <m/>
    <m/>
    <n v="1"/>
    <m/>
    <m/>
    <m/>
    <m/>
    <x v="1"/>
    <m/>
    <m/>
    <m/>
    <m/>
    <m/>
    <m/>
    <m/>
    <m/>
    <m/>
    <m/>
    <m/>
    <m/>
    <m/>
    <m/>
    <n v="1"/>
    <m/>
    <m/>
    <m/>
  </r>
  <r>
    <x v="2196"/>
    <s v="Fall on Rock – Free-Solo Climbing _x000a_Colorado, Boulder, Gregory Flatironette"/>
    <x v="27"/>
    <s v="On September 27, two hikers found the body of Angus Moloney (22) near the trail at the base of a rock formation called the Gregory Flatironette (a.k.a. the Fifth Pinnacle) in Boulder’s Open Space and Mountain Parks. Moloney, originally from New York State, apparently had fallen the day before while free-soloing the formation._x000a_According to Boulder County sheriff’s deputies, Moloney had told a friend that he was going to climb and would be back in the evening. He was reported missing the next morning, and a search was just beginning when he was found by the hikers. Moloney fell approximately 100 feet, according to the deputies. Officials and family members said Moloney was an experienced rock climber. (Source: Boulder County Sheriff’s Office.)_x000a_Analysis_x000a_The Gregory Flatironette routes are less popular than climbs on many other formations in the Flatirons and are known to be lichen-covered and potentially loose. Finding the path of least resistance is difficult as well, increasing the probability of wandering onto more challenging terrain. Once on top of the Flatiron formations, an easy downclimb isn’t always obvious. When choosing to free-solo any route, it’s essential to be very familiar with the climb and its attendant dangers. (Source: The Editors.)"/>
    <n v="4"/>
    <m/>
    <m/>
    <n v="1"/>
    <m/>
    <m/>
    <m/>
    <m/>
    <m/>
    <m/>
    <m/>
    <n v="1"/>
    <m/>
    <x v="1"/>
    <m/>
    <m/>
    <x v="1"/>
    <x v="1"/>
    <x v="1"/>
    <x v="1"/>
    <x v="0"/>
    <x v="0"/>
    <m/>
    <m/>
    <x v="1"/>
    <n v="1"/>
    <m/>
    <m/>
    <x v="0"/>
    <x v="0"/>
    <m/>
    <m/>
    <m/>
    <x v="0"/>
    <m/>
    <m/>
    <m/>
    <m/>
    <m/>
    <m/>
    <x v="0"/>
    <m/>
    <m/>
    <m/>
    <m/>
    <m/>
    <m/>
    <m/>
    <m/>
    <m/>
    <m/>
    <m/>
    <m/>
    <x v="0"/>
    <m/>
    <m/>
    <m/>
    <m/>
    <m/>
    <m/>
    <m/>
    <m/>
    <m/>
    <m/>
    <m/>
    <m/>
    <m/>
    <m/>
    <m/>
    <m/>
    <m/>
    <x v="1"/>
    <m/>
    <m/>
    <m/>
    <m/>
    <m/>
    <m/>
    <m/>
    <m/>
    <m/>
    <m/>
    <m/>
    <m/>
    <m/>
    <m/>
    <n v="1"/>
    <m/>
    <m/>
    <m/>
  </r>
  <r>
    <x v="2197"/>
    <s v="Fall on Rock — Insect Stings _x000a_New York, Shawangunks"/>
    <x v="27"/>
    <s v="Jason, an experienced local guide, and his technically competent client decided to climb in the Near Trapps on August 7. After two multi-pitch warmup climbs, the next objective was the two-pitch Layback. At the top of the first pitch (5.5), Jason built a three-piece anchor at a good-size ledge and brought up his client. From there, the route climbs up easy, blocky terrain before traversing right at 5.4._x000a__x000a_After climbing up ten feet, Jason stepped on a rocking block and his client began to notice swarming wasps (or similar stinging insects.) As soon as he began to feel stings, Jason attempted to climb back to the belay. He reached for the anchor but grabbed something unsupportive and fell, landing hard on his feet on the belay ledge. Jason immediately saw that his right distal tibia was exposed through his skin above the sock, and that his right foot was very externally rotated._x000a__x000a_Jason yelled to friends at the base to contact 911, request paramedics, and then call the Mohonk Preserve rangers. He immediately initiated a self-rescue. Utilizing the anchor he had built, he rigged his own rappel and backup, and pre-rigged his client’s rappel above that. Jason was able to safely rappel with the assistance of a fireman’s belay and helpful hands on the ground. His client arrived on the ground, similarly backed up during her rappel, without incident. Mohonk Preserve rangers completed a carry-out to a waiting ambulance._x000a__x000a_ANALYSIS_x000a__x000a_Climbers face many environmental objective hazards, including wildlife. The best way to mitigate such risks is through awareness—there are few practical methods of physical protection. In some cases the community may become aware of wildlife presence, and that information may be accessible online or elsewhere to those who seek it out. This incident was at the start of what became a particularly aggressive wasp and bee season in the Gunks, with at least one very popular climb closed due to their presence. Climbers with known severe allergies should carry an EpiPen or similar emergency treatment to the crag or even on routes. (Source: The Editors.)"/>
    <n v="6"/>
    <m/>
    <m/>
    <m/>
    <m/>
    <m/>
    <m/>
    <m/>
    <m/>
    <m/>
    <n v="1"/>
    <n v="1"/>
    <m/>
    <x v="0"/>
    <n v="1"/>
    <m/>
    <x v="1"/>
    <x v="1"/>
    <x v="0"/>
    <x v="0"/>
    <x v="0"/>
    <x v="0"/>
    <m/>
    <m/>
    <x v="0"/>
    <m/>
    <m/>
    <m/>
    <x v="0"/>
    <x v="0"/>
    <m/>
    <m/>
    <m/>
    <x v="0"/>
    <m/>
    <m/>
    <m/>
    <m/>
    <m/>
    <m/>
    <x v="0"/>
    <m/>
    <m/>
    <m/>
    <m/>
    <m/>
    <m/>
    <n v="1"/>
    <m/>
    <m/>
    <m/>
    <m/>
    <m/>
    <x v="0"/>
    <m/>
    <m/>
    <m/>
    <m/>
    <m/>
    <m/>
    <m/>
    <m/>
    <m/>
    <m/>
    <m/>
    <m/>
    <m/>
    <m/>
    <m/>
    <m/>
    <m/>
    <x v="1"/>
    <m/>
    <m/>
    <m/>
    <m/>
    <m/>
    <m/>
    <m/>
    <m/>
    <m/>
    <m/>
    <m/>
    <m/>
    <m/>
    <n v="1"/>
    <m/>
    <m/>
    <m/>
    <m/>
  </r>
  <r>
    <x v="2198"/>
    <s v="Fall on Rock — Poor Position, No Helmet _x000a_Colorado, Summit County, White Cliff"/>
    <x v="27"/>
    <s v="On June 7 a woman (29) suffered a serious head injury while leading a 5.9 sport route. After clipping the first quickdraw (previously placed by her belayer, age 26), the climber slipped before clipping the second draw, causing her to fall. The belayer did not remember seeing the rope behind the climber’s leg, but once tension came on the rope the climber flipped upside down, violently hit her head against the wall, and lost consciousness. The belayer lowered her to the ground and called 911. She was unresponsive for approximately three minutes._x000a_Two Summit County Rescue Group members (both EMTs), along with a Wildland Fire Unit (an EMT and a paramedic), were in the vicinity and responded to the call, reaching the party and beginning treatment within 20 minutes of the accident. Within another 10 to 15 minutes, an additional paramedic and other rescuers with medical and extrication resources joined the first responders. The patient had an open skull fracture. She was loaded into a litter and evacuated along the steep, loose trail, requiring three separate belays. She was then transported to Summit Medical Center by ambulance and ultimately was flown to Denver by a Flight for Life helicopter._x000a_Analysis_x000a_The primary cause of the accident was the climber allowing the rope to get behind her leg, which easily can flip a climber upside down in a leader fall. It is important to keep the lead rope in front of your feet and legs whenever possible. While the climber had three years of climbing experience, she was only a moderately experienced lead climber (fewer than 25 total leads)._x000a_The severity of the head injury likely would have been reduced if the climber had been wearing a helmet. Both the climber and the more experienced belayer did not regularly wear helmets while climbing, and the belayer stated that he understood them only to be useful in protecting against rockfall. While helmets are primarily designed to protect against falling objects, they also can help prevent head injuries during leader falls, including skull fractures and lacerations. (Source: Summit County Rescue Group.)"/>
    <n v="7"/>
    <m/>
    <m/>
    <m/>
    <n v="2"/>
    <m/>
    <m/>
    <m/>
    <m/>
    <m/>
    <n v="1"/>
    <m/>
    <m/>
    <x v="0"/>
    <n v="1"/>
    <m/>
    <x v="0"/>
    <x v="1"/>
    <x v="0"/>
    <x v="1"/>
    <x v="1"/>
    <x v="0"/>
    <m/>
    <m/>
    <x v="0"/>
    <m/>
    <m/>
    <m/>
    <x v="0"/>
    <x v="0"/>
    <m/>
    <m/>
    <m/>
    <x v="0"/>
    <m/>
    <m/>
    <n v="1"/>
    <m/>
    <m/>
    <m/>
    <x v="0"/>
    <m/>
    <m/>
    <m/>
    <m/>
    <m/>
    <m/>
    <m/>
    <m/>
    <m/>
    <m/>
    <m/>
    <m/>
    <x v="0"/>
    <n v="1"/>
    <m/>
    <m/>
    <m/>
    <m/>
    <m/>
    <m/>
    <m/>
    <m/>
    <m/>
    <m/>
    <m/>
    <m/>
    <m/>
    <m/>
    <m/>
    <m/>
    <x v="1"/>
    <m/>
    <m/>
    <m/>
    <m/>
    <m/>
    <m/>
    <m/>
    <m/>
    <m/>
    <m/>
    <m/>
    <n v="1"/>
    <m/>
    <m/>
    <m/>
    <m/>
    <m/>
    <m/>
  </r>
  <r>
    <x v="2199"/>
    <s v="Fall On Rock, Bolt Failure – Rope Soloing _x000a_California, Owens River Gorge"/>
    <x v="27"/>
    <s v="Scott Sederstrom (44) fell to his death on March 13 when a bolt failed on Life in Electric Larvae Land (5.10b) at Silent Pillar Wall in Owens River Gorge._x000a_When Sederstrom did not return that evening, his fiancée drove to the Lower Gorge parking lot, where she found his van and dog. Inyo Country Search and Rescue began an organized search in the morning. About an hour into the search, a family friend of Sederstrom’s found his body at the base of the climb._x000a_Sederstrom was on the ground, with a stick clip attached to his harness and an eight-foot loop of slack between the tie-in point on his harness and Grigri attached to his belay loop. A quickdraw was on the rope within the loop, with a bolt hanger (missing its bolt) clipped to the other end of the quickdraw. The evidence suggests that Sederstrom was using the stick clip to go bolt to bolt—unclipping the bolt below as he went and using the Grigri to ascend his short loop of rope to the bolt above him—when the third bolt on the climb failed. A Mini Traxion device was found in his pack, suggesting he was planning to set up a fixed line for top-rope soloing. Sederstrom fell 25 to 30 feet to the ground, suffering trauma to his head. He was not wearing a helmet. (Sources: Rock &amp; Ice, Dan McDevitt, Marty Lewis, and Greg Barnes.)_x000a_Analysis_x000a_The bolt in question was not a standard 3/8-inch, five-piece expansion bolt; rather, it was a 5/16-inch buttonhead bolt (a pound-in compression bolt). The buttonhead bolt snapped approximately half an inch into its hole. Inspection of the bolt revealed corrosion below the surface and that the bolt may have been fractured prior to the accident._x000a_While most modern five-piece and glue-in style bolts are strong and reliable (when placed correctly in good rock), climbers should be suspect of any older bolts, which are often not drilled deeply. Age greatly affects the integrity of most bolts; this one was likely placed on the first ascent, over 20 years ago._x000a_The climber could have prevented this accident by implementing some form of redundancy (clipping into more than one bolt) or a true self-belay (utilizing an anchor near the ground) into his rope-solo system. Instead, he put his faith in single points of protection, well off the ground. It’s impossible to say if a helmet would have saved Sederstrom after falling from such a height. (Source: The Editors.)"/>
    <n v="5"/>
    <m/>
    <m/>
    <m/>
    <m/>
    <m/>
    <n v="1"/>
    <m/>
    <m/>
    <m/>
    <m/>
    <m/>
    <m/>
    <x v="1"/>
    <m/>
    <m/>
    <x v="1"/>
    <x v="1"/>
    <x v="0"/>
    <x v="1"/>
    <x v="1"/>
    <x v="0"/>
    <m/>
    <m/>
    <x v="0"/>
    <n v="1"/>
    <m/>
    <m/>
    <x v="0"/>
    <x v="0"/>
    <m/>
    <m/>
    <m/>
    <x v="0"/>
    <m/>
    <m/>
    <m/>
    <m/>
    <m/>
    <m/>
    <x v="0"/>
    <m/>
    <m/>
    <m/>
    <m/>
    <m/>
    <m/>
    <m/>
    <m/>
    <m/>
    <m/>
    <m/>
    <m/>
    <x v="0"/>
    <n v="1"/>
    <m/>
    <m/>
    <m/>
    <m/>
    <m/>
    <m/>
    <m/>
    <m/>
    <m/>
    <m/>
    <m/>
    <m/>
    <m/>
    <m/>
    <m/>
    <m/>
    <x v="1"/>
    <m/>
    <m/>
    <m/>
    <m/>
    <m/>
    <m/>
    <m/>
    <m/>
    <n v="1"/>
    <m/>
    <m/>
    <m/>
    <m/>
    <m/>
    <m/>
    <m/>
    <m/>
    <m/>
  </r>
  <r>
    <x v="2200"/>
    <s v="Fall on Snow or Ice _x000a_California, Mt. Shasta, Hotlum-Bolam Route"/>
    <x v="27"/>
    <s v="At approximately 10 a.m. on October 10, rangers Forrest Coots and Matt Dooley received a radio transmission reporting a climber (male, mid-20s) with a broken ankle on the Hotlum-Bolam Route. The climber reportedly fell above 12,000 feet on an ice sheet and tumbled some distance; his crampon eventually snagged and broke his ankle. His climbing partners retrieved a tent and sleeping bag from their campsite at 10,500 feet and sheltered the injured climber until help could arrive._x000a_A California Highway Patrol helicopter was requested and available; however, gusty 50–60 mph winds prevented the helicopter from picking up the injured person. Coots and Dooley coordinated with Siskiyou County SAR, and at 1:45 p.m. they tied in with three members of the SAR team and started climbing toward the injured party. At 5:30 p.m., after three miles of steep climbing, the rescue team arrived on scene at 12,000 feet, higher than originally reported. Their location was on a scree ridge in the Bolam Glacier area. Coots assessed the climber and confirmed a broken ankle, then splinted and stabilized the injury. The team decided to get the injured climber down to the 10,000-foot base camp and reassess._x000a_At 6 p.m. the team began their descent with the injured climber in a soft litter. The terrain was very rough and high winds made travel very slow. At 10 p.m. the team reached base camp, and Coots and Dooley decided to keep descending with the climber, with the help of the SAR team. An hour later, at 9,500 feet, the team was able to transfer the climber into a hard litter brought up by another SAR team and continue the descent. At 1:30 a.m. the rescue team reached a wheeled litter and continued toward the Northgate parking lot, which they reached at 4:30 a.m. The climber was transferred to the hospital by ambulance._x000a_ANALYSIS_x000a_The injured climber was fortunate to have strong, able partners who could call for a rescue and care for the climber until help arrived. The rescuers made a good decision to continue the arduous descent throughout the night, getting the injured climber to the hospital as soon as possible. The doctors said if he had been out much longer, they might have had to amputate the foot due to vascular complications. (Sources: Mt. Shasta Wilderness Climbing Ranger Report 2015 and Siskiyou County SAR.)"/>
    <n v="2"/>
    <m/>
    <m/>
    <m/>
    <n v="1"/>
    <m/>
    <m/>
    <m/>
    <m/>
    <m/>
    <m/>
    <m/>
    <m/>
    <x v="0"/>
    <n v="1"/>
    <m/>
    <x v="1"/>
    <x v="1"/>
    <x v="1"/>
    <x v="1"/>
    <x v="0"/>
    <x v="0"/>
    <m/>
    <m/>
    <x v="0"/>
    <m/>
    <m/>
    <m/>
    <x v="0"/>
    <x v="1"/>
    <m/>
    <m/>
    <m/>
    <x v="0"/>
    <m/>
    <m/>
    <m/>
    <m/>
    <m/>
    <m/>
    <x v="0"/>
    <m/>
    <m/>
    <m/>
    <m/>
    <m/>
    <m/>
    <m/>
    <m/>
    <m/>
    <m/>
    <m/>
    <m/>
    <x v="0"/>
    <m/>
    <m/>
    <m/>
    <m/>
    <m/>
    <m/>
    <m/>
    <m/>
    <m/>
    <m/>
    <m/>
    <m/>
    <m/>
    <m/>
    <m/>
    <m/>
    <m/>
    <x v="1"/>
    <m/>
    <m/>
    <m/>
    <m/>
    <m/>
    <m/>
    <m/>
    <m/>
    <m/>
    <m/>
    <m/>
    <m/>
    <m/>
    <m/>
    <m/>
    <n v="1"/>
    <m/>
    <m/>
  </r>
  <r>
    <x v="2201"/>
    <s v="Fall on Snow – Failure to Self-Arrest _x000a_California, Mt. Shasta, Avalanche Gulch"/>
    <x v="27"/>
    <s v="Michael Murphy, in his mid-50s, was climbing the Avalanche Gulch Route with partners early the morning of June 11. They reached the Red Banks and decided to turn around. They had begun descending when, at about 12,400 feet, Murphy caught his crampons on the cuff of his pants, tripped, and slid 2,000 feet down the route. The snow at the time was very smooth and firm._x000a_A guided Sierra Wilderness Seminars team was on the route and witnessed the fall. They quickly descended to where Murphy came to rest. Two of the clients on the trip were ER doctors from San Francisco. Impressively, they were able to perform a tracheotomy using a CamelBak hose and bladder, and though the patient was unconscious, the off-duty doctors were able to establish an airway. When a helicopter arrived and hoisted him into the ship, the patient reportedly was breathing, but the rescuers were not able to sustain life. This was the first fatality on the mountain since 2011._x000a_ANALYSIS_x000a_Descending on firm snow can be tedious and potentially dangerous on steep slopes, and it’s possible for any climber to trip on the cuff of one’s pants. (Slim- fitting pants and/or gaiters help minimize this risk.) The climber tripped and likely fell headfirst and rapidly gained speed—a difficult position in which to initiate self- arrest. Reports said he was knocked unconscious during his fall, which may have contributed to his lack of self-arrest. He was wearing a helmet, but it’s not known if it was secured properly. He also was reported to have a pacemaker, though this is not suspected as a direct contributing factor to the accident. (Source: Mt. Shasta Wilderness Climbing Ranger Report 2015.)"/>
    <n v="6"/>
    <m/>
    <m/>
    <m/>
    <m/>
    <m/>
    <m/>
    <n v="1"/>
    <m/>
    <m/>
    <m/>
    <m/>
    <m/>
    <x v="1"/>
    <m/>
    <m/>
    <x v="0"/>
    <x v="0"/>
    <x v="1"/>
    <x v="1"/>
    <x v="0"/>
    <x v="0"/>
    <m/>
    <m/>
    <x v="1"/>
    <m/>
    <m/>
    <m/>
    <x v="0"/>
    <x v="1"/>
    <m/>
    <m/>
    <n v="1"/>
    <x v="0"/>
    <m/>
    <m/>
    <m/>
    <m/>
    <m/>
    <m/>
    <x v="0"/>
    <m/>
    <m/>
    <m/>
    <m/>
    <m/>
    <m/>
    <m/>
    <m/>
    <m/>
    <m/>
    <m/>
    <m/>
    <x v="0"/>
    <m/>
    <m/>
    <m/>
    <m/>
    <m/>
    <m/>
    <m/>
    <m/>
    <m/>
    <m/>
    <m/>
    <m/>
    <m/>
    <m/>
    <m/>
    <m/>
    <m/>
    <x v="1"/>
    <m/>
    <m/>
    <m/>
    <m/>
    <m/>
    <m/>
    <m/>
    <m/>
    <m/>
    <m/>
    <m/>
    <n v="1"/>
    <m/>
    <m/>
    <m/>
    <m/>
    <m/>
    <m/>
  </r>
  <r>
    <x v="2202"/>
    <s v="Fall on Snow – Glissading With Crampons _x000a_California, Mt. Shasta, Avalanche Gulch"/>
    <x v="27"/>
    <s v="On June 16 a female climber was descending the Avalanche Gulch Route with crampons on her boots. While glissading just below the Red Banks, at about 12,000 feet, both of her crampons caught in the snow, breaking her ankles and taking her for a good tumble. Other climbers splinted her ankles with ski poles, and a team of six helped her down the mountain. She was approximately 600 vertical feet above the Lake Helen ranger base camp when climbing ranger Matt Dooley arrived on scene._x000a_The climber was in stable condition, with strong vital signs, but had sore ribs and could not bear weight on her feet. It was decided that a helicopter should be ordered due to the likelihood of two broken ankles. Dooley placed the climber on a short rope and assisted the team in getting her to Lake Helen base camp. A California Highway Patrol helicopter arrived at about 4 p.m. and flew her off the mountain._x000a_ANALYSIS_x000a_The Mt. Shasta rangers constantly stress that climbers never should glissade while wearing crampons. Regardless, a few slip through the cracks. Double broken ankles should teach a powerful lesson. (Source: Mt. Shasta Wilderness Climbing Ranger Report 2015.)"/>
    <n v="5"/>
    <m/>
    <m/>
    <m/>
    <m/>
    <m/>
    <m/>
    <m/>
    <m/>
    <m/>
    <m/>
    <m/>
    <m/>
    <x v="0"/>
    <n v="1"/>
    <m/>
    <x v="1"/>
    <x v="0"/>
    <x v="1"/>
    <x v="1"/>
    <x v="0"/>
    <x v="0"/>
    <m/>
    <m/>
    <x v="0"/>
    <m/>
    <m/>
    <m/>
    <x v="0"/>
    <x v="1"/>
    <m/>
    <m/>
    <n v="1"/>
    <x v="0"/>
    <n v="1"/>
    <m/>
    <m/>
    <m/>
    <m/>
    <m/>
    <x v="0"/>
    <m/>
    <m/>
    <m/>
    <m/>
    <m/>
    <m/>
    <m/>
    <m/>
    <m/>
    <m/>
    <m/>
    <m/>
    <x v="0"/>
    <m/>
    <m/>
    <m/>
    <m/>
    <m/>
    <m/>
    <m/>
    <m/>
    <m/>
    <m/>
    <m/>
    <m/>
    <m/>
    <m/>
    <m/>
    <m/>
    <m/>
    <x v="1"/>
    <m/>
    <m/>
    <m/>
    <m/>
    <m/>
    <m/>
    <m/>
    <m/>
    <m/>
    <m/>
    <m/>
    <n v="1"/>
    <m/>
    <m/>
    <m/>
    <m/>
    <m/>
    <m/>
  </r>
  <r>
    <x v="2203"/>
    <s v="Fall on Snow – Loss of Control of Glissade _x000a_California, Sierra Nevada, Mt. Whitney"/>
    <x v="27"/>
    <s v="On April 1, Sheila Hollins and I (Mike Zarski) attempted a winter-conditions ascent of Mt. Whitney from Whitney Portal. Because I had injured my ankle the day before, we only reached Trail Crest by afternoon, so we decided to turn back and camp at Trail Camp._x000a_Our plan was to glissade the long chute below Trail Crest that runs parallel to the switchbacks (which were also snow-covered). Our alternative was to descend with crampons. Due to my bad ankle, the remaining hours of daylight, and our general condition, the glissade seemed to be the best option, even though this was the longest and steepest slope we had ever attempted to glissade._x000a_The snow at the top of the east-facing slope was soft as we started down, but as the sun moved further west, the slope was cast in shadow and immediately glazed over. Sheila, who was above me, lost control. She attempted to self-arrest but had great difficulty getting her pick to penetrate the snow and continued to pick up speed, bouncing and spinning as she accelerated. She eventually was able to slow herself down sufficiently so that when she hit an area of rocks she suffered only bruises and a cut to her jaw. According to the GPS, she fell 750 vertical feet._x000a_ANALYSIS_x000a_Our initial decision to attempt what was, for us, a challenging descent was influenced by our physical condition and desire to get down to camp before dark. Under other circumstances, we might have exercised more caution and descended at least partway on crampons or else worked our way down through the rocks at the edge of the chute, where a long, accelerating fall would not be possible. The consequences of an immobilizing injury would have been severe, as there would have been little time to mount a rescue prior to darkness and the overnight conditions were extreme._x000a_We were properly equipped with helmets, ice axes attached with slings around our wrists, two-way radios, and a satellite communication device. We followed the guidelines for glissading published in Accidents 2014. We had practiced self-arrest on steep, icy slopes, and Sheila’s ability to slow her fall probably made a life-or-death difference. (Source: Mike Zarski.)"/>
    <n v="6"/>
    <m/>
    <m/>
    <m/>
    <m/>
    <m/>
    <m/>
    <m/>
    <m/>
    <m/>
    <m/>
    <m/>
    <m/>
    <x v="0"/>
    <m/>
    <n v="1"/>
    <x v="1"/>
    <x v="0"/>
    <x v="1"/>
    <x v="1"/>
    <x v="0"/>
    <x v="0"/>
    <m/>
    <m/>
    <x v="1"/>
    <m/>
    <m/>
    <m/>
    <x v="0"/>
    <x v="1"/>
    <m/>
    <m/>
    <m/>
    <x v="0"/>
    <n v="1"/>
    <m/>
    <m/>
    <m/>
    <m/>
    <m/>
    <x v="0"/>
    <m/>
    <m/>
    <m/>
    <m/>
    <m/>
    <m/>
    <m/>
    <m/>
    <m/>
    <m/>
    <m/>
    <m/>
    <x v="0"/>
    <m/>
    <n v="1"/>
    <m/>
    <m/>
    <m/>
    <m/>
    <m/>
    <m/>
    <m/>
    <m/>
    <m/>
    <m/>
    <m/>
    <m/>
    <m/>
    <m/>
    <m/>
    <x v="1"/>
    <m/>
    <m/>
    <m/>
    <m/>
    <m/>
    <m/>
    <m/>
    <m/>
    <m/>
    <n v="1"/>
    <m/>
    <m/>
    <m/>
    <m/>
    <m/>
    <m/>
    <m/>
    <m/>
  </r>
  <r>
    <x v="2204"/>
    <s v="Fall on Snow – Loss of Control While Glissading _x000a_Wyoming, Grand Teton National Park, Middle Teton"/>
    <x v="27"/>
    <s v="At approximately 4:30 a.m. on July 25, Climber 1 and Climber 2 (both age 25) departed the Lupine Meadows Trailhead with plans to climb the Dike Route on the Middle Teton. At approximately 4 p.m. they reached the top of the Dike Pinnacle and decided, due to the time of day, not to continue to the summit._x000a__x000a_They chose to descend to the South Fork of Garnet Canyon via the Southeast Couloir. After descending a few hundred feet, they encountered a snowpatch, which they decided to glissade. They were wearing helmets and had ice axes, and they both used a sitting glissading technique._x000a__x000a_Climber 1 went first and glissaded out of Climber 2’s view. Climber 2 didn’t hear or see anything that indicated anything was amiss. Climber 2 then lost control during her glissade and slid approximately 100 to 200 feet before stopping at the bottom edge of the snowpatch. During the fall, she impacted a few rocks protruding from the snow and sustained minor injuries._x000a__x000a_Climber 2 saw that Climber 1 had also slid out of control and tumbled off the snow and over rocky slabs, before stopping on a sloping grassy ledge. Climber 1 had slid and fell an estimated 200 feet. He was conscious but bleeding from wounds to his head. At approximately 5:20 p.m., Climber 2 used her cell phone to call for help._x000a__x000a_Rangers were flown to an unimproved landing spot at about 11,200 feet, near the Ellingwood Couloir on the south side of the Middle Teton, and dropped off at approximately 7:25 p.m. The rangers scrambled over rocky terrain to reach the injured climbers 20 minutes later. After an assessment of both patients’ condition, the technical nature of the terrain, and the time of day, the rescue team decided helicopter short-haul extraction of the two patients and the three rescuers would be the preferred method of rescue._x000a__x000a_At approximately 8:40 p.m., Climber 1, with one ranger attending, was extracted from the grassy ledge. Climber 2 and two attending rangers were flown from the grassy ledge soon afterward and arrived at Lupine Meadows shortly after sunset._x000a__x000a_ANALYSIS_x000a__x000a_In a telephone interview with a ranger the next day, Climber 2 said they should have avoided the snow and climbed down the adjacent rock slabs. Before committing to any glissade, it’s prudent to test the snow surface in an area with no consequences in case of a slip. Be sure you know or can see the runout zone before glissading. Control your speed continuously with boot heels and ice axe, and don’t hesitate to self-arrest aggressively if your speed grows too great. (Source: National Park Service Search and Rescue Report and the Editors.) "/>
    <n v="6"/>
    <m/>
    <m/>
    <n v="2"/>
    <m/>
    <m/>
    <m/>
    <m/>
    <m/>
    <m/>
    <m/>
    <m/>
    <m/>
    <x v="0"/>
    <n v="1"/>
    <m/>
    <x v="1"/>
    <x v="0"/>
    <x v="1"/>
    <x v="1"/>
    <x v="0"/>
    <x v="0"/>
    <m/>
    <m/>
    <x v="1"/>
    <n v="1"/>
    <m/>
    <m/>
    <x v="0"/>
    <x v="1"/>
    <m/>
    <m/>
    <m/>
    <x v="0"/>
    <n v="1"/>
    <m/>
    <m/>
    <m/>
    <m/>
    <m/>
    <x v="0"/>
    <m/>
    <m/>
    <m/>
    <m/>
    <m/>
    <m/>
    <m/>
    <m/>
    <m/>
    <m/>
    <m/>
    <m/>
    <x v="0"/>
    <m/>
    <m/>
    <m/>
    <m/>
    <m/>
    <m/>
    <m/>
    <m/>
    <m/>
    <m/>
    <m/>
    <m/>
    <m/>
    <m/>
    <m/>
    <m/>
    <m/>
    <x v="1"/>
    <m/>
    <m/>
    <m/>
    <m/>
    <m/>
    <m/>
    <m/>
    <m/>
    <m/>
    <m/>
    <m/>
    <m/>
    <n v="1"/>
    <m/>
    <m/>
    <m/>
    <m/>
    <m/>
  </r>
  <r>
    <x v="2205"/>
    <s v="Fall on Snow — Climbing Unroped _x000a_Alaska, Chugach State Park, Mt. Yukla"/>
    <x v="27"/>
    <s v="On Sunday, January 18, 24-year-old Dasan Marshall fell to his death on the north face of 7,535-foot Mt. Yukla in Chugach State Park. He was attempting a variation of the route No Call, No Show with his climbing partner, 23-year-old Nikolai Windahl. [Editor’s note: No Call, No Show is a serious 20-pitch ice, snow, and mixed climb (5.6 WI5 M6 Steep Snow), established in 2011.] The team had attempted another route on the face on January 17, but retreated due to the amount of spindrift coming down the route. They bivied that night at approximately 3,500 feet in a boulder cave at the base of the valley. On the day of the accident, they decided to attempt another couloir on the face. They began their climb at 6:30 a.m._x000a__x000a_The team climbed unroped into the couloir, moving up moderate névé slopes (reaching 60 degrees) and through a short overhanging section. After about three hours, they reached a 30-foot section of almost vertical snow and ice, which seemed to give way to more moderate terrain. Dasan was scouting a route through the steeper section, and he called down to Nikolai that it was difficult but doable. Immediately after this Dasan slipped and fell 1,000 feet down the face. Nikolai estimates the time of the fall at 10 a.m. Dasan died of a head injury caused by contact with rock while falling down the couloir. He was wearing a modern, lightweight, foam mountaineering helmet._x000a__x000a_Nikolai was forced to downclimb the route, as the party’s rope was in Dasan’s pack. While retreating, he had to improvise a rappel down a 20-foot overhanging section using a shovel blade as an anchor and 30 feet of 7mm cord. It took him about two hours to descend to Dasan, whom he reached at approximately noon. Nikolai assessed Dasan as deceased and attempted to call 911 with his cellular phone; poor cell reception caused his call to be dropped. Nikolai had to follow their tracks down the technical Icicle Creek drainage alone to find better cell reception. After descending for an hour, he was able to communicate the emergency to a friend in town via text message. He then continued his descent to the established trail and reached the trailhead at 4:30 p.m. A Pararescue team from the 212th Alaska Air National Guard, alerted by Nikolai’s friend, recovered Dasan’s body with an HH-60 Pavehawk around 4:30 the same afternoon._x000a__x000a_ANALYSIS_x000a__x000a_Accidental slips and falls are the main cause of climbing fatalities on alpine snow and ice routes. Nikolai did not see the exact events leading to Dasan’s slip, but it is reasonable to speculate that he lost his footing or ice tool placements in the snow and was unable to stop his fall._x000a__x000a_Nikolai was able to keep his focus and retreat from the climb, improvising with the minimal equipment he had. When a team decides to simul-solo in high-consequence terrain, splitting up the technical gear and ropes would give each climber more options for descending alone. Using half ropes instead of a single rope gives better options for retreating from an alpine climb._x000a__x000a_In many remote climbing destinations, reliable communication is problematic and sometimes impossible. Although it would not have changed the outcome of this particular accident, arranging for the use of a reliable satellite-based communication device would have allowed Nikolai to communicate his emergency earlier, and may have allowed him to avoid descending Icicle Creek alone. Text-to-911 service, available in 18 states but not in Alaska, would also be an asset to any backcountry traveler in areas of spotty cell coverage._x000a__x000a_(Sources: Accident report by Eeva Latosuo, Alaska Pacific University, and Bill Billmeier, Alaska Mountaineering School, fact-checked with Nikolai Windahl.)"/>
    <n v="6"/>
    <m/>
    <m/>
    <n v="2"/>
    <m/>
    <m/>
    <m/>
    <m/>
    <m/>
    <m/>
    <m/>
    <m/>
    <m/>
    <x v="1"/>
    <m/>
    <m/>
    <x v="0"/>
    <x v="1"/>
    <x v="1"/>
    <x v="1"/>
    <x v="0"/>
    <x v="0"/>
    <m/>
    <m/>
    <x v="1"/>
    <n v="1"/>
    <m/>
    <m/>
    <x v="0"/>
    <x v="1"/>
    <m/>
    <m/>
    <m/>
    <x v="1"/>
    <m/>
    <m/>
    <m/>
    <m/>
    <m/>
    <m/>
    <x v="0"/>
    <m/>
    <m/>
    <m/>
    <m/>
    <m/>
    <m/>
    <m/>
    <m/>
    <m/>
    <m/>
    <m/>
    <m/>
    <x v="0"/>
    <m/>
    <m/>
    <m/>
    <m/>
    <m/>
    <m/>
    <m/>
    <m/>
    <m/>
    <m/>
    <m/>
    <m/>
    <m/>
    <m/>
    <m/>
    <m/>
    <m/>
    <x v="1"/>
    <m/>
    <m/>
    <m/>
    <m/>
    <m/>
    <m/>
    <n v="1"/>
    <m/>
    <m/>
    <m/>
    <m/>
    <m/>
    <m/>
    <m/>
    <m/>
    <m/>
    <m/>
    <m/>
  </r>
  <r>
    <x v="2206"/>
    <s v="Frostbite _x000a_Alaska, Denali, West Buttress"/>
    <x v="27"/>
    <s v="On May 11, two members of Team Kodiak made a summit bid from 17,200 feet on the West Buttress. Conditions made progress slow. The team reached 19,800 feet before retreating and spent the night out during the way down, not returning to high camp until midmorning on the 12th. Due to the prolonged exposure to subzero temperatures, both climbers suffered frostbite on their feet. Patient 1’s condition was serious enough to warrant an air evacuation from the 14,200-foot camp. This flight took place on May 13, and he was able to see a doctor the next morning. (Source: Denali National Park Case Incident Report.)_x000a_ANALYSIS_x000a_It is difficult to maintain adequate blood flow to the extremities when moving slowly or stopped. If the climbers detected cold or numb feet during their ascent, they would have been better off stopping to rewarm their feet and then descending to high camp. (Source: The Editors. See “Essentials: Frostbite,” by Denali ranger and lead medic Dave Weber, in Accidents 2015.)"/>
    <n v="3"/>
    <m/>
    <m/>
    <m/>
    <m/>
    <m/>
    <m/>
    <m/>
    <m/>
    <m/>
    <m/>
    <m/>
    <m/>
    <x v="0"/>
    <n v="1"/>
    <m/>
    <x v="1"/>
    <x v="1"/>
    <x v="1"/>
    <x v="1"/>
    <x v="0"/>
    <x v="0"/>
    <m/>
    <m/>
    <x v="0"/>
    <m/>
    <m/>
    <m/>
    <x v="0"/>
    <x v="1"/>
    <m/>
    <m/>
    <m/>
    <x v="0"/>
    <m/>
    <m/>
    <m/>
    <m/>
    <m/>
    <m/>
    <x v="0"/>
    <m/>
    <m/>
    <n v="1"/>
    <m/>
    <m/>
    <m/>
    <m/>
    <m/>
    <m/>
    <m/>
    <m/>
    <m/>
    <x v="0"/>
    <m/>
    <m/>
    <m/>
    <m/>
    <m/>
    <m/>
    <m/>
    <m/>
    <m/>
    <m/>
    <m/>
    <m/>
    <m/>
    <m/>
    <m/>
    <m/>
    <m/>
    <x v="1"/>
    <m/>
    <m/>
    <m/>
    <m/>
    <m/>
    <m/>
    <m/>
    <m/>
    <m/>
    <m/>
    <n v="1"/>
    <m/>
    <m/>
    <m/>
    <m/>
    <m/>
    <m/>
    <m/>
  </r>
  <r>
    <x v="2207"/>
    <s v="Frostbite _x000a_Alaska, Denali, West Buttress"/>
    <x v="27"/>
    <s v="On June 12, guide Michael Horst of Alpine Ascents International contacted rangers by radio to say he was attending to a patient with frostbite at 17,200 feet. The patient was stable and non-critical but had frostbitten all 10 fingers while setting up camp. Ranger Tucker Chenoweth, at 14,200 feet, consulted with Horst to facilitate basic care for frostbite. The following morning, Chenoweth and VIPs (Volunteers-in-Parks) Frank Prestion and Andrea Tupy climbed up to 16,200 feet. There they met the patient, who had descended with his own team from 17,200. Chenoweth lowered the patient down the fixed lines, while his team traveled down independently. At the bottom of the fixed lines, the patient, his team, and Chenoweth all roped together and descended to 14,200 feet and the NPS medical tent._x000a_The patient’s fingers were deemed to be unusable for his descent to base camp and a risk to himself and his team. The patient was flown from 14,200 camp by the NPS contract helicopter and released at base camp, and he flew out of the mountains via fixed-wing aircraft. (Source: Denali National Park Case Incident Record.)_x000a_ANALYSIS_x000a_Early recognition of the signs of frostbite is essential. Had the patient realized he was in danger and let his teammates finish the work of setting up camp, he might have minimized the damage. Practice essential climbing and camp skills while wearing gloves or mittens. Liner gloves can protect against contact with metal tent poles, fuel bottles, etc. (Source: The Editors.)_x000a_See also &quot;Essentials: Frostbite,&quot; by Denali ranger Dave Weber."/>
    <n v="3"/>
    <m/>
    <m/>
    <m/>
    <m/>
    <m/>
    <m/>
    <m/>
    <m/>
    <m/>
    <m/>
    <m/>
    <m/>
    <x v="0"/>
    <n v="1"/>
    <m/>
    <x v="1"/>
    <x v="1"/>
    <x v="1"/>
    <x v="1"/>
    <x v="0"/>
    <x v="0"/>
    <m/>
    <m/>
    <x v="0"/>
    <m/>
    <m/>
    <m/>
    <x v="0"/>
    <x v="1"/>
    <m/>
    <m/>
    <m/>
    <x v="0"/>
    <m/>
    <m/>
    <m/>
    <m/>
    <m/>
    <m/>
    <x v="0"/>
    <m/>
    <m/>
    <n v="1"/>
    <m/>
    <m/>
    <m/>
    <m/>
    <m/>
    <m/>
    <m/>
    <m/>
    <m/>
    <x v="0"/>
    <m/>
    <m/>
    <m/>
    <m/>
    <m/>
    <m/>
    <m/>
    <m/>
    <m/>
    <m/>
    <m/>
    <m/>
    <m/>
    <m/>
    <m/>
    <m/>
    <m/>
    <x v="1"/>
    <m/>
    <m/>
    <m/>
    <m/>
    <m/>
    <m/>
    <m/>
    <m/>
    <m/>
    <m/>
    <m/>
    <n v="1"/>
    <m/>
    <m/>
    <m/>
    <m/>
    <m/>
    <m/>
  </r>
  <r>
    <x v="2208"/>
    <s v="HAPE _x000a_Denali, West Buttress"/>
    <x v="27"/>
    <s v="At 3:56 a.m. on June 16, Jacek Struk of the two-person Polish MJ Expedition, which was located at 17,200 feet (high camp) on the West Buttress Route, called Comm Center by satellite phone. Struk reported that his partner was experiencing respiratory distress after returning from the summit at 2 a.m._x000a_On-call ranger Mark Westman in Talkeetna called Struk back at 4:05 a.m. and instructed him to locate ranger Tucker Chenoweth, who was currently in the high camp. Struk was able to find Chenoweth 30 minutes later. Chenoweth and VIP Andrew Latimer administered medical assistance to the patient and diagnosed mild HAPE. Upon reassessment at 9 a.m., it was determined that her condition was improving. Chenoweth and Latimer continued to monitor the patient until she and Struk were able to descend without NPS assistance to the 14,200-foot camp on June 17. (Source: Denali National Park Case Incident Report.)_x000a_ANALYSIS_x000a_Although descent is always the first and best treatment for altitude illness, this patient already had descended more than 3,000 vertical feet from her high point that day, and her condition likely resulted from a combination of altitude illness and fatigue. Further descent that night would have raised the risk of an accident on the steep West Buttress. The partner correctly sought medical assistance and monitoring, in case the patient’s condition worsened. (Source: The Editors.)"/>
    <n v="3"/>
    <m/>
    <m/>
    <m/>
    <m/>
    <m/>
    <m/>
    <m/>
    <m/>
    <m/>
    <m/>
    <m/>
    <m/>
    <x v="0"/>
    <m/>
    <m/>
    <x v="1"/>
    <x v="1"/>
    <x v="1"/>
    <x v="1"/>
    <x v="0"/>
    <x v="0"/>
    <m/>
    <m/>
    <x v="0"/>
    <m/>
    <m/>
    <m/>
    <x v="0"/>
    <x v="1"/>
    <m/>
    <n v="1"/>
    <m/>
    <x v="0"/>
    <m/>
    <m/>
    <m/>
    <m/>
    <m/>
    <m/>
    <x v="0"/>
    <m/>
    <m/>
    <m/>
    <m/>
    <m/>
    <m/>
    <m/>
    <m/>
    <m/>
    <m/>
    <m/>
    <m/>
    <x v="0"/>
    <m/>
    <m/>
    <m/>
    <m/>
    <m/>
    <m/>
    <m/>
    <n v="1"/>
    <m/>
    <m/>
    <m/>
    <m/>
    <m/>
    <m/>
    <m/>
    <m/>
    <m/>
    <x v="1"/>
    <m/>
    <m/>
    <m/>
    <m/>
    <m/>
    <m/>
    <m/>
    <m/>
    <m/>
    <m/>
    <m/>
    <n v="1"/>
    <m/>
    <m/>
    <m/>
    <m/>
    <m/>
    <m/>
  </r>
  <r>
    <x v="2209"/>
    <s v="HAPE and HACE _x000a_Alaska, Denali, West Buttress"/>
    <x v="27"/>
    <s v="At approximately 11:30 a.m. on June 19, Ranger Joseph McBrayer’s patrol at 17,200-foot camp was notified about a tent-bound climber presenting with a decreased level of responsiveness. Upon further investigation, it was discovered that the patient, a 26-year-old male of Japanese descent, had fallen ill approximately three days prior, upon arrival at high camp. According to his teammate, his condition had worsened throughout his stay at that elevation. Nevertheless, the day before the ranger patrol was contacted, the teammate had left the patient unattended in his tent while summiting Denali with another climbing party._x000a_McBrayer and VIP Lance Taysom responded to the climber’s tent and, following a complete patient assessment, determined he was likely suffering from high altitude pulmonary edema (HAPE). The patient met Denali National Park’s emergency evacuation criteria, and a helicopter evacuation was requested._x000a_The NPS contract helicopter, 0AE, was already en route to the Alaska Range for work projects, and this variable made for an efficient extrication of the critically ill patient. He was flown to base camp soon after 1 p.m. and transferred to a LifeMed helicopter at 1:35 p.m., then flown to Mat-Su Regional Medical Center in Palmer, where he was expected to spend two to three additional days in the ICU, recovering from a combination of HAPE and high altitude cerebral edema (HACE). (Source: Denali National Park Case Incident Report.)_x000a_ANALYSIS_x000a_For any severe high-altitude illness, descent is the definitive treatment. These climbers should have descended within a day or two after arriving at high camp, or as soon as the patient showed signs and symptoms of serious altitude sickness. Delay only decreases the chances of self-rescue and increases the chances of medical emergency. Leaving a stricken partner in such condition to make a summit bid transgresses the vary definition of partnership. (Source: The Editors.)"/>
    <n v="3"/>
    <m/>
    <m/>
    <m/>
    <n v="1"/>
    <m/>
    <m/>
    <m/>
    <m/>
    <m/>
    <m/>
    <m/>
    <m/>
    <x v="0"/>
    <n v="1"/>
    <m/>
    <x v="1"/>
    <x v="1"/>
    <x v="1"/>
    <x v="1"/>
    <x v="0"/>
    <x v="0"/>
    <m/>
    <m/>
    <x v="0"/>
    <m/>
    <m/>
    <m/>
    <x v="0"/>
    <x v="1"/>
    <m/>
    <n v="1"/>
    <m/>
    <x v="0"/>
    <m/>
    <m/>
    <m/>
    <m/>
    <m/>
    <m/>
    <x v="0"/>
    <m/>
    <m/>
    <m/>
    <m/>
    <m/>
    <m/>
    <m/>
    <m/>
    <m/>
    <m/>
    <m/>
    <m/>
    <x v="0"/>
    <m/>
    <m/>
    <m/>
    <m/>
    <m/>
    <m/>
    <m/>
    <m/>
    <m/>
    <m/>
    <m/>
    <m/>
    <m/>
    <m/>
    <m/>
    <m/>
    <m/>
    <x v="1"/>
    <m/>
    <m/>
    <m/>
    <m/>
    <m/>
    <m/>
    <m/>
    <m/>
    <m/>
    <m/>
    <m/>
    <n v="1"/>
    <m/>
    <m/>
    <m/>
    <m/>
    <m/>
    <m/>
  </r>
  <r>
    <x v="2210"/>
    <s v="Hypothermia and Exposure – Climbing Alone _x000a_Alaska, Denali, West Buttress"/>
    <x v="27"/>
    <s v="On May 5, Javier Callupan, a 39-year-old male from Argentina, was observed moving from the 11,200-foot camp to the 14,200-foot camp on the West Buttress. On May 6 he moved from the 14,200-foot camp to high camp at 17,200 feet. All other parties attempting to move to high camp on this day turned around due to inclement weather._x000a_On May 10, at 11:30 p.m., a call to the Talkeetna Ranger Station reported that members of a U.S. Coast Guard team had found a deceased individual next to the Park Service rescue cache at the 17,200-foot camp. This individual was later identified as Callupan. He was found lying on the surface of the snow with the fly of his tent partially draped around him._x000a_The climber’s body was recovered from 17,200 feet on May 29. The medical examiner’s report indicated that Callupan died from hypothermia and exposure to the environment. [Denali National Park Case Incident Record.]_x000a_ANALYSIS_x000a_The climber moved up the mountain quicker than recommended—less than six days from base camp to high camp, including ascending from 11,200 feet to 17,200 feet in just two days. Moreover, the weather during this period was poor, with high winds, cold, and snow. It was likely a combination of exhaustion, altitude sickness, and difficult weather conditions that caused him to fail to set up his tent, leaving him susceptible to hypothermia. Early season attempts on the West Buttress Route require exceptional self-sufficiency, because few climbers will be on the route and ranger patrols generally do not reach the upper mountain until mid-May. (Source: The Editors.)"/>
    <n v="7"/>
    <m/>
    <m/>
    <m/>
    <m/>
    <m/>
    <n v="1"/>
    <m/>
    <m/>
    <m/>
    <m/>
    <m/>
    <m/>
    <x v="1"/>
    <m/>
    <m/>
    <x v="1"/>
    <x v="1"/>
    <x v="1"/>
    <x v="1"/>
    <x v="0"/>
    <x v="0"/>
    <m/>
    <m/>
    <x v="0"/>
    <n v="1"/>
    <n v="1"/>
    <m/>
    <x v="0"/>
    <x v="1"/>
    <m/>
    <n v="1"/>
    <m/>
    <x v="0"/>
    <m/>
    <m/>
    <m/>
    <n v="1"/>
    <m/>
    <m/>
    <x v="0"/>
    <m/>
    <m/>
    <n v="1"/>
    <m/>
    <m/>
    <m/>
    <m/>
    <m/>
    <m/>
    <m/>
    <m/>
    <m/>
    <x v="0"/>
    <m/>
    <m/>
    <m/>
    <m/>
    <m/>
    <m/>
    <m/>
    <m/>
    <m/>
    <m/>
    <m/>
    <m/>
    <m/>
    <m/>
    <m/>
    <m/>
    <m/>
    <x v="1"/>
    <m/>
    <m/>
    <m/>
    <m/>
    <m/>
    <m/>
    <m/>
    <m/>
    <m/>
    <m/>
    <n v="1"/>
    <m/>
    <m/>
    <m/>
    <m/>
    <m/>
    <m/>
    <m/>
  </r>
  <r>
    <x v="2211"/>
    <s v="Lost – Inexperience, Exhaustion, Climbing Alone _x000a_California, Mt. Shasta, Avalanche Gulch"/>
    <x v="27"/>
    <s v="On February 16, at 7 a.m., lead ranger Nick Meyers received a call from the Siskiyou County SAR coordinator about a lost climber on Shasta. A solo, male climber, 37 years of age, with little to no experience, had attempted to climb the Avalanche Gulch route in one day. A family member or friend of the climber had contacted 911, activating SAR. The SAR coordinator requested that Meyers call the climber and determine his location and present situation._x000a_Meyers contacted the climber at 7:15 a.m. The climber had begun at 2 a.m., in the dark, had got off-route somewhere along the way, and was lost on the upper mountain. This was his first time on Shasta. He left his pack at Misery Hill and thus had no food, water, or any other gear when he became lost. (Often, rangers see people leaving their pack at the top of Misery Hill because it’s at this point on the Avalanche Gulch route where you can first see the summit. While it only looks to be a short distance to the top, it can be much longer, especially for those who are exhausted and hypoxic.) The climber reported to Meyers over the phone that he reached the summit but could not find his pack or his way off the mountain. He said he was on “the east side” and wanted rescue. Meyers suggested that it would be in his best interest to attempt to self-rescue, as it could take hours to get to his location by foot, especially since rescuers would be unsure of his location. The climber was uninjured; he agreed and said he thought he could self-rescue, especially since it was now daylight. (Communication was very difficult due to the climber’s heavy accent, accompanied by spotty cell service.) It was still early in the day, and the weather was clear and sunny._x000a_Around 11 a.m. the climber called Meyers back and said he needed rescue. He now said he could see Shastina and was on the west side of the mountain. Rangers believed that the only way the climber could make it from the east to west side of the mountain in such a short amount of time, and as a novice climber, was if he were on the upper ramparts of the west face/summit plateau area. At middle and lower elevations, it could take a day or longer to traverse around the mountain._x000a_It was estimated that it would take rangers a minimum of four to six hours to reach the upper mountain by foot, and the climber’s location was still uncertain. It would be near dark, and they would still need to conduct a search. That would almost guarantee an open bivy and/or night operations for the climber and rangers on the upper mountain. Meyers didn’t think this was a good option, and so he contacted California Highway Patrol helicopter (CHP H-16) to do an air reconnaissance. Siskiyou County had pinged the climber’s cell phone; however, the location of the ping was not accurate._x000a_CHP H-16 came into Mt. Shasta airspace around 1 p.m. in perfect flying conditions. Based on the climber’s latest description of his position, rescuers assumed he was on the west side of the mountain, as that is the only side where one can see Shastina. H-16 flew back and forth at multiple elevations along the west side of the mountain and could not locate the climber, despite his bright red/orange clothes. Finally, they spotted him in the saddle between Shasta and Shastina. The climber’s location was a surprise to rescuers, as it was it was much lower than expected and an obvious terrain feature—information that could have identified his position._x000a_The CHP helicopter refueled and off-loaded equipment at Mercy Medical Mt. Shasta, flew back to the Shasta/Shastina saddle, and loaded the climber. He was dropped off at Bunny Flat and was in decent shape, albeit dehydrated and very hungry. He said that he had slipped and fallen, losing his helmet and glove in the process._x000a_ANALYSIS_x000a_Because Mt. Shasta is a wilderness area, rangers make an attempt to preserve wilderness characteristics by using the minimum means necessary for all rescues. However, rangers believe the decision to use a helicopter for this rescue was reasonable and prudent. Choosing to not use mechanized equipment would have dramatically increased exposure not only to rescue personnel but also the climber._x000a_The climber was very inexperienced. He said this was his first time on snow with ice axe and crampons, and his first time on Shasta. He tried to climb in one day, by himself, unfamiliar with the route, in the dark, with no map/compass or GPS. He left his pack at Misery Hill. He could not find his way back down on a perfect, sunny day. He chose to climb in February. A winter climb of Mt. Shasta can up the ante considerably. Weather conditions could have been much worse, as well as the outcome of his situation. He learned some lessons, to say the least, and was very thankful. “I thought I was going to die several times,” he told rangers._x000a_We leave it to avalanche educator Jill Fredston to sum up this type of incident: “Every accident, of any kind, is preceded by a chain of events or errors, but each is set into motion at one irreversible moment. Until that moment, the accident might have been prevented.” (Source: Mt. Shasta Wilderness Climbing Ranger Report 2015.)"/>
    <n v="8"/>
    <m/>
    <m/>
    <m/>
    <m/>
    <m/>
    <n v="1"/>
    <m/>
    <m/>
    <n v="1"/>
    <m/>
    <m/>
    <m/>
    <x v="0"/>
    <m/>
    <n v="1"/>
    <x v="1"/>
    <x v="1"/>
    <x v="1"/>
    <x v="1"/>
    <x v="0"/>
    <x v="0"/>
    <m/>
    <m/>
    <x v="1"/>
    <n v="1"/>
    <n v="1"/>
    <m/>
    <x v="0"/>
    <x v="1"/>
    <m/>
    <m/>
    <m/>
    <x v="0"/>
    <m/>
    <m/>
    <m/>
    <m/>
    <m/>
    <m/>
    <x v="0"/>
    <m/>
    <m/>
    <m/>
    <m/>
    <m/>
    <m/>
    <m/>
    <m/>
    <m/>
    <m/>
    <m/>
    <m/>
    <x v="0"/>
    <m/>
    <m/>
    <m/>
    <m/>
    <m/>
    <m/>
    <m/>
    <n v="1"/>
    <m/>
    <m/>
    <m/>
    <m/>
    <m/>
    <m/>
    <m/>
    <m/>
    <m/>
    <x v="1"/>
    <m/>
    <n v="1"/>
    <m/>
    <m/>
    <m/>
    <m/>
    <m/>
    <n v="1"/>
    <m/>
    <m/>
    <m/>
    <m/>
    <m/>
    <m/>
    <m/>
    <m/>
    <m/>
    <m/>
  </r>
  <r>
    <x v="2212"/>
    <s v="Rappel Failure – Inadequate Anchor _x000a_Arizona, Tonto National Forest, Coon Bluff Recreation Area"/>
    <x v="27"/>
    <s v="In January, Arizona State University student Katelyn Conrad died after falling 125 to 150 feet to the ground while rappelling. Conrad, who had some climbing experience, and two other women were part of a group practicing rappelling techniques. The three women set up their rappel at the top of the cliff, and two of the women successfully completed single-strand rappels down the cliff face. When Conrad weighted the rope to begin her own rappel, the rope pulled free of the anchor and she fell to the ground, sustaining fatal injuries. (Sources: News stories and online reports from eyewitnesses.)_x000a_ANALYSIS_x000a_Based on eyewitness accounts, it is believed the accident was the result of a failed “biner block” rappel setup. The biner block is commonly used by canyoneers mak- ing long rappels, so they can use a single full-strength rope and then retrieve the rope by pulling on a much lighter cord. At the anchor, the rappel rope is tied to a carabiner that blocks the smaller rope from pulling through the anchor._x000a_When Conrad fell during her rappel, the full rope came down with her. The anchor (a sling around a large block with a “rapide,” a.k.a. quick-link, rappel ring) did not fail. A locked carabiner, used in the biner block setup, was found adjacent to the anchor._x000a_In this instance, the climbers appear to have either (A) tied a clove hitch to the blocking carabiner that was poorly tied and/or poorly positioned such that it slipped and allowed the rope to pull through, or else (B, more likely) accidentally tied a Munter hitch instead of a clove hitch. The hitch held long enough for the first two women to rappel and then shifted under Conrad’s weight and released. There was no backup._x000a_Although the biner block (and the related Reepschnur anchor set-up) are useful techniques for certain situations, they should not be used in normal climbing or rappelling, where a standard double-rope rappel is preferred. Learning or practicing these specialty techniques should always be done under expert supervision. (Source: The Editors, with information from eyewitness accounts.)"/>
    <n v="7"/>
    <m/>
    <m/>
    <m/>
    <m/>
    <m/>
    <m/>
    <m/>
    <m/>
    <m/>
    <n v="1"/>
    <m/>
    <m/>
    <x v="1"/>
    <m/>
    <m/>
    <x v="1"/>
    <x v="0"/>
    <x v="0"/>
    <x v="1"/>
    <x v="0"/>
    <x v="0"/>
    <m/>
    <m/>
    <x v="0"/>
    <m/>
    <m/>
    <m/>
    <x v="0"/>
    <x v="0"/>
    <m/>
    <m/>
    <m/>
    <x v="0"/>
    <m/>
    <m/>
    <m/>
    <m/>
    <m/>
    <m/>
    <x v="0"/>
    <m/>
    <m/>
    <m/>
    <m/>
    <m/>
    <m/>
    <m/>
    <m/>
    <m/>
    <m/>
    <m/>
    <m/>
    <x v="0"/>
    <m/>
    <m/>
    <m/>
    <m/>
    <m/>
    <m/>
    <m/>
    <m/>
    <m/>
    <m/>
    <m/>
    <m/>
    <n v="1"/>
    <m/>
    <m/>
    <m/>
    <m/>
    <x v="1"/>
    <n v="1"/>
    <m/>
    <m/>
    <n v="1"/>
    <m/>
    <m/>
    <n v="1"/>
    <m/>
    <m/>
    <m/>
    <m/>
    <m/>
    <m/>
    <m/>
    <m/>
    <m/>
    <m/>
    <m/>
  </r>
  <r>
    <x v="2213"/>
    <s v="Rappel Failure – Inadequate Anchor, Piton Pulled Out _x000a_Utah, Canyonlands National Park, Monster Tower"/>
    <x v="27"/>
    <s v="On May 30, a 47-year-old man from Colorado was killed when his anchor failed while descending Monster Tower, above the White Rim in Canyonlands National Park. The victim, Climber A, was climbing with two companions, Climber B (27) and Climber C (15). The weather was hot, and in addition to their climbing gear all three carried daypacks with food, water, and extra clothing._x000a__x000a_After some trial and error, the group found the base of the Kor Route (5.10 R), their intended climb for the day. The approach to the base of the route involves about 50 feet of 4th-class scrambling with a short section of easy 5th class. The three noted that this section, while easy on the way up, might be more difficult to downclimb with their packs at the end of the day. They opted to leave two of the packs above the scramble, at the start of the actual route, and climb the tower with one small pack. They anchored to an old piton at the base of the Kor Route, and Climber A began leading._x000a__x000a_After climbing through pitch five, only Climber A wanted to continue to the summit, as the others were getting tired and thirsty. They considered rappelling, but didn’t want to descend on the worn and aged anchors of the Kor Route, so after Climber A topped out, he lowered back to the other two climbers, and all three descended via the bolted anchors of the North Ridge Route. The three reached the saddle between Monster Tower and Washer Woman without incident and continued to the ground._x000a__x000a_They still had to retrieve the packs at the base of the Kor Route. Climber A, followed by Climber B, hiked around the tower and scrambled up the approach again, planning to lower the packs off the old piton at the base and then either rappel or scramble back down. Climber A threaded the rope through the piton and set up a rappel as Climber B changed out of her climbing shoes. Climber A began rappelling, and then Climber B heard the sound of metal pulling out of the rock and a yell, and she saw that the piton and rope were gone. Climber C was screaming but didn’t respond to questions from Climber B. Within about five minutes, Climber B had downclimbed the approach to Climber A, who was tangled in the climbing rope, with the old piton still attached. His skin was white. Climber B found no pulse or respiration. They had a cell phone signal, and Climber B told Climber C to call 911 while she began CPR. Climbers B and C performed CPR for the next hour while communicating with climbing rangers and the sheriff’s department._x000a__x000a_With daylight fading, the SAR team decided there wasn’t enough light todeploy a helicopter and were forced to drive in to the basin. They reached the party at the base of the tower around midnight and helped Climbers B and C back to the vehicles, where they all camped for the night. The next morning, a helicopter was sent in to retrieve Climber A’s remains._x000a__x000a_ANALYSIS_x000a__x000a_Though Monster Tower is remote, it receives regular ascents, and several climbers in an online forum attested to having recently rappelled off the same piton without incident. Nonetheless, antiquated fixed hardware, especially in the soft sandstone of the desert, should be thoroughly bounce-tested (with a backup) before committing to it. When rappelling off fixed gear, it’s always prudent to back up the anchor with removable pieces when possible, until the last climber descends. And if there is any doubt about the integrity of a single piece of gear, leave a backup._x000a__x000a_According to Climber B, the unexpected heat of the day and the resulting exhaustion and dehydration likely contributed to their decision-making, both in choosing to rappel instead of downclimb from the base of the climb, as well as to rappel off the piton without testing or backing it up. Carry plenty of water when climbing in the desert, especially during the hotter months. (Source: Anonymous first-hand account.) "/>
    <n v="9"/>
    <m/>
    <n v="1"/>
    <m/>
    <n v="1"/>
    <m/>
    <n v="1"/>
    <m/>
    <m/>
    <m/>
    <m/>
    <m/>
    <m/>
    <x v="1"/>
    <m/>
    <m/>
    <x v="1"/>
    <x v="0"/>
    <x v="0"/>
    <x v="0"/>
    <x v="0"/>
    <x v="0"/>
    <m/>
    <m/>
    <x v="0"/>
    <m/>
    <m/>
    <m/>
    <x v="0"/>
    <x v="0"/>
    <n v="1"/>
    <m/>
    <m/>
    <x v="0"/>
    <m/>
    <m/>
    <m/>
    <m/>
    <m/>
    <m/>
    <x v="0"/>
    <m/>
    <m/>
    <m/>
    <m/>
    <m/>
    <m/>
    <m/>
    <m/>
    <m/>
    <m/>
    <m/>
    <m/>
    <x v="0"/>
    <m/>
    <n v="1"/>
    <m/>
    <m/>
    <m/>
    <m/>
    <m/>
    <m/>
    <m/>
    <m/>
    <m/>
    <m/>
    <m/>
    <m/>
    <m/>
    <m/>
    <m/>
    <x v="0"/>
    <n v="1"/>
    <m/>
    <m/>
    <n v="1"/>
    <m/>
    <m/>
    <m/>
    <m/>
    <m/>
    <m/>
    <n v="1"/>
    <m/>
    <m/>
    <m/>
    <m/>
    <m/>
    <m/>
    <m/>
  </r>
  <r>
    <x v="2214"/>
    <s v="River Crossing – Fatigue _x000a_Alaska, Brooks Range, Arctic National Wildlife Refuge"/>
    <x v="27"/>
    <s v="Four friends—Dave, Edward, Greg, and Jill—planned to attempt Mt. Itso (8,975 feet) in the Brooks Range. The group flew to the upper Jago River landing site and crossed the river without incident. After five days of strenuous effort, via two different sides of the mountain, the group turned around on June 18, about 800 feet below the summit, in poor weather._x000a__x000a_The retreat was exhausting, part of it spent post-holing to their thighs in soft late-afternoon snow along a creek described by Greg as “much swollen in volume due to precipitation and the time of day.” After a 16-hour day they reached camp, soaked and exhausted._x000a__x000a_They slept in late on the 19th and began hiking around noon toward the Jago River Valley, from which they planned to call for a flight out from the more acces- sible lower Jago River landing zone. In his account of the day, Greg noted that, “The middle fork of Trident Creek had been a pretty easy crossing two days ago, but was now quite the raging stream. We crossed it OK without ropes, but Dave and I talked to each other afterward, noticing that Edward seemed rather tentative and shaky as he made his way across.”_x000a__x000a_After the crossing, Edward led the way most of the day. At the final talus slope, Greg came upon Edward sprawled on his back on a large, flat rock. Greg asked if he was OK. Edward replied, “barely,” and explained that a rock had given way and he’d fallen. Greg reported that he seemed fine after a few minutes. The group examined his head for injuries and carried his pack across a few more yards of talus._x000a__x000a_Dave told Greg he wanted to get the Jago River crossing done that evening, “so we’d have it over with.” Edward concurred. Jill and Greg didn’t object, although Greg mentioned that river levels were lower in the mornings._x000a__x000a_At about 6 p.m., Edward spotted an 80-foot-wide, rapid-free stretch of river that looked promising. According to Greg, “We all agreed, either verbally or by lack of dissent, that this place seemed like our best bet.”_x000a__x000a__x000a__x000a__x000a_They tied a 100-foot rope and 50-foot rope together with a double fisherman’s knot. Greg put on his harness, tied into the end of the 50-foot rope, and set off. He reported, “There had been talk of the followers using a prusik knot, which would secure them to the rope, but the double fisherman’s knot in the middle made that impossible. So the idea was to use a carabiner on a sling instead, which would pass over the knot but not connect the person to the rope firmly.”_x000a__x000a_Using an ice axe for support, Greg successfully crossed the river, but the cur- rent forced him downstream with each step. The deepest part was about 2.5 feet, and he was forced to crouch to keep his stance, so the water was nearly to his waist. When he reached the other side he moved upstream to secure the rope directly across the river from his partners. Greg placed a sling around a rock, connected his harness to the sling so he could use his body weight to keep it in place, then attached the rope to his belay device._x000a__x000a_Edward was ready to go first and clipped in to the main rope with a carabiner on a sling. He set off at about 6:15 p.m. He buckled the chest and waist straps on his frame pack for more load stability. His sleeping bag was attached to the outside bottom of his pack. Also using his ice axe for stability, Edward took a more direct route than Greg had, as he was forced to follow the taut rope. When he reached the deepest point, about two-thirds of the way across, he stopped and began to struggle. Edward was in almost waist-deep, and most of his pack and the sleeping bag were soaked._x000a__x000a_Greg remembered, “After 30 seconds we were concerned for Edward. He was still upright but did not seem to be able to stabilize himself, and he was clearly in trouble. I was powerless to do anything and just sat there watching him, hoping he would somehow start making progress. I don’t know if giving him some slack would have helped, but it didn’t occur to me—unconsciously, I may have thought that a taut and stable rope would be the best solid anchor for him.... He made no attempt to unbuckle his pack, and it may have been dragging him down._x000a__x000a_“The next thing I recall is seeing Dave, on the opposite bank, walk over to his big rock anchor and undo the coils holding the rope in place. I instantly grasped that his idea was that Edward would then be caught in the flow, and my anchor would then pendulum him over to my side of the river, where he would come ashore. Freed up, he could also perhaps ditch his pack or swim ashore._x000a__x000a_“My recollection is that when the rope went loose, Edward suddenly went from his semi-upright stance to face-down in the water, under his pack, and started floating downstream like a log. He stopped briefly when I felt his weight on the rope in my belay device, and I held him for a second. But then the rope went sud- denly slack, and I knew immediately that his sling carabiner had gone off the end of the rope. Under the weight of his pack, he was now sailing down the river in the current. I was shocked most by his lack of motion—he was not swimming, thrashing, or moving at all.”_x000a__x000a_Dave ran along his side of the river and got downstream from Edward, swam out to him, and managed to pull his body to shore almost a mile below the crossing site. Edward had been in the water approximately 10 minutes. Dave and Jill began CPR immediately and took turns trying to save Edward’s life for two hours, until 8:30 p.m. Greg used a satellite phone to call pilot Kirk Sweetsir, who notified county authorities, who then arranged for a helicopter._x000a__x000a_ANALYSIS_x000a__x000a_Several factors contributed to this tragedy:_x000a__x000a_Group fatigue and possible injury during Edward’s talus fall. There were indications before the river crossing that Edward was not functioning either physically or mentally at his optimum. During the crossing, he moved very slowly, lengthening his exposure to the cold water and possible hypothermia._x000a__x000a_Lack of preparation for rigorous Alaskan river crossings. While the group had experience as climbers and mountaineers, they didn’t know or use the best river crossing techniques._x000a__x000a_Desire by the group to “get the crossing over with.” Heuristics and poor group decision-making appear to have played a significant part in the choice to cross the Jago River immediately instead of waiting until morning. Edward and Dave drove this decision, and Jill and Greg “didn’t object.” If they had re-evaluated the situation, the group may have changed where, when, or how they crossed the river._x000a__x000a_Use of the rope. The group did not have a plan for how the rope would be used in case of an accident. Roped river crossings are an advanced technique, with the potential to increase hazards if not executed skillfully. The taut rope, which angled upstream during the second half of the crossing, may have made it more difficult for Edward to make progress._x000a__x000a_Failure to loosen the hip belt and sternum strap of the pack. The group had briefly discussed the merits and demerits of unbuckling their backpacks, but de- cided to leave them buckled for greater load stability. Experts generally recommend that hip belts and sternum straps be unbuckled during river crossings, so the pack can be jettisoned more easily in an emergency. (Source: Compiled by Dick Dorworth, with input from the team members.) "/>
    <n v="7"/>
    <m/>
    <m/>
    <m/>
    <m/>
    <m/>
    <m/>
    <m/>
    <m/>
    <m/>
    <m/>
    <n v="1"/>
    <m/>
    <x v="1"/>
    <m/>
    <m/>
    <x v="1"/>
    <x v="1"/>
    <x v="0"/>
    <x v="1"/>
    <x v="0"/>
    <x v="0"/>
    <m/>
    <n v="1"/>
    <x v="0"/>
    <m/>
    <m/>
    <m/>
    <x v="0"/>
    <x v="1"/>
    <m/>
    <m/>
    <m/>
    <x v="0"/>
    <m/>
    <m/>
    <m/>
    <m/>
    <m/>
    <m/>
    <x v="0"/>
    <m/>
    <m/>
    <n v="1"/>
    <m/>
    <m/>
    <m/>
    <m/>
    <m/>
    <m/>
    <m/>
    <m/>
    <m/>
    <x v="0"/>
    <m/>
    <m/>
    <m/>
    <m/>
    <m/>
    <m/>
    <m/>
    <n v="1"/>
    <m/>
    <m/>
    <m/>
    <m/>
    <m/>
    <m/>
    <m/>
    <m/>
    <m/>
    <x v="1"/>
    <m/>
    <m/>
    <m/>
    <m/>
    <m/>
    <m/>
    <m/>
    <m/>
    <m/>
    <m/>
    <m/>
    <n v="1"/>
    <m/>
    <m/>
    <m/>
    <m/>
    <m/>
    <m/>
  </r>
  <r>
    <x v="2215"/>
    <s v="Rock Slide _x000a_Canada, Alberta, Grand Sentinel"/>
    <x v="27"/>
    <s v="On August 15, 2014, Will Richardson-Little and I started hiking toward the Grand Sentinel at 7:20 a.m. from the Moraine Lake parking lot. Our objective was to climb the normal route on the south face (4 pitches, 5.9). We had a standard rack, double ropes, and helmets._x000a__x000a_We reached Sentinel Pass about two hours later and started our descent toward the Sentinel. Following the guidebook description, we scrambled along the scree slopes on the left side of the valley (the same side as the Sentinel). The rock was loose and unsettled. A rock the size of a tennis ball fell past me, and I should have taken this as a sign. It had rained lightly the day before, and weather forecasts called for a 30 to 50 percent chance of rain during the day. No rainfall occurred, however._x000a__x000a_It took about 30 to 45 minutes to cross the scree slope to reach the Sentinel. After we’d completed the first pitch, between 10 a.m. and 11 a.m., we heard the sound of falling rock. A significant rock slide, lasting five minutes, occurred on the scree slopes we had just crossed, not half an hour earlier. The rock slide was 50 to 100 meters wide. Large boulders, the size of milk crates or possibly larger, were hurtling down with alarming force. The thunder, cracks, and rumbles of the slide could be heard across the valley. After the rock slide, my partner and I realized that we were very lucky. If we had been caught in that area, with nowhere to take cover, we both surely would have been killed._x000a__x000a_Analysis_x000a__x000a_The slide was likely due to warming temperatures in the late morning and melting snowpack high on Pinnacle Mountain. The melting snow, loose rock, and wet conditions likely caused a large boulder or boulders to be released from the snow. The subsequent fall of these large rocks initiated a full rock slide. Scattered rockfall continued throughout the day, and gave us an unsettling and constant reminder of how fortunate we were._x000a__x000a_We completed the standard route on the Grand Sentinel (an excellent climb) and descended directly downhill from the Sentinel and across the valley to return by the hiker's trail. Our alternative route was on the opposite side of the scree slopes, adding about 15 minutes to the descent._x000a__x000a_This near miss taught us a good lesson about being aware of objective hazards near and far. When the day’s objective is a rock climb, it can be easy to get short-sighted and forget there are other, bigger hazards all around. In the alpine environment, it’s smart to get a very early start, even for a short rock climb. (Source: Eric Chow.)"/>
    <n v="5"/>
    <m/>
    <m/>
    <m/>
    <m/>
    <m/>
    <m/>
    <m/>
    <m/>
    <m/>
    <m/>
    <m/>
    <m/>
    <x v="0"/>
    <m/>
    <n v="1"/>
    <x v="1"/>
    <x v="0"/>
    <x v="0"/>
    <x v="0"/>
    <x v="0"/>
    <x v="0"/>
    <m/>
    <m/>
    <x v="0"/>
    <m/>
    <m/>
    <m/>
    <x v="0"/>
    <x v="0"/>
    <m/>
    <m/>
    <m/>
    <x v="0"/>
    <m/>
    <m/>
    <m/>
    <m/>
    <m/>
    <m/>
    <x v="0"/>
    <m/>
    <m/>
    <m/>
    <m/>
    <m/>
    <m/>
    <m/>
    <n v="1"/>
    <m/>
    <m/>
    <m/>
    <m/>
    <x v="0"/>
    <m/>
    <m/>
    <m/>
    <m/>
    <m/>
    <m/>
    <m/>
    <m/>
    <m/>
    <m/>
    <m/>
    <m/>
    <m/>
    <m/>
    <m/>
    <m/>
    <m/>
    <x v="1"/>
    <m/>
    <m/>
    <m/>
    <m/>
    <m/>
    <m/>
    <m/>
    <m/>
    <m/>
    <m/>
    <m/>
    <m/>
    <m/>
    <n v="1"/>
    <m/>
    <m/>
    <m/>
    <m/>
  </r>
  <r>
    <x v="2216"/>
    <s v="Rockfall _x000a_Arizona, Kaibab National Forest, Sycamore Falls"/>
    <x v="27"/>
    <s v="On June 25, a Boy Scout group was climbing and rappelling at Sycamore Falls (a.k.a. Paradise Forks). At approximately 11:30 in the morning, the first rappeller (age 56) was struck in the left knee and foot by a falling rock when he was approximately 20 feet above the canyon floor. He was able to safely lower himself to the bottom of the canyon. When search and rescue personnel arrived, they raised him about 100 feet to the rim of the canyon; he was then transferred to an ambulance. Lacerations in his knee and foot both required stitches._x000a_Analysis_x000a_It is difficult to say how this accident might have been prevented. The edge of the canyon appeared to be clean and free of loose rocks, and it is unknown where the falling rock came from or how it was dislodged. The rappeller was using appropriate and adequate safety equipment, including a figure 8 descender, helmet, and a top belay. (Source: Aaron Dick, SAR Coordinator, Coconino County Sheriff’s Office.)"/>
    <n v="4"/>
    <m/>
    <m/>
    <m/>
    <m/>
    <m/>
    <m/>
    <n v="1"/>
    <m/>
    <m/>
    <m/>
    <m/>
    <m/>
    <x v="0"/>
    <m/>
    <m/>
    <x v="1"/>
    <x v="0"/>
    <x v="0"/>
    <x v="0"/>
    <x v="0"/>
    <x v="0"/>
    <m/>
    <m/>
    <x v="0"/>
    <m/>
    <m/>
    <m/>
    <x v="0"/>
    <x v="0"/>
    <m/>
    <m/>
    <m/>
    <x v="0"/>
    <m/>
    <m/>
    <m/>
    <m/>
    <m/>
    <m/>
    <x v="0"/>
    <m/>
    <m/>
    <m/>
    <m/>
    <m/>
    <m/>
    <m/>
    <n v="1"/>
    <m/>
    <m/>
    <m/>
    <m/>
    <x v="0"/>
    <m/>
    <m/>
    <m/>
    <m/>
    <m/>
    <m/>
    <m/>
    <m/>
    <m/>
    <m/>
    <m/>
    <m/>
    <m/>
    <m/>
    <m/>
    <m/>
    <m/>
    <x v="1"/>
    <m/>
    <m/>
    <m/>
    <m/>
    <m/>
    <m/>
    <m/>
    <m/>
    <m/>
    <m/>
    <m/>
    <n v="1"/>
    <m/>
    <m/>
    <m/>
    <m/>
    <m/>
    <m/>
  </r>
  <r>
    <x v="2217"/>
    <s v="Rockfall _x000a_Oregon, Mt. Washington"/>
    <x v="27"/>
    <s v="In the evening of October 11, a 20-year-old solo climber was hit in the head by rockfall while rappelling the summit block of this 7,795-foot volcano. This caused her to fall about 15 feet and badly injure a knee. The climber was able to descend to about 6,200 feet, but could not continue. She called for help at around 11:25 p.m., and her cell phone battery then died. Rescuers were able to locate her around 7 a.m. Because of the nature of her injuries and the rugged location, she was airlifted from the scene by Oregon Army National Guard helicopter. (Source: Corvallis Mountain Rescue Unit and news reports.)_x000a__x000a_ANALYSIS_x000a__x000a_A similar accident occurred on Mt. Washington in July, when a climber was hit by rockfall while rappelling the upper mountain. Both incidents suggest the importance of using a backup, such as a friction hitch, when rappelling in areas of loose rock. The friction hitch can prevent a climber from falling to the end of the ropes if incapacitated._x000a__x000a_In August, another climber was hit by rockfall while hiking the descent trail from Mt. Washington. On mountains with known rockfall dangers, helmets are mandatory and climbing or descending underneath other parties is unwise. (Source: The Editors.) "/>
    <n v="8"/>
    <m/>
    <n v="1"/>
    <m/>
    <m/>
    <m/>
    <m/>
    <m/>
    <m/>
    <m/>
    <m/>
    <m/>
    <m/>
    <x v="0"/>
    <n v="1"/>
    <m/>
    <x v="1"/>
    <x v="0"/>
    <x v="0"/>
    <x v="1"/>
    <x v="0"/>
    <x v="0"/>
    <m/>
    <m/>
    <x v="0"/>
    <n v="1"/>
    <m/>
    <m/>
    <x v="0"/>
    <x v="1"/>
    <m/>
    <m/>
    <m/>
    <x v="0"/>
    <m/>
    <m/>
    <m/>
    <m/>
    <m/>
    <m/>
    <x v="0"/>
    <m/>
    <m/>
    <m/>
    <m/>
    <m/>
    <m/>
    <m/>
    <n v="1"/>
    <m/>
    <m/>
    <m/>
    <m/>
    <x v="0"/>
    <m/>
    <m/>
    <m/>
    <m/>
    <m/>
    <m/>
    <m/>
    <m/>
    <m/>
    <m/>
    <m/>
    <m/>
    <m/>
    <n v="1"/>
    <m/>
    <m/>
    <m/>
    <x v="1"/>
    <m/>
    <m/>
    <m/>
    <n v="1"/>
    <m/>
    <m/>
    <m/>
    <m/>
    <m/>
    <m/>
    <m/>
    <m/>
    <m/>
    <m/>
    <m/>
    <n v="1"/>
    <m/>
    <m/>
  </r>
  <r>
    <x v="2218"/>
    <s v="Rockfall – Anchor Chopped _x000a_Utah, Little Cottonwood Canyon, The Thumb"/>
    <x v="27"/>
    <s v="On February 14, Carl Dec (48), Morgan Lavery (33), and Billy Smallen (33) were enjoying unseasonably warm and sunny weather on the Standard Thumb route (III 5.7) on the Thumb formation. The three climbers were very experienced, each of them certified climbing guides. The trio had climbed the first two pitches of the route and were preparing to start the Indecent Exposure variation (5.7), a well-traveled alternative to the fourth and fifth pitches. Dec and Smallen were both attached to the anchor with the rope, clove-hitched to the master point of an 8mm Dyneema sling that was clipped to the two-bolt anchor and extension-limited with an overhand knot. As it was a spacious stance, they both were anchored with tethers between six and eight feet long._x000a__x000a_Lavery began leading the first pitch of Indecent Exposure and was climbing through a section of double cracks when a large block dislodged. The block fell for approximately 30 feet before landing in the gully above the belay and exploding into various pieces._x000a__x000a_Dec had scrambled up a short ways and was standing with his feet even with the anchor when the rockfall came down. He was hit in the legs and knocked down, ending up in the corner of the alcove, on his back, with a block on his chest. Smallen was able to pendulum off the anchor to the right and avoid being hit, but then swung back on the anchor after the rockfall passed._x000a__x000a_At this point, Dec and Smallen were both hanging with their full weight on the anchor. Dec looked up to see that the rockfall had completely severed one leg of the anchor sling, and both climbers were now hanging from the master point with the intact leg of the sling clipped to the other anchor bolt. In addition to half the anchor sling being cut, the group’s two ropes suffered a total of four core shots, and both belay bolts and the biners that were attached to them were smashed to varying degrees. After assessing Dec’s injuries, the climbers added gear to the anchor and descended._x000a__x000a_ANALYSIS_x000a__x000a_Anchor construction and connection is often debated, but in this scenario there is no question that clipping the master point of a redundant anchor, which would not extend, saved two lives. If a sliding X (a.k.a. magic X) had been used to equalize the sling or cordelette, without extension-limiting knots, the anchor likely would have failed completely and the climbers likely would have been killed._x000a__x000a_Weather may have contributed to there being a loose block on this well-traveled route. The winter in Utah started off cold and wet and then went dry and warm. There was a substantial freeze/thaw cycle in the canyon that may have been enough to loosen the large block. In such areas it’s good to be wary of loose rock early in the season. (Source: Carl Dec, Red River Adventures.) _x000a__x000a_Note: An interview with Carl Dec is featured in Episode 7 of the Sharp End podcast."/>
    <n v="9"/>
    <m/>
    <m/>
    <m/>
    <m/>
    <n v="2"/>
    <n v="1"/>
    <m/>
    <m/>
    <m/>
    <m/>
    <n v="1"/>
    <m/>
    <x v="0"/>
    <m/>
    <n v="1"/>
    <x v="1"/>
    <x v="1"/>
    <x v="0"/>
    <x v="0"/>
    <x v="0"/>
    <x v="0"/>
    <m/>
    <n v="1"/>
    <x v="0"/>
    <m/>
    <m/>
    <m/>
    <x v="0"/>
    <x v="0"/>
    <m/>
    <m/>
    <m/>
    <x v="0"/>
    <m/>
    <m/>
    <m/>
    <n v="1"/>
    <m/>
    <m/>
    <x v="0"/>
    <m/>
    <m/>
    <m/>
    <m/>
    <m/>
    <m/>
    <m/>
    <m/>
    <m/>
    <m/>
    <m/>
    <m/>
    <x v="0"/>
    <m/>
    <m/>
    <m/>
    <m/>
    <m/>
    <m/>
    <m/>
    <m/>
    <m/>
    <m/>
    <n v="1"/>
    <m/>
    <m/>
    <m/>
    <n v="1"/>
    <m/>
    <m/>
    <x v="1"/>
    <n v="1"/>
    <m/>
    <m/>
    <m/>
    <m/>
    <m/>
    <m/>
    <n v="1"/>
    <m/>
    <m/>
    <m/>
    <m/>
    <m/>
    <m/>
    <m/>
    <m/>
    <m/>
    <m/>
  </r>
  <r>
    <x v="2219"/>
    <s v="Rope Sheath Destroyed _x000a_Colorado, Boulder Canyon"/>
    <x v="27"/>
    <s v="On September 12, I had a near miss when I was climbing a sport route called Twist and Shout (5.13c) at Coney Island in Boulder Canyon. The route has four fixed quickdraws on the overhanging top half of the route, two of which are regular quickdraws with a nylon dogbone, and two of which are chain-link draws with regular aluminum carabiners on the clipping ends. I briefly looked at the carabiners as I clipped them on my onsight attempt and did not notice any excessive wear or grooving. As I fell above the third fixed draw, which was a chain-link draw with an aluminum carabiner, the biner cut the sheath of the rope, exposing nearly 20 feet of the core._x000a__x000a_ANALYSIS_x000a__x000a_While Boulder Canyon is an extremely popular place to climb, this particular route is somewhat obscure and does not see a lot of traffic, so the condition of the fixed gear is not well-documented. Instead of going bolt to bolt to inspect the moves and the fixed gear, I was focusing on an onsight attempt and only gave the fixed draws a cursory inspection (the clips were difficult). Most of the danger from fixed draws comes from excessive grooving when the carabiner gets worn down. However, carabiners that come in contact with the bolt hanger can get nicks, abrasions, and small, rough teeth that are hard to see without careful inspection. When these carabiners are then placed on the rope-receiving end of the draw, such as for a replacement carabiner on a fixed draw, such burrs can knife the sheath. These can be very difficult to see, especially if you hang directly on the rope running through fixed draws when going bolt to bolt. If the condition of the gear is unknown, it's a good idea to clip directly into the bolt hanger with an independent draw, then fully inspect the fixed draw's condition before committing to using it. (Source: Jason Haas.)_x000a__x000a__x000a_[Editor’s note: This report also highlights the importance of inspecting and replacing carabiners on fixed quickdraws frequently. Steel carabiners last much longer than aluminum biners in such uses, but even steel biners eventually can develop rope-damaging grooves, nicks, and burrs.]"/>
    <n v="3"/>
    <m/>
    <m/>
    <m/>
    <m/>
    <m/>
    <m/>
    <m/>
    <m/>
    <m/>
    <m/>
    <m/>
    <m/>
    <x v="0"/>
    <m/>
    <n v="1"/>
    <x v="1"/>
    <x v="1"/>
    <x v="0"/>
    <x v="1"/>
    <x v="1"/>
    <x v="0"/>
    <m/>
    <m/>
    <x v="0"/>
    <m/>
    <m/>
    <m/>
    <x v="0"/>
    <x v="0"/>
    <m/>
    <m/>
    <m/>
    <x v="0"/>
    <m/>
    <m/>
    <m/>
    <m/>
    <m/>
    <m/>
    <x v="0"/>
    <m/>
    <m/>
    <m/>
    <m/>
    <m/>
    <m/>
    <m/>
    <m/>
    <m/>
    <m/>
    <m/>
    <m/>
    <x v="0"/>
    <m/>
    <m/>
    <m/>
    <m/>
    <m/>
    <m/>
    <m/>
    <m/>
    <m/>
    <m/>
    <m/>
    <m/>
    <m/>
    <m/>
    <m/>
    <m/>
    <m/>
    <x v="1"/>
    <m/>
    <m/>
    <m/>
    <m/>
    <m/>
    <m/>
    <m/>
    <m/>
    <m/>
    <m/>
    <m/>
    <m/>
    <m/>
    <m/>
    <n v="1"/>
    <m/>
    <m/>
    <m/>
  </r>
  <r>
    <x v="2220"/>
    <s v="Slip on Rock – No Rope or Anchor _x000a_Colorado, Rocky Mountain National Park, Lumpy Ridge, Batman Rock"/>
    <x v="27"/>
    <s v="Rocky Mountain National Park rangers were notified by climbers that a man fell from the summit of Batman Rock to the base around 6:15 p.m. on September 19. The 24-year-old Vancouver, British Columbia, man was hiking and scouting climbing routes. He was standing near the edge when he slipped. He was not roped up or anchored._x000a_Park rangers reached the man an hour later. He had not suffered life-threatening injuries but was unable to walk. Rangers spent the night with the man, and operations to evacuate him began the next morning. The technical rescue took place over steep and rocky terrain. Fifty people were involved with the litter carry-out. The team reached the Lumpy Ridge trailhead at 2:30 p.m., and the man was transferred to an ambulance from Estes Park Medical Center. (Source: Estes Park Trail-Gazette.)_x000a_ANALYSIS_x000a_Scouting routes requires diligence regarding proximity to the edge of the cliff and the security of footing. Often, climbers are excited and not paying attention to where they are placing their feet. One moment of inattention or loss of balance can result in going over the edge. When in doubt, anchor in. (Source: The Editors.)"/>
    <n v="3"/>
    <m/>
    <m/>
    <n v="1"/>
    <m/>
    <m/>
    <m/>
    <m/>
    <m/>
    <m/>
    <m/>
    <m/>
    <m/>
    <x v="0"/>
    <n v="1"/>
    <m/>
    <x v="1"/>
    <x v="1"/>
    <x v="1"/>
    <x v="1"/>
    <x v="0"/>
    <x v="0"/>
    <m/>
    <m/>
    <x v="1"/>
    <m/>
    <m/>
    <m/>
    <x v="0"/>
    <x v="0"/>
    <m/>
    <m/>
    <m/>
    <x v="0"/>
    <m/>
    <m/>
    <m/>
    <m/>
    <m/>
    <m/>
    <x v="0"/>
    <m/>
    <m/>
    <m/>
    <m/>
    <m/>
    <m/>
    <m/>
    <m/>
    <m/>
    <m/>
    <m/>
    <m/>
    <x v="0"/>
    <m/>
    <m/>
    <m/>
    <m/>
    <m/>
    <m/>
    <m/>
    <m/>
    <m/>
    <m/>
    <m/>
    <m/>
    <m/>
    <m/>
    <m/>
    <m/>
    <m/>
    <x v="1"/>
    <n v="1"/>
    <m/>
    <m/>
    <m/>
    <m/>
    <m/>
    <m/>
    <m/>
    <m/>
    <m/>
    <m/>
    <m/>
    <m/>
    <m/>
    <n v="1"/>
    <m/>
    <m/>
    <m/>
  </r>
  <r>
    <x v="2221"/>
    <s v="Snake Dike Tragedy: Inadequate Anchor Tether, Inexperience _x000a_California, Yosemite Valley, Half Dome"/>
    <x v="27"/>
    <s v="Around sunset on November 7, Angela Uys (26) was at an anchor on Snake Dike (III 5.7), preparing to rappel. Her tether system was not effectively clipped to the anchor, and when she weighted the system it failed. She fell approximately 500 feet to her death._x000a_At 9 that morning, Angela, Mason Kropp, and Samantha (Sam) Perry started up the Mist Trail toward Snake Dike. They were behind schedule because Angela had not arrived at their campsite in Yosemite Valley until 3 a.m., due to commitments in San Francisco. When they reached the base of the route, around 11:30 a.m., another party of three was climbing the first pitch._x000a_At 1 p.m., after waiting 1.5 hours for the other party to clear, Mason began to lead the first pitch. Sam led the second, and Mason led the third. They were climb- ing with a single 70m rope, with Mason and Sam on opposite ends. Angela was attached to the middle of the rope with a figure 8 on a bight, clipped to a locking carabiner on her harness’ belay loop._x000a_For her anchoring system, Angela had girth-hitched a Metolius Personal Anchor System (PAS) to her belay loop. She had extended the free end of the PAS by girth-hitching to it one end of a 44-inch Metolius Rabbit Runner (a runner with a sewn loop on each end). She clipped the free end of the runner to the anchors with a locking carabiner and clipped the rope to the anchor as her backup. She reasoned that this extended configuration would allow her to stay well below the anchor, thus providing more space for the leader and belayer._x000a_The sun was setting behind Glacier Point as Mason finished leading the third pitch. At that point they decided to rappel, given the late hour, the slow party ahead of them, and the possibility of a difficult, icy descent. None of them had climbed Snake Dike or descended Half Dome before._x000a_After reaching the third-pitch anchors, Mason decided they should rappel from an alternate anchor 20 feet below and to climber’s right of his location. The alternate anchor had rappel rings and was closer to the next anchor they would use on their retreat. Mason asked Angela to climb to the alternate anchor, clip in, and then unclip from the rope so that he could belay Sam up to join her._x000a_Mason remembers looking down and seeing that Angela had not clipped a loop of the PAS into the anchor using a locking carabiner, as he had expected. As he recalls, she placed a locker on the anchor, but from his position it appeared she had threaded the end of the sling/PAS through the locker and closed the loop by clipping it back to her harness. It did not look like she had captured one of the sewn loops of the PAS on the anchor locker. As Sam climbed toward Angela’s position, they heard her scream and watched as she tumbled down the rock face. They yelled for the party just above them to call 911._x000a_Mason and Sam rappelled as fast as they could. On the way down they saw that a locker was still attached to one bolt of the anchor Angela was using. There was nothing else left at the anchor. In his haste to get to the ground, Mason rappelled off the end of the rope on his last rappel. He fell about 10 feet and twisted his ankle. He found Angela below and climber’s right of the base of the climb. He checked for a pulse, but she was clearly dead._x000a_ANALYSIS_x000a_Mason and Sam each had five to seven years of trad-climbing experience, but Angela had limited outdoor experience, with only a few trad leads, and she was still learning the techniques involved._x000a_After her fall Angela’s PAS/runner system was still girth-hitched to her harness. The free end of the runner was loose with no carabiner clipped to it. Two locking carabiners were clipped to her belay loop. One, unlocked, had probably been used to clip into the midpoint of the lead rope. The other was clipped through the two loops of her PAS closest to her harness. The gate was open and the locking sleeve was screwed into the locked position, which prevented the gate from closing._x000a_At the anchor from which she fell, Angela attempted to clip into only one bolt with a single anchoring system before detaching herself from the rope. A fundamental principle of anchoring is redundancy. In this instance, having a separate sling independently clipped between her harness and a bolt would likely have prevented her death. Angela had clipped in to the second- and third-pitch anchor with her rope and the PAS/sling combo, providing redundancy. Perhaps because of haste, fatigue, or lack of training, she did not choose to create a backup at this anchor. Angela was new to multi-pitch climbing, and the team’s plan left her alone for the transition from being clipped to the rope to being attached to the anchor. Her faulty anchoring system may have been caught if one of the other climbers had been at the same anchor._x000a_Other factors may have contributed to the accident, including lack of sleep and distraction. Mason and Sam said Angela had taken many photos with her iPhone during the climb. She had the phone in her hand, presumably to take a photo, at the time she fell._x000a_With the available evidence, we can only speculate about the exact mechanism for Angela’s anchoring system failure. But the factors above increased the possibility of a critical incident. During the first week of climbing we learn about redundant anchor systems, and we must continue to use them. Regardless of experience level, watch what your partner is doing. If you see something that doesn’t look right, speak up! (Source: Ranger Jesse McGahey.)_x000a_An interview with Jesse McGahey about this incident can be heard in Episode 11 of the Sharp End podcast."/>
    <n v="11"/>
    <m/>
    <m/>
    <m/>
    <n v="1"/>
    <m/>
    <m/>
    <m/>
    <m/>
    <n v="1"/>
    <m/>
    <m/>
    <m/>
    <x v="1"/>
    <m/>
    <m/>
    <x v="1"/>
    <x v="0"/>
    <x v="0"/>
    <x v="0"/>
    <x v="0"/>
    <x v="0"/>
    <m/>
    <m/>
    <x v="0"/>
    <m/>
    <m/>
    <m/>
    <x v="0"/>
    <x v="0"/>
    <m/>
    <m/>
    <m/>
    <x v="0"/>
    <m/>
    <m/>
    <m/>
    <m/>
    <m/>
    <m/>
    <x v="0"/>
    <m/>
    <m/>
    <m/>
    <m/>
    <m/>
    <m/>
    <m/>
    <m/>
    <m/>
    <m/>
    <m/>
    <m/>
    <x v="0"/>
    <m/>
    <n v="1"/>
    <m/>
    <m/>
    <m/>
    <m/>
    <n v="1"/>
    <n v="1"/>
    <m/>
    <n v="1"/>
    <m/>
    <m/>
    <m/>
    <m/>
    <m/>
    <m/>
    <m/>
    <x v="1"/>
    <n v="1"/>
    <m/>
    <m/>
    <n v="1"/>
    <m/>
    <m/>
    <m/>
    <m/>
    <m/>
    <m/>
    <m/>
    <m/>
    <m/>
    <m/>
    <m/>
    <m/>
    <n v="1"/>
    <m/>
  </r>
  <r>
    <x v="2222"/>
    <s v="Stranded – Darkness, Inexperience, Climbing Alone _x000a_California, Mt. Shasta, Avalanche Gulch–Casaval Ridge"/>
    <x v="27"/>
    <s v="On April 10 a male climber in his 20s attempted a solo ski ascent via Avalanche Gulch and Casaval Ridge. The weather was clear and the conditions ideal for such a trip. He started climbing at 4 a.m. and did not summit until 7 p.m. While descending, though it was still light out, he got disoriented. He had decided not to ski—he later said he couldn’t get his skins off. He also mentioned that his GPS had stopped working. He decided to start glissading with his skis on his pack, but headed down the east side of the mountain. (Avalanche Gulch is on the south side.) While glissading, one of his skis fell off his pack. He was too tired to retrieve it and decided to leave his other ski too._x000a_The climber ended up spending the night in an open bivy in the Mud Creek/Konwakiton Glacier area. He called 911 that night and also activated his SPOT device. Lead climbing ranger Nick Meyers, alerted to the situation at 2 a.m., tried numerous times to reach the climber without success. A plan was made to search for the climber the next morning. Early on April 11, Meyers reached the climber by phone, and through conversation and the SPOT device’s signal, Meyers confirmed his location and talked him through walking over Sargents Ridge and down into the Old Ski Bowl. Meanwhile, Meyers asked for a California Highway Patrol (CHP) helicopter to fly over the area to confirm the climber’s location and be available in case of injury. CHP spotted him on top of Sargents Ridge and picked him up from there. He suffered no injuries other than exhaustion and damaged pride—and the loss of a sweet pair of skis._x000a_ANALYSIS_x000a_The climber was equipped with dual alpine ice axes with leashes, a harness, and various other top-notch gear. He was unfamiliar with the route and overburdened with his equipment. While it’s great to be prepared, there is a line between having enough equipment and too much unnecessary gear. Better research and planning would have helped the climber pack the appropriate equipment for his adventure. Also, GPS units have limitations, including battery failure. One needs to have a map and compass, and the skills to use them, as backup. (Source: Mt. Shasta Wilderness Climbing Ranger Report 2015.)"/>
    <n v="11"/>
    <m/>
    <m/>
    <n v="1"/>
    <m/>
    <m/>
    <m/>
    <m/>
    <m/>
    <n v="1"/>
    <m/>
    <m/>
    <m/>
    <x v="0"/>
    <m/>
    <n v="1"/>
    <x v="1"/>
    <x v="0"/>
    <x v="1"/>
    <x v="1"/>
    <x v="0"/>
    <x v="0"/>
    <m/>
    <m/>
    <x v="1"/>
    <n v="1"/>
    <n v="1"/>
    <m/>
    <x v="0"/>
    <x v="1"/>
    <m/>
    <m/>
    <m/>
    <x v="0"/>
    <n v="1"/>
    <m/>
    <m/>
    <m/>
    <m/>
    <m/>
    <x v="0"/>
    <m/>
    <m/>
    <m/>
    <m/>
    <n v="1"/>
    <m/>
    <m/>
    <m/>
    <m/>
    <m/>
    <m/>
    <m/>
    <x v="0"/>
    <m/>
    <m/>
    <m/>
    <m/>
    <m/>
    <m/>
    <m/>
    <n v="1"/>
    <m/>
    <m/>
    <m/>
    <m/>
    <m/>
    <m/>
    <m/>
    <m/>
    <m/>
    <x v="1"/>
    <m/>
    <n v="1"/>
    <m/>
    <m/>
    <m/>
    <m/>
    <m/>
    <m/>
    <m/>
    <n v="1"/>
    <m/>
    <m/>
    <m/>
    <m/>
    <m/>
    <m/>
    <m/>
    <m/>
  </r>
  <r>
    <x v="2223"/>
    <s v="Animal Bite _x000a_Oregon, Smith Rock State Park, Lower Gorge"/>
    <x v="27"/>
    <s v="On June 23, Bryan Simon (39) was bitten by a bat (species unknown) while climbing Pet Cemetery, a 5.11b sport route at the Catwalk Cliff of the Lower Gorge. After clipping the fifth bolt, the climber placed a hand under a flake on the left side of the route. Multiple bats flew from the flake, and Simon pulled his hand back to reveal three bleeding wounds, on the middle, ring, and pinkie fingers of his left hand. After asking his belayer to “take,” he lowered to the ground, where they immediately began to irrigate the wounds with clean water. Knowing that bats are carriers of the rabies virus, they hiked out of the gorge and called area hospitals to ascertain which had post-exposure prophylaxis (PEP) for rabies available. The climber received the full series of PEP over the next four weeks._x000a_ANALYSIS_x000a_Though fairly uncommon, these encounters should be taken seriously. Rabies is a fatal viral disease that must be treated promptly if suspected. Bats are a common reservoir of the rabies virus, and their habitat includes the flakes, cracks, and crevices in climbing areas. If you suspect a bite or scratch by a bat or other mammal that could carry the virus, clean the wound thoroughly with copious amounts of water and/or providone-iodine. Seek medical evaluation as soon as possible, and begin post-exposure prophylaxis if indicated. (Source: R. Bryan Simon.)"/>
    <n v="4"/>
    <m/>
    <m/>
    <m/>
    <m/>
    <m/>
    <n v="1"/>
    <m/>
    <m/>
    <m/>
    <m/>
    <m/>
    <m/>
    <x v="0"/>
    <m/>
    <n v="1"/>
    <x v="1"/>
    <x v="1"/>
    <x v="0"/>
    <x v="1"/>
    <x v="1"/>
    <x v="0"/>
    <m/>
    <m/>
    <x v="0"/>
    <m/>
    <m/>
    <m/>
    <x v="0"/>
    <x v="0"/>
    <m/>
    <m/>
    <m/>
    <x v="0"/>
    <m/>
    <m/>
    <m/>
    <m/>
    <m/>
    <m/>
    <x v="0"/>
    <m/>
    <m/>
    <m/>
    <m/>
    <m/>
    <m/>
    <n v="1"/>
    <m/>
    <m/>
    <m/>
    <m/>
    <m/>
    <x v="0"/>
    <m/>
    <m/>
    <m/>
    <m/>
    <m/>
    <m/>
    <m/>
    <m/>
    <m/>
    <m/>
    <m/>
    <m/>
    <m/>
    <m/>
    <m/>
    <m/>
    <m/>
    <x v="1"/>
    <m/>
    <m/>
    <m/>
    <m/>
    <m/>
    <m/>
    <m/>
    <m/>
    <m/>
    <m/>
    <m/>
    <n v="1"/>
    <m/>
    <m/>
    <m/>
    <m/>
    <m/>
    <m/>
  </r>
  <r>
    <x v="2224"/>
    <s v="Avalanche _x000a_Washington, Granite Mountain"/>
    <x v="27"/>
    <s v="On the morning of December 31, American Alpine Club President Doug Walker, along with two friends, set out to climb Granite Mountain, west of Snoqualmie Pass. They planned to follow the winter route that avoids the active main avalanche chute on the south side of the mountain. This route skirts the hazard to the west and eventually gains a shoulder leading to the open summit slopes above. Near treeline, Walker’s friends decided to turn back, and he continued to the summit solo. Late that afternoon, SAR resources were dispatched when he did not return to the parking lot. An advance team reached the summit lookout that night and reported no signs of Walker. Midmorning on New Year’s Day, searchers followed a fresh avalanche path that ran below the summit slopes into the trees west of the line of ascent. Walker’s body was found amid the debris, just below treeline._x000a_ANALYSIS_x000a_Granite Mountain is a popular hiking and training destination for climbers, as it is very close to Seattle—Walker had climbed it countless times. The weather on December 31 was clear, sunny, and windy, with a freezing level at 1,000 feet. Other parties that day had noted wind slab forming on the steeper terrain near the summit. Familiarity with a mountain has many times affected the decision-making of even the most experienced climbers. Most of his friends were not surprised to hear that Doug wanted to tag the summit. He was very familiar with the hazards of winter snow travel, but this time they claimed his life. (Source: The Editors.)"/>
    <n v="5"/>
    <m/>
    <m/>
    <m/>
    <m/>
    <m/>
    <m/>
    <m/>
    <m/>
    <m/>
    <m/>
    <n v="1"/>
    <m/>
    <x v="0"/>
    <m/>
    <m/>
    <x v="1"/>
    <x v="1"/>
    <x v="1"/>
    <x v="1"/>
    <x v="0"/>
    <x v="0"/>
    <m/>
    <m/>
    <x v="1"/>
    <n v="1"/>
    <m/>
    <m/>
    <x v="0"/>
    <x v="1"/>
    <m/>
    <m/>
    <m/>
    <x v="0"/>
    <m/>
    <m/>
    <m/>
    <m/>
    <n v="1"/>
    <m/>
    <x v="0"/>
    <m/>
    <m/>
    <m/>
    <m/>
    <m/>
    <m/>
    <m/>
    <m/>
    <m/>
    <m/>
    <m/>
    <m/>
    <x v="0"/>
    <m/>
    <m/>
    <m/>
    <m/>
    <m/>
    <m/>
    <m/>
    <m/>
    <m/>
    <m/>
    <m/>
    <m/>
    <m/>
    <m/>
    <m/>
    <m/>
    <m/>
    <x v="1"/>
    <m/>
    <m/>
    <m/>
    <m/>
    <m/>
    <m/>
    <m/>
    <m/>
    <m/>
    <m/>
    <m/>
    <m/>
    <m/>
    <m/>
    <m/>
    <m/>
    <m/>
    <n v="1"/>
  </r>
  <r>
    <x v="2225"/>
    <s v="Exposure – Inadequate Equiment _x000a_New Hampshire, Presidential Range, Mt. Adams"/>
    <x v="27"/>
    <s v="At 5 a.m. on February 15, Kate Matrosova, 32, of New York City, was dropped off at the Appalachia parking lot by her husband. She planned a one-day winter traverse of the northern Presidential Range, a technically moderate mountaineering objective that often has severe weather. The Mount Washington Observatory, ten miles south of Matrosova’s starting point, called for gusts up to 125 mph and wind-chill values of -70°F. Matrosova made her way up the Valley Way trail and began an ascent of Mt. Adams, a smaller but exposed peak._x000a_It appears Matrosova was beaten back from the 5,774-foot summit by the extremely high winds. She made her way back down the eastern side of Adams, where she reached the col between Adams and Mt. Madison, a half-mile above tree line. There is an Appalachian Mountain Club hut in this col, but it is closed for winter and offers no shelter. At around 3:30 p.m., Matrosova turned on her SPOT emergency locater beacon, initiating a search effort. Several New Hampshire Fish and Game officers and a small team from the Mountain Rescue Service headed up the trail at around 7 p.m. The team began their search just below tree line, where a second beacon signal had suggested Matrosova might have sought shelter. After several hours of searching, it became clear the beacon was sending faulty messages. The rescue team turned back in worsening weather._x000a_A larger rescue team, including members of Androscoggin Valley Search and Rescue, hiked up the next day in equally bad conditions. The wind gusted around 100 mph. At around 2 p.m. Matrosova’s body was found at Star Lake—painfully close to Matrosova’s original SPOT beacon position. She appeared to have been blown over by a strong gust of wind and was found with her headlamp on. The likely cause of death was hypothermia. (Sources: SAR personnel and news reports.)_x000a_ANALYSIS_x000a_Severe wind and freezing temperatures were the main contributing factors in Matrosova’s death. Matrosova was an experienced mountaineer, having climbed Rainer, Denali, and Aconcagua, but her lightweight, in-a-day approach to the traverse left her without the equipment to bivouac in such conditions. Knowing the weather forecast, recognizing when the weather is too extreme to continue, and altering a plan accordingly are extremely important parts of any mountaineering endeavor. The Mount Washington Observatory’s website (www.mwobs.org) posts an accurate forecast each morning on temperature, wind speed, and wind chill for these mountains._x000a_Carrying an emergency locater beacon on a solo hike or climb can increase safety, but not as much as a partner or bivouac gear. Moreover, this incident shows that beacon signals can be misleading to searchers, and they cannot be relied upon as your first line of defense. (Source: The Editors.)"/>
    <n v="5"/>
    <m/>
    <m/>
    <m/>
    <m/>
    <n v="1"/>
    <m/>
    <m/>
    <m/>
    <m/>
    <m/>
    <n v="1"/>
    <m/>
    <x v="1"/>
    <m/>
    <m/>
    <x v="1"/>
    <x v="1"/>
    <x v="1"/>
    <x v="1"/>
    <x v="0"/>
    <x v="0"/>
    <m/>
    <m/>
    <x v="0"/>
    <n v="1"/>
    <m/>
    <m/>
    <x v="0"/>
    <x v="1"/>
    <m/>
    <m/>
    <m/>
    <x v="0"/>
    <m/>
    <m/>
    <m/>
    <m/>
    <m/>
    <m/>
    <x v="0"/>
    <m/>
    <m/>
    <n v="1"/>
    <m/>
    <m/>
    <m/>
    <m/>
    <m/>
    <m/>
    <m/>
    <m/>
    <m/>
    <x v="0"/>
    <m/>
    <m/>
    <m/>
    <m/>
    <m/>
    <m/>
    <m/>
    <m/>
    <m/>
    <m/>
    <m/>
    <m/>
    <m/>
    <m/>
    <m/>
    <m/>
    <m/>
    <x v="1"/>
    <m/>
    <m/>
    <m/>
    <m/>
    <m/>
    <m/>
    <m/>
    <n v="1"/>
    <m/>
    <m/>
    <m/>
    <m/>
    <m/>
    <m/>
    <m/>
    <m/>
    <m/>
    <m/>
  </r>
  <r>
    <x v="2226"/>
    <s v="Fall on Ice – Climbing Unroped _x000a_Colorado, Eureka, First Gully"/>
    <x v="27"/>
    <s v="On January 30, Mark Miller (50) took a fatal fall while guiding First Gully, a four-pitch WI3 ice climb near Eureka. Miller, a climbing guide from Ouray, and his two clients were nearing the top of the low-angle climb. Miller was free soloing along-side the clients, giving pointers as one led the pitch, when he fell. According to the clients, a bulge of ice fractured unexpectedly under Miller and carried him down the route, about 800 feet. After descending, the climbers (one of whom was an emergency-room doctor) confirmed that Miller had died from injuries sustained in the fall. (Sources: Rock and Ice magazine, Climbing magazine.)_x000a_ANALYSIS_x000a_Miller was an influential member of the climbing community and an accomplished climber, with over 20 years of guiding experience. Even though First Gully was well within his soloing abilities, ice conditions are never certain. By climbing alongside his client, it is possible that Miller was forced out of the optimal line on the route and onto less solid ice. Fall protection should be considered whenever the consequences are major, even if the likelihood of a fall is very small. (Source: The Editors.)"/>
    <n v="6"/>
    <m/>
    <m/>
    <m/>
    <m/>
    <m/>
    <n v="1"/>
    <m/>
    <m/>
    <m/>
    <m/>
    <n v="1"/>
    <m/>
    <x v="1"/>
    <m/>
    <m/>
    <x v="1"/>
    <x v="1"/>
    <x v="1"/>
    <x v="1"/>
    <x v="0"/>
    <x v="0"/>
    <m/>
    <m/>
    <x v="1"/>
    <n v="1"/>
    <m/>
    <m/>
    <x v="0"/>
    <x v="0"/>
    <m/>
    <m/>
    <m/>
    <x v="1"/>
    <m/>
    <m/>
    <m/>
    <m/>
    <m/>
    <m/>
    <x v="0"/>
    <m/>
    <n v="1"/>
    <m/>
    <m/>
    <m/>
    <m/>
    <m/>
    <m/>
    <m/>
    <m/>
    <m/>
    <m/>
    <x v="0"/>
    <m/>
    <m/>
    <m/>
    <m/>
    <m/>
    <m/>
    <m/>
    <m/>
    <m/>
    <m/>
    <m/>
    <m/>
    <m/>
    <m/>
    <m/>
    <m/>
    <m/>
    <x v="1"/>
    <m/>
    <m/>
    <m/>
    <m/>
    <m/>
    <m/>
    <n v="1"/>
    <m/>
    <m/>
    <m/>
    <m/>
    <m/>
    <m/>
    <m/>
    <m/>
    <m/>
    <m/>
    <m/>
  </r>
  <r>
    <x v="2227"/>
    <s v="Fall on Rock – Anchor Knot Failure _x000a_North Carolina, Pisgah National Forest, Looking Glass Rock"/>
    <x v="27"/>
    <s v="On July 7, Transylvania County Rescue Team received a call at 3:36 p.m. regarding a fall with injury at the South Side of Looking Glass Rock. Wilderness First Responders were on scene when I (Karsten Delap) arrived at 4:08 p.m. to find the patient (male, early 20s) supine, with his girlfriend holding C-spine. The patient was not wearing a helmet, but said he did not hit his head and had not lost consciousness. He had an open fracture (already bandaged) to the right tibula/fibula and possible fracture to the left tib/fib as well as the left ankle._x000a_Once other rescuers arrived, we transported the patient to the trailhead via wheeled Stokes basket. Fox Mountain Guides provided steep-angle belays on the trail when necessary. Care was turned over to flight medics, and the patient proceeded to the landing zone in an ambulance._x000a_ANALYSIS_x000a_The climbers had planned to set up a top-rope from Stage Ledge on Looking Glass’ South Side. They scrambled to the ledge, built an anchor using two cams, and one of the climbers proceeded to lean back on the rappel. At this point, the climber stated, he felt the knot at the master point slip, hold for a second, and then he started to fall._x000a_I took photos of the scene at the base of the route and on top. When the climber hit the ground, his rappel rope was still threaded through the device clipped to his harness. Two locking carabiners, still locked, were clipped to the rope. On top, two nylon slings that were tied together to extend toward the lip remained connected to the anchor. At the other end was an overhand knot forming a loop._x000a_The evidence shows that the climber attempted to tie a BHK (Big Honking Knot) for a master point. Tied correctly, this overhand knot creates two bights of webbing or rope to provide redundant material at the master point. However, it is possible to tie the knot incorrectly and create a slipknot that looks similar but will fail under load. Check your knots before trusting them! (Source: Karsten Delap, Fox Mountain Guides.)"/>
    <n v="6"/>
    <m/>
    <m/>
    <n v="1"/>
    <m/>
    <m/>
    <m/>
    <m/>
    <m/>
    <m/>
    <m/>
    <m/>
    <m/>
    <x v="0"/>
    <n v="1"/>
    <m/>
    <x v="1"/>
    <x v="1"/>
    <x v="0"/>
    <x v="1"/>
    <x v="0"/>
    <x v="1"/>
    <m/>
    <m/>
    <x v="0"/>
    <m/>
    <m/>
    <m/>
    <x v="0"/>
    <x v="0"/>
    <m/>
    <m/>
    <m/>
    <x v="0"/>
    <m/>
    <m/>
    <m/>
    <m/>
    <m/>
    <m/>
    <x v="0"/>
    <m/>
    <m/>
    <m/>
    <m/>
    <m/>
    <m/>
    <m/>
    <m/>
    <m/>
    <m/>
    <m/>
    <m/>
    <x v="0"/>
    <n v="1"/>
    <m/>
    <m/>
    <m/>
    <m/>
    <m/>
    <m/>
    <m/>
    <m/>
    <m/>
    <m/>
    <m/>
    <n v="1"/>
    <m/>
    <m/>
    <m/>
    <m/>
    <x v="1"/>
    <n v="1"/>
    <m/>
    <m/>
    <m/>
    <m/>
    <m/>
    <m/>
    <m/>
    <m/>
    <m/>
    <m/>
    <m/>
    <n v="1"/>
    <m/>
    <m/>
    <m/>
    <m/>
    <m/>
  </r>
  <r>
    <x v="2228"/>
    <s v="Fall on Rock – Belay Error, Communication Problems _x000a_Colorado, Black Canyon of the Gunnison National Park"/>
    <x v="27"/>
    <s v="On October 24, Daniel Fullmer (34, over 15 years of experience) and I (32 years old, 15 years of experience) were climbing Scenic Cruise (V 5.10d). There was a party above us and at least another party within earshot on a nearby route. I was leading the Pegmatite Traverse (5.9+, pitch six). I was eight to ten feet shy of the anchor when I took an unexpected fall. I fell approximately 20 feet, hit a slabby ledge, flipped upside-down, and continued falling another 30 to 40 feet until the rope went taut. I had lost both my climbing shoes in the fall. I did a quick body scan and found I had minor scrapes on my ankles and left shoulder, a mild headache, and strong pain in my right ribs. I did not lose consciousness or feel lightheaded; my alertness was sufficient and I had no pain in my neck or back._x000a_I began to yell to Daniel to let him know I was OK, but I did not hear a response. I tied a prusik around the rope, inserted the rope in my Grigri, and began to ascend. I jugged up about 20 feet to a ledge where I found an old 1/4-inch bolt, and clipped in. I put on my approach shoes and tried again to establish communication with Daniel, with no response. My ribs were really hurting, and with every extension it felt like they were on fire. Just as I began to ascend toward a higher ledge, I noticed movement in the rope and assumed Daniel was moving toward me._x000a_A climber leads the infamous Pegmatite Traverse on the Scenic Cruise. Photo by Jediah Porter_x000a_I could see my gear at this point—a 0.75 BD Camelot had popped (marginal placement), but the rest of the gear had held. The failed piece had only added about five to eight feet to my fall. The last piece of gear, a yellow Metolius TCU, was bomber, but I did not want both of us weighting the piece, so I waited at the ledge for Daniel. He ascended to a big ledge, built an anchor, and lowered to me. We decided that we needed to bail, as I had lost my climbing shoes and was worried that I’d fractured my ribs. We proceeded to rappel the Cruise route, doing a total of five rappels. We ended up losing a few cams, nuts, and webbing, but overall we got down quickly and efficiently. I ended up with a several muscle tears, a mild concussion, and bruised ribs, but no fractures or lasting injuries. My new Black Diamond Vapor helmet took the majority of the blow, with an indentation the size of a softball about 3/8-inch deep in the right rear and bottom of the helmet. I’m lucky I was wearing this new helmet, as my old-school suspension helmet does not cover the full back of my head._x000a_ANALYSIS_x000a_After debriefing the incident, I discovered that Daniel had clearly heard the command, “Daniel, off belay.” Whether there was another climber named Daniel in a neighboring party or he had just misunderstood a nearby “off belay” command, he believed it was me who had shouted and took me off belay. I fell shortly afterward._x000a_I had experienced something similar while belaying on the previous pitch, hearing some faint command, but I decided to keep the belay on, thinking that I would remove it once the rope was being pulled in rapidly, indicating Daniel was preparing to belay me. About five minutes later, I heard a clear, “Chas, off belay,” confirming that the original, faint command had not been from Daniel. The brain unquestionably hears what it expects to hear._x000a_In such a situation, when there is environmental noise, the climber is out of sight of the belayer, or other climbers are nearby, using names with shouted belay commands is essential, as is waiting for confirmation before taking a climber off belay or unclipping from an anchor. When communication is completely lost, the belayer should wait until all slack has been pulled up before taking the leader off belay. (Source: Chas Robles.)"/>
    <n v="7"/>
    <m/>
    <m/>
    <m/>
    <m/>
    <n v="2"/>
    <m/>
    <m/>
    <m/>
    <m/>
    <m/>
    <n v="1"/>
    <m/>
    <x v="0"/>
    <n v="1"/>
    <m/>
    <x v="0"/>
    <x v="1"/>
    <x v="0"/>
    <x v="0"/>
    <x v="0"/>
    <x v="0"/>
    <m/>
    <m/>
    <x v="0"/>
    <m/>
    <m/>
    <m/>
    <x v="0"/>
    <x v="0"/>
    <m/>
    <m/>
    <m/>
    <x v="0"/>
    <m/>
    <m/>
    <m/>
    <m/>
    <m/>
    <m/>
    <x v="0"/>
    <m/>
    <m/>
    <m/>
    <m/>
    <m/>
    <m/>
    <m/>
    <m/>
    <m/>
    <m/>
    <m/>
    <m/>
    <x v="0"/>
    <m/>
    <m/>
    <m/>
    <m/>
    <m/>
    <m/>
    <m/>
    <m/>
    <m/>
    <m/>
    <m/>
    <m/>
    <m/>
    <m/>
    <m/>
    <m/>
    <m/>
    <x v="1"/>
    <m/>
    <m/>
    <n v="1"/>
    <m/>
    <m/>
    <n v="1"/>
    <m/>
    <m/>
    <m/>
    <m/>
    <m/>
    <m/>
    <m/>
    <m/>
    <m/>
    <n v="1"/>
    <m/>
    <m/>
  </r>
  <r>
    <x v="2229"/>
    <s v="Fall on Rock – Climber Unroped _x000a_Colorado, Sangre de Cristo Range, Crestone Needle"/>
    <x v="27"/>
    <s v="On September 3, Dr. Matt Davis (41), a trauma director at Scott &amp; Baylor Memorial Hospital in Temple, Texas, and his partner, Ryan Brown, attempted Crestone Needle, a 14,203-foot peak, via the Ellingwood Arête (III 5.7). Davis and Brown selected the route’s direct start, climbing three pitches of 5.6/5.7, instead of a longer 3rd-class traverse on ledges to reach the upper pitches. Davis and Brown had completed the initial roped section and were scrambling 3rd-class ledges toward the final pitches when Davis slipped, falling over 100 feet to a large ledge system above the lower wall. Brown descended to his partner and discovered that he had died upon impact. (Source: Rock and Ice and Custer County Search and Rescue.)_x000a_ANALYSIS_x000a_It is not uncommon to encounter a mix of 5th-class climbing and scrambles during a mountain ascent, but the risks of climbing unroped must be weighed and quick belays considered. According to Cindy Howard of Custer County Search and Rescue (CCSAR), the fall may have been partially attributed to Davis wearing climbing shoes during the scrambling section. While climbing shoes are appropriate for fifth-class rock, the smooth rubber can be slick on muddy, icy, snowy, or grass-covered surfaces, and great care must be taken when scrambling in rock shoes. Approach shoes may have been more appropriate for this section of the climb. (Sources: Cindy Howard, CCSAR Captain, and the Editors.)"/>
    <n v="4"/>
    <m/>
    <m/>
    <m/>
    <m/>
    <m/>
    <n v="1"/>
    <m/>
    <m/>
    <m/>
    <m/>
    <m/>
    <m/>
    <x v="1"/>
    <m/>
    <m/>
    <x v="1"/>
    <x v="1"/>
    <x v="1"/>
    <x v="1"/>
    <x v="0"/>
    <x v="0"/>
    <m/>
    <m/>
    <x v="1"/>
    <n v="1"/>
    <m/>
    <m/>
    <x v="0"/>
    <x v="1"/>
    <m/>
    <m/>
    <m/>
    <x v="0"/>
    <m/>
    <m/>
    <m/>
    <m/>
    <m/>
    <m/>
    <x v="0"/>
    <m/>
    <m/>
    <m/>
    <m/>
    <m/>
    <m/>
    <m/>
    <m/>
    <m/>
    <m/>
    <m/>
    <m/>
    <x v="0"/>
    <m/>
    <m/>
    <m/>
    <m/>
    <m/>
    <m/>
    <m/>
    <m/>
    <m/>
    <m/>
    <m/>
    <m/>
    <m/>
    <m/>
    <m/>
    <m/>
    <m/>
    <x v="1"/>
    <m/>
    <m/>
    <m/>
    <m/>
    <m/>
    <m/>
    <m/>
    <m/>
    <m/>
    <m/>
    <m/>
    <m/>
    <m/>
    <m/>
    <n v="1"/>
    <m/>
    <m/>
    <m/>
  </r>
  <r>
    <x v="2230"/>
    <s v="Fall on Rock – Climbing Unroped, Failure to Place Protection _x000a_Colorado, Poudre Canyon, North of the Crystal Wall"/>
    <x v="27"/>
    <s v="On March 7, three climbers with one to five years of experience each—Patrick Keatly (19), Travis Grimes (22), and Robert Weddell (23)—scrambled four or five miles along a frozen creekbed to attempt an unnamed peak in Poudre Canyon, north of the Crystal Wall. In good weather, the group climbed several short rock walls, the last of which was 45 feet tall. Feeling confident, the climbers ascended this final wall without roping up or placing protection, with Weddell in the lead. According to Weddell, “On the very last move, what I thought was a solid right hand broke off.” (Weddell reports testing the hold prior to committing to the move.) He fell 20 feet, striking a ledge where Kealty stood, and then fell a further 20 feet to the base of the wall. Again, Weddell: “I came down pretty much on my left foot, leading to a compound fracture in my left ankle… Eighty percent of my talus bone was sticking out, my left elbow was broken, and the left wrist sprained.” He also suffered deep abrasions to his hands._x000a_Grimes and Kealty were able to reach Weddell and provide first aid, improvising bandages by tearing a flannel shirt and dressing the open fracture of his left ankle. They attempted to carry Weddell back down the line of their approach, but found the terrain too difficult. They were able to contact emergency services with a cell phone but had difficulty identifying their position and waited a further two hours while a SAR helicopter searched for them. After locating the climbers, the helicopter was able to land a first responder, who brought a litter and explained that other SAR personnel were on their way. Poudre County firefighters were able to reach the climbers, and together they carried Weddell uphill to a landing site, from which he was transferred to a helicopter and evacuated. Keatly and Grimes then hiked out of the canyon with the SAR personnel after dark. (Sources: Robert Weddell and Patrick Keatly.)_x000a_Analysis_x000a_Overconfidence in their abilities led these climbers to decide against roping up and placing protection to mitigate the risk of a dangerous fall. That decision, combined with the failure to detect a loose hold, resulted in a ground fall and serious injury. Despite good weather and climbing conditions, and the ability to communicate via cell phone, the difficult terrain presented challenges to SAR personnel in locating and evacuating these climbers. This accident highlights how a backcountry setting often magnifies risk and commitment, even when the challenges of a climb are well within the climbers’ technical abilities. (Source: The Editors.)"/>
    <n v="5"/>
    <m/>
    <n v="1"/>
    <n v="2"/>
    <m/>
    <m/>
    <m/>
    <m/>
    <m/>
    <m/>
    <m/>
    <n v="1"/>
    <m/>
    <x v="0"/>
    <n v="1"/>
    <m/>
    <x v="1"/>
    <x v="1"/>
    <x v="1"/>
    <x v="1"/>
    <x v="0"/>
    <x v="0"/>
    <m/>
    <m/>
    <x v="1"/>
    <n v="1"/>
    <m/>
    <m/>
    <x v="0"/>
    <x v="0"/>
    <m/>
    <m/>
    <m/>
    <x v="0"/>
    <m/>
    <m/>
    <m/>
    <m/>
    <m/>
    <m/>
    <x v="0"/>
    <m/>
    <m/>
    <m/>
    <m/>
    <m/>
    <m/>
    <m/>
    <m/>
    <m/>
    <m/>
    <m/>
    <m/>
    <x v="0"/>
    <m/>
    <m/>
    <m/>
    <m/>
    <m/>
    <m/>
    <m/>
    <m/>
    <m/>
    <m/>
    <m/>
    <m/>
    <m/>
    <m/>
    <m/>
    <m/>
    <m/>
    <x v="0"/>
    <m/>
    <m/>
    <m/>
    <m/>
    <m/>
    <m/>
    <m/>
    <m/>
    <n v="1"/>
    <m/>
    <m/>
    <m/>
    <m/>
    <m/>
    <m/>
    <m/>
    <m/>
    <m/>
  </r>
  <r>
    <x v="2231"/>
    <s v="Fall on Rock – Failure To Retie Knot Before Lowering _x000a_Virginia, Hidden Valley"/>
    <x v="27"/>
    <s v="On December 20, Jennifer Kendall “Kayah” Gaydish (36) fell from the anchors atop a sport route in the Ginseng area. An on-scene climber/paramedic and local EMS were unsuccessful in reviving her._x000a_The route has a set of hangers with rings at the top. From what is known, the climber initially intended to rappel. She experienced some difficulty with the setup and decided to lower instead. While transitioning she hung from two daisy chains, pulled up a few feet of rope, tied a bight, and clipped it to her harness to prevent dropping the rope. (The bight was found attached to her harness when rescuers arrived.) She then untied the rope from her harness to thread it through the anchors in preparation for being lowered. It’s at this point in the transition where no one really knows what happened. She called down to her belayer, asking to be put back on belay. She leaned back, her belayer felt some tension (which may have been the rope passing through the anchors), and then fell to the ground 50 to 60 feet below. She was still on belay when she fell, and no miscommunication was reported. (Sources: Rock and Ice magazine, news reports, and local climbers.)_x000a_ANALYSIS_x000a_It appears the climber did not close the system by tying the rope back into her harness after threading it through the anchor. Her decision to switch her descent plan from rappelling to lowering may have caused some confusion._x000a_Whenever possible, climbers should leave their anchor tether(s) clipped while weighting the rope after retying through anchors, in order to test the system. If this is not possible, a careful visual check should be made before unclipping one’s tethers. Going through a verbal checklist with the belayer may also be helpful. (Source: The Editors.)_x000a_Editor’s note: A tutorial demonstrating a good method for threading and cleaning a rappel anchor without going off belay can be found at americanalpineclub.org/best-practices."/>
    <n v="5"/>
    <m/>
    <m/>
    <m/>
    <m/>
    <m/>
    <n v="1"/>
    <m/>
    <m/>
    <m/>
    <m/>
    <m/>
    <m/>
    <x v="0"/>
    <m/>
    <m/>
    <x v="1"/>
    <x v="0"/>
    <x v="0"/>
    <x v="1"/>
    <x v="1"/>
    <x v="0"/>
    <m/>
    <m/>
    <x v="0"/>
    <m/>
    <m/>
    <m/>
    <x v="0"/>
    <x v="0"/>
    <m/>
    <m/>
    <m/>
    <x v="0"/>
    <m/>
    <m/>
    <m/>
    <m/>
    <m/>
    <m/>
    <x v="0"/>
    <m/>
    <m/>
    <m/>
    <m/>
    <m/>
    <m/>
    <m/>
    <m/>
    <m/>
    <m/>
    <m/>
    <m/>
    <x v="0"/>
    <m/>
    <m/>
    <m/>
    <m/>
    <m/>
    <m/>
    <m/>
    <m/>
    <m/>
    <m/>
    <m/>
    <m/>
    <n v="1"/>
    <m/>
    <m/>
    <m/>
    <m/>
    <x v="1"/>
    <m/>
    <m/>
    <m/>
    <m/>
    <n v="1"/>
    <m/>
    <m/>
    <m/>
    <m/>
    <m/>
    <m/>
    <m/>
    <m/>
    <m/>
    <m/>
    <m/>
    <m/>
    <n v="1"/>
  </r>
  <r>
    <x v="2232"/>
    <s v="Fall on Rock – Inadequate Experience _x000a_New Hampshire, Echo Lake State Park, Whitehorse Ledge"/>
    <x v="27"/>
    <s v="Two climbers chose Whitehorse’s classic Standard Route (5.5) as an introduction to multi-pitch climbing. They set off the morning of August 29 equipped with a traditional rack and a single rope. At around 3 or 4 in the afternoon, the lead climber aided through the crux sixth pitch, leaving an aider attached to a fixed piton to ease the passage for the second. The second climber fell out of the aid sling and slammed into the wall. While she sustained no significant injuries, she was rattled. Upon reaching the belay, the climber refused to continue. Unable to rappel with their single line, the pair waited on the massive tree ledge below the seventh pitch of the route. Three hundred feet of 5.1 to 5.2 terrain led to the summit of Whitehorse Ledge from this location._x000a_At around 8 p.m., three members of the Mountain Rescue Service ascended Standard Route and made several tandem rappels with the two climbers to the base of Whitehorse Ledge. Of note was the fact that one climber’s harness was not doubled back when we reached him._x000a_ANALYSIS_x000a_Inexperience and poor planning skills necessitated this rescue. It is essential that climbers have goals and terrain that mirror their experience. Neither climber had made a rappel prior to this outing (the tandem rappels were their first). Seeking proper instruction or choosing less committing goals when learning is a good way to avoid rescues. (Source: The Editors.)"/>
    <n v="5"/>
    <m/>
    <m/>
    <m/>
    <m/>
    <m/>
    <m/>
    <m/>
    <m/>
    <n v="1"/>
    <m/>
    <m/>
    <m/>
    <x v="0"/>
    <m/>
    <n v="1"/>
    <x v="1"/>
    <x v="1"/>
    <x v="1"/>
    <x v="0"/>
    <x v="0"/>
    <x v="0"/>
    <n v="1"/>
    <m/>
    <x v="0"/>
    <m/>
    <m/>
    <m/>
    <x v="0"/>
    <x v="1"/>
    <m/>
    <m/>
    <m/>
    <x v="0"/>
    <m/>
    <m/>
    <m/>
    <m/>
    <m/>
    <m/>
    <x v="0"/>
    <m/>
    <m/>
    <m/>
    <m/>
    <m/>
    <m/>
    <m/>
    <m/>
    <m/>
    <m/>
    <m/>
    <m/>
    <x v="0"/>
    <m/>
    <m/>
    <m/>
    <m/>
    <m/>
    <m/>
    <m/>
    <m/>
    <m/>
    <m/>
    <m/>
    <m/>
    <m/>
    <m/>
    <m/>
    <m/>
    <m/>
    <x v="1"/>
    <m/>
    <m/>
    <m/>
    <m/>
    <m/>
    <m/>
    <m/>
    <m/>
    <m/>
    <m/>
    <m/>
    <m/>
    <m/>
    <n v="1"/>
    <m/>
    <m/>
    <m/>
    <m/>
  </r>
  <r>
    <x v="2233"/>
    <s v="Fall on Rock – Inadequate Protection _x000a_California, Yosemite Valley, El Capitan, Lurking Fear"/>
    <x v="27"/>
    <s v="On September 19, at approximately 5:30 p.m., YOSAR was notified about a climber who had taken a 15-meter fall on Lurking Fear. The climber suffered serious injuries, including possible head trauma. The reporting party was another climbing team on Lurking Fear._x000a_With the use of a spotting scope, members of YOSAR were able to locate the injured party around pitch 14. Using a megaphone and hand signals, contact was made with the partner of the injured climber. The partner confirmed the injured climber potentially had a broken clavicle and had not lost consciousness. Given the late hour and the perception that the injured climber had not lost consciousness, it was decided that rescue operations would be postponed until the following morning. At 7 a.m. the following day, the park’s helicopter was brought in for a recon flight. (It’s hard to assess Lurking Fear from the ground.) It was determined that a top-down rescue would be very difficult and potentially more hazardous for rescue personnel than a short-haul mission using the helicopter._x000a_The helicopter took off with a rescuer hanging underneath and inserted him at the location of the injured climber. A second rescuer was then inserted with a litter, and the two rescuers packaged the patient for a pick-off. The helicopter circled back and retrieved the patient, two rescuers, and a substantial amount of the climbers’ gear. From El Cap Meadow, the injured climber was transferred to an ambulance. The partner of the injured climber joined another climbing team and continued to the top._x000a_ANALYSIS_x000a_After speaking with the injured climber, it was determined that direct aid was being used at the time of the fall. The last thing the leader remembers is placing a micro-cam and stepping into an aider to weight it. Speaking with other climbers at the scene, it appears this top piece blew and the climber proceeded to pull at least two more pieces of protection before being caught by a number four Camalot. After the fall, the belayer was able to lower the climber to a ledge and then descend to the injured leader to assist._x000a_The placement of multiple questionable pieces of protection in a row was perhaps the main contributing factor to this accident. While we don’t know for sure if the climber had been back-cleaning protection, it’s a good idea to leave solid pro at regular intervals, especially on harder terrain or above ledges. In this accident, the leader was starting off a large, tiered ledge system that he may have impacted during the fall._x000a_Whereas megaphone communications had led YOSAR to believe the climber had not lost consciousness, adjacent climbers said in follow-up interviews that the injured climber was going in and out of consciousness, and that the climber’s helmet was severely deformed. (See “Essentials: Head Injuries” in Accidents 2015 for important information about identifying, assessing, and treating head injuries.) We are reminded of how helpful helmets can be in preventing serious head trauma: According to medical personnel on the scene, it is very likely the patient’s head injuries would have been much more substantial had he not been wearing one. (Source: Yosemite Ranger Eric Bissell.)"/>
    <n v="7"/>
    <m/>
    <m/>
    <m/>
    <m/>
    <m/>
    <m/>
    <m/>
    <m/>
    <m/>
    <m/>
    <m/>
    <m/>
    <x v="0"/>
    <n v="1"/>
    <m/>
    <x v="0"/>
    <x v="1"/>
    <x v="0"/>
    <x v="0"/>
    <x v="0"/>
    <x v="0"/>
    <n v="1"/>
    <m/>
    <x v="0"/>
    <m/>
    <m/>
    <m/>
    <x v="0"/>
    <x v="0"/>
    <m/>
    <m/>
    <m/>
    <x v="0"/>
    <m/>
    <m/>
    <m/>
    <m/>
    <m/>
    <m/>
    <x v="0"/>
    <m/>
    <m/>
    <m/>
    <m/>
    <m/>
    <m/>
    <m/>
    <m/>
    <m/>
    <m/>
    <m/>
    <m/>
    <x v="0"/>
    <m/>
    <n v="1"/>
    <m/>
    <m/>
    <m/>
    <m/>
    <m/>
    <m/>
    <m/>
    <m/>
    <m/>
    <m/>
    <m/>
    <m/>
    <m/>
    <m/>
    <m/>
    <x v="0"/>
    <m/>
    <m/>
    <m/>
    <m/>
    <m/>
    <m/>
    <m/>
    <m/>
    <m/>
    <m/>
    <m/>
    <m/>
    <m/>
    <m/>
    <n v="1"/>
    <m/>
    <m/>
    <m/>
  </r>
  <r>
    <x v="2234"/>
    <s v="Fall on Rock – Inadequate Protection _x000a_Colorado, Eldorado Canyon, Bastille Crack"/>
    <x v="27"/>
    <s v="On the morning of July 13, a party was climbing the first pitch of the Bastille Crack (5.7+), which was well within the leader’s climbing ability. The leader placed his first piece in a crack/flake about nine feet off the deck, then climbed up a couple of feet and began moving into the crack to the left (a move usually considered the crux of the climb). Here the leader placed a second piece, a 0.75 Camalot, about four feet above and three feet left of the first piece. About eight feet above the second piece, the leader’s foot popped and he fell. During the fall the leader became inverted and, according to the belayer, struck headfirst on the corner of a flake toward the end of the fall. Both climbers were wearing helmets. The belayer noticed blood coming from the leader’s head and called to him with no response.The belayer lowered the inverted leader four feet to the ground, by which time he was conscious and able to right himself and sit. The second (a physician’s assistant) removed the leader’s helmet and noticed a significant cut at the left temple. The second began basic first aid, and once the leader was able to move, the party went to the emergency department, where four stitches were placed. The leader’s helmet had significant damage, including a crack, a deep indentation, and discoloration throughout the left side._x000a_ANALYSIS_x000a_The climbers felt there were two causes of the fall leading to the injury. The primary one was that the leader (with 13 years’ climbing experience) took for granted the relatively easy route and his familiarity with it, and did not place adequate gear. While normally living by the mantra of “place early and often,” in this case the leader had climbed well above his last piece, putting him at risk of striking flakes near the ground. The secondary cause (also due to the party taking the route for granted) was the position of the belayer, who was standing approximately eight feet from the wall and was not tethered in any way. The belayer weighed about 50 pounds less than leader, and when the fall occurred the belayer was pulled into the wall and upward, adding probably eight to ten feet to the fall. (Source: Anonymous online submission by the leader.)"/>
    <n v="7"/>
    <m/>
    <m/>
    <m/>
    <m/>
    <m/>
    <m/>
    <m/>
    <m/>
    <m/>
    <m/>
    <n v="1"/>
    <m/>
    <x v="0"/>
    <n v="1"/>
    <m/>
    <x v="0"/>
    <x v="1"/>
    <x v="0"/>
    <x v="0"/>
    <x v="0"/>
    <x v="0"/>
    <m/>
    <m/>
    <x v="0"/>
    <m/>
    <m/>
    <m/>
    <x v="0"/>
    <x v="0"/>
    <m/>
    <m/>
    <m/>
    <x v="0"/>
    <m/>
    <m/>
    <m/>
    <m/>
    <m/>
    <m/>
    <x v="0"/>
    <m/>
    <m/>
    <m/>
    <m/>
    <m/>
    <m/>
    <m/>
    <m/>
    <m/>
    <m/>
    <n v="1"/>
    <m/>
    <x v="0"/>
    <m/>
    <m/>
    <m/>
    <m/>
    <m/>
    <m/>
    <m/>
    <m/>
    <m/>
    <m/>
    <m/>
    <m/>
    <m/>
    <m/>
    <m/>
    <m/>
    <m/>
    <x v="0"/>
    <m/>
    <m/>
    <m/>
    <m/>
    <m/>
    <m/>
    <m/>
    <m/>
    <m/>
    <m/>
    <m/>
    <m/>
    <n v="1"/>
    <m/>
    <m/>
    <m/>
    <m/>
    <m/>
  </r>
  <r>
    <x v="2235"/>
    <s v="Fall on Rock – Inadequate Protection _x000a_Idaho, Sawtooth Mountains, Elephants Perch"/>
    <x v="27"/>
    <s v="On July 7, Anna Dvorak, 28, died as a result of injuries from a long leader fall on the third pitch of the Mountaineers Route (III 5.9). Dvorak’s climbing partner had led the first pitch, linking the usual pitch one and most of pitch two into a long lead. She took the lead for the next pitch, passing the normal anchor for pitch two and continuing up the 5.8 third pitch. Somewhere above the mid-pitch traverse to the left, out of sight from her belayer, Dvorak took a long, swinging, inverted fall. She was wearing a helmet but nonetheless suffered a serious head injury._x000a_Two other people heard calls for help and climbed to the second-pitch belay ledge on the route, where they gave first aid to the patient. However, she soon lost vital signs, and after 45 minutes of CPR the climbers gave up trying to resuscitate her. A large, multi-unit rescue team that had already responded to the scene assisted the climbers, then bivouacked near the base of the route and recovered the body the next day. (Sources: Published eyewitness and SAR reports.)_x000a_ANALYSIS_x000a_According to her climbing partner, none of Dvorak’s protection pulled out during her fall, which suggests she had not placed enough pro to adequately safeguard the pitch. It’s often tempting, especially on longer routes where speed is important, to run it out on terrain that feels easy for you. But placing a few “just in case” pieces can dramatically reduce the consequences of a sudden slip._x000a_Many climbers mistakenly believe that a swinging fall will be slower or have less impact than a straight-down fall; in fact, a pendulum generates just as much speed and impact, and it often increases the chances of hitting an obstacle. Protecting soon after a traverse can mitigate this possibility. In this case, a swing may have contributed to inverting the climber into a headfirst plunge, with disastrous results. (Source: The Editors.)"/>
    <n v="8"/>
    <m/>
    <m/>
    <m/>
    <n v="1"/>
    <m/>
    <m/>
    <m/>
    <m/>
    <m/>
    <m/>
    <m/>
    <m/>
    <x v="1"/>
    <n v="1"/>
    <m/>
    <x v="0"/>
    <x v="1"/>
    <x v="0"/>
    <x v="0"/>
    <x v="0"/>
    <x v="0"/>
    <m/>
    <n v="1"/>
    <x v="0"/>
    <m/>
    <m/>
    <m/>
    <x v="0"/>
    <x v="0"/>
    <m/>
    <m/>
    <m/>
    <x v="0"/>
    <m/>
    <m/>
    <m/>
    <m/>
    <m/>
    <m/>
    <x v="0"/>
    <m/>
    <m/>
    <m/>
    <m/>
    <m/>
    <m/>
    <m/>
    <m/>
    <m/>
    <m/>
    <n v="1"/>
    <m/>
    <x v="0"/>
    <m/>
    <m/>
    <m/>
    <m/>
    <m/>
    <m/>
    <m/>
    <m/>
    <m/>
    <m/>
    <m/>
    <m/>
    <m/>
    <m/>
    <m/>
    <m/>
    <m/>
    <x v="0"/>
    <m/>
    <m/>
    <m/>
    <m/>
    <m/>
    <m/>
    <m/>
    <m/>
    <m/>
    <m/>
    <m/>
    <m/>
    <n v="1"/>
    <m/>
    <m/>
    <m/>
    <m/>
    <m/>
  </r>
  <r>
    <x v="2236"/>
    <s v="Fall on Rock – Inadequate Protection _x000a_Nevada, Red Rock Canyon National Conservation Area, Dark Shadows"/>
    <x v="27"/>
    <s v="On May 6, two teams (Mike and Keith, Chris and Jeff, all experienced climbers) did the full Dark Shadows (5.8, 10 pitches). Mike and Keith topped out about 5 p.m., with the second party trailing 15 to 30 minutes behind. We called home to report all was well, snapped some pics, and scouted the route down. Around 5:45 p.m. we started wondering what was taking our second party so long. We yelled for them and got nothing but echo and wind noise. At 6 p.m. we rigged a rope off a big pine tree to lower down the route and see about Chris and Jeff. As we extended over the edge, we heard calls for help. We scrambled back up, cleaned our gear, and rapped off the tree._x000a_With a 70-meter rope, we were unable to reach Jeff, who had fallen in the middle of the ninth pitch while leading. We built an interim anchor and Mike rapped down to Jeff. He was conscious, standing on a sloping ledge, and had secured himself and rigged a sling for his right arm. He knew his elbow and some ribs were broken. We later learned he had been unconscious and had a broken scapula and cracked vertebrae. (All the climbers were wearing helmets.) He was in a lot of pain and moaned every time he took a deep breath, which we attributed to the broken ribs._x000a_Before falling, Jeff reported, he had decided he did not like a certain nut placement and had moved up a bit to find better pro. When he fell, the nut popped and he went 20 feet to the ledge._x000a_Communication was a problem, with Keith above Mike and Jeff, and Chris below. With much difficulty, Mike was able to ask Chris to untie from his end of their 70-meter half ropes. With even more difficulty communicating, we sent the ropes up for Keith to rig a rappel. This would get us all to Chris’ belay stance in one rappel. We lowered Jeff to Chris and then joined them._x000a_Led by Jeff’s feeling that he could endure the pain, we decided to continue to self-rescue, leaving various pieces of gear until we got to the bolted anchors on the lower pitches. Jeff preferred controlling his own descent on rappel. He was in a lot of pain, but otherwise able to evaluate and communicate as we rigged his raps. We sent one party down for a fireman’s belay and then Jeff would cast off second. (Editor’s note: In the “fireman’s belay,” a climber below the rappel can control the speed of the rappeller’s descent by adding tension to the ropes, making them more resistant to passing through the rappel device.)_x000a_Darkness arrived at the top of pitch five, and although we all had headlamps it became harder to find the fixed anchors. We were able to rap to the top of pitch two before the 70-meter half ropes got stuck in the fixed anchors on top of station four. We decided to continue with our remaining 70-meter rope, finally reaching the ground at 1 a.m. We hiked approximately three miles to the car and drove to the hospital in Las Vegas. To our surprise, Jeff was released later the same day._x000a_ANALYSIS_x000a_We needed a better communication plan. In Red Rock climbers are often out of sight of the belayer, and voice communication is often difficult to impossible. We had worked out a series of rope tugs to communicate, but backup radios would have been wise._x000a_Our decision to self-rescue, based on how we assessed Jeff’s condition, was the right one. Some members of our team had wilderness medical training, and we all had self-rescue skills, although some not recently practiced. We made several decisions earlier in the day that played out favorably. We planned to stay in reasonable proximity of each other, let others pass if needed (one group did), and when one team reached the top we would wait for the second team. These decisions enabled us to get off the mountain relatively efficiently. (Source: Mike Harris.)"/>
    <n v="8"/>
    <m/>
    <m/>
    <m/>
    <m/>
    <m/>
    <m/>
    <m/>
    <m/>
    <m/>
    <m/>
    <n v="1"/>
    <m/>
    <x v="0"/>
    <n v="1"/>
    <m/>
    <x v="0"/>
    <x v="1"/>
    <x v="0"/>
    <x v="0"/>
    <x v="0"/>
    <x v="0"/>
    <m/>
    <m/>
    <x v="0"/>
    <m/>
    <m/>
    <m/>
    <x v="0"/>
    <x v="0"/>
    <m/>
    <m/>
    <m/>
    <x v="0"/>
    <m/>
    <m/>
    <m/>
    <m/>
    <m/>
    <m/>
    <x v="0"/>
    <m/>
    <m/>
    <m/>
    <m/>
    <n v="1"/>
    <m/>
    <m/>
    <m/>
    <m/>
    <m/>
    <m/>
    <m/>
    <x v="0"/>
    <m/>
    <n v="1"/>
    <m/>
    <m/>
    <m/>
    <m/>
    <m/>
    <m/>
    <m/>
    <m/>
    <m/>
    <m/>
    <m/>
    <m/>
    <m/>
    <m/>
    <m/>
    <x v="0"/>
    <m/>
    <m/>
    <m/>
    <m/>
    <m/>
    <m/>
    <m/>
    <m/>
    <m/>
    <m/>
    <n v="1"/>
    <m/>
    <m/>
    <m/>
    <m/>
    <m/>
    <m/>
    <m/>
  </r>
  <r>
    <x v="2237"/>
    <s v="Fall on Rock – Inadequate Protection _x000a_New York, Shawangunks, The Trapps"/>
    <x v="27"/>
    <s v="On Labor Day I planned to lead Thin Slabs for the first time, having only followed the climb once before. We wanted to do the direct start (5.7) and the challenging direct finish (5.7+). I made it through the first hard moves on pitch one clean, with good gear. My buddy led pitch two to the Grand Traverse Ledge. We looked at the direct finish for a while and decided to go for it. I got a good piece in and clipped the first two pins along the rightward traverse under the roof with long runners, then backed down to the corner to rest. I did not clip the last pin since I’d heard it was sketchy and saw it was probably the weakest one._x000a__x000a_Once I was ready, I went for it and made the moves all the way out to the end. Just as I brought my right foot up to finish the crux it slipped, my hand came off, and I was swinging in space. We estimated it was about a 12-foot pendulum fall. My right foot hit first—I heard a pop and saw my ankle dislocate. Fortunately, my partner, Skip Thompson, kept a cool head. He lowered me to the ledge, found a long stick as a crutch, and set me up for a lower on our 70-meter rope. As I was lowered, I used the stick to keep my foot off the wall and stay in balance. Once on the ground we called 911. At the hospital, X-rays showed a fracture and dislocation, which the ER doctor reduced. The next day I had surgery to put in three screws._x000a__x000a_ANALYSIS_x000a__x000a_This climb is rated 5.7+, and I have led 5.8 at the Gunks, so it was within my ability. Also, I had followed this climb without falling. Placing one more cam would have limited my swing and probably have prevented an injury. Clipping the last pin might have helped. The good news is that all the gear I clipped held. (Source: Paul Alberti.) "/>
    <n v="6"/>
    <m/>
    <m/>
    <m/>
    <m/>
    <m/>
    <m/>
    <m/>
    <m/>
    <n v="1"/>
    <m/>
    <m/>
    <m/>
    <x v="0"/>
    <n v="1"/>
    <m/>
    <x v="1"/>
    <x v="1"/>
    <x v="0"/>
    <x v="0"/>
    <x v="0"/>
    <x v="0"/>
    <m/>
    <n v="1"/>
    <x v="0"/>
    <m/>
    <m/>
    <m/>
    <x v="0"/>
    <x v="0"/>
    <m/>
    <m/>
    <m/>
    <x v="0"/>
    <m/>
    <m/>
    <m/>
    <m/>
    <m/>
    <m/>
    <x v="0"/>
    <m/>
    <m/>
    <m/>
    <m/>
    <m/>
    <m/>
    <m/>
    <m/>
    <m/>
    <m/>
    <m/>
    <m/>
    <x v="0"/>
    <m/>
    <m/>
    <m/>
    <m/>
    <m/>
    <m/>
    <m/>
    <m/>
    <m/>
    <m/>
    <m/>
    <m/>
    <m/>
    <m/>
    <m/>
    <m/>
    <m/>
    <x v="0"/>
    <m/>
    <m/>
    <m/>
    <m/>
    <m/>
    <m/>
    <m/>
    <m/>
    <m/>
    <m/>
    <m/>
    <m/>
    <m/>
    <m/>
    <n v="1"/>
    <m/>
    <m/>
    <m/>
  </r>
  <r>
    <x v="2238"/>
    <s v="Fall on Rock – Inadequate Protection _x000a_Oregon, Smith Rock State Park, Christian Brothers"/>
    <x v="27"/>
    <s v="On September 3, Peter Kettering, 61, was starting up what he believed was Revelations (5.9). In fact, he was mistakenly leading the harder climb Irreverence (5.10a). Just before clipping the first bolt, Kettering fell 12 to 15 feet to the ground. Kettering injured both ankles in the fall and was carried to an ambulance._x000a_ANALYSIS_x000a_Smith Rock is known for high first bolts. The use of a spotter or bouldering pad before clipping the first bolt is recommended. Many climbers employ stick clips for routes with difficult or high first clips._x000a_While climbing off-route or misreading the guidebook will happen, climbers should be aware of their limits and downclimb if they discover the route is more difficult than expected. (Source: Matt Crawford, Deschutes County Sheriff’s Office Search and Rescue.)"/>
    <n v="3"/>
    <m/>
    <m/>
    <m/>
    <m/>
    <m/>
    <m/>
    <n v="1"/>
    <m/>
    <m/>
    <m/>
    <m/>
    <m/>
    <x v="0"/>
    <m/>
    <m/>
    <x v="1"/>
    <x v="1"/>
    <x v="0"/>
    <x v="1"/>
    <x v="1"/>
    <x v="0"/>
    <m/>
    <m/>
    <x v="0"/>
    <m/>
    <m/>
    <m/>
    <x v="0"/>
    <x v="0"/>
    <m/>
    <m/>
    <m/>
    <x v="0"/>
    <m/>
    <m/>
    <m/>
    <m/>
    <m/>
    <m/>
    <x v="0"/>
    <m/>
    <m/>
    <m/>
    <m/>
    <m/>
    <m/>
    <m/>
    <m/>
    <m/>
    <m/>
    <m/>
    <m/>
    <x v="0"/>
    <m/>
    <m/>
    <m/>
    <m/>
    <m/>
    <m/>
    <m/>
    <m/>
    <m/>
    <m/>
    <m/>
    <m/>
    <m/>
    <m/>
    <m/>
    <m/>
    <m/>
    <x v="0"/>
    <m/>
    <m/>
    <m/>
    <m/>
    <m/>
    <m/>
    <m/>
    <m/>
    <m/>
    <m/>
    <m/>
    <m/>
    <m/>
    <m/>
    <n v="1"/>
    <m/>
    <m/>
    <m/>
  </r>
  <r>
    <x v="2239"/>
    <s v="Fall on Rock – Inadequate Protection _x000a_Oregon, Smith Rock State Park, Christian Brothers "/>
    <x v="27"/>
    <s v="Keith Kowalczykowski, 30, was leading Hesitation Blues, a 5.10b face and finger crack, on April 18. He clipped the route’s two bolts, at approximately 15 and 25 feet, then placed a small cam at 30 to 35 feet. He placed a fourth piece (type unknown) and then fell, pulling the fourth piece from the wall. The rope either was not clipped to the cam below or became detached, and the top bolt was too low on the route to keep Kowalczykowski from hitting the ground, after falling at least 40 feet. He suffered a skull fracture and concussion._x000a_ANALYSIS_x000a_Kowalczykowski was unable to describe the placement of the third piece after the incident, but it remained on the route and was examined afterward. The piece had been extended with a shoulder-length sling attached to the cam with a carabiner. A second carabiner, intended to clip the rope, was attached to the cam’s sling adjacent to the first biner, suggesting the climber accidentally clipped the sling of the cam instead of the rope. Whether this mistake was made in haste or because the climber was pumped, he might have caught the error if he had glanced at the placement before continuing up the route. Placing additional pro, at shorter intervals, could have prevented a long fall when the top piece failed. (Source: Matt Crawford, Deschutes County Sheriff’s Office Search and Rescue.)"/>
    <n v="5"/>
    <m/>
    <m/>
    <m/>
    <n v="1"/>
    <m/>
    <m/>
    <m/>
    <m/>
    <m/>
    <m/>
    <m/>
    <m/>
    <x v="0"/>
    <n v="1"/>
    <m/>
    <x v="0"/>
    <x v="1"/>
    <x v="0"/>
    <x v="0"/>
    <x v="0"/>
    <x v="0"/>
    <m/>
    <m/>
    <x v="0"/>
    <m/>
    <m/>
    <m/>
    <x v="0"/>
    <x v="0"/>
    <m/>
    <m/>
    <m/>
    <x v="0"/>
    <m/>
    <m/>
    <m/>
    <m/>
    <m/>
    <m/>
    <x v="0"/>
    <m/>
    <m/>
    <m/>
    <m/>
    <m/>
    <m/>
    <m/>
    <m/>
    <m/>
    <m/>
    <m/>
    <m/>
    <x v="0"/>
    <m/>
    <m/>
    <m/>
    <m/>
    <m/>
    <m/>
    <m/>
    <m/>
    <m/>
    <m/>
    <m/>
    <m/>
    <m/>
    <m/>
    <m/>
    <m/>
    <m/>
    <x v="0"/>
    <m/>
    <m/>
    <m/>
    <m/>
    <m/>
    <m/>
    <m/>
    <m/>
    <m/>
    <n v="1"/>
    <m/>
    <m/>
    <m/>
    <m/>
    <m/>
    <m/>
    <m/>
    <m/>
  </r>
  <r>
    <x v="2240"/>
    <s v="Fall on Rock – Inadequate Protection, Inexperience _x000a_New York, Adirondacks, Wallface"/>
    <x v="27"/>
    <s v="On August 17, a 23-year-old male climber fell while leading the second pitch of Diagonal (5.8, seven pitches) on Wallface, a 700-foot cliff five miles from the trail- head. The leader had gotten off-route on the broken and bushy second pitch (5.5, with harder variations). Reportedly, he was hanging on a cam and yelling up to other climbers for directions when the cam pulled out. He may have pulled one or more additional protection pieces. He fell an estimated 60 to 80 feet, likely hitting some ledges and “crashing through a small tree island,” which may have slowed the fall and prevented a fatal accident. He was wearing a helmet. The fall stopped 200 feet above the ground, about 40 feet above the top of the first pitch._x000a_Two climbers on the third pitch rappelled to help the patient and his partner. There was no cell phone signal on the cliff, but, fortuitously, a friend of the climbers, watching them from a point near Indian Pass, saw the fall and called for help. A ranger and volunteer climber rescuer were inserted by helicopter near the foot of the cliff and climbed the first pitch to reach the scene, reaching the ledge at 5:20 p.m. A litter was raised to the ledge, and a system was rigged to lower the climber in the litter to the scree slope below._x000a_Additional rangers had arrived on scene, and they helped carry the litter with the injured climber down the scree to an area where a helicopter could hoist the litter aboard and transport the climber to the hospital. (Sources: Climbers and rescuers at the scene, N.Y. Department of Environmental Conservation report, news reports.)_x000a_ANALYSIS_x000a_According to one of the other climbers on the route that day, this was not only the rescued party’s first multi-pitch climb but also its first trad climbing experience. It would have been better to develop these on shorter routes much closer to the road than a large backcountry cliff like Wallface, where loose or wet rock, route-finding challenges, time pressure, and weather concerns add several layers of difficulty and seriousness to a climb. (Source: The Editors.)"/>
    <n v="6"/>
    <m/>
    <m/>
    <n v="1"/>
    <m/>
    <m/>
    <m/>
    <m/>
    <m/>
    <n v="1"/>
    <m/>
    <m/>
    <m/>
    <x v="0"/>
    <n v="1"/>
    <m/>
    <x v="1"/>
    <x v="1"/>
    <x v="0"/>
    <x v="0"/>
    <x v="0"/>
    <x v="0"/>
    <m/>
    <m/>
    <x v="0"/>
    <m/>
    <m/>
    <m/>
    <x v="0"/>
    <x v="0"/>
    <m/>
    <m/>
    <m/>
    <x v="0"/>
    <m/>
    <m/>
    <m/>
    <m/>
    <m/>
    <m/>
    <x v="0"/>
    <m/>
    <m/>
    <m/>
    <m/>
    <m/>
    <m/>
    <m/>
    <m/>
    <n v="1"/>
    <m/>
    <m/>
    <m/>
    <x v="0"/>
    <m/>
    <m/>
    <m/>
    <m/>
    <m/>
    <m/>
    <m/>
    <m/>
    <m/>
    <m/>
    <m/>
    <m/>
    <m/>
    <m/>
    <m/>
    <m/>
    <m/>
    <x v="0"/>
    <m/>
    <m/>
    <m/>
    <m/>
    <m/>
    <m/>
    <m/>
    <m/>
    <m/>
    <m/>
    <m/>
    <m/>
    <m/>
    <n v="1"/>
    <m/>
    <m/>
    <m/>
    <m/>
  </r>
  <r>
    <x v="2241"/>
    <s v="Fall on Rock – Inadequate Tree Anchor _x000a_Colorado, Boulder Canyon"/>
    <x v="27"/>
    <s v="On August 16, 2014, a guide (uncertified) took four clients (two males and two females in their 20s) to a top-rope climbing area in Boulder Canyon. None of the clients had climbed before._x000a_The clients first did two routes that had anchor bolts with chains at the top. The clients successfully climbed them and were then lowered, being belayed by other clients and the guide._x000a_To set up the third top-rope, the guide used a single anchor: a sling tied around a tree less than six inches in diameter, with a shallow root system. One client successfully climbed the route and was lowered. Another client did the climb and was also lowered to the ground. This same client then tried again, reached the top, and began downclimbing. He was about about 30 feet from the ground when he fell. The guide was belaying him, but the tree came loose and the client (and the tree) fell to the ground._x000a_The climber’s helmet was cracked and bloody, but he was conscious and wanted to get up. After a call to 911, Boulder County sheriff’s deputies arrived in 15 minutes, followed by an ambulance. The injured climber was transported to the hospital, where he was diagnosed with a broken wrist, shattered ribs, and a concussion. His recovery took over a year, and he still suffers some memory loss._x000a_ANALYSIS_x000a_Local climbers indicated that they did not use this particular tree as an anchor because of its small diameter, shallow root system, and dry, shallow soil on top of the cliff. The guide was reported to have said that a living tree is OK if it is over three inches in diameter. A minimum of five or six inches is the accepted standard. A very healthy, well-rooted three-inch tree might be considered, but only as a redundant anchor point. The clients and other climbers nearby pointed out that the guide did not test the anchor. (Source: Jed Williamson, from local reports and interview with the injured climber.)"/>
    <n v="6"/>
    <m/>
    <m/>
    <n v="2"/>
    <n v="2"/>
    <m/>
    <m/>
    <m/>
    <m/>
    <m/>
    <m/>
    <m/>
    <m/>
    <x v="0"/>
    <n v="1"/>
    <m/>
    <x v="0"/>
    <x v="0"/>
    <x v="0"/>
    <x v="1"/>
    <x v="0"/>
    <x v="1"/>
    <m/>
    <m/>
    <x v="0"/>
    <m/>
    <m/>
    <m/>
    <x v="0"/>
    <x v="0"/>
    <m/>
    <m/>
    <m/>
    <x v="0"/>
    <m/>
    <m/>
    <m/>
    <m/>
    <m/>
    <m/>
    <x v="0"/>
    <m/>
    <m/>
    <m/>
    <m/>
    <m/>
    <m/>
    <m/>
    <m/>
    <m/>
    <m/>
    <m/>
    <m/>
    <x v="0"/>
    <m/>
    <m/>
    <m/>
    <m/>
    <m/>
    <m/>
    <m/>
    <m/>
    <m/>
    <m/>
    <m/>
    <m/>
    <m/>
    <m/>
    <m/>
    <m/>
    <m/>
    <x v="1"/>
    <n v="1"/>
    <m/>
    <m/>
    <m/>
    <m/>
    <m/>
    <m/>
    <m/>
    <m/>
    <m/>
    <m/>
    <m/>
    <m/>
    <n v="1"/>
    <m/>
    <m/>
    <m/>
    <m/>
  </r>
  <r>
    <x v="2242"/>
    <s v="Fall on Rock – Inexperience, Inadequate Belay _x000a_Pennsylvania, Birdsboro Quarry, Orange Sunshine Wall"/>
    <x v="27"/>
    <s v="On September 27, I took my girlfriend climbing at Birdsboro Quarry. I had been climbing for about five years, but she had never belayed a leader. I quickly showed her how to belay, then led the easiest routes, 5.3 to 5.5, and set up top-ropes so she could climb. She had not brought a helmet, so I loaned her mine. At the end of the day, I decided to sneak in something slightly harder but still well within my comfort zone: Dirty Swing, a 5.7 route on the Orange Sunshine Wall._x000a_There were a few factors that should have deterred me from attempting this last route, including the fact that I had no chalk, I had only that day taught her how to lead belay, and she is about 80 pounds lighter than me, but I was anxious to get in as much climbing as possible._x000a_Without anchoring her to anything, I tied in and started climbing, hardly taking a look up at the route. I made it past the crux and after the last bolt noticed an abnormally long runout before what appeared to be two sets of bolted anchors, one to my left and one to my right. I paused on a tiny ledge about 10 feet up from the last bolt, assessing the options, and the next thing I knew I was falling, probably having slipped on some loose rock. I fell about 20 feet, with my legs outstretched and knees locked, and landed straight onto my left foot on a small ledge. After flipping over, I stopped upside-down a few feet above the ground. My girlfriend had been yanked off the ground and was hanging above me. My left talus had been fractured, with my foot pointing out and to the left at a very gross angle._x000a_First responders from Robeson Township drove me out to a waiting ambulance. I now have plates on either side of my ankle, and I wasn’t able to walk for several months._x000a_ANALYSIS_x000a_I disobeyed one of the principles of the Mountaineers’ Climbing Code: “Never let judgment be overruled by desire when choosing the route or turning back.” Despite not having chalk, not knowing anything about the route, and being with an inexperienced partner who weighed much less than me (and was not anchored), I went for it anyway. Midway up the climb, when I looked down and was slightly frightened to see a large loop of rope out from her belay, I simply told her to “make sure to take in some of the slack” and continued on._x000a_Also, if I had read the comments on the Mountain Project page for this route, I would have learned of the two anchors and long runout from the last bolt, and known that the left was the one to go for. Finally, I was insanely lucky not to have hit my head. I always wear a helmet, but this day I had loaned it to my girlfriend because of the area’s reputation for loose rock. (Source: Anonymous report from the lead climber.)"/>
    <n v="7"/>
    <m/>
    <m/>
    <m/>
    <m/>
    <m/>
    <m/>
    <m/>
    <m/>
    <n v="1"/>
    <m/>
    <m/>
    <m/>
    <x v="0"/>
    <n v="1"/>
    <m/>
    <x v="1"/>
    <x v="1"/>
    <x v="0"/>
    <x v="1"/>
    <x v="1"/>
    <x v="0"/>
    <m/>
    <m/>
    <x v="0"/>
    <m/>
    <m/>
    <m/>
    <x v="0"/>
    <x v="0"/>
    <m/>
    <m/>
    <m/>
    <x v="0"/>
    <m/>
    <m/>
    <m/>
    <m/>
    <m/>
    <m/>
    <x v="0"/>
    <m/>
    <m/>
    <m/>
    <m/>
    <m/>
    <m/>
    <m/>
    <m/>
    <m/>
    <m/>
    <n v="1"/>
    <m/>
    <x v="0"/>
    <m/>
    <n v="1"/>
    <m/>
    <m/>
    <m/>
    <m/>
    <m/>
    <m/>
    <m/>
    <m/>
    <m/>
    <m/>
    <m/>
    <m/>
    <m/>
    <m/>
    <m/>
    <x v="1"/>
    <m/>
    <m/>
    <n v="1"/>
    <m/>
    <m/>
    <m/>
    <m/>
    <m/>
    <m/>
    <m/>
    <m/>
    <m/>
    <m/>
    <m/>
    <n v="1"/>
    <m/>
    <m/>
    <m/>
  </r>
  <r>
    <x v="2243"/>
    <s v="Fall on Rock – Loose Rock, Descending Unroped _x000a_Utah, Little Cottonwood Canyon, Gate Buttress"/>
    <x v="27"/>
    <s v="On March 29, Emir Alikadic (38) and Thomas Gappmayer (27) had just finished climbing Tingey’s Terror (5.7), a multi-pitch route on the Gate Buttress. After having lunch on top, the two decided to descend via a rappel into Green Adjective Gully, a popular cragging zone on the west side of Gate Buttess. The two traversed toward a set of anchors reached by a short, easy downclimb to a ledge. Just before Alikadic reached the ledge, the large flake he was holding for balance pulled out. He managed to push it out of the way of his chest and legs, but lost his balance and started tumbling backward. He desperately tried to grab rocks or trees as he fell, but to no avail. After falling approximately 50 feet, just before he went over the lip of the cliff, the rope he was carrying on his back in a mountaineer’s coil snagged a feature on the rock and caught him._x000a_Alikadic managed to grab a tree and pull into an alcove just below the lip of the cliff. This alcove contained anchors for the route Mother of Pearl (5.11+), which a party had just finished climbing, leaving a rope through the anchors. He assessed his injuries and found a swollen ankle, blood on the back of his head, loss of skin and bleeding on the hands and forearms, and broken fingernails from clawing at the rock as he fell. The rope suffered multiple core shots and the sheath was melted in several sections, even fusing two strands at one point._x000a_Since Alikadic was conscious and felt he had full mental function, the two decided to self-rescue. Alikadic rappelled the rope set up on Mother of Pearl and got down into the gully, while Gappmayer descended with the help of another climber._x000a_Alikadic was met by several others at the base of the cliff, one of whom happened to be an EMT. She assessed his injuries and suggested he wait for emergency services, but he decided to continue the descent unaided. The climber scrambled and hiked down to the parking lot, where he was met by police and EMTs, who released him after examining his injuries._x000a_ANALYSIS_x000a_The fact that this incident didn’t end in a fatality can largely be attributed to luck. The fall could have been mitigated or avoided by roping up for the easy yet semi-technical downclimb to the anchor. The flake that pulled out was identified by the victim and his partner as potentially unstable, mere moments before the accident. His instincts had warned him against touching it, and he had avoided stepping on it, but he didn’t think it would dislodge with the minimal force he placed on it for balance. Whenever there is doubt about scrambling unroped over exposed terrain, or if low-quality rock is present, don’t hesitate to belay a short section._x000a_Alikadic was not wearing a helmet at the time of the accident. He and his partner had taken them off while having lunch, and he had never bothered to put it back on. (It was clipped on the back of his harness and was broken during the fall.) Though his head injury was fortunately only a minor laceration, it could have been avoided had he been wearing his helmet. Rappelling is a frequent cause of rockfall, as climbers move over the rock and maneuver the ropes. Keep the helmet on until safely out of any rockfall zone. (Source: Emir Alikadic.)"/>
    <n v="7"/>
    <m/>
    <m/>
    <m/>
    <n v="1"/>
    <m/>
    <n v="1"/>
    <m/>
    <m/>
    <m/>
    <m/>
    <m/>
    <m/>
    <x v="0"/>
    <m/>
    <n v="1"/>
    <x v="0"/>
    <x v="0"/>
    <x v="1"/>
    <x v="1"/>
    <x v="0"/>
    <x v="0"/>
    <m/>
    <m/>
    <x v="1"/>
    <n v="1"/>
    <m/>
    <m/>
    <x v="0"/>
    <x v="0"/>
    <m/>
    <m/>
    <m/>
    <x v="0"/>
    <m/>
    <m/>
    <m/>
    <m/>
    <m/>
    <m/>
    <x v="0"/>
    <m/>
    <m/>
    <m/>
    <m/>
    <m/>
    <m/>
    <m/>
    <m/>
    <m/>
    <m/>
    <m/>
    <m/>
    <x v="0"/>
    <n v="1"/>
    <m/>
    <m/>
    <m/>
    <m/>
    <m/>
    <m/>
    <m/>
    <m/>
    <m/>
    <m/>
    <n v="1"/>
    <m/>
    <m/>
    <m/>
    <m/>
    <m/>
    <x v="1"/>
    <m/>
    <m/>
    <m/>
    <m/>
    <m/>
    <m/>
    <m/>
    <m/>
    <n v="1"/>
    <m/>
    <m/>
    <m/>
    <m/>
    <m/>
    <m/>
    <m/>
    <m/>
    <m/>
  </r>
  <r>
    <x v="2244"/>
    <s v="Fall on Rock – Lowering Error, Inadequate Belay _x000a_Colorado, Eldorado Canyon, The Naked Edge"/>
    <x v="27"/>
    <s v="Two experienced climbers, ages 31 and 28, were attempting the Naked Edge (5.11b) in August. The leader of the 5.11a first pitch belayed at a two-bolt anchor and set up to belay the second directly off the anchor with an ATC-Guide device in autoblock mode. After the second took tension to retrieve a stuck cam, he asked to be lowered a few feet before starting to climb again. The leader threaded a sling through the “release hole” of the device and redirected the sling through a carabiner clipped to one of the anchor bolts, so he could release the device and lower the second. In an email to Rock and Ice magazine, the climber said, “It took a lot of pull to get the ATC-Guide to release, but when it did, my partner [started falling]. I grabbed the brake side of the rope, but that didn’t help. I just got burns on my hand.... My partner stopped when he hit the ledge. I don’t think the belay system did much other than slow him down.” The second climber was lucky to escape with a minor concussion, abrasions, and bruised heels. (Source: Rock and Ice magazine.)_x000a_ANALYSIS_x000a_It is very difficult to control the speed when releasing an autoblocking belay device to lower in this fashion. As the manufacturer recommends, the belay must be backed up when the device is used in autoblock (guide) mode to lower a climber. This can be done either with a friction hitch connecting the belayer to the “up” rope (brake-hand side) running through the redirect (as shown in the illustration on the previous page) or by using a Munter hitch or a second belay device to belay the “up” rope off the belayer’s harness with one hand, while releasing the autoblock with the other hand and/or body weight. These techniques should not be learned on the fly. Practice them with real-world loads and full backup before relying on them to lower a climber. (Source: The Editors.)"/>
    <n v="7"/>
    <m/>
    <m/>
    <m/>
    <m/>
    <m/>
    <m/>
    <m/>
    <m/>
    <m/>
    <m/>
    <n v="1"/>
    <m/>
    <x v="0"/>
    <n v="1"/>
    <m/>
    <x v="0"/>
    <x v="0"/>
    <x v="0"/>
    <x v="0"/>
    <x v="0"/>
    <x v="0"/>
    <m/>
    <m/>
    <x v="0"/>
    <m/>
    <m/>
    <m/>
    <x v="0"/>
    <x v="0"/>
    <m/>
    <m/>
    <m/>
    <x v="0"/>
    <m/>
    <m/>
    <m/>
    <m/>
    <m/>
    <m/>
    <x v="0"/>
    <m/>
    <m/>
    <m/>
    <m/>
    <m/>
    <m/>
    <m/>
    <m/>
    <m/>
    <m/>
    <m/>
    <m/>
    <x v="0"/>
    <m/>
    <m/>
    <m/>
    <m/>
    <m/>
    <m/>
    <m/>
    <m/>
    <m/>
    <m/>
    <m/>
    <m/>
    <m/>
    <m/>
    <m/>
    <m/>
    <m/>
    <x v="1"/>
    <m/>
    <m/>
    <m/>
    <m/>
    <n v="1"/>
    <m/>
    <m/>
    <m/>
    <m/>
    <m/>
    <m/>
    <m/>
    <m/>
    <n v="1"/>
    <m/>
    <m/>
    <m/>
    <m/>
  </r>
  <r>
    <x v="2245"/>
    <s v="Fall on Rock – No Anchor on Top _x000a_Washington, Dishman"/>
    <x v="27"/>
    <s v="Andrew Bower, 26, had taken it upon himself to replace worn bolts at this popular granite crag near Spokane with new stainless-steel gear. On November 6, he headed out alone to continue the project. His family went looking for him after he didn’t return home that night and found his body at the base of the cliff._x000a_Investigators found trampled moss and pine needles atop the cliff and believe Bower may have slipped as he approached the edge to fix a rope. He had not yet taken any gear out of his pack and was not wearing a harness. (Source: News reports and Rock and Ice magazine.)_x000a_ANALYSIS_x000a_There was a similar incident in 2015 when an unroped climber fell from the top of a cliff in Colorado. Especially in sport climbing areas, where the anchors usually are placed below the lip of the wall, the terrain at the top may be untraveled, loose, and slippery, and anchors can be difficult to reach from above. Placing a temporary anchor and tying in or rappelling to reach the main anchor would prevent most accidents like this one. (Source: The Editors.)"/>
    <n v="4"/>
    <m/>
    <m/>
    <m/>
    <m/>
    <m/>
    <m/>
    <m/>
    <m/>
    <m/>
    <m/>
    <m/>
    <m/>
    <x v="1"/>
    <m/>
    <m/>
    <x v="1"/>
    <x v="1"/>
    <x v="1"/>
    <x v="1"/>
    <x v="0"/>
    <x v="0"/>
    <m/>
    <m/>
    <x v="1"/>
    <n v="1"/>
    <m/>
    <m/>
    <x v="0"/>
    <x v="0"/>
    <m/>
    <m/>
    <m/>
    <x v="0"/>
    <m/>
    <m/>
    <m/>
    <m/>
    <m/>
    <m/>
    <x v="0"/>
    <m/>
    <m/>
    <m/>
    <m/>
    <m/>
    <m/>
    <m/>
    <m/>
    <m/>
    <m/>
    <m/>
    <m/>
    <x v="0"/>
    <m/>
    <m/>
    <m/>
    <m/>
    <m/>
    <m/>
    <m/>
    <m/>
    <m/>
    <m/>
    <m/>
    <m/>
    <m/>
    <m/>
    <m/>
    <m/>
    <m/>
    <x v="1"/>
    <n v="1"/>
    <m/>
    <m/>
    <m/>
    <m/>
    <m/>
    <m/>
    <m/>
    <m/>
    <m/>
    <m/>
    <m/>
    <m/>
    <m/>
    <m/>
    <m/>
    <n v="1"/>
    <m/>
  </r>
  <r>
    <x v="2246"/>
    <s v="Fall on Rock – Protection Pulled Out _x000a_Colorado, Boulder Canyon, The Boulderado"/>
    <x v="27"/>
    <s v="On March 16, in the early evening, I was climbing at the Boulderado. As a moderately experienced climber, but new trad leader, I attempted to lead Jam It (5.8- ). This single-pitch route passes a small roof with a great hand-size crack. After placing a cam vertically in the crack, I pulled up over the roof and bulge to a small shelf. While squatting on this ledge, with one hand gently jammed in the crack, I attempted to place a nut. As I attempted to set the nut, it pulled out. The unexpected jerking motion resulted in enough momentum to pull me off the ledge, resulting in a significant fall of roughly 15 to 20 feet, including slack and rope stretch. I slammed into the wall below the roof on my right flank and hip, coming to a stop about eight to ten feet above the ground._x000a_The impact resulted in significant pain and bruising to my pelvis and right, lower kidney area. X-rays and a CAT scan revealed no fractures or severe internal bleeding, but I did have bruising, abrasions, and lacerations. (Source: Anonymous report to Accidents website.)_x000a_ANALYSIS_x000a_Overconfidence on a relatively flat, wide ledge resulted in a lapse of attention. It’s not uncommon for a nut to pull out when you’re setting it. Anticipate this possibility and place nuts from solid holds in a well-balanced position. A light tug is usually enough to assure the piece—and the climber—stays put. (Source: The Editors.)"/>
    <n v="5"/>
    <m/>
    <m/>
    <m/>
    <m/>
    <m/>
    <m/>
    <m/>
    <m/>
    <n v="1"/>
    <m/>
    <m/>
    <m/>
    <x v="0"/>
    <n v="1"/>
    <m/>
    <x v="1"/>
    <x v="1"/>
    <x v="0"/>
    <x v="0"/>
    <x v="0"/>
    <x v="0"/>
    <m/>
    <m/>
    <x v="0"/>
    <m/>
    <m/>
    <m/>
    <x v="0"/>
    <x v="0"/>
    <m/>
    <m/>
    <m/>
    <x v="0"/>
    <m/>
    <m/>
    <m/>
    <m/>
    <m/>
    <m/>
    <x v="0"/>
    <m/>
    <m/>
    <m/>
    <m/>
    <m/>
    <m/>
    <m/>
    <m/>
    <m/>
    <m/>
    <m/>
    <m/>
    <x v="0"/>
    <m/>
    <m/>
    <m/>
    <m/>
    <m/>
    <m/>
    <m/>
    <m/>
    <m/>
    <m/>
    <m/>
    <m/>
    <m/>
    <m/>
    <m/>
    <m/>
    <m/>
    <x v="0"/>
    <m/>
    <m/>
    <m/>
    <m/>
    <m/>
    <m/>
    <m/>
    <m/>
    <n v="1"/>
    <m/>
    <m/>
    <m/>
    <m/>
    <m/>
    <m/>
    <m/>
    <m/>
    <m/>
  </r>
  <r>
    <x v="2247"/>
    <s v="Fall on Rock – Unable to Clip Anchors, Inadequate Belay _x000a_Kentucky, Red River Gorge, Drive-by Crag"/>
    <x v="27"/>
    <s v="During the early afternoon on October 17, some friends and I were climbing at Drive-By Crag. My friends didn’t have much outdoor climbing experience. Over a couple of days, I had been watching Jake belay his partner, and I felt confident that he paid attention and was managing the rope appropriately._x000a_I had attempted to lead Breakfast Burrito (5.10d) on an earlier visit. With this knowledge, I made it past my original high point, clipped the last draw before the chains, and shook out before finishing. I couldn’t get into a good position to clip the chains, and I spent a fairly long time on a somewhat bad hold and began to tire. I was about four feet from the chains and began to evaluate whether I should try to clip or if I should take the fall. I opted for the fall, yelled “Falling!” and making sure my feet were clear from the rope._x000a_Instead of falling cleanly, I slammed into the rock knee-first, fracturing my left kneecap. I was lowered to the ground, where climbers assisted me and an ER nurse monitored my condition. I was carried out to our vehicle and driven to the ER in Irvine. A few days later, I saw an orthopedic surgeon who decided on a surgery that would repair my patellar tendon and remove bone fragments._x000a_ANALYSIS_x000a_According to the others, Jake took in slack and braced himself for a hard catch. He is about 45 pounds heavier than me, and he said he never left the ground while catching my fall. If Jake had adequate slack in the system, or had jumped into the fall, my injury may have been avoided. I spoke with him after the accident, and he noted that he was unfamiliar with the concept of a “soft catch.” He stated that he thought the belayer was automatically falls on lead his partner gets pulled up. Additionally, when he belayed his partner, she would yell at him to keep the rope tight. I realize now that when I was watching Jake to evaluate his belaying abilities, I never watched him catch a fall. Whenever he was lead belaying on our trip, everyone was climbing easier climbs well below their abilities. I shouldn’t have made assumptions about what my partner knew and didn’t know. (Source: Grant Warman.)"/>
    <n v="6"/>
    <m/>
    <m/>
    <m/>
    <m/>
    <m/>
    <m/>
    <m/>
    <m/>
    <n v="1"/>
    <m/>
    <m/>
    <m/>
    <x v="0"/>
    <n v="1"/>
    <m/>
    <x v="1"/>
    <x v="1"/>
    <x v="0"/>
    <x v="1"/>
    <x v="1"/>
    <x v="0"/>
    <m/>
    <m/>
    <x v="0"/>
    <m/>
    <m/>
    <m/>
    <x v="0"/>
    <x v="0"/>
    <m/>
    <m/>
    <m/>
    <x v="0"/>
    <m/>
    <m/>
    <m/>
    <m/>
    <m/>
    <m/>
    <x v="0"/>
    <m/>
    <m/>
    <m/>
    <m/>
    <m/>
    <m/>
    <m/>
    <m/>
    <m/>
    <m/>
    <m/>
    <m/>
    <x v="0"/>
    <m/>
    <m/>
    <m/>
    <m/>
    <m/>
    <m/>
    <m/>
    <m/>
    <m/>
    <m/>
    <m/>
    <m/>
    <m/>
    <m/>
    <m/>
    <m/>
    <m/>
    <x v="1"/>
    <n v="1"/>
    <m/>
    <n v="1"/>
    <m/>
    <m/>
    <m/>
    <m/>
    <m/>
    <m/>
    <m/>
    <m/>
    <m/>
    <m/>
    <m/>
    <m/>
    <n v="1"/>
    <m/>
    <m/>
  </r>
  <r>
    <x v="2248"/>
    <s v="Fall on Snow – Inadequate Equipment _x000a_Montana, Glacier National Park, Lithoid Cusp"/>
    <x v="27"/>
    <s v="On June 27, experienced mountaineers Jack Beard (60) and David Steele (27) attempted a new route to the Lithoid Cusp, a dramatic spire atop the large east- facing wall between Ipasha Peak and Mt. Merritt. Their route involved much scrambling to reach a steep snow couloir that led another 800 feet to the ridgeline. The two continued unroped up the snow, using ice axes and crampons. At 11:30 a.m., about halfway up the couloir, Beard slipped in the soft snow and slid to the bottom of the couloir, continuing over rocks and a cascade of snowmelt until he came to a stop on a small outcropping after sliding about 600 feet._x000a_Steele climbed down to his partner, who had fractures in his ribs, spine, and right forearm, as well as a concussion. He built a platform where Beard could rest, anchored him, marked the area with a high-visibility yellow tent, and prepared Beard to spend the night. At 2 p.m., he left for help, reclimbing the snow couloir to the ridge and then descending the far side toward Mokowanis Lake. At 5:45 p.m. he found a hiker with an InReach satellite communication device who was able to send a message requesting help. Steele arranged to meet a ranger who would hike in his direction, and they connected at 8:15 p.m. Rangers called for a helicopter rescue. A Two Bear Air Rescue helicopter lowered a crew member to Beard’s ledge, picked him up, and transported him to the valley and an ambulance._x000a_ANALYSIS_x000a_By email, Steele described the climbers’ decision-making before and during this incident: “In the wake of the accident, both Jack and I spent a bunch of time talking and considering what we could have done differently. The trip placed diverse needs on our gear and ourselves: overnight gear, a complete alpine rack, two ropes, food and fuel, plus snow climbing equipment. We went about as light as we felt comfortable, which meant crampons and one ice tool each. We agree that two tools would have been more secure and could have prevented Jack’s slip. His ice tool was especially compact—it worked well for piton use, but that meant it wasn’t suited to self arrest. An axe with a more alpine-style pick and longer handle would have been a better choice._x000a_“Unseasonably hot weather at the time of the accident meant that the snow surface wasn’t even close to refreezing at night; it’s unlikely that an earlier start would have yielded more consolidated snow. Protection in the rock along the snow couloir was poor at best, and we elected not to carry a stack of pickets to make running protection. Because we couldn’t protect the climb, our opinion was that roping together just endangered both climbers. We elected to solo both the rock and the snow based on our comfort levels._x000a_“It’s worth mentioning that Jack is back out in the mountains and we’re still climbing together.” (Sources: David Steele and Jack Beard.)"/>
    <n v="8"/>
    <m/>
    <m/>
    <m/>
    <n v="1"/>
    <m/>
    <m/>
    <n v="1"/>
    <m/>
    <m/>
    <m/>
    <n v="1"/>
    <m/>
    <x v="0"/>
    <n v="1"/>
    <m/>
    <x v="0"/>
    <x v="1"/>
    <x v="1"/>
    <x v="1"/>
    <x v="0"/>
    <x v="0"/>
    <m/>
    <m/>
    <x v="1"/>
    <n v="1"/>
    <m/>
    <m/>
    <x v="0"/>
    <x v="1"/>
    <m/>
    <m/>
    <m/>
    <x v="0"/>
    <m/>
    <m/>
    <m/>
    <n v="1"/>
    <m/>
    <m/>
    <x v="0"/>
    <m/>
    <m/>
    <m/>
    <m/>
    <m/>
    <m/>
    <m/>
    <m/>
    <m/>
    <m/>
    <m/>
    <m/>
    <x v="0"/>
    <m/>
    <m/>
    <m/>
    <m/>
    <m/>
    <m/>
    <m/>
    <m/>
    <m/>
    <m/>
    <m/>
    <m/>
    <m/>
    <m/>
    <m/>
    <m/>
    <n v="1"/>
    <x v="1"/>
    <m/>
    <m/>
    <m/>
    <m/>
    <m/>
    <m/>
    <m/>
    <m/>
    <m/>
    <m/>
    <m/>
    <n v="1"/>
    <m/>
    <m/>
    <m/>
    <m/>
    <m/>
    <m/>
  </r>
  <r>
    <x v="2249"/>
    <s v="Fall on Snow – Inadequate Equipment _x000a_Oregon, Mt. Hood, South Side"/>
    <x v="27"/>
    <s v="On January 7, while descending the South Side Route, at about 9,700 feet, Edward Trompke, 62, fell and slid about 200 feet, injuring his shoulder. His son, climbing with him, alerted authorities with a 911 call, saying the fall was caused by a loose crampon._x000a_Teams from Portland Mountain Rescue and American Medical Response lowered the subject in a litter to the ski area, where Timberline professional patrollers transported the climber to an awaiting ambulance._x000a_ANALYSIS_x000a_For crampons to be safe and effective, they must be properly sized and firmly fastened to the climbing boot, and straps and clothing must be tightened or secured so they can’t cause the climber to trip and fall. After crampons are donned, kicking them against hard snow and rapping the sides with an ice axe can help determine if they are securely attached. (Source: Jeff Scheetz, Portland Mountain Rescue.)"/>
    <n v="5"/>
    <m/>
    <m/>
    <m/>
    <m/>
    <m/>
    <m/>
    <n v="1"/>
    <m/>
    <m/>
    <m/>
    <m/>
    <m/>
    <x v="0"/>
    <n v="1"/>
    <m/>
    <x v="1"/>
    <x v="0"/>
    <x v="1"/>
    <x v="1"/>
    <x v="0"/>
    <x v="0"/>
    <m/>
    <m/>
    <x v="0"/>
    <m/>
    <m/>
    <m/>
    <x v="0"/>
    <x v="1"/>
    <m/>
    <m/>
    <n v="1"/>
    <x v="0"/>
    <m/>
    <m/>
    <m/>
    <m/>
    <m/>
    <m/>
    <x v="0"/>
    <m/>
    <m/>
    <m/>
    <m/>
    <m/>
    <m/>
    <m/>
    <m/>
    <m/>
    <m/>
    <m/>
    <m/>
    <x v="0"/>
    <m/>
    <m/>
    <m/>
    <m/>
    <m/>
    <m/>
    <m/>
    <m/>
    <m/>
    <m/>
    <m/>
    <m/>
    <m/>
    <m/>
    <m/>
    <m/>
    <n v="1"/>
    <x v="1"/>
    <m/>
    <m/>
    <m/>
    <m/>
    <m/>
    <m/>
    <n v="1"/>
    <m/>
    <m/>
    <m/>
    <m/>
    <m/>
    <m/>
    <m/>
    <m/>
    <m/>
    <m/>
    <m/>
  </r>
  <r>
    <x v="2250"/>
    <s v="Fall on Snow – Inadequate Protection _x000a_Colorado, Rocky Mountain National Park, Deep Freeze"/>
    <x v="27"/>
    <s v="On March 31 we began the direct start of Deep Freeze, a rock chimney (M5-6) that finishes on a low-angle snow slope in a broad gully. This leads to a shelf before rambling ice and a final ice pillar (WI5-6). My partner started up the chimney and found good protection before disappearing above some chockstones. I gradually fed out rope until suddenly a loud rumble flew over me and the rope pulled tight. I turned to see my partner on the snow below, partly suspended by the rope, which was wrapped around the right leg._x000a_I immediately escaped the belay, rapped down to my partner, freed the leg from the rope, and set up another anchor to get us down the approach slope (about 100 feet of steep snow) to a wider snow platform where our packs were. My partner said that near the top of the snow gully, a large snow mushroom had collapsed from underneath, which caused the fall. The slide and fall distance likely totaled more than 100 feet._x000a_My partner was in pain but was able to walk slowly with assistance. Unsure of spinal injury, we called for rescue. A climber passed by the area and provided us with additional help. About five hours later, two park rangers arrived. Several more hours passed before the rest of the rescue team arrived and set up a litter to lower my partner down the talus field. Nine hours passed from our first call for rescue until my partner got airlifted. The injuries included concussion, sprains, fractures, spinal injury, lacerations, and abrasions, but my partner was expected to make a good recovery._x000a_ANALYSIS_x000a_Two weeks later, I returned with another partner to recover the gear that we had left behind. I found the last pieces of gear my fallen partner had left: a small cam backed up by a nut. It was clear that the cam took all the force of the fall, since it was bent pretty severely. But it held. Reclimbing this pitch, I set up an intermediate belay above the chimney before starting up the low-angle snow slope. As I climbed, I was hyper-vigilant about looking for additional protection opportunities. Though I spent an inordinate amount of effort looking, even digging in the snow close to the rock, I could not find any reliable protection. One possibility may have been a picket, but this would be unusual gear to carry for a hard ice climb and for Rocky Mountain National Park’s winter snow conditions. Another possibility could have been protection way off to the left, halfway up the slope. The only protection I found below the collapsed snow mushroom was a cam in a flared, icy crack—this was definitely “mental” protection._x000a_Alpine climbing is always a balance between speed and risk. We try to move light and fast while mitigating risks. My partner and I are both experienced climbers, and we decided that the low-angle snow slope presented a manageable risk. In this case, we were mistaken. (Source: Anonymous partner of fallen climber.)"/>
    <n v="7"/>
    <m/>
    <m/>
    <m/>
    <m/>
    <m/>
    <m/>
    <m/>
    <m/>
    <m/>
    <m/>
    <n v="1"/>
    <m/>
    <x v="0"/>
    <n v="1"/>
    <m/>
    <x v="0"/>
    <x v="1"/>
    <x v="0"/>
    <x v="0"/>
    <x v="0"/>
    <x v="0"/>
    <m/>
    <m/>
    <x v="0"/>
    <m/>
    <m/>
    <m/>
    <x v="0"/>
    <x v="1"/>
    <m/>
    <m/>
    <m/>
    <x v="0"/>
    <m/>
    <m/>
    <m/>
    <m/>
    <m/>
    <m/>
    <x v="0"/>
    <m/>
    <m/>
    <m/>
    <m/>
    <m/>
    <m/>
    <m/>
    <m/>
    <m/>
    <m/>
    <m/>
    <m/>
    <x v="0"/>
    <m/>
    <m/>
    <m/>
    <m/>
    <m/>
    <m/>
    <m/>
    <m/>
    <m/>
    <m/>
    <m/>
    <m/>
    <m/>
    <m/>
    <m/>
    <m/>
    <m/>
    <x v="0"/>
    <m/>
    <m/>
    <m/>
    <m/>
    <m/>
    <m/>
    <m/>
    <m/>
    <n v="1"/>
    <m/>
    <m/>
    <m/>
    <m/>
    <m/>
    <m/>
    <m/>
    <m/>
    <m/>
  </r>
  <r>
    <x v="2251"/>
    <s v="Lowering Error – Inexperience, Communication Issues _x000a_Colorado, Pikes Peak"/>
    <x v="27"/>
    <s v="On August 22 a female climber (age 39) was injured while being lowered from the anchor after top-roping a trad climb. She was in a climbing party of five exploring a granite crag near the Crags Trailhead. Just below the anchor, it was necessary to lower over a large overlap to reach the slab below. As she pushed off the lip, the climber free-fell to the slab, approximately eight feet down, fracturing the calcaneus and talus bones in her heel and ankle. The climber and belayer (age 29) had met through an online post and had not climbed together before the day of the incident. (Source: Mountain Project.)_x000a_ANALYSIS_x000a_This incident was discussed at length on a Mountain Project forum. The parties involved disagreed about the causes and conclusions. The analysis below outlines general actions that can be taken by climbers and belayers to avoid this type of incident._x000a_In this particular incident, the source of slack in the system cannot be determined definitively, and likely resulted from a combination of factors. Slabs and other rock features can create friction in the system that make it difficult to feel the weight of the lowering climber (or can disguise the fact that the climber has unweighted the system). Before lowering over the lip in this incident, the climber expressed that she hesitated, a pause that the belayer stated he did not feel and may have caused slack to be added. While lowering, the rope can shift over features, suddenly creating slack. When lowering from a slab (little weight on the rope) to vertical or overhanging rock, some rope stretch should be anticipated, and a pendulum swing may also result. For all of these reasons, a belayer should anticipate sudden additional force while lowering over a roof, overlap, or corner, or anytime the climber is out of view. If the climber unweights the rope by standing or grabbing the rock, the belayer should take out any slack in the system and sit in the harness until the climber communicates that he or she is ready to continue lowering. This minimizes rope stretch once lowering recommences._x000a_The climber should clearly and loudly communicate with the belayer anytime he or she unweights the rope or needs to maneuver around an obstacle. Once the climber is ready to resume lowering, a hard “take” should be requested to eliminate any stretch or slack that could be introduced into the system. On lower-angle or vertical terrain, when the belayer is out of view, consider a rappel descent instead of lowering._x000a_Prior to climbing, the belayer and climber should discuss the climb and the descent to understand the particular risks of the route and to communicate preferences. This is especially important when climbing with new partners or strangers. (Source: The Editors.)"/>
    <n v="7"/>
    <m/>
    <m/>
    <m/>
    <n v="1"/>
    <m/>
    <n v="1"/>
    <m/>
    <m/>
    <n v="1"/>
    <m/>
    <m/>
    <m/>
    <x v="0"/>
    <m/>
    <m/>
    <x v="1"/>
    <x v="0"/>
    <x v="0"/>
    <x v="1"/>
    <x v="0"/>
    <x v="1"/>
    <m/>
    <n v="1"/>
    <x v="0"/>
    <m/>
    <m/>
    <m/>
    <x v="0"/>
    <x v="0"/>
    <m/>
    <m/>
    <m/>
    <x v="0"/>
    <m/>
    <m/>
    <m/>
    <m/>
    <m/>
    <m/>
    <x v="0"/>
    <m/>
    <m/>
    <m/>
    <m/>
    <m/>
    <m/>
    <m/>
    <m/>
    <m/>
    <m/>
    <m/>
    <m/>
    <x v="0"/>
    <m/>
    <m/>
    <m/>
    <m/>
    <m/>
    <m/>
    <m/>
    <m/>
    <m/>
    <m/>
    <m/>
    <m/>
    <m/>
    <m/>
    <m/>
    <m/>
    <m/>
    <x v="1"/>
    <m/>
    <m/>
    <m/>
    <m/>
    <n v="1"/>
    <n v="1"/>
    <m/>
    <m/>
    <m/>
    <m/>
    <m/>
    <m/>
    <m/>
    <n v="1"/>
    <m/>
    <m/>
    <m/>
    <m/>
  </r>
  <r>
    <x v="2252"/>
    <s v="Lowering Error – Inexperience, Communication Problems _x000a_Colorado, Turkey Rocks, Turkey Perch"/>
    <x v="27"/>
    <s v="On February 7, a female climber with two years of climbing experience executed a slow but clean lead of Left Handed Jew, a 5.7 trad route. I was top-rope belaying a climber 20 feet to the left of their route. During the climb, several observers noted that verbal communication between the lead climber and her belayer (the climber’s boyfriend, also with two years of experience) was mildly problematic, requiring repeated back and forth exchanges to clarify communication. When she reached the top of the climb, the leader set up a gear anchor._x000a_At this point, the climber and belayer began discussing a descent/lowering plan for the first time. The leader and belayer were not in visual contact, due to the rounded, sloping terrain at the top of the route. The belayer suggested that he “just climb it,” so that they could get down and eat lunch. I correctly inferred his intention to be that she pull up the rope and give him a belay from the top of the route, followed by a short walk-off. This, however, was not understood by the leader. The belayer took the leader off and called “off belay.” A moment later, we heard a crashing sound and looked to see the climber rapidly tumbling down the wall. We shouted for the belayer to stop the fall, and he managed to grab the rope bare-handed, arresting the climber 15 feet from the ground._x000a_The belayer was unable to lower the climber further due to a very high amount of rope drag. I lowered my climber to the ground, climbed up to the injured climber, and pulled her down by body-weighting her harness._x000a_The response from the climbers at the crag was composed and effective, with approximately a dozen climbers organizing to aid the victim, several with wilderness first responder training. The climber was neurologically intact, denied impacting her head (she was not wearing a helmet), and was found to have a small, bleeding puncture wound on her buttocks. She reported pain in the arm, back and the sacrum. Though able to walk unassisted briefly, persistent lightheadedness resulted in the decision by local fire department personnel to evacuate by helicopter. The injured climber was later diagnosed with a fractured sacrum. (Source: Mark Williams, R.N.)_x000a_ANALYSIS_x000a_This incident could have been avoided easily by discussing the climb and descent options and agreeing on a plan before the climber left the ground. When communication is difficult, simple climbing commands and using each other’s names will reduce confusion. Before lowering, ensure that you are on belay before removing your direct connection to the anchors. Have your belayer pull out any slack in the system so it is obvious he or she is holding your weight. Friction in the system might make it difficult to know that you are on belay, so you can control the descent by grabbing the rope that runs between the belayer and the anchors, and feeding it through the anchors until the belay is visually confirmed._x000a_In this incident, the belayer was able to arrest the fall by bare-handing the rope without burning his hands even slightly. I later seconded the route on their rope in order to clean their gear. I cleaned a total of 17 cams on a 70-foot route with less than ideal use of extensions. The amount of rope drag was truly unusual for such a short climb, but likely prevented a ground fall. (Sources: Mark Williams and the Editors.)"/>
    <n v="8"/>
    <m/>
    <m/>
    <m/>
    <m/>
    <m/>
    <m/>
    <m/>
    <m/>
    <m/>
    <n v="1"/>
    <m/>
    <m/>
    <x v="0"/>
    <n v="1"/>
    <m/>
    <x v="1"/>
    <x v="0"/>
    <x v="0"/>
    <x v="0"/>
    <x v="0"/>
    <x v="0"/>
    <m/>
    <m/>
    <x v="0"/>
    <m/>
    <m/>
    <m/>
    <x v="0"/>
    <x v="0"/>
    <m/>
    <m/>
    <m/>
    <x v="0"/>
    <m/>
    <m/>
    <m/>
    <m/>
    <m/>
    <m/>
    <x v="0"/>
    <m/>
    <m/>
    <m/>
    <m/>
    <m/>
    <m/>
    <m/>
    <m/>
    <m/>
    <m/>
    <m/>
    <m/>
    <x v="0"/>
    <n v="1"/>
    <m/>
    <m/>
    <m/>
    <m/>
    <m/>
    <m/>
    <m/>
    <m/>
    <m/>
    <m/>
    <m/>
    <m/>
    <m/>
    <m/>
    <m/>
    <m/>
    <x v="1"/>
    <m/>
    <m/>
    <m/>
    <m/>
    <n v="1"/>
    <n v="1"/>
    <m/>
    <n v="1"/>
    <m/>
    <m/>
    <m/>
    <m/>
    <m/>
    <m/>
    <m/>
    <m/>
    <m/>
    <m/>
  </r>
  <r>
    <x v="2253"/>
    <s v="Rappel Error _x000a_California, Yosemite, El Capitan, The Nose"/>
    <x v="27"/>
    <s v="On May 27, five climbers had gathered near Camp VI on the Nose—a team of two and a team of three had been climbing alongside each other over the previous days. A member of the team of three was leading midway up the Changing Corners pitch, above Camp VI, when a piece of gear dropped and landed on a small ledge, roughly 25 feet below Camp VI. In a quick conversation, Tyler Gordon, a member of the team of three, decided to rappel to the gear and retrieve it. The team witnessed Gordon lean back and then fall from the Camp VI ledge. He fell to the end of the rope, landing at Camp V. The leader immediately lowered to Camp VI and then continued to Camp V._x000a_It was obvious to him that Gordon had died from injuries sustained in the fall, and the leader called YOSAR to initiate assistance with the recovery. A team of rescuers was flown to the top of El Cap, along with 2,400 feet of rope and equipment to rig two lines for accessing Camp V, which is roughly 1,000 feet below the rim. Two lower and raise operations were completed just before darkness to get the team off the wall._x000a_ANALYSIS_x000a_In an accident like this, it can be hard to determine exactly what happened. To the best of the team’s knowledge, Gordon unclipped from his tie-in point at the anchor before falling from the Camp VI ledge. His belay device, a Grigri, was seen clipped to his harness and closed shut, so he either fell before attaching the device to the rope or assumed the device was rigged properly when it was not._x000a_As climbers we often change our personal anchor or tie-in when switching locations at ledges, rigging rappels, changing over from jugging to belaying, or trying to clean up clusters at belays. On big walls, after days of hanging in a harness, ledges become places to relax—and thus may lead to moments of inattention. Whenever you switch from one point of attachment to another (for example, from the anchor to a rappel device), make sure that you are secure on your next attachment before unclipping. It is good practice to check untested systems with a backup before committing to them. Look out for your partners too. (Source: NPS ranger Brandon Latham.)"/>
    <n v="6"/>
    <m/>
    <m/>
    <m/>
    <m/>
    <m/>
    <m/>
    <m/>
    <m/>
    <m/>
    <m/>
    <m/>
    <m/>
    <x v="1"/>
    <m/>
    <m/>
    <x v="1"/>
    <x v="0"/>
    <x v="0"/>
    <x v="0"/>
    <x v="0"/>
    <x v="0"/>
    <m/>
    <m/>
    <x v="0"/>
    <m/>
    <m/>
    <m/>
    <x v="0"/>
    <x v="0"/>
    <m/>
    <m/>
    <m/>
    <x v="0"/>
    <m/>
    <m/>
    <m/>
    <m/>
    <m/>
    <m/>
    <x v="0"/>
    <m/>
    <m/>
    <m/>
    <m/>
    <m/>
    <m/>
    <m/>
    <m/>
    <m/>
    <m/>
    <m/>
    <m/>
    <x v="0"/>
    <m/>
    <m/>
    <m/>
    <m/>
    <n v="1"/>
    <m/>
    <m/>
    <m/>
    <m/>
    <m/>
    <m/>
    <m/>
    <m/>
    <m/>
    <m/>
    <m/>
    <m/>
    <x v="1"/>
    <m/>
    <m/>
    <m/>
    <n v="1"/>
    <m/>
    <m/>
    <m/>
    <m/>
    <m/>
    <m/>
    <n v="1"/>
    <m/>
    <m/>
    <m/>
    <m/>
    <m/>
    <m/>
    <m/>
  </r>
  <r>
    <x v="2254"/>
    <s v="Rappel Error _x000a_Georgia, Pigeon Mountain, Rocktown"/>
    <x v="27"/>
    <s v="Suzanne Huffman (40) was climbing with a church group on October 10. While rappelling, she fell 30 feet to the ground and died from her injuries. One of her sons, who witnessed the accident, told reporters, “She was getting ready to go down and the device was clipped into the rope, and it was unhinged just enough for the rope to slip out.” (Source: News reports.)_x000a_ANALYSIS_x000a_Although it’s unknown what caused this climber to become detached from her rappel ropes, the incident is a reminder of the importance of a safety check before every rappel. Both you and your partners should double-check the anchor, make sure both ends of the rope(s) reach their intended destination, be sure the rappel device is set up correctly and the rappel carabiner’s gate is locked, and assess the need for a backup and/or blocking knots in the rope ends. (Source: The Editors.)"/>
    <n v="4"/>
    <m/>
    <m/>
    <m/>
    <m/>
    <m/>
    <n v="1"/>
    <m/>
    <m/>
    <m/>
    <m/>
    <m/>
    <m/>
    <x v="1"/>
    <m/>
    <m/>
    <x v="1"/>
    <x v="0"/>
    <x v="0"/>
    <x v="1"/>
    <x v="0"/>
    <x v="0"/>
    <m/>
    <m/>
    <x v="0"/>
    <m/>
    <m/>
    <m/>
    <x v="0"/>
    <x v="0"/>
    <m/>
    <m/>
    <m/>
    <x v="0"/>
    <m/>
    <m/>
    <m/>
    <m/>
    <m/>
    <m/>
    <x v="0"/>
    <m/>
    <m/>
    <m/>
    <m/>
    <m/>
    <m/>
    <m/>
    <m/>
    <m/>
    <m/>
    <m/>
    <m/>
    <x v="0"/>
    <m/>
    <m/>
    <m/>
    <m/>
    <m/>
    <m/>
    <m/>
    <m/>
    <m/>
    <m/>
    <m/>
    <m/>
    <m/>
    <m/>
    <m/>
    <m/>
    <m/>
    <x v="1"/>
    <m/>
    <m/>
    <m/>
    <n v="1"/>
    <m/>
    <m/>
    <m/>
    <m/>
    <m/>
    <m/>
    <m/>
    <m/>
    <m/>
    <m/>
    <m/>
    <n v="1"/>
    <m/>
    <m/>
  </r>
  <r>
    <x v="2255"/>
    <s v="Rappel Error – Darkness _x000a_California, Yosemite Valley, Washington Column"/>
    <x v="27"/>
    <s v="On October 30, at approximately 8:45 p.m., Yosemite Dispatch received a report that a climber, Ethan Gillett, had fallen 100 to 200 feet from the South Face Route (V 5.8 C1) on Washington Column and landed on Dinner Ledge. Another climber, a Wilderness First Responder, confirmed that Gillett was unresponsive, not breathing, and pulseless and had sustained injuries not compatible with life. Based on this report, park medical control concurred that Gillett was deceased and a recovery operation was delayed until the next morning. The other climbers at Dinner Ledge—seven in all, including Gillett’s partner, Joshua Schultz—decided to rappel off that night, leaving behind fixed lines to Dinner Ledge. A small team of rescuers hiked to the base of the route to help them down to the valley floor._x000a_The next morning the recovery team climbed to Dinner Ledge. Gillett lay about 20 feet up and left of the main part of the ledge, in a group of large boulders near the start of the route Southern Man. He was wearing a helmet and a rappel glove on his right hand. A Grigri was attached to the belay loop of his harness via a locked auto-locking carabiner. There was no indication of incorrect rigging._x000a_The previous day Schultz and Gillett had climbed the first three pitches of the South Face to Dinner Ledge. They bivouacked there and, according to Schultz, began climbing the remaining eight pitches to the summit the morning of the incident, leaving their bivy gear at Dinner Ledge. After topping out near sunset, they began rappelling the route, intending to retrieve their gear and continue to the base in the dark. This is a common strategy for parties not wanting to haul gear up the route; it also avoids the slippery scramble with large packs down North Dome Gully, the alternate descent from the summit._x000a_Schultz was having problems with his headlamp so Gillett went first in order to find the rappel stations using his functioning headlamp. When they reached the anchor for pitch six they found fixed lines belonging to a party that was now bivouacked on Dinner Ledge, two rappels below. Gillett yelled down to the climbers, asking for permission to use their fixed lines, and the climbers agreed. Gillett and Schultz coiled their ropes and began rappelling a fixed blue rope. Gillett went first to the pitch five anchor, followed by Schultz._x000a_As Schultz arrived at the pitch five anchor, Gillett stated, “Alright, I am going to rap,” and he began rappelling another fixed blue rope. Shortly thereafter, Schultz heard him yell briefly, followed by a loud crash a couple of seconds later. Schultz called to Gillett. There was no response, but a voice on Dinner Ledge said, “CPR.” He pulled up the blue line Gillett had rappelled and discovered that it was only a 40-foot, unknotted tail strand of the same blue rope they had just used to rappel pitch six; this rope had been tied off at the pitch five anchor, leaving the strand hanging below._x000a_Schultz realized Gillett must have rappelled off the end of the rope. He found another rope fixed at the same anchor, white in color, and asked the climbers on Dinner Ledge if it reached them. They responded affirmatively, so he rappelled this line to the ledge._x000a_ANALYSIS_x000a_Fixed lines are common on popular wall routes in Yosemite. They can make your descent faster, easier, and even comforting, giving you a sense of being home before you get there. But those factors also breed complacency, leading to shortcuts in procedure and loss of discipline. We don’t know what went through Gillett’s mind as he started his final rappel, but it’s clear that he missed some steps—steps that were especially important in the dark. Had he noticed that the rope below him was unusually lightweight, or asked the climbers on Dinner Ledge to confirm the rope reached them, or paused to check the rope below him as he rappelled, this accident might have been prevented. (Sources: NPS rangers Brandon Latham and John Dill.)"/>
    <n v="6"/>
    <m/>
    <m/>
    <m/>
    <m/>
    <m/>
    <m/>
    <m/>
    <m/>
    <m/>
    <m/>
    <m/>
    <m/>
    <x v="1"/>
    <m/>
    <m/>
    <x v="1"/>
    <x v="0"/>
    <x v="0"/>
    <x v="0"/>
    <x v="0"/>
    <x v="0"/>
    <m/>
    <m/>
    <x v="0"/>
    <m/>
    <m/>
    <m/>
    <x v="0"/>
    <x v="0"/>
    <m/>
    <m/>
    <m/>
    <x v="0"/>
    <m/>
    <m/>
    <m/>
    <m/>
    <m/>
    <m/>
    <x v="0"/>
    <m/>
    <m/>
    <m/>
    <m/>
    <n v="1"/>
    <m/>
    <m/>
    <m/>
    <m/>
    <m/>
    <m/>
    <m/>
    <x v="0"/>
    <m/>
    <m/>
    <m/>
    <m/>
    <m/>
    <m/>
    <m/>
    <m/>
    <m/>
    <m/>
    <m/>
    <m/>
    <m/>
    <m/>
    <m/>
    <m/>
    <m/>
    <x v="1"/>
    <m/>
    <m/>
    <m/>
    <n v="1"/>
    <m/>
    <m/>
    <m/>
    <m/>
    <m/>
    <m/>
    <m/>
    <m/>
    <m/>
    <m/>
    <m/>
    <n v="1"/>
    <m/>
    <m/>
  </r>
  <r>
    <x v="2256"/>
    <s v="Rappel Error – Hair Caught in Rappel Device _x000a_Colorado, Vallecito, Lemon Reservoir"/>
    <x v="27"/>
    <s v="It was a beautiful morning on Memorial Day weekend. We had the best spot to camp for the Lemon Reservoir crag. One party already had passed our camp, head- ing into the canyon to the routes. Our group was just finishing scarfing down our bacon and eggs when we heard a female cry of sheer pain. We immediately took off in a dead sprint to the bottom of the routes._x000a_Upon getting to the routes, we could see a girl (mid-20s) dangling from her hair in her ATC (she was rappelling a route). I sprinted back to camp to grab another rope and my harness. When I got to the top of the cliff, her partner had already rigged a rappel and lowered to assist. He put a prusik above her ATC and attached a sling. The woman was able to stand in the sling, releasing her hair from the ATC. Her helmet was dangling from her harness the whole time. When we returned to our camp, we could think of nothing more than the fact that if the helmet had been worn the hair could have been contained to the back of the head and out of the way. This may not be a brain buster, but helmets matter! (Source: Dillon Parker.)_x000a_ANALYSIS_x000a_While a helmet may have helped keep the hair away from the device in this case, it does not ensure the hair is contained, especially for climbers with long hair. Keeping hair secured in a braid or bun, at the back of the head, is the best way to reduce the risk of it being pulled into the device by the rope while belaying or rappelling. Fortunately for this woman, the top of the route was accessible by foot and several climbers at the crag were proficient in rescue techniques. (Source: The Editors.)"/>
    <n v="5"/>
    <m/>
    <m/>
    <m/>
    <n v="1"/>
    <m/>
    <m/>
    <m/>
    <m/>
    <m/>
    <m/>
    <m/>
    <m/>
    <x v="0"/>
    <m/>
    <n v="1"/>
    <x v="0"/>
    <x v="0"/>
    <x v="0"/>
    <x v="1"/>
    <x v="0"/>
    <x v="0"/>
    <m/>
    <m/>
    <x v="0"/>
    <m/>
    <m/>
    <m/>
    <x v="0"/>
    <x v="0"/>
    <m/>
    <m/>
    <m/>
    <x v="0"/>
    <m/>
    <m/>
    <m/>
    <m/>
    <m/>
    <m/>
    <x v="0"/>
    <m/>
    <m/>
    <m/>
    <m/>
    <m/>
    <m/>
    <m/>
    <m/>
    <m/>
    <m/>
    <m/>
    <m/>
    <x v="0"/>
    <m/>
    <m/>
    <m/>
    <m/>
    <m/>
    <m/>
    <m/>
    <m/>
    <m/>
    <m/>
    <m/>
    <m/>
    <m/>
    <m/>
    <m/>
    <m/>
    <m/>
    <x v="1"/>
    <m/>
    <m/>
    <m/>
    <n v="1"/>
    <m/>
    <m/>
    <m/>
    <m/>
    <m/>
    <m/>
    <n v="1"/>
    <m/>
    <m/>
    <m/>
    <m/>
    <m/>
    <m/>
    <m/>
  </r>
  <r>
    <x v="2257"/>
    <s v="Rappel Error – Inadequate Equipment, No Backup _x000a_Vermont, Green Peak, Bat Caves"/>
    <x v="27"/>
    <s v="On October 21, GR, a 45-year-old male from Vermont, and TW, a 43-year-old male, went to Green Peak near Dorset to climb in the Bat Caves area. They hiked to the top of a 40- to 50-foot cliff, where they used a static line to anchor themselves as they set up a top-rope anchored to a pair of bolts._x000a_After completing the setup, the men decided to rappel the steep face rather than take the trail back to the base of the cliff. GR went first, even though he was the less experienced climber. He threaded their 7mm dynamic rope through his belay device, a Black Diamond ATC. His partner observed that the rope was too thin for the ATC, and suggested that GR add a second carabiner for additional friction, since he wasn’t using a friction hitch or other backup. However, GR proceeded to rappel with a single carabiner connecting the ATC to his harness, and he started the rappel by jumping away from the cliff. As he dropped out of sight, TW heard him yell. Rather than rappel, TW descended the trail to the base and found his friend dead, with severe head trauma. GR was not wearing a helmet._x000a_ANALYSIS_x000a_This accident was caused by improper use of equipment and inadequate rappel backup, which stripped GR of any ability to control his speed or stop his descent. Black Diamond recommends the ATC be used only with ropes that are 7.7mm or thicker (up to 11mm). As his friend suggested, GR could have clipped a second carabiner through the bights of the rappel ropes, adjacent to his main locking carabiner, creating additional friction in the system. He also could have employed a backup below the belay device by tying a friction hitch—a klemheist, Prusik, or autoblock—with a piece of accessory cord. Alternatively, he could have rappelled after his more experienced partner, who could have given GR a fireman’s belay by tensioning the ropes from below to control his descent._x000a_GR initiated the rappel by jumping out and away from the cliff, instead of proceeding slowly until he was confident that his rappel setup was adequate to control his speed. We do not know whether GR tested his setup while still safely anchored; if he had, he might have noticed the lack of friction in the system before untethering from the anchor. (Source: Neil Van Dyke, Search &amp; Rescue Coordinator, Vermont Department of Public Safety.)"/>
    <n v="8"/>
    <m/>
    <m/>
    <m/>
    <m/>
    <m/>
    <n v="2"/>
    <m/>
    <m/>
    <m/>
    <m/>
    <m/>
    <m/>
    <x v="1"/>
    <m/>
    <m/>
    <x v="1"/>
    <x v="0"/>
    <x v="0"/>
    <x v="1"/>
    <x v="0"/>
    <x v="1"/>
    <m/>
    <m/>
    <x v="0"/>
    <m/>
    <m/>
    <m/>
    <x v="0"/>
    <x v="0"/>
    <m/>
    <m/>
    <m/>
    <x v="0"/>
    <m/>
    <m/>
    <m/>
    <m/>
    <m/>
    <m/>
    <x v="0"/>
    <m/>
    <m/>
    <m/>
    <m/>
    <m/>
    <m/>
    <m/>
    <m/>
    <m/>
    <m/>
    <m/>
    <m/>
    <x v="0"/>
    <n v="1"/>
    <m/>
    <m/>
    <m/>
    <m/>
    <m/>
    <m/>
    <m/>
    <m/>
    <m/>
    <m/>
    <m/>
    <m/>
    <n v="1"/>
    <m/>
    <m/>
    <n v="1"/>
    <x v="1"/>
    <m/>
    <m/>
    <m/>
    <n v="1"/>
    <m/>
    <m/>
    <m/>
    <m/>
    <m/>
    <m/>
    <m/>
    <m/>
    <m/>
    <m/>
    <m/>
    <n v="1"/>
    <m/>
    <m/>
  </r>
  <r>
    <x v="2258"/>
    <s v="Rockfall _x000a_Utah, Little Cottonwood Canyon, Pfeifferhorn"/>
    <x v="27"/>
    <s v="During the afternoon of February 1, Susan DeBruin (30) and Derek DeBruin (27) hiked in to Maybird Gulch above Little Cottonwood Canyon and established camp with the intention of climbing the Pfeifferhorn (a.k.a. Little Matterhorn Peak) the following day. A small amount of snow fell overnight, accompanied by winds of perhaps 40 to 50 mph. The following morning the party waited for the warmth of sunrise and then left camp around 7:30 a.m. to attempt the north ridge, approaching via the snow couloir on the east side of the ridge._x000a_Once on the ridge, Derek established a belay in anticipation of the terrain above, largely 4th-class to low 5th-class rock, blanketed with snow and occasionally coated with verglas. The pair donned crampons and Derek began leading a series of short pitches (50–75 feet) up ledges and corners. After leading the fourth pitch, Derek established a belay and Susan began climbing._x000a_Moments after she stepped off the ledge, she was struck by a rock on the top of her helmet. While startled and injured, she was coherent and shouted to Derek. They agreed the simplest plan would be for her to climb the 50 feet to Derek, and he could then inspect her injuries._x000a_Susan arrived at the belay a few minutes later. Her cervical spine was free of pain, she had no sensory or neuromotor deficits, and she was completely responsive. Two of her teeth were chipped, one was cracked, and her tongue was badly bitten. She reported general pain in her teeth and jaw, and her neck muscles were stiff and painful. Her helmet suspension was completely undone, and the helmet shell had a large gouge in it._x000a_The party rappelled from their belay stance off the east side of the ridge into a couloir. Given the low snowpack in the Wasatch that year, this couloir was barely filled, with about 10 to 15cm of faceted snow atop rock slab. Another rappel placed them in downclimbable terrain. Given the relatively slow pace of the descent, Derek became quite chilled and developed minor frostbite in a few toes. Once at camp, the two took a break and warmed up. The pain prevented Susan from eating, but she was able to drink. They then struck camp, hiked back to the trailhead, and found a dentist._x000a_ANALYSIS_x000a_The north ridge is the most popular technical climbing route on the Pfeifferhorn and is the cleanest option available, but is still fraught with detached granite blocks and unstable sections. Consequently, most parties attempt the route during the winter, when the rock is often frozen in. Given the low snowpack that winter, the route may have been looser than normal. It is possible that spontaneous rockfall occurred, but it seems most likely that Derek dislodged a rock when he tensioned the rope to belay Susan from above._x000a_In this terrain, the team could have traveled without a rope or simul-climbed, but this would not eliminate the risk of rockfall or loose holds causing a serious fall. The best solution in such a scenario is likely traveling on a shortened rope for small distances (perhaps 10 or 15 feet at a time) and establishing quick but adequate belays for the follower, keeping in mind the danger of falling ice and rock when choosing a belay location. (Source: Derek DeBruin.)"/>
    <n v="4"/>
    <m/>
    <m/>
    <m/>
    <n v="2"/>
    <m/>
    <m/>
    <m/>
    <m/>
    <m/>
    <m/>
    <m/>
    <m/>
    <x v="0"/>
    <n v="1"/>
    <m/>
    <x v="1"/>
    <x v="1"/>
    <x v="0"/>
    <x v="1"/>
    <x v="0"/>
    <x v="0"/>
    <m/>
    <m/>
    <x v="0"/>
    <m/>
    <m/>
    <m/>
    <x v="0"/>
    <x v="1"/>
    <m/>
    <m/>
    <m/>
    <x v="0"/>
    <m/>
    <m/>
    <m/>
    <m/>
    <m/>
    <m/>
    <x v="0"/>
    <m/>
    <m/>
    <m/>
    <m/>
    <m/>
    <m/>
    <m/>
    <n v="1"/>
    <m/>
    <m/>
    <m/>
    <m/>
    <x v="0"/>
    <m/>
    <m/>
    <m/>
    <m/>
    <m/>
    <m/>
    <m/>
    <m/>
    <m/>
    <m/>
    <m/>
    <m/>
    <m/>
    <m/>
    <m/>
    <m/>
    <m/>
    <x v="1"/>
    <m/>
    <m/>
    <m/>
    <m/>
    <m/>
    <m/>
    <m/>
    <n v="1"/>
    <m/>
    <m/>
    <m/>
    <m/>
    <m/>
    <m/>
    <m/>
    <m/>
    <m/>
    <m/>
  </r>
  <r>
    <x v="2259"/>
    <s v="Rockfall – Inexperience _x000a_Oregon, Smith Rock State Park, Picnic Lunch Wall"/>
    <x v="27"/>
    <s v="On March 14, a large group of climbers from the Yale University Climbing Club was climbing at Smith Rock. Two climbers headed up Voyage of the Cow Dog, a three- pitch 5.9. One of them (age 20) was following the third pitch when he dislodged a microwave-size block above shoulder level. The rock fell and lacerated his right lower leg to the point where a bone was visible. He was unable to rappel without assistance, so the climbers called 911 for help. Rescue teams responded and assisted with the rappel._x000a_ANALYSIS_x000a_Voyage of the Cow Dog does not see the same level of traffic as many of Smith Rock’s routes, and the Picnic Lunch Wall is known for having some poorer rock. This climber had little outdoor experience and thus likely had limited experience with loose holds. Test holds by rapping on them with the palm or knuckles, listening for hollow sounds and watching for movement. With suspect blocks, always pull down and not out. (Source: Matt Crawford, Deschutes County Sheriff’s Office Search and Rescue.)"/>
    <n v="5"/>
    <m/>
    <n v="1"/>
    <m/>
    <m/>
    <m/>
    <m/>
    <m/>
    <m/>
    <n v="1"/>
    <m/>
    <m/>
    <m/>
    <x v="0"/>
    <m/>
    <m/>
    <x v="1"/>
    <x v="1"/>
    <x v="0"/>
    <x v="1"/>
    <x v="1"/>
    <x v="0"/>
    <m/>
    <m/>
    <x v="0"/>
    <m/>
    <m/>
    <m/>
    <x v="0"/>
    <x v="0"/>
    <m/>
    <m/>
    <m/>
    <x v="0"/>
    <m/>
    <m/>
    <m/>
    <m/>
    <m/>
    <m/>
    <x v="0"/>
    <m/>
    <m/>
    <m/>
    <m/>
    <m/>
    <m/>
    <m/>
    <m/>
    <m/>
    <m/>
    <m/>
    <m/>
    <x v="0"/>
    <m/>
    <m/>
    <m/>
    <m/>
    <m/>
    <m/>
    <m/>
    <m/>
    <n v="1"/>
    <m/>
    <n v="1"/>
    <m/>
    <m/>
    <m/>
    <m/>
    <m/>
    <m/>
    <x v="1"/>
    <m/>
    <m/>
    <m/>
    <m/>
    <m/>
    <m/>
    <m/>
    <m/>
    <n v="1"/>
    <m/>
    <m/>
    <m/>
    <m/>
    <m/>
    <m/>
    <m/>
    <m/>
    <m/>
  </r>
  <r>
    <x v="2260"/>
    <s v="Stranded – Climbing Alone _x000a_California, Yosemite Valley, El Capitan, Tangerine Trip"/>
    <x v="27"/>
    <s v="On June 17, Yosemite Search and Rescue responded to a 6 a.m. request for help from a solo climber on pitch 15 of Tangerine Trip (VI 5.7 A3/C3). He reported that he had lost partial use of both hands and that completing the climb was no longer viable. The climber had previously taken a full rest day, hoping this would resolve the problem, but the issue persisted and he made the decision that assistance was needed. Up to this point, he had been on the wall for seven days._x000a_YOSAR mobilized at 7 a.m. Once in position at the top of the Trip, a spotter in El Cap Meadow assisted the team in establishing a line down to the climber’s position. A rescuer was lowered to the climber to help him secure his equipment in a haul bag and break down his portaledge. After the climber’s injuries were assessed and equipment secured, the climber and rescuer were raised to the top of El Cap. Rescuers descended with the climber, walking down to the top of the East Ledges. Due to the nature of the climber’s injuries, he was lowered down a couple of steep sections of the descent, and a series of assisted lowers was conducted down the standard East Ledges rappels._x000a_ANALYSIS_x000a_Climbing El Cap solo is obviously far more difficult than climbing in a team. Running into issues alone can immediately halt your progress and leave you stranded. In this case, the injuries to the climber’s hands could have led to more serious injuries while trying to climb out or descending on his own. Careful consideration of contingency plans while solo climbing is always prudent, including carrying extra food and water for unplanned situations. (Source: NPS Ranger Brandon Latham.)"/>
    <n v="7"/>
    <m/>
    <m/>
    <m/>
    <m/>
    <m/>
    <m/>
    <m/>
    <m/>
    <m/>
    <m/>
    <m/>
    <m/>
    <x v="0"/>
    <n v="1"/>
    <m/>
    <x v="1"/>
    <x v="1"/>
    <x v="0"/>
    <x v="0"/>
    <x v="0"/>
    <x v="0"/>
    <n v="1"/>
    <m/>
    <x v="0"/>
    <n v="1"/>
    <n v="1"/>
    <m/>
    <x v="0"/>
    <x v="0"/>
    <m/>
    <m/>
    <m/>
    <x v="0"/>
    <m/>
    <m/>
    <m/>
    <m/>
    <m/>
    <m/>
    <x v="0"/>
    <m/>
    <m/>
    <m/>
    <m/>
    <m/>
    <m/>
    <m/>
    <m/>
    <m/>
    <m/>
    <m/>
    <m/>
    <x v="0"/>
    <m/>
    <m/>
    <m/>
    <m/>
    <m/>
    <m/>
    <m/>
    <m/>
    <m/>
    <m/>
    <m/>
    <m/>
    <m/>
    <m/>
    <m/>
    <m/>
    <m/>
    <x v="1"/>
    <m/>
    <n v="1"/>
    <m/>
    <m/>
    <m/>
    <m/>
    <m/>
    <m/>
    <m/>
    <m/>
    <m/>
    <n v="1"/>
    <m/>
    <m/>
    <m/>
    <m/>
    <m/>
    <m/>
  </r>
  <r>
    <x v="2261"/>
    <s v="Stranded – Climbing Alone _x000a_Colorado, Boulder, Second Flatiron"/>
    <x v="27"/>
    <s v="On March 6 a solo climber attempted Call the Copps, an ephemeral ice climb (WI3 M3) on the east face of the Second Flatiron. When he found the route deteriorating in warm weather and threatened by falling ice, he instead climbed mixed terrain near the most popular rock route up the face (5.0) until he reached a point where he felt he couldn’t climb up or down. Fearing a fall, he called for help and Rocky Mountain Rescue assisted his escape from the face. (Source: News articles and first-person report at MountainProject.com.)_x000a_ANALYSIS_x000a_Although the climber started fairly early (he called for help around 9 a.m.), conditions change rapidly on these sunny faces. The ability to judge conditions and willingness to turn around—integral to successful alpine climbing—apply no less on “practice climbs” within shouting distance of a small city. (Source: The Editors.)"/>
    <n v="5"/>
    <m/>
    <m/>
    <m/>
    <m/>
    <m/>
    <m/>
    <m/>
    <m/>
    <m/>
    <m/>
    <m/>
    <m/>
    <x v="0"/>
    <m/>
    <m/>
    <x v="1"/>
    <x v="1"/>
    <x v="1"/>
    <x v="1"/>
    <x v="0"/>
    <x v="0"/>
    <m/>
    <m/>
    <x v="0"/>
    <n v="1"/>
    <n v="1"/>
    <m/>
    <x v="0"/>
    <x v="0"/>
    <m/>
    <m/>
    <m/>
    <x v="1"/>
    <m/>
    <m/>
    <m/>
    <m/>
    <m/>
    <m/>
    <x v="0"/>
    <m/>
    <n v="1"/>
    <m/>
    <m/>
    <m/>
    <m/>
    <m/>
    <m/>
    <m/>
    <m/>
    <m/>
    <m/>
    <x v="0"/>
    <m/>
    <m/>
    <m/>
    <m/>
    <m/>
    <m/>
    <m/>
    <m/>
    <m/>
    <m/>
    <m/>
    <m/>
    <m/>
    <m/>
    <m/>
    <m/>
    <m/>
    <x v="1"/>
    <m/>
    <n v="1"/>
    <m/>
    <m/>
    <m/>
    <m/>
    <m/>
    <m/>
    <n v="1"/>
    <m/>
    <m/>
    <m/>
    <m/>
    <m/>
    <m/>
    <m/>
    <m/>
    <m/>
  </r>
  <r>
    <x v="2262"/>
    <s v="Stranded – Darkness, Inadequate Communication _x000a_North Carolina, Hanging Rock State Park, Moore's Wall"/>
    <x v="27"/>
    <s v="After completing one climb on September 17, Eli Huneycutt (20) and Will Apple (36) began climbing Zoo View (5.7+), a classic two-pitch route. Huneycutt successfully led the first pitch to the Crow’s Nest belay ledge. Apple began the second pitch, but was unable to negotiate a roof section. It was becoming dark and the pair decided to retreat. Apple left some gear under the roof so he could retreat to the Crow’s Nest. From here they were able to rappel to the ground._x000a_Before leaving the area, they decided to retrieve the gear they’d left behind. They scrambled to the top of the route and set up a rappel with their 70-meter rope. Apple descended over the roof and then realized the doubled rope (with rope ends knotted) was too short to reach the Crow’s Nest. Huneycutt noted, “All of a sudden he says, ‘I’m at the end of my rope, literally’.... I really got scared at one point where he was able to touch the rock wall and was able to stand up. I felt the weight go off of the rope and yelled down to him, ‘Are you still there?’”_x000a_The confused communication caused Huneycutt to call rescuers and say he and his climbing partner were stranded on Moore’s Wall, when in fact Apple had already begun a self-rescue. Apple executed a leg wrap with the remaining rope to halt his rappel and was able to retrieve the gear left behind. Using the equipment he had with him (mostly slings and carabiners), he was able to ascend the rope more than 100 feet, taking approximately one hour to rejoin Huneycutt. They met rescuers as they were walking out the trail. (Sources: Will Apple, news reports.)_x000a_ANALYSIS_x000a_Climbers should familiarize themselves with descent routes and equipment requirements before attempting an unknown descent. A second rope would have been helpful in this situation, along with a headlamp. (Apple was able to use his smartphone as a light source.) In most cases, attempts at self-rescue should be exhausted before calling for rescue. With some effort and improvisation, Apple successfully got himself out of a difficult spot. Once they were both on top, the climbers should have called back to inform rescuers they were safe. (Sources: Will Apple, Karsten Delap, Aram Attarian.)"/>
    <n v="8"/>
    <m/>
    <n v="1"/>
    <m/>
    <m/>
    <m/>
    <n v="1"/>
    <m/>
    <m/>
    <m/>
    <m/>
    <m/>
    <m/>
    <x v="0"/>
    <m/>
    <n v="1"/>
    <x v="1"/>
    <x v="0"/>
    <x v="0"/>
    <x v="0"/>
    <x v="0"/>
    <x v="0"/>
    <m/>
    <m/>
    <x v="0"/>
    <m/>
    <m/>
    <m/>
    <x v="0"/>
    <x v="0"/>
    <m/>
    <m/>
    <m/>
    <x v="0"/>
    <m/>
    <m/>
    <m/>
    <m/>
    <m/>
    <m/>
    <x v="0"/>
    <m/>
    <m/>
    <m/>
    <m/>
    <n v="1"/>
    <m/>
    <m/>
    <m/>
    <m/>
    <m/>
    <m/>
    <m/>
    <x v="0"/>
    <m/>
    <m/>
    <m/>
    <m/>
    <m/>
    <m/>
    <m/>
    <m/>
    <m/>
    <m/>
    <m/>
    <m/>
    <m/>
    <m/>
    <m/>
    <m/>
    <m/>
    <x v="1"/>
    <m/>
    <n v="1"/>
    <m/>
    <n v="1"/>
    <m/>
    <n v="1"/>
    <m/>
    <m/>
    <m/>
    <m/>
    <m/>
    <m/>
    <m/>
    <m/>
    <n v="1"/>
    <m/>
    <m/>
    <m/>
  </r>
  <r>
    <x v="2263"/>
    <s v="Stranded – Exposure, Weather _x000a_Washington, Mt. Rainier"/>
    <x v="27"/>
    <s v="On June 11, Kyle Bufis, 25, and his partners, Derek Gavelis and Mathew Wiech, topped out on the challenging Liberty Ridge route on the north flank of the mountain. After reaching Liberty Cap, the trio got caught in high winds and whiteout conditions. They decided to hunker down in a crevasse near Liberty Saddle, the broad col at over 14,000 feet between Liberty Cap and Rainier’s main summit, and wait out the storm. They soon realized they’d left their stove behind while resting earlier. Bufis offered to retrieve it and left the crevasse. He never returned. The other two climbers sent a text message asking for help, and on June 12, unable to find their partner, they downclimbed in high winds to Camp Schurman and met rangers there. Bufis’ body was located the following day, “several hundred meters” from where he was last seen. (Sources: Mt. Rainier National Park and news reports.)_x000a_ANALYSIS_x000a_Although it was admirable to volunteer to retrieve the stove, Bufis and the team would have been better off remaining in the relative shelter of the crevasse until conditions and visibility improved. The exact circumstances of his fate are unknown, but it’s likely Bufis simply got lost in the whiteout, in an area of the mountain with few landmarks, and succumbed to exposure. (Source: The Editors.)"/>
    <n v="5"/>
    <m/>
    <m/>
    <n v="1"/>
    <m/>
    <m/>
    <m/>
    <m/>
    <m/>
    <m/>
    <m/>
    <m/>
    <m/>
    <x v="0"/>
    <m/>
    <m/>
    <x v="1"/>
    <x v="1"/>
    <x v="1"/>
    <x v="1"/>
    <x v="0"/>
    <x v="0"/>
    <m/>
    <m/>
    <x v="0"/>
    <m/>
    <m/>
    <m/>
    <x v="0"/>
    <x v="1"/>
    <m/>
    <m/>
    <m/>
    <x v="0"/>
    <m/>
    <m/>
    <m/>
    <m/>
    <m/>
    <m/>
    <x v="0"/>
    <m/>
    <m/>
    <n v="1"/>
    <m/>
    <n v="1"/>
    <n v="1"/>
    <m/>
    <m/>
    <m/>
    <m/>
    <m/>
    <m/>
    <x v="0"/>
    <m/>
    <m/>
    <m/>
    <m/>
    <m/>
    <m/>
    <m/>
    <m/>
    <m/>
    <m/>
    <m/>
    <m/>
    <m/>
    <m/>
    <m/>
    <m/>
    <m/>
    <x v="1"/>
    <m/>
    <n v="1"/>
    <m/>
    <m/>
    <m/>
    <m/>
    <m/>
    <m/>
    <m/>
    <m/>
    <m/>
    <n v="1"/>
    <m/>
    <m/>
    <m/>
    <m/>
    <m/>
    <m/>
  </r>
  <r>
    <x v="2264"/>
    <s v="Stranded – Late Start, Darkness, Failed to Follow Directions _x000a_Colorado, Eldorado Canyon, Redgarden Wall"/>
    <x v="27"/>
    <s v="My climbing partner and I (ages 33 and 30) arrived at Eldo early on March 29, intending to climb Swanson’s Arête, a multi-pitch 5.5. We got to the base around 10 a.m. There was a very inexperienced party starting the first pitch of an adjacent route when we arrived. They were knocking down lots of rocks, so we waited for them before starting up the West Chimney approach pitch. My partner led the first pitch, and then a free soloist asked me if he could climb through, which I allowed. Due to all these delays, we were not both on the ledge from which the actual route starts until sometime after noon._x000a_I had climbed other 5.5 routes in Eldorado Canyon, but Swanson’s Arête felt significantly more difficult, which led to delays. We made it to the summit of Lumpe Tower around 7 p.m. In late March the sun was just beginning to dip behind the mountains, and the impending darkness created a sense of urgency. We reached a notch below the summit block and discussed our options. My partner had seen another party get ropes stuck on the Dirty Deeds rappel route, the closest descent path, earlier in the day. Because we had left the car so early in the day, I had not brought a headlamp, and we decided to avoid the Dirty Deeds rappel out of concern about getting a rope stuck with only one headlamp between us._x000a_We decided to follow a mostly easy gully off the back of the peak. We assumed we would find the standard East Slabs descent from Redgarden Wall, and that we could belay each other if a downclimb looked questionable. (Editor’s note: The East Slabs descent route is difficult to follow the first time one does it, even in daylight, and has extensive and exposed 3rd- and 4th-class downclimbing.) The gully took us to a clearing, and by this point it was night. We found cairns and continued to walk downhill until we cliffed out. We walked back up to the clearing and assessed our options. Two other directions cliffed out. The remaining side had a cairn that led us to a number of slings tied around a constriction, with rappel rings. We assumed this was a proper descent and made the rappel._x000a_The mystery rappel placed us into a fairly flat, heavily vegetated area with steep walls on three sides. We explored this area in every direction and eventually skirted an exposed walkway to a similar but larger area. We continued downhill until finding extremely dense brush. In the dark of night, we could not tell if the brush was hiding a cliff. After exhausting all other directions, we settled into an open section, back uphill, and admitted that we were completely lost. We called for a rescue sometime around 11:30 p.m., giving GPS coordinates from our phone._x000a_The search and rescue team arrived impressively quickly, told us we were in a “no man’s land” section of Eldorado, and guided us through the descent, which involved some bushwhacking, a lower, a long rappel, more hiking, and a short rappel._x000a_ANALYSIS_x000a_This incident was clearly the result of poor decision-making. First, I should not have left my headlamp behind. While lack of light was never an issue (the moon was bright, and we had one headlamp and cell phone lights), the fact that I did not carry my headlamp contributed to the decisions we made._x000a_Second, when we were at the top of the second pitch, we realized we were behind on time. At this point we should have considered calling it a day and descending._x000a_We made our biggest mistake upon reaching the summit. The guidebook listed three descent options, but made all of them sound tricky. We blindly followed the path of least resistance, assuming it would take us to the East Slabs._x000a_We did do some things right. We both had down jackets and plenty of water. We were not in imminent danger. We also brought walkie-talkies, which made communicating with SAR easy once they arrived in the area. We were able to contact SAR and send them our exact location because we had a cell phone with us. (Despite seeing our location on Google Maps, we could not glean any useful information to aid in our descent.) Many online critics have second-guessed our decision to call SAR, but I still believe this was the right choice. I’ve always read that the best thing to do when you’re lost in the backcountry is to stay put and wait for help. That’s what we did. Had we continued to search for a way down on questionable terrain, it may have lead to a real accident with serious consequences. (Source: Anonymous report from one of the climbers.)"/>
    <n v="7"/>
    <m/>
    <m/>
    <m/>
    <n v="1"/>
    <n v="1"/>
    <m/>
    <m/>
    <m/>
    <n v="1"/>
    <m/>
    <m/>
    <m/>
    <x v="0"/>
    <m/>
    <m/>
    <x v="1"/>
    <x v="0"/>
    <x v="0"/>
    <x v="1"/>
    <x v="0"/>
    <x v="0"/>
    <m/>
    <m/>
    <x v="0"/>
    <m/>
    <m/>
    <m/>
    <x v="0"/>
    <x v="0"/>
    <m/>
    <m/>
    <m/>
    <x v="0"/>
    <m/>
    <m/>
    <m/>
    <m/>
    <m/>
    <m/>
    <x v="0"/>
    <m/>
    <m/>
    <m/>
    <m/>
    <n v="1"/>
    <m/>
    <m/>
    <m/>
    <m/>
    <m/>
    <m/>
    <m/>
    <x v="0"/>
    <m/>
    <n v="1"/>
    <n v="1"/>
    <m/>
    <m/>
    <m/>
    <m/>
    <m/>
    <m/>
    <m/>
    <m/>
    <m/>
    <m/>
    <m/>
    <m/>
    <m/>
    <m/>
    <x v="1"/>
    <m/>
    <n v="1"/>
    <m/>
    <m/>
    <m/>
    <m/>
    <m/>
    <m/>
    <n v="1"/>
    <m/>
    <m/>
    <m/>
    <m/>
    <m/>
    <m/>
    <m/>
    <m/>
    <m/>
  </r>
  <r>
    <x v="2265"/>
    <s v="Avalanche _x000a_Wyoming, Grand Teton National Park, Mt. Moran, Sickle Couloir"/>
    <x v="27"/>
    <s v="On May 17, four ski mountaineers were involved in an avalanche in the Sickle Couloir on the northeast face of Mt. Moran (12,605 feet). Three of the men were carried 500 to 600 vertical feet in the slide. They came to a stop on the surface, but one died at the scene as a result of injuries and a second died after being flown from the site by rescue helicopter. A third had lesser injuries._x000a_The Sickle Couloir gains about 3,000 vertical feet and is given a mountaineering rating of Grade III 5.4. The four men in this incident were all very experienced ski mountaineers and were well equipped._x000a_At 6:15 a.m., after crossing Jackson Lake by boat, the four men began their ascent to the Sickle Couloir Basin on foot. They did not encounter any snow until they arrived in the basin at approximately 7,500 feet. Here, they noted evidence of widespread wet avalanche debris that had been deposited sometime in the previous 24 hours. They discussed this observation and concluded that most of the significant recent snowfall would have been flushed from the SickleCouloir, thus reducing the avalanche hazard. However, due to cloud cover, they were not able to see the conditions above 10,000 feet._x000a_They continued upslope on skis until they switched to crampons at the base of the couloir and began the actual climb unroped. The bed surface of the snow was very hard, with a thin, one-to two-centimeter layer of new snow lying on top. All four were climbing with a Whippet (self-arresting ski pole grip) in one hand and a normal ski pole in the other. After climbing approximately 600 feet, the group stopped for a short food and water break at an elevation near 9,900 feet. All four climbers were within five to six feet of each other._x000a_The party heard potential avalanche activity above them. Seeing the oncoming snow, one of the surviving skiers moved slightly left and gripped the Whippet that he had forced into the firm snow. As the snow was hitting his right foot, he recalled the snow as being fairly slow-moving and relatively shallow (less than boot-top deep). He also felt that it took approximately two to three seconds for the snow to pass. After the snow had passed, he looked up to see that the others were gone._x000a_The slide carried the other three through some narrow, very steep terrain where they most likely sustained their traumatic injuries while bouncing off the rock and firm snow. None of the three was buried for significant time during the event. The remaining skier descended immediately and began first aid. A call was made to 911 at 9:33 a.m. Continued snow sloughs forced him to move the most seriously injured skier to a safer location before help arrived. A large rescue effort ensued. Despite difficult flying conditions, all members of the party had been air- lifted from the scene by 2:30 p.m._x000a_ANALYSIS_x000a_The Sickle Couloir is a committing climb and ski descent in the best of conditions. An unroped fall in the steep section of the couloir, either climbing or skiing, would likely be unstoppable._x000a_In the preceding weeks, multiple storm systems had deposited new snow at the higher elevations in the Teton Range, with rain at the lower elevations. According to the Bridger Teton Avalanche Center’s weekly snowpack summary, the most recent storm (May 7 to 9) had deposited a total of 21 inches of new snow, with over two inches of moisture, to higher elevations. Another storm system deposited 10 inches of new snow and an inch of water at the Rendezvous Bowl weather station during the period from May 15 to 16. While the party did experience light snowfall during their ascent of the couloir on May 17, the firm conditions in the couloir served to confirm their assumption that some snow had already slid and that the hazard was reduced._x000a_The Sickle Couloir, and the terrain that feeds it, would concentrate any old or fresh snow that avalanched. While the avalanche that occurred was not large, it did entrain enough snow in the steep couloir to cause three of the four to fall._x000a_A party’s decision to go into the mountains is personal. Factors to be considered are the team’s experience, abilities, fitness level, environmental conditions, and the acceptable level of risk exposure. Reports and evidence indicate the members of this team had the experience, ability, and fitness for the objective._x000a_Fatal avalanche and/or ski mountaineering accidents seem to be on the rise in Grand Teton National Park. One to two of these events have been experienced each year for at least the past five years. Not only are these events traumatic for the parties and families involved, they can also expose rescuers to significant, if not extremely, hazardous conditions. While some amount of exposure is ever present in the mountains, mountaineers and rescuers alike must employ objective, prudent, and conservative judgment to minimize that exposure where possible. (Source: National Park Service Search and Rescue Report"/>
    <n v="7"/>
    <m/>
    <m/>
    <m/>
    <m/>
    <m/>
    <m/>
    <m/>
    <m/>
    <m/>
    <m/>
    <n v="1"/>
    <m/>
    <x v="1"/>
    <n v="1"/>
    <m/>
    <x v="1"/>
    <x v="1"/>
    <x v="1"/>
    <x v="1"/>
    <x v="0"/>
    <x v="0"/>
    <m/>
    <m/>
    <x v="1"/>
    <n v="1"/>
    <m/>
    <m/>
    <x v="0"/>
    <x v="1"/>
    <m/>
    <m/>
    <m/>
    <x v="0"/>
    <m/>
    <m/>
    <m/>
    <m/>
    <n v="1"/>
    <m/>
    <x v="0"/>
    <m/>
    <m/>
    <m/>
    <m/>
    <m/>
    <m/>
    <m/>
    <m/>
    <m/>
    <m/>
    <m/>
    <m/>
    <x v="0"/>
    <m/>
    <m/>
    <m/>
    <m/>
    <m/>
    <m/>
    <m/>
    <m/>
    <m/>
    <m/>
    <m/>
    <m/>
    <m/>
    <m/>
    <m/>
    <m/>
    <m/>
    <x v="1"/>
    <m/>
    <m/>
    <m/>
    <m/>
    <m/>
    <m/>
    <m/>
    <m/>
    <m/>
    <m/>
    <n v="1"/>
    <m/>
    <m/>
    <m/>
    <m/>
    <m/>
    <m/>
    <m/>
  </r>
  <r>
    <x v="2266"/>
    <s v="Bear Attack _x000a_Canada, Alberta, Banff National Park, Mt. Wilson "/>
    <x v="27"/>
    <s v="On November 29, British climbers Greg Boswell and Nick Bullock were descending in the dark from a reconnaissance of a very difficult mixed route high on the west side of Mt. Wilson, above the Icefields Parkway, when a grizzly bear attacked Boswell, badly biting one of his legs. Boswell fought back until the bear dropped him. The two retreated as quickly as they could, but not as quickly as they would have liked because of darkness and technical terrain (including rappels). Upon reaching the hospital early the next morning, Boswell required numerous stitches for his wounds._x000a_ANALYSIS_x000a_This incident was widely reported and more details can be found online, including a first- person account on Bullock’s blog (nickbullockclimber.co.uk). Wildlife officials said the climbers likely stumbled on the bear’s den as it was preparing to enter hibernation. Parks Canada closed the area for the remainder of the winter to protect the bear. Grizzly bears may not go into hibernation until ice season is well under way in the Canadian Rockies. Climbers should consider carrying bear spray as a precaution, at least during approaches. (Source: The Editors.)"/>
    <n v="6"/>
    <m/>
    <m/>
    <m/>
    <m/>
    <m/>
    <m/>
    <m/>
    <m/>
    <m/>
    <m/>
    <m/>
    <m/>
    <x v="0"/>
    <n v="1"/>
    <m/>
    <x v="1"/>
    <x v="0"/>
    <x v="1"/>
    <x v="1"/>
    <x v="0"/>
    <x v="0"/>
    <m/>
    <m/>
    <x v="0"/>
    <m/>
    <m/>
    <m/>
    <x v="0"/>
    <x v="1"/>
    <m/>
    <m/>
    <m/>
    <x v="0"/>
    <m/>
    <m/>
    <m/>
    <m/>
    <m/>
    <m/>
    <x v="0"/>
    <m/>
    <m/>
    <m/>
    <m/>
    <n v="1"/>
    <m/>
    <n v="1"/>
    <m/>
    <m/>
    <m/>
    <m/>
    <m/>
    <x v="0"/>
    <m/>
    <n v="1"/>
    <m/>
    <m/>
    <m/>
    <m/>
    <m/>
    <m/>
    <m/>
    <m/>
    <m/>
    <m/>
    <m/>
    <m/>
    <m/>
    <m/>
    <m/>
    <x v="1"/>
    <m/>
    <m/>
    <m/>
    <m/>
    <m/>
    <m/>
    <m/>
    <m/>
    <m/>
    <m/>
    <m/>
    <m/>
    <m/>
    <m/>
    <m/>
    <m/>
    <n v="1"/>
    <m/>
  </r>
  <r>
    <x v="2267"/>
    <s v="Fall on Rock _x000a_Canada, British Columbia, Yoho National Park, Chancellor Peak"/>
    <x v="27"/>
    <s v="On August 7, a pair of climbers set out to attempt a new route on the north face of Chancellor Peak. After climbing a considerable distance, they encountered poor conditions and decided to traverse to the northwest ridge to complete their ascent. As the lead climber was gaining the ridge, a hold broke and he fell 10 to 15 meters, sustaining injuries to his knee and a large laceration on his leg. The pair was able to move over to a small ledge where they used their first-aid skills to close the wound and stop the bleeding. However, they realized they would not be able to continue climbing, and they used their cell phone to call for a rescue._x000a_At 8:37 p.m., Banff Dispatch received the call. After confirming the location of the climbers and determining there was enough daylight left to attempt to reach them, two Visitor Safety staff members flew out to the accident location with Alpine Helicopters Inc. The two climbers were located on a small ledge at an altitude of approximately 2,900 meters, and a staging area was set up at the Chancellor-Vaux Col (2,580 meters). Using a line below the helicopter, a Visitor Safety member was slung onto the ledge next to the climbers. The two climbers were then slung out to the Chancellor-Vaux Col, loaded into the helicopter, and flown to Lake Louise just before dark._x000a_ANALYSIS_x000a_This accident took place in steep terrain near the end of the day. The fact that the injuries were relatively minor and that the climbers were rescued that night is largely a result of the preparedness and prompt actions of the climbing team._x000a_The reporting person had a cell phone with good service and was able to provide Banff Dispatch with a very good description of their location and injuries. This good two-way communication also allowed Banff Dispatch to advise the climbers on how to get organized for the rescue, which helped the Visitor Safety team complete the mission before dark._x000a_During the fall, the climber was flipped upside-down and fell headfirst. Fortunately, he was wearing a helmet. He stated that his helmet took several major impacts, but he did not sustain any head injuries._x000a_The team had substantial knowledge of first aid and was able to assess and care for the injuries prior to the arrival of the Visitor Safety team. The climbers were also able to move to a safer and more accessible location and wait for help. These steps allowed for a very efficient rescue._x000a_Finally, the team had enough equipment to spend the night outside, had this been required. This gear helped them stay warm while they waited for the arrival of the Visitor Safety team."/>
    <n v="4"/>
    <m/>
    <m/>
    <m/>
    <m/>
    <m/>
    <m/>
    <m/>
    <m/>
    <m/>
    <m/>
    <m/>
    <m/>
    <x v="0"/>
    <n v="1"/>
    <m/>
    <x v="0"/>
    <x v="1"/>
    <x v="1"/>
    <x v="1"/>
    <x v="0"/>
    <x v="0"/>
    <m/>
    <m/>
    <x v="0"/>
    <m/>
    <m/>
    <m/>
    <x v="0"/>
    <x v="1"/>
    <m/>
    <m/>
    <m/>
    <x v="0"/>
    <m/>
    <m/>
    <m/>
    <m/>
    <m/>
    <m/>
    <x v="0"/>
    <m/>
    <m/>
    <m/>
    <m/>
    <m/>
    <m/>
    <m/>
    <m/>
    <m/>
    <m/>
    <m/>
    <m/>
    <x v="0"/>
    <m/>
    <n v="1"/>
    <m/>
    <m/>
    <m/>
    <m/>
    <m/>
    <m/>
    <m/>
    <m/>
    <m/>
    <m/>
    <m/>
    <m/>
    <m/>
    <m/>
    <m/>
    <x v="1"/>
    <m/>
    <m/>
    <m/>
    <m/>
    <m/>
    <m/>
    <m/>
    <m/>
    <m/>
    <m/>
    <m/>
    <m/>
    <m/>
    <n v="1"/>
    <m/>
    <m/>
    <m/>
    <m/>
  </r>
  <r>
    <x v="2268"/>
    <s v="Fall on Rock – Darkness, Inadequate Protection _x000a_West Virginia, New River Gorge National Park, Junkyard Wall"/>
    <x v="27"/>
    <s v="Four friends were climbing late at night on July 5 at the Junkyard Wall after bad weather earlier in the day delayed their start. Near 2 a.m., John (23) had just completed a solid lead of New Yosemite (5.9), using headlamps to light the way, but he was unhappy with his lead because he felt he had “stitched it up” with too much protection._x000a_He then started up Four Sheets to the Wind (5.9+), placing multiple pieces of protection as he moved through the lower roof, including a solid piece at the lip. He headed up a corner to the upper roofs on the route, but rather than stop to place gear, as his belayer recommended, John continued into the upper roof crux and then fell. His tie-in was about nine feet above his last piece of gear, and he fell 22 feet before impacting the slab below the first roof. The climber immediately grabbed his right ankle and asked to be lowered._x000a_John’s partner splinted the ankle using shoes and climbing tape and, with the help of friends, evacuated the climber to their parked vehicle. The climber had a fractured right calcaneus (heel) that required surgical intervention and implantation of 15 screws. (Source: Anonymous report from the climbers.)_x000a_ANALYSIS_x000a_This incident occurred due to multiple factors, the most important being the limited visibility of a nighttime climb illuminated only by headlamps. This prevented an adequate assessment of the climb, potential gear placements, and fall zones. Without being able to see the slab below him, John may have mistakenly believed a fall would be safe because he had climbed around a roof. At the upper crux, he believed he did not have any pieces of the right size and chose to continue without adequate protection. To a lesser extent, pressure to climb within a limited time frame and his self-perception that he had overprotected the previous route were contributing factors. (Sources: The climbers’ report and the Editors.)"/>
    <n v="6"/>
    <m/>
    <m/>
    <n v="1"/>
    <m/>
    <m/>
    <m/>
    <m/>
    <m/>
    <m/>
    <m/>
    <m/>
    <m/>
    <x v="0"/>
    <n v="1"/>
    <m/>
    <x v="1"/>
    <x v="1"/>
    <x v="0"/>
    <x v="0"/>
    <x v="0"/>
    <x v="0"/>
    <m/>
    <m/>
    <x v="0"/>
    <m/>
    <m/>
    <m/>
    <x v="0"/>
    <x v="0"/>
    <m/>
    <m/>
    <m/>
    <x v="0"/>
    <m/>
    <m/>
    <m/>
    <m/>
    <m/>
    <m/>
    <x v="0"/>
    <m/>
    <m/>
    <m/>
    <m/>
    <n v="1"/>
    <m/>
    <m/>
    <m/>
    <m/>
    <n v="1"/>
    <m/>
    <m/>
    <x v="0"/>
    <m/>
    <m/>
    <m/>
    <m/>
    <m/>
    <m/>
    <m/>
    <m/>
    <m/>
    <m/>
    <m/>
    <m/>
    <m/>
    <m/>
    <m/>
    <m/>
    <m/>
    <x v="0"/>
    <m/>
    <m/>
    <m/>
    <m/>
    <m/>
    <m/>
    <m/>
    <m/>
    <m/>
    <m/>
    <m/>
    <m/>
    <n v="1"/>
    <m/>
    <m/>
    <m/>
    <m/>
    <m/>
  </r>
  <r>
    <x v="2269"/>
    <s v="Fall on Rock – Failure to Clip Anchors _x000a_West Virginia, New River Gorge National River, Sandstonia"/>
    <x v="27"/>
    <s v="At 3 p.m. on November 6, a male climber (age unknown) fell while leading a sport route named Shady Lady (5.7) at the Sandstonia area of Bubba City. According to an NPS incident report, the climber was attempting to clip the anchors when he fell. Due to slack in the system, the climber fell approximately 15 to 20 feet before the belayer arrested the fall. The climber suffered injuries to his right buttocks and leg, in addition to facial injuries. (Source: NPS Incident Report.)_x000a_ANALYSIS_x000a_A combination of factors is likely the culprit for this long, painful fall, including fatigue and poor timing, with excessive slack pulled out to clip anchors. “Desperation” clips seldom work out well—either find a solid stance before pulling up slack or downclimb to the previous protection for a rest. (Source: The Editors.)"/>
    <n v="5"/>
    <m/>
    <m/>
    <m/>
    <m/>
    <m/>
    <m/>
    <m/>
    <m/>
    <m/>
    <m/>
    <m/>
    <m/>
    <x v="0"/>
    <n v="1"/>
    <m/>
    <x v="1"/>
    <x v="1"/>
    <x v="0"/>
    <x v="1"/>
    <x v="1"/>
    <x v="0"/>
    <m/>
    <m/>
    <x v="0"/>
    <m/>
    <m/>
    <m/>
    <x v="0"/>
    <x v="0"/>
    <m/>
    <m/>
    <m/>
    <x v="0"/>
    <m/>
    <m/>
    <m/>
    <m/>
    <m/>
    <m/>
    <x v="0"/>
    <m/>
    <m/>
    <m/>
    <m/>
    <m/>
    <m/>
    <m/>
    <m/>
    <m/>
    <m/>
    <m/>
    <m/>
    <x v="0"/>
    <m/>
    <m/>
    <m/>
    <m/>
    <m/>
    <m/>
    <m/>
    <n v="1"/>
    <m/>
    <m/>
    <m/>
    <m/>
    <m/>
    <m/>
    <m/>
    <m/>
    <m/>
    <x v="1"/>
    <n v="1"/>
    <m/>
    <m/>
    <m/>
    <m/>
    <m/>
    <m/>
    <m/>
    <m/>
    <m/>
    <m/>
    <m/>
    <m/>
    <m/>
    <m/>
    <m/>
    <n v="1"/>
    <m/>
  </r>
  <r>
    <x v="2270"/>
    <s v="Fall on Rock – Inadequate Tie-In Knot, No Helmet _x000a_Wisconsin, Devil's Lake State Park, Rainy Wednesday Tower"/>
    <x v="27"/>
    <s v="A father and his 9-year-old daughter were climbing at Rainy Wednesday Tower on September 19. The father had over 30 years of climbing experience, and the daughter had climbed indoors but did not have much outdoor experience. The father was standing on a ledge about 10 to 15 feet up the 50-foot face, and was either belaying the girl as she climbed or lowering her. The father said he had checked his daughter’s gear and it appeared OK, but at some point she fell 10 to 20 feet to the bottom of the face and sustained multiple skull fractures._x000a_Nearby climbers responded and provided first aid, maintaining her neck and spine position and keeping her airway clear. When the local fire rescue team arrived, they evacuated the patient by carrying her on a backboard up a steep access gully. She was airlifted to the hospital. (Wisconsin Department of Natural Resources Visitor Accident Report and climber testimony.)_x000a_ANALYSIS_x000a_The fall was not witnessed and the father was in shock and unable to provide details on what had happened, either at the scene or afterward. It appears that he was belaying from a stance partway up the cliff, perhaps to advise or encourage his daughter as she climbed or lowered. Various parties reported she was wearing a harness with an assortment of carabiners and “other gear” clipped to it, but the end of the climbing rope was not tied to her harness. The father was wearing a harness and his belay device was loaded with a strand of the same rope that was lying across the victim. The anchor at the top of the cliff appeared to be fine. It seems most likely the young climber’s tie-in knot was improperly tied or unfinished. The girl was not wearing a helmet. (Source: The Editors.)"/>
    <n v="7"/>
    <n v="1"/>
    <m/>
    <m/>
    <m/>
    <m/>
    <m/>
    <m/>
    <m/>
    <n v="1"/>
    <m/>
    <n v="1"/>
    <m/>
    <x v="0"/>
    <n v="1"/>
    <m/>
    <x v="1"/>
    <x v="1"/>
    <x v="0"/>
    <x v="1"/>
    <x v="0"/>
    <x v="0"/>
    <m/>
    <m/>
    <x v="0"/>
    <m/>
    <m/>
    <m/>
    <x v="0"/>
    <x v="0"/>
    <m/>
    <m/>
    <m/>
    <x v="0"/>
    <m/>
    <m/>
    <m/>
    <m/>
    <m/>
    <m/>
    <x v="0"/>
    <m/>
    <m/>
    <m/>
    <m/>
    <m/>
    <m/>
    <m/>
    <m/>
    <m/>
    <m/>
    <m/>
    <m/>
    <x v="0"/>
    <n v="1"/>
    <m/>
    <m/>
    <m/>
    <m/>
    <m/>
    <n v="1"/>
    <m/>
    <m/>
    <m/>
    <m/>
    <m/>
    <n v="1"/>
    <m/>
    <m/>
    <m/>
    <m/>
    <x v="1"/>
    <m/>
    <m/>
    <m/>
    <m/>
    <m/>
    <m/>
    <m/>
    <m/>
    <m/>
    <m/>
    <m/>
    <m/>
    <m/>
    <m/>
    <n v="1"/>
    <m/>
    <m/>
    <m/>
  </r>
  <r>
    <x v="2271"/>
    <s v="Fall on Rock – Loose Rock _x000a_Canada, Alberta, Bow Valley Wildland Provincial Park, Ha Ling Peak Boulders"/>
    <x v="27"/>
    <s v="A female climber in her 20s was bouldering at the base of Ha Ling Peak, near Canmore, on March 27. A piece of the boulder detached and crushed her pelvis. She was evacuated from the scene utilizing a wheeled stretcher._x000a_ANALYSIS_x000a_The climber failed to test her holds. Much of the Canadian Rockies is soft lime- stone, which is susceptible to frost jacking during the seasonal freeze-thaw process. This is true whether you’re climbing alpine walls or the boulders at their base."/>
    <n v="4"/>
    <m/>
    <m/>
    <m/>
    <n v="1"/>
    <m/>
    <m/>
    <m/>
    <m/>
    <m/>
    <m/>
    <m/>
    <m/>
    <x v="0"/>
    <n v="1"/>
    <m/>
    <x v="1"/>
    <x v="1"/>
    <x v="1"/>
    <x v="1"/>
    <x v="0"/>
    <x v="0"/>
    <m/>
    <m/>
    <x v="1"/>
    <m/>
    <m/>
    <n v="1"/>
    <x v="0"/>
    <x v="0"/>
    <m/>
    <m/>
    <m/>
    <x v="0"/>
    <m/>
    <m/>
    <m/>
    <m/>
    <m/>
    <m/>
    <x v="0"/>
    <m/>
    <m/>
    <m/>
    <m/>
    <m/>
    <m/>
    <m/>
    <m/>
    <m/>
    <m/>
    <m/>
    <m/>
    <x v="0"/>
    <m/>
    <m/>
    <m/>
    <m/>
    <m/>
    <m/>
    <m/>
    <m/>
    <m/>
    <m/>
    <m/>
    <n v="1"/>
    <m/>
    <m/>
    <m/>
    <m/>
    <m/>
    <x v="1"/>
    <m/>
    <m/>
    <m/>
    <m/>
    <m/>
    <m/>
    <m/>
    <m/>
    <n v="1"/>
    <m/>
    <m/>
    <m/>
    <m/>
    <m/>
    <m/>
    <m/>
    <m/>
    <m/>
  </r>
  <r>
    <x v="2272"/>
    <s v="Fall on Rock – Off Route _x000a_Alberta, Banff National Park, Castle Mountain"/>
    <x v="27"/>
    <s v="On July 24, Banff Dispatch was relayed a 911 call from a climber whose partner had just taken a 15-meter leader fall on the upper cliffs of Castle Mountain. They indicated they were at the bottom of a popular route, Brewer Buttress (III 5.6), on the Goat Plateau, a wide band of scree midway up the mountain. The lead climber had hit his head, had back pain, and was unable to move on his own but was conscious._x000a_A crew of three Visitor Safety (VS) specialists from Banff and a mountain rescue pilot flew to the scene. After searching the base of Brewer Buttress with the helicopter and not finding any sign, it was discovered that the two climbers were in fact 250 meters left of that route on an unknown or unclimbed line. One VS specialist was inserted close to the wall via a hover exit, and then the helicopter landed at a staging area on the Goat Plateau._x000a_Once more details were acquired, the remaining two VS specialists, with medical gear, were heli-slung close to the scene. The wall above the patient was too steep to heli-sling directly, so the rescue team lowered the patient in a stretcher to a rudimentary trail 50 meters below. Once there, the patient was packaged and heli-slung directly to a waiting ambulance._x000a_ANALYSIS_x000a_The largest contributor to this accident was the climbers convincing themselves that the terrain matched the description they had read for a popular climb. However, they ended up climbing terrain more difficult than their intended 5.6 route, along with loose rock with marginal natural protection. Along with carrying a written guidebook description and a photo of the route if available, it is very helpful to landmark large features from various vantages before and during the climb. Getting advice from those who have experience with a particular route is also helpful."/>
    <n v="4"/>
    <m/>
    <m/>
    <m/>
    <m/>
    <m/>
    <m/>
    <m/>
    <m/>
    <m/>
    <m/>
    <m/>
    <m/>
    <x v="0"/>
    <n v="1"/>
    <m/>
    <x v="1"/>
    <x v="1"/>
    <x v="0"/>
    <x v="0"/>
    <x v="0"/>
    <x v="0"/>
    <m/>
    <m/>
    <x v="0"/>
    <m/>
    <m/>
    <m/>
    <x v="0"/>
    <x v="0"/>
    <m/>
    <m/>
    <m/>
    <x v="0"/>
    <m/>
    <m/>
    <m/>
    <m/>
    <m/>
    <m/>
    <x v="0"/>
    <m/>
    <m/>
    <m/>
    <m/>
    <m/>
    <m/>
    <m/>
    <m/>
    <n v="1"/>
    <m/>
    <m/>
    <m/>
    <x v="0"/>
    <m/>
    <m/>
    <m/>
    <m/>
    <m/>
    <m/>
    <m/>
    <m/>
    <m/>
    <m/>
    <m/>
    <m/>
    <m/>
    <m/>
    <m/>
    <m/>
    <m/>
    <x v="1"/>
    <m/>
    <m/>
    <m/>
    <m/>
    <m/>
    <m/>
    <m/>
    <m/>
    <m/>
    <m/>
    <m/>
    <m/>
    <n v="1"/>
    <m/>
    <m/>
    <m/>
    <m/>
    <m/>
  </r>
  <r>
    <x v="2273"/>
    <s v="Fall on Rock – Scrambling Alone _x000a_Alberta, Banff National Park, Mt. Whyte"/>
    <x v="27"/>
    <s v="Late in the afternoon of July 28, a lone 30-year-old male was traversing the exposed alpine rock ridge heading southwest from the summit of Mt. Whyte toward Popes Peak. Partway across this traverse, the subject dislodged some loose rocks and fell approximately 300 meters down the northwest side of the ridge, coming to a rest on a flat bench below the face on the upper extent of the Divide Glacier. This face consists of an icy gully with rock bands, with an overall angle of about 45°. The patient was unable to move and lay in the snow calling for help._x000a_At 7:30 p.m., Parks Canada received a call from a party of three scramblers descending the nearby summit of Mt. Niblock. They reported cries for help from an unidentified location. Parks Canada responded with two rescuers and a helicopter and began searching the area. At 8:15 p.m. the patient was located, and rescuers were able to land at his location._x000a_The patient suffered spinal trauma and was paralyzed from the chest down, and he was approaching a hypothermic condition. The patient was immobilized with spinal precautions and loaded directly into the helicopter._x000a_ANALYSIS_x000a_Climbing alone always presents serious risks, including falling unroped and lacking a partner to provide assistance in case of an incident. Given the seriousness of his injury, this patient was fortunate that other parties were nearby and able to hear his cries for help. It is unlikely he would have survived the night outside. The reporting party certainly saved his life._x000a_This situation is a good reminder to always leave a detailed trip plan with someone at home, and to carry communication devices to call for help if possible."/>
    <n v="6"/>
    <m/>
    <m/>
    <m/>
    <n v="1"/>
    <m/>
    <m/>
    <m/>
    <m/>
    <m/>
    <m/>
    <m/>
    <m/>
    <x v="0"/>
    <n v="1"/>
    <m/>
    <x v="1"/>
    <x v="1"/>
    <x v="1"/>
    <x v="1"/>
    <x v="0"/>
    <x v="0"/>
    <m/>
    <m/>
    <x v="1"/>
    <n v="1"/>
    <n v="1"/>
    <m/>
    <x v="0"/>
    <x v="1"/>
    <m/>
    <m/>
    <m/>
    <x v="0"/>
    <m/>
    <m/>
    <m/>
    <m/>
    <m/>
    <m/>
    <x v="0"/>
    <m/>
    <m/>
    <n v="1"/>
    <m/>
    <m/>
    <m/>
    <m/>
    <m/>
    <m/>
    <m/>
    <m/>
    <m/>
    <x v="0"/>
    <m/>
    <m/>
    <m/>
    <m/>
    <m/>
    <m/>
    <m/>
    <m/>
    <m/>
    <m/>
    <m/>
    <m/>
    <m/>
    <m/>
    <m/>
    <m/>
    <m/>
    <x v="1"/>
    <m/>
    <m/>
    <m/>
    <m/>
    <m/>
    <m/>
    <m/>
    <m/>
    <m/>
    <m/>
    <m/>
    <m/>
    <n v="1"/>
    <m/>
    <m/>
    <m/>
    <m/>
    <m/>
  </r>
  <r>
    <x v="2274"/>
    <s v="Fall on Rock, Stranded – Off-Route, Inadequate Gear _x000a_Grand Teton National Park, Teewinot"/>
    <x v="27"/>
    <s v="At 7:30 a.m. on August 22, three women began hiking up the “Apex Trail” from the Lupine Meadows Trailhead in an attempt to climb Teewinot Mountain (12,325 feet). The three climbers, all in their mid-20s, were attempting to ascend the standard east face route, a route that Climber 2 had done once before. They were climbing in trail shoes and were not carrying a rope or harnesses, but each did have a helmet. The east face route is 4th class and is frequently climbed without ropes, but good route-finding skills and mountaineering experience are needed._x000a_The women followed a well-established climbers’ trail to a point level with the Worshipper and Idol rock towers. According to Climber 3, they stopped here, had a snack, and put their helmets on. Somewhere above this point and before the Narrows, they lost the main climbers’ route and headed up to the north of the regular east face route. Believing they were now at the deep chimney adjacent to the Narrows, they climbed higher into steep, technical terrain at approximately 11,500 feet. They were now ascending a climb called the Black Chimney (5.6). They rock climbed several difficult pitches in their trail shoes.After climbing around two or three large chockstones in the chimney, they were about 250 feet above the last big ledge. The women traversed left, across a narrow sloping ledge, and became increasingly certain that they were off-route. According to Climber 3, they had seen another climbing group below going a different way. The group discussed returning and going that way, but they were concerned about downclimbing what they had ascended._x000a_According to Climber 3, she was on a small ledge to the right (north) of Climber 2. Climber 1 was trying to find a way up steep rock above Climber 2. Climber 1 fell about 10 to 15 feet and hit Climber 2, and Climber 3 watched the two bounce over the rocks multiple times, then disappear out of sight over the cliff. Climber 3 downclimbed 15 to 20 feet of easier terrain to a larger ledge. At approximately 11:15 a.m. she called 911. She yelled many times but could not get a response from her friends. Both the climbers who fell died from their injuries. Climber 3 was short- hauled by helicopter from the ledge at 4:19 p.m._x000a_ANALYSIS_x000a_It’s often easy to convince yourself that you’re on-route, matching terrain features to guidebook descriptions or memory. Had the climbers recognized that the increased difficulty they encountered meant they were likely off-route, they might have stopped, retraced their steps, and returned to easier ground before it was too late. More appropriate footwear, with sticky rubber soles, might have given them more confidence to downclimb and retreat. It is also not uncommon to utilize ropes and rock protection to ascend and descend the normal route on Teewinot, when the rock is wet, icy, or when climbers feel uncomfortable with the exposure. (Sources: National Park Service Search and Rescue Report and the Editors.)"/>
    <n v="4"/>
    <m/>
    <m/>
    <m/>
    <n v="3"/>
    <m/>
    <m/>
    <m/>
    <m/>
    <m/>
    <m/>
    <m/>
    <m/>
    <x v="1"/>
    <m/>
    <m/>
    <x v="1"/>
    <x v="1"/>
    <x v="0"/>
    <x v="1"/>
    <x v="0"/>
    <x v="0"/>
    <m/>
    <m/>
    <x v="0"/>
    <m/>
    <m/>
    <m/>
    <x v="0"/>
    <x v="0"/>
    <m/>
    <m/>
    <m/>
    <x v="0"/>
    <m/>
    <m/>
    <m/>
    <m/>
    <m/>
    <m/>
    <x v="0"/>
    <m/>
    <m/>
    <m/>
    <m/>
    <m/>
    <m/>
    <m/>
    <m/>
    <n v="1"/>
    <m/>
    <m/>
    <m/>
    <x v="0"/>
    <m/>
    <m/>
    <m/>
    <m/>
    <m/>
    <m/>
    <m/>
    <m/>
    <m/>
    <m/>
    <m/>
    <m/>
    <m/>
    <m/>
    <m/>
    <m/>
    <m/>
    <x v="1"/>
    <m/>
    <n v="1"/>
    <m/>
    <m/>
    <m/>
    <m/>
    <m/>
    <m/>
    <m/>
    <m/>
    <m/>
    <m/>
    <m/>
    <n v="1"/>
    <m/>
    <m/>
    <m/>
    <m/>
  </r>
  <r>
    <x v="2275"/>
    <s v="Fall on Snow – Inadequate Equipment, Poor Position _x000a_Wyoming, Middle Teton, Southwest Couloir"/>
    <x v="27"/>
    <s v="Climber 1 and Climber 2 had camped in Garnet Meadows on the night of August 28, with plans to climb the southwest couloir on the Middle Teton the following day. This route is 3rd class and is considered the easiest way to the summit. The two did not carry helmets, ice axes, crampons, ropes, or any other climbing gear. This equipment is not normally needed in late summer for a safe ascent of the peak, though helmets are often recommended because the route is popular and there is much loose rock in the couloir._x000a_The two had a successful climb of the peak. On the descent, they found themselves at the top of a steep snow slope, north and east of the normal route, that often lingers all summer. They did not ascend this snow on their way up the peak earlier in the day. The snow on this slope is over 40° and has a bad run-out into the boulder field below it._x000a_According to Climber 2, Climber 1 intentionally stepped out onto this steep snow, took one step, and immediately slid very fast down the length of the snowfield (about 100 feet) and then tumbled an additional 50 feet through the boulders. Climber 2 called for help around noon on August 29 and reported that Climber 1 (male, 22) was in and out of consciousness. Rangers responded by foot and helicopter, and the patient was short-hauled from the scene in a litter at 2:20 p.m._x000a_ANALYSIS_x000a_When descending the same route that was climbed on the way up the mountain, it is usually a good idea to follow the same line, provided the terrain was reasonable to ascend and fit the route description. The snowfield where Climber 1 lost his footing appears to offer a tempting shortcut back down into Garnet Canyon’s South Fork, and this is why numerous accidents have occurred here. The snow in late summer is very firm, and even a climber well versed in the use of an ice axe would be challenged to self-arrest a fall on this slope. These climbers had no axes. (Sources: National Park Service Search and Res- cue Report and the Editors.)"/>
    <n v="6"/>
    <m/>
    <m/>
    <n v="1"/>
    <m/>
    <m/>
    <m/>
    <m/>
    <m/>
    <m/>
    <m/>
    <m/>
    <m/>
    <x v="0"/>
    <n v="1"/>
    <m/>
    <x v="1"/>
    <x v="0"/>
    <x v="1"/>
    <x v="1"/>
    <x v="0"/>
    <x v="0"/>
    <m/>
    <m/>
    <x v="1"/>
    <m/>
    <m/>
    <m/>
    <x v="0"/>
    <x v="1"/>
    <m/>
    <m/>
    <m/>
    <x v="0"/>
    <m/>
    <m/>
    <n v="1"/>
    <m/>
    <m/>
    <m/>
    <x v="0"/>
    <m/>
    <m/>
    <m/>
    <m/>
    <m/>
    <m/>
    <m/>
    <m/>
    <m/>
    <m/>
    <m/>
    <m/>
    <x v="0"/>
    <m/>
    <m/>
    <m/>
    <m/>
    <m/>
    <m/>
    <m/>
    <m/>
    <m/>
    <m/>
    <m/>
    <m/>
    <m/>
    <m/>
    <m/>
    <m/>
    <n v="1"/>
    <x v="1"/>
    <m/>
    <m/>
    <m/>
    <m/>
    <m/>
    <m/>
    <m/>
    <m/>
    <m/>
    <m/>
    <m/>
    <m/>
    <m/>
    <n v="1"/>
    <m/>
    <m/>
    <m/>
    <m/>
  </r>
  <r>
    <x v="2276"/>
    <s v="Fall on Snow – Inadequate Protection _x000a_Canada, British Columbia, Joffre Peak"/>
    <x v="27"/>
    <s v="On January 11, three climbers perished after falling nearly the full length of the Central Couloir on the north side of Joffre Peak, east of Pemberton. The couloir is best known as an extreme ski descent, but this trio was ascending the route as a snow and ice climb. They were climbing roped and had neared the top of the route when something caused one or more of them to fall, pulling all three into a fall of about 600 meters. When the climbers did not rendezvous with friends and family as planned, they began a search and discovered the fallen climbers at the foot of the peak that night. (Source: News reports.)_x000a_ANALYSIS_x000a_The climbers (ranging in age from late 20s to 30s) were experienced and well equipped. It is not possible to say exactly what caused them to fall, but investigators reported there was no avalanche debris at the base of the route. It appears most likely that one climber fell with either inadequate protection or anchor (or both) and pulled the others off. (Source: The Editors.)"/>
    <n v="5"/>
    <m/>
    <m/>
    <m/>
    <n v="2"/>
    <n v="1"/>
    <m/>
    <m/>
    <m/>
    <m/>
    <m/>
    <n v="1"/>
    <m/>
    <x v="1"/>
    <m/>
    <m/>
    <x v="1"/>
    <x v="1"/>
    <x v="0"/>
    <x v="1"/>
    <x v="0"/>
    <x v="0"/>
    <m/>
    <m/>
    <x v="0"/>
    <m/>
    <m/>
    <m/>
    <x v="0"/>
    <x v="1"/>
    <m/>
    <m/>
    <m/>
    <x v="0"/>
    <m/>
    <m/>
    <m/>
    <m/>
    <m/>
    <m/>
    <x v="0"/>
    <m/>
    <m/>
    <m/>
    <m/>
    <m/>
    <m/>
    <m/>
    <m/>
    <m/>
    <m/>
    <m/>
    <m/>
    <x v="0"/>
    <m/>
    <m/>
    <m/>
    <m/>
    <m/>
    <m/>
    <m/>
    <m/>
    <m/>
    <m/>
    <m/>
    <m/>
    <m/>
    <m/>
    <m/>
    <m/>
    <m/>
    <x v="0"/>
    <m/>
    <m/>
    <m/>
    <m/>
    <m/>
    <m/>
    <n v="1"/>
    <m/>
    <m/>
    <m/>
    <m/>
    <m/>
    <m/>
    <m/>
    <m/>
    <m/>
    <m/>
    <m/>
  </r>
  <r>
    <x v="2277"/>
    <s v="Rockfall _x000a_Wyoming, Middle Teton, Dike Route"/>
    <x v="27"/>
    <s v="At around 8:30 a.m. on July 7, Pete Mumford, a past Grand Teton seasonal employee, heard rockfall and a subsequent call for help. He quickly made his way to the base of the Middle Teton, near the Black Dike, where he found Climber 2 tending to her husband, Climber 1, who had a broken left humerus and severe lacerations. The two applied a tourniquet to control the bleeding. Mumfurd called for assistance at 9 a.m., and then helped the climbers move about 200 feet to get out of the rockfall hazard area._x000a_Rangers were flown to a landing area below the accident site and quickly hiked up to the scene, arriving at 10:23 a.m. The team assessed the patient’s vitals and injuries, administered pain medications, and applied an extremity vacuum splint and a C-A-T (combat application tourniquet) for uncontrolled bleeding. The patient was assisted in walking down to the helispot and transported to the hospital by helicopter and ambulance._x000a_ANALYSIS_x000a_Climber 2 reported that she was belaying her husband up the initial pitch of the Dike Route when the accident happened. He was approximately 30 to 35 meters up the climb when a boulder estimated to be the size of five or six microwave ovens fell down the route and hit him. Despite his arm injury, Climber 1 was able to build an anchor with his uninjured arm, allowing the belayer to lower him to her location. Climber 2 was not hit by any of the debris._x000a_This was a natural rockfall. Recent thunderstorms and rain showers may have loosened the matrix holding the rock in place, but it’s unlikely the climbers could have foreseen the event. Both climbers (ages 27 and 29) were experienced, and they skillfully handled their initial self-rescue. (Sources: National Park Service Search and Rescue Report and the Editors.)"/>
    <n v="6"/>
    <m/>
    <m/>
    <m/>
    <n v="2"/>
    <m/>
    <m/>
    <m/>
    <m/>
    <m/>
    <m/>
    <n v="1"/>
    <m/>
    <x v="0"/>
    <n v="1"/>
    <n v="1"/>
    <x v="1"/>
    <x v="1"/>
    <x v="0"/>
    <x v="0"/>
    <x v="0"/>
    <x v="0"/>
    <m/>
    <m/>
    <x v="0"/>
    <m/>
    <m/>
    <m/>
    <x v="0"/>
    <x v="0"/>
    <m/>
    <m/>
    <m/>
    <x v="0"/>
    <m/>
    <m/>
    <m/>
    <m/>
    <m/>
    <m/>
    <x v="0"/>
    <m/>
    <m/>
    <m/>
    <m/>
    <m/>
    <m/>
    <m/>
    <n v="1"/>
    <m/>
    <m/>
    <m/>
    <m/>
    <x v="0"/>
    <m/>
    <m/>
    <m/>
    <m/>
    <m/>
    <m/>
    <m/>
    <m/>
    <m/>
    <m/>
    <m/>
    <m/>
    <m/>
    <m/>
    <m/>
    <m/>
    <m/>
    <x v="1"/>
    <m/>
    <m/>
    <m/>
    <m/>
    <m/>
    <m/>
    <m/>
    <m/>
    <m/>
    <m/>
    <m/>
    <m/>
    <n v="1"/>
    <m/>
    <m/>
    <m/>
    <m/>
    <m/>
  </r>
  <r>
    <x v="2278"/>
    <s v="Stranded – Off-Route _x000a_Wyoming, Middle Teton, Dike Route"/>
    <x v="27"/>
    <s v="On August 11, while attempting to climb the Dike Route on the Middle Teton, Climber 1 and Climber 2—brothers with 39 years of climbing experience in the Tetons—got off-route. Unable to locate the top of the Dike Pinnacle, a prominent feature of the route, the brothers began downclimbing and rappelling toward the South Fork of Garnet Canyon. Due to exhaustion and uncertainty about the terrain they encountered, the brothers requested a rescue._x000a_At approximately 3:30 p.m., the brothers called the Jenny Lake Ranger Station and spoke to rangers, who made several attempts to direct them to easier terrain. These efforts failed, possibly due to the team’s level of fatigue and fear._x000a_Unsure of exactly where the pair was in relation to the lower Dike Route, and with concern for the party’s mental and physical state, as well as continued requests for a rescue, rangers decided the best option was to either assist the pair by walking them off the mountain or to helicopter short-haul the pair to Lupine Meadows._x000a_At 5:44 p.m. a helicopter left Lupine Meadows with three rangers onboard to conduct a reconnaissance. After a brief search, they located the pair on a large grassy ledge to the looker’s left of the route. It was obvious that a rescue involving rangers climbing to the scene would be long and risky to the rescuers, so it was decided to mount a short-haul operation. Ranger Edmonds was short-hauled to the scene from Lupine Meadows. Edmonds placed both climbers in screamer suits, and the two were short-hauled to Lupine Meadows. The mission concluded at 8:40 p.m._x000a_ANALYSIS_x000a_Although many climbers consider the Dike Route to be easy (5.5/5.6), those attempting it must remember that it is very long, with almost 3,000 vertical feet of climbing through complex terrain. Parties descending the route from points other than the summit of the Middle Teton must be prepared for route-finding through loose rock that is much more challenging and complicated than the standard Middle Teton descent via the Southwest Couloir. Both climbers had researched the route in both guidebooks and online guides. They appeared to be well informed about the ascent route, but not well versed in their descent options, should they need to exit the route early. (Source: National Park Service Search and Rescue Report.)"/>
    <n v="8"/>
    <m/>
    <m/>
    <m/>
    <m/>
    <m/>
    <m/>
    <m/>
    <m/>
    <m/>
    <m/>
    <n v="1"/>
    <m/>
    <x v="0"/>
    <n v="1"/>
    <m/>
    <x v="1"/>
    <x v="0"/>
    <x v="0"/>
    <x v="1"/>
    <x v="0"/>
    <x v="0"/>
    <m/>
    <m/>
    <x v="0"/>
    <m/>
    <m/>
    <m/>
    <x v="0"/>
    <x v="1"/>
    <m/>
    <m/>
    <m/>
    <x v="0"/>
    <m/>
    <m/>
    <m/>
    <m/>
    <m/>
    <m/>
    <x v="0"/>
    <m/>
    <m/>
    <m/>
    <m/>
    <m/>
    <m/>
    <m/>
    <m/>
    <n v="1"/>
    <m/>
    <m/>
    <m/>
    <x v="0"/>
    <m/>
    <m/>
    <m/>
    <m/>
    <m/>
    <m/>
    <m/>
    <n v="1"/>
    <m/>
    <m/>
    <m/>
    <m/>
    <m/>
    <m/>
    <m/>
    <m/>
    <m/>
    <x v="1"/>
    <m/>
    <n v="1"/>
    <m/>
    <m/>
    <m/>
    <m/>
    <m/>
    <m/>
    <m/>
    <m/>
    <m/>
    <m/>
    <m/>
    <n v="1"/>
    <m/>
    <m/>
    <m/>
    <m/>
  </r>
  <r>
    <x v="2279"/>
    <s v="Stranded – Poor Position, Stuck Rappel Rope _x000a_Wyoming, Grand Teton, Stettner Couloir"/>
    <x v="27"/>
    <s v="On the night of August 15, at about 8:45 p.m., Teton Interagency Dispatch received a cell phone call stating that six persons were stranded in the Stettner Couloir. The subjects had climbed the Petzoldt Ridge and then rappelled into the couloir. They said that they rappelled through several waterfalls, were cold, and that their ropes were stuck. Due to the nature of the terrain and the onset of darkness, they were told that rescuers could not reach them until the next morning. The party was provided with strategies for both continued descent and for staying at their location and keeping warm._x000a_At about 11:30 p.m., the incident commander recontacted the reporting party and learned that their group had joined forces with another party, and that they were now rappelling together. (The climbers were mostly in their 20s, with one group leader age 59.) The reporting party said she expected them to make it to the Lower Saddle that night, and two people did reach the Lower Saddle, where they were provided with sleeping bags for rewarming._x000a_At about 5:45 a.m. on August 16, the incident commander received a text message from one of the party members stating that they were still stranded in the Stettner Couloir, that they were cold and wet, and that they needed rescue. Several rescuers climbed to the scene, and numerous others hiked and flew to the Lower Saddle to assist the subjects across the ledges at the base of the couloir. Eight people were evacuated out of the gully via rope rescue and escorted across the ledges to the Lower Saddle. Four of those individuals were flown from the Lower Saddle to Lupine Meadows because they were too incapacitated to hike out on their own._x000a_ANALYSIS_x000a_Although many of the climbers involved had reasonable amounts of experience climbing in the Tetons, they started the ascent late—the party of six arrived at the base of the Petzoldt Ridge around 9 a.m. There were about ten people in front of them, including one group of four or five people. They were repeatedly delayed by the parties in front of them and arrived at the top of the Petzoldt Ridge—still far below the summit—at about 5 p.m._x000a_Once on top of the ridge, the group decided they were not going to continue to the summit (via the Upper Exum Ridge) due to the time of day. They had a discussion about descending via Wall Street (the normal descent from this location), but decided that they were uncomfortable descending that route. However, rappelling the Stettner Couloir proved to be a poor option because of wet terrain, stuck rappel ropes, and exposure to rockfall. The climbers did not have the skills to ascend their stuck ropes to retrieve them, and after fixing their remaining rope and remnants of two of the stuck ropes, they adopted unorthodox rappel techniques that could have proved disastrous (rappelling with two climbers on one single strand, one hanging from a tether beneath the other). Only two climbers were able to descend this way, leaving the others exposed to a cold night in wet clothing. When rappelling in lower-angle terrain with many obstacles, it’s often better to do frequent shorter rappels, even if this requires building new anchors; full double-rope rappels greatly increase the risk of stuck ropes._x000a_Researching the options for descent from a climb at various stages is as important as researching the ascent route. These climbers almost certainly would have been better off belaying each other across Wall Street and downclimbing the normal route to the Lower Saddle. (Sources: National Park Service Search and Rescue Report and the Editors.)"/>
    <n v="13"/>
    <m/>
    <m/>
    <n v="2"/>
    <n v="3"/>
    <m/>
    <m/>
    <n v="1"/>
    <m/>
    <m/>
    <n v="1"/>
    <m/>
    <m/>
    <x v="0"/>
    <n v="1"/>
    <m/>
    <x v="1"/>
    <x v="0"/>
    <x v="0"/>
    <x v="1"/>
    <x v="0"/>
    <x v="0"/>
    <m/>
    <m/>
    <x v="0"/>
    <m/>
    <m/>
    <m/>
    <x v="0"/>
    <x v="1"/>
    <m/>
    <m/>
    <m/>
    <x v="0"/>
    <m/>
    <m/>
    <n v="1"/>
    <m/>
    <m/>
    <m/>
    <x v="0"/>
    <m/>
    <m/>
    <n v="1"/>
    <m/>
    <n v="1"/>
    <m/>
    <m/>
    <m/>
    <m/>
    <m/>
    <m/>
    <n v="1"/>
    <x v="0"/>
    <m/>
    <n v="1"/>
    <m/>
    <m/>
    <m/>
    <m/>
    <m/>
    <m/>
    <n v="1"/>
    <m/>
    <m/>
    <m/>
    <m/>
    <m/>
    <m/>
    <m/>
    <m/>
    <x v="1"/>
    <m/>
    <n v="1"/>
    <m/>
    <n v="1"/>
    <m/>
    <m/>
    <m/>
    <m/>
    <m/>
    <m/>
    <m/>
    <m/>
    <m/>
    <n v="1"/>
    <m/>
    <m/>
    <m/>
    <m/>
  </r>
  <r>
    <x v="2280"/>
    <s v="An Untimely Slip _x000a_New River Gorge, Meadow River"/>
    <x v="28"/>
    <s v="On June 29, Chad Watkins (age 49) was attempting the crux of the route Big Top, a 5.12a trad climb in the Greatest Show area of the Meadow River Gorge. The nature of the crack requires foot placements near and just above gear. As Chad attempted to move upward, his left foot popped from the crack and came into contact with the lower carabiner of the quickdraw attached to his uppermost nut placement. The nose of the carabiner penetrated the back of his foot, just forward of the Achilles tendon, and caught on the Achilles and calcaneus (heel), thus arresting his fall. (Afterward, his belayer, Amanda Smith, said she felt no weight come onto the rope.) Chad managed to pull himself up off the carabiner and was lowered to the ground._x000a__x000a_Nearby climbers, including a paramedic, assessed his injury, dressed the wound, and assisted in evacuation to the parking area using a two-man rope litter. Amazingly, Chad suffered no permanent damage—he received three stitches in the ER and was walking the next day and climbing within the week. (Sources: Chad Watkins, Amanda Smith, Jeremy Fox, and Chad Heddleston.)_x000a__x000a_ANALYSIS_x000a__x000a_The nature of the holds on this route required Chad to position his foot near his previous gear placements, and very likely running behind his rope. In this instance, there were no real options other than to continue to move up the route._x000a__x000a_While not the case in this incident, there have been reports of penetrating injuries from climbers deliberately grabbing gear, usually quickdraws, in a misguided attempt to arrest a fall. This practice should be avoided as it may result in puncture wounds or degloving injuries (the traumatic removal of large areas of skin on the fingers or hand). Seeking better stances or holds, attempting to downclimb, or falling with hands outstretched usually is preferred over grabbing gear. (Source: R. Bryan Simon.)"/>
    <n v="3"/>
    <m/>
    <m/>
    <m/>
    <m/>
    <m/>
    <n v="1"/>
    <m/>
    <m/>
    <m/>
    <m/>
    <m/>
    <m/>
    <x v="0"/>
    <n v="1"/>
    <m/>
    <x v="1"/>
    <x v="1"/>
    <x v="0"/>
    <x v="0"/>
    <x v="0"/>
    <x v="0"/>
    <m/>
    <m/>
    <x v="0"/>
    <m/>
    <m/>
    <m/>
    <x v="0"/>
    <x v="0"/>
    <m/>
    <m/>
    <m/>
    <x v="0"/>
    <m/>
    <m/>
    <m/>
    <m/>
    <m/>
    <m/>
    <x v="0"/>
    <m/>
    <m/>
    <m/>
    <m/>
    <m/>
    <m/>
    <m/>
    <m/>
    <m/>
    <m/>
    <m/>
    <m/>
    <x v="0"/>
    <m/>
    <m/>
    <m/>
    <m/>
    <m/>
    <m/>
    <m/>
    <m/>
    <m/>
    <m/>
    <m/>
    <m/>
    <m/>
    <m/>
    <m/>
    <m/>
    <m/>
    <x v="1"/>
    <m/>
    <m/>
    <m/>
    <m/>
    <m/>
    <m/>
    <m/>
    <m/>
    <m/>
    <m/>
    <m/>
    <n v="1"/>
    <m/>
    <m/>
    <m/>
    <m/>
    <m/>
    <m/>
  </r>
  <r>
    <x v="2281"/>
    <s v="Avalanche _x000a_Alaska, Eastern Alaska Range, Canwell Glacier"/>
    <x v="28"/>
    <s v="On March 26, a group from a University of Alaska Fairbanks introductory mountaineering class was out for its final climb. The class consisted of nine students (ages 20–28), one lead instructor, and three volunteer assistant instructors. After 11 weeks of class, including nine days of hands-on field time, the students were tasked with developing and executing a trip plan for their final group climb. The class chose a snow climb on the northwest face of McCallum Peak, off the Canwell Glacier in the eastern Alaska Range._x000a_This trip would involve a six-mile approach to a proposed campsite at around 4,500 feet on a glacier on the north aspect of McCallum Peak. From there, the climb would consist of glacier travel and climbing on moderate snow slopes, up to 50°, to the summit at 6,700 feet. The students’ plan was to leave early on Saturday to make the relatively flat approach to the campsite. If the avalanche conditions looked favorable, the plan was to wake up early on Sunday, climb the peak, descend back to camp, and then ski back out to the road. The eastern Alaska Range has a classic cold and thin continental snowpack. The class had been into this area several times during the weeks preceding the climb, on similar aspects and elevations as the proposed climb. We spent quite a bit of time doing snow assessment during those trips, and at that time the stability was relatively good in most locations._x000a_Ten days before the attempted climb, a storm came through this part of the Alaska Range, bringing about 70cm of new snow and approximately 25 mph winds. Directly after this storm, an advanced avalanche course was taught in thevgeneral area of our objective. The folks in this Avy 2 course shared high-quality snow observations on the Eastern Alaska Range Avalanche Center website, about a week before our climb. The snowpack showed an existing wind slab, a potential weak layer of facets, and a melt-freeze crust at 25cm depth. The test results showed poor stability, with easy initiation and high propagation potential. The avalanche course students and instructors identified “considerable” avalanche danger on all aspects above treeline._x000a_The mountaineering course students and instructors had read and discussed the forecast and had identified avalanche conditions as the main hazard in a pre-trip meeting on Thursday. The class made a decision to mitigate this hazard by avoiding avalanche terrain until extensive observations and snowpack assessment were possible. The route the students planned to follow during the approach would keep the group almost completely out of avalanche terrain, and they chose a camp location that provided access to representative terrain for snowpack assessment._x000a_The group got to the trailhead at 8:30 a.m. It was about 24°F. The temperatures had been in the 20s and 30s and clear, with 5–15 mph winds, since the storm the week before. After a quick trailhead talk and beacon check, the group headed out. Everyone was wearing a working beacon and a helmet. Everyone also had a shovel and a probe along with their camping and climbing gear. Throughout the course, we had done 12–15 hours of avalanche education, which included work in the classroom and in the field. Two of the instructors had their Avy 2 certifications, and three of the other members of the group had taken Avy 1 prior to the class._x000a_During the approach, navigation was left to the students, and it proved to be challenging and time consuming. The group strayed off the trail along the moraine bench on the south side of the Canwell Glacier and ended up out on the glacier. The instructor let the students go the less efficient way to reinforce the lessons of route-finding and navigation that had been taught in the course. We had proceeded about 1.5 miles along the glacier before the students realized they wanted to be on the large, flat moraine bench about 200 feet above them. The group gathered and briefly discussed the options, which were to retreat 1.5 miles to find the spot where the group had headed out onto the glacier and then travel back along the trail, or else to find the best spot along the north-facing lateral moraine feature to climb up to the flats and trail above them. The group decided to find a way up the relatively short moraine slope in front of them instead of backtracking._x000a_While grouped up, we also discussed the snowpack observations we had made so far that day. No one in the group had seen or heard any red flags up to that point. The folks in the lead chose a line that followed a snow ramp up along a shallow rock band on a 25–30° slope most of the way up the moraine feature. This line had one short section (40–50 feet) of 35–40° open snow slope at the top before reaching flat ground. Upon reaching this slope, the lead group strapped their skis on their packs and started up. The rest of the group went up the slope in a staggered line. For the first half of the slope, the snow consisted of 30cm of unconsolidated sugar over scree. About halfway up, the snow began to have a wind crust/slab that thickened toward the rollover from the flats above._x000a_The lead people were about 20 feet from the flats above, and the last folks were about 100 feet below them, when the lead climber triggered a wind slab that entrained all 13 members of the climbing party. The two people in the lead only traveled a short distance downslope; five people were carried downslope but remained on top; four people were partially buried; and two people were completely buried close to the surface. The avalanche had an R3 relative size and a D2 destructive force. The crown was between 6 and 12 inches thick. The slide path was 150 feet wide at the top and 250 feet wide at the bottom, with 250-foot vertical fall._x000a_After the slide, rescue was initiated by several of the unburied students. One student took lead and did a count, one student yelled to everyone to turn their beacons to search, and two other students began looking for clues and limbs sticking out of the snow. (This student-led rescue was necessary due to the fact that all of the instructors were either at the top of the slope or partially/fully buried.) Only one person was not accounted for right away—miraculous with 13 people involved in the slide. After a few seconds, this victim’s fingers poked through the snow and were noticed by one of the students, who cleared the person’s airway. Within 30 seconds, this person and all the others were being helped out of the snow. Two folks had minor breathing difficulties after their burial. Other noncritical injuries included a small leg laceration on one of the students, a small facial laceration from one student’s sunglasses, and a minor hand laceration on one of the volunteer instructors. Several of the folks were cold from being buried and were given dry clothes and warmed up. After a brief discussion, the group packed up and skied several hours back to the vehicles._x000a_ANALYSIS_x000a_Our group was extremely lucky that no one was seriously hurt or killed in this avalanche. The dangerous avalanche conditions persisted for the next couple of weeks. During that spring season, several human-triggered avalanches resulted in two fatalities within a few miles of our avalanche scene._x000a_Here is a brief overview of some of the mistakes we made, contributing to our accident, along with strategies that we could have used to help mitigate the avalanche risks that we faced on our trip. This analysis is a combination of personal/in-house analysis in addition to a third-party assessment of the avalanche accident._x000a_&quot;Poor decision-making and communication as a group. The group didn’t acknowledge a distinct terrain change (entering avalanche terrain for the first time that day) by grouping up and discussing all available options. We didn’t follow the STOP rule: Stop, Think, Observe, Plan and Pre-Mortem. We didn’t keep everyone informed and involved in the decision to get onto that particular slope. We didn’t use a clear system for communication and decision-making._x000a_Poor group management—putting everyone on the same slope. We should have exposed only a minimum number of people to a hazard at one time._x000a_Not being flexible enough with the trip plan. We knew about the “considerable” avalanche risk and hoped to use terrain for protection instead of reconsidering the objective or changing the dates of the trip._x000a_Avalanche blindness. Had we been more sensitive to the hazard, we could have paused to acquire more information and/or backtracked to stay out of avalanche terrain completely._x000a_Time constraints, feeling rushed. We should have had more flexible time-management plans. (Source: Lead instructor of the class.)&quot;"/>
    <n v="9"/>
    <m/>
    <n v="2"/>
    <n v="4"/>
    <n v="3"/>
    <m/>
    <m/>
    <m/>
    <m/>
    <n v="1"/>
    <m/>
    <n v="1"/>
    <m/>
    <x v="0"/>
    <m/>
    <n v="1"/>
    <x v="1"/>
    <x v="1"/>
    <x v="1"/>
    <x v="1"/>
    <x v="0"/>
    <x v="0"/>
    <m/>
    <m/>
    <x v="0"/>
    <m/>
    <m/>
    <m/>
    <x v="0"/>
    <x v="1"/>
    <m/>
    <m/>
    <m/>
    <x v="0"/>
    <m/>
    <m/>
    <m/>
    <m/>
    <n v="1"/>
    <m/>
    <x v="0"/>
    <m/>
    <m/>
    <m/>
    <m/>
    <m/>
    <m/>
    <m/>
    <m/>
    <n v="1"/>
    <n v="1"/>
    <m/>
    <n v="1"/>
    <x v="0"/>
    <m/>
    <m/>
    <m/>
    <m/>
    <m/>
    <m/>
    <m/>
    <m/>
    <n v="1"/>
    <m/>
    <m/>
    <m/>
    <m/>
    <m/>
    <m/>
    <m/>
    <m/>
    <x v="1"/>
    <m/>
    <m/>
    <m/>
    <m/>
    <m/>
    <m/>
    <m/>
    <m/>
    <n v="1"/>
    <m/>
    <m/>
    <m/>
    <m/>
    <m/>
    <m/>
    <m/>
    <m/>
    <m/>
  </r>
  <r>
    <x v="2282"/>
    <s v="Bike Crash During Descent From Climb _x000a_Washington, North Cascades, North Twin Sister Mountain"/>
    <x v="28"/>
    <s v="I climbed the classic west ridge of North Twin Sister Mountain near Mt. Baker on a fine August day. It was very warm and I got a late start. As many do, I used a mountain bike for the approach, which follows about nine kilometers of logging roads. The final part of this is an overgrown road that becomes a climbers’ trail. I left my bike at the trail._x000a_I summited at 6:30 p.m. and downclimbed the fourth-class ridge safely while it was light, but it was dark when I got to my mountain bike. At this point, I was out of food and almost out of water, and was looking forward to the mostly downhill ride to the car. Although it occurred to me that my headlamp was poor illumination for downhill mountain biking, I got on the bike anyway. Within 200 meters I had an over-the-handlebars wipeout, breaking two ribs on my left side. After collecting myself and realizing I was not severely injured, and that my bike still worked, I cautiously and painfully rode out to my car._x000a_ANALYSIS_x000a_As I was climbing alone (but within my ability and tolerance level for exposure), I took considerable care on the ascent and descent, but I let my guard down a bit once I started to hike out. This accident occurred on the descent, after all the major difficulties were behind me, which seems very typical of many mountain accidents and is why I am submitting this report. Also, many climbers occasionally use bikes for accessing the alpine. Riding in the dark when one is tired and on unfamiliar ground has risks that should not be underestimated, especially when alone. (Source: DG, male, age 56.)"/>
    <n v="10"/>
    <m/>
    <m/>
    <m/>
    <m/>
    <m/>
    <m/>
    <m/>
    <m/>
    <n v="1"/>
    <m/>
    <m/>
    <m/>
    <x v="0"/>
    <n v="1"/>
    <m/>
    <x v="1"/>
    <x v="0"/>
    <x v="1"/>
    <x v="1"/>
    <x v="0"/>
    <x v="0"/>
    <m/>
    <m/>
    <x v="0"/>
    <m/>
    <n v="1"/>
    <m/>
    <x v="1"/>
    <x v="1"/>
    <m/>
    <m/>
    <m/>
    <x v="0"/>
    <m/>
    <m/>
    <m/>
    <m/>
    <m/>
    <m/>
    <x v="0"/>
    <m/>
    <m/>
    <m/>
    <m/>
    <n v="1"/>
    <m/>
    <m/>
    <m/>
    <m/>
    <m/>
    <m/>
    <m/>
    <x v="0"/>
    <m/>
    <n v="1"/>
    <n v="1"/>
    <m/>
    <m/>
    <m/>
    <m/>
    <n v="1"/>
    <m/>
    <m/>
    <m/>
    <m/>
    <m/>
    <m/>
    <m/>
    <m/>
    <m/>
    <x v="1"/>
    <m/>
    <m/>
    <m/>
    <m/>
    <m/>
    <m/>
    <m/>
    <m/>
    <m/>
    <m/>
    <m/>
    <m/>
    <m/>
    <n v="1"/>
    <m/>
    <m/>
    <m/>
    <m/>
  </r>
  <r>
    <x v="2283"/>
    <s v="Boulder Crushes Bugaboos Climber _x000a_Canada, British Columbia, Purcell Mountains, Bugaboos Provincial Park"/>
    <x v="28"/>
    <s v="On July 15, a loose boulder shifted as a 32-year-old apprentice guide approached the west ridge of Pigeon Spire, sending him into a 10-meter tumble. The boulder then rolled over the climber, breaking 14 ribs and two vertebrae and collapsing a lung; his helmet was crushed in the fall but he did not have a head injury. He was rescued by helicopter later the same day. We did not receive a firsthand report on this incident, but it is included in our data."/>
    <n v="3"/>
    <m/>
    <m/>
    <m/>
    <m/>
    <n v="1"/>
    <m/>
    <m/>
    <m/>
    <m/>
    <m/>
    <m/>
    <m/>
    <x v="0"/>
    <n v="1"/>
    <m/>
    <x v="0"/>
    <x v="1"/>
    <x v="1"/>
    <x v="1"/>
    <x v="0"/>
    <x v="0"/>
    <m/>
    <m/>
    <x v="0"/>
    <m/>
    <m/>
    <m/>
    <x v="0"/>
    <x v="1"/>
    <m/>
    <m/>
    <m/>
    <x v="0"/>
    <m/>
    <m/>
    <m/>
    <m/>
    <m/>
    <m/>
    <x v="0"/>
    <m/>
    <m/>
    <m/>
    <m/>
    <m/>
    <m/>
    <m/>
    <m/>
    <m/>
    <m/>
    <m/>
    <m/>
    <x v="0"/>
    <m/>
    <m/>
    <m/>
    <m/>
    <m/>
    <m/>
    <m/>
    <m/>
    <m/>
    <m/>
    <m/>
    <m/>
    <m/>
    <m/>
    <m/>
    <m/>
    <m/>
    <x v="1"/>
    <m/>
    <m/>
    <m/>
    <m/>
    <m/>
    <m/>
    <m/>
    <m/>
    <m/>
    <m/>
    <m/>
    <m/>
    <n v="1"/>
    <m/>
    <m/>
    <m/>
    <m/>
    <m/>
  </r>
  <r>
    <x v="2284"/>
    <s v="Dropped Haul Bag Breaks Climber's Arm _x000a_California, Yosemite Valley, El Capitan"/>
    <x v="28"/>
    <s v="On June 16, at approximately 12:30 p.m., Yosemite Dispatch received a 911 call about a climber injury on El Capitan in the vicinity of the Heart Ledges rappels. Pete, Mark, and Vlad had just finished climbing Little John Right, a three- to four-pitch 5.8 route at the base of the west wall of El Capitan. (The names of all climbers have been changed in this report.) While Vlad was belaying Pete to the top of the climb, Mark began setting up a rappel from the bolted anchors on the left side of the pinnacle. Vlad and Pete joined him at the rappel station as Mark headed down. Upon reaching the ground, Mark yelled, “Off rappel!” to his partners. Very shortly after this, Vlad and Pete heard “HAUL BAG, HAUL BAG, HAUL BAG!!!” screamed from above. Vlad, who had already rigged for rappel, pressed flat against the wall. Vlad remembers that Pete was sitting and unable to move out of the way quickly, and he was hit in the left arm by a fully loaded haul bag._x000a__x000a_The haul bag came from a party above that was rappelling from Heart Ledges, retreating due to time constraints. This party consisted of climbers Jeff and Aaron. At the time of the incident, Aaron was on the final rappel and getting close to the level of Little John pinnacle. Jeff, who had been rappelling with the haul bag, was one rappel higher and about 100 feet above Little John pinnacle._x000a__x000a_Upon seeing what happened, Aaron, who is a wilderness first responder (WFR), swung hard to the right to reach the ledge and immediately began assisting. Jeff, who is an emergency medical technician (EMT), hastily rappelled to the ledge and began helping as well. Mark and Aaron had cell phones but initially could not get service; eventually Aaron managed to call 911, which patched him through to YOSAR._x000a__x000a_On the ledge, the party’s main concern was to control bleeding from Pete’s left arm, which appeared to have suffered a severe, open fracture of the humerus. Initial attempts at direct pressure failed to stop the hemorrhaging, so the team attempted to tourniquet Pete’s arm, first with a shirt and then with a sling. [ Editor’s note: Direct pressure should be applied for five minutes on all wounds except those that are spurting (indicative of an arterial bleed) or bleeding extremely rapidly. Use of a sling for a tourniquet should be a last resort. Narrow (less than 1.5 inches), unpadded material is generally ineffective and will cause tissue damage and complicate surgical repair.] The tourniquet was unsuccessful, but eventually they managed to control the bleeding using continuous direct pressure with clothing. Due to the unstable nature of the injury and the bleeding, the team decided to wait until YOSAR arrived instead of attempting a self-extrication. Jeff did a patient assessment and found nothing significant beyond the extreme trauma to the patient’s left arm. While waiting on the ledge, the team continued to check CSM (circulation, sensa- tion, motion) in Pete’s left arm every five minutes._x000a__x000a_At approximately 12:55 p.m., a “hasty team” of park rangers arrived at the base. They informed the climbers that a technical team and advanced life support was en route, but it would likely take at least an hour for them to get into position and complete a rescue lower. With this information, the group decided o stabilize Pete’s arm as best they could, using shirts, hiking poles, and materials from Aaron’s first-aid kit, and rappel with Pete to the ground to meet the rescue team._x000a__x000a_After packaging Pete’s arm, Jeff rigged for a tandem rappel using a modified version of a rescue spider, a rappel configuration that allowed Jeff to rappel down the line along with Pete, carrying Pete’s weight on the rappel device. (It should be noted that this was essentially the same method Jeff had used to rappel with the haul bag that dropped; with various iterations, it is a common way to rappel with a heavy load.) As Jeff and Pete reached the base, the full rescue team arrived. YOSAR paramedics assessed Pete and repackaged his arm. After an initial attempt at an assisted walkout, it was decided to package Pete into a litter and carry him down the trail. He was flown in a medical helicopter from El Cap Meadow._x000a__x000a__x000a__x000a_[Left] Mockup of the rigging used to rappel with a haul bag in this incident. _x000a_The locking carabiner clipped to the yellow slings (connecting the haul bag to the_x000a_ rappel carabiner) is believed to have unclipped. Including the haul bag connection_x000a_(not shown), this setup used seven carabiners. [Right] A much simpler setup with a _x000a_doubled cordelette to connect the rappel device to both the climber and the haul bag _x000a_(gray slings), using only two carabiners._x000a_ANALYSIS_x000a__x000a_Jeff had been rappelling with an ATC extended from his harness on two Purcell prusiks. These were each clipped separately to a locking carabiner (the masterpoint) that was holding his rappel device. His rappel was backed up by a prusik hitch on the rope below his ATC._x000a__x000a_To carry the haul bag, Jeff had clipped another locking carabiner to the master point, clipped a sling to this, and clipped the sling to the haul bag. He clipped a second sling from the haul bag directly to the same locker that was clipped to the masterpoint. (See photos.) Each sling was attached at the haul bag with an individual non-locking carabiner, and the two were opposite and opposed._x000a__x000a_While some specifics were lost in the chaos or simply could not be recalled, it is known that, while Jeff was rappelling, the haul bag caught on a small ledge. This caused the slings holding the bag to go slack temporarily. When the bag released from the ledge, it somehow unclipped from the masterpoint and dropped._x000a__x000a_Although no one in either team was 100 percent sure, they are fairly certain that when the bag landed on Little John, both runners were attached to the haul bag. This would mean the failure point was at the locking carabiner clipped into the masterpoint. Jeff believes the locker that was holding the two runners going to his haul bag opened and simultaneously released the two attachment points. Whether he failed to lock it before starting down or it unlocked during the rappel due to vibration and improper orientation is unknown._x000a__x000a_The fact that multiple people involved in this incident had medical training and/or self-rescue knowledge was critical to saving Pete’s arm and his life. Other takeaways from this incident:_x000a__x000a_Always check that your locking carabiners are locked, and periodically double-check that they’ve stayed locked._x000a_Although Jeff’s basic system for rappelling with the haul bag was properly configured, there are simpler ways to rig this rappel. The number of carabiners in Jeff’s rigging may have contributed to a failure to recognize the unlocked carabiner. Simplicity is an element of safe climbing systems._x000a_Be constantly aware of your surroundings while climbing. Parties climbing and rappelling above you are always a cause for concern._x000a_Yelling “ROCK!” loudly and repeatedly is the best way to get the attention of people below. The climbers could have been momentarily confused by the yelled words “haul bag.” (Source: Yosemite National Park Climbing Rangers.) _x000a_ "/>
    <n v="8"/>
    <m/>
    <m/>
    <m/>
    <m/>
    <m/>
    <m/>
    <m/>
    <m/>
    <m/>
    <m/>
    <n v="1"/>
    <m/>
    <x v="0"/>
    <n v="1"/>
    <m/>
    <x v="1"/>
    <x v="1"/>
    <x v="0"/>
    <x v="0"/>
    <x v="0"/>
    <x v="0"/>
    <m/>
    <m/>
    <x v="0"/>
    <m/>
    <m/>
    <m/>
    <x v="0"/>
    <x v="1"/>
    <m/>
    <m/>
    <m/>
    <x v="0"/>
    <m/>
    <m/>
    <m/>
    <m/>
    <m/>
    <m/>
    <x v="0"/>
    <m/>
    <m/>
    <m/>
    <m/>
    <m/>
    <m/>
    <m/>
    <m/>
    <m/>
    <m/>
    <m/>
    <n v="1"/>
    <x v="0"/>
    <m/>
    <m/>
    <m/>
    <m/>
    <m/>
    <m/>
    <m/>
    <m/>
    <m/>
    <m/>
    <n v="1"/>
    <n v="1"/>
    <m/>
    <m/>
    <m/>
    <m/>
    <m/>
    <x v="1"/>
    <m/>
    <m/>
    <m/>
    <m/>
    <m/>
    <m/>
    <m/>
    <m/>
    <m/>
    <m/>
    <m/>
    <n v="1"/>
    <m/>
    <m/>
    <m/>
    <m/>
    <m/>
    <m/>
  </r>
  <r>
    <x v="2285"/>
    <s v="Failure to Tie In _x000a_Texas, Reimers Ranch Park"/>
    <x v="28"/>
    <s v="On October 8, at the start of good climbing weather in Texas, I (36 years old) decided to start working on my 5.13 project for the season: Super Cruiser at Reimers Ranch, outside of Austin. At the end of the day we made our way to the climb. Three climbers were on the route next to us, and we casually talked about the day. One of them clipped the rope into the first and second bolt for me while he hung on his rope._x000a_While I talked, I unconsciously tucked the free end of the rope into my harness. I never started tying in—I just didn't want the rope to swing away from me. I then went about my routine with my shoes and slowing my heart rate before beginning to climb. I never tied into the rope, but the rope moved with me as I set up. I took off my shirt to start, and my partner did not ask me to check my knot, nor did I check it myself—this is unusual for me._x000a_I started up the route, which begins from a shelf about 10 feet off the ground and then moves up to a roof. I got to the second permadraw, about 15 feet above the shelf, and “took,” hoping to rest on the bolt. But the rope never came tight. Instead, I fell 15 feet and landed on the shelf, in a seated position, then bounced 10 feet to the ground, landing on my back. I had a compression fracture of my L5 vertebra and a chipped tooth. Somehow I did not hit my head (I did not have a helmet on). One of the climbers ran to the parking lot to call EMS and I was helicoptered to the hospital._x000a_ANALYSIS_x000a_I was very lucky to have just a small fracture in my back and some bad bruises to show for my quick trip to the ground. I was walking in two days and back to work the next week._x000a_I was distracted and talking too much. I was climbing with a trusted close friend. Our trust in each other doing the right thing led to complacency in our system. At any point, a quick knot check would have prevented the accident. Ultimately, the fault of this accident rests in my own distraction and not wanting to have to retrieve the rope if it swung out from the overhanging rock. Checking your knot and maintaining your system is important, no matter your experience. (Source: Nathaniel Biggs.)"/>
    <n v="8"/>
    <m/>
    <m/>
    <m/>
    <m/>
    <m/>
    <n v="1"/>
    <m/>
    <m/>
    <m/>
    <m/>
    <n v="1"/>
    <m/>
    <x v="0"/>
    <n v="1"/>
    <m/>
    <x v="0"/>
    <x v="1"/>
    <x v="0"/>
    <x v="1"/>
    <x v="1"/>
    <x v="0"/>
    <m/>
    <m/>
    <x v="0"/>
    <m/>
    <m/>
    <m/>
    <x v="0"/>
    <x v="0"/>
    <m/>
    <m/>
    <m/>
    <x v="0"/>
    <m/>
    <m/>
    <m/>
    <m/>
    <m/>
    <m/>
    <x v="0"/>
    <m/>
    <m/>
    <m/>
    <m/>
    <m/>
    <m/>
    <m/>
    <m/>
    <m/>
    <m/>
    <m/>
    <m/>
    <x v="0"/>
    <m/>
    <n v="1"/>
    <m/>
    <m/>
    <m/>
    <m/>
    <m/>
    <m/>
    <m/>
    <n v="1"/>
    <m/>
    <m/>
    <n v="1"/>
    <m/>
    <m/>
    <m/>
    <m/>
    <x v="1"/>
    <m/>
    <m/>
    <m/>
    <m/>
    <m/>
    <m/>
    <m/>
    <m/>
    <m/>
    <m/>
    <m/>
    <m/>
    <m/>
    <m/>
    <m/>
    <n v="1"/>
    <m/>
    <m/>
  </r>
  <r>
    <x v="2286"/>
    <s v="Fall From Summit Pinnacle _x000a_California, Mt. Shasta"/>
    <x v="28"/>
    <s v="&quot;On June 22, shortly after noon, a 44-year-old man fell off the summit pinnacle of Mt. Shasta and sustained multiple injuries. Shasta Mountain Guides owner/operator Chris Carr and local physician Dr. Sean Malee were on the scene and handled patient care. Dr. Malee’s report follows._x000a_As the climb doc for the Breast Cancer Fund Climb Against the Odds, I was waiting on the summit for the last rope team of our group, led by Shasta Mountain Guides. Senior guide Rich Meyer observed an independent climber fall off the south side of the summit pinnacle. He fell approximately 25 feet vertically over rime-covered rock, then tumbled another 100 feet down firm, icy snow, coming to a rest on the summit plateau._x000a_I descended on skis to reach the climber, who was one of several leaders of a large group of Boy Scouts that had ascended the east side of Mt. Shasta on a multi-day climb. I immediately made an assessment. The patient was complaining of a broken left arm and had no memory of the events after summiting. His head was covered with abrasions and blood, with a small laceration over his left eye. He also complained of back pain on his right side._x000a_I dug out a level area and moved the patient to a stable position. Using emergency Mylar blankets and a bivy sack, as well as scavenged garments from other climbers, we insulated him from the snow to prevent hypothermia. Over the three-hour rescue we were blessed with warm sunshine, light winds, and ambient temperatures of around 35° to 40°F. Lead climbing ranger Nick Meyers eventually notified me that California Highway Patrol (CHP) helicopter H-14 was on the way. During the three hours we waited, the injured climber remained alert and oriented, with good vitals and warm extremities._x000a_Near the limits of the CHP helicopter’s altitude capabilities, the pilot made a heroic, full-power landing on the south side of the summit plateau, at approximately 13,800 feet, at 3 p.m. The rescuers carried the patient by his clothing and moved him into the helicopter behind the pilot’s seat as quickly as possible. The pilot was able to lift off and descend directly to the hospital for definitive care. The patient’s injuries included multiple spinal fractures, distal left forearm fracture, multiple rib fractures, pneumothorax, a traumatic liver injury, and abrasions to the head. Last word was that he was in stable condition and expected to make a good recovery._x000a_ANALYSIS_x000a_I attributed the fall to fatigue, inexperience, and a lack of focus, given the exposed position he was in. (More concerning was the lack of preparation of the patient’s entire group, given that the majority of them were youths and few to none were wearing helmets or carrying packs, many were clad all in cotton, and few had any spare layers of insulation.) Without the help of the experienced mountain guide who happened to be on scene and the pilot’s “dicey” landing, the climber likely would have not survived the ordeal. (Sources: Dr. Sean Malee, Mt. Shasta and Castle Crags Wilderness Climbing Ranger Report 2016.)&quot;"/>
    <n v="9"/>
    <m/>
    <m/>
    <m/>
    <m/>
    <m/>
    <n v="1"/>
    <m/>
    <m/>
    <n v="1"/>
    <m/>
    <m/>
    <m/>
    <x v="0"/>
    <n v="1"/>
    <m/>
    <x v="0"/>
    <x v="1"/>
    <x v="1"/>
    <x v="1"/>
    <x v="0"/>
    <x v="0"/>
    <m/>
    <m/>
    <x v="1"/>
    <n v="1"/>
    <n v="1"/>
    <m/>
    <x v="0"/>
    <x v="1"/>
    <m/>
    <m/>
    <m/>
    <x v="0"/>
    <m/>
    <m/>
    <m/>
    <m/>
    <m/>
    <m/>
    <x v="0"/>
    <m/>
    <m/>
    <m/>
    <m/>
    <m/>
    <m/>
    <m/>
    <m/>
    <m/>
    <m/>
    <m/>
    <m/>
    <x v="0"/>
    <m/>
    <m/>
    <m/>
    <m/>
    <m/>
    <m/>
    <m/>
    <n v="1"/>
    <n v="1"/>
    <m/>
    <m/>
    <m/>
    <m/>
    <m/>
    <m/>
    <m/>
    <m/>
    <x v="1"/>
    <m/>
    <m/>
    <m/>
    <m/>
    <m/>
    <m/>
    <m/>
    <m/>
    <m/>
    <m/>
    <m/>
    <n v="1"/>
    <m/>
    <m/>
    <m/>
    <m/>
    <m/>
    <m/>
  </r>
  <r>
    <x v="2287"/>
    <s v="Fall into Crevasse – Climbing Alone _x000a_Mexico, Veracruz, Pico de Orizaba, Jamapa Glacier"/>
    <x v="28"/>
    <s v="On the morning of February 8, Jacob “Jake” Lloyd, an experienced mountaineer from Utah, was climbing alone on the Jamapa Glacier, the normal route up the 18,491-foot mountain._x000a_At approximately 18,200 feet, a snow bridge collapsed and Jake fell about 25 feet into a crevasse. Landing on his back, he suffered only a few scrapes but was unable to climb out. Using his cell phone, Jake was able to reach an emergency number, but the message was poorly translated and responding rescuers were directed to the base of the glacier rather than his actual location. He was forced to spend a cold and sleepless night in the crevasse, warding off frostbite and cold injury by continually moving his fingers and toes._x000a_On the morning of February 9, Carlos Romay, a Mexican guide, came upon the collapsed snow bridge and located Jake. After confirming that he was uninjured, Romay continued to the summit with his clients and returned with four additional climbers. The guide and climbers lowered a rope and an additional ice axe and were able to extricate Jake from the crevasse. He was given food and water, and the climbing team escorted him down the mountain._x000a_Jake stated: &quot;I had seen small crevasses, a couple of inches wide, lower on the mountain, but in this area the surface looked like solid snow and ice. I broke through a thin roof and fell 25 feet to the floor of the crevasse, landing on my back. The next 26 hours were cold and complicated, and the image of the distant sky occupied all my thoughts. In the end I was rescued by five brave mountaineers who lowered me a rope and a second axe and helped me climb out while they tugged fiercely.” (Source: Scott Larson.)_x000a_ANALYSIS_x000a_Climbing alone was the major contributing factor in this incident. The climber was very lucky that a guide encountered his tracks and was able to gather a team to extricate him relatively quickly. Jake also was lucky to avoid injury in his fall or frostbite or another cold injury during the night. The crevasse walls prevented wind chill from being much of a factor, though Jake’s actions to stay awake and continue moving were the primary reason he did not suffer a cold injury._x000a_Though many guidebooks, trip reports, and guides state there are no large crevasses on Pico de Orizaba, climbers should always be prepared for crevasses on glacial terrain, including the Jamapa Glacier. Cell phones should never be relied upon as one’s sole source of communication in the mountains, because signal strength varies widely. Climbers should inform others of their objectives and expected duration of a trip and should be familiar with the contact information and capabilities of local rescue organizations. (Sources: Scott Larson and the Editors.)"/>
    <n v="7"/>
    <m/>
    <m/>
    <m/>
    <m/>
    <m/>
    <m/>
    <m/>
    <m/>
    <m/>
    <m/>
    <n v="1"/>
    <m/>
    <x v="0"/>
    <m/>
    <n v="1"/>
    <x v="1"/>
    <x v="1"/>
    <x v="1"/>
    <x v="1"/>
    <x v="0"/>
    <x v="0"/>
    <m/>
    <m/>
    <x v="0"/>
    <n v="1"/>
    <n v="1"/>
    <m/>
    <x v="0"/>
    <x v="1"/>
    <m/>
    <m/>
    <m/>
    <x v="0"/>
    <m/>
    <m/>
    <m/>
    <m/>
    <m/>
    <n v="1"/>
    <x v="0"/>
    <n v="1"/>
    <m/>
    <m/>
    <m/>
    <m/>
    <m/>
    <m/>
    <m/>
    <m/>
    <m/>
    <m/>
    <m/>
    <x v="0"/>
    <m/>
    <m/>
    <m/>
    <m/>
    <m/>
    <m/>
    <m/>
    <m/>
    <m/>
    <m/>
    <m/>
    <m/>
    <m/>
    <m/>
    <m/>
    <m/>
    <m/>
    <x v="1"/>
    <m/>
    <m/>
    <m/>
    <m/>
    <m/>
    <m/>
    <m/>
    <n v="1"/>
    <m/>
    <m/>
    <m/>
    <m/>
    <m/>
    <m/>
    <m/>
    <m/>
    <m/>
    <m/>
  </r>
  <r>
    <x v="2288"/>
    <s v="Fall on Rock _x000a_Arizona, Sedona Area, Oak Creek Spire"/>
    <x v="28"/>
    <s v="On October 6, at approximately 3 p.m., the Coconino County Sheriff's Office received a 911 call from a climber (Person 1) who stated she had broken her leg and was hanging in her harness on the last pitch of Oak Creek Spire. It was determined that Person 1 was on the North Face/West Crack route. During the call Person 1 stated that her climbing partner was going to maneuver her to a ledge so that she was not suspended from the rope. The weather was good with air temperatures in the high 70s._x000a_Rescuers from Coconino County Sheriff's Office, Yavapai County Sheriff's Office, Sedona Fire District, and Arizona Department of Public Safety Air Rescue responded to the incident. It was determined that a helicopter short-haul rescue was the best option. Person 1 was successfully short-hauled from a ledge to a staging area and then transferred to an ambulance for transport to the hospital._x000a_Person 1 was interviewed at the hospital and indicated that this was the climbers’ first attempt at this route. Person 1 (age 32) had 10 years of climbing experience and is comfortable leading 5.10 traditional routes, and Person 2 (27) had 15 years of climbing experience._x000a_Person 1 was following Person 2 on the third pitch, near the top of the route, during which the climbers must jump from a northern spire to the higher south spire. Mountain Project describes this section of the route this way: “Locate the proper jump, down on a lower ledge across from the other tower. Get some slack and make the leap of faith. Not a good idea to fall.” Person 2 successfully completed the jump and Person 1 followed. Person 1 stated that she was a little nervous about the move and consequently she jumped with &quot;too much force.&quot; She was able to grab a hold with her hands but struck the rock with her feet and sustained a bimalleolar fracture (broken ankle) in her right leg. Person 2 assisted in belaying her to a ledge to await the rescue._x000a_ANALYSIS_x000a_The nearly six-foot jump-across move on Oak Creek Spire has some inherent risk, as it is impossible to protect either the leader or the second against a hard landing if the jump is misjudged. Person 1 stated that she jumped with too much force, and she had some bad luck with striking her leg in a way that broke the ankle. It was helpful that the team had mobile phone service and thus was able to call promptly for a rescue, just a few hours before dark. (Source: Aaron Dick, Coconino County Sheriff’s Office.)"/>
    <n v="4"/>
    <m/>
    <m/>
    <m/>
    <n v="1"/>
    <n v="1"/>
    <m/>
    <m/>
    <m/>
    <m/>
    <m/>
    <n v="1"/>
    <m/>
    <x v="0"/>
    <n v="1"/>
    <m/>
    <x v="1"/>
    <x v="1"/>
    <x v="0"/>
    <x v="0"/>
    <x v="0"/>
    <x v="0"/>
    <m/>
    <m/>
    <x v="0"/>
    <m/>
    <m/>
    <m/>
    <x v="0"/>
    <x v="0"/>
    <m/>
    <m/>
    <m/>
    <x v="0"/>
    <m/>
    <m/>
    <m/>
    <m/>
    <m/>
    <m/>
    <x v="0"/>
    <m/>
    <m/>
    <m/>
    <m/>
    <m/>
    <m/>
    <m/>
    <m/>
    <m/>
    <m/>
    <m/>
    <m/>
    <x v="0"/>
    <m/>
    <m/>
    <m/>
    <m/>
    <m/>
    <m/>
    <m/>
    <m/>
    <m/>
    <m/>
    <m/>
    <m/>
    <m/>
    <m/>
    <m/>
    <m/>
    <m/>
    <x v="1"/>
    <m/>
    <m/>
    <m/>
    <m/>
    <m/>
    <m/>
    <m/>
    <m/>
    <m/>
    <m/>
    <m/>
    <m/>
    <m/>
    <m/>
    <m/>
    <n v="1"/>
    <m/>
    <m/>
  </r>
  <r>
    <x v="2289"/>
    <s v="Fall on Rock – Fatigue, Inadequate Protection _x000a_Wyoming, Wind River Range, Warbonnet Peak"/>
    <x v="28"/>
    <s v="I met Birch Malotky in Colorado and we unexpectedly made plans to travel the next day to the Wind River Range to climb at the Cirque of the Towers. We arrived at Big Sandy Trailhead around 3 p.m. on August 23 and did the hike in that afternoon, but only made it as far as Warbonnet Peak, where we camped and decided to climb the peak the next day. Our route was the popular Black Elk, having an offwidth crux of 5.11 on pitch four._x000a__x000a_We began the climb late on the morning of August 24 and moved somewhat slowly. After switching leads, I took the crux pitch. In the offwidth crack I felt very tired. After bumping my two number four Camalots up the crack, I decided to run it out to the anchor. My left foot slipped and the resulting fall was quite big because I had told Birch to give me a lot of slack, so a fall wouldn’t slam me over the prominent roof on the pitch. During the fall the pinkie finger of my right hand got stuck between a number four cam and the rock, and my finger was lacerated severely._x000a__x000a_I was lowered to the anchor and we then made four rappels, returned to base camp, packed up camp, and did the hike out. We drove to the hospital in Lander, Wyoming, to get the finger cleaned, X-rayed, and stitched. Some tendons were damaged but not cut, and the X-ray exam found some metal fragments inside the finger, probably from the anodized finish of a brand-new Camalot. The finger would recover, but it was expected to take three months before I could fully climb again._x000a__x000a_Analysis_x000a__x000a_We started the wall too late, tired from the long drive and hike in the day before, and it was the first time we had done a multi-pitch or trad climb as a team. I had the opportunity to borrow a third big cam from friends below the route, but I declined. I’d been climbing for 16 years and am a professional climber in my native Ecuador, and I didn’t think the route would be a big problem. Some of my learnings from this incident are to climb for yourself and don't try to show off. On any big climb it’s important to be rested, hydrate well, and communicate as a team about your energy levels, timing, and objectives. (Source: Felipe Proaño.)_x000a__x000a_Felipe's story is featured in Episode 9 of the Sharp End podcast, available at Soundcloud, iTunes, Google Play, and other outlets."/>
    <n v="7"/>
    <m/>
    <m/>
    <m/>
    <m/>
    <m/>
    <m/>
    <m/>
    <m/>
    <n v="1"/>
    <m/>
    <m/>
    <m/>
    <x v="0"/>
    <n v="1"/>
    <m/>
    <x v="1"/>
    <x v="1"/>
    <x v="0"/>
    <x v="0"/>
    <x v="0"/>
    <x v="0"/>
    <m/>
    <m/>
    <x v="0"/>
    <m/>
    <m/>
    <m/>
    <x v="0"/>
    <x v="0"/>
    <m/>
    <m/>
    <m/>
    <x v="0"/>
    <m/>
    <m/>
    <m/>
    <m/>
    <m/>
    <m/>
    <x v="0"/>
    <m/>
    <m/>
    <m/>
    <m/>
    <m/>
    <m/>
    <m/>
    <m/>
    <m/>
    <m/>
    <n v="1"/>
    <m/>
    <x v="0"/>
    <m/>
    <m/>
    <m/>
    <m/>
    <m/>
    <m/>
    <m/>
    <n v="1"/>
    <m/>
    <m/>
    <m/>
    <m/>
    <m/>
    <m/>
    <m/>
    <m/>
    <m/>
    <x v="0"/>
    <m/>
    <m/>
    <m/>
    <m/>
    <m/>
    <m/>
    <m/>
    <m/>
    <m/>
    <m/>
    <m/>
    <m/>
    <m/>
    <n v="1"/>
    <m/>
    <m/>
    <m/>
    <m/>
  </r>
  <r>
    <x v="2290"/>
    <s v="Fall on Rock – Lowering Errors, Rope Too Short _x000a_Washington, Index, Lower Town Wall"/>
    <x v="28"/>
    <s v="I had run up the route Godzilla (5.9) to put up a top-rope for my girlfriend and her family. At the last second her parents asked us to hang their rope instead of ours. I didn't think about it, but their rope was a 60m and mine was a 70m. I was climbing in approach shoes and everyone was chatting at the base—super casual, very relaxed. As I was lowering, we ran out of rope a few meters above the ground and my belayer accidentally let the end of the rope run through her brake hand and belay device. I dropped a few meters onto pretty gnarly rocks, landing on my butt and side and injuring my back a bit (compression fracture of two vertebrae)._x000a_Analysis_x000a_Lots of things should have been done better—we should have thought about how long the rope was, we should have been paying more attention, we should have had a knot in the end of the rope. I wasn't wearing a helmet and was lucky to not injure my head—had I landed on my head, it probably would have been disastrous. My belayer had been climbing less than a year. Basically, things were all just a bit too lax. (Source: Alex Honnold.)"/>
    <n v="7"/>
    <m/>
    <m/>
    <m/>
    <m/>
    <m/>
    <m/>
    <m/>
    <m/>
    <m/>
    <m/>
    <m/>
    <m/>
    <x v="0"/>
    <n v="1"/>
    <m/>
    <x v="1"/>
    <x v="0"/>
    <x v="0"/>
    <x v="1"/>
    <x v="0"/>
    <x v="1"/>
    <m/>
    <m/>
    <x v="0"/>
    <m/>
    <m/>
    <m/>
    <x v="0"/>
    <x v="0"/>
    <m/>
    <m/>
    <m/>
    <x v="0"/>
    <m/>
    <m/>
    <m/>
    <m/>
    <m/>
    <m/>
    <x v="0"/>
    <m/>
    <m/>
    <m/>
    <m/>
    <m/>
    <m/>
    <m/>
    <m/>
    <m/>
    <m/>
    <m/>
    <m/>
    <x v="0"/>
    <n v="1"/>
    <m/>
    <m/>
    <m/>
    <m/>
    <m/>
    <m/>
    <m/>
    <m/>
    <m/>
    <m/>
    <m/>
    <m/>
    <n v="1"/>
    <m/>
    <m/>
    <m/>
    <x v="1"/>
    <m/>
    <m/>
    <m/>
    <m/>
    <n v="1"/>
    <m/>
    <m/>
    <m/>
    <m/>
    <m/>
    <m/>
    <m/>
    <m/>
    <m/>
    <m/>
    <m/>
    <m/>
    <m/>
  </r>
  <r>
    <x v="2291"/>
    <s v="Fall on Snow – Painful Self-Rescue _x000a_California, Mt. Shasta, Avalanche Gulch"/>
    <x v="28"/>
    <s v="On July 25 at approximately 2:45 p.m., Bryan Bridgefs slipped and fell below Red Banks on the south side of Mt. Shasta. From his location at about 12,000 feet, Bridgefs called 911. Mike Burns from Siskiyou County Search and Rescue called climbing ranger Matt Dooley at 3:15 p.m. to explain the situation. He said Bridgefs had complained of arm pain and had reported that he was unable to move._x000a_At approximately 4:15 p.m., a California Highway Patrol (CHP) helicopter began flying over the area. CHP soon located the injured Bridgefs, but due to warm temperatures limiting the helicopter’s capabilities at higher elevations, they were unable to reach his location and pick him up. The helicopter landed in the Bunny Flat parking lot, and the pilot, Burns, and Dooley discussed their options. It would take a minimum of two hours to hike to the patient’s location from Helen Lake. Twelve- to 18-inch-deep sun cups in the snow would limit the effectiveness of a lowering the climber in a sked (rescue stretcher), and the risk of rockfall to rescuers and the climber would be greater during the afternoon and evening. The CHP helicopter might be unable to reach Bridgefs before darkness. However, the helicopter would be able to make an extraction attempt early the next morning, if needed._x000a_At approximately 4:45 p.m., Dooley and Burns consulted with Bridgefs by phone. Bridgefs was informed of the difficulties preventing a rescue that day and advised to do his best to keep descending on his own, despite pain that he reported was preventing him from taking more than a few steps at a time. His brother, Robert, would accompany him. The rescuers made plans for a morning mission if the patient was unable to self-rescue during the night._x000a_At about 10 p.m., the injured Bridgefs arrived at Helen Lake and called Burns, who advised him to keep descending if he could. The patient reached the road at approximately 3 a.m. and soon checked in at Mercy Medical Center._x000a_ANALYSIS_x000a_This incident is documented mainly to highlight the fact that self-rescue sometimes may be the only option after an accident. Poor weather, darkness, and other factors may prevent a rescue team from reaching a patient. As a result, climbers on Shasta and other mountains must be prepared either to wait through the night for help to arrive (having carried appropriate clothing, shelter, food, water, first-aid and painkillers) or else be equipped and mentally prepared to self-evacuate. (Sources: Mt. Shasta and Castle Crags Wilderness Climbing Ranger Report 2016 and the Editors.)"/>
    <n v="2"/>
    <m/>
    <m/>
    <m/>
    <m/>
    <m/>
    <m/>
    <m/>
    <m/>
    <m/>
    <m/>
    <m/>
    <m/>
    <x v="0"/>
    <n v="1"/>
    <m/>
    <x v="1"/>
    <x v="1"/>
    <x v="1"/>
    <x v="1"/>
    <x v="0"/>
    <x v="0"/>
    <m/>
    <m/>
    <x v="0"/>
    <m/>
    <m/>
    <m/>
    <x v="0"/>
    <x v="1"/>
    <m/>
    <m/>
    <m/>
    <x v="0"/>
    <m/>
    <m/>
    <m/>
    <m/>
    <m/>
    <m/>
    <x v="0"/>
    <m/>
    <m/>
    <m/>
    <m/>
    <m/>
    <m/>
    <m/>
    <m/>
    <m/>
    <m/>
    <m/>
    <m/>
    <x v="0"/>
    <m/>
    <m/>
    <m/>
    <m/>
    <m/>
    <m/>
    <m/>
    <m/>
    <m/>
    <m/>
    <m/>
    <m/>
    <m/>
    <m/>
    <m/>
    <m/>
    <m/>
    <x v="1"/>
    <m/>
    <m/>
    <m/>
    <m/>
    <m/>
    <m/>
    <m/>
    <m/>
    <m/>
    <m/>
    <m/>
    <m/>
    <n v="1"/>
    <m/>
    <m/>
    <m/>
    <m/>
    <m/>
  </r>
  <r>
    <x v="2292"/>
    <s v="Fall While Downclimbing – Failure to Self-Arrest _x000a_Alaska, Denali, West Buttress"/>
    <x v="28"/>
    <s v="On June 13, the six members of expedition “Extreme Travel” completed their orientation at the Talkeetna ranger station and flew to the Kahiltna Glacier to begin a West Buttress climb. The team moved to 17,200-foot camp on the eighth day of their trip. Despite a more rapid ascent profile than normally recommended, all members of the group reported feeling well._x000a__x000a_On June 22, four members of the expedition departed for the summit. During their descent in the early morning hours of June 23, one of the climbers lost his footing and fell in the area of Zebra Rocks, at nearly 18,400 feet. This fall pulled the entire rope team off their feet, and none of the climbers was able to self-arrest on the hard snow surface. One climber sustained a closed head injury and was unresponsive for approximately 10 minutes, while another climber sustained a chest wall injury and possible broken rib(s)._x000a__x000a_The two uninjured teammates descended to high camp in search of assistance. They reached camp between 3 a.m. and 4 a.m. and made contact with Alaska Mountaineering School lead guide Rob Gowler, who relayed accident and patient status information to the NPS mountaineering rangers via radio. Based upon the severity of injuries reported, incident command decided that a helicopter rescue attempt would be most prudent. Pilot Andreas Hermansky flew to14,200-foot camp, where mountaineering ranger Coley Gentzel boarded for a reconnaissance flight. A lenticular cloud over the mountain had descended to the area where the injured climbers were located and prevented a rescue attempt at that time. Hermansky returned to 7,200-foot camp to await an improvement in weather conditions near Denali Pass._x000a__x000a_Meanwhile, that morning, multiple teams had departed 17,200-foot camp, headed toward the summit. At 8:25 a.m., Alpine Ascents International mountain guide Erin Pollock reached the location of the injured party. Pollock reported that both the climber with the injured rib(s) and the climber with the suspected head injury were ambulatory, and that, given these changes, the team felt they could descend to high camp with assistance from climbers on the route. Over the next hour, several other teams arrived at Denali Pass and a plan was devised to help the climbers back to camp. Blaine Horner of the “Compass Data” expedition (a former volunteer with the NPS mountaineering rangers) abandoned his own summit attempt to assist the two men. Horner safely managed a nearly four-hour descent of the headwall to high camp, where they arrived at 1:10 p.m. The injured climbers eventually descended the mountain under their own power._x000a__x000a_ANALYSIS_x000a__x000a_This incident highlights an important principle regarding roped team travel. When snow surface conditions are soft and conducive to self-arresting, it may be appropriate to rely on rope teammates to stop the fall of another teammate. However, when the surface conditions become firmer, a team needs to add running protection or belays for protection, as self-arrest becomes more difficult if not impossible. Belaying or adding intermediate protection during roped travel may also be prudent when the slope angle increases or the terrain below has greater consequences in the event of a fall (e.g., cliffs or crevasses below). Too many times, an entire rope team falls as a result of not being able to stop the fall of one teammate. (Source: Denali Mountaineering Rangers.)"/>
    <n v="7"/>
    <m/>
    <m/>
    <m/>
    <m/>
    <m/>
    <m/>
    <m/>
    <m/>
    <m/>
    <m/>
    <m/>
    <m/>
    <x v="0"/>
    <n v="1"/>
    <n v="1"/>
    <x v="0"/>
    <x v="0"/>
    <x v="0"/>
    <x v="1"/>
    <x v="0"/>
    <x v="0"/>
    <m/>
    <m/>
    <x v="0"/>
    <m/>
    <m/>
    <m/>
    <x v="0"/>
    <x v="1"/>
    <m/>
    <m/>
    <m/>
    <x v="0"/>
    <m/>
    <m/>
    <m/>
    <m/>
    <m/>
    <m/>
    <x v="0"/>
    <m/>
    <m/>
    <m/>
    <m/>
    <m/>
    <m/>
    <m/>
    <m/>
    <m/>
    <m/>
    <m/>
    <m/>
    <x v="0"/>
    <m/>
    <m/>
    <m/>
    <m/>
    <m/>
    <m/>
    <m/>
    <m/>
    <n v="1"/>
    <m/>
    <m/>
    <m/>
    <m/>
    <m/>
    <m/>
    <m/>
    <m/>
    <x v="1"/>
    <m/>
    <m/>
    <m/>
    <m/>
    <m/>
    <m/>
    <m/>
    <m/>
    <m/>
    <m/>
    <m/>
    <n v="1"/>
    <m/>
    <m/>
    <m/>
    <m/>
    <m/>
    <m/>
  </r>
  <r>
    <x v="2293"/>
    <s v="Fatal Fall on Mt. Assiniboine – Loose Rock, Climbing Unroped _x000a_Canada, British Columbia, Mt. Assiniboine"/>
    <x v="28"/>
    <s v="A party of two departed the Hind Hut at 5:30 a.m. on August 30 to attempt the north ridge of Mt. Assiniboine. This is the most popular route up this peak, rated 5.5 and Alpine Grade II. Moving relatively quickly, the two climbers gained the ridge at first light. The previous day, they had discussed transitioning to roped climbing at the first steep section, called the Red Band. When the first climber arrived at the Red Band, however, he proceeded to solo this section. When his partner arrived they discussed the change from their original plan, but the first climber was reluctant to downclimb, so after finding an easier route to the right, the second climber soloed the Red Band as well._x000a__x000a_After the Red Band, the terrain eased off and the two moved together, still unroped, a few meters apart. Approximately 100 meters below the second steep section, called the Grey Band, the second climber communicated to his partner that it was “time to put the rope on.” After a brief discussion and another 50 meters of exposed climbing, the first climber finally agreed that the terrain was too hazardous to continue without a rope. They decided to move up to a small perch that would provide a suitable spot to rope up. As the first climber moved toward the ledge, his left handhold broke free and he began to fall. The second climber watched him tumble down the north face until he was out of sight. The second climber triggered his SPOT device and then slowly downclimbed to lower-angle terrain and waited for help to arrive. Another climbing party arrived and began to assist in the descent._x000a__x000a_Banff dispatch received notice of the emergency SPOT activation at 10 a.m. On an initial flyover, the Parks Canada Visitor Safety team made visual contact with two other climbers on the north ridge, who pointed in the direction of the emergency. After 15 minutes of searching the north face from the helicopter, the fallen climber was located approximately 500 meters down from the site of the fall._x000a__x000a_ANALYSIS_x000a__x000a_Prior to climbing the route, the team did a good job of preparing. They studied the route and had a good understanding of the terrain they would encounter. They agreed on where they would use a rope and identified areas that they would travel unroped. They were prepared with the appropriate equipment and knowledge for a safe ascent._x000a__x000a_Two main factors influenced the unfortunate outcome of the day: _x000a__x000a_Early separation between the two caused a lack of communication and a departure from their original plan._x000a_Despite the popularity of this route and the ease of the climbing, the climb still has a lot of loose and fractured rock. This requires a great deal of care, especially when moving unroped._x000a_It is easy to point a finger or say, “I would have never done that,” but during a long climb the decision-making often is not simple. The take-home lesson is that cost/benefit decisions to determine the level of acceptable risk in the mountains must be made collaboratively. If you are going to depart from your initial plan, or if you find conditions different than expected, stop and make sure everyone in your group is on the same page before continuing. "/>
    <n v="6"/>
    <m/>
    <m/>
    <m/>
    <m/>
    <m/>
    <m/>
    <m/>
    <m/>
    <n v="1"/>
    <m/>
    <m/>
    <m/>
    <x v="1"/>
    <m/>
    <m/>
    <x v="1"/>
    <x v="1"/>
    <x v="1"/>
    <x v="1"/>
    <x v="0"/>
    <x v="0"/>
    <m/>
    <m/>
    <x v="1"/>
    <n v="1"/>
    <m/>
    <m/>
    <x v="0"/>
    <x v="1"/>
    <m/>
    <m/>
    <m/>
    <x v="0"/>
    <m/>
    <m/>
    <m/>
    <m/>
    <m/>
    <m/>
    <x v="0"/>
    <m/>
    <m/>
    <m/>
    <m/>
    <m/>
    <m/>
    <m/>
    <m/>
    <m/>
    <m/>
    <m/>
    <m/>
    <x v="0"/>
    <m/>
    <m/>
    <m/>
    <m/>
    <m/>
    <m/>
    <m/>
    <m/>
    <m/>
    <m/>
    <m/>
    <n v="1"/>
    <m/>
    <m/>
    <m/>
    <m/>
    <m/>
    <x v="1"/>
    <m/>
    <m/>
    <m/>
    <m/>
    <m/>
    <m/>
    <m/>
    <m/>
    <m/>
    <m/>
    <m/>
    <m/>
    <m/>
    <n v="1"/>
    <m/>
    <m/>
    <m/>
    <m/>
  </r>
  <r>
    <x v="2294"/>
    <s v="Fatal Fall on Mt. Olympus Slab – Climbing Unroped _x000a_Utah, Wasatch Range, Mt. Olympus"/>
    <x v="28"/>
    <s v="Celeste and her partner, both 36 and experienced climbers, were approaching the technical crux of Kamp’s Ridge (5.6) on Mt. Olympus. It was a warm, sunny day around noon. They were in fourth-class terrain when Celeste fell approximately 100 feet. She impacted a low-angle slab and rolled a few times before striking her head on a rock. Her partner was able to call 911 and initiate a rescue, and then started to downclimb to reach her. A medical helicopter with a hoist was dispatched, but it had a mechanical issue and was unable to insert a nurse. A helicopter from the Utah Department of Public Safety was able to insert three members of the Salt Lake County SAR team, and they found Celeste deceased._x000a_ANALYSIS_x000a_Celeste and her partner were amply experienced for this route. Her partner has done Kamp’s Ridge many times and knew the route well. They were carrying a rope and rack for the crux pitches. However, the terrain they were in was low-angle and broken, which would make climbing with a rope difficult and create its own set of problems (snags, rockfall, etc.). I was a first responder at this accident, and I probably would have been climbing unroped in the area they were in._x000a_Her partner didn’t witness the start of the fall and is unsure if she pulled off a loose rock or slipped. She was not wearing a helmet when we arrived, but her partner had one and it’s likely hers was removed before we got there. The blow she received was in the back and quite low, and many helmets wouldn’t have offered much protection in this situation. This incident is a somber reminder of the risks we take while climbing. (Michael Finger, Salt Lake County Search and Rescue.)     "/>
    <n v="6"/>
    <m/>
    <m/>
    <m/>
    <m/>
    <m/>
    <n v="2"/>
    <m/>
    <m/>
    <m/>
    <m/>
    <n v="1"/>
    <m/>
    <x v="1"/>
    <m/>
    <m/>
    <x v="0"/>
    <x v="1"/>
    <x v="1"/>
    <x v="1"/>
    <x v="0"/>
    <x v="0"/>
    <m/>
    <m/>
    <x v="1"/>
    <n v="1"/>
    <m/>
    <m/>
    <x v="0"/>
    <x v="1"/>
    <m/>
    <m/>
    <m/>
    <x v="0"/>
    <m/>
    <m/>
    <m/>
    <m/>
    <m/>
    <m/>
    <x v="0"/>
    <m/>
    <m/>
    <m/>
    <m/>
    <m/>
    <m/>
    <m/>
    <m/>
    <m/>
    <m/>
    <m/>
    <m/>
    <x v="0"/>
    <m/>
    <m/>
    <m/>
    <m/>
    <m/>
    <m/>
    <m/>
    <m/>
    <m/>
    <m/>
    <m/>
    <m/>
    <m/>
    <m/>
    <m/>
    <m/>
    <m/>
    <x v="1"/>
    <m/>
    <m/>
    <m/>
    <m/>
    <m/>
    <m/>
    <m/>
    <m/>
    <m/>
    <m/>
    <m/>
    <m/>
    <m/>
    <m/>
    <m/>
    <m/>
    <m/>
    <m/>
  </r>
  <r>
    <x v="2295"/>
    <s v="Fatal Fall on Mt. Tupper – Loose Rock, Climbing Unroped _x000a_Canada, British Columbia, Glacier National Park, Mt. Tupper"/>
    <x v="28"/>
    <s v="On July 25, while ascending the classic west ridge of Mt. Tupper, an unroped climber pulled on a loose block along the ridge top and fell down the south face. His two climbing partners witnessed him falling with the large block, then cartwheeling out of sight. They immediately called for help and a helicopter reconnaissance located the fallen climber approximately 200 meters below the ridge, showing signs of major trauma. A decision was made to extricate the two climbing partners before recovering the body. This would reduce the possibility of rockfall hitting rescuers, and it would remove the traumatized climbers from the scene. Both the climbers and, eventually, the victim were heli-slung from the mountain._x000a__x000a_ANALYSIS_x000a__x000a_When climbing mountain routes, there will always be sections of loose rock. It is recommended to slow down, put on a rope, and belay through loose sections, if possible. The nature of this particular route lends itself well to short-roping and short-pitching—two techniques that allow mountaineers to move efficiently through terrain while protected by a rope and their partner."/>
    <n v="5"/>
    <m/>
    <m/>
    <m/>
    <m/>
    <m/>
    <m/>
    <m/>
    <m/>
    <m/>
    <m/>
    <m/>
    <m/>
    <x v="1"/>
    <m/>
    <m/>
    <x v="1"/>
    <x v="1"/>
    <x v="1"/>
    <x v="1"/>
    <x v="0"/>
    <x v="0"/>
    <m/>
    <m/>
    <x v="1"/>
    <n v="1"/>
    <m/>
    <m/>
    <x v="0"/>
    <x v="1"/>
    <m/>
    <m/>
    <m/>
    <x v="0"/>
    <m/>
    <m/>
    <m/>
    <m/>
    <m/>
    <m/>
    <x v="0"/>
    <m/>
    <m/>
    <m/>
    <m/>
    <m/>
    <m/>
    <m/>
    <m/>
    <m/>
    <m/>
    <m/>
    <m/>
    <x v="0"/>
    <m/>
    <m/>
    <m/>
    <m/>
    <m/>
    <m/>
    <m/>
    <m/>
    <m/>
    <m/>
    <m/>
    <n v="1"/>
    <m/>
    <m/>
    <m/>
    <m/>
    <m/>
    <x v="1"/>
    <m/>
    <m/>
    <m/>
    <m/>
    <m/>
    <m/>
    <m/>
    <m/>
    <m/>
    <m/>
    <m/>
    <m/>
    <n v="1"/>
    <m/>
    <m/>
    <m/>
    <m/>
    <m/>
  </r>
  <r>
    <x v="2296"/>
    <s v="Frostbite at High Camp _x000a_Alaska, Denali, West Buttress"/>
    <x v="28"/>
    <s v="At 11:17 a.m. on May 25, a 49-year-old male and his 40-year-old male climbing partner contacted the mountaineering rangers at 14,200 feet via family radio service (FRS) to report that both individuals had deep frostbite injuries. The injured climbers were camped at 17,200 feet on Denali’s West Buttress Route. They reported that the injuries had been sustained during their ascent from 14,200-foot camp to high camp the day before._x000a_The 49-year-old climber reported deep frostbite in both of his hands, and the 40-year-old reported deep frostbite in both of his feet. The climbers requested a rescue due to their inability to safely navigate the technical terrain below the 17,200-foot camp with their injuries. At the time of the initial radio communication, the team said they were prepared to remain in camp “for several days” as a significant storm event enveloped the mountain and prevented safe travel between the two camps._x000a_During the storm, the climbers and mountaineering rangers maintained regular radio contact to discuss treatment recommendations and evacuation plans. When the storm subsided on May 28, three days after the initial report, the patients and NPS personnel rendezvoused at 15,400 feet on the West Buttress. Following a thorough assessment of both climbers, the patient with frostbitten hands was assisted on foot to 14,200-foot camp, while the patient with frostbitten feet was packaged and transported via ski toboggan to prevent further injury. The patients remained under NPS care overnight and then evacuated to Talkeetna by helicopter on May 29. A frost- bite specialist subsequently evaluated both climbers at a hospital in Wasilla, Alaska._x000a_ANALYSIS_x000a_Frostbite injuries can have debilitating and long-lasting consequences. It is of paramount importance to actively rewarm any body parts that become numb while climbing in cold conditions, by windmilling the arms to move blood to the fingers, for example, or by placing the affected extremities on your own or a partner’s warm, bare skin. If unable to rewarm a cooling body part, climbers must seek shelter or descend to more hospitable conditions to prevent further frostbite injury._x000a_If stranded by conditions, as these climbers were, frozen tissue should be rewarmed by skin-to-skin contact or a warm-water bath (99–102°F/37–39°C), but only if there is no chance of refreezing the tissue. Do not rub the affected areas. (Source: Denali Mountaineering Rangers.)"/>
    <n v="4"/>
    <m/>
    <m/>
    <m/>
    <m/>
    <m/>
    <n v="2"/>
    <m/>
    <m/>
    <m/>
    <m/>
    <m/>
    <m/>
    <x v="0"/>
    <n v="1"/>
    <m/>
    <x v="1"/>
    <x v="1"/>
    <x v="0"/>
    <x v="0"/>
    <x v="0"/>
    <x v="0"/>
    <m/>
    <m/>
    <x v="0"/>
    <m/>
    <m/>
    <m/>
    <x v="0"/>
    <x v="0"/>
    <m/>
    <m/>
    <m/>
    <x v="0"/>
    <m/>
    <m/>
    <m/>
    <m/>
    <m/>
    <m/>
    <x v="0"/>
    <m/>
    <m/>
    <n v="1"/>
    <m/>
    <m/>
    <m/>
    <m/>
    <m/>
    <m/>
    <m/>
    <m/>
    <m/>
    <x v="0"/>
    <m/>
    <m/>
    <m/>
    <m/>
    <m/>
    <m/>
    <m/>
    <m/>
    <m/>
    <m/>
    <m/>
    <m/>
    <m/>
    <m/>
    <m/>
    <m/>
    <m/>
    <x v="1"/>
    <m/>
    <m/>
    <m/>
    <m/>
    <m/>
    <m/>
    <m/>
    <m/>
    <m/>
    <m/>
    <n v="1"/>
    <m/>
    <m/>
    <m/>
    <m/>
    <m/>
    <m/>
    <m/>
  </r>
  <r>
    <x v="2297"/>
    <s v="Glissading With Crampons _x000a_California, Mt. Shasta, Avalanche Gulch"/>
    <x v="28"/>
    <s v="On June 11, a female climber was descending the Avalanche Gulch route. Once below the Red Banks, she attempted to glissade down snow toward Helen Lake. Somewhere near the Heart, her crampons caught in the snow or ice and she twisted or broke her ankle. Ranger Nick Meyers responded to her location, at about 11,700 feet, and assisted her down to Helen Lake, from which a California Highway Patrol helicopter transported her to Mercy Medical._x000a_ANALYSIS_x000a_Glissading while wearing crampons is one of the leading causes of injury on Mt. Shasta. Don’t do it. (Source: Mt. Shasta and Castle Crags Wilderness Climbing Ranger Report 2016.)"/>
    <n v="5"/>
    <m/>
    <m/>
    <m/>
    <m/>
    <m/>
    <m/>
    <m/>
    <m/>
    <m/>
    <m/>
    <m/>
    <m/>
    <x v="0"/>
    <n v="1"/>
    <m/>
    <x v="1"/>
    <x v="0"/>
    <x v="1"/>
    <x v="1"/>
    <x v="0"/>
    <x v="0"/>
    <m/>
    <m/>
    <x v="0"/>
    <m/>
    <m/>
    <m/>
    <x v="0"/>
    <x v="1"/>
    <m/>
    <m/>
    <n v="1"/>
    <x v="0"/>
    <n v="1"/>
    <m/>
    <m/>
    <m/>
    <m/>
    <m/>
    <x v="0"/>
    <m/>
    <m/>
    <m/>
    <m/>
    <m/>
    <m/>
    <m/>
    <m/>
    <m/>
    <m/>
    <m/>
    <m/>
    <x v="0"/>
    <m/>
    <m/>
    <m/>
    <m/>
    <m/>
    <m/>
    <m/>
    <m/>
    <m/>
    <m/>
    <m/>
    <m/>
    <m/>
    <m/>
    <m/>
    <m/>
    <m/>
    <x v="1"/>
    <m/>
    <m/>
    <m/>
    <m/>
    <m/>
    <m/>
    <m/>
    <m/>
    <m/>
    <m/>
    <m/>
    <n v="1"/>
    <m/>
    <m/>
    <m/>
    <m/>
    <m/>
    <m/>
  </r>
  <r>
    <x v="2298"/>
    <s v="Ground Fall – Cams Pulled Out _x000a_California, South Lake Tahoe, Pie Shop"/>
    <x v="28"/>
    <s v="My wife and I were climbing at Pie Shop, a granite crag in South Lake Tahoe where we had been multiple times. I was leading the first pitch of True Grip, a right-angling 5.10b finger crack. While I am an experienced trad leader and have comfortably climbed many routes at this grade, my finger-crack skills were a known weakness. Nonetheless, the protection potential was better on this climb than on two 5.10 climbs I had just top-roped, and I assessed it as sufficiently safe to lead._x000a_I fell off while attempting the opening moves, and my wife (belayer) spotted my fall. I quickly got back on the climb and worked my way up to the first solid finger lock and put in a blue TCU; I didn’t use a quickdraw since I was close to the ground. I moved up the climb, ultimately placing three more pieces: blue and gray TCUs without draws, then a gray TCU with an alpine draw. (Editor’s note: The gray 00 Metolius TCU is the second-smallest in the TCU line. The blue number 1 TCU is designed for half-inch to two-thirds-inch cracks.) I inspected and pull-tested all the placements and believed they were sound. However, I was shaky on the lead, unable to find good rest positions and not confident in my feet._x000a_As I moved above my last piece of protection, I saw a decent foothold on my left, one move higher, so I stepped up and tried to get to a rest position. However, I was unable to secure good finger locks and I believe my foot slipped. I was about a body length above my last piece of protection (the gray TCU) and approximately 25 feet up the wall._x000a_As I fell, three pieces of protection pulled (the first, third, and fourth) and I hit the ground. The majority of the blow in striking the ground was absorbed on the left side of my lower and middle back, which impacted a manzanita stump. The wind was knocked out of me. After my breathing returned to normal, my wife and I did a high-level injury assessment: My back and rib cage hurt where I hit the stump but were not exceedingly painful; my left wrist was sore; and I had a handful of small abrasions. After determining that I did not appear to have any head or spine injuries or puncture wounds, my wife helped me up and packed our gear, and we slowly hiked out to the car and drove to the ER._x000a_I was diagnosed with four transverse process fractures of the vertebrae, two broken ribs, and a minor collapse of the left lung. A month later, an MRI revealed that I also had suffered a broken left wrist. Fortunately, all injuries have fully healed and I have returned to climbing. And I am working on my finger-crack technique._x000a_ANALYSIS_x000a_The fall happened very quickly, but the gear that pulled may have absorbed some of the energy of the fall, or else I believe that I would have been more seriously injured. The top TCU was substantially deformed, and the metal lobes of each of the TCUs that pulled showed significant shearing where they had been in contact with the rock. There were no issues with the rope or belay. Overall, the force of the fall was just too great for the size and quantity of protection. With smaller gear, there is much less margin for error. Just slight walking of a small cam can greatly reduce the force it may hold. My key takeaway is to place protection more often when using small gear, doubling up on the really small pro and/or adding big gear soon afterward, if possible. Finally, knowing that finger-crack technique was a weakness, I should have approached this route as a project versus an onsight. (Source: Tim Maly.)"/>
    <n v="5"/>
    <m/>
    <m/>
    <m/>
    <m/>
    <m/>
    <m/>
    <m/>
    <m/>
    <m/>
    <m/>
    <n v="1"/>
    <m/>
    <x v="0"/>
    <n v="1"/>
    <m/>
    <x v="1"/>
    <x v="1"/>
    <x v="0"/>
    <x v="0"/>
    <x v="0"/>
    <x v="0"/>
    <m/>
    <m/>
    <x v="0"/>
    <m/>
    <m/>
    <m/>
    <x v="0"/>
    <x v="0"/>
    <m/>
    <m/>
    <m/>
    <x v="0"/>
    <m/>
    <m/>
    <m/>
    <m/>
    <m/>
    <m/>
    <x v="0"/>
    <m/>
    <m/>
    <m/>
    <m/>
    <m/>
    <m/>
    <m/>
    <m/>
    <m/>
    <m/>
    <m/>
    <m/>
    <x v="0"/>
    <m/>
    <m/>
    <m/>
    <m/>
    <m/>
    <m/>
    <m/>
    <m/>
    <m/>
    <m/>
    <m/>
    <m/>
    <m/>
    <m/>
    <m/>
    <m/>
    <m/>
    <x v="0"/>
    <m/>
    <m/>
    <m/>
    <m/>
    <m/>
    <m/>
    <m/>
    <m/>
    <m/>
    <m/>
    <m/>
    <m/>
    <m/>
    <m/>
    <m/>
    <m/>
    <m/>
    <m/>
  </r>
  <r>
    <x v="2299"/>
    <s v="High Altitude Pulmonary Edema _x000a_Alaska, Denali, West Buttress"/>
    <x v="28"/>
    <s v="On June 16, a mountain guide radioed NPS mountaineering rangers from the upper West Buttress Route to say that one of his clients was exhibiting signs and symptoms of high altitude pulmonary edema (HAPE). The guided group was returning from a summit attempt when the patient began to experience significant respiratory distress. The guide had begun an appropriate medication regime for HAPE and continued descent toward high camp. Mountaineering rangers responded from the 17,200-foot camp toward Denali Pass to rendezvous with the descending group. Ranger Mik Shain and his rescue patrol volunteers assisted the patient back to his tent in camp after midnight for further assessment and treatment. Once in camp, the patient began receiving supplemental oxygen via nasal cannula, starting at 2:39 a.m., yet still deteriorated over the following hours._x000a_Based on the patient’s status, rangers Joey McBrayer, Tucker Chenoweth, and Joe Reichert initiated plans for a rescue attempt at first light. Pilot Andreas Hermansky departed Talkeetna at 4:15 a.m. in the H125 helicopter and retrieved ranger Dave Weber from 7,200-foot camp. After the patient was loaded into the helicopter at high camp, Weber assessed the patient in flight and, with minimal improvement observed during a nearly 17,000-foot descent, he requested air medical transport to definitive medical care. In Talkeetna the patient was transferred to Alaska LifeMed and flown to a local hospital._x000a_ANALYSIS_x000a_Shortness of breath at rest is one of the hallmark signs of HAPE. Excessive fatigue can be a precursor to the onset of clinical HAPE, warning of pending patient deterioration. Such fatigue should be considered as justification to forgo a planned ascent before this form of altitude illness becomes an emergency. (Source: Denali Mountaineering Rangers.)"/>
    <n v="4"/>
    <m/>
    <m/>
    <m/>
    <m/>
    <m/>
    <m/>
    <m/>
    <m/>
    <m/>
    <m/>
    <m/>
    <m/>
    <x v="0"/>
    <n v="1"/>
    <m/>
    <x v="1"/>
    <x v="1"/>
    <x v="1"/>
    <x v="1"/>
    <x v="0"/>
    <x v="0"/>
    <m/>
    <m/>
    <x v="0"/>
    <m/>
    <m/>
    <m/>
    <x v="0"/>
    <x v="1"/>
    <m/>
    <n v="1"/>
    <m/>
    <x v="0"/>
    <m/>
    <m/>
    <m/>
    <m/>
    <m/>
    <m/>
    <x v="0"/>
    <m/>
    <m/>
    <m/>
    <m/>
    <m/>
    <m/>
    <m/>
    <m/>
    <m/>
    <m/>
    <m/>
    <m/>
    <x v="0"/>
    <m/>
    <m/>
    <m/>
    <m/>
    <m/>
    <m/>
    <m/>
    <n v="1"/>
    <m/>
    <m/>
    <m/>
    <m/>
    <m/>
    <m/>
    <m/>
    <m/>
    <m/>
    <x v="1"/>
    <m/>
    <m/>
    <m/>
    <m/>
    <m/>
    <m/>
    <m/>
    <m/>
    <m/>
    <m/>
    <m/>
    <n v="1"/>
    <m/>
    <m/>
    <m/>
    <m/>
    <m/>
    <m/>
  </r>
  <r>
    <x v="2300"/>
    <s v="Ice Climbing Fall – Descending Unroped _x000a_Canada, Alberta, Ghost River Valley"/>
    <x v="28"/>
    <s v="At 3:40 p.m. on February 4, two ice climbers were descending the lower portion of the Aquarius ice climb (WI4). The first climber walked across a large ice ledge to the anchor at the top of the final rappel while his partner pulled the ropes from the previous rappel. As the first climber approached the edge, he slipped and fell approximately eight meters to the base of the route, breaking his pelvis and several vertebrae. His partner rappelled down, established the seriousness of the injuries, insulated the patient as best he could, and ran for help. A nearby group of three climbers stayed with the patient and provided additional warm clothing._x000a__x000a_The partner hiked and drove for about an hour before finding a phone; he called for help just before dark. A joint ground response was initiated by Parks Canada, Banff EMS, and Kananaskis Country, with rescue crews reaching the injured climber at 8:45 p.m. The climber was packaged on a stretcher, lowered down the final ice steps, and transported 1.5 kilometers by wheeled stretcher to a staging area. A Shock Trauma Air Rescue Service (STARS) helicopter was able to land at the staging area, with the crew using night-vision goggles, and at 11:30 p.m. the patient was flown to a hospital in Calgary._x000a__x000a_ANALYSIS_x000a__x000a_The initial slip occurred on relatively level ground, but the climber was not able to prevent himself from sliding over the edge. The only real preventive measure would be to stay attached to a rope or anchor while approaching an edge._x000a__x000a_After the fall it became apparent that neither the injured party nor the nearby climbing party had any means of calling for help. This resulted in a delay of about six hours in the patient reaching the hospital. Fortunately, his injuries were not immediately life-threatening, but a satellite communication device would have resulted in a much faster helicopter rescue, during daylight hours._x000a__x000a_Though the accident occurred on a relatively warm day, the patient was already mildly hypothermic by the time rescuers arrived; the insulation the other climbers placed between the patient and the ice allowed the patient to stay as warm as possible and certainly helped in the outcome. "/>
    <n v="7"/>
    <m/>
    <m/>
    <m/>
    <m/>
    <m/>
    <m/>
    <m/>
    <m/>
    <n v="1"/>
    <m/>
    <m/>
    <m/>
    <x v="0"/>
    <n v="1"/>
    <m/>
    <x v="1"/>
    <x v="0"/>
    <x v="1"/>
    <x v="1"/>
    <x v="0"/>
    <x v="0"/>
    <m/>
    <m/>
    <x v="1"/>
    <n v="1"/>
    <m/>
    <m/>
    <x v="0"/>
    <x v="0"/>
    <m/>
    <m/>
    <m/>
    <x v="1"/>
    <m/>
    <m/>
    <m/>
    <m/>
    <m/>
    <m/>
    <x v="0"/>
    <m/>
    <m/>
    <n v="1"/>
    <m/>
    <m/>
    <m/>
    <m/>
    <m/>
    <m/>
    <m/>
    <m/>
    <m/>
    <x v="0"/>
    <m/>
    <m/>
    <m/>
    <m/>
    <m/>
    <m/>
    <m/>
    <m/>
    <m/>
    <m/>
    <m/>
    <m/>
    <m/>
    <m/>
    <m/>
    <m/>
    <m/>
    <x v="1"/>
    <m/>
    <m/>
    <m/>
    <m/>
    <m/>
    <m/>
    <m/>
    <n v="1"/>
    <m/>
    <m/>
    <m/>
    <m/>
    <m/>
    <m/>
    <m/>
    <m/>
    <m/>
    <m/>
  </r>
  <r>
    <x v="2301"/>
    <s v="Injury While Descending Glacial Moraine _x000a_Alaska, Central Alaska Range, Granite Glacier"/>
    <x v="28"/>
    <s v="Three climbers flew to the Pika Glacier on July 16, spent a few days rock climbing in the Little Switzerland area, and began a traverse out of the mountains on July 19. The team had planned to return to Talkeetna on foot and by packraft. At approximately 6 p.m., while they were descending the boulder-strewn moraine of the lower Granite Glacier, a large boulder rolled over and caused one climber to fall on his left side and arm. A heavy backpack and the sharp corner of the boulder on which the patient landed resulted in an open left forearm fracture between the elbow and the wrist. The injury exposed bone and caused significant bleeding and intense pain. His teammates applied direct pressure to the bleed, treated the injury to the best of their abilities, and called for help using an inReach satellite device._x000a__x000a_Ranger Tucker Chenoweth responded to this limb- and life-threatening injury, arriving at the scene by helicopter with pilot Andreas Hermansky at 9:45 p.m. Chenoweth treated the patient before evacuating the team to Talkeetna at 10:35 p.m. Chenoweth noted significant blood loss and decreased circulation, sensation, and motion of the patient’s left arm. The patient was assessed by local ambulance providers and eventually was driven to the hospital by his climbing partners._x000a__x000a_ANALYSIS_x000a__x000a_Unstable moraines require great care, especially with heavy backpacks. Trekking poles and a carefully loaded pack can help maintain balance, but some falls are almost inevitable. This patient was provided quality care by his teammates, who supported the injured extremity and slowed the bleeding. Without this field treatment, this climber could have lost his limb or his life while waiting for an evacuation. The value of wilderness medical training (and the means to contact rescuers in an emergency) cannot be overstated when traveling and climbing in remote areas. (Source: Denali Mountaineering Rangers.)"/>
    <n v="3"/>
    <m/>
    <m/>
    <m/>
    <m/>
    <m/>
    <m/>
    <m/>
    <m/>
    <m/>
    <m/>
    <m/>
    <m/>
    <x v="0"/>
    <n v="1"/>
    <m/>
    <x v="1"/>
    <x v="0"/>
    <x v="1"/>
    <x v="1"/>
    <x v="0"/>
    <x v="0"/>
    <m/>
    <m/>
    <x v="0"/>
    <m/>
    <m/>
    <m/>
    <x v="0"/>
    <x v="1"/>
    <m/>
    <m/>
    <m/>
    <x v="0"/>
    <m/>
    <m/>
    <m/>
    <m/>
    <m/>
    <m/>
    <x v="0"/>
    <m/>
    <m/>
    <m/>
    <m/>
    <m/>
    <m/>
    <m/>
    <m/>
    <m/>
    <m/>
    <m/>
    <m/>
    <x v="0"/>
    <m/>
    <m/>
    <m/>
    <m/>
    <m/>
    <m/>
    <m/>
    <m/>
    <m/>
    <m/>
    <m/>
    <m/>
    <m/>
    <m/>
    <m/>
    <m/>
    <m/>
    <x v="1"/>
    <m/>
    <m/>
    <m/>
    <m/>
    <m/>
    <m/>
    <m/>
    <m/>
    <m/>
    <m/>
    <m/>
    <m/>
    <n v="1"/>
    <m/>
    <m/>
    <m/>
    <m/>
    <m/>
  </r>
  <r>
    <x v="2302"/>
    <s v="Leader Fall on Banff Ice Climb _x000a_Canada, Alberta, Banff National Park, Professor Falls"/>
    <x v="28"/>
    <s v="February 21, a party was climbing Professor Falls on the slopes of Mt. Rundle and attempting to combine pitches in order to complete the route quickly. The leader, a very experienced climber in his 50s, climbed and protected the upper portion of the second pitch, walked across a low-angle ice ledge to the base of the third pitch, and started up. As he stopped to place an ice screw, he slipped and fell, slid back across the ledge, and fell down the pitch he had just climbed. He fell approximately 30 meters before being stopped by his belayer just above the belay ledge. He fractured his pelvis, vertebrae, and ankle, along with other more minor injuries._x000a_Nearby climbing parties assisted with stabilizing the patient, while a combination of a personal locater beacon and cell phone were used to call for help. At 2:45 p.m., three Parks Canada Visitor Safety staff were slung into the scene by helicop- ter. The patient was packaged, slung out to a waiting ambulance, and taken to the hospital in Banff._x000a__x000a_ANALYSIS_x000a_Why the climber fell is uncertain, but with a lot of rope out on low-angle ground, without any protection, he fell a long way. The easiest way to manage this hazard would have been to stop and belay on the sloping ledge, since protecting the low-angle ice would have resulted in a lot of rope drag for the leader on the next steep ice. The fact that he had protected the lower steep section, which allowed his belayer to stop him before the next ledge, certainly contributed to a better outcome._x000a_This party was prepared with both a cell phone and a satellite communicator to call for help. As a result, the location and nature of the injury were quickly established, and the rescue was completed quickly. This helped prevent very serious injuries from becoming life-threatening. "/>
    <n v="4"/>
    <m/>
    <m/>
    <m/>
    <m/>
    <m/>
    <m/>
    <n v="1"/>
    <m/>
    <m/>
    <m/>
    <n v="1"/>
    <m/>
    <x v="0"/>
    <n v="1"/>
    <m/>
    <x v="1"/>
    <x v="1"/>
    <x v="0"/>
    <x v="1"/>
    <x v="0"/>
    <x v="0"/>
    <m/>
    <m/>
    <x v="0"/>
    <m/>
    <m/>
    <m/>
    <x v="0"/>
    <x v="0"/>
    <m/>
    <m/>
    <m/>
    <x v="1"/>
    <m/>
    <m/>
    <m/>
    <m/>
    <m/>
    <m/>
    <x v="0"/>
    <m/>
    <m/>
    <m/>
    <m/>
    <m/>
    <m/>
    <m/>
    <m/>
    <m/>
    <m/>
    <m/>
    <m/>
    <x v="0"/>
    <m/>
    <m/>
    <m/>
    <m/>
    <m/>
    <m/>
    <m/>
    <m/>
    <m/>
    <m/>
    <m/>
    <m/>
    <m/>
    <m/>
    <m/>
    <m/>
    <m/>
    <x v="1"/>
    <m/>
    <m/>
    <m/>
    <m/>
    <m/>
    <m/>
    <m/>
    <n v="1"/>
    <m/>
    <m/>
    <m/>
    <m/>
    <m/>
    <m/>
    <m/>
    <m/>
    <m/>
    <m/>
  </r>
  <r>
    <x v="2303"/>
    <s v="Leader Fall Onto Ledge _x000a_Colorado, Eldorado Canyon State Park, West Ridge"/>
    <x v="28"/>
    <s v="March 5 was a beautiful, sunny day in Eldo and I decided that after a good warmup I would put in a few burns on my project: Foxtrot (5.11d PG-13). I had top-roped this climb several times, doing it clean once._x000a_I got up to the rest section just below a small roof and placed a yellow Metolius TCU (approximately 3/4-inch piece) in a seam. Above that piece is the crux of the route, and the next opportunity for gear is a tricky placement with a green Alien, followed by a seam higher up that takes small nuts. After a rest, I climbed up to the last move of the crux, a tricky layback or a long deadpoint to a positive flat edge. I didn’t have a green Alien (and I didn’t know about that placement yet anyway), so I tried to deadpoint for the big edge but came up an inch short. The yellow TCU that I’d placed at the roof held my fall, which was clean and not too jarring._x000a_I pulled up for another attempt and tried the same move with a little more umph but fell a second time. The piece held again. I looked over the placement and it seemed fine, so I decided to try again. I threw to the final hold and latched for a split second, cutting feet and swinging out from the wall Air Jordan–style. But then I slipped again and sailed through the air. This time the yellow TCU pulled out of the crack and I kept falling. My next piece was four to five feet below: an orange Metolius Master Cam placed in a good constriction. My fall extended another 10 feet or so. The rope began coming tight just as I got to the ledge that marks the start of the hard climbing, and I clipped the outside corner with my left foot before the rope stopped me a few feet later. I suffered an avulsion fracture on the medial malleolus and a fully torn superior peroneal retinaculum that required surgery to repair._x000a_ANALYSIS_x000a_The biggest mistake I made was not readjusting the cam into its ideal spot after taking the first fall. I just assumed that because the piece held a fall it must be solid. The crack is a bit shallow and downward-facing, since it is in a small roof, and the cam may have been sliding a small amount out of its ideal position in each fall, until it was close enough to the outside that it popped out._x000a_The second big mistake I made was that I trusted just one piece of gear to catch my fall, and I didn’t consider the consequences of the piece pulling out. Had I placed another piece adjacent to the one that pulled, or at least closer to my second-highest piece of pro, the ledge fall could have been prevented._x000a_Finally, my familiarity with the route had led me to believe it was safe enough for me to project the climb on lead before I had every move and placement dialed. I obviously was not solid on the crux, and had I not fallen at all I would have been completely safe. My hard-man attitude about leading and taking falls got in the way of good risk assessment. (Source: Mike Minson.)"/>
    <n v="4"/>
    <m/>
    <m/>
    <m/>
    <m/>
    <m/>
    <m/>
    <m/>
    <m/>
    <m/>
    <m/>
    <m/>
    <m/>
    <x v="0"/>
    <n v="1"/>
    <m/>
    <x v="1"/>
    <x v="1"/>
    <x v="0"/>
    <x v="0"/>
    <x v="0"/>
    <x v="0"/>
    <m/>
    <m/>
    <x v="0"/>
    <m/>
    <m/>
    <m/>
    <x v="0"/>
    <x v="0"/>
    <m/>
    <m/>
    <m/>
    <x v="0"/>
    <m/>
    <m/>
    <m/>
    <m/>
    <m/>
    <m/>
    <x v="0"/>
    <m/>
    <m/>
    <m/>
    <m/>
    <m/>
    <m/>
    <m/>
    <m/>
    <m/>
    <m/>
    <m/>
    <m/>
    <x v="0"/>
    <m/>
    <m/>
    <m/>
    <m/>
    <n v="1"/>
    <m/>
    <m/>
    <m/>
    <m/>
    <m/>
    <m/>
    <m/>
    <m/>
    <m/>
    <m/>
    <m/>
    <m/>
    <x v="1"/>
    <m/>
    <m/>
    <m/>
    <m/>
    <m/>
    <m/>
    <m/>
    <m/>
    <n v="1"/>
    <m/>
    <m/>
    <m/>
    <m/>
    <m/>
    <m/>
    <m/>
    <m/>
    <m/>
  </r>
  <r>
    <x v="2304"/>
    <s v="Leader Fall – Ankle Snagged By Carabiner _x000a_New York, Shawangunks"/>
    <x v="28"/>
    <s v="Toward the end of the day on November 19, I started up a 5.10c trad route called Star Action in the Trapps. At the crux, I went for the jug but fell off. Though it should have been a short, clean fall, my leg slid along the rope and intersected a protection piece. I was flipped upside down, and when I looked up I saw the carabiner stuck into my ankle, just behind the Achilles tendon. I was hanging by my ankle. I screamed for help, then managed to pull myself up with the rope and unclip the nose-hooked 'biner from my ankle. My partner lowered me to the ground. Miraculously, I had no tendon damage or other serious wounds, and only needed two stitches to close the wound._x000a__x000a_Analysis_x000a__x000a_Though my leg was not behind the rope, the position of the rope and the protection did allow my leg to slide along the rope and catch on the runner below. When my partner cleaned the route later that day, he said that where I had placed my leg felt like the natural spot. It seems like a freak accident. Editor’s note: An incident like this would be very difficult to predict. However, if such a hazard were known or foreseen on a climb, clipping the piece to the rope with a locking carabiner would prevent such an impalement. (Source: Anonymous report from the leader.)"/>
    <n v="3"/>
    <m/>
    <m/>
    <m/>
    <m/>
    <m/>
    <m/>
    <m/>
    <m/>
    <m/>
    <m/>
    <m/>
    <m/>
    <x v="0"/>
    <m/>
    <m/>
    <x v="1"/>
    <x v="1"/>
    <x v="0"/>
    <x v="0"/>
    <x v="0"/>
    <x v="0"/>
    <m/>
    <m/>
    <x v="0"/>
    <m/>
    <m/>
    <m/>
    <x v="0"/>
    <x v="0"/>
    <m/>
    <m/>
    <m/>
    <x v="0"/>
    <m/>
    <m/>
    <m/>
    <m/>
    <m/>
    <m/>
    <x v="0"/>
    <m/>
    <m/>
    <m/>
    <m/>
    <m/>
    <m/>
    <m/>
    <m/>
    <m/>
    <m/>
    <m/>
    <m/>
    <x v="0"/>
    <m/>
    <n v="1"/>
    <m/>
    <m/>
    <m/>
    <m/>
    <m/>
    <m/>
    <m/>
    <m/>
    <m/>
    <m/>
    <m/>
    <m/>
    <m/>
    <m/>
    <m/>
    <x v="1"/>
    <m/>
    <m/>
    <m/>
    <m/>
    <m/>
    <m/>
    <m/>
    <m/>
    <m/>
    <m/>
    <m/>
    <m/>
    <m/>
    <m/>
    <m/>
    <m/>
    <n v="1"/>
    <m/>
  </r>
  <r>
    <x v="2305"/>
    <s v="Leader Fall – Clipped Wrong Rope to Protection _x000a_Canada, Ontario, Metcalfe North"/>
    <x v="28"/>
    <s v="An experienced local climber, age 68, was leading Peak Season in Harlem (5.8/5.9), a nine-bolt sport route, in June. He attempted to take a rest by hanging at the ninth bolt, but when he sat back on the rope, he fell to about the height of the fourth bolt, impacting a ledge during his fall. The accident occurred around 11 a.m. His final orientation in the fall was head down. Fortunately, he was wearing a helmet._x000a__x000a_The leader was initially unresponsive for about one minute, and he experienced a temporary loss of vision. His sight then returned and he complained about back pain. One of the climbers present called 911. Paramedics arrived at 11:33 a.m., and after an assessment and initial treatment, he was secured to a stretcher and evacuated over rugged terrain. At the hospital, it was determined that he had seven broken ribs, internal bleeding in the lower back, pulmonary edema, lacerations on his nose and arm, and low blood pressure and heart rate, which may have been related to blood-thinner medication he was taking. A lengthy but full recovery was expected. _x000a__x000a_ANALYSIS_x000a__x000a_The leader had tied into two nearly identical ropes at the front of his harness. (His intention was to trail the second rope in order to set up a top-rope on an adjacent climb, once he reached the top.) He was utilizing the newer of the two ropes as a lead rope. He correctly clipped the lead rope to the first seven bolts. However, the leader mistakenly clipped the trailing rope to the top two bolts. The belayer was unable to see the error and warn the climber. When the leader attempted to rest at the ninth bolt, he fell until the rope clipped at the seventh bolt caught his fall._x000a__x000a_The correct method of trailing a rope is to attach it to the rear clip-in point on the harness, keeping it away from the lead rope. (Source: Jane Howe.) "/>
    <n v="5"/>
    <m/>
    <m/>
    <m/>
    <m/>
    <m/>
    <m/>
    <m/>
    <m/>
    <m/>
    <m/>
    <n v="1"/>
    <m/>
    <x v="0"/>
    <n v="1"/>
    <m/>
    <x v="1"/>
    <x v="1"/>
    <x v="0"/>
    <x v="1"/>
    <x v="1"/>
    <x v="0"/>
    <m/>
    <m/>
    <x v="0"/>
    <m/>
    <m/>
    <m/>
    <x v="0"/>
    <x v="0"/>
    <m/>
    <m/>
    <m/>
    <x v="0"/>
    <m/>
    <m/>
    <m/>
    <m/>
    <m/>
    <m/>
    <x v="0"/>
    <m/>
    <m/>
    <m/>
    <m/>
    <m/>
    <m/>
    <m/>
    <m/>
    <m/>
    <m/>
    <m/>
    <m/>
    <x v="0"/>
    <m/>
    <m/>
    <m/>
    <m/>
    <m/>
    <m/>
    <m/>
    <m/>
    <m/>
    <m/>
    <m/>
    <m/>
    <m/>
    <m/>
    <m/>
    <m/>
    <m/>
    <x v="0"/>
    <m/>
    <m/>
    <m/>
    <m/>
    <m/>
    <m/>
    <m/>
    <m/>
    <m/>
    <m/>
    <m/>
    <n v="1"/>
    <m/>
    <m/>
    <m/>
    <m/>
    <m/>
    <m/>
  </r>
  <r>
    <x v="2306"/>
    <s v="Ledge Fall – Inadequate Protection _x000a_California, Yosemite Valley, Church Bowl"/>
    <x v="28"/>
    <s v="On April 16, at about 3 p.m., Yosemite Dispatch received a report of a climber who had taken a lead fall and was bleeding severely at Church Bowl. The climber (male, age 24) had pulled multiple pieces of protection from the Bishop’s Terrace route (5.8) and landed on a ledge 20 feet above the ground. An advanced life support provider arrived on scene, meeting an off-duty ranger who happened to be climbing in the area. The climber’s partner stated that the fall had been approximately 25 feet and that the climber had hit his head during the fall. He lost consciousness for approximately three minutes. He was wearing a helmet. The two care providers climbed to the patient, assessed his injuries, and moved the patient to the base of the climb. A Yosemite Valley ambulance then took the patient to El Cap Meadow and transferred care to Mercy Air Ambulance._x000a_ANALYSIS_x000a_When climbing above a ledge or in low-angle terrain, it is particularly important to place gear early and often. Don’t just think about the piece right below you—consider the consequences if that piece fails. Would the next piece keep you off the ledge below? (Source: Yosemite National Park Climbing Rangers.)"/>
    <n v="7"/>
    <m/>
    <m/>
    <n v="1"/>
    <m/>
    <m/>
    <m/>
    <m/>
    <m/>
    <m/>
    <m/>
    <n v="1"/>
    <m/>
    <x v="0"/>
    <n v="1"/>
    <m/>
    <x v="0"/>
    <x v="1"/>
    <x v="0"/>
    <x v="0"/>
    <x v="0"/>
    <x v="0"/>
    <m/>
    <m/>
    <x v="0"/>
    <m/>
    <m/>
    <m/>
    <x v="0"/>
    <x v="0"/>
    <m/>
    <m/>
    <m/>
    <x v="0"/>
    <m/>
    <m/>
    <m/>
    <m/>
    <m/>
    <m/>
    <x v="0"/>
    <m/>
    <m/>
    <m/>
    <m/>
    <m/>
    <m/>
    <m/>
    <m/>
    <m/>
    <m/>
    <m/>
    <m/>
    <x v="0"/>
    <m/>
    <m/>
    <m/>
    <m/>
    <n v="1"/>
    <m/>
    <m/>
    <m/>
    <m/>
    <m/>
    <m/>
    <m/>
    <m/>
    <m/>
    <m/>
    <m/>
    <m/>
    <x v="0"/>
    <m/>
    <m/>
    <m/>
    <m/>
    <m/>
    <m/>
    <m/>
    <m/>
    <m/>
    <n v="1"/>
    <m/>
    <m/>
    <m/>
    <m/>
    <m/>
    <m/>
    <m/>
    <m/>
  </r>
  <r>
    <x v="2307"/>
    <s v="Long Fall on Carlsberg Column – Inadequate Protection _x000a_Canada, British Columbia, Yoho National Park, Carlsberg Column"/>
    <x v="28"/>
    <s v="On December 28, two experienced climbers started up the classic Field ice climb known as Carlsberg Column. Carlsberg has an “approach pitch” that starts out with a steep little pillar (WI3) and then continues for another 30 meters of low-angled ice to reach a large ledge below the main route. After climbing the steep part of the approach pitch with no protection, the leader placed an ice screw and continued up the easier terrain, placing one more screw in good ice. Somewhere near the end of the pitch, he was preparing to place another screw when he fell, sliding down the low-angled ice and then flying over the steep section before his partner caught the fall, stopping him 10 meters above the ground. The total fall distance was estimated at 25 meters._x000a__x000a_During the long fall, the leader slammed his feet into the ice and broke both of his ankles. When he came to a stop, he was conscious and a quick inventory revealed no other injuries except for the ankles. His partner lowered him to the ground and proceeded to make him comfortable before calling 911 for a rescue. Ultimately, the climber was evacuated to a waiting ambulance using a helicopter sling-rescue system. _x000a__x000a_ANALYSIS_x000a__x000a_While it is tempting to climb long distances be- neonate protection pieces when the climbing is not difficult, this tactic significantly increases the risk of an injurious leader fall. Anyone can fall while ice climbing—it doesn’t matter how good you are or how long you have been climbing. In this case, the climber had done the climb repeatedly and at times had soloed the approach pitch. The climber believes a tool placement that had appeared solid actually had fractured the ice significantly, and when he went to place his other tool the first tool popped out. When placing protection requires little effort, take the extra moment to place a few more ice screws, even when you don’t think you will fall._x000a__x000a_Editor’s note: An interview with this climber was featured in Episode 13 (&quot;Two Screws, Two Ankles&quot;) of the Sharp End podcast. Listen below. "/>
    <n v="6"/>
    <m/>
    <m/>
    <m/>
    <m/>
    <m/>
    <m/>
    <m/>
    <m/>
    <m/>
    <m/>
    <n v="1"/>
    <m/>
    <x v="0"/>
    <n v="1"/>
    <m/>
    <x v="1"/>
    <x v="1"/>
    <x v="0"/>
    <x v="1"/>
    <x v="0"/>
    <x v="0"/>
    <m/>
    <m/>
    <x v="0"/>
    <m/>
    <m/>
    <m/>
    <x v="0"/>
    <x v="0"/>
    <m/>
    <m/>
    <m/>
    <x v="1"/>
    <m/>
    <m/>
    <m/>
    <m/>
    <m/>
    <m/>
    <x v="0"/>
    <m/>
    <m/>
    <m/>
    <m/>
    <m/>
    <m/>
    <m/>
    <m/>
    <m/>
    <m/>
    <n v="1"/>
    <m/>
    <x v="0"/>
    <m/>
    <m/>
    <m/>
    <m/>
    <m/>
    <m/>
    <m/>
    <m/>
    <m/>
    <m/>
    <m/>
    <m/>
    <m/>
    <m/>
    <m/>
    <m/>
    <m/>
    <x v="0"/>
    <m/>
    <m/>
    <m/>
    <m/>
    <m/>
    <m/>
    <m/>
    <m/>
    <m/>
    <m/>
    <m/>
    <m/>
    <m/>
    <m/>
    <m/>
    <m/>
    <m/>
    <n v="1"/>
  </r>
  <r>
    <x v="2308"/>
    <s v="Long Leader Fall on Kemosabe Ice Climb – Inadequate Protection _x000a_Canada, Alberta, Kananaskis Country, Waiparous Creek"/>
    <x v="28"/>
    <s v="On November 29, while leading the second pitch of Kemosabe (100 meters, WI4), a 35-year-old climber took a 40-meter fall from near the end of the pitch, pulling out two ice screws before his fall was arrested. The climber sustained life-threatening injuries, including a skull fracture and broken pelvis. His two climbing partners, one of whom was a doctor, stabilized him as best they could on a sloping ice ledge while awaiting a rescue. Kananaskis Country Public Safety technicians heli-slung the climber from the ledge and transported him to an air ambulance._x000a__x000a_ANALYSIS_x000a__x000a_The injured climber was an experienced and skilled ice climber. This climb is notorious for being somewhat sandbagged and often has extensive wet or chandeliered ice on the second pitch. The climber had placed seven screws before his fall. Certain routes and certain conditions carry inherent risk that cannot be mitigated. As the climber acknowledged, they should not have attempted this route on that day. (Sources: Kananaskis Country Public Safety, media reports, and the Editors.) "/>
    <n v="6"/>
    <m/>
    <m/>
    <m/>
    <m/>
    <n v="1"/>
    <m/>
    <m/>
    <m/>
    <m/>
    <m/>
    <n v="1"/>
    <m/>
    <x v="0"/>
    <n v="1"/>
    <m/>
    <x v="1"/>
    <x v="1"/>
    <x v="0"/>
    <x v="1"/>
    <x v="0"/>
    <x v="0"/>
    <m/>
    <m/>
    <x v="0"/>
    <m/>
    <m/>
    <m/>
    <x v="0"/>
    <x v="0"/>
    <n v="1"/>
    <m/>
    <m/>
    <x v="1"/>
    <m/>
    <m/>
    <m/>
    <m/>
    <m/>
    <m/>
    <x v="0"/>
    <m/>
    <m/>
    <m/>
    <m/>
    <m/>
    <m/>
    <m/>
    <m/>
    <m/>
    <m/>
    <m/>
    <m/>
    <x v="0"/>
    <m/>
    <m/>
    <m/>
    <m/>
    <m/>
    <m/>
    <m/>
    <m/>
    <m/>
    <m/>
    <m/>
    <m/>
    <m/>
    <m/>
    <m/>
    <m/>
    <m/>
    <x v="0"/>
    <m/>
    <m/>
    <m/>
    <m/>
    <m/>
    <m/>
    <m/>
    <m/>
    <m/>
    <m/>
    <m/>
    <m/>
    <m/>
    <m/>
    <m/>
    <m/>
    <n v="1"/>
    <m/>
  </r>
  <r>
    <x v="2309"/>
    <s v="Lowering Error at Rumney – Rope Too Short for Climb _x000a_New Hampshire, Rumney, Parking Lot Wall"/>
    <x v="28"/>
    <s v="On September 8, two men were climbing Shealyn’s Way (5.7), a sport route approximately 75 feet high. As the leader was lowering from the top, approximately 25 to 30 feet from the ground, the tail of the rope passed through the belayer’s device and the climber fell to the ground, sustaining an injury to his lower extremities._x000a_ANALYSIS_x000a_These climbers were using a 40-meter rope—much too short for a climb this long. The rope had been cut to a length suitable for gym climbing but not for most outdoor use. A stopper knot in the end of the rope (or tying in the belayer) would have prevented this accident, despite the inappropriate rope. In addition, neither climber was wearing a helmet. The chance of head trauma in this case was very high, as the climber fell right between two rocks. (Source: Grant Farmer.)_x000a_&quot;Chris Larson (unrelated to the incident described here)_x000a_ascends Bee Sting Corner. Photo by Kyle Stapp&quot;"/>
    <n v="7"/>
    <m/>
    <m/>
    <m/>
    <m/>
    <m/>
    <m/>
    <m/>
    <m/>
    <m/>
    <m/>
    <m/>
    <m/>
    <x v="0"/>
    <n v="1"/>
    <m/>
    <x v="1"/>
    <x v="0"/>
    <x v="0"/>
    <x v="1"/>
    <x v="1"/>
    <x v="0"/>
    <m/>
    <m/>
    <x v="0"/>
    <m/>
    <m/>
    <m/>
    <x v="0"/>
    <x v="0"/>
    <m/>
    <m/>
    <m/>
    <x v="0"/>
    <m/>
    <m/>
    <m/>
    <m/>
    <m/>
    <m/>
    <x v="0"/>
    <m/>
    <m/>
    <m/>
    <m/>
    <m/>
    <m/>
    <m/>
    <m/>
    <m/>
    <m/>
    <m/>
    <m/>
    <x v="0"/>
    <m/>
    <m/>
    <m/>
    <m/>
    <m/>
    <m/>
    <n v="1"/>
    <m/>
    <m/>
    <m/>
    <m/>
    <m/>
    <m/>
    <n v="1"/>
    <m/>
    <m/>
    <m/>
    <x v="1"/>
    <m/>
    <m/>
    <m/>
    <m/>
    <n v="1"/>
    <m/>
    <m/>
    <m/>
    <m/>
    <m/>
    <m/>
    <m/>
    <m/>
    <m/>
    <n v="1"/>
    <m/>
    <m/>
    <m/>
  </r>
  <r>
    <x v="2310"/>
    <s v="Lowering Error – Clipped Wrong Rope Into Anchor _x000a_New Mexico, Diablo Canyon, Sun Devil Wall"/>
    <x v="28"/>
    <s v="On January 18, at approximately 2 p.m., Climber 1 fell from the top anchors of pitch two of Appendicitis (5.10a) on the Sun Devil Wall. She fell approximately 170 feet to the ground. Trained medical professionals were climbing nearby and immediately rendered aid, including CPR. An emergency medical helicopter was quickly called and arrived within one hour. The climber died at the scene from her injuries without regaining consciousness._x000a__x000a_ANALYSIS_x000a__x000a_Diablo Canyon, near Santa Fe, has multiple routes longer than 30 to 35 meters, and parties will frequently set up a long top-rope, using two ropes tied together, for others to climb the route after one climber has led it. On the day of this accident, others in this climbing party (Climber 2, Climber 3) led the route in two pitches and then set up a two-rope system, using two slings and four locking carabiners at the top anchor. The two ropes were of similar diameter and ample length, and were joined with a triple fisherman’s knot. Climber 2 and Climber 3 then rappelled the route in one double-rope rap._x000a__x000a_The climbing party’s procedure for top-roping on two ropes involved belaying on the side of the joined ropes with the fisherman’s knot. In order to avoid the need to pass the fisherman’s knot when it reached the belay device, the climber would tie in short on the other strand of rope, clipping a figure 8 on a bight to a locking carabiner clipped to the belay loop of his or her harness. Therefore, the climber had a long tail of extra rope dangling while climbing. This top-rope setup was common for the crag, and the climbing party was local. Others in the party top-roped the route in the same manner on that day without incident._x000a__x000a_The next climber on the route (Climber 4) carried steel carabiners to leave as fixed gear at the anchors, attaching them to existing chains on the two anchor bolts to facilitate anchor cleaning and lowering. Many routes in the area have fixed carabiners for lowering, left by earlier climbers._x000a__x000a_As the last person to top-rope the route for the day, Climber 1 agreed to clean the anchors. She planned to transfer the rope from the slings and lockers at the anchor to the two new fixed carabiners and remove all the other gear. Climber 1 then would be lowered, which was communicated to the belayer (Climber 4) before starting the climb._x000a__x000a_Climber 1, age 59, had extensive personal experience with this method of top- roping and cleaning anchors. Her typical procedure would have been to (1) clip directly into both anchor bolts using a personal anchor system; (2) remove the temporary anchor attachments, letting the rope hang from her harness attachment point; (3) place the rope into the fixed carabiners for lowering; (4) check her setup; and (5) remove her personal anchor system to be lowered. On this occasion, Climber 1 called several times to the belayer for “take” and “slack,” which was presumed to be verifying the rope arrangement. Then, presumably after removing her personal anchor system from the bolts, Climber 1 fell to the ground._x000a__x000a_The most likely explanation is that Climber 1 confused which side of the rope running from the bight clipped to her belay loop was the end tied to the second rope; she apparently thought the free-hanging length of tail was the side being belayed and incorrectly clipped that side into the fixed carabiners. Thus, once she unclipped from the anchor bolts and weighted the rope, the free-hanging tail of rope quickly ran through the carabiners. After the fall, it was observed that the cleaned anchor attachments and Climber 1’s personal anchor system were clipped to and intact on her harness, her harness had no damage, and her figure 8 knot was still tied correctly and attached to her harness via a bight with an undamaged locking carabiner. Both ropes were intact and fell to the ground with her, still tied together. If the two ropes hanging from the figure 8 on a bight clipped to her harness had twisted and wrapped around each other, this might have led to confusion about the correct strand of the rope to clip into the steel carabiners for lowering, particularly since both strands would be the same color and pattern. The tail of the rope would have been at least 50 to 60 feet long (not an insignificant length or weight). If the personal anchor system clipped to the bolts was relatively short, her weight may have been held mostly by that system (almost a hanging belay), making the tug of “take” more subtle. The long distance of the two-pitch route made communication difficult, especially because a breeze was blowing. It was also the last climb of the day, and she may have been fatigued after climbing the full 170-foot route._x000a__x000a_This accident has served as a sobering reminder to local climbers to take more time to double-check ourselves and our partners. Some climbers who top-rope these long routes at Diablo Canyon now place both strands of the rope that’s clipped to their belay loop into the lowering carabiners at the anchors; this ensures that even if the trail rope accidentally is clipped, the main belay rope will be clipped too. Others are now in the habit of having the last person rappel to clean the route instead of lowering; we recognize that you still must not screw up the rappel, but there is less potential for confusion._x000a__x000a_Climber 1 was a pillar of the local community, who introduced many people to climbing, and is terribly missed by all who knew her. (Source: Heather Volz, in collaboration with the local climbing community.) "/>
    <n v="8"/>
    <m/>
    <m/>
    <m/>
    <m/>
    <m/>
    <m/>
    <m/>
    <m/>
    <m/>
    <m/>
    <n v="1"/>
    <m/>
    <x v="1"/>
    <m/>
    <m/>
    <x v="1"/>
    <x v="0"/>
    <x v="0"/>
    <x v="1"/>
    <x v="0"/>
    <x v="1"/>
    <m/>
    <m/>
    <x v="0"/>
    <m/>
    <m/>
    <m/>
    <x v="0"/>
    <x v="0"/>
    <m/>
    <m/>
    <m/>
    <x v="0"/>
    <m/>
    <m/>
    <m/>
    <m/>
    <m/>
    <m/>
    <x v="0"/>
    <m/>
    <m/>
    <m/>
    <m/>
    <m/>
    <m/>
    <m/>
    <m/>
    <m/>
    <m/>
    <m/>
    <m/>
    <x v="0"/>
    <m/>
    <m/>
    <m/>
    <m/>
    <m/>
    <m/>
    <m/>
    <n v="1"/>
    <m/>
    <m/>
    <m/>
    <m/>
    <m/>
    <m/>
    <m/>
    <m/>
    <m/>
    <x v="1"/>
    <n v="1"/>
    <m/>
    <m/>
    <m/>
    <n v="1"/>
    <m/>
    <n v="1"/>
    <m/>
    <m/>
    <m/>
    <m/>
    <m/>
    <m/>
    <m/>
    <m/>
    <m/>
    <m/>
    <m/>
  </r>
  <r>
    <x v="2311"/>
    <s v="Pendulum Fall During Rappel Retreat from Matthes Crest _x000a_California, Yosemite National Park, Matthes Crest"/>
    <x v="28"/>
    <s v="Will and James started climbing Matthes Crest in the late morning on September 11. Both have spent decades climbing in the Sierra. (Their names have been changed here.) The day had started out with clear blue skies, and both climbers felt that the weather report promised stable enough conditions to proceed with the climb._x000a__x000a_After the initial steep pitches, the team began to simul-climb through easier terrain on the ridge traverse. As they were climbing, clouds started to form. Quickly, the weather worsened to hail and lightning, prompting them to rappel from the ridge._x000a__x000a_The first three rappels went well. The team found in-place anchors from previous teams and backed up the rappels with extra gear when necessary. At the fourth rappel Will went first. He saw an anchor far to one side but felt the slick rock would make it a difficult and risky rappel. Instead he rappelled down an angled corner to reach a stance and build his own rappel anchor. Will called “off rappel” and James began to rappel. He started straight down and then tried to tension over to the belay when he was even with Will. Before he could reach the anchor, James lost control of his footing and pendulumed “approximately 30 feet.” He sustained traumatic injuries to both legs while swinging horizontally across the low-angle terrain. _x000a__x000a_James threw the ends of his rappel ropes to Will, who then pulled him over to the anchor. With James in extreme pain and unable to function at full capacity, Will lowered James to the ground and then rappelled to the base himself._x000a__x000a_The two were getting wet, and temperatures were dropping. With no phone reception to call for help, they decided to send Will out to the front country to seek a rescue. Will left most of their clothing, food, and water with James to keep him as comfortable_x000a__x000a_as possible; luckily, this included a rain jacket. James cut the bottom out of a backpack and slipped it over his legs to create an extra layer of protection from the elements. Will then jogged approximately five miles to the road and went directly to the Tuolumne SAR site, at about 8 p.m., to initiate a rescue._x000a__x000a_Using GPS coordinates from his phone, Will was able to give the SAR team James’ precise location. YOSAR sent a hasty team, including a registered nurse and a paramedic, to care for James until the helicopter could arrive with first light the next morning._x000a__x000a_ANALYSIS_x000a__x000a_Being prepared for sudden changes in the weather is essential in the High Sierra. Although James’ fractured heels were his only injuries, the potential for hypothermia was very real. Temperatures that night were in the low 30s (F). James wore only a long-sleeve fleece, but Will had carried a Gore-Tex jacket that may have prevented James from becoming hypothermic. Their clever improvisation of turning a backpack into a bivy sack was also important for maintaining James’ warmth._x000a__x000a_One way to avoid James’ swinging fall would have been for Will to fix the rappel lines to the lower anchor after anchoring himself. James then could have rappelled more directly to the belay. Fixing the ropes at the lower anchor also acts as a backup for the second person—a good practice even on straight-down rappels._x000a__x000a_James and Will both were using hands-free backups while rappelling. If James had let go of the rope during his fall or hit his head and been knocked out, his prusik would have arrested a catastrophic fall. Backups are especially important in a forced retreat like this, when contending with the extra hazards of rain, chill, loose rock, and haste. (Source: Yosemite National Park Climbing Rangers.) "/>
    <n v="9"/>
    <m/>
    <m/>
    <m/>
    <m/>
    <m/>
    <m/>
    <m/>
    <m/>
    <m/>
    <m/>
    <n v="1"/>
    <m/>
    <x v="0"/>
    <n v="1"/>
    <m/>
    <x v="1"/>
    <x v="0"/>
    <x v="0"/>
    <x v="0"/>
    <x v="0"/>
    <x v="0"/>
    <m/>
    <n v="1"/>
    <x v="0"/>
    <m/>
    <m/>
    <m/>
    <x v="0"/>
    <x v="1"/>
    <m/>
    <m/>
    <m/>
    <x v="0"/>
    <m/>
    <m/>
    <m/>
    <m/>
    <m/>
    <m/>
    <x v="0"/>
    <m/>
    <m/>
    <m/>
    <m/>
    <m/>
    <n v="1"/>
    <m/>
    <m/>
    <m/>
    <m/>
    <m/>
    <m/>
    <x v="0"/>
    <m/>
    <m/>
    <m/>
    <m/>
    <m/>
    <m/>
    <m/>
    <m/>
    <m/>
    <m/>
    <m/>
    <m/>
    <m/>
    <m/>
    <m/>
    <m/>
    <m/>
    <x v="1"/>
    <m/>
    <m/>
    <m/>
    <n v="1"/>
    <m/>
    <m/>
    <m/>
    <m/>
    <m/>
    <m/>
    <m/>
    <m/>
    <m/>
    <m/>
    <n v="1"/>
    <m/>
    <m/>
    <m/>
  </r>
  <r>
    <x v="2312"/>
    <s v="Pendulum Fall – Off Route, Inadequate Protection _x000a_Wyoming, Grand Teton National Park, Nez Perce"/>
    <x v="28"/>
    <s v="On August 22, a 36-year-old female climber and her climbing partner left the Lupine Meadows Trailhead, headed for the south ridge of Nez Perce (III 5.7). The climber’s partner (mid-20s) planned to lead the entire route. The two had met through Mountain Project and had never climbed together before._x000a__x000a_The female climber believes that they were off route at various stages in the climb, and around the seventh pitch, the leader definitely got off route. In this area, the standard route makes a long traverse onto the east face of Nez Perce, avoiding a steep step that is home to the Garnet Traverse Variation (III 5.8). The leader reportedly began up the Garnet Traverse face before making a traverse back toward the east face. He was unable to protect this traverse. When the second climber arrived at this traverse, she broke a handhold and took a large, swinging fall to the right, using her feet and legs to protect her body from colliding with the rock._x000a__x000a_The patient removed her climbing shoe from her right foot immediately after the fall and saw that three of her toes were black and blue. She was unable to replace the climbing shoe. She and her partner decided the easiest way off the mountain would be to continue up to the top and down the normal descent. The patient’s partner continued leading, and the patient completed the remainder of the route in her approach shoes, experiencing significant pain. She and her partner then began descending the Northwest Couloir toward the South Fork of Garnet Canyon, making two rappels. After getting off route several times, they decided to bivy at 11:30 p.m._x000a__x000a_At around 8:15 a.m. the patient reached Teton Interagency Dispatch Center by phone and reported they were still about 500 feet higher than the South Fork. She could not assess whether she had good distal circulation, sensation, and motion, due to the pain and the cold night out. The caller said she would continue moving down and estimated it would take her one to two hours to reach the floor of the South Fork. She was asked to try to find a spot where she thought a helicopter might be able to land. The patient had to crawl, butt scoot, and crab walk to make slow progress downward._x000a__x000a_Rangers Armitage and Edmonds flew into the South Fork of Garnet Canyon but were unable to locate the patient from the air. They landed and questioned other visitors, who advised them that the patient and her partner were down the canyon. The rangers hiked down to the patient’s location, arriving at about 10:30 a.m. The rangers splinted the patient’s foot and assisted her in hiking back up to the landing zone, from which she was flown to Lupine Meadows. Ranger Edmonds and the partner hiked to the trailhead together. (Source: National Park Service Search and Rescue Report.)_x000a__x000a_ANALYSIS_x000a__x000a_Rock climbs in the Tetons are notoriously difficult to follow from route descriptions and topos. The patient had spoken by phone with a ranger at the Jenny Lake Ranger Station several times during the day prior to the climb. The direct south ridge of Nez Perce has quite a long approach and descent and about 1,000 feet of technical climbing, making it a challenge to do in a day. This party’s 7 a.m. start was late for such a significant outing. The fact that it was already evening at the time of the accident suggests the leader may have been feeling time pressure, possibly contributing to getting off route and failing to protect the traverse for the second. A predawn start would have given them more time to find the correct route and to get off the mountain once the patient was injured. (Source: The Editors.)"/>
    <n v="7"/>
    <m/>
    <m/>
    <m/>
    <n v="1"/>
    <m/>
    <n v="1"/>
    <m/>
    <m/>
    <m/>
    <m/>
    <m/>
    <m/>
    <x v="0"/>
    <n v="1"/>
    <m/>
    <x v="1"/>
    <x v="1"/>
    <x v="0"/>
    <x v="0"/>
    <x v="0"/>
    <x v="0"/>
    <m/>
    <n v="1"/>
    <x v="0"/>
    <m/>
    <m/>
    <m/>
    <x v="0"/>
    <x v="0"/>
    <m/>
    <m/>
    <m/>
    <x v="0"/>
    <m/>
    <m/>
    <m/>
    <m/>
    <m/>
    <m/>
    <x v="0"/>
    <m/>
    <m/>
    <m/>
    <m/>
    <m/>
    <m/>
    <m/>
    <m/>
    <n v="1"/>
    <m/>
    <m/>
    <m/>
    <x v="0"/>
    <m/>
    <n v="1"/>
    <m/>
    <m/>
    <m/>
    <m/>
    <m/>
    <m/>
    <m/>
    <m/>
    <m/>
    <m/>
    <m/>
    <m/>
    <m/>
    <m/>
    <m/>
    <x v="0"/>
    <m/>
    <m/>
    <m/>
    <m/>
    <m/>
    <m/>
    <m/>
    <m/>
    <m/>
    <m/>
    <m/>
    <m/>
    <m/>
    <n v="1"/>
    <m/>
    <m/>
    <m/>
    <m/>
  </r>
  <r>
    <x v="2313"/>
    <s v="Rappel Error – Inexperience, Inadequate Backup _x000a_West Virginia, Seneca Rocks, East Face, Bee Sting Corner"/>
    <x v="28"/>
    <s v="On April 17 an inexperienced male climber (age unknown), a member of a three-person team, was rappelling for his first time from the anchor atop Bee Sting Corner (5.7) on the east face at Seneca Rocks. A more experienced climber rappelled the line first and was at the base when the accident occurred. The climber reportedly rigged the rappel device correctly, had an autoblock backup, and was wearing fingerless gloves. During the descent, the climber lost control of his brake hand and slid approximately 100 feet to the right side of a ledge at the start of the Skyline Traverse, sustaining a fractured ankle. The autoblock did not engage during this rapid descent. No fireman belay was applied by his partner at the base of the rappel. (Sources: MountainProject.com and Arthur Kearns.)_x000a_ANALYSIS_x000a_Based upon secondhand reports, the person likely lost control while negotiating a small roof approximately 15 feet down the rappel, perhaps in an attempt to avoid hitting the lip of the roof. The inability of the climber to control his descent is the primary cause of the accident. The climber applied only two wraps of an autoblock as a backup. The inadequate backup and failure of the partner on the ground to observe and apply a fireman belay to the rappel strands were contributing factors._x000a_&quot;Rappel setup with extended rappel device_x000a_and autoblock backup. Photo by Karsten Delap&quot;_x000a_Between 2000 and 2011, 11.3% of all rappel incidents reported in Accidents were attributed to poor technique, while another 19.4% were due to inadequate backups. (See “Know the Ropes,” Accidents 2012). In this case, either the two wraps of the autoblock were not enough to “grab” the rope or the autoblock may have been placed in close proximity to the rappel device, preventing it from arresting the rappeller after the loss of control. The rappeller could have employed other techniques to assist in maintaining control, including applying more friction in the system (e.g., by wrapping the rope around his body). (Source: The Editors.)"/>
    <n v="7"/>
    <m/>
    <m/>
    <m/>
    <m/>
    <m/>
    <m/>
    <m/>
    <m/>
    <n v="1"/>
    <m/>
    <m/>
    <m/>
    <x v="0"/>
    <n v="1"/>
    <m/>
    <x v="1"/>
    <x v="0"/>
    <x v="0"/>
    <x v="0"/>
    <x v="0"/>
    <x v="0"/>
    <m/>
    <m/>
    <x v="0"/>
    <m/>
    <m/>
    <m/>
    <x v="0"/>
    <x v="0"/>
    <m/>
    <m/>
    <m/>
    <x v="0"/>
    <m/>
    <m/>
    <m/>
    <m/>
    <m/>
    <m/>
    <x v="0"/>
    <m/>
    <m/>
    <m/>
    <m/>
    <m/>
    <m/>
    <m/>
    <m/>
    <m/>
    <m/>
    <m/>
    <m/>
    <x v="0"/>
    <m/>
    <m/>
    <m/>
    <m/>
    <m/>
    <m/>
    <m/>
    <m/>
    <m/>
    <m/>
    <m/>
    <m/>
    <m/>
    <n v="1"/>
    <m/>
    <m/>
    <m/>
    <x v="1"/>
    <m/>
    <m/>
    <m/>
    <n v="1"/>
    <m/>
    <m/>
    <m/>
    <m/>
    <m/>
    <n v="1"/>
    <m/>
    <m/>
    <m/>
    <m/>
    <m/>
    <m/>
    <m/>
    <m/>
  </r>
  <r>
    <x v="2314"/>
    <s v="Rappel Error — Damaging Pendulum Swing _x000a_Yosemite Valley, Royal Arches Area"/>
    <x v="28"/>
    <s v="On May 3, at approximately 11:30 p.m., a climber notified park rangers that his climbing partner might have sustained a broken leg during a rappelling accident while descending from the route Sons of Yesterday. The patient was located on a belay ledge at the start of the second pitch of the route Super Slide, to climber’s left of Sons of Yesterday. A decision was made to rescue the patient at first light the next day, as it was considered unsafe to initiate a technical rescue at that time._x000a__x000a_At about 8:15 the next morning, a first responder reached the patient, who was alert and oriented, and stated that he had swung into a wall and impacted with his arm and leg while rappelling. His chief complaint was the pain from his leg injury; his upper leg was swollen. After providing patient care and establishing fixed lines to the location, the team lowered the patient, packaged in a rigid litter, to the ground. The rescue team then did a carry-out to the Ahwahnee parking area and transferred care to the Valley ambulance._x000a__x000a_ANALYSIS _x000a__x000a_A debrief of the incident revealed that the injury occurred while the climbers were rappelling from an anchor on Sons of Yesterday to the top anchor of Serenity Crack. (Sons of Yesterday begins above the third pitch of Serenity Crack.) If intermediate rappel stations are skipped here, this rappel requires tensioning hard to the right on a blank face. Left of the fall line is a large drop-off. The patient lost control of his footing, which sent him into a pendulum over the drop-off at a rate of speed high enough to result in a broken femur and wrist. Use of an intermediate rappel station removes the need to tension so far to the right on rappel._x000a__x000a_We later spoke with another climber who had lost control of his rappel in the same spot and also swung around the corner. As climbers we sometimes underestimate the force of an out-of-control pendulum. Always watch the angle of deflection from your upper anchor and ask yourself: Am I willing to risk a downward fall in this terrain? A pendulum can generate the same amount of force as falling straight down, and exposes a larger, more vulnerable section of the body to impact._x000a__x000a_Lastly, this incident is a great reminder of the importance of a no-hands backup in any rappel system. This climber’s backup helped him maintain control even after sustaining serious injuries, allowing him to continue lowering himself to the ledge on which he was found. It may well have saved his life. (Source: Yosemite National Park Climbing Rangers.) "/>
    <n v="6"/>
    <m/>
    <m/>
    <m/>
    <m/>
    <m/>
    <m/>
    <m/>
    <m/>
    <m/>
    <m/>
    <m/>
    <m/>
    <x v="0"/>
    <n v="1"/>
    <m/>
    <x v="1"/>
    <x v="0"/>
    <x v="0"/>
    <x v="0"/>
    <x v="0"/>
    <x v="0"/>
    <m/>
    <n v="1"/>
    <x v="0"/>
    <m/>
    <m/>
    <m/>
    <x v="0"/>
    <x v="0"/>
    <m/>
    <m/>
    <m/>
    <x v="0"/>
    <m/>
    <m/>
    <m/>
    <m/>
    <m/>
    <m/>
    <x v="0"/>
    <m/>
    <m/>
    <m/>
    <m/>
    <m/>
    <m/>
    <m/>
    <m/>
    <m/>
    <m/>
    <m/>
    <m/>
    <x v="0"/>
    <m/>
    <m/>
    <m/>
    <m/>
    <m/>
    <m/>
    <m/>
    <m/>
    <m/>
    <m/>
    <m/>
    <m/>
    <m/>
    <m/>
    <m/>
    <m/>
    <m/>
    <x v="1"/>
    <m/>
    <m/>
    <m/>
    <n v="1"/>
    <m/>
    <m/>
    <m/>
    <m/>
    <m/>
    <m/>
    <n v="1"/>
    <m/>
    <m/>
    <m/>
    <m/>
    <m/>
    <m/>
    <m/>
  </r>
  <r>
    <x v="2315"/>
    <s v="Scrambling Fall in Sir Donald Group – Loose Hold _x000a_Canada, British Columbia, Glacier National Park, Sulzer Tower"/>
    <x v="28"/>
    <s v="At the end of August, a party of three climbers attempted a lightweight traverse of the peaks that bound the headwaters of the Illecillewaet River, including Mt. Sir Donald. This is a 37-kilometer trip with nearly 6,000 meters of vertical gain and loss. The group was traveling extremely light, with just the bare necessities for their objective._x000a__x000a_After successfully summiting Avalanche Mountain and Eagle Peak, the group was scrambling up Sulzer Tower en route to Uto Peak. The climber in the back inadvertently pulled on a loose block while navigating a steep step and fell 35 to 40 meters to a scree ledge, sustaining severe injuries. His climbing partners descended to him and provided initial first aid, but recognized they would need a rescue as soon as possible. With unreliable cell coverage at the injury site, one member reascended their route toward the summit of Eagle Peak and was able to call for help._x000a__x000a_A Parks Canada field crew was in a helicopter immediately across the valley when the call came in. They diverted from their course and were able to locate the injured climber within 10 minutes of the call. A second helicopter with a rescue pilot was called in, and the Parks Canada team long-lined into the crash site, packaged the patient, and had the patient down to the highway within two hours of the initial call. The patient was transferred to BC Air Ambulance immediately. He had a broken pelvis, broken back, and multiple open wounds to his face, back, and arms._x000a__x000a_ANALYSIS_x000a__x000a_The peaks near Rogers Pass have some very solid quartzite, but as with all mountains, there are loose sections to be negotiated. Care must be taken to avoid loose rock as best you can, pulling down instead of out on holds, and slowing down when you are among chossy blocks. This group was very experienced, but one pull on a loose block resulted in one of them taking a very long fall that easily could have been fatal. The victim’s helmet was smashed in multiple spots, and he likely would have suffered a traumatic head injury if it weren’t for the helmet. The team did well to stabilize the patient and call for help."/>
    <n v="7"/>
    <m/>
    <m/>
    <m/>
    <m/>
    <m/>
    <m/>
    <m/>
    <m/>
    <m/>
    <m/>
    <n v="1"/>
    <m/>
    <x v="0"/>
    <n v="1"/>
    <m/>
    <x v="0"/>
    <x v="1"/>
    <x v="1"/>
    <x v="1"/>
    <x v="0"/>
    <x v="0"/>
    <m/>
    <m/>
    <x v="1"/>
    <n v="1"/>
    <m/>
    <m/>
    <x v="0"/>
    <x v="1"/>
    <m/>
    <m/>
    <m/>
    <x v="0"/>
    <m/>
    <m/>
    <m/>
    <m/>
    <m/>
    <m/>
    <x v="0"/>
    <m/>
    <m/>
    <m/>
    <m/>
    <m/>
    <m/>
    <m/>
    <m/>
    <m/>
    <m/>
    <m/>
    <m/>
    <x v="0"/>
    <m/>
    <m/>
    <m/>
    <m/>
    <m/>
    <m/>
    <m/>
    <m/>
    <m/>
    <m/>
    <m/>
    <n v="1"/>
    <m/>
    <m/>
    <m/>
    <m/>
    <m/>
    <x v="1"/>
    <m/>
    <m/>
    <m/>
    <m/>
    <m/>
    <m/>
    <m/>
    <m/>
    <m/>
    <m/>
    <m/>
    <m/>
    <m/>
    <n v="1"/>
    <m/>
    <m/>
    <m/>
    <m/>
  </r>
  <r>
    <x v="2316"/>
    <s v="Scrambling Fall on Mt. Haig – Forced Bivouac, Inadequate Equipment _x000a_Canada, Alberta, Border Ranges, Mt. Haig"/>
    <x v="28"/>
    <s v="On November 13 a party of six scrambled to the summit of Mt. Haig, in the far southern Canadian Rockies, via the east ridge. At about 4 p.m., as the party was descending, one member of the group stumbled forward and at the same time lost her grip on her ice axe. This resulted in a tumbling fall of approximately 40 meters down snow-covered ledges. Details of her injuries are not available, but she was conscious and stable after the fall. With deteriorating weather and nightfall approaching, the party was able to send an SOS message from a SPOT device and text messages from a cell phone._x000a_A team of three rescuers reached the party at 11 p.m. One rescuer stayed on scene with the injured climber through the night, using two small tents as bivy bags, while the uninjured members of the party descended with the other rescuers. The weather continued to deteriorate overnight, with wind speeds of 80–110 km/h (50–68 mph), and 10–15 cm (4–6 inches) of snowfall. The following morning, the weather improved slightly, and the injured climber and rescuer were extricated using helicopter sling rescue._x000a_ANALYSIS_x000a_The snow patches that the route crossed were very firm due to rime ice on the surface. Each member of the group carried Microspikes, and the use of proper crampons might have prevented the fall._x000a_Two observations can be made on this party’s use of the SPOT, relevant to users of all such devices. 1) The device continued to send a location message for several hours after the initial SOS message. The group member who carried the SPOT changed locations repeatedly, which led to some confusion on the part of the rescuers. Thankfully, this climber did not move far from the injured party. 2) Once the SOS on the SPOT had been triggered, the emergency contact of the SPOT owner was notified. It would have been beneficial if this emergency contact had details of the group’s trip plans._x000a_The extra layers of clothing and emergency tarps the group carried would be sufficient for healthy people to stay warm for several hours in the weather conditions the group experienced during the day. However, with the deteriorating weather that evening, the group likely would have become hypothermic had they needed to spend the night out (especially the injured party) without assistance. They carried disposable, foil-type tarps (“space blankets”), and several of these had already been destroyed by the strong wind before the rescue party arrived."/>
    <n v="8"/>
    <m/>
    <m/>
    <m/>
    <m/>
    <m/>
    <m/>
    <m/>
    <m/>
    <m/>
    <m/>
    <m/>
    <m/>
    <x v="0"/>
    <n v="1"/>
    <m/>
    <x v="1"/>
    <x v="0"/>
    <x v="1"/>
    <x v="1"/>
    <x v="0"/>
    <x v="0"/>
    <m/>
    <m/>
    <x v="1"/>
    <n v="1"/>
    <m/>
    <m/>
    <x v="0"/>
    <x v="1"/>
    <m/>
    <m/>
    <m/>
    <x v="0"/>
    <m/>
    <m/>
    <m/>
    <m/>
    <m/>
    <m/>
    <x v="0"/>
    <m/>
    <m/>
    <m/>
    <m/>
    <m/>
    <m/>
    <m/>
    <m/>
    <m/>
    <m/>
    <m/>
    <m/>
    <x v="0"/>
    <m/>
    <n v="1"/>
    <m/>
    <m/>
    <m/>
    <m/>
    <m/>
    <m/>
    <n v="1"/>
    <m/>
    <m/>
    <m/>
    <m/>
    <m/>
    <m/>
    <m/>
    <n v="1"/>
    <x v="1"/>
    <m/>
    <m/>
    <m/>
    <m/>
    <m/>
    <m/>
    <m/>
    <m/>
    <m/>
    <m/>
    <m/>
    <m/>
    <m/>
    <m/>
    <m/>
    <m/>
    <n v="1"/>
    <m/>
  </r>
  <r>
    <x v="2317"/>
    <s v="Severe High Altitude Illness _x000a_Alaska, Denali, West Buttress"/>
    <x v="28"/>
    <s v="On April 17 the “Gonna Die!” expedition team flew to the Kahiltna Glacier for a planned 21-day ascent of the West Buttress climbing route. Expedition Gonna Die! was the first team of the 2016 season to reach the 14,200-foot camp and the only expedition camped in the basin at the time of this incident._x000a_At 11:45 a.m. on April 24, eight days after flying onto the glacier, the team contacted the Alaska Region Communication Center (ARCC) by satellite phone. The team’s text message requested immediate evacuation of a climber from 14,200 feet. The 26-year-old male was suffering from suspected high altitude pulmonary edema (HAPE) and high altitude cerebral edema (HACE). The patient had a persistent uncontrollable cough, audible fluid in the lungs, a headache, and showed signs of ataxia (loss of muscle coordination)._x000a_ARCC contacted the mountaineering rangers in Talkeetna, and at 1:17 p.m. the NPS contract H125 helicopter, piloted by Andreas Hermansky, departed Talkeetna with mountaineering ranger Joey McBrayer aboard. The climber was evacuated from the 14,200-foot camp and assessed and treated for HAPE and HACE by McBrayer en route to Talkeetna. The patient was then transferred to a local hospital via ambulance for further monitoring. The remaining two members of expedition descended from 14,200 feet to base camp without incident._x000a_ANALYSIS_x000a_This case highlights the need for early recognition and descent when severe altitude illness presents. Both HAPE and HACE can quickly incapacitate a climber and make self-evacuation impossible. Early symptoms that should raise suspicion include excessive fatigue for HAPE and unresolved, worsening acute mountain sickness for HACE. In both cases, descent until the symptoms resolve is appropriate. (Source: Denali Mountaineering Rangers.)"/>
    <n v="4"/>
    <m/>
    <m/>
    <m/>
    <n v="1"/>
    <m/>
    <m/>
    <m/>
    <m/>
    <m/>
    <m/>
    <m/>
    <m/>
    <x v="0"/>
    <n v="1"/>
    <m/>
    <x v="1"/>
    <x v="1"/>
    <x v="1"/>
    <x v="1"/>
    <x v="0"/>
    <x v="0"/>
    <m/>
    <m/>
    <x v="0"/>
    <m/>
    <m/>
    <m/>
    <x v="0"/>
    <x v="1"/>
    <m/>
    <n v="1"/>
    <m/>
    <x v="0"/>
    <m/>
    <m/>
    <m/>
    <m/>
    <m/>
    <m/>
    <x v="0"/>
    <m/>
    <m/>
    <m/>
    <m/>
    <m/>
    <m/>
    <m/>
    <m/>
    <m/>
    <m/>
    <m/>
    <m/>
    <x v="0"/>
    <m/>
    <m/>
    <m/>
    <m/>
    <m/>
    <m/>
    <m/>
    <n v="1"/>
    <m/>
    <m/>
    <m/>
    <m/>
    <m/>
    <m/>
    <m/>
    <m/>
    <m/>
    <x v="1"/>
    <m/>
    <m/>
    <m/>
    <m/>
    <m/>
    <m/>
    <m/>
    <m/>
    <m/>
    <n v="1"/>
    <m/>
    <m/>
    <m/>
    <m/>
    <m/>
    <m/>
    <m/>
    <m/>
  </r>
  <r>
    <x v="2318"/>
    <s v="Simul-Rappel Failure – No Backups _x000a_California, Yosemite Valley, Reed's Pinnacle"/>
    <x v="28"/>
    <s v="The names of the climbers in this report have been changed. On July 10, at 2:50 p.m., Yosemite Dispatch received a call regarding a climber fall with injuries at Reed’s Pinnacle. The initial reports came in as a male climber with a broken leg. Upon arrival at the parking area, the first responding ranger found an adult male, John, 33, with an angulated lower leg/ankle fracture. John told the ranger that his partner David, age 41, was still at the base of the cliff and had been in and out of consciousness after a long fall._x000a_The park ranger ran up the approach trail to the base of the cliff with a medic bag. Upon reaching the cliff, he found David unresponsive, without a pulse, and not breathing. He immediately called for additional resources and began CPR. After updates and communication with the park’s Medical Control, the patient was pronounced dead at approximately 3:55 p.m._x000a_Numerous interviews with the surviving climber and post-accident analysis by the responding ranger revealed some details of what had happened. Before the accident, the two climbers had climbed Lunatic Fringe, a popular 5.10c single-pitch route. After leading, John remained at the anchor at the top of the climb to belay David up. The two climbers then decided to simul-rappel, with each climber rappelling one strand of the rappel rope, so that each climber would counterweight the other. David used a Petzl Grigri, while John used a Black Diamond ATC device. They were using an 80-meter rope, both ends of which reached the ground from this anchor, but without any extra._x000a_During the rappel, John was beneath David and remembers David stopping or slowing down at some point. John reached a small, sloping ledge about 15 feet above the ground and waited for David to catch up with him. According to the post-accident analysis, David was roughly 70 feet off the ground at this point. John felt a sudden change in the pull of the rope and the rope “going,” and he started to fall. He briefly lost consciousness, and when he came to he saw David on the ground near him. John asked David if he was OK and remembered David briefly responding. John told David that he would go get help. When he tried to stand, he realized his leg was broken, and so he crawled down the short approach. At the Reed’s parking area, he found visitors who were able to call 911, activating Yosemite’s emergency response._x000a_ANALYSIS_x000a_From a follow-up investigation, it is believed David fell approximately 70 feet after the end of the rope on John’s side passed through John’s ATC rappel device. This was determined based on the amount of rope left beneath David’s Grigri as well as other observations. There were no knots or backup systems on the rope. A fixed nut was observed in the crack near the point where David fell, and one possible explanation is that David paused to attempt to remove this piece of equipment. If David had pulled onto a stance momentarily, unweighting his side of the rope, John would have felt himself suddenly drop (as he stated consistently). It’s possible this caused John to lose control of his side of the rappel rope. Without a hands-free backup hitch (e.g., autoblock), he would not have been able to regain control of the rope as it rapidly passed through his belay device, causing both men to fall to the ground. Simul-rappelling is an advanced technique that is rarely required by the average climber. While simul-rappelling, both climber’s lives are placed at risk by any mistakes. [Editor’s note: Two climbers were seriously injured in another simul-rappelling accident, in the Shawangunks in New York, in 2016.]_x000a_John stated that one reason they decided to simul-rappel was that David had a Grigri, which can only be used to rappel a single strand of rope. To avoid the risk incurred by simul-rappelling, John and David could have tied the rope to the anchor, allowing David to rappel the fixed rope on his Grigri. John then could have untied the fixed rope and rappelled with his ATC as usual. (Controlling a rappel with an ATC is patently safer with two strands of rope as opposed to one.) Moreover, David reportedly had climbed the route before and knew the climbers could rappel the route with a single 80-meter rope. Knowing this, David could have lowered John to the ground after he led the pitch, and then John could have belayed David on a top-rope as he seconded the route._x000a_In the special circumstances that simul-rappelling is preferred, good communication is essential. The excessive distance (about 50 feet) between the two climbers perhaps inhibited David from expressing to John that he planned to slow or stop his rappel. If John had been nearer to David, he may have had the opportunity to anticipate the momentary weight shift and not lose control of his device._x000a_One or more backup systems could have prevented this accident. Stopper knots in the ends of the rope would have prevented the rope from passing through John’s rappel device. A “hands-free” backup, such as a friction hitch, also might have prevented the catastrophic loss of control. Finally, the two climbers could have linked themselves with a tether, in effect closing the system until they both reached the ground. (Source: Yosemite National Park Climbing Rangers.)"/>
    <n v="9"/>
    <m/>
    <m/>
    <m/>
    <m/>
    <n v="1"/>
    <m/>
    <m/>
    <m/>
    <m/>
    <m/>
    <n v="1"/>
    <m/>
    <x v="1"/>
    <n v="1"/>
    <m/>
    <x v="0"/>
    <x v="0"/>
    <x v="0"/>
    <x v="0"/>
    <x v="0"/>
    <x v="0"/>
    <m/>
    <m/>
    <x v="0"/>
    <m/>
    <m/>
    <m/>
    <x v="0"/>
    <x v="0"/>
    <m/>
    <m/>
    <m/>
    <x v="0"/>
    <m/>
    <m/>
    <m/>
    <m/>
    <m/>
    <m/>
    <x v="0"/>
    <m/>
    <m/>
    <m/>
    <m/>
    <m/>
    <m/>
    <m/>
    <m/>
    <m/>
    <m/>
    <m/>
    <m/>
    <x v="0"/>
    <m/>
    <m/>
    <m/>
    <m/>
    <m/>
    <m/>
    <m/>
    <m/>
    <m/>
    <m/>
    <m/>
    <m/>
    <m/>
    <n v="1"/>
    <m/>
    <m/>
    <m/>
    <x v="1"/>
    <m/>
    <m/>
    <m/>
    <n v="1"/>
    <m/>
    <m/>
    <m/>
    <m/>
    <m/>
    <m/>
    <m/>
    <m/>
    <n v="1"/>
    <m/>
    <m/>
    <m/>
    <m/>
    <m/>
  </r>
  <r>
    <x v="2319"/>
    <s v="Ski Mountaineer Hit by Falling Cornice _x000a_Canada, Alberta, Banff National Park, Mons Icefield"/>
    <x v="28"/>
    <s v="A group of seven skiers was attempting the southern portion of the Great Divide ski traverse, which goes from the Columbia Icefields to Lake Louise. On May 4 they were using the standard bolted rappel route off the west glacier of the Mons Icefield. This descent goes through a 100-meter rock band below a snow slope and cornice. They were on the rappels around 10 a.m. on an overcast day, following a poor freeze._x000a__x000a_The first member of the party had just reached the ledge at the bottom of the rappels when a chunk of the cornice failed and entrained enough snow to create a size 1.5 avalanche that knocked him off the ledge and carried him about 40 meters downslope. He remained on the surface, but was sore and shaken up. The rest of the group, spread out along the four rappel stations, was unaffected. They rappelled down to reach the patient, assessed him, kept him warm, and moved him downslope away from further avalanche hazard. They called for help using an inReach device and a satellite phone._x000a__x000a_A team of Visitor Safety specialists responded with a helicopter from Banff. Two rescuers packaged the injured skier, who was transported to the Banff hospital via helicopter. The remaining six skiers decided to abort their traverse plans and ski out to the nearest road. _x000a__x000a_ANALYSIS_x000a__x000a_This challenging traverse requires favorable avalanche conditions, weather, and snow coverage to be completed safely. The winter of 2016 was very warm and dry, and spring came early. Snowmelt in the Rockies was about one month ahead of schedule._x000a__x000a_The Mons rappels expose you to a large cornice that overhangs the descent route and falls off every year. Cornice failures are unpredictable; however, they tend to fall when they are big (i.e., in the spring) and when temperatures are warm or after windy periods when a lot of new cornice growth has occurred. The party chose a reasonable day with respect to the cloud cover, but the cornice would have been much more solid if they had had a good overnight freeze. They also might have avoided problems if they had done the rappels at night or earlier in the morning._x000a__x000a_Unfortunately, on big traverses you often don’t have time to wait for perfect weather conditions or timing. This team rolled the dice and lost. Fortunately for them, a few summers earlier, the Banff Visitor Safety team had moved the bolted rappel route to a more protected location in order to decrease the cornice-fall exposure. The skiers were using the new, more protected rappel line, and the six skiers who were still on the rappels when the event occurred were thus sheltered from the cornice chunks instead of being directly in the line of fire, as they would have been on the old rappel route. "/>
    <n v="7"/>
    <m/>
    <m/>
    <m/>
    <m/>
    <m/>
    <m/>
    <m/>
    <m/>
    <m/>
    <m/>
    <m/>
    <m/>
    <x v="0"/>
    <n v="1"/>
    <m/>
    <x v="1"/>
    <x v="0"/>
    <x v="0"/>
    <x v="1"/>
    <x v="0"/>
    <x v="0"/>
    <m/>
    <m/>
    <x v="0"/>
    <m/>
    <m/>
    <m/>
    <x v="0"/>
    <x v="1"/>
    <m/>
    <m/>
    <m/>
    <x v="0"/>
    <m/>
    <m/>
    <m/>
    <m/>
    <n v="1"/>
    <n v="1"/>
    <x v="0"/>
    <m/>
    <m/>
    <m/>
    <m/>
    <m/>
    <m/>
    <m/>
    <m/>
    <m/>
    <m/>
    <m/>
    <m/>
    <x v="0"/>
    <m/>
    <m/>
    <m/>
    <m/>
    <m/>
    <m/>
    <m/>
    <m/>
    <n v="1"/>
    <m/>
    <m/>
    <m/>
    <m/>
    <m/>
    <m/>
    <m/>
    <m/>
    <x v="1"/>
    <m/>
    <m/>
    <m/>
    <m/>
    <m/>
    <m/>
    <m/>
    <m/>
    <m/>
    <m/>
    <n v="1"/>
    <m/>
    <m/>
    <m/>
    <m/>
    <m/>
    <m/>
    <m/>
  </r>
  <r>
    <x v="2320"/>
    <s v="Stranded on Mt. Hunter by Avalanche Danger _x000a_Alaska, Mt. Hunter, West Ridge"/>
    <x v="28"/>
    <s v="A climber departed Talkeetna on January 21 for a planned 65-day winter solo expedition on the west ridge of Mt. Hunter. At 7 a.m. on April 1, the Alaska Region Communication Center (ARCC) received an emergency notification and GPS coordinates from the climber’s SPOT device. At 10 a.m. the state’s Rescue Coordination Center deployed two aircraft from Alaska Air National Guard to the GPS location of the SPOT notification. A fixed-wing aircraft was able to establish radio communication with the climber from above a thick cloud layer. The climber said he was at approximately 8,600 feet on the west ridge and was not injured but was low on food and fuel. He was unable to ascend or descend due to avalanche conditions, and he requested evacuation._x000a__x000a_Weather prevented further rescue efforts for the remainder of April 1 and all of April 2. By this time, NPS mountaineering rangers Chris Erickson and Dave Weber and the park’s contract H125 helicopter both had returned to Talkeetna from work elsewhere and were able to assume control of the mission. At noon on April 3, pilot Andreas Hermansky and rangers Erickson and Weber executed a successful short- haul evacuation of the climber via rescue basket and returned him to Talkeetna._x000a__x000a_ANALYSIS_x000a__x000a_This climber was well prepared and traveled judiciously throughout his lengthy expedition. Even with ample arctic solo-expedition experience and sound logistical decision-making during his trip, the climber was stranded for nearly a week by a storm delivering high snowfall. As his supplies neared exhaustion at his camp on the ridge, he made, as he described it, “the horribly difficult decision” to call for a rescue. To his credit, this climber had contemplated myriad potential solutions and attempted numerous retreats before determining that he could not extract himself safely without assistance. (Source: Denali Mountaineering Rangers.) "/>
    <n v="7"/>
    <m/>
    <m/>
    <m/>
    <m/>
    <m/>
    <m/>
    <m/>
    <m/>
    <m/>
    <m/>
    <n v="1"/>
    <m/>
    <x v="0"/>
    <m/>
    <n v="1"/>
    <x v="1"/>
    <x v="1"/>
    <x v="1"/>
    <x v="1"/>
    <x v="0"/>
    <x v="0"/>
    <m/>
    <m/>
    <x v="1"/>
    <n v="1"/>
    <m/>
    <m/>
    <x v="0"/>
    <x v="1"/>
    <m/>
    <m/>
    <m/>
    <x v="0"/>
    <m/>
    <m/>
    <m/>
    <m/>
    <n v="1"/>
    <m/>
    <x v="0"/>
    <m/>
    <m/>
    <m/>
    <m/>
    <m/>
    <m/>
    <m/>
    <m/>
    <m/>
    <m/>
    <m/>
    <m/>
    <x v="0"/>
    <m/>
    <m/>
    <m/>
    <m/>
    <m/>
    <m/>
    <m/>
    <m/>
    <m/>
    <m/>
    <m/>
    <m/>
    <m/>
    <m/>
    <m/>
    <m/>
    <m/>
    <x v="1"/>
    <m/>
    <n v="1"/>
    <m/>
    <m/>
    <m/>
    <m/>
    <m/>
    <m/>
    <m/>
    <n v="1"/>
    <m/>
    <m/>
    <m/>
    <m/>
    <m/>
    <m/>
    <m/>
    <m/>
  </r>
  <r>
    <x v="2321"/>
    <s v="Stranded on Mt. Tupper – Inadequate Equipment _x000a_Canada, British Columbia, Glacier National Park, Mt. Tupper"/>
    <x v="28"/>
    <s v="On June 20, as a pair of climbers was ascending the south buttress of Mt. Tupper, wet, snowy conditions slowed their progress in the upper third of the route. The climbers did not bring ice axes and crampons for traversing the final snowy ledges to the west ridge near the top, nor did they carry bivouac gear. The pair realized they were a long ways from the top and that they were unprepared to retreat or continue. They stopped on a sloping, three-meter-wide ledge and called Jasper dispatch for a rescue. A Parks Canada Visitor Safety team responded via helicopter, and both climbers were slung out._x000a__x000a_ANALYSIS_x000a__x000a_As mountaineering routes dry off at the beginning of the climbing season, one needs to remember there may still be lots of snow lingering on ledges. The previous week had brought much rainfall, so there was a lot of moisture running down the mountain. The quartzite on Mt. Tupper is generally quite solid, but much of it is covered with a thin veneer of lichen that becomes very slippery when wet. Had the climbing party taken more time to scope their intended route, they would have seen dark water streaks in most of the corners, indicating the route was not dry. They also did not bring the appropriate gear to complete the route (ice axe and crampons). "/>
    <n v="4"/>
    <m/>
    <m/>
    <m/>
    <m/>
    <m/>
    <m/>
    <m/>
    <m/>
    <m/>
    <m/>
    <m/>
    <m/>
    <x v="0"/>
    <n v="1"/>
    <m/>
    <x v="1"/>
    <x v="1"/>
    <x v="1"/>
    <x v="1"/>
    <x v="0"/>
    <x v="0"/>
    <m/>
    <m/>
    <x v="0"/>
    <m/>
    <m/>
    <m/>
    <x v="0"/>
    <x v="1"/>
    <m/>
    <m/>
    <m/>
    <x v="0"/>
    <m/>
    <m/>
    <m/>
    <m/>
    <m/>
    <m/>
    <x v="0"/>
    <m/>
    <m/>
    <m/>
    <m/>
    <m/>
    <m/>
    <m/>
    <m/>
    <m/>
    <m/>
    <m/>
    <m/>
    <x v="0"/>
    <m/>
    <m/>
    <m/>
    <m/>
    <m/>
    <m/>
    <m/>
    <m/>
    <m/>
    <m/>
    <m/>
    <m/>
    <m/>
    <m/>
    <m/>
    <m/>
    <n v="1"/>
    <x v="1"/>
    <m/>
    <n v="1"/>
    <m/>
    <m/>
    <m/>
    <m/>
    <m/>
    <m/>
    <m/>
    <m/>
    <m/>
    <n v="1"/>
    <m/>
    <m/>
    <m/>
    <m/>
    <m/>
    <m/>
  </r>
  <r>
    <x v="2322"/>
    <s v="Swinging Fall on Sport Climb _x000a_Arizona, Jacks Canyon"/>
    <x v="28"/>
    <s v="Toward the end of a full day of climbing, a group headed to the Slot Machine, a prominent feature of the Casino Cliffs in Jacks Canyon. One climber, Person 3, attempted Slots O Fun, a 5.10a limestone sport route, approximately 35 feet high, with four bolts and a bolted anchor. Person 2 was belaying. Person 3 was able to place quickdraws on the first three bolts, but was unable to finish the climb._x000a_Person 1, 32 years old and moderately experienced, then attempted the route, clipping the three preplaced quickdraws. As he moved beyond the third piece of protection, he climbed up and sideways. He was a full body length above and half a body length lateral to his last piece of protection when he slipped and fell approximately 15 feet. Person 2, a 26-year-old, moderately experienced climber, arrested his fall, but during the fall Person 1 caught his left foot on the rock and sustained an ankle ligament injury and fractured talus. A group of climbers carried Person 1 about a mile back to camp, and the climber sought treatment the next morning._x000a_ANALYSIS_x000a_This route was above the skill level of the group, and after climbing all day the climbers were tired and their judgment was impaired; they would have been better off trying this route another day. Climbing laterally to the line of bolts resulted in a swinging fall and contributed to the mechanism of injury; remaining in line with the protection helps minimize this risk. The belayer also felt the “catch was not as soft as it should have been, accelerating the climber’s collision with the wall.” (Source: Anonymous member of the climbing team.)"/>
    <n v="7"/>
    <m/>
    <m/>
    <m/>
    <n v="1"/>
    <n v="1"/>
    <m/>
    <m/>
    <m/>
    <m/>
    <n v="1"/>
    <m/>
    <m/>
    <x v="0"/>
    <n v="1"/>
    <m/>
    <x v="1"/>
    <x v="1"/>
    <x v="0"/>
    <x v="1"/>
    <x v="1"/>
    <x v="0"/>
    <m/>
    <n v="1"/>
    <x v="0"/>
    <m/>
    <m/>
    <m/>
    <x v="0"/>
    <x v="0"/>
    <m/>
    <m/>
    <m/>
    <x v="0"/>
    <m/>
    <m/>
    <m/>
    <m/>
    <m/>
    <m/>
    <x v="0"/>
    <m/>
    <m/>
    <m/>
    <m/>
    <m/>
    <m/>
    <m/>
    <m/>
    <m/>
    <m/>
    <m/>
    <m/>
    <x v="0"/>
    <m/>
    <n v="1"/>
    <m/>
    <m/>
    <m/>
    <m/>
    <m/>
    <n v="1"/>
    <m/>
    <m/>
    <m/>
    <m/>
    <m/>
    <m/>
    <m/>
    <m/>
    <m/>
    <x v="1"/>
    <m/>
    <m/>
    <m/>
    <m/>
    <m/>
    <m/>
    <m/>
    <m/>
    <m/>
    <m/>
    <m/>
    <m/>
    <m/>
    <m/>
    <m/>
    <m/>
    <m/>
    <m/>
  </r>
  <r>
    <x v="2323"/>
    <s v="Unroped Fall From Alpine Ridge _x000a_California, Sierra Nevada, Bear Creek Spire"/>
    <x v="28"/>
    <s v="On the afternoon of September 18, a two-person party was near the summit of Bear Creek Spire (13,726 feet) after climbing the east ridge, one of the longest routes in the Sierra (5.8 and more than 20 pitches, if the entire route is belayed). Although the party carried a rope and had used it for some of the more difficult sections of the route, they were unroped as they approached the summit. Leading the way was Maria Birukova, a 26-year- old, experienced climber with a number of California alpine routes under her belt. A large portion of rock “broke from under her feet” and she fell approximately 800 to 1,000 feet. Her body was recovered by search and rescue personnel two days later. (Sources: Inyo County SAR report, Supertopo, Rock and Ice.)_x000a_ANALYSIS_x000a_This is the first report we’ve published about an accident on the east ridge of Bear Creek Spire. Although regarded as a good route, it’s not as popular as the peak’s northeast ridge or the north arête, and a number of trip reports note the rock quality being poorer than on the more popular lines. The terrain was well within the victim’s abilities and experience level. It’s possible that incoming weather or the lateness of the day influenced the climbers’ decisions to climb unroped through relatively easy terrain._x000a_Long alpine ridges frequently require altnernating between a number of techniques, including climbing unroped, simul-climbing, and belaying individual pitches. There are risks with each approach, and climbers must balance the relative safety of each versus the pressures of time and weather as they move up a route. Shortening the rope with a “Kiwi coil” (see photo) can allow climbers to move together over complex terrain and still place intermediate protection or use natural features for protection against a catastrophic fall, without creating excess rope drag or rockfall danger. Some trip reports indicate the final section of Bear Creek Spire’s east ridge can be climbed using a “picket fence” method to weave the rope among natural rock features, protecting to a degree. (Source: The Editors.)   FATAL UNROPED FALLS ON EVOLUTION TRAVERSE AND IN KINGS CANYON NATIONAL PARK: In early September, Julia Mackenzie, 30, fell during an attempt on the Evolution Traverse, likely because of a loose hold. She was climbing with a partner but was unroped. In mid-September, Alfred Kwok, 50, was discovered to have fallen on the upper southwest face of Deerhorn Mountain during a solo backcountry trip. The exact circumstances of these fatal falls are not known.\"/>
    <n v="6"/>
    <m/>
    <m/>
    <m/>
    <n v="2"/>
    <m/>
    <n v="1"/>
    <m/>
    <m/>
    <m/>
    <m/>
    <n v="1"/>
    <m/>
    <x v="1"/>
    <m/>
    <m/>
    <x v="1"/>
    <x v="1"/>
    <x v="1"/>
    <x v="1"/>
    <x v="0"/>
    <x v="0"/>
    <m/>
    <m/>
    <x v="1"/>
    <n v="1"/>
    <m/>
    <m/>
    <x v="0"/>
    <x v="1"/>
    <m/>
    <m/>
    <m/>
    <x v="0"/>
    <m/>
    <m/>
    <m/>
    <m/>
    <m/>
    <m/>
    <x v="0"/>
    <m/>
    <m/>
    <m/>
    <m/>
    <m/>
    <m/>
    <m/>
    <m/>
    <m/>
    <m/>
    <m/>
    <m/>
    <x v="0"/>
    <m/>
    <m/>
    <m/>
    <m/>
    <m/>
    <m/>
    <m/>
    <m/>
    <m/>
    <m/>
    <m/>
    <n v="1"/>
    <m/>
    <m/>
    <m/>
    <m/>
    <m/>
    <x v="1"/>
    <m/>
    <m/>
    <m/>
    <m/>
    <m/>
    <m/>
    <m/>
    <m/>
    <m/>
    <m/>
    <m/>
    <m/>
    <m/>
    <m/>
    <n v="1"/>
    <m/>
    <m/>
    <m/>
  </r>
  <r>
    <x v="2324"/>
    <s v="‘Sticky’ Cam Pulls Out _x000a_West Virginia, New River Gorge, Bridge Buttress"/>
    <x v="28"/>
    <s v="On the afternoon of May 22, a female climber (age unknown) was attempting to lead the route Layback, a 5.9+ trad climb at the popular Bridge Buttress area. The climber took a short fall, loading her highest piece, a finger-size cam, which then pulled from the placement. The climber’s fall continued approximately 12 feet onto a ledge, with the initial impact being absorbed by her right foot, before the climber inverted and her fall was arrested just prior to hitting the ground._x000a_The initial impact resulted in an open fracture that displaced the right foot laterally, exposed and damaged portions of her lower tibia and fibula, severed surrounding connective tissue, and introduced a large amount of environmental debris to the wound. After lowering the climber to the ground, the belayer conducted initial care for the injured limb, assessing for circulation, sensation, and movement (which were all intact). Additionally, he supported the injured limb, shielded it from the climber in an effort to calm her, and called for assistance. Responders transported the patient to an ambulance. (Source: Jeff Hearn, New River Alliance of Climbers.)_x000a_ANALYSIS_x000a_Post-accident inspection of the spring-loaded camming device (SLCD) that pulled out showed no significant physical damage, deformation, or misalignment of any parts. However, the movement of the cam lobes on the axle was slow and unresponsive. During a fall, a cam’s springs and the friction between the lobes and the rock are what hold the cam in place before the downward force on the cam stem translates into outward force on the lobes. “Sticky” cams with reduced motion in the lobes thus are easier to pull out of a crack, especially in slippery or polished rock. To ensure optimal performance, SLCDs should be regularly inspected, cleaned, and lubricated (using a wax- or graphite-based lubricant), and the trigger wires should be straightened so the lobes open and contract easily and smoothly. (Source: The Editors.)"/>
    <n v="3"/>
    <m/>
    <m/>
    <m/>
    <m/>
    <m/>
    <m/>
    <m/>
    <m/>
    <m/>
    <m/>
    <m/>
    <m/>
    <x v="0"/>
    <n v="1"/>
    <m/>
    <x v="1"/>
    <x v="1"/>
    <x v="0"/>
    <x v="0"/>
    <x v="0"/>
    <x v="0"/>
    <m/>
    <m/>
    <x v="0"/>
    <m/>
    <m/>
    <m/>
    <x v="0"/>
    <x v="0"/>
    <m/>
    <m/>
    <m/>
    <x v="0"/>
    <m/>
    <m/>
    <m/>
    <m/>
    <m/>
    <m/>
    <x v="0"/>
    <m/>
    <m/>
    <m/>
    <m/>
    <m/>
    <m/>
    <m/>
    <m/>
    <m/>
    <m/>
    <m/>
    <m/>
    <x v="0"/>
    <m/>
    <m/>
    <m/>
    <m/>
    <m/>
    <m/>
    <m/>
    <m/>
    <m/>
    <m/>
    <m/>
    <m/>
    <m/>
    <m/>
    <m/>
    <m/>
    <m/>
    <x v="1"/>
    <m/>
    <m/>
    <m/>
    <m/>
    <m/>
    <m/>
    <m/>
    <m/>
    <m/>
    <m/>
    <n v="1"/>
    <m/>
    <m/>
    <m/>
    <m/>
    <m/>
    <m/>
    <m/>
  </r>
  <r>
    <x v="2325"/>
    <s v="Take' Leads to Two Cams Pulling Out _x000a_Colorado, Eldorado Canyon, West Ridge"/>
    <x v="28"/>
    <s v="On April 3, a 23-year-old female climber was climbing Sooberb (5.10c). Nearing the crux, a significant overhang split by a hand crack, the climber placed two pieces, one of which was a cam with only two lobes engaged. Fearing she might pump out on the crux above, she decided to rest by hanging from the rope clipped to the higher of the two cams, which looked more solid. That piece pulled out, as did the one below, and the climber fell 20 to 25 feet and sustained an ankle injury. Rocky Mountain Rescue Group performed the difficult technical rescue, which involved 25 people, several lowers, a long scree descent, and a river crossing._x000a_ANALYSIS_x000a_Resting by hanging from traditional (removable) protection is not the same as clipping the rope to a quickdraw on a bolt and yelling “take!” When placing your own gear, you must be very sure a piece is solid before weighting it. If the pump clock is ticking, don’t clip a suspect piece with your rope (which adds extra slack if the piece fails), but instead downclimb to a lower placement or stance. If you must rest on a suspect piece, clip into it directly instead of using the rope. This is also a good reminder to place gear frequently before a crux, even if the terrain is relatively easy. (Sources: Eldorado Canyon State Park, Drew Hildner of Rocky Mountain Rescue Group, and the Editors.)"/>
    <n v="3"/>
    <m/>
    <m/>
    <n v="1"/>
    <m/>
    <m/>
    <m/>
    <m/>
    <m/>
    <m/>
    <m/>
    <m/>
    <m/>
    <x v="0"/>
    <n v="1"/>
    <m/>
    <x v="1"/>
    <x v="1"/>
    <x v="0"/>
    <x v="0"/>
    <x v="0"/>
    <x v="0"/>
    <m/>
    <m/>
    <x v="0"/>
    <m/>
    <m/>
    <m/>
    <x v="0"/>
    <x v="0"/>
    <m/>
    <m/>
    <m/>
    <x v="0"/>
    <m/>
    <m/>
    <m/>
    <m/>
    <m/>
    <m/>
    <x v="0"/>
    <m/>
    <m/>
    <m/>
    <m/>
    <m/>
    <m/>
    <m/>
    <m/>
    <m/>
    <m/>
    <m/>
    <m/>
    <x v="0"/>
    <m/>
    <m/>
    <m/>
    <m/>
    <m/>
    <m/>
    <m/>
    <m/>
    <m/>
    <m/>
    <m/>
    <m/>
    <m/>
    <m/>
    <m/>
    <m/>
    <m/>
    <x v="1"/>
    <m/>
    <m/>
    <m/>
    <m/>
    <m/>
    <m/>
    <m/>
    <m/>
    <m/>
    <n v="1"/>
    <m/>
    <m/>
    <m/>
    <m/>
    <m/>
    <m/>
    <m/>
    <m/>
  </r>
  <r>
    <x v="2326"/>
    <s v="Anchor Failure – Poor Rock, No Backup _x000a_Utah, Canyonlands National Park, Maze District"/>
    <x v="28"/>
    <s v="On May 25, Brent Blakenburg (30), Jason Bernard (36), Sean Finnegan (27), and Daniel Coldfelter (36) were camped near the Hans Flat Ranger Station in the Maze District of Canyonlands National Park. The Maze is well known for its remote location (about 40 miles from the nearest paved road). In the morning, Bernard began checking out a bouldering route at the base of a 50-foot sandstone outcropping. A summary based on Bernard’s notes follows._x000a_We had been looking at possible routes up several faces on the rock, and eventually Dan and I decided to see if we could anchor a top-rope and attempt a possible first ascent on this bulging mound. Right above the most viable route was an amazing horn. I wrapped 10 feet of webbing, tied with a water knot, around a three-foot hunk of the rock; there was a perfect crease to lock the webbing into position. I attached a quick-link and prepared the rope. As I dropped the top-rope to the ground, Dan and I spoke briefly about setting up a backup anchor but decided there were not any reliable gear placements. And the horn appeared bomber._x000a_I weighted the rope to test it while standing on the ground, then Dan tied in and began climbing. He had some trouble with the beginning moves, resulting in a few swinging falls, and asked me to tie in. I also took a swinging fall on the sandy, traversing route. I weighted the rope again on a fall as I moved toward the anchor, cleaning off about eight grapefruit-size holds as I went. After completing the route, I was lowered off the climb._x000a_Brent now tied in. When he was about 30 feet above the ground, a handhold broke and Brent fell off. Sean, who was belaying, caught the fall. However, the horn that had been slung as an anchor, plus a three- foot-wide section of the surrounding rock, sheared off the wall. Brent fell to the ground, narrowly missing being crushed by the blocks falling around him._x000a_Brent remained conscious and moved under his own power away from the base of the climb. An initial scan found blood on his head, a bloody nose, and a thigh laceration. He pointed out that his left ankle was disfigured, so Sean removed the climbing shoe from that foot. As the shoe was removed, the pad of Brent's heel fell into my hand, exposing muscle and bone. We used clothing and a towel to bind up Brent's ankle and heel, and quickly prepared to evacuate. During the 40-mile drive out of the backcountry, I was able to connect with emergency services via my cell phone. An ambulance met us en route and determined that an airlift to the hospital in Grand Junction was warranted, given the extent of Brent's injuries. He reached the hospital only two hours after the accident and recovered well._x000a_ANALYSIS_x000a_“Looking at the scene of the accident later that day, it was easy to see there were mistakes made in choosing the horn as a top-rope anchor, and we probably should not have even tried climbing [in this area] at all due to the loose rock.” A backup might have prevented Blakenburg’s ground fall, but he also might have been hit by a large piece of rock if he hadn’t fallen out of its way; a boulder impacted right where he’d been climbing. The bottom line: Some rock just isn’t meant to be climbed._x000a_These climbers correctly completed an assessment of Blakenburg’s injuries prior to evacuation. A full patient assessment is important to avoid overlooking injuries. Disfigured limbs or bloody wounds often distract from other potentially serious issues, such as neck and spinal injuries, especially in ground falls. (Sources: Jason Bernard and the Editors.)"/>
    <n v="7"/>
    <m/>
    <m/>
    <m/>
    <n v="2"/>
    <m/>
    <n v="2"/>
    <m/>
    <m/>
    <m/>
    <m/>
    <m/>
    <m/>
    <x v="0"/>
    <n v="1"/>
    <m/>
    <x v="1"/>
    <x v="1"/>
    <x v="0"/>
    <x v="1"/>
    <x v="0"/>
    <x v="1"/>
    <m/>
    <m/>
    <x v="0"/>
    <m/>
    <m/>
    <m/>
    <x v="0"/>
    <x v="0"/>
    <m/>
    <m/>
    <m/>
    <x v="0"/>
    <m/>
    <m/>
    <m/>
    <m/>
    <m/>
    <m/>
    <x v="0"/>
    <m/>
    <m/>
    <m/>
    <m/>
    <m/>
    <m/>
    <m/>
    <m/>
    <m/>
    <m/>
    <m/>
    <m/>
    <x v="0"/>
    <m/>
    <m/>
    <m/>
    <m/>
    <m/>
    <m/>
    <m/>
    <m/>
    <m/>
    <m/>
    <n v="1"/>
    <n v="1"/>
    <m/>
    <n v="1"/>
    <m/>
    <m/>
    <m/>
    <x v="1"/>
    <n v="1"/>
    <m/>
    <m/>
    <m/>
    <m/>
    <m/>
    <m/>
    <m/>
    <m/>
    <m/>
    <n v="1"/>
    <m/>
    <m/>
    <m/>
    <m/>
    <m/>
    <m/>
    <m/>
  </r>
  <r>
    <x v="2327"/>
    <s v="Avalanche _x000a_New Hampshire, Mt. Washington, Tuckerman Ravine"/>
    <x v="28"/>
    <s v="Two climbers and three skiers were involved in an avalanche in Tuckerman Ravine on Sunday, January 17. The two climbers, both from Canada, were ascending a gully called the Chute on the left side of the ravine. Four skiers and an avalanche class were nearby at the time. Just before 1 p.m., the pair climbed over an old fracture line, a foot to a foot and a half high, and continued into softer snow. After ascending approximately 30 feet through deeper snow, the climber in front felt that the slope might be unstable and decided to turn around. As they turned to descend, the slope fractured about 75 to 100 feet above them and approximately 75 to 100 feet wide. The two climbers were carried most of the distance to the ravine floor. Three nearby skiers also were caught and carried varying distances by the debris._x000a_One of the two climbers sustained non-life-threatening injuries and was treated and released by snow ranger staff and the Mt. Washington Volunteer Ski Patrol. One of the skiers also received non-life-threatening injuries._x000a_ANALYSIS_x000a_The Mt. Washington Observatory reported 5.5 inches of snow on the summit during the previous day, with around four inches falling at Hermit Lake at the base of Tuckerman Ravine. Summit winds blew 40–60 mph overnight from the west. The wind diminished to 20 mph as visitors began to enter Tuckerman. An avalanche bulletin posted on Saturday morning had accurately described recent and upcoming snowfall and wind loading in the area._x000a_Although everyone involved in this incident was appropriately clothed for winter conditions and some of the individuals were equipped and trained to apply first aid to the injured, none of the five people caught in the avalanche was wearing beacons or carrying avalanche rescue gear. Sadly, this is not unusual in our terrain. Frequently, climbers leave behind avalanche rescue gear to save weight, leaving no quick course of action should burial occur._x000a_Given the clustering of users near the Chute, it seems safe to assume that the “social proof” heuristic was at play. Following some discussion, the avalanche class chose to travel in steep terrain beneath a recently loaded slope. They were followed by the party of two climbers and the three skiers. Whether due to the easier travel following in someone else’s boot track, the erroneous assumption that a slope is safe because someone else already has traveled it, or the belief that other travelers know more than you, this behavior is all too common in Tuckerman Ravine._x000a_Additional challenges exist when trying to rebalance risk on a continual basis, based on the actions of others outside your control. Mt. Washington has very concentrated avalanche terrain and a high amount of visitation. Your party’s movements may be under tight control and stay within your chosen level of accepted risk, but only in the absence of other, more unpredictable people. An associated concern is the challenge of spreading out to reduce overall risk in a relatively confined area._x000a_The two climbers overlooked a red flag when they climbed over a recently reloaded crown line and onto a slope that rises from 40° to 45° or more. Moreover, all parties involved in the Chute incident crossed beneath this slope within four hours of a period of active loading. While everyone chooses their own level of acceptable risk, it is unclear whether all parties involved had sought the information needed to make an informed decision by reading the posted General Avalanche Bulletin or seeking recent weather data. (Source: Mount Washington Avalanche Center.)"/>
    <n v="4"/>
    <m/>
    <m/>
    <m/>
    <m/>
    <m/>
    <m/>
    <m/>
    <m/>
    <m/>
    <m/>
    <m/>
    <m/>
    <x v="0"/>
    <n v="1"/>
    <m/>
    <x v="1"/>
    <x v="1"/>
    <x v="0"/>
    <x v="1"/>
    <x v="0"/>
    <x v="0"/>
    <m/>
    <m/>
    <x v="0"/>
    <m/>
    <m/>
    <m/>
    <x v="0"/>
    <x v="1"/>
    <m/>
    <m/>
    <m/>
    <x v="0"/>
    <m/>
    <m/>
    <m/>
    <m/>
    <n v="1"/>
    <m/>
    <x v="0"/>
    <m/>
    <m/>
    <m/>
    <m/>
    <m/>
    <m/>
    <m/>
    <m/>
    <m/>
    <m/>
    <m/>
    <m/>
    <x v="0"/>
    <m/>
    <m/>
    <m/>
    <m/>
    <m/>
    <m/>
    <m/>
    <m/>
    <m/>
    <m/>
    <m/>
    <m/>
    <m/>
    <m/>
    <m/>
    <m/>
    <m/>
    <x v="1"/>
    <m/>
    <m/>
    <m/>
    <m/>
    <m/>
    <m/>
    <n v="1"/>
    <m/>
    <m/>
    <m/>
    <m/>
    <m/>
    <m/>
    <m/>
    <m/>
    <m/>
    <m/>
    <m/>
  </r>
  <r>
    <x v="2328"/>
    <s v="Benighted and Stranded _x000a_New Hampshire, White Mountain National Forest, Cannon Cliff"/>
    <x v="28"/>
    <s v="On November 19, two men in their 20s started up a long climb in the Vertigo area. The pair had a single rope and adequate clothing for a full day out. After the first four or five pitches of most routes in this area of Cannon, the climbing tends to peter into brushy ledges punctuated by short slabs, and route-finding can become difficult. By nighttime the pair was still climbing. Both climbers felt that retreat wasn’t an option. Late at night, about 200 feet from the top of the cliff, the climbers called Fish and Game to request a rescue. Six members of Mountain Rescue Service hiked up the backside of Cannon and set up a haul system, which they used to pull up the stranded climbers. They all reached the road by midmorning._x000a_ANALYSIS_x000a_This scenario is not uncommon on Cannon. The upper sections of the cliff are loose and route-finding is difficult. Carrying a tagline to expedite retreats is a good idea, but it’s also possible to rappel the first half of many routes with a single 70-meter rope—most pitches are short, having been climbed mainly in the 1970s, and many safe fixed anchors exist. By the time the rescue team arrived, rain and high wind had moved in. In late November, with short days and very cold nights, good judgment becomes even more important on long routes like this. Bailing off a climb can be more daunting than finishing, but keeping this avenue open is an important part of any climbing day. (Source Michael Wejchert, Mountain Rescue Service.)"/>
    <n v="4"/>
    <m/>
    <m/>
    <m/>
    <n v="2"/>
    <m/>
    <m/>
    <m/>
    <m/>
    <m/>
    <m/>
    <m/>
    <m/>
    <x v="0"/>
    <m/>
    <n v="1"/>
    <x v="1"/>
    <x v="1"/>
    <x v="0"/>
    <x v="0"/>
    <x v="0"/>
    <x v="0"/>
    <m/>
    <m/>
    <x v="0"/>
    <m/>
    <m/>
    <m/>
    <x v="0"/>
    <x v="0"/>
    <m/>
    <m/>
    <m/>
    <x v="0"/>
    <m/>
    <m/>
    <m/>
    <m/>
    <m/>
    <m/>
    <x v="0"/>
    <m/>
    <m/>
    <m/>
    <m/>
    <m/>
    <m/>
    <m/>
    <m/>
    <m/>
    <m/>
    <m/>
    <m/>
    <x v="0"/>
    <m/>
    <m/>
    <m/>
    <m/>
    <m/>
    <m/>
    <m/>
    <m/>
    <m/>
    <m/>
    <m/>
    <m/>
    <m/>
    <m/>
    <m/>
    <m/>
    <m/>
    <x v="1"/>
    <m/>
    <n v="1"/>
    <m/>
    <m/>
    <m/>
    <m/>
    <m/>
    <m/>
    <m/>
    <m/>
    <m/>
    <m/>
    <m/>
    <m/>
    <m/>
    <m/>
    <n v="1"/>
    <m/>
  </r>
  <r>
    <x v="2329"/>
    <s v="Broken Hold – Inadequate Protection _x000a_New Hampshire, North Conway, Humphrey's Ledge"/>
    <x v="28"/>
    <s v="On May 28, a party was climbing at Humphrey’s Ledge, just outside of North Conway. The leader was attempting a climb called Sting Like a Butterfly, an obscure 5.10. A handhold broke as the climber was pulling through the crux of the route and the climber fell. As he did, a cam he’d placed in a loose flake pulled loose. The climber hit the slab below, breaking his femur. A team from the Mountain Rescue Service was mobilized, and they lowered the injured climber in a rescue litter after stabilizing him._x000a_ANALYSIS_x000a_Humphrey’s Ledge is notorious for sections of rotten rock. While breaking a handhold could happen at any crag, special care must be taken when attempting a climb at or close to one’s limit on bad rock or on routes that do not see frequent traffic. Testing holds, taking care to place protection in the most solid rock available, and never climbing too far above marginal gear are all part of a larger contingency plan, but perhaps most important is staying in control to avoid a fall that might result in injury—including downclimbing when necessary. (Source Michael Wejchert, Mountain Rescue Service.)"/>
    <n v="5"/>
    <m/>
    <m/>
    <m/>
    <m/>
    <m/>
    <m/>
    <m/>
    <m/>
    <m/>
    <m/>
    <m/>
    <m/>
    <x v="0"/>
    <n v="1"/>
    <m/>
    <x v="1"/>
    <x v="1"/>
    <x v="0"/>
    <x v="0"/>
    <x v="0"/>
    <x v="0"/>
    <m/>
    <m/>
    <x v="0"/>
    <m/>
    <m/>
    <m/>
    <x v="0"/>
    <x v="0"/>
    <m/>
    <m/>
    <m/>
    <x v="0"/>
    <m/>
    <m/>
    <m/>
    <m/>
    <m/>
    <m/>
    <x v="0"/>
    <m/>
    <m/>
    <m/>
    <m/>
    <m/>
    <m/>
    <m/>
    <m/>
    <m/>
    <m/>
    <m/>
    <m/>
    <x v="0"/>
    <m/>
    <m/>
    <m/>
    <m/>
    <m/>
    <m/>
    <m/>
    <m/>
    <m/>
    <m/>
    <m/>
    <n v="1"/>
    <m/>
    <m/>
    <m/>
    <m/>
    <m/>
    <x v="0"/>
    <m/>
    <m/>
    <m/>
    <m/>
    <m/>
    <m/>
    <m/>
    <m/>
    <m/>
    <m/>
    <n v="1"/>
    <m/>
    <m/>
    <m/>
    <m/>
    <m/>
    <m/>
    <m/>
  </r>
  <r>
    <x v="2330"/>
    <s v="Deep Water Soloing Injury _x000a_West Virginia, Summersville Lake, Rats Hole"/>
    <x v="28"/>
    <s v="At 7 p.m. on August 23, Jesse Grupper (age 18) was attempting an unclimbed project (now 5.13d) during the first deep water solo competition on real rock in the United States: PsicoRoc 2016 at Summersville Lake. After successfully negotiating the climb to the final move, Grupper fell approximately 55 feet and landed feet-first in the water below._x000a_Multiple witnesses reported that Grupper seemed to bend forward just before impact, causing his upper body and head to impact the water at a slight angle. Upon surfacing, he was picked up by an event watercraft, whose driver immediately called for the medical team to evaluate Grupper. He was transferred to the medical support boat, evaluated for injuries, and evacuated to a nearby hospital. Grupper was determined to have suffered a concussion and a broken tooth from the impact of the fall. (Sources: Seth Hawkins, MD, and Deb Simon, RN, Vertical Medicine Resources.)_x000a_ANALYSIS_x000a_This fall was from a height greater than previous ones during the competition, and the additional height was most likely the primary cause of the injury. Grupper may have expected an earlier landing and looked down in anticipation, causing his upper torso to angle forward and impact the water upon entry. During the rescue, the climber’s spinal motion was restricted but not immobilized, following new guidelines for out-of-hospital trauma care. (Source: R. Bryan Simon.)"/>
    <n v="4"/>
    <m/>
    <n v="1"/>
    <m/>
    <m/>
    <m/>
    <m/>
    <m/>
    <m/>
    <m/>
    <m/>
    <m/>
    <m/>
    <x v="0"/>
    <n v="1"/>
    <m/>
    <x v="0"/>
    <x v="1"/>
    <x v="1"/>
    <x v="1"/>
    <x v="0"/>
    <x v="0"/>
    <m/>
    <m/>
    <x v="1"/>
    <n v="1"/>
    <m/>
    <m/>
    <x v="0"/>
    <x v="0"/>
    <m/>
    <m/>
    <m/>
    <x v="0"/>
    <m/>
    <m/>
    <m/>
    <m/>
    <m/>
    <m/>
    <x v="0"/>
    <m/>
    <m/>
    <m/>
    <m/>
    <m/>
    <m/>
    <m/>
    <m/>
    <m/>
    <m/>
    <m/>
    <m/>
    <x v="0"/>
    <m/>
    <m/>
    <m/>
    <m/>
    <m/>
    <m/>
    <m/>
    <m/>
    <m/>
    <m/>
    <m/>
    <m/>
    <m/>
    <m/>
    <m/>
    <m/>
    <m/>
    <x v="1"/>
    <m/>
    <m/>
    <m/>
    <m/>
    <m/>
    <m/>
    <m/>
    <m/>
    <m/>
    <m/>
    <m/>
    <m/>
    <m/>
    <n v="1"/>
    <m/>
    <m/>
    <m/>
    <m/>
  </r>
  <r>
    <x v="2331"/>
    <s v="Exposure, Hypothermia _x000a_Washington, Mt.Rainier, Gibraltar Ledges"/>
    <x v="28"/>
    <s v="About 10 p.m. on March 26, people at Camp Muir notified rangers that two climbers had not returned from their summit bid and their gear was still in the shelter. At 9:30 a.m., Monique Richard, 41, could be heard yelling for help above Camp Muir._x000a_After she was helped down to camp, she said that she and her partner, Arvid Lahti, 58, had been caught in a storm while descending. They sought shelter below a ridge near Gibraltar Ledges, but Lahti succumbed overnight from hypothermia. The storm had included wind gusts estimated to 83 mph and temperatures near 0°F. Richard also suffered from hypothermia but survived. Rescuers found Lahti’s body at about 10,600 feet, 400 vertical feet above Camp Muir._x000a_ANALYSIS_x000a_Lahti and Richard were both experienced climbers who had completed multiple high-altitude peaks. (Lahti was a well-known Norwegian mountaineer.) As visitors to the area, they may have been on a tight time schedule. However, they should have paid closer attention to the weather forecast, which called for a significant winter storm to start during the afternoon of their climb. They may not have seen this forecast, or perhaps the reasonably good weather at Camp Muir on the morning of their ascent prompted them to attempt a rapid climb and descent, before the storm arrived. It’s also possible their background led them to underestimate a winter climb of Rainier, which requires good conditions, stable weather, and the clothing and equipment to survive an unexpected storm or delay. (Sources: Mt. Rainier National Park, media accounts, and the Editors.)"/>
    <n v="6"/>
    <m/>
    <m/>
    <m/>
    <m/>
    <m/>
    <n v="1"/>
    <n v="1"/>
    <m/>
    <m/>
    <m/>
    <n v="1"/>
    <m/>
    <x v="0"/>
    <n v="1"/>
    <m/>
    <x v="1"/>
    <x v="0"/>
    <x v="0"/>
    <x v="1"/>
    <x v="0"/>
    <x v="0"/>
    <m/>
    <m/>
    <x v="0"/>
    <m/>
    <m/>
    <m/>
    <x v="0"/>
    <x v="1"/>
    <m/>
    <m/>
    <m/>
    <x v="0"/>
    <m/>
    <m/>
    <m/>
    <m/>
    <m/>
    <m/>
    <x v="0"/>
    <m/>
    <m/>
    <n v="1"/>
    <m/>
    <m/>
    <m/>
    <m/>
    <m/>
    <m/>
    <m/>
    <m/>
    <m/>
    <x v="0"/>
    <m/>
    <m/>
    <m/>
    <m/>
    <m/>
    <m/>
    <m/>
    <m/>
    <m/>
    <m/>
    <m/>
    <m/>
    <m/>
    <m/>
    <m/>
    <m/>
    <m/>
    <x v="1"/>
    <m/>
    <m/>
    <m/>
    <m/>
    <m/>
    <m/>
    <m/>
    <m/>
    <n v="1"/>
    <m/>
    <m/>
    <m/>
    <m/>
    <m/>
    <m/>
    <m/>
    <m/>
    <m/>
  </r>
  <r>
    <x v="2332"/>
    <s v="Fall on Ice – Using Microspikes Instead of Crampons _x000a_New York, Adirondacks, Haystack Mountain"/>
    <x v="28"/>
    <s v="I organized a trip to the High Peaks region of the Adirondacks for March. The plan was to summit Mt. Haystack, Saddleback Mountain, and Basin Mountain in one day, under late-winter conditions, in order to simulate a long alpine climb. There were nine people in our party, mostly from the D.C. area, with varying degrees of experience. Although I had decades of backcountry travel under my belt, including eight years in the military, I was relatively new to mountaineering, but I had completed a winter ascent of Mt. Marcy, the highest peak in the Adirondacks, the previous year. As the trip leader (age 35), I had decided that we did not need ropes and harnesses, but I told each climber to bring the required winter gear, including snowshoes, crampons, and ice axe._x000a__x000a_We planned to summit Mt. Haystack, eight miles from the trailhead, by way of Little Haystack, a subordinate peak just to the north. It was clear but cold (20°F) at the trailhead. We started off on snowshoes but switched to crampons where the trail to Little Haystack split off. Once we reached the summit of Little Haystack, we took a break to assess the route ahead: a steep and rocky descent into a col before a scramble up to Mt. Haystack’s summit. Much of the rock was covered with ice, and three members of our party were uncomfortable with the conditions and turned back. Among the six of us who decided to press on was my younger brother, Chris, who was wearing Kahtoola Microspikes rather than crampons._x000a_As we began the difficult descent of Little Haystack, we had not gone 50 feet when my brother, directly behind me, started sliding. I intentionally fell on top of him, hoping to stop his slide and arrest both of us with my ice axe and crampons. Instead, we both continued to slide. My brother was able to grab a rock to stop himself. Having lost my grip on my ice axe, I continued sliding until I forcefully planted my right crampon onto a rock outcropping. I stopped just a few feet short of a cliff._x000a_When I rolled over, I saw that my right foot had flopped over, and trying to stand was very painful. We tried to call 911 but couldn’t get a cell signal. Soon another hiker came along and pressed his SPOT emergency beacon. We waited in place for about two hours but gradually lost hope for a rescue and decided to start back toward the cars._x000a_I spent the next two hours crawling back up Little Haystack and down to where we had stashed our snowshoes. I made a splint from one of my snowshoes, but it didn’t help much. I soon tried my cell phone again and was able to get a signal. The 911 dispatcher knew who I was and advised that forest rangers and a state police helicopter were on their way. The rescue party reached me about 20 minutes later, packaged me in a litter, and lifted me to a hospital in Saranac Lake. My right fibula had fractured in two places, and my ankle was dislocated._x000a_ANALYSIS_x000a_My brother’s fall started the chain of events that ended with my injuries, and it probably could have been avoided if he been wearing crampons instead of Microspikes. I didn’t know he was improperly equipped until we ditched our snowshoes. As trip leader, I should have done a gear check the night before, and I should have turned him around when it became apparent that Microspikes were inadequate for the conditions._x000a_Furthermore, this was the first time some climbers in our party had ever held an ice axe, including my brother. I did not train anyone before the outing to self-arrest. Finally, if I had carried a SAM splint in my first-aid kit, I could have better splinted my leg, which would have made for a slightly more comfortable crawl up and down Little Haystack. (Source: Shaun So.) "/>
    <n v="8"/>
    <m/>
    <m/>
    <m/>
    <m/>
    <n v="1"/>
    <m/>
    <m/>
    <m/>
    <n v="1"/>
    <m/>
    <m/>
    <m/>
    <x v="0"/>
    <n v="1"/>
    <m/>
    <x v="1"/>
    <x v="0"/>
    <x v="1"/>
    <x v="1"/>
    <x v="0"/>
    <x v="0"/>
    <m/>
    <m/>
    <x v="1"/>
    <n v="1"/>
    <m/>
    <m/>
    <x v="0"/>
    <x v="1"/>
    <m/>
    <m/>
    <n v="1"/>
    <x v="1"/>
    <m/>
    <m/>
    <m/>
    <m/>
    <m/>
    <m/>
    <x v="0"/>
    <m/>
    <m/>
    <m/>
    <m/>
    <m/>
    <m/>
    <m/>
    <m/>
    <m/>
    <m/>
    <m/>
    <m/>
    <x v="0"/>
    <m/>
    <m/>
    <m/>
    <m/>
    <m/>
    <m/>
    <m/>
    <m/>
    <m/>
    <m/>
    <m/>
    <m/>
    <m/>
    <m/>
    <m/>
    <m/>
    <m/>
    <x v="1"/>
    <m/>
    <m/>
    <m/>
    <m/>
    <m/>
    <m/>
    <m/>
    <m/>
    <n v="1"/>
    <m/>
    <m/>
    <m/>
    <m/>
    <m/>
    <m/>
    <m/>
    <m/>
    <m/>
  </r>
  <r>
    <x v="2333"/>
    <s v="Fall on Snow – Inadequate Protection, Failure to Self-Arrest _x000a_Oregon, Mt. Hood, South Side Route"/>
    <x v="28"/>
    <s v="On June 9 a party of two experienced climbers (ages 49 and 52) fell high on the South Side Route while descending the “Old Chute.” The roped pair was unable to arrest the fall. One of the climbers suffered facial lacerations and bruised ribs. He was evacuated by a joint team from Portland Mountain Rescue and American Medical Response._x000a__x000a_ANALYSIS_x000a__x000a_A roped team that does not belay or use intermediate running protection between climbers risks a group fall if any of the climbers slips. The decision of whether to rope up on steep snow depends on many factors, including the steepness and condition of the snow, the experience and skill of the climbers, the presence or absence of crevasses, and the presence of terrain traps below the climbers. Climbers must continuously assess the terrrain and conditions and adjust as necessary. (Source: Jeff Scheetz, Portland Mountain Rescue, and the Editors.)"/>
    <n v="6"/>
    <m/>
    <m/>
    <m/>
    <m/>
    <m/>
    <m/>
    <n v="1"/>
    <m/>
    <m/>
    <m/>
    <n v="1"/>
    <m/>
    <x v="0"/>
    <n v="1"/>
    <m/>
    <x v="1"/>
    <x v="0"/>
    <x v="0"/>
    <x v="1"/>
    <x v="0"/>
    <x v="0"/>
    <m/>
    <m/>
    <x v="0"/>
    <m/>
    <m/>
    <m/>
    <x v="0"/>
    <x v="1"/>
    <m/>
    <m/>
    <m/>
    <x v="0"/>
    <m/>
    <m/>
    <m/>
    <m/>
    <m/>
    <m/>
    <x v="0"/>
    <m/>
    <m/>
    <m/>
    <m/>
    <m/>
    <m/>
    <m/>
    <m/>
    <m/>
    <m/>
    <m/>
    <m/>
    <x v="0"/>
    <m/>
    <m/>
    <m/>
    <m/>
    <m/>
    <m/>
    <m/>
    <m/>
    <m/>
    <m/>
    <m/>
    <m/>
    <m/>
    <m/>
    <m/>
    <m/>
    <m/>
    <x v="0"/>
    <m/>
    <m/>
    <m/>
    <m/>
    <m/>
    <m/>
    <m/>
    <m/>
    <m/>
    <m/>
    <m/>
    <n v="1"/>
    <m/>
    <m/>
    <m/>
    <m/>
    <m/>
    <m/>
  </r>
  <r>
    <x v="2334"/>
    <s v="Fatal Fall – Climbing Unroped _x000a_Oregon, Mt. Washington"/>
    <x v="28"/>
    <s v="At around noon on June 30, Brian Robak (28) left Big Lake Youth Camp to attempt Mt. Washington (7,795 feet). Robak posted a social media photo confirming that he’d reached the summit at approximately 4:30 p.m. He was reported missing around 3 a.m. Searchers located personal possessions below Mt. Washington’s standard route (the north ridge, 5.2) and his body was located via aircraft on July 2._x000a_ANALYSIS_x000a_It is not possible to know the exact thought processes at play in this accident. The subject attempted the 5th-class descent from the summit without a rope or any protection. (This descent usually involves two rappels.) He was carrying a backpack and traveling in Converse Chuck Taylor shoes. There are no indications that he was off route. Weather was not a factor, and the fall most likely occurred during daylight hours. (Source: Deschutes County Sheriff’s Office Search and Rescue.)"/>
    <n v="5"/>
    <m/>
    <m/>
    <m/>
    <n v="1"/>
    <m/>
    <m/>
    <m/>
    <m/>
    <m/>
    <m/>
    <m/>
    <m/>
    <x v="1"/>
    <m/>
    <m/>
    <x v="1"/>
    <x v="0"/>
    <x v="1"/>
    <x v="1"/>
    <x v="0"/>
    <x v="0"/>
    <m/>
    <m/>
    <x v="1"/>
    <n v="1"/>
    <m/>
    <m/>
    <x v="0"/>
    <x v="1"/>
    <m/>
    <m/>
    <m/>
    <x v="0"/>
    <m/>
    <m/>
    <m/>
    <m/>
    <m/>
    <m/>
    <x v="0"/>
    <m/>
    <m/>
    <m/>
    <m/>
    <m/>
    <m/>
    <m/>
    <m/>
    <m/>
    <m/>
    <m/>
    <m/>
    <x v="0"/>
    <m/>
    <m/>
    <m/>
    <m/>
    <m/>
    <m/>
    <m/>
    <m/>
    <m/>
    <m/>
    <m/>
    <m/>
    <m/>
    <m/>
    <m/>
    <m/>
    <m/>
    <x v="1"/>
    <m/>
    <m/>
    <m/>
    <m/>
    <m/>
    <m/>
    <m/>
    <m/>
    <m/>
    <m/>
    <m/>
    <m/>
    <n v="1"/>
    <m/>
    <m/>
    <m/>
    <m/>
    <m/>
  </r>
  <r>
    <x v="2335"/>
    <s v="Fatal Ground Fall – Climbing Alone _x000a_Colorado, Front Range, The Ironclads"/>
    <x v="28"/>
    <s v="On October 25, the body of 60-year-old Dr. James Lee “Jim” Detterline was found at the base of a small cliff in the Ironclads, a group of rock fins south of Rocky Mountain National Park. Detterline was a prominent figure in the national park, where he worked for more than two decades as Longs Peak supervisory climbing ranger, and where he was involved in hundreds of rescue missions. Known as “Mr. Longs Peak,” he holds the record for most ascents (428) of the 14,259-foot mountain._x000a_Detterline is known to have solo climbed at the Ironclads in the past, and his body was found with gear consistent with roped solo climbing. He died from internal injuries, likely due to a fall from one of the formations while attempting either to set up or remove a system for self-belayed climbing._x000a_ANALYSIS      Jim Detterline was an extremely accomplished climber with decades of experience. His death illustrates the need for constant vigilance, even on familiar ground, and especially when scrambling unroped and/or climbing alone. When setting up a top-rope or other rope systems, constant edge awareness is essential. A temporary anchor often can be arranged to allow safe access to a cliff edge. (Source: The Editors.)"/>
    <n v="6"/>
    <m/>
    <m/>
    <m/>
    <m/>
    <m/>
    <m/>
    <n v="1"/>
    <m/>
    <m/>
    <m/>
    <n v="1"/>
    <m/>
    <x v="1"/>
    <m/>
    <m/>
    <x v="1"/>
    <x v="1"/>
    <x v="0"/>
    <x v="1"/>
    <x v="0"/>
    <x v="1"/>
    <m/>
    <m/>
    <x v="0"/>
    <n v="1"/>
    <n v="1"/>
    <m/>
    <x v="0"/>
    <x v="0"/>
    <m/>
    <m/>
    <m/>
    <x v="0"/>
    <m/>
    <m/>
    <m/>
    <m/>
    <m/>
    <m/>
    <x v="0"/>
    <m/>
    <m/>
    <m/>
    <m/>
    <m/>
    <m/>
    <m/>
    <m/>
    <m/>
    <m/>
    <m/>
    <m/>
    <x v="0"/>
    <m/>
    <m/>
    <m/>
    <m/>
    <m/>
    <m/>
    <m/>
    <m/>
    <m/>
    <m/>
    <m/>
    <m/>
    <m/>
    <m/>
    <m/>
    <m/>
    <m/>
    <x v="1"/>
    <m/>
    <m/>
    <m/>
    <m/>
    <m/>
    <m/>
    <m/>
    <m/>
    <m/>
    <m/>
    <m/>
    <m/>
    <m/>
    <m/>
    <m/>
    <n v="1"/>
    <m/>
    <m/>
  </r>
  <r>
    <x v="2336"/>
    <s v="Fatal Rappel Error – Uneven Rope Ends, No Stopper Knots, No Helmet _x000a_Utah, Indian Creek Canyon, Way Rambo"/>
    <x v="28"/>
    <s v="Mark Davis was 50 years old and had been climbing for 25 years, with successful ascents of El Capitan and routes in Patagonia. He was well loved by his community in Salt Lake City and around the country. On Saturday, March 12, Mark and friends were finishing a beautiful day of climbing at Way Rambo crag in Indian Creek. Mark had finished a lead of the namesake route Way Rambo. Some requests were given for a top-rope and a fixed line for a photographer, so, in typical Mark fashion, he climbed the route again on top-rope to swap out the ropes for others. Now his rope would be free of the route and could be used as needed._x000a_Mark pulled his rope through the anchors and prepared to double-rope rappel on a tube-style device. Thirty feet before reaching the ground, Mark fell to the ground headfirst, hitting once and then tumbling and hitting again. He had no external injuries or lacerations; he had suffered a blunt-force trauma to his head. A rescue was launched within seconds. Two groups ran to the road to call for help, and five of us tended to Mark, clearing his airway and helping him to regain his breathing. We wrapped his body in warm clothes and secured his head and spine. After five minutes, his breathing began to decline, until eventually we began CPR that ultimately was not successful._x000a_ANALYSIS_x000a_Upon review, it seems Mark had seen one side of his rappel rope go behind a pillar about 20 feet off the ground and had assumed the end would reach the ground. After the accident, only one strand of rope was threaded through his belay device, and the entire rope was on the ground. It seemed clear that his rappel rope had not reached the ground on both sides. This is likely one of the most common forms of climbing accidents and tragedies, and it happens to the best of us. It’s an easy mistake to make when the rope is not visible entirely from above._x000a_On analysis, if Mark had worn a helmet or tied stopper knots in the ends of his rope, the outcome might have been different._x000a_Those of us on this rescue ask others to remember to slow down, double-check your ropes, double-check your rappel device, double-check your knots, wear a helmet, and back up your rap so you can climb again tomorrow. (Source: Jeremy Collins.)"/>
    <n v="9"/>
    <m/>
    <m/>
    <m/>
    <m/>
    <m/>
    <n v="1"/>
    <m/>
    <m/>
    <m/>
    <m/>
    <n v="1"/>
    <m/>
    <x v="1"/>
    <m/>
    <m/>
    <x v="0"/>
    <x v="0"/>
    <x v="0"/>
    <x v="0"/>
    <x v="0"/>
    <x v="0"/>
    <m/>
    <m/>
    <x v="0"/>
    <m/>
    <m/>
    <m/>
    <x v="0"/>
    <x v="0"/>
    <m/>
    <m/>
    <m/>
    <x v="0"/>
    <m/>
    <m/>
    <m/>
    <m/>
    <m/>
    <m/>
    <x v="0"/>
    <m/>
    <m/>
    <m/>
    <m/>
    <m/>
    <m/>
    <m/>
    <m/>
    <m/>
    <m/>
    <m/>
    <m/>
    <x v="0"/>
    <n v="1"/>
    <m/>
    <m/>
    <m/>
    <m/>
    <m/>
    <m/>
    <m/>
    <m/>
    <m/>
    <m/>
    <m/>
    <m/>
    <n v="1"/>
    <m/>
    <m/>
    <m/>
    <x v="1"/>
    <m/>
    <m/>
    <m/>
    <n v="1"/>
    <m/>
    <m/>
    <m/>
    <m/>
    <n v="1"/>
    <m/>
    <m/>
    <m/>
    <m/>
    <m/>
    <m/>
    <m/>
    <m/>
    <m/>
  </r>
  <r>
    <x v="2337"/>
    <s v="Glissading Without Ice Axes _x000a_Colorado, San de Cristo Mountains, Humboldt Peak"/>
    <x v="28"/>
    <s v="On May 26, two climbers took long falls and sustained injuries while descending from 14,064-foot Humboldt Peak. Starting in midmorning from a campsite at the trailhead, they had snowshoed to the upper mountain and then climbed the easy west ridge, reaching the summit at 6 p.m._x000a_To save time on the descent, they decided to glissade a snow gully on the southeast side, a quicker route back to the trail. They attempted to use their boots and trekking poles to control the speed. About halfway down, the snow hardened or turned to ice and both climbers lost control of their glissade, sliding several hundred feet before coming to a stop. Both had injuries, including a torn rotator cuff, broken arm, bruised ribs, a mild concussion, cuts, and abrasions._x000a_One of the climbers used her cell phone to call for help at around 7:20 p.m. Both climbers were able to walk, and they said they would continue down along safer terrain while a team from Custer County Search and Rescue headed up the trail. By midnight they had descended into the trees at around 10,200 feet, stopped to rest, and built a fire. Here, rescuers found them and led them to the trailhead._x000a_ANALYSIS_x000a_Although Humboldt is one of the easier 14ers in summer, the late-winter conditions of May make any peak of this size a more serious proposition. In a detailed description of the incident at her blog, one of the climbers cited numerous “lessons learned,” including their failure to stick to a turnaround time or carry an adequate emergency kit. Fundamentally, however, this accident resulted from the decision to glissade unknown terrain without an ice axe. (Source: Turnthepayge.com.)"/>
    <n v="5"/>
    <m/>
    <m/>
    <m/>
    <m/>
    <m/>
    <m/>
    <m/>
    <m/>
    <m/>
    <m/>
    <m/>
    <m/>
    <x v="0"/>
    <n v="1"/>
    <m/>
    <x v="0"/>
    <x v="0"/>
    <x v="1"/>
    <x v="1"/>
    <x v="0"/>
    <x v="0"/>
    <m/>
    <m/>
    <x v="0"/>
    <m/>
    <m/>
    <m/>
    <x v="0"/>
    <x v="1"/>
    <m/>
    <m/>
    <m/>
    <x v="0"/>
    <n v="1"/>
    <m/>
    <m/>
    <m/>
    <m/>
    <m/>
    <x v="0"/>
    <m/>
    <m/>
    <m/>
    <m/>
    <m/>
    <m/>
    <m/>
    <m/>
    <m/>
    <m/>
    <m/>
    <m/>
    <x v="0"/>
    <m/>
    <m/>
    <m/>
    <m/>
    <m/>
    <m/>
    <m/>
    <m/>
    <m/>
    <m/>
    <m/>
    <m/>
    <m/>
    <m/>
    <m/>
    <m/>
    <m/>
    <x v="1"/>
    <m/>
    <m/>
    <m/>
    <m/>
    <m/>
    <m/>
    <m/>
    <m/>
    <m/>
    <m/>
    <n v="1"/>
    <m/>
    <m/>
    <m/>
    <m/>
    <m/>
    <m/>
    <m/>
  </r>
  <r>
    <x v="2338"/>
    <s v="Ground Fall Before Reaching First Piece _x000a_Colorado, Eldorado Canyon, Roof Routes"/>
    <x v="28"/>
    <s v="Kurt Ross was belaying me (an experienced climber) on Guenese, a 5.11a trad route with a few fixed pieces. I considered placing a 0.5 Camalot in an overlap before clipping a piton, the first fixed pro on the route, but I didn’t. I’m only 5 feet tall, and the pin felt very far away. I backed down once or twice before working out the right sequence for a shorter person. As I made the stand-up move to the piton, I popped off the wall and struck the ramp below, having fallen 10 to 15 feet. Kurt rushed over and asked me not to move, for fear of spinal injury. Luckily, there was none. I suffered a stress fracture of the cuboid (a small tarsal bone on the outer aspect of the foot), and I know I was lucky to have sustained only one injury._x000a_ANALYSIS_x000a_Kurt had offered to clip the first piton for me, which, had I not been so prideful, could have saved me from a ground fall. He stands 6-feet, 4-inches, and would have no problem reaching the pin. In addition, I absolutely should have placed that Camalot before the pin. Perhaps pride clouded my judgment there as well. (Source: Kathy Karlo.)_x000a_Editor’s note: Stick clips are rarely used in Eldorado Canyon, but they might prevent injuries like this. That said, fixed pitons should always be regarded with suspicion and should be backed up."/>
    <n v="4"/>
    <m/>
    <m/>
    <m/>
    <m/>
    <m/>
    <m/>
    <m/>
    <m/>
    <m/>
    <m/>
    <n v="1"/>
    <m/>
    <x v="0"/>
    <n v="1"/>
    <m/>
    <x v="1"/>
    <x v="1"/>
    <x v="0"/>
    <x v="0"/>
    <x v="0"/>
    <x v="0"/>
    <m/>
    <m/>
    <x v="0"/>
    <m/>
    <m/>
    <m/>
    <x v="0"/>
    <x v="0"/>
    <m/>
    <m/>
    <m/>
    <x v="0"/>
    <m/>
    <m/>
    <m/>
    <m/>
    <m/>
    <m/>
    <x v="0"/>
    <m/>
    <m/>
    <m/>
    <m/>
    <m/>
    <m/>
    <m/>
    <m/>
    <m/>
    <m/>
    <m/>
    <m/>
    <x v="0"/>
    <m/>
    <m/>
    <m/>
    <m/>
    <m/>
    <m/>
    <m/>
    <m/>
    <m/>
    <m/>
    <m/>
    <m/>
    <m/>
    <m/>
    <m/>
    <m/>
    <m/>
    <x v="1"/>
    <m/>
    <m/>
    <m/>
    <m/>
    <m/>
    <m/>
    <m/>
    <m/>
    <m/>
    <m/>
    <m/>
    <m/>
    <m/>
    <m/>
    <m/>
    <m/>
    <m/>
    <m/>
  </r>
  <r>
    <x v="2339"/>
    <s v="Ground Fall in Smith Rock's Lower Gorge _x000a_Oregon, Smith Rock, Lower Gorge"/>
    <x v="28"/>
    <s v="A 37-year-old climber was leading Blood Clot (5.10b) on March 19 when he fell from approximately 15 feet up while attempting to clip his second piece of protection. The climber landed on the ground on his side and fractured his arm._x000a_ANALYSIS_x000a_Pulling up rope to clip protection is a hazardous moment in a climb, especially close to the ground, since it adds significant slack to the belay system. If you’re feeling insecure on a clipping stance, it’s best to seek new holds (sometimes the next handhold up might be better for clipping), reposition your body for better balance, or downclimb to the previous piece or a stance for a rest. This climber was wearing a helmet, which possibly lessened the extent of his injuries. (Source: Deschutes County Sheriff’s Of ce Search and Rescue.)"/>
    <n v="3"/>
    <m/>
    <m/>
    <m/>
    <m/>
    <m/>
    <n v="1"/>
    <m/>
    <m/>
    <m/>
    <m/>
    <m/>
    <m/>
    <x v="0"/>
    <n v="1"/>
    <m/>
    <x v="1"/>
    <x v="1"/>
    <x v="0"/>
    <x v="0"/>
    <x v="0"/>
    <x v="0"/>
    <m/>
    <m/>
    <x v="0"/>
    <m/>
    <m/>
    <m/>
    <x v="0"/>
    <x v="0"/>
    <m/>
    <m/>
    <m/>
    <x v="0"/>
    <m/>
    <m/>
    <m/>
    <m/>
    <m/>
    <m/>
    <x v="0"/>
    <m/>
    <m/>
    <m/>
    <m/>
    <m/>
    <m/>
    <m/>
    <m/>
    <m/>
    <m/>
    <m/>
    <m/>
    <x v="0"/>
    <m/>
    <m/>
    <m/>
    <m/>
    <m/>
    <m/>
    <m/>
    <m/>
    <m/>
    <m/>
    <m/>
    <m/>
    <m/>
    <m/>
    <m/>
    <m/>
    <m/>
    <x v="1"/>
    <m/>
    <m/>
    <m/>
    <m/>
    <m/>
    <m/>
    <m/>
    <m/>
    <n v="1"/>
    <m/>
    <m/>
    <m/>
    <m/>
    <m/>
    <m/>
    <m/>
    <m/>
    <m/>
  </r>
  <r>
    <x v="2340"/>
    <s v="Ground Fall – Inadequate Belay _x000a_Oregon, Smith Rock, Morning Glory Wall"/>
    <x v="28"/>
    <s v="On November 12 at around 11 a.m., two experienced climbers were attempting Doritos (5.12c). One of the climbers (male, age 28) was leading the route when he fell off and the belayer (female, approximately 30) failed to arrest his fall. A witness observed the climber fall 50 to 60 feet and land on his belayer, who was knocked hard to the ground. Both the climber and the belayer sustained significant injuries, including head trauma, broken bones, spinal injury, abrasions, and burns._x000a_ANALYSIS_x000a_There was a significant weight difference between the belayer and the heavier climber, which could have contributed to the belayer’s inability to control the fall with her ATC-style device. However, belayers who weigh much less than their partners usually have little difficulty holding falls, and it seems likely there must have been a moment of inattention or distraction that caused the belayer to lose control. Another observer noted that the climber’s fall was slow at first and then accelerated. The belayer was not wearing gloves, and the burn on her hand may have contributed to her being unable to regain control. An assisted-braking device might have helped her maintain the belay. The climber was wearing a helmet, but the belayer was not, possibly contributing to the severity of her injuries. (Sources: Deschutes County Sheriff’s Of ce Search and Rescue and Adam Lee.)"/>
    <n v="6"/>
    <m/>
    <m/>
    <m/>
    <n v="2"/>
    <m/>
    <m/>
    <m/>
    <m/>
    <m/>
    <m/>
    <n v="1"/>
    <m/>
    <x v="0"/>
    <n v="1"/>
    <m/>
    <x v="1"/>
    <x v="1"/>
    <x v="0"/>
    <x v="1"/>
    <x v="1"/>
    <x v="0"/>
    <m/>
    <m/>
    <x v="0"/>
    <m/>
    <m/>
    <m/>
    <x v="0"/>
    <x v="0"/>
    <m/>
    <m/>
    <m/>
    <x v="0"/>
    <m/>
    <m/>
    <m/>
    <m/>
    <m/>
    <m/>
    <x v="0"/>
    <m/>
    <m/>
    <m/>
    <m/>
    <m/>
    <m/>
    <m/>
    <m/>
    <m/>
    <m/>
    <m/>
    <m/>
    <x v="0"/>
    <m/>
    <m/>
    <m/>
    <m/>
    <m/>
    <m/>
    <m/>
    <m/>
    <m/>
    <n v="1"/>
    <m/>
    <m/>
    <m/>
    <m/>
    <m/>
    <m/>
    <m/>
    <x v="1"/>
    <m/>
    <m/>
    <n v="1"/>
    <m/>
    <m/>
    <m/>
    <m/>
    <m/>
    <m/>
    <m/>
    <m/>
    <m/>
    <m/>
    <m/>
    <m/>
    <m/>
    <n v="1"/>
    <m/>
  </r>
  <r>
    <x v="2341"/>
    <s v="Ground Fall – Inadequate Protection _x000a_Tennessee, Chattanooga, Suck Creek Canyon"/>
    <x v="28"/>
    <s v="Late in the morning on November 20, Josh Benti (26) and Jordan Tidbal-Sciullo (26) met Drew Bailey (39) at the Suck Creek climbing area and decided to climb a 5.8 offwidth (name unknown). While racking up, Josh noticed that no one in the group had any gear larger than a number 3 Black Diamond Camalot. Nevertheless, after a game of rock, paper, scissors to decide who would lead, Josh started up the climb, with Jordan belaying._x000a_He placed his first piece at about seven feet. After climbing an additional 10 feet, he began to look for a second placement, but the crack was too wide for the number 3. After discussion with his partners on the ground, Josh decided to try to sling a chockstone in the crack at his waist. Drew tossed a sling up to Josh and he successfully girth-hitched the chockstone. However, while attempting to clip the rope, he lost his grip and fell approximately 20 feet to the ground, landing on his left shoulder and damaging his helmet. Josh was able to respond to questions and his breathing returned to normal, but during an assessment his partners noticed significant swelling in his right ankle. Josh was able to walk out with assistance from Jordan and Drew. Once at the hospital, it was revealed that Josh had broken his ankle._x000a_ANALYSIS_x000a_Following the accident, the climbers noted there were a number of times when Josh could have backed down from the route. If you don’t have the appropriate gear for a climb, pick a different route or just don’t climb that day. When you’re struggling to make a clip, it’s sometimes best to back down to the previous piece or a stance, recover for a moment, and then return to the high piece to clip the rope. (Sources: Josh Benti and the Editors.)"/>
    <n v="4"/>
    <m/>
    <m/>
    <m/>
    <n v="2"/>
    <m/>
    <n v="1"/>
    <m/>
    <m/>
    <m/>
    <m/>
    <m/>
    <m/>
    <x v="0"/>
    <n v="1"/>
    <m/>
    <x v="1"/>
    <x v="1"/>
    <x v="0"/>
    <x v="0"/>
    <x v="0"/>
    <x v="0"/>
    <m/>
    <m/>
    <x v="0"/>
    <m/>
    <m/>
    <m/>
    <x v="0"/>
    <x v="0"/>
    <m/>
    <m/>
    <m/>
    <x v="0"/>
    <m/>
    <m/>
    <m/>
    <m/>
    <m/>
    <m/>
    <x v="0"/>
    <m/>
    <m/>
    <m/>
    <m/>
    <m/>
    <m/>
    <m/>
    <m/>
    <m/>
    <m/>
    <m/>
    <m/>
    <x v="0"/>
    <m/>
    <m/>
    <m/>
    <m/>
    <m/>
    <m/>
    <m/>
    <m/>
    <m/>
    <m/>
    <m/>
    <m/>
    <m/>
    <m/>
    <m/>
    <m/>
    <m/>
    <x v="0"/>
    <m/>
    <m/>
    <m/>
    <m/>
    <m/>
    <m/>
    <m/>
    <m/>
    <m/>
    <m/>
    <m/>
    <m/>
    <m/>
    <m/>
    <m/>
    <m/>
    <n v="1"/>
    <m/>
  </r>
  <r>
    <x v="2342"/>
    <s v="Ground Fall – Loose Rock, Inadequate Belay _x000a_New York, Adirondacks, Starbuck Mountain"/>
    <x v="28"/>
    <s v="The following report is condensed from “Unbelayvable: A Missed Catch,” published November 2016 in Climbing magazine, with permission of the author, Kevin Corrigan, and the climber, Annie Nelson._x000a_I’m a 20-year-old from upstate New York. Last August I met a pair of climbers at Shelving Rock, and we made plans to check out a new wall called Starbuck Cliff._x000a_One of the guys canceled last minute, so it was just me and his partner, who said he was an experienced climber. I’d just started leading trad in the spring, but was excited to try a crack climb that looked to be about 5.8, though we had no guidebook._x000a_The bottom was casual. By the time I was 60 feet up, I had five solid pieces below me. My left hand was on a jug, and I was trying to decide what to place in the crack in front of me. Then the jug unexpectedly came out of the wall. Without thinking, I chucked it down in the direction of my belayer, yelling “Rock!”_x000a_My belayer, who was wearing a helmet, took a step backward and raised his hands in the air. The step back tugged at the rope against my harness. His instinct took over, and he let go of the rope to take another step back. I was trying to recover my balance, but the tug didn’t help. I fell about 60 feet and hit the ground. My belayer, in his surprise, never recovered the rope. I landed at on my back, on a small strip of soft dirt between two boulders._x000a_The fall knocked me out, luckily erasing all memory of the event. When I woke, for a few seconds I couldn’t see or breathe. It felt like there was an enormous weight on my chest. Slowly everything returned. I was incredibly sore, but nothing felt broken so I packed up my stuff, walked to my car, and drove to the ER. (I know I shouldn’t have.) To the amazement of myself, my friends, and the doctors, all I suffered was some slightly cracked ribs and a mild head injury—not even a concussion. My helmet may have saved my life._x000a_ANALYSIS_x000a_There are a few things we can all do to avoid such incidents:_x000a_Assess the holds. Knock on the rock, does it sound hollow? Does it shift at all when you grab it? These are warning signs. (Editor’s note: If a hold comes off, be sure to throw it away from your belayer!)_x000a_Assess new partners. It’s important to know the experience level of your climbing partner and plan accordingly. However, even an experienced climber may not react appropriately to a surprise situation like rockfall._x000a_Assess the belay area. Before climbing, identify where it will be safest to belay (or flee to) should rockfall occur._x000a_Consider an assisted-braking belay device. These devices add an extra measure of security if your belayer is incapacitated by rockfall or other events. (Sources: Annie Nelson and Kevin Corrigan.)"/>
    <n v="8"/>
    <m/>
    <n v="1"/>
    <m/>
    <m/>
    <m/>
    <m/>
    <m/>
    <m/>
    <n v="1"/>
    <m/>
    <n v="1"/>
    <m/>
    <x v="0"/>
    <n v="1"/>
    <m/>
    <x v="0"/>
    <x v="1"/>
    <x v="0"/>
    <x v="0"/>
    <x v="0"/>
    <x v="0"/>
    <m/>
    <m/>
    <x v="0"/>
    <m/>
    <m/>
    <m/>
    <x v="0"/>
    <x v="0"/>
    <m/>
    <m/>
    <m/>
    <x v="0"/>
    <m/>
    <m/>
    <m/>
    <m/>
    <m/>
    <m/>
    <x v="0"/>
    <m/>
    <m/>
    <m/>
    <m/>
    <m/>
    <m/>
    <m/>
    <m/>
    <m/>
    <m/>
    <m/>
    <m/>
    <x v="0"/>
    <m/>
    <m/>
    <m/>
    <m/>
    <m/>
    <m/>
    <m/>
    <m/>
    <m/>
    <m/>
    <m/>
    <n v="1"/>
    <m/>
    <m/>
    <m/>
    <m/>
    <m/>
    <x v="1"/>
    <m/>
    <m/>
    <n v="1"/>
    <m/>
    <m/>
    <m/>
    <m/>
    <m/>
    <m/>
    <m/>
    <m/>
    <m/>
    <m/>
    <n v="1"/>
    <m/>
    <m/>
    <m/>
    <m/>
  </r>
  <r>
    <x v="2343"/>
    <s v="Ground Fall – Protection Pulled Out _x000a_North Carolina, Pilot Mountain, Veg-O-Matic"/>
    <x v="28"/>
    <s v="On September 17, a male climber, JC (23), took a ground fall that resulted in a medical evacuation. JC was leading Veg-O-Matic (5.7+ or 5.8), a one-pitch trad climb, when he fell approximately 40 feet to the ground. A climber on an adjacent climb observed the fall and called in the incident. He stated that JC was pulling the final overhang (and crux) of the route, just before reaching the fixed anchors, when he fell. A finger crack–size cam pulled out, failing to stop his fall._x000a_Emergency medical services arrived at 2:40 p.m. The patient was able to answer questions about his name, day, time, birthday, and location but did not remember what had happened and continued throughout the rescue to ask how far he had fallen. Responders and park visitors began the carry-out at 3:24 p.m. JC was carried in a Stokes basket up the Ledge Springs Trail and then hauled with a pulley system up to the summit area. Here, he was placed into an ambulance. (Source: Pilot Mountain State Park and Mountain Project.)_x000a_ANALYSIS_x000a_Ample protection is available on this climb, suggesting the leader did not place enough pieces to prevent a ground fall when his cam pulled out. Small cams require experience for solid placements and should not be the sole piece preventing a major fall. It is not known if the patient was wearing a helmet. (Source: Aram Attarian.)"/>
    <n v="4"/>
    <m/>
    <m/>
    <n v="1"/>
    <m/>
    <m/>
    <m/>
    <m/>
    <m/>
    <m/>
    <m/>
    <m/>
    <m/>
    <x v="0"/>
    <n v="1"/>
    <m/>
    <x v="1"/>
    <x v="1"/>
    <x v="0"/>
    <x v="0"/>
    <x v="0"/>
    <x v="0"/>
    <m/>
    <m/>
    <x v="0"/>
    <m/>
    <m/>
    <m/>
    <x v="0"/>
    <x v="0"/>
    <m/>
    <m/>
    <m/>
    <x v="0"/>
    <m/>
    <m/>
    <m/>
    <m/>
    <m/>
    <m/>
    <x v="0"/>
    <m/>
    <m/>
    <m/>
    <m/>
    <m/>
    <m/>
    <m/>
    <m/>
    <m/>
    <m/>
    <m/>
    <m/>
    <x v="0"/>
    <m/>
    <m/>
    <m/>
    <m/>
    <m/>
    <m/>
    <m/>
    <m/>
    <m/>
    <m/>
    <m/>
    <m/>
    <m/>
    <m/>
    <m/>
    <m/>
    <m/>
    <x v="0"/>
    <m/>
    <m/>
    <m/>
    <m/>
    <m/>
    <m/>
    <m/>
    <m/>
    <m/>
    <m/>
    <m/>
    <m/>
    <m/>
    <m/>
    <n v="1"/>
    <m/>
    <m/>
    <m/>
  </r>
  <r>
    <x v="2344"/>
    <s v="Ground Fall – Small Cams Pulled Out _x000a_New York, Adirondacks, Chapel Pond Pass"/>
    <x v="28"/>
    <s v="Our party of six, with three experienced climbers and three newbies, headed to the Lower Beer Walls on June 25. I chose to lead a 5.8 trad route, Rockaholic, a left-leaning finger crack on polished granite._x000a_As I started up the climb, I placed a nut and then a micro-cam. My third placement was also a micro-cam, a 0.2 Black Diamond X4, in a flared crack. There was a better place in the crack for the cam, but I didn’t want to block a good handhold. By this time I was about 40 feet off the ground and getting pumped out, so I quickly placed a 0.4 Black Diamond X4 and leaned back to rest on the rope. But the cam shifted as I weighted it, and I watched it slide out. As I fell, the 0.2 cam also pulled out, and I hit the ground on my left side. Two climbers from Québec, certified EMTs, heard the fall and came over to assess and treat my injuries. I escaped with a laceration and abrasions to my left bicep, strained and torn groin muscles, and general bruising._x000a_ANALYSIS_x000a_I should have been more cautious, given my relative inexperience on crack climbs. If I had asked one of the more experienced climbers to belay me, he might have been able to coach me about a bomber placement I missed about 30 feet up. My third placement could have been better, which would have prevented the ground fall; I was concerned about blocking holds, but if given the opportunity again, I would favor a more solid cam. I also should have truly tested the fourth cam before weighting it. (Editor’s note: Micro-cams generally have far less margin of error in their placements than larger cams. See &quot;Micro-cams: What to Expect, How to Optimize.&quot;) Finally, when I started feeling uncomfortable I could have retreated, but I felt I had to push on. I should have lowered before I got pumped out. (Source: Alan Jenn, 28.)"/>
    <n v="5"/>
    <m/>
    <m/>
    <m/>
    <n v="1"/>
    <m/>
    <m/>
    <m/>
    <m/>
    <n v="1"/>
    <m/>
    <m/>
    <m/>
    <x v="0"/>
    <m/>
    <m/>
    <x v="1"/>
    <x v="1"/>
    <x v="0"/>
    <x v="0"/>
    <x v="0"/>
    <x v="0"/>
    <m/>
    <m/>
    <x v="0"/>
    <m/>
    <m/>
    <m/>
    <x v="0"/>
    <x v="0"/>
    <m/>
    <m/>
    <m/>
    <x v="0"/>
    <m/>
    <m/>
    <m/>
    <m/>
    <m/>
    <m/>
    <x v="0"/>
    <m/>
    <m/>
    <m/>
    <m/>
    <m/>
    <m/>
    <m/>
    <m/>
    <m/>
    <m/>
    <m/>
    <m/>
    <x v="0"/>
    <m/>
    <m/>
    <m/>
    <m/>
    <m/>
    <m/>
    <m/>
    <m/>
    <n v="1"/>
    <m/>
    <m/>
    <m/>
    <m/>
    <m/>
    <m/>
    <m/>
    <m/>
    <x v="0"/>
    <m/>
    <m/>
    <m/>
    <m/>
    <m/>
    <m/>
    <m/>
    <m/>
    <m/>
    <m/>
    <m/>
    <n v="1"/>
    <m/>
    <m/>
    <m/>
    <m/>
    <m/>
    <m/>
  </r>
  <r>
    <x v="2345"/>
    <s v="Highball Bouldering Fall _x000a_Utah, Big Cottonwood Canyon"/>
    <x v="28"/>
    <s v="A 30-year-old male had been bouldering with two other friends in an area near Lake Mary. The patient was attempting a hard and high new problem that he had previously top-roped a number of times. He fell from 20 to 30 feet, landed on his bouldering pads at an odd angle, and then rolled down a steep hillside for another 70 feet. The patient had wrist, head, back, and lower leg injuries._x000a_ANALYSIS_x000a_All bouldering falls are ground falls. This climber was trying to get the first ascent of a hard highball (V–double digits?) that he had rehearsed on top-rope. The weather was cool and crisp, and the friction was good. This individual had many hard first ascents around Bishop, California, and beyond, and he knew the risks. A helmet for highballing might be worth considering? (Source: Michael Finger, Salt Lake County SAR.)"/>
    <n v="4"/>
    <m/>
    <m/>
    <m/>
    <n v="1"/>
    <m/>
    <m/>
    <m/>
    <m/>
    <m/>
    <m/>
    <m/>
    <m/>
    <x v="0"/>
    <n v="1"/>
    <m/>
    <x v="0"/>
    <x v="1"/>
    <x v="1"/>
    <x v="1"/>
    <x v="0"/>
    <x v="0"/>
    <m/>
    <m/>
    <x v="1"/>
    <m/>
    <m/>
    <n v="1"/>
    <x v="0"/>
    <x v="0"/>
    <m/>
    <m/>
    <m/>
    <x v="0"/>
    <m/>
    <m/>
    <m/>
    <m/>
    <m/>
    <m/>
    <x v="0"/>
    <m/>
    <m/>
    <m/>
    <m/>
    <m/>
    <m/>
    <m/>
    <m/>
    <m/>
    <m/>
    <m/>
    <m/>
    <x v="0"/>
    <m/>
    <m/>
    <m/>
    <m/>
    <m/>
    <m/>
    <m/>
    <m/>
    <m/>
    <m/>
    <m/>
    <m/>
    <m/>
    <m/>
    <m/>
    <m/>
    <m/>
    <x v="1"/>
    <m/>
    <m/>
    <m/>
    <m/>
    <m/>
    <m/>
    <m/>
    <m/>
    <m/>
    <m/>
    <m/>
    <m/>
    <m/>
    <m/>
    <m/>
    <m/>
    <m/>
    <m/>
  </r>
  <r>
    <x v="2346"/>
    <s v="Leader Fall on Ice – Ice Tool Puncture Wound _x000a_Utah, Little Cottonwood Canyon, Snowbird"/>
    <x v="28"/>
    <s v="I was on Rookie Party in Pipeline Bowl, above the Snowbird ski resort, on October 23. This is a WI4 single-pitch ice climb at about 10,500 feet. Ice conditions weren’t great, but other than messing with my head, the conditions did not play a role in my fall. The total climb is around 220 feet, but it is mostly low-angle except for a 35- to 40-foot vertical section in the lower portion. I had placed several screws and rock pro prior to and through the vertical section. My last placement was a 13 cm screw in solid ice, about six feet from the top of the vertical section. Climbing on half ropes, I clipped one of the ropes through a quickdraw attached to that screw._x000a_At the top of the vertical section, with my tools over the lip, I was moving my feet up to make the final moves when my right tool popped out. My weight was back, so this sent me backward. My left tool was still engaged in the ice. I assume I let go of it, but I can’t really remember. I yelled “Falling!” and soon found myself up-side down, with my head about five feet above a lower-angle section of the climb. The top screw had held, but combining my height above the screw, the stretch in the skinny rope, slack in the rope, and the distance my belayer went up the mountain, it added up to about a 30-foot fall._x000a_I righted myself and lowered off the route. After a few sighs of relief and a hug to my belayer, I untied from the ropes and took a few steps. Blood started to pour down the inside of my leg. In a few seconds there were two 12-inch pools of blood in the snow. The wound was a puncture high on the back of my leg—basically my butt, close to my crotch. We put pressure on it for about 20 minutes, but it was still bleeding. Two of our team went for help, and another (who was a nurse) stayed with me._x000a_The Snowbird resort sent two patrollers, and four Salt Lake County Search and Rescue members responded as well. After an hour and a half of direct pressure the bleeding had stopped. Not wanting to risk walking for fear of starting the bleeding again, one of the rescuers belayed me while I slid down 200 feet of steep snow toward a boulder field. About six hours after the fall, I was picked up by a helicopter and flown off the mountain._x000a_ANALYSIS_x000a_I believe that I let go of my left tool as I started to fall and this tool remained in the ice until it was overloaded through my umbilical. (Ice climbers sometimes attach stretchy “umbilicals” to leashless tools to tether them to their harness, so the tool is retrievable if dropped.) I believe either my crampon placement or one of the ropes caused me to flip upside down._x000a_Somewhere during that transition, the loaded ice tool snapped out of the ice and the pick impacted my leg. The tool either hit me directly as it released from the ice or shot past me and then rebounded into my leg. The puncture was one inch wide by 1.5 inches deep. It was definitely not from a screw and could not have been a crampon point, since it was too high on my butt._x000a_Other than during a couple of long alpine routes, I had never climbed with umbilicals until this. But I also had never fallen on ice before this. After this injury, I will no longer be using umbilicals on single-pitch routes. I feel like I was actually pretty lucky. The fall alone could have been much worse, and the tool could have easily impacted my head, neck, or abdomen. (Source: Brett Verhoef.)_x000a_EDITOR’S NOTE: As with many decisions in climbing, the choice of when to use umbilicals on ice tools (or leashes, for that matter) varies with the situation and the climber. Keep in mind that a dropped tool could have serious consequences for the leader even on a single-pitch climb, if he or she is unable to find protection or an anchor. Belayers and bystanders below also might be at risk._x000a__x000a_As other reports in this edition will attest, there are potentially far more serious consequences than a puncture wound for the leader who falls off an ice climb. Outside of modern, bolt-protected dry-tooling routes, the generations-old safety rule for ice climbing is still valid: The leader must not fall. Expert climber and author Will Gadd wrote an excellent blog post about avoiding ice climbing falls in January 2017; search for “Note to self: How not to fall off ice climbing.”"/>
    <n v="4"/>
    <m/>
    <m/>
    <m/>
    <m/>
    <m/>
    <m/>
    <m/>
    <m/>
    <m/>
    <m/>
    <m/>
    <n v="1"/>
    <x v="0"/>
    <n v="1"/>
    <m/>
    <x v="1"/>
    <x v="1"/>
    <x v="0"/>
    <x v="1"/>
    <x v="0"/>
    <x v="0"/>
    <m/>
    <m/>
    <x v="0"/>
    <m/>
    <m/>
    <m/>
    <x v="0"/>
    <x v="0"/>
    <m/>
    <m/>
    <m/>
    <x v="1"/>
    <m/>
    <m/>
    <m/>
    <m/>
    <m/>
    <m/>
    <x v="0"/>
    <m/>
    <m/>
    <m/>
    <m/>
    <m/>
    <m/>
    <m/>
    <m/>
    <m/>
    <m/>
    <m/>
    <m/>
    <x v="0"/>
    <m/>
    <m/>
    <m/>
    <m/>
    <m/>
    <m/>
    <m/>
    <m/>
    <m/>
    <m/>
    <m/>
    <m/>
    <m/>
    <m/>
    <m/>
    <m/>
    <m/>
    <x v="1"/>
    <m/>
    <m/>
    <m/>
    <m/>
    <m/>
    <m/>
    <m/>
    <m/>
    <m/>
    <m/>
    <m/>
    <m/>
    <m/>
    <m/>
    <m/>
    <n v="1"/>
    <m/>
    <m/>
  </r>
  <r>
    <x v="2347"/>
    <s v="Leader Fall on Ice – Thin Ice, Inadequate Protection _x000a_New York, Adirondacks, Pitchoff Mountain"/>
    <x v="28"/>
    <s v="My two partners and I (male, age 40), all experienced climbers, were in the Adirondacks on January 26 for the AAC Metro New York Section’s Winter Outing. We decided to climb Screw and Climaxe, a well-known, 350-foot WI3+ on the north side of Pitchoff Mountain._x000a__x000a_Screw and Climaxe is notoriously thin, particularly in the bottom section. From the base, the first pitch looked thin but climbable. I couldn’t fully assess the thickness of the ice on the entire route because the wall was plastered with snow, but I could see plenty of ice near the top. Normally, I am very cautious and conservative, and I only lead if I can get good protection; I’ve retreated from several ice leads before. But the first part looked doable, so I decided to give it a try._x000a_The thin first pitch led to a ledge about 75 feet up. The second pitch started with some low-angle sections with snow and ice accumulation, and I was able to put in a stubby ice screw. I headed for a shrub in a corner and found a frozen-in sling. I clipped that and backed it up with a poor nut in a shallow, icy crack. The next bit was a moderately angled slab covered in verglas. I placed a stubby screw partway into some softish ice, then spent some time trying different routes up the slab. There was a good belay stance at a tree about 15 feet up and far to the right. Above the tree, the ice appeared to be considerably more abundant. After considering my options, including retreat, I decided to climb toward the tree. I was about two-thirds of the way across the slab and 60 feet above the belay when I fell._x000a_The top stubby screw and the worthless nut ripped out. My right leg hit the belay ledge, and I finally stopped falling about 15 feet from the base of the climb. The frozen sling on the shrub had held and kept me from hitting the ground._x000a_The fall fractured my femur and patella, and cracked my sternum and skull. My partners called 911 and Department of Environmental Conservation (NYDEC) rangers responded quickly, reaching me two hours after the emergency call went out. Rescuers belayed a litter carrying me down talus to the pond at the base of Pitchoff, and then a sled pulled by a snowmobile brought me to a waiting ambulance._x000a_The next day, when my partners and some friends went back to collect our gear, they estimated I had fallen 130 feet. I had surgery to place a rod and screws in my femur, and since then I have made a good recovery._x000a_ANALYSIS_x000a_I should have chosen a different route with adequate ice, and I am now avoiding routes where I can’t visually confirm the condition of the entire climb before starting up. When the route revealed itself to be in poor shape partway up, I should have retreated. I can’t say precisely why I continued, except that I was motivated to finish so my partners could have a good day of climbing. Better communication with my partners would have helped. As it turns out, they had also been thinking that retreat would be the best option, given the conditions. If one of us had verbalized this suggestion, we probably all would have agreed to turn around. (Source: Anonymous report from the leader.)_x000a__x000a_"/>
    <n v="7"/>
    <m/>
    <m/>
    <m/>
    <m/>
    <n v="1"/>
    <n v="1"/>
    <m/>
    <m/>
    <m/>
    <m/>
    <n v="1"/>
    <m/>
    <x v="0"/>
    <n v="1"/>
    <m/>
    <x v="1"/>
    <x v="1"/>
    <x v="0"/>
    <x v="0"/>
    <x v="0"/>
    <x v="0"/>
    <m/>
    <m/>
    <x v="0"/>
    <m/>
    <m/>
    <m/>
    <x v="0"/>
    <x v="0"/>
    <n v="1"/>
    <m/>
    <m/>
    <x v="1"/>
    <m/>
    <m/>
    <m/>
    <m/>
    <m/>
    <m/>
    <x v="0"/>
    <m/>
    <m/>
    <m/>
    <m/>
    <m/>
    <m/>
    <m/>
    <m/>
    <m/>
    <m/>
    <m/>
    <m/>
    <x v="0"/>
    <m/>
    <m/>
    <m/>
    <m/>
    <m/>
    <m/>
    <m/>
    <m/>
    <m/>
    <m/>
    <m/>
    <m/>
    <m/>
    <m/>
    <m/>
    <m/>
    <m/>
    <x v="0"/>
    <m/>
    <m/>
    <m/>
    <m/>
    <m/>
    <m/>
    <n v="1"/>
    <m/>
    <m/>
    <m/>
    <m/>
    <m/>
    <m/>
    <m/>
    <m/>
    <m/>
    <m/>
    <m/>
  </r>
  <r>
    <x v="2348"/>
    <s v="Leader Fall – Inadequate Protection _x000a_California, Yosemite National Park, Tuolumne Meadows, Daff Dome"/>
    <x v="28"/>
    <s v="Around midday on August 12, a climbing party on Crescent Arch (5.10a) on Daff Dome reported that the 48-year-old, male leader had taken a 25-foot fall and sustained a dislocated shoulder and what appeared to be a broken ankle. It was reported that the belayer was pulled up while catching the fall and may have been slightly injured._x000a_While climbing the second pitch of the route, the leader had reached a stance and placed a nut, but he was unhappy with the placement. While trying to remove the nut and find a better placement, he lost his balance and fell. He attempted to catch himself and dislocated his shoulder from the sudden jolt. About 10 feet below he hit a ledge, resulting in the ankle injury, then fell about 15 feet farther before his rope arrested him._x000a_A team climbing above saw the accident, fixed their ropes, rappelled down, and assisted the leader as his partner lowered him to the first big ledge they could reach. They decided to wait there for SAR, which had already been contacted and was en route. The Tuolumne SAR team ascended to the patient, provided care, and lowered him to the ground._x000a_ANALYSIS_x000a_The leader was almost 10 feet above his last piece when he was struggling to replace the nut. One option that might have prevented this accident would have been to clip the rope to the first nut, even if it wasn’t perfect, and then work on a new piece of protection, only removing or re-placing the original piece once a better piece was clipped. (Source: Yosemite National Park Climbing Rangers.)"/>
    <n v="4"/>
    <m/>
    <m/>
    <m/>
    <m/>
    <m/>
    <n v="1"/>
    <m/>
    <m/>
    <m/>
    <m/>
    <m/>
    <m/>
    <x v="0"/>
    <n v="1"/>
    <m/>
    <x v="1"/>
    <x v="1"/>
    <x v="0"/>
    <x v="0"/>
    <x v="0"/>
    <x v="0"/>
    <m/>
    <m/>
    <x v="0"/>
    <m/>
    <m/>
    <m/>
    <x v="0"/>
    <x v="0"/>
    <m/>
    <m/>
    <m/>
    <x v="0"/>
    <m/>
    <m/>
    <m/>
    <m/>
    <m/>
    <m/>
    <x v="0"/>
    <m/>
    <m/>
    <m/>
    <m/>
    <m/>
    <m/>
    <m/>
    <m/>
    <m/>
    <m/>
    <m/>
    <m/>
    <x v="0"/>
    <m/>
    <m/>
    <m/>
    <m/>
    <m/>
    <m/>
    <m/>
    <m/>
    <m/>
    <m/>
    <m/>
    <m/>
    <m/>
    <m/>
    <m/>
    <m/>
    <m/>
    <x v="0"/>
    <m/>
    <m/>
    <m/>
    <m/>
    <m/>
    <m/>
    <m/>
    <m/>
    <m/>
    <m/>
    <m/>
    <m/>
    <m/>
    <n v="1"/>
    <m/>
    <m/>
    <m/>
    <m/>
  </r>
  <r>
    <x v="2349"/>
    <s v="Leader Fall – Inadequate Protection _x000a_North Carolina, Linville Gorge Wilderness, Shortoff Mountains"/>
    <x v="28"/>
    <s v="During the morning of February 6, SO and his partner started the three-pitch classic Dopey Duck (5.9). Both were experienced climbers, and SO had climbed the route before. SO began leading the first pitch, placing three solid pieces. Somewhere above the third placement, he fell approximately 25 feet. He landed feet-first on the large pillar near the base of the climb before the rope came tight. He then swung back into the wall, striking his head and cracking his helmet. He suffered a tib/fib (lower leg) fracture._x000a_SO’s partner and other climbers on the scene provided care, stabilizing the patient and protecting against hypothermia. A HART (Helicopter Aquatic Rescue Team) crew out of Charlotte assisted in the rescue, helicoptering the patient from the base of the cliff. (Source: Adrian Hurst.)_x000a_ANALYSIS_x000a_Solid protection and a competent belayer are essential to reducing the risk of a fall. SO had both. However, it is also important to consider terrain features that may influence the outcome of a fall. Protection should be placed more frequently when close to the ground or above ledges. The helmet SO wore may have prevented another serious injury. (Source: Aram Attarian.)"/>
    <n v="5"/>
    <m/>
    <m/>
    <m/>
    <m/>
    <m/>
    <m/>
    <m/>
    <m/>
    <m/>
    <m/>
    <n v="1"/>
    <m/>
    <x v="0"/>
    <n v="1"/>
    <m/>
    <x v="1"/>
    <x v="1"/>
    <x v="0"/>
    <x v="0"/>
    <x v="0"/>
    <x v="0"/>
    <m/>
    <m/>
    <x v="0"/>
    <m/>
    <m/>
    <m/>
    <x v="0"/>
    <x v="0"/>
    <m/>
    <m/>
    <m/>
    <x v="0"/>
    <m/>
    <m/>
    <m/>
    <m/>
    <m/>
    <m/>
    <x v="0"/>
    <m/>
    <m/>
    <m/>
    <m/>
    <m/>
    <m/>
    <m/>
    <m/>
    <m/>
    <m/>
    <m/>
    <m/>
    <x v="0"/>
    <m/>
    <m/>
    <m/>
    <m/>
    <m/>
    <m/>
    <m/>
    <m/>
    <m/>
    <m/>
    <m/>
    <m/>
    <m/>
    <m/>
    <m/>
    <m/>
    <m/>
    <x v="0"/>
    <m/>
    <m/>
    <m/>
    <m/>
    <m/>
    <m/>
    <m/>
    <n v="1"/>
    <m/>
    <m/>
    <m/>
    <m/>
    <m/>
    <m/>
    <m/>
    <m/>
    <m/>
    <m/>
  </r>
  <r>
    <x v="2350"/>
    <s v="Leader Fall – Inexperience, Inadequate Protection _x000a_New Mexico, Sandia Mountains, Muralla Grande"/>
    <x v="28"/>
    <s v="On August 14, a leader (male, 40s) was attempting the third pitch of La Selva (5.8), which begins in low fifth-class terrain and steepens into a dihedral with a wide crack before an exit left on vertical terrain. The leader placed a number 4 Camalot for his last piece of protection. He was five or six feet above this Camalot when he came off, falling approximately 15 feet and landing on a ledge and striking his right hip. There was 150 to 170 feet of rope in service at the time of the fall._x000a_The climber was able to stand up and secure an anchor in order to bring up the second. However, every time he internally or externally rotated his right hip, he experienced moderate pain in the joint. Fearing that he may have had a pelvic fracture, the party initiated a rescue by calling 911._x000a_As is usual for high-angle rescues in New Mexico, a multi-agency effort was required. The second climber was extricated first, because the injured subject was stable and potential rockfall from a litter evacuation would pose a great hazard to the uninjured climber and anyone else at the belay ledge below. The injured climber was then secured with a pelvic splint and Stokes litter, and a 450-foot raise was performed to the top of Muralla Grande. It was reported that the leader suffered a minor non-displaced pelvic fracture._x000a_ANALYSIS_x000a_Crux passages of climbs, especially those with low-angle terrain or ledges immediately below the crux, mandate extra care and protection. The description of this pitch at Mountain Project suggests that “leaders at their limit may want a second large cam” for the wide crack. Some climbers break this rope-stretching pitch in two, which puts the belayer closer to the crux, greatly reducing rope stretch and improving the belayer’s ability to react to a fall. Guides often use shorter pitches to improve communication and safety without hindering speed. (Sources: James Marc Beverly and Erin Renee Beverly.)"/>
    <n v="6"/>
    <m/>
    <m/>
    <m/>
    <m/>
    <m/>
    <n v="1"/>
    <m/>
    <m/>
    <n v="1"/>
    <m/>
    <m/>
    <m/>
    <x v="0"/>
    <n v="1"/>
    <m/>
    <x v="1"/>
    <x v="1"/>
    <x v="0"/>
    <x v="0"/>
    <x v="0"/>
    <x v="0"/>
    <m/>
    <m/>
    <x v="0"/>
    <m/>
    <m/>
    <m/>
    <x v="0"/>
    <x v="0"/>
    <m/>
    <m/>
    <m/>
    <x v="0"/>
    <m/>
    <m/>
    <m/>
    <m/>
    <m/>
    <m/>
    <x v="0"/>
    <m/>
    <m/>
    <m/>
    <m/>
    <m/>
    <m/>
    <m/>
    <m/>
    <m/>
    <m/>
    <m/>
    <m/>
    <x v="0"/>
    <m/>
    <m/>
    <m/>
    <m/>
    <n v="1"/>
    <m/>
    <m/>
    <m/>
    <m/>
    <m/>
    <m/>
    <m/>
    <m/>
    <m/>
    <m/>
    <m/>
    <m/>
    <x v="0"/>
    <m/>
    <m/>
    <m/>
    <m/>
    <m/>
    <m/>
    <m/>
    <m/>
    <m/>
    <m/>
    <m/>
    <m/>
    <m/>
    <n v="1"/>
    <m/>
    <m/>
    <m/>
    <m/>
  </r>
  <r>
    <x v="2351"/>
    <s v="Leader Fall – Loose Rock, Chopped Rope _x000a_Utah, Indian Creek Canyon, Bridger Jack, Hummingbird Spire"/>
    <x v="28"/>
    <s v="On November 14, Kelsey Brasseur (29) and I (28) planned to climb all of Indian Creek’s Bridger Jack towers in a day. By 3 p.m. we had dispatched four of the towers and arrived at the base of Hummingbird Spire, where we ran into an acquaintance, Andrew, and his partner. After swapping pleasantries, Kelsey and I started up Hoop Dancer (5.11). Kelsey led the first pitch and I met her at the large belay ledge. Without glancing at the topo or even looking up, I grabbed the rack and took off toward the summit._x000a_I deemed the rock too loose for any useful protection, so I ran it out up moderate terrain for 15 to 20 feet above the belay. (I later found out I was off route.) Knocking on each loose block before I grabbed it—all of them rang with a hollow sound—I picked the best hold I could find and pulled down. A cooler-size rock dislodged and fell toward the ledge below, with me underneath. The block hit the ledge and exploded on top of me as I bounced off and continued downward, ripping out the anchor piece through which I’d been redirected._x000a_Twenty feet below the ledge, I jerked to a stop, hanging upside down by the rope around my ankle. I glanced down and saw a six-foot tail of rope coming from my harness. The rope had been cut in the fall. One of the smaller chunks of rock that had rained down with the block had fallen directly into a wide crack on the belay ledge and wedged itself in as a chockstone, somehow catching a section of rope. My foot was caught inside this 10-foot loop, holding me only around the top of my instep. My right arm was clearly broken, as my radius had come through my skin._x000a_Kelsey removed the Grigri from the lead side of the rope, unburied the rope from the debris on the ledge, and fixed the longest line of undamaged rope to the anchor. She then rappelled about 10 to 15 feet toward me. I asked her to secure the rope holding me, which was somewhat precariously seated around the chockstone and led to my ankle, and to throw down a line for me to secure myself._x000a_She wrapped the loose section of the snagged rope, above the chockstone, around her right hand, taking as much weight as possible in case the chockstone dislodged. She used her left hand to gather up another length of undamaged rope and lower it with a locking carabiner on a bight. I snatched the rope and pulled it down toward my harness, but it was slightly too short._x000a_I pulled myself up with my good arm, grabbed the carabiner with my broken arm, and flopped my lifeless arm toward my harness. After several unsuccessful attempts to land the carabiner on my belay loop, I landed it on my left leg loop. Worried I wouldn’t be able to get to my belay loop before my good arm completely gave out, I clipped the leg loop._x000a_Kelsey was still holding the rope around my ankle. In order for her toreach the anchor and fix the rope I wasnow clipped in to, I needed to get myweight off the rope. After talking with Kelsey, I reached over to the flared chimney on my right, rammed my broken pelvis in as far as I could, and chicken-winged my broken arm to establish myself. Kelsey released the rope around her hand and quickly fixed the rope that was attached to my leg loop. As soon as I weighted the leg loop and swung out, I enchained some cams from the bight in the fixed rope to my belay loop (although I was still hanging off my leg loop)._x000a_Having heard the rockfall, Andrew ran around the corner to the base of Hummingbird. I told him our rope was too damaged to get us down on our own. He raced down the talus to his car and sped toward the Canyonlands National Park ranger station._x000a_As I hung by my leg loop, Kelsey gathered more rope to lower herself further down and pull me over to a small ledge on my right, where we rigged up a series of slings to stabilize my legs._x000a_An hour or two later, Andrew returned and let us know that rescue was on the way. It was now dark, but Andrew racked up, climbed the first pitch, and built an anchor above us, planning to lower me to the ground. We had a hard time getting me off the ledge, both because of pain and because we were trying to hold my body still, out of fear of spinal cord injury. After a discussion, I decided it was worth the risk to lower down without a backboard, reasoning that A) it could be a very long time before SAR would be able to rig up a safe lowering setup (if they were able to do this at all); B) further movement would pale in comparison to any movement/ trauma I’d already undergone; and C) although I was not bleeding too much, we were aware of the risk of hypovolemic shock.Andrew did a great job of lowering me slowly and communicating, allowing me_x000a_time to stabilize as I descended. About three hours after the fall, I was back on the ground. Perhaps half an hour after that, a paramedic showed up, then two flight nurses in another half an hour. The flight nurses injected me with a steady dose of ketamine for the long carry down the talus._x000a_I sustained a broken pelvis (inferior ramus, superior ramus, and acetabulum), broken back (burst L1), a broken sacrum, broken arm (open radial fracture), dislocated wrist, and damage to my sacral nerves. (Source: Craig Gorder.)_x000a_ANALYSIS_x000a_Because the two climbers were moving fast to accomplish their linkup, Gorder neglected to check the route topo to see where the line went, and as a result he got off route on rotten rock, but he continued without protection because the terrain was easy for him._x000a_Gorder was wearing a helmet, which he credits with saving his life, as the helmet had a sizable depression in it and he came away with no head trauma. He had also just taken a wilderness first responder (WFR) course, which allowed him to assess his own injuries, remain calm, and take the lead in decision-making. (Since he was fully conscious and aware, he explained, he didn’t want his partner to be forced to make serious decisions affecting him.) Gorder also said that bringing a SPOT or similar communication device to this isolated cliff could have sped up the arrival of paramedics. All of these climbers can be commended for their handling of a shocking and extraordinary accident. (Source: The Editors.)_x000a_This incident was featured in Episode 21 of the Sharp End Podcast. Click below to listen to Craig Gorder tell his own story:"/>
    <n v="9"/>
    <m/>
    <m/>
    <m/>
    <n v="2"/>
    <m/>
    <m/>
    <m/>
    <m/>
    <m/>
    <m/>
    <m/>
    <m/>
    <x v="0"/>
    <n v="1"/>
    <m/>
    <x v="1"/>
    <x v="1"/>
    <x v="0"/>
    <x v="0"/>
    <x v="0"/>
    <x v="0"/>
    <m/>
    <m/>
    <x v="0"/>
    <m/>
    <m/>
    <m/>
    <x v="0"/>
    <x v="0"/>
    <m/>
    <m/>
    <m/>
    <x v="0"/>
    <m/>
    <m/>
    <m/>
    <m/>
    <m/>
    <m/>
    <x v="0"/>
    <m/>
    <m/>
    <m/>
    <m/>
    <m/>
    <m/>
    <m/>
    <m/>
    <n v="1"/>
    <n v="1"/>
    <n v="1"/>
    <m/>
    <x v="0"/>
    <m/>
    <m/>
    <m/>
    <m/>
    <n v="1"/>
    <m/>
    <m/>
    <m/>
    <m/>
    <m/>
    <n v="1"/>
    <n v="1"/>
    <m/>
    <m/>
    <m/>
    <m/>
    <m/>
    <x v="1"/>
    <m/>
    <m/>
    <m/>
    <m/>
    <m/>
    <m/>
    <m/>
    <m/>
    <m/>
    <m/>
    <m/>
    <m/>
    <m/>
    <m/>
    <m/>
    <m/>
    <n v="1"/>
    <m/>
  </r>
  <r>
    <x v="2352"/>
    <s v="Leader Fall – Lost Tooth _x000a_West Virginia, Summersville Lake, Long Wall"/>
    <x v="28"/>
    <s v="At 4 p.m. on April 8, Connor Damato (age 21) was attempting to lead Jesus Is My License Plate (5.10d), a sport route on Long Wall. This was Damato’s first outdoor roped climbing experience and his first day of lead climbing. He and his partner had been climbing all day._x000a_Damato’s partner attempted to lead the pitch but stopped at the second bolt and was lowered. Damato then began the route, moving through the lower sections of the climb without difficulty. He was above the fifth bolt, attempting to clip the anchors, when he fell._x000a_Damato was positioned an arm’s length below and to the left of the anchor and had just placed a quickdraw through the leftmost anchor bolt. He had pulled up slack in the rope and held it with his teeth before clipping the rope in the draw. At this point he fell. Due to the slack in the system and his belayer standing away from the base of the wall, he fell approximately 35 feet. His fall was arrested approximately four feet from the ground. During the fall, Damato instinctively bit down on the rope, and as the rope jerked free it pulled one tooth completely from his mouth and fractured and impacted another tooth into his gum line. The climbers were unable to locate the missing tooth._x000a_ANALYSIS_x000a_This was the first outdoor climbing trip for Connor, who said he mainly bouldered in the gym. He and his partner should have scaled back their expectations rather than attempt a climb that was beyond their abilities. Though Damato suffered no other injuries, the fall distance could have been lowered by the belayer standing closer to the wall during the lead belay. It's important to have a solid clipping stance when holding slack with your teeth, or else try to move to a stance that avoids this method altogether._x000a_Editor's note: A similar incident occurred at Indian Creek, Utah, in 2016. The climber, a dental hygienist, had two teeth dislodged and one knocked out but saved all three teeth with quick action.      &quot;WHAT TO DO ABOUT KNOCKED-OUT TEETH_x000a_Do not scrub, disinfect, or allow the root of a dislodged tooth to dry out._x000a_Rinse the tooth with saline or water to remove debris; do not touch the root._x000a_Re-implant the tooth right away, if possible. Push the tooth into the socket; hold it in place with your fingers or by gently biting down._x000a_If unable to reposition the tooth, store it in milk or your saliva (possibly in cheek). See a dentist as soon as possible (ideally within 30 minutes). The longer the tooth is out, the less chance for successful re-implantation.Source: Auerbach’s Wilderness Medicine, 7th Edition&quot;"/>
    <n v="6"/>
    <m/>
    <m/>
    <n v="1"/>
    <m/>
    <m/>
    <m/>
    <m/>
    <m/>
    <n v="1"/>
    <m/>
    <m/>
    <m/>
    <x v="0"/>
    <n v="1"/>
    <m/>
    <x v="1"/>
    <x v="1"/>
    <x v="0"/>
    <x v="1"/>
    <x v="1"/>
    <x v="0"/>
    <m/>
    <m/>
    <x v="0"/>
    <m/>
    <m/>
    <m/>
    <x v="0"/>
    <x v="0"/>
    <m/>
    <m/>
    <m/>
    <x v="0"/>
    <m/>
    <m/>
    <m/>
    <m/>
    <m/>
    <m/>
    <x v="0"/>
    <m/>
    <m/>
    <m/>
    <m/>
    <m/>
    <m/>
    <m/>
    <m/>
    <m/>
    <m/>
    <m/>
    <m/>
    <x v="0"/>
    <m/>
    <m/>
    <m/>
    <m/>
    <m/>
    <m/>
    <n v="1"/>
    <m/>
    <m/>
    <m/>
    <m/>
    <m/>
    <m/>
    <m/>
    <m/>
    <m/>
    <m/>
    <x v="1"/>
    <m/>
    <n v="1"/>
    <m/>
    <m/>
    <m/>
    <m/>
    <m/>
    <m/>
    <m/>
    <n v="1"/>
    <m/>
    <m/>
    <m/>
    <m/>
    <m/>
    <m/>
    <m/>
    <m/>
  </r>
  <r>
    <x v="2353"/>
    <s v="Leader Fall – Protection Pulled Out _x000a_California, Yosemite Valley, Washington Column"/>
    <x v="28"/>
    <s v="The names of the climbers in this report have been changed. On October 7, Mike and Dylan started up the South Face (5.8 C1) of Washington Column. The two had done a little climbing together, but never in Yosemite Valley and mostly on single-pitch climbs. Mike was the more experienced of the two, having done a number of Yosemite big-wall climbs, including routes on El Capitan. Dylan was newer to climbing, having started about one year before._x000a_The team hiked their gear to the base of the route and started climbing in late morning. At the top of pitch one is a large ledge. Mike started up pitch two, a pin-scarred corner rated C1. Approximately 35 feet up, the piece Mike was standing on pulled out. Dylan and Mike believe he pulled out an additional three pieces of gear during his fall, before landing on the belay ledge on his right side._x000a_&quot;When he tried to move, Mike experienced excruciating pain on his side and was having trouble breathing. The two realized that moving Mike on their own was likely impossible and they called 911. YOSAR sent a paramedic straight to the climber while the rest of the team prepared for a rescue._x000a_Although Mike was breathing regularly while lying on the ledge, any movement dramatically increased his pain. Because of this, a helicopter short-haul extrication was deemed preferable over a traditional rope lower and litter carry-out. After a reconnaissance flight of the area, a ranger was inserted onto the ledge at about 5 p.m. and extracted Mike in the litter. Dylan descended with the SAR team.&quot;_x000a_ANALYSIS_x000a_First climbed in 1964, the crack systems of the South Face Route were heavily scarred by repeated piton placements. The typically shallow and flaring nature of these features can make protection in them less secure and harder to gauge than a normal crack placement. Seeing the inverted lobes on the first cam that pulled out, our best guess is that the cam failed because it was either under-cammed (piece too small for the placement) or placed in a flare._x000a_Although it’s impossible to know for sure, we also speculate that Mike placed the cam straight in as opposed to angling downward in the direction of the anticipated pull, because only two lobes of the cam were damaged. A cam placed straight in will distribute a disproportionate amount of force to the upper lobes, in this case possibly resulting in their failure._x000a_In overhanging terrain, Mike’s fall might have ended up fine. But when climbing above ledges or in low-angle terrain, place solid gear early and often. (Source: Yosemite National Park Climbing Rangers.)"/>
    <n v="6"/>
    <m/>
    <m/>
    <m/>
    <m/>
    <m/>
    <m/>
    <m/>
    <m/>
    <n v="1"/>
    <m/>
    <m/>
    <m/>
    <x v="0"/>
    <n v="1"/>
    <m/>
    <x v="1"/>
    <x v="1"/>
    <x v="0"/>
    <x v="0"/>
    <x v="0"/>
    <x v="0"/>
    <m/>
    <m/>
    <x v="0"/>
    <m/>
    <m/>
    <m/>
    <x v="0"/>
    <x v="0"/>
    <m/>
    <m/>
    <m/>
    <x v="0"/>
    <m/>
    <m/>
    <m/>
    <m/>
    <m/>
    <m/>
    <x v="0"/>
    <m/>
    <m/>
    <m/>
    <m/>
    <m/>
    <m/>
    <m/>
    <m/>
    <m/>
    <m/>
    <m/>
    <m/>
    <x v="0"/>
    <m/>
    <m/>
    <m/>
    <m/>
    <n v="1"/>
    <m/>
    <m/>
    <m/>
    <m/>
    <m/>
    <m/>
    <m/>
    <m/>
    <m/>
    <m/>
    <m/>
    <m/>
    <x v="0"/>
    <m/>
    <m/>
    <m/>
    <m/>
    <m/>
    <m/>
    <m/>
    <m/>
    <m/>
    <m/>
    <m/>
    <m/>
    <m/>
    <m/>
    <m/>
    <n v="1"/>
    <m/>
    <m/>
  </r>
  <r>
    <x v="2354"/>
    <s v="Leader Fall – Rope Behind Leg _x000a_Colorado, Garden of the Gods, Red Twin Spire"/>
    <x v="28"/>
    <s v="My climbing partner, Warren (23), and I (28) had come to Garden of the Gods during a climbing and hiking trip to Colorado from our home in Kentucky. It was almost 8:30 p.m. on July 23 by the time we finished hiking around the park, but we felt there was still enough time to sneak in a quick climb. One route seemed within our abilities: Potholes, a 5.7 route on a 60-foot sandstone spire, protected by two bolts and three pitons. We figured we’d make a quick climb of it before dark._x000a_The route was casual, so it barely registered when I fell, about a foot below the fourth bolt. One second I was climbing and the next I was hanging upside down. Warren yelled out, “Are you good?” I replied, “Yeah, I’m good,” but as I adjusted myself, I saw that my foot was pushed sideways. As I was falling, my right foot had caught behind the rope, shifting my weight so that my left foot hit the wall hard as I was inverting. Warren lowered me to the ground. Thanks to spectators below the climb, an ambulance was on the site within 30 minutes, and paramedics swiftly treated my dislocated ankle._x000a_ANALYSIS_x000a_One of the bystanders caught my fall on video, and I have watched it dozens of times. (The video was highlighted as a Rock and Ice Weekend Whipper.) One of the major contributions to the injury was inadequate body awareness during the fall. Watching the video, I could see my body slide stiffly down the wall. Keeping my arms and legs relaxed and bent, out of the rope’s way and ready to absorb impact, might have prevented the injury. Taking some controlled practice falls might ingrain better muscle memory for safer falls._x000a_Although I did not sustain a head injury, I should have been wearing a helmet. Since I flipped over, my head traveled about 15 feet from its high point to low point. If the piton that caught me had pulled out, I would have fallen an additional 10 feet. In hindsight, it would have been smart to bring supplemental protection. (Source: Philip Rodriguez.)"/>
    <n v="4"/>
    <m/>
    <m/>
    <n v="1"/>
    <n v="1"/>
    <m/>
    <m/>
    <m/>
    <m/>
    <m/>
    <m/>
    <m/>
    <m/>
    <x v="0"/>
    <n v="1"/>
    <m/>
    <x v="0"/>
    <x v="1"/>
    <x v="0"/>
    <x v="1"/>
    <x v="1"/>
    <x v="0"/>
    <m/>
    <m/>
    <x v="0"/>
    <m/>
    <m/>
    <m/>
    <x v="0"/>
    <x v="0"/>
    <m/>
    <m/>
    <m/>
    <x v="0"/>
    <m/>
    <m/>
    <m/>
    <m/>
    <m/>
    <m/>
    <x v="0"/>
    <m/>
    <m/>
    <m/>
    <m/>
    <m/>
    <m/>
    <m/>
    <m/>
    <m/>
    <m/>
    <m/>
    <m/>
    <x v="0"/>
    <m/>
    <m/>
    <m/>
    <m/>
    <m/>
    <m/>
    <m/>
    <m/>
    <m/>
    <m/>
    <m/>
    <m/>
    <m/>
    <m/>
    <m/>
    <m/>
    <m/>
    <x v="1"/>
    <m/>
    <m/>
    <m/>
    <m/>
    <m/>
    <m/>
    <m/>
    <m/>
    <m/>
    <m/>
    <m/>
    <m/>
    <n v="1"/>
    <m/>
    <m/>
    <m/>
    <m/>
    <m/>
  </r>
  <r>
    <x v="2355"/>
    <s v="Lowering Error – Rope Too Short, Failure to Close System _x000a_Utah, Little Cottonwood Canyon, The Egg"/>
    <x v="28"/>
    <s v="Salt Lake County Search and Rescue got called out at 2:36 p.m. on October 2 for a 35-year-old male climber who had fallen 30 or 40 feet after climbing Leggo My Eggo, a 5.10a bolted face on the Egg. He was believed to have broken or sprained his ankle. The fall occurred when the man’s climbing partner was lowering him and let the end of the rope run through the belay device. The patient’s fall stopped when he fell into some scrub oak, possibly saving him from worse injury. Rescuers lowered the patient to the foot of the wall, where he was packaged into a litter and carried to the parking lot._x000a_ANALYSIS_x000a_Another climber was dropped while lowering from this same route a few years ago. This is a long pitch that requires a little downclimbing after lowering, even with a 70-meter rope. It’s essential to close the belay system on the ground by tying a stopper knot in the belayer’s end of the rope, tying the end to a rope bag, or having the belayer tie in. (Sources: Michael Finger, Salt Lake County SAR, and the Editors.)"/>
    <n v="6"/>
    <m/>
    <m/>
    <m/>
    <m/>
    <n v="1"/>
    <m/>
    <m/>
    <m/>
    <m/>
    <m/>
    <m/>
    <m/>
    <x v="0"/>
    <n v="1"/>
    <m/>
    <x v="1"/>
    <x v="0"/>
    <x v="0"/>
    <x v="1"/>
    <x v="1"/>
    <x v="0"/>
    <m/>
    <m/>
    <x v="0"/>
    <m/>
    <m/>
    <m/>
    <x v="0"/>
    <x v="0"/>
    <m/>
    <m/>
    <m/>
    <x v="0"/>
    <m/>
    <m/>
    <m/>
    <m/>
    <m/>
    <m/>
    <x v="0"/>
    <m/>
    <m/>
    <m/>
    <m/>
    <m/>
    <m/>
    <m/>
    <m/>
    <m/>
    <m/>
    <m/>
    <m/>
    <x v="0"/>
    <m/>
    <m/>
    <m/>
    <m/>
    <m/>
    <m/>
    <m/>
    <m/>
    <m/>
    <m/>
    <m/>
    <m/>
    <m/>
    <n v="1"/>
    <m/>
    <m/>
    <m/>
    <x v="1"/>
    <m/>
    <m/>
    <m/>
    <m/>
    <n v="1"/>
    <m/>
    <m/>
    <m/>
    <m/>
    <m/>
    <m/>
    <m/>
    <m/>
    <m/>
    <m/>
    <n v="1"/>
    <m/>
    <m/>
  </r>
  <r>
    <x v="2356"/>
    <s v="Rappel Error – Climbing Alone _x000a_Utah, Zion National Park, Moonlight Buttress"/>
    <x v="28"/>
    <s v="On the afternoon of March 9, two climbers on the Moonlight Buttress route reported that someone had fallen from above them. Rangers investigated and located the body of a male at the base of the climb. This individual, Eric Klimt, 36, was wearing a harness and climbing shoes, and he had a closed Grigri belay device clipped to the belay loop of his harness._x000a_It is possible to hike to the top of Moonlight Buttress via the West Rim Trail. Investigators found that the climber had fixed a 70-meter rope to the top anchor on the climb, rappelled to the next anchor down, and fixed the rope again there. It is common practice to fix the upper pitches of Moonlight Buttress in order to practice free climbing with a self-belay system. It appears this is what the subject was planning to do. Other than the rope and the gear he was carrying when he fell, the rest of the climber’s gear remained on the rim._x000a_While the exact cause of the fall will never be known, the evidence suggests he either rappelled off the end of the rope or made an error while transferring from the rappel rope to an anchor or vice-versa. There was no knot tied in the end of the rope. There also did not appear to be any kind of backup on the rope or harness._x000a_ANALYSIS_x000a_A knot at the end of the rope on rappels, especially where it is known that the rope does not reach the ground, adds a safety backup that may prevent a person from rappelling off the end of the rope. A friction hitch such as an autoblock or prusik, tied around the rope and clipped to the harness, provides another form of backup. When transferring from an anchor to a fixed line or rappel rope, and vice versa, it’s essential to weight and test the new connection before unclipping from the previous system. Although it’s not certain if any of these steps would have prevented this tragedy, they are known to prevent many rappelling and self-belay accidents. (Source: Ranger Andrew P. Fitzgerald, Zion National Park.)"/>
    <n v="9"/>
    <m/>
    <m/>
    <m/>
    <m/>
    <m/>
    <m/>
    <m/>
    <m/>
    <m/>
    <m/>
    <m/>
    <m/>
    <x v="1"/>
    <m/>
    <m/>
    <x v="1"/>
    <x v="0"/>
    <x v="0"/>
    <x v="1"/>
    <x v="0"/>
    <x v="1"/>
    <m/>
    <m/>
    <x v="0"/>
    <n v="1"/>
    <n v="1"/>
    <m/>
    <x v="0"/>
    <x v="1"/>
    <m/>
    <m/>
    <m/>
    <x v="0"/>
    <m/>
    <m/>
    <m/>
    <m/>
    <m/>
    <m/>
    <x v="0"/>
    <m/>
    <m/>
    <m/>
    <m/>
    <m/>
    <m/>
    <m/>
    <m/>
    <m/>
    <m/>
    <m/>
    <m/>
    <x v="0"/>
    <m/>
    <m/>
    <m/>
    <m/>
    <m/>
    <m/>
    <m/>
    <m/>
    <m/>
    <m/>
    <m/>
    <m/>
    <m/>
    <n v="1"/>
    <m/>
    <m/>
    <m/>
    <x v="1"/>
    <m/>
    <m/>
    <m/>
    <n v="1"/>
    <m/>
    <m/>
    <m/>
    <m/>
    <n v="1"/>
    <m/>
    <m/>
    <m/>
    <m/>
    <m/>
    <m/>
    <m/>
    <m/>
    <m/>
  </r>
  <r>
    <x v="2357"/>
    <s v="Rappel Error – Inadequate Anchor Knot _x000a_Colorado, Raggeds Wilderness, Dark Canyon"/>
    <x v="28"/>
    <s v="In early January, two Colorado ice climbers began their third first ascent of the day in the Dark Canyon, 25 miles south of Redstone in the Raggeds Wilderness. Duane Raleigh (age 56, with 43 years of experience) was leading the first pitch of the WI3+ M4 route. Due to thin ice, the only protection he placed on the 230-foot pitch was a stubby screw at approximately 75 feet. Raleigh reached the end of the rope without finding an anchor, so he asked his partner (40 years of experience) to take him off belay, so he could continue climbing and searching for an anchor._x000a_Raleigh spotted a precarious stack of granite that he thought might be secure enough to sling for a rappel anchor. He tested the pile by hitting it with a tool and then pulling on it. Although apprehensive about the anchor’s stability, he had no better option, so he wrapped a 10-foot 6mm cord around the rocks and tied the ends together with a flat figure-8 knot, visually checking and tugging the knot to test it. He then clipped his rope to the cord with a carabiner, planning to downclimb most of the route to minimize weighting the anchor._x000a_Due to the steepness of the first 10 feet of this descent, Raleigh leaned back and weighted the rope. He ended up in a free fall and landed 15 feet below, upside down, in a small patch of soft snow in a dihedral. He was uninjured except for two crampon punctures in his thigh. Raleigh climbed back up, expecting that the anchor rocks had failed. Instead, he found an untied 6mm cord. He retied the cord with a retraced figure-8 bend (Flemish bend) and successfully downclimbed and lowered to the good screw he’d placed at 75 feet. He pulled the rope and then lowered to the ground from the screw. (Sources: Rock and Ice magazine and Duane Raleigh.)_x000a_ANALYSIS_x000a_Although not verifiable by the climber, it is possible that the at figure-8 may have capsized under load, flipping and rolling down the cord until the knot reached the ends of the cord and untied. Both the flat figure-8 and the at overhand knot have been used to join two rappel ropes, and both can capsize under heavy loads. However, a well-tied at overhand is much less likely to do so and is strongly recommended over the at figure-8, which accounts for most reported failures of this general category of rappel knot._x000a_When tying the at overhand to join two rappel ropes, always tie a well-dressed knot and leave long tails (15 to 18 inches). Individually tighten all four strands of rope entering the knot. If using ropes of different diameters, age, or condition, or icy or wet ropes, consider tying a second overhand immediately adjacent to the rst as a backup, though this will increase the bulk of the knot. Or, if there are no concerns about the knot snagging when the rappel ropes are pulled, consider the double fisherman’s knot or Flemish bend, which are very reliable, albeit more difficult to untie after loading._x000a_Do not use the at overhand to join ropes permanently (e.g., tying a cordelette or tying a rope around a tree for an anchor). The double fisherman’s knot is preferred for these purposes. Also, do not use the flat overhand for tying slings or webbing. Use a water knot for slings that may be retied and a double fisherman’s for permanent knots. Again, dress all knots carefully and tighten every strand. (Sources: Rock and Ice magazine and the Editors.)"/>
    <n v="8"/>
    <m/>
    <m/>
    <m/>
    <m/>
    <m/>
    <m/>
    <n v="1"/>
    <m/>
    <m/>
    <m/>
    <n v="1"/>
    <m/>
    <x v="0"/>
    <m/>
    <n v="1"/>
    <x v="1"/>
    <x v="0"/>
    <x v="0"/>
    <x v="1"/>
    <x v="0"/>
    <x v="0"/>
    <m/>
    <m/>
    <x v="0"/>
    <m/>
    <m/>
    <m/>
    <x v="0"/>
    <x v="0"/>
    <m/>
    <m/>
    <m/>
    <x v="1"/>
    <m/>
    <m/>
    <m/>
    <m/>
    <m/>
    <m/>
    <x v="0"/>
    <m/>
    <m/>
    <m/>
    <m/>
    <m/>
    <m/>
    <m/>
    <m/>
    <m/>
    <m/>
    <m/>
    <m/>
    <x v="0"/>
    <m/>
    <m/>
    <m/>
    <m/>
    <m/>
    <m/>
    <m/>
    <m/>
    <m/>
    <m/>
    <m/>
    <m/>
    <n v="1"/>
    <m/>
    <m/>
    <m/>
    <m/>
    <x v="1"/>
    <n v="1"/>
    <m/>
    <m/>
    <n v="1"/>
    <m/>
    <m/>
    <n v="1"/>
    <m/>
    <m/>
    <m/>
    <m/>
    <m/>
    <m/>
    <m/>
    <m/>
    <m/>
    <m/>
    <m/>
  </r>
  <r>
    <x v="2358"/>
    <s v="Rappel Error – Uneven Ropes, No Stopper Knots _x000a_Oregon, Smith Rock, Cocaine Gully"/>
    <x v="28"/>
    <s v="On November 21, a 31-year-old, moderately experienced climber had finished Deep Impact (5.10c), an 80-foot sport climb. She planned to rappel from the anchor. She established the rappel and started down, but 25 feet above the ground she rappelled off the end of one strand of the rope. The climber fell to the ground and sustained significant fractures to both lower legs and a shoulder injury._x000a__x000a_ANALYSIS_x000a__x000a_For unknown reasons, the rope ends were uneven when the climber set up the rappel, and neither she nor her belayer noticed the problem. Before committing to a rappel, it’s a good practice to ask people below, if possible, if both rope ends are down. No stopper knots were tied at the ends of each strand of rope. Although some climbers may feel that such knots are unnecessary for single-pitch rappels that end at the ground, in this case stopper knots likely would have prevented a serious accident. (Sources: Deschutes County Sheriff’s Office Search and Rescue and the Editors.)_x000a__x000a_"/>
    <n v="7"/>
    <m/>
    <m/>
    <m/>
    <m/>
    <n v="1"/>
    <m/>
    <m/>
    <m/>
    <m/>
    <n v="1"/>
    <m/>
    <m/>
    <x v="0"/>
    <n v="1"/>
    <m/>
    <x v="1"/>
    <x v="0"/>
    <x v="0"/>
    <x v="1"/>
    <x v="1"/>
    <x v="0"/>
    <m/>
    <m/>
    <x v="0"/>
    <m/>
    <m/>
    <m/>
    <x v="0"/>
    <x v="0"/>
    <m/>
    <m/>
    <m/>
    <x v="0"/>
    <m/>
    <m/>
    <m/>
    <m/>
    <m/>
    <m/>
    <x v="0"/>
    <m/>
    <m/>
    <m/>
    <m/>
    <m/>
    <m/>
    <m/>
    <m/>
    <m/>
    <m/>
    <m/>
    <m/>
    <x v="0"/>
    <m/>
    <m/>
    <m/>
    <m/>
    <m/>
    <m/>
    <m/>
    <m/>
    <m/>
    <m/>
    <m/>
    <m/>
    <m/>
    <n v="1"/>
    <m/>
    <m/>
    <m/>
    <x v="1"/>
    <m/>
    <m/>
    <m/>
    <n v="1"/>
    <m/>
    <m/>
    <m/>
    <m/>
    <m/>
    <m/>
    <m/>
    <m/>
    <m/>
    <m/>
    <m/>
    <m/>
    <n v="1"/>
    <m/>
  </r>
  <r>
    <x v="2359"/>
    <s v="Rappel Failure – Inadequate Knot _x000a_Washington, Methow Valley, Goat Wall, Prime Rib of Goat"/>
    <x v="28"/>
    <s v="About 3:30 p.m. on May 3, Ryan Kautz, 26, was rigging a rappel off Prime Rib of Goat, a multi-pitch 5.9 bolted route, with new 70-meter, 9.5mm ropes. He and his two partners had seen a storm coming in and decided to descend after climbing eight of the 11 pitches. One of the partners had managed the ropes on the previous rappels, and Kautz asked to take over at the second-to-last anchor. The two other climbers waited on a ledge 50 feet away (it’s necessary to scramble down to the anchor from the previous stance)._x000a_Kautz slipped one end of the rope through a chain anchor and tied it to an identical rope. He tested the rappel by tugging on it and then lowered himself about 20 feet before something went wrong. His partners heard a loud snap and saw Kautz fall 100 feet and disappear into a gully. The other climbers were able to get help from a climbing guide above, who fixed a rope so one of Kautz’ partners could rappel into the gully. Kautz was found dead roughly 90 minutes after his fall. He was still attached to the ropes, his rappel device was properly threaded, and there was no damage to either rope. (Source: Rock and Ice magazine.)_x000a_ANALYSIS_x000a_During the previous rappels the climbers had used a at figure-8 knot to join their two ropes, backed up with overhand knots on either side of the at figure-8. Although Kautz’ partners did not see him tie the final knot, it’s likely he too used a at figure-8; it’s unknown if he backed up the knot. Testing has shown the at figure-8 is prone to rolling or “capsizing” under loads and is therefore not recommended for rappelling. (The new ropes in this incident reportedly had a very slick dry coating, possibly making it easier for the at figure-8 to fail.) A properly tied and dressed at overhand with long tails, a double sherman’s, or a Flemish bend (retraced figure-8) are reliable ways to join rappel ropes._x000a_The distance between the climbers before the fateful rappel also contributed to this accident. This reportedly was Kautz’ first multi-pitch climb, and he would have benefitted from a more experienced partner checking his rappel setup. (Source: The Editors.)"/>
    <n v="6"/>
    <m/>
    <m/>
    <m/>
    <m/>
    <m/>
    <m/>
    <m/>
    <m/>
    <m/>
    <m/>
    <m/>
    <m/>
    <x v="1"/>
    <m/>
    <m/>
    <x v="1"/>
    <x v="0"/>
    <x v="0"/>
    <x v="1"/>
    <x v="1"/>
    <x v="0"/>
    <m/>
    <m/>
    <x v="0"/>
    <m/>
    <m/>
    <m/>
    <x v="0"/>
    <x v="0"/>
    <m/>
    <m/>
    <m/>
    <x v="0"/>
    <m/>
    <m/>
    <m/>
    <m/>
    <m/>
    <m/>
    <x v="0"/>
    <m/>
    <m/>
    <m/>
    <m/>
    <m/>
    <m/>
    <m/>
    <m/>
    <m/>
    <m/>
    <m/>
    <m/>
    <x v="0"/>
    <m/>
    <m/>
    <m/>
    <m/>
    <m/>
    <m/>
    <m/>
    <m/>
    <m/>
    <m/>
    <m/>
    <m/>
    <n v="1"/>
    <m/>
    <m/>
    <m/>
    <m/>
    <x v="1"/>
    <m/>
    <m/>
    <m/>
    <n v="1"/>
    <m/>
    <m/>
    <m/>
    <m/>
    <m/>
    <m/>
    <n v="1"/>
    <m/>
    <m/>
    <m/>
    <m/>
    <m/>
    <m/>
    <m/>
  </r>
  <r>
    <x v="2360"/>
    <s v="Rockfall – Poor Position _x000a_North Carolina, Pisgah National Forest, Catheys Creek"/>
    <x v="28"/>
    <s v="During July, an organized group was climbing at Catheys Creek when it began to rain. The group leader moved the students under the shelter of an overhang. While waiting for the rain to stop, one of the teenage students reached up and grabbed a rock at head height to do a pull-up. The rock broke and came down on him and another student. Neither student lost consciousness or showed any signs of head trauma, but one stated he was unable to walk. Both students were carried out as a precaution, and the eventual diagnosis was pelvic fractures for one student and a bruised leg and hand trauma that required surgery for the other._x000a_ANALYSIS_x000a_When working with groups, it’s important for the leader or guide to familiarize himself or herself with the climbing site, including potential hazards associated with any staging area. Although this is one of those incidents that would have been almost impossible to predict, it might have been an opportunity to instruct students to test blocks, especially in overhangs, before one fully commits to any hold. (Sources: Karsten Delap and Aram Attarian.)"/>
    <n v="4"/>
    <m/>
    <m/>
    <m/>
    <m/>
    <m/>
    <m/>
    <m/>
    <m/>
    <m/>
    <m/>
    <m/>
    <m/>
    <x v="0"/>
    <n v="1"/>
    <m/>
    <x v="1"/>
    <x v="1"/>
    <x v="1"/>
    <x v="1"/>
    <x v="0"/>
    <x v="0"/>
    <m/>
    <m/>
    <x v="1"/>
    <m/>
    <m/>
    <m/>
    <x v="0"/>
    <x v="0"/>
    <m/>
    <m/>
    <m/>
    <x v="0"/>
    <m/>
    <m/>
    <n v="1"/>
    <m/>
    <m/>
    <m/>
    <x v="0"/>
    <m/>
    <m/>
    <m/>
    <m/>
    <m/>
    <m/>
    <m/>
    <m/>
    <m/>
    <m/>
    <m/>
    <m/>
    <x v="0"/>
    <m/>
    <m/>
    <m/>
    <m/>
    <m/>
    <m/>
    <m/>
    <m/>
    <m/>
    <m/>
    <n v="1"/>
    <m/>
    <m/>
    <m/>
    <m/>
    <m/>
    <m/>
    <x v="1"/>
    <m/>
    <m/>
    <m/>
    <m/>
    <m/>
    <m/>
    <m/>
    <m/>
    <m/>
    <m/>
    <m/>
    <m/>
    <n v="1"/>
    <m/>
    <m/>
    <m/>
    <m/>
    <m/>
  </r>
  <r>
    <x v="2361"/>
    <s v="Sliding Fall Before Roping Up _x000a_New Hampshire, Mt. Washington, Huntington's Ravine"/>
    <x v="28"/>
    <s v="At approximately 12:10 p.m. on Sunday, February 7, one member of a climbing party of three slipped while approaching a technical snow and ice climb in Huntington Ravine. The climber rapidly gained speed on the 35–40° snow slope beneath Central Gully and tumbled into the rocks below, sustaining non-life-threatening injuries._x000a_As many parties do, this group planned to rope up at a terrain bench beneath the ice bulge marking the start of the steepest climbing in Central Gully. The most experienced climber went first and coached the two less experienced climbers to use both tools to climb 10 feet of exposed ice in order to reach the flat platform. The second and least experienced of the three slipped while climbing this section. After losing both ice tools, the climber managed to orient her feet downhill but soon caught a crampon in the snow. Starting to tumble, she came to a stop after falling approximately 200 feet, sustaining ankle and shoulder injuries._x000a_ANALYSIS_x000a_Long, sliding falls are the leading cause of injuries in Tuckerman and Huntington ravines. Four days prior to this incident, temperatures on the mountain soared into the mid-30s (F) for over 24 hours. Following this, the temperature dropped to near 0°F. These conditions created a very hard and icy snowpack. Melt-freeze crusts can often make self-arresting impossible._x000a_It is important to assess snow conditions and combine this with an honest assessment of the experience of members of a party. Depending on the competence and risk tolerance of party members, even low-angle snow slopes may need to be belayed in order to assure safe passage. The conditions this day were far from ideal and required a greater measure of security for a team that included novice alpine climbers. (Source: Mount Washington Avalanche Center.)"/>
    <n v="6"/>
    <m/>
    <m/>
    <m/>
    <m/>
    <m/>
    <m/>
    <m/>
    <m/>
    <n v="1"/>
    <m/>
    <n v="1"/>
    <m/>
    <x v="0"/>
    <n v="1"/>
    <m/>
    <x v="1"/>
    <x v="1"/>
    <x v="1"/>
    <x v="1"/>
    <x v="0"/>
    <x v="0"/>
    <m/>
    <m/>
    <x v="1"/>
    <m/>
    <m/>
    <m/>
    <x v="0"/>
    <x v="1"/>
    <m/>
    <m/>
    <m/>
    <x v="1"/>
    <m/>
    <m/>
    <m/>
    <m/>
    <m/>
    <m/>
    <x v="0"/>
    <m/>
    <m/>
    <m/>
    <m/>
    <m/>
    <m/>
    <m/>
    <m/>
    <m/>
    <m/>
    <m/>
    <m/>
    <x v="0"/>
    <m/>
    <m/>
    <m/>
    <m/>
    <m/>
    <m/>
    <m/>
    <m/>
    <m/>
    <m/>
    <m/>
    <m/>
    <m/>
    <m/>
    <m/>
    <m/>
    <m/>
    <x v="1"/>
    <m/>
    <m/>
    <m/>
    <m/>
    <m/>
    <m/>
    <m/>
    <n v="1"/>
    <m/>
    <m/>
    <m/>
    <m/>
    <m/>
    <m/>
    <m/>
    <m/>
    <m/>
    <m/>
  </r>
  <r>
    <x v="2362"/>
    <s v="Stranded in Mid-Air – Off-Route Rappel _x000a_Oregon, Smith Rock, Monkey Face"/>
    <x v="28"/>
    <s v="On June 22, Cordero Chavez (29) and Tyler Coleman (age unknown) climbed the Monkey Face spire via the Pioneer Route (5.7 C0). Upon completion of the climb, the pair failed to identify the correct descent route. With their two ropes tied together, Coleman rappelled off the west side. (The standard rappel route is to the south.) Coleman reached the end of his ropes while free-hanging in space. (The rope ends were knotted.) Using the equipment on his harness, he was able to transfer his weight to a friction hitch around the rope, but even though he made several attempts to ascend the ropes, he was unable to make any real progress. Chavez dialed 911 from the summit when he was unable to communicate with his partner and the rope remained under tension for too long._x000a__x000a_Rescuers responded and climbed the Pioneer Route to the summit. They hauled up 600-foot ropes to the top and performed a “pick-off” of the stranded climber on rappel, with a belay from above for backup. A rescuer and Coleman continued down the long ropes on the west face to reach the ground, while Chavez and the remaining rescuers descended the standard rappel route._x000a__x000a_ANALYSIS_x000a__x000a_The guidebook and Internet are very clear on the proper descent route from the Monkey Face. These climbers actually climbed past both sets of descent anchors during their ascent. It’s essential to carry and know how to use basic rope ascending gear when you venture onto climbs with increased commitment levels. (Source:: Deschutes County Sheriff’s Of ce Search and Rescue.)_x000a__x000a_"/>
    <n v="7"/>
    <m/>
    <m/>
    <m/>
    <n v="1"/>
    <m/>
    <m/>
    <m/>
    <m/>
    <m/>
    <m/>
    <m/>
    <m/>
    <x v="0"/>
    <m/>
    <n v="1"/>
    <x v="1"/>
    <x v="0"/>
    <x v="0"/>
    <x v="1"/>
    <x v="1"/>
    <x v="0"/>
    <m/>
    <m/>
    <x v="0"/>
    <m/>
    <m/>
    <m/>
    <x v="0"/>
    <x v="0"/>
    <m/>
    <m/>
    <m/>
    <x v="0"/>
    <m/>
    <m/>
    <m/>
    <m/>
    <m/>
    <m/>
    <x v="0"/>
    <m/>
    <m/>
    <m/>
    <m/>
    <m/>
    <m/>
    <m/>
    <m/>
    <n v="1"/>
    <m/>
    <m/>
    <m/>
    <x v="0"/>
    <m/>
    <m/>
    <m/>
    <m/>
    <m/>
    <m/>
    <m/>
    <m/>
    <m/>
    <m/>
    <m/>
    <m/>
    <m/>
    <m/>
    <m/>
    <m/>
    <m/>
    <x v="1"/>
    <m/>
    <n v="1"/>
    <m/>
    <n v="1"/>
    <m/>
    <m/>
    <m/>
    <m/>
    <m/>
    <m/>
    <m/>
    <n v="1"/>
    <m/>
    <m/>
    <m/>
    <m/>
    <m/>
    <m/>
  </r>
  <r>
    <x v="2363"/>
    <s v="Stranded – Inexperience, Darkness _x000a_North Carolina, Linville Gorge Wilderness, The Amphitheater"/>
    <x v="28"/>
    <s v="On September 17, four climbers set off to attempt the Prow (5.4), a classic three- or four-pitch route in the Amphitheater. All four had significant gym climbing experience. However, this would be their first time climbing outdoors on a multi-pitch trad route. The four divided into two teams, with the first starting up the route at approximately 8:30 a.m. They carried limited rock protection and insufficient clothing and water (all of their water was gone by 1 p.m.)._x000a_Both parties completed the first pitch without too much difficulty, although moving slowly. The second pitch presented some route-finding challenges for Pair 2, causing them to downclimb to the start of the pitch and start over. Both parties met at the top of the second pitch late in the day. By now it was getting dark, and the group had only two headlamps among the four climbers._x000a_Pair 1 was able to complete the exposed finish of the climb with no difficulty, and they left a rope along the route to guide Pair 2 to the top. However, this rope was not secured and when Pair 2 pulled on it, the rope dropped and no longer showed the way. In darkness, Pair 2 attempted to continue but could not find the correct route. One of the climbers was cold and exhausted and refused to continue._x000a_Pair 1 waited on top until well after dark before calling 911, in hopes that Pair 2 would be able to finish. Due to the distance and wind, Pair 1 lost voice contact with Pair 2, and they did not feel comfortable downclimbing to Pair 2’s location. Pair 2 stayed on the large ledge at the top of pitch two and waited for rescue._x000a_Rescuers arrived sometime after 11 p.m. Once voice contact and a visual on Pair 2's headlamp was established, a single rescuer rappelled directly to them. Pair 2 had an anchor with three well-placed cams and was secured behind boulders in an effort to get some relief from the wind. Clothing, water, and food were provided. Both individuals were uninjured but tired and frustrated with each other._x000a_Rescuers atop the cliff set up a 3:1 haul system to assist the two climbers up the final pitch. The climbers were raised individually, taking approximately 30 minutes apiece. Assisted by rescuers, all the climbers then walked back to their vehicle. (Source: James Robinson.)_x000a_ANALYSIS_x000a_The 5.4 rating may have enticed these climbers to this route. Although the climb may be technically easy, the challenges of a tricky approach, route- finding, rope management, and traditional protection would make this a big step for climbers who are exclusively gym-trained. Finding an experienced mentor and/or building experience on shorter routes are more appropriate ways to venture onto new types of terrain. This incident is also a good reminder to carry adequate food, water, clothing, and headlamps for longer routes, even if you expect them to go quickly. (Source: Aram Attarian.) _x000a__x000a_"/>
    <n v="10"/>
    <m/>
    <m/>
    <m/>
    <m/>
    <m/>
    <m/>
    <m/>
    <m/>
    <n v="1"/>
    <m/>
    <m/>
    <m/>
    <x v="0"/>
    <m/>
    <n v="1"/>
    <x v="1"/>
    <x v="1"/>
    <x v="0"/>
    <x v="0"/>
    <x v="0"/>
    <x v="0"/>
    <m/>
    <m/>
    <x v="0"/>
    <m/>
    <m/>
    <m/>
    <x v="0"/>
    <x v="0"/>
    <m/>
    <m/>
    <m/>
    <x v="0"/>
    <m/>
    <m/>
    <m/>
    <m/>
    <m/>
    <m/>
    <x v="0"/>
    <m/>
    <m/>
    <m/>
    <m/>
    <n v="1"/>
    <m/>
    <m/>
    <m/>
    <n v="1"/>
    <m/>
    <m/>
    <m/>
    <x v="0"/>
    <m/>
    <n v="1"/>
    <m/>
    <m/>
    <m/>
    <m/>
    <n v="1"/>
    <n v="1"/>
    <m/>
    <m/>
    <m/>
    <m/>
    <m/>
    <m/>
    <m/>
    <m/>
    <m/>
    <x v="1"/>
    <m/>
    <n v="1"/>
    <m/>
    <m/>
    <m/>
    <m/>
    <m/>
    <m/>
    <m/>
    <m/>
    <m/>
    <m/>
    <m/>
    <m/>
    <n v="1"/>
    <m/>
    <m/>
    <m/>
  </r>
  <r>
    <x v="2364"/>
    <s v="Stranded – Inexperience, Off Route _x000a_Wyoming, Grand Teton, Exum Ridge"/>
    <x v="28"/>
    <s v="Climber 1 (24-year-old male) and Climber 2 (27-year-old female) each had been climbing for about two years. They had limited alpine experience, and this was their first climb together. On July 3 they went to Jenny Lake Ranger Station for information. Their initial plan had been to climb the North Ridge of the Grand Teton, but after talking to rangers in the station they decided to attempt the complete Exum Ridge in a day._x000a_The two left Lupine Meadows trailhead the next morning at 2 a.m. and were starting the Lower Exum Ridge at 8 a.m. After two pitches they felt like they were moving slower than expected but decided to continue. Late in the day, they were confused about their location; they were unaware that they had completed the last pitch of the Lower Exum and continued up past Wall Street on the upper ridge. (The color of the rock was dark, and they thought they were still on the Black Face, near the top of the Lower Exum.) At dusk they were off route and doing difficult climbing above the Wind Tunnel of the Upper Exum. They rappelled back down to the top of the Golden Staircase (just above Wallstreet) in the dark and made the call for assistance._x000a_At 10:30 p.m. rangers received a report of two climbers who were uninjured but stuck, cold, and lost. They reported their location as the Lower Exum Ridge. Rangers Harder and Hardesty were stationed at the Lower Saddle and made multiple attempts to locate the headlamps of the stranded climbers. At 1 a.m., having failed to locate their position, rangers advised the distressed climbers to stay where they were and not attempt to rappel in the dark._x000a_At 4:58 a.m., Harder and Hardesty saw the headlamps of the climbers on the Upper Exum Ridge and confirmed contact with multiple light flashes. Harder and Hardesty, along with one bystander and two Exum guides, traveled to the top of the Golden Staircase and reached the stranded climbers at 7:45 a.m., then assisted them back to the Lower Saddle. (Source: National Park Service Search and Rescue Report.)_x000a_ANALYSIS_x000a_Route-finding often is difficult in the Tetons, where complex terrain and face climbing along indistinct features is the norm. With more experience on alpine rock, especially within a given mountain range, climbers develop a better sense of how to follow a route description. These climbers would have been better off choosing a shorter route for their first climb together in the Tetons. This incident also reinforces the importance of carrying adequate clothing, food, water, and possibly emergency shelter for an unexpected night out. (Source: The Editors.)_x000a__x000a_"/>
    <n v="7"/>
    <m/>
    <m/>
    <n v="1"/>
    <n v="1"/>
    <m/>
    <m/>
    <m/>
    <m/>
    <n v="1"/>
    <m/>
    <m/>
    <m/>
    <x v="0"/>
    <m/>
    <n v="1"/>
    <x v="1"/>
    <x v="1"/>
    <x v="1"/>
    <x v="1"/>
    <x v="0"/>
    <x v="0"/>
    <m/>
    <m/>
    <x v="0"/>
    <m/>
    <m/>
    <m/>
    <x v="0"/>
    <x v="1"/>
    <m/>
    <m/>
    <m/>
    <x v="0"/>
    <m/>
    <m/>
    <m/>
    <m/>
    <m/>
    <m/>
    <x v="0"/>
    <m/>
    <m/>
    <m/>
    <m/>
    <n v="1"/>
    <m/>
    <m/>
    <m/>
    <n v="1"/>
    <m/>
    <m/>
    <m/>
    <x v="0"/>
    <m/>
    <n v="1"/>
    <m/>
    <m/>
    <m/>
    <m/>
    <m/>
    <m/>
    <m/>
    <m/>
    <m/>
    <m/>
    <m/>
    <m/>
    <m/>
    <m/>
    <m/>
    <x v="1"/>
    <m/>
    <n v="1"/>
    <m/>
    <m/>
    <m/>
    <m/>
    <m/>
    <m/>
    <m/>
    <m/>
    <m/>
    <m/>
    <n v="1"/>
    <m/>
    <m/>
    <m/>
    <m/>
    <m/>
  </r>
  <r>
    <x v="2365"/>
    <s v="Stranded – Suspected Altitude Illness _x000a_Colorado, Rocky Mountain National Park, Longs Peak"/>
    <x v="28"/>
    <s v="On Thursday, June 2, 10 soldiers from Fort Carson in Colorado Springs attempted to climb Kiener’s Route on the northeast face of 14,259-foot Longs Peak. The soldiers, part of the 10th Special Forces Group, were engaged in a mountaineering exercise. Kiener’s Route is a long snow and mixed climb, with the most difficult terrain above 13,000 feet, and generally has late-winter climbing conditions in early June._x000a_The military group contacted park personnel when some of their party became “distressed,” likely with altitude illness. They decided to spend an unplanned night at around 13,000 feet, and the following morning the stricken soldiers were helped to the summit by their team, where they were all evacuated by a civilian helicopter (contracted by the National Park Service) which made “seven or eight” trips to the top, according to ranger Mark Pita. More than 40 SAR personnel affiliated with the national park were on call to assist the soldiers to the summit if needed._x000a_ANALYSIS_x000a_Acute mountain sickness (AMS) can strike nearly anyone who climbs too high too fast. Although it’s not certain this is what “distressed” the stricken soldiers, they had rapidly reached a point about 7,000 feet higher than their base in Fort Carson. Normally, the definitive treatment for suspected altitude illness is to stop climbing or descend until symptoms resolve. However, the descent from this elevation on Kiener’s Route can be challenging and time-consuming, and the team included trained medics who were able to provide treatment and observation. In consultation with rangers, they decided the soldiers were capable of continuing up the steep upper face to the at summit, where a helicopter evacuation would be relatively easy to manage. (Sources: Rocky Mountain National Park rangers, news reports, and the Editors.)"/>
    <n v="4"/>
    <m/>
    <m/>
    <m/>
    <m/>
    <m/>
    <m/>
    <m/>
    <m/>
    <m/>
    <m/>
    <m/>
    <m/>
    <x v="0"/>
    <n v="1"/>
    <m/>
    <x v="1"/>
    <x v="1"/>
    <x v="1"/>
    <x v="1"/>
    <x v="0"/>
    <x v="0"/>
    <m/>
    <m/>
    <x v="0"/>
    <m/>
    <m/>
    <m/>
    <x v="0"/>
    <x v="1"/>
    <m/>
    <n v="1"/>
    <m/>
    <x v="0"/>
    <m/>
    <m/>
    <m/>
    <m/>
    <m/>
    <m/>
    <x v="0"/>
    <m/>
    <m/>
    <m/>
    <m/>
    <m/>
    <m/>
    <m/>
    <m/>
    <m/>
    <m/>
    <m/>
    <m/>
    <x v="0"/>
    <m/>
    <m/>
    <m/>
    <m/>
    <m/>
    <m/>
    <m/>
    <m/>
    <m/>
    <m/>
    <m/>
    <m/>
    <m/>
    <m/>
    <m/>
    <m/>
    <m/>
    <x v="1"/>
    <m/>
    <n v="1"/>
    <m/>
    <m/>
    <m/>
    <m/>
    <m/>
    <m/>
    <m/>
    <m/>
    <m/>
    <n v="1"/>
    <m/>
    <m/>
    <m/>
    <m/>
    <m/>
    <m/>
  </r>
  <r>
    <x v="2366"/>
    <s v="Failure to Self-Arrest _x000a_Wyoming, Grand Teton National Park, Middle Teton"/>
    <x v="28"/>
    <s v="At approximately 1:18 p.m. on July 24, Teton Interagency Dispatch Center received a call from a group of 20 hikers that had summited the Middle Teton and were descending the South Fork of Garnet Canyon. The caller reported that a 25-year-old female member of their group had fallen on snow, slid into rocks, cut her head, and punctured her right hip. The patient had an ice axe but was unable to self-arrest. She had a climbing helmet but was not wearing it at the time of the fall._x000a_A helicopter reconnaissance located the patient, near the granite slabs at the top of the Cave Couloir, and ranger Tyson and Teton helitack Stull were delivered to an unimproved landing zone approximately 100 meters away. Tyson and Stull administered first aid to the patient and recommended a short-haul evacuation. Tyson and the patient were short-hauled by helicopter 38HX to Lupine Meadows. (Source: National Park Service Search and Rescue Report.)_x000a_ANALYSIS_x000a_Nearly every year, climbers and mountain hikers are injured in falls on hard snow in Garnet Canyon. Practice self-arrest and do not attempt to descend steep snowfields unless you are certain the snow is soft enough to travel safely. Keep your helmet on until you reach the trail, as protection against tumbling falls on snow and in talus. You have to carry it anyway—why not carry it on your head? (Source: The Editors.)"/>
    <n v="7"/>
    <m/>
    <m/>
    <n v="1"/>
    <m/>
    <m/>
    <m/>
    <m/>
    <m/>
    <m/>
    <m/>
    <m/>
    <m/>
    <x v="0"/>
    <n v="1"/>
    <m/>
    <x v="0"/>
    <x v="0"/>
    <x v="1"/>
    <x v="1"/>
    <x v="0"/>
    <x v="0"/>
    <m/>
    <m/>
    <x v="1"/>
    <m/>
    <m/>
    <m/>
    <x v="0"/>
    <x v="1"/>
    <m/>
    <m/>
    <m/>
    <x v="0"/>
    <m/>
    <m/>
    <m/>
    <m/>
    <m/>
    <m/>
    <x v="0"/>
    <m/>
    <m/>
    <m/>
    <m/>
    <m/>
    <m/>
    <m/>
    <m/>
    <m/>
    <m/>
    <m/>
    <m/>
    <x v="0"/>
    <n v="1"/>
    <m/>
    <m/>
    <m/>
    <m/>
    <m/>
    <m/>
    <m/>
    <n v="1"/>
    <m/>
    <m/>
    <m/>
    <m/>
    <m/>
    <m/>
    <m/>
    <m/>
    <x v="1"/>
    <m/>
    <m/>
    <m/>
    <m/>
    <m/>
    <m/>
    <m/>
    <m/>
    <m/>
    <m/>
    <m/>
    <m/>
    <n v="1"/>
    <m/>
    <m/>
    <m/>
    <m/>
    <m/>
  </r>
  <r>
    <x v="2367"/>
    <s v="Fall on Rock – Exceeding Abilities, Inadequate belay _x000a_California, Sierra Nevada, Split Mountain"/>
    <x v="28"/>
    <s v="On August 15, 2015, at approximately 4 p.m., Tony M. (37), an experienced traditional and alpine climber, fell approximately 20 feet on the east arête of the north summit of Split Mountain (14,058 feet) in the Palisades region. He and his partner, Paul R. (46), a new climber with only one year of sport climbing experience, started the approach from their high camp at 4:30 a.m. and began having difficulties almost immediately. Paul lagged behind during the approach march, and the two experienced heavy rockfall while crossing two snowfields. They arrived at the base of the route at 8:30 a.m._x000a_They moved slowly through the lower pitches, encountering loose rock throughout. On pitch seven, Tony pulled off a large flake, which hit belayer on the back after falling 15 feet. Fortunately, Paul was uninjured, largely due to the larger flake breaking into two pieces prior to striking him and then impacting his full CamelBak hydration system, absorbing some of the blow._x000a_The leader fall occurred on their ninth pitch. Tony placed a 0.4 Camalot and then, four feet later, a 1 Camalot. After moving left and up from this piece he fell. He landed in a seated position upon a ledge, after taking a 20-foot fall; he believes his belayer had too much slack in the system. Tony quickly assessed himself for injuries, and though his rear end hurt and he felt dizzy, he felt he did not have any fractures. He did have a one-inch by three-inch laceration to his right arm that was bleeding profusely. Using a bandana as an expedient tourniquet/pressure dressing, he called down to his belayer that he was OK and found a route to the right that enabled him to complete the pitch and reach the ridge above._x000a_At this point the belayer was unable to climb due to cramping in his hands. Tony, though injured, rappelled to his partner and assisted him, with difficulty, to the ridgeline. They called the Inyo County Sheriff’s Department and requested a rescue. After discussing options with responders, the climbers spent a cold and uncomfortable night on a small ledge, and then both were flown off the ridge by helicopter, one at a time, starting at 11:15 a.m. Tony was taken to the hospital, where it was confirmed that he suffered no physical injuries other than his laceration. (Source: Tony M.)_x000a_ANALYSIS_x000a_The major cause of this incident is that both climbers exceeded their abilities. Tony, being an experienced climber, should not have undertaken a route of this length with a climber who had little climbing experience and no traditional or multi-pitch background. “I had too much ego. I took a way too inexperienced climber as a partner and ignored signs early on that he lacked sufficient physical fitness,” Tony said. Without a physically fit and experienced partner, Tony placed both of them in jeopardy. If he had become incapacitated or not been able to descend and assist his partner during the final pitch to the ridgeline, the situation easily could have become much worse. Paul’s inexperience likely contributed to Tony’s injury, due to an inadequate belay. With better rope management, he may have prevented his partner’s impact on the ledge. (Source: Tony M. and the Editors.)_x000a__x000a_"/>
    <n v="8"/>
    <m/>
    <m/>
    <m/>
    <m/>
    <m/>
    <n v="2"/>
    <m/>
    <m/>
    <n v="1"/>
    <m/>
    <n v="1"/>
    <m/>
    <x v="0"/>
    <m/>
    <n v="1"/>
    <x v="1"/>
    <x v="1"/>
    <x v="0"/>
    <x v="0"/>
    <x v="0"/>
    <x v="0"/>
    <m/>
    <m/>
    <x v="0"/>
    <m/>
    <m/>
    <m/>
    <x v="0"/>
    <x v="1"/>
    <m/>
    <m/>
    <m/>
    <x v="0"/>
    <m/>
    <m/>
    <m/>
    <m/>
    <m/>
    <m/>
    <x v="0"/>
    <m/>
    <m/>
    <m/>
    <m/>
    <m/>
    <m/>
    <m/>
    <n v="1"/>
    <m/>
    <m/>
    <m/>
    <m/>
    <x v="0"/>
    <m/>
    <m/>
    <m/>
    <m/>
    <m/>
    <m/>
    <m/>
    <m/>
    <m/>
    <m/>
    <m/>
    <m/>
    <m/>
    <m/>
    <m/>
    <m/>
    <m/>
    <x v="1"/>
    <m/>
    <m/>
    <n v="1"/>
    <m/>
    <m/>
    <m/>
    <m/>
    <m/>
    <m/>
    <m/>
    <m/>
    <m/>
    <m/>
    <n v="1"/>
    <m/>
    <m/>
    <m/>
    <m/>
  </r>
  <r>
    <x v="2368"/>
    <s v="Fatal Tie-in Error in Maple Canyon _x000a_Utah, Maple Canyon"/>
    <x v="28"/>
    <s v="On July 23, an experienced climber died after falling to the ground from the anchor of a sport climb. We did not receive a firsthand report, but an online analysis from a close friend who was belaying at the time stated that the climber was likely distracted after passing the rope through the anchor chains. It is believed she threaded the rope through the tie-in points in her harness without beginning or completing her usual retraced figure-8 knot. She is believed to have tied an overhand knot, intended as a backup, that briefly held her weight after she unclipped her tethers and before she fell."/>
    <n v="6"/>
    <m/>
    <m/>
    <m/>
    <m/>
    <m/>
    <m/>
    <m/>
    <m/>
    <m/>
    <m/>
    <n v="1"/>
    <m/>
    <x v="1"/>
    <m/>
    <m/>
    <x v="1"/>
    <x v="1"/>
    <x v="0"/>
    <x v="1"/>
    <x v="1"/>
    <x v="0"/>
    <m/>
    <m/>
    <x v="0"/>
    <m/>
    <m/>
    <m/>
    <x v="0"/>
    <x v="0"/>
    <m/>
    <m/>
    <m/>
    <x v="0"/>
    <m/>
    <m/>
    <m/>
    <m/>
    <m/>
    <m/>
    <x v="0"/>
    <m/>
    <m/>
    <m/>
    <m/>
    <m/>
    <m/>
    <m/>
    <m/>
    <m/>
    <m/>
    <m/>
    <m/>
    <x v="0"/>
    <m/>
    <m/>
    <m/>
    <m/>
    <m/>
    <m/>
    <m/>
    <m/>
    <m/>
    <n v="1"/>
    <m/>
    <m/>
    <n v="1"/>
    <m/>
    <m/>
    <m/>
    <m/>
    <x v="1"/>
    <m/>
    <m/>
    <m/>
    <m/>
    <m/>
    <m/>
    <m/>
    <m/>
    <m/>
    <m/>
    <m/>
    <m/>
    <n v="1"/>
    <m/>
    <m/>
    <m/>
    <m/>
    <m/>
  </r>
  <r>
    <x v="2369"/>
    <s v="Fatality on Crestone Needle _x000a_Colorado, Sangre de Cristo Mountains, Crestone Needle"/>
    <x v="28"/>
    <s v="An experienced 55-year-old mountaineer died in a 100-foot fall from 14,197-foot Crestone Needle in the Sangre de Cristos on July 9. Although he had climbed the peak at least twice, he and his team got off route and into more difficult terrain during their descent. Later the same month, Custer County SAR rescued another climbing team from nearly the same spot. On its website, the SAR team noted, “Despite trailhead kiosks warning of the dangers of descending off route, popular forums such as 14ers.com, and modern navigation tools, SAR teams continue to see climbers encounter difficulty and even death when descending off route, when they choose to continue to descend rather than...climbing back up to find the [correct route].”"/>
    <n v="5"/>
    <m/>
    <m/>
    <m/>
    <m/>
    <m/>
    <m/>
    <n v="1"/>
    <m/>
    <m/>
    <m/>
    <n v="1"/>
    <m/>
    <x v="1"/>
    <m/>
    <m/>
    <x v="1"/>
    <x v="0"/>
    <x v="1"/>
    <x v="1"/>
    <x v="0"/>
    <x v="0"/>
    <m/>
    <m/>
    <x v="0"/>
    <m/>
    <m/>
    <m/>
    <x v="0"/>
    <x v="1"/>
    <m/>
    <m/>
    <m/>
    <x v="0"/>
    <m/>
    <m/>
    <m/>
    <m/>
    <m/>
    <m/>
    <x v="0"/>
    <m/>
    <m/>
    <m/>
    <m/>
    <m/>
    <m/>
    <m/>
    <m/>
    <n v="1"/>
    <m/>
    <m/>
    <m/>
    <x v="0"/>
    <m/>
    <m/>
    <m/>
    <m/>
    <m/>
    <m/>
    <m/>
    <m/>
    <m/>
    <m/>
    <m/>
    <m/>
    <m/>
    <m/>
    <m/>
    <m/>
    <m/>
    <x v="1"/>
    <m/>
    <m/>
    <m/>
    <m/>
    <m/>
    <m/>
    <m/>
    <m/>
    <m/>
    <m/>
    <m/>
    <m/>
    <n v="1"/>
    <m/>
    <m/>
    <m/>
    <m/>
    <m/>
  </r>
  <r>
    <x v="2370"/>
    <s v="Fifty-Foot Ledge Fall – Climbing Unroped _x000a_Wyoming, Wind Rivers, Cirque of the Towers, Sharks Nose"/>
    <x v="28"/>
    <s v="On the morning of August 26, I launched from the Big Sandy Trailhead to attempt a Cirque of the Towers traverse in a day. (This route links eight peaks with 5.6 to 5.8 climbing and extensive scrambling and hiking.) I had completed the traverse in one day, car to car, in 2013, and I was familiar with all portions of the route._x000a_At the base of Sharks Nose, about midway through the traverse, I paused to eat and noted that the weather was colder and windier than forecast. I assessed my energy/mojo level at an honest 90 percent. I figured it would be easier to bail, if needed, past the traverse’s technical portion. Two technical towers remained._x000a_I forged up the Thoroughfare route on the northwest face of Sharks Nose to the notch between the south and north summits. I had brought gear for the route’s rappels and to rope-solo the 5.8 crux mantel on Sharks Nose if conditions warranted, but I elected to free solo, having “ floated it” twice before. However, I was unable to complete the move, nor step back down to the spire that I had just stepped off. I held a “beached whale” position for less than a minute and then fell. I latched a very sloping ledge about 15 feet below, but I was unable to hold on and again started free-falling. I landed on a three-foot ledge about 50 feet below. I was pretty intact and never lost consciousness. I shook off the daze and got to work on self-rescue, since my injuries seemed minimal. I declined help from some climbers on the ground (about 500 feet below) who had seen me fall._x000a_I used my 66-meter rope to rappel Sharks Nose’s east face, using cordage and gear I had brought or found, as there were no fixed anchors. When I arrived back at the base, my injured knee wouldn’t bend enough for my foot to get back into my right running shoe. The party who had offered to help before had waited during my descent, and now I asked for their assistance. It had been about two hours since my fall._x000a_The climbers had an inReach device in camp one mile away, and one of them set out to retrieve it while the other helped me through the talus. Soon, approximately a dozen climbers in the area were assisting with my rescue, including a physician._x000a_My hopes for making this rescue non-technical were dashed as the afternoon turned to evening and I learned that a helicopter was on the way. [Tip Top Search and Rescue (TTSAR) was notified by officials in Fremont County at 4:35 p.m. that a rescue had been requested. Fremont County dispatched a helicopter with an emergency medical services crew.] The helicopter medics arrived with a backboard, but progress was slow._x000a_Inefficiencies were introduced with a dozen or so helpers and were compounded by the lack of a clear leader. Ropes were being used in third-class terrain, and gridlock developed. Eventually, a request was made for a second helicopter with short-haul capability. [TTSAR flew into the Cirque on a short-haul-capable helicopter. After waiting for winds to calm, near darkness, the patient was short-hauled to a landing zone east of Lonesome Lake and transferred to the other helicopter, whose crew, equipped with night-vision goggles, was able to fly out that night to Lander Regional Hospital. The other helicopter had to remain in the Cirque overnight.]_x000a_My injuries included a broken right patella, three knocked-out teeth, five facial fractures, a broken nose, a laceration on my left patella needing 10 stitches, and road rash. Not bad for a 50-foot ledge fall!_x000a_ANALYSIS_x000a_Though I am used to long days soloing in the mountains, I consciously continued on a large objective even when my self-assessment indicated a (relatively) low level of energy. Overconfidence in the form of “I’ve done this before, I can just blast it out again” overwhelmed me and ended up requiring a non-trivial rescue that put rescuers at risk. I regret the helicopter noise in the Cirque that day and the next morning; it ruined the magic that the Cirque holds, which most of us appreciate and travel long distances to know. (Source: Dave Kesonie.)_x000a_EDITOR’S NOTE: The climber, age 39, has been climbing for 24 years, making frequent solo trips in the Tetons and Wind Rivers. The equipment he carried and his ability to self-rescue made a fundamental difference in his outcome. It is worth noting that once outside assistance is requested, one never knows exactly what direction a rescue will take, given the variables of available resources and personnel, including their experience level and climbing ability. As climbers, it is also worth considering the potential cascade of consequences of a rescue—specifically, in this case, the grounding of a helicopter and crew members for a night in the backcountry. (Sources: Dave Kesonie, Tip Top Search and Rescue, and the Editors.)"/>
    <n v="6"/>
    <m/>
    <m/>
    <m/>
    <m/>
    <m/>
    <m/>
    <m/>
    <m/>
    <m/>
    <m/>
    <n v="1"/>
    <m/>
    <x v="0"/>
    <n v="1"/>
    <m/>
    <x v="1"/>
    <x v="1"/>
    <x v="1"/>
    <x v="1"/>
    <x v="0"/>
    <x v="0"/>
    <m/>
    <m/>
    <x v="1"/>
    <n v="1"/>
    <m/>
    <m/>
    <x v="0"/>
    <x v="1"/>
    <m/>
    <m/>
    <m/>
    <x v="0"/>
    <m/>
    <m/>
    <m/>
    <m/>
    <m/>
    <m/>
    <x v="0"/>
    <m/>
    <m/>
    <m/>
    <m/>
    <m/>
    <m/>
    <m/>
    <m/>
    <m/>
    <m/>
    <m/>
    <m/>
    <x v="0"/>
    <m/>
    <m/>
    <m/>
    <m/>
    <n v="1"/>
    <m/>
    <m/>
    <m/>
    <m/>
    <m/>
    <m/>
    <m/>
    <m/>
    <m/>
    <m/>
    <m/>
    <m/>
    <x v="1"/>
    <m/>
    <m/>
    <m/>
    <m/>
    <m/>
    <m/>
    <m/>
    <m/>
    <m/>
    <m/>
    <m/>
    <m/>
    <m/>
    <n v="1"/>
    <m/>
    <m/>
    <m/>
    <m/>
  </r>
  <r>
    <x v="2371"/>
    <s v="Ground Fall – Inadequate Protection _x000a_Colorado, Eldorado Canyon, Anthill Direct"/>
    <x v="28"/>
    <s v="A 24-year-old climber fell at least 70 feet to the ground at Redgarden Wall on April 9, sustaining significant injuries. The 5.8 variation he was attempting has a PG-13 hazard rating. A complete report was not available, but witnesses said the fall pulled out two of Black Diamond’s smallest cams (the 0.1 and 0.2 Camalot X4, designed for aid climbing), the smaller of which was destroyed by the forces. A bolt that the climber had clipped low on the pitch may have slowed his fall somewhat before he impacted the ground. He was wearing a helmet and was expected to make a good recovery."/>
    <n v="4"/>
    <m/>
    <m/>
    <n v="1"/>
    <m/>
    <m/>
    <m/>
    <m/>
    <m/>
    <m/>
    <m/>
    <m/>
    <m/>
    <x v="0"/>
    <n v="1"/>
    <m/>
    <x v="1"/>
    <x v="1"/>
    <x v="0"/>
    <x v="0"/>
    <x v="0"/>
    <x v="0"/>
    <m/>
    <m/>
    <x v="0"/>
    <m/>
    <m/>
    <m/>
    <x v="0"/>
    <x v="0"/>
    <m/>
    <m/>
    <m/>
    <x v="0"/>
    <m/>
    <m/>
    <m/>
    <m/>
    <m/>
    <m/>
    <x v="0"/>
    <m/>
    <m/>
    <m/>
    <m/>
    <m/>
    <m/>
    <m/>
    <m/>
    <m/>
    <m/>
    <m/>
    <m/>
    <x v="0"/>
    <m/>
    <m/>
    <m/>
    <m/>
    <m/>
    <m/>
    <m/>
    <m/>
    <m/>
    <m/>
    <m/>
    <m/>
    <m/>
    <m/>
    <m/>
    <m/>
    <m/>
    <x v="0"/>
    <m/>
    <m/>
    <m/>
    <m/>
    <m/>
    <m/>
    <m/>
    <m/>
    <m/>
    <n v="1"/>
    <m/>
    <m/>
    <m/>
    <m/>
    <m/>
    <m/>
    <m/>
    <m/>
  </r>
  <r>
    <x v="2372"/>
    <s v="Leader Fall and Lost Gear Lead to Stranding _x000a_Wyoming, Grand Teton, Petzoldt Ridge"/>
    <x v="28"/>
    <s v="On August 9, at approximately 4:15 p.m., ranger Schuster received a transferred cell phone call from a climbing party on the Lower Exum Ridge of the Grand Teton. The caller stated that he was in visual and voice contact with two climbers on the Petzoldt Ridge, one of whom had taken a 25-foot fall but was not injured. The Petzoldt climbers indicated they had lost their climbing rack and did not have the ability to rappel off the ridge or climb any more technical rock._x000a_At 5:55 p.m., helicopter 38HX with pilot Wilson and rangers Bellino and Armitage departed Lupine Meadows Rescue Cache and performed a reconnaissance flight. Ranger Armitage was successfully inserted to the stranded climbers’ location. He prepared the climbers for a short-haul extraction, and the pair was own directly to Lupine Meadows, arriving at 7:15 p.m._x000a_ANALYSIS_x000a_The stranded climbers, both age 20, were interviewed at the Rescue Cache. Climber 1 had approximately four years of alpine climbing experience, including climbs in Alaska, Peru, and the Alps. However, he did not have any significant alpine rock experience; he stated that he had completed traditional rock climbs up to 5.9. Climber 2 only had 1.5 years of experience that was limited to gym and sport routes. They were carrying a single 60-meter rope, four camming devices, one set of nuts, four hexes, and eight runners. Neither had climbed in the Teton Range before._x000a_The rescued climbers had departed their camp at the Moraine at 3:45 a.m. and were at the base of the route at 6 a.m. They reached the base of the “Window Pitch,” about halfway up the route, around noon. Here, they had trouble with route-finding and spent the next four hours trying to determine the correct line. By this point both climbers were exhausted and were experiencing symptoms of extreme dehydration and fatigue, including cramping in their fingers and lightheadedness. Attempting the next pitch, Climber 1 took a 25-foot leader fall, which did not injure him but separated him from all of his wired nuts, equating to half of the team’s rock protection. Climber 2 lowered him to a large ledge on the north side of the Petzoldt Ridge, and the two yelled for help._x000a_The climbers acknowledged they had severely underestimated the physical strength and endurance required by the route. It is important to choose routes that are well within your ability, especially in a location that is unfamiliar. These climbers also packed a fairly light rack for this climb, giving them few options in case of lost gear or the need to retreat. (Sources: National Park Service Search and Rescue Report and the Editors.)"/>
    <n v="8"/>
    <m/>
    <n v="2"/>
    <m/>
    <m/>
    <m/>
    <m/>
    <m/>
    <m/>
    <n v="1"/>
    <n v="1"/>
    <m/>
    <m/>
    <x v="0"/>
    <m/>
    <n v="1"/>
    <x v="1"/>
    <x v="1"/>
    <x v="0"/>
    <x v="0"/>
    <x v="0"/>
    <x v="0"/>
    <m/>
    <m/>
    <x v="0"/>
    <m/>
    <m/>
    <m/>
    <x v="0"/>
    <x v="0"/>
    <m/>
    <m/>
    <m/>
    <x v="0"/>
    <m/>
    <m/>
    <m/>
    <m/>
    <m/>
    <m/>
    <x v="0"/>
    <m/>
    <m/>
    <m/>
    <m/>
    <m/>
    <m/>
    <m/>
    <m/>
    <m/>
    <m/>
    <m/>
    <m/>
    <x v="0"/>
    <m/>
    <m/>
    <m/>
    <m/>
    <m/>
    <m/>
    <n v="1"/>
    <n v="1"/>
    <m/>
    <m/>
    <m/>
    <m/>
    <m/>
    <m/>
    <m/>
    <m/>
    <m/>
    <x v="1"/>
    <m/>
    <n v="1"/>
    <m/>
    <m/>
    <m/>
    <m/>
    <m/>
    <m/>
    <m/>
    <m/>
    <m/>
    <m/>
    <m/>
    <n v="1"/>
    <m/>
    <m/>
    <m/>
    <m/>
  </r>
  <r>
    <x v="2373"/>
    <s v="Leader Fall – Inadequate Protection for Wide Crack _x000a_Wyoming, Vedauwoo, Nautilus"/>
    <x v="28"/>
    <s v="A climber with less than three years of experience attempted Mother I (5.7+ wide crack) with limited appropriately sized protection, which required bumping pieces up the crack as he ascended. The climber placed cams at 10 feet, 45 feet, and 60 feet, and he was in the process of moving up the highest cam (above him at the time) when his feet slipped out of the offwidth crack. As the leader was falling, the belayer was able to take in a bit of slack. The climber’s fall was arrested when he was about five feet from the ground. He had minor lacerations and extensive abrasions from Vedauwoo’s rough granite, but, amazingly, no worse injuries._x000a_ANALYSIS_x000a_Climbs of this style often feel very difficult for their grade, especially to climbers still mastering wide crack techniques. During one’s apprenticeship, it’s important to carry plenty of protection. Making use of a limited rack by bumping pieces up the crack (moving them with you as you climb) is an effective tactic, but it leaves the climber vulnerable to a very long fall in case of a mistake. One technique is to clip the piece you’re bumping to the rope with a long runner—you won’t have to pull up as much heavy rope and/or reclip the piece each time you move it up the crack._x000a_Although this climber did not hit his head in his long fall, he noted that he should have worn a helmet. (Sources: Anonymous report and the Editors.)"/>
    <n v="5"/>
    <m/>
    <m/>
    <m/>
    <m/>
    <m/>
    <n v="1"/>
    <m/>
    <m/>
    <m/>
    <m/>
    <n v="1"/>
    <m/>
    <x v="0"/>
    <m/>
    <n v="1"/>
    <x v="1"/>
    <x v="1"/>
    <x v="0"/>
    <x v="0"/>
    <x v="0"/>
    <x v="0"/>
    <m/>
    <m/>
    <x v="0"/>
    <m/>
    <m/>
    <m/>
    <x v="0"/>
    <x v="0"/>
    <m/>
    <m/>
    <m/>
    <x v="0"/>
    <m/>
    <m/>
    <m/>
    <m/>
    <m/>
    <m/>
    <x v="0"/>
    <m/>
    <m/>
    <m/>
    <m/>
    <m/>
    <m/>
    <m/>
    <m/>
    <m/>
    <m/>
    <m/>
    <m/>
    <x v="0"/>
    <m/>
    <m/>
    <m/>
    <m/>
    <m/>
    <m/>
    <m/>
    <m/>
    <m/>
    <m/>
    <m/>
    <m/>
    <m/>
    <m/>
    <m/>
    <m/>
    <m/>
    <x v="0"/>
    <m/>
    <m/>
    <m/>
    <m/>
    <m/>
    <m/>
    <m/>
    <m/>
    <m/>
    <m/>
    <m/>
    <m/>
    <m/>
    <m/>
    <m/>
    <m/>
    <m/>
    <m/>
  </r>
  <r>
    <x v="2374"/>
    <s v="Rappel Error – No Backup _x000a_Wyoming, Devils Tower"/>
    <x v="28"/>
    <s v="As she prepared to rappel the Durrance Route’s approach pitch, an experienced, 56-year-old climber decided to partially coil the ropes and carry them with her as she descended, so she could avoid knocking rocks on people below. During her rappel, the coils became tangled. She stopped at a small stance to untangle the coils, and when she leaned back to resume rappelling, she “somersaulted” about 20 feet down the face with the ropes moving freely through her rappel device. She came to a stop about 30 feet above the ground when the ropes tangled again and stopped running through her device. The climber’s ankle was fractured in the fall. She was able to resume rappelling and reach the ground with a fireman’s belay from people at the base, and after first aid she was packaged in a litter and carried to the road to meet an ambulance._x000a_ANALYSIS_x000a_It appears likely that when the patient stopped to untangle the ropes, she accidentally grabbed either the wrong strands of rope or a single strand with her brake hand. When she weighted the ropes again, she fell. An autoblock or other third-hand backup likely would have prevented this fall._x000a_Carrying coils of rope while rappelling can be a good choice at a place like Devils Tower, where the many cracks can snag ropes, wind may blow the ropes far to one side, or, in a case like this, for the safety of others below. It can also be a useful technique with small-diameter ropes that tangle easily. The techniques for stacking and carrying coils so they feed out slack easily during the rappel must be learned and practiced. Seek good instruction. (Source: Lucas Barth, seasonal climbing ranger, and the Editors.)_x000a_Even if your cell phone is showing no bars, it’s always worth attempting a 911 emergency call in remote areas._x000a_&quot;All carriers are required to provide free 911 service, and another car- rier might be able to connect your call even if your carrier has no ser- vice in the area._x000a_An attempted 911 call may leave dig- ital breadcrumbs of time, date, and location information that searchers can access and use, even if your call never connects._x000a_If you’re connected, immediate- ly tell the emergency operator your location and phone number, in case you are disconnected. If you’re disconnected and no one calls back, try again.&quot;"/>
    <n v="6"/>
    <m/>
    <m/>
    <m/>
    <m/>
    <m/>
    <m/>
    <n v="2"/>
    <m/>
    <m/>
    <m/>
    <n v="1"/>
    <m/>
    <x v="0"/>
    <n v="1"/>
    <m/>
    <x v="1"/>
    <x v="0"/>
    <x v="0"/>
    <x v="1"/>
    <x v="0"/>
    <x v="0"/>
    <m/>
    <m/>
    <x v="0"/>
    <m/>
    <m/>
    <m/>
    <x v="0"/>
    <x v="0"/>
    <m/>
    <m/>
    <m/>
    <x v="0"/>
    <m/>
    <m/>
    <m/>
    <m/>
    <m/>
    <m/>
    <x v="0"/>
    <m/>
    <m/>
    <m/>
    <m/>
    <m/>
    <m/>
    <m/>
    <m/>
    <m/>
    <m/>
    <m/>
    <m/>
    <x v="0"/>
    <m/>
    <m/>
    <m/>
    <m/>
    <m/>
    <m/>
    <m/>
    <m/>
    <m/>
    <m/>
    <m/>
    <m/>
    <m/>
    <n v="1"/>
    <m/>
    <m/>
    <m/>
    <x v="1"/>
    <m/>
    <m/>
    <m/>
    <n v="1"/>
    <m/>
    <m/>
    <m/>
    <m/>
    <m/>
    <m/>
    <m/>
    <m/>
    <m/>
    <m/>
    <m/>
    <m/>
    <m/>
    <m/>
  </r>
  <r>
    <x v="2375"/>
    <s v="Rappel Error – Water Knot in Anchor Tether Came Untied _x000a_Wyoming, Grand Teton, Owen-Spalding Rappel"/>
    <x v="28"/>
    <s v="On July 23, at about 10:30 a.m., an individual high on the Grand Teton reported by cell phone that he had heard a person fall from above, hit a ledge near him, and then continue down into Valhalla Canyon near the Black Ice Couloir. Shortlythereafter, ranger Bellino received an additional call informing him that a working guide had fallen unroped from the top of the Owen-Spalding rappel. A ranger on the scene was unable to locate the fallen climber at or near the Upper Saddle. A helicopter conducted a reconnaissance ight, and at about 11:55 a.m. a body was spotted approximately 2,500 feet down Valhalla Canyon from the rappel site._x000a_A subsequent investigation determined that the victim was a 42-year-old pro- fessional guide. He had led three students and their chaperone to the summit of the Grand via the Owen-Spalding Route. During the descent, he fell from the stance at the top of the standard Owen-Spalding rappel._x000a_ANALYSIS_x000a_When he fell, the guide was trying to free a rappel device that was attached to the end of a belay rope and was stuck in a crack about 40 feet below him. (He is believed to have been hauling the device back to the stance after one client used it for a belayed rappel to the Upper Saddle.) Although several witnesses initially said that the guide had unclipped his lanyard from the anchor, the fall was likely due to the failure of a knot on his lanyard._x000a_Numerous witnesses stated that the guide was secured to the anchor prior to the fall. Several of the witnesses noted that he was, at times, weighting the lanyard. After the fall, a 98-inch section of blue 9/16-inch tubular webbing was found entwined in his harness. An overhand knot was_x000a_found in one end of the webbing. A photo taken prior to the technical portion of the climb shows that this webbing was tied in a loop with a water knot. One tail is visible and is of adequate length, but the knot is not tightened._x000a_According to other guides familiar with the techniques used on the route, the guide may not have used this 9/16-inch webbing until he arrived at the Owen-Spalding rappel, meaning he would not have weighted the knot until that point in the day. The guide likely would have repeatedly weighted and unweighted the lanyard during the process of belaying his first client down the rappel, pulling up the belay rope, and then trying to free the stuck rappel device. Several studies have focused on the tendency of water knots to slip and fail when the tails are of inadequate length and when the knots are cyclically loaded and unloaded. One of these studies highlights the tendency for a significant amount of tail slippage to occur during initial loading, which would have been the case had the guide not weighted the lanyard until that point in the day._x000a_All the evidence leads to the conclusion that the guide was tethered to the anchor with webbing that was tied in a loop with a water knot, that one of the tails on the knot was of inadequate length, that the tail slipped through the knot, causing it to fail while he was weighting the lanyard, and that this caused him to fall from the rappel stance. (Source: National Park Service Search and Rescue Report.)_x000a_EDITOR’S NOTE: A water knot should be tied with both tails protruding from the knot at least three inches, and the knot must be retightened periodically. This tragic death of a professional guide reminds us that all climbers, even the most experienced among us, must adhere to the same fundamentals of climbing, including regularly inspecting knots and equipment. _x000a__x000a_"/>
    <n v="7"/>
    <m/>
    <m/>
    <m/>
    <m/>
    <m/>
    <n v="1"/>
    <m/>
    <m/>
    <m/>
    <m/>
    <m/>
    <m/>
    <x v="1"/>
    <m/>
    <m/>
    <x v="1"/>
    <x v="0"/>
    <x v="0"/>
    <x v="1"/>
    <x v="0"/>
    <x v="0"/>
    <m/>
    <m/>
    <x v="0"/>
    <m/>
    <m/>
    <m/>
    <x v="0"/>
    <x v="1"/>
    <m/>
    <m/>
    <m/>
    <x v="0"/>
    <m/>
    <m/>
    <m/>
    <m/>
    <m/>
    <m/>
    <x v="0"/>
    <m/>
    <m/>
    <m/>
    <m/>
    <m/>
    <m/>
    <m/>
    <m/>
    <m/>
    <m/>
    <m/>
    <m/>
    <x v="0"/>
    <m/>
    <m/>
    <m/>
    <m/>
    <m/>
    <m/>
    <m/>
    <m/>
    <m/>
    <m/>
    <m/>
    <m/>
    <n v="1"/>
    <m/>
    <m/>
    <m/>
    <m/>
    <x v="1"/>
    <n v="1"/>
    <m/>
    <m/>
    <n v="1"/>
    <m/>
    <m/>
    <m/>
    <m/>
    <m/>
    <m/>
    <m/>
    <m/>
    <n v="1"/>
    <m/>
    <m/>
    <m/>
    <m/>
    <m/>
  </r>
  <r>
    <x v="2376"/>
    <s v="Shawangunks simul-rappel accident, fall on rock, rope management_x000a_New York, Mohonk Preserve"/>
    <x v="28"/>
    <s v="In 2016 at the Mohonk Preserve ..._x000a_Two climbers sustained multiple systems trauma while attempting to simul-rappel from Madam G’s rappel stations. Uneven ropes caused one of these climbers to rappel off the rope, which led both climbers to drop approximately 20 feet to the ground. A stopper knot on both ends of the rappel line would have prevented the immediate cause of this accident. Stopper knots or closing the system might have helped several other climbers avoid traumatic injuries from mistakes while rappelling or belaying in 2016.  (Source: Andrew Bajardi, chief ranger of Mohonk Preserve.)"/>
    <n v="5"/>
    <m/>
    <m/>
    <m/>
    <m/>
    <m/>
    <m/>
    <m/>
    <m/>
    <m/>
    <m/>
    <m/>
    <m/>
    <x v="0"/>
    <n v="1"/>
    <m/>
    <x v="1"/>
    <x v="0"/>
    <x v="0"/>
    <x v="0"/>
    <x v="0"/>
    <x v="0"/>
    <m/>
    <m/>
    <x v="0"/>
    <m/>
    <m/>
    <m/>
    <x v="0"/>
    <x v="0"/>
    <m/>
    <m/>
    <m/>
    <x v="0"/>
    <m/>
    <m/>
    <m/>
    <m/>
    <m/>
    <m/>
    <x v="0"/>
    <m/>
    <m/>
    <m/>
    <m/>
    <m/>
    <m/>
    <m/>
    <m/>
    <m/>
    <m/>
    <m/>
    <m/>
    <x v="0"/>
    <m/>
    <m/>
    <m/>
    <m/>
    <m/>
    <m/>
    <m/>
    <m/>
    <m/>
    <m/>
    <m/>
    <m/>
    <m/>
    <m/>
    <m/>
    <m/>
    <m/>
    <x v="1"/>
    <m/>
    <m/>
    <m/>
    <n v="1"/>
    <m/>
    <m/>
    <m/>
    <m/>
    <m/>
    <m/>
    <m/>
    <m/>
    <m/>
    <m/>
    <m/>
    <m/>
    <m/>
    <m/>
  </r>
  <r>
    <x v="2377"/>
    <s v="Stranded – Cited for Creating Hazard _x000a_Wyoming, Mt. Moran, Falling Ice Glacier"/>
    <x v="28"/>
    <s v="On August 11, at approximately 4 p.m., a woman went to the Lupine Meadows Rescue Cache to report that her friend, a 30-year-old male, was stuck on Mt. Moran and needed help. They had had been communicating by two-way family radio. With the use of the radio, it was confirmed that he was on the Falling Ice Glacier on Mt. Moran and unable to descend._x000a_Based on the stranded climber’s location, lateness of the day, availability of the park contract helicopter, and the fact that a ground-based rescue would put rangers into an area known to have considerable rockfall and icefall hazard, it was determined that a helicopter evacuation would be the safest form of rescue. At 5:45 p.m., helicopter 38HX left Lupine Meadows with rangers Bellino and Jernigan aboard. The helicopter landed directly on the glacier, near the stranded climber’s location, and the rangers helped the climber onboard the aircraft along with his pack for the flight back to Lupine Meadows._x000a_ANALYSIS_x000a_Rangers interviewed the rescued individual in an effort to find out why he was in a position to need a rescue. He stated that he had acquired his information about climbing Mt. Moran from Summit Post, an online mountaineering resource. He did not consult any of the local publications nor stop at the Jenny Lake Ranger Station to acquire current route information. He was equipped with mountaineering boots, ice axe, crampons, harness, belay device, five meters of small-diameter rope, several carabiners, and camping equipment. He left the Leigh Lake Trailhead around 6 a.m. on Tuesday morning, August 10, hiked around the south shore of Leigh Lake, and bush-whacked toward the mouth of Leigh Canyon and then up the Falling Ice drainage to the base of the glacier. Here, he decided to follow rock on the right (north) side of the glacier and avoid the main ice face. Once on the top of the glacier, he set up camp. He did not have a backcountry permit for camping._x000a_Early Wednesday morning, the climber ascended a 300-foot, near-vertical rock face with much loose rock toward the notch between the CMC Route and the Drizzlepuss gendarme. Partway through this ascent, he decided the route he had chosen was too difficult and hazardous, so he climbed back down to the glacier. Unable to find a way to continue his descent off the glacier, he called his friend via radio for help._x000a_Other than conveying that he was attempting to climb Mt. Moran, the individual was unable to provide the name of any known route that he was attempting. Other than the CMC route, none of the climbs on Moran that are described on Summit Post ascend anywhere near the Falling Ice Glacier, and the description of the CMC Route does not advocate climbing anywhere near the area this person was located. Had he talked to the Jenny Lake ranger staff, they would have strongly discouraged him from solo climbing Mt. Moran via the Falling Ice Glacier. With one ice axe, crampons, and boots, the rescued individual was equipped to climb steep snow, but he did not have a partner nor any rock climbing protection, making the rope he carried completely useless for fall protection. With only five meters of rope, it also was nearly useless for descending, even if he had found an adequate anchor to rappel from._x000a_The Falling Ice Glacier is situated in a narrow hanging canyon, and there is little margin for error when entering this area via helicopter. The landing zone is crevassed and located in the rockfall zone of the Black Rock face of Mt. Moran. Based on this climber’s inadequate preparation, equipment, skills, and self-reliance, as well as a disregard for others’ well-being, the rescued individual received a citation for disorderly conduct—creating or maintaining a hazardous condition. (Source: National Park Service Search and Rescue Report.)_x000a_EDITOR’S NOTE: Rangers in Grand Teton National Park, as with most other SAR teams in the United States, do not bill people for the cost of the rescues they perform. However, Grand Teton and other jurisdictions occasionally have issued citations when they feel a climber’s egregious lack of preparation has created a hazardous situation for rescuers or others."/>
    <n v="7"/>
    <m/>
    <m/>
    <m/>
    <n v="1"/>
    <m/>
    <m/>
    <m/>
    <m/>
    <m/>
    <m/>
    <m/>
    <m/>
    <x v="0"/>
    <n v="1"/>
    <m/>
    <x v="1"/>
    <x v="0"/>
    <x v="1"/>
    <x v="1"/>
    <x v="0"/>
    <x v="0"/>
    <m/>
    <m/>
    <x v="1"/>
    <n v="1"/>
    <m/>
    <m/>
    <x v="0"/>
    <x v="1"/>
    <m/>
    <m/>
    <m/>
    <x v="0"/>
    <m/>
    <m/>
    <m/>
    <m/>
    <m/>
    <m/>
    <x v="0"/>
    <m/>
    <m/>
    <m/>
    <m/>
    <m/>
    <m/>
    <m/>
    <m/>
    <m/>
    <m/>
    <m/>
    <m/>
    <x v="0"/>
    <m/>
    <n v="1"/>
    <m/>
    <m/>
    <m/>
    <m/>
    <m/>
    <m/>
    <m/>
    <m/>
    <m/>
    <m/>
    <m/>
    <m/>
    <m/>
    <m/>
    <m/>
    <x v="1"/>
    <m/>
    <n v="1"/>
    <m/>
    <m/>
    <m/>
    <m/>
    <m/>
    <m/>
    <m/>
    <m/>
    <m/>
    <m/>
    <m/>
    <n v="1"/>
    <m/>
    <m/>
    <m/>
    <m/>
  </r>
  <r>
    <x v="2378"/>
    <s v="Altitude Illness (HAPE and HACE) _x000a_Alaska, Denali, West Buttress"/>
    <x v="29"/>
    <s v="On June 16, a 28-year-old male climber died from suspected high altitude pulmonary and cerebral edema (HAPE and HACE) at approximately 17,500 feet, while descending the West Buttress Route. Reports from his teammates revealed that he had struggled with altitude illness on previous high-altitude expeditions, including evacuations from both Aconcagua and Everest._x000a_Despite the patient having a productive cough indicative of HAPE, the climber and his two partners departed for the summit on June 15, the ninth day of their expedition. The patient struggled to keep up and requested to remain at the Football Field, at approximately 19,500 feet, while his partners continued to the summit. His teammates reported that when they rejoined the patient, he was moving slowly and unsteadily. They began short-roping the climber below Denali Pass. The patient became non-ambulatory about 30 minutes above high camp, and his teammates secured him to an ice axe before descending to summon help. Another party on the route encountered this team and used a satellite device to initiate a rescue._x000a_Mountaineering ranger Mark Westman, NPS volunteers, and five guides in the 17,200-foot camp responded. At the time of their callout, Westman reported, “the weather conditions were challenging, with extreme wind chill and near zero visibility.” As NPS volunteers Pat Gault and Sam Luthy, the first rescuers on the scene, began constructing anchors for a lowering operation, the patient began removing his gloves and other attire, a behavior often characteristic of hypothermia, and his mental status deteriorated toward unresponsiveness._x000a_The rescue team completed a 120-meter lower to get the patient to the flats near 17,200-foot camp. Then, while being carried toward camp, the patient deteriorated to both respiratory and cardiac arrest. The team attempted rescue breathing interventions, which were unsuccessful at reviving the patient. After a lack of respiration, pulse, and pupil response were confirmed, and with the continued extreme weather conditions, the decision was made to discontinue care._x000a_ANALYSIS_x000a_Rarely does severe high-altitude illness present without warning signs. Based on the reports of teammates and nearby expeditions, this climber began exhibiting signs and symptoms of altitude illness as low as 11,200-foot camp. Continuing to ascend in spite of altitude illness almost guarantees continued or worsening illness. Mild altitude illness typically can be treated by remaining at the current elevation until it resolves, while patients with severe altitude illness (HAPE and HACE) should descend immediately. (Source: Denali Mountaineering Rangers.)_x000a_"/>
    <n v="4"/>
    <m/>
    <m/>
    <m/>
    <n v="1"/>
    <m/>
    <m/>
    <m/>
    <m/>
    <m/>
    <m/>
    <m/>
    <m/>
    <x v="1"/>
    <m/>
    <m/>
    <x v="1"/>
    <x v="1"/>
    <x v="1"/>
    <x v="1"/>
    <x v="0"/>
    <x v="0"/>
    <m/>
    <m/>
    <x v="0"/>
    <m/>
    <m/>
    <m/>
    <x v="0"/>
    <x v="1"/>
    <m/>
    <n v="1"/>
    <m/>
    <x v="0"/>
    <m/>
    <m/>
    <m/>
    <m/>
    <m/>
    <m/>
    <x v="0"/>
    <m/>
    <m/>
    <n v="1"/>
    <m/>
    <m/>
    <m/>
    <m/>
    <m/>
    <m/>
    <m/>
    <m/>
    <m/>
    <x v="0"/>
    <m/>
    <m/>
    <m/>
    <m/>
    <m/>
    <m/>
    <m/>
    <m/>
    <m/>
    <m/>
    <m/>
    <m/>
    <m/>
    <m/>
    <m/>
    <m/>
    <m/>
    <x v="1"/>
    <m/>
    <m/>
    <m/>
    <m/>
    <m/>
    <m/>
    <m/>
    <m/>
    <m/>
    <m/>
    <m/>
    <n v="1"/>
    <m/>
    <m/>
    <m/>
    <m/>
    <m/>
    <m/>
  </r>
  <r>
    <x v="2379"/>
    <s v="Appendicitis _x000a_Alaska, Denali, West Buttress"/>
    <x v="29"/>
    <s v="On June 4, mountaineering ranger Dan Corn and his team assessed a 23-year-old male for stomach pain at the 14,200-foot camp. The climber and Corn decided that self-evacuation to base camp was the best course of action, given his current symptoms._x000a_Later in the day and lower on the mountain, Corn checked in with the climber and found his condition had deteriorated. At 6,700 feet on the Kahiltna Glacier, Corn and his team did another assessment and concluded that appendicitis symptomology seemed likely. The patient was transported to the 7,200-foot base camp via toboggan due to his increased pain and difficulty walking. There, he was treated with pain medication and antibiotics at the NPS medical tent until he could be evacuated by air after sunrise the following morning._x000a_ANALYSIS_x000a_Diagnosing a medical illness in the field can prove difficult. The best approach is a complete patient assessment, including life threats, medical history, vital signs, and targeted physical exam._x000a_Once the patient assessment has been completed, periodic monitoring can help a rescuer track the improvement, stabilization, or decline in a patient’s condition. Be conservative in your decision-making: It can be challenging to evacuate a patient from a remote location, so it is paramount to get moving toward help while the patient is still ambulatory._x000a_In this case, while the initial assessment did not reveal any definitive illness or evacuation urgency, the ranger monitored the patient as he descended toward base camp. As the inflammation of the appendix worsened and patient’s presentation exacerbated, the likely culprit and need for evacuation became more apparent. (Source: Denali Mountaineering Rangers.)_x000a__x000a_"/>
    <n v="3"/>
    <m/>
    <m/>
    <n v="1"/>
    <m/>
    <m/>
    <m/>
    <m/>
    <m/>
    <m/>
    <m/>
    <m/>
    <m/>
    <x v="0"/>
    <n v="1"/>
    <m/>
    <x v="1"/>
    <x v="1"/>
    <x v="1"/>
    <x v="1"/>
    <x v="0"/>
    <x v="0"/>
    <m/>
    <m/>
    <x v="0"/>
    <m/>
    <m/>
    <m/>
    <x v="0"/>
    <x v="1"/>
    <m/>
    <m/>
    <m/>
    <x v="0"/>
    <m/>
    <m/>
    <m/>
    <m/>
    <m/>
    <m/>
    <x v="0"/>
    <m/>
    <m/>
    <m/>
    <n v="1"/>
    <m/>
    <m/>
    <m/>
    <m/>
    <m/>
    <m/>
    <m/>
    <m/>
    <x v="0"/>
    <m/>
    <m/>
    <m/>
    <m/>
    <m/>
    <m/>
    <m/>
    <m/>
    <m/>
    <m/>
    <m/>
    <m/>
    <m/>
    <m/>
    <m/>
    <m/>
    <m/>
    <x v="1"/>
    <m/>
    <m/>
    <m/>
    <m/>
    <m/>
    <m/>
    <m/>
    <m/>
    <m/>
    <m/>
    <m/>
    <n v="1"/>
    <m/>
    <m/>
    <m/>
    <m/>
    <m/>
    <m/>
  </r>
  <r>
    <x v="2380"/>
    <s v="Avalanche _x000a_British Columbia, Northern Selkirks"/>
    <x v="29"/>
    <s v="Our party of six attempted an abbreviated version of the North Selkirks ski traverse, starting on April 16. On Friday, April 21, we left the Great Cairn (Ben Ferris) hut for the Guardsman Glacier and the summit of the Footstool, adjacent to Mt. Sir Sandford. We summited the Footstool on skis around noon, then waited out some cloudy weather for about an hour. From the col east of the summit of Footstool, we descended to the north from approximately 3,100 meters to roughly 2,850 meters on the Guardsman Glacier. At about 1:45 p.m. we decided to do another run adjacent to our ski tracks._x000a_At approximately 2 p.m., while we were ascending our up-track, a natural, size 3 slab avalanche originating at about 3,000 meters on a northeast aspect caught three of the six members of our group. Two members were injured, requiring full assistance, but were not buried. (One had a fractured left leg; the other had shoulder injuries.) One member was buried approximately one meter below the surface. He was recovered five to six minutes after burial and was mildly hypoxic but did not require resuscitation and was without injury. The other three members conducted the rescues and were able to summon help via VHF radio for further support and evacuation._x000a_ANALYSIS_x000a_The following factors were supportive of our decision to ski up and down this slope and then head up for another run. There was supportive snowpack, no avalanche activity had been observed that day or the preceding five days, and temperatures were stable. There was no deterioration to snow or ski quality consistent with rapid warming. The slope chosen to ski was very conservative: an angle of 20° or less. The slope that released was adjacent to our ski run and was quite steep (40° to 50°). This slope had been discussed as a potential risk during the initial ascent, and as a result the up-track and descent route were strategically made on the opposite side of the glacier. (This was the one factor that probably averted total disaster, because the main funnel of the avalanche missed us. Our group was caught in the leftmost fan of the slide, looking up.)_x000a_The following risk factors were unsupportive of our decision to ski a second run. The time of day, particularly in context with time of year (late April), were not ideal. The snowpack history was marked by a persistent weak layer deep in the snowpack (consisting of November facets and depth hoar). These conditions had set up a low-probability, high-consequence scenario through most of the mountain ranges of British Columbia, particularly throughout the East Columbia and Rocky Mountains. The steep slope adjacent to our ski run, although not impressive, held avalanche potential._x000a_Our group discussed to a significant extent the pros and cons of undertaking or aborting a second run. Most of the factors above were brought up, although our confidence collectively had been bolstered regarding the persistent weak layer, based on our field observations. Some in the group were markedly reserved; others were motivated for a second run, including myself. After several minutes of indecision, the group collectively decided to go ahead._x000a_In situations like the one described, where objective evidence of heightened risk is relatively low, subjective factors can play an important role in mitigating unnecessary risk and accident. Err toward the side of caution rather than confidence. A combination of fitness, motivational factors, and of course good weather caused our group, in particular myself, to overlook important human factors that should have weighed more heavily in the final decision. (Source: Dr. David Urness, D.C.)_x000a__x000a_"/>
    <n v="5"/>
    <m/>
    <m/>
    <m/>
    <m/>
    <m/>
    <m/>
    <m/>
    <m/>
    <m/>
    <m/>
    <m/>
    <m/>
    <x v="0"/>
    <n v="1"/>
    <m/>
    <x v="1"/>
    <x v="1"/>
    <x v="1"/>
    <x v="1"/>
    <x v="0"/>
    <x v="0"/>
    <m/>
    <m/>
    <x v="0"/>
    <m/>
    <m/>
    <m/>
    <x v="0"/>
    <x v="1"/>
    <m/>
    <m/>
    <m/>
    <x v="0"/>
    <m/>
    <n v="1"/>
    <m/>
    <m/>
    <n v="1"/>
    <m/>
    <x v="0"/>
    <m/>
    <m/>
    <m/>
    <m/>
    <m/>
    <m/>
    <m/>
    <m/>
    <m/>
    <m/>
    <m/>
    <m/>
    <x v="0"/>
    <m/>
    <m/>
    <m/>
    <m/>
    <m/>
    <m/>
    <m/>
    <m/>
    <n v="1"/>
    <m/>
    <m/>
    <m/>
    <m/>
    <m/>
    <m/>
    <m/>
    <m/>
    <x v="1"/>
    <m/>
    <m/>
    <m/>
    <m/>
    <m/>
    <m/>
    <m/>
    <m/>
    <m/>
    <n v="1"/>
    <m/>
    <m/>
    <m/>
    <m/>
    <m/>
    <m/>
    <m/>
    <m/>
  </r>
  <r>
    <x v="2381"/>
    <s v="Avalanche and Knee Injury _x000a_Alaska, Denali, West Buttress, Rescue Gully"/>
    <x v="29"/>
    <s v="On the afternoon of June 16, a 28-year-old male triggered and was subsequently caught in an avalanche while skiing the Rescue Gully, below 17,200-foot camp on the West Buttress Route. During a tumbling fall of approximately 200 feet, the skier came to a rest atop the avalanche debris. However, he had lost his skis, various pieces of mountaineering equipment, and his prescription eyewear during the avalanche. The skier’s team was able to evacuate him to 14,200-foot camp, where he was assessed and treated by NPS personnel. The skier was evacuated on June 17 in the NPS helicopter._x000a_ANALYSIS_x000a_This zone is somewhat difficult to evaluate for avalanche hazard because skiers and climbers often will enter the gully from an adjacent ridge rather than climbing it from below. Moreover, the angle steepens and the couloir widens significantly once people exit the access chute and enter the main Rescue Gully. (Source: Denali Mountaineering Rangers.)"/>
    <n v="3"/>
    <m/>
    <m/>
    <m/>
    <n v="1"/>
    <m/>
    <m/>
    <m/>
    <m/>
    <m/>
    <m/>
    <m/>
    <m/>
    <x v="0"/>
    <n v="1"/>
    <m/>
    <x v="1"/>
    <x v="1"/>
    <x v="1"/>
    <x v="1"/>
    <x v="0"/>
    <x v="0"/>
    <m/>
    <m/>
    <x v="0"/>
    <m/>
    <m/>
    <m/>
    <x v="0"/>
    <x v="1"/>
    <m/>
    <m/>
    <m/>
    <x v="0"/>
    <m/>
    <m/>
    <m/>
    <m/>
    <n v="1"/>
    <m/>
    <x v="0"/>
    <m/>
    <m/>
    <m/>
    <m/>
    <m/>
    <m/>
    <m/>
    <m/>
    <m/>
    <m/>
    <m/>
    <m/>
    <x v="0"/>
    <m/>
    <m/>
    <m/>
    <m/>
    <m/>
    <m/>
    <m/>
    <m/>
    <m/>
    <m/>
    <m/>
    <m/>
    <m/>
    <m/>
    <m/>
    <m/>
    <m/>
    <x v="1"/>
    <m/>
    <m/>
    <m/>
    <m/>
    <m/>
    <m/>
    <m/>
    <m/>
    <m/>
    <m/>
    <m/>
    <n v="1"/>
    <m/>
    <m/>
    <m/>
    <m/>
    <m/>
    <m/>
  </r>
  <r>
    <x v="2382"/>
    <s v="Belayer Pulled Into Wall – No Ground Anchor _x000a_British Columbia, Vancouver Island, Nanaimo"/>
    <x v="29"/>
    <s v="On October 8, a 24-year-old woman caught her climbing partner’s fall at the Lower Deck of the Sunnyside climbing area. (Whether the climber was leading or top-roping was not clear from reports.) The belayer was pulled forward, slamming into rock and seriously injuring her knee. Rescuers hauled her to the top of the cliff in a litter and transported her to the hospital. (Source: Times Colonist newspaper, Victoria, BC.)_x000a_ANALYSIS_x000a_Climbers should be mindful of several issues when belaying heavier leaders from  the ground. If the climber weighs substantially more than the belayer (50 percent or greater weight difference is a good guideline), the belayer should be appropriately anchored; however, be aware of rockfall danger to the belayer and the ability to communicate effectively with the climber. The belayer should be positioned as directly under the leader as the terrain and overhead hazards allow. Avoid belaying from perches on boulders, talus, or hillsides where the sudden force of a fall may cause the belayer to swing or be dragged across the ground. (Source: The Editors.)_x000a__x000a_"/>
    <n v="5"/>
    <m/>
    <m/>
    <n v="1"/>
    <m/>
    <m/>
    <m/>
    <m/>
    <m/>
    <m/>
    <m/>
    <m/>
    <m/>
    <x v="0"/>
    <n v="1"/>
    <m/>
    <x v="1"/>
    <x v="1"/>
    <x v="0"/>
    <x v="0"/>
    <x v="0"/>
    <x v="0"/>
    <m/>
    <m/>
    <x v="0"/>
    <m/>
    <m/>
    <m/>
    <x v="0"/>
    <x v="0"/>
    <m/>
    <m/>
    <m/>
    <x v="0"/>
    <m/>
    <m/>
    <m/>
    <m/>
    <m/>
    <m/>
    <x v="0"/>
    <m/>
    <m/>
    <m/>
    <m/>
    <m/>
    <m/>
    <m/>
    <m/>
    <m/>
    <m/>
    <m/>
    <m/>
    <x v="0"/>
    <m/>
    <m/>
    <m/>
    <m/>
    <m/>
    <m/>
    <m/>
    <m/>
    <m/>
    <m/>
    <m/>
    <m/>
    <m/>
    <m/>
    <m/>
    <m/>
    <m/>
    <x v="1"/>
    <n v="1"/>
    <m/>
    <n v="1"/>
    <m/>
    <m/>
    <m/>
    <m/>
    <m/>
    <m/>
    <m/>
    <m/>
    <m/>
    <m/>
    <m/>
    <m/>
    <n v="1"/>
    <m/>
    <m/>
  </r>
  <r>
    <x v="2383"/>
    <s v="Crevasse Fall and 15-Hour Rescue – Climbing Unroped _x000a_Alaska, Denali, West Buttress"/>
    <x v="29"/>
    <s v="AT APPROXIMATELY 11:30 p.m. on June 4, an unroped climber fell into a crevasse just below the 7,800-foot camp on the West Buttress Route. The climber fell approximately 60 feet before coming to rest where the crevasse narrowed to about 12 inches in width. Numerous rangers, guides, and other climbers worked for roughly 15 hours to extricate the climber from the crevasse. He was severely hypothermic and sustained a brachial plexus nerve injury in one arm. He was flown by park helicopter directly to Fairbanks Memorial Hospital soon after extrication._x000a_This 38-year-old climber was on a private climbing expedition with six other teammates who flew onto the Kahiltna Glacier on May 21 and summited via the West Buttress Route on June 3. During their descent to base camp, the team divided into two groups, with five climbers on skis and two on snowshoes. Prior to his crevasse fall, the patient was traveling on snowshoes with one other teammate—the two were not roped together._x000a_Shortly after passing through 7,800-foot camp, the two climbers encountered a four-foot-wide crevasse. As the first climber began to cross the snow bridge covering this crevasse, the bridge collapsed and caused the climber to fall roughly 60 feet, only stopping when he became wedged in the narrowing fissure. His partner could not see him and returned to the 7,800-foot camp to get help._x000a_Multiple guides (Bill Allen, Kristie Kayl, Erin Laine, and Karl Welter) responded to the calls for help and notified mountaineering ranger Joe Reichert of the situation. The guides arrived on scene shortly after midnight and were able to communicate with the patient. These guides took turns descending into the crevasse multiple times to attempt extrication. The patient was wedged in such a way that simply hauling on his climbing harness would have resulted in further injury. The guides were able to clip into the patient’s harness (in hopes of keeping him in place) and remove items from his backpack to allow additional room for him to breathe._x000a_When the weather cleared at 3:55 a.m., the NPS helicopter was able to bring mountaineering rangers Dan Corn, Chris Erickson, Frank Preston, and two NPS volunteers to the accident scene to relieve the guides, who had been working continuously for almost four hours. The rescuers found the working conditions inside the crevasse to be extremely challenging. After lowering to the scene, each rescuer chipped away at the ice with an ice axe to create more room to extricate the patient. This process began about eight feet above the climber, where the crevasse first narrowed to about a foot in width. At 4:45 a.m., Erickson was able to free the patient from his backpack and alleviate continued breathing issues._x000a_More guides, mountaineering ranger Mik Shain, and NPS volunteers Jake Beren and Steve Gately arrived throughout the morning hours to assist in the rescue. A helicopter carrying rescuers from Talkeetna also brought tools requested from the Talkeetna Fire Department (chainsaw, pneumatic chisel, blowtorch) when it was realized that traditional mountaineering tools were not sufficient. The chainsaw was most useful at the crevasse lip, helping to open up the entry, and the pneumatic chisel was most effective at opening up the area above and surrounding the patient. The patient’s snowshoes had become wedged and required the most effort to extract from the ice._x000a_The patient was finally freed at 3:20 p.m. During the rescue, his mental status had steadily declined, to the point where he was responsive only to pain stimuli._x000a_Once freed, the patient was raised from the crevasse with a mechanical advantage system and arrived on the glacier surface at 3:35 p.m., about 16 hours after he had fallen. The patient was transferred to a vacuum mattress for spinal-injury precautions and then flown in the NPS helicopter to Fairbanks Memorial Hospital. (The decision to fly north toward Fairbanks was dictated by inclement weather to the south of the mountain range.) The patient was treated in the ICU for several days, primarily for severe hypothermia, before being discharged to return home._x000a_ANALYSIS_x000a_Traveling in glaciated terrain without a rope is never without risk. The snow bridges that cover crevasses degrade over time and can fail suddenly, as in this instance. Moreover, there is a heuristic trap that occurs when numerous people cross a bridge successfully, leading subsequent climbers to believe it is solid and safe. Being roped to teammates that can arrest an unexpected fall is the only way to prevent accidents like this from occurring. It’s like a form of insurance where the cost is minimal and the benefits can be great._x000a_The other factor highlighted by this accident was the wedging of the patient at the bottom of the crevasse as it narrowed. It is very unlikely that traditional companion-rescue techniques and tools would have extricated this climber before he succumbed to hypothermia. A similar incident occurred in the Alaska Range in the early 1980s, involving a climbing party of two, and the patient perished at the bottom of a crevasse when the partner was unable to free his partner. (Source: Denali Mountaineering Rangers.)_x000a__x000a_"/>
    <n v="10"/>
    <m/>
    <m/>
    <m/>
    <m/>
    <m/>
    <n v="1"/>
    <m/>
    <m/>
    <n v="1"/>
    <m/>
    <m/>
    <m/>
    <x v="0"/>
    <n v="1"/>
    <m/>
    <x v="1"/>
    <x v="0"/>
    <x v="1"/>
    <x v="1"/>
    <x v="0"/>
    <x v="0"/>
    <m/>
    <m/>
    <x v="1"/>
    <n v="1"/>
    <m/>
    <m/>
    <x v="0"/>
    <x v="1"/>
    <m/>
    <m/>
    <m/>
    <x v="0"/>
    <m/>
    <m/>
    <m/>
    <m/>
    <m/>
    <n v="1"/>
    <x v="0"/>
    <n v="1"/>
    <m/>
    <n v="1"/>
    <m/>
    <m/>
    <m/>
    <m/>
    <m/>
    <m/>
    <m/>
    <m/>
    <m/>
    <x v="0"/>
    <m/>
    <m/>
    <m/>
    <m/>
    <m/>
    <m/>
    <m/>
    <m/>
    <n v="1"/>
    <m/>
    <m/>
    <m/>
    <m/>
    <m/>
    <m/>
    <m/>
    <m/>
    <x v="1"/>
    <m/>
    <m/>
    <m/>
    <m/>
    <m/>
    <m/>
    <m/>
    <m/>
    <m/>
    <m/>
    <m/>
    <n v="1"/>
    <m/>
    <m/>
    <m/>
    <m/>
    <m/>
    <m/>
  </r>
  <r>
    <x v="2384"/>
    <s v="Crevasse Fall and 15-Hour Rescue – Climbing Unroped _x000a_Alaska, Denali, West Buttress "/>
    <x v="29"/>
    <s v="CREVASSE FALL AND SHOULDER DISLOCATION: At approximately 5 a.m. on July 14, a guide called the NPS office in Talkeetna to report that a 33-year-old male climber had fallen eight to ten meters into a crevasse at 7,800 feet on the Kahiltna Glacier. The climber’s rope team was able to arrest the fall, but he had dislocated his left shoulder. The patient was extricated to the surface after 20 to 30 minutes in the crevasse and flown to Talkeetna. (Source: Denali Mountaineering Rangers.)"/>
    <n v="5"/>
    <m/>
    <m/>
    <m/>
    <m/>
    <n v="1"/>
    <m/>
    <m/>
    <m/>
    <m/>
    <m/>
    <m/>
    <m/>
    <x v="0"/>
    <n v="1"/>
    <m/>
    <x v="1"/>
    <x v="1"/>
    <x v="1"/>
    <x v="1"/>
    <x v="0"/>
    <x v="0"/>
    <m/>
    <m/>
    <x v="1"/>
    <n v="1"/>
    <m/>
    <m/>
    <x v="0"/>
    <x v="1"/>
    <m/>
    <m/>
    <m/>
    <x v="0"/>
    <m/>
    <m/>
    <m/>
    <m/>
    <m/>
    <m/>
    <x v="0"/>
    <n v="1"/>
    <m/>
    <m/>
    <m/>
    <m/>
    <m/>
    <m/>
    <m/>
    <m/>
    <m/>
    <m/>
    <m/>
    <x v="0"/>
    <m/>
    <m/>
    <m/>
    <m/>
    <m/>
    <m/>
    <m/>
    <m/>
    <m/>
    <m/>
    <m/>
    <m/>
    <m/>
    <m/>
    <m/>
    <m/>
    <m/>
    <x v="1"/>
    <m/>
    <m/>
    <m/>
    <m/>
    <m/>
    <m/>
    <m/>
    <m/>
    <m/>
    <m/>
    <m/>
    <m/>
    <n v="1"/>
    <m/>
    <m/>
    <m/>
    <m/>
    <m/>
  </r>
  <r>
    <x v="2385"/>
    <s v="Crevasse Fall – Climbing Unroped _x000a_Alaska, Alaska Range, Denali"/>
    <x v="29"/>
    <s v="At 2:40 p.m. on May 26, Alpine Ascents International (AAI) guide Stuart Robertson reported that a climber on an independent team had fallen into a crevasse while traveling unroped at 8,300 feet on Denali’s West Buttress Route. Robertson and fellow AAI guide Michael Hutchins extracted the verbally responsive climber from about 20 meters below the glacier surface while NPS personnel organized evacuation plans. The guides had the patient out of the crevasse at 3:02 p.m. Following an assessment of the 45-year-old male climber by Hutchins, further NPS assistance was requested. As the patient’s mental status returned to normal, his chief complaint was severe flank pain; the guides also were concerned about hypothermia.The patient was monitored in a tent until NPS personnel arrived on scene._x000a_Rangers determined that the potential for a lower back injury meant the most appropriate means of transport would be to wait for clear weather to fly the patient to Talkeetna in a vacuum mattress and cervical collar for full spinal-motion restriction. Mountaineering ranger Mik Shain and two NPS volunteers monitored the patient through the night. The following morning, helicopter pilot Andreas Hermansky, with NPS volunteer Jeff Lane as an attendant, flew the patient to Talkeetna, where he transferred to an ambulance at 11:12 a.m._x000a_ANALYSIS_x000a_All five of the climbers in this team were on skis but not roped together. Although skis or snowshoes add a margin of safety, rangers discourage unroped or solo travel on Denali’s glaciers. Whether roped or unroped, every member of the team mustbe prepared with both the skills and the equipment to rescue their companions.These climbers had to rely on the good will and fortunate timing of other climbers in the vicinity to rescue their partner. (Source: Denali Mountaineering Rangers.)"/>
    <n v="5"/>
    <m/>
    <m/>
    <m/>
    <m/>
    <m/>
    <n v="1"/>
    <m/>
    <m/>
    <m/>
    <m/>
    <m/>
    <m/>
    <x v="0"/>
    <n v="1"/>
    <m/>
    <x v="1"/>
    <x v="1"/>
    <x v="1"/>
    <x v="1"/>
    <x v="0"/>
    <x v="0"/>
    <m/>
    <m/>
    <x v="1"/>
    <n v="1"/>
    <m/>
    <m/>
    <x v="0"/>
    <x v="1"/>
    <m/>
    <m/>
    <m/>
    <x v="0"/>
    <m/>
    <m/>
    <m/>
    <m/>
    <m/>
    <m/>
    <x v="0"/>
    <n v="1"/>
    <m/>
    <m/>
    <m/>
    <m/>
    <m/>
    <m/>
    <m/>
    <m/>
    <m/>
    <m/>
    <m/>
    <x v="0"/>
    <m/>
    <m/>
    <m/>
    <m/>
    <m/>
    <m/>
    <m/>
    <m/>
    <m/>
    <m/>
    <m/>
    <m/>
    <m/>
    <m/>
    <m/>
    <m/>
    <m/>
    <x v="1"/>
    <m/>
    <m/>
    <m/>
    <m/>
    <m/>
    <m/>
    <m/>
    <m/>
    <m/>
    <m/>
    <n v="1"/>
    <m/>
    <m/>
    <m/>
    <m/>
    <m/>
    <m/>
    <m/>
  </r>
  <r>
    <x v="2386"/>
    <s v="Deadly Rockfall _x000a_Yosemite Valley, El Capitan"/>
    <x v="29"/>
    <s v="On the afternoons of September 27 and 28, a series of rockfalls occurred on the far right side of El Capitan, near the line of Horsetail Fall. The initial rockfall on September 27 struck two climbers who were walking along the base of the cliff after retreating from the East Buttress route. One of the climbers, Andrew Foster, 32, from Wales, was killed by the rockfall. Witnesses reported that he had rushed to shield his wife from the debris when he was hit. She was seriously injured and was transported by short-haul helicopter rescue to El Cap Meadow and then to an area hospital for treatment._x000a_Over four hours, six more rockfalls occurred, for a total volume of about 450 cubic meters (a cubic meter is about the size of a washing machine) or about 1,340 tons._x000a_A much larger rockfall occurred in the same general area on September 28. This one measured 10,250 cubic meters in volume, or about 30,500 tons. The rockfall generally propagated upward and outward from the origin of the September 27 rockfall, greatly expanding the overall source area. Boulders reached the Valley floor, and smaller fragments traveled to Northside Drive. One piece struck a vehicle, hitting the driver and causing a head injury._x000a_The September 28 rockfall ranks as the 29th largest on record in Yosemite. It had been 18 years since the last rockfall-related fatality in the park, when climber Peter Terbush was killed by a rockfall from Glacier Point on June 13, 1999._x000a_ANALYSIS_x000a_Most rockfalls in Yosemite occur in the winter and early spring, during periods of intense rainfall, snowmelt, and/or subfreezing temperatures, but large rockfalls—like these ones from El Capitan—have occurred during periods of warm, stable weather._x000a_How can climbers address rockfall risk? Unfortunately there are no hard or fast rules, but rockfall areas are often active for many hours, days, or even months, so avoid climbing in recent rockfall zones. The “progressive” nature of the El Cap rockfalls, with several events from the same location, has also been seen at other locations in Yosemite, including Middle Brother and the Rhombus Wall. Fresh talus and/or damaged vegetation at the base of your intended climb are good indicators of recent activity. Be especially aware of cracking or popping sounds emanating from the cliffs, as these sounds have preceded many rockfalls._x000a_A helmet may not save you from a large rockfall, but it could offer protection from “flyrock” that accompanies most rockfalls. Minimize your time approaching or bivying at the bases of cliffs, particularly those in known rockfall zones. (Source: ClimbingYosemite.com/Yosemite National Park Climbing Rangers.)_x000a__x000a_"/>
    <n v="5"/>
    <m/>
    <m/>
    <m/>
    <m/>
    <n v="1"/>
    <m/>
    <m/>
    <m/>
    <m/>
    <m/>
    <m/>
    <m/>
    <x v="1"/>
    <n v="1"/>
    <m/>
    <x v="0"/>
    <x v="1"/>
    <x v="1"/>
    <x v="1"/>
    <x v="0"/>
    <x v="0"/>
    <m/>
    <m/>
    <x v="0"/>
    <m/>
    <m/>
    <m/>
    <x v="0"/>
    <x v="1"/>
    <m/>
    <m/>
    <m/>
    <x v="0"/>
    <m/>
    <m/>
    <m/>
    <m/>
    <m/>
    <m/>
    <x v="0"/>
    <m/>
    <m/>
    <m/>
    <m/>
    <m/>
    <m/>
    <m/>
    <n v="1"/>
    <m/>
    <m/>
    <m/>
    <m/>
    <x v="0"/>
    <m/>
    <m/>
    <m/>
    <m/>
    <m/>
    <m/>
    <m/>
    <m/>
    <m/>
    <m/>
    <m/>
    <m/>
    <m/>
    <m/>
    <m/>
    <m/>
    <m/>
    <x v="1"/>
    <m/>
    <m/>
    <m/>
    <m/>
    <m/>
    <m/>
    <m/>
    <m/>
    <m/>
    <m/>
    <m/>
    <m/>
    <m/>
    <m/>
    <n v="1"/>
    <m/>
    <m/>
    <m/>
  </r>
  <r>
    <x v="2387"/>
    <s v="Fall from Anchor – Communication Problems _x000a_Colorado, Durango Area, Lemon Reservoir"/>
    <x v="29"/>
    <s v="THAD FERRELL AND I ARRIVED at Lemon Reservoir in the upper Florida River Valley, near Durango, around 8 a.m. on September 9. It’s a short hike in, about 15 minutes, followed by a 20-foot downclimb into the canyon. We climbed three warm-up routes, all sport climbs. I led each of the routes first, followed by Thad. At the top of each route, he would clip in and give me a thumbs-up and then set up a rappel and rap down. We used verbal commands, but couldn’t hear each other because of the river running by us._x000a_We next headed over to a 5.12- called Holy Grail. We decided to wear helmets because there was a slight chance of hitting a dangerous ledge about two-thirds of the way up the route._x000a_I climbed the pitch first, putting up the draws. I fell at the crux and wanted to do the route again. However, just as Thad started climbing, two other climbers, George and Ian, told us they also wanted to do the route. We briefly discussed this as Thad started climbing, but didn’t clearly decide what we were going to do. In other words, when Thad left the ground, we still hadn’t determined if I was going to climb the route again. George and Ian also handed Thad a long draw to put on the bolt above the dangerous ledge, making it easier to clip. We discussed leaving my draws up so I could climb the route later, but we hadn’t voiced out loud a clear decision on this. I remember clearly thinking that I should remind Thad to leave the quickdraws in place on his way down. Unfortunately, I said nothing. Saying something likely would have prevented the accident, because we both would have been on the same page about what was going to happen at the belay._x000a_Thad sent the route. Shortly thereafter, he gave me the thumbs-up and I took him off belay, the same steps we had followed on the three previous routes. Soon after this he fell. I did not see the fall, but Ian and George told us both that he was windmilling his arms on the way down and then hit a slight slab at the bottom of the route. I dove out of the way because Ian and George were yelling “rock!” Thad landed with a terrible thud. It was the worst moment of my life._x000a_Ian and George immediately ran to him. They told me to run and get help. I ran down the trail about 100 feet; a dozen or so climbers were across the river, and they shouted to me that they were going to run out and call for help. Someone else had a SPOT device and activated it immediately. Two other men, Chas and a second Ian, ran over to the scene as I continued to communicate with the people across the river. And then I collapsed and two women, Rosie and another, came across the river to sit with me._x000a_George, the two Ians, and Chas all had Wilderness First Responder training, and at least two of them had recently recertified (George and Ian work with kids). Thad was unconscious for eight minutes. I thought he was dead. But Ian came over to tell me he was breathing and likely didn’t have a spinal injury. They would not let me go near him, which was probably wise as I was freaking out. Thad started moving fairly quickly after he regained consciousness, but was clearly in terrible shape. He knew who he was, but he was extremely disoriented. Blood was everywhere, and his helmet was broken._x000a_Rescuers showed up within the hour, followed shortly by Flight for Life. They organized a rescue to get him across the river and up to the helicopter. Another dozen or so people came from the nearby campground to help. I left with Rosie to call Thad’s wife. She drove. It took at least half an hour or maybe more to get to cell reception and call her._x000a_Thad was flown to the local hospital before his wife or I arrived. After just four hours there, he was flown to St. Anthony’s in Denver, where he has had a bunch of surgeries. He sustained numerous traumatic injuries, the most serious being a shattered jaw. The four first responders had saved his life by keeping his airway clear. He sustained a mild fracture in his neck, shattered his pelvis, and broke both his ankles to varying degrees. Because he sustained no serious brain or spine injuries, Thad will recover almost fully, though he will be partially bionic. He was already walking a couple of months after the accident._x000a_ANALYSIS_x000a_Despite both of us having 20-plus years of climbing experience and being obsessed climbers, experienced in all realms (trad, sport, bouldering, ice, alpine), we didn’t clearly communicate about what Thad was going to do at the belay while we were on the ground. We were sport climbing and nonchalant about it._x000a_What went right:_x000a_1. WFR-trained people were there within seconds of the fall._x000a_2.Someone across the river had a SPOT device and could call for help almost immediately._x000a_3.We wore helmets._x000a_4.Thad is a mutant._x000a_I wish I had said something to Thad as he was climbing because it obviously wasn’t clear in my head what he was going to do at the belay. I was on autopilot, and when he gave me the thumbs-up, I thought he was off belay and planned to rappel, just as he had earlier. He does not remember anything about the accident. I surmise that he was thinking he was going to leave the quickdraws up for George and Ian, and that I would lower him off the draws I had left at the anchor. He was still tied into his end of the rope, and the rope fell to the ground with him._x000a_My WFR certification had expired 20 years earlier, so I wasn’t equipped to help Thad after the fall, except to take notes on his vitals. Had the four first responders not been there, I am not sure he would have survived, as I am not sure I would have been equipped with the right knowledge to have saved him._x000a_I feel extreme guilt for not being able to help and for taking him off belay. It doesn’t matter how many people tell me it was an accident or that it wasn’t my fault. I feel responsible, at least in part. I am seeing a trauma therapist. I don’t know how people deal with stuff like this without seeing a trauma therapist. (Source: Lizzy Scully.)"/>
    <n v="9"/>
    <m/>
    <m/>
    <m/>
    <m/>
    <m/>
    <m/>
    <m/>
    <m/>
    <m/>
    <m/>
    <n v="1"/>
    <m/>
    <x v="0"/>
    <n v="1"/>
    <m/>
    <x v="0"/>
    <x v="0"/>
    <x v="0"/>
    <x v="1"/>
    <x v="1"/>
    <x v="0"/>
    <m/>
    <m/>
    <x v="0"/>
    <m/>
    <m/>
    <m/>
    <x v="0"/>
    <x v="0"/>
    <m/>
    <m/>
    <m/>
    <x v="0"/>
    <m/>
    <m/>
    <m/>
    <m/>
    <m/>
    <m/>
    <x v="0"/>
    <m/>
    <m/>
    <m/>
    <m/>
    <m/>
    <m/>
    <m/>
    <m/>
    <m/>
    <m/>
    <m/>
    <m/>
    <x v="0"/>
    <m/>
    <m/>
    <m/>
    <m/>
    <m/>
    <m/>
    <m/>
    <m/>
    <m/>
    <m/>
    <m/>
    <m/>
    <m/>
    <m/>
    <m/>
    <m/>
    <m/>
    <x v="1"/>
    <n v="1"/>
    <m/>
    <m/>
    <m/>
    <n v="1"/>
    <n v="1"/>
    <m/>
    <m/>
    <m/>
    <m/>
    <m/>
    <m/>
    <m/>
    <m/>
    <n v="1"/>
    <m/>
    <m/>
    <m/>
  </r>
  <r>
    <x v="2388"/>
    <s v="Fall on Rock – Inadequate Protection, Fatigue _x000a_California, Yosemite Valley, El Capitan"/>
    <x v="29"/>
    <s v="The period from May 11–19 delivered a mix of spring weather to Yosemite. Cameron Brown (age 41) and I (Stephen Shostek, age 59) experienced sun, rain, snow, and cold weather during our Salathé Wall climb. We sheltered for two days in the Alcove (pitch 20) during a storm. Our climb was slower and longer than we expected due to the storm and wet conditions, so we were stretching our food supply._x000a_We spent our final night on Long Ledge after a long day—I finished cleaning the Headwall at 2:30 a.m. Next morning I started aiding the pitch above Long Ledge, mostly on small cams and offset cams, up to the flaring scar where a fixed pin shown on the topo formerly had resided. I pounded a cam hook into the flaring pin scar with the heel of my hand. As I weighted the cam hook, a few grains of granite fell from the crack, so I figured the hook wouldn’t hold for long in the flare. As I assessed the 5.10 free moves required to move leftward to easier ground, the cam hook pulled, the Metolius offset placed in the flaring crack below pulled, and my fall was arrested by a Metolius 00 Master Cam in a parallel section of the thin crack. My 25-foot fall was clean and caused no problems._x000a_I aided back up to the Metolius 00, seated it deeper into the crack, replaced the offset cam that had pulled from the flare and aided up on it, and again pounded in the cam hook with the heel of my hand. I saw another, smaller pin scar in the seam two feet higher and placed another cam hook in this flaring scar, hoping it might hold my weight more securely. However, the higher cam hook failed while I was testing it, as did the lower cam hook and the offset cam, and this time the 00 Master Cam also pulled out of the crack. I had back-cleaned some offset cams in the flaring crack above a 0.3 Camalot much farther down the crack, since they appeared to be useless to arrest a fall. My fall was finally stopped by the 0.3 Camalot._x000a_I fell about 50 feet, and near the bottom my left foot snagged on a protruding fin of granite. I suffered an avulsion fracture of my left fibula at the talofibular ligament attachment, soft-tissue damage to my left ankle and foot, and an avulsion of the distal attachment of the extensor tendon on my left pinkie finger._x000a_Cameron lowered me back to Long Ledge, and we assessed our options. I was unable to reclimb the pitch with my injured left ankle, but reasoned that I was able to jug a rope with one good foot. Luckily, Alex Honnold and James Lucas were passing above us on Freerider, and they offered to fix our rope and help us haul our gear up the final two pitches. I jugged to the top and assessed that my injured ankle was able to bear some weight tolerably if I carefully weighted only the heel area, so I resolved to get down the East Ledges descent without calling for rescue assistance. I limped, crab crawled, and butt slid down to the rappels and out the trail to the road._x000a_ANALYSIS_x000a_There are a few things I could have done differently to prevent my accident and injury. The thin crack where I placed the Metolius 00 is parallel sided, unlike the flaring crack below. I should have added another cam and equalized them in the relatively secure parallel portion of the crack. Likewise, the flaring placement for the offset cam might have been able to hold a fall if I’d equalized additional cams. I also might have tried placing offset nuts in the flaring crack below the Metolius 00._x000a_Fatigue played a role in my accident. I was aware of feeling dull-minded when I started the pitch due to inadequate sleep, reduced food rations, and burning additional calories in the cold weather. With sharper cognition, it’s likely that I would have backed up the micro-cam. It’s also possible that I would have launched more quickly into the 5.10 free climbing above the missing fixed pin and thus avoided the fall. [Editor’s note: This pitch is rated 5.8 C1+ in some guidebooks, but is generally considered to be significantly harder—many say it is the crux of the Salathé when done as an aid climb.] Additionally, I had climbed this pitch once before, in 2000, and in retrospect I can see that I was overconfident about climbing it this time._x000a_Months after the accident, I was back to climbing, although with some pain and reduced flexibility in my left ankle. My left pinkie is useful again but won’t regain its full range of motion. I’m climbing with a more informed and careful approach. (Source: Stephen Shostek.)_x000a_"/>
    <n v="6"/>
    <m/>
    <m/>
    <m/>
    <m/>
    <m/>
    <n v="1"/>
    <n v="1"/>
    <m/>
    <m/>
    <m/>
    <n v="1"/>
    <m/>
    <x v="0"/>
    <n v="1"/>
    <m/>
    <x v="1"/>
    <x v="1"/>
    <x v="0"/>
    <x v="0"/>
    <x v="0"/>
    <x v="0"/>
    <m/>
    <m/>
    <x v="0"/>
    <m/>
    <m/>
    <m/>
    <x v="0"/>
    <x v="0"/>
    <m/>
    <m/>
    <m/>
    <x v="0"/>
    <m/>
    <m/>
    <m/>
    <m/>
    <m/>
    <m/>
    <x v="0"/>
    <m/>
    <m/>
    <m/>
    <m/>
    <m/>
    <m/>
    <m/>
    <m/>
    <m/>
    <m/>
    <m/>
    <m/>
    <x v="0"/>
    <m/>
    <m/>
    <m/>
    <m/>
    <m/>
    <m/>
    <m/>
    <n v="1"/>
    <m/>
    <m/>
    <m/>
    <m/>
    <m/>
    <m/>
    <m/>
    <m/>
    <m/>
    <x v="0"/>
    <m/>
    <m/>
    <m/>
    <m/>
    <m/>
    <m/>
    <m/>
    <m/>
    <m/>
    <m/>
    <n v="1"/>
    <m/>
    <m/>
    <m/>
    <m/>
    <m/>
    <m/>
    <m/>
  </r>
  <r>
    <x v="2389"/>
    <s v="Fall on Rock – Inadequate Protection, Inexperience _x000a_British Columbia, Squamish, Stawamus Chief"/>
    <x v="29"/>
    <s v="My climbing partner, Scott, and I were first responders to an accident high on the Chief on September 7. We had climbed Rock On and planned to continue up the Squamish Buttress (mostly 5.6 with one 5.10c pitch; about six more pitches). At the top of Rock On, we met two climbers (Franz and Mitch, both in their early 20s), who had just finished Calculus Crack (5.8). They too intended to finish via the Squamish Buttress. We played rock-paper-scissors to see who went first, and they won the game and started climbing._x000a_While I was leading the second-to-last and crux pitch, I heard what I thought was a substantial rockfall, then saw a body pendulum toward me, skipping and spinning off the wall, upside down. The climber stopped falling about 30 feet to my left, unconscious, very bloody, and still upside down. It was Mitch. He appeared to be dead for about one minute. I called down to Scott, my partner, to make sure he was okay, then quickly plugged in an anchor. Scott yelled up to take it slow and not to jeopardize our safety. It was a good reminder. During this communication, Mitch came back to consciousness with one enormous, gasping breath. He was reasonably alert and able to follow commands, but severely concussed. For the next hour, he would ask questions about where the blood came from and where he was._x000a_The sheath of their rope was ripped clean for about 40 feet, and the rope showed core damage. We quickly formulated a plan for me to swing over to Mitch, clip him into me, and then Scott would lower both of us about 30 feet to his belay ledge from the temporary anchor I had built. Mitch’s belayer, Franz, yelled down that he was still belaying Mitch with a Grigri and that he would be able to lower him as well._x000a_Once down, we immobilized Mitch at the base of the crux pitch on a huge ledge. There was a lot of blood, but this was most likely from his nose; there were no open wounds on his head. We called for a rescue, and Mitch was airlifted off the Chief within two hours of the accident. We finished the climb as a team of three and walked down with Franz. Mitch survived with a serious concussion._x000a_ANALYSIS_x000a_Mitch was leading the last pitch (5.6) when he fell. He had placed two small C3 cams right next to each other in a poor flaring seam, and both cams pulled out. He fell about 50 vertical feet and also pendulumed about 50 feet. Franz was flipped upside down, and I think he might have lost control of the belay if he had been using a tube-style device instead of a Grigri. I don’t think Mitch would have survived if he had not been wearing a helmet. Both climbers were new to traditional, multi-pitch routes, and my partner and I observed that neither seemed to have solid technical skills._x000a_On a separate note, it’s a good idea to leave your car keys hidden near your car. Franz’s shoes (and car keys) were in the backpack that fell off Mitch while he was upside down, and after descending the Chief in bare feet, he was somewhat stranded. (Source: Peter Morgan.)_x000a__x000a_"/>
    <n v="7"/>
    <m/>
    <m/>
    <n v="2"/>
    <m/>
    <m/>
    <m/>
    <m/>
    <m/>
    <n v="1"/>
    <m/>
    <m/>
    <m/>
    <x v="0"/>
    <n v="1"/>
    <m/>
    <x v="0"/>
    <x v="1"/>
    <x v="0"/>
    <x v="0"/>
    <x v="0"/>
    <x v="0"/>
    <m/>
    <n v="1"/>
    <x v="0"/>
    <m/>
    <m/>
    <m/>
    <x v="0"/>
    <x v="0"/>
    <m/>
    <m/>
    <m/>
    <x v="0"/>
    <m/>
    <m/>
    <m/>
    <m/>
    <m/>
    <m/>
    <x v="0"/>
    <m/>
    <m/>
    <m/>
    <m/>
    <m/>
    <m/>
    <m/>
    <m/>
    <m/>
    <m/>
    <m/>
    <m/>
    <x v="0"/>
    <m/>
    <m/>
    <m/>
    <m/>
    <m/>
    <m/>
    <m/>
    <m/>
    <m/>
    <m/>
    <m/>
    <m/>
    <m/>
    <m/>
    <m/>
    <m/>
    <m/>
    <x v="0"/>
    <m/>
    <m/>
    <m/>
    <m/>
    <m/>
    <m/>
    <m/>
    <m/>
    <m/>
    <m/>
    <m/>
    <m/>
    <m/>
    <m/>
    <n v="1"/>
    <m/>
    <m/>
    <m/>
  </r>
  <r>
    <x v="2390"/>
    <s v="Fall on Rock – Speed Climbing, Inadequate Protection _x000a_California, Yosemite Valley, El Capitan"/>
    <x v="29"/>
    <s v="On October 11, Quinn Brett (female, 30s) was attempting a Nose in a Day ascent with Josie McKee when she took a very long fall while leading the right side of the Boot Flake. The two women were using speed-climbing tactics: Brett was effectively roped soloing while McKee ascended a portion of their rope that had been fixed to the previous anchor, at the top of Texas Flake. Brett had back-cleaned several aid pieces between the top of the bolt ladder off Texas Flake and the bottom of Boot Flake, and she did not leave any protection in Boot Flake, a hand crack rated 5.10c. Consequently, when she fell, the fall distance was greater than 100 feet. She impacted the sloping left side of Texas Flake (her right scapula took the brunt of the fall) and came to a stop among some boulders lower down without the rope coming tight. She was wearing a helmet, but it came off during the fall or impact._x000a_McKee, a veteran of YOSAR, rappelled to Brett, telephoned for help, and prepared the scene for a rescue. Rangers were heli-slung to the top of El Cap Tower, just below Texas Flake. They placed Brett in a litter, and she and a ranger were flown off the wall to El Cap Meadow. McKee and another ranger then rappelled to the ground. _x000a_ANALYSIS_x000a_Both Brett and McKee were expert climbers with numerous speed ascents (including speed records) on El Capitan and other walls. Brett does not remember exactly what caused her fall. She explained that when climbing Boot Flake during a speed ascent she normally would clip cams to semi-dynamic tethers attached to her harness, and she would back herself up with one or both cams as she climbed the hand crack. Just before the fall, she remembers removing a red (number 1) Camalot from the crack and watching it and the tether drop between her legs, but she isn’t certain if she prepared or placed a larger cam on the other tether before falling—that is, whether a cam pulled out of the crack or if she was completely unprotected when she fell._x000a_Speed climbing of big-wall routes often involves long runouts and tactics that shave safety margins razor-thin. Brett had climbed the Nose eight times before and had never fallen on Boot Flake. She survived a seemingly unsurvivable fall but suffered numerous injuries, the most serious of which was a burst fracture of the 12th thoracic vertebra, leading to paralysis from approximately the waist down. (Source: The Editors.)_x000a__x000a_"/>
    <n v="6"/>
    <m/>
    <m/>
    <m/>
    <m/>
    <m/>
    <n v="1"/>
    <m/>
    <m/>
    <m/>
    <m/>
    <n v="1"/>
    <m/>
    <x v="0"/>
    <n v="1"/>
    <m/>
    <x v="1"/>
    <x v="1"/>
    <x v="0"/>
    <x v="0"/>
    <x v="0"/>
    <x v="0"/>
    <m/>
    <m/>
    <x v="0"/>
    <m/>
    <m/>
    <m/>
    <x v="0"/>
    <x v="0"/>
    <m/>
    <m/>
    <m/>
    <x v="0"/>
    <m/>
    <m/>
    <m/>
    <m/>
    <m/>
    <m/>
    <x v="0"/>
    <m/>
    <m/>
    <m/>
    <m/>
    <m/>
    <m/>
    <m/>
    <m/>
    <m/>
    <m/>
    <n v="1"/>
    <m/>
    <x v="0"/>
    <m/>
    <m/>
    <m/>
    <m/>
    <m/>
    <m/>
    <m/>
    <m/>
    <m/>
    <m/>
    <m/>
    <m/>
    <m/>
    <m/>
    <m/>
    <m/>
    <m/>
    <x v="0"/>
    <m/>
    <m/>
    <m/>
    <m/>
    <m/>
    <m/>
    <m/>
    <m/>
    <m/>
    <m/>
    <m/>
    <m/>
    <m/>
    <m/>
    <m/>
    <n v="1"/>
    <m/>
    <m/>
  </r>
  <r>
    <x v="2391"/>
    <s v="Fatal Slip on Ice – Inadequate Equipment _x000a_Canada, British Columbia, Glacier National Park, Mt. Sir Donald"/>
    <x v="29"/>
    <s v="On July 15, TP and AM climbed the classic northwest ridge of Mt. Sir Donald. On the summit they met another pair of climbers and decided to descend together via the West Face Bypass route. As the group made their way down, they had to cross a few snow patches. Around 10:15 a.m., TP started to cross a snow patch, slipped, quickly lost control, and tumbled down the face out of view. AM activated a SPOT emergency communication device, and one of the other team members called 911._x000a_A helicopter reconnaissance located the deceased climber, who had fallen about 240 meters. The three party members remaining above were evacuated from an elevation of 3,150 meters using a long-line, and the body was recovered the next morning._x000a_ANALYSIS_x000a_The climber slipped and fell while crossing what had appeared to be a small snow patch—in fact it was just a few centimeters of soft snow over ice. He was wearing climbing approach shoes and did not have crampons or an ice axe. When snow patches are still visible on the West Face Bypass, it is advisable to carry an ice axe, crampons, and mountain boots for this descent to avoid potential falls. Alternatively, downclimbing and rappelling the northwest ridge would avoid having to deal with snow and ice on the bypass route._x000a__x000a_"/>
    <n v="4"/>
    <m/>
    <m/>
    <m/>
    <m/>
    <m/>
    <m/>
    <m/>
    <m/>
    <m/>
    <m/>
    <m/>
    <m/>
    <x v="1"/>
    <m/>
    <m/>
    <x v="1"/>
    <x v="0"/>
    <x v="1"/>
    <x v="1"/>
    <x v="0"/>
    <x v="0"/>
    <m/>
    <m/>
    <x v="0"/>
    <m/>
    <m/>
    <m/>
    <x v="0"/>
    <x v="1"/>
    <m/>
    <m/>
    <m/>
    <x v="0"/>
    <m/>
    <m/>
    <m/>
    <m/>
    <m/>
    <m/>
    <x v="0"/>
    <m/>
    <m/>
    <m/>
    <m/>
    <m/>
    <m/>
    <m/>
    <m/>
    <m/>
    <m/>
    <m/>
    <m/>
    <x v="0"/>
    <m/>
    <m/>
    <m/>
    <m/>
    <m/>
    <m/>
    <m/>
    <m/>
    <m/>
    <m/>
    <m/>
    <m/>
    <m/>
    <m/>
    <m/>
    <m/>
    <n v="1"/>
    <x v="1"/>
    <m/>
    <m/>
    <m/>
    <m/>
    <m/>
    <m/>
    <m/>
    <m/>
    <m/>
    <m/>
    <m/>
    <m/>
    <n v="1"/>
    <m/>
    <m/>
    <m/>
    <m/>
    <m/>
  </r>
  <r>
    <x v="2392"/>
    <s v="Ground Fall from Anchor – Miscommunication _x000a_Vermont, Lower West Bolton"/>
    <x v="29"/>
    <s v="AT APPROXIMATELY 6 p.m. on September 16, I responded to the report of a fatal rock climbing accident at the Lower West Bolton climbing area. I was directed to anambulance where the two subjects who had been climbing with the deceased (20-year-old Rebecca Ryan, “RR”) were waiting. I briefly interviewed LK (19) to get her version of the events before I went to the scene of the accident. The other partner (IH, 21) was present but said very little._x000a_LK indicated that RR was top-roping a route (later determined to be Harvest Moon, 5.7+) while belayed from the bottom of the climb. The climb is approximately 80 feet high, and the top is not visible from the bottom. LK said that RR completed the climb and gave the command “off belay” to indicate that she had secured her-self to the anchor at the top. LK was under the impression that RR was going to rappel down the route, and she removed her harness to await RR’s descent. LK then heard RR yell down, “Are you ready?” She then realized that RR may have been expecting her to lower her down the route, and she yelled up that she was not ready and scrambled to put her harness back on. (IH later remembered the events in a very similar way.) Before she could don her harness, LK observed RR free-fall down the cliff, landing at the bottom._x000a_I asked if they had discussed before the climb what method RR was going to use to descend, but she was not clear on that point. I then examined the scene and found the following:_x000a_RR was tied into one end of the rope in a configuration (Figure 8 follow-through knot properly tied through her harness) that would be consistent with climbing the route and being lowered back down to the bottom by her partner. If she was planning on rappelling, the rope would not have been tied in to her harness._x000a_RR did not have a rappel device on her harness, which would indicate that she did not have an easy way of rappelling down the route. Her options would have been to be lowered by LK or walk off the route around the top of the cliff._x000a_RR was not wearing a helmet. It was lying on the ground near her pack at the base of the climb._x000a_At the top of the climb the rope was threaded through the two-bolt anchor, consistent with RR’s expectation that she would be lowered from the top._x000a_Five days after the accident, a state police detective and I met with LK and IH to review the sequence of events that led up to the accident. We learned that RR was the most experienced of the climbers, and LK and IH had looked to her as the “leader” of the group, though her outdoor experience was limited. LK said she had just bought her first rope, and this was her first outing using it._x000a_The pattern of climbing throughout the day, prior to the accident, had been for the belayer to lower the climber. At no point during the day had anybody rappelled. Nevertheless, both LK and IH remember RR indicating that her intent was to rappel down their final route (where the accident occurred) after cleaning the anchor. (Source: Neil Van Dyke, Department of Public Safety.)_x000a_ANALYSIS_x000a_This incident strongly reinforces the importance of a climber and belayer clearly communicating a plan for descending from each anchor, especially when the anchor is out of sight (and possibly out of clear hearing range) from the ground. In some cases, a climber may need to change the descent plan en route. In this case, RR had stated that she planned to rappel but had no device on her harness or the rope when she fell, suggesting she may have forgotten to carry it and thus was forced to change plans once she reached the anchor. Whenever there is such a change of plans, the climber should communicate the new plan as clearly and loudly as possible and wait for acknowledgment from the belayer. Then, the climber should test the lowering system before unclipping from the anchor, making sure the belayeris holding his or her weight. (Source: The Editors.)"/>
    <n v="10"/>
    <m/>
    <n v="2"/>
    <n v="1"/>
    <m/>
    <m/>
    <m/>
    <m/>
    <m/>
    <n v="1"/>
    <n v="1"/>
    <m/>
    <m/>
    <x v="1"/>
    <m/>
    <m/>
    <x v="1"/>
    <x v="0"/>
    <x v="0"/>
    <x v="1"/>
    <x v="0"/>
    <x v="1"/>
    <m/>
    <m/>
    <x v="0"/>
    <m/>
    <m/>
    <m/>
    <x v="0"/>
    <x v="0"/>
    <m/>
    <m/>
    <m/>
    <x v="0"/>
    <m/>
    <m/>
    <m/>
    <m/>
    <m/>
    <m/>
    <x v="0"/>
    <m/>
    <m/>
    <m/>
    <m/>
    <m/>
    <m/>
    <m/>
    <m/>
    <m/>
    <m/>
    <m/>
    <m/>
    <x v="0"/>
    <n v="1"/>
    <m/>
    <m/>
    <m/>
    <m/>
    <m/>
    <m/>
    <m/>
    <m/>
    <m/>
    <m/>
    <m/>
    <m/>
    <m/>
    <m/>
    <m/>
    <m/>
    <x v="1"/>
    <n v="1"/>
    <m/>
    <m/>
    <m/>
    <n v="1"/>
    <n v="1"/>
    <m/>
    <m/>
    <m/>
    <m/>
    <m/>
    <m/>
    <m/>
    <m/>
    <n v="1"/>
    <m/>
    <m/>
    <m/>
  </r>
  <r>
    <x v="2393"/>
    <s v="Ground Fall – Inadequate Protection _x000a_Nevada, Rock Rock National Conservation Area, Calico Basin"/>
    <x v="29"/>
    <s v="PAUL AND I had been climbing at Red Rock for about a week. On February 7, after a windy rest day, we decided to take it easy and stay close to the ground. We chose the Red Spring area of Calico Basin because we figured it would be somewhat sheltered if the wind decided to kick up again._x000a_I am very familiar with Red Rock Canyon, having climbed there for a few weeks a year since 2014, when I took the American Alpine Institute (AAI) courses &quot;Intensive Intro to Rock Climbing&quot; and &quot;Learn To Lead.&quot; I had been trad leading since then, mostly 5.6 to 5.8. When following or top-roping outside, I climbed at the 5.10 level._x000a_We started with a few routes on Cowlick Crag, then headed over to Dickies Cliff. The route we chose was Guys and Ghouls (100’, 5.6), which I had top-roped during one of the AAI courses. I was confident it was well within my ability to lead it._x000a_Because of my injuries, I don't recall the details of the climb and fall. Here is what I have put together based on discussions with witnesses._x000a_I started leading up the route and put in a small cam (approximately 0.4 Camalot) about 15 feet off the deck. I pulled a small roof and continued up 10 to 12 feet above my cam. Paul (my belayer) figures the reason I didn't put in another piece was because there was no good place for a cam or nut—at least, I was apparently unable to find another protection opportunity. The route has a reputation of being somewhat sandbagged and awkward at the start, and I must have reached the awkward, hard-to-protect part. At this point, I fell. I don't know why, and neither do the people who saw the fall. No one saw a hold break._x000a_Initially, Paul caught my fall. But then some bad things happened. First, the force of the catch (I dropped over 20 feet) and the sudden and forceful upward pull of the harness on my skin caused a bad subcutaneous degloving injury to my backside (specifically a Morel-Lavallée lesion of the posterior iliac region)._x000a_Second, the micro-cam at 15 feet, after initially holding a force powerful enough to seriously injure me, pulled out. I dropped the remaining five or six feet to the base of the climb, then bounced another 10 feet below that into a rocky gully. During the fall (possibly both before and after the initial injury), my head impacted the rock several times, causing skull fractures and a traumatic brain injury. Judging from my helmet and the fractures, I must have smacked my head at least three or four times._x000a_A wilderness first responder named Jason, who was not part of our party, saw the fall and came running to help. He and Paul found me on my back where I had landed, about 10 feet below the base of the climb. Jason described me as &quot;unconscious and unresponsive,&quot; with bleeding from the nose and ears. They called for a rescue and watched over me until a helicopter came and the EMTs took me to the hospital._x000a_ANALYSIS_x000a_I was on a route I had climbed three years earlier, and I am certain it was well within my ability. I will never understand how I could have fallen where I did, but sometimes climbers fall. (Maybe I stepped on a banana peel!) I would say the biggest takeaway is the adage, &quot;Always have at least two pieces between you and the ground.&quot; I had one piece 15 feet up, and I was far enough above that pro that any fall had potential to be a ground fall. It's ironic that this fall bit me, because my main focus on that trip had been to increase my competence at protecting well on lead and to avoid running it out above a piece._x000a_Some people have mentioned the possibility of the belayer employing a &quot;soft catch&quot; as something that might have prevented the cam from pulling. But my conclusion is that my belayer made the correct choice in this situation. Given the distance I had climbed above the cam, a ground fall was definitely a possible outcome, and the belayer's primary concern is to keep the climber from hitting the ground._x000a_The cam was in good working order, the rock was sound, and although it had rained a tiny bit two or three days before the accident, I don’t believe this had any impact on the rock quality. When a properly functioning cam in good rock pulls out, an inadequate placement is the only logical conclusion. I would point out, in my defense, that the piece did hold with enough force to give me a nasty injury, so it wasn't a completely useless placement. Still, I reckon it would have held if I had placed it better. Also, it was a fairly small Camalot, so maybe this was a case of over-reliance on a small cam._x000a_In the final analysis, I can only emphasize that when starting up a pitch from the ground or a ledge, it's super important to get that second piece of protection in before climbing into ground-fall range. I am certain that I would not have climbed 10 feet above my last piece at that point on the route if I had anything less than 100 percent confidence that I could easily manage the terrain I was ascending. Sadly, that confidence was misplaced. Trust me on this: Always, always, always make it a priority to get at least two pieces in between you and the ground._x000a_I’m sure that wearing a helmet is among the reasons I survived the fall. I recommend it. (Source: Greg Smith.)_x000a_An interview with Greg Smith was featured in the Sharp End podcast in April 2018. Click below to listen:"/>
    <n v="7"/>
    <m/>
    <m/>
    <m/>
    <m/>
    <m/>
    <m/>
    <m/>
    <m/>
    <m/>
    <m/>
    <n v="1"/>
    <m/>
    <x v="0"/>
    <n v="1"/>
    <m/>
    <x v="0"/>
    <x v="1"/>
    <x v="0"/>
    <x v="0"/>
    <x v="0"/>
    <x v="0"/>
    <m/>
    <m/>
    <x v="0"/>
    <m/>
    <m/>
    <m/>
    <x v="0"/>
    <x v="0"/>
    <m/>
    <m/>
    <m/>
    <x v="0"/>
    <m/>
    <m/>
    <m/>
    <m/>
    <m/>
    <m/>
    <x v="0"/>
    <m/>
    <m/>
    <m/>
    <m/>
    <m/>
    <m/>
    <m/>
    <m/>
    <m/>
    <m/>
    <n v="1"/>
    <m/>
    <x v="0"/>
    <m/>
    <m/>
    <m/>
    <m/>
    <m/>
    <m/>
    <m/>
    <m/>
    <m/>
    <m/>
    <m/>
    <m/>
    <m/>
    <m/>
    <m/>
    <m/>
    <m/>
    <x v="0"/>
    <m/>
    <m/>
    <m/>
    <m/>
    <m/>
    <m/>
    <m/>
    <n v="1"/>
    <m/>
    <m/>
    <m/>
    <m/>
    <m/>
    <m/>
    <m/>
    <m/>
    <m/>
    <m/>
  </r>
  <r>
    <x v="2394"/>
    <s v="Ground Fall – Protection Pulled Out _x000a_California, South Lake Tahoe, Lover's Leap"/>
    <x v="29"/>
    <s v="The Line (5.9), a popular traditional route, has been on my tick list for a couple of years. There’s normally a conga line of climbers at the base, so my partner, Ben (30) and I (30) woke early on July 2 to make sure we were the first ones on the route. I had been climbing a lot, so I was confident that the route would be well within my abilities. I racked up quickly with only a brief check of the beta for which cams to bring. I didn’t read the route description in detail, which said that the crux was 20 feet off the deck and difficult to protect._x000a_The first 15 feet was very easy terrain (&lt;5.6). I remember skipping a placement, thinking that it was too close to the ground and wouldn’t do anything in a fall, and that there was no way I was going to fall. About 20 to 25 feet above the ground, the jugs disappeared, and I realized I was at the crux. I fiddled around, trying to get a piece into a small flared crack until I was satisfied with the placement of a 0.3/0.4 Black Diamond X4 Offset. The crux above the piece consisted of thin, slippery 5.9 face moves. I started getting nervous because I was expecting a crack crux—I was less confident in my face climbing than my crack climbing._x000a_Because the cam was right at my feet and I thought it was a great placement, I decided to just go for it. As I began to make the move, my foot slipped. I started falling and watched as the cam popped out of the rock. I hit the ground (luckily missing some boulders) and presumably landed on my right side, with my right wrist absorbing most of the impact. I rolled several feet before stopping._x000a_Luckily, there was a wilderness EMT waiting to get on the climb who assessed my injuries while another climber called 911. Due to the amount of pain in my wrist as well as some pain in my lower spine, I could not hike out. I ended up being airlifted to a nearby trauma center where I learned that I had not broken my back but had shattered my right wrist, broke my left thumb, and had a mild concussion._x000a_ANALYSIS_x000a_There are a number of things I could have done differently, with the most important being that I should have done more research on the climb. If I had, I would have known that the crux was face climbing, not crack climbing, and that it had ground-fall potential, so I probably should not have skipped the lower placement. I did not extend my only piece with a quickdraw or sling, so it’s possible that the cam got dislodged from its original placement. I also could have placed a backup piece in the crack. Finally, one should never just “go for it” in trad climbing—no piece is 100 percent bomber. (Source: Jean C.) Editor’s note: This particular route has seen a number of ground falls, including one earlier this year (2018), suggesting leaders who are near their limit should be taking additional care to protect the crux moves._x000a__x000a_"/>
    <n v="6"/>
    <m/>
    <m/>
    <m/>
    <n v="2"/>
    <m/>
    <m/>
    <m/>
    <m/>
    <m/>
    <n v="1"/>
    <m/>
    <m/>
    <x v="0"/>
    <n v="1"/>
    <m/>
    <x v="0"/>
    <x v="1"/>
    <x v="0"/>
    <x v="0"/>
    <x v="0"/>
    <x v="0"/>
    <m/>
    <m/>
    <x v="0"/>
    <m/>
    <m/>
    <m/>
    <x v="0"/>
    <x v="0"/>
    <m/>
    <m/>
    <m/>
    <x v="0"/>
    <m/>
    <m/>
    <m/>
    <m/>
    <m/>
    <m/>
    <x v="0"/>
    <m/>
    <m/>
    <m/>
    <m/>
    <m/>
    <m/>
    <m/>
    <m/>
    <m/>
    <m/>
    <m/>
    <m/>
    <x v="0"/>
    <m/>
    <m/>
    <m/>
    <m/>
    <m/>
    <m/>
    <m/>
    <m/>
    <m/>
    <m/>
    <m/>
    <m/>
    <m/>
    <m/>
    <m/>
    <m/>
    <m/>
    <x v="0"/>
    <m/>
    <m/>
    <m/>
    <m/>
    <m/>
    <m/>
    <m/>
    <m/>
    <m/>
    <m/>
    <m/>
    <m/>
    <n v="1"/>
    <m/>
    <m/>
    <m/>
    <m/>
    <m/>
  </r>
  <r>
    <x v="2395"/>
    <s v="Ground Fall – Protection Pulled Out _x000a_West Virginia, New River Gorge, Endless Wall, Fantasy Area"/>
    <x v="29"/>
    <s v="On the morning of October 28, and with rain forecasted to begin by midday, my girlfriend, Liza Mindemann (age 33), and I (Sam Janis, age 39) decided to get an early start on our third day of a two-week climbing road trip. We were eager to get back out there before the rain and cold arrived, as the weather was expected to remain poor for at least two full days. Around 8 a.m., we started down the powerline approach trail toward the Tattoo Wall section of Bubba City._x000a_A little background: We'd been together not even two months, and climbing is very much part of our relationship. In fact, we met at the Gunks, and since then I'd been teaching her to lead trad. Before this trip, we'd climbed together a total of six or seven days, and she'd led up to 5.7 at the Gunks and followed a few 5.10s. I was totally blown away by her ability to learn quickly, combined with a desire to push hard. I can see this so clearly because I have the exact same tendency, the only difference being I’ve been climbing for 14 years; thus, my energy has been just slightly tempered by time as well one or two “hard” lessons of my own on lead._x000a_Walking down the approach trail, we discussed our plan for the morning. At first, she suggested I go first on Layback and Enjoy (5.10d), and in return I suggested she jump on Mrs. Field’s Follies (5.8 sport) first thing, thinking this would be a better warm-up for both of us. The day before, she had led Geisha Girl (5.8), her first ever sport lead, with no problems. She also had tried Mrs. Fields, right next to it, also a four-star 5.8 and one of the longest moderates at the New. However, it was the end of the day, she was spent, and she couldn't get past the roof at the eighth bolt. Of course, she wanted to get back on it, but with lingering uncertainty and fear from the day before, she was definitely not expressing a desire to do it first thing._x000a_We arrived below the 5.8 section of the wall and I announced (all too eagerly) that “we had an appointment with Mrs. Fields.” At this point, Liza just smiled. With no actual discussion but only a kind of acquiescence to my more dominant energy, plus a certain rationality in both of us warming up on the 5.8, it was decided that Liza would try Mrs. Field’s Follies right off the bat. In retrospect, I believe this was the single most important factor in the subsequent accident._x000a_Liza led up the first few bolts with no outward issues. But at the first crux, on a slabby section with definite potential for smacking the ledge below, she grabbed the bolt with her finger and screamed in frustration, “I just cheated,” as she made the move. I tried to encourage her, but instead I really just reflected those same feelings right back at her, saying something like, “Yup, it’s OK.... We all suck sometimes.” I could feel her tension and fear, except that I was on the ground egging her on._x000a_She continued up the relatively easier sections above, still exhibiting the same nervousness and not breathing smoothly, until she reached the eighth bolt, where she had lowered off the day before. At this point she stepped up to the roof once to clip, then backed down, then on the second attempt she pulled the roof successfully. She was psyched. Incidentally, at this point we both had remarked the day before that most of the routes on the Tattoo Wall have plenty of gear placements, and that it's a little funny that they are bolted at all. In other words, she definitely could have brought some gear to protect the runouts and ledge-fall potential._x000a_Liza takes over the story…._x000a_Finally standing atop the roof, with nerves slightly abated by the temporary satisfaction of moving through the supposed crux, I rested for a few minutes. My thoughts, however, returned to the same pattern as the day before, grinding into myself a bit for not having been able to do the moves the first time. Being relatively new to the sport, I find one of my biggest frustrations comes from the inconsistency in my climbing, knowing I can do something but not having fully integrated the movements into my physical vocabulary, or letting the mental game overthrow my ability to remain present in the climb. At this point, thinking I was only a few moves away from the top, I started up somewhat carelessly, looking for favorable hands, not finding them, but moving up anyways, thinking better handholds would be revealed and essentially forgetting my feet._x000a_Eye to eye with the next bolt, I couldn’t get my body into a stable spot to release one hand to clip. I kept feeling around, feet too high to back down and now somewhat paralyzed with the nervy blinders that come with desperation. I didn’t really process the fall, or that falling wasn’t an option, as I peeled off the rock and landed with a resounding slap of rubber directly on the ledge below me. Mad, more than anything, my inclination was to jump back on the wall and finish the damn climb, but when I tried weighting my right foot the pain was too much to stand and Sam was calling for me to come down._x000a_Once on the ground, it was clear Liza could not stand on her right foot at all and it was most likely broken. After cleaning the route with Liza belaying in relative calm (amazingly), I set her up with a phone and jacket to sit on and ran to the car to ditch the pack and grab some duct tape. Upon returning, I found Liza had gotten bored of sitting and was crawling/hopping/skooching up the trail to try and meet me. We rigged up a textbook WFR splint, and then I proceeded to piggyback her most of the way back to the car._x000a_We then headed over to the local Medical Express (urgent care facility), where the physician’s assistant diagnosed her with a possible comminuted fracture to the calcaneus and talus, later confirmed by CT scans at the local hospital. Fortunately, the fractures were relatively clean and well contained, so surgery would not be required. (Sources: Sam Janis and Liza Mindemann.)_x000a_ANALYSIS_x000a_As with many lower grade climbs around the New River Gorge and elsewhere, ledge falls are often a hazard for the leader. The climber and belayer were familiar with the route, having climbed it the day before, and understood the potential for injury due to a fall of this type. While they do mention the possibility of placing traditional protection to supplement the bolts, the portion of the climb where the fall occurred is already relatively well protected. Mrs. Field’s Follies is a tall route (100 feet), and given the amount of rope out at that point, rope stretch was a likely contributor._x000a_The climber probably best identified the causes of the accident when she stated, “Being relatively new to the sport I find one of my biggest frustrations comes from the inconsistency in my climbing, knowing I can do something but not having fully integrated the movements into my physical vocabulary, or letting the mental game overthrow my ability to remain present in the climb. At this point, thinking I was only a few moves away from the top, I started up somewhat carelessly, looking for favorable hands, not finding them, but moving up anyways, thinking better handholds would be revealed and essentially forgetting my feet.” Most new climbers face similar challenges. (Source: Sam Janis, Liza Mindemann, and the Editors.)"/>
    <n v="6"/>
    <m/>
    <m/>
    <m/>
    <m/>
    <n v="1"/>
    <n v="1"/>
    <m/>
    <m/>
    <n v="1"/>
    <m/>
    <m/>
    <m/>
    <x v="0"/>
    <n v="1"/>
    <m/>
    <x v="1"/>
    <x v="1"/>
    <x v="0"/>
    <x v="0"/>
    <x v="0"/>
    <x v="0"/>
    <m/>
    <m/>
    <x v="0"/>
    <m/>
    <m/>
    <m/>
    <x v="0"/>
    <x v="0"/>
    <m/>
    <m/>
    <m/>
    <x v="0"/>
    <m/>
    <m/>
    <m/>
    <m/>
    <m/>
    <m/>
    <x v="0"/>
    <m/>
    <m/>
    <m/>
    <m/>
    <m/>
    <m/>
    <m/>
    <m/>
    <m/>
    <m/>
    <m/>
    <m/>
    <x v="0"/>
    <m/>
    <m/>
    <m/>
    <m/>
    <n v="1"/>
    <m/>
    <m/>
    <m/>
    <m/>
    <m/>
    <m/>
    <m/>
    <m/>
    <m/>
    <m/>
    <m/>
    <m/>
    <x v="0"/>
    <m/>
    <m/>
    <m/>
    <m/>
    <m/>
    <m/>
    <m/>
    <m/>
    <m/>
    <m/>
    <m/>
    <m/>
    <m/>
    <m/>
    <m/>
    <n v="1"/>
    <m/>
    <m/>
  </r>
  <r>
    <x v="2396"/>
    <s v="Ledge Fall – Inadequate Protection _x000a_West Virginia, New River Gorge, Fern Buttress"/>
    <x v="29"/>
    <s v="On the afternoon of June 3, a male climber (age unknown) was attempting to lead the route Ritz Cracker, a 5.9 trad climb at the Fern Buttress area. According to a National Park Service report, the climber fell above his last piece of gear and impacted with the prominent ledge about halfway up the route, injuring an ankle. NPS rangers responded to the accident and assisted the injured climber to Fayette Station Road, where he refused transport and left the area. (Source: National Park Service IMARS incident report.)_x000a__x000a_ANALYSIS_x000a__x000a_Ritz Cracker is a popular crack climb, with the crux above a wide ledge. At the crux, the hand crack narrows to finger size and small protection must be placed. While additional details regarding the fall were not available, adequate protection and an attentive belay are essential above ledges and other terrain where a fall could result in injury. (Source: The Editors.)"/>
    <n v="4"/>
    <m/>
    <m/>
    <m/>
    <m/>
    <m/>
    <m/>
    <m/>
    <m/>
    <m/>
    <m/>
    <m/>
    <m/>
    <x v="0"/>
    <m/>
    <m/>
    <x v="1"/>
    <x v="1"/>
    <x v="0"/>
    <x v="0"/>
    <x v="0"/>
    <x v="0"/>
    <m/>
    <m/>
    <x v="0"/>
    <m/>
    <m/>
    <m/>
    <x v="0"/>
    <x v="0"/>
    <m/>
    <m/>
    <m/>
    <x v="0"/>
    <m/>
    <m/>
    <m/>
    <m/>
    <m/>
    <m/>
    <x v="0"/>
    <m/>
    <m/>
    <m/>
    <m/>
    <m/>
    <m/>
    <m/>
    <m/>
    <m/>
    <m/>
    <m/>
    <m/>
    <x v="0"/>
    <m/>
    <m/>
    <m/>
    <m/>
    <n v="1"/>
    <m/>
    <m/>
    <m/>
    <m/>
    <m/>
    <m/>
    <m/>
    <m/>
    <m/>
    <m/>
    <m/>
    <m/>
    <x v="0"/>
    <m/>
    <m/>
    <m/>
    <m/>
    <m/>
    <m/>
    <m/>
    <m/>
    <m/>
    <m/>
    <m/>
    <n v="1"/>
    <m/>
    <m/>
    <m/>
    <m/>
    <m/>
    <m/>
  </r>
  <r>
    <x v="2397"/>
    <s v="Lowering Error – Rope Too Short for Climb _x000a_California, South Lake Tahoe, Sugarloaf"/>
    <x v="29"/>
    <s v="On the afternoon of December 22, Nicholas C. (29) led Dominion, a 5.10a crack. After pulling the crux and moving through 30 feet of easy 5th-class terrain, Nicholas reached a set of bolted anchors and rigged to lower. He asked his belayer, Robert H. (52), for tension and began to descend. At approximately 40 feet above the ground, the tail of the rope passed through the belayer’s device and the climber fell to the ground, sustaining a number of injuries, including compound pilon fractures of both ankles, a fractured coccyx, a compression fracture of the T12 vertebrae, and a laceration of the chin. A helicopter rescue was not possible because of darkness, so Nicholas was carried out in an evacuation that lasted 3.5 hours and required the cutting of a new trail to accommodate the litter._x000a_ANALYSIS_x000a_Nicholas C. writes: “The past two times we had climbed this route, most recently about four years earlier, we had used a 70-meter rope, and I was able to lower directly below the route and make it to a point where I could downclimb. This route can be climbed with a 60m rope, but you need to swing to climber’s right when lowering to make it to an easy downclimb. I should have read the beta on the descent prior to climbing to refresh my memory, rather than being complacent in the fact that I had done the route before._x000a_Obviously, a stopper knot would have prevented this, and if the belayer kept an eye on the halfway point we would have had a greater awareness of the rope remaining.” (Source: Nicholas C.)"/>
    <n v="7"/>
    <m/>
    <m/>
    <m/>
    <n v="1"/>
    <m/>
    <m/>
    <n v="1"/>
    <m/>
    <m/>
    <m/>
    <n v="1"/>
    <m/>
    <x v="0"/>
    <n v="1"/>
    <m/>
    <x v="1"/>
    <x v="0"/>
    <x v="0"/>
    <x v="0"/>
    <x v="0"/>
    <x v="0"/>
    <m/>
    <m/>
    <x v="0"/>
    <m/>
    <m/>
    <m/>
    <x v="0"/>
    <x v="0"/>
    <m/>
    <m/>
    <m/>
    <x v="0"/>
    <m/>
    <m/>
    <m/>
    <m/>
    <m/>
    <m/>
    <x v="0"/>
    <m/>
    <m/>
    <m/>
    <m/>
    <m/>
    <m/>
    <m/>
    <m/>
    <m/>
    <m/>
    <m/>
    <m/>
    <x v="0"/>
    <m/>
    <m/>
    <m/>
    <m/>
    <m/>
    <m/>
    <m/>
    <m/>
    <m/>
    <m/>
    <m/>
    <m/>
    <m/>
    <n v="1"/>
    <m/>
    <m/>
    <m/>
    <x v="1"/>
    <m/>
    <m/>
    <m/>
    <m/>
    <n v="1"/>
    <m/>
    <m/>
    <m/>
    <m/>
    <m/>
    <m/>
    <m/>
    <m/>
    <m/>
    <m/>
    <m/>
    <m/>
    <n v="1"/>
  </r>
  <r>
    <x v="2398"/>
    <s v="Lowering Error – Rope Too Short, Inattention _x000a_Canada, Alberta, Banff National Park, Lake Louise"/>
    <x v="29"/>
    <s v="June 18 was a busy day at the Back of the Lake. We were a group of seven; everyone knew each other, but not everyone had climbed together. Everyone was a physically strong climber, which may have led to a sense of complacency._x000a_Several of the climbers decided to link Public Enemy into Bloodsport (5.11-) after seeing another party do the same. The other party said the combined pitches totaled 43 meters, but their 80-meter rope “did the trick” for lowering, with stretch. Person 1, one of our group members, said his rope was 80 meters. Person 1 linked the two pitches and attempted to lower to the ground. Person 2, lowering Person 1 with his Grigri, was looking up at Person 1 when the rope pulled through the belay device. There was no knot, and the rope was not 80 meters. It was 70 meters._x000a_Person 1 fell about five meters to a ledge, bounced off his butt with his back to the cliff, and then ricocheted between a tree trunk and the cliff. When he hit the ground he had fallen 12 meters. Person 1 was evacuated with the help of many climbers and Banff Visitor Safety. He had a concussion and minor scrapes to his head where he had collided with the tree. He had not been wearing a helmet._x000a_ANALYSIS_x000a_There were a lot of assumptions made that day, including the obvious one that the rope was long enough for this route. Then came the negligence of not tying a stopper knot on a long route and not wearing a helmet. Contributing factors included the busyness at the crag and rotating partners who had not climbed together before. Assumptions of experience were made based on physical abilities. It was a casual day of climbing, and the casual attitude led to a grave error. (Source: Anonymous member of the group.)_x000a__x000a_"/>
    <n v="10"/>
    <m/>
    <m/>
    <m/>
    <m/>
    <m/>
    <m/>
    <m/>
    <m/>
    <m/>
    <m/>
    <m/>
    <m/>
    <x v="0"/>
    <n v="1"/>
    <m/>
    <x v="0"/>
    <x v="0"/>
    <x v="0"/>
    <x v="1"/>
    <x v="1"/>
    <x v="0"/>
    <m/>
    <m/>
    <x v="0"/>
    <m/>
    <m/>
    <m/>
    <x v="0"/>
    <x v="0"/>
    <m/>
    <m/>
    <m/>
    <x v="0"/>
    <m/>
    <m/>
    <m/>
    <m/>
    <m/>
    <m/>
    <x v="0"/>
    <m/>
    <m/>
    <m/>
    <m/>
    <m/>
    <m/>
    <m/>
    <m/>
    <m/>
    <m/>
    <m/>
    <m/>
    <x v="0"/>
    <n v="1"/>
    <m/>
    <m/>
    <m/>
    <m/>
    <m/>
    <m/>
    <m/>
    <n v="1"/>
    <n v="1"/>
    <m/>
    <m/>
    <m/>
    <n v="1"/>
    <m/>
    <m/>
    <m/>
    <x v="1"/>
    <m/>
    <m/>
    <m/>
    <m/>
    <n v="1"/>
    <m/>
    <m/>
    <m/>
    <m/>
    <m/>
    <m/>
    <n v="1"/>
    <m/>
    <m/>
    <m/>
    <m/>
    <m/>
    <m/>
  </r>
  <r>
    <x v="2399"/>
    <s v="Lowering Error – Inexperience _x000a_California, Mammoth Lakes, Clark Canyon, Area 13"/>
    <x v="29"/>
    <s v="On July 25, as he was preparing to lower from a ledge, a climber fell about 15 meters to the ground. The climber was a member of a three-person team attempting a “mock multi-pitch climb” in preparation for a real multi-pitch objective later in the week. Climber 1 (male, age unknown, with moderate experience) conducted this practice session with Climber 2 (male, age 32) and Climber 3 (female, age 40). Both Climber 2 and Climber 3 had little outdoor climbing experience._x000a_Before the fall, Climber 1 led up a climb (believed to be Chop Chop, 5.8) to a single bolt at a ledge approximately 15 meters up. He used this bolt as a belay anchor to bring up the other climbers. Before climbing, Climber 2 tied into the middle ofthe rope using a figure 8 on a bight clipped to his harness with a locking carabiner,and Climber 3 tied into the end of the rope._x000a_Climber 2, still clipped into the rope via a figure 8 on a bight, attempted tolead the bolted climb above the ledge (Pachuco, 5.8) as the second pitch of their route. He was able to climb to the next bolt but felt “sketched out” and asked to be lowered to the ledge. Once there, Climber 2 asked to be lowered to the ground. Climber 2 recalled that, “the rope was a mess, with loops everywhere.”_x000a_Concerned that he wouldn’t have enough rope to lower Climber 2 from the bolt clipped on the route above, Climber 1 attached a second belay device to his harness, then redirected what he believed to be a length of rope leading to Climbing 2’s knot through the anchor. Just as Climber 2 leaned back, Climber 1 realized that he was belaying “just a random loop” and Climber 2 fell to the ground._x000a_Nearby climbers with medical experience and an AMGA-certified guideheard the scream of Climber 2 and came to assist. They stabilized Climber 2, who had a suspected spine injury and right forearm fracture, and called 911. Climber 1 and Climber 3 were shaken by the fall and were unable to self-rescue. The guide, belayed by another climber, ascended to their position and assisted them to the ground. Climber 1 sustained moderate rope burns to the inside of one hand, while Climber 3 sustained partial- and full-thickness rope burns exposing the “fatty” layer across her forearms and biceps. (Source: RL, climberwho assisted in the rescue.)_x000a_ANALYSIS_x000a_Climber 1 said after the accident that this was the first time he had used the mock multi-pitch method of teaching and he was “coming up with most of it on the fly.”He remarked that it quickly became “way too complicated.”_x000a_When climbers are standing on a ledge, as in this instance, it can be difficultto identify the correct strands of rope to use for belaying, rappelling, or lowering, as none of them may be weighted. This makes the fundamentals of such transitions all the more essential. Climbers should be secured to an anchor prior to transitioning to another rope, and then should weight-test the rappel or lowering system before unclipping from the anchor. See Molly Loomis’ Essentials article on this subject in Accidents 2017. (Sources: the Editors and RL, aclimber who assisted in the rescue.)"/>
    <n v="6"/>
    <m/>
    <m/>
    <m/>
    <m/>
    <n v="1"/>
    <n v="1"/>
    <m/>
    <m/>
    <n v="1"/>
    <m/>
    <m/>
    <m/>
    <x v="0"/>
    <n v="1"/>
    <m/>
    <x v="1"/>
    <x v="0"/>
    <x v="0"/>
    <x v="1"/>
    <x v="1"/>
    <x v="0"/>
    <m/>
    <m/>
    <x v="0"/>
    <m/>
    <m/>
    <m/>
    <x v="0"/>
    <x v="0"/>
    <m/>
    <m/>
    <m/>
    <x v="0"/>
    <m/>
    <m/>
    <m/>
    <m/>
    <m/>
    <m/>
    <x v="0"/>
    <m/>
    <m/>
    <m/>
    <m/>
    <m/>
    <m/>
    <m/>
    <m/>
    <m/>
    <m/>
    <m/>
    <m/>
    <x v="0"/>
    <m/>
    <m/>
    <m/>
    <m/>
    <m/>
    <m/>
    <m/>
    <m/>
    <m/>
    <m/>
    <m/>
    <m/>
    <m/>
    <m/>
    <m/>
    <m/>
    <m/>
    <x v="1"/>
    <m/>
    <m/>
    <m/>
    <m/>
    <n v="1"/>
    <m/>
    <m/>
    <m/>
    <m/>
    <m/>
    <m/>
    <m/>
    <n v="1"/>
    <m/>
    <m/>
    <m/>
    <m/>
    <m/>
  </r>
  <r>
    <x v="2400"/>
    <s v="Off Route Rappel on the Nose _x000a_California, Yosemite Valley, El Capitan"/>
    <x v="29"/>
    <s v="On the night of May 15, around midnight, two climbers (male and female, both in their 30s) reported they were stranded on a ledge below Dolt Tower on El Capitan. The climbers had attempted an alpine-style ascent of the Nose, bivying once at El Cap Tower. Moving more slowly than expected, and with a storm forecasted, they decided to retreat just short of the Great Roof at 5:30 p.m. on their second day of climbing._x000a_After a number of successful rappels, the team had rappelled from El Cap Tower and arrived at an anchor 50 feet right of Dolt Tower. From here, they rappelled to the next visible anchor, the top of pitch seven of the Central Scrutinizer, a hard aid climb adjacent to the Nose. Their last rappel of the day took them to a large ledge system, where they built a gear anchor and pulled their ropes with the hope that they would find rappel stations below. However, they were not successful, nor could they climb back up the line they had rappelled. Luckily, they were well prepared for an emergency bivy, with food, jackets, and water._x000a_Next morning, using a spotting scope in El Cap Meadow, YOSAR determined the climbers would be able to reach a large corner system midway up pitch five on the Real Nose route, and from there a rappel route existed to the ground. By cell phone, they advised the team to rappel to this corner, build another gear anchor, and continue their descent from there._x000a_ANALYSIS_x000a_There is a tremendous amount of information available for the Nose climb and a well-established rappel line. Haste may have contributed to the climbers’ decision to commit to their gear anchor on what should have been a bolted rappel route. (Source: Yosemite National Park Climbing Rangers.)_x000a__x000a_"/>
    <n v="8"/>
    <m/>
    <m/>
    <m/>
    <m/>
    <m/>
    <n v="2"/>
    <m/>
    <m/>
    <m/>
    <m/>
    <m/>
    <m/>
    <x v="0"/>
    <m/>
    <n v="1"/>
    <x v="1"/>
    <x v="0"/>
    <x v="0"/>
    <x v="0"/>
    <x v="0"/>
    <x v="0"/>
    <m/>
    <m/>
    <x v="0"/>
    <m/>
    <m/>
    <m/>
    <x v="0"/>
    <x v="0"/>
    <m/>
    <m/>
    <m/>
    <x v="0"/>
    <m/>
    <m/>
    <m/>
    <m/>
    <m/>
    <m/>
    <x v="0"/>
    <m/>
    <m/>
    <m/>
    <m/>
    <m/>
    <m/>
    <m/>
    <m/>
    <n v="1"/>
    <n v="1"/>
    <m/>
    <m/>
    <x v="0"/>
    <m/>
    <m/>
    <m/>
    <m/>
    <m/>
    <m/>
    <m/>
    <m/>
    <m/>
    <m/>
    <m/>
    <m/>
    <m/>
    <m/>
    <m/>
    <m/>
    <m/>
    <x v="1"/>
    <m/>
    <n v="1"/>
    <m/>
    <n v="1"/>
    <m/>
    <m/>
    <m/>
    <m/>
    <m/>
    <m/>
    <n v="1"/>
    <m/>
    <m/>
    <m/>
    <m/>
    <m/>
    <m/>
    <m/>
  </r>
  <r>
    <x v="2401"/>
    <s v="Rappel Anchor Failure _x000a_Canada, Alberta, Little Sister"/>
    <x v="29"/>
    <s v="On July 22 a party reached the summit of Little Sister via the Grassi Route (northeast buttress) late in the day and chose to descend the way they’d come up because they were familiar with the terrain. During their descent, the climbers set up a rappel from a rock horn. After inspecting the slings in place around the horn, the first climber rappelled to the next anchor. The second climber had begun her rappel when the horn collapsed and she tumbled down the slope. She sustained injuries to her head and torso, but the party was able to descend to a large ledge where they spent the night. They called for a rescue the next morning._x000a_ANALYSIS_x000a_The dislodging of natural rock anchors such as horns, chockstones, and boulders is among the most common causes of rappel anchor failure. It is easy to be lulled into complacency by an established anchor, but each anchor must be inspected thoroughly every time. (One way is to pound or kick the rock and observe vibration, movement, or dirt and gravel displacement.) When in doubt, find another anchor or leave a backup. In this case, the common practice of placing a piece to back up the anchor for the first person down would not have prevented this accident, because the horn held in place for the first rappeller but not the second._x000a__x000a_"/>
    <n v="9"/>
    <m/>
    <m/>
    <m/>
    <m/>
    <m/>
    <m/>
    <m/>
    <m/>
    <n v="1"/>
    <m/>
    <m/>
    <m/>
    <x v="0"/>
    <n v="1"/>
    <m/>
    <x v="0"/>
    <x v="0"/>
    <x v="0"/>
    <x v="1"/>
    <x v="0"/>
    <x v="0"/>
    <m/>
    <m/>
    <x v="0"/>
    <m/>
    <m/>
    <m/>
    <x v="0"/>
    <x v="1"/>
    <m/>
    <m/>
    <m/>
    <x v="0"/>
    <m/>
    <m/>
    <m/>
    <m/>
    <m/>
    <m/>
    <x v="0"/>
    <m/>
    <m/>
    <m/>
    <m/>
    <m/>
    <m/>
    <m/>
    <m/>
    <m/>
    <m/>
    <m/>
    <m/>
    <x v="0"/>
    <m/>
    <n v="1"/>
    <m/>
    <m/>
    <m/>
    <m/>
    <m/>
    <m/>
    <m/>
    <m/>
    <m/>
    <m/>
    <m/>
    <m/>
    <m/>
    <m/>
    <m/>
    <x v="1"/>
    <n v="1"/>
    <m/>
    <m/>
    <n v="1"/>
    <m/>
    <m/>
    <m/>
    <m/>
    <m/>
    <m/>
    <m/>
    <m/>
    <n v="1"/>
    <m/>
    <m/>
    <m/>
    <m/>
    <m/>
  </r>
  <r>
    <x v="2402"/>
    <s v="Rappel Anchor Failure – Trusting Old Gear _x000a_Utah, Zion National Park, Cerberus Wall"/>
    <x v="29"/>
    <s v="It was May 22, my fourth day living on the outskirts of Zion National Park. I had moved there for a summer job and was taking every opportunity to climb. That evening, my climbing partner and I took the park shuttle to Cerberus Wall. My partner jumped on the local classic Cherry Crack (5.10c), led it comfortably, and I followed to clean it._x000a_I decided it was time to try another classic, Fails of Power (5.10+). I have been trad climbing for at least four years now, and prior to coming to Zion I could climb 5.10 without too much of an issue. I got pretty worked on this route, though. Toward the top, I was pumped and decided to run it out, hoping to get to a good rest and place a piece. It was getting dark (approximately 9:15 p.m.), so I wanted to hurry. My foot slipped, right at the end of the crux, and I took a good 25-foot whipper, ending up facing away from the rock and flipping overat the last minute._x000a_After the fall, I was feeling really tired and Ididn’t think I could finish the route that day. I didn’t have enough gear to aid to the anchors, either. Right at the base of the crux was a fixed cam, so I went back up the route to my last piece, just above the fixed cam. I clipped my belay loop to the fixed piece and bounce-tested it repeatedly while still clipped into the backup piece above it. I double-checked that the cam was truly fixed in the crack, and everything looked good._x000a_Still clipped to my backup cam, I ran the rope through the old fixed cam, tested it once more, and then removed the backup and shifted all my weight to begin the rappel. About a foot into the rappel the cam popped out. The next thing I knew I was lying on the ground on top of the coiled rope, with rope burns all over. My partner had rope burns on his hands as well. He had been giving me a fireman’s belay and tried to catch the rope as I fell._x000a_My hip took most of the blow from the fall, along with my elbow and my heels. Miraculously I was okay, aside from severe bruising, whiplash, and rope burn. My partner ran down to ask the last park shuttle to wait for me. My head was spinning as I packed up my gear, but I did not seem to have a head injury, which was very fortunate. I did not have a helmet and somehow landed in the only flat spot—sharp rocks surrounded the area. We determined the fall was roughly 40 feet._x000a_ANALYSIS_x000a_I trusted a single piece of fixed gear in desert sandstone. I didn’t know how long it had been there, who had already worked on getting it out, or how strong it was. I believe that when my weight shifted from a somewhat outward pull to a straight downward pull the cam slipped. I understand that the sport we play is a risky one, but was it worth trying to save a little bit of money by not leaving a backup cam? Gear can be replaced, but life cannot. My partner also realized that he should have spoken up and asked me to leave my own gear._x000a_I now have a whole new appreciation for making sure that gear is solid. And forwearing a helmet! (Source: Benton Mitchell.)_x000a_"/>
    <n v="12"/>
    <m/>
    <m/>
    <m/>
    <m/>
    <m/>
    <m/>
    <m/>
    <m/>
    <m/>
    <m/>
    <n v="1"/>
    <m/>
    <x v="0"/>
    <m/>
    <m/>
    <x v="0"/>
    <x v="0"/>
    <x v="0"/>
    <x v="0"/>
    <x v="0"/>
    <x v="0"/>
    <m/>
    <m/>
    <x v="0"/>
    <m/>
    <m/>
    <m/>
    <x v="0"/>
    <x v="0"/>
    <m/>
    <m/>
    <m/>
    <x v="0"/>
    <m/>
    <m/>
    <m/>
    <m/>
    <m/>
    <m/>
    <x v="0"/>
    <m/>
    <m/>
    <m/>
    <m/>
    <n v="1"/>
    <m/>
    <m/>
    <m/>
    <m/>
    <m/>
    <n v="1"/>
    <m/>
    <x v="0"/>
    <m/>
    <n v="1"/>
    <m/>
    <m/>
    <m/>
    <m/>
    <m/>
    <n v="1"/>
    <m/>
    <m/>
    <m/>
    <m/>
    <m/>
    <m/>
    <n v="1"/>
    <m/>
    <m/>
    <x v="1"/>
    <n v="1"/>
    <m/>
    <m/>
    <n v="1"/>
    <m/>
    <m/>
    <m/>
    <m/>
    <m/>
    <m/>
    <n v="1"/>
    <m/>
    <m/>
    <m/>
    <m/>
    <m/>
    <m/>
    <m/>
  </r>
  <r>
    <x v="2403"/>
    <s v="Rappel Error – No Backup, No Helmet _x000a_California, Yosemite Valley, Glacier Point Apron"/>
    <x v="29"/>
    <s v="At 6:59 p.m. on June 10, Yosemite dispatch received a report that a climber had rappelled off the end of her rope while descending Harry Daley (2 pitches, 5.8). Barbara (mid-30s, not her real name) was now on top of the fourth-class pinnacle that marks the start of the climb. By the time YOSAR arrived on scene, Barbara’s boyfriend (early 30s) had rappelled down to join Barbara on top of the pinnacle. Barbara was not wearing a helmet and had suffered major head trauma, but was alive and able to communicate with SAR personnel. The boyfriend told responders that she had lost consciousness for several minutes after the fall._x000a_Once the SAR team stabilized and packaged Barbara in a litter, they lowered her from the pinnacle and carried her out to an ambulance at the parking area. She had multiple spinal and skull fractures, a broken nose, simple pneumothorax, a broken rib, and a number of more superficial injuries, but she lived._x000a_ANALYSIS_x000a_To the best of her recollection, Barbara had been rappelling the second pitch of Harry Daley. She had descended about 10 to 15 feet past the usual belay stance atop the first pitch and swung left to pick up some equipment they had dropped while climbing. She retrieved both pieces, clipped them to her harness, and moved back right. After this, she stated, the last thing she remembers was noticing that there was not very much rope left below her tube-style rappel device._x000a_The rappels from this two-pitch route can be done with two 60-meter ropes or a single 70-meter, but the first rappel is a stretcher with a 70. It is believed the climbers were using a 70-meter rope. Barbara did not have any knots tied in the end of her rope, and did not have a hands-free back up. Barbara, who had six or seven years of climbing experience, five of which involved outdoor lead climbing, stated in a follow-up interview that she used to always tie knots in the ends of her rope while rappelling but stopped due to friends making fun of her._x000a_A hands-free backup (such as an autoblock) might not have prevented this accident, but it would have given Barbara more control during this rappel. Because she has no memory of her fall. we don’t know whether she simply rappelled off the end or lost control of the rope._x000a_Finally, Barbara’s head injuries may have been less severe had she been wearing a helmet. (Source: Yosemite National Park Climbing Rangers.)_x000a_"/>
    <n v="9"/>
    <m/>
    <m/>
    <m/>
    <m/>
    <n v="1"/>
    <n v="1"/>
    <m/>
    <m/>
    <m/>
    <m/>
    <n v="1"/>
    <m/>
    <x v="0"/>
    <n v="1"/>
    <m/>
    <x v="0"/>
    <x v="0"/>
    <x v="0"/>
    <x v="0"/>
    <x v="0"/>
    <x v="0"/>
    <m/>
    <m/>
    <x v="0"/>
    <m/>
    <m/>
    <m/>
    <x v="0"/>
    <x v="0"/>
    <m/>
    <m/>
    <m/>
    <x v="0"/>
    <m/>
    <m/>
    <m/>
    <m/>
    <m/>
    <m/>
    <x v="0"/>
    <m/>
    <m/>
    <m/>
    <m/>
    <m/>
    <m/>
    <m/>
    <m/>
    <m/>
    <m/>
    <m/>
    <m/>
    <x v="0"/>
    <n v="1"/>
    <m/>
    <m/>
    <m/>
    <m/>
    <m/>
    <m/>
    <m/>
    <m/>
    <m/>
    <m/>
    <m/>
    <m/>
    <n v="1"/>
    <m/>
    <m/>
    <m/>
    <x v="1"/>
    <m/>
    <m/>
    <m/>
    <n v="1"/>
    <m/>
    <m/>
    <m/>
    <m/>
    <m/>
    <m/>
    <m/>
    <n v="1"/>
    <m/>
    <m/>
    <m/>
    <m/>
    <m/>
    <m/>
  </r>
  <r>
    <x v="2404"/>
    <s v="Rappel Error – Uneven Ropes, No Stopper Knots _x000a_West Virginia, New River Gorge, Endless Wall, Fern Point"/>
    <x v="29"/>
    <s v="At 7:15 p.m. on July 15, a 22-year-old male climber rappelled off one of the ends of his rope while descending from S’more Energy (5.11c) on the Party Buttress. He fell approximately 40 feet and landed primarily on his feet, suffering multiple injuries. He was treated and evacuated by NPS rangers and local rescue personnel, and then transported by ambulance and helicopter to a nearby medical center. (Source: National Park Service IMARS incident report.)_x000a__x000a_ANALYSIS_x000a__x000a_The climber noted in an interview with NPS rangers that his party had lowered from the same anchors prior to the accident, verifying that their rope was long enough for the rappel. He also noted that he had used an autoblock backup for his rappel device, but that he had not confirmed that the rope ends were on the ground and had not tied stopper knots in either strand. Either of these precautions would have prevented this accident._x000a__x000a_This was the second serious rappelling accident of the year at the New River Gorge. The New River Alliance of Climbers (NRAC) encourages visiting climbers to lower off anchors in the New River Gorge rather than rappel. Worn anchors are easily replaced—lives are not. (Source: The Editors.)"/>
    <n v="6"/>
    <m/>
    <m/>
    <n v="1"/>
    <m/>
    <m/>
    <m/>
    <m/>
    <m/>
    <m/>
    <m/>
    <m/>
    <m/>
    <x v="0"/>
    <n v="1"/>
    <m/>
    <x v="1"/>
    <x v="0"/>
    <x v="0"/>
    <x v="1"/>
    <x v="1"/>
    <x v="0"/>
    <m/>
    <m/>
    <x v="0"/>
    <m/>
    <m/>
    <m/>
    <x v="0"/>
    <x v="0"/>
    <m/>
    <m/>
    <m/>
    <x v="0"/>
    <m/>
    <m/>
    <m/>
    <m/>
    <m/>
    <m/>
    <x v="0"/>
    <m/>
    <m/>
    <m/>
    <m/>
    <m/>
    <m/>
    <m/>
    <m/>
    <m/>
    <m/>
    <m/>
    <m/>
    <x v="0"/>
    <m/>
    <m/>
    <m/>
    <m/>
    <m/>
    <m/>
    <m/>
    <m/>
    <m/>
    <m/>
    <m/>
    <m/>
    <m/>
    <n v="1"/>
    <m/>
    <m/>
    <m/>
    <x v="1"/>
    <m/>
    <m/>
    <m/>
    <n v="1"/>
    <m/>
    <m/>
    <m/>
    <m/>
    <m/>
    <m/>
    <m/>
    <m/>
    <s v="Y"/>
    <m/>
    <m/>
    <m/>
    <m/>
    <m/>
  </r>
  <r>
    <x v="2405"/>
    <s v="Rappel Error – Uneven Ropes, No Stopper Knots _x000a_West Virginia, New River Gorge, Junkyard Area"/>
    <x v="29"/>
    <s v="At approximately 5:30 p.m. on March 25, a 25-year-old male climber set up a rappel at the bolted anchors of Frigidator Crack (5.10b) and began to descend. Approximately halfway down, the climber rappelled off the end of one of the strands of his 60-meter rope and fell 30 to 40 feet to the ground. The climber suffered numerous injuries, including head trauma (he did not wear a helmet), and was flown to Charleston Area Medical Center. (Source: National Park Service IMARS incident report.)_x000a_ANALYSIS_x000a_Frigidator Crack is located between the main wall of Junkyard and a large detached flake that creates a narrow cave. The anchors for this route are easily accessible from the top of the cliff and are often used by climbers and guides to rappel. While the rappel is not difficult to set up, the bottom of the cave can be difficult to see clearly in low light conditions, and this likely contributed to the climber’s rope ends being uneven._x000a_If a rope does not have an accurate midpoint marked, climbers should ask people below if both ends are on the ground before committing to a rappel. When this isn’t an option, the two rope ends should be lowered together so you can be certain the rope’s midpoint is at the anchor. This is also yet another example of the value of stopper knots in both ends of rappel ropes. Although some climbers feel the placement of stopper knots is unnecessary in single-pitch terrain, doing so in this instance would have prevented the accident. (Source: The Editors.)_x000a__x000a_"/>
    <n v="7"/>
    <m/>
    <m/>
    <n v="1"/>
    <m/>
    <m/>
    <m/>
    <m/>
    <m/>
    <m/>
    <m/>
    <m/>
    <m/>
    <x v="0"/>
    <n v="1"/>
    <m/>
    <x v="1"/>
    <x v="0"/>
    <x v="0"/>
    <x v="1"/>
    <x v="0"/>
    <x v="1"/>
    <m/>
    <m/>
    <x v="0"/>
    <m/>
    <m/>
    <m/>
    <x v="0"/>
    <x v="0"/>
    <m/>
    <m/>
    <m/>
    <x v="0"/>
    <m/>
    <m/>
    <m/>
    <m/>
    <m/>
    <m/>
    <x v="0"/>
    <m/>
    <m/>
    <m/>
    <m/>
    <n v="1"/>
    <m/>
    <m/>
    <m/>
    <m/>
    <m/>
    <m/>
    <m/>
    <x v="0"/>
    <m/>
    <m/>
    <m/>
    <m/>
    <m/>
    <m/>
    <m/>
    <m/>
    <m/>
    <m/>
    <m/>
    <m/>
    <m/>
    <n v="1"/>
    <m/>
    <m/>
    <m/>
    <x v="1"/>
    <m/>
    <m/>
    <m/>
    <n v="1"/>
    <m/>
    <m/>
    <m/>
    <m/>
    <n v="1"/>
    <m/>
    <m/>
    <m/>
    <m/>
    <m/>
    <m/>
    <m/>
    <m/>
    <m/>
  </r>
  <r>
    <x v="2406"/>
    <s v="Rappel Error – Burned Hands _x000a_Canada, Alberta, Banff National Park, Mt. St. Bride"/>
    <x v="29"/>
    <s v="On August 23, two climbers were attempting the southeast ridge of Mt. St. Bride, near Lake Louise. To gain the base of the route, climbers must do a 45-meter overhanging rappel. The first climber successfully rappelled and moved off to the side to perform a fireman’s belay. The second climber came down partway, then stopped to remove his gloves because, he said, they were not working for him. As he was nearing the ground, he lost control and started to slide too quickly. His partner on the ground attempted to stop him by pulling the ropes tight, but one rope was hooked on scree so he was able to pull only one strand. This slowed the falling climber, preventing serious injury, but not enough to prevent rope burns to the rappeller’s hands. The climbers were using 8.5mm half ropes, and the injured climber had a first-generation Petzl Reverso device and a prusik as a backup. However, the accessory cord was new and the prusik did not catch._x000a_The climbers bandaged the wound and contemplated their options: try to climb back out to their bivy or descend to the east and undertake a long bushwhack back to camp (at least 20 kilometers or 12.5 miles). Neither option seemed reasonable, given the state of the injured climber’s hands, so they called for a rescue._x000a_ANALYSIS_x000a_Wearing gloves while rappelling will prevent rope burns but also may promote rapid rappels, which itself increases risk. A slow, steady rappel is always preferable. Thinner ropes afford less friction in rappel devices; check the device’s recommended rope diameter range and comply with manufacturer guidelines. The weight of the rappeller (and pack weight) may be factor as well._x000a_A prusik backup or other third-hand rappel backup requires greater care with thin ropes. It should be tested in a safe setting before a full rappel. The accessory cord used should be supple and at least 2mm thinner than the climbing rope._x000a_"/>
    <n v="6"/>
    <m/>
    <m/>
    <m/>
    <m/>
    <m/>
    <m/>
    <m/>
    <m/>
    <n v="1"/>
    <m/>
    <m/>
    <m/>
    <x v="0"/>
    <n v="1"/>
    <m/>
    <x v="1"/>
    <x v="0"/>
    <x v="0"/>
    <x v="1"/>
    <x v="0"/>
    <x v="0"/>
    <m/>
    <m/>
    <x v="0"/>
    <m/>
    <m/>
    <m/>
    <x v="0"/>
    <x v="1"/>
    <m/>
    <m/>
    <m/>
    <x v="0"/>
    <m/>
    <m/>
    <m/>
    <m/>
    <m/>
    <m/>
    <x v="0"/>
    <m/>
    <m/>
    <m/>
    <m/>
    <m/>
    <m/>
    <m/>
    <m/>
    <m/>
    <m/>
    <m/>
    <m/>
    <x v="0"/>
    <m/>
    <m/>
    <m/>
    <m/>
    <m/>
    <m/>
    <m/>
    <m/>
    <m/>
    <m/>
    <m/>
    <m/>
    <m/>
    <m/>
    <m/>
    <m/>
    <m/>
    <x v="1"/>
    <m/>
    <m/>
    <m/>
    <n v="1"/>
    <m/>
    <m/>
    <m/>
    <m/>
    <m/>
    <m/>
    <m/>
    <m/>
    <m/>
    <n v="1"/>
    <m/>
    <m/>
    <m/>
    <m/>
  </r>
  <r>
    <x v="2407"/>
    <s v="Rockfall _x000a_British Columbia, Yoho National Park, Mt. Hungabee"/>
    <x v="29"/>
    <s v="On September 3, a four-person team ascended the west ridge of Mt. Hungabee after a high bivouac the previous night. During the descent, one team member was struck on the helmet by a large rock while he was attached to an anchor. The climber had been leaning into the rock, face forward, to gain shelter from rockfall. When the impact occurred, the climber’s face was slammed again the rock, resulting in a broken nose. The climbers were able to continue down to their bivouac, where they called for an evacuation._x000a__x000a_It was extremely windy and a rescue helicopter failed several times to reach the party. After numerous tries, the rescue helicopter landed in the meadows below, and the climbing party was asked to begin descending on their own. Within 45 minutes the climbing team, with their injured climber, descended from the bivouac, crossed the glacier, and met the rescue team in the moraine below. The patient was evacuated from there._x000a_ANALYSIS_x000a_Despite the patient sustaining a significant blow to the head, this party was able to descend under its own power—they could have simply walked out or else called from the meadows below, where helicopter access is much easier. Rescuers put themselves at significant risk to access injured patients. Consider self-evacuation when possible."/>
    <n v="4"/>
    <m/>
    <m/>
    <m/>
    <m/>
    <m/>
    <m/>
    <m/>
    <m/>
    <m/>
    <m/>
    <m/>
    <m/>
    <x v="0"/>
    <n v="1"/>
    <m/>
    <x v="1"/>
    <x v="0"/>
    <x v="1"/>
    <x v="1"/>
    <x v="0"/>
    <x v="0"/>
    <m/>
    <m/>
    <x v="0"/>
    <m/>
    <m/>
    <m/>
    <x v="0"/>
    <x v="1"/>
    <m/>
    <m/>
    <m/>
    <x v="0"/>
    <m/>
    <m/>
    <m/>
    <m/>
    <m/>
    <m/>
    <x v="0"/>
    <m/>
    <m/>
    <m/>
    <m/>
    <m/>
    <m/>
    <m/>
    <n v="1"/>
    <m/>
    <m/>
    <m/>
    <m/>
    <x v="0"/>
    <m/>
    <m/>
    <m/>
    <m/>
    <m/>
    <m/>
    <m/>
    <m/>
    <m/>
    <m/>
    <m/>
    <m/>
    <m/>
    <m/>
    <m/>
    <m/>
    <m/>
    <x v="1"/>
    <m/>
    <m/>
    <m/>
    <m/>
    <m/>
    <m/>
    <m/>
    <m/>
    <m/>
    <m/>
    <m/>
    <m/>
    <m/>
    <m/>
    <n v="1"/>
    <m/>
    <m/>
    <m/>
  </r>
  <r>
    <x v="2408"/>
    <s v="Rockfall _x000a_Canada, Alberta, Mt. Lefroy, Fuhrmann Ledges"/>
    <x v="29"/>
    <s v="On July 16, a guided party of three was ascending the Fuhrmann Ledges route to Abbot Pass Hut. They had to make an exposed traverse under a large gully near the base of the northwest face of Mt. Lefroy in order to access the ledge that crosses the face. The group agreed on a plan to jump to the right (away from the gully) if anyone shouted “rock!” during this traverse. Approximately five minutes into their traverse, a large rock fell toward the party. One member of the group jumped to the right but was still struck in the right arm, sustaining a fractured humerus. The group descended to a sheltered area from which they were evacuated._x000a_ANALYSIS_x000a_Exposure to rockfall cannot be avoided on the Fuhrmann Ledges route. However, the risk can be minimized by proper planning and rapid passage through the most exposed areas. If the party had not discussed the plan to jump right prior to their traverse, this incident might have resulted in more serious injuries. "/>
    <n v="3"/>
    <m/>
    <m/>
    <m/>
    <m/>
    <m/>
    <m/>
    <m/>
    <m/>
    <m/>
    <m/>
    <m/>
    <m/>
    <x v="0"/>
    <n v="1"/>
    <m/>
    <x v="1"/>
    <x v="1"/>
    <x v="1"/>
    <x v="1"/>
    <x v="0"/>
    <x v="0"/>
    <m/>
    <m/>
    <x v="0"/>
    <m/>
    <m/>
    <m/>
    <x v="0"/>
    <x v="1"/>
    <m/>
    <m/>
    <m/>
    <x v="0"/>
    <m/>
    <m/>
    <m/>
    <m/>
    <m/>
    <m/>
    <x v="0"/>
    <m/>
    <m/>
    <m/>
    <m/>
    <m/>
    <m/>
    <m/>
    <n v="1"/>
    <m/>
    <m/>
    <m/>
    <m/>
    <x v="0"/>
    <m/>
    <m/>
    <m/>
    <m/>
    <m/>
    <m/>
    <m/>
    <m/>
    <m/>
    <m/>
    <m/>
    <m/>
    <m/>
    <m/>
    <m/>
    <m/>
    <m/>
    <x v="1"/>
    <m/>
    <m/>
    <m/>
    <m/>
    <m/>
    <m/>
    <m/>
    <m/>
    <m/>
    <m/>
    <m/>
    <m/>
    <n v="1"/>
    <m/>
    <m/>
    <m/>
    <m/>
    <m/>
  </r>
  <r>
    <x v="2409"/>
    <s v="Shoulder Injury During Self-Arrest _x000a_Alaska, Denali, West Buttress"/>
    <x v="29"/>
    <s v="On June 21, a 58-year-old male climber injured his right shoulder during a self-arrest to stop a roped teammate’s sliding fall on the ridge above 16,200 feet on the West Buttress Route. At 14,200-foot camp, the patient was examined and the shoulder determined to be unusable for a safe descent on foot. The patient was flown to Talkeetna to seek further treatment._x000a_ANALYSIS_x000a_A sudden self-arrest creates violent twisting forces that can lead to injury. It’s possible to minimize these impacts by staying mentally prepared for the possibility of self-arrest and by keeping minimal slack in the rope between teammates. (Source: Denali Mountaineering Rangers.)"/>
    <n v="3"/>
    <m/>
    <m/>
    <m/>
    <m/>
    <m/>
    <m/>
    <n v="1"/>
    <m/>
    <m/>
    <m/>
    <m/>
    <m/>
    <x v="0"/>
    <n v="1"/>
    <m/>
    <x v="1"/>
    <x v="1"/>
    <x v="0"/>
    <x v="1"/>
    <x v="0"/>
    <x v="0"/>
    <m/>
    <m/>
    <x v="0"/>
    <m/>
    <m/>
    <m/>
    <x v="0"/>
    <x v="1"/>
    <m/>
    <m/>
    <m/>
    <x v="0"/>
    <m/>
    <m/>
    <m/>
    <m/>
    <m/>
    <m/>
    <x v="0"/>
    <m/>
    <m/>
    <m/>
    <m/>
    <m/>
    <m/>
    <m/>
    <m/>
    <m/>
    <m/>
    <m/>
    <m/>
    <x v="0"/>
    <m/>
    <m/>
    <m/>
    <m/>
    <m/>
    <m/>
    <m/>
    <m/>
    <m/>
    <m/>
    <m/>
    <m/>
    <m/>
    <m/>
    <m/>
    <m/>
    <m/>
    <x v="1"/>
    <m/>
    <m/>
    <m/>
    <m/>
    <m/>
    <m/>
    <m/>
    <m/>
    <m/>
    <m/>
    <m/>
    <n v="1"/>
    <m/>
    <m/>
    <m/>
    <m/>
    <m/>
    <m/>
  </r>
  <r>
    <x v="2410"/>
    <s v="Snow Blindness _x000a_Alaska, Denali, Cassin Ridge"/>
    <x v="29"/>
    <s v="On the evening of June 11, mountaineering rangers Melis Coady, Dave Weber, and Mark Westman responded to a 24-year-old male climber suffering from snow blindness at 14,200-foot camp. The climber had summited Denali via the Cassin Ridge one day earlier. The climb had been completed in poor weather with high winds. During their ascent, the team had lost multiple pieces of equipment, included the patient’s goggles. This loss proved problematic on summit day when his glacier glasses didn’t provide enough protection._x000a_When continual treatment over a 24-hour period by NPS volunteer paramedics Jaime Anderson and Gabe Webster yielded no improvement, it was decided to evacuate this climber by helicopter. He was flown to Talkeetna on June 13, transferred to a local ambulance, and treated at Matsu Regional Hospital in Palmer._x000a_ANALYSIS_x000a_Snow blindness can occur with surprisingly limited exposure to reflective glare at altitude. Some eye-specific ointments can help reduce the associated discomfort, but only time will heal this “sunburn” of the eye. The ailment requires rest with closed eyes in a shaded environment until healed. Unfortunately, prior to NPS involvement, a well-intentioned climber in camp treated this patient with a petroleum-based ointment not intended for eye treatment and potentially increased the severity of this patient’s issues. (Source: Denali Mountaineering Rangers.)"/>
    <n v="3"/>
    <m/>
    <m/>
    <n v="1"/>
    <m/>
    <m/>
    <m/>
    <m/>
    <m/>
    <m/>
    <m/>
    <m/>
    <m/>
    <x v="0"/>
    <n v="1"/>
    <m/>
    <x v="1"/>
    <x v="1"/>
    <x v="1"/>
    <x v="1"/>
    <x v="0"/>
    <x v="0"/>
    <m/>
    <m/>
    <x v="0"/>
    <m/>
    <m/>
    <m/>
    <x v="0"/>
    <x v="1"/>
    <m/>
    <m/>
    <m/>
    <x v="0"/>
    <m/>
    <m/>
    <m/>
    <m/>
    <m/>
    <m/>
    <x v="0"/>
    <m/>
    <m/>
    <m/>
    <m/>
    <n v="1"/>
    <m/>
    <m/>
    <m/>
    <m/>
    <m/>
    <m/>
    <m/>
    <x v="0"/>
    <m/>
    <m/>
    <m/>
    <m/>
    <m/>
    <m/>
    <m/>
    <m/>
    <m/>
    <m/>
    <m/>
    <m/>
    <m/>
    <m/>
    <m/>
    <m/>
    <m/>
    <x v="1"/>
    <m/>
    <m/>
    <m/>
    <m/>
    <m/>
    <m/>
    <m/>
    <m/>
    <m/>
    <m/>
    <m/>
    <n v="1"/>
    <m/>
    <m/>
    <m/>
    <m/>
    <m/>
    <m/>
  </r>
  <r>
    <x v="2411"/>
    <s v="Stranded – Failure to Rappel, Inexperience _x000a_California, Yosemite Valley, Royal Arches"/>
    <x v="29"/>
    <s v="On March 3, at 8:24 p.m., two male climbers (both in their early 20s) reported they were stranded partway up the Royal Arches route (approximately 15 pitches, 5.7 C0). The climbers had moved slower than expected, and, with a storm approaching, they decided to rappel the route with a single rope after the pendulum traverse on pitch 10. After two rappels, the climbers found themselves without fixed rappel anchors and were unable to continue._x000a_Cold and tired, and with bad weather moving in fast, they decided to call YOSAR. They were instructed to stay put and continually exercise to stay warm. (The climbers had food, water, and jackets.) By the time the SAR team had mobilized, rain had begun falling in earnest and it became unsafe for them to conduct a rescue that night. Once the storm cleared, two SAR team members climbed to the stranded climbers, reaching them at 11 a.m., and rappelled with them to the ground._x000a_ANALYSIS_x000a_There are abundant opportunities for building gear rappel anchors on and around the Royal Arches route. Be willing to leave equipment for anchors when making unplanned rappels. Bringing two ropes on a long climb will decrease the number of rappels necessary in a retreat and increases your chances of finding fixed anchors or anchor-building opportunities. It’s also important to have the equipment and knowledge to reascend rappel ropes and choose an alternate rappel route if the first one leads to a dead-end._x000a_These climbers headed up a long route with a storm in the forecast. They were lucky the storm wasn’t colder or more prolonged, as a Sierra storm in March can quickly cause hypothermia. (Source: Yosemite National Park Climbing Rangers.)"/>
    <n v="8"/>
    <m/>
    <m/>
    <n v="2"/>
    <m/>
    <m/>
    <m/>
    <m/>
    <m/>
    <n v="1"/>
    <m/>
    <m/>
    <m/>
    <x v="0"/>
    <m/>
    <n v="1"/>
    <x v="1"/>
    <x v="0"/>
    <x v="0"/>
    <x v="0"/>
    <x v="0"/>
    <x v="0"/>
    <m/>
    <n v="1"/>
    <x v="0"/>
    <m/>
    <m/>
    <m/>
    <x v="0"/>
    <x v="0"/>
    <m/>
    <m/>
    <m/>
    <x v="0"/>
    <m/>
    <m/>
    <m/>
    <m/>
    <m/>
    <m/>
    <x v="0"/>
    <m/>
    <m/>
    <m/>
    <m/>
    <m/>
    <m/>
    <m/>
    <m/>
    <m/>
    <m/>
    <m/>
    <m/>
    <x v="0"/>
    <m/>
    <m/>
    <m/>
    <m/>
    <m/>
    <m/>
    <m/>
    <m/>
    <m/>
    <m/>
    <m/>
    <m/>
    <m/>
    <m/>
    <m/>
    <m/>
    <m/>
    <x v="1"/>
    <m/>
    <n v="1"/>
    <m/>
    <n v="1"/>
    <m/>
    <m/>
    <m/>
    <m/>
    <n v="1"/>
    <m/>
    <m/>
    <m/>
    <m/>
    <m/>
    <m/>
    <m/>
    <m/>
    <m/>
  </r>
  <r>
    <x v="2412"/>
    <s v="Stranded – Off-Route _x000a_Canada, British Columbia, Yoho National Park, Chancellor Peak"/>
    <x v="29"/>
    <s v="Two climbers were attempting the west ridge of Chancellor Peak (3,266 meters) on July 24. They were expecting low fifth-class climbing and instead encountered what felt like 5.8 or 5.9, with little protection, on poor rock. The two simul-climbed an estimated 10 to 12 pitches along the ridge until they got to a steep section they could not safely climb. Their route description told them to look for a rightward traverse, but they could not find it. While looking for the correct path, they triggered a large rockfall, which unsettled them and made them feel they could not safely ascend or descend the route. They called Banff dispatch on their cell phone and requested a rescue. Both climbers were uninjured._x000a_After some discussion with the Parks Canada rescue leader, it was determined the climbers could not be coached down safely. A helicopter and team were prepared for a technical sling rescue. The team had radio communication with the stranded party, and they were told to pack up all ropes, to minimize entanglement hazard. Two rescuers were flown in and picked off both climbers._x000a_ANALYSIS_x000a_The Canadian Rockies are known for having some poor rock, which can make it difficult or impossible to find good protection or retreat anchors, especially on obscure or unpopular routes. It is important to keep descent options in mind and avoid climbing into a spot from which retreat or further ascent is impossible. The party had chosen this obscure route because it was described in a newly published guidebook. Climbers should use all available resources, including online trip reports, to be fully aware of what is involved in a planned route._x000a_Although this climbing party climbed into a situation from which they could not move up or down, they were well equipped and prepared for the climb. They had two emergency communication devices, allowing them to speak to the rescue team on a radio as they flew overhead, which greatly facilitated the rescue and made it safer for everyone involved. "/>
    <n v="4"/>
    <m/>
    <m/>
    <m/>
    <m/>
    <m/>
    <m/>
    <m/>
    <m/>
    <m/>
    <m/>
    <m/>
    <m/>
    <x v="0"/>
    <m/>
    <n v="1"/>
    <x v="1"/>
    <x v="1"/>
    <x v="0"/>
    <x v="1"/>
    <x v="0"/>
    <x v="0"/>
    <m/>
    <m/>
    <x v="0"/>
    <m/>
    <m/>
    <m/>
    <x v="0"/>
    <x v="0"/>
    <m/>
    <m/>
    <m/>
    <x v="0"/>
    <m/>
    <m/>
    <m/>
    <m/>
    <m/>
    <m/>
    <x v="0"/>
    <m/>
    <m/>
    <m/>
    <m/>
    <m/>
    <m/>
    <m/>
    <m/>
    <n v="1"/>
    <m/>
    <m/>
    <m/>
    <x v="0"/>
    <m/>
    <m/>
    <m/>
    <m/>
    <m/>
    <m/>
    <m/>
    <m/>
    <m/>
    <m/>
    <m/>
    <m/>
    <m/>
    <m/>
    <m/>
    <m/>
    <m/>
    <x v="1"/>
    <m/>
    <n v="1"/>
    <m/>
    <m/>
    <m/>
    <m/>
    <m/>
    <m/>
    <m/>
    <m/>
    <m/>
    <m/>
    <n v="1"/>
    <m/>
    <m/>
    <m/>
    <m/>
    <m/>
  </r>
  <r>
    <x v="2413"/>
    <s v="Tumbling Boulder Injures Belayer _x000a_Utah, Moab Area, Day Canyon"/>
    <x v="29"/>
    <s v="On October 11, four climbers and I were cragging in Day Canyon. After warming up on a nearby climb, my partner and I threw our rope down in front of Boognish Tower, a 100-foot chimney climb (5.10-). I tied in on the follower's end and started to belay my partner. I was standing next to a washing machine–size boulder that was slightly up a slope and about five feet to the right of me. I was wearing a helmet and belaying with a Grigri._x000a_My partner was about one-third of the way up the route, halfway between two bolts, when I heard &quot;ROCK! ROCK!!!&quot; yelled from behind me. Startled and confused, I saw from the corner of my eye that the large boulder had started to shift down the sandy slope toward me. I moved backward, trying to avoid the boulder, but could not get away in time. The rock hit my right arm, knocked me backward onto the ground, and then rolled over my right leg. The lead rope then snagged on the boulder and I was pulled down the hill for about eight feet before the rock rolled free and continued downhill._x000a_The rope on my end was nearly severed, but not completely. Another climber put the leader on belay so he could continue up to the next bolt and bail. Despite holding my weight as I tumbled, the leader had not gotten pulled off the route and did not get hurt._x000a_I ended up with a dislocated and broken scaphoid (wrist bone) and lacerations on my forearm and between my thumb and pointer finger (where the rope had been). A divot in the boulder or the unevenness or sandiness of the ground where I landed must saved me from a broken leg as the boulder rolled over me._x000a_ANALYSIS_x000a_Most rockfall accidents involve rocks falling from above, and the best protection usually is to move toward the wall for shelter. In this case, I probably should have done the same, but due to proximity of the boulder and the momentary confusion when I heard “ROCK!” yet didn’t see anything falling, I made a bad call and moved the wrong way to get out of the boulder’s path._x000a_The boulder had appeared to be sturdy, but certain warning signs were present. There was heavy rain three days before the accident (probably the main reason the boulder dislodged), and a climber’s dog had just dug a shallow hole for himself around the base of the boulder. The boulder sat on a sloped, sandy ledge with lots of broken rock scattered around. No matter how solid they look and how unlikely it seems, it’s important to be aware that boulders on the ground can suddenly dislodge and cause an accident. (Source: Anonymous report from the belayer.)_x000a__x000a_"/>
    <n v="6"/>
    <m/>
    <m/>
    <m/>
    <m/>
    <m/>
    <m/>
    <m/>
    <m/>
    <m/>
    <m/>
    <m/>
    <m/>
    <x v="0"/>
    <n v="1"/>
    <m/>
    <x v="1"/>
    <x v="1"/>
    <x v="0"/>
    <x v="1"/>
    <x v="1"/>
    <x v="0"/>
    <m/>
    <m/>
    <x v="0"/>
    <m/>
    <m/>
    <m/>
    <x v="0"/>
    <x v="0"/>
    <m/>
    <m/>
    <m/>
    <x v="0"/>
    <m/>
    <m/>
    <m/>
    <m/>
    <m/>
    <m/>
    <x v="0"/>
    <m/>
    <m/>
    <m/>
    <m/>
    <m/>
    <m/>
    <m/>
    <n v="1"/>
    <m/>
    <m/>
    <m/>
    <m/>
    <x v="0"/>
    <m/>
    <m/>
    <m/>
    <m/>
    <m/>
    <m/>
    <m/>
    <m/>
    <m/>
    <m/>
    <m/>
    <m/>
    <m/>
    <m/>
    <n v="1"/>
    <m/>
    <m/>
    <x v="1"/>
    <m/>
    <m/>
    <n v="1"/>
    <m/>
    <m/>
    <m/>
    <m/>
    <m/>
    <m/>
    <m/>
    <m/>
    <m/>
    <m/>
    <m/>
    <m/>
    <n v="1"/>
    <m/>
    <m/>
  </r>
  <r>
    <x v="2414"/>
    <s v="Fall on Rock – Communication Error, Taken Off Belay _x000a_Colorado, Boulder Canyon, The Dome"/>
    <x v="29"/>
    <s v="On August 5, I and another emergency physician witnessed a horrific fall from the Dome. We were scouting locations for an upcoming practice session, as we both volunteer for Rocky Mountain Rescue Group. I saw the climber bounce several times, then fall out of sight. I called 911 to report an estimated 60- to 70-foot fall and let dispatch know a technical rescue would be needed._x000a_When we reached the scene, the climber was suspended on his rope about three feet off the ground, unconscious and bloodied. A bystander cut the rope with a knife, and the injured climber was lowered by several people to the ground. The climber, age 27, regained consciousness after several minutes. He was loaded in a litter and carried down the Dome approach trail, and was in an ambulance less than an hour after the accident occurred. He ended up with multiple injuries, including a concussion, wicked road rash, and some fractures, but no surgeries. I ran into him at a local pub (using crutches and with a neck brace) about a week later!_x000a_ANALYSIS_x000a_The climber, who had some experience, was with two beginners. He had climbed East of the Sun (5.7) and was planning to set up a top-rope on the East Slab using his single rope. After building an anchor at the top, he leaned back to lower, but he had been taken off belay. The climber bounced down the entire slab until, miraculously, an overhand knot in the end of the rope caught in a carabiner clipped to his first piece of protection. I don’t know if this knot was placed intentionally, but this piece, a wired nut about 30 feet off the deck, kept him from hitting the ground. The fall was well over 100 feet._x000a_When talking with him later in the pub, the climber accepted responsibility for what had happened, as he was the most experienced one there. He did not remember the fall or the rescue. The party’s inexperience resulted in a classic communication error: The climber was taken off belay before being lowered._x000a_Before leaving the ground, the climber should always explain to the belayer his or her plan for when the pitch is completed (lower, rappel, bring up the next climber, etc.). The belayer must not take the climber off belay without audible or visual confirmation that the climber is anchored and off belay. As a side note, the plan to top-rope this formation with a single rope was flawed: Even a 70-meter rope will not reach the ground at this point when doubled. (Sources: Dr. Alison Sheets and the Editors.) "/>
    <n v="9"/>
    <m/>
    <m/>
    <m/>
    <m/>
    <m/>
    <m/>
    <m/>
    <m/>
    <n v="1"/>
    <n v="1"/>
    <m/>
    <m/>
    <x v="0"/>
    <n v="1"/>
    <m/>
    <x v="0"/>
    <x v="0"/>
    <x v="0"/>
    <x v="0"/>
    <x v="0"/>
    <x v="0"/>
    <m/>
    <m/>
    <x v="0"/>
    <m/>
    <m/>
    <m/>
    <x v="0"/>
    <x v="0"/>
    <m/>
    <m/>
    <m/>
    <x v="0"/>
    <m/>
    <m/>
    <m/>
    <m/>
    <m/>
    <m/>
    <x v="0"/>
    <m/>
    <m/>
    <m/>
    <m/>
    <m/>
    <m/>
    <m/>
    <m/>
    <m/>
    <m/>
    <m/>
    <m/>
    <x v="0"/>
    <m/>
    <m/>
    <m/>
    <m/>
    <m/>
    <m/>
    <m/>
    <m/>
    <m/>
    <m/>
    <m/>
    <m/>
    <m/>
    <m/>
    <m/>
    <m/>
    <m/>
    <x v="1"/>
    <m/>
    <m/>
    <m/>
    <m/>
    <n v="1"/>
    <n v="1"/>
    <m/>
    <m/>
    <m/>
    <m/>
    <m/>
    <m/>
    <m/>
    <n v="1"/>
    <m/>
    <m/>
    <m/>
    <m/>
  </r>
  <r>
    <x v="2415"/>
    <s v="Fall on Rock – Failure to Clip Anchor _x000a_Colorado, Eldorado Canyon"/>
    <x v="29"/>
    <s v="On May 12, 27-year-old Conor Felletter and his climbing partner, Kelly Kochanski, were climbing Werk Supp, a two-pitch 5.9 route. After completing the first pitch, Felletter decided to head over to the Bastille Crack, a popular five-pitch 5.7 that already had another party on it. He climbed an easy gully for 80 feet to join the fourth pitch of the Bastille Crack. Continuing up that pitch, Felletter passed the traditional belay stance, already occupied by the other party, and began to set up an anchor higher and to the left. He placed one solid cam but did not clip it right away, focusing instead on placing a second piece for his anchor. Before he could place the second piece, he slipped._x000a_Felletter fell 40 feet, flipping upside down and hitting his head on a rock, which split his helmet and gashed his forehead. He was unresponsive at first but regained consciousness and motioned for Kochanski to lower him to a ledge. Another climber reached the ledge and helped Kochanski secure Felletter. This second climber also called 911. The patient stated that his neck hurt, and he was drifting in and out of consciousness._x000a_Rocky Mountain Rescue Group (RMRG) responded within the hour, rappelling to the climbers’ position from the top of the Bastille. After evaluating Felletter’s injuries and stabilizing him, a lowering system was rigged. Felletter was secured in a litter and lowered to the ground to a waiting ambulance. He suffered seven broken vertebrae in his neck, three broken ribs, a torn elbow ligament, many lacerations, and moderate brain trauma. He attributes being alive to his helmet and the quick response of the RMRG._x000a_ANALYSIS_x000a_The place where Felletter attempted to set up his anchor was dirtier and wetter than the main route, and it is possible he slipped on loose debris. Although some climbers like to complete an anchor before clipping in (perhaps waiting until they have a master point linked to all the anchor components), it requires no significant time or effort to temporarily clove-hitch the rope to your first solid anchor piece or clip your personal tether to it. Rescuers noted that Felletter’s first piece was good and likely would have held his slip. (Sources: Rocky Mountain Rescue Group, published accounts, and the Editors.)"/>
    <n v="6"/>
    <m/>
    <m/>
    <m/>
    <n v="1"/>
    <m/>
    <m/>
    <m/>
    <m/>
    <m/>
    <m/>
    <m/>
    <m/>
    <x v="0"/>
    <n v="1"/>
    <m/>
    <x v="0"/>
    <x v="1"/>
    <x v="0"/>
    <x v="0"/>
    <x v="0"/>
    <x v="0"/>
    <m/>
    <m/>
    <x v="0"/>
    <m/>
    <m/>
    <m/>
    <x v="0"/>
    <x v="0"/>
    <m/>
    <m/>
    <m/>
    <x v="0"/>
    <m/>
    <m/>
    <m/>
    <m/>
    <m/>
    <m/>
    <x v="0"/>
    <m/>
    <m/>
    <m/>
    <m/>
    <m/>
    <m/>
    <m/>
    <m/>
    <m/>
    <m/>
    <m/>
    <m/>
    <x v="0"/>
    <m/>
    <m/>
    <m/>
    <m/>
    <m/>
    <m/>
    <m/>
    <n v="1"/>
    <m/>
    <m/>
    <m/>
    <m/>
    <m/>
    <m/>
    <m/>
    <m/>
    <m/>
    <x v="1"/>
    <n v="1"/>
    <m/>
    <m/>
    <m/>
    <m/>
    <m/>
    <m/>
    <m/>
    <m/>
    <m/>
    <n v="1"/>
    <m/>
    <m/>
    <m/>
    <m/>
    <m/>
    <m/>
    <m/>
  </r>
  <r>
    <x v="2416"/>
    <s v="Fall on Rock – Inadequate Protection _x000a_California, Yosemite Valley, Half Dome"/>
    <x v="29"/>
    <s v="In October, Alex Doria was injured in a long fall on the third pitch of the Regular Northwest Face on Half Dome. Doria had made a substantial runout to a stance near the end of the 5.8 pitch and was preparing to place a piece when he lost his balance and fell. He broke his L1 vertebra and bones in his foot and wrist. His climbing partner, Jonathan Wachtel, was able to get him to the base of the wall, from which he was evacuated by helicopter. _x000a_Details and analysis of this incident can be heard in Episode 29 of the Sharp End Podcast:"/>
    <n v="5"/>
    <m/>
    <m/>
    <m/>
    <m/>
    <m/>
    <m/>
    <m/>
    <m/>
    <m/>
    <m/>
    <m/>
    <m/>
    <x v="0"/>
    <n v="1"/>
    <m/>
    <x v="1"/>
    <x v="1"/>
    <x v="0"/>
    <x v="0"/>
    <x v="0"/>
    <x v="0"/>
    <m/>
    <m/>
    <x v="0"/>
    <m/>
    <m/>
    <m/>
    <x v="0"/>
    <x v="0"/>
    <m/>
    <m/>
    <m/>
    <x v="0"/>
    <m/>
    <m/>
    <m/>
    <m/>
    <m/>
    <m/>
    <x v="0"/>
    <m/>
    <m/>
    <m/>
    <m/>
    <m/>
    <m/>
    <m/>
    <m/>
    <m/>
    <m/>
    <n v="1"/>
    <m/>
    <x v="0"/>
    <m/>
    <m/>
    <m/>
    <m/>
    <m/>
    <m/>
    <m/>
    <m/>
    <m/>
    <m/>
    <m/>
    <m/>
    <m/>
    <m/>
    <m/>
    <m/>
    <m/>
    <x v="0"/>
    <m/>
    <m/>
    <m/>
    <m/>
    <m/>
    <m/>
    <m/>
    <m/>
    <m/>
    <m/>
    <m/>
    <m/>
    <m/>
    <m/>
    <m/>
    <n v="1"/>
    <m/>
    <m/>
  </r>
  <r>
    <x v="2417"/>
    <s v="Fatal Fall, Possible Rappel Error _x000a_California, Yosemite Valley, Fifi Buttress"/>
    <x v="29"/>
    <s v="On November 17 two friends of Niels Tietze hiked to the base of Fifi Buttress to look for their overdue friend. The two knew that Tietze had been up on the formation, working to establish a new route, and had been doing so alone, using fixed lines and self-belay techniques. It was late in the season and he was most likely removing his ropes and gear from the wall. Nobody had seen Tietze since earlier in the week, and he had missed climbing plans with friends the day before._x000a_When the two arrived at the base of the cliff they discovered Tietze’s body and immediately recognized that he had taken an unsurvivable climbing fall. At approximately 2 p.m. they notified SAR by cell phone._x000a_At the scene, park rangers found Tietze wearing a climbing harness. His shoes were off, but there were two climbing shoes found nearby. He had climbing gear clipped to his harness, including cams, carabiners, and slings. There was also an adjustable wrench and round wire brush. A low-stretch, 254-foot rope was found strewn about the scene. The rope was not connected to the harness. There were no knots in the rope. The midway point was looped into one slot of a rappel device as if for a single-rope rappel. The retention cable of the friction device was broken. The rappel device was not attached to the locking carabiner found on the harness._x000a_The carabiner attached to the harness belay loop had a screw lock with the screw in the locked position; however, the gate was effectively locked open because the nose of the carabiner was not captured by the screw lock._x000a_Since Tietze was by himself at the time, no one can know for sure what happened. The findings at the scene suggest he might have accidentally weighted a rope set for a doubled-over rappel with only one strand of rope in the device and carabiner. However, the fact that the ATC and rope were not connected to his harness when he was found detract from this theory and could be explained only if they had managed to come out of the “locked open” carabiner during the fall._x000a_A second option would be that an unknown event interrupted Tietze as he was rigging for rappel—after he passed the rope through the ATC but before the ATC was clipped to the carabiner in his belay loop. An attempt to grab the rope could explain how it made it to the ground. There is simply no way to know if this was the case._x000a_The broken retention cable on his rappel device is unusual, but in and of itself would not have caused an accident to occur, as the retention cable does not assist in the operation of a plaquette device. The “locked open” carabiner certainly could have played a part in the accident. However, the fact that the middle mark of the rope was through his rappel device strongly suggests a rappel rigging error._x000a_ANALYSIS_x000a_The following lessons are among those that can be drawn from this tragic incident:_x000a_• Always clip in directly to each anchor while preparing to rappel. Whether using a manufactured or home-rigged PAS (personal anchor system), a Purcell prusik, or the slings on hand, it is extremely important to attach yourself to the anchor while rigging for rappel._x000a_• Test your system. After going in direct and rigging for rappel, weight and test your system before unclipping from the anchor. Verify that you have done everything correctly before trusting your life to a rappel._x000a_• Always use a “third hand” backup. When you attach a third-hand backup such as a kleimheist or autoblock prior to loading your rappel device, you have a preliminary point of attachment to the rope. If all else fails, it could save your life. _x000a_• Be extra cautious when alone. No one else is there to check your systems, and no one is there in case of an accident._x000a_• Beware complacency. Niels Tietze was a climber of the absolute highest caliber. He had spent years of his life rescuing people off the walls of Yosemite. It only takes one bad rappel after thousands of well-executed ones for something like this to happen. Stay sharp. (Source: Yosemite National Park Climbing Rangers.)"/>
    <n v="8"/>
    <m/>
    <m/>
    <m/>
    <m/>
    <m/>
    <m/>
    <m/>
    <m/>
    <m/>
    <m/>
    <n v="1"/>
    <m/>
    <x v="1"/>
    <m/>
    <m/>
    <x v="1"/>
    <x v="0"/>
    <x v="0"/>
    <x v="1"/>
    <x v="0"/>
    <x v="0"/>
    <m/>
    <m/>
    <x v="0"/>
    <n v="1"/>
    <m/>
    <m/>
    <x v="0"/>
    <x v="0"/>
    <m/>
    <m/>
    <m/>
    <x v="0"/>
    <m/>
    <m/>
    <m/>
    <m/>
    <m/>
    <m/>
    <x v="0"/>
    <m/>
    <m/>
    <m/>
    <m/>
    <m/>
    <m/>
    <m/>
    <m/>
    <m/>
    <m/>
    <m/>
    <m/>
    <x v="0"/>
    <m/>
    <m/>
    <m/>
    <m/>
    <m/>
    <m/>
    <m/>
    <m/>
    <m/>
    <m/>
    <m/>
    <m/>
    <m/>
    <n v="1"/>
    <m/>
    <m/>
    <m/>
    <x v="1"/>
    <m/>
    <n v="1"/>
    <m/>
    <n v="1"/>
    <m/>
    <m/>
    <m/>
    <m/>
    <m/>
    <m/>
    <m/>
    <m/>
    <m/>
    <m/>
    <m/>
    <m/>
    <n v="1"/>
    <m/>
  </r>
  <r>
    <x v="2418"/>
    <s v="Fatal Rappel Error _x000a_Colorado, Shelf Road"/>
    <x v="29"/>
    <s v="A 27-year-old man died after falling about 60 feet to the ground at the Bank sector of Shelf Road, near Cañon City. The climber had limited outdoor experience, and witnesses reported that he fell from the anchor atop a limestone sport climb after incorrectly threading or clipping his rappel device to descend._x000a_– The Editors"/>
    <n v="6"/>
    <m/>
    <m/>
    <m/>
    <n v="1"/>
    <m/>
    <m/>
    <m/>
    <m/>
    <n v="1"/>
    <m/>
    <m/>
    <m/>
    <x v="1"/>
    <m/>
    <m/>
    <x v="1"/>
    <x v="0"/>
    <x v="0"/>
    <x v="1"/>
    <x v="1"/>
    <x v="0"/>
    <m/>
    <m/>
    <x v="0"/>
    <m/>
    <m/>
    <m/>
    <x v="0"/>
    <x v="0"/>
    <m/>
    <m/>
    <m/>
    <x v="0"/>
    <m/>
    <m/>
    <m/>
    <m/>
    <m/>
    <m/>
    <x v="0"/>
    <m/>
    <m/>
    <m/>
    <m/>
    <m/>
    <m/>
    <m/>
    <m/>
    <m/>
    <m/>
    <m/>
    <m/>
    <x v="0"/>
    <m/>
    <m/>
    <m/>
    <m/>
    <m/>
    <m/>
    <m/>
    <m/>
    <m/>
    <m/>
    <m/>
    <m/>
    <m/>
    <m/>
    <m/>
    <m/>
    <m/>
    <x v="1"/>
    <m/>
    <m/>
    <m/>
    <n v="1"/>
    <m/>
    <m/>
    <m/>
    <m/>
    <m/>
    <m/>
    <m/>
    <m/>
    <m/>
    <m/>
    <m/>
    <m/>
    <m/>
    <m/>
  </r>
  <r>
    <x v="2419"/>
    <s v="Ground Fall – Protection Pulled Out _x000a_Colorado, Eldorado Canyon, Rincon Wall"/>
    <x v="29"/>
    <s v="On March 27, Japhy Dhungana (32), Eric Whewell, and Rainbow Weinstock were climbing at the Rincon Wall, projecting single-pitch trad-climbing routes. All three are very experienced climbers; each is an AMGA-certified rock guide. Each person had a separate project he was working in “headpoint” style. It was Japhy’s second day attempting the Evictor (5.12d R), and he had practiced his gear placements and climbing beta, including successfully top-roping the route while “mock-placing” gear along the way. After five attempts that day, three of which were successful sends on top-rope, Japhy began a lead attempt late in the day, around 4 p.m._x000a_Japhy started up the route with just the right gear on his harness. The lower one-third of this climb is considered the “safety crux,” with sparse gear placements over challenging climbing, and this section was dispatched without trouble. At the halfway mark, there is one horizontal crack with a decent rest. At this horizontal crack, Japhy placed number 0.75 and 0.5 Black Diamond Ultralight Camalots adjacent to each other, equalized by a single quickdraw clipped to both of the cams. This horizontal crack offered the best protection on the whole route, and the two cams nested together created a “mini-anchor” that would help protect the upper climb._x000a_Above this horizontal crack, the “redpoint crux” is a long sequence of sparsely protected 5.12 moves. In a shallow crack, Japhy placed a 0.4 Ultralight Camalot and a 0.75 Ultralight Camalot. Both placements were good, but due to the shallowness and shape of the crack, they were not very deep and the stems could not be oriented toward the direction of load (i.e., they were pointing outward from the vertical crack). Japhy climbed past the crux moves and reached for the finishing jug, where a bomber nut could be placed. At this point, he was about 10 feet above the last piece of protection (the 0.75 Camalot). He could not control the final jug and slipped off, expecting to take a 25- to 30-foot fall. Instead, he landed on the ground next to his belayer after a 70-foot ground fall. Four pieces of gear had ripped from their placements, and the belayer never felt the rope come under tension._x000a_Although Japhy suffered significant injuries (fractured pelvis, fractured sacrum, fractured lumbar spine, concussion, and significant internal bleeding), he was soon able to return to climbing and working as a guide. His helmet likely protected him from a more serious head injury. He is grateful to all of the rescue personnel and is glad to be able to continue climbing with more humility and experience._x000a_ANALYSIS_x000a_Upon significant reflection, it seems highly likely that the upper pieces pulled out after rotating in their shallow placements due to the strong downward force of a leader fall applied to the stiff stems of the cams. Japhy knew these the upper pieces were not 100 percent, which is why he had doubled up the pieces just below._x000a_The real surprise in this incident is the failure of the two pieces of protection in the horizontal crack. These were in a deep crack in good rock. They were placed next to each other, well seated, and within a good camming range. They were so close to each other that they could be clipped with a single quickdraw. Yet both cams ripped—the rope did not come unclipped from the rope-end carabiner. Although this is speculation, it seems likely that the high force of the fall may have caused one of the two nested cams to knock the other one out of position, much like a bowling ball hitting pins. It is worth wondering: Would placing just one of these cams have been safer? It’s also possible that the smooth rock inside this climb’s cracks may have affected the cams’ holding power._x000a_Another speculative possibility is that Ultralight Camalots, with their narrower cam lobes and slightly stiffer plastic housing, may not have been the right choice for this route. A camming unit with a more flexible stem, especially in the upper two placements, might have been less likely to pull out. A lesson here is that having a range of protection options, and not just relying on one style of cam, could help protect complex routes such as this, where precise gear beta is essential._x000a_Finally, headpoint-style climbs like this are dangerous, and large lead falls on traditional gear can have unpredictable results. A more fastidious selection of camming devices appropriate to the route, not attempting to lead the route after a full day of climbing, and perhaps testing the critical gear placements before a lead attempt would all be good strategies for climbs like this. (Source: Japhy Dhungana.)_x000a_Japhy told his story in person in Episode 24 of the Sharp End Podcast:"/>
    <n v="7"/>
    <m/>
    <m/>
    <m/>
    <m/>
    <n v="1"/>
    <m/>
    <m/>
    <m/>
    <m/>
    <m/>
    <n v="1"/>
    <m/>
    <x v="0"/>
    <n v="1"/>
    <m/>
    <x v="0"/>
    <x v="1"/>
    <x v="0"/>
    <x v="0"/>
    <x v="0"/>
    <x v="0"/>
    <m/>
    <m/>
    <x v="0"/>
    <m/>
    <m/>
    <m/>
    <x v="0"/>
    <x v="0"/>
    <m/>
    <m/>
    <m/>
    <x v="0"/>
    <m/>
    <m/>
    <m/>
    <m/>
    <m/>
    <m/>
    <x v="0"/>
    <m/>
    <m/>
    <m/>
    <m/>
    <m/>
    <m/>
    <m/>
    <m/>
    <m/>
    <m/>
    <m/>
    <m/>
    <x v="0"/>
    <m/>
    <n v="1"/>
    <m/>
    <m/>
    <m/>
    <m/>
    <m/>
    <m/>
    <m/>
    <m/>
    <m/>
    <m/>
    <m/>
    <m/>
    <m/>
    <m/>
    <m/>
    <x v="0"/>
    <m/>
    <m/>
    <m/>
    <m/>
    <m/>
    <m/>
    <m/>
    <m/>
    <n v="1"/>
    <m/>
    <m/>
    <m/>
    <m/>
    <m/>
    <m/>
    <m/>
    <m/>
    <m/>
  </r>
  <r>
    <x v="2420"/>
    <s v="Ground Fall – Protection Pulled Out _x000a_Colorado, Eldorado Canyon, West Ridge"/>
    <x v="29"/>
    <s v="In January a climber hit the ground when a key protection piece pulled out of Foxtrot (5.11d) on the West Ridge after a fall. The climber, who was not wearing a helmet, had a head laceration. A similar accident occurred the previous year on the same climb._x000a_– The Editors_x000a__x000a_"/>
    <n v="4"/>
    <m/>
    <m/>
    <m/>
    <m/>
    <m/>
    <m/>
    <m/>
    <m/>
    <m/>
    <m/>
    <m/>
    <m/>
    <x v="0"/>
    <m/>
    <m/>
    <x v="1"/>
    <x v="1"/>
    <x v="0"/>
    <x v="0"/>
    <x v="0"/>
    <x v="0"/>
    <m/>
    <m/>
    <x v="0"/>
    <m/>
    <m/>
    <m/>
    <x v="0"/>
    <x v="0"/>
    <m/>
    <m/>
    <m/>
    <x v="0"/>
    <m/>
    <m/>
    <m/>
    <m/>
    <m/>
    <m/>
    <x v="0"/>
    <m/>
    <m/>
    <m/>
    <m/>
    <m/>
    <m/>
    <m/>
    <m/>
    <m/>
    <m/>
    <m/>
    <m/>
    <x v="0"/>
    <n v="1"/>
    <m/>
    <m/>
    <m/>
    <m/>
    <m/>
    <m/>
    <m/>
    <m/>
    <m/>
    <m/>
    <m/>
    <m/>
    <m/>
    <m/>
    <m/>
    <m/>
    <x v="0"/>
    <m/>
    <m/>
    <m/>
    <m/>
    <m/>
    <m/>
    <n v="1"/>
    <m/>
    <m/>
    <m/>
    <m/>
    <m/>
    <m/>
    <m/>
    <m/>
    <m/>
    <m/>
    <m/>
  </r>
  <r>
    <x v="2421"/>
    <s v="Leader Fall – Inexperience, Inadequate Belay _x000a_California, Santa Monica Mountains, Echo Cliff"/>
    <x v="29"/>
    <s v="On December 3, my climbing partners Dave and Sam and a newly introduced third partner, Johnny, met up at Echo Cliffs and hiked to the crag called Easy Street. We split into teams of two, setting up ropes alongside each other. Dave and I began on Charlie Hustle (5.10a), while Sam and Johnny climbed Casey at the Bat (5.10b). Dave, a much stronger and more experienced climber than me, led our pitch. We were in direct sun and were all quickly drenched in sweat._x000a_I successfully top-roped the route, feeling good and strong, and we decided to switch routes with Johnny and Sam. “You should lead this one, Sarah. I think you’d really like it,” Sam told me as we transitioned. I hesitated, but my ego cushioned my nerves and I agreed to lead. Though I had been introduced to climbing as a child, I had just started to get serious about climbing four months prior to this trip. I had led a number of sport routes but had never taken a lead fall._x000a_As I began the route, clipping the first three bolts, I began to feel more confident. At the third bolt, on a roof, I moved right using a ledge below. I took my time to feel for the best holds and calculate my moves over the roof. Dave had given me some slack, and I noticed that there was too much out, considering the ledge below. I felt inclined to voice this concern, but at that moment someone passed by and caught Dave’s attention. Instead of interjecting for the sake of my safety and success, I decided to make the move. I reached with my left hand onto a positive but greasy hold, and as my weight transferred onto it I fell. The slack in the rope from the traverse and excess down at the belay resulted in a fall of 10 to 12 feet, past the ledge and onto an outwardly curved rock just below. My right foot took the complete force of the fall._x000a_With the help of my partners, who piggybacked me much of the way, we made it back to the parking lot. The next day, I was diagnosed with a fractured right talus that required surgery, leaving me with a five-inch incision, two screws, and one plate to stabilize the fractured pieces of my ankle._x000a_ANALYSIS_x000a_As a novice leader, I was naive when it came to observing fall lines, the risks involved in roofs and ledges, and the effects of the warmer weather. I was also insecure when it came to voicing my concerns to my belay partner when it was crucial to do so. Plus, my belayer was distracted during a crucial part of my climb. The belayer should always be “with me,” with eyes focused on my climb and assessing risk from his/her viewpoint. In addition, none of us had a first-aid kit. A helpful climber offered me some anti-inflammatory medicine before we hiked out, but having NSAIDs of our own and splinting supplies would have been helpful. (Source: Sarah Trudeau.)_x000a_Editor’s note: Falling is a part of sport climbing and is a learned skill. Though it might not have prevented this injury, practicing short leader falls in a safe environment (such as a gym), with an experienced mentor, can help novice climbers learn to take relaxed falls with feet and legs prepared to absorb impacts."/>
    <n v="7"/>
    <m/>
    <m/>
    <m/>
    <m/>
    <m/>
    <m/>
    <m/>
    <m/>
    <n v="1"/>
    <m/>
    <m/>
    <m/>
    <x v="0"/>
    <n v="1"/>
    <m/>
    <x v="1"/>
    <x v="1"/>
    <x v="0"/>
    <x v="1"/>
    <x v="1"/>
    <x v="0"/>
    <m/>
    <m/>
    <x v="0"/>
    <m/>
    <m/>
    <m/>
    <x v="0"/>
    <x v="0"/>
    <m/>
    <m/>
    <m/>
    <x v="0"/>
    <m/>
    <m/>
    <m/>
    <m/>
    <m/>
    <m/>
    <x v="0"/>
    <m/>
    <m/>
    <m/>
    <m/>
    <m/>
    <m/>
    <m/>
    <m/>
    <m/>
    <m/>
    <m/>
    <m/>
    <x v="0"/>
    <m/>
    <m/>
    <m/>
    <m/>
    <m/>
    <m/>
    <n v="1"/>
    <m/>
    <m/>
    <n v="1"/>
    <m/>
    <m/>
    <m/>
    <m/>
    <m/>
    <m/>
    <m/>
    <x v="1"/>
    <m/>
    <m/>
    <n v="1"/>
    <m/>
    <m/>
    <m/>
    <m/>
    <m/>
    <m/>
    <m/>
    <m/>
    <m/>
    <m/>
    <m/>
    <m/>
    <m/>
    <m/>
    <n v="1"/>
  </r>
  <r>
    <x v="2422"/>
    <s v="Ledge Fall – Off-Route, Inadequate Protection _x000a_Colorado, Estes Park Area, The Crags, Sharksfin"/>
    <x v="29"/>
    <s v="On August 20, Anders Fridberg and I (both very experienced) were climbing Blood in the Water, a three-pitch route on the north face of Sharksfin, south of Estes Park. Little did we realize the route’s name would have some additional significance that day._x000a_Anders led the second, crux pitch, which is gear-protected and 5.10+. The pitch is divided into two sections by a broad ledge. Above the ledge, the correct path is to clip a bolt and then ascend a stemming corner immediately above it. This corner looks hard to protect from below, but numerous gear placements soon appear._x000a_Instead, after clipping the bolt, Anders traversed straight right on the ledge for about ten feet. He then started climbing what he thought was the correct line. He placed a number 3 Camalot about seven feet above the ledge, climbed an unknown distance past this piece, and then fell onto the ledge. Why and how far he fell is unknown, because Anders can’t remember the fall. I could not see him from below._x000a_Anders was unconscious for approximately one minute. Fortunately, he regained consciousness and was responsive. This helped greatly, as he was able to maneuver himself to the edge of the ledge so I could lower him to the belay atop the first pitch, and from there, pull the rope, rethread it, and lower him to the ground. It is also fortunate that Anders is a big, tough Swede because his injuries were horrific: a compound dislocation of his ankle, in which his lower leg bones broke through the skin._x000a_Fortune smiled on the unfortunate yet again because we had cell phone service. We were just outside Rocky Mountain National Park, and the first responders to arrive were from the Park Service, about 2.5 hours after our call. Soon thereafter, volunteers from Rocky Mountain Rescue Group and Larimer County Search and Rescue reached us. A helicopter rescue was needed to evacuate Anders. (This crag is about an hour from the parking area on unimproved climbers’ trails and steep talus.) An Army Blackhawk was flown in from Eagle, Colorado, and about 6.5 hours after our call for help, Anders was flown to a waiting ambulance in Estes Park._x000a_ANALYSIS_x000a_With approximately 80 feet of rope out, there was too much stretch in the rope and too little protection, given the looming ledge below. I felt minimal force from the fall at the belay. Would a higher piece have prevented this accident, and if so, how much higher? Could a higher piece even have been placed? All good questions that Anders cannot answer. [Editor’s note: The only guidebook to this area was published before this route was established. The route is on Mountain Project, but the description of the climbing above the ledge is vague.] We were fortunate to have a phone to call for help. In remote areas, where cell service might not be available, carrying a Spot or similar device should be considered. (Source: David Turner.)_x000a__x000a_"/>
    <n v="8"/>
    <m/>
    <m/>
    <m/>
    <m/>
    <m/>
    <m/>
    <m/>
    <m/>
    <m/>
    <m/>
    <n v="1"/>
    <m/>
    <x v="0"/>
    <n v="1"/>
    <m/>
    <x v="0"/>
    <x v="1"/>
    <x v="0"/>
    <x v="0"/>
    <x v="0"/>
    <x v="0"/>
    <m/>
    <m/>
    <x v="0"/>
    <m/>
    <m/>
    <m/>
    <x v="0"/>
    <x v="0"/>
    <m/>
    <m/>
    <m/>
    <x v="0"/>
    <m/>
    <m/>
    <m/>
    <m/>
    <m/>
    <m/>
    <x v="0"/>
    <m/>
    <m/>
    <m/>
    <m/>
    <m/>
    <m/>
    <m/>
    <m/>
    <n v="1"/>
    <m/>
    <m/>
    <m/>
    <x v="0"/>
    <m/>
    <m/>
    <m/>
    <m/>
    <n v="1"/>
    <m/>
    <m/>
    <m/>
    <m/>
    <m/>
    <m/>
    <m/>
    <m/>
    <m/>
    <m/>
    <m/>
    <m/>
    <x v="0"/>
    <m/>
    <m/>
    <m/>
    <m/>
    <m/>
    <m/>
    <m/>
    <m/>
    <m/>
    <m/>
    <m/>
    <m/>
    <m/>
    <n v="1"/>
    <m/>
    <m/>
    <m/>
    <m/>
  </r>
  <r>
    <x v="2423"/>
    <s v="Lowering Error – Belayer Pulled Into Rock, No Helmet _x000a_Colorado, Boulder Canyon, Cascade Crag"/>
    <x v="29"/>
    <s v="On September 13 a belayer began lowering a climber from a sport route with an ATC Guide device. The climber outweighed the belayer by roughly 50 percent. The belayer, standing on unstable rocky ground about six to eight feet away from the wall, was pulled off balance during the lower. She spun to the left and fell toward the rock face, hitting her head and left side. However, the belayer was able to hold onto the brake strand, keeping the climber from falling very far. Another climber quickly came to assist and finished lowering the climber, using the belayer’s device. The belayer, whose injuries included a head laceration and cracked ribs, was evacuated to the nearby road._x000a_ANALYSIS_x000a_The belayer was located too far from the wall on unstable terrain and wasn’t anchored (to a tree, a ground anchor, or other solid anchor), a useful practice when the climber significantly outweighs the belayer. This incident is also a good reminder of the importance of wearing a helmet (and good shoes) while belaying single-pitch climbs from the ground. To the belayer’s credit, she managed to maintain her grip on the brake strand despite the impact and her injuries. (Source: Anonymous report from the climber.)_x000a__x000a_"/>
    <n v="6"/>
    <m/>
    <m/>
    <m/>
    <m/>
    <m/>
    <m/>
    <m/>
    <m/>
    <m/>
    <m/>
    <m/>
    <m/>
    <x v="0"/>
    <n v="1"/>
    <m/>
    <x v="1"/>
    <x v="0"/>
    <x v="0"/>
    <x v="0"/>
    <x v="0"/>
    <x v="0"/>
    <m/>
    <m/>
    <x v="0"/>
    <m/>
    <m/>
    <m/>
    <x v="0"/>
    <x v="0"/>
    <m/>
    <m/>
    <m/>
    <x v="0"/>
    <m/>
    <m/>
    <m/>
    <m/>
    <m/>
    <m/>
    <x v="0"/>
    <m/>
    <m/>
    <m/>
    <m/>
    <m/>
    <m/>
    <m/>
    <m/>
    <m/>
    <m/>
    <m/>
    <m/>
    <x v="0"/>
    <n v="1"/>
    <m/>
    <m/>
    <m/>
    <m/>
    <m/>
    <m/>
    <m/>
    <m/>
    <m/>
    <m/>
    <m/>
    <m/>
    <m/>
    <m/>
    <m/>
    <m/>
    <x v="1"/>
    <m/>
    <m/>
    <m/>
    <m/>
    <n v="1"/>
    <m/>
    <m/>
    <m/>
    <m/>
    <m/>
    <m/>
    <m/>
    <m/>
    <m/>
    <n v="1"/>
    <m/>
    <m/>
    <m/>
  </r>
  <r>
    <x v="2424"/>
    <s v="Lowering Error – Rope Too Short _x000a_Colorado, South Platte Region, Devils Head"/>
    <x v="29"/>
    <s v="This accident occurred after a climber completed a long route (Sex Face, 5.12a) during which he linked two pitches from the ground. While descending from the top of the second pitch, the climber was lowered off the end of the rope, resulting in a ground fall of approximately 25 feet. The climber landed on his back on uneven rocks, resulting in significant injuries necessitating helicopter evacuation, hospitalization, and surgery. Injuries included abrasions, lacerations, fracture, spinal injury, internal injuries, hemopneumothorax, and subsequent pulmonary edema._x000a_ANALYSIS_x000a_As is often the case, a series of “small” errors overlapped to cause a large accident._x000a_Rope too short. The climber was told by multiple people that the two pitches of this climb could be linked and lowered using a 70-meter rope. The climber’s rope originally had been 80 meters long but had been cut down. The climber believed his rope was still more than 70 meters long, but was incorrect. It was later measured at just over 55 meters._x000a_Belay system not closed. The climber had tied a stopper knot in the end of the rope at the beginning of the day. However, while seconding the route just prior to the one where the accident occurred, the belayer untied the stopper knot in order to tie in to her harness. After completing that route, she pulled the rope and the stopper knot was not replaced. Neither party caught the error._x000a_It also may have been a factor that the belayer climbed primarily indoors and was not in the habit of placing stopper knots or otherwise closing the system. As a climber, checking the stopper knot should be part of your pre-climb ritual, just as you would check your knot and make sure you’re on belay. Use this habit indoors to ingrain it into your practice._x000a_Belayer failed to keep track of the end of the rope, thus allowing it to pass through the belay device. Focus primarily on the end of the rope while lowering rather than the climber. Lower slowly. Tie the rope to the rope bag, which would provide an auditory and visual clue the rope end is near._x000a_Distraction. During the lower-off, another person was talking to the climber and belayer. It’s possible this small distraction contributed to the belayer and climber failing to notice the inadequate rope remaining._x000a_Situational awareness. Racking more than 20 quickdraws and linking two pitches should have been red flags for the climber and belayer, reminding them that this long route would require extra care while lowering. (Source: Anonymous report from the climber.)"/>
    <n v="8"/>
    <m/>
    <m/>
    <m/>
    <m/>
    <m/>
    <m/>
    <m/>
    <m/>
    <m/>
    <m/>
    <m/>
    <m/>
    <x v="0"/>
    <n v="1"/>
    <m/>
    <x v="1"/>
    <x v="0"/>
    <x v="0"/>
    <x v="1"/>
    <x v="1"/>
    <x v="0"/>
    <m/>
    <m/>
    <x v="0"/>
    <m/>
    <m/>
    <m/>
    <x v="0"/>
    <x v="0"/>
    <m/>
    <m/>
    <m/>
    <x v="0"/>
    <m/>
    <m/>
    <m/>
    <m/>
    <m/>
    <m/>
    <x v="0"/>
    <m/>
    <m/>
    <m/>
    <m/>
    <m/>
    <m/>
    <m/>
    <m/>
    <m/>
    <m/>
    <m/>
    <m/>
    <x v="0"/>
    <m/>
    <m/>
    <m/>
    <m/>
    <m/>
    <m/>
    <n v="1"/>
    <m/>
    <m/>
    <n v="1"/>
    <m/>
    <m/>
    <m/>
    <n v="1"/>
    <m/>
    <m/>
    <m/>
    <x v="1"/>
    <m/>
    <m/>
    <m/>
    <m/>
    <n v="1"/>
    <m/>
    <m/>
    <m/>
    <m/>
    <m/>
    <m/>
    <m/>
    <m/>
    <m/>
    <m/>
    <m/>
    <m/>
    <m/>
  </r>
  <r>
    <x v="2425"/>
    <s v="Rappel Error – Anchor Failure, Inadequate Communication and Teamwork _x000a_California, High Sierra, Palisades, Starlight Peak"/>
    <x v="29"/>
    <s v="On August 6, a party of two was descending from Starlight Peak (14,200 feet) after climbing the Starlight Buttress route. Both climbers were experienced but unfamiliar with this particular area. They had planned to descend the northwest ridge to the Underhill Couloir between Starlight and Thunderbolt Peaks and then to the glacier._x000a_While descending, the party deviated from their planned route. Climber 1 (male, 66) believed he had located a gully that could be scrambled down after an initial steep section, and requested that Climber 2 (female, 45) set up a rappel to start down this gully. As Climber 1 rappelled into the gully, Climber 2 continued to assess the proposed route and concluded that leaving the ridge was a major mistake. She yelled to Climber 1 to stop and return, but he did not hear or respond. Climber 2 then rappelled down to Climber 1 and an argument occurred, with Climber 2 attempting to persuade Climber 1 to prusik back up the rope and continue down the ridge, while Climber 1 adamantly refused to consider this option. The party then pulled the rope, committing to the unknown descent._x000a_The climbers completed several rappels down the gully before falling rock and difficulty constructing anchors caused them to leave the gully and begin rappelling diagonally across the neighboring face, leaving gear and natural (sling) anchors. Although they were unaware of it, the climbers were rappelling just right of the climb known as “the X.” The Secor guidebook to the Sierra says, “This is probably the most dangerous route in the Palisades,” because of loose rock._x000a_Sometime in late afternoon, Climber 2 set a rappel anchor on the face, slinging a horn with webbing, and began rappelling. When Climber 2 was about 30 to 40 feet down the rappel, the anchor failed and both climbers fell, coming to a stop when the rope snagged on an unknown feature. Climber 1 was killed in the fall. Climber 2, who was not seriously injured, was crouched on a small ledge, tangled in the rope, with Climber 1 hanging below. Climber 2 managed to access an emergency locator beacon in her pack and activated it at this time._x000a_Climber 2 had minimal gear available, as the majority was with her partner. She was unable to anchor herself and initially unwilling to move, due to the risk of being dragged off the ledge by the weight of Climber 1. After assessing the situation, she decided her position was too unstable to spend the night there without slipping and potentially dislodging the rope. She determined there were two load-bearing lengths keeping the rope tight: one tangled around her leg, pulling upward behind her to the unknown snag, and the other going downward from her jammed rappel device to Climber 1 hanging below. The strategy she implemented was to cut a long cord in two and use the two halves to attach a prusik knot to each of the load-bearing lengths of rope, connecting them loosely with a sling. She then carefully slid the prusik knot on the lower rope downward until she could transfer Climber 1’s weight onto the prusik tied to the snagged rope. She was then able to remove herself from the weighted system, remove the jammed rappel device from the rope, and untangle herself from the remaining strands of rope._x000a_Climber 2 climbed up to a larger ledge, about 20 feet above, where she tied herself to a boulder and remained through the night. Early the following morning (August 7), Climber 2 used the strobe on her emergency locator beacon to signal a guide and clients when they awoke at their nearby camp, and this party made their way across the glacier to where they could communicate. The guide called 911._x000a_Helicopters from Sequoia and Kings Canyon National Parks and California Highway Patrol located Climber 2 but were unable to rescue her that afternoon. Inyo County Search and Rescue determined the area was too dangerous to access by climbing or rappel and requested assistance from Yosemite Search and Rescue. A YOSAR team arrived that evening by helicopter and rescued Climber 2 via a long line, after she’d spent 26 hours on the ledge. The YOSAR helicopter returned on August 8 to retrieve the body of Climber 1._x000a_ANALYSIS_x000a_The immediate cause of this accident was that the final anchor set by Climber 2 failed. The difficulty of finding anchors, the lateness of the day, and the shortage of gear available for the descent led the party to rely on a natural anchor on unknown terrain, without a backup. Although it appeared solid and was tested before starting the rappel, it is likely the horn was not solidly attached to the rock. It is also possible the failure was due to other reasons, such as incorrectly tied webbing._x000a_While the anchor failure was the immediate cause, the disagreement and decision to leave the standard route precipitated the event. Both parties should have assessed and discussed the proposed deviation from the standard descent before either climber began rappelling. (Source: Anonymous report from Climber 2.)  "/>
    <n v="11"/>
    <m/>
    <m/>
    <m/>
    <m/>
    <m/>
    <n v="1"/>
    <n v="1"/>
    <m/>
    <n v="1"/>
    <m/>
    <m/>
    <m/>
    <x v="1"/>
    <m/>
    <n v="1"/>
    <x v="1"/>
    <x v="0"/>
    <x v="0"/>
    <x v="0"/>
    <x v="0"/>
    <x v="0"/>
    <m/>
    <m/>
    <x v="0"/>
    <m/>
    <m/>
    <m/>
    <x v="0"/>
    <x v="1"/>
    <m/>
    <m/>
    <m/>
    <x v="0"/>
    <m/>
    <m/>
    <m/>
    <m/>
    <m/>
    <m/>
    <x v="0"/>
    <m/>
    <m/>
    <m/>
    <m/>
    <m/>
    <m/>
    <m/>
    <m/>
    <m/>
    <m/>
    <m/>
    <m/>
    <x v="0"/>
    <m/>
    <n v="1"/>
    <m/>
    <m/>
    <m/>
    <m/>
    <m/>
    <m/>
    <m/>
    <m/>
    <m/>
    <m/>
    <m/>
    <m/>
    <m/>
    <m/>
    <m/>
    <x v="1"/>
    <n v="1"/>
    <m/>
    <m/>
    <n v="1"/>
    <m/>
    <n v="1"/>
    <m/>
    <m/>
    <m/>
    <m/>
    <m/>
    <m/>
    <m/>
    <n v="1"/>
    <m/>
    <m/>
    <m/>
    <m/>
  </r>
  <r>
    <x v="2426"/>
    <s v="Rappel Error – Rappelled Off End of Rope in Storm _x000a_California, Yosemite National Park, Matthes Crest"/>
    <x v="29"/>
    <s v="My climbing partner and I were attempting to climb Tenaya Peak, Matthes Crest, and Cathedral Peak—three long but moderate routes in the Tuolumne Meadows area—in a day. Because of the sheer amount of climbing and distance we would need to travel, we packed light, opting not to carry any warm or waterproof layers._x000a_We left our car at 6 a.m. and summited Tenaya at roughly 9:30 a.m., then hiked 3.5 miles over to Matthes Crest and began climbing around noon. About 2 p.m. we noticed what looked like thunderstorms far in the distance, but the clouds seemed to be moving away from us, so we continued. At 3 p.m., as we were nearing the south summit, we noticed clouds forming directly above us, so decided to bail and began searching for a descent. We found a gully on the west side, just before the south summit, that had slings around various trees in it. We scrambled down around 30 feet to the first tree anchor and began flaking our 60-meter rope._x000a_Almost immediately, it began hailing and a lighting storm started directly on top of us. In such an exposed position, we were shaken and began rushing. Rather than properly flaking the rope out and finding the midpoint (our rope did not have a middle marker), I tied knots in both ends and sent my partner down the rappel immediately, figuring we needed to get below the top. Before reaching the next rappel tree (only about 40 feet below), he had to stop and untangle the rope and reposition the rope ends, which took some time._x000a_Eventually, he made it to the next tree anchor and I quickly descended to join him. Dime-size hail was falling, and lightning was all around us. In my haste, I didn’t move the rappel lines out of the constricted gully we were rappelling and onto the face. When we went to pull the rope, it became stuck. Luckily, I also had brought a 65-meter static tag line. So, while my partner continued to try to free the stuck rope, I began uncoiling the thin tag line. It almost immediately tangled. Again, opting for speed over thoroughness, I eyeballed what I thought was the midpoint and tossed the ends down. In my haste, I only tied a stopper knot in one end._x000a_As I began to rappel, I had to stop multiple times to pull the loose ends of the rope out of the waterfall-filled gully. After about 25 meters, I reached the base of the vertical wall and was standing on a 45-degree slab. Feeling confident that I had made it down to scrambling terrain, I began scouting for a good stance to go off rappel. As I descended a few more feet, the unknotted end of the rope slipped through my ATC and my autoblock and I began tumbling. I rolled 50 feet down a tiered rock slab before finally coming to a stop._x000a_Miraculously, I survived relatively unscathed. My helmet was dented, and I had large gashes in my left knee and right arm, but no concussion, broken bones, or other serious injuries. Also, I had not pulled the tag line down with me when I fell, so my partner was able to reset the rappel (properly this time) and rappel down to me._x000a_We had no cell phone service, no warm or dry gear, and were about six miles from the closest trailhead. We had a bivy sack with us, but decided it would be better to keep moving rather than wait out the storm. Leaving the ropes behind, we started hiking. Six hours later, at 9:30 p.m., we reached the trailhead and someone offered us a ride back to our car at Tenaya Lake, from which we drove to the closest ER._x000a_ANALYSIS_x000a_I am acutely aware that rappelling accidents typically don’t end this well. One conclusion you might take away from this account is that people should recommit to perfect rappelling practices: Always tie stopper knots, always make sure the midpoint of the rope is at the anchor, always use a backup, etc. I agree wholehearted with these practices, but in a crisis even well-trained people are prone to making mistakes. The real lessons for me are how to avoid a crisis situation in the first place._x000a_To that end, I think there are several takeaways. First, we were in the high-country, far from any road, and it was utterly irresponsible not to have more warm clothing and raincoats. While the lightning was dangerous, I believe it was the cold and wet that ultimately caused me to take shortcuts while rappelling._x000a_Second, we should have begun descending the moment we saw signs of storms in the distance. A desire not to leave gear was part of the issue, and our desire to finish the trifecta of climbs we had started also probably led us to make a bad decision. The fear of lightning then led me to rush the rappel setups. Given all the tangles and the stuck rope, I don’t believe rushing this way saved us any time at all._x000a_Finally, and this is a minor point, a rope with a midpoint marker makes it a lot easier to set up a good rappel. (Source: Anonymous report from the climber, male, age 29.)"/>
    <n v="10"/>
    <m/>
    <m/>
    <m/>
    <m/>
    <m/>
    <m/>
    <m/>
    <m/>
    <m/>
    <m/>
    <m/>
    <m/>
    <x v="0"/>
    <n v="1"/>
    <m/>
    <x v="0"/>
    <x v="0"/>
    <x v="0"/>
    <x v="0"/>
    <x v="0"/>
    <x v="0"/>
    <m/>
    <m/>
    <x v="0"/>
    <m/>
    <m/>
    <m/>
    <x v="0"/>
    <x v="1"/>
    <m/>
    <m/>
    <m/>
    <x v="0"/>
    <m/>
    <m/>
    <m/>
    <m/>
    <m/>
    <m/>
    <x v="0"/>
    <m/>
    <m/>
    <m/>
    <m/>
    <m/>
    <n v="1"/>
    <m/>
    <m/>
    <m/>
    <n v="1"/>
    <m/>
    <m/>
    <x v="0"/>
    <m/>
    <m/>
    <m/>
    <m/>
    <m/>
    <m/>
    <m/>
    <m/>
    <m/>
    <m/>
    <m/>
    <m/>
    <m/>
    <n v="1"/>
    <m/>
    <m/>
    <m/>
    <x v="1"/>
    <m/>
    <m/>
    <m/>
    <n v="1"/>
    <m/>
    <m/>
    <m/>
    <m/>
    <m/>
    <m/>
    <m/>
    <m/>
    <m/>
    <m/>
    <m/>
    <m/>
    <m/>
    <m/>
  </r>
  <r>
    <x v="2427"/>
    <s v="Rockfall – Overcrowding, Inexperience, Anchor Failure _x000a_California, Yosemite National Park, Cathedral Peak"/>
    <x v="29"/>
    <s v="On Friday, August 25, five climbers left the Bay Area with the goal of climbing Cathedral Peak. The team consisted of two experienced climbers (Ben and Nate) and three with little to no experience outside of the gym (Megan, Erin, and Andrew). All climbers were in their mid-20s. Ben and Nate each had seven to ten years of climbing experience. Furthermore, they had gone to a self-rescue course together a year or so prior, and both had climbed Cathedral Peak numerous times._x000a_On Saturday, August 26, the group arrived at the base of Cathedral Peak around 11:30 a.m. The southeast buttress is a very popular 5.6 climb, and this day was extremely busy, with an estimated 30–40 people on the route and at the base, including approximately 10 parties on variations of the first two pitches alone._x000a_Due to the number of people on the “standard” start (route “A” in the popular Supertopo guidebook), the team decided to move right and start up what they believed to be route C. (During the investigation, it turned out they were closer to route B.) At around 12:45, they began climbing in two separate teams: Ben, Erin, and Megan, climbing with two ropes, and Nate and Andrew, climbing with one rope. Ben started leading on the left (staying fairly true to the “B route”), while Nate headed up a ways to the right. Both leaders soon got to the first ledge system, set up anchors, and began bringing up their partners._x000a_Ben started belaying Erin first, and once she was a ways up the pitch, he began bringing Megan up on the other rope. Nate had already brought Andrew up to the first belay ledge and was getting ready to begin leading pitch two._x000a_At about 1:15 p.m., Megan reached a point about 30 feet off of the ground, just as Erin was arriving at the belay ledge. After manteling onto the left side of the ledge, Erin put her foot on what appeared to be a solid rock and began to stand up. She felt the rock below her give way, and it fell toward Megan. Everyone who saw this began screaming, “ROCK! ROCK! ROCK!” to get Megan’s attention. Megan saw the microwave-size block coming at her and moved to the right to get out of the way, but during its fall the rock hit something and changed its trajectory, causing it to hit Megan directly on the head. The impact knocked Megan unconscious._x000a_As soon as the accident happened, Ben decided it was of the utmost importance to gain access to Megan and try to get her to the ground. The best course of action seemed to be to get Erin the rest of way to the belay, leave her attached to the anchor through his ATC Guide device, and fix the rest of her rope to the ground. This would allow him to rappel to Megan. Since his ATC was being used to keep Erin (and Megan) attached to the wall, he rappelled using a Munter hitch. Ben stated that he mis-tied the knot a number of times due to the frantic nature of the situation._x000a_Nate also prepared to rappel. Leaving Andrew attached to the anchor with a personal anchor system (PAS), Nate doubled over his 60-meter rope and began rappelling toward Megan using an extended ATC with a prusik autoblock. To reach her, Nate had to pendulum hard left. Neither he nor the rest of the team noticed that after swinging over to a different area of the wall, his rope no longer reached the ground, due to the sharp elevation change along the base of the cliff. This will be important later in the narrative._x000a_At the time of the accident, another team consisting of Patrick (male, 40s) and his partner had reached the base of the climb. After witnessing the event, Patrick asked his partner to belay him up to Megan. When he arrived at the scene, Patrick requested that Nate put in some gear for him. Nate placed a number 1 and number 2 Camalot, and Patrick clipped in to this temporary anchor with a PAS._x000a_Meanwhile, Jenny, an emergency room doctor who also had started up the climb, downclimbed to the ground so she could help. It was decided that the best way for Jenny to gain access to Megan was to tie in short on Patrick’s rope. He then belayed Jenny off his harness with an ATC. Upon arriving at Megan, Jenny told the other climbers there (Ben, Nate, and Patrick) that she would focus solely on patient care while they figured out the best way to get Megan to the ground. Jenny’s partner, Terry, had already begun running toward the road to initiate a rescue._x000a_With everyone on scene, the initial plan was to have Nate rappel with Megan using a “deadman rappel” (or rescue spider) on Nate’s rope. The team began transferring Megan to Nate, clipping her PAS to a point on Nate’s PAS, so Nate could rappel without having all of Megan’s weight on his harness. The team also created a chest harness out of a shoulder sling to help keep Megan upright. Once they had checked to make sure she was securely attached, Patrick cut the taut rope leading from Megan’s harness to Ben’s original anchor above, thus committing Megan to Nate._x000a_As Nate got ready, he suddenly realized that his rappel ropes did not reach the ground. Frustrated by this chain of events, the team realized they needed a new plan. Using a sling, Nate clipped himself directly into the two pieces he had placed for Patrick._x000a_Since Jenny was still belayed on Patrick’s ATC, the team’s new plan was for Patrick to lower Jenny to the ground with Megan attached to her. To do this, the team clipped Megan directly to Jenny’s harness using a Dyneema runner girth-hitched through Megan’s harness and attached to Jenny with two non-locking biners. In order to slowly transfer the load onto Jenny, Nate began rappelling a bit with Megan still attached to him._x000a_During this process (about a six-inch lower), the two-piece “anchor,” which previously had been unweighted, came under tension. The block where the anchor was built then shifted, and both cams pulled out. Fortunately, due to the interconnected nature of the scene, the anchor failure was not catastrophic. The whole team dropped about a foot, and then all five people were held by Nate’s rappel rope._x000a_After the drop, the team continued with the plan of lowering Jenny and Megan. Patrick climbed above the team and built a solid anchor with four cams. Once this was in place, Patrick redirected his rope through the new anchor and lowered the two women. Ben continued rappelling on his rope below Megan, supporting her during the lower. All told, the process of getting Megan to the ground after the rockfall took around 30 to 45 minutes._x000a_At this point, it was around 2 p.m. Terry, Jenny’s partner, had made contact with rangers in Tuolumne and initiated a rescue. A ground team and helicopter both were dispatched to the scene. At 3:17 pm, as the helicopter was doing a recon over the accident site, it was noticed that CPR on the patient was beginning. The ground team arrived on scene at approximately this time._x000a_At 3:53 pm, after regaining pulses in the patient, she was short-hauled to a nearby landing zone, where she was then loaded into the helicopter and flown to Crane Flat. She was transferred to a medical helicopter and flown to Modesto Memorial Hospital. Unfortunately, she passed away in the emergency room._x000a_ANALYSIS_x000a_While a climb like Cathedral Peak is not particularly difficult, move for move, it is every bit as serious as any other alpine rock climb. Loose rock abounds in the High Sierra, and it’s important to test holds and be aware of your surroundings and climbers above and below you at all times._x000a_While it’s hard to know if—or to what extent—crowding on the route contributed to this accident, crowds are a common and dangerous problem on trade routes like Cathedral Peak. In addition to increased rockfall hazard, people’s risk analysis, route choices, and the length of time on route can all be affected by having too many people in a small area. If there are too many people, consider another objective or waiting for another day._x000a_The leaders of the party had knowledge of self-rescue systems (which helped tremendously), but they also struggled a bit when it came time to execute them. The amount of chaos and adrenaline in a scenario like this is tremendous. Without knowledge and practice, it will be extremely difficult to get things done efficiently. (In this case, the most efficient way to lower the patient likely would have been for Ben to anchor Erin at the belay ledge, release the autoblocked belay device—with a backup—and lower Megan directly to the ground. But the two leaders in the group were focused on reaching their injured friend as quickly as possible._x000a_By acting hastily, the results can be catastrophic (such as the blown anchor) or simply add time and complexity to the rescue. Take a deep breath and analyze your surroundings. Ask yourself, “What is necessary? Who is necessary? What is our goal?” Remember: “Slow is smooth, smooth is fast.” (Source: Yosemite National Park Climbing Rangers.) "/>
    <n v="10"/>
    <m/>
    <m/>
    <m/>
    <n v="5"/>
    <m/>
    <m/>
    <m/>
    <m/>
    <n v="1"/>
    <m/>
    <m/>
    <m/>
    <x v="1"/>
    <m/>
    <m/>
    <x v="0"/>
    <x v="1"/>
    <x v="0"/>
    <x v="0"/>
    <x v="0"/>
    <x v="0"/>
    <m/>
    <n v="1"/>
    <x v="0"/>
    <m/>
    <m/>
    <m/>
    <x v="0"/>
    <x v="0"/>
    <m/>
    <m/>
    <m/>
    <x v="0"/>
    <m/>
    <m/>
    <m/>
    <m/>
    <m/>
    <m/>
    <x v="0"/>
    <m/>
    <m/>
    <m/>
    <m/>
    <m/>
    <m/>
    <m/>
    <m/>
    <m/>
    <m/>
    <m/>
    <n v="1"/>
    <x v="0"/>
    <m/>
    <m/>
    <m/>
    <m/>
    <m/>
    <m/>
    <n v="1"/>
    <m/>
    <m/>
    <m/>
    <n v="1"/>
    <m/>
    <m/>
    <m/>
    <m/>
    <m/>
    <m/>
    <x v="1"/>
    <n v="1"/>
    <m/>
    <m/>
    <m/>
    <m/>
    <m/>
    <m/>
    <m/>
    <m/>
    <m/>
    <m/>
    <m/>
    <m/>
    <n v="1"/>
    <m/>
    <m/>
    <m/>
    <m/>
  </r>
  <r>
    <x v="2428"/>
    <s v="Roped-Soloing Fall – Protection Pulled Out _x000a_California, Yosemite Valley, El Capitan"/>
    <x v="29"/>
    <s v="On the morning of December 2, I started up the first pitch of Zodiac (5.9 A3) on El Capitan. I was roped soloing and planning for three or four days on the wall. I had led this first pitch two other times._x000a_I climbed the pitch clean (no pitons, C3+) and was about 10 feet from the anchor, underneath a small roof, when the small offset nut I was weighting blew out. As I fell, two marginal placements beneath me also pulled out. The next piece was a well-placed 0.75-sized cam. Surprisingly, this piece sheared out of the parallel, non-flaring granite crack. Below this was a well-placed nut, which somehow came unclipped from the rope. And below this was another 0.75-size cam—the carabiner clipped to this cam broke, presumably due to a “nose hook.”_x000a_In all, six placements pulled out or otherwise failed, and I fell approximately 110 feet, stopping at eye level with the first bolt on the route. The aiders clipped to the ends of my daisies were touching the ground._x000a_Remarkably, I sustained only a small scratch on one ankle and was otherwise uninjured. The Silent Partner I was using as a self-belay device had broken in the locked position and was no longer functional. Returning later with a friend to clean the rest of my gear from the route, we discovered the piece that caught my fall was a medium-size DMM offset stopper, which had half of its cable blown through. Had this piece failed, the fall surely would have been fatal._x000a_ANALYSIS_x000a_I’ve done over 15 big-wall solos, including two roped solos of El Capitan. I bounce-test all my aid placements, even C1 placements in splitter cracks, just to be sure the piece does not shift out of its optimal placement. The first pitch of Zodiac gets very high traffic, which has led to an infamous amount of “polishing” in the crack. I certainly was not expecting a well-placed 0.75 to shear out of solid rock, put maybe the polish has reduced the rock friction so that a nut would have been more appropriate here._x000a_It had not rained at all recently, but it was early morning in winter. Although I did not notice the rock was wet, it’s possible there was dew or other moisture in the crack, exacerbating the polished rock issue. Again, passive protection would have probably held better at this placement. Perhaps it also would have helped to wait a little before starting and let any morning dew evaporate._x000a_Because I was roped soloing, I was not using quickdraws or extending placements; my rope was fixed to a ground anchor, and I fed slack through the “brake side” of my solo belay device. (There is no rope being pulled through protection in a lead roped-solo scenario.) It’s possible, though far from certain, that extending the “failed” pieces with quickdraws might have made the cam less likely to pull out, the nut less likely to come unclipped, and/or the carabiner less likely to break._x000a_The broken carabiner, an old-style Camp Photon, had a distinct notch between end of the nose of the carabiner and the “basket.” This notch was prone to snagging slings and other gear, and “nose hooking” significantly weakens a carabiner. Using a key-lock carabiner with a narrower angle to its basket would have helped keep the force of the fall along the spine of the carabiner. (Source: Parker Kempf.)"/>
    <n v="6"/>
    <m/>
    <m/>
    <m/>
    <m/>
    <m/>
    <m/>
    <m/>
    <m/>
    <m/>
    <m/>
    <m/>
    <m/>
    <x v="0"/>
    <m/>
    <n v="1"/>
    <x v="1"/>
    <x v="1"/>
    <x v="0"/>
    <x v="0"/>
    <x v="0"/>
    <x v="0"/>
    <n v="1"/>
    <m/>
    <x v="0"/>
    <n v="1"/>
    <m/>
    <m/>
    <x v="0"/>
    <x v="0"/>
    <m/>
    <m/>
    <m/>
    <x v="0"/>
    <m/>
    <m/>
    <m/>
    <m/>
    <m/>
    <m/>
    <x v="0"/>
    <m/>
    <m/>
    <m/>
    <m/>
    <m/>
    <m/>
    <m/>
    <m/>
    <m/>
    <m/>
    <m/>
    <m/>
    <x v="0"/>
    <m/>
    <m/>
    <m/>
    <m/>
    <m/>
    <m/>
    <m/>
    <m/>
    <m/>
    <m/>
    <m/>
    <m/>
    <m/>
    <m/>
    <m/>
    <m/>
    <m/>
    <x v="0"/>
    <m/>
    <m/>
    <m/>
    <m/>
    <m/>
    <m/>
    <m/>
    <m/>
    <m/>
    <m/>
    <m/>
    <m/>
    <m/>
    <m/>
    <m/>
    <m/>
    <m/>
    <n v="1"/>
  </r>
  <r>
    <x v="2429"/>
    <s v="FALL ON ROCK | Loose Rock Lake Clark National Park, Hidden Mountains "/>
    <x v="30"/>
    <s v="Four climbers set out to explore the little-known Hidden Mountains in Lake Clark National Park in June. Their goal was to make first ascents of peaks in this remote region by climbing rock routes in single-push style. The day of the accident, the climbers had split into two parties, opting to climb neighboring ridgelines on the same peak. With a two-day window of stable weather, they each planned to ascend approximately 1,500 feet of class 4 and 5 terrain to the summit. Both parties carried Garmin inReach devices, making satellite texts possible. _x000a_On the evening of June 23, Emmett Lyman, 40, was 150 feet from his belayer, leading a pitch of approximately 5.7, around 800 feet above the start of the route. At 8 p.m., his belayer, Sarah Keyes, heard sizable rockfall and an inaudible reaction from Emmett. Sarah felt the rope tighten, presumably arresting Emmett’s fall. She could not see Emmett but tried to initiate verbal communication and received no response. After approximately 10 minutes, Sarah contacted the other members of the party, Alissa Doherty and John Gassel, via inReach. Alissa and John were 300 to 400 feet above and to the left of the injured party and immediately began a traverse and descent in an attempt to reach him. Meanwhile, Sarah initiated the team’s emergency response plan by contacting Global Rescue and the expedition’s emergency contact. She tied off the brake strand of the belay rope to free her hands but did not move or attempt to transfer the loaded rope to the anchor, out of concern that moving Emmett might cause additional rockfall or injury. _x000a_While making their descent, Alissa and John established visual and verbal commu- nication with Emmett, who was unconscious but responsive to verbal stimulation.     Realizing they would be unable to reach him directly, they descended to the anchor where Sarah was belaying, reaching this point at approximately 1:45 a.m. _x000a_At this time, the climbers heard an HH-60 Pave Hawk helicopter responding to their distress call, piloted by rescuers from Elmendorf Air Force Base’s 210th Rescue Squadron. A thick fog obscured the peak, and the climbers were unable to establish visual contact with the helicopter. After an initial search, the helicopter dropped off three pararescue specialists at the climbers’ base camp and departed to refuel. _x000a_During this time, Alissa belayed John up the rock to reach Emmett. John built an anchor above the gear that had arrested Emmett’s fall and rappelled to him. He confirmed their assumption of head and neck trauma, covered Emmett with warm layers, and continued communicating with him while waiting for the helicopter to return. At the anchor below, Alissa and Sarah established visual and verbal communication with the pararescue team in base camp, and they relayed the climbers’ location to the pilots. After two stalled attempts to navigate in thick fog, the helicopter retrieved the pararescue team and started upward toward the injured climber. _x000a_Once in position, a pararescueman descended via hoist line, and John helped the rescuer reach the cliff. The line was attached to the injured climber’s harness. Due to the helicopter’s proximity to the cliff and Emmett’s suspended position, spine stabi- lization was not possible. Emmett was hoisted into the helicopter at approximately 5 a.m., and rescuers began immediate medical treatment. He was flown to a hospital in Anchorage and was in surgery by 6 a.m. _x000a_The injured climber survived the accident and evacuation, having sustained two fractured vertebrae, spinal cord injury, closed head injury with associated traumatic brain injury, and an open fracture of his right arm. Sarah, Alissa, and John descended via rappel and returned to base camp at approximately 10 a.m. on June 24. They flew out the next day. _x000a_ANALYSIS The injured climber had placed adequate gear (approximately 10 pieces in 150 feet), and his fall was arrested by the last piece he placed (a medium-sized nut). The fall distance was 20 to 30 feet. He was climbing within his technical ability and was wear- ing a helmet, which was lost when he received trauma to the head. _x000a_We believe that loose rock was responsible for the accident. Emmett likely weighted a loose or broken block, which in turn dislodged other rocks while also causing him to fall. A similar accident might be avoided by selecting objectives with high-quality rock or by retreating when loose rock is encountered. _x000a_This rescue was extremely well coordinated and executed. We were extraordi- narily fortunate to receive specialized helicopter assistance within 10 hours of the accident. This expediency was unusual, given our remote location, and should not be counted on in any circumstances. In our case, light winds and a brief clearing of the fog on the mountain, along with efficient decision-making within the Alaska Rescue Coordination Center (AKRCC), were critical to the speed of the operation. _x000a_We owe deep gratitude to the AKRCC and the pilots and pararescue specialists from the 210th, 211th, and 212th squadrons at Elmendorf Air Force Base. Staff Sergeant Adam Brister was nominated for the Airman’s Medal in recognition of his heroism during the rescue. (Source: Alissa Doherty.) "/>
    <n v="6"/>
    <m/>
    <m/>
    <m/>
    <m/>
    <m/>
    <n v="1"/>
    <m/>
    <m/>
    <m/>
    <m/>
    <m/>
    <m/>
    <x v="0"/>
    <n v="1"/>
    <m/>
    <x v="0"/>
    <x v="1"/>
    <x v="0"/>
    <x v="0"/>
    <x v="0"/>
    <x v="0"/>
    <m/>
    <m/>
    <x v="0"/>
    <m/>
    <m/>
    <m/>
    <x v="0"/>
    <x v="0"/>
    <m/>
    <m/>
    <m/>
    <x v="0"/>
    <m/>
    <m/>
    <m/>
    <m/>
    <m/>
    <m/>
    <x v="0"/>
    <m/>
    <m/>
    <m/>
    <m/>
    <m/>
    <m/>
    <m/>
    <m/>
    <m/>
    <m/>
    <m/>
    <m/>
    <x v="0"/>
    <m/>
    <m/>
    <m/>
    <m/>
    <m/>
    <m/>
    <m/>
    <m/>
    <m/>
    <m/>
    <n v="1"/>
    <n v="1"/>
    <m/>
    <m/>
    <m/>
    <m/>
    <m/>
    <x v="1"/>
    <m/>
    <m/>
    <m/>
    <m/>
    <m/>
    <m/>
    <m/>
    <m/>
    <m/>
    <m/>
    <m/>
    <n v="1"/>
    <m/>
    <m/>
    <m/>
    <m/>
    <m/>
    <m/>
  </r>
  <r>
    <x v="2430"/>
    <s v="LEADER FALL ON ICE Denali National Park, West Kahiltna Peak "/>
    <x v="30"/>
    <s v="At 9:42 a.m. on April 14, rangers were notified about an injured climber by a local air taxi service that had received a text from the climbing team’s Garmin inReach device. The team of three reported that one climber had broken his right leg while attempting a new route on the west face of West Kahiltna Peak, at approximately 9,600 feet. Subsequent text messages confirmed that the 34-year-old male patient had sustained an open lower leg fracture during a 10- to 15-meter fall on ice while leading the third roped pitch of the line. _x000a_Favorable conditions in the mountain range enabled a helicopter reconnaissance flight and full scene assessment prior to patient evacuation. Rangers located the patient and teammates on an exposed snow and ice slope directly beneath a vertical rock face. _x000a_At 1:47 p.m., the rescue team landed at a staging area at 8,000 feet on the Kahiltna Glacier, and the helicopter was configured for a short-haul extraction using a 200-foot line. One mountaineering ranger functioned as the short-haul rescuer while another served as safety officer from the landing zone with a full view of the operation. Due to the steepness of the terrain and the potential for rockfall, the ranger remained on the short-haul line while assessing and packaging the patient, in order to expedite an extraction if required. _x000a_At 2:22 p.m., the ranger and patient landed back at the staging site, where the patient assessment was completed prior to loading into the helicopter. The patient was trans- ported to Talkeetna in a full-body vacuum splint for both comfort and to stabilize the injury. The team landed in Talkeetna at 3:15 p.m., and the climber was transferred to ground ambulance for further treatment at a local hospital. (Source: Denali Mountaineering Rangers.) _x000a_ANALYSIS This was a highly skilled team pushing into uncharted terrain on a difficult route (later rated AI5+ R M6+ C1). The leader fell when a bulge of rotten ice disintegrated. His fall was held by a screw, but any long fall on ice has the potential to cause serious injury. With the patient safely evacuated to the hospital, his two partners returned to finish the new route and later said the third pitch, where the patient fell, was the crux of the climb. (Source: The Editors.) _x000a_The site of an accident on West Kahiltna Peak is shown, three pitches up a new route on the west face. The patient, who had a lower-leg fracture, was flown from the face in a short-haul helicopter mission. _x000a_Nik Mirhashemi "/>
    <n v="3"/>
    <m/>
    <m/>
    <m/>
    <m/>
    <n v="1"/>
    <m/>
    <m/>
    <m/>
    <m/>
    <m/>
    <m/>
    <m/>
    <x v="0"/>
    <n v="1"/>
    <m/>
    <x v="1"/>
    <x v="1"/>
    <x v="0"/>
    <x v="1"/>
    <x v="0"/>
    <x v="0"/>
    <m/>
    <m/>
    <x v="0"/>
    <m/>
    <m/>
    <m/>
    <x v="0"/>
    <x v="0"/>
    <m/>
    <m/>
    <m/>
    <x v="1"/>
    <m/>
    <m/>
    <m/>
    <m/>
    <m/>
    <m/>
    <x v="0"/>
    <m/>
    <m/>
    <m/>
    <m/>
    <m/>
    <m/>
    <m/>
    <m/>
    <m/>
    <m/>
    <m/>
    <m/>
    <x v="0"/>
    <m/>
    <m/>
    <m/>
    <m/>
    <m/>
    <m/>
    <m/>
    <m/>
    <m/>
    <m/>
    <m/>
    <m/>
    <m/>
    <m/>
    <m/>
    <m/>
    <m/>
    <x v="1"/>
    <m/>
    <m/>
    <m/>
    <m/>
    <m/>
    <m/>
    <m/>
    <m/>
    <m/>
    <n v="1"/>
    <m/>
    <m/>
    <m/>
    <m/>
    <m/>
    <m/>
    <m/>
    <m/>
  </r>
  <r>
    <x v="2431"/>
    <s v="AVALANCHE | Proceeded Despite Hazardous Conditions Denali National Park, West Fork of Ruth Glacier, Reality Ridge "/>
    <x v="30"/>
    <s v="In the early afternoon on May 3, a group of three ski mountaineers departed their base camp in the west fork of the Ruth Glacier. This was the first day of clearing following a storm that had lasted more than a week. Their objective was to climb and then ski an east-facing couloir on Denali’s Reality Ridge. According to interviews with the team, as the skiers neared the top of the couloir, they began to have concerns about the snow stability. The preceding storm had deposited six feet of new snow in the area. The team decided to stop their ascent, cross the couloir to a spot where they could put on their skis, and begin their descent. During this transition, a 31-year-old male in the group triggered an avalanche and was swept approximately 1,800 feet down the chute. The skier finally stopped at the bottom of the couloir, fortunately on top of the snow. Although he did not report losing consciousness during this accident, he sustained significant injuries. His partners, who were above him at the time of the avalanche, witnessed the entire event and were able to descend to his location. Following a brief assessment, the team contacted their air taxi service via satel- lite phone and began to assist their injured partner back to camp. At 5:45 p.m., NPS rangers were notified of the incident and began planning for a rescue. Operations were streamlined due to direct satellite communications with the skiers, who provided frequent updates on the patient’s progress toward camp and current medical condition. Mountaineering rangers departed Talkeenta by helicopter and made contact with the patient at 7:09 p.m. Once back in Talkeetna, the patient was transferred to an ambulance at 7:47 p.m. and taken to a local hospital. He had suffered a dislocated left shoulder, a fractured jaw, a large chin laceration, and large contusions on the right thigh and right elbow. _x000a_ANALYSIS May 3 was a single day of clearing weather between two large storm systems, last- ing eight days and six days, respectively. During each of these storms, significant snowfall accumulated in the Alaska Range, raising the potential for natural and human-triggered avalanches. Although anyone would be eager to get out of the tent and climb or ski after an extended storm, it is paramount to remain vigilant to one’s avalanche assessment and safe travel practices, regardless of the external pressures and the human factors that influence decision-making. _x000a_This party’s decision to carry a satellite phone with them on the climb—and not simply stow the phone at base camp—facilitated a swift and effective rescue. (Source: Denali Mountaineering Rangers.) "/>
    <n v="4"/>
    <m/>
    <m/>
    <m/>
    <m/>
    <n v="1"/>
    <m/>
    <m/>
    <m/>
    <m/>
    <m/>
    <m/>
    <m/>
    <x v="0"/>
    <n v="1"/>
    <m/>
    <x v="1"/>
    <x v="1"/>
    <x v="1"/>
    <x v="1"/>
    <x v="0"/>
    <x v="0"/>
    <m/>
    <m/>
    <x v="0"/>
    <m/>
    <m/>
    <m/>
    <x v="0"/>
    <x v="0"/>
    <m/>
    <m/>
    <m/>
    <x v="0"/>
    <m/>
    <n v="1"/>
    <m/>
    <n v="1"/>
    <n v="1"/>
    <m/>
    <x v="0"/>
    <m/>
    <m/>
    <m/>
    <m/>
    <m/>
    <m/>
    <m/>
    <m/>
    <m/>
    <m/>
    <m/>
    <m/>
    <x v="0"/>
    <m/>
    <m/>
    <m/>
    <m/>
    <m/>
    <m/>
    <m/>
    <m/>
    <m/>
    <m/>
    <m/>
    <m/>
    <m/>
    <m/>
    <m/>
    <m/>
    <m/>
    <x v="1"/>
    <m/>
    <m/>
    <m/>
    <m/>
    <m/>
    <m/>
    <m/>
    <m/>
    <m/>
    <m/>
    <n v="1"/>
    <m/>
    <m/>
    <m/>
    <m/>
    <m/>
    <m/>
    <m/>
  </r>
  <r>
    <x v="2432"/>
    <s v="FALL ON SNOW | Inadequate Protection Denali National Park, Denali, West Buttress Route "/>
    <x v="30"/>
    <s v="Two climbers were ascending Denali’s West Buttress at approximately 16,500 feet when they fell off the north side of the ridge (opposite the well-traveled route from the 14,200-foot camp). The fall occurred at 3:30 p.m. on May 20. The 29-year-old female and 27-year-old male climbers were roped together at the time of the fall, _x000a_but with hard surface snow conditions and without any protection clipped between them, they were unable to arrest their fall. They slid about 1,000 feet and into a crevasse on the Peters Glacier. _x000a_A guided climbing team witnessed this incident and made the initial report to NPS rangers stationed at 14,200-foot camp. In addition, one of the fallen climbers was able to signal for help with a personal loca- tor beacon (PLB), which relayed their loca- tion at approximately 15,800 feet to both the Alaska Rescue Coordination Center and NPS personnel in Talkeetna. _x000a_An NPS ranger patrol descending from 17,200-foot camp on the West Buttress responded to the site of the initial fall. Due to the convexity of the terrain below and deteriorating weather, the rescue team could not see the climbers. They decided to return to 14,200-foot camp to prepare for a rescue with more personnel and equipment and to wait for more favorable weather. Multiple contingency plans were drafted in Talkeetna and on the mountain to accommodate rescuer safety in the dynamic weather conditions on the upper mountain. A rescue attempt by helicopter that evening turned around due to high winds and poor visibility. _x000a_Early on May 21, as ground rescue teams started toward the fixed lines that gain the West Buttress, they encountered the male patient limping into 14,200-foot camp with an injured knee. During the night, despite his injury, he had climbed back over the West Buttress and descended the fixed lines toward 14,200-foot camp. He reported that his climbing partner was alert and stable but injured and non-ambu- latory in the crevasse that had stopped their fall. _x000a_A ground rescue team and the NPS helicopter team arrived at the injured patient’s location at nearly the same time. She was assessed, immobilized for suspected spinal injuries, and extracted via short-haul back to 14,200-foot camp. After a flight to Talkeetna, she was transferred to an Anchorage hospital via air ambulance for treatment of cervical spine fractures. The patient’s climbing partner was evacuated by helicopter the following day due to his unstable knee injury. _x000a_ANALYSIS Roped glacier travel can provide a false sense of security. Failure to adapt fall protec- tion methods to the current surface conditions has been the cause of many accidents. This is especially true when the surface becomes too firm for effective self-arrest. In softer snow conditions, where self-arresting is possible, solid footwork and using a mountaineering axe may be sufficient protection. As the surface hardens or tran- sitions to ice, running protection (e.g. pickets or ice screws) is required to arrest a falling team member. The transition from soft to hard footing may be subtle, and _x000a_Aerial view of Denali, showing approximate locations of (1) the crevasse into which two climbers slid on May 20, (2) the West Buttress, and (3) the 14,200-foot camp. _x000a_conservative risk management strategies should be employed. The icy and rocky terrain of the West Buttress ridge is a location that requires running protection to effectively arrest a fall. (Source: Denali Mountaineering Rangers.) "/>
    <n v="5"/>
    <m/>
    <m/>
    <m/>
    <n v="2"/>
    <m/>
    <m/>
    <m/>
    <m/>
    <m/>
    <m/>
    <m/>
    <m/>
    <x v="0"/>
    <n v="1"/>
    <m/>
    <x v="1"/>
    <x v="1"/>
    <x v="0"/>
    <x v="1"/>
    <x v="0"/>
    <x v="0"/>
    <m/>
    <m/>
    <x v="0"/>
    <m/>
    <m/>
    <m/>
    <x v="0"/>
    <x v="1"/>
    <m/>
    <m/>
    <m/>
    <x v="0"/>
    <m/>
    <m/>
    <m/>
    <m/>
    <m/>
    <m/>
    <x v="0"/>
    <n v="1"/>
    <m/>
    <m/>
    <m/>
    <m/>
    <m/>
    <m/>
    <m/>
    <m/>
    <m/>
    <m/>
    <m/>
    <x v="0"/>
    <m/>
    <m/>
    <m/>
    <m/>
    <m/>
    <m/>
    <m/>
    <m/>
    <m/>
    <m/>
    <m/>
    <m/>
    <m/>
    <m/>
    <m/>
    <m/>
    <m/>
    <x v="0"/>
    <m/>
    <m/>
    <m/>
    <m/>
    <m/>
    <m/>
    <m/>
    <m/>
    <m/>
    <m/>
    <n v="1"/>
    <m/>
    <m/>
    <m/>
    <m/>
    <m/>
    <m/>
    <m/>
  </r>
  <r>
    <x v="2433"/>
    <s v="AVALANCHE Denali National Park, Mt. Hunter, Mini-Moonflower "/>
    <x v="30"/>
    <s v="On May 20, Britt Ruegger, 34, and I (age 29) were climbing the Mini-Moonflower Route when a debris avalanche swept the route and hit us as we were rappelling. We’d arrived at KIA (Kahiltna International Airport) on May 8 and proceeded to log some tent time during mixed weather. We climbed the first three or four pitches of the Mini-Moonflower on May 14 but bailed due to building snow. On May 20 we set out to give it another go. _x000a_In base camp that morning there was a trace of new snow, but by the time we were about 30 minutes from the base of the route we observed a foot of fresh snow, likely due to micro-orographic effects and temperature differences. I was a bit uneasy about how much new snow had fallen, but the weather didn’t seem bad that day, and no new snow was forecast until the afternoon, which would give us time to climb most of the route. _x000a_At the base of the climb I felt some apprehen- sion, but sometimes you don’t know until you go. We set off, swapping leads up eight or nine pitches. As we got within a pitch or two of the ridgeline, we decided to pull the plug because it seemed like the weather was turning. _x000a_We began to rappel. Above the crux pitch, we threaded the ropes through an in situ V-thread anchor and backed that up with an ice screw. I rappelled over the crux and down to the belay stance I had used on the way up, located in a semi- protected nook. At this point, since I still had more rope available, I had the choice to build a thread there or continue down. I continued another 10 to 15 meters to an angled shelf, making the rappel about 40 to 45 meters. I built a two-screw and quad anchor at the semi-hanging stance and clipped in with my tether. It was around 8:30 p.m. As I was preparing to pull the ropes out of my rappel device, I heard a rumble and looked up to see an avalanche headed at me. I grabbed the anchor and hoped for the best. _x000a_The avalanche pummeled me and knocked me Looking down the Mini-Moonflower _x000a_off the stance. After it had passed and I got back Route at the stance where a climber was hit by an avalanche during a rappel descent, knocking him off the stance and breaking his arm. Cour- _x000a_on my feet, I realized something was wrong. When I reached up to finish removing the ropes from my device, my left hand wouldn’t move up to meet tesy of Jared Drapala _x000a_my right. Either something carried by the slide or the force of being knocked off my stance had broken my left humerus at mid-shaft. Luckily, my partner was only dusted by the avalanche. _x000a_I placed my left wrist in a climbing sling and we continued our descent, which had its own challenges, including a stuck rope. While my partner solved that problem, I activated the SOS on his Garmin inReach device, 30 or 40 minutes after the avalanche. Once we reached the glacier, the NPS helicopter shuttled us to base camp, and in the evening I was flown to Talkeetna and a waiting ambulance. I had surgery later that night. _x000a_ANALYSIS We don’t know what caused the avalanche above us, but we hadn’t adhered to the old adage of waiting at least a day after a storm to let the slopes shed snow, and perhaps we were threading the needle in regard to the weather pattern. We didn’t really get much sleep the night before, which may have contributed to missing or not paying enough attention to telltale signs during the approach. _x000a_Although we both were carrying Garmin inReach devices, in the debrief with the NPS rangers we learned that, since we were so close to Kahiltna base, carrying a Talkabout-style radio would have allowed direct comms with the rangers at base camp. (Source: Jared Drapala.) _x000a_Editor’s note: The Denali mountaineering rangers’ report about this incident stated, “This team exhibited exemplary self-sufficiency in both the initial care and rescue of the injured climbing partner.” "/>
    <n v="5"/>
    <m/>
    <m/>
    <m/>
    <n v="1"/>
    <n v="1"/>
    <m/>
    <m/>
    <m/>
    <m/>
    <m/>
    <m/>
    <m/>
    <x v="0"/>
    <n v="1"/>
    <m/>
    <x v="1"/>
    <x v="1"/>
    <x v="0"/>
    <x v="1"/>
    <x v="0"/>
    <x v="0"/>
    <m/>
    <m/>
    <x v="0"/>
    <m/>
    <m/>
    <m/>
    <x v="0"/>
    <x v="1"/>
    <m/>
    <m/>
    <m/>
    <x v="0"/>
    <m/>
    <m/>
    <m/>
    <n v="1"/>
    <n v="1"/>
    <m/>
    <x v="0"/>
    <m/>
    <m/>
    <m/>
    <m/>
    <m/>
    <m/>
    <m/>
    <m/>
    <m/>
    <m/>
    <m/>
    <m/>
    <x v="0"/>
    <m/>
    <m/>
    <m/>
    <m/>
    <m/>
    <m/>
    <m/>
    <m/>
    <m/>
    <m/>
    <m/>
    <m/>
    <m/>
    <m/>
    <m/>
    <m/>
    <m/>
    <x v="1"/>
    <m/>
    <m/>
    <m/>
    <m/>
    <m/>
    <m/>
    <m/>
    <m/>
    <m/>
    <m/>
    <n v="1"/>
    <m/>
    <m/>
    <m/>
    <m/>
    <m/>
    <m/>
    <m/>
  </r>
  <r>
    <x v="2434"/>
    <s v="SEVERE ALTITUDE ILLNESS | First of Two Contrasting Cases Denali National Park, Denali, West Buttress Route "/>
    <x v="30"/>
    <s v="On June 25, a 59-year-old male from a guided expedition descended from 17,200- foot camp with high altitude pulmonary edema (HAPE). This climber had spent two nights at that elevation until his shortness of breath and wet lung sounds became overwhelming. After a night of treatment and monitoring at 14,200-foot camp, the patient was able to self-evacuate with his team on June 26. This case highlights the benefits of immediate descent for patients exhibiting signs and symptoms of severe altitude illness—the benefits of descending often outweigh medical treatments. ..._x000a_ANALYSIS Continuing to ascend while experiencing even mild acute mountain sickness (AMS) almost guarantees a worsening illness. AMS typically resolves by remaining at the current elevation until the climber is feeling better. Immediate descent is the recommended treatment for all patients suffering from any severe altitude illness. _x000a_When a patient is experiencing severe altitude sickness, it may prove difficult to distinguish between HAPE and HACE, and the two illnesses can be occurring simultaneously. In these cases, it is prudent to treat for both ailments throughout the course of care or until one of the ailments resolves. (See “Essentials: High Altitude Illness” in ANAC 2016, also available at publications.americanalpineclub.org.) Above all other treatment options, immediate descent should be the priority for these patients. (Source: Denali Mountaineering Rangers.) "/>
    <n v="3"/>
    <m/>
    <m/>
    <m/>
    <m/>
    <m/>
    <m/>
    <n v="1"/>
    <m/>
    <m/>
    <m/>
    <m/>
    <m/>
    <x v="0"/>
    <n v="1"/>
    <m/>
    <x v="1"/>
    <x v="1"/>
    <x v="1"/>
    <x v="1"/>
    <x v="0"/>
    <x v="0"/>
    <m/>
    <m/>
    <x v="0"/>
    <m/>
    <m/>
    <m/>
    <x v="0"/>
    <x v="1"/>
    <m/>
    <n v="1"/>
    <m/>
    <x v="0"/>
    <m/>
    <m/>
    <m/>
    <m/>
    <m/>
    <m/>
    <x v="0"/>
    <m/>
    <m/>
    <m/>
    <m/>
    <m/>
    <m/>
    <m/>
    <m/>
    <m/>
    <m/>
    <m/>
    <m/>
    <x v="0"/>
    <m/>
    <m/>
    <m/>
    <m/>
    <m/>
    <m/>
    <m/>
    <m/>
    <m/>
    <m/>
    <m/>
    <m/>
    <m/>
    <m/>
    <m/>
    <m/>
    <m/>
    <x v="1"/>
    <m/>
    <m/>
    <m/>
    <m/>
    <m/>
    <m/>
    <m/>
    <m/>
    <m/>
    <m/>
    <m/>
    <n v="1"/>
    <m/>
    <m/>
    <m/>
    <m/>
    <m/>
    <m/>
  </r>
  <r>
    <x v="2435"/>
    <s v="SEVERE ALTITUDE ILLNESS | Second of Two Contrasting Cases Denali National Park, Denali, West Buttress Route"/>
    <x v="30"/>
    <s v="...Conversely, on May 22, a 40-year-old male who began experiencing signs and symptoms of severe altitude illness still continued his ascent to 14,200-foot camp. The patient reported to teammates that he was experiencing shortness of breath at rest, a productive cough, and a severe headache. Once at 14,200-foot camp, the climber continued to deteriorate throughout the night. Starting on May 23, NPS rangers treated him for both HAPE and high altitude cerebral edema (HACE) for the next 24 hours. When his condition failed to improve, he was evacuated via NPS heli- copter on May 24. "/>
    <n v="3"/>
    <m/>
    <m/>
    <m/>
    <m/>
    <m/>
    <n v="1"/>
    <m/>
    <m/>
    <m/>
    <m/>
    <m/>
    <m/>
    <x v="0"/>
    <n v="1"/>
    <m/>
    <x v="1"/>
    <x v="1"/>
    <x v="1"/>
    <x v="1"/>
    <x v="0"/>
    <x v="0"/>
    <m/>
    <m/>
    <x v="0"/>
    <m/>
    <m/>
    <m/>
    <x v="0"/>
    <x v="1"/>
    <m/>
    <n v="1"/>
    <m/>
    <x v="0"/>
    <m/>
    <m/>
    <m/>
    <m/>
    <m/>
    <m/>
    <x v="0"/>
    <m/>
    <m/>
    <m/>
    <m/>
    <m/>
    <m/>
    <m/>
    <m/>
    <m/>
    <m/>
    <m/>
    <m/>
    <x v="0"/>
    <m/>
    <m/>
    <m/>
    <m/>
    <m/>
    <m/>
    <m/>
    <m/>
    <m/>
    <m/>
    <m/>
    <m/>
    <m/>
    <m/>
    <m/>
    <m/>
    <m/>
    <x v="1"/>
    <m/>
    <m/>
    <m/>
    <m/>
    <m/>
    <m/>
    <m/>
    <m/>
    <m/>
    <m/>
    <n v="1"/>
    <m/>
    <m/>
    <m/>
    <m/>
    <m/>
    <m/>
    <m/>
  </r>
  <r>
    <x v="2436"/>
    <s v="SEVERE ALTITUDE ILLNESS | HAPE and HACE Denali National Park, Denali, West Buttress Route "/>
    <x v="30"/>
    <s v="At 10:06 p.m. on June 1, NPS rangers were notified via Garmin inReach that a climber near the summit ridge appeared to be suffering from severe altitude illness. Other climbers in the vicinity had administered two doses of dexamethasone, a steroid used to treat HACE, in hopes the climber could continue his descent. The severity of the patient’s condition made a ground rescue from 17,200-foot camp impractical. The NPS helicopter was flown from Talkeetna just after midnight on June 2. A mountaineering ranger was picked up at 14,200-foot camp for a reconnaissance, and the climbing team of three, including the patient, was located at approximately 18,500 feet on the West Buttress Route, near Zebra Rocks. The helicopter returned to 14,200-foot camp, where a rescue basket was rigged to the short-haul line. The pilot extracted the patient and returned to 14,200-foot camp at 12:45 a.m. The patient and an NPS volunteer medic then flew to Talkeetna. _x000a_ANALYSIS The difficulty of rescue at high altitudes should always underscore one’s risk assessment and decision-making. As soon as weather, climbing conditions, or a climber’s health dete- riorate high on the mountain, climbers should retreat. The likelihood of a rescue often diminishes with each step higher in elevation. (Source: Denali Mountaineering Rangers.) "/>
    <n v="3"/>
    <m/>
    <m/>
    <m/>
    <m/>
    <m/>
    <m/>
    <m/>
    <m/>
    <m/>
    <m/>
    <m/>
    <m/>
    <x v="0"/>
    <n v="1"/>
    <m/>
    <x v="1"/>
    <x v="1"/>
    <x v="1"/>
    <x v="1"/>
    <x v="0"/>
    <x v="0"/>
    <m/>
    <m/>
    <x v="0"/>
    <m/>
    <m/>
    <m/>
    <x v="0"/>
    <x v="1"/>
    <m/>
    <n v="1"/>
    <m/>
    <x v="0"/>
    <m/>
    <m/>
    <m/>
    <m/>
    <m/>
    <m/>
    <x v="0"/>
    <m/>
    <m/>
    <m/>
    <m/>
    <m/>
    <m/>
    <m/>
    <m/>
    <m/>
    <m/>
    <m/>
    <m/>
    <x v="0"/>
    <m/>
    <m/>
    <m/>
    <m/>
    <m/>
    <m/>
    <m/>
    <m/>
    <m/>
    <m/>
    <m/>
    <m/>
    <m/>
    <m/>
    <m/>
    <m/>
    <m/>
    <x v="1"/>
    <m/>
    <m/>
    <m/>
    <m/>
    <m/>
    <m/>
    <m/>
    <m/>
    <m/>
    <m/>
    <m/>
    <n v="1"/>
    <m/>
    <m/>
    <m/>
    <m/>
    <m/>
    <m/>
  </r>
  <r>
    <x v="2437"/>
    <s v="ALTITUDE-RELATED EVACUATION AT 17,200 FEET"/>
    <x v="30"/>
    <s v="In addition to the altitude illness cases described above, a 47-year-old male climber was evacuated from 17,200-foot camp on May 31 with signs and symptoms of both HAPE and HACE. The team reported that they had ascended to that high camp from base camp (7,200 feet) in only four days. A gradual ascent profile is key in the prevention of all types of altitude illness. "/>
    <n v="2"/>
    <m/>
    <m/>
    <m/>
    <m/>
    <m/>
    <n v="1"/>
    <m/>
    <m/>
    <m/>
    <m/>
    <m/>
    <m/>
    <x v="0"/>
    <m/>
    <m/>
    <x v="1"/>
    <x v="1"/>
    <x v="1"/>
    <x v="1"/>
    <x v="0"/>
    <x v="0"/>
    <m/>
    <m/>
    <x v="0"/>
    <m/>
    <m/>
    <m/>
    <x v="0"/>
    <x v="1"/>
    <m/>
    <n v="1"/>
    <m/>
    <x v="0"/>
    <m/>
    <m/>
    <m/>
    <m/>
    <m/>
    <m/>
    <x v="0"/>
    <m/>
    <m/>
    <m/>
    <m/>
    <m/>
    <m/>
    <m/>
    <m/>
    <m/>
    <m/>
    <m/>
    <m/>
    <x v="0"/>
    <m/>
    <m/>
    <m/>
    <m/>
    <m/>
    <m/>
    <m/>
    <m/>
    <m/>
    <m/>
    <m/>
    <m/>
    <m/>
    <m/>
    <m/>
    <m/>
    <m/>
    <x v="1"/>
    <m/>
    <m/>
    <m/>
    <m/>
    <m/>
    <m/>
    <m/>
    <m/>
    <m/>
    <m/>
    <n v="1"/>
    <m/>
    <m/>
    <m/>
    <m/>
    <m/>
    <m/>
    <m/>
  </r>
  <r>
    <x v="2438"/>
    <s v="FALL ON SKIS | Skiing With Loaded Sled Denali National Park, Kahiltna Glacier "/>
    <x v="30"/>
    <s v="On the evening of June 3, two climbers were descending toward base camp on skis. One of the climbers fell after being pulled to the side by his gear sled. The 51-year-old climber reported feeling and hearing a popping sensation in his left knee during the fall. The two were able to continue their descent to 7,800-foot camp, about 5.5 miles away from Kahiltna base, before the swelling and pain became too much for continued travel. The following morning, the climbing team notified NPS personnel in camp that the patient could no longer bear weight on his leg. At approximately 7:30 p.m. on June 4, once inclement weather cleared, a moun- taineering ranger and pilot evacuated the patient by helicopter to Talkeetna. _x000a_ANALYSIS Denali provides the rare—and often dreaded—opportunity to ski between camps, roped up for glacier travel, carrying heavy packs and towing an expedition sled. These skills are often new to climbers on the mountain. If possible, practice before your expe- dition, and then take extreme care while skiing with loads. Many climb- ing seasons have ended early due to injuries sustained during these activ- ities. (Source: Denali Mountaineering Rangers.) "/>
    <n v="4"/>
    <m/>
    <m/>
    <m/>
    <m/>
    <m/>
    <m/>
    <n v="1"/>
    <m/>
    <m/>
    <m/>
    <m/>
    <m/>
    <x v="0"/>
    <n v="1"/>
    <m/>
    <x v="1"/>
    <x v="0"/>
    <x v="1"/>
    <x v="1"/>
    <x v="0"/>
    <x v="0"/>
    <m/>
    <m/>
    <x v="0"/>
    <m/>
    <m/>
    <m/>
    <x v="0"/>
    <x v="1"/>
    <m/>
    <m/>
    <m/>
    <x v="0"/>
    <m/>
    <n v="1"/>
    <m/>
    <m/>
    <m/>
    <m/>
    <x v="0"/>
    <m/>
    <m/>
    <m/>
    <m/>
    <m/>
    <m/>
    <m/>
    <m/>
    <m/>
    <m/>
    <m/>
    <m/>
    <x v="0"/>
    <m/>
    <m/>
    <m/>
    <m/>
    <m/>
    <m/>
    <m/>
    <m/>
    <m/>
    <m/>
    <m/>
    <m/>
    <m/>
    <m/>
    <m/>
    <m/>
    <m/>
    <x v="1"/>
    <m/>
    <m/>
    <m/>
    <m/>
    <m/>
    <m/>
    <m/>
    <m/>
    <m/>
    <m/>
    <m/>
    <n v="1"/>
    <m/>
    <m/>
    <m/>
    <m/>
    <m/>
    <m/>
  </r>
  <r>
    <x v="2439"/>
    <s v="FROSTBITE Denali National Park, Denali, West Buttress Route "/>
    <x v="30"/>
    <s v="On June 4, a guided group summited Denali via the West Buttress climbing route. The lead guide reported that “...temperatures were between -10°F and -20°F. Once above Denali Pass, winds were estimated at a consistent 15 to 20 mph, with occasional gusts of 25 to 30 mph.” These observations were consistent with other climber and NPS ranger reports that day. At 10 p.m., the wind increased and visibility decreased on the upper mountain while the guided team was descending the peak. _x000a_At 2:30 a.m. on June 5, mountaineering rangers at 17,200-foot camp were noti- fied that two climbers on this guided expedition had returned to camp with frost- bite injuries sustained during their summit climb and needed medical assistance. The rangers assessed both patients and deemed that one required urgent evacua- tion. The 53-year-old male had deep frostbite injuries to all ten fingers, all ten toes, and his nose. The patient believed that most of the frostbite occurred during the slow descent to camp; he reported that his fingers had frozen when he removed his mittens to manipulate the carabiners on snow pickets. The NPS team worked throughout the night to rewarm the affected extremities on both patients while awaiting flyable weather. At 9:37 a.m., the NPS helicopter flew to high camp and evacuated the 53-year-old patient to base camp, where he was transferred to an air ambulance and ultimately transferred directly to the frostbite specialists at the University of Utah Burn Center in Salt Lake City for advanced treatment. Subsequent reports revealed that this climber had nearly all of the frostbitten tissue amputated during the course of his care. _x000a_Following the evacuation of the first patient, the second patient, a 31-year-old male, was also flown from high camp due to deep frostbite injury on one of his feet. The ranger team was concerned that this climber could not descend safely on the frostbitten limb and opted to evacuate in order to prevent further injury. _x000a_ANALYSIS Deep frostbite injuries often have long-term consequences. It is essential for climbers to actively rewarm body parts that become cold while traveling in alpine conditions. When environmental circumstances prevent the rewarming of these body parts, climbers must seek shelter or descend to a more hospitable location to prevent further injury. Keep in mind that if a frozen body part is thawed, refreezing must be prevented, as this will increase the severity of the original injury. (Source: Denali Mountaineering Rangers.) "/>
    <n v="5"/>
    <m/>
    <m/>
    <m/>
    <m/>
    <n v="1"/>
    <m/>
    <n v="1"/>
    <m/>
    <m/>
    <m/>
    <m/>
    <m/>
    <x v="0"/>
    <n v="1"/>
    <m/>
    <x v="1"/>
    <x v="1"/>
    <x v="1"/>
    <x v="1"/>
    <x v="0"/>
    <x v="0"/>
    <m/>
    <m/>
    <x v="0"/>
    <m/>
    <m/>
    <m/>
    <x v="0"/>
    <x v="1"/>
    <m/>
    <m/>
    <m/>
    <x v="0"/>
    <m/>
    <m/>
    <m/>
    <m/>
    <m/>
    <m/>
    <x v="0"/>
    <m/>
    <m/>
    <n v="1"/>
    <m/>
    <n v="1"/>
    <n v="1"/>
    <m/>
    <m/>
    <m/>
    <m/>
    <m/>
    <m/>
    <x v="0"/>
    <m/>
    <m/>
    <m/>
    <m/>
    <m/>
    <m/>
    <m/>
    <m/>
    <m/>
    <m/>
    <m/>
    <m/>
    <m/>
    <m/>
    <m/>
    <m/>
    <m/>
    <x v="1"/>
    <m/>
    <m/>
    <m/>
    <m/>
    <m/>
    <m/>
    <m/>
    <m/>
    <m/>
    <m/>
    <m/>
    <n v="1"/>
    <m/>
    <m/>
    <m/>
    <m/>
    <m/>
    <m/>
  </r>
  <r>
    <x v="2440"/>
    <s v="CARBON MONOXIDE POISONING Denali National Park, Denali, West Buttress Route "/>
    <x v="30"/>
    <s v="On the evening of June 6, NPS rangers were alerted about a climber who was unresponsive and experiencing seizures in 14,200-foot camp. This 40-year-old male had been pulled from his tent when his climbing partner found him experiencing seizures while cooking in their tent during a storm. The responding mountaineering ranger and his team found the patient was initially responsive only to painful stimuli, but after 30 minutes of oxygen therapy he had returned to normal mental status. Both this patient and his climbing partner, a 44-year-old male, were found to be suffering from carbon monoxide (CO) poisoning. The partner had exited their tent when “feeling off” and thus was able to alert others that his partner had become unresponsive. _x000a_Both of these patients required constant treatment and monitoring until the weather cleared two days later. At this time, both climbers were flown to town and taken to the hospital for further testing and treatment for acute and chronic CO poisoning. During their stay in the NPS medical tent, the patients received alternating treatment with supplemental oxygen and hyperbaric therapy in the Portable Altitude Chamber in hopes of expediting the removal of CO from their red blood cells. _x000a_ANALYSIS Carbon monoxide poisoning is a life threat for mountaineers, especially when weather conditions force climbers to seek shelter while cooking. The outcome of this inci- dent could have been catastrophic had one of the climbers not responded to his “unwell feeling” by exiting the tent for fresh air. The changes to a patient exposed to carbon monoxide can be subtle and often unrecognized by those exposed, as initially the signs and symptoms may mimic the effects of altitude or general unwellness. Adequate ventilation should always be the priority when cooking in an enclosed space such as a tent. (Source: Denali Mountaineering Rangers.) "/>
    <n v="4"/>
    <m/>
    <m/>
    <m/>
    <m/>
    <m/>
    <n v="2"/>
    <m/>
    <m/>
    <m/>
    <m/>
    <m/>
    <m/>
    <x v="0"/>
    <n v="1"/>
    <m/>
    <x v="1"/>
    <x v="1"/>
    <x v="1"/>
    <x v="1"/>
    <x v="0"/>
    <x v="0"/>
    <m/>
    <m/>
    <x v="0"/>
    <m/>
    <m/>
    <m/>
    <x v="0"/>
    <x v="1"/>
    <m/>
    <m/>
    <m/>
    <x v="0"/>
    <m/>
    <m/>
    <m/>
    <m/>
    <m/>
    <m/>
    <x v="0"/>
    <m/>
    <m/>
    <m/>
    <n v="1"/>
    <m/>
    <n v="1"/>
    <m/>
    <m/>
    <m/>
    <m/>
    <m/>
    <m/>
    <x v="0"/>
    <m/>
    <m/>
    <m/>
    <m/>
    <m/>
    <m/>
    <m/>
    <m/>
    <m/>
    <m/>
    <m/>
    <m/>
    <m/>
    <m/>
    <m/>
    <m/>
    <m/>
    <x v="1"/>
    <m/>
    <m/>
    <m/>
    <m/>
    <m/>
    <m/>
    <m/>
    <m/>
    <m/>
    <m/>
    <m/>
    <n v="1"/>
    <m/>
    <m/>
    <m/>
    <m/>
    <m/>
    <m/>
  </r>
  <r>
    <x v="2441"/>
    <s v="ROCKFALL | Impacted by Tumbling Rock Hayes Range, Mt. Skarland "/>
    <x v="30"/>
    <s v="On May 12, I (female, age 35) was scrambling up Mt. Skarland (10,315 feet) in the east- ern Hayes Range when a boulder, approximately two feet in diameter, was dislodged by a climber above and struck my left hand. I suffered a hemorrhaging crush injury and near complete avulsion of the hand, which necessitated applying a tourniquet in the field. I was climbing with four alpinists—Katie Bono, Ben Chapman, Alexander Lee, and Alan Shanoski—all of whom participated in extracting me from the steep shale and snow slope. _x000a_As my bleeding became controlled with the tourniquet, the team activated the SOS on a Garmin inReach and then communication was established with Alaska State Troopers via a satellite phone. We assigned clear roles to each climber and initiated a plan for descent, taking into account the safety of each person and the resources available to us. _x000a_A medevac helicopter arrived on scene three to four hours after the initial rock- fall. The helicopter was only able to land safely at the base of the mountain, 1,500 feet below, so we had to descend a mixed scree and steep snow slope to the base. The skills and teamwork of the group made it possible to descend through a series of _x000a_eight or nine rope lowers. An incredibly skilled pilot flew us out with no daylight to spare, and the work of my team and the emergency responders, coupled with exten- sive trauma training in my personal career, ultimately saved my life. I was flown to a hospital in Fairbanks, where I was stabilized, and then by air ambulance to the near- est level one trauma center in Seattle, where I began a series of complicated surgical repairs to my hand. (Source: Ilana Jesse.) _x000a_ANALYSIS Traveling steep terrain in a group increases the hazard anytime a rock is knocked loose. Moving one at a time through suspect areas, while the remaining climbers wait out of the fall zone, can minimize the hazard. _x000a_This team’s ample preparation and multiple systems for communicating with rescu- ers prevented a bad accident from having a more serious outcome. (Source: The Editors.) "/>
    <n v="4"/>
    <m/>
    <m/>
    <m/>
    <m/>
    <n v="1"/>
    <m/>
    <m/>
    <m/>
    <m/>
    <m/>
    <m/>
    <m/>
    <x v="0"/>
    <n v="1"/>
    <m/>
    <x v="1"/>
    <x v="1"/>
    <x v="1"/>
    <x v="1"/>
    <x v="0"/>
    <x v="0"/>
    <m/>
    <m/>
    <x v="1"/>
    <m/>
    <m/>
    <m/>
    <x v="0"/>
    <x v="1"/>
    <m/>
    <m/>
    <m/>
    <x v="0"/>
    <m/>
    <m/>
    <m/>
    <m/>
    <m/>
    <m/>
    <x v="0"/>
    <m/>
    <m/>
    <m/>
    <m/>
    <m/>
    <m/>
    <m/>
    <m/>
    <m/>
    <m/>
    <m/>
    <m/>
    <x v="0"/>
    <m/>
    <m/>
    <m/>
    <m/>
    <m/>
    <m/>
    <m/>
    <m/>
    <m/>
    <m/>
    <n v="1"/>
    <m/>
    <m/>
    <m/>
    <m/>
    <m/>
    <m/>
    <x v="1"/>
    <m/>
    <m/>
    <m/>
    <m/>
    <m/>
    <m/>
    <m/>
    <m/>
    <m/>
    <m/>
    <n v="1"/>
    <m/>
    <m/>
    <m/>
    <m/>
    <m/>
    <m/>
    <m/>
  </r>
  <r>
    <x v="2442"/>
    <s v="FATAL FALL DURING DESCENT Juneau Icefield, Mendenhall Towers "/>
    <x v="30"/>
    <s v="On March 5, in early afternoon, Ryan Johnson and Marc-André Leclerc reached the summit of the Main Tower (6,910’) in the Mendenhall Towers massif, after complet- ing the first ascent of the north face. The pair started down the east ridge and then began rappelling the Fourth Gully, a steep cleft leading down to the glacier to the north. During this descent, an unknown event caused the men to fall down the gully and into a crevasse. Searchers later spotted ropes in the crevasse, and a hovering helicopter with Recco search technology determined the victims must be located inside the crevasse. A recovery was not possible. _x000a_ANALYSIS It’s unknown what caused the two men to fall, but searchers and friends believe they likely were hit by something from above, such as rockfall or an avalanche. Descending in the afternoon, the warmest part of the day, might have increased this possibility. Although weather prevented search- ers from finding the climbers’ location with any hope of rescuing them alive, the Recco reflector installed on at least one item of their clothing or equipment permitted searchers to pinpoint their location. Alpinists are reminded of the value of carrying avalanche transceivers or similar location technology in glaci- ated or avalanche-prone terrain. In addition to possibly saving one’s own life, it can make searchers’ job much safer and more effective, possibly offering some comfort _x000a_to survivors. (Source: The Editors.) "/>
    <n v="7"/>
    <m/>
    <m/>
    <m/>
    <m/>
    <m/>
    <m/>
    <m/>
    <m/>
    <m/>
    <m/>
    <n v="1"/>
    <m/>
    <x v="1"/>
    <m/>
    <m/>
    <x v="1"/>
    <x v="0"/>
    <x v="1"/>
    <x v="1"/>
    <x v="0"/>
    <x v="0"/>
    <m/>
    <m/>
    <x v="0"/>
    <m/>
    <m/>
    <m/>
    <x v="0"/>
    <x v="1"/>
    <m/>
    <m/>
    <m/>
    <x v="0"/>
    <m/>
    <m/>
    <m/>
    <m/>
    <n v="1"/>
    <m/>
    <x v="0"/>
    <n v="1"/>
    <m/>
    <m/>
    <m/>
    <m/>
    <m/>
    <m/>
    <n v="1"/>
    <m/>
    <m/>
    <m/>
    <m/>
    <x v="0"/>
    <m/>
    <m/>
    <m/>
    <m/>
    <m/>
    <m/>
    <m/>
    <m/>
    <m/>
    <m/>
    <m/>
    <m/>
    <m/>
    <m/>
    <m/>
    <m/>
    <m/>
    <x v="1"/>
    <m/>
    <m/>
    <m/>
    <m/>
    <m/>
    <m/>
    <m/>
    <m/>
    <n v="1"/>
    <m/>
    <m/>
    <m/>
    <m/>
    <m/>
    <m/>
    <m/>
    <m/>
    <m/>
  </r>
  <r>
    <x v="2443"/>
    <s v="LEDGE FALL | Failure to Clip Bolt, Inexperience Flagstaff Area, The Pit "/>
    <x v="30"/>
    <s v="In the early afternoon on April 12, Person 1 (female, age 23) fell about 30 feet while leading Sunshine Daydream, a 5.7 sport climb at the Pit. Person 1 had ascended approximately 20 feet to a small ledge and then continued up. She was attempting to clip the third bolt above the ledge, and the belayer had paid out slack for Person 1 to make the clip, when she lost her grip and fell approximately 30 feet onto the ledge. Person 1 sustained a head injury, thoracic spine injuries, and a pelvic injury. Rescu- ers packaged her in a litter and lowered her to the bottom of the canyon, from which a litter team carried her out of the canyon to a waiting ambulance. _x000a_On this climb, Person 1 was leading outdoors for the first time. (She had previously led climbs in an indoor climbing gym.) Person 1 was not wearing a helmet. The belayer, Person 2 (age 18), had five years of experience. _x000a_ANALYSIS This route is rated 5.7 and has been described as a good route for first leads, with eight bolts and good clipping stances. The potential complicating factor was the interme- diate ledge, which provided a hazard if a clip was missed and the climber fell. The other hazard was the high wind, which may not have affected the climber’s ability to ascend the route but could have made verbal communication difficult between the climber and the belayer. A helmet may have mitigated some of the injuries sustained by Person 1. (Source: Aaron Dick, Coconino County Sheriff’s Office.) "/>
    <n v="10"/>
    <m/>
    <n v="1"/>
    <n v="1"/>
    <m/>
    <m/>
    <m/>
    <m/>
    <m/>
    <n v="1"/>
    <m/>
    <n v="1"/>
    <m/>
    <x v="0"/>
    <n v="1"/>
    <m/>
    <x v="0"/>
    <x v="1"/>
    <x v="0"/>
    <x v="1"/>
    <x v="1"/>
    <x v="0"/>
    <m/>
    <m/>
    <x v="0"/>
    <m/>
    <m/>
    <m/>
    <x v="0"/>
    <x v="0"/>
    <m/>
    <m/>
    <m/>
    <x v="0"/>
    <m/>
    <m/>
    <m/>
    <m/>
    <m/>
    <m/>
    <x v="0"/>
    <m/>
    <m/>
    <m/>
    <m/>
    <m/>
    <m/>
    <m/>
    <m/>
    <m/>
    <m/>
    <m/>
    <m/>
    <x v="0"/>
    <n v="1"/>
    <m/>
    <m/>
    <m/>
    <n v="1"/>
    <m/>
    <n v="1"/>
    <m/>
    <m/>
    <m/>
    <m/>
    <m/>
    <m/>
    <m/>
    <m/>
    <m/>
    <m/>
    <x v="1"/>
    <m/>
    <m/>
    <m/>
    <m/>
    <m/>
    <n v="1"/>
    <m/>
    <m/>
    <m/>
    <n v="1"/>
    <m/>
    <m/>
    <m/>
    <m/>
    <m/>
    <m/>
    <m/>
    <m/>
  </r>
  <r>
    <x v="2444"/>
    <s v="GROUND FALL | Inadequate Equipment, Inexperience Flagstaff Area, The Pit "/>
    <x v="30"/>
    <s v="On September 9, at 1:20 p.m., Coconino County Sheriff’s Office and other agencies responded to a report of a 12-year-old male, Person 1, who took a 20-foot ground fall while lead climbing. Upon arrival, responders found Person 1 at the base of Micro- wave, a short 5.11 sport climb. He had lost consciousness for approximately one minute and had shown decorticate posturing immediately after the fall, suggesting a possible brain injury. He also had a fractured right wrist. He was packaged in a litter and transported to Flagstaff Medical Center for treatment. _x000a_An investigation revealed this was the party’s first climb of the day. Starting up the route, Person 1 clipped single carabiners to each bolt, with the rope clipped directly through them (no quickdraws). Person 1 had clipped the first two bolts with these cara- biners and was in the process of clipping the third when he fell. The carabiners clipped to the first two bolts both broke, resulting in the subject landing at the base of the climb. _x000a_ANALYSIS Person 1 had climbed outside a few times prior to this incident, but most of his experi- ence was in a climbing gym. He had purchased the carabiners that broke from Amazon. com. They were stamped “Not For Climbing” along the spine; however, the spine on each carabiner had been wrapped with athletic tape, making it difficult to inspect the equipment. The other members of the party (both adults with some climbing experience) had not double-checked the gear before it was used. Carabiners that are not rated for climb- ing activity should never be used for climb- ing, nor should the strength rating or other safety information on equipment be covered _x000a_Two of these snap link–style carabiners broke in a fall. The carabiners were clearly marked “Not For Climbing,” but the warning  had been covered with tape. Aaron Dick_x000a_up. Person 1 was wearing a helmet when he fell, which may have prevented additional injury. (Source: Aaron Dick, Coconino County Sheriff’s Office.) "/>
    <n v="6"/>
    <n v="1"/>
    <m/>
    <m/>
    <m/>
    <m/>
    <m/>
    <m/>
    <m/>
    <n v="1"/>
    <m/>
    <m/>
    <m/>
    <x v="0"/>
    <n v="1"/>
    <m/>
    <x v="0"/>
    <x v="1"/>
    <x v="0"/>
    <x v="1"/>
    <x v="1"/>
    <x v="0"/>
    <m/>
    <m/>
    <x v="0"/>
    <m/>
    <m/>
    <m/>
    <x v="0"/>
    <x v="0"/>
    <m/>
    <m/>
    <m/>
    <x v="0"/>
    <m/>
    <m/>
    <m/>
    <m/>
    <m/>
    <m/>
    <x v="0"/>
    <m/>
    <m/>
    <m/>
    <m/>
    <m/>
    <m/>
    <m/>
    <m/>
    <m/>
    <m/>
    <m/>
    <m/>
    <x v="0"/>
    <m/>
    <m/>
    <m/>
    <m/>
    <m/>
    <m/>
    <m/>
    <m/>
    <m/>
    <m/>
    <m/>
    <m/>
    <m/>
    <m/>
    <n v="1"/>
    <m/>
    <m/>
    <x v="1"/>
    <m/>
    <m/>
    <m/>
    <m/>
    <m/>
    <m/>
    <m/>
    <m/>
    <m/>
    <m/>
    <m/>
    <m/>
    <m/>
    <m/>
    <n v="1"/>
    <m/>
    <m/>
    <m/>
  </r>
  <r>
    <x v="2445"/>
    <s v="RAPPEL ERROR | Uneven Ropes, No Stopper Knots Flagstaff Area, Oak Creek Overlook "/>
    <x v="30"/>
    <s v="On July 2 a climber took a 15- to 20-foot ground fall while on rappel at the Oak Creek Canyon overlook. The climber sustained a back injury. The climber was rappelling approximately 75 feet from the top of the cliff to the start of the route Burnt Buns (5.8). Prior to the rappel, he did not ensure that both rope ends were even or on the ground. When he was approximately 20 feet above the bottom of the route, the end of one strand of the rope passed through the device, causing an uncontrolled descent to the ground. He was wearing a helmet and did not sustain any head injury. _x000a_ANALYSIS The climber, who had decades of climbing experience, and his two younger and inexperienced companions did not ensure that both rope ends reached the ground. Some climbers skip the step of tying stopper knots in the rope ends for relatively short rappels like this one, but a solid knot would have prevented the shorter strand from slipping through the rappel device. Although rappelling to approach these climbs is common, a climber’s trail also provides access. If at least one member of the party had walked to the base, he or she could have ensured that both rope ends were on the ground as well as provided a fireman’s belay for backup. (Source: Aaron Dick, Coconino County Sheriff’s Office.) "/>
    <n v="7"/>
    <m/>
    <m/>
    <m/>
    <m/>
    <m/>
    <m/>
    <m/>
    <m/>
    <n v="1"/>
    <m/>
    <n v="1"/>
    <m/>
    <x v="0"/>
    <n v="1"/>
    <m/>
    <x v="1"/>
    <x v="0"/>
    <x v="0"/>
    <x v="1"/>
    <x v="0"/>
    <x v="0"/>
    <m/>
    <m/>
    <x v="0"/>
    <m/>
    <m/>
    <m/>
    <x v="0"/>
    <x v="0"/>
    <m/>
    <m/>
    <m/>
    <x v="0"/>
    <m/>
    <m/>
    <m/>
    <m/>
    <m/>
    <m/>
    <x v="0"/>
    <m/>
    <m/>
    <m/>
    <m/>
    <m/>
    <m/>
    <m/>
    <m/>
    <m/>
    <m/>
    <m/>
    <m/>
    <x v="0"/>
    <m/>
    <m/>
    <m/>
    <m/>
    <m/>
    <m/>
    <m/>
    <m/>
    <m/>
    <m/>
    <m/>
    <m/>
    <m/>
    <n v="1"/>
    <m/>
    <m/>
    <m/>
    <x v="1"/>
    <m/>
    <m/>
    <m/>
    <n v="1"/>
    <m/>
    <m/>
    <m/>
    <m/>
    <m/>
    <m/>
    <m/>
    <m/>
    <n v="1"/>
    <m/>
    <m/>
    <m/>
    <m/>
    <m/>
  </r>
  <r>
    <x v="2446"/>
    <s v="FALL FROM ANCHOR | Inadequate Anchor Flagstaff Area, Oak Creek Overlook "/>
    <x v="30"/>
    <s v="On November 10, person 1 (female, 34) fell 40 to 60 feet from the top of the Oak Creek Vista overlook to the rocky trail below, suffering numerous serious injuries. An unaffiliated witness stated that he observed her climb to the top of the wall and then move the rope to another anchor to prepare a different line for climbing. The witness observed that this second anchor was a rope or cord that had been left in place around a boulder. He observed Person 1 rotate the cordage around the boulder and then thread the rappel rope into her descending device, and then fall as she lifted the attached device to clip it to her harness. The rope, belay device, and carabiner were located on the ground near Person 1, corroborating the witness’ account. _x000a_Due to the difficult access to the accident site, a helicopter short-haul operation was conducted to transfer the patient to the parking lot above the climbs, where she was transferred to an air ambulance. She had a spinal injury, head trauma, collapsed lungs, and other internal injuries and fractures. _x000a_ANALYSIS Although it wasn’t possible to determine the exact cause of Person 1’s fall, it seems likely that the cord around the boulder that formed the intended anchor either pulled up and over the boulder, broke, or came untied as Person 1 attempted to rig her rappel. Person 1 appeared not to have constructed the anchor, and it is unknown if she inspected the cordage adequately prior to using it. An adjacent juniper tree might have offered less risk of anchor failure compared to a sling around a smooth, rounded boulder. The climber also could have anchored temporarily to the tree for edge protection while she worked in the exposed space around the boulder anchor. (Source: Coconino County Search and Rescue.) "/>
    <n v="5"/>
    <m/>
    <m/>
    <m/>
    <m/>
    <n v="1"/>
    <m/>
    <m/>
    <m/>
    <m/>
    <m/>
    <m/>
    <m/>
    <x v="0"/>
    <n v="1"/>
    <m/>
    <x v="1"/>
    <x v="1"/>
    <x v="0"/>
    <x v="1"/>
    <x v="0"/>
    <x v="1"/>
    <m/>
    <m/>
    <x v="0"/>
    <m/>
    <m/>
    <m/>
    <x v="0"/>
    <x v="0"/>
    <m/>
    <m/>
    <m/>
    <x v="0"/>
    <m/>
    <m/>
    <m/>
    <m/>
    <m/>
    <m/>
    <x v="0"/>
    <m/>
    <m/>
    <m/>
    <m/>
    <m/>
    <m/>
    <m/>
    <m/>
    <m/>
    <m/>
    <m/>
    <m/>
    <x v="0"/>
    <m/>
    <m/>
    <m/>
    <m/>
    <m/>
    <m/>
    <m/>
    <m/>
    <m/>
    <m/>
    <m/>
    <m/>
    <m/>
    <m/>
    <m/>
    <m/>
    <m/>
    <x v="0"/>
    <n v="1"/>
    <m/>
    <m/>
    <m/>
    <m/>
    <m/>
    <m/>
    <m/>
    <m/>
    <m/>
    <m/>
    <m/>
    <m/>
    <m/>
    <m/>
    <m/>
    <n v="1"/>
    <m/>
  </r>
  <r>
    <x v="2447"/>
    <s v="GROUND FALL | Protection Pulled Out McDowell Mountains, Tom’s Thumb "/>
    <x v="30"/>
    <s v="On November 28, a male climber, DS (21), was leading Succubus, a 5.10 trad finger crack. The crux of the climb is approximately 25 feet up, where you move right under a roof to reach a finger crack. DS placed what he felt was a solid 0.5 Black Diamond C4 and 0.1 Black Diamond X4 under the roof, then reached around the roof to place an insecure 0.3 C4 before committing to the finger crack. As DS continued, his foot slipped. His belayer, AO (female, 27), was ready for the catch, but all three pieces he had placed at the crux pulled and DS fell 30 feet, impacting the ground and breaking his right pinky toe, bruising his back, and hitting his head on a rock. DS was wearing a helmet. After about an hour of rest, he was able to self-rescue by hiking out and driving to a hospital. _x000a_ANALYSIS DS had been climbing for less than a year, and his relative lack of experience placing gear played into the accident. His three takeaways were: 1) When protecting high- risk moves, take the time to make a secure placement before committing; 2) Use the correct gear (people familiar with the route recommended placing nuts as protection under the roof instead of cams; and 3) Always wear a helmet. (Source: DS.) "/>
    <n v="5"/>
    <m/>
    <m/>
    <n v="1"/>
    <n v="1"/>
    <m/>
    <m/>
    <m/>
    <m/>
    <n v="1"/>
    <m/>
    <m/>
    <m/>
    <x v="0"/>
    <n v="1"/>
    <m/>
    <x v="1"/>
    <x v="1"/>
    <x v="0"/>
    <x v="0"/>
    <x v="0"/>
    <x v="0"/>
    <m/>
    <m/>
    <x v="0"/>
    <m/>
    <m/>
    <m/>
    <x v="0"/>
    <x v="0"/>
    <m/>
    <m/>
    <m/>
    <x v="0"/>
    <m/>
    <m/>
    <m/>
    <m/>
    <m/>
    <m/>
    <x v="0"/>
    <m/>
    <m/>
    <m/>
    <m/>
    <m/>
    <m/>
    <m/>
    <m/>
    <m/>
    <m/>
    <m/>
    <m/>
    <x v="0"/>
    <m/>
    <m/>
    <m/>
    <m/>
    <m/>
    <m/>
    <m/>
    <m/>
    <m/>
    <m/>
    <m/>
    <m/>
    <m/>
    <m/>
    <m/>
    <m/>
    <m/>
    <x v="0"/>
    <m/>
    <m/>
    <m/>
    <m/>
    <m/>
    <m/>
    <m/>
    <m/>
    <m/>
    <m/>
    <m/>
    <m/>
    <m/>
    <m/>
    <m/>
    <m/>
    <n v="1"/>
    <m/>
  </r>
  <r>
    <x v="2448"/>
    <s v="#1 MT. SHASTA ANNUAL SUMMARY Mt. Shasta and Castle Crags Wilderness  - Dropped Object, Distracted"/>
    <x v="30"/>
    <s v="On May 12, a female climber, age 32, fell and slid a reported 1,000 feet in Avalanche Gulch after lunging for a dropped cell phone to prevent it from sliding down the steep, firm slope. She suffered a fractured ankle and multiple scrapes and bruises. She was wearing crampons and had an ice axe. Gale-force winds and strong downdrafts on the mountain prevented a helicopter rescue, so rangers and volunteers brought her down Avalanche Gulch in a toboggan, a process taking many hours. This incident could have been easily prevented by focusing on the task at hand rather than multi- tasking in terrain with fall potential. "/>
    <n v="4"/>
    <m/>
    <m/>
    <m/>
    <m/>
    <n v="1"/>
    <m/>
    <m/>
    <m/>
    <m/>
    <m/>
    <m/>
    <m/>
    <x v="0"/>
    <n v="1"/>
    <m/>
    <x v="1"/>
    <x v="1"/>
    <x v="1"/>
    <x v="1"/>
    <x v="0"/>
    <x v="0"/>
    <m/>
    <m/>
    <x v="1"/>
    <m/>
    <m/>
    <m/>
    <x v="0"/>
    <x v="1"/>
    <m/>
    <m/>
    <m/>
    <x v="0"/>
    <m/>
    <m/>
    <m/>
    <m/>
    <m/>
    <m/>
    <x v="0"/>
    <m/>
    <m/>
    <m/>
    <m/>
    <m/>
    <m/>
    <m/>
    <m/>
    <m/>
    <m/>
    <m/>
    <m/>
    <x v="0"/>
    <m/>
    <m/>
    <m/>
    <m/>
    <m/>
    <m/>
    <m/>
    <m/>
    <m/>
    <m/>
    <n v="1"/>
    <m/>
    <m/>
    <m/>
    <m/>
    <m/>
    <m/>
    <x v="1"/>
    <m/>
    <m/>
    <m/>
    <m/>
    <m/>
    <m/>
    <m/>
    <m/>
    <m/>
    <m/>
    <n v="1"/>
    <m/>
    <m/>
    <m/>
    <m/>
    <m/>
    <m/>
    <m/>
  </r>
  <r>
    <x v="2449"/>
    <s v="#2 MT. SHASTA ANNUAL SUMMARY Mt. Shasta and Castle Crags Wilderness : Head Injury, No Helmet, Descending"/>
    <x v="30"/>
    <s v="On May 14, a 65-year-old male climber was struck in the head by rockfall while descending Avalanche Gulch near the Heart. He had been wearing a helmet, but had taken it off to adjust the headband or liner when he was hit. The climber momentarily lost consciousness but was able to self-rescue. He suffered a two-inch scalp laceration to the back of his head. "/>
    <n v="5"/>
    <m/>
    <m/>
    <m/>
    <m/>
    <m/>
    <m/>
    <n v="1"/>
    <m/>
    <m/>
    <m/>
    <m/>
    <m/>
    <x v="0"/>
    <n v="1"/>
    <m/>
    <x v="0"/>
    <x v="1"/>
    <x v="1"/>
    <x v="1"/>
    <x v="0"/>
    <x v="0"/>
    <m/>
    <m/>
    <x v="0"/>
    <m/>
    <m/>
    <m/>
    <x v="0"/>
    <x v="1"/>
    <m/>
    <m/>
    <m/>
    <x v="0"/>
    <m/>
    <m/>
    <m/>
    <m/>
    <m/>
    <m/>
    <x v="0"/>
    <m/>
    <m/>
    <m/>
    <m/>
    <m/>
    <m/>
    <m/>
    <n v="1"/>
    <m/>
    <m/>
    <m/>
    <m/>
    <x v="0"/>
    <n v="1"/>
    <m/>
    <m/>
    <m/>
    <m/>
    <m/>
    <m/>
    <m/>
    <m/>
    <m/>
    <m/>
    <m/>
    <m/>
    <m/>
    <m/>
    <m/>
    <m/>
    <x v="1"/>
    <m/>
    <m/>
    <m/>
    <m/>
    <m/>
    <m/>
    <m/>
    <m/>
    <m/>
    <m/>
    <n v="1"/>
    <m/>
    <m/>
    <m/>
    <m/>
    <m/>
    <m/>
    <m/>
  </r>
  <r>
    <x v="2450"/>
    <s v="#3 MT. SHASTA ANNUAL SUMMARY Mt. Shasta and Castle Crags Wilderness:  Glissading with Crampons"/>
    <x v="30"/>
    <s v="An 18-year-old male attempted to glissade down the Avalanche Gulch on June 18 while wearing crampons. Near the Heart, his crampons stuck in the snow and he suffered a broken ankle. Rangers continually attempt to educate climbers regarding proper glissade technique—including never glissading with crampons—but each year this type of accident still occurs. "/>
    <n v="4"/>
    <m/>
    <n v="1"/>
    <m/>
    <m/>
    <m/>
    <m/>
    <m/>
    <m/>
    <m/>
    <m/>
    <m/>
    <m/>
    <x v="0"/>
    <n v="1"/>
    <m/>
    <x v="1"/>
    <x v="1"/>
    <x v="1"/>
    <x v="1"/>
    <x v="0"/>
    <x v="0"/>
    <m/>
    <m/>
    <x v="1"/>
    <m/>
    <m/>
    <m/>
    <x v="0"/>
    <x v="0"/>
    <m/>
    <m/>
    <n v="1"/>
    <x v="0"/>
    <n v="1"/>
    <m/>
    <m/>
    <m/>
    <m/>
    <m/>
    <x v="0"/>
    <m/>
    <m/>
    <m/>
    <m/>
    <m/>
    <m/>
    <m/>
    <m/>
    <m/>
    <m/>
    <m/>
    <m/>
    <x v="0"/>
    <m/>
    <m/>
    <m/>
    <m/>
    <m/>
    <m/>
    <m/>
    <m/>
    <m/>
    <m/>
    <m/>
    <m/>
    <m/>
    <m/>
    <m/>
    <m/>
    <m/>
    <x v="1"/>
    <m/>
    <m/>
    <m/>
    <m/>
    <m/>
    <m/>
    <m/>
    <m/>
    <m/>
    <m/>
    <m/>
    <n v="1"/>
    <m/>
    <m/>
    <m/>
    <m/>
    <m/>
    <m/>
  </r>
  <r>
    <x v="2451"/>
    <s v="#4 MT. SHASTA ANNUAL SUMMARY Mt. Shasta and Castle Crags Wilderness:  Off-route fall"/>
    <x v="30"/>
    <s v="...A second accident on June 23 occurred on the west face. A novice male climber (mid-30s) fell approximately 1,500 feet after a slip while off-route; he attempted to self-arrest but lost control of his axe. His fall was witnessed by a Shasta Mountain Guides employee, who assisted the climber after the fall. The climber suffered a broken heel, a broken small toe, a sprained ankle, and an unspecified knee injury. "/>
    <n v="5"/>
    <m/>
    <m/>
    <m/>
    <m/>
    <m/>
    <n v="1"/>
    <m/>
    <m/>
    <n v="1"/>
    <m/>
    <m/>
    <m/>
    <x v="0"/>
    <n v="1"/>
    <m/>
    <x v="1"/>
    <x v="1"/>
    <x v="1"/>
    <x v="1"/>
    <x v="0"/>
    <x v="0"/>
    <m/>
    <m/>
    <x v="1"/>
    <m/>
    <m/>
    <m/>
    <x v="0"/>
    <x v="1"/>
    <m/>
    <m/>
    <m/>
    <x v="0"/>
    <m/>
    <m/>
    <m/>
    <m/>
    <m/>
    <m/>
    <x v="0"/>
    <m/>
    <m/>
    <m/>
    <m/>
    <m/>
    <m/>
    <m/>
    <m/>
    <n v="1"/>
    <m/>
    <m/>
    <m/>
    <x v="0"/>
    <m/>
    <m/>
    <m/>
    <m/>
    <m/>
    <m/>
    <m/>
    <m/>
    <m/>
    <m/>
    <m/>
    <m/>
    <m/>
    <m/>
    <m/>
    <m/>
    <m/>
    <x v="1"/>
    <m/>
    <m/>
    <m/>
    <m/>
    <m/>
    <m/>
    <m/>
    <m/>
    <m/>
    <m/>
    <m/>
    <n v="1"/>
    <m/>
    <m/>
    <m/>
    <m/>
    <m/>
    <m/>
  </r>
  <r>
    <x v="2452"/>
    <s v="#5 MT. SHASTA ANNUAL SUMMARY Mt. Shasta and Castle Crags Wilderness: Rockfall and self-rescue"/>
    <x v="30"/>
    <s v="A 29-year-old male climber was climbing the Avalanche Gulch route early on the morning of June 30 when a large rock came tumbling over the Red Banks and struck the climber in the ankle, resulting in a short fall. The climber was unable to walk, and his ankle was slightly angulated, indicating a likely ankle fracture. His partners and other climbers improvised a litter with a closed-cell foam sleeping pad and various pieces of webbing and were able to self-rescue, dragging the injured climber down to Helen Lake. He was then loaded onboard an Army National Guard helicopter and transferred to a local medical facility. "/>
    <n v="4"/>
    <m/>
    <m/>
    <m/>
    <n v="1"/>
    <m/>
    <m/>
    <m/>
    <m/>
    <m/>
    <m/>
    <m/>
    <m/>
    <x v="0"/>
    <n v="1"/>
    <m/>
    <x v="1"/>
    <x v="1"/>
    <x v="1"/>
    <x v="1"/>
    <x v="0"/>
    <x v="0"/>
    <m/>
    <m/>
    <x v="0"/>
    <m/>
    <m/>
    <m/>
    <x v="0"/>
    <x v="1"/>
    <m/>
    <m/>
    <m/>
    <x v="0"/>
    <m/>
    <m/>
    <m/>
    <m/>
    <n v="1"/>
    <m/>
    <x v="0"/>
    <m/>
    <m/>
    <m/>
    <m/>
    <m/>
    <m/>
    <m/>
    <n v="1"/>
    <m/>
    <m/>
    <m/>
    <m/>
    <x v="0"/>
    <m/>
    <m/>
    <m/>
    <m/>
    <m/>
    <m/>
    <m/>
    <m/>
    <m/>
    <m/>
    <m/>
    <m/>
    <m/>
    <m/>
    <m/>
    <m/>
    <m/>
    <x v="1"/>
    <m/>
    <m/>
    <m/>
    <m/>
    <m/>
    <m/>
    <m/>
    <m/>
    <m/>
    <m/>
    <m/>
    <n v="1"/>
    <m/>
    <m/>
    <m/>
    <m/>
    <m/>
    <m/>
  </r>
  <r>
    <x v="2453"/>
    <s v="#6 MT. SHASTA ANNUAL SUMMARY Mt. Shasta and Castle Crags Wilderness: Fall while descending"/>
    <x v="30"/>
    <s v="On July 1, a 49-year-old male climber slipped while downclimbing through Red Banks. He fell approximately 200 feet and sustained facial lacerations and abrasions but no other significant injuries. He was able to continue his descent, along with his climbing partners, without issue. "/>
    <n v="4"/>
    <m/>
    <m/>
    <m/>
    <m/>
    <m/>
    <n v="1"/>
    <m/>
    <m/>
    <m/>
    <m/>
    <m/>
    <m/>
    <x v="0"/>
    <m/>
    <n v="1"/>
    <x v="1"/>
    <x v="0"/>
    <x v="1"/>
    <x v="1"/>
    <x v="0"/>
    <x v="0"/>
    <m/>
    <m/>
    <x v="1"/>
    <m/>
    <m/>
    <m/>
    <x v="0"/>
    <x v="1"/>
    <m/>
    <m/>
    <m/>
    <x v="0"/>
    <m/>
    <m/>
    <m/>
    <m/>
    <m/>
    <m/>
    <x v="0"/>
    <m/>
    <m/>
    <m/>
    <m/>
    <m/>
    <m/>
    <m/>
    <m/>
    <m/>
    <m/>
    <m/>
    <m/>
    <x v="0"/>
    <m/>
    <m/>
    <m/>
    <m/>
    <m/>
    <m/>
    <m/>
    <m/>
    <m/>
    <m/>
    <m/>
    <m/>
    <m/>
    <m/>
    <m/>
    <m/>
    <m/>
    <x v="1"/>
    <m/>
    <m/>
    <m/>
    <m/>
    <m/>
    <m/>
    <m/>
    <m/>
    <m/>
    <m/>
    <m/>
    <m/>
    <n v="1"/>
    <m/>
    <m/>
    <m/>
    <m/>
    <m/>
  </r>
  <r>
    <x v="2454"/>
    <s v="LEDGE FALL | Inadequate Protection, Speed Climbing Yosemite National Park, El Capitan, The Nose "/>
    <x v="30"/>
    <s v="On May 3, Hans Florine and a climbing partner started a climb of the Nose of El Capitan at approximately 7 a.m. Both are highly experienced. Florine has made over 100 ascents of the Nose and has held the speed record on the route; his partner had climbed El Cap multiple times, including speed ascents of the Nose with Florine. The two were planning to do the route in 10 to 12 hours. _x000a_At some point in the first half of the climb, the team dropped a gear sling that contained some of their smaller cams, leaving them with only a set of small nuts and Camalots 0.5 and larger. The two decided that it was reasonable to continue up the route, improvising in spots with the gear that they had. _x000a_On pace for a 12-hour time, the team arrived at the Pancake Flake (pitch 22) with Florine in the lead. To move quickly through such technical terrain, the team was “short fixing.” This technique involves pulling up the excess rope at the end of a pitch and fixing it for the second to jumar. The leader then self-belays into the next pitch until he runs out of rope or his partner arrives at the anchor and puts the leader on a normal belay. This is an advanced speed climbing technique that saves time but can increase risk to the leader. _x000a_After climbing the initial hand crack on Pancake Flake, Florine arrived at Triangle Ledge, a stance that marks the start of a thin crack just before the next anchor. Not having the ideal gear for this section, Florine started up the corner, placing three small nuts and one cam. His next piece, a nut, failed when he weighted it. He fell approximately 20 feet, striking Triangle Ledge along the way, before the cam he had placed arrested his fall. He was still self-belaying at the time. _x000a_Both legs were injured in the fall (a pilon fracture in one leg and a shattered calca- neus in the other). The climbers were unable to rappel the route because of Florine’s injuries. He pulled himself up onto Triangle Ledge and had already called 911 for help by the time his partner arrived at the anchor below. _x000a_Due to the non-life-threatening nature of the injuries as well as high winds, it was decided that a “top down” rescue was the safest option for accessing the patient. The plan was to shuttle the SAR team and gear to a landing site on top of El Cap using a helicopter. Then the decision to raise Florine to the top or lower him to the bottom would be made, based on environmental conditions at the time. _x000a_While talking to the SAR team on the phone, Florine asked about trying to rappel to a larger ledge where pain management would be easier. It was decided by both _x000a_parties that rappelling to the Gray Ledges, about 300 to 400 feet below the site of the acci- dent, was the best option. _x000a_By 7 p.m., rescuers had reached the climbers, and soon the decision was made to raise the patient to the summit. After being treated for pain and pack- aged into a litter, a long-hauling operation began, and at approx- imately 10 p.m., Florine and the two rescue team members arrived at the summit. (Florine’s partner rappelled to the base of El Capitan.) The patient spent the night on top of the Nose with the SAR team, receiving medical care from paramedics. Early the next day, he was flown down to El Cap Meadow. _x000a_ANALYSIS _x000a_Protect yourself over ledges. While a 20-foot fall in overhanging terrain or on a blank wall can present little risk, any ledge or protrusion can introduce serious consequences. If climbing above a ledge, place gear early and often. _x000a_Reassess risks during a climb. After dropping the gear sling with the smaller cams, the team could have chosen to turn around. Although both climbers were very knowledgeable about the terrain above, the loss of those pieces of protection greatly enhanced the seriousness of the upper part of the climb. _x000a_Speed climbing. Speed climbing techniques—and mindset—can put climbers at greater risk. Less gear, non-standard belay techniques, and haste add risk and conse- quences to already difficult climbs. (Source: Yosemite National Park Climbing Rangers.) An interview with Hans Florine about this incident is featured in episode 30 of the Sharp End podcast. "/>
    <n v="8"/>
    <m/>
    <m/>
    <m/>
    <m/>
    <m/>
    <m/>
    <m/>
    <m/>
    <m/>
    <m/>
    <n v="1"/>
    <m/>
    <x v="0"/>
    <n v="1"/>
    <m/>
    <x v="1"/>
    <x v="1"/>
    <x v="0"/>
    <x v="0"/>
    <x v="0"/>
    <x v="0"/>
    <n v="1"/>
    <m/>
    <x v="0"/>
    <m/>
    <m/>
    <m/>
    <x v="0"/>
    <x v="0"/>
    <m/>
    <m/>
    <m/>
    <x v="0"/>
    <m/>
    <m/>
    <m/>
    <m/>
    <m/>
    <m/>
    <x v="0"/>
    <m/>
    <m/>
    <m/>
    <m/>
    <m/>
    <m/>
    <m/>
    <m/>
    <m/>
    <n v="1"/>
    <m/>
    <m/>
    <x v="0"/>
    <m/>
    <m/>
    <m/>
    <m/>
    <n v="1"/>
    <m/>
    <m/>
    <m/>
    <m/>
    <m/>
    <m/>
    <m/>
    <m/>
    <m/>
    <m/>
    <m/>
    <m/>
    <x v="0"/>
    <m/>
    <m/>
    <m/>
    <m/>
    <m/>
    <m/>
    <m/>
    <m/>
    <m/>
    <m/>
    <n v="1"/>
    <m/>
    <m/>
    <m/>
    <m/>
    <m/>
    <m/>
    <m/>
  </r>
  <r>
    <x v="2455"/>
    <s v="LOWERING ERROR | Inexperience, No Stopper Knot Yosemite Valley, Reed’s Pinnacle "/>
    <x v="30"/>
    <s v="On May 7 two climbers headed to the route Lunatic Fringe (single-pitch 5.10c). The leader was fairly experienced (four to five years), and the belayer had about 1.5 years of experience. The two had climbed together the day before in the Valley. Lunatic Fringe was at the leader’s limit for traditional lead climbing in the area, and he hung twice while on the route. After arriving at the anchors, the leader clipped in direct and then pulled his blue 65-meter rope up through the gear he had placed and dropped an end back down to the belayer. The leader then tagged up a second rope (green 60-meter). The climb is roughly 43 to 45 meters high and requires two ropes to rappel or top-rope. Once the leader had hauled up the green line, he tied the ends together using a flat overhand with a backup. He rigged the knot on the side of the anchor that would allow the green line to be pulled to retrieve the two ropes. At this moment, the leader _x000a_was perfectly set up to rappel to the ground safely. Instead, he tied a bight in the green rope approximately one meter below the joined ends and clipped this to his harness with a locking carabiner. (Rock &amp; Ice magazine reported that he had forgot- ten his rappel device and thus decided to lower instead of rappel.) He unclipped from the anchor and asked the belayer to lower him with the blue rope that was threaded through the anchor; essentially he would be lowering on his single 65-meter lead rope. When the end of the blue rope reached the belayer, it passed through her tube- style device and the leader fell approximately 10 meters to the ground. He suffered numerous serious injuries. _x000a_ANALYSIS Rappelling from these anchors with two ropes tied together is the preferred option. If the leader forgot his rappel device, he could have asked the belayer to tie it to a rope and then hauled it up. Instead, the leader switched plans to lower but did not have a good understanding of the consequences of his chosen method, nor did he and the belayer communicate clearly about the new plan. Despite the faulty lowering plan, closing the belay system still could have prevented the leader’s ground fall. A knot was found at the end of the green line, but the blue rope (on which the leader effectively was lowering) had no stopper knot and was not tied to the belayer. (Sources: Yosemite National Park Climbing Rangers and the Editors.) "/>
    <n v="8"/>
    <m/>
    <m/>
    <m/>
    <m/>
    <m/>
    <m/>
    <m/>
    <m/>
    <m/>
    <n v="1"/>
    <n v="1"/>
    <m/>
    <x v="0"/>
    <n v="1"/>
    <m/>
    <x v="1"/>
    <x v="0"/>
    <x v="0"/>
    <x v="0"/>
    <x v="0"/>
    <x v="0"/>
    <m/>
    <m/>
    <x v="0"/>
    <m/>
    <m/>
    <m/>
    <x v="0"/>
    <x v="0"/>
    <m/>
    <m/>
    <m/>
    <x v="0"/>
    <m/>
    <m/>
    <m/>
    <m/>
    <m/>
    <m/>
    <x v="0"/>
    <m/>
    <m/>
    <m/>
    <m/>
    <m/>
    <m/>
    <m/>
    <m/>
    <m/>
    <m/>
    <m/>
    <m/>
    <x v="0"/>
    <m/>
    <m/>
    <m/>
    <m/>
    <m/>
    <m/>
    <m/>
    <m/>
    <m/>
    <m/>
    <m/>
    <m/>
    <m/>
    <n v="1"/>
    <m/>
    <m/>
    <m/>
    <x v="1"/>
    <m/>
    <m/>
    <m/>
    <m/>
    <n v="1"/>
    <m/>
    <m/>
    <m/>
    <m/>
    <m/>
    <n v="1"/>
    <m/>
    <m/>
    <m/>
    <m/>
    <m/>
    <m/>
    <m/>
  </r>
  <r>
    <x v="2456"/>
    <s v="STRANDED ON DESCENT | Off-Route, Fatigue Yosemite Valley, El Capitan, East Ledges , Part 1"/>
    <x v="30"/>
    <s v="On two days in a row in early June, YOSAR responded to climbers stranded after failing to make their way down the East Ledges descent from the top of El Capitan, which requires a mix of rappelling and scrambling. _x000a_The first party had climbed the East Buttress route on June 2 and attempted to follow the “Option C” descent shown in the popular Supertopo guidebook. However, this descent requires two ropes to rappel and the team only had one. After one rappel, the party found a two-bolt rappel station and assumed they were at the correct loca- tion. They pulled their single line and committed to that descent. After rappelling again, they became stranded on a ledge. _x000a_The team had cell phone service and called YOSAR. Due to the late hour, they were instructed to wait on the ledge for rescue in the morning. Two YOSAR members responded to the East Ledges and assisted the party down. ..."/>
    <n v="8"/>
    <m/>
    <m/>
    <m/>
    <m/>
    <m/>
    <m/>
    <m/>
    <m/>
    <m/>
    <m/>
    <m/>
    <m/>
    <x v="0"/>
    <m/>
    <n v="1"/>
    <x v="1"/>
    <x v="0"/>
    <x v="0"/>
    <x v="0"/>
    <x v="1"/>
    <x v="0"/>
    <m/>
    <m/>
    <x v="0"/>
    <m/>
    <m/>
    <m/>
    <x v="0"/>
    <x v="0"/>
    <m/>
    <m/>
    <m/>
    <x v="0"/>
    <m/>
    <m/>
    <m/>
    <m/>
    <m/>
    <m/>
    <x v="0"/>
    <m/>
    <m/>
    <m/>
    <m/>
    <m/>
    <m/>
    <m/>
    <m/>
    <m/>
    <m/>
    <m/>
    <m/>
    <x v="0"/>
    <m/>
    <n v="1"/>
    <m/>
    <m/>
    <m/>
    <m/>
    <m/>
    <m/>
    <m/>
    <m/>
    <m/>
    <m/>
    <m/>
    <m/>
    <m/>
    <m/>
    <m/>
    <x v="1"/>
    <m/>
    <n v="1"/>
    <m/>
    <n v="1"/>
    <m/>
    <m/>
    <m/>
    <m/>
    <m/>
    <m/>
    <m/>
    <n v="1"/>
    <m/>
    <m/>
    <m/>
    <m/>
    <m/>
    <m/>
  </r>
  <r>
    <x v="2457"/>
    <s v="STRANDED ON DESCENT | Off-Route, Fatigue Yosemite Valley, El Capitan, East Ledges , Part 2"/>
    <x v="30"/>
    <s v="_x000a_Later that same day, two more East Buttress climbers were stranded on the East Ledges rappels. They had followed rock cairns and a faint climbers’ trail leading toward the edge of El Capitan. At some point the team found a manzanita bush with webbing and rappel rings and began rappelling from that location. At the end of the first rappel, they found bolted rappel anchors at a ledge, which led them to believe they were on the standard rappel route. _x000a_After pulling their single 60-meter rope, one member of the party rappelled down 30 meters, only to find there were no more rappel stations on the blank face. He used prusiks to ascend the ropes to his partner, but the terrain above them was far beyond their ability to climb back up to the rim. _x000a_The next morning, two SAR-siters climbed up the East Ledges, located the two climbers, and gave them a tutorial on how to use ascending devices. The climbers then ascended a fixed rope with a belay from above. _x000a_ANALYSIS The climbers involved were experienced in multi-pitch climbing, but had never descended off El Cap. They told SAR personnel that they were tired after climbing their routes and that haste played a big factor in these incidents. Slow down and think things through toward the end of the day. When fatigue has set in, it is easier to make mistakes. _x000a_When rappelling into unknown terrain, it is imperative to continuously analyze your situation. If you observe that you would be unable to climb back up the terrain you’re rappelling, be certain you can continue down with the equipment you have before pulling the ropes above you. (When you commit to climbing with only one rope, your descent options are severely limited. If you are not familiar with a descent, consider bringing two ropes the first time. Even though guidebooks show a number of options for rappelling the East Ledges, only one option is possible with a single rope.) Often, leaving gear to create your own rappel anchors is a feasible option. _x000a_When continuing down is impossible, it’s important to know the techniques for ascending ropes. The climber in the June 3 incident had these skills and was able to spend the night on a ledge as opposed to hanging at the end of a rope. (Source: Yosemite National Park Climbing Rangers.) "/>
    <n v="10"/>
    <m/>
    <m/>
    <m/>
    <m/>
    <m/>
    <m/>
    <m/>
    <m/>
    <m/>
    <m/>
    <n v="1"/>
    <m/>
    <x v="0"/>
    <m/>
    <n v="1"/>
    <x v="1"/>
    <x v="0"/>
    <x v="0"/>
    <x v="0"/>
    <x v="0"/>
    <x v="0"/>
    <m/>
    <m/>
    <x v="0"/>
    <m/>
    <m/>
    <m/>
    <x v="0"/>
    <x v="0"/>
    <m/>
    <m/>
    <m/>
    <x v="0"/>
    <m/>
    <m/>
    <m/>
    <m/>
    <m/>
    <m/>
    <x v="0"/>
    <m/>
    <m/>
    <m/>
    <m/>
    <m/>
    <m/>
    <m/>
    <m/>
    <m/>
    <n v="1"/>
    <m/>
    <m/>
    <x v="0"/>
    <m/>
    <n v="1"/>
    <m/>
    <m/>
    <m/>
    <m/>
    <m/>
    <n v="1"/>
    <m/>
    <m/>
    <m/>
    <m/>
    <m/>
    <m/>
    <m/>
    <m/>
    <m/>
    <x v="1"/>
    <m/>
    <n v="1"/>
    <m/>
    <n v="1"/>
    <m/>
    <m/>
    <m/>
    <m/>
    <m/>
    <m/>
    <m/>
    <n v="1"/>
    <m/>
    <m/>
    <m/>
    <m/>
    <m/>
    <m/>
  </r>
  <r>
    <x v="2458"/>
    <s v="GROUND FALLS | Inadequate Protection, Rope Severed Yosemite Valley, El Capitan "/>
    <x v="30"/>
    <s v="Around 6 a.m. on the morning of June 2, Tim Klein, Kevin Prince, and Jason Wells started up El Capitan with the objective of climbing the Salathé Wall (VI 5.9 C2) in a day. All three were very familiar with the terrain. Klein had climbed El Capitan 108 times, Wells over 90 times, and Prince roughly 20 times. The full team had climbed together previously, including a one-day ascent of the Salathé four years prior. Additionally, Klein and Wells had an estimated 40 one-day ascents of the Salathé, including a sub-eight-hour ascent. _x000a_On the day of the accident, the trio’s goal was not a speed record but simply to enjoy an in-a-day ascent, with Wells and Prince attempting to free climb the route. To be efficient, the team was short-fixing, an advanced climbing technique popular among speed climbers on El Capitan. This consists of the leader climbing a pitch, pulling up the slack, fixing the lead line for the follower, and then continuing either on self-belay or without a belay with the remainder of the available rope. The follower ascends the fixed lead line and upon arriving at the anchor places the leader back on a standard belay. _x000a_Because they were climbing as a team of three, the second climber was tagging (trailing) an additional rope behind him and fixing it at each belay anchor. The third climber then would self-belay on this rope using progress-capture devices (e.g., Micro Traxion). _x000a_Early that morning, around Triangle Ledge, the trio caught and passed a party attempting a multi-day ascent of Golden Gate. Wells was leading, Klein was second and ascending the lead line, and Prince was rope-soloing behind the other two using the second rope. Not far above Triangle Ledge is the Half Dollar chimney, followed by roughly 250 feet of 5.7 and easier terrain leading to the top of Mammoth Terraces. _x000a_Wells and Klein climbed through the Half Dollar and went out of sight of the others below. Klein yelled down to Prince that his rope was fixed, and Prince began climbing the Half Dollar. At approximately 8:05 a.m., while Prince was behind the Half _x000a_Dollar and unable to view his climbing partners, something happened that caused Wells and Klein to fall. It is unknown which climber fell first. _x000a_A climber in the Golden Gate team who was positioned at the pitch seven anchor, in view of the area below Mammoth Terraces, saw Wells in mid-fall. The climber then heard Klein yell and saw him come into view, also falling. The climber said he saw the fall briefly arrested before the rope apparently failed. The two felapproximately 1,000 feet to the base of El Capitan. _x000a_Upon reaching the anchor above the Half Dollar, Prince waited for the Golden Gate team to reach him. Once they arrived, Prince tied in with them, and the three retreated to the base of the wall. By the time they got to the ground, YOSAR personnel were on scene and had confirmed Klein and Wells did not survive the fall. _x000a_ANALYSIS There are many unknowns about the accident. No one was able to see the moment the climbers began falling or the specific events leading up to it. What follows explains the findings at the scene as well as possible. _x000a_Upon reaching the anchor atop the Half Dollar, Prince found that his rope (the one Klein had trailed) had been short-fixed to two bolts. The remainder of this rope extended approximately 50 to 60 feet to a point where it ended at a number 2 Camalot clipped with a locking carabiner in the locked position. The Camalot was not placed at a significant ledge and was judged by investigators to be a temporary placement. _x000a_According to Prince, this had not been part of the team’s plan; at every other belay, Klein had stayed connected to Prince’s rope. Leaving Prince’s rope at the cam suggests that Klein may have needed to move higher on the wall than Prince’s rope would reach (although he would have needed to retreat to Prince’s line at some point to retrieve it) or that he had needed to move back down the wall and had decided to leave Prince’s line at his high point. It is also possible that Wells and Klein met at the top of pitch eight (atop the Half Dollar) and then Wells may have carried Prince’s rope to fix at the location of the number 2 Camalot. _x000a_Wells was likely combining pitches nine and ten into a single pitch, thus avoiding the need to build a gear anchor at the top of pitch nine. Doing this would have meant that Klein would not have had enough rope to stay at the two-bolt anchor and belay at the top of the Half Dollar. However, it was determined by investigators that a 60-meter rope would reach the bolted anchor atop Mammoth Terraces from the location of the number 2 Camalot. _x000a_The rope was cleanly severed within a foot of Klein’s harness. The investigation found boulders about 40 feet directly below the number 2 Camalot that showed evidence of sheath and core rope material. Approximately 40 feet above the Cama- lot, a block was found with rope fibers on two sides, indicating the fall may have been momentarily arrested at this location. _x000a_No protection was found placed in the rock leading to Mammoth. Because the rope cut during the fall, there is a chance that gear had been placed, failed, and was lost off the end of the rope when it cut. However, the evidence suggests this was not the case. _x000a_Three unattached cams were found at the base of El Capitan near Wells. Multiple cams were attached to Wells’ right gear loops. Both gear loops on the left side of Wells’ harness were broken, and investigators determined that the cams found at the base likely detached from Wells’ harness during the fall. (No gear was found on the route during a follow-up patrol.) The total number of cams accounted for was consistent with the total that Prince believed the team brought for the climb. If so, the two climb- ers would not have had either a belay or any protection between them when they fell. _x000a_A few reporting parties stated they had seen a haul bag drop off the Shield head- wall (above this area of the Salathé) just before the accident. Extensive follow-up found these claims to be untrue. (Source: Yosemite National Park Climbing Rangers.) Editor’s note: The mysterious and unplanned number 2 cam placement suggests that one of the climbers may have tied off the trail rope while dealing with a contin- gency above or below that point. Perhaps the rope between Wells and Klein got stuck or a piece of gear was dropped. It’s possible that one climber fell while attempting to solve this unknown problem and then his fall pulled off the other. The full story will never be known. "/>
    <n v="7"/>
    <m/>
    <m/>
    <m/>
    <m/>
    <m/>
    <m/>
    <m/>
    <m/>
    <m/>
    <m/>
    <n v="1"/>
    <m/>
    <x v="1"/>
    <m/>
    <m/>
    <x v="1"/>
    <x v="1"/>
    <x v="0"/>
    <x v="0"/>
    <x v="0"/>
    <x v="0"/>
    <n v="1"/>
    <m/>
    <x v="0"/>
    <m/>
    <m/>
    <m/>
    <x v="0"/>
    <x v="0"/>
    <m/>
    <m/>
    <m/>
    <x v="0"/>
    <m/>
    <m/>
    <m/>
    <m/>
    <m/>
    <m/>
    <x v="0"/>
    <m/>
    <m/>
    <m/>
    <m/>
    <m/>
    <m/>
    <m/>
    <m/>
    <m/>
    <m/>
    <m/>
    <m/>
    <x v="0"/>
    <m/>
    <m/>
    <m/>
    <m/>
    <m/>
    <m/>
    <m/>
    <m/>
    <m/>
    <m/>
    <m/>
    <m/>
    <m/>
    <m/>
    <n v="1"/>
    <m/>
    <m/>
    <x v="0"/>
    <m/>
    <m/>
    <m/>
    <m/>
    <m/>
    <m/>
    <m/>
    <m/>
    <m/>
    <m/>
    <m/>
    <n v="1"/>
    <m/>
    <m/>
    <m/>
    <m/>
    <m/>
    <m/>
  </r>
  <r>
    <x v="2459"/>
    <s v="LEADER FALL WHILE AIDING | Inexperience, Back-cleaning Yosemite Valley, Washington Column "/>
    <x v="30"/>
    <s v="On June 30, a climber fell from the Kor Roof (fourth pitch) on the South Face Route (V 5.8 C1) of Washington Column. The reporting party stated that the climber was now on Dinner Ledge and had an altered mental state after sustaining head injuries. While preparing for a possible helicopter evacuation, a paramedic ranger quickly ascended fixed lines put in place by other teams on Dinner Ledge. Upon reaching the scene and doing an assessment, the ranger determined that the patient (male, mid- 20s) was alert and oriented, and was stable enough to rappel the fixed lines with the park ranger and the rest of his team. _x000a_ANALYSIS A later interview with the injured climber found that he had been leading the Kor Roof and back-cleaning extensively to “make things easier for his follower,” at the recommendation of other parties on Dinner Ledge. However, he also stated that he and his partner were not experienced in doing lower-outs off fixed pieces, which would have been necessary for the second climber to follow the pitch. The leader was approximately 15 to 20 feet up and right of his last piece of protection (a bolt with a long runner) when he lost his balance, and the quickdraw he was using to clip in direct to his placements (instead of daisy chains) unexpectedly unclipped or was never clipped in the first place. The climber fell almost to Dinner Ledge. _x000a_The climber said that while he had done multiple climbs in Yosemite in the past year, this was his first big wall and he felt he was using techniques that were above his skill level in that terrain. He walked away from a huge fall with minimal injuries only because of his helmet. Without this protection, the outcome might have been catastrophic. (Source: Yosemite National Park Climbing Rangers.) "/>
    <n v="6"/>
    <m/>
    <m/>
    <m/>
    <n v="1"/>
    <m/>
    <m/>
    <m/>
    <m/>
    <n v="1"/>
    <m/>
    <m/>
    <m/>
    <x v="0"/>
    <n v="1"/>
    <m/>
    <x v="0"/>
    <x v="1"/>
    <x v="0"/>
    <x v="1"/>
    <x v="0"/>
    <x v="0"/>
    <m/>
    <m/>
    <x v="0"/>
    <m/>
    <m/>
    <m/>
    <x v="0"/>
    <x v="0"/>
    <m/>
    <m/>
    <m/>
    <x v="0"/>
    <m/>
    <m/>
    <m/>
    <m/>
    <m/>
    <m/>
    <x v="0"/>
    <m/>
    <m/>
    <m/>
    <m/>
    <m/>
    <m/>
    <m/>
    <m/>
    <m/>
    <m/>
    <n v="1"/>
    <m/>
    <x v="0"/>
    <m/>
    <m/>
    <m/>
    <m/>
    <m/>
    <m/>
    <m/>
    <m/>
    <m/>
    <m/>
    <m/>
    <m/>
    <m/>
    <m/>
    <m/>
    <m/>
    <m/>
    <x v="0"/>
    <m/>
    <m/>
    <m/>
    <m/>
    <m/>
    <m/>
    <m/>
    <m/>
    <m/>
    <m/>
    <m/>
    <n v="1"/>
    <m/>
    <m/>
    <m/>
    <m/>
    <m/>
    <m/>
  </r>
  <r>
    <x v="2460"/>
    <s v="FALL ON SNOW | Inexperience, Inadequate equipment Sierra Nevada, Mt. Whitney "/>
    <x v="30"/>
    <s v="On the morning of June 10, Inyo County Search and Rescue was notified of an accident involving three climbers above Trail Camp on Mt. Whitney. At approximately 7 a.m., climber 1 (female, age unknown) slipped while ascending “The Chute,” a snowfield often used as a shortcut in early season when the main route is under snow. The Chute gains about 1,200 feet, rejoining the main trail around 13,600 feet. At the time of the accident, the snow surface was likely hard or icy. _x000a_Climber 1 was ascending the snowfield, reportedly without crampons or an ice axe, when she lost her balance and began sliding. She was unable to self-arrest and tumbled down the slope, colliding with climber 2 (female, age unknown) and then climber 3 (male, age unknown), who reportedly reached out to try to stop the falling climbers and sustained a spinal injury in the ensuing collision. Climbers 1 and 2 came to a stop approximately 150 feet apart and on 30° terrain after falling almost 500 feet in elevation. _x000a_Climbers 1 and 2 suffered a number of injuries, including major head and facial trauma and pelvic and spine injuries. Other climbers, whose aid was essential to the operation, stabilized the patients’ positions, preventing them from sliding farther down the slope. A California Highway Patrol helicopter ferried members of the Inyo SAR team to the accident site, where they treated Climbers 1 and 2 and packaged them for transport and hoist evacuation. Despite his injury, Climber 3 was able to hike out on his own. (Source: Inyo County SAR.) _x000a_ANALYSIS Given the relatively moderate pitch of the snowfield, it seems probable the acci- dent could have been prevented with proper equipment and experience. Climbers attempting Mt. Whitney in early season conditions should be prepared with cram- pons, ice axe, and helmet, should be trained and confident in self-arrest and other mountaineering techniques, and should not ascend directly below other climbers. _x000a_As an additional note, climbers should not attempt to stop an uncontrolled high- speed fall of another climber on icy terrain, but rather move out of the fall path if possible and then downclimb to assist any injured climbers. (Sources: Inyo County SAR and the Editors.) "/>
    <n v="6"/>
    <m/>
    <m/>
    <m/>
    <m/>
    <m/>
    <m/>
    <m/>
    <m/>
    <m/>
    <m/>
    <m/>
    <m/>
    <x v="0"/>
    <n v="1"/>
    <m/>
    <x v="0"/>
    <x v="1"/>
    <x v="1"/>
    <x v="1"/>
    <x v="0"/>
    <x v="0"/>
    <m/>
    <m/>
    <x v="1"/>
    <m/>
    <m/>
    <m/>
    <x v="0"/>
    <x v="1"/>
    <m/>
    <m/>
    <m/>
    <x v="0"/>
    <m/>
    <m/>
    <n v="1"/>
    <m/>
    <m/>
    <m/>
    <x v="0"/>
    <m/>
    <m/>
    <m/>
    <m/>
    <m/>
    <m/>
    <m/>
    <m/>
    <m/>
    <m/>
    <m/>
    <m/>
    <x v="0"/>
    <m/>
    <m/>
    <m/>
    <m/>
    <m/>
    <m/>
    <m/>
    <m/>
    <m/>
    <m/>
    <m/>
    <m/>
    <m/>
    <m/>
    <m/>
    <m/>
    <n v="1"/>
    <x v="1"/>
    <m/>
    <m/>
    <m/>
    <m/>
    <m/>
    <m/>
    <m/>
    <m/>
    <m/>
    <m/>
    <m/>
    <n v="1"/>
    <m/>
    <m/>
    <m/>
    <m/>
    <m/>
    <m/>
  </r>
  <r>
    <x v="2461"/>
    <s v="TRAPPED BY TALUS BOULDER Sierra Nevada, Mt. Conness "/>
    <x v="30"/>
    <s v="On July 29, after climbing North Peak, Kimberly Luba and I descended to the basin below Mt. Conness. While resting by a small alpine lake, we heard cries for help. We headed up the talus field under the north ridge of Conness, following the screams. Before long I located a 21-year-old male, Adrien Costa, who had been making a solo attempt on a direct line up to the north ridge. At around 11,400 feet, a large piece of unstable talus had shifted and fallen onto his leg, just above the knee, trapping him. The incident occurred at approximately 12:45 p.m. It was now 1 p.m. _x000a_Primary assessment revealed a crushing injury to the right leg caused by the granite block, which was roughly 5x5x1 feet in size and weighed about two tons. There was no sensation or mobility below the injury but slow capillary refill in the calf. The femur, knee, and lower leg all had significant defor- mity. The patient had significant bleeding from the site of the injury that appeared to be arterial. He was alert and oriented with stable vitals and but severe pain. I applied an improvised tourniquet with a small piece of rope and a carabiner at 1:05 p.m. and acti- vated my SPOT device. (It was later deter- mined the device never sent the message despite it reporting a successful transmis- sion.) We waved a red jacket and used a whis- tle to signal another party on Mt. Conness, who called for help on their cell phone. _x000a_We provided fluids to Adrien, but he had no appetite for food. The tourniquet successfully stopped the bleeding, and his vitals and level of consciousness were stable. At 4 p.m., unsure of whether help was coming, I left Kimberly with Adrien and began hiking toward the car, planning to call 911 and then return to the accident site with bivy gear. After 20 minutes, I intercepted a Mono County Sheriff’s Department SAR team and escorted them to the site, where they took over the scene at roughly 4:45 p.m. _x000a_The SAR team called the National Guard for a helicopter extraction. Meanwhile, they rigged a 9:1 ratchet system to prepare to move the boulder, as well as other systems to stabilize the stone once it was moved. A Blackhawk helicopter arrived and lowered a flight paramedic, who took over medical intervention. Once the helicopter had burned enough fuel to accommodate the weight of the patient, the boulder was moved off Adrien, six hours after he became trapped. He was packaged into a litter and carried over the talus and onto the glacier, where he and the medic were winched into the helicopter and flown out. Adrien’s leg was later amputated above the knee. _x000a_ANALYSIS I am unaware of the events leading up to the accident, as we arrived shortly after it happened. Obviously, care should be taken when crossing loose talus. Although _x000a_Preparing to move a two-ton talus block from a trapped climber (center, red jacket) below Mt. Conness. Sam England_x000a_Adrien was not on the traditional route to the north ridge of Conness, I believe he intended to take the line he followed. There are risks in climbing alone. [Editor’s note: Indeed, the patient was very fortunate there were people nearby who could reach him quickly and were able to control his bleeding.] (Source: Sam England.) "/>
    <n v="6"/>
    <m/>
    <m/>
    <n v="1"/>
    <m/>
    <m/>
    <m/>
    <m/>
    <m/>
    <m/>
    <m/>
    <m/>
    <m/>
    <x v="0"/>
    <n v="1"/>
    <m/>
    <x v="1"/>
    <x v="1"/>
    <x v="1"/>
    <x v="1"/>
    <x v="0"/>
    <x v="0"/>
    <m/>
    <m/>
    <x v="1"/>
    <n v="1"/>
    <n v="1"/>
    <m/>
    <x v="0"/>
    <x v="1"/>
    <m/>
    <m/>
    <m/>
    <x v="0"/>
    <m/>
    <m/>
    <m/>
    <m/>
    <m/>
    <m/>
    <x v="0"/>
    <m/>
    <m/>
    <m/>
    <m/>
    <m/>
    <m/>
    <m/>
    <m/>
    <m/>
    <m/>
    <m/>
    <m/>
    <x v="0"/>
    <m/>
    <m/>
    <m/>
    <m/>
    <m/>
    <m/>
    <m/>
    <m/>
    <m/>
    <m/>
    <m/>
    <n v="1"/>
    <m/>
    <m/>
    <m/>
    <m/>
    <m/>
    <x v="1"/>
    <m/>
    <m/>
    <m/>
    <m/>
    <m/>
    <m/>
    <m/>
    <m/>
    <m/>
    <m/>
    <m/>
    <m/>
    <n v="1"/>
    <m/>
    <m/>
    <m/>
    <m/>
    <m/>
  </r>
  <r>
    <x v="2462"/>
    <s v="FALL ON ROCK | Downclimbing Fourth-Class Terrain Sierra Nevada, Palisades, Thunderbolt Peak "/>
    <x v="30"/>
    <s v="At approximately 4:30 p.m. on August 26, two climbers were descending loose 4th-class terrain in the North Couloir of Thunderbolt Peak when a male climber (31) took a tumbling fall of approximately 300 feet, suffering major trauma. This climber had belayed his partner (female, 38) down this passage and was downclimbing to her when he fell. He ended up in a low-angled scree- and talus-covered area at 13,400 feet. The party had a personal locator beacon (PLB), which was activated immediately. An air search located a headlamp high on Thunderbolt Peak that evening, but due to waning daylight and high altitude, no rescue was possible at that time. On the morning of August 27, the Inyo County Sheriff’s Office initiated a helicopter response. The crew reported strong and turbulent winds near the climbers’ location that prevented them from approaching the party or landing below their position. After picking up an Inyo County Search and Rescue team member, the helicopter crew found that westerly updrafts near the ridge crest would permit them to lower the Inyo SAR member onto the ridge at 13,800 feet. (This is likely one of the highest- elevation helicopter lowers ever performed in California.) Over the next five hours, four additional rescuers and equipment were lowered to the ridge. _x000a_The Inyo SAR team members descended to the climbers’ location, initiated care, and packaged the injured climber in a full-body vacuum splint and Sked stretcher for extraction. The patient was lowered approximately 250 feet down low-angle rock, snow, and ice to a point where an Army National Guard CH-47 Chinook helicopter could hoist and transport him to medical care. The climber’s injuries included several unstable cervi- cal vertebrae fractures, other fractures throughout his body, and a pneumothorax. He lost conscious- ness for a significant period of time but was verbally responsive by the time the Inyo SAR team arrived. _x000a_Climber’s smashed helmet after a long tumble in the North Couloir of Thunderbolt Peak. Inyo SAR_x000a_SAR team members and the partner descended to the bottom of the couloir and bivouacked nearby. _x000a_They were evacuated by helicopter the next day. _x000a_ANALYSIS The cause of the actual fall is unknown. The injured climber had belayed his partner down the 4th-class terrain, but it is unknown whether she placed protection for him or was belaying him as he downclimbed after her. The terrain where the accident occurred, like many couloirs in the High Sierra, has abundant loose rock and scarce opportunities for reliable protection or belay anchors. The party’s method of descent _x000a__x000a_was typical for such terrain, which generally must be treated as “no falls” territory, requiring constant attention. [See “Know the Ropes: Safer 4th Class” in ANAC 2018.] _x000a_Even though the party carried a PLB, enabling a quicker response, approximately 27 hours elapsed between the time of the accident and evacuation. Fortunately, the party was well equipped for an unplanned overnight stay. Additionally, and under very challenging circumstances, the partner was able to maneuver the patient to a stable position and keep him warm while awaiting rescue, which improved his chances of survival and recovery. (Source: Inyo County SAR.) "/>
    <n v="4"/>
    <m/>
    <m/>
    <m/>
    <m/>
    <n v="1"/>
    <n v="1"/>
    <m/>
    <m/>
    <m/>
    <m/>
    <m/>
    <m/>
    <x v="0"/>
    <n v="1"/>
    <m/>
    <x v="1"/>
    <x v="0"/>
    <x v="1"/>
    <x v="1"/>
    <x v="0"/>
    <x v="0"/>
    <m/>
    <m/>
    <x v="1"/>
    <m/>
    <m/>
    <m/>
    <x v="0"/>
    <x v="1"/>
    <m/>
    <m/>
    <m/>
    <x v="0"/>
    <m/>
    <m/>
    <m/>
    <m/>
    <m/>
    <m/>
    <x v="0"/>
    <m/>
    <m/>
    <m/>
    <m/>
    <m/>
    <m/>
    <m/>
    <m/>
    <m/>
    <m/>
    <m/>
    <m/>
    <x v="0"/>
    <m/>
    <m/>
    <m/>
    <m/>
    <m/>
    <m/>
    <m/>
    <m/>
    <m/>
    <m/>
    <m/>
    <m/>
    <m/>
    <m/>
    <m/>
    <m/>
    <m/>
    <x v="1"/>
    <m/>
    <m/>
    <m/>
    <m/>
    <m/>
    <m/>
    <m/>
    <m/>
    <m/>
    <m/>
    <m/>
    <m/>
    <m/>
    <n v="1"/>
    <m/>
    <m/>
    <m/>
    <m/>
  </r>
  <r>
    <x v="2463"/>
    <s v="LOWERING ERROR | Miscommunication Bishop, Pine Creek Canyon, Gateway Slabs "/>
    <x v="30"/>
    <s v="On October 20, at approximately 2 p.m., an experienced climber (male, 36) took a long, tumbling ground fall on Vanadium Miner’s Daughter (5.9) at the Gateway Slabs, outside of Pratt’s Crack Canyon. This single-pitch climb on a low-angle slab was the party’s third route of the day. Prior to reaching the anchor, the climber asked the belayer (male, 35) if he wanted to do the route. The belayer replied that he would clean it on top-rope. The climber continued to the anchor, clipped in, and yelled “take.” At some point, the belayer thought he had heard the climber say “off belay” and took the climber off. When the climber leaned back after yelling “take,” he fell to the ground. The climber suffered numerous fractures and internal injuries. Inyo County SAR and local fire/EMS units transported the climber to the hospital. He was expected to fully recover from his injuries. (Source: Inyo County SAR.) _x000a_ANALYSIS This incident reinforces the importance of clear communication between a climber and belayer. Communicating the plan for descending from the anchor before begin- ning the route is a must, especially in situations when the anchor is out of sight or when communication may be difficult (e.g. long pitches, crowded crags, wind or road noise). If the belayer hears “off belay” (or anytime the belayer hears an unexpected instruction), it is critical to confirm this with the climber. Finally, a climber should always confirm the belayer is ready to lower and then test-weight the lowering system before unclipping from the anchor. (Sources: Inyo County SAR and the Editors.) "/>
    <n v="6"/>
    <m/>
    <m/>
    <m/>
    <m/>
    <n v="1"/>
    <n v="1"/>
    <m/>
    <m/>
    <m/>
    <m/>
    <m/>
    <m/>
    <x v="0"/>
    <n v="1"/>
    <m/>
    <x v="1"/>
    <x v="0"/>
    <x v="0"/>
    <x v="1"/>
    <x v="1"/>
    <x v="0"/>
    <m/>
    <m/>
    <x v="0"/>
    <m/>
    <m/>
    <m/>
    <x v="0"/>
    <x v="0"/>
    <m/>
    <m/>
    <m/>
    <x v="0"/>
    <m/>
    <m/>
    <m/>
    <m/>
    <m/>
    <m/>
    <x v="0"/>
    <m/>
    <m/>
    <m/>
    <m/>
    <m/>
    <m/>
    <m/>
    <m/>
    <m/>
    <m/>
    <m/>
    <m/>
    <x v="0"/>
    <m/>
    <m/>
    <m/>
    <m/>
    <m/>
    <m/>
    <m/>
    <m/>
    <m/>
    <m/>
    <m/>
    <m/>
    <m/>
    <m/>
    <m/>
    <m/>
    <m/>
    <x v="1"/>
    <m/>
    <m/>
    <m/>
    <m/>
    <n v="1"/>
    <n v="1"/>
    <m/>
    <m/>
    <m/>
    <m/>
    <m/>
    <m/>
    <m/>
    <m/>
    <m/>
    <n v="1"/>
    <m/>
    <m/>
  </r>
  <r>
    <x v="2464"/>
    <s v="LEADER FALL ON ROCK | Loose Rock, Inadequate Protection Sierra National Forest, Windy Cliff "/>
    <x v="30"/>
    <s v="I try to climb a first ascent on my birthday, October 20, every year, and this time my friends Vitaliy and Adam and I had selected the south face of Windy Cliff. It lies on the north side of the South Fork of the Kings River, just outside of Kings Canyon National Park. The rock is marble, which can have notoriously bad sections. _x000a_After a search for the best looking rock on the cliff, Vitaliy took the first pitch, and Adam and I followed up to a small stance. I started hesitantly up the second pitch, testing the rock carefully before every move. When I reached a short bulge, I placed a bolt above the lip, as there was no adequate protection nearby. I placed a number 3 Camalot about four feet above the bolt, and the rock quality improved noticeably. _x000a__x000a_There was a nice ledge ahead, with a number 3 size crack above it, so I reached down and back-cleaned the Camalot below my feet before continuing. _x000a_There were a couple of thin moves before the ledge. After knocking on one grape- fruit-size hold, I could tell it wasn’t super solid, but the climbing was less than verti- cal so I thought it would stay in place if I didn’t pull out on it. However, as I began to transfer my weight, the hold came loose. My reflex was to push the rock back into position to keep it from hitting my partners or the rope. This worked, but I came off and began sliding down the rock with my hands extended straight up and my toes pointing straight down. After falling about 15 feet, I hit a small ledge about the size of a license plate. I bounced off this ledge and fell six feet more before the rope caught me. Only the balls of my feet had hit the small stance, which forced my toes toward my shins. The tendon of my calf muscle (flexor hallucis longus) in both legs tightened until it fractured the inside of my calcaneous in my left foot and shattered the calca- neous in my right foot. My feet quickly swelled and I had to remove my shoes. Vitaliy and Adam lowered me to their stance, then down to the ground with our other rope. Vitaliy is an emergency department nurse, and Adam is a physical therapist, and they made the wise suggestion that we use my emergency beacon to call for help. However, I was not comfortable with asking rescuers to try to reach me in this windy canyon without a life-threatening injury, so I put tape on my hands and started scoot- ing down the gully toward the river. Adam and Vitaliy carried all the gear, setting rappels on the sections that were too steep to scoot. They carried me across the Kings River, and I crawled the remaining stretch up to the road. _x000a_ANALYSIS I made a beginner mistake: I knew there was a chance of loose rock, and yet I was moving quickly to make up for lost time. If I had not back-cleaned the cam (or had brought more protection), I would have stopped falling above the impact point. I am generally very careful to protect routes to avoid hitting the ground or ledges, but was not as careful as I should have been here. A tiny ledge can have the same effect as a large ledge if you hit it wrong. (Source: Daniel Jeffcoach.) "/>
    <n v="7"/>
    <m/>
    <m/>
    <m/>
    <m/>
    <m/>
    <m/>
    <m/>
    <m/>
    <m/>
    <m/>
    <n v="1"/>
    <m/>
    <x v="0"/>
    <n v="1"/>
    <m/>
    <x v="1"/>
    <x v="1"/>
    <x v="0"/>
    <x v="0"/>
    <x v="0"/>
    <x v="0"/>
    <m/>
    <m/>
    <x v="0"/>
    <m/>
    <m/>
    <m/>
    <x v="0"/>
    <x v="0"/>
    <m/>
    <m/>
    <m/>
    <x v="0"/>
    <m/>
    <m/>
    <m/>
    <m/>
    <m/>
    <m/>
    <x v="0"/>
    <m/>
    <m/>
    <m/>
    <m/>
    <m/>
    <m/>
    <m/>
    <m/>
    <m/>
    <n v="1"/>
    <m/>
    <m/>
    <x v="0"/>
    <m/>
    <m/>
    <m/>
    <m/>
    <n v="1"/>
    <m/>
    <m/>
    <m/>
    <m/>
    <m/>
    <m/>
    <n v="1"/>
    <m/>
    <m/>
    <m/>
    <m/>
    <m/>
    <x v="1"/>
    <m/>
    <m/>
    <m/>
    <m/>
    <m/>
    <m/>
    <m/>
    <m/>
    <m/>
    <m/>
    <m/>
    <m/>
    <m/>
    <m/>
    <m/>
    <n v="1"/>
    <m/>
    <m/>
  </r>
  <r>
    <x v="2465"/>
    <s v="LOWERING ERROR | No Stopper Knot Clear Creek Canyon, Creekside "/>
    <x v="30"/>
    <s v="On April 28, three buddies and I set out to climb Playin’ Hooky, a three- or four-pitch bolted 5.8. By the time we made it to the crag, there were two other parties waiting to get on the same route. We checked the book and decided to get on the route next door: Furlough Day, reported to be a 125-foot 5.9. I loaded up on quickdraws and set off. The belay platform was a shelf of rock about 20 feet above Clear Creek. The route traversed climber’s left for about 20 feet to the first bolt. After clipping this bolt I was feeling relieved, because a fall before then would have taken me straight into the river. I climbed the route with one fall. On the way down, my belay partner, who has _x000a_more climbing experience than me, lowered me at a good pace. He stopped me at the third bolt to unclip the rope, then lowered me to the second bolt to do the same. (This was in hope that the rope would stay clipped to the first bolt when we pulled it, so the next leader would not have to make the same unprotected traverse.) I remember unclipping the rope from that second bolt and then free-falling. _x000a_I saw my belay partner reaching for the fall- ing rope, and I heard and felt a thump as I hit the belay deck. Seconds after that, I fell into the icy river below. I shot up out of the water, stunned but alive. I felt no pain at that moment, just utter disbelief. I had cuts and scrapes on my body, and blood was soaking my pants. _x000a_Once my belay partner got down to me, he patched up my elbows, which both had some nice splits in them. After I’d sat on the bank for about 10 minutes, the pain started to set in. I had a feeling that my left shoulder or wrist, and maybe my ribs, were broken. However, I determined that I did not need a rescue. I limped about a quarter of a mile to the car, and we drove to the closest urgent care center. _x000a_I ended up with a collapsed lung, two broken ribs, two stitches in my elbow, and contusions in my right elbow and right buttock. I was transferred to a hospital and admitted for the collapsed lung. _x000a_ANALYSIS We were climbing on a 70-meter rope, which is considered adequate for lowering from the first-pitch anchors of Furlough Day. [Editor’s note: Although this pitch is longer than one half of a 70-meter rope, it is possible to lower to the belay ledge with a 70m with care. One of the two current guidebooks to this area and Mountain Project stress the length of the pitch and the importance of tying a stopper knot at the belayer’s end of the rope. It’s also important to note that rope lengths vary, generally shrinking with use and age, and not all “70s” are the same.] As I was lowering, my belay partner did not notice the rope had almost run out even though I still needed to descend another 20 feet. The end of the rope zipped through the belay device, which led to my fall. We both shared responsibility for the mistakes that were made. We should have tied a stopper knot in the rope and taken more time with this exposed descent. I blame this a lot on myself and my anxious tendencies to go, go, go. (Source: Patrick Stefanik.) _x000a_Editor’s note: Patrick Stefanik was interviewed about this incident for episode 32 of the Sharp End podcast. "/>
    <n v="7"/>
    <m/>
    <m/>
    <m/>
    <m/>
    <m/>
    <m/>
    <m/>
    <m/>
    <m/>
    <m/>
    <m/>
    <m/>
    <x v="0"/>
    <n v="1"/>
    <m/>
    <x v="1"/>
    <x v="0"/>
    <x v="0"/>
    <x v="1"/>
    <x v="1"/>
    <x v="0"/>
    <m/>
    <m/>
    <x v="0"/>
    <m/>
    <m/>
    <m/>
    <x v="0"/>
    <x v="0"/>
    <m/>
    <m/>
    <m/>
    <x v="0"/>
    <m/>
    <m/>
    <m/>
    <m/>
    <m/>
    <m/>
    <x v="0"/>
    <m/>
    <m/>
    <m/>
    <m/>
    <m/>
    <m/>
    <m/>
    <m/>
    <m/>
    <m/>
    <m/>
    <n v="1"/>
    <x v="0"/>
    <m/>
    <m/>
    <m/>
    <m/>
    <m/>
    <m/>
    <m/>
    <m/>
    <m/>
    <m/>
    <m/>
    <m/>
    <m/>
    <n v="1"/>
    <m/>
    <m/>
    <m/>
    <x v="1"/>
    <m/>
    <m/>
    <m/>
    <m/>
    <n v="1"/>
    <m/>
    <m/>
    <m/>
    <m/>
    <n v="1"/>
    <m/>
    <m/>
    <m/>
    <m/>
    <m/>
    <m/>
    <m/>
    <m/>
  </r>
  <r>
    <x v="2466"/>
    <s v="STRANDED | Stuck Rappel Ropes Clear Creek Canyon, Creekside "/>
    <x v="30"/>
    <s v="On both August 18 and October 3, the Alpine Rescue Team responded to the east end of the Creekside wall to assist stranded climbers. The climbers had started up the neighboring multi-pitch sport routes Playin’ Hooky (5.8) and Black Gold (5.7), and in each case they had ended up at the final belay anchor for Black Gold. In both instances, the climbers rappelled directly from bolts set at least 10 feet back from the edge of the cliff. Each used a single 70-meter rope to rappel, barely reached the roomy ledge and belay anchors below the last pitch of Black Gold. Because of exces- sive friction, the climbers could not pull down their ropes, and they ended up calling 911. One pair made their call well after sundown, resulting in a cold, dark wait. Rescu- ers hiked up the walk-off trail, and two rescuers rappelled from the Playin’ Hooky anchors to the stranded climbers, then helped them down the next three rappels. _x000a_ANALYSIS While the three-bolt anchor atop Black Gold was convenient for topping out, this was never intended to be a rappel anchor. Rather, the bolts were placed as the anchor for a slackline across the adjacent gully long before the climbing route existed. Besides being well back from the edge of the cliff, the bolts also are slightly below the edge, causing rappel ropes to bend more than 90° and resulting in significant friction. _x000a_After word got out about the stranded August climbers, Black Gold’s first ascen- sionist added temporary warning tags to the bolts, one saying “NO RAPPEL HERE” and the other “RAPPEL PLAYIN HOOKY,” with an arrow pointing to the climber’s left. (The Playin’ Hooky top anchor is about 25 feet to the left.) When asked why they ignored these tags, one of the October climbers replied, “We thought the tag meant not to use that specific bolt.” [User-friendly rappel anchors now are in place for this route.] In addition to the possibility of rappelling the neighboring line, there is a walk-off from the top that follows a climbers’ trail north and around the top of the obvious gully, then down the next gully to the east. _x000a_Situational awareness is an acquired skill, gained through experience, but the process can be accelerated by climbing with skilled instructors and experienced mentors. With a little extra knowledge and gear, the climbers likely would have been able to recognize the problems with this anchor, identify a rope that might get stuck (conducting a pull test once over the edge), or deal with a stuck rope (carrying prusiks to ascend back up). In addition, carrying an extra layer, especially in spring and fall, can add some comfort when things do not go according to plan. (Sources: Dale Atkins and Curt Honcharik, Alpine Rescue Team.) "/>
    <n v="7"/>
    <m/>
    <m/>
    <m/>
    <m/>
    <m/>
    <m/>
    <m/>
    <m/>
    <m/>
    <m/>
    <m/>
    <m/>
    <x v="0"/>
    <m/>
    <n v="1"/>
    <x v="1"/>
    <x v="0"/>
    <x v="0"/>
    <x v="1"/>
    <x v="1"/>
    <x v="0"/>
    <m/>
    <m/>
    <x v="0"/>
    <m/>
    <m/>
    <m/>
    <x v="0"/>
    <x v="0"/>
    <m/>
    <m/>
    <m/>
    <x v="0"/>
    <m/>
    <m/>
    <m/>
    <m/>
    <m/>
    <m/>
    <x v="0"/>
    <m/>
    <m/>
    <m/>
    <m/>
    <m/>
    <m/>
    <m/>
    <m/>
    <m/>
    <m/>
    <m/>
    <m/>
    <x v="0"/>
    <m/>
    <m/>
    <m/>
    <m/>
    <m/>
    <m/>
    <m/>
    <m/>
    <m/>
    <m/>
    <m/>
    <m/>
    <m/>
    <m/>
    <m/>
    <m/>
    <m/>
    <x v="1"/>
    <n v="1"/>
    <n v="1"/>
    <m/>
    <n v="1"/>
    <m/>
    <m/>
    <m/>
    <m/>
    <m/>
    <m/>
    <m/>
    <m/>
    <m/>
    <n v="1"/>
    <m/>
    <n v="1"/>
    <m/>
    <m/>
  </r>
  <r>
    <x v="2467"/>
    <s v="LEADER FALL ON ROCK | Off-Route Eldorado Canyon, Redgarden Wall "/>
    <x v="30"/>
    <s v="On October 20, Alex Kissinger (28) and I (27) started up the Yellow Spur (six pitches, 5.9+). At around 4 p.m. we reached the top of the fourth pitch, where the belay stance is a small, exposed ledge no bigger than a small nightstand table. There are two varia- tions for the fifth pitch, according to the guidebook and Mountain Project: You can go straight up a piton/bolt ladder to a headwall leading into the next pitch (5.9+/10a) _x000a_or go up to the first piton then move out left to the more moderate but exposed “Robbins Traverse” (5.7+ PG-13), or so I had understood the options. [Editor’s note: The guidebook actually says to climb to the first bolt before starting the Robbins Traverse.] I started leading the fifth pitch, climbing an arête for 10 to 15 feet, and clipped the first piton I saw. I had read that if taking the traverse variation it’s best to extend the runner on the first piton to reduce rope drag. I clipped the piton with a double-length sling, then backed up the piton with a number 1 Metolius Ultralight Master Cam a foot to the left in a horizontal crack. I double extended the cam as well to reduce any form of rope drag. I then moved left into the exposed traverse. _x000a_Immediately, the climbing was more insecure than anything we had done on the lower pitches (up to 5.9+). I slowly moved up and left, then made three or four moves to advance five vertical feet. I scanned for protection placements, but there were none. I started to feel fatigued, saw what looked like a shallow, chalk-dusted horn up to my right, just beyond a static reach, and committed to throwing for it. I missed. _x000a_What I remember next is the feeling of free fall, air quickly filling the top of my chest, then a second later I opened my eyes and was hanging next to Alex, slightly below the belay ledge. I saw blood on the wall beneath me and on my hands. I had fallen 30 to 40 feet and was unconscious for three minutes. Alex tells me that I fell on him, hit the small belay stance, then slammed against a wall before I was arrested by the rope. The back of my helmet was cracked. According to Alex, once my fall was arrested, I started convulsing for around 30 seconds, then my body went limp as I hung from my harness 10 feet below him. _x000a_Alex extended his anchor tether and managed to pull me up next to him and clip me to the anchor. He used his shirt to apply pressure on my head and reduce the bleeding, and he called 911 and yelled to other climbers at the base of the wall to do the same. At around 6:30 p.m., Rocky Mountain Rescue Group rappelled in and began to help us down. We reached the ground at around 9:30 p.m. With assistance I was able to walk out of the canyon. _x000a_I was diagnosed with a concussion, intracranial hemorrhage, a large laceration on the back left side of my head, which required 14 staples to mend, and a puncture wound in my left calf. I recovered fully. _x000a_ANALYSIS Before any route, especially a traditional multi-pitch route, no matter how classic or well-traveled, always do as much research as possible to prevent getting off route. I now know that I moved left for the traverse way too early. This lack of due diligence was the cause of my accident. I am very grateful for my partner’s quick reaction and for keeping me alive, and to the volunteers of Rocky Mountain Rescue Group for getting me down. I am also glad I was wearing a helmet, which undoubtedly saved me from a more serious head injury or potential death. (Source: David Rozul.) _x000a_Editor’s note: It’s easy to fall into the trap of forcing off-route climbing to match a guidebook description, and therefore it’s important to stay alert for signs you’ve wandered off the line. In this case, the lack of chalk, lack of protection, and unexpected difficulties each could have been red flags on such a well-traveled, reasonably protected climb. When the “off route” signs start flashing, it’s better to downclimb to a stance, regroup, and study the alternatives than to go for it and hope for the best. "/>
    <n v="10"/>
    <m/>
    <m/>
    <m/>
    <n v="2"/>
    <m/>
    <m/>
    <m/>
    <m/>
    <m/>
    <m/>
    <m/>
    <m/>
    <x v="0"/>
    <n v="1"/>
    <m/>
    <x v="0"/>
    <x v="1"/>
    <x v="0"/>
    <x v="0"/>
    <x v="1"/>
    <x v="0"/>
    <n v="1"/>
    <m/>
    <x v="0"/>
    <m/>
    <m/>
    <m/>
    <x v="0"/>
    <x v="0"/>
    <m/>
    <m/>
    <m/>
    <x v="0"/>
    <m/>
    <m/>
    <m/>
    <m/>
    <m/>
    <m/>
    <x v="0"/>
    <m/>
    <m/>
    <m/>
    <m/>
    <m/>
    <m/>
    <m/>
    <m/>
    <n v="1"/>
    <m/>
    <n v="1"/>
    <m/>
    <x v="0"/>
    <m/>
    <m/>
    <m/>
    <m/>
    <m/>
    <m/>
    <m/>
    <n v="1"/>
    <m/>
    <m/>
    <m/>
    <m/>
    <m/>
    <m/>
    <m/>
    <m/>
    <m/>
    <x v="0"/>
    <m/>
    <m/>
    <m/>
    <m/>
    <m/>
    <m/>
    <m/>
    <m/>
    <m/>
    <m/>
    <m/>
    <m/>
    <m/>
    <m/>
    <m/>
    <n v="1"/>
    <m/>
    <m/>
  </r>
  <r>
    <x v="2468"/>
    <s v="LEAD FALL ONTO LEDGE | Protection Pulled Out Ragged Mountain, Main Cliff "/>
    <x v="30"/>
    <s v="On November 10, in very cold temperatures, Sam Warren (20) and his partner were rock climbing at Main Cliff on Ragged Mountain. Sam, a 5.10 sport climber and begin- ner trad climber, was attempting to lead Tower Crack (5.7), an offwidth crack in an inside corner. When first climbed in 1935 by Fritz Wiessner, Tower Crack was among the hardest rock climbs in the country. Sam was confident, having previously followed Tower Crack and having led crack climbs of similar difficulty. _x000a_Sam approached the crack by climbing up Wiessner’s Slab for about 70 feet to the large horizontal ledge below the upper offwidth corner. He placed a large cam (size unknown) at the bottom of the corner and a number 0.3 Black Diamond Camalot in a crack in a side wall higher up. While attempting to move up the climb, he fell twice onto the small cam without injury. On his third attempt at the crux, he fell again and pulled out the 0.3, hitting a ledge and spraining his left ankle. He and his partner were able to rappel to the ground and hike out. Fortunately, his injuries were minor and he recovered in a few weeks. (Source: Sam Warren.) _x000a_ANALYSIS The piece protecting the crux and keeping the climber from hitting the ledge had shifted and was no longer well positioned. It may have shifted from the prior falls, the climber bumping the piece as he moved past it in bulky wintertime clothing, or due to the use of a short quickdraw. Anytime you fall onto a piece, reassess its placement and ensure it is still good. Micro-cams, like the 0.3 that pulled out, have particularly small margins for error. Rope stretch may have contributed to hitting the ledge, and stretch could have been minimized by making an intermediate belay on the ledge below the crux crack. (Sources: Sam Warren and the Editors.) "/>
    <n v="6"/>
    <m/>
    <n v="1"/>
    <m/>
    <m/>
    <m/>
    <m/>
    <m/>
    <m/>
    <n v="1"/>
    <m/>
    <m/>
    <m/>
    <x v="0"/>
    <m/>
    <n v="1"/>
    <x v="1"/>
    <x v="1"/>
    <x v="0"/>
    <x v="0"/>
    <x v="0"/>
    <x v="0"/>
    <m/>
    <m/>
    <x v="0"/>
    <m/>
    <m/>
    <m/>
    <x v="0"/>
    <x v="0"/>
    <m/>
    <m/>
    <m/>
    <x v="0"/>
    <m/>
    <m/>
    <m/>
    <m/>
    <m/>
    <m/>
    <x v="0"/>
    <m/>
    <m/>
    <m/>
    <m/>
    <m/>
    <m/>
    <m/>
    <m/>
    <m/>
    <m/>
    <m/>
    <m/>
    <x v="0"/>
    <m/>
    <m/>
    <m/>
    <m/>
    <n v="1"/>
    <m/>
    <m/>
    <m/>
    <m/>
    <m/>
    <m/>
    <m/>
    <m/>
    <m/>
    <m/>
    <m/>
    <m/>
    <x v="0"/>
    <m/>
    <m/>
    <m/>
    <m/>
    <m/>
    <m/>
    <m/>
    <m/>
    <m/>
    <m/>
    <m/>
    <m/>
    <m/>
    <m/>
    <m/>
    <m/>
    <n v="1"/>
    <m/>
  </r>
  <r>
    <x v="2469"/>
    <s v="FALL AND AVALANCHE | Inexperience, Climbing Alone Lost River Range, Borah Peak "/>
    <x v="30"/>
    <s v="Hao Yan, 23, had come to Idaho from the East Coast to fight forest fires, and in June he decided to attempt 12,662-foot Borah Peak. Climbing solo, he started before dawn but got lost on the approach, and by the time he reached the main difficulties on the northeast ridge it was 6 p.m. A steep rock step (complicated by mixed climbing in June) bars access to the top. The climber started up this section, using a rope and some form of self-belay, but 20 to 25 feet up, his “anchor suddenly broke from the rock” and he fell to the base of the step, then continued sliding down the north side of the mountain in an avalanche triggered by his fall. He came to a stop several hundred feet down, tangled in gear and reportedly buried up to his neck in snow. _x000a_The climber attempted to continue down the mountain, but pain in his legs, neck, and back prevented him from moving far. He was able to get a signal on his mobile phone and called for help around 9:30 p.m. Custer County Search and Rescue decided to call for a heli- copter team from Kalispell, Montana, to expedite the search, and at around 2 a.m. rescuers spotted the climber in a snowfield below the north face. He was flown to a hospital and treated for hypo- thermia and possible spinal fractures. (Sources: East Idaho News and other published reports, online interview with the climber.) _x000a_ANALYSIS Hao Yan reported having some mountaineering experience, including taking classes with Colorado Mountain School. This northeast ridge can be climbed at class 4 in ideal conditions and if the correct route is followed, but many climbers encounter 5th-class terrain. In June it would have significant snow or mixed climbing. Although it’s not known exactly what caused his fall, starting the crux after 6 p.m. meant he likely was fatigued and had very little time for a safe ascent and descent. Climbing alone, he was very fortunate to have a viable cell phone signal to call for help after his tumble. (Source: The Editors.) "/>
    <n v="10"/>
    <m/>
    <m/>
    <n v="1"/>
    <m/>
    <m/>
    <m/>
    <m/>
    <m/>
    <m/>
    <n v="1"/>
    <m/>
    <m/>
    <x v="0"/>
    <n v="1"/>
    <m/>
    <x v="1"/>
    <x v="1"/>
    <x v="0"/>
    <x v="1"/>
    <x v="0"/>
    <x v="0"/>
    <m/>
    <m/>
    <x v="0"/>
    <n v="1"/>
    <n v="1"/>
    <m/>
    <x v="0"/>
    <x v="1"/>
    <m/>
    <m/>
    <m/>
    <x v="0"/>
    <m/>
    <m/>
    <m/>
    <m/>
    <n v="1"/>
    <m/>
    <x v="0"/>
    <m/>
    <m/>
    <m/>
    <m/>
    <m/>
    <m/>
    <m/>
    <m/>
    <m/>
    <m/>
    <m/>
    <m/>
    <x v="0"/>
    <m/>
    <n v="1"/>
    <m/>
    <m/>
    <m/>
    <m/>
    <m/>
    <n v="1"/>
    <m/>
    <m/>
    <m/>
    <m/>
    <m/>
    <m/>
    <m/>
    <m/>
    <m/>
    <x v="1"/>
    <n v="1"/>
    <m/>
    <m/>
    <m/>
    <m/>
    <m/>
    <m/>
    <m/>
    <m/>
    <m/>
    <m/>
    <n v="1"/>
    <m/>
    <m/>
    <m/>
    <m/>
    <m/>
    <m/>
  </r>
  <r>
    <x v="2470"/>
    <s v="FALL FROM ANCHOR | Rappel Error Red River Gorge, Muir Valley, Sunnyside "/>
    <x v="30"/>
    <s v="On April 27, Seamus Hehir (26) fell approximately 50 feet after incorrectly setting up a rappel to clean the route Suppress the Rage (5.12a) at Sunnyside wall. According to his belayer, Jake McCrary (32), Seamus hit a boulder at the base of the climb and continued falling down an embankment roughly 20 feet. McCrary called 911 while another member of their climbing party, a physician assistant, began first aid. Wolfe County Search and Rescue responded, and Hehir was airlifted to a Level I trauma center in Lexington. He sustained a broken back, a broken neck, and a head lacera- tion. He was not wearing a helmet. _x000a_Due to the nature of the injuries, the climber has little memory of the accident or setting up the rappel. The climbers at the base of the route removed Hehir’s rappel _x000a_device from his harness after he fell, and McCrary said that only one line was clipped through the tube-style device. After the incident, the rope ran from the base up through the quickdraws on the route and then down to the climber on the ground, but it was not threaded through the anchors. McCrary concluded that Hehir had only clipped his device with the side of the rope that ran from the ground through the draws, then pulled the other side through the anchors during his fall. Hehir typi- cally cleans routes by rappel and says that he regularly attaches an autoblock, but does not recall if he used an autoblock in this instance. McCrary is also unsure if he removed an autoblock following the incident. _x000a_ANALYSIS From the accounts of the event, it seems as if only one strand of the rappel rope was threaded through the tube-style rappel device and clipped to Hehir’s harness with a locking carabiner. As noted above, he may have used an autoblock backup, but autoblocks are not effective safeguards when the two strands of rappel ropes are pulling in opposite directions, as they would when a rappeller fails to clip both strands properly. (See p.105 for a similar incident in Wyoming.) _x000a_Hehir had over five years of outdoor climbing experience at the time of the inci- dent and usually cleans gear on rappel unless the route is very steep. His recom- mendation is to stay attentive and present, take your time, and carefully perform safety checks before rappelling. He said he was on his feet in a comfortable stance as he prepared to rappel, and thus may not have fully weighted his rappel system before unclipping his tether from the anchors. Hehir also suspects he may have been rushing through the familiar steps, as this was the last climb of the day and the group was attending a pre-wedding event later that evening. (Sources: Seamus Hehir, Jake McCrary, and Wolfe County Search and Rescue.) _x000a_Editor’s note: In the Red River Gorge, it is generally an accepted practice to lower off anchors to clean a route"/>
    <n v="9"/>
    <m/>
    <m/>
    <m/>
    <n v="1"/>
    <n v="1"/>
    <m/>
    <m/>
    <m/>
    <m/>
    <m/>
    <m/>
    <m/>
    <x v="0"/>
    <n v="1"/>
    <m/>
    <x v="0"/>
    <x v="0"/>
    <x v="0"/>
    <x v="1"/>
    <x v="1"/>
    <x v="0"/>
    <m/>
    <m/>
    <x v="0"/>
    <m/>
    <m/>
    <m/>
    <x v="0"/>
    <x v="0"/>
    <m/>
    <m/>
    <m/>
    <x v="0"/>
    <m/>
    <m/>
    <m/>
    <m/>
    <m/>
    <m/>
    <x v="0"/>
    <m/>
    <m/>
    <m/>
    <m/>
    <m/>
    <m/>
    <m/>
    <m/>
    <m/>
    <n v="1"/>
    <m/>
    <m/>
    <x v="0"/>
    <n v="1"/>
    <n v="1"/>
    <m/>
    <m/>
    <m/>
    <m/>
    <m/>
    <m/>
    <m/>
    <m/>
    <m/>
    <m/>
    <m/>
    <m/>
    <m/>
    <m/>
    <m/>
    <x v="1"/>
    <m/>
    <m/>
    <m/>
    <n v="1"/>
    <m/>
    <m/>
    <m/>
    <m/>
    <m/>
    <n v="1"/>
    <m/>
    <m/>
    <m/>
    <m/>
    <m/>
    <m/>
    <m/>
    <m/>
  </r>
  <r>
    <x v="2471"/>
    <s v="FALL ON ROCK | Huge Loose Block Red River Gorge, Miller Fork, Camelot "/>
    <x v="30"/>
    <s v="On June 10, Jason Harbin (47) and I (45) climbed the Keeper (5.9), a relatively new (2017) sport route at Camelot. We stick-clipped the high first bolt and I led the route with no issues. Jason (12 years of climbing experience) opted to clean the route on top-rope. As Jason approached the first bolt, he pulled off an approximately four- by injured. _x000a_eight-foot block (eight to 12 inches thick). STAY OFF WET SANDSTONE _x000a_Two reports in this edition describe climbers being injured after pulling off large sandstone flakes. In neither case was recent rain believed to be the culprit, but wet sandstone is very susceptible to breaking. In addition to potentially ruining a good climb by destroying holds, serious injury is possible from broken holds or insecure protection. _x000a_There are many variables—relative softness of the sandstone, duration and intensity of rain or snow, sun exposure, etc.—but a good rule of thumb is to stay off any sandstone climbs in the desert Southwest for 24 to 48 hours after a steady rain or snowstorm. If in doubt, scuff the soil or sand under a climb to see if there is moisture beneath the surface; if so, the rock may also still be wet and fragile. _x000a_When it comes to sandstone climbs, remember this: “Mud on your feet? Retreat!” _x000a_The block released and fell so quickly that Jason held onto it, causing him to invert and dragging him down the wall. The weight of the fall pulled me toward the wall, and the block landed about six inches away from me, shattering upon impact. Two large pieces remained on our packs and shoes. Jason was left hanging upside down about 10 feet from the ground, his back covered in a bloody rock rash but with no other injuries. (Source: Patrick Miller.) _x000a_ANALYSIS We were very lucky that everyone was able to walk away from this event. If I had not been paying attention or if Jason had decided to lead the route, the consequences could have been much worse. Since Camelot is a newer crag in Miller Fork, the route had not seen a lot of traffic. It is important for developers to identify and mitigate potential hazards as they clean and bolt their routes, keeping in mind that future climbers may apply more force on holds in varying directions. _x000a_This was a pretty typical block/flake feature seen throughout the Red. Before Jason released the block, I had pulled, manteled, and stood on it, unaware of the hazard. As climbers, we need to be aware that routes, especially new ones, are prone to breakage, and we need to be vigilant about our safety. (Source: Patrick Miller, Lind- say Auble, and the Editors.) "/>
    <n v="5"/>
    <m/>
    <m/>
    <m/>
    <m/>
    <m/>
    <n v="2"/>
    <m/>
    <m/>
    <m/>
    <m/>
    <n v="1"/>
    <m/>
    <x v="0"/>
    <m/>
    <n v="1"/>
    <x v="1"/>
    <x v="1"/>
    <x v="0"/>
    <x v="1"/>
    <x v="1"/>
    <x v="0"/>
    <m/>
    <m/>
    <x v="0"/>
    <m/>
    <m/>
    <m/>
    <x v="0"/>
    <x v="0"/>
    <m/>
    <m/>
    <m/>
    <x v="0"/>
    <m/>
    <m/>
    <m/>
    <m/>
    <m/>
    <m/>
    <x v="0"/>
    <m/>
    <m/>
    <m/>
    <m/>
    <m/>
    <m/>
    <m/>
    <m/>
    <m/>
    <m/>
    <m/>
    <m/>
    <x v="0"/>
    <m/>
    <m/>
    <m/>
    <m/>
    <m/>
    <m/>
    <m/>
    <m/>
    <m/>
    <m/>
    <m/>
    <n v="1"/>
    <m/>
    <m/>
    <m/>
    <m/>
    <m/>
    <x v="1"/>
    <m/>
    <m/>
    <m/>
    <m/>
    <m/>
    <m/>
    <m/>
    <m/>
    <m/>
    <m/>
    <m/>
    <n v="1"/>
    <m/>
    <m/>
    <m/>
    <m/>
    <m/>
    <m/>
  </r>
  <r>
    <x v="2472"/>
    <s v="SNAKEBITE Red River Gorge, Muir Valley, Bruise Brothers "/>
    <x v="30"/>
    <s v="On October 6, a 25-year-old female was climbing a route at Bruise Brothers wall in Muir Valley. Approximately 15 feet up the route, she was bitten by a copperhead snake after placing her hand within a crack. Venom was received from the bite, resulting in significant pain. The climber was assisted back to the parking area and transported via ambulance to a local hospital. _x000a_ANALYSIS Dangerous wildlife encounters are not common in the Red River Gorge. Snakebites (primarily from the copperhead) are the most prevalent wildlife encounter that results in a visit to an emergency department. The Wolfe County Search and Rescue (SAR) team responds to only one or two snakebites per year, and most incidents are unrelated to climbing. _x000a_Wolfe County SAR recommends that climb- ers be mindful of snakes on cool mornings in the spring and fall. Snakes are cold-blooded _x000a_Native to the Southeast, the copperhead’s range extends north to Massachusetts and west to Texas. Centers for Disease Control _x000a_and seek out locations to warm their bodies, taking advantage of rocky cliff lines and boul- ders that retain heat. Copperheads are not typi- cally aggressive, but will strike without warning when threatened. Climbers should avoid throwing out food scraps that draw mice and other small animals to a crag, as snakes will follow their food source. Muir Valley posts signs in areas where copperheads are known to frequent or den. _x000a_If a climber is bitten by a venomous snake, Wolfe County SAR recommends seek- ing immediate medical attention. Stay calm and remove any tight-fitting clothing and jewelry near the bite. Irrigate the wound with clean water as soon as possible to remove any remaining venom at or near the surface of the skin. Apply a clean dress- ing and, if possible, take a photo of the snake and note coloring and pattern from a safe distance. (Do not attempt to capture or kill the snake.) Walk the injured person to a vehicle, keeping the affected limb at the level of the heart, if possible. If the skin begins to turn red and swell, take a photo or mark the outer edges with a pen and note the time. This will help medical providers better estimate the degree of enven- omation. (Source: John May, Chief, Wolfe County Search and Rescue and the Editors.) "/>
    <n v="4"/>
    <m/>
    <m/>
    <n v="1"/>
    <m/>
    <m/>
    <m/>
    <m/>
    <m/>
    <m/>
    <m/>
    <m/>
    <m/>
    <x v="0"/>
    <n v="1"/>
    <m/>
    <x v="1"/>
    <x v="1"/>
    <x v="1"/>
    <x v="1"/>
    <x v="0"/>
    <x v="0"/>
    <m/>
    <m/>
    <x v="0"/>
    <m/>
    <m/>
    <m/>
    <x v="0"/>
    <x v="0"/>
    <m/>
    <m/>
    <m/>
    <x v="0"/>
    <m/>
    <n v="1"/>
    <m/>
    <m/>
    <m/>
    <m/>
    <x v="0"/>
    <m/>
    <m/>
    <m/>
    <n v="1"/>
    <m/>
    <m/>
    <n v="1"/>
    <m/>
    <m/>
    <m/>
    <m/>
    <m/>
    <x v="0"/>
    <m/>
    <m/>
    <m/>
    <m/>
    <m/>
    <m/>
    <m/>
    <m/>
    <m/>
    <m/>
    <m/>
    <m/>
    <m/>
    <m/>
    <m/>
    <m/>
    <m/>
    <x v="1"/>
    <m/>
    <m/>
    <m/>
    <m/>
    <m/>
    <m/>
    <m/>
    <m/>
    <m/>
    <m/>
    <m/>
    <m/>
    <m/>
    <m/>
    <m/>
    <n v="1"/>
    <m/>
    <m/>
  </r>
  <r>
    <x v="2473"/>
    <s v="FALL FROM TOP OF CLIFF | Inadequate Protection Taylor’s Falls "/>
    <x v="30"/>
    <s v="On July 9, a 23-year-old man with about two months of climbing experience was scout- ing for new climbs at the top of a popular crag called Taylor’s Falls, one hour north of Minneapolis–Saint Paul. The climber was not wearing a harness, helmet, or any other climbing gear when he slipped and fell about 50 feet to the rocky landing below. The fall was witnessed by some girls who were canoeing on the river nearby. Their coun- selor hiked to the injured person’s location, face down in a rocky crevice. Chisago County emergency services responded, and the person was transported via boat to an ambulance and then flown via helicopter to Regions Hospital in Saint Paul. The climber sustained fractured vertebrae, ribs, skull, and various other bones in the head and face. _x000a_ANALYSIS Though not strictly a “climbing accident,” such falls from the tops of cliffs occur nearly every year, and unfortunately they often are fatal. Slippery grass, moss, and leaves, wet or loose rock, roots, loose soil, and snow or ice can all be slipping or tripping hazards at the tops of cliffs. Whether preparing for a rappel descent, approaching the edge of a cliff to set up a top-rope, or scouting for routes, as in this case, it’s best to err on the side of caution and create a temporary anchor to secure your approach to any cliff edge. (Sources: Andrew Rzepka and the Editors.) "/>
    <n v="5"/>
    <m/>
    <m/>
    <n v="1"/>
    <m/>
    <m/>
    <m/>
    <m/>
    <m/>
    <n v="1"/>
    <m/>
    <m/>
    <m/>
    <x v="0"/>
    <n v="1"/>
    <m/>
    <x v="0"/>
    <x v="1"/>
    <x v="1"/>
    <x v="1"/>
    <x v="0"/>
    <x v="0"/>
    <m/>
    <m/>
    <x v="1"/>
    <m/>
    <m/>
    <m/>
    <x v="1"/>
    <x v="0"/>
    <m/>
    <m/>
    <m/>
    <x v="0"/>
    <m/>
    <m/>
    <m/>
    <m/>
    <m/>
    <m/>
    <x v="0"/>
    <m/>
    <m/>
    <m/>
    <m/>
    <m/>
    <m/>
    <m/>
    <m/>
    <m/>
    <m/>
    <m/>
    <m/>
    <x v="0"/>
    <m/>
    <m/>
    <m/>
    <m/>
    <m/>
    <m/>
    <m/>
    <m/>
    <m/>
    <m/>
    <m/>
    <m/>
    <m/>
    <m/>
    <m/>
    <m/>
    <m/>
    <x v="1"/>
    <m/>
    <m/>
    <m/>
    <m/>
    <m/>
    <m/>
    <m/>
    <m/>
    <m/>
    <m/>
    <m/>
    <m/>
    <n v="1"/>
    <m/>
    <m/>
    <m/>
    <m/>
    <m/>
  </r>
  <r>
    <x v="2474"/>
    <s v="STRANDED | Knee Stuck In Wide Crack Sandstone, Robinson Park "/>
    <x v="30"/>
    <s v="On August 2, a 13-year-old girl was climbing with a camp group at Robinson Park in Sandstone, about an hour and a half north of Minneapolis–Saint Paul, when she got her knee stuck in a wide crack 40 feet above the ground. Climbers in her group were able to secure her from above, but were unable to free her knee. After several attempts, they called 911 at about 3:30 p.m. Authorities from Pine County Sheriff’s Office, St. Louis County Rescue, and Isanti Fire Department responded. The girl’s knee was quite swollen by the time the rescuers arrived. They used dish soap to lubricate the area as well as a hammer and chisel and Jaws of Life to break away the rock, and eventually freed her at around 8 p.m. She sustained minor soft-tissue injuries. _x000a_ANALYSIS While not a common occurrence, it is quite possible to get digits or limbs stuck in cracks. Here, the climbers did the right thing by securing the stuck person to the wall in order to take weight off her knee while attempting to free her. Many first-aid kits contain packets of surgical lubricant or petroleum jelly that can make it easier to free stuck limbs. Using it quickly may make a difference—the longer the body part is stuck, the more it will swell. (Sources: Sarah Koniewicz and the Editors.) "/>
    <n v="5"/>
    <n v="1"/>
    <m/>
    <m/>
    <m/>
    <m/>
    <m/>
    <m/>
    <m/>
    <n v="1"/>
    <m/>
    <m/>
    <m/>
    <x v="0"/>
    <m/>
    <n v="1"/>
    <x v="1"/>
    <x v="1"/>
    <x v="0"/>
    <x v="1"/>
    <x v="0"/>
    <x v="0"/>
    <m/>
    <m/>
    <x v="0"/>
    <m/>
    <m/>
    <m/>
    <x v="0"/>
    <x v="0"/>
    <m/>
    <m/>
    <m/>
    <x v="0"/>
    <m/>
    <m/>
    <m/>
    <m/>
    <m/>
    <m/>
    <x v="0"/>
    <m/>
    <m/>
    <m/>
    <m/>
    <m/>
    <m/>
    <m/>
    <m/>
    <m/>
    <m/>
    <m/>
    <m/>
    <x v="0"/>
    <m/>
    <m/>
    <m/>
    <m/>
    <m/>
    <m/>
    <m/>
    <m/>
    <n v="1"/>
    <m/>
    <m/>
    <m/>
    <m/>
    <m/>
    <m/>
    <m/>
    <m/>
    <x v="1"/>
    <m/>
    <n v="1"/>
    <m/>
    <m/>
    <m/>
    <m/>
    <m/>
    <m/>
    <m/>
    <m/>
    <m/>
    <m/>
    <m/>
    <n v="1"/>
    <m/>
    <m/>
    <m/>
    <m/>
  </r>
  <r>
    <x v="2475"/>
    <s v="GROUND FALL | Detached Flake Red Rock, Moderate Mecca "/>
    <x v="30"/>
    <s v="At 2 p.m. on March 28, Parker Kempf (28) dislodged a large sandstone flake (approxi- mately three cubic feet in size) at the overhanging start of Is It Soup Yet (5.10b) in the Moderate Mecca area. This resulted in a ground fall of roughly six feet, with the detached flake landing on his lower legs. _x000a_Kempf suffered an open fracture and dislocation to the left fibula, cartilage damage to the left knee, and a fractured right tibia. His partner provided immediate first aid, including applying pressure to the bleeding wound. Due to the nature of the terrain, he eventually was airlifted to a waiting ambulance to be transported to the hospital. (Source: Parker Kempf.) _x000a_ANALYSIS There had been no rain at Red Rocks in the previous six days. Kempf had used this same flake earlier in the day to hang a quickdraw on the first bolt of the route for another climber and noted that it “flexed” and sounded “hollow” when he knocked on it, but no worse than other Red Rock jugs, in his judgment. Kemp’s fall occurred after the climber changed her mind and decided not to do the route and he repeated the first moves to attempt to remove the quickdraw. Had he used a stick-clip to remove the quickdraw, this accident would have been avoided, but The start of Is It Soup Yet (5.10b), showing the approximate dimensions of the flake that broke off. The circle above marks the first protection bolt on the route. Parker Kempf Collection _x000a_he felt that bouldering this move was easy and safe enough. Quick first aid and evacuation prevented lasting damage to his legs. Kempf was wearing a helmet, and even with this relatively short fall distance, there was damage to multiple support ribs on the back portion of the helmet. (Sources: Parker Kempf and the Editors.) "/>
    <n v="5"/>
    <m/>
    <m/>
    <m/>
    <n v="1"/>
    <m/>
    <m/>
    <m/>
    <m/>
    <m/>
    <m/>
    <m/>
    <m/>
    <x v="0"/>
    <n v="1"/>
    <m/>
    <x v="1"/>
    <x v="1"/>
    <x v="0"/>
    <x v="1"/>
    <x v="1"/>
    <x v="0"/>
    <m/>
    <m/>
    <x v="0"/>
    <m/>
    <m/>
    <m/>
    <x v="0"/>
    <x v="0"/>
    <m/>
    <m/>
    <m/>
    <x v="0"/>
    <m/>
    <m/>
    <m/>
    <m/>
    <m/>
    <m/>
    <x v="0"/>
    <m/>
    <m/>
    <m/>
    <m/>
    <m/>
    <m/>
    <m/>
    <m/>
    <m/>
    <m/>
    <m/>
    <m/>
    <x v="0"/>
    <m/>
    <m/>
    <m/>
    <m/>
    <m/>
    <m/>
    <m/>
    <m/>
    <m/>
    <m/>
    <n v="1"/>
    <n v="1"/>
    <m/>
    <m/>
    <m/>
    <m/>
    <m/>
    <x v="1"/>
    <m/>
    <m/>
    <m/>
    <m/>
    <m/>
    <m/>
    <m/>
    <m/>
    <n v="1"/>
    <m/>
    <m/>
    <m/>
    <m/>
    <m/>
    <m/>
    <m/>
    <m/>
    <m/>
  </r>
  <r>
    <x v="2476"/>
    <s v="LEADER FALL ON ICE | Inadequate Protection, Fatigue Crawford Notch, Mt. Willard "/>
    <x v="30"/>
    <s v="On February 23, a local climbing guide, age 64, took his client to Mt. Willard, a popu- lar area for moderate, multi-pitch ice climbs. The weather was warm, and by early afternoon freezing rain was falling. At around 1 p.m., the guide short-roped his client across a talus slope to the base of Left Hand Monkey Wrench (WI3). He placed a stubby screw on the climb’s initial 20-foot traverse in order to protect his client and then placed one 13cm screw about halfway up the pitch. He headed into the narrow choke at the top of the climb, where he considered placing a third screw to protect the exit but did not do so. As he topped out the climb, his tool popped and he fell: first 20 feet onto a bench below the choke, and then an additional 20 feet. The upper 13cm screw and the belayer held his fall. The impact fractured the climber’s right femur just below the hip and broke his right elbow in three places. _x000a_The guide instructed his client to tie a catastrophe knot in the belay rope to prevent him from falling further. She then ascended to his position using his weight as a counterbalance. He had come to rest in a nook in the ice, and the pair was able to work the injured guide into his emergency tarp to guard against hypothermia. They called his guiding service, and members of Mountain Rescue Service (MRS) and other guides who were on adjacent climbs rushed over to help. MRS was able to build _x000a_an anchor to transfer the injured guide into a litter and then lower him through the talus and down the remaining 400 feet of steep approach gully. From there he was carried to the road, arriving around 7:30 p.m. _x000a_ANALYSIS The length and severity of the guide’s fall can be attributed to not placing a screw before the final section of climbing on the pitch. The climber was more than qualified for the difficulty of the terrain and moving quickly because he was guiding. He attributes the fall to late-season tiredness and not judging his own physical state properly before heading out. These factors are common in accidents involving guides, who will often climb quickly and without adequate protection on easy, familiar terrain. Such accidents often occur late in the day when guides are mentally exhausted. _x000a_Though the Mt. Willard area is more or less a roadside crag, the steepness of the approach and its positioning—at the apex of windy Crawford Notch—means that carrying a light emergency shelter (such as the guide’s tarp) is prudent. Climbers in mountainous terrain also should carry a communication device that will allow them to call for help when cell phone service is nonexistent. (Source: Michael Wejchert, Mountain Rescue Service.) "/>
    <n v="10"/>
    <m/>
    <m/>
    <m/>
    <m/>
    <m/>
    <m/>
    <n v="1"/>
    <m/>
    <m/>
    <m/>
    <n v="1"/>
    <m/>
    <x v="0"/>
    <n v="1"/>
    <m/>
    <x v="1"/>
    <x v="1"/>
    <x v="0"/>
    <x v="1"/>
    <x v="0"/>
    <x v="0"/>
    <m/>
    <m/>
    <x v="0"/>
    <m/>
    <m/>
    <m/>
    <x v="0"/>
    <x v="0"/>
    <m/>
    <m/>
    <m/>
    <x v="1"/>
    <m/>
    <m/>
    <m/>
    <m/>
    <m/>
    <m/>
    <x v="0"/>
    <m/>
    <m/>
    <m/>
    <m/>
    <m/>
    <m/>
    <m/>
    <m/>
    <m/>
    <n v="1"/>
    <n v="1"/>
    <m/>
    <x v="0"/>
    <m/>
    <n v="1"/>
    <m/>
    <m/>
    <m/>
    <m/>
    <m/>
    <n v="1"/>
    <m/>
    <m/>
    <m/>
    <m/>
    <m/>
    <m/>
    <n v="1"/>
    <m/>
    <m/>
    <x v="0"/>
    <m/>
    <m/>
    <m/>
    <m/>
    <m/>
    <m/>
    <m/>
    <n v="1"/>
    <m/>
    <m/>
    <m/>
    <m/>
    <m/>
    <m/>
    <m/>
    <m/>
    <m/>
    <m/>
  </r>
  <r>
    <x v="2477"/>
    <s v="LONG FALL ON SNOW | Unable to Self-Arrest Mt. Washington, Tuckerman Ravine "/>
    <x v="30"/>
    <s v="At about 1 p.m. on February 24, a climber took a long sliding fall while ascending near the top of Right Gully in Tuckerman Ravine. The subject slipped on very hard, icy snow and was unable to self-arrest with an ice axe. The resulting high-speed slide was halted below the gully by exposed bushes and rocks. The fall totaled approxi- mately 300 vertical feet. _x000a_With the help of a climbing partner, the subject was able to walk down to Hermit Lake, from which U.S. Forest Service Snow Rangers transported the subject via snowmobile to Pinkham Notch. The primary injury was presumed to be bruised or fractured ribs. _x000a_ANALYSIS The subject and witnesses to this accident unanimously were surprised the outcome was not more serious. The subject was indeed lucky to slide into a generally bushy area as opposed to the many nearby rocks that would have likely resulted in greater injuries. Further, the subject was not wearing a helmet and was very fortunate to avoid hitting the head. The party had climbed Right Gully several times before, and other than the lack of helmets they were properly equipped with mountaineering boots, crampons, and ice axes. _x000a_While firm conditions can inspire confidence for climbers traveling uphill with crampons, it can be incredibly difficult to arrest a fall once sliding with any amount of speed, even with skilled use of an ice axe. It is better to prevent falls in the first place with solid snow climbing skills and careful movement. When unexpected conditions are encountered, it may be preferable to downclimb and retreat before climbing into a more precarious situation. (Source: Mount Washington Avalanche Center.) "/>
    <n v="4"/>
    <m/>
    <m/>
    <m/>
    <m/>
    <m/>
    <m/>
    <m/>
    <m/>
    <m/>
    <m/>
    <m/>
    <m/>
    <x v="0"/>
    <n v="1"/>
    <m/>
    <x v="1"/>
    <x v="1"/>
    <x v="1"/>
    <x v="1"/>
    <x v="0"/>
    <x v="0"/>
    <m/>
    <m/>
    <x v="1"/>
    <m/>
    <m/>
    <m/>
    <x v="0"/>
    <x v="1"/>
    <m/>
    <m/>
    <m/>
    <x v="0"/>
    <m/>
    <m/>
    <m/>
    <m/>
    <m/>
    <m/>
    <x v="0"/>
    <m/>
    <m/>
    <m/>
    <m/>
    <m/>
    <m/>
    <m/>
    <m/>
    <m/>
    <m/>
    <m/>
    <m/>
    <x v="0"/>
    <n v="1"/>
    <m/>
    <m/>
    <m/>
    <m/>
    <m/>
    <m/>
    <m/>
    <m/>
    <m/>
    <m/>
    <m/>
    <m/>
    <m/>
    <m/>
    <m/>
    <m/>
    <x v="1"/>
    <m/>
    <m/>
    <m/>
    <m/>
    <m/>
    <m/>
    <m/>
    <n v="1"/>
    <m/>
    <m/>
    <m/>
    <m/>
    <m/>
    <m/>
    <m/>
    <m/>
    <m/>
    <m/>
  </r>
  <r>
    <x v="2478"/>
    <s v="SLIDING FALL ON SKIS | Failure to Self-Arrest Mt. Washington, Hillman’s Highway "/>
    <x v="30"/>
    <s v="On February 25, after climbing two-thirds of the way up Hillman’s Highway and not finding a ton of good snow, our group transitioned for an icy ski descent. There was a small ribbon of wind slab on the skiers’ right side of the slide. My two partners sideslipped the ice to a good point of safety. I tried the wind slab, but after a few untrustworthy turns, I bailed for the more predictable icy surface. However, on my second turn, I went down and started to slide. _x000a_I have practiced self-arresting on snow with a Whippet [self-arrest pole grip] and skis on, but not on ice. I tried to self-arrest with no luck. I slid for about 200 feet before managing to slow myself down in some soft snow piled on top of a rock. Unfor- tunately, as I came to a stop, I fell off the side of the rock, landing on my shoulder and dislocating it. My partners and I tried to reset the joint with no luck. We slung and secured my arm, I transitioned to crampons, and we self-rescued down to Pinkham Notch. (Source: Anonymous report to Mount Washington Avalanche Center.) _x000a_ANALYSIS Once momentum is gained from an unchecked fall, it is doubtful that self-arrest ski poles or even a well-deployed ice axe would work on an icy and steep surface like the one encountered in this report. Skis also complicate self-arrest, because they may hinder a person from rolling into the best position. Downclimbing, rappelling, or sideslipping icy sections will be more secure than attempting to turn. (Sources: Mount Washington Avalanche Center and the Editors.) "/>
    <n v="5"/>
    <m/>
    <m/>
    <m/>
    <m/>
    <m/>
    <m/>
    <m/>
    <m/>
    <m/>
    <m/>
    <m/>
    <m/>
    <x v="0"/>
    <n v="1"/>
    <m/>
    <x v="1"/>
    <x v="0"/>
    <x v="1"/>
    <x v="1"/>
    <x v="0"/>
    <x v="0"/>
    <m/>
    <m/>
    <x v="1"/>
    <m/>
    <m/>
    <m/>
    <x v="0"/>
    <x v="1"/>
    <m/>
    <m/>
    <m/>
    <x v="0"/>
    <m/>
    <n v="1"/>
    <m/>
    <m/>
    <m/>
    <m/>
    <x v="0"/>
    <m/>
    <m/>
    <m/>
    <m/>
    <m/>
    <m/>
    <m/>
    <m/>
    <m/>
    <m/>
    <m/>
    <m/>
    <x v="0"/>
    <m/>
    <m/>
    <m/>
    <m/>
    <m/>
    <m/>
    <m/>
    <m/>
    <m/>
    <m/>
    <m/>
    <m/>
    <m/>
    <m/>
    <m/>
    <m/>
    <m/>
    <x v="1"/>
    <m/>
    <m/>
    <m/>
    <m/>
    <m/>
    <m/>
    <m/>
    <n v="1"/>
    <m/>
    <m/>
    <m/>
    <m/>
    <m/>
    <m/>
    <m/>
    <m/>
    <m/>
    <m/>
  </r>
  <r>
    <x v="2479"/>
    <s v="MANY AVALANCHES Mt. Washington, Tuckerman Ravine "/>
    <x v="30"/>
    <s v="On April 7, seven avalanches occurred in Tuckerman Ravine. All were human triggered. At least five people were caught in one of the avalanches. _x000a_In the week leading up to April 7, there were two rain events. The first was March 29–30, delivering 0.75 inch of rain, followed by 0.32 inch of rain on April 4. Both of these were followed by hard freezes. On Friday, April 6, light snow showers began just after noon and continued through sunrise the following day. Hermit Lake recorded 16cm (6.3”) of snow, while between 7 and 8 inches was estimated at the summit. When snowfall began on Friday, wind at the summit was around 30 mph from the south. Overnight, wind direction shifted to the west and speeds increased to 60–70 mph. The weather on Saturday was clearing skies, winds diminishing to around 40 mph from the west, and temperatures in the single digits on the summit and reaching into the 20s (F) at Hermit Lake. This weather pattern built a robust melt-freeze crust, over which touchy wind slab was built from the new snow. _x000a_During the morning of April 7, three avalanches were intentionally triggered by skiers. All three were ski cuts, two occurring in Lobster Claw and one on the rollover of the Little Headwall. Slab depths were up to 14 inches, and all slides occurred on a layer of softer snow immediately above the melt-freeze crust. _x000a_Other avalanches occurred in Left Gully and Chute, both of which were triggered unintentionally. We believe that no one was caught or carried by either avalanche. _x000a_Two avalanches in Hillman’s Highway this day involved a number of people being caught and carried. At approximately 2 p.m., at least 40 people were climbing and skiing in Hillman’s. An individual climbing uphill from the right fork into the left fork triggered the initial avalanche. This person was not carried in the slide. The crown was approximately 300 feet below the top of Hillman’s, and the slide ran two-thirds of the way down. At least five people were caught and carried. USFS snow rangers responded to the incident and identified one injured skier who was transported to Pinkham Notch with a back injury that was not life-threatening. Another individual sustained a minor injury to the hand. _x000a_Fracture line of a slab avalanche in Hillman’s Highway that caught at least five people. Kurt Schleicher  _x000a_The second avalanche was triggered around 2:30 p.m., within minutes of the initial snow ranger team arriving on scene. The consensus of bystanders is that this second avalanche was triggered by the same individual who triggered the first, after topping out on the ridge and beginning to ski the hang-fire slab above the initial crown. This second avalanche was smaller and luckily did not capture any people. _x000a_ANALYSIS Many opportunities for learning are presented by this day, which fortunately did not involve more serious injuries. First, it’s an excellent reminder that avalanche conditions can develop on Mt. Washington during the normally stable spring months, which bring crowds of backcountry skiers to Tuckerman Ravine. On days with conditions like those on April 7, anyone venturing into avalanche terrain should bring a beacon, shovel, probe, and the knowledge to use them effectively. _x000a_A cardinal rule for traveling in avalanche terrain is to move one at a time through areas exposed to avalanche danger. Despite the often-heard phrase “It’s just Hillman’s,” all of Hillman’s Highway is avalanche terrain. On top of that, it’s particularly confined. Had only one person at a time been exposed in Hillman’s on April 7, it’s likely that nobody would have been injured. On a slope as large as Hillman’s, a number of people can travel on the slope before someone finds the specific location that will trigger an avalanche. In other words, tracks on a slope do not mean it’s safe to ski or climb. _x000a_Finally, we should touch on ski cutting. The process of intentionally skiing a specific part of a slope likely to trigger an avalanche, with speed, from one safe zone to another, is an advanced practice and is only appropriate under certain conditions. It is only wise when you possess a high degree of certainty about what the ski cut will produce and the consequences if you’re wrong. In particular, ski cutting is inap- propriate when an avalanche may initiate above you. On April 7, the individual ski cutting on Lobster Claw and Little Headwall was a professional skier who had high certainty both in terms of anticipated result and the consequences for being wrong, and avalanches above were nearly impossible. Further, other people were not in the potential avalanche run-out zones. (Source: Mount Washington Avalanche Center.) "/>
    <n v="6"/>
    <m/>
    <m/>
    <m/>
    <m/>
    <m/>
    <m/>
    <m/>
    <m/>
    <m/>
    <m/>
    <n v="1"/>
    <m/>
    <x v="0"/>
    <n v="1"/>
    <m/>
    <x v="1"/>
    <x v="1"/>
    <x v="1"/>
    <x v="1"/>
    <x v="0"/>
    <x v="0"/>
    <m/>
    <m/>
    <x v="1"/>
    <m/>
    <m/>
    <m/>
    <x v="0"/>
    <x v="1"/>
    <m/>
    <m/>
    <m/>
    <x v="0"/>
    <m/>
    <n v="1"/>
    <m/>
    <m/>
    <n v="1"/>
    <m/>
    <x v="0"/>
    <m/>
    <m/>
    <m/>
    <m/>
    <m/>
    <m/>
    <m/>
    <m/>
    <m/>
    <m/>
    <m/>
    <m/>
    <x v="0"/>
    <m/>
    <m/>
    <m/>
    <m/>
    <m/>
    <m/>
    <m/>
    <m/>
    <m/>
    <m/>
    <m/>
    <m/>
    <m/>
    <m/>
    <m/>
    <m/>
    <m/>
    <x v="1"/>
    <m/>
    <m/>
    <m/>
    <m/>
    <m/>
    <m/>
    <m/>
    <m/>
    <m/>
    <n v="1"/>
    <m/>
    <m/>
    <m/>
    <m/>
    <m/>
    <m/>
    <m/>
    <m/>
  </r>
  <r>
    <x v="2480"/>
    <s v="ROCKFALL ON RAPPEL | Darkness, Haste Organ Mountains, Pyramid of the South Rabbit Ear "/>
    <x v="30"/>
    <s v="Rappelling the second pitch of the route King Slut (5.11) in the Organ Mountains is an absolute nightmare. In November, I (male, 34) was rappelling on a single 70-meter, 7.8mm half rope with a second rope on my back. Before I began navigating down a 100-foot vertical cactus garden, I tied an autoblock and knots in the end of my rope, because objective hazards were apparent and abundant. With the sun setting, I was trying to move fast and link rappels, skipping the anchor atop the first pitch, but as I rappelled over an overhang, I realized the rope ends were dangling 10 feet above the ledge where the climb had begun. This ledge sits above a 150-foot approach slab, so I couldn’t risk downclimbing the remaining 10 feet to the ledge—a fall would likely be fatal. _x000a_I decided to ascend the ropes by simply pulling up on the rope strands and pull- ing the slack through my ATC. After one such attempt, the rotten lip of the over- hang, over which the ropes were running, broke off and hit my left hand (my brake hand). I estimate the rotten mass of granite that crashed against me weighed 50 to 60 pounds, falling about five feet before hitting me. I immediately realized that my thumb was shattered, but I wasn’t sure if other bones were broken. I never lost control of the ropes with my brake hand. If I had, the autoblock should have prevented a fatal ground fall. _x000a_With blood pouring out of my smashed thumb, and the autoblock already tied, I quickly set a cam in an adjacent rotten crack, clipped into it, set a fist jam with my non-broken hand, got my feet on a positive stance, and removed the ropes from my ATC. I yelled up to my partner, Dan Carter (male, 36), that I had shattered my thumb and could not make it to the ledge. He quickly rappelled down to the anchor I had skipped, threaded the ropes, and rappelled past me to the ledge. I put myself back on rappel and descended to the base of the climb. Ultimately, we were able to self-rescue, and I drove myself to an emergency room in Las Cruces. _x000a_ANALYSIS There were a few factors that contributed to this accident. _x000a_The Rabbit Ears formation in the Organ Mountains, showing the approximate location of an unusual rappelling accident _x000a_The most significant element was that it was getting dark, in November. Brandon Gottung Collection _x000a_which made it difficult to assess the rock quality at the lip of the overhang. The pending darkness also motivated me to move faster than would be prudent in such conditions. Since I was so close to the bottom of the climb, I didn’t take the time to pull out my headlamp. The second contributing factor was my increasing frustration with the horrible rappels, due to the cactus, scrub oak, and loose rock. _x000a_Luckily, I did tie an autoblock for this rappel. Even though I never let go of the ropes after I got hit, the autoblock allowed me to quickly find a stance and set an intermediate anchor. Ultimately, there is no valid reason not to tie an autoblock. (Source: Brandon Gottung.) _x000a_Editor’s note: The old saying “slow is smooth, smooth is fast” applies here. Frustration with the conditions led to haste, which led to the decisions to link two rappels and to forego a headlamp. "/>
    <n v="9"/>
    <m/>
    <m/>
    <m/>
    <m/>
    <n v="1"/>
    <n v="1"/>
    <m/>
    <m/>
    <m/>
    <m/>
    <m/>
    <m/>
    <x v="0"/>
    <n v="1"/>
    <m/>
    <x v="1"/>
    <x v="0"/>
    <x v="0"/>
    <x v="0"/>
    <x v="0"/>
    <x v="0"/>
    <m/>
    <m/>
    <x v="0"/>
    <m/>
    <m/>
    <m/>
    <x v="0"/>
    <x v="0"/>
    <m/>
    <m/>
    <m/>
    <x v="0"/>
    <m/>
    <m/>
    <m/>
    <m/>
    <m/>
    <m/>
    <x v="0"/>
    <m/>
    <m/>
    <m/>
    <m/>
    <n v="1"/>
    <m/>
    <m/>
    <m/>
    <m/>
    <n v="1"/>
    <m/>
    <m/>
    <x v="0"/>
    <m/>
    <n v="1"/>
    <m/>
    <m/>
    <m/>
    <m/>
    <m/>
    <m/>
    <m/>
    <m/>
    <n v="1"/>
    <m/>
    <m/>
    <m/>
    <m/>
    <m/>
    <m/>
    <x v="1"/>
    <m/>
    <m/>
    <m/>
    <n v="1"/>
    <m/>
    <m/>
    <m/>
    <m/>
    <m/>
    <m/>
    <m/>
    <m/>
    <m/>
    <m/>
    <m/>
    <m/>
    <n v="1"/>
    <m/>
  </r>
  <r>
    <x v="2481"/>
    <s v="LEADER FALL ON ICE | Inadequate protection, Poor Position Adirondacks, Pitchoff Mountain, North Face "/>
    <x v="30"/>
    <s v="On December 27, at approximately 9 a.m., my brother Don Heinz (51) and I (46) were climbing Arm and Hammer (WI3+) with two friends. It was a cold day (10° F), but there had been a recent stretch of warm weather and rain. We’d talked about canceling the trip, given the recent weather, but decided to climb anyway. _x000a_Don led the climb and headed up a 70-foot section of 50° ice to the crux, a 15-foot vertical section. He placed several screws on the low-angle start and placed another at the base of the crux before continuing up toward what he thought was solid ice. The ice sounded hollow, so he continued to climb, looking for better ice and planning to rest in a large slot at the top of the crux section. This slot was eight to ten feet tall and had been melted by rainwater. I had noted to myself that the ice looked bad in that spot but didn’t mention it to my brother. _x000a_My belay was in a blind spot, so I couldn’t see him climb into that area, but as he entered the V-shaped slot, he found more bad ice and continued up and left without placing another screw. Near the top of the vertical stretch, Don’s left axe blew from the ice. He fell and hit the low-angle section of ice below, then continued to slide before coming to a stop hanging upside down from a screw. _x000a_No one saw him land, but his injuries suggest he impacted the ice on his left hip and back, then hit his head. He was unresponsive despite my screams from the belay. He regained consciousness after five minutes but was initially only able to make guttural noises, and I worried that he might be choking on blood. An AMGA- certified rock guide who was descending the neighboring route at the time of the accident traversed over to our route to help Don off the wall. At this point, Don was conscious but visibly confused and unstable. I lowered Don to the ground as the guide descended with him. _x000a_At the base, Don could not remember anything. He complained of pain in his left hip/back and his right shoulder. He had a puncture wound in his left side caused by _x000a_an ice screw racked on his harness. We sheltered him with our puffy jackets, placed a backpack underneath him, and wrapped him in an emergency blanket provided by the guide. A member of our party called 911 and contacted the Adirondacks forest rangers. They arrived within 90 minutes of the fall, packaged Don in a litter, and lowered him down the steep hill to a point where he could be transferred to an ambulance. A helicopter then transported him to a trauma unit in Albany. His most serious injuries included a puncture wound and chip in his left hip where the tooth of the screw penetrated to the bone, three vertebrae fractures, three broken ribs on the right side, and a fracture of his right scapula. His memory returned in 24 hours, and he remained in the hospital for two days. _x000a_ANALYSIS Between the recent weather and the obvious signs of melting, there were reasons to be concerned about the condition of the ice. A quick conversation regarding the poor ice in the slot might have alerted Don to stay away from it. A belay that provided line-of-sight to Don as he climbed also could have prevented the accident, as I would have had the opportunity to warn Don about the ice in that area. _x000a_As Don climbed the crux, he passed opportunities to place higher protection in the vertical ice section. A screw there may have prevented him from hitting the low-angle ice below the crux. Given the condition of the ice, Don should have downclimbed instead of continuing to run it out above a ledge. Don’s recollection is that the last screw was eight to ten feet below him and several feet to the left when he fell, which would have resulted in a long fall even with a tight belay. After the accident, we were slow to call 911, as we were somewhat in shock. _x000a_Despite the accident, there was a lot we did right. Don’s helmet clearly saved him from a very serious head injury, and the highest screw he placed saved him from a much more severe fall. Once Don was on the ground, our efforts to keep him warm were successful and prevented the situation from deteriorating further, given the cold weather. We were very fortunate to have the immediate assistance of a guide and the rangers. (Source: Joe Heinz.) "/>
    <n v="7"/>
    <m/>
    <m/>
    <m/>
    <m/>
    <m/>
    <n v="1"/>
    <n v="1"/>
    <m/>
    <m/>
    <m/>
    <m/>
    <m/>
    <x v="0"/>
    <n v="1"/>
    <m/>
    <x v="0"/>
    <x v="1"/>
    <x v="0"/>
    <x v="1"/>
    <x v="0"/>
    <x v="0"/>
    <m/>
    <m/>
    <x v="0"/>
    <m/>
    <m/>
    <m/>
    <x v="0"/>
    <x v="0"/>
    <m/>
    <m/>
    <m/>
    <x v="1"/>
    <m/>
    <m/>
    <m/>
    <n v="1"/>
    <m/>
    <m/>
    <x v="0"/>
    <m/>
    <m/>
    <m/>
    <m/>
    <m/>
    <m/>
    <m/>
    <m/>
    <m/>
    <m/>
    <n v="1"/>
    <m/>
    <x v="0"/>
    <m/>
    <m/>
    <m/>
    <m/>
    <m/>
    <m/>
    <m/>
    <m/>
    <m/>
    <m/>
    <m/>
    <m/>
    <m/>
    <m/>
    <m/>
    <m/>
    <m/>
    <x v="0"/>
    <m/>
    <m/>
    <m/>
    <m/>
    <m/>
    <m/>
    <m/>
    <m/>
    <m/>
    <m/>
    <m/>
    <m/>
    <m/>
    <m/>
    <m/>
    <m/>
    <m/>
    <n v="1"/>
  </r>
  <r>
    <x v="2482"/>
    <s v="NEAR MISS | Unclipped from Anchor Shawangunks, Trapps "/>
    <x v="30"/>
    <s v="On October 10, three climbers finished the second (last) pitch of Baby (5.6). The leader (male, 31) was using a half-rope system, with each follower tied to an end of each half rope. The leader arrived at the bolted rappel station, clove-hitched himself to the ring anchors using the half ropes and two carabiners, and built a master point by tying an overhand onto the two strands of rope. This was different from his normal routine, which used a cordelette for a belay anchor while securing himself using a personal anchor system. _x000a_Once the rest of the party arrived, they clipped themselves to the anchor with their personal tethers. As the leader began dismantling the anchor to set up the rappel, he suddenly realized he was unattached to the anchor in any way. Luckily, the team was standing on a small ledge, so the issue was corrected and the party descended safely. (Source: Anonymous report from the leader.) _x000a_ANALYSIS The leader’s analysis of the incident: “This happened because I deviated from my usual pattern of climbing and untied out of habit... not noticing that the rope was acting as my personal anchor.” Another member of the party noted that, for himself, “even when he builds the master point with the rope, he prefers to not anchor himself with the rope, because making sure you don’t unanchor yourself is one more thing to worry about when you’re setting up rappels and lowers.” Good habits are important, and it can be helpful to rely on the same proven and well-understood anchoring system. However, climbers confront a host of variables—available tools, weather, rock quality, other climbers—and safety is best served with a flexible set of methods that may be effective across a broad spectrum of scenarios. Whatever anchoring method is chosen, it’s important to follow a generalized set of safety checks. As the leader noted, “I learned from this to take an extra moment to check myself when deviating from my usual patterns, and also to make an extra check whenever untying.” (Sources: Anonymous report and the Editors.) "/>
    <n v="5"/>
    <m/>
    <m/>
    <m/>
    <m/>
    <n v="1"/>
    <m/>
    <m/>
    <m/>
    <m/>
    <m/>
    <m/>
    <m/>
    <x v="0"/>
    <m/>
    <n v="1"/>
    <x v="1"/>
    <x v="0"/>
    <x v="0"/>
    <x v="1"/>
    <x v="1"/>
    <x v="0"/>
    <m/>
    <m/>
    <x v="0"/>
    <m/>
    <m/>
    <m/>
    <x v="0"/>
    <x v="0"/>
    <m/>
    <m/>
    <m/>
    <x v="0"/>
    <m/>
    <m/>
    <m/>
    <m/>
    <m/>
    <m/>
    <x v="0"/>
    <m/>
    <m/>
    <m/>
    <m/>
    <m/>
    <m/>
    <m/>
    <m/>
    <m/>
    <m/>
    <m/>
    <m/>
    <x v="0"/>
    <m/>
    <m/>
    <m/>
    <m/>
    <m/>
    <m/>
    <m/>
    <m/>
    <m/>
    <m/>
    <m/>
    <m/>
    <m/>
    <m/>
    <m/>
    <m/>
    <m/>
    <x v="1"/>
    <m/>
    <m/>
    <m/>
    <n v="1"/>
    <m/>
    <m/>
    <m/>
    <m/>
    <m/>
    <m/>
    <m/>
    <m/>
    <m/>
    <m/>
    <m/>
    <n v="1"/>
    <m/>
    <m/>
  </r>
  <r>
    <x v="2483"/>
    <s v="SHAWANGUNKS ANNUAL SUMMARY Mohonk Preserve #1 Top-rope set with Inadequate Equipment"/>
    <x v="30"/>
    <s v="Two climbers were injured when a top-rope anchor system failed on Herdy Gerdy (5.6) in the Trapps. One of the climbers fell around 20 feet to the ground, landing on another person sitting at the base. The climber suffered fractured vertebrae, and both suffered additional minor injuries. Upon inspection, Mohonk Preserve rangers found that the climber had set up the top-rope using hardware store webbing for the anchor system and clothesline as the belay rope. "/>
    <n v="6"/>
    <m/>
    <m/>
    <m/>
    <m/>
    <m/>
    <m/>
    <m/>
    <m/>
    <m/>
    <m/>
    <m/>
    <m/>
    <x v="0"/>
    <n v="1"/>
    <m/>
    <x v="1"/>
    <x v="1"/>
    <x v="0"/>
    <x v="1"/>
    <x v="0"/>
    <x v="1"/>
    <m/>
    <m/>
    <x v="0"/>
    <m/>
    <m/>
    <m/>
    <x v="0"/>
    <x v="0"/>
    <m/>
    <m/>
    <m/>
    <x v="0"/>
    <m/>
    <m/>
    <m/>
    <m/>
    <m/>
    <m/>
    <x v="0"/>
    <m/>
    <m/>
    <m/>
    <m/>
    <m/>
    <m/>
    <m/>
    <m/>
    <m/>
    <m/>
    <m/>
    <m/>
    <x v="0"/>
    <m/>
    <m/>
    <m/>
    <m/>
    <m/>
    <m/>
    <m/>
    <m/>
    <m/>
    <m/>
    <m/>
    <m/>
    <m/>
    <m/>
    <n v="1"/>
    <m/>
    <n v="1"/>
    <x v="1"/>
    <n v="1"/>
    <m/>
    <m/>
    <m/>
    <m/>
    <m/>
    <m/>
    <m/>
    <m/>
    <m/>
    <m/>
    <m/>
    <m/>
    <m/>
    <m/>
    <m/>
    <m/>
    <m/>
  </r>
  <r>
    <x v="2484"/>
    <s v="SHAWANGUNKS ANNUAL SUMMARY Mohonk Preserve #2: Protection Pulled, Brain Injury"/>
    <x v="30"/>
    <s v="While attempting to lead Nice 5.9 in the Trapps, a climber fell and suffered a traumatic brain injury. The climber had only placed two pieces of protection during the climb, the first about ten feet off the ground and the second at roughly 25 feet. The climber fell at the crux, and the higher piece failed to hold, resulting in an uncon- trolled fall to the ground. The climber was wearing a hard-shell helmet. "/>
    <n v="5"/>
    <m/>
    <m/>
    <m/>
    <m/>
    <m/>
    <m/>
    <m/>
    <m/>
    <m/>
    <m/>
    <m/>
    <m/>
    <x v="0"/>
    <n v="1"/>
    <m/>
    <x v="0"/>
    <x v="1"/>
    <x v="0"/>
    <x v="0"/>
    <x v="0"/>
    <x v="0"/>
    <m/>
    <m/>
    <x v="0"/>
    <m/>
    <m/>
    <m/>
    <x v="0"/>
    <x v="0"/>
    <m/>
    <m/>
    <m/>
    <x v="0"/>
    <m/>
    <m/>
    <m/>
    <m/>
    <m/>
    <m/>
    <x v="0"/>
    <m/>
    <m/>
    <m/>
    <m/>
    <m/>
    <m/>
    <m/>
    <m/>
    <m/>
    <m/>
    <m/>
    <m/>
    <x v="0"/>
    <m/>
    <m/>
    <m/>
    <m/>
    <m/>
    <m/>
    <m/>
    <m/>
    <m/>
    <m/>
    <m/>
    <m/>
    <m/>
    <m/>
    <m/>
    <m/>
    <m/>
    <x v="0"/>
    <m/>
    <m/>
    <m/>
    <m/>
    <m/>
    <m/>
    <m/>
    <m/>
    <m/>
    <m/>
    <m/>
    <m/>
    <m/>
    <m/>
    <m/>
    <m/>
    <m/>
    <m/>
  </r>
  <r>
    <x v="2485"/>
    <s v="SHAWANGUNKS ANNUAL SUMMARY Mohonk Preserve #3: Fall while preparing anchor"/>
    <x v="30"/>
    <s v="A climber died after suffering multiple systems trauma in an uncontrolled fall of approximately 80 feet from Grand Traverse Ledge. The climber and their partner had just completed the first pitch of Arrow (5.8) in the Trapps and swapped gear on the GT Ledge. A decision was made to build a new anchor below the second pitch, which required a short walk across the ledge. Still tied in but not belayed, the climber lost their footing and fell off the ledge. The partner attempted to arrest the fall by grabbing the rope and sustained third-degree burns to the hands in the attempt. "/>
    <n v="6"/>
    <m/>
    <m/>
    <m/>
    <m/>
    <m/>
    <m/>
    <m/>
    <m/>
    <m/>
    <m/>
    <m/>
    <m/>
    <x v="1"/>
    <m/>
    <m/>
    <x v="1"/>
    <x v="1"/>
    <x v="0"/>
    <x v="0"/>
    <x v="0"/>
    <x v="0"/>
    <m/>
    <m/>
    <x v="0"/>
    <m/>
    <m/>
    <m/>
    <x v="0"/>
    <x v="0"/>
    <m/>
    <m/>
    <m/>
    <x v="0"/>
    <m/>
    <m/>
    <m/>
    <m/>
    <m/>
    <m/>
    <x v="0"/>
    <m/>
    <m/>
    <m/>
    <n v="1"/>
    <m/>
    <m/>
    <m/>
    <m/>
    <m/>
    <m/>
    <m/>
    <m/>
    <x v="0"/>
    <m/>
    <m/>
    <m/>
    <m/>
    <m/>
    <m/>
    <m/>
    <m/>
    <m/>
    <m/>
    <m/>
    <m/>
    <m/>
    <m/>
    <m/>
    <m/>
    <m/>
    <x v="1"/>
    <n v="1"/>
    <n v="1"/>
    <m/>
    <m/>
    <m/>
    <m/>
    <m/>
    <m/>
    <m/>
    <m/>
    <m/>
    <m/>
    <m/>
    <m/>
    <m/>
    <m/>
    <m/>
    <m/>
  </r>
  <r>
    <x v="2486"/>
    <s v="SHAWANGUNKS ANNUAL SUMMARY Mohonk Preserve #4:  Fatal free solo"/>
    <x v="30"/>
    <s v="Another fatal fall took place in the High Exposure area of the Trapps. The fall was not witnessed by climbers, so the exact climb being attempted and the cause are unknown. Inspection by Mohonk Preserve rangers found the climber wearing a harness with an ATC attached, along with a rope coiled and tied to the back. This suggests the climber intended to use the rappel stations nearby for descent upon completing a route. The absence of any additional gear suggested the climber had been free soloing. "/>
    <n v="5"/>
    <m/>
    <m/>
    <m/>
    <m/>
    <m/>
    <m/>
    <m/>
    <m/>
    <m/>
    <m/>
    <m/>
    <m/>
    <x v="1"/>
    <m/>
    <m/>
    <x v="1"/>
    <x v="1"/>
    <x v="1"/>
    <x v="1"/>
    <x v="0"/>
    <x v="0"/>
    <m/>
    <m/>
    <x v="1"/>
    <n v="1"/>
    <n v="1"/>
    <m/>
    <x v="0"/>
    <x v="0"/>
    <m/>
    <m/>
    <m/>
    <x v="0"/>
    <m/>
    <m/>
    <m/>
    <m/>
    <m/>
    <m/>
    <x v="0"/>
    <m/>
    <m/>
    <n v="1"/>
    <m/>
    <m/>
    <m/>
    <m/>
    <m/>
    <m/>
    <m/>
    <m/>
    <m/>
    <x v="0"/>
    <m/>
    <m/>
    <m/>
    <m/>
    <m/>
    <m/>
    <m/>
    <m/>
    <m/>
    <m/>
    <m/>
    <m/>
    <m/>
    <m/>
    <m/>
    <m/>
    <m/>
    <x v="1"/>
    <m/>
    <m/>
    <m/>
    <m/>
    <m/>
    <m/>
    <m/>
    <m/>
    <m/>
    <m/>
    <m/>
    <m/>
    <m/>
    <m/>
    <m/>
    <m/>
    <m/>
    <m/>
  </r>
  <r>
    <x v="2487"/>
    <s v="SHAWANGUNKS ANNUAL SUMMARY Mohonk Preserve #5: Top-rope Belayed Lowering Error"/>
    <x v="30"/>
    <s v="In the Peters Kill area, a climber suffered a traumatic open fracture of the right ankle when an accident occurred during a top-rope lower. The climber had completed a 5.6 route on the Bunk Bed Wall and asked the belayer to lower him. The belayer fed rope out before ensuring the climber’s weight was on the system. Upon leaning back, the climber fell about 15 feet before the belay held, resulting in an impact with a ledge. Once on scene, Mohonk Preserve rangers found the climber sitting on a small ledge about 40 feet up, still tied into the top-rope system. The belayer had disconnected the belay in an attempt to scramble up the cliff to provide aid. Rangers secured the patient to an anchor system, provided care, and executed a high-angle rescue. "/>
    <n v="6"/>
    <m/>
    <m/>
    <m/>
    <m/>
    <m/>
    <m/>
    <m/>
    <m/>
    <m/>
    <m/>
    <m/>
    <m/>
    <x v="0"/>
    <n v="1"/>
    <m/>
    <x v="1"/>
    <x v="0"/>
    <x v="0"/>
    <x v="1"/>
    <x v="0"/>
    <x v="1"/>
    <m/>
    <m/>
    <x v="0"/>
    <m/>
    <m/>
    <m/>
    <x v="0"/>
    <x v="0"/>
    <m/>
    <m/>
    <m/>
    <x v="0"/>
    <m/>
    <m/>
    <m/>
    <m/>
    <m/>
    <m/>
    <x v="0"/>
    <m/>
    <m/>
    <m/>
    <m/>
    <m/>
    <m/>
    <m/>
    <m/>
    <m/>
    <m/>
    <m/>
    <m/>
    <x v="0"/>
    <m/>
    <m/>
    <m/>
    <m/>
    <n v="1"/>
    <m/>
    <m/>
    <m/>
    <m/>
    <m/>
    <m/>
    <m/>
    <m/>
    <m/>
    <m/>
    <m/>
    <m/>
    <x v="1"/>
    <m/>
    <m/>
    <m/>
    <m/>
    <n v="1"/>
    <m/>
    <m/>
    <m/>
    <m/>
    <m/>
    <m/>
    <m/>
    <m/>
    <m/>
    <m/>
    <m/>
    <m/>
    <m/>
  </r>
  <r>
    <x v="2488"/>
    <s v="SHAWANGUNKS ANNUAL SUMMARY Mohonk Preserve #6: TBI after fall on Third Pitch of Anguish"/>
    <x v="30"/>
    <s v="A climber suffered a traumatic brain injury after a fall on Anguish (5.8) in the Trapps. Starting the third pitch, the climber fell approximately 20 feet before the belay caught and swung the climber into the cliff face. The climber was unresponsive while hanging below the belayer. The partner tied off the system and contacted emergency services. Once on the scene, rangers found the patient had regained consciousness but was unable to communicate. Rangers hauled the patient to Grand Traverse Ledge and then moved a short distance to the anchors on Three Pines (5.3) for lowering. The climber’s foam helmet had broken in several places in the fall. "/>
    <n v="5"/>
    <m/>
    <m/>
    <m/>
    <m/>
    <m/>
    <m/>
    <m/>
    <m/>
    <m/>
    <m/>
    <m/>
    <m/>
    <x v="0"/>
    <n v="1"/>
    <m/>
    <x v="0"/>
    <x v="1"/>
    <x v="0"/>
    <x v="0"/>
    <x v="0"/>
    <x v="0"/>
    <m/>
    <m/>
    <x v="0"/>
    <m/>
    <m/>
    <m/>
    <x v="0"/>
    <x v="0"/>
    <m/>
    <m/>
    <m/>
    <x v="0"/>
    <m/>
    <m/>
    <m/>
    <m/>
    <m/>
    <m/>
    <x v="0"/>
    <m/>
    <m/>
    <m/>
    <m/>
    <m/>
    <m/>
    <m/>
    <m/>
    <m/>
    <m/>
    <m/>
    <m/>
    <x v="0"/>
    <m/>
    <m/>
    <m/>
    <m/>
    <m/>
    <m/>
    <m/>
    <m/>
    <m/>
    <m/>
    <m/>
    <m/>
    <m/>
    <m/>
    <m/>
    <m/>
    <m/>
    <x v="1"/>
    <m/>
    <m/>
    <n v="1"/>
    <m/>
    <m/>
    <m/>
    <m/>
    <m/>
    <m/>
    <m/>
    <m/>
    <m/>
    <m/>
    <m/>
    <m/>
    <m/>
    <m/>
    <m/>
  </r>
  <r>
    <x v="2489"/>
    <s v="SHAWANGUNKS ANNUAL SUMMARY Mohonk Preserve #7: Run out fall leads to pendulum"/>
    <x v="30"/>
    <s v="While leading the second pitch of Modern Times (5.8+) in the Trapps, a climber suffered injuries to the rib cage during a fall. The climber was approximately 20 feet diagonally up from the last piece of protection, resulting in a large pendulum swing into the cliff. Rangers stabilized the climber’s injuries and lowered them from Grand Traverse Ledge to the ground. "/>
    <n v="8"/>
    <m/>
    <m/>
    <m/>
    <m/>
    <m/>
    <m/>
    <m/>
    <m/>
    <m/>
    <m/>
    <m/>
    <m/>
    <x v="0"/>
    <n v="1"/>
    <m/>
    <x v="1"/>
    <x v="0"/>
    <x v="0"/>
    <x v="0"/>
    <x v="0"/>
    <x v="0"/>
    <m/>
    <n v="1"/>
    <x v="0"/>
    <m/>
    <m/>
    <m/>
    <x v="0"/>
    <x v="0"/>
    <m/>
    <m/>
    <m/>
    <x v="0"/>
    <m/>
    <m/>
    <m/>
    <m/>
    <m/>
    <m/>
    <x v="0"/>
    <m/>
    <m/>
    <m/>
    <m/>
    <m/>
    <m/>
    <m/>
    <m/>
    <m/>
    <m/>
    <n v="1"/>
    <m/>
    <x v="0"/>
    <m/>
    <m/>
    <m/>
    <m/>
    <m/>
    <m/>
    <m/>
    <m/>
    <m/>
    <m/>
    <m/>
    <m/>
    <m/>
    <m/>
    <m/>
    <m/>
    <m/>
    <x v="0"/>
    <m/>
    <m/>
    <m/>
    <m/>
    <n v="1"/>
    <m/>
    <m/>
    <m/>
    <m/>
    <m/>
    <m/>
    <m/>
    <m/>
    <m/>
    <m/>
    <m/>
    <m/>
    <m/>
  </r>
  <r>
    <x v="2490"/>
    <s v="GROUND FALL | Inexperience, Inadequate Belay Pilot Mountain State Park, The Parking Lot "/>
    <x v="30"/>
    <s v="Late in the afternoon on May 9, Dylan Pappas (21) fell to the ground while climbing Chicken Bone (5.8), a ten-bolt sport route. A member of his climbing party had led the climb before him and left the draws in place. The third bolt was clipped with a shortened sling (an “alpine draw”), with which Dylan had no experience. A witness stated that while attempting to clip this draw, about 25 feet up, it appeared Dylan was “fiddling with his sling and carabiner.” He accidentally removed the lower carabiner from the sling and then, when he attempted to reclip it, he did so incorrectly. When Dylan weighted the rope, the lower carabiner pulled free from the sling. _x000a_Dylan yelled “falling” and his belayer, Alex, initially was unsuccessful at arresting the fall, as he did not have control of the brake strand in his tube-style belay device. The belayer finally gained control, but Dylan impacted the ground in a partially seated position before hitting his head on the ground and losing consciousness. Dylan was wearing a helmet. After a night in the hospital for monitoring, he was released the next day with a bruised tailbone. (Sources: Pilot Mountain State Park rangers and Doug Lutz, Fox Mountain Guides.) _x000a_ANALYSIS When used properly, extendable slings can reduce rope drag and minimize the chance of traditional protection pieces pulling out. In this case, the sling was configured properly but used incorrectly by Dylan. Additionally, the belay was inadequate. Had the belayer been paying closer attention, he may have had time to lock off the brake strand before the climber hit the ground. (Source: Aram Attarian.) "/>
    <n v="5"/>
    <m/>
    <m/>
    <n v="1"/>
    <m/>
    <m/>
    <m/>
    <m/>
    <m/>
    <n v="1"/>
    <m/>
    <m/>
    <m/>
    <x v="0"/>
    <n v="1"/>
    <m/>
    <x v="1"/>
    <x v="1"/>
    <x v="0"/>
    <x v="1"/>
    <x v="1"/>
    <x v="0"/>
    <m/>
    <m/>
    <x v="0"/>
    <m/>
    <m/>
    <m/>
    <x v="0"/>
    <x v="0"/>
    <m/>
    <m/>
    <m/>
    <x v="0"/>
    <m/>
    <m/>
    <m/>
    <m/>
    <m/>
    <m/>
    <x v="0"/>
    <m/>
    <m/>
    <m/>
    <m/>
    <m/>
    <m/>
    <m/>
    <m/>
    <m/>
    <m/>
    <m/>
    <m/>
    <x v="0"/>
    <m/>
    <m/>
    <m/>
    <m/>
    <m/>
    <m/>
    <m/>
    <m/>
    <m/>
    <m/>
    <m/>
    <m/>
    <m/>
    <m/>
    <m/>
    <m/>
    <m/>
    <x v="1"/>
    <m/>
    <m/>
    <n v="1"/>
    <m/>
    <m/>
    <m/>
    <m/>
    <m/>
    <m/>
    <m/>
    <n v="1"/>
    <m/>
    <m/>
    <m/>
    <m/>
    <m/>
    <m/>
    <m/>
  </r>
  <r>
    <x v="2491"/>
    <s v="FALL ON ROCK | Inexperience, No Helmet Pilot Mountain State Park, Black Rain Wall "/>
    <x v="30"/>
    <s v="On November 1 at approximately 2 p.m., my partner and I were climbing in the Little Amphitheater when two climbers came around the trail in a hurry and obvious state of distress. Climber 1 (male, early 20s) was shirtless with his hands on his head and blood streaming down his head and face. There were numerous abrasions on his torso. I immediately lowered my climbing partner to the ground, and a nearby pair of climbers came over to assist. One of them was a doctor. I retrieved my first-aid kit from my pack and the doctor donned gloves and attended to Climber 1’s head injury. He had a severe laceration on his scalp but seemed alert and responsive. Very eager to get to the hospital, Climber 1 and Climber 2, his belayer (male, early 20s), were still wearing climbing shoes and had left all of their gear behind. My partner and I retrieved their walking shoes and offered to collect their gear while they went to the hospital. The two had been attempting Black Rain, a 5.9 sport route. Earlier in the day, we had climbed the same route, which has six bolts and a large intermediate ledge. Many of the routes that day were wet from recent rains and mist. While we were able to send the route, we struggled to find good stances on the slippery rock, and my hand popped off several times, resulting in moderate lead falls.     Photo Caption:  A climber below Chicken Bone at Pilot Mountain, showing the bolt where another climber incorrectly clipped a quickdraw and fell to the ground. Pilot Mountain State Park _x000a_ANALYSIS Based on what we saw when we retrieved their gear, Climber 1’s fall occurred above the ledge while attempting to clip the fourth bolt. Based on his description, he fell while clipping, landed on the ledge and struck his head (he was not wearing a helmet), then fell off the ledge. While cleaning their gear we noticed that several of the quickdraws were not clipped in the safest manner, including one that was back clipped. Overall, we got the sense that these two climbers were inexperienced and did not understand the risks inherent in climbing. Weather and conditions can greatly increase the difficulty of climbs and should always be considered in route choice. (Source: Alexander “Sasha” Timkovich.) "/>
    <n v="7"/>
    <m/>
    <m/>
    <n v="2"/>
    <m/>
    <m/>
    <m/>
    <m/>
    <m/>
    <n v="1"/>
    <m/>
    <m/>
    <m/>
    <x v="0"/>
    <n v="1"/>
    <m/>
    <x v="0"/>
    <x v="1"/>
    <x v="0"/>
    <x v="1"/>
    <x v="1"/>
    <x v="0"/>
    <m/>
    <m/>
    <x v="0"/>
    <m/>
    <m/>
    <m/>
    <x v="0"/>
    <x v="0"/>
    <m/>
    <m/>
    <m/>
    <x v="0"/>
    <m/>
    <m/>
    <m/>
    <m/>
    <m/>
    <m/>
    <x v="0"/>
    <m/>
    <m/>
    <m/>
    <m/>
    <m/>
    <m/>
    <m/>
    <m/>
    <m/>
    <m/>
    <m/>
    <m/>
    <x v="0"/>
    <n v="1"/>
    <m/>
    <m/>
    <m/>
    <n v="1"/>
    <m/>
    <m/>
    <m/>
    <m/>
    <m/>
    <m/>
    <m/>
    <m/>
    <m/>
    <m/>
    <m/>
    <m/>
    <x v="1"/>
    <m/>
    <m/>
    <m/>
    <m/>
    <m/>
    <m/>
    <m/>
    <m/>
    <m/>
    <m/>
    <m/>
    <m/>
    <m/>
    <m/>
    <m/>
    <m/>
    <n v="1"/>
    <m/>
  </r>
  <r>
    <x v="2492"/>
    <s v="FALL ON ROCK | Protection Pulled, Impact on Ledge Pisgah National Forest, Looking Glass Rock "/>
    <x v="30"/>
    <s v="Andrew Gatlin (24) and I, Peter Magnin (24), hiked in to climb at the North Side of Looking Glass Rock during the morning of September 21. We decided to attempt Invisible Airwaves. I started leading and was a majority of the way up the 80-foot first pitch (5.10c) when my foot slipped and I fell approximately 12 to 15 feet. During the fall, my right foot impacted a small ledge about three to five feet below me, and two small cams (a yellow 0.8 Totem and a 0.4 Black Diamond X4) in shallow placements above the ledge blew, causing me to fall an additional ten feet. My right ankle began to swell immediately, and I was lowered to the ground. I’m a Wilderness EMT, and with my training and Andrew’s help, I was able to splint the ankle. It took us about 1.5 hours to hike out. I went to the hospital where an X-ray revealed no fractures. _x000a_ANALYSIS I should have looked for better gear placements. I had placed four pieces in the first 30 feet, got to a small traverse, and then placed two additional cams (1 and 0.75 Black Diamond), both of which were super-secure in a nice crack directly underneath the cams that blew. Careful placement of gear (especially small cams) along with doubling up pieces when placements are not ideal can help prevent dangerous falls. (Source: Peter Magnin and the Editors.) "/>
    <n v="4"/>
    <m/>
    <m/>
    <n v="2"/>
    <m/>
    <m/>
    <m/>
    <m/>
    <m/>
    <m/>
    <m/>
    <m/>
    <m/>
    <x v="0"/>
    <n v="1"/>
    <m/>
    <x v="1"/>
    <x v="1"/>
    <x v="0"/>
    <x v="0"/>
    <x v="0"/>
    <x v="0"/>
    <m/>
    <m/>
    <x v="0"/>
    <m/>
    <m/>
    <m/>
    <x v="0"/>
    <x v="0"/>
    <m/>
    <m/>
    <m/>
    <x v="0"/>
    <m/>
    <m/>
    <m/>
    <m/>
    <m/>
    <m/>
    <x v="0"/>
    <m/>
    <m/>
    <m/>
    <m/>
    <m/>
    <m/>
    <m/>
    <m/>
    <m/>
    <m/>
    <m/>
    <m/>
    <x v="0"/>
    <m/>
    <m/>
    <m/>
    <m/>
    <m/>
    <m/>
    <m/>
    <m/>
    <m/>
    <m/>
    <m/>
    <m/>
    <m/>
    <m/>
    <m/>
    <m/>
    <m/>
    <x v="0"/>
    <m/>
    <m/>
    <m/>
    <m/>
    <m/>
    <m/>
    <m/>
    <m/>
    <m/>
    <m/>
    <m/>
    <m/>
    <m/>
    <m/>
    <n v="1"/>
    <m/>
    <m/>
    <m/>
  </r>
  <r>
    <x v="2493"/>
    <s v="GROUND FALL | Inadequate Protection Hanging Rock State Park, Moore’s Wall "/>
    <x v="30"/>
    <s v="Late in the afternoon on October 13, JLC (22) fell approximately 30 feet while leading the traditional route Breaking Rocks Is Hard to Do (5.9). JLC stated that he had been climbing for several years and had led the route before. He was 15 feet above his second piece of protection and getting ready to place a third when he “lost his grip” and fell. This resulted in a ground fall, with JLC landing on his back and fracturing three ribs. He was wearing a helmet. Local rescue squads were staged in the park for a scheduled trail race and were able to quickly assess his injuries and evacuate him. (Source: Hanging Rock State Park rangers.) _x000a_ANALYSIS The opening moves of this route are strenuous but can be protected well. Placing additional gear while close to the ground or above ledges is advisable. By wearing a helmet, the climber likely prevented a more serious injury. (Source: Aram Attarian.) "/>
    <n v="6"/>
    <m/>
    <m/>
    <n v="1"/>
    <m/>
    <m/>
    <m/>
    <m/>
    <m/>
    <m/>
    <n v="1"/>
    <m/>
    <m/>
    <x v="0"/>
    <n v="1"/>
    <m/>
    <x v="1"/>
    <x v="1"/>
    <x v="0"/>
    <x v="0"/>
    <x v="0"/>
    <x v="0"/>
    <m/>
    <m/>
    <x v="0"/>
    <m/>
    <m/>
    <m/>
    <x v="0"/>
    <x v="0"/>
    <m/>
    <m/>
    <m/>
    <x v="0"/>
    <m/>
    <m/>
    <m/>
    <m/>
    <m/>
    <m/>
    <x v="0"/>
    <m/>
    <m/>
    <m/>
    <m/>
    <m/>
    <m/>
    <m/>
    <m/>
    <m/>
    <m/>
    <m/>
    <m/>
    <x v="0"/>
    <m/>
    <m/>
    <m/>
    <m/>
    <m/>
    <m/>
    <m/>
    <m/>
    <m/>
    <m/>
    <m/>
    <m/>
    <m/>
    <m/>
    <m/>
    <m/>
    <m/>
    <x v="0"/>
    <m/>
    <n v="1"/>
    <m/>
    <m/>
    <m/>
    <m/>
    <m/>
    <m/>
    <m/>
    <m/>
    <m/>
    <m/>
    <m/>
    <m/>
    <m/>
    <n v="1"/>
    <m/>
    <m/>
  </r>
  <r>
    <x v="2494"/>
    <s v="FALL ON ROCK | Inexperience, Inadequate Protection Linville Gorge Wilderness, The Daddy "/>
    <x v="30"/>
    <s v="On Saturday, October 27, a trio of climbers (James, Markus, and Jason), all from the Atlanta area, arrived at the base of the Daddy (5.6), located in the Amphitheater. Jason (46) was a relatively new trad climber being mentored by James, who was the most experienced of the three. Jason had experience in climbing gyms. _x000a_Jason stated, “I took the lead on the first pitch, since it appeared to be an easy climb. We weren’t planning to return to the base of Daddy, so we were carrying every- thing up with us. In hindsight, I was carrying a lot more weight than I was accustomed to, and it likely threw off my balance. _x000a_“I tied in and started to climb, with Markus belaying. Approximately 10 feet up, I started to look for somewhere to set my first pro. I saw a really good spot that required just one more move. As I moved upward, my right foot slipped. Next thing I knew, I was falling. Markus was spotting me—I never put in my first piece, so I was never actu- ally on belay—and he caught me as best he could and sat me down on the ground. He and James quickly looked me over, but I knew things weren’t good when I saw bone.” _x000a_Landing on uneven ground caused Jason’s foot to roll, resulting in an open fracture of the lower leg. The group attempted unsuccessfully to use a cell phone to call 911, and then James was able to make contact with hikers on the ridge above who called for medical assistance. Because of his injury and location, a helicopter rescue was required. Jason was managed for 4.5 hours and had to be moved 300 meters down- hill to a better pickoff point. However, rescuers noted that if the helicopter had not been used, the evacuation would have required an estimated 14 hours. _x000a_ANALYSIS Jason noted: “Next time I’ll place protection earlier, especially when the ground below the climb is as uneven as it is at the base of the Daddy. Also, we’ll never overload the lead climber with gear. The followers can carry the leader’s extra gear. (Sources: Jason Januzelli and James Robinson and Adrian Hurst of Burke County Rescue.) "/>
    <n v="6"/>
    <m/>
    <m/>
    <m/>
    <m/>
    <m/>
    <n v="1"/>
    <m/>
    <m/>
    <n v="1"/>
    <m/>
    <m/>
    <m/>
    <x v="0"/>
    <n v="1"/>
    <m/>
    <x v="1"/>
    <x v="1"/>
    <x v="0"/>
    <x v="0"/>
    <x v="0"/>
    <x v="0"/>
    <m/>
    <m/>
    <x v="0"/>
    <m/>
    <m/>
    <m/>
    <x v="0"/>
    <x v="0"/>
    <m/>
    <m/>
    <m/>
    <x v="0"/>
    <m/>
    <m/>
    <m/>
    <m/>
    <m/>
    <m/>
    <x v="0"/>
    <m/>
    <m/>
    <m/>
    <m/>
    <m/>
    <m/>
    <m/>
    <m/>
    <m/>
    <m/>
    <m/>
    <m/>
    <x v="0"/>
    <m/>
    <m/>
    <m/>
    <m/>
    <m/>
    <m/>
    <n v="1"/>
    <m/>
    <m/>
    <m/>
    <m/>
    <m/>
    <m/>
    <m/>
    <m/>
    <m/>
    <m/>
    <x v="0"/>
    <m/>
    <m/>
    <m/>
    <m/>
    <m/>
    <m/>
    <m/>
    <m/>
    <m/>
    <m/>
    <m/>
    <m/>
    <m/>
    <m/>
    <m/>
    <n v="1"/>
    <m/>
    <m/>
  </r>
  <r>
    <x v="2495"/>
    <s v="FATAL FALL | Failure to Self-Arrest, Inadequate Equipment Mt. Hood, South Side "/>
    <x v="30"/>
    <s v="On February 13, Miha Sumi, 35, lost his footing near the summit of Mt. Hood while descending a south side route, resulting in a 700-foot fall. He was equipped for a snowboard descent (soft boots and self-arresting ski poles), resulting in his inability to self-arrest. The climber had an ice axe on his backpack and wore strap-on crampons on his boots in difficult surface conditions (hard snow and ice). Fellow climbers who went to Sumi’s aid were threatened by falling ice and rocks as the day warmed. A Port- land Mountain Rescue (PMR) team responded but was unable to revive the climber. _x000a_ANALYSIS For hard snow or ice, proper footwear (rigid mountaineering boots with steel cram- pons) is needed for kicking steps and effectively using crampons. An ice axe is a better choice than self-arresting ski poles in such conditions. When self-arrest is doubtful, a rope and running protection should be used to safeguard against a fall. (Source: Jeff Scheetz, Portland Mountain Rescue.) "/>
    <n v="6"/>
    <m/>
    <m/>
    <m/>
    <m/>
    <n v="1"/>
    <m/>
    <m/>
    <m/>
    <m/>
    <m/>
    <m/>
    <m/>
    <x v="1"/>
    <m/>
    <m/>
    <x v="1"/>
    <x v="0"/>
    <x v="1"/>
    <x v="1"/>
    <x v="0"/>
    <x v="0"/>
    <m/>
    <m/>
    <x v="1"/>
    <m/>
    <m/>
    <m/>
    <x v="0"/>
    <x v="1"/>
    <m/>
    <m/>
    <m/>
    <x v="0"/>
    <m/>
    <n v="1"/>
    <m/>
    <m/>
    <m/>
    <m/>
    <x v="0"/>
    <m/>
    <m/>
    <m/>
    <m/>
    <m/>
    <m/>
    <m/>
    <m/>
    <m/>
    <m/>
    <m/>
    <m/>
    <x v="0"/>
    <m/>
    <m/>
    <m/>
    <m/>
    <m/>
    <m/>
    <m/>
    <m/>
    <m/>
    <m/>
    <m/>
    <m/>
    <m/>
    <m/>
    <m/>
    <m/>
    <n v="1"/>
    <x v="1"/>
    <m/>
    <m/>
    <m/>
    <m/>
    <m/>
    <m/>
    <m/>
    <n v="1"/>
    <m/>
    <m/>
    <m/>
    <m/>
    <m/>
    <m/>
    <m/>
    <m/>
    <m/>
    <m/>
  </r>
  <r>
    <x v="2496"/>
    <s v="SKI MOUNTAINEERING FALL | Failure to Assess Conditions Mt. Hood, South Side "/>
    <x v="30"/>
    <s v="At approximately 10 a.m. on May 26, an experienced skier (male, 35), attempted a ski descent of the Mazama Chute on the upper south slopes of Mt. Hood after reaching the summit. Following many days of warm conditions, the night of May 25 had been colder, with temperatures below freezing on the upper mountain. The snow surface was hard frozen corn—very firm and difficult to ski. According to witnesses, after two or three turns the subject fell and lost both skis. He tumbled about 400 feet, the full distance from Mazama Chute to Hot Rocks. _x000a_Hot Rocks was still partially covered with snow, and the upper transition from snow to rock consisted of multiple transverse crevasses. The subject flew across the first large crevasse, then fell vertically 20 feet off an ice edge, coming to rest in a trough on a snow shelf. He experienced extensive injuries from the fall and narrowly missed sliding off the shelf to the rocks below. His final location was precarious, with precipitous drop-offs just three feet from his landing point. His skis were lost in a crevasse. Other climbers who witnessed the fall called 911. A team of four rescuers from Portland Mountain Rescue (PMR) was on the mountain that morning, and they reached the subject around 11 a.m. By that time, others climbers were assisting the injured climber, including an internal medicine resident from a local hospital. _x000a_The climber’s location at the edge of an ice cliff above an active fumarole complicated evacuation and required more rigging and rescue personnel than the initial four rescuers could provide. While waiting for a larger team to arrive, the PMR team set anchors above and rigged a rope system that could be used to pendulum a litter and attendants across steep snow immediately above the ice cliff. _x000a_Attempts to recover the patient with a helicopter from an Oregon Army National Guard unit were thwarted by wind and turbulence. Instead, the patient was evacu- ated by penduluming the litter across a snow slope to the Hogsback. From there, rescuers lowered the litter some 1,500 feet to where it could be managed by unas- sisted litter attendants. The injured climber was transferred to a snow cat at the top of the Palmer lift at approximately 7 p.m. and then transported to Timberline Lodge, where he was loaded into a helicopter for transport to Portland. _x000a_ANALYSIS Skiing off Mt Hood’s summit is a common objective for expert skiers. However, condi- tions on the upper crater are often not appropriate, safe, or fun for a ski descent. On this day, the subject and his companion climbed to the summit and waited for the snow to soften. Unfortunately, they judged the snow condition in the couloir based on the exposed snow on top, which was not representative of the snow in the shaded chutes through the crater wall. Rather than confirming the snow had softened in the chute, the subject dropped in from above, only to find he could not hold an edge. He was unable to arrest the resulting fall. (Sources: Mark Morford, Portland Mountain Rescue; rescuer observations; and the injured skier.) "/>
    <n v="6"/>
    <m/>
    <m/>
    <m/>
    <m/>
    <n v="1"/>
    <m/>
    <m/>
    <m/>
    <m/>
    <m/>
    <m/>
    <m/>
    <x v="0"/>
    <n v="1"/>
    <m/>
    <x v="1"/>
    <x v="0"/>
    <x v="1"/>
    <x v="1"/>
    <x v="0"/>
    <x v="0"/>
    <m/>
    <m/>
    <x v="1"/>
    <m/>
    <m/>
    <m/>
    <x v="0"/>
    <x v="1"/>
    <m/>
    <m/>
    <m/>
    <x v="0"/>
    <m/>
    <n v="1"/>
    <m/>
    <m/>
    <m/>
    <m/>
    <x v="0"/>
    <n v="1"/>
    <m/>
    <m/>
    <m/>
    <m/>
    <m/>
    <m/>
    <m/>
    <m/>
    <m/>
    <m/>
    <m/>
    <x v="0"/>
    <m/>
    <m/>
    <m/>
    <m/>
    <m/>
    <m/>
    <m/>
    <m/>
    <m/>
    <m/>
    <m/>
    <m/>
    <m/>
    <m/>
    <m/>
    <m/>
    <m/>
    <x v="1"/>
    <m/>
    <m/>
    <m/>
    <m/>
    <m/>
    <m/>
    <m/>
    <m/>
    <m/>
    <m/>
    <n v="1"/>
    <m/>
    <m/>
    <m/>
    <m/>
    <m/>
    <m/>
    <m/>
  </r>
  <r>
    <x v="2497"/>
    <s v="FALL ON SNOW | Inexperience, Inadequate Equipment Mt. Hood, South Side "/>
    <x v="30"/>
    <s v="On May 28 a roped party of three climbers was descending the Pearly Gates at approximately 8:30 a.m. when one climber fell, pulling the others into an uncontrolled fall. No anchors or running protection were being used at the time of the fall. _x000a_The top climber (male, 50), who was the leader of the party, had wrapped excess rope around his body in a Kiwi coil configuration but had failed to tie off the working end of the rope at his harness. During the fall, the leader became wedged in a crevasse (southeast of the berg- schrund) creating a virtual “dead man” anchor for the rope team. Had the leader not become snagged in the crevasse, the entire rope team would have fallen another 400 to 500 feet down the mountain.  _x000a_After the fall was arrested, the leader was wedged in the upper crevasse, complaining of pain and unable to extract himself. Climber 2 (female, 48) lost a boot and crampon but reported that she was okay (she was later found to have a clavicle fracture), and Climber 3 (female, 48) was caught on the lip of a lower crevasse with an apparent head injury. All three came to a stop on a 50° slope and were unable to move. _x000a_Position of three climbers after a fall in the Pearly Gates area. All three had to be rescued, and one required a helicopter evacuation. Portland Mountain Rescue _x000a_A Portland Mountain Rescue (PMR) rescuer who had just begun descending the mountain was able to respond immediately, initiating a call for additional resources and coordinating a response with two mountain guides who volunteered to assist. Communication with the fallen climbers was difficult, as only two of the three climb- ers spoke any English and this was minimal. _x000a_One guide worked to secure the team’s rope with a solid anchor to support the other climbers, extract the leader from the crevasse, and assess and treat his injuries. The second guide assisted climber 2, who did not feel confident unclipping from the rope system. Her missing boot and crampon were recovered by other climbers and returned to her. The PMR rescue leader attended to Climber 3, who was disoriented with a possible head injury. When assessing Climber 3, the rescuer identified that she was clipped into the rope with a non-locking carabiner and her harness was improp- erly buckled. Had the carabiner or harness failed, this climber could have fallen an additional 400 feet or more. _x000a_Rockfall and falling ice were assessed to be an immediate threat to life, thus the patients had to be moved out of the hazard zone as safely and expeditiously as possi- ble. Climber 2 was lowered first. A solid anchor was rigged above her and offset from the edge of the crevasse below her, allowing the patient to be pendulumed around the crevasse and then lowered down the headwall and out of danger. Climber 3 was lowered on the same system as Climber 2. The PMR rescue leader then returned to the apex of the Hogsback and found the assisting mountain guide attempting to lower Climber 1 down the Hogsback. This climber did not speak any English but was clearly very cold and in great pain from apparent back and shoulder injuries. Climber 1 was lowered another 25 to 50 feet to remove him from the highest risk of falling objects. At that point, a shelf was cut into the slope to stabilize the patient. _x000a_Due to the severity of Climber 1’s injuries, an Army Medevac Blackhawk helicop- ter was requested to hoist him from the scene. He was flown from the Hogsback to a nearby hospital for treatment. Climbers 2 and 3 descended the mountain with rescu- ers. The assistance of the two mountain guides, as well as many other climbers who donated personal climbing gear and clothing, made a big difference in the rescue. All should be commended for their time and generosity. _x000a_ANALYSIS These climbers clearly lacked the expertise and experience for this route. In addition to the unsafe use of a rope and harness described above, witnesses reported that their technique while descending was poor. The climbers did not carry adequate gear to stabilize and protect each other from the elements if an accident occurred, requiring other climbers to donate clothing and gear to support them during the rescue. One climber had medical conditions requiring them to take prescription medications, which they had reportedly not taken within the last 24 hours. They were uncertain of the name of the medication or dose, further complicating the rescue. _x000a_The lack of English made it challenging for rescuers to assess and coordinate the rescue. PMR asked the sheriff to find a translator, and they located a tourist at Timber- line Lodge who had a relative in New York who was able to assist. A teleconference using speakerphone was then used to interview the patient. This revealed important medical information, making the effort to locate a translator well worthwhile. "/>
    <n v="9"/>
    <m/>
    <m/>
    <m/>
    <m/>
    <m/>
    <n v="3"/>
    <m/>
    <m/>
    <n v="1"/>
    <m/>
    <m/>
    <m/>
    <x v="0"/>
    <n v="1"/>
    <m/>
    <x v="0"/>
    <x v="0"/>
    <x v="0"/>
    <x v="1"/>
    <x v="0"/>
    <x v="0"/>
    <m/>
    <m/>
    <x v="0"/>
    <m/>
    <m/>
    <m/>
    <x v="0"/>
    <x v="1"/>
    <m/>
    <m/>
    <m/>
    <x v="0"/>
    <m/>
    <m/>
    <m/>
    <m/>
    <m/>
    <m/>
    <x v="0"/>
    <n v="1"/>
    <m/>
    <m/>
    <n v="1"/>
    <m/>
    <m/>
    <m/>
    <m/>
    <m/>
    <m/>
    <m/>
    <m/>
    <x v="0"/>
    <m/>
    <m/>
    <m/>
    <m/>
    <m/>
    <m/>
    <m/>
    <m/>
    <m/>
    <m/>
    <m/>
    <m/>
    <m/>
    <m/>
    <m/>
    <m/>
    <m/>
    <x v="0"/>
    <m/>
    <m/>
    <m/>
    <m/>
    <m/>
    <m/>
    <m/>
    <m/>
    <m/>
    <m/>
    <n v="1"/>
    <m/>
    <m/>
    <m/>
    <m/>
    <m/>
    <m/>
    <m/>
  </r>
  <r>
    <x v="2498"/>
    <s v="Fall on Snow — Faulty Use of Crampons — Washington, North Cascades National Park, Mount Shuksan"/>
    <x v="10"/>
    <s v="Washington, North Cascades National Park, Mount Shuksan_x000a_On September 19, a group of six Seattle Mountaineers were descending the “Winnie’s Slide” section of the Fisher Chimney route on Mount Shuksan when one member fell and arrested within ten feet. However, he was unable to move. He said he had heard and felt a “snap” when he fell._x000a_He was rescued by helicopter and flown to a hospital. He had fractured his fibula._x000a_Analysis_x000a_The victim said that part of the group had chosen not to use crampons, but that he was wearing them, and that it was quite possible that the snow build up in them contributed to his fall. (Source: From a report written by Kelly Bush, Ranger at NCNP)"/>
    <n v="5"/>
    <m/>
    <m/>
    <m/>
    <m/>
    <m/>
    <m/>
    <m/>
    <m/>
    <m/>
    <m/>
    <m/>
    <m/>
    <x v="0"/>
    <n v="1"/>
    <m/>
    <x v="1"/>
    <x v="0"/>
    <x v="1"/>
    <x v="1"/>
    <x v="0"/>
    <x v="0"/>
    <m/>
    <m/>
    <x v="0"/>
    <m/>
    <m/>
    <m/>
    <x v="0"/>
    <x v="1"/>
    <m/>
    <m/>
    <n v="1"/>
    <x v="0"/>
    <m/>
    <m/>
    <m/>
    <m/>
    <m/>
    <m/>
    <x v="0"/>
    <m/>
    <m/>
    <m/>
    <m/>
    <m/>
    <m/>
    <m/>
    <m/>
    <m/>
    <m/>
    <m/>
    <m/>
    <x v="0"/>
    <m/>
    <m/>
    <m/>
    <m/>
    <m/>
    <m/>
    <m/>
    <m/>
    <n v="1"/>
    <m/>
    <m/>
    <m/>
    <m/>
    <m/>
    <m/>
    <m/>
    <m/>
    <x v="1"/>
    <m/>
    <m/>
    <m/>
    <m/>
    <m/>
    <m/>
    <m/>
    <m/>
    <m/>
    <m/>
    <m/>
    <m/>
    <m/>
    <m/>
    <n v="1"/>
    <m/>
    <m/>
    <m/>
  </r>
  <r>
    <x v="2499"/>
    <s v="Fall on Snow, Loss of Control — Voluntary Glissade, Faulty Use of Crampons, Inexperience — Wyoming, Grand Teton National Park, Mount Teewinot"/>
    <x v="10"/>
    <s v="Wyoming, Grand Teton National Park, Mount Teewinot_x000a_On the morning of July 17, David Berry and Andrew Baldyga departed Yellowstone National Park and stopped at Jenny Lake Ranger Station to obtain climbing information on Teewinot’s East Face route. Ranger Randy Benham recalls talking briefly to Berry and Baldyga about conditions on this route. He told them about the lingering snow on the East Face route and the need to cross the large snowfield in the middle of the face. Benham also mentioned the “tricky” fourth-class rock section above this snowfall. He does not remember any other particulars about this contact. Since day climbs do not require registration, most of these contacts at Jenny Lake Ranger Station are brief in duration. Berry and Baldyga then drove toward Moose and Jackson where they visited several mountain shops, purchased some gear, rented crampons and bought some food. They drove back later that evening and camped at Lupine Meadows Trailhead, retiring for the evening at 2345._x000a_At 0920 the next morning, they awoke, ate breakfast, and then started their ascent at 1000. According to Berry, they climbed until approximately 1630 where they waited out a short-duration snow squall and tried to find a line of ascent through the fourth-class rock crux above. Unable to pass through this section with confidence and with the hour getting late, the duo began their descent at 1800. Berry led the way until he encountered the large snowfield that lies in the middle of Teewinot’s East Face. Berry decided to descend on rock, while Baldyga opted for a snow descent. Berry continued down on rock for around 200 feet before gaining access to the large snowfield. Both climbers stopped to affix crampons, made the transition to snow and continued down slowly with Berry slightly ahead of Baldyga. After descending a short distance, Berry stopped to wait for Baldyga. Berry heard a noise above and looked up to see Baldyga cartwheeling down the snowfield. Baldyga’s fall, estimated at 600 feet, took him out of view of Berry. Berry cautiously continued down to try to locate his climbing partner. Baldyga came to rest a short distance from three other climbers (O’Connor, Ruthardt and Sherwood) who moved him a short distance to a large down-sloping ledge, administered first aid and dialed 911 on their cell phone at 1917._x000a_Ranger Larson received notice of the accident through Teton Dispatch and requested a contract helicopter. Helicopter 43T, piloted by Ken Johnson, arrived at Lupine Meadows at 1958. Spotter Perch, along with Rangers Byerly and Johnson, conducted a reconnaissance flight of the accident scene, which had previously been located via a spotting scope and verbal guidance from Sherwood. The helicopter returned to Lupine Meadows and was rigged for a short haul mission. With Perch as spotter, Byerly and Johnson were inserted to the accident site, followed by Benham and Jernigan on the subsequent flight. No pulse or respirations were detected, and given the massive trauma present, a DNR order was given at 2032. The body of Baldyga was long lined from the accident scene to Lupine Meadows at 2120 and released, along with personal property, to County Coroner Bob Campbell._x000a_Analysis_x000a_Teewinot, highly visible from the much traveled east side of the Teton Range, is one of the most important Teton peaks in terms of placement, size, and popularity. In a Climber’s Guide to the Teton Range by Leigh Ortenburger and Reynold Jackson, the authors state, “The routes on the East Face can be studied at length from the highway with binoculars or telescope. The ascent of Teewinot, however, should be taken seriously because the moderately steep snow in the East Face couloir has been the site of several accidents. Knowledge of use of the ice ax is essential for early and midseason climbs.” Given the heavy snow load of 1999, a mid-July ascent definitely would require knowledge of moderate snow travel._x000a_The East Face of Teewinot Mountain is a long (5,600 feet of elevation) climb requiring approximately six and a half to eight hours to ascend from Lupine Meadows. An alpine start is desirable to reach the summit before the customary afternoon thunderstorms roll through._x000a_Andrew Baldyga and David Berry were intimidated at the thought of down- climbing the main East Face snowfield. Berry stayed on rock as long as possible before gaining the snowfield, while Baldyga opted to access the snow tongues above the main snowfield. Both climbers stopped to attach crampons, even though the snow was moderately soft at 2100, according to SAR rangers on scene who felt comfortable without crampons during their descent of the main snowfield at 2200. Baldyga and Berry descended the main snowfield slowly. Berry fell a couple of times but was able to self arrest after a short distance._x000a_Andrew Baldyga was last seen by witnesses butt glissading feet first with ice ax in hand. He did not appear to be attempting self arrest, gained speed, and probably caught a crampon, which sent him cartwheeling out of control. He fell approximately 600 feet before coming to rest near a large down-sloping ledge. His ice ax (a nine-ounce Grivel with no wristband attached) was located 100 feet above him and his crampons were still firmly attached to his lightweight boots._x000a_One can only speculate why Baldyga did not attempt to self arrest immediately. His inexperience on snow might have made self arrest a time consuming, conscious act, allowing too much speed to accumulate and panic to set in. Perhaps Baldyga did not realize the gravity of the situation and the need for immediate self-arrest attempts. Perhaps he was thinking a butt glissade was a great way to descend. (Source: Leo Larson, SAR Ranger)..."/>
    <n v="6"/>
    <m/>
    <m/>
    <m/>
    <m/>
    <m/>
    <m/>
    <m/>
    <m/>
    <n v="1"/>
    <m/>
    <m/>
    <m/>
    <x v="1"/>
    <m/>
    <m/>
    <x v="1"/>
    <x v="0"/>
    <x v="1"/>
    <x v="1"/>
    <x v="0"/>
    <x v="0"/>
    <m/>
    <m/>
    <x v="1"/>
    <m/>
    <m/>
    <m/>
    <x v="0"/>
    <x v="1"/>
    <m/>
    <m/>
    <n v="1"/>
    <x v="0"/>
    <m/>
    <m/>
    <m/>
    <m/>
    <m/>
    <m/>
    <x v="0"/>
    <m/>
    <m/>
    <m/>
    <m/>
    <m/>
    <m/>
    <m/>
    <m/>
    <m/>
    <m/>
    <m/>
    <m/>
    <x v="0"/>
    <m/>
    <m/>
    <m/>
    <m/>
    <m/>
    <m/>
    <m/>
    <m/>
    <m/>
    <m/>
    <m/>
    <m/>
    <m/>
    <m/>
    <m/>
    <m/>
    <m/>
    <x v="1"/>
    <m/>
    <m/>
    <m/>
    <m/>
    <m/>
    <m/>
    <m/>
    <m/>
    <m/>
    <m/>
    <m/>
    <m/>
    <s v="Y"/>
    <m/>
    <m/>
    <m/>
    <m/>
    <m/>
  </r>
  <r>
    <x v="2500"/>
    <s v="Edited Title:  Fall on Snow, Loss of Control —Climbing Alone, Fell into Moat — Wyoming, Grand Teton National Park, Mount Teewinot"/>
    <x v="10"/>
    <s v="Wyoming, Grand Teton National Park, Mount Teewinot_x000a_..._x000a_(Editor’s Note: There was another accident on the East Face route involving a fall on snow near an area known as The Idol and Worshiper. John Pagendarm, who was climbing alone, lost his self arrest position and fell head first into a moat. Thanks to other climbers nearby, a ranger team and contract helicopter were able to extricate him within a few hours. He suffered a basal skull fracture and several facial fractures...."/>
    <n v="6"/>
    <m/>
    <m/>
    <m/>
    <m/>
    <m/>
    <m/>
    <m/>
    <m/>
    <m/>
    <m/>
    <m/>
    <m/>
    <x v="0"/>
    <n v="1"/>
    <m/>
    <x v="1"/>
    <x v="1"/>
    <x v="1"/>
    <x v="1"/>
    <x v="0"/>
    <x v="0"/>
    <m/>
    <m/>
    <x v="1"/>
    <n v="1"/>
    <n v="1"/>
    <m/>
    <x v="0"/>
    <x v="1"/>
    <m/>
    <m/>
    <m/>
    <x v="0"/>
    <m/>
    <m/>
    <m/>
    <m/>
    <m/>
    <m/>
    <x v="0"/>
    <n v="1"/>
    <m/>
    <m/>
    <m/>
    <m/>
    <m/>
    <m/>
    <m/>
    <m/>
    <m/>
    <m/>
    <m/>
    <x v="0"/>
    <m/>
    <m/>
    <m/>
    <m/>
    <m/>
    <m/>
    <m/>
    <m/>
    <m/>
    <m/>
    <m/>
    <m/>
    <m/>
    <m/>
    <m/>
    <m/>
    <m/>
    <x v="1"/>
    <m/>
    <m/>
    <m/>
    <m/>
    <m/>
    <m/>
    <m/>
    <m/>
    <m/>
    <m/>
    <m/>
    <m/>
    <m/>
    <m/>
    <m/>
    <m/>
    <m/>
    <m/>
  </r>
  <r>
    <x v="2501"/>
    <s v="Falling Rocks — Broke Away from Routes — Pennsylvania, Delaware Water Gap National Recreation Area, Mount Minsi, Mount Tammany"/>
    <x v="10"/>
    <s v="Pennsylvania, Delaware Water Gap National Recreation Area, Mount Minsi, Mount Tammany_x000a_There were three climbing incidents reported from this area._x000a_The first report was of a fall on a route called Raptor of the Steep (5.10) on Mount Minsi. Dan O’Malley was about 25 feet above a belay site. His partner Tim Feitzinger watched him make a move to climb up on a large rock. The rock teetered and then came free from the face, knocking O’Malley backward and off the mountain. The rock nearly hit Feitzinger. While he was busy avoiding the rock, he lost track of O’Malley. Then he realized that O’Malley was not on belay because the rock had severed the rope. A third partner, Jeff Sukenick, began efforts to get help for O’Malley, who was seriously injured. Sukenick and Feitzinger, and then two paramedics, were unable to revive O’Malley...."/>
    <n v="5"/>
    <m/>
    <m/>
    <m/>
    <m/>
    <m/>
    <m/>
    <m/>
    <m/>
    <m/>
    <m/>
    <m/>
    <m/>
    <x v="0"/>
    <n v="1"/>
    <m/>
    <x v="1"/>
    <x v="1"/>
    <x v="0"/>
    <x v="0"/>
    <x v="0"/>
    <x v="0"/>
    <m/>
    <m/>
    <x v="0"/>
    <m/>
    <m/>
    <m/>
    <x v="0"/>
    <x v="0"/>
    <m/>
    <m/>
    <m/>
    <x v="0"/>
    <m/>
    <m/>
    <m/>
    <m/>
    <m/>
    <m/>
    <x v="0"/>
    <m/>
    <m/>
    <m/>
    <m/>
    <m/>
    <m/>
    <m/>
    <m/>
    <m/>
    <m/>
    <m/>
    <m/>
    <x v="0"/>
    <m/>
    <m/>
    <m/>
    <m/>
    <m/>
    <m/>
    <m/>
    <m/>
    <m/>
    <m/>
    <n v="1"/>
    <m/>
    <m/>
    <m/>
    <n v="1"/>
    <m/>
    <m/>
    <x v="1"/>
    <m/>
    <m/>
    <m/>
    <m/>
    <m/>
    <m/>
    <m/>
    <m/>
    <m/>
    <m/>
    <m/>
    <m/>
    <m/>
    <m/>
    <m/>
    <m/>
    <m/>
    <m/>
  </r>
  <r>
    <x v="2502"/>
    <s v="Falling Rocks — Broke Away from Routes — Pennsylvania, Delaware Water Gap National Recreation Area, Mount Minsi, Mount Tammany"/>
    <x v="10"/>
    <s v="Pennsylvania, Delaware Water Gap National Recreation Area, Mount Minsi, Mount Tammany_x000a_There were three climbing incidents reported from this area._x000a_...._x000a_In July on Mount Tammany, Laura Glockeler was ascending a fixed rope when she began to pendulum. She reached for a large rock and it broke off, crushing her left arm in the process. She required reattachment surgery, which was successful...."/>
    <n v="5"/>
    <m/>
    <m/>
    <m/>
    <m/>
    <m/>
    <m/>
    <m/>
    <m/>
    <m/>
    <m/>
    <m/>
    <m/>
    <x v="0"/>
    <n v="1"/>
    <m/>
    <x v="1"/>
    <x v="1"/>
    <x v="0"/>
    <x v="1"/>
    <x v="0"/>
    <x v="0"/>
    <m/>
    <n v="1"/>
    <x v="0"/>
    <m/>
    <m/>
    <m/>
    <x v="0"/>
    <x v="0"/>
    <m/>
    <m/>
    <m/>
    <x v="0"/>
    <m/>
    <m/>
    <m/>
    <m/>
    <m/>
    <m/>
    <x v="0"/>
    <m/>
    <m/>
    <m/>
    <m/>
    <m/>
    <m/>
    <m/>
    <m/>
    <m/>
    <m/>
    <m/>
    <m/>
    <x v="0"/>
    <m/>
    <m/>
    <m/>
    <m/>
    <m/>
    <m/>
    <m/>
    <m/>
    <m/>
    <m/>
    <n v="1"/>
    <n v="1"/>
    <m/>
    <m/>
    <m/>
    <m/>
    <m/>
    <x v="1"/>
    <m/>
    <m/>
    <m/>
    <m/>
    <m/>
    <m/>
    <m/>
    <m/>
    <m/>
    <m/>
    <m/>
    <m/>
    <n v="1"/>
    <m/>
    <m/>
    <m/>
    <m/>
    <m/>
  </r>
  <r>
    <x v="2503"/>
    <s v="Falling Rocks — Broke Away from Routes — Pennsylvania, Delaware Water Gap National Recreation Area, Mount Minsi, Mount Tammany"/>
    <x v="10"/>
    <s v="Pennsylvania, Delaware Water Gap National Recreation Area, Mount Minsi, Mount Tammany_x000a_There were three climbing incidents reported from this area...._x000a_In August on Mount Minsi, another accident involved a fall to a ledge as a result of a rock (foothold) coming loose. The climber, Dr. Mike Sinclair, fell about 20 feet onto a ledge. His injuries included a pneumothorax, torn cervical ligament, several fractures (T5&amp;6, ribs, hip), lacerations, and a concussion. He survived, thanks to a technical rescue effort involving a dozen people. During the rescue, part of the ledge gave way, and while a rescuer below was trying to run from possible harm, he broke his ankle. (Source: Incident Reports submitted by Delaware Water Gap NRA)"/>
    <n v="5"/>
    <m/>
    <m/>
    <m/>
    <m/>
    <m/>
    <m/>
    <m/>
    <m/>
    <m/>
    <m/>
    <m/>
    <m/>
    <x v="0"/>
    <n v="1"/>
    <m/>
    <x v="0"/>
    <x v="1"/>
    <x v="1"/>
    <x v="1"/>
    <x v="0"/>
    <x v="0"/>
    <m/>
    <m/>
    <x v="0"/>
    <m/>
    <m/>
    <m/>
    <x v="0"/>
    <x v="0"/>
    <m/>
    <m/>
    <m/>
    <x v="0"/>
    <m/>
    <m/>
    <m/>
    <m/>
    <m/>
    <m/>
    <x v="0"/>
    <m/>
    <m/>
    <m/>
    <m/>
    <m/>
    <m/>
    <m/>
    <m/>
    <m/>
    <m/>
    <m/>
    <m/>
    <x v="0"/>
    <m/>
    <m/>
    <m/>
    <m/>
    <n v="1"/>
    <m/>
    <m/>
    <m/>
    <m/>
    <m/>
    <n v="1"/>
    <n v="1"/>
    <m/>
    <m/>
    <m/>
    <m/>
    <m/>
    <x v="1"/>
    <m/>
    <m/>
    <m/>
    <m/>
    <m/>
    <m/>
    <m/>
    <m/>
    <m/>
    <m/>
    <m/>
    <m/>
    <m/>
    <n v="1"/>
    <m/>
    <m/>
    <m/>
    <m/>
  </r>
  <r>
    <x v="2504"/>
    <s v="Fall on Rock, Placed Inadequate Protection, California, Mount Whitney"/>
    <x v="11"/>
    <s v="California, Mount Whitney_x000a_On May 15, Graeme Taylor (39) and Keith Reid (37), both experienced climbers, were in the Giant Staircase of the East Face route on Mt. Whitney. Graeme was about 40 feet out on lead when a snow mushroom he was standing on collapsed. Graeme fell 40 feet to one of the stairs. He briefly lost consciousness and suffered injuries so that he was unable to climb further. Keith placed him in a bivy sack, tied him in, and solo climbed to the top. He descended via the trail and notified the Kern County Sheriff._x000a_Analysis_x000a_Place pro even when your skill level might not require it, especially in questionable terrain. Err on the side of caution when on mixed terrain. Both climbers were wearing helmets. Graeme’s helmet was severely damaged in the fall, but it probably saved his life. (Source: Werner Hueber, China Lake Mountain Rescue Group)..."/>
    <n v="6"/>
    <m/>
    <m/>
    <m/>
    <m/>
    <m/>
    <n v="2"/>
    <m/>
    <m/>
    <m/>
    <m/>
    <n v="1"/>
    <m/>
    <x v="0"/>
    <n v="1"/>
    <m/>
    <x v="0"/>
    <x v="1"/>
    <x v="0"/>
    <x v="1"/>
    <x v="0"/>
    <x v="0"/>
    <m/>
    <m/>
    <x v="0"/>
    <m/>
    <m/>
    <m/>
    <x v="0"/>
    <x v="1"/>
    <m/>
    <m/>
    <m/>
    <x v="0"/>
    <m/>
    <m/>
    <m/>
    <m/>
    <m/>
    <m/>
    <x v="0"/>
    <m/>
    <m/>
    <m/>
    <m/>
    <m/>
    <m/>
    <m/>
    <m/>
    <m/>
    <m/>
    <m/>
    <m/>
    <x v="0"/>
    <m/>
    <m/>
    <m/>
    <m/>
    <m/>
    <m/>
    <m/>
    <m/>
    <m/>
    <m/>
    <m/>
    <m/>
    <m/>
    <m/>
    <m/>
    <m/>
    <m/>
    <x v="0"/>
    <m/>
    <m/>
    <m/>
    <m/>
    <m/>
    <m/>
    <m/>
    <m/>
    <m/>
    <m/>
    <s v="Y"/>
    <m/>
    <m/>
    <m/>
    <m/>
    <m/>
    <m/>
    <m/>
  </r>
  <r>
    <x v="2505"/>
    <s v="Edited Title: Experienced Climber Glissading with Crampons, California, Mount Whitney"/>
    <x v="11"/>
    <s v="California, Mount Whitney_x000a_..._x000a_(Editor’s Note: There was one other incident reported from Mount Whitney. A 64- year-old man lost control when glissading, resulting in a fractured fibula. Though he had 48 years of experience, he still chose to wear crampons, and when he hit a hard patch of snow, his right crampon caught.)"/>
    <n v="7"/>
    <m/>
    <m/>
    <m/>
    <m/>
    <m/>
    <m/>
    <n v="1"/>
    <m/>
    <m/>
    <m/>
    <n v="1"/>
    <m/>
    <x v="0"/>
    <n v="1"/>
    <m/>
    <x v="1"/>
    <x v="0"/>
    <x v="1"/>
    <x v="1"/>
    <x v="0"/>
    <x v="0"/>
    <m/>
    <m/>
    <x v="1"/>
    <m/>
    <m/>
    <m/>
    <x v="0"/>
    <x v="1"/>
    <m/>
    <m/>
    <n v="1"/>
    <x v="0"/>
    <n v="1"/>
    <m/>
    <m/>
    <m/>
    <m/>
    <m/>
    <x v="0"/>
    <m/>
    <m/>
    <m/>
    <m/>
    <m/>
    <m/>
    <m/>
    <m/>
    <m/>
    <m/>
    <m/>
    <m/>
    <x v="0"/>
    <m/>
    <m/>
    <m/>
    <m/>
    <m/>
    <m/>
    <m/>
    <m/>
    <m/>
    <m/>
    <m/>
    <m/>
    <m/>
    <m/>
    <m/>
    <m/>
    <m/>
    <x v="1"/>
    <m/>
    <m/>
    <m/>
    <m/>
    <m/>
    <m/>
    <m/>
    <m/>
    <m/>
    <m/>
    <m/>
    <m/>
    <m/>
    <m/>
    <m/>
    <m/>
    <m/>
    <m/>
  </r>
  <r>
    <x v="2506"/>
    <s v="Fall on Snow, Alaska, Mount McKinley, Denali Pass"/>
    <x v="11"/>
    <s v="Alaska, Mount McKinley, Denali Pass_x000a_On June 10 at 1945, Lev Sarkisov (61) of the Denali-2000 Khalatian Expedition (D2K) was descending unroped from Denali Pass on Mt. McKinley when he stumbled at the 17,400-foot level and fell 400 feet. Sarkisov sustained numerous broken ribs and was stabilized at the 17,200-foot high camp. On May 12, a large rescue team lowered him to the 14,200-foot camp where he was evacuated by military Chinook helicopter to Talkeetna. From Talkeetna he was flown to the Alaska Regional Hospital in Anchorage where he was diagnosed with eight fractures on six ribs._x000a_"/>
    <n v="5"/>
    <m/>
    <m/>
    <m/>
    <m/>
    <m/>
    <m/>
    <n v="1"/>
    <m/>
    <m/>
    <m/>
    <m/>
    <m/>
    <x v="0"/>
    <n v="1"/>
    <m/>
    <x v="1"/>
    <x v="0"/>
    <x v="1"/>
    <x v="1"/>
    <x v="0"/>
    <x v="0"/>
    <m/>
    <m/>
    <x v="1"/>
    <n v="1"/>
    <m/>
    <m/>
    <x v="0"/>
    <x v="1"/>
    <m/>
    <m/>
    <m/>
    <x v="0"/>
    <m/>
    <m/>
    <m/>
    <m/>
    <m/>
    <m/>
    <x v="0"/>
    <m/>
    <m/>
    <m/>
    <m/>
    <m/>
    <m/>
    <m/>
    <m/>
    <m/>
    <m/>
    <m/>
    <m/>
    <x v="0"/>
    <m/>
    <m/>
    <m/>
    <m/>
    <m/>
    <m/>
    <m/>
    <m/>
    <m/>
    <m/>
    <m/>
    <m/>
    <m/>
    <m/>
    <m/>
    <m/>
    <m/>
    <x v="1"/>
    <m/>
    <m/>
    <m/>
    <m/>
    <m/>
    <m/>
    <m/>
    <m/>
    <m/>
    <m/>
    <m/>
    <n v="1"/>
    <m/>
    <m/>
    <m/>
    <m/>
    <m/>
    <m/>
  </r>
  <r>
    <x v="2507"/>
    <s v="Rock Holding Protection Broke—Fall on Rock, Protecion Pulled Out, British Columbia, Yoho National Park, Mount Stephen"/>
    <x v="11"/>
    <s v="British Columbia, Yoho National Park, Mount Stephen_x000a_On September 27, a party of three were attempting a new route on the China Wall of Mount Stephen. They had ascended the lower 300 meters of fifth class climbing on the route and were beginning the 500 meters of overhanging aid climbing. D.E. was leading an A3 pitch and was drilling a 5/16-inch rivet while hanging on a hook. Just after placing the hanger on the rivet, the rock broke under his hook and he fell about 20 meters, pulling out two removable bolts. He was finally caught by a 5/16-inch rivet. He sustained deep lacerations to his knee in the fall. The party contacted Warden Service dispatch by radio and rescue crews were overflying the scene shortly afterwards. With some extremely skillful flying, the rescue pilot with Alpine Helicopters was able to sling a rescuer into the scene and evacuate the injured climber. (Source: Parks Canada Warden Service)_x000a_Analysis_x000a_The climbers were using advanced and appropriate aid technique. Hooking and placing rivets are methods used sparingly by aid climbers to get them through stretches with few other options for protection. As rivets generally only hold body weight, D.E. was lucky that one stopped his long fall. (Source: Murray Toft)_x000a_(Editor’s note: There were several other climbing accidents which resulted in injury in British Columbia during 2000. We were unable to obtain sufficient data on these accidents to report them)."/>
    <n v="6"/>
    <m/>
    <m/>
    <m/>
    <m/>
    <m/>
    <m/>
    <m/>
    <m/>
    <m/>
    <m/>
    <n v="1"/>
    <m/>
    <x v="0"/>
    <n v="1"/>
    <m/>
    <x v="1"/>
    <x v="1"/>
    <x v="0"/>
    <x v="1"/>
    <x v="1"/>
    <x v="0"/>
    <n v="1"/>
    <m/>
    <x v="0"/>
    <m/>
    <m/>
    <m/>
    <x v="0"/>
    <x v="0"/>
    <m/>
    <m/>
    <m/>
    <x v="0"/>
    <m/>
    <m/>
    <m/>
    <m/>
    <m/>
    <m/>
    <x v="0"/>
    <m/>
    <m/>
    <m/>
    <m/>
    <m/>
    <m/>
    <m/>
    <m/>
    <m/>
    <m/>
    <m/>
    <m/>
    <x v="0"/>
    <m/>
    <m/>
    <m/>
    <m/>
    <m/>
    <m/>
    <m/>
    <m/>
    <m/>
    <m/>
    <m/>
    <m/>
    <m/>
    <m/>
    <m/>
    <m/>
    <m/>
    <x v="0"/>
    <m/>
    <m/>
    <m/>
    <m/>
    <m/>
    <m/>
    <m/>
    <m/>
    <m/>
    <m/>
    <m/>
    <m/>
    <m/>
    <m/>
    <n v="1"/>
    <m/>
    <m/>
    <m/>
  </r>
  <r>
    <x v="2508"/>
    <s v="Fall from Rock While Setting Up Rappel, No Helmet, Tennessee, Prentice Cooper State Park"/>
    <x v="11"/>
    <s v="Tennessee, Prentice Cooper State Park_x000a_On May 1, Chris Chesnutt (30) and two friends, Jerry Roberts (34) and Travis Eisman (30) spent a long day climbing in an undeveloped area in Prentice Cooper State Park (just west of Chattanooga). Following the completion of a new route they named Ironic (5.11), Chris moved away from the cliff edge and, feeling comfortable with his position, untied from the rope and began setting up a rappel. As Chris reported, “It was getting dark fast and I wanted to get back to camp before darkness fell. In the process of setting up the rappel, I apparently mis-stepped and fell backward 80 feet to rocks below.” Chris sustained multiple injuries, including a fracture to the upper face and mandible and fracture to both feet (right calcaneous, closed fracture of the left calcaneous and talus), a fractured left arm (both radius and humerus), a compression fracture of C-5 vertebrae, and a pelvic fracture. He was not wearing a helmet._x000a_Analysis_x000a_I believe the combination of low light, exhaustion, and hurriedness contributed to my misjudging the security of my stance. In that situation remaining tied in to a tree or some other anchor would have prevented the fall”. (Source: Chris Chesnutt)_x000a_(Editor's Note: Living to tell this story was a minor miracle. The medical and rescue report on this incident was most interesting...._x000a_"/>
    <n v="9"/>
    <m/>
    <m/>
    <m/>
    <n v="2"/>
    <n v="1"/>
    <m/>
    <m/>
    <m/>
    <m/>
    <m/>
    <m/>
    <m/>
    <x v="0"/>
    <n v="1"/>
    <m/>
    <x v="1"/>
    <x v="0"/>
    <x v="0"/>
    <x v="0"/>
    <x v="0"/>
    <x v="0"/>
    <m/>
    <m/>
    <x v="0"/>
    <m/>
    <m/>
    <m/>
    <x v="0"/>
    <x v="0"/>
    <m/>
    <m/>
    <m/>
    <x v="0"/>
    <m/>
    <m/>
    <m/>
    <m/>
    <m/>
    <m/>
    <x v="0"/>
    <m/>
    <m/>
    <m/>
    <m/>
    <n v="1"/>
    <m/>
    <m/>
    <m/>
    <m/>
    <n v="1"/>
    <m/>
    <m/>
    <x v="0"/>
    <n v="1"/>
    <n v="1"/>
    <m/>
    <m/>
    <m/>
    <m/>
    <m/>
    <m/>
    <m/>
    <m/>
    <m/>
    <m/>
    <m/>
    <m/>
    <m/>
    <m/>
    <m/>
    <x v="1"/>
    <m/>
    <m/>
    <m/>
    <n v="1"/>
    <m/>
    <m/>
    <m/>
    <m/>
    <m/>
    <m/>
    <s v="Y"/>
    <m/>
    <m/>
    <m/>
    <m/>
    <m/>
    <m/>
    <m/>
  </r>
  <r>
    <x v="2509"/>
    <s v="Fall on Snow, Climbing Unroped, Placed No Protection, California, Mount Shasta, Hotlum/Bolam Ridge"/>
    <x v="11"/>
    <s v="California, Mount Shasta, Hotlum/Bolam Ridge_x000a_Leaving their high camp in the early morning of September 23, Dave Woods and David Wicken (36) began the 40-degree climb of the Hotlum/Bolam Ridge. Woods fell twice during the ascent, but was able to self-arrest. Skirting the western crevasses and bergschrund of the Hotlum Glacier, they reached 12,000 feet by 0500. Concerned with the water ice and hard snow on the route, they moved toward some rocks to rest. Wieken lost his balance and fell. Unable to self-arrest on the hard snow and water ice patches, he continued to fall._x000a_Dave Woods descended, looking for his partner. He encountered a guided trip who helped him search. Shasta Mountain Guides found Wieken’s helmet, then lower down at 11,000 feet found Wieken. He was unconscious and unresponsive, showing obvious head and spinal injuries._x000a_Siskiyou County SAR and USFS rangers were called by cell phone. Wieken was short-hauled by the Highway Patrol helicopter down to 8,500 feet, then the Mercy Air helicopter flew him straight to Mercy Hospital. He died from his injuries one week later._x000a_Analysis_x000a_The Hotlum/Bolam Ridge is non-technical during most of the climbing season. However, it becomes more difficult and hazardous each season by August or September with the formation of hard snow and water ice. Climbers have frequently been drawn to the rocks when they become uncomfortable on the route. Unfortunately, this is the first place water ice forms. Although few people use ropes or protection on this route during the main climbing season, roping up and using protection may be a good idea in the late season._x000a_Wieken was wearing a helmet, but as it came off during the fall, it may have been loosely fastened. (Source: Eric White and Matt Hill, USFS Climbing Rangers)..."/>
    <n v="7"/>
    <m/>
    <m/>
    <m/>
    <m/>
    <m/>
    <n v="1"/>
    <m/>
    <m/>
    <m/>
    <m/>
    <m/>
    <m/>
    <x v="1"/>
    <m/>
    <m/>
    <x v="0"/>
    <x v="1"/>
    <x v="1"/>
    <x v="0"/>
    <x v="0"/>
    <x v="0"/>
    <m/>
    <m/>
    <x v="1"/>
    <m/>
    <m/>
    <m/>
    <x v="0"/>
    <x v="1"/>
    <m/>
    <m/>
    <m/>
    <x v="0"/>
    <m/>
    <m/>
    <m/>
    <n v="1"/>
    <m/>
    <m/>
    <x v="0"/>
    <m/>
    <m/>
    <m/>
    <m/>
    <m/>
    <m/>
    <m/>
    <m/>
    <m/>
    <m/>
    <m/>
    <m/>
    <x v="0"/>
    <m/>
    <m/>
    <m/>
    <m/>
    <m/>
    <m/>
    <m/>
    <m/>
    <m/>
    <m/>
    <m/>
    <m/>
    <m/>
    <m/>
    <m/>
    <m/>
    <m/>
    <x v="0"/>
    <m/>
    <m/>
    <m/>
    <m/>
    <m/>
    <m/>
    <m/>
    <m/>
    <m/>
    <m/>
    <m/>
    <m/>
    <m/>
    <m/>
    <s v="Y"/>
    <m/>
    <m/>
    <m/>
  </r>
  <r>
    <x v="2510"/>
    <s v="Fall or Slip on Rock—Two Incidents, Colorado, Black Canyon of the Gunnison"/>
    <x v="11"/>
    <s v="Colorado, Black Canyon of the Gunnison_x000a_On June 17, Zach Alberts (20) fell while leading a climb of the 5.10+ Cruise route. Alberts was climbing about 10 feet above his last piece of protection when he lost his footing, slipped and fell, sustaining possible fractures to both ankles. Alberts’ climbing partner contacted North Rim Ranger Ed Delmolino at 9:30 p.m. Delmolino treated Alberts’ injuries and monitored his condition through the night until rescue operations could begin the following morning. Park and local rescue teams raised Alberts up the North Chasm wall over 1,500 feet to the rim of the canyon. The mission took about five hours and over 25 rescuers to complete. Marion Parker was IC.   ..._x000a_(Editor's Note: These are the first reports from Black Canyon in a long time. It is interesting to note their final comment, which might explain this.)"/>
    <n v="3"/>
    <m/>
    <n v="1"/>
    <m/>
    <m/>
    <m/>
    <m/>
    <m/>
    <m/>
    <m/>
    <m/>
    <m/>
    <m/>
    <x v="0"/>
    <n v="1"/>
    <m/>
    <x v="1"/>
    <x v="1"/>
    <x v="0"/>
    <x v="0"/>
    <x v="0"/>
    <x v="0"/>
    <m/>
    <m/>
    <x v="0"/>
    <m/>
    <m/>
    <m/>
    <x v="0"/>
    <x v="0"/>
    <m/>
    <m/>
    <m/>
    <x v="0"/>
    <m/>
    <m/>
    <m/>
    <m/>
    <m/>
    <m/>
    <x v="0"/>
    <m/>
    <m/>
    <m/>
    <m/>
    <m/>
    <m/>
    <m/>
    <m/>
    <m/>
    <m/>
    <m/>
    <m/>
    <x v="0"/>
    <m/>
    <m/>
    <m/>
    <m/>
    <m/>
    <m/>
    <m/>
    <m/>
    <m/>
    <m/>
    <m/>
    <m/>
    <m/>
    <m/>
    <m/>
    <m/>
    <m/>
    <x v="1"/>
    <m/>
    <m/>
    <m/>
    <m/>
    <m/>
    <m/>
    <m/>
    <m/>
    <m/>
    <m/>
    <m/>
    <n v="1"/>
    <m/>
    <m/>
    <m/>
    <m/>
    <m/>
    <m/>
  </r>
  <r>
    <x v="2511"/>
    <s v="Fall or Slip on Rock—Two Incidents, Colorado, Black Canyon of the Gunnison"/>
    <x v="11"/>
    <s v="Colorado, Black Canyon of the Gunnison_x000a_..._x000a_On July 9, Martha Moses (41) fell while lead-climbing Cruise Gully after she and her partner abandoned a climb on the Leisure route. Moses was climbing 50 feet above her first protection in intermittent rain when she apparently lost her footing, fell and tumbled about 80 feet, sustaining severe head injuries. Her partner contacted ranger Ed Delmolino, who responded along with a paramedic from a local EMS squad._x000a_The nighttime litter evacuation involved lowering her down the remainder of the gully in rain, lightning, and continuous rock falls. Moses was then raised over 1,500 feet up the North Chasm wall to the rim and flown by helicopter to St. Mary’s Hospital in Grand Junction, where she underwent surgery for a skull fracture._x000a_The entire operation took 12 hours and involved 50 rescuers and support personnel, including a number of local, county, and volunteer rescue squads. These two operations constitute the most significant technical raises to date in the park. (Source: Linda Alick, Black Canyon of the Gunnison)_x000a_(Editor's Note: These are the first reports from Black Canyon in a long time. It is interesting to note their final comment, which might explain this.)"/>
    <n v="4"/>
    <m/>
    <m/>
    <m/>
    <m/>
    <m/>
    <n v="1"/>
    <m/>
    <m/>
    <m/>
    <m/>
    <m/>
    <m/>
    <x v="0"/>
    <n v="1"/>
    <m/>
    <x v="0"/>
    <x v="1"/>
    <x v="0"/>
    <x v="0"/>
    <x v="0"/>
    <x v="0"/>
    <m/>
    <m/>
    <x v="0"/>
    <m/>
    <m/>
    <m/>
    <x v="0"/>
    <x v="0"/>
    <m/>
    <m/>
    <m/>
    <x v="0"/>
    <m/>
    <m/>
    <m/>
    <m/>
    <m/>
    <m/>
    <x v="0"/>
    <m/>
    <m/>
    <m/>
    <m/>
    <m/>
    <m/>
    <m/>
    <m/>
    <m/>
    <m/>
    <m/>
    <m/>
    <x v="0"/>
    <m/>
    <m/>
    <m/>
    <m/>
    <m/>
    <m/>
    <m/>
    <m/>
    <m/>
    <m/>
    <m/>
    <m/>
    <m/>
    <m/>
    <m/>
    <m/>
    <m/>
    <x v="1"/>
    <m/>
    <m/>
    <m/>
    <m/>
    <m/>
    <m/>
    <m/>
    <m/>
    <m/>
    <m/>
    <m/>
    <m/>
    <n v="1"/>
    <m/>
    <m/>
    <m/>
    <m/>
    <m/>
  </r>
  <r>
    <x v="2512"/>
    <s v="Overdue, Weather, Exhuastion, Exceeding Abilities, Colorado, Rocky Mountain National Park, Longs Peak"/>
    <x v="11"/>
    <s v="Colorado, Rocky Mountain National Park, Longs Peak_x000a_On October 21, RMNP dispatch received a missing/overdue climbing party report concerning John McBroom (47) and Terrance Ford (42) on Kiener’s Route (III AI), Longs Peak. They were to have returned home on October 20. Searchers were dispatched to the mountain, and they located McBroom and Ford exhausted but otherwise uninjured._x000a_Analysis_x000a_McBroom and Ford were the third party within two weeks to have endured an unplanned bivouac on Kiener’s Route, resulting in a 40-hour climb and descent of the peak. Similar incidents also have commonly occurred here at this time of the season in other years, resulting in cold injuries and even death. We present this case in the interest of preventing future episodes. Each overdue party underestimated the increased difficulty of the route caused by early winter conditions. Under summer conditions Kiener’s Route is a mountaineering classic of easy 5th class climbing and 40- to 50-degree snow and ice. Early winter snows had covered the route with up to 20 inches of poorly-bonded snow resulting in climbing difficulties well beyond those of summer. Also, many groups experience route-finding difficulties due to winter conditions and inexperience. An off-season Kiener’s climb requires a conservative attitude. (Source: Jim Detterline and Mark Magnuson, NPS Rangers, RMNP)"/>
    <n v="5"/>
    <m/>
    <m/>
    <m/>
    <m/>
    <m/>
    <n v="2"/>
    <m/>
    <m/>
    <m/>
    <m/>
    <m/>
    <m/>
    <x v="0"/>
    <m/>
    <n v="1"/>
    <x v="1"/>
    <x v="1"/>
    <x v="1"/>
    <x v="1"/>
    <x v="0"/>
    <x v="0"/>
    <m/>
    <m/>
    <x v="0"/>
    <m/>
    <m/>
    <m/>
    <x v="0"/>
    <x v="1"/>
    <m/>
    <m/>
    <m/>
    <x v="0"/>
    <m/>
    <m/>
    <m/>
    <n v="1"/>
    <m/>
    <m/>
    <x v="0"/>
    <m/>
    <m/>
    <m/>
    <m/>
    <m/>
    <n v="1"/>
    <m/>
    <m/>
    <m/>
    <m/>
    <m/>
    <m/>
    <x v="0"/>
    <m/>
    <m/>
    <m/>
    <m/>
    <m/>
    <m/>
    <m/>
    <m/>
    <m/>
    <m/>
    <m/>
    <m/>
    <m/>
    <m/>
    <m/>
    <m/>
    <m/>
    <x v="1"/>
    <m/>
    <n v="1"/>
    <m/>
    <m/>
    <m/>
    <m/>
    <m/>
    <m/>
    <m/>
    <m/>
    <m/>
    <m/>
    <m/>
    <m/>
    <m/>
    <n v="1"/>
    <m/>
    <m/>
  </r>
  <r>
    <x v="2513"/>
    <s v="Various Falls on Rock, Idaho, City of Rocks National Reserve"/>
    <x v="11"/>
    <s v="Idaho, City of Rocks National Reserve_x000a_Daniel Hansen (22) fell while attempting Dynamo Hum, a popular 5.10c on Transformer Wall. He missed the correct start and fell from about eight feet up, landing on an erosion control retaining wall. He fractured and dislocated his ankle. This terrace was intentionally positioned such that it would provide a good landing zone should someone come off the start of the route—but not so good a landing zone for Daniel’s “variation.” (Source: From a letter and reports sent by Brad Shilling, Climbing Ranger)"/>
    <n v="3"/>
    <m/>
    <m/>
    <n v="1"/>
    <m/>
    <m/>
    <m/>
    <m/>
    <m/>
    <m/>
    <m/>
    <m/>
    <m/>
    <x v="0"/>
    <n v="1"/>
    <m/>
    <x v="1"/>
    <x v="1"/>
    <x v="0"/>
    <x v="1"/>
    <x v="1"/>
    <x v="0"/>
    <m/>
    <m/>
    <x v="0"/>
    <m/>
    <m/>
    <m/>
    <x v="0"/>
    <x v="0"/>
    <m/>
    <m/>
    <m/>
    <x v="0"/>
    <m/>
    <m/>
    <m/>
    <m/>
    <m/>
    <m/>
    <x v="0"/>
    <m/>
    <m/>
    <m/>
    <m/>
    <m/>
    <m/>
    <m/>
    <m/>
    <m/>
    <m/>
    <m/>
    <m/>
    <x v="0"/>
    <m/>
    <m/>
    <m/>
    <m/>
    <m/>
    <m/>
    <m/>
    <m/>
    <m/>
    <m/>
    <m/>
    <m/>
    <m/>
    <m/>
    <m/>
    <m/>
    <m/>
    <x v="1"/>
    <m/>
    <m/>
    <m/>
    <m/>
    <m/>
    <m/>
    <m/>
    <m/>
    <m/>
    <m/>
    <m/>
    <m/>
    <m/>
    <m/>
    <m/>
    <m/>
    <m/>
    <m/>
  </r>
  <r>
    <x v="2514"/>
    <s v="Various Falls on Rock, Idaho, City of Rocks National Reserve"/>
    <x v="11"/>
    <s v="Idaho, City of Rocks National Reserve_x000a_The first one was to Jamie Aghain (35), who was scrambling down the gully from the Crack House at Castle Rocks when he popped a hold and fell head first into a crevice between two boulders. He sustained a subdural hematoma. He was lucky to be in the company of an ER physician and that there happened to be other experienced rescue personnel nearby—because on any given day, there would have been no one within miles, as Castle Rocks is not open to the public yet. Also, Jamie may have walked away from this if he had been wearing a helmet. (Source: From a letter and reports sent by Brad Shilling, Climbing Ranger)"/>
    <n v="4"/>
    <m/>
    <m/>
    <m/>
    <m/>
    <n v="1"/>
    <m/>
    <m/>
    <m/>
    <m/>
    <m/>
    <m/>
    <m/>
    <x v="0"/>
    <n v="1"/>
    <m/>
    <x v="1"/>
    <x v="1"/>
    <x v="1"/>
    <x v="1"/>
    <x v="0"/>
    <x v="0"/>
    <m/>
    <m/>
    <x v="1"/>
    <n v="1"/>
    <m/>
    <m/>
    <x v="0"/>
    <x v="0"/>
    <m/>
    <m/>
    <m/>
    <x v="0"/>
    <m/>
    <m/>
    <m/>
    <m/>
    <m/>
    <m/>
    <x v="0"/>
    <m/>
    <m/>
    <m/>
    <m/>
    <m/>
    <m/>
    <m/>
    <m/>
    <m/>
    <m/>
    <m/>
    <m/>
    <x v="0"/>
    <n v="1"/>
    <m/>
    <m/>
    <m/>
    <m/>
    <m/>
    <m/>
    <m/>
    <m/>
    <m/>
    <m/>
    <m/>
    <m/>
    <m/>
    <m/>
    <m/>
    <m/>
    <x v="1"/>
    <m/>
    <m/>
    <m/>
    <m/>
    <m/>
    <m/>
    <m/>
    <m/>
    <m/>
    <m/>
    <m/>
    <m/>
    <m/>
    <m/>
    <m/>
    <m/>
    <m/>
    <m/>
  </r>
  <r>
    <x v="2515"/>
    <s v="Various Falls on Rock, Idaho, City of Rocks National Reserve"/>
    <x v="11"/>
    <s v="Idaho, City of Rocks National Reserve_x000a_The last incident was also in an area that is closed to the public. Robert Laymon (38) fell while climbing unroped on the controversial North Twin Sister, the closer of which has been the object of years of legal battles between the Access Fund and NPS. It is unknown how far Mr. Laymon fell, but his injuries would suggest that he took quite a tumble. He may have fallen due at least in part from distraction, as there was a major wildfire just south of the Sister, which, in fact, was forcing a general evacuation from the Reserve! (Source: From a letter and reports sent by Brad Shilling, Climbing Ranger)"/>
    <n v="4"/>
    <m/>
    <m/>
    <m/>
    <m/>
    <m/>
    <n v="1"/>
    <m/>
    <m/>
    <m/>
    <m/>
    <m/>
    <m/>
    <x v="0"/>
    <n v="1"/>
    <m/>
    <x v="1"/>
    <x v="1"/>
    <x v="1"/>
    <x v="1"/>
    <x v="0"/>
    <x v="0"/>
    <m/>
    <m/>
    <x v="1"/>
    <n v="1"/>
    <m/>
    <m/>
    <x v="0"/>
    <x v="0"/>
    <m/>
    <m/>
    <m/>
    <x v="0"/>
    <m/>
    <m/>
    <m/>
    <m/>
    <m/>
    <m/>
    <x v="0"/>
    <m/>
    <m/>
    <m/>
    <m/>
    <m/>
    <m/>
    <m/>
    <m/>
    <m/>
    <m/>
    <m/>
    <m/>
    <x v="0"/>
    <m/>
    <m/>
    <m/>
    <m/>
    <m/>
    <m/>
    <m/>
    <m/>
    <m/>
    <n v="1"/>
    <m/>
    <m/>
    <m/>
    <m/>
    <m/>
    <m/>
    <m/>
    <x v="1"/>
    <m/>
    <m/>
    <m/>
    <m/>
    <m/>
    <m/>
    <m/>
    <m/>
    <m/>
    <m/>
    <m/>
    <m/>
    <m/>
    <m/>
    <m/>
    <m/>
    <m/>
    <m/>
  </r>
  <r>
    <x v="2516"/>
    <s v="Various Leader Falls on Rock, Protection Pulled Out (4), Inadequate Protection (2), Old Webbing Broke When Weighted (1), New York, Mohonk Preserve, Shwangunks"/>
    <x v="11"/>
    <s v="New York, Mohonk Preserve, Shawangunks_x000a_ A climber (31) attempting to begin the third pitch of the popular Andrew (5.4) got off route and wandered into Three Vultures (5.9). As the leader attempted to aid through a move by grabbing an old piece of sling attached to a piton (hints at the age), the sling broke, resulting in a fall of about 30 feet with impact to the cliff. He was lowered to the GT ledge by his belayer, lowered off the cliff in a litter by rangers, carried down the talus and taken to an ambulance via ranger truck. He sustained a fractured pelvis (in three places) and fibula, and required stitches on a laceration to his left knee. (Source: From the Annual Report submitted by the Mohonk Preserve and Jed Williamson)"/>
    <n v="5"/>
    <m/>
    <m/>
    <m/>
    <m/>
    <n v="1"/>
    <m/>
    <m/>
    <m/>
    <m/>
    <m/>
    <m/>
    <m/>
    <x v="0"/>
    <n v="1"/>
    <m/>
    <x v="1"/>
    <x v="1"/>
    <x v="0"/>
    <x v="0"/>
    <x v="0"/>
    <x v="0"/>
    <m/>
    <m/>
    <x v="0"/>
    <m/>
    <m/>
    <m/>
    <x v="0"/>
    <x v="0"/>
    <m/>
    <m/>
    <m/>
    <x v="0"/>
    <m/>
    <m/>
    <m/>
    <m/>
    <m/>
    <m/>
    <x v="0"/>
    <m/>
    <m/>
    <m/>
    <m/>
    <m/>
    <m/>
    <m/>
    <m/>
    <n v="1"/>
    <m/>
    <m/>
    <m/>
    <x v="0"/>
    <m/>
    <m/>
    <m/>
    <m/>
    <m/>
    <m/>
    <m/>
    <m/>
    <m/>
    <m/>
    <m/>
    <m/>
    <m/>
    <m/>
    <n v="1"/>
    <m/>
    <m/>
    <x v="1"/>
    <m/>
    <m/>
    <m/>
    <m/>
    <m/>
    <m/>
    <m/>
    <m/>
    <m/>
    <m/>
    <m/>
    <m/>
    <m/>
    <m/>
    <m/>
    <m/>
    <m/>
    <m/>
  </r>
  <r>
    <x v="2517"/>
    <s v="Edited Title: Various Leader Falls on Rock, Protection Pulled Out (4), ... New York, Mohonk Preserve, Shwangunks"/>
    <x v="11"/>
    <s v="New York, Mohonk Preserve, Shawangunks_x000a_One case to note occurred to a man (66) who is a veteran of the cliffs. He was starting up on a fairly easy climb—Three Pines—but had placed only one piece of protection. He was 20 feet up when he fell. His protection came out, so he hit the ground and tumbled additional distance, crushing his pelvis. However, he feels strongly that his helmet saved him from possible death or at the very least mental debilitation. It is to be noted that of all the incidents reported, in only two cases were helmets being worn.  (Source: From the Annual Report submitted by the Mohonk Preserve and Jed Williamson)"/>
    <n v="6"/>
    <m/>
    <m/>
    <m/>
    <m/>
    <m/>
    <m/>
    <n v="1"/>
    <m/>
    <m/>
    <m/>
    <n v="1"/>
    <m/>
    <x v="0"/>
    <n v="1"/>
    <m/>
    <x v="1"/>
    <x v="1"/>
    <x v="0"/>
    <x v="0"/>
    <x v="0"/>
    <x v="0"/>
    <m/>
    <m/>
    <x v="0"/>
    <m/>
    <m/>
    <m/>
    <x v="0"/>
    <x v="0"/>
    <m/>
    <m/>
    <m/>
    <x v="0"/>
    <m/>
    <m/>
    <m/>
    <m/>
    <m/>
    <m/>
    <x v="0"/>
    <m/>
    <m/>
    <m/>
    <m/>
    <m/>
    <m/>
    <m/>
    <m/>
    <m/>
    <m/>
    <n v="1"/>
    <m/>
    <x v="0"/>
    <m/>
    <m/>
    <m/>
    <m/>
    <m/>
    <m/>
    <m/>
    <m/>
    <m/>
    <m/>
    <m/>
    <m/>
    <m/>
    <m/>
    <m/>
    <m/>
    <m/>
    <x v="0"/>
    <m/>
    <m/>
    <m/>
    <m/>
    <m/>
    <m/>
    <m/>
    <m/>
    <m/>
    <m/>
    <m/>
    <m/>
    <m/>
    <m/>
    <m/>
    <m/>
    <m/>
    <m/>
  </r>
  <r>
    <x v="2518"/>
    <s v="Fall on Rock, Protection, Inexperience, Inadequate Food, California, Yosemite valley, El Capitan, Mescalito"/>
    <x v="12"/>
    <s v="California, Yosemite Valley, El Capitan, Mescalito_x000a_On September 24, on the sixth day out, Caroline Brugvin (24) took a lead fall on the 20th pitch of the Mescalito rock climbing route on El Capitan. She fell 40-50 feet, colliding with the rock multiple times. As she received several minor injuries and a painful injury to her left shoulder, Brugvin was unable to continue the climb, so her partners, David Jonglez (25) and Jeremie Ponson (22), signaled for a rescue. Visitors alerted the NPS at 1930 that evening._x000a_Earlier in the climb, they all shared leads. Caroline made it sound like they swapped leads in a pattern, but later David said that it was not preset who would lead what. Usually whoever cleaned the last pitch would lead the next pitch._x000a_Friday the 21st they spent five hours struggling with a portaledge they had borrowed from the French Alpine Club. It had been put together backwards, so they had to rebuild it on the wall. They ate normally on Friday evening but really didn’t eat much because they had spent so much time dealing with the portaledge._x000a_On the evening of the 22nd, they discovered that they had left one of their two bags of food back at Camp Four. David said it was about two thirds of their food. This didn’t really concern them, and they didn’t see it as a reason to retreat. Caroline said, “You can work two days like that [without food] and a lot of people don’t have a lot of food.” David later said that it is common for them not to carry much food on a wall. They had food bars for breakfast at about 400 calories each. They also had 12 slices of bread and a fair amount of rice salad. Caroline estimated that they had one-and-a-half days of food per person left at normal consumption when they discovered the shortage. This left them no cushion if they were delayed, so they planned to ration what they had. They also had a bag of caramels. They had brought 40-45 liters of water, which proved to be plenty._x000a_After discovering the food shortage, they decided they needed to climb faster than the four pitches per day they had managed, so on Sunday the 23 rd they started trying to do five pitches a day. Caroline said that they didn’t consider retreating, since they thought it was impossible._x000a_Caroline said she was leading as fast as the others but was very slow cleaning. She didn’t know how or didn’t have the strength to clean the pitons and some of the boys (especially David) were mad it took so long. She said Jeremy was never mad. “David got mad but it wasn’t his fault, it was his way of being._x000a_He puts pressure for everyone to be perfect.” They did have some arguments, and these started from the 21st, before the food shortage added pressure on them._x000a_She also had to spend a lot of energy hauling since she’s so light. She weighs about 50 kg. They carried two haul bags and a double and a single portaledge. They would lead with a five-ml tag line and pull up the haul line at the top of the pitch. The haul line was 100 meters or more, allowing them to haul one bag, then the other, on the same long line._x000a_Caroline cleaned pitch 19, and David was frustrated because she had to leave some pins behind and was slow in cleaning. But since she had cleaned, it was her turn to lead pitch 20. David said he was happy that she wanted to lead it. She said she didn’t look at the topo before the pitch. She had maybe looked at it the night before, but she had no idea of the difficulty of the pitch. It was just her turn to lead._x000a_Pitch 20 is mostly aid. It ascends a right-facing corner which turns into a traverse to the right, past a bolt, then ascends another crack straight up to a second bolt. Using this bolt as a pendulum point, the leader swings five meters to the right, then climbs a short distance to a cluster of bolts. These bolts are considered a false, or alternate, belay, since the pitch continues, finishing up a right-facing, right-curving corner to the belay ledge. Rope drag can be a problem because of the traverses and the pendulum._x000a_Caroline wanted to avoid rope drag, and she also needed all the gear, so she cleaned a lot of Friends early in the pitch. At the first bolt (per Super-Topo) she hauled up her free-climbing shoes and free-climbed four to five meters. At the pendulum bolt there were slings and ’biners. At this point she did not notice exceptional rope drag. She pendulumed over about five meters, which was fine. Then she climbed to the three-bolt false belay. She cleaned all her protection after the pendulum, in order to avoid rope drag that would be caused by the zig-zag path of the rope, although she stated that she was getting scared about the fall potential at this point._x000a_She wanted to stop at this belay and called down, “I’m at the belay,” but her friends said, “No, no, continue [to the actual belay].” She also wanted to clip her rope to these bolts as protection, but her friends told her not to, that it would be too much rope drag. She thought that it would be okay with a long sling, but she had no slings with her, just lots of protection hardware. She was afraid to call down for a long sling because at this point they were trying to hurry, and because of the pressure she’d felt from David. She spent about five minutes at the false belay bolts._x000a_She was very afraid at this point, because she thought that if she fell here she would die. She considered clipping the bolts for protection and removing it later, but she isn’t sure why she didn’t do this. Instead, she continued up, with her last protection the pendulum bolt. She found the C1 crack after this to be “special.” (Later she said it was expanding.) The rock was not good and the crack narrow and shallow._x000a_She put in one piece, a 0.2 DMM cam, and clipped the rope to it temporarily, but knew the piece would probably only hold her body-weight, not a fall. She moved up on aid and placed a second small DMM cam, which she knew was also not very good. (She later said that she was not sure if she had this second piece. If the second piece was there, she must have clipped it to the rope, because she did not leave or lose anything in the fall.) She had an aider on this piece. Her habit was to climb with one aider for each foot, without a sub-aider. The aiders were free, not clipped to daisies._x000a_The third piece was a #.5 Camalot (purple). She remembers feeling relieved that this seemed to be good enough for a fall. She clipped an aider to it and weighted with her right foot. As she shifted her weight, perhaps to lean down and unclip the aider from the last piece, the Camalot pulled out and she fell. She remembers feeling a momentary tug, as one of the lower pieces resisted and then failed, but she did not notice any resistance from the other lower piece. She remembers falling upside-down and seeing the Merced River. Jeremie, her belayer, said there was not a lot of slack in the line. He saw her falling sideways. He belayed with a GriGri and didn’t feel much force during the arrest. She remembers hitting everywhere—head, back, shoulder etc. She also remembers screaming, but said she doesn’t usually scream when she falls._x000a_After falling vertically, the pendulum bolt took over, swinging her to the left. She hit three times on the swing and finally stopped at almost the same height as the belay and just a bit to the right. She estimates the fall as approximately 45-50 feet vertically._x000a_When she hit the end of the rope she “collapsed” or lost consciousness and was leaning over backwards. They yelled at her, but she just wanted to be left in peace. She felt it was an emotional collapse, fainting, and not a physical loss of consciousness from injury. In fact she could hear and understand what people were saying to her but didn’t care. This has occurred to her before, though not when rock climbing. They yelled at her to get her to clip the tag line into her power point, which she did. Then they hauled her over to the belay ledge._x000a_Her left shoulder hurt, but she thought it was just a cam sticking into her because the gear was all over her. David said he could see right away that her shoulder was lower and the shoulder blade was sticking out. She didn’t feel well and collapsed again, and David slapped her to get her to respond. She knew right away, though, that she was not seriously injured._x000a_She wanted to stay and thought maybe she could still jumar out or that they should just climb and leave her on the ledge. But she finally realized that she couldn’t even sit up. David said he knew that they would need to find assistance as a first plan, so they started yelling for help immediately._x000a_Caroline said she checked her watch at the pendulum and it was 3:00 p.m. Her estimate is that the fall occurred around 3:30 p.m. David thought the accident occurred between 4:30 and 4:45 p.m. and they were yelling for help around 5:00 p.m._x000a_They yelled the words “help” and “SOS.” There was no response from climbers on the wall and no response from people they could see along the road below. A group on the bridge at El Cap Crossover stopped when they yelled and they shouted, but it was unclear if it was in response to their cries. They yelled from 5:00 p.m. to dark (about two hours) and they continued to signal after dark with headlamps and camera flash._x000a_A rescue was effected in the morning, after communications that night._x000a_Analysis_x000a_Mescalito was their first climb after arriving in Yosemite, since they wanted to start “strongly.” Mescalito is rated VI 5.8 A3 and is a 26-pitch climb on very steep rock._x000a_Caroline Brugvin, from Switzerland, had two years climbing experience, leads 5.11a/b trad and A2+. Prior to Mescalito, she had aid-climbed only three single-pitch practice climbs in “school.” She thought the aid climbing on Mescalito was easier in terms of the actual pitches but the climbing was longer. It was her first time in Yosemite and her first big wall. She had never done hauling before and knew nothing at all about it. She had climbed on granite before, in Chamonix. She had climbed with David since Spring 2001 as a friend, not as a client. She had not climbed with Jeremie before._x000a_David Jonglez had been climbing for 10-12 years and leads 5.11b trad, A3- 4. He had lots of aid experience. He climbed in Yosemite in 1994 (Nose, Half Dome) and 1996 (PO, Zodiac, Salathe). He works as a mountain guide at home. He has also climbed in Greenland, Peru etc. David was the boss on Mescalito. He and Jeremie had climbed together before._x000a_This was was Jeremie’s first time in Yosemite. He has only climbed in France. He felt the climbing here was less technical than at home. He felt it was easier to read the routes here. (Donna Sisson, Lincoln Else, John Dill—Rangers, Yosemite National Park)"/>
    <n v="8"/>
    <m/>
    <m/>
    <n v="3"/>
    <m/>
    <m/>
    <m/>
    <m/>
    <m/>
    <n v="1"/>
    <m/>
    <m/>
    <m/>
    <x v="0"/>
    <n v="1"/>
    <m/>
    <x v="1"/>
    <x v="1"/>
    <x v="0"/>
    <x v="0"/>
    <x v="0"/>
    <x v="0"/>
    <n v="1"/>
    <n v="1"/>
    <x v="0"/>
    <m/>
    <m/>
    <m/>
    <x v="0"/>
    <x v="0"/>
    <m/>
    <m/>
    <m/>
    <x v="0"/>
    <m/>
    <m/>
    <m/>
    <m/>
    <m/>
    <m/>
    <x v="0"/>
    <m/>
    <m/>
    <m/>
    <m/>
    <m/>
    <m/>
    <m/>
    <m/>
    <m/>
    <m/>
    <m/>
    <m/>
    <x v="1"/>
    <m/>
    <m/>
    <m/>
    <m/>
    <m/>
    <m/>
    <m/>
    <m/>
    <m/>
    <m/>
    <m/>
    <m/>
    <m/>
    <m/>
    <m/>
    <m/>
    <m/>
    <x v="0"/>
    <m/>
    <m/>
    <m/>
    <m/>
    <m/>
    <m/>
    <m/>
    <m/>
    <m/>
    <m/>
    <m/>
    <m/>
    <m/>
    <m/>
    <n v="1"/>
    <m/>
    <m/>
    <m/>
  </r>
  <r>
    <x v="2519"/>
    <s v="Edited Title:  FALL ON SNOW ..., Alaska, Mount McKinley, West Buttress"/>
    <x v="12"/>
    <s v="Alaska, Mount McKinley, West Buttress_x000a_At 1430 on May 17, Frainciso Borja (32), a member of the Blue Skies Expedition, was witnessed by NPS Ranger Scott Metcalfe and VIP Kirk Mauthner falling from just below the balcony at 15,200 feet. Borja caught his right crampon on his left pant leg, falling approximately 30 feet where he self-arrested and came to a stop just above Mauthner and Metcalfe. Borja complained of a broken or sprained right ankle. After a patient assessment, it was determined by Bob Mayer, a VIP nurse, that Borja had point tenderness to his left hip also. At 1630, Borja was packaged and lowered to a sled at around 14,300 feet, where Metcalfe with two tail-ropers skied the patient to the 14,200-foot medical camp. By 2000, Borha’s condition deteriorated, and he had lost circulation and sensation in his foot._x000a_..._x000a_The NPS Lama helicopter flew Borja and Springer, assisted by Ranger Kevin Moore, an EMT, to the 7,200-foot basecamp by 2200. A Pavehawk medical helicopter was waiting at basecamp for them. By 2323, both patients landed at Providence Hospital in Anchorage. Both Borja and Springer spent the night in the hospital under close supervision and were released the next day. Borja was diagnosed with a bruised left hip and severely sprained right ankle. Springer had signs and symptoms of both HACE and HAPE._x000a_Analysis_x000a_Borja did a great job using his ice ax to self-arrest. It was a textbook arrest! His pants were very baggy and loose fitting. Had he and his partner been roped up the fall might have been prevented. He was fortunate that a highly trained NPS team was on the spot with proper personnel and equipment._x000a_..."/>
    <n v="4"/>
    <m/>
    <m/>
    <m/>
    <n v="1"/>
    <n v="1"/>
    <m/>
    <m/>
    <m/>
    <m/>
    <m/>
    <m/>
    <m/>
    <x v="0"/>
    <n v="1"/>
    <m/>
    <x v="1"/>
    <x v="1"/>
    <x v="1"/>
    <x v="1"/>
    <x v="0"/>
    <x v="0"/>
    <m/>
    <m/>
    <x v="1"/>
    <m/>
    <m/>
    <m/>
    <x v="0"/>
    <x v="1"/>
    <m/>
    <m/>
    <n v="1"/>
    <x v="0"/>
    <m/>
    <m/>
    <m/>
    <m/>
    <m/>
    <m/>
    <x v="0"/>
    <m/>
    <m/>
    <m/>
    <m/>
    <m/>
    <m/>
    <m/>
    <m/>
    <m/>
    <m/>
    <m/>
    <m/>
    <x v="0"/>
    <m/>
    <m/>
    <m/>
    <m/>
    <m/>
    <m/>
    <m/>
    <m/>
    <m/>
    <m/>
    <m/>
    <m/>
    <m/>
    <m/>
    <m/>
    <m/>
    <m/>
    <x v="1"/>
    <m/>
    <m/>
    <m/>
    <m/>
    <m/>
    <m/>
    <m/>
    <m/>
    <m/>
    <m/>
    <n v="1"/>
    <m/>
    <m/>
    <m/>
    <m/>
    <m/>
    <m/>
    <m/>
  </r>
  <r>
    <x v="2520"/>
    <s v="Edited Title: ...HAPE/HACE-ASCENDING TOO FAST, Alaska, Mount McKinley, West Buttress"/>
    <x v="12"/>
    <s v="Alaska, Mount McKinley, West Buttress_x000a_..._x000a_Concurrently, around 2130 while walking around the 14,200-foot camp, NPS volunteers Moyer and Sherrington came upon an unresponsive climber. Marc Springer (29) of the Vipers Expedition was carried over to the NPS medical tent because of a severe case of high altitude sickness. He was non-ambulatory and barely conscious when he arrived. VIP medical professionals George Rodway and Bob Mayer administered HACE/HAPE related drugs. After only slight improvement to Springer, NPS personnel determined both climbers required additional medical attention and that air evacuation was necessary._x000a_The NPS Lama helicopter flew Borja and Springer, assisted by Ranger Kevin Moore, an EMT, to the 7,200-foot basecamp by 2200. A Pavehawk medical helicopter was waiting at basecamp for them. By 2323, both patients landed at Providence Hospital in Anchorage. Both Borja and Springer spent the night in the hospital under close supervision and were released the next day. Borja was diagnosed with a bruised left hip and severely sprained right ankle. Springer had signs and symptoms of both HACE and HAPE._x000a_Analysis_x000a_..._x000a_Springer, on the other hand, simply ascended too fast. He went from 7,200 feet at basecamp to 14,200 feet in four days! It is common to take many more. He seemed pressured to keep up with his partners who were acclimatizing on the West Buttress in order to climb the Cassin Ridge."/>
    <n v="3"/>
    <m/>
    <m/>
    <m/>
    <n v="1"/>
    <n v="1"/>
    <m/>
    <m/>
    <m/>
    <m/>
    <m/>
    <m/>
    <m/>
    <x v="0"/>
    <n v="1"/>
    <m/>
    <x v="1"/>
    <x v="1"/>
    <x v="1"/>
    <x v="1"/>
    <x v="0"/>
    <x v="0"/>
    <m/>
    <m/>
    <x v="0"/>
    <m/>
    <m/>
    <m/>
    <x v="0"/>
    <x v="1"/>
    <m/>
    <n v="1"/>
    <m/>
    <x v="0"/>
    <m/>
    <m/>
    <m/>
    <m/>
    <m/>
    <m/>
    <x v="0"/>
    <m/>
    <m/>
    <m/>
    <m/>
    <m/>
    <m/>
    <m/>
    <m/>
    <m/>
    <m/>
    <m/>
    <m/>
    <x v="0"/>
    <m/>
    <m/>
    <m/>
    <m/>
    <m/>
    <m/>
    <m/>
    <m/>
    <m/>
    <m/>
    <m/>
    <m/>
    <m/>
    <m/>
    <m/>
    <m/>
    <m/>
    <x v="1"/>
    <m/>
    <m/>
    <m/>
    <m/>
    <m/>
    <m/>
    <m/>
    <m/>
    <m/>
    <m/>
    <n v="1"/>
    <m/>
    <m/>
    <m/>
    <m/>
    <m/>
    <m/>
    <m/>
  </r>
  <r>
    <x v="2521"/>
    <s v="Fall on Snow—Unable to Self-Arrest, Climbing Alone and Unroped, Inadequate Equipment, California, Mount Shasta, Sargents Ridge"/>
    <x v="12"/>
    <s v="California, Mount Shasta, Sargents Ridge_x000a_The Mount Shasta area had a late winter start with very dry conditions on the mountain. The ridge routes, which are popular at this time of the year, were in poor shape, with loose rock and icy patches._x000a_At approximately 1300 on December 29, a solo climber on the Sargents Ridge route came across a climber who had fallen from approximately 12,500 feet on Sargents Ridge to 11,900 feet in Avalanche Gulch. The injured climber, Tom Malzbender (41), had separated from his partner and was alone at the time of the fall. Due to the rocky conditions, he was not wearing crampons and had tried to traverse an icy area where he slipped and tumbled down into Avalanche Gulch. He came to a stop on a 36 degree scree slope. The climber who spotted Malzbender assessed and stabilized him, finding that he had sustained multiple rib fractures, an ankle fracture, a punctured lung, and major facial lacerations. After bandaging Malzbender, he went for help and contacted Siskiyou County Search and Rescue at 1405._x000a_The California Highway Patrol helicopter flew to 11,500 feet, where rescuers then climbed to Malzbender. They were able to stabilize him and load him into a litter. He was hoisted and transported to Mercy Medical Center._x000a_Analysis_x000a_Party separation is a common problem on Mount Shasta. Malzbender’s partner was too far ahead and was unaware of his fall. Malzbender was unable to recognize that the rock he was walking on was covered with a layer of ice and a dusting of snow on top. He was not wearing crampons or a helmet. (Source: Eric White, Matt Hill—USFS Climbing Rangers)"/>
    <n v="7"/>
    <m/>
    <m/>
    <m/>
    <m/>
    <m/>
    <n v="1"/>
    <m/>
    <m/>
    <m/>
    <m/>
    <m/>
    <m/>
    <x v="0"/>
    <n v="1"/>
    <m/>
    <x v="0"/>
    <x v="1"/>
    <x v="1"/>
    <x v="1"/>
    <x v="0"/>
    <x v="0"/>
    <m/>
    <m/>
    <x v="1"/>
    <n v="1"/>
    <n v="1"/>
    <m/>
    <x v="0"/>
    <x v="1"/>
    <m/>
    <m/>
    <m/>
    <x v="0"/>
    <m/>
    <m/>
    <m/>
    <m/>
    <m/>
    <m/>
    <x v="0"/>
    <m/>
    <m/>
    <m/>
    <m/>
    <m/>
    <m/>
    <m/>
    <m/>
    <m/>
    <m/>
    <m/>
    <m/>
    <x v="0"/>
    <m/>
    <m/>
    <m/>
    <m/>
    <m/>
    <m/>
    <m/>
    <m/>
    <m/>
    <m/>
    <m/>
    <m/>
    <m/>
    <m/>
    <m/>
    <m/>
    <n v="1"/>
    <x v="1"/>
    <m/>
    <m/>
    <m/>
    <m/>
    <m/>
    <m/>
    <m/>
    <m/>
    <m/>
    <m/>
    <m/>
    <m/>
    <m/>
    <m/>
    <m/>
    <m/>
    <m/>
    <n v="1"/>
  </r>
  <r>
    <x v="2522"/>
    <s v="Loose Rock, Ontario, Bon Echo, Ottawa Route"/>
    <x v="12"/>
    <s v="Ontario, Bon Echo, Ottawa Route_x000a_On July 21, I.G. was leading the third pitch of the “Ottawa Route” (5.8) at Bon Echo, which rises 100 meters straight up from Lake Mazinaw, when she called out to seconder C.G. that a large granite block had dislodged and was weighing down upon her. Seeing no boaters or swimmers below, C.G. shouted to her to let it fall. As it hurtled past, it gashed I.G.’s leg deeply. She began belaying C.G. upwards but within a minute or so she called down that she was faint from blood loss and shock. She tied off on her pro, and C.G. made his way to her, self-belaying with a prusik cord. C.G., a retired firefighter, treated the gash to stop the bleeding. He then built a full anchor and lowered I.G. a rope- length to the lake. As luck would have it, the park tour boat was passing by and got her to shore. The gash required 14 stitches in hospital._x000a_Analysis_x000a_C.G. later remarked that it was fortunate the block did not sever the rope as it came down, which would have made this quick, competent rescue in difficult terrain impossible. Though Bon Echo has a reputation for unstable rock, the regulars noted that last summer saw more rockfall than usual. The weekend before this accident there had been two minor accidents on the heavily traveled route “Fanny Hill,” both involving rock breaking off. (Those climbers suffered bruises and minor cuts.) One explanation offered by a geologist was that Bon Echo granite, which undergoes frost fracturing in the winter, was being stressed by the record temperatures experienced during the heat wave of 2001. (Source: David Henderson)..."/>
    <n v="5"/>
    <m/>
    <m/>
    <m/>
    <m/>
    <m/>
    <m/>
    <m/>
    <m/>
    <m/>
    <m/>
    <m/>
    <m/>
    <x v="0"/>
    <n v="1"/>
    <m/>
    <x v="1"/>
    <x v="1"/>
    <x v="0"/>
    <x v="0"/>
    <x v="0"/>
    <x v="0"/>
    <m/>
    <m/>
    <x v="0"/>
    <m/>
    <m/>
    <m/>
    <x v="0"/>
    <x v="0"/>
    <m/>
    <m/>
    <m/>
    <x v="0"/>
    <m/>
    <m/>
    <m/>
    <m/>
    <m/>
    <m/>
    <x v="0"/>
    <m/>
    <m/>
    <m/>
    <m/>
    <m/>
    <m/>
    <m/>
    <m/>
    <m/>
    <m/>
    <m/>
    <m/>
    <x v="0"/>
    <m/>
    <m/>
    <m/>
    <m/>
    <m/>
    <m/>
    <m/>
    <m/>
    <m/>
    <m/>
    <n v="1"/>
    <n v="1"/>
    <m/>
    <m/>
    <m/>
    <m/>
    <m/>
    <x v="1"/>
    <m/>
    <m/>
    <m/>
    <m/>
    <m/>
    <m/>
    <m/>
    <m/>
    <m/>
    <m/>
    <m/>
    <m/>
    <s v="Y"/>
    <m/>
    <m/>
    <m/>
    <m/>
    <m/>
  </r>
  <r>
    <x v="2523"/>
    <s v="Fall on Rock, Failure to Follow Route, Protection Pulled Out, Inexperience, Wisconsin, Devil's Lake State Park, Resurrection"/>
    <x v="12"/>
    <s v="Wisconsin, Devil's Lake State Park, Resurrection_x000a_A climber set out to do a classic route—Resurrection (5.9). Tom was a competent gym climber at 5.10+, but he had no experience leading on rock or placing protection._x000a_Tom had problems finding the route and quickly lost his way and found that it was beyond his lead ability. After route searching for some time, Tom fell. As he fell, his protection, inadequately placed, pulled from the rock, and Tom sustained a 30-foot fall to the ground._x000a_Luckily, there was a doctor nearby who stabilized Tom. Climbers were then sent to get help from park rangers, who arrived in the wrong area, as they had been misinformed by the climbers. The doctor and several climbers had already raised Tom from where he had fallen, so time had been wasted in arrival at the wrong location. The extent of injuries is unknown, but Tom was taken via ambulance to a nearby hospital for treatment._x000a_Analysis_x000a_Assuming that climbing in a real rock environment is remotely related to gym climbing can be very costly. (Source: Steven Schaefgen)"/>
    <n v="7"/>
    <m/>
    <m/>
    <m/>
    <m/>
    <m/>
    <m/>
    <m/>
    <m/>
    <n v="1"/>
    <m/>
    <m/>
    <m/>
    <x v="0"/>
    <n v="1"/>
    <m/>
    <x v="1"/>
    <x v="1"/>
    <x v="0"/>
    <x v="0"/>
    <x v="0"/>
    <x v="0"/>
    <m/>
    <m/>
    <x v="0"/>
    <m/>
    <m/>
    <m/>
    <x v="0"/>
    <x v="0"/>
    <m/>
    <m/>
    <m/>
    <x v="0"/>
    <m/>
    <m/>
    <m/>
    <m/>
    <m/>
    <m/>
    <x v="0"/>
    <m/>
    <m/>
    <m/>
    <m/>
    <m/>
    <m/>
    <m/>
    <m/>
    <n v="1"/>
    <m/>
    <m/>
    <m/>
    <x v="0"/>
    <m/>
    <m/>
    <m/>
    <m/>
    <m/>
    <m/>
    <n v="1"/>
    <m/>
    <m/>
    <m/>
    <m/>
    <m/>
    <m/>
    <m/>
    <m/>
    <m/>
    <m/>
    <x v="0"/>
    <m/>
    <m/>
    <m/>
    <m/>
    <m/>
    <m/>
    <m/>
    <m/>
    <m/>
    <m/>
    <m/>
    <m/>
    <m/>
    <m/>
    <m/>
    <m/>
    <m/>
    <m/>
  </r>
  <r>
    <x v="2524"/>
    <s v="Hiker Disappeared, Oregon, Broken Top"/>
    <x v="12"/>
    <s v="Oregon, Broken Top_x000a_On August 10, Danny Curran (24) left his younger brother at their Green Lakes pack-in campsite late in the day, saying he was going to climb Broken Top, the snow capped mountain summit just one and a half miles due east. The elevation gain is 2,670 feet, over friable volcanic rock, snow, and ice._x000a_Several climbers’ trails lead to the prominent north west ridge, which in turn leads to a very exposed summit block with a 1,000-foot drop to the Crook Glacier. Permanent snow fields and the Bend Glacier buttress the north side of this summit ridge. At the end of the summer, the snow fields and glacier ice had pulled back from the rock of the knife edged ridge leaving crevasses and bergschrunds of great depth._x000a_Search and Rescue teams and local climbers searched for Danny Curran until November 18, when the weather deteriorated and more snow began to fall. Analysis_x000a_Danny Curran had little mountaineering experience. He was dressed in blue jeans, a black down jacket, hiking boots, a knit cap and gloves. He had no pack with back-up gear, even though he was climbing late in the afternoon in weather that dropped below freezing at night. The five-inch snow pack of the previous week had turned to two inches of hard snow, making footing treacherous._x000a_The obvious recommendation is that it is best to climb with others. If people choose to go alone, they should learn to be prepared. “A lot of people hike alone,” said SAR spokesman Chris Nolte. “We were up at the trail-head today, and it was raining, and we watched people heading up there solo or in pairs, wearing fleece and blue jeans—not prepared. It just doesn’t make sense to me.” (Source: Robert Speik and Jeff Scheetz)"/>
    <n v="6"/>
    <m/>
    <m/>
    <n v="1"/>
    <m/>
    <m/>
    <m/>
    <m/>
    <m/>
    <n v="1"/>
    <m/>
    <m/>
    <m/>
    <x v="1"/>
    <m/>
    <m/>
    <x v="1"/>
    <x v="1"/>
    <x v="1"/>
    <x v="1"/>
    <x v="0"/>
    <x v="0"/>
    <m/>
    <m/>
    <x v="1"/>
    <n v="1"/>
    <m/>
    <m/>
    <x v="0"/>
    <x v="1"/>
    <m/>
    <m/>
    <m/>
    <x v="0"/>
    <m/>
    <m/>
    <m/>
    <m/>
    <m/>
    <m/>
    <x v="0"/>
    <m/>
    <m/>
    <m/>
    <m/>
    <m/>
    <m/>
    <m/>
    <m/>
    <m/>
    <m/>
    <m/>
    <m/>
    <x v="0"/>
    <m/>
    <n v="1"/>
    <m/>
    <m/>
    <m/>
    <m/>
    <m/>
    <m/>
    <m/>
    <m/>
    <m/>
    <m/>
    <m/>
    <m/>
    <m/>
    <m/>
    <m/>
    <x v="1"/>
    <m/>
    <m/>
    <m/>
    <m/>
    <m/>
    <m/>
    <m/>
    <m/>
    <m/>
    <m/>
    <m/>
    <m/>
    <m/>
    <n v="1"/>
    <m/>
    <m/>
    <m/>
    <m/>
  </r>
  <r>
    <x v="2525"/>
    <s v="HAPE, HACE, and AMS, Wyoming, Grand Teton National Park"/>
    <x v="12"/>
    <s v="Wyoming, Grand Teton National Park_x000a_While signs and symptoms of AMS are not unusual in the Tetons, it is rare to see HAPE or HACE. During the summer of 2001, four significant altitude- related cases were seen. One was a 14 year old boy scout from Sugar City, ID, who had climbed the Middle and South Tetons from the South Fork of Cascade Canyon on July 24. At 1900, Ranger Jim Springer encountered the group at their campsite in the South Fork. The scout was complaining of headache, nausea, ataxia, and chest pain. Springer was able to hear gurgling in the boy’s chest and surmised that it was HAPE. Springer hiked the boy to lower elevation, and his condition improved as they got lower. They spent the night at the patrol cabin at 8,500 feet, and the gurgling was absent at that elevation...._x000a_Analysis_x000a_These cases show that it is possible to have serious altitude problems with moderate elevation gains if one is susceptible. They also should reinforce that climbers should listen to their bodies. It is better to go downhill if your condition is GOING downhill rather Othan pushing until you can’t help yourself. At least two of these people would have died if others hadn’t intervened and got them to help at lower elevation. It should also be obvious that climbers need to understand what “light and fast” means. As for health insurance and/or the cost of treatment, one must be aware of the consequences. (Source: Dan Burgette, SAR Ranger, Grand Teton National Park and Jed Williamson)"/>
    <n v="3"/>
    <n v="1"/>
    <m/>
    <m/>
    <m/>
    <m/>
    <m/>
    <m/>
    <m/>
    <m/>
    <m/>
    <m/>
    <m/>
    <x v="0"/>
    <n v="1"/>
    <m/>
    <x v="1"/>
    <x v="1"/>
    <x v="1"/>
    <x v="1"/>
    <x v="0"/>
    <x v="0"/>
    <m/>
    <m/>
    <x v="0"/>
    <m/>
    <m/>
    <m/>
    <x v="0"/>
    <x v="1"/>
    <m/>
    <n v="1"/>
    <m/>
    <x v="0"/>
    <m/>
    <m/>
    <m/>
    <m/>
    <m/>
    <m/>
    <x v="0"/>
    <m/>
    <m/>
    <m/>
    <m/>
    <m/>
    <m/>
    <m/>
    <m/>
    <m/>
    <m/>
    <m/>
    <m/>
    <x v="0"/>
    <m/>
    <m/>
    <m/>
    <m/>
    <m/>
    <m/>
    <m/>
    <m/>
    <m/>
    <m/>
    <m/>
    <m/>
    <m/>
    <m/>
    <m/>
    <m/>
    <m/>
    <x v="1"/>
    <m/>
    <m/>
    <m/>
    <m/>
    <m/>
    <m/>
    <m/>
    <m/>
    <m/>
    <m/>
    <m/>
    <m/>
    <n v="1"/>
    <m/>
    <m/>
    <m/>
    <m/>
    <m/>
  </r>
  <r>
    <x v="2526"/>
    <s v="HAPE, HACE, and AMS, Wyoming, Grand Teton National Park"/>
    <x v="12"/>
    <s v="Wyoming, Grand Teton National Park_x000a_While signs and symptoms of AMS are not unusual in the Tetons, it is rare to see HAPE or HACE. During the summer of 2001, four significant altitude- related cases were seen. ..._x000a_Two brothers, Mike (24) and Joe (19) Baker, flew in from Pennsylvania on August 17 and immediately set out for a day climb of the Grand Teton. Rangers Jernigan, McConnell, and Vidak were told by a guide that two climbers were having difficulty. One had vomited above the rappel, and they appeared weak. The rangers found the brothers at the Upper Saddle. Joe was curled up on the ground with headache and other AMS symptoms. Mike seemed in worse shape with nausea and weakness. They were escorted to the Lower Saddle where their blood pressures were found to be low. Joe improved with lower elevation, food, and rest. After contacting medical control, Mike was administered two liters of I.V fluids. Their condition improved enough to hike them out to the trailhead...._x000a_Analysis_x000a_These cases show that it is possible to have serious altitude problems with moderate elevation gains if one is susceptible. They also should reinforce that climbers should listen to their bodies. It is better to go downhill if your condition is GOING downhill rather Othan pushing until you can’t help yourself. At least two of these people would have died if others hadn’t intervened and got them to help at lower elevation. It should also be obvious that climbers need to understand what “light and fast” means. As for health insurance and/or the cost of treatment, one must be aware of the consequences. (Source: Dan Burgette, SAR Ranger, Grand Teton National Park and Jed Williamson)"/>
    <n v="3"/>
    <m/>
    <n v="1"/>
    <n v="1"/>
    <m/>
    <m/>
    <m/>
    <m/>
    <m/>
    <m/>
    <m/>
    <m/>
    <m/>
    <x v="0"/>
    <n v="1"/>
    <m/>
    <x v="1"/>
    <x v="1"/>
    <x v="1"/>
    <x v="1"/>
    <x v="0"/>
    <x v="0"/>
    <m/>
    <m/>
    <x v="0"/>
    <m/>
    <m/>
    <m/>
    <x v="0"/>
    <x v="1"/>
    <m/>
    <n v="1"/>
    <m/>
    <x v="0"/>
    <m/>
    <m/>
    <m/>
    <m/>
    <m/>
    <m/>
    <x v="0"/>
    <m/>
    <m/>
    <m/>
    <m/>
    <m/>
    <m/>
    <m/>
    <m/>
    <m/>
    <m/>
    <m/>
    <m/>
    <x v="0"/>
    <m/>
    <m/>
    <m/>
    <m/>
    <m/>
    <m/>
    <m/>
    <m/>
    <m/>
    <m/>
    <m/>
    <m/>
    <m/>
    <m/>
    <m/>
    <m/>
    <m/>
    <x v="1"/>
    <m/>
    <m/>
    <m/>
    <m/>
    <m/>
    <m/>
    <m/>
    <m/>
    <m/>
    <m/>
    <m/>
    <m/>
    <m/>
    <n v="1"/>
    <m/>
    <m/>
    <m/>
    <m/>
  </r>
  <r>
    <x v="2527"/>
    <s v="HAPE, HACE, and AMS, Wyoming, Grand Teton National Park"/>
    <x v="12"/>
    <s v="Wyoming, Grand Teton National Park_x000a_While signs and symptoms of AMS are not unusual in the Tetons, it is rare to see HAPE or HACE. During the summer of 2001, four significant altitude- related cases were seen. ..._x000a_Caltha Crowe (54) and her husband from Connecticut were backpacking into Hanging Canyon, also on August 17, when she began projectile vomiting. Her husband thought her problem was overheating, so he sat her in the creek. Rangers Jernigan and Larson were flown to their location and felt that the woman should be rapidly evacuated. She was flown with Jernigan to Lupine Meadows, where she was transferred into an ambulance. On the way to town, her condition rapidly deteriorated. She nearly died in the ER. She was diagnosed with HAPE. Her treatment was complicated by the hypothermia resulting from sitting in the stream._x000a_..._x000a_Analysis_x000a_These cases show that it is possible to have serious altitude problems with moderate elevation gains if one is susceptible. They also should reinforce that climbers should listen to their bodies. It is better to go downhill if your condition is GOING downhill rather Othan pushing until you can’t help yourself. At least two of these people would have died if others hadn’t intervened and got them to help at lower elevation. It should also be obvious that climbers need to understand what “light and fast” means. As for health insurance and/or the cost of treatment, one must be aware of the consequences. (Source: Dan Burgette, SAR Ranger, Grand Teton National Park and Jed Williamson)"/>
    <n v="4"/>
    <m/>
    <m/>
    <m/>
    <m/>
    <m/>
    <m/>
    <n v="1"/>
    <m/>
    <m/>
    <m/>
    <m/>
    <m/>
    <x v="0"/>
    <n v="1"/>
    <m/>
    <x v="1"/>
    <x v="1"/>
    <x v="1"/>
    <x v="1"/>
    <x v="0"/>
    <x v="0"/>
    <m/>
    <m/>
    <x v="0"/>
    <m/>
    <m/>
    <m/>
    <x v="0"/>
    <x v="1"/>
    <m/>
    <n v="1"/>
    <m/>
    <x v="0"/>
    <m/>
    <m/>
    <m/>
    <m/>
    <m/>
    <m/>
    <x v="0"/>
    <m/>
    <m/>
    <n v="1"/>
    <m/>
    <m/>
    <m/>
    <m/>
    <m/>
    <m/>
    <m/>
    <m/>
    <m/>
    <x v="0"/>
    <m/>
    <m/>
    <m/>
    <m/>
    <m/>
    <m/>
    <m/>
    <m/>
    <m/>
    <m/>
    <m/>
    <m/>
    <m/>
    <m/>
    <m/>
    <m/>
    <m/>
    <x v="1"/>
    <m/>
    <m/>
    <m/>
    <m/>
    <m/>
    <m/>
    <m/>
    <m/>
    <m/>
    <m/>
    <m/>
    <m/>
    <m/>
    <n v="1"/>
    <m/>
    <m/>
    <m/>
    <m/>
  </r>
  <r>
    <x v="2528"/>
    <s v="HAPE, HACE, and AMS, Wyoming, Grand Teton National Park"/>
    <x v="12"/>
    <s v="Wyoming, Grand Teton National Park_x000a_While signs and symptoms of AMS are not unusual in the Tetons, it is rare to see HAPE or HACE. During the summer of 2001, four significant altitude- related cases were seen. ..._x000a_On September 4, Seth Uptain (24) and Todd Lamppa (28) from Casper, WY, set out to attempt a “light and fast” ascent of the East Ridge of the Grand Teton. They camped the night of September 2 at Surprise Lake and began climbing early the next morning. By 1800, they had reached the upper part of the mountain above the Second Tower at about 13,100 feet. Uptain began feeling increasingly ill with a terrible headache and difficulty breathing. They decided to stop for the night since Uptain was having trouble with balance as well as gaining altitude. They set up their tent. Uptain’s condition worsened during the night, and at 0430, Lamppa called park Dispatch with a cell phone to report that Uptain couldn’t stand and that his lungs gurgled noticeably._x000a_Rangers Bywater and Johnson set out from the Lower Saddle with med gear and arrived at 0740. Uptain reported that he had HAPE the previous winter on a ski trip to 11,000 feet. His lungs were wet, but there was no gurgling heard without a stethoscope. He was ataxic. A screamer suit ride to Lupine Meadows was conducted, since the winds at the Lower Saddle weren’t good for landing there. When Uptain arrived at the ambulance, he couldn’t stand, but he refused transport to the hospital since he didn’t have health insurance and he had recovered after three days last winter. An I.V. was started, and he was convinced to go to the hospital. By the time he arrived at the ER, his gurgling chest was quite apparent. He again tried to deny treatment due to costs. After some treatment, he left the hospital._x000a_Analysis_x000a_These cases show that it is possible to have serious altitude problems with moderate elevation gains if one is susceptible. They also should reinforce that climbers should listen to their bodies. It is better to go downhill if your condition is GOING downhill rather Othan pushing until you can’t help yourself. At least two of these people would have died if others hadn’t intervened and got them to help at lower elevation. It should also be obvious that climbers need to understand what “light and fast” means. As for health insurance and/or the cost of treatment, one must be aware of the consequences. (Source: Dan Burgette, SAR Ranger, Grand Teton National Park and Jed Williamson)"/>
    <n v="3"/>
    <m/>
    <m/>
    <n v="1"/>
    <n v="1"/>
    <m/>
    <m/>
    <m/>
    <m/>
    <m/>
    <m/>
    <m/>
    <m/>
    <x v="0"/>
    <n v="1"/>
    <m/>
    <x v="1"/>
    <x v="1"/>
    <x v="1"/>
    <x v="1"/>
    <x v="0"/>
    <x v="0"/>
    <m/>
    <m/>
    <x v="0"/>
    <m/>
    <m/>
    <m/>
    <x v="0"/>
    <x v="1"/>
    <m/>
    <n v="1"/>
    <m/>
    <x v="0"/>
    <m/>
    <m/>
    <m/>
    <m/>
    <m/>
    <m/>
    <x v="0"/>
    <m/>
    <m/>
    <m/>
    <m/>
    <m/>
    <m/>
    <m/>
    <m/>
    <m/>
    <m/>
    <m/>
    <m/>
    <x v="0"/>
    <m/>
    <m/>
    <m/>
    <m/>
    <m/>
    <m/>
    <m/>
    <m/>
    <m/>
    <m/>
    <m/>
    <m/>
    <m/>
    <m/>
    <m/>
    <m/>
    <m/>
    <x v="1"/>
    <m/>
    <m/>
    <m/>
    <m/>
    <m/>
    <m/>
    <m/>
    <m/>
    <m/>
    <m/>
    <m/>
    <m/>
    <m/>
    <m/>
    <n v="1"/>
    <m/>
    <m/>
    <m/>
  </r>
  <r>
    <x v="2529"/>
    <s v="Fall on Rock, Inadequate Equipment-Rope Too Short, Failure to Tie Stopper Knot, No Hard Hat, Colorado, Eldorado Canyon, Red Garden Wall"/>
    <x v="13"/>
    <s v="Colorado, Eldorado Canyon, Red Garden Wall_x000a_On October 13, Kelly Elverum (34) was being lowered down Darkness ’til Dawn (5.9+) when the end of the climbing rope slipped through the belay device because the rope was not long enough to reach to the ground. The fall was about 35 feet, and the climber sustained serious head injuries. Neither climber was wearing a helmet._x000a_Analysis_x000a_One way to prevent this from happening if one is not sure as to whether the rope will be long enough is to secure the end of the rope at the belay stance._x000a_Leo Paik has this to say: As far as I know, there has never been an accident on Darkness ’til Dawn before. Myself, for Darkness, I usually take two ropes (which works well for protecting the traverse moves into the corner low down). The one-rope descent is to rappel/lower carefully to very close to the end of the rope, then scramble down 25 feet or so on steep third-class rock. (Sources: Steve Muelhauser—Park Manager II, Eldorado Canyon, and Leo Paik)_x000a_..."/>
    <n v="9"/>
    <m/>
    <m/>
    <m/>
    <m/>
    <n v="1"/>
    <m/>
    <m/>
    <m/>
    <m/>
    <m/>
    <m/>
    <m/>
    <x v="0"/>
    <n v="1"/>
    <m/>
    <x v="0"/>
    <x v="0"/>
    <x v="0"/>
    <x v="1"/>
    <x v="1"/>
    <x v="0"/>
    <m/>
    <m/>
    <x v="0"/>
    <m/>
    <m/>
    <m/>
    <x v="0"/>
    <x v="0"/>
    <m/>
    <m/>
    <m/>
    <x v="0"/>
    <m/>
    <m/>
    <m/>
    <m/>
    <m/>
    <m/>
    <x v="0"/>
    <m/>
    <m/>
    <m/>
    <m/>
    <m/>
    <m/>
    <m/>
    <m/>
    <m/>
    <m/>
    <m/>
    <m/>
    <x v="0"/>
    <n v="1"/>
    <m/>
    <m/>
    <m/>
    <m/>
    <m/>
    <m/>
    <m/>
    <m/>
    <m/>
    <m/>
    <m/>
    <m/>
    <n v="1"/>
    <m/>
    <m/>
    <n v="1"/>
    <x v="1"/>
    <m/>
    <m/>
    <m/>
    <m/>
    <n v="1"/>
    <m/>
    <m/>
    <m/>
    <m/>
    <m/>
    <m/>
    <m/>
    <m/>
    <m/>
    <m/>
    <n v="1"/>
    <m/>
    <m/>
  </r>
  <r>
    <x v="2530"/>
    <s v="High Winds and Possible Avalanche, Alaska, Mount McKinley, Harper Glacier"/>
    <x v="13"/>
    <s v="Alaska, Mount McKinley, Harper Glacier_x000a_On the evening of July 3, a 16-member National Outdoor Leadership School (NOLS) expedition was hit by high wind or possibly debris from an avalanche at approximately 17,200 feet on the Upper Harper Glacier. Although no members of the party were injured in the initial incident, a substantial amount of gear was lost and some students ended up with mild frostbite. The group spent two nights at the 17,200-foot camp before descending to 15,100 feet on July 5. The group was resupplied at 15,100 feet on the Harper glacier by the National Park Service contract Lama helicopter at 1400 on July 7. The entire group descended to Wonder Lake without further incident after receiving an airdrop resupply of equipment and food._x000a_Analysis_x000a_With no evidence in the way of debris or actual visualization of an avalanche, it is hard to determine the exact cause of the tents’ collapse. A wind event accompanied with suspended solids, i.e. snow either being transported off the ground or from an upwind event, will have a much higher density and therefore a much larger impact on the objects in the winds path. Even if there are few suspended solids, gusts of wind often blow down snow walls at the 17,200-foot camp just over Denali Pass on the West Buttress route. It is not unusual for groups to use bamboo wands as a sort of “rebar” to strengthen snow block walls or to even build walls that are two- blocks thick in order to prevent walls from blowing over._x000a_The Upper Harper Glacier is much more exposed than the high camp on the West Buttress route, and teams should be aware that during any wind event they will be exposed to the direct force of the wind with little chance of using terrain for shelter. The wind high on Mount McKinley has left many teams fighting to survive and has been the cause of several fatalities. (Source: Gordy Kito, Mountaineering Ranger)_x000a_(Editor’s Note: The last accident is actually what is called a “near miss” in that no serious injury or damage occurred. It is included because of it’s educational value regarding the Harper Glacier approach, which is now used by few climbers except for NOLS. This organization has been using this route annually—and without incident—for many years...."/>
    <n v="5"/>
    <m/>
    <m/>
    <m/>
    <m/>
    <m/>
    <m/>
    <m/>
    <m/>
    <m/>
    <m/>
    <m/>
    <m/>
    <x v="0"/>
    <m/>
    <n v="1"/>
    <x v="1"/>
    <x v="1"/>
    <x v="1"/>
    <x v="1"/>
    <x v="0"/>
    <x v="0"/>
    <m/>
    <m/>
    <x v="0"/>
    <m/>
    <m/>
    <m/>
    <x v="0"/>
    <x v="1"/>
    <m/>
    <m/>
    <m/>
    <x v="0"/>
    <m/>
    <m/>
    <m/>
    <m/>
    <n v="1"/>
    <m/>
    <x v="0"/>
    <m/>
    <m/>
    <n v="1"/>
    <m/>
    <m/>
    <m/>
    <m/>
    <m/>
    <m/>
    <m/>
    <m/>
    <m/>
    <x v="0"/>
    <m/>
    <m/>
    <m/>
    <m/>
    <m/>
    <m/>
    <m/>
    <m/>
    <n v="1"/>
    <m/>
    <m/>
    <m/>
    <m/>
    <m/>
    <m/>
    <m/>
    <m/>
    <x v="1"/>
    <m/>
    <m/>
    <m/>
    <m/>
    <m/>
    <m/>
    <m/>
    <m/>
    <m/>
    <m/>
    <m/>
    <m/>
    <n v="1"/>
    <m/>
    <m/>
    <m/>
    <m/>
    <m/>
  </r>
  <r>
    <x v="2531"/>
    <s v="Edited Title-Inadequate Protection, Weather and Stranded-Weather, Exposure-Hypothermia, Washington, Mount Rainier, Ingraham Glacier"/>
    <x v="13"/>
    <s v="Washington, Mount Rainier, Ingraham Glacier_x000a_On June 6, Mount Rainier Climbing rangers responded to two mountaineering accidents on the Ingraham Direct Glacier Route. The rescues are interconnected and began on June 5. That evening, climbing rangers Glenn Kessler and Paul Charlton noted a single occupied tent when passing through Ingraham Flats Alpine Camp on summit patrol. While descending later that night, the rangers encountered a party of two, Benjamin Hernstedt (25), and Jeffrey Dupuis (21), at 13,000 feet ascending the mountain. The rangers contacted the team and discussed current conditions, which included barely penetrable ice and hard snow, a poorly defined climbing route, clear, but windy and cold weather. The climbers said there were prepared and would descend immediately upon reaching the summit. The climbers also stated that they were the team camped in the tent at Ingraham Flats.   ......During the preparation of a helicopter landing-zone, he observed that no occupants were in or around the tent he noted from the night before. This seemed odd, as the pair of climbers contacted the evening before should have returned to their camp many hours earlier._x000a_....the NPS also tried to determine the location of the Hernstedt party. The contents of the Hernstedt tent revealed overnight and cooking gear but no climbing gear. It appeared the team had not returned. Every tent was checked and all parties were contacted at Camp Muir and Schurman to determine if the Hernstedt party had inadvertently descended another route. Around 2:30 p.m., Wyman and Grubbs were airlifted. All rescue efforts then focused on locating the Hernstedt party._x000a_A search team of NPS Climbing Rangers and RMI guides began an ascent of the Ingraham Direct Glacier route checking all likely fall lines and crevasses. A Bell Jet Ranger and US Army Reserve Chinook actively joined the search around 5:00 p.m., focusing higher up the mountain. Shortly thereafter, the crew of the Jet Ranger spotted what appeared to be two individuals, down, near 12,400 feet on the Ingraham Glacier below an ice-cliff._x000a_The pilot of the Jet Ranger then guided the search team through crevasse and serac fields to the accident site. At the base of a 100-foot ice cliff on the Ingraham Glacier, Kessler’s team found Hernstedt and Dupuis, dead and entangled in rope. Because of their location and daylight constraints, US Army Chinook hoisting operations were ordered to remove the pair. A technical lower of each was required in order to keep the Chinook away from the ice cliff over which the climbers had fallen. After relocating them some 400 feet away, the bodies and equipment were hoisted and flown to Kautz heli-base. Technical search teams were able to descend to Camp Muir before total darkness._x000a_Analysis_x000a_The weather had been poor for numerous days before June 5, preventing many climbers from summiting. When the weather finally cleared on June 5, climbers started going for it. This weather window was enticing but such weather can also be accompanied by very firm snow/icy conditions, which can make for great climbing (i.e. cramponing) but can also be particularly unforgiving in the event of a fall._x000a_When the weather and snow conditions are such, it’s quite possible that being tied into a rope to other climbers poses its own dangers. If thefall of one member might potentially lead to the sweep of an entire rope team, running protection, such as pickets, should be used. Also noteworthy is the fact that more than once on Mount Rainier, the smallest person on a roped team has pulled numerous larger teammates off the mountain._x000a_... More than likely, Dupuis and Hernstedt experienced a similar sliding incident with more serious results. The position of the bodies and the entanglement of rope strongly suggest that the climbers slipped and fell somewhere above the ice cliff. They were dressed for cold weather and were wearing headlamps. Based on their last known location, time, and clothing description, it suggests that they were descending when the accident occurred. (Source: Mike Gauthier, Climbing Ranger)_x000a_(Editor’s Note: See similar incidents—one on Mount Hood in this issue, one in ANAM 1998 in Alaska on Ptarmigan Peak.)"/>
    <n v="6"/>
    <m/>
    <m/>
    <n v="2"/>
    <m/>
    <m/>
    <m/>
    <m/>
    <m/>
    <m/>
    <m/>
    <m/>
    <m/>
    <x v="1"/>
    <m/>
    <m/>
    <x v="1"/>
    <x v="0"/>
    <x v="0"/>
    <x v="1"/>
    <x v="0"/>
    <x v="0"/>
    <m/>
    <m/>
    <x v="0"/>
    <m/>
    <m/>
    <m/>
    <x v="0"/>
    <x v="1"/>
    <m/>
    <m/>
    <m/>
    <x v="0"/>
    <m/>
    <m/>
    <m/>
    <m/>
    <m/>
    <m/>
    <x v="0"/>
    <m/>
    <m/>
    <m/>
    <m/>
    <m/>
    <n v="1"/>
    <m/>
    <m/>
    <m/>
    <m/>
    <m/>
    <m/>
    <x v="0"/>
    <m/>
    <m/>
    <m/>
    <m/>
    <m/>
    <m/>
    <m/>
    <m/>
    <m/>
    <m/>
    <m/>
    <m/>
    <m/>
    <m/>
    <m/>
    <m/>
    <m/>
    <x v="1"/>
    <m/>
    <n v="1"/>
    <m/>
    <m/>
    <m/>
    <m/>
    <m/>
    <m/>
    <m/>
    <m/>
    <m/>
    <n v="1"/>
    <m/>
    <m/>
    <m/>
    <m/>
    <m/>
    <m/>
  </r>
  <r>
    <x v="2532"/>
    <s v="Edited Title: Fall into Crevasse-Inadequate Protection, Weather and Stranded-Weather, Washington, Mount Rainier, Ingraham Glacier"/>
    <x v="13"/>
    <s v="Washington, Mount Rainier, Ingraham Glacier_x000a_On June 6, Mount Rainier Climbing rangers responded to two mountaineering accidents on the Ingraham Direct Glacier Route...._x000a_The next morning, RMI Guides contacted NPS climbing rangers at Camp Muir to report that one of their rope teams had fallen into a crevasse on the Ingraham Glacier. Near 11,800 feet, Melody Wyman, Charles Grubbs and their guide Kurt Wedberg fell after a wind gust knocked Wyman off her feet. When she fell, Grubbs and Wedberg were pulled along for the ride. The trio attempted to self-arrest but slid 100–150 feet on hard icy snow before falling 60 feet into a crevasse. Wyman broke an ankle and Wedberg and Grubbs sustained non-serious head injuries. Wedberg was knocked unconscious for an undetermined but presumably short period of time. Wedberg and Grubbs managed to climb out, while another RMI team assisted with the crevasse rescue of Wyman._x000a_NPS climbing rangers climbed towards the accident site and assisted the guides who were lowering Wyman in a rescue litter to Ingraham Flats. Since it was decided to fly Wyman off the mountain, Ranger Kessler remained at Ingraham Flats to prepare for helicopter operations. _x000a_Analysis_x000a_The weather had been poor for numerous days before June 5, preventing many climbers from summiting. When the weather finally cleared on June 5, climbers started going for it. This weather window was enticing but such weather can also be accompanied by very firm snow/icy conditions, which can make for great climbing (i.e. cramponing) but can also be particularly unforgiving in the event of a fall._x000a_When the weather and snow conditions are such, it’s quite possible that being tied into a rope to other climbers poses its own dangers. If thefall of one member might potentially lead to the sweep of an entire rope team, running protection, such as pickets, should be used. Also noteworthy is the fact that more than once on Mount Rainier, the smallest person on a roped team has pulled numerous larger teammates off the mountain._x000a_Wedberg’s team fortunately came to rest without life-threatening injuries.  (Source: Mike Gauthier, Climbing Ranger)_x000a_(Editor’s Note: See similar incidents—one on Mount Hood in this issue, one in ANAM 1998 in Alaska on Ptarmigan Peak.)"/>
    <n v="9"/>
    <m/>
    <m/>
    <m/>
    <m/>
    <m/>
    <m/>
    <m/>
    <m/>
    <m/>
    <m/>
    <m/>
    <m/>
    <x v="0"/>
    <n v="1"/>
    <n v="1"/>
    <x v="0"/>
    <x v="1"/>
    <x v="0"/>
    <x v="1"/>
    <x v="0"/>
    <x v="0"/>
    <m/>
    <m/>
    <x v="0"/>
    <m/>
    <m/>
    <m/>
    <x v="0"/>
    <x v="1"/>
    <m/>
    <m/>
    <m/>
    <x v="0"/>
    <m/>
    <m/>
    <m/>
    <m/>
    <m/>
    <m/>
    <x v="0"/>
    <n v="1"/>
    <m/>
    <m/>
    <m/>
    <m/>
    <n v="1"/>
    <m/>
    <m/>
    <m/>
    <m/>
    <m/>
    <m/>
    <x v="0"/>
    <m/>
    <m/>
    <m/>
    <m/>
    <m/>
    <m/>
    <m/>
    <m/>
    <m/>
    <m/>
    <m/>
    <m/>
    <m/>
    <m/>
    <m/>
    <m/>
    <m/>
    <x v="0"/>
    <m/>
    <n v="1"/>
    <m/>
    <m/>
    <m/>
    <m/>
    <m/>
    <m/>
    <m/>
    <m/>
    <m/>
    <n v="1"/>
    <m/>
    <m/>
    <m/>
    <m/>
    <m/>
    <m/>
  </r>
  <r>
    <x v="2533"/>
    <s v="Fall on Rock-Handhold Pulled Out, Apparently Failed to Test Hold, Off Route, Inadequate Protection, New Mexico, Sandia Mountain Wilderness, Muralla Grande"/>
    <x v="13"/>
    <s v="New Mexico, Sandia Mountain Wilderness, Muralla Grande_x000a_On May 8, two resident physicians set out to climb Warpy Moople (5.9- .10, III), an eight pitch, 816 foot route on Muralla Grande, one of the major formations in the Sandia Mountain Wilderness outside of Albuquerque. On the first pitch the leader placed a small TCU, and then began a mantle move approximately fifteen feet above the piece. The belayer recalls that the leader was off-route to the left of the climb. The leader was fully committed to the move when the rock he was mantling onto pulled out. He fell for thirty five to forty feet before his belayer caught him._x000a_The leader fell backwards striking the right side of his body, but also hit the left side of his head hard enough to break the strapping system of the Ecrin Roc helmet and knock him unconscious for a moment. He suffered a severe concussion. He recalls, “I only remember eating burritos at the Frontier Restaurant and then waking up in my hospital room...not even the emergency room.”_x000a_His partner attempted to call for a help on his cell phone, but the increasing amount of radio frequency radiation emitted from Sandia Crest renders cell phones and two way radios almost useless, so they were unable to use the phone for several hours. The belayer lowered the leader and was able to help him walk out. He finally reached 911 by cell phone three hours after the incident and local rescue resources were activated but were not needed because the two men were able to hike out without assistance. (Submitted by J. Marc Beverly, PA/Paramedic, Albuquerque Mountain Rescue Council)_x000a_Analysis_x000a_There are some tantalizing details missing here, but there seems to be a basic message: Test your holds. Last year, a disproportionate number of “handhold (or foothold) came loose” incidents were reported. It also seems that more than a small TCU should have been considered to protect the first moves._x000a_A side-bar is the comment relating to the victim’s short term memory: Personally, I hope my last memory is a little more exciting than eating burritos. (Source: Jed Williamson)...,Warpy Moople note about past accidents omitted.&gt;"/>
    <n v="8"/>
    <m/>
    <m/>
    <m/>
    <m/>
    <m/>
    <m/>
    <m/>
    <m/>
    <m/>
    <m/>
    <m/>
    <m/>
    <x v="0"/>
    <n v="1"/>
    <m/>
    <x v="0"/>
    <x v="1"/>
    <x v="0"/>
    <x v="0"/>
    <x v="0"/>
    <x v="0"/>
    <m/>
    <m/>
    <x v="0"/>
    <m/>
    <m/>
    <m/>
    <x v="0"/>
    <x v="0"/>
    <m/>
    <m/>
    <m/>
    <x v="0"/>
    <m/>
    <m/>
    <m/>
    <m/>
    <m/>
    <m/>
    <x v="0"/>
    <m/>
    <m/>
    <m/>
    <m/>
    <m/>
    <m/>
    <m/>
    <m/>
    <n v="1"/>
    <m/>
    <n v="1"/>
    <m/>
    <x v="0"/>
    <m/>
    <m/>
    <m/>
    <m/>
    <m/>
    <m/>
    <m/>
    <m/>
    <m/>
    <m/>
    <m/>
    <n v="1"/>
    <m/>
    <m/>
    <m/>
    <m/>
    <m/>
    <x v="0"/>
    <m/>
    <m/>
    <m/>
    <m/>
    <m/>
    <m/>
    <m/>
    <m/>
    <m/>
    <m/>
    <n v="1"/>
    <m/>
    <m/>
    <m/>
    <m/>
    <m/>
    <m/>
    <m/>
  </r>
  <r>
    <x v="2534"/>
    <s v="Edited Title:  Stranded-Weather, Climbing too Slowly, Washington, Mount Rainier, Liberty Ridge and Kautz Glacier"/>
    <x v="13"/>
    <s v="Washington, Mount Ranier, Liberty Ridge and Kautz Glacier_x000a_On Saturday June 29, the Quillen party of two was rescued from a summit crevasse bivouac, three days overdue from a planned climbing trip of Liberty Ridge. ..._x000a_The Quillen team began their climb on Sunday, June 23, ascending just ahead of the Whitcomb party previously mentioned. The Quillen team had communication with the Whitcomb party before their accident and witnessed the rescue and helicopter activity from Thumb Rock high camp Tuesday, June 25. On the morning of June 26, the Quillen team continued with their ascent of Liberty Ridge, wondering what had become of the Whitcomb party._x000a_Most of the day was spent carefully climbing the route as the team moved cautiously over the exposed icy terrain. At sunset, they finally reached Liberty Cap. Spent, they decided to make camp and enjoyed the lights of Seattle. By 4:00 a.m., the temper of the mountain had changed. The visibility had decreased to whiteout conditions and the wind speed and precipitation increased dramatically. A significant storm had blown in._x000a_They broke camp and attempted to find a route over to the Emmons/ Winthrop Glacier. Quickly, they recognized how futile this was, even remembering the tragic events of previous weeks. Instead, they decided to take cover and bivouac in a crevasse near the Summit Col. During the storm, they found a suitable slot and fixed an anchor with an ice ax. From there, they rappelled 50 feet into a cold dark hole to wait out the weather._x000a_On a “shelf” in the crevasse, the pair huddled, inside sleeping bags and wrapped in the tent. The average temperature was 20–25 degrees F and there was little food other than gorp remaining. They also lacked fuel to run the stove, and were forced to melt water by collecting spindrift in plastic bottles, wrapping those in the sleeping bag. Roughly twice each day, one of them would ascend the fixed rope to the surface and check weather conditions. Once there, they would also reset the emergency signal marker, which was a red piece of fabric attached to a metal tent pole, stuck in the ice on the large summit plateau._x000a_Melting snow, running out of food, and living in a crevasse was quickly accepted as a losing battle, but the team remained calm and stayed together. They considered descending but the storm was too fierce given their deteriorated condition. The Park Service was aware of the overdue party but could do nothing because the weather was too severe for both flying and upper-mountain climbing. Not until Saturday afternoon June 29 did periods of clear skies make flying possible._x000a_...The weather was poor for upper-mountain flying, but reasonable for lower-mountain climbing. The TMR team made good progress as the weather cleared throughout the day. These clearings enabled the US Army Chinook Helicopters to provide aerial support for the Park Service on both rescue missions._x000a_..._x000a_After inserting team one, the Chinook then began aerial search for the Quillen party. They searched Liberty Ridge, its fall lines, the summit plateau, and Liberty Cap. Nearly an hour later and near the end of a fuel load, the helicopter finally noted a small hole in the ice near the Summit Col. Next to it was a tent pole with a red marker. The ship hovered over the hole for some time, but no activity was seen. The ship then returned to Gray Field to refuel._x000a_During this time, Giguere and Hasebe prepared Phan for Jungle Penetrator evacuation. This required leg stabilization and transport to a better landing zone some 300 feet higher. It also meant waiting for the weather to clear, as the clouds were in and out throughout the rescue._x000a_Sunset was approaching when climbing rangers Gottlieb, Shank, and Richards were dropped off on the summit to spend the night and search the “marked” crevasse. After drop off, the Chinook departed to assist Giguere’s team. The weather, however, remained obstinate. At 8:45 p.m., Gottlieb reported finding the Quillen party alive in the crevasse. He immediately called for a pickup, as both were very hypothermic and in need of food, warmth, and better shelter._x000a_The Chinook quickly returned to the summit and picked up the Quillen party and Gottlieb’s team. Then it returned to Giguere’s location, where fortunately, the weather had improved, making it possible to hoist the rescuers and patient before nightfall._x000a_Analysis_x000a_The Quillen party undoubtedly saved themselves in a location and under similar conditions that have killed others. Their survival techniques are commendable but their pace put them in a position to need them. The party admitted that though they were able to climb the route, they had hoped to do so in better style and time._x000a_Every year, teams over-estimate their skill and ability when measuring up to Liberty Ridge. The route is committing, longer, and more strenuous than most perceive. A two- or three-day trip commonly becomes a four- to seven-day trip when the weather kicks up its heels. Add a little altitude sickness and general fatigue and your team suddenly moves at a snail’s pace above 13,000 feet. If you want to climb Liberty Ridge and not spend aweek or ten days doing it, make sure you’re in the best shape possible and are comfortable moving on exposed big mountain terrain with a pack."/>
    <n v="7"/>
    <m/>
    <m/>
    <m/>
    <m/>
    <m/>
    <m/>
    <m/>
    <m/>
    <m/>
    <m/>
    <m/>
    <m/>
    <x v="0"/>
    <m/>
    <n v="1"/>
    <x v="1"/>
    <x v="1"/>
    <x v="0"/>
    <x v="1"/>
    <x v="0"/>
    <x v="0"/>
    <m/>
    <m/>
    <x v="0"/>
    <m/>
    <m/>
    <m/>
    <x v="0"/>
    <x v="1"/>
    <m/>
    <m/>
    <m/>
    <x v="0"/>
    <m/>
    <m/>
    <m/>
    <m/>
    <m/>
    <m/>
    <x v="0"/>
    <m/>
    <m/>
    <n v="1"/>
    <m/>
    <n v="1"/>
    <n v="1"/>
    <m/>
    <m/>
    <m/>
    <m/>
    <m/>
    <m/>
    <x v="0"/>
    <m/>
    <m/>
    <m/>
    <m/>
    <m/>
    <m/>
    <m/>
    <m/>
    <m/>
    <m/>
    <m/>
    <m/>
    <m/>
    <m/>
    <m/>
    <m/>
    <m/>
    <x v="1"/>
    <m/>
    <n v="1"/>
    <m/>
    <m/>
    <m/>
    <m/>
    <m/>
    <m/>
    <m/>
    <m/>
    <m/>
    <n v="1"/>
    <m/>
    <m/>
    <m/>
    <m/>
    <m/>
    <m/>
  </r>
  <r>
    <x v="2535"/>
    <s v="Edited Title: ... and Loss of Control Glissading, Faulty Use of Crampons, Washington, Mount Rainier, Liberty Ridge and Kautz Glacier"/>
    <x v="13"/>
    <s v="Washington, Mount Ranier, Liberty Ridge and Kautz Glacier_x000a_On Saturday June 29,...Also that day, climber Yong Phan was rescued from 8900 feet on the approach to Camp Hazard. Phan had broken his lower right leg/ ankle...._x000a_During this time, another climbing accident had occurred below the high camp on the Kautz Glacier Route. Mr. Phan twisted and broke hislower leg while sliding with crampons. Phan was assisted to a safe location by his teammates, who then hiked out to Paradise to call for help._x000a_Mid morning on the 29th, a ground team from Tacoma Mountain Rescue climbed towards Phan’s location from Paradise. The weather was poor for upper-mountain flying, but reasonable for lower-mountain climbing. The TMR team made good progress as the weather cleared throughout the day. These clearings enabled the US Army Chinook Helicopters to provide aerial support for the Park Service on both rescue missions._x000a_Because of occasional cloud cover, the initial flight inserted ranger Giguere and rescuer Haseby via Jungle Penetrator 600 feet above Phan’s accident site. They down climbed to meet Phan, where they then stabilized and prepared him for air evacuation._x000a_...._x000a_Every year, teams over-estimate their skill and ability when measuring up to Liberty Ridge. The route is committing, longer, and more strenuous than most perceive. A two- or three-day trip commonly becomes a four- to seven-day trip when the weather kicks up its heels. Add a little altitude sickness and general fatigue and your team suddenly moves at a snail’s pace above 13,000 feet. If you want to climb Liberty Ridge and not spend aweek or ten days doing it, make sure you’re in the best shape possible and are comfortable moving on exposed big mountain terrain with a pack._x000a_Glissading seems like an easy way down the mountain, but it’s also dangerous. Many climbers and hikers are injured glissading on Mount Rainier each summer. What seems like an innocuous descent technique has actually resulted in numerous broken ankles, twisted knees, pulled muscles and, at minimum, loss of gear. (Source: Mike Gauthier, Climbing Ranger)_x000a_(Editor’s Note: If snow conditions are such that crampons are needed, then one should not be glissading.)"/>
    <n v="7"/>
    <m/>
    <m/>
    <m/>
    <m/>
    <m/>
    <m/>
    <m/>
    <m/>
    <m/>
    <m/>
    <m/>
    <m/>
    <x v="0"/>
    <n v="1"/>
    <m/>
    <x v="1"/>
    <x v="0"/>
    <x v="1"/>
    <x v="1"/>
    <x v="0"/>
    <x v="0"/>
    <m/>
    <m/>
    <x v="0"/>
    <m/>
    <m/>
    <m/>
    <x v="0"/>
    <x v="1"/>
    <m/>
    <m/>
    <n v="1"/>
    <x v="0"/>
    <n v="1"/>
    <m/>
    <m/>
    <m/>
    <m/>
    <m/>
    <x v="0"/>
    <m/>
    <m/>
    <m/>
    <m/>
    <m/>
    <n v="1"/>
    <m/>
    <m/>
    <m/>
    <m/>
    <m/>
    <m/>
    <x v="0"/>
    <m/>
    <m/>
    <m/>
    <m/>
    <m/>
    <m/>
    <m/>
    <m/>
    <m/>
    <m/>
    <m/>
    <m/>
    <m/>
    <m/>
    <m/>
    <m/>
    <m/>
    <x v="1"/>
    <m/>
    <n v="1"/>
    <m/>
    <m/>
    <m/>
    <m/>
    <m/>
    <m/>
    <m/>
    <m/>
    <m/>
    <n v="1"/>
    <m/>
    <m/>
    <m/>
    <m/>
    <m/>
    <m/>
  </r>
  <r>
    <x v="2536"/>
    <s v="Ankle Injury and ..., Alaska, Mount McKinley, West Buttress"/>
    <x v="14"/>
    <s v="Alaska, Mount McKinley, West Buttress_x000a_This summary is comprised of two separate incidents that ended up as one continuous effort using many shared resources and with multiple overlapping responsibilities._x000a_On May 26 Lee Jung Park (age unknown) of the “Duksung Women’s University Alpine Team Expedition” injured her ankle when her leg “gave out” while descending the West Buttress route on Mt. McKinley around 16,500 feet, just below “Washburn’s Thumb.” Park was lowered by her teammates with assistance from another Korean team that was descending from the 17,200-foot camp at the same time. On May 28, Park was evacuated from 14,200-foot camp to the 7,200-foot base camp by the National Park Service (NPS) contract Lama helicopter._x000a_..._x000a_Analysis_x000a_The “Duksung Women’s University Alpine Team Expedition,” with help from another party, were able to execute a self-rescue and lowering of the patient in an efficient manner to within 100-200 meters of the 14,200-foot camp without the help of NPS personnel. Though the NPS took over care of the patient very close to camp, this self-initiated rescue effort, in poor weather conditions, is the type of behavior that is necessary in this environment to achieve a favorable outcome for the injured party. Had this team waited for the Park Service to respond, it would have taken a much longer time to get resources into place and may have resulted in cold related injuries much worse than those that were sustained during the lowering._x000a_. (Source: Ranger Gordy Kito)"/>
    <n v="3"/>
    <m/>
    <m/>
    <m/>
    <m/>
    <m/>
    <m/>
    <m/>
    <m/>
    <m/>
    <m/>
    <m/>
    <m/>
    <x v="0"/>
    <n v="1"/>
    <m/>
    <x v="1"/>
    <x v="0"/>
    <x v="1"/>
    <x v="1"/>
    <x v="0"/>
    <x v="0"/>
    <m/>
    <m/>
    <x v="0"/>
    <m/>
    <m/>
    <m/>
    <x v="0"/>
    <x v="1"/>
    <m/>
    <m/>
    <m/>
    <x v="0"/>
    <m/>
    <m/>
    <m/>
    <m/>
    <m/>
    <m/>
    <x v="0"/>
    <m/>
    <m/>
    <m/>
    <m/>
    <m/>
    <m/>
    <m/>
    <m/>
    <m/>
    <m/>
    <m/>
    <m/>
    <x v="0"/>
    <m/>
    <m/>
    <m/>
    <m/>
    <m/>
    <m/>
    <m/>
    <m/>
    <m/>
    <m/>
    <m/>
    <m/>
    <m/>
    <m/>
    <m/>
    <m/>
    <m/>
    <x v="1"/>
    <m/>
    <m/>
    <m/>
    <m/>
    <m/>
    <m/>
    <m/>
    <m/>
    <m/>
    <m/>
    <n v="1"/>
    <m/>
    <m/>
    <m/>
    <m/>
    <m/>
    <m/>
    <m/>
  </r>
  <r>
    <x v="2537"/>
    <s v="... HAPE, Alaska, Mount McKinley, West Buttress"/>
    <x v="14"/>
    <s v="Alaska, Mount McKinley, West Buttress..._x000a_On May 27, Todd Passey (age unknown), a guide for Alpine Ascents International, was diagnosed with High Altitude Pulmonary Edema. Passey was put on oxygen, given Nifedpine and remained under observation overnight. On May 28, Passey, (along with Park) was evacuated by the NPS contract Lama helicopter to the 7,200-foot camp where he was transferred to a fixed-wing aircraft and transported to Talkeetna._x000a_Analysis..._x000a_As for the HAPE case, everyone has the potential to be afflicted—even guides. Early recognition and descent are the keys to survival. Oxygen therapy will buy the patient time, but the best and most effective treatment is always to descend to a lower elevation. The patient’s team was initially planning on descending on the morning of the 28th, but with the Lama coming in to evacuate Park, it was determined that fewer people would be put at risk if Passey were evacuated. The decision to evacuate an injured climber via helicopter always requires a thorough risk assessment and is a decision that the Park Service Rangers never take lightly. (Source: Ranger Gordy Kito)"/>
    <n v="3"/>
    <m/>
    <m/>
    <m/>
    <m/>
    <m/>
    <m/>
    <m/>
    <m/>
    <m/>
    <m/>
    <m/>
    <m/>
    <x v="0"/>
    <n v="1"/>
    <m/>
    <x v="1"/>
    <x v="1"/>
    <x v="1"/>
    <x v="1"/>
    <x v="0"/>
    <x v="0"/>
    <m/>
    <m/>
    <x v="0"/>
    <m/>
    <m/>
    <m/>
    <x v="0"/>
    <x v="1"/>
    <m/>
    <n v="1"/>
    <m/>
    <x v="0"/>
    <m/>
    <m/>
    <m/>
    <m/>
    <m/>
    <m/>
    <x v="0"/>
    <m/>
    <m/>
    <m/>
    <m/>
    <m/>
    <m/>
    <m/>
    <m/>
    <m/>
    <m/>
    <m/>
    <m/>
    <x v="0"/>
    <m/>
    <m/>
    <m/>
    <m/>
    <m/>
    <m/>
    <m/>
    <m/>
    <m/>
    <m/>
    <m/>
    <m/>
    <m/>
    <m/>
    <m/>
    <m/>
    <m/>
    <x v="1"/>
    <m/>
    <m/>
    <m/>
    <m/>
    <m/>
    <m/>
    <m/>
    <m/>
    <m/>
    <m/>
    <n v="1"/>
    <m/>
    <m/>
    <m/>
    <m/>
    <m/>
    <m/>
    <m/>
  </r>
  <r>
    <x v="2538"/>
    <s v="Fall on Rock, Weather, Wyoming, Grand Teton National Park, Grand Teton"/>
    <x v="14"/>
    <s v="Wyoming, Grand Teton National Park, Grand Teton_x000a_On August 31 at 1855, Exum Guide Jim Williams called via cell phone from the Lower Saddle stating that he could hear yells for help coming from the area by the “Eye of the Needle.” Williams stated he was willing to hike up to the scene, estimating it would take him approximately 30 minutes to get there. I told Williams I would request a helicopter so that Rangers could be flown up to the Lower Saddle in the event that Williams encountered injured climbers._x000a_At 1925 Williams was able to talk to Beth Hestick (48) while climbing to the scene. She said that her husband Joe Hestick (47) fell 30 to 60 feet just below the “Eye of the Needle,” possibly dislocating his hip. He reportedly was unable to stand and was in significant pain. Williams relayed this information via cell phone and reported he was about 15 minutes from the scene._x000a_By 1932, the helicopter landed at Lupine Meadows and rigged a short-haul with Ranger Scott Guenther as spotter. At 2007 Ranger Vidak was inserted at the scene and began assessing Joe Hestick with help from Williams. At 2019, Ranger Vidak and Joe Hestick were extricated and brought to Lupine Meadows, where Hestick was packaged carefully for ambulance transport to the hospital. (Source: Brandon Torres, Grand Teton National Park)_x000a_Analysis_x000a_On September 2, after flying Beth Hestick, who had frostbite on both feet, from the Lower Saddle to Lupine Meadows, she told me the following about their accident._x000a_They set out to climb the Grand Teton from their campsite on the Lower Saddle at 0515 on August 29. They intended to climb the Upper Exum route. On the climb, they passed through the feature known as the Eye of the Needle. The Hesticks joined the Exum Ridge at Wall Street and continued the climb. There were two other parties climbing near them for part of the day. As the Hesticks reached the Friction Pitch area, they could see the weather starting to build. They continued climbing, and as they reached the V Pitch, they saw the party ahead of them just finishing the pitch. There were no other parties below the Hesticks. Joe led the V Pitch and Beth followed. The weather was worsening significantly now and they made the decision to descend as soon as possible. Beth led the next short pitch and said that she really knew it was snowing when she put her hand in fresh snow as she continued her lead._x000a_The Hesticks understood from their route description that they could bail from their climb after “crossing a knife edge ridge above the V Pitch.” Joe proceeded to lower Beth into various gullies to locate the descent. Each gully seemed to disappear into “oblivion” and Beth would climb back out. The weather had turned extreme by this time with cold temperatures, heavy snow, and clouds. Visibility was very poor and the Hesticks would have had little chance of seeing any landmarks to indicate the descent route._x000a_The Hesticks wisely decided to seek shelter and found a protected cave. They were able to stay dry inside this cave and spent a chilly first night out as the storm continued. They had extra clothes including rain shells, though they did not have rain pants. The storm continued all the next day, and the Hesticks were forced to stay in their cave for a second night. Beth said that this night was much colder. On the morning of their third day, Beth said that the sun came out and they could see where they were. The peak was covered in snow, which was drifted thigh-high in places. The Hesticks decided to climb the final 40 feet to the summit to get their bearings for the descent. They eventually found their way to the double rappel that gets climbing parties down to the Upper Saddle. When they were nearing the end of the technical part of their descent, they could see the Lower Saddle. Joe remarked that he could see their tent and that it was still standing despite the storm. Beth told me that just then she could feel her energy drain away. She knew that they had one short technical section of climbing left to do (the Eye of the Needle) and she kept thinking that accidents happen when you get close to home. Beth found a rappel anchor that would get her past the Eye of the Needle and she decided to rappel. Joe later stated that the only reason he did not do the rappel was because he didn’t want to hike back up to Beth and put on his harness._x000a_Joe climbed through the Eye of the Needle while Beth rappelled. At some point he yelled to Beth to ask if she thought he was going the right way. She indicated yes and continued to pull the rappel rope. Beth then heard what she thought was rockfall, but it was really Joe falling. Beth went to Joe and yelled for help toward the Lower Saddle._x000a_The Hesticks were caught in a very severe storm not typical at that time of year. They were well prepared for their climb and had good route information. When they were trapped by the cold, snowy weather, they remained calm and showed good judgment. Joe fell near the end of a huge ordeal. He slipped and fell in an area that he felt he could down-climb. Though I am sure that Joe was physically and psychologically drained, I cannot find fault in his judgment. (Source: Ranger Scott Guenther)_x000a__x000a_...)"/>
    <n v="7"/>
    <m/>
    <m/>
    <m/>
    <m/>
    <m/>
    <n v="2"/>
    <m/>
    <m/>
    <m/>
    <m/>
    <n v="1"/>
    <m/>
    <x v="0"/>
    <n v="1"/>
    <m/>
    <x v="1"/>
    <x v="0"/>
    <x v="0"/>
    <x v="1"/>
    <x v="0"/>
    <x v="0"/>
    <m/>
    <m/>
    <x v="0"/>
    <m/>
    <m/>
    <m/>
    <x v="0"/>
    <x v="1"/>
    <m/>
    <m/>
    <m/>
    <x v="0"/>
    <m/>
    <m/>
    <m/>
    <m/>
    <m/>
    <m/>
    <x v="0"/>
    <m/>
    <m/>
    <m/>
    <m/>
    <n v="1"/>
    <n v="1"/>
    <m/>
    <m/>
    <m/>
    <m/>
    <m/>
    <m/>
    <x v="0"/>
    <m/>
    <m/>
    <m/>
    <m/>
    <m/>
    <m/>
    <m/>
    <m/>
    <m/>
    <m/>
    <m/>
    <m/>
    <m/>
    <m/>
    <m/>
    <m/>
    <m/>
    <x v="1"/>
    <m/>
    <m/>
    <m/>
    <m/>
    <m/>
    <m/>
    <m/>
    <m/>
    <m/>
    <m/>
    <m/>
    <m/>
    <m/>
    <n v="1"/>
    <m/>
    <m/>
    <m/>
    <m/>
  </r>
  <r>
    <x v="2539"/>
    <s v="Falling Rock—Dislodged, Colorado, McCurdy State Park, Blockbuster"/>
    <x v="14"/>
    <s v="Colorado, McCurdy State Park, Blockbuster_x000a_My partner was injured while climbing a route near “Blockbuster” on September 9. A loose block (about 6x6x4 feet) pulled while he was following. He struck his knee on the way down. Thankfully there was no compound fracture injury nor dire blood loss taking place, although the combination of lacerations, contusions, and weather (40 F) were conspiring to put him in to shock pretty quickly. (Source: Ryan Gamlin, posted on the climbing- boulder.com website, sent forward by Leo Paik)..."/>
    <n v="4"/>
    <m/>
    <m/>
    <m/>
    <m/>
    <m/>
    <m/>
    <m/>
    <m/>
    <m/>
    <m/>
    <m/>
    <m/>
    <x v="0"/>
    <m/>
    <n v="1"/>
    <x v="1"/>
    <x v="1"/>
    <x v="0"/>
    <x v="0"/>
    <x v="0"/>
    <x v="0"/>
    <m/>
    <m/>
    <x v="0"/>
    <m/>
    <m/>
    <m/>
    <x v="0"/>
    <x v="0"/>
    <m/>
    <m/>
    <m/>
    <x v="0"/>
    <m/>
    <m/>
    <m/>
    <m/>
    <m/>
    <m/>
    <x v="0"/>
    <m/>
    <m/>
    <m/>
    <m/>
    <m/>
    <m/>
    <m/>
    <m/>
    <m/>
    <m/>
    <m/>
    <m/>
    <x v="0"/>
    <m/>
    <m/>
    <m/>
    <m/>
    <m/>
    <m/>
    <m/>
    <m/>
    <m/>
    <m/>
    <n v="1"/>
    <m/>
    <m/>
    <m/>
    <m/>
    <m/>
    <m/>
    <x v="1"/>
    <m/>
    <m/>
    <m/>
    <m/>
    <m/>
    <m/>
    <m/>
    <m/>
    <m/>
    <m/>
    <m/>
    <m/>
    <m/>
    <m/>
    <s v="Y"/>
    <m/>
    <m/>
    <m/>
  </r>
  <r>
    <x v="2540"/>
    <s v="Fall on Rock , Inadequate Protection, no helmet, New York, Shawangunks"/>
    <x v="14"/>
    <s v="New York, Shawangunks_x000a_There was one fatality, occurring in March when an experienced 44 year-old climber fell while leading Strictly from Nowhere (5.7). He did not protect the traversing moves out to the end of the overhang. His fall was backwards—about ten or twelve feet—and he struck his head. He was not wearing a helmet.(Sources: Hank Alicandri -Director of Land Stewardship/Head Ranger, and Mike Cimino.)"/>
    <n v="6"/>
    <m/>
    <m/>
    <m/>
    <m/>
    <m/>
    <m/>
    <m/>
    <m/>
    <m/>
    <m/>
    <n v="1"/>
    <m/>
    <x v="1"/>
    <m/>
    <m/>
    <x v="1"/>
    <x v="1"/>
    <x v="0"/>
    <x v="0"/>
    <x v="0"/>
    <x v="0"/>
    <m/>
    <m/>
    <x v="0"/>
    <m/>
    <m/>
    <m/>
    <x v="0"/>
    <x v="0"/>
    <m/>
    <m/>
    <m/>
    <x v="0"/>
    <m/>
    <m/>
    <m/>
    <m/>
    <m/>
    <m/>
    <x v="0"/>
    <m/>
    <m/>
    <m/>
    <m/>
    <m/>
    <m/>
    <m/>
    <m/>
    <m/>
    <m/>
    <m/>
    <m/>
    <x v="0"/>
    <n v="1"/>
    <m/>
    <m/>
    <m/>
    <m/>
    <m/>
    <m/>
    <m/>
    <m/>
    <m/>
    <m/>
    <m/>
    <m/>
    <m/>
    <m/>
    <m/>
    <m/>
    <x v="0"/>
    <m/>
    <m/>
    <m/>
    <m/>
    <m/>
    <m/>
    <m/>
    <m/>
    <n v="1"/>
    <m/>
    <m/>
    <m/>
    <m/>
    <m/>
    <m/>
    <m/>
    <m/>
    <m/>
  </r>
  <r>
    <x v="2541"/>
    <s v="Fall on Rock,  Inadequate Protection, Protection Pulled, New York, Shawangunks"/>
    <x v="14"/>
    <s v="New York, Shawangunks_x000a_One accident involved Mike Cimino (32), a guide, who fell while leading Transcontinental Nailway, a 5.10 route. A piece of protection pulled, so he fell 20 feet to the ground on his back, resulting in “…six fused vertebrae, a couple of broken ribs, and a renewed sense of enthusiasm.” His own analysis, for which we thank him, is as follows:_x000a_“Hubris got me hurt. I’ve climbed the route lord knows how many times… I was working a ‘rope-gun’ day (meaning nothing but single pitch 5.10 and 5.11 lines) with one of my regulars. …I made poor decisions: no helmet (thankfully not a major factor) and I chose a tiny blue alien rather than a larger yellow one with a nut back-up as my first piece. When the unlikely fall happened, my gear was simply inadequate. As a guide, it’s all too easy to slip into thinking of the gear as only being there as directionals for the clients’ protection.”  (Sources: Hank Alicandri -Director of Land Stewardship/Head Ranger, and Mike Cimino.)"/>
    <n v="4"/>
    <m/>
    <m/>
    <m/>
    <m/>
    <n v="1"/>
    <m/>
    <m/>
    <m/>
    <m/>
    <m/>
    <n v="1"/>
    <m/>
    <x v="0"/>
    <m/>
    <m/>
    <x v="1"/>
    <x v="1"/>
    <x v="0"/>
    <x v="0"/>
    <x v="0"/>
    <x v="0"/>
    <m/>
    <m/>
    <x v="0"/>
    <m/>
    <m/>
    <m/>
    <x v="0"/>
    <x v="0"/>
    <m/>
    <m/>
    <m/>
    <x v="0"/>
    <m/>
    <m/>
    <m/>
    <m/>
    <m/>
    <m/>
    <x v="0"/>
    <m/>
    <m/>
    <m/>
    <m/>
    <m/>
    <m/>
    <m/>
    <m/>
    <m/>
    <m/>
    <m/>
    <m/>
    <x v="0"/>
    <m/>
    <m/>
    <m/>
    <m/>
    <m/>
    <m/>
    <m/>
    <m/>
    <m/>
    <m/>
    <m/>
    <m/>
    <m/>
    <m/>
    <m/>
    <m/>
    <m/>
    <x v="0"/>
    <m/>
    <m/>
    <m/>
    <m/>
    <m/>
    <m/>
    <m/>
    <m/>
    <m/>
    <m/>
    <m/>
    <m/>
    <m/>
    <m/>
    <m/>
    <m/>
    <m/>
    <m/>
  </r>
  <r>
    <x v="2542"/>
    <s v="Fall on Rock, Yukon Territory, Kluane National Park Reserve, Mount Logan"/>
    <x v="15"/>
    <s v="Yukon Territory, Kluane National Park Reserve, Mount Logan_x000a_A trio of experienced climbers, Stephen Canning (22), and his two partners (36 and 43) registered to climb Mount Logan’s East Ridge on May 7. They expected to be done their expedition on June 4. When the trio started their attempt at the East Ridge’s summit about noon on May 22, the weather was clear. They crested the East Peak just after midnight. Increasingly stormy weather forced them to camp not far from the summit. At midnight on May 23, they started back down. S.C. was about 15 metres away from one of his partners when he stopped to take a photo—about 0630. His climbing partner looked away briefly, only to look back as the younger man fell off the snowy, rocky face. At the time it was windy and a storm was moving_x000a_in. Nobody witnessed the actual cause of the fall, but they did witness the fall itself. The fall happened at 5,850 metres, just 100 metres shy of the summit. S.C.’s partners climbed down to him and tried to administer first aid, but S.C. had no vital signs. The surviving pair continued their descent and were forced to camp for two days to wait out inclement weather. Once back at basecamp, the survivors called RCMP on the group’s satellite phone, which had been left in camp. Retrieval efforts were unsuccessful, but the two survivors were flown out several days later._x000a_Analysis_x000a_Weather and the effects of high altitude are usually factors in incidents like this one. Perhaps the victim was also distracted by his photography. (Source, An article by Sarah Brown in The Whitehorse Star, and Jeff Hunston)..."/>
    <n v="4"/>
    <m/>
    <m/>
    <n v="1"/>
    <m/>
    <m/>
    <n v="2"/>
    <m/>
    <m/>
    <m/>
    <m/>
    <n v="1"/>
    <m/>
    <x v="0"/>
    <m/>
    <m/>
    <x v="1"/>
    <x v="0"/>
    <x v="1"/>
    <x v="1"/>
    <x v="0"/>
    <x v="0"/>
    <m/>
    <m/>
    <x v="0"/>
    <m/>
    <m/>
    <m/>
    <x v="0"/>
    <x v="1"/>
    <m/>
    <m/>
    <m/>
    <x v="0"/>
    <m/>
    <m/>
    <m/>
    <m/>
    <m/>
    <m/>
    <x v="0"/>
    <m/>
    <m/>
    <m/>
    <m/>
    <m/>
    <m/>
    <m/>
    <m/>
    <m/>
    <m/>
    <m/>
    <m/>
    <x v="0"/>
    <m/>
    <m/>
    <m/>
    <m/>
    <m/>
    <m/>
    <m/>
    <m/>
    <m/>
    <n v="1"/>
    <m/>
    <m/>
    <m/>
    <m/>
    <m/>
    <m/>
    <m/>
    <x v="1"/>
    <m/>
    <m/>
    <m/>
    <m/>
    <m/>
    <m/>
    <m/>
    <m/>
    <m/>
    <m/>
    <n v="1"/>
    <m/>
    <m/>
    <m/>
    <m/>
    <m/>
    <m/>
    <m/>
  </r>
  <r>
    <x v="2543"/>
    <s v="Fall on Rock, Anchor Pulled, Exposure, Yukon Territory, Kluane National Park Reserve, Mount Caubvick"/>
    <x v="15"/>
    <s v="…We have also learned that the bodies of the two missing climbers, Daniel Pauze and Susan Barnes, in the Torngat Mountains in northern Labrador last year have been recovered. From notes in the summit register and photos recovered, it appears that the duo successfully climbed to the summit of Mount Caubvick (D ’Iberville) in a “wicked snowstorm. ” Both had inadequate clothing for the conditions. It appears that D.P.’s rappel anchor pulled out and he fell to the base of the Koroc step with the only rope, sustaining leg injuries. His female partner was unable to descend the same route without a rope. Her body was later found on a ledge feature known as the “football field” about a kilometre away from D.P. Both climbers likely perished from exposure.)"/>
    <n v="7"/>
    <m/>
    <m/>
    <m/>
    <m/>
    <m/>
    <m/>
    <m/>
    <m/>
    <m/>
    <m/>
    <m/>
    <m/>
    <x v="1"/>
    <m/>
    <m/>
    <x v="1"/>
    <x v="0"/>
    <x v="0"/>
    <x v="0"/>
    <x v="0"/>
    <x v="0"/>
    <m/>
    <m/>
    <x v="0"/>
    <m/>
    <m/>
    <m/>
    <x v="0"/>
    <x v="1"/>
    <m/>
    <m/>
    <m/>
    <x v="0"/>
    <m/>
    <m/>
    <m/>
    <m/>
    <m/>
    <m/>
    <x v="0"/>
    <m/>
    <m/>
    <n v="1"/>
    <m/>
    <m/>
    <m/>
    <m/>
    <m/>
    <m/>
    <m/>
    <m/>
    <m/>
    <x v="0"/>
    <m/>
    <m/>
    <m/>
    <m/>
    <m/>
    <m/>
    <m/>
    <m/>
    <m/>
    <m/>
    <m/>
    <m/>
    <m/>
    <m/>
    <m/>
    <m/>
    <m/>
    <x v="1"/>
    <n v="1"/>
    <m/>
    <m/>
    <m/>
    <m/>
    <m/>
    <m/>
    <m/>
    <m/>
    <m/>
    <m/>
    <m/>
    <m/>
    <m/>
    <m/>
    <m/>
    <m/>
    <m/>
  </r>
  <r>
    <x v="2544"/>
    <s v="Fall on Wet Rock, Inadequate Protection, Inadequate Clothing and Equipment, Inexperience, Exposure, No Hard Hat, California, Yosemite Valley, Royal Arches"/>
    <x v="15"/>
    <s v="California, Yosemite Valley, Royal Arches_x000a_On March 7, Greg McFalls (28) and I, Joe Hardy (25), set out to climb Royal Arches (III 5.7). It would be the first traditional route we had attempted on our own._x000a_I had been gym, sport, and traditional climbing pretty intensively for a couple of years and could lead 5.11 sport. However, I had led only one trad pitch so I was eager for more. Greg’s experience and ability were similar to mine, but he had not led any trad and I was a stronger climber at that point, so we planned that I would do all the leading._x000a_Friends had recommended Royal Arches as a great route, well within our abilities, though with 15-16 pitches we would have to move right along. After doing lots of research about the climb, we picked the month of March because there would be no other parties to slow us down. We knew it would be wet in winter but were told that it wouldn’t be a problem. We drove up from the coast early that morning and parked at the Ahwahnee Hotel at 9 a.m. It was still really cold, so we took our time packing and hiked to the climb an hour later._x000a_We had one 60-meter rope, plenty of hardware, lots of food and water, and two FRS (family band) radios for communicating with each other on the pitches. We didn’t want extra gear weighing us down and we planned to be down before dark, so we left lights and overnight clothing behind. We also decided not to bring helmets because we thought, “It’s a 5.7, it’s going to be easy, and there’s no one above to drop rocks on us.”_x000a_The first pitch wasn’t hard, but we got a little behind because we had to haul our pack up the chimney and the holds were wet and slimy. We figured the next 400 feet up the ramps would go fast, but a stream pouring down those pitches forced us to the right onto more difficult terrain. By the time we reached the top of the ramps we’d lost our only copy of the topo. I got off route twice trying to find pitch 5, climbing up and down cracks much harder than they were supposed to be until we finally found the right one. By then it was noon and we’d wasted a lot of time._x000a_We knew it was late and we discussed retreating, but the next several pitches promised to be easy, so we decided to give it a shot. We flew up those pitches, finishing the pendulum on pitch 9 a little after 3 p.m. At that point we had three hours of daylight left for six pitches, 16 single-rope rappels, and some third-class down-climbing, all with no topo. But we were optimistic._x000a_Pitch 10 was a 100-foot traverse. It should have been really easy, but the snow on the rim was melting fast in the sun, forcing us to climb across a 40- foot wide cascade. I had to place pro under water in cracks I couldn’t see, and by the time we finished the pitch, we were soaked. Pitch 11 was a layback up a big comer. It would be moderate climbing in dry conditions, but the rock was slimy. I was ten feet above my last protection—a sling around a one-inch diameter root when I fell. The root broke and I tumbled about 40 feet. I was shaken mentally, and I’m still surprised that I only suffered a few scrapes and bruises, but I was able to finish the pitch. At that point we felt retreat was out of the question because there was no bolt route down from this location, and with only one rope we would have to leave a lot of gear._x000a_Just as I reached the top of the slimy pitch, two climbers caught up to Greg at the belay below me. They were simul-climbing [climbing simultaneously with protection between them but without an anchored belayer] and moving fast. They asked if they could pass and we agreed. They returned our topo, which they had found on pitch 2, but I had no idea where to go next and I asked them for directions. They offered advice; however, the next pitches were out of sight around a corner and difficult to describe, so I brought Greg up quickly and followed them. They directed me once or twice after that, but then I lost sight of them for just a minute. When I saw them again, they had finished traversing to the left across a slab above me._x000a_Greg and I got to the traverse at about 5:30 p.m. Maybe 45 minutes of daylight remained and the sun was very low. The other party was still in sight and they pointed out the rap route to us. It was only 300 feet above us on easy terrain, so we figured we had it in the bag. Then they climbed out of view and we turned our attention to the traverse. It was supposed to be 5.4, but all I could see was a very smooth 30-foot wide slab a lot harder than that, with nothing for our hands and no protection. In retrospect I think we had climbed too high—we were in a hurry and just didn’t explore enough. The simul-climbers had probably assumed we’d have no problem with it, but instead it was the scariest part of the whole climb for me. My shoes were still wet, I was fatigued after so many pitches, and I was facing a long pendulum fall. I made it across after a few tense moments and anchored myself to a tree._x000a_Now it was Greg’s turn. Whether it was his wet shoes or a matter of experience, the moves seemed too hard for him so he looked for alternatives. I was pressuring him: “Come on, Greg, you gotta find a way across because it’s getting dark and I don’t want to be on the cliff tonight.” It was dusk now and I probably suspected that a bivy was unavoidable, but we were rushing nevertheless._x000a_A thin, horizontal crack ten feet above us offered Greg some holds. It disappeared halfway across the slab, leaving at least 15 feet of an even steeper face, but he decided to try it anyway. I moved my anchor another 10-15 feet up the cliff—as far as I could go, but as he left the crack, he was still 15-20 feet to the right and five feet above me. He knew he was risking a pendulum fall and he was looking a little uneasy._x000a_There was no warning like, “Joe, I’m going to fall.” He just suddenly yelled and I saw him tumbling down the slab in a fetal position. As the rope came tight he swung across the face about 20 feet below me, moving fast. There was no protection between us to shorten the swing. He was facing right—away from me—and swinging left, and the back of his head slammed into a granite block._x000a_He went limp immediately I thought he’d died. I sat there screaming at him for 30 seconds. Finally I lowered him a few feet until his body draped over a tree trunk. He was still not responding to my calls, so I tied him off and scrambled down some easy 4th-class to where he lay. Within about three minutes of the fall, he started to regain consciousness. Eventually he could answer simple questions, but he was very confused. He had a bloody laceration on his scalp and I was worried about a broken neck, but he was moving OK, he denied any broken bones, and it didn’t look like he’d bleed to death. With me pulling on the rope he managed to stumble onto a nearby ledge and lie down. He kept repeating the same comments every five minutes: “Where are we? What happened? I’m sorry, man!” His whole nervous system was affected. His eyes looked funny, his balance was off, and he was sick to his stomach._x000a_It was dusk now. We were 1,300 feet up a 1,500-foot climb and I had to think about what to do. I could go for help, but we had no lights and now I had no belayer. I would just find myself stranded somewhere else. Even if I made it, Greg might become delirious and untie himself before help arrived. If I spent the night with him, we both might freeze to death, but I decided to stay. I never tried to yell for help, because the Valley seemed so far away._x000a_It got chilly right away. I had my fleece pullover and Greg put on his sweatshirt. I laid my water bladder under his head, gave him my long-sleeve shirt for a hat, and as it got colder I took off my fleece and laid it over him. It was probably just above freezing, and we were still wet from traversing the cascade. Sitting there in a T-shirt and light pants and with nothing for my head, hands, or feet, I was the coldest I’ve ever been for such a long duration. Greg slept some, but I was awake all night. I alternated between lying half on top of him to keep both of us warmer and sitting up moving my arms and rubbing my legs. The wind was gentle and intermittent but felt really cold when it came._x000a_I was desperate for more heat. The moon finally came up about 2 a.m., giving me enough light to find my knife. I cut my fleece down the side, making a small blanket that covered both our torsos. This helped considerably, and I alternated covering my torso and my head to stay sane. By now I couldn’t feel my calves and feet and my muscles were so sore from shivering that I was worried we wouldn’t be able to function in the morning. Greg occasionally woke up to ask me the same series of confused questions, but I think his head injury helped him sleep. I checked my watch every five minutes._x000a_Dawn came at 6 a.m. At first I couldn’t stand up because my legs and feet didn’t respond, but I was able to exercise enough to warm up. I got Greg up when the sun finally hit us at 9 a.m. He immediately puked and felt much better after that, although he was still dizzy and a little off balance. It was hard for him to concentrate because his head was throbbing and ringing. Nevertheless, it seemed like he might be able to climb, and the sun was warming us up quickly._x000a_The final pitch was easy, but out of concern for Greg I set an anchor every 30 feet. I watched him closely, keeping tension as he came up, then I climbed again. We made slow but secure progress that way and reached the rap station sometime before noon. Greg was still not totally coherent, but he retained a lot more information now. I had the option of leaving him there and rappelling for help, but he said, “We’ve been up here long enough. Let’s get down.” I went over the rigging steps with him several times, “First you get on the rope, then you unclip from the anchor...,”and made him repeat everything back to me. When I was satisfied, we started down. I went first so that if he slipped while rappelling I could pull on the rope to control his descent, and I called up to him with the FRS radio to verify that he was rigging the rappel safely._x000a_Now, of course, we were sweating in the sun and we ran out of water halfway down. We didn’t get lost, but on one rappel we forgot to remove the knot from one end of the rope and it jammed in the anchor 100 feet above. We pulled and pulled. I was about to try climbing a really thin crack up to the anchor when Greg pulled one more time and got it. That was the last problem we encountered. Greg was much better now and rappelled competently. The descent took about three hours. We were down by 2 p.m._x000a_Prior to the climb I had told my dad that I would call when we got down, but of course I hadn’t, so he contacted the park service. A ranger came up to Greg while we were at the hotel parking lot and said, “Are you Joe or Greg, the overdue climbers?” Greg confirmed our identities, but then he mentioned his fall and that he couldn’t remember much of the climb. That raised a red flag in the ranger’s mind, so he suggested Greg go to the Yosemite clinic. Greg was reluctant, but at that moment he got dizzy, sat down, and puked again. That did it. The ranger called the ambulance and Greg was helicoptered to Fresno for a CAT scan and overnight observation. There was some brain swelling but no fractures or intracranial bleeds, and after a few days of feeling a little groggy, he was fine. Today he remembers starting the climb and everything after he woke up on the ledge, but the accident and most of the pitches before it are simply not there._x000a_Analysis_x000a_You may have been chuckling as you read Joe’s account, but did you recognize yourself somewhere along the way? Epics due to inexperience are common on easy and moderate multi-pitch routes—see any issue of ANAM (including Tenaya Peak in this issue). When you recommend routes to your neophyte friends, please consider more than just their climbing skill. And give them this article to study. Most of the lessons are obvious, but here is a summary of the key points._x000a_Climbing, protecting, route finding, retreating, forced bivouacs, and dealing with medical emergencies are related but separate skills. Sport climbing won’t teach you what you need to know. A new leader and a non-leader make a weak team, especially if the leader becomes incapacitated, so gain experience on shorter traditional climbs where problems can be handled more easily._x000a_Look over the route and the descent before you climb and take a topo for each person. Start a long, unfamiliar route early and allow time for route- finding and descending._x000a_Cold bivouacks are serious business. One underdressed climber died of hypothermia in the park several years ago, in a bivy similar to Joe’s and Greg’s. Minimum clothing includes balaclavas, warm gloves, and wind/rain shells, in addition to warm tops and bottoms appropriate to the season. If you don’t want to sit on a ledge all night, take lights with enough range and staying power to assist with climbing and rappelling._x000a_Don’t depend on finding a bolted descent everywhere (or anywhere) on a route. Joe and Greg felt they had passed the point of no retreat at pitch 11, but they could have rappelled from any pitch on the route. Having only one rope, however, would slow them down considerably and force them to leave more gear. On some routes the only anchor options may be a full rope-length apart unless you bring a bolt kit. If you don’t trust your injured partner to rappel independently as Greg did, then rappel together. There are several ways to do this._x000a_Learn to recognize when your mental state and/or a string of seemingly minor events are setting you up for an accident. This is one aspect of Situational Awareness—taught to emergency workers, pilots, the military, etc., and it can be a lifesaver. Haste is a common example: Joe and Greg were rushing at the end, psychologically dependent on the other party, and stressed by the lack of time to find the 5.4 traverse. This biased their decisions. They were also in a new and unexpected situation, so an element of panic entered in._x000a_Pendulum falls are often more risky than vertical falls of the same distance. The energy of the fall is similar but there is a higher chance of injuring head, trunk, or pelvis instead of an ankle. Protection skill, not climbing skill, was more important to Greg’s accident—always protect a traverse for both the leader and the second. Joe was smart to move his anchor higher, but it wasn’t enough. Greg may have been able to set solid pro in that crack partway across the traverse, leave the rope clipped through it until he was safely across, then pull the rope and leave the pro behind. Where possible,_x000a_a less expensive option is to climb down well below Joe and then tension across. There are other simple solutions too numerous to describe here._x000a_Regarding helmets, Joe said, “The thought of falling never entered our heads,” yet both took serious falls on this moderate route. They also assumed that being the only party on the climb avoided the risk of rockfall, but Greg was below another climber (Joe) on every pitch and both were exposed to debris every time they pulled their rappel rope._x000a_Ideally, Greg should have been immobilized right where he landed, in case of spinal injury. However, draped over a tree trunk 14 pitches up the climb with night falling is not an ideal setting. Would you know how to handle this situation? Wilderness First Responder training will help. [See also Bishops Terrace in this issue of ANAM.] Another serious risk from head trauma is intracranial bleeding, which may develop over several hours. The only treatment is fast transport to the neurosurgeon. Even if a rescue in the dark were not possible, and it often is, rescuers could at least have gotten basic medical care to Greg that night. They could have flown him off the route soon after dawn, shaving several hours off his time to the hospital._x000a_But how to get help? Joe didn’t realize his voice would be heard in the Valley, but it probably would have been. Making lots of noise is the best action in a situation like this. Second, he could have tried his FRS radio “in the blind” (to no one in particular). The NPS does not monitor these channels but many private users do. Third, he could have flashed an SOS if he had had a light. Fourth, something that in fact was done, is telling someone where he and Greg were going and when to begin to worry. In fact, the NPS was looking for them. (Source: Joe Hardy, Greg McFalls, John Dill, NPS Ranger, Yosemite National Park, and Jed Williamson.)"/>
    <n v="17"/>
    <m/>
    <m/>
    <n v="1"/>
    <n v="1"/>
    <m/>
    <m/>
    <m/>
    <m/>
    <n v="1"/>
    <m/>
    <m/>
    <m/>
    <x v="0"/>
    <n v="1"/>
    <m/>
    <x v="0"/>
    <x v="1"/>
    <x v="0"/>
    <x v="0"/>
    <x v="0"/>
    <x v="0"/>
    <m/>
    <n v="1"/>
    <x v="0"/>
    <m/>
    <m/>
    <m/>
    <x v="0"/>
    <x v="0"/>
    <m/>
    <m/>
    <m/>
    <x v="0"/>
    <m/>
    <m/>
    <m/>
    <m/>
    <m/>
    <m/>
    <x v="0"/>
    <m/>
    <m/>
    <n v="1"/>
    <m/>
    <n v="1"/>
    <m/>
    <m/>
    <m/>
    <n v="1"/>
    <n v="1"/>
    <m/>
    <m/>
    <x v="0"/>
    <n v="1"/>
    <n v="1"/>
    <m/>
    <m/>
    <m/>
    <m/>
    <n v="1"/>
    <n v="1"/>
    <m/>
    <m/>
    <m/>
    <m/>
    <m/>
    <m/>
    <m/>
    <m/>
    <n v="1"/>
    <x v="0"/>
    <m/>
    <n v="1"/>
    <m/>
    <m/>
    <m/>
    <m/>
    <m/>
    <m/>
    <n v="1"/>
    <m/>
    <m/>
    <m/>
    <m/>
    <m/>
    <m/>
    <m/>
    <m/>
    <m/>
  </r>
  <r>
    <x v="2545"/>
    <s v="Falling Rock, Alaska, Denali National Park, Mount McKinley, West Buttress"/>
    <x v="15"/>
    <s v="Alaska, Denali National Park, Mount McKinley, West Buttress_x000a_The Alaska Mountaineering School (AMS)-8 expedition led by Rob Gowler flew to basecamp on the southeast fork of the Kahiltna Glacier on June 10. The group progressed steadily up the West Buttress route. Even with several long delays due to weather, the entire team reached the summit on June 26. On the 27th they departed high camp planning to descend to basecamp. They spent a six hours at the 14,200-foot camp and continued their descent at 2110 in three roped teams of four with a guide at the rear of each team._x000a_At 2140, as the first roped team was rounding the toe of Windy Corner, they heard a loud crack and an enormous quantity of rocks came cascading down, striking the first three climbers on the first rope team. Guide Steve Grillo was the fourth person on that roped team and felt a strong tug on the rope as he was on the ground in self-arrest position. Once the rocks stopped falling the first three people on the rope, MarkMorford, Gerb Islei, and Clint West were all seriously injured. Gowler witnessed the event and immediately started calling for help on his cell phone. His initial attempts to call the 14,200-foot and 7,200-foot ranger camps were not answered, so he called the basecamp manager who notified ranger John Evans and then called AMS head quarters in Talkeetna to alert people that he had three serious injuries and needed a helicopter as soon as possible._x000a_By 2205, rescue personnel at 14,200-foot camp, at basecamp and in Talkeetna were all mobilized for the rescue effort. Ranger Joe Reichert was incident commander. By 2311 the Park Service contract rescue helicopter (Lama) and a twin engine Navajo piloted by Erik Dinklewater of Talkeetna Aero were both in the air headed toward Windy Corner._x000a_At 2326, a patient update was transmitted from para-rescue man David Shuman to the 14,200-foot camp. One person, Clint West (47) was deceased, Mark Morford (47) had a femur and wrist fracture and Gerd Islei (56) had several broken ribs, a collapsed lung, and a ruptured disc in his lower back._x000a_An air rescue evacuation ensued._x000a_Analysis_x000a_While traveling in mountainous terrain has certain inherent risks, the rockfall danger on the West Buttress route has never been a significant concern. This team was in a position that many are in during the course of the climbing season. They were traveling at night, when cooler temperatures and frozen conditions make it safer to travel. They were very unlucky. No other known fatalities have occurred due to rock-fall on Mount McKinley. We all hope that rock-fall in the Windy Corner area does not become more common. (Source: All Denali accounts are edited from reports written by various Denali National Park South District Rangers)..."/>
    <n v="6"/>
    <m/>
    <m/>
    <m/>
    <m/>
    <m/>
    <n v="2"/>
    <n v="1"/>
    <m/>
    <m/>
    <m/>
    <m/>
    <m/>
    <x v="1"/>
    <n v="1"/>
    <m/>
    <x v="1"/>
    <x v="0"/>
    <x v="0"/>
    <x v="1"/>
    <x v="0"/>
    <x v="0"/>
    <m/>
    <m/>
    <x v="0"/>
    <m/>
    <m/>
    <m/>
    <x v="0"/>
    <x v="1"/>
    <m/>
    <m/>
    <m/>
    <x v="0"/>
    <m/>
    <m/>
    <m/>
    <m/>
    <m/>
    <m/>
    <x v="0"/>
    <m/>
    <m/>
    <m/>
    <m/>
    <m/>
    <m/>
    <m/>
    <n v="1"/>
    <m/>
    <m/>
    <m/>
    <m/>
    <x v="0"/>
    <m/>
    <m/>
    <m/>
    <m/>
    <m/>
    <m/>
    <m/>
    <m/>
    <m/>
    <m/>
    <m/>
    <m/>
    <m/>
    <m/>
    <m/>
    <m/>
    <m/>
    <x v="1"/>
    <m/>
    <m/>
    <m/>
    <m/>
    <m/>
    <m/>
    <m/>
    <m/>
    <m/>
    <m/>
    <m/>
    <n v="1"/>
    <m/>
    <m/>
    <m/>
    <m/>
    <m/>
    <m/>
  </r>
  <r>
    <x v="2546"/>
    <s v="Edited Title: Overdue, Alaska, Denali National Park, Mount McKinley, West Buttress"/>
    <x v="15"/>
    <s v="Alaska, Denali National Park, Mount McKinley..._x000a_On May 4, Jason Harper, c. 28, was dropped off at Windy Ridge for an attempt on Mount Sanford. When the pilot returned to pick him up on May 9, he was nowhere to be found. After 12 days of searching and finding no trace, the presumption is that he perished..."/>
    <n v="3"/>
    <m/>
    <m/>
    <m/>
    <n v="1"/>
    <m/>
    <m/>
    <m/>
    <m/>
    <m/>
    <m/>
    <m/>
    <m/>
    <x v="1"/>
    <m/>
    <m/>
    <x v="1"/>
    <x v="1"/>
    <x v="1"/>
    <x v="1"/>
    <x v="0"/>
    <x v="0"/>
    <m/>
    <m/>
    <x v="0"/>
    <m/>
    <m/>
    <m/>
    <x v="0"/>
    <x v="1"/>
    <m/>
    <m/>
    <m/>
    <x v="0"/>
    <m/>
    <m/>
    <m/>
    <m/>
    <m/>
    <m/>
    <x v="0"/>
    <m/>
    <m/>
    <m/>
    <m/>
    <m/>
    <m/>
    <m/>
    <m/>
    <m/>
    <m/>
    <m/>
    <m/>
    <x v="0"/>
    <m/>
    <m/>
    <m/>
    <m/>
    <m/>
    <m/>
    <m/>
    <m/>
    <m/>
    <m/>
    <m/>
    <m/>
    <m/>
    <m/>
    <m/>
    <m/>
    <m/>
    <x v="1"/>
    <m/>
    <n v="1"/>
    <m/>
    <m/>
    <m/>
    <m/>
    <m/>
    <m/>
    <m/>
    <m/>
    <n v="1"/>
    <m/>
    <m/>
    <m/>
    <m/>
    <m/>
    <m/>
    <m/>
  </r>
  <r>
    <x v="2547"/>
    <s v="Fall on Ice, Inadequate Protection, Oregon, Mount Hood, Sandy Glacier"/>
    <x v="15"/>
    <s v="Oregon, Mount Hood, Sandy Glacier_x000a_On November 4, Kenny Dale Kasselder and Shaun Olcott (both 37) had crossed the Sandy Glacier, roped, and were beginning to ascend the headwall. One of them slipped and pulled the other off, as they had not placed any protection. They fell about 100 feet, landing in a crevasse. Olcott suffered a broken arm while Kasselder had injured his back. He lapsed into unconsciousness and died. Olcott was carrying a cell phone and was able to place a distress call to 911._x000a_Analysis_x000a_They were simply low on the headwall when the accident occurred and had not yet placed any anchors, yet the fall was still sufficient to sustain significant injuries. After the rescue, Olcott reported that his helmet was shattered....(Steve Rollins, Portland Mountain Rescue)..."/>
    <n v="7"/>
    <m/>
    <m/>
    <m/>
    <m/>
    <m/>
    <n v="2"/>
    <m/>
    <m/>
    <m/>
    <m/>
    <m/>
    <m/>
    <x v="1"/>
    <n v="1"/>
    <m/>
    <x v="0"/>
    <x v="1"/>
    <x v="0"/>
    <x v="1"/>
    <x v="0"/>
    <x v="0"/>
    <m/>
    <m/>
    <x v="0"/>
    <m/>
    <m/>
    <m/>
    <x v="0"/>
    <x v="1"/>
    <m/>
    <m/>
    <m/>
    <x v="0"/>
    <m/>
    <m/>
    <m/>
    <m/>
    <m/>
    <m/>
    <x v="0"/>
    <n v="1"/>
    <m/>
    <m/>
    <m/>
    <m/>
    <m/>
    <m/>
    <m/>
    <m/>
    <m/>
    <m/>
    <m/>
    <x v="0"/>
    <m/>
    <m/>
    <m/>
    <m/>
    <m/>
    <m/>
    <m/>
    <m/>
    <m/>
    <m/>
    <m/>
    <m/>
    <m/>
    <m/>
    <m/>
    <m/>
    <m/>
    <x v="0"/>
    <m/>
    <m/>
    <m/>
    <m/>
    <m/>
    <m/>
    <m/>
    <m/>
    <m/>
    <m/>
    <m/>
    <m/>
    <m/>
    <m/>
    <m/>
    <m/>
    <n v="1"/>
    <m/>
  </r>
  <r>
    <x v="2548"/>
    <s v="Edited Title: Heart Attack, Non-climbing death, Oregon, Mount Hood, Sandy Glacier"/>
    <x v="15"/>
    <s v="Oregon, Mount Hood, Sandy Glacier_x000a_..._x000a_(Editor’s Note: On March 13, Beau Clark (30) died from a heart attack while climbing with friends on Broughton's Bluff. He had made it to a ledge. His friends said they heard a weird noise, and when they looked down., he was hanging about 30 feet above the ground. This is not considered to be a climbing accident, but worthy of mention.)"/>
    <n v="3"/>
    <m/>
    <m/>
    <m/>
    <n v="1"/>
    <m/>
    <m/>
    <m/>
    <m/>
    <m/>
    <m/>
    <m/>
    <m/>
    <x v="1"/>
    <m/>
    <m/>
    <x v="1"/>
    <x v="1"/>
    <x v="1"/>
    <x v="1"/>
    <x v="0"/>
    <x v="0"/>
    <m/>
    <m/>
    <x v="0"/>
    <m/>
    <m/>
    <m/>
    <x v="0"/>
    <x v="1"/>
    <m/>
    <m/>
    <m/>
    <x v="0"/>
    <m/>
    <m/>
    <m/>
    <m/>
    <m/>
    <m/>
    <x v="0"/>
    <m/>
    <m/>
    <m/>
    <n v="1"/>
    <m/>
    <m/>
    <m/>
    <m/>
    <m/>
    <m/>
    <m/>
    <m/>
    <x v="0"/>
    <m/>
    <m/>
    <m/>
    <m/>
    <m/>
    <m/>
    <m/>
    <m/>
    <m/>
    <m/>
    <m/>
    <m/>
    <m/>
    <m/>
    <m/>
    <m/>
    <m/>
    <x v="1"/>
    <m/>
    <m/>
    <m/>
    <m/>
    <m/>
    <m/>
    <m/>
    <m/>
    <n v="1"/>
    <m/>
    <m/>
    <m/>
    <m/>
    <m/>
    <m/>
    <m/>
    <m/>
    <m/>
  </r>
  <r>
    <x v="2549"/>
    <s v="Edited Title:  Drowned trying to save climbing shoe in surf, Maine, Camden, The Ramparts"/>
    <x v="15"/>
    <s v="... There was one other climbing-related accident in Maine this year, gleaned from the NPS Morning Report,though not counted in the data. Emil Lin, 21, of Hampden, Maine, drowned while attempting to retrieve a climbing shoe from the ocean below Otter Cliffs, one of the most popular local climbing destinations, which can be extremely treacherous during stormy weather and high tides. Lin had been at the base of the cliff when surf from the high tide washed his gear out into the water. Although the gear was attached to his climbing rope, his shoe came off and started floating away. Lin entered the 49-degree F water to retrieve it, only to be overpowered by both the cold water and high surf. After several attempts to climb back up onto the rocks, Lin went under and did not resurface.)"/>
    <n v="2"/>
    <m/>
    <m/>
    <n v="1"/>
    <m/>
    <m/>
    <m/>
    <m/>
    <m/>
    <m/>
    <m/>
    <m/>
    <m/>
    <x v="1"/>
    <m/>
    <m/>
    <x v="1"/>
    <x v="1"/>
    <x v="1"/>
    <x v="1"/>
    <x v="0"/>
    <x v="0"/>
    <m/>
    <m/>
    <x v="0"/>
    <m/>
    <m/>
    <m/>
    <x v="1"/>
    <x v="0"/>
    <m/>
    <m/>
    <m/>
    <x v="0"/>
    <m/>
    <m/>
    <m/>
    <m/>
    <m/>
    <m/>
    <x v="0"/>
    <m/>
    <m/>
    <m/>
    <m/>
    <m/>
    <m/>
    <m/>
    <m/>
    <m/>
    <m/>
    <m/>
    <m/>
    <x v="0"/>
    <m/>
    <m/>
    <m/>
    <m/>
    <m/>
    <m/>
    <m/>
    <m/>
    <m/>
    <m/>
    <m/>
    <m/>
    <m/>
    <m/>
    <m/>
    <m/>
    <m/>
    <x v="1"/>
    <m/>
    <m/>
    <m/>
    <m/>
    <m/>
    <m/>
    <m/>
    <m/>
    <n v="1"/>
    <m/>
    <m/>
    <m/>
    <m/>
    <m/>
    <m/>
    <m/>
    <m/>
    <m/>
  </r>
  <r>
    <x v="2550"/>
    <s v="Fall on Rock, Climbing Alone and Unroped, Maine, Camden, The Ramparts"/>
    <x v="15"/>
    <s v="Maine, Camden, The Ramparts_x000a_I think of the accident described here as the case of the wet ladder. On March 17, my girlfriend’s dog, Kaya, and I, Ryan J. Howes (22), went on a 1.0 mile hike to a local climbing area called “The Ramparts,” in Camden, Maine. I have soloed here on many occasions. I know the climbs here well and have taught climbing as an Assistant Instructor for a college climbing class. My first climb of the day, called Natural History (5.7), was approximately 70 feet in length and was accomplished without difficulty to the rappel anchors. I rappelled off using a rope that I carried as a butterfly coil on my back while climbing._x000a_The second climb was another story though! The Fireman’s Ladder (5.6) is a corner that was wet in some areas because it had snowed the day before and the snow had melted. The thought did cross my mind that I was over confident, but I climbed anyway. As I approached the top at about 30 feet above the ground, I found myself on wet rock. I realized that I should down-climb and get off the climb. I now feel that continuing the climb would have ultimately kept me from writing this article._x000a_While hanging off a hand jam in a wide crack, I turned 90 degrees away from the rock to wipe off my left foot with my left hand. During the rotation, the hand jam slipped and I continued to rotate free in the air and found myself facing outward while plunging down the vertical climb. After_x000a_falling about ten feet, I saw that I was going to smash into the rock, but kicked myself away from it using my right leg and foot. I hit the ground and landed on both feet, but apparently my left leg and foot absorbed most of the impact of stopping. The fall continued until I was on both knees and then my hands and stomach. At first I was simply shocked from falling that distance, but then pain began to increase, so that within 15 or 20 seconds I knew that I was not walking out of the climbing area. There was approximately one and one-half hours of daylight left._x000a_I took my helmet off and replaced it with a warm hat. The dog, Kaya, knew that I was hurt and she stayed by my side as I crawled the mile back to the trail-head through a talus field and over two streams. The crawl out took an hour, during which I kept calling for help and was in pain. At the Trailhead, next to the road, a number of cars drove past without stopping until I raised my hand for help and the first motorist screeched to a stop, laying down tire rubber in the process. Earlier, in crossing the streams, I stayed relatively dry, but near the Trailhead I had to crawl through standing water, was shivering, and started to go into shock. The motorist called 911 and an ambulance came and took me to Pennobscot Bay Medical Center, where I was treated for soft tissue tears and snapped ligaments in my left ankle and foot. A specialist has indicated that I will completely recover in a surprisingly short eight weeks. If true, this will be a small price to pay for such a mishap._x000a_Analysis_x000a_A friend gave me a number of issues of Accidents in North American Mountaineering containing summaries of accidents in the USA over the last 40 to 50 years. I found that my situation fit many of the leading causes or relationships to accidents, including my age group (21-25), moderate experience level, falling or slipping on rock, and climbing unroped, among others._x000a_I now realized that soloing is very unpredictable, particularly when coupled with poor judgment. I have decided to climb with a partner or use a mechanical soloist device. Maybe my new decision to climb roped up and with a partner will keep me old, but perhaps not as bold...."/>
    <n v="5"/>
    <m/>
    <m/>
    <n v="1"/>
    <m/>
    <m/>
    <m/>
    <m/>
    <m/>
    <n v="1"/>
    <m/>
    <m/>
    <m/>
    <x v="0"/>
    <n v="1"/>
    <m/>
    <x v="1"/>
    <x v="1"/>
    <x v="1"/>
    <x v="1"/>
    <x v="0"/>
    <x v="0"/>
    <m/>
    <m/>
    <x v="1"/>
    <n v="1"/>
    <n v="1"/>
    <m/>
    <x v="0"/>
    <x v="0"/>
    <m/>
    <m/>
    <m/>
    <x v="0"/>
    <m/>
    <m/>
    <m/>
    <m/>
    <m/>
    <m/>
    <x v="0"/>
    <m/>
    <m/>
    <m/>
    <m/>
    <m/>
    <m/>
    <m/>
    <m/>
    <m/>
    <m/>
    <m/>
    <m/>
    <x v="0"/>
    <m/>
    <m/>
    <m/>
    <m/>
    <m/>
    <m/>
    <m/>
    <m/>
    <m/>
    <m/>
    <m/>
    <m/>
    <m/>
    <m/>
    <m/>
    <m/>
    <m/>
    <x v="1"/>
    <m/>
    <m/>
    <m/>
    <m/>
    <m/>
    <m/>
    <m/>
    <m/>
    <n v="1"/>
    <m/>
    <m/>
    <m/>
    <m/>
    <m/>
    <m/>
    <m/>
    <m/>
    <m/>
  </r>
  <r>
    <x v="2551"/>
    <s v="Fall on Rock—Lowering Error, Communication Problem, Utah, Big Cottonwood Canyon"/>
    <x v="15"/>
    <s v="Utah, Big Cottonwood Canyon_x000a_On June 16, Doug Grennan (18) and eight friends were top-roping sport climbs in the upper S-Curves area of Big Cottonwood Canyon. Doug was climbing a 5.10 route on the right side of the buttress, most likely Urban Sprawl (10a). When Doug reached the chains, he clipped in and cleaned the draws, as no one else planned to climb the route. He untied, threaded the rope through the chains, and tied back in. At this point he was still on belay, but with lots of slack in the rope. His plan was to have his belayer lower him. Because of an overhang below him, he and the belayer had a hard time seeing or hearing each other. Doug leaned out for a better look and yelled, “Take.”_x000a_As he did, his feet slipped and he fell 60 feet to the ground, with the rope running through the belay device. He suffered a fractured sacrum, and bruised heels and sternum. Two friends ran to the road to call for a rescue. SAR team members immobilized Doug in a bean-bag vacuum splint and lowered him five pitches down and across scree fields to the trail. Once at the road, he was transported to the hospital by ground ambulance._x000a_Analysis_x000a_Even with lots of slack in the rope, an attentive belayer should be able to catch a top-rope fall without any difficulty. The problem is that in this situation, where the climber re-rigs at the top of the route, the belayer may stop paying close attention, since a fall is not expected._x000a_The belayer was using an ATC, which is a fairly low-friction belay device. Once the rope starts sliding quickly, there is almost no way to stop the moving rope._x000a_Communication problems between climber and belayer produce an accident in our area every few years. Doug could have minimized the need for communication by rappelling down instead of being lowered. This is also a better choice for preserving the chains at the top of the route. (Tom Moyer, Salt Lake County Sheriff’s Search and Rescue)..."/>
    <n v="7"/>
    <m/>
    <n v="1"/>
    <m/>
    <m/>
    <m/>
    <m/>
    <m/>
    <m/>
    <m/>
    <m/>
    <m/>
    <m/>
    <x v="0"/>
    <n v="1"/>
    <m/>
    <x v="1"/>
    <x v="0"/>
    <x v="0"/>
    <x v="1"/>
    <x v="0"/>
    <x v="1"/>
    <m/>
    <m/>
    <x v="0"/>
    <m/>
    <m/>
    <m/>
    <x v="0"/>
    <x v="0"/>
    <m/>
    <m/>
    <m/>
    <x v="0"/>
    <m/>
    <m/>
    <m/>
    <m/>
    <m/>
    <m/>
    <x v="0"/>
    <m/>
    <m/>
    <m/>
    <m/>
    <m/>
    <m/>
    <m/>
    <m/>
    <m/>
    <m/>
    <m/>
    <m/>
    <x v="0"/>
    <m/>
    <m/>
    <m/>
    <m/>
    <m/>
    <m/>
    <m/>
    <m/>
    <m/>
    <m/>
    <m/>
    <m/>
    <m/>
    <n v="1"/>
    <m/>
    <m/>
    <m/>
    <x v="1"/>
    <m/>
    <m/>
    <m/>
    <m/>
    <n v="1"/>
    <n v="1"/>
    <m/>
    <m/>
    <m/>
    <m/>
    <m/>
    <n v="1"/>
    <m/>
    <m/>
    <m/>
    <m/>
    <m/>
    <m/>
  </r>
  <r>
    <x v="2552"/>
    <s v="Fall on Rock, , Utah, "/>
    <x v="15"/>
    <s v="Utah, Various Locations_x000a_On March 2, Robert Moor (35) fell 100 feet to his death when the ice he was attached to broke off. He was climbing with a friend in Sanpete County’s Maple Canyon when the ice broke away from the face. Moore died on impact. It is suspected that weather related freeze/thaw was a contributing factor."/>
    <n v="3"/>
    <m/>
    <m/>
    <m/>
    <m/>
    <n v="1"/>
    <m/>
    <m/>
    <m/>
    <m/>
    <m/>
    <m/>
    <m/>
    <x v="1"/>
    <m/>
    <m/>
    <x v="1"/>
    <x v="1"/>
    <x v="1"/>
    <x v="1"/>
    <x v="0"/>
    <x v="0"/>
    <m/>
    <m/>
    <x v="0"/>
    <m/>
    <m/>
    <m/>
    <x v="0"/>
    <x v="0"/>
    <m/>
    <m/>
    <m/>
    <x v="1"/>
    <m/>
    <m/>
    <m/>
    <m/>
    <m/>
    <m/>
    <x v="0"/>
    <m/>
    <n v="1"/>
    <m/>
    <m/>
    <m/>
    <m/>
    <m/>
    <m/>
    <m/>
    <m/>
    <m/>
    <m/>
    <x v="0"/>
    <m/>
    <m/>
    <m/>
    <m/>
    <m/>
    <m/>
    <m/>
    <m/>
    <m/>
    <m/>
    <m/>
    <m/>
    <m/>
    <m/>
    <m/>
    <m/>
    <m/>
    <x v="1"/>
    <m/>
    <m/>
    <m/>
    <m/>
    <m/>
    <m/>
    <m/>
    <m/>
    <n v="1"/>
    <m/>
    <m/>
    <m/>
    <m/>
    <m/>
    <m/>
    <m/>
    <m/>
    <m/>
  </r>
  <r>
    <x v="2553"/>
    <s v="Fall on Rock, , Utah, "/>
    <x v="15"/>
    <s v="Utah, Various Locations_x000a_At 7:00 p.m. on May 29, a 21-year-old man was free-soloing with some friends at the Moss Ledges picnic area when he apparently slipped on a wet rock and fell backward into the creek. Witnesses said the man fell approximately 15 feet and landed on his head. County search and rescue volunteers and paramedics reached the man quickly and a life-flight helicopter was on hand waiting to transport, but the victim died at the scene."/>
    <n v="3"/>
    <m/>
    <m/>
    <n v="1"/>
    <m/>
    <m/>
    <m/>
    <m/>
    <m/>
    <m/>
    <m/>
    <m/>
    <m/>
    <x v="1"/>
    <m/>
    <m/>
    <x v="1"/>
    <x v="1"/>
    <x v="1"/>
    <x v="1"/>
    <x v="0"/>
    <x v="0"/>
    <m/>
    <m/>
    <x v="1"/>
    <n v="1"/>
    <m/>
    <m/>
    <x v="0"/>
    <x v="0"/>
    <m/>
    <m/>
    <m/>
    <x v="0"/>
    <m/>
    <m/>
    <m/>
    <m/>
    <m/>
    <m/>
    <x v="0"/>
    <m/>
    <m/>
    <m/>
    <m/>
    <m/>
    <m/>
    <m/>
    <m/>
    <m/>
    <m/>
    <m/>
    <m/>
    <x v="0"/>
    <m/>
    <m/>
    <m/>
    <m/>
    <m/>
    <m/>
    <m/>
    <m/>
    <m/>
    <m/>
    <m/>
    <m/>
    <m/>
    <m/>
    <m/>
    <m/>
    <m/>
    <x v="1"/>
    <m/>
    <m/>
    <m/>
    <m/>
    <m/>
    <m/>
    <m/>
    <m/>
    <m/>
    <m/>
    <n v="1"/>
    <m/>
    <m/>
    <m/>
    <m/>
    <m/>
    <m/>
    <m/>
  </r>
  <r>
    <x v="2554"/>
    <s v="Fall on Rock, , Utah, "/>
    <x v="15"/>
    <s v="Utah, Various Locations_x000a_On July 11, Tim Roberts (36) of Salt Lake City, sustained several broken vertebrae when he fell 20 feet after his climbing rope slipped (NB: Assume belay slipped) and his partner was unable to regain control. Dispatchers from the Utah County Sheriff’s office received a call reporting the accident at 9:00 a.m. Lone Peak Fire District Paramedics treated Roberts at the scene. The canyon was closed for several hours in order to bring in a helicopter to airlift him to L.D.S. Hospital in Salt Lake City. Police report that Roberts and his partner were both experienced climbers and were using appropriate equipment."/>
    <n v="3"/>
    <m/>
    <m/>
    <m/>
    <m/>
    <m/>
    <n v="1"/>
    <m/>
    <m/>
    <m/>
    <m/>
    <n v="1"/>
    <m/>
    <x v="0"/>
    <n v="1"/>
    <m/>
    <x v="1"/>
    <x v="1"/>
    <x v="0"/>
    <x v="1"/>
    <x v="0"/>
    <x v="0"/>
    <m/>
    <m/>
    <x v="0"/>
    <m/>
    <m/>
    <m/>
    <x v="0"/>
    <x v="0"/>
    <m/>
    <m/>
    <m/>
    <x v="0"/>
    <m/>
    <m/>
    <m/>
    <m/>
    <m/>
    <m/>
    <x v="0"/>
    <m/>
    <m/>
    <m/>
    <m/>
    <m/>
    <m/>
    <m/>
    <m/>
    <m/>
    <m/>
    <m/>
    <m/>
    <x v="0"/>
    <m/>
    <m/>
    <m/>
    <m/>
    <m/>
    <m/>
    <m/>
    <m/>
    <m/>
    <m/>
    <m/>
    <m/>
    <m/>
    <m/>
    <m/>
    <m/>
    <m/>
    <x v="1"/>
    <m/>
    <m/>
    <m/>
    <m/>
    <m/>
    <m/>
    <m/>
    <m/>
    <m/>
    <m/>
    <m/>
    <m/>
    <n v="1"/>
    <m/>
    <m/>
    <m/>
    <m/>
    <m/>
  </r>
  <r>
    <x v="2555"/>
    <s v="Fall on Rock, , Utah, "/>
    <x v="15"/>
    <s v="Utah, Various Locations_x000a_On July 14, a 2 5 -year-old man was climbing next to a waterfall in Coal Pit Gulch in Little Cottonwood Canyon when one of the rocks he was using as a handhold pulled out. The man was free-soloing and fell into a very steep and treacherous area. He suffered facial lacerations and a possible broken ankle and was unable to move. The man’s friend ran down the trail to get help and encountered a third person with a cell phone who notified rescue personnel. Several hours of highly technical rescue work were required to bring the victim out of the gulch."/>
    <n v="4"/>
    <m/>
    <m/>
    <n v="1"/>
    <m/>
    <m/>
    <m/>
    <m/>
    <m/>
    <m/>
    <m/>
    <m/>
    <m/>
    <x v="0"/>
    <n v="1"/>
    <m/>
    <x v="1"/>
    <x v="1"/>
    <x v="1"/>
    <x v="1"/>
    <x v="0"/>
    <x v="0"/>
    <m/>
    <m/>
    <x v="1"/>
    <n v="1"/>
    <m/>
    <m/>
    <x v="0"/>
    <x v="0"/>
    <m/>
    <m/>
    <m/>
    <x v="0"/>
    <m/>
    <m/>
    <m/>
    <m/>
    <m/>
    <m/>
    <x v="0"/>
    <m/>
    <m/>
    <m/>
    <m/>
    <m/>
    <m/>
    <m/>
    <m/>
    <m/>
    <m/>
    <m/>
    <m/>
    <x v="0"/>
    <m/>
    <m/>
    <m/>
    <m/>
    <m/>
    <m/>
    <m/>
    <m/>
    <m/>
    <m/>
    <m/>
    <n v="1"/>
    <m/>
    <m/>
    <m/>
    <m/>
    <m/>
    <x v="1"/>
    <m/>
    <m/>
    <m/>
    <m/>
    <m/>
    <m/>
    <m/>
    <m/>
    <m/>
    <m/>
    <m/>
    <m/>
    <n v="1"/>
    <m/>
    <m/>
    <m/>
    <m/>
    <m/>
  </r>
  <r>
    <x v="2556"/>
    <s v="Fall on Rock, , Utah, "/>
    <x v="15"/>
    <s v="On July 18, Patrick Desisto (19) was rescued after being stranded on a ledge for 19 hours near Bridal Veil Falls in Provo Canyon. A large boulder had fallen on his hands. Desisto suffered lacerations and broken bones in several fingers."/>
    <n v="3"/>
    <m/>
    <n v="1"/>
    <m/>
    <m/>
    <m/>
    <m/>
    <m/>
    <m/>
    <m/>
    <m/>
    <m/>
    <m/>
    <x v="0"/>
    <n v="1"/>
    <m/>
    <x v="1"/>
    <x v="1"/>
    <x v="1"/>
    <x v="1"/>
    <x v="0"/>
    <x v="0"/>
    <m/>
    <m/>
    <x v="0"/>
    <m/>
    <m/>
    <m/>
    <x v="0"/>
    <x v="0"/>
    <m/>
    <m/>
    <m/>
    <x v="0"/>
    <m/>
    <m/>
    <m/>
    <m/>
    <m/>
    <m/>
    <x v="0"/>
    <m/>
    <m/>
    <m/>
    <m/>
    <m/>
    <m/>
    <m/>
    <n v="1"/>
    <m/>
    <m/>
    <m/>
    <m/>
    <x v="0"/>
    <m/>
    <m/>
    <m/>
    <m/>
    <m/>
    <m/>
    <m/>
    <m/>
    <m/>
    <m/>
    <m/>
    <m/>
    <m/>
    <m/>
    <m/>
    <m/>
    <m/>
    <x v="1"/>
    <m/>
    <n v="1"/>
    <m/>
    <m/>
    <m/>
    <m/>
    <m/>
    <m/>
    <m/>
    <m/>
    <m/>
    <m/>
    <n v="1"/>
    <m/>
    <m/>
    <m/>
    <m/>
    <m/>
  </r>
  <r>
    <x v="2557"/>
    <s v="Fall on Rock, , Utah, "/>
    <x v="15"/>
    <s v="On August 11, a 50-year-old man was rappelling into Pine Creek Canyon from the north rim when he found that his rope did not reach to the canyon floor. When he attempted to stop his downward movement, he turned upside down and rappelled off the end of his rope, falling 15 feet to the canyon floor. EMS personnel and rescuers attended to him and raised him 100 feet to the rim. He sustained fractures to four ribs and his left femur."/>
    <n v="4"/>
    <m/>
    <m/>
    <m/>
    <m/>
    <m/>
    <m/>
    <m/>
    <m/>
    <m/>
    <m/>
    <m/>
    <m/>
    <x v="0"/>
    <n v="1"/>
    <m/>
    <x v="1"/>
    <x v="0"/>
    <x v="0"/>
    <x v="1"/>
    <x v="0"/>
    <x v="0"/>
    <m/>
    <m/>
    <x v="0"/>
    <m/>
    <m/>
    <m/>
    <x v="0"/>
    <x v="0"/>
    <m/>
    <m/>
    <m/>
    <x v="0"/>
    <m/>
    <m/>
    <m/>
    <m/>
    <m/>
    <m/>
    <x v="0"/>
    <m/>
    <m/>
    <m/>
    <m/>
    <m/>
    <m/>
    <m/>
    <m/>
    <m/>
    <m/>
    <m/>
    <m/>
    <x v="0"/>
    <m/>
    <m/>
    <m/>
    <m/>
    <m/>
    <m/>
    <m/>
    <m/>
    <m/>
    <m/>
    <m/>
    <m/>
    <m/>
    <m/>
    <m/>
    <m/>
    <m/>
    <x v="1"/>
    <m/>
    <m/>
    <m/>
    <n v="1"/>
    <m/>
    <m/>
    <m/>
    <m/>
    <m/>
    <m/>
    <m/>
    <m/>
    <m/>
    <n v="1"/>
    <m/>
    <m/>
    <m/>
    <m/>
  </r>
  <r>
    <x v="2558"/>
    <s v="Fall on Rock, , Utah, "/>
    <x v="15"/>
    <s v="On December 17, a highly experienced rock climber was killed after apparently falling 400 feet from a peak in Ogden Canyon. The body of Kenneth Gigi of Syracuse was recovered on the afternoon of the 18th following an extensive search and recovery effort. Gigi went climbing near Malan’s Peak in Ogden on the December 17. He was due back at his home by 5:00 p.m. but never made it. About 9:00 p.m. his family called the Sheriff’s office to report him missing. Search crews found two of Gigi’s friends who were also looking for him, and they pointed searchers to the area Gigi frequented. At 11:00 p.m. a group consisting of Sheriff’s searchers and friends spotted Gigi’s body in a chute below the face of the peak. It appeared that he had slipped while climbing and had fallen or slid approximately 400 feet. Gigi was solo climbing with no gear or helmet, only a backpack. The best theory is that for whatever reason, he began climbing and was soon in a position_x000a_where the safest escape was to try to climb out of the canyon, followed by a slip on ice or snow."/>
    <n v="5"/>
    <m/>
    <m/>
    <m/>
    <m/>
    <m/>
    <m/>
    <m/>
    <m/>
    <m/>
    <m/>
    <n v="1"/>
    <m/>
    <x v="1"/>
    <m/>
    <m/>
    <x v="1"/>
    <x v="1"/>
    <x v="1"/>
    <x v="1"/>
    <x v="0"/>
    <x v="0"/>
    <m/>
    <m/>
    <x v="1"/>
    <n v="1"/>
    <m/>
    <m/>
    <x v="0"/>
    <x v="1"/>
    <m/>
    <m/>
    <m/>
    <x v="0"/>
    <m/>
    <m/>
    <m/>
    <m/>
    <m/>
    <m/>
    <x v="0"/>
    <m/>
    <m/>
    <m/>
    <m/>
    <m/>
    <m/>
    <m/>
    <m/>
    <m/>
    <m/>
    <m/>
    <m/>
    <x v="0"/>
    <m/>
    <m/>
    <m/>
    <m/>
    <m/>
    <m/>
    <m/>
    <m/>
    <m/>
    <m/>
    <m/>
    <m/>
    <m/>
    <m/>
    <m/>
    <m/>
    <m/>
    <x v="1"/>
    <m/>
    <m/>
    <m/>
    <m/>
    <m/>
    <m/>
    <m/>
    <m/>
    <m/>
    <m/>
    <m/>
    <m/>
    <m/>
    <m/>
    <m/>
    <m/>
    <m/>
    <n v="1"/>
  </r>
  <r>
    <x v="2559"/>
    <s v="Edited Title: Falling Rock and Slip on Snow, Wyoming, Grand Teton National Park, Middle Teton and Disappointment Peak"/>
    <x v="15"/>
    <s v="FALLING ROCK_x000a__x000a_Wyoming, Grand Teton National Park, Middle Teton and Disappointment Peak_x000a__x000a_On July 28th, rangers made two rescues of injured parties—one from a point between Middle Teton and South Teton, the other from Disappointment Peak. The first occurred on Wednesday morning. Mysha Miskin (30) of Rexburg, Idaho, had been hit by falling rocks around 5:00 p.m. the previous evening while climbing the Chouinard Ridge on the Middle Teton with her husband, Garon Miskin. Although Mysha was injured by a rock that struck her just below the back of her climbing helmet, she and Garon continued to climb and summit the Middle Teton so that they could safely descend an easier route via the Southwest Couloir on the Middle Teton. By the time the climbers reached a point just below the saddle between Middle Teton and South Teton, Mysha was not able to continue. Garon hiked back up to the saddle and made a 911 call for assistance late Tuesday evening. Two rangers with emergency medical gear began hiking from Lupine Meadows trailhead into the South Fork of Garnet Canyon within an hour of the emergency call and reached Mysha at about 2:45 a.m. on Wednesday morning. Four other rangers packed in extra medical equipment and camping gear to care for the injured Mysha until the park’s contract helicopter could fly with early morning light._x000a__x000a_On Wednesday morning, the rangers carried Mysha by hand-litter to a helicopter landing spot just east of the Middle and South Teton saddle. She was flown out, then taken to St.John’s Medical Center in Jackson for treatment of her injuries. Garon applied emergency first aid to his wife and the two climbers practiced good self rescue procedures until park rangers could reach them. They were well prepared for their climbing excursion and had extra clothing and rain gear with them."/>
    <n v="4"/>
    <m/>
    <m/>
    <m/>
    <n v="1"/>
    <m/>
    <m/>
    <m/>
    <m/>
    <m/>
    <m/>
    <m/>
    <m/>
    <x v="0"/>
    <n v="1"/>
    <m/>
    <x v="1"/>
    <x v="1"/>
    <x v="1"/>
    <x v="1"/>
    <x v="0"/>
    <x v="0"/>
    <m/>
    <m/>
    <x v="0"/>
    <m/>
    <m/>
    <m/>
    <x v="0"/>
    <x v="1"/>
    <m/>
    <m/>
    <m/>
    <x v="0"/>
    <m/>
    <m/>
    <m/>
    <m/>
    <m/>
    <m/>
    <x v="0"/>
    <m/>
    <m/>
    <n v="1"/>
    <m/>
    <m/>
    <m/>
    <m/>
    <n v="1"/>
    <m/>
    <m/>
    <m/>
    <m/>
    <x v="0"/>
    <m/>
    <m/>
    <m/>
    <m/>
    <m/>
    <m/>
    <m/>
    <m/>
    <m/>
    <m/>
    <m/>
    <m/>
    <m/>
    <m/>
    <m/>
    <m/>
    <m/>
    <x v="1"/>
    <m/>
    <m/>
    <m/>
    <m/>
    <m/>
    <m/>
    <m/>
    <m/>
    <m/>
    <m/>
    <m/>
    <m/>
    <n v="1"/>
    <m/>
    <m/>
    <m/>
    <m/>
    <m/>
  </r>
  <r>
    <x v="2560"/>
    <s v="Falling Rock and Slip on Snow—Unable to Self-Arrest Due to Inadequate Clothing and Equipment and Inexperience, Wyoming, Grand Teton National Park, Middle Teton and Disappointment Peak"/>
    <x v="15"/>
    <s v="SLIP ON SNOW-UNABLE TO SELF-ARREST DUE TO INADEQUATE CLOTHING AND EQUIPMENT AND INEXPERIENCE_x000a__x000a_Wyoming, Grand Teton National Park,  Disappointment Peak_x000a__x000a_The second helicopter-assisted rescue and evacuation took place at 4:30 p.m. Elizabeth Messaros (22) dislocated her shoulder while attempting to stop herself from sliding after she slipped on hard-packed snow in the Spoon Couloir on Disappointment Peak. Messaros slid about 150 feet before running into rocks and sustaining additional injuries. Teton Interagency dispatch received a cell phone call from Messaros’ hiking partner Steve about 11:40 a.m. Rangers were just completing the transfer of equipment and rescue personnel from the South Fork of Garnet Canyon after the morning evacuation. The park’s contract helicopter shuttled six rangers to a landing spot on the flanks of Disappointment Peak near the Grand Teton. The rangers then descended the Spoon Couloir, provided emergency medical care to Messaros, and lowered her to the bottom of the couloir after placing her in a climbing harness affixed to ropes. They helped Messaros walk to a spot just above Amphitheater Lake, where the helicopter landed and picked her up for a flight to the Lupine Meadows rescue facility. Messaros was then transferred to a park ambulance and transported to St. John’s Medical Center for treatment of her injuries. Messaros was wearing tennis shoes and using ski poles, rather than an ice ax, at the time of the accident. (Source: From an NPS Morning report submitted by Jackie Skaggs, Public Affairs Specialist)_x000a__x000a_Analysis_x000a__x000a_Two contrasting stories. As for the latter, Ranger Renny Jackson said it above in the March 12 incident: Loss of control in a slide on snow is the most common incident in the park, and usually involves the lack of proper gear. (Source: Jed Williamson)"/>
    <n v="5"/>
    <m/>
    <m/>
    <n v="1"/>
    <m/>
    <m/>
    <m/>
    <m/>
    <m/>
    <n v="1"/>
    <m/>
    <m/>
    <m/>
    <x v="0"/>
    <n v="1"/>
    <m/>
    <x v="1"/>
    <x v="1"/>
    <x v="1"/>
    <x v="1"/>
    <x v="0"/>
    <x v="0"/>
    <m/>
    <m/>
    <x v="1"/>
    <m/>
    <m/>
    <m/>
    <x v="0"/>
    <x v="1"/>
    <m/>
    <m/>
    <m/>
    <x v="0"/>
    <m/>
    <m/>
    <m/>
    <m/>
    <m/>
    <m/>
    <x v="0"/>
    <m/>
    <m/>
    <m/>
    <m/>
    <m/>
    <m/>
    <m/>
    <m/>
    <m/>
    <m/>
    <m/>
    <m/>
    <x v="0"/>
    <m/>
    <m/>
    <m/>
    <m/>
    <m/>
    <m/>
    <m/>
    <m/>
    <m/>
    <m/>
    <m/>
    <m/>
    <m/>
    <m/>
    <m/>
    <m/>
    <n v="1"/>
    <x v="1"/>
    <m/>
    <m/>
    <m/>
    <m/>
    <m/>
    <m/>
    <m/>
    <m/>
    <n v="1"/>
    <m/>
    <m/>
    <m/>
    <m/>
    <m/>
    <m/>
    <m/>
    <m/>
    <m/>
  </r>
  <r>
    <x v="2561"/>
    <s v="Avalance, Weather, Unroped, Yukon, Kluane National Park, Mount Logan, East Ridge"/>
    <x v="16"/>
    <s v="Yukon, Kluane National Park, Mount Logan, East Ridge_x000a_J.A. (22) and her partner C.D. (34) began their expedition on May 27. They were scheduled to return by June 25. J.A. had previously summited the King’s Trench on Mount Logan at age 17, setting a record as the youngest person to scale the peak. She had also done the West Buttress on Denali. On May 31, J.A. was climbing at about 2,865 meters when a small avalanche swept her off her feet and down the East Ridge. The slide started about 20 feet in front of C.D., but missed him and hit J.A. instead. “It wasn’t a big one, but just enough to kick her off her feet,” said Rhonda Markel, Acting Chief Warden. J.A. fell 1,500 feet. The avalanche did not bury her, but it appears she died from head injuries. C.D. avoided the onslaught of snow and ice. He found his partner dead by the time he was able to reach her after descending from the 2,865-meter (9,400-foot) elevation._x000a_The climbing team was not equipped with a satellite telephone. C.D. was unable to reach help for several days. Park officials only learned of the incident after J.A.’s partner waved down a Trans North helicopter._x000a_Analysis_x000a_Markel indicated that it is likely that the rough weather climbers have experienced on the mountain so far this spring played a factor. She said there is an indication there was an abnormal buildup of wet snow on the ridge that came loose. Snow at that elevation would normally just blow off the ridge, but Markel suspects there was a buildup because of its heavy and moist condition. Markel said the thick layer of wet snow left by the storm likely caused or contributed to the avalanche. “I guess it was a pretty technical section. Why weren’t they roped up? People are going to ask that. The reason is because of just what happened. They didn’t want to pull each other off if something happened.” (Source:No source cited)..."/>
    <n v="8"/>
    <m/>
    <m/>
    <n v="1"/>
    <m/>
    <n v="1"/>
    <m/>
    <m/>
    <m/>
    <m/>
    <m/>
    <n v="1"/>
    <m/>
    <x v="1"/>
    <m/>
    <m/>
    <x v="0"/>
    <x v="1"/>
    <x v="1"/>
    <x v="1"/>
    <x v="0"/>
    <x v="0"/>
    <m/>
    <m/>
    <x v="1"/>
    <n v="1"/>
    <m/>
    <m/>
    <x v="0"/>
    <x v="1"/>
    <m/>
    <m/>
    <m/>
    <x v="0"/>
    <m/>
    <m/>
    <m/>
    <m/>
    <n v="1"/>
    <m/>
    <x v="0"/>
    <m/>
    <m/>
    <m/>
    <m/>
    <m/>
    <n v="1"/>
    <m/>
    <m/>
    <m/>
    <m/>
    <m/>
    <m/>
    <x v="0"/>
    <m/>
    <m/>
    <m/>
    <m/>
    <m/>
    <m/>
    <m/>
    <m/>
    <m/>
    <m/>
    <m/>
    <m/>
    <m/>
    <m/>
    <m/>
    <m/>
    <m/>
    <x v="1"/>
    <m/>
    <m/>
    <m/>
    <m/>
    <m/>
    <m/>
    <m/>
    <m/>
    <m/>
    <m/>
    <n v="1"/>
    <m/>
    <m/>
    <m/>
    <m/>
    <m/>
    <m/>
    <m/>
  </r>
  <r>
    <x v="2562"/>
    <s v="Fall on Snow—Loss of Control on Voluntary Glissade, California, Mount Whitney"/>
    <x v="16"/>
    <s v="California, Mount Whitney_x000a_On April 10, Patrick Wang (27) and Martin Kozaczek (27) climbed the Mountaineer’s Route on Mount Whitney. On descent, around 14,000 feet, there is a steep traverse on a snowfield between the summit and the notch. The climbers decided to remove their crampons and attempt to glissade. Kozaczek went first and began to slide too fast. He was able to self-arrest._x000a_Wang began his descent and immediately began to slide too fast. He attempted unsuccessfully to self-arrest. He tumbled out of sight over a rock band. His body was found the next day._x000a_Analysis_x000a_Wang was reported to be an experienced mountaineer. Snow conditions were consolidated, windblown, and icy. The traverse is short in distance, but is the most technical portion of the climb. Due to the short distance, the consequences of a fall are often overlooked._x000a_Many choose to climb/descend un-roped and unprotected here. ...(Source: Gregory Moss, Sequoia District Ranger and Chris Waldschmidt, SAR Coordinator for Sequoia/Kings Canyon National Parks)"/>
    <n v="6"/>
    <m/>
    <m/>
    <m/>
    <n v="1"/>
    <m/>
    <m/>
    <m/>
    <m/>
    <m/>
    <m/>
    <n v="1"/>
    <m/>
    <x v="1"/>
    <m/>
    <m/>
    <x v="1"/>
    <x v="0"/>
    <x v="1"/>
    <x v="1"/>
    <x v="0"/>
    <x v="0"/>
    <m/>
    <m/>
    <x v="1"/>
    <m/>
    <m/>
    <m/>
    <x v="0"/>
    <x v="1"/>
    <m/>
    <m/>
    <m/>
    <x v="0"/>
    <n v="1"/>
    <m/>
    <m/>
    <m/>
    <m/>
    <m/>
    <x v="0"/>
    <m/>
    <m/>
    <m/>
    <m/>
    <m/>
    <m/>
    <m/>
    <m/>
    <m/>
    <m/>
    <m/>
    <m/>
    <x v="0"/>
    <m/>
    <m/>
    <m/>
    <m/>
    <m/>
    <m/>
    <m/>
    <m/>
    <m/>
    <m/>
    <m/>
    <m/>
    <m/>
    <m/>
    <m/>
    <m/>
    <m/>
    <x v="1"/>
    <m/>
    <m/>
    <m/>
    <m/>
    <m/>
    <m/>
    <m/>
    <m/>
    <m/>
    <n v="1"/>
    <m/>
    <m/>
    <m/>
    <m/>
    <m/>
    <m/>
    <m/>
    <m/>
  </r>
  <r>
    <x v="2563"/>
    <s v="Various Falls on Snow, California, Mount Shasta"/>
    <x v="16"/>
    <s v="California, Mount Shasta_x000a_...._x000a_The accident of note last year was June 12, when a man (age unknown) fell over 1,000 feet on the east side. Apparently, he had descended from the summit through a steep section of the Hotlum-Wintun route and was putting on his skis, and standing on a 40-degree slope when he fell. Another climber hiked out and notified Siskiyou County Sheriff Search and Rescue of life-threatening injuries to the fallen climber around 12,000 feet on the Wintun glacier._x000a_We had windy conditions that day, and earlier on the south side of the mountain, a climber had literally been blown over by the wind and fell 1,000 feet—but suffered only minor injuries. Because of the wind, four USFS Climbing Rangers and two SAR volunteers could be flown only to around 8,500 feet. When the rescue party arrived at the scene, the injured climber was conscious and stable. He had injuries to head, shoulder, lower back, hip, and knee._x000a_A lowering system had to be constructed. Fortunately, at last light, winds decreased and he was short hauled by CDF Helicopter 202 to an LZ at 8,500 feet, where he was transferred to a CHP helicopter with a paramedic on board and flown to Mercy Medical Center. He remained in the hospital for several days. He was released with several lacerations on his head, bone chipping on the skull, a broken jaw, dislocated shoulder, large hematoma to the lower back, and torn ligaments in his right knee._x000a_Climbing Mount Shasta in perfect conditions has a certain amount of risk. High winds increase that risk, and in my opinion, this was not a good day to climb. Crawling to the summit in high winds is NOT courageous or noble. Turning around and descending to safer elevations is. (Source: Eric White, Climbing Ranger/Avalanche Specialist, USFS)"/>
    <n v="3"/>
    <m/>
    <m/>
    <m/>
    <m/>
    <m/>
    <m/>
    <m/>
    <m/>
    <m/>
    <m/>
    <m/>
    <m/>
    <x v="0"/>
    <n v="1"/>
    <m/>
    <x v="1"/>
    <x v="0"/>
    <x v="1"/>
    <x v="1"/>
    <x v="0"/>
    <x v="0"/>
    <m/>
    <m/>
    <x v="0"/>
    <m/>
    <m/>
    <m/>
    <x v="0"/>
    <x v="1"/>
    <m/>
    <m/>
    <m/>
    <x v="0"/>
    <m/>
    <m/>
    <m/>
    <m/>
    <m/>
    <m/>
    <x v="0"/>
    <m/>
    <m/>
    <m/>
    <m/>
    <m/>
    <m/>
    <m/>
    <m/>
    <m/>
    <m/>
    <m/>
    <m/>
    <x v="0"/>
    <m/>
    <m/>
    <m/>
    <m/>
    <m/>
    <m/>
    <m/>
    <m/>
    <m/>
    <m/>
    <m/>
    <m/>
    <m/>
    <m/>
    <m/>
    <m/>
    <m/>
    <x v="1"/>
    <m/>
    <m/>
    <m/>
    <m/>
    <m/>
    <m/>
    <m/>
    <m/>
    <m/>
    <m/>
    <m/>
    <n v="1"/>
    <m/>
    <m/>
    <m/>
    <m/>
    <m/>
    <m/>
  </r>
  <r>
    <x v="2564"/>
    <s v="Falling Rock Hits Climber—Despite Doing All the Right Things, Washington, Mount Rainier, Disappointment Cleaver"/>
    <x v="16"/>
    <s v="Washington, Mount Rainier, Disappointment Cleaver_x000a_On July 29, Estee Fernandez (29) was descending the base of the Disappointment Cleaver with her partner when a two-foot diameter rock hit her in the back, knocking her about ten feet down the slope. She and her partner walked to Camp Muir and contacted the guide service who then contacted the Park Service._x000a_As there was a language barrier preventing good initial communication, the mechanism of injury became the deciding factor in evacuating Fernandez by air. A Bell 206 Long Ranger piloted by Doug Uttecht flew Climbing Ranger Andy Anderson to Camp Muir to pick up Fernandez who was loaded on a backboard and the two were flown directly to Harborview Medical Center._x000a_Analysis_x000a_The Disappointment Cleaver is notorious for both natural and human-triggered rockfall. Fernandez and her partner were fairly experienced climbers from Spain. They were fit and knew that they could move fairly quickly on the route. Most parties leave from Camp Muir between midnight and 2 a.m. Often this will create a traffic jam on the route and cause people to stop in zones where rock and icefall are a hazard. Fernandez and Jon knew this and chose to leave later than most people at 2:30 a.m. to avoid the crowds. Fernandez and Jon climbed to the top of the Cleaver without running into any of the other parties. They caught up with and passed all of the other climbers between the top of the Cleaver and the summit. To stay ahead of the crowds, they descended quickly and well ahead of all of the other parties._x000a_This accident illustrates that even when you make good decisions the mountains can be dangerous. Fernandez and her partner knew their fitness and skill levels well enough to determine their own safe time to depart rather than following the decision of the masses and ending up in a traffic jam. They had proper equipment and clothing, including helmets. They were traveling early in the day when natural rock and ice-fall are presumed less common. Fernandez said that they also had not exhausted themselves on the climb because they wanted to be alert and safe on the descent. Short of having lightning reflexes and being able to dodge a rock that is falling toward you from behind, there is not much more that these two could have done. Even after the accident they did the right thing: having determined that she could still move and not wanting to wait for help in an area proven to be a rockfall zone, Fernandez and her partner continued onto a safe place where they could get help._x000a_Mount Rainier is not known for the high quality of its rock, but rather for the fine snow and ice that hold the volcanic rock in place. The common belief that natural rockfall is minimized by climbing early in the day when the snow and ice are holding the rocks together and meltwater is at a minimum appears to have some validity, but there are other factors to consider. One such factor is that water expands upon freezing. Since the coldest time of a 24-hour summer diurnal cycle is generally around 4 or 5:00 a.m., it stands to reason that water droplets behind rocks are as likely or more likely to undergo freezing at this time. The expansion forces of these crystals are known to be huge and doubtless they may pry rock and boulders from their perches. This may at least partially explain the common movement of rocks during the coldest time of day and the countless rockfall accidents that occur even in the wee hours of the morning. (Source: Mike Gauthier, Climbing Ranger)"/>
    <n v="5"/>
    <m/>
    <m/>
    <m/>
    <n v="1"/>
    <m/>
    <m/>
    <m/>
    <m/>
    <m/>
    <m/>
    <n v="1"/>
    <m/>
    <x v="0"/>
    <n v="1"/>
    <m/>
    <x v="1"/>
    <x v="0"/>
    <x v="1"/>
    <x v="1"/>
    <x v="0"/>
    <x v="0"/>
    <m/>
    <m/>
    <x v="0"/>
    <m/>
    <m/>
    <m/>
    <x v="0"/>
    <x v="1"/>
    <m/>
    <m/>
    <m/>
    <x v="0"/>
    <m/>
    <m/>
    <m/>
    <m/>
    <m/>
    <m/>
    <x v="0"/>
    <m/>
    <m/>
    <m/>
    <m/>
    <m/>
    <m/>
    <m/>
    <n v="1"/>
    <m/>
    <m/>
    <m/>
    <m/>
    <x v="0"/>
    <m/>
    <m/>
    <m/>
    <m/>
    <m/>
    <m/>
    <m/>
    <m/>
    <m/>
    <m/>
    <m/>
    <m/>
    <m/>
    <m/>
    <m/>
    <m/>
    <m/>
    <x v="1"/>
    <m/>
    <m/>
    <m/>
    <m/>
    <m/>
    <m/>
    <m/>
    <m/>
    <m/>
    <m/>
    <m/>
    <m/>
    <n v="1"/>
    <m/>
    <m/>
    <m/>
    <m/>
    <m/>
  </r>
  <r>
    <x v="2565"/>
    <s v="Fall Into Crevasse, Washington, Mount Rainier, Ingraham Glacier"/>
    <x v="17"/>
    <s v="Washington, Mount Rainier, Ingraham Glacier_x000a_About 5:00 p.m. on July 7, rangers at Camp Muir were notified by Rainier Mountaineering, Inc., of a climbing team of three at the 13,000-foot level on the Ingraham Glacier in possible need of assistance. One of the team (49) was crossing a snow bridge when he fell ten feet into a crevasse. Though his fall was arrested by his two climbing partners, he injured his shoulder. They were descending slowly to their camp at Ingraham Flats._x000a_Rangers Ken Davies and Lynn Finnel were dispatched from Camp Muir to assess and assist the injured climber. At Ingraham Flats, they found the team and Ken Davies, an EMT, performed an initial medical assessment. He placed a sling and swathe on the injured shoulder. The climber said he could walk, but that he could not tolerate any weight on his shoulder. The rangers assisted him in descending to Camp Muir. The climbers continued on down to the Paradise parking area. Enroute they met two physicians. Their examination indicated that the injury was probably a dislocation. (Source: Bergtrage)_x000a_(Editor’s Note: This was the only report from Mount Rainier for the year. ...)"/>
    <n v="3"/>
    <m/>
    <m/>
    <m/>
    <m/>
    <m/>
    <n v="1"/>
    <m/>
    <m/>
    <m/>
    <m/>
    <m/>
    <m/>
    <x v="0"/>
    <m/>
    <m/>
    <x v="1"/>
    <x v="1"/>
    <x v="1"/>
    <x v="1"/>
    <x v="0"/>
    <x v="0"/>
    <m/>
    <m/>
    <x v="0"/>
    <m/>
    <m/>
    <m/>
    <x v="0"/>
    <x v="1"/>
    <m/>
    <m/>
    <m/>
    <x v="0"/>
    <m/>
    <m/>
    <m/>
    <m/>
    <m/>
    <n v="1"/>
    <x v="0"/>
    <n v="1"/>
    <m/>
    <m/>
    <m/>
    <m/>
    <m/>
    <m/>
    <m/>
    <m/>
    <m/>
    <m/>
    <m/>
    <x v="0"/>
    <m/>
    <m/>
    <m/>
    <m/>
    <m/>
    <m/>
    <m/>
    <m/>
    <m/>
    <m/>
    <m/>
    <m/>
    <m/>
    <m/>
    <m/>
    <m/>
    <m/>
    <x v="1"/>
    <m/>
    <m/>
    <m/>
    <m/>
    <m/>
    <m/>
    <m/>
    <m/>
    <m/>
    <m/>
    <m/>
    <m/>
    <n v="1"/>
    <m/>
    <m/>
    <m/>
    <m/>
    <m/>
  </r>
  <r>
    <x v="2566"/>
    <s v="Falls on Rock, etc., Wisconsin, Devil's Lake State Park"/>
    <x v="1"/>
    <s v="Wisconsin, Devil’s Lake State Park... One fatality occurred when a 62 year old college professor fell about 38 meters as a result of a large piece of the rock on which he was climbing breaking free.... (Source: Devil’s Lake State Park—Visitor Accident Reports)"/>
    <n v="2"/>
    <m/>
    <m/>
    <m/>
    <m/>
    <m/>
    <m/>
    <n v="1"/>
    <m/>
    <m/>
    <m/>
    <m/>
    <m/>
    <x v="1"/>
    <m/>
    <m/>
    <x v="1"/>
    <x v="1"/>
    <x v="1"/>
    <x v="1"/>
    <x v="0"/>
    <x v="0"/>
    <m/>
    <m/>
    <x v="0"/>
    <m/>
    <m/>
    <m/>
    <x v="0"/>
    <x v="0"/>
    <m/>
    <m/>
    <m/>
    <x v="0"/>
    <m/>
    <m/>
    <m/>
    <m/>
    <m/>
    <m/>
    <x v="0"/>
    <m/>
    <m/>
    <m/>
    <m/>
    <m/>
    <m/>
    <m/>
    <m/>
    <m/>
    <m/>
    <m/>
    <m/>
    <x v="0"/>
    <m/>
    <m/>
    <m/>
    <m/>
    <m/>
    <m/>
    <m/>
    <m/>
    <m/>
    <m/>
    <m/>
    <n v="1"/>
    <m/>
    <m/>
    <m/>
    <m/>
    <m/>
    <x v="1"/>
    <m/>
    <m/>
    <m/>
    <m/>
    <m/>
    <m/>
    <m/>
    <m/>
    <m/>
    <m/>
    <m/>
    <m/>
    <m/>
    <m/>
    <m/>
    <m/>
    <m/>
    <m/>
  </r>
  <r>
    <x v="2567"/>
    <s v="Fall on Rock, No Hard Hat, New Hampshire, Cathedral Ledge, Turner's Flake"/>
    <x v="17"/>
    <s v="New Hampshire, Cathedral Ledge, Turner's Flake_x000a_This afternoon (August 6) while I was belaying my girlfriend on the first pitch of Thin Air, I witnessed Doug M. (50+) take a leader fall on Turners Flake. It is estimated he fell 30–40 feet. He immediately stated he had broken his wrist (later confirmed it was broken in three places) and was lowered to the ground by his belayer. A friend of mine took over the belay of my girlfriend while a nearby climber and I headed down to offer assistance. Doug M. was completely alert, but had some bruising and blood on his head (no helmet). Because of this, I offered to call for an ambulance, which he accepted. His belayer slung his arm and we walked him out to the road. After meeting the ambulance, I headed back up to retrieve his gear. His last piece was a small cam placed in a pocket to the right of the flake. This piece failed and hit him in the forehead causing it to bleed. (No stitches were needed.) The next piece, about ten feet down, was a #3 Camalot, placed before the flake widens and becomes a little run out. His was climbing on double 8.6-mm Beal ropes that had been used for two ice seasons and two rock seasons and had not taken any leader falls. The belayer was anchored and stated he was lifted off the ground and had loaded the anchor._x000a_Analysis_x000a_Of note is an accident that occurred last year under almost the exact same circumstances on this route, on which it is difficult to reduce rope drag with or without using doubles. The victim last year was on doubles, fighting with drag. He fell, flipped upside down, and suffered injuries to his head and face. He was not wearing a helmet. I assume that the additional stretch of skinnier ropes in this situation (especially if they were twins used improperly) may have led to a longer fall. It appeared that as the fall was being arrested, Doug hit a small ledge/flake about 30 feet up the climb, one of the only protrusions it is possible to hit._x000a_It is hard to understand why people would climb this route without a helmet, as falling upside down is a very real possibility. Ironically, while hiking back up to retrieve the gear, a party on Standard Route dislodged significant rock-fall that impacted the descent trails from Turners Flake. (Source: Dave Lottmann, EMS Climbing Guide)"/>
    <n v="5"/>
    <m/>
    <m/>
    <m/>
    <m/>
    <m/>
    <m/>
    <n v="1"/>
    <m/>
    <m/>
    <m/>
    <m/>
    <m/>
    <x v="0"/>
    <n v="1"/>
    <m/>
    <x v="0"/>
    <x v="1"/>
    <x v="0"/>
    <x v="0"/>
    <x v="0"/>
    <x v="0"/>
    <m/>
    <m/>
    <x v="0"/>
    <m/>
    <m/>
    <m/>
    <x v="0"/>
    <x v="0"/>
    <m/>
    <m/>
    <m/>
    <x v="0"/>
    <m/>
    <m/>
    <m/>
    <m/>
    <m/>
    <m/>
    <x v="0"/>
    <m/>
    <m/>
    <m/>
    <m/>
    <m/>
    <m/>
    <m/>
    <m/>
    <m/>
    <m/>
    <m/>
    <m/>
    <x v="0"/>
    <n v="1"/>
    <m/>
    <m/>
    <m/>
    <m/>
    <m/>
    <m/>
    <m/>
    <m/>
    <m/>
    <m/>
    <m/>
    <m/>
    <m/>
    <m/>
    <m/>
    <m/>
    <x v="1"/>
    <m/>
    <m/>
    <m/>
    <m/>
    <m/>
    <m/>
    <m/>
    <m/>
    <m/>
    <m/>
    <m/>
    <m/>
    <m/>
    <n v="1"/>
    <m/>
    <m/>
    <m/>
    <m/>
  </r>
  <r>
    <x v="2568"/>
    <s v="Fall on Rock—Dislocated Knee, Fall on Snow—Unable to Self-Arrest, Exceeding Abilities, Inability to Continue Due to Injuries, Trying to Please Others, Inadequate Communication, Washington, North Cascades, Mt. Baker, Spider/Formidable Couloir"/>
    <x v="17"/>
    <s v="Washington, North Cascades, Mt. Baker, Spider/Formidable Couloir_x000a_Marty, Dave, Doug and I (Mike) all met as volunteers on a local mountain rescue team. Among the four of us we had varying degrees of rescue, mountaineering and rock climbing experience. Additionally, Dave and Doug are members of a popular mountaineering club. Doug is also a certified EMT._x000a_On August 25th, we entered the North Cascades National Park to begin our journey along the popular Ptarmigan Traverse, a 25 mile, more or less, alpine traverse along the boundary of Skagit and Chelan Counties. The route spans from Cascade Pass southerly to Downey Creek. I’d completed this same traverse years ago with another friend from our rescue team._x000a_On the morning of August 26th, we packed up camp, shouldered our 5 5-pound packs, left Kool-Aid Lake, and headed towards the Red Ledge, a narrow ledge cutting across the face of a reddish cliff band. Unfortunately, due to the late season snow conditions, the lower portion had to be gained by a short 4th-class climb. Doug brought up some concerns about climbing with his pack up this rock and suggested that we could do a pack haul, but a decision was made not to because we thought it would be fairly easy to carry them. (Doug later recalled that he’d felt like no one really seemed to listen to his suggestion, so he went with the flow.) Marty climbed first followed by Dave then Doug. I waited down below on the snow while Doug began to ascend a steep dirt bank to the base of the rock. I noticed he was having difficulty getting a good stance when he suddenly yelled and dropped to the ground. I quickly ascended and asked Marty and Dave to wait for a minute. When I got to Doug, he explained that he had weighted his foot at an odd angle causing his knee to dislocate. We pulled his pack off and talked about the situation. I told him we had three choices: rescue, hike out, or hike on. Doug thought that if we wrapped his knee, he could continue without incident. We taped him up with some athletic tape and hung there for a few minutes to see how it felt. Marty volunteered to descend and grab Doug’s pack so Doug could climb without that extra weight. Doug climbed on without issue._x000a_Later that day, from the top of the Middle Cascade Glacier we had to descend the Spider/Formidable Col. Again, due to the late season conditions, it was melted out about a third of the way down. After a short discussion with Doug, we decided that he would descend without his pack. I rigged a belay for Marty to descend with two packs. Dave started the descent first, followed by Doug, then Marty. After Marty got down to the top of the snow, he called, “Off belay,” and I began my descent. Doug decided he could descend the snow with his pack, so he followed Dave while Marty waited for me. Once I made it down to the top of the snow with Marty, I started coiling the rope. That’s when we heard Doug yell, “Falling!” Doug had fallen and self-arrested on the snow. I finished stowing the rope and Marty and I started to descend when we saw Doug fall again, but this time he didn’t self-arrest. He remained on his butt and tried to control his slide. He couldn’t control it and went feet first into a band of exposed rock separating the chute from the snowfield below. He flipped forward, skipping_x000a_his helmet off the rocks and tumbled over until he hit the snow field and slid to a stop. Marty and I quickly descended. When we got down to Doug and Dave, Doug looked up and said, “I’m done.” He had a laceration on the same knee he had dislocated earlier. This time there was deeper soft tissue damage and he couldn’t bend his knee without a great deal of pain. He had some bumps and bruises and a good ding on his helmet that most likely would have resulted in a concussion had he not been wearing it._x000a_I rigged a couple pickets and belayed Doug down the snow field with Marty and Dave assisting him to the boulders below. We found a large semi-flat rock and made it as comfortable as possible for Doug. We quickly resolved that two of us would head back to the Cascade Pass Trail head and initiate a rescue at first light while one stayed with Doug. I prepared dinner, Marty prepped the bivy site, and Dave climbed to the South Ridge of Formidable to see if he could get a signal on his cellular phone. Dave didn’t make it back until after dark, but he had gotten out. The sheriff told him to expect to see a helicopter by 7:00 a.m. and to call him back if we hadn’t seen it by 8:00 a.m. We spent that evening loading up Doug’s pack with all of our nonessentials and extra food rations._x000a_The next morning we placed a large red tarp on the snow field behind us, located a primary and secondary landing zone, had some breakfast, and waited for the helicopter._x000a_An honorable mention should go out to Jake, a lone hiker who wandered the North Cascades taking pictures. He wandered into our bivy site to say hello and ask some route questions. We filled him in on our situation and he decided to hang around for some possible photo ops and offer his help if he could. (Thanks Jake!)_x000a_By about 7:50 a.m., we hadn’t seen our helicopter yet, so Dave volunteered to once again climb the South Ridge of Formidable to contact the Sheriff. This was a commendable effort. Shortly after Dave’s return to tell us they were enroute, we heard the buzzing of a helicopter from the south. We saw it fly in over Le Conte Mountain. They must have seen the couple camped down at Ying Yang lakes to our south because they decided to land there. It turned out to be the Chelan County Sheriffs Office. They took off again and made another attempt to locate us. We quickly grabbed our compasses and started flashing them with mirrors. It worked! They flew up to us and we quickly pointed out the two landing zones and after a few passes, they left. About 1:00 p.m., a second helicopter flew in from the north. They landed on our primary LZ without hesitation. After some assessment they maneuvered the bird to the secondary LZ, smaller and dangerously close to the snow slope behind us. Once they loaded Doug into the helicopter and took off, we shouldered our packs and headed back towards Cascade Pass._x000a_Analysis_x000a_Though Marty, David, and I were comfortable climbing the 4th class rock up to the Red Ledge and descending the Spider/Formidable Couloir, Doug was not. His experience on rock was limited. There was a failure on our part for not communicating with Doug enough to recognize his level of comfort on that terrain. We failed to see the urgency when he suggested a pack-haul on the Red Ledge. This level of climbing continued intermittently and led Doug into having a raised level of anxiety throughout the day There was a failure on Doug’s part for not relaying his true level of discomfort to us adequately. It was a subtle communication breakdown which proved to be very dangerous in the end. It can be difficult to stay within your comfort zone in a changing environment. But it is extremely important to communicate effectively with your climbing partners to maintain safe climbing practices and stay within your comfort zone as an individual and as a team. Better communication on all of our part would have probably resulted in hauling our packs up the 4th class climb to gain the Red Ledge, changing route choices to better accommodate the team and rigging a belay down the Spider/Formidable Couloir. (Source: Edited slightly from a report submitted by Michael Nichols)_x000a_(Editor’s Note: This was recorded in Table III as two incidents. ...)"/>
    <n v="6"/>
    <m/>
    <m/>
    <m/>
    <m/>
    <m/>
    <m/>
    <m/>
    <m/>
    <n v="1"/>
    <m/>
    <m/>
    <m/>
    <x v="0"/>
    <n v="1"/>
    <m/>
    <x v="1"/>
    <x v="1"/>
    <x v="1"/>
    <x v="1"/>
    <x v="0"/>
    <x v="0"/>
    <m/>
    <m/>
    <x v="1"/>
    <m/>
    <m/>
    <m/>
    <x v="0"/>
    <x v="1"/>
    <m/>
    <m/>
    <m/>
    <x v="0"/>
    <m/>
    <m/>
    <m/>
    <n v="1"/>
    <m/>
    <m/>
    <x v="0"/>
    <m/>
    <m/>
    <m/>
    <m/>
    <m/>
    <m/>
    <m/>
    <m/>
    <m/>
    <m/>
    <m/>
    <m/>
    <x v="0"/>
    <m/>
    <m/>
    <m/>
    <m/>
    <m/>
    <m/>
    <m/>
    <m/>
    <m/>
    <m/>
    <m/>
    <m/>
    <m/>
    <m/>
    <m/>
    <m/>
    <m/>
    <x v="1"/>
    <m/>
    <m/>
    <m/>
    <m/>
    <m/>
    <n v="1"/>
    <m/>
    <m/>
    <m/>
    <m/>
    <m/>
    <m/>
    <m/>
    <n v="1"/>
    <m/>
    <m/>
    <m/>
    <m/>
  </r>
  <r>
    <x v="2569"/>
    <s v="Falling Rock—Foothold Came Off, New Hampshire, Cannon Cliff, Moby Grape"/>
    <x v="17"/>
    <s v="New Hampshire, Cannon Cliff, Moby Grape_x000a_On September 2, my climbing partner Jon Sykes and I had gotten an alpine start to climb on Cannon Cliff hoping to beat the weather coming in with hurricane Ernesto. I was aid-climbing up the first pitch of One Drop of Water and was only 15 feet from the ledge I hoped to use as a belay when I heard that sound every Cannon climber fears: rockfall. I immediately looked to my right and saw a large pile of rock dislodge from low on the cliff and a climber’s rope come tight. Jon and I started yelling to see if they were OK and got the reply we expected, “Help!!” I abandoned my climb and got down as quickly as possible, but setting a good anchor and rappelling seems to take a very long time when there is an emergency. I finally reached the ground and joined Jon and the other climbers._x000a_Mike had been leading the original first pitch of Moby Grape. He had climbed up about 30 feet and got his first piece of gear, a large cam, in a good crack. He then climbed another 15 feet and was standing on a large piece of rock when it gave way under his weight. The largest chunk was under him, but there were other smaller rocks bouncing around. His gear held him as he fell onto it, but it seems one of the fragments of rock hit his leg, leaving a large gash close to the bone on his lower left leg. The largest piece, surfboard shaped, about the size of a sofa and one-and-a-half-feet thick, came straight down and lodged itself between two boulders. The rest of the fragments showered off to the left avoiding the direct path to the belayer._x000a_The rescue that followed is the reason I write this story. I was impressed at how quickly and how well all the climbers on the cliff that day came together and evacuated one of our own. In addition to Jon and me, Mike’s partners (his brothers Chris and Mark), Art, a local guide with two clients, and six others were present. The litter was promptly retrieved from its cache at the base of Whitney Gilman. Mike was already bandaged up and lifted himself into the litter. He seemed in good spirits despite his situation and was very alert and oriented. We carried him along the base of the cliff to the top of the climber’s trail. The rest of the way down was over the talus slope, a large maze of boulders with very dangerous footing and many unstable rocks. We chose not to walk through this but to pass the litter along hand over hand. This means when you hand off the head you need to get to the feet as soon as possible. With only 13 people, this was difficult. By the time two Fish and Game Officers and three Pemi Valley Rescuers arrived on scene, we were in the wooded section below the talus slope and had completed more than three- quarters of the carry out. With their help, we reached the Fish and Game vehicle on the bike path and loaded Mike into the back._x000a_The total time from the accident until we reached the bike path was less than two hours. We made very good time considering the terrain. This was in part to several factors. First, Mike and his partners were incredibly lucky that there were not more injuries. Second, there is a litter available at the base of the Whitney Gilman ridge. And finally, there were enough competent and willing people on the cliff that day._x000a_Although one would hope that every one would volunteer to help a fellow climber, the presence of people with rescue experience was important. My final note is that local rescue teams are a great asset and a very important part of search and rescue but nothing beats a self-evacuation with on-scene resources._x000a_Analysis_x000a_I want to make it known that Mike is a very good climber and experienced on Cannon. This is an accident that could happen to anyone, regardless of experience._x000a_Cannon is a very serious place and not a cliff to be under estimated. Mike and his partners were very lucky that much worse did not happen. Rock-fall is very common and a human presence makes it even more likely. When climbing on existing routes, variations or new routes, it is important to be aware of the rock. Always tap blocks to see if they move or sound hollow and avoid ones that do. Be wary of detached flakes and rubble piles._x000a_I know this sounds obvious, but I feel many climbers come from Conway’s solid rock and are not as used to this terrain. Don’t think because Whitney/Gilman or Moby Grape are popular that they don’t have loose rock. Both have signs of recent rock-fall. Everyone knows the Old Man came down recently and Whaleback Crack not too much earlier. It is only a matter of time before the Sickle and the Fickle Finger go too. The talus slope is also active and not a place to be wearing sandals, as one rescuer was. (We did request he not carry and gave him other tasks to perform.) So please, one climber to another, respect [this] cliff and climb safely. (Source: Peet Danen)_x000a_..."/>
    <n v="5"/>
    <m/>
    <m/>
    <m/>
    <m/>
    <m/>
    <m/>
    <m/>
    <m/>
    <m/>
    <m/>
    <n v="1"/>
    <m/>
    <x v="0"/>
    <n v="1"/>
    <m/>
    <x v="1"/>
    <x v="1"/>
    <x v="0"/>
    <x v="0"/>
    <x v="0"/>
    <x v="0"/>
    <m/>
    <m/>
    <x v="0"/>
    <m/>
    <m/>
    <m/>
    <x v="0"/>
    <x v="0"/>
    <m/>
    <m/>
    <m/>
    <x v="0"/>
    <m/>
    <m/>
    <m/>
    <m/>
    <m/>
    <m/>
    <x v="0"/>
    <m/>
    <m/>
    <m/>
    <m/>
    <m/>
    <m/>
    <m/>
    <m/>
    <m/>
    <m/>
    <m/>
    <m/>
    <x v="0"/>
    <m/>
    <m/>
    <m/>
    <m/>
    <m/>
    <m/>
    <m/>
    <m/>
    <m/>
    <m/>
    <m/>
    <n v="1"/>
    <m/>
    <m/>
    <m/>
    <m/>
    <m/>
    <x v="1"/>
    <m/>
    <m/>
    <m/>
    <m/>
    <m/>
    <m/>
    <m/>
    <m/>
    <m/>
    <m/>
    <m/>
    <m/>
    <m/>
    <m/>
    <n v="1"/>
    <m/>
    <m/>
    <m/>
  </r>
  <r>
    <x v="2570"/>
    <s v="Fall on Rock, Inadequate Protection, North Carolina, Crowders Mountain State Park, Red Wall"/>
    <x v="18"/>
    <s v="North Carolina, Crowders Mountain State Park, Red Wall_x000a_Late in the afternoon of May 13, D. Frank and his partner M. Nagem (45) were attempting a rock climb (route unknown) on the Red Wall. Frank was an experienced climber who frequently climbed in the park. According to park personnel, Frank had led the route and upon descent, had left his quick-draws in place. Ms. Nagem then attempted the climb clipping into the preset gear as she climbed. During a point in the climb, Nagen was just out of reach of the next protection point when she asked Frank for slack so she could clip into the next quick-draw. Frank complied, and it was at this point in the climb when Nagem slipped and fell approximately 20 feet, sustaining injuries to both her left leg and arm, and experienced tingling and numbness in those extremities._x000a_It took approximately 30 minutes for paramedics to arrive and approximately another hour to get the patient packaged and moved off the mountain to a waiting ambulance._x000a_Analysis_x000a_In this case Ms. Nagem’s fall could have been prevented if a top rope protected her. She could have attempted the climb with this safeguard in place, allowing her to focus on technique, clipping protection, and building her confidence. (Source: Edited from reports by D. R. Tenney, CMSP Ranger, and Aram Attarian)..."/>
    <n v="6"/>
    <m/>
    <m/>
    <m/>
    <m/>
    <m/>
    <n v="1"/>
    <m/>
    <m/>
    <n v="1"/>
    <m/>
    <n v="1"/>
    <m/>
    <x v="0"/>
    <n v="1"/>
    <m/>
    <x v="1"/>
    <x v="1"/>
    <x v="0"/>
    <x v="1"/>
    <x v="1"/>
    <x v="0"/>
    <m/>
    <m/>
    <x v="0"/>
    <m/>
    <m/>
    <m/>
    <x v="0"/>
    <x v="0"/>
    <m/>
    <m/>
    <m/>
    <x v="0"/>
    <m/>
    <m/>
    <m/>
    <m/>
    <m/>
    <m/>
    <x v="0"/>
    <m/>
    <m/>
    <m/>
    <m/>
    <m/>
    <m/>
    <m/>
    <m/>
    <m/>
    <m/>
    <m/>
    <m/>
    <x v="0"/>
    <m/>
    <m/>
    <m/>
    <m/>
    <m/>
    <m/>
    <m/>
    <m/>
    <m/>
    <m/>
    <m/>
    <m/>
    <m/>
    <m/>
    <m/>
    <m/>
    <m/>
    <x v="0"/>
    <m/>
    <m/>
    <m/>
    <m/>
    <m/>
    <m/>
    <m/>
    <m/>
    <m/>
    <m/>
    <n v="1"/>
    <m/>
    <m/>
    <m/>
    <m/>
    <m/>
    <m/>
    <m/>
  </r>
  <r>
    <x v="2571"/>
    <s v="Fall on Rock, Rappel Error—Rappelled Off End of Rope, No Auto-Block and No Knots in Ends of Rope _x000a_New York, Adirondack State Park, Poke-O-Moonshine"/>
    <x v="18"/>
    <s v="On October 7 about 2:30 p.m., Dennis Luther (40s), an experienced climber, fell about 200 feet to his death from an advanced rock-climbing route up Poke-O-Moonshine._x000a_He was working on a bolted route and then rappelled, apparently with no autoblock, on a doubled rope that wasn’t knotted and rappelled off the end of his rope._x000a_Adirondack rock-climbing guide Don Mellor, of Lake Placid, who climbed with Luther for over 20 years, was deeply saddened to learn of the accident Sunday._x000a_“He’s a good guy, a good friend of all of ours,” Mellor said. “It’s a gigantic loss to all of us in the local community, which is really tight.” Luther earned great respect as a rock climber and was “very, very beloved by all his friends.”_x000a_Analysis_x000a_For the third year in a row, we have a report of a very experienced climber coming to a tragic end as a result of a basic rappel error. (Source: Jed Williamson)_x000a_Additional Notes: Poke-O-Moonshine is a national caliber rock-climbing area, known for clean geometric lines and steep pitch, which makes it popular with advanced technical climbers. There are nearly 150 established “trad” or traditional rock climbing routes up the cliffs of Poke-O- Moonshine reaching 450 feet at the highest point. It is not unusual on a sunny weekend day to see 15 or more groups working their way up the rock fractures._x000a_Poke-O-Moonshine, called “Poke-O” by climbers, has been a popular climbing area since 1955 with famed routes with names like “Bloody Mary,” “The Cooler,” and “Land of Make Believe.”_x000a_ (Source: All information in narrative and notes from an article found on line at PressRepublican.com, and written by Kim Smith Dedam on October 8, 2007.)"/>
    <n v="7"/>
    <m/>
    <m/>
    <m/>
    <m/>
    <m/>
    <n v="1"/>
    <m/>
    <m/>
    <m/>
    <m/>
    <n v="1"/>
    <m/>
    <x v="1"/>
    <m/>
    <m/>
    <x v="1"/>
    <x v="0"/>
    <x v="0"/>
    <x v="1"/>
    <x v="1"/>
    <x v="0"/>
    <m/>
    <m/>
    <x v="0"/>
    <m/>
    <m/>
    <m/>
    <x v="0"/>
    <x v="0"/>
    <m/>
    <m/>
    <m/>
    <x v="0"/>
    <m/>
    <m/>
    <m/>
    <m/>
    <m/>
    <m/>
    <x v="0"/>
    <m/>
    <m/>
    <m/>
    <m/>
    <m/>
    <m/>
    <m/>
    <m/>
    <m/>
    <m/>
    <m/>
    <m/>
    <x v="0"/>
    <m/>
    <m/>
    <m/>
    <m/>
    <m/>
    <m/>
    <m/>
    <m/>
    <m/>
    <m/>
    <m/>
    <m/>
    <m/>
    <n v="1"/>
    <m/>
    <m/>
    <m/>
    <x v="1"/>
    <m/>
    <m/>
    <m/>
    <n v="1"/>
    <m/>
    <m/>
    <m/>
    <m/>
    <m/>
    <m/>
    <m/>
    <m/>
    <m/>
    <m/>
    <m/>
    <n v="1"/>
    <m/>
    <m/>
  </r>
  <r>
    <x v="2572"/>
    <s v="Jumped into Crevasse, and then Later Fell in Camp While Urinating, California, Mount Shasta, Hotlum Glacier and in Camp"/>
    <x v="18"/>
    <s v="California, Mount Shasta, Hotlum Glacier and in Camp_x000a_On August 15, a 28-year-old male climber was hurt when he jumped into a shallow crevasse on the Hotlum Glacier at around 11,400 feet. His crampon caught his pant leg and resulted in a broken tibia._x000a_He was transported by his climbing partners to camp and a Black Hawk came in to evacuate him in the evening. They were unable to hover, so a Chinook was ordered for the following morning._x000a_That night, the injured climber fell when urinating and dislocated his shoulder. His trained team was able to relocate the shoulder and lower him the next morning to an appropriate landing zone at 950 feet. He was then transported to the Weed airport and then taken by vehicle to Mercy Medical Center Mt. Shasta._x000a_Analysis_x000a_He was with an experienced trained team who were able to take care of his injuries and transport safely over the glacier and surrounding snowfields. All climbing parties on Mount Shasta should be prepared to handle their own emergencies and know who to call and what to do. (Source: Eric White, Climbing Ranger/Avalanche Specialist)..."/>
    <n v="7"/>
    <m/>
    <m/>
    <m/>
    <n v="1"/>
    <m/>
    <m/>
    <m/>
    <m/>
    <m/>
    <m/>
    <m/>
    <n v="1"/>
    <x v="0"/>
    <n v="1"/>
    <m/>
    <x v="1"/>
    <x v="1"/>
    <x v="0"/>
    <x v="0"/>
    <x v="0"/>
    <x v="0"/>
    <m/>
    <m/>
    <x v="0"/>
    <m/>
    <m/>
    <m/>
    <x v="0"/>
    <x v="1"/>
    <m/>
    <m/>
    <n v="1"/>
    <x v="0"/>
    <m/>
    <m/>
    <m/>
    <m/>
    <m/>
    <m/>
    <x v="0"/>
    <n v="1"/>
    <m/>
    <m/>
    <m/>
    <m/>
    <m/>
    <m/>
    <m/>
    <m/>
    <m/>
    <m/>
    <m/>
    <x v="0"/>
    <m/>
    <m/>
    <m/>
    <m/>
    <m/>
    <m/>
    <m/>
    <m/>
    <m/>
    <m/>
    <m/>
    <m/>
    <m/>
    <m/>
    <m/>
    <m/>
    <m/>
    <x v="1"/>
    <m/>
    <m/>
    <m/>
    <m/>
    <m/>
    <m/>
    <m/>
    <m/>
    <m/>
    <m/>
    <m/>
    <m/>
    <m/>
    <n v="1"/>
    <m/>
    <m/>
    <m/>
    <m/>
  </r>
  <r>
    <x v="2573"/>
    <s v="Protection Pulled Out, Fall on Rock, New Hampshire, Cathedral Ledges"/>
    <x v="1"/>
    <s v="New Hampshire, Cathedral Ledges_x000a_On July 31 a leader was having trouble getting into the lower of the two V slots on Double Vee (9+) on the upper left wall of Cathedral. He placed a small TCU (three cam unit) and hung from it. As he pulled up on the TCU, it pulled out. In the nine meters of crack below there were two nuts. The highest also pulled out. The other nut was a #1 wire which took some of his weight as the climber hit the ledge and probably kept his injuries from being worse. He broke his left wrist and compressed his thoracic vertebrae. (Source: George Hurley, Mountain Guides Alliance)_x000a_Analysis_x000a_Protection at the top of this route is difficult to place and the climbing is awkward. More and better protection just below the V slots would have helped. (Source: George Hurley, Mountain Guides Alliance)"/>
    <n v="4"/>
    <m/>
    <m/>
    <m/>
    <m/>
    <m/>
    <m/>
    <m/>
    <m/>
    <m/>
    <m/>
    <m/>
    <m/>
    <x v="0"/>
    <n v="1"/>
    <m/>
    <x v="1"/>
    <x v="1"/>
    <x v="0"/>
    <x v="0"/>
    <x v="0"/>
    <x v="0"/>
    <m/>
    <m/>
    <x v="0"/>
    <m/>
    <m/>
    <m/>
    <x v="0"/>
    <x v="0"/>
    <m/>
    <m/>
    <m/>
    <x v="0"/>
    <m/>
    <m/>
    <m/>
    <m/>
    <m/>
    <m/>
    <x v="0"/>
    <m/>
    <m/>
    <m/>
    <m/>
    <m/>
    <m/>
    <m/>
    <m/>
    <m/>
    <m/>
    <m/>
    <m/>
    <x v="0"/>
    <m/>
    <m/>
    <m/>
    <m/>
    <m/>
    <m/>
    <m/>
    <m/>
    <m/>
    <m/>
    <m/>
    <m/>
    <m/>
    <m/>
    <m/>
    <m/>
    <m/>
    <x v="0"/>
    <m/>
    <m/>
    <m/>
    <m/>
    <m/>
    <m/>
    <m/>
    <m/>
    <m/>
    <m/>
    <m/>
    <m/>
    <n v="1"/>
    <m/>
    <m/>
    <m/>
    <m/>
    <m/>
  </r>
  <r>
    <x v="2574"/>
    <s v="Fall on Rock—Dislocated Shoulder, Wyoming, Grand Teton National Park, Symmetry Spire"/>
    <x v="18"/>
    <s v="Wyoming, Grand Teton National Park, Symmetry Spire_x000a_At 1330 on September 11, the Exum Mountain Guides’ office received a call from Guide Gary Falk, guide, on Jensen ridge of Symmetry Spire. Falk stated that a client had a dislocated shoulder and a helicopter would be needed at the base of Jensen Ridge at 1430. SAR coordinator Jim Springer was contacted by phone. In a later call Falk stated that the accident occurred at 1130 on the second pitch of the route. The subject had taken a short pendulum fall, belayed from above, and while trying to hold himself, dislocated his shoulder. Falk lowered the subject and a second client to the base of the climb._x000a_At 1430, contract helicopter 20HX flew to the scene from the Lupine Meadows Rescue Cache for recon. Helicopter 20HX inserted Ranger Chris Harder via short-haul to the base of the route at 1502. The patient was packaged, placed in a screamer suit, and, with Harder attending, was short-hauled from the scene to the Lupine Meadows Rescue Cache at 1600. The patient was then transported to St. Johns Hospital in park ambulance._x000a_Analysis_x000a_While being belayed from his guide above, Kliger was climbing a section of 5.7 rock when he fell. In an attempt to maintain his stance, Kliger held onto the rock with one hand and subsequently dislocated his shoulder. (Source: Jim Springer, Ranger and Incident Commander)_x000a_..."/>
    <n v="3"/>
    <m/>
    <m/>
    <m/>
    <m/>
    <m/>
    <m/>
    <m/>
    <m/>
    <m/>
    <m/>
    <m/>
    <m/>
    <x v="0"/>
    <n v="1"/>
    <m/>
    <x v="1"/>
    <x v="1"/>
    <x v="0"/>
    <x v="1"/>
    <x v="0"/>
    <x v="0"/>
    <m/>
    <n v="1"/>
    <x v="0"/>
    <m/>
    <m/>
    <m/>
    <x v="0"/>
    <x v="0"/>
    <m/>
    <m/>
    <m/>
    <x v="0"/>
    <m/>
    <m/>
    <m/>
    <m/>
    <m/>
    <m/>
    <x v="0"/>
    <m/>
    <m/>
    <m/>
    <m/>
    <m/>
    <m/>
    <m/>
    <m/>
    <m/>
    <m/>
    <m/>
    <m/>
    <x v="0"/>
    <m/>
    <m/>
    <m/>
    <m/>
    <m/>
    <m/>
    <m/>
    <m/>
    <m/>
    <m/>
    <m/>
    <m/>
    <m/>
    <m/>
    <m/>
    <m/>
    <m/>
    <x v="1"/>
    <m/>
    <m/>
    <m/>
    <m/>
    <m/>
    <m/>
    <m/>
    <m/>
    <m/>
    <m/>
    <m/>
    <m/>
    <m/>
    <m/>
    <n v="1"/>
    <m/>
    <m/>
    <m/>
  </r>
  <r>
    <x v="2575"/>
    <s v="Falling Rocks—Dislodged by Pulling on Rope, Utah, Little Cottonwood Canyon, Church Vaults"/>
    <x v="18"/>
    <s v="Utah, Little Cottonwood Canyon, Church Vaults_x000a_On September 3, Gary Wholfarth (43) and two friends had been climbing in the Church Vaults area of Little Cottonwood Canyon. In the process of pulling their rope after a climb, it became stuck in the rocks. When they pulled hard on the rope to free it, several large rocks were dislodged. One of them hit Gary in the head, injuring him despite the helmet he was wearing. One friend ran down the trail to the road to call for help while the other started walking Gary down the trail. Before SAR team members had arrived, the two climbers reached the road and Gary was transported by ground ambulance to the hospital._x000a_Analysis_x000a_Any time a rope is being pulled, rockfall is a possibility. Wearing a helmet is always a good idea, but it’s also best to move out of the line of fire before pulling. In most places it is possible to pull from a location other than directly under the rope. (Source: Tom Moyer, Salt Lake County Sheriff’s Search and Rescue)_x000a_"/>
    <n v="3"/>
    <m/>
    <m/>
    <m/>
    <m/>
    <m/>
    <n v="1"/>
    <m/>
    <m/>
    <m/>
    <m/>
    <m/>
    <m/>
    <x v="0"/>
    <n v="1"/>
    <m/>
    <x v="1"/>
    <x v="1"/>
    <x v="0"/>
    <x v="1"/>
    <x v="0"/>
    <x v="0"/>
    <m/>
    <m/>
    <x v="0"/>
    <m/>
    <m/>
    <m/>
    <x v="0"/>
    <x v="0"/>
    <m/>
    <m/>
    <m/>
    <x v="0"/>
    <m/>
    <m/>
    <m/>
    <m/>
    <m/>
    <m/>
    <x v="0"/>
    <m/>
    <m/>
    <m/>
    <m/>
    <m/>
    <m/>
    <m/>
    <m/>
    <m/>
    <m/>
    <m/>
    <m/>
    <x v="0"/>
    <m/>
    <m/>
    <m/>
    <m/>
    <m/>
    <m/>
    <m/>
    <m/>
    <m/>
    <m/>
    <n v="1"/>
    <m/>
    <m/>
    <m/>
    <m/>
    <m/>
    <m/>
    <x v="1"/>
    <m/>
    <m/>
    <m/>
    <m/>
    <m/>
    <m/>
    <m/>
    <m/>
    <m/>
    <m/>
    <m/>
    <m/>
    <m/>
    <m/>
    <n v="1"/>
    <m/>
    <m/>
    <m/>
  </r>
  <r>
    <x v="2576"/>
    <s v="Fall on Rock, Climbing Alone, Alaska, Mount Mckinley, West Buttress"/>
    <x v="19"/>
    <s v="Alaska, Mount McKinley, West Buttress_x000a_Claude Ratté was a member of the Quebecoise 2008 Expedition, which consisted of two party members out of Quebec. Richard Cadorette, the second team member, had left the expedition approximately a week before Ratté’s accident due to team dynamic issues that could not be worked out at 14,200 feet. As a result, Ratté continued his climb above 14,200 feet as a solo climber._x000a_At 1159, June 3rd, Ranger Roger Robinson received a call at the Talk- eetna Ranger Station from DENA dispatch placed by Claude Ratté from his SAT phone. Ratté said he had fallen off the ridge between 16,200 and 17,200 feet, was not sure of his exact location, and was in his sleeping bag with injuries to his left eye and left ankle._x000a_Ranger Brandon Latham and Dan Escalante (Latham’s VIP), stationed at 17,200 feet, received a radio call regarding the incident, then packed and hired the necessary resources for a hasty search down the ridge. Kevin Koprek, a guide with Mountain Trip, was hired as the technical team leader and immediately assembled a team consisting of Brent Okita (Rainer Mountaineering Inc.), Josh O’Halloran (Rainer Mountaineering Inc.), Bill Billmeier (Mountain Trip) and Ted Reckas (private party member). Latham choose Koprek as the Team Leader due to his experience as a Rigging for Rescue instructor and Denali guide. This allowed Latham to focus more on the overall logistics of the operation._x000a_At 1233, Ratté called back to Talkeetna stating he could see the ridge from his location, but was still unsure about where he had fallen from._x000a_Latham prepared equipment from the 17,200-foot cache needed for a long, low angle raising operation, which included one 185m, 9.8mm low stretch rope; two 60m, 9.8mm low stretch ropes; pickets; rock protection (in case the patient was in the rocks below Washburn’s Thumb); Sked; anchoring material; tent; stove; food; sleeping bag; and an assortment of medical supplies, including oxygen._x000a_Latham and Escalante (hasty team) went down the ridge to confirm Ratté’s location and situation (1255). At this time, Ranger Latham had not received any further information on the location of the patient and had planned on trying to initiate a verbal response through shouting out the patient’s name while descending the ridge._x000a_At 1320, Ratté called Talkeetna Ranger Station. The general impression was that he was sounding panicky. He said he felt he may expire in his sleeping bag. He stated he reached the top of the fixed lines and fell to the other side. Latham proceeded down the ridge continuing to shout in hopes for a verbal response upon receiving this new information._x000a_Latham and Escalante arrived at the top of a slope approximately 60 meters above 16,400 feet and received a verbal response to shouts and also had a visual on what was thought to be Ratté’s location. Visibility was poor, but Latham was confident they had an idea of Ratté’s location and continued to descend to the top of the fixed lines. Meanwhile, Ranger Shain briefed his team at 14,200 feet._x000a_Latham and Koprek’s team met at the top of fixed lines to discuss strategies for descending to Ratté’s location on Peter’s Glacier and conduct a raising operation to the top of the fixed lines. Potential objective hazards were identified and discussed, which included bergschrunds, avalanche hazard, and weather conditions._x000a_At 1354, two teams, led by Latham and Koprek, traveled on 60-meter low stretch ropes with Latham leading down placing pickets for protection. The 600-foot low stretch rope was deployed approximately half way down in order to identify the location for a midway raising station. On the descent, the team encountered two bergschrunds. The first had a three to four foot span, which was relatively easy to navigate through. The second was approximately six to eight feet in height and required a rappel to overcome. The second rope team (Koprek’s team) stopped 40 meters above the second bergschrund to establish an anchor in order for Latham, Billmeier, and Escalante to rappel and gain access to the patient. This was accomplished by tying the 600-foot rope and two 200-foot ropes together, which put them in flat terrain 30 feet from Ratté._x000a_Latham and Billmeier reached Ratté at 1540. At this time, Station #1 was re-rigged for a raising operation with a rescue-sized load. Ratté was in stable condition with his chief complaint being pain and swelling in his left ankle and facial trauma. Ratté was packaged in a hypothermia wrap to help maintain a warm and dry environment during transport. Frostbite and increased inter-cranial pressure due to head injuries were two major concerns due to the prolonged exposure to the cold and the lack of movement in the extremities._x000a_The raising operation at station #1 began at 1640. The terrain for the raise ranged from 30-50 degrees and included the two bergschrunds. The patient was switched over from the midway station to the top station. Ratté was then evacuated to the Ranger Camp at 14,200 feet where he was flown out via helicopter to Talkeetna the next day, then transferred to Life Flight to be taken to Anchorage. (Source: Daryl Miller, Ranger, Denali National Park)_x000a_(Editors Note: Maureen McLaughlin, Information Officer; stated the following: From the time of the initial distress call, the entire ground rescue operation took ten-and-a-half hours and involved 14 ground rescuers, including mountaineering rangers, NPS volunteers, mountain guides, and independent climbers. ...The technical rope rescue of Ratté involves the longest raising operation in Denali mountaineering history.)"/>
    <n v="7"/>
    <m/>
    <m/>
    <m/>
    <m/>
    <m/>
    <m/>
    <m/>
    <m/>
    <m/>
    <m/>
    <m/>
    <m/>
    <x v="0"/>
    <n v="1"/>
    <m/>
    <x v="0"/>
    <x v="1"/>
    <x v="1"/>
    <x v="1"/>
    <x v="0"/>
    <x v="0"/>
    <m/>
    <m/>
    <x v="1"/>
    <n v="1"/>
    <n v="1"/>
    <m/>
    <x v="0"/>
    <x v="1"/>
    <m/>
    <m/>
    <m/>
    <x v="0"/>
    <m/>
    <m/>
    <m/>
    <m/>
    <m/>
    <m/>
    <x v="0"/>
    <m/>
    <m/>
    <n v="1"/>
    <m/>
    <m/>
    <m/>
    <m/>
    <m/>
    <m/>
    <m/>
    <m/>
    <m/>
    <x v="0"/>
    <m/>
    <m/>
    <m/>
    <m/>
    <m/>
    <m/>
    <m/>
    <m/>
    <m/>
    <m/>
    <m/>
    <m/>
    <m/>
    <m/>
    <m/>
    <m/>
    <m/>
    <x v="1"/>
    <m/>
    <m/>
    <m/>
    <m/>
    <m/>
    <m/>
    <m/>
    <m/>
    <m/>
    <m/>
    <m/>
    <n v="1"/>
    <m/>
    <m/>
    <m/>
    <m/>
    <m/>
    <m/>
  </r>
  <r>
    <x v="2577"/>
    <s v="Fall on Rock, Mt. Shasta"/>
    <x v="19"/>
    <s v="California, ..._x000a_(Editor’s Note: We received two reports from Mount Shasta, one of which was a fatality that occurred when a woman (35) was unable to self-arrest. She and her two climbing companions were not wearing helmets..)"/>
    <n v="3"/>
    <m/>
    <m/>
    <m/>
    <m/>
    <n v="1"/>
    <m/>
    <m/>
    <m/>
    <m/>
    <m/>
    <m/>
    <m/>
    <x v="1"/>
    <m/>
    <m/>
    <x v="1"/>
    <x v="1"/>
    <x v="1"/>
    <x v="1"/>
    <x v="0"/>
    <x v="0"/>
    <m/>
    <m/>
    <x v="0"/>
    <m/>
    <m/>
    <m/>
    <x v="0"/>
    <x v="1"/>
    <m/>
    <m/>
    <m/>
    <x v="0"/>
    <m/>
    <m/>
    <m/>
    <m/>
    <m/>
    <m/>
    <x v="0"/>
    <m/>
    <m/>
    <m/>
    <m/>
    <m/>
    <m/>
    <m/>
    <m/>
    <m/>
    <m/>
    <m/>
    <m/>
    <x v="0"/>
    <n v="1"/>
    <m/>
    <m/>
    <m/>
    <m/>
    <m/>
    <m/>
    <m/>
    <m/>
    <m/>
    <m/>
    <m/>
    <m/>
    <m/>
    <m/>
    <m/>
    <m/>
    <x v="1"/>
    <m/>
    <m/>
    <m/>
    <m/>
    <m/>
    <m/>
    <m/>
    <m/>
    <m/>
    <m/>
    <m/>
    <m/>
    <m/>
    <m/>
    <m/>
    <m/>
    <m/>
    <m/>
  </r>
  <r>
    <x v="2578"/>
    <s v="Fall on Rock, Protection Pulled out and Inadequate Protection, Exceeding Abilities, California, Taquitz Rock"/>
    <x v="19"/>
    <s v="California, Tahquitz Rock_x000a_On October 19, Sean was leading the first pitch of “The Blank” route on Tahquitz when he fell. The route began at a large ledge and access to the ledge was via easy 3rd-class on the right side of the ledge. The back of the ledge dropped off 20 feet or more to a relatively flat area on the talus field below the rock. The ledge was large enough that the climbers felt comfortable relaxing, walking around and having a snack while waiting for the party ahead of them on the route to get underway on the second pitch before starting to climb._x000a_The climbers did not anchor before Sean began to lead. Sean started up the pitch a couple of feet and placed a nut in the crack (finger sized and thin) and clipped to it using a quick draw. The nut was well slotted in the crack. Sean was having difficulty with the pitch and fell twice with no failure of the nut. Then Sean managed to get high enough that his waist was approximately level with the nut. He had his right foot smeared to the right and his left foot suddenly lost friction. He noticed the nut come out of the crack as he fell toward his left. Sean hit the ledge and either bounced or rolled off of the back side, falling to the flat area about 20 feet below Rick, the belayer, reported that Sean seemed to have been “catapulted” off of the rock rather than falling more or less straight down, as he would have expected. Rick was pulled off of the ledge and landed about five feet from Sean._x000a_Sean had severe pain in his right ribcage and difficulty breathing. Rick had a large laceration above his right eye. Both climbers had multiple cuts and scrapes._x000a_The climbers above heard the commotion and rappelled down to help. One of those climbers, Evan, stated that he was an emergency medical technician and began to help. Soon other climbers were on the scene and plans were being made to get Sean and Rick off of the mountain. Sean was able to walk around, with much pain, and the plan was to secure Rick to one of the Stokes litters that had fortunately been stashed in the area and carry him down. Someone made a 911 call on his or her cell phone. Idyllwild Fire Dept arrived on the scene some time later and examined both injured climbers. Their team recommended both climbers be extracted by helicopter due to the unknown extent of Rick’s injuries and because Sean was showing symptoms of a collapsed lung._x000a_Both climbers were evacuated to the hospital. Rick was released that night, and Sean was released two days later. Fortunately, Rick had not suffered a concussion but did have two apparently non-serious fractures in his skull and a possible sprained wrist as well as a deep cut at one knee. Sean had four fractured ribs and a collapsed lung. As of four weeks since the incident both climbers are recovering well and will probably not have any serious long-term consequences from their injuries._x000a_Analysis_x000a_Sean is an experienced climber with over 22 years of traditional rock climbing experience. Rick had been climbing for seven months. Both climbers were wearing helmets._x000a_The climbers should have anchored the belayer. Sean believed that as long as a good piece of protection could be placed before proceeding too far, an anchor would not be necessary; in fact he never gave much if any thought to anchoring due to the seemingly large area of the ledge. Even if there had been no effective way to anchor, the protection placed should have been as bombproof as possible. One way to do this would have been to back up the first piece and to use a camming device instead of a nut._x000a_It is possible that the nut would not have popped out if a runner had been used to extend it out instead of a standard quickdraw. Quickdraws are remarkably easy to lift with very little side movement of the rope._x000a_Sean should also have checked the security of the nut after having fallen on it twice. It is possible that the nut became partially dislodged while holding the previous two falls._x000a_And finally, a climber having enough difficulty so that he or she falls twice, and is still very close to the base of the route, should seriously consider backing off and climbing something else._x000a_Experienced climbers sometimes become complacent about some of the basic safety procedures used in climbing, such as anchoring the belayer at the base of the route. It is actually not very often that the actual technical climbing starts on absolutely level ground, and it is not unheard of for belayers to be lifted off their feet while arresting a leader fall._x000a_In this case both climbers were fortunate. If the area below the ledge had been covered with sharp rocks instead of being relatively flat, unlike most of the surrounding terrain, which is very rough, it is likely that their injuries would have been much more serious if not fatal. (Source: Shawn Lonergan)"/>
    <n v="7"/>
    <m/>
    <m/>
    <m/>
    <m/>
    <m/>
    <m/>
    <m/>
    <m/>
    <m/>
    <m/>
    <n v="1"/>
    <m/>
    <x v="0"/>
    <n v="1"/>
    <m/>
    <x v="0"/>
    <x v="1"/>
    <x v="0"/>
    <x v="0"/>
    <x v="0"/>
    <x v="0"/>
    <m/>
    <m/>
    <x v="0"/>
    <m/>
    <m/>
    <m/>
    <x v="0"/>
    <x v="0"/>
    <m/>
    <m/>
    <m/>
    <x v="0"/>
    <m/>
    <m/>
    <m/>
    <m/>
    <m/>
    <m/>
    <x v="0"/>
    <m/>
    <m/>
    <m/>
    <m/>
    <m/>
    <m/>
    <m/>
    <m/>
    <m/>
    <m/>
    <m/>
    <m/>
    <x v="0"/>
    <m/>
    <m/>
    <m/>
    <m/>
    <n v="1"/>
    <m/>
    <m/>
    <m/>
    <m/>
    <m/>
    <m/>
    <m/>
    <m/>
    <m/>
    <m/>
    <m/>
    <m/>
    <x v="0"/>
    <m/>
    <m/>
    <m/>
    <m/>
    <m/>
    <m/>
    <m/>
    <m/>
    <m/>
    <m/>
    <m/>
    <m/>
    <m/>
    <m/>
    <m/>
    <n v="1"/>
    <m/>
    <m/>
  </r>
  <r>
    <x v="2579"/>
    <s v="Fall on Rock, Foothill Crag"/>
    <x v="19"/>
    <s v="California, ..._x000a_A brief report found on mountainproject.com stated that two teenagers were climbing at Foothill Crag—near Ojai—when one of them fell 45 feet to the ground because the climbing rope burned through a webbing anchor as he was being lowered. He had not threaded the rope through carabiners, apparently. While his injuries were serious,—including fractured pelvis and ribs and a punctured lung.)"/>
    <n v="5"/>
    <m/>
    <n v="2"/>
    <m/>
    <m/>
    <m/>
    <m/>
    <m/>
    <m/>
    <m/>
    <m/>
    <m/>
    <m/>
    <x v="0"/>
    <n v="1"/>
    <m/>
    <x v="1"/>
    <x v="0"/>
    <x v="0"/>
    <x v="0"/>
    <x v="0"/>
    <x v="0"/>
    <m/>
    <m/>
    <x v="0"/>
    <m/>
    <m/>
    <m/>
    <x v="0"/>
    <x v="0"/>
    <m/>
    <m/>
    <m/>
    <x v="0"/>
    <m/>
    <m/>
    <m/>
    <m/>
    <m/>
    <m/>
    <x v="0"/>
    <m/>
    <m/>
    <m/>
    <m/>
    <m/>
    <m/>
    <m/>
    <m/>
    <m/>
    <m/>
    <m/>
    <m/>
    <x v="0"/>
    <m/>
    <m/>
    <m/>
    <m/>
    <m/>
    <m/>
    <m/>
    <m/>
    <m/>
    <m/>
    <m/>
    <m/>
    <m/>
    <m/>
    <m/>
    <m/>
    <m/>
    <x v="1"/>
    <m/>
    <m/>
    <m/>
    <m/>
    <n v="1"/>
    <m/>
    <m/>
    <m/>
    <m/>
    <m/>
    <m/>
    <m/>
    <m/>
    <m/>
    <m/>
    <m/>
    <m/>
    <m/>
  </r>
  <r>
    <x v="2580"/>
    <s v="Stranded, Darkness, Inadequate Equipment, Failure to Learn Descent Route, Colorado, Rocky Mountain National Park, Taylor Peak"/>
    <x v="1"/>
    <s v="Colorado, Rocky Mountain National Park, Taylor Peak_x000a_On December 12, Markin Fevughack (25) and Holley English (25) became stranded atop Thatchtop Mountain due to darkness after an ascent of Taylor Glacier on Taylor Peak. It took them most of the following day to work their way down Thatchtop and back to the trailhead. Rescue efforts, including the use of helicopter and numerous ground teams, were then terminated. (Source: Rocky Mountain National Park Rangers)_x000a_Analysis_x000a_Fevughack and English, although accomplished rockclimbers, had less than a year of snow/ice climbing each. This caused them to have an extremely slow ascent of Taylor Glacier, topping out at 1600. Possibly a more significant factor here was that they did not research the descent routes and did not have a map and compass. They had concentrated on finding out all they could about the approach (even the shortcuts) and the route with its alternatives. After they topped out, they thought they could descend Thatchtop but got cliffed out and benighted. (Source: Rocky Mountain National Park Rangers)"/>
    <n v="10"/>
    <m/>
    <m/>
    <n v="2"/>
    <m/>
    <m/>
    <m/>
    <m/>
    <m/>
    <n v="1"/>
    <m/>
    <m/>
    <m/>
    <x v="0"/>
    <m/>
    <n v="1"/>
    <x v="1"/>
    <x v="0"/>
    <x v="1"/>
    <x v="1"/>
    <x v="0"/>
    <x v="0"/>
    <m/>
    <m/>
    <x v="0"/>
    <m/>
    <m/>
    <m/>
    <x v="0"/>
    <x v="1"/>
    <m/>
    <m/>
    <m/>
    <x v="1"/>
    <m/>
    <m/>
    <m/>
    <m/>
    <m/>
    <m/>
    <x v="0"/>
    <m/>
    <m/>
    <m/>
    <m/>
    <n v="1"/>
    <m/>
    <m/>
    <m/>
    <n v="1"/>
    <m/>
    <m/>
    <m/>
    <x v="0"/>
    <m/>
    <n v="1"/>
    <m/>
    <m/>
    <m/>
    <m/>
    <m/>
    <m/>
    <m/>
    <m/>
    <m/>
    <m/>
    <m/>
    <m/>
    <m/>
    <m/>
    <n v="1"/>
    <x v="1"/>
    <m/>
    <n v="1"/>
    <m/>
    <m/>
    <m/>
    <m/>
    <m/>
    <m/>
    <m/>
    <m/>
    <m/>
    <m/>
    <m/>
    <m/>
    <m/>
    <m/>
    <m/>
    <n v="1"/>
  </r>
  <r>
    <x v="2581"/>
    <s v="Fall on Rock (16) Inadequate Protection , New York, Mohonk Preserve, Shawnagunks, Various Routes"/>
    <x v="19"/>
    <s v="New York, Mohonk Preserve, Shawangunks, Various Routes_x000a_There was one fatality. An experienced climber (58) was on a route rated 5.2-53. He climbed out of sight beyond his belayer. He fell past the belayer to the ground. There was a cam and sling behind him, indicating that either he was in the process of setting protection or that it had come out. (Source: From reports submitted by Mohonk Preserve)"/>
    <n v="5"/>
    <m/>
    <m/>
    <m/>
    <m/>
    <m/>
    <m/>
    <n v="1"/>
    <m/>
    <m/>
    <m/>
    <n v="1"/>
    <m/>
    <x v="1"/>
    <m/>
    <m/>
    <x v="1"/>
    <x v="1"/>
    <x v="0"/>
    <x v="0"/>
    <x v="0"/>
    <x v="0"/>
    <m/>
    <m/>
    <x v="0"/>
    <m/>
    <m/>
    <m/>
    <x v="0"/>
    <x v="0"/>
    <m/>
    <m/>
    <m/>
    <x v="0"/>
    <m/>
    <m/>
    <m/>
    <m/>
    <m/>
    <m/>
    <x v="0"/>
    <m/>
    <m/>
    <m/>
    <m/>
    <m/>
    <m/>
    <m/>
    <m/>
    <m/>
    <m/>
    <m/>
    <m/>
    <x v="0"/>
    <m/>
    <m/>
    <m/>
    <m/>
    <m/>
    <m/>
    <m/>
    <m/>
    <m/>
    <m/>
    <m/>
    <m/>
    <m/>
    <m/>
    <m/>
    <m/>
    <m/>
    <x v="0"/>
    <m/>
    <m/>
    <m/>
    <m/>
    <m/>
    <m/>
    <m/>
    <m/>
    <m/>
    <m/>
    <m/>
    <m/>
    <m/>
    <m/>
    <m/>
    <m/>
    <m/>
    <m/>
  </r>
  <r>
    <x v="2582"/>
    <s v="Fall on Rock, Rappel Error, New York, Mohonk Preserve, Shawnagunks, Various Routes"/>
    <x v="19"/>
    <s v="New York, Mohonk Preserve, Shawangunks, Various Routes_x000a_The rappel error incident was the result of a climbing rope mid-point not being correctly marked. The climber (59), who had 36 years of experience, rappelled off one end of the rope—luckily for only ten feet.  (Source: From reports submitted by Mohonk Preserve)"/>
    <n v="5"/>
    <m/>
    <m/>
    <m/>
    <m/>
    <m/>
    <m/>
    <n v="1"/>
    <m/>
    <m/>
    <m/>
    <n v="1"/>
    <m/>
    <x v="0"/>
    <m/>
    <m/>
    <x v="1"/>
    <x v="0"/>
    <x v="0"/>
    <x v="1"/>
    <x v="0"/>
    <x v="0"/>
    <m/>
    <m/>
    <x v="0"/>
    <m/>
    <m/>
    <m/>
    <x v="0"/>
    <x v="0"/>
    <m/>
    <m/>
    <m/>
    <x v="0"/>
    <m/>
    <m/>
    <m/>
    <m/>
    <m/>
    <m/>
    <x v="0"/>
    <m/>
    <m/>
    <m/>
    <m/>
    <m/>
    <m/>
    <m/>
    <m/>
    <m/>
    <m/>
    <m/>
    <m/>
    <x v="0"/>
    <m/>
    <m/>
    <m/>
    <m/>
    <m/>
    <m/>
    <m/>
    <m/>
    <m/>
    <m/>
    <m/>
    <m/>
    <m/>
    <n v="1"/>
    <m/>
    <m/>
    <m/>
    <x v="1"/>
    <m/>
    <m/>
    <m/>
    <n v="1"/>
    <m/>
    <m/>
    <m/>
    <m/>
    <m/>
    <m/>
    <m/>
    <m/>
    <m/>
    <m/>
    <m/>
    <m/>
    <m/>
    <m/>
  </r>
  <r>
    <x v="2583"/>
    <s v="Fall on Rock — Handhold Came Loose, Alberta, Kananaskis Country, Mount Yamnuska"/>
    <x v="20"/>
    <s v="Alberta, Kananaskis Country, Mount Yamnuska_x000a_On May 23, a climber had a leader fall approximately 140 metres up the route Bottleneck (5.8, seven pitches) on Mount Yamnuska. The leader sustained a broken ankle. The party was unable to self-rescue or descend further. They waited on a ledge 125 metres below the summit for Kananaskis Country Public Safety Specialists. A top-down rope rescue was completed with a Public Safety Specialist being lowered from the top at 1816, reaching the climber at 1836, administering first aid, and then being lowered to the base at 1933. The total length of the lower was 270 metres._x000a_Analysis_x000a_A handhold broke and the climber barn-doored off the face. He was caught by his belayer, but hit his foot on a small ledge in descent. (Source: M. Koppang, G. Field, B. Duncan, Kananaskis Country Public Safety Program) ..."/>
    <n v="3"/>
    <m/>
    <m/>
    <m/>
    <m/>
    <m/>
    <m/>
    <m/>
    <m/>
    <m/>
    <m/>
    <m/>
    <m/>
    <x v="0"/>
    <n v="1"/>
    <m/>
    <x v="1"/>
    <x v="1"/>
    <x v="0"/>
    <x v="1"/>
    <x v="0"/>
    <x v="0"/>
    <m/>
    <m/>
    <x v="0"/>
    <m/>
    <m/>
    <m/>
    <x v="0"/>
    <x v="0"/>
    <m/>
    <m/>
    <m/>
    <x v="0"/>
    <m/>
    <m/>
    <m/>
    <m/>
    <m/>
    <m/>
    <x v="0"/>
    <m/>
    <m/>
    <m/>
    <m/>
    <m/>
    <m/>
    <m/>
    <m/>
    <m/>
    <m/>
    <m/>
    <m/>
    <x v="0"/>
    <m/>
    <m/>
    <m/>
    <m/>
    <m/>
    <m/>
    <m/>
    <m/>
    <m/>
    <m/>
    <m/>
    <n v="1"/>
    <m/>
    <m/>
    <m/>
    <m/>
    <m/>
    <x v="1"/>
    <m/>
    <m/>
    <m/>
    <m/>
    <m/>
    <m/>
    <m/>
    <m/>
    <m/>
    <m/>
    <n v="1"/>
    <m/>
    <m/>
    <m/>
    <m/>
    <m/>
    <m/>
    <m/>
  </r>
  <r>
    <x v="2584"/>
    <s v="Avalanche, Alaska, Mount McKinley"/>
    <x v="2"/>
    <s v="Alaska, Mount McKinley_x000a_On April 25, 1991, Klass Wierenga (27), Frank De Vos (26), Frank Kleinbekman, and Matthijs Wiggers of the Dutch Mount Foraker Expedition were climbing near the 8000 foot level on the 1974 Variation of the Southeast Ridge of Mount Foraker. At a point just a few feet above the crest of the ridge, the group triggered a large slab avalanche with a five foot crown and running approximately 1600 feet. All four climbers were swept to the base of the ridge. Kleinbekman and Wiggers received minor injuries, and were able to dig out Wierenga, who was unconscious and suffered a pneumothorax. DeVos was semi-conscious, suffering a pneumothorax, dislocated shoulder, and fractured humerus. The climbers were unable to raise help with their radio, and began a self-evacuation to the landing strip on the West Fork of the Kahilt- na Glacier. On April 28, they were able to contact their air taxi pilot, and were flown out to Talkeetna._x000a_Analysis_x000a_The Southeast Ridge of Mount Foraker continues to plague climbers with avalanches. Nearly the same avalanche occurred to a climbing team in 1984 and luckily no one was killed in that accident. It may prove safer to ascend the ridge proper all the way from the glacier rather than attempting this shorter approach. The Dutch found conditions to be quite stable as they made their ascent. It was the unpredictability of the wind slab conditions at the ridge crest which caused the release. (Source: Roger Robinson, Mountaineering Ranger, Denali National Park)"/>
    <n v="4"/>
    <m/>
    <m/>
    <m/>
    <n v="2"/>
    <m/>
    <m/>
    <m/>
    <m/>
    <m/>
    <m/>
    <m/>
    <m/>
    <x v="0"/>
    <n v="1"/>
    <m/>
    <x v="0"/>
    <x v="1"/>
    <x v="1"/>
    <x v="1"/>
    <x v="0"/>
    <x v="0"/>
    <m/>
    <m/>
    <x v="0"/>
    <m/>
    <m/>
    <m/>
    <x v="0"/>
    <x v="1"/>
    <m/>
    <m/>
    <m/>
    <x v="0"/>
    <m/>
    <m/>
    <m/>
    <m/>
    <n v="1"/>
    <m/>
    <x v="0"/>
    <m/>
    <m/>
    <m/>
    <m/>
    <m/>
    <m/>
    <m/>
    <m/>
    <m/>
    <m/>
    <m/>
    <m/>
    <x v="0"/>
    <m/>
    <m/>
    <m/>
    <m/>
    <m/>
    <m/>
    <m/>
    <m/>
    <m/>
    <m/>
    <m/>
    <m/>
    <m/>
    <m/>
    <m/>
    <m/>
    <m/>
    <x v="1"/>
    <m/>
    <m/>
    <m/>
    <m/>
    <m/>
    <m/>
    <m/>
    <m/>
    <m/>
    <n v="1"/>
    <m/>
    <m/>
    <m/>
    <m/>
    <m/>
    <m/>
    <m/>
    <m/>
  </r>
  <r>
    <x v="2585"/>
    <s v="Stranded — Benighted, Exposure — Inadequate Clothing and Equipment, Late Start _x000a_California, Yosemite Valley, Lost Arrow Spire"/>
    <x v="20"/>
    <s v="On April 13, Steve (45), Will (23), and Brent (22) set out to climb the classic Lost Arrow Spire (two pitches, 5.8/5.10 A2). Steve had climbed at least 15 big walls in the park over 30 years, as well as five previous trips up the Spire. Will and Brent were good free climbers, mostly on short routes, but they were new to the park and eager to try aid climbing for the first time, so Steve decided the Spire would be a good introduction, as the climbing is straight forward, the is exposure huge and immediate, and the exit by Tyrolean is a lot of fan. He first spent a day teaching them the basics of jumaring and climbing with étriérs on short Valley problems, which they handled competently and safely._x000a_The forecast on the morning of the 12th looked good, so the next day they started up the Yosemite Falls Trail at dawn carrying big packs. They took their time, broke for lunch at the top of the Falls, and arrived at the climb sometime around noon, though no one had a watch or cellphone, so they were estimating the hour._x000a_The climb starts with a 250-300-foot rappel from the Valley rim into the bottom of the notch separating the main wall from the Spire. Parties typically tie two ropes together, anchor one end on the rim, and pass the knot on rappel. From the notch, two pitches of free and aid climbing wind up and left around the Spire to its tip, leaving the climbers separated from the Valley rim by a 140-foot gap. The pitches are led on a third rope while someone in the party drags the lower end of the rappel ropes along. Once on the Arrow Tip the rappel ropes, still anchored to the rim, can be rigged for a Tyrolean traverse from the Tip back to the rim._x000a_From past experiences, Steve figured the climb would take four to five hours rim-to-rim. Dusk was about 2000, leaving them a three-hour cushion. At the worst they might have to hike back to the Valley in the dark._x000a_As predicted, the weather was warm and sunny, so with no worries about time, they decided to leave most of their food and water, two of their three headlamps, and their warm jackets and long-underwear on the rim. For the climb they had two quarts of water, one Power Bar to split three ways, one headlamp, cotton long-sleeve-shirts or T-shirts, and light, un-insulated jackets. They had intended to bring a pair of ascenders for each person, but Will and Brent had to borrow all their aid gear on short notice and they somehow wound up one pair short. By the time Steve realized this, they were halfway up the trail, but he figured they could share ascenders since one person would always be leading._x000a_They rappelled into the notch on two 200-foot ropes, passing the knot. By now it was early to mid-afternoon. The climb was Brent’s and Will’s to lead, so Brent took the first pitch, leading on their third rope, and had no problems. When he reached a small ledge 30 feet below the regular belay at Salathé Ledge, he asked if he should stop there. Thinking Brent was at Salathe Ledge, Steve said that would be fine._x000a_Will led the next pitch, about 140 feet to the Arrow Tip. As he took off, Steve advised him that the pitch was notorious for rope-drag and that he could stop at an intermediate belay halfway up the pitch if drag became a problem. (The topo says, “Belay here if free climbing or too much rope drag.”) Will completed the 30 feet up to Salathé Ledge and traversed left on aid. He found himself short of gear in places, which forced him to back- clean, i.e., to pull protection behind him for use ahead. When he reached the optional belay, the drag was manageable so Steve suggested he continue. But the drag soon became so bad that Will had to squat in his étriérs every five feet to pull the rope up. It was too late to stop then so he fought the drag all the way to the top. Communications were terrible from the noise of Yosemite Falls and from being around the corner from each other._x000a_With all the back-cleaning and friction, the pitch took roughly three hours. This was much longer than Steve had planned and it put them far behind schedule. Will anchored the lead rope and the rappel rope (which he had dragged along) to bolts on the summit and Steve cleaned the pitch. When he joined Will, he could still easily see details at the anchor on the rim, but the sun had set and the light was fading fast. He was concerned that Will and Brent would be trying the Tyrolean crossing for the first time, as they hadn’t practiced in the Valley. He didn’t want them having a problem halfway across in the dark, so he decided that the safest option would be to rappel into the notch and jumar back up to the rim._x000a_Steve rappelled on the fixed lead rope then Brent jumared up to Will to get his chance to stand on the Tip. He and Will joined the lead and rappel ropes so that they could rappel on both and retrieve them. Then Will rappelled, but they had misjudged the distance, and because the rappel rope hung in an arc between the Arrow Tip and the anchor on the rim, he found himself suspended by his ATC at the bottom of the arc. After several minutes of struggle, he managed to free the rappel rope from his ATC and descend only on the lead line. During this time he faced a 30-foot fall if the knot joining the ropes pulled through the anchor above._x000a_Brent rappelled next and avoided Will’s problem by stopping at Salathe Ledge, 30 feet above his partners. They had not sufficiently tested the rappel before he descended and when they tried to pull the ropes, they barely moved. Being closest to the summit, Brent had to jumar up again to see what was wrong. This time they managed to secure the rappel line so that Brent could ascend the lead line safely without depending on the joining knot above. By now it was completely dark. Brent had been searching his pockets for their lone headlamp, but had come up empty, so everything they did from here on was by feel and memory._x000a_After Brent re-rigged the ropes on the Tip and rappelled again, he was able to pull the ropes down, but only by putting all his weight into it and screaming at the rope, pissed at all the little things going wrong. Then he rappelled again, just 30 feet on the lead line, from Salathe Ledge to Steve and Will. When they pulled the rope this time, it somehow looped over a flake above them in the dark. Without a light, they decided it was too risky to climb up to Salathe Ledge to free the rope, so Steve elected to pull one end and hope for the best. He retrieved about 90 feet before it became solidly jammed, but that was enough to tie it off, let everyone rappel into the notch, abandon the rope, and crawl over to a safe spot in the dark. They had long ago run out of water and it was getting cold, but finally, they thought, their problems were over. They would jumar up their fixed lines, be on the rim by 0200 or so, and walk down to the Valley._x000a_Steve decided he would go up first and then lower their pack with his ascenders, food and water, headlamps, and warm clothes so that Will and Brent would have a safer and more comfortable ascent. If they hadn’t lost the lead rope, Will and Brent could have used it to control the pack as Steve lowered it, but that was not an option now so they would have to risk the pack getting snagged._x000a_Instead of the expected 20 minutes, it took Steve an hour or two to reach the rim. He had to be extremely careful with his rigging in the dark, double-checking his locking biners and safety slings. At one point he discovered he was attached to only one ascender. By the time he topped out, he was exhausted, his calves were cramping, and he was vomiting, probably from lack of food and water. He pulled up the ropes and tied on the pack so that it would reach the notch. He tried to lower it but it hung up, so he pulled it up and threw it out as far as he could. It snagged again. He knew he should descend to free it but he was exhausted, so he decided to bivy. In the morning he tried again, with the same result, but this time the rope was stuck in some way that prevented him from pulling it up at all. So tight, in fact, that he couldn’t even attach his rappel device._x000a_Meanwhile, Will and Brent had huddled together in the rocks. They wrapped their one flannel jacket around both of them and shivered and tried to sleep while they waited. Finally they heard what they figured was the pack come down and stop above them in the dark. It was too dangerous to try to retrieve it and they realized that even though they still had one pair of ascenders and could have initially sent a second person up to help Steve, they were completely dependant on him now. Sometime during the night, Brent discovered that his headlamp had been in his pocket the whole time, hidden under his leg loop. It was a bit late to be useful by that time._x000a_At dawn Will and Brent could see the pack and loops of rope snagged 100 feet above them. The rope end was within their reach but with all the slack above liable to come loose, there was no safe way to ascend to the pack. They were screaming and yelling, “Rappel down the rope,” hoping Steve would come down and free the pack. He could hear but not understand them and he was too exhausted to help any more. He slowly hiked out for help and eventually ran into someone on the trail with a cellphone._x000a_The sun came out for a while and Will and Brent began to warm up, but they had no idea what was happening on their behalf, so they began yelling for help. The park switchboard lit up simultaneously with Steve’s call and local residents reporting screams from the Arrow. Around 0900, Will and Brent heard a loudspeaker in the Valley letting them know a rescue team was on the way. Then it clouded up again, turned cold, and sprinkled and snowed on them just enough to get them damp. When the team reached the rim three hours later, all the rescuers were bundled up. Will said later, “It was a good warning. If you’re more than one pitch off the ground, you’ve got to have rain gear.” A rescuer reached them at 13 30 and after some food and water, they were able to jumar to the rim under their own power. It wasn’t easy. Brent’s hands were cramping from the cold and Will was so exhausted from shivering all night he had to urged himself upward, “OK, I need to make it up to that next ledge...” It took Steve 48 hours of food, water, and rest to feel decent. Regarding the turn in the weather, Brent said, later, “We would have died there the next night. 100%.”_x000a_Analysis_x000a_Steve may have been complacent because he’d climbed the Arrow five times before with no hassles, though he’d never rappelled from the tip. The big lesson should be obvious: Take your kit with you, including lots of food and water, a headlamp for each climber, and at least minimum warm clothes for a cold night. Without headlamps, they were at great risk for an accident as they tried to escape in the dark. A slight turn in the weather might have finished them off as well. In the end, everything depended on Steve and he was too exhausted to go down and free the pack. (Source: Steve, Will, Brent, and John Dill, NPS Ranger, Yosemite National Park)..."/>
    <n v="13"/>
    <m/>
    <m/>
    <n v="2"/>
    <m/>
    <m/>
    <n v="1"/>
    <m/>
    <m/>
    <n v="1"/>
    <m/>
    <n v="1"/>
    <m/>
    <x v="0"/>
    <m/>
    <n v="1"/>
    <x v="1"/>
    <x v="0"/>
    <x v="0"/>
    <x v="0"/>
    <x v="0"/>
    <x v="0"/>
    <n v="1"/>
    <m/>
    <x v="0"/>
    <m/>
    <m/>
    <m/>
    <x v="0"/>
    <x v="0"/>
    <m/>
    <m/>
    <m/>
    <x v="0"/>
    <m/>
    <m/>
    <m/>
    <m/>
    <m/>
    <m/>
    <x v="0"/>
    <m/>
    <m/>
    <n v="1"/>
    <m/>
    <n v="1"/>
    <m/>
    <m/>
    <m/>
    <m/>
    <m/>
    <m/>
    <m/>
    <x v="0"/>
    <m/>
    <m/>
    <n v="1"/>
    <m/>
    <m/>
    <m/>
    <m/>
    <m/>
    <m/>
    <m/>
    <m/>
    <m/>
    <m/>
    <m/>
    <m/>
    <m/>
    <n v="1"/>
    <x v="1"/>
    <m/>
    <n v="1"/>
    <m/>
    <n v="1"/>
    <m/>
    <m/>
    <m/>
    <m/>
    <m/>
    <n v="1"/>
    <m/>
    <m/>
    <m/>
    <m/>
    <m/>
    <m/>
    <m/>
    <m/>
  </r>
  <r>
    <x v="2586"/>
    <s v="Stranded, Late Start — Benighted, Inadequate Clothing and Equipment, Weather, Alberta, Canadian Rockies, Mount Norquay"/>
    <x v="20"/>
    <s v="Alberta, Canadian Rockies, Mount Norquay_x000a_On October 24, two scramblers started up a difficult scramble on Mount Norquay in Banff National Park at 1300. They reached the ridge top from the ski hill late in the day. The weather had changed from overcast to overcast and snowing lightly. By the time they had descended to the lower crux of the route, they were benighted and conditions had become very slippery with the new snow. They decided to stay put, as they thought they might slip and fall. Their cellphone was low on batteries so they were only able to text message. Their text to a friend at around midnight was, “Ten minutes from car on Norquay and needed help.” Then another text that said, “Too icy, sleeping on mtn”. The friend called the RCMP who eventually got in contact with Parks dispatch. A Parks Mountain Rescue Specialist was able to climb up in the dark and short rope the two down via easier terrain._x000a_Analysis_x000a_The two started late, were not prepared for the length of the route nor were they equipped for the change in weather. They carried no rope or equipment that would have made the descent safe and possible. (Source: Brad White, Banff National Park Mountain Safety Specialist)_x000a_..."/>
    <n v="10"/>
    <m/>
    <m/>
    <m/>
    <m/>
    <m/>
    <m/>
    <m/>
    <m/>
    <m/>
    <m/>
    <m/>
    <m/>
    <x v="0"/>
    <m/>
    <n v="1"/>
    <x v="1"/>
    <x v="0"/>
    <x v="1"/>
    <x v="1"/>
    <x v="0"/>
    <x v="0"/>
    <m/>
    <m/>
    <x v="1"/>
    <m/>
    <m/>
    <m/>
    <x v="0"/>
    <x v="1"/>
    <m/>
    <m/>
    <m/>
    <x v="0"/>
    <m/>
    <m/>
    <m/>
    <m/>
    <m/>
    <m/>
    <x v="0"/>
    <m/>
    <m/>
    <n v="1"/>
    <m/>
    <m/>
    <n v="1"/>
    <m/>
    <m/>
    <m/>
    <m/>
    <m/>
    <m/>
    <x v="0"/>
    <m/>
    <n v="1"/>
    <n v="1"/>
    <m/>
    <m/>
    <m/>
    <m/>
    <m/>
    <m/>
    <m/>
    <m/>
    <m/>
    <m/>
    <m/>
    <m/>
    <m/>
    <n v="1"/>
    <x v="1"/>
    <m/>
    <n v="1"/>
    <m/>
    <m/>
    <m/>
    <m/>
    <m/>
    <m/>
    <m/>
    <m/>
    <m/>
    <m/>
    <m/>
    <m/>
    <m/>
    <s v="Y"/>
    <m/>
    <m/>
  </r>
  <r>
    <x v="2587"/>
    <s v="Various Medical Problems, Alaska, Mount McKinley"/>
    <x v="20"/>
    <s v="Alaska, Mount McKinley_x000a_During the 2009 season, ... and a guided client, William Hearne (61) from New York, who collapsed and died at 13,500 feet._x000a_Analysis_x000a_The expedition on which Mr. Hearne died took three days to move from Base Camp at 7,200 feet to the 11,200-foot camp. They did this making single carries. The expedition took one rest day at the 11,200-foot camp and then the following day made a carry of gear to 13,500 feet. When the team moved from their 9,500-foot camp to the 11,200-foot camp, Mr. Hearne needed the assistance of his guide to carry his gear sled. He had also exhibited fatigue on the day of his collapse and needed assistance with his backpack on the last hill that leads up toward Windy Corner._x000a_Fatigue is common during these early carries. The distances are not great, but the amount food and gear that are required for 21 days on the mountain make the loads heavy. Elevation also begins to be a significant factor contributing to many individuals experiencing fatigue above the 11,200-foot camp._x000a_From the people interviewed after the incident, it appears that Mr. Heame was not subjected to any abnormal ascent regime or excessive physical stress. Friends and family also indicated that he was in excellent physical condition...."/>
    <n v="4"/>
    <m/>
    <m/>
    <m/>
    <m/>
    <m/>
    <m/>
    <n v="1"/>
    <m/>
    <m/>
    <m/>
    <m/>
    <m/>
    <x v="1"/>
    <m/>
    <m/>
    <x v="1"/>
    <x v="1"/>
    <x v="1"/>
    <x v="1"/>
    <x v="0"/>
    <x v="0"/>
    <m/>
    <m/>
    <x v="0"/>
    <m/>
    <m/>
    <m/>
    <x v="0"/>
    <x v="1"/>
    <m/>
    <m/>
    <m/>
    <x v="0"/>
    <m/>
    <m/>
    <m/>
    <m/>
    <m/>
    <m/>
    <x v="0"/>
    <m/>
    <m/>
    <m/>
    <n v="1"/>
    <m/>
    <m/>
    <m/>
    <m/>
    <m/>
    <m/>
    <m/>
    <m/>
    <x v="0"/>
    <m/>
    <m/>
    <m/>
    <m/>
    <m/>
    <m/>
    <m/>
    <n v="1"/>
    <m/>
    <m/>
    <m/>
    <m/>
    <m/>
    <m/>
    <m/>
    <m/>
    <m/>
    <x v="1"/>
    <m/>
    <m/>
    <m/>
    <m/>
    <m/>
    <m/>
    <m/>
    <m/>
    <m/>
    <m/>
    <m/>
    <m/>
    <m/>
    <m/>
    <m/>
    <m/>
    <m/>
    <m/>
  </r>
  <r>
    <x v="2588"/>
    <s v="Bolt Hanger &quot;Failure,&quot; Fall on Rock, Washington, Index, Upper Town Wall"/>
    <x v="20"/>
    <s v="Washington, Index, Upper Town Wall_x000a_While climbing the route “Calling Wolfgang” on the Upper Town Wall at the Sport Wall area I took a 40-50 fall nearly hitting the ground. My fall was the result of not one but two bolt hanger failures. After climbing to the third bolt approximately 45 feet up, I weighted the bolt with body weight to clean holds and scout pro placements above. Upon weighting the bolt, I immediately popped away from the cliff as the hanger broke. To my surprise, I continued to fall as the second bolt hanger broke as well. I scraped against a small ledge and came to a stop a few feet above the ground. Bruised and well scraped up but not broken. Very lucky._x000a_If anyone is considering climbing routes on this wall, proceed with caution. This was my first trip up any of the routes on the Sport Wall and I have no idea what the condition of any other bolts may be. I encourage folks to spread the word about the possible condition of old bolts at Index (or elsewhere for that matter). Keep in mind this hanger failed under BODY WEIGHT (Source: A posting on Mountain Project, no name provided)_x000a_Analysis_x000a_Matt and I went and climbed Lovin’ Arms yesterday late afternoon. So we arrive at the base to meet two climbers who have just had a near-death experience on a route left of there. …the guy claimed to have fallen and broken TWO bolt hangers, nearly decking and death. I pointed out that the best part of a near-death experience was the “near” part. He looked to have cut his elbow pretty bad, but fine otherwise. Both he and his partner were pretty freaked out, had been looking for the hangers with no success. He had lowered off the bolt that finally caught him, and a nut he placed below it. On the rap off of Lovin’ Arms Matt, and I checked it out and took his draw, runner, and nut. The draw was on an old 3/8-inch bolt that was rusted, but with a hanger that looked fine, labeled “Kong-Bonatti.”_x000a_I noticed a broken bolt section on the ledge I passed below, carefully, and brought it home. It looks fine externally, the internal looks like rusted cardboard. I’m guessing some sort of old carbon steel hanger coated with zinc or something. Here is a link to photos. Yow! public.me.com/hummer- machine (Source: Another posting on Mountain Project under “dberkinka”)...."/>
    <n v="4"/>
    <m/>
    <m/>
    <m/>
    <m/>
    <m/>
    <m/>
    <m/>
    <m/>
    <m/>
    <m/>
    <m/>
    <m/>
    <x v="0"/>
    <m/>
    <n v="1"/>
    <x v="1"/>
    <x v="1"/>
    <x v="0"/>
    <x v="1"/>
    <x v="1"/>
    <x v="0"/>
    <m/>
    <m/>
    <x v="0"/>
    <m/>
    <m/>
    <m/>
    <x v="0"/>
    <x v="0"/>
    <m/>
    <m/>
    <m/>
    <x v="0"/>
    <m/>
    <m/>
    <m/>
    <m/>
    <m/>
    <m/>
    <x v="0"/>
    <m/>
    <m/>
    <m/>
    <m/>
    <m/>
    <m/>
    <m/>
    <m/>
    <m/>
    <m/>
    <m/>
    <m/>
    <x v="0"/>
    <m/>
    <m/>
    <m/>
    <m/>
    <m/>
    <m/>
    <m/>
    <m/>
    <m/>
    <m/>
    <m/>
    <m/>
    <m/>
    <m/>
    <n v="1"/>
    <m/>
    <m/>
    <x v="1"/>
    <m/>
    <m/>
    <m/>
    <m/>
    <m/>
    <m/>
    <m/>
    <m/>
    <m/>
    <m/>
    <m/>
    <m/>
    <m/>
    <m/>
    <m/>
    <m/>
    <m/>
    <m/>
  </r>
  <r>
    <x v="2589"/>
    <s v="Fall on Snow, Colorado, Capitol Peak, Northwest Ridge"/>
    <x v="20"/>
    <s v="Colorado, Capitol Peak, Northwest Ridge_x000a_On Friday July 10, James Flowers (47), an experienced climber from Colorado Springs, and his partner set out to climb the Northwest Ridge of Capitol Peak (14,130 feet), one of the most challenging fourteeners in Colorado. They successfully reached the summit and were descending along the Northwest Ridge when Flowers lost his footing on a snow/ice patch between K2 and Daly Saddle. He fell and slid at high speed through snow chutes and rock bands until he came to rest at an elevation of 12,500 feet in a rocky area._x000a_Flowers initially survived the fall. His climbing partner called his own wife at 2:45 p.m. Friday and she contacted authorities in Aspen. The Pitkin County Sheriff’s Office mobilized Mountain Rescue Aspen and a Flight for Life helicopter, the first of which had mechanical problems and was unable to depart from Frisco. Authorities were able to maintain periodic cellphone contact with the climbing partner._x000a_A Denver-based helicopter was sent and due to the altitude, did an initial fly-over before offloading some weight and dropping off a paramedic. The chopper then picked up Mountain Rescue Aspen strike-team members one at a time and dropped them off on a knoll about a mile and a half from Flowers. A Mountain Rescue Aspen paramedic didn’t reach Flowers until 6:25 p.m. When the paramedic arrived, Flowers didn’t have a pulse and was not breathing. The paramedic performed CPR, which was unsuccessful._x000a_Flowers reportedly had significant injuries to his head, legs and back. He was pronounced dead at the scene. His friend was flown out Friday evening. The three-person team spent the night near the body. A helicopter removed Flowers’ body from the mountain Saturday morning. (Source: From an article by Troy Hooper, Aspen Daily News, July 12, 2009)"/>
    <n v="4"/>
    <m/>
    <m/>
    <m/>
    <m/>
    <m/>
    <n v="1"/>
    <m/>
    <m/>
    <m/>
    <m/>
    <n v="1"/>
    <m/>
    <x v="1"/>
    <m/>
    <m/>
    <x v="1"/>
    <x v="0"/>
    <x v="1"/>
    <x v="1"/>
    <x v="0"/>
    <x v="0"/>
    <m/>
    <m/>
    <x v="0"/>
    <m/>
    <m/>
    <m/>
    <x v="0"/>
    <x v="1"/>
    <m/>
    <m/>
    <m/>
    <x v="0"/>
    <m/>
    <m/>
    <m/>
    <m/>
    <m/>
    <m/>
    <x v="0"/>
    <m/>
    <m/>
    <m/>
    <m/>
    <m/>
    <m/>
    <m/>
    <m/>
    <m/>
    <m/>
    <m/>
    <m/>
    <x v="0"/>
    <m/>
    <m/>
    <m/>
    <m/>
    <m/>
    <m/>
    <m/>
    <m/>
    <m/>
    <m/>
    <m/>
    <m/>
    <m/>
    <m/>
    <m/>
    <m/>
    <m/>
    <x v="1"/>
    <m/>
    <m/>
    <m/>
    <m/>
    <m/>
    <m/>
    <m/>
    <m/>
    <m/>
    <m/>
    <m/>
    <m/>
    <n v="1"/>
    <m/>
    <m/>
    <m/>
    <m/>
    <m/>
  </r>
  <r>
    <x v="2590"/>
    <s v="Edited Title: Free-solo climber found dead, Colorado, Clear Creek Canyon, Highlander Crag"/>
    <x v="20"/>
    <s v="Colorado  ....(Editor’s Note..._x000a_Another fatality was reported by Tim Kline on Mountain Project web site. Kline and his partner were climbing Lovers Leap when they spotted a body at the bottom of the cliff. The unidentified free-solo climber had been dead for a day or two. No further information was available, but the key ingredients—climbing alone and unroped—warrant reporting here.)"/>
    <n v="5"/>
    <m/>
    <m/>
    <m/>
    <m/>
    <m/>
    <m/>
    <m/>
    <m/>
    <m/>
    <m/>
    <m/>
    <m/>
    <x v="1"/>
    <m/>
    <m/>
    <x v="1"/>
    <x v="1"/>
    <x v="1"/>
    <x v="1"/>
    <x v="0"/>
    <x v="0"/>
    <m/>
    <m/>
    <x v="1"/>
    <n v="1"/>
    <n v="1"/>
    <m/>
    <x v="0"/>
    <x v="0"/>
    <m/>
    <m/>
    <m/>
    <x v="0"/>
    <m/>
    <m/>
    <m/>
    <m/>
    <m/>
    <m/>
    <x v="0"/>
    <m/>
    <m/>
    <m/>
    <m/>
    <m/>
    <m/>
    <m/>
    <m/>
    <m/>
    <m/>
    <m/>
    <m/>
    <x v="0"/>
    <m/>
    <m/>
    <m/>
    <m/>
    <m/>
    <m/>
    <m/>
    <m/>
    <m/>
    <m/>
    <m/>
    <m/>
    <m/>
    <m/>
    <m/>
    <m/>
    <n v="1"/>
    <x v="1"/>
    <m/>
    <m/>
    <m/>
    <m/>
    <m/>
    <m/>
    <m/>
    <m/>
    <m/>
    <m/>
    <m/>
    <m/>
    <m/>
    <m/>
    <m/>
    <m/>
    <m/>
    <m/>
  </r>
  <r>
    <x v="2591"/>
    <s v="Inadequate Belay, Climber Lowered Off End of Rope, Inadequate Equipment — Rope Too Short, Colorado, Clear Creek Canyon, Highlander Crag"/>
    <x v="20"/>
    <s v="Colorado, Clear Creek Canyon, Highlander Crag_x000a_On December 20, 2009, a 35-year-old man climbing with his girlfriend fell 20 to 25 feet. They were climbing in Clear Creek Canyon on Herb-a-Veg- A-Matic. Joe Pierzchala, climbing on a nearby route, witnessed the fall and gives this account:_x000a_The climber was being lowered after having led the route, draws still in place. Suddenly he was free falling! After lowering my partner, we observed the climber tied into his end of the rope, but that the belayer’s end was now 35-40 feet up the route. We concluded that the climber was lowered off the end of the rope. We checked the guidebook, which indicated that the route was 102 feet in height, and concluded that the party must have been using a 50m rope. The fall distance corresponds to the distance a 50m rope would have come up short. The fallen climber landed on his back, narrowly missing a very large rock that could have caused more serious injuries. It appeared that the climber did land on a smaller rock, however, which likely caused injury to his back/pelvis/hip._x000a_Analysis_x000a_Climbers are encouraged to: 1) read the guidebook re: the length of the route; 2) know the length of one’s rope; 3) make sure one’s equipment (rope, protection, etc.) is sufficient to climb the chosen route; 4) tie a stopper knot in the belayer’s end of the rope, tying into the rope or tying off the end of the rope; and 5) ensure better communication between partners. Two other important ingredients are research and experience._x000a_Clear Creek Canyon is well known as a predominantly sport climbing area developed for use with 60m ropes and is also well known for having a number of routes that require a 70m rope. Using a 50m rope in Clear Creek Canyon is a major oversight on equipment selection. (Source: Joe Pierzchala, Denver, CO)..."/>
    <n v="7"/>
    <m/>
    <m/>
    <m/>
    <m/>
    <n v="1"/>
    <m/>
    <m/>
    <m/>
    <m/>
    <m/>
    <m/>
    <m/>
    <x v="0"/>
    <m/>
    <n v="1"/>
    <x v="1"/>
    <x v="0"/>
    <x v="0"/>
    <x v="1"/>
    <x v="1"/>
    <x v="0"/>
    <m/>
    <m/>
    <x v="0"/>
    <m/>
    <m/>
    <m/>
    <x v="0"/>
    <x v="0"/>
    <m/>
    <m/>
    <m/>
    <x v="0"/>
    <m/>
    <m/>
    <m/>
    <m/>
    <m/>
    <m/>
    <x v="0"/>
    <m/>
    <m/>
    <m/>
    <m/>
    <m/>
    <m/>
    <m/>
    <m/>
    <m/>
    <m/>
    <m/>
    <m/>
    <x v="0"/>
    <m/>
    <m/>
    <m/>
    <m/>
    <m/>
    <m/>
    <m/>
    <m/>
    <m/>
    <m/>
    <m/>
    <m/>
    <m/>
    <n v="1"/>
    <m/>
    <m/>
    <n v="1"/>
    <x v="1"/>
    <m/>
    <m/>
    <m/>
    <m/>
    <n v="1"/>
    <m/>
    <m/>
    <m/>
    <m/>
    <m/>
    <m/>
    <m/>
    <m/>
    <m/>
    <m/>
    <m/>
    <m/>
    <n v="1"/>
  </r>
  <r>
    <x v="2592"/>
    <s v="Inadequate Belay, Climber Lowered Off End of Rope, Inadequate Equipment — Rope Too Short, Colorado, Clear Creek Canyon, Highlander Crag"/>
    <x v="20"/>
    <s v="Colorado_x000a_..._x000a_(Editor’s Note: There was one fatality in the Boulder Falls area in September but there are not enough details to provide a full narrative. What we know is that a man (40) fell while being belayed on the route Empor. Neither the climber nor belayer was wearing helmets. We think this might be yet another case in which the belay rope is not long enough and it goes through the belay device...."/>
    <n v="6"/>
    <m/>
    <m/>
    <m/>
    <m/>
    <m/>
    <n v="1"/>
    <m/>
    <m/>
    <m/>
    <m/>
    <m/>
    <m/>
    <x v="1"/>
    <m/>
    <m/>
    <x v="1"/>
    <x v="1"/>
    <x v="0"/>
    <x v="1"/>
    <x v="0"/>
    <x v="0"/>
    <m/>
    <m/>
    <x v="0"/>
    <m/>
    <m/>
    <m/>
    <x v="0"/>
    <x v="0"/>
    <m/>
    <m/>
    <m/>
    <x v="0"/>
    <m/>
    <m/>
    <m/>
    <m/>
    <m/>
    <m/>
    <x v="0"/>
    <m/>
    <m/>
    <m/>
    <m/>
    <m/>
    <m/>
    <m/>
    <m/>
    <m/>
    <m/>
    <m/>
    <m/>
    <x v="0"/>
    <n v="1"/>
    <m/>
    <m/>
    <m/>
    <m/>
    <m/>
    <m/>
    <m/>
    <m/>
    <m/>
    <m/>
    <m/>
    <m/>
    <n v="1"/>
    <m/>
    <m/>
    <n v="1"/>
    <x v="1"/>
    <m/>
    <m/>
    <n v="1"/>
    <m/>
    <m/>
    <m/>
    <m/>
    <m/>
    <m/>
    <m/>
    <m/>
    <m/>
    <m/>
    <m/>
    <n v="1"/>
    <m/>
    <m/>
    <m/>
  </r>
  <r>
    <x v="2593"/>
    <s v="Overdue — Did Not Return, Unknown Cause of Fall, Oregon, Mount Hood, Sandy Glacier Headwall"/>
    <x v="20"/>
    <s v="Oregon, Mount Hood, Sandy Glacier Headwall_x000a_On early Friday morning, December 11, Luke Gullberg, (26), Anthony Vietti, (24), and Katie Nolan (29) left Timberline for a climb of the Sandy Glacier Headwall. Their climber registration stated an expected return of 1400 later that day. The form indicated that the party was carrying adequate equipment including a cellphone, but no radio distress beacon (neither PLB nor Mount Hood Mountain Locator Unit)._x000a_Concerned friends reported the party overdue on Friday afternoon and Clackamas County Sheriff's Office requested a ground search by Portland Mountain Rescue volunteers at first light on Saturday morning. Searchers were greeted by storm conditions with light snowfall, light winds and limited visibility on the approach to the Sandy Glacier. The first search team dropped down from Illumination Saddle onto the upper Reid Glacier and immediately discovered the body of Luke Gullberg at the 9,200-foot elevation. He appeared to have fallen (unroped) from the headwall above the glacier. An immediate search in the vicinity revealed a helmet, seat harness, glove, camera and two water bottles. Gullberg was clad with only light clothing and neither pack nor climbing tools were found. He was wearing crampons, one of which had apparently become detached during the fall. The searchers now focused their efforts on the headwall and upper glacier area, but were limited by 50-yard visibility and by potential avalanche hazards of soft slab._x000a_The moderate storm continued throughout the day depositing several inches at Timberline Lodge and prevented air search operations. The storm continued and increasing avalanche hazard prevented ground searchers from deployment on Sunday. However, a local NOAA weather forecaster predicted the possibility of temporary clearing late Sunday morning, justifying a request for air search assets. A Blackhawk helicopter from Salem was manned with additional spotters and accumulated several hours of flighttime searching the upper Reid Glacier and headwall area. There was no sign of the remaining missing climbers._x000a_Stormy conditions extended through Monday, but several hours of clear and low winds allowed renewed air searching. This effort included the upper section of the headwall, the summit area, and the Southside descent route. A ground team was able to perform some limited searching in the area around Illumination Saddle and west crater rim. A FLIR-equipped Jayhawk (USCG) was also used, but no signs were detected._x000a_Due to the onset of the winter storm cycle, a thorough ground search could not be conducted for the missing Vietti and Nolan. When the search effort resumes in the spring, it is likely that additional clues will be found. This accident received significant media coverage and brought to the public’s mind [once again] two controversies: who should pay for mountain rescues and should (radio locator) beacons be required safety equipment for Mount Hood climbers. It is likely that county and state legislators will again be addressing these issues “for the benefit of the public”._x000a_Analysis_x000a_The camera found with Gullberg provided some clues of the party’s action on Friday morning. It appears that they descended to the 8,500-foot crossover point on Yokum Ridge. Here a decision was made to abandon the Sandy Glacier headwall. Instead the party ascended the lower Yokum ridge. Below the first gendarme, the party traversed to the right crossing Leuthold’s Couloir below the hourglass. They continued southeast to the Reid Glacier headwall and ascended one of the gullies on the headwall._x000a_For the steeper climbing the party was roped, with Gullberg in the lead. One of the last pictures showed Gullberg anchored with two self-equalized ice screws, presumably to belay his companions._x000a_It is speculated that there was an accident with an injury to either Vietti or Nolan. As the stronger climber, Gullberg was likely descending the route to get help when he himself was injured during a fall. However, his injuries were severe enough to halt his travel and subsequently he succumbed to hypothermia._x000a_A meaningful analysis cannot be conducted with the current unknowns of the accident. It does not appear that neither route conditions, weather, nor party experience should have an undue contribution to the cause of the accident. (Source: From a report submitted by Jeff Sheetz, Portland Mountain Rescue)"/>
    <n v="6"/>
    <m/>
    <m/>
    <n v="1"/>
    <n v="2"/>
    <m/>
    <m/>
    <m/>
    <m/>
    <m/>
    <m/>
    <m/>
    <m/>
    <x v="1"/>
    <m/>
    <m/>
    <x v="1"/>
    <x v="1"/>
    <x v="1"/>
    <x v="1"/>
    <x v="0"/>
    <x v="0"/>
    <m/>
    <m/>
    <x v="1"/>
    <n v="1"/>
    <m/>
    <m/>
    <x v="0"/>
    <x v="1"/>
    <m/>
    <m/>
    <m/>
    <x v="0"/>
    <m/>
    <m/>
    <m/>
    <m/>
    <m/>
    <m/>
    <x v="0"/>
    <m/>
    <m/>
    <n v="1"/>
    <m/>
    <m/>
    <m/>
    <m/>
    <m/>
    <m/>
    <m/>
    <m/>
    <m/>
    <x v="0"/>
    <m/>
    <m/>
    <m/>
    <m/>
    <m/>
    <m/>
    <m/>
    <m/>
    <m/>
    <m/>
    <m/>
    <m/>
    <m/>
    <m/>
    <m/>
    <m/>
    <m/>
    <x v="1"/>
    <m/>
    <n v="1"/>
    <m/>
    <m/>
    <m/>
    <m/>
    <m/>
    <m/>
    <m/>
    <m/>
    <m/>
    <m/>
    <m/>
    <m/>
    <m/>
    <m/>
    <m/>
    <n v="1"/>
  </r>
  <r>
    <x v="2594"/>
    <s v="Fall on Rock — Loose Rock, Climbing Unroped, Climbing Alone, Colorado, Rocky Mountain National Park, Longs Peak, The Diamond"/>
    <x v="21"/>
    <s v="Colorado, Rocky Mountain National Park, Longs Peak, The Diamond,_x000a_On August 27 at 8:00 a.m., two NPS Climbing Rangers on the third pitch of Yellow Wall on The Diamond heard rockfall and saw several large rocks and a person falling in the vicinity of Broadway Ledge (a large ledge at the base of the Diamond) near the top of the North Chimney (the 800 foot, 5.6 approach climb that leads to Broadway). Benjamin Hebb (26), an experienced climber, fell down the North Chimney onto the Mills Glacier sustaining fatal injuries. The Rangers rappelled 1600 feet down the Yellow Wall and down the Lower East face to the body. Meanwhile another Ranger on patrol in the area had also arrived at the scene. Hebb's body was flown off the glacier with a helicopter._x000a_During the resulting investigation Rangers determined that this climber had been attempting to aid-solo the Dunn-Westbay (grade V, 5.8, A3) route on the Diamond. He had started early that morning and soloed up the North Chimney to the base of this route. He likely had just started climbing up the route when he pulled a loose rock off and fell to his death. His rope was still in his pack when he was found._x000a_Analysis_x000a_Even though no one will ever know the full story behind this tragic incident, it is likely that this climber’s fall resulted from loose rock. This experienced climber had the necessary equipment to complete his intended route. He chose not to rope up for the North Chimney and the easy terrain near the start of the climb. This is not an uncommon choice for climbers on The Diamond where every second wasted means a much greater chance for being caught in a storm. Making the choice to forego a partner for the entire climb and a rope for part of it heightens the consequences of a slip or fall. A climber choosing to climb in this fashion must be sure of every move and every hold. Alpine routes have an abundance of objective hazards and loose rock will always exist even on a wall as popular as The Diamond. (Source: Rich Browne, Emergency Services Coordinator, Rocky Mountain National Park and http://climbinglife.com)..."/>
    <n v="7"/>
    <m/>
    <m/>
    <m/>
    <n v="1"/>
    <m/>
    <m/>
    <m/>
    <m/>
    <m/>
    <m/>
    <n v="1"/>
    <m/>
    <x v="1"/>
    <m/>
    <m/>
    <x v="1"/>
    <x v="1"/>
    <x v="1"/>
    <x v="1"/>
    <x v="0"/>
    <x v="0"/>
    <m/>
    <m/>
    <x v="1"/>
    <n v="1"/>
    <n v="1"/>
    <m/>
    <x v="0"/>
    <x v="1"/>
    <m/>
    <m/>
    <m/>
    <x v="0"/>
    <m/>
    <m/>
    <m/>
    <m/>
    <m/>
    <m/>
    <x v="0"/>
    <m/>
    <m/>
    <m/>
    <m/>
    <m/>
    <m/>
    <m/>
    <m/>
    <m/>
    <m/>
    <m/>
    <m/>
    <x v="0"/>
    <m/>
    <m/>
    <m/>
    <m/>
    <m/>
    <m/>
    <m/>
    <m/>
    <m/>
    <m/>
    <m/>
    <n v="1"/>
    <m/>
    <m/>
    <m/>
    <m/>
    <m/>
    <x v="1"/>
    <m/>
    <m/>
    <m/>
    <m/>
    <m/>
    <m/>
    <m/>
    <m/>
    <m/>
    <m/>
    <m/>
    <m/>
    <m/>
    <n v="1"/>
    <m/>
    <m/>
    <m/>
    <m/>
  </r>
  <r>
    <x v="2595"/>
    <s v="Fall on Rock while Rappelling, Miscommunication, Arizona, Flagstaff, Takes a Thief"/>
    <x v="2"/>
    <s v="Arizona, Flagstaff, Takes a Thief_x000a_On November 11, 1991, Tim Reid (31) was climbing with Rachel Perch (39) when the following accident occurred:_x000a_After completing a lead I clipped off two anchor bolts and called off belay. I untied my rope and threaded it through the anchor chains. I then lowered the end to the ground, 60 feet below. I asked my belayer to anchor his end to his belay device as I would be rappelling my end to the ground. He answered okay. I put myself on rappel and advised my belayer that I was rappelling and requestioned him as to his end of the rope being anchored. He answered in the affirmative. I began to rappel and fell approximately 40 feet before my belayer stopped his end of the rope. My belayer, in answering affirmatively to my questions, had been under the impression that I was asking if my end of the rope was touching the ground._x000a_Analysis_x000a_My partner and myself have 40 years of comprehensive climbing experience between us. This accident was definitely a freak occurrence, taking place despite both party members following strict rappelling protocol and commands. If it can happen to us, it can happen to anyone. My advice is to leave nothing to chance, and be redundant, redundant, redundant. Make sure both party members are conversant with rappel procedures to be used, in particular any unusual procedures. (Source: Tim Reid)_x000a_..."/>
    <n v="6"/>
    <m/>
    <m/>
    <m/>
    <m/>
    <n v="1"/>
    <n v="1"/>
    <n v="1"/>
    <m/>
    <m/>
    <m/>
    <n v="1"/>
    <m/>
    <x v="0"/>
    <m/>
    <m/>
    <x v="1"/>
    <x v="0"/>
    <x v="0"/>
    <x v="1"/>
    <x v="1"/>
    <x v="0"/>
    <m/>
    <m/>
    <x v="0"/>
    <m/>
    <m/>
    <m/>
    <x v="0"/>
    <x v="0"/>
    <m/>
    <m/>
    <m/>
    <x v="0"/>
    <m/>
    <m/>
    <m/>
    <m/>
    <m/>
    <m/>
    <x v="0"/>
    <m/>
    <m/>
    <m/>
    <m/>
    <m/>
    <m/>
    <m/>
    <m/>
    <m/>
    <m/>
    <m/>
    <m/>
    <x v="0"/>
    <m/>
    <m/>
    <m/>
    <m/>
    <m/>
    <m/>
    <m/>
    <m/>
    <m/>
    <m/>
    <m/>
    <m/>
    <m/>
    <m/>
    <m/>
    <m/>
    <m/>
    <x v="1"/>
    <m/>
    <m/>
    <m/>
    <n v="1"/>
    <m/>
    <n v="1"/>
    <m/>
    <m/>
    <m/>
    <m/>
    <m/>
    <m/>
    <m/>
    <m/>
    <m/>
    <m/>
    <n v="1"/>
    <m/>
  </r>
  <r>
    <x v="2596"/>
    <s v="HACE, Weather, California, Mount Shasta Wilderness"/>
    <x v="21"/>
    <s v="California, Mount Shasta Wilderness_x000a_Two experienced 26-year-old climbers (Mr. Thomas and Mr. Tom Bennett) were spending the weekend on the north side of Mount Shasta (very rarely used at this time of the year due to snow covered road access). They climbed the Bolam Glacier on March 26th and then the Whitney on March 27. They summited late and experienced extremely high winds in the summit plateau area. While they had experienced wind while climbing, they were somewhat sheltered by the terrain above the glacier. High winds and a lenticular cloud had formed in front of an approaching storm. The storm was not forecast to have much precipitation (compared to the norm on Mt. Shasta), but strong winds are common in front of a storm and behind it. The winds made it nearly impossible to stand, so they decided to dig a snow cave and descend at first light. They had good clothing, equipment and training to bivy overnight._x000a_The following morning they decided to descend. The strong winds had decreased and visibility had improved. As they got ready to go, Tom Bennett began to experience problems with his vision and muscular control. He had a hard time putting on his crampons. As they began the descent, he was showing signs of ataxia and was quickly unable to walk. Mr. Thomas decided to return to the snow cave and call for help, which he did at 0848. His batteries were very weak in the cold weather. Unfortunately, deteriorating weather prevented assistance from the Siskiyou County SAR. Their route and trailhead were unknown until the USFS Law Enforcement found their vehicle on the north side._x000a_Siskiyou County Sheriff SAR and the USFS Climbing Rangers set up a search base at the stranded climbers’ vehicle on the north side of the mountain. Two USFS Climbing Rangers used snowmobiles to reach the trailhead area and continued up the route on skis. The winds were 40+ mph at 8000 feet. The Climbing Rangers stashed their skis and continued on foot until at 9000 feet, 60-70 mph winds prevented farther travel. Visibility was extremely low. Mr. Thomas reached the Sheriff’s SAR coordinator by phone (very weak battery) and said that he had descended and was following a creek. The Climbing Rangers descended and used the snowmobiles to search for tracks and found Mr. Thomas and transported him to the search base. At that point Mr. Thomas reported that he thought Mr. Bennett had suffered from HACE and that after they returned to the snow cave, Mr. Bennett lost consciousness and later appeared to have died. Mr. Thomas had attempted CPR, and when he realized that he had done everything he could with no results, Mr. Thomas decided to descend before his own condition worsened. He left food and water with Mr. Bennett, covered the opening to the cave with Mr. Bennett’s backpack to protect him from high winds and snow, and marked the snow cave area with his avalanche probe. He descended in the latter part of the day, reaching the terminus of the Whitney Glacier in the dark and dug another snow cave for shelter (their base-camp was farther east). The following morning he continued his descent in high winds and low visibility and was eventually found by Climbing Rangers at a low elevation. High winds, snowfall, and poor visibility restricted the search for Mr. Bennett on Tuesday. On Wednesday the search base moved to the Weed Airport and California Highway Patrol and Cal Fire helicopters assisted in the search. Poor weather conditions (high winds and low visibility) limited flights and they were unsuccessful in inserting Climbing Rangers anywhere near the upper mountain. Thursday morning, April 1, a military Chinook helicopter (Cal Air Guard) was able to drop off three Climbing Rangers and two SAR members below the summit at 14,000 feet. The temperature was -10 F, winds were 20-30 mph and cloud cover began to increase. After extensive searching, they were able to find the rime-covered markers left by Mr. Thomas and eventually Mr. Bennett’s body. The autopsy showed that Mr. Bennett had died of High Altitude Cerebral Edema (HACE). Analysis_x000a_Both of the climbers involved had excellent equipment and several years of mountaineering experience. Illness was the immediate cause of this fatality. Weather the contributory cause._x000a_Weather usually starts 6–12 hours earlier on the mountain than it does in town, with high winds and low visibility common. Although many people associate serious high altitude illness with higher elevations, both HACE and HAPE occur on Mt. Shasta, at 14,162 feet. From the description provided by Mr. Thomas, the early warning signs of altitude illness common with Acute Mountain Sickness (AMS), which can develop into HACE, were not noticed or reported, and Mr. Bennett deteriorated rapidly with HACE. (Source: Eric White, USFS Lead Climbing Ranger)_x000a_..."/>
    <n v="7"/>
    <m/>
    <m/>
    <m/>
    <n v="2"/>
    <m/>
    <m/>
    <n v="1"/>
    <m/>
    <m/>
    <m/>
    <n v="1"/>
    <m/>
    <x v="1"/>
    <m/>
    <m/>
    <x v="1"/>
    <x v="0"/>
    <x v="1"/>
    <x v="1"/>
    <x v="0"/>
    <x v="0"/>
    <m/>
    <m/>
    <x v="0"/>
    <m/>
    <m/>
    <m/>
    <x v="0"/>
    <x v="1"/>
    <m/>
    <n v="1"/>
    <m/>
    <x v="0"/>
    <m/>
    <m/>
    <m/>
    <m/>
    <m/>
    <m/>
    <x v="0"/>
    <m/>
    <m/>
    <m/>
    <m/>
    <n v="1"/>
    <n v="1"/>
    <m/>
    <m/>
    <m/>
    <m/>
    <m/>
    <m/>
    <x v="0"/>
    <m/>
    <m/>
    <m/>
    <m/>
    <m/>
    <m/>
    <m/>
    <m/>
    <m/>
    <m/>
    <m/>
    <m/>
    <m/>
    <m/>
    <m/>
    <m/>
    <m/>
    <x v="1"/>
    <m/>
    <m/>
    <m/>
    <m/>
    <m/>
    <m/>
    <m/>
    <m/>
    <m/>
    <n v="1"/>
    <m/>
    <m/>
    <m/>
    <m/>
    <m/>
    <m/>
    <m/>
    <m/>
  </r>
  <r>
    <x v="2597"/>
    <s v="Fall on Snow, Washington, Mount Rainier, Disappointment Cleaver"/>
    <x v="21"/>
    <s v="Washington, Mount Rainier, Disappointment Cleaver_x000a_On July 30 at 1130, Rangers received a 911 call from an independent climbing party at approximately 12,000 feet on the Disappointment Cleaver. The report was that one member of their party, Gary Fredrickson (age unknown) had slipped while descending the route and tumbled over rock and snow, injuring himself in the process. A response team of two guides left Camp Muir at 1200 with medical supplies to get an initial assessment of the patient. NPS climbing ranger Tom Payne, along with two guides, responded from Muir shortly after 1200 with more supplies and the plan of possibly flying the patient off of the mountain. Guides arrived on scene at 1311 and found the patient to have sustained injuries to his head and neck. Ranger Payne arrived on scene and packaged the patient on a backboard and into a litter capable of being hoisted into a helicopter. At 1555 an army reserve Chinook left Kautz heli-base with climbing rangers Scheele and Ashby on board. At 1612 the patient was hoisted into the aircraft and flown to Madigan Hospital where he was transferred to the emergency department._x000a_Analysis_x000a_It is unknown whether fatigue, lack of experience, or environmental conditions contributed to this incident. The climbing route where the injury happened was in good shape, although warm snow conditions could have played a role. The climber was wearing a helmet when he fell, which very possibly saved him from further injury, as the helmet was cracked during the fall. He did sustain a fractured C-7 vertebra, but it was repaired with no known loss of neuro-functions. (Source: Edited from a report by Cooper Self, Climbing Ranger)"/>
    <n v="5"/>
    <m/>
    <m/>
    <m/>
    <m/>
    <m/>
    <m/>
    <m/>
    <m/>
    <m/>
    <m/>
    <n v="1"/>
    <m/>
    <x v="0"/>
    <n v="1"/>
    <m/>
    <x v="0"/>
    <x v="0"/>
    <x v="1"/>
    <x v="1"/>
    <x v="0"/>
    <x v="0"/>
    <m/>
    <m/>
    <x v="0"/>
    <m/>
    <m/>
    <m/>
    <x v="0"/>
    <x v="1"/>
    <m/>
    <m/>
    <m/>
    <x v="0"/>
    <m/>
    <m/>
    <m/>
    <m/>
    <m/>
    <m/>
    <x v="0"/>
    <m/>
    <m/>
    <m/>
    <m/>
    <m/>
    <m/>
    <m/>
    <m/>
    <m/>
    <m/>
    <m/>
    <m/>
    <x v="0"/>
    <m/>
    <m/>
    <m/>
    <m/>
    <m/>
    <m/>
    <m/>
    <m/>
    <m/>
    <m/>
    <m/>
    <m/>
    <m/>
    <m/>
    <m/>
    <m/>
    <m/>
    <x v="1"/>
    <m/>
    <m/>
    <m/>
    <m/>
    <m/>
    <m/>
    <m/>
    <m/>
    <m/>
    <m/>
    <m/>
    <m/>
    <n v="1"/>
    <m/>
    <m/>
    <m/>
    <m/>
    <m/>
  </r>
  <r>
    <x v="2598"/>
    <s v="HAPE and ..., Washington, Mount Rainier, Camp Muir"/>
    <x v="21"/>
    <s v="Washington, Mount Rainier, Camp Muir_x000a_On June 23 at 1745, rangers at Camp Muir were alerted of a climber (male, 49) who was having difficulty breathing after returning from a summit attempt and resting in the public shelter.Rangers and a physician’s assistant assessed the patient, consulted medical control, and concluded the man was suffering from high altitude pulmonary edema (HAPE). A decision was made to airlift the patient from Camp Muir, using a contract helicopter that was already in the park doing project work._x000a_..._x000a_Analysis_x000a_High altitude pulmonary and cerebral edema can happen to anyone who is at altitude, and the only cure is to go to a lower elevation. Both patients were able to descend and get to definitive medical care in a timely manner. Patient care was expedited by experienced climbers and medical personnel who saw the signs of HAPE and HACE and reacted quickly._x000a_One thing to note, though, is that the signs and symptoms of HAPE and HACE were not reported or reacted to early on by the people in the patients’ climbing party but rather by other climbers and guides who happened to be on the mountain. In a popular mountain environment such as Mount Rainier, people often seem to rely on the presence and expertise of other more experienced climbers rather than using their own knowledge and skills to make decisions._x000a_Another large contributing factor to altitude emergencies on Mount Rainier has to do with people living at relatively low elevations, then coming to the mountain and ascending from approximately sea level to 14,410 feet within 48 hours. These rapid ascents, especially when the person climbing might not have much experience with altitude, leaves little time for the body to properly acclimate. (Source: Edited from a report by Cooper Self, Climbing Ranger)"/>
    <n v="6"/>
    <m/>
    <m/>
    <m/>
    <m/>
    <m/>
    <n v="2"/>
    <m/>
    <m/>
    <m/>
    <m/>
    <m/>
    <n v="1"/>
    <x v="0"/>
    <n v="1"/>
    <m/>
    <x v="1"/>
    <x v="1"/>
    <x v="0"/>
    <x v="0"/>
    <x v="0"/>
    <x v="0"/>
    <m/>
    <m/>
    <x v="0"/>
    <m/>
    <m/>
    <m/>
    <x v="0"/>
    <x v="1"/>
    <m/>
    <n v="1"/>
    <m/>
    <x v="0"/>
    <m/>
    <m/>
    <m/>
    <m/>
    <m/>
    <m/>
    <x v="0"/>
    <m/>
    <m/>
    <m/>
    <m/>
    <m/>
    <m/>
    <m/>
    <m/>
    <m/>
    <m/>
    <m/>
    <m/>
    <x v="0"/>
    <m/>
    <m/>
    <m/>
    <m/>
    <m/>
    <m/>
    <m/>
    <m/>
    <m/>
    <m/>
    <m/>
    <m/>
    <m/>
    <m/>
    <m/>
    <m/>
    <m/>
    <x v="1"/>
    <m/>
    <m/>
    <m/>
    <m/>
    <m/>
    <m/>
    <m/>
    <m/>
    <m/>
    <m/>
    <m/>
    <n v="1"/>
    <m/>
    <m/>
    <m/>
    <m/>
    <m/>
    <m/>
  </r>
  <r>
    <x v="2599"/>
    <s v="... HACE, Washington, Mount Rainier, Camp Muir"/>
    <x v="21"/>
    <s v="Washington, Mount Rainier, Camp Muir_x000a_On June 23 ... another report came in from guides at Ingraham Flats who were attending to an independent climber (female, 41) showing severe signs of high altitude cerebral edema (HACE), including rapidly decreasing levels of responsiveness. Due to the seriousness of the second patient’s condition, a decision was made to fly her off the mountain also._x000a_Analysis_x000a_High altitude pulmonary and cerebral edema can happen to anyone who is at altitude, and the only cure is to go to a lower elevation. Both patients were able to descend and get to definitive medical care in a timely manner. Patient care was expedited by experienced climbers and medical personnel who saw the signs of HAPE and HACE and reacted quickly._x000a_One thing to note, though, is that the signs and symptoms of HAPE and HACE were not reported or reacted to early on by the people in the patients’ climbing party but rather by other climbers and guides who happened to be on the mountain. In a popular mountain environment such as Mount Rainier, people often seem to rely on the presence and expertise of other more experienced climbers rather than using their own knowledge and skills to make decisions._x000a_Another large contributing factor to altitude emergencies on Mount Rainier has to do with people living at relatively low elevations, then coming to the mountain and ascending from approximately sea level to 14,410 feet within 48 hours. These rapid ascents, especially when the person climbing might not have much experience with altitude, leaves little time for the body to properly acclimate. (Source: Edited from a report by Cooper Self, Climbing Ranger)"/>
    <n v="6"/>
    <m/>
    <m/>
    <m/>
    <m/>
    <m/>
    <n v="2"/>
    <m/>
    <m/>
    <m/>
    <m/>
    <m/>
    <n v="1"/>
    <x v="0"/>
    <n v="1"/>
    <m/>
    <x v="1"/>
    <x v="1"/>
    <x v="0"/>
    <x v="0"/>
    <x v="0"/>
    <x v="0"/>
    <m/>
    <m/>
    <x v="0"/>
    <m/>
    <m/>
    <m/>
    <x v="0"/>
    <x v="1"/>
    <m/>
    <n v="1"/>
    <m/>
    <x v="0"/>
    <m/>
    <m/>
    <m/>
    <m/>
    <m/>
    <m/>
    <x v="0"/>
    <m/>
    <m/>
    <m/>
    <m/>
    <m/>
    <m/>
    <m/>
    <m/>
    <m/>
    <m/>
    <m/>
    <m/>
    <x v="0"/>
    <m/>
    <m/>
    <m/>
    <m/>
    <m/>
    <m/>
    <m/>
    <m/>
    <m/>
    <m/>
    <m/>
    <m/>
    <m/>
    <m/>
    <m/>
    <m/>
    <m/>
    <x v="1"/>
    <m/>
    <m/>
    <m/>
    <m/>
    <m/>
    <m/>
    <m/>
    <m/>
    <m/>
    <m/>
    <m/>
    <n v="1"/>
    <m/>
    <m/>
    <m/>
    <m/>
    <m/>
    <m/>
  </r>
  <r>
    <x v="2600"/>
    <s v="Inadequate Belay, Fall on Rock, No Hard Hat, Idaho, City of Rocks National Reserve, Twist and Crawl"/>
    <x v="21"/>
    <s v="Idaho, City of Rocks National Reserve, Twist and Crawl_x000a_Twist and Crawl is about a 35-39-meter route. The leader (53) of the route, clipped draws to the anchor chains and was to be lowered off. The belayer’s (mid-50s) end of the rope wasn’t tied to her and she let the 60-meter rope end slide through the device, resulting in the leader falling to the ground. He sustained lacerations, abrasions, a fracture, and a concussion._x000a_Analysis_x000a_Tying in to both ends of the rope would have prevented this accident. The use of a helmet might have lessened the severity of the worst injury...."/>
    <n v="8"/>
    <m/>
    <m/>
    <m/>
    <m/>
    <m/>
    <m/>
    <n v="2"/>
    <m/>
    <m/>
    <m/>
    <m/>
    <m/>
    <x v="0"/>
    <n v="1"/>
    <m/>
    <x v="0"/>
    <x v="0"/>
    <x v="0"/>
    <x v="0"/>
    <x v="0"/>
    <x v="0"/>
    <m/>
    <m/>
    <x v="0"/>
    <m/>
    <m/>
    <m/>
    <x v="0"/>
    <x v="0"/>
    <m/>
    <m/>
    <m/>
    <x v="0"/>
    <m/>
    <m/>
    <m/>
    <m/>
    <m/>
    <m/>
    <x v="0"/>
    <m/>
    <m/>
    <m/>
    <m/>
    <m/>
    <m/>
    <m/>
    <m/>
    <m/>
    <m/>
    <m/>
    <m/>
    <x v="0"/>
    <n v="1"/>
    <m/>
    <m/>
    <m/>
    <m/>
    <m/>
    <m/>
    <m/>
    <m/>
    <m/>
    <m/>
    <m/>
    <m/>
    <n v="1"/>
    <m/>
    <m/>
    <m/>
    <x v="1"/>
    <m/>
    <m/>
    <m/>
    <m/>
    <n v="1"/>
    <m/>
    <m/>
    <m/>
    <m/>
    <m/>
    <m/>
    <m/>
    <m/>
    <m/>
    <m/>
    <m/>
    <m/>
    <m/>
  </r>
  <r>
    <x v="2601"/>
    <s v="Edited Title:, Fall on Rock,... Idaho, City of Rocks National Reserve, Twist and Crawl"/>
    <x v="21"/>
    <s v="Idaho, ...There was one other report from Idaho this year. Two young men were off-route on Sturs Chimney on Mount Heyburn in the Sawtooth Wilderness area when one of them fell about 50 feet, resulting in a sprain and fracture. The good news is that they negotiated the terrain, including many miles of hobbling. They made it out in time to prevent the SAR effort that had been initiated.)"/>
    <n v="2"/>
    <m/>
    <m/>
    <m/>
    <m/>
    <m/>
    <m/>
    <m/>
    <m/>
    <m/>
    <m/>
    <m/>
    <m/>
    <x v="0"/>
    <n v="1"/>
    <m/>
    <x v="1"/>
    <x v="1"/>
    <x v="1"/>
    <x v="1"/>
    <x v="0"/>
    <x v="0"/>
    <m/>
    <m/>
    <x v="0"/>
    <m/>
    <m/>
    <m/>
    <x v="0"/>
    <x v="0"/>
    <m/>
    <m/>
    <m/>
    <x v="0"/>
    <m/>
    <m/>
    <m/>
    <m/>
    <m/>
    <m/>
    <x v="0"/>
    <m/>
    <m/>
    <m/>
    <m/>
    <m/>
    <m/>
    <m/>
    <m/>
    <n v="1"/>
    <m/>
    <m/>
    <m/>
    <x v="0"/>
    <m/>
    <m/>
    <m/>
    <m/>
    <m/>
    <m/>
    <m/>
    <m/>
    <m/>
    <m/>
    <m/>
    <m/>
    <m/>
    <m/>
    <m/>
    <m/>
    <m/>
    <x v="1"/>
    <m/>
    <m/>
    <m/>
    <m/>
    <m/>
    <m/>
    <m/>
    <m/>
    <m/>
    <m/>
    <m/>
    <m/>
    <m/>
    <m/>
    <m/>
    <m/>
    <m/>
    <m/>
  </r>
  <r>
    <x v="2602"/>
    <s v="Fall on Rock, Improper Rappel Anchor Replacement, Inexperience, California, Yosemite Valley, Royal Arches—Devil's Bathtub"/>
    <x v="2"/>
    <s v="California, Yosemite Valley, Royal Arches—Devil’s Bathtub_x000a_On October 16, 1991, James Murphy (25) fell over 100 feet when his rappel anchor came loose from the tree around which it had been placed. An interview with Mike Poulin (27), Murphy’s climbing partner, revealed the following:_x000a_Poulin got down the route with the help of some other climbers. According to Poulin, they started climbing the Fine Line route at 1200. Murphy was leading and Poulin was his belayer. Murphy placed protection as he went up the first pitch. A couple times he fell and had to belayed by Poulin. The top of the first pitch was a bush about 63 feet up. Once Murphy was there, Poulin started climbing and cleaning the protection as Murphy belayed. As he climbed he had to be belayed, and there were a couple pieces of protection Poulin could not get out so he left them. Once he got to the top of the pitch, he rested. Then he belayed Murphy as he climbed to the top of the second pitch to a tree which had a piece of pink tubular webbing on it. Poulin then climbed 118 feet to the top of the second pitch. They clipped carabiners into the webbing, rested, and talked. The rappel rope was connected to the webbing on the tree. After a rest Poulin attached the rope through a small figure 8 attached to his seat harness and rappelled down to the bush at the top of the first pitch. Poulin then got off the rappel rope and tied into the bush. Then Murphy got his figure 8 attached to the rappel rope. After this Poulin remembers looking up and seeing Murphy coming down the face land of sideways and yelling, “Oh, shit!” Murphy passed to the east of Poulin and then went out of sight below. Poulin was stranded since the rappel rope went down with Murphy. An English climber went up the route with a rope and helped Poulin down._x000a_Poulin has been climbing for about one or two years in the Valley but is not real experienced. When I asked him specifics about knots or anchor points, he was very unsure about the exact setup. It appears Murphy was the more experienced person and did most of the technical rigging. When both men were at the top of the second pitch, Poulin described the pink webbing as girth hitched around the tree. He and Murphy had a discussion on where he should clip into it with his carabiner. The way he described it to me was the incorrect portion of the hitch. When he rappelled he also threaded the rope improperly through the figure 8; however, it worked because he safely rappelled to the top of the first pitch. The pink webbing that he tied into at the top of the second pitch showed signs of weathering and a few burn marks. These were pointed out to Poulin by SAR Ranger John Dill._x000a_Murphy was in critical condition for several weeks. His recovery has required a lot of physical rehabilitation. (Source: David Panebaker, Park Ranger, Yosemite National Park)..."/>
    <n v="7"/>
    <m/>
    <m/>
    <n v="1"/>
    <n v="1"/>
    <m/>
    <m/>
    <m/>
    <m/>
    <n v="1"/>
    <m/>
    <m/>
    <m/>
    <x v="0"/>
    <m/>
    <n v="1"/>
    <x v="1"/>
    <x v="0"/>
    <x v="0"/>
    <x v="0"/>
    <x v="0"/>
    <x v="0"/>
    <m/>
    <m/>
    <x v="0"/>
    <m/>
    <m/>
    <m/>
    <x v="0"/>
    <x v="0"/>
    <m/>
    <m/>
    <m/>
    <x v="0"/>
    <m/>
    <m/>
    <m/>
    <m/>
    <m/>
    <m/>
    <x v="0"/>
    <m/>
    <m/>
    <m/>
    <m/>
    <m/>
    <m/>
    <m/>
    <m/>
    <m/>
    <m/>
    <m/>
    <m/>
    <x v="0"/>
    <m/>
    <m/>
    <m/>
    <m/>
    <m/>
    <m/>
    <m/>
    <m/>
    <m/>
    <m/>
    <m/>
    <m/>
    <m/>
    <m/>
    <m/>
    <m/>
    <m/>
    <x v="1"/>
    <n v="1"/>
    <m/>
    <m/>
    <n v="1"/>
    <m/>
    <m/>
    <m/>
    <m/>
    <m/>
    <m/>
    <m/>
    <m/>
    <m/>
    <m/>
    <m/>
    <n v="1"/>
    <m/>
    <m/>
  </r>
  <r>
    <x v="2603"/>
    <s v="Various Stranded Climbers, Wyoming, Devils Tower National Monument, Devils Tower"/>
    <x v="21"/>
    <s v="Wyoming, Devils Tower National Monument, Devils Tower_x000a_On October 30th, rangers received a phone call from Crook County dispatch regarding a group of climbers who were stuck on the south side of Devils Tower with a rope caught in a crack. They had no headlamps or proper cold weather clothing and had only a little food and water with them._x000a_The five climbers, all from Iowa, were on a single-day climb to the summit via the Durrance Route when the incident occurred. Two of them reached the summit around 4:00 p.m. The climbers then descended to The Meadows, a relatively flat section on the south side of Devils Tower about 120 feet from the summit. One of them rappelled to a point about 140 feet below The Meadows._x000a_The plan was for the remaining four to pull the rope back up, for three of them to be lowered, and for the fifth and final person to rappel down and join them. The rope, however, got stuck. The first climber then called for assistance._x000a_Rangers Drew Gilmour, Tim Raaf and Joe Stiver responded and enlisted three local climbers—Keith Noback, Dave Schrall, and Chris Engle—in the rescue operation. Noback and Schrall started climbing the Durrance Route at 10 p.m., reaching the stranded climbers at 4:00 a.m. Noback, a local doctor, completed a brief medical assessment of the climbers, with particular attention to the possibility of hypothermia._x000a_All five climbers were cold and tired, but able to complete the rappel down. Engle, waiting at the bottom of the Durrance Route, sent the climbers down the last 120 foot rappel to awaiting rangers and local fire and EMS personnel. All climbers returned safely, with only minor signs of hypothermia._x000a_The temperature at 3:30 a.m. was 33 degrees, with light snow falling and winds blowing from 25 to 30 mph and gusting to 45 mph. (Source: Tim Raaf, Seasonal Ranger)..."/>
    <n v="6"/>
    <m/>
    <m/>
    <m/>
    <m/>
    <m/>
    <m/>
    <m/>
    <m/>
    <m/>
    <m/>
    <m/>
    <m/>
    <x v="0"/>
    <m/>
    <n v="1"/>
    <x v="1"/>
    <x v="0"/>
    <x v="0"/>
    <x v="1"/>
    <x v="0"/>
    <x v="0"/>
    <m/>
    <m/>
    <x v="0"/>
    <m/>
    <m/>
    <m/>
    <x v="0"/>
    <x v="0"/>
    <m/>
    <m/>
    <m/>
    <x v="0"/>
    <m/>
    <m/>
    <m/>
    <m/>
    <m/>
    <m/>
    <x v="0"/>
    <m/>
    <m/>
    <m/>
    <m/>
    <m/>
    <m/>
    <m/>
    <m/>
    <m/>
    <m/>
    <m/>
    <m/>
    <x v="0"/>
    <m/>
    <m/>
    <m/>
    <m/>
    <m/>
    <m/>
    <m/>
    <n v="1"/>
    <m/>
    <m/>
    <m/>
    <m/>
    <m/>
    <m/>
    <m/>
    <m/>
    <m/>
    <x v="1"/>
    <m/>
    <n v="1"/>
    <m/>
    <n v="1"/>
    <m/>
    <m/>
    <m/>
    <m/>
    <m/>
    <m/>
    <m/>
    <m/>
    <m/>
    <m/>
    <m/>
    <n v="1"/>
    <m/>
    <m/>
  </r>
  <r>
    <x v="2604"/>
    <s v="Cardiac Arrest, Alaska _x000a_Alaska, Mount McKinley, West Buttress"/>
    <x v="22"/>
    <s v="On June 10, Brian Young (52) went into sudden cardiac arrest in his tent at high camp after having climbed to the summit of Denali earlier that day. The team that he was climbing with reported that during their summit climb, he suffered from altitude illness and was affected to the point of vomiting several times, stumbling, and losing his footing while descending to high camp. Upon his arrival at high camp, his climbing companions suggested that he check in with NPS rangers at high camp, but Young stated that he felt fine and would prefer to take a nap. He entered the tent, which was occupied by two other climbers, and they reported him falling asleep quickly and immediately exhibiting Cheyne-Stokes breathing. Shortly thereafter, they did not hear any breathing sounds coming from his sleeping bag. They opened his bag to find him unresponsive and not breathing. His tent mates notified NPS rangers who initiated CPR, which was terminated after 30 minutes due to no signs of a pulse. After conferring with the NPS medical director, Brian Young was pronounced dead at 1100. Poor weather delayed recovery of his body until June 16._x000a_Analysis_x000a_Although it’s difficult to predict who might develop an emergency cardiac condition while climbing at high altitude, it stands to reason that individuals with a history of cardiac issues can be considered at higher risk._x000a_According to interviews with family members, Brian Young had no history of cardiac issues; however, he was reported to have lost 30 pounds in the four to six weeks leading up to the start of his climb. Common side effects of rapid weight loss are changes in blood sugar level, changes in blood pressure, electrolyte imbalance, and a higher risk of heart arrhythmias. Brian Young was described by all those who climbed with him on Mount McKinley as strong and healthy, with the exception of those who climbed with him above 17,200 feet. On his summit climb, Young was reported as having bouts of ataxia and vomited several times. Despite suggestions from his summit partners, Young did not feel like he had any reason to seek medical assistance once he was back at the 17,200-foot camp._x000a_Although medical resources are very limited at the high camp, timely medical intervention might have been helpful in averting the final outcome. (Source: Coley Gentzel, Lead Mountaineering Ranger)"/>
    <n v="3"/>
    <m/>
    <m/>
    <m/>
    <m/>
    <m/>
    <m/>
    <n v="1"/>
    <m/>
    <m/>
    <m/>
    <m/>
    <m/>
    <x v="1"/>
    <m/>
    <m/>
    <x v="1"/>
    <x v="1"/>
    <x v="1"/>
    <x v="1"/>
    <x v="0"/>
    <x v="0"/>
    <m/>
    <m/>
    <x v="0"/>
    <m/>
    <m/>
    <m/>
    <x v="0"/>
    <x v="1"/>
    <m/>
    <m/>
    <m/>
    <x v="0"/>
    <m/>
    <m/>
    <m/>
    <m/>
    <m/>
    <m/>
    <x v="0"/>
    <m/>
    <m/>
    <m/>
    <n v="1"/>
    <m/>
    <m/>
    <m/>
    <m/>
    <m/>
    <m/>
    <m/>
    <m/>
    <x v="0"/>
    <m/>
    <m/>
    <m/>
    <m/>
    <m/>
    <m/>
    <m/>
    <m/>
    <m/>
    <m/>
    <m/>
    <m/>
    <m/>
    <m/>
    <m/>
    <m/>
    <m/>
    <x v="1"/>
    <m/>
    <m/>
    <m/>
    <m/>
    <m/>
    <m/>
    <m/>
    <m/>
    <m/>
    <m/>
    <m/>
    <n v="1"/>
    <m/>
    <m/>
    <m/>
    <m/>
    <m/>
    <m/>
  </r>
  <r>
    <x v="2605"/>
    <s v="Fall on Rock, Protection Pulled Out, Kentucky, Red River Gorge"/>
    <x v="22"/>
    <s v="Kentucky, Red River Gorge, Muir Valley_x000a_On April 22, a male climber (40) was nearing the top of a short dihedral on a trad route called “Short and Sweet” (5.7), located at the Practice Wall. He took a lead fall, causing his upper protection pieces to pop out, causing him to hit the ground. He sustained a crushed vertebra. He was carefully packaged onto a spine board, placed in a litter, and delivered to an awaiting helicopter._x000a_Analysis_x000a_This accident was caused by tenuously placed gear. The climber commented that he should have put in more pieces. (Source: Rick Weber)"/>
    <n v="4"/>
    <m/>
    <m/>
    <m/>
    <m/>
    <m/>
    <n v="1"/>
    <m/>
    <m/>
    <m/>
    <m/>
    <m/>
    <m/>
    <x v="0"/>
    <n v="1"/>
    <m/>
    <x v="1"/>
    <x v="1"/>
    <x v="0"/>
    <x v="0"/>
    <x v="0"/>
    <x v="0"/>
    <m/>
    <m/>
    <x v="0"/>
    <m/>
    <m/>
    <m/>
    <x v="0"/>
    <x v="0"/>
    <m/>
    <m/>
    <m/>
    <x v="0"/>
    <m/>
    <m/>
    <m/>
    <m/>
    <m/>
    <m/>
    <x v="0"/>
    <m/>
    <m/>
    <m/>
    <m/>
    <m/>
    <m/>
    <m/>
    <m/>
    <m/>
    <m/>
    <m/>
    <m/>
    <x v="0"/>
    <m/>
    <m/>
    <m/>
    <m/>
    <m/>
    <m/>
    <m/>
    <m/>
    <m/>
    <m/>
    <m/>
    <m/>
    <m/>
    <m/>
    <m/>
    <m/>
    <m/>
    <x v="0"/>
    <m/>
    <m/>
    <m/>
    <m/>
    <m/>
    <m/>
    <m/>
    <m/>
    <m/>
    <n v="1"/>
    <m/>
    <m/>
    <m/>
    <m/>
    <m/>
    <m/>
    <m/>
    <m/>
  </r>
  <r>
    <x v="2606"/>
    <s v="Fall on Rock, Rappel Error — Failed to Clip into Anchor _x000a_California, Joshua Tree National Park, Saddle Rock"/>
    <x v="22"/>
    <s v="On April 18, Dave Pinegar had lowered his partner from the route Walk on the Wild Side to the next anchor with his belay device. The partner clipped in to the anchor and yelled, “Off rappel.” The next thing the partner knew was that Dave was flying by him. Dave was found at the bottom with the rope attached to his harness with a figure-eight on a bight tied at the mid-point of the rope._x000a_Analysis_x000a_Dave Pinegar was an experienced climber from Germany. There are a couple of points here that should be clear. First, he obviously wasn’t clipped into the anchor, and second, Walk On The Wild Side is usually a double-rope rappel with either 50 or 60-meter ropes._x000a_A single 70-meter is pretty short for this task. Locals seem to concur that the 70-meter, single-rope rap is pushing it._x000a_One news article said he was on a motorcycle trip, so maybe he just didn’t bring his own gear. (Source: From a post on rockclimbing.com by Majid Sabetzadeh and an article in High Desert Star)"/>
    <n v="6"/>
    <m/>
    <m/>
    <m/>
    <m/>
    <m/>
    <m/>
    <m/>
    <m/>
    <m/>
    <m/>
    <n v="1"/>
    <m/>
    <x v="0"/>
    <m/>
    <m/>
    <x v="1"/>
    <x v="0"/>
    <x v="0"/>
    <x v="0"/>
    <x v="0"/>
    <x v="0"/>
    <m/>
    <m/>
    <x v="0"/>
    <m/>
    <m/>
    <m/>
    <x v="0"/>
    <x v="0"/>
    <m/>
    <m/>
    <m/>
    <x v="0"/>
    <m/>
    <m/>
    <m/>
    <m/>
    <m/>
    <m/>
    <x v="0"/>
    <m/>
    <m/>
    <m/>
    <m/>
    <m/>
    <m/>
    <m/>
    <m/>
    <m/>
    <m/>
    <m/>
    <m/>
    <x v="0"/>
    <m/>
    <m/>
    <m/>
    <m/>
    <m/>
    <m/>
    <m/>
    <m/>
    <m/>
    <m/>
    <m/>
    <m/>
    <m/>
    <m/>
    <m/>
    <m/>
    <m/>
    <x v="1"/>
    <n v="1"/>
    <m/>
    <m/>
    <n v="1"/>
    <m/>
    <m/>
    <m/>
    <m/>
    <m/>
    <n v="1"/>
    <m/>
    <m/>
    <m/>
    <m/>
    <m/>
    <m/>
    <m/>
    <m/>
  </r>
  <r>
    <x v="2607"/>
    <s v="HAPE/HACE, Failure to Descend _x000a_Alaska, Mount McKinley, Browne Tower"/>
    <x v="22"/>
    <s v="On the morning of June 29, Russian and American climbers Alexander Kharkovskiy (52) and Sergie Loz (58) began ascending from Browne Tower to an intended high camp on the upper Harper Glacier. An NPS patrol led by ranger Chris Erickson observed them to be moving extremely slowly, taking nearly six hours to move less than one half of a mile. The next day, the NPS patrol contacted the team while climbing past them on a carry. One of the climbers reported that his partner “wasn’t feeling too well” and so was advised by the patrol to descend to a camp where his partner could better acclimatize. The team then slowly descended to Browne Tower, and at 2000, the partner returned to the NPS camp to request help for his sick teammate. The initial patient assessment, led by NPS Volunteer-In-Park Tom Gall (EMT-P), revealed that the patient had an SP02 of 46, resting HR of 120, and respirations 28/min, shallow and labored. Kharkovskiy and Loz were advised at this time to attempt to descend under their own power in the morning, as the patient could still walk and stand on his own._x000a_The following morning, his oxygen saturation had worsened to 32 percent with all other vital signs remaining the same. NPS Physician- advisor Dr. Jennifer Dow was consulted via satellite phone and Albuterol, Diamox, and Dexamethasone were administered on the suspicion of High Altitude Pulmonary Edema (HAPE) and High Altitude Cerebral Edema (HACE). Through the course of the next 12 hours, 16 inches of snow fell on the Browne Tower camp and numerous signs of natural avalanches/slope instability were observed. Also during this time period, the patient’s condition and vital signs did not improve, and at 1200 Mr. Gall reported that the patient was no longer able to stand on his own or walk under his own power. The patient’s condition, the lack of available technical rigging supplies, the inability to mitigate the increasingly severe avalanche conditions, and an unfavorable weather forecast led the NPS patrol, in consultation with Dr. Dow and the Talkeetna ICS system led by John Loomis, to begin preparations for a helicopter evacuation._x000a_The weather remained non-flyable for the rest of the day. On July 2, the clouds and snow lifted enough to allow the NPS helicopter to fly to Browne Tower, which lies at the top of Karsten’s Ridge, an area that is consistently between 20 and 40 degrees in angle. A landing zone requiring approximately 24 labor-hours of digging and flattening was built and the helicopter was able to land there. At 1000, pilot Andy Hermansky, attended by Ranger John Loomis (EMT-P), departed with both climbers, one being uninjured yet considered to be unable to safely descend the crevasse-prone route on his own._x000a_Analysis_x000a_Due to the length of approach and tougher glacial conditions, most parties move slowly on the Muldrow Glacier and are thus less likely to contract Acute Mountain Sickness, HAPE, or HACE. This expedition’s pace was not considered overly fast. Regardless, the sick climber’s health was clearly negatively affected by the altitude at Browne Tower. The team’s one true error was that, despite the sick climber not feeling very well, they attempted to move up. Had they recognized the signs and symptoms of HAPE/HACE in the sick climber and decided to descend that day, they most likely would not have required NPS assistance. Given the remoteness of the Muldrow Glacier route and the fact that it is not patrolled as consistently as the West Buttress, the two climbers should are fortunate that help was so close and available at that time. (Source: Chris Erickson, Mountaineering Ranger)_x000a_..."/>
    <n v="5"/>
    <m/>
    <m/>
    <m/>
    <m/>
    <m/>
    <m/>
    <n v="2"/>
    <m/>
    <m/>
    <m/>
    <m/>
    <m/>
    <x v="0"/>
    <n v="1"/>
    <m/>
    <x v="1"/>
    <x v="0"/>
    <x v="0"/>
    <x v="1"/>
    <x v="0"/>
    <x v="0"/>
    <m/>
    <m/>
    <x v="0"/>
    <m/>
    <m/>
    <m/>
    <x v="0"/>
    <x v="1"/>
    <m/>
    <n v="1"/>
    <m/>
    <x v="0"/>
    <m/>
    <m/>
    <m/>
    <m/>
    <m/>
    <m/>
    <x v="0"/>
    <m/>
    <m/>
    <m/>
    <m/>
    <m/>
    <m/>
    <m/>
    <m/>
    <m/>
    <m/>
    <m/>
    <m/>
    <x v="0"/>
    <m/>
    <m/>
    <m/>
    <m/>
    <m/>
    <m/>
    <m/>
    <m/>
    <m/>
    <m/>
    <m/>
    <m/>
    <m/>
    <m/>
    <m/>
    <m/>
    <m/>
    <x v="1"/>
    <m/>
    <m/>
    <m/>
    <m/>
    <m/>
    <m/>
    <m/>
    <m/>
    <m/>
    <m/>
    <m/>
    <n v="1"/>
    <m/>
    <m/>
    <m/>
    <m/>
    <m/>
    <m/>
  </r>
  <r>
    <x v="2608"/>
    <s v="Fall on Rock — Rappel Error, Fatigue, Possible Haste, Washington, Beacon Rock State Park"/>
    <x v="22"/>
    <s v="Washington, Beacon Rocks State Park_x000a_On July 24, Nathan Turner (30) and his partner were in the second rappel of “Jill’s Thrill,” a common descent route for the area. The first rappel placed the two climbers onto a small ledge without incident. They lowered safely onto the ledge and setup their second rappel by threading the rope through the second set of chain anchors. Setup took longer than expected. Turner mentioned to his partner that it felt like he’d been “pulling rope a long time.” After this was said, they saw black markings on the rope signaling what they believed was the middle of their rope. Turner threw the side of the rope he’d been pulling up over the ledge and then setup his ATC to rappel. Last checks were made and he began his descent._x000a_It started well enough. No failure occurred when the climber first took himself off his personal anchor. The failure occurred after a few seconds of lowering. Turner’s partner heard a loud “snap!” and then watched the rope rapidly unravel through the chains. He and two witnesses climbing an adjacent route then watched Turner free-fall, strike “Snag Ledge” below, and disappear from sight ultimately falling to the floor._x000a_Analysis_x000a_It is believed that the rope wasn’t set with half the rope equally on each side of the anchor chains. What likely occurred is that when they initially missed the halfway markings, Turner kept pulling and centered the rope on the end warning marks. The rope they used was a 70 meter (9.4mm diameter) Petzl Fuze, which has markings both at the middle of the rope and at six meters (~20ft) from the ends. The markings in the middle are a solid black line. The ones on the ends are dashed black lines. The rope itself was blackened over a season of use but was in excellent condition. The rope with these markings is no longer in production. The surviving partner made contact with the manufacturer-Petzl-a few months after the accident and he was told they had decided-actually prior to this accident-that they had weren’t going to produce future ropes with any end markings on their ropes until the CE-European Committee for Standardization- established a unifying standard for all manufacturers to follow. The process for this standard is ongoing._x000a_It is unsure exactly when he started his free fall. If he had been only rappelling on six meters of rope, the start of his fall would have been in-line with what they observed when he fell around 6–12 meters to his first contact point on Snag Ledge. This makes their account consistent enough to support the misbalanced rope hypothesis. The “snap” his partner heard at the start of the fall was likely the end of the rope whipping through the ATC. It’s not clear how the two mistook the markings aside from attributing it to end of day fatigue._x000a_Nathan Turner was experienced having mountaineered for seven-plus years and had done technical rock climbing for two years. His partner was in his 4th year of technical rock climbing. Rappelling was not new to them._x000a_For this scenario to be plausible, how could such a misbalanced and fast-pulling rope not slip free if it was so misbalanced? The proposed answer is that it wasn’t likely an issue of six meters of freestanding rope balancing 64 meters of freestanding rope. It was more likely six meters of rope balancing the distance from the anchor to Snag Ledge (~10m) where the thrown end of the rope had snagged (hence the name Snag Ledge). That unfortunate rope accumulation on the ledge left Turner in a situation where he wouldn’t have noticed the weight imbalance unless he or others around him looked at the ends and noticed something wrong._x000a_Only one rope-end was confirmed to have had a Figure-8 knot. The other side could not be confirmed to have had a knot. It is unclear why. The most likely explanation is the knot did not get re-tied when the rope was re-threaded through the next set of chains. There was an irregularity in procedure that could have been the cause of the misstep. Turner’s partner recalls it was he, not Turner, who actually did the re-threading through the chains. After that there was an exchange like: “Hey, do you need to do anything with this?” “Nah, we’re good.” Turner’s partner did not re-tie a knot. (He wasn’t instructed to). If that rope was allowed to just freely lower and hadn’t ever gone back to Turner to tie the standard Figure 8 knot, it would explain how the knot didn’t get put back onto the rope. So, sometime when the two partners were shifting around to setup the rappel and fighting end-of-day fatigue, it’s likely that tying a back-up Figure 8 just didn’t happen and went unnoticed by both of them - as with the rope markings._x000a_In prior documented cases of similar rappelling mistakes (of which two were found in prior publications of ANAM), common traits shared with this incident were:_x000a_Using ropes with extra markings._x000a_Rappelling done at the end of the day._x000a_The full rappelling path view was obstructed_x000a_Stopper knots weren’t used (or verifiably used)._x000a_The longer end of the rope stuck to something so the weight misbalance wasn’t noticed._x000a_(Source: Michael Aubrey, The Columbian, Portland, OR, and www.supertopo.com)_x000a_...."/>
    <n v="9"/>
    <m/>
    <m/>
    <m/>
    <n v="1"/>
    <m/>
    <m/>
    <m/>
    <m/>
    <m/>
    <m/>
    <n v="1"/>
    <m/>
    <x v="1"/>
    <m/>
    <m/>
    <x v="1"/>
    <x v="0"/>
    <x v="0"/>
    <x v="0"/>
    <x v="0"/>
    <x v="0"/>
    <m/>
    <m/>
    <x v="0"/>
    <m/>
    <m/>
    <m/>
    <x v="0"/>
    <x v="0"/>
    <m/>
    <m/>
    <m/>
    <x v="0"/>
    <m/>
    <m/>
    <m/>
    <m/>
    <m/>
    <m/>
    <x v="0"/>
    <m/>
    <m/>
    <m/>
    <m/>
    <m/>
    <m/>
    <m/>
    <m/>
    <m/>
    <m/>
    <m/>
    <m/>
    <x v="0"/>
    <m/>
    <n v="1"/>
    <m/>
    <m/>
    <m/>
    <m/>
    <m/>
    <n v="1"/>
    <m/>
    <m/>
    <m/>
    <m/>
    <m/>
    <n v="1"/>
    <m/>
    <m/>
    <m/>
    <x v="1"/>
    <m/>
    <m/>
    <m/>
    <n v="1"/>
    <m/>
    <m/>
    <m/>
    <m/>
    <m/>
    <m/>
    <m/>
    <m/>
    <n v="1"/>
    <m/>
    <m/>
    <m/>
    <m/>
    <m/>
  </r>
  <r>
    <x v="2609"/>
    <s v="Illness ...), Washington, Mount Rainier"/>
    <x v="22"/>
    <s v="Washington, Mount Rainier_x000a_While on a summit climb on the morning of July 13 about 9:00 a.m., Dr. Walter Leonard (56) experienced extreme pain in his right abdomen and back. The climbers accompanying him called the NPS Ranger Nick Hall, who was on duty at Camp Muir, and explained that their patient was non-ambulatory and in extreme pain. Ranger Hall called Climbing Ranger Supervisor, Brian Hasebe, who became Incident Commander. The 214th General Support Aviation Brigade at joint base Ft. Lewis-McChord was called and accepted the mission to retrieve Dr. Leonard._x000a_.....So these two injuries were communicated to the US Army Reserve unit at Ft. Lewis-McChord. The NPS and USAR formulated a plan to extricate both injured parties. Because of a cloud deck around Mount Rainier, rangers drove to Ft. Lewis where they briefed and boarded the US Army Reserve CH-47 Chinook helicopter. Rangers Philippe Wheelock, Chris Kalman, and Jonathon Bowman flew from Ft. Lewis to the summit and picked up one patient. Then they flewto 10,800 feet and used the hoist and jungle penetrator to extricate the second patient. The patients and rangers were transported back to Madigan Army Medical Center._x000a_As an aside note, many of the guide services were involved in this operation due to the fact that this was the Camp Patriot summit climb which is a benefit climb for disabled veterans. Many of the guide services had been donating their own employees or resources in a volunteer capacity. Some of the party leaders were former guide service employees. The guides were the initial reporting parties and with the patients until the rangers took over during the extrication process. (Source: Brian Hasebe – Park Ranger and Mount Rainier News Releases)_x000a_(Editor’s Note: this is a good illustration of how the park’s rangers and support services such as Fort Lewis-McChord work together to provide help for climbers - and hikers - in need.)"/>
    <n v="5"/>
    <m/>
    <m/>
    <m/>
    <m/>
    <m/>
    <m/>
    <n v="1"/>
    <m/>
    <m/>
    <m/>
    <m/>
    <n v="1"/>
    <x v="0"/>
    <n v="1"/>
    <m/>
    <x v="1"/>
    <x v="1"/>
    <x v="0"/>
    <x v="1"/>
    <x v="0"/>
    <x v="0"/>
    <m/>
    <m/>
    <x v="0"/>
    <m/>
    <m/>
    <m/>
    <x v="0"/>
    <x v="1"/>
    <m/>
    <m/>
    <m/>
    <x v="0"/>
    <m/>
    <m/>
    <m/>
    <m/>
    <m/>
    <m/>
    <x v="0"/>
    <m/>
    <m/>
    <m/>
    <n v="1"/>
    <m/>
    <m/>
    <m/>
    <m/>
    <m/>
    <m/>
    <m/>
    <m/>
    <x v="0"/>
    <m/>
    <m/>
    <m/>
    <m/>
    <m/>
    <m/>
    <m/>
    <m/>
    <m/>
    <m/>
    <m/>
    <m/>
    <m/>
    <m/>
    <m/>
    <m/>
    <m/>
    <x v="1"/>
    <m/>
    <m/>
    <m/>
    <m/>
    <m/>
    <m/>
    <m/>
    <m/>
    <m/>
    <m/>
    <m/>
    <m/>
    <n v="1"/>
    <m/>
    <m/>
    <m/>
    <m/>
    <m/>
  </r>
  <r>
    <x v="2610"/>
    <s v=" Frostbite..., Washington, Mount Rainier"/>
    <x v="22"/>
    <s v="Washington, Mount Rainier_x000a_While on a summit climb on the morning of July 13 about 9:00 a.m., ..._x000a_Meanwhile another incident unfolded within the same party. Sergeant Derek Ford (23) who was at 10,800 feet on the Disappointment Cleaver, began suffering from frostbite at the end of a leg that had been amputated. So these two injuries were communicated to the US Army Reserve unit at Ft. Lewis-McChord. The NPS and USAR formulated a plan to extricate both injured parties. Because of a cloud deck around Mount Rainier, rangers drove to Ft. Lewis where they briefed and boarded the US Army Reserve CH-47 Chinook helicopter. Rangers Philippe Wheelock, Chris Kalman, and Jonathon Bowman flew from Ft. Lewis to the summit and picked up one patient. Then they flewto 10,800 feet and used the hoist and jungle penetrator to extricate the second patient. The patients and rangers were transported back to Madigan Army Medical Center._x000a_As an aside note, many of the guide services were involved in this operation due to the fact that this was the Camp Patriot summit climb which is a benefit climb for disabled veterans. Many of the guide services had been donating their own employees or resources in a volunteer capacity. Some of the party leaders were former guide service employees. The guides were the initial reporting parties and with the patients until the rangers took over during the extrication process. (Source: Brian Hasebe – Park Ranger and Mount Rainier News Releases)_x000a_(Editor’s Note: this is a good illustration of how the park’s rangers and support services such as Fort Lewis-McChord work together to provide help for climbers - and hikers - in need.)"/>
    <n v="4"/>
    <m/>
    <m/>
    <n v="1"/>
    <m/>
    <m/>
    <m/>
    <m/>
    <m/>
    <m/>
    <m/>
    <m/>
    <n v="1"/>
    <x v="0"/>
    <n v="1"/>
    <m/>
    <x v="1"/>
    <x v="1"/>
    <x v="1"/>
    <x v="1"/>
    <x v="0"/>
    <x v="0"/>
    <m/>
    <m/>
    <x v="0"/>
    <m/>
    <m/>
    <m/>
    <x v="0"/>
    <x v="1"/>
    <m/>
    <m/>
    <m/>
    <x v="0"/>
    <m/>
    <m/>
    <m/>
    <m/>
    <m/>
    <m/>
    <x v="0"/>
    <m/>
    <m/>
    <n v="1"/>
    <m/>
    <m/>
    <m/>
    <m/>
    <m/>
    <m/>
    <m/>
    <m/>
    <m/>
    <x v="0"/>
    <m/>
    <m/>
    <m/>
    <m/>
    <m/>
    <m/>
    <m/>
    <m/>
    <m/>
    <m/>
    <m/>
    <m/>
    <m/>
    <m/>
    <m/>
    <m/>
    <m/>
    <x v="1"/>
    <m/>
    <m/>
    <m/>
    <m/>
    <m/>
    <m/>
    <m/>
    <m/>
    <m/>
    <m/>
    <m/>
    <m/>
    <n v="1"/>
    <m/>
    <m/>
    <m/>
    <m/>
    <m/>
  </r>
  <r>
    <x v="2611"/>
    <s v="Failure to Follow Route, Stranded, Weather _x000a_Oregon, Mt. Hood, South Side Route"/>
    <x v="24"/>
    <s v="On November 28, Jeff Kish (30) soloed the South Side Route but was overcome by a storm during his descent. Unable to navigate in whiteout conditions at 10,600 feet, he called 911 on his cell phone and requested assistance. Despite the low visibility and high winds, rescuers from Portland Mountain Rescue reached him about 10 hours later. During this delay he placed numerous calls to friends, even texting a message to a Facebook page. Later communication attempts by SAR managers to facilitate Kish’s rescue failed because of his dead cell phone battery._x000a_&quot;Analysis_x000a_Climbers should not rely solely on cell phones to initiate a rescue. In this event, the cell phone (and automatic GPS data transmitted, via E911) was instrumental in rescuing Kish successfully&quot;_x000a_&quot;Climbers using cell phones for emergencies should limit calls and conserve battery life. This may include placing/answering only critical calls, following instructions from SAR managers, following a predetermined call-back schedule, and leaving the phone turned off in between calls to save the battery. Phones also need to be kept warm and dry to maximize battery and display performance._x000a_(Source: Jeff Scheetz, Portland Mountain Rescue.)&quot; "/>
    <n v="7"/>
    <m/>
    <m/>
    <m/>
    <n v="1"/>
    <m/>
    <m/>
    <m/>
    <m/>
    <m/>
    <m/>
    <m/>
    <m/>
    <x v="0"/>
    <m/>
    <m/>
    <x v="1"/>
    <x v="0"/>
    <x v="1"/>
    <x v="1"/>
    <x v="0"/>
    <x v="0"/>
    <m/>
    <m/>
    <x v="0"/>
    <n v="1"/>
    <m/>
    <m/>
    <x v="0"/>
    <x v="1"/>
    <m/>
    <m/>
    <m/>
    <x v="0"/>
    <m/>
    <m/>
    <m/>
    <m/>
    <m/>
    <m/>
    <x v="0"/>
    <m/>
    <m/>
    <m/>
    <m/>
    <n v="1"/>
    <n v="1"/>
    <m/>
    <m/>
    <n v="1"/>
    <m/>
    <m/>
    <m/>
    <x v="0"/>
    <m/>
    <m/>
    <m/>
    <m/>
    <m/>
    <m/>
    <m/>
    <m/>
    <m/>
    <m/>
    <m/>
    <m/>
    <m/>
    <m/>
    <m/>
    <m/>
    <m/>
    <x v="1"/>
    <m/>
    <n v="1"/>
    <m/>
    <m/>
    <m/>
    <m/>
    <m/>
    <m/>
    <m/>
    <m/>
    <m/>
    <m/>
    <m/>
    <m/>
    <m/>
    <m/>
    <n v="1"/>
    <m/>
  </r>
  <r>
    <x v="2612"/>
    <s v="Fall on Rock, Solo Bouldering, Inexperience _x000a_Maine, Acadia National Park, Monument Cove"/>
    <x v="24"/>
    <s v="Rangers rescued two people seriously injured in separate falling accidents in early June. ... Two days later, on the afternoon of June 10, rangers received a 911 call reporting that a 23-year-old woman had fallen approximately 30 to 35 feet. Upon arrival, they found that the Montana woman had been bouldering the sea stack at Monument Cove, located along the park’s rocky shoreline. It was her first time climbing. At a distance of 30 to 35 feet above the ground, she fell from the rock face and landed on the cobblestone beach below. After a technical rope rescue by park rangers and Mount Desert Island SAR, she was flown from the scene by a Life Flight helicopter. The woman sustained extensive injuries, including a broken neck, a basal skull fracture, a broken collarbone, bilateral ankle fractures, and thoracic bleeding. (Source: Acadia National Park press release, June 14, 2012.)_x000a_Analysis_x000a_Acadia is a popular climbing area and now sees many visitors in the summer. ... The young woman clearly got in for more than she bargained. No bouldering pad, no spotters, no experience, but probably lots of exuberance contributed to serious injuries. We have to include it in our data, even though it was her first time climbing. (Source: Jed Williamson.)"/>
    <n v="5"/>
    <m/>
    <m/>
    <n v="1"/>
    <m/>
    <m/>
    <m/>
    <m/>
    <m/>
    <n v="1"/>
    <m/>
    <m/>
    <m/>
    <x v="0"/>
    <n v="1"/>
    <m/>
    <x v="1"/>
    <x v="1"/>
    <x v="1"/>
    <x v="1"/>
    <x v="0"/>
    <x v="0"/>
    <m/>
    <m/>
    <x v="1"/>
    <n v="1"/>
    <m/>
    <n v="1"/>
    <x v="0"/>
    <x v="0"/>
    <m/>
    <m/>
    <m/>
    <x v="0"/>
    <m/>
    <m/>
    <m/>
    <m/>
    <m/>
    <m/>
    <x v="0"/>
    <m/>
    <m/>
    <m/>
    <m/>
    <m/>
    <m/>
    <m/>
    <m/>
    <m/>
    <m/>
    <m/>
    <m/>
    <x v="0"/>
    <m/>
    <m/>
    <m/>
    <m/>
    <m/>
    <m/>
    <m/>
    <m/>
    <m/>
    <m/>
    <m/>
    <m/>
    <m/>
    <m/>
    <m/>
    <m/>
    <m/>
    <x v="1"/>
    <m/>
    <m/>
    <m/>
    <m/>
    <m/>
    <m/>
    <m/>
    <m/>
    <m/>
    <m/>
    <m/>
    <n v="1"/>
    <m/>
    <m/>
    <m/>
    <m/>
    <m/>
    <m/>
  </r>
  <r>
    <x v="2613"/>
    <s v="Avalanche _x000a_Alaska, Denali National Park, Mt. McKinley, West Buttress"/>
    <x v="24"/>
    <s v="On July 22, Danish mountaineers Michael Pilegaard (26), Mads Knudsen (30), and Nicolai Bo Silver (26) set out from the 17,200-foot high camp for a summit attempt via a non-standard route up the “Autobahn,” the slope leading from high camp to Denali Pass. They had scouted the route variation the previous day, because they were concerned about the high avalanche danger on the standard route. While approaching their intended route up the Autobahn, they triggered an avalanche at approximately 1 p.m. The avalanche swept them from the 17,600-foot elevation several hundred feet down the slope to a point approximately 650 feet from their campsite. Pilegaard, who was relatively uninjured, was able to drag his two companions back to their campsite, where they waited for two days, hoping the injuries would respond to rest and treatment.   On July 25, after determining Knudsen and Bo Silver would not be able to walk, the trio called for assistance on an aviation radio, hoping to make contact with an aircraft providing scenic over-flights of the mountain. A Talkeetna Air Taxi plane heard the call and notified the National Park Service at 11:30 a.m._x000a_NPS set in action a plan to establish two-way communication with the climbers in order to determine the nature and extent of their injuries, location, and other details surrounding their status and situation. This plan also included dropping the team a supply of food, fuel, and equipment, as nothing was known about their available resources._x000a_The NPS contract helicopter was able to deliver the drop bag to high camp, and two-way communication was established between the team and the incident command team in Talkeetna. The NPS staff formulated a plan to carry out an evacuation of all team members starting at 8 the following morning._x000a_The NPS contract helicopter made three successive trips from base camp to high camp and evacuated all three “Hell Tourist” team members to base camp, where they were transferred to waiting LifeMed air ambulances. The uninjured climber was flown back to Talkeetna and provided a detailed account of the events to NPS personnel. (Source: Denali National Park and Preserve News, July 26, 2012, and Coley Gentzel, Lead Mountaineering Ranger.)"/>
    <n v="4"/>
    <m/>
    <m/>
    <m/>
    <n v="3"/>
    <m/>
    <m/>
    <m/>
    <m/>
    <m/>
    <m/>
    <m/>
    <m/>
    <x v="0"/>
    <n v="1"/>
    <n v="1"/>
    <x v="1"/>
    <x v="1"/>
    <x v="1"/>
    <x v="1"/>
    <x v="0"/>
    <x v="0"/>
    <m/>
    <m/>
    <x v="0"/>
    <m/>
    <m/>
    <m/>
    <x v="0"/>
    <x v="1"/>
    <m/>
    <m/>
    <m/>
    <x v="0"/>
    <m/>
    <m/>
    <m/>
    <m/>
    <n v="1"/>
    <m/>
    <x v="0"/>
    <m/>
    <m/>
    <m/>
    <m/>
    <m/>
    <m/>
    <m/>
    <m/>
    <m/>
    <m/>
    <m/>
    <m/>
    <x v="0"/>
    <m/>
    <m/>
    <m/>
    <m/>
    <m/>
    <m/>
    <m/>
    <m/>
    <m/>
    <m/>
    <m/>
    <m/>
    <m/>
    <m/>
    <m/>
    <m/>
    <m/>
    <x v="1"/>
    <m/>
    <m/>
    <m/>
    <m/>
    <m/>
    <m/>
    <m/>
    <m/>
    <m/>
    <m/>
    <m/>
    <m/>
    <n v="1"/>
    <m/>
    <m/>
    <m/>
    <m/>
    <m/>
  </r>
  <r>
    <x v="2614"/>
    <s v="HAPE...Alaska, Denali National Park, Mt. McKinley, West Buttress"/>
    <x v="24"/>
    <s v="In a separate incident on June 25, guides from an Alpine Ascents International expedition on the West Buttress contacted rangers at the 14,200-foot camp because one of their clients (53) was experiencing signs and symptoms of altitude illness. Doctor Andy Luks evaluated him at the ranger facility. Dr. Luks believed that the client was suffering from HAPE, and he was treated accordingly. He remained in the care of the NPS until June 29, when his condition and the weather improved enough for his team to walk him down the mountain while he was on supplemental oxygen.     (Sources: Chris Erickson, Mountaineering Ranger, and Coley Gentzel, Lead Mountaineering Ranger.)_x000a_(Editor’s note: AMS, HAPE, and HACE are common occurrences on Denali, the great majority of which are experienced by guided clients. The latter fact is just the luck of the draw, because guides bring their clients to critical altitudes at a reasonable pace...."/>
    <n v="3"/>
    <m/>
    <m/>
    <m/>
    <m/>
    <m/>
    <m/>
    <n v="1"/>
    <m/>
    <m/>
    <m/>
    <m/>
    <m/>
    <x v="0"/>
    <n v="1"/>
    <m/>
    <x v="1"/>
    <x v="1"/>
    <x v="1"/>
    <x v="1"/>
    <x v="0"/>
    <x v="0"/>
    <m/>
    <m/>
    <x v="0"/>
    <m/>
    <m/>
    <m/>
    <x v="0"/>
    <x v="1"/>
    <m/>
    <n v="1"/>
    <m/>
    <x v="0"/>
    <m/>
    <m/>
    <m/>
    <m/>
    <m/>
    <m/>
    <x v="0"/>
    <m/>
    <m/>
    <m/>
    <m/>
    <m/>
    <m/>
    <m/>
    <m/>
    <m/>
    <m/>
    <m/>
    <m/>
    <x v="0"/>
    <m/>
    <m/>
    <m/>
    <m/>
    <m/>
    <m/>
    <m/>
    <m/>
    <m/>
    <m/>
    <m/>
    <m/>
    <m/>
    <m/>
    <m/>
    <m/>
    <m/>
    <x v="1"/>
    <m/>
    <m/>
    <m/>
    <m/>
    <m/>
    <m/>
    <m/>
    <m/>
    <m/>
    <m/>
    <m/>
    <n v="1"/>
    <m/>
    <m/>
    <m/>
    <m/>
    <m/>
    <m/>
  </r>
  <r>
    <x v="2615"/>
    <s v="HAPE...Alaska, Denali National Park, Mt. McKinley, West Buttress"/>
    <x v="24"/>
    <s v="On June 16, a guided climber (53) descending from the summit of Denali began experiencing signs and symptoms of HAPE. The climber was able to descend to Denali Pass, at 18,200 feet, but could not travel any further under his own power. The climber’s guides from Alpine Ascents International (ALP) were able to successfully lower/pendulum the climber from Denali Pass to approximately 17,400 feet. A National Park Service (NPS) patrol responded to this team’s request for help, brought the patient into camp, and rendered medical assistance. No improvement was noted in the patient’s condition after 14 hours of medical care, so he was evacuated from the 17,200-foot camp via the NPS contract helicopter."/>
    <n v="5"/>
    <m/>
    <m/>
    <m/>
    <m/>
    <m/>
    <m/>
    <n v="1"/>
    <m/>
    <m/>
    <m/>
    <m/>
    <m/>
    <x v="0"/>
    <n v="1"/>
    <m/>
    <x v="1"/>
    <x v="0"/>
    <x v="1"/>
    <x v="1"/>
    <x v="0"/>
    <x v="0"/>
    <m/>
    <n v="1"/>
    <x v="0"/>
    <m/>
    <m/>
    <m/>
    <x v="0"/>
    <x v="1"/>
    <m/>
    <n v="1"/>
    <m/>
    <x v="0"/>
    <m/>
    <m/>
    <m/>
    <m/>
    <m/>
    <m/>
    <x v="0"/>
    <m/>
    <m/>
    <m/>
    <m/>
    <m/>
    <m/>
    <m/>
    <m/>
    <m/>
    <m/>
    <m/>
    <m/>
    <x v="0"/>
    <m/>
    <m/>
    <m/>
    <m/>
    <m/>
    <m/>
    <m/>
    <m/>
    <m/>
    <m/>
    <m/>
    <m/>
    <m/>
    <m/>
    <m/>
    <m/>
    <m/>
    <x v="1"/>
    <m/>
    <m/>
    <m/>
    <m/>
    <m/>
    <m/>
    <m/>
    <m/>
    <m/>
    <m/>
    <m/>
    <n v="1"/>
    <m/>
    <m/>
    <m/>
    <m/>
    <m/>
    <m/>
  </r>
  <r>
    <x v="2616"/>
    <s v="HAPE, HACE, Frostbite, Alaska, Mount McKinley"/>
    <x v="2"/>
    <s v="Alaska, Mount McKinley_x000a_On May 22, 1991, Korean Kim Hongbim (32), who was camped at Denali Pass at 18,200 feet on the West Buttress Route on Mount McKinley, became seriously ill with severe AMS and high altitude pulmonary edema. Hongbim was lowered to the 17,200 foot camps by other climbers high on the mountain. On May 23, Hongbim was lowered down the Rescue Gully to 14,200 feet by the pararescue team of the 210th Air National Guard, assisted by rangers and other climbers at the 14,200 foot camp. On May 24, Hongbim was airlifted from 14,200 feet by an Air National Guard Pavehawk helicopter. He suffered from severe frostbite to both hands and pneumonia complicated by high altitude pulmonary edema. ..._x000a_Analysis_x000a_On May 14, Kim Hongbim and Lee Kyuhan landed in the southeast fork of the Kahilt- na to begin their climb of the West Buttress route. A short time after this (it is not know on exactly what day), Lee Kyuhan flew back out and left the area. Kim Hongbim continued on up the West Buttress and reached the 14,200 foot level in three to four days. According to members of the Mokpo University Expedition, Kim reached Denali Pass (18,200 feet) sometime around the 19th. For some unknown reason he stayed there for at least three nights using the tent that had been abandoned by the Koreans who had been rescued the week before. Kim deteriorated during this time and refused attempts by others to persuade him to descend. By the 21st he was vomiting and unable to eat. Rescue efforts began on May 22 and continued through May 24 and involved many people and several different expeditions._x000a_Although unusual, the time of four to five days to Denali Pass is not unheard of in today’s “lightweight and fast” alpine style of climbing. Both factors, however, must be present for this equation to work. Slowing down, hanging out and camping at altitudes that one is unacclimatized to for extended periods of time can be a very dangerous proposition. Furthermore, failure to recognize symptoms of AMS and the beginnings of HACE and HAPE by the solo climber, and then choosing to do nothing about it, is usually a fatal error. Perhaps “summit fever” was the driving force that led to this accident and subsequent rescue, but the question of why so long a stay at Denali Pass when the 17,200 foot camp and, for that matter, the 14,200 foot camp are such a short distance away remains unanswered._x000a_It is unfortunate that Kim Hongbim suffered such frostbite to his hands (most probably) while being lowered down the rescue gully during that long night. The amount of tension through his chest harness, the extended exposure to extremely adverse weather conditions, and the language barrier which severely hampered communications were all contributing factors.... (Source: Reynold Jackson, Mountaineering Ranger, Denali National Park)_x000a_Medical Analysis_x000a_The timely actions of generous climbers saved the life of Mr. Kim Hongbim. The rapidity of his ascent, his symptoms and vital signs were classic for pulmonary and cerebral edema; he was also dehydrated. With ideal circumstances, the patient would have been lowered with his arms inside the bag, no tension on his chest, and on supplemental oxygen. Chemical heating devices can also help prevent frostbite in these climbers who are already compromised. Use of intravenous fluids in high altitude pulmonary edema is problematic. Untreated HAPE could be made worse by aggressive fluid administration. A victim on oxygen or after descent has lower pulmonary artery pressure and less pulmonary leak, and can therefore handle fluids more safely. Kim Hongbim had a difficult hospital course, ended up losing all his fingers, and nearly died from complications. This could have been avoided had sufficient pressure been applied or the initiative taken by other climbers to force him down (even if he had to_x000a_be carried down) from his high camp at 18,200 feet, where he was steadily deteriorating. One can assume that brain hypoxia had impaired his judgment; he needed help, probably even the first night at Denali Pass. Although a solo climber who can’t speak English is very difficult to evaluate, a simple heel-to-toe walking test at any time during those three days probably would have been abnormal (positive for ataxia) and therefore indicated immediate descent.... (Source: Dr. Peter Hackett)"/>
    <n v="4"/>
    <m/>
    <m/>
    <m/>
    <m/>
    <n v="1"/>
    <m/>
    <m/>
    <m/>
    <m/>
    <m/>
    <m/>
    <m/>
    <x v="0"/>
    <n v="1"/>
    <m/>
    <x v="1"/>
    <x v="1"/>
    <x v="1"/>
    <x v="1"/>
    <x v="0"/>
    <x v="0"/>
    <m/>
    <m/>
    <x v="0"/>
    <m/>
    <m/>
    <m/>
    <x v="0"/>
    <x v="1"/>
    <m/>
    <n v="1"/>
    <m/>
    <x v="0"/>
    <m/>
    <m/>
    <m/>
    <m/>
    <m/>
    <m/>
    <x v="0"/>
    <m/>
    <m/>
    <n v="1"/>
    <m/>
    <m/>
    <m/>
    <m/>
    <m/>
    <m/>
    <m/>
    <m/>
    <m/>
    <x v="0"/>
    <m/>
    <m/>
    <m/>
    <m/>
    <m/>
    <m/>
    <m/>
    <m/>
    <m/>
    <m/>
    <m/>
    <m/>
    <m/>
    <m/>
    <m/>
    <m/>
    <m/>
    <x v="1"/>
    <m/>
    <m/>
    <m/>
    <m/>
    <m/>
    <m/>
    <m/>
    <m/>
    <m/>
    <m/>
    <s v="Y"/>
    <m/>
    <m/>
    <m/>
    <m/>
    <m/>
    <m/>
    <m/>
  </r>
  <r>
    <x v="2617"/>
    <s v="HAPE, HACE, Frostbite, Alaska, Mount McKinley"/>
    <x v="2"/>
    <s v="Alaska, Mount McKinley_x000a_... In a related incident on May 23, Geo Bong Kim (35) of the Korean Mokpo University Expedition, became seriously ill with high altitude cerebral edema while camped at 17,200 feet on the West Buttress. Kim was lowered down the Rescue Gully to 14,200 feet by members of his own expedition. On May 25, Kim’s condition remained critical and a ground evacuation was determined not feasible. He was airlifted from 14,200 feet by the NPS Lama helicopter._x000a_Analysis_x000a_..._x000a_In the situation in the related incident with Geo Bong Kim, we again see a clear example of an individual ignoring the obvious warning signs of AMS and then a continued, extended stay at an altitude to which he is unacclimatized. This can, and usually does, result in further physiological changes that can be fatal. The Mokpo University group took a relatively slow rate of ascent to reach the 17,200 foot camp. For some reason, however, Mr. Geo Bong Kim was not yet ready to tolerate that altitude and should have descended. (Source: Reynold Jackson, Mountaineering Ranger, Denali National Park)_x000a_Medical Analysis_x000a_..._x000a_Despite a reasonable rate of ascent, climber Geo Bong Kim developed pulmonary and cerebral edema at the 17,200 foot level. Edema of his face and headache were early warning signs that were apparently ignored. Oxygen was not available at the camp, and this victim nearly died. Fortunately, his group was able to lower him, without physical exertion on his part. At the hospital, x-rays confirmed pulmonary edema and magnetic resonance imaging also revealed edema of the brain. Unless one is training for a Himalayan climb or doing a traverse of the mountain, camping above 17,200 feet is to be strongly discouraged. (Source: Dr. Peter Hackett)"/>
    <n v="4"/>
    <m/>
    <m/>
    <m/>
    <m/>
    <n v="1"/>
    <m/>
    <m/>
    <m/>
    <m/>
    <m/>
    <m/>
    <m/>
    <x v="0"/>
    <n v="1"/>
    <m/>
    <x v="0"/>
    <x v="1"/>
    <x v="1"/>
    <x v="1"/>
    <x v="0"/>
    <x v="0"/>
    <m/>
    <m/>
    <x v="0"/>
    <m/>
    <m/>
    <m/>
    <x v="0"/>
    <x v="1"/>
    <m/>
    <n v="1"/>
    <m/>
    <x v="0"/>
    <m/>
    <m/>
    <m/>
    <m/>
    <m/>
    <m/>
    <x v="0"/>
    <m/>
    <m/>
    <m/>
    <m/>
    <m/>
    <m/>
    <m/>
    <m/>
    <m/>
    <m/>
    <m/>
    <m/>
    <x v="0"/>
    <m/>
    <m/>
    <m/>
    <m/>
    <m/>
    <m/>
    <m/>
    <m/>
    <m/>
    <m/>
    <m/>
    <m/>
    <m/>
    <m/>
    <m/>
    <m/>
    <m/>
    <x v="1"/>
    <m/>
    <m/>
    <m/>
    <m/>
    <m/>
    <m/>
    <m/>
    <m/>
    <m/>
    <m/>
    <s v="Y"/>
    <m/>
    <m/>
    <m/>
    <m/>
    <m/>
    <m/>
    <m/>
  </r>
  <r>
    <x v="2618"/>
    <s v="Fall on Rock, Failure to Clip Bolt _x000a_Kentucky, Red River Gorge, Muir Valley"/>
    <x v="25"/>
    <s v="On October 6 a male climber (35) took a long lead fall while reaching high for a bolt. His fall caused him to impact a tree. He suffered broken ribs, a punctured/ collapsed lung, and broken scapula, requiring surgical repair. (Source: Rick Weber, Muir Valley.)_x000a_Analysis (Source: Aram Attarian.)"/>
    <n v="4"/>
    <m/>
    <m/>
    <m/>
    <m/>
    <n v="1"/>
    <m/>
    <m/>
    <m/>
    <m/>
    <m/>
    <m/>
    <m/>
    <x v="0"/>
    <n v="1"/>
    <m/>
    <x v="1"/>
    <x v="1"/>
    <x v="0"/>
    <x v="1"/>
    <x v="1"/>
    <x v="0"/>
    <m/>
    <m/>
    <x v="0"/>
    <m/>
    <m/>
    <m/>
    <x v="0"/>
    <x v="0"/>
    <m/>
    <m/>
    <m/>
    <x v="0"/>
    <m/>
    <m/>
    <m/>
    <m/>
    <m/>
    <m/>
    <x v="0"/>
    <m/>
    <m/>
    <m/>
    <m/>
    <m/>
    <m/>
    <m/>
    <m/>
    <m/>
    <m/>
    <m/>
    <m/>
    <x v="0"/>
    <m/>
    <m/>
    <m/>
    <m/>
    <m/>
    <m/>
    <m/>
    <n v="1"/>
    <m/>
    <m/>
    <m/>
    <m/>
    <m/>
    <m/>
    <m/>
    <m/>
    <m/>
    <x v="1"/>
    <m/>
    <m/>
    <m/>
    <m/>
    <m/>
    <m/>
    <m/>
    <m/>
    <m/>
    <m/>
    <m/>
    <m/>
    <m/>
    <m/>
    <m/>
    <n v="1"/>
    <m/>
    <m/>
  </r>
  <r>
    <x v="2619"/>
    <s v="Stranded - New and Unexpected Situation, Exceeding Abilities _x000a_California, Yosemite National Park, Lambert Dome, Northwest Books"/>
    <x v="25"/>
    <s v="On August 2, Carl and Michelle (both from Canada) climbed Northwest Books (5.6). The descent is second- or third-class, but they found themselves on some slabs that Michelle was afraid to cross, despite her 5.7 climbing ability. Carl built a rappel anchor, but by this time, per Carl, Michelle was “freaked out”: frozen with fear and unwilling to go back, ascend, or rappel to ledges below. They had food, water, two 60-meter ropes, and one headlamp. The sun was setting, so they called for help. SAR team members hiked to the summit, built belay anchors, descended to the party, and then guided them to the summit and the trail. (Source: John Dill, NPS Ranger.)"/>
    <n v="4"/>
    <m/>
    <m/>
    <m/>
    <m/>
    <m/>
    <m/>
    <m/>
    <m/>
    <n v="1"/>
    <m/>
    <m/>
    <m/>
    <x v="0"/>
    <m/>
    <n v="1"/>
    <x v="1"/>
    <x v="0"/>
    <x v="1"/>
    <x v="1"/>
    <x v="0"/>
    <x v="0"/>
    <m/>
    <m/>
    <x v="0"/>
    <m/>
    <m/>
    <m/>
    <x v="0"/>
    <x v="0"/>
    <m/>
    <m/>
    <m/>
    <x v="0"/>
    <m/>
    <m/>
    <m/>
    <m/>
    <m/>
    <m/>
    <x v="0"/>
    <m/>
    <m/>
    <m/>
    <m/>
    <m/>
    <m/>
    <m/>
    <m/>
    <m/>
    <m/>
    <m/>
    <m/>
    <x v="0"/>
    <m/>
    <n v="1"/>
    <m/>
    <m/>
    <m/>
    <m/>
    <m/>
    <m/>
    <m/>
    <m/>
    <m/>
    <m/>
    <m/>
    <m/>
    <m/>
    <m/>
    <m/>
    <x v="1"/>
    <m/>
    <m/>
    <m/>
    <m/>
    <m/>
    <m/>
    <m/>
    <m/>
    <m/>
    <m/>
    <m/>
    <m/>
    <m/>
    <n v="1"/>
    <m/>
    <m/>
    <m/>
    <m/>
  </r>
  <r>
    <x v="2620"/>
    <s v="Fall on Rock _x000a_Wyoming, Grand Teton National Park, Garnet Canyon, Petzoldt Caves"/>
    <x v="25"/>
    <s v="On September 6, between 5:30 and 5:45 p.m., Edward Tom (40) fell 80–100 feet to his death while scrambling within the camping area known as the Petzoldt Caves Camping Zone. Tom had a two-night camping permit for Petzoldt Caves, but when he arrived a large climbing party already occupied the primary tent pads. One member of that group directed Tom, his climbing partner, and a third climber from a separate group toward the location of additional camping sites. The three continued along a social trail in the direction of a series of walled-in caves underneath very large boulders. The social trail appeared to end at the edge of a large cliff band with considerable exposure. There, the climber from the separate group scrambled up and over a “wet, lichen-covered, slick rock” to regain the main approach trail. Tom’s climbing partner thought the move around the rock was somewhat difficult and exposed, with a large chasm below it, so he began looking for an alternate way. At that time it appeared that Tom attempted to scramble down and around the slick rock toward the additional sites. The other two climbers heard the sounds of small rockfall and shuffling, and turned in time to see Tom fall out of sight over the cliff band._x000a_Tom’s climbing partner and several bystanders made emergency calls and sent texts for help, and indicated that Tom was unresponsive and not moving. The total vertical fall distance was approximately 120 feet, with a free-fall distance of 80–100 feet. Tom’s injuries were severe and not survivable._x000a_Analysis_x000a_Edward Tom was an experienced outdoorsman, fully capable of the trip he planned in the Tetons. He had much experience with multi-pitch sport and trad climbing in Boulder, Yosemite, and El Potrero Chico, Mexico. He also had mountaineering experience in South America, including a summit of Aconcagua._x000a_The exact reason for his fall cannot be determined with certainty, as it was not fully witnessed; however, it is likely that he slipped or tripped. During the hike to the Petzoldt Caves Camping Zone, two severe waves of precipitation came through in the form of heavy rain and/or hail—the latter was severe enough to cause Tom and his climbing partner to put on their climbing helmets. The rock that he was climbing on at the time of the accident was very wet. Granite can be quite slippery when wet, even when wearing footwear such as the 5.10 approach shoes with “sticky rubber” that Tom was wearing._x000a_The move Tom was attempting would be described as third-class with very high exposure. This means that even though the climbing is not technically or physically difficult, a fall has serious consequences. Tom was wearing a very large overnight pack when he fell, which would increase the difficulty of successfully completing this particular move._x000a_It is important to highlight secondary causes of this accident as well. The large climbing group that had gathered in the primary tent pad area had permits for the Moraine camping zone, not the Petzoldt Caves. After being caught in the hailstorm, they had arrived at the caves area and were contemplating staying the night due to inclement weather. They had not yet set up any tents when Tom and his climbing partner arrived. One member stated falsely that the group had permits for this zone, and another directed Tom, his climbing partner, and the other climber toward the alternate spots. The fact that this group of climbers was occupying this camping area caused Tom and the two others to search for additional camping spots, ultimately resulting in his fatal fall. (Source: Edited from a report submitted by Sara Beck, Edward Tom’s widow, with details and wording from the NPS Search and Rescue Report.)..."/>
    <n v="5"/>
    <m/>
    <m/>
    <m/>
    <m/>
    <m/>
    <n v="1"/>
    <m/>
    <m/>
    <m/>
    <m/>
    <n v="1"/>
    <m/>
    <x v="1"/>
    <m/>
    <m/>
    <x v="1"/>
    <x v="0"/>
    <x v="1"/>
    <x v="1"/>
    <x v="0"/>
    <x v="0"/>
    <m/>
    <m/>
    <x v="1"/>
    <m/>
    <m/>
    <m/>
    <x v="0"/>
    <x v="0"/>
    <m/>
    <m/>
    <m/>
    <x v="0"/>
    <m/>
    <m/>
    <m/>
    <m/>
    <m/>
    <m/>
    <x v="0"/>
    <m/>
    <m/>
    <m/>
    <m/>
    <n v="1"/>
    <m/>
    <m/>
    <m/>
    <m/>
    <m/>
    <m/>
    <m/>
    <x v="0"/>
    <m/>
    <m/>
    <m/>
    <m/>
    <m/>
    <m/>
    <m/>
    <m/>
    <m/>
    <m/>
    <m/>
    <m/>
    <m/>
    <m/>
    <m/>
    <m/>
    <m/>
    <x v="1"/>
    <m/>
    <m/>
    <m/>
    <m/>
    <m/>
    <m/>
    <m/>
    <m/>
    <m/>
    <m/>
    <m/>
    <m/>
    <m/>
    <m/>
    <n v="1"/>
    <m/>
    <m/>
    <m/>
  </r>
  <r>
    <x v="2621"/>
    <s v="Fall on Rock _x000a_Utah, Little Cottonwood Canyon, Wheels of Fire Direct"/>
    <x v="25"/>
    <s v="On August 2 an experienced climber, David Buckland (46), was out with his son when he took a fall on Wheels on Fire Direct (5.10) in Little Cottonwood Canyon, a route he had done many times before. He pulled a piece on the way down, got flipped by the rope, and slammed his hip into the wall, causing hip and ankle injuries. His son lowered him to the ground and called for help._x000a_Analysis_x000a_David wasn’t wearing a helmet when he fell and was lucky he hit the wall with his hip versus his head. He had a lot of experience on this route and commented during the rescue, “Things can go from great to a nightmare in seconds.” Wear a helmet. (Source: Michael Finger, Salt Lake County Sheriff’s Office SAR.)_x000a_..."/>
    <n v="4"/>
    <m/>
    <m/>
    <m/>
    <m/>
    <m/>
    <m/>
    <m/>
    <m/>
    <m/>
    <m/>
    <n v="1"/>
    <m/>
    <x v="0"/>
    <n v="1"/>
    <m/>
    <x v="1"/>
    <x v="1"/>
    <x v="0"/>
    <x v="0"/>
    <x v="0"/>
    <x v="0"/>
    <m/>
    <m/>
    <x v="0"/>
    <m/>
    <m/>
    <m/>
    <x v="0"/>
    <x v="0"/>
    <m/>
    <m/>
    <m/>
    <x v="0"/>
    <m/>
    <m/>
    <m/>
    <m/>
    <m/>
    <m/>
    <x v="0"/>
    <m/>
    <m/>
    <m/>
    <m/>
    <m/>
    <m/>
    <m/>
    <m/>
    <m/>
    <m/>
    <m/>
    <m/>
    <x v="0"/>
    <m/>
    <m/>
    <m/>
    <m/>
    <m/>
    <m/>
    <m/>
    <m/>
    <m/>
    <m/>
    <m/>
    <m/>
    <m/>
    <m/>
    <m/>
    <m/>
    <m/>
    <x v="1"/>
    <m/>
    <m/>
    <m/>
    <m/>
    <m/>
    <m/>
    <m/>
    <m/>
    <m/>
    <m/>
    <m/>
    <m/>
    <m/>
    <s v="Y"/>
    <m/>
    <m/>
    <m/>
    <m/>
  </r>
  <r>
    <x v="2622"/>
    <s v="Fall on Rock, Free Solo Climbing _x000a_North Carolina, Pisgah National Forest, Black Fork"/>
    <x v="25"/>
    <s v="A male climber (18) was seriously injured in a fall on August 3 at the Black Rock climbing area, located in the Grandfather Ranger District of Pisgah National Forest, near the Linville Gorge Wilderness Area. He was free soloing Crazy River (5.9) when he fell approximately 60 feet to the ground, fracturing his face and sustaining other injuries._x000a_"/>
    <n v="3"/>
    <m/>
    <n v="1"/>
    <m/>
    <m/>
    <m/>
    <m/>
    <m/>
    <m/>
    <m/>
    <m/>
    <m/>
    <m/>
    <x v="0"/>
    <n v="1"/>
    <m/>
    <x v="1"/>
    <x v="1"/>
    <x v="1"/>
    <x v="1"/>
    <x v="0"/>
    <x v="0"/>
    <m/>
    <m/>
    <x v="1"/>
    <n v="1"/>
    <m/>
    <m/>
    <x v="0"/>
    <x v="0"/>
    <m/>
    <m/>
    <m/>
    <x v="0"/>
    <m/>
    <m/>
    <m/>
    <m/>
    <m/>
    <m/>
    <x v="0"/>
    <m/>
    <m/>
    <m/>
    <m/>
    <m/>
    <m/>
    <m/>
    <m/>
    <m/>
    <m/>
    <m/>
    <m/>
    <x v="0"/>
    <m/>
    <m/>
    <m/>
    <m/>
    <m/>
    <m/>
    <m/>
    <m/>
    <m/>
    <m/>
    <m/>
    <m/>
    <m/>
    <m/>
    <m/>
    <m/>
    <m/>
    <x v="1"/>
    <m/>
    <m/>
    <m/>
    <m/>
    <m/>
    <m/>
    <m/>
    <m/>
    <m/>
    <m/>
    <m/>
    <m/>
    <m/>
    <n v="1"/>
    <m/>
    <m/>
    <m/>
    <m/>
  </r>
  <r>
    <x v="2623"/>
    <s v=" Fall on Rock, Inadequate Protection"/>
    <x v="25"/>
    <s v="On September 2, John “Amos” Ridenour (35), a Gallatin County sheriff’s deputy, died after falling while rock climbing in Hyalite Canyon, 10 miles south of Bozeman. He had gone to Practice Rock with his son and neighbor early on Labor Day morning to teach the boy how to climb, said Sheriff Brian Gootkin._x000a_Ridenour climbed the route to manage the rope work from above, said Gootkin. At 8:20 a.m., while atop the rock, Ridenour fell about 35 to 40 feet. (Source: Adapted from an article by Ason Bacaj in the Bozeman Daily Chronicle.)"/>
    <n v="4"/>
    <m/>
    <m/>
    <m/>
    <m/>
    <n v="1"/>
    <m/>
    <m/>
    <m/>
    <m/>
    <m/>
    <m/>
    <m/>
    <x v="1"/>
    <m/>
    <m/>
    <x v="1"/>
    <x v="1"/>
    <x v="0"/>
    <x v="1"/>
    <x v="0"/>
    <x v="1"/>
    <m/>
    <m/>
    <x v="0"/>
    <m/>
    <m/>
    <m/>
    <x v="0"/>
    <x v="0"/>
    <m/>
    <m/>
    <m/>
    <x v="0"/>
    <m/>
    <m/>
    <m/>
    <m/>
    <m/>
    <m/>
    <x v="0"/>
    <m/>
    <m/>
    <m/>
    <m/>
    <m/>
    <m/>
    <m/>
    <m/>
    <m/>
    <m/>
    <m/>
    <m/>
    <x v="0"/>
    <m/>
    <m/>
    <m/>
    <m/>
    <m/>
    <m/>
    <m/>
    <m/>
    <m/>
    <m/>
    <m/>
    <m/>
    <m/>
    <m/>
    <m/>
    <m/>
    <m/>
    <x v="0"/>
    <m/>
    <m/>
    <m/>
    <m/>
    <m/>
    <m/>
    <m/>
    <m/>
    <m/>
    <m/>
    <m/>
    <m/>
    <m/>
    <m/>
    <n v="1"/>
    <m/>
    <m/>
    <m/>
  </r>
  <r>
    <x v="2624"/>
    <s v="Fall on Rock, Lowering Error _x000a_Maine, Acadia National Park, The Precipice, Old Town"/>
    <x v="25"/>
    <s v="On July 17, Andrea Campanella (47), a guide with a local climbing company, was guiding two older teenagers on the South Wall of Champlain Mountain when he fell to the ground due to a lowering error. The exact sequence of events is not clear, due to memory deficits, and has been reconstructed from conversations with the clients and a nearby guide._x000a_At roughly 1 p.m., after climbing several routes in the morning, Andrea led Old Town (5.7) to a two-bolt anchor with stainless-steel rings. It is believed that he then passed the rope through the anchor rings, set a directional piece, and was lowered down Connecticut Cracks (5.11), intending to demonstrate that climb for the stronger climber. On the ground, he likely pulled the rope taut through the anchor to the belayer and then clipped into the rope, roughly in the middle, via a figure-8 on a bight and two carabiners (one locking). He then had the second client tie in at the end that he had just untied from. He demonstrated the moves on Connecticut Cracks and clipped the trailing rope into the directional. Upon reaching the anchor, he secured himself and belayed the stronger climber up CC, and then lowered the climber to the ground, at which point the climber likely untied. Andrea then detached himself from the anchor with the intent of being lowered, planning to clean pieces from Old Town and leave CC set up. Intending to be lowered via the rope on the Old Town side of the system (which would have had enough rope), he was actually lowered with the rope on the CC side, which did not have enough rope for him to reach the ground. He was lowered several feet and had removed several pieces from Old Town before the end of the rope slipped through the belayer’s device and Andrea fell approximately 30 feet to the ground._x000a_Local guide Dick Chasse, guiding on an adjacent route, reached Andrea in less than five minutes. He provided emergency care and called for NPS evacuation. Andreas was evacuated with personnel from the NPS and Mount Desert Island SAR, and was airlifted to Eastern Maine Medical Center. He suffered significant injuries to his head and chest. Fortunately, he has made a nearly full recovery._x000a_Analysis_x000a_The above is a “best guess” as to how the accident occurred. There are a number of contributing factors as well, certainly the most important being that the end of the belay side of the rope was no longer secured at the time of lowering. Other factors may include miscommunication between the guide and the belayer, and an attempt to set up an overly complicated rope system._x000a_Originally from Italy, Andrea has a 25-year climbing history that spans Europe, the U.S., and South America on a variety of rock, ice, and mountaineering routes. He holds a Ph.D. in biology and worked previously as a wildlife biologist. He recently completed the AMGA Rock Instructor course and had participated in several days of additional guide training. (Source: Jon Tierney, IFMGA Mountain Guide.)..."/>
    <n v="9"/>
    <m/>
    <m/>
    <m/>
    <m/>
    <m/>
    <n v="1"/>
    <m/>
    <m/>
    <m/>
    <m/>
    <n v="1"/>
    <m/>
    <x v="0"/>
    <n v="1"/>
    <m/>
    <x v="0"/>
    <x v="0"/>
    <x v="0"/>
    <x v="0"/>
    <x v="0"/>
    <x v="0"/>
    <m/>
    <m/>
    <x v="0"/>
    <m/>
    <m/>
    <m/>
    <x v="0"/>
    <x v="0"/>
    <m/>
    <m/>
    <m/>
    <x v="0"/>
    <m/>
    <m/>
    <m/>
    <m/>
    <m/>
    <m/>
    <x v="0"/>
    <m/>
    <m/>
    <m/>
    <m/>
    <m/>
    <m/>
    <m/>
    <m/>
    <m/>
    <m/>
    <m/>
    <m/>
    <x v="0"/>
    <m/>
    <m/>
    <m/>
    <m/>
    <m/>
    <m/>
    <m/>
    <m/>
    <m/>
    <m/>
    <m/>
    <m/>
    <m/>
    <n v="1"/>
    <m/>
    <m/>
    <m/>
    <x v="1"/>
    <m/>
    <m/>
    <m/>
    <m/>
    <n v="1"/>
    <n v="1"/>
    <m/>
    <m/>
    <m/>
    <m/>
    <m/>
    <m/>
    <n v="1"/>
    <m/>
    <m/>
    <m/>
    <m/>
    <m/>
  </r>
  <r>
    <x v="2625"/>
    <s v="Fall on Snow _x000a_Oregon, Mt. Hood, Hogsback"/>
    <x v="25"/>
    <s v="On November 25, John Andrews (62) fell more than 200 feet into a “crater” (sic) near the Hogsback area, along the south-side route. Andrews’ climbing partner used a cell phone to call 911, then remained in contact with the Clackamas County Sheriff’s Search and Rescue Unit, which coordinated the rescue._x000a_Portland Mountain Rescue, American Medical Response Reach and Treat Team, and Mountain Wave Search and Rescue set up a command post at Timberline Lodge. Andrews was conscious and breathing when rescuers reached him. After stabilizing Andrews, they loaded him into an Oregon Army National Guard HH-60M helicopter around 6:30 p.m. for a quick flight to Legacy Emanuel. (Source: Edited from a report in The Oregonian by Rick Bella.)_x000a_(Editor’s note: Climbers are often unroped on this route. As a result, the consequences are greater when a fall happens. ..."/>
    <n v="4"/>
    <m/>
    <m/>
    <m/>
    <m/>
    <m/>
    <m/>
    <n v="1"/>
    <m/>
    <m/>
    <m/>
    <m/>
    <m/>
    <x v="0"/>
    <n v="1"/>
    <m/>
    <x v="1"/>
    <x v="1"/>
    <x v="1"/>
    <x v="1"/>
    <x v="0"/>
    <x v="0"/>
    <m/>
    <m/>
    <x v="1"/>
    <n v="1"/>
    <m/>
    <m/>
    <x v="0"/>
    <x v="1"/>
    <m/>
    <m/>
    <m/>
    <x v="0"/>
    <m/>
    <m/>
    <m/>
    <m/>
    <m/>
    <m/>
    <x v="0"/>
    <m/>
    <m/>
    <m/>
    <m/>
    <m/>
    <m/>
    <m/>
    <m/>
    <m/>
    <m/>
    <m/>
    <m/>
    <x v="0"/>
    <m/>
    <m/>
    <m/>
    <m/>
    <m/>
    <m/>
    <m/>
    <m/>
    <m/>
    <m/>
    <m/>
    <m/>
    <m/>
    <m/>
    <m/>
    <m/>
    <m/>
    <x v="1"/>
    <m/>
    <m/>
    <m/>
    <m/>
    <m/>
    <m/>
    <m/>
    <m/>
    <m/>
    <m/>
    <m/>
    <m/>
    <m/>
    <m/>
    <m/>
    <m/>
    <n v="1"/>
    <m/>
  </r>
  <r>
    <x v="2626"/>
    <s v="Fall on Snow, Fall into Crevasse - Fatigue, Unable to Self Arrest _x000a_Washington, Mt. Rainier, Emmons Glacier"/>
    <x v="25"/>
    <s v="On September 1 at 4 a.m., the park received an emergency cell phone call from a team of climbers on the north side of the mountain. They reported that another climbing team, consisting of Canadian climbers Andrei M. Pipas (leader, 31), John Spence, 50, and Oudina Takpharias Chersi, 31, had sustained multiple injuries from a fall into a crevasse at 11,400 feet on the Emmons Glacier. Rescue operations were initiated immediately. The park’s short-haul co-operator, Northwest Helicopters, inserted four climbing rangers at a landing zone approximately 100 feet from the scene. The patients were short-hauled from the crevasse and flown to the Sunrise area. Two of the climbers were transported by Airlift Northwest to Harborview Medical Center; the third was transported to a local hospital via ambulance._x000a_According to statements given by Spence, they began their climb from Camp Schurman at 4 a.m. on August 31. They were climbing with two other rope teams from Canada. All three teams summited at 2 p.m. During the descent Spence’s team became separated and spent approximately one hour trying to regain the “main” route. Spence said they were all very tired from the climb and the extra routefinding. Around 11,400 feet, Spence, in the middle position on the rope team, slipped or tripped and began to fall. He slid about 15 feet before falling into a crevasse. He stated that he was momentarily able to arrest his fall on the lip of the crevasse, but then was pulled off when Pipas and Chersi fell. They landed in a group on a ledge, about 40 feet down in the crevasse. Spence believes this happened around 5 p.m._x000a_At 3:50 a.m. an independent climbing party of four came on scene and made the 911 call via cell phone. Another party of two arrived on scene and lowered a doctor into the crevasse to give care and provide patient updates._x000a_Because of the nature of the injuries and the location of the incident, the plan was to short-haul the victims from the scene to Sunrise, where they could be transferred to ground or air ambulances and taken to hospitals. A ground evacuation option also was planned, utilizing resources from Olympic and Tacoma mountain rescue.   On September 2, Harborview nurses reported that Chersi was being treated for a liver laceration, fractured transverse processes of the spine, and possible spinal cord/nerve damage to his left brachial plexus, affecting his left arm. He was also initially treated for hypothermia and minor bumps and bruises. Pipas had been evaluated for head trauma, but was due to be released later that day. He remembered summiting, but was unable to remember anything leading up to the accident. (Source: Stefan Lofgren, NPS Ranger.)_x000a_(Editor’s note: As noted above, this is the same incident described in the previous report, this time from the rangers’ perspective.)                                              * * *                                                            A group of three climbers was ascending Mt. Rainier along with our group on August 31. At midnight we left Camp Schurman to ascend the Emmons Glacier. A third of the way up, our rope teams split. We assumed the second party had turned around, as they showed signs of fatigue. We tried to contact them, but the handheld GPRS units we brought were unable to connect. Two-thirds of the way up, we were surprised to notice our friend’s party still following us, only 20 to 30 minutes behind. We continued to the summit, lingered for a short time, and began descending. Shortly after leaving we passed our friends and said hello to them. It was a little late in the day, but they seemed in good spirits and we figured everything was fine._x000a_During our descent we tried to set an obvious path so they wouldn’t have difficulty routefinding. At one point during the descent we had an exposed 10-meter traverse above a large crevasse. The snow quality was not good there, with thin crust plus 6 cm of powder on top of ice. I remember thinking that it would be a really bad place to slip, but it wasn’t very steep, so I didn’t think too much of it. The precarious snow bridges elsewhere on the mountain had seemed much more terrifying._x000a_It wasn’t until we got near camp, at about 5 p.m., that we spotted our friends again. They were much farther up the mountain than they should have been— about two-thirds of the way. We started eating dinner and boiling water while keeping an eye on them. They made slow but steady progress down. We would lose sight of them every now and then as they moved behind a serac or a similar feature. Around 7:30 p.m. we lost sight of them again, just above the traverse. After about an hour without further visual contact, we started to get worried. The ranger who was supposed to be at the camp wasn’t there, and no one was listening on the emergency radio. We called 911 and they connected us to park staff, who said there was a ranger on the other side of the mountain who would come over as soon as possible._x000a_As we learned later, Climber 2 had slipped and was unable to self-arrest, which caught the other two climbers by surprise. They were unable to stop the slide, and all three fell into the large crevasse. They bounced off one side, falling onto a small ledge. Climber 1 broke a collarbone, dislocated a shoulder (losing sensation in the affected extremity), and was confused. Climber 3 had split his helmet in two and was having a hard time understanding where he was. (Subsequently, Climber 3 had no recollection of the weekend.) Climber 2 was more or less uninjured, and he was able to keep the other two safe._x000a_Around 10 p.m. we had all suited up again and packed some emergency gear, and we left camp. A couple of other guys who had climbed Rainier that day stayed back to keep an eye on us. (They were more tired than we were, and we didn’t want to endanger too many people.) We got to about 100 meters short of where the other team had disappeared when one of our teammates completely ran out of energy and was unable to move. The situation was very frustrating, but we had to turn around. We ended up having to short-rope him back to camp. On our way down, about 1 a.m., we ran into another party climbing the mountain. We told them about the accident and where the stricken group was. They continued up, finding the climbers around 4 a.m. They were unable to reach the group because they were on the other side of the crevasse, but they sent out a 911 call._x000a_Around the same time a ranger arrived at our camp. At 6 a.m. another party started going up to the accident site while the ranger built a helipad. The rescue party got to the crevasse around 9 a.m., and one of them was lowered into the crevasse to bring the victims some extra jackets and water. They were eventually long-lined from the mountain by helicopter later that afternoon._x000a_Analysis_x000a_Arresting a fall on snow, especially in icy conditions, is not a sure thing. Most self-arrest practice is done in fairly ideal snow conditions, and does not take into account factors such as exhaustion and surprise. Tunnel vision was also in play here, as none of the climbers had noticed the crevasse before they fell in. The team was probably excessively tired as well, though this is a difficult thing to assess, as it was not particularly noticeable when we saw them near the summit._x000a_Climbers 1 and 3 were both fairly experienced, and Climber 2 had received all the appropriate training, but had little experience. Overall, the team was well prepared. They had plenty of warm clothing and a bivy sack. It took 15 hours before they received any real assistance, so the extra clothing they had was crucial to their survival._x000a_An additional note: Try to make sure the right people are contacted when one calls 911. It wasn’t until the second call, about eight hours later, that search and rescue was actually notified. The first 911 call had reached the park office, but it was closed. (Source: Alan Trick, friend of Climber 1.)   (Editor’s note: We received two separate reports on the same incident, and below we offer the second report, from the Rainier ranger staff, for its additional perspective.)"/>
    <n v="11"/>
    <m/>
    <m/>
    <m/>
    <m/>
    <n v="2"/>
    <n v="1"/>
    <m/>
    <m/>
    <n v="1"/>
    <n v="1"/>
    <m/>
    <m/>
    <x v="0"/>
    <n v="1"/>
    <m/>
    <x v="0"/>
    <x v="0"/>
    <x v="0"/>
    <x v="1"/>
    <x v="0"/>
    <x v="0"/>
    <m/>
    <m/>
    <x v="0"/>
    <m/>
    <m/>
    <m/>
    <x v="0"/>
    <x v="1"/>
    <m/>
    <m/>
    <m/>
    <x v="0"/>
    <m/>
    <m/>
    <m/>
    <m/>
    <m/>
    <m/>
    <x v="0"/>
    <n v="1"/>
    <m/>
    <n v="1"/>
    <m/>
    <m/>
    <m/>
    <m/>
    <m/>
    <m/>
    <m/>
    <m/>
    <m/>
    <x v="0"/>
    <m/>
    <n v="1"/>
    <m/>
    <m/>
    <m/>
    <m/>
    <m/>
    <n v="1"/>
    <m/>
    <m/>
    <m/>
    <m/>
    <m/>
    <m/>
    <m/>
    <m/>
    <m/>
    <x v="1"/>
    <m/>
    <m/>
    <m/>
    <m/>
    <m/>
    <m/>
    <m/>
    <m/>
    <m/>
    <m/>
    <m/>
    <m/>
    <m/>
    <n v="1"/>
    <m/>
    <m/>
    <m/>
    <m/>
  </r>
  <r>
    <x v="2627"/>
    <s v="Rappel Error - Ropes Uneven and No Knots in Ends, Miscommunication _x000a_New York, Adirondacks, Chapel Pond Canyon"/>
    <x v="25"/>
    <s v="On December 18 a climber rappelled off the short end of his rope at 30 feet, fell 20 feet to a ledge, tumbled 20 feet more over steep terrain, and slid another 20 feet on steep snow. He suffered a broken pelvis and torn adductor tendon._x000a__x000a_Analysis_x000a__x000a_A 40-year climbing veteran improperly rigged his rappel in such a way that the ends were grossly uneven and there were no end knots in the rope. The scene was a 90-foot ice cliff, and the climber was using a 60-meter, 7.8mm rope. There was no halfway mark on the rope. The climber had poor communication with climbers on ground. There was no line of sight, so only voice communication. The climber relied on mistaken voice communication that ropes were even and down at the bottom. Lessons:_x000a__x000a_1. Never climb on a rope that doesn’t have the halfway point clearly marked._x000a__x000a_2. Never rely on questionable voice-only communication with the ground. 3. Always be mindful of the pie graph showing that 29 percent (highest of all) of rappelling accidents occur because of uneven ropes._x000a__x000a_4. Always bring both ends of the rappel rope to the top anchor if ever there is a question of rope unevenness._x000a__x000a_5. Always tie separate knots at each end of the rope and feed the rope evenly through the top anchor until the halfway mark is reached._x000a__x000a_6. Always use a backup in case the ropes begin to run out of control through the rappel device. (Source: Tom Yandon.)"/>
    <n v="8"/>
    <m/>
    <m/>
    <m/>
    <m/>
    <m/>
    <m/>
    <n v="1"/>
    <m/>
    <m/>
    <m/>
    <n v="1"/>
    <m/>
    <x v="0"/>
    <n v="1"/>
    <m/>
    <x v="1"/>
    <x v="0"/>
    <x v="0"/>
    <x v="1"/>
    <x v="1"/>
    <x v="0"/>
    <m/>
    <m/>
    <x v="0"/>
    <m/>
    <m/>
    <m/>
    <x v="0"/>
    <x v="0"/>
    <m/>
    <m/>
    <m/>
    <x v="0"/>
    <m/>
    <m/>
    <m/>
    <m/>
    <m/>
    <m/>
    <x v="0"/>
    <m/>
    <m/>
    <m/>
    <m/>
    <m/>
    <m/>
    <m/>
    <m/>
    <m/>
    <m/>
    <m/>
    <m/>
    <x v="0"/>
    <m/>
    <m/>
    <m/>
    <m/>
    <m/>
    <m/>
    <m/>
    <m/>
    <m/>
    <m/>
    <m/>
    <m/>
    <m/>
    <n v="1"/>
    <m/>
    <m/>
    <m/>
    <x v="1"/>
    <m/>
    <m/>
    <m/>
    <n v="1"/>
    <m/>
    <n v="1"/>
    <m/>
    <m/>
    <m/>
    <m/>
    <m/>
    <m/>
    <m/>
    <m/>
    <m/>
    <m/>
    <m/>
    <s v="Y"/>
  </r>
  <r>
    <x v="2628"/>
    <s v="Rappel Error, No Knots on Ends of Rope _x000a_West Virginia, New River Gorge National River, Star Trek Wall"/>
    <x v="25"/>
    <s v="On Monday, September 23, National Park Service rangers responded to a climbing accident at Star Trek Wall. A male climber (age unknown) had rappelled off the end of his rope and fell about 35 feet. He sustained lower limb and back injuries in the fall. Rescuers had to carry the victim out of the area more than one mile over rough terrain. The victim was loaded onto a helicopter and flown to Charleston Area Medical Center. (Source: NPS Morning Report.)_x000a__x000a_Analysis_x000a__x000a_A pre-rappel check should always include you and your partner(s) double-checking the anchor and visually inspecting the ropes to be sure they reach their intended destination, and that the rope ends are even and each have stopper knots. Check the rappel device to make sure that it is set up and oriented correctly; check the carabiner gate (locked); and assess the need for a back-up. (Source: Aram Attarian.)"/>
    <n v="5"/>
    <m/>
    <m/>
    <m/>
    <m/>
    <m/>
    <m/>
    <m/>
    <m/>
    <m/>
    <m/>
    <m/>
    <m/>
    <x v="0"/>
    <n v="1"/>
    <m/>
    <x v="1"/>
    <x v="0"/>
    <x v="0"/>
    <x v="1"/>
    <x v="0"/>
    <x v="0"/>
    <m/>
    <m/>
    <x v="0"/>
    <m/>
    <m/>
    <m/>
    <x v="0"/>
    <x v="0"/>
    <m/>
    <m/>
    <m/>
    <x v="0"/>
    <m/>
    <m/>
    <m/>
    <m/>
    <m/>
    <m/>
    <x v="0"/>
    <m/>
    <m/>
    <m/>
    <m/>
    <m/>
    <m/>
    <m/>
    <m/>
    <m/>
    <m/>
    <m/>
    <m/>
    <x v="0"/>
    <m/>
    <m/>
    <m/>
    <m/>
    <m/>
    <m/>
    <m/>
    <m/>
    <m/>
    <m/>
    <m/>
    <m/>
    <m/>
    <n v="1"/>
    <m/>
    <m/>
    <m/>
    <x v="1"/>
    <m/>
    <m/>
    <m/>
    <n v="1"/>
    <m/>
    <m/>
    <m/>
    <m/>
    <m/>
    <m/>
    <m/>
    <m/>
    <m/>
    <m/>
    <s v="Y"/>
    <m/>
    <m/>
    <m/>
  </r>
  <r>
    <x v="2629"/>
    <s v="Stranded, Exceeding Abilities _x000a_Washington, North Cascades National Park, Black Peak"/>
    <x v="25"/>
    <s v="On July 28 a party of four from the Seattle area attempted the northeast ridge of Black Peak (8,970 feet). The climbers split into two rope teams, but quickly found that the first rope team was ascending at a faster pace. The first rope party summited the peak and then descended the south face back to their camp, having lost contact with the other two climbers._x000a_The two climbers who had summited could see their friends about midway up the ascent route, and observed that they were stationary for hours, well into the night. The two stranded climbers began flashing headlamps, presumably to alert their friends. The climbers at camp asked other visitors who were leaving the area to call 911 and request assistance when they got into cell phone range. Rangers received this call for assistance at 2 a.m. on Monday morning. It was unclear if either of the stranded climbers was injured._x000a_Early on Monday, rangers made a recon flight to Black Peak. They made visual contact with the climbers, and were unable to rule out injuries. By then, the climbers had been at the same location for almost 24 hours, just before a steep pitch on the most technical part of the route._x000a_A ranger team, using the park’s contracted HiLine Helicopter, evacuated each climber individually to their base camp by short-haul. The rescued climbers appeared shaken up by the experience, but were uninjured. All parties agreed that steep, technical mountaineering routes above massive glaciers are much more difficult than climbs of a comparable grade in a gym, to which they were accustomed. (Source: Edited from an NPS Morning Report.)..."/>
    <n v="6"/>
    <m/>
    <m/>
    <m/>
    <m/>
    <m/>
    <m/>
    <m/>
    <m/>
    <n v="1"/>
    <m/>
    <m/>
    <m/>
    <x v="0"/>
    <m/>
    <n v="1"/>
    <x v="1"/>
    <x v="1"/>
    <x v="0"/>
    <x v="1"/>
    <x v="0"/>
    <x v="0"/>
    <m/>
    <m/>
    <x v="0"/>
    <m/>
    <m/>
    <m/>
    <x v="0"/>
    <x v="1"/>
    <m/>
    <m/>
    <m/>
    <x v="0"/>
    <m/>
    <m/>
    <m/>
    <m/>
    <m/>
    <m/>
    <x v="0"/>
    <m/>
    <m/>
    <m/>
    <m/>
    <m/>
    <m/>
    <m/>
    <m/>
    <m/>
    <m/>
    <m/>
    <m/>
    <x v="0"/>
    <m/>
    <m/>
    <m/>
    <m/>
    <m/>
    <m/>
    <n v="1"/>
    <m/>
    <m/>
    <m/>
    <m/>
    <m/>
    <m/>
    <m/>
    <m/>
    <m/>
    <m/>
    <x v="1"/>
    <m/>
    <n v="1"/>
    <m/>
    <m/>
    <m/>
    <m/>
    <m/>
    <m/>
    <m/>
    <m/>
    <m/>
    <m/>
    <n v="1"/>
    <m/>
    <m/>
    <m/>
    <m/>
    <m/>
  </r>
  <r>
    <x v="2630"/>
    <s v="Fall on Rock, Rockfall _x000a_Canada, Alberta, Keelhaul Wall, Kid Goat"/>
    <x v="25"/>
    <s v="On July 13 a climber dislodged a rock on pitch four of Kid Goat, which struck his belayer on the left ankle, fracturing it. The injured climber phoned for a rescue after a self-assessment. While Kananaskis Public Safety (KPS) was responding, the party of two continued to self-rescue and rappel the route. When KPS arrived on the scene the patient was almost at the base of the cliff. He was then slung from the cliff to a staging area, where he refused additional care._x000a_Analysis_x000a_The primary cause of the accident was likely a failure to test holds, probably due to a lack of experience. Rescuers deemed there was an inadequate appreciation of the inherent rockfall hazards for leaders and belayers alike...."/>
    <n v="4"/>
    <m/>
    <m/>
    <m/>
    <m/>
    <m/>
    <m/>
    <m/>
    <m/>
    <n v="1"/>
    <m/>
    <m/>
    <m/>
    <x v="0"/>
    <n v="1"/>
    <m/>
    <x v="1"/>
    <x v="1"/>
    <x v="0"/>
    <x v="1"/>
    <x v="0"/>
    <x v="0"/>
    <m/>
    <m/>
    <x v="0"/>
    <m/>
    <m/>
    <m/>
    <x v="0"/>
    <x v="0"/>
    <m/>
    <m/>
    <m/>
    <x v="0"/>
    <m/>
    <m/>
    <m/>
    <m/>
    <m/>
    <m/>
    <x v="0"/>
    <m/>
    <m/>
    <m/>
    <m/>
    <m/>
    <m/>
    <m/>
    <m/>
    <m/>
    <m/>
    <m/>
    <m/>
    <x v="0"/>
    <m/>
    <m/>
    <m/>
    <m/>
    <m/>
    <m/>
    <m/>
    <m/>
    <m/>
    <m/>
    <n v="1"/>
    <m/>
    <m/>
    <m/>
    <m/>
    <m/>
    <m/>
    <x v="1"/>
    <m/>
    <m/>
    <m/>
    <m/>
    <m/>
    <m/>
    <m/>
    <m/>
    <m/>
    <m/>
    <m/>
    <m/>
    <n v="1"/>
    <m/>
    <m/>
    <m/>
    <m/>
    <m/>
  </r>
  <r>
    <x v="2631"/>
    <s v="Rappel Error, Stranded – Failed to Follow Directions _x000a_Colorado, Boulder, First Flatiron"/>
    <x v="26"/>
    <s v="On October 11, at approximately 7:15 p.m., several 911 calls came in to the City of Boulder Communications Center, stating that someone was yelling for help in the area of the First Flatiron. Temperatures at that time were in the low 50s (F), with light winds and clear skies. As emergency personnel began to stage near the base of the First Flatiron, Open Space and Mountain Parks (OSMP) rangers were able to contact an involved person via his cell phone. This person, JG, was a member of a four-person climbing party, of which three were still on the summit. The leader of the climbing party, EW, had begun a rappel from the fixed eyebolt on the summit and had become stuck on the overhanging portion approximately 25 feet from the bottom of the 95-foot rappel. Due to the overhang and wind, those on the summit were unable to communicate effectively with EW. JG told rangers that he and his party on the summit had no headlamps, no food, and no additional clothing layers._x000a_EW, 46, had a photocopy of route information from a guidebook that described three options for getting off the First Flatiron’s summit: a single 95-foot rappel from the summit eyebolt; a short rappel from the summit and a second, slightly longer rappel from a bowl on the west face; or a low-fifth-class downclimb. EW mistakenly believed that all three options were steps in a single descent route._x000a_When the party reached the summit at around dusk, EW tied two 60m ropes together, threaded them through the summit eyebolt, and threw both off the west face of the First Flatiron. One of the rappel ropes snagged on a flake about 50 feet above the ground when it was tossed from the summit, and in the darkness, without a headlamp, EW did not notice the problem until he had rappelled well below the flake, which caused the rope to jam in his belay device. EW knotted the free rope below his device to prevent any further descent, but he lacked prusiks, jumars, or any other means to travel back up his ropes._x000a_Members of Rocky Mountain Rescue Group were able to lead up the nearby fifthclass descent route in the dark and reach the party stuck on the summit. Meanwhile, other personnel scrambled up the northwest face next to EW and built a high anchor and progress-capture system to pull the stuck climber over to the rock and conduct a &quot;pick off&quot; onto the rescuer’s system. This successfully unloaded the jammed rappel line, which enabled the stuck climber to rappel to level ground. The other three members of the party and a Rocky Mountain Rescue member then used the previously stuck lines to rappel to the ground. The entire party was cold but uninjured._x000a_Upon interview, EW stated he was an experienced trad climber (5.10/5.11), but had not been out regularly in several years, and had not climbed the First Flatiron in decades. EW said his group had begun their ascent of Fandango, a moderate multipitch route, at about noon and that he had led all of the pitches. Neither EW nor any other members of the party had anticipated how long it would take them to top out, and as a result had not brought sufficient equipment in the event they were benighted._x000a_Analysis_x000a_The primary lessons from this incident are implicit in the report: 1) Get an early start for a long route; 2) research unfamiliar descents; and 3) carry the equipment necessary to ascend a rappel rope, particularly when making an unfamiliar rappel in the dark._x000a_Every year many parties underestimate the length or difficulty of the 1,000-footplus east faces on Boulder’s Flatirons. ..."/>
    <n v="9"/>
    <m/>
    <m/>
    <m/>
    <m/>
    <m/>
    <n v="1"/>
    <m/>
    <m/>
    <m/>
    <m/>
    <n v="1"/>
    <m/>
    <x v="0"/>
    <m/>
    <n v="1"/>
    <x v="1"/>
    <x v="0"/>
    <x v="0"/>
    <x v="0"/>
    <x v="0"/>
    <x v="0"/>
    <m/>
    <m/>
    <x v="0"/>
    <m/>
    <m/>
    <m/>
    <x v="0"/>
    <x v="0"/>
    <m/>
    <m/>
    <m/>
    <x v="0"/>
    <m/>
    <m/>
    <m/>
    <m/>
    <m/>
    <m/>
    <x v="0"/>
    <m/>
    <m/>
    <m/>
    <m/>
    <n v="1"/>
    <m/>
    <m/>
    <m/>
    <m/>
    <m/>
    <m/>
    <m/>
    <x v="0"/>
    <m/>
    <n v="1"/>
    <m/>
    <m/>
    <m/>
    <m/>
    <m/>
    <m/>
    <m/>
    <m/>
    <m/>
    <m/>
    <m/>
    <m/>
    <m/>
    <m/>
    <m/>
    <x v="1"/>
    <m/>
    <n v="1"/>
    <m/>
    <n v="1"/>
    <m/>
    <m/>
    <m/>
    <m/>
    <m/>
    <m/>
    <m/>
    <m/>
    <m/>
    <m/>
    <m/>
    <n v="1"/>
    <m/>
    <m/>
  </r>
  <r>
    <x v="2632"/>
    <s v="Edited Title: Solo Fall_x000a_Colorado, Boulder, First Flatiron"/>
    <x v="26"/>
    <s v="... In November a soloist fell from the 5.6 friction-slab crux of the direct east face of the First Flatiron, about 40 feet above the ground, and suffered serious injuries. (Source: The Editors.)"/>
    <n v="2"/>
    <m/>
    <m/>
    <m/>
    <m/>
    <m/>
    <m/>
    <m/>
    <m/>
    <m/>
    <m/>
    <m/>
    <m/>
    <x v="0"/>
    <n v="1"/>
    <m/>
    <x v="1"/>
    <x v="1"/>
    <x v="1"/>
    <x v="1"/>
    <x v="0"/>
    <x v="0"/>
    <m/>
    <m/>
    <x v="0"/>
    <n v="1"/>
    <m/>
    <m/>
    <x v="0"/>
    <x v="0"/>
    <m/>
    <m/>
    <m/>
    <x v="0"/>
    <m/>
    <m/>
    <m/>
    <m/>
    <m/>
    <m/>
    <x v="0"/>
    <m/>
    <m/>
    <m/>
    <m/>
    <m/>
    <m/>
    <m/>
    <m/>
    <m/>
    <m/>
    <m/>
    <m/>
    <x v="0"/>
    <m/>
    <m/>
    <m/>
    <m/>
    <m/>
    <m/>
    <m/>
    <m/>
    <m/>
    <m/>
    <m/>
    <m/>
    <m/>
    <m/>
    <m/>
    <m/>
    <m/>
    <x v="1"/>
    <m/>
    <m/>
    <m/>
    <m/>
    <m/>
    <m/>
    <m/>
    <m/>
    <m/>
    <m/>
    <m/>
    <m/>
    <m/>
    <m/>
    <m/>
    <m/>
    <n v="1"/>
    <m/>
  </r>
  <r>
    <x v="2633"/>
    <s v="Fall on Rock – Suspected Rockfall, Climbing Alone _x000a_Wyoming, Grand Teton, Upper Exum Ridge"/>
    <x v="26"/>
    <s v="On the morning of August 8, a solo climber sustained life-threatening injuries in a fall while attempting the Grand Teton. Steve Markusen (60) was climbing midway between the Friction Pitch and V-Pitch on the Upper Exum Ridge when the accident occurred. Two climbers in a separate party came upon Markusen, but did not have a cell phone to call for help. They continued to the summit of the Grand Teton, about 400 feet above, where they located other climbers with a cell phone and called the Jenny Lake Ranger Station. In the meantime, another party of two climbers encountered Markusen and began to provide first aid; they too placed a 911 call. They later reported the climber was passing in and out of consciousness and had various lacerations and possible fractures._x000a__x000a_About an hour later, while the park’s rescue operation was under way, a third climbing party with four firefighters came upon Markusen and the two climbers who were assisting him; two of these climbers had medical training and they stayed with Markusen to provide advanced medical assistance until park rangers arrived. Due to the threat of an approaching storm, all the other climbers continued to the summit so they could descend._x000a__x000a_A helicopter flew seven rangers and a Teton Interagency Helitack Crew member to the Lower Saddle. Because of cloud cover high on the mountain, a ground-based rescue mission commenced. From the Lower Saddle, two rangers made a quick ascent with minimal gear to reach the critically injured climber and continue emergency medical care. Four additional rangers carried all the equipment necessary for a possible extended ground rescue. Fortunately, a break in the weather at around 2 p.m. made it possible for the helicopter to short-haul a ranger and a rescue litter to the accident site, and at about 3 p.m. a ranger and the victim were short-hauled from the site to the Lupine Meadows Rescue Cache._x000a__x000a_Markusen’s injuries were serious enough to warrant a Life Flight helicopter, but poor weather prevented this flight. Instead, Grand Teton rangers, emergency medical technicians, and paramedics set up a temporary emergency room inside the Jenny Lake Rescue Cache to stabilize Markusen before transporting him by park ambulance to St. John’s Medical Center in Jackson. Markusen arrived at the local hospital at 4:20 p.m., over five hours after his fall. ( Source: Jackie Skaggs, Public Affairs Officer.)_x000a__x000a_ANALYSIS_x000a__x000a_Although unable to recall exactly what happened, the climber believes he may have been struck by a rock from above, which caused him to fall or tumble approximately 100 feet down the steep granite slabs above the Friction Pitch. He was not wearing a helmet and incurred extensive traumatic injuries during his tumbling fall. He is lucky other climbers discovered him quickly._x000a__x000a_Climbing solo and unroped in the mountains can be a dangerous game. Rockfall, loose ledges, and breakable handholds are characteristics of the Tetons. The Upper Exum is one of the most popular alpine rock climbs in the entire United States—with loose rock present, this creates a dangerous scenario for climbers below._x000a__x000a_If this climber had been with a partner and roped up, with protection in place, his fall may have been minimal. If you choose to climb alone and unroped, wear a helmet and make an effort to be among the first on the route, in order to minimize your exposure to rocks knocked off by other climbers. (Sources: Jackie Skaggs, Public Affairs Officer, George Montopoli, Incident Commander, and the Editors.)"/>
    <n v="9"/>
    <m/>
    <m/>
    <m/>
    <m/>
    <m/>
    <m/>
    <m/>
    <m/>
    <m/>
    <m/>
    <m/>
    <m/>
    <x v="0"/>
    <n v="1"/>
    <m/>
    <x v="1"/>
    <x v="1"/>
    <x v="0"/>
    <x v="0"/>
    <x v="0"/>
    <x v="0"/>
    <n v="1"/>
    <m/>
    <x v="0"/>
    <n v="1"/>
    <n v="1"/>
    <m/>
    <x v="0"/>
    <x v="1"/>
    <m/>
    <m/>
    <m/>
    <x v="0"/>
    <m/>
    <m/>
    <m/>
    <m/>
    <m/>
    <m/>
    <x v="0"/>
    <m/>
    <m/>
    <m/>
    <m/>
    <m/>
    <m/>
    <m/>
    <n v="1"/>
    <m/>
    <m/>
    <m/>
    <m/>
    <x v="0"/>
    <n v="1"/>
    <m/>
    <m/>
    <m/>
    <m/>
    <m/>
    <m/>
    <m/>
    <m/>
    <m/>
    <m/>
    <m/>
    <m/>
    <m/>
    <m/>
    <m/>
    <m/>
    <x v="1"/>
    <m/>
    <m/>
    <m/>
    <m/>
    <m/>
    <m/>
    <m/>
    <m/>
    <m/>
    <m/>
    <m/>
    <m/>
    <m/>
    <s v="Y"/>
    <m/>
    <m/>
    <m/>
    <m/>
  </r>
  <r>
    <x v="2634"/>
    <s v="Fall on Snow - Poor Position _x000a_Canada, British Columbia, Rogers Pass, Mt. Sifton"/>
    <x v="26"/>
    <s v="On July 28, two experienced climbers planned to ascend the southeast ridge (4th class) of Mt. Sifton from their Hermit Meadows camp. The weather conditions were perfect and the climb proceeded as planned. The pair topped out on Sifton’s east ridge about 70 vertical meters below and 250 meters horizontally from the summit. Unfortunately, the otherwise easy-looking ridge was blocked by a steep snow dome. With only a single mountaineering axe each, they decided not to attempt the snow dome and abandoned the summit bid._x000a_From this point they decided to scramble down the northeast ridge to the SiftonRogers col to reach easier terrain. However, they first were faced with descending about 350 meters of moderately steep snow near the crest of Sifton’s glaciated north face. At times the snow was capable of supporting weight, but more often it was poorly bonded and friable. They pitched out the downclimb, using ice screw anchors. After five and a half pitches of insecure snow, the duo made it to rock scrambling terrain and elected to unrope and repack their crampons. As they continued, the ridge presented a number of obstacles. At one point, faced with several options, the team chose the less technical east flank, following the footprints of a previous solo climber. Crampons and ice axes were readied once again, and the first member of the team led down a short snow slope of about 30°–35°. No anchoring options were immediately available, so the downclimb was unroped._x000a_The lead climber was facing outward with his single ice axe in his right hand. His boot penetrated the snow up to about mid-calf. He took three or four steps and then the snow gave way. The climber instinctively rolled over and began aggressive self-arrest action. However, the unconsolidated snow offered little purchase and his speed did not abate. The snow ended and he fell over a three- or four-meter cliff. He tumbled several times and then impacted the slope heavily on his chest. He came to an abrupt stop about 15 meters from a sharp drop-off, about 100 vertical meters above the glacier._x000a_The battered climber was conscious and used his axe to dig out a stable stance. He removed his crampons and called up to his partner, who was about 100 meters above. His partner descended carefully to his position and they assessed their self-rescue options. They decided to move laterally to skier’s left about 30 meters to a relatively stable spot where they could build an emergency anchor. Spontaneous rockfall was occurring about every 10 minutes on the face. At this point, the fallen climber felt his body begin to “seize up” and experienced intense pain in his lower legs, limited use of his left arm, impaired balance, and overall pain. They decided to call for rescue._x000a_They made contact with Jasper Dispatch via satellite phone. A Parks Canada crew was mobilized out of Revelstoke, and a team from Glacier National Park Visitor Safety was slung to the site with a helicopter. They were on the scene at 5:40 p.m. With limited remaining daylight, they quickly packaged the patient and slung him from the scene to the rescue base, followed by his partner. The patient was transferred to an ambulance at 8:30 p.m. The final diagnosis, after many X-rays, determined there were no broken bones, probably a torn rotator cuff, and multiple soft tissue injuries. He was extremely bruised._x000a_ANALYSIS_x000a_The injured climber was in his early 70s and his partner was in his 50s. Both were fit and had ample experience on moderate mountaineering routes. Considerable planning preceded the climb, and careful decisions were made at each stage of the ascent and descent. The injured climber offered the following analysis of his accident:_x000a_(1) The slope in question had an easterly aspect, and it was in shade half the day. The slip may have been due to a weak layer collapsing and poor cohesion within the underlying snow, perhaps over basal facets. The team observed a weakness in a thin snowpack with a northerly aspect, but had found good snowpack cohesion and support on snow slopes with a southern exposure._x000a_(2) Downclimbing while facing in would have been more secure. At the time, neither the steepness of the slope nor the state of the snowpack seemed to require it._x000a_(3) A belay from a solid anchor would have prevented a serious fall. However, at the time, the fallen climber determined there was no suitable anchor in the area._x000a_According to Danyelle Magnan of Glacier National Park, the group chose to follow another party’s tracks but did not consider that the snow conditions might have changed. Due to the late time of day, the snow was wet and loose. Crossing the snow slope exposed them to large cliffs below._x000a_It should be noted that the pair endeavored to assess their situation objectively and considered self-rescue. When this was clearly not feasible, they made the correct decision in calling for help and were able to do so immediately with their sat phone...."/>
    <n v="8"/>
    <m/>
    <m/>
    <m/>
    <m/>
    <m/>
    <m/>
    <n v="2"/>
    <m/>
    <m/>
    <m/>
    <n v="1"/>
    <m/>
    <x v="0"/>
    <n v="1"/>
    <m/>
    <x v="1"/>
    <x v="0"/>
    <x v="1"/>
    <x v="1"/>
    <x v="0"/>
    <x v="0"/>
    <m/>
    <m/>
    <x v="1"/>
    <n v="1"/>
    <m/>
    <m/>
    <x v="0"/>
    <x v="1"/>
    <m/>
    <m/>
    <m/>
    <x v="0"/>
    <m/>
    <m/>
    <n v="1"/>
    <m/>
    <m/>
    <m/>
    <x v="0"/>
    <m/>
    <m/>
    <m/>
    <m/>
    <m/>
    <m/>
    <m/>
    <m/>
    <m/>
    <m/>
    <m/>
    <m/>
    <x v="0"/>
    <m/>
    <m/>
    <m/>
    <m/>
    <m/>
    <m/>
    <n v="1"/>
    <m/>
    <m/>
    <m/>
    <m/>
    <m/>
    <m/>
    <m/>
    <m/>
    <m/>
    <m/>
    <x v="1"/>
    <m/>
    <m/>
    <m/>
    <m/>
    <m/>
    <m/>
    <m/>
    <m/>
    <m/>
    <m/>
    <m/>
    <m/>
    <n v="1"/>
    <m/>
    <m/>
    <m/>
    <m/>
    <m/>
  </r>
  <r>
    <x v="2635"/>
    <s v="Late-Night Tumble in Talus _x000a_Colorado, Maroon Bells"/>
    <x v="26"/>
    <s v="Mountain Rescue Aspen was called on a rescue mission on the afternoon of Saturday, August 15, 2010. A climber on the Maroon Bells near Aspen reportedly had fallen and tumbled down the Bell Cord Couloir, separating North and South Maroon Bells. This couloir has been the site of numerous fatalities._x000a__x000a_A team of three of us cramponed up the icy couloir and succeeded in reaching the climber. ....Night fell as we were partway down._x000a__x000a_...then we resumed our descent, now on a loose, 30-degree talus slope. We were all very tired._x000a__x000a_Around 2 a.m., I stumbled on the loose talus and flew forward. The first thing to strike the rocks was my forehead. I then did a full somersault and came to rest on my back. I was dazed and banged up. My helmet had a golf ball–size dent in the forehead that, in its absence, would have been in my cranium. I still keep it around to remind me of the incident._x000a__x000a_I happened to be with two rescuers who had a lot of medical training. One was a firefighter (EMT) and the other was an RN. They saw me tumble and were there to help me within seconds. We rested a few minutes, decided I could continue, and resumed our descent. As dawn was breaking, we arrived at the trailhead. The next morning I felt a little woozy and stiff-necked, so I went to the ER, where a concussion was diagnosed. Within a few days I felt fine._x000a__x000a_ANALYSIS_x000a__x000a_The prudent thing have been to bivouac at the site where we'd stowed the body and resume our descent the next morning with some rest and daylight. I suppose that after the difficult body recovery, we were overeager to get home. I'll note in passing that rescuers take calculated risks all the time. No one knows better the potential consequences of undertaking risks, but risk is unavoidable sometimes. This accident, however, was probably avoidable._x000a__x000a_It is interesting that the accident did not occur while we undertook the difficult task of sliding the body down the couloir, but afterward while doing the (relatively) pedestrian talus descent. The lesson is that just because the biggest danger is over doesn't mean that all of it is. (Source: Glenn Beaton.)"/>
    <n v="7"/>
    <m/>
    <m/>
    <m/>
    <m/>
    <m/>
    <m/>
    <m/>
    <m/>
    <m/>
    <m/>
    <n v="1"/>
    <m/>
    <x v="0"/>
    <n v="1"/>
    <m/>
    <x v="0"/>
    <x v="0"/>
    <x v="1"/>
    <x v="1"/>
    <x v="0"/>
    <x v="0"/>
    <m/>
    <m/>
    <x v="0"/>
    <m/>
    <m/>
    <m/>
    <x v="0"/>
    <x v="1"/>
    <m/>
    <m/>
    <m/>
    <x v="0"/>
    <m/>
    <m/>
    <m/>
    <m/>
    <m/>
    <m/>
    <x v="0"/>
    <m/>
    <m/>
    <m/>
    <m/>
    <m/>
    <m/>
    <m/>
    <m/>
    <m/>
    <m/>
    <m/>
    <m/>
    <x v="0"/>
    <m/>
    <n v="1"/>
    <m/>
    <m/>
    <m/>
    <m/>
    <m/>
    <n v="1"/>
    <m/>
    <m/>
    <m/>
    <m/>
    <m/>
    <m/>
    <m/>
    <m/>
    <m/>
    <x v="1"/>
    <m/>
    <m/>
    <m/>
    <m/>
    <m/>
    <m/>
    <m/>
    <m/>
    <m/>
    <m/>
    <m/>
    <m/>
    <m/>
    <n v="1"/>
    <m/>
    <m/>
    <m/>
    <m/>
  </r>
  <r>
    <x v="2636"/>
    <s v="Edited Title: Fatal Fall at Bell Cord Couloir_x000a_Colorado, Maroon Bells"/>
    <x v="26"/>
    <s v="Mountain Rescue Aspen was called on a rescue mission on the afternoon of Saturday, August 15, 2010. A climber on the Maroon Bells near Aspen reportedly had fallen and tumbled down the Bell Cord Couloir, separating North and South Maroon Bells. This couloir has been the site of numerous fatalities....  He had tumbled down the couloir about 600 vertical feet and finally was caught in a moat between the ice and one side wall. Though wearing a helmet, he was dead. We wrapped him in a makeshift body bag, using a tent, and one member of the team slid him down the couloir as we rappelled from snow stakes and ice screws. "/>
    <n v="3"/>
    <m/>
    <m/>
    <m/>
    <m/>
    <m/>
    <m/>
    <m/>
    <m/>
    <m/>
    <m/>
    <m/>
    <m/>
    <x v="1"/>
    <m/>
    <m/>
    <x v="1"/>
    <x v="1"/>
    <x v="1"/>
    <x v="1"/>
    <x v="0"/>
    <x v="0"/>
    <m/>
    <m/>
    <x v="0"/>
    <m/>
    <m/>
    <m/>
    <x v="0"/>
    <x v="1"/>
    <m/>
    <m/>
    <m/>
    <x v="0"/>
    <m/>
    <m/>
    <m/>
    <m/>
    <m/>
    <m/>
    <x v="0"/>
    <n v="1"/>
    <m/>
    <m/>
    <m/>
    <m/>
    <m/>
    <m/>
    <m/>
    <m/>
    <m/>
    <m/>
    <m/>
    <x v="0"/>
    <m/>
    <m/>
    <m/>
    <m/>
    <m/>
    <m/>
    <m/>
    <m/>
    <m/>
    <m/>
    <m/>
    <m/>
    <m/>
    <m/>
    <m/>
    <m/>
    <m/>
    <x v="1"/>
    <m/>
    <m/>
    <m/>
    <m/>
    <m/>
    <m/>
    <m/>
    <m/>
    <m/>
    <m/>
    <m/>
    <m/>
    <m/>
    <n v="1"/>
    <m/>
    <m/>
    <m/>
    <m/>
  </r>
  <r>
    <x v="2637"/>
    <s v="Falling Object, Inadequate Protection, Fall on Rock, California, Yosemite Valley"/>
    <x v="0"/>
    <s v="California, Yosemite Valley_x000a_On June 22, 1989, about 1100, Trenton Cladouhos (23) was on the sixth pitch of the standard route, Northwest Face, Half Dome, climbing and trailing a haul line. His haul bag was on a ledge, unclipped, near the belay at the top of pitch five, from where his partner, Richard Treadwell (22) was belaying. The haul bag fell from the ledge, pulling Cladouhos off the wall, causing him to fall about 20 meters. He pulled one piece of protection, and was held by a red Tri-cam on Treadwell’s belay._x000a_Cladouhous then clipped to a piece of protection, Treadwell took him off belay, and lowered the haul bag, and lowered Cladouhos. Treadwell then cleaned the pitch (6), and both climbers rappelled to the base of the climb, arriving at 1500._x000a_Treadwell said that Cladouhos did not lose consciousness, and that he had said that he wished to continue climbing until he put weight on his left foot, at which time he realized he could not._x000a_Treadwell then got Cladouhos set with sleeping gear and food at the base, and went to the Ranger Station, where he contacted Ranger Russell Jensen, who with Treadwell and his brother Paul, returned to the base of the climb with sleeping bags and medical assessment gear. Jensen looked at Cladouhos’ foot, but did not have stabilization/ splinting supplies. He then returned to his station. A rescue was organized, and on June 3, Cladouhos was carried, flown, and then driven to the hospital. (Source: John Christiansen, Ranger, Yosemite National Park)"/>
    <n v="5"/>
    <m/>
    <m/>
    <n v="2"/>
    <m/>
    <m/>
    <m/>
    <m/>
    <m/>
    <m/>
    <m/>
    <m/>
    <m/>
    <x v="0"/>
    <n v="1"/>
    <m/>
    <x v="1"/>
    <x v="1"/>
    <x v="0"/>
    <x v="0"/>
    <x v="0"/>
    <x v="0"/>
    <m/>
    <m/>
    <x v="0"/>
    <m/>
    <m/>
    <m/>
    <x v="0"/>
    <x v="0"/>
    <m/>
    <m/>
    <m/>
    <x v="0"/>
    <m/>
    <m/>
    <m/>
    <m/>
    <m/>
    <m/>
    <x v="0"/>
    <m/>
    <m/>
    <m/>
    <m/>
    <m/>
    <m/>
    <m/>
    <m/>
    <m/>
    <m/>
    <m/>
    <m/>
    <x v="0"/>
    <m/>
    <m/>
    <m/>
    <m/>
    <m/>
    <m/>
    <m/>
    <m/>
    <m/>
    <m/>
    <n v="1"/>
    <m/>
    <m/>
    <m/>
    <m/>
    <m/>
    <m/>
    <x v="0"/>
    <m/>
    <m/>
    <m/>
    <m/>
    <m/>
    <m/>
    <m/>
    <m/>
    <m/>
    <m/>
    <m/>
    <n v="1"/>
    <m/>
    <m/>
    <m/>
    <m/>
    <m/>
    <m/>
  </r>
  <r>
    <x v="2638"/>
    <s v="Fall on Rock, Old Piton Broke, Maryland, Delaware Water Gap NRA, Mount Tammany"/>
    <x v="2"/>
    <s v="Maryland, Delaware Water Gap NRA, Mount Tammany_x000a_On August 11, 1991, Mike Morlock (16) and Rick Lago (24) had finished climbing the Rib (5.3) and started climbing Triumvirate (5.4). Mike led the first pitch to a ledge, set up an anchor system, and Rick started following. Rick got nervous and tightened up. Mike said, “No problem, I will let you back down using the rope.” When Rick reached the ground, he sat down and watched Mike pull the rope up, do some rigging and start down climbing._x000a_Mike threaded the rope through the eye of a rusty steel angle piton that was left by a previous party. He tested the piton by putting weight on the rope. Mike put both sides of the rope through a figure 8 rappel device to use as a back up in case of a fall. He down climbed about 15 feet when he put an estimated 30% of his weight on the rope. The piton broke, Mike lost his balance and fell back an estimated 45 to 60 feet, striking several ledges and hit his head on the bottom. He remained conscious and told Rick to go get an ambulance._x000a_After a few minutes, Mike got up, coiled his rope, packed his gear, and started walking down the steep, rocky path toward the road about half a mile away. Two-thirds of the way down the trail, Mike was met by another climbing party that helped him to the road where he met Park Rangers and Portland Ambulance._x000a_Analysis_x000a_Any climbing area has several resident placements, which are pieces of protection left by previous climbers. Resident protection is known to be risky and often used to supplement other placement. Mike had a full rack of equipment with him but used one old piton for his sole protection. The piton was found on the rope and was about 75% rusted through where the shaft entered the rock. Mike was confident in his ability to safely down climb the route but said he got lazy and put his weight on the rope. (Source: Ronald Matthews, Delaware Water Gap NRA)"/>
    <n v="7"/>
    <m/>
    <n v="1"/>
    <n v="1"/>
    <m/>
    <m/>
    <m/>
    <m/>
    <m/>
    <m/>
    <m/>
    <m/>
    <m/>
    <x v="0"/>
    <n v="1"/>
    <m/>
    <x v="1"/>
    <x v="0"/>
    <x v="0"/>
    <x v="0"/>
    <x v="0"/>
    <x v="0"/>
    <m/>
    <m/>
    <x v="0"/>
    <m/>
    <m/>
    <m/>
    <x v="0"/>
    <x v="0"/>
    <n v="1"/>
    <m/>
    <m/>
    <x v="0"/>
    <m/>
    <m/>
    <m/>
    <m/>
    <m/>
    <m/>
    <x v="0"/>
    <m/>
    <m/>
    <m/>
    <m/>
    <m/>
    <m/>
    <m/>
    <m/>
    <m/>
    <m/>
    <m/>
    <m/>
    <x v="0"/>
    <m/>
    <m/>
    <m/>
    <m/>
    <m/>
    <m/>
    <m/>
    <m/>
    <m/>
    <m/>
    <m/>
    <m/>
    <m/>
    <m/>
    <n v="1"/>
    <m/>
    <m/>
    <x v="0"/>
    <m/>
    <m/>
    <m/>
    <m/>
    <m/>
    <m/>
    <m/>
    <m/>
    <m/>
    <m/>
    <m/>
    <m/>
    <m/>
    <n v="1"/>
    <m/>
    <m/>
    <m/>
    <m/>
  </r>
  <r>
    <x v="2639"/>
    <s v="Fall on rock, rappel error,_x000a_New York, Shawangunks (Mohonk Preserve)"/>
    <x v="27"/>
    <s v="At the Mohonk Preserve ..._x000a_A 27-year-old climber sustained fractures to the lumbar spine while rappelling off Horseman, a 5.5 in the Trapps. The climber fell approximately 15 feet. It is thought the rappel was done with unveven rope ends. (Source: Andrew Bajardi, Chief Ranger, Mohonk Preserve.)"/>
    <n v="5"/>
    <m/>
    <m/>
    <m/>
    <n v="1"/>
    <m/>
    <m/>
    <m/>
    <m/>
    <m/>
    <m/>
    <m/>
    <m/>
    <x v="0"/>
    <n v="1"/>
    <m/>
    <x v="1"/>
    <x v="0"/>
    <x v="0"/>
    <x v="0"/>
    <x v="0"/>
    <x v="0"/>
    <m/>
    <m/>
    <x v="0"/>
    <m/>
    <m/>
    <m/>
    <x v="0"/>
    <x v="0"/>
    <m/>
    <m/>
    <m/>
    <x v="0"/>
    <m/>
    <m/>
    <m/>
    <m/>
    <m/>
    <m/>
    <x v="0"/>
    <m/>
    <m/>
    <m/>
    <m/>
    <m/>
    <m/>
    <m/>
    <m/>
    <m/>
    <m/>
    <m/>
    <m/>
    <x v="0"/>
    <m/>
    <m/>
    <m/>
    <m/>
    <m/>
    <m/>
    <m/>
    <m/>
    <m/>
    <m/>
    <m/>
    <m/>
    <m/>
    <m/>
    <m/>
    <m/>
    <m/>
    <x v="1"/>
    <m/>
    <m/>
    <m/>
    <n v="1"/>
    <m/>
    <m/>
    <m/>
    <m/>
    <m/>
    <m/>
    <m/>
    <m/>
    <m/>
    <m/>
    <m/>
    <m/>
    <m/>
    <m/>
  </r>
  <r>
    <x v="2640"/>
    <s v="Fatal fall on rock, solo climb, roped_x000a_New York, Shawangunks (Mohonk Preserve)"/>
    <x v="27"/>
    <s v="At the Mohonk Preserve ...A soloing fatality occurred when an experienced 46-year-old climber fell 50 feet or more feet while soloing Cascading Crystal Kaleidoscope (5.7) in the Trapps. The climber was wearing a harness with a dynamic rope tied to a loop on its back. The cause of the fall is unknown, but it is thought the climber had reached the Grand Traverse Ledge when he fell. (Source: Andrew Bajardi, Chief Ranger, Mohonk Preserve.)"/>
    <n v="5"/>
    <m/>
    <m/>
    <m/>
    <m/>
    <m/>
    <n v="1"/>
    <m/>
    <m/>
    <m/>
    <m/>
    <n v="1"/>
    <m/>
    <x v="1"/>
    <m/>
    <m/>
    <x v="1"/>
    <x v="1"/>
    <x v="0"/>
    <x v="0"/>
    <x v="0"/>
    <x v="0"/>
    <m/>
    <m/>
    <x v="0"/>
    <n v="1"/>
    <m/>
    <m/>
    <x v="0"/>
    <x v="0"/>
    <m/>
    <m/>
    <m/>
    <x v="0"/>
    <m/>
    <m/>
    <m/>
    <m/>
    <m/>
    <m/>
    <x v="0"/>
    <m/>
    <m/>
    <m/>
    <m/>
    <m/>
    <m/>
    <m/>
    <m/>
    <m/>
    <m/>
    <m/>
    <m/>
    <x v="0"/>
    <m/>
    <m/>
    <m/>
    <m/>
    <m/>
    <m/>
    <m/>
    <m/>
    <m/>
    <m/>
    <m/>
    <m/>
    <m/>
    <m/>
    <m/>
    <m/>
    <m/>
    <x v="1"/>
    <m/>
    <m/>
    <m/>
    <m/>
    <m/>
    <m/>
    <m/>
    <m/>
    <m/>
    <m/>
    <m/>
    <m/>
    <m/>
    <m/>
    <m/>
    <m/>
    <m/>
    <m/>
  </r>
  <r>
    <x v="2641"/>
    <s v="Lead climbing fall on rock_x000a_New York, Shawangunks (Mohonk Preserve)"/>
    <x v="27"/>
    <s v="At the Mohonk Preserve..._x000a_A serious injury took place when a 28-year-old climber fell leading the start of CCK Direct, which starts off the GT ledge. The climber fell approximately 10 feet and sustained an open lower leg fracture. In several other accidents, lower leg fractures were sustained when climbers impacted a ledge, despite being belayed. (Source: Andrew Bajardi, Chief Ranger, Mohonk Preserve.)"/>
    <n v="4"/>
    <m/>
    <m/>
    <m/>
    <n v="1"/>
    <m/>
    <m/>
    <m/>
    <m/>
    <m/>
    <m/>
    <m/>
    <m/>
    <x v="0"/>
    <n v="1"/>
    <m/>
    <x v="1"/>
    <x v="1"/>
    <x v="0"/>
    <x v="0"/>
    <x v="0"/>
    <x v="0"/>
    <m/>
    <m/>
    <x v="0"/>
    <m/>
    <m/>
    <m/>
    <x v="0"/>
    <x v="0"/>
    <m/>
    <m/>
    <m/>
    <x v="0"/>
    <m/>
    <m/>
    <m/>
    <m/>
    <m/>
    <m/>
    <x v="0"/>
    <m/>
    <m/>
    <m/>
    <m/>
    <m/>
    <m/>
    <m/>
    <m/>
    <m/>
    <m/>
    <m/>
    <m/>
    <x v="0"/>
    <m/>
    <m/>
    <m/>
    <m/>
    <n v="1"/>
    <m/>
    <m/>
    <m/>
    <m/>
    <m/>
    <m/>
    <m/>
    <m/>
    <m/>
    <m/>
    <m/>
    <m/>
    <x v="1"/>
    <m/>
    <m/>
    <m/>
    <m/>
    <m/>
    <m/>
    <m/>
    <m/>
    <m/>
    <m/>
    <m/>
    <m/>
    <m/>
    <m/>
    <m/>
    <m/>
    <m/>
    <m/>
  </r>
  <r>
    <x v="2642"/>
    <s v="Fall on Ice _x000a_Oregon, Mt. Jefferson, Jefferson Park Glacier"/>
    <x v="27"/>
    <s v="A husband and wife team of experienced climbers, ages 32 and 29, were attempting to summit via the Jefferson Park Glacier on November 29. The two had to maneuver around a crevasse field and past an area of rockfall, and they encountered much hard ice on the glacier surface. They crossed over to the Whitewater Glacier in hopes of finding sun and better snow conditions, but at 1:45 p.m., around 9,600 feet, they decided to turn back. After some discussion they elected to downclimb the way they had come._x000a_By this point the climbers were getting tired, and the man began cutting steps into the ice to help his wife move down steep sections more easily. He would kick his crampons into the ice to get solid footing, then cut a step with his ice axe, move down a few feet, and do it again. At 3 p.m., while cutting one of these steps, the climber slipped and was unable to self-arrest. He fell approximately 500 feet and slid into a crevasse, at about 8,800 feet, suffering fatal injuries. The woman called for help via text message and spent the night on the mountain in difficult conditions before a team from Corvallis Mountain Rescue Unit could reach her early on Monday. The victim’s remains were recovered by helicopter the following day. (Sources: Corvallis Mountain Rescue Unit and news reports.)_x000a_ANALYSIS_x000a_Climbers have to be ready to adapt to changing or unexpected conditions, either by roping up (and belaying if necessary) or by retreating before climbing into difficulty. These two climbers were traveling unroped, and rescuers agreed this was not inappropriate for the route they were climbing: “We felt that this team of climbers were doing things right but fell victim to a tragic accident.” (Source: The Editors.)..."/>
    <n v="9"/>
    <m/>
    <m/>
    <m/>
    <n v="1"/>
    <n v="1"/>
    <m/>
    <m/>
    <m/>
    <m/>
    <m/>
    <n v="1"/>
    <m/>
    <x v="1"/>
    <m/>
    <m/>
    <x v="1"/>
    <x v="0"/>
    <x v="1"/>
    <x v="1"/>
    <x v="0"/>
    <x v="0"/>
    <m/>
    <m/>
    <x v="1"/>
    <n v="1"/>
    <m/>
    <m/>
    <x v="0"/>
    <x v="1"/>
    <m/>
    <m/>
    <m/>
    <x v="1"/>
    <m/>
    <m/>
    <m/>
    <m/>
    <m/>
    <m/>
    <x v="0"/>
    <n v="1"/>
    <m/>
    <m/>
    <m/>
    <m/>
    <m/>
    <m/>
    <m/>
    <m/>
    <m/>
    <m/>
    <m/>
    <x v="0"/>
    <m/>
    <m/>
    <m/>
    <m/>
    <m/>
    <m/>
    <m/>
    <n v="1"/>
    <m/>
    <m/>
    <m/>
    <m/>
    <m/>
    <m/>
    <m/>
    <m/>
    <m/>
    <x v="1"/>
    <m/>
    <m/>
    <m/>
    <m/>
    <m/>
    <m/>
    <m/>
    <m/>
    <m/>
    <m/>
    <m/>
    <m/>
    <m/>
    <m/>
    <m/>
    <m/>
    <n v="1"/>
    <m/>
  </r>
  <r>
    <x v="2643"/>
    <s v="Fall on Ice _x000a_Oregon, Mt. Jefferson, Jefferson Park Glacier"/>
    <x v="27"/>
    <s v="..._x000a_Editor’s note: Another fatality on a central Oregon volcano occurred on September 20. A 22-year-old man fell approximately 700 feet after unroping atop the small summit pinnacle of Three Fingered Jack. Appropriate anchor systems should be maintained in such exposed locations."/>
    <n v="3"/>
    <m/>
    <m/>
    <n v="1"/>
    <m/>
    <m/>
    <m/>
    <m/>
    <m/>
    <m/>
    <m/>
    <m/>
    <m/>
    <x v="1"/>
    <m/>
    <m/>
    <x v="1"/>
    <x v="1"/>
    <x v="1"/>
    <x v="1"/>
    <x v="0"/>
    <x v="0"/>
    <m/>
    <m/>
    <x v="1"/>
    <m/>
    <m/>
    <m/>
    <x v="0"/>
    <x v="1"/>
    <m/>
    <m/>
    <m/>
    <x v="0"/>
    <m/>
    <m/>
    <m/>
    <m/>
    <m/>
    <m/>
    <x v="0"/>
    <m/>
    <m/>
    <m/>
    <m/>
    <m/>
    <m/>
    <m/>
    <m/>
    <m/>
    <m/>
    <m/>
    <m/>
    <x v="0"/>
    <m/>
    <m/>
    <m/>
    <m/>
    <m/>
    <m/>
    <m/>
    <m/>
    <m/>
    <m/>
    <m/>
    <m/>
    <m/>
    <m/>
    <m/>
    <m/>
    <m/>
    <x v="1"/>
    <m/>
    <m/>
    <m/>
    <m/>
    <m/>
    <m/>
    <m/>
    <m/>
    <m/>
    <m/>
    <m/>
    <m/>
    <m/>
    <m/>
    <n v="1"/>
    <m/>
    <m/>
    <m/>
  </r>
  <r>
    <x v="2644"/>
    <s v="Fall on Rock – Inadequate Protection _x000a_New Hampshire, Barber Wall, Cathedral Ledge State Park"/>
    <x v="27"/>
    <s v="On Sunday, August 30, a climber fell 40 feet near the top of Double Vee, a popular but tricky-to-protect 5.9 at the Barber Wall on Cathedral Ledge. While he had four pieces of protection in, all but one (a number three Camalot ten feet above the ground) ripped out, resulting in a ground fall. An EMT was at the Barber Wall, and within minutes several members of the Mountain Rescue Service and volunteers had arrived on scene as well. After fixing ropes across a few exposed spots, backboarding the patient and placing him in a litter, MRS members and volunteers raised the litter to the top of Cathedral Ledge to a waiting ambulance._x000a_ANALYSIS_x000a_This route has had a few accidents in recent years. The top is very difficult to protect and insecure for the grade. Given this, the leader must be extremely comfortable on the terrain. The climber might have been able to retreat and reconsider his options before committing to the tricky terrain and bad protection above. Taking the time to place a few good pieces in the middle of the route may also have prevented a ground fall. Not moving above gear that’s suspect is a good way to prevent a fall like this from happening. (Source: The Editors.)..."/>
    <n v="4"/>
    <m/>
    <m/>
    <m/>
    <m/>
    <m/>
    <m/>
    <m/>
    <m/>
    <m/>
    <m/>
    <m/>
    <m/>
    <x v="0"/>
    <n v="1"/>
    <m/>
    <x v="1"/>
    <x v="1"/>
    <x v="0"/>
    <x v="0"/>
    <x v="0"/>
    <x v="0"/>
    <m/>
    <m/>
    <x v="0"/>
    <m/>
    <m/>
    <m/>
    <x v="0"/>
    <x v="0"/>
    <m/>
    <m/>
    <m/>
    <x v="0"/>
    <m/>
    <m/>
    <m/>
    <m/>
    <m/>
    <m/>
    <x v="0"/>
    <m/>
    <m/>
    <m/>
    <m/>
    <m/>
    <m/>
    <m/>
    <m/>
    <m/>
    <m/>
    <m/>
    <m/>
    <x v="0"/>
    <m/>
    <m/>
    <m/>
    <m/>
    <m/>
    <m/>
    <m/>
    <m/>
    <m/>
    <m/>
    <m/>
    <m/>
    <m/>
    <m/>
    <m/>
    <m/>
    <m/>
    <x v="0"/>
    <m/>
    <m/>
    <m/>
    <m/>
    <m/>
    <m/>
    <m/>
    <m/>
    <m/>
    <m/>
    <m/>
    <m/>
    <m/>
    <n v="1"/>
    <m/>
    <m/>
    <m/>
    <m/>
  </r>
  <r>
    <x v="2645"/>
    <s v="Fall on Rock – Inadequate Protection _x000a_New Hampshire, Barber Wall, Cathedral Ledge State Park"/>
    <x v="27"/>
    <s v="..._x000a_Editor’s note: A similar accident occurred at the North End of Cathedral Ledge in June, when a 25-year-old man leading Kiddy Crack (5.7) pulled two pieces of protection and fell a reported 50 feet to the ground. He was wearing a helmet, which may have prevented a serious head injury."/>
    <n v="5"/>
    <m/>
    <m/>
    <n v="1"/>
    <m/>
    <m/>
    <m/>
    <m/>
    <m/>
    <m/>
    <m/>
    <m/>
    <m/>
    <x v="0"/>
    <n v="1"/>
    <m/>
    <x v="0"/>
    <x v="1"/>
    <x v="0"/>
    <x v="0"/>
    <x v="0"/>
    <x v="0"/>
    <m/>
    <m/>
    <x v="0"/>
    <m/>
    <m/>
    <m/>
    <x v="0"/>
    <x v="0"/>
    <m/>
    <m/>
    <m/>
    <x v="0"/>
    <m/>
    <m/>
    <m/>
    <m/>
    <m/>
    <m/>
    <x v="0"/>
    <m/>
    <m/>
    <m/>
    <m/>
    <m/>
    <m/>
    <m/>
    <m/>
    <m/>
    <m/>
    <m/>
    <m/>
    <x v="0"/>
    <m/>
    <m/>
    <m/>
    <m/>
    <m/>
    <m/>
    <m/>
    <m/>
    <m/>
    <m/>
    <m/>
    <m/>
    <m/>
    <m/>
    <m/>
    <m/>
    <m/>
    <x v="0"/>
    <m/>
    <m/>
    <m/>
    <m/>
    <m/>
    <m/>
    <m/>
    <m/>
    <m/>
    <m/>
    <m/>
    <n v="1"/>
    <m/>
    <m/>
    <m/>
    <m/>
    <m/>
    <m/>
  </r>
  <r>
    <x v="2646"/>
    <s v="Fall on Snow – Failure to Self Arrest _x000a_Oregon, Mt. Hood, South Side"/>
    <x v="27"/>
    <s v="While descending the Mazama Chute on January 31, a roped team of two (ages 39 and 43) fell and suffered ankle and lower leg fractures. It is believed the upper climber lost her footing during a rest break and slid toward the lower climber. Rather than firmly anchoring himself to brace for the fall, the lower climber attempted to grab the falling partner. Neither climber was able to arrest, and the slide ended about 500 feet lower in the Hot Rocks area.The accident was witnessed by Portland Mountain Rescue personnel training nearby. The subjects were treated and evacuated to a lower part of the glacier, where they were picked up by an Army National Guard helicopter._x000a_ANALYSIS_x000a_&quot;On the 50° snow slope where the slide initiated,climbers must be proficient at ice axe self-arrest and roped team arrest. An unarrested fall of 10 to 20_x000a_feet develops too much energy to be stopped by tackling. The lower climber would have had more success if he had immediately fallen into the self-arrest position and let the rope catch the falling partner. This climb and descent are normally done without belays or protection. An unarrested roped fall may pull off multiple climbers and/or entangle other teams on this busy climb. (Source: Jeff Scheetz, Portland Mountain Rescue.)&quot;"/>
    <n v="4"/>
    <m/>
    <m/>
    <m/>
    <m/>
    <m/>
    <n v="2"/>
    <m/>
    <m/>
    <m/>
    <m/>
    <m/>
    <m/>
    <x v="0"/>
    <n v="1"/>
    <m/>
    <x v="1"/>
    <x v="0"/>
    <x v="0"/>
    <x v="1"/>
    <x v="0"/>
    <x v="0"/>
    <m/>
    <m/>
    <x v="0"/>
    <m/>
    <m/>
    <m/>
    <x v="0"/>
    <x v="1"/>
    <m/>
    <m/>
    <m/>
    <x v="0"/>
    <m/>
    <m/>
    <m/>
    <m/>
    <m/>
    <m/>
    <x v="0"/>
    <m/>
    <m/>
    <m/>
    <m/>
    <m/>
    <m/>
    <m/>
    <m/>
    <m/>
    <m/>
    <m/>
    <m/>
    <x v="0"/>
    <m/>
    <m/>
    <m/>
    <m/>
    <m/>
    <m/>
    <m/>
    <m/>
    <m/>
    <m/>
    <m/>
    <m/>
    <m/>
    <m/>
    <m/>
    <m/>
    <m/>
    <x v="1"/>
    <m/>
    <m/>
    <m/>
    <m/>
    <m/>
    <m/>
    <n v="1"/>
    <m/>
    <m/>
    <m/>
    <m/>
    <m/>
    <m/>
    <m/>
    <m/>
    <m/>
    <m/>
    <m/>
  </r>
  <r>
    <x v="2647"/>
    <s v="Fall on Snow – Failure to Self Arrest _x000a_Oregon, Mt. Hood, South Side"/>
    <x v="27"/>
    <s v="Editor’s note: On the same day, also in the Mazama Chute, a 29-year-old solo climber fell approximately 450 feet, ending his slide in a fumarole, when a crampon malfunction prompted him to stop his descent and then slip. He was unable to self-arrest. Portland Mountain Rescue personnel observed the fall and pulled him from the fumarole 26 minutes later. The climber had only minor injuries and was lucky the fumarole gases were non-lethal."/>
    <n v="6"/>
    <m/>
    <m/>
    <m/>
    <n v="1"/>
    <m/>
    <m/>
    <m/>
    <m/>
    <m/>
    <m/>
    <m/>
    <m/>
    <x v="0"/>
    <m/>
    <n v="1"/>
    <x v="1"/>
    <x v="0"/>
    <x v="1"/>
    <x v="1"/>
    <x v="0"/>
    <x v="0"/>
    <m/>
    <m/>
    <x v="1"/>
    <n v="1"/>
    <m/>
    <m/>
    <x v="0"/>
    <x v="1"/>
    <m/>
    <m/>
    <n v="1"/>
    <x v="0"/>
    <m/>
    <m/>
    <m/>
    <m/>
    <m/>
    <m/>
    <x v="0"/>
    <m/>
    <m/>
    <m/>
    <m/>
    <m/>
    <m/>
    <m/>
    <m/>
    <m/>
    <m/>
    <m/>
    <m/>
    <x v="0"/>
    <m/>
    <m/>
    <m/>
    <m/>
    <m/>
    <m/>
    <m/>
    <m/>
    <m/>
    <m/>
    <m/>
    <m/>
    <m/>
    <m/>
    <m/>
    <m/>
    <m/>
    <x v="1"/>
    <m/>
    <m/>
    <m/>
    <m/>
    <m/>
    <m/>
    <m/>
    <m/>
    <m/>
    <m/>
    <m/>
    <m/>
    <m/>
    <m/>
    <m/>
    <m/>
    <m/>
    <m/>
  </r>
  <r>
    <x v="2648"/>
    <s v="Fall on Snow – Inadequate Protection _x000a_Washington, Mt. Stuart, Ice Cliff Glacier"/>
    <x v="27"/>
    <s v="About midnight on February 16, Eric Strickler, 29, and Edward McFarlin, 28, left their base camp at 6,500 feet and navigated the steep snow and ice walls of the Ice Cliff Glacier, past the bergschrund and into the final gully leading to the northeast shoulder. At 7:45 a.m., Strickler was belaying McFarlin up the last pitch of the gully, which was slightly corniced at the top. As he was climbing the cornice onto the ridge, a snow step collapsed beneath McFarlin and he fell, ripping out his only piece of protection, a picket placed just below the cornice. McFarlin rapidly slid toward his belayer, but Strickler was unable to arrest his fall. When their two-picket anchor failed, they fell another 800 to 1,000 feet onto the upper Ice Cliff Glacier._x000a__x000a_Strickler was knocked unconscious in the fall, lost his helmet and pack, and was later diagnosed with three fractured vertebrae (C1, C4, and C5). McFarlin fractured his femur in two places. He managed to keep his backpack on, but the contents were strewn across the snow. After Strickler regained consciousness, the climbers found his personal locator beacon below them on the glacier and activated it. Their repeated attempts to call 911 were unsuccessful because of their remote location. While McFarlin assessed their situation, Strickler went to get his pack, which had an extra sleeping bag, food, and water. The climbers then insulated their sitting area and kept calling 911._x000a__x000a_An hour later, a call connected to the Chelan County Sheriff’s Office and dispatchers told them a ground team was being assembled. Eventually rescuers sent a helicopter and told the climbers to make themselves visible, which they did with space blankets and an orange sleeping bag. A rescuer lowered on a cable winch and strapped Strickler into a rescue harness before lifting him into the helicopter. The challenging terrain kept rescuers from being able to put McFarlin on a backboard to protect his fractured femur, but he was also lifted into the chopper. Both men were taken to Wenatchee Valley Hospital for treatment._x000a__x000a_ANALYSIS_x000a__x000a_The climbers each had about half a dozen years of mountaineering and rock climbing experience but were new to technical alpine ice routes. After the incident, they acknowledged they would have been better off choosing a less demanding route or taking along somebody with more experience. With the semi-consolidated snow they encountered during the climb, they should have used horizontally buried pickets for anchors rather than vertically driving them in and clipping the top hole of the picket. Also, McFarlin was impatient to finish the last pitch and get out of the cold gully, so he climbed straight through challenging conditions on the cornice rather than stopping to establish a better anchor to protect the crux._x000a__x000a_The two had packed well for an emergency, with extra layers, space blankets, lightweight sleeping bag, and personal locater beacon. In retrospect, they wished they also had put a stove in their summit pack. (Source: Edward McFarlin.)"/>
    <n v="8"/>
    <m/>
    <m/>
    <m/>
    <n v="2"/>
    <m/>
    <m/>
    <m/>
    <m/>
    <n v="1"/>
    <m/>
    <m/>
    <m/>
    <x v="0"/>
    <n v="1"/>
    <m/>
    <x v="0"/>
    <x v="1"/>
    <x v="0"/>
    <x v="1"/>
    <x v="0"/>
    <x v="0"/>
    <m/>
    <m/>
    <x v="0"/>
    <m/>
    <m/>
    <m/>
    <x v="0"/>
    <x v="1"/>
    <m/>
    <m/>
    <m/>
    <x v="1"/>
    <m/>
    <m/>
    <m/>
    <m/>
    <m/>
    <n v="1"/>
    <x v="0"/>
    <m/>
    <m/>
    <m/>
    <m/>
    <m/>
    <m/>
    <m/>
    <m/>
    <m/>
    <m/>
    <m/>
    <m/>
    <x v="0"/>
    <m/>
    <m/>
    <m/>
    <m/>
    <m/>
    <m/>
    <m/>
    <m/>
    <m/>
    <m/>
    <m/>
    <m/>
    <m/>
    <m/>
    <m/>
    <m/>
    <m/>
    <x v="0"/>
    <m/>
    <m/>
    <m/>
    <m/>
    <m/>
    <m/>
    <m/>
    <n v="1"/>
    <m/>
    <m/>
    <m/>
    <m/>
    <m/>
    <m/>
    <m/>
    <m/>
    <m/>
    <m/>
  </r>
  <r>
    <x v="2649"/>
    <s v="Rappel Error – Inadequate Anchor _x000a_Nevada, Red Rock National Conservation Area, Oak Creek Canyon"/>
    <x v="27"/>
    <s v="..._x000a_Editor’s note: Another Red Rock rappelling fatality occurred in March, when Todd Jenkins, 41, fell to the ground in Black Velvet Canyon. The experienced climber had completed a sport route that was too long for lowering. He went off-belay and threaded the rope at the anchor, intending to rappel once to a midway anchor and then make a second rappel to the ground. However, the rope strands for his first rappel apparently were uneven in length._x000a_As he was cleaning quickdraws en route to the midway anchor, he did not notice the shorter rope end pass through his rappel device, causing him to fall to the ground. Greater care with ensuring the rope lengths were even or tying stopper knots in the ends likely could have prevented this tragic accident."/>
    <n v="8"/>
    <m/>
    <m/>
    <m/>
    <m/>
    <m/>
    <n v="1"/>
    <m/>
    <m/>
    <m/>
    <m/>
    <n v="1"/>
    <m/>
    <x v="1"/>
    <m/>
    <m/>
    <x v="1"/>
    <x v="0"/>
    <x v="0"/>
    <x v="1"/>
    <x v="1"/>
    <x v="0"/>
    <m/>
    <m/>
    <x v="0"/>
    <m/>
    <m/>
    <m/>
    <x v="0"/>
    <x v="0"/>
    <m/>
    <m/>
    <m/>
    <x v="0"/>
    <m/>
    <m/>
    <m/>
    <m/>
    <m/>
    <m/>
    <x v="0"/>
    <m/>
    <m/>
    <m/>
    <m/>
    <m/>
    <m/>
    <m/>
    <m/>
    <m/>
    <m/>
    <m/>
    <m/>
    <x v="0"/>
    <m/>
    <m/>
    <m/>
    <m/>
    <m/>
    <m/>
    <m/>
    <m/>
    <m/>
    <m/>
    <m/>
    <m/>
    <m/>
    <n v="1"/>
    <m/>
    <m/>
    <m/>
    <x v="1"/>
    <n v="1"/>
    <m/>
    <m/>
    <n v="1"/>
    <m/>
    <m/>
    <m/>
    <m/>
    <n v="1"/>
    <m/>
    <m/>
    <m/>
    <m/>
    <m/>
    <m/>
    <m/>
    <m/>
    <m/>
  </r>
  <r>
    <x v="2650"/>
    <s v="Rappel Error – Inadequate Anchor _x000a_Nevada, Red Rock National Conservation Area, Oak Creek Canyon"/>
    <x v="27"/>
    <s v="On December 26, three climbers finished the classic three-pitch route Johnny Vegas (5.7) in Red Rock’s Oak Creek Canyon. The three stopped for a brief lunch at about 11 a.m. on the terrace at the top of Johnny Vegas to consider whether they should continue up Solar Slab or rappel to the ground. Because of the cold and windy conditions, they decided to rappel the Solar Slab Gully instead of climbing any higher. The two females in the party made the first rappel from a less commonly used bolted anchor to safely reach an anchor on a large, bushy ledge. As the third member rappelled to join them, he fell approximately 100 feet, landing on the ledge where they were waiting. His partners called for help with a cell phone. Despite efforts to revive their fallen partner, he was deceased when LVMPD Search and Rescue (SAR) personnel arrived. The two uninjured climbers were assisted down the two remaining rappels by SAR._x000a_ANALYSIS_x000a_It is difficult to definitively determine the cause of the victim’s fall. There was no evidence of a failure in the anchor or a piece of personal equipment. The distance from the rappel anchor to the ledge below is greater than 100 feet, and their dynamic lead rope was measured to be 200 feet in length. The victim was carrying a 6mm “pull cord,” sometimes used by climbers to retrieve a lead rope from below. Strangely, the pull cord and the primary rope were not connected._x000a_It is believed the victim initially tied the lead rope to the anchor and his partners individually rappelled on this single strand to the ledge. He then likely rearranged the rappel setup to include the pull cord, so that he could retrieve the main rope after completing the rappel. Because the two-bolt anchor and chains remained intact but the ropes were not connected, it seems that when he weighted the lead rope it was not supported by the anchor and allowed him to fall to the ledge below._x000a_Upon inspection, the lead rope and pull cord had no damage. The lead rope had no knots or hitches. The pull cord had a figure 8 on a bight at one end that was clipped into a closed and locked screw-gate carabiner. The climber’s partners report that when he struck the ledge the lead rope was threaded through his rappel device, approximately 15 feet from the end that had been secured to the anchor, but they disconnected him to facilitate CPR._x000a_The evidence suggests he attempted to set up a “biner block” rappel anchor, threading the lead rope through the anchor bolts and then tying it to the carabiner clipped to the pull cord. He likely either failed to connect the two ropes, tied the lead rope to the carabiner improperly, or tied the wrong knot (e.g., a Munter hitch instead of a clove hitch. Click here for a report of a similar rappelling accident in 2015.) (Source: Las Vegas Metropolitan Police Department Search and Rescue.)..."/>
    <n v="7"/>
    <m/>
    <m/>
    <m/>
    <m/>
    <m/>
    <m/>
    <m/>
    <m/>
    <m/>
    <m/>
    <m/>
    <m/>
    <x v="1"/>
    <m/>
    <m/>
    <x v="1"/>
    <x v="0"/>
    <x v="0"/>
    <x v="0"/>
    <x v="0"/>
    <x v="0"/>
    <m/>
    <m/>
    <x v="0"/>
    <m/>
    <m/>
    <m/>
    <x v="0"/>
    <x v="0"/>
    <m/>
    <m/>
    <m/>
    <x v="0"/>
    <m/>
    <m/>
    <m/>
    <m/>
    <m/>
    <m/>
    <x v="0"/>
    <m/>
    <m/>
    <m/>
    <m/>
    <m/>
    <m/>
    <m/>
    <m/>
    <m/>
    <m/>
    <m/>
    <m/>
    <x v="0"/>
    <m/>
    <m/>
    <m/>
    <m/>
    <n v="1"/>
    <m/>
    <m/>
    <m/>
    <m/>
    <m/>
    <m/>
    <m/>
    <m/>
    <m/>
    <m/>
    <m/>
    <m/>
    <x v="1"/>
    <n v="1"/>
    <m/>
    <m/>
    <n v="1"/>
    <m/>
    <m/>
    <m/>
    <m/>
    <m/>
    <m/>
    <m/>
    <m/>
    <m/>
    <m/>
    <m/>
    <m/>
    <m/>
    <n v="1"/>
  </r>
  <r>
    <x v="2651"/>
    <s v="Rappel Error – Inadequate Anchor, Failure To Check Knot _x000a_Washington, Mt. Rainier National Park, Sluiskin Mountain"/>
    <x v="27"/>
    <s v="On September 13, Timothy Hagan set out to finish the last of his climbs on the list of 100 Peaks at Mt. Rainier. The Chief is the eastern and highest peak of Sluiskin Mountain, a route that requires a 15-mile, 5,000-vertical-foot approach, followed by a blocky, 30-meter, 4th-class climb up an arête, with significant exposure. An average of six parties each year climb the route, both roped and unroped._x000a_Hagan approached the peak with a non-climbing partner, who belayed him up the final 30-meter pitch, which he protected with two slings. He yelled to his belayer at the base of the climb that he didn’t have webbing long enough to wrap around the large boulder commonly used as a rappel anchor. There were five interwoven loops of tied slings already wrapped around the boulder, but most were sun-bleached and worn. A new black sling was threaded through a steel rappel ring. Hagan chose to use this rappel anchor, but when he weighted the ropes, the webbing loop came untied and the ring slipped off the end. Hagan tumbled about 60 meters to his death._x000a_A recovered photo of the sling before Hagan used it showed a knot concealed by a lip of rock; one end of this knot had a tail at least three feet long. Inspection of the webbing after the accident showed an overhand knot near one end and no knot on the other end. Rangers believe the overhand knot was the remnant of an incomplete or incorrectly tied water knot intended to join the webbing ends. Hagan may have felt enough friction from the long tail of webbing—either lying in the rocks or cinched inside the partially completed water knot—to be convinced the anchor was solid._x000a_The anchor that failed had been left the previous day by another party. They had anchored their rappel through the steel ring and the black webbing but also threaded a strand of the existing, weathered webbing as their primary anchor, and they never weighted the newly placed backup sling._x000a_ANALYSIS_x000a_Two possibilities can be considered for how the anchor failed. The party that set the anchor may have placed it correctly with a water knot, and Hagan untied it to adjust the position but didn’t retie it. Or the first party didn’t tie the anchor correctly but didn’t realize this because the second piece of anchor webbing held their weight. Either way, Hagan failed to inspect his anchor adequately. Both Hagan and the previous day’s party were at the anchor near dark and may have felt time pressure. Hagan’s belayer said the climb took twice as long as anticipated and was cold and windy, so Hagan was likely tired and rushed. A second, redundant anchor likely would have prevented the accident. (Source: Dan van der Elst, NPS Ranger.)_x000a_..."/>
    <n v="12"/>
    <m/>
    <m/>
    <m/>
    <m/>
    <m/>
    <m/>
    <m/>
    <m/>
    <m/>
    <m/>
    <m/>
    <m/>
    <x v="1"/>
    <m/>
    <m/>
    <x v="1"/>
    <x v="0"/>
    <x v="0"/>
    <x v="0"/>
    <x v="0"/>
    <x v="0"/>
    <m/>
    <m/>
    <x v="0"/>
    <m/>
    <m/>
    <m/>
    <x v="1"/>
    <x v="1"/>
    <m/>
    <m/>
    <m/>
    <x v="0"/>
    <m/>
    <m/>
    <m/>
    <m/>
    <m/>
    <m/>
    <x v="0"/>
    <m/>
    <m/>
    <m/>
    <m/>
    <m/>
    <m/>
    <m/>
    <m/>
    <m/>
    <n v="1"/>
    <m/>
    <m/>
    <x v="0"/>
    <m/>
    <n v="1"/>
    <m/>
    <m/>
    <m/>
    <m/>
    <m/>
    <n v="1"/>
    <m/>
    <m/>
    <m/>
    <m/>
    <n v="1"/>
    <m/>
    <m/>
    <m/>
    <m/>
    <x v="1"/>
    <n v="1"/>
    <m/>
    <m/>
    <n v="1"/>
    <m/>
    <m/>
    <m/>
    <m/>
    <m/>
    <m/>
    <m/>
    <m/>
    <m/>
    <m/>
    <n v="1"/>
    <m/>
    <m/>
    <m/>
  </r>
  <r>
    <x v="2652"/>
    <s v="Rockfall _x000a_Oregon, Mt. Hood, South Side"/>
    <x v="27"/>
    <s v="..._x000a_Editor’s note: On June 4, a 66-year-old, experienced climber slipped at around 10,500 feet on the South Side Route, and the unroped climber fell about 400 feet to the Hot Rocks area. His party quickly reached him and attempted CPR, but were unable to revive him. The climber did not attempt self-arrest, suggesting the possibility that a medical incident triggered the fall."/>
    <n v="5"/>
    <m/>
    <m/>
    <m/>
    <m/>
    <m/>
    <m/>
    <n v="1"/>
    <m/>
    <m/>
    <m/>
    <n v="1"/>
    <m/>
    <x v="1"/>
    <m/>
    <m/>
    <x v="1"/>
    <x v="1"/>
    <x v="1"/>
    <x v="1"/>
    <x v="0"/>
    <x v="0"/>
    <m/>
    <m/>
    <x v="1"/>
    <n v="1"/>
    <m/>
    <m/>
    <x v="0"/>
    <x v="1"/>
    <m/>
    <m/>
    <m/>
    <x v="0"/>
    <m/>
    <m/>
    <m/>
    <m/>
    <m/>
    <m/>
    <x v="0"/>
    <m/>
    <m/>
    <m/>
    <m/>
    <m/>
    <m/>
    <m/>
    <m/>
    <m/>
    <m/>
    <m/>
    <m/>
    <x v="0"/>
    <m/>
    <m/>
    <m/>
    <m/>
    <m/>
    <m/>
    <m/>
    <m/>
    <m/>
    <m/>
    <m/>
    <m/>
    <m/>
    <m/>
    <m/>
    <m/>
    <m/>
    <x v="1"/>
    <m/>
    <m/>
    <m/>
    <m/>
    <m/>
    <m/>
    <m/>
    <m/>
    <m/>
    <m/>
    <m/>
    <n v="1"/>
    <m/>
    <m/>
    <m/>
    <m/>
    <m/>
    <m/>
  </r>
  <r>
    <x v="2653"/>
    <s v="Rockfall _x000a_Oregon, Mt. Hood, South Side"/>
    <x v="27"/>
    <s v="Casey Ferguson, age 27, was struck by a boulder while descending a chute just below the summit on June 14. The microwave-size rock fractured her lower leg. Three other companions managed to dodge the boulder, after a climber above them yelled, “Rock!” Ferguson’s teammates and nearby climbers applied a splint and raised her about 150 feet back to the summit, the nearest level ground. After a 911 call, American Medical Response (AMR) paramedics hiked to the summit to provide professional treatment and request an air evacuation. A Portland Mountain Rescue (PMR) team also arrived to support a ground evacuation if necessary. Eventually, a Blackhawk helicopter performed a litter hoist from an altitude of 11,300 feet and flew the patient to a Portland hospital._x000a_ANALYSIS_x000a_The rockfall occurred at 9:30 a.m. in a south-facing chute. Although this was before the peak heating caused by the summer sun, there was still enough warming to loosen the boulder. Prudent climbers often start their climb about 2 a.m., allowing for a safe descent before warming of the upper rim and subsequent rockfall hazard. Such a start also gets them off the upper route before the majority of climbers queue for the summit. The climber who shouted “Rock!” may have helped prevent other injuries. (Jeff Scheetz, Portland Mountain Rescue.)..."/>
    <n v="4"/>
    <m/>
    <m/>
    <m/>
    <n v="1"/>
    <m/>
    <m/>
    <m/>
    <m/>
    <m/>
    <m/>
    <m/>
    <m/>
    <x v="0"/>
    <n v="1"/>
    <m/>
    <x v="1"/>
    <x v="0"/>
    <x v="1"/>
    <x v="1"/>
    <x v="0"/>
    <x v="0"/>
    <m/>
    <m/>
    <x v="0"/>
    <m/>
    <m/>
    <m/>
    <x v="0"/>
    <x v="1"/>
    <m/>
    <m/>
    <m/>
    <x v="0"/>
    <m/>
    <m/>
    <m/>
    <m/>
    <m/>
    <m/>
    <x v="0"/>
    <m/>
    <m/>
    <m/>
    <m/>
    <m/>
    <m/>
    <m/>
    <n v="1"/>
    <m/>
    <m/>
    <m/>
    <m/>
    <x v="0"/>
    <m/>
    <m/>
    <m/>
    <m/>
    <m/>
    <m/>
    <m/>
    <m/>
    <m/>
    <m/>
    <m/>
    <m/>
    <m/>
    <m/>
    <m/>
    <m/>
    <m/>
    <x v="1"/>
    <m/>
    <m/>
    <m/>
    <m/>
    <m/>
    <m/>
    <m/>
    <m/>
    <m/>
    <m/>
    <m/>
    <n v="1"/>
    <m/>
    <m/>
    <m/>
    <m/>
    <m/>
    <m/>
  </r>
  <r>
    <x v="2654"/>
    <s v="Avalanche – Poor Position _x000a_Canada, Alberta, Banff National Park, Polar Circus"/>
    <x v="27"/>
    <s v="At 5:30 a.m. on February 5, two climbers set out to climb Polar Circus, a 700-meter ice climb on Mt. Cirrus. It had snowed lightly overnight and continued to snow during the day. Later in the afternoon, they observed snow sloughing off the steep cliffs adjacent to the climb. The climbers reached the top at 4 p.m. and began rappelling the route._x000a_Just before dark the climbers reached a large snow slope in the middle of the climb. The first climber began walking across the snow to set up the next rappel station while the second climber coiled the ropes and put on his headlamp. At 6 p.m. the second climber reached the middle of the snow slope and observed his partner’s tracks disappearing into a fresh avalanche fracture line. The avalanche debris was spread out over the next two pitches of the ice climb, a distance of approximately 200 meters._x000a_The second climber rappelled down and spent two hours doing a visual search and probing likely spots in the avalanche debris with his climbing gear, but was unable to locate his partner. As the incoming storm intensified, he wisely decided to continue rappelling and arrived at his car at 11 p.m. At 11:30 p.m. he contacted the Parks Canada Visitor Safety team via satellite phone from a nearby hostel to request assistance._x000a_A Parks Canada team flew in to the site the next morning to do an aerial search but was unable to locate any signs of the missing climber. As the storm continued, the avalanche hazard increased and the recovery effort was delayed several days until avalanche control was completed on the slopes above the accident site._x000a_On February 9, search teams were inserted into the accident site by helicopter long line, and a search began with dogs, a RECCO search device, and probing of likely burial spots in the debris. On February 10, a faint RECCO signal was found near some weak dog indications (even though the climbers had not been equipped with RECCO reflectors), and on February 11, a probe strike near this spot located the missing climber under 2.8 meters of snow. It was later determined that the climber had died as a result of trauma sustained in the avalanche, and that the faint RECCO signal was reflected off a headlamp in his pack._x000a_ANALYSIS_x000a_The primary issue was a failure to recognize the increasing avalanche hazard throughout the day. Given the large amount of avalanche terrain above this climb, the confined nature of the climb, and the steepness of the snow slope midclimb, small changes in weather can rapidly increase the avalanche hazard on this route._x000a_The avalanche bulletins for the region had rated the alpine and treeline hazard as Moderate to Low, but indicated that the arrival of an incoming storm would create a substantial rise in the avalanche hazard. The storm arrived earlier than forecasted, with new snow accumulations of 10 to 12 centimeters during the day, increasing winds, and warming temperatures. These changes caused hazardous snow conditions. The first climber either triggered the steep snow slope he was crossing or got hit by an avalanche from above while crossing the slope. Diligently monitoring conditions, watching for clues such as sloughing, and being willing to turn back when changes occur are critical when traveling in steep, confined avalanche terrain. While many ice climbers choose to climb in avalanche terrain without carrying avalanche rescue gear, this trend is beginning to change. In this case, avalanche gear would not have prevented the climber from dying, but it would have reduced the time his partner spent searching for him under increasingly hazardous conditions. For the rescue teams, this would have significantly reduced the duration of their exposure to the avalanche slopes above the climb. Wearing gear with sewn-in RECCO reflectors also can substantially assist a rescue team...."/>
    <n v="8"/>
    <m/>
    <m/>
    <m/>
    <m/>
    <m/>
    <m/>
    <m/>
    <m/>
    <m/>
    <m/>
    <m/>
    <m/>
    <x v="1"/>
    <m/>
    <m/>
    <x v="1"/>
    <x v="0"/>
    <x v="0"/>
    <x v="1"/>
    <x v="0"/>
    <x v="0"/>
    <m/>
    <m/>
    <x v="0"/>
    <m/>
    <m/>
    <m/>
    <x v="0"/>
    <x v="1"/>
    <m/>
    <m/>
    <m/>
    <x v="1"/>
    <m/>
    <m/>
    <n v="1"/>
    <m/>
    <n v="1"/>
    <m/>
    <x v="0"/>
    <m/>
    <m/>
    <m/>
    <m/>
    <n v="1"/>
    <m/>
    <m/>
    <m/>
    <m/>
    <m/>
    <m/>
    <m/>
    <x v="0"/>
    <m/>
    <m/>
    <m/>
    <m/>
    <m/>
    <m/>
    <m/>
    <m/>
    <m/>
    <m/>
    <m/>
    <m/>
    <m/>
    <m/>
    <m/>
    <m/>
    <m/>
    <x v="1"/>
    <m/>
    <m/>
    <m/>
    <m/>
    <m/>
    <m/>
    <m/>
    <n v="1"/>
    <m/>
    <m/>
    <m/>
    <m/>
    <m/>
    <m/>
    <m/>
    <m/>
    <m/>
    <m/>
  </r>
  <r>
    <x v="2655"/>
    <s v="Fall on Rock – Inadequate Protection _x000a_Wisconsin, Devil's Lake State Park, West Bluff"/>
    <x v="27"/>
    <s v="On November 8, a 23-year-old male climber was leading a pitch on the West Bluff, belayed from the ground by a friend. He had just set his second piece of protection, at approximately 25 to 30 feet, when he fell. The top piece pulled out, and the lower one failed as well. The lower piece was still placed in the rock, with a sling attached but no carabiner connecting it to the rope; the carabiner remained attached to the rope and fell to the ground with the climber. The victim fell approximately 25 feet and was unconscious for about 25 seconds. He indicated he had injuries to his right wrist and right hip and was concerned about a back injury. His helmet was scuffed and cracked. (Wisconsin Department of Natural Resources Visitor Accident Report.)_x000a_ANALYSIS_x000a_Inadequate protection was placed. The rock at Devil’s Lake can be slippery and challenging to protect, and gear must be placed with extra care in the jagged rock, using slings and quickdraws for extension to keep protection from rotating out of place. It’s unclear if the lower piece was never clipped properly to the rope or if it became detached as the climber moved above it. Using a locking carabiner to clip a route’s first piece of pro to the rope can provide some additional security._x000a_This climber’s helmet may prevented a much more significant injury. (Source: The Editors.)"/>
    <n v="5"/>
    <m/>
    <m/>
    <n v="1"/>
    <m/>
    <m/>
    <m/>
    <m/>
    <m/>
    <m/>
    <m/>
    <m/>
    <m/>
    <x v="0"/>
    <n v="1"/>
    <m/>
    <x v="0"/>
    <x v="1"/>
    <x v="0"/>
    <x v="0"/>
    <x v="0"/>
    <x v="0"/>
    <m/>
    <m/>
    <x v="0"/>
    <m/>
    <m/>
    <m/>
    <x v="0"/>
    <x v="0"/>
    <m/>
    <m/>
    <m/>
    <x v="0"/>
    <m/>
    <m/>
    <m/>
    <m/>
    <m/>
    <m/>
    <x v="0"/>
    <m/>
    <m/>
    <m/>
    <m/>
    <m/>
    <m/>
    <m/>
    <m/>
    <m/>
    <m/>
    <m/>
    <m/>
    <x v="0"/>
    <m/>
    <m/>
    <m/>
    <m/>
    <m/>
    <m/>
    <m/>
    <m/>
    <m/>
    <m/>
    <m/>
    <m/>
    <m/>
    <m/>
    <m/>
    <m/>
    <m/>
    <x v="0"/>
    <m/>
    <m/>
    <m/>
    <m/>
    <m/>
    <m/>
    <m/>
    <m/>
    <m/>
    <m/>
    <m/>
    <m/>
    <m/>
    <m/>
    <m/>
    <m/>
    <n v="1"/>
    <m/>
  </r>
  <r>
    <x v="2656"/>
    <s v="Fall on Rock – bouldering_x000a_Wisconsin, Devil's Lake State Park, West Bluff"/>
    <x v="27"/>
    <s v="Editor’s note: Other climbing accidents at Devil’s Lake in 2015 included a bouldering fall in which a 35-year-old woman broke her lower leg when her foot hit a rock before landing on the pads below the problem. …"/>
    <n v="3"/>
    <m/>
    <m/>
    <m/>
    <m/>
    <n v="1"/>
    <m/>
    <m/>
    <m/>
    <m/>
    <m/>
    <m/>
    <m/>
    <x v="0"/>
    <n v="1"/>
    <m/>
    <x v="1"/>
    <x v="1"/>
    <x v="1"/>
    <x v="1"/>
    <x v="0"/>
    <x v="0"/>
    <m/>
    <m/>
    <x v="1"/>
    <m/>
    <m/>
    <n v="1"/>
    <x v="0"/>
    <x v="0"/>
    <m/>
    <m/>
    <m/>
    <x v="0"/>
    <m/>
    <m/>
    <m/>
    <m/>
    <m/>
    <m/>
    <x v="0"/>
    <m/>
    <m/>
    <m/>
    <m/>
    <m/>
    <m/>
    <m/>
    <m/>
    <m/>
    <m/>
    <m/>
    <m/>
    <x v="0"/>
    <m/>
    <m/>
    <m/>
    <m/>
    <m/>
    <m/>
    <m/>
    <m/>
    <m/>
    <m/>
    <m/>
    <m/>
    <m/>
    <m/>
    <m/>
    <m/>
    <m/>
    <x v="1"/>
    <m/>
    <m/>
    <m/>
    <m/>
    <m/>
    <m/>
    <m/>
    <m/>
    <m/>
    <m/>
    <m/>
    <m/>
    <m/>
    <m/>
    <m/>
    <m/>
    <m/>
    <m/>
  </r>
  <r>
    <x v="2657"/>
    <s v="Fall on Rock – Inadequate Protection, No Helmet _x000a_West Virginia, Summerville Lake, Coliseum"/>
    <x v="27"/>
    <s v="During the afternoon of July 31, a climber from Canada (name unknown) fell while leading Apollo Reed (5.13a) at Summersville Lake, a popular summer climbing area 30 minutes north of the New River Gorge National River. According to others present, the climber skipped the seventh bolt and was attempting to clip the eighth bolt when he fell. Due to the cumulative slack in the rope and at the belay, the climber struck the wall when he fell and then swung into a large boulder._x000a_The climber landed headfirst on the boulder, striking just above his left eye. Witnesses called 911 and administered basic first aid. The climber remained conscious throughout the incident and was evacuated within 30 minutes by boat and then by helicopter to Charleston. Eyewitnesses reported the climber suffered multiple broken bones as well as unspecified head injuries. (Source: Climbers at the scene.)_x000a_ANALYSIS_x000a_This fall became serious primarily because of skipping available protection prior to reaching the crux of the route. Additionally, the climber was not wearing a helmet that could have prevented or reduced the head injuries sustained from the fall. For information on how to identify and assess head injuries, see “Essentials: Head Injuries” in Accidents 2015. (Source: R. Bryan Simon.)..."/>
    <n v="7"/>
    <m/>
    <m/>
    <m/>
    <m/>
    <m/>
    <m/>
    <m/>
    <m/>
    <m/>
    <m/>
    <m/>
    <m/>
    <x v="0"/>
    <n v="1"/>
    <m/>
    <x v="0"/>
    <x v="1"/>
    <x v="0"/>
    <x v="1"/>
    <x v="1"/>
    <x v="0"/>
    <m/>
    <m/>
    <x v="0"/>
    <m/>
    <m/>
    <m/>
    <x v="0"/>
    <x v="0"/>
    <m/>
    <m/>
    <m/>
    <x v="0"/>
    <m/>
    <m/>
    <m/>
    <m/>
    <m/>
    <m/>
    <x v="0"/>
    <m/>
    <m/>
    <m/>
    <m/>
    <m/>
    <m/>
    <m/>
    <m/>
    <m/>
    <m/>
    <n v="1"/>
    <m/>
    <x v="0"/>
    <n v="1"/>
    <m/>
    <m/>
    <m/>
    <m/>
    <m/>
    <m/>
    <m/>
    <m/>
    <m/>
    <m/>
    <m/>
    <m/>
    <m/>
    <m/>
    <m/>
    <m/>
    <x v="0"/>
    <m/>
    <m/>
    <m/>
    <m/>
    <m/>
    <m/>
    <m/>
    <m/>
    <m/>
    <m/>
    <m/>
    <m/>
    <n v="1"/>
    <m/>
    <m/>
    <m/>
    <m/>
    <m/>
  </r>
  <r>
    <x v="2658"/>
    <s v="Falling Ice – Poor Position _x000a_Canada, Alberta, Ghost River Valley"/>
    <x v="27"/>
    <s v="On February 2, a party of two was ascending a four-pitch WI5 ice route called Sorcerer. Low on the route, one of the climbers was struck by falling ice. He was lowered to the ground and a rescue was requested using a SPOT device. A multi-agency rescue ensued. The injured climber was treated for head and neck injuries and then flown out to the Ghost River Ranger Station. The injured climber had sustained a concussion and a sprain (location not specified)._x000a_ANALYSIS_x000a_Rescue personnel concluded that the evacuated climbers had been in a poor position on the route. Scarcity bias may have been at play—multiple parties had converged on this remote and coveted route that day, after approaching for several hours. The individual reporting the accident speculated that there was not much communication among the parties and that language barriers were possible contributory factors._x000a_Climbing underneath other ice climbers profoundly increases one’s exposure to falling ice. If you insist on climbing beneath other climbers, try to climb on the opposite side of the route, relative to the party or parties above. Establish belay stances in protected locations."/>
    <n v="6"/>
    <m/>
    <m/>
    <m/>
    <m/>
    <m/>
    <m/>
    <m/>
    <m/>
    <m/>
    <m/>
    <m/>
    <m/>
    <x v="0"/>
    <n v="1"/>
    <m/>
    <x v="0"/>
    <x v="1"/>
    <x v="0"/>
    <x v="1"/>
    <x v="0"/>
    <x v="0"/>
    <m/>
    <m/>
    <x v="0"/>
    <m/>
    <m/>
    <m/>
    <x v="0"/>
    <x v="0"/>
    <m/>
    <m/>
    <m/>
    <x v="1"/>
    <m/>
    <m/>
    <n v="1"/>
    <m/>
    <m/>
    <m/>
    <x v="0"/>
    <m/>
    <n v="1"/>
    <m/>
    <m/>
    <m/>
    <m/>
    <m/>
    <m/>
    <m/>
    <m/>
    <m/>
    <m/>
    <x v="0"/>
    <m/>
    <m/>
    <m/>
    <m/>
    <m/>
    <m/>
    <m/>
    <m/>
    <m/>
    <m/>
    <m/>
    <m/>
    <m/>
    <m/>
    <m/>
    <m/>
    <m/>
    <x v="1"/>
    <m/>
    <m/>
    <m/>
    <m/>
    <m/>
    <m/>
    <m/>
    <s v="Y"/>
    <m/>
    <m/>
    <m/>
    <m/>
    <m/>
    <m/>
    <m/>
    <m/>
    <m/>
    <m/>
  </r>
  <r>
    <x v="2659"/>
    <s v="Falls on Snow and Rock _x000a_Colorado, Sangre de Cristo Range, Crestone Peak"/>
    <x v="27"/>
    <s v="Several accidents...occurred in the Red Gully on the standard route up 14,294-foot Crestone Peak. Although it faces south, this rocky gully often holds snow well into July, presenting mountaineering challenges on what is otherwise a 3rd-class scramble._x000a__x000a_On Saturday, July 11, Jennifer Staufer (39) and her climbing partner, Adam Vonnahme (38), climbed Crestone via the south face (class III). Both climbers had multiple 14er summits; Crestone was Jennifer’s 41st 14er. While ascending, they wore Micro Spikes and used ice axes, due to ice and snow on the route. During the descent, the snow appeared to be soft enough to forgo the Micro spikes. Near 13,000 feet, Jennifer slipped on an icy patch while crossing a couloir. Unable to self-arrest, she fell approximately 150 feet, stopping in a snowmelt waterfall. She had to wait for her climbing partner to help her move or she might have fallen farther._x000a__x000a_Adam used both his cell phone and SPOT device to request help, texting important patient information, including that his partner was 10 weeks pregnant, likely had multiple fractures (including rib fractures and a broken leg), was cold and wet, and was having difficulty breathing. Saguache County SAR (SAGSAR), Custer County SAR (CCSAR), and Western Mountain Rescue Team (WMRT) of Gunnison County responded to the incident._x000a__x000a_A Blackhawk helicopter from the High Altitude Army Aviation Site (HAATS) was in the area on another SAR mission on Blanca Peak. After completing that mission and refueling, seven CCSAR climbers were transported to the Cottonwood drainage at approximately 6 p.m. The helicopter then transported five members of WMRT to the scene, and EagleMed Salida inserted two SAGSAR personnel, for a total of 14 field personnel. Conditions in the couloir included wet rock, running water, snow, and ice._x000a__x000a_The patient was stabilized and then lowered in a Stokes litter, in difficult terrain and in darkness, to a landing zone in the Cottonwood Basin, from which she was airlifted to Crestone at 1 a.m. She was transferred to the hospital for treatment of several serious injuries, including a closed pneumothorax (collapsed lung)."/>
    <n v="4"/>
    <m/>
    <m/>
    <m/>
    <m/>
    <m/>
    <n v="2"/>
    <m/>
    <m/>
    <m/>
    <m/>
    <m/>
    <m/>
    <x v="0"/>
    <n v="1"/>
    <m/>
    <x v="1"/>
    <x v="1"/>
    <x v="1"/>
    <x v="1"/>
    <x v="0"/>
    <x v="0"/>
    <m/>
    <m/>
    <x v="1"/>
    <n v="1"/>
    <m/>
    <m/>
    <x v="0"/>
    <x v="1"/>
    <m/>
    <m/>
    <m/>
    <x v="0"/>
    <m/>
    <m/>
    <m/>
    <m/>
    <m/>
    <m/>
    <x v="0"/>
    <m/>
    <m/>
    <m/>
    <m/>
    <m/>
    <m/>
    <m/>
    <m/>
    <m/>
    <m/>
    <m/>
    <m/>
    <x v="0"/>
    <m/>
    <m/>
    <m/>
    <m/>
    <m/>
    <m/>
    <m/>
    <m/>
    <m/>
    <m/>
    <m/>
    <m/>
    <m/>
    <m/>
    <m/>
    <m/>
    <m/>
    <x v="1"/>
    <m/>
    <m/>
    <m/>
    <m/>
    <m/>
    <m/>
    <m/>
    <m/>
    <m/>
    <m/>
    <m/>
    <m/>
    <n v="1"/>
    <m/>
    <m/>
    <m/>
    <m/>
    <m/>
  </r>
  <r>
    <x v="2660"/>
    <s v="Falls on Snow and Rock _x000a_Colorado, Sangre de Cristo Range, Crestone Peak"/>
    <x v="27"/>
    <s v="Several accidents ... occurred in the Red Gully on the standard route up 14,294-foot Crestone Peak. Although it faces south, this rocky gully often holds snow well into July, presenting mountaineering challenges on what is otherwise a 3rd-class scramble._x000a__x000a_On Sunday afternoon, at 2 p.m., CCSAR was again activated, this time to assist Anika Jimenez (23), who also fell in the Red Gully on Crestone Peak and had an ankle injury. With a splinted ankle, she was able to hike out to the South Colony Lakes Trail, below Broken Hand Pass, where CCSAR members transferred her out of the basin via a Stokes litter. Earlier that morning, CCSAR members had encountered Jimenez’s party during the descent from the Staufer incident. They told the party of the earlier incident and warned them of conditions in the couloir."/>
    <n v="2"/>
    <m/>
    <m/>
    <n v="1"/>
    <m/>
    <m/>
    <m/>
    <m/>
    <m/>
    <m/>
    <m/>
    <m/>
    <m/>
    <x v="0"/>
    <n v="1"/>
    <m/>
    <x v="1"/>
    <x v="1"/>
    <x v="1"/>
    <x v="1"/>
    <x v="0"/>
    <x v="0"/>
    <m/>
    <m/>
    <x v="0"/>
    <m/>
    <m/>
    <m/>
    <x v="0"/>
    <x v="1"/>
    <m/>
    <m/>
    <m/>
    <x v="0"/>
    <m/>
    <m/>
    <m/>
    <m/>
    <m/>
    <m/>
    <x v="0"/>
    <m/>
    <m/>
    <m/>
    <m/>
    <m/>
    <m/>
    <m/>
    <m/>
    <m/>
    <m/>
    <m/>
    <m/>
    <x v="0"/>
    <m/>
    <m/>
    <m/>
    <m/>
    <m/>
    <m/>
    <m/>
    <m/>
    <m/>
    <m/>
    <m/>
    <m/>
    <m/>
    <m/>
    <m/>
    <m/>
    <m/>
    <x v="1"/>
    <m/>
    <m/>
    <m/>
    <m/>
    <m/>
    <m/>
    <m/>
    <m/>
    <m/>
    <m/>
    <m/>
    <m/>
    <n v="1"/>
    <m/>
    <m/>
    <m/>
    <m/>
    <m/>
  </r>
  <r>
    <x v="2661"/>
    <s v="Falls on Snow and Rock _x000a_Colorado, Sangre de Cristo Range, Crestone Peak"/>
    <x v="27"/>
    <s v="Several accidents, including one fatality, occurred in the Red Gully on the standard route up 14,294-foot Crestone Peak. Although it faces south, this rocky gully often holds snow well into July, presenting mountaineering challenges on what is otherwise a 3rd-class scramble._x000a__x000a_On July 24, less than two weeks later, Christopher Kiryluk (34) died from a fall in the Red Gully. Similar to the incidents on July 11 and 12, the climber was not wearing crampons or Micro Spikes, and he slipped and fell on the descent."/>
    <n v="6"/>
    <m/>
    <m/>
    <m/>
    <m/>
    <n v="1"/>
    <m/>
    <m/>
    <m/>
    <m/>
    <m/>
    <m/>
    <m/>
    <x v="1"/>
    <m/>
    <m/>
    <x v="1"/>
    <x v="0"/>
    <x v="1"/>
    <x v="1"/>
    <x v="0"/>
    <x v="0"/>
    <m/>
    <m/>
    <x v="1"/>
    <n v="1"/>
    <m/>
    <m/>
    <x v="0"/>
    <x v="1"/>
    <m/>
    <m/>
    <m/>
    <x v="0"/>
    <m/>
    <m/>
    <m/>
    <m/>
    <m/>
    <m/>
    <x v="0"/>
    <m/>
    <m/>
    <m/>
    <m/>
    <m/>
    <m/>
    <m/>
    <m/>
    <m/>
    <m/>
    <m/>
    <m/>
    <x v="0"/>
    <m/>
    <m/>
    <m/>
    <m/>
    <m/>
    <m/>
    <m/>
    <m/>
    <m/>
    <m/>
    <m/>
    <m/>
    <m/>
    <m/>
    <m/>
    <m/>
    <n v="1"/>
    <x v="1"/>
    <m/>
    <m/>
    <m/>
    <m/>
    <m/>
    <m/>
    <m/>
    <m/>
    <m/>
    <m/>
    <m/>
    <m/>
    <n v="1"/>
    <m/>
    <m/>
    <m/>
    <m/>
    <m/>
  </r>
  <r>
    <x v="2662"/>
    <s v="Falls on Snow and Rock _x000a_Colorado, Sangre de Cristo Range, Crestone Peak"/>
    <x v="27"/>
    <s v="Several accidents,...occurred in the Red Gully on the standard route up 14,294-foot Crestone Peak. Although it faces south, this rocky gully often holds snow well into July, presenting mountaineering challenges on what is otherwise a 3rd-class scramble._x000a__x000a_On August 14, Bruce Owen (age unknown) suffered a broken ankle from a slip and fall in the same descent route. Two CCSAR members responded, assisted the subject to a landing zone, and bivied until dawn, when Flight For Life could land to transport the patient to an area hospital."/>
    <n v="5"/>
    <m/>
    <m/>
    <m/>
    <m/>
    <m/>
    <m/>
    <m/>
    <m/>
    <m/>
    <m/>
    <m/>
    <m/>
    <x v="0"/>
    <n v="1"/>
    <m/>
    <x v="1"/>
    <x v="0"/>
    <x v="1"/>
    <x v="1"/>
    <x v="0"/>
    <x v="0"/>
    <m/>
    <m/>
    <x v="1"/>
    <n v="1"/>
    <m/>
    <m/>
    <x v="0"/>
    <x v="1"/>
    <m/>
    <m/>
    <m/>
    <x v="0"/>
    <m/>
    <m/>
    <m/>
    <m/>
    <m/>
    <m/>
    <x v="0"/>
    <m/>
    <m/>
    <m/>
    <m/>
    <m/>
    <m/>
    <m/>
    <m/>
    <m/>
    <m/>
    <m/>
    <m/>
    <x v="0"/>
    <m/>
    <m/>
    <m/>
    <m/>
    <m/>
    <m/>
    <m/>
    <m/>
    <m/>
    <m/>
    <m/>
    <m/>
    <m/>
    <m/>
    <m/>
    <m/>
    <m/>
    <x v="1"/>
    <m/>
    <m/>
    <m/>
    <m/>
    <m/>
    <m/>
    <m/>
    <m/>
    <m/>
    <m/>
    <m/>
    <m/>
    <m/>
    <n v="1"/>
    <m/>
    <m/>
    <m/>
    <m/>
  </r>
  <r>
    <x v="2663"/>
    <s v="Cathedral Peak Leader Fall – Off Route, Pendulum,_x000a_California, Yosemite National Park, Cathedral Peak"/>
    <x v="28"/>
    <s v="On July 17, at 9 a.m., Yosemite Dispatch received a call from a distressed party at the base of Cathedral Peak. The caller’s 38-year-old male climbing partner had fallen while off route on the first pitch of the Southeast Buttress Route (5.6). The leader’s right ankle appeared to be broken._x000a__x000a_Prior to the fall, the leader had begun what he thought was the standard start to the route. Feeling that he was off route, he traversed left 20 feet in an attempt to gain easier ground. When this did not provide more moderate climbing, the patient attempted to reverse his traverse and fell. Because of the location of his last piece of protection, the climber not only took a long fall but also pendulumed across the face. The total length of the fall was estimated at 30 to 40 feet in low-angle terrain._x000a__x000a_Due to limited park resources at the time and the open access at the base of the cliff, the rescue team decided to extract the patient via short haul with a helicopter as opposed to a long carry-out in a litter._x000a__x000a_ANALYSIS_x000a__x000a_This very popular climb has several alternative starts, and as with most alpine routes it can be challenging to find and stay on the easiest line. Study the proposed route during the approach and from the base to gain perspective._x000a__x000a_On low-angle terrain, especially when the difficulty is modest, it’s easy to move quickly far away from your last protection. Yet even a short fall on low-angle ground can be dangerous because of the likelihood of impacting ledges. Be vigilant about where and how often you place gear, and protect against swinging falls that expose the head and fragile organs to greater risk. Before you climb into unknown terrain, ask yourself, “Can I safely reverse these moves?” If not, try another line. (Sources: Yosemite National Park Climbing Rangers and the Editors.)_x000a_..."/>
    <n v="6"/>
    <m/>
    <m/>
    <m/>
    <m/>
    <m/>
    <n v="1"/>
    <m/>
    <m/>
    <m/>
    <m/>
    <m/>
    <m/>
    <x v="0"/>
    <n v="1"/>
    <m/>
    <x v="1"/>
    <x v="1"/>
    <x v="0"/>
    <x v="0"/>
    <x v="0"/>
    <x v="0"/>
    <m/>
    <n v="1"/>
    <x v="0"/>
    <m/>
    <m/>
    <m/>
    <x v="0"/>
    <x v="0"/>
    <m/>
    <m/>
    <m/>
    <x v="0"/>
    <m/>
    <m/>
    <m/>
    <m/>
    <m/>
    <m/>
    <x v="0"/>
    <m/>
    <m/>
    <m/>
    <m/>
    <m/>
    <m/>
    <m/>
    <m/>
    <n v="1"/>
    <m/>
    <n v="1"/>
    <m/>
    <x v="0"/>
    <m/>
    <m/>
    <m/>
    <m/>
    <m/>
    <m/>
    <m/>
    <m/>
    <m/>
    <m/>
    <m/>
    <m/>
    <m/>
    <m/>
    <m/>
    <m/>
    <m/>
    <x v="1"/>
    <m/>
    <m/>
    <m/>
    <m/>
    <m/>
    <m/>
    <m/>
    <m/>
    <m/>
    <m/>
    <m/>
    <m/>
    <n v="1"/>
    <m/>
    <m/>
    <m/>
    <m/>
    <m/>
  </r>
  <r>
    <x v="2664"/>
    <s v="Cathedral Peak Leader Fall – Protection Pulled, Inadequate Protection _x000a_California, Yosemite National Park, Cathedral Peak"/>
    <x v="28"/>
    <s v="..._x000a_ANOTHER CATHEDRAL PEAK LEDGE FALL: On August 5, a female climber in her mid-20s took a fall on the fourth pitch of the Southeast Buttress Route while attempting to pass other climbers with a 5.9 variation. Her single piece of protection pulled out in the fall, and she injured both ankles (breaking one) when she impacted the belay ledge. The climber and her partner were able to self-rescue to the base of the peak by rappelling, then called for a rescue. Tuolumne SAR arranged for a helicopter short haul to extract the patient. "/>
    <n v="5"/>
    <m/>
    <m/>
    <m/>
    <n v="1"/>
    <m/>
    <m/>
    <m/>
    <m/>
    <m/>
    <m/>
    <m/>
    <m/>
    <x v="0"/>
    <n v="1"/>
    <m/>
    <x v="1"/>
    <x v="1"/>
    <x v="0"/>
    <x v="0"/>
    <x v="0"/>
    <x v="0"/>
    <m/>
    <m/>
    <x v="0"/>
    <m/>
    <m/>
    <m/>
    <x v="0"/>
    <x v="0"/>
    <m/>
    <m/>
    <m/>
    <x v="0"/>
    <m/>
    <m/>
    <m/>
    <m/>
    <m/>
    <m/>
    <x v="0"/>
    <m/>
    <m/>
    <m/>
    <m/>
    <m/>
    <m/>
    <m/>
    <m/>
    <m/>
    <m/>
    <m/>
    <m/>
    <x v="0"/>
    <m/>
    <m/>
    <m/>
    <m/>
    <n v="1"/>
    <m/>
    <m/>
    <m/>
    <m/>
    <m/>
    <m/>
    <m/>
    <m/>
    <m/>
    <m/>
    <m/>
    <m/>
    <x v="0"/>
    <m/>
    <m/>
    <m/>
    <m/>
    <m/>
    <m/>
    <m/>
    <m/>
    <m/>
    <m/>
    <m/>
    <m/>
    <m/>
    <n v="1"/>
    <m/>
    <m/>
    <m/>
    <m/>
  </r>
  <r>
    <x v="2665"/>
    <s v="Fall From Red Banks – Failure to Follow Route, Inexperience _x000a_California, Mt. Shasta, Avalanche Gulch"/>
    <x v="28"/>
    <s v="At 9:30 a.m. on August 11, I (Ranger Forrest Coots) received a call from Siskiyou County Search and Rescue coordinator Mike Burns while patrolling the lower elevations of the south side of Mt. Shasta. Officer Burns stated that a 911 call had come in for an injured male climber in Avalanche Gulch. The climber had fallen off the Red Banks and down the upper mountain, left of the Heart, at about 12,500 feet._x000a__x000a_Burns started the search for available aircraft, and California Highway Patrol (CHP) and Air National Guard helicopters responded out of Auburn and Sacramento. At noon, Burns received a call from a party who had downclimbed to the injured climber and stated that the climber was unconscious but breathing. At 12:30 p.m., the reporting party called back and said the injured climber might have stopped breathing._x000a__x000a_The CHP helicopter H-24 landed at the Bunny Flat rescue cache at 1 p.m. and configured for lowering SAR members to the scene. However, winds prevented this operation. At 1:55 p.m., the Air National Guard’s Spartan 630 arrived at Bunny Flat and successfully performed a hoist. The injured climber was transported to Mercy Medical Center in Mt. Shasta, where he was pronounced dead._x000a__x000a_ANALYSIS_x000a__x000a_This climbing party was a father and son team. The father, 53, had some mountaineering experience, but the teenage son had never climbed. Other climbers on the mountain described the father and son ascending left of the Heart and attempting a much more difficult and dangerous route than usual through the Red Banks. The thin, icy gullies or chimneys through very loose pumice on the left side of the Red Banks are rarely climbed, and for good reason. The son was able to climb one of the ice chimneys, and he waited at the top for his father. As the older man was reaching the top of the chimney, the son heard his dad yell and saw him fall through the chimney and slide approximately 500 feet before coming to rest._x000a__x000a_These two climbers were inexperienced and off route. The easier routes around the right side of the Red Banks formation are easily viewed from below, so it is unknown why these climbers chose to attempt the loose and more technical ice chimney. (Source: Ranger Forrest Coots, Mt. Shasta and Castle Crags Wilderness Climbing Ranger Report 2016.)_x000a_...."/>
    <n v="5"/>
    <m/>
    <n v="1"/>
    <m/>
    <m/>
    <m/>
    <m/>
    <n v="1"/>
    <m/>
    <n v="1"/>
    <m/>
    <m/>
    <m/>
    <x v="1"/>
    <m/>
    <m/>
    <x v="0"/>
    <x v="1"/>
    <x v="1"/>
    <x v="1"/>
    <x v="0"/>
    <x v="0"/>
    <m/>
    <m/>
    <x v="0"/>
    <m/>
    <m/>
    <m/>
    <x v="0"/>
    <x v="1"/>
    <m/>
    <m/>
    <m/>
    <x v="0"/>
    <m/>
    <m/>
    <m/>
    <m/>
    <m/>
    <m/>
    <x v="0"/>
    <m/>
    <m/>
    <m/>
    <m/>
    <m/>
    <m/>
    <m/>
    <m/>
    <n v="1"/>
    <m/>
    <m/>
    <m/>
    <x v="0"/>
    <m/>
    <m/>
    <m/>
    <m/>
    <m/>
    <m/>
    <m/>
    <m/>
    <m/>
    <m/>
    <m/>
    <m/>
    <m/>
    <m/>
    <m/>
    <m/>
    <m/>
    <x v="1"/>
    <m/>
    <m/>
    <m/>
    <m/>
    <m/>
    <m/>
    <m/>
    <m/>
    <m/>
    <m/>
    <m/>
    <m/>
    <m/>
    <n v="1"/>
    <m/>
    <m/>
    <m/>
    <m/>
  </r>
  <r>
    <x v="2666"/>
    <s v="Edited Title: Fall From Red Banks – Failure to self-arrest_x000a_California, Mt. Shasta, Avalanche Gulch"/>
    <x v="28"/>
    <s v="..._x000a_CLEAR CREEK ROUTE FATALITY: There was one other climbing fatality on Mt. Shasta during the 2016 season. On July 3, a 76-year-old man fell at approximately 9,600 feet on the Clear Creek Route, failed to self-arrest, and slid into a rock. The patient died from his injuries that night."/>
    <n v="3"/>
    <m/>
    <m/>
    <m/>
    <m/>
    <m/>
    <m/>
    <m/>
    <n v="1"/>
    <m/>
    <m/>
    <m/>
    <m/>
    <x v="1"/>
    <m/>
    <m/>
    <x v="1"/>
    <x v="1"/>
    <x v="1"/>
    <x v="1"/>
    <x v="0"/>
    <x v="0"/>
    <m/>
    <m/>
    <x v="1"/>
    <m/>
    <m/>
    <m/>
    <x v="0"/>
    <x v="1"/>
    <m/>
    <m/>
    <m/>
    <x v="0"/>
    <m/>
    <m/>
    <m/>
    <m/>
    <m/>
    <m/>
    <x v="0"/>
    <m/>
    <m/>
    <m/>
    <m/>
    <m/>
    <m/>
    <m/>
    <m/>
    <m/>
    <m/>
    <m/>
    <m/>
    <x v="0"/>
    <m/>
    <m/>
    <m/>
    <m/>
    <m/>
    <m/>
    <m/>
    <m/>
    <m/>
    <m/>
    <m/>
    <m/>
    <m/>
    <m/>
    <m/>
    <m/>
    <m/>
    <x v="1"/>
    <m/>
    <m/>
    <m/>
    <m/>
    <m/>
    <m/>
    <m/>
    <m/>
    <m/>
    <m/>
    <m/>
    <m/>
    <n v="1"/>
    <m/>
    <m/>
    <m/>
    <m/>
    <m/>
  </r>
  <r>
    <x v="2667"/>
    <s v="High Altitude Cerebral Edema _x000a_Alaska, Denali, West Buttress"/>
    <x v="28"/>
    <s v="The four climbers of expedition “TEAM ECS’16” flew to Kahiltna base camp at 7,200 feet on May 31. Thirteen days later, on June 12, TEAM ECS’16 moved to 17,200-foot camp and then left for a summit attempt the following day. Throughout the day, this team interacted with expedition “Mountain Wolverun” at multiple points along the climbing route. At 11 p.m., TEAM ECS’16 was descending from the summit as Mountain Wolverun was ascending the final ridge. The two teams met again at 19,500 feet at 1:30 a.m. During this encounter, members of expedition Mountain Wolverun noted that one member of TEAM ECS’16, a 66-year-old man, appeared to exhausted and having some difficulty walking—signs and symptoms of possible high altitude cerebral edema (HACE)._x000a_One member of Mountain Wolverun remained with TEAM ECS’16 while his two teammates continued their descent to 17,200-foot camp. Those on scene reported that the sick climber quickly deteriorated, and at 18,500 feet, near Zebra Rocks, his eyesight failed. Subsequent to this development, the patient became disoriented and was no longer able to walk. The climber from Mountain Wolverun determined that a ground rescue with the limited number of climbers present was not feasible, and he descended solo to request help from mountaineering rangers._x000a_At 5:25 a.m. the Alaska Region Communication Center (ARCC) received an emergency call from the solo climber via satellite phone. The mountaineering ranger on call received notification at 5:35 a.m. and began to mobilize rescue resources. At 7:30 a.m., Andreas Hermansky piloted the NPS contract helicopter from Talkeetna to 14,200-foot camp to retrieve mountaineering ranger Dan Corn for a reconnaissance flight. It was determined that a short-haul operation utilizing a rescue basket would be the best method, given the patient’s location and altitude._x000a_At approximately 8:50 a.m., the patient was loaded into the rescue basket attached to the end of the rescue line and flown down to 14,200-foot camp, where advanced medical interventions were initiated. At 9:46 a.m., advanced life support was discontinued and the patient was pronounced deceased._x000a_ANALYSIS_x000a_Climbers must remain diligent in assessing themselves and their teammates for symptoms of high altitude illness. If altitude illness presents, teams should descend immediately to an elevation where the patient returns to his or her normal baseline. It is unclear when this patient first began to experience symptoms of HACE, but, typically, by the time a patient presents with ataxia (difficulty walking) it is too late for self-evacuation._x000a_In the high alpine arctic environment, ground rescue can be extremely physically taxing. The difficulty for rescuers is amplified when a patient becomes non-ambulatory. Climbers in such situations face a predicament in deciding whether to remain on scene to assist a companion or leave to summon additional resources. A radio or other communication device may help, but even then the decision-making may be difficult. Attempting to provide the greatest good for the greatest number of people, including the patient, his or her companions, and the rescuers, should be the guiding principle. (Source: Denali Mountaineering Rangers.)..."/>
    <n v="4"/>
    <m/>
    <m/>
    <m/>
    <m/>
    <m/>
    <m/>
    <n v="1"/>
    <m/>
    <m/>
    <m/>
    <m/>
    <m/>
    <x v="1"/>
    <m/>
    <m/>
    <x v="1"/>
    <x v="0"/>
    <x v="1"/>
    <x v="1"/>
    <x v="0"/>
    <x v="0"/>
    <m/>
    <m/>
    <x v="0"/>
    <m/>
    <m/>
    <m/>
    <x v="0"/>
    <x v="1"/>
    <m/>
    <n v="1"/>
    <m/>
    <x v="0"/>
    <m/>
    <m/>
    <m/>
    <m/>
    <m/>
    <m/>
    <x v="0"/>
    <m/>
    <m/>
    <m/>
    <m/>
    <m/>
    <m/>
    <m/>
    <m/>
    <m/>
    <m/>
    <m/>
    <m/>
    <x v="0"/>
    <m/>
    <m/>
    <m/>
    <m/>
    <m/>
    <m/>
    <m/>
    <m/>
    <m/>
    <m/>
    <m/>
    <m/>
    <m/>
    <m/>
    <m/>
    <m/>
    <m/>
    <x v="1"/>
    <m/>
    <m/>
    <m/>
    <m/>
    <m/>
    <m/>
    <m/>
    <m/>
    <m/>
    <m/>
    <m/>
    <n v="1"/>
    <m/>
    <m/>
    <m/>
    <m/>
    <m/>
    <m/>
  </r>
  <r>
    <x v="2668"/>
    <s v="High Altitude Cerebral Edema _x000a_Alaska, Denali, West Buttress"/>
    <x v="28"/>
    <s v="..._x000a_ANOTHER CASE OF HACE REQUIRING EVACUATION: On June 26, a climber at 14,200-foot camp on the West Buttress Route began exhibiting the symptoms of HACE. Her team had followed an average ascent profile, traveling nine days from 7,200-foot camp to reach 14,200 feet. The patient initially complained of a severe headache (10/10 on pain scale) and blurred vision. When she failed to respond to medications provided by her guide, she was transported to the NPS medical tent for additional care, including oxygen therapy and hyperbaric chamber treatments, and was evacuated to Talkeetna by helicopter on June 27."/>
    <n v="3"/>
    <m/>
    <m/>
    <m/>
    <m/>
    <m/>
    <m/>
    <m/>
    <m/>
    <m/>
    <m/>
    <m/>
    <m/>
    <x v="0"/>
    <n v="1"/>
    <m/>
    <x v="1"/>
    <x v="1"/>
    <x v="1"/>
    <x v="1"/>
    <x v="0"/>
    <x v="0"/>
    <m/>
    <m/>
    <x v="0"/>
    <m/>
    <m/>
    <m/>
    <x v="0"/>
    <x v="1"/>
    <m/>
    <n v="1"/>
    <m/>
    <x v="0"/>
    <m/>
    <m/>
    <m/>
    <m/>
    <m/>
    <m/>
    <x v="0"/>
    <m/>
    <m/>
    <m/>
    <m/>
    <m/>
    <m/>
    <m/>
    <m/>
    <m/>
    <m/>
    <m/>
    <m/>
    <x v="0"/>
    <m/>
    <m/>
    <m/>
    <m/>
    <m/>
    <m/>
    <m/>
    <m/>
    <m/>
    <m/>
    <m/>
    <m/>
    <m/>
    <m/>
    <m/>
    <m/>
    <m/>
    <x v="1"/>
    <m/>
    <m/>
    <m/>
    <m/>
    <m/>
    <m/>
    <m/>
    <m/>
    <m/>
    <m/>
    <m/>
    <n v="1"/>
    <m/>
    <m/>
    <m/>
    <m/>
    <m/>
    <m/>
  </r>
  <r>
    <x v="2669"/>
    <s v="Edited Title:  Hold Broke, Hit Ledge_x000a_Canada, Alberta, Yamnuska, Forbidden Corner"/>
    <x v="28"/>
    <s v="..._x000a__x000a_ANOTHER LONG FALL ON YAMNUSKA: On September 1, a climber broke a hold, took a 15-meter fall, and hit a ledge while leading the second or third pitch of a 5.10d route to the right of Direttissima. The fall caused a fractured hip and minor head injury. No firsthand report was available. "/>
    <n v="7"/>
    <m/>
    <m/>
    <m/>
    <m/>
    <m/>
    <m/>
    <m/>
    <m/>
    <m/>
    <m/>
    <m/>
    <m/>
    <x v="0"/>
    <n v="1"/>
    <m/>
    <x v="0"/>
    <x v="1"/>
    <x v="0"/>
    <x v="0"/>
    <x v="0"/>
    <x v="0"/>
    <m/>
    <m/>
    <x v="0"/>
    <m/>
    <m/>
    <m/>
    <x v="0"/>
    <x v="0"/>
    <m/>
    <m/>
    <m/>
    <x v="0"/>
    <m/>
    <m/>
    <m/>
    <m/>
    <m/>
    <m/>
    <x v="0"/>
    <m/>
    <m/>
    <m/>
    <m/>
    <m/>
    <m/>
    <m/>
    <m/>
    <m/>
    <m/>
    <m/>
    <m/>
    <x v="0"/>
    <m/>
    <m/>
    <m/>
    <m/>
    <n v="1"/>
    <m/>
    <m/>
    <m/>
    <m/>
    <m/>
    <m/>
    <n v="1"/>
    <m/>
    <m/>
    <m/>
    <m/>
    <m/>
    <x v="0"/>
    <m/>
    <m/>
    <m/>
    <m/>
    <m/>
    <m/>
    <m/>
    <m/>
    <m/>
    <m/>
    <m/>
    <m/>
    <m/>
    <m/>
    <n v="1"/>
    <m/>
    <m/>
    <m/>
  </r>
  <r>
    <x v="2670"/>
    <s v="Leader Fall on Yamnuska – Loose Rock, Inadequate Protection _x000a_Canada, Alberta, Yamnuska, Forbidden Corner"/>
    <x v="28"/>
    <s v="An experienced party of two was climbing Forbidden Corner (5.9 R) on April 12 when the leader fell about 10 meters on the fourth or fifth pitch as a result of a broken hold. A piece of protection pulled out and lengthened the fall. As the belayer stopped the falling leader, the climber swung into the wall feet-first, and he sustained a compound fracture of his lower right leg. The pitch had involved traversing, and the climber ended up below and to the left of the belayer. Self-rescue would have been difficult, so the pair phoned for a rescue._x000a__x000a_Kananaskis Public Safety responded to the call with six rescuers and a Bell 407 helicopter with slinging capabilities. A direct helicopter sling was attempted, but wind and the steep nature of the route made it too dangerous for rescue personnel. Instead, the rescue team climbed the route to access the patient. The injury was stabilized and the patient and an attending rescuer were lowered to the ground with a twin-rope rescue system._x000a__x000a_ANALYSIS_x000a__x000a_Both climbers involved were experienced and prepared. However, the rock quality in the Canadian Rockies is less than ideal, and in this instance a hold broke with no warning, despite the climber having checked it. In the Rockies, the “three points of contact” rule is especially important: Maintaining weight distribution evenly over multiple holds allows the climber to maintain stability if one hold fails. Poor rock quality also means unreliable protection, so it’s important to place pro whenever it’s available, even on easier ground. (Source: Matt Mueller, Alberta Parks, Kananaskis Public Safety.)_x000a_..."/>
    <n v="6"/>
    <m/>
    <m/>
    <m/>
    <m/>
    <m/>
    <m/>
    <m/>
    <m/>
    <m/>
    <m/>
    <n v="1"/>
    <m/>
    <x v="0"/>
    <n v="1"/>
    <m/>
    <x v="1"/>
    <x v="1"/>
    <x v="0"/>
    <x v="0"/>
    <x v="0"/>
    <x v="0"/>
    <m/>
    <m/>
    <x v="0"/>
    <m/>
    <m/>
    <m/>
    <x v="0"/>
    <x v="0"/>
    <m/>
    <m/>
    <m/>
    <x v="0"/>
    <m/>
    <m/>
    <m/>
    <m/>
    <m/>
    <m/>
    <x v="0"/>
    <m/>
    <m/>
    <m/>
    <m/>
    <m/>
    <m/>
    <m/>
    <m/>
    <m/>
    <m/>
    <m/>
    <m/>
    <x v="0"/>
    <m/>
    <m/>
    <m/>
    <m/>
    <m/>
    <m/>
    <m/>
    <m/>
    <m/>
    <m/>
    <m/>
    <n v="1"/>
    <m/>
    <m/>
    <m/>
    <m/>
    <m/>
    <x v="0"/>
    <m/>
    <m/>
    <m/>
    <m/>
    <m/>
    <m/>
    <m/>
    <m/>
    <m/>
    <n v="1"/>
    <m/>
    <m/>
    <m/>
    <m/>
    <m/>
    <m/>
    <m/>
    <m/>
  </r>
  <r>
    <x v="2671"/>
    <s v="Fatal Falls on Unusually Icy Peak _x000a_California,Angeles National Forest, Mt. San Antonio (a.k.a. Mt. Baldy)"/>
    <x v="28"/>
    <s v="_x000a_In February, three people plunged to their deaths down icy chutes on Mt. San Antonio (a.k.a. Mt. Baldy) or nearby; two of these were attempting to hike to the top of the 10,069-foot mountain on the Devil’s Backbone Trail;  ....Mt. Baldy is the third-highest mountain in Southern California.    On February 2, Daniel Nguyen (23) slipped on ice and slid 1,500 feet to his death from the Devil’s Backbone. The following Saturday, February 6, saw no easing of unusually icy conditions, and a dozen people had to be airlifted off Mt. Baldy as a result. _x000a_ANALYSIS_x000a_For much of the year, Mt. Baldy is a hiking destination for peak baggers, with the Devil’s Backbone trail being the normal route. In places the spectacular ridge is only a few feet wide, with talus filled gullies dropping away from either side of the ridge, but no technical climbing is involved. In certain winter conditions, however, crampons and ice axes may be necessary to negotiate the route, and mountaineering judgment—e.g., turning around in the face of severe conditions—is required. (Source: Clay Jackson, with information from the Los Angeles Times.)"/>
    <n v="3"/>
    <m/>
    <m/>
    <n v="1"/>
    <m/>
    <m/>
    <m/>
    <m/>
    <m/>
    <m/>
    <m/>
    <m/>
    <m/>
    <x v="1"/>
    <m/>
    <m/>
    <x v="1"/>
    <x v="1"/>
    <x v="1"/>
    <x v="1"/>
    <x v="0"/>
    <x v="0"/>
    <m/>
    <m/>
    <x v="0"/>
    <m/>
    <m/>
    <m/>
    <x v="0"/>
    <x v="1"/>
    <m/>
    <m/>
    <m/>
    <x v="1"/>
    <m/>
    <m/>
    <m/>
    <m/>
    <m/>
    <m/>
    <x v="0"/>
    <m/>
    <m/>
    <m/>
    <m/>
    <m/>
    <m/>
    <m/>
    <m/>
    <m/>
    <m/>
    <m/>
    <m/>
    <x v="0"/>
    <m/>
    <m/>
    <m/>
    <m/>
    <m/>
    <m/>
    <m/>
    <m/>
    <m/>
    <m/>
    <m/>
    <m/>
    <m/>
    <m/>
    <m/>
    <m/>
    <m/>
    <x v="1"/>
    <m/>
    <m/>
    <m/>
    <m/>
    <m/>
    <m/>
    <m/>
    <n v="1"/>
    <m/>
    <m/>
    <m/>
    <m/>
    <m/>
    <m/>
    <m/>
    <m/>
    <m/>
    <m/>
  </r>
  <r>
    <x v="2672"/>
    <s v="Fatal Falls on Unusually Icy Peak _x000a_California,Angeles National Forest, Mt. San Antonio (a.k.a. Mt. Baldy)"/>
    <x v="28"/>
    <s v="_x000a_In February, three people plunged to their deaths down icy chutes on Mt. San Antonio (a.k.a. Mt. Baldy) or nearby; two of these were attempting to hike to the top of the 10,069-foot mountain on the Devil’s Backbone Trail; .... Mt. Baldy is the third-highest mountain in Southern California.     One hiker, 47-year-old Dong Xing Liu, wasn’t so lucky, as he died after slipping from Icehouse Saddle, located in a drainage southeast of Baldy. His wife also fell and suffered serious injuries to her lower body._x000a_&quot;In the Los Angeles Times, on February 8, Mt. Baldy Fire Department Captain Gordon Greene described the icy conditions as “almost like a mirror,” saying that even “crampons wouldn’t have helped.” _x000a_Winter conditions on Mt. Baldy’s upper reaches have taken the lives of other climbers, including Ali Aminian and Michelle Yu, both experienced mountaineers, in 2004 and 2010, respectively._x000a_ANALYSIS_x000a_For much of the year, Mt. Baldy is a hiking destination for peak baggers, with the Devil’s Backbone trail being the normal route. In places the spectacular ridge is only a few feet wide, with talus filled gullies dropping away from either side of the ridge, but no technical climbing is involved. In certain winter conditions, however, crampons and ice axes may be necessary to negotiate the route, and mountaineering judgment—e.g., turning around in the face of severe conditions—is required. (Source: Clay Jackson, with information from the Los Angeles Times.)"/>
    <n v="3"/>
    <m/>
    <m/>
    <m/>
    <m/>
    <m/>
    <n v="2"/>
    <m/>
    <m/>
    <m/>
    <m/>
    <m/>
    <m/>
    <x v="1"/>
    <m/>
    <m/>
    <x v="1"/>
    <x v="1"/>
    <x v="1"/>
    <x v="1"/>
    <x v="0"/>
    <x v="0"/>
    <m/>
    <m/>
    <x v="0"/>
    <m/>
    <m/>
    <m/>
    <x v="0"/>
    <x v="1"/>
    <m/>
    <m/>
    <m/>
    <x v="1"/>
    <m/>
    <m/>
    <m/>
    <m/>
    <m/>
    <m/>
    <x v="0"/>
    <m/>
    <m/>
    <m/>
    <m/>
    <m/>
    <m/>
    <m/>
    <m/>
    <m/>
    <m/>
    <m/>
    <m/>
    <x v="0"/>
    <m/>
    <m/>
    <m/>
    <m/>
    <m/>
    <m/>
    <m/>
    <m/>
    <m/>
    <m/>
    <m/>
    <m/>
    <m/>
    <m/>
    <m/>
    <m/>
    <m/>
    <x v="1"/>
    <m/>
    <m/>
    <m/>
    <m/>
    <m/>
    <m/>
    <m/>
    <n v="1"/>
    <m/>
    <m/>
    <m/>
    <m/>
    <m/>
    <m/>
    <m/>
    <m/>
    <m/>
    <m/>
  </r>
  <r>
    <x v="2673"/>
    <s v="Fatal Falls on Unusually Icy Peak _x000a_California,Angeles National Forest, Mt. San Antonio (a.k.a. Mt. Baldy)"/>
    <x v="28"/>
    <s v="_x000a_In February, three people plunged to their deaths down icy chutes on Mt. San Antonio (a.k.a. Mt. Baldy) or nearby; two of these were attempting to hike to the top of the 10,069-foot mountain on the Devil’s Backbone Trail; . Mt. Baldy is the third-highest mountain in Southern California.  Twelve days later, on February 20, a 45-year- old San Diego man who was wearing crampons plummeted 1,500 feet down a steep, icy chute on the north side of Mt. Harwood, directly east of Mt. Baldy on the Devil’s Backbone ridge. The man’s two companions, neither of whom were injured, also were wearing crampons.&quot;_x000a_Winter conditions on Mt. Baldy’s upper reaches have taken the lives of other climbers, including Ali Aminian and Michelle Yu, both experienced mountaineers, in 2004 and 2010, respectively._x000a_ANALYSIS_x000a_For much of the year, Mt. Baldy is a hiking destination for peak baggers, with the Devil’s Backbone trail being the normal route. In places the spectacular ridge is only a few feet wide, with talus filled gullies dropping away from either side of the ridge, but no technical climbing is involved. In certain winter conditions, however, crampons and ice axes may be necessary to negotiate the route, and mountaineering judgment—e.g., turning around in the face of severe conditions—is required. (Source: Clay Jackson, with information from the Los Angeles Times.)"/>
    <n v="3"/>
    <m/>
    <m/>
    <m/>
    <m/>
    <m/>
    <n v="1"/>
    <m/>
    <m/>
    <m/>
    <m/>
    <m/>
    <m/>
    <x v="1"/>
    <m/>
    <m/>
    <x v="1"/>
    <x v="1"/>
    <x v="1"/>
    <x v="1"/>
    <x v="0"/>
    <x v="0"/>
    <m/>
    <m/>
    <x v="0"/>
    <m/>
    <m/>
    <m/>
    <x v="0"/>
    <x v="1"/>
    <m/>
    <m/>
    <m/>
    <x v="1"/>
    <m/>
    <m/>
    <m/>
    <m/>
    <m/>
    <m/>
    <x v="0"/>
    <m/>
    <m/>
    <m/>
    <m/>
    <m/>
    <m/>
    <m/>
    <m/>
    <m/>
    <m/>
    <m/>
    <m/>
    <x v="0"/>
    <m/>
    <m/>
    <m/>
    <m/>
    <m/>
    <m/>
    <m/>
    <m/>
    <m/>
    <m/>
    <m/>
    <m/>
    <m/>
    <m/>
    <m/>
    <m/>
    <m/>
    <x v="1"/>
    <m/>
    <m/>
    <m/>
    <m/>
    <m/>
    <m/>
    <m/>
    <n v="1"/>
    <m/>
    <m/>
    <m/>
    <m/>
    <m/>
    <m/>
    <m/>
    <m/>
    <m/>
    <m/>
  </r>
  <r>
    <x v="2674"/>
    <s v="Leader Fall on Ice – Hit by Unknown Falling Object _x000a_Colorado, Ouray, Camp Bird Road"/>
    <x v="28"/>
    <s v="On January 5, Dale Remsberg (44), an IFMGA guide and very experienced ice climber, was teaching an AMGA I2 Ice Instructor Course to students Aili Farquhar, the belayer at time of accident, and Kerr Adams. While leading pitch two of the Skylight (WI4+), midway up the pitch, Remsberg stopped to place his third ice screw, about 10 feet above his previous screw. During this process, he coached the students and described why he was placing another screw relatively soon (the previous placement had hit some air pockets and produced some surface cracking). Before he completed the third screw, Remsberg was hit by an unknown falling object, possibly a snow mushroom. The belay stance for this pitch is down a snow slope and around a corner, making it difficult to maintain a belay with minimal slack. The resulting fall was around 35 feet down an ice chimney. Remsberg’s second ice screw held, and the belay halted the fall just before he hit an ice ledge at the start of the pitch._x000a__x000a_With Remsberg still conscious, the well-trained students were able to self-rescue via a lower and then tandem rappel to the road below the climb._x000a_Meanwhile, at the top of pitch one, Adams had called 911 and Remsberg called Nate Disser, the owner of San Juan Mountain Guides (SJMG).  When guides from SJMG arrived on the scene, they aided Farquhar in conducting a thorough head-to-toe assessment and vitals check and produced SOAP (Subjective, Objective, Assessment, Plan) notes that were used during transport to a trauma center. An ambulance carried Remsberg to Ouray, from which he was flown via helicopter to the hospital in Montrose. He suffered three fractured ribs and a hemopneumothorax (abnormal air and blood in the chest cavity)._x000a__x000a_ANALYSIS_x000a__x000a_Dale Remsberg writes: I do not believe really anything went wrong in this incident, but rather everything went as well as it could. I had subscribed to the “ice leader must never fall” philosophy for 25 years and had never taken a leader fall on ice before. This climb was well within my ability and was in good shape. My takeaway was that, even when everything is done as well as possible, unfortunate things can happen and it’s very important to have partners that have practiced self-rescue and have first-aid knowledge._x000a__x000a_In addition, the fact that we had cell phone coverage made a huge difference in response time. Climbers should consider other forms of communication if they go out of cell range. I carry a two-way satellite communication device and a satellite phone on remote climbs. The trauma surgeon stated that if I not been able to get to definitive care as soon as I had, the outcome likely would have been much worse. (Source: Dale Remsberg.)..."/>
    <n v="5"/>
    <m/>
    <m/>
    <m/>
    <m/>
    <m/>
    <n v="1"/>
    <m/>
    <m/>
    <m/>
    <m/>
    <n v="1"/>
    <m/>
    <x v="0"/>
    <n v="1"/>
    <m/>
    <x v="1"/>
    <x v="1"/>
    <x v="0"/>
    <x v="1"/>
    <x v="0"/>
    <x v="0"/>
    <m/>
    <m/>
    <x v="0"/>
    <m/>
    <m/>
    <m/>
    <x v="0"/>
    <x v="0"/>
    <m/>
    <m/>
    <m/>
    <x v="1"/>
    <m/>
    <m/>
    <m/>
    <m/>
    <m/>
    <m/>
    <x v="0"/>
    <m/>
    <m/>
    <m/>
    <m/>
    <m/>
    <m/>
    <m/>
    <m/>
    <m/>
    <m/>
    <m/>
    <m/>
    <x v="0"/>
    <m/>
    <m/>
    <m/>
    <m/>
    <m/>
    <m/>
    <m/>
    <m/>
    <m/>
    <m/>
    <n v="1"/>
    <m/>
    <m/>
    <m/>
    <m/>
    <m/>
    <m/>
    <x v="1"/>
    <m/>
    <m/>
    <m/>
    <m/>
    <m/>
    <m/>
    <n v="1"/>
    <m/>
    <m/>
    <m/>
    <m/>
    <m/>
    <m/>
    <m/>
    <m/>
    <m/>
    <m/>
    <m/>
  </r>
  <r>
    <x v="2675"/>
    <s v="Leader Fall on Ice – Hit by Unknown Falling Object _x000a_Colorado, Ouray, Camp Bird Road"/>
    <x v="28"/>
    <s v="...LINCOLN FALLS NEAR MISS: An experienced ice climber had a very close call in the Mosquito Range in February when a large sheet of ice (estimated at 10 by 6 feet) broke loose under him while he was leading the popular Scottish Gully (WI3). He fell about 40 feet into snow near the base of the climb. Prudently, he’d placed a screw partway up and the rope came tight as he neared the ground, preventing an even longer fall—a good reminder to place adequate protection even on relatively easy climbs. "/>
    <n v="5"/>
    <m/>
    <m/>
    <m/>
    <m/>
    <m/>
    <m/>
    <m/>
    <m/>
    <n v="1"/>
    <m/>
    <n v="1"/>
    <m/>
    <x v="0"/>
    <m/>
    <m/>
    <x v="1"/>
    <x v="1"/>
    <x v="0"/>
    <x v="1"/>
    <x v="0"/>
    <x v="0"/>
    <m/>
    <m/>
    <x v="0"/>
    <m/>
    <m/>
    <m/>
    <x v="0"/>
    <x v="0"/>
    <m/>
    <m/>
    <m/>
    <x v="1"/>
    <m/>
    <m/>
    <m/>
    <m/>
    <m/>
    <m/>
    <x v="0"/>
    <m/>
    <m/>
    <m/>
    <m/>
    <m/>
    <m/>
    <m/>
    <m/>
    <m/>
    <m/>
    <m/>
    <m/>
    <x v="0"/>
    <m/>
    <m/>
    <m/>
    <m/>
    <m/>
    <m/>
    <m/>
    <m/>
    <m/>
    <m/>
    <m/>
    <n v="1"/>
    <m/>
    <m/>
    <m/>
    <m/>
    <m/>
    <x v="1"/>
    <m/>
    <m/>
    <m/>
    <m/>
    <m/>
    <m/>
    <m/>
    <n v="1"/>
    <m/>
    <m/>
    <m/>
    <m/>
    <m/>
    <m/>
    <m/>
    <m/>
    <m/>
    <m/>
  </r>
  <r>
    <x v="2676"/>
    <s v="Long Leader Fall _x000a_New Hampshire, North Conway, Cathedral Ledge"/>
    <x v="28"/>
    <s v="On July 31, Stephanie Angione was leading the second pitch of Still in Saigon, a popular 5.8 at Cathedral Ledge, when she fell at the crux, sailed past her gear, and broke her foot upon impacting the rock. The crux is protected by a good horizontal cam placement and, a body length higher, a bolt. Her belayer lowered her all the way to the ground, and two climbers who were nearby carried Angione back to the road._x000a_ANALYSIS_x000a_Lower-angle climbs often have worse injury potential than steeper, more difficult ones; an abundance of ledges contributes to this hazard. That said, the crux of Still in Saigon is reasonably well protected, and a fall normally should not result in injury. The length of this fall suggests the climber either had pulled up a lot of slack to clip the bolt or the belayer had too much slack in the system. (The rescuers who responded believed the latter was the case.) Either way, this is an opportunity to remind readers that the practice of belaying with some slack in the rope in hopes of offering a “soft catch,” usually learned in sport climbing settings, is inappropriate on many lower-angle climbs, where protecting against a fall onto ledges or other features is the top priority. (Source Michael Wejchert, Mountain Rescue Service.)..."/>
    <n v="3"/>
    <m/>
    <m/>
    <m/>
    <m/>
    <m/>
    <m/>
    <m/>
    <m/>
    <m/>
    <m/>
    <m/>
    <m/>
    <x v="0"/>
    <n v="1"/>
    <m/>
    <x v="1"/>
    <x v="1"/>
    <x v="0"/>
    <x v="0"/>
    <x v="0"/>
    <x v="0"/>
    <m/>
    <m/>
    <x v="0"/>
    <m/>
    <m/>
    <m/>
    <x v="0"/>
    <x v="0"/>
    <m/>
    <m/>
    <m/>
    <x v="0"/>
    <m/>
    <m/>
    <m/>
    <m/>
    <m/>
    <m/>
    <x v="0"/>
    <m/>
    <m/>
    <m/>
    <m/>
    <m/>
    <m/>
    <m/>
    <m/>
    <m/>
    <m/>
    <m/>
    <m/>
    <x v="0"/>
    <m/>
    <m/>
    <m/>
    <m/>
    <m/>
    <m/>
    <m/>
    <m/>
    <m/>
    <m/>
    <m/>
    <m/>
    <m/>
    <m/>
    <m/>
    <m/>
    <m/>
    <x v="1"/>
    <m/>
    <m/>
    <m/>
    <m/>
    <m/>
    <m/>
    <m/>
    <m/>
    <m/>
    <m/>
    <m/>
    <m/>
    <n v="1"/>
    <m/>
    <m/>
    <m/>
    <m/>
    <m/>
  </r>
  <r>
    <x v="2677"/>
    <s v="Long Leader Fall – Loose Hold, Inadequate Protection _x000a_California, Sierra Nevada, Palisades, Temple Crag"/>
    <x v="28"/>
    <s v="..._x000a_At approximately 6:30 p.m. on July 3, a two-person team began climbing the 15th pitch (5.4) of the 18- to 22-pitch route Sun Ribbon Arête (5.10a) on Temple Crag (12,999 feet). Just prior to arriving at the notch belay at the top of the pitch, the leader (female, 28) pulled on a loose rock and dislodged it. The leader fell approximately 60 feet and was held by a 0.75 Black Diamond Camalot once the belayer (male, 29) arrested the fall. The leader sustained a broken toe and sprained left ankle and broke the fifth digit (pinkie) of her left hand, in addition to multiple lacerations to the ankle, left leg, and left shoulder. The belayer suffered no injuries. Both climbers were wearing helmets._x000a_None of the wounds was critical, and the injured climber was able to complete the pitch. The second climber then led the few remaining pitches to the top. They self-evacuated down to Contact Pass with the assistance of two other climbers, and eventually made it back to Second Lake and the trailhead. (Source: Anonymous report from the belayer.)_x000a_ANALYSIS_x000a_This is our second report in two years of a loose hold leading to injury on Temple Crag. The loose rock on this route and others on Temple Crag is frequently mentioned in trip reports and route descriptions. The leader did not test the quality of rock before placing full weight upon it, thus resulting in the fall and injury. Knocking on suspicious rock with the knuckles or palm can often reveal loose holds, which may be avoided. Additionally, the leader should have placed more protection to prevent such a long fall. Even though the climbing was easy for her (both climbers lead 5.10), it’s important to place protection regularly on moderate terrain, especially when the rock quality is poor. (Source: The Editors.)"/>
    <n v="6"/>
    <m/>
    <m/>
    <m/>
    <n v="2"/>
    <m/>
    <m/>
    <m/>
    <m/>
    <m/>
    <m/>
    <m/>
    <m/>
    <x v="0"/>
    <m/>
    <n v="1"/>
    <x v="1"/>
    <x v="1"/>
    <x v="0"/>
    <x v="0"/>
    <x v="0"/>
    <x v="0"/>
    <m/>
    <m/>
    <x v="0"/>
    <m/>
    <m/>
    <m/>
    <x v="0"/>
    <x v="0"/>
    <m/>
    <m/>
    <m/>
    <x v="0"/>
    <m/>
    <m/>
    <m/>
    <m/>
    <m/>
    <m/>
    <x v="0"/>
    <m/>
    <m/>
    <m/>
    <m/>
    <m/>
    <m/>
    <m/>
    <m/>
    <m/>
    <m/>
    <n v="1"/>
    <m/>
    <x v="0"/>
    <m/>
    <m/>
    <m/>
    <m/>
    <m/>
    <m/>
    <m/>
    <m/>
    <m/>
    <m/>
    <n v="1"/>
    <n v="1"/>
    <m/>
    <m/>
    <m/>
    <m/>
    <m/>
    <x v="1"/>
    <m/>
    <m/>
    <m/>
    <m/>
    <m/>
    <m/>
    <m/>
    <m/>
    <m/>
    <m/>
    <m/>
    <m/>
    <n v="1"/>
    <m/>
    <m/>
    <m/>
    <m/>
    <m/>
  </r>
  <r>
    <x v="2678"/>
    <s v="Lost During Descent – Hypothermia, Frostbite _x000a_Oregon, Mt. Hood, South Side Route"/>
    <x v="28"/>
    <s v="A party of four Seattle climbers left Timberline Lodge early Saturday morning, January 2, for a summit climb via the Wy'East Face. High winds, cold temperatures, and icy conditions slowed the ascent. The party summited at 3 p.m., and with superficial frostbite developing, they quickly descended the south side unroped, using headlamps. Two of the male members had previously climbed the route and led the descent. The party spread out, with the female member, age 27, lagging behind. The three male climbers reached the lodge, but the female member descended to the west of the lodge, heading toward the distant lights of Government Camp."/>
    <n v="7"/>
    <m/>
    <m/>
    <m/>
    <n v="2"/>
    <m/>
    <m/>
    <m/>
    <m/>
    <m/>
    <m/>
    <m/>
    <m/>
    <x v="0"/>
    <n v="1"/>
    <m/>
    <x v="1"/>
    <x v="0"/>
    <x v="1"/>
    <x v="1"/>
    <x v="0"/>
    <x v="0"/>
    <m/>
    <m/>
    <x v="1"/>
    <m/>
    <m/>
    <m/>
    <x v="0"/>
    <x v="1"/>
    <m/>
    <m/>
    <m/>
    <x v="0"/>
    <m/>
    <m/>
    <m/>
    <m/>
    <m/>
    <m/>
    <x v="0"/>
    <m/>
    <m/>
    <m/>
    <m/>
    <m/>
    <m/>
    <m/>
    <m/>
    <n v="1"/>
    <m/>
    <n v="1"/>
    <m/>
    <x v="0"/>
    <m/>
    <m/>
    <m/>
    <m/>
    <m/>
    <m/>
    <m/>
    <m/>
    <m/>
    <m/>
    <m/>
    <m/>
    <m/>
    <m/>
    <m/>
    <m/>
    <m/>
    <x v="1"/>
    <m/>
    <n v="1"/>
    <m/>
    <m/>
    <m/>
    <m/>
    <m/>
    <m/>
    <m/>
    <m/>
    <m/>
    <m/>
    <s v="Y"/>
    <m/>
    <m/>
    <m/>
    <m/>
    <m/>
  </r>
  <r>
    <x v="2679"/>
    <s v="Edited Title: Rappel Error – Anchor Error_x000a_California, Yosemite Valley, El Capitan, East Ledges Descent"/>
    <x v="28"/>
    <s v="&quot;Christopher Vale and his partner Luke started climbing the west face of El Capitan around 7:30 a.m. on September 5. (The name of Vale’s climbing partner has been changed.) The two had met a few days earlier and climbed the Steck-Salathé on Sentinel Rock as a warmup for El Capitan. They finished the west face on El Cap at around 7 p.m. After topping out, Vale was in a hurry to get back down. (He had plans to go back up on El Capitan the next day to work on Free Rider.) By 8 p.m., the two climbers had descended to the top of the East Ledges rappels._x000a__x000a_Vale reached the rappels first and began descending while Luke was still a little ways behind. At the time of their descent, other climbers had left ropes in place for the four rappels. When Luke reached the rappels, he could see Vale’s headlamp descending below. Luke heard Vale yell “off rappel.” Approximately eight seconds later, Luke heard crashing and saw that Vale’s headlamp had disappeared. Luke recognized that his partner had taken a large fall and tried to establish communication with him. Unable to get a response, Luke called 911 to activate a rescue._x000a__x000a_Yosemite Search and Rescue dispatched a hasty team up the trail to make contact with the party. Upon arrival at the bottom of the East Ledges rappels, the SAR team found the patient showing no signs of life. After consultation with Park Medical Con- trol, the climber was declared deceased._x000a__x000a_ANALYSIS_x000a__x000a_The East Ledges rappel route descends a vertical cliff approximately 500 feet high. Most climbing teams complete this descent with rappels via bolted anchors. Multiple trees exist on the cliff between the bolted anchors._x000a__x000a_Before Vale’s fall, ropes had been fixed along the rappel route. These fixed ropes were of unknown origin but were being used regularly by climbers to expedite their descent and for ascending to the top of the wall to access routes from above. Climbers who had descended the East Ledges in the days prior to Vale’s fall said they had seen a blue rope hanging adjacent to the standard rappel route and stuck in a flake and tree. In daylight, the climbers said, it was obvious that this rope was “garbage” and was not safe to use, but this fact must not have been easily observed at night._x000a__x000a_When YOSAR arrived on scene, they observed a blue rope rigged through Vale’s ATC rappel device. While it is impossible to know the exact sequence of events that preceded Vale’s fall, it is likely that he arrived at a ledge between the first and second anchors from the top, saw the blue rope in the tree to his right, and considered it to be the next rappel line. He removed his ATC from the first line, called “off rappel” to his partner above, and rigged his ATC onto the blue rope. At some point while he was weighting the blue line, the rope dislodged and Vale fell to the base of the rappels._x000a__x000a_Avoid rappelling or ascending ropes unless the condition and security of the rope, including its anchor, is known. In the dark and in a hurry, it is reasonable to assume that Vale didn’t inspect the blue line before committing his life to it._x000a__x000a_Always test a new critical connection before undoing your previous connection._x000a__x000a_For example, after loading your rappel device, you should test-weight the rope while still connected to a trusted anchor._x000a__x000a_Slow down. Check that your anchor is secure, your carabiners are locked, and that your device is loaded correctly before each rappel. No amount of time saved is worth skipping these steps._x000a__x000a_The climb is not over until you’re on the ground. Of the six climbing-related fatalities in Yosemite over the last two years, all have been related to rappelling and descending. Stay vigilant until you are completely done with your adventure. (Source: Yosemite National Park Climbing Rangers.)&quot;"/>
    <n v="6"/>
    <m/>
    <m/>
    <m/>
    <m/>
    <m/>
    <m/>
    <m/>
    <m/>
    <m/>
    <m/>
    <m/>
    <m/>
    <x v="0"/>
    <n v="1"/>
    <m/>
    <x v="1"/>
    <x v="0"/>
    <x v="0"/>
    <x v="0"/>
    <x v="0"/>
    <x v="0"/>
    <m/>
    <m/>
    <x v="0"/>
    <m/>
    <m/>
    <m/>
    <x v="0"/>
    <x v="0"/>
    <m/>
    <m/>
    <m/>
    <x v="0"/>
    <m/>
    <m/>
    <m/>
    <m/>
    <m/>
    <m/>
    <x v="0"/>
    <m/>
    <m/>
    <m/>
    <m/>
    <m/>
    <m/>
    <m/>
    <m/>
    <m/>
    <m/>
    <m/>
    <m/>
    <x v="0"/>
    <m/>
    <m/>
    <m/>
    <m/>
    <m/>
    <m/>
    <m/>
    <m/>
    <m/>
    <m/>
    <m/>
    <m/>
    <m/>
    <m/>
    <m/>
    <m/>
    <m/>
    <x v="1"/>
    <n v="1"/>
    <m/>
    <m/>
    <n v="1"/>
    <m/>
    <m/>
    <m/>
    <m/>
    <m/>
    <m/>
    <m/>
    <m/>
    <m/>
    <m/>
    <m/>
    <m/>
    <n v="1"/>
    <m/>
  </r>
  <r>
    <x v="2680"/>
    <s v="Strandings on Rainier – Weather_x000a_Washington, Mt. Rainier, Disappointment Cleaver"/>
    <x v="28"/>
    <s v="A party of four Seattle climbers left Timberline Lodge early Saturday morning, January 2, for a summit climb via the Wy'East Face. High winds, cold temperatures, and icy conditions slowed the ascent. The party summited at 3 p.m., and with superficial frostbite developing, they quickly descended the south side unroped, using headlamps. Two of the male members had previously climbed the route and led the descent. The party spread out, with the female member, age 27, lagging behind. The three male climbers reached the lodge, but the female member descended to the west of the lodge, heading toward the distant lights of Government Camp._x000a__x000a_The lost climber called 911, which initiated a Portland Mountain Rescue (PMR) call-out. The climber texted a photo of a trail sign, which helped rescuers pinpoint her location. (A screenshot of the subject’s phone showing a GPS location was inaccurate by about a half-mile and was disregarded.) She was located, assessed, and rewarmed by the PMR team and then assisted to Government Camp. Here, an American Medical Response team evaluated her for frostbite and hypothermia, and recommended transport to the hospital for treatment._x000a__x000a_ANALYSIS_x000a__x000a_Allowing the party to separate during descent was a major mistake, especially given the development of frostbite and hypothermia in the female climber. Her off- route descent was likely due to unfamiliarity with the route and the difficulty of using navigation tools (compass and GPS receiver) due to the onset of hypothermia. Nonetheless, her phone was instrumental to the eventual rescue—a good reminder to keep some juice in the phone battery until you're off the mountain. (Source: Jeff Scheetz, Portland Mountain Rescue)"/>
    <n v="4"/>
    <m/>
    <m/>
    <m/>
    <m/>
    <m/>
    <m/>
    <m/>
    <m/>
    <m/>
    <m/>
    <m/>
    <m/>
    <x v="0"/>
    <n v="1"/>
    <m/>
    <x v="1"/>
    <x v="0"/>
    <x v="1"/>
    <x v="1"/>
    <x v="0"/>
    <x v="0"/>
    <m/>
    <m/>
    <x v="0"/>
    <m/>
    <m/>
    <m/>
    <x v="0"/>
    <x v="1"/>
    <m/>
    <m/>
    <m/>
    <x v="0"/>
    <m/>
    <m/>
    <m/>
    <m/>
    <m/>
    <m/>
    <x v="0"/>
    <m/>
    <m/>
    <m/>
    <m/>
    <m/>
    <n v="1"/>
    <m/>
    <m/>
    <m/>
    <m/>
    <m/>
    <m/>
    <x v="0"/>
    <m/>
    <m/>
    <m/>
    <m/>
    <m/>
    <m/>
    <m/>
    <m/>
    <m/>
    <m/>
    <m/>
    <m/>
    <m/>
    <m/>
    <m/>
    <m/>
    <m/>
    <x v="1"/>
    <m/>
    <m/>
    <m/>
    <m/>
    <m/>
    <m/>
    <m/>
    <m/>
    <m/>
    <m/>
    <m/>
    <n v="1"/>
    <m/>
    <m/>
    <m/>
    <m/>
    <m/>
    <m/>
  </r>
  <r>
    <x v="2681"/>
    <s v="Strandings on Rainier –  Altitude Sickness _x000a_Washington, Mt. Rainier,  Emmons Glacier"/>
    <x v="28"/>
    <s v="In the first three weeks of the summer season on Rainier, rangers performed three helicopter rescues. ..._x000a_Just before midnight on June 27, a team left Camp Schurman at 9,450 feet to attempt the summit via the Emmons Glacier route. A 23-year-old climber reported feeling ill before they reached the top, so they descended to 11,500 feet. The climber was having trouble breathing and couldn’t continue descending, so one person remained with the ill climber while the rest of the team went down to Camp Schurman to call for help on a park service emergency radio. That same day, a helicopter dropped rangers onto a ledge several hundred feet below the stranded climbers and they climbed up to the pair. The climbers were extracted by short haul to a landing zone, flown to the base of the mountain, and the patient was transferred to an ambulance for a trip to the hospital to be checked out. (Source: Mt. Rainier National Park.) "/>
    <n v="3"/>
    <m/>
    <m/>
    <n v="1"/>
    <m/>
    <m/>
    <m/>
    <m/>
    <m/>
    <m/>
    <m/>
    <m/>
    <m/>
    <x v="0"/>
    <n v="1"/>
    <m/>
    <x v="1"/>
    <x v="1"/>
    <x v="1"/>
    <x v="1"/>
    <x v="0"/>
    <x v="0"/>
    <m/>
    <m/>
    <x v="0"/>
    <m/>
    <m/>
    <m/>
    <x v="0"/>
    <x v="1"/>
    <m/>
    <n v="1"/>
    <m/>
    <x v="0"/>
    <m/>
    <m/>
    <m/>
    <m/>
    <m/>
    <m/>
    <x v="0"/>
    <m/>
    <m/>
    <m/>
    <m/>
    <m/>
    <m/>
    <m/>
    <m/>
    <m/>
    <m/>
    <m/>
    <m/>
    <x v="0"/>
    <m/>
    <m/>
    <m/>
    <m/>
    <m/>
    <m/>
    <m/>
    <m/>
    <m/>
    <m/>
    <m/>
    <m/>
    <m/>
    <m/>
    <m/>
    <m/>
    <m/>
    <x v="1"/>
    <m/>
    <m/>
    <m/>
    <m/>
    <m/>
    <m/>
    <m/>
    <m/>
    <m/>
    <m/>
    <m/>
    <n v="1"/>
    <m/>
    <m/>
    <m/>
    <m/>
    <m/>
    <m/>
  </r>
  <r>
    <x v="2682"/>
    <s v="Thumb Amputated By Rope in Fall _x000a_West Virginia, New River Gorge, Cotton Top"/>
    <x v="28"/>
    <s v="Just after 5 p.m. on May 12, a male climber (age 29) was attempting to lead Cottonmouth, a 5.10a sport climb at Cotton Top, a small crag on the north side of the New River Gorge. The climber moved quickly through he lower portion of the climb. Once he was within arm’s reach of the fifth bolt, he clipped a quickdraw to the bolt hanger. Taking slack in the rope, the climber attempted to clip the draw with his right hand and at that point fell approximately 20 feet. At some point during the fall, the rope encircled the climber’s left thumb, and when the rope came taut the thumb was amputated at the midpoint of the proximal phalange (just above the MCP joint, the second of the three joints in the thumb)._x000a_The climber was immediately lowered by his belayer (24). The climber and belayer retrieved the thumb— first identified on the ground by the climber’s dog—and placed it in a water bottle filled with cold water. The climber removed his shirt, applied pressure to the thumb, and raised his hand above his heart. After stopping to place the amputated portion of the thumb in a plastic bag, surrounded by ice, the climbers immediately went to a local hospital and eventually to a specialized hand-surgery center in Louisville, Kentucky, where the thumb was successfully reattached during a four-hour surgery beginning at 1 a.m. on May 13. (Source: R. Bryan Simon, from interview with the injured climber.)_x000a_ANALYSIS_x000a_Sometimes in climbing, as in life, bad things happen. In this case the climber took a fall similar to many others experienced daily across the United States. The climber could not recall grabbing for the rope with his left hand, though this may be the case. (Grabbing the rope should always be avoided while falling.) Once the accident occurred, the climbers made a series of good decisions that resulted in saving the victim’s thumb. From placing pressure on the wound to placing the amputated thumb in clean, cool water, to wrapping it in plastic and storing it with ice, to rapidly evacuating to medical care, and finally to self-identifying a hospital with well-trained hand specialists, calm decision-making allowed a successful reattachment, preserved function of the thumb, and allowed the patient to return to climbing and other outdoor activities just three months after the incident. (Source: R. Bryan Simon.)  ..."/>
    <n v="3"/>
    <m/>
    <m/>
    <m/>
    <n v="1"/>
    <m/>
    <m/>
    <m/>
    <m/>
    <m/>
    <m/>
    <m/>
    <m/>
    <x v="0"/>
    <n v="1"/>
    <m/>
    <x v="1"/>
    <x v="1"/>
    <x v="0"/>
    <x v="1"/>
    <x v="1"/>
    <x v="0"/>
    <m/>
    <m/>
    <x v="0"/>
    <m/>
    <m/>
    <m/>
    <x v="0"/>
    <x v="0"/>
    <m/>
    <m/>
    <m/>
    <x v="0"/>
    <m/>
    <m/>
    <m/>
    <m/>
    <m/>
    <m/>
    <x v="0"/>
    <m/>
    <m/>
    <m/>
    <m/>
    <m/>
    <m/>
    <m/>
    <m/>
    <m/>
    <m/>
    <m/>
    <m/>
    <x v="0"/>
    <m/>
    <m/>
    <m/>
    <m/>
    <m/>
    <m/>
    <m/>
    <m/>
    <m/>
    <m/>
    <m/>
    <m/>
    <m/>
    <m/>
    <m/>
    <m/>
    <m/>
    <x v="1"/>
    <m/>
    <m/>
    <m/>
    <m/>
    <m/>
    <m/>
    <m/>
    <m/>
    <m/>
    <m/>
    <n v="1"/>
    <m/>
    <m/>
    <m/>
    <m/>
    <m/>
    <m/>
    <m/>
  </r>
  <r>
    <x v="2683"/>
    <s v="Indoor Climbing Thumb Amputation"/>
    <x v="28"/>
    <s v="   INDOOR CLIMBING FINGER AMPUTATION: In September, an experienced climber in Colorado had the index finger of his right hand amputated in similar fashion during a leader fall in a gym. The climber wrote in a post at Mountain Project: “I am not one to grab my rope during a lead fall, and I take hundreds of lead falls per year. My belayer knows what she is doing; she has also been climbing for many years. The way I see it, it is a ‘freak accident,’ one that could not have been prevented.” Surgeons reattached this climber’s finger, but complications forced a surgical amputation three days later."/>
    <n v="6"/>
    <m/>
    <m/>
    <m/>
    <m/>
    <m/>
    <m/>
    <m/>
    <m/>
    <m/>
    <m/>
    <n v="1"/>
    <m/>
    <x v="0"/>
    <n v="1"/>
    <m/>
    <x v="1"/>
    <x v="1"/>
    <x v="0"/>
    <x v="1"/>
    <x v="1"/>
    <x v="0"/>
    <m/>
    <m/>
    <x v="0"/>
    <m/>
    <m/>
    <m/>
    <x v="0"/>
    <x v="0"/>
    <m/>
    <m/>
    <m/>
    <x v="0"/>
    <m/>
    <m/>
    <m/>
    <m/>
    <m/>
    <m/>
    <x v="0"/>
    <m/>
    <m/>
    <m/>
    <m/>
    <m/>
    <m/>
    <m/>
    <m/>
    <m/>
    <m/>
    <m/>
    <m/>
    <x v="0"/>
    <m/>
    <m/>
    <m/>
    <m/>
    <m/>
    <n v="1"/>
    <n v="1"/>
    <m/>
    <m/>
    <m/>
    <m/>
    <m/>
    <m/>
    <m/>
    <m/>
    <m/>
    <m/>
    <x v="1"/>
    <m/>
    <m/>
    <m/>
    <m/>
    <m/>
    <m/>
    <m/>
    <m/>
    <m/>
    <m/>
    <m/>
    <m/>
    <m/>
    <m/>
    <n v="1"/>
    <m/>
    <m/>
    <m/>
  </r>
  <r>
    <x v="2684"/>
    <s v="Fatal Ground Fall: Rope Likely Cut Over Edge"/>
    <x v="29"/>
    <s v="ON JULY 30, at 1:59 p.m., Yosemite dispatch was notified via a 911 call that a climber (Matt Price, male, 20s) had fallen near the start of the classic south ridge of Matthes Crest. The reporting party (Jeff, also in his 20s) said he was Matt’s climbing partner and had witnessed the fall, and that Matt had died._x000a_Matt and Jeff had met in person only a few days prior to their climb, after striking up a friendship on an online climbers’ forum. They had decided to meet for a climbing trip to Yosemite, and on Saturday, July 29, the two climbed Tenaya Peak. Jeff stated that they felt comfortable and seemed to be “really in sync.”_x000a_On Sunday the 30th the two hiked to Matthes Crest from the Cathedral Lakes trailhead. They arrived at the base sometime before noon and prepared for the climb. They had brought two 60-meter, 8.5mm half ropes and discussed the pros and cons of using both simultaneously (as per design) or using just one to simplify rope management. They were both under the impression that a single-strand 8.5mm half rope could hold a leader fall safely, so they agreed to keep one rope in Matt’s backpack and bring it out once they reached the rappels at the summit of the North Tower._x000a_The team agreed to swing leads, with Jeff leading the first pitch. At the first belay stance, they prepared to swap leads and discussed strategy for the next pitch. The most frequently traveled route would have led slightly climber’s left of the belay station but involved a spooky step-across move that made Matt uncomfortable. Another option to climber’s right of the belay station appeared to consist of easy face climbing but with few protection options. Jeff later said that Matt became increasingly nervous as they discussed the options; he offered to lower Matt to find a better route oreven call off the climb. Matt decided he would take the climber’s right option. Somewhere between noon and 1 p.m., he started climbing._x000a_After several moves, Matt was able to sling a horn with a runner. He continued to climb up and right on the face. Jeff reported that his last words to Matt were, “Don’t climb up anything you can’t climb back down.”_x000a_Matt reached a point about five toten feet past his protection and out of Jeff’s line of sight. Jeff heard him yell an expletive and could tell that he was falling. He felt a tug on his belay device and believed that he had successfully caught the fall. Within what he described as a second, he felt the tension on the rope release and saw Matt falling to the base of the route. Jeff yelled down several times without any response._x000a_Area above the first belay on Matthes Crest. (1) Belay stance. (2) Leader’s only protection (a slung horn). (3) Leader’s approximate high point on the right side of a shallow arête, five to ten feet beyond the slung horn. The normal route moves left and up from the belay. NPS Photo_x000a_After several moments he pulled the rope back and saw that it had been broken or been cut. Jeff took several moments to establish a rappel anchor and then rappelled on the remaining rope to the base of the climb, where he found that Matt had died from his injuries._x000a_Jeff attempted to call 911 numerous times but was unable to get a call through. He decided to hike to the north end of Matthes, about 1.5 miles away, where he eventually was successful in making a 911 call. He was instructed to return to the accident site and wait for rescue personnel. At approximately 5 p.m., SAR team members had arrived on scene at the base of Matthes Crest and confirmed that Matt had been killed in the fall. ( Source: Yosemite National Park Climbing Rangers.)_x000a_ANALYSIS_x000a_Based on an examination of the rope and the site of the fall, it is likely the rope cut as it slid along one or more of the sharp flakes or crystals in the area. The victimwas climbing an arête to the right of his only protection on the pitch, and the rope would have dragged along the face under tension as he fell. After the fall, about 20 feet of rope remained attached to the victim, plus about three feet of exposed core._x000a_It’s impossible to know if this accident would have occurred had the party been using both of the half ropes, or if they had been using a single-rated rope. Technical investigators who surveyed the scene stated that a larger rope might also have been cut in the same situation. Nonetheless, a climb such as this, especially early in one’s climbing career, is no place to test the boundaries of one’s equipment. When a rope system is tested and rated to be used a certain way, that is how it should be used._x000a_The evidence suggests a rope cutting over an edge led to this fatality, but the climber’s fall is what caused the rope to cut. While the two climbers seemed to be within their physical capabilities, a route like Matthes Crest may have been inappropriate for the team, based on their alpine experience. Finding the best line onthis climb (as with many High Sierra climbs) requires route-finding skill; it’s also important to have the ability to downclimb or traverse out of unexpected difficulties. Pushing your personal comfort zone is best done in less committing environments. ( Sources: Yosemite National Park Climbing Rangers and the Editors.)"/>
    <n v="7"/>
    <m/>
    <m/>
    <m/>
    <n v="2"/>
    <m/>
    <m/>
    <m/>
    <m/>
    <m/>
    <n v="1"/>
    <m/>
    <m/>
    <x v="1"/>
    <m/>
    <m/>
    <x v="1"/>
    <x v="1"/>
    <x v="0"/>
    <x v="0"/>
    <x v="0"/>
    <x v="0"/>
    <m/>
    <m/>
    <x v="0"/>
    <m/>
    <m/>
    <m/>
    <x v="0"/>
    <x v="1"/>
    <m/>
    <m/>
    <m/>
    <x v="0"/>
    <m/>
    <m/>
    <m/>
    <m/>
    <m/>
    <m/>
    <x v="0"/>
    <m/>
    <m/>
    <m/>
    <m/>
    <m/>
    <m/>
    <m/>
    <m/>
    <n v="1"/>
    <m/>
    <m/>
    <m/>
    <x v="0"/>
    <m/>
    <m/>
    <m/>
    <m/>
    <m/>
    <m/>
    <m/>
    <m/>
    <m/>
    <m/>
    <m/>
    <m/>
    <m/>
    <m/>
    <n v="1"/>
    <m/>
    <m/>
    <x v="1"/>
    <m/>
    <m/>
    <m/>
    <m/>
    <m/>
    <m/>
    <m/>
    <m/>
    <m/>
    <m/>
    <m/>
    <m/>
    <n v="1"/>
    <m/>
    <m/>
    <m/>
    <m/>
    <m/>
  </r>
  <r>
    <x v="2685"/>
    <s v="Frostbite _x000a_Alaska, Denali, West Buttress"/>
    <x v="29"/>
    <s v="On May 27, a 53-year-old male, climbing solo, sustained frostbite injuries to all ten of his fingers while ascending from the 14,200-foot camp toward the 17,200-foot camp on the West Buttress. At 9:10 a.m., he made a satelite phone call requesting a rescue. Poor satellite connection prevented any further information from being relayed until 1:45 p.m., when an FRS radio call reached mountaineering ranger Dan Corn at 14,200-foot camp. A climbing party reported passing a non-ambulatory climber with frostbitten fingers lying in a sleeping bag at 16,800 feet._x000a_While the NPS patrol began ascending toward the injured patient’s location, Corn learned that climbers Jay Claus and Hans Seeger had begun to lower the patient from Washburn’s Thumb, a prominent rock formation along the upper West Buttress. Mountain guides Travis Baldwin, Michael Gardner, and Sebastian Grau assisted with the lowering operation until they rendezvoused with the NPS team at 14,800 feet. The patient was evacuated to 14,200-foot camp, where he was further assessed and received treatment for frostbite in the NPS medical tent._x000a_While waiting for the weather to clear for a helicopter evacuation, Corn and Erickson consulted with frostbite experts at the University of Utah, who recommended prompt thrombolytic therapy (medication for eliminating blood clots). At 8:30 p.m., the patient was flown from 14,200-foot camp directly to the airport in Palmer and transferred to the regional hospital by ambulance._x000a_ANALYSIS_x000a_To prevent frostbite, adequate clothing for the prevailing conditions must be worn, and clothing layers that get wet (especially gloves and socks) should be changed fordry layers as soon as practical. It is paramount to actively rewarm any body part(s) that becomes cold and numb, not only to prevent more serious injury but also to accurately assess the severity of injuries. Cold extremities should be rewarmed through skin-to-skin contact; in arctic conditions, frostbit areas likely will not rewarm with exercise alone. (Once rewarmed, frostbitten tissue must not be allowed to refreeze, as this will increase the severity of injury.) When circumstances prevent the rewarming of cooled body parts, climbers must seek shelter or descend to a more hospitable location to prevent the worsening of the injury. (Source: Denali Mountaineering Rangers.)..."/>
    <n v="4"/>
    <m/>
    <m/>
    <m/>
    <m/>
    <m/>
    <m/>
    <n v="1"/>
    <m/>
    <m/>
    <m/>
    <m/>
    <m/>
    <x v="0"/>
    <n v="1"/>
    <m/>
    <x v="1"/>
    <x v="1"/>
    <x v="1"/>
    <x v="1"/>
    <x v="0"/>
    <x v="0"/>
    <m/>
    <m/>
    <x v="1"/>
    <n v="1"/>
    <m/>
    <m/>
    <x v="0"/>
    <x v="0"/>
    <m/>
    <m/>
    <m/>
    <x v="0"/>
    <m/>
    <m/>
    <m/>
    <m/>
    <m/>
    <m/>
    <x v="0"/>
    <m/>
    <m/>
    <n v="1"/>
    <m/>
    <m/>
    <m/>
    <m/>
    <m/>
    <m/>
    <m/>
    <m/>
    <m/>
    <x v="0"/>
    <m/>
    <m/>
    <m/>
    <m/>
    <m/>
    <m/>
    <m/>
    <m/>
    <m/>
    <m/>
    <m/>
    <m/>
    <m/>
    <m/>
    <m/>
    <m/>
    <m/>
    <x v="1"/>
    <m/>
    <m/>
    <m/>
    <m/>
    <m/>
    <m/>
    <m/>
    <m/>
    <m/>
    <m/>
    <n v="1"/>
    <m/>
    <m/>
    <m/>
    <m/>
    <m/>
    <m/>
    <m/>
  </r>
  <r>
    <x v="2686"/>
    <s v="Ground Fall – Fixed Quickdraws Broke _x000a_California, Owens River Gorge"/>
    <x v="29"/>
    <s v="Jordan Cannon, 22, was attempting Bongo Fury (5.12b), a bolted arête in the Joe’s Garage area, in late March. All of the bolts were pre-equipped with quickdraws made with thin Dynex (polyethylene) webbing. When Cannon fell above the third bolt, the quickdraws at both the third and second bolts broke and Cannon fell about 20 feet to the rocks below the route. He landed on his tailbone and hit his head on a rock but fortunately was not seriously hurt._x000a__x000a_ANALYSIS_x000a__x000a_The hazards of fixed quickdraws are well-established. These quickdraws had been in place for about a year. The webbing on one of them broke at the upper carabiner (bolt end) and the other at the rope end. This climb receives little to no sun, but wind in the gorge likely caused the quickdraws to swing back and forth, abrading the webbing. Cannon said he did not see any damage to the draws, but the abrasion could have been hidden on the inside of the webbing. Fixed quickdraws of all kinds (including steel “perma-draws”) also may develop worn grooves or burrs in the rope-end carabiner, which can shred or even cut a rope._x000a__x000a_Fixed draws are convenient—and may be unavoidable on some climbs—but climbers should try to inspect them before attempting a route and consider replacing or supplementing them with their own quickdraws. Cannon was lucky to avoid more serious injury—this is a good example of the value of wearing helmets even on “well-protected” sport climbs. (Sources: Jordan Cannon and the Editors.)"/>
    <n v="4"/>
    <m/>
    <m/>
    <n v="1"/>
    <m/>
    <m/>
    <m/>
    <m/>
    <m/>
    <m/>
    <m/>
    <m/>
    <m/>
    <x v="0"/>
    <m/>
    <n v="1"/>
    <x v="1"/>
    <x v="1"/>
    <x v="0"/>
    <x v="1"/>
    <x v="1"/>
    <x v="0"/>
    <m/>
    <m/>
    <x v="0"/>
    <m/>
    <m/>
    <m/>
    <x v="0"/>
    <x v="0"/>
    <m/>
    <m/>
    <m/>
    <x v="0"/>
    <m/>
    <m/>
    <m/>
    <m/>
    <m/>
    <m/>
    <x v="0"/>
    <m/>
    <m/>
    <m/>
    <m/>
    <m/>
    <m/>
    <m/>
    <m/>
    <m/>
    <m/>
    <m/>
    <m/>
    <x v="0"/>
    <m/>
    <m/>
    <m/>
    <m/>
    <m/>
    <m/>
    <m/>
    <m/>
    <m/>
    <m/>
    <m/>
    <m/>
    <m/>
    <m/>
    <n v="1"/>
    <m/>
    <m/>
    <x v="1"/>
    <m/>
    <m/>
    <m/>
    <m/>
    <m/>
    <m/>
    <m/>
    <m/>
    <s v="Y"/>
    <m/>
    <m/>
    <m/>
    <m/>
    <m/>
    <m/>
    <m/>
    <m/>
    <m/>
  </r>
  <r>
    <x v="2687"/>
    <s v="Leader Fall and Mild Head Injury _x000a_West Virginia, Reed’s Creek"/>
    <x v="29"/>
    <s v="On July 23, an experienced male climber (age 24) was leading Reaching Conclusions, a 5.10a sport route at Reed’s Creek (near Petersburg, WV). The climber was attempting an awkward move, squatting on a ledge with his left hand on a hold between his feet. As he reached up with his right hand to a hold above, the climber fell backward, striking a nearby tree with his head, inverting, and striking his head again against the wall. The belayer immediately lowered the climber to the ground. The belayer, who is a medical student, assessed the fallen climber and initiated care. The climber suffered a mild traumatic brain injury (MTBI) and lacerations to his left ear and the side of his head. (Source: Anonymous report by belayer.)_x000a__x000a_ANALYSIS_x000a__x000a_Though the climber and belayer are unsure of exactly what occurred, they believe the hold in the climber’s left hand came loose, causing the fall. In areas known for loose rock or areas that do not see a lot of climber traffic (as is believed to be the case here), take extra care to test suspect holds. The climber’s awkward, inverted fall seems like a case of bad luck. Both he and the belayer were wearing helmets, and this likely lessened the extent of the climber’s head injuries. (Source: The Editors.)"/>
    <n v="5"/>
    <m/>
    <m/>
    <n v="1"/>
    <m/>
    <m/>
    <m/>
    <m/>
    <m/>
    <m/>
    <m/>
    <n v="1"/>
    <m/>
    <x v="0"/>
    <n v="1"/>
    <m/>
    <x v="0"/>
    <x v="1"/>
    <x v="0"/>
    <x v="0"/>
    <x v="0"/>
    <x v="0"/>
    <m/>
    <m/>
    <x v="0"/>
    <m/>
    <m/>
    <m/>
    <x v="0"/>
    <x v="0"/>
    <m/>
    <m/>
    <m/>
    <x v="0"/>
    <m/>
    <m/>
    <m/>
    <m/>
    <m/>
    <m/>
    <x v="0"/>
    <m/>
    <m/>
    <m/>
    <m/>
    <m/>
    <m/>
    <m/>
    <m/>
    <m/>
    <m/>
    <m/>
    <m/>
    <x v="0"/>
    <m/>
    <m/>
    <m/>
    <m/>
    <m/>
    <m/>
    <m/>
    <m/>
    <m/>
    <m/>
    <m/>
    <m/>
    <m/>
    <m/>
    <m/>
    <m/>
    <m/>
    <x v="1"/>
    <m/>
    <m/>
    <m/>
    <m/>
    <m/>
    <m/>
    <m/>
    <m/>
    <m/>
    <m/>
    <m/>
    <m/>
    <s v="Y"/>
    <m/>
    <m/>
    <m/>
    <m/>
    <m/>
  </r>
  <r>
    <x v="2688"/>
    <s v="Leader Fall Onto Ledge – Inexperience _x000a_West Virginia, New River Gorge, Bubba City, Tattoo Wall"/>
    <x v="29"/>
    <s v="On the morning of October 28, and with rain forecasted to begin by midday, my girlfriend, Liza Mindemann (age 33), and I (Sam Janis, age 39) decided to get an early start on our third day of a two-week climbing road trip. We were eager to get back out there before the rain and cold arrived, as the weather was expected to remain poor for at least two full days. Around 8 a.m., we started down the powerline approach trail toward the Tattoo Wall section of Bubba City._x000a__x000a_A little background: We'd been together not even two months, and climbing is very much part of our relationship. In fact, we met at the Gunks, and since then I'd been teaching her to lead trad. Before this trip, we'd climbed together a total of six or seven days, and she'd led up to 5.7 at the Gunks and followed a few 5.10s. I was totally blown away by her ability to learn quickly, combined with a desire to push hard. I can see this so clearly because I have the exact same tendency, the only difference being I’ve been climbing for 14 years; thus, my energy has been just slightly tempered by time as well one or two “hard” lessons of my own on lead._x000a__x000a_Walking down the approach trail, we discussed our plan for the morning. At first, she suggested I go first on Layback and Enjoy (5.10d), and in return I suggested she jump on Mrs. Field’s Follies (5.8 sport) first thing, thinking this would be a better warm-up for both of us. The day before, she had led Geisha Girl (5.8), her first ever sport lead, with no problems. She also had tried Mrs. Fields, right next to it, also a four-star 5.8 and one of the longest moderates at the New. However, it was the end of the day, she was spent, and she couldn't get past the roof at the eighth bolt. Of course, she wanted to get back on it, but with lingering uncertainty and fear from the day before, she was definitely not expressing a desire to do it first thing._x000a__x000a_We arrived below the 5.8 section of the wall and I announced (all too eagerly) that “we had an appointment with Mrs. Fields.” At this point, Liza just smiled. With no actual discussion but only a kind of acquiescence to my more dominant energy, plus a certain rationality in both of us warming up on the 5.8, it was decided that Liza would try Mrs. Field’s Follies right off the bat. In retrospect, I believe this was the single most important factor in the subsequent accident._x000a__x000a_Liza led up the first few bolts with no outward issues. But at the first crux, on a slabby section with definite potential for smacking the ledge below, she grabbed the bolt with her finger and screamed in frustration, “I just cheated,” as she made the move. I tried to encourage her, but instead I really just reflected those same feelings right back at her, saying something like, “Yup, it’s OK.... We all suck sometimes.” I could feel her tension and fear, except that I was on the ground egging her on._x000a__x000a_She continued up the relatively easier sections above, still exhibiting the same nervousness and not breathing smoothly, until she reached the eighth bolt, where she had lowered off the day before. At this point she stepped up to the roof once to clip, then backed down, then on the second attempt she pulled the roof successfully. She was psyched. Incidentally, at this point we both had remarked the day before that most of the routes on the Tattoo Wall have plenty of gear placements, and that it's a little funny that they are bolted at all. In other words, she definitely could have brought some gear to protect the runouts and ledge-fall potential._x000a__x000a_Liza takes over the story…._x000a__x000a_Finally standing atop the roof, with nerves slightly abated by the temporary satisfaction of moving through the supposed crux, I rested for a few minutes. My thoughts, however, returned to the same pattern as the day before, grinding into myself a bit for not having been able to do the moves the first time. Being relatively new to the sport, I find one of my biggest frustrations comes from the inconsistency in my climbing, knowing I can do something but not having fully integrated the movements into my physical vocabulary, or letting the mental game overthrow my ability to remain present in the climb. At this point, thinking I was only a few moves away from the top, I started up somewhat carelessly, looking for favorable hands, not finding them, but moving up anyways, thinking better handholds would be revealed and essentially forgetting my feet._x000a__x000a_Eye to eye with the next bolt, I couldn’t get my body into a stable spot to release one hand to clip. I kept feeling around, feet too high to back down and now somewhat paralyzed with the nervy blinders that come with desperation. I didn’t really process the fall, or that falling wasn’t an option, as I peeled off the rock and landed with a resounding slap of rubber directly on the ledge below me. Mad, more than anything, my inclination was to jump back on the wall and finish the damn climb, but when I tried weighting my right foot the pain was too much to stand and Sam was calling for me to come down._x000a__x000a_Once on the ground, it was clear Liza could not stand on her right foot at all and it was most likely broken. After cleaning the route with Liza belaying in relative calm (amazingly), I set her up with a phone and jacket to sit on and ran to the car to ditch the pack and grab some duct tape. Upon returning, I found Liza had gotten bored of sitting and was crawling/hopping/skooching up the trail to try and meet me. We rigged up a textbook WFR splint, and then I proceeded to piggyback her most of the way back to the car._x000a__x000a_We then headed over to the local Medical Express (urgent care facility), where the physician’s assistant diagnosed her with a possible comminuted fracture to the calcaneus and talus, later confirmed by CT scans at the local hospital. Fortunately, the fractures were relatively clean and well contained, so surgery would not be required. (Sources: Sam Janis and Liza Mindemann.)_x000a__x000a_ANALYSIS_x000a__x000a_As with many lower grade climbs around the New River Gorge and elsewhere, ledge falls are often a hazard for the leader. The climber and belayer were familiar with the route, having climbed it the day before, and understood the potential for injury due to a fall of this type. While they do mention the possibility of placing traditional protection to supplement the bolts, the portion of the climb where the fall occurred is already relatively well protected. Mrs. Field’s Follies is a tall route (100 feet), and given the amount of rope out at that point, rope stretch was a likely contributor._x000a__x000a__x000a_The climber probably best identified the causes of the accident when she stated, “Being relatively new to the sport I find one of my biggest frustrations comes from the inconsistency in my climbing, knowing I can do something but not having fully integrated the movements into my physical vocabulary, or letting the mental game overthrow my ability to remain present in the climb. At this point, thinking I was only a few moves away from the top, I started up somewhat carelessly, looking for favorable hands, not finding them, but moving up anyways, thinking better handholds would be revealed and essentially forgetting my feet.” Most new climbers face similar challenges. (Source: Sam Janis, Liza Mindemann, and the Editors.)"/>
    <n v="6"/>
    <m/>
    <m/>
    <m/>
    <m/>
    <n v="1"/>
    <n v="1"/>
    <m/>
    <m/>
    <n v="1"/>
    <m/>
    <n v="1"/>
    <m/>
    <x v="0"/>
    <n v="1"/>
    <m/>
    <x v="1"/>
    <x v="1"/>
    <x v="0"/>
    <x v="1"/>
    <x v="1"/>
    <x v="0"/>
    <m/>
    <m/>
    <x v="0"/>
    <m/>
    <m/>
    <m/>
    <x v="0"/>
    <x v="0"/>
    <m/>
    <m/>
    <m/>
    <x v="0"/>
    <m/>
    <m/>
    <m/>
    <m/>
    <m/>
    <m/>
    <x v="0"/>
    <m/>
    <m/>
    <m/>
    <m/>
    <m/>
    <m/>
    <m/>
    <m/>
    <m/>
    <m/>
    <m/>
    <m/>
    <x v="0"/>
    <m/>
    <m/>
    <m/>
    <m/>
    <n v="1"/>
    <m/>
    <m/>
    <m/>
    <m/>
    <m/>
    <m/>
    <m/>
    <m/>
    <m/>
    <m/>
    <m/>
    <m/>
    <x v="1"/>
    <m/>
    <m/>
    <m/>
    <m/>
    <m/>
    <m/>
    <m/>
    <m/>
    <m/>
    <m/>
    <m/>
    <m/>
    <m/>
    <m/>
    <m/>
    <s v="Y"/>
    <m/>
    <m/>
  </r>
  <r>
    <x v="2689"/>
    <s v="Lowering Errors – Ropes Too Short, Helmet/No Helmet _x000a_California, Yosemite Valley, Swan Slab and Church Bowl"/>
    <x v="29"/>
    <s v="On July 3 there were two climbing accidents almost identical in nature in the Valley. Both were ground falls, and both resulted from a belayer lowering the climber with a rope that was too short for the pitch._x000a_At approximately 7 p.m., Yosemite dispatch received a report that a climber had fallen from the Swan Slab Gully (5.6). YOSAR and the Valley ambulance quickly arrived on scene. The first responders found a mid-20s male lying on the groundface up, being held by his climbing partner. While the climber was conscious, he was disoriented and struggling to stay awake. Furthermore, he was complaining of back and hip pain, and witnesses stated he may have hit his head. He did not have on a helmet. After the climber was assessed and packaged for transport, the rescue team carried him the short distance to the road, and he was evacuated from the Ahwahnee meadow by medical helicopter at approximately 8:10 p.m._x000a_Other climbers in the area stated the climber, a beginner, was being lowered on top-rope when the end of the rope slipped through the belayer’s device. It was determined in these interviews that the fall was around 25 feet. The climber’s rope, measured by NPS employees, was only about 98 feet long. The route is about 60 feet high and would require at least 120 feet of rope to lower a climber from the bottom....."/>
    <n v="7"/>
    <m/>
    <m/>
    <m/>
    <n v="1"/>
    <m/>
    <m/>
    <m/>
    <m/>
    <m/>
    <m/>
    <m/>
    <m/>
    <x v="0"/>
    <n v="1"/>
    <m/>
    <x v="1"/>
    <x v="0"/>
    <x v="0"/>
    <x v="0"/>
    <x v="0"/>
    <x v="0"/>
    <m/>
    <m/>
    <x v="0"/>
    <m/>
    <m/>
    <m/>
    <x v="0"/>
    <x v="0"/>
    <m/>
    <m/>
    <m/>
    <x v="0"/>
    <m/>
    <m/>
    <m/>
    <m/>
    <m/>
    <m/>
    <x v="0"/>
    <m/>
    <m/>
    <m/>
    <m/>
    <m/>
    <m/>
    <m/>
    <m/>
    <m/>
    <m/>
    <m/>
    <m/>
    <x v="0"/>
    <n v="1"/>
    <m/>
    <m/>
    <m/>
    <m/>
    <m/>
    <m/>
    <m/>
    <m/>
    <m/>
    <m/>
    <m/>
    <m/>
    <n v="1"/>
    <m/>
    <m/>
    <m/>
    <x v="1"/>
    <m/>
    <m/>
    <m/>
    <m/>
    <n v="1"/>
    <m/>
    <m/>
    <m/>
    <m/>
    <m/>
    <m/>
    <m/>
    <n v="1"/>
    <m/>
    <m/>
    <m/>
    <m/>
    <m/>
  </r>
  <r>
    <x v="2690"/>
    <s v="Edited Title:  Lowering Errors – Ropes Too Short, _x000a_California, Yosemite Valley, Swan Slab and Church Bowl"/>
    <x v="29"/>
    <s v="On July 3 there were two climbing accidents almost identical in nature in the Valley. Both were ground falls, and both resulted from a belayer lowering the climber with a rope that was too short for the pitch..... Yosemite dispatch received a report of a ground fall at Church Bowl. The reporting party stated that the climber was on Black is Brown (5.9) and had fallen about 20 feet. YOSAR found a male climber in his mid-20s at the base of the climb. He complained of hip and back pain, but had suffered no loss of consciousness. The patient had a helmet, which had impacted the rock and cracked during the fall. The climber was assessed in the hospital and released that evening with no major injuries._x000a_In interviews after the accident, it was determined that the climber was being lowered from a tree anchor after leading the climb. At approximately 20 feet off the ground, the end of the climber’s rope passed through his partner’s belay device. While one guidebook states that the climb is 80 feet tall, the anchor that the climber used was over 100 feet off the ground, requiring a 70-meter rope to lower or rappel all the way to the ground. The patient believed his rope to be 70 meters, but the SAR noted that the rope was visibly cut at both ends, and upon measuringthey determined the rope to be about 62 meters. This was the first time the two climbers had met and was the patient’s first climb in Yosemite._x000a_ANALYSIS_x000a_Both of these accidents could have been avoided with some basic safety measures._x000a_Close the belay system. A stopper knot at the belayer’s end of the rope or tying the belayer into his or her end would have prevented both of these ground falls._x000a_Know your rope, know your route. Both parties were climbing on ropes that had been intentionally cut to a shorter length. If you choose to modify your rope, know exactly how long it is and tell your climbing partners. And never blindly trust guidebooks. In the Church Bowl accident, the climber used an anchor that was roughly 30 feet higher than the guidebook’s listed distance._x000a_Both climbers impacted their heads during their falls. At Church Bowl, the climber’s helmet was heavily damaged by the fall but he escaped serious injury. Without the helmet, the outcome could have been tragic. (Source: Yosemite National Park Climbing Rangers.)"/>
    <n v="7"/>
    <m/>
    <m/>
    <m/>
    <n v="1"/>
    <m/>
    <m/>
    <m/>
    <m/>
    <n v="1"/>
    <m/>
    <m/>
    <m/>
    <x v="0"/>
    <n v="1"/>
    <m/>
    <x v="1"/>
    <x v="0"/>
    <x v="0"/>
    <x v="0"/>
    <x v="0"/>
    <x v="0"/>
    <m/>
    <m/>
    <x v="0"/>
    <m/>
    <m/>
    <m/>
    <x v="0"/>
    <x v="0"/>
    <m/>
    <m/>
    <m/>
    <x v="0"/>
    <m/>
    <m/>
    <m/>
    <m/>
    <m/>
    <m/>
    <x v="0"/>
    <m/>
    <m/>
    <m/>
    <m/>
    <m/>
    <m/>
    <m/>
    <m/>
    <m/>
    <m/>
    <m/>
    <m/>
    <x v="0"/>
    <m/>
    <m/>
    <m/>
    <m/>
    <m/>
    <m/>
    <m/>
    <m/>
    <m/>
    <m/>
    <m/>
    <m/>
    <m/>
    <n v="1"/>
    <m/>
    <m/>
    <m/>
    <x v="1"/>
    <m/>
    <m/>
    <m/>
    <m/>
    <n v="1"/>
    <m/>
    <m/>
    <m/>
    <m/>
    <m/>
    <m/>
    <m/>
    <n v="1"/>
    <m/>
    <m/>
    <m/>
    <m/>
    <m/>
  </r>
  <r>
    <x v="2691"/>
    <s v="Separated, no injury_x000a_California, Mt. Shasta and Castle Crags Wilderness"/>
    <x v="29"/>
    <s v="_x000a_On April 23, a party of three male climbers attempted to summit Shasta via the Avalanche Gulch route but turned back at the top of Red Banks. They descended to Horse Camp together, arriving safely in the afternoon. As they continued down toward Bunny Flat, one member (age 29) began to fall behind. The others told him to follow their tracks, but he ended up spending the night out with little gear (a very light pack, a lightweight puffy jacket, and snow pants). The climber was found on the morning of the 24th by another party and assisted down. He was uninjured._x000a_This incident easily could have been avoided with proper preparation and better communication and teamwork; a map and compass and knowledge of how to use them would have gotten the lost climber to the trailhead. It is to be noted that the three climbers had just recently met on Facebook and were not regular climbing partners."/>
    <n v="4"/>
    <m/>
    <m/>
    <m/>
    <n v="1"/>
    <m/>
    <m/>
    <m/>
    <m/>
    <m/>
    <m/>
    <m/>
    <m/>
    <x v="0"/>
    <m/>
    <n v="1"/>
    <x v="1"/>
    <x v="0"/>
    <x v="1"/>
    <x v="1"/>
    <x v="0"/>
    <x v="0"/>
    <m/>
    <m/>
    <x v="0"/>
    <m/>
    <m/>
    <m/>
    <x v="0"/>
    <x v="1"/>
    <m/>
    <m/>
    <m/>
    <x v="0"/>
    <m/>
    <m/>
    <m/>
    <m/>
    <m/>
    <m/>
    <x v="0"/>
    <m/>
    <m/>
    <m/>
    <m/>
    <m/>
    <m/>
    <m/>
    <m/>
    <m/>
    <m/>
    <m/>
    <m/>
    <x v="0"/>
    <m/>
    <m/>
    <m/>
    <n v="1"/>
    <m/>
    <m/>
    <m/>
    <m/>
    <m/>
    <m/>
    <m/>
    <m/>
    <m/>
    <m/>
    <m/>
    <m/>
    <m/>
    <x v="1"/>
    <m/>
    <m/>
    <m/>
    <m/>
    <m/>
    <m/>
    <m/>
    <m/>
    <m/>
    <n v="1"/>
    <m/>
    <m/>
    <m/>
    <m/>
    <m/>
    <m/>
    <m/>
    <m/>
  </r>
  <r>
    <x v="2692"/>
    <s v="Mt. Shasta Frostbite_x000a_California, Mt. Shasta and Castle Crags Wilderness"/>
    <x v="29"/>
    <s v="A 24-year old female climber sustained frostbite on May 14 during an attempt on the Avalanche Gulch route. The climber’s boots had become wet during two days of snow camping and skills practice, and remained so during the summit attempt. After climbing for three hours in very cold temperatures (-10°F at 1 a.m.) and six or seven inches of fresh snow, the climber reported that she had no feeling in either of her feet. Realizing that she was at risk for cold injury, the party descended from 11,200 feet and sought medical care. She was diagnosed with mild frostbite to toes on both feet._x000a_Prevention of frostbite injuries begins with dry and non-constrictive gear. Proper-fitting clothing that is layered will help to prevent overheating and sweating. Wet socks, gloves, and other clothing should be changed as soon as practical. Cold or numb extremities should be rewarmed through skin-to-skin contact. (Rewarming of frostbitten tissue in the field should only be done if there is no possibility of the injured site refreezing.)"/>
    <n v="3"/>
    <m/>
    <m/>
    <n v="1"/>
    <m/>
    <m/>
    <m/>
    <m/>
    <m/>
    <m/>
    <m/>
    <m/>
    <m/>
    <x v="0"/>
    <m/>
    <n v="1"/>
    <x v="1"/>
    <x v="1"/>
    <x v="1"/>
    <x v="1"/>
    <x v="0"/>
    <x v="0"/>
    <m/>
    <m/>
    <x v="0"/>
    <m/>
    <m/>
    <m/>
    <x v="0"/>
    <x v="1"/>
    <m/>
    <m/>
    <m/>
    <x v="0"/>
    <m/>
    <m/>
    <m/>
    <m/>
    <m/>
    <m/>
    <x v="0"/>
    <m/>
    <m/>
    <n v="1"/>
    <m/>
    <m/>
    <m/>
    <m/>
    <m/>
    <m/>
    <m/>
    <m/>
    <m/>
    <x v="0"/>
    <m/>
    <m/>
    <m/>
    <m/>
    <m/>
    <m/>
    <m/>
    <m/>
    <m/>
    <m/>
    <m/>
    <m/>
    <m/>
    <m/>
    <m/>
    <m/>
    <m/>
    <x v="1"/>
    <m/>
    <m/>
    <m/>
    <m/>
    <m/>
    <m/>
    <m/>
    <m/>
    <m/>
    <m/>
    <n v="1"/>
    <m/>
    <m/>
    <m/>
    <m/>
    <m/>
    <m/>
    <m/>
  </r>
  <r>
    <x v="2693"/>
    <s v="Mt. Shasta rockfall_x000a_California, Mt. Shasta and Castle Crags Wilderness"/>
    <x v="29"/>
    <s v="On July 2, U.S. Forest Service climbing rangers, in conjunction with two local guides and a California Highway Patrol (CHP) helicopter, rescued an injured male climber in Avalanche Gulch below the Red Banks. The climber (male, mid-30s) was struck on the back of the head by rockfall that precipitated a 100-foot fall down the slope. He was found unconscious. The climber was stabilized and, after a hoist rescue, transported to Mercy Medical Center at Mt. Shasta."/>
    <n v="4"/>
    <m/>
    <m/>
    <m/>
    <m/>
    <n v="1"/>
    <m/>
    <m/>
    <m/>
    <m/>
    <m/>
    <m/>
    <m/>
    <x v="0"/>
    <n v="1"/>
    <m/>
    <x v="0"/>
    <x v="1"/>
    <x v="1"/>
    <x v="1"/>
    <x v="0"/>
    <x v="0"/>
    <m/>
    <m/>
    <x v="0"/>
    <m/>
    <m/>
    <m/>
    <x v="0"/>
    <x v="1"/>
    <m/>
    <m/>
    <m/>
    <x v="0"/>
    <m/>
    <m/>
    <m/>
    <m/>
    <m/>
    <m/>
    <x v="0"/>
    <m/>
    <m/>
    <m/>
    <m/>
    <m/>
    <m/>
    <m/>
    <n v="1"/>
    <m/>
    <m/>
    <m/>
    <m/>
    <x v="0"/>
    <m/>
    <m/>
    <m/>
    <m/>
    <m/>
    <m/>
    <m/>
    <m/>
    <m/>
    <m/>
    <m/>
    <m/>
    <m/>
    <m/>
    <m/>
    <m/>
    <m/>
    <x v="1"/>
    <m/>
    <m/>
    <m/>
    <m/>
    <m/>
    <m/>
    <m/>
    <m/>
    <m/>
    <m/>
    <m/>
    <m/>
    <n v="1"/>
    <m/>
    <m/>
    <m/>
    <m/>
    <m/>
  </r>
  <r>
    <x v="2694"/>
    <s v="Mt. Shasta Separated party_x000a_California, Mt. Shasta and Castle Crags Wilderness"/>
    <x v="29"/>
    <s v="On July 26, a 36-year-old female climber attempted to climb Shasta via the Clear Creek route. She and her partner got a late start and were inadequately prepared, both in knowledge and equipment, for a summit bid. After separating from her partner, who returned to their camp lower on the mountain, the climber continued to approximately 13,000 feet. At 10:39 p.m. she called 911 and requested assistance. As she was uninjured and rescuers would take a minimum of eight hours to reach her, she was instructed to find a safe location and to shelter in place until the morning._x000a_The following day, Forest Service climbing rangers met the partner at the two women’s campsite and pinged the missing climber’s cell phone in an attempt to obtain her location. The climber’s partner informed the rangers that the missing climber was dressed only in a neon green dress, light hiking boots, and a small pink windbreaker._x000a_A full search and rescue operation was conducted throughout July 27 and 28 and included air assets from the National Guard and members of the Marin County, Contra Costa County, Josephine County, Jackson County, Bay Area Mountain Rescue, and Shasta County SAR teams. This search continued until the evening of July 28, when a 911 call was received from a different party who had found the missing climber. She was uninjured and escorted from the mountain."/>
    <n v="4"/>
    <m/>
    <m/>
    <m/>
    <m/>
    <m/>
    <n v="1"/>
    <m/>
    <m/>
    <m/>
    <m/>
    <m/>
    <m/>
    <x v="0"/>
    <m/>
    <n v="1"/>
    <x v="1"/>
    <x v="1"/>
    <x v="1"/>
    <x v="1"/>
    <x v="0"/>
    <x v="0"/>
    <m/>
    <m/>
    <x v="0"/>
    <m/>
    <m/>
    <m/>
    <x v="0"/>
    <x v="1"/>
    <m/>
    <m/>
    <m/>
    <x v="0"/>
    <m/>
    <m/>
    <m/>
    <m/>
    <m/>
    <m/>
    <x v="0"/>
    <m/>
    <m/>
    <m/>
    <m/>
    <m/>
    <m/>
    <m/>
    <m/>
    <m/>
    <m/>
    <m/>
    <m/>
    <x v="0"/>
    <m/>
    <m/>
    <n v="1"/>
    <n v="1"/>
    <m/>
    <m/>
    <m/>
    <m/>
    <m/>
    <m/>
    <m/>
    <m/>
    <m/>
    <m/>
    <m/>
    <m/>
    <m/>
    <x v="1"/>
    <m/>
    <m/>
    <m/>
    <m/>
    <m/>
    <m/>
    <m/>
    <m/>
    <m/>
    <m/>
    <m/>
    <m/>
    <n v="1"/>
    <m/>
    <m/>
    <m/>
    <m/>
    <m/>
  </r>
  <r>
    <x v="2695"/>
    <s v="Edited Title: Rockfall Incidents –  Crowds _x000a_Canada, Alberta, Mt. Temple, East Ridge"/>
    <x v="29"/>
    <s v="Two rockfall incidents on the popular east rige of Temple resulted in injuries and evacuations. ..._x000a_On August 9 there were multiple parties lined up on the east ridge. In the middle of the route is the Big Step, a steep, three-pitch section of 5.7 climbing. A climber in a lower group was struck by rock dislodged by a climber above, sustaining a shoulder injury. The climber was lowered to a large ledge below the Big Step with the assistance of the upper party and evacuated from this ledge._x000a_ANALYSIS_x000a_The risk of rockfall or dropped gear is always present when climbing or belaying below others. Clear communication between parties, anticipating the trajectory of possible rockfall, establishing protected belay stances, and timing the ascent of each pitch can minimize the risk. Crowding sometimes can be mitigated by earlier starts, as well as efficient leads and change-overs at belay stances, spreading parties out. Congestion on popular routes will continue to be a challenge with the growing popularity of climbing. Sometimes it’s best to choose a less crowded route or wait for a quieter day."/>
    <n v="5"/>
    <m/>
    <m/>
    <m/>
    <m/>
    <m/>
    <m/>
    <m/>
    <m/>
    <m/>
    <m/>
    <m/>
    <m/>
    <x v="0"/>
    <n v="1"/>
    <m/>
    <x v="1"/>
    <x v="1"/>
    <x v="0"/>
    <x v="1"/>
    <x v="0"/>
    <x v="0"/>
    <m/>
    <m/>
    <x v="0"/>
    <m/>
    <m/>
    <m/>
    <x v="0"/>
    <x v="1"/>
    <m/>
    <m/>
    <m/>
    <x v="0"/>
    <m/>
    <m/>
    <m/>
    <m/>
    <m/>
    <m/>
    <x v="0"/>
    <m/>
    <m/>
    <m/>
    <m/>
    <m/>
    <m/>
    <m/>
    <m/>
    <m/>
    <m/>
    <m/>
    <n v="1"/>
    <x v="0"/>
    <m/>
    <m/>
    <m/>
    <m/>
    <m/>
    <m/>
    <m/>
    <m/>
    <m/>
    <m/>
    <n v="1"/>
    <m/>
    <m/>
    <m/>
    <m/>
    <m/>
    <m/>
    <x v="1"/>
    <m/>
    <m/>
    <m/>
    <m/>
    <m/>
    <m/>
    <m/>
    <m/>
    <m/>
    <m/>
    <m/>
    <m/>
    <m/>
    <n v="1"/>
    <m/>
    <m/>
    <m/>
    <m/>
  </r>
  <r>
    <x v="2696"/>
    <s v="Rockfall Incidents – Off-Route, Crowds _x000a_Canada, Alberta, Mt. Temple, East Ridge"/>
    <x v="29"/>
    <s v="Two rockfall incidents on the popular east rige of Temple resulted in injuries and evacuations. On July 30, a party of three high on the route had just made the long traverse left across loose ledges to gain gullies through the Black Towers. Route-finding can be difficult in this area, and this party began ascending the wrong gully. After one pitch, the leader realized he was off route and started to rappel back down. He dislodged a large rock that struck the head of one of the other climbers, cracking the helmet and causing a concussion. The team was able to retreat back across the ledge to a high point on the ridge, from which they were evacuated...."/>
    <n v="6"/>
    <m/>
    <m/>
    <m/>
    <m/>
    <m/>
    <m/>
    <m/>
    <m/>
    <m/>
    <m/>
    <m/>
    <m/>
    <x v="0"/>
    <n v="1"/>
    <m/>
    <x v="0"/>
    <x v="0"/>
    <x v="0"/>
    <x v="1"/>
    <x v="0"/>
    <x v="0"/>
    <m/>
    <m/>
    <x v="0"/>
    <m/>
    <m/>
    <m/>
    <x v="0"/>
    <x v="0"/>
    <m/>
    <m/>
    <m/>
    <x v="0"/>
    <m/>
    <m/>
    <m/>
    <m/>
    <m/>
    <m/>
    <x v="0"/>
    <m/>
    <m/>
    <m/>
    <m/>
    <m/>
    <m/>
    <m/>
    <m/>
    <n v="1"/>
    <m/>
    <m/>
    <m/>
    <x v="0"/>
    <m/>
    <m/>
    <m/>
    <m/>
    <m/>
    <m/>
    <m/>
    <m/>
    <m/>
    <m/>
    <n v="1"/>
    <m/>
    <m/>
    <m/>
    <m/>
    <m/>
    <m/>
    <x v="1"/>
    <m/>
    <m/>
    <m/>
    <m/>
    <m/>
    <m/>
    <m/>
    <m/>
    <m/>
    <m/>
    <m/>
    <m/>
    <n v="1"/>
    <m/>
    <m/>
    <m/>
    <m/>
    <m/>
  </r>
  <r>
    <x v="2697"/>
    <s v="Rockfall – Poor Position _x000a_Canada, British Columbia, Takakkaw Falls"/>
    <x v="29"/>
    <s v="My girlfriend and I were climbing the standard Takakkaw Falls route (12 pitches, 5.6) on Labor Day weekend. When we arrived, two parties were already on the route: a guide and a young woman, and a less experienced party that had been knocking off loose rocks. I was in the middle of the ninth pitch, 15 meters below the top, when the inexperienced party started rappelling from above. Upon pulling their rope, they dislodged a toaster-size rock that fell about 40 meters before striking my thumb and inner thigh. The thumb was partially amputated and the distal phalange was shattered. My thigh had a large hematoma. We were able to rappel and then drive to Golden for medical aid._x000a_ANALYSIS_x000a_Climbing a popular route known for rockfall on a holiday weekend was the first mistake our party made. Our second mistake was continuing up the route despite the rockfall hazard from the inexperienced party. The climbers that dislodged the rock did not appear to yell “rope” before rappelling, nor “rock!” when they knocked off the block. Noise from the nearby waterfall may have been a factor. (Source: Bradley Roach.)_x000a_..."/>
    <n v="6"/>
    <m/>
    <m/>
    <m/>
    <m/>
    <m/>
    <m/>
    <m/>
    <m/>
    <n v="1"/>
    <m/>
    <m/>
    <m/>
    <x v="0"/>
    <n v="1"/>
    <m/>
    <x v="1"/>
    <x v="1"/>
    <x v="0"/>
    <x v="0"/>
    <x v="0"/>
    <x v="0"/>
    <m/>
    <m/>
    <x v="0"/>
    <m/>
    <m/>
    <m/>
    <x v="0"/>
    <x v="0"/>
    <m/>
    <m/>
    <m/>
    <x v="0"/>
    <m/>
    <m/>
    <n v="1"/>
    <m/>
    <m/>
    <m/>
    <x v="0"/>
    <m/>
    <m/>
    <m/>
    <m/>
    <m/>
    <m/>
    <m/>
    <m/>
    <m/>
    <m/>
    <m/>
    <m/>
    <x v="0"/>
    <m/>
    <m/>
    <m/>
    <m/>
    <m/>
    <m/>
    <m/>
    <m/>
    <m/>
    <m/>
    <n v="1"/>
    <m/>
    <m/>
    <m/>
    <m/>
    <m/>
    <m/>
    <x v="1"/>
    <m/>
    <m/>
    <m/>
    <m/>
    <m/>
    <m/>
    <m/>
    <m/>
    <m/>
    <m/>
    <m/>
    <m/>
    <m/>
    <m/>
    <m/>
    <s v="Y"/>
    <m/>
    <m/>
  </r>
  <r>
    <x v="2698"/>
    <s v="Rocky Mountain National Park separated from party _x000a_Colorado, Rocky Mountain National Park"/>
    <x v="29"/>
    <s v="ROCKY MOUNTAIN NATIONAL PARK : _x000a_On March 18, a 39-year-old man apparently died while descending from the Loft, a high saddle at about 13,500 feet, after abandoning an attempt on Longs Peak. His two companions continued with their attempt, and, after discovering the man’s vehicle still in the parking area that evening, they reported him missing. His body was found halfway up the Loft route, which requires technical mountaineering in winter; the cause of death was not reported, but was likely a fall from snow or ice."/>
    <n v="4"/>
    <m/>
    <m/>
    <m/>
    <m/>
    <m/>
    <n v="1"/>
    <m/>
    <m/>
    <m/>
    <m/>
    <m/>
    <m/>
    <x v="1"/>
    <m/>
    <m/>
    <x v="1"/>
    <x v="0"/>
    <x v="1"/>
    <x v="1"/>
    <x v="0"/>
    <x v="0"/>
    <m/>
    <m/>
    <x v="0"/>
    <m/>
    <m/>
    <m/>
    <x v="0"/>
    <x v="1"/>
    <m/>
    <m/>
    <m/>
    <x v="0"/>
    <m/>
    <m/>
    <m/>
    <m/>
    <m/>
    <m/>
    <x v="0"/>
    <m/>
    <m/>
    <m/>
    <m/>
    <m/>
    <m/>
    <m/>
    <m/>
    <m/>
    <m/>
    <m/>
    <m/>
    <x v="0"/>
    <m/>
    <m/>
    <m/>
    <n v="1"/>
    <m/>
    <m/>
    <m/>
    <m/>
    <m/>
    <m/>
    <m/>
    <m/>
    <m/>
    <m/>
    <m/>
    <m/>
    <m/>
    <x v="1"/>
    <m/>
    <m/>
    <m/>
    <m/>
    <m/>
    <m/>
    <m/>
    <m/>
    <n v="1"/>
    <m/>
    <m/>
    <m/>
    <m/>
    <m/>
    <m/>
    <m/>
    <m/>
    <m/>
  </r>
  <r>
    <x v="2699"/>
    <s v="Rocky Mountain National Park, Rockfall _x000a_Colorado, Rocky Mountain National Park"/>
    <x v="29"/>
    <s v="ROCKY MOUNTAIN NATIONAL PARK : _x000a_At the end of October, a 31-year-old woman suffered life-threatening injuries from rockfall on Martha, a moderate mixed couloir on the south face of Mt. Lady Washington. She was lowered several hundred feet to the bottom of the climb and then down talus to a point where she could be hoisted into a helicopter. Martha is a very popular route, with both natural rockfall hazard and danger from other climbers; it generally has better snow and ice coverage later in the season."/>
    <n v="3"/>
    <m/>
    <m/>
    <m/>
    <m/>
    <n v="1"/>
    <m/>
    <m/>
    <m/>
    <m/>
    <m/>
    <m/>
    <m/>
    <x v="0"/>
    <n v="1"/>
    <m/>
    <x v="1"/>
    <x v="1"/>
    <x v="1"/>
    <x v="1"/>
    <x v="0"/>
    <x v="0"/>
    <m/>
    <m/>
    <x v="0"/>
    <m/>
    <m/>
    <m/>
    <x v="0"/>
    <x v="1"/>
    <m/>
    <m/>
    <m/>
    <x v="0"/>
    <m/>
    <m/>
    <m/>
    <m/>
    <m/>
    <m/>
    <x v="0"/>
    <m/>
    <m/>
    <m/>
    <m/>
    <m/>
    <m/>
    <m/>
    <n v="1"/>
    <m/>
    <m/>
    <m/>
    <m/>
    <x v="0"/>
    <m/>
    <m/>
    <m/>
    <m/>
    <m/>
    <m/>
    <m/>
    <m/>
    <m/>
    <m/>
    <m/>
    <m/>
    <m/>
    <m/>
    <m/>
    <m/>
    <m/>
    <x v="1"/>
    <m/>
    <m/>
    <m/>
    <m/>
    <m/>
    <m/>
    <m/>
    <m/>
    <m/>
    <m/>
    <m/>
    <m/>
    <m/>
    <m/>
    <m/>
    <n v="1"/>
    <m/>
    <m/>
  </r>
  <r>
    <x v="2700"/>
    <s v="Tahquitz Rock Fatalities _x000a_California, Tahquitz Rock"/>
    <x v="29"/>
    <s v="On July 8, a 51-year-old male climber’s body was found at the base of the Trough (4 pitches, 5.4); it is not known whether he was soloing or scrambling to reach another route when he fell…."/>
    <n v="3"/>
    <m/>
    <m/>
    <m/>
    <m/>
    <m/>
    <m/>
    <n v="1"/>
    <m/>
    <m/>
    <m/>
    <m/>
    <m/>
    <x v="1"/>
    <m/>
    <m/>
    <x v="1"/>
    <x v="1"/>
    <x v="1"/>
    <x v="1"/>
    <x v="0"/>
    <x v="0"/>
    <m/>
    <m/>
    <x v="1"/>
    <n v="1"/>
    <m/>
    <m/>
    <x v="0"/>
    <x v="0"/>
    <m/>
    <m/>
    <m/>
    <x v="0"/>
    <m/>
    <m/>
    <m/>
    <m/>
    <m/>
    <m/>
    <x v="0"/>
    <m/>
    <m/>
    <m/>
    <m/>
    <m/>
    <m/>
    <m/>
    <m/>
    <m/>
    <m/>
    <m/>
    <m/>
    <x v="0"/>
    <m/>
    <m/>
    <m/>
    <m/>
    <m/>
    <m/>
    <m/>
    <m/>
    <m/>
    <m/>
    <m/>
    <m/>
    <m/>
    <m/>
    <m/>
    <m/>
    <m/>
    <x v="1"/>
    <m/>
    <m/>
    <m/>
    <m/>
    <m/>
    <m/>
    <m/>
    <m/>
    <m/>
    <m/>
    <m/>
    <m/>
    <n v="1"/>
    <m/>
    <m/>
    <m/>
    <m/>
    <m/>
  </r>
  <r>
    <x v="2701"/>
    <s v="Tahquitz Rock Fatalities _x000a_California, Tahquitz Rock"/>
    <x v="29"/>
    <s v=".... On September 6, a climber (male, age 24) was killed and his brother seriously injured by rockfall in the Larks area on Tahquitz’s north face. A warning about a large, loose boulder at the top of the exit gully for the Larks had been posted at Mountain Project two weeks before the accident."/>
    <n v="3"/>
    <m/>
    <m/>
    <n v="1"/>
    <m/>
    <m/>
    <m/>
    <m/>
    <m/>
    <m/>
    <m/>
    <m/>
    <m/>
    <x v="1"/>
    <n v="1"/>
    <m/>
    <x v="1"/>
    <x v="1"/>
    <x v="1"/>
    <x v="1"/>
    <x v="0"/>
    <x v="0"/>
    <m/>
    <m/>
    <x v="0"/>
    <m/>
    <m/>
    <m/>
    <x v="0"/>
    <x v="0"/>
    <m/>
    <m/>
    <m/>
    <x v="0"/>
    <m/>
    <m/>
    <m/>
    <m/>
    <m/>
    <m/>
    <x v="0"/>
    <m/>
    <m/>
    <m/>
    <m/>
    <m/>
    <m/>
    <m/>
    <n v="1"/>
    <m/>
    <m/>
    <m/>
    <m/>
    <x v="0"/>
    <m/>
    <m/>
    <m/>
    <m/>
    <m/>
    <m/>
    <m/>
    <m/>
    <m/>
    <m/>
    <m/>
    <m/>
    <m/>
    <m/>
    <m/>
    <m/>
    <m/>
    <x v="1"/>
    <m/>
    <m/>
    <m/>
    <m/>
    <m/>
    <m/>
    <m/>
    <m/>
    <m/>
    <m/>
    <m/>
    <m/>
    <m/>
    <m/>
    <n v="1"/>
    <m/>
    <m/>
    <m/>
  </r>
  <r>
    <x v="2702"/>
    <s v="Two Boulder Canyon Accidents (2017) _x000a_Colorado, Boulder Canyon"/>
    <x v="29"/>
    <s v="In March, a woman was lowered off the end of her rope on Frothing Green at the Bowling Alley, suffering a head laceration in a tumbling fall. The pitch is obviously long and is best climbed with a 70-meter rope (some route descriptions warn of this), and a stopper knot in the belayer’s end of the rope would have prevented this accident."/>
    <n v="5"/>
    <m/>
    <m/>
    <m/>
    <m/>
    <m/>
    <m/>
    <m/>
    <m/>
    <m/>
    <m/>
    <m/>
    <m/>
    <x v="0"/>
    <n v="1"/>
    <m/>
    <x v="1"/>
    <x v="0"/>
    <x v="0"/>
    <x v="1"/>
    <x v="1"/>
    <x v="0"/>
    <m/>
    <m/>
    <x v="0"/>
    <m/>
    <m/>
    <m/>
    <x v="0"/>
    <x v="0"/>
    <m/>
    <m/>
    <m/>
    <x v="0"/>
    <m/>
    <m/>
    <m/>
    <m/>
    <m/>
    <m/>
    <x v="0"/>
    <m/>
    <m/>
    <m/>
    <m/>
    <m/>
    <m/>
    <m/>
    <m/>
    <m/>
    <m/>
    <m/>
    <m/>
    <x v="0"/>
    <m/>
    <m/>
    <m/>
    <m/>
    <m/>
    <m/>
    <m/>
    <m/>
    <m/>
    <m/>
    <m/>
    <m/>
    <m/>
    <m/>
    <m/>
    <m/>
    <m/>
    <x v="1"/>
    <m/>
    <m/>
    <m/>
    <m/>
    <n v="1"/>
    <m/>
    <m/>
    <m/>
    <m/>
    <m/>
    <m/>
    <m/>
    <m/>
    <m/>
    <m/>
    <m/>
    <m/>
    <m/>
  </r>
  <r>
    <x v="2703"/>
    <s v="Two Boulder Canyon Accidents (2017) _x000a_Colorado, Boulder Canyon"/>
    <x v="29"/>
    <s v="_x000a_In June, a 29-year-old woman fell from the tricky-to-protect first pitch of Cosmosis (5.10a) at Bell Buttress; a nut and small cam pulled out, and she hit the belay ledge 20 to 25 feet below, breaking an ankle and possibly vertebrae._x000a_– The Editors"/>
    <n v="5"/>
    <m/>
    <m/>
    <m/>
    <n v="1"/>
    <m/>
    <m/>
    <m/>
    <m/>
    <m/>
    <m/>
    <m/>
    <m/>
    <x v="0"/>
    <n v="1"/>
    <m/>
    <x v="1"/>
    <x v="1"/>
    <x v="0"/>
    <x v="0"/>
    <x v="0"/>
    <x v="0"/>
    <m/>
    <m/>
    <x v="0"/>
    <m/>
    <m/>
    <m/>
    <x v="0"/>
    <x v="0"/>
    <m/>
    <m/>
    <m/>
    <x v="0"/>
    <m/>
    <m/>
    <m/>
    <m/>
    <m/>
    <m/>
    <x v="0"/>
    <m/>
    <m/>
    <m/>
    <m/>
    <m/>
    <m/>
    <m/>
    <m/>
    <m/>
    <m/>
    <m/>
    <m/>
    <x v="0"/>
    <m/>
    <m/>
    <m/>
    <m/>
    <n v="1"/>
    <m/>
    <m/>
    <m/>
    <m/>
    <m/>
    <m/>
    <m/>
    <m/>
    <m/>
    <m/>
    <m/>
    <m/>
    <x v="0"/>
    <m/>
    <m/>
    <m/>
    <m/>
    <m/>
    <m/>
    <m/>
    <m/>
    <m/>
    <m/>
    <m/>
    <n v="1"/>
    <m/>
    <m/>
    <m/>
    <m/>
    <m/>
    <m/>
  </r>
  <r>
    <x v="2704"/>
    <s v="Fall on Rock, Off Route, Unplanned Bivouac, Misunderstanding of Rating System, Inadequate Equipment, Arizona, Canyon Spring Wall, De Grazia"/>
    <x v="3"/>
    <s v="Arizona, Canyon Spring Wall, De Grazia_x000a_The purpose of the trip (on December 2, 1992) was to complete a multi-pitch climb. De Grazia was selected because it provided good “exposure” with moderate difficulty. The_x000a_description in the guide book led us to believe that the third pitch was the most difficult and the only pitch rated 5.7 followed by two pitches of lesser difficulty._x000a_We left home an hour off schedule and the approach took an hour more than planned. We ate a quick lunch and began climbing around 1130. After finishing the third pitch, we estimated the sun would set in a few hours. We decided to continue up expecting the last two pitches would not take as long as the third pitch. The lead climber (27) went off route, but was able to traverse left gaining the belay station. By the time the second climber (31) reached that belay point, the sun had set. The lead climber continued up, unintentionally going off route to gain a ledge. When the second climber reached the ledge, it was decided it was too dark to continue._x000a_The ledge led up to a large flake which created a crevasse providing shelter. We se_x001f_cured our position in the crevasse and took measures to protect us against hypothermia._x000a_The following morning when it was light enough to see, we prepared to climb again. At this time a truck, presumably from the Arizona Mountaineering Club, arrived and sounded a siren. We made no contact with him and started to climb at 0730. The leader climbed up approximately 15 feet, clipping into existing webbing and then moving right out of the crevasse and onto a small ledge. He continued up the face and began moving left into the crack when he fell. He fell approximately ten feet to a ledge, landing on his feet. He continued down clearing the crevasse and landed on his back on the ledge just below the belayer—a total fall of about 30 feet._x000a_After assessing injuries, we called down to the truck for help, communicating the need for help. He told us help is on its way. In a few hours several vehicles and a rescue heli_x001f_copter arrived._x000a_We had some difficulty signaling the helicopter, but after several passes we were lo_x001f_cated. Around 1430 the paramedic had descended from the top to our position._x000a_Tom attended to my injuries, immobilizing my right ankle. By this time we were fairly dehydrated and the paramedic gave us some water and a little food. Tom coordinated how my partner and I would ascend with the rest of the rescue team above. An hour or so had passed and then the haul system was ready. I was fitted with a helmet and chest harness and was slowly hauled to the top of the rock. Once I reached the location of the haul system, I was escorted to where the helicopter could land and pick me up (approxi_x001f_mately 50 yards). The helicopter landed once I was in position and flew me down to the parking area. At this same time my partner was being hauled to the top. I was escorted to the ambulance and was checked over for injuries. When Phil had come to the parking area, I refused the ambulance ride to the hospital, since my injuries were not life threat_x001f_ening._x000a_After returning home I had my wife take me to a clinic for x-rays and treatment. Two small fractures to the lower tibula, just above the right ankle._x000a_Analysis_x000a_I have learned that a 5.7 in Arizona is equal to a 5.9 in Yosemite. Previously I thought the Yosemite Decimal System would transfer to other places equally. I was told the day of the rescue by several people that Arizona doesn’t rate their climbs the same as Yosemite, which I’m used to. On future multi-pitch climbs, I will bring two ropes giving me the option to rappel if I lack sufficient daylight to finish the climb. (Source: Will Wakeling) "/>
    <n v="6"/>
    <m/>
    <m/>
    <m/>
    <n v="1"/>
    <n v="1"/>
    <m/>
    <m/>
    <m/>
    <m/>
    <m/>
    <m/>
    <m/>
    <x v="0"/>
    <n v="1"/>
    <m/>
    <x v="1"/>
    <x v="1"/>
    <x v="0"/>
    <x v="0"/>
    <x v="0"/>
    <x v="0"/>
    <m/>
    <m/>
    <x v="0"/>
    <m/>
    <m/>
    <m/>
    <x v="0"/>
    <x v="0"/>
    <m/>
    <m/>
    <m/>
    <x v="0"/>
    <m/>
    <m/>
    <m/>
    <m/>
    <m/>
    <m/>
    <x v="0"/>
    <m/>
    <m/>
    <m/>
    <m/>
    <m/>
    <m/>
    <m/>
    <m/>
    <n v="1"/>
    <m/>
    <m/>
    <m/>
    <x v="0"/>
    <m/>
    <m/>
    <m/>
    <m/>
    <n v="1"/>
    <m/>
    <m/>
    <m/>
    <m/>
    <m/>
    <m/>
    <m/>
    <m/>
    <m/>
    <m/>
    <m/>
    <n v="1"/>
    <x v="1"/>
    <m/>
    <m/>
    <m/>
    <m/>
    <m/>
    <m/>
    <m/>
    <m/>
    <m/>
    <m/>
    <m/>
    <m/>
    <m/>
    <m/>
    <m/>
    <m/>
    <m/>
    <n v="1"/>
  </r>
  <r>
    <x v="2705"/>
    <s v="Edited Title: Fall on Rock, Arizona, Canyon Spring Wall, De Grazia"/>
    <x v="3"/>
    <s v="FALLING ROCK Arizona, Flagstaff, Priest Draw ON February 21, 1992, Robert Drysdale (22) was killed when a large block was dislodged from the top of a boulder problem and hit him in the back of the head. Drysdale, originally from Scotland, was a very experi_x001f_enced climber, having started at age 15. He established many difficult climbs, often with_x001f_out much protection. (Source: Magazine and newspaper clips)"/>
    <n v="3"/>
    <m/>
    <m/>
    <n v="1"/>
    <m/>
    <m/>
    <m/>
    <m/>
    <m/>
    <m/>
    <m/>
    <n v="1"/>
    <m/>
    <x v="1"/>
    <m/>
    <m/>
    <x v="1"/>
    <x v="1"/>
    <x v="1"/>
    <x v="1"/>
    <x v="0"/>
    <x v="0"/>
    <m/>
    <m/>
    <x v="0"/>
    <m/>
    <m/>
    <m/>
    <x v="0"/>
    <x v="0"/>
    <m/>
    <m/>
    <m/>
    <x v="0"/>
    <m/>
    <m/>
    <m/>
    <m/>
    <m/>
    <m/>
    <x v="0"/>
    <m/>
    <m/>
    <m/>
    <m/>
    <m/>
    <m/>
    <m/>
    <m/>
    <m/>
    <m/>
    <m/>
    <m/>
    <x v="0"/>
    <m/>
    <m/>
    <m/>
    <m/>
    <m/>
    <m/>
    <m/>
    <m/>
    <m/>
    <m/>
    <n v="1"/>
    <m/>
    <m/>
    <m/>
    <m/>
    <m/>
    <m/>
    <x v="1"/>
    <m/>
    <m/>
    <m/>
    <m/>
    <m/>
    <m/>
    <m/>
    <n v="1"/>
    <m/>
    <m/>
    <m/>
    <m/>
    <m/>
    <m/>
    <m/>
    <m/>
    <m/>
    <m/>
  </r>
  <r>
    <x v="2706"/>
    <s v="Avalanche, Weather, Colorado, Rocky Mountain National Park, Flattop Mountain"/>
    <x v="3"/>
    <s v="Colorado, Rocky Mountain National Park, Flattop Mountain_x000a_On November 1, 1992, Brad Farnan (30), Todd Martin (24) and two female climbers were practicing snow climbing techniques on the Central Couloir, Northwest Face of Flattop Mountain. The women decided to turn around at the junction with the West Couloir. While descending, they were within the protection of a rock island when they felt what was described as a “strange wind” coming down the Central Couloir, along with one of Martins gloves. Visibility had been poor all day, and they were unable to establish voice contact. Park Rangers were contacted, and a massive search effort took place in what had turned into the first really major storm of the season, with some rescuers in snow up to their shoulders despite snowshoes. On November 3, the packs of the missing climbers were observed about 400 feet from the top of the climb. As of January 1, 1993, the climbers have not yet been located and are believed dead from avalanche._x000a_Analysis_x000a_Farnan was an experienced and respected mountain guide with Colorado Mountain School. This was a trip among friends, and not a CMS class. He had been climbing and guiding in these gullies of Flattop all during the Autumn season without incident. On the day of his disappearance, conditions in the gully were stable and excellent climbing. (He had also been there the day before.) The storm had just begun to blow in when Farnan started climbing, and had not dropped much precipitation at that point. It is believed that the cornice overhanging the route broke while the climbers were taking a break on a ledge._x000a_It was unusual for the cornice to have persisted this late in the season. On this mountain face, the cornices generally form at the beginning of winter, and drop off in late_x000a_spring to early summer. Although Farnan correctly judged conditions on the route itself, there was no way of knowing that the cornice had been sufficiently weakened to unload. Climbing beneath this sort of feature is a calculated risk of mountaineering, and the cornice failed despite passing all the usual tests such as sufficient cold weather, no visible cracks or weaknesses, and no previous unloading. (Source: Jim Detterline, Longs Peak Supervisory Climbing Ranger, Rocky Mountain National Park)_x000a_"/>
    <n v="7"/>
    <m/>
    <m/>
    <n v="1"/>
    <n v="1"/>
    <m/>
    <m/>
    <m/>
    <m/>
    <m/>
    <m/>
    <n v="1"/>
    <m/>
    <x v="1"/>
    <m/>
    <m/>
    <x v="1"/>
    <x v="1"/>
    <x v="1"/>
    <x v="1"/>
    <x v="0"/>
    <x v="0"/>
    <m/>
    <m/>
    <x v="0"/>
    <m/>
    <m/>
    <m/>
    <x v="0"/>
    <x v="1"/>
    <m/>
    <m/>
    <m/>
    <x v="0"/>
    <m/>
    <m/>
    <m/>
    <n v="1"/>
    <n v="1"/>
    <n v="1"/>
    <x v="0"/>
    <m/>
    <m/>
    <m/>
    <m/>
    <m/>
    <n v="1"/>
    <m/>
    <m/>
    <m/>
    <m/>
    <m/>
    <m/>
    <x v="0"/>
    <m/>
    <m/>
    <m/>
    <m/>
    <m/>
    <m/>
    <m/>
    <m/>
    <m/>
    <m/>
    <m/>
    <m/>
    <m/>
    <m/>
    <m/>
    <m/>
    <m/>
    <x v="1"/>
    <m/>
    <m/>
    <m/>
    <m/>
    <m/>
    <m/>
    <m/>
    <m/>
    <m/>
    <m/>
    <m/>
    <m/>
    <m/>
    <m/>
    <m/>
    <m/>
    <n v="1"/>
    <m/>
  </r>
  <r>
    <x v="2707"/>
    <s v="Fall on Rappel—Lost Control and Descended Too Rapidly, California, Yosemite Valley, El Capitan"/>
    <x v="3"/>
    <s v="California, Yosemite Valley, El Capitan_x000a_On September 17, 1992, Robert Moore (42) was rappelling a single 7/16 inch, 820 meter rope down the face of El Capitan when he apparently lost control and slid to his death._x000a_Moore was part of a group of about 20 people who had come and fixed ropes on both El Cap and Half Dome. Members of the group had varying goals, from rappelling and climbing both routes to just rappelling El Cap. Moore planned only to rappel El Cap._x000a_Analysis_x000a_It appears several factors played a significant role in the accident. These include the specific mechanics of the accident, Moore's apparently casual attitude about safety, and the dynamics of the group of people who were involved with this project._x000a_Moore, and most of the rappellers in his group, passed the top edge by “brute force.” When beginning a rappel in this manner, the full weight of the rope must be held off the edge by the rappeller. This can require considerable effort with a heavy rope. On El Cap, the rope weighed 68 kilograms (150 pounds)._x000a_At the top edge of the rappel, the rappeller's weight is not supported by the friction of the rappel rack on the rope. The rappeller must adjust the rack to provide little enough friction that it can be pulled along the rope without using the rappeller's weight. Once the rappeller has passed the edge, it is necessary to add more friction to support the rappeller's_x000a_full weight. If the needed extra friction can’t be provided by sliding the bottom bar up toward the rest of the bars, it is necessary to add another bar. It can be difficult to add a bar on a long rappel because the rappeller needs to push the heavy rope to the side while holding on to keep from sliding down the rope._x000a_A haul system can be used to raise the weight of the rope, allowing the rappeller to pass the edge without lifting the rope. Because the weight of the rope is not pulling on the rack, more bars are used when backing over the edge. Once below the edge, a rappeller need only hold a stop long enough to allow the haul system to be released. Once the weight of the rope is back on the rack, the rappeller has more friction than will allow them to move. They can then reduce friction to a level that allows a comfortable descent._x000a_Ted Farmer, a local caver who had rappelled El Capitan with Moore once before, was unable to stop on the rope for the first 250 meters when he did the rappel with Moore's group and brute forced the edge. He had no trouble during his previous rappels, where a haul system was used. He was also unable to stop during our tests where he used gear like Moore's. Starting in this manner could have put Moore into a situation where he was struggling from the start._x000a_Moore passed the top edge with four bars on his rack engaged. At the base, he had four bars engaged. Based on our experiments, he probably would not have been comfort_x001f_able free hanging with fewer than five bars. According to witnesses, who saw him only once, he was below the lip, Moore rappelled for about 100 meters (328 feet) at a moder_x001f_ate speed, then came to a stop. He may have been able to add a fifth bar just below the lip. It seems more likely that, like Farmer, he was unable to stop or add any bars until he was well below the lip. The exact mechanical means by which Moore lost control are not known. Several mechanisms seem to fit the data._x000a_If Moore had five bars on, he probably removed one when he was stopped. If the spacers on his rack compressed during the upper part of his rappel, that could have in_x001f_creased the friction enough that he decided to continue the rappel with four bars. This would account for his moving so slowly, seemingly pushing the rope through the rack, just before he stopped, as was described by one witness. Moore's grip may then have slipped on the rope with the reduced friction of four bars or he may have just been unable to hold on._x000a_If Moore had four bars engaged, he may have lost his grip while trying to add a fifth bar. He may have been pushing the rope in the wrong direction while attempting to add a fifth bar, allowing a fourth bar to fall to the bottom of the rack and greatly reducing the friction. His grip may have slipped either immediately or while attempting to bring the fourth bar back up. This mechanism, of pushing the rope in the wrong direction when trying to add a bar, has been implicated in some caving accidents in the Tennessee-Ala- bama-Georgia area._x000a_The following items suggest that Moore had a relaxed attitude about his personal safety: (1) The handout that had been distributed to Moore's group stated that everyone rappelling, whether they planned on climbing or not, would do the rappel with full rope climbing gear. Moore rappelled without any climbing gear. He did not have anything with which to grab the rope. (2) Moore rappelled to the edge on a short tail rope, then switched his rappel rack over to the main line without clipping in a separate safety. (3) When Moore found it difficult to move at the edge with six bars, he dropped the friction immediately to four bars without trying five. (He may have mistakenly gone to three bars before correct_x001f_ing to four.) (4) Moore seems not to have passed the tail of the waist loop on his harness back through the buckle as it should have been. (5) Moore may have been wishing to celebrate his birthday, the day of the rappel, with a very fast descent._x000a_There are some observations regarding the group that may also have had some bear_x001f_ing on the situation. Moore was not involved at all in fixing the ropes. The ropes had been in place for nearly a week when Moore and Doherty arrived in the park. There may have been a sense of competitiveness among various members of the group, particularly since they seem to have been concerned with record setting. Because he didn’t know Moore better, one of the people at the top, Coney, did not feel comfortable telling Moore that he was being unsafe, or that he should have rope climbing gear with him. The group was not a team but rather a collection of individuals. In such a group, people are not as careful to “watch out” for others in the party, and do not feel responsible for doing so._x000a_Whatever the mechanism of the failure or the influence of his attitude or that of the group, we know Moore was making adjustments to his belay chain without being backed up by another system. A spelean shunt could have been on the rope as a safety during his entire rappel. If he had a Jumar or similar ascender, which can be placed on the rope with one hand, he could have set that as a back up when he stopped to make adjustments. (Source: Michael D. Ray, SAR Ranger, Yosemite National Park)..."/>
    <n v="6"/>
    <m/>
    <m/>
    <m/>
    <m/>
    <m/>
    <n v="1"/>
    <m/>
    <m/>
    <m/>
    <m/>
    <m/>
    <m/>
    <x v="1"/>
    <m/>
    <m/>
    <x v="1"/>
    <x v="0"/>
    <x v="0"/>
    <x v="1"/>
    <x v="0"/>
    <x v="0"/>
    <m/>
    <m/>
    <x v="0"/>
    <m/>
    <m/>
    <m/>
    <x v="0"/>
    <x v="0"/>
    <m/>
    <m/>
    <m/>
    <x v="0"/>
    <m/>
    <m/>
    <m/>
    <m/>
    <m/>
    <m/>
    <x v="0"/>
    <m/>
    <m/>
    <m/>
    <m/>
    <m/>
    <m/>
    <m/>
    <m/>
    <m/>
    <m/>
    <m/>
    <m/>
    <x v="0"/>
    <m/>
    <m/>
    <m/>
    <m/>
    <m/>
    <m/>
    <m/>
    <m/>
    <n v="1"/>
    <m/>
    <m/>
    <m/>
    <m/>
    <m/>
    <m/>
    <m/>
    <m/>
    <x v="1"/>
    <m/>
    <n v="1"/>
    <m/>
    <n v="1"/>
    <m/>
    <m/>
    <m/>
    <m/>
    <m/>
    <m/>
    <m/>
    <m/>
    <m/>
    <m/>
    <n v="1"/>
    <m/>
    <m/>
    <m/>
  </r>
  <r>
    <x v="2708"/>
    <s v="Fall on Rock, Inadequate Protection, New Hampshire, Cathedral Ledge"/>
    <x v="3"/>
    <s v="On October 4, I was climbing at Cathedral Ledge with a friend. We were doing a four pitch 5.9 route called Diedre, and despite the sun, we were on the north side on a cool (but blue) Fall day, which made finger warmth marginal. I was leading the top pitch, a crack book whose left pages were about one meter wide, and had already reluctantly parted with my #2 Camalot to get to it. At the bottom of the crack, perfectly sized for a #2, as guessed from the base, I had to plant my next largest piece, a #1, far back in said crack. It didn’t look too bad, and resisted a few pulls._x000a_I moved up, getting my left foot out on the outside corner and right foot near the crack, to move my left hand up to a high hold near the crack. By the time I’d moved the left foot up and discovered that the only right hand-hold was where the left one was, my left hand was weakening badly. Some combination of it collapsing and my left foot coming off its perch caused me to fall before I was expecting to have to try a retreat. The #1, at waist level, pulled out with no discernible resistance, causing me to go down ten to 12 feet (penduluming a bit) to the next piece (a rap sling), banging the bony protrusion just below and on the outside of my left knee en route and winding up upside down. I quickly righted myself, discovered that I couldn’t stand on my left leg, and got lowered back to the ledge. My partner cleaned the pitch with me belaying from a seated position, and rappelled off the sling, then we roped up to move (hop) back down a levelish flake and rappelled to the ground in a single rope-length. After a few failed attempts to hop or walk supported, my partner (5' 6&quot;, 130 pounds) carried me the 100 meters down to the road._x000a_The injury proved to be a fracture of the left tibia, requiring a two hour operation and four titanium screws._x000a_Analysis_x000a_One’s health and fitness are far too valuable to mess with for matters as trivial as poorly placed protection. (Source: Bruce Normand—25)"/>
    <n v="5"/>
    <m/>
    <m/>
    <n v="1"/>
    <m/>
    <m/>
    <m/>
    <m/>
    <m/>
    <m/>
    <m/>
    <m/>
    <m/>
    <x v="0"/>
    <n v="1"/>
    <m/>
    <x v="1"/>
    <x v="1"/>
    <x v="0"/>
    <x v="0"/>
    <x v="0"/>
    <x v="0"/>
    <m/>
    <n v="1"/>
    <x v="0"/>
    <m/>
    <m/>
    <m/>
    <x v="0"/>
    <x v="0"/>
    <m/>
    <m/>
    <m/>
    <x v="0"/>
    <m/>
    <m/>
    <m/>
    <m/>
    <m/>
    <m/>
    <x v="0"/>
    <m/>
    <m/>
    <m/>
    <m/>
    <m/>
    <m/>
    <m/>
    <m/>
    <m/>
    <m/>
    <m/>
    <m/>
    <x v="0"/>
    <m/>
    <m/>
    <m/>
    <m/>
    <m/>
    <m/>
    <m/>
    <m/>
    <m/>
    <m/>
    <m/>
    <m/>
    <m/>
    <m/>
    <m/>
    <m/>
    <m/>
    <x v="0"/>
    <m/>
    <m/>
    <m/>
    <m/>
    <m/>
    <m/>
    <m/>
    <m/>
    <m/>
    <m/>
    <m/>
    <m/>
    <m/>
    <m/>
    <m/>
    <n v="1"/>
    <m/>
    <m/>
  </r>
  <r>
    <x v="2709"/>
    <s v="Frostbite, Inadequate Clothing, Alaska, Mount McKinley"/>
    <x v="0"/>
    <s v="Alaska, Mount McKinley_x000a_On April 28, 1989, the North Ireland Alaskan Expedition left for the West Buttress of Mount McKinley in order to acclimatize for the Cassin. After taking eight days to reach 4300 meters and spending three nights there, they chose to move higher for a summit bid. On May 10, while moving from 5000 to 5200 meters, Philip Holmes (40) noticed very cold hands. Arriving at the 5200 meter camp, he began cutting snow blocks and upon entering his tent noticed many of his fingers were white and completely numb. The next morning he showed the definite signs of frostbite on both the left and the right hands. He descended with partner Stelfox to the Medical Camp._x000a_... On May 15 they were both flown out from the Kahiltna Base. (Source: Peter Fielding, Mountaineering Ranger, Denali National Park)_x000a_Analysis_x000a_Both seemed to be well-hydrated and well-acclimated, but neither had adequate hand and foot protection: Holmes with very thin gloves and neither with full overboots. (Source: Peter Fielding, Mountaineering Ranger, Denali National Park)"/>
    <n v="4"/>
    <m/>
    <m/>
    <m/>
    <m/>
    <m/>
    <n v="1"/>
    <m/>
    <m/>
    <m/>
    <m/>
    <m/>
    <m/>
    <x v="0"/>
    <n v="1"/>
    <m/>
    <x v="1"/>
    <x v="1"/>
    <x v="1"/>
    <x v="1"/>
    <x v="0"/>
    <x v="0"/>
    <m/>
    <m/>
    <x v="0"/>
    <m/>
    <m/>
    <m/>
    <x v="0"/>
    <x v="1"/>
    <m/>
    <m/>
    <m/>
    <x v="0"/>
    <m/>
    <m/>
    <m/>
    <m/>
    <m/>
    <m/>
    <x v="0"/>
    <m/>
    <m/>
    <n v="1"/>
    <m/>
    <m/>
    <m/>
    <m/>
    <m/>
    <m/>
    <m/>
    <m/>
    <m/>
    <x v="0"/>
    <m/>
    <m/>
    <m/>
    <m/>
    <m/>
    <m/>
    <m/>
    <m/>
    <m/>
    <m/>
    <m/>
    <m/>
    <m/>
    <m/>
    <m/>
    <m/>
    <n v="1"/>
    <x v="1"/>
    <m/>
    <m/>
    <m/>
    <m/>
    <m/>
    <m/>
    <m/>
    <m/>
    <m/>
    <s v="Y"/>
    <m/>
    <m/>
    <m/>
    <m/>
    <m/>
    <m/>
    <m/>
    <m/>
  </r>
  <r>
    <x v="2710"/>
    <s v="Frostbite, Inadequate Clothing, Alaska, Mount McKinley"/>
    <x v="0"/>
    <s v="Alaska, Mount McKinley_x000a_..._x000a_On May 11, Ian Rea (33) made a solo attempt on the summit and upon return to 4200 meters, he discovered the big toe on his right foot had been frostbitten. Both victims were examined at the Medical Camp and determined to have mild to moderate frostbite and were released to descend. On May 15 they were both flown out from the Kahiltna Base. (Source: Peter Fielding, Mountaineering Ranger, Denali National Park)_x000a_Analysis_x000a_Both seemed to be well-hydrated and well-acclimated, but neither had adequate hand and foot protection: Holmes with very thin gloves and neither with full overboots. (Source: Peter Fielding, Mountaineering Ranger, Denali National Park)"/>
    <n v="6"/>
    <m/>
    <m/>
    <m/>
    <m/>
    <n v="1"/>
    <m/>
    <m/>
    <m/>
    <m/>
    <m/>
    <m/>
    <m/>
    <x v="0"/>
    <n v="1"/>
    <m/>
    <x v="1"/>
    <x v="1"/>
    <x v="1"/>
    <x v="1"/>
    <x v="0"/>
    <x v="0"/>
    <m/>
    <m/>
    <x v="1"/>
    <n v="1"/>
    <m/>
    <m/>
    <x v="0"/>
    <x v="1"/>
    <m/>
    <m/>
    <m/>
    <x v="0"/>
    <m/>
    <m/>
    <m/>
    <m/>
    <m/>
    <m/>
    <x v="0"/>
    <m/>
    <m/>
    <n v="1"/>
    <m/>
    <m/>
    <m/>
    <m/>
    <m/>
    <m/>
    <m/>
    <m/>
    <m/>
    <x v="0"/>
    <m/>
    <m/>
    <m/>
    <m/>
    <m/>
    <m/>
    <m/>
    <m/>
    <m/>
    <m/>
    <m/>
    <m/>
    <m/>
    <m/>
    <m/>
    <m/>
    <n v="1"/>
    <x v="1"/>
    <m/>
    <m/>
    <m/>
    <m/>
    <m/>
    <m/>
    <m/>
    <m/>
    <m/>
    <m/>
    <s v="Y"/>
    <m/>
    <m/>
    <m/>
    <m/>
    <m/>
    <m/>
    <m/>
  </r>
  <r>
    <x v="2711"/>
    <s v="Inadequate Belay, Inattention, Fall on Rock, Idaho, City of Rocks, Rabbit Rock"/>
    <x v="3"/>
    <s v="Idaho, City of Rocks, Rabbit Rock_x000a_On Friday, August 7, 1992, at 1300, Andrew (33) and Glenda Lainias (34) were climbing a route called “Sudden Pleasure.” Andrew Lainias had reached the top of the climb and was being lowered on the rope by Glenda Lainias. Glenda was controlling his descent by using a Stitchplate belay/friction device. According to one witness, Sherry Grigsby, Glenda Lainias and Grigsby had discussed the fact that using a single rope length to lower Andrew would not adequately allow him to reach the ground. They both believed that one rope length would reach the top of a pillar at the base of the route and that Andrew would be able to safely down climb from there to the ground. While Glenda was lowering Andrew, she was reportedly talking with some of the other people at the base of the climb when she reached the end of the rope and it passed through her belay device before she could react. Andrew had not yet reached the top of the pillar and, when the rope went slack, he fell on to the pillar and then off of it and on to the ground. The total distance of the fall was approximately 30 feet. He suffered only lacerations and contusions._x000a_Analysis_x000a_Andrew and Glenda Lainias were reportedly very experienced, competent, safe climbers with 8+ years of rock climbing experience, and many previous years of mountaineering experience. The difficulty of the route, “Sudden Pleasure,” and the lowering system which they used for descent were consistent with their past experiences on sport climbs._x000a_Though the route is often descended using one rope and then a down climb to the ground, it is often accomplished by a rappel. (The climbers had reportedly seen someone rappel to within a few feet of the ground from the top of the route just before their climb.) Using the lowering system which the Lainias's chose requires the belayer to move up the rock a few feet to allow the person descending to reach the top of the pillar. With the position of the climber and belayer, the rope was not long enough to accomplish the descent and, without the attention of the belayer on the ground or a knot in the end of the rope to prevent it from passing through the belay device, the rope became free of the belayer. (Source: Maura Longden, Ranger, City of Rocks National Reserve)"/>
    <n v="8"/>
    <m/>
    <m/>
    <m/>
    <m/>
    <n v="2"/>
    <m/>
    <m/>
    <m/>
    <m/>
    <m/>
    <n v="1"/>
    <m/>
    <x v="0"/>
    <m/>
    <n v="1"/>
    <x v="1"/>
    <x v="0"/>
    <x v="0"/>
    <x v="1"/>
    <x v="1"/>
    <x v="0"/>
    <m/>
    <m/>
    <x v="0"/>
    <m/>
    <m/>
    <m/>
    <x v="0"/>
    <x v="0"/>
    <m/>
    <m/>
    <m/>
    <x v="0"/>
    <m/>
    <m/>
    <m/>
    <m/>
    <m/>
    <m/>
    <x v="0"/>
    <m/>
    <m/>
    <m/>
    <m/>
    <m/>
    <m/>
    <m/>
    <m/>
    <m/>
    <m/>
    <m/>
    <m/>
    <x v="0"/>
    <m/>
    <m/>
    <m/>
    <m/>
    <m/>
    <m/>
    <m/>
    <m/>
    <m/>
    <n v="1"/>
    <m/>
    <m/>
    <m/>
    <n v="1"/>
    <m/>
    <m/>
    <m/>
    <x v="1"/>
    <m/>
    <m/>
    <m/>
    <m/>
    <n v="1"/>
    <m/>
    <m/>
    <m/>
    <m/>
    <m/>
    <m/>
    <m/>
    <m/>
    <n v="1"/>
    <m/>
    <m/>
    <m/>
    <m/>
  </r>
  <r>
    <x v="2712"/>
    <s v="HAPE, HACE, Ascending Too Fast, Cooking in Tent with No Ventilation, Alaska, Mount McKinley"/>
    <x v="4"/>
    <s v="Alaska, Mount McKinley_x000a_On June 27, 1993, Czech Republic climber Lubomir Tesar (33) required evacuation from the 17,200 foot camp on the West Buttress of Mount McKinley. His expedition, consisting of three other members, rapidly ascended to the high camp in six days, where Tesar contracted Pulmonary and Cerebral Edema. His condition was made worse by cooking inside their tent for two hours without any vents opened. Poor weather prevented an airlift. An eight hour evacuation down the rescue gully commenced at 1920 on June 28, lowering Tesar to the 14,200 foot Ranger Station by Park Personnel, mountain guides and members of the Tesar party. Attempts to stabilize Tesar were undertaken for 16 hours by Medical Personnel at the 14,200 foot station. Significant improvement was not shown, so Tesar was air evacuated by the NPS Lama at 1715 on the 28th. Tesar was admitted to Alaska Regional Hospital. (Source: Roger Robinson, NPS Ranger, Denali National Park)"/>
    <n v="3"/>
    <m/>
    <m/>
    <m/>
    <m/>
    <n v="1"/>
    <m/>
    <m/>
    <m/>
    <m/>
    <m/>
    <m/>
    <m/>
    <x v="0"/>
    <n v="1"/>
    <m/>
    <x v="1"/>
    <x v="1"/>
    <x v="1"/>
    <x v="1"/>
    <x v="0"/>
    <x v="0"/>
    <m/>
    <m/>
    <x v="0"/>
    <m/>
    <m/>
    <m/>
    <x v="0"/>
    <x v="1"/>
    <m/>
    <n v="1"/>
    <m/>
    <x v="0"/>
    <m/>
    <m/>
    <m/>
    <m/>
    <m/>
    <m/>
    <x v="0"/>
    <m/>
    <m/>
    <m/>
    <m/>
    <m/>
    <m/>
    <m/>
    <m/>
    <m/>
    <m/>
    <m/>
    <m/>
    <x v="0"/>
    <m/>
    <m/>
    <m/>
    <m/>
    <m/>
    <m/>
    <m/>
    <m/>
    <m/>
    <m/>
    <m/>
    <m/>
    <m/>
    <m/>
    <m/>
    <m/>
    <m/>
    <x v="1"/>
    <m/>
    <m/>
    <m/>
    <m/>
    <m/>
    <m/>
    <m/>
    <m/>
    <m/>
    <m/>
    <m/>
    <n v="1"/>
    <m/>
    <m/>
    <m/>
    <m/>
    <m/>
    <m/>
  </r>
  <r>
    <x v="2713"/>
    <s v="Fall on Rock, Inadequate Protection, North Carolina, Crowders Mountain State Park"/>
    <x v="4"/>
    <s v="North Carolina, Crowders Mountain State Park_x000a_On August 30,1993, Jeff Rosenkrans (17) fell 80 feet when the anchor system he and his three friends installed for their rappel came out. He sustained massive head injury and several broken bones. (Source: The Charlotte Observer, August 30, 1993)_x000a_..._x000a_Many of the climbing accidents, like this one, happen to young and/or inexperienced climbers. As one climber was quoted regarding Crowders Mountain, “It’s Crowded up there.” (Source: Jed Williamson)"/>
    <n v="5"/>
    <m/>
    <n v="1"/>
    <m/>
    <m/>
    <m/>
    <m/>
    <m/>
    <m/>
    <n v="1"/>
    <m/>
    <m/>
    <m/>
    <x v="0"/>
    <n v="1"/>
    <m/>
    <x v="0"/>
    <x v="1"/>
    <x v="0"/>
    <x v="1"/>
    <x v="0"/>
    <x v="0"/>
    <m/>
    <m/>
    <x v="0"/>
    <m/>
    <m/>
    <m/>
    <x v="0"/>
    <x v="0"/>
    <m/>
    <m/>
    <m/>
    <x v="0"/>
    <m/>
    <m/>
    <m/>
    <m/>
    <m/>
    <m/>
    <x v="0"/>
    <m/>
    <m/>
    <m/>
    <m/>
    <m/>
    <m/>
    <m/>
    <m/>
    <m/>
    <m/>
    <m/>
    <m/>
    <x v="0"/>
    <m/>
    <m/>
    <m/>
    <m/>
    <m/>
    <m/>
    <m/>
    <m/>
    <m/>
    <m/>
    <m/>
    <m/>
    <m/>
    <m/>
    <m/>
    <m/>
    <m/>
    <x v="0"/>
    <m/>
    <m/>
    <m/>
    <m/>
    <m/>
    <m/>
    <m/>
    <m/>
    <m/>
    <m/>
    <m/>
    <m/>
    <m/>
    <n v="1"/>
    <m/>
    <m/>
    <m/>
    <m/>
  </r>
  <r>
    <x v="2714"/>
    <s v="Edited Title: Fall on Rock, Etc., New Hampshire, Cathedral Ledges and Cannon Cliffs"/>
    <x v="4"/>
    <s v="New Hampshire, Cathedral Ledges and Cannon Cliffs_x000a_(The following excerpt from George Hurley’s personal “Newsletter&quot; he sends out at least twice a year captures the summer accident scene in New Hampshire. George’s letters (a) are full of valuable, pithy, interesting, and useful information, and (b) certainly are way ahead of Christmas letters!)_x000a_Early this rock climbing season two climbers fell down the wet 45° slab at the north end of Cathedral. (This is the slab above the orange gate on Cathedral Ledge road; the slab becomes a popular ice climb in the winter.) They suffered abrasions and bruises. Three years ago a climber died in a similar accident at the same place. The two women this year and the man three years ago were trying to find a path to the top of the Practice Slab._x000a_[The path starts at the lower right corner of the wet 45° slab and angles sharply left on a natural weakness, staying very low on the wet slab, to reach a faint climbers’ trail which passes below a rock climb called Thresher and then leads out to the top of the Practice Slab above Kiddy Crack. Fallible people will appreciate a belay on the exposed parts of this approach trail.]..."/>
    <n v="1"/>
    <m/>
    <m/>
    <m/>
    <m/>
    <m/>
    <m/>
    <m/>
    <m/>
    <m/>
    <m/>
    <m/>
    <m/>
    <x v="0"/>
    <m/>
    <n v="1"/>
    <x v="1"/>
    <x v="1"/>
    <x v="1"/>
    <x v="1"/>
    <x v="0"/>
    <x v="0"/>
    <m/>
    <m/>
    <x v="0"/>
    <m/>
    <m/>
    <m/>
    <x v="0"/>
    <x v="0"/>
    <m/>
    <m/>
    <m/>
    <x v="0"/>
    <m/>
    <m/>
    <m/>
    <m/>
    <m/>
    <m/>
    <x v="0"/>
    <m/>
    <m/>
    <m/>
    <m/>
    <m/>
    <m/>
    <m/>
    <m/>
    <m/>
    <m/>
    <m/>
    <m/>
    <x v="0"/>
    <m/>
    <m/>
    <m/>
    <m/>
    <m/>
    <m/>
    <m/>
    <m/>
    <m/>
    <m/>
    <m/>
    <m/>
    <m/>
    <m/>
    <m/>
    <m/>
    <m/>
    <x v="1"/>
    <m/>
    <m/>
    <m/>
    <m/>
    <m/>
    <m/>
    <m/>
    <m/>
    <m/>
    <m/>
    <m/>
    <m/>
    <m/>
    <m/>
    <m/>
    <m/>
    <m/>
    <m/>
  </r>
  <r>
    <x v="2715"/>
    <s v="Edited Title: Fall on Rock, No Hard Hat, Etc., New Hampshire, Cathedral Ledges and Cannon Cliffs"/>
    <x v="4"/>
    <s v="New Hampshire, Cathedral Ledges and Cannon Cliffs_x000a_(The following excerpt from George Hurley’s personal “Newsletter&quot; he sends out at least twice a year captures the summer accident scene in New Hampshire. George’s letters (a) are full of valuable, pithy, interesting, and useful information, and (b) certainly are way ahead of Christmas letters!)..._x000a_In August a Canadian naval officer died of head injuries when he fell from near the top of the first lead of Standard Route (the direct start) on Cathedral. He had protection below the off-width chimney but none in the chimney which is awkward, strenuous, and hard to protect. His rope stopped him about 25 feet above the ground but his head hit the cliff. He was not wearing a helmet."/>
    <n v="5"/>
    <m/>
    <m/>
    <m/>
    <m/>
    <m/>
    <m/>
    <m/>
    <m/>
    <m/>
    <m/>
    <m/>
    <m/>
    <x v="1"/>
    <m/>
    <m/>
    <x v="0"/>
    <x v="1"/>
    <x v="0"/>
    <x v="0"/>
    <x v="0"/>
    <x v="0"/>
    <m/>
    <m/>
    <x v="0"/>
    <m/>
    <m/>
    <m/>
    <x v="0"/>
    <x v="0"/>
    <m/>
    <m/>
    <m/>
    <x v="0"/>
    <m/>
    <m/>
    <m/>
    <m/>
    <m/>
    <m/>
    <x v="0"/>
    <m/>
    <m/>
    <m/>
    <m/>
    <m/>
    <m/>
    <m/>
    <m/>
    <m/>
    <m/>
    <m/>
    <m/>
    <x v="0"/>
    <n v="1"/>
    <m/>
    <m/>
    <m/>
    <m/>
    <m/>
    <m/>
    <m/>
    <m/>
    <m/>
    <m/>
    <m/>
    <m/>
    <m/>
    <m/>
    <m/>
    <m/>
    <x v="1"/>
    <m/>
    <m/>
    <m/>
    <m/>
    <m/>
    <m/>
    <m/>
    <m/>
    <m/>
    <m/>
    <m/>
    <m/>
    <m/>
    <n v="1"/>
    <m/>
    <m/>
    <m/>
    <m/>
  </r>
  <r>
    <x v="2716"/>
    <s v="Edited Title: Fall on Rock, Stranded, Etc., New Hampshire, Cathedral Ledges and Cannon Cliffs"/>
    <x v="4"/>
    <s v="New Hampshire, Cathedral Ledges and Cannon Cliffs_x000a_(The following excerpt from George Hurley’s personal “Newsletter&quot; he sends out at least twice a year captures the summer accident scene in New Hampshire. George’s letters (a) are full of valuable, pithy, interesting, and useful information, and (b) certainly are way ahead of Christmas letters!)_x000a_..._x000a_On Cannon, two climbers who had previously climbed mainly on sport routes got into trouble at the top of Lakeview. The leader finished the route and anchored to the Old Mans head, but the second could not get up the crux flake (a sandbag 5.5). The leader went for help. The second waited, wearing cotton clothing, for about four hours in rain, wind and low temperatures. He was hypothermic when he was rescued._x000a_If you want time to think about how you would have dealt with this situation, you could cover the next paragraph while you think. There are many solutions to most climbing problems, so mine are only suggestions._x000a_While the second stands on the low angle slab below the crux, the leader could use slings to extend the anchor from one of the giant eye-bolts out to the edge of the cliff. The rope from the second would pass through doubled carabiners on this new anchor and go to the leader's belay device. The leader could then disconnect his previous anchor and then rappel (using his belay device) down the rope which is counterbalanced by the second climber. When the leader is 12 or 15 feet above the crux flake, he could tie-off the rope at his device and then ask the second to try to climb again. This time the second has the advantage of the leader's counterbalanced weight helping him and the advantage of the leader pulling up on the strand of rope running directly to the second. Once the two climbers meet, the leader could establish an anchor and belay the second up the easier final 40 feet in the conventional way._x000a_The leader could have tied loops in his end of the rope (the pitch is only about 50 feet) so that the second could climb those loops while being belayed tightly by the leader._x000a_The leader could have used one of the hauling systems like a Z-pully system to lift the second over the crux._x000a_The second could have prussiked over the crux. Or, he could have asked for slack, tied his own loops, and climbed those loops to get over the crux. In each case he would have to protect himself since he would have no belay. If he were prussiking, he could tie figure-eight knots and clip those to his harness. If he were using loops, he could clip a sling to the highest loop he could reach; by having two slings, each fastened to his harness, he could always be anchored._x000a_The two climbers could have rappelled to the brush ledge below the seventh lead and then traversed off the cliff to the north."/>
    <n v="6"/>
    <m/>
    <m/>
    <m/>
    <m/>
    <m/>
    <m/>
    <m/>
    <m/>
    <n v="1"/>
    <m/>
    <m/>
    <m/>
    <x v="0"/>
    <n v="1"/>
    <m/>
    <x v="1"/>
    <x v="1"/>
    <x v="0"/>
    <x v="0"/>
    <x v="0"/>
    <x v="0"/>
    <m/>
    <m/>
    <x v="0"/>
    <m/>
    <m/>
    <m/>
    <x v="0"/>
    <x v="0"/>
    <m/>
    <m/>
    <m/>
    <x v="0"/>
    <m/>
    <m/>
    <m/>
    <m/>
    <m/>
    <m/>
    <x v="0"/>
    <m/>
    <m/>
    <n v="1"/>
    <m/>
    <m/>
    <m/>
    <m/>
    <m/>
    <m/>
    <m/>
    <m/>
    <m/>
    <x v="0"/>
    <m/>
    <m/>
    <m/>
    <m/>
    <m/>
    <m/>
    <m/>
    <m/>
    <m/>
    <m/>
    <m/>
    <m/>
    <m/>
    <m/>
    <m/>
    <m/>
    <m/>
    <x v="1"/>
    <m/>
    <n v="1"/>
    <m/>
    <m/>
    <m/>
    <m/>
    <m/>
    <m/>
    <m/>
    <m/>
    <m/>
    <m/>
    <m/>
    <m/>
    <m/>
    <m/>
    <m/>
    <m/>
  </r>
  <r>
    <x v="2717"/>
    <s v="Falls on Rock, Belayer Dropped Leader...West Virginia, New River Gorge and Cooper's Rock"/>
    <x v="4"/>
    <s v="West Virginia, New River Gorge and Cooper’s Rock_x000a_There were reports of eight climbing accidents resulting in injury from the above areas in 1993. The brief descriptions include the following._x000a_.... A lead climber was being lowered by his belayer. He ran out of rope and dropped the leader 15 or 20 feet. A shattered ankle required a helicopter evacuation...."/>
    <n v="5"/>
    <m/>
    <m/>
    <m/>
    <m/>
    <m/>
    <m/>
    <m/>
    <m/>
    <m/>
    <m/>
    <m/>
    <m/>
    <x v="0"/>
    <n v="1"/>
    <m/>
    <x v="1"/>
    <x v="0"/>
    <x v="0"/>
    <x v="1"/>
    <x v="0"/>
    <x v="0"/>
    <m/>
    <m/>
    <x v="0"/>
    <m/>
    <m/>
    <m/>
    <x v="0"/>
    <x v="0"/>
    <m/>
    <m/>
    <m/>
    <x v="0"/>
    <m/>
    <m/>
    <m/>
    <m/>
    <m/>
    <m/>
    <x v="0"/>
    <m/>
    <m/>
    <m/>
    <m/>
    <m/>
    <m/>
    <m/>
    <m/>
    <m/>
    <m/>
    <m/>
    <m/>
    <x v="0"/>
    <m/>
    <m/>
    <m/>
    <m/>
    <m/>
    <m/>
    <m/>
    <m/>
    <m/>
    <m/>
    <n v="1"/>
    <m/>
    <m/>
    <m/>
    <m/>
    <m/>
    <m/>
    <x v="1"/>
    <m/>
    <m/>
    <m/>
    <m/>
    <n v="1"/>
    <m/>
    <m/>
    <m/>
    <m/>
    <m/>
    <m/>
    <m/>
    <m/>
    <m/>
    <m/>
    <m/>
    <m/>
    <m/>
  </r>
  <r>
    <x v="2718"/>
    <s v="Falls on Rock, ... Downclimb accident West Virginia, New River Gorge and Cooper's Rock"/>
    <x v="4"/>
    <s v="West Virginia, New River Gorge and Cooper’s Rock_x000a_There were reports of eight climbing accidents resulting in injury from the above areas in 1993. The brief descriptions include the following....An inexperienced climber (13) tried to down climb a route with no rope, and he fell about 30 feet, resulting in paralysis due to spinal injury. ..."/>
    <n v="4"/>
    <n v="1"/>
    <m/>
    <m/>
    <m/>
    <m/>
    <m/>
    <m/>
    <m/>
    <n v="1"/>
    <m/>
    <m/>
    <m/>
    <x v="0"/>
    <m/>
    <m/>
    <x v="1"/>
    <x v="0"/>
    <x v="1"/>
    <x v="1"/>
    <x v="0"/>
    <x v="0"/>
    <m/>
    <m/>
    <x v="1"/>
    <n v="1"/>
    <m/>
    <m/>
    <x v="0"/>
    <x v="0"/>
    <m/>
    <m/>
    <m/>
    <x v="0"/>
    <m/>
    <m/>
    <m/>
    <m/>
    <m/>
    <m/>
    <x v="0"/>
    <m/>
    <m/>
    <m/>
    <m/>
    <m/>
    <m/>
    <m/>
    <m/>
    <m/>
    <m/>
    <m/>
    <m/>
    <x v="0"/>
    <m/>
    <m/>
    <m/>
    <m/>
    <m/>
    <m/>
    <m/>
    <m/>
    <m/>
    <m/>
    <m/>
    <m/>
    <m/>
    <m/>
    <m/>
    <m/>
    <m/>
    <x v="1"/>
    <m/>
    <m/>
    <m/>
    <m/>
    <m/>
    <m/>
    <m/>
    <m/>
    <m/>
    <m/>
    <m/>
    <m/>
    <m/>
    <m/>
    <m/>
    <m/>
    <m/>
    <m/>
  </r>
  <r>
    <x v="2719"/>
    <s v="Falls on Rock, free climb... West Virginia, New River Gorge and Cooper's Rock"/>
    <x v="4"/>
    <s v="West Virginia, New River Gorge and Cooper’s Rock_x000a_There were reports of eight climbing accidents resulting in injury from the above areas in 1993. The brief descriptions include the following._x000a_An individual decided to leave his equipment and free climb in a no climbing area. The wind blew him off and he fell 25 feet, landing on a tree root sticking out from the cliff. This saved him from what cold have been a longer, perhaps fatal, fall. ..."/>
    <n v="3"/>
    <m/>
    <m/>
    <m/>
    <m/>
    <m/>
    <m/>
    <m/>
    <m/>
    <m/>
    <m/>
    <m/>
    <m/>
    <x v="0"/>
    <n v="1"/>
    <m/>
    <x v="1"/>
    <x v="1"/>
    <x v="1"/>
    <x v="1"/>
    <x v="0"/>
    <x v="0"/>
    <m/>
    <m/>
    <x v="1"/>
    <n v="1"/>
    <m/>
    <m/>
    <x v="0"/>
    <x v="0"/>
    <m/>
    <m/>
    <m/>
    <x v="0"/>
    <m/>
    <m/>
    <m/>
    <m/>
    <m/>
    <m/>
    <x v="0"/>
    <m/>
    <m/>
    <m/>
    <m/>
    <m/>
    <m/>
    <m/>
    <m/>
    <m/>
    <m/>
    <m/>
    <m/>
    <x v="0"/>
    <m/>
    <m/>
    <m/>
    <m/>
    <m/>
    <m/>
    <m/>
    <m/>
    <m/>
    <m/>
    <m/>
    <m/>
    <m/>
    <m/>
    <m/>
    <m/>
    <m/>
    <x v="1"/>
    <m/>
    <m/>
    <m/>
    <m/>
    <m/>
    <m/>
    <m/>
    <m/>
    <m/>
    <m/>
    <m/>
    <m/>
    <m/>
    <m/>
    <m/>
    <m/>
    <m/>
    <m/>
  </r>
  <r>
    <x v="2720"/>
    <s v="Rappel Anchor Came Out, Fall on Rock, Wyoming, Grand Teton National Park, Mount Moran"/>
    <x v="4"/>
    <s v="Wyoming, Grand Teton National Park, Mount Moran_x000a_RK (23) and JG (20) died of multiple injuries late Friday, September 17, or early Saturday, September 18, 1993, when they fell while climbing the South Buttress of Mount Moran. SG (20) survived the fall and was evacuated from the mountain about 2000 on September 18. The bodies of RK and JG were recovered on September 19. All three climbers were employees at Signal Mountain Lodge._x000a_The accident occurred when the climbers were descending the Direct South Buttress route and a rappel anchor failed. RK and JG, who were both attached to the anchor, fell an estimated 200 to 300 feet. While inconclusive at this time, it is believed that SG was also tied to the anchor and suffered the same fall._x000a_SG sustained fractured vertebrae, puncture wounds, a three-inch full-depth laceration to the scalp, concussion, and multiple bruises. (Source: Mark Magnuson, SAR Ranger, Grand Teton National Park, and the Jackson Hole News)..."/>
    <n v="7"/>
    <m/>
    <n v="2"/>
    <n v="1"/>
    <m/>
    <m/>
    <m/>
    <m/>
    <m/>
    <m/>
    <m/>
    <m/>
    <m/>
    <x v="1"/>
    <m/>
    <m/>
    <x v="0"/>
    <x v="0"/>
    <x v="0"/>
    <x v="0"/>
    <x v="0"/>
    <x v="0"/>
    <m/>
    <m/>
    <x v="0"/>
    <m/>
    <m/>
    <m/>
    <x v="0"/>
    <x v="0"/>
    <m/>
    <m/>
    <m/>
    <x v="0"/>
    <m/>
    <m/>
    <m/>
    <m/>
    <m/>
    <m/>
    <x v="0"/>
    <m/>
    <m/>
    <m/>
    <m/>
    <m/>
    <m/>
    <m/>
    <m/>
    <m/>
    <m/>
    <m/>
    <m/>
    <x v="0"/>
    <m/>
    <m/>
    <m/>
    <m/>
    <m/>
    <m/>
    <m/>
    <m/>
    <m/>
    <m/>
    <m/>
    <m/>
    <m/>
    <m/>
    <m/>
    <m/>
    <m/>
    <x v="1"/>
    <n v="1"/>
    <m/>
    <m/>
    <n v="1"/>
    <m/>
    <m/>
    <m/>
    <m/>
    <m/>
    <m/>
    <m/>
    <m/>
    <m/>
    <m/>
    <n v="1"/>
    <m/>
    <m/>
    <m/>
  </r>
  <r>
    <x v="2721"/>
    <s v="Fall on Rock, Protection Problems, New York, Mohonk Preserve, Shawangunks"/>
    <x v="4"/>
    <s v="New York, Mohonk Preserve, Shawangunks_x000a_one of which resulted in a fatality—the first since 1983. The latter occurred in October, at night, to a male (34) who was on the third and final pitch of Gelsa (5.4). He fell, for unknown reasons, about 50 feet, flipping over and landing on his head below two other climbing friends who were on the belay ledge. It is doubtful that a helmet would have made any difference. Climbing at night here is not condoned, but it sometimes happens on cloudless, moonlit nights."/>
    <n v="7"/>
    <m/>
    <m/>
    <m/>
    <m/>
    <n v="1"/>
    <m/>
    <m/>
    <m/>
    <m/>
    <m/>
    <m/>
    <m/>
    <x v="1"/>
    <m/>
    <m/>
    <x v="1"/>
    <x v="1"/>
    <x v="0"/>
    <x v="0"/>
    <x v="0"/>
    <x v="0"/>
    <m/>
    <m/>
    <x v="0"/>
    <m/>
    <m/>
    <m/>
    <x v="0"/>
    <x v="0"/>
    <m/>
    <m/>
    <m/>
    <x v="0"/>
    <m/>
    <m/>
    <m/>
    <m/>
    <m/>
    <m/>
    <x v="0"/>
    <m/>
    <m/>
    <m/>
    <m/>
    <n v="1"/>
    <m/>
    <m/>
    <m/>
    <m/>
    <m/>
    <m/>
    <m/>
    <x v="0"/>
    <n v="1"/>
    <n v="1"/>
    <m/>
    <m/>
    <m/>
    <m/>
    <m/>
    <m/>
    <m/>
    <m/>
    <m/>
    <m/>
    <m/>
    <m/>
    <m/>
    <m/>
    <m/>
    <x v="0"/>
    <m/>
    <m/>
    <m/>
    <m/>
    <m/>
    <m/>
    <m/>
    <m/>
    <m/>
    <m/>
    <m/>
    <m/>
    <m/>
    <m/>
    <m/>
    <n v="1"/>
    <m/>
    <m/>
  </r>
  <r>
    <x v="2722"/>
    <s v="Fall on Rock, Failure to Follow Route, Exceeding Abilities, Colorado, Rocky Mountain National Park, The Book"/>
    <x v="5"/>
    <s v="Colorado, Rocky Mountain National Park, The Book_x000a_On August 15, 1994, about 1500, Laura Grignon (29) slipped and fell on rock while leading what they believed to be the J Crack III 5.10a on The Book of Lumpy Ridge. She and her partner, Greg Langkamp, were actually several hundred feet to the left and above the J Crack on the Exit Wall area near Fang Ledge. Although they had already determined that they were off route, they continued to climb. Grignon was about ten feet above her last piece when she slipped and fell 20 feet. She sustained a compressed T-12 vertebrae, and was evacuated by technical litter lower by the Rocky Mountain National Park SAR Team._x000a_Analysis_x000a_Getting off route is a commonplace occurrence in rock climbing. Climbers schooled in the “connect-the-dots” arenas of the sport climbs are often ill-prepared in dealing with complex, traditional multi-pitch routes. Because any climber should expect at some time or another to be off route, s/he should have and follow a pre-planned procedure instead of just “wandering.” On multi-pitch climbs, a guidebook is a good idea for those not used to route finding. It is also good to understand the author's style before attempting to decipher it while hanging in slings. Also, one should pick a particular ability level encountered at which the decision to retreat instead of continue is made. (Source: Jim Detterline, Longs Peak Supervisory Ranger, based on original reports by Rangers S. Scot Bowen and Mitch Fong)..."/>
    <n v="5"/>
    <m/>
    <m/>
    <m/>
    <n v="1"/>
    <m/>
    <m/>
    <m/>
    <m/>
    <n v="1"/>
    <m/>
    <m/>
    <m/>
    <x v="0"/>
    <n v="1"/>
    <m/>
    <x v="1"/>
    <x v="1"/>
    <x v="0"/>
    <x v="0"/>
    <x v="0"/>
    <x v="0"/>
    <m/>
    <m/>
    <x v="0"/>
    <m/>
    <m/>
    <m/>
    <x v="0"/>
    <x v="0"/>
    <m/>
    <m/>
    <m/>
    <x v="0"/>
    <m/>
    <m/>
    <m/>
    <m/>
    <m/>
    <m/>
    <x v="0"/>
    <m/>
    <m/>
    <m/>
    <m/>
    <m/>
    <m/>
    <m/>
    <m/>
    <n v="1"/>
    <m/>
    <m/>
    <m/>
    <x v="0"/>
    <m/>
    <m/>
    <m/>
    <m/>
    <m/>
    <m/>
    <m/>
    <m/>
    <m/>
    <m/>
    <m/>
    <m/>
    <m/>
    <m/>
    <m/>
    <m/>
    <m/>
    <x v="1"/>
    <m/>
    <m/>
    <m/>
    <m/>
    <m/>
    <m/>
    <m/>
    <m/>
    <m/>
    <m/>
    <m/>
    <m/>
    <m/>
    <n v="1"/>
    <m/>
    <m/>
    <m/>
    <m/>
  </r>
  <r>
    <x v="2723"/>
    <s v="Fall on Rock, Protection Pulled Out, No Hard Hat, Colorado, Eldorado Canyon State Park, Red Garden Wall"/>
    <x v="5"/>
    <s v="Colorado, Eldorado Canyon State Park, Red Garden Wall_x000a_On September 10, 1994, a climber (30) was leading on “Blackwalk” (5. l0b/c) on Red Garden Wall. He was 30 feet off the ground and five feet above his last and only piece of protection. He slipped and fell, pulling the 2½ inch Friend out. He hit his head on a_x000a_rock when reaching the ground (no helmet). The belayer said that the victim was a 5.12 climber with years of experience. He sustained a broken hip, collarbone and ribs, and fractured skull—but should survive. (Source: Steve Muelhauser, Park Ranger)..."/>
    <n v="6"/>
    <m/>
    <m/>
    <m/>
    <n v="1"/>
    <m/>
    <m/>
    <m/>
    <m/>
    <m/>
    <m/>
    <n v="1"/>
    <m/>
    <x v="0"/>
    <n v="1"/>
    <m/>
    <x v="1"/>
    <x v="1"/>
    <x v="0"/>
    <x v="0"/>
    <x v="0"/>
    <x v="0"/>
    <m/>
    <m/>
    <x v="0"/>
    <m/>
    <m/>
    <m/>
    <x v="0"/>
    <x v="0"/>
    <m/>
    <m/>
    <m/>
    <x v="0"/>
    <m/>
    <m/>
    <m/>
    <m/>
    <m/>
    <m/>
    <x v="0"/>
    <m/>
    <m/>
    <m/>
    <m/>
    <m/>
    <m/>
    <m/>
    <m/>
    <m/>
    <m/>
    <m/>
    <m/>
    <x v="0"/>
    <n v="1"/>
    <m/>
    <m/>
    <m/>
    <m/>
    <m/>
    <m/>
    <m/>
    <m/>
    <m/>
    <m/>
    <m/>
    <m/>
    <m/>
    <m/>
    <m/>
    <m/>
    <x v="0"/>
    <m/>
    <m/>
    <m/>
    <m/>
    <m/>
    <m/>
    <m/>
    <m/>
    <m/>
    <m/>
    <m/>
    <m/>
    <m/>
    <m/>
    <n v="1"/>
    <m/>
    <m/>
    <m/>
  </r>
  <r>
    <x v="2724"/>
    <s v="Avalanche, etc., Washington—Various Locations"/>
    <x v="5"/>
    <s v="Washington—Only one avalanche was reported, and in this case, the climbers were in unstable snow conditions, partly brought on by warm weather, and in a poor position at the bottom of a couloir. Three victims called in their accident using cellular telephones.(Source: Reports sent to editor by Fred Stanley, Louis McCrohan, and Daniel Smith)"/>
    <n v="4"/>
    <m/>
    <m/>
    <m/>
    <m/>
    <m/>
    <m/>
    <m/>
    <m/>
    <m/>
    <m/>
    <m/>
    <m/>
    <x v="0"/>
    <m/>
    <m/>
    <x v="1"/>
    <x v="1"/>
    <x v="1"/>
    <x v="1"/>
    <x v="0"/>
    <x v="0"/>
    <m/>
    <m/>
    <x v="0"/>
    <m/>
    <m/>
    <m/>
    <x v="0"/>
    <x v="1"/>
    <m/>
    <m/>
    <m/>
    <x v="0"/>
    <m/>
    <m/>
    <n v="1"/>
    <n v="1"/>
    <n v="1"/>
    <m/>
    <x v="0"/>
    <m/>
    <m/>
    <m/>
    <m/>
    <m/>
    <m/>
    <m/>
    <m/>
    <m/>
    <m/>
    <m/>
    <m/>
    <x v="0"/>
    <m/>
    <m/>
    <m/>
    <m/>
    <m/>
    <m/>
    <m/>
    <m/>
    <m/>
    <m/>
    <m/>
    <m/>
    <m/>
    <m/>
    <m/>
    <m/>
    <m/>
    <x v="1"/>
    <m/>
    <m/>
    <m/>
    <m/>
    <m/>
    <m/>
    <m/>
    <m/>
    <m/>
    <m/>
    <m/>
    <m/>
    <m/>
    <m/>
    <m/>
    <m/>
    <m/>
    <m/>
  </r>
  <r>
    <x v="2725"/>
    <s v="Fall on Ice, Falling Object, Inadequate Protection, Colorado San Juan Mountains"/>
    <x v="0"/>
    <s v="Colorado, San Juan Mountains_x000a_On December 31, 1989, Kevin Kelley (28) was being top-roped on an ice climb near County Road 361 when he fell a little over a meter and dislodged a log (15 cm diameter by 30 cm long) which had a sling and carabiner attached for directional protection. The log slid down the rope and hit Kelley directly on his helmeted (Edelrid Ultralight) head. The helmet was torn open on impact, but protected the climber from a more serious injury. He was taken to town by his climbing party and was treated for lacerations and a concussion. (Source: Nick Leva, Captain, Ouray County Mountain Rescue)_x000a_Analysis_x000a_The log should have been buried in snow (used as a “deadman”), if used at all, or an ice screw placement made. (Source: Nick Leva, Captain, Ouray Mountain Rescue)"/>
    <n v="7"/>
    <m/>
    <m/>
    <m/>
    <n v="1"/>
    <m/>
    <m/>
    <m/>
    <m/>
    <m/>
    <m/>
    <m/>
    <m/>
    <x v="0"/>
    <n v="1"/>
    <m/>
    <x v="0"/>
    <x v="1"/>
    <x v="0"/>
    <x v="1"/>
    <x v="0"/>
    <x v="1"/>
    <m/>
    <m/>
    <x v="0"/>
    <m/>
    <m/>
    <m/>
    <x v="0"/>
    <x v="0"/>
    <m/>
    <m/>
    <m/>
    <x v="1"/>
    <m/>
    <m/>
    <m/>
    <m/>
    <m/>
    <m/>
    <x v="0"/>
    <m/>
    <m/>
    <m/>
    <m/>
    <m/>
    <m/>
    <m/>
    <m/>
    <m/>
    <m/>
    <m/>
    <m/>
    <x v="0"/>
    <m/>
    <m/>
    <m/>
    <m/>
    <m/>
    <m/>
    <m/>
    <m/>
    <m/>
    <m/>
    <n v="1"/>
    <m/>
    <m/>
    <m/>
    <m/>
    <m/>
    <m/>
    <x v="0"/>
    <m/>
    <m/>
    <m/>
    <m/>
    <m/>
    <m/>
    <m/>
    <m/>
    <m/>
    <m/>
    <m/>
    <m/>
    <m/>
    <m/>
    <m/>
    <m/>
    <m/>
    <n v="1"/>
  </r>
  <r>
    <x v="2726"/>
    <s v=" Fall on Rock, Climbing Unroped, Wisconsin, Devil's Lake State Park"/>
    <x v="5"/>
    <s v="Wisconsin, Devil’s Lake State Park    ...One of them resulted in a fatality. The latter was one of five accidents in which the climbers were unroped. He was a 19 year old, who had climbed “100s of times” (according to his partner) without using a rope, and had that afternoon come from an indoor climbing wall._x000a_Our thanks to Daniel Miskinis, the Law Enforcement Superintendent, for forwarding the park’s reports to us. (Source: Jed Williamson)"/>
    <n v="4"/>
    <m/>
    <n v="1"/>
    <m/>
    <m/>
    <m/>
    <m/>
    <m/>
    <m/>
    <m/>
    <m/>
    <m/>
    <m/>
    <x v="1"/>
    <m/>
    <m/>
    <x v="1"/>
    <x v="1"/>
    <x v="1"/>
    <x v="1"/>
    <x v="0"/>
    <x v="0"/>
    <m/>
    <m/>
    <x v="1"/>
    <n v="1"/>
    <m/>
    <m/>
    <x v="0"/>
    <x v="0"/>
    <m/>
    <m/>
    <m/>
    <x v="0"/>
    <m/>
    <m/>
    <m/>
    <m/>
    <m/>
    <m/>
    <x v="0"/>
    <m/>
    <m/>
    <m/>
    <m/>
    <m/>
    <m/>
    <m/>
    <m/>
    <m/>
    <m/>
    <m/>
    <m/>
    <x v="0"/>
    <m/>
    <m/>
    <m/>
    <m/>
    <m/>
    <m/>
    <n v="1"/>
    <m/>
    <m/>
    <m/>
    <m/>
    <m/>
    <m/>
    <m/>
    <m/>
    <m/>
    <m/>
    <x v="1"/>
    <m/>
    <m/>
    <m/>
    <m/>
    <m/>
    <m/>
    <m/>
    <m/>
    <m/>
    <m/>
    <m/>
    <m/>
    <m/>
    <m/>
    <m/>
    <m/>
    <m/>
    <m/>
  </r>
  <r>
    <x v="2727"/>
    <s v="Edited Title: Fall while setting up Top Rope"/>
    <x v="5"/>
    <s v="New York, Mohonk Preserve Shawangunks_x000a_One (fatality) occurred when a man (47) slipped and fell 60 feet to the road. He was setting up a top rope at the time.  (Source: Mohonk Preserve)"/>
    <n v="3"/>
    <m/>
    <m/>
    <m/>
    <m/>
    <m/>
    <n v="1"/>
    <m/>
    <m/>
    <m/>
    <m/>
    <m/>
    <m/>
    <x v="1"/>
    <m/>
    <m/>
    <x v="1"/>
    <x v="1"/>
    <x v="1"/>
    <x v="1"/>
    <x v="0"/>
    <x v="1"/>
    <m/>
    <m/>
    <x v="0"/>
    <m/>
    <m/>
    <m/>
    <x v="0"/>
    <x v="0"/>
    <m/>
    <m/>
    <m/>
    <x v="0"/>
    <m/>
    <m/>
    <m/>
    <m/>
    <m/>
    <m/>
    <x v="0"/>
    <m/>
    <m/>
    <m/>
    <m/>
    <m/>
    <m/>
    <m/>
    <m/>
    <m/>
    <m/>
    <m/>
    <m/>
    <x v="0"/>
    <m/>
    <m/>
    <m/>
    <m/>
    <m/>
    <m/>
    <m/>
    <m/>
    <m/>
    <m/>
    <m/>
    <m/>
    <m/>
    <m/>
    <m/>
    <m/>
    <m/>
    <x v="0"/>
    <m/>
    <m/>
    <m/>
    <m/>
    <m/>
    <m/>
    <m/>
    <m/>
    <m/>
    <m/>
    <m/>
    <m/>
    <m/>
    <m/>
    <m/>
    <m/>
    <m/>
    <m/>
  </r>
  <r>
    <x v="2728"/>
    <s v="Edited Title: FALL ON ROCK, Rappel anchor failure"/>
    <x v="5"/>
    <s v="New York, Mohonk Preserve Shawangunks_x000a_ The other (fatality), which happened only eleven days later, was the result of assuming that a sling around a tree with rings attached indicated a rappel station. Neither of the two climbers checked the knot on the sling. The first climber (27) clipped in and weighted the rappel rope at the edge of the cliff. That was when he discovered that the knot was improperly tied. He fell first about 40 feet to the Grand Traverse ledge, then rolled off that and went the rest of the way to the ground— about 200 feet. The sling was later found to have only one half of a water knot tied in it. (Source: Mohonk Preserve)"/>
    <n v="7"/>
    <m/>
    <m/>
    <m/>
    <n v="1"/>
    <m/>
    <m/>
    <m/>
    <m/>
    <n v="1"/>
    <m/>
    <m/>
    <m/>
    <x v="1"/>
    <m/>
    <m/>
    <x v="1"/>
    <x v="0"/>
    <x v="0"/>
    <x v="1"/>
    <x v="0"/>
    <x v="0"/>
    <m/>
    <m/>
    <x v="0"/>
    <m/>
    <m/>
    <m/>
    <x v="0"/>
    <x v="0"/>
    <m/>
    <m/>
    <m/>
    <x v="0"/>
    <m/>
    <m/>
    <m/>
    <m/>
    <m/>
    <m/>
    <x v="0"/>
    <m/>
    <m/>
    <m/>
    <m/>
    <m/>
    <m/>
    <m/>
    <m/>
    <m/>
    <m/>
    <m/>
    <m/>
    <x v="0"/>
    <m/>
    <m/>
    <m/>
    <m/>
    <m/>
    <m/>
    <m/>
    <m/>
    <m/>
    <m/>
    <m/>
    <m/>
    <n v="1"/>
    <m/>
    <m/>
    <m/>
    <m/>
    <x v="1"/>
    <n v="1"/>
    <m/>
    <m/>
    <n v="1"/>
    <m/>
    <m/>
    <m/>
    <m/>
    <m/>
    <m/>
    <m/>
    <m/>
    <m/>
    <m/>
    <m/>
    <m/>
    <m/>
    <m/>
  </r>
  <r>
    <x v="2729"/>
    <s v="Fall on Rock, Failed to Follow Directions, Inadequate Equipment, Climbing Alone, Exceeding Abilities, Utah, Little Cottonwood Canyon"/>
    <x v="0"/>
    <s v="Utah, Little Cottonwood Canyon_x000a_On June 5, 1989, Larry Irvine (40) was climbing “Call It What You Please” (5.8) alone, using a self-belaying device called a “Soloist.” He was 12 meters up, and had placed seven pieces of protection, but when he fell, he turned upside down. He fell to the ground because the camming device allows the rope to slide through in this position. He suffered a fractured arm and dislocated shoulder. The two climbers reporting this accident are nurses, and fortunately were nearby. They provided first aid and assisted the victim to the road and drove him to the hospital. (Source: Robin Waxman and James Garnett)_x000a_Analysis_x000a_The directions which came with the device state the following: “....Manufacturer recommends backing up the Soloist with a safety knot at regular intervals and advises that low-angle tumbling backward falls may not be stopped by device... Must be used with a chest harness.” (Source: From Rock Exotica Soloist description by manufacturer)..."/>
    <n v="6"/>
    <m/>
    <m/>
    <m/>
    <m/>
    <m/>
    <n v="1"/>
    <m/>
    <m/>
    <m/>
    <m/>
    <m/>
    <m/>
    <x v="0"/>
    <n v="1"/>
    <m/>
    <x v="1"/>
    <x v="1"/>
    <x v="0"/>
    <x v="0"/>
    <x v="0"/>
    <x v="0"/>
    <m/>
    <m/>
    <x v="0"/>
    <n v="1"/>
    <n v="1"/>
    <m/>
    <x v="0"/>
    <x v="0"/>
    <m/>
    <m/>
    <m/>
    <x v="0"/>
    <m/>
    <m/>
    <m/>
    <m/>
    <m/>
    <m/>
    <x v="0"/>
    <m/>
    <m/>
    <m/>
    <m/>
    <m/>
    <m/>
    <m/>
    <m/>
    <m/>
    <m/>
    <m/>
    <m/>
    <x v="0"/>
    <m/>
    <m/>
    <m/>
    <m/>
    <m/>
    <m/>
    <m/>
    <m/>
    <m/>
    <m/>
    <m/>
    <m/>
    <m/>
    <m/>
    <m/>
    <m/>
    <n v="1"/>
    <x v="1"/>
    <m/>
    <m/>
    <m/>
    <m/>
    <m/>
    <m/>
    <m/>
    <m/>
    <m/>
    <m/>
    <m/>
    <s v="Y"/>
    <m/>
    <m/>
    <m/>
    <m/>
    <m/>
    <m/>
  </r>
  <r>
    <x v="2730"/>
    <s v="Fall on Rock, Foot Caught in &quot;Quickdraw,&quot; Inattention, New Mexico, Cochita Mesa"/>
    <x v="0"/>
    <s v="New Mexico, Cochita Mesa_x000a_On December 28, 1989, Cameron Burns (24) fell from the third bolt on Praise the Lunge (5.11b). As he fell, his foot got caught in the “Quickdraw” on the second bolt, causing his body to flip upside down and resulting in a sprained ankle. He had not clipped into the third bolt. (Source: Cameron Burns)_x000a_Analysis_x000a_It is essential on modern rappel-bolted routes to be aware constantly of where the safety rope is trailing behind the climber. In this case, I wasn’t, and my foot ended up in a snarl during the fall. Had I been paying attention to the rope and where it was in relation to my feet, the sprain would not have occurred. (Source: Cameron Burns)..."/>
    <n v="3"/>
    <m/>
    <m/>
    <n v="1"/>
    <m/>
    <m/>
    <m/>
    <m/>
    <m/>
    <m/>
    <m/>
    <m/>
    <m/>
    <x v="0"/>
    <m/>
    <m/>
    <x v="1"/>
    <x v="1"/>
    <x v="0"/>
    <x v="1"/>
    <x v="1"/>
    <x v="0"/>
    <m/>
    <m/>
    <x v="0"/>
    <m/>
    <m/>
    <m/>
    <x v="0"/>
    <x v="0"/>
    <m/>
    <m/>
    <m/>
    <x v="0"/>
    <m/>
    <m/>
    <m/>
    <m/>
    <m/>
    <m/>
    <x v="0"/>
    <m/>
    <m/>
    <m/>
    <m/>
    <m/>
    <m/>
    <m/>
    <m/>
    <m/>
    <m/>
    <m/>
    <m/>
    <x v="0"/>
    <m/>
    <m/>
    <m/>
    <m/>
    <m/>
    <m/>
    <m/>
    <m/>
    <m/>
    <n v="1"/>
    <m/>
    <m/>
    <m/>
    <m/>
    <m/>
    <m/>
    <m/>
    <x v="1"/>
    <m/>
    <m/>
    <m/>
    <m/>
    <m/>
    <m/>
    <m/>
    <m/>
    <m/>
    <m/>
    <m/>
    <m/>
    <m/>
    <m/>
    <m/>
    <m/>
    <m/>
    <n v="1"/>
  </r>
  <r>
    <x v="2731"/>
    <s v="Edited Title: Slide/Fall on Ice, Inexperience, Improper Use of Crampons, Inadequate Protection—Unclipped,  California, Eastern Sierras, Lamarck Col"/>
    <x v="6"/>
    <s v="California, Eastern Sierras, Lamarck Col_x000a_On October 22, David Lown (29), a second year family practice resident, and three friends were descending a frozen snow slope below the Lamarck Col plateau. A series of rappels were to be set up with ice bollards for the rappels and ice screws for backup and safety anchors for those waiting to rappel. The slope was 60-70 degrees at the top and gradually decreased to 30 degrees at the base. The sides and base of the slope were surrounded by boulder fields. The four had ascended the slope the previous day without ropes and without incident, except for a borrowed crampon that came loose on Daniel Savelson while ascending. This was resecured without further problems._x000a_David was the first to rappel the initial pitch. The pitch ended at the steepest part of the slope. Prior to removing himself from rappel, David clipped into one ice ax with a daisy chain, thus using the ax to self-belay himself. Once off rappel he set up an anchor with two screws and webbing, and then clipped into the anchor, planning to carve the next bollard. By this time Daniel had rappelled down and was standing on the lip of a sun cup. He was about eight feet to the left and above the anchor, had taken his pack off and secured it to his ax. David removed his own pack and placed it with Daniels. He was not hooked into the anchor, so David decided to chop out a flat area in the ice for him to stand on more safely. Before traversing over to below Daniel, David unclipped the daisy chain from his ax, presumably to make it fit easier to swing while chopping. He then unclipped from the anchor which was too far from Daniel. As he traversed over, David switched from front pointing to a modified French technique. At one point he stepped to the left with his right foot, but the crampon did not bite the slope and his foot slid down the ice, with him quickly following._x000a_Instinctively, he instantly threw his ax into the slope in an attempt to self-arrest. However, he was sliding on his back and moving very rapidly down the slope, and the ax only scraped the surface. For a few seconds as he slid, he continued to try to push the ax (which was above and behind him) deeper, but to no avail. He began hitting the many sun cups in the slope, each acting as mini ramps, launching him in the air, and setting both him and his axes tumbling in every direction. He eventually lost consciousness and awoke lying on his back, head pointing downhill on the 30 degree slope, having fallen 400-500 feet and stopped 100 feet from the boulder field. He attempted to right himself but was unable to due to secondary pain from his broken femur. His friends spent the next 45 minutes setting up the rest of the rappels and safely lowering themselves down the slope._x000a_He was moved to a flatter spot on the slope and covered with sleeping bags. Tony Ralf was sent for help. He ran for two and a half hours down the trail before he happened to be spotted by three Orange County police who were off the trail fishing. They had radios with them and called the closest ham repeater, apparently using an obscure frequency. A ham radio operator, who was working on his roof, heard his radio crackling and picked up the call and relayed it to Northern Inyo Sheriff Department. Mountain Rescue had just gone off duty within the last half hour but were still reachable. A helicopter was sent to the coordinates Tony gave using the map he was carrying._x000a_Meanwhile Eric Savelson and Daniel were caring for David, who despite his injuries, was able to provide (according to Eric) helpful ideas for his own care. After checking C- spine as best they could, an ensolite pad was slid beneath him. He was given hot lemonade and some Gu. His fractured femur was placed in a traction splint using a ski pole and webbing. It was at that time that the fractures in his ankle were discovered. He was given some Tylenol with codeine for pain. The helicopter arrived three hours after the fall. With some difficulty the chopper managed to land on the slope. David was placed in a C-collar and then into a litter. An anchor was set up to belay the litter while it was moved down the slope and into the helicopter._x000a_He was flown to Bishop Hospital where later in the evening (and into the next morning) he underwent surgery for his lower extremity fractures. He had lost half of his blood volume, most likely due to the femur fracture. Injury list included the displaced femur fracture, a distal fibula fracture, fracture of the talus in two planes, six broken ribs, broken nose, frontal sinus fracture (requiring surgery), concussion (would be dead without the helmet), dislocated A-C joint and partially torn deltoid in the right shoulder (probably from the attempted self-arrest), several facial lacerations, and various ligament sprains and partial tears. Total hospital time was two and a half weeks, including two days in the intensive care unit. (Source: David Lown, M.D.)_x000a_Analysis_x000a_The first mistake occurred the day prior to the accident. Since it was his first time climbing on ice, Daniel should have been roped up and belayed, especially near the top which was the steepest of the slope. Learning how to use technical axes and crampons should not be done in an environment where a mistake would be dangerous. An argument could be made for the roping up of the other three climbers; however, it was each one s decision not to (although the matter was not discussed prior to the climb and each just began climbing as they got to the slope, party separated—an example of poor team work). The other three had variable experience on ice and snow. All had at minimum led one pitch of technical ice and had experience with climbing in moderate alpine conditions. The climb the day before had been Daniel’s first time on ice._x000a_As for the accident, first Daniel should have clipped into the anchor prior to removing himself from rappel. If this was not feasible for whatever reason, a second anchor should have been created for him prior to coming off rappel. Given that neither of these occurred, David should have climbed next to Daniel and placed an anchor there. This would have assured Daniels safety before any ledges were chopped out from beneath him._x000a_Once David created the initial anchor, he should have made all attempts to remain clipped into it. He considered lengthening the webbing on the anchor so he would have more room to move; however, he only had two-foot runners and felt it would have been a hassle and clumsy to girth hitch them in a row to the anchor. In retrospect this is what should have been done._x000a_While traversing on the ice he should have continued front pointing as the slope was pretty steep (60-70 degrees) and to French technique properly in plastic boots is very difficult. On the crucial step he did not place his boot perpendicular to the slope in proper French technique, thus his crampons did not bite the snow. Instead the edge/ side of his boot contacted the slope and obviously provided no grip. Also this was his first outing using Black Diamond Switchblade crampons. In contrast to other crampons he had used, the outside edge of these crampons do not run flush with the edge of the boot, they are set in about a half inch from the edge. This also makes using French technique more difficult, as there is a high chance of doing exactly what he did._x000a_He should have kept himself clipped into his ax with the daisy chain if he was not going to be connected to any anchors. If it was cumbersome to chop with the daisy attached, he could have had one ax free to chop with and the other planted firmly with a daisy attached to that one. Finally, for unknown reasons, he did not consistently and securely place his axes in the slope before each step. This goes against everything he believes in and teaches others. One must always maintain three secure points of contact when moving any limb. It is difficult to understand what caused him to stray from this golden rule at this point in time._x000a_As far as the rescue itself, Eric, Daniel and Tony came through in a crisis situation in the way we all hope our friends would. Eric and Daniel provided excellent care (the traction splint was probably a life-saving maneuver) for a severely injured patient, although their only medical training was Wilderness First Aid. The only things that might have been done differently would be the early placement of an improvised C-spine collar and refraining from administering any narcotics to a potential head injury patient (a poor decision made by the patient). Both of these guidelines are based on the mechanism of injury and the high likelihood of both spinal injury (amazingly this did not occur) and head injury, even with a helmet. (This did occur and the facial injuries were a clue to this.) Lastly, elevating the legs and lowering the head is indicated for potential shock, although this might have placed the victim in unsafe position given terrain._x000a_I would like to acknowledge the following people who played critical roles in the rescue and without whom a less than happy outcome might have occurred: Sgt. Kevin McKeown, Orange County Police; Jim Gilbreheh, private ham radio operator; Mike Brown, EMT and CHP helicopter pilot, Fresno, CA; Marshall Wharton, paramedic, CHP, Fresno; Deputy Bandy Nixon, SAB Coordinator, North Inyo Sheriff Department; Volunteers of Inyo County Sheriff Posse SAR Bob Wilson, Mark Lester, and Leonard Bayghenbaugh. (Source: David Lown, M.D.)"/>
    <n v="11"/>
    <m/>
    <m/>
    <m/>
    <n v="1"/>
    <m/>
    <m/>
    <m/>
    <m/>
    <n v="1"/>
    <n v="1"/>
    <n v="1"/>
    <m/>
    <x v="0"/>
    <n v="1"/>
    <m/>
    <x v="0"/>
    <x v="0"/>
    <x v="0"/>
    <x v="1"/>
    <x v="0"/>
    <x v="0"/>
    <m/>
    <m/>
    <x v="0"/>
    <m/>
    <m/>
    <m/>
    <x v="0"/>
    <x v="1"/>
    <m/>
    <m/>
    <n v="1"/>
    <x v="1"/>
    <m/>
    <m/>
    <m/>
    <m/>
    <m/>
    <m/>
    <x v="0"/>
    <m/>
    <m/>
    <m/>
    <m/>
    <m/>
    <m/>
    <m/>
    <m/>
    <m/>
    <m/>
    <m/>
    <m/>
    <x v="0"/>
    <m/>
    <m/>
    <m/>
    <m/>
    <m/>
    <m/>
    <m/>
    <m/>
    <m/>
    <m/>
    <m/>
    <m/>
    <m/>
    <m/>
    <m/>
    <m/>
    <m/>
    <x v="0"/>
    <m/>
    <m/>
    <m/>
    <m/>
    <m/>
    <m/>
    <m/>
    <m/>
    <m/>
    <m/>
    <m/>
    <m/>
    <m/>
    <m/>
    <m/>
    <n v="1"/>
    <m/>
    <m/>
  </r>
  <r>
    <x v="2732"/>
    <s v="Edited Title: Slide/Fall on Ice, California, Eastern Sierras, Lamarck Col"/>
    <x v="6"/>
    <s v="(Editors Note: There were three other major accidents in this vicinity during the summer and fall.... Another was an unroped climber on Mount Dana who fell 400-500feet down a couloir to his death..... Gary Guenther, a member of the Mono County Mountain Rescue Team, provided as much information as he had on these. His interesting observation may have some bearing on the accidents. He stated that there was probably more snow left in the Sierras from the previous winter than from any winter in the past hundred years. ..._x000a_Another indication of the severity and uniqueness of the conditions was that about 25 deer carcasses were found in the region and they were in positions that suggested they had reached a high velocity from uncontrolled slides.)"/>
    <n v="4"/>
    <m/>
    <m/>
    <m/>
    <m/>
    <m/>
    <m/>
    <m/>
    <m/>
    <m/>
    <m/>
    <m/>
    <m/>
    <x v="1"/>
    <m/>
    <m/>
    <x v="1"/>
    <x v="1"/>
    <x v="1"/>
    <x v="1"/>
    <x v="0"/>
    <x v="0"/>
    <m/>
    <m/>
    <x v="1"/>
    <n v="1"/>
    <m/>
    <m/>
    <x v="0"/>
    <x v="1"/>
    <m/>
    <m/>
    <m/>
    <x v="0"/>
    <m/>
    <m/>
    <m/>
    <m/>
    <m/>
    <m/>
    <x v="0"/>
    <m/>
    <m/>
    <m/>
    <m/>
    <m/>
    <m/>
    <m/>
    <m/>
    <m/>
    <m/>
    <m/>
    <m/>
    <x v="0"/>
    <m/>
    <m/>
    <m/>
    <m/>
    <m/>
    <m/>
    <m/>
    <m/>
    <m/>
    <m/>
    <m/>
    <m/>
    <m/>
    <m/>
    <m/>
    <m/>
    <m/>
    <x v="1"/>
    <m/>
    <m/>
    <m/>
    <m/>
    <m/>
    <m/>
    <m/>
    <m/>
    <m/>
    <m/>
    <m/>
    <m/>
    <m/>
    <m/>
    <m/>
    <m/>
    <m/>
    <m/>
  </r>
  <r>
    <x v="2733"/>
    <s v="Edited Title: Slide/Fall on Ice,  Inadequate Protection, California, Eastern Sierras, Lamarck Col"/>
    <x v="6"/>
    <s v="(Editors Note: There were three other major accidents in this vicinity during the summer and fall. ... The third involved a couple climbing in the Convict Lake Drainage of Red Slate Mountain in June. They fell several hundred feet to their death, probably because they were off route in poor weather and had no running protection. Gary Guenther, a member of the Mono County Mountain Rescue Team, provided as much information as he had on these. His interesting observation may have some bearing on the accidents. He stated that there was probably more snow left in the Sierras from the previous winter than from any winter in the past hundred years. ..._x000a_Another indication of the severity and uniqueness of the conditions was that about 25 deer carcasses were found in the region and they were in positions that suggested they had reached a high velocity from uncontrolled slides.)"/>
    <n v="4"/>
    <m/>
    <m/>
    <m/>
    <m/>
    <m/>
    <m/>
    <m/>
    <m/>
    <m/>
    <m/>
    <m/>
    <m/>
    <x v="1"/>
    <m/>
    <m/>
    <x v="1"/>
    <x v="1"/>
    <x v="1"/>
    <x v="1"/>
    <x v="0"/>
    <x v="0"/>
    <m/>
    <m/>
    <x v="0"/>
    <m/>
    <m/>
    <m/>
    <x v="0"/>
    <x v="1"/>
    <m/>
    <m/>
    <m/>
    <x v="0"/>
    <m/>
    <m/>
    <m/>
    <m/>
    <m/>
    <m/>
    <x v="0"/>
    <m/>
    <m/>
    <m/>
    <m/>
    <m/>
    <m/>
    <m/>
    <m/>
    <n v="1"/>
    <m/>
    <m/>
    <m/>
    <x v="0"/>
    <m/>
    <m/>
    <m/>
    <m/>
    <m/>
    <m/>
    <m/>
    <m/>
    <m/>
    <m/>
    <m/>
    <m/>
    <m/>
    <m/>
    <m/>
    <m/>
    <m/>
    <x v="0"/>
    <m/>
    <m/>
    <m/>
    <m/>
    <m/>
    <m/>
    <m/>
    <m/>
    <m/>
    <m/>
    <m/>
    <s v="Y"/>
    <m/>
    <m/>
    <m/>
    <m/>
    <m/>
    <m/>
  </r>
  <r>
    <x v="2734"/>
    <s v="Fall on Rock, Inadequate Protection, Distraction, Poor Position, Pennsylvania, Ralph Stover State Park"/>
    <x v="0"/>
    <s v="Pennsylvania, Ralph Stover State Park_x000a_On October 22, 1989, Phillipp Grout (40) took a six-meter fall to the ground while leading the center crack on the practice wall. Climbing a meter to the right of a top rope, he protected about three meters off the ground. About six meters off, he stopped to protect himself again. After placing a stopper, he stepped up to get a better look at the placement. Meanwhile, the top-roped climber had moved into the same crack and her rope crossed Grout’s shoulder. This distraction caused Grout to lose his focus. Air time! Ground fall. Fractured left heel. (Source: Phillipp Grout)_x000a_Analysis_x000a_Always clip in, even if you don’t trust the placement. Be aware of climbers around you. And no matter how easy a climb may seem, don’t take it lightly. Stay focused and concentrate. (Source: Phillipp Grout)..."/>
    <n v="6"/>
    <m/>
    <m/>
    <m/>
    <m/>
    <m/>
    <n v="1"/>
    <m/>
    <m/>
    <m/>
    <m/>
    <m/>
    <m/>
    <x v="0"/>
    <n v="1"/>
    <m/>
    <x v="1"/>
    <x v="1"/>
    <x v="0"/>
    <x v="0"/>
    <x v="0"/>
    <x v="0"/>
    <m/>
    <m/>
    <x v="0"/>
    <m/>
    <m/>
    <m/>
    <x v="0"/>
    <x v="0"/>
    <m/>
    <m/>
    <m/>
    <x v="0"/>
    <m/>
    <m/>
    <n v="1"/>
    <m/>
    <m/>
    <m/>
    <x v="0"/>
    <m/>
    <m/>
    <m/>
    <m/>
    <m/>
    <m/>
    <m/>
    <m/>
    <m/>
    <m/>
    <m/>
    <m/>
    <x v="0"/>
    <m/>
    <m/>
    <m/>
    <m/>
    <m/>
    <m/>
    <m/>
    <m/>
    <m/>
    <n v="1"/>
    <m/>
    <m/>
    <m/>
    <m/>
    <m/>
    <m/>
    <m/>
    <x v="0"/>
    <m/>
    <m/>
    <m/>
    <m/>
    <m/>
    <m/>
    <m/>
    <m/>
    <m/>
    <m/>
    <m/>
    <m/>
    <m/>
    <m/>
    <m/>
    <n v="1"/>
    <m/>
    <m/>
  </r>
  <r>
    <x v="2735"/>
    <s v="Fall on Ice, Inadequate Protection, Montana, Hyalite Canyon, Mummy II Route"/>
    <x v="6"/>
    <s v="Montana, Hyalite Canyon, Mummy II Route_x000a_On November 30, Stefan Mitrovich (26) and Rob (19) were climbing the Mummy’s second pitch (150 feet, 3+/4-). Stefan led out the initial 100 foot, 70° slope with one placement (a titanium and Snarg screw equalized) just below the final steep curtain. Five to ten feet from the top, Stefan paused to reattach a crampon to his boot and figure out the next sequence of moves. After several minutes passed, his two ice tools popped out and the surrounding ice fractured. During his 30-45 foot fall, with stretch from his single 8.8 mm rope, the crampons, tools, and helmet fell off him. Fortunately, the fall caused no serious injury (a bruised elbow). Stefan was able to hike out by himself._x000a_Analysis_x000a_The season had just begun and the ice was thin and extremely brittle near the top. A leader should have been questioned. My partner, Chris Lhost, and I had suggested setting a top rope, to test the quality of the climb. Three things should have been looked at: (1) After experiencing difficulties with his (SM) crampons and with the brittle nature of the climb, lowering off should have been an option. (2) Leading with one 8.8 mm rope added, through the stretch, to the length of the fall. This positioned him closer to rock outcrops. One 10.5 mm or two 8.8 mm ropes would have been better. (3) Leading out a great length little with or no protection could have led to a more distant, drastic fall._x000a_(Source: John Gallagher)"/>
    <n v="6"/>
    <m/>
    <n v="1"/>
    <m/>
    <n v="1"/>
    <m/>
    <m/>
    <n v="1"/>
    <m/>
    <m/>
    <m/>
    <m/>
    <m/>
    <x v="0"/>
    <m/>
    <n v="1"/>
    <x v="1"/>
    <x v="1"/>
    <x v="0"/>
    <x v="1"/>
    <x v="0"/>
    <x v="0"/>
    <m/>
    <m/>
    <x v="0"/>
    <m/>
    <m/>
    <m/>
    <x v="0"/>
    <x v="0"/>
    <m/>
    <m/>
    <n v="1"/>
    <x v="1"/>
    <m/>
    <m/>
    <m/>
    <m/>
    <m/>
    <m/>
    <x v="0"/>
    <m/>
    <n v="1"/>
    <m/>
    <m/>
    <m/>
    <m/>
    <m/>
    <m/>
    <m/>
    <m/>
    <m/>
    <m/>
    <x v="0"/>
    <m/>
    <m/>
    <m/>
    <m/>
    <m/>
    <m/>
    <m/>
    <m/>
    <m/>
    <m/>
    <m/>
    <m/>
    <m/>
    <m/>
    <m/>
    <m/>
    <m/>
    <x v="0"/>
    <m/>
    <m/>
    <m/>
    <m/>
    <m/>
    <m/>
    <m/>
    <m/>
    <m/>
    <m/>
    <m/>
    <m/>
    <m/>
    <m/>
    <m/>
    <m/>
    <n v="1"/>
    <m/>
  </r>
  <r>
    <x v="2736"/>
    <s v="Fall on Rock—Block of Rock Came Off, Protection Pulled Out, Rope Sheath Cut, No Hard Hat, Maryland, Delaware Water Gap, Mount Tammany"/>
    <x v="6"/>
    <s v="Maryland, Delaware Water Cap, Mount Tammany_x000a_On March 12, before noon, Ralph Chang (36), Bruce Pollock, and Randall Fairman began lead climbing on Mount Tammany. All three are experienced lead climbers. At 1245 Chang began to lead a climb called “Friends in High Places” (5.7). At 1300 Chang took a lead fall while trying to place a piece of protection. A climber from another group contacted National Park Service dispatch by portable phone at 1323 with information about the fall. Nine rangers performed a belayed carryout of approximately 750 feet. Chang was loaded into an ambulance at 1616._x000a_The three had made a couple of climbs before Chang began the lead on “Friends in High Places.” When Chang was approximately 40 feet from the base, he attempted to place a piece of protection. The block he was standing on gave way. He fell four to six feet onto his placed protection. This piece pulled from the rock. He fell to his next piece, which held, stopping the fall approximately 20 feet from the ground. His belayer (Pollock) lowered him to the ground._x000a_When the Hasty Medical Ranger (Shreffler) arrived on scene at 1410, he found Chang at the base of the climb. Chang was in a sitting position, leaning against Pollock. Changs chief complaint was pain in the left shoulder and cervical spine area. A C-collar was put on, and primary/secondary surveys done. Pollock maintained stabilization until Ranger Mennenoh arrived at 1445. Mennenoh and Shreffler prepared Chang for the carryout. The High Angle Rescue Team arrived at the scene at 1502. Chang was packaged in the Stokes litter and the belayed carryout began at 1520 along the base of the ridge and over large boulders. At 1609, Interstate 80 (west lane) was closed by NJ State Police. Chang was loaded into Portland Ambulance and enroute to the hospital at 1616. 1-80 was immediately opened to traffic._x000a_Chang suffered a dislocated left shoulder and a laceration on the scalp. He was released from the hospital later that evening._x000a_Analysis_x000a_Each climber had eight to ten years of climbing experience and had climbed in the Delaware Water Gap area. Chang was using a Maxim 11mm static rope for the climb. The sheath on the rope was cut and pulled apart, with the core receiving little damage. Pollock and Fairman were wearing helmets; Chang was not. All had climbing shoes and newer climbing hardware. (Source: Richard Shreffler, Medical Ranger, Delaware Water Gap National Recreation Area)_x000a_(Editors Note: The rock formation here has sharp edges exposed throughout, which is probably why the sheath on the rope got cut. The sheath on static rope is a little tougher than on dynamic rope....)"/>
    <n v="6"/>
    <m/>
    <m/>
    <m/>
    <m/>
    <m/>
    <n v="1"/>
    <m/>
    <m/>
    <m/>
    <m/>
    <n v="1"/>
    <m/>
    <x v="0"/>
    <n v="1"/>
    <m/>
    <x v="1"/>
    <x v="1"/>
    <x v="0"/>
    <x v="0"/>
    <x v="0"/>
    <x v="0"/>
    <m/>
    <m/>
    <x v="0"/>
    <m/>
    <m/>
    <m/>
    <x v="0"/>
    <x v="0"/>
    <m/>
    <m/>
    <m/>
    <x v="0"/>
    <m/>
    <m/>
    <m/>
    <m/>
    <m/>
    <m/>
    <x v="0"/>
    <m/>
    <m/>
    <m/>
    <m/>
    <m/>
    <m/>
    <m/>
    <m/>
    <m/>
    <m/>
    <m/>
    <m/>
    <x v="0"/>
    <n v="1"/>
    <m/>
    <m/>
    <m/>
    <m/>
    <m/>
    <m/>
    <m/>
    <m/>
    <m/>
    <m/>
    <m/>
    <m/>
    <m/>
    <m/>
    <m/>
    <m/>
    <x v="0"/>
    <m/>
    <m/>
    <m/>
    <m/>
    <m/>
    <m/>
    <m/>
    <m/>
    <n v="1"/>
    <m/>
    <m/>
    <m/>
    <m/>
    <m/>
    <m/>
    <m/>
    <m/>
    <m/>
  </r>
  <r>
    <x v="2737"/>
    <s v="Stranded, Inexperience, Inadequate Equipment, Fear, Colorado, Eldorado Canyon State Park, Wind Tower"/>
    <x v="6"/>
    <s v="Colorado, Eldorado Canyon State Park, Wind Tower_x000a_On September 10, two young men (20, 21) and a young woman (22) climbed up about 250 feet on the East Face of Wind Tower and became stranded when they could no longer continue up (small roof outcrop), and were unable to negotiate climbing down. The evacuation/rescue took about three and a half hours. Although they sustained no injuries, this was our most involved incident in the park last year. (Source: Tim Metzger, Park Manager, Eldorado Canyon State Park)..."/>
    <n v="3"/>
    <m/>
    <n v="1"/>
    <n v="2"/>
    <m/>
    <m/>
    <m/>
    <m/>
    <m/>
    <m/>
    <m/>
    <m/>
    <m/>
    <x v="0"/>
    <m/>
    <n v="1"/>
    <x v="1"/>
    <x v="1"/>
    <x v="1"/>
    <x v="1"/>
    <x v="0"/>
    <x v="0"/>
    <m/>
    <m/>
    <x v="0"/>
    <m/>
    <m/>
    <m/>
    <x v="0"/>
    <x v="0"/>
    <m/>
    <m/>
    <m/>
    <x v="0"/>
    <m/>
    <m/>
    <m/>
    <m/>
    <m/>
    <m/>
    <x v="0"/>
    <m/>
    <m/>
    <m/>
    <m/>
    <m/>
    <m/>
    <m/>
    <m/>
    <m/>
    <m/>
    <m/>
    <m/>
    <x v="0"/>
    <m/>
    <m/>
    <m/>
    <m/>
    <m/>
    <m/>
    <m/>
    <m/>
    <m/>
    <m/>
    <m/>
    <m/>
    <m/>
    <m/>
    <m/>
    <m/>
    <n v="1"/>
    <x v="1"/>
    <m/>
    <n v="1"/>
    <m/>
    <m/>
    <m/>
    <m/>
    <m/>
    <m/>
    <m/>
    <m/>
    <m/>
    <m/>
    <m/>
    <m/>
    <s v="Y"/>
    <m/>
    <m/>
    <m/>
  </r>
  <r>
    <x v="2738"/>
    <s v="Stranded, Off Route, Late Start, New Hampshire, Cannon Cliff"/>
    <x v="6"/>
    <s v="New Hampshire, Cannon Cliff_x000a_On July 24, John (26) and Lisa Tedesco reached a spot close under the Old Man's chin on Cannon Cliff. They could not find the normal exit corner, the Wiessner finish, which is the final pitch of Lakeview. They had bought a cellular phone for their trip to Cannon. (Their usual climbing area was the Shawangunks where the routes are short.) The time was late, they were confused about how to get off the cliff, and there had been rain showers, so around 1900 they telephoned 911._x000a_Two rescuers rappelled down to the couple. The four people then rappelled another 40 feet to a brushy ledge which they followed north to meet the descent trail. They reached the Profile Lake parking lot at 0200 on the 25th._x000a_Analysis_x000a_Lt. Eric Stohl of the New Hampshire Department of Fish and Game (in charge of all rescues in the State) was quoted in the Conway Daily Sun as saying that people should not expect a cellular phone to replace proper equipment, common sense, and an understanding of one's own limits while ... climbing.  (Source: George Hurley)"/>
    <n v="6"/>
    <m/>
    <m/>
    <m/>
    <n v="1"/>
    <m/>
    <m/>
    <m/>
    <m/>
    <m/>
    <m/>
    <m/>
    <m/>
    <x v="0"/>
    <m/>
    <m/>
    <x v="1"/>
    <x v="0"/>
    <x v="0"/>
    <x v="0"/>
    <x v="0"/>
    <x v="0"/>
    <m/>
    <m/>
    <x v="0"/>
    <m/>
    <m/>
    <m/>
    <x v="0"/>
    <x v="0"/>
    <m/>
    <m/>
    <m/>
    <x v="0"/>
    <m/>
    <m/>
    <m/>
    <m/>
    <m/>
    <m/>
    <x v="0"/>
    <m/>
    <m/>
    <m/>
    <m/>
    <m/>
    <m/>
    <m/>
    <m/>
    <n v="1"/>
    <m/>
    <m/>
    <m/>
    <x v="0"/>
    <m/>
    <m/>
    <n v="1"/>
    <m/>
    <m/>
    <m/>
    <m/>
    <m/>
    <m/>
    <m/>
    <m/>
    <m/>
    <m/>
    <m/>
    <m/>
    <m/>
    <m/>
    <x v="1"/>
    <m/>
    <n v="1"/>
    <m/>
    <m/>
    <m/>
    <m/>
    <m/>
    <m/>
    <m/>
    <m/>
    <m/>
    <m/>
    <n v="1"/>
    <m/>
    <m/>
    <m/>
    <m/>
    <m/>
  </r>
  <r>
    <x v="2739"/>
    <s v="Fall on Snow/Ice, Moderate Experience, Washington, Mount Rainier"/>
    <x v="6"/>
    <s v="Washington, Mount Rainier_x000a_On August 20, Scott Porter (32), Karl Ahrens (35) and Brian Nelson (32) were descending the upper Emmons Glacier after summiting. SMR members Kim Klasch and Bob Schumaker were on standby duty at Camp Schurman. At 1405 Klasch was watching parties on the route when he saw the group of three begin falling about the 13,400 foot level. They slid and fell about 2,400 feet down to the 11,000 foot level before coming to a stop in a crevasse. Klasch, Schumaker, and a Park Service Ranger left Camp Schurman at 1440 to climb to the fallen climbers. In the meantime they had notified the Park Service of the accident. A Park Service rescue team was flown to the accident scene, and accomplished the rescue before Klasch, Schumaker, and the Park Service Ranger from Schurman could reach the scene. They directed another off-route party of two back onto the standard route and assisted them down to Schurman._x000a_Porter and Ahrens were killed in the fall. Nelson survived. He was flown from the Emmons Glacier to Sunrise, and from there to Madigan Army Medical Center in Tacoma via an Army helicopter. From Madigan, Nelson was moved to Swedish Hospital in Seattle on August 24, where he was reported to be in critical but stable condition. It was his third climb on Mount Rainier. (Source: Bergtrage, Seattle Mountain Rescue, Number 146, January 1996)_x000a_(Editor's Note: Other than various people saying that the conditions were very icy, there were no other conclusions drawn in any of the NPS reports or newspaper articles received....)"/>
    <n v="6"/>
    <m/>
    <m/>
    <m/>
    <m/>
    <n v="3"/>
    <m/>
    <m/>
    <m/>
    <m/>
    <m/>
    <m/>
    <m/>
    <x v="1"/>
    <n v="1"/>
    <m/>
    <x v="0"/>
    <x v="0"/>
    <x v="1"/>
    <x v="1"/>
    <x v="0"/>
    <x v="0"/>
    <m/>
    <m/>
    <x v="0"/>
    <m/>
    <m/>
    <m/>
    <x v="0"/>
    <x v="1"/>
    <m/>
    <m/>
    <m/>
    <x v="0"/>
    <m/>
    <m/>
    <m/>
    <m/>
    <m/>
    <m/>
    <x v="0"/>
    <n v="1"/>
    <m/>
    <m/>
    <m/>
    <m/>
    <m/>
    <m/>
    <m/>
    <m/>
    <m/>
    <m/>
    <m/>
    <x v="0"/>
    <m/>
    <m/>
    <m/>
    <m/>
    <m/>
    <m/>
    <m/>
    <m/>
    <m/>
    <m/>
    <m/>
    <m/>
    <m/>
    <m/>
    <m/>
    <m/>
    <m/>
    <x v="1"/>
    <m/>
    <m/>
    <m/>
    <m/>
    <m/>
    <m/>
    <m/>
    <m/>
    <m/>
    <m/>
    <m/>
    <m/>
    <m/>
    <n v="1"/>
    <m/>
    <m/>
    <m/>
    <m/>
  </r>
  <r>
    <x v="2740"/>
    <s v="Off Route, Stranded, Climbing Alone, Inadequate Equipment/Clothing, Exceeding Abilities, Wyoming, Grand Teton National Park, Middle Teton"/>
    <x v="6"/>
    <s v="Wyoming, Grand Teton National Park, Middle Teton_x000a_On the morning of September 29, Jenny Lake Subdistrict Ranger Mark Magnuson received a report of an overdue climber on the Middle Teton. According to the reporting party, Susie Struble, Aaron Gams (25) departed his Wilson residence mid-day on September 27 intending to climb the Glacier route and return home late on the 28th. He did not return home as planned and missed work that night._x000a_At noon on September 29, a hasty search team located overnight equipment belonging to Gams, stashed at the Meadows. Search efforts were escalated that day, involving 18 field personnel and the establishment of a base camp at the Meadows. Search progress was hampered by a severe early season winter storm, eliminating helicopter support as an option. An incident overhead team was established and planning for the next operational period accomplished._x000a_On the morning of September 30, an additional 41 personnel had joined the search effort, with field deployment following an 0700 briefing. At 1300 a team of Jenny Lake climbing rangers summitted the Middle Teton via the Southwest Couloir and made voice and visual contact with Gams. Gams was stuck on a small ledge on the northwest side of the mountain, approximately 100 feet below the summit. Ranger Bill Alexander was lowered to Gams and the two were raised to the summit by a mechanical advantage system. Efforts to rewarm Gams included hot drinks and heat packs. He was then lowered down the southwest couloir on belay then by litter, to a helicopter landing zone on the bench north of the South-Middle Teton saddle. This arrival coincided with the first available window of flyable weather, and Gams was flown from the mountain by the park contract helicopter. He was transported to St. John's Hospital by vehicle where he was admitted for hypothermia, frostbite, and exhaustion._x000a_According to Gams, he climbed the Glacier Route as planned on the 28th, but became off-route below the summit. He wandered across the north face and ridge to the northwest couloir. Below the summit of the peak he became ledged out, unable to continue up or retreat. Gams survived two days and two nights on a small ledge, in severe winter conditions, with minimal gear._x000a_Analysis_x000a_On October 2, ranger Mark Magnuson interviewed Aaron Gams in his room at St. John's Hospital. Gams was new to the Jackson area, arriving two to three weeks before the accident. He had been sharing a house in Wilson, WY._x000a_On the morning of September 27, Gams left his residence in Wilson with plans to climb the South and Middle Teton. Arriving at the Moose Visitor Center around noon, he purchased a guide book authored by Richard Rossiter, “Teton Classics.” Following a quick review of routes he approached the permits office desk stating that he wished to climb the Glacier Route on the Middle Teton. At that time, ranger Jean Lawrence issued Gams an overnight use permit for the south fork of Garnet Canyon. Gams then departed Lupine Meadows Trailhead, arriving at the Meadows by late afternoon or early evening. Gams chose to camp in the Meadows rather than continuing up to the south fork of Garnet._x000a_Gams left his camp about 0530 on the 28th, arriving at the base of the Glacier Route around 0700 to 0830. He climbed the route to the Dike Pinnacle col, then turned west toward the summit. He then climbed a steep, narrow snow couloir, north of the summit pinnacles, that took him across the north face to the northwest couloir. Gams realized he was off-route. He then looked up the northwest couloir and, thinking it appeared reasonable, started up. Below the summit the route steepened and turned to hard ice, at which time he elected to exit left into a chimney, climbing on rock. Gams said he did not have the proper equipment to climb the last section of the northwest couloir. He had single leather boots with hinged crampons and one ice ax. Gams continued up this chimney on low fifth class rock which he described as “hard and exposed.” Just short of the summit—60 to 100 feet—he encountered a steep headwall (estimated at 5.7) that was beyond his skill level. After exploring options, Gams determined that he was now unable to continue up or retreat back down the chimney. By mid-afternoon, he resigned himself to being rescued. Gams said he knew that a weather system was approaching but did not know the extent of the forecasted storm._x000a_Gams said he spent the next two nights on a small ledge measuring approximately four feet by ten inches wide. He was clothed in two light-to-medium-weight layers of synthetic clothing with a shell jacket and pants, wearing a stocking cap and gloves. An additional medium-weight jacket was found in his pack, which he had not worn. (Gams stated that he didn’t realize this jacket was in his pack.) He had minimal food and water. (Source: Mark Magnuson, SAR Coordinator, Grand Teton National Park)_x000a_(Editor's Note: Close to 60 people needed for this one impresses me, and brings to mind Yosemite’s use of citing some climbers under 36 CFR 2.34 (a ) (4): Creating a Hazardous Condition.)"/>
    <n v="10"/>
    <m/>
    <m/>
    <n v="1"/>
    <m/>
    <m/>
    <m/>
    <m/>
    <m/>
    <n v="1"/>
    <m/>
    <m/>
    <m/>
    <x v="0"/>
    <n v="1"/>
    <m/>
    <x v="1"/>
    <x v="1"/>
    <x v="1"/>
    <x v="1"/>
    <x v="0"/>
    <x v="0"/>
    <m/>
    <m/>
    <x v="1"/>
    <n v="1"/>
    <n v="1"/>
    <m/>
    <x v="0"/>
    <x v="1"/>
    <m/>
    <m/>
    <m/>
    <x v="0"/>
    <m/>
    <m/>
    <m/>
    <m/>
    <m/>
    <m/>
    <x v="0"/>
    <m/>
    <m/>
    <n v="1"/>
    <m/>
    <m/>
    <m/>
    <m/>
    <m/>
    <n v="1"/>
    <m/>
    <m/>
    <m/>
    <x v="0"/>
    <m/>
    <m/>
    <m/>
    <m/>
    <m/>
    <m/>
    <m/>
    <m/>
    <m/>
    <m/>
    <m/>
    <m/>
    <m/>
    <m/>
    <m/>
    <m/>
    <n v="1"/>
    <x v="1"/>
    <m/>
    <n v="1"/>
    <m/>
    <m/>
    <m/>
    <m/>
    <m/>
    <m/>
    <m/>
    <m/>
    <m/>
    <m/>
    <m/>
    <m/>
    <n v="1"/>
    <m/>
    <m/>
    <m/>
  </r>
  <r>
    <x v="2741"/>
    <s v="Acute Mountain Sickness (AMS), Party Separated, Weather, California, Mount Shasta"/>
    <x v="7"/>
    <s v="California, Mount Shasta_x000a_On May 25, Mike Turegun (35) and John Cain (49) approached Mount Shasta via Northgate, setting up a base camp at 9,000 feet on the bench near the Hotlum/Bolam Route. On May 26 they began climbing the Hotlum/Bolam Route. They left a pack with clothing, food, and insulin for Cain on the “step” at 12,000 feet and continued up the route. At 1400, Cain became altitude sick at 13,000 feet and stopped climbing. Cain wanted to turn back, so Turegun continued on to the summit (14,163 feet). As Turegun was returning to where he left Cain, a sudden snow storm hit, causing a whiteout. Turegun was unable to find the descent route and was guided back to his base camp by yelling to another climbing party. When Cain did not return to base camp by the next morning, Turegun walked out to their vehicle and drove to the USFS Ranger Station in Mount Shasta to report Cain missing. Cain was described as being in good physical condition with a lot of outdoor experience, having climbed Mount Shasta in the past via the Avalanche Gulch route. However, he was diabetic and also had mid-range multiple sclerosis. He wore braces on both legs below the knees._x000a_Siskiyou County Sheriff Search and Rescue (SAR) team was contacted and a search was initiated, coordinated by Sgt. Dave Nickelson. At 1530 the pack left by Turegun and Cain was spotted on the step where they had left it by CHP helicopter and the base camp was overflown and was still unoccupied. Checks of other trailheads and roads yielded no results. At 2040 the search was halted and arrangements were made for use of a high altitude military helicopter the following day. On May 28, California National Guard helicopter arrived at Siskiyou County airport and loaded four SAR members on board for a high altitude search at 0830. USFS Mountain Ranger Dan Towner hiked from Northgate to the base camp and found it unoccupied and undisturbed at 1024. At 1055 the CNG helicopter reported a possible sighting and landed, offloading two SAR members to investigate. Cain was pronounced dead at the 9,400 foot level of the base of the Bolam Glacier. The body was hoisted aboard and flown out._x000a_It should be noted that Turegun and Cain were on school break from their work as math professors at Oklahoma City Community College and had attempted Mount Shasta earlier. Cain got altitude sickness so they turned back and traveled to Mount Hood in Oregon, but the weather was too bad to climb. They then returned to Mount Shasta for their ill fated climb. (Source: Ron Cloud, with thanks to Sgt. Dave Nickelson—both SAR members)"/>
    <n v="7"/>
    <m/>
    <m/>
    <m/>
    <m/>
    <n v="1"/>
    <n v="1"/>
    <m/>
    <m/>
    <m/>
    <m/>
    <m/>
    <m/>
    <x v="1"/>
    <m/>
    <m/>
    <x v="1"/>
    <x v="0"/>
    <x v="1"/>
    <x v="1"/>
    <x v="0"/>
    <x v="0"/>
    <m/>
    <m/>
    <x v="0"/>
    <m/>
    <m/>
    <m/>
    <x v="0"/>
    <x v="1"/>
    <m/>
    <n v="1"/>
    <m/>
    <x v="0"/>
    <m/>
    <m/>
    <m/>
    <m/>
    <m/>
    <m/>
    <x v="0"/>
    <m/>
    <m/>
    <m/>
    <m/>
    <n v="1"/>
    <n v="1"/>
    <m/>
    <m/>
    <m/>
    <m/>
    <m/>
    <m/>
    <x v="0"/>
    <m/>
    <m/>
    <m/>
    <n v="1"/>
    <m/>
    <m/>
    <m/>
    <m/>
    <m/>
    <m/>
    <m/>
    <m/>
    <m/>
    <m/>
    <m/>
    <m/>
    <m/>
    <x v="1"/>
    <m/>
    <m/>
    <m/>
    <m/>
    <m/>
    <m/>
    <m/>
    <m/>
    <m/>
    <m/>
    <n v="1"/>
    <m/>
    <m/>
    <m/>
    <m/>
    <m/>
    <m/>
    <m/>
  </r>
  <r>
    <x v="2742"/>
    <s v="Bolt Pulled Out—Badly Set, Fall on Rock, California, Joshua Tree National Park, Indian Cove"/>
    <x v="7"/>
    <s v="California, Joshua Tree National Park, Indian Cove_x000a_Having led aid climbs (some solo, and all without incident) during the long Thanksgiving weekend, including the A4’s Rurp Romp and Lost Lid (“New wave” A2+ or A3) on Beaver Boulder, I (40) turned my attention toward another objective for a short day of fun. While leading a supposed A1 bolt ladder, Unknown Highway, on Willit Slab in_x000a_Indian Cove, a bolt on the lower part of the pitch pulled out under body weight (with no outward pull), precipitating a fall of eight to ten feet. The bolt immediately below (at the back of a wide ledge) had been extended with a single-length runner to decrease rope drag, and bolts lower on the route had been extended with short, quick draw slings for the same reason. During the fall, a small shelf below my feet ejected me out past the ledge below (probably preventing further injury), and as I was caught by the belay, my right foot struck a small bulge near the third bolt on the route, causing a traumatic inversion injury. Realizing a probable fracture, I was lowered to the ground, taped, splinted and then evacuated to the High Desert Hospital in Joshua Tree for further treatment. The first aid and evacuation was executed by my partner and a nearby friend, a member of the So Cal Mountaineers’ Association. No request was made of any Park Ranger, JOSAR or paramedic staff members. The staff in the very busy Emergency Department took X-rays that indicated a severe sprain and a minor fracture. I was given an elastic bandage, a pair of crutches, copies of the X-rays, and instructions to get further evaluation and treatment from my own doctor._x000a_Analysis_x000a_The bolt that pulled out was a 1/4&quot; by 1&quot; Rawl screw top. I recognized that it was a bad stubby bolt, in that I could see the split portion of the shank when I placed a hanger on it. The hole seemed to be intact, with no evidence of having been broken or otherwise compromised. I tightened the nut by hand. But after weighting the aiders (and unclipping aiders from the bolt below), it pulled out. (Source: Jerry Cox.)"/>
    <n v="5"/>
    <m/>
    <m/>
    <m/>
    <m/>
    <m/>
    <n v="1"/>
    <m/>
    <m/>
    <m/>
    <m/>
    <m/>
    <m/>
    <x v="0"/>
    <n v="1"/>
    <m/>
    <x v="1"/>
    <x v="1"/>
    <x v="0"/>
    <x v="0"/>
    <x v="0"/>
    <x v="0"/>
    <n v="1"/>
    <m/>
    <x v="0"/>
    <m/>
    <m/>
    <m/>
    <x v="0"/>
    <x v="0"/>
    <m/>
    <m/>
    <m/>
    <x v="0"/>
    <m/>
    <m/>
    <m/>
    <m/>
    <m/>
    <m/>
    <x v="0"/>
    <m/>
    <m/>
    <m/>
    <m/>
    <m/>
    <m/>
    <m/>
    <m/>
    <m/>
    <m/>
    <m/>
    <m/>
    <x v="0"/>
    <m/>
    <m/>
    <m/>
    <m/>
    <m/>
    <m/>
    <m/>
    <m/>
    <m/>
    <m/>
    <m/>
    <m/>
    <m/>
    <m/>
    <n v="1"/>
    <m/>
    <m/>
    <x v="1"/>
    <m/>
    <m/>
    <m/>
    <m/>
    <m/>
    <m/>
    <m/>
    <m/>
    <m/>
    <m/>
    <m/>
    <m/>
    <m/>
    <m/>
    <m/>
    <m/>
    <m/>
    <m/>
  </r>
  <r>
    <x v="2743"/>
    <s v="Edited Title: Fall on Snow, Alaska, Mount McKinley, West Buttress"/>
    <x v="7"/>
    <s v="Alaska, Mount McKinley, West Buttress_x000a_Chihiro Sakamaki flew to the Kahiltna base camp on June 10 and immediately began climbing the West Buttress reaching the 14,200 foot camp within 10 days. By June 19, Sakamaki had established his camp at 17,200 feet. He began his summit attempt on the next day. Sakamaki reached approximately 19,000 feet and began descending for unknown reasons. During his descent Sakamaki fell around the 18,500 foot level in an area known as The Autobahn. He went a distance of 1000 feet, losing a total of 300 vertical feet. He was experiencing pain throughout his thoracic region, but was able to continue his descent._x000a_On arrival at his 17,200 foot camp he contacted guide Vem Tejas and told him of his injuries. At 2120 Tejas contacted the base camp manager Annie Duquette and reported Sakamaki’s situation. At 2133, Duquette contacted the Talkeetna Ranger station and reported to Ranger Kevin Moore. Ranger Daryl Miller, located at the 14,200-foot camp was then given the message, and he contacted the 17,200 foot camp. It was decided that Sakamaki was seriously injured and would need evacuation. Weather conditions at this time were mostly clear at 14,000 feet and above, but cloudy with whiteout conditions below which prevented any flights until the next day._x000a_..._x000a_On June 21 at 0935, the Park Service LAMA helicopter departed Talkeetna. At 1021 the LAMA helicopter picked up Ranger Miller at the 14,200 foot camp and departed to pick up Sakamaki. At 1039 the LAMA helicopter returned to the 14,200-foot camp with Ranger Miller and Sakamaki, picked up Sherman, and continued to the 7,000-foot base camp. At 1123, pilot Jay Hudson took aboard Sherman, Sakamaki, and Paramedic Ranger Eric Martin, and flew to Talkeetna where both patients were transferred to Alaska Regional Hospital via Flight for Life helicopter. Sakamaki was treated for broken ribs and released after three days...._x000a_Analysis_x000a_The “AAI 2” expedition never gained more than 1000 feet per day, which is generally the safe rate of ascent in avoiding altitude illnesses. However, it is not uncommon for individuals to begin suffering from HAPE or HACE during or after a summit attempt regardless of how acclimatized they are. In addition, though small groups are statistically at more risk of obtaining an altitude illness from ascending too rapidly, large groups are also at an increased risk as members may be less likely to report early symptoms of altitude sickness._x000a_The area in which Sakamaki fell has been the sight of numerous falls with injuries ranging from twisted ankles to head injuries. This section is not technically difficult but is steeper than surrounding terrain and often very icy. Sakamaki may have been able to avoid his accident simply by using more caution and slowing down, since climbing solo did not allow any type of practical belay. If Sakamaki had not been able to walk after his fall the consequences would have been far worse as there were few, if any, climbers descending behind him. (Source: Billy Shott, Mountaineering Ranger)"/>
    <n v="6"/>
    <m/>
    <m/>
    <m/>
    <m/>
    <m/>
    <m/>
    <m/>
    <m/>
    <m/>
    <m/>
    <m/>
    <m/>
    <x v="0"/>
    <n v="1"/>
    <m/>
    <x v="0"/>
    <x v="0"/>
    <x v="1"/>
    <x v="1"/>
    <x v="0"/>
    <x v="0"/>
    <m/>
    <m/>
    <x v="0"/>
    <n v="1"/>
    <n v="1"/>
    <m/>
    <x v="0"/>
    <x v="1"/>
    <m/>
    <m/>
    <m/>
    <x v="0"/>
    <m/>
    <m/>
    <m/>
    <m/>
    <m/>
    <m/>
    <x v="0"/>
    <m/>
    <m/>
    <m/>
    <m/>
    <m/>
    <m/>
    <m/>
    <m/>
    <m/>
    <m/>
    <m/>
    <m/>
    <x v="0"/>
    <m/>
    <m/>
    <m/>
    <m/>
    <m/>
    <m/>
    <m/>
    <m/>
    <m/>
    <m/>
    <m/>
    <m/>
    <m/>
    <m/>
    <m/>
    <m/>
    <m/>
    <x v="1"/>
    <m/>
    <m/>
    <m/>
    <m/>
    <m/>
    <m/>
    <m/>
    <m/>
    <m/>
    <m/>
    <m/>
    <s v="Y"/>
    <m/>
    <m/>
    <m/>
    <m/>
    <m/>
    <m/>
  </r>
  <r>
    <x v="2744"/>
    <s v="Edited Title: ...and HAPE, HACE, Alaska, Mount McKinley, West Buttress"/>
    <x v="7"/>
    <s v="Alaska, Mount McKinley, West Buttress_x000a_..._x000a_Meanwhile, the “AAI 2” expedition, led by Mimi Bourquin, arrived at the Kahiltna base camp on June 4. The expedition reached the 14,200 foot camp on June 14 and had established a camp at 17,200 feet by June 18. The group was feeling and moving well. On June 19 the expedition made a summit bid. At 1500, after reaching the 19,000 foot level, client Debbie Sherman complained of a severe headache and began displaying odd behavior. Bourquin immediately descended with Sherman, who was ambulatory, and arrived at the 17,200 foot camp around 1750. Bourquin and Sherman continued descending and arrived at the 14,200 foot Ranger camp at 2100. Sherman was evaluated by medical personnel and held in the medical tent for continued treatment and observation. Sherman’s condition continued to worsen with increasing periods of unconsciousness, ataxia, and confusion. Plans were made to evacuate as soon as weather would permit._x000a_...Sherman was held overnight for observation as her symptoms of high altitude pulmonary and cerebral edema subsided....(Source: Billy Shott, Mountaineering Ranger)"/>
    <n v="6"/>
    <m/>
    <m/>
    <m/>
    <m/>
    <m/>
    <m/>
    <m/>
    <m/>
    <m/>
    <m/>
    <m/>
    <m/>
    <x v="0"/>
    <n v="1"/>
    <m/>
    <x v="0"/>
    <x v="1"/>
    <x v="1"/>
    <x v="1"/>
    <x v="0"/>
    <x v="0"/>
    <m/>
    <m/>
    <x v="0"/>
    <n v="1"/>
    <n v="1"/>
    <m/>
    <x v="0"/>
    <x v="1"/>
    <m/>
    <n v="1"/>
    <m/>
    <x v="0"/>
    <m/>
    <m/>
    <m/>
    <m/>
    <m/>
    <m/>
    <x v="0"/>
    <m/>
    <m/>
    <m/>
    <m/>
    <m/>
    <m/>
    <m/>
    <m/>
    <m/>
    <m/>
    <m/>
    <m/>
    <x v="0"/>
    <m/>
    <m/>
    <m/>
    <m/>
    <m/>
    <m/>
    <m/>
    <m/>
    <m/>
    <m/>
    <m/>
    <m/>
    <m/>
    <m/>
    <m/>
    <m/>
    <m/>
    <x v="1"/>
    <m/>
    <m/>
    <m/>
    <m/>
    <m/>
    <m/>
    <m/>
    <m/>
    <m/>
    <m/>
    <m/>
    <s v="Y"/>
    <m/>
    <m/>
    <m/>
    <m/>
    <m/>
    <m/>
  </r>
  <r>
    <x v="2745"/>
    <s v="Fall on Rock, Climbing Unroped, Wisconsin, Devil's Lake State Park"/>
    <x v="7"/>
    <s v="Wisconsin, Devil’s Lake State Park_x000a_On June 21, two young men (18 and 19) were climbing without ropes in a remote area of the park when one of them dislodged a rock and started to fall. The rock then struck the second climber, causing him to fall. The first victim fell about 80 feet, the second about 20 feet. Injuries were several and significant. The second victim was able to crawl to a dry creek bed and spent the night there. The next morning, he was spotted near the Badger Army Ammunition Plant by a guard. Both subjects were then extricated and taken by ambulance to the local hospital. (Source: Steven Schmelzer, Park Ranger)"/>
    <n v="4"/>
    <m/>
    <n v="2"/>
    <m/>
    <m/>
    <m/>
    <m/>
    <m/>
    <m/>
    <m/>
    <m/>
    <m/>
    <m/>
    <x v="0"/>
    <n v="1"/>
    <m/>
    <x v="1"/>
    <x v="1"/>
    <x v="1"/>
    <x v="1"/>
    <x v="0"/>
    <x v="0"/>
    <m/>
    <m/>
    <x v="1"/>
    <n v="1"/>
    <m/>
    <m/>
    <x v="0"/>
    <x v="0"/>
    <m/>
    <m/>
    <m/>
    <x v="0"/>
    <m/>
    <m/>
    <m/>
    <m/>
    <m/>
    <m/>
    <x v="0"/>
    <m/>
    <m/>
    <m/>
    <m/>
    <m/>
    <m/>
    <m/>
    <m/>
    <m/>
    <m/>
    <m/>
    <m/>
    <x v="0"/>
    <m/>
    <m/>
    <m/>
    <m/>
    <m/>
    <m/>
    <m/>
    <m/>
    <m/>
    <m/>
    <n v="1"/>
    <m/>
    <m/>
    <m/>
    <m/>
    <m/>
    <m/>
    <x v="1"/>
    <m/>
    <m/>
    <m/>
    <m/>
    <m/>
    <m/>
    <m/>
    <m/>
    <m/>
    <m/>
    <m/>
    <n v="1"/>
    <m/>
    <m/>
    <m/>
    <m/>
    <m/>
    <m/>
  </r>
  <r>
    <x v="2746"/>
    <s v="Fall on Rock, Climbing Unroped, Wisconsin, Devil's Lake State Park"/>
    <x v="7"/>
    <s v="Wisconsin, Devil’s Lake State Park_x000a__x000a_(Editor’s note: There were four other incidents reported from Devil’s Lake....and one was a 15 year old on a top rope who fell and pendulumed, resulting in a broken arm…)"/>
    <n v="4"/>
    <m/>
    <n v="1"/>
    <m/>
    <m/>
    <m/>
    <m/>
    <m/>
    <m/>
    <m/>
    <m/>
    <m/>
    <m/>
    <x v="0"/>
    <n v="1"/>
    <m/>
    <x v="1"/>
    <x v="1"/>
    <x v="0"/>
    <x v="1"/>
    <x v="0"/>
    <x v="1"/>
    <m/>
    <n v="1"/>
    <x v="0"/>
    <m/>
    <m/>
    <m/>
    <x v="0"/>
    <x v="0"/>
    <m/>
    <m/>
    <m/>
    <x v="0"/>
    <m/>
    <m/>
    <m/>
    <m/>
    <m/>
    <m/>
    <x v="0"/>
    <m/>
    <m/>
    <m/>
    <m/>
    <m/>
    <m/>
    <m/>
    <m/>
    <m/>
    <m/>
    <m/>
    <m/>
    <x v="0"/>
    <m/>
    <m/>
    <m/>
    <m/>
    <m/>
    <m/>
    <m/>
    <m/>
    <m/>
    <m/>
    <m/>
    <m/>
    <m/>
    <m/>
    <m/>
    <m/>
    <m/>
    <x v="1"/>
    <m/>
    <m/>
    <m/>
    <m/>
    <m/>
    <m/>
    <m/>
    <m/>
    <m/>
    <m/>
    <m/>
    <m/>
    <m/>
    <m/>
    <m/>
    <m/>
    <m/>
    <m/>
  </r>
  <r>
    <x v="2747"/>
    <s v="Fall on Snow, Unable to Self-Arrest, Wyoming, Grand Tetons, Middle Teton"/>
    <x v="7"/>
    <s v="Wyoming, Grand Tetons, Middle Teton_x000a_On August 20 around 1400, while descending the Southwest Couloir of the Middle Teton, Paul Schladensky (34) fell on a snowfield just above the Middle/South Teton Saddle. He initially attempted to arrest using only his hands and heels (while on his buttocks). After a while he tried to use his ice ax. He was unable to arrest and slid about 100 feet on snow into talus, hitting his right hip, chest, and ribs on the rocks first. He did not lose consciousness, but experienced difficulty with breathing, and was unable to continue on his own due to the soreness and pain, especially in the back._x000a_Matthew Rusher, Schladensky’s partner, provided him with additional clothing and water, and went for help. He contacted campers in the South Fork of Garnet Canyon. Two of the campers continued below in search of help, while Rusher and two other campers returned to the accident site. In the Garnet Meadows, the campers contacted Forrest McCarthy, Exum guide, who cell-phoned Jenny Lake Rescue about 1530. A rescue operation was then initiated._x000a_At 1445 Ranger Lanny Johnson, who is also a Physician’s Assistant, was informed. At 1610, the Bridger-Teton Long Ranger helicopter arrived at Lupine Meadows Rescue Cache. After a briefing, Rangers A. Byerly and R. Johnson were flown to the area for an initial evaluation and landed at the knoll just above and to the north of the saddle. Four additional rangers were flown to the same landing zone._x000a_After informing medical control about the patient’s status, a shorthaul evacuation to a lower landing site was suggested by L. Johnson and supported by all involved rescue personnel. About 1800, the shorthaul litter and other equipment were long-lined to the accident site, and the helicopter landed at the lower landing zone while the patient was packaged for shorthaul. Shortly afterwards, the helicopter returned to the site and shorthauled the patient to the lower landing zone, where he was then loaded into the helicopter. The patient was flown to St. John’s Hospital, arriving at 1920._x000a_Schladensky was diagnosed with five broken ribs, a fracture/dislocation of the third sacral vertebrae, a hemo/pneumothorax, a pulmonary contusion, and several abrasions and lacerations. He was later flown to St. Vincent’s Hospital in Billings, Montana. (Source: George Montopoli, SAR Ranger)..."/>
    <n v="4"/>
    <m/>
    <m/>
    <m/>
    <m/>
    <n v="1"/>
    <m/>
    <m/>
    <m/>
    <m/>
    <m/>
    <m/>
    <m/>
    <x v="0"/>
    <n v="1"/>
    <m/>
    <x v="1"/>
    <x v="0"/>
    <x v="0"/>
    <x v="1"/>
    <x v="0"/>
    <x v="0"/>
    <m/>
    <m/>
    <x v="0"/>
    <m/>
    <m/>
    <m/>
    <x v="0"/>
    <x v="1"/>
    <m/>
    <m/>
    <m/>
    <x v="0"/>
    <m/>
    <m/>
    <m/>
    <m/>
    <m/>
    <m/>
    <x v="0"/>
    <m/>
    <m/>
    <m/>
    <m/>
    <m/>
    <m/>
    <m/>
    <m/>
    <m/>
    <m/>
    <m/>
    <m/>
    <x v="0"/>
    <m/>
    <m/>
    <m/>
    <m/>
    <m/>
    <m/>
    <m/>
    <m/>
    <m/>
    <m/>
    <m/>
    <m/>
    <m/>
    <m/>
    <m/>
    <m/>
    <m/>
    <x v="1"/>
    <m/>
    <m/>
    <m/>
    <m/>
    <m/>
    <m/>
    <m/>
    <m/>
    <m/>
    <m/>
    <m/>
    <m/>
    <m/>
    <n v="1"/>
    <m/>
    <m/>
    <m/>
    <m/>
  </r>
  <r>
    <x v="2748"/>
    <s v="Faulty Use of Crampons—Glissading, New Hampshire, Frankenstein Cliff and Gulf of Slides"/>
    <x v="7"/>
    <s v="New Hampshire, Frankenstein Cliff ..._x000a_At Frankenstein a woman was doing a seated glissade from just below Standard Route. She caught a crampon and was flipped face down for the remainder of the slide to the tracks. Her ankle was injured and she had to be carried to the parking lot._x000a_..._x000a_Analysis_x000a_There is no good reason for glissading with sharp spikes on our feet. (Source: George Hurley)"/>
    <n v="6"/>
    <m/>
    <m/>
    <m/>
    <m/>
    <m/>
    <m/>
    <m/>
    <m/>
    <m/>
    <m/>
    <m/>
    <m/>
    <x v="0"/>
    <m/>
    <n v="1"/>
    <x v="1"/>
    <x v="0"/>
    <x v="1"/>
    <x v="1"/>
    <x v="0"/>
    <x v="0"/>
    <m/>
    <m/>
    <x v="1"/>
    <m/>
    <m/>
    <m/>
    <x v="0"/>
    <x v="1"/>
    <m/>
    <m/>
    <n v="1"/>
    <x v="0"/>
    <n v="1"/>
    <m/>
    <m/>
    <m/>
    <m/>
    <m/>
    <x v="0"/>
    <m/>
    <m/>
    <m/>
    <m/>
    <m/>
    <m/>
    <m/>
    <m/>
    <m/>
    <m/>
    <m/>
    <m/>
    <x v="0"/>
    <m/>
    <m/>
    <m/>
    <m/>
    <m/>
    <m/>
    <m/>
    <m/>
    <m/>
    <m/>
    <m/>
    <m/>
    <m/>
    <m/>
    <m/>
    <m/>
    <m/>
    <x v="1"/>
    <m/>
    <m/>
    <m/>
    <m/>
    <m/>
    <m/>
    <m/>
    <m/>
    <m/>
    <m/>
    <m/>
    <m/>
    <m/>
    <m/>
    <m/>
    <m/>
    <m/>
    <m/>
  </r>
  <r>
    <x v="2749"/>
    <s v="Faulty Use of Crampons—Glissading, New Hampshire, Frankenstein Cliff and Gulf of Slides"/>
    <x v="7"/>
    <s v="New Hampshire, ... Gulf of Slides_x000a_..._x000a_In the Gulf of Slides a man was doing a seated glissade when he caught a crampon. He flipped and impaled himself on his ice ax through his mid-section. He walked out to the AMC Pinkham Notch Camp with the ax still through his abdomen from the upper left to lower right quadrant. No organs were injured._x000a_Analysis_x000a_There is no good reason for glissading with sharp spikes on our feet. (Source: George Hurley)"/>
    <n v="6"/>
    <m/>
    <m/>
    <m/>
    <m/>
    <m/>
    <m/>
    <m/>
    <m/>
    <m/>
    <m/>
    <m/>
    <m/>
    <x v="0"/>
    <n v="1"/>
    <m/>
    <x v="1"/>
    <x v="0"/>
    <x v="1"/>
    <x v="1"/>
    <x v="0"/>
    <x v="0"/>
    <m/>
    <m/>
    <x v="1"/>
    <m/>
    <m/>
    <m/>
    <x v="0"/>
    <x v="1"/>
    <m/>
    <m/>
    <n v="1"/>
    <x v="0"/>
    <n v="1"/>
    <m/>
    <m/>
    <m/>
    <m/>
    <m/>
    <x v="0"/>
    <m/>
    <m/>
    <m/>
    <m/>
    <m/>
    <m/>
    <m/>
    <m/>
    <m/>
    <m/>
    <m/>
    <m/>
    <x v="0"/>
    <m/>
    <m/>
    <m/>
    <m/>
    <m/>
    <m/>
    <m/>
    <m/>
    <m/>
    <m/>
    <m/>
    <m/>
    <m/>
    <m/>
    <m/>
    <m/>
    <m/>
    <x v="1"/>
    <m/>
    <m/>
    <m/>
    <m/>
    <m/>
    <m/>
    <m/>
    <m/>
    <m/>
    <m/>
    <m/>
    <m/>
    <m/>
    <m/>
    <m/>
    <m/>
    <m/>
    <m/>
  </r>
  <r>
    <x v="2750"/>
    <s v="Stranded, Failure to Follow Route, Climbing Alone and Unroped, Haste, Weather, Oregon, Mount Hood"/>
    <x v="7"/>
    <s v="Oregon, Mount Hood_x000a_On Friday, May 31, I arrived at Timberline Lodge at 2330 with the intent of climbing Mount Hood via the Sandy Glacier Headwall, a moderate snow and ice route. I hiked to the summit via the south side/Hogsback route before sunrise. Finding excellent snow conditions and clear, cold weather, I headed to the Sandy Glacier. Once on the Sandy Glacier, I made the critical error of failing to traverse far enough to the west. This left me at the base of the Sandy Couloir route rather than the Sandy Glacier Headwall route. I climbed the couloir to its top, where I was shocked to find rime-covered rock towers where I expected low angle snow slopes leading to the summit. I realized my error and recognized the rock towers were the upper buttress of the Yocum Ridge. It was late morning by this time and the ambient temperature had risen dramatically. I tried to climb east into the Leuthold Couloir, but was impeded by difficult rock climbing. My attempts to traverse west onto the Sandy Glacier Headwall and to downclimb the Sandy Couloir were stymied by deteriorating snow conditions. I planned on waiting until the next morning for the snow to consolidate before making another attempt at downclimbing the route. I alerted a climbing party on the Reid Glacier to my predicament in case I would not be able to extricate myself._x000a_This, indeed, became the case as the night was warm and snow conditions failed to improve. I waited Sunday for my eventual rescue which came in the form of an Air Force helicopter._x000a_Analysis_x000a_I was climbing very fast, intending to summit twice in one day. I simply made a careless route finding error. Because I was attempting an easy route, I relaxed, got caught up in the fantastic climbing and made a stupid mistake. Climbing, especially alpine solo climbing, is a game in which constant vigilance is necessary. Had I been paying attention, this incident could easily have been avoided. (Source: Daniel Smith-27)._x000a_(Rescuer’s Note: Although this mission resulted in a successful air evacuation, the Air Force rescue helicopters [MH-60 Pavehawks] made two attempts before the extrication. The very warm temperatures which created the unstable snowpack and rendered the ground approach unsafe, also created density-altitude limitations for the aircraft. Mountaineers should be aware that rescue helicopters may be limited, despite “fair weather” conditions at even moderate altitudes. Getting off route on the approach to this particular route has happened before, and often enough so that it has prompted a warning in the guidebook. (Source: Jeff Sheetz, Portland Mountain Rescue) ..."/>
    <n v="10"/>
    <m/>
    <m/>
    <m/>
    <n v="1"/>
    <m/>
    <m/>
    <m/>
    <m/>
    <m/>
    <m/>
    <m/>
    <m/>
    <x v="0"/>
    <m/>
    <n v="1"/>
    <x v="1"/>
    <x v="1"/>
    <x v="1"/>
    <x v="1"/>
    <x v="0"/>
    <x v="0"/>
    <m/>
    <m/>
    <x v="1"/>
    <n v="1"/>
    <n v="1"/>
    <m/>
    <x v="0"/>
    <x v="1"/>
    <m/>
    <m/>
    <m/>
    <x v="1"/>
    <m/>
    <m/>
    <m/>
    <n v="1"/>
    <m/>
    <m/>
    <x v="0"/>
    <m/>
    <m/>
    <m/>
    <m/>
    <m/>
    <n v="1"/>
    <m/>
    <m/>
    <n v="1"/>
    <m/>
    <m/>
    <m/>
    <x v="0"/>
    <m/>
    <m/>
    <m/>
    <m/>
    <m/>
    <m/>
    <m/>
    <m/>
    <m/>
    <m/>
    <m/>
    <m/>
    <m/>
    <m/>
    <m/>
    <m/>
    <m/>
    <x v="1"/>
    <m/>
    <n v="1"/>
    <m/>
    <m/>
    <m/>
    <m/>
    <m/>
    <m/>
    <m/>
    <m/>
    <n v="1"/>
    <m/>
    <m/>
    <m/>
    <m/>
    <m/>
    <m/>
    <m/>
  </r>
  <r>
    <x v="2751"/>
    <s v="Soloing fatality, New York, Mohonk Preserve, Shawangunks"/>
    <x v="7"/>
    <s v="New York, Mohonk Preserve, Shawangunks     ...accidents occurred while ascending, one of them being a 160-foot fatal fall while soloing. "/>
    <n v="3"/>
    <m/>
    <m/>
    <m/>
    <m/>
    <m/>
    <m/>
    <m/>
    <m/>
    <m/>
    <m/>
    <m/>
    <m/>
    <x v="1"/>
    <m/>
    <m/>
    <x v="1"/>
    <x v="1"/>
    <x v="1"/>
    <x v="1"/>
    <x v="0"/>
    <x v="0"/>
    <m/>
    <m/>
    <x v="1"/>
    <n v="1"/>
    <m/>
    <m/>
    <x v="0"/>
    <x v="0"/>
    <m/>
    <m/>
    <m/>
    <x v="0"/>
    <m/>
    <m/>
    <m/>
    <m/>
    <m/>
    <m/>
    <x v="0"/>
    <m/>
    <m/>
    <m/>
    <m/>
    <m/>
    <m/>
    <m/>
    <m/>
    <m/>
    <m/>
    <m/>
    <m/>
    <x v="0"/>
    <m/>
    <m/>
    <m/>
    <m/>
    <m/>
    <m/>
    <m/>
    <m/>
    <m/>
    <m/>
    <m/>
    <m/>
    <m/>
    <m/>
    <m/>
    <m/>
    <m/>
    <x v="1"/>
    <m/>
    <m/>
    <m/>
    <m/>
    <m/>
    <m/>
    <m/>
    <m/>
    <m/>
    <m/>
    <m/>
    <m/>
    <m/>
    <m/>
    <m/>
    <m/>
    <m/>
    <m/>
  </r>
  <r>
    <x v="2752"/>
    <s v=" Hornet Attack, New York, Mohonk Preserve, Shawangunks"/>
    <x v="7"/>
    <s v="New York, Mohonk Preserve, Shawangunks     There was only one report of stings, but it was a very serious one, because the victim is “deathly allergic” to bee stings. In this case, they were white faced hornets encountered at the end of the first pitch of Le Teton (5.9). Thaedra (23) worked quickly to set some protection, because she knew that if (more likely when) she passed out, she could fall 70 feet to the deck. Her epi-pen, unfortunately, was in her pack on the ground below. Her partner came to the rescue, part of which could be called an epi-epic, as he climbed up to her unroped with epi-pen in mouth! He too was stung—about 15 times—before getting the epi-pen to her and effecting a lower. A trip to the hospital that included another shot and some benadryll led to a sufficient recovery."/>
    <n v="4"/>
    <m/>
    <m/>
    <n v="1"/>
    <m/>
    <m/>
    <m/>
    <m/>
    <m/>
    <m/>
    <m/>
    <m/>
    <m/>
    <x v="0"/>
    <n v="1"/>
    <m/>
    <x v="1"/>
    <x v="1"/>
    <x v="0"/>
    <x v="0"/>
    <x v="0"/>
    <x v="0"/>
    <m/>
    <m/>
    <x v="0"/>
    <m/>
    <m/>
    <m/>
    <x v="0"/>
    <x v="0"/>
    <m/>
    <m/>
    <m/>
    <x v="0"/>
    <m/>
    <m/>
    <m/>
    <m/>
    <m/>
    <m/>
    <x v="0"/>
    <m/>
    <m/>
    <m/>
    <m/>
    <m/>
    <m/>
    <n v="1"/>
    <m/>
    <m/>
    <m/>
    <m/>
    <m/>
    <x v="0"/>
    <m/>
    <m/>
    <m/>
    <m/>
    <m/>
    <m/>
    <m/>
    <m/>
    <m/>
    <m/>
    <m/>
    <m/>
    <m/>
    <m/>
    <m/>
    <m/>
    <m/>
    <x v="1"/>
    <m/>
    <m/>
    <m/>
    <m/>
    <m/>
    <m/>
    <m/>
    <m/>
    <m/>
    <m/>
    <m/>
    <m/>
    <m/>
    <m/>
    <m/>
    <m/>
    <m/>
    <m/>
  </r>
  <r>
    <x v="2753"/>
    <s v="Weather, Inadequate Equipment, California, Yosemite Valley, El Capitan"/>
    <x v="8"/>
    <s v="California, Yosemite Valley, El Capitan_x000a_On Saturday, November 22, Tim Burnett (26) and Chris Abbott (45) arrived in the Valley for a climb of the Nose. At the Visitor Center the forecast was for clouds but no major storms in the next few days. They asked for an extended forecast, but the ranger helping them got called away and they decided not to wait. They fixed six pitches that day and started up their ropes around 1000 the next morning. They were equipped with waterproof bivy sacks, down sleeping bags, pads, Gortex parkas, waterproof overpants, fleece tops and bottoms, fleece hats, and insulated gloves._x000a_By Monday evening, after two days of great weather, they were bivouacked on El Cap Tower with four pitches fixed above them. They got an early start Tuesday morning under partly cloudy skies, but lost a lot of time waiting for a party ahead of them. They stayed at Camp 5 that night after fixing most of the next pitch, and Abbott set up his bivy on a ledge about 20 feet above Burnett s. At about 1700 it started raining. The party above had pulled well ahead, continued in the rain, and apparently topped out after dark._x000a_Soon it was raining extremely hard and turning to sleet. Burnett was able to stay dry and warm, but Abbott was in a spot where the water drenched him; he was soaked and cold almost immediately. In his 24 years of climbing and mountaineering he had never been in such a storm. The wind shrieked and howled, and the rain pelting their bivy sacks was so loud they could barely communicate to each other._x000a_Eventually Abbott became so miserable that he felt they would not be able to get themselves off the wall. He was sitting up in his bivy sack to avoid the water running down the wall, but was soaked anyway. Burnett suggested that Abbott come down to his more protected ledge, but Abbott declined, afraid that rappelling even 20 feet would be too difficult. Finally, about midnight, without discussing it with Burnett, he started flashing SOS signals with his light._x000a_Burnett was able to stay fairly comfortable for the first part of the night, except that he had to occasionally push himself back up the down-sloping ledge, exposing himself to running water. As time went on, his bivy bag gradually filled and he had to place tennis shoes behind his shoulders and butt to lift himself out of the puddle inside._x000a_At about 0100 Abbott saw a car stop as he was flashing his light. Someone flashed back and the car left, headed toward the village. Forty five minutes later Abbott and Burnett heard a voice hailing them with a loud speaker, but they could not make out the words over the noise of the wind and rain. At one point Abbott thought he heard, “Get to Camp 4. Rescue will start up from the bottom in the morning.” [He heard incorrectly.] Eventually the vehicle left._x000a_The rain, snow, and wind continued all night, and they were still socked in at daybreak. They stayed sealed in their sacks for another hour and a half, then decided that no one could rescue them in the existing conditions. Abbott told Burnett that they had to make a run for it by rappelling. When Burnett heard that, “a light went on,” and he realized that Abbott was right. They decided that the haul bag with the soaked down bags, pads, and bivy sacks would slow them down, so they threw that gear off the wall, knowing that they were now committed to making it down that day._x000a_At 0730 they started down with their rack, most of their clothing, a copy of the descent topo, their two 60m ropes, and a chunk of rope they’d chopped from their fixed pitch. They warmed up as they rappelled, and their gloves helped a lot, but they were still soaked to the skin. At one point they hung up a rope while trying to pull it, but managed to get it free._x000a_Near Dolt Tower they didn’t realize that the descent swings east around a corner, so they continued off route for two or three rappels until they found a fixed rope. By tying their chopped rope to it, they were able to swing east to other fixed ropes leading to the ground (belonging to a party waiting out the storm on Dolt Tower). They now made good time, touching down at mid-day._x000a_The NPS had begun preparing for the rescue immediately after confirming the SOS signals at 0200. We requested the rescue helicopter from Naval Air Station Lemoore, but air operations were questionable given the weather, so a large team prepared to hike (8 miles) to the summit. We canceled our efforts once we were sure that Abbott and Burnett would make it down, nevertheless, gearing up the team to that level required 45 people and the Navy helicopter._x000a_Analysis_x000a_A friend with lots of El Cap experience had advised Abbott and Burnett that any precipitation in November would be snow, so they decided down sleeping bags would be OK. However, they had also read “Staying Alive,” the safety article in the Yosemite climbing guide, that warns of cold rainstorms throughout the winter and clearly describes conditions on the walls in such weather and the inadequacy of down bags. It also stresses the importance of a rain fly, which Abbott and Burnett lacked._x000a_Experience in the last few years has shown us that plastic sheets and even portaledge flies with bivy sacks are not completely reliable on rock ledges. There are too many ways for water to creep in, especially if you wind up in a bad spot. Although it’s a hassle to take along, a portaledge with a properly seam-sealed fly in good condition is your best bet.)_x000a_The next best option is to get the hell out of there, but Abbott and Burnett had few defenses if anything went wrong on the descent: 1) They were already wet to the bone, with no storm protection. 2) They had no spare rope and got one stuck, but luckily freed it. (Hint: They could have taken their third rope along instead of chopping it, if, noticing the threatening weather, they had rigged their fixed pitch as a rappel.) 3) Finally, they got off route but stumbled across a fixed line that saved them. (Source: Dan Horner and John Dill, NPS Rangers, Yosemite National Park)_x000a_"/>
    <n v="5"/>
    <m/>
    <m/>
    <m/>
    <n v="1"/>
    <m/>
    <n v="1"/>
    <m/>
    <m/>
    <m/>
    <m/>
    <m/>
    <m/>
    <x v="0"/>
    <n v="1"/>
    <m/>
    <x v="1"/>
    <x v="1"/>
    <x v="0"/>
    <x v="0"/>
    <x v="0"/>
    <x v="0"/>
    <m/>
    <m/>
    <x v="0"/>
    <m/>
    <m/>
    <m/>
    <x v="0"/>
    <x v="0"/>
    <m/>
    <m/>
    <m/>
    <x v="0"/>
    <m/>
    <m/>
    <m/>
    <m/>
    <m/>
    <m/>
    <x v="0"/>
    <m/>
    <m/>
    <m/>
    <m/>
    <m/>
    <n v="1"/>
    <m/>
    <m/>
    <m/>
    <m/>
    <m/>
    <m/>
    <x v="0"/>
    <m/>
    <m/>
    <m/>
    <m/>
    <m/>
    <m/>
    <m/>
    <m/>
    <m/>
    <m/>
    <m/>
    <m/>
    <m/>
    <m/>
    <m/>
    <m/>
    <n v="1"/>
    <x v="1"/>
    <m/>
    <m/>
    <m/>
    <m/>
    <m/>
    <m/>
    <m/>
    <m/>
    <m/>
    <m/>
    <m/>
    <m/>
    <m/>
    <m/>
    <m/>
    <m/>
    <n v="1"/>
    <m/>
  </r>
  <r>
    <x v="2754"/>
    <s v="Fall on Rock, Fall into Moat, Climbing Alone, Wyoming, Grand Teton, Mount Teewinot"/>
    <x v="8"/>
    <s v="Wyoming, Grand Teton, Mount Teewinot_x000a_On August 22, Larry L. Fahlberg (44) died while attempting a solo climb of the East Face Route on Mount Teewinot in Grand Teton National Park. Fahlberg was climbing alone and the accident was not witnessed. He was reported overdue from the climb by a friend on the following day, and a search was implemented the same afternoon. A total of 48 people were involved in search efforts from Grand Teton and Yellowstone National Parks, USFS helitack crew and pilot, Teton County Search and Rescue and Exum Mountain Guides. Field search teams were comprised of technical climbers, search dog teams and aerial reconnaissance._x000a_Fahlberg's body was located by Grand Teton National Park rangers on August 24 in a moat at the 11,000 foot level on the East Face route. He had apparently fallen approximately 30 feet and died of his injuries and hypothermia. Fahlberg was raised from the moat and his body was flown by helicopter to Lupine Meadows and turned over to the Teton County Coroner at 1400._x000a_Analysis_x000a_By all accounts Fahlberg was an experienced climber and very familiar with the Teton Range. The route he was attempting was well within his abilities. The conditions found on the route the day of the accident were relatively good and a solo ascent by a climber with Fahlberg's experience was not unusual or unreasonable. He was appropriately equipped for the climb in the conditions found on August 22. No ice ax was found at the scene, but it is likely that Fahlberg had one with him that was not found. An ax would not have been of benefit if Fahlberg was on rock or stepping from snow to rock when the accident occurred. He was apparently not wearing crampons during the accident, but these would have been a hindrance on the terrain he was climbing._x000a_Fahlberg was an experienced climber and would have been well aware of the dangers of solo climbing. Lack of a climbing partner/witness as well as the uncertainty of his climbing plans were a factor in the search for Fahlberg. These factors, however, would have no effect on the outcome of this case according to Teton County Coroner Bob Campbell. It is highly unlikely that Fahlberg could have survived his injuries even in the time it would have taken to effect the swiftest of rescues. (Climbing registration is no longer required at Grand Teton National Park, but a voluntary sign-out service is available for those who still prefer to have their whereabouts monitored.)_x000a_From the interviews and evidence found, the following is a likely scenario. Fahlberg would have followed through with his intent to drive from Cooke City early on the morning of August 27, and left early from Lupine Meadows parking area. The morning was warm and he would have stripped off his jacket and hat and worn his visor and sunglasses. He was very fit and would have moved rapidly. Rick Kneedler most likely watched Fahlberg ascend the snowfield through his binoculars immediately before his accident at 1020. The old set of boot tracks ascended the snowfield directly to its highest point where there was a gap between the snow and the rock that had melted out. A newer set of tracks off to the side provided a more secure route, but was not evident from below. Possibilities for the cause of Fahlberg's fall into the moat are a slip on the rock with wet/ snowy boots, a portion of the snow breaking away as he stepped across the gap, or rock- fall striking Fahlberg while he was in an exposed position. He probably fell the 30 feet into the moat and possibly lost consciousness momentarily. Upon awakening he would have placed his extra clothes and hat on as well as his rain jacket since he would have been in the spray of ice water. It was dark in the moat and he would have placed his headlamp on his head and turned it on. All this was in preparation for a climb out of the moat. However, Fahlberg had sustained a major head injury as well as being hypothermic, and he lost consciousness before being able to extract himself. Fahlberg may have untied his own shoe laces prior to his death. (It is not unusual for hypothermia victims to undress themselves in the later stages of that condition.) The food in his pack was apparently untouched, which supports the idea that the accident occurred on the ascent as opposed to the descent. (Source: Rich Perch, SAR Ranger)"/>
    <n v="10"/>
    <m/>
    <m/>
    <m/>
    <m/>
    <m/>
    <n v="1"/>
    <m/>
    <m/>
    <m/>
    <m/>
    <n v="1"/>
    <m/>
    <x v="1"/>
    <m/>
    <m/>
    <x v="0"/>
    <x v="1"/>
    <x v="1"/>
    <x v="1"/>
    <x v="0"/>
    <x v="0"/>
    <m/>
    <m/>
    <x v="1"/>
    <n v="1"/>
    <n v="1"/>
    <m/>
    <x v="0"/>
    <x v="1"/>
    <m/>
    <m/>
    <m/>
    <x v="0"/>
    <m/>
    <m/>
    <m/>
    <m/>
    <m/>
    <m/>
    <x v="0"/>
    <n v="1"/>
    <m/>
    <n v="1"/>
    <m/>
    <m/>
    <m/>
    <m/>
    <m/>
    <m/>
    <m/>
    <m/>
    <m/>
    <x v="0"/>
    <m/>
    <m/>
    <m/>
    <m/>
    <m/>
    <m/>
    <m/>
    <m/>
    <m/>
    <m/>
    <m/>
    <m/>
    <m/>
    <m/>
    <m/>
    <m/>
    <m/>
    <x v="1"/>
    <m/>
    <n v="1"/>
    <m/>
    <m/>
    <m/>
    <m/>
    <m/>
    <m/>
    <m/>
    <m/>
    <m/>
    <m/>
    <m/>
    <n v="1"/>
    <m/>
    <m/>
    <m/>
    <m/>
  </r>
  <r>
    <x v="2755"/>
    <s v="Fall on Snow, Failure to Follow Route, Inadequate Equipment, Exceeding Abilities, Oregon, Three-Fingered Jack, South Ridge"/>
    <x v="8"/>
    <s v="Oregon, Three-Fingered Jack, South Ridge_x000a_On October 26, Karl Iwen (20s) fell to his death while descending Three-Fingered Jack._x000a_As he was unfamiliar with the mountain, Karl asked to join two climbers he met at the trailhead. They completed the “technical” part of the climb (ascending and descending) then unroped to hike out. There was a patch of snow covering rock west of the climber's trail, and Karl ventured out onto this snow He slipped and could not stop his fall. The other two climbers watched Karl, but were unable to help him. He carried an ice ax, but it was strapped to his pack at the time of the fall. He slid into a couloir and dropped about 600 feet in a tumbling fall._x000a_Analysis_x000a_Karl was not familiar with the mountain and the route, but left his companions and did not follow the climber's trail off the mountain. Also, venturing out onto snow above the west face of the mountain with his ice ax strapped to his pack showed a lack of awareness of the dangers he faced in this alpine environment. Karl had just moved to Oregon from the Midwest. (Source: Jeff Sheetz, Portland Mountain Rescue)..."/>
    <n v="8"/>
    <m/>
    <m/>
    <m/>
    <n v="1"/>
    <m/>
    <m/>
    <m/>
    <m/>
    <n v="1"/>
    <m/>
    <m/>
    <m/>
    <x v="1"/>
    <m/>
    <m/>
    <x v="1"/>
    <x v="0"/>
    <x v="1"/>
    <x v="1"/>
    <x v="0"/>
    <x v="0"/>
    <m/>
    <m/>
    <x v="1"/>
    <n v="1"/>
    <m/>
    <m/>
    <x v="0"/>
    <x v="1"/>
    <m/>
    <m/>
    <m/>
    <x v="0"/>
    <m/>
    <m/>
    <m/>
    <m/>
    <m/>
    <m/>
    <x v="0"/>
    <m/>
    <m/>
    <m/>
    <m/>
    <m/>
    <m/>
    <m/>
    <m/>
    <n v="1"/>
    <m/>
    <m/>
    <m/>
    <x v="0"/>
    <m/>
    <m/>
    <m/>
    <m/>
    <m/>
    <m/>
    <m/>
    <m/>
    <m/>
    <m/>
    <m/>
    <m/>
    <m/>
    <m/>
    <m/>
    <m/>
    <n v="1"/>
    <x v="1"/>
    <m/>
    <m/>
    <m/>
    <m/>
    <m/>
    <m/>
    <m/>
    <m/>
    <m/>
    <m/>
    <m/>
    <m/>
    <m/>
    <m/>
    <m/>
    <n v="1"/>
    <m/>
    <m/>
  </r>
  <r>
    <x v="2756"/>
    <s v="Falling Rock, Nevada, Red Rocks Canyon NCA"/>
    <x v="8"/>
    <s v="Nevada, Red Rocks Canyon NCA_x000a_On May 2, on the fifth pitch of the Original Route (5.9,A2) on the Rainbow Wall in Red Rock Canyon, a climber (35) accidentally dislodged a four foot by two foot by six inch sandstone block that fell 100 feet before striking his partner (34)on the back of his head and back. The two then rappelled to the base of the route, where the victim was placed in his sleeping bag and his partner left to find help. The Las Vegas Metropolitan Police Department SAR unit responded, and the victim was successfully evacuated by litter and helicopter. In addition to the injuries to his head, he had a tension pneumothorax._x000a_Analysis_x000a_Loose rock is common on many of the routes here, even the ones that experience a lot of traffic. The victims helmet was deeply scored, and given the laceration on his scalp under the helmet and the size and force of the falling block, he almost certainly would have been killed had he not been wearing a helmet._x000a_Being able to self-rescue to the bottom of the route, even though the victim was not able to walk out, made a reasonably timely rescue possible. It may have prevented the victim from becoming hypothermic or developing a life threatening tension pneumothorax during the course of what would have been a complex night time big wall rescue. (Source: James Roberts, Las Vegas Metropolitan Police Department SAR)_x000a_"/>
    <n v="5"/>
    <m/>
    <m/>
    <m/>
    <m/>
    <n v="2"/>
    <m/>
    <m/>
    <m/>
    <m/>
    <m/>
    <m/>
    <m/>
    <x v="0"/>
    <n v="1"/>
    <m/>
    <x v="0"/>
    <x v="1"/>
    <x v="0"/>
    <x v="0"/>
    <x v="0"/>
    <x v="0"/>
    <m/>
    <m/>
    <x v="0"/>
    <m/>
    <m/>
    <m/>
    <x v="0"/>
    <x v="0"/>
    <m/>
    <m/>
    <m/>
    <x v="0"/>
    <m/>
    <m/>
    <m/>
    <m/>
    <m/>
    <m/>
    <x v="0"/>
    <m/>
    <m/>
    <m/>
    <m/>
    <m/>
    <m/>
    <m/>
    <m/>
    <m/>
    <m/>
    <m/>
    <m/>
    <x v="0"/>
    <m/>
    <m/>
    <m/>
    <m/>
    <m/>
    <m/>
    <m/>
    <m/>
    <m/>
    <m/>
    <n v="1"/>
    <m/>
    <m/>
    <m/>
    <m/>
    <m/>
    <m/>
    <x v="1"/>
    <m/>
    <m/>
    <m/>
    <m/>
    <m/>
    <m/>
    <m/>
    <m/>
    <m/>
    <m/>
    <n v="1"/>
    <m/>
    <m/>
    <m/>
    <m/>
    <m/>
    <m/>
    <m/>
  </r>
  <r>
    <x v="2757"/>
    <s v="Rappel Anchor Failure, Fall on Rock, Washington, Mount Thompson, West Ridge"/>
    <x v="8"/>
    <s v="Washington, Mount Thompson, West Ridge_x000a_On September 17, two climbers had completed an ascent of Mount Thompson via the West Ridge and decided to rappel down the route instead of down-climbing the adjacent East Ridge (Class 3). The victim established the rappel line using a chockstone as an anchor. The partner stated that the anchor looked suspect and chose not to rappel from it. The victim began a rappel and the chockstone failed. The victim fell about 200 feet, landing in a gully. The victim spent the night out while the partner went for help. The victim suffered fractures of the skull, vertebrae and pelvis, as well as acute hypothermia. (Source: Michael Mixon, Tacoma Mountain Rescue Unit)_x000a_(Editor’s Note: Michael Mixon was not able to get ages, gender, and names of these climbers. Obviously the victim's partner chose the wiser course of letting the one who set the anchor go first. But there are some questions going begging here..."/>
    <n v="8"/>
    <m/>
    <m/>
    <m/>
    <m/>
    <m/>
    <m/>
    <m/>
    <m/>
    <m/>
    <m/>
    <m/>
    <m/>
    <x v="0"/>
    <n v="1"/>
    <m/>
    <x v="0"/>
    <x v="0"/>
    <x v="0"/>
    <x v="1"/>
    <x v="0"/>
    <x v="0"/>
    <m/>
    <m/>
    <x v="0"/>
    <m/>
    <m/>
    <m/>
    <x v="0"/>
    <x v="1"/>
    <m/>
    <m/>
    <m/>
    <x v="0"/>
    <m/>
    <m/>
    <m/>
    <m/>
    <m/>
    <m/>
    <x v="0"/>
    <m/>
    <m/>
    <n v="1"/>
    <m/>
    <m/>
    <m/>
    <m/>
    <m/>
    <m/>
    <m/>
    <m/>
    <m/>
    <x v="0"/>
    <m/>
    <m/>
    <m/>
    <m/>
    <m/>
    <m/>
    <m/>
    <m/>
    <m/>
    <m/>
    <m/>
    <m/>
    <m/>
    <m/>
    <m/>
    <m/>
    <m/>
    <x v="1"/>
    <n v="1"/>
    <m/>
    <m/>
    <n v="1"/>
    <m/>
    <m/>
    <m/>
    <m/>
    <m/>
    <m/>
    <m/>
    <m/>
    <m/>
    <m/>
    <n v="1"/>
    <m/>
    <m/>
    <m/>
  </r>
  <r>
    <x v="2758"/>
    <s v="Fall on Rock, Climbing Alone, Inadequate Clothing and Equipment, Inexperience, Wyoming, Grand Teton National Park, Disappointment Peak"/>
    <x v="8"/>
    <s v="Wyoming, Grand Teton National Park, Disappointment Peak_x000a_On October 5 at 1245, John Jay Leach (23) fell to his death while climbing up cliffs above Amphitheater Lake. He fell an estimated 150 feet from or near the East Chimney route on Disappointment Peak at an elevation of approximately 10,000 feet. Leach had been on a day hike to the lake with six companions where he separated from them with the intention of climbing the mountain. Unassociated hikers in the area witnessed the accident and went to his assistance, but determined that he had died in the fall. Mitchell Smith had also witnessed the fall and hiked down to a phone at Jenny Lake Ranger Station to report the incident to Grand Teton National Park officials. Two park rangers were flown to a heli-spot at Amphitheater Lake and then climbed to the victim, confirming that he died of head injuries. Leach was flown by helicopter sling load to the Lupine Meadows Rescue Cache where his body was turned over to the Teton County Coroner._x000a_Analysis_x000a_John Jay Leach was a novice climber with minimal formal training who was on very technical terrain. The investigation revealed that his experience was limited to some rappelling but no roped climbing. The cliffs that he fell from are moderate fifth class terrain where the great majority of experienced climbers would feel the need to be roped. Loose rock is always a consideration in the Teton range and could have been a factor in this incident._x000a_He was not properly equipped to do an ascent of Disappointment Peak by the route he had chosen. He had no rope, harness, climbing protection or partner with him. Additionally he was dressed only in shorts, t-shirts and running shoes. Leach was not wearing a climbing helmet, although this piece of equipment would not have mitigated the injuries incurred in the severe fall and was not a factor._x000a_This was apparently his first trip to Amphitheater Lake and he was unfamiliar with the Teton range. Leach would have passed a sign at the Lupine Meadows trailhead warning that mountain climbing is a hazardous activity and that loose rock was common in the range. This also advised that proper equipment and training were necessary. At least one of his companions had tried to convince him to stay with the group, but Leach seemed determined to ignore this advice and strike out on his own. He was an accomplished Nordic skier, and was reportedly extremely fit. The climb of Disappointment Peak as well as the choice of the route seemed to be based upon impulse. (Source: Rich Perch, SAR Ranger)_x000a_..."/>
    <n v="7"/>
    <m/>
    <m/>
    <n v="1"/>
    <m/>
    <m/>
    <m/>
    <m/>
    <m/>
    <n v="1"/>
    <m/>
    <m/>
    <m/>
    <x v="1"/>
    <m/>
    <m/>
    <x v="0"/>
    <x v="1"/>
    <x v="1"/>
    <x v="1"/>
    <x v="0"/>
    <x v="0"/>
    <m/>
    <m/>
    <x v="1"/>
    <n v="1"/>
    <n v="1"/>
    <m/>
    <x v="0"/>
    <x v="0"/>
    <m/>
    <m/>
    <m/>
    <x v="0"/>
    <m/>
    <m/>
    <m/>
    <m/>
    <m/>
    <m/>
    <x v="0"/>
    <m/>
    <m/>
    <m/>
    <m/>
    <m/>
    <m/>
    <m/>
    <m/>
    <m/>
    <m/>
    <m/>
    <m/>
    <x v="0"/>
    <m/>
    <m/>
    <m/>
    <m/>
    <m/>
    <m/>
    <m/>
    <m/>
    <m/>
    <m/>
    <m/>
    <m/>
    <m/>
    <m/>
    <m/>
    <m/>
    <n v="1"/>
    <x v="1"/>
    <m/>
    <m/>
    <m/>
    <m/>
    <m/>
    <m/>
    <m/>
    <m/>
    <m/>
    <m/>
    <m/>
    <m/>
    <m/>
    <m/>
    <m/>
    <n v="1"/>
    <m/>
    <m/>
  </r>
  <r>
    <x v="2759"/>
    <s v="Cornice Collapse, Alaska, Mount Deception"/>
    <x v="1"/>
    <s v="Alaska, Mount Deception_x000a_On April 2, 1990, Jim Bouchard (34) and Gary Donofrio (27) departed the Parks Highway for their approach to climb Mount Deception at 3600 meters. On April 7, they made it to their 1730 meter basecamp on the Eldridge Glacier. Over the 8th, they ascended the southeast spur to 2280 meters, where they built a snow cave. Departing early the next morning, they continued up the ridge. Around noon they had stopped for a short break. At 1230, Donofrio continued to lead out along the corniced ridge. Bouchard was quickly putting items back into his pack, before giving Donofrio a belay, when a large section of corniced ridge collapsed, carrying Donofrio down a 75 degree slope. The fracture line was within 60 centimeters of Bouchard. He lost his ice ax with the cornice. Donofrio had walked out about 12 meters attempting to stay in the softer snow noticing the lip consisted of much firmer snow. Bouchard witnessed the fall and immediately realized his only option was to jump off the opposite side of the ridge since he was tied into the 50 meter rope. Bouchard leaped off attempting to make as much distance down the 60 degree slope as possible. Within ten meters he felt the force from Donofrio which began to drag him back up the slope. Bouchard fought this reverse pull by digging in his crampons and hands on the icy slope. Donofrio finally came to a stop about 45 meters down the face. He did not lose consciousness, but went into severe shock from internal injuries. Bouchard belay hoisted Donofrio back to the ridge crest where it was apparent they had to quickly descend their ascent route. Over the next ten hours, Bouchard belayed Donofrio back to their basecamp. Donofrio was able to descend unassisted but experienced severe chest and back pain. The next morning, Bouchard departed for the road at 0700, realizing Donofrio could not continue in his present condition. At 1430, he arrived at Chulitna River Lodge where he called Denali National Park headquarters for assistance. At 1445, the Tal- keetna Ranger station received Bouchard’s request where, at 1500, the Rescue Coordination Center was contacted. Army CH47 helicopters had been practicing with the Talkeetna mountaineering staff this same day and were deployed to the scene along with four Mountaineering Rangers. Bouchard was picked up from the lodge at 1647, arriving 20 minutes later at their basecamp. Donofrio was transported by litter to the helicopter and then flown to Humana Hospital in Anchorage. (Source: Roger Robinson, Mountaineering Ranger, Denali National Park)_x000a_"/>
    <n v="4"/>
    <m/>
    <m/>
    <m/>
    <n v="1"/>
    <n v="1"/>
    <m/>
    <m/>
    <m/>
    <m/>
    <m/>
    <m/>
    <m/>
    <x v="0"/>
    <n v="1"/>
    <m/>
    <x v="1"/>
    <x v="1"/>
    <x v="0"/>
    <x v="1"/>
    <x v="0"/>
    <x v="0"/>
    <m/>
    <m/>
    <x v="0"/>
    <m/>
    <m/>
    <m/>
    <x v="0"/>
    <x v="1"/>
    <m/>
    <m/>
    <m/>
    <x v="0"/>
    <m/>
    <m/>
    <m/>
    <m/>
    <m/>
    <n v="1"/>
    <x v="0"/>
    <m/>
    <m/>
    <m/>
    <m/>
    <m/>
    <m/>
    <m/>
    <m/>
    <m/>
    <m/>
    <m/>
    <m/>
    <x v="0"/>
    <m/>
    <m/>
    <m/>
    <m/>
    <m/>
    <m/>
    <m/>
    <m/>
    <m/>
    <m/>
    <m/>
    <m/>
    <m/>
    <m/>
    <m/>
    <m/>
    <m/>
    <x v="1"/>
    <m/>
    <m/>
    <m/>
    <m/>
    <m/>
    <m/>
    <m/>
    <m/>
    <m/>
    <n v="1"/>
    <m/>
    <m/>
    <m/>
    <m/>
    <m/>
    <m/>
    <m/>
    <m/>
  </r>
  <r>
    <x v="2760"/>
    <s v="Fall on Snow, Unable to Self-Arrest, Fall into Crevasse, Inadequate Protection, Weather, Alaska, Mount McKinley, West Buttress"/>
    <x v="9"/>
    <s v="Alaska, Mount McKinley, West Buttress_x000a_On May 26 at 1431, Australian climber John Sides (29), a member of the AUSPAT expedition, fell while descending the Rescue Gully on Denali. Sides slid 300 feet to the brink of a crevasse, then fell down into it and came to rest on a snow bridge._x000a_The AUSPAT expedition had spent three days at High Camp (17,200 feet) waiting out bad weather to make a summit attempt on Denali. On May 26 AUSPAT made an attempt for the summit, but turned back before Denali Pass because the wind speed had increased. The three climbers decided to abandon their climb and descend to 14,200 feet. Although the weather had improved compared to the preceding three days, the higher wind speed now became a factor in their decision making. AUSPAT elected to descend the Rescue Gully because there was a fixed line in there, and the gully was thought to be less exposed than the normal route up on the ridge._x000a_Around noon, AUSPAT began descending the old fixed line in the gully. The line was short, and from its end the climbers decided to continue down unroped to each other. At first, the cramponing was reliable and easy, but midway down, sections where fresh snow had accumulated were slippery._x000a_At 1430, the climbers stopped for a brief rest. Sides’ feet slipped out from beneath him and when he attempted to sit down, he started sliding. Sides attempted to self-arrest and almost succeeded, but he hit some rougher patches of snow, which sent him sliding 300 feet to the brink of a crevasse. Sides then disappeared into the crevasse._x000a_Brandon and Ferris made their way down to the crevasse and looked down into it from the lower lip. They could not see Sides or get a response when they called out his name. (Sides was unconscious and unable to respond.) Brandon and Ferris used their CB radio to call the Ranger Camp to ask for assistance, but did not get a reply. At 1530 Brandon and Ferris heard Sides call out for help from 135 feet down, deep within the crevasse. Ferris rappelled down into the crevasse and sighted Sides. It appeared to Ferris that Sides had free fallen a short span, but—fortunately—slid most of the total distance down a snow ramp and ended up resting on a snow bridge._x000a_NPS personnel and volunteers had witnessed the accident from 14,200 feet and alerted the Incident Command System. Volunteers organized a hasty rescue team and started up to the accident site to assist in crevasse extrication, transport and patient care._x000a_Ferris performed a patient assessment of Sides and assisted him part way up the snow ramp. At 1746 volunteers arrived on the scene and rigged a hauling system to extricate Sides the remainder of the way out of the crevasse. On the surface, Sides was reassessed and stabilized._x000a_The remaining AUSPAT members, Scott Ferris and Scott Brandon, along with NPS volunteers, rescued Sides and transported him to the medical tent at 14,200 feet, where he was treated for a pneumothorax and hypothermia. At 2253 Sides was evacuated by the LAMA helicopter to base camp, where he was then transported by a Pavehawk helicopter and flown directly to Alaska Regional Hospital in Anchorage._x000a_Analysis_x000a_Recently there have been several accidents related to climbers sitting down to rest and falling during the process. ...Perhaps Sides’ fall could have been prevented if he had tied into his ice ax and had set it as an anchor before he rested. (Source: Kevin Moore, Mountaineering Ranger)"/>
    <n v="10"/>
    <m/>
    <m/>
    <m/>
    <n v="1"/>
    <m/>
    <m/>
    <m/>
    <m/>
    <m/>
    <m/>
    <m/>
    <m/>
    <x v="0"/>
    <n v="1"/>
    <m/>
    <x v="0"/>
    <x v="0"/>
    <x v="1"/>
    <x v="1"/>
    <x v="0"/>
    <x v="0"/>
    <m/>
    <m/>
    <x v="1"/>
    <n v="1"/>
    <m/>
    <m/>
    <x v="0"/>
    <x v="1"/>
    <m/>
    <m/>
    <m/>
    <x v="0"/>
    <m/>
    <m/>
    <m/>
    <m/>
    <m/>
    <m/>
    <x v="0"/>
    <n v="1"/>
    <m/>
    <n v="1"/>
    <m/>
    <m/>
    <n v="1"/>
    <m/>
    <m/>
    <m/>
    <m/>
    <m/>
    <m/>
    <x v="0"/>
    <m/>
    <m/>
    <m/>
    <m/>
    <m/>
    <m/>
    <m/>
    <m/>
    <m/>
    <m/>
    <m/>
    <m/>
    <m/>
    <m/>
    <m/>
    <m/>
    <m/>
    <x v="0"/>
    <m/>
    <m/>
    <m/>
    <m/>
    <m/>
    <m/>
    <m/>
    <m/>
    <m/>
    <m/>
    <n v="1"/>
    <m/>
    <m/>
    <m/>
    <m/>
    <m/>
    <m/>
    <m/>
  </r>
  <r>
    <x v="2761"/>
    <s v="HAPE, Ascending Too Fast, Inadequate Fluids, Alaska, Mount McKinley, West Buttress"/>
    <x v="9"/>
    <s v="Alaska, Mount McKinley, West Buttress_x000a_On June 18, at 1030, Lucas Vidal Proveda, leader of the Spanish expedition Grup De Montanya, reported to Ranger Roger Robinson at the 14,200 foot camp on Mount McKinley that a member of his expedition was ill. Robinson proceeded to their camp, where he found Alvaro Fernandez Ferrer (25) experiencing severe High Altitude Pulmonary Edema. Ferrer was non-ambulatory, therefore he was sledded to the medical tent where he was treated by Dr. Dudley Weider and VIP Scott Darnsey (EMT-2). The initial assessment at 1041 indicated that Ferrer had an SP02 of 37, a pulse of 133 and respirations of 44. Both lungs were nearly full. He was put on oxygen and an IV was started. The Talkeetna Ranger Station was notified, and it was determined that Ferrer should be evacuated as soon as possible. At 1301 the NPS LAMA helicopter landed. Ferrer was flown to the 7,200 foot base camp, then transported by Alaska Air Guard Pavehawk helicopter straight to Alaska Regional Hospital in Anchorage._x000a_Analysis_x000a_Ferrer and his party took just four days to reach the 14,200 foot camp. Ferrer admitted to drinking very little over the prior 24 hours. Lack of fluids and their fast pace directly contributed to the HAPE. (Source: Roger Robinson, Mountaineering Ranger)"/>
    <n v="3"/>
    <m/>
    <m/>
    <n v="1"/>
    <m/>
    <m/>
    <m/>
    <m/>
    <m/>
    <m/>
    <m/>
    <m/>
    <m/>
    <x v="0"/>
    <n v="1"/>
    <m/>
    <x v="1"/>
    <x v="1"/>
    <x v="1"/>
    <x v="1"/>
    <x v="0"/>
    <x v="0"/>
    <m/>
    <m/>
    <x v="0"/>
    <m/>
    <m/>
    <m/>
    <x v="0"/>
    <x v="1"/>
    <m/>
    <n v="1"/>
    <m/>
    <x v="0"/>
    <m/>
    <m/>
    <m/>
    <m/>
    <m/>
    <m/>
    <x v="0"/>
    <m/>
    <m/>
    <m/>
    <m/>
    <m/>
    <m/>
    <m/>
    <m/>
    <m/>
    <m/>
    <m/>
    <m/>
    <x v="0"/>
    <m/>
    <m/>
    <m/>
    <m/>
    <m/>
    <m/>
    <m/>
    <m/>
    <m/>
    <m/>
    <m/>
    <m/>
    <m/>
    <m/>
    <m/>
    <m/>
    <m/>
    <x v="1"/>
    <m/>
    <m/>
    <m/>
    <m/>
    <m/>
    <m/>
    <m/>
    <m/>
    <m/>
    <m/>
    <m/>
    <n v="1"/>
    <m/>
    <m/>
    <m/>
    <m/>
    <m/>
    <m/>
  </r>
  <r>
    <x v="2762"/>
    <s v="Fall on Ice, Climbing Unroped, Party Separated, Exposure, California, Mount Shasta"/>
    <x v="1"/>
    <s v="California, Mount Shasta_x000a_On November 4 Paul Scarborough (55) and his son Dean Scarborough (23) attempted to climb the north side of Mount Shasta. They left their base camp (located at the 3050 meter level) and proceeded via the Hotlum-Bolam Route, which is considered one of the more difficult routes on the mountain. They each carried ice axe and crampons; no other climbing equipment was brought. Much of the climb was over moderately steep, very hard blue ice on which self-arrest is extremely difficult. Conditions deteriorated as a snowstorm blew in, and around the 3950 meter level the visibility was 35 meters. At this point the pair decided to separate. Dean (with his father’s encouragement) was to continue to the summit, while Paul was to return to base camp. Dean summitted and returned to base camp, where he found no evidence of Paul’s return. Dean hiked out to their vehicle and contacted Siskiyou County SAR. (Source: Tom Grossman, Bay Area Mountain Rescue Unit)_x000a_Analysis_x000a_Paul Scarborough’s body was found on November 11 at 3350 meters by two climbers after an intensive week-long search. (It is believed that the body was buried in snow until that morning.) No ice ax was in evidence. He had sustained superficial head lacerations, and fractures to the leg, arm and ribs; the cause of death was established as hypothermia. It is speculated that he lost his footing, and tumbled/slid several hundred feet down the ice, and that his ice ax was lost during the fall. One of the victim’s crampons was dislodged; it is not known if this happened before or during the fall._x000a_It is common (especially in low snow years) for the north side of Mount Shasta to be covered in “blue ice.” This blue ice is old, highly transformed snow that is clear and extremely hard and brittle. It can require a fair amount of technique to place specialized ice-climbing tools from a good stance into blue ice; in the event of a fall on this ice, self-arrest may not be possible. In such conditions, unbelayed simultaneous roped travel is not advisable. The decision whether or not to use a belay needs to be carefully considered. In the absence of a belay, traveling unroped may be preferable._x000a_There were several accidents on Mount Shasta over the past three years. These accidents resulted in five deaths and numerous injuries, many of which go unreported. It is important that climbers recognize that ascent routes on Mount Shasta vary dramatically in difficulty, and that experience obtained on the easier routes may not be sufficient for the harder routes._x000a_Climbers should be aware that they can obtain current information on conditions 24 hours a day by calling (916) 926-5555. (Source: Tom Grossman, Bay Area Mountain Rescue Unit)"/>
    <n v="8"/>
    <m/>
    <m/>
    <n v="1"/>
    <m/>
    <m/>
    <m/>
    <n v="1"/>
    <m/>
    <m/>
    <m/>
    <m/>
    <m/>
    <x v="1"/>
    <m/>
    <m/>
    <x v="1"/>
    <x v="1"/>
    <x v="1"/>
    <x v="1"/>
    <x v="0"/>
    <x v="0"/>
    <m/>
    <m/>
    <x v="1"/>
    <n v="1"/>
    <m/>
    <m/>
    <x v="0"/>
    <x v="1"/>
    <m/>
    <m/>
    <m/>
    <x v="1"/>
    <m/>
    <m/>
    <m/>
    <m/>
    <m/>
    <m/>
    <x v="0"/>
    <m/>
    <m/>
    <n v="1"/>
    <m/>
    <n v="1"/>
    <m/>
    <m/>
    <m/>
    <m/>
    <m/>
    <m/>
    <m/>
    <x v="0"/>
    <m/>
    <m/>
    <m/>
    <n v="1"/>
    <m/>
    <m/>
    <m/>
    <m/>
    <m/>
    <m/>
    <m/>
    <m/>
    <m/>
    <m/>
    <m/>
    <m/>
    <m/>
    <x v="1"/>
    <m/>
    <m/>
    <m/>
    <m/>
    <m/>
    <m/>
    <m/>
    <m/>
    <m/>
    <m/>
    <m/>
    <m/>
    <m/>
    <m/>
    <m/>
    <m/>
    <n v="1"/>
    <m/>
  </r>
  <r>
    <x v="2763"/>
    <s v="Edited Title: Faulty Use of Crampons and Loss of Control—Voluntary Glissade, New Hampshire, Mountain Washington, Tuckerman Ravine Trail"/>
    <x v="9"/>
    <s v="New Hampshire, Mount Washington, Tuckerman Ravine Trail_x000a_On December 30 there were two separate accidents involving sliding with crampons. In the first incident, a party of two was descending the Summit Cone by glissading with crampons on their feet. One of the climbers snagged his crampon and broke his ankle. Other climbers on the scene aided his continued descent down the Lions Head trail...._x000a_Analysis_x000a_Snowstorms this winter had been ending as wet snow or rain followed by coldair. This makes for very icy conditions on Mount. Washington. The first incident is an example of why a climber should not glissade with crampons on. Having an ice ax in hand and knowing how to self-arrest with it could have prevented the second accident. (Source: Brad White, Mountain Rescue Service)"/>
    <n v="6"/>
    <m/>
    <m/>
    <m/>
    <m/>
    <m/>
    <m/>
    <m/>
    <m/>
    <m/>
    <m/>
    <m/>
    <m/>
    <x v="0"/>
    <n v="1"/>
    <m/>
    <x v="1"/>
    <x v="0"/>
    <x v="1"/>
    <x v="1"/>
    <x v="0"/>
    <x v="0"/>
    <m/>
    <m/>
    <x v="1"/>
    <m/>
    <m/>
    <m/>
    <x v="0"/>
    <x v="1"/>
    <m/>
    <m/>
    <n v="1"/>
    <x v="0"/>
    <n v="1"/>
    <m/>
    <m/>
    <m/>
    <m/>
    <m/>
    <x v="0"/>
    <m/>
    <m/>
    <m/>
    <m/>
    <m/>
    <m/>
    <m/>
    <m/>
    <m/>
    <m/>
    <m/>
    <m/>
    <x v="0"/>
    <m/>
    <m/>
    <m/>
    <m/>
    <m/>
    <m/>
    <m/>
    <m/>
    <m/>
    <m/>
    <m/>
    <m/>
    <m/>
    <m/>
    <m/>
    <m/>
    <m/>
    <x v="1"/>
    <m/>
    <m/>
    <m/>
    <m/>
    <m/>
    <m/>
    <m/>
    <m/>
    <m/>
    <m/>
    <m/>
    <m/>
    <m/>
    <m/>
    <m/>
    <m/>
    <m/>
    <s v="Y"/>
  </r>
  <r>
    <x v="2764"/>
    <s v="Faulty Use of Crampons and Loss of Control—Voluntary Glissade, Inadequate Equipment—No Ice Ax, New Hampshire, Mountain Washington, Tuckerman Ravine Trail"/>
    <x v="9"/>
    <s v="New Hampshire, Mount Washington, Tuckerman Ravine Trail_x000a_...In the second accident, a party of two climbing the summit cone had crampons on their feet and no ice axes. One tripped and with no ax to self arrest with, slid 300 feet into a rock outcrop badly dislocating his ankle in the process. Local Mountain Rescue Service member Brad White was nearby and assisted in the rescue using his ax as a splint. With a litter from the Mount. Washington Observatory on the summit, he was carried down Lion Head Trail._x000a_Analysis_x000a_Snowstorms this winter had been ending as wet snow or rain followed by coldair. This makes for very icy conditions on Mount. Washington. The first incident is an example of why a climber should not glissade with crampons on. Having an ice ax in hand and knowing how to self-arrest with it could have prevented the second accident. (Source: Brad White, Mountain Rescue Service)"/>
    <n v="5"/>
    <m/>
    <m/>
    <m/>
    <m/>
    <m/>
    <m/>
    <m/>
    <m/>
    <m/>
    <m/>
    <m/>
    <m/>
    <x v="0"/>
    <n v="1"/>
    <m/>
    <x v="1"/>
    <x v="1"/>
    <x v="1"/>
    <x v="1"/>
    <x v="0"/>
    <x v="0"/>
    <m/>
    <m/>
    <x v="1"/>
    <m/>
    <m/>
    <m/>
    <x v="0"/>
    <x v="1"/>
    <m/>
    <m/>
    <n v="1"/>
    <x v="0"/>
    <m/>
    <m/>
    <m/>
    <m/>
    <m/>
    <m/>
    <x v="0"/>
    <m/>
    <m/>
    <m/>
    <m/>
    <m/>
    <m/>
    <m/>
    <m/>
    <m/>
    <m/>
    <m/>
    <m/>
    <x v="0"/>
    <m/>
    <m/>
    <m/>
    <m/>
    <m/>
    <m/>
    <m/>
    <m/>
    <m/>
    <m/>
    <m/>
    <m/>
    <m/>
    <m/>
    <m/>
    <m/>
    <n v="1"/>
    <x v="1"/>
    <m/>
    <m/>
    <m/>
    <m/>
    <m/>
    <m/>
    <m/>
    <m/>
    <m/>
    <m/>
    <m/>
    <m/>
    <m/>
    <m/>
    <m/>
    <m/>
    <m/>
    <m/>
  </r>
  <r>
    <x v="2765"/>
    <s v="Fall on Ice, Inadequate Protection, Poor Position, Inexperience and Avalanche (Two Separate Accidents) — Alberta, Banff National Park, Cascade Waterfall"/>
    <x v="10"/>
    <s v="Alberta, Banff National Park, Cascade Waterfall_x000a_Cascade Waterfall is one of the most accessible multi-pitch Grade III climbs in Western Canada. It is situated within sight of Banff town site, and consists of several hundred meters of ice beginning with easy lower-angled terrain leading up to three steeper main pitches of climbing. It is not uncommon for there to be several teams of climbers on Cascade at once. Like the majority of ice climbs in the Canadian Rockies, Cascade Waterfall is exposed to avalanche risk._x000a_About 1400 on December 17, nine climbers in four separate parties were all positioned at various points along the main upper climb. One party of climbers had reached the end of pitch one, which is moderate Grade III. They decided to turn around and rappel back to the start of the pitch. When 21-year-old M., a beginner ice climber, reached the end of his rappel, he detached from the rope and began to walk across the low-angle ice. He was aiming for the ledge of dry rock which several others were using to exit the climb onto scree slopes to the east. Witnesses on the ledge say he took one or two steps, lost his balance and fell. He had no tools at hand and accelerated rapidly. He tumbled approximately 100 meters down the low-angled ice and came to rest on a broad ledge part way up the low-angled approach ice. All but two of the other climbers present were immediately aware of the accident and several began to descend toward M. by rappelling from the upper pitches or by down-climbing the scree route._x000a_The avalanche occurred 15 minutes after the first accident. It caught everyone below in various stages of descending. The flying debris contained a large amount of loose rock which rained on the parties below. Some climbers were hit, but miraculously no one else was swept off or killed by the rock and ice fall._x000a_All of the survivors were able to walk off the climb. Several were badly bruised and had broken bones. One climber spent a week in hospital in Calgary due to concern about kidney damage. Both the men who had fallen undoubtedly died almost instantly._x000a_Analysis_x000a_Accident #1: Many climbers solo up to the point where this fatal accident occurred. In other words, it is “easy” grade 2 or 3 terrain. The difference is that climbers have ice tools in their hands when walking up the rolling steps. Due to his inexperience, M. misjudged the risk if he slipped while unroped and without an ice tool in his hand. The ice ramp below him was polished and unforgiving. He slipped seconds after detaching from the rappel, before anyone could warn him of the danger._x000a_ (Source: Parks Canada Warden Service)"/>
    <n v="9"/>
    <m/>
    <m/>
    <n v="1"/>
    <m/>
    <m/>
    <m/>
    <m/>
    <m/>
    <n v="1"/>
    <m/>
    <m/>
    <m/>
    <x v="1"/>
    <m/>
    <m/>
    <x v="1"/>
    <x v="0"/>
    <x v="1"/>
    <x v="1"/>
    <x v="0"/>
    <x v="0"/>
    <m/>
    <m/>
    <x v="1"/>
    <n v="1"/>
    <m/>
    <m/>
    <x v="0"/>
    <x v="0"/>
    <m/>
    <m/>
    <m/>
    <x v="1"/>
    <m/>
    <m/>
    <n v="1"/>
    <m/>
    <m/>
    <m/>
    <x v="0"/>
    <m/>
    <m/>
    <m/>
    <m/>
    <m/>
    <m/>
    <m/>
    <m/>
    <m/>
    <m/>
    <m/>
    <m/>
    <x v="0"/>
    <m/>
    <m/>
    <m/>
    <m/>
    <m/>
    <m/>
    <m/>
    <m/>
    <n v="1"/>
    <m/>
    <m/>
    <m/>
    <m/>
    <m/>
    <m/>
    <m/>
    <m/>
    <x v="0"/>
    <m/>
    <m/>
    <m/>
    <m/>
    <m/>
    <m/>
    <m/>
    <m/>
    <m/>
    <m/>
    <m/>
    <m/>
    <m/>
    <m/>
    <m/>
    <m/>
    <m/>
    <n v="1"/>
  </r>
  <r>
    <x v="2766"/>
    <s v="Edited Title: Fall on Ice, Inadequate Protection, and Avalanche (Two Separate Accidents) — Alberta, Banff National Park, Cascade Waterfall"/>
    <x v="10"/>
    <s v="Alberta, Banff National Park, Cascade Waterfall_x000a_Cascade Waterfall is one of the most accessible multi-pitch Grade III climbs in Western Canada. It is situated within sight of Banff town site, and consists of several hundred meters of ice beginning with easy lower-angled terrain leading up to three steeper main pitches of climbing. It is not uncommon for there to be several teams of climbers on Cascade at once. Like the majority of ice climbs in the Canadian Rockies, Cascade Waterfall is exposed to avalanche risk._x000a_Meanwhile, two other climbers had reached the top of the main cliff and had walked a farther 70 meters to a final 12-meter curtain which they both climbed. They were unaware they had reached the access to an alternate descent in the forested slopes to the west of the climb, and prepared to rappel the gully. They tried to install an Abalokov anchor several times, but found the ice at the lip of the curtain unsatisfactory. After 20 minutes, they finally chose a tree on the slope beside the gully. T. (31), a German national who was living and working in Calgary, rappelled to the foot of the curtain and detached from the rope on the flat snow at the foot of this ice step._x000a_When his partner was halfway down his rappel, an avalanche came over the lip of the ice. One quarter of the main basin 200 meters further up the mountain had released. The climber on rappel immediately swung to his right away from the main volume of the slide. T. had no protection where he stood. He was hit by the full force of the avalanche and swept down the gradually steepening slope and over the main waterfall. He fell approximately 250 meters, coming to rest only a few meters from the victim of the first accident._x000a_The avalanche occurred 15 minutes after the first accident. It caught everyone below in various stages of descending. The flying debris contained a large amount of loose rock which rained on the parties below. Some climbers were hit, but miraculously no one else was swept off or killed by the rock and ice fall._x000a_All of the survivors were able to walk off the climb. Several were badly bruised and had broken bones. One climber spent a week in hospital in Calgary due to concern about kidney damage. Both the men who had fallen undoubtedly died almost instantly._x000a_Analysis_x000a_Accident #2: The avalanche hazard was rated “considerable” at treeline on December 17. By definition, “natural avalanches are possible” with this rating. Moderate snowfalls and steady winds had been gradually increasing the risk over the previous week. At the same time, one of the effects of the wind had been to strip snow from exposed terrain, giving the mountains in the Banff area the characteristic appearance that climbers have come to call “bony” or bare. On December 17, the terrain above Cascade Waterfall did not “look” very threatening._x000a_This accident illustrates the difficult choices that are presented when the avalanche danger is in the mid-range of the scale. The party involved in the avalanche accident had considered the risk and decided to go anyway but to try and finish the climb as fast as possible in order to minimize their exposure. By midday, very strong warm winds had begun. The survivor said that about the time the slide hit them, he and his partner were concerned by the winds and by the fact it was taking them so long to get set up to go down._x000a_There were seven other climbers on Cascade when the slide occurred. They all must have made some kind of calculation of the risk of climbing there that day. But one has to wonder to what extent any of them were also influenced simply by the presence of so many others on the climb. (Source: Parks Canada Warden Service)"/>
    <n v="8"/>
    <m/>
    <m/>
    <m/>
    <m/>
    <n v="1"/>
    <m/>
    <m/>
    <m/>
    <m/>
    <m/>
    <m/>
    <m/>
    <x v="0"/>
    <n v="1"/>
    <m/>
    <x v="1"/>
    <x v="0"/>
    <x v="0"/>
    <x v="1"/>
    <x v="0"/>
    <x v="0"/>
    <m/>
    <m/>
    <x v="0"/>
    <m/>
    <m/>
    <m/>
    <x v="0"/>
    <x v="0"/>
    <m/>
    <m/>
    <m/>
    <x v="1"/>
    <m/>
    <m/>
    <m/>
    <m/>
    <n v="1"/>
    <m/>
    <x v="0"/>
    <m/>
    <n v="1"/>
    <m/>
    <m/>
    <m/>
    <m/>
    <m/>
    <m/>
    <m/>
    <m/>
    <m/>
    <n v="1"/>
    <x v="0"/>
    <m/>
    <m/>
    <m/>
    <m/>
    <m/>
    <m/>
    <m/>
    <m/>
    <m/>
    <m/>
    <m/>
    <m/>
    <m/>
    <m/>
    <m/>
    <m/>
    <m/>
    <x v="0"/>
    <m/>
    <m/>
    <m/>
    <m/>
    <m/>
    <m/>
    <m/>
    <m/>
    <m/>
    <m/>
    <m/>
    <m/>
    <m/>
    <m/>
    <m/>
    <m/>
    <m/>
    <n v="1"/>
  </r>
  <r>
    <x v="2767"/>
    <s v="Edited title: Snow Blindness ...— Alaska, Mount McKinley"/>
    <x v="10"/>
    <s v="Alaska, Mount McKinley_x000a_On June 15, both a South African McKinley expedition, consisting of Ian Bailey, Steve Camp, and Anthony Tonder, and a Taiwan Chen expedition consisting of Boa Hwan You and Mei Hsing Chen, returned to the 17,200-foot camp after reaching Mount McKinley’s summit. The South African expedition had taken twelve days to summit and the Chen expedition had taken ten days. Both expeditions had experienced difficulty on their summit days and received assistance from another expedition while descending. Ian Bailey had began to suffer the effects of snow blindness while descending from the summit and ... On June 16 at the 17,200-foot camp around 0900, contact was made with the two groups. Both Bailey and You were evaluated and treated by an NPS Ranger for snow blindness a..._x000a_At 0110 the South African and Chen expeditions began descending from 17,200 feet to 14,200 feet with an NPS Ranger organizing the descent. Short rope, running belay, and lowering techniques were used to safely reach the 14,200-foot camp. Once in camp Bailey was treated for snow blindness by NPS personnel, given medical supplies, and released. Bailey, with his other two expedition members, completed their descent to basecamp and flew off the mountain on the 18th..."/>
    <n v="4"/>
    <m/>
    <m/>
    <m/>
    <m/>
    <m/>
    <m/>
    <m/>
    <m/>
    <m/>
    <m/>
    <m/>
    <m/>
    <x v="0"/>
    <m/>
    <m/>
    <x v="1"/>
    <x v="0"/>
    <x v="1"/>
    <x v="1"/>
    <x v="0"/>
    <x v="0"/>
    <m/>
    <m/>
    <x v="0"/>
    <m/>
    <m/>
    <m/>
    <x v="0"/>
    <x v="1"/>
    <m/>
    <n v="1"/>
    <m/>
    <x v="0"/>
    <m/>
    <m/>
    <m/>
    <m/>
    <m/>
    <m/>
    <x v="0"/>
    <m/>
    <m/>
    <m/>
    <n v="1"/>
    <m/>
    <m/>
    <m/>
    <m/>
    <m/>
    <m/>
    <m/>
    <m/>
    <x v="0"/>
    <m/>
    <m/>
    <m/>
    <m/>
    <m/>
    <m/>
    <m/>
    <m/>
    <m/>
    <m/>
    <m/>
    <m/>
    <m/>
    <m/>
    <m/>
    <m/>
    <m/>
    <x v="1"/>
    <m/>
    <m/>
    <m/>
    <m/>
    <m/>
    <m/>
    <m/>
    <m/>
    <m/>
    <m/>
    <m/>
    <n v="1"/>
    <m/>
    <m/>
    <m/>
    <m/>
    <m/>
    <m/>
  </r>
  <r>
    <x v="2768"/>
    <s v="Edited title:  Acute Mountain Sickness — Alaska, Mount McKinley"/>
    <x v="10"/>
    <s v="Alaska, Mount McKinley_x000a_On June 15, both a South African McKinley expedition, consisting of Ian Bailey, Steve Camp, and Anthony Tonder, and a Taiwan Chen expedition consisting of Boa Hwan You and Mei Hsing Chen, returned to the 17,200-foot camp after reaching Mount McKinley’s summit. The South African expedition had taken twelve days to summit and the Chen expedition had taken ten days. Both expeditions had experienced difficulty on their summit days and received assistance from another expedition while descending..... Boa Hwan You contemplated a forced bivouac while descending due to exhaustion and severe acute mountain sickness (possibly high altitude pulmonary edema). On June 16 at the 17,200-foot camp around 0900, contact was made with the two groups. Both Bailey and You were evaluated and treated by an NPS Ranger for snow blindness and AMS._x000a_At 0110 the South African and Chen expeditions began descending from 17,200 feet to 14,200 feet with an NPS Ranger organizing the descent. Short rope, running belay, and lowering techniques were used to safely reach the 14,200-foot camp......Chen was evaluated at the 14,200-foot NPS camp and released while still suffering from exhaustion and mild AMS and residual effects of high altitude pulmonary edema. The Chen expedition recuperated for two days and completed their descent to basecamp."/>
    <n v="5"/>
    <m/>
    <m/>
    <m/>
    <m/>
    <m/>
    <m/>
    <m/>
    <m/>
    <m/>
    <m/>
    <m/>
    <m/>
    <x v="0"/>
    <n v="1"/>
    <m/>
    <x v="1"/>
    <x v="0"/>
    <x v="1"/>
    <x v="1"/>
    <x v="0"/>
    <x v="0"/>
    <m/>
    <m/>
    <x v="0"/>
    <m/>
    <m/>
    <m/>
    <x v="0"/>
    <x v="1"/>
    <m/>
    <n v="1"/>
    <m/>
    <x v="0"/>
    <m/>
    <m/>
    <m/>
    <m/>
    <m/>
    <m/>
    <x v="0"/>
    <m/>
    <m/>
    <m/>
    <n v="1"/>
    <m/>
    <m/>
    <m/>
    <m/>
    <m/>
    <m/>
    <m/>
    <m/>
    <x v="0"/>
    <m/>
    <m/>
    <m/>
    <m/>
    <m/>
    <m/>
    <m/>
    <m/>
    <m/>
    <m/>
    <m/>
    <m/>
    <m/>
    <m/>
    <m/>
    <m/>
    <m/>
    <x v="1"/>
    <m/>
    <m/>
    <m/>
    <m/>
    <m/>
    <m/>
    <m/>
    <m/>
    <m/>
    <m/>
    <m/>
    <n v="1"/>
    <m/>
    <m/>
    <m/>
    <m/>
    <m/>
    <m/>
  </r>
  <r>
    <x v="2769"/>
    <s v="Stranded — Did Not Check Fixed Ropes, Dehydration, Fatigue, Weather — California, Yosemite Valley, Lost Arrow Spire"/>
    <x v="10"/>
    <s v="California, Yosemite Valley, Lost Arrow Spire_x000a_Late fall in the Sierra Nevada had been mild, so in mid-December, Art (23), Robert (28), and Eric (22), all Yosemite locals, decided to climb the Direct Route on Lost Arrow Spire (13 pitches, VI 5.11 A3). They would finish in the notch between the Arrow and the main wall, roughly 300 feet below the rim. There is no enjoyable way to climb out, so it’s customary to fix ropes from the rim into the notch as an escape. Art had been down to the notch before, when climbing the Arrow Spire, so he knew where to set up; on December 13, he and Eric hiked up the Yosemite Falls Trail with the gear. Art anchored one rope, tied another onto its free end, and threw them over the edge. Then he looked from a viewpoint on the rim to confirm that the rope reached all the way down to the notch._x000a_On the 15th, the party of three fixed two pitches and slept at the base of the wall. The next day they climbed their lines and completed four more pitches, then dropped down to bivouac on the First Error, a ledge at the top of pitch 4._x000a_They’d planned on two days for the climb and had brought along 8–12 liters of water—they’re not sure how much. But they’d used some of it fixing pitches and found themselves working hard in hot, sunny weather, drinking more than they’d intended. That night they realized they were low on water. They briefly considered retreating, but figured they could stretch their supplies to the notch, then climb their fixed line to a water cache they’d left on top._x000a_The next day was as they’d expected—long hours and hard work in the heat. They climbed the last two pitches in the dark, then looked around for the fixed line. When they couldn’t find it, they realized that their only course of action was to bivouac again and locate the rope in the daylight._x000a_They’d been rationing water all day and finished it on the last pitch; Robert was particularly dehydrated—his arms were cramping and he felt sick. It was a dry, unpleasant bivouac and so windy in the notch that night that they got little sleep._x000a_The next morning they spotted their rope peeking over a ledge 150 feet or more above them. There was no way they could retrieve it, and they knew that their easy exit was gone. They could see a possible climbing route out of the notch, but they’d heard it was difficult and poorly protected. Good free climbers under normal conditions, they were so physically and psychologically drained that no one felt it was worth the risk._x000a_The next option was to go down. A bolted rappel route descends steep slabs just east of the Direct Route. However, they had not brought an emergency bolt kit, so there would be no escape if just one anchor turned out to be damaged. The logical choice was to rappel the route they’d climbed, but they felt too exhausted to spend at least one more day in the sun, without water, reversing all 13 pitches._x000a_Their perch gave them a clear view of Yosemite Village, 2500 feet directly below, and when they recognized the vehicle of a friend pulling up to the NPS SAR Office, it was an easy decision to start yelling and waving their portaledge fly. With the help of a loudspeaker and telescope, the NPS figured out the problem and sent a team to hike to the rim, rappel partway, and throw the hung up rope down to the stranded party._x000a_Analysis_x000a_When one of the rescuers rappelled to free the fixed line, he found it neatly piled on a ledge 100 feet below its anchor, out of view of the rim because of the rounded nature of the face. Either a hiker had come along and pulled up the rope out of curiosity (or maliciousness?), or it had piled up there when Art first threw it over. He hadn’t brought a harness that day, so he couldn’t rappel to check the placement directly. From his viewpoint, he had been pretty sure he’d seen the end of the rope at the bottom, but now he’ll never know for sure. Furthermore, he now realizes the importance of anchoring the bottom of the line as well as the top._x000a_Here are two more reasons to go down the entire line: First, to locate any sharp edges and protect the rope against them. Second, to anchor the rope in one or more intermediate spots. This minimizes the amount of time the rope is abrading on an edge as a climber ascends, and allows more than one person to ascend simultaneously._x000a_Art, Robert, and Eric agreed that if they’d brought more water they would have been willing to rappel, or even to tackle the climb out. Based on a minimum requirement of two liters per day, plus a day or more of reserve, they were short before they started. They pointed out, themselves, that they didn’t carefully do the math, but just looked at the pile of bottles and figured it was enough. In other words, pay as much attention to your water as you do to your rack._x000a_Finally, being able to yell to your friends is a classic benefit of Valley climbing. In a more remote part of the park, such as Mt. Watkins, Art, Robert, and Eric may have been forced to solve the problem on their own. (Source: John Dill, NPS Ranger, Yosemite National Park)..."/>
    <n v="7"/>
    <m/>
    <m/>
    <n v="2"/>
    <n v="1"/>
    <m/>
    <m/>
    <m/>
    <m/>
    <m/>
    <m/>
    <m/>
    <m/>
    <x v="0"/>
    <m/>
    <n v="1"/>
    <x v="1"/>
    <x v="1"/>
    <x v="0"/>
    <x v="0"/>
    <x v="0"/>
    <x v="0"/>
    <m/>
    <m/>
    <x v="0"/>
    <m/>
    <m/>
    <m/>
    <x v="0"/>
    <x v="1"/>
    <m/>
    <m/>
    <m/>
    <x v="0"/>
    <m/>
    <m/>
    <m/>
    <m/>
    <m/>
    <m/>
    <x v="0"/>
    <m/>
    <m/>
    <m/>
    <m/>
    <m/>
    <n v="1"/>
    <m/>
    <m/>
    <m/>
    <m/>
    <m/>
    <m/>
    <x v="0"/>
    <m/>
    <m/>
    <m/>
    <m/>
    <m/>
    <m/>
    <m/>
    <n v="1"/>
    <m/>
    <m/>
    <m/>
    <m/>
    <m/>
    <m/>
    <m/>
    <m/>
    <m/>
    <x v="1"/>
    <m/>
    <n v="1"/>
    <m/>
    <m/>
    <m/>
    <m/>
    <m/>
    <m/>
    <m/>
    <m/>
    <m/>
    <m/>
    <m/>
    <m/>
    <m/>
    <m/>
    <m/>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DF4873-3702-0843-B638-79024C7463BB}" name="PivotTable2"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6" firstHeaderRow="1" firstDataRow="1" firstDataCol="0" rowPageCount="1" colPageCount="1"/>
  <pivotFields count="9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32" hier="-1"/>
  </pageField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9032BC-A0D4-A046-BAB3-901DF4BD8362}" name="PivotTable1"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D6" firstHeaderRow="0" firstDataRow="1" firstDataCol="0" rowPageCount="3" colPageCount="1"/>
  <pivotFields count="9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3">
        <item x="0"/>
        <item x="1"/>
        <item t="default"/>
      </items>
    </pivotField>
    <pivotField dataField="1" showAll="0"/>
    <pivotField dataField="1" showAll="0"/>
    <pivotField dataField="1" showAll="0"/>
    <pivotField showAll="0"/>
    <pivotField showAll="0"/>
    <pivotField showAll="0"/>
    <pivotField showAll="0"/>
    <pivotField showAll="0"/>
    <pivotField showAll="0"/>
    <pivotField axis="axisPage" multipleItemSelectionAllowed="1" showAll="0">
      <items count="3">
        <item h="1" x="1"/>
        <item x="0"/>
        <item t="default"/>
      </items>
    </pivotField>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pageFields count="3">
    <pageField fld="32" hier="-1"/>
    <pageField fld="22" hier="-1"/>
    <pageField fld="33" hier="-1"/>
  </pageFields>
  <dataFields count="4">
    <dataField name="Sum of Trad Climbing" fld="23" baseField="0" baseItem="0"/>
    <dataField name="Sum of Sport" fld="24" baseField="0" baseItem="0"/>
    <dataField name="Sum of Top-Rope" fld="25" baseField="0" baseItem="0"/>
    <dataField name="Sum of Roped" fld="22" baseField="0" baseItem="0"/>
  </dataFields>
  <formats count="3">
    <format dxfId="10">
      <pivotArea type="all" dataOnly="0" outline="0" fieldPosition="0"/>
    </format>
    <format dxfId="9">
      <pivotArea outline="0" collapsedLevelsAreSubtotals="1" fieldPosition="0"/>
    </format>
    <format dxfId="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E1257A-6BD6-8440-9E09-4F04170FAA82}" name="PivotTable8"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7:J8" firstHeaderRow="0" firstDataRow="1" firstDataCol="0" rowPageCount="3" colPageCount="1"/>
  <pivotFields count="9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
        <item h="1" x="0"/>
        <item x="1"/>
        <item t="default"/>
      </items>
    </pivotField>
    <pivotField dataField="1" showAll="0"/>
    <pivotField dataField="1" showAll="0"/>
    <pivotField dataField="1" showAll="0"/>
    <pivotField showAll="0"/>
    <pivotField showAll="0"/>
    <pivotField showAll="0"/>
    <pivotField showAll="0"/>
    <pivotField showAll="0"/>
    <pivotField showAll="0"/>
    <pivotField axis="axisPage" multipleItemSelectionAllowed="1" showAll="0">
      <items count="3">
        <item h="1" x="1"/>
        <item x="0"/>
        <item t="default"/>
      </items>
    </pivotField>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pageFields count="3">
    <pageField fld="32" hier="-1"/>
    <pageField fld="22" hier="-1"/>
    <pageField fld="33" hier="-1"/>
  </pageFields>
  <dataFields count="4">
    <dataField name="Sum of Trad Climbing" fld="23" baseField="0" baseItem="0"/>
    <dataField name="Sum of Sport" fld="24" baseField="0" baseItem="0"/>
    <dataField name="Sum of Top-Rope" fld="25" baseField="0" baseItem="0"/>
    <dataField name="Sum of Roped" fld="22" baseField="0" baseItem="0"/>
  </dataFields>
  <formats count="3">
    <format dxfId="13">
      <pivotArea type="all" dataOnly="0" outline="0" fieldPosition="0"/>
    </format>
    <format dxfId="12">
      <pivotArea outline="0" collapsedLevelsAreSubtotals="1" fieldPosition="0"/>
    </format>
    <format dxfId="1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DDA2AF-FD41-5D47-B2CC-44DD5E130995}" name="PivotTable7"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6:D68" firstHeaderRow="0" firstDataRow="1" firstDataCol="1" rowPageCount="3" colPageCount="1"/>
  <pivotFields count="94">
    <pivotField showAll="0"/>
    <pivotField showAll="0"/>
    <pivotField axis="axisRow" showAll="0">
      <items count="32">
        <item x="0"/>
        <item x="1"/>
        <item x="2"/>
        <item x="3"/>
        <item x="4"/>
        <item x="5"/>
        <item x="6"/>
        <item x="7"/>
        <item x="8"/>
        <item x="9"/>
        <item x="10"/>
        <item x="11"/>
        <item x="12"/>
        <item x="13"/>
        <item x="14"/>
        <item x="15"/>
        <item x="16"/>
        <item x="17"/>
        <item x="18"/>
        <item x="19"/>
        <item x="20"/>
        <item x="21"/>
        <item x="22"/>
        <item x="24"/>
        <item x="25"/>
        <item x="26"/>
        <item x="27"/>
        <item x="28"/>
        <item x="29"/>
        <item x="30"/>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dataField="1" showAll="0"/>
    <pivotField dataField="1" showAll="0"/>
    <pivotField dataField="1" showAll="0"/>
    <pivotField showAll="0"/>
    <pivotField showAll="0"/>
    <pivotField showAll="0"/>
    <pivotField showAll="0"/>
    <pivotField showAll="0"/>
    <pivotField showAll="0"/>
    <pivotField axis="axisPage" multipleItemSelectionAllowed="1" showAll="0">
      <items count="3">
        <item h="1" x="1"/>
        <item x="0"/>
        <item t="default"/>
      </items>
    </pivotField>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3">
    <i>
      <x/>
    </i>
    <i i="1">
      <x v="1"/>
    </i>
    <i i="2">
      <x v="2"/>
    </i>
  </colItems>
  <pageFields count="3">
    <pageField fld="32" hier="-1"/>
    <pageField fld="22" hier="-1"/>
    <pageField fld="33" hier="-1"/>
  </pageFields>
  <dataFields count="3">
    <dataField name="Sum of Top-Rope" fld="25" baseField="0" baseItem="0"/>
    <dataField name="Sum of Sport" fld="24" baseField="0" baseItem="0"/>
    <dataField name="Sum of Trad Climbing" fld="23" baseField="0" baseItem="0"/>
  </dataFields>
  <formats count="6">
    <format dxfId="19">
      <pivotArea type="all" dataOnly="0" outline="0" fieldPosition="0"/>
    </format>
    <format dxfId="18">
      <pivotArea outline="0" collapsedLevelsAreSubtotals="1" fieldPosition="0"/>
    </format>
    <format dxfId="17">
      <pivotArea field="2" type="button" dataOnly="0" labelOnly="1" outline="0" axis="axisRow" fieldPosition="0"/>
    </format>
    <format dxfId="16">
      <pivotArea dataOnly="0" labelOnly="1" fieldPosition="0">
        <references count="1">
          <reference field="2" count="0"/>
        </references>
      </pivotArea>
    </format>
    <format dxfId="15">
      <pivotArea dataOnly="0" labelOnly="1" grandRow="1" outline="0" fieldPosition="0"/>
    </format>
    <format dxfId="14">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976703-DB1F-BA49-8D03-B623C14520EC}" name="PivotTable3"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AX8" firstHeaderRow="0" firstDataRow="1" firstDataCol="0" rowPageCount="5" colPageCount="1"/>
  <pivotFields count="9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axis="axisPage" multipleItemSelectionAllowed="1" showAll="0">
      <items count="3">
        <item h="1" x="0"/>
        <item x="1"/>
        <item t="default"/>
      </items>
    </pivotField>
    <pivotField axis="axisPage" showAll="0">
      <items count="3">
        <item x="1"/>
        <item x="0"/>
        <item t="default"/>
      </items>
    </pivotField>
    <pivotField axis="axisPage" showAll="0">
      <items count="3">
        <item x="1"/>
        <item x="0"/>
        <item t="default"/>
      </items>
    </pivotField>
    <pivotField showAll="0"/>
    <pivotField dataField="1" showAll="0"/>
    <pivotField showAll="0"/>
    <pivotField dataField="1" showAll="0"/>
    <pivotField dataField="1" showAll="0"/>
    <pivotField showAll="0"/>
    <pivotField axis="axisPage" multipleItemSelectionAllowed="1" showAll="0">
      <items count="3">
        <item h="1" x="1"/>
        <item x="0"/>
        <item t="default"/>
      </items>
    </pivotField>
    <pivotField axis="axisPage" multipleItemSelectionAllowed="1" showAll="0">
      <items count="3">
        <item h="1" x="1"/>
        <item x="0"/>
        <item t="default"/>
      </items>
    </pivotField>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5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colItems>
  <pageFields count="5">
    <pageField fld="32" hier="-1"/>
    <pageField fld="25" hier="-1"/>
    <pageField fld="24" hier="-1"/>
    <pageField fld="23" hier="-1"/>
    <pageField fld="33" hier="-1"/>
  </pageFields>
  <dataFields count="50">
    <dataField name="Sum of Pendulum" fld="27" baseField="0" baseItem="0"/>
    <dataField name="Sum of Solo" fld="29" baseField="0" baseItem="0"/>
    <dataField name="Sum of Climbing Alone" fld="30" baseField="0" baseItem="0"/>
    <dataField name="Sum of Distracted" fld="67" baseField="0" baseItem="0"/>
    <dataField name="Sum of Miscommunication" fld="81" baseField="0" baseItem="0"/>
    <dataField name="Sum of Lowering Error" fld="80" baseField="0" baseItem="0"/>
    <dataField name="Sum of Rappel Error" fld="79" baseField="0" baseItem="0"/>
    <dataField name="Sum of Inadequate Protection / Pulled" fld="75" baseField="0" baseItem="0"/>
    <dataField name="Sum of Knot &amp; Tie-in Error" fld="70" baseField="0" baseItem="0"/>
    <dataField name="Sum of Ledge Fall" fld="62" baseField="0" baseItem="0"/>
    <dataField name="Sum of Inadequate Food/Water" fld="57" baseField="0" baseItem="0"/>
    <dataField name="Sum of No Helmet" fld="58" baseField="0" baseItem="0"/>
    <dataField name="Sum of Visibility" fld="49" baseField="0" baseItem="0"/>
    <dataField name="Sum of Run Out" fld="55" baseField="0" baseItem="0"/>
    <dataField name="Sum of Off-route" fld="53" baseField="0" baseItem="0"/>
    <dataField name="Sum of Rushed" fld="54" baseField="0" baseItem="0"/>
    <dataField name="Sum of Non-Ascent Illness" fld="48" baseField="0" baseItem="0"/>
    <dataField name="Sum of Severe Weather" fld="50" baseField="0" baseItem="0"/>
    <dataField name="Sum of Exposure" fld="47" baseField="0" baseItem="0"/>
    <dataField name="Sum of Poor Position" fld="40" baseField="0" baseItem="0"/>
    <dataField name="Sum of Crevasse / Moat / Berschrund" fld="45" baseField="0" baseItem="0"/>
    <dataField name="Sum of Icefall / Serac / Ice Avalanche" fld="46" baseField="0" baseItem="0"/>
    <dataField name="Sum of Cornice / Snow Bridge Collapse" fld="43" baseField="0" baseItem="0"/>
    <dataField name="Sum of Piton/Ice Screw" fld="34" baseField="0" baseItem="0"/>
    <dataField name="Sum of Ascent Illness" fld="35" baseField="0" baseItem="0"/>
    <dataField name="Sum of Crampon Issues" fld="36" baseField="0" baseItem="0"/>
    <dataField name="Sum of Ski-related " fld="39" baseField="0" baseItem="0"/>
    <dataField name="Sum of Glissading" fld="38" baseField="0" baseItem="0"/>
    <dataField name="Sum of Poor Cond/Seasonal Risk" fld="41" baseField="0" baseItem="0"/>
    <dataField name="Sum of Avalanche" fld="42" baseField="0" baseItem="0"/>
    <dataField name="Sum of Wildlife" fld="51" baseField="0" baseItem="0"/>
    <dataField name="Sum of Natural Rockfall" fld="52" baseField="0" baseItem="0"/>
    <dataField name="Sum of Crowds" fld="56" baseField="0" baseItem="0"/>
    <dataField name="Sum of Late in Day" fld="59" baseField="0" baseItem="0"/>
    <dataField name="Sum of Late Start" fld="60" baseField="0" baseItem="0"/>
    <dataField name="Sum of Party Separated" fld="61" baseField="0" baseItem="0"/>
    <dataField name="Sum of Gym / Artificial" fld="63" baseField="0" baseItem="0"/>
    <dataField name="Sum of Gym Climber" fld="64" baseField="0" baseItem="0"/>
    <dataField name="Sum of Fatigue" fld="65" baseField="0" baseItem="0"/>
    <dataField name="Sum of Large Group" fld="66" baseField="0" baseItem="0"/>
    <dataField name="Sum of Object Dropped/Dislodged" fld="68" baseField="0" baseItem="0"/>
    <dataField name="Sum of Handhold/Foothold Broke" fld="69" baseField="0" baseItem="0"/>
    <dataField name="Sum of No Backup or End Knot" fld="71" baseField="0" baseItem="0"/>
    <dataField name="Sum of Gear Broke" fld="72" baseField="0" baseItem="0"/>
    <dataField name="Sum of Intoxicated" fld="73" baseField="0" baseItem="0"/>
    <dataField name="Sum of Inadequate Equipment" fld="74" baseField="0" baseItem="0"/>
    <dataField name="Sum of Anchor Failure / Error" fld="76" baseField="0" baseItem="0"/>
    <dataField name="Sum of Stranded / Lost / Overdue" fld="77" baseField="0" baseItem="0"/>
    <dataField name="Sum of Belay Error" fld="78" baseField="0" baseItem="0"/>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C07F1B-B49D-D444-93E4-76142D10B22E}" name="PivotTable4"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AX7" firstHeaderRow="0" firstDataRow="1" firstDataCol="0" rowPageCount="2" colPageCount="1"/>
  <pivotFields count="94">
    <pivotField dataField="1" showAll="0">
      <items count="2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dataField="1" showAll="0"/>
    <pivotField showAll="0"/>
    <pivotField dataField="1" showAll="0"/>
    <pivotField dataField="1" showAll="0"/>
    <pivotField showAll="0"/>
    <pivotField axis="axisPage" multipleItemSelectionAllowed="1" showAll="0">
      <items count="3">
        <item h="1" x="1"/>
        <item x="0"/>
        <item t="default"/>
      </items>
    </pivotField>
    <pivotField multipleItemSelectionAllowed="1" showAll="0"/>
    <pivotField dataField="1" showAll="0"/>
    <pivotField dataField="1" showAll="0"/>
    <pivotField dataField="1" showAll="0"/>
    <pivotField axis="axisPage" multipleItemSelectionAllowed="1" showAll="0">
      <items count="3">
        <item x="1"/>
        <item h="1" x="0"/>
        <item t="default"/>
      </items>
    </pivotField>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multipleItemSelectionAllowed="1" showAll="0">
      <items count="3">
        <item x="0"/>
        <item h="1" x="1"/>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5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colItems>
  <pageFields count="2">
    <pageField fld="32" hier="-1"/>
    <pageField fld="37" hier="-1"/>
  </pageFields>
  <dataFields count="50">
    <dataField name="Sum of Pendulum" fld="27" baseField="0" baseItem="0"/>
    <dataField name="Sum of Solo" fld="29" baseField="0" baseItem="0"/>
    <dataField name="Sum of Climbing Alone" fld="30" baseField="0" baseItem="0"/>
    <dataField name="Sum of Distracted" fld="67" baseField="0" baseItem="0"/>
    <dataField name="Sum of Miscommunication" fld="81" baseField="0" baseItem="0"/>
    <dataField name="Sum of Lowering Error" fld="80" baseField="0" baseItem="0"/>
    <dataField name="Sum of Rappel Error" fld="79" baseField="0" baseItem="0"/>
    <dataField name="Sum of Knot &amp; Tie-in Error" fld="70" baseField="0" baseItem="0"/>
    <dataField name="Sum of Ledge Fall" fld="62" baseField="0" baseItem="0"/>
    <dataField name="Sum of Inadequate Food/Water" fld="57" baseField="0" baseItem="0"/>
    <dataField name="Sum of No Helmet" fld="58" baseField="0" baseItem="0"/>
    <dataField name="Sum of Visibility" fld="49" baseField="0" baseItem="0"/>
    <dataField name="Sum of Run Out" fld="55" baseField="0" baseItem="0"/>
    <dataField name="Sum of Off-route" fld="53" baseField="0" baseItem="0"/>
    <dataField name="Sum of Rushed" fld="54" baseField="0" baseItem="0"/>
    <dataField name="Sum of Non-Ascent Illness" fld="48" baseField="0" baseItem="0"/>
    <dataField name="Sum of Severe Weather" fld="50" baseField="0" baseItem="0"/>
    <dataField name="Sum of Exposure" fld="47" baseField="0" baseItem="0"/>
    <dataField name="Sum of Poor Position" fld="40" baseField="0" baseItem="0"/>
    <dataField name="Sum of Crevasse / Moat / Berschrund" fld="45" baseField="0" baseItem="0"/>
    <dataField name="Sum of Icefall / Serac / Ice Avalanche" fld="46" baseField="0" baseItem="0"/>
    <dataField name="Sum of Cornice / Snow Bridge Collapse" fld="43" baseField="0" baseItem="0"/>
    <dataField name="Sum of Piton/Ice Screw" fld="34" baseField="0" baseItem="0"/>
    <dataField name="Sum of Ascent Illness" fld="35" baseField="0" baseItem="0"/>
    <dataField name="Sum of Crampon Issues" fld="36" baseField="0" baseItem="0"/>
    <dataField name="Sum of Ski-related " fld="39" baseField="0" baseItem="0"/>
    <dataField name="Sum of Glissading" fld="38" baseField="0" baseItem="0"/>
    <dataField name="Sum of Poor Cond/Seasonal Risk" fld="41" baseField="0" baseItem="0"/>
    <dataField name="Sum of Avalanche" fld="42" baseField="0" baseItem="0"/>
    <dataField name="Sum of Wildlife" fld="51" baseField="0" baseItem="0"/>
    <dataField name="Sum of Natural Rockfall" fld="52" baseField="0" baseItem="0"/>
    <dataField name="Sum of Crowds" fld="56" baseField="0" baseItem="0"/>
    <dataField name="Sum of Late in Day" fld="59" baseField="0" baseItem="0"/>
    <dataField name="Sum of Late Start" fld="60" baseField="0" baseItem="0"/>
    <dataField name="Sum of Party Separated" fld="61" baseField="0" baseItem="0"/>
    <dataField name="Sum of Gym / Artificial" fld="63" baseField="0" baseItem="0"/>
    <dataField name="Sum of Gym Climber" fld="64" baseField="0" baseItem="0"/>
    <dataField name="Sum of Fatigue" fld="65" baseField="0" baseItem="0"/>
    <dataField name="Sum of Large Group" fld="66" baseField="0" baseItem="0"/>
    <dataField name="Sum of Object Dropped/Dislodged" fld="68" baseField="0" baseItem="0"/>
    <dataField name="Sum of Handhold/Foothold Broke" fld="69" baseField="0" baseItem="0"/>
    <dataField name="Sum of No Backup or End Knot" fld="71" baseField="0" baseItem="0"/>
    <dataField name="Sum of Gear Broke" fld="72" baseField="0" baseItem="0"/>
    <dataField name="Sum of Intoxicated" fld="73" baseField="0" baseItem="0"/>
    <dataField name="Sum of Inadequate Equipment" fld="74" baseField="0" baseItem="0"/>
    <dataField name="Sum of Anchor Failure / Error" fld="76" baseField="0" baseItem="0"/>
    <dataField name="Sum of Stranded / Lost / Overdue" fld="77" baseField="0" baseItem="0"/>
    <dataField name="Sum of Belay Error" fld="78" baseField="0" baseItem="0"/>
    <dataField name="Count of ID" fld="0" subtotal="count" baseField="0" baseItem="0"/>
    <dataField name="Sum of Inadequate Protection / Pulled" fld="7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C7B58A-C0E5-2D43-8BFC-3C5347BFF669}" name="PivotTable5"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AY7" firstHeaderRow="0" firstDataRow="1" firstDataCol="0" rowPageCount="3" colPageCount="1"/>
  <pivotFields count="94">
    <pivotField dataField="1" showAll="0">
      <items count="2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axis="axisPage" showAll="0">
      <items count="3">
        <item x="0"/>
        <item x="1"/>
        <item t="default"/>
      </items>
    </pivotField>
    <pivotField multipleItemSelectionAllowed="1" showAll="0"/>
    <pivotField showAll="0"/>
    <pivotField showAll="0"/>
    <pivotField showAll="0"/>
    <pivotField showAll="0"/>
    <pivotField dataField="1" showAll="0"/>
    <pivotField dataField="1" showAll="0">
      <items count="3">
        <item x="1"/>
        <item x="0"/>
        <item t="default"/>
      </items>
    </pivotField>
    <pivotField dataField="1" showAll="0"/>
    <pivotField dataField="1" showAll="0"/>
    <pivotField showAll="0"/>
    <pivotField axis="axisPage" multipleItemSelectionAllowed="1" showAll="0">
      <items count="3">
        <item h="1" x="1"/>
        <item x="0"/>
        <item t="default"/>
      </items>
    </pivotField>
    <pivotField multipleItemSelectionAllowe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colItems>
  <pageFields count="3">
    <pageField fld="32" hier="-1"/>
    <pageField fld="21" hier="-1"/>
    <pageField fld="17" hier="-1"/>
  </pageFields>
  <dataFields count="51">
    <dataField name="Sum of Pendulum" fld="27" baseField="0" baseItem="0"/>
    <dataField name="Sum of Solo" fld="29" baseField="0" baseItem="0"/>
    <dataField name="Sum of Climbing Alone" fld="30" baseField="0" baseItem="0"/>
    <dataField name="Sum of Distracted" fld="67" baseField="0" baseItem="0"/>
    <dataField name="Sum of Miscommunication" fld="81" baseField="0" baseItem="0"/>
    <dataField name="Sum of Lowering Error" fld="80" baseField="0" baseItem="0"/>
    <dataField name="Sum of Rappel Error" fld="79" baseField="0" baseItem="0"/>
    <dataField name="Sum of Inadequate Protection / Pulled" fld="75" baseField="0" baseItem="0"/>
    <dataField name="Sum of Knot &amp; Tie-in Error" fld="70" baseField="0" baseItem="0"/>
    <dataField name="Sum of Ledge Fall" fld="62" baseField="0" baseItem="0"/>
    <dataField name="Sum of Inadequate Food/Water" fld="57" baseField="0" baseItem="0"/>
    <dataField name="Sum of No Helmet" fld="58" baseField="0" baseItem="0"/>
    <dataField name="Sum of Visibility" fld="49" baseField="0" baseItem="0"/>
    <dataField name="Sum of Run Out" fld="55" baseField="0" baseItem="0"/>
    <dataField name="Sum of Off-route" fld="53" baseField="0" baseItem="0"/>
    <dataField name="Sum of Rushed" fld="54" baseField="0" baseItem="0"/>
    <dataField name="Sum of Non-Ascent Illness" fld="48" baseField="0" baseItem="0"/>
    <dataField name="Sum of Severe Weather" fld="50" baseField="0" baseItem="0"/>
    <dataField name="Sum of Exposure" fld="47" baseField="0" baseItem="0"/>
    <dataField name="Sum of Poor Position" fld="40" baseField="0" baseItem="0"/>
    <dataField name="Sum of Crevasse / Moat / Berschrund" fld="45" baseField="0" baseItem="0"/>
    <dataField name="Sum of Icefall / Serac / Ice Avalanche" fld="46" baseField="0" baseItem="0"/>
    <dataField name="Sum of Cornice / Snow Bridge Collapse" fld="43" baseField="0" baseItem="0"/>
    <dataField name="Sum of Piton/Ice Screw" fld="34" baseField="0" baseItem="0"/>
    <dataField name="Sum of Ascent Illness" fld="35" baseField="0" baseItem="0"/>
    <dataField name="Sum of Crampon Issues" fld="36" baseField="0" baseItem="0"/>
    <dataField name="Sum of Ski-related " fld="39" baseField="0" baseItem="0"/>
    <dataField name="Sum of Glissading" fld="38" baseField="0" baseItem="0"/>
    <dataField name="Sum of Poor Cond/Seasonal Risk" fld="41" baseField="0" baseItem="0"/>
    <dataField name="Sum of Avalanche" fld="42" baseField="0" baseItem="0"/>
    <dataField name="Sum of Wildlife" fld="51" baseField="0" baseItem="0"/>
    <dataField name="Sum of Natural Rockfall" fld="52" baseField="0" baseItem="0"/>
    <dataField name="Sum of Crowds" fld="56" baseField="0" baseItem="0"/>
    <dataField name="Sum of Late in Day" fld="59" baseField="0" baseItem="0"/>
    <dataField name="Sum of Late Start" fld="60" baseField="0" baseItem="0"/>
    <dataField name="Sum of Party Separated" fld="61" baseField="0" baseItem="0"/>
    <dataField name="Sum of Gym / Artificial" fld="63" baseField="0" baseItem="0"/>
    <dataField name="Sum of Gym Climber" fld="64" baseField="0" baseItem="0"/>
    <dataField name="Sum of Fatigue" fld="65" baseField="0" baseItem="0"/>
    <dataField name="Sum of Large Group" fld="66" baseField="0" baseItem="0"/>
    <dataField name="Sum of Object Dropped/Dislodged" fld="68" baseField="0" baseItem="0"/>
    <dataField name="Sum of Handhold/Foothold Broke" fld="69" baseField="0" baseItem="0"/>
    <dataField name="Sum of No Backup or End Knot" fld="71" baseField="0" baseItem="0"/>
    <dataField name="Sum of Gear Broke" fld="72" baseField="0" baseItem="0"/>
    <dataField name="Sum of Intoxicated" fld="73" baseField="0" baseItem="0"/>
    <dataField name="Sum of Inadequate Equipment" fld="74" baseField="0" baseItem="0"/>
    <dataField name="Sum of Anchor Failure / Error" fld="76" baseField="0" baseItem="0"/>
    <dataField name="Sum of Stranded / Lost / Overdue" fld="77" baseField="0" baseItem="0"/>
    <dataField name="Sum of Belay Error" fld="78" baseField="0" baseItem="0"/>
    <dataField name="Count of ID" fld="0" subtotal="count" baseField="0" baseItem="0"/>
    <dataField name="Sum of Unroped "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456022-BC31-4A42-9BBE-169A729D77D5}" name="PivotTable10"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Z8" firstHeaderRow="0" firstDataRow="1" firstDataCol="1" rowPageCount="1" colPageCount="1"/>
  <pivotFields count="94">
    <pivotField dataField="1" showAll="0">
      <items count="2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items count="3">
        <item x="0"/>
        <item x="1"/>
        <item t="default"/>
      </items>
    </pivotField>
    <pivotField multipleItemSelectionAllowed="1" showAll="0"/>
    <pivotField showAll="0"/>
    <pivotField showAll="0"/>
    <pivotField showAll="0"/>
    <pivotField showAll="0"/>
    <pivotField dataField="1" showAll="0"/>
    <pivotField showAll="0">
      <items count="3">
        <item x="1"/>
        <item x="0"/>
        <item t="default"/>
      </items>
    </pivotField>
    <pivotField dataField="1" showAll="0"/>
    <pivotField dataField="1" showAll="0"/>
    <pivotField showAll="0"/>
    <pivotField axis="axisPage" multipleItemSelectionAllowed="1" showAll="0">
      <items count="3">
        <item h="1" x="1"/>
        <item x="0"/>
        <item t="default"/>
      </items>
    </pivotField>
    <pivotField multipleItemSelectionAllowe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3">
    <i>
      <x/>
    </i>
    <i>
      <x v="1"/>
    </i>
    <i t="grand">
      <x/>
    </i>
  </rowItems>
  <colFields count="1">
    <field x="-2"/>
  </colFields>
  <col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colItems>
  <pageFields count="1">
    <pageField fld="32" hier="-1"/>
  </pageFields>
  <dataFields count="51">
    <dataField name="Sum of Pendulum" fld="27" baseField="0" baseItem="0"/>
    <dataField name="Sum of Solo" fld="29" baseField="0" baseItem="0"/>
    <dataField name="Sum of Climbing Alone" fld="30" baseField="0" baseItem="0"/>
    <dataField name="Sum of Distracted" fld="67" baseField="0" baseItem="0"/>
    <dataField name="Sum of Miscommunication" fld="81" baseField="0" baseItem="0"/>
    <dataField name="Sum of Lowering Error" fld="80" baseField="0" baseItem="0"/>
    <dataField name="Sum of Rappel Error" fld="79" baseField="0" baseItem="0"/>
    <dataField name="Sum of Inadequate Protection / Pulled" fld="75" baseField="0" baseItem="0"/>
    <dataField name="Sum of Knot &amp; Tie-in Error" fld="70" baseField="0" baseItem="0"/>
    <dataField name="Sum of Ledge Fall" fld="62" baseField="0" baseItem="0"/>
    <dataField name="Sum of Inadequate Food/Water" fld="57" baseField="0" baseItem="0"/>
    <dataField name="Sum of No Helmet" fld="58" baseField="0" baseItem="0"/>
    <dataField name="Sum of Visibility" fld="49" baseField="0" baseItem="0"/>
    <dataField name="Sum of Run Out" fld="55" baseField="0" baseItem="0"/>
    <dataField name="Sum of Off-route" fld="53" baseField="0" baseItem="0"/>
    <dataField name="Sum of Rushed" fld="54" baseField="0" baseItem="0"/>
    <dataField name="Sum of Non-Ascent Illness" fld="48" baseField="0" baseItem="0"/>
    <dataField name="Sum of Severe Weather" fld="50" baseField="0" baseItem="0"/>
    <dataField name="Sum of Exposure" fld="47" baseField="0" baseItem="0"/>
    <dataField name="Sum of Poor Position" fld="40" baseField="0" baseItem="0"/>
    <dataField name="Sum of Crevasse / Moat / Berschrund" fld="45" baseField="0" baseItem="0"/>
    <dataField name="Sum of Icefall / Serac / Ice Avalanche" fld="46" baseField="0" baseItem="0"/>
    <dataField name="Sum of Cornice / Snow Bridge Collapse" fld="43" baseField="0" baseItem="0"/>
    <dataField name="Sum of Piton/Ice Screw" fld="34" baseField="0" baseItem="0"/>
    <dataField name="Sum of Ascent Illness" fld="35" baseField="0" baseItem="0"/>
    <dataField name="Sum of Crampon Issues" fld="36" baseField="0" baseItem="0"/>
    <dataField name="Sum of Ski-related " fld="39" baseField="0" baseItem="0"/>
    <dataField name="Sum of Glissading" fld="38" baseField="0" baseItem="0"/>
    <dataField name="Sum of Poor Cond/Seasonal Risk" fld="41" baseField="0" baseItem="0"/>
    <dataField name="Sum of Avalanche" fld="42" baseField="0" baseItem="0"/>
    <dataField name="Sum of Wildlife" fld="51" baseField="0" baseItem="0"/>
    <dataField name="Sum of Natural Rockfall" fld="52" baseField="0" baseItem="0"/>
    <dataField name="Sum of Crowds" fld="56" baseField="0" baseItem="0"/>
    <dataField name="Sum of Late in Day" fld="59" baseField="0" baseItem="0"/>
    <dataField name="Sum of Late Start" fld="60" baseField="0" baseItem="0"/>
    <dataField name="Sum of Party Separated" fld="61" baseField="0" baseItem="0"/>
    <dataField name="Sum of Gym / Artificial" fld="63" baseField="0" baseItem="0"/>
    <dataField name="Sum of Gym Climber" fld="64" baseField="0" baseItem="0"/>
    <dataField name="Sum of Fatigue" fld="65" baseField="0" baseItem="0"/>
    <dataField name="Sum of Large Group" fld="66" baseField="0" baseItem="0"/>
    <dataField name="Sum of Object Dropped/Dislodged" fld="68" baseField="0" baseItem="0"/>
    <dataField name="Sum of Handhold/Foothold Broke" fld="69" baseField="0" baseItem="0"/>
    <dataField name="Sum of No Backup or End Knot" fld="71" baseField="0" baseItem="0"/>
    <dataField name="Sum of Gear Broke" fld="72" baseField="0" baseItem="0"/>
    <dataField name="Sum of Intoxicated" fld="73" baseField="0" baseItem="0"/>
    <dataField name="Sum of Inadequate Equipment" fld="74" baseField="0" baseItem="0"/>
    <dataField name="Sum of Anchor Failure / Error" fld="76" baseField="0" baseItem="0"/>
    <dataField name="Sum of Stranded / Lost / Overdue" fld="77" baseField="0" baseItem="0"/>
    <dataField name="Sum of Belay Error" fld="78" baseField="0" baseItem="0"/>
    <dataField name="Count of ID" fld="0" subtotal="count" baseField="0" baseItem="0"/>
    <dataField name="Sum of Bergschrund" fld="4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55A37F-6572-1344-B3A0-17920DB5E566}" name="PivotTable6"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AY7" firstHeaderRow="0" firstDataRow="1" firstDataCol="0" rowPageCount="2" colPageCount="1"/>
  <pivotFields count="9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multipleItemSelectionAllowed="1" showAll="0"/>
    <pivotField showAll="0"/>
    <pivotField showAll="0"/>
    <pivotField showAll="0"/>
    <pivotField showAll="0"/>
    <pivotField dataField="1" showAll="0"/>
    <pivotField showAll="0">
      <items count="3">
        <item x="1"/>
        <item x="0"/>
        <item t="default"/>
      </items>
    </pivotField>
    <pivotField dataField="1" showAll="0"/>
    <pivotField dataField="1" showAll="0"/>
    <pivotField showAll="0"/>
    <pivotField axis="axisPage" multipleItemSelectionAllowed="1" showAll="0">
      <items count="3">
        <item h="1" x="1"/>
        <item x="0"/>
        <item t="default"/>
      </items>
    </pivotField>
    <pivotField multipleItemSelectionAllowe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colItems>
  <pageFields count="2">
    <pageField fld="32" hier="-1"/>
    <pageField fld="20" hier="-1"/>
  </pageFields>
  <dataFields count="51">
    <dataField name="Sum of Pendulum" fld="27" baseField="0" baseItem="0"/>
    <dataField name="Sum of Solo" fld="29" baseField="0" baseItem="0"/>
    <dataField name="Sum of Climbing Alone" fld="30" baseField="0" baseItem="0"/>
    <dataField name="Sum of Distracted" fld="67" baseField="0" baseItem="0"/>
    <dataField name="Sum of Miscommunication" fld="81" baseField="0" baseItem="0"/>
    <dataField name="Sum of Lowering Error" fld="80" baseField="0" baseItem="0"/>
    <dataField name="Sum of Rappel Error" fld="79" baseField="0" baseItem="0"/>
    <dataField name="Sum of Inadequate Protection / Pulled" fld="75" baseField="0" baseItem="0"/>
    <dataField name="Sum of Knot &amp; Tie-in Error" fld="70" baseField="0" baseItem="0"/>
    <dataField name="Sum of Ledge Fall" fld="62" baseField="0" baseItem="0"/>
    <dataField name="Sum of Inadequate Food/Water" fld="57" baseField="0" baseItem="0"/>
    <dataField name="Sum of No Helmet" fld="58" baseField="0" baseItem="0"/>
    <dataField name="Sum of Visibility" fld="49" baseField="0" baseItem="0"/>
    <dataField name="Sum of Run Out" fld="55" baseField="0" baseItem="0"/>
    <dataField name="Sum of Off-route" fld="53" baseField="0" baseItem="0"/>
    <dataField name="Sum of Rushed" fld="54" baseField="0" baseItem="0"/>
    <dataField name="Sum of Non-Ascent Illness" fld="48" baseField="0" baseItem="0"/>
    <dataField name="Sum of Severe Weather" fld="50" baseField="0" baseItem="0"/>
    <dataField name="Sum of Exposure" fld="47" baseField="0" baseItem="0"/>
    <dataField name="Sum of Poor Position" fld="40" baseField="0" baseItem="0"/>
    <dataField name="Sum of Crevasse / Moat / Berschrund" fld="45" baseField="0" baseItem="0"/>
    <dataField name="Sum of Icefall / Serac / Ice Avalanche" fld="46" baseField="0" baseItem="0"/>
    <dataField name="Sum of Cornice / Snow Bridge Collapse" fld="43" baseField="0" baseItem="0"/>
    <dataField name="Sum of Piton/Ice Screw" fld="34" baseField="0" baseItem="0"/>
    <dataField name="Sum of Ascent Illness" fld="35" baseField="0" baseItem="0"/>
    <dataField name="Sum of Crampon Issues" fld="36" baseField="0" baseItem="0"/>
    <dataField name="Sum of Ski-related " fld="39" baseField="0" baseItem="0"/>
    <dataField name="Sum of Glissading" fld="38" baseField="0" baseItem="0"/>
    <dataField name="Sum of Poor Cond/Seasonal Risk" fld="41" baseField="0" baseItem="0"/>
    <dataField name="Sum of Avalanche" fld="42" baseField="0" baseItem="0"/>
    <dataField name="Sum of Wildlife" fld="51" baseField="0" baseItem="0"/>
    <dataField name="Sum of Natural Rockfall" fld="52" baseField="0" baseItem="0"/>
    <dataField name="Sum of Crowds" fld="56" baseField="0" baseItem="0"/>
    <dataField name="Sum of Late in Day" fld="59" baseField="0" baseItem="0"/>
    <dataField name="Sum of Late Start" fld="60" baseField="0" baseItem="0"/>
    <dataField name="Sum of Party Separated" fld="61" baseField="0" baseItem="0"/>
    <dataField name="Sum of Gym / Artificial" fld="63" baseField="0" baseItem="0"/>
    <dataField name="Sum of Gym Climber" fld="64" baseField="0" baseItem="0"/>
    <dataField name="Sum of Fatigue" fld="65" baseField="0" baseItem="0"/>
    <dataField name="Sum of Large Group" fld="66" baseField="0" baseItem="0"/>
    <dataField name="Sum of Object Dropped/Dislodged" fld="68" baseField="0" baseItem="0"/>
    <dataField name="Sum of Handhold/Foothold Broke" fld="69" baseField="0" baseItem="0"/>
    <dataField name="Sum of No Backup or End Knot" fld="71" baseField="0" baseItem="0"/>
    <dataField name="Sum of Gear Broke" fld="72" baseField="0" baseItem="0"/>
    <dataField name="Sum of Intoxicated" fld="73" baseField="0" baseItem="0"/>
    <dataField name="Sum of Inadequate Equipment" fld="74" baseField="0" baseItem="0"/>
    <dataField name="Sum of Anchor Failure / Error" fld="76" baseField="0" baseItem="0"/>
    <dataField name="Sum of Stranded / Lost / Overdue" fld="77" baseField="0" baseItem="0"/>
    <dataField name="Sum of Belay Error" fld="78" baseField="0" baseItem="0"/>
    <dataField name="Sum of Bergschrund" fld="44" baseField="0" baseItem="0"/>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043730-5B9A-8F43-A0AB-B264F201659D}" name="PivotTable9"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AX7" firstHeaderRow="0" firstDataRow="1" firstDataCol="0" rowPageCount="2" colPageCount="1"/>
  <pivotFields count="94">
    <pivotField dataField="1" showAll="0">
      <items count="2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dataField="1" showAll="0"/>
    <pivotField showAll="0"/>
    <pivotField dataField="1" showAll="0"/>
    <pivotField dataField="1" showAll="0"/>
    <pivotField showAll="0"/>
    <pivotField axis="axisPage" multipleItemSelectionAllowed="1" showAll="0">
      <items count="3">
        <item h="1" x="1"/>
        <item x="0"/>
        <item t="default"/>
      </items>
    </pivotField>
    <pivotField axis="axisPage" multipleItemSelectionAllowed="1" showAll="0">
      <items count="3">
        <item x="1"/>
        <item h="1" x="0"/>
        <item t="default"/>
      </items>
    </pivotField>
    <pivotField dataField="1" showAll="0"/>
    <pivotField dataField="1" showAll="0"/>
    <pivotField dataField="1" showAll="0"/>
    <pivotField multipleItemSelectionAllowed="1" showAll="0">
      <items count="3">
        <item x="1"/>
        <item h="1" x="0"/>
        <item t="default"/>
      </items>
    </pivotField>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multipleItemSelectionAllowed="1" showAll="0">
      <items count="3">
        <item x="0"/>
        <item h="1" x="1"/>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5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colItems>
  <pageFields count="2">
    <pageField fld="32" hier="-1"/>
    <pageField fld="33" hier="-1"/>
  </pageFields>
  <dataFields count="50">
    <dataField name="Sum of Pendulum" fld="27" baseField="0" baseItem="0"/>
    <dataField name="Sum of Solo" fld="29" baseField="0" baseItem="0"/>
    <dataField name="Sum of Climbing Alone" fld="30" baseField="0" baseItem="0"/>
    <dataField name="Sum of Distracted" fld="67" baseField="0" baseItem="0"/>
    <dataField name="Sum of Miscommunication" fld="81" baseField="0" baseItem="0"/>
    <dataField name="Sum of Lowering Error" fld="80" baseField="0" baseItem="0"/>
    <dataField name="Sum of Rappel Error" fld="79" baseField="0" baseItem="0"/>
    <dataField name="Sum of Knot &amp; Tie-in Error" fld="70" baseField="0" baseItem="0"/>
    <dataField name="Sum of Ledge Fall" fld="62" baseField="0" baseItem="0"/>
    <dataField name="Sum of Inadequate Food/Water" fld="57" baseField="0" baseItem="0"/>
    <dataField name="Sum of No Helmet" fld="58" baseField="0" baseItem="0"/>
    <dataField name="Sum of Visibility" fld="49" baseField="0" baseItem="0"/>
    <dataField name="Sum of Run Out" fld="55" baseField="0" baseItem="0"/>
    <dataField name="Sum of Off-route" fld="53" baseField="0" baseItem="0"/>
    <dataField name="Sum of Rushed" fld="54" baseField="0" baseItem="0"/>
    <dataField name="Sum of Non-Ascent Illness" fld="48" baseField="0" baseItem="0"/>
    <dataField name="Sum of Severe Weather" fld="50" baseField="0" baseItem="0"/>
    <dataField name="Sum of Exposure" fld="47" baseField="0" baseItem="0"/>
    <dataField name="Sum of Poor Position" fld="40" baseField="0" baseItem="0"/>
    <dataField name="Sum of Crevasse / Moat / Berschrund" fld="45" baseField="0" baseItem="0"/>
    <dataField name="Sum of Icefall / Serac / Ice Avalanche" fld="46" baseField="0" baseItem="0"/>
    <dataField name="Sum of Cornice / Snow Bridge Collapse" fld="43" baseField="0" baseItem="0"/>
    <dataField name="Sum of Piton/Ice Screw" fld="34" baseField="0" baseItem="0"/>
    <dataField name="Sum of Ascent Illness" fld="35" baseField="0" baseItem="0"/>
    <dataField name="Sum of Crampon Issues" fld="36" baseField="0" baseItem="0"/>
    <dataField name="Sum of Ski-related " fld="39" baseField="0" baseItem="0"/>
    <dataField name="Sum of Glissading" fld="38" baseField="0" baseItem="0"/>
    <dataField name="Sum of Poor Cond/Seasonal Risk" fld="41" baseField="0" baseItem="0"/>
    <dataField name="Sum of Avalanche" fld="42" baseField="0" baseItem="0"/>
    <dataField name="Sum of Wildlife" fld="51" baseField="0" baseItem="0"/>
    <dataField name="Sum of Natural Rockfall" fld="52" baseField="0" baseItem="0"/>
    <dataField name="Sum of Crowds" fld="56" baseField="0" baseItem="0"/>
    <dataField name="Sum of Late in Day" fld="59" baseField="0" baseItem="0"/>
    <dataField name="Sum of Late Start" fld="60" baseField="0" baseItem="0"/>
    <dataField name="Sum of Party Separated" fld="61" baseField="0" baseItem="0"/>
    <dataField name="Sum of Gym / Artificial" fld="63" baseField="0" baseItem="0"/>
    <dataField name="Sum of Gym Climber" fld="64" baseField="0" baseItem="0"/>
    <dataField name="Sum of Fatigue" fld="65" baseField="0" baseItem="0"/>
    <dataField name="Sum of Large Group" fld="66" baseField="0" baseItem="0"/>
    <dataField name="Sum of Object Dropped/Dislodged" fld="68" baseField="0" baseItem="0"/>
    <dataField name="Sum of Handhold/Foothold Broke" fld="69" baseField="0" baseItem="0"/>
    <dataField name="Sum of No Backup or End Knot" fld="71" baseField="0" baseItem="0"/>
    <dataField name="Sum of Gear Broke" fld="72" baseField="0" baseItem="0"/>
    <dataField name="Sum of Intoxicated" fld="73" baseField="0" baseItem="0"/>
    <dataField name="Sum of Inadequate Equipment" fld="74" baseField="0" baseItem="0"/>
    <dataField name="Sum of Anchor Failure / Error" fld="76" baseField="0" baseItem="0"/>
    <dataField name="Sum of Stranded / Lost / Overdue" fld="77" baseField="0" baseItem="0"/>
    <dataField name="Sum of Belay Error" fld="78" baseField="0" baseItem="0"/>
    <dataField name="Count of ID" fld="0" subtotal="count" baseField="0" baseItem="0"/>
    <dataField name="Sum of Inadequate Protection / Pulled" fld="7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B63745-6276-C44A-84AE-E327436F7A7A}" name="Table35" displayName="Table35" ref="H12:J23" totalsRowShown="0" headerRowDxfId="7" dataDxfId="5" headerRowBorderDxfId="6" tableBorderDxfId="4" totalsRowBorderDxfId="3">
  <autoFilter ref="H12:J23" xr:uid="{7768ABD5-D31E-7142-81B0-45F28660FE94}"/>
  <tableColumns count="3">
    <tableColumn id="1" xr3:uid="{D6B78E24-1238-7B46-8DD6-6518E7325CB6}" name="Most common factors (all climbing accidents)" dataDxfId="2"/>
    <tableColumn id="2" xr3:uid="{5FA6CBC2-E960-9A4A-B6DD-012AD50A1FBE}" name="Count" dataDxfId="1"/>
    <tableColumn id="3" xr3:uid="{DB053854-DC52-AA4E-8A2C-9AA29DF20E45}" name="% Deadly "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publications.americanalpineclub.org/articles/13201212418/Fall-on-Rock-Off-Route" TargetMode="External"/><Relationship Id="rId170" Type="http://schemas.openxmlformats.org/officeDocument/2006/relationships/hyperlink" Target="http://publications.americanalpineclub.org/articles/13199202503/Fall-on-Rock-Exposure-Weather-Inadequate-Clothing-California-Mount-Whitney" TargetMode="External"/><Relationship Id="rId987" Type="http://schemas.openxmlformats.org/officeDocument/2006/relationships/hyperlink" Target="http://publications.americanalpineclub.org/articles/13200109400/Fall-on-Snow-Climbing-Alone-and-Unroped-Wyoming-Grand-Teton-National-Park-Mount-Owen" TargetMode="External"/><Relationship Id="rId2668" Type="http://schemas.openxmlformats.org/officeDocument/2006/relationships/hyperlink" Target="http://publications.americanalpineclub.org/articles/13200406401/Falling-RockDislodged-Colorado-McCurdy-State-Park-Blockbuster" TargetMode="External"/><Relationship Id="rId847" Type="http://schemas.openxmlformats.org/officeDocument/2006/relationships/hyperlink" Target="http://publications.americanalpineclub.org/articles/13200004702/Fall-on-Rock-Protection-Pulled-Exceeding-Abilities-California-Yosemite-Valley-Middle-Cathedral-Rock" TargetMode="External"/><Relationship Id="rId1477" Type="http://schemas.openxmlformats.org/officeDocument/2006/relationships/hyperlink" Target="http://publications.americanalpineclub.org/articles/13200808603/Falling-RockThrown-from-Ledge-Wyoming-Wind-River-Range-Leg-Lake-Cirque" TargetMode="External"/><Relationship Id="rId1684" Type="http://schemas.openxmlformats.org/officeDocument/2006/relationships/hyperlink" Target="http://publications.americanalpineclub.org/articles/13201106800/Fall-on-Ice-Protection-Pulled-Out-New-Hampshire-Mount-Washington-Pinnacle-Gully" TargetMode="External"/><Relationship Id="rId1891" Type="http://schemas.openxmlformats.org/officeDocument/2006/relationships/hyperlink" Target="http://publications.americanalpineclub.org/articles/13201212998/Fall-Into-Crevasse-Injured-Leg-From-Jumping-Over-Crevasse" TargetMode="External"/><Relationship Id="rId2528" Type="http://schemas.openxmlformats.org/officeDocument/2006/relationships/hyperlink" Target="http://publications.americanalpineclub.org/articles/13199105601/Falls-on-Rock-etc-Wisconsin-Devils-Lake-State-Park" TargetMode="External"/><Relationship Id="rId707" Type="http://schemas.openxmlformats.org/officeDocument/2006/relationships/hyperlink" Target="http://publications.americanalpineclub.org/articles/13199804300/Fall-on-Rock-Blown-Off-by-Wind-Gust-Inadequate-Protection-Partner-Stranded-Inexeperience" TargetMode="External"/><Relationship Id="rId914" Type="http://schemas.openxmlformats.org/officeDocument/2006/relationships/hyperlink" Target="http://publications.americanalpineclub.org/articles/13200101602/Fall-on-Rock-Inadequate-Protection-Exceeding-Abilities-Ontario-Milton-Buffalo-Crag" TargetMode="External"/><Relationship Id="rId1337" Type="http://schemas.openxmlformats.org/officeDocument/2006/relationships/hyperlink" Target="http://publications.americanalpineclub.org/articles/13200603401/Fall-on-RockHandhold-Came-Off-Failure-to-Test-Hold-Arizona-Camelback-Mountain" TargetMode="External"/><Relationship Id="rId1544" Type="http://schemas.openxmlformats.org/officeDocument/2006/relationships/hyperlink" Target="http://publications.americanalpineclub.org/articles/13201001500/Climbing-Alone-Unroped-Inadequate-Food-and-Equipment-Inexperience-Alaska-Mount-McKinley-West-Buttress" TargetMode="External"/><Relationship Id="rId1751" Type="http://schemas.openxmlformats.org/officeDocument/2006/relationships/hyperlink" Target="http://publications.americanalpineclub.org/articles/13201202602/Off-Route-Fall-on-Rock-Protection-Pulled-When-Weighted-Inadequate-Protection-Complacency" TargetMode="External"/><Relationship Id="rId43" Type="http://schemas.openxmlformats.org/officeDocument/2006/relationships/hyperlink" Target="http://publications.americanalpineclub.org/articles/13199004202/Stranded-Inexperience-Failed-to-Follow-Route-Inadequate-Equipment-Colorado-Rocky-Mountain-National-Park" TargetMode="External"/><Relationship Id="rId1404" Type="http://schemas.openxmlformats.org/officeDocument/2006/relationships/hyperlink" Target="http://publications.americanalpineclub.org/articles/13200702600/Fall-on-SnowIce-Unable-to-Self-Arrest-Inexperience-California-Mount-Shasta-Avalanche-Gulch" TargetMode="External"/><Relationship Id="rId1611" Type="http://schemas.openxmlformats.org/officeDocument/2006/relationships/hyperlink" Target="http://publications.americanalpineclub.org/articles/13201005600/Fall-on-Snow-Unable-to-Self-Arrest-Climbing-Alone-Colorado-Rocky-Mountain-National-Park-Flattop-Mountain" TargetMode="External"/><Relationship Id="rId497" Type="http://schemas.openxmlformats.org/officeDocument/2006/relationships/hyperlink" Target="http://publications.americanalpineclub.org/articles/13199601802/Dehydration-Heat-Exhaustion-Alaska-Mount-McKinley-West-Buttress" TargetMode="External"/><Relationship Id="rId2178" Type="http://schemas.openxmlformats.org/officeDocument/2006/relationships/hyperlink" Target="http://publications.americanalpineclub.org/articles/13201214316/Fatal-Fall-on-Mt-Assiniboine-Loose-Rock-Climbing-Unroped" TargetMode="External"/><Relationship Id="rId2385" Type="http://schemas.openxmlformats.org/officeDocument/2006/relationships/hyperlink" Target="http://publications.americanalpineclub.org/articles/13199606600/Loss-of-ControlVoluntary-Glissade-No-Hard-Hat-Washington-Mount-Stuart" TargetMode="External"/><Relationship Id="rId357" Type="http://schemas.openxmlformats.org/officeDocument/2006/relationships/hyperlink" Target="http://publications.americanalpineclub.org/articles/13199403101/Falling-Rock-No-Hard-Hat-California-Yosemite-Valley-El-Capitan" TargetMode="External"/><Relationship Id="rId1194" Type="http://schemas.openxmlformats.org/officeDocument/2006/relationships/hyperlink" Target="http://publications.americanalpineclub.org/articles/13200402801/IllnessColitis-Alaska-Mount-McKinley-West-Buttress" TargetMode="External"/><Relationship Id="rId2038" Type="http://schemas.openxmlformats.org/officeDocument/2006/relationships/hyperlink" Target="http://publications.americanalpineclub.org/articles/13201213515/Fall-On-Rock-Inexperience-Faulty-Use-Of-Equipment" TargetMode="External"/><Relationship Id="rId2592" Type="http://schemas.openxmlformats.org/officeDocument/2006/relationships/hyperlink" Target="http://publications.americanalpineclub.org/articles/13201213035/Fall-on-Rock-Overconfidence-Nut-Pulled-Out" TargetMode="External"/><Relationship Id="rId217" Type="http://schemas.openxmlformats.org/officeDocument/2006/relationships/hyperlink" Target="http://publications.americanalpineclub.org/articles/13199203401/Fall-on-Snow-Climbing-Unroped-Failure-to-Self-Arrest-Colorado-Rocky-Mountain-National-Park-Chaos-Canyon" TargetMode="External"/><Relationship Id="rId564" Type="http://schemas.openxmlformats.org/officeDocument/2006/relationships/hyperlink" Target="http://publications.americanalpineclub.org/articles/13199604202/Falling-Rock-Poor-Position-Colorado-Ouray-Dexter-Creek-Slabs" TargetMode="External"/><Relationship Id="rId771" Type="http://schemas.openxmlformats.org/officeDocument/2006/relationships/hyperlink" Target="http://publications.americanalpineclub.org/articles/13199900603/Falling-Rock-Alberta-Rocky-Mountains-Mount-Fay" TargetMode="External"/><Relationship Id="rId2245" Type="http://schemas.openxmlformats.org/officeDocument/2006/relationships/hyperlink" Target="http://publications.americanalpineclub.org/articles/13201214399/Stranded-Inexperience-Darkness" TargetMode="External"/><Relationship Id="rId2452" Type="http://schemas.openxmlformats.org/officeDocument/2006/relationships/hyperlink" Target="http://publications.americanalpineclub.org/articles/13201002400/Various-Medical-Problems-Alaska-Mount-McKinley" TargetMode="External"/><Relationship Id="rId424" Type="http://schemas.openxmlformats.org/officeDocument/2006/relationships/hyperlink" Target="http://publications.americanalpineclub.org/articles/13199502800/Fall-on-Snow-Unstable-Snow-Conditions-Inadequate-Protection-Fatigue-Varying-Levels-of-Experience-Alaska-Mount-Hunter" TargetMode="External"/><Relationship Id="rId631" Type="http://schemas.openxmlformats.org/officeDocument/2006/relationships/hyperlink" Target="http://publications.americanalpineclub.org/articles/13199702200/Stranded-Inadequate-Clothing-and-Equipment-Weather-California-Yosemite-Valley-El-Capitan" TargetMode="External"/><Relationship Id="rId1054" Type="http://schemas.openxmlformats.org/officeDocument/2006/relationships/hyperlink" Target="http://publications.americanalpineclub.org/articles/13200206800/Fall-on-Rock-Protection-Pulled-Out-No-Hard-Hat-Utah-Little-Cottonwood-Canyon-Pentapitch" TargetMode="External"/><Relationship Id="rId1261" Type="http://schemas.openxmlformats.org/officeDocument/2006/relationships/hyperlink" Target="http://publications.americanalpineclub.org/articles/13200504800/Fall-on-SnowInadequate-Equipment-Off-Route-Party-Separated-California-High-Sierra-Mount-Ritter-Southeast-Glacier" TargetMode="External"/><Relationship Id="rId2105" Type="http://schemas.openxmlformats.org/officeDocument/2006/relationships/hyperlink" Target="http://publications.americanalpineclub.org/articles/13201213756/Rockfall-Anchor-Chopped" TargetMode="External"/><Relationship Id="rId2312" Type="http://schemas.openxmlformats.org/officeDocument/2006/relationships/hyperlink" Target="http://publications.americanalpineclub.org/articles/13199705101/Various-Falls-on-Rock-and-Inadequate-Protection-and-One-Hornet-Attack-New-York-Mohonk-Preserve-Shawangunks" TargetMode="External"/><Relationship Id="rId1121" Type="http://schemas.openxmlformats.org/officeDocument/2006/relationships/hyperlink" Target="http://publications.americanalpineclub.org/articles/13200300602/Fall-through-Cornice-Off-Route-Unroped-Alberta-Banff-National-Park-Mount-Balfour" TargetMode="External"/><Relationship Id="rId1938" Type="http://schemas.openxmlformats.org/officeDocument/2006/relationships/hyperlink" Target="http://publications.americanalpineclub.org/articles/13201213051/Fall-on-Rock-Falling-Rock" TargetMode="External"/><Relationship Id="rId281" Type="http://schemas.openxmlformats.org/officeDocument/2006/relationships/hyperlink" Target="http://publications.americanalpineclub.org/articles/13199301902/Stranded-Fatigue-Party-Separated-Inadequate-Equipment-Weather-Alaska-Mount-McKinley" TargetMode="External"/><Relationship Id="rId141" Type="http://schemas.openxmlformats.org/officeDocument/2006/relationships/hyperlink" Target="http://publications.americanalpineclub.org/articles/13199103502/Fall-on-Rock-Weather-Protection-Pulled-Out-No-Hard-Hat-Colorado-Rocky-Mountain-National-Park-Sundance-Buttress" TargetMode="External"/><Relationship Id="rId7" Type="http://schemas.openxmlformats.org/officeDocument/2006/relationships/hyperlink" Target="http://publications.americanalpineclub.org/articles/13199003900/Fall-on-Ice-California-Carson-Peak" TargetMode="External"/><Relationship Id="rId958" Type="http://schemas.openxmlformats.org/officeDocument/2006/relationships/hyperlink" Target="http://publications.americanalpineclub.org/articles/13200106800/Fall-on-Rock-Protection-Failure-North-Carolina-Looking-Glass-Rock-The-Womb" TargetMode="External"/><Relationship Id="rId1588" Type="http://schemas.openxmlformats.org/officeDocument/2006/relationships/hyperlink" Target="http://publications.americanalpineclub.org/articles/13201007002/Fall-on-Ice-Unable-to-Self-Arrest-New-Hampshire-Huntington-Ravine-Central-Gully" TargetMode="External"/><Relationship Id="rId1795" Type="http://schemas.openxmlformats.org/officeDocument/2006/relationships/hyperlink" Target="http://publications.americanalpineclub.org/articles/13201208700/Loss-of-Control-on-Glissade-Fall-into-CrevasseMoat-Poor-Visibility-Misperception-No-Hard-Hat-Washington-Mount-Baker" TargetMode="External"/><Relationship Id="rId2639" Type="http://schemas.openxmlformats.org/officeDocument/2006/relationships/hyperlink" Target="http://publications.americanalpineclub.org/articles/13201213004/Stranded-New-and-Unexpected-Situation-Exceeding-Abilities" TargetMode="External"/><Relationship Id="rId87" Type="http://schemas.openxmlformats.org/officeDocument/2006/relationships/hyperlink" Target="http://publications.americanalpineclub.org/articles/13199102402/Fall-on-Rock-Climbing-Unroped-No-Hard-Hat-Intoxicated-California-Yosemite-Valley" TargetMode="External"/><Relationship Id="rId818" Type="http://schemas.openxmlformats.org/officeDocument/2006/relationships/hyperlink" Target="http://publications.americanalpineclub.org/articles/13199905500/Falling-Rock-New-Hampshire-Cannon-Cliff-Sams-Swan-Song" TargetMode="External"/><Relationship Id="rId1448" Type="http://schemas.openxmlformats.org/officeDocument/2006/relationships/hyperlink" Target="http://publications.americanalpineclub.org/articles/13200800902/Fall-on-Snow-SprainStrain-Alaska-Denali-National-Park-Mount-McKinley-West-Buttress" TargetMode="External"/><Relationship Id="rId1655" Type="http://schemas.openxmlformats.org/officeDocument/2006/relationships/hyperlink" Target="http://publications.americanalpineclub.org/articles/13201104701/Fall-on-Rock-Rope-Severed-Colorado-Eldorado-Canyon-State-Park-Red-Garden-Wall" TargetMode="External"/><Relationship Id="rId1308" Type="http://schemas.openxmlformats.org/officeDocument/2006/relationships/hyperlink" Target="http://publications.americanalpineclub.org/articles/13200510301/Loss-of-ControlVoluntary-Glissade-Faulty-Use-of-Crampons" TargetMode="External"/><Relationship Id="rId1862" Type="http://schemas.openxmlformats.org/officeDocument/2006/relationships/hyperlink" Target="http://publications.americanalpineclub.org/articles/13201212445/Fall-on-Rock-Loose-Rock" TargetMode="External"/><Relationship Id="rId1515" Type="http://schemas.openxmlformats.org/officeDocument/2006/relationships/hyperlink" Target="http://publications.americanalpineclub.org/articles/13200900600/FrostbiteDehyrated-Failure-to-Pay-Attention-to-Warning-Signs-Alaska-Mount-McKinley-West-Buttress" TargetMode="External"/><Relationship Id="rId1722" Type="http://schemas.openxmlformats.org/officeDocument/2006/relationships/hyperlink" Target="http://publications.americanalpineclub.org/articles/13201204401/Avalanche-No-Belay-Anchor" TargetMode="External"/><Relationship Id="rId14" Type="http://schemas.openxmlformats.org/officeDocument/2006/relationships/hyperlink" Target="http://publications.americanalpineclub.org/articles/13199001203/Fall-on-Rock-Inadequate-Protection-Alberta-Rocky-Mountains-Mount-Rundle" TargetMode="External"/><Relationship Id="rId2289" Type="http://schemas.openxmlformats.org/officeDocument/2006/relationships/hyperlink" Target="http://publications.americanalpineclub.org/articles/13201214825/Stranded-Failure-to-Rappel-Inexperience" TargetMode="External"/><Relationship Id="rId2496" Type="http://schemas.openxmlformats.org/officeDocument/2006/relationships/hyperlink" Target="http://publications.americanalpineclub.org/articles/13201214779/Avalanche" TargetMode="External"/><Relationship Id="rId468" Type="http://schemas.openxmlformats.org/officeDocument/2006/relationships/hyperlink" Target="http://publications.americanalpineclub.org/articles/13199506403/Fall-on-Snow-Falling-into-CrevasseSnow-Slide-Unable-to-Self-arrest-Exceeding-Abilities" TargetMode="External"/><Relationship Id="rId675" Type="http://schemas.openxmlformats.org/officeDocument/2006/relationships/hyperlink" Target="http://publications.americanalpineclub.org/articles/13199800602/Fall-on-Snow-Inadequate-Protection-Faulty-Use-of-Crampons-Alberta-Mount-Andromeda" TargetMode="External"/><Relationship Id="rId882" Type="http://schemas.openxmlformats.org/officeDocument/2006/relationships/hyperlink" Target="http://publications.americanalpineclub.org/articles/13200007700/Fall-on-Ice-No-Protection-or-Belay-Washington-Mount-Rainier-Cowlitz-Cleaver" TargetMode="External"/><Relationship Id="rId1098" Type="http://schemas.openxmlformats.org/officeDocument/2006/relationships/hyperlink" Target="http://publications.americanalpineclub.org/articles/13200302301/Fall-into-Crevasse-Climbing-Unroped-Alaska-Alaska-Range-Idems-Peak" TargetMode="External"/><Relationship Id="rId2149" Type="http://schemas.openxmlformats.org/officeDocument/2006/relationships/hyperlink" Target="http://publications.americanalpineclub.org/articles/13201214030/Stranded-Exposure-Weather" TargetMode="External"/><Relationship Id="rId2356" Type="http://schemas.openxmlformats.org/officeDocument/2006/relationships/hyperlink" Target="http://publications.americanalpineclub.org/articles/13199203500/Avalanche-Climbing-Alone-Late-Start-Colorado-Rocky-Mountain-National-Park-Tyndall-Glacier" TargetMode="External"/><Relationship Id="rId2563" Type="http://schemas.openxmlformats.org/officeDocument/2006/relationships/hyperlink" Target="http://publications.americanalpineclub.org/articles/13200106103/Fall-or-Slip-on-RockTwo-Incidents-Colorado-Black-Canyon-of-the-Gunnison" TargetMode="External"/><Relationship Id="rId328" Type="http://schemas.openxmlformats.org/officeDocument/2006/relationships/hyperlink" Target="http://publications.americanalpineclub.org/articles/13199400901/Avalance-Poor-Choice-of-Route-Alberta-Rocky-Mountains-Plain-of-Six-Glaciers" TargetMode="External"/><Relationship Id="rId535" Type="http://schemas.openxmlformats.org/officeDocument/2006/relationships/hyperlink" Target="http://publications.americanalpineclub.org/articles/13199601700/Weather-Probably-Hypothermia-Combined-with-Snow-Bridge-Collapse-Alaska-Mount-McKinley-West-Buttress" TargetMode="External"/><Relationship Id="rId742" Type="http://schemas.openxmlformats.org/officeDocument/2006/relationships/hyperlink" Target="http://publications.americanalpineclub.org/articles/13199807900/Loss-of-Control-Voluntary-Glissade-Climbing-Alone-No-Hard-Hat-Wyoming-Wind-River-Canyon-Dinwoody-Pass" TargetMode="External"/><Relationship Id="rId1165" Type="http://schemas.openxmlformats.org/officeDocument/2006/relationships/hyperlink" Target="http://publications.americanalpineclub.org/articles/13200401803/Fall-into-Crevasse-Placed-Inadequate-Protection-Time-of-Day-British-Columbia-Mount-Robson-Provincial-Park-Mount-Robson" TargetMode="External"/><Relationship Id="rId1372" Type="http://schemas.openxmlformats.org/officeDocument/2006/relationships/hyperlink" Target="http://publications.americanalpineclub.org/articles/13200607800/Loss-of-ControlVoluntary-Glissade-Improper-Use-of-Crampons-Washington-Mount-Rainier-Inter-Glacier" TargetMode="External"/><Relationship Id="rId2009" Type="http://schemas.openxmlformats.org/officeDocument/2006/relationships/hyperlink" Target="http://publications.americanalpineclub.org/articles/13201213468/Rappel-Error-Possible-Equipment-Failure" TargetMode="External"/><Relationship Id="rId2216" Type="http://schemas.openxmlformats.org/officeDocument/2006/relationships/hyperlink" Target="http://publications.americanalpineclub.org/articles/13201214394/Fall-on-Ice-Using-Microspikes-Instead-of-Crampons" TargetMode="External"/><Relationship Id="rId2423" Type="http://schemas.openxmlformats.org/officeDocument/2006/relationships/hyperlink" Target="http://publications.americanalpineclub.org/articles/13200400900/Fall-on-RockFoothold-Broke-Protection-Pulled-Out-Alberta-Jasper-National-Park-Tonquin-Valley-Mount-Oubliette" TargetMode="External"/><Relationship Id="rId2630" Type="http://schemas.openxmlformats.org/officeDocument/2006/relationships/hyperlink" Target="http://publications.americanalpineclub.org/articles/13200209600/HAPE-HACE-and-AMS-Wyoming-Grand-Teton-National-Park" TargetMode="External"/><Relationship Id="rId602" Type="http://schemas.openxmlformats.org/officeDocument/2006/relationships/hyperlink" Target="http://publications.americanalpineclub.org/articles/13199704502/Fall-on-Rock-Inadequate-Protection-No-Hard-Hat-Connecticut-Ragged-Mountain-Valhalla" TargetMode="External"/><Relationship Id="rId1025" Type="http://schemas.openxmlformats.org/officeDocument/2006/relationships/hyperlink" Target="http://publications.americanalpineclub.org/articles/13200201700/HAPE-HACE-AMS-Alaska-Mount-McKinley-West-Buttress" TargetMode="External"/><Relationship Id="rId1232" Type="http://schemas.openxmlformats.org/officeDocument/2006/relationships/hyperlink" Target="http://publications.americanalpineclub.org/articles/13200500901/Avalanche-or-Rockfall-Alberta-Banff-National-Park-Mount-Deltaform-Supercouloir" TargetMode="External"/><Relationship Id="rId185" Type="http://schemas.openxmlformats.org/officeDocument/2006/relationships/hyperlink" Target="http://publications.americanalpineclub.org/articles/13199202902/Fall-on-Snow-Climbing-Alone-and-Unroped-Possible-Avalanche-Exceeding-Abilities-Colorado-Rocky-Mountain-National-Park-Longs-Park" TargetMode="External"/><Relationship Id="rId1909" Type="http://schemas.openxmlformats.org/officeDocument/2006/relationships/hyperlink" Target="http://publications.americanalpineclub.org/articles/13201212990/Fall-on-Snow" TargetMode="External"/><Relationship Id="rId392" Type="http://schemas.openxmlformats.org/officeDocument/2006/relationships/hyperlink" Target="http://publications.americanalpineclub.org/articles/13199406102/Inadequate-Belay-Fall-on-Rock-Wyoming-Devils-Tower" TargetMode="External"/><Relationship Id="rId2073" Type="http://schemas.openxmlformats.org/officeDocument/2006/relationships/hyperlink" Target="http://publications.americanalpineclub.org/articles/13201213542/Fall-On-Rock-Off-Route" TargetMode="External"/><Relationship Id="rId2280" Type="http://schemas.openxmlformats.org/officeDocument/2006/relationships/hyperlink" Target="http://publications.americanalpineclub.org/articles/13201214789/Rappel-Anchor-Failure" TargetMode="External"/><Relationship Id="rId252" Type="http://schemas.openxmlformats.org/officeDocument/2006/relationships/hyperlink" Target="http://publications.americanalpineclub.org/articles/13199300401/Fall-on-Rock-Inadequate-Protection-Alberta-Rocky-Mountains-Mount-Yamnuska" TargetMode="External"/><Relationship Id="rId2140" Type="http://schemas.openxmlformats.org/officeDocument/2006/relationships/hyperlink" Target="http://publications.americanalpineclub.org/articles/13201213988/Rappel-Error" TargetMode="External"/><Relationship Id="rId112" Type="http://schemas.openxmlformats.org/officeDocument/2006/relationships/hyperlink" Target="http://publications.americanalpineclub.org/articles/13199101202/Scalded-by-Boiling-Water-British-Columbia-Purcell-Mountains-Bugaboo-Group" TargetMode="External"/><Relationship Id="rId1699" Type="http://schemas.openxmlformats.org/officeDocument/2006/relationships/hyperlink" Target="http://publications.americanalpineclub.org/articles/13201107302/Fall-on-Rock-Rappel-FailureError-Inadequate-Equipment-North-Carolina-Paint-Rock" TargetMode="External"/><Relationship Id="rId2000" Type="http://schemas.openxmlformats.org/officeDocument/2006/relationships/hyperlink" Target="http://publications.americanalpineclub.org/articles/13201213435/Fall-on-Snow-Inadequate-Protection-Fatigue" TargetMode="External"/><Relationship Id="rId929" Type="http://schemas.openxmlformats.org/officeDocument/2006/relationships/hyperlink" Target="http://publications.americanalpineclub.org/articles/13200101201/Handhold-Came-OffFailure-to-Test-Hold-Fall-on-Rock-Climbing-Unroped-Alberta-Jasper-National-Park-Mount-Colin" TargetMode="External"/><Relationship Id="rId1559" Type="http://schemas.openxmlformats.org/officeDocument/2006/relationships/hyperlink" Target="http://publications.americanalpineclub.org/articles/13201000502/Fall-on-Rock-Inadequate-Communication-Inadequate-Belay-Belayer-Not-Ready" TargetMode="External"/><Relationship Id="rId1766" Type="http://schemas.openxmlformats.org/officeDocument/2006/relationships/hyperlink" Target="http://publications.americanalpineclub.org/articles/13201207602/Fall-on-Rock-No-Knot-on-End-of-Rope-North-Carolina-Rumbling-Bald" TargetMode="External"/><Relationship Id="rId1973" Type="http://schemas.openxmlformats.org/officeDocument/2006/relationships/hyperlink" Target="http://publications.americanalpineclub.org/articles/13201212985/Avalanche-Climbing-Unroped-Weather" TargetMode="External"/><Relationship Id="rId58" Type="http://schemas.openxmlformats.org/officeDocument/2006/relationships/hyperlink" Target="http://publications.americanalpineclub.org/articles/13199006702/FALL-ON-SNOW-UNABLE-TO-SELF-ARREST-Wyoming-Tetons" TargetMode="External"/><Relationship Id="rId1419" Type="http://schemas.openxmlformats.org/officeDocument/2006/relationships/hyperlink" Target="http://publications.americanalpineclub.org/articles/13200801000/Acute-Abdominal-Pain-Alaska-Denali-National-Park-Mount-McKinley-West-Buttress" TargetMode="External"/><Relationship Id="rId1626" Type="http://schemas.openxmlformats.org/officeDocument/2006/relationships/hyperlink" Target="http://publications.americanalpineclub.org/articles/13201010000/Slip-on-Snow-Unable-to-Self-Arrest-Off-Route-No-Hard-Hat-Inexperience-Wyoming-Grand-Teton-National-Park-Mount-Teewinot-Northwest-Couloir" TargetMode="External"/><Relationship Id="rId1833" Type="http://schemas.openxmlformats.org/officeDocument/2006/relationships/hyperlink" Target="http://publications.americanalpineclub.org/articles/13201212402/Fall-on-Snow-Ice-Axe-and-Helmet-in-Pack" TargetMode="External"/><Relationship Id="rId1900" Type="http://schemas.openxmlformats.org/officeDocument/2006/relationships/hyperlink" Target="http://publications.americanalpineclub.org/articles/13201213028/Fall-on-Rock-Failure-to-Follow-Route-Lack-of-Communication" TargetMode="External"/><Relationship Id="rId579" Type="http://schemas.openxmlformats.org/officeDocument/2006/relationships/hyperlink" Target="http://publications.americanalpineclub.org/articles/13199607800/Fall-on-Rock-Climbing-Alone-and-Unroped-No-Hard-Hat-Wyoming-Grand-Teton-National-Park-Teewinot" TargetMode="External"/><Relationship Id="rId786" Type="http://schemas.openxmlformats.org/officeDocument/2006/relationships/hyperlink" Target="http://publications.americanalpineclub.org/articles/13199903602/Stranded-Off-Route-Inexperience-California-Yosemite-Valley-Royal-Arches" TargetMode="External"/><Relationship Id="rId993" Type="http://schemas.openxmlformats.org/officeDocument/2006/relationships/hyperlink" Target="http://publications.americanalpineclub.org/articles/13200201101/Cardiac-ArrestFall-on-Snow-Alberta-Banff-National-Park-Mount-Temple-East-Ridge" TargetMode="External"/><Relationship Id="rId2467" Type="http://schemas.openxmlformats.org/officeDocument/2006/relationships/hyperlink" Target="http://publications.americanalpineclub.org/articles/13201209000/Illness-and-Frostbite-Two-Incidents-Washington-Mount-Rainier" TargetMode="External"/><Relationship Id="rId2674" Type="http://schemas.openxmlformats.org/officeDocument/2006/relationships/hyperlink" Target="http://publications.americanalpineclub.org/articles/13199603802/SlideFall-on-Ice-Inexperience-Improper-Use-of-Crampons-Inadequate-ProtectionUnclipped-Party-Separated-California-Eastern-Sierras-Lamarck-Col" TargetMode="External"/><Relationship Id="rId439" Type="http://schemas.openxmlformats.org/officeDocument/2006/relationships/hyperlink" Target="http://publications.americanalpineclub.org/articles/13199500401/Slip-on-Stick-Weather-Darkness-Fatigue-Alberta-Rocky-Mountains-Mount-Ishbel" TargetMode="External"/><Relationship Id="rId646" Type="http://schemas.openxmlformats.org/officeDocument/2006/relationships/hyperlink" Target="http://publications.americanalpineclub.org/articles/13199705702/Rappel-Anchor-Failure-Inadequate-Protection-Fall-on-Rock-Washington-Mount-Thompson" TargetMode="External"/><Relationship Id="rId1069" Type="http://schemas.openxmlformats.org/officeDocument/2006/relationships/hyperlink" Target="http://publications.americanalpineclub.org/articles/13200206901/Knot-Came-ApartFall-on-Rock-Inadequate-Protection-Utah-Ferguson-Canyon-Mission-Impossible" TargetMode="External"/><Relationship Id="rId1276" Type="http://schemas.openxmlformats.org/officeDocument/2006/relationships/hyperlink" Target="http://publications.americanalpineclub.org/articles/13200510302/Avalanche-Washington-Mount-Rainier-Ingraham-Glacier" TargetMode="External"/><Relationship Id="rId1483" Type="http://schemas.openxmlformats.org/officeDocument/2006/relationships/hyperlink" Target="http://publications.americanalpineclub.org/articles/13200904100/Avalanche-Colorado-Little-Bear-Peak-Standard-Hourglass-Route" TargetMode="External"/><Relationship Id="rId2327" Type="http://schemas.openxmlformats.org/officeDocument/2006/relationships/hyperlink" Target="http://publications.americanalpineclub.org/articles/13200508900/Various-Falls-on-Rock-Some-Solo-Some-Inadequately-Protected-Etc-Utah-Various-Locations" TargetMode="External"/><Relationship Id="rId506" Type="http://schemas.openxmlformats.org/officeDocument/2006/relationships/hyperlink" Target="http://publications.americanalpineclub.org/articles/13199603202/Fall-on-Rock-Exceeding-Abilities-California-Yosemite-Valley-Nutcracker" TargetMode="External"/><Relationship Id="rId853" Type="http://schemas.openxmlformats.org/officeDocument/2006/relationships/hyperlink" Target="http://publications.americanalpineclub.org/articles/13200001702/Fall-on-Snow-Unable-to-Self-Arrest-No-Belay-Alaska-Mount-McKinley-West-Buttress" TargetMode="External"/><Relationship Id="rId1136" Type="http://schemas.openxmlformats.org/officeDocument/2006/relationships/hyperlink" Target="http://publications.americanalpineclub.org/articles/13200300901/Stranded-Off-Route-Inadequate-Research-Exceeding-Abilities-Alberta-Waterton-Lakes-National-Park-Crandell-Mountain-Tick-Ridge" TargetMode="External"/><Relationship Id="rId1690" Type="http://schemas.openxmlformats.org/officeDocument/2006/relationships/hyperlink" Target="http://publications.americanalpineclub.org/articles/13201106600/Fall-on-Rock-Inadequate-Belay-Distraction" TargetMode="External"/><Relationship Id="rId2534" Type="http://schemas.openxmlformats.org/officeDocument/2006/relationships/hyperlink" Target="http://publications.americanalpineclub.org/articles/13201214345/Cathedral-Peak-Leader-Fall-Off-Route-Inadequate-Protection" TargetMode="External"/><Relationship Id="rId713" Type="http://schemas.openxmlformats.org/officeDocument/2006/relationships/hyperlink" Target="http://publications.americanalpineclub.org/articles/13199807400/Fall-on-Rock-Inadequate-Belay-and-Protection-Wyoming-Grand-Teton-National-Park-Grand-Teton-Owen-Spaulding" TargetMode="External"/><Relationship Id="rId920" Type="http://schemas.openxmlformats.org/officeDocument/2006/relationships/hyperlink" Target="http://publications.americanalpineclub.org/articles/13200103303/Fall-on-Snow-Inadequate-Equipment-Placed-No-Protection-No-Hard-Hat-Exceeding-Abilities-California-Castle-Crags-Wilderness" TargetMode="External"/><Relationship Id="rId1343" Type="http://schemas.openxmlformats.org/officeDocument/2006/relationships/hyperlink" Target="http://publications.americanalpineclub.org/articles/13200605002/Falling-ObjectDead-Tree-Dislodged-by-Other-Climbers-New-Hampshire-Whitehorse-Ledge" TargetMode="External"/><Relationship Id="rId1550" Type="http://schemas.openxmlformats.org/officeDocument/2006/relationships/hyperlink" Target="http://publications.americanalpineclub.org/articles/13201000400/Fall-on-Rock-Foothold-Broke-Off-Off-Route-Placed-No-Protection-Alberta-Canadian-Rockies-Phantom-Tower" TargetMode="External"/><Relationship Id="rId2601" Type="http://schemas.openxmlformats.org/officeDocument/2006/relationships/hyperlink" Target="http://publications.americanalpineclub.org/articles/13201213373/Fall-On-Rock-Inadequate-Belay" TargetMode="External"/><Relationship Id="rId1203" Type="http://schemas.openxmlformats.org/officeDocument/2006/relationships/hyperlink" Target="http://publications.americanalpineclub.org/articles/13200405700/Fall-on-IceNo-Belay-California-Sierra-Nevada-Mount-Dana" TargetMode="External"/><Relationship Id="rId1410" Type="http://schemas.openxmlformats.org/officeDocument/2006/relationships/hyperlink" Target="http://publications.americanalpineclub.org/articles/13200701900/FrostbiteInadequate-Clothing-Alaska-Mount-McKinley-West-Buttress" TargetMode="External"/><Relationship Id="rId296" Type="http://schemas.openxmlformats.org/officeDocument/2006/relationships/hyperlink" Target="http://publications.americanalpineclub.org/articles/13199306802/Fall-on-Rock-Exceeding-Abilities-Inadequate-Equipment-Oregon-Mount-Hood" TargetMode="External"/><Relationship Id="rId2184" Type="http://schemas.openxmlformats.org/officeDocument/2006/relationships/hyperlink" Target="http://publications.americanalpineclub.org/articles/13201214354/High-Altitude-Pulmonary-Edema" TargetMode="External"/><Relationship Id="rId2391" Type="http://schemas.openxmlformats.org/officeDocument/2006/relationships/hyperlink" Target="http://publications.americanalpineclub.org/articles/13199704700/Fall-on-Rock-Placed-Inadequate-Protection-Protection-Pulled-Out-No-Hard-Hat-Miscommunication-Nevada-Juniper-Canyon-Red-Rocks" TargetMode="External"/><Relationship Id="rId156" Type="http://schemas.openxmlformats.org/officeDocument/2006/relationships/hyperlink" Target="http://publications.americanalpineclub.org/articles/13199104501/Weather-Hypothermia-AMS-Oregon-Mount-Hood" TargetMode="External"/><Relationship Id="rId363" Type="http://schemas.openxmlformats.org/officeDocument/2006/relationships/hyperlink" Target="http://publications.americanalpineclub.org/articles/13199400702/Rappel-Error-No-Backup-Alberta-Rocky-Mountains-Tunnel-Mountain" TargetMode="External"/><Relationship Id="rId570" Type="http://schemas.openxmlformats.org/officeDocument/2006/relationships/hyperlink" Target="http://publications.americanalpineclub.org/articles/13199606304/Overdue-ClimbersOff-Route-Inadequate-Equipment-Party-Separated-Inexperience-Exhaustion-Dehydration-Utah-Wasatch-Mountains-Lisa-Falls-Couloir" TargetMode="External"/><Relationship Id="rId2044" Type="http://schemas.openxmlformats.org/officeDocument/2006/relationships/hyperlink" Target="http://publications.americanalpineclub.org/articles/13201213566/Fall-on-Rock-Rappel-Error-Uneven-Ropes-No-Knots" TargetMode="External"/><Relationship Id="rId2251" Type="http://schemas.openxmlformats.org/officeDocument/2006/relationships/hyperlink" Target="http://publications.americanalpineclub.org/articles/13201214439/Fatal-Tie-in-Error-in-Maple-Canyon" TargetMode="External"/><Relationship Id="rId223" Type="http://schemas.openxmlformats.org/officeDocument/2006/relationships/hyperlink" Target="http://publications.americanalpineclub.org/articles/13199204600/Hypothermia-Frostbite-Inadequate-Equipment-Inexperience-Washington-Mount-Rainier-Liberty-Ridge" TargetMode="External"/><Relationship Id="rId430" Type="http://schemas.openxmlformats.org/officeDocument/2006/relationships/hyperlink" Target="http://publications.americanalpineclub.org/articles/13199502701/Hypothermia-Exposure-Weather-Inadequate-Clothing-Alaska-Mount-McKinley" TargetMode="External"/><Relationship Id="rId1060" Type="http://schemas.openxmlformats.org/officeDocument/2006/relationships/hyperlink" Target="http://publications.americanalpineclub.org/articles/13200205702/Falling-Rock-Oregon-Mount-Jefferson-Milk-Creek-Glacier" TargetMode="External"/><Relationship Id="rId2111" Type="http://schemas.openxmlformats.org/officeDocument/2006/relationships/hyperlink" Target="http://publications.americanalpineclub.org/articles/13201214028/Avalanche" TargetMode="External"/><Relationship Id="rId1877" Type="http://schemas.openxmlformats.org/officeDocument/2006/relationships/hyperlink" Target="http://publications.americanalpineclub.org/articles/13201212453/Skiing-Exceeding-Abilities-Poor-Snow-Conditions" TargetMode="External"/><Relationship Id="rId1737" Type="http://schemas.openxmlformats.org/officeDocument/2006/relationships/hyperlink" Target="http://publications.americanalpineclub.org/articles/13201202700/Fall-on-Rock-Protection-Came-Off" TargetMode="External"/><Relationship Id="rId1944" Type="http://schemas.openxmlformats.org/officeDocument/2006/relationships/hyperlink" Target="http://publications.americanalpineclub.org/articles/13201213063/Fall-on-Rock-Protection-Pulled-Out-Compromised-Rope-Carrying-Carabiner" TargetMode="External"/><Relationship Id="rId29" Type="http://schemas.openxmlformats.org/officeDocument/2006/relationships/hyperlink" Target="http://publications.americanalpineclub.org/articles/13199004102/Falling-Rock-Poor-Position-Colorado-Rocky-Mountain-National-Park" TargetMode="External"/><Relationship Id="rId1804" Type="http://schemas.openxmlformats.org/officeDocument/2006/relationships/hyperlink" Target="http://publications.americanalpineclub.org/articles/13201212433/Avalance-Poor-Position-Weather" TargetMode="External"/><Relationship Id="rId897" Type="http://schemas.openxmlformats.org/officeDocument/2006/relationships/hyperlink" Target="http://publications.americanalpineclub.org/articles/13200008001/Lightning" TargetMode="External"/><Relationship Id="rId2578" Type="http://schemas.openxmlformats.org/officeDocument/2006/relationships/hyperlink" Target="http://publications.americanalpineclub.org/articles/13200705100/Falling-RockFoothold-Came-Off-New-Hampshire-Cannon-Cliff-Moby-Grape" TargetMode="External"/><Relationship Id="rId757" Type="http://schemas.openxmlformats.org/officeDocument/2006/relationships/hyperlink" Target="http://publications.americanalpineclub.org/articles/13199903300/Fall-on-Rock-Equipment-FailureCarabiner-Broke-California-Lovers-Leap" TargetMode="External"/><Relationship Id="rId964" Type="http://schemas.openxmlformats.org/officeDocument/2006/relationships/hyperlink" Target="http://publications.americanalpineclub.org/articles/13200107002/Fall-on-RockTesting-Protection-Which-Pulled-Out-and-Falling-Rock" TargetMode="External"/><Relationship Id="rId1387" Type="http://schemas.openxmlformats.org/officeDocument/2006/relationships/hyperlink" Target="http://publications.americanalpineclub.org/articles/13200706400/Fall-on-Rock-Inadequate-Protection-West-Virginia-Nelson-Rocks-Preserve" TargetMode="External"/><Relationship Id="rId1594" Type="http://schemas.openxmlformats.org/officeDocument/2006/relationships/hyperlink" Target="http://publications.americanalpineclub.org/articles/13201010600/Fall-on-Rock-Failure-to-Follow-Route-No-Equipment-Inadequate-Clothing-Inexperience-Wyoming-Grand-Teton-National-Park-Mount-Teewinot" TargetMode="External"/><Relationship Id="rId2438" Type="http://schemas.openxmlformats.org/officeDocument/2006/relationships/hyperlink" Target="http://publications.americanalpineclub.org/articles/13200706500/Fall-on-SnowSki-Mountaineering-Wyoming-Grand-Tetons" TargetMode="External"/><Relationship Id="rId2645" Type="http://schemas.openxmlformats.org/officeDocument/2006/relationships/hyperlink" Target="http://publications.americanalpineclub.org/articles/13201214010/Rockfall" TargetMode="External"/><Relationship Id="rId93" Type="http://schemas.openxmlformats.org/officeDocument/2006/relationships/hyperlink" Target="http://publications.americanalpineclub.org/articles/13199100802/Fall-on-Rock-No-Protection-Alberta-Rocky-Mountains-Grotto-Creek" TargetMode="External"/><Relationship Id="rId617" Type="http://schemas.openxmlformats.org/officeDocument/2006/relationships/hyperlink" Target="http://publications.americanalpineclub.org/articles/13199703702/Fall-on-Snow-Unable-to-Place-Protection-Poor-Position-Colorado-Mount-Powell-Northwest-Couloir" TargetMode="External"/><Relationship Id="rId824" Type="http://schemas.openxmlformats.org/officeDocument/2006/relationships/hyperlink" Target="http://publications.americanalpineclub.org/articles/13199907400/Slip-on-SnowUnable-to-Self-Arrest-Roped-Poor-Position-Instructor-Not-Familiar-with-Route-Washington-North-Cascades-Saska-Peak" TargetMode="External"/><Relationship Id="rId1247" Type="http://schemas.openxmlformats.org/officeDocument/2006/relationships/hyperlink" Target="http://publications.americanalpineclub.org/articles/13200501302/Fall-on-Rock-Failure-to-Test-Holds-Alberta-Kananaskis-Country-Mount-John-Laurie-Mount-Yamnuska" TargetMode="External"/><Relationship Id="rId1454" Type="http://schemas.openxmlformats.org/officeDocument/2006/relationships/hyperlink" Target="http://publications.americanalpineclub.org/articles/13200804600/Falling-RockPulled-Loose-by-Climbing-Ropes-Colorado-Rocky-Mountain-National-Park-Lumpy-Ridge" TargetMode="External"/><Relationship Id="rId1661" Type="http://schemas.openxmlformats.org/officeDocument/2006/relationships/hyperlink" Target="http://publications.americanalpineclub.org/articles/13201100701/HAPE-and-HACE-Ascending-Too-Fast-Alaska-Mount-McKinley-West-Buttress" TargetMode="External"/><Relationship Id="rId2505" Type="http://schemas.openxmlformats.org/officeDocument/2006/relationships/hyperlink" Target="http://publications.americanalpineclub.org/articles/13199600401/Falls-on-Ice-Inadequate-Belay-Position-Protection-Pulled-Out-Alberta-Rocky-Mountains-Lake-Louise-Louise-Falls" TargetMode="External"/><Relationship Id="rId1107" Type="http://schemas.openxmlformats.org/officeDocument/2006/relationships/hyperlink" Target="http://publications.americanalpineclub.org/articles/13200300802/Fall-on-Rock-Inadequate-Belay-Exceeding-Abilities-Alberta-Jasper-National-Park-Morro-Slabs" TargetMode="External"/><Relationship Id="rId1314" Type="http://schemas.openxmlformats.org/officeDocument/2006/relationships/hyperlink" Target="http://publications.americanalpineclub.org/articles/13200509800/Stranded-Exceeding-Abilities-Incompatible-PartnersPoor-Communication-Washington-Mount-Rainier-Liberty-Ridge" TargetMode="External"/><Relationship Id="rId1521" Type="http://schemas.openxmlformats.org/officeDocument/2006/relationships/hyperlink" Target="http://publications.americanalpineclub.org/articles/13200902100/Stranded-Inability-to-Remove-Anatomical-Protection-California-Yosemite-Valley-Bishops-Terrace" TargetMode="External"/><Relationship Id="rId20" Type="http://schemas.openxmlformats.org/officeDocument/2006/relationships/hyperlink" Target="http://publications.americanalpineclub.org/articles/13199001101/Fall-on-Snow-Inadequate-Protection-No-Hard-Hat-Alberta-Rocky-Mountains-Mount-Andromeda" TargetMode="External"/><Relationship Id="rId2088" Type="http://schemas.openxmlformats.org/officeDocument/2006/relationships/hyperlink" Target="http://publications.americanalpineclub.org/articles/13201213968/Fall-on-Snow-or-Ice" TargetMode="External"/><Relationship Id="rId2295" Type="http://schemas.openxmlformats.org/officeDocument/2006/relationships/hyperlink" Target="http://publications.americanalpineclub.org/articles/13201214841/Fatal-Fall-Possible-Rappel-Error" TargetMode="External"/><Relationship Id="rId267" Type="http://schemas.openxmlformats.org/officeDocument/2006/relationships/hyperlink" Target="http://publications.americanalpineclub.org/articles/13199304102/Falling-Rock-California-Yosemite-Valley-Leaning-Tower" TargetMode="External"/><Relationship Id="rId474" Type="http://schemas.openxmlformats.org/officeDocument/2006/relationships/hyperlink" Target="http://publications.americanalpineclub.org/articles/13199506901/Falling-Ice-Utah-Provo-Stairway-to-Heaven" TargetMode="External"/><Relationship Id="rId2155" Type="http://schemas.openxmlformats.org/officeDocument/2006/relationships/hyperlink" Target="http://publications.americanalpineclub.org/articles/13201214035/Fall-on-Rock-Inadequate-Tie-In-Knot-No-Helmet" TargetMode="External"/><Relationship Id="rId127" Type="http://schemas.openxmlformats.org/officeDocument/2006/relationships/hyperlink" Target="http://publications.americanalpineclub.org/articles/13199105800/Fall-on-Rock-Climbing-Unroped-Party-Separated-Probable-Thought-Process-Impairment-Wyoming-Tetons-Grand-Teton" TargetMode="External"/><Relationship Id="rId681" Type="http://schemas.openxmlformats.org/officeDocument/2006/relationships/hyperlink" Target="http://publications.americanalpineclub.org/articles/13199801802/HACE-Inadequate-Communication-Client-to-Guide-Alaska-Mount-McKinley-West-Buttress" TargetMode="External"/><Relationship Id="rId2362" Type="http://schemas.openxmlformats.org/officeDocument/2006/relationships/hyperlink" Target="http://publications.americanalpineclub.org/articles/13201214005/Annual-Summary" TargetMode="External"/><Relationship Id="rId334" Type="http://schemas.openxmlformats.org/officeDocument/2006/relationships/hyperlink" Target="http://publications.americanalpineclub.org/articles/13199401400/Fall-in-Crevasse-Inadequate-Equipment-Inexperience-British-Columbia-Rocky-Mountains-Mount-Robson" TargetMode="External"/><Relationship Id="rId541" Type="http://schemas.openxmlformats.org/officeDocument/2006/relationships/hyperlink" Target="http://publications.americanalpineclub.org/articles/13199606001/Fall-on-Rock-While-Setting-Up-Rappel-Oregon-Rocky-Butte" TargetMode="External"/><Relationship Id="rId1171" Type="http://schemas.openxmlformats.org/officeDocument/2006/relationships/hyperlink" Target="http://publications.americanalpineclub.org/articles/13200400702/Fall-on-Rock-Alberta-Banff-National-Park-Moraine-Lake-Schiesser-Ledges-Route" TargetMode="External"/><Relationship Id="rId2015" Type="http://schemas.openxmlformats.org/officeDocument/2006/relationships/hyperlink" Target="http://publications.americanalpineclub.org/articles/13201213454/Slip-On-Rock-Rappel-Error-Alcohol-Poor-Position" TargetMode="External"/><Relationship Id="rId2222" Type="http://schemas.openxmlformats.org/officeDocument/2006/relationships/hyperlink" Target="http://publications.americanalpineclub.org/articles/13201214404/Ground-Fall-in-Smith-Rocks-Lower-Gorge" TargetMode="External"/><Relationship Id="rId401" Type="http://schemas.openxmlformats.org/officeDocument/2006/relationships/hyperlink" Target="http://publications.americanalpineclub.org/articles/13199503500/Anchor-FailureSling-Burned-Through-Inexperience-California-Yosemite-Valley-Reeds-Pinnacle" TargetMode="External"/><Relationship Id="rId1031" Type="http://schemas.openxmlformats.org/officeDocument/2006/relationships/hyperlink" Target="http://publications.americanalpineclub.org/articles/13200201001/Rockfall-Alberta-Banff-National-Park-Mount-Patterson-East-Face" TargetMode="External"/><Relationship Id="rId1988" Type="http://schemas.openxmlformats.org/officeDocument/2006/relationships/hyperlink" Target="http://publications.americanalpineclub.org/articles/13201213469/Fall-on-Rock-Protection-Pulled-Out-Rockfall" TargetMode="External"/><Relationship Id="rId1848" Type="http://schemas.openxmlformats.org/officeDocument/2006/relationships/hyperlink" Target="http://publications.americanalpineclub.org/articles/13201212454/Fall-on-Ice-Climbing-Unroped-Inexperience" TargetMode="External"/><Relationship Id="rId191" Type="http://schemas.openxmlformats.org/officeDocument/2006/relationships/hyperlink" Target="http://publications.americanalpineclub.org/articles/13199201402/Fatigue-Exposure-Party-Separated-Fall-on-Snow-AMS-Dehydration-Inadequate-Clothing-Alaska-Mount-McKinley" TargetMode="External"/><Relationship Id="rId1708" Type="http://schemas.openxmlformats.org/officeDocument/2006/relationships/hyperlink" Target="http://publications.americanalpineclub.org/articles/13201110300/Ice-Column-Collapse-Fall-on-Ice-Late-Season-Wyoming-Yellowstone-National-Park-Grand-Canyon-of-the-Yellowstone" TargetMode="External"/><Relationship Id="rId1915" Type="http://schemas.openxmlformats.org/officeDocument/2006/relationships/hyperlink" Target="http://publications.americanalpineclub.org/articles/13201212991/HAPE" TargetMode="External"/><Relationship Id="rId2689" Type="http://schemas.openxmlformats.org/officeDocument/2006/relationships/hyperlink" Target="http://publications.americanalpineclub.org/articles/13201214339/Rappel-Error-Uneven-Ropes-No-Stopper-Knots" TargetMode="External"/><Relationship Id="rId868" Type="http://schemas.openxmlformats.org/officeDocument/2006/relationships/hyperlink" Target="http://publications.americanalpineclub.org/articles/13200005402/Rappel-Error-Slack-in-Rope-Fall-on-Rock-Colorado-Rocky-Mountain-National-Park-Twin-Owls" TargetMode="External"/><Relationship Id="rId1498" Type="http://schemas.openxmlformats.org/officeDocument/2006/relationships/hyperlink" Target="http://publications.americanalpineclub.org/articles/13200904601/Fall-on-Rock-Poor-Practice-Hooked-Fingers-Through-Bolt-Ring-Colorado-Red-Rock-Canyon-Open-Space-Rethinking-the-Ethics" TargetMode="External"/><Relationship Id="rId2549" Type="http://schemas.openxmlformats.org/officeDocument/2006/relationships/hyperlink" Target="http://publications.americanalpineclub.org/articles/13199405702/Falling-Rock-Washington-Icicle-River-Canyon-Snow-Lakes" TargetMode="External"/><Relationship Id="rId728" Type="http://schemas.openxmlformats.org/officeDocument/2006/relationships/hyperlink" Target="http://publications.americanalpineclub.org/articles/13199804500/Fall-on-Snow-Inadequate-Equipment-No-Belay-Exceeding-Abilities-Colorado-South-Maroon-Peak" TargetMode="External"/><Relationship Id="rId935" Type="http://schemas.openxmlformats.org/officeDocument/2006/relationships/hyperlink" Target="http://publications.americanalpineclub.org/articles/13200102701/Pulmonary-Edema-Alaska-Mt-McKinley-West-Buttress" TargetMode="External"/><Relationship Id="rId1358" Type="http://schemas.openxmlformats.org/officeDocument/2006/relationships/hyperlink" Target="http://publications.americanalpineclub.org/articles/13200605900/AvalancheDid-not-Read-Published-Avalanche-Warning-Weather-Poor-Position-Failure-to-Follow-Instincts-One-Climber-Carried-BeaconsBut-not-Turned-on" TargetMode="External"/><Relationship Id="rId1565" Type="http://schemas.openxmlformats.org/officeDocument/2006/relationships/hyperlink" Target="http://publications.americanalpineclub.org/articles/13201000901/Fall-on-Rock-Unroped-Alberta-Canadian-Rockies-Mount-Temple" TargetMode="External"/><Relationship Id="rId1772" Type="http://schemas.openxmlformats.org/officeDocument/2006/relationships/hyperlink" Target="http://publications.americanalpineclub.org/articles/13201207701/Fall-on-Rock-Inadquate-Protection-No-Hard-Hat-Oregon-Rocky-Butte" TargetMode="External"/><Relationship Id="rId2409" Type="http://schemas.openxmlformats.org/officeDocument/2006/relationships/hyperlink" Target="http://publications.americanalpineclub.org/articles/13200104700/Off-RouteFall-on-Rock-Inadequate-Equipment-and-Protection-California-Yosemite-Valley-Royal-Arches" TargetMode="External"/><Relationship Id="rId2616" Type="http://schemas.openxmlformats.org/officeDocument/2006/relationships/hyperlink" Target="http://publications.americanalpineclub.org/articles/13200005200/Stranded-Did-Not-Check-Fixed-Ropes-Dehydration-Fatigue-Weather-California-Yosemite-Valley-Lost-Arrow-Spire" TargetMode="External"/><Relationship Id="rId64" Type="http://schemas.openxmlformats.org/officeDocument/2006/relationships/hyperlink" Target="http://publications.americanalpineclub.org/articles/13199006000/Fatigue-Exposure-Exceeding-Abilities-Hypothermia-Slip-or-Fall-on-Snow-Washington-Mount-Rainier" TargetMode="External"/><Relationship Id="rId1218" Type="http://schemas.openxmlformats.org/officeDocument/2006/relationships/hyperlink" Target="http://publications.americanalpineclub.org/articles/13200405200/Fall-on-RockDislodged-Rock-Off-Route-Fatigue-California-Sierra-Nevada-Clyde-Minaret" TargetMode="External"/><Relationship Id="rId1425" Type="http://schemas.openxmlformats.org/officeDocument/2006/relationships/hyperlink" Target="http://publications.americanalpineclub.org/articles/13200806502/Fall-on-Ice-Climbing-Alone-and-Unroped-Oregon-Mount-Hood-Southside" TargetMode="External"/><Relationship Id="rId1632" Type="http://schemas.openxmlformats.org/officeDocument/2006/relationships/hyperlink" Target="http://publications.americanalpineclub.org/articles/13201101700/Climber-Caused-Fracture-of-Ice-Dam-Fall-on-Ice-Climbing-Unroped" TargetMode="External"/><Relationship Id="rId2199" Type="http://schemas.openxmlformats.org/officeDocument/2006/relationships/hyperlink" Target="http://publications.americanalpineclub.org/articles/13201214270/Rappel-Error-Damaging-Pendulum-Swing" TargetMode="External"/><Relationship Id="rId378" Type="http://schemas.openxmlformats.org/officeDocument/2006/relationships/hyperlink" Target="http://publications.americanalpineclub.org/articles/13199404602/Fall-on-Rock-Climbing-Unroped-Illinois-Mississippi-Palisades-State-Park" TargetMode="External"/><Relationship Id="rId585" Type="http://schemas.openxmlformats.org/officeDocument/2006/relationships/hyperlink" Target="http://publications.americanalpineclub.org/articles/13199607700/Loss-of-ControlVoluntary-Glissade-Fall-on-Snow-Wyoming-Grand-Teton-National-Park-Amphitheater-Lake" TargetMode="External"/><Relationship Id="rId792" Type="http://schemas.openxmlformats.org/officeDocument/2006/relationships/hyperlink" Target="http://publications.americanalpineclub.org/articles/13199906701/Dislodged-Rock-Fall-Rope-Severed-Pennsylvania-Delaware-Water-Gap-National-Recreation-Area-Mount-Minsi" TargetMode="External"/><Relationship Id="rId2059" Type="http://schemas.openxmlformats.org/officeDocument/2006/relationships/hyperlink" Target="http://publications.americanalpineclub.org/articles/13201213590/Ice-Tool-Up-Against-The-Head" TargetMode="External"/><Relationship Id="rId2266" Type="http://schemas.openxmlformats.org/officeDocument/2006/relationships/hyperlink" Target="http://publications.americanalpineclub.org/articles/13201214556/Fall-from-Anchor-Communication-Problems" TargetMode="External"/><Relationship Id="rId2473" Type="http://schemas.openxmlformats.org/officeDocument/2006/relationships/hyperlink" Target="http://publications.americanalpineclub.org/articles/13201212478/Fall-on-Rock-Failure-to-Follow-Route" TargetMode="External"/><Relationship Id="rId2680" Type="http://schemas.openxmlformats.org/officeDocument/2006/relationships/hyperlink" Target="http://publications.americanalpineclub.org/articles/13199905800/Faulty-Use-of-Crampons-and-Loss-of-ControlVoluntary-Glissade-Inadequate-EquipmentNo-Ice-Ax-New-Hampshire-Mountain-Washington-Tuckerman-Ravine-Trail" TargetMode="External"/><Relationship Id="rId238" Type="http://schemas.openxmlformats.org/officeDocument/2006/relationships/hyperlink" Target="http://publications.americanalpineclub.org/articles/13199300900/Avalanche-Inadequate-Equipment-Poor-Position-Failure-to-Heed-Forecast-British-Columbia-Rocky-Mountains-Mount-Field-Silk-Tassel-Falls" TargetMode="External"/><Relationship Id="rId445" Type="http://schemas.openxmlformats.org/officeDocument/2006/relationships/hyperlink" Target="http://publications.americanalpineclub.org/articles/13199503901/StrandedPoor-Position-Imbedded-Carabiner-California-Yosemite-Valley-Sunnyside-Bench" TargetMode="External"/><Relationship Id="rId652" Type="http://schemas.openxmlformats.org/officeDocument/2006/relationships/hyperlink" Target="http://publications.americanalpineclub.org/articles/13199802200/Avalanche-Warm-Weather-Alaska-Mount-Hunter-Moonflower-Buttress" TargetMode="External"/><Relationship Id="rId1075" Type="http://schemas.openxmlformats.org/officeDocument/2006/relationships/hyperlink" Target="http://publications.americanalpineclub.org/articles/13200204902/Protection-Pulled-OutFall-on-Rock-Inadequate-BelayRope-Diameter-too-Small-New-Hampshire-Cathedral-Ledge-Retaliation" TargetMode="External"/><Relationship Id="rId1282" Type="http://schemas.openxmlformats.org/officeDocument/2006/relationships/hyperlink" Target="http://publications.americanalpineclub.org/articles/13200506500/Fall-on-Rock-Climbing-Alone-and-Unroped-No-Hard-Hat-Exceeding-Abilities-Colorado-Eldorado-Canyon-State-Park-Redgarden-Wall" TargetMode="External"/><Relationship Id="rId2126" Type="http://schemas.openxmlformats.org/officeDocument/2006/relationships/hyperlink" Target="http://publications.americanalpineclub.org/articles/13201214003/Fall-on-Rock-Inadequate-Protection-Inexperience" TargetMode="External"/><Relationship Id="rId2333" Type="http://schemas.openxmlformats.org/officeDocument/2006/relationships/hyperlink" Target="http://publications.americanalpineclub.org/articles/13201007600/Falls-on-Rock-12-Protection-Pulled-Out-4-Dislocations-4-Inadequate-Protection-3-Inadequate-Belay-Rappel-Error-Falling-Object-Off-Route-Exceeding-Ability-Strained-Groin-New-York-Mohonk-Preserve-Shawangunks" TargetMode="External"/><Relationship Id="rId2540" Type="http://schemas.openxmlformats.org/officeDocument/2006/relationships/hyperlink" Target="http://publications.americanalpineclub.org/articles/13199103602/Stranded-Darkness-Inadequate-Equipment-Failure-to-Learn-Descent-Route-Colorado-Rocky-Mountain-National-Park-Taylor-Peak" TargetMode="External"/><Relationship Id="rId305" Type="http://schemas.openxmlformats.org/officeDocument/2006/relationships/hyperlink" Target="http://publications.americanalpineclub.org/articles/13199307901/Fall-on-Snow-Off-Route-Inexperienced-Wyoming-Grand-Teton-National-Park-Middle-Teton" TargetMode="External"/><Relationship Id="rId512" Type="http://schemas.openxmlformats.org/officeDocument/2006/relationships/hyperlink" Target="http://publications.americanalpineclub.org/articles/13199601102/Fall-on-Rock-Protection-Pulled-Out-Nova-Scotia-Eagles-Nest-No-Mans-Land" TargetMode="External"/><Relationship Id="rId1142" Type="http://schemas.openxmlformats.org/officeDocument/2006/relationships/hyperlink" Target="http://publications.americanalpineclub.org/articles/13200308601/Fall-on-Rock-Protection-Pulled-Out-Old-Piton-Utah-Little-Cottonwood-Canyon-Gate-Buttress" TargetMode="External"/><Relationship Id="rId2400" Type="http://schemas.openxmlformats.org/officeDocument/2006/relationships/hyperlink" Target="http://publications.americanalpineclub.org/articles/13199903900/Fall-on-Rock-Protection-Pulled-OutInadequate-California-Yosemite-Valley" TargetMode="External"/><Relationship Id="rId1002" Type="http://schemas.openxmlformats.org/officeDocument/2006/relationships/hyperlink" Target="http://publications.americanalpineclub.org/articles/13200200303/Fall-on-Ice-Inadequate-Protection-Alberta-Banff-National-Park-Louise-Falls" TargetMode="External"/><Relationship Id="rId1959" Type="http://schemas.openxmlformats.org/officeDocument/2006/relationships/hyperlink" Target="http://publications.americanalpineclub.org/articles/13201213071/Seizures-Complications-from-HACE-Pre-Existing-Condition" TargetMode="External"/><Relationship Id="rId1819" Type="http://schemas.openxmlformats.org/officeDocument/2006/relationships/hyperlink" Target="http://publications.americanalpineclub.org/articles/13201212428/Fall-on-Rock-Inadequate-Belay-Rope-Ran-Through-Belay-Device-No-Knot-in-Rope-End-Inexperience" TargetMode="External"/><Relationship Id="rId2190" Type="http://schemas.openxmlformats.org/officeDocument/2006/relationships/hyperlink" Target="http://publications.americanalpineclub.org/articles/13201214282/Leader-Fall-Clipped-Wrong-Rope-to-Protection" TargetMode="External"/><Relationship Id="rId162" Type="http://schemas.openxmlformats.org/officeDocument/2006/relationships/hyperlink" Target="http://publications.americanalpineclub.org/articles/13199200802/Fall-into-Crevasse-Improperly-Placed-Belay-Anchor-Poor-Position-Alberta-Rocky-Mountains-Mount-Victoria" TargetMode="External"/><Relationship Id="rId2050" Type="http://schemas.openxmlformats.org/officeDocument/2006/relationships/hyperlink" Target="http://publications.americanalpineclub.org/articles/13201213474/Rappel-Error-No-Knots-in-Rope-Ends" TargetMode="External"/><Relationship Id="rId979" Type="http://schemas.openxmlformats.org/officeDocument/2006/relationships/hyperlink" Target="http://publications.americanalpineclub.org/articles/13200107900/Loss-of-ControlVoluntary-Glissade-Faulty-Use-of-Crampons-Fall-on-Snow-Fatigue-Utah-Mount-Olympus-North-Face" TargetMode="External"/><Relationship Id="rId839" Type="http://schemas.openxmlformats.org/officeDocument/2006/relationships/hyperlink" Target="http://publications.americanalpineclub.org/articles/13200005403/Fall-on-Rock-Inadequate-Belay-Colorado-Rocky-Mountain-National-Park-The-Book" TargetMode="External"/><Relationship Id="rId1469" Type="http://schemas.openxmlformats.org/officeDocument/2006/relationships/hyperlink" Target="http://publications.americanalpineclub.org/articles/13200808100/Fall-on-Rock-Inadequate-Protection-Carabiner-Came-off-Sling-Exceeding-Abilities-West-Virginia-New-River-Gorge-Beauty-Mountain" TargetMode="External"/><Relationship Id="rId1676" Type="http://schemas.openxmlformats.org/officeDocument/2006/relationships/hyperlink" Target="http://publications.americanalpineclub.org/articles/13201110100/Avalanche-Wyoming-Grand-Teton-National-Park-South-Teton" TargetMode="External"/><Relationship Id="rId1883" Type="http://schemas.openxmlformats.org/officeDocument/2006/relationships/hyperlink" Target="http://publications.americanalpineclub.org/articles/13201212456/Stranded-Exceeding-Abilities" TargetMode="External"/><Relationship Id="rId906" Type="http://schemas.openxmlformats.org/officeDocument/2006/relationships/hyperlink" Target="http://publications.americanalpineclub.org/articles/13200102102/Fall-Into-Crevasse-Alaska-Mount-McKinley-Northwest-Fork-Kahiltna-Glacier" TargetMode="External"/><Relationship Id="rId1329" Type="http://schemas.openxmlformats.org/officeDocument/2006/relationships/hyperlink" Target="http://publications.americanalpineclub.org/articles/13200600701/Fall-on-Rock-Hand-hold-Broke-Off-Alberta-Banff-National-Park-Lake-Minnewanka-Valley-Devils-Gap-Macadamia" TargetMode="External"/><Relationship Id="rId1536" Type="http://schemas.openxmlformats.org/officeDocument/2006/relationships/hyperlink" Target="http://publications.americanalpineclub.org/articles/13200907800/Fall-on-Snow-Unable-to-Kick-Steps-Unable-to-Self-Arrest-SoftSlushy-Snow-Fatigue-Wyoming-Grand-Teton-National-Park-Teewinot" TargetMode="External"/><Relationship Id="rId1743" Type="http://schemas.openxmlformats.org/officeDocument/2006/relationships/hyperlink" Target="http://publications.americanalpineclub.org/articles/13201201500/Fall-on-Snow-Unable-to-Self-Arrest-Climbing-Unroped" TargetMode="External"/><Relationship Id="rId1950" Type="http://schemas.openxmlformats.org/officeDocument/2006/relationships/hyperlink" Target="http://publications.americanalpineclub.org/articles/13201213069/Fall-on-Snow-Ski-Mountaineering" TargetMode="External"/><Relationship Id="rId35" Type="http://schemas.openxmlformats.org/officeDocument/2006/relationships/hyperlink" Target="http://publications.americanalpineclub.org/articles/13199003801/Multiple-Bee-Stings-California-Yosemite-Valley" TargetMode="External"/><Relationship Id="rId1603" Type="http://schemas.openxmlformats.org/officeDocument/2006/relationships/hyperlink" Target="http://publications.americanalpineclub.org/articles/13201006100/Fall-on-Rock-Placed-Inadequate-Protection-Protection-Pulled-Out-Exceeded-Abilities-Colorado-Clear-Creek-Canyon" TargetMode="External"/><Relationship Id="rId1810" Type="http://schemas.openxmlformats.org/officeDocument/2006/relationships/hyperlink" Target="http://publications.americanalpineclub.org/articles/13201212430/Fall-on-Rock-Fall-from-Cliff-Top-Poor-Position" TargetMode="External"/><Relationship Id="rId489" Type="http://schemas.openxmlformats.org/officeDocument/2006/relationships/hyperlink" Target="http://publications.americanalpineclub.org/articles/13199507600/Stranded-Climbing-Alone-and-Unroped-Party-Separated-Exceeding-Abilities-Wyoming-Grand-Teton-National-Park-Glencoe-Spire" TargetMode="External"/><Relationship Id="rId696" Type="http://schemas.openxmlformats.org/officeDocument/2006/relationships/hyperlink" Target="http://publications.americanalpineclub.org/articles/13199803600/Stranded-Forgot-to-Untie-Safety-Knot-in-Rappel-Rope-Jammed-in-Anchor-Stranded-California-Yosemite-Valley-El-Capitan" TargetMode="External"/><Relationship Id="rId2377" Type="http://schemas.openxmlformats.org/officeDocument/2006/relationships/hyperlink" Target="http://publications.americanalpineclub.org/articles/13199505901/Fall-on-Rock-Weather-New-Hampshire-Rattlesnake-Mountain" TargetMode="External"/><Relationship Id="rId2584" Type="http://schemas.openxmlformats.org/officeDocument/2006/relationships/hyperlink" Target="http://publications.americanalpineclub.org/articles/13201009402/Bolt-Hanger-Failure-Fall-on-Rock-Washington-Index-Upper-Town-Wall" TargetMode="External"/><Relationship Id="rId349" Type="http://schemas.openxmlformats.org/officeDocument/2006/relationships/hyperlink" Target="http://publications.americanalpineclub.org/articles/13199403600/Fall-on-Rock-Protection-Probably-Pulled-California-Yosemite-Valley-Higher-Cathedral-Rock" TargetMode="External"/><Relationship Id="rId556" Type="http://schemas.openxmlformats.org/officeDocument/2006/relationships/hyperlink" Target="http://publications.americanalpineclub.org/articles/13199606303/Fall-on-Rock-Protection-Pulled-Out-Utah-Wasatch-Mountains-Big-Cottonwood-Canyon" TargetMode="External"/><Relationship Id="rId763" Type="http://schemas.openxmlformats.org/officeDocument/2006/relationships/hyperlink" Target="http://publications.americanalpineclub.org/articles/13199904002/Fall-on-Rock-Inadequate-ProtectionPulled-Out-California-Yosemite-Valley-El-Capitan" TargetMode="External"/><Relationship Id="rId1186" Type="http://schemas.openxmlformats.org/officeDocument/2006/relationships/hyperlink" Target="http://publications.americanalpineclub.org/articles/13200400802/Falling-Rock-Alberta-Jasper-National-Park-Mount-Fryatt" TargetMode="External"/><Relationship Id="rId1393" Type="http://schemas.openxmlformats.org/officeDocument/2006/relationships/hyperlink" Target="http://publications.americanalpineclub.org/articles/13200703300/Fall-on-Rock-Protection-Pulled-Out-Inadequate-Protection-Exceeding-Abilities-California-Yosemite-National-Park-Cathedral-Peak" TargetMode="External"/><Relationship Id="rId2237" Type="http://schemas.openxmlformats.org/officeDocument/2006/relationships/hyperlink" Target="http://publications.americanalpineclub.org/articles/13201214411/Lowering-Error-Rope-Too-Short-Failure-to-Close-System" TargetMode="External"/><Relationship Id="rId2444" Type="http://schemas.openxmlformats.org/officeDocument/2006/relationships/hyperlink" Target="http://publications.americanalpineclub.org/articles/13200807600/Fall-into-Crevasse-Bridge-CollapseDislocated-Shoulder-Washington-Mount-Rainier-Emmons-Glacier" TargetMode="External"/><Relationship Id="rId209" Type="http://schemas.openxmlformats.org/officeDocument/2006/relationships/hyperlink" Target="http://publications.americanalpineclub.org/articles/13199206001/Fall-on-Rock-Exceeding-Abilities-Wyoming-Teewinot" TargetMode="External"/><Relationship Id="rId416" Type="http://schemas.openxmlformats.org/officeDocument/2006/relationships/hyperlink" Target="http://publications.americanalpineclub.org/articles/13199504400/Fall-on-Rock-Off-Route-Inadequate-Protection-California-Mount-Whitney-East-Face" TargetMode="External"/><Relationship Id="rId970" Type="http://schemas.openxmlformats.org/officeDocument/2006/relationships/hyperlink" Target="http://publications.americanalpineclub.org/articles/13200108400/Falling-Ice-No-Hard-Hat-Washington-Mount-Rainier-Ingraham-Glacier" TargetMode="External"/><Relationship Id="rId1046" Type="http://schemas.openxmlformats.org/officeDocument/2006/relationships/hyperlink" Target="http://publications.americanalpineclub.org/articles/13200204901/Fall-on-IceMediocre-Ice-Quality-Inadequate-Protection-New-Hampshire-Frankenstein-Cliff-Pegasus" TargetMode="External"/><Relationship Id="rId1253" Type="http://schemas.openxmlformats.org/officeDocument/2006/relationships/hyperlink" Target="http://publications.americanalpineclub.org/articles/13200501901/Fall-on-Rock-Unroped-Climbing-Alone-Quebec-Mont-Saint-Hilaire" TargetMode="External"/><Relationship Id="rId2651" Type="http://schemas.openxmlformats.org/officeDocument/2006/relationships/hyperlink" Target="http://publications.americanalpineclub.org/articles/13201214377/Leader-Fall-on-Ice-Hit-by-Unknown-Falling-Object" TargetMode="External"/><Relationship Id="rId623" Type="http://schemas.openxmlformats.org/officeDocument/2006/relationships/hyperlink" Target="http://publications.americanalpineclub.org/articles/13199701000/Faulty-Use-of-CramponFall-on-Snow-Alaska-Mount-McKinley" TargetMode="External"/><Relationship Id="rId830" Type="http://schemas.openxmlformats.org/officeDocument/2006/relationships/hyperlink" Target="http://publications.americanalpineclub.org/articles/13200000402/Cornice-Failure-Alberta-Jasper-National-Park-Columbia-Icefield-Mount-Andromeda" TargetMode="External"/><Relationship Id="rId1460" Type="http://schemas.openxmlformats.org/officeDocument/2006/relationships/hyperlink" Target="http://publications.americanalpineclub.org/articles/13200800901/Snow-BlindnessFailed-to-Wear-Eye-Protection-Alaska-Denali-National-Park-Mount-McKinley-West-Buttress" TargetMode="External"/><Relationship Id="rId2304" Type="http://schemas.openxmlformats.org/officeDocument/2006/relationships/hyperlink" Target="http://publications.americanalpineclub.org/articles/13201214849/Rockfall-Overcrowding-Inexperience-Anchor-Failure" TargetMode="External"/><Relationship Id="rId2511" Type="http://schemas.openxmlformats.org/officeDocument/2006/relationships/hyperlink" Target="http://publications.americanalpineclub.org/articles/13201214863/Two-Boulder-Canyon-Accidents-2017" TargetMode="External"/><Relationship Id="rId1113" Type="http://schemas.openxmlformats.org/officeDocument/2006/relationships/hyperlink" Target="http://publications.americanalpineclub.org/articles/13200301302/Fall-on-Rock-Off-Route-Inadequate-Protection-Alberta-Canmore-Mount-Fable-Southeast-Ridge" TargetMode="External"/><Relationship Id="rId1320" Type="http://schemas.openxmlformats.org/officeDocument/2006/relationships/hyperlink" Target="http://publications.americanalpineclub.org/articles/13200600602/Avalanche-Inexperience-Alberta-Jasper-National-Park-Columbia-Icefields-Mount-Athabasca" TargetMode="External"/><Relationship Id="rId2094" Type="http://schemas.openxmlformats.org/officeDocument/2006/relationships/hyperlink" Target="http://publications.americanalpineclub.org/articles/13201213724/Frostbite" TargetMode="External"/><Relationship Id="rId273" Type="http://schemas.openxmlformats.org/officeDocument/2006/relationships/hyperlink" Target="http://publications.americanalpineclub.org/articles/13199301002/Rope-Parted-Worn-Through-on-Rock-Edge-While-Jumarring-Fall-on-Rock-British-Columbia-Coast-Mountains-Stawamus-Chief" TargetMode="External"/><Relationship Id="rId480" Type="http://schemas.openxmlformats.org/officeDocument/2006/relationships/hyperlink" Target="http://publications.americanalpineclub.org/articles/13199504601/Inadequate-BelayRope-Passed-Through-Belay-Device-Overconfidence-California-Yosemite-Valley-Pat-and-Jack-Pinnacle" TargetMode="External"/><Relationship Id="rId2161" Type="http://schemas.openxmlformats.org/officeDocument/2006/relationships/hyperlink" Target="http://publications.americanalpineclub.org/articles/13201214043/Fall-on-Snow-Inadequate-Protection" TargetMode="External"/><Relationship Id="rId133" Type="http://schemas.openxmlformats.org/officeDocument/2006/relationships/hyperlink" Target="http://publications.americanalpineclub.org/articles/13199104701/Fall-on-Rock-Inadequate-Equipment-Fatigue-Washington-Icicle-Creek-Canyon" TargetMode="External"/><Relationship Id="rId340" Type="http://schemas.openxmlformats.org/officeDocument/2006/relationships/hyperlink" Target="http://publications.americanalpineclub.org/articles/13199401003/Fall-on-Rock-Climbing-Alone-and-Unroped-Alberta-Rocky-Mountains-Mount-Whyte" TargetMode="External"/><Relationship Id="rId2021" Type="http://schemas.openxmlformats.org/officeDocument/2006/relationships/hyperlink" Target="http://publications.americanalpineclub.org/articles/13201213475/Crevasse-Fall-Poor-Position" TargetMode="External"/><Relationship Id="rId200" Type="http://schemas.openxmlformats.org/officeDocument/2006/relationships/hyperlink" Target="http://publications.americanalpineclub.org/articles/13199202501/Stranded-Inadequate-Equipment-Inexperience-California-Yosemite-National-Park-Lembert-Dome" TargetMode="External"/><Relationship Id="rId1787" Type="http://schemas.openxmlformats.org/officeDocument/2006/relationships/hyperlink" Target="http://publications.americanalpineclub.org/articles/13201210500/Fall-on-Snow-Ski-Mountaineering-Unable-to-Self-Arrest-Wyoming-Middle-Teton-Ellingwood-Couloir" TargetMode="External"/><Relationship Id="rId1994" Type="http://schemas.openxmlformats.org/officeDocument/2006/relationships/hyperlink" Target="http://publications.americanalpineclub.org/articles/13201213439/Fall-on-Snow" TargetMode="External"/><Relationship Id="rId79" Type="http://schemas.openxmlformats.org/officeDocument/2006/relationships/hyperlink" Target="http://publications.americanalpineclub.org/articles/13199101102/Fall-into-Crevasse-Unroped-Alberta-Rocky-Mountains-Mount-White-Pyramid" TargetMode="External"/><Relationship Id="rId1647" Type="http://schemas.openxmlformats.org/officeDocument/2006/relationships/hyperlink" Target="http://publications.americanalpineclub.org/articles/13201102900/Fall-on-Rock-Inadequate-Belay-AnchorLowering-Error-Nylon-on-Nylon-California-Yosemite-Valley-Royal-Arches" TargetMode="External"/><Relationship Id="rId1854" Type="http://schemas.openxmlformats.org/officeDocument/2006/relationships/hyperlink" Target="http://publications.americanalpineclub.org/articles/13201212441/Fall-on-Rock-Climbing-Alone" TargetMode="External"/><Relationship Id="rId1507" Type="http://schemas.openxmlformats.org/officeDocument/2006/relationships/hyperlink" Target="http://publications.americanalpineclub.org/articles/13200904200/Fall-or-Slip-on-Ice-Inadequate-Protection-Colorado-Rocky-Mountain-National-Park-The-Squid" TargetMode="External"/><Relationship Id="rId1714" Type="http://schemas.openxmlformats.org/officeDocument/2006/relationships/hyperlink" Target="http://publications.americanalpineclub.org/articles/13201106200/Stranded-Poor-Rappel-Technique-Colorado-Flatirons" TargetMode="External"/><Relationship Id="rId1921" Type="http://schemas.openxmlformats.org/officeDocument/2006/relationships/hyperlink" Target="http://publications.americanalpineclub.org/articles/13201212996/Loss-of-Control-Voluntary-Glissade" TargetMode="External"/><Relationship Id="rId2488" Type="http://schemas.openxmlformats.org/officeDocument/2006/relationships/hyperlink" Target="http://publications.americanalpineclub.org/articles/13201214026/Fall-on-Snow-Inadequate-Protection" TargetMode="External"/><Relationship Id="rId1297" Type="http://schemas.openxmlformats.org/officeDocument/2006/relationships/hyperlink" Target="http://publications.americanalpineclub.org/articles/13200508100/Fall-on-Snow-Inadequate-Protection-Inadequate-Belay-Oregon-Mount-Hood-Castle-Crags" TargetMode="External"/><Relationship Id="rId667" Type="http://schemas.openxmlformats.org/officeDocument/2006/relationships/hyperlink" Target="http://publications.americanalpineclub.org/articles/13199800501/Fall-on-Rock-Inadequate-Protection-Exceeding-Abilities-Off-Route-Alberta-Chinamans-Peak" TargetMode="External"/><Relationship Id="rId874" Type="http://schemas.openxmlformats.org/officeDocument/2006/relationships/hyperlink" Target="http://publications.americanalpineclub.org/articles/13200000601/Weather-Inadequate-Equipment-Inexperience-Alberta-Jasper-National-Park-Mounts-Charlton-and-Unwin" TargetMode="External"/><Relationship Id="rId2348" Type="http://schemas.openxmlformats.org/officeDocument/2006/relationships/hyperlink" Target="http://publications.americanalpineclub.org/articles/13201214005/Annual-Summary" TargetMode="External"/><Relationship Id="rId2555" Type="http://schemas.openxmlformats.org/officeDocument/2006/relationships/hyperlink" Target="http://publications.americanalpineclub.org/articles/13199705802/Fall-on-Rock-Climbing-Unroped-Wisconsin-Devils-Lake-State-Park" TargetMode="External"/><Relationship Id="rId527" Type="http://schemas.openxmlformats.org/officeDocument/2006/relationships/hyperlink" Target="http://publications.americanalpineclub.org/articles/13199600701/Rappel-FailureError-in-Anchoring-Inexperience-Alberta-Rocky-Mountains-Mount-Rundle" TargetMode="External"/><Relationship Id="rId734" Type="http://schemas.openxmlformats.org/officeDocument/2006/relationships/hyperlink" Target="http://publications.americanalpineclub.org/articles/13199804200/Handhold-Came-Off-Failure-to-Test-Hold-Fall-on-Rock-Protection-Pulled-Out-Inattention-Colorado-Rocky-Mountain-National-Park-Lumpy-Ridge" TargetMode="External"/><Relationship Id="rId941" Type="http://schemas.openxmlformats.org/officeDocument/2006/relationships/hyperlink" Target="http://publications.americanalpineclub.org/articles/13200100802/Slip-on-Mixed-Terrain-Inadequate-Equipment-Ice-Ax-in-Pack-Exceeding-Abilities-Alberta-Banff-National-Park-Cascade-Mountain" TargetMode="External"/><Relationship Id="rId1157" Type="http://schemas.openxmlformats.org/officeDocument/2006/relationships/hyperlink" Target="http://publications.americanalpineclub.org/articles/13200401600/Avalanche-British-Columbia-Glacier-National-Park-Mount-Cheops" TargetMode="External"/><Relationship Id="rId1364" Type="http://schemas.openxmlformats.org/officeDocument/2006/relationships/hyperlink" Target="http://publications.americanalpineclub.org/articles/13200606800/Fall-on-SnowUnable-to-Self-Arrest-Washington-Mount-Rainier-Gibraltar-Ledges" TargetMode="External"/><Relationship Id="rId1571" Type="http://schemas.openxmlformats.org/officeDocument/2006/relationships/hyperlink" Target="http://publications.americanalpineclub.org/articles/13201002600/False-Alarm-Arizona-Grand-Canyon" TargetMode="External"/><Relationship Id="rId2208" Type="http://schemas.openxmlformats.org/officeDocument/2006/relationships/hyperlink" Target="http://publications.americanalpineclub.org/articles/13201214346/Unroped-Fall-From-Alpine-Ridge" TargetMode="External"/><Relationship Id="rId2415" Type="http://schemas.openxmlformats.org/officeDocument/2006/relationships/hyperlink" Target="http://publications.americanalpineclub.org/articles/13200202500/Rockslide-California-Mount-Shasta-Avalanche-Gulch" TargetMode="External"/><Relationship Id="rId2622" Type="http://schemas.openxmlformats.org/officeDocument/2006/relationships/hyperlink" Target="http://publications.americanalpineclub.org/articles/13199101601/Cornice-Collapse-Alaska-Mount-Deception" TargetMode="External"/><Relationship Id="rId70" Type="http://schemas.openxmlformats.org/officeDocument/2006/relationships/hyperlink" Target="http://publications.americanalpineclub.org/articles/13199005401/Loss-of-ControlVoluntary-Glissade-Oregon-North-Sister" TargetMode="External"/><Relationship Id="rId801" Type="http://schemas.openxmlformats.org/officeDocument/2006/relationships/hyperlink" Target="http://publications.americanalpineclub.org/articles/13199906201/Fall-on-Rock-Exceeding-Abilities-No-Hard-Hat-North-Carolina-Table-Rock-Mountain-Helmet-Buttress" TargetMode="External"/><Relationship Id="rId1017" Type="http://schemas.openxmlformats.org/officeDocument/2006/relationships/hyperlink" Target="http://publications.americanalpineclub.org/articles/13200202300/Falling-Ice-Poor-Position-Alaska-Mount-McKinley-Cassin-Ridge" TargetMode="External"/><Relationship Id="rId1224" Type="http://schemas.openxmlformats.org/officeDocument/2006/relationships/hyperlink" Target="http://publications.americanalpineclub.org/articles/13200408000/Falling-Rock-Wyoming-Grand-Teton-National-Park-Grand-Teton" TargetMode="External"/><Relationship Id="rId1431" Type="http://schemas.openxmlformats.org/officeDocument/2006/relationships/hyperlink" Target="http://publications.americanalpineclub.org/articles/13200804401/Fall-on-Rock-Inadequate-Protection-Colorado-Eldorado-Canyon-State-Park-Roof-Routes" TargetMode="External"/><Relationship Id="rId177" Type="http://schemas.openxmlformats.org/officeDocument/2006/relationships/hyperlink" Target="http://publications.americanalpineclub.org/articles/13199203000/Fall-on-Rock-Placed-Inadequate-Protection-Colorado-Rocky-Mountain-National-Park-Organ-Pipes" TargetMode="External"/><Relationship Id="rId384" Type="http://schemas.openxmlformats.org/officeDocument/2006/relationships/hyperlink" Target="http://publications.americanalpineclub.org/articles/13199405400/Fall-on-Rock-Weather-No-Spotter-and-No-Hard-Hat-Washington-Icicle-River-Canyon" TargetMode="External"/><Relationship Id="rId591" Type="http://schemas.openxmlformats.org/officeDocument/2006/relationships/hyperlink" Target="http://publications.americanalpineclub.org/articles/13199700700/Avalanche-Poor-Position-Alaska-Mount-Hunter" TargetMode="External"/><Relationship Id="rId2065" Type="http://schemas.openxmlformats.org/officeDocument/2006/relationships/hyperlink" Target="http://publications.americanalpineclub.org/articles/13201213936/Avalanche-Stranded" TargetMode="External"/><Relationship Id="rId2272" Type="http://schemas.openxmlformats.org/officeDocument/2006/relationships/hyperlink" Target="http://publications.americanalpineclub.org/articles/13201214475/Ground-Fall-Inadequate-Protection" TargetMode="External"/><Relationship Id="rId244" Type="http://schemas.openxmlformats.org/officeDocument/2006/relationships/hyperlink" Target="http://publications.americanalpineclub.org/articles/13199300402/Fall-in-Crevasse-Unroped-Climbing-Alone-Inattention-Alberta-Rocky-Mountains-Mount-Athabasca" TargetMode="External"/><Relationship Id="rId1081" Type="http://schemas.openxmlformats.org/officeDocument/2006/relationships/hyperlink" Target="http://publications.americanalpineclub.org/articles/13200209302/Failure-to-Test-HoldsHandhold-Came-Off-Fall-on-Rock-Wyoming-Wind-River-Range-Jackson-Peak" TargetMode="External"/><Relationship Id="rId451" Type="http://schemas.openxmlformats.org/officeDocument/2006/relationships/hyperlink" Target="http://publications.americanalpineclub.org/articles/13199506102/Fall-on-Rock-Climbing-Alone-and-Unroped-North-Carolina-Crowders-Mountain" TargetMode="External"/><Relationship Id="rId2132" Type="http://schemas.openxmlformats.org/officeDocument/2006/relationships/hyperlink" Target="http://publications.americanalpineclub.org/articles/13201213976/Fall-on-Rock-Protection-Pulled-Out" TargetMode="External"/><Relationship Id="rId104" Type="http://schemas.openxmlformats.org/officeDocument/2006/relationships/hyperlink" Target="http://publications.americanalpineclub.org/articles/13199101400/Fall-on-Snow-Roped-but-not-Belayed-Inexperience-British-Columbia-Rocky-Mountains-Mount-Robson" TargetMode="External"/><Relationship Id="rId311" Type="http://schemas.openxmlformats.org/officeDocument/2006/relationships/hyperlink" Target="http://publications.americanalpineclub.org/articles/13199308300/Falling-Rock-Loose-Rock-Failure-to-Test-Holds-Wyoming-Wind-River-Range-Seneca-Lake" TargetMode="External"/><Relationship Id="rId1898" Type="http://schemas.openxmlformats.org/officeDocument/2006/relationships/hyperlink" Target="http://publications.americanalpineclub.org/articles/13201213032/Fall-on-Rock-Carabiner-Broke-Improperly-Loaded" TargetMode="External"/><Relationship Id="rId1758" Type="http://schemas.openxmlformats.org/officeDocument/2006/relationships/hyperlink" Target="http://publications.americanalpineclub.org/articles/13201203000/Stranded-Fatigue-Inadequate-Water-Inexperience" TargetMode="External"/><Relationship Id="rId1965" Type="http://schemas.openxmlformats.org/officeDocument/2006/relationships/hyperlink" Target="http://publications.americanalpineclub.org/articles/13201213072/Weather-Overdue" TargetMode="External"/><Relationship Id="rId1618" Type="http://schemas.openxmlformats.org/officeDocument/2006/relationships/hyperlink" Target="http://publications.americanalpineclub.org/articles/13201010101/Falling-Rock-Failure-to-Test-Holds" TargetMode="External"/><Relationship Id="rId1825" Type="http://schemas.openxmlformats.org/officeDocument/2006/relationships/hyperlink" Target="http://publications.americanalpineclub.org/articles/13201212424/Fall-on-Rock-Loose-Rock-Rockfall-Failure-to-Test-Hold" TargetMode="External"/><Relationship Id="rId2599" Type="http://schemas.openxmlformats.org/officeDocument/2006/relationships/hyperlink" Target="http://publications.americanalpineclub.org/articles/13201213076/Stranded-Exceeding-Abilities" TargetMode="External"/><Relationship Id="rId778" Type="http://schemas.openxmlformats.org/officeDocument/2006/relationships/hyperlink" Target="http://publications.americanalpineclub.org/articles/13199900700/Overdue-Alberta-Rocky-Mountains-Jasper-National-Park-Mount-Geraldine" TargetMode="External"/><Relationship Id="rId985" Type="http://schemas.openxmlformats.org/officeDocument/2006/relationships/hyperlink" Target="http://publications.americanalpineclub.org/articles/13200105902/WeatherHigh-Winds-Fall-on-to-Rocks-Colorado-Rocky-Mountain-National-Park-Longs-Peak" TargetMode="External"/><Relationship Id="rId2459" Type="http://schemas.openxmlformats.org/officeDocument/2006/relationships/hyperlink" Target="http://publications.americanalpineclub.org/articles/13201109500/Fall-on-Snow-Washington-Mount-Rainier-Disappointment-Cleaver" TargetMode="External"/><Relationship Id="rId2666" Type="http://schemas.openxmlformats.org/officeDocument/2006/relationships/hyperlink" Target="http://publications.americanalpineclub.org/articles/13200103901/Fall-on-Rock-Placed-Inadequate-Protection-California-Mount-Whitney" TargetMode="External"/><Relationship Id="rId638" Type="http://schemas.openxmlformats.org/officeDocument/2006/relationships/hyperlink" Target="http://publications.americanalpineclub.org/articles/13199705000/Fall-on-Rock-Inadequate-Protection-Protection-Pulled-Out-Exceeding-Abilities" TargetMode="External"/><Relationship Id="rId845" Type="http://schemas.openxmlformats.org/officeDocument/2006/relationships/hyperlink" Target="http://publications.americanalpineclub.org/articles/13200004602/Fall-on-Rock-Protection-Pulled-Out-California-Yosemite-Valley-El-Capitan" TargetMode="External"/><Relationship Id="rId1268" Type="http://schemas.openxmlformats.org/officeDocument/2006/relationships/hyperlink" Target="http://publications.americanalpineclub.org/articles/13200502500/OverdueInadequate-Communications-Alaska-Denali-National-Park-Mount-McKinley-Cassin-Ridge" TargetMode="External"/><Relationship Id="rId1475" Type="http://schemas.openxmlformats.org/officeDocument/2006/relationships/hyperlink" Target="http://publications.americanalpineclub.org/articles/13200808900/Falling-RockDislodged-by-Climber-Off-Route-Benighted-Exceeding-Abilities-Wyoming-Grand-Teton-National-Park-Mount-Owen" TargetMode="External"/><Relationship Id="rId1682" Type="http://schemas.openxmlformats.org/officeDocument/2006/relationships/hyperlink" Target="http://publications.americanalpineclub.org/articles/13201105800/Fall-on-Ice-Inadequate-Protection-Missed-Back-Up-Check-and-Warning-Haste" TargetMode="External"/><Relationship Id="rId2319" Type="http://schemas.openxmlformats.org/officeDocument/2006/relationships/hyperlink" Target="http://publications.americanalpineclub.org/articles/13200106600/Various-Falls-on-Rock-Idaho-City-of-Rocks-National-Reserve" TargetMode="External"/><Relationship Id="rId2526" Type="http://schemas.openxmlformats.org/officeDocument/2006/relationships/hyperlink" Target="http://publications.americanalpineclub.org/articles/13201109000/HAPE-and-HACE-Washington-Mount-Rainier-Camp-Muir" TargetMode="External"/><Relationship Id="rId705" Type="http://schemas.openxmlformats.org/officeDocument/2006/relationships/hyperlink" Target="http://publications.americanalpineclub.org/articles/13199806802/Fall-on-Ice-Ice-Screws-Pulled-Out-Soft-Ice-Fatigue-Washington-Mount-Rainier-Nisqually-Glacier" TargetMode="External"/><Relationship Id="rId1128" Type="http://schemas.openxmlformats.org/officeDocument/2006/relationships/hyperlink" Target="http://publications.americanalpineclub.org/articles/13200304500/Falling-Rock-Fall-on-Rock-Failed-to-Follow-Instincts-California-Yosemite-Valley-Lost-Brother" TargetMode="External"/><Relationship Id="rId1335" Type="http://schemas.openxmlformats.org/officeDocument/2006/relationships/hyperlink" Target="http://publications.americanalpineclub.org/articles/13200605800/Fall-on-Rock-Rappel-ErrorRappelling-Too-Fast-Inexperience-North-Carolina-Great-Smokey-Mountain-National-Park" TargetMode="External"/><Relationship Id="rId1542" Type="http://schemas.openxmlformats.org/officeDocument/2006/relationships/hyperlink" Target="http://publications.americanalpineclub.org/articles/13201002901/Avalanche-California-Yosemite-National-Park-Half-Dome" TargetMode="External"/><Relationship Id="rId912" Type="http://schemas.openxmlformats.org/officeDocument/2006/relationships/hyperlink" Target="http://publications.americanalpineclub.org/articles/13200104800/Fall-on-Rock-California-Yosemite-Valley-Half-Dome" TargetMode="External"/><Relationship Id="rId41" Type="http://schemas.openxmlformats.org/officeDocument/2006/relationships/hyperlink" Target="http://publications.americanalpineclub.org/articles/13199001302/Stranded-Climbing-Alone-Inexperience-Alberta-Rocky-Mountains-Cascade-Mountain" TargetMode="External"/><Relationship Id="rId1402" Type="http://schemas.openxmlformats.org/officeDocument/2006/relationships/hyperlink" Target="http://publications.americanalpineclub.org/articles/13200705800/Fall-on-Snow-Climbing-Unroped-Utah-Mount-Olympus" TargetMode="External"/><Relationship Id="rId288" Type="http://schemas.openxmlformats.org/officeDocument/2006/relationships/hyperlink" Target="http://publications.americanalpineclub.org/articles/13199306400/Fall-From-Rappel-Possible-Miscommunication-No-Hard-Hat-New-Hampshire-Cathedral-Ledge" TargetMode="External"/><Relationship Id="rId495" Type="http://schemas.openxmlformats.org/officeDocument/2006/relationships/hyperlink" Target="http://publications.americanalpineclub.org/articles/13199601401/Avalanche-Lost-Equipment-Stranded-Yukon-St-Elias-Mountains-Mount-Logan" TargetMode="External"/><Relationship Id="rId2176" Type="http://schemas.openxmlformats.org/officeDocument/2006/relationships/hyperlink" Target="http://publications.americanalpineclub.org/articles/13201214361/Fall-on-Snow-Painful-Self-Rescue" TargetMode="External"/><Relationship Id="rId2383" Type="http://schemas.openxmlformats.org/officeDocument/2006/relationships/hyperlink" Target="http://publications.americanalpineclub.org/articles/13199605402/Fall-on-Ice-Inadequate-Protection-Montana-Hyalite-Canyon-Mummy-II-Route" TargetMode="External"/><Relationship Id="rId2590" Type="http://schemas.openxmlformats.org/officeDocument/2006/relationships/hyperlink" Target="http://publications.americanalpineclub.org/articles/13201209200/Fall-on-Rock-Rappel-Error-Fatigue-Possible-Haste-Washington-Beacon-Rock-State-Park" TargetMode="External"/><Relationship Id="rId148" Type="http://schemas.openxmlformats.org/officeDocument/2006/relationships/hyperlink" Target="http://publications.americanalpineclub.org/articles/13199104902/Loss-of-ControlVoluntary-Glissade-Inadequate-Equipment-and-Instruction-Exceeding-Abilities-Washington-Stevens-Pass-Ski-Area" TargetMode="External"/><Relationship Id="rId355" Type="http://schemas.openxmlformats.org/officeDocument/2006/relationships/hyperlink" Target="http://publications.americanalpineclub.org/articles/13199402200/Fall-on-Snow-Ascending-Too-Fast-HAPE-Inadequate-Equipment-Placed-No-Protection-Descending-Unroped-Alaska-Mount-McKinley" TargetMode="External"/><Relationship Id="rId562" Type="http://schemas.openxmlformats.org/officeDocument/2006/relationships/hyperlink" Target="http://publications.americanalpineclub.org/articles/13199606702/Fall-on-SnowUnable-to-Self-Arrest-Climbing-Alone-HasteResulting-in-Wearing-Rock-Shoes-on-Snow-Washington-Mount-Stuart" TargetMode="External"/><Relationship Id="rId1192" Type="http://schemas.openxmlformats.org/officeDocument/2006/relationships/hyperlink" Target="http://publications.americanalpineclub.org/articles/13200403301/HAPE-Alaska-Mount-McKinley-West-Buttress" TargetMode="External"/><Relationship Id="rId2036" Type="http://schemas.openxmlformats.org/officeDocument/2006/relationships/hyperlink" Target="http://publications.americanalpineclub.org/articles/13201213481/Fall-on-Rock-Inadequate-Protection-No-Helmet" TargetMode="External"/><Relationship Id="rId2243" Type="http://schemas.openxmlformats.org/officeDocument/2006/relationships/hyperlink" Target="http://publications.americanalpineclub.org/articles/13201214379/Sliding-Fall-Before-Roping-Up" TargetMode="External"/><Relationship Id="rId2450" Type="http://schemas.openxmlformats.org/officeDocument/2006/relationships/hyperlink" Target="http://publications.americanalpineclub.org/articles/13201002002/Inadequate-Food-No-Working-Stoves-Alaska-Mount-McKinley-Cassin-Ridge" TargetMode="External"/><Relationship Id="rId215" Type="http://schemas.openxmlformats.org/officeDocument/2006/relationships/hyperlink" Target="http://publications.americanalpineclub.org/articles/13199206300/Fall-on-Rock-Wyoming-Thor-Peak" TargetMode="External"/><Relationship Id="rId422" Type="http://schemas.openxmlformats.org/officeDocument/2006/relationships/hyperlink" Target="http://publications.americanalpineclub.org/articles/13199501200/Fall-on-Snow-Unable-to-Self-Arrest-ThenFatigue-Fall-on-Snow-Lost-Ice-Axe-Alberta-Rocky-Mountains-Mount-Victoria" TargetMode="External"/><Relationship Id="rId1052" Type="http://schemas.openxmlformats.org/officeDocument/2006/relationships/hyperlink" Target="http://publications.americanalpineclub.org/articles/13200208302/Fall-on-Rock-Inadequate-Protection-Wisconsin-Devils-Lake-State-Park" TargetMode="External"/><Relationship Id="rId2103" Type="http://schemas.openxmlformats.org/officeDocument/2006/relationships/hyperlink" Target="http://publications.americanalpineclub.org/articles/13201213404/Rockfall" TargetMode="External"/><Relationship Id="rId2310" Type="http://schemas.openxmlformats.org/officeDocument/2006/relationships/hyperlink" Target="http://publications.americanalpineclub.org/articles/13199506002/VARIOUS-FALLS-ON-ROCK-PROTECTION-PROBLEMS-FATIGUE" TargetMode="External"/><Relationship Id="rId1869" Type="http://schemas.openxmlformats.org/officeDocument/2006/relationships/hyperlink" Target="http://publications.americanalpineclub.org/articles/13201212476/Falling-Rock" TargetMode="External"/><Relationship Id="rId1729" Type="http://schemas.openxmlformats.org/officeDocument/2006/relationships/hyperlink" Target="http://publications.americanalpineclub.org/articles/13201205202/Fall-on-Rock-Climbing-Alone-Darkness-Colorado-El-Diente-Peak" TargetMode="External"/><Relationship Id="rId1936" Type="http://schemas.openxmlformats.org/officeDocument/2006/relationships/hyperlink" Target="http://publications.americanalpineclub.org/articles/13201213084/Fall-on-Rock-Very-Large-Handhold-Broke-Free" TargetMode="External"/><Relationship Id="rId5" Type="http://schemas.openxmlformats.org/officeDocument/2006/relationships/hyperlink" Target="http://publications.americanalpineclub.org/articles/13199000901/Fall-Into-Crevasse-Unroped-Inadequate-Equipment-Alberta-Rocky-Mountains-Freshfield-Glacier" TargetMode="External"/><Relationship Id="rId889" Type="http://schemas.openxmlformats.org/officeDocument/2006/relationships/hyperlink" Target="http://publications.americanalpineclub.org/articles/13200007900/Fall-on-Snow-Unable-to-Self-Arrest-Exceeding-Abilities-Wyoming-Grand-Teton-National-Park-Mount-Moran" TargetMode="External"/><Relationship Id="rId749" Type="http://schemas.openxmlformats.org/officeDocument/2006/relationships/hyperlink" Target="http://publications.americanalpineclub.org/articles/13199902901/Fall-on-Ice-Unable-to-Self-Arrest-Inadequate-Belay-Alaska-Mount-McKinley-West-Buttress" TargetMode="External"/><Relationship Id="rId1379" Type="http://schemas.openxmlformats.org/officeDocument/2006/relationships/hyperlink" Target="http://publications.americanalpineclub.org/articles/13200702200/Fall-on-IceFaulty-Use-of-Crampons-Climbing-Unroped-Inadequate-Equipment-No-Hard-Hat-Inexperience-Alaska-Chugach-National-Forest-Byron-Glacier" TargetMode="External"/><Relationship Id="rId1586" Type="http://schemas.openxmlformats.org/officeDocument/2006/relationships/hyperlink" Target="http://publications.americanalpineclub.org/articles/13201009401/Block-of-Ice-Calved-Off-Fall-on-Ice-Washington-North-Cascades-National-Park-Torment-Forbidden-Traverse" TargetMode="External"/><Relationship Id="rId609" Type="http://schemas.openxmlformats.org/officeDocument/2006/relationships/hyperlink" Target="http://publications.americanalpineclub.org/articles/13199704200/Fall-on-Rock-Protection-Pulled-Out-No-Hard-Hat-Colorado-Boulder-Canyon-Dome-Rock" TargetMode="External"/><Relationship Id="rId956" Type="http://schemas.openxmlformats.org/officeDocument/2006/relationships/hyperlink" Target="http://publications.americanalpineclub.org/articles/13200106001/Fall-on-Rock-No-Hard-Hat-Exceeding-Abilities" TargetMode="External"/><Relationship Id="rId1239" Type="http://schemas.openxmlformats.org/officeDocument/2006/relationships/hyperlink" Target="http://publications.americanalpineclub.org/articles/13200500502/Fall-into-CrevasseUnroped-Alberta-Jasper-Naitonal-Park-Mount-Athabasca-North-Glacier" TargetMode="External"/><Relationship Id="rId1793" Type="http://schemas.openxmlformats.org/officeDocument/2006/relationships/hyperlink" Target="http://publications.americanalpineclub.org/articles/13201211000/Loose-Block-Pulled-Off-Fall-on-Rock-Wyoming-Grand-Teton-National-Park-Middle-Teton" TargetMode="External"/><Relationship Id="rId2637" Type="http://schemas.openxmlformats.org/officeDocument/2006/relationships/hyperlink" Target="http://publications.americanalpineclub.org/articles/13201006200/Inadequate-Belay-Climber-Lowered-Off-End-of-Rope-Inadequate-Equipment-Rope-Too-Short-Colorado-Clear-Creek-Canyon-Highlander-Crag" TargetMode="External"/><Relationship Id="rId85" Type="http://schemas.openxmlformats.org/officeDocument/2006/relationships/hyperlink" Target="http://publications.americanalpineclub.org/articles/13199100301/Fall-on-Ice-Roped-but-not-Belayed-Alberta-Rocky-Mountains-Mount-Aberdeen" TargetMode="External"/><Relationship Id="rId816" Type="http://schemas.openxmlformats.org/officeDocument/2006/relationships/hyperlink" Target="http://publications.americanalpineclub.org/articles/13199907001/Falling-Ice-No-Hard-Hat-Climbing-Alone-Vermont-Smugglers-Notch" TargetMode="External"/><Relationship Id="rId1446" Type="http://schemas.openxmlformats.org/officeDocument/2006/relationships/hyperlink" Target="http://publications.americanalpineclub.org/articles/13200806503/Fall-on-Snow-Inadequate-Navigation-Skills-Unable-to-Self-ArrestIce-Axes-on-Packs-Instead-of-in-Hand-Weather-Oregon-Mount-Hood-Southside" TargetMode="External"/><Relationship Id="rId1653" Type="http://schemas.openxmlformats.org/officeDocument/2006/relationships/hyperlink" Target="http://publications.americanalpineclub.org/articles/13201104800/Fall-on-Rock-Rock-and-Mud-Slides-Colorado-Crestone-Needle" TargetMode="External"/><Relationship Id="rId1860" Type="http://schemas.openxmlformats.org/officeDocument/2006/relationships/hyperlink" Target="http://publications.americanalpineclub.org/articles/13201212487/Fall-on-Rock-Inadequate-Protection-at-Cliff-Top" TargetMode="External"/><Relationship Id="rId1306" Type="http://schemas.openxmlformats.org/officeDocument/2006/relationships/hyperlink" Target="http://publications.americanalpineclub.org/articles/13200507500/Falling-RockFall-on-Rock-New-Hampshire-Cannon-Cliff-Whitney-Gilman" TargetMode="External"/><Relationship Id="rId1513" Type="http://schemas.openxmlformats.org/officeDocument/2006/relationships/hyperlink" Target="http://publications.americanalpineclub.org/articles/13200906401/Falling-Rock-Weather-Late-Start-Oregon-Mount-Hood-Cooper-Spur" TargetMode="External"/><Relationship Id="rId1720" Type="http://schemas.openxmlformats.org/officeDocument/2006/relationships/hyperlink" Target="http://publications.americanalpineclub.org/articles/13201202001/Altitude-Illness-Exhaustion-Climbing-Alone-Separated-from-Party" TargetMode="External"/><Relationship Id="rId12" Type="http://schemas.openxmlformats.org/officeDocument/2006/relationships/hyperlink" Target="http://publications.americanalpineclub.org/articles/13199001703/Fall-on-Rock-Climbing-Solo-No-Hard-Hat-Quebec-Charlevoix-Mountains-Mont-du-Gros-Bras" TargetMode="External"/><Relationship Id="rId399" Type="http://schemas.openxmlformats.org/officeDocument/2006/relationships/hyperlink" Target="http://publications.americanalpineclub.org/articles/13199404202/Stranded-Unable-to-Find-Route-Weather-Inadequate-Equipment-Exhaustion-Hypothermia-Etc-Colorado-Rocky-Mountain-National-Park-Longs-Peak" TargetMode="External"/><Relationship Id="rId2287" Type="http://schemas.openxmlformats.org/officeDocument/2006/relationships/hyperlink" Target="http://publications.americanalpineclub.org/articles/13201214812/Shoulder-Injury-During-Self-Arrest" TargetMode="External"/><Relationship Id="rId2494" Type="http://schemas.openxmlformats.org/officeDocument/2006/relationships/hyperlink" Target="http://publications.americanalpineclub.org/articles/13201214384/Leader-Fall-Inexperience-Inadequate-Protection" TargetMode="External"/><Relationship Id="rId259" Type="http://schemas.openxmlformats.org/officeDocument/2006/relationships/hyperlink" Target="http://publications.americanalpineclub.org/articles/13199303800/Fall-on-Rock-Placed-No-Protection-California-Yosemite-Valley-El-Capitan" TargetMode="External"/><Relationship Id="rId466" Type="http://schemas.openxmlformats.org/officeDocument/2006/relationships/hyperlink" Target="http://publications.americanalpineclub.org/articles/13199506001/Fall-on-RockHandhold-Came-Off-New-Hampshire-Cannon-Mountain-WhitneyGilman-Route" TargetMode="External"/><Relationship Id="rId673" Type="http://schemas.openxmlformats.org/officeDocument/2006/relationships/hyperlink" Target="http://publications.americanalpineclub.org/articles/13199800801/Fall-on-Snow-Climbing-Unroped-Alberta-Mount-Temple-GreenwoodLocke-Route" TargetMode="External"/><Relationship Id="rId880" Type="http://schemas.openxmlformats.org/officeDocument/2006/relationships/hyperlink" Target="http://publications.americanalpineclub.org/articles/13200006801/Fall-on-Ice-Climbing-Alone-and-Unroped-Washington-Mount-Rainier-Gibraltar-Ledge" TargetMode="External"/><Relationship Id="rId1096" Type="http://schemas.openxmlformats.org/officeDocument/2006/relationships/hyperlink" Target="http://publications.americanalpineclub.org/articles/13200302700/Fall-into-Crevasse-1-and-Fall-on-IceWindslabbed-Snow-Inadequate-Protection-Descending-Unroped-Fatigue-Alaska-Mount-McKinley" TargetMode="External"/><Relationship Id="rId2147" Type="http://schemas.openxmlformats.org/officeDocument/2006/relationships/hyperlink" Target="http://publications.americanalpineclub.org/articles/13201213978/Stranded-Climbing-Alone" TargetMode="External"/><Relationship Id="rId2354" Type="http://schemas.openxmlformats.org/officeDocument/2006/relationships/hyperlink" Target="http://publications.americanalpineclub.org/articles/13199102100/HAPE-Frostbite-Party-Seperated-Inexperience-Weather-Alaska-Mount-McKinley" TargetMode="External"/><Relationship Id="rId2561" Type="http://schemas.openxmlformats.org/officeDocument/2006/relationships/hyperlink" Target="http://publications.americanalpineclub.org/articles/13200007601/Fall-on-Snow-Faulty-Use-of-Crampons-Washington-North-Cascades-National-Park-Mount-Shuksan" TargetMode="External"/><Relationship Id="rId119" Type="http://schemas.openxmlformats.org/officeDocument/2006/relationships/hyperlink" Target="http://publications.americanalpineclub.org/articles/13199103000/Stranded-Inadequate-Equipment-Weather-Exposure-Exceeding-Abilities-Colorado-Longs-Peak" TargetMode="External"/><Relationship Id="rId326" Type="http://schemas.openxmlformats.org/officeDocument/2006/relationships/hyperlink" Target="http://publications.americanalpineclub.org/articles/13199305301/Stranded-Poor-Communications-Inexperience-Weather-Colorado-Rocky-Mountain-National-Park-Twin-Owls" TargetMode="External"/><Relationship Id="rId533" Type="http://schemas.openxmlformats.org/officeDocument/2006/relationships/hyperlink" Target="http://publications.americanalpineclub.org/articles/13199603701/StrandedRopes-Jammed-HasteTo-Try-to-Catch-Thieves-Inadequate-EquipmentNo-Knife-California-Yosemite-Valley-Middle-Cathedral-Rock" TargetMode="External"/><Relationship Id="rId1163" Type="http://schemas.openxmlformats.org/officeDocument/2006/relationships/hyperlink" Target="http://publications.americanalpineclub.org/articles/13200403302/DehydrationExhaustion-Minor-Frostbite-Climbing-Too-SlowlyFailure-to-Turn-Back-Alaska-Mount-McKinley-Messner-Couloir" TargetMode="External"/><Relationship Id="rId1370" Type="http://schemas.openxmlformats.org/officeDocument/2006/relationships/hyperlink" Target="http://publications.americanalpineclub.org/articles/13200608700/Falling-RockDislodged-by-Party-Above-Wyoming-Devils-Tower-National-Monument-Pseudo-Weissner" TargetMode="External"/><Relationship Id="rId2007" Type="http://schemas.openxmlformats.org/officeDocument/2006/relationships/hyperlink" Target="http://publications.americanalpineclub.org/articles/13201213445/Off-Route-Party-Separated-Weather-Inexperience" TargetMode="External"/><Relationship Id="rId2214" Type="http://schemas.openxmlformats.org/officeDocument/2006/relationships/hyperlink" Target="http://publications.americanalpineclub.org/articles/13201214421/Deep-Water-Soloing-Injury" TargetMode="External"/><Relationship Id="rId740" Type="http://schemas.openxmlformats.org/officeDocument/2006/relationships/hyperlink" Target="http://publications.americanalpineclub.org/articles/13199807800/Fall-on-Rock-Protection-Pulled-Out-Wyoming-Grand-Teton-National-Park-Grand-Teton" TargetMode="External"/><Relationship Id="rId1023" Type="http://schemas.openxmlformats.org/officeDocument/2006/relationships/hyperlink" Target="http://publications.americanalpineclub.org/articles/13200201902/FrostbiteDehydration-and-Inadequate-Clothing-Poor-Physical-Condition-Alaska-Mount-McKinley-West-Buttress" TargetMode="External"/><Relationship Id="rId2421" Type="http://schemas.openxmlformats.org/officeDocument/2006/relationships/hyperlink" Target="http://publications.americanalpineclub.org/articles/13200308800/Fall-into-Crevasse-Inadequate-Protection-Weather-and-Stranded-Weather-Exposure-Hypothermia-Washington-Mount-Rainier-Ingraham-Glacier" TargetMode="External"/><Relationship Id="rId600" Type="http://schemas.openxmlformats.org/officeDocument/2006/relationships/hyperlink" Target="http://publications.americanalpineclub.org/articles/13199703701/Fall-on-Rock-Inadequate-No-Belay-Miscommunication-Colorado-Eldorado-Canyon-State-Park-Wind-Tower" TargetMode="External"/><Relationship Id="rId1230" Type="http://schemas.openxmlformats.org/officeDocument/2006/relationships/hyperlink" Target="http://publications.americanalpineclub.org/articles/13200405000/StrandedOff-Route-Weather-Inadequate-Clothing-and-Equipment-Exceeding-Abilities-California-Tuolumne-Meadows-Fairview-Dome" TargetMode="External"/><Relationship Id="rId183" Type="http://schemas.openxmlformats.org/officeDocument/2006/relationships/hyperlink" Target="http://publications.americanalpineclub.org/articles/13199200702/Fall-on-Rock-Unroped-Off-Route-Alberta-Rocky-Mountains-Mount-Edith-Cavell" TargetMode="External"/><Relationship Id="rId390" Type="http://schemas.openxmlformats.org/officeDocument/2006/relationships/hyperlink" Target="http://publications.americanalpineclub.org/articles/13199405501/Falling-Rock-Poor-Position-Washington-North-Twin-Sister" TargetMode="External"/><Relationship Id="rId1907" Type="http://schemas.openxmlformats.org/officeDocument/2006/relationships/hyperlink" Target="http://publications.americanalpineclub.org/articles/13201213018/Fall-on-Rock-Protection-Pulled-Out-No-Helmet" TargetMode="External"/><Relationship Id="rId2071" Type="http://schemas.openxmlformats.org/officeDocument/2006/relationships/hyperlink" Target="http://publications.americanalpineclub.org/articles/13201213899/Fall-on-Rock-Scrambling" TargetMode="External"/><Relationship Id="rId250" Type="http://schemas.openxmlformats.org/officeDocument/2006/relationships/hyperlink" Target="http://publications.americanalpineclub.org/articles/13199303900/Fall-on-Rock-Fatigue-Loss-of-Concentration-California-Yosemite-Valley-Cathedral-Spires" TargetMode="External"/><Relationship Id="rId110" Type="http://schemas.openxmlformats.org/officeDocument/2006/relationships/hyperlink" Target="http://publications.americanalpineclub.org/articles/13199100801/Loose-Rock-Unroped-Fall-Alberta-Rocky-Mountains-Grassi-Lakes-Area" TargetMode="External"/><Relationship Id="rId1697" Type="http://schemas.openxmlformats.org/officeDocument/2006/relationships/hyperlink" Target="http://publications.americanalpineclub.org/articles/13201107301/Fall-on-Rock-Poorly-Constructed-Anchor-North-Carolina-Hanging-Rock-State-Park-Moores-Wall" TargetMode="External"/><Relationship Id="rId927" Type="http://schemas.openxmlformats.org/officeDocument/2006/relationships/hyperlink" Target="http://publications.americanalpineclub.org/articles/13200104500/Falling-RockDislodged-No-Hard-Hat-Poor-Position-California-Yosemite-Valley-Sentinel-Rock" TargetMode="External"/><Relationship Id="rId1557" Type="http://schemas.openxmlformats.org/officeDocument/2006/relationships/hyperlink" Target="http://publications.americanalpineclub.org/articles/13201000702/Fall-on-Rock-Heavy-Packs-Unroped-Alberta-Canadian-Rockies-Mount-Neptuak" TargetMode="External"/><Relationship Id="rId1764" Type="http://schemas.openxmlformats.org/officeDocument/2006/relationships/hyperlink" Target="http://publications.americanalpineclub.org/articles/13201207801/Fall-on-Rock-Hiking-Turns-into-Climbing-Terrain-Inexperience-Oregon-North-Sister" TargetMode="External"/><Relationship Id="rId1971" Type="http://schemas.openxmlformats.org/officeDocument/2006/relationships/hyperlink" Target="http://publications.americanalpineclub.org/articles/13201213097/Rappel-ErrorFailure-Climbing-Alone" TargetMode="External"/><Relationship Id="rId2608" Type="http://schemas.openxmlformats.org/officeDocument/2006/relationships/hyperlink" Target="http://publications.americanalpineclub.org/articles/13201214045/Avalanche-Poor-Position" TargetMode="External"/><Relationship Id="rId56" Type="http://schemas.openxmlformats.org/officeDocument/2006/relationships/hyperlink" Target="http://publications.americanalpineclub.org/articles/13199005301/Fall-on-Rock-Off-Route-Protection-Pulled-Out-No-Hard-Hat-Inexperience-North-Carolina-Hanging-Rock-State-Park" TargetMode="External"/><Relationship Id="rId1417" Type="http://schemas.openxmlformats.org/officeDocument/2006/relationships/hyperlink" Target="http://publications.americanalpineclub.org/articles/13200702700/Rappel-ErrorRopes-Uneven-Fall-on-Rock-California-Yosemite-National-Park-Arch-Rock" TargetMode="External"/><Relationship Id="rId1624" Type="http://schemas.openxmlformats.org/officeDocument/2006/relationships/hyperlink" Target="http://publications.americanalpineclub.org/articles/13201005900/Rockfall-Fall-on-Rock-Colorado-Boulder-Canyon-Redgarden-Wall" TargetMode="External"/><Relationship Id="rId1831" Type="http://schemas.openxmlformats.org/officeDocument/2006/relationships/hyperlink" Target="http://publications.americanalpineclub.org/articles/13201212397/Fall-on-Rock-Untied-from-Rope-Lack-of-Communication" TargetMode="External"/><Relationship Id="rId2398" Type="http://schemas.openxmlformats.org/officeDocument/2006/relationships/hyperlink" Target="http://publications.americanalpineclub.org/articles/13199805101/Falling-Rock-Nevada-Red-Rocks-Canyon-NCA" TargetMode="External"/><Relationship Id="rId577" Type="http://schemas.openxmlformats.org/officeDocument/2006/relationships/hyperlink" Target="http://publications.americanalpineclub.org/articles/13199604802/Stranded-Inadequate-Equipment-Bad-Advice-Colorado-Rocky-Mountain-National-Park-Longs-Peak" TargetMode="External"/><Relationship Id="rId2258" Type="http://schemas.openxmlformats.org/officeDocument/2006/relationships/hyperlink" Target="http://publications.americanalpineclub.org/articles/13201214423/Rappel-Error-Water-Knot-in-Anchor-Tether-Came-Untied" TargetMode="External"/><Relationship Id="rId784" Type="http://schemas.openxmlformats.org/officeDocument/2006/relationships/hyperlink" Target="http://publications.americanalpineclub.org/articles/13199904101/Stranded-DarknessFailure-to-Turn-Back-Inadequate-Clothing-and-Equipment-California-Yosemite-Valley-Royal-Arches" TargetMode="External"/><Relationship Id="rId991" Type="http://schemas.openxmlformats.org/officeDocument/2006/relationships/hyperlink" Target="http://publications.americanalpineclub.org/articles/13200202101/AMS-HAPE-Alaska-Mount-McKinley-West-Buttress" TargetMode="External"/><Relationship Id="rId1067" Type="http://schemas.openxmlformats.org/officeDocument/2006/relationships/hyperlink" Target="http://publications.americanalpineclub.org/articles/13200208000/Heart-Attack-Washington-Mount-Rainier" TargetMode="External"/><Relationship Id="rId2465" Type="http://schemas.openxmlformats.org/officeDocument/2006/relationships/hyperlink" Target="http://publications.americanalpineclub.org/articles/13201208500/Exhaustion-Possible-AMS-or-HACE-Fall-on-IceSnow-Weather-Washington-Mount-Rainier-Liberty-Ridge" TargetMode="External"/><Relationship Id="rId2672" Type="http://schemas.openxmlformats.org/officeDocument/2006/relationships/hyperlink" Target="http://publications.americanalpineclub.org/articles/13201214783/Rockfall-Poor-Position" TargetMode="External"/><Relationship Id="rId437" Type="http://schemas.openxmlformats.org/officeDocument/2006/relationships/hyperlink" Target="http://publications.americanalpineclub.org/articles/13199501001/Rock-Fall-Late-Start-Alberta-Rocky-Mountains-Mount-Lefroy" TargetMode="External"/><Relationship Id="rId644" Type="http://schemas.openxmlformats.org/officeDocument/2006/relationships/hyperlink" Target="http://publications.americanalpineclub.org/articles/13199704600/Fall-on-SnowUnable-to-Self-Arrest-Climbing-Unroped-Inadequate-Boots-and-Crampons-Inexperience-Montana-Glacier-National-Park-Mount-Jackson" TargetMode="External"/><Relationship Id="rId851" Type="http://schemas.openxmlformats.org/officeDocument/2006/relationships/hyperlink" Target="http://publications.americanalpineclub.org/articles/13200001800/Fall-on-Snow-AMS-Alaska-Mount-McKinley-West-Buttress" TargetMode="External"/><Relationship Id="rId1274" Type="http://schemas.openxmlformats.org/officeDocument/2006/relationships/hyperlink" Target="http://publications.americanalpineclub.org/articles/13200501101/Stranded-Exceeding-Ability-Alberta-Banff-Naitonal-Park-Mount-Rundle" TargetMode="External"/><Relationship Id="rId1481" Type="http://schemas.openxmlformats.org/officeDocument/2006/relationships/hyperlink" Target="http://publications.americanalpineclub.org/articles/13200905302/Avalance-Poor-Position-New-Hampshire-Mount-Washington-Huntington-Ravine" TargetMode="External"/><Relationship Id="rId2118" Type="http://schemas.openxmlformats.org/officeDocument/2006/relationships/hyperlink" Target="http://publications.americanalpineclub.org/articles/13201214025/Fall-on-Rock-Failure-To-Retie-Knot-Before-Lowering" TargetMode="External"/><Relationship Id="rId2325" Type="http://schemas.openxmlformats.org/officeDocument/2006/relationships/hyperlink" Target="http://publications.americanalpineclub.org/articles/13200508900/Various-Falls-on-Rock-Some-Solo-Some-Inadequately-Protected-Etc-Utah-Various-Locations" TargetMode="External"/><Relationship Id="rId2532" Type="http://schemas.openxmlformats.org/officeDocument/2006/relationships/hyperlink" Target="http://publications.americanalpineclub.org/articles/13200501902/Fall-on-Rock-Yukon-Territory-Kluane-National-Park-Reserve-Mount-Logan" TargetMode="External"/><Relationship Id="rId504" Type="http://schemas.openxmlformats.org/officeDocument/2006/relationships/hyperlink" Target="http://publications.americanalpineclub.org/articles/13199600601/Fall-on-Ice-Placed-No-Protection-Alberta-Rocky-Mountains-Aberdeen" TargetMode="External"/><Relationship Id="rId711" Type="http://schemas.openxmlformats.org/officeDocument/2006/relationships/hyperlink" Target="http://publications.americanalpineclub.org/articles/13199804703/Fall-on-Rock-Failure-to-Follow-Route-Weather-Protection-Pulled-Out-Colorado-Rocky-Mountain-National-Park-Longs-Peak" TargetMode="External"/><Relationship Id="rId1134" Type="http://schemas.openxmlformats.org/officeDocument/2006/relationships/hyperlink" Target="http://publications.americanalpineclub.org/articles/13200301301/Stranded-Due-to-Medical-Condition-Alberta-Banff-National-Park-Mount-Temple-East-Ridge" TargetMode="External"/><Relationship Id="rId1341" Type="http://schemas.openxmlformats.org/officeDocument/2006/relationships/hyperlink" Target="http://publications.americanalpineclub.org/articles/13200603402/Fall-on-SnowLoss-of-Control-on-Voluntary-Glissade-California-Mount-Whitney" TargetMode="External"/><Relationship Id="rId1201" Type="http://schemas.openxmlformats.org/officeDocument/2006/relationships/hyperlink" Target="http://publications.americanalpineclub.org/articles/13200406602/Avalanche-New-Hampshire-Canon-Mountain-Black-Dike" TargetMode="External"/><Relationship Id="rId294" Type="http://schemas.openxmlformats.org/officeDocument/2006/relationships/hyperlink" Target="http://publications.americanalpineclub.org/articles/13199306102/Fall-on-Rock-Climbing-Alone-and-Unroped-Exceeding-Abilities-Missouri-Kansas-City-Cliff-Drive" TargetMode="External"/><Relationship Id="rId2182" Type="http://schemas.openxmlformats.org/officeDocument/2006/relationships/hyperlink" Target="http://publications.americanalpineclub.org/articles/13201214359/Glissading-With-Crampons" TargetMode="External"/><Relationship Id="rId154" Type="http://schemas.openxmlformats.org/officeDocument/2006/relationships/hyperlink" Target="http://publications.americanalpineclub.org/articles/13199103601/Stranded-Weather-Route-Finding-Problem-Colorado-Rocky-Mountain-National-Park-Longs-Peak" TargetMode="External"/><Relationship Id="rId361" Type="http://schemas.openxmlformats.org/officeDocument/2006/relationships/hyperlink" Target="http://publications.americanalpineclub.org/articles/13199403503/Protection-Came-Off-Shoulder-Dislocation-California-Yosemite-Valley-Half-Dome" TargetMode="External"/><Relationship Id="rId2042" Type="http://schemas.openxmlformats.org/officeDocument/2006/relationships/hyperlink" Target="http://publications.americanalpineclub.org/articles/13201213512/Fall-On-Rock-Lead-Rope-Unclipped-From-Protection" TargetMode="External"/><Relationship Id="rId459" Type="http://schemas.openxmlformats.org/officeDocument/2006/relationships/hyperlink" Target="http://publications.americanalpineclub.org/articles/13199505102/Fall-on-Rock-Off-Route-No-Hard-Hat-Exceeding-Abilities-Colorado-Rocky-Mountain-National-Park-White-Whale-II" TargetMode="External"/><Relationship Id="rId666" Type="http://schemas.openxmlformats.org/officeDocument/2006/relationships/hyperlink" Target="http://publications.americanalpineclub.org/articles/13199803700/Fall-on-Rock-Inadequate-Protection-California-Yosemite-Half-Dome" TargetMode="External"/><Relationship Id="rId873" Type="http://schemas.openxmlformats.org/officeDocument/2006/relationships/hyperlink" Target="http://publications.americanalpineclub.org/articles/13200001501/Weather-British-Columbia-Comox-Mount-Alber-Edward" TargetMode="External"/><Relationship Id="rId1089" Type="http://schemas.openxmlformats.org/officeDocument/2006/relationships/hyperlink" Target="http://publications.americanalpineclub.org/articles/13200301901/Avalanche-Ice-Anchor-Failure-Fall-on-Ice-Baffin-Island-Auyuittuq-National-Park-Mount-Breidablik" TargetMode="External"/><Relationship Id="rId1296" Type="http://schemas.openxmlformats.org/officeDocument/2006/relationships/hyperlink" Target="http://publications.americanalpineclub.org/articles/13200506700/Fall-on-RockOff-Route-Darkness-Colorado-Eldorado-Canyon-Anthill-Direct" TargetMode="External"/><Relationship Id="rId2347" Type="http://schemas.openxmlformats.org/officeDocument/2006/relationships/hyperlink" Target="http://publications.americanalpineclub.org/articles/13201213471/Fall-on-Rock-Belayer-Error" TargetMode="External"/><Relationship Id="rId2554" Type="http://schemas.openxmlformats.org/officeDocument/2006/relationships/hyperlink" Target="http://publications.americanalpineclub.org/articles/13199703100/Bolt-Pulled-OutBadly-Set-Fall-on-Rock-California-Joshua-Tree-National-Park-Indian-Cove" TargetMode="External"/><Relationship Id="rId221" Type="http://schemas.openxmlformats.org/officeDocument/2006/relationships/hyperlink" Target="http://publications.americanalpineclub.org/articles/13199204101/Falling-Rock-New-Hampshire-North-Conway-Cathedral-Ledge" TargetMode="External"/><Relationship Id="rId319" Type="http://schemas.openxmlformats.org/officeDocument/2006/relationships/hyperlink" Target="http://publications.americanalpineclub.org/articles/13199307902/Loss-of-ControlVoluntary-Glissade-Wyoming-Grand-Teton-National-Park-Owen-Couloir" TargetMode="External"/><Relationship Id="rId526" Type="http://schemas.openxmlformats.org/officeDocument/2006/relationships/hyperlink" Target="http://publications.americanalpineclub.org/articles/13199601301/Rappel-ErrorOnly-Clipped-into-One-Rope-No-Belay-Ontario-Milton-Kelso-Conservation-Area-Jolly-Rodger-Route" TargetMode="External"/><Relationship Id="rId1156" Type="http://schemas.openxmlformats.org/officeDocument/2006/relationships/hyperlink" Target="http://publications.americanalpineclub.org/articles/13200400301/Avalanche-Alberta-Banff-National-Park-Mount-Wilson-Wilson-Major" TargetMode="External"/><Relationship Id="rId1363" Type="http://schemas.openxmlformats.org/officeDocument/2006/relationships/hyperlink" Target="http://publications.americanalpineclub.org/articles/13200608800/Fall-on-Rock-Wyoming-Grand-Tetons-Cloudveil-Dome" TargetMode="External"/><Relationship Id="rId2207" Type="http://schemas.openxmlformats.org/officeDocument/2006/relationships/hyperlink" Target="http://publications.americanalpineclub.org/articles/13201214358/Swinging-Fall-on-Sport-Climb" TargetMode="External"/><Relationship Id="rId733" Type="http://schemas.openxmlformats.org/officeDocument/2006/relationships/hyperlink" Target="http://publications.americanalpineclub.org/articles/13199804701/Handhold-Came-Off-Failure-to-Test-Hold-Fall-on-Rock-Colorado-Rocky-Mountain-National-Park-Longs-Peak" TargetMode="External"/><Relationship Id="rId940" Type="http://schemas.openxmlformats.org/officeDocument/2006/relationships/hyperlink" Target="http://publications.americanalpineclub.org/articles/13200102000/Slip-on-Ice-AMS-Exposure-Inadequate-Clothing-Inexperience-Alaska-Mount-McKinley-West-Buttress" TargetMode="External"/><Relationship Id="rId1016" Type="http://schemas.openxmlformats.org/officeDocument/2006/relationships/hyperlink" Target="http://publications.americanalpineclub.org/articles/13200202000/Fall-on-SnowCarrying-Too-Much-Alaska-Mount-McKinley-West-Buttress" TargetMode="External"/><Relationship Id="rId1570" Type="http://schemas.openxmlformats.org/officeDocument/2006/relationships/hyperlink" Target="http://publications.americanalpineclub.org/articles/13201001301/Falling-Rock-Pulled-Off-by-Lead-Climber-British-Columbia-Bugaboos-Provincial-Park-Snowpatch-Spire" TargetMode="External"/><Relationship Id="rId1668" Type="http://schemas.openxmlformats.org/officeDocument/2006/relationships/hyperlink" Target="http://publications.americanalpineclub.org/articles/13201105102/Rock-Gave-Away-Fall-on-Rock-Colorado-Indian-Peaks" TargetMode="External"/><Relationship Id="rId1875" Type="http://schemas.openxmlformats.org/officeDocument/2006/relationships/hyperlink" Target="http://publications.americanalpineclub.org/articles/13201212497/Rappel-Error-Rope-Improperly-Threaded-through-Rappel-Device-No-Knot-on-End-of-Rope" TargetMode="External"/><Relationship Id="rId2414" Type="http://schemas.openxmlformats.org/officeDocument/2006/relationships/hyperlink" Target="http://publications.americanalpineclub.org/articles/13200203900/Fall-on-SnowUnable-to-Self-Arrest-Climbing-Alone-and-Unroped-Inadequate-Equipment-California-Mount-Shasta-Sargents-Ridge" TargetMode="External"/><Relationship Id="rId2621" Type="http://schemas.openxmlformats.org/officeDocument/2006/relationships/hyperlink" Target="http://publications.americanalpineclub.org/articles/13201000302/Fall-on-Rock-Handhold-Came-Loose-Alberta-Kananaskis-Country-Mount-Yamnuska" TargetMode="External"/><Relationship Id="rId800" Type="http://schemas.openxmlformats.org/officeDocument/2006/relationships/hyperlink" Target="http://publications.americanalpineclub.org/articles/13199906202/Fall-on-Rock-Exceeding-Abilities-Inadequate-Protection-North-Carolina-Table-Rock-Mountain-Slipping-into-Darkness" TargetMode="External"/><Relationship Id="rId1223" Type="http://schemas.openxmlformats.org/officeDocument/2006/relationships/hyperlink" Target="http://publications.americanalpineclub.org/articles/13200406402/Falling-Rock-Poor-Position-Montana-Beartooth-Wilderness-Silver-Run-Peak" TargetMode="External"/><Relationship Id="rId1430" Type="http://schemas.openxmlformats.org/officeDocument/2006/relationships/hyperlink" Target="http://publications.americanalpineclub.org/articles/13200804403/Fall-on-Rock-Inadequate-Protection-Colorado-Eldorado-Canyon-State-Park" TargetMode="External"/><Relationship Id="rId1528" Type="http://schemas.openxmlformats.org/officeDocument/2006/relationships/hyperlink" Target="http://publications.americanalpineclub.org/articles/13200908700/Fall-on-Rock-Inadequate-Belay-Improper-Use-of-Belay-Device-Wyoming-Sinks-Canyon-Killer-Cave-Elmos-Fish" TargetMode="External"/><Relationship Id="rId1735" Type="http://schemas.openxmlformats.org/officeDocument/2006/relationships/hyperlink" Target="http://publications.americanalpineclub.org/articles/13201205302/Fall-on-Rock-Ledge-Breaks-Beneath-Climbers-Feet-Colorado-Rocky-Mountain-National-Park-Longs-Peak" TargetMode="External"/><Relationship Id="rId1942" Type="http://schemas.openxmlformats.org/officeDocument/2006/relationships/hyperlink" Target="http://publications.americanalpineclub.org/articles/13201213078/Fall-on-Rock-Off-Route-Protection-Pulled-Out" TargetMode="External"/><Relationship Id="rId27" Type="http://schemas.openxmlformats.org/officeDocument/2006/relationships/hyperlink" Target="http://publications.americanalpineclub.org/articles/13199004201/Falling-Rock-Fall-on-Ice-Faulty-Use-of-Crampons-Pitons-Pulled-Out-Inadequate-Equipment-Exceeding-Abilities-Colorado-Rocky-Mountain-National-Park" TargetMode="External"/><Relationship Id="rId1802" Type="http://schemas.openxmlformats.org/officeDocument/2006/relationships/hyperlink" Target="http://publications.americanalpineclub.org/articles/13201211500/Avalanche-Failure-to-Analyze-Snowpack-Poor-Position-Wyoming-Snowy-Range" TargetMode="External"/><Relationship Id="rId176" Type="http://schemas.openxmlformats.org/officeDocument/2006/relationships/hyperlink" Target="http://publications.americanalpineclub.org/articles/13199200501/Fall-on-Rock-Inadequate-Protection-Exceeding-Abilities" TargetMode="External"/><Relationship Id="rId383" Type="http://schemas.openxmlformats.org/officeDocument/2006/relationships/hyperlink" Target="http://publications.americanalpineclub.org/articles/13199403700/Fall-on-Rock-Tripped-on-Rope-No-Hard-Hat-California-Yosemite-Valley-Glacier-Point-Apron" TargetMode="External"/><Relationship Id="rId590" Type="http://schemas.openxmlformats.org/officeDocument/2006/relationships/hyperlink" Target="http://publications.americanalpineclub.org/articles/13199703200/Avalanche-Failure-to-Follow-Advice-Inadequate-Equipment-Poor-Position-Inexperience-Colorado-Pyramid-Peak" TargetMode="External"/><Relationship Id="rId2064" Type="http://schemas.openxmlformats.org/officeDocument/2006/relationships/hyperlink" Target="http://publications.americanalpineclub.org/articles/13201213708/Anchor-Failure-Off-Route" TargetMode="External"/><Relationship Id="rId2271" Type="http://schemas.openxmlformats.org/officeDocument/2006/relationships/hyperlink" Target="http://publications.americanalpineclub.org/articles/13201214727/Ground-Fall-from-Anchor-Miscommunication" TargetMode="External"/><Relationship Id="rId243" Type="http://schemas.openxmlformats.org/officeDocument/2006/relationships/hyperlink" Target="http://publications.americanalpineclub.org/articles/13199302100/Exposure-Frostbite-Fatigue-Weather-Loss-of-Tent-Containing-Food-Fuel-Clothing-Equipment-Alaska-Mount-McKinley" TargetMode="External"/><Relationship Id="rId450" Type="http://schemas.openxmlformats.org/officeDocument/2006/relationships/hyperlink" Target="http://publications.americanalpineclub.org/articles/13199505802/Fall-on-Rock-Climbing-Alone-and-Unroped-No-Hard-Hat-New-Hampshire-Rattlesnake-Mountain" TargetMode="External"/><Relationship Id="rId688" Type="http://schemas.openxmlformats.org/officeDocument/2006/relationships/hyperlink" Target="http://publications.americanalpineclub.org/articles/13199800303/Rappel-Error-Inadequate-Anchor-Alberta-Bow-Falls" TargetMode="External"/><Relationship Id="rId895" Type="http://schemas.openxmlformats.org/officeDocument/2006/relationships/hyperlink" Target="http://publications.americanalpineclub.org/articles/13200005502/Falling-Rock-Dislodged-by-Climber-Failure-to-Test-Holds-Colorado-Rocky-Mountain-National-Park-Little-Twin-Owls" TargetMode="External"/><Relationship Id="rId1080" Type="http://schemas.openxmlformats.org/officeDocument/2006/relationships/hyperlink" Target="http://publications.americanalpineclub.org/articles/13200209501/Belay-Anchor-FailureKnot-Came-Undone-Fall-on-Rock-Wyoming-Grand-Teton-National-Park-Mount-Owen" TargetMode="External"/><Relationship Id="rId2131" Type="http://schemas.openxmlformats.org/officeDocument/2006/relationships/hyperlink" Target="http://publications.americanalpineclub.org/articles/13201214029/Fall-on-Rock-No-Anchor-on-Top" TargetMode="External"/><Relationship Id="rId2369" Type="http://schemas.openxmlformats.org/officeDocument/2006/relationships/hyperlink" Target="http://publications.americanalpineclub.org/articles/13199403301/Mild-Hypothermia-Dehydration-Inadequate-Equipment-and-Water-California-Yosemite-Valley-El-Capitan" TargetMode="External"/><Relationship Id="rId2576" Type="http://schemas.openxmlformats.org/officeDocument/2006/relationships/hyperlink" Target="http://publications.americanalpineclub.org/articles/13200604200/Fall-on-Rock-Inadequate-Protection-Misuse-of-Equipment-Grigri-No-Hard-Hat-California-Yosemite-Valley-Half-Dome" TargetMode="External"/><Relationship Id="rId103" Type="http://schemas.openxmlformats.org/officeDocument/2006/relationships/hyperlink" Target="http://publications.americanalpineclub.org/articles/13199101602/Fall-on-Snow-Placed-no-Protection-Exposure-Alaska-Mount-Mckinley" TargetMode="External"/><Relationship Id="rId310" Type="http://schemas.openxmlformats.org/officeDocument/2006/relationships/hyperlink" Target="http://publications.americanalpineclub.org/articles/13199304901/Falling-Rock-California-Yosemite-National-Park-Mount-Dana" TargetMode="External"/><Relationship Id="rId548" Type="http://schemas.openxmlformats.org/officeDocument/2006/relationships/hyperlink" Target="http://publications.americanalpineclub.org/articles/13199606301/Fall-on-Rock-Inadequate-Equipment-Utah-Wasatch-Mountains-Big-Cottonwood-Canyon" TargetMode="External"/><Relationship Id="rId755" Type="http://schemas.openxmlformats.org/officeDocument/2006/relationships/hyperlink" Target="http://publications.americanalpineclub.org/articles/13199904601/Fall-on-Rock-Colorado-Eldorado-Canyon-State-Park" TargetMode="External"/><Relationship Id="rId962" Type="http://schemas.openxmlformats.org/officeDocument/2006/relationships/hyperlink" Target="http://publications.americanalpineclub.org/articles/13200108102/Fall-on-RockLowering-Error-Inadequate-Protection-No-Hard-Hat-Exceeding-Abilities-Utah-Parleys-Canyon-Salt-Lake-City" TargetMode="External"/><Relationship Id="rId1178" Type="http://schemas.openxmlformats.org/officeDocument/2006/relationships/hyperlink" Target="http://publications.americanalpineclub.org/articles/13200400602/Fall-on-Rock-Failure-to-Test-Holds-Protection-Pulled-Out-Alberta-Bow-Valley-Yamnuska-CMC-Wall" TargetMode="External"/><Relationship Id="rId1385" Type="http://schemas.openxmlformats.org/officeDocument/2006/relationships/hyperlink" Target="http://publications.americanalpineclub.org/articles/13200704000/Fall-on-Rock-Falling-RockClimber-Standing-on-Large-Rock-When-It-Came-Loose-Climbing-Unroped-Colorado-Little-Bear-Northwest-Face" TargetMode="External"/><Relationship Id="rId1592" Type="http://schemas.openxmlformats.org/officeDocument/2006/relationships/hyperlink" Target="http://publications.americanalpineclub.org/articles/13201007102/Fall-on-Rock-Climbing-Alone-Nevada-Red-Rocks-Rainbow-Wall-The-Original-Route" TargetMode="External"/><Relationship Id="rId2229" Type="http://schemas.openxmlformats.org/officeDocument/2006/relationships/hyperlink" Target="http://publications.americanalpineclub.org/articles/13201214412/Leader-Fall-on-Ice-Ice-Tool-Puncture-Wound" TargetMode="External"/><Relationship Id="rId2436" Type="http://schemas.openxmlformats.org/officeDocument/2006/relationships/hyperlink" Target="http://publications.americanalpineclub.org/articles/13200608000/Fall-on-Rock-Rappel-ErrorRappelled-off-End-of-Rope-Wyoming-Lander-Sinks-Canyon" TargetMode="External"/><Relationship Id="rId2643" Type="http://schemas.openxmlformats.org/officeDocument/2006/relationships/hyperlink" Target="http://publications.americanalpineclub.org/articles/13201213999/Fall-on-Rock-Inadequate-Protection" TargetMode="External"/><Relationship Id="rId91" Type="http://schemas.openxmlformats.org/officeDocument/2006/relationships/hyperlink" Target="http://publications.americanalpineclub.org/articles/13199100501/Fall-on-Rock-Insufficient-Protection-Alberta-Rocky-Mountains-Barrier-Bluffs" TargetMode="External"/><Relationship Id="rId408" Type="http://schemas.openxmlformats.org/officeDocument/2006/relationships/hyperlink" Target="http://publications.americanalpineclub.org/articles/13199500703/Fall-on-Rock-Faulty-Use-of-CramponsFailed-to-Put-Them-on-Alberta-Rocky-Mountains-Mount-Collier" TargetMode="External"/><Relationship Id="rId615" Type="http://schemas.openxmlformats.org/officeDocument/2006/relationships/hyperlink" Target="http://publications.americanalpineclub.org/articles/13199700900/Fall-on-Snow-Inadequate-Protection-Climbing-Unroped-Inexperience-Alaska-Mount-McKinley-West-Buttress" TargetMode="External"/><Relationship Id="rId822" Type="http://schemas.openxmlformats.org/officeDocument/2006/relationships/hyperlink" Target="http://publications.americanalpineclub.org/articles/13199906800/Rappelled-Off-End-of-Rope-No-Knot-and-Miscalculation-Darkness" TargetMode="External"/><Relationship Id="rId1038" Type="http://schemas.openxmlformats.org/officeDocument/2006/relationships/hyperlink" Target="http://publications.americanalpineclub.org/articles/13200207300/Failure-to-Follow-RouteWeather-Failure-to-Turn-Back-Inadequate-Clothing-and-Equipment-Dehydration-Hypothermia-Frostbite-Washington-Mount-Baker-North-Ridge" TargetMode="External"/><Relationship Id="rId1245" Type="http://schemas.openxmlformats.org/officeDocument/2006/relationships/hyperlink" Target="http://publications.americanalpineclub.org/articles/13200500600/Fall-on-Rock-Climbing-Alone-and-Unroped-Alberta-Peter-Lougheed-Provincial-Park-Mount-Brock" TargetMode="External"/><Relationship Id="rId1452" Type="http://schemas.openxmlformats.org/officeDocument/2006/relationships/hyperlink" Target="http://publications.americanalpineclub.org/articles/13200804500/Falling-RocksPulled-Loose-by-Climbing-Ropes-Colorado-Rocky-Mountain-National-Park-The-Diamond" TargetMode="External"/><Relationship Id="rId1897" Type="http://schemas.openxmlformats.org/officeDocument/2006/relationships/hyperlink" Target="http://publications.americanalpineclub.org/articles/13201213026/Fall-on-Rock-Cam-Pulled-Out" TargetMode="External"/><Relationship Id="rId2503" Type="http://schemas.openxmlformats.org/officeDocument/2006/relationships/hyperlink" Target="http://publications.americanalpineclub.org/articles/13201214633/Lowering-Errors-Ropes-Too-Short-HelmetNo-Helmet" TargetMode="External"/><Relationship Id="rId1105" Type="http://schemas.openxmlformats.org/officeDocument/2006/relationships/hyperlink" Target="http://publications.americanalpineclub.org/articles/13200301800/Fall-on-Rock-Climbing-Alone-and-Unroped-British-Columbia-Dowler-Range-Mount-Dougie-Dowler" TargetMode="External"/><Relationship Id="rId1312" Type="http://schemas.openxmlformats.org/officeDocument/2006/relationships/hyperlink" Target="http://publications.americanalpineclub.org/articles/13200506602/RappelLowering-FailureFall-on-Rock-No-Hard-Hat-Colorado-Boulder-Canyon" TargetMode="External"/><Relationship Id="rId1757" Type="http://schemas.openxmlformats.org/officeDocument/2006/relationships/hyperlink" Target="http://publications.americanalpineclub.org/articles/13201205602/Stranded-Darkness-Poor-Planning-Colorado-Boulder-Canyon-Castle-Rock" TargetMode="External"/><Relationship Id="rId1964" Type="http://schemas.openxmlformats.org/officeDocument/2006/relationships/hyperlink" Target="http://publications.americanalpineclub.org/articles/13201213068/Weather-Benighted-Exceeding-Abilities" TargetMode="External"/><Relationship Id="rId49" Type="http://schemas.openxmlformats.org/officeDocument/2006/relationships/hyperlink" Target="http://publications.americanalpineclub.org/articles/13199004301/Fall-on-Ice-Climbing-Alone-and-Unroped-Inadequate-Equipment-Colorado-Rocky-Mountain-National-Park" TargetMode="External"/><Relationship Id="rId1617" Type="http://schemas.openxmlformats.org/officeDocument/2006/relationships/hyperlink" Target="http://publications.americanalpineclub.org/articles/13201007701/Falling-Ice-Oregon-Mount-Hood-Southside" TargetMode="External"/><Relationship Id="rId1824" Type="http://schemas.openxmlformats.org/officeDocument/2006/relationships/hyperlink" Target="http://publications.americanalpineclub.org/articles/13201212410/Fall-on-Rock-Inexperience-Weather" TargetMode="External"/><Relationship Id="rId198" Type="http://schemas.openxmlformats.org/officeDocument/2006/relationships/hyperlink" Target="http://publications.americanalpineclub.org/articles/13199200601/Slip-on-Snow-Unroped-Inadequate-Equipment-Exceeding-Abilities-Inexperience-Alberta-Rocky-Mountains-Mount-Niblock" TargetMode="External"/><Relationship Id="rId2086" Type="http://schemas.openxmlformats.org/officeDocument/2006/relationships/hyperlink" Target="http://publications.americanalpineclub.org/articles/13201213405/Fall-on-Rock-Poor-Position-No-Helmet" TargetMode="External"/><Relationship Id="rId2293" Type="http://schemas.openxmlformats.org/officeDocument/2006/relationships/hyperlink" Target="http://publications.americanalpineclub.org/articles/13201214864/Fall-on-Rock-Failure-to-Clip-Anchor" TargetMode="External"/><Relationship Id="rId2598" Type="http://schemas.openxmlformats.org/officeDocument/2006/relationships/hyperlink" Target="http://publications.americanalpineclub.org/articles/13201213060/Fall-on-Snow" TargetMode="External"/><Relationship Id="rId265" Type="http://schemas.openxmlformats.org/officeDocument/2006/relationships/hyperlink" Target="http://publications.americanalpineclub.org/articles/13199303000/Fall-on-Snow-Ski-Mountaineering-Exceeding-Abilities-Inadequate-Equipment-Binding-Adjustment-Alaska-Chugach-Mountains" TargetMode="External"/><Relationship Id="rId472" Type="http://schemas.openxmlformats.org/officeDocument/2006/relationships/hyperlink" Target="http://publications.americanalpineclub.org/articles/13199507402/Fall-on-Snow-Unable-to-Self-Arrest-Wyoming-Grand-Teton-National-Park-Grand-Teton" TargetMode="External"/><Relationship Id="rId2153" Type="http://schemas.openxmlformats.org/officeDocument/2006/relationships/hyperlink" Target="http://publications.americanalpineclub.org/articles/13201214032/Fall-on-Rock-Darkness-Inadequate-Protection" TargetMode="External"/><Relationship Id="rId2360" Type="http://schemas.openxmlformats.org/officeDocument/2006/relationships/hyperlink" Target="http://publications.americanalpineclub.org/articles/13199306702/Fall-on-Ice-Climbing-Unroped-Oregon-Mount-Hood" TargetMode="External"/><Relationship Id="rId125" Type="http://schemas.openxmlformats.org/officeDocument/2006/relationships/hyperlink" Target="http://publications.americanalpineclub.org/articles/13199103403/Fall-on-Rock-Climbing-Unroped-Exceeding-Abilities-Failed-to-Follow-Directions-Colorado-Rocky-Mountain-National-Park-Longs-Peak" TargetMode="External"/><Relationship Id="rId332" Type="http://schemas.openxmlformats.org/officeDocument/2006/relationships/hyperlink" Target="http://publications.americanalpineclub.org/articles/13199401302/Avalanche-Poor-Position-Ignoring-Hazards-to-Obtain-Objective-British-Columbia-Selkirk-Mountains-Bruins-Pass" TargetMode="External"/><Relationship Id="rId777" Type="http://schemas.openxmlformats.org/officeDocument/2006/relationships/hyperlink" Target="http://publications.americanalpineclub.org/articles/13199901102/Off-Route-Party-Separated-Inexperienced-British-Columbia-Selkirk-Mountains-Avalanche-Peak" TargetMode="External"/><Relationship Id="rId984" Type="http://schemas.openxmlformats.org/officeDocument/2006/relationships/hyperlink" Target="http://publications.americanalpineclub.org/articles/13200108203/Stranded-Fall-on-Rock-Protection-Pulled-Virgina-Seneca-Rocks" TargetMode="External"/><Relationship Id="rId2013" Type="http://schemas.openxmlformats.org/officeDocument/2006/relationships/hyperlink" Target="http://publications.americanalpineclub.org/articles/13201213423/Rockfall-Poor-Position" TargetMode="External"/><Relationship Id="rId2220" Type="http://schemas.openxmlformats.org/officeDocument/2006/relationships/hyperlink" Target="http://publications.americanalpineclub.org/articles/13201214375/Glissading-Without-Ice-Axes" TargetMode="External"/><Relationship Id="rId2458" Type="http://schemas.openxmlformats.org/officeDocument/2006/relationships/hyperlink" Target="http://publications.americanalpineclub.org/articles/13201108501/Fall-on-Snow-Cornice-Collapse" TargetMode="External"/><Relationship Id="rId2665" Type="http://schemas.openxmlformats.org/officeDocument/2006/relationships/hyperlink" Target="http://publications.americanalpineclub.org/articles/13199905800/Faulty-Use-of-Crampons-and-Loss-of-ControlVoluntary-Glissade-Inadequate-EquipmentNo-Ice-Ax-New-Hampshire-Mountain-Washington-Tuckerman-Ravine-Trail" TargetMode="External"/><Relationship Id="rId637" Type="http://schemas.openxmlformats.org/officeDocument/2006/relationships/hyperlink" Target="http://publications.americanalpineclub.org/articles/13199705502/Fall-on-Rock-Inadequate-Protection-Oregon-Columbia-River-Gorge-Broughton-Bluff" TargetMode="External"/><Relationship Id="rId844" Type="http://schemas.openxmlformats.org/officeDocument/2006/relationships/hyperlink" Target="http://publications.americanalpineclub.org/articles/13200001600/Fall-on-Rock-No-Hard-Hat-Protection-Pulled-Inexperience-Ontario-Milton-Kelso-Crags" TargetMode="External"/><Relationship Id="rId1267" Type="http://schemas.openxmlformats.org/officeDocument/2006/relationships/hyperlink" Target="http://publications.americanalpineclub.org/articles/13200502700/Illness-Failure-to-Disclose-Previous-Medical-History-Inexperience-Alaska-Denali-National-Park-Mount-McKinley-West-Buttress" TargetMode="External"/><Relationship Id="rId1474" Type="http://schemas.openxmlformats.org/officeDocument/2006/relationships/hyperlink" Target="http://publications.americanalpineclub.org/articles/13200808400/Fall-on-SnowIce-from-Anchor-PointApparent-Anchor-Failure-Due-to-External-Forces" TargetMode="External"/><Relationship Id="rId1681" Type="http://schemas.openxmlformats.org/officeDocument/2006/relationships/hyperlink" Target="http://publications.americanalpineclub.org/articles/13201108502/Fall-into-Cravasse-Weather-Whiteout-Conditions-and-High-Winds-Off-Route-Inexperience-Washington-Mount-Rainier-Camp-Muir" TargetMode="External"/><Relationship Id="rId2318" Type="http://schemas.openxmlformats.org/officeDocument/2006/relationships/hyperlink" Target="http://publications.americanalpineclub.org/articles/13200107201/Various-Leader-Falls-on-Rock-Protection-Pulled-Out-4-Inadequate-Protection-2-Old-Webbing-Broke-When-Weighted-1-New-York-Mohonk-Preserve-Shwangunks" TargetMode="External"/><Relationship Id="rId2525" Type="http://schemas.openxmlformats.org/officeDocument/2006/relationships/hyperlink" Target="http://publications.americanalpineclub.org/articles/13201109000/HAPE-and-HACE-Washington-Mount-Rainier-Camp-Muir" TargetMode="External"/><Relationship Id="rId704" Type="http://schemas.openxmlformats.org/officeDocument/2006/relationships/hyperlink" Target="http://publications.americanalpineclub.org/articles/13199804900/Fall-on-Ice-Equipment-Failure-Carabiner-Fall-on-Ice-Colorado-Vail-Rigid-Inseminator" TargetMode="External"/><Relationship Id="rId911" Type="http://schemas.openxmlformats.org/officeDocument/2006/relationships/hyperlink" Target="http://publications.americanalpineclub.org/articles/13200101100/Fall-on-IceSnow-Unroped-Poor-Route-Choice-Haste-Alberta-Columbia-Icefield-Mount-Athabasca" TargetMode="External"/><Relationship Id="rId1127" Type="http://schemas.openxmlformats.org/officeDocument/2006/relationships/hyperlink" Target="http://publications.americanalpineclub.org/articles/13200304400/Falling-Rock-Fall-on-Rock-California-Yosemite-Valley-Middle-Cathedral-Rock" TargetMode="External"/><Relationship Id="rId1334" Type="http://schemas.openxmlformats.org/officeDocument/2006/relationships/hyperlink" Target="http://publications.americanalpineclub.org/articles/13200601001/Fall-on-Rock-Rappel-ErrorProtection-Pulled-Out-British-Columbia-Purcell-Mountains-Eastpost-Spire" TargetMode="External"/><Relationship Id="rId1541" Type="http://schemas.openxmlformats.org/officeDocument/2006/relationships/hyperlink" Target="http://publications.americanalpineclub.org/articles/13201001700/Interfering-with-Agency-Function-Unnecessary-Helicopter-Evacuation-Alaska-Mount-McKinley-West-Buttress" TargetMode="External"/><Relationship Id="rId1779" Type="http://schemas.openxmlformats.org/officeDocument/2006/relationships/hyperlink" Target="http://publications.americanalpineclub.org/articles/13201208202/Fall-on-Rock-Poor-Communication-Virginia-Shenandoah-National-Park-Old-Rag-Mountain" TargetMode="External"/><Relationship Id="rId1986" Type="http://schemas.openxmlformats.org/officeDocument/2006/relationships/hyperlink" Target="http://publications.americanalpineclub.org/articles/13201213453/Fall-On-Rock-Placed-Inadequate-Protection" TargetMode="External"/><Relationship Id="rId40" Type="http://schemas.openxmlformats.org/officeDocument/2006/relationships/hyperlink" Target="http://publications.americanalpineclub.org/articles/13199003301/Stranded-Climbing-Alone-Dropped-Rope-California-Yosemite-Valley" TargetMode="External"/><Relationship Id="rId1401" Type="http://schemas.openxmlformats.org/officeDocument/2006/relationships/hyperlink" Target="http://publications.americanalpineclub.org/articles/13200704102/Fall-on-Snow-Climbing-Unroped-Inexperienced-Colorado-Longs-Peak-Lambs-Slide" TargetMode="External"/><Relationship Id="rId1639" Type="http://schemas.openxmlformats.org/officeDocument/2006/relationships/hyperlink" Target="http://publications.americanalpineclub.org/articles/13201103500/Fall-on-Rock-Belay-Failure-Unsecured-Rope-Distraction-No-Helmet-California-Yosemite-Valley-Five-Open-Books" TargetMode="External"/><Relationship Id="rId1846" Type="http://schemas.openxmlformats.org/officeDocument/2006/relationships/hyperlink" Target="http://publications.americanalpineclub.org/articles/13201212415/Weather-Thunderstorm-Causing-Falling-Rocks-Inadequate-Clothing-and-Equipment-Left-at-Base-of-Climb" TargetMode="External"/><Relationship Id="rId1706" Type="http://schemas.openxmlformats.org/officeDocument/2006/relationships/hyperlink" Target="http://publications.americanalpineclub.org/articles/13201109401/HAPE-Exacerbated-by-Pre-Existing-Chest-Cold-Washington-Mount-Rainier-Emmons-Route" TargetMode="External"/><Relationship Id="rId1913" Type="http://schemas.openxmlformats.org/officeDocument/2006/relationships/hyperlink" Target="http://publications.americanalpineclub.org/articles/13201213033/Falling-Rock" TargetMode="External"/><Relationship Id="rId287" Type="http://schemas.openxmlformats.org/officeDocument/2006/relationships/hyperlink" Target="http://publications.americanalpineclub.org/articles/13199306902/Exceeding-Abilities-Ascending-Too-Slowly-Exposure-Hypothermia-Frostbite-Weather-Washington-Mount-Rainier-Liberty-Ridge" TargetMode="External"/><Relationship Id="rId494" Type="http://schemas.openxmlformats.org/officeDocument/2006/relationships/hyperlink" Target="http://publications.americanalpineclub.org/articles/13199600302/Avalanche-Exceeding-Abilities-Weather-Alberta-Rocky-Mountains-Cascade-Mountain-Urs-Hole-Falls" TargetMode="External"/><Relationship Id="rId2175" Type="http://schemas.openxmlformats.org/officeDocument/2006/relationships/hyperlink" Target="http://publications.americanalpineclub.org/articles/13201213878/Fall-on-Rock-Lowering-Errors-Rope-Too-Short" TargetMode="External"/><Relationship Id="rId2382" Type="http://schemas.openxmlformats.org/officeDocument/2006/relationships/hyperlink" Target="http://publications.americanalpineclub.org/articles/13199604100/Fall-on-Slick-Rock-HasteAppointment-at-the-Bar-Failure-to-Recognize-The" TargetMode="External"/><Relationship Id="rId147" Type="http://schemas.openxmlformats.org/officeDocument/2006/relationships/hyperlink" Target="http://publications.americanalpineclub.org/articles/13199105100/Loss-of-ControlVoluntary-Glissade-Fall-into-Crevasse-Improper-Clothing-No-Hard-Hat-Washington-Mount-Baker" TargetMode="External"/><Relationship Id="rId354" Type="http://schemas.openxmlformats.org/officeDocument/2006/relationships/hyperlink" Target="http://publications.americanalpineclub.org/articles/13199400800/Fall-on-Rock-Unroped-Handhold-Failure-Alberta-Rocky-Mountains-Cosmology-Crag" TargetMode="External"/><Relationship Id="rId799" Type="http://schemas.openxmlformats.org/officeDocument/2006/relationships/hyperlink" Target="http://publications.americanalpineclub.org/articles/13199906102/Fall-on-Rock-Exceeding-Abilities-Climbing-Unroped-No-Equipment-North-Carolina-Table-Rock-Mountain" TargetMode="External"/><Relationship Id="rId1191" Type="http://schemas.openxmlformats.org/officeDocument/2006/relationships/hyperlink" Target="http://publications.americanalpineclub.org/articles/13200403600/HACE-Alaska-Mount-McKinley-West-Buttress" TargetMode="External"/><Relationship Id="rId2035" Type="http://schemas.openxmlformats.org/officeDocument/2006/relationships/hyperlink" Target="http://publications.americanalpineclub.org/articles/13201213560/Fall-On-Rock-Rope-Soloing" TargetMode="External"/><Relationship Id="rId2687" Type="http://schemas.openxmlformats.org/officeDocument/2006/relationships/hyperlink" Target="http://publications.americanalpineclub.org/articles/13200105300/Fall-on-Snow-Climbing-Unroped-Placed-No-Protection-California-Mount-Shasta-HotlumBolam-Ridge" TargetMode="External"/><Relationship Id="rId561" Type="http://schemas.openxmlformats.org/officeDocument/2006/relationships/hyperlink" Target="http://publications.americanalpineclub.org/articles/13199606800/Fall-on-SnowCrampon-Caught-in-Clothing-Unable-to-Self-Arrest-Washington-Mount-Stuart" TargetMode="External"/><Relationship Id="rId659" Type="http://schemas.openxmlformats.org/officeDocument/2006/relationships/hyperlink" Target="http://publications.americanalpineclub.org/articles/13199801101/Fall-on-Ice-Inadequate-Protection-Alberta-Mount-Rundle-The-Professor-Falls" TargetMode="External"/><Relationship Id="rId866" Type="http://schemas.openxmlformats.org/officeDocument/2006/relationships/hyperlink" Target="http://publications.americanalpineclub.org/articles/13200003500/Protection-Pulled-Out-When-Weighted-Fall-on-Rock-Trying-to-Stick-to-a-Schedule-California-Yosemite-National-Park-El-Capitan" TargetMode="External"/><Relationship Id="rId1289" Type="http://schemas.openxmlformats.org/officeDocument/2006/relationships/hyperlink" Target="http://publications.americanalpineclub.org/articles/13200507700/Fall-on-Rock-Protection-Failed-New-York-Shawangunks-Boston" TargetMode="External"/><Relationship Id="rId1496" Type="http://schemas.openxmlformats.org/officeDocument/2006/relationships/hyperlink" Target="http://publications.americanalpineclub.org/articles/13200905202/FALL-ON-ROCK-INADEQUATE-PROTECTION-POOR-COMMUNICATION-INADEQUATE-MEDICAL-TRAININGCalifornia-Yosemite-Valley-El-Capitan" TargetMode="External"/><Relationship Id="rId2242" Type="http://schemas.openxmlformats.org/officeDocument/2006/relationships/hyperlink" Target="http://publications.americanalpineclub.org/articles/13201214398/Rockfall-Poor-Position" TargetMode="External"/><Relationship Id="rId2547" Type="http://schemas.openxmlformats.org/officeDocument/2006/relationships/hyperlink" Target="http://publications.americanalpineclub.org/articles/13199402600/HAPE-HACE-Ascending-Too-Fast-Cooking-in-Tent-with-No-Ventilation-Alaska-Mount-McKinley" TargetMode="External"/><Relationship Id="rId214" Type="http://schemas.openxmlformats.org/officeDocument/2006/relationships/hyperlink" Target="http://publications.americanalpineclub.org/articles/13199203802/Fall-on-Rock-Protection-Pulled-Out-Minnesota-Minnesota-State-Park" TargetMode="External"/><Relationship Id="rId421" Type="http://schemas.openxmlformats.org/officeDocument/2006/relationships/hyperlink" Target="http://publications.americanalpineclub.org/articles/13199502200/Fall-on-Snow-Exposure-Hypothermia-HACE-Frostbite-Inexperience-Alaska-Mount-McKinley" TargetMode="External"/><Relationship Id="rId519" Type="http://schemas.openxmlformats.org/officeDocument/2006/relationships/hyperlink" Target="http://publications.americanalpineclub.org/articles/13199600902/Falling-Ice-Poor-Position-Alberta-Rocky-Mountains-Weeping-Wall" TargetMode="External"/><Relationship Id="rId1051" Type="http://schemas.openxmlformats.org/officeDocument/2006/relationships/hyperlink" Target="http://publications.americanalpineclub.org/articles/13200208600/Fall-on-Rock-Inadequate-Protection-West-Virginia-Senece-Rocks-Triple-Si" TargetMode="External"/><Relationship Id="rId1149" Type="http://schemas.openxmlformats.org/officeDocument/2006/relationships/hyperlink" Target="http://publications.americanalpineclub.org/articles/13200307502/Fall-while-Descending-Inadequate-Equipment-Climbing-Rope-Rappel-Device-Harness-Brain-Cells-New-Mexico-Jemez-Mountains-Yoyo-Pit" TargetMode="External"/><Relationship Id="rId1356" Type="http://schemas.openxmlformats.org/officeDocument/2006/relationships/hyperlink" Target="http://publications.americanalpineclub.org/articles/13200604701/StrandedRappel-Anchor-Failure-Colorado-Capitol-Peak" TargetMode="External"/><Relationship Id="rId2102" Type="http://schemas.openxmlformats.org/officeDocument/2006/relationships/hyperlink" Target="http://publications.americanalpineclub.org/articles/13201213459/Rock-Slide" TargetMode="External"/><Relationship Id="rId726" Type="http://schemas.openxmlformats.org/officeDocument/2006/relationships/hyperlink" Target="http://publications.americanalpineclub.org/articles/13199805702/Fall-on-Snow-Climbing-Unroped-Snow-Conditions-Nv-Oregon-Mount-Hood-Cooper-Spur" TargetMode="External"/><Relationship Id="rId933" Type="http://schemas.openxmlformats.org/officeDocument/2006/relationships/hyperlink" Target="http://publications.americanalpineclub.org/articles/13200102802/IllnessAbdominal-Pain-MiscommunicationFailure-to-Disclose-Medical-Condition-Alaska-Mount-McKinley-West-Buttress" TargetMode="External"/><Relationship Id="rId1009" Type="http://schemas.openxmlformats.org/officeDocument/2006/relationships/hyperlink" Target="http://publications.americanalpineclub.org/articles/13200202403/Fall-on-Rock-Inadequate-Belay-Anchor-Arizona-Superior-Queen-Creek" TargetMode="External"/><Relationship Id="rId1563" Type="http://schemas.openxmlformats.org/officeDocument/2006/relationships/hyperlink" Target="http://publications.americanalpineclub.org/articles/13201001302/Fall-on-Rock-Placed-No-Protection" TargetMode="External"/><Relationship Id="rId1770" Type="http://schemas.openxmlformats.org/officeDocument/2006/relationships/hyperlink" Target="http://publications.americanalpineclub.org/articles/13201208301/Fall-on-Rock-Anchor-Failure-Unfinished-Knot-Virginia-Blue-Ridge-Parkway-Ravens-Roost" TargetMode="External"/><Relationship Id="rId1868" Type="http://schemas.openxmlformats.org/officeDocument/2006/relationships/hyperlink" Target="http://publications.americanalpineclub.org/articles/13201212459/Fall-on-Rock-Weather-Poor-Communication-Exhaustion" TargetMode="External"/><Relationship Id="rId2407" Type="http://schemas.openxmlformats.org/officeDocument/2006/relationships/hyperlink" Target="http://publications.americanalpineclub.org/articles/13200103100/AvalancheUnsafe-Conditions-Weather-Poor-Position-Inadequate-EquipmentNo-Ice-Ax-Alaska-Chugach-State-Park-Flat-Top-Mountain" TargetMode="External"/><Relationship Id="rId2614" Type="http://schemas.openxmlformats.org/officeDocument/2006/relationships/hyperlink" Target="http://publications.americanalpineclub.org/articles/13201214785/Rockfall-Incidents-Off-Route-Crowds" TargetMode="External"/><Relationship Id="rId62" Type="http://schemas.openxmlformats.org/officeDocument/2006/relationships/hyperlink" Target="http://publications.americanalpineclub.org/articles/13199006703/Falling-Rock-Weather-Wyoming-Wind-River-Range-Mount-Warren" TargetMode="External"/><Relationship Id="rId1216" Type="http://schemas.openxmlformats.org/officeDocument/2006/relationships/hyperlink" Target="http://publications.americanalpineclub.org/articles/13200405100/Fall-on-Rock-Weather-California-Tuolumne-Meadows-Daff-Dome" TargetMode="External"/><Relationship Id="rId1423" Type="http://schemas.openxmlformats.org/officeDocument/2006/relationships/hyperlink" Target="http://publications.americanalpineclub.org/articles/13200806100/Avalanche-Poor-Position-Failure-to-Heed-Avalanche-Warning-Inadequate-Equipment-New-Hampshire-Huntington-Ravine" TargetMode="External"/><Relationship Id="rId1630" Type="http://schemas.openxmlformats.org/officeDocument/2006/relationships/hyperlink" Target="http://publications.americanalpineclub.org/articles/13201100300/Avalanche-Underestimated-Hazard-Poor-Position" TargetMode="External"/><Relationship Id="rId1728" Type="http://schemas.openxmlformats.org/officeDocument/2006/relationships/hyperlink" Target="http://publications.americanalpineclub.org/articles/13201205801/Fall-on-Rock-Belayer-Takes-Hand-Off-Rope-Kentucky-Red-River-Gorge" TargetMode="External"/><Relationship Id="rId1935" Type="http://schemas.openxmlformats.org/officeDocument/2006/relationships/hyperlink" Target="http://publications.americanalpineclub.org/articles/13201213040/Fall-on-Rock-Rope-Severed-on-Sharp-Edge-Inadequate-Protection" TargetMode="External"/><Relationship Id="rId2197" Type="http://schemas.openxmlformats.org/officeDocument/2006/relationships/hyperlink" Target="http://publications.americanalpineclub.org/articles/13201214244/Pendulum-Fall-Off-Route-Inadequate-Protection" TargetMode="External"/><Relationship Id="rId169" Type="http://schemas.openxmlformats.org/officeDocument/2006/relationships/hyperlink" Target="http://publications.americanalpineclub.org/articles/13199203202/Fall-on-Rock-Exceeding-Abilities-Colorado-Rocky-Mountain-National-Park-Petit-Grepon" TargetMode="External"/><Relationship Id="rId376" Type="http://schemas.openxmlformats.org/officeDocument/2006/relationships/hyperlink" Target="http://publications.americanalpineclub.org/articles/13199405000/Fall-on-Ice-Unable-to-Self-Arrest-Oregon-North-Sister-Thayer-Glacier" TargetMode="External"/><Relationship Id="rId583" Type="http://schemas.openxmlformats.org/officeDocument/2006/relationships/hyperlink" Target="http://publications.americanalpineclub.org/articles/13199607300/Fall-on-Snow-Unable-to-Self-Arrest-Climbing-Unroped-Wyoming-Grand-Teton-National-Park-Teewinot" TargetMode="External"/><Relationship Id="rId790" Type="http://schemas.openxmlformats.org/officeDocument/2006/relationships/hyperlink" Target="http://publications.americanalpineclub.org/articles/13199906400/Avalanche-Poor-Protection-Oregon-Mount-Hood-West-Crater-Rim" TargetMode="External"/><Relationship Id="rId2057" Type="http://schemas.openxmlformats.org/officeDocument/2006/relationships/hyperlink" Target="http://publications.americanalpineclub.org/articles/13201213483/Rockfall-Failure-to-Test-Holds" TargetMode="External"/><Relationship Id="rId2264" Type="http://schemas.openxmlformats.org/officeDocument/2006/relationships/hyperlink" Target="http://publications.americanalpineclub.org/articles/13201214711/Crevasse-Fall-Climbing-Unroped" TargetMode="External"/><Relationship Id="rId2471" Type="http://schemas.openxmlformats.org/officeDocument/2006/relationships/hyperlink" Target="http://publications.americanalpineclub.org/articles/13201206100/Fall-on-Rock-Protection-Pulled-Out-Poorly-Placed-Exceeding-Abilities-No-Hard-Hat-Kentucky-Red-River-Gorge" TargetMode="External"/><Relationship Id="rId4" Type="http://schemas.openxmlformats.org/officeDocument/2006/relationships/hyperlink" Target="http://publications.americanalpineclub.org/articles/13199001502/Fall-into-Crevasse-Climbing-Unroped-British-Columbia-Bugaboo-Mountains-Bugaboo-Spire" TargetMode="External"/><Relationship Id="rId236" Type="http://schemas.openxmlformats.org/officeDocument/2006/relationships/hyperlink" Target="http://publications.americanalpineclub.org/articles/13199205802/Webbing-Anchor-Broke-Free-Inadequate-Protection-Wisconsin-Devils-Lake-State-Park" TargetMode="External"/><Relationship Id="rId443" Type="http://schemas.openxmlformats.org/officeDocument/2006/relationships/hyperlink" Target="http://publications.americanalpineclub.org/articles/13199501502/Stranded-Lost-Equipment-Unfamiliar-with-Terrain-British-Columbia-Rocky-Mountains-Mount-Wiwaxy" TargetMode="External"/><Relationship Id="rId650" Type="http://schemas.openxmlformats.org/officeDocument/2006/relationships/hyperlink" Target="http://publications.americanalpineclub.org/articles/13199706100/Stranded-Party-SeparatedOff-Route-Late-Start-Inexperience-Wyoming-Grand-Tetons-Grand-Teton" TargetMode="External"/><Relationship Id="rId888" Type="http://schemas.openxmlformats.org/officeDocument/2006/relationships/hyperlink" Target="http://publications.americanalpineclub.org/articles/13200006602/Fall-on-Rock-Inadequate-Protection-Protection-Pulled-Fatigue-Weather-Inexperience-Vermont-Nichols-Ledge" TargetMode="External"/><Relationship Id="rId1073" Type="http://schemas.openxmlformats.org/officeDocument/2006/relationships/hyperlink" Target="http://publications.americanalpineclub.org/articles/13200208800/Off-RouteUnfamiliar-with-Descent-Weather-Wyoming-Grand-Teton-National-Park-Grand-Teton" TargetMode="External"/><Relationship Id="rId1280" Type="http://schemas.openxmlformats.org/officeDocument/2006/relationships/hyperlink" Target="http://publications.americanalpineclub.org/articles/13200506400/Fall-on-IceIce-Foothold-Came-Off-Ice-Tools-Came-Out-Weather-Colorado-Rocky-Mountain-National-Park-Hidden-Falls" TargetMode="External"/><Relationship Id="rId2124" Type="http://schemas.openxmlformats.org/officeDocument/2006/relationships/hyperlink" Target="http://publications.americanalpineclub.org/articles/13201214015/Fall-on-Rock-Inadequate-Protection" TargetMode="External"/><Relationship Id="rId2331" Type="http://schemas.openxmlformats.org/officeDocument/2006/relationships/hyperlink" Target="http://publications.americanalpineclub.org/articles/13200905502/Falls-on-Rock-16-Falling-Rock-1-Rappel-Error-1-Inadequate-Protection-10-Protectin-Pulled-out-4-Inadequate-Belay-3-No-Hard-Hat-1-New-York-Mohonk-Preserve-Shawnagunks-Various-Routes" TargetMode="External"/><Relationship Id="rId2569" Type="http://schemas.openxmlformats.org/officeDocument/2006/relationships/hyperlink" Target="http://publications.americanalpineclub.org/articles/13200404200/Fall-on-Rock-Inadequate-Protection-No-Hard-Hat-California-Yosemite-Valley-Lower-Cathedral-Rock" TargetMode="External"/><Relationship Id="rId303" Type="http://schemas.openxmlformats.org/officeDocument/2006/relationships/hyperlink" Target="http://publications.americanalpineclub.org/articles/13199305502/Fall-on-Snow-Inadequate-BelayClimbing-Unroped-Colorado-Rocky-Mountain-National-Park-Longs-Peak" TargetMode="External"/><Relationship Id="rId748" Type="http://schemas.openxmlformats.org/officeDocument/2006/relationships/hyperlink" Target="http://publications.americanalpineclub.org/articles/13199904502/Fall-on-Ice-Inadequate-Knot-Colorado-Ouray-Ice-Park" TargetMode="External"/><Relationship Id="rId955" Type="http://schemas.openxmlformats.org/officeDocument/2006/relationships/hyperlink" Target="http://publications.americanalpineclub.org/articles/13200104900/Fall-on-Rock-No-Hard-Hat-California-Yosemite-National-Park-Tuolumne-Meadows" TargetMode="External"/><Relationship Id="rId1140" Type="http://schemas.openxmlformats.org/officeDocument/2006/relationships/hyperlink" Target="http://publications.americanalpineclub.org/articles/13200307101/Fall-on-Rock-Inadequate-Protection-Poor-Technique-New-Hampshire-Cathedral-Ledge-Recompense" TargetMode="External"/><Relationship Id="rId1378" Type="http://schemas.openxmlformats.org/officeDocument/2006/relationships/hyperlink" Target="http://publications.americanalpineclub.org/articles/13200700502/Fall-into-CrevasseUnable-to-be-Rescued-Quickly-Because-of-Position-Alaska-Wrangell-Mountains-Mount-Bona" TargetMode="External"/><Relationship Id="rId1585" Type="http://schemas.openxmlformats.org/officeDocument/2006/relationships/hyperlink" Target="http://publications.americanalpineclub.org/articles/13201009700/Avalanche-Weather" TargetMode="External"/><Relationship Id="rId1792" Type="http://schemas.openxmlformats.org/officeDocument/2006/relationships/hyperlink" Target="http://publications.americanalpineclub.org/articles/13201209901/Intoxication-Fall-on-Rock-Free-Solo-Climbing-West-Virginia-New-River-Gorge-National-River" TargetMode="External"/><Relationship Id="rId2429" Type="http://schemas.openxmlformats.org/officeDocument/2006/relationships/hyperlink" Target="http://publications.americanalpineclub.org/articles/13200508701/Fall-on-Rock-Protection-Pulled-Out-Exceeding-Abilities-Oregon-Smith-Rock-State-Park-Godzilla" TargetMode="External"/><Relationship Id="rId2636" Type="http://schemas.openxmlformats.org/officeDocument/2006/relationships/hyperlink" Target="http://publications.americanalpineclub.org/articles/13201006200/Inadequate-Belay-Climber-Lowered-Off-End-of-Rope-Inadequate-Equipment-Rope-Too-Short-Colorado-Clear-Creek-Canyon-Highlander-Crag" TargetMode="External"/><Relationship Id="rId84" Type="http://schemas.openxmlformats.org/officeDocument/2006/relationships/hyperlink" Target="http://publications.americanalpineclub.org/articles/13199102502/Fall-on-Ice-Placed-no-Protection-California-Mount-Shasta" TargetMode="External"/><Relationship Id="rId510" Type="http://schemas.openxmlformats.org/officeDocument/2006/relationships/hyperlink" Target="http://publications.americanalpineclub.org/articles/13199601200/Fall-on-Rock-Inadequate-Protection-Piton-Pulled-Out" TargetMode="External"/><Relationship Id="rId608" Type="http://schemas.openxmlformats.org/officeDocument/2006/relationships/hyperlink" Target="http://publications.americanalpineclub.org/articles/13199703300/Fall-on-Rock-Protection-Pulled-Out-Colorado-Rocky-Mountain-National-Park-The-Book" TargetMode="External"/><Relationship Id="rId815" Type="http://schemas.openxmlformats.org/officeDocument/2006/relationships/hyperlink" Target="http://publications.americanalpineclub.org/articles/13199907301/Fall-on-SnowIce-Washington" TargetMode="External"/><Relationship Id="rId1238" Type="http://schemas.openxmlformats.org/officeDocument/2006/relationships/hyperlink" Target="http://publications.americanalpineclub.org/articles/13200501601/Fall-into-Crevasse-Unroped-British-Columbia-Glacier-National-Park-Deville-Glacier" TargetMode="External"/><Relationship Id="rId1445" Type="http://schemas.openxmlformats.org/officeDocument/2006/relationships/hyperlink" Target="http://publications.americanalpineclub.org/articles/13200806801/Fall-on-Snow-Caught-a-Crampon-While-Descending-Unable-to-Self-Arrest-Oregon-Mount-Hood-Southside" TargetMode="External"/><Relationship Id="rId1652" Type="http://schemas.openxmlformats.org/officeDocument/2006/relationships/hyperlink" Target="http://publications.americanalpineclub.org/articles/13201105201/Fall-on-Rock-Protection-Pulled-Out-Colorado-Eldorado-Canyon-State-Park" TargetMode="External"/><Relationship Id="rId1000" Type="http://schemas.openxmlformats.org/officeDocument/2006/relationships/hyperlink" Target="http://publications.americanalpineclub.org/articles/13200201201/Fall-on-Ice-Climbing-Unroped-Alberta-Banff-National-Park-Mount-Aberdeen-North-Glacier" TargetMode="External"/><Relationship Id="rId1305" Type="http://schemas.openxmlformats.org/officeDocument/2006/relationships/hyperlink" Target="http://publications.americanalpineclub.org/articles/13200508000/Fall-or-Slip-on-Rock-Protection-Pulled-Out-Failure-to-Follow-Instincts-North-Carolina-Table-Rock-Talkin-Bout-Mudflaps" TargetMode="External"/><Relationship Id="rId1957" Type="http://schemas.openxmlformats.org/officeDocument/2006/relationships/hyperlink" Target="http://publications.americanalpineclub.org/articles/13201213052/Rappel-Error-Inadequate-Protection-Climbing-Alone-Inexperienced" TargetMode="External"/><Relationship Id="rId1512" Type="http://schemas.openxmlformats.org/officeDocument/2006/relationships/hyperlink" Target="http://publications.americanalpineclub.org/articles/13200904402/Fall-or-Slip-on-Rock-Pulled-Loose-Rock-Off-Falling-Rock-Hit-Climbing-Partner" TargetMode="External"/><Relationship Id="rId1817" Type="http://schemas.openxmlformats.org/officeDocument/2006/relationships/hyperlink" Target="http://publications.americanalpineclub.org/articles/13201212438/Fall-on-Rock-Climbing-Unroped-Rock-Breaks" TargetMode="External"/><Relationship Id="rId11" Type="http://schemas.openxmlformats.org/officeDocument/2006/relationships/hyperlink" Target="http://publications.americanalpineclub.org/articles/13199001501/Fall-on-Rock-Climbing-Solo-No-Hard-Hat-Inexperience-British-Columbia-Rocky-Mountains-Mount-Wardle" TargetMode="External"/><Relationship Id="rId398" Type="http://schemas.openxmlformats.org/officeDocument/2006/relationships/hyperlink" Target="http://publications.americanalpineclub.org/articles/13199404000/Stranded-Rappel-Rope-Jammed-Weather-Exceeding-Abilities-Colorado-Rocky-Mountain-National-Park-Hallett-Peak" TargetMode="External"/><Relationship Id="rId2079" Type="http://schemas.openxmlformats.org/officeDocument/2006/relationships/hyperlink" Target="http://publications.americanalpineclub.org/articles/13201213945/Fall-on-Rock-Inadequate-Protection" TargetMode="External"/><Relationship Id="rId160" Type="http://schemas.openxmlformats.org/officeDocument/2006/relationships/hyperlink" Target="http://publications.americanalpineclub.org/articles/13199201900/Exposure-Weather-Inadequate-Equipment-Alaska-Mount-McKinley" TargetMode="External"/><Relationship Id="rId2286" Type="http://schemas.openxmlformats.org/officeDocument/2006/relationships/hyperlink" Target="http://publications.americanalpineclub.org/articles/13201214786/Rockfall" TargetMode="External"/><Relationship Id="rId2493" Type="http://schemas.openxmlformats.org/officeDocument/2006/relationships/hyperlink" Target="http://publications.americanalpineclub.org/articles/13201214390/Fatal-Rappel-Error-Uneven-Rope-Ends-No-Stopper-Knots-No-Helmet" TargetMode="External"/><Relationship Id="rId258" Type="http://schemas.openxmlformats.org/officeDocument/2006/relationships/hyperlink" Target="http://publications.americanalpineclub.org/articles/13199303302/Fall-on-Rock-Placed-Inadequate-Protection-California-Joshua-Tree-National-Monument" TargetMode="External"/><Relationship Id="rId465" Type="http://schemas.openxmlformats.org/officeDocument/2006/relationships/hyperlink" Target="http://publications.americanalpineclub.org/articles/13199505301/Fall-on-Rock-Protection-Pulled-Out-No-Hard-Hat-Colorado-Eldorado-Canyon-State-Park-The-Bastille" TargetMode="External"/><Relationship Id="rId672" Type="http://schemas.openxmlformats.org/officeDocument/2006/relationships/hyperlink" Target="http://publications.americanalpineclub.org/articles/13199802302/Fall-on-Snow-Unable-to-Self-Arrest-Inadequate-Protection-Poor-Position-Inexperience-Alaska-Ptarmigan-Peak-Chugach-State-Park" TargetMode="External"/><Relationship Id="rId1095" Type="http://schemas.openxmlformats.org/officeDocument/2006/relationships/hyperlink" Target="http://publications.americanalpineclub.org/articles/13200303600/Fall-in-River-Packs-Too-Heavy-Misperception-Alaska-McKinley-River" TargetMode="External"/><Relationship Id="rId2146" Type="http://schemas.openxmlformats.org/officeDocument/2006/relationships/hyperlink" Target="http://publications.americanalpineclub.org/articles/13201213972/Stranded-Climbing-Alone" TargetMode="External"/><Relationship Id="rId2353" Type="http://schemas.openxmlformats.org/officeDocument/2006/relationships/hyperlink" Target="http://publications.americanalpineclub.org/articles/13199006900/Overdue-Off-Route-Exceeding-Abilities-Poor-Position-Weather-Wyoming-Tetons" TargetMode="External"/><Relationship Id="rId2560" Type="http://schemas.openxmlformats.org/officeDocument/2006/relationships/hyperlink" Target="http://publications.americanalpineclub.org/articles/13199902501/HAPE-Ascending-Too-Fast-Inadequate-Fluids-Alaska-Mount-McKinley-West-Buttress" TargetMode="External"/><Relationship Id="rId118" Type="http://schemas.openxmlformats.org/officeDocument/2006/relationships/hyperlink" Target="http://publications.americanalpineclub.org/articles/13199102901/Stranded-Dropped-Rope-California-Yosemite-Valley" TargetMode="External"/><Relationship Id="rId325" Type="http://schemas.openxmlformats.org/officeDocument/2006/relationships/hyperlink" Target="http://publications.americanalpineclub.org/articles/13199308401/Stranded-Off-Route-Wyoming-Grand-Teton-National-Park-Grand-Teton" TargetMode="External"/><Relationship Id="rId532" Type="http://schemas.openxmlformats.org/officeDocument/2006/relationships/hyperlink" Target="http://publications.americanalpineclub.org/articles/13199602900/Stranded-MisperceptionRoute-Research-Inadequate-Equipment-Creating-a-Hazardous-Condition" TargetMode="External"/><Relationship Id="rId977" Type="http://schemas.openxmlformats.org/officeDocument/2006/relationships/hyperlink" Target="http://publications.americanalpineclub.org/articles/13200106303/Lightning-Poor-PositionLate-Afternoon-Colorado-Rocky-Mountain-National-Park-Longs-Peak" TargetMode="External"/><Relationship Id="rId1162" Type="http://schemas.openxmlformats.org/officeDocument/2006/relationships/hyperlink" Target="http://publications.americanalpineclub.org/articles/13200402802/Dehydration-Unable-to-Get-to-MittensFrostbite-Alaska-Mount-McKinley-West-Rib" TargetMode="External"/><Relationship Id="rId2006" Type="http://schemas.openxmlformats.org/officeDocument/2006/relationships/hyperlink" Target="http://publications.americanalpineclub.org/articles/13201213177/Lowering-Error-Poor-Position" TargetMode="External"/><Relationship Id="rId2213" Type="http://schemas.openxmlformats.org/officeDocument/2006/relationships/hyperlink" Target="http://publications.americanalpineclub.org/articles/13201214381/Broken-Hold-Inadequate-Protection" TargetMode="External"/><Relationship Id="rId2420" Type="http://schemas.openxmlformats.org/officeDocument/2006/relationships/hyperlink" Target="http://publications.americanalpineclub.org/articles/13200308800/Fall-into-Crevasse-Inadequate-Protection-Weather-and-Stranded-Weather-Exposure-Hypothermia-Washington-Mount-Rainier-Ingraham-Glacier" TargetMode="External"/><Relationship Id="rId2658" Type="http://schemas.openxmlformats.org/officeDocument/2006/relationships/hyperlink" Target="http://publications.americanalpineclub.org/articles/13201214514/Leader-Fall-and-Mild-Head-Injury" TargetMode="External"/><Relationship Id="rId837" Type="http://schemas.openxmlformats.org/officeDocument/2006/relationships/hyperlink" Target="http://publications.americanalpineclub.org/articles/13200005501/Fall-on-Rock-Failed-to-Follow-Route-Inadequate-Protection-No-Hard-Hat-Colorado-Rocky-Mountain-National-Park-Hallett-Peak" TargetMode="External"/><Relationship Id="rId1022" Type="http://schemas.openxmlformats.org/officeDocument/2006/relationships/hyperlink" Target="http://publications.americanalpineclub.org/articles/13200202102/Foothold-Gave-WayFall-on-Snow-Placed-No-Protection-Alaska-Mount-Hunter-Southwest-Ridge" TargetMode="External"/><Relationship Id="rId1467" Type="http://schemas.openxmlformats.org/officeDocument/2006/relationships/hyperlink" Target="http://publications.americanalpineclub.org/articles/13200808602/Fall-on-Rock-Inadequate-Equipment-Wyoming-Grand-Teton-National-Park-Mount-Moran" TargetMode="External"/><Relationship Id="rId1674" Type="http://schemas.openxmlformats.org/officeDocument/2006/relationships/hyperlink" Target="http://publications.americanalpineclub.org/articles/13201104900/Stranded-Off-Route-Party-Separated-Colorado-Rocky-Mountain-National-Park-Longs-Peak-The-Diamond" TargetMode="External"/><Relationship Id="rId1881" Type="http://schemas.openxmlformats.org/officeDocument/2006/relationships/hyperlink" Target="http://publications.americanalpineclub.org/articles/13201212481/Slip-on-Snow-or-Ice-Stranded-Exceeding-Abilities" TargetMode="External"/><Relationship Id="rId2518" Type="http://schemas.openxmlformats.org/officeDocument/2006/relationships/hyperlink" Target="http://publications.americanalpineclub.org/articles/13201214863/Two-Boulder-Canyon-Accidents-2017" TargetMode="External"/><Relationship Id="rId904" Type="http://schemas.openxmlformats.org/officeDocument/2006/relationships/hyperlink" Target="http://publications.americanalpineclub.org/articles/13200101402/Avalanche-Fall-on-Snow-and-Rock-Poor-PositionUnsafe-Conditions-British-Columbia-Yoho-National-Park-Mount-Burgess" TargetMode="External"/><Relationship Id="rId1327" Type="http://schemas.openxmlformats.org/officeDocument/2006/relationships/hyperlink" Target="http://publications.americanalpineclub.org/articles/13200603800/Fall-on-Rock-California-Yosemite-Valley-Lembert-Dome" TargetMode="External"/><Relationship Id="rId1534" Type="http://schemas.openxmlformats.org/officeDocument/2006/relationships/hyperlink" Target="http://publications.americanalpineclub.org/articles/13200906600/Fall-on-Rock-Utah-Zion-National-Park-Moonlight-Buttress" TargetMode="External"/><Relationship Id="rId1741" Type="http://schemas.openxmlformats.org/officeDocument/2006/relationships/hyperlink" Target="http://publications.americanalpineclub.org/articles/13201205001/Fall-on-Rock-Rockfall-Colorado-Poudre-Canyon" TargetMode="External"/><Relationship Id="rId1979" Type="http://schemas.openxmlformats.org/officeDocument/2006/relationships/hyperlink" Target="http://publications.americanalpineclub.org/articles/13201213448/Fall-On-Rock-Exceeding-Abilities-Off-Route" TargetMode="External"/><Relationship Id="rId33" Type="http://schemas.openxmlformats.org/officeDocument/2006/relationships/hyperlink" Target="http://publications.americanalpineclub.org/articles/13199002501/Hyperventilation-Induced-Cerebella-Ischemia-HICI-Alaska-Mount-McKinley" TargetMode="External"/><Relationship Id="rId1601" Type="http://schemas.openxmlformats.org/officeDocument/2006/relationships/hyperlink" Target="http://publications.americanalpineclub.org/articles/13201008300/Fall-on-Rock-Inadequate-Protection-Washington-Columbia-Hill-State-Park-Horsethief-Butte" TargetMode="External"/><Relationship Id="rId1839" Type="http://schemas.openxmlformats.org/officeDocument/2006/relationships/hyperlink" Target="http://publications.americanalpineclub.org/articles/13201212391/Fall-on-Snow-Unable-to-Self-Arrest-Faulty-Use-of-Crampons-Failed-to-Put-Them-On" TargetMode="External"/><Relationship Id="rId182" Type="http://schemas.openxmlformats.org/officeDocument/2006/relationships/hyperlink" Target="http://publications.americanalpineclub.org/articles/13199202001/Fall-on-Rock-Slack-in-Belay-Line-Arizona-Pinnacle-Peak-East-Wall-Lizard-Lip" TargetMode="External"/><Relationship Id="rId1906" Type="http://schemas.openxmlformats.org/officeDocument/2006/relationships/hyperlink" Target="http://publications.americanalpineclub.org/articles/13201213014/Fall-on-Rock-Protection-Pulled-Out-Inadequate-Belay" TargetMode="External"/><Relationship Id="rId487" Type="http://schemas.openxmlformats.org/officeDocument/2006/relationships/hyperlink" Target="http://publications.americanalpineclub.org/articles/13199505000/StrandedUnable-to-Find-Descent-Route-California-Yosemite-Valley-Glacier-Point-Terrace" TargetMode="External"/><Relationship Id="rId694" Type="http://schemas.openxmlformats.org/officeDocument/2006/relationships/hyperlink" Target="http://publications.americanalpineclub.org/articles/13199801001/Slip-on-Ice-Faulty-Use-of-Crampons-Climbing-Unroped-Alberta-Smith-Dorrien-Valley-French-Creek" TargetMode="External"/><Relationship Id="rId2070" Type="http://schemas.openxmlformats.org/officeDocument/2006/relationships/hyperlink" Target="http://publications.americanalpineclub.org/articles/13201213599/Fall-on-Rock" TargetMode="External"/><Relationship Id="rId2168" Type="http://schemas.openxmlformats.org/officeDocument/2006/relationships/hyperlink" Target="http://publications.americanalpineclub.org/articles/13201214314/Boulder-Crushes-Bugaboos-Climber" TargetMode="External"/><Relationship Id="rId2375" Type="http://schemas.openxmlformats.org/officeDocument/2006/relationships/hyperlink" Target="http://publications.americanalpineclub.org/articles/13199500901/Off-Route-Stranded-Fatigue-Inexperience-Alberta-Rocky-Mountains-Mount-Temple" TargetMode="External"/><Relationship Id="rId347" Type="http://schemas.openxmlformats.org/officeDocument/2006/relationships/hyperlink" Target="http://publications.americanalpineclub.org/articles/13199402701/Fall-on-Rock-No-Hard-Hat-Inadequate-Belay-Arizona-Desert-Botanical-Garden" TargetMode="External"/><Relationship Id="rId999" Type="http://schemas.openxmlformats.org/officeDocument/2006/relationships/hyperlink" Target="http://publications.americanalpineclub.org/articles/13200200400/Fall-in-CrevassePoor-Position-Inadequate-Equipment" TargetMode="External"/><Relationship Id="rId1184" Type="http://schemas.openxmlformats.org/officeDocument/2006/relationships/hyperlink" Target="http://publications.americanalpineclub.org/articles/13200403100/Fall-on-SnowInadequate-Protection-Haste-Alaska-Mount-McKinley-West-Buttress" TargetMode="External"/><Relationship Id="rId2028" Type="http://schemas.openxmlformats.org/officeDocument/2006/relationships/hyperlink" Target="http://publications.americanalpineclub.org/articles/13201213549/Fall-on-Rock" TargetMode="External"/><Relationship Id="rId2582" Type="http://schemas.openxmlformats.org/officeDocument/2006/relationships/hyperlink" Target="http://publications.americanalpineclub.org/articles/13200907702/Stranded-Unable-to-Free-Rappel-Rope-Weather-Hypothermia-Wyoming-Devils-Tower" TargetMode="External"/><Relationship Id="rId554" Type="http://schemas.openxmlformats.org/officeDocument/2006/relationships/hyperlink" Target="http://publications.americanalpineclub.org/articles/13199604901/Fall-on-Rock-Placed-No-Protection-Colorado-Eldorado-Canyon-State-Park-T-2" TargetMode="External"/><Relationship Id="rId761" Type="http://schemas.openxmlformats.org/officeDocument/2006/relationships/hyperlink" Target="http://publications.americanalpineclub.org/articles/13199900902/Fall-on-Rock-Inadequate-BelayRope-Too-Short-Alberta-Rocky-Mountains-Back-of-the-Lake-Crag" TargetMode="External"/><Relationship Id="rId859" Type="http://schemas.openxmlformats.org/officeDocument/2006/relationships/hyperlink" Target="http://publications.americanalpineclub.org/articles/13200002600/Fatigue-Dehydration-Frostbite-Climbing-Alone-Alaska-Mount-McKinley-West-Buttress" TargetMode="External"/><Relationship Id="rId1391" Type="http://schemas.openxmlformats.org/officeDocument/2006/relationships/hyperlink" Target="http://publications.americanalpineclub.org/articles/13200704101/Fall-on-Rock-Off-Route-Inadequate-Belay-Colorado-Eldorado-Canyon-State-Park-Red-Garden-Wall" TargetMode="External"/><Relationship Id="rId1489" Type="http://schemas.openxmlformats.org/officeDocument/2006/relationships/hyperlink" Target="http://publications.americanalpineclub.org/articles/13200904800/Fall-on-Rock-Rappel-Error-Inadequate-Protection-Old-Anchor-Webbing-Parted-Inadequate-Equipment-No-Headlamps-Kentucky-Red-River-Gorge-Emerald-City" TargetMode="External"/><Relationship Id="rId1696" Type="http://schemas.openxmlformats.org/officeDocument/2006/relationships/hyperlink" Target="http://publications.americanalpineclub.org/articles/13201107100/Fall-on-Rock-Placed-Inadequate-Protectcion-North-Carolina-Stone-Mountain-State-Park" TargetMode="External"/><Relationship Id="rId2235" Type="http://schemas.openxmlformats.org/officeDocument/2006/relationships/hyperlink" Target="http://publications.americanalpineclub.org/articles/13201214366/Leader-Fall-Protection-Pulled-Out" TargetMode="External"/><Relationship Id="rId2442" Type="http://schemas.openxmlformats.org/officeDocument/2006/relationships/hyperlink" Target="http://publications.americanalpineclub.org/articles/13200805002/Fall-on-Rock-Protection-Pulled-OutInadequate-Protection-Idaho-City-of-Rocks-National-Reserve-Bath-Rock" TargetMode="External"/><Relationship Id="rId207" Type="http://schemas.openxmlformats.org/officeDocument/2006/relationships/hyperlink" Target="http://publications.americanalpineclub.org/articles/13199206100/Fall-on-IceProbably-from-Falling-Rock-Exceeding-Abilities-Inadequate-Protection-Unwillingness-to-Change-Plans-Wyoming-Grand-Teton" TargetMode="External"/><Relationship Id="rId414" Type="http://schemas.openxmlformats.org/officeDocument/2006/relationships/hyperlink" Target="http://publications.americanalpineclub.org/articles/13199501701/Fall-on-Rock-Ledge-Collapse-Inadequate-Protection-British-Columbia-Monashee-Mountains-Gold-Range-Gates-Peak" TargetMode="External"/><Relationship Id="rId621" Type="http://schemas.openxmlformats.org/officeDocument/2006/relationships/hyperlink" Target="http://publications.americanalpineclub.org/articles/13199701102/Falling-Rock-Stranded-Alaska-Alaska-Range-Coffee-Glacier-Eyetooth" TargetMode="External"/><Relationship Id="rId1044" Type="http://schemas.openxmlformats.org/officeDocument/2006/relationships/hyperlink" Target="http://publications.americanalpineclub.org/articles/13200204802/Fall-on-Ice-Inadequate-Protection-Exceeding-Abilities-New-Hampshire-Frankenstein-Cliff-Standard-Route-Left" TargetMode="External"/><Relationship Id="rId1251" Type="http://schemas.openxmlformats.org/officeDocument/2006/relationships/hyperlink" Target="http://publications.americanalpineclub.org/articles/13200504501/Fall-on-Rock-Inadequate-Protection-Exceeding-Abilities-California-Tuolemne-Meadows-Lembert-Dome-Northwest-Books" TargetMode="External"/><Relationship Id="rId1349" Type="http://schemas.openxmlformats.org/officeDocument/2006/relationships/hyperlink" Target="http://publications.americanalpineclub.org/articles/13200605001/Inadequate-Equipment-and-Clothing-Inexperience-Darkness-Exposure-New-Hampshire-Mount-Washington-Damnation-Gully" TargetMode="External"/><Relationship Id="rId2302" Type="http://schemas.openxmlformats.org/officeDocument/2006/relationships/hyperlink" Target="http://publications.americanalpineclub.org/articles/13201214850/Rappel-Error-Anchor-Failure-Inadequate-Communication-and-Teamwork" TargetMode="External"/><Relationship Id="rId719" Type="http://schemas.openxmlformats.org/officeDocument/2006/relationships/hyperlink" Target="http://publications.americanalpineclub.org/articles/13199806101/Fall-on-Rock-Utah-Diamond-Fork" TargetMode="External"/><Relationship Id="rId926" Type="http://schemas.openxmlformats.org/officeDocument/2006/relationships/hyperlink" Target="http://publications.americanalpineclub.org/articles/13200101001/Falling-RockDislodged-Fall-on-Snow-No-Belay-or-Protection-Alberta-Banff-National-Park-Mount-Lefroy" TargetMode="External"/><Relationship Id="rId1111" Type="http://schemas.openxmlformats.org/officeDocument/2006/relationships/hyperlink" Target="http://publications.americanalpineclub.org/articles/13200301100/Fall-on-Rock-Inadequate-Protection-No-Stopper-Knot-Haste-Inattention-Alberta-Cougar-Canyon-Slowpoke" TargetMode="External"/><Relationship Id="rId1556" Type="http://schemas.openxmlformats.org/officeDocument/2006/relationships/hyperlink" Target="http://publications.americanalpineclub.org/articles/13201004802/Fall-on-Rock-Gear-Sling-Caught-on-Cam-During-Fall-Strangulating-Climber-California-Kings-Canyon-National-Park-Obelisk" TargetMode="External"/><Relationship Id="rId1763" Type="http://schemas.openxmlformats.org/officeDocument/2006/relationships/hyperlink" Target="http://publications.americanalpineclub.org/articles/13201206700/Fall-on-Rock-Ascender-Threaded-Incorrectly-Dehydration-New-Hampshire-Cathedral-Ledge-The-Prow" TargetMode="External"/><Relationship Id="rId1970" Type="http://schemas.openxmlformats.org/officeDocument/2006/relationships/hyperlink" Target="http://publications.americanalpineclub.org/articles/13201213090/Rappel-ErrorFailure" TargetMode="External"/><Relationship Id="rId2607" Type="http://schemas.openxmlformats.org/officeDocument/2006/relationships/hyperlink" Target="http://publications.americanalpineclub.org/articles/13201214010/Rockfall" TargetMode="External"/><Relationship Id="rId55" Type="http://schemas.openxmlformats.org/officeDocument/2006/relationships/hyperlink" Target="http://publications.americanalpineclub.org/articles/13199005002/Fall-on-Rock-Off-Route-Inadequate-Protection-No-Hard-Hat-Inexperience-New-Hampshire-Franconia-Notch" TargetMode="External"/><Relationship Id="rId1209" Type="http://schemas.openxmlformats.org/officeDocument/2006/relationships/hyperlink" Target="http://publications.americanalpineclub.org/articles/13200406700/Fall-on-Rock-Inadequate-Protection-New-Hampshire-Saco-Crag-Roadside-Attraction" TargetMode="External"/><Relationship Id="rId1416" Type="http://schemas.openxmlformats.org/officeDocument/2006/relationships/hyperlink" Target="http://publications.americanalpineclub.org/articles/13200704700/Rappel-ErrorIncorrect-Set-Up-at-Anchor-Haste-Failure-to-Check-System-Deviation-from-Routine-Distraction" TargetMode="External"/><Relationship Id="rId1623" Type="http://schemas.openxmlformats.org/officeDocument/2006/relationships/hyperlink" Target="http://publications.americanalpineclub.org/articles/13201005800/Off-Route-Fall-on-Rock-Colorado-Rocky-Mountain-National-Park-Lumpy-Ridge" TargetMode="External"/><Relationship Id="rId1830" Type="http://schemas.openxmlformats.org/officeDocument/2006/relationships/hyperlink" Target="http://publications.americanalpineclub.org/articles/13201212405/Fall-on-Rock-Rappel-Error-Failed-to-Clip-to-Anchor" TargetMode="External"/><Relationship Id="rId1928" Type="http://schemas.openxmlformats.org/officeDocument/2006/relationships/hyperlink" Target="http://publications.americanalpineclub.org/articles/13201213020/Stranded-Weather-Inexperience" TargetMode="External"/><Relationship Id="rId2092" Type="http://schemas.openxmlformats.org/officeDocument/2006/relationships/hyperlink" Target="http://publications.americanalpineclub.org/articles/13201213841/Fall-on-Snow-Loss-of-Control-While-Glissading" TargetMode="External"/><Relationship Id="rId271" Type="http://schemas.openxmlformats.org/officeDocument/2006/relationships/hyperlink" Target="http://publications.americanalpineclub.org/articles/13199304500/Protection-Pulled-Out-Fall-on-Rock-Inadequate-Belay-Off-Route-California-Yosemite-Valley-El-Capitan" TargetMode="External"/><Relationship Id="rId2397" Type="http://schemas.openxmlformats.org/officeDocument/2006/relationships/hyperlink" Target="http://publications.americanalpineclub.org/articles/13199807700/Fall-on-Rock-Fall-into-Moat-Climbing-Alone-Wyoming-Grand-Teton-Mount-Teewinot" TargetMode="External"/><Relationship Id="rId131" Type="http://schemas.openxmlformats.org/officeDocument/2006/relationships/hyperlink" Target="http://publications.americanalpineclub.org/articles/13199104901/Fall-on-Rock-Falling-Rock-No-Hard-Hat-Exceeding-Abilities-Washington-IndexTown-Wall" TargetMode="External"/><Relationship Id="rId369" Type="http://schemas.openxmlformats.org/officeDocument/2006/relationships/hyperlink" Target="http://publications.americanalpineclub.org/articles/13199401202/Slip-on-Snow-Unroped-Alberta-Rocky-Mountains-Mount-Deltaform" TargetMode="External"/><Relationship Id="rId576" Type="http://schemas.openxmlformats.org/officeDocument/2006/relationships/hyperlink" Target="http://publications.americanalpineclub.org/articles/13199605701/Stranded-Exceeding-Abilities" TargetMode="External"/><Relationship Id="rId783" Type="http://schemas.openxmlformats.org/officeDocument/2006/relationships/hyperlink" Target="http://publications.americanalpineclub.org/articles/13199900301/Stranded-Darkness-Inexperience-Alberta-Rocky-Mountains-Weeping-Wall" TargetMode="External"/><Relationship Id="rId990" Type="http://schemas.openxmlformats.org/officeDocument/2006/relationships/hyperlink" Target="http://publications.americanalpineclub.org/articles/13200109501/Unable-to-Find-Descent-Route-Darkness-Wyoming-Grand-Teton-National-Park-Grand-Teton" TargetMode="External"/><Relationship Id="rId2257" Type="http://schemas.openxmlformats.org/officeDocument/2006/relationships/hyperlink" Target="http://publications.americanalpineclub.org/articles/13201214428/Rappel-Error-No-Backup" TargetMode="External"/><Relationship Id="rId2464" Type="http://schemas.openxmlformats.org/officeDocument/2006/relationships/hyperlink" Target="http://publications.americanalpineclub.org/articles/13201201700/Fall-on-Snow-Failure-to-Clip-in-to-Fixed-Rope" TargetMode="External"/><Relationship Id="rId2671" Type="http://schemas.openxmlformats.org/officeDocument/2006/relationships/hyperlink" Target="http://publications.americanalpineclub.org/articles/13201214044/Falling-Ice-Poor-Position" TargetMode="External"/><Relationship Id="rId229" Type="http://schemas.openxmlformats.org/officeDocument/2006/relationships/hyperlink" Target="http://publications.americanalpineclub.org/articles/13199205300/Rappel-Anchor-Failure-Failure-to-Follow-Route-Inadequate-Protection-Washington-Mix-Up-Peak" TargetMode="External"/><Relationship Id="rId436" Type="http://schemas.openxmlformats.org/officeDocument/2006/relationships/hyperlink" Target="http://publications.americanalpineclub.org/articles/13199504500/Rappel-FailureMid-Mark-on-Rope-Came-Off-Distraction-California-Yosemite-Valley-Reeds-Pinnacle-Area" TargetMode="External"/><Relationship Id="rId643" Type="http://schemas.openxmlformats.org/officeDocument/2006/relationships/hyperlink" Target="http://publications.americanalpineclub.org/articles/13199706002/Fall-on-SnowCrampon-Point-Caught-in-Pants-No-Hard-Hat-Climbing-Alone-Wyoming-Mount-Owen-Koven-Couloir" TargetMode="External"/><Relationship Id="rId1066" Type="http://schemas.openxmlformats.org/officeDocument/2006/relationships/hyperlink" Target="http://publications.americanalpineclub.org/articles/13200207500/Handhold-Came-OffFall-on-Rock-Inadequate-Belay-Inexperience-Faulty-Instruction-Washington-Wilkeson" TargetMode="External"/><Relationship Id="rId1273" Type="http://schemas.openxmlformats.org/officeDocument/2006/relationships/hyperlink" Target="http://publications.americanalpineclub.org/articles/13200501102/Stranded-Exceeding-Abilities-Failure-to-Follow-Route-Alberta-Banff-National-Park-Mount-Temple-Aemmer-Couloir" TargetMode="External"/><Relationship Id="rId1480" Type="http://schemas.openxmlformats.org/officeDocument/2006/relationships/hyperlink" Target="http://publications.americanalpineclub.org/articles/13200900300/Avalance-Poor-Position-Failure-to-Test-Conditions-Relying-on-Others-Alaska-Delta-Range-Castner-Glacier" TargetMode="External"/><Relationship Id="rId2117" Type="http://schemas.openxmlformats.org/officeDocument/2006/relationships/hyperlink" Target="http://publications.americanalpineclub.org/articles/13201214002/Fall-on-Rock-Climbing-Unroped-Failure-to-Place-Protection" TargetMode="External"/><Relationship Id="rId2324" Type="http://schemas.openxmlformats.org/officeDocument/2006/relationships/hyperlink" Target="http://publications.americanalpineclub.org/articles/13200508900/Various-Falls-on-Rock-Some-Solo-Some-Inadequately-Protected-Etc-Utah-Various-Locations" TargetMode="External"/><Relationship Id="rId850" Type="http://schemas.openxmlformats.org/officeDocument/2006/relationships/hyperlink" Target="http://publications.americanalpineclub.org/articles/13200004701/Fall-on-Snow-Unable-to-Self-Arrest-Party-Separated-Exceeding-Abilities-California-Mount-Shasta-HotlumBolum-Ridge" TargetMode="External"/><Relationship Id="rId948" Type="http://schemas.openxmlformats.org/officeDocument/2006/relationships/hyperlink" Target="http://publications.americanalpineclub.org/articles/13200108202/Fall-on-Ice-Climbing-Alone-Placed-No-Protection" TargetMode="External"/><Relationship Id="rId1133" Type="http://schemas.openxmlformats.org/officeDocument/2006/relationships/hyperlink" Target="http://publications.americanalpineclub.org/articles/13200301700/Slip-on-Snow-Unable-to-Self-Arrest-British-Columbia-Selkirk-Mountains-Palisade-Mountain" TargetMode="External"/><Relationship Id="rId1578" Type="http://schemas.openxmlformats.org/officeDocument/2006/relationships/hyperlink" Target="http://publications.americanalpineclub.org/articles/13201000602/Rockfall-from-Party-Above-Poor-Position-Alberta-Canadian-Rockies-Abbotts-Pass" TargetMode="External"/><Relationship Id="rId1785" Type="http://schemas.openxmlformats.org/officeDocument/2006/relationships/hyperlink" Target="http://publications.americanalpineclub.org/articles/13201207702/Fall-on-Snow-Falling-Ice-Sheet-Knocked-Climber-Off-Climbing-Unroped-Oregon-Mount-Hood-Southside" TargetMode="External"/><Relationship Id="rId1992" Type="http://schemas.openxmlformats.org/officeDocument/2006/relationships/hyperlink" Target="http://publications.americanalpineclub.org/articles/13201213181/Fall-On-Rock-Protection-Pulled-Out-Inexperience" TargetMode="External"/><Relationship Id="rId2531" Type="http://schemas.openxmlformats.org/officeDocument/2006/relationships/hyperlink" Target="http://publications.americanalpineclub.org/articles/13199202800/Fall-on-Rock-Improper-Rappel-Anchor-Replacement-Inexperience-California-Yosemite-Valley-Royal-ArchesDevils-Bathtub" TargetMode="External"/><Relationship Id="rId2629" Type="http://schemas.openxmlformats.org/officeDocument/2006/relationships/hyperlink" Target="http://publications.americanalpineclub.org/articles/13200209600/HAPE-HACE-and-AMS-Wyoming-Grand-Teton-National-Park" TargetMode="External"/><Relationship Id="rId77" Type="http://schemas.openxmlformats.org/officeDocument/2006/relationships/hyperlink" Target="http://publications.americanalpineclub.org/articles/13199101002/Failure-to-Test-Protection-Anchor-Slng-Failure-Fall-on-Rock-Alberta-Rocky-Mountain-Spray-Slabs" TargetMode="External"/><Relationship Id="rId503" Type="http://schemas.openxmlformats.org/officeDocument/2006/relationships/hyperlink" Target="http://publications.americanalpineclub.org/articles/13199603702/Fall-on-Ice-Inadequate-Belay-California-Temple-Crag" TargetMode="External"/><Relationship Id="rId710" Type="http://schemas.openxmlformats.org/officeDocument/2006/relationships/hyperlink" Target="http://publications.americanalpineclub.org/articles/13199805603/Fall-on-Rock-Equalized-Sling-Failure-Oregon-Smith-Rock-State-Park" TargetMode="External"/><Relationship Id="rId808" Type="http://schemas.openxmlformats.org/officeDocument/2006/relationships/hyperlink" Target="http://publications.americanalpineclub.org/articles/13199904902/Fall-on-RockFoot-Hold-Broke-Off-Protection-Pulled-Idaho-Sawtooth-Wilderness-Grandjean-Peak" TargetMode="External"/><Relationship Id="rId1340" Type="http://schemas.openxmlformats.org/officeDocument/2006/relationships/hyperlink" Target="http://publications.americanalpineclub.org/articles/13200604501/Fall-on-Snow-Weather-Geology-Colorado-Maroon-Bells-Bell-Cord-Couloir" TargetMode="External"/><Relationship Id="rId1438" Type="http://schemas.openxmlformats.org/officeDocument/2006/relationships/hyperlink" Target="http://publications.americanalpineclub.org/articles/13200805001/Fall-on-Rock-Protection-Pulled-OutInadequate-Protection-Idaho-City-of-Rocks-National-Reserve-Buzzards-Perch" TargetMode="External"/><Relationship Id="rId1645" Type="http://schemas.openxmlformats.org/officeDocument/2006/relationships/hyperlink" Target="http://publications.americanalpineclub.org/articles/13201104703/Fall-on-Rock-Colorado-Rocky-Mountain-National-Park-Longs-Peak" TargetMode="External"/><Relationship Id="rId1200" Type="http://schemas.openxmlformats.org/officeDocument/2006/relationships/hyperlink" Target="http://publications.americanalpineclub.org/articles/13200403002/Strained-Back-Alaska-Mount-McKinley-West-Buttress" TargetMode="External"/><Relationship Id="rId1852" Type="http://schemas.openxmlformats.org/officeDocument/2006/relationships/hyperlink" Target="http://publications.americanalpineclub.org/articles/13201212444/Fall-on-Rock-Rock-came-Loose" TargetMode="External"/><Relationship Id="rId1505" Type="http://schemas.openxmlformats.org/officeDocument/2006/relationships/hyperlink" Target="http://publications.americanalpineclub.org/articles/13200906300/Fall-on-Snow-Climbing-Unroped-Oregon-Mount-Hood-Southside" TargetMode="External"/><Relationship Id="rId1712" Type="http://schemas.openxmlformats.org/officeDocument/2006/relationships/hyperlink" Target="http://publications.americanalpineclub.org/articles/13201108600/Severe-Weather-Frostbite-Hypothermia-Communication-Problems-Washington-Mount-Rainier-Ingraham-Glacier" TargetMode="External"/><Relationship Id="rId293" Type="http://schemas.openxmlformats.org/officeDocument/2006/relationships/hyperlink" Target="http://publications.americanalpineclub.org/articles/13199305501/Fall-on-Rock-Climbing-Alone-and-Unroped-Exceeding-Abilities-Colorado-Rocky-Mountain-National-Park-Mount-Meeker" TargetMode="External"/><Relationship Id="rId2181" Type="http://schemas.openxmlformats.org/officeDocument/2006/relationships/hyperlink" Target="http://publications.americanalpineclub.org/articles/13201214352/Frostbite-at-High-Camp" TargetMode="External"/><Relationship Id="rId153" Type="http://schemas.openxmlformats.org/officeDocument/2006/relationships/hyperlink" Target="http://publications.americanalpineclub.org/articles/13199103501/Stranded-Darkness-Falled-to-Follow-Directions-Colorado-Rocky-Mountain-National-Park-Longs-Peak" TargetMode="External"/><Relationship Id="rId360" Type="http://schemas.openxmlformats.org/officeDocument/2006/relationships/hyperlink" Target="http://publications.americanalpineclub.org/articles/13199402401/HAPE-HACE-Ascending-Too-Fast-Dehydration-Alaska-Mount-McKinley" TargetMode="External"/><Relationship Id="rId598" Type="http://schemas.openxmlformats.org/officeDocument/2006/relationships/hyperlink" Target="http://publications.americanalpineclub.org/articles/13199704501/Fall-on-Rock-Climbing-Alone-and-Unroped-Colorado-Black-Canyon-of-the-Gunnison-Leisure-Route" TargetMode="External"/><Relationship Id="rId2041" Type="http://schemas.openxmlformats.org/officeDocument/2006/relationships/hyperlink" Target="http://publications.americanalpineclub.org/articles/13201213510/Fall-On-Rock-Off-Route-Inadequate-Protection" TargetMode="External"/><Relationship Id="rId2279" Type="http://schemas.openxmlformats.org/officeDocument/2006/relationships/hyperlink" Target="http://publications.americanalpineclub.org/articles/13201214826/Off-Route-Rappel-on-the-Nose" TargetMode="External"/><Relationship Id="rId2486" Type="http://schemas.openxmlformats.org/officeDocument/2006/relationships/hyperlink" Target="http://publications.americanalpineclub.org/articles/13201213998/Fall-on-Rock-Inadequate-Experience" TargetMode="External"/><Relationship Id="rId2693" Type="http://schemas.openxmlformats.org/officeDocument/2006/relationships/hyperlink" Target="http://publications.americanalpineclub.org/articles/13200003201/Snow-Blindness-Acute-Mountain-Sickness-Alaska-Mount-McKinley" TargetMode="External"/><Relationship Id="rId220" Type="http://schemas.openxmlformats.org/officeDocument/2006/relationships/hyperlink" Target="http://publications.americanalpineclub.org/articles/13199205701/Falling-Rock-Fall-On-Rock-Climbing-Unroped-No-Hard-Hat-Washington-Goode-Mountain-Northeast-Buttress" TargetMode="External"/><Relationship Id="rId458" Type="http://schemas.openxmlformats.org/officeDocument/2006/relationships/hyperlink" Target="http://publications.americanalpineclub.org/articles/13199506201/Fall-on-Rock-Inadequate-EquipmentRope-Diameter-Too-Small-for-Belay-Device-North-Carolina-Crowders-Mountain-Davids-Castle" TargetMode="External"/><Relationship Id="rId665" Type="http://schemas.openxmlformats.org/officeDocument/2006/relationships/hyperlink" Target="http://publications.americanalpineclub.org/articles/13199804000/Fall-on-Rock-Exceeding-Abilities-Protection-Pulled-Out-Inadequate-Protection-California-Yosemite-Lembert-Dome" TargetMode="External"/><Relationship Id="rId872" Type="http://schemas.openxmlformats.org/officeDocument/2006/relationships/hyperlink" Target="http://publications.americanalpineclub.org/articles/13200003201/Snow-Blindness-Acute-Mountain-Sickness-Alaska-Mount-McKinley" TargetMode="External"/><Relationship Id="rId1088" Type="http://schemas.openxmlformats.org/officeDocument/2006/relationships/hyperlink" Target="http://publications.americanalpineclub.org/articles/13200209502/Rock-Pulled-OffBroke-Climbing-Rope-Fall-on-Rock-Wyoming-Wind-River-Range-Cirque-of-the-Towers-Wolfs-Head-Peak" TargetMode="External"/><Relationship Id="rId1295" Type="http://schemas.openxmlformats.org/officeDocument/2006/relationships/hyperlink" Target="http://publications.americanalpineclub.org/articles/13200509101/Fall-on-RockNot-Anchored-at-Top-of-Cliff-Inexperience-Utah-Big-Cottonwood-Canyon-Storm-Mountain-Amphitheater" TargetMode="External"/><Relationship Id="rId2139" Type="http://schemas.openxmlformats.org/officeDocument/2006/relationships/hyperlink" Target="http://publications.americanalpineclub.org/articles/13201213970/Rappel-Error" TargetMode="External"/><Relationship Id="rId2346" Type="http://schemas.openxmlformats.org/officeDocument/2006/relationships/hyperlink" Target="http://publications.americanalpineclub.org/articles/13201213036/Rappel-Error-No-Knots-on-Ends-of-Rope-Lack-of-Communication" TargetMode="External"/><Relationship Id="rId2553" Type="http://schemas.openxmlformats.org/officeDocument/2006/relationships/hyperlink" Target="http://publications.americanalpineclub.org/articles/13199607102/Fall-on-SnowIce-Moderate-Experience-Washington-Mount-Rainier" TargetMode="External"/><Relationship Id="rId318" Type="http://schemas.openxmlformats.org/officeDocument/2006/relationships/hyperlink" Target="http://publications.americanalpineclub.org/articles/13199308202/Loss-of-ControlVoluntary-Glissade-Poor-Position-Wyoming-Grand-Teton-National-Park-Disappointment-Peak" TargetMode="External"/><Relationship Id="rId525" Type="http://schemas.openxmlformats.org/officeDocument/2006/relationships/hyperlink" Target="http://publications.americanalpineclub.org/articles/13199602501/Rappel-ErrorFailed-to-Thread-Both-Ropes-Through-Friction-Device-No-Belay-Arizona-Cochise-Stronghold" TargetMode="External"/><Relationship Id="rId732" Type="http://schemas.openxmlformats.org/officeDocument/2006/relationships/hyperlink" Target="http://publications.americanalpineclub.org/articles/13199804600/Handhold-Came-Loose-Fall-on-Rock-Colorado-Capitol-Peak" TargetMode="External"/><Relationship Id="rId1155" Type="http://schemas.openxmlformats.org/officeDocument/2006/relationships/hyperlink" Target="http://publications.americanalpineclub.org/articles/13200403800/AbandonmentCreating-a-Hazard-Alaska-Mount-McKinley-West-Buttress" TargetMode="External"/><Relationship Id="rId1362" Type="http://schemas.openxmlformats.org/officeDocument/2006/relationships/hyperlink" Target="http://publications.americanalpineclub.org/articles/13200606301/Fall-on-Rock-Oregon-Three-Fingered-Jack" TargetMode="External"/><Relationship Id="rId2206" Type="http://schemas.openxmlformats.org/officeDocument/2006/relationships/hyperlink" Target="http://publications.americanalpineclub.org/articles/13201214312/Stranded-on-Mt-Tupper-Inadequate-Equipment" TargetMode="External"/><Relationship Id="rId2413" Type="http://schemas.openxmlformats.org/officeDocument/2006/relationships/hyperlink" Target="http://publications.americanalpineclub.org/articles/13200203500/Fall-on-Rock-Protection-Inexperience-Inadequate-Food-California-Yosemite-valley-El-Capitan-Mescalito" TargetMode="External"/><Relationship Id="rId2620" Type="http://schemas.openxmlformats.org/officeDocument/2006/relationships/hyperlink" Target="http://publications.americanalpineclub.org/articles/13200809100/Fall-on-RockDislocated-Shoulder-Wyoming-Grand-Teton-National-Park-Symmetry-Spire" TargetMode="External"/><Relationship Id="rId99" Type="http://schemas.openxmlformats.org/officeDocument/2006/relationships/hyperlink" Target="http://publications.americanalpineclub.org/articles/13199101902/Fall-on-Snow-Avalanche-Inadequate-Equipment-Alaska-Bold-Peak" TargetMode="External"/><Relationship Id="rId1015" Type="http://schemas.openxmlformats.org/officeDocument/2006/relationships/hyperlink" Target="http://publications.americanalpineclub.org/articles/13200200701/Fall-on-Snow-Poor-Position-Alberta-Jasper-National-Park-Parker-Ridge" TargetMode="External"/><Relationship Id="rId1222" Type="http://schemas.openxmlformats.org/officeDocument/2006/relationships/hyperlink" Target="http://publications.americanalpineclub.org/articles/13200407400/Fall-on-SnowUnable-to-Self-Arrest-During-Voluntary-Glissade-Poor-Position-Weather-Washington-Mount-Rainier-National-Park-Mount-Ruth" TargetMode="External"/><Relationship Id="rId1667" Type="http://schemas.openxmlformats.org/officeDocument/2006/relationships/hyperlink" Target="http://publications.americanalpineclub.org/articles/13201102300/Rappel-Rigging-Error-Fall-on-Rock-Distraction-California-Yosemite-Valley-Serenity-Crack" TargetMode="External"/><Relationship Id="rId1874" Type="http://schemas.openxmlformats.org/officeDocument/2006/relationships/hyperlink" Target="http://publications.americanalpineclub.org/articles/13201212483/Lead-Fall-on-Rock-Protection-Pulled-Out" TargetMode="External"/><Relationship Id="rId1527" Type="http://schemas.openxmlformats.org/officeDocument/2006/relationships/hyperlink" Target="http://publications.americanalpineclub.org/articles/13200907101/Fall-into-Crevasse-Washington-Mount-Rainier-Enroute-to-Wilson-Headwall" TargetMode="External"/><Relationship Id="rId1734" Type="http://schemas.openxmlformats.org/officeDocument/2006/relationships/hyperlink" Target="http://publications.americanalpineclub.org/articles/13201205500/Fall-on-Rock-Inadequate-Protection-Unable-to-Communicate-with-Partner-Colorado-Buena-Vista-Crags" TargetMode="External"/><Relationship Id="rId1941" Type="http://schemas.openxmlformats.org/officeDocument/2006/relationships/hyperlink" Target="http://publications.americanalpineclub.org/articles/13201213079/Fall-on-Rock-Lowering-Error-New-Situation" TargetMode="External"/><Relationship Id="rId26" Type="http://schemas.openxmlformats.org/officeDocument/2006/relationships/hyperlink" Target="http://publications.americanalpineclub.org/articles/13199003501/Falling-Rock-California-Mount-Whitney" TargetMode="External"/><Relationship Id="rId175" Type="http://schemas.openxmlformats.org/officeDocument/2006/relationships/hyperlink" Target="http://publications.americanalpineclub.org/articles/13199202502/Fall-on-Rock-Inadequate-Protection-California-Thunder-Bolt-Peak" TargetMode="External"/><Relationship Id="rId1801" Type="http://schemas.openxmlformats.org/officeDocument/2006/relationships/hyperlink" Target="http://publications.americanalpineclub.org/articles/13201207601/Stranded-Rappel-Error-Rope-Too-Short-North-Carolina-Hanging-Rock-State-Park-Moores-Wall" TargetMode="External"/><Relationship Id="rId382" Type="http://schemas.openxmlformats.org/officeDocument/2006/relationships/hyperlink" Target="http://publications.americanalpineclub.org/articles/13199404601/Fall-on-Rock-Pitons-Pulled-Out-Illinois-Mississippi-Palisades-State-Park" TargetMode="External"/><Relationship Id="rId687" Type="http://schemas.openxmlformats.org/officeDocument/2006/relationships/hyperlink" Target="http://publications.americanalpineclub.org/articles/13199800402/Overdue-Fatigue-Inadequate-Equipment-Darkness-Alberta-Murchison-Falls" TargetMode="External"/><Relationship Id="rId2063" Type="http://schemas.openxmlformats.org/officeDocument/2006/relationships/hyperlink" Target="http://publications.americanalpineclub.org/articles/13201213589/Rockfall-Misguided-Chivalry" TargetMode="External"/><Relationship Id="rId2270" Type="http://schemas.openxmlformats.org/officeDocument/2006/relationships/hyperlink" Target="http://publications.americanalpineclub.org/articles/13201214780/Fatal-Slip-on-Ice-Inadequate-Equipment" TargetMode="External"/><Relationship Id="rId2368" Type="http://schemas.openxmlformats.org/officeDocument/2006/relationships/hyperlink" Target="http://publications.americanalpineclub.org/articles/13199403102/Fall-on-Rock-Climbing-Alone-and-Unroped-WeatherProbably-California-Yosemite-Valley-Sentinel-Rock" TargetMode="External"/><Relationship Id="rId242" Type="http://schemas.openxmlformats.org/officeDocument/2006/relationships/hyperlink" Target="http://publications.americanalpineclub.org/articles/13199301001/Crampon-Snagged-Fall-on-Snow-Inadequate-Equipment-Ice-Axes-on-Packs-British-Columbia-Rocky-Mountains-Mount-Dennis-Guinness-Gully" TargetMode="External"/><Relationship Id="rId894" Type="http://schemas.openxmlformats.org/officeDocument/2006/relationships/hyperlink" Target="http://publications.americanalpineclub.org/articles/13200006002/Falling-Rock-Block-Pulled-Off-New-Mexico-Sandia-Mountain-Wilderness-Hail-Peak" TargetMode="External"/><Relationship Id="rId1177" Type="http://schemas.openxmlformats.org/officeDocument/2006/relationships/hyperlink" Target="http://publications.americanalpineclub.org/articles/13200401801/Fall-on-Rock-Failure-to-Follow-Route-Protection-Pulled-Out-British-Columbia-Bugaboo-Glacier-Provincial-ParkAlpine-Recreation-Area-Snowpatch-Spire" TargetMode="External"/><Relationship Id="rId2130" Type="http://schemas.openxmlformats.org/officeDocument/2006/relationships/hyperlink" Target="http://publications.americanalpineclub.org/articles/13201213981/Fall-on-Rock-Lowering-Error-Inadequate-Belay" TargetMode="External"/><Relationship Id="rId2575" Type="http://schemas.openxmlformats.org/officeDocument/2006/relationships/hyperlink" Target="http://publications.americanalpineclub.org/articles/13200602900/DehydrationFrostbite-Alaska-Mount-McKinley-West-Rib" TargetMode="External"/><Relationship Id="rId102" Type="http://schemas.openxmlformats.org/officeDocument/2006/relationships/hyperlink" Target="http://publications.americanalpineclub.org/articles/13199102301/Fall-on-Snow-Not-Wearing-Crampons-California-Mount-Shasta" TargetMode="External"/><Relationship Id="rId547" Type="http://schemas.openxmlformats.org/officeDocument/2006/relationships/hyperlink" Target="http://publications.americanalpineclub.org/articles/13199605002/Fall-on-Rock-Improperly-Placed-Bolts-Exceeding-Abilities-Illinois-Drapers-Bluff" TargetMode="External"/><Relationship Id="rId754" Type="http://schemas.openxmlformats.org/officeDocument/2006/relationships/hyperlink" Target="http://publications.americanalpineclub.org/articles/13199900904/Fall-on-Rock-Climbing-Unroped-British-Columbia-Selkirk-Mountains-Grays-Peak" TargetMode="External"/><Relationship Id="rId961" Type="http://schemas.openxmlformats.org/officeDocument/2006/relationships/hyperlink" Target="http://publications.americanalpineclub.org/articles/13200108101/Fall-on-RockInadequate-Belay-While-Lowering-Utah-American-Forks-Canyon-Rockapella" TargetMode="External"/><Relationship Id="rId1384" Type="http://schemas.openxmlformats.org/officeDocument/2006/relationships/hyperlink" Target="http://publications.americanalpineclub.org/articles/13200703100/Fall-on-Rock-Failure-to-Follow-InstinctsNot-to-Climb-That-Day-California-Yosemite-National-Park-Low-Profile-Dome" TargetMode="External"/><Relationship Id="rId1591" Type="http://schemas.openxmlformats.org/officeDocument/2006/relationships/hyperlink" Target="http://publications.americanalpineclub.org/articles/13201007300/Fall-on-Rock-Rappel-Error-No-Knot-in-End-of-Rope-Distraction-Haste-Weather-Darkness-New-Mexico-Los-Alamos-White-Rock" TargetMode="External"/><Relationship Id="rId1689" Type="http://schemas.openxmlformats.org/officeDocument/2006/relationships/hyperlink" Target="http://publications.americanalpineclub.org/articles/13201106100/Fall-on-Rock-Inadequate-Belay-Rope-Pulls-Through-Belay-Device-Colorado-Eldorado-Canyon-State-Park" TargetMode="External"/><Relationship Id="rId2228" Type="http://schemas.openxmlformats.org/officeDocument/2006/relationships/hyperlink" Target="http://publications.americanalpineclub.org/articles/13201214410/Highball-Bouldering-Fall" TargetMode="External"/><Relationship Id="rId2435" Type="http://schemas.openxmlformats.org/officeDocument/2006/relationships/hyperlink" Target="http://publications.americanalpineclub.org/articles/13200603601/Various-Falls-on-Snow-California-Mount-Shasta" TargetMode="External"/><Relationship Id="rId2642" Type="http://schemas.openxmlformats.org/officeDocument/2006/relationships/hyperlink" Target="http://publications.americanalpineclub.org/articles/13201214011/Fall-on-Ice" TargetMode="External"/><Relationship Id="rId90" Type="http://schemas.openxmlformats.org/officeDocument/2006/relationships/hyperlink" Target="http://publications.americanalpineclub.org/articles/13199100902/Fall-on-Rock-Inadequate-ProtectionRope-on-Tape-Inexperience-Alberta-Rocky-Mountains-Rock-Gardens-Jasper" TargetMode="External"/><Relationship Id="rId407" Type="http://schemas.openxmlformats.org/officeDocument/2006/relationships/hyperlink" Target="http://publications.americanalpineclub.org/articles/13199503401/Fall-on-Rock-Climbing-Alone-and-Unroped-No-Hard-Hat-Exceeding-Abilities-Arizona-Bell-Rock-North-Face" TargetMode="External"/><Relationship Id="rId614" Type="http://schemas.openxmlformats.org/officeDocument/2006/relationships/hyperlink" Target="http://publications.americanalpineclub.org/articles/13199704102/Fall-on-Snow-Inadequate-Equipment-Climbing-Alone-Colorado-Rocky-Mountain-National-Park-Mount-Alice" TargetMode="External"/><Relationship Id="rId821" Type="http://schemas.openxmlformats.org/officeDocument/2006/relationships/hyperlink" Target="http://publications.americanalpineclub.org/articles/13199906001/Rappel-ErrorAnchor-Sling-Knot-Came-Undone-North-Carolina-Pilot-Mountain-State-Park" TargetMode="External"/><Relationship Id="rId1037" Type="http://schemas.openxmlformats.org/officeDocument/2006/relationships/hyperlink" Target="http://publications.americanalpineclub.org/articles/13200207100/Earthquake-Washington-Mount-Index" TargetMode="External"/><Relationship Id="rId1244" Type="http://schemas.openxmlformats.org/officeDocument/2006/relationships/hyperlink" Target="http://publications.americanalpineclub.org/articles/13200501802/Fall-on-IceIce-Tools-Pulled-Out-Unropped-Quebec-Mont-du-Gros-Bras" TargetMode="External"/><Relationship Id="rId1451" Type="http://schemas.openxmlformats.org/officeDocument/2006/relationships/hyperlink" Target="http://publications.americanalpineclub.org/articles/13200806802/Fall-on-SnowUnable-to-Self-Arrest-Party-Separated-Climbing-Unroped-No-Hard-Hat-Oregon-Mount-Hood-Southside" TargetMode="External"/><Relationship Id="rId1896" Type="http://schemas.openxmlformats.org/officeDocument/2006/relationships/hyperlink" Target="http://publications.americanalpineclub.org/articles/13201213023/Fall-on-Rock-Bouldering" TargetMode="External"/><Relationship Id="rId2502" Type="http://schemas.openxmlformats.org/officeDocument/2006/relationships/hyperlink" Target="http://publications.americanalpineclub.org/articles/13201214633/Lowering-Errors-Ropes-Too-Short-HelmetNo-Helmet" TargetMode="External"/><Relationship Id="rId919" Type="http://schemas.openxmlformats.org/officeDocument/2006/relationships/hyperlink" Target="http://publications.americanalpineclub.org/articles/13200102101/Fall-on-Snow-Fatigue-Inadequate-Equipment-Alaska-Mount-McKinley-West-Buttress" TargetMode="External"/><Relationship Id="rId1104" Type="http://schemas.openxmlformats.org/officeDocument/2006/relationships/hyperlink" Target="http://publications.americanalpineclub.org/articles/13200301500/Fall-on-Ice-Protection-Pulled-Out-Ice-Tool-Alberta-Banff-National-Park-Professor-Falls" TargetMode="External"/><Relationship Id="rId1311" Type="http://schemas.openxmlformats.org/officeDocument/2006/relationships/hyperlink" Target="http://publications.americanalpineclub.org/articles/13200509102/Rappel-FailureMultiple-Causes-Washington-Frenchmans-Coulee" TargetMode="External"/><Relationship Id="rId1549" Type="http://schemas.openxmlformats.org/officeDocument/2006/relationships/hyperlink" Target="http://publications.americanalpineclub.org/articles/13201004700/Fall-on-Rock-Belay-Failure-No-Stopper-Knot-Distraction-California-Yosemite-Valley-El-Capitan" TargetMode="External"/><Relationship Id="rId1756" Type="http://schemas.openxmlformats.org/officeDocument/2006/relationships/hyperlink" Target="http://publications.americanalpineclub.org/articles/13201205603/Stranded-Climbing-Alone-Free-Solo-Climbing-Off-Route-Inadequate-Equipment-Colorado-First-Flatiron" TargetMode="External"/><Relationship Id="rId1963" Type="http://schemas.openxmlformats.org/officeDocument/2006/relationships/hyperlink" Target="http://publications.americanalpineclub.org/articles/13201213088/Stranded-Weather" TargetMode="External"/><Relationship Id="rId48" Type="http://schemas.openxmlformats.org/officeDocument/2006/relationships/hyperlink" Target="http://publications.americanalpineclub.org/articles/13199006202/Fall-From-Artificial-Wall-Inadequate-Protection-Washington-REI-Headquarters" TargetMode="External"/><Relationship Id="rId1409" Type="http://schemas.openxmlformats.org/officeDocument/2006/relationships/hyperlink" Target="http://publications.americanalpineclub.org/articles/13200700700/FrostbiteInadequate-Clothing-No-Overboots-and-Inadequate-Care-of-Extremities-Alaska-Mount-McKinley-West-Buttress" TargetMode="External"/><Relationship Id="rId1616" Type="http://schemas.openxmlformats.org/officeDocument/2006/relationships/hyperlink" Target="http://publications.americanalpineclub.org/articles/13201008202/Falling-Ice-Gave-Way-Fall-on-Ice-Climbing-Unroped-Utah-Little-Cottonwood-Canyon-Great-White-Icicle" TargetMode="External"/><Relationship Id="rId1823" Type="http://schemas.openxmlformats.org/officeDocument/2006/relationships/hyperlink" Target="http://publications.americanalpineclub.org/articles/13201212419/Fall-on-Rock-Inadequate-Protection-Boulder-Dislodged" TargetMode="External"/><Relationship Id="rId197" Type="http://schemas.openxmlformats.org/officeDocument/2006/relationships/hyperlink" Target="http://publications.americanalpineclub.org/articles/13199201201/Slip-on-Rock-Fatigue-British-Columbia-Selkirk-Mountains-Terminal-Peak" TargetMode="External"/><Relationship Id="rId2085" Type="http://schemas.openxmlformats.org/officeDocument/2006/relationships/hyperlink" Target="http://publications.americanalpineclub.org/articles/13201213796/Fall-on-Rock-Free-Solo-Climbing" TargetMode="External"/><Relationship Id="rId2292" Type="http://schemas.openxmlformats.org/officeDocument/2006/relationships/hyperlink" Target="http://publications.americanalpineclub.org/articles/13201214862/Fall-on-Rock-Communication-Error-Taken-Off-Belay" TargetMode="External"/><Relationship Id="rId264" Type="http://schemas.openxmlformats.org/officeDocument/2006/relationships/hyperlink" Target="http://publications.americanalpineclub.org/articles/13199301901/Fall-on-Snow-Inadequate-Protection-Alaska-Mount-McKinley" TargetMode="External"/><Relationship Id="rId471" Type="http://schemas.openxmlformats.org/officeDocument/2006/relationships/hyperlink" Target="http://publications.americanalpineclub.org/articles/13199507401/Fall-on-Snow-Unable-to-Self-Arrest-Inadequate-EquipmentNo-Ice-Axe-Wyoming-Grand-Teton-National-Park-Garnet-Canyon" TargetMode="External"/><Relationship Id="rId2152" Type="http://schemas.openxmlformats.org/officeDocument/2006/relationships/hyperlink" Target="http://publications.americanalpineclub.org/articles/13201214053/Fall-on-Rock" TargetMode="External"/><Relationship Id="rId2597" Type="http://schemas.openxmlformats.org/officeDocument/2006/relationships/hyperlink" Target="http://publications.americanalpineclub.org/articles/13201213056/Fall-on-Rock-Protection-Pulled-Out" TargetMode="External"/><Relationship Id="rId124" Type="http://schemas.openxmlformats.org/officeDocument/2006/relationships/hyperlink" Target="http://publications.americanalpineclub.org/articles/13199104702/Fall-on-Rock-Chock-Pulled-Out-Inadequate-Protection-Inexperience-Washington-Icicle-Creek-Canyon" TargetMode="External"/><Relationship Id="rId569" Type="http://schemas.openxmlformats.org/officeDocument/2006/relationships/hyperlink" Target="http://publications.americanalpineclub.org/articles/13199605801/Not-Anchored-at-BelayMiscommunication-No-Hard-Hat-New-Hampshire-Cannon-Cliff-Slip-O-Fools" TargetMode="External"/><Relationship Id="rId776" Type="http://schemas.openxmlformats.org/officeDocument/2006/relationships/hyperlink" Target="http://publications.americanalpineclub.org/articles/13199902902/Hand-hold-Came-Loose-Fall-on-Rock-Placed-No-Protection-California-Yosemite-Valley" TargetMode="External"/><Relationship Id="rId983" Type="http://schemas.openxmlformats.org/officeDocument/2006/relationships/hyperlink" Target="http://publications.americanalpineclub.org/articles/13200106102/Snow-BlindnessInadequate-Equipment-Colorado-Rocky-Mountain-National-Park-Longs-Peak" TargetMode="External"/><Relationship Id="rId1199" Type="http://schemas.openxmlformats.org/officeDocument/2006/relationships/hyperlink" Target="http://publications.americanalpineclub.org/articles/13200402601/Rappel-FailureInadequate-Anchor-Alaska-Mooses-Tooth-Shaken-Not-Stirred" TargetMode="External"/><Relationship Id="rId2457" Type="http://schemas.openxmlformats.org/officeDocument/2006/relationships/hyperlink" Target="http://publications.americanalpineclub.org/articles/13201106501/Fall-on-Rock-Rope-Severed-by-Carabiner-Kentucky-Red-River-Gorge-Midnight-Surf-Wall" TargetMode="External"/><Relationship Id="rId2664" Type="http://schemas.openxmlformats.org/officeDocument/2006/relationships/hyperlink" Target="http://publications.americanalpineclub.org/articles/13199704802/Faulty-Use-of-CramponsGlissading-New-Hampshire-Frankenstein-Cliff-and-Gulf-of-Slides" TargetMode="External"/><Relationship Id="rId331" Type="http://schemas.openxmlformats.org/officeDocument/2006/relationships/hyperlink" Target="http://publications.americanalpineclub.org/articles/13199400703/Avalanche-Poor-Position-Apparent-Lack-of-Knowledge-of-Snowpack-Alberta-Rocky-Mountains-Mount-Snow-Dome" TargetMode="External"/><Relationship Id="rId429" Type="http://schemas.openxmlformats.org/officeDocument/2006/relationships/hyperlink" Target="http://publications.americanalpineclub.org/articles/13199502600/Hypothermia-Dehydration-Weather-Alaska-Mount-McKinley" TargetMode="External"/><Relationship Id="rId636" Type="http://schemas.openxmlformats.org/officeDocument/2006/relationships/hyperlink" Target="http://publications.americanalpineclub.org/articles/13199704900/Fall-on-Rock-Inadequate-Protection-New-Hampshire-Cathedral-Ledge-Book-of-Solemnity" TargetMode="External"/><Relationship Id="rId1059" Type="http://schemas.openxmlformats.org/officeDocument/2006/relationships/hyperlink" Target="http://publications.americanalpineclub.org/articles/13200205301/Fall-or-Slip-on-rock-Belayer-Error-North-Carolina-Crowders-Mountain-State-Park-Gumbys-Roof" TargetMode="External"/><Relationship Id="rId1266" Type="http://schemas.openxmlformats.org/officeDocument/2006/relationships/hyperlink" Target="http://publications.americanalpineclub.org/articles/13200502102/Falling-Snow-Alaska-Denali-National-Park-Peak-11300" TargetMode="External"/><Relationship Id="rId1473" Type="http://schemas.openxmlformats.org/officeDocument/2006/relationships/hyperlink" Target="http://publications.americanalpineclub.org/articles/13200807002/Fall-on-RockImproper-Use-of-Harness-Tied-into-Gear-Loop-Inadequate-Protection-Inadequate-Belay-Inexperienced-Texas-Reimers-Ranch-County-Park-Dead-Cats-Wall" TargetMode="External"/><Relationship Id="rId2012" Type="http://schemas.openxmlformats.org/officeDocument/2006/relationships/hyperlink" Target="http://publications.americanalpineclub.org/articles/13201213447/Rockfall-Poor-Position" TargetMode="External"/><Relationship Id="rId2317" Type="http://schemas.openxmlformats.org/officeDocument/2006/relationships/hyperlink" Target="http://publications.americanalpineclub.org/articles/13200106600/Various-Falls-on-Rock-Idaho-City-of-Rocks-National-Reserve" TargetMode="External"/><Relationship Id="rId843" Type="http://schemas.openxmlformats.org/officeDocument/2006/relationships/hyperlink" Target="http://publications.americanalpineclub.org/articles/13200000902/Fall-on-Rock-Loose-Rock-Fatigue-Alberta-Banff-National-Park-Mount-Victoria" TargetMode="External"/><Relationship Id="rId1126" Type="http://schemas.openxmlformats.org/officeDocument/2006/relationships/hyperlink" Target="http://publications.americanalpineclub.org/articles/13200302000/Falling-Rock-Weather-Yukon-Territory-Mount-Augusta-North-Buttress" TargetMode="External"/><Relationship Id="rId1680" Type="http://schemas.openxmlformats.org/officeDocument/2006/relationships/hyperlink" Target="http://publications.americanalpineclub.org/articles/13201110400/Dislodged-Rock-Fall-on-Rock-Fatigue-Wyoming-Grand-Teton-Black-Dike" TargetMode="External"/><Relationship Id="rId1778" Type="http://schemas.openxmlformats.org/officeDocument/2006/relationships/hyperlink" Target="http://publications.americanalpineclub.org/articles/13201207501/Fall-on-Rock-Off-Route-North-Carolina-Stone-Mountain" TargetMode="External"/><Relationship Id="rId1985" Type="http://schemas.openxmlformats.org/officeDocument/2006/relationships/hyperlink" Target="http://publications.americanalpineclub.org/articles/13201212960/Fall-on-Rock-Off-Route-Inadequate-Protection" TargetMode="External"/><Relationship Id="rId2524" Type="http://schemas.openxmlformats.org/officeDocument/2006/relationships/hyperlink" Target="http://publications.americanalpineclub.org/articles/13200006501/Falling-Rocks-Broke-Away-from-Routes-Pennsylvania-Delaware-Water-Gap-National-Recreation-Area-Mount-Minsi-Mount-Tammany" TargetMode="External"/><Relationship Id="rId703" Type="http://schemas.openxmlformats.org/officeDocument/2006/relationships/hyperlink" Target="http://publications.americanalpineclub.org/articles/13199805701/Fall-on-Hard-Snow-Crampons-Iced-Up-Unable-to-Self-Arrest-Oregon-Mount-Hood-Palmer-Glacier" TargetMode="External"/><Relationship Id="rId910" Type="http://schemas.openxmlformats.org/officeDocument/2006/relationships/hyperlink" Target="http://publications.americanalpineclub.org/articles/13200100302/Fall-on-Ice-Protection-FailureIce-Ax-Tool-Alberta-Banff-National-Park-Wicked-Wanda" TargetMode="External"/><Relationship Id="rId1333" Type="http://schemas.openxmlformats.org/officeDocument/2006/relationships/hyperlink" Target="http://publications.americanalpineclub.org/articles/13200604900/Fall-on-Rock-MiscommunicationInadequate-Belay-Climbers-Unknown-to-Each-Other-Maine-Bald-Mountain-Shag-Crag-Tightrope" TargetMode="External"/><Relationship Id="rId1540" Type="http://schemas.openxmlformats.org/officeDocument/2006/relationships/hyperlink" Target="http://publications.americanalpineclub.org/articles/13200907200/Weather-Stranded-Washington-Mount-Rainier" TargetMode="External"/><Relationship Id="rId1638" Type="http://schemas.openxmlformats.org/officeDocument/2006/relationships/hyperlink" Target="http://publications.americanalpineclub.org/articles/13201104000/Fall-on-Rock-Belay-Failure-Unsecured-Rope-Distraction-California-Yosemite-Valley-Churchbowl" TargetMode="External"/><Relationship Id="rId1400" Type="http://schemas.openxmlformats.org/officeDocument/2006/relationships/hyperlink" Target="http://publications.americanalpineclub.org/articles/13200702401/Fall-on-RockProtection-Pulled-Out-No-Hard-Hat-California-Joshua-Tree-National-Park-Spider-Line" TargetMode="External"/><Relationship Id="rId1845" Type="http://schemas.openxmlformats.org/officeDocument/2006/relationships/hyperlink" Target="http://publications.americanalpineclub.org/articles/13201212420/Stranded-Off-Route-Darkness-Inexperience" TargetMode="External"/><Relationship Id="rId1705" Type="http://schemas.openxmlformats.org/officeDocument/2006/relationships/hyperlink" Target="http://publications.americanalpineclub.org/articles/13201107801/Fall-on-SnowIce-Ski-Mountaineering-Oregon-Mount-Hood" TargetMode="External"/><Relationship Id="rId1912" Type="http://schemas.openxmlformats.org/officeDocument/2006/relationships/hyperlink" Target="http://publications.americanalpineclub.org/articles/13201212997/Falling-Ice" TargetMode="External"/><Relationship Id="rId286" Type="http://schemas.openxmlformats.org/officeDocument/2006/relationships/hyperlink" Target="http://publications.americanalpineclub.org/articles/13199306501/Dislocated-KneeFall-on-Rock-Miscommunication-New-Hampshire-Cathedral-Ledge" TargetMode="External"/><Relationship Id="rId493" Type="http://schemas.openxmlformats.org/officeDocument/2006/relationships/hyperlink" Target="http://publications.americanalpineclub.org/articles/13199602200/Avalanche-Alaska-Mount-McKinley-South-Buttress" TargetMode="External"/><Relationship Id="rId2174" Type="http://schemas.openxmlformats.org/officeDocument/2006/relationships/hyperlink" Target="http://publications.americanalpineclub.org/articles/13201213897/Fall-on-Rock-Fatigue-Inadequate-Protection" TargetMode="External"/><Relationship Id="rId2381" Type="http://schemas.openxmlformats.org/officeDocument/2006/relationships/hyperlink" Target="http://publications.americanalpineclub.org/articles/13199507703/Stranded-Off-Route-Rappel-Anchor-FailuresInadequate-Protection-Fall-on-Rock-Wyoming-Grand-Teton-National-Park-Grand-Teton" TargetMode="External"/><Relationship Id="rId146" Type="http://schemas.openxmlformats.org/officeDocument/2006/relationships/hyperlink" Target="http://publications.americanalpineclub.org/articles/13199103800/Lightning-Maine-Mount-Katahdin-Baxter-State-Park" TargetMode="External"/><Relationship Id="rId353" Type="http://schemas.openxmlformats.org/officeDocument/2006/relationships/hyperlink" Target="http://publications.americanalpineclub.org/articles/13199400602/Fall-on-Rock-Unroped-Exceeding-Abilities-Party-Separated-Alberta-Rocky-Mountains-Mount-Athabasca" TargetMode="External"/><Relationship Id="rId560" Type="http://schemas.openxmlformats.org/officeDocument/2006/relationships/hyperlink" Target="http://publications.americanalpineclub.org/articles/13199605601/Fall-on-SnowIce-Covered-Rock-Protection-Pulled-Out-New-Hampshire-Cannon-Cliff-Omega" TargetMode="External"/><Relationship Id="rId798" Type="http://schemas.openxmlformats.org/officeDocument/2006/relationships/hyperlink" Target="http://publications.americanalpineclub.org/articles/13199906702/Fall-on-Rock-Equipment-FailureGri-Gri-Texas-Barton-Creek" TargetMode="External"/><Relationship Id="rId1190" Type="http://schemas.openxmlformats.org/officeDocument/2006/relationships/hyperlink" Target="http://publications.americanalpineclub.org/articles/13200402700/Frostbite-AMS-Alaska-Mount-McKinley-West-Buttress" TargetMode="External"/><Relationship Id="rId2034" Type="http://schemas.openxmlformats.org/officeDocument/2006/relationships/hyperlink" Target="http://publications.americanalpineclub.org/articles/13201213562/Fall-On-Rock-No-Protection" TargetMode="External"/><Relationship Id="rId2241" Type="http://schemas.openxmlformats.org/officeDocument/2006/relationships/hyperlink" Target="http://publications.americanalpineclub.org/articles/13201214416/Rappel-Failure-Inadequate-Knot" TargetMode="External"/><Relationship Id="rId2479" Type="http://schemas.openxmlformats.org/officeDocument/2006/relationships/hyperlink" Target="http://publications.americanalpineclub.org/articles/13201213073/Fall-on-Snow-Fall-into-Crevasse-Fatigue-Unable-to-Self-Arrest" TargetMode="External"/><Relationship Id="rId2686" Type="http://schemas.openxmlformats.org/officeDocument/2006/relationships/hyperlink" Target="http://publications.americanalpineclub.org/articles/13200107800/Fall-from-Rock-While-Setting-Up-Rappel-No-Helmet-Tennessee-Prentice-Cooper-State-Park" TargetMode="External"/><Relationship Id="rId213" Type="http://schemas.openxmlformats.org/officeDocument/2006/relationships/hyperlink" Target="http://publications.americanalpineclub.org/articles/13199205000/Fall-on-Rock-Placed-Inadequate-Protection-Webbing-Parted-Inadequate-Clothing-Washington-North-Cascades-Eldorado-Peak" TargetMode="External"/><Relationship Id="rId420" Type="http://schemas.openxmlformats.org/officeDocument/2006/relationships/hyperlink" Target="http://publications.americanalpineclub.org/articles/13199501300/Fall-on-Snow-Avalanche-Poor-PositionSki-Mountaineering-British-Columbia-Coast-Mountains-Kitimat-Range-near-Europa-Lake" TargetMode="External"/><Relationship Id="rId658" Type="http://schemas.openxmlformats.org/officeDocument/2006/relationships/hyperlink" Target="http://publications.americanalpineclub.org/articles/13199800401/Fall-on-Ice-Darkness-Inadequate-Tie-In-at-Anchors-Alberta-Maligne-Canyon" TargetMode="External"/><Relationship Id="rId865" Type="http://schemas.openxmlformats.org/officeDocument/2006/relationships/hyperlink" Target="http://publications.americanalpineclub.org/articles/13200000302/Off-Route-Inadequate-Equipment-Climbing-Alone-Weather-Inexperience-Alberta-Jasper-National-Park-Columbia-Icefield-Mount-Snowdome" TargetMode="External"/><Relationship Id="rId1050" Type="http://schemas.openxmlformats.org/officeDocument/2006/relationships/hyperlink" Target="http://publications.americanalpineclub.org/articles/13200206300/Fall-on-Rock-Inadequate-Protection-Utah-Indian-Creek" TargetMode="External"/><Relationship Id="rId1288" Type="http://schemas.openxmlformats.org/officeDocument/2006/relationships/hyperlink" Target="http://publications.americanalpineclub.org/articles/13200505100/Fall-on-Rock-Placed-No-Protection-California-High-Sierra-Middle-Palisade" TargetMode="External"/><Relationship Id="rId1495" Type="http://schemas.openxmlformats.org/officeDocument/2006/relationships/hyperlink" Target="http://publications.americanalpineclub.org/articles/13200902302/Fall-on-Rock-Inadequate-Protection-Poor-Communication-Inadequate-Medical-Training-California-Yosmite-Valley-El-Capitan" TargetMode="External"/><Relationship Id="rId2101" Type="http://schemas.openxmlformats.org/officeDocument/2006/relationships/hyperlink" Target="http://publications.americanalpineclub.org/articles/13201213795/River-Crossing-Fatigue" TargetMode="External"/><Relationship Id="rId2339" Type="http://schemas.openxmlformats.org/officeDocument/2006/relationships/hyperlink" Target="http://publications.americanalpineclub.org/articles/13201212452/Fall-on-Rock-Attempt-to-Clip-Bolt-Too-Much-Slack-in-Rope" TargetMode="External"/><Relationship Id="rId2546" Type="http://schemas.openxmlformats.org/officeDocument/2006/relationships/hyperlink" Target="http://publications.americanalpineclub.org/articles/13199403002/Fall-on-Snow-Ski-Mountaineering-Exceeding-Abilities-Weather-Equipment-California-Lake-Tahoe" TargetMode="External"/><Relationship Id="rId518" Type="http://schemas.openxmlformats.org/officeDocument/2006/relationships/hyperlink" Target="http://publications.americanalpineclub.org/articles/13199602000/Fall-on-SnowSki-Mountaineering-AMS-WeatherExtreme-Winds-Alaska-Mount-Foraker-Sultana-Ridge" TargetMode="External"/><Relationship Id="rId725" Type="http://schemas.openxmlformats.org/officeDocument/2006/relationships/hyperlink" Target="http://publications.americanalpineclub.org/articles/13199805602/Fall-on-Snow-Climbing-Alone-and-Unroped-Oregon-Mount-Hood" TargetMode="External"/><Relationship Id="rId932" Type="http://schemas.openxmlformats.org/officeDocument/2006/relationships/hyperlink" Target="http://publications.americanalpineclub.org/articles/13200102801/HAPE-Alaska-Mount-McKinley-West-Buttress" TargetMode="External"/><Relationship Id="rId1148" Type="http://schemas.openxmlformats.org/officeDocument/2006/relationships/hyperlink" Target="http://publications.americanalpineclub.org/articles/13200307600/Fall-or-Slip-on-Rock-North-Carolina-Pilot-Mountain-State-Park" TargetMode="External"/><Relationship Id="rId1355" Type="http://schemas.openxmlformats.org/officeDocument/2006/relationships/hyperlink" Target="http://publications.americanalpineclub.org/articles/13200601002/StrandedLeg-Stuck-in-Crack-British-Columbia-Purcell-Mountains-Bugagoo-Spire-Kain-Route" TargetMode="External"/><Relationship Id="rId1562" Type="http://schemas.openxmlformats.org/officeDocument/2006/relationships/hyperlink" Target="http://publications.americanalpineclub.org/articles/13201000503/Fall-on-Rock-Off-Route-Protection-Pulled-Alberta-Kananaskis-Country-Mount-Yamnuska" TargetMode="External"/><Relationship Id="rId2406" Type="http://schemas.openxmlformats.org/officeDocument/2006/relationships/hyperlink" Target="http://publications.americanalpineclub.org/articles/13200001100/Fall-on-Ice-Inadequate-Protection-Poor-Position-Inexperience-and-Avalanche-Two-Separate-Accidents-Alberta-Banff-National-Park-Cascade-Waterfall" TargetMode="External"/><Relationship Id="rId2613" Type="http://schemas.openxmlformats.org/officeDocument/2006/relationships/hyperlink" Target="http://publications.americanalpineclub.org/articles/13201214728/Frostbite" TargetMode="External"/><Relationship Id="rId1008" Type="http://schemas.openxmlformats.org/officeDocument/2006/relationships/hyperlink" Target="http://publications.americanalpineclub.org/articles/13200200802/Fall-on-Rock-Handhold-Broke-Solo-HikingScrambling-Alberta-Jasper-National-Park-Mount-Woolley" TargetMode="External"/><Relationship Id="rId1215" Type="http://schemas.openxmlformats.org/officeDocument/2006/relationships/hyperlink" Target="http://publications.americanalpineclub.org/articles/13200404800/Fall-on-Rock-Rappel-Anchor-Failed-California-Yosemite-National-Park-Cathedral-Peak" TargetMode="External"/><Relationship Id="rId1422" Type="http://schemas.openxmlformats.org/officeDocument/2006/relationships/hyperlink" Target="http://publications.americanalpineclub.org/articles/13200800700/Avalanche-Climbing-Unroped-Placed-No-Protection-Alaska-Denali-National-Park-Mount-Barrill-Japanese-Couloir" TargetMode="External"/><Relationship Id="rId1867" Type="http://schemas.openxmlformats.org/officeDocument/2006/relationships/hyperlink" Target="http://publications.americanalpineclub.org/articles/13201212448/Fall-on-Rock-Rappel-Error-Ropes-Uneven" TargetMode="External"/><Relationship Id="rId61" Type="http://schemas.openxmlformats.org/officeDocument/2006/relationships/hyperlink" Target="http://publications.americanalpineclub.org/articles/13199006502/Fall-or-Slip-on-Rock-Falling-Rock-Failure-to-Follow-Route-Washington-Mount-Thompson" TargetMode="External"/><Relationship Id="rId1727" Type="http://schemas.openxmlformats.org/officeDocument/2006/relationships/hyperlink" Target="http://publications.americanalpineclub.org/articles/13201203500/Fall-on-Rock-RappelLowering-Error-Poor-Communication-Haste" TargetMode="External"/><Relationship Id="rId1934" Type="http://schemas.openxmlformats.org/officeDocument/2006/relationships/hyperlink" Target="http://publications.americanalpineclub.org/articles/13201213064/Fall-on-Rock-Fatigue-Inadequate-Protection-Exceeding-Abilities" TargetMode="External"/><Relationship Id="rId19" Type="http://schemas.openxmlformats.org/officeDocument/2006/relationships/hyperlink" Target="http://publications.americanalpineclub.org/articles/13199003802/Fall-on-Snow-Inadequate-Equipment-California-Mount-Whitney" TargetMode="External"/><Relationship Id="rId2196" Type="http://schemas.openxmlformats.org/officeDocument/2006/relationships/hyperlink" Target="http://publications.americanalpineclub.org/articles/13201214324/Pendulum-Fall-During-Rappel-Retreat-from-Matthes-Crest" TargetMode="External"/><Relationship Id="rId168" Type="http://schemas.openxmlformats.org/officeDocument/2006/relationships/hyperlink" Target="http://publications.americanalpineclub.org/articles/13199200701/Fall-on-Rock-Climbing-Unroped-Inadequate-Equipment-Exceeding-Abilities-Inexperience-Alberta-Rocky-Mountains-Lake-Louise-Area-Castle-Crags" TargetMode="External"/><Relationship Id="rId375" Type="http://schemas.openxmlformats.org/officeDocument/2006/relationships/hyperlink" Target="http://publications.americanalpineclub.org/articles/13199405502/Fall-Into-Crevasse-Uncontrolled-Glissade-Descending-Unroped-Washington-Olympic-National-Park-Mount-Olympus" TargetMode="External"/><Relationship Id="rId582" Type="http://schemas.openxmlformats.org/officeDocument/2006/relationships/hyperlink" Target="http://publications.americanalpineclub.org/articles/13199607201/Fall-on-Rock-West-Virginia-Seneca-Rocks-West-Face" TargetMode="External"/><Relationship Id="rId2056" Type="http://schemas.openxmlformats.org/officeDocument/2006/relationships/hyperlink" Target="http://publications.americanalpineclub.org/articles/13201213577/Rockfall-Off-Route-No-Helmet" TargetMode="External"/><Relationship Id="rId2263" Type="http://schemas.openxmlformats.org/officeDocument/2006/relationships/hyperlink" Target="http://publications.americanalpineclub.org/articles/13201214808/Crevasse-Fall-and-15-Hour-Rescue-Climbing-Unroped" TargetMode="External"/><Relationship Id="rId2470" Type="http://schemas.openxmlformats.org/officeDocument/2006/relationships/hyperlink" Target="http://publications.americanalpineclub.org/articles/13201212409/Falling-Rock-Pulled-Rock-Off-Failed-to-Inspect-Top-of-Boulder-Problem" TargetMode="External"/><Relationship Id="rId3" Type="http://schemas.openxmlformats.org/officeDocument/2006/relationships/hyperlink" Target="http://publications.americanalpineclub.org/articles/13199001301/Fall-into-Crevasse-Climbing-Alone-Inadequate-Equipment-Alberta-Rocky-Mountains-Crowfoot-Mountain" TargetMode="External"/><Relationship Id="rId235" Type="http://schemas.openxmlformats.org/officeDocument/2006/relationships/hyperlink" Target="http://publications.americanalpineclub.org/articles/13199205803/Uncontrolled-Head-First-Rappel-No-Belay-Wisconsin-Devils-Lake-State-Park" TargetMode="External"/><Relationship Id="rId442" Type="http://schemas.openxmlformats.org/officeDocument/2006/relationships/hyperlink" Target="http://publications.americanalpineclub.org/articles/13199504202/Stranded-Inadequate-Clothing-and-Equipment-Exceeding-Abilities-California-Yosemite-Valley-National-Park-Fairview-Dome" TargetMode="External"/><Relationship Id="rId887" Type="http://schemas.openxmlformats.org/officeDocument/2006/relationships/hyperlink" Target="http://publications.americanalpineclub.org/articles/13200007500/Fall-on-Rock-Inadequate-Protection-Exceeding-Abilities-Washington-North-Cascades-Cutthroat-Peak" TargetMode="External"/><Relationship Id="rId1072" Type="http://schemas.openxmlformats.org/officeDocument/2006/relationships/hyperlink" Target="http://publications.americanalpineclub.org/articles/13200205302/Nut-or-Chock-Pulled-Out-Poor-Position-North-Carolina-Moores-Wall-Sentinel-Buttress-Zoo-View" TargetMode="External"/><Relationship Id="rId2123" Type="http://schemas.openxmlformats.org/officeDocument/2006/relationships/hyperlink" Target="http://publications.americanalpineclub.org/articles/13201214004/Fall-on-Rock-Inadequate-Protection" TargetMode="External"/><Relationship Id="rId2330" Type="http://schemas.openxmlformats.org/officeDocument/2006/relationships/hyperlink" Target="http://publications.americanalpineclub.org/articles/13200508900/Various-Falls-on-Rock-Some-Solo-Some-Inadequately-Protected-Etc-Utah-Various-Locations" TargetMode="External"/><Relationship Id="rId2568" Type="http://schemas.openxmlformats.org/officeDocument/2006/relationships/hyperlink" Target="http://publications.americanalpineclub.org/articles/13200303900/High-Winds-and-Possible-Avalanche-Alaska-Mount-McKinley-Harper-Glacier" TargetMode="External"/><Relationship Id="rId302" Type="http://schemas.openxmlformats.org/officeDocument/2006/relationships/hyperlink" Target="http://publications.americanalpineclub.org/articles/13199307300/Fall-on-Rock-Protection-Pulled-Out-Placed-Inadequate-Protection-No-Hard-Hat-Washington-Peshastin-Pinnacles-Lightning-Crack" TargetMode="External"/><Relationship Id="rId747" Type="http://schemas.openxmlformats.org/officeDocument/2006/relationships/hyperlink" Target="http://publications.americanalpineclub.org/articles/13199902200/Fall-into-MoatSnow-Bridge-Collapsed-Poor-Position-Alaska-Chugach-Range-Cantata-Peak" TargetMode="External"/><Relationship Id="rId954" Type="http://schemas.openxmlformats.org/officeDocument/2006/relationships/hyperlink" Target="http://publications.americanalpineclub.org/articles/13200106002/Fall-on-Rock-Inadequate-Tie-In-for-Lowering-No-Hard-Hat-Colorado-Clear-Creek-Canyon-Cat-Slab" TargetMode="External"/><Relationship Id="rId1377" Type="http://schemas.openxmlformats.org/officeDocument/2006/relationships/hyperlink" Target="http://publications.americanalpineclub.org/articles/13200703000/Equipment-Exceeding-Abilities-Weather-California-Inyo-National-Forest-Mount-Ritter" TargetMode="External"/><Relationship Id="rId1584" Type="http://schemas.openxmlformats.org/officeDocument/2006/relationships/hyperlink" Target="http://publications.americanalpineclub.org/articles/13201006800/Avalanche-Unable-to-Self-Arrest-New-Hampshire-Mount-Washington-Tuckerman-Ravine" TargetMode="External"/><Relationship Id="rId1791" Type="http://schemas.openxmlformats.org/officeDocument/2006/relationships/hyperlink" Target="http://publications.americanalpineclub.org/articles/13201209501/Falling-Rock-Triggered-by-Party-Above-Poor-Position-Washington-North-Cascades-Forbidden-Peak-West-Ridge" TargetMode="External"/><Relationship Id="rId2428" Type="http://schemas.openxmlformats.org/officeDocument/2006/relationships/hyperlink" Target="http://publications.americanalpineclub.org/articles/13200403001/Ankle-Injury-and-HAPE-Alaska-Mount-McKinley-West-Buttress" TargetMode="External"/><Relationship Id="rId2635" Type="http://schemas.openxmlformats.org/officeDocument/2006/relationships/hyperlink" Target="http://publications.americanalpineclub.org/articles/13200903900/Fall-on-Rock-Protection-Pulled-out-and-Inadequate-Protection-Exceeding-Abilities-California-Taquitz-Rock" TargetMode="External"/><Relationship Id="rId83" Type="http://schemas.openxmlformats.org/officeDocument/2006/relationships/hyperlink" Target="http://publications.americanalpineclub.org/articles/13199103101/Fall-on-Ice-Inadequate-Equipment-Colorado-Boulder-Canyon" TargetMode="External"/><Relationship Id="rId607" Type="http://schemas.openxmlformats.org/officeDocument/2006/relationships/hyperlink" Target="http://publications.americanalpineclub.org/articles/13199703402/Fall-on-Rock-Protection-Pulled-Out-Colorado-Eldorado-Canyon-State-Park-Kloof" TargetMode="External"/><Relationship Id="rId814" Type="http://schemas.openxmlformats.org/officeDocument/2006/relationships/hyperlink" Target="http://publications.americanalpineclub.org/articles/13199904803/Fall-on-Snow-Unable-to-Self-Arrest-Inadequate-Protection-Exceeding-Abilites-Colorado-Rocky-Mountain-National-Park-Longs-Peak" TargetMode="External"/><Relationship Id="rId1237" Type="http://schemas.openxmlformats.org/officeDocument/2006/relationships/hyperlink" Target="http://publications.americanalpineclub.org/articles/13200502602/Deep-Vein-ThrombosisInadequate-Medicaiton-Supply-Alaska-Denali-National-Park-Mount-McKinley-West-Buttress" TargetMode="External"/><Relationship Id="rId1444" Type="http://schemas.openxmlformats.org/officeDocument/2006/relationships/hyperlink" Target="http://publications.americanalpineclub.org/articles/13200801602/Fall-on-RockRappel-ErrorNo-Backup-System-Arkansas-Buffalo-National-River-Wilderness-Area-Hawksbill-Crag" TargetMode="External"/><Relationship Id="rId1651" Type="http://schemas.openxmlformats.org/officeDocument/2006/relationships/hyperlink" Target="http://publications.americanalpineclub.org/articles/13201104402/Fall-on-Rock-Protection-Pulled-Out-Colorado-Boulder-Canyon-Happy-Hour-Crag" TargetMode="External"/><Relationship Id="rId1889" Type="http://schemas.openxmlformats.org/officeDocument/2006/relationships/hyperlink" Target="http://publications.americanalpineclub.org/articles/13201212972/Avalanche-Poor-Position-Inadequate-Equipment" TargetMode="External"/><Relationship Id="rId1304" Type="http://schemas.openxmlformats.org/officeDocument/2006/relationships/hyperlink" Target="http://publications.americanalpineclub.org/articles/13200507900/Fall-or-Slip-on-Rock-Exceeding-Abilities-North-Carolina-Pilot-Mountain-State-Park" TargetMode="External"/><Relationship Id="rId1511" Type="http://schemas.openxmlformats.org/officeDocument/2006/relationships/hyperlink" Target="http://publications.americanalpineclub.org/articles/13200904401/Fall-or-Slip-on-Rock-Miscommunication-Colorado-Eldorado-Canyon-State-Park-Wind-Tower" TargetMode="External"/><Relationship Id="rId1749" Type="http://schemas.openxmlformats.org/officeDocument/2006/relationships/hyperlink" Target="http://publications.americanalpineclub.org/articles/13201201200/Ice-Avalanche" TargetMode="External"/><Relationship Id="rId1956" Type="http://schemas.openxmlformats.org/officeDocument/2006/relationships/hyperlink" Target="http://publications.americanalpineclub.org/articles/13201213085/Loss-of-Control-Voluntary-Glissade" TargetMode="External"/><Relationship Id="rId1609" Type="http://schemas.openxmlformats.org/officeDocument/2006/relationships/hyperlink" Target="http://publications.americanalpineclub.org/articles/13201007702/Fall-on-Snow-Climbing-Unroped-Oregon-Mount-Hood-Southside" TargetMode="External"/><Relationship Id="rId1816" Type="http://schemas.openxmlformats.org/officeDocument/2006/relationships/hyperlink" Target="http://publications.americanalpineclub.org/articles/13201212413/Fall-on-Rock-Belay-Device-Compromised" TargetMode="External"/><Relationship Id="rId10" Type="http://schemas.openxmlformats.org/officeDocument/2006/relationships/hyperlink" Target="http://publications.americanalpineclub.org/articles/13199003502/Fall-on-Rock-Climbing-Solo-Inadequate-Equipment-Inexperience-California-Yosemite-National-Park-Cathedral-Peak" TargetMode="External"/><Relationship Id="rId397" Type="http://schemas.openxmlformats.org/officeDocument/2006/relationships/hyperlink" Target="http://publications.americanalpineclub.org/articles/13199405101/Stranded-Oregon-Mount-Jefferson" TargetMode="External"/><Relationship Id="rId2078" Type="http://schemas.openxmlformats.org/officeDocument/2006/relationships/hyperlink" Target="http://publications.americanalpineclub.org/articles/13201213495/Fall-on-Rock-Inadequate-Belay-Rope-Too-Short" TargetMode="External"/><Relationship Id="rId2285" Type="http://schemas.openxmlformats.org/officeDocument/2006/relationships/hyperlink" Target="http://publications.americanalpineclub.org/articles/13201214782/Rockfall" TargetMode="External"/><Relationship Id="rId2492" Type="http://schemas.openxmlformats.org/officeDocument/2006/relationships/hyperlink" Target="http://publications.americanalpineclub.org/articles/13201214413/Anchor-Failure-Poor-Rock-No-Backup" TargetMode="External"/><Relationship Id="rId257" Type="http://schemas.openxmlformats.org/officeDocument/2006/relationships/hyperlink" Target="http://publications.americanalpineclub.org/articles/13199303301/Fall-on-Rock-Placed-Inadequate-Protection-California-Joshua-Tree-National-Monument" TargetMode="External"/><Relationship Id="rId464" Type="http://schemas.openxmlformats.org/officeDocument/2006/relationships/hyperlink" Target="http://publications.americanalpineclub.org/articles/13199505502/Fall-on-Rock-Protection-Pulled-Out-No-Hard-Hat-Colorado-Eldorado-Canyon-State-Park-Red-Garden-Wall" TargetMode="External"/><Relationship Id="rId1094" Type="http://schemas.openxmlformats.org/officeDocument/2006/relationships/hyperlink" Target="http://publications.americanalpineclub.org/articles/13200305500/Failed-to-Turn-Back-Inadequate-Clothing-and-Equipment-Weather-Poor-Position-Bivouac-Site" TargetMode="External"/><Relationship Id="rId2145" Type="http://schemas.openxmlformats.org/officeDocument/2006/relationships/hyperlink" Target="http://publications.americanalpineclub.org/articles/13201214012/Rockfall-Inexperience" TargetMode="External"/><Relationship Id="rId117" Type="http://schemas.openxmlformats.org/officeDocument/2006/relationships/hyperlink" Target="http://publications.americanalpineclub.org/articles/13199100803/Stranded-Climbing-Alone-Failure-to-Test-HoldFalling-Rock-Unroped-Alberta-Rocky-Mountains-Grotto-Canyon" TargetMode="External"/><Relationship Id="rId671" Type="http://schemas.openxmlformats.org/officeDocument/2006/relationships/hyperlink" Target="http://publications.americanalpineclub.org/articles/13199801500/Fall-on-Rock-Rope-Parted-Friction-Device-Northwest-Territories-Baffin-Island-Mount-Thor" TargetMode="External"/><Relationship Id="rId769" Type="http://schemas.openxmlformats.org/officeDocument/2006/relationships/hyperlink" Target="http://publications.americanalpineclub.org/articles/13199904102/Falling-Bag-of-RocksHaul-Rope-Severed-Poor-Position-Inexperience-California-Yosemite-Valley-El-Capitan" TargetMode="External"/><Relationship Id="rId976" Type="http://schemas.openxmlformats.org/officeDocument/2006/relationships/hyperlink" Target="http://publications.americanalpineclub.org/articles/13200105202/Incomplete-Tie-In-Fall-on-Rock-California-The-Needles-Sorcerer-Needle" TargetMode="External"/><Relationship Id="rId1399" Type="http://schemas.openxmlformats.org/officeDocument/2006/relationships/hyperlink" Target="http://publications.americanalpineclub.org/articles/13200706102/Fall-on-RockDislocated-Knee-Fall-on-SnowUnable-to-Self-Arrest-Exceeding-Abilities-Inability-to-Continue-Due-to-Injuries-Trying-to-Please-Others-Inadequate-Communication-Washington-North-Cascades-Mt-Baker-SpiderFormidable-Couloir" TargetMode="External"/><Relationship Id="rId2352" Type="http://schemas.openxmlformats.org/officeDocument/2006/relationships/hyperlink" Target="http://publications.americanalpineclub.org/articles/13199006302/Fall-into-CrevasseSnow-Bridge-Collapse-Washington-Mount-Rainier" TargetMode="External"/><Relationship Id="rId2657" Type="http://schemas.openxmlformats.org/officeDocument/2006/relationships/hyperlink" Target="http://publications.americanalpineclub.org/articles/13201213484/Fall-on-Rock-Suspected-Rockfall-Climbing-Alone" TargetMode="External"/><Relationship Id="rId324" Type="http://schemas.openxmlformats.org/officeDocument/2006/relationships/hyperlink" Target="http://publications.americanalpineclub.org/articles/13199305701/Stranded-Inadequate-Equipment-Exceeding-Abilities-Colorado-Rocky-Mountain-National-Park-Lumpy-Ridge" TargetMode="External"/><Relationship Id="rId531" Type="http://schemas.openxmlformats.org/officeDocument/2006/relationships/hyperlink" Target="http://publications.americanalpineclub.org/articles/13199603400/Stranded-DarknessLate-Start-Off-Route-Inadequate-Clothing-Creating-a-Hazardous-Condition-California-Yosemite-Valley-Fairview-Dome" TargetMode="External"/><Relationship Id="rId629" Type="http://schemas.openxmlformats.org/officeDocument/2006/relationships/hyperlink" Target="http://publications.americanalpineclub.org/articles/13199700501/Rappel-ErrorOnly-Connected-to-One-Strand-of-Rappel-Rope-Alaska-Anchorage-Hunter-Creek" TargetMode="External"/><Relationship Id="rId1161" Type="http://schemas.openxmlformats.org/officeDocument/2006/relationships/hyperlink" Target="http://publications.americanalpineclub.org/articles/13200401703/Climbing-Alone-Disappeared-Possible-Fall-into-Crevasse-British-Climber-Mount-Robson-Provincial-Park-Mount-Robson" TargetMode="External"/><Relationship Id="rId1259" Type="http://schemas.openxmlformats.org/officeDocument/2006/relationships/hyperlink" Target="http://publications.americanalpineclub.org/articles/13200504400/Fall-on-RockRappel-Anchor-Failure-California-High-Sierra-Palisades-Region" TargetMode="External"/><Relationship Id="rId1466" Type="http://schemas.openxmlformats.org/officeDocument/2006/relationships/hyperlink" Target="http://publications.americanalpineclub.org/articles/13200807001/Fall-on-Ice-Gear-Racked-Randomly-Fatigue-Failure-to-Listen-to-Instincts-Possible-Senility-South-Dakota-Spearfish-Canyon" TargetMode="External"/><Relationship Id="rId2005" Type="http://schemas.openxmlformats.org/officeDocument/2006/relationships/hyperlink" Target="http://publications.americanalpineclub.org/articles/13201213207/Lightning-Exposure-Weather-Poor-Position" TargetMode="External"/><Relationship Id="rId2212" Type="http://schemas.openxmlformats.org/officeDocument/2006/relationships/hyperlink" Target="http://publications.americanalpineclub.org/articles/13201214380/Benighted-and-Stranded" TargetMode="External"/><Relationship Id="rId836" Type="http://schemas.openxmlformats.org/officeDocument/2006/relationships/hyperlink" Target="http://publications.americanalpineclub.org/articles/13200004500/Fall-on-Rock-Misjudged-Pendulum-California-Yosemite-Valley-El-Capitan" TargetMode="External"/><Relationship Id="rId1021" Type="http://schemas.openxmlformats.org/officeDocument/2006/relationships/hyperlink" Target="http://publications.americanalpineclub.org/articles/13200203100/Faulty-Use-of-CramponsFall-on-Snow-California-Mount-Shasta-Wintun-Ice-Fall" TargetMode="External"/><Relationship Id="rId1119" Type="http://schemas.openxmlformats.org/officeDocument/2006/relationships/hyperlink" Target="http://publications.americanalpineclub.org/articles/13200302900/Fall-on-Snow-Party-Separated-Climbing-Alone-Fatigue-Alaska-Mount-McKinley-Denali-Pass" TargetMode="External"/><Relationship Id="rId1673" Type="http://schemas.openxmlformats.org/officeDocument/2006/relationships/hyperlink" Target="http://publications.americanalpineclub.org/articles/13201104302/Stranded-Off-Route-Colorado-Eldorado-Canyon-State-Park" TargetMode="External"/><Relationship Id="rId1880" Type="http://schemas.openxmlformats.org/officeDocument/2006/relationships/hyperlink" Target="http://publications.americanalpineclub.org/articles/13201212462/Slip-on-Snow-or-Ice-Climbing-Unroped-Poor-Conditions" TargetMode="External"/><Relationship Id="rId1978" Type="http://schemas.openxmlformats.org/officeDocument/2006/relationships/hyperlink" Target="http://publications.americanalpineclub.org/articles/13201213464/Fall-on-Rock-Exceeding-Abilities-Inadequate-Protection" TargetMode="External"/><Relationship Id="rId2517" Type="http://schemas.openxmlformats.org/officeDocument/2006/relationships/hyperlink" Target="http://publications.americanalpineclub.org/articles/13201214853/Tahquitz-Rock-Fatalities" TargetMode="External"/><Relationship Id="rId903" Type="http://schemas.openxmlformats.org/officeDocument/2006/relationships/hyperlink" Target="http://publications.americanalpineclub.org/articles/13200102902/AMSAscending-Too-Fast-Climbing-AloneBut-Depending-Upon-Others-Alaska-Mount-McKinley-Denali-Pass" TargetMode="External"/><Relationship Id="rId1326" Type="http://schemas.openxmlformats.org/officeDocument/2006/relationships/hyperlink" Target="http://publications.americanalpineclub.org/articles/13200601300/Fall-on-Ice-British-Columbia-Mount-Dennis-Guinness-Gully" TargetMode="External"/><Relationship Id="rId1533" Type="http://schemas.openxmlformats.org/officeDocument/2006/relationships/hyperlink" Target="http://publications.americanalpineclub.org/articles/13200906702/Fall-on-Rock-Protection-Pulled-Out-Inadequate-Protection-Exceed-Abilities-No-Hard-Hat-Utah-Indian-Creek-Cat-Wall" TargetMode="External"/><Relationship Id="rId1740" Type="http://schemas.openxmlformats.org/officeDocument/2006/relationships/hyperlink" Target="http://publications.americanalpineclub.org/articles/13201205700/Fall-on-Rock-Rappel-Error-No-Knot-on-Roped-End-No-Hard-Hat-Inexperience-Colorado-Eldorado-Canyon-State-Park" TargetMode="External"/><Relationship Id="rId32" Type="http://schemas.openxmlformats.org/officeDocument/2006/relationships/hyperlink" Target="http://publications.americanalpineclub.org/articles/13199002401/HAPE-Alaska-Mount-McKinley" TargetMode="External"/><Relationship Id="rId1600" Type="http://schemas.openxmlformats.org/officeDocument/2006/relationships/hyperlink" Target="http://publications.americanalpineclub.org/articles/13201007500/Fall-on-Rock-Inadequate-Protection-Inadequate-Equipment-New-Mexico-Sandia-Mountains-Gemstone-Area" TargetMode="External"/><Relationship Id="rId1838" Type="http://schemas.openxmlformats.org/officeDocument/2006/relationships/hyperlink" Target="http://publications.americanalpineclub.org/articles/13201212412/Fall-on-Snow-Inadequate-Equipment-Exceeding-Abilities" TargetMode="External"/><Relationship Id="rId181" Type="http://schemas.openxmlformats.org/officeDocument/2006/relationships/hyperlink" Target="http://publications.americanalpineclub.org/articles/13199202601/Fall-on-Rock-Protection-Pulled-Out-California-Yosemite-National-Park" TargetMode="External"/><Relationship Id="rId1905" Type="http://schemas.openxmlformats.org/officeDocument/2006/relationships/hyperlink" Target="http://publications.americanalpineclub.org/articles/13201213017/Fall-on-Rock-Protection-Pulled-Out-Inadequate-Belay" TargetMode="External"/><Relationship Id="rId279" Type="http://schemas.openxmlformats.org/officeDocument/2006/relationships/hyperlink" Target="http://publications.americanalpineclub.org/articles/13199303500/Stranded-Exceeding-Abilities-Inadequate-Protection-California-Yosemite-Valley-Swan-Slab" TargetMode="External"/><Relationship Id="rId486" Type="http://schemas.openxmlformats.org/officeDocument/2006/relationships/hyperlink" Target="http://publications.americanalpineclub.org/articles/13199506802/Stranded-Unable-to-Retrieve-Rappel-Rope-Pennsylvania-Delaware-Water-Gap-NRA-Mount-Minsi" TargetMode="External"/><Relationship Id="rId693" Type="http://schemas.openxmlformats.org/officeDocument/2006/relationships/hyperlink" Target="http://publications.americanalpineclub.org/articles/13199800302/Rockfall-Alberta-Rocky-Mountains-Cascade-Waterfall" TargetMode="External"/><Relationship Id="rId2167" Type="http://schemas.openxmlformats.org/officeDocument/2006/relationships/hyperlink" Target="http://publications.americanalpineclub.org/articles/13201214266/Bike-Crash-During-Descent-From-Climb" TargetMode="External"/><Relationship Id="rId2374" Type="http://schemas.openxmlformats.org/officeDocument/2006/relationships/hyperlink" Target="http://publications.americanalpineclub.org/articles/13199501501/Loss-of-Control-of-Glissade-Off-Route-Poor-Position-British-Columbia-Rocky-Mountains-Mount-Narao" TargetMode="External"/><Relationship Id="rId2581" Type="http://schemas.openxmlformats.org/officeDocument/2006/relationships/hyperlink" Target="http://publications.americanalpineclub.org/articles/13200907701/Fall-on-Rock-Protection-Pulled-Out-Wisconsin-Devils-Lake-State-Park" TargetMode="External"/><Relationship Id="rId139" Type="http://schemas.openxmlformats.org/officeDocument/2006/relationships/hyperlink" Target="http://publications.americanalpineclub.org/articles/13199104800/Fall-on-Rock-Protection-Pulled-Out-Inadequate-Protection-Washington-Icicle-Creek-Canyon" TargetMode="External"/><Relationship Id="rId346" Type="http://schemas.openxmlformats.org/officeDocument/2006/relationships/hyperlink" Target="http://publications.americanalpineclub.org/articles/13199401701/Fall-on-Rock-Inadequate-Protection-Quebec-Val-David-Mount-King" TargetMode="External"/><Relationship Id="rId553" Type="http://schemas.openxmlformats.org/officeDocument/2006/relationships/hyperlink" Target="http://publications.americanalpineclub.org/articles/13199605200/Fall-on-Rock-Maryland-Carderock" TargetMode="External"/><Relationship Id="rId760" Type="http://schemas.openxmlformats.org/officeDocument/2006/relationships/hyperlink" Target="http://publications.americanalpineclub.org/articles/13199904001/Fall-on-Rock-Inadequate-BelayRope-Too-Short-and-No-Knot-Tied-in-End-California-Yosemite-National-Park-Guppy-Dom" TargetMode="External"/><Relationship Id="rId998" Type="http://schemas.openxmlformats.org/officeDocument/2006/relationships/hyperlink" Target="http://publications.americanalpineclub.org/articles/13200201002/Fall-in-Crevasse-Climbing-Unroped-Inadequate-Equipment-Alberta-Jasper-National-Park-Athabasca-Andromeda-Glacier" TargetMode="External"/><Relationship Id="rId1183" Type="http://schemas.openxmlformats.org/officeDocument/2006/relationships/hyperlink" Target="http://publications.americanalpineclub.org/articles/13200403901/Fall-on-RockRappel-Technique-Arizona-Windy-Point" TargetMode="External"/><Relationship Id="rId1390" Type="http://schemas.openxmlformats.org/officeDocument/2006/relationships/hyperlink" Target="http://publications.americanalpineclub.org/articles/13200704400/Fall-on-Rock-Off-Route-Failure-to-Turn-Back-Party-Separated-Inexperience-Inadequate-Equipment-Idaho-Lost-River-Range-Mount-Church" TargetMode="External"/><Relationship Id="rId2027" Type="http://schemas.openxmlformats.org/officeDocument/2006/relationships/hyperlink" Target="http://publications.americanalpineclub.org/articles/13201213478/Fall-on-Ice-Possible-Avalanche" TargetMode="External"/><Relationship Id="rId2234" Type="http://schemas.openxmlformats.org/officeDocument/2006/relationships/hyperlink" Target="http://publications.americanalpineclub.org/articles/13201214420/Leader-Fall-Lost-Tooth" TargetMode="External"/><Relationship Id="rId2441" Type="http://schemas.openxmlformats.org/officeDocument/2006/relationships/hyperlink" Target="http://publications.americanalpineclub.org/articles/13200806700/Fall-on-Crusty-SnowCaught-a-Crampon-While-Descending-Party-Separated-Oregon-Mount-Hood-Southside" TargetMode="External"/><Relationship Id="rId2679" Type="http://schemas.openxmlformats.org/officeDocument/2006/relationships/hyperlink" Target="http://publications.americanalpineclub.org/articles/13199704802/Faulty-Use-of-CramponsGlissading-New-Hampshire-Frankenstein-Cliff-and-Gulf-of-Slides" TargetMode="External"/><Relationship Id="rId206" Type="http://schemas.openxmlformats.org/officeDocument/2006/relationships/hyperlink" Target="http://publications.americanalpineclub.org/articles/13199203900/Fall-on-Ice-Weather-New-Hampshire-Mount-Adams" TargetMode="External"/><Relationship Id="rId413" Type="http://schemas.openxmlformats.org/officeDocument/2006/relationships/hyperlink" Target="http://publications.americanalpineclub.org/articles/13199503200/Fall-on-Rock-Inadequate-Protection-Alaska-Talkeetna-Mountains-Archangel-Valley" TargetMode="External"/><Relationship Id="rId858" Type="http://schemas.openxmlformats.org/officeDocument/2006/relationships/hyperlink" Target="http://publications.americanalpineclub.org/articles/13200004400/Falling-Rock-No-Hard-Hat-California-Kings-Canyon-National-Park-North-Dome" TargetMode="External"/><Relationship Id="rId1043" Type="http://schemas.openxmlformats.org/officeDocument/2006/relationships/hyperlink" Target="http://publications.americanalpineclub.org/articles/13200205500/Fall-on-Ice-Inadequate-EquipmentDull-Crampons-Oregon-Mount-Hood-South-Side" TargetMode="External"/><Relationship Id="rId1488" Type="http://schemas.openxmlformats.org/officeDocument/2006/relationships/hyperlink" Target="http://publications.americanalpineclub.org/articles/13200906503/Fall-on-Rock-Rappel-Error-Uneven-Ropes-South-Dakota-Needles-Moonlight-Ridge" TargetMode="External"/><Relationship Id="rId1695" Type="http://schemas.openxmlformats.org/officeDocument/2006/relationships/hyperlink" Target="http://publications.americanalpineclub.org/articles/13201107400/Fall-on-Rock-Off-Route-North-Carolina-Blue-Ridge-Parkway-Shiprock" TargetMode="External"/><Relationship Id="rId2539" Type="http://schemas.openxmlformats.org/officeDocument/2006/relationships/hyperlink" Target="http://publications.americanalpineclub.org/articles/13199104102/Protection-Pulled-Out-Fall-on-Rock-New-Hampshire-Cathedral-Ledges" TargetMode="External"/><Relationship Id="rId620" Type="http://schemas.openxmlformats.org/officeDocument/2006/relationships/hyperlink" Target="http://publications.americanalpineclub.org/articles/13199703403/Fall-on-Wet-Rock-Placed-Inadequate-Protection-No-Hard-Hat-Colorado-Eldorado-Canyon-State-Park-Ruper" TargetMode="External"/><Relationship Id="rId718" Type="http://schemas.openxmlformats.org/officeDocument/2006/relationships/hyperlink" Target="http://publications.americanalpineclub.org/articles/13199805902/Fall-on-Rock-Rappel-Error-Darkness-Utah-Zion-National-Park-Prodigal-Son" TargetMode="External"/><Relationship Id="rId925" Type="http://schemas.openxmlformats.org/officeDocument/2006/relationships/hyperlink" Target="http://publications.americanalpineclub.org/articles/13200101900/Falling-Rock-Handhold-Failed-Quebec-Mont-Gros-Bras" TargetMode="External"/><Relationship Id="rId1250" Type="http://schemas.openxmlformats.org/officeDocument/2006/relationships/hyperlink" Target="http://publications.americanalpineclub.org/articles/13200501301/Fall-on-Rock-Inadequate-Protection-Alberta-Banff-National-Park-Tunnel-Mountain-Gooseberry" TargetMode="External"/><Relationship Id="rId1348" Type="http://schemas.openxmlformats.org/officeDocument/2006/relationships/hyperlink" Target="http://publications.americanalpineclub.org/articles/13200603000/HAPE-Ascended-Too-Fast-Failure-to-Follow-Instructions-Alaska-Mount-McKinley-Cassin-Ridge" TargetMode="External"/><Relationship Id="rId1555" Type="http://schemas.openxmlformats.org/officeDocument/2006/relationships/hyperlink" Target="http://publications.americanalpineclub.org/articles/13201004000/Fall-on-Rock-Slack-in-Rope-while-Simul-Climbing-California-Yosemite-National-Park-Commitment" TargetMode="External"/><Relationship Id="rId1762" Type="http://schemas.openxmlformats.org/officeDocument/2006/relationships/hyperlink" Target="http://publications.americanalpineclub.org/articles/13201210200/Avalanche-Poor-Position-Wyoming-Grand-Teton-National-Park-Meadows-of-Garnet-Canyon" TargetMode="External"/><Relationship Id="rId2301" Type="http://schemas.openxmlformats.org/officeDocument/2006/relationships/hyperlink" Target="http://publications.americanalpineclub.org/articles/13201214868/Lowering-Error-Rope-Too-Short" TargetMode="External"/><Relationship Id="rId2606" Type="http://schemas.openxmlformats.org/officeDocument/2006/relationships/hyperlink" Target="http://publications.americanalpineclub.org/articles/13201214031/Rappel-Error-Inadequate-Anchor-Failure-To-Check-Knot" TargetMode="External"/><Relationship Id="rId1110" Type="http://schemas.openxmlformats.org/officeDocument/2006/relationships/hyperlink" Target="http://publications.americanalpineclub.org/articles/13200305300/Fall-on-Rock-Inadequate-Protection-Inadequate-Clothing-and-Equipment-Weather" TargetMode="External"/><Relationship Id="rId1208" Type="http://schemas.openxmlformats.org/officeDocument/2006/relationships/hyperlink" Target="http://publications.americanalpineclub.org/articles/13200406800/Fall-on-Rock-Inadequate-Protection-New-Hampshire-Cathedral-Ledge-Recompense" TargetMode="External"/><Relationship Id="rId1415" Type="http://schemas.openxmlformats.org/officeDocument/2006/relationships/hyperlink" Target="http://publications.americanalpineclub.org/articles/13200702501/Rappel-ErrorFall-on-Rock-California-Owens-River-Gorge-China-Wall" TargetMode="External"/><Relationship Id="rId54" Type="http://schemas.openxmlformats.org/officeDocument/2006/relationships/hyperlink" Target="http://publications.americanalpineclub.org/articles/13199005500/Fall-on-Rock-Inadequate-Protection-Distraction-Poor-Position-Pennsylvania-Ralph-Stover-State-Park" TargetMode="External"/><Relationship Id="rId1622" Type="http://schemas.openxmlformats.org/officeDocument/2006/relationships/hyperlink" Target="http://publications.americanalpineclub.org/articles/13201006300/Foothold-Broke-Off-Fall-on-Rock-Idaho-City-of-Rocks-National-Reserve-Castle-Rock" TargetMode="External"/><Relationship Id="rId1927" Type="http://schemas.openxmlformats.org/officeDocument/2006/relationships/hyperlink" Target="http://publications.americanalpineclub.org/articles/13201213019/Stranded-Rope-Stuck-Darkness-Inadequate-Clothing" TargetMode="External"/><Relationship Id="rId2091" Type="http://schemas.openxmlformats.org/officeDocument/2006/relationships/hyperlink" Target="http://publications.americanalpineclub.org/articles/13201213873/Fall-on-Snow-Loss-of-Control-of-Glissade" TargetMode="External"/><Relationship Id="rId2189" Type="http://schemas.openxmlformats.org/officeDocument/2006/relationships/hyperlink" Target="http://publications.americanalpineclub.org/articles/13201214283/Leader-Fall-Ankle-Snagged-By-Carabiner" TargetMode="External"/><Relationship Id="rId270" Type="http://schemas.openxmlformats.org/officeDocument/2006/relationships/hyperlink" Target="http://publications.americanalpineclub.org/articles/13199300500/Loss-of-ControlVoluntary-Glissade-Unroped-Alberta-Rocky-Mountains-Mount-Fisher" TargetMode="External"/><Relationship Id="rId2396" Type="http://schemas.openxmlformats.org/officeDocument/2006/relationships/hyperlink" Target="http://publications.americanalpineclub.org/articles/13199806700/Fall-into-Crevasse-Glissading-Instead-of-Walking-Unroped-Washington-Mount-Rainier-Inter-Glacier" TargetMode="External"/><Relationship Id="rId130" Type="http://schemas.openxmlformats.org/officeDocument/2006/relationships/hyperlink" Target="http://publications.americanalpineclub.org/articles/13199104300/Fall-on-Rock-Failed-to-Follow-Route-Exceeding-Abilities-Placed-Inadequate-Protection-Protection-Pulled-Out-New-Mexico-Sandia-Mountains-Muralla-Grande" TargetMode="External"/><Relationship Id="rId368" Type="http://schemas.openxmlformats.org/officeDocument/2006/relationships/hyperlink" Target="http://publications.americanalpineclub.org/articles/13199402501/Slip-on-Snow-Inadequate-Footwear-Alaska-Mount-McKinley" TargetMode="External"/><Relationship Id="rId575" Type="http://schemas.openxmlformats.org/officeDocument/2006/relationships/hyperlink" Target="http://publications.americanalpineclub.org/articles/13199604401/Rappel-ErrorRopes-Uneven-Colorado-Eldorado-Canyon-State-Park-Hand-Crack" TargetMode="External"/><Relationship Id="rId782" Type="http://schemas.openxmlformats.org/officeDocument/2006/relationships/hyperlink" Target="http://publications.americanalpineclub.org/articles/13199903700/Rappelled-Off-End-of-RopeFall-on-Rock-Miscalculated-Rappel-Station-California-Yosemite-Valley-El-Capitan" TargetMode="External"/><Relationship Id="rId2049" Type="http://schemas.openxmlformats.org/officeDocument/2006/relationships/hyperlink" Target="http://publications.americanalpineclub.org/articles/13201213570/Rappel-Error-Off-Route-Inadequate-Equipment" TargetMode="External"/><Relationship Id="rId2256" Type="http://schemas.openxmlformats.org/officeDocument/2006/relationships/hyperlink" Target="http://publications.americanalpineclub.org/articles/13201214429/Leader-Fall-Inadequate-Protection-for-Wide-Crack" TargetMode="External"/><Relationship Id="rId2463" Type="http://schemas.openxmlformats.org/officeDocument/2006/relationships/hyperlink" Target="http://publications.americanalpineclub.org/articles/13201205802/Fall-on-Rock-Poor-Communication-Inadequate-Belay-Distracted-Kentucky-Red-River-Gorge" TargetMode="External"/><Relationship Id="rId2670" Type="http://schemas.openxmlformats.org/officeDocument/2006/relationships/hyperlink" Target="http://publications.americanalpineclub.org/articles/13201213065/Fall-on-Rock" TargetMode="External"/><Relationship Id="rId228" Type="http://schemas.openxmlformats.org/officeDocument/2006/relationships/hyperlink" Target="http://publications.americanalpineclub.org/articles/13199206002/Off-Route-Inadequate-Clothing-Exposure-Wyoming-Grand-Teton" TargetMode="External"/><Relationship Id="rId435" Type="http://schemas.openxmlformats.org/officeDocument/2006/relationships/hyperlink" Target="http://publications.americanalpineclub.org/articles/13199500402/Rappel-FailureIncorrect-Use-of-Equipment-Alberta-Rocky-Mountains-Heart-Creek" TargetMode="External"/><Relationship Id="rId642" Type="http://schemas.openxmlformats.org/officeDocument/2006/relationships/hyperlink" Target="http://publications.americanalpineclub.org/articles/13199705900/Fall-on-RockHand-Hold-Came-Off-Inadequate-Protection-Off-Route-Wyoming-Grand-Tetons-Symmetry-Spire" TargetMode="External"/><Relationship Id="rId1065" Type="http://schemas.openxmlformats.org/officeDocument/2006/relationships/hyperlink" Target="http://publications.americanalpineclub.org/articles/13200208400/FatigueFall-on-Rock-Failure-to-Follow-Route-Exceeding-Abilities-Wisconsin-Devils-Lake-State-Park-Chicago" TargetMode="External"/><Relationship Id="rId1272" Type="http://schemas.openxmlformats.org/officeDocument/2006/relationships/hyperlink" Target="http://publications.americanalpineclub.org/articles/13200501801/Slip-on-Rock-or-Ice-Unroped-British-Columbia-Yoho-Naitonal-Park-Mount-Dennis-Carlsberg-Column" TargetMode="External"/><Relationship Id="rId2116" Type="http://schemas.openxmlformats.org/officeDocument/2006/relationships/hyperlink" Target="http://publications.americanalpineclub.org/articles/13201213984/Fall-on-Rock-Climber-Unroped" TargetMode="External"/><Relationship Id="rId2323" Type="http://schemas.openxmlformats.org/officeDocument/2006/relationships/hyperlink" Target="http://publications.americanalpineclub.org/articles/13200406901/Various-Falls-on-Rock-17-Rappel-Errors-5-Inadequate-Belays-5-Inadequate-Protection-5-Protection-Pulled-2-Dislodged-Rocks-2-New-York-Shawangunks" TargetMode="External"/><Relationship Id="rId2530" Type="http://schemas.openxmlformats.org/officeDocument/2006/relationships/hyperlink" Target="http://publications.americanalpineclub.org/articles/13199405901/Falls-on-Rock-Belayer-Dropped-Leader-Rappelled-off-End-of-Rope-Foot-and-Leg-Stuck-Between-Rocks-West-Virginia-New-River-Gorge-and-Coopers-Rock" TargetMode="External"/><Relationship Id="rId502" Type="http://schemas.openxmlformats.org/officeDocument/2006/relationships/hyperlink" Target="http://publications.americanalpineclub.org/articles/13199602400/Fall-into-CrevasseSnow-Bridge-Collapse-Poor-Position-Inadequate-ProtectionNo-Belay-or-Fixed-Rope-Alaska-Mount-McKinley-West-Buttress" TargetMode="External"/><Relationship Id="rId947" Type="http://schemas.openxmlformats.org/officeDocument/2006/relationships/hyperlink" Target="http://publications.americanalpineclub.org/articles/13200107500/Fall-on-Ice-Anchor-and-Carabiner-Probably-Failed-Pennslyvania-Kitnersville-The-Main-Flow" TargetMode="External"/><Relationship Id="rId1132" Type="http://schemas.openxmlformats.org/officeDocument/2006/relationships/hyperlink" Target="http://publications.americanalpineclub.org/articles/13200301602/Slip-on-Snow-Climbing-Unroped-Unable-to-Self-Arrest-Inadequate-Equipment-British-Columbia-Selkirk-Mountains-South-Mount-Billy-Budd" TargetMode="External"/><Relationship Id="rId1577" Type="http://schemas.openxmlformats.org/officeDocument/2006/relationships/hyperlink" Target="http://publications.americanalpineclub.org/articles/13201000501/Rock-Ledge-Broke-Off-Falling-Rock-Hit-Climbing-Partner-Alberta-Kananaskis-Country-Mount-Yamnuska" TargetMode="External"/><Relationship Id="rId1784" Type="http://schemas.openxmlformats.org/officeDocument/2006/relationships/hyperlink" Target="http://publications.americanalpineclub.org/articles/13201210400/Fall-on-Rock-Rope-Jammed-So-Slack-in-Rope-Failure-to-Follow-Instructions-Wyoming-Grand-Teton-National-Park-Guides-Wall" TargetMode="External"/><Relationship Id="rId1991" Type="http://schemas.openxmlformats.org/officeDocument/2006/relationships/hyperlink" Target="http://publications.americanalpineclub.org/articles/13201213410/Fall-On-Rock-Lowering-Error-Rope-Too-Short" TargetMode="External"/><Relationship Id="rId2628" Type="http://schemas.openxmlformats.org/officeDocument/2006/relationships/hyperlink" Target="http://publications.americanalpineclub.org/articles/13200106103/Fall-or-Slip-on-RockTwo-Incidents-Colorado-Black-Canyon-of-the-Gunnison" TargetMode="External"/><Relationship Id="rId76" Type="http://schemas.openxmlformats.org/officeDocument/2006/relationships/hyperlink" Target="http://publications.americanalpineclub.org/articles/13199101800/Cerebral-Edema-Party-Seperated-Inexperience-Alaska-Mount-McKinley" TargetMode="External"/><Relationship Id="rId807" Type="http://schemas.openxmlformats.org/officeDocument/2006/relationships/hyperlink" Target="http://publications.americanalpineclub.org/articles/13199906900/Fall-on-Rock-Cam-Hook-Came-Off-No-Hard-Hat-Inadequate-Protection-Utah-Zion-National-Park-Forbidden-Wall" TargetMode="External"/><Relationship Id="rId1437" Type="http://schemas.openxmlformats.org/officeDocument/2006/relationships/hyperlink" Target="http://publications.americanalpineclub.org/articles/13200805100/Fall-on-Rock-Protection-Pulled-Out-Placed-Inadequate-Protection-Maine-Acadia-National-Park-Champlain-Mountain" TargetMode="External"/><Relationship Id="rId1644" Type="http://schemas.openxmlformats.org/officeDocument/2006/relationships/hyperlink" Target="http://publications.americanalpineclub.org/articles/13201105401/Fall-on-Rock-Climbing-Alone-Inadequate-Clothing-and-Equipment-Colorado-Boulder-Canyon-Dome-Rock" TargetMode="External"/><Relationship Id="rId1851" Type="http://schemas.openxmlformats.org/officeDocument/2006/relationships/hyperlink" Target="http://publications.americanalpineclub.org/articles/13201212486/Fall-on-Rock-Lost-Balance-Protection-Pulled-Out" TargetMode="External"/><Relationship Id="rId1504" Type="http://schemas.openxmlformats.org/officeDocument/2006/relationships/hyperlink" Target="http://publications.americanalpineclub.org/articles/13200905201/Fall-on-Snow-Unable-to-Self-Arrest-Inadequate-Equipment-No-Headlamps-New-Hampshire-Mount-Washington-Huntington-Ravine" TargetMode="External"/><Relationship Id="rId1711" Type="http://schemas.openxmlformats.org/officeDocument/2006/relationships/hyperlink" Target="http://publications.americanalpineclub.org/articles/13201109600/Rock-Foothold-Came-Loose-Fall-on-Rock-Washington-North-Cascades-Vesper-Peak" TargetMode="External"/><Relationship Id="rId1949" Type="http://schemas.openxmlformats.org/officeDocument/2006/relationships/hyperlink" Target="http://publications.americanalpineclub.org/articles/13201213083/Fall-on-Snow-Poor-Snow-Conditions-Guide-Distraction" TargetMode="External"/><Relationship Id="rId292" Type="http://schemas.openxmlformats.org/officeDocument/2006/relationships/hyperlink" Target="http://publications.americanalpineclub.org/articles/13199306101/Fall-on-Rock-Caught-Foot-on-Edge-Exceeding-Abilities-Idaho-City-of-Rocks" TargetMode="External"/><Relationship Id="rId1809" Type="http://schemas.openxmlformats.org/officeDocument/2006/relationships/hyperlink" Target="http://publications.americanalpineclub.org/articles/13201212404/Fall-on-Rock" TargetMode="External"/><Relationship Id="rId597" Type="http://schemas.openxmlformats.org/officeDocument/2006/relationships/hyperlink" Target="http://publications.americanalpineclub.org/articles/13199702001/Fall-on-Rock-Climbing-Alone-and-Unroped-California-Morro-Bay-Morro-Rock" TargetMode="External"/><Relationship Id="rId2180" Type="http://schemas.openxmlformats.org/officeDocument/2006/relationships/hyperlink" Target="http://publications.americanalpineclub.org/articles/13201214311/Fatal-Fall-on-Mt-Tupper-Loose-Rock-Climbing-Unroped" TargetMode="External"/><Relationship Id="rId2278" Type="http://schemas.openxmlformats.org/officeDocument/2006/relationships/hyperlink" Target="http://publications.americanalpineclub.org/articles/13201214735/Lowering-Error-Inexperience" TargetMode="External"/><Relationship Id="rId2485" Type="http://schemas.openxmlformats.org/officeDocument/2006/relationships/hyperlink" Target="http://publications.americanalpineclub.org/articles/13201213797/Lost-Inexperience-Exhaustion-Climbing-Alone" TargetMode="External"/><Relationship Id="rId152" Type="http://schemas.openxmlformats.org/officeDocument/2006/relationships/hyperlink" Target="http://publications.americanalpineclub.org/articles/13199105201/Slip-on-Snow-Climbing-Unroped-Failure-to-Follow-Instruction-Washington-Mount-Adams" TargetMode="External"/><Relationship Id="rId457" Type="http://schemas.openxmlformats.org/officeDocument/2006/relationships/hyperlink" Target="http://publications.americanalpineclub.org/articles/13199506702/Fall-on-Rock-Inadequate-Belay-Inadequate-Protection-Exceeding-Abilities-Miscommunications-Oregon-Blue-River-Flagstaff-Climbing-Area" TargetMode="External"/><Relationship Id="rId1087" Type="http://schemas.openxmlformats.org/officeDocument/2006/relationships/hyperlink" Target="http://publications.americanalpineclub.org/articles/13200209000/Rappel-ErrorNo-Back-Up-on-Rappel-Fall-on-Rock-Being-in-a-Hurry-Wyoming-Grand-Teton-National-Park-Grand-Teton-Owen-Spalding" TargetMode="External"/><Relationship Id="rId1294" Type="http://schemas.openxmlformats.org/officeDocument/2006/relationships/hyperlink" Target="http://publications.americanalpineclub.org/articles/13200508802/Fall-on-RockLowering-Error-Communication-Problem-Utah-Big-Cottonwood-Canyon" TargetMode="External"/><Relationship Id="rId2040" Type="http://schemas.openxmlformats.org/officeDocument/2006/relationships/hyperlink" Target="http://publications.americanalpineclub.org/articles/13201213567/Fall-on-Rock-No-Anchor-Poor-Position" TargetMode="External"/><Relationship Id="rId2138" Type="http://schemas.openxmlformats.org/officeDocument/2006/relationships/hyperlink" Target="http://publications.americanalpineclub.org/articles/13201213983/Lowering-Error-Inexperience-Communication-Problems" TargetMode="External"/><Relationship Id="rId2692" Type="http://schemas.openxmlformats.org/officeDocument/2006/relationships/hyperlink" Target="http://publications.americanalpineclub.org/articles/13201213582/Late-Night-Tumble-in-Talus" TargetMode="External"/><Relationship Id="rId664" Type="http://schemas.openxmlformats.org/officeDocument/2006/relationships/hyperlink" Target="http://publications.americanalpineclub.org/articles/13199800802/Fall-on-Rock-Exceeding-Abilities-Inadequate-Protection-Belay-Failure-Alberta-Chinamans-Peak" TargetMode="External"/><Relationship Id="rId871" Type="http://schemas.openxmlformats.org/officeDocument/2006/relationships/hyperlink" Target="http://publications.americanalpineclub.org/articles/13200001502/Slip-on-Rock-Unroped-No-Hard-Hat-Ontario-Milton-Buffalo-Crag" TargetMode="External"/><Relationship Id="rId969" Type="http://schemas.openxmlformats.org/officeDocument/2006/relationships/hyperlink" Target="http://publications.americanalpineclub.org/articles/13200106200/Falling-Ice-Colorado-Rocky-Mountain-National-Park-Longs-Peak" TargetMode="External"/><Relationship Id="rId1599" Type="http://schemas.openxmlformats.org/officeDocument/2006/relationships/hyperlink" Target="http://publications.americanalpineclub.org/articles/13201010102/Fall-on-Rock-Inadequate-Protection-Failure-to-Bring-Rack-Failure-to-Turn-Back-Weather-Wyoming-Grand-Teton-National-Park-East-Face-of-Mount-Teewinot" TargetMode="External"/><Relationship Id="rId2345" Type="http://schemas.openxmlformats.org/officeDocument/2006/relationships/hyperlink" Target="http://publications.americanalpineclub.org/articles/13201213034/Fall-on-Rock-Inexperienced-Belayer-Improper-Use-of-a-GriGri-No-Helmet" TargetMode="External"/><Relationship Id="rId2552" Type="http://schemas.openxmlformats.org/officeDocument/2006/relationships/hyperlink" Target="http://publications.americanalpineclub.org/articles/13199605300/Fall-on-RockBlock-of-Rock-Came-Off-Protection-Pulled-Out-Rope-Sheath-Cut-No-Hard-Hat-Maryland-Delaware-Water-Gap-Mount-Tammany" TargetMode="External"/><Relationship Id="rId317" Type="http://schemas.openxmlformats.org/officeDocument/2006/relationships/hyperlink" Target="http://publications.americanalpineclub.org/articles/13199305400/Lightning-Late-Start-Inexperience-Colorado-Rocky-Mountain-National-Park-Hallett-Peak" TargetMode="External"/><Relationship Id="rId524" Type="http://schemas.openxmlformats.org/officeDocument/2006/relationships/hyperlink" Target="http://publications.americanalpineclub.org/articles/13199602800/Rappel-ErrorAnchor-Sling-Came-Off-Inadequate-Protection-Fall-on-Rock-California-Yosemite-Valley-Sentinel-Rock" TargetMode="External"/><Relationship Id="rId731" Type="http://schemas.openxmlformats.org/officeDocument/2006/relationships/hyperlink" Target="http://publications.americanalpineclub.org/articles/13199806900/Falling-Rocks-Fall-on-Rock-Poor-Position-Washington-Lundin-Peak" TargetMode="External"/><Relationship Id="rId1154" Type="http://schemas.openxmlformats.org/officeDocument/2006/relationships/hyperlink" Target="http://publications.americanalpineclub.org/articles/13200308301/Rappel-Failure-Inadequate-Knot-Utah-Zion-National-Park-Spaceshot" TargetMode="External"/><Relationship Id="rId1361" Type="http://schemas.openxmlformats.org/officeDocument/2006/relationships/hyperlink" Target="http://publications.americanalpineclub.org/articles/13200609300/Fall-on-Rock-Off-routeLate-Start-Led-to-Haste-Wyoming-Grand-Teton-National-Park-Lower-Exum" TargetMode="External"/><Relationship Id="rId1459" Type="http://schemas.openxmlformats.org/officeDocument/2006/relationships/hyperlink" Target="http://publications.americanalpineclub.org/articles/13200801302/SeizuresFailure-to-Inform-Guides-of-Medical-Condition-Alaska-Denali-National-Park-Mount-McKinley-West-Buttress" TargetMode="External"/><Relationship Id="rId2205" Type="http://schemas.openxmlformats.org/officeDocument/2006/relationships/hyperlink" Target="http://publications.americanalpineclub.org/articles/13201214350/Stranded-on-Mt-Hunter-by-Avalanche-Danger" TargetMode="External"/><Relationship Id="rId2412" Type="http://schemas.openxmlformats.org/officeDocument/2006/relationships/hyperlink" Target="http://publications.americanalpineclub.org/articles/13200203402/Fall-on-Rock-Inexperience-California-Yosemite-National-Park-Daff-Dome" TargetMode="External"/><Relationship Id="rId98" Type="http://schemas.openxmlformats.org/officeDocument/2006/relationships/hyperlink" Target="http://publications.americanalpineclub.org/articles/13199100502/Fall-on-Snow-and-Rock-Alberta-Rocky-Mountains-Mount-Blakiston" TargetMode="External"/><Relationship Id="rId829" Type="http://schemas.openxmlformats.org/officeDocument/2006/relationships/hyperlink" Target="http://publications.americanalpineclub.org/articles/13200001302/Avalanche-Inexperience-British-Columbia-Mount-Robson-Provincial-Park-Mount-Robson" TargetMode="External"/><Relationship Id="rId1014" Type="http://schemas.openxmlformats.org/officeDocument/2006/relationships/hyperlink" Target="http://publications.americanalpineclub.org/articles/13200201901/FALL-ON-SNOW-AND-HAPEHACE-ASCENDING-TOO-FAST-Alaska-Mount-McKinley-West-Buttress" TargetMode="External"/><Relationship Id="rId1221" Type="http://schemas.openxmlformats.org/officeDocument/2006/relationships/hyperlink" Target="http://publications.americanalpineclub.org/articles/13200406601/Fall-on-RockRappel-Error-No-Belay-or-Backup-Inexperience" TargetMode="External"/><Relationship Id="rId1666" Type="http://schemas.openxmlformats.org/officeDocument/2006/relationships/hyperlink" Target="http://publications.americanalpineclub.org/articles/13201104702/Rappel-Error-No-Back-Up-Belay-and-No-Knot-on-Rope-End-Colorado-Boulder-Canyon" TargetMode="External"/><Relationship Id="rId1873" Type="http://schemas.openxmlformats.org/officeDocument/2006/relationships/hyperlink" Target="http://publications.americanalpineclub.org/articles/13201212477/Lead-Fall-on-Rock" TargetMode="External"/><Relationship Id="rId1319" Type="http://schemas.openxmlformats.org/officeDocument/2006/relationships/hyperlink" Target="http://publications.americanalpineclub.org/articles/13200601900/Avalance-Poor-Position-Weather-Decision-Making-Alaska-Mount-Huntington" TargetMode="External"/><Relationship Id="rId1526" Type="http://schemas.openxmlformats.org/officeDocument/2006/relationships/hyperlink" Target="http://publications.americanalpineclub.org/articles/13200907501/Fall-from-a-Snow-Covered-Boulder-Washington-North-Cascades-National-Park-Eldorado-Peak" TargetMode="External"/><Relationship Id="rId1733" Type="http://schemas.openxmlformats.org/officeDocument/2006/relationships/hyperlink" Target="http://publications.americanalpineclub.org/articles/13201206300/Fall-on-Rock-Inadequate-Protection-Nevada-Red-Rock-Canyon-NCA-Pine-Creek-Canyon" TargetMode="External"/><Relationship Id="rId1940" Type="http://schemas.openxmlformats.org/officeDocument/2006/relationships/hyperlink" Target="http://publications.americanalpineclub.org/articles/13201213041/Fall-on-Rock-Inadequate-Protection" TargetMode="External"/><Relationship Id="rId25" Type="http://schemas.openxmlformats.org/officeDocument/2006/relationships/hyperlink" Target="http://publications.americanalpineclub.org/articles/13199001601/Falling-Rock-British-Columbia-Coast-Mountains-Mount-Waddington" TargetMode="External"/><Relationship Id="rId1800" Type="http://schemas.openxmlformats.org/officeDocument/2006/relationships/hyperlink" Target="http://publications.americanalpineclub.org/articles/13201206501/Stranded-Nevada-Red-Rock-Canyon-NCA-Black-Velvet-Canyon-Dream-of-Wild-Turkeys" TargetMode="External"/><Relationship Id="rId174" Type="http://schemas.openxmlformats.org/officeDocument/2006/relationships/hyperlink" Target="http://publications.americanalpineclub.org/articles/13199203101/Fall-on-Rock-Inadequate-Belay-Cut-Rope-with-KnifePanic-Inadequate-Experience-Colorado-Rocky-Mountain-National-Park-Norths-Cliffs" TargetMode="External"/><Relationship Id="rId381" Type="http://schemas.openxmlformats.org/officeDocument/2006/relationships/hyperlink" Target="http://publications.americanalpineclub.org/articles/13199404801/Fall-on-Rock-Inadequate-Protection-North-Carolina-Crowders-Mountain-State-Park" TargetMode="External"/><Relationship Id="rId2062" Type="http://schemas.openxmlformats.org/officeDocument/2006/relationships/hyperlink" Target="http://publications.americanalpineclub.org/articles/13201214049/Rockfall" TargetMode="External"/><Relationship Id="rId241" Type="http://schemas.openxmlformats.org/officeDocument/2006/relationships/hyperlink" Target="http://publications.americanalpineclub.org/articles/13199300700/Cornice-Collapse-Unroped-Bad-Weather-Off-Route-at-Night-Alberta-Rocky-Mountains-Mount-Temple" TargetMode="External"/><Relationship Id="rId479" Type="http://schemas.openxmlformats.org/officeDocument/2006/relationships/hyperlink" Target="http://publications.americanalpineclub.org/articles/13199505801/Hypothermia-Frostbite-Weather-Late-Start-Failed-to-Turn-Back-New-Hampshire-Mount-Washington-Huntington-Ravine" TargetMode="External"/><Relationship Id="rId686" Type="http://schemas.openxmlformats.org/officeDocument/2006/relationships/hyperlink" Target="http://publications.americanalpineclub.org/articles/13199801902/Off-Route-Fall-on-Snow-Unable-to-Self-Arrest-No-BelayProtection-Alaska-Mount-McKinley-West-Buttress" TargetMode="External"/><Relationship Id="rId893" Type="http://schemas.openxmlformats.org/officeDocument/2006/relationships/hyperlink" Target="http://publications.americanalpineclub.org/articles/13200006502/Falling-Ice-Unstable-Route-Misjudged-Conditions" TargetMode="External"/><Relationship Id="rId2367" Type="http://schemas.openxmlformats.org/officeDocument/2006/relationships/hyperlink" Target="http://publications.americanalpineclub.org/articles/13201214856/Rocky-Mountain-National-Park-Summary" TargetMode="External"/><Relationship Id="rId2574" Type="http://schemas.openxmlformats.org/officeDocument/2006/relationships/hyperlink" Target="http://publications.americanalpineclub.org/articles/13200601003/Cornice-Failure-AvalancheDisregarded-Information-Regarding-Snowpack-History-Weather-British-Columbia-Mount-Robson-Provincial-Park-Mount-Robson-North-Face" TargetMode="External"/><Relationship Id="rId339" Type="http://schemas.openxmlformats.org/officeDocument/2006/relationships/hyperlink" Target="http://publications.americanalpineclub.org/articles/13199403302/Fall-on-Loose-Rock-Weather-Party-Separated-California-Yosemite-Valley-Sentinel-Rock" TargetMode="External"/><Relationship Id="rId546" Type="http://schemas.openxmlformats.org/officeDocument/2006/relationships/hyperlink" Target="http://publications.americanalpineclub.org/articles/13199604402/Fall-on-Rock-Fatigue-Late-Start-Colorado-Rocky-Mountain-National-Park-Hallett-Peak" TargetMode="External"/><Relationship Id="rId753" Type="http://schemas.openxmlformats.org/officeDocument/2006/relationships/hyperlink" Target="http://publications.americanalpineclub.org/articles/13199900502/Fall-on-Rock-Alberta-Rocky-Mountains-Mount-Yamnuska" TargetMode="External"/><Relationship Id="rId1176" Type="http://schemas.openxmlformats.org/officeDocument/2006/relationships/hyperlink" Target="http://publications.americanalpineclub.org/articles/13200401100/Fall-on-Rock-Failure-to-Follow-Route-Protection-Pulled-Out-Alberta-Ghost-River-Area-Bonanza" TargetMode="External"/><Relationship Id="rId1383" Type="http://schemas.openxmlformats.org/officeDocument/2006/relationships/hyperlink" Target="http://publications.americanalpineclub.org/articles/13200703901/Fall-on-Rock-Colorado-Black-Canyon-of-the-Gunnison-Scenic-Journey" TargetMode="External"/><Relationship Id="rId2227" Type="http://schemas.openxmlformats.org/officeDocument/2006/relationships/hyperlink" Target="http://publications.americanalpineclub.org/articles/13201214396/Ground-Fall-Small-Cams-Pulled-Out" TargetMode="External"/><Relationship Id="rId2434" Type="http://schemas.openxmlformats.org/officeDocument/2006/relationships/hyperlink" Target="http://publications.americanalpineclub.org/articles/13200603700/Stranded-Weather-Darkness-Inadequate-Clothing-Inexperience-California-Yosemite-Royal-Arches" TargetMode="External"/><Relationship Id="rId101" Type="http://schemas.openxmlformats.org/officeDocument/2006/relationships/hyperlink" Target="http://publications.americanalpineclub.org/articles/13199102200/Fall-on-Snow-Inexperience-Alaska-Eklunta-Glacier" TargetMode="External"/><Relationship Id="rId406" Type="http://schemas.openxmlformats.org/officeDocument/2006/relationships/hyperlink" Target="http://publications.americanalpineclub.org/articles/13199504001/Fall-on-Rock-Climbing-Alone-and-Unroped-California-Yosemite-Valley-Sunnyside-Bench" TargetMode="External"/><Relationship Id="rId960" Type="http://schemas.openxmlformats.org/officeDocument/2006/relationships/hyperlink" Target="http://publications.americanalpineclub.org/articles/13200105201/Fall-on-Rock-Protection-Pulled-Out-Placed-Inadequate-Protection-No-Hard-Hat-California-Yosemite-Valley-Reeds-Pinnacle" TargetMode="External"/><Relationship Id="rId1036" Type="http://schemas.openxmlformats.org/officeDocument/2006/relationships/hyperlink" Target="http://publications.americanalpineclub.org/articles/13200207200/Climbing-Alone-and-UnropedFall-into-Crevasse-Inadequate-Clothing-and-Equipment-Washington-Glacier-Peak-Sitkum-Glacier" TargetMode="External"/><Relationship Id="rId1243" Type="http://schemas.openxmlformats.org/officeDocument/2006/relationships/hyperlink" Target="http://publications.americanalpineclub.org/articles/13200501402/Fall-on-Ice-Unroped-British-Columbia-Haffner-Creek-Canyon" TargetMode="External"/><Relationship Id="rId1590" Type="http://schemas.openxmlformats.org/officeDocument/2006/relationships/hyperlink" Target="http://publications.americanalpineclub.org/articles/13201009900/Fall-on-Rock-Inadequate-Belay-Miscommunication-Wyoming-Lander-Sinks-Canyon-Scud-Wall" TargetMode="External"/><Relationship Id="rId1688" Type="http://schemas.openxmlformats.org/officeDocument/2006/relationships/hyperlink" Target="http://publications.americanalpineclub.org/articles/13201110000/Fall-on-Rock-Equipment-Failure-Due-to-Mis-use-West-Virginia-New-River-Gorge-Kaymoor" TargetMode="External"/><Relationship Id="rId1895" Type="http://schemas.openxmlformats.org/officeDocument/2006/relationships/hyperlink" Target="http://publications.americanalpineclub.org/articles/13201213016/Fall-on-Rock-Belayer-Error-Inexperience" TargetMode="External"/><Relationship Id="rId2641" Type="http://schemas.openxmlformats.org/officeDocument/2006/relationships/hyperlink" Target="http://publications.americanalpineclub.org/articles/13201213424/Rappel-Error-Stranded-Failed-to-Follow-Directions" TargetMode="External"/><Relationship Id="rId613" Type="http://schemas.openxmlformats.org/officeDocument/2006/relationships/hyperlink" Target="http://publications.americanalpineclub.org/articles/13199704402/Fall-on-RockRappel-Anchor-Sling-Not-Tied-Distraction" TargetMode="External"/><Relationship Id="rId820" Type="http://schemas.openxmlformats.org/officeDocument/2006/relationships/hyperlink" Target="http://publications.americanalpineclub.org/articles/13199907302/HAPE-and-HACE-Washington-Mount-Rainier" TargetMode="External"/><Relationship Id="rId918" Type="http://schemas.openxmlformats.org/officeDocument/2006/relationships/hyperlink" Target="http://publications.americanalpineclub.org/articles/13200100400/Fall-on-Snow-Avalanche-Twice-Poor-Position-Late-Start-Inadequate-EquipmentStove-Alberta-Lake-Louise-Wapta-Ice-Field-Peyto-Glacier-Approach" TargetMode="External"/><Relationship Id="rId1450" Type="http://schemas.openxmlformats.org/officeDocument/2006/relationships/hyperlink" Target="http://publications.americanalpineclub.org/articles/13200802501/Fall-on-SnowFaulty-Use-of-Crampons-California-Mount-Shasta-Avalanche-Gulch" TargetMode="External"/><Relationship Id="rId1548" Type="http://schemas.openxmlformats.org/officeDocument/2006/relationships/hyperlink" Target="http://publications.americanalpineclub.org/articles/13201002902/Fall-on-Rock-2-No-Hard-Hat-California-Joshua-Tree-National-Park-Hidden-Valley" TargetMode="External"/><Relationship Id="rId1755" Type="http://schemas.openxmlformats.org/officeDocument/2006/relationships/hyperlink" Target="http://publications.americanalpineclub.org/articles/13201202601/Stranded-Rope-Stuck-Poor-Communication-Wind-Inexperience" TargetMode="External"/><Relationship Id="rId2501" Type="http://schemas.openxmlformats.org/officeDocument/2006/relationships/hyperlink" Target="http://publications.americanalpineclub.org/articles/13201214417/Strandings-on-Rainier-Weather-Altitude-Sickness" TargetMode="External"/><Relationship Id="rId1103" Type="http://schemas.openxmlformats.org/officeDocument/2006/relationships/hyperlink" Target="http://publications.americanalpineclub.org/articles/13200300601/Fall-on-Ice-Protection-Pulled-Out-Ice-Tool-Alberta-Banff-National-Park-Professor-Falls" TargetMode="External"/><Relationship Id="rId1310" Type="http://schemas.openxmlformats.org/officeDocument/2006/relationships/hyperlink" Target="http://publications.americanalpineclub.org/articles/13200510100/Loss-of-ControlVoluntary-Glissade-Washington-Mount-Rainier-National-Park-Unicorn-Peak" TargetMode="External"/><Relationship Id="rId1408" Type="http://schemas.openxmlformats.org/officeDocument/2006/relationships/hyperlink" Target="http://publications.americanalpineclub.org/articles/13200703200/Falling-RocksDislodged-by-Climbers-Party-Separated-Poor-Position-California-Mount-Shasta-Avalanche-Gulch" TargetMode="External"/><Relationship Id="rId1962" Type="http://schemas.openxmlformats.org/officeDocument/2006/relationships/hyperlink" Target="http://publications.americanalpineclub.org/articles/13201213043/Stranded-Failed-to-Follow-Route-Inadequate-FoodWaterClothingEquipment" TargetMode="External"/><Relationship Id="rId47" Type="http://schemas.openxmlformats.org/officeDocument/2006/relationships/hyperlink" Target="http://publications.americanalpineclub.org/articles/13199002800/Weather-Inadequate-ProtectionTent-vs-Snow-Cave-and-Clothing-Alaska-Mount-McKinley" TargetMode="External"/><Relationship Id="rId1615" Type="http://schemas.openxmlformats.org/officeDocument/2006/relationships/hyperlink" Target="http://publications.americanalpineclub.org/articles/13201005500/Fall-or-Slip-on-Rock-Rock-Flake-Came-Off-Placed-Inadequate-Protection-Colorado-Eldorado-Canyon-State-Park-West-Ridge" TargetMode="External"/><Relationship Id="rId1822" Type="http://schemas.openxmlformats.org/officeDocument/2006/relationships/hyperlink" Target="http://publications.americanalpineclub.org/articles/13201212426/Fall-on-Rock-Inadequate-Protection" TargetMode="External"/><Relationship Id="rId196" Type="http://schemas.openxmlformats.org/officeDocument/2006/relationships/hyperlink" Target="http://publications.americanalpineclub.org/articles/13199200902/Rappel-Anchor-Failure-Alberta-Rocky-Mountains-Mount-Fay" TargetMode="External"/><Relationship Id="rId2084" Type="http://schemas.openxmlformats.org/officeDocument/2006/relationships/hyperlink" Target="http://publications.americanalpineclub.org/articles/13201213850/Fall-on-Rock-Incomplete-Tie-In-Knot" TargetMode="External"/><Relationship Id="rId2291" Type="http://schemas.openxmlformats.org/officeDocument/2006/relationships/hyperlink" Target="http://publications.americanalpineclub.org/articles/13201214471/Tumbling-Boulder-Injures-Belayer" TargetMode="External"/><Relationship Id="rId263" Type="http://schemas.openxmlformats.org/officeDocument/2006/relationships/hyperlink" Target="http://publications.americanalpineclub.org/articles/13199302700/Fall-on-Snow-Inadequate-Belay-Weather-Alaska-Mount-McKinley" TargetMode="External"/><Relationship Id="rId470" Type="http://schemas.openxmlformats.org/officeDocument/2006/relationships/hyperlink" Target="http://publications.americanalpineclub.org/articles/13199506701/Fall-on-Snow-Inadequate-EquipmentNo-Ice-Axe-Poor-PositionAttempted-Short-Cut" TargetMode="External"/><Relationship Id="rId2151" Type="http://schemas.openxmlformats.org/officeDocument/2006/relationships/hyperlink" Target="http://publications.americanalpineclub.org/articles/13201214054/Bear-Attack" TargetMode="External"/><Relationship Id="rId2389" Type="http://schemas.openxmlformats.org/officeDocument/2006/relationships/hyperlink" Target="http://publications.americanalpineclub.org/articles/13199702500/Protection-Pulled-Out-Fall-on-Rock-No-Hard-Hat-California-Tuolumne-Meadows-Stately-Pleasure-Dome" TargetMode="External"/><Relationship Id="rId2596" Type="http://schemas.openxmlformats.org/officeDocument/2006/relationships/hyperlink" Target="http://publications.americanalpineclub.org/articles/13201213039/Fall-on-Rock-Lowering-Error" TargetMode="External"/><Relationship Id="rId123" Type="http://schemas.openxmlformats.org/officeDocument/2006/relationships/hyperlink" Target="http://publications.americanalpineclub.org/articles/13199103901/Fall-on-Ice-Poor-Position-Inadequate-Equipment-Inexperience-New-Hampshire-Meadows-CliffsRumney" TargetMode="External"/><Relationship Id="rId330" Type="http://schemas.openxmlformats.org/officeDocument/2006/relationships/hyperlink" Target="http://publications.americanalpineclub.org/articles/13199402502/Avalanche-Poor-Position-and-Timing-Inexperience-Alaska-Mount-McKinley" TargetMode="External"/><Relationship Id="rId568" Type="http://schemas.openxmlformats.org/officeDocument/2006/relationships/hyperlink" Target="http://publications.americanalpineclub.org/articles/13199606502/Loss-of-ControlVoluntary-Glissade-Washington-Guy-Peak" TargetMode="External"/><Relationship Id="rId775" Type="http://schemas.openxmlformats.org/officeDocument/2006/relationships/hyperlink" Target="http://publications.americanalpineclub.org/articles/13199904501/FATIGUE-FALL-ON-ROCK-PROTECTION-PULLED-OUT-Colorado-Eldorado-Canyon-State-Park" TargetMode="External"/><Relationship Id="rId982" Type="http://schemas.openxmlformats.org/officeDocument/2006/relationships/hyperlink" Target="http://publications.americanalpineclub.org/articles/13200107001/Rappel-FailureAnchor-Came-Away-Inadequate-Protection-New-Jersey-Mount-Tammany-Delaware-Water-Gap-National-Recreation-Area" TargetMode="External"/><Relationship Id="rId1198" Type="http://schemas.openxmlformats.org/officeDocument/2006/relationships/hyperlink" Target="http://publications.americanalpineclub.org/articles/13200401201/Late-Start-Failure-to-Follow-Route-Darkness-Stranded-Alberta-Kananaskis-Country-Mount-Indefatigable" TargetMode="External"/><Relationship Id="rId2011" Type="http://schemas.openxmlformats.org/officeDocument/2006/relationships/hyperlink" Target="http://publications.americanalpineclub.org/articles/13201212948/Rockfall-Late-Start-Darkness" TargetMode="External"/><Relationship Id="rId2249" Type="http://schemas.openxmlformats.org/officeDocument/2006/relationships/hyperlink" Target="http://publications.americanalpineclub.org/articles/13201214424/Failure-to-Self-Arrest" TargetMode="External"/><Relationship Id="rId2456" Type="http://schemas.openxmlformats.org/officeDocument/2006/relationships/hyperlink" Target="http://publications.americanalpineclub.org/articles/13201101900/HACE-Weather-California-Mount-Shasta-Wilderness" TargetMode="External"/><Relationship Id="rId2663" Type="http://schemas.openxmlformats.org/officeDocument/2006/relationships/hyperlink" Target="http://publications.americanalpineclub.org/articles/13199701302/Fall-on-Snow-Climbing-Alone-and-HAPE-HACE-Alaska-Mount-McKinley-West-Buttress" TargetMode="External"/><Relationship Id="rId428" Type="http://schemas.openxmlformats.org/officeDocument/2006/relationships/hyperlink" Target="http://publications.americanalpineclub.org/articles/13199502500/Grand-Mal-Seizures-Alaska-Mount-McKinley" TargetMode="External"/><Relationship Id="rId635" Type="http://schemas.openxmlformats.org/officeDocument/2006/relationships/hyperlink" Target="http://publications.americanalpineclub.org/articles/13199705300/Fall-on-Rock-Exceeding-Abilities-No-Hard-Hat-North-Carolina-Whitesides-Mountain-New-Diversions" TargetMode="External"/><Relationship Id="rId842" Type="http://schemas.openxmlformats.org/officeDocument/2006/relationships/hyperlink" Target="http://publications.americanalpineclub.org/articles/13200003900/Fall-on-Rock-Inadequate-Protection-Protection-Pulled-Out-Overconfidence-California-Yosemite-Valley-El-Capitan" TargetMode="External"/><Relationship Id="rId1058" Type="http://schemas.openxmlformats.org/officeDocument/2006/relationships/hyperlink" Target="http://publications.americanalpineclub.org/articles/13200205602/Fall-on-RockPoor-Position-Inadequate-Protection-Oregon-Smith-Rock-Zebra" TargetMode="External"/><Relationship Id="rId1265" Type="http://schemas.openxmlformats.org/officeDocument/2006/relationships/hyperlink" Target="http://publications.americanalpineclub.org/articles/13200502101/Falling-Snow-Block-Alaska-Denali-National-Park-Mount-Barrille" TargetMode="External"/><Relationship Id="rId1472" Type="http://schemas.openxmlformats.org/officeDocument/2006/relationships/hyperlink" Target="http://publications.americanalpineclub.org/articles/13200807700/Fall-on-Rock-Wrong-Type-of-Boots-No-Spotter-Washington-Washington-Pass-Liberty-Bell" TargetMode="External"/><Relationship Id="rId2109" Type="http://schemas.openxmlformats.org/officeDocument/2006/relationships/hyperlink" Target="http://publications.americanalpineclub.org/articles/13201213965/Stranded-Darkness-Inexperience-Climbing-Alone" TargetMode="External"/><Relationship Id="rId2316" Type="http://schemas.openxmlformats.org/officeDocument/2006/relationships/hyperlink" Target="http://publications.americanalpineclub.org/articles/13200006301/Various-Falls-on-Rock-Inadequate-Belays-No-or-Inadequate-Protection-No-Hard-Hat-New-York-Mohonk-Preserve-Shawangunks" TargetMode="External"/><Relationship Id="rId2523" Type="http://schemas.openxmlformats.org/officeDocument/2006/relationships/hyperlink" Target="http://publications.americanalpineclub.org/articles/13200006501/Falling-Rocks-Broke-Away-from-Routes-Pennsylvania-Delaware-Water-Gap-National-Recreation-Area-Mount-Minsi-Mount-Tammany" TargetMode="External"/><Relationship Id="rId702" Type="http://schemas.openxmlformats.org/officeDocument/2006/relationships/hyperlink" Target="http://publications.americanalpineclub.org/articles/13199806602/Fall-into-Crevasse-Washington-Mount-Rainier-Emmons-Glacier" TargetMode="External"/><Relationship Id="rId1125" Type="http://schemas.openxmlformats.org/officeDocument/2006/relationships/hyperlink" Target="http://publications.americanalpineclub.org/articles/13200304100/Falling-Rock-Poor-Position-California-Mount-Shasta-Avalanche-Gulch" TargetMode="External"/><Relationship Id="rId1332" Type="http://schemas.openxmlformats.org/officeDocument/2006/relationships/hyperlink" Target="http://publications.americanalpineclub.org/articles/13200604702/Fall-on-Rock-Inadequate-Protection-Rock-Broke-Off-No-Hard-Hat-Colorado-Garden-of-the-Gods-Three-Graces" TargetMode="External"/><Relationship Id="rId1777" Type="http://schemas.openxmlformats.org/officeDocument/2006/relationships/hyperlink" Target="http://publications.americanalpineclub.org/articles/13201207900/Fall-on-Rock-NutCam-Pulled-Out-Exceeding-Abilities-Tennessee-Sunset-Rock-Chikamauga-and-Chattanooga-National-Military-Park" TargetMode="External"/><Relationship Id="rId1984" Type="http://schemas.openxmlformats.org/officeDocument/2006/relationships/hyperlink" Target="http://publications.americanalpineclub.org/articles/13201213450/Fall-On-Rock-Misjudged-Pendulum" TargetMode="External"/><Relationship Id="rId69" Type="http://schemas.openxmlformats.org/officeDocument/2006/relationships/hyperlink" Target="http://publications.americanalpineclub.org/articles/13199005302/Lightning-North-Carolina-Hanging-Rock-State-Park" TargetMode="External"/><Relationship Id="rId1637" Type="http://schemas.openxmlformats.org/officeDocument/2006/relationships/hyperlink" Target="http://publications.americanalpineclub.org/articles/13201105602/Fall-on-IceSnow-Climbing-Unroped-Poor-Conditions-Colorado-Rocky-Mountain-National-Park-Taylor-Glacier" TargetMode="External"/><Relationship Id="rId1844" Type="http://schemas.openxmlformats.org/officeDocument/2006/relationships/hyperlink" Target="http://publications.americanalpineclub.org/articles/13201212436/Stranded-Inattention" TargetMode="External"/><Relationship Id="rId1704" Type="http://schemas.openxmlformats.org/officeDocument/2006/relationships/hyperlink" Target="http://publications.americanalpineclub.org/articles/13201107900/Fall-on-Snow-Unable-to-Self-Arrest-Oregon-Mount-Hood-Southside" TargetMode="External"/><Relationship Id="rId285" Type="http://schemas.openxmlformats.org/officeDocument/2006/relationships/hyperlink" Target="http://publications.americanalpineclub.org/articles/13199305302/Avalanche-Loss-of-ControlGlissading-Poor-Route-Finding-Colorado-San-Juan-Mountains-Lookout-Peak" TargetMode="External"/><Relationship Id="rId1911" Type="http://schemas.openxmlformats.org/officeDocument/2006/relationships/hyperlink" Target="http://publications.americanalpineclub.org/articles/13201212993/Fall-on-Snow-Pulled-Off-By-Teammates" TargetMode="External"/><Relationship Id="rId492" Type="http://schemas.openxmlformats.org/officeDocument/2006/relationships/hyperlink" Target="http://publications.americanalpineclub.org/articles/13199601402/Avalanche-Alaska-Glacier-Bay-National-Park-Mount-Orville" TargetMode="External"/><Relationship Id="rId797" Type="http://schemas.openxmlformats.org/officeDocument/2006/relationships/hyperlink" Target="http://publications.americanalpineclub.org/articles/13199908200/Fall-on-Rock-Climbing-Alone-Wyoming-Grand-Teton-National-Park-Symmetry-Spire" TargetMode="External"/><Relationship Id="rId2173" Type="http://schemas.openxmlformats.org/officeDocument/2006/relationships/hyperlink" Target="http://publications.americanalpineclub.org/articles/13201213903/Fall-on-Rock" TargetMode="External"/><Relationship Id="rId2380" Type="http://schemas.openxmlformats.org/officeDocument/2006/relationships/hyperlink" Target="http://publications.americanalpineclub.org/articles/13199507501/Stranded-Inadequate-Knowledge-of-Route-Wyoming-Grand-Teton-National-Park-Grand-Teton" TargetMode="External"/><Relationship Id="rId2478" Type="http://schemas.openxmlformats.org/officeDocument/2006/relationships/hyperlink" Target="http://publications.americanalpineclub.org/articles/13201213006/Fall-on-Rock-Inadequate-Protection-No-Belay-Anchor-Off-Route-Exceeding-Abilities" TargetMode="External"/><Relationship Id="rId145" Type="http://schemas.openxmlformats.org/officeDocument/2006/relationships/hyperlink" Target="http://publications.americanalpineclub.org/articles/13199105002/Hand-Hold-and-Rock-Anchor-Came-Out-FallSlip-Off-Route-Washington-Mount-Thompson" TargetMode="External"/><Relationship Id="rId352" Type="http://schemas.openxmlformats.org/officeDocument/2006/relationships/hyperlink" Target="http://publications.americanalpineclub.org/articles/13199401101/Fall-on-Rock-Unroped-Alberta-Rocky-Mountains-Grotto-Canyon" TargetMode="External"/><Relationship Id="rId1287" Type="http://schemas.openxmlformats.org/officeDocument/2006/relationships/hyperlink" Target="http://publications.americanalpineclub.org/articles/13200508600/Fall-on-Rock-Inadequate-Protection-Oregon-Mount-Washington-West-Face" TargetMode="External"/><Relationship Id="rId2033" Type="http://schemas.openxmlformats.org/officeDocument/2006/relationships/hyperlink" Target="http://publications.americanalpineclub.org/articles/13201213561/Fall-on-Rock-Inadequate-Protection-Cam-Pulled-Out" TargetMode="External"/><Relationship Id="rId2240" Type="http://schemas.openxmlformats.org/officeDocument/2006/relationships/hyperlink" Target="http://publications.americanalpineclub.org/articles/13201214407/Rappel-Error-Uneven-Ropes-No-Stopper-Knots" TargetMode="External"/><Relationship Id="rId2685" Type="http://schemas.openxmlformats.org/officeDocument/2006/relationships/hyperlink" Target="http://publications.americanalpineclub.org/articles/13199005602/Fall-on-Rock-Failed-to-Follow-Directions-Inadequate-Equipment-Climbing-Alone-Exceeding-Abilities-Utah-Little-Cottonwood-Canyon" TargetMode="External"/><Relationship Id="rId212" Type="http://schemas.openxmlformats.org/officeDocument/2006/relationships/hyperlink" Target="http://publications.americanalpineclub.org/articles/13199205801/Fall-on-Rock-No-Protection-Unroped-Washington-Castle-Rock" TargetMode="External"/><Relationship Id="rId657" Type="http://schemas.openxmlformats.org/officeDocument/2006/relationships/hyperlink" Target="http://publications.americanalpineclub.org/articles/13199801202/Fall-Into-River-British-Columbia-Jasper-National-Park-North-Boundary-Trail-Hike" TargetMode="External"/><Relationship Id="rId864" Type="http://schemas.openxmlformats.org/officeDocument/2006/relationships/hyperlink" Target="http://publications.americanalpineclub.org/articles/13200002800/Inexperience-Failure-to-Turn-Back-Alaska-Mount-McKinley-West-Buttress" TargetMode="External"/><Relationship Id="rId1494" Type="http://schemas.openxmlformats.org/officeDocument/2006/relationships/hyperlink" Target="http://publications.americanalpineclub.org/articles/13200902800/Fall-on-Rock-Handhold-Dislodged-Fall-on-Rock-California-Sierra-Nevada-Palisades-Region" TargetMode="External"/><Relationship Id="rId1799" Type="http://schemas.openxmlformats.org/officeDocument/2006/relationships/hyperlink" Target="http://publications.americanalpineclub.org/articles/13201208201/Snakebite" TargetMode="External"/><Relationship Id="rId2100" Type="http://schemas.openxmlformats.org/officeDocument/2006/relationships/hyperlink" Target="http://publications.americanalpineclub.org/articles/13201213894/Rappel-Failure-Inadequate-Anchor-Piton-Pulled-Out" TargetMode="External"/><Relationship Id="rId2338" Type="http://schemas.openxmlformats.org/officeDocument/2006/relationships/hyperlink" Target="http://publications.americanalpineclub.org/articles/13201212469/Fall-on-Rock-Attempt-to-Clip-Bolt-Inadequate-Protection-Exceeding-Abilities" TargetMode="External"/><Relationship Id="rId2545" Type="http://schemas.openxmlformats.org/officeDocument/2006/relationships/hyperlink" Target="http://publications.americanalpineclub.org/articles/13199306002/Inadequate-Belay-Inattention-Fall-on-Rock-Idaho-City-of-Rocks-Rabbit-Rock" TargetMode="External"/><Relationship Id="rId517" Type="http://schemas.openxmlformats.org/officeDocument/2006/relationships/hyperlink" Target="http://publications.americanalpineclub.org/articles/13199601600/Fall-on-SnowIce-Place-No-Protection-Inadequate-Equipment-Alaska-Mt-McKinley-West-Buttress" TargetMode="External"/><Relationship Id="rId724" Type="http://schemas.openxmlformats.org/officeDocument/2006/relationships/hyperlink" Target="http://publications.americanalpineclub.org/articles/13199804402/Fall-on-Snow-Climbing-Alone-and-Unroped-Exceeding-Abilities-Colorado-Rocky-Mountain-National-Park-Mount-Meeker" TargetMode="External"/><Relationship Id="rId931" Type="http://schemas.openxmlformats.org/officeDocument/2006/relationships/hyperlink" Target="http://publications.americanalpineclub.org/articles/13200102401/HAPE-Alaska-Mount-McKinley-West-Buttress" TargetMode="External"/><Relationship Id="rId1147" Type="http://schemas.openxmlformats.org/officeDocument/2006/relationships/hyperlink" Target="http://publications.americanalpineclub.org/articles/13200308602/Fall-on-Snow-Weather-Exposure-Moving-Too-Slowly-Washington-Mount-Rainier-Liberty-Ridge" TargetMode="External"/><Relationship Id="rId1354" Type="http://schemas.openxmlformats.org/officeDocument/2006/relationships/hyperlink" Target="http://publications.americanalpineclub.org/articles/13200603602/Stranded-Weather-Inadequate-Clothing-Food-and-Equipment-California-Yosemite-Valley-Higher-Cathedral-Rock" TargetMode="External"/><Relationship Id="rId1561" Type="http://schemas.openxmlformats.org/officeDocument/2006/relationships/hyperlink" Target="http://publications.americanalpineclub.org/articles/13201003600/Fall-on-Rock-Inadequate-Protection-No-Hard-Hat-California-Tuolumne-Meadows-Cathedral-Peak" TargetMode="External"/><Relationship Id="rId2405" Type="http://schemas.openxmlformats.org/officeDocument/2006/relationships/hyperlink" Target="http://publications.americanalpineclub.org/articles/13200003800/Stranded-Weather-Inadequate-Equipment-Hypothermia-California-Yosemite-Valley-Half-Dome" TargetMode="External"/><Relationship Id="rId2612" Type="http://schemas.openxmlformats.org/officeDocument/2006/relationships/hyperlink" Target="http://publications.americanalpineclub.org/articles/13201214365/Rappel-Error-Attempted-to-Rappel-Unanchored-Rope" TargetMode="External"/><Relationship Id="rId60" Type="http://schemas.openxmlformats.org/officeDocument/2006/relationships/hyperlink" Target="http://publications.americanalpineclub.org/articles/13199006600/Fall-or-Slip-on-Rock-Failure-to-Follow-Route-Washington-Mount-Thompson" TargetMode="External"/><Relationship Id="rId1007" Type="http://schemas.openxmlformats.org/officeDocument/2006/relationships/hyperlink" Target="http://publications.americanalpineclub.org/articles/13200201102/Fall-on-Rock-Foothold-BrokeFailure-to-Test-Holds-Alberta-Mount-John-Laurie-Yamnuska" TargetMode="External"/><Relationship Id="rId1214" Type="http://schemas.openxmlformats.org/officeDocument/2006/relationships/hyperlink" Target="http://publications.americanalpineclub.org/articles/13200405301/Fall-on-Rock-Protection-Pulled-Out-Inexperience-California-Yosemite-Valley-Sunnyside-Bench-Jam-Crack" TargetMode="External"/><Relationship Id="rId1421" Type="http://schemas.openxmlformats.org/officeDocument/2006/relationships/hyperlink" Target="http://publications.americanalpineclub.org/articles/13200801500/Atrial-Fibrillation-Alaska-Denali-National-Park-Mount-McKinley-West-Buttress" TargetMode="External"/><Relationship Id="rId1659" Type="http://schemas.openxmlformats.org/officeDocument/2006/relationships/hyperlink" Target="http://publications.americanalpineclub.org/articles/13201100600/Fall-on-Snow-Unable-to-Self-Arrest-Climbing-Unroped-Poor-Position-Alaska-Mount-McKinley-Kahiltna-Glacier" TargetMode="External"/><Relationship Id="rId1866" Type="http://schemas.openxmlformats.org/officeDocument/2006/relationships/hyperlink" Target="http://publications.americanalpineclub.org/articles/13201212474/Fall-on-Rock-Protection-Pulled-No-Helmet" TargetMode="External"/><Relationship Id="rId1519" Type="http://schemas.openxmlformats.org/officeDocument/2006/relationships/hyperlink" Target="http://publications.americanalpineclub.org/articles/13200900700/Missing-Climbers-Assumed-Fatal-Inadequate-Equipment-Sleeping-Bags-and-Fuel-Alaska-Mt-McKinley-Cassin-Ridge" TargetMode="External"/><Relationship Id="rId1726" Type="http://schemas.openxmlformats.org/officeDocument/2006/relationships/hyperlink" Target="http://publications.americanalpineclub.org/articles/13201205201/Fall-on-Rock-Poor-Communication-Colorado-Eldorado-Canyon-State-Park-The-Bastille" TargetMode="External"/><Relationship Id="rId1933" Type="http://schemas.openxmlformats.org/officeDocument/2006/relationships/hyperlink" Target="http://publications.americanalpineclub.org/articles/13201213046/Fall-on-Ice-Climbing-Alone-and-Unroped" TargetMode="External"/><Relationship Id="rId18" Type="http://schemas.openxmlformats.org/officeDocument/2006/relationships/hyperlink" Target="http://publications.americanalpineclub.org/articles/13199002502/Fall-on-Snow-Climbing-Alone-AMS-Alaska-Mount-McKinley" TargetMode="External"/><Relationship Id="rId2195" Type="http://schemas.openxmlformats.org/officeDocument/2006/relationships/hyperlink" Target="http://publications.americanalpineclub.org/articles/13201214307/Lowering-Error-Clipped-Wrong-Rope-Into-Anchor" TargetMode="External"/><Relationship Id="rId167" Type="http://schemas.openxmlformats.org/officeDocument/2006/relationships/hyperlink" Target="http://publications.americanalpineclub.org/articles/13199202002/Fall-on-Rock-while-Rappelling-Miscommunication-Arizona-Flagstaff-Takes-a-Thief" TargetMode="External"/><Relationship Id="rId374" Type="http://schemas.openxmlformats.org/officeDocument/2006/relationships/hyperlink" Target="http://publications.americanalpineclub.org/articles/13199405300/Exposure-Inadequate-Equipment-and-Physical-Conditioning-Weather-Inexperience-Washington-Mount-Rainier" TargetMode="External"/><Relationship Id="rId581" Type="http://schemas.openxmlformats.org/officeDocument/2006/relationships/hyperlink" Target="http://publications.americanalpineclub.org/articles/13199607101/Fall-on-Rock-Exceeding-Abilities-Washington-North-Cascades-Liberty-Bell" TargetMode="External"/><Relationship Id="rId2055" Type="http://schemas.openxmlformats.org/officeDocument/2006/relationships/hyperlink" Target="http://publications.americanalpineclub.org/articles/13201213545/Rockfall" TargetMode="External"/><Relationship Id="rId2262" Type="http://schemas.openxmlformats.org/officeDocument/2006/relationships/hyperlink" Target="http://publications.americanalpineclub.org/articles/13201214778/Belayer-Pulled-Into-Wall-No-Ground-Anchor" TargetMode="External"/><Relationship Id="rId234" Type="http://schemas.openxmlformats.org/officeDocument/2006/relationships/hyperlink" Target="http://publications.americanalpineclub.org/articles/13199204002/Stranded-Inexperienced-Non-Climbers-New-Hampshire-Mount-Washington-Huntington-Ravine" TargetMode="External"/><Relationship Id="rId679" Type="http://schemas.openxmlformats.org/officeDocument/2006/relationships/hyperlink" Target="http://publications.americanalpineclub.org/articles/13199802100/Frostbite-Weather-Alaska-Mount-McKinley-Muldrow-Glacier" TargetMode="External"/><Relationship Id="rId886" Type="http://schemas.openxmlformats.org/officeDocument/2006/relationships/hyperlink" Target="http://publications.americanalpineclub.org/articles/13200007100/Fall-on-Rock-Inadequate-Belay-Miscommunication-Washington-Peshastin-Pinnacles" TargetMode="External"/><Relationship Id="rId2567" Type="http://schemas.openxmlformats.org/officeDocument/2006/relationships/hyperlink" Target="http://publications.americanalpineclub.org/articles/13200209600/HAPE-HACE-and-AMS-Wyoming-Grand-Teton-National-Park" TargetMode="External"/><Relationship Id="rId2" Type="http://schemas.openxmlformats.org/officeDocument/2006/relationships/hyperlink" Target="http://publications.americanalpineclub.org/articles/13199001400/Failure-of-RappelFailure-to-Check-System-British-Columbia-Squamish-Smoke-Bluffs" TargetMode="External"/><Relationship Id="rId441" Type="http://schemas.openxmlformats.org/officeDocument/2006/relationships/hyperlink" Target="http://publications.americanalpineclub.org/articles/13199503300/Stranded-Inadequate-Belay-Hair-Caught-in-Rappel-Device-Inexperience-Arizona-Camelback-Mountain" TargetMode="External"/><Relationship Id="rId539" Type="http://schemas.openxmlformats.org/officeDocument/2006/relationships/hyperlink" Target="http://publications.americanalpineclub.org/articles/13199605802/Fall-on-Ice-and-Frozen-Moss-Placed-Inadequate-Protection-New-Hampshire-Cannon-Cliff-Black-Dike" TargetMode="External"/><Relationship Id="rId746" Type="http://schemas.openxmlformats.org/officeDocument/2006/relationships/hyperlink" Target="http://publications.americanalpineclub.org/articles/13199900302/Failure-to-Follow-Route-Overdue-Alberta-Rocky-Mountains-Mount-Andromeda" TargetMode="External"/><Relationship Id="rId1071" Type="http://schemas.openxmlformats.org/officeDocument/2006/relationships/hyperlink" Target="http://publications.americanalpineclub.org/articles/13200208200/Lost-ClimbersWeather-Off-Route-Inadequate-Equipment-Washington-Silver-Peak" TargetMode="External"/><Relationship Id="rId1169" Type="http://schemas.openxmlformats.org/officeDocument/2006/relationships/hyperlink" Target="http://publications.americanalpineclub.org/articles/13200400402/Fall-on-Ice-Unroped-Alberta-Banff-National-Park-Johnston-Canyon" TargetMode="External"/><Relationship Id="rId1376" Type="http://schemas.openxmlformats.org/officeDocument/2006/relationships/hyperlink" Target="http://publications.americanalpineclub.org/articles/13200606600/Weather-Exhaustion-Hypothermia-Inadequate-Clothing-Washington-Mount-Rainier-Muir-Snowfield" TargetMode="External"/><Relationship Id="rId1583" Type="http://schemas.openxmlformats.org/officeDocument/2006/relationships/hyperlink" Target="http://publications.americanalpineclub.org/articles/13201006500/Avalanche-Possible-Poor-Position-Choice" TargetMode="External"/><Relationship Id="rId2122" Type="http://schemas.openxmlformats.org/officeDocument/2006/relationships/hyperlink" Target="http://publications.americanalpineclub.org/articles/13201213993/Fall-on-Rock-Inadequate-Protection" TargetMode="External"/><Relationship Id="rId2427" Type="http://schemas.openxmlformats.org/officeDocument/2006/relationships/hyperlink" Target="http://publications.americanalpineclub.org/articles/13200502900/Poor-Expedition-BehaviorParty-Separated-Abandoned-Injured-and-Ill-Teammates-Inadequate-Maintenance-of-Tents-During-Storm-Failure-to-Follow-Directions" TargetMode="External"/><Relationship Id="rId301" Type="http://schemas.openxmlformats.org/officeDocument/2006/relationships/hyperlink" Target="http://publications.americanalpineclub.org/articles/13199307201/Fall-on-Rock-Protection-Pulled-Out-Overconfident-Washington-Peshastin-Pinnacles-Orchard-Rock" TargetMode="External"/><Relationship Id="rId953" Type="http://schemas.openxmlformats.org/officeDocument/2006/relationships/hyperlink" Target="http://publications.americanalpineclub.org/articles/13200106301/Fall-on-Rock-Inadequate-ProtectionPulled-Out-Late-StartImpending-Darkness-Off-Route-Inexperience-Colorado-Rocky-Mountain-National-Park-The-Book" TargetMode="External"/><Relationship Id="rId1029" Type="http://schemas.openxmlformats.org/officeDocument/2006/relationships/hyperlink" Target="http://publications.americanalpineclub.org/articles/13200203200/Protection-Pulled-OutFall-on-Rock-California-Yosemite-Valley-Middle-Cathedral-Rock" TargetMode="External"/><Relationship Id="rId1236" Type="http://schemas.openxmlformats.org/officeDocument/2006/relationships/hyperlink" Target="http://publications.americanalpineclub.org/articles/13200501502/Cornice-Collapse-Avalanche-British-Columbia-Yoho-National-Park-Mount-Vice-President" TargetMode="External"/><Relationship Id="rId1790" Type="http://schemas.openxmlformats.org/officeDocument/2006/relationships/hyperlink" Target="http://publications.americanalpineclub.org/articles/13201210300/Fall-on-SnowIce-Wyoming-Grand-Teton-National-Park-Teewinot" TargetMode="External"/><Relationship Id="rId1888" Type="http://schemas.openxmlformats.org/officeDocument/2006/relationships/hyperlink" Target="http://publications.americanalpineclub.org/articles/13201213015/Avalanche-Weather-Poor-Position" TargetMode="External"/><Relationship Id="rId2634" Type="http://schemas.openxmlformats.org/officeDocument/2006/relationships/hyperlink" Target="http://publications.americanalpineclub.org/articles/13200903900/Fall-on-Rock-Protection-Pulled-out-and-Inadequate-Protection-Exceeding-Abilities-California-Taquitz-Rock" TargetMode="External"/><Relationship Id="rId82" Type="http://schemas.openxmlformats.org/officeDocument/2006/relationships/hyperlink" Target="http://publications.americanalpineclub.org/articles/13199103200/Fall-on-Ice-Ice-Tools-Pulled-through-Melting-Ice-Inadequate-Protection-Weather-Colorado-Rocky-Mountain-National-Park-Hallett-Chimney" TargetMode="External"/><Relationship Id="rId606" Type="http://schemas.openxmlformats.org/officeDocument/2006/relationships/hyperlink" Target="http://publications.americanalpineclub.org/articles/13199703501/Fall-on-Rock-Protection-Pulled-Out" TargetMode="External"/><Relationship Id="rId813" Type="http://schemas.openxmlformats.org/officeDocument/2006/relationships/hyperlink" Target="http://publications.americanalpineclub.org/articles/13199907900/Fall-on-Snow-Inadequate-Equipment-Climbing-Alone-Wyoming-Grand-Teton-National-Park-Disappointment-Peak" TargetMode="External"/><Relationship Id="rId1443" Type="http://schemas.openxmlformats.org/officeDocument/2006/relationships/hyperlink" Target="http://publications.americanalpineclub.org/articles/13200803900/Fall-on-RockRappel-Error-California-Yosemite-Valley-Royal-Arches" TargetMode="External"/><Relationship Id="rId1650" Type="http://schemas.openxmlformats.org/officeDocument/2006/relationships/hyperlink" Target="http://publications.americanalpineclub.org/articles/13201105601/Fall-on-Rock-Pre-Existing-Condition-Colorado-Eldorado-Canyon-State-Park-Redgarden-Wall" TargetMode="External"/><Relationship Id="rId1748" Type="http://schemas.openxmlformats.org/officeDocument/2006/relationships/hyperlink" Target="http://publications.americanalpineclub.org/articles/13201204700/Falling-Rock-Failure-to-Test-Hold-Seated-Belayer-Colorado-Shelf-Road" TargetMode="External"/><Relationship Id="rId1303" Type="http://schemas.openxmlformats.org/officeDocument/2006/relationships/hyperlink" Target="http://publications.americanalpineclub.org/articles/13200510400/Fall-on-SnowUnable-to-Self-Arrest-Wyoming-Grand-Teton-National-Park-Grand-Teton" TargetMode="External"/><Relationship Id="rId1510" Type="http://schemas.openxmlformats.org/officeDocument/2006/relationships/hyperlink" Target="http://publications.americanalpineclub.org/articles/13200905900/Fall-or-Slip-on-Rock-Inadequate-Belay-Inexperienced-North-Carolina-Looking-Glass-Rock" TargetMode="External"/><Relationship Id="rId1955" Type="http://schemas.openxmlformats.org/officeDocument/2006/relationships/hyperlink" Target="http://publications.americanalpineclub.org/articles/13201213075/Inadequate-Protection-Rappel-Anchor" TargetMode="External"/><Relationship Id="rId1608" Type="http://schemas.openxmlformats.org/officeDocument/2006/relationships/hyperlink" Target="http://publications.americanalpineclub.org/articles/13201008501/Fall-on-Snow-Unusual-Slip-Washington-Mount-Shuksan" TargetMode="External"/><Relationship Id="rId1815" Type="http://schemas.openxmlformats.org/officeDocument/2006/relationships/hyperlink" Target="http://publications.americanalpineclub.org/articles/13201212394/Fall-on-Rock-Rappel-Anchor-Failure" TargetMode="External"/><Relationship Id="rId189" Type="http://schemas.openxmlformats.org/officeDocument/2006/relationships/hyperlink" Target="http://publications.americanalpineclub.org/articles/13199200302/Fall-on-Waterfall-Ice-Unroped-Exceeding-Abilities-Haste-Alberta-Rocky-Mountains-Mount-Rundle-Professors-Gully" TargetMode="External"/><Relationship Id="rId396" Type="http://schemas.openxmlformats.org/officeDocument/2006/relationships/hyperlink" Target="http://publications.americanalpineclub.org/articles/13199405200/Stranded-Hair-Caught-in-Rappel-Device-Exceeding-Abilities-Etc-Vermont-Smugglers-Notch" TargetMode="External"/><Relationship Id="rId2077" Type="http://schemas.openxmlformats.org/officeDocument/2006/relationships/hyperlink" Target="http://publications.americanalpineclub.org/articles/13201213541/Fall-on-Rock-Inadequate-Belay-Poor-Position-No-Helmet" TargetMode="External"/><Relationship Id="rId2284" Type="http://schemas.openxmlformats.org/officeDocument/2006/relationships/hyperlink" Target="http://publications.americanalpineclub.org/articles/13201214787/Rappel-Error-Burned-Hands" TargetMode="External"/><Relationship Id="rId2491" Type="http://schemas.openxmlformats.org/officeDocument/2006/relationships/hyperlink" Target="http://publications.americanalpineclub.org/articles/13201214033/Fall-on-Rock-Inadequate-Protection-No-Helmet" TargetMode="External"/><Relationship Id="rId256" Type="http://schemas.openxmlformats.org/officeDocument/2006/relationships/hyperlink" Target="http://publications.americanalpineclub.org/articles/13199304302/Fall-on-Rock-No-Spotter-California-Yosemite-Valley-Swan-Slab" TargetMode="External"/><Relationship Id="rId463" Type="http://schemas.openxmlformats.org/officeDocument/2006/relationships/hyperlink" Target="http://publications.americanalpineclub.org/articles/13199505201/Fall-on-Rock-Protection-Pulled-Out-Inadequate-BelayImproper-Use-of-Belay-Device-Colorado-Eldorado-Canyon-State-Park-Whittle-Wall" TargetMode="External"/><Relationship Id="rId670" Type="http://schemas.openxmlformats.org/officeDocument/2006/relationships/hyperlink" Target="http://publications.americanalpineclub.org/articles/13199803400/Fall-on-Rock-Protection-Pulled-Out-No-Hardhat-California-Yosemite-Valley-Middle-Cathedral-Rock" TargetMode="External"/><Relationship Id="rId1093" Type="http://schemas.openxmlformats.org/officeDocument/2006/relationships/hyperlink" Target="http://publications.americanalpineclub.org/articles/13200306100/Exposure-Weather-Inadequate-Clothing-and-Equipment-Hypothermia-Fall-on-Rock-Unable-to-Complete-Descent-California-Yosemite-Valley-El-Capitan" TargetMode="External"/><Relationship Id="rId2144" Type="http://schemas.openxmlformats.org/officeDocument/2006/relationships/hyperlink" Target="http://publications.americanalpineclub.org/articles/13201214022/Rockfall" TargetMode="External"/><Relationship Id="rId2351" Type="http://schemas.openxmlformats.org/officeDocument/2006/relationships/hyperlink" Target="http://publications.americanalpineclub.org/articles/13201214856/Rocky-Mountain-National-Park-Summary" TargetMode="External"/><Relationship Id="rId2589" Type="http://schemas.openxmlformats.org/officeDocument/2006/relationships/hyperlink" Target="http://publications.americanalpineclub.org/articles/13201202300/HAPEHACE-Failure-to-Descend" TargetMode="External"/><Relationship Id="rId116" Type="http://schemas.openxmlformats.org/officeDocument/2006/relationships/hyperlink" Target="http://publications.americanalpineclub.org/articles/13199101201/Stranded-on-Waterfall-Ice-British-Columbia-Coast-Mountains-Pemberton-Area" TargetMode="External"/><Relationship Id="rId323" Type="http://schemas.openxmlformats.org/officeDocument/2006/relationships/hyperlink" Target="http://publications.americanalpineclub.org/articles/13199308402/Stranded-Climbing-Alone-Weather-Wyoming-Grand-Teton-National-Park-Grand-Teton" TargetMode="External"/><Relationship Id="rId530" Type="http://schemas.openxmlformats.org/officeDocument/2006/relationships/hyperlink" Target="http://publications.americanalpineclub.org/articles/13199600801/Slip-on-Snow-No-Hard-Hat-Alberta-Rocky-Mountains-Mount-Haddo" TargetMode="External"/><Relationship Id="rId768" Type="http://schemas.openxmlformats.org/officeDocument/2006/relationships/hyperlink" Target="http://publications.americanalpineclub.org/articles/13199901200/Fall-on-Snow-Unable-to-Self-Arrest-Fall-into-Crevasse-Inadequate-Protection-Weather-Alaska-Mount-McKinley-West-Buttress" TargetMode="External"/><Relationship Id="rId975" Type="http://schemas.openxmlformats.org/officeDocument/2006/relationships/hyperlink" Target="http://publications.americanalpineclub.org/articles/13200108800/HAPE-Washington-Mount-Rainier-Fuhrers-Finger" TargetMode="External"/><Relationship Id="rId1160" Type="http://schemas.openxmlformats.org/officeDocument/2006/relationships/hyperlink" Target="http://publications.americanalpineclub.org/articles/13200401401/Avalanche-Poor-Position-Weather-Peter-Lougheed-Park-Mount-Murray-RD" TargetMode="External"/><Relationship Id="rId1398" Type="http://schemas.openxmlformats.org/officeDocument/2006/relationships/hyperlink" Target="http://publications.americanalpineclub.org/articles/13200706600/Fall-on-Rock-Wyoming-Grand-Teton-National-Park-Garnet-Canyon" TargetMode="External"/><Relationship Id="rId2004" Type="http://schemas.openxmlformats.org/officeDocument/2006/relationships/hyperlink" Target="http://publications.americanalpineclub.org/articles/13201213403/Inadequate-Belay" TargetMode="External"/><Relationship Id="rId2211" Type="http://schemas.openxmlformats.org/officeDocument/2006/relationships/hyperlink" Target="http://publications.americanalpineclub.org/articles/13201214378/Avalanche" TargetMode="External"/><Relationship Id="rId2449" Type="http://schemas.openxmlformats.org/officeDocument/2006/relationships/hyperlink" Target="http://publications.americanalpineclub.org/articles/13201001900/Fall-on-Rock-Weather-Inexperience-Alaska-Mooses-Tooth-Ham-and-Eggs" TargetMode="External"/><Relationship Id="rId2656" Type="http://schemas.openxmlformats.org/officeDocument/2006/relationships/hyperlink" Target="http://publications.americanalpineclub.org/articles/13201213081/Rappel-Error-No-Knots-on-Ends-of-Rope" TargetMode="External"/><Relationship Id="rId628" Type="http://schemas.openxmlformats.org/officeDocument/2006/relationships/hyperlink" Target="http://publications.americanalpineclub.org/articles/13199703401/Rappel-ErrorDid-Not-Secure-Rappel-Anchor-Sling-Colorado-Eldorado-Canyon-State-Park" TargetMode="External"/><Relationship Id="rId835" Type="http://schemas.openxmlformats.org/officeDocument/2006/relationships/hyperlink" Target="http://publications.americanalpineclub.org/articles/13200000901/Fall-on-Ice-Equipment-Failure-Alberta-Banff-National-Park-Mount-Aberdeen" TargetMode="External"/><Relationship Id="rId1258" Type="http://schemas.openxmlformats.org/officeDocument/2006/relationships/hyperlink" Target="http://publications.americanalpineclub.org/articles/13200504502/Fall-on-RockInadequate-Protection-Climber-and-Belayer-No-Hard-Hat-California-Yosemite-Valley-Church-Bowl-Bishops-Terrace" TargetMode="External"/><Relationship Id="rId1465" Type="http://schemas.openxmlformats.org/officeDocument/2006/relationships/hyperlink" Target="http://publications.americanalpineclub.org/articles/13200808000/Fall-on-Ice-Climbing-Gear-in-PacksClimbing-Unroped-Washington-Alpine-Lakes-Wilderness-Area-Sherpa-Peak" TargetMode="External"/><Relationship Id="rId1672" Type="http://schemas.openxmlformats.org/officeDocument/2006/relationships/hyperlink" Target="http://publications.americanalpineclub.org/articles/13201105302/Stranded-Inadequate-Equipment-Climbing-Alone-Colorado-Second-Flatiron" TargetMode="External"/><Relationship Id="rId2309" Type="http://schemas.openxmlformats.org/officeDocument/2006/relationships/hyperlink" Target="http://publications.americanalpineclub.org/articles/13199506002/VARIOUS-FALLS-ON-ROCK-PROTECTION-PROBLEMS-FATIGUE" TargetMode="External"/><Relationship Id="rId2516" Type="http://schemas.openxmlformats.org/officeDocument/2006/relationships/hyperlink" Target="http://publications.americanalpineclub.org/articles/13201214369/Fatal-Falls-on-Unusually-Icy-Peak" TargetMode="External"/><Relationship Id="rId1020" Type="http://schemas.openxmlformats.org/officeDocument/2006/relationships/hyperlink" Target="http://publications.americanalpineclub.org/articles/13200202600/Falling-RockCrushed-Hand-California-Yosemite-Valley-El-Capitan-Sea-of-Dreams" TargetMode="External"/><Relationship Id="rId1118" Type="http://schemas.openxmlformats.org/officeDocument/2006/relationships/hyperlink" Target="http://publications.americanalpineclub.org/articles/13200303800/Fall-on-Snow-Climbing-Alone-Exhaustion-Alaska-Mount-McKinley-Denali-Pass" TargetMode="External"/><Relationship Id="rId1325" Type="http://schemas.openxmlformats.org/officeDocument/2006/relationships/hyperlink" Target="http://publications.americanalpineclub.org/articles/13200601401/Fall-on-Ice-British-Columbia-Kootenay-National-Park-Haffner-Creek" TargetMode="External"/><Relationship Id="rId1532" Type="http://schemas.openxmlformats.org/officeDocument/2006/relationships/hyperlink" Target="http://publications.americanalpineclub.org/articles/13200906800/Fall-on-Rock-Inadequate-Belay-Unfamiliar-with-Belay-Device-Utah-Maple-Canyon-Minimum-Crag" TargetMode="External"/><Relationship Id="rId1977" Type="http://schemas.openxmlformats.org/officeDocument/2006/relationships/hyperlink" Target="http://publications.americanalpineclub.org/articles/13201213470/Fall-on-Rock-Climbing-Unroped" TargetMode="External"/><Relationship Id="rId902" Type="http://schemas.openxmlformats.org/officeDocument/2006/relationships/hyperlink" Target="http://publications.americanalpineclub.org/articles/13200102402/AMS-Climbing-Alone-Party-Separated-Inexperience-Alaska-Mount-McKinley-West-Buttress" TargetMode="External"/><Relationship Id="rId1837" Type="http://schemas.openxmlformats.org/officeDocument/2006/relationships/hyperlink" Target="http://publications.americanalpineclub.org/articles/13201212406/Fall-on-Snow-Inadequate-Equipment-Exceeding-Abilities" TargetMode="External"/><Relationship Id="rId31" Type="http://schemas.openxmlformats.org/officeDocument/2006/relationships/hyperlink" Target="http://publications.americanalpineclub.org/articles/13199002700/Frostbite-Dehydration-AMS-Weather-Alaska-Mount-McKinley" TargetMode="External"/><Relationship Id="rId2099" Type="http://schemas.openxmlformats.org/officeDocument/2006/relationships/hyperlink" Target="http://publications.americanalpineclub.org/articles/13201213944/Rappel-Failure-Inadequate-Anchor" TargetMode="External"/><Relationship Id="rId180" Type="http://schemas.openxmlformats.org/officeDocument/2006/relationships/hyperlink" Target="http://publications.americanalpineclub.org/articles/13199200303/Fall-on-Rock-Protection-Failure-Inadequate-Protection-Alberta-Rock-Mountains-Banff-Area-Sunshine-Slabs" TargetMode="External"/><Relationship Id="rId278" Type="http://schemas.openxmlformats.org/officeDocument/2006/relationships/hyperlink" Target="http://publications.americanalpineclub.org/articles/13199302200/Snowbridge-Collapse-Inadequate-Eqipment-Probe-Pole-Alaska-Mount-McKinley" TargetMode="External"/><Relationship Id="rId1904" Type="http://schemas.openxmlformats.org/officeDocument/2006/relationships/hyperlink" Target="http://publications.americanalpineclub.org/articles/13201213025/Fall-on-Rock-Inadequate-Protection-Rappel-Error" TargetMode="External"/><Relationship Id="rId485" Type="http://schemas.openxmlformats.org/officeDocument/2006/relationships/hyperlink" Target="http://publications.americanalpineclub.org/articles/13199506801/Stranded-Rope-Entangled-on-Rappel-Pennsylvania-Delaware-Water-Gap-NRA-Mount-Tammay" TargetMode="External"/><Relationship Id="rId692" Type="http://schemas.openxmlformats.org/officeDocument/2006/relationships/hyperlink" Target="http://publications.americanalpineclub.org/articles/13199801801/Rappel-Error-Rope-Tangled-Stranded-Inexperience-Darkness-Inadequate-Equipment-No-Head-Lamp-Alabama-Pelham" TargetMode="External"/><Relationship Id="rId2166" Type="http://schemas.openxmlformats.org/officeDocument/2006/relationships/hyperlink" Target="http://publications.americanalpineclub.org/articles/13201214357/Avalanche" TargetMode="External"/><Relationship Id="rId2373" Type="http://schemas.openxmlformats.org/officeDocument/2006/relationships/hyperlink" Target="http://publications.americanalpineclub.org/articles/13199503600/Fall-on-Rock-and-Falling-ObjectLitter-California-Tahquitz" TargetMode="External"/><Relationship Id="rId2580" Type="http://schemas.openxmlformats.org/officeDocument/2006/relationships/hyperlink" Target="http://publications.americanalpineclub.org/articles/13200903900/Fall-on-Rock-Protection-Pulled-out-and-Inadequate-Protection-Exceeding-Abilities-California-Taquitz-Rock" TargetMode="External"/><Relationship Id="rId138" Type="http://schemas.openxmlformats.org/officeDocument/2006/relationships/hyperlink" Target="http://publications.americanalpineclub.org/articles/13199103402/Fall-on-Rock-Poor-Position-Exceeding-Abilities-Colorado-Rocky-Mountain-National-Park" TargetMode="External"/><Relationship Id="rId345" Type="http://schemas.openxmlformats.org/officeDocument/2006/relationships/hyperlink" Target="http://publications.americanalpineclub.org/articles/13199402902/Fall-on-Rock-Inadequate-Protection-Poor-Position-Attitude-California-Joshua-Tree-National-Monument-Feudal-Wall" TargetMode="External"/><Relationship Id="rId552" Type="http://schemas.openxmlformats.org/officeDocument/2006/relationships/hyperlink" Target="http://publications.americanalpineclub.org/articles/13199604602/Fall-on-Rock-Inexperience-Overcrowded-Route-Colorado-Rocky-Mountain-National-Park-Hallett-Peak" TargetMode="External"/><Relationship Id="rId997" Type="http://schemas.openxmlformats.org/officeDocument/2006/relationships/hyperlink" Target="http://publications.americanalpineclub.org/articles/13200200801/Failure-to-Follow-RouteStranded-Alberta-Banff-National-Park-Mount-Haddo" TargetMode="External"/><Relationship Id="rId1182" Type="http://schemas.openxmlformats.org/officeDocument/2006/relationships/hyperlink" Target="http://publications.americanalpineclub.org/articles/13200403902/Fall-on-RockProtection-Failed-Inadequate-Protection-California-Yosemite-Valley-El-Capitan" TargetMode="External"/><Relationship Id="rId2026" Type="http://schemas.openxmlformats.org/officeDocument/2006/relationships/hyperlink" Target="http://publications.americanalpineclub.org/articles/13201213472/Fall-on-Ice-Ascending-Error-Darkness" TargetMode="External"/><Relationship Id="rId2233" Type="http://schemas.openxmlformats.org/officeDocument/2006/relationships/hyperlink" Target="http://publications.americanalpineclub.org/articles/13201214389/Leader-Fall-Loose-Rock-Chopped-Rope" TargetMode="External"/><Relationship Id="rId2440" Type="http://schemas.openxmlformats.org/officeDocument/2006/relationships/hyperlink" Target="http://publications.americanalpineclub.org/articles/13200705402/Stranded-Late-Start-Weather-Exposure-Probable-Fall-on-SnowIce-Two-and-Hypothermia-One-Oregon-Mount-Hood-Cooper-Spur" TargetMode="External"/><Relationship Id="rId2678" Type="http://schemas.openxmlformats.org/officeDocument/2006/relationships/hyperlink" Target="http://publications.americanalpineclub.org/articles/13199701302/Fall-on-Snow-Climbing-Alone-and-HAPE-HACE-Alaska-Mount-McKinley-West-Buttress" TargetMode="External"/><Relationship Id="rId205" Type="http://schemas.openxmlformats.org/officeDocument/2006/relationships/hyperlink" Target="http://publications.americanalpineclub.org/articles/13199204702/Fall-on-Ice-Unable-to-Self-Arrest-Climbing-Unroped-Washington-North-Cascades-Glacier-Peak" TargetMode="External"/><Relationship Id="rId412" Type="http://schemas.openxmlformats.org/officeDocument/2006/relationships/hyperlink" Target="http://publications.americanalpineclub.org/articles/13199500702/Fall-on-Rock-Inadequate-Belay-Distraction-Hot-Weather-Alberta-Rocky-Mountains-CMC-Valley" TargetMode="External"/><Relationship Id="rId857" Type="http://schemas.openxmlformats.org/officeDocument/2006/relationships/hyperlink" Target="http://publications.americanalpineclub.org/articles/13200004300/Falling-Rock-California-Yosemite-Valley-Glacier-Point-Apron" TargetMode="External"/><Relationship Id="rId1042" Type="http://schemas.openxmlformats.org/officeDocument/2006/relationships/hyperlink" Target="http://publications.americanalpineclub.org/articles/13200204400/Fall-on-Ice-Climbing-Unroped-Inadequate-Equipment-Colorado-Rocky-Mountain-National-Park-Longs-Peak" TargetMode="External"/><Relationship Id="rId1487" Type="http://schemas.openxmlformats.org/officeDocument/2006/relationships/hyperlink" Target="http://publications.americanalpineclub.org/articles/13200902900/Fall-on-Rock-Misjudged-Pendulum-California-Yosemite-Valley-El-Capitan" TargetMode="External"/><Relationship Id="rId1694" Type="http://schemas.openxmlformats.org/officeDocument/2006/relationships/hyperlink" Target="http://publications.americanalpineclub.org/articles/13201106502/Fall-on-Rock-No-Hard-Hat-Kentucky-Red-River-Gorge" TargetMode="External"/><Relationship Id="rId2300" Type="http://schemas.openxmlformats.org/officeDocument/2006/relationships/hyperlink" Target="http://publications.americanalpineclub.org/articles/13201214861/Lowering-Error-Belayer-Pulled-Into-Rock-No-Helmet" TargetMode="External"/><Relationship Id="rId2538" Type="http://schemas.openxmlformats.org/officeDocument/2006/relationships/hyperlink" Target="http://publications.americanalpineclub.org/articles/13199102902/Fall-on-Ice-Climbing-Unroped-Party-Separated-Exposure-California-Mount-Shasta" TargetMode="External"/><Relationship Id="rId717" Type="http://schemas.openxmlformats.org/officeDocument/2006/relationships/hyperlink" Target="http://publications.americanalpineclub.org/articles/13199805300/Fall-on-Rock-Protection-Failed-Loose-Rock-New-Hampshire-Cannon-Cliff-Whitney-Gilman" TargetMode="External"/><Relationship Id="rId924" Type="http://schemas.openxmlformats.org/officeDocument/2006/relationships/hyperlink" Target="http://publications.americanalpineclub.org/articles/13200101002/Falling-Rock-Alberta-Banff-National-Park-Mount-Little" TargetMode="External"/><Relationship Id="rId1347" Type="http://schemas.openxmlformats.org/officeDocument/2006/relationships/hyperlink" Target="http://publications.americanalpineclub.org/articles/13200602800/HACE-and-HAPE-Alaska-Mount-McKinley-West-Buttress" TargetMode="External"/><Relationship Id="rId1554" Type="http://schemas.openxmlformats.org/officeDocument/2006/relationships/hyperlink" Target="http://publications.americanalpineclub.org/articles/13201003400/Fall-on-Rock-Short-Fixing-without-a-Self-Belay-Inadequate-Protection-Failure-to-Test-Aid-Placement-California-Yosemite-Valley-El-Capitan" TargetMode="External"/><Relationship Id="rId1761" Type="http://schemas.openxmlformats.org/officeDocument/2006/relationships/hyperlink" Target="http://publications.americanalpineclub.org/articles/13201209902/Avalanche-Poor-Position-Weather-Inexperience-Wyoming-Cody-South-Fork-Deer-Creek" TargetMode="External"/><Relationship Id="rId1999" Type="http://schemas.openxmlformats.org/officeDocument/2006/relationships/hyperlink" Target="http://publications.americanalpineclub.org/articles/13201213434/Fall-on-Snow-Climbing-Unroped-Party-Separated" TargetMode="External"/><Relationship Id="rId2605" Type="http://schemas.openxmlformats.org/officeDocument/2006/relationships/hyperlink" Target="http://publications.americanalpineclub.org/articles/13201213995/Rappel-Error-Inadequate-Anchor" TargetMode="External"/><Relationship Id="rId53" Type="http://schemas.openxmlformats.org/officeDocument/2006/relationships/hyperlink" Target="http://publications.americanalpineclub.org/articles/13199004800/Fall-on-Rock-Improper-Procedure-Inadequate-Belay-Fatigue-Miscommunication-Illinois-Crab-Orchard-National-Wildlife-Refuge" TargetMode="External"/><Relationship Id="rId1207" Type="http://schemas.openxmlformats.org/officeDocument/2006/relationships/hyperlink" Target="http://publications.americanalpineclub.org/articles/13200406302/Fall-on-Rock-Inadequate-Protection-Inexperienced-Colorado-Eldorado-Canyon-State-Park-Calypso" TargetMode="External"/><Relationship Id="rId1414" Type="http://schemas.openxmlformats.org/officeDocument/2006/relationships/hyperlink" Target="http://publications.americanalpineclub.org/articles/13200703902/Rappel-ErrorAnchor-Failed-Colorado-Boulder-Canyon-Boulderado" TargetMode="External"/><Relationship Id="rId1621" Type="http://schemas.openxmlformats.org/officeDocument/2006/relationships/hyperlink" Target="http://publications.americanalpineclub.org/articles/13201007801/Falling-Rock-Poor-Conditions-Late-in-Season-Oregon-Mount-Hood-Sandy-Glacier-Headwall" TargetMode="External"/><Relationship Id="rId1859" Type="http://schemas.openxmlformats.org/officeDocument/2006/relationships/hyperlink" Target="http://publications.americanalpineclub.org/articles/13201212468/Fall-on-Rock-Inadequate-Protection" TargetMode="External"/><Relationship Id="rId1719" Type="http://schemas.openxmlformats.org/officeDocument/2006/relationships/hyperlink" Target="http://publications.americanalpineclub.org/articles/13201111201/Slip-on-Rock-Boulder-Field-Wyoming-Grand-Teton-National-Park-Garnet-Canyon-Boulder-Field" TargetMode="External"/><Relationship Id="rId1926" Type="http://schemas.openxmlformats.org/officeDocument/2006/relationships/hyperlink" Target="http://publications.americanalpineclub.org/articles/13201213024/Stranded-Darkness-Inadequate-Equipment" TargetMode="External"/><Relationship Id="rId2090" Type="http://schemas.openxmlformats.org/officeDocument/2006/relationships/hyperlink" Target="http://publications.americanalpineclub.org/articles/13201213967/Fall-on-Snow-Glissading-With-Crampons" TargetMode="External"/><Relationship Id="rId2188" Type="http://schemas.openxmlformats.org/officeDocument/2006/relationships/hyperlink" Target="http://publications.americanalpineclub.org/articles/13201214194/Leader-Fall-Onto-Ledge" TargetMode="External"/><Relationship Id="rId2395" Type="http://schemas.openxmlformats.org/officeDocument/2006/relationships/hyperlink" Target="http://publications.americanalpineclub.org/articles/13199804100/Weather-Inadequate-Equipment-California-Yosemite-Valley-El-Capitan" TargetMode="External"/><Relationship Id="rId367" Type="http://schemas.openxmlformats.org/officeDocument/2006/relationships/hyperlink" Target="http://publications.americanalpineclub.org/articles/13199401201/Slip-on-Ice-Unroped-Alberta-Rocky-Mountains-Scott-Icefield" TargetMode="External"/><Relationship Id="rId574" Type="http://schemas.openxmlformats.org/officeDocument/2006/relationships/hyperlink" Target="http://publications.americanalpineclub.org/articles/13199605902/Rappel-ErrorClipped-to-One-Rope-Fall-on-Rock-Oregon-Smith-Rock-State-Park" TargetMode="External"/><Relationship Id="rId2048" Type="http://schemas.openxmlformats.org/officeDocument/2006/relationships/hyperlink" Target="http://publications.americanalpineclub.org/articles/13201213569/Illness" TargetMode="External"/><Relationship Id="rId2255" Type="http://schemas.openxmlformats.org/officeDocument/2006/relationships/hyperlink" Target="http://publications.americanalpineclub.org/articles/13201214425/Leader-Fall-and-Lost-Gear-Lead-to-Stranding" TargetMode="External"/><Relationship Id="rId227" Type="http://schemas.openxmlformats.org/officeDocument/2006/relationships/hyperlink" Target="http://publications.americanalpineclub.org/articles/13199205200/Loss-of-ControlVoluntary-Glissade-No-Hard-Hat-Too-Much-Weight-in-Pack-Washington-Mount-Stewart" TargetMode="External"/><Relationship Id="rId781" Type="http://schemas.openxmlformats.org/officeDocument/2006/relationships/hyperlink" Target="http://publications.americanalpineclub.org/articles/13199904402/RappelLowering-FailureRope-End-Passed-Through-Belay-Device-Colorado-Eldorado-State-Park" TargetMode="External"/><Relationship Id="rId879" Type="http://schemas.openxmlformats.org/officeDocument/2006/relationships/hyperlink" Target="http://publications.americanalpineclub.org/articles/13200006400/Fall-on-Hard-Snow-Inexperience" TargetMode="External"/><Relationship Id="rId2462" Type="http://schemas.openxmlformats.org/officeDocument/2006/relationships/hyperlink" Target="http://publications.americanalpineclub.org/articles/13201205902/Fall-on-Rock-Inexperience-Failed-to-Thread-Rope-Through-Anchors-Kentucky-Red-River-Gorge" TargetMode="External"/><Relationship Id="rId434" Type="http://schemas.openxmlformats.org/officeDocument/2006/relationships/hyperlink" Target="http://publications.americanalpineclub.org/articles/13199500801/Rappel-Failure-Inadequate-Protection-Alberta-Rocky-Mountains-Lake-Louise-Back-of-the-Lake-Crag" TargetMode="External"/><Relationship Id="rId641" Type="http://schemas.openxmlformats.org/officeDocument/2006/relationships/hyperlink" Target="http://publications.americanalpineclub.org/articles/13199705801/Fall-on-Rock-Protection-Pulled-Out-Inadequate-Protection-West-Virginia-Seneca-Rocks-Prune" TargetMode="External"/><Relationship Id="rId739" Type="http://schemas.openxmlformats.org/officeDocument/2006/relationships/hyperlink" Target="http://publications.americanalpineclub.org/articles/13199808100/Fall-on-Rock-Climbing-Alone-Inadequate-Clothing-and-Equipment-Inexperience-Wyoming-Grand-Teton-National-Park-Disappointment-Peak" TargetMode="External"/><Relationship Id="rId1064" Type="http://schemas.openxmlformats.org/officeDocument/2006/relationships/hyperlink" Target="http://publications.americanalpineclub.org/articles/13200204600/FatigueFall-on-Ice-Inexperience-Colorado-Rocky-Mountain-National-Park-Main-Falls" TargetMode="External"/><Relationship Id="rId1271" Type="http://schemas.openxmlformats.org/officeDocument/2006/relationships/hyperlink" Target="http://publications.americanalpineclub.org/articles/13200503500/Rappel-FailureTrying-to-Pass-Knot-Climbing-Alone-Arizona-Phoenix-Waterfall-Area-White-Tank-Regional-Park" TargetMode="External"/><Relationship Id="rId1369" Type="http://schemas.openxmlformats.org/officeDocument/2006/relationships/hyperlink" Target="http://publications.americanalpineclub.org/articles/13200609200/Falling-RockDislodged-by-Climbers-Above-Wyoming-Mount-MoranCMC" TargetMode="External"/><Relationship Id="rId1576" Type="http://schemas.openxmlformats.org/officeDocument/2006/relationships/hyperlink" Target="http://publications.americanalpineclub.org/articles/13201005301/Rappelling-Error-Uneven-Ropes-Haste-Colorado-Ouray-Ice-Park-New-Frontier" TargetMode="External"/><Relationship Id="rId2115" Type="http://schemas.openxmlformats.org/officeDocument/2006/relationships/hyperlink" Target="http://publications.americanalpineclub.org/articles/13201213985/Fall-on-Rock-Belay-Error-Communication-Problems" TargetMode="External"/><Relationship Id="rId2322" Type="http://schemas.openxmlformats.org/officeDocument/2006/relationships/hyperlink" Target="http://publications.americanalpineclub.org/articles/13200406901/Various-Falls-on-Rock-17-Rappel-Errors-5-Inadequate-Belays-5-Inadequate-Protection-5-Protection-Pulled-2-Dislodged-Rocks-2-New-York-Shawangunks" TargetMode="External"/><Relationship Id="rId501" Type="http://schemas.openxmlformats.org/officeDocument/2006/relationships/hyperlink" Target="http://publications.americanalpineclub.org/articles/13199601500/Fall-into-Crevasse-while-Ski-Mountaineering-Alaska-Mount-Wrangell-St-Elias-National-Park-Mount-Wrangell" TargetMode="External"/><Relationship Id="rId946" Type="http://schemas.openxmlformats.org/officeDocument/2006/relationships/hyperlink" Target="http://publications.americanalpineclub.org/articles/13200106900/Fall-on-Ice-Ice-Screw-Pulled-Out-Haste" TargetMode="External"/><Relationship Id="rId1131" Type="http://schemas.openxmlformats.org/officeDocument/2006/relationships/hyperlink" Target="http://publications.americanalpineclub.org/articles/13200304000/Loose-Rock-Came-Away-Fall-on-Rock-Failed-to-Follow-Instincts-California-Sugar-Loaf" TargetMode="External"/><Relationship Id="rId1229" Type="http://schemas.openxmlformats.org/officeDocument/2006/relationships/hyperlink" Target="http://publications.americanalpineclub.org/articles/13200408200/Rappel-FailureErrorNo-Back-Up-Belay-and-No-Knots-on-Ends-of-Ropes-Wyoming-Devils-Tower-National-Monument" TargetMode="External"/><Relationship Id="rId1783" Type="http://schemas.openxmlformats.org/officeDocument/2006/relationships/hyperlink" Target="http://publications.americanalpineclub.org/articles/13201207300/Fall-on-Rock-Rappel-Error-North-Carolina-Rumbling-Bald-Cereal-Buttress" TargetMode="External"/><Relationship Id="rId1990" Type="http://schemas.openxmlformats.org/officeDocument/2006/relationships/hyperlink" Target="http://publications.americanalpineclub.org/articles/13201213209/Fall-On-Rock-Free-Soloing-Off-Route" TargetMode="External"/><Relationship Id="rId2627" Type="http://schemas.openxmlformats.org/officeDocument/2006/relationships/hyperlink" Target="http://publications.americanalpineclub.org/articles/13199705802/Fall-on-Rock-Climbing-Unroped-Wisconsin-Devils-Lake-State-Park" TargetMode="External"/><Relationship Id="rId75" Type="http://schemas.openxmlformats.org/officeDocument/2006/relationships/hyperlink" Target="http://publications.americanalpineclub.org/articles/13199100302/Avalanche-Inadequate-Preperation-and-Route-Selection-Alberta-Rocky-Mountains-Mount-Andromeda" TargetMode="External"/><Relationship Id="rId806" Type="http://schemas.openxmlformats.org/officeDocument/2006/relationships/hyperlink" Target="http://publications.americanalpineclub.org/articles/13199904802/Fall-on-Rock-Party-Separated-Exceeding-Abilites-Colorado-Quandry-Mountain" TargetMode="External"/><Relationship Id="rId1436" Type="http://schemas.openxmlformats.org/officeDocument/2006/relationships/hyperlink" Target="http://publications.americanalpineclub.org/articles/13200805200/Fall-on-Rock-Montana-Glacier-National-Park-Gendarme" TargetMode="External"/><Relationship Id="rId1643" Type="http://schemas.openxmlformats.org/officeDocument/2006/relationships/hyperlink" Target="http://publications.americanalpineclub.org/articles/13201100702/Fall-on-Rock-Climbing-Alone-and-Unroped-Placed-No-Protection" TargetMode="External"/><Relationship Id="rId1850" Type="http://schemas.openxmlformats.org/officeDocument/2006/relationships/hyperlink" Target="http://publications.americanalpineclub.org/articles/13201212460/Fall-on-Rock-Cam-Pulled-Out" TargetMode="External"/><Relationship Id="rId1503" Type="http://schemas.openxmlformats.org/officeDocument/2006/relationships/hyperlink" Target="http://publications.americanalpineclub.org/articles/13200905301/Fall-on-Snow-Loss-of-Control-on-Voluntary-Glissade-New-Hampshire-Mount-Washington-Lions-Head-Winter-Route" TargetMode="External"/><Relationship Id="rId1710" Type="http://schemas.openxmlformats.org/officeDocument/2006/relationships/hyperlink" Target="http://publications.americanalpineclub.org/articles/13201106402/No-Experience-Solo-Climbing-Inadequate-Equipment-Fall-on-Rock-Kentucky-Red-River-Gorge-Beachcomber" TargetMode="External"/><Relationship Id="rId1948" Type="http://schemas.openxmlformats.org/officeDocument/2006/relationships/hyperlink" Target="http://publications.americanalpineclub.org/articles/13201213070/Fall-on-Snow-Crevasse-Jump-Exceeding-Abilities" TargetMode="External"/><Relationship Id="rId291" Type="http://schemas.openxmlformats.org/officeDocument/2006/relationships/hyperlink" Target="http://publications.americanalpineclub.org/articles/13199304700/Fall-on-RappelLost-Control-and-Descended-Too-Rapidly-California-Yosemite-Valley-El-Capitan" TargetMode="External"/><Relationship Id="rId1808" Type="http://schemas.openxmlformats.org/officeDocument/2006/relationships/hyperlink" Target="http://publications.americanalpineclub.org/articles/13201212392/Fall-on-Ice-Followed-by-Cardiac-Arrest" TargetMode="External"/><Relationship Id="rId151" Type="http://schemas.openxmlformats.org/officeDocument/2006/relationships/hyperlink" Target="http://publications.americanalpineclub.org/articles/13199105301/Slip-on-Ice-No-Hard-Hat-Washington-Mount-Baker" TargetMode="External"/><Relationship Id="rId389" Type="http://schemas.openxmlformats.org/officeDocument/2006/relationships/hyperlink" Target="http://publications.americanalpineclub.org/articles/13199404201/Falling-Rock-Poor-Position-Colorado-Sangre-de-Cristo-Range-Crestone-Needle" TargetMode="External"/><Relationship Id="rId596" Type="http://schemas.openxmlformats.org/officeDocument/2006/relationships/hyperlink" Target="http://publications.americanalpineclub.org/articles/13199701600/Fall-into-Crevasse-Inadequate-Extrication-Procedure-Alaska-Mount-McKinley-Ruth-Glacier" TargetMode="External"/><Relationship Id="rId2277" Type="http://schemas.openxmlformats.org/officeDocument/2006/relationships/hyperlink" Target="http://publications.americanalpineclub.org/articles/13201214784/Lowering-Error-Rope-Too-Short-Inattention" TargetMode="External"/><Relationship Id="rId2484" Type="http://schemas.openxmlformats.org/officeDocument/2006/relationships/hyperlink" Target="http://publications.americanalpineclub.org/articles/13201213677/Fall-on-Rock-Insect-Stings" TargetMode="External"/><Relationship Id="rId2691" Type="http://schemas.openxmlformats.org/officeDocument/2006/relationships/hyperlink" Target="http://publications.americanalpineclub.org/articles/13200506902/Fall-on-Rock-Climbing-Alone-and-Unroped-Maine-Camden-The-Ramparts" TargetMode="External"/><Relationship Id="rId249" Type="http://schemas.openxmlformats.org/officeDocument/2006/relationships/hyperlink" Target="http://publications.americanalpineclub.org/articles/13199304601/Fall-on-Rock-California-Yosemite-Valley-Nutcracker" TargetMode="External"/><Relationship Id="rId456" Type="http://schemas.openxmlformats.org/officeDocument/2006/relationships/hyperlink" Target="http://publications.americanalpineclub.org/articles/13199506501/Fall-on-Rock-Falling-Rocks-Climbing-Alone-Oregon-Mount-Jefferson" TargetMode="External"/><Relationship Id="rId663" Type="http://schemas.openxmlformats.org/officeDocument/2006/relationships/hyperlink" Target="http://publications.americanalpineclub.org/articles/13199800601/Fall-on-Rock-Hand-Hold-Came-Off-Off-Route-Alberta-Castle-Mountain-Goat-Plateau-Approach" TargetMode="External"/><Relationship Id="rId870" Type="http://schemas.openxmlformats.org/officeDocument/2006/relationships/hyperlink" Target="http://publications.americanalpineclub.org/articles/13200000800/Rockfall-Poor-Position-Poor-Judgment-Alberta-Jasper-National-Park-Mount-Edith-Cavell" TargetMode="External"/><Relationship Id="rId1086" Type="http://schemas.openxmlformats.org/officeDocument/2006/relationships/hyperlink" Target="http://publications.americanalpineclub.org/articles/13200209400/Handhold-Came-OffStruck-by-Rock-Wyoming-Grand-Teton-National-Park-Disappointment-Peak" TargetMode="External"/><Relationship Id="rId1293" Type="http://schemas.openxmlformats.org/officeDocument/2006/relationships/hyperlink" Target="http://publications.americanalpineclub.org/articles/13200505200/Fall-on-RockJumped-Instead-of-Down-Climbing-California-Yosemite-National-Park-Tuolumne-Meadows-Matthes-Crest" TargetMode="External"/><Relationship Id="rId2137" Type="http://schemas.openxmlformats.org/officeDocument/2006/relationships/hyperlink" Target="http://publications.americanalpineclub.org/articles/13201213982/Lowering-Error-Inexperience-Communication-Issues" TargetMode="External"/><Relationship Id="rId2344" Type="http://schemas.openxmlformats.org/officeDocument/2006/relationships/hyperlink" Target="http://publications.americanalpineclub.org/articles/13201213037/Fall-on-Rock-Failure-to-Clip-Bolt" TargetMode="External"/><Relationship Id="rId2551" Type="http://schemas.openxmlformats.org/officeDocument/2006/relationships/hyperlink" Target="http://publications.americanalpineclub.org/articles/13199507702/Fall-on-Ice-Inadequate-Protection-Wyoming-Grand-Teton-National-Park-Middle-Teton" TargetMode="External"/><Relationship Id="rId109" Type="http://schemas.openxmlformats.org/officeDocument/2006/relationships/hyperlink" Target="http://publications.americanalpineclub.org/articles/13199100700/Loose-Rock-Alberta-Rocky-Mountains-Grand-Sentinel" TargetMode="External"/><Relationship Id="rId316" Type="http://schemas.openxmlformats.org/officeDocument/2006/relationships/hyperlink" Target="http://publications.americanalpineclub.org/articles/13199306001/Inadequate-Belay-Fall-on-Rock-Lightning-Fear-Idaho-City-of-Rocks-Elephant-Rock" TargetMode="External"/><Relationship Id="rId523" Type="http://schemas.openxmlformats.org/officeDocument/2006/relationships/hyperlink" Target="http://publications.americanalpineclub.org/articles/13199603600/Protection-Pulled-Fall-on-Rock-Indadequate-Protection-No-Hard-Hat" TargetMode="External"/><Relationship Id="rId968" Type="http://schemas.openxmlformats.org/officeDocument/2006/relationships/hyperlink" Target="http://publications.americanalpineclub.org/articles/13200106702/Fall-or-Slip-on-Rock-Proteciton-Failure-North-Carolina-Looking-Glass-Rock-Second-Coming" TargetMode="External"/><Relationship Id="rId1153" Type="http://schemas.openxmlformats.org/officeDocument/2006/relationships/hyperlink" Target="http://publications.americanalpineclub.org/articles/13200308500/Lightning-Utah-Lone-Peak" TargetMode="External"/><Relationship Id="rId1598" Type="http://schemas.openxmlformats.org/officeDocument/2006/relationships/hyperlink" Target="http://publications.americanalpineclub.org/articles/13201006002/Fall-on-Rock-Inadequate-Protection-and-Too-Much-Time-to-Place-Protection-Colorado-Lovers-Leap" TargetMode="External"/><Relationship Id="rId2204" Type="http://schemas.openxmlformats.org/officeDocument/2006/relationships/hyperlink" Target="http://publications.americanalpineclub.org/articles/13201214319/Ski-Mountaineer-Hit-by-Falling-Cornice" TargetMode="External"/><Relationship Id="rId2649" Type="http://schemas.openxmlformats.org/officeDocument/2006/relationships/hyperlink" Target="http://publications.americanalpineclub.org/articles/13201214382/Long-Leader-Fall" TargetMode="External"/><Relationship Id="rId97" Type="http://schemas.openxmlformats.org/officeDocument/2006/relationships/hyperlink" Target="http://publications.americanalpineclub.org/articles/13199101003/Fall-on-Snow-and-Ice-No-Belay-Alberta-Rocky-Mountains-Mount-Temple" TargetMode="External"/><Relationship Id="rId730" Type="http://schemas.openxmlformats.org/officeDocument/2006/relationships/hyperlink" Target="http://publications.americanalpineclub.org/articles/13199806601/Falling-Ice-Washington-Mount-Rainier-Kautz-Ice-Cliff" TargetMode="External"/><Relationship Id="rId828" Type="http://schemas.openxmlformats.org/officeDocument/2006/relationships/hyperlink" Target="http://publications.americanalpineclub.org/articles/13200001701/Avalanche-Alaska-Wrangell-St-Elias-National-Park-and-Preserve-University-Range" TargetMode="External"/><Relationship Id="rId1013" Type="http://schemas.openxmlformats.org/officeDocument/2006/relationships/hyperlink" Target="http://publications.americanalpineclub.org/articles/13200200702/Fall-on-Rock-Poor-Conditions-Alberta-Mount-McGillivray-Kahl-Crack" TargetMode="External"/><Relationship Id="rId1360" Type="http://schemas.openxmlformats.org/officeDocument/2006/relationships/hyperlink" Target="http://publications.americanalpineclub.org/articles/13200609100/Fall-on-Rock-Inadequate-ProtectionAnchoring-Error-Inexperience-Wyoming-Hoback-Junction-Rodeo-Wall" TargetMode="External"/><Relationship Id="rId1458" Type="http://schemas.openxmlformats.org/officeDocument/2006/relationships/hyperlink" Target="http://publications.americanalpineclub.org/articles/13200800300/Rope-Around-LegStumble-British-Columbia-Mount-Robson-National-Park-Mount-Robson" TargetMode="External"/><Relationship Id="rId1665" Type="http://schemas.openxmlformats.org/officeDocument/2006/relationships/hyperlink" Target="http://publications.americanalpineclub.org/articles/13201105101/Rappel-Error-Carabiner-Gate-Not-Closed-No-Hard-Hat-Colorado-Boulder-Canyon-Boulderado-Crag" TargetMode="External"/><Relationship Id="rId1872" Type="http://schemas.openxmlformats.org/officeDocument/2006/relationships/hyperlink" Target="http://publications.americanalpineclub.org/articles/13201212485/Lead-Fall-on-Roc-Failure-to-Follow-Directions-Off-Route-Poor-Position" TargetMode="External"/><Relationship Id="rId2411" Type="http://schemas.openxmlformats.org/officeDocument/2006/relationships/hyperlink" Target="http://publications.americanalpineclub.org/articles/13200105700/Fall-on-Rock-Inadequate-Anchor-System-California-Yosemite-Valley-Washington-Column" TargetMode="External"/><Relationship Id="rId2509" Type="http://schemas.openxmlformats.org/officeDocument/2006/relationships/hyperlink" Target="http://publications.americanalpineclub.org/articles/13201214369/Fatal-Falls-on-Unusually-Icy-Peak" TargetMode="External"/><Relationship Id="rId1220" Type="http://schemas.openxmlformats.org/officeDocument/2006/relationships/hyperlink" Target="http://publications.americanalpineclub.org/articles/13200407602/Fall-on-RockRappel-Error-No-Back-Up-and-Dislodged-Rocks" TargetMode="External"/><Relationship Id="rId1318" Type="http://schemas.openxmlformats.org/officeDocument/2006/relationships/hyperlink" Target="http://publications.americanalpineclub.org/articles/13200603100/AMS-and-Fracture-Alaska-Mount-McKinley-West-Buttress" TargetMode="External"/><Relationship Id="rId1525" Type="http://schemas.openxmlformats.org/officeDocument/2006/relationships/hyperlink" Target="http://publications.americanalpineclub.org/articles/13200901500/Sudden-Death-on-Summit-Alaska-Mount-McKinley-West-Buttress" TargetMode="External"/><Relationship Id="rId1732" Type="http://schemas.openxmlformats.org/officeDocument/2006/relationships/hyperlink" Target="http://publications.americanalpineclub.org/articles/13201203200/Fall-on-Rock-Inadequate-Protection-Complacency" TargetMode="External"/><Relationship Id="rId24" Type="http://schemas.openxmlformats.org/officeDocument/2006/relationships/hyperlink" Target="http://publications.americanalpineclub.org/articles/13199001201/Falling-Rock-Alberta-Rocky-Mountains-Ice-Caves" TargetMode="External"/><Relationship Id="rId2299" Type="http://schemas.openxmlformats.org/officeDocument/2006/relationships/hyperlink" Target="http://publications.americanalpineclub.org/articles/13201214855/Ledge-Fall-Off-Route-Inadequate-Protection" TargetMode="External"/><Relationship Id="rId173" Type="http://schemas.openxmlformats.org/officeDocument/2006/relationships/hyperlink" Target="http://publications.americanalpineclub.org/articles/13199202300/Fall-on-Rock-FatigueFood-Supply-Fell-from-Ledge-California-Yosemite-Valley-Washingtons-Column" TargetMode="External"/><Relationship Id="rId380" Type="http://schemas.openxmlformats.org/officeDocument/2006/relationships/hyperlink" Target="http://publications.americanalpineclub.org/articles/13199406001/Fall-on-Rock-Inadequate-Equipment-Off-Route-Unroped-Wyoming-Grand-Teton-National-Park-Mount-Moran" TargetMode="External"/><Relationship Id="rId2061" Type="http://schemas.openxmlformats.org/officeDocument/2006/relationships/hyperlink" Target="http://publications.americanalpineclub.org/articles/13201214047/Rappel-Failure-Miscommunication-No-Stopper-Knots" TargetMode="External"/><Relationship Id="rId240" Type="http://schemas.openxmlformats.org/officeDocument/2006/relationships/hyperlink" Target="http://publications.americanalpineclub.org/articles/13199302800/Avalanche-Weather-Alaska-Mount-Foraker" TargetMode="External"/><Relationship Id="rId478" Type="http://schemas.openxmlformats.org/officeDocument/2006/relationships/hyperlink" Target="http://publications.americanalpineclub.org/articles/13199505602/Hypothermia-Frostbite-Exposure-Inadequate-Clothing-and-Equipment-Failure-to-Turn-Back-Party-Separated-Exceeding-AbilitiesInexperience-Weather-New-Hampshire-Mount-Jefferson-and-Mount-Washington" TargetMode="External"/><Relationship Id="rId685" Type="http://schemas.openxmlformats.org/officeDocument/2006/relationships/hyperlink" Target="http://publications.americanalpineclub.org/articles/13199800901/Lost-Climbing-Alone-Hypothermia-Weather-Inadequate-Equipment-Alberta-Columbia-Icefield-Mount-Athabasca" TargetMode="External"/><Relationship Id="rId892" Type="http://schemas.openxmlformats.org/officeDocument/2006/relationships/hyperlink" Target="http://publications.americanalpineclub.org/articles/13200005803/Fall-or-Slip-on-Rock-Inadequate-Equipment-Inadequate-Protection-Failure-to-Follow-Route-No-Hard-Hat-North-Carolina-Looking-Glass-Rock-The-Nose" TargetMode="External"/><Relationship Id="rId2159" Type="http://schemas.openxmlformats.org/officeDocument/2006/relationships/hyperlink" Target="http://publications.americanalpineclub.org/articles/13201214041/Fall-on-Rock-Stranded-Off-Route-Inadequate-Gear" TargetMode="External"/><Relationship Id="rId2366" Type="http://schemas.openxmlformats.org/officeDocument/2006/relationships/hyperlink" Target="http://publications.americanalpineclub.org/articles/13201214818/Mt-Shasta-Annual-Summary" TargetMode="External"/><Relationship Id="rId2573" Type="http://schemas.openxmlformats.org/officeDocument/2006/relationships/hyperlink" Target="http://publications.americanalpineclub.org/articles/13200601600/Avalance-Weather-Unroped-Yukon-Kluane-National-Park-Mount-Logan-East-Ridge" TargetMode="External"/><Relationship Id="rId100" Type="http://schemas.openxmlformats.org/officeDocument/2006/relationships/hyperlink" Target="http://publications.americanalpineclub.org/articles/13199102801/Fall-on-Snow-Failure-to-Follow-Route-Placed-no-Protection-California-Mount-Shasta" TargetMode="External"/><Relationship Id="rId338" Type="http://schemas.openxmlformats.org/officeDocument/2006/relationships/hyperlink" Target="http://publications.americanalpineclub.org/articles/13199401601/Fall-on-Ice-Unroped-Ice-Collapse-Warm-Weather-Quebec-Montreal-Mont-Royal" TargetMode="External"/><Relationship Id="rId545" Type="http://schemas.openxmlformats.org/officeDocument/2006/relationships/hyperlink" Target="http://publications.americanalpineclub.org/articles/13199606501/Fall-on-Rock-Failure-to-Follow-Instructions-Utah-Wasatch-Mountains-Big-Cottonwood-Canyon" TargetMode="External"/><Relationship Id="rId752" Type="http://schemas.openxmlformats.org/officeDocument/2006/relationships/hyperlink" Target="http://publications.americanalpineclub.org/articles/13199900402/Fall-on-Rappel-Inadequate-Protection-Alberta-Rocky-Mountains-Tunnel-Mountain" TargetMode="External"/><Relationship Id="rId1175" Type="http://schemas.openxmlformats.org/officeDocument/2006/relationships/hyperlink" Target="http://publications.americanalpineclub.org/articles/13200400501/Fall-on-Rock-Climbing-Alone-and-Unroped-Alberta-Kananaskis-Country-Mount-Lorette-South-Ridge" TargetMode="External"/><Relationship Id="rId1382" Type="http://schemas.openxmlformats.org/officeDocument/2006/relationships/hyperlink" Target="http://publications.americanalpineclub.org/articles/13200705401/Fall-on-Rock-Climbing-Rope-under-Leg-Fatigue-Oregon-Smith-Rock-State-Park-Five-Gallon-Buckets" TargetMode="External"/><Relationship Id="rId2019" Type="http://schemas.openxmlformats.org/officeDocument/2006/relationships/hyperlink" Target="http://publications.americanalpineclub.org/articles/13201213507/Avalanche-Poor-Position" TargetMode="External"/><Relationship Id="rId2226" Type="http://schemas.openxmlformats.org/officeDocument/2006/relationships/hyperlink" Target="http://publications.americanalpineclub.org/articles/13201214400/Ground-Fall-Protection-Pulled-Out" TargetMode="External"/><Relationship Id="rId2433" Type="http://schemas.openxmlformats.org/officeDocument/2006/relationships/hyperlink" Target="http://publications.americanalpineclub.org/articles/13200602400/Fall-on-Snow-Inadequate-Clothing-and-Equipment-Inadequate-Protection-Fatigue-Alaska-Mount-McKinley-West-Buttress" TargetMode="External"/><Relationship Id="rId2640" Type="http://schemas.openxmlformats.org/officeDocument/2006/relationships/hyperlink" Target="http://publications.americanalpineclub.org/articles/13201213057/Fall-on-Rock-Free-Solo-Climbing" TargetMode="External"/><Relationship Id="rId405" Type="http://schemas.openxmlformats.org/officeDocument/2006/relationships/hyperlink" Target="http://publications.americanalpineclub.org/articles/13199500701/Fall-on-Ice-Placed-No-Protection-Alberta-Rocky-Mountains-Mount-Aberdeen" TargetMode="External"/><Relationship Id="rId612" Type="http://schemas.openxmlformats.org/officeDocument/2006/relationships/hyperlink" Target="http://publications.americanalpineclub.org/articles/13199704000/Fall-on-RockFoothold-Came-off-Failure-to-Test-Hold-Protection-Pulled-Out" TargetMode="External"/><Relationship Id="rId1035" Type="http://schemas.openxmlformats.org/officeDocument/2006/relationships/hyperlink" Target="http://publications.americanalpineclub.org/articles/13200206600/Avalanche-Poor-Conditions-Inexperience-Utah-Big-Cottonwood-Canyon-Stairs-Gulch" TargetMode="External"/><Relationship Id="rId1242" Type="http://schemas.openxmlformats.org/officeDocument/2006/relationships/hyperlink" Target="http://publications.americanalpineclub.org/articles/13200500800/Fall-on-Ice-Inadequate-Protection-Alberta-Jasper-National-Park-Mount-Andromeda-Practice-Gullies" TargetMode="External"/><Relationship Id="rId1687" Type="http://schemas.openxmlformats.org/officeDocument/2006/relationships/hyperlink" Target="http://publications.americanalpineclub.org/articles/13201108001/Fall-on-Rock-Cold-Fingers-Oregon-Frenchs-Dome" TargetMode="External"/><Relationship Id="rId1894" Type="http://schemas.openxmlformats.org/officeDocument/2006/relationships/hyperlink" Target="http://publications.americanalpineclub.org/articles/13201213022/Fall-on-Rock" TargetMode="External"/><Relationship Id="rId2500" Type="http://schemas.openxmlformats.org/officeDocument/2006/relationships/hyperlink" Target="http://publications.americanalpineclub.org/articles/13201214417/Strandings-on-Rainier-Weather-Altitude-Sickness" TargetMode="External"/><Relationship Id="rId917" Type="http://schemas.openxmlformats.org/officeDocument/2006/relationships/hyperlink" Target="http://publications.americanalpineclub.org/articles/13200100801/Fall-on-RockNo-Belay-Lack-of-Communication-Alberta-Banff-National-Park-Back-of-the-Lake" TargetMode="External"/><Relationship Id="rId1102" Type="http://schemas.openxmlformats.org/officeDocument/2006/relationships/hyperlink" Target="http://publications.americanalpineclub.org/articles/13200306400/Fall-on-Ice-Inadequate-Protection-Exceeding-Abilities-Colorado-Ouray-Ouray-Ice-Park" TargetMode="External"/><Relationship Id="rId1547" Type="http://schemas.openxmlformats.org/officeDocument/2006/relationships/hyperlink" Target="http://publications.americanalpineclub.org/articles/13201001400/Fall-on-Ice-Solo-Climbing-British-Columbia-Canadian-Rockies-Haffner-Creek" TargetMode="External"/><Relationship Id="rId1754" Type="http://schemas.openxmlformats.org/officeDocument/2006/relationships/hyperlink" Target="http://publications.americanalpineclub.org/articles/13201205400/Stranded-Inadequate-Equipment-Colorado-Eldorado-Canyon-State-Park" TargetMode="External"/><Relationship Id="rId1961" Type="http://schemas.openxmlformats.org/officeDocument/2006/relationships/hyperlink" Target="http://publications.americanalpineclub.org/articles/13201213089/Stranded-Weather" TargetMode="External"/><Relationship Id="rId46" Type="http://schemas.openxmlformats.org/officeDocument/2006/relationships/hyperlink" Target="http://publications.americanalpineclub.org/articles/13199002901/Weather-Inadequate-ProtectionTent-vs-Snow-Cave-Alaska-Mount-McKinley" TargetMode="External"/><Relationship Id="rId1407" Type="http://schemas.openxmlformats.org/officeDocument/2006/relationships/hyperlink" Target="http://publications.americanalpineclub.org/articles/13200700600/Fall-on-SnowSki-Mountaineering-Unable-to-Self-Arrest" TargetMode="External"/><Relationship Id="rId1614" Type="http://schemas.openxmlformats.org/officeDocument/2006/relationships/hyperlink" Target="http://publications.americanalpineclub.org/articles/13201008101/Fall-or-Slip-on-Rock-Protection-Pulled-Out-Tennessee-Tennessee-Wall-Blood-On-The-Rocks" TargetMode="External"/><Relationship Id="rId1821" Type="http://schemas.openxmlformats.org/officeDocument/2006/relationships/hyperlink" Target="http://publications.americanalpineclub.org/articles/13201212416/Fall-on-Rock-Inadequate-Protection" TargetMode="External"/><Relationship Id="rId195" Type="http://schemas.openxmlformats.org/officeDocument/2006/relationships/hyperlink" Target="http://publications.americanalpineclub.org/articles/13199201102/Lightning-Strike-Weather-British-Columbia-Selkirk-Mountains-Mount-Sir-Donald" TargetMode="External"/><Relationship Id="rId1919" Type="http://schemas.openxmlformats.org/officeDocument/2006/relationships/hyperlink" Target="http://publications.americanalpineclub.org/articles/13201213010/Inadequate-Rappel-Anchor-Fall-On-Rock-Falling-Rock" TargetMode="External"/><Relationship Id="rId2083" Type="http://schemas.openxmlformats.org/officeDocument/2006/relationships/hyperlink" Target="http://publications.americanalpineclub.org/articles/13201213871/Fall-on-Rock-Inadequate-Protection-Inexperience" TargetMode="External"/><Relationship Id="rId2290" Type="http://schemas.openxmlformats.org/officeDocument/2006/relationships/hyperlink" Target="http://publications.americanalpineclub.org/articles/13201214781/Stranded-Off-Route" TargetMode="External"/><Relationship Id="rId2388" Type="http://schemas.openxmlformats.org/officeDocument/2006/relationships/hyperlink" Target="http://publications.americanalpineclub.org/articles/13199702300/Acute-Mountain-Sickness-AMS-Party-Separated-Weather-California-Mount-Shasta" TargetMode="External"/><Relationship Id="rId2595" Type="http://schemas.openxmlformats.org/officeDocument/2006/relationships/hyperlink" Target="http://publications.americanalpineclub.org/articles/13201213057/Fall-on-Rock-Free-Solo-Climbing" TargetMode="External"/><Relationship Id="rId262" Type="http://schemas.openxmlformats.org/officeDocument/2006/relationships/hyperlink" Target="http://publications.americanalpineclub.org/articles/13199302400/Fall-on-Snow-Descending-Unroped-Exceeding-Abilities-Alaska-Mount-McKinley" TargetMode="External"/><Relationship Id="rId567" Type="http://schemas.openxmlformats.org/officeDocument/2006/relationships/hyperlink" Target="http://publications.americanalpineclub.org/articles/13199604801/Loss-of-ControlVoluntary-Glissade-No-Ice-Axe-Leash-System-Colorado-Rocky-Mountain-National-Park-Andrews-Glacier" TargetMode="External"/><Relationship Id="rId1197" Type="http://schemas.openxmlformats.org/officeDocument/2006/relationships/hyperlink" Target="http://publications.americanalpineclub.org/articles/13200403200/Knee-Injury-Inexperience-Alaska-Mount-McKinley-West-Buttress" TargetMode="External"/><Relationship Id="rId2150" Type="http://schemas.openxmlformats.org/officeDocument/2006/relationships/hyperlink" Target="http://publications.americanalpineclub.org/articles/13201213979/Stranded-Late-Start-Darkness-Failed-to-Follow-Directions" TargetMode="External"/><Relationship Id="rId2248" Type="http://schemas.openxmlformats.org/officeDocument/2006/relationships/hyperlink" Target="http://publications.americanalpineclub.org/articles/13201214419/Thumb-Amputated-By-Rope-in-Fall" TargetMode="External"/><Relationship Id="rId122" Type="http://schemas.openxmlformats.org/officeDocument/2006/relationships/hyperlink" Target="http://publications.americanalpineclub.org/articles/13199105302/Avalanche-Weather-Washington-Dragontail-Peak" TargetMode="External"/><Relationship Id="rId774" Type="http://schemas.openxmlformats.org/officeDocument/2006/relationships/hyperlink" Target="http://publications.americanalpineclub.org/articles/13199904401/Fatigue-Fall-on-Rock-Protection-Pulled-Out-Colorado-Eldorado-Canyon-State-Park" TargetMode="External"/><Relationship Id="rId981" Type="http://schemas.openxmlformats.org/officeDocument/2006/relationships/hyperlink" Target="http://publications.americanalpineclub.org/articles/13200106701/Rappel-Failure-Illinois-Mississippi-Palisades-Park-Sentinel-Rock" TargetMode="External"/><Relationship Id="rId1057" Type="http://schemas.openxmlformats.org/officeDocument/2006/relationships/hyperlink" Target="http://publications.americanalpineclub.org/articles/13200205000/Fall-on-RockFailure-to-Clip-into-Quickdraw-Weather-Inadequate-EquipmentShoes-New-Hampshire-Rumney-Crags" TargetMode="External"/><Relationship Id="rId2010" Type="http://schemas.openxmlformats.org/officeDocument/2006/relationships/hyperlink" Target="http://publications.americanalpineclub.org/articles/13201213206/Rappel-Error-Uneven-Ropes-Distraction" TargetMode="External"/><Relationship Id="rId2455" Type="http://schemas.openxmlformats.org/officeDocument/2006/relationships/hyperlink" Target="http://publications.americanalpineclub.org/articles/13200510800/Falling-Rock-and-Slip-on-SnowUnable-to-Self-Arrest-Due-to-Inadequate-Clothing-and-Equipment-and-Inexperience-Wyoming-Grand-Teton-National-Park-Middle-Teton-and-Disappointment-Peak" TargetMode="External"/><Relationship Id="rId2662" Type="http://schemas.openxmlformats.org/officeDocument/2006/relationships/hyperlink" Target="http://publications.americanalpineclub.org/articles/13199604601/Stranded-Inexperience-Inadequate-Equipment-Fear-Colorado-Eldorado-Canyon-State-Park-Wind-Tower" TargetMode="External"/><Relationship Id="rId427" Type="http://schemas.openxmlformats.org/officeDocument/2006/relationships/hyperlink" Target="http://publications.americanalpineclub.org/articles/13199503000/Frostbite-Exposure-Weather-Inadequate-Clothing-and-Equipment-Alaska-Mount-McKinley" TargetMode="External"/><Relationship Id="rId634" Type="http://schemas.openxmlformats.org/officeDocument/2006/relationships/hyperlink" Target="http://publications.americanalpineclub.org/articles/13199705501/Fall-on-Rock-Climbing-Alone-and-Unroped-Oregon-Smith-Rock-State-Park-Monkey-Face-Spire" TargetMode="External"/><Relationship Id="rId841" Type="http://schemas.openxmlformats.org/officeDocument/2006/relationships/hyperlink" Target="http://publications.americanalpineclub.org/articles/13200004900/Fall-on-Rock-Inadequate-Protection-Knot-Pulled-Through-Bolt-Hanger-California-Yosemite-Valley-El-Capitan" TargetMode="External"/><Relationship Id="rId1264" Type="http://schemas.openxmlformats.org/officeDocument/2006/relationships/hyperlink" Target="http://publications.americanalpineclub.org/articles/13200501602/Falling-Rock-British-Columbia-Yoho-National-Park-Lake-OHara-Abbott-Pass" TargetMode="External"/><Relationship Id="rId1471" Type="http://schemas.openxmlformats.org/officeDocument/2006/relationships/hyperlink" Target="http://publications.americanalpineclub.org/articles/13200807302/Fall-on-Rock-Protection-Pulled-OutQuality-of-Rock-Utah-Little-Cottonwood-Canyon-Hellgate-Cliffs" TargetMode="External"/><Relationship Id="rId1569" Type="http://schemas.openxmlformats.org/officeDocument/2006/relationships/hyperlink" Target="http://publications.americanalpineclub.org/articles/13201004400/Falling-Rock-Fall-on-Rock-California-Sequoia-and-Kings-Canyon-National-Parks-Mount-Whitney" TargetMode="External"/><Relationship Id="rId2108" Type="http://schemas.openxmlformats.org/officeDocument/2006/relationships/hyperlink" Target="http://publications.americanalpineclub.org/articles/13201213934/Snake-Dike-Tragedy-Inadequate-Anchor-Tether-Inexperience" TargetMode="External"/><Relationship Id="rId2315" Type="http://schemas.openxmlformats.org/officeDocument/2006/relationships/hyperlink" Target="http://publications.americanalpineclub.org/articles/13200006302/Rappel-Error-Webbing-Anchor-Not-Tied-Fall-on-Rock-New-York-Mohonk-Preserve-Shawangunks" TargetMode="External"/><Relationship Id="rId2522" Type="http://schemas.openxmlformats.org/officeDocument/2006/relationships/hyperlink" Target="http://publications.americanalpineclub.org/articles/13200006501/Falling-Rocks-Broke-Away-from-Routes-Pennsylvania-Delaware-Water-Gap-National-Recreation-Area-Mount-Minsi-Mount-Tammany" TargetMode="External"/><Relationship Id="rId701" Type="http://schemas.openxmlformats.org/officeDocument/2006/relationships/hyperlink" Target="http://publications.americanalpineclub.org/articles/13199805502/Fall-in-Ice-Protection-Pulled-Out-Exceeding-Abilities-North-Carolina-Doughton-Park" TargetMode="External"/><Relationship Id="rId939" Type="http://schemas.openxmlformats.org/officeDocument/2006/relationships/hyperlink" Target="http://publications.americanalpineclub.org/articles/13200102200/Serac-Fall-Alaska-Mount-Johnson-Ruth-Gorge" TargetMode="External"/><Relationship Id="rId1124" Type="http://schemas.openxmlformats.org/officeDocument/2006/relationships/hyperlink" Target="http://publications.americanalpineclub.org/articles/13200301200/Falling-Rock-Alberta-Jasper-National-Park-Mount-Athabasca-North-Ridge" TargetMode="External"/><Relationship Id="rId1331" Type="http://schemas.openxmlformats.org/officeDocument/2006/relationships/hyperlink" Target="http://publications.americanalpineclub.org/articles/13200604402/Fall-on-Rock-Inadequate-EquipmentSandals-Off-Route-No-Hard-Hat-Colorado-Boulder-Canyon-Near-Security-Risk-Crag" TargetMode="External"/><Relationship Id="rId1776" Type="http://schemas.openxmlformats.org/officeDocument/2006/relationships/hyperlink" Target="http://publications.americanalpineclub.org/articles/13201207002/Fall-on-Rock-North-Carolina-Pilot-Mountain-State-Park" TargetMode="External"/><Relationship Id="rId1983" Type="http://schemas.openxmlformats.org/officeDocument/2006/relationships/hyperlink" Target="http://publications.americanalpineclub.org/articles/13201213374/Fall-on-Rock-Inadequate-Protection-Top-Roping-Error" TargetMode="External"/><Relationship Id="rId68" Type="http://schemas.openxmlformats.org/officeDocument/2006/relationships/hyperlink" Target="http://publications.americanalpineclub.org/articles/13199005900/Inexperience-Protection-Pulled-Out-Fall-on-Rock-Washington-Icicle-Creek" TargetMode="External"/><Relationship Id="rId1429" Type="http://schemas.openxmlformats.org/officeDocument/2006/relationships/hyperlink" Target="http://publications.americanalpineclub.org/articles/13200805300/Fall-on-Rock-Inadequate-Clothing-North-Carolina-Shortoff-Mountain-Little-Corner" TargetMode="External"/><Relationship Id="rId1636" Type="http://schemas.openxmlformats.org/officeDocument/2006/relationships/hyperlink" Target="http://publications.americanalpineclub.org/articles/13201101100/Fall-on-IceRock-Protection-Pulled-Out-Placed-Inadequate-Protection" TargetMode="External"/><Relationship Id="rId1843" Type="http://schemas.openxmlformats.org/officeDocument/2006/relationships/hyperlink" Target="http://publications.americanalpineclub.org/articles/13201212437/Slip-on-Ice-No-Crampons-Probably-Fatigue" TargetMode="External"/><Relationship Id="rId1703" Type="http://schemas.openxmlformats.org/officeDocument/2006/relationships/hyperlink" Target="http://publications.americanalpineclub.org/articles/13201110501/Fall-on-Snow-Unable-to-Self-Arrest-Inexperience-Wyoming-Grand-Teton-National-Park-Paintrush-Divide" TargetMode="External"/><Relationship Id="rId1910" Type="http://schemas.openxmlformats.org/officeDocument/2006/relationships/hyperlink" Target="http://publications.americanalpineclub.org/articles/13201212992/Fall-on-Snow" TargetMode="External"/><Relationship Id="rId284" Type="http://schemas.openxmlformats.org/officeDocument/2006/relationships/hyperlink" Target="http://publications.americanalpineclub.org/articles/13199300601/Stranded-Off-Route-Exceeding-Abilities-Alberta-Rocky-Mountains-Mount-Temple" TargetMode="External"/><Relationship Id="rId491" Type="http://schemas.openxmlformats.org/officeDocument/2006/relationships/hyperlink" Target="http://publications.americanalpineclub.org/articles/13199601801/Atrial-Fibrillation-Alaska-Mount-McKinley-West-Buttress" TargetMode="External"/><Relationship Id="rId2172" Type="http://schemas.openxmlformats.org/officeDocument/2006/relationships/hyperlink" Target="http://publications.americanalpineclub.org/articles/13201213923/Fall-into-Crevasse-Climbing-Alone" TargetMode="External"/><Relationship Id="rId144" Type="http://schemas.openxmlformats.org/officeDocument/2006/relationships/hyperlink" Target="http://publications.americanalpineclub.org/articles/13199104101/Falling-Rock-New-Hampshire-Cannon-Cliff" TargetMode="External"/><Relationship Id="rId589" Type="http://schemas.openxmlformats.org/officeDocument/2006/relationships/hyperlink" Target="http://publications.americanalpineclub.org/articles/13199701200/Appendicitis-Alaska-Mount-McKinley-Muldrow-Glacier" TargetMode="External"/><Relationship Id="rId796" Type="http://schemas.openxmlformats.org/officeDocument/2006/relationships/hyperlink" Target="http://publications.americanalpineclub.org/articles/13199907800/Fall-on-Icy-RockBlown-Over-by-Wind-Wyoming-Grand-Teton-National-Park-Grand-Teton" TargetMode="External"/><Relationship Id="rId2477" Type="http://schemas.openxmlformats.org/officeDocument/2006/relationships/hyperlink" Target="http://publications.americanalpineclub.org/articles/13201212530/Avalanche" TargetMode="External"/><Relationship Id="rId2684" Type="http://schemas.openxmlformats.org/officeDocument/2006/relationships/hyperlink" Target="http://publications.americanalpineclub.org/articles/13201214515/Leader-Fall-Onto-Ledge-Inexperience" TargetMode="External"/><Relationship Id="rId351" Type="http://schemas.openxmlformats.org/officeDocument/2006/relationships/hyperlink" Target="http://publications.americanalpineclub.org/articles/13199402702/Fall-on-Rock-Protection-Pulled-Out-Inadequate-Belay-No-Hard-Hat-Arizona-Oak-Creek-Canyon-Overlook" TargetMode="External"/><Relationship Id="rId449" Type="http://schemas.openxmlformats.org/officeDocument/2006/relationships/hyperlink" Target="http://publications.americanalpineclub.org/articles/13199505402/Fall-on-Rock-Bouldering-Alone-No-Spotter-Colorado-Rocky-Mountain-National-Park-Hallett-Creek" TargetMode="External"/><Relationship Id="rId656" Type="http://schemas.openxmlformats.org/officeDocument/2006/relationships/hyperlink" Target="http://publications.americanalpineclub.org/articles/13199801301/Fall-Into-Moat-Falling-Rock-Weather-British-Columbia-Bugaboo-Glacier-Provincial-Park-Bugaboo-Spire" TargetMode="External"/><Relationship Id="rId863" Type="http://schemas.openxmlformats.org/officeDocument/2006/relationships/hyperlink" Target="http://publications.americanalpineclub.org/articles/13200002700/Inadequate-Food-and-Water-Climbing-Alone-Alaska-Mount-McKinley-West-Buttress" TargetMode="External"/><Relationship Id="rId1079" Type="http://schemas.openxmlformats.org/officeDocument/2006/relationships/hyperlink" Target="http://publications.americanalpineclub.org/articles/13200205202/Stranded-Inexperience-New-Hampshire-Cannon-Cliff-Whitney-Gilman" TargetMode="External"/><Relationship Id="rId1286" Type="http://schemas.openxmlformats.org/officeDocument/2006/relationships/hyperlink" Target="http://publications.americanalpineclub.org/articles/13200507101/Fall-on-Rock-Handhold-Broke-Off-Inadequate-Protection-Missouri-Henley-Wall" TargetMode="External"/><Relationship Id="rId1493" Type="http://schemas.openxmlformats.org/officeDocument/2006/relationships/hyperlink" Target="http://publications.americanalpineclub.org/articles/13200902000/Fall-on-Rock-Fatigued-Placed-no-Protection-Too-Relaxed-Arizona-Cochise-Stronghold" TargetMode="External"/><Relationship Id="rId2032" Type="http://schemas.openxmlformats.org/officeDocument/2006/relationships/hyperlink" Target="http://publications.americanalpineclub.org/articles/13201213564/Fall-on-Rock-Failure-to-Test-Hold" TargetMode="External"/><Relationship Id="rId2337" Type="http://schemas.openxmlformats.org/officeDocument/2006/relationships/hyperlink" Target="http://publications.americanalpineclub.org/articles/13201205901/Fall-on-Rock-Protection-Pulled-Out-Inadequate-Protection-Kentucky-Red-River-Gorge-Muir-Valley" TargetMode="External"/><Relationship Id="rId2544" Type="http://schemas.openxmlformats.org/officeDocument/2006/relationships/hyperlink" Target="http://publications.americanalpineclub.org/articles/13199305702/Avalanche-Weather-Colorado-Rocky-Mountain-National-Park-Flattop-Mountain" TargetMode="External"/><Relationship Id="rId211" Type="http://schemas.openxmlformats.org/officeDocument/2006/relationships/hyperlink" Target="http://publications.americanalpineclub.org/articles/13199203801/Fall-on-Rock-Minnesota-Taylors-Falls" TargetMode="External"/><Relationship Id="rId309" Type="http://schemas.openxmlformats.org/officeDocument/2006/relationships/hyperlink" Target="http://publications.americanalpineclub.org/articles/13199307401/Falling-Rock-Dislodged-By-Climber-Washington-Mount-Shuksan-Fisher-Chimneys" TargetMode="External"/><Relationship Id="rId516" Type="http://schemas.openxmlformats.org/officeDocument/2006/relationships/hyperlink" Target="http://publications.americanalpineclub.org/articles/13199601900/Fall-on-Snow-Exposure-Probably-AMS-Alaska-Mount-McKinley-West-Buttress" TargetMode="External"/><Relationship Id="rId1146" Type="http://schemas.openxmlformats.org/officeDocument/2006/relationships/hyperlink" Target="http://publications.americanalpineclub.org/articles/13200308302/FALL-ON-ROCKLOWERING-ERROR-NO-HARD-HAT-Oregon-Smith-Rock-State-Park-Left-Slab-Crack" TargetMode="External"/><Relationship Id="rId1798" Type="http://schemas.openxmlformats.org/officeDocument/2006/relationships/hyperlink" Target="http://publications.americanalpineclub.org/articles/13201209502/Pulled-Off-a-Loose-Block-Fall-on-Rock-Washington-Mount-Stuart" TargetMode="External"/><Relationship Id="rId723" Type="http://schemas.openxmlformats.org/officeDocument/2006/relationships/hyperlink" Target="http://publications.americanalpineclub.org/articles/13199807202/Fall-on-Snow-Unable-to-Self-Arrest-Inexperience-No-Belay-Wyoming-Grand-Teton-National-Park-Mount-Teewinot" TargetMode="External"/><Relationship Id="rId930" Type="http://schemas.openxmlformats.org/officeDocument/2006/relationships/hyperlink" Target="http://publications.americanalpineclub.org/articles/13200100902/Handhold-Came-OffFall-on-Rock-Protection-Bolt-Pulled-Out-Alberta-Lady-MacDonald-Stoneworks-Crag" TargetMode="External"/><Relationship Id="rId1006" Type="http://schemas.openxmlformats.org/officeDocument/2006/relationships/hyperlink" Target="http://publications.americanalpineclub.org/articles/13200201401/Fall-on-Ice-Inattention-British-Columbia-Kootenay-National-Park-Haffner-Creek" TargetMode="External"/><Relationship Id="rId1353" Type="http://schemas.openxmlformats.org/officeDocument/2006/relationships/hyperlink" Target="http://publications.americanalpineclub.org/articles/13200600902/Slip-on-Snow-Exceeding-Abilities-Inadequate-Clothing-and-Equipment-No-Hard-Hat-Climbing-Alone-British-Columbia-Mount-Robson-Provincial-Park-Base-of-Mount-Robson" TargetMode="External"/><Relationship Id="rId1560" Type="http://schemas.openxmlformats.org/officeDocument/2006/relationships/hyperlink" Target="http://publications.americanalpineclub.org/articles/13201004101/Fall-on-Rock-Inadequate-Protection" TargetMode="External"/><Relationship Id="rId1658" Type="http://schemas.openxmlformats.org/officeDocument/2006/relationships/hyperlink" Target="http://publications.americanalpineclub.org/articles/13201101600/Fall-on-Rock-Slack-Rope-Arkansas-Horseshoe-Canyon-Ranch" TargetMode="External"/><Relationship Id="rId1865" Type="http://schemas.openxmlformats.org/officeDocument/2006/relationships/hyperlink" Target="http://publications.americanalpineclub.org/articles/13201212461/Fall-on-Rock-Protection-Pulled-Out" TargetMode="External"/><Relationship Id="rId2404" Type="http://schemas.openxmlformats.org/officeDocument/2006/relationships/hyperlink" Target="http://publications.americanalpineclub.org/articles/13200001100/Fall-on-Ice-Inadequate-Protection-Poor-Position-Inexperience-and-Avalanche-Two-Separate-Accidents-Alberta-Banff-National-Park-Cascade-Waterfall" TargetMode="External"/><Relationship Id="rId2611" Type="http://schemas.openxmlformats.org/officeDocument/2006/relationships/hyperlink" Target="http://publications.americanalpineclub.org/articles/13201214321/Leader-Fall-on-Yamnuska-Loose-Rock-Inadequate-Protection" TargetMode="External"/><Relationship Id="rId1213" Type="http://schemas.openxmlformats.org/officeDocument/2006/relationships/hyperlink" Target="http://publications.americanalpineclub.org/articles/13200406203/Fall-on-Rock-Protection-Came-Out-Colorado-Boulder-Canyon-Cobb-Rock" TargetMode="External"/><Relationship Id="rId1420" Type="http://schemas.openxmlformats.org/officeDocument/2006/relationships/hyperlink" Target="http://publications.americanalpineclub.org/articles/13200801100/AMS-Alaska-Denali-National-Park-Mount-McKinley-West-Buttress" TargetMode="External"/><Relationship Id="rId1518" Type="http://schemas.openxmlformats.org/officeDocument/2006/relationships/hyperlink" Target="http://publications.americanalpineclub.org/articles/13200903500/Lost-in-the-Dark-California-Yosemite-Half-Dome" TargetMode="External"/><Relationship Id="rId1725" Type="http://schemas.openxmlformats.org/officeDocument/2006/relationships/hyperlink" Target="http://publications.americanalpineclub.org/articles/13201204800/Fall-on-Rock-Poor-Communication" TargetMode="External"/><Relationship Id="rId1932" Type="http://schemas.openxmlformats.org/officeDocument/2006/relationships/hyperlink" Target="http://publications.americanalpineclub.org/articles/13201213061/Fall-into-Crevasse-Snow-Bridge-Collapsed-Climbing-Unroped" TargetMode="External"/><Relationship Id="rId17" Type="http://schemas.openxmlformats.org/officeDocument/2006/relationships/hyperlink" Target="http://publications.americanalpineclub.org/articles/13199003600/Fall-on-Rock-Rope-Cut-Inadequate-Protection-California-Yosemite-Valley" TargetMode="External"/><Relationship Id="rId2194" Type="http://schemas.openxmlformats.org/officeDocument/2006/relationships/hyperlink" Target="http://publications.americanalpineclub.org/articles/13201214329/Lowering-Error-at-Rumney-Rope-Too-Short-for-Climb" TargetMode="External"/><Relationship Id="rId166" Type="http://schemas.openxmlformats.org/officeDocument/2006/relationships/hyperlink" Target="http://publications.americanalpineclub.org/articles/13199201700/Fall-on-Ice-Poor-Position-Placed-No-Protection-Alaska-Mount-Foraker" TargetMode="External"/><Relationship Id="rId373" Type="http://schemas.openxmlformats.org/officeDocument/2006/relationships/hyperlink" Target="http://publications.americanalpineclub.org/articles/13199403800/Dehydration-Inadequate-Fluids-Misperception-California-Yosemite-Valley-El-Capitan" TargetMode="External"/><Relationship Id="rId580" Type="http://schemas.openxmlformats.org/officeDocument/2006/relationships/hyperlink" Target="http://publications.americanalpineclub.org/articles/13199608001/Fall-on-Rock-Climbing-Unroped-Party-Separated-Exceeding-Abilities-No-Hard-Hat-Wyoming-Grand-Teton-National-Park-Cascade-Canyon" TargetMode="External"/><Relationship Id="rId2054" Type="http://schemas.openxmlformats.org/officeDocument/2006/relationships/hyperlink" Target="http://publications.americanalpineclub.org/articles/13201213572/Rockfall" TargetMode="External"/><Relationship Id="rId2261" Type="http://schemas.openxmlformats.org/officeDocument/2006/relationships/hyperlink" Target="http://publications.americanalpineclub.org/articles/13201214811/Avalanche-and-Knee-Injury" TargetMode="External"/><Relationship Id="rId2499" Type="http://schemas.openxmlformats.org/officeDocument/2006/relationships/hyperlink" Target="http://publications.americanalpineclub.org/articles/13201214036/Fall-on-Rock-Inadequate-Protection" TargetMode="External"/><Relationship Id="rId1" Type="http://schemas.openxmlformats.org/officeDocument/2006/relationships/hyperlink" Target="http://publications.americanalpineclub.org/articles/13199004001/Failure-of-Rappel-Setup-Protection-Pulled-Out-Inadequate-Equipment-Colorado-Rocky-Mountain-National-Park" TargetMode="External"/><Relationship Id="rId233" Type="http://schemas.openxmlformats.org/officeDocument/2006/relationships/hyperlink" Target="http://publications.americanalpineclub.org/articles/13199204201/Slip-or-Fall-on-Snow-Party-Separated-Washington-Mt-Rainier" TargetMode="External"/><Relationship Id="rId440" Type="http://schemas.openxmlformats.org/officeDocument/2006/relationships/hyperlink" Target="http://publications.americanalpineclub.org/articles/13199500300/Stranded-Hypothermia-Weather-Alberta-Rocky-Mountains-Mount-Yamnuska" TargetMode="External"/><Relationship Id="rId678" Type="http://schemas.openxmlformats.org/officeDocument/2006/relationships/hyperlink" Target="http://publications.americanalpineclub.org/articles/13199801302/Falling-Rock-Weather-British-Columbia-Bugaboo-Glacier-Provincial-Park-Bugaboo-Snowpatch-Col" TargetMode="External"/><Relationship Id="rId885" Type="http://schemas.openxmlformats.org/officeDocument/2006/relationships/hyperlink" Target="http://publications.americanalpineclub.org/articles/13200006001/Fall-on-Rock-Exceeding-Abilities-Failure-to-Follow-Route-No-Hard-Hat-North-Carolina-Looking-Glass-Rock-Bloody-Crack" TargetMode="External"/><Relationship Id="rId1070" Type="http://schemas.openxmlformats.org/officeDocument/2006/relationships/hyperlink" Target="http://publications.americanalpineclub.org/articles/13200206400/LightningPoor-Position-Utah-Canyonlands-National-Park-Lightning-Bolt-Cracks" TargetMode="External"/><Relationship Id="rId2121" Type="http://schemas.openxmlformats.org/officeDocument/2006/relationships/hyperlink" Target="http://publications.americanalpineclub.org/articles/13201213989/Fall-on-Rock-Inadequate-Protection" TargetMode="External"/><Relationship Id="rId2359" Type="http://schemas.openxmlformats.org/officeDocument/2006/relationships/hyperlink" Target="http://publications.americanalpineclub.org/articles/13199300802/Rappel-Anchor-Failure-Fall-on-Ice-Alberta-Rocky-Mountains-Tangle-Ridge-Centre-Stage-Falls" TargetMode="External"/><Relationship Id="rId2566" Type="http://schemas.openxmlformats.org/officeDocument/2006/relationships/hyperlink" Target="http://publications.americanalpineclub.org/articles/13200205900/Hiker-Disappeared-Oregon-Broken-Top" TargetMode="External"/><Relationship Id="rId300" Type="http://schemas.openxmlformats.org/officeDocument/2006/relationships/hyperlink" Target="http://publications.americanalpineclub.org/articles/13199307402/Fall-on-Rock-Placed-Inadequate-Protection-Protection-Pulled-Out-Washington-Stuart-Range-Colchuck-Peak" TargetMode="External"/><Relationship Id="rId538" Type="http://schemas.openxmlformats.org/officeDocument/2006/relationships/hyperlink" Target="http://publications.americanalpineclub.org/articles/13199604201/Darkness-Stranded-Rappel-ErrorRope-Jammed-Colorado-Eldorado-Canyon-State-Park-Red-Garden-Wall" TargetMode="External"/><Relationship Id="rId745" Type="http://schemas.openxmlformats.org/officeDocument/2006/relationships/hyperlink" Target="http://publications.americanalpineclub.org/articles/13199903000/Exposure-to-Severe-Weather-Hypothermia-Inadequate-EquipmentPortaledge-Poor-Position-California-Yosemite-Valley-El-Capitan" TargetMode="External"/><Relationship Id="rId952" Type="http://schemas.openxmlformats.org/officeDocument/2006/relationships/hyperlink" Target="http://publications.americanalpineclub.org/articles/13200107202/Fall-on-Rock-Inadequate-ProtectionFailure-to-Assess-Rock-Formation-Inadequate-Belay-Exceeding-Abilities-Failure-to-Follow-Route-Oregon-Mount-Washington" TargetMode="External"/><Relationship Id="rId1168" Type="http://schemas.openxmlformats.org/officeDocument/2006/relationships/hyperlink" Target="http://publications.americanalpineclub.org/articles/13200400401/Fall-on-Ice-Protection-Tools-Pulled-Alberta-Banff-National-Park-Mount-Murchison-Balfour-Wall" TargetMode="External"/><Relationship Id="rId1375" Type="http://schemas.openxmlformats.org/officeDocument/2006/relationships/hyperlink" Target="http://publications.americanalpineclub.org/articles/13200607100/TripFall-on-SnowTwice-Unable-to-Self-arrestFall-into-Crevasse-Washington-Mount-Rainier-Ingraham-Glacier" TargetMode="External"/><Relationship Id="rId1582" Type="http://schemas.openxmlformats.org/officeDocument/2006/relationships/hyperlink" Target="http://publications.americanalpineclub.org/articles/13201001000/Weather-Fall-into-Crevasse-Snow-Bridge-Failed-British-Columbia-Purcell-Mountains-International-Mountain" TargetMode="External"/><Relationship Id="rId2219" Type="http://schemas.openxmlformats.org/officeDocument/2006/relationships/hyperlink" Target="http://publications.americanalpineclub.org/articles/13201214371/Fatal-Ground-Fall-Climbing-Alone" TargetMode="External"/><Relationship Id="rId2426" Type="http://schemas.openxmlformats.org/officeDocument/2006/relationships/hyperlink" Target="http://publications.americanalpineclub.org/articles/13200503602/Fall-on-Wet-Rock-Inadequate-Protection-Inadequate-Clothing-and-Equipment-Inexperience-Exposure-No-Hard-Hat-California-Yosemite-Valley-Royal-Arches" TargetMode="External"/><Relationship Id="rId2633" Type="http://schemas.openxmlformats.org/officeDocument/2006/relationships/hyperlink" Target="http://publications.americanalpineclub.org/articles/13200508801/Fall-on-Ice-Inadequate-Protection-Oregon-Mount-Hood-Sandy-Glacier" TargetMode="External"/><Relationship Id="rId81" Type="http://schemas.openxmlformats.org/officeDocument/2006/relationships/hyperlink" Target="http://publications.americanalpineclub.org/articles/13199100903/Fall-on-Avalanche-Debris-Fatigue-Alberta-Rocky-Mountains-Mount-Rundle" TargetMode="External"/><Relationship Id="rId605" Type="http://schemas.openxmlformats.org/officeDocument/2006/relationships/hyperlink" Target="http://publications.americanalpineclub.org/articles/13199703703/Fall-on-Rock-Placed-Inadequate-Protection-Exceeding-Abilities" TargetMode="External"/><Relationship Id="rId812" Type="http://schemas.openxmlformats.org/officeDocument/2006/relationships/hyperlink" Target="http://publications.americanalpineclub.org/articles/13199906002/Fall-on-RockProtection-Pulled-Out-Late-Start-Darkness-North-Carolina-Sauartown-Mountain" TargetMode="External"/><Relationship Id="rId1028" Type="http://schemas.openxmlformats.org/officeDocument/2006/relationships/hyperlink" Target="http://publications.americanalpineclub.org/articles/13200202800/Protection-Came-OutFall-on-Rock-Placed-Inadequate-Protection-Darkness-California-Yosemite-Valley-The-Nose" TargetMode="External"/><Relationship Id="rId1235" Type="http://schemas.openxmlformats.org/officeDocument/2006/relationships/hyperlink" Target="http://publications.americanalpineclub.org/articles/13200501501/Avalanche-Weather-British-Columbia-Yoho-National-Park-Super-Bock" TargetMode="External"/><Relationship Id="rId1442" Type="http://schemas.openxmlformats.org/officeDocument/2006/relationships/hyperlink" Target="http://publications.americanalpineclub.org/articles/13200804402/Fall-on-RockLowering-Error" TargetMode="External"/><Relationship Id="rId1887" Type="http://schemas.openxmlformats.org/officeDocument/2006/relationships/hyperlink" Target="http://publications.americanalpineclub.org/articles/13201212501/Lead-Fall-on-Rock-Falling-Rock-Inadequate-Protection-Failure-to-Test-Holds" TargetMode="External"/><Relationship Id="rId1302" Type="http://schemas.openxmlformats.org/officeDocument/2006/relationships/hyperlink" Target="http://publications.americanalpineclub.org/articles/13200508300/Fall-on-SnowUnable-to-Self-Arrest-Oregon-Mount-Hood-South-Side" TargetMode="External"/><Relationship Id="rId1747" Type="http://schemas.openxmlformats.org/officeDocument/2006/relationships/hyperlink" Target="http://publications.americanalpineclub.org/articles/13201203600/Falling-Rock-Pulled-Flake-Off-Fall-on-Rock-Off-Route-Haste-California-Yosemite-Valley-Half-Dome" TargetMode="External"/><Relationship Id="rId1954" Type="http://schemas.openxmlformats.org/officeDocument/2006/relationships/hyperlink" Target="http://publications.americanalpineclub.org/articles/13201213067/Inadequate-Equipment-No-Sunglasses-Snow-Blindness" TargetMode="External"/><Relationship Id="rId39" Type="http://schemas.openxmlformats.org/officeDocument/2006/relationships/hyperlink" Target="http://publications.americanalpineclub.org/articles/13199001602/Snow-Bridge-Collapse-Fall-into-Bergschrund-Unroped-No-Hard-Hat-British-Columbia-Coast-Mountains-Mount-Tantalus" TargetMode="External"/><Relationship Id="rId1607" Type="http://schemas.openxmlformats.org/officeDocument/2006/relationships/hyperlink" Target="http://publications.americanalpineclub.org/articles/13201007001/Fall-on-Snow-Unable-to-Self-Arrest-New-Hampshire-Tuckerman-Ravine-Left-Gully" TargetMode="External"/><Relationship Id="rId1814" Type="http://schemas.openxmlformats.org/officeDocument/2006/relationships/hyperlink" Target="http://publications.americanalpineclub.org/articles/13201212432/Fall-on-Rock-Rigging-Error" TargetMode="External"/><Relationship Id="rId188" Type="http://schemas.openxmlformats.org/officeDocument/2006/relationships/hyperlink" Target="http://publications.americanalpineclub.org/articles/13199201002/Fall-on-Snow-Unroped-Inadequate-Equipment-British-Columbia-Coast-Mountains-The-Lions" TargetMode="External"/><Relationship Id="rId395" Type="http://schemas.openxmlformats.org/officeDocument/2006/relationships/hyperlink" Target="http://publications.americanalpineclub.org/articles/13199405902/Rock-Broke-Loose-Fall-on-Rock-Ice-Tools-and-Pitons-Pulled-Out-Wyoming-Grand-Teton-National-Park-Grand-Teton" TargetMode="External"/><Relationship Id="rId2076" Type="http://schemas.openxmlformats.org/officeDocument/2006/relationships/hyperlink" Target="http://publications.americanalpineclub.org/articles/13201213283/Fall-on-Rock-Inadequate-Belay-No-Helmet" TargetMode="External"/><Relationship Id="rId2283" Type="http://schemas.openxmlformats.org/officeDocument/2006/relationships/hyperlink" Target="http://publications.americanalpineclub.org/articles/13201214340/Rappel-Error-Uneven-Ropes-No-Stopper-Knots" TargetMode="External"/><Relationship Id="rId2490" Type="http://schemas.openxmlformats.org/officeDocument/2006/relationships/hyperlink" Target="http://publications.americanalpineclub.org/articles/13201214036/Fall-on-Rock-Inadequate-Protection" TargetMode="External"/><Relationship Id="rId2588" Type="http://schemas.openxmlformats.org/officeDocument/2006/relationships/hyperlink" Target="http://publications.americanalpineclub.org/articles/13201111202/Various-Stranded-Climbers-Wyoming-Devils-Tower-National-Monument-Devils-Tower" TargetMode="External"/><Relationship Id="rId255" Type="http://schemas.openxmlformats.org/officeDocument/2006/relationships/hyperlink" Target="http://publications.americanalpineclub.org/articles/13199304200/Fall-on-Rock-Inadequate-Protection-Inadequate-Belay-Exceeding-Abilities-California-Yosemite-Valley-Bishops-Terrace" TargetMode="External"/><Relationship Id="rId462" Type="http://schemas.openxmlformats.org/officeDocument/2006/relationships/hyperlink" Target="http://publications.americanalpineclub.org/articles/13199507101/Fall-on-Rock-Placed-No-Protection-West-Virginia-New-River-Gorge-NRA-Kaymoor-Cliff" TargetMode="External"/><Relationship Id="rId1092" Type="http://schemas.openxmlformats.org/officeDocument/2006/relationships/hyperlink" Target="http://publications.americanalpineclub.org/articles/13200301902/Equipment-Failure-through-Improper-Use-Inadequate-Anchor-Quebec-Sageunay-National-Park-Cap-Trinite-Les-Grands-Gallets-59-A2-350m" TargetMode="External"/><Relationship Id="rId1397" Type="http://schemas.openxmlformats.org/officeDocument/2006/relationships/hyperlink" Target="http://publications.americanalpineclub.org/articles/13200703801/Fall-on-Rock-Rappel-ErrorWorn-Harness-Belay-Loop-Broke-California-Yosemite-Valley-Leaning-Tower" TargetMode="External"/><Relationship Id="rId2143" Type="http://schemas.openxmlformats.org/officeDocument/2006/relationships/hyperlink" Target="http://publications.americanalpineclub.org/articles/13201214024/Rappel-Error-Inadequate-Equipment-No-Backup" TargetMode="External"/><Relationship Id="rId2350" Type="http://schemas.openxmlformats.org/officeDocument/2006/relationships/hyperlink" Target="http://publications.americanalpineclub.org/articles/13201214818/Mt-Shasta-Annual-Summary" TargetMode="External"/><Relationship Id="rId115" Type="http://schemas.openxmlformats.org/officeDocument/2006/relationships/hyperlink" Target="http://publications.americanalpineclub.org/articles/13199100901/Slip-on-Snow-Inappropriate-EquipmentTechnique-Alberta-Rocky-Mountains-Mount-Lefroy" TargetMode="External"/><Relationship Id="rId322" Type="http://schemas.openxmlformats.org/officeDocument/2006/relationships/hyperlink" Target="http://publications.americanalpineclub.org/articles/13199305000/Protection-Pulled-Out-Fall-on-Rock-Inadequate-Self-Belay-Slack-in-Rope-California-Yosemite-Valley-El-Capitan" TargetMode="External"/><Relationship Id="rId767" Type="http://schemas.openxmlformats.org/officeDocument/2006/relationships/hyperlink" Target="http://publications.americanalpineclub.org/articles/13199901900/Fall-on-Snow-Unable-to-Self-Arrest-Descending-Unroped-Weather-Alaska-Mount-McKinley-West-Buttress" TargetMode="External"/><Relationship Id="rId974" Type="http://schemas.openxmlformats.org/officeDocument/2006/relationships/hyperlink" Target="http://publications.americanalpineclub.org/articles/13200108701/Falls-into-Crevasse-Climbing-Unroped-Off-Route-Washington-Mount-Rainier-Interglacier" TargetMode="External"/><Relationship Id="rId2003" Type="http://schemas.openxmlformats.org/officeDocument/2006/relationships/hyperlink" Target="http://publications.americanalpineclub.org/articles/13201213436/Frostbite-Altitude-Illness" TargetMode="External"/><Relationship Id="rId2210" Type="http://schemas.openxmlformats.org/officeDocument/2006/relationships/hyperlink" Target="http://publications.americanalpineclub.org/articles/13201214372/Take-Leads-to-Two-Cams-Pulling-Out" TargetMode="External"/><Relationship Id="rId2448" Type="http://schemas.openxmlformats.org/officeDocument/2006/relationships/hyperlink" Target="http://publications.americanalpineclub.org/articles/13200907102/Party-Separated-on-Summit-Whiteout-Washington-Mount-Rainier" TargetMode="External"/><Relationship Id="rId2655" Type="http://schemas.openxmlformats.org/officeDocument/2006/relationships/hyperlink" Target="http://publications.americanalpineclub.org/articles/13201213054/Rappel-Error-Ropes-Uneven-and-No-Knots-in-Ends-Miscommunication" TargetMode="External"/><Relationship Id="rId627" Type="http://schemas.openxmlformats.org/officeDocument/2006/relationships/hyperlink" Target="http://publications.americanalpineclub.org/articles/13199702701/Rappel-Error-Inadequate-Clothing-Hypothermia-Weather-California-Tuolome-Meadows-Pywiack-Dome" TargetMode="External"/><Relationship Id="rId834" Type="http://schemas.openxmlformats.org/officeDocument/2006/relationships/hyperlink" Target="http://publications.americanalpineclub.org/articles/13200000602/Fall-on-Ice-Climbing-Unroped-and-Stranded-Inexperience-Alberta-Jasper-National-Park-Columbia-Icefield-Mount-Athabasca" TargetMode="External"/><Relationship Id="rId1257" Type="http://schemas.openxmlformats.org/officeDocument/2006/relationships/hyperlink" Target="http://publications.americanalpineclub.org/articles/13200504200/Fall-on-RockInadequate-Belay-Rope-Too-ShortLowering-Distraction-California-Yosemite-Valley-Yin-Yang" TargetMode="External"/><Relationship Id="rId1464" Type="http://schemas.openxmlformats.org/officeDocument/2006/relationships/hyperlink" Target="http://publications.americanalpineclub.org/articles/13200807301/Avalanche-Poor-Position-Utah-Little-Cottonwood-Canyon-Pfeifferhorn" TargetMode="External"/><Relationship Id="rId1671" Type="http://schemas.openxmlformats.org/officeDocument/2006/relationships/hyperlink" Target="http://publications.americanalpineclub.org/articles/13201105402/Stranded-Exceeding-Abilities-Inexperience-Inadequate-ClohtingEquipment-Colorado-Rocky-Mountain-National-Park-Longs-Peak-Keiners-Route" TargetMode="External"/><Relationship Id="rId2308" Type="http://schemas.openxmlformats.org/officeDocument/2006/relationships/hyperlink" Target="http://publications.americanalpineclub.org/articles/13199507200/Various-Falls-on-Rock-Climbing-Unroped-Inadequate-Belays-Etc-Wisconsin-Devils-Lake-State-Park" TargetMode="External"/><Relationship Id="rId2515" Type="http://schemas.openxmlformats.org/officeDocument/2006/relationships/hyperlink" Target="http://publications.americanalpineclub.org/articles/13201214369/Fatal-Falls-on-Unusually-Icy-Peak" TargetMode="External"/><Relationship Id="rId901" Type="http://schemas.openxmlformats.org/officeDocument/2006/relationships/hyperlink" Target="http://publications.americanalpineclub.org/articles/13200005801/Rock-Broke-Off-Fall-on-Rock-Climbing-Unroped-Failure-to-Test-Holds-Inadequate-Protection-Inexperience-Kentucky-Red-River-Gorge-State-Park" TargetMode="External"/><Relationship Id="rId1117" Type="http://schemas.openxmlformats.org/officeDocument/2006/relationships/hyperlink" Target="http://publications.americanalpineclub.org/articles/13200306700/Fall-on-Rock-Uncontrolled-Rappel-Inadequate-Backup-Colorado-Clear-Creak-Canyon" TargetMode="External"/><Relationship Id="rId1324" Type="http://schemas.openxmlformats.org/officeDocument/2006/relationships/hyperlink" Target="http://publications.americanalpineclub.org/articles/13200600702/Fall-on-Ice-Alberta-Kananaksis-Country-2-Low-4-Zero" TargetMode="External"/><Relationship Id="rId1531" Type="http://schemas.openxmlformats.org/officeDocument/2006/relationships/hyperlink" Target="http://publications.americanalpineclub.org/articles/13200907900/Fall-on-Rock-Climbing-Alone-Probable-Unique-Weather-Event-Wyoming-Grand-Teton-National-Park-Grand-Teton-Lower-Exum" TargetMode="External"/><Relationship Id="rId1769" Type="http://schemas.openxmlformats.org/officeDocument/2006/relationships/hyperlink" Target="http://publications.americanalpineclub.org/articles/13201207703/Fall-on-Rock-Rappel-Error-Oregon-Beacon-Rock-State-Park" TargetMode="External"/><Relationship Id="rId1976" Type="http://schemas.openxmlformats.org/officeDocument/2006/relationships/hyperlink" Target="http://publications.americanalpineclub.org/articles/13201213452/Fall-On-Rock-Climbing-Unroped" TargetMode="External"/><Relationship Id="rId30" Type="http://schemas.openxmlformats.org/officeDocument/2006/relationships/hyperlink" Target="http://publications.americanalpineclub.org/articles/13199001001/Falling-Rock-Slip-on-Snow-Poor-Position-Climbing-Alone-Alberta-Rocky-Mountains-Mount-Buller" TargetMode="External"/><Relationship Id="rId1629" Type="http://schemas.openxmlformats.org/officeDocument/2006/relationships/hyperlink" Target="http://publications.americanalpineclub.org/articles/13201104401/Avalanche-Climbing-Alone-Colorado-Cimmaron-Mountains-Baldy-Peak" TargetMode="External"/><Relationship Id="rId1836" Type="http://schemas.openxmlformats.org/officeDocument/2006/relationships/hyperlink" Target="http://publications.americanalpineclub.org/articles/13201212393/Fall-on-Snow-Failure-to-Self-Arrest-Inadequate-Equipment-No-Crampons" TargetMode="External"/><Relationship Id="rId1903" Type="http://schemas.openxmlformats.org/officeDocument/2006/relationships/hyperlink" Target="http://publications.americanalpineclub.org/articles/13201213002/Fall-on-Rock-Inadequate-Protection-Misperception" TargetMode="External"/><Relationship Id="rId2098" Type="http://schemas.openxmlformats.org/officeDocument/2006/relationships/hyperlink" Target="http://publications.americanalpineclub.org/articles/13201213935/Hypothermia-and-Exposure-Climbing-Alone" TargetMode="External"/><Relationship Id="rId277" Type="http://schemas.openxmlformats.org/officeDocument/2006/relationships/hyperlink" Target="http://publications.americanalpineclub.org/articles/13199302500/Snow-LipBridge-CollapseFall-Into-Crevasse-Inadequate-Belay-Weather-Alaska-Mount-McKinley" TargetMode="External"/><Relationship Id="rId484" Type="http://schemas.openxmlformats.org/officeDocument/2006/relationships/hyperlink" Target="http://publications.americanalpineclub.org/articles/13199505902/Stranded-Greed-Exceeding-Abilities-New-Hampshire-Mount-Meader" TargetMode="External"/><Relationship Id="rId2165" Type="http://schemas.openxmlformats.org/officeDocument/2006/relationships/hyperlink" Target="http://publications.americanalpineclub.org/articles/13201213911/An-Untimely-Slip" TargetMode="External"/><Relationship Id="rId137" Type="http://schemas.openxmlformats.org/officeDocument/2006/relationships/hyperlink" Target="http://publications.americanalpineclub.org/articles/13199104200/Fall-on-Rock-Nut-Pulled-Out-No-Hard-Hat-New-Mexico-Sandia-Mountains" TargetMode="External"/><Relationship Id="rId344" Type="http://schemas.openxmlformats.org/officeDocument/2006/relationships/hyperlink" Target="http://publications.americanalpineclub.org/articles/13199401001/Fall-on-Rock-Inadequate-Protection-Alberta-Rocky-Mountains-Lake-Louise-Back-of-the-Lake" TargetMode="External"/><Relationship Id="rId691" Type="http://schemas.openxmlformats.org/officeDocument/2006/relationships/hyperlink" Target="http://publications.americanalpineclub.org/articles/13199803000/Rappel-Error-Rope-Ends-Uneven-Fall-on-Rock-No-Hard-Hat-Arizona-Oak-Flats" TargetMode="External"/><Relationship Id="rId789" Type="http://schemas.openxmlformats.org/officeDocument/2006/relationships/hyperlink" Target="http://publications.americanalpineclub.org/articles/13199907600/Avalanche-Poor-Position-Wyoming-Grand-Teton-National-Park-Mount-Owen" TargetMode="External"/><Relationship Id="rId996" Type="http://schemas.openxmlformats.org/officeDocument/2006/relationships/hyperlink" Target="http://publications.americanalpineclub.org/articles/13200203800/Failure-to-Follow-Route-Climbing-Alone-Exposure-Inadequate-EquipmentClothing-Weather-Inexperience-California-Mount-Shasta-Avalanche-Gulch" TargetMode="External"/><Relationship Id="rId2025" Type="http://schemas.openxmlformats.org/officeDocument/2006/relationships/hyperlink" Target="http://publications.americanalpineclub.org/articles/13201213476/Fall-on-Ice-Anchor-Failure" TargetMode="External"/><Relationship Id="rId2372" Type="http://schemas.openxmlformats.org/officeDocument/2006/relationships/hyperlink" Target="http://publications.americanalpineclub.org/articles/13199405800/Falling-RockPiton-Pulled-Out-Placed-Inadequate-Protection-Fall-on-Rock" TargetMode="External"/><Relationship Id="rId2677" Type="http://schemas.openxmlformats.org/officeDocument/2006/relationships/hyperlink" Target="http://publications.americanalpineclub.org/articles/13199201500/HAPE-HACE-Frostbite-Alaska-Mount-McKinley" TargetMode="External"/><Relationship Id="rId551" Type="http://schemas.openxmlformats.org/officeDocument/2006/relationships/hyperlink" Target="http://publications.americanalpineclub.org/articles/13199606203/Fall-on-Rock-Inadequate-Protection-Utah-Wasatch-Mountains-Parleys-Canyon" TargetMode="External"/><Relationship Id="rId649" Type="http://schemas.openxmlformats.org/officeDocument/2006/relationships/hyperlink" Target="http://publications.americanalpineclub.org/articles/13199706200/Snow-Bridge-Collapse-Unroped-Wyoming-Wind-River-Range-Gannett-Peak" TargetMode="External"/><Relationship Id="rId856" Type="http://schemas.openxmlformats.org/officeDocument/2006/relationships/hyperlink" Target="http://publications.americanalpineclub.org/articles/13200000301/Falling-Ice-Poor-Position" TargetMode="External"/><Relationship Id="rId1181" Type="http://schemas.openxmlformats.org/officeDocument/2006/relationships/hyperlink" Target="http://publications.americanalpineclub.org/articles/13200401301/Fall-on-Rock-Protection-Pulled-Out-Alberta-Banff-National-Park-Lake-Louise-Back-of-the-Lake-Crag-Scared-Peaches" TargetMode="External"/><Relationship Id="rId1279" Type="http://schemas.openxmlformats.org/officeDocument/2006/relationships/hyperlink" Target="http://publications.americanalpineclub.org/articles/13200509900/Fall-on-Ice-Inadequate-Protection-Inadequate-Belay-Washington-Mount-Baker-North-Ridge" TargetMode="External"/><Relationship Id="rId1486" Type="http://schemas.openxmlformats.org/officeDocument/2006/relationships/hyperlink" Target="http://publications.americanalpineclub.org/articles/13200906501/Fall-on-Ice-Rope-Severed-on-Jagged-Rocks-Pensylvania-Toby-Creek-Buttermilk-Falls" TargetMode="External"/><Relationship Id="rId2232" Type="http://schemas.openxmlformats.org/officeDocument/2006/relationships/hyperlink" Target="http://publications.americanalpineclub.org/articles/13201214397/Leader-Fall-Inadequate-Protection" TargetMode="External"/><Relationship Id="rId2537" Type="http://schemas.openxmlformats.org/officeDocument/2006/relationships/hyperlink" Target="http://publications.americanalpineclub.org/articles/13199005601/Fall-on-Rock-Off-Route-South-Dakota-NeedlesBlack-Hills" TargetMode="External"/><Relationship Id="rId204" Type="http://schemas.openxmlformats.org/officeDocument/2006/relationships/hyperlink" Target="http://publications.americanalpineclub.org/articles/13199205102/Fall-on-Ice-Inadequate-Protection-Overconfidence-Washington-Mount-Baker" TargetMode="External"/><Relationship Id="rId411" Type="http://schemas.openxmlformats.org/officeDocument/2006/relationships/hyperlink" Target="http://publications.americanalpineclub.org/articles/13199501101/Fall-on-Rock-Heavy-Pack-Alberta-Rocky-Mountains-Mount-Yamnuska" TargetMode="External"/><Relationship Id="rId509" Type="http://schemas.openxmlformats.org/officeDocument/2006/relationships/hyperlink" Target="http://publications.americanalpineclub.org/articles/13199600502/Fall-on-Rock-Inadequate-Protection-Handhold-Failure-Alberta-Rocky-Mountains-Kid-Goat-Buttress-Keelhaul-Wall" TargetMode="External"/><Relationship Id="rId1041" Type="http://schemas.openxmlformats.org/officeDocument/2006/relationships/hyperlink" Target="http://publications.americanalpineclub.org/articles/13200206100/Fall-on-Frozen-Scree-Inadequate-Equipment-and-Clothing-Inexperience-Oregon-Three-Sisters-Wilderness-Middle-Sister" TargetMode="External"/><Relationship Id="rId1139" Type="http://schemas.openxmlformats.org/officeDocument/2006/relationships/hyperlink" Target="http://publications.americanalpineclub.org/articles/13200309600/Fall-on-Rock-Inadequate-Protection-Poor-Position-Bad-Foot-Placement-for-Setting-Pro-Washington-Mount-Erie-Snag-Buttress" TargetMode="External"/><Relationship Id="rId1346" Type="http://schemas.openxmlformats.org/officeDocument/2006/relationships/hyperlink" Target="http://publications.americanalpineclub.org/articles/13200601202/Faulty-Use-of-CramponsGlissading-British-Columbia-Mount-Robson-Provincial-Park-Mount-Resplendent" TargetMode="External"/><Relationship Id="rId1693" Type="http://schemas.openxmlformats.org/officeDocument/2006/relationships/hyperlink" Target="http://publications.americanalpineclub.org/articles/13201106901/Fall-on-Rock-New-York-Adirondacks-Upper-Washbowl-Cliff" TargetMode="External"/><Relationship Id="rId1998" Type="http://schemas.openxmlformats.org/officeDocument/2006/relationships/hyperlink" Target="http://publications.americanalpineclub.org/articles/13201213463/Fall-on-Snow-Ski-Mountaineering" TargetMode="External"/><Relationship Id="rId716" Type="http://schemas.openxmlformats.org/officeDocument/2006/relationships/hyperlink" Target="http://publications.americanalpineclub.org/articles/13199805200/Fall-on-Rock-New-Hampshire-Cathedral-Ledge-Recompense" TargetMode="External"/><Relationship Id="rId923" Type="http://schemas.openxmlformats.org/officeDocument/2006/relationships/hyperlink" Target="http://publications.americanalpineclub.org/articles/13200103600/Falling-Rock" TargetMode="External"/><Relationship Id="rId1553" Type="http://schemas.openxmlformats.org/officeDocument/2006/relationships/hyperlink" Target="http://publications.americanalpineclub.org/articles/13201000601/Fall-on-Rock-Protection-Pulled-Alberta-Kananaskis-Country-Mount-Indefatigable" TargetMode="External"/><Relationship Id="rId1760" Type="http://schemas.openxmlformats.org/officeDocument/2006/relationships/hyperlink" Target="http://publications.americanalpineclub.org/articles/13201206502/Avalanche-Triggered-by-Climber-New-Hampshire-Mount-Washington-Pinnacle-Gully" TargetMode="External"/><Relationship Id="rId1858" Type="http://schemas.openxmlformats.org/officeDocument/2006/relationships/hyperlink" Target="http://publications.americanalpineclub.org/articles/13201212449/Fall-on-Rock-Inadequate-Protection" TargetMode="External"/><Relationship Id="rId2604" Type="http://schemas.openxmlformats.org/officeDocument/2006/relationships/hyperlink" Target="http://publications.americanalpineclub.org/articles/13201213999/Fall-on-Rock-Inadequate-Protection" TargetMode="External"/><Relationship Id="rId52" Type="http://schemas.openxmlformats.org/officeDocument/2006/relationships/hyperlink" Target="http://publications.americanalpineclub.org/articles/13199005003/Fall-on-Rock-Foot-Caught-in-Quickdraw-Inattention-New-Mexico-Cochita-Mesa" TargetMode="External"/><Relationship Id="rId1206" Type="http://schemas.openxmlformats.org/officeDocument/2006/relationships/hyperlink" Target="http://publications.americanalpineclub.org/articles/13200405302/Fall-on-Rock-Inadequate-Anchor-Inadequate-Communication-California-Yosemite-Valley-Ranger-Rock" TargetMode="External"/><Relationship Id="rId1413" Type="http://schemas.openxmlformats.org/officeDocument/2006/relationships/hyperlink" Target="http://publications.americanalpineclub.org/articles/13200700501/Ischemia-and-Coronary-OcclusionAlaska-Mount-McKinley-West-RibCassin" TargetMode="External"/><Relationship Id="rId1620" Type="http://schemas.openxmlformats.org/officeDocument/2006/relationships/hyperlink" Target="http://publications.americanalpineclub.org/articles/13201008902/Falling-Rock-Rock-Came-Loose-Fall-on-Rock-Washington-North-Cascades-Pickett-Range-Mount-Terror" TargetMode="External"/><Relationship Id="rId1718" Type="http://schemas.openxmlformats.org/officeDocument/2006/relationships/hyperlink" Target="http://publications.americanalpineclub.org/articles/13201110700/Lightning-Ignored-Cloud-Build-Up-Poor-Position-Fall-on-Rock-Unknown-Rappel-Error-Exacerbated-by-Cold-Hands-and-Inexperience-Wyoming-Grand-Teton-National-Park-Grand-Teton" TargetMode="External"/><Relationship Id="rId1925" Type="http://schemas.openxmlformats.org/officeDocument/2006/relationships/hyperlink" Target="http://publications.americanalpineclub.org/articles/13201213021/Stranded-Darkness-Inadequate-Equipment" TargetMode="External"/><Relationship Id="rId299" Type="http://schemas.openxmlformats.org/officeDocument/2006/relationships/hyperlink" Target="http://publications.americanalpineclub.org/articles/13199305602/Fall-on-Rock-Placed-Inadequate-Protection-Icy-Rock-Colorado-Rocky-Mountain-National-Park-Longs-Peak" TargetMode="External"/><Relationship Id="rId2187" Type="http://schemas.openxmlformats.org/officeDocument/2006/relationships/hyperlink" Target="http://publications.americanalpineclub.org/articles/13201214318/Leader-Fall-on-Banff-Ice-Climb" TargetMode="External"/><Relationship Id="rId2394" Type="http://schemas.openxmlformats.org/officeDocument/2006/relationships/hyperlink" Target="http://publications.americanalpineclub.org/articles/13199803900/Protection-Came-Out-Fall-on-Rock-California-Yosemite-Valley-Cookie-Cliff" TargetMode="External"/><Relationship Id="rId159" Type="http://schemas.openxmlformats.org/officeDocument/2006/relationships/hyperlink" Target="http://publications.americanalpineclub.org/articles/13199200301/Cornice-Collapse-Unroped-Inattention-Alberta-Rocky-Mountains-Saddle-Mountain" TargetMode="External"/><Relationship Id="rId366" Type="http://schemas.openxmlformats.org/officeDocument/2006/relationships/hyperlink" Target="http://publications.americanalpineclub.org/articles/13199402800/Slingshot-Belay-Anchor-Failure-Fall-on-Rock-Falling-Rock-Arizona-Superstition-Mountains-Bark-Canyon" TargetMode="External"/><Relationship Id="rId573" Type="http://schemas.openxmlformats.org/officeDocument/2006/relationships/hyperlink" Target="http://publications.americanalpineclub.org/articles/13199606701/Rappel-Anchor-FailureRock-Broke-Loose-Fall-on-Rock-Washington-Mount-Stuart" TargetMode="External"/><Relationship Id="rId780" Type="http://schemas.openxmlformats.org/officeDocument/2006/relationships/hyperlink" Target="http://publications.americanalpineclub.org/articles/13199904701/Rappel-ErrorRopes-Uneven-Rappel-Off-End-of-Rope-No-Helmet-Colorado-Eldorado-Canyon" TargetMode="External"/><Relationship Id="rId2047" Type="http://schemas.openxmlformats.org/officeDocument/2006/relationships/hyperlink" Target="http://publications.americanalpineclub.org/articles/13201213571/Fall-on-Snow-Poor-Position" TargetMode="External"/><Relationship Id="rId2254" Type="http://schemas.openxmlformats.org/officeDocument/2006/relationships/hyperlink" Target="http://publications.americanalpineclub.org/articles/13201214435/Ground-Fall-Inadequate-Protection" TargetMode="External"/><Relationship Id="rId2461" Type="http://schemas.openxmlformats.org/officeDocument/2006/relationships/hyperlink" Target="http://publications.americanalpineclub.org/articles/13201204000/Fall-on-Rock-Inadequate-Protection-California-Yosemite-Valley-Washington-Column" TargetMode="External"/><Relationship Id="rId226" Type="http://schemas.openxmlformats.org/officeDocument/2006/relationships/hyperlink" Target="http://publications.americanalpineclub.org/articles/13199203402/Lightning-Poor-Position-Colorado-Rocky-Mountain-National-Park-Longs-Peak" TargetMode="External"/><Relationship Id="rId433" Type="http://schemas.openxmlformats.org/officeDocument/2006/relationships/hyperlink" Target="http://publications.americanalpineclub.org/articles/13199501002/Rappel-ErrorHaste-Alberta-Rocky-Mountains-Cowbell-Crag" TargetMode="External"/><Relationship Id="rId878" Type="http://schemas.openxmlformats.org/officeDocument/2006/relationships/hyperlink" Target="http://publications.americanalpineclub.org/articles/13200006802/Fall-into-Crevasse-Climbing-Unroped-Weather-Washington-Mount-Rainier-Muir-Snowfield-Paradise-Glacier" TargetMode="External"/><Relationship Id="rId1063" Type="http://schemas.openxmlformats.org/officeDocument/2006/relationships/hyperlink" Target="http://publications.americanalpineclub.org/articles/13200207600/Falling-Snow-Block-Washington-North-Cascades" TargetMode="External"/><Relationship Id="rId1270" Type="http://schemas.openxmlformats.org/officeDocument/2006/relationships/hyperlink" Target="http://publications.americanalpineclub.org/articles/13200503400/Rappel-FailureAccidental-Manual-Disengagement-of-Ascent-Device-Inadequate-Equipment-Climbing-Alone-No-Hard-Hat-Arizona-Phoenix-Saguaro" TargetMode="External"/><Relationship Id="rId2114" Type="http://schemas.openxmlformats.org/officeDocument/2006/relationships/hyperlink" Target="http://publications.americanalpineclub.org/articles/13201214007/Fall-on-Rock-Anchor-Knot-Failure" TargetMode="External"/><Relationship Id="rId2559" Type="http://schemas.openxmlformats.org/officeDocument/2006/relationships/hyperlink" Target="http://publications.americanalpineclub.org/articles/13199901300/Fall-on-IceSnow-Unable-to-Self-Arrest-Weather-Alaska-Mount-McKinley-West-Buttress" TargetMode="External"/><Relationship Id="rId640" Type="http://schemas.openxmlformats.org/officeDocument/2006/relationships/hyperlink" Target="http://publications.americanalpineclub.org/articles/13199705102/Fall-on-Rock-Inexperience-New-York-Shawangunks-Shockleys-Ceiling" TargetMode="External"/><Relationship Id="rId738" Type="http://schemas.openxmlformats.org/officeDocument/2006/relationships/hyperlink" Target="http://publications.americanalpineclub.org/articles/13199804401/Stranded-Exceeding-Abilities-Inadequate-Equipment-Colorado-Rocky-Mountain-National-Park-Longs-Peak" TargetMode="External"/><Relationship Id="rId945" Type="http://schemas.openxmlformats.org/officeDocument/2006/relationships/hyperlink" Target="http://publications.americanalpineclub.org/articles/13200107100/Avalanche-Poor-Position-New-York-Adirondack-High-Peaks-Wright-Peak" TargetMode="External"/><Relationship Id="rId1368" Type="http://schemas.openxmlformats.org/officeDocument/2006/relationships/hyperlink" Target="http://publications.americanalpineclub.org/articles/13200606900/Falling-Rock-Washington-Mount-Rainier-Fuhrer-Finger" TargetMode="External"/><Relationship Id="rId1575" Type="http://schemas.openxmlformats.org/officeDocument/2006/relationships/hyperlink" Target="http://publications.americanalpineclub.org/articles/13201005200/Rappel-Error-Threaded-Ropes-Incorrectly-Fall-on-Rock-Colorado-Garden-of-the-Gods-Red-Twin-Spire" TargetMode="External"/><Relationship Id="rId1782" Type="http://schemas.openxmlformats.org/officeDocument/2006/relationships/hyperlink" Target="http://publications.americanalpineclub.org/articles/13201209602/Fall-on-Rock-Protection-Pulled-Out-West-Virginia-New-River-Gorge-National-River" TargetMode="External"/><Relationship Id="rId2321" Type="http://schemas.openxmlformats.org/officeDocument/2006/relationships/hyperlink" Target="http://publications.americanalpineclub.org/articles/13200107201/Various-Leader-Falls-on-Rock-Protection-Pulled-Out-4-Inadequate-Protection-2-Old-Webbing-Broke-When-Weighted-1-New-York-Mohonk-Preserve-Shwangunks" TargetMode="External"/><Relationship Id="rId2419" Type="http://schemas.openxmlformats.org/officeDocument/2006/relationships/hyperlink" Target="http://publications.americanalpineclub.org/articles/13200308000/Fall-into-Crevasse-Unable-to-Self-Arrest-Inadequate-Protection-Poor-Position-Oregon-Mount-Hood-Standard-Rout" TargetMode="External"/><Relationship Id="rId2626" Type="http://schemas.openxmlformats.org/officeDocument/2006/relationships/hyperlink" Target="http://publications.americanalpineclub.org/articles/13199603802/SlideFall-on-Ice-Inexperience-Improper-Use-of-Crampons-Inadequate-ProtectionUnclipped-Party-Separated-California-Eastern-Sierras-Lamarck-Col" TargetMode="External"/><Relationship Id="rId74" Type="http://schemas.openxmlformats.org/officeDocument/2006/relationships/hyperlink" Target="http://publications.americanalpineclub.org/articles/13199100503/Anchor-Failure-while-Lowering-off-Alberta-Rocky-Mountains-Cascade-Mountain" TargetMode="External"/><Relationship Id="rId500" Type="http://schemas.openxmlformats.org/officeDocument/2006/relationships/hyperlink" Target="http://publications.americanalpineclub.org/articles/13199601001/Fall-into-Bergschrund-Unroped-Poor-Visibility-British-Columbia-Bugaboo-Glacier-Howser-Spires" TargetMode="External"/><Relationship Id="rId805" Type="http://schemas.openxmlformats.org/officeDocument/2006/relationships/hyperlink" Target="http://publications.americanalpineclub.org/articles/13199905601/Fall-on-Rock-Inadequate-ProtectionRappel-Anchor-Pitons-Came-Out" TargetMode="External"/><Relationship Id="rId1130" Type="http://schemas.openxmlformats.org/officeDocument/2006/relationships/hyperlink" Target="http://publications.americanalpineclub.org/articles/13200303001/HAPE-HACE-Climbing-Alone-Alaska-Mount-McKinley-West-Buttress" TargetMode="External"/><Relationship Id="rId1228" Type="http://schemas.openxmlformats.org/officeDocument/2006/relationships/hyperlink" Target="http://publications.americanalpineclub.org/articles/13200408400/Lightning-Poor-PositionLate-Start-Wyoming-Grand-Teton-National-Park-Grand-Teton" TargetMode="External"/><Relationship Id="rId1435" Type="http://schemas.openxmlformats.org/officeDocument/2006/relationships/hyperlink" Target="http://publications.americanalpineclub.org/articles/13200805500/Fall-on-Rock-Lowering-FailureNo-Belay-or-Backup-North-Carolina-Little-Pinnacle-Pilot-Mountain-State-Park" TargetMode="External"/><Relationship Id="rId1642" Type="http://schemas.openxmlformats.org/officeDocument/2006/relationships/hyperlink" Target="http://publications.americanalpineclub.org/articles/13201105301/Fall-on-Rock-Carabiner-Impaled-in-Arm-Colorado-Eldorado-Canyon-State-Park" TargetMode="External"/><Relationship Id="rId1947" Type="http://schemas.openxmlformats.org/officeDocument/2006/relationships/hyperlink" Target="http://publications.americanalpineclub.org/articles/13201213047/Fall-on-Rock-Rappel-Error-Uneven-and-Unknotted-Ropes" TargetMode="External"/><Relationship Id="rId1502" Type="http://schemas.openxmlformats.org/officeDocument/2006/relationships/hyperlink" Target="http://publications.americanalpineclub.org/articles/13200901201/Fall-on-Rock-Unsafe-Position-Fatigue-Alaska-Skagway-Black-Lake" TargetMode="External"/><Relationship Id="rId1807" Type="http://schemas.openxmlformats.org/officeDocument/2006/relationships/hyperlink" Target="http://publications.americanalpineclub.org/articles/13201212399/Communication-Device-Problem" TargetMode="External"/><Relationship Id="rId290" Type="http://schemas.openxmlformats.org/officeDocument/2006/relationships/hyperlink" Target="http://publications.americanalpineclub.org/articles/13199308201/Fall-on-Icy-Rock-Weather-Wyoming-Grand-Teton-National-Park-Grand-Teton" TargetMode="External"/><Relationship Id="rId388" Type="http://schemas.openxmlformats.org/officeDocument/2006/relationships/hyperlink" Target="http://publications.americanalpineclub.org/articles/13199404401/Falling-Rock-Idaho-Rocky-Canyon" TargetMode="External"/><Relationship Id="rId2069" Type="http://schemas.openxmlformats.org/officeDocument/2006/relationships/hyperlink" Target="http://publications.americanalpineclub.org/articles/13201213798/Fall-During-Approach-Off-Route" TargetMode="External"/><Relationship Id="rId150" Type="http://schemas.openxmlformats.org/officeDocument/2006/relationships/hyperlink" Target="http://publications.americanalpineclub.org/articles/13199105400/Rappel-Anchor-Inadequate-No-Belay-No-Hard-Hat-West-Virginia-Coopers-Rock-State-Forest" TargetMode="External"/><Relationship Id="rId595" Type="http://schemas.openxmlformats.org/officeDocument/2006/relationships/hyperlink" Target="http://publications.americanalpineclub.org/articles/13199701400/Crampon-Problem-Inexperience-Alaska-Mount-McKinley-West-Buttress" TargetMode="External"/><Relationship Id="rId2276" Type="http://schemas.openxmlformats.org/officeDocument/2006/relationships/hyperlink" Target="http://publications.americanalpineclub.org/articles/13201214820/Lowering-Error-Rope-Too-Short-for-Climb" TargetMode="External"/><Relationship Id="rId2483" Type="http://schemas.openxmlformats.org/officeDocument/2006/relationships/hyperlink" Target="http://publications.americanalpineclub.org/articles/13201213896/Failure-to-Follow-Route-Inadequate-Equipment-Inexperience" TargetMode="External"/><Relationship Id="rId2690" Type="http://schemas.openxmlformats.org/officeDocument/2006/relationships/hyperlink" Target="http://publications.americanalpineclub.org/articles/13200201901/FALL-ON-SNOW-AND-HAPEHACE-ASCENDING-TOO-FAST-Alaska-Mount-McKinley-West-Buttress" TargetMode="External"/><Relationship Id="rId248" Type="http://schemas.openxmlformats.org/officeDocument/2006/relationships/hyperlink" Target="http://publications.americanalpineclub.org/articles/13199303600/Fall-on-Rock-Ascenders-Detached-from-Rope-California-Yosemite-Valley-El-Capitan" TargetMode="External"/><Relationship Id="rId455" Type="http://schemas.openxmlformats.org/officeDocument/2006/relationships/hyperlink" Target="http://publications.americanalpineclub.org/articles/13199505302/Fall-on-Rock-Falling-Object-the-Climber-Climbing-Unroped-Placed-No-Protection-Poor-Position-Exceeding-Abilities-Colorado-Rocky-Mountain-National-Park-Hallet-Peack" TargetMode="External"/><Relationship Id="rId662" Type="http://schemas.openxmlformats.org/officeDocument/2006/relationships/hyperlink" Target="http://publications.americanalpineclub.org/articles/13199800701/Fall-on-Rock-Rock-Dislodged-Climbing-Unroped-Alberta-Mount-Neptuak" TargetMode="External"/><Relationship Id="rId1085" Type="http://schemas.openxmlformats.org/officeDocument/2006/relationships/hyperlink" Target="http://publications.americanalpineclub.org/articles/13200209202/Handhold-Came-OffFall-on-Rock-Wyoming-Grand-Teton-National-Park-Symmetry-Spire" TargetMode="External"/><Relationship Id="rId1292" Type="http://schemas.openxmlformats.org/officeDocument/2006/relationships/hyperlink" Target="http://publications.americanalpineclub.org/articles/13200508400/Fall-on-RockHandhold-Came-Off-Failure-to-Follow-Route-Oregon-Mount-Washington-West-Face" TargetMode="External"/><Relationship Id="rId2136" Type="http://schemas.openxmlformats.org/officeDocument/2006/relationships/hyperlink" Target="http://publications.americanalpineclub.org/articles/13201213975/Fall-on-Snow-Inadequate-Protection" TargetMode="External"/><Relationship Id="rId2343" Type="http://schemas.openxmlformats.org/officeDocument/2006/relationships/hyperlink" Target="http://publications.americanalpineclub.org/articles/13201213031/Fall-on-Rock-Attempting-to-Clip-Bolt" TargetMode="External"/><Relationship Id="rId2550" Type="http://schemas.openxmlformats.org/officeDocument/2006/relationships/hyperlink" Target="http://publications.americanalpineclub.org/articles/13199406200/Rappel-Anchor-Came-Out-Fall-on-Rock-Wyoming-Grand-Teton-National-Park-Mount-Moran" TargetMode="External"/><Relationship Id="rId108" Type="http://schemas.openxmlformats.org/officeDocument/2006/relationships/hyperlink" Target="http://publications.americanalpineclub.org/articles/13199101901/HAPE-Desire-to-Do-Well-Alaska-Mount-McKinley" TargetMode="External"/><Relationship Id="rId315" Type="http://schemas.openxmlformats.org/officeDocument/2006/relationships/hyperlink" Target="http://publications.americanalpineclub.org/articles/13199305800/Inadequate-Anchor-Fall-on-Rock-Falling-Rock-Fatigue-Exceeding-Abilities-Idaho-City-of-Rocks" TargetMode="External"/><Relationship Id="rId522" Type="http://schemas.openxmlformats.org/officeDocument/2006/relationships/hyperlink" Target="http://publications.americanalpineclub.org/articles/13199600501/Overdue-Weather-Poor-Navigation-Climbing-Alone-Alberta-Rocky-Mountains-Columbia-Ice-Field" TargetMode="External"/><Relationship Id="rId967" Type="http://schemas.openxmlformats.org/officeDocument/2006/relationships/hyperlink" Target="http://publications.americanalpineclub.org/articles/13200107401/Fall-on-SnowUnroped-at-Summit-Wind-Oregon-Mount-Hood" TargetMode="External"/><Relationship Id="rId1152" Type="http://schemas.openxmlformats.org/officeDocument/2006/relationships/hyperlink" Target="http://publications.americanalpineclub.org/articles/13200309000/Falling-Rock-Weather-Late-Start-Climbing-Too-Slowly-Washington-Mount-Rainier-Liberty-Ridge" TargetMode="External"/><Relationship Id="rId1597" Type="http://schemas.openxmlformats.org/officeDocument/2006/relationships/hyperlink" Target="http://publications.americanalpineclub.org/articles/13201006400/Fall-on-Rock-Inadequate-Belay-Rope-Too-Skinny-for-Belay-Device-Grigri-Kentucky-Red-River-Gorge-Torrent-Falls" TargetMode="External"/><Relationship Id="rId2203" Type="http://schemas.openxmlformats.org/officeDocument/2006/relationships/hyperlink" Target="http://publications.americanalpineclub.org/articles/13201214364/Simul-Rappel-Failure-No-Backups" TargetMode="External"/><Relationship Id="rId2410" Type="http://schemas.openxmlformats.org/officeDocument/2006/relationships/hyperlink" Target="http://publications.americanalpineclub.org/articles/13200101601/Rock-Holding-Protection-BrokeFall-on-Rock-Protecion-Pulled-Out-British-Columbia-Yoho-National-Park-Mount-Stephen" TargetMode="External"/><Relationship Id="rId2648" Type="http://schemas.openxmlformats.org/officeDocument/2006/relationships/hyperlink" Target="http://publications.americanalpineclub.org/articles/13201214321/Leader-Fall-on-Yamnuska-Loose-Rock-Inadequate-Protection" TargetMode="External"/><Relationship Id="rId96" Type="http://schemas.openxmlformats.org/officeDocument/2006/relationships/hyperlink" Target="http://publications.americanalpineclub.org/articles/13199101001/Fall-on-Rock-Unroped-Alberta-Rocky-Mountains-Mount-Rundle" TargetMode="External"/><Relationship Id="rId827" Type="http://schemas.openxmlformats.org/officeDocument/2006/relationships/hyperlink" Target="http://publications.americanalpineclub.org/articles/13199905100/StrandedExceeding-Abilities-Inadequate-Clothing-Nevada-Red-Rock-Canyon-National-Conservation-Area-Juniper-Canyon" TargetMode="External"/><Relationship Id="rId1012" Type="http://schemas.openxmlformats.org/officeDocument/2006/relationships/hyperlink" Target="http://publications.americanalpineclub.org/articles/13200202401/Fall-on-Rock-Inadequate-Protection-No-Hard-Hat-Arkansas-Sams-Throne" TargetMode="External"/><Relationship Id="rId1457" Type="http://schemas.openxmlformats.org/officeDocument/2006/relationships/hyperlink" Target="http://publications.americanalpineclub.org/articles/13200802200/Protection-Pulled-OutFall-on-Rock-Inadequate-Protection-California-Yosemite-National-Park-El-Capitan" TargetMode="External"/><Relationship Id="rId1664" Type="http://schemas.openxmlformats.org/officeDocument/2006/relationships/hyperlink" Target="http://publications.americanalpineclub.org/articles/13201102600/Protection-Failure-Fall-on-Rock-Inadequate-Protection-California-Yosemite-El-Capitan" TargetMode="External"/><Relationship Id="rId1871" Type="http://schemas.openxmlformats.org/officeDocument/2006/relationships/hyperlink" Target="http://publications.americanalpineclub.org/articles/13201212490/Injured-Scrambler" TargetMode="External"/><Relationship Id="rId2508" Type="http://schemas.openxmlformats.org/officeDocument/2006/relationships/hyperlink" Target="http://publications.americanalpineclub.org/articles/13201214127/Falls-on-Snow-and-Rock" TargetMode="External"/><Relationship Id="rId1317" Type="http://schemas.openxmlformats.org/officeDocument/2006/relationships/hyperlink" Target="http://publications.americanalpineclub.org/articles/13200505601/Weather-StrandedBenighted-Inadequate-Clothing-and-Equipment-Exhaustion-California-Yosemite-National-Park-Tuolumne-Meadows-Faireview-Dome" TargetMode="External"/><Relationship Id="rId1524" Type="http://schemas.openxmlformats.org/officeDocument/2006/relationships/hyperlink" Target="http://publications.americanalpineclub.org/articles/13200901800/Sudden-Death-on-Summit-Near-Denali-Pas-Alaska-Mount-McKinley-West-Buttress" TargetMode="External"/><Relationship Id="rId1731" Type="http://schemas.openxmlformats.org/officeDocument/2006/relationships/hyperlink" Target="http://publications.americanalpineclub.org/articles/13201205102/Fall-on-Rock-Failure-to-Follow-Route-Colorado-Clear-Creek-Canyon" TargetMode="External"/><Relationship Id="rId1969" Type="http://schemas.openxmlformats.org/officeDocument/2006/relationships/hyperlink" Target="http://publications.americanalpineclub.org/articles/13201213092/Rappel-ErrorFailure" TargetMode="External"/><Relationship Id="rId23" Type="http://schemas.openxmlformats.org/officeDocument/2006/relationships/hyperlink" Target="http://publications.americanalpineclub.org/articles/13199003002/Falling-Rock-Sled-Ride-Down-Snow-Climbing-Alone-Distraction-California-Mount-Shasta" TargetMode="External"/><Relationship Id="rId1829" Type="http://schemas.openxmlformats.org/officeDocument/2006/relationships/hyperlink" Target="http://publications.americanalpineclub.org/articles/13201212411/Fall-on-Rock-Protection-Pulled-Out-Inadequate-Protection" TargetMode="External"/><Relationship Id="rId2298" Type="http://schemas.openxmlformats.org/officeDocument/2006/relationships/hyperlink" Target="http://publications.americanalpineclub.org/articles/13201214865/Ground-Fall-Protection-Pulled-Out" TargetMode="External"/><Relationship Id="rId172" Type="http://schemas.openxmlformats.org/officeDocument/2006/relationships/hyperlink" Target="http://publications.americanalpineclub.org/articles/13199202400/Fall-on-Rock-FallingLoose-Rock-Unroped-California-Clyde-Minaret" TargetMode="External"/><Relationship Id="rId477" Type="http://schemas.openxmlformats.org/officeDocument/2006/relationships/hyperlink" Target="http://publications.americanalpineclub.org/articles/13199505903/Falling-Rock-No-Hard-Hat-New-Hampshire-Cannon-Cliff" TargetMode="External"/><Relationship Id="rId684" Type="http://schemas.openxmlformats.org/officeDocument/2006/relationships/hyperlink" Target="http://publications.americanalpineclub.org/articles/13199801402/Lightning-British-Columbia-Bugaboo-Glacier-Provincial-Park-Snowpatch-Spire" TargetMode="External"/><Relationship Id="rId2060" Type="http://schemas.openxmlformats.org/officeDocument/2006/relationships/hyperlink" Target="http://publications.americanalpineclub.org/articles/13201213582/Late-Night-Tumble-in-Talus" TargetMode="External"/><Relationship Id="rId2158" Type="http://schemas.openxmlformats.org/officeDocument/2006/relationships/hyperlink" Target="http://publications.americanalpineclub.org/articles/13201214048/Fall-on-Rock-Scrambling-Alone" TargetMode="External"/><Relationship Id="rId2365" Type="http://schemas.openxmlformats.org/officeDocument/2006/relationships/hyperlink" Target="http://publications.americanalpineclub.org/articles/13201214818/Mt-Shasta-Annual-Summary" TargetMode="External"/><Relationship Id="rId337" Type="http://schemas.openxmlformats.org/officeDocument/2006/relationships/hyperlink" Target="http://publications.americanalpineclub.org/articles/13199400502/Fall-on-Ice-No-Protection-Fatigue-Inexperience-Alberta-Rocky-Mountains-Mount-Athabasca" TargetMode="External"/><Relationship Id="rId891" Type="http://schemas.openxmlformats.org/officeDocument/2006/relationships/hyperlink" Target="http://publications.americanalpineclub.org/articles/13200007301/Fall-on-Step-Ice-While-Skiing-Washington-Mount-Rainier-Liberty-Ridge" TargetMode="External"/><Relationship Id="rId989" Type="http://schemas.openxmlformats.org/officeDocument/2006/relationships/hyperlink" Target="http://publications.americanalpineclub.org/articles/13200109300/Slip-on-SnowTwice-No-Belay-Wyoming-Grand-Teton-National-Park-Mount-Moran" TargetMode="External"/><Relationship Id="rId2018" Type="http://schemas.openxmlformats.org/officeDocument/2006/relationships/hyperlink" Target="http://publications.americanalpineclub.org/articles/13201213480/Animal-Bite" TargetMode="External"/><Relationship Id="rId2572" Type="http://schemas.openxmlformats.org/officeDocument/2006/relationships/hyperlink" Target="http://publications.americanalpineclub.org/articles/13200508801/Fall-on-Ice-Inadequate-Protection-Oregon-Mount-Hood-Sandy-Glacier" TargetMode="External"/><Relationship Id="rId544" Type="http://schemas.openxmlformats.org/officeDocument/2006/relationships/hyperlink" Target="http://publications.americanalpineclub.org/articles/13199606201/Fall-on-Rock-Climbing-Unroped-Oregon-Rocky-Butte" TargetMode="External"/><Relationship Id="rId751" Type="http://schemas.openxmlformats.org/officeDocument/2006/relationships/hyperlink" Target="http://publications.americanalpineclub.org/articles/13199901101/Fall-on-Rappel-British-Columbia-Rocky-Mountains-Mount-Stanley" TargetMode="External"/><Relationship Id="rId849" Type="http://schemas.openxmlformats.org/officeDocument/2006/relationships/hyperlink" Target="http://publications.americanalpineclub.org/articles/13200000701/Fall-on-Rock-Wrong-Route-Inappropriate-Equipment-Alberta-Banff-National-Park-Castle-Mountain" TargetMode="External"/><Relationship Id="rId1174" Type="http://schemas.openxmlformats.org/officeDocument/2006/relationships/hyperlink" Target="http://publications.americanalpineclub.org/articles/13200400701/Fall-on-Rock-Climbing-Alone-and-Unroped-Alberta-Kananaskis-Country-Mount-Lorette" TargetMode="External"/><Relationship Id="rId1381" Type="http://schemas.openxmlformats.org/officeDocument/2006/relationships/hyperlink" Target="http://publications.americanalpineclub.org/articles/13200706800/Fall-on-Rock-Climbing-Alone-and-Unroped-Wyoming-Wind-River-Range-Mount-Bonneville" TargetMode="External"/><Relationship Id="rId1479" Type="http://schemas.openxmlformats.org/officeDocument/2006/relationships/hyperlink" Target="http://publications.americanalpineclub.org/articles/13200807800/LostWeather-Inadequate-Equipment-Washington-Mount-Rainier-Muir-Snowfield" TargetMode="External"/><Relationship Id="rId1686" Type="http://schemas.openxmlformats.org/officeDocument/2006/relationships/hyperlink" Target="http://publications.americanalpineclub.org/articles/13201107600/Fall-on-Rock-Arm-Lacerated-by-Carabiner-North-Carolina-Pilot-Mountain-State-Park" TargetMode="External"/><Relationship Id="rId2225" Type="http://schemas.openxmlformats.org/officeDocument/2006/relationships/hyperlink" Target="http://publications.americanalpineclub.org/articles/13201214395/Ground-Fall-Loose-Rock-Inadequate-Belay" TargetMode="External"/><Relationship Id="rId2432" Type="http://schemas.openxmlformats.org/officeDocument/2006/relationships/hyperlink" Target="http://publications.americanalpineclub.org/articles/13200510800/Falling-Rock-and-Slip-on-SnowUnable-to-Self-Arrest-Due-to-Inadequate-Clothing-and-Equipment-and-Inexperience-Wyoming-Grand-Teton-National-Park-Middle-Teton-and-Disappointment-Peak" TargetMode="External"/><Relationship Id="rId404" Type="http://schemas.openxmlformats.org/officeDocument/2006/relationships/hyperlink" Target="http://publications.americanalpineclub.org/articles/13199501900/Cornice-Collapsed-Fall-on-Snow-Exceeding-Abilities-Climbing-Unroped-Alaska-Palmer-Knik-Valley" TargetMode="External"/><Relationship Id="rId611" Type="http://schemas.openxmlformats.org/officeDocument/2006/relationships/hyperlink" Target="http://publications.americanalpineclub.org/articles/13199702800/Fall-on-RockFalling-Rock-Inadequate-Protection-California-Sequoia-National-Park-Devils-Crag-1" TargetMode="External"/><Relationship Id="rId1034" Type="http://schemas.openxmlformats.org/officeDocument/2006/relationships/hyperlink" Target="http://publications.americanalpineclub.org/articles/13200204300/Transient-Ischemic-Attack-TIA-Colorado-Rocky-Mountain-National-Park-Glacier-Gorge" TargetMode="External"/><Relationship Id="rId1241" Type="http://schemas.openxmlformats.org/officeDocument/2006/relationships/hyperlink" Target="http://publications.americanalpineclub.org/articles/13200500302/Fall-on-Ice-Banff-National-Park-Mount-Bourgeau-Bourgeau-Right-Hand" TargetMode="External"/><Relationship Id="rId1339" Type="http://schemas.openxmlformats.org/officeDocument/2006/relationships/hyperlink" Target="http://publications.americanalpineclub.org/articles/13200604401/Fall-on-RockRappel-Error-No-Hard-Hat-Colorado-Eldorado-Canyon-State-Park-Rincon" TargetMode="External"/><Relationship Id="rId1893" Type="http://schemas.openxmlformats.org/officeDocument/2006/relationships/hyperlink" Target="http://publications.americanalpineclub.org/articles/13201213011/Fall-on-Rock" TargetMode="External"/><Relationship Id="rId709" Type="http://schemas.openxmlformats.org/officeDocument/2006/relationships/hyperlink" Target="http://publications.americanalpineclub.org/articles/13199807600/Fall-on-Rock-Change-of-Plans-Wyoming-Devils-Tower-National-Monument" TargetMode="External"/><Relationship Id="rId916" Type="http://schemas.openxmlformats.org/officeDocument/2006/relationships/hyperlink" Target="http://publications.americanalpineclub.org/articles/13200103700/Fall-on-RockInadequate-Hauling-System-California-Yosemite-Valley-El-Capitan" TargetMode="External"/><Relationship Id="rId1101" Type="http://schemas.openxmlformats.org/officeDocument/2006/relationships/hyperlink" Target="http://publications.americanalpineclub.org/articles/13200301601/Fall-on-Ice-Inadequate-Protection-British-Columbia-Golden-Canyon-Lady-Killer" TargetMode="External"/><Relationship Id="rId1546" Type="http://schemas.openxmlformats.org/officeDocument/2006/relationships/hyperlink" Target="http://publications.americanalpineclub.org/articles/13201000301/Fall-on-Ice-Placed-No-Protection-Inexperience-Alberta-Canadian-Rockies-Waterton-National-Park" TargetMode="External"/><Relationship Id="rId1753" Type="http://schemas.openxmlformats.org/officeDocument/2006/relationships/hyperlink" Target="http://publications.americanalpineclub.org/articles/13201205301/Slip-on-Steep-Snow-Climbing-Alone-Climbing-Unroped-Inadequate-EquipmentClothing-Colorado-Rocky-Mountain-National-Park-Longs-Peak" TargetMode="External"/><Relationship Id="rId1960" Type="http://schemas.openxmlformats.org/officeDocument/2006/relationships/hyperlink" Target="http://publications.americanalpineclub.org/articles/13201213082/Stranded-Knee-Jammed-in-Crack" TargetMode="External"/><Relationship Id="rId45" Type="http://schemas.openxmlformats.org/officeDocument/2006/relationships/hyperlink" Target="http://publications.americanalpineclub.org/articles/13199002600/Weather-Fall-on-Snow-Inadequate-Protection-Rapid-Ascent-Alaska-Mount-McKinley" TargetMode="External"/><Relationship Id="rId1406" Type="http://schemas.openxmlformats.org/officeDocument/2006/relationships/hyperlink" Target="http://publications.americanalpineclub.org/articles/13200705302/Fall-on-SnowSki-Mountaineering-Inadequate-Equipment-for-the-Conditions-Oregon-Mount-Hood-Reid-Glacier" TargetMode="External"/><Relationship Id="rId1613" Type="http://schemas.openxmlformats.org/officeDocument/2006/relationships/hyperlink" Target="http://publications.americanalpineclub.org/articles/13201005400/Fall-or-Slip-on-Ice-Inadequate-Protection-Running-Rope-Threaded-Through-Webbing-Webbing-Failed-Colorado-Vail-Rigid-Designator" TargetMode="External"/><Relationship Id="rId1820" Type="http://schemas.openxmlformats.org/officeDocument/2006/relationships/hyperlink" Target="http://publications.americanalpineclub.org/articles/13201212400/Fall-on-Rock-Inadequate-Belay-Inadequate-Protection" TargetMode="External"/><Relationship Id="rId194" Type="http://schemas.openxmlformats.org/officeDocument/2006/relationships/hyperlink" Target="http://publications.americanalpineclub.org/articles/13199202201/Inadequate-Clothing-Assumption-Regarding-Weather-California-Yosemite-Valley-El-Captitan" TargetMode="External"/><Relationship Id="rId1918" Type="http://schemas.openxmlformats.org/officeDocument/2006/relationships/hyperlink" Target="http://publications.americanalpineclub.org/articles/13201213000/Inadequate-Protection-Pulled-Off-Rock-Block-Fall-On-Rock-Rock-Severed-Rope" TargetMode="External"/><Relationship Id="rId2082" Type="http://schemas.openxmlformats.org/officeDocument/2006/relationships/hyperlink" Target="http://publications.americanalpineclub.org/articles/13201213712/Fall-on-Rock-Inadequate-Protection" TargetMode="External"/><Relationship Id="rId261" Type="http://schemas.openxmlformats.org/officeDocument/2006/relationships/hyperlink" Target="http://publications.americanalpineclub.org/articles/13199304001/Fall-on-RockRock-Foothold-Broke-Off-Protection-Pulled-Out-No-Hard-Hat-California-Joshua-Tree-National-Monument" TargetMode="External"/><Relationship Id="rId499" Type="http://schemas.openxmlformats.org/officeDocument/2006/relationships/hyperlink" Target="http://publications.americanalpineclub.org/articles/13199602100/Exposure-Dehydration-Inadequate-Equipment-Rope-Altimeter-Compass-Clothing-Party-Separated-Exceeding-Abilities-Alaska-Mount-McKinley-West-Buttress" TargetMode="External"/><Relationship Id="rId2387" Type="http://schemas.openxmlformats.org/officeDocument/2006/relationships/hyperlink" Target="http://publications.americanalpineclub.org/articles/13199608002/Off-Route-Stranded-Climbing-Alone-Inadequate-EquipmentClothing-Exceeding-Abilities-Wyoming-Grand-Teton-National-Park-Middle-Teton" TargetMode="External"/><Relationship Id="rId2594" Type="http://schemas.openxmlformats.org/officeDocument/2006/relationships/hyperlink" Target="http://publications.americanalpineclub.org/articles/13201213087/Fall-on-Rock" TargetMode="External"/><Relationship Id="rId359" Type="http://schemas.openxmlformats.org/officeDocument/2006/relationships/hyperlink" Target="http://publications.americanalpineclub.org/articles/13199402402/Frostbite-Inadequate-Clothing-Dehydration-Failure-to-Descend-Inexperience-Alaska-Mount-McKinley" TargetMode="External"/><Relationship Id="rId566" Type="http://schemas.openxmlformats.org/officeDocument/2006/relationships/hyperlink" Target="http://publications.americanalpineclub.org/articles/13199606100/Falling-RockDislodged-Fall-on-Snow-Exceeding-Abilities-Inadequate-EquipmentClothing-Oregon-Mount-Jefferson-Milk-Creek" TargetMode="External"/><Relationship Id="rId773" Type="http://schemas.openxmlformats.org/officeDocument/2006/relationships/hyperlink" Target="http://publications.americanalpineclub.org/articles/13199900602/Falling-Rock-Off-Route-Stranded-Alberta-Rocky-Mountains-Mount-Louis" TargetMode="External"/><Relationship Id="rId1196" Type="http://schemas.openxmlformats.org/officeDocument/2006/relationships/hyperlink" Target="http://publications.americanalpineclub.org/articles/13200403700/InexperienceParty-Separated-and-Unroped-DehydrationExhaustion-Alaska-Mount-McKinley-West-Buttress" TargetMode="External"/><Relationship Id="rId2247" Type="http://schemas.openxmlformats.org/officeDocument/2006/relationships/hyperlink" Target="http://publications.americanalpineclub.org/articles/13201214370/Stranded-Suspected-Altitude-Illness" TargetMode="External"/><Relationship Id="rId2454" Type="http://schemas.openxmlformats.org/officeDocument/2006/relationships/hyperlink" Target="http://publications.americanalpineclub.org/articles/13201007900/Overdue-Did-Not-Return-Unknown-Cause-of-Fall-Oregon-Mount-Hood-Sandy-Glacier-Headwall" TargetMode="External"/><Relationship Id="rId121" Type="http://schemas.openxmlformats.org/officeDocument/2006/relationships/hyperlink" Target="http://publications.americanalpineclub.org/articles/13199103902/Avalanche-New-Hampshire-Mount-Washington-Tuckerman-Ravine" TargetMode="External"/><Relationship Id="rId219" Type="http://schemas.openxmlformats.org/officeDocument/2006/relationships/hyperlink" Target="http://publications.americanalpineclub.org/articles/13199204202/Fall-or-Slip-on-Ice-Avalanche-andor-Inadequate-Belay-No-Hard-Hat-Washington-Dragontail-Peak" TargetMode="External"/><Relationship Id="rId426" Type="http://schemas.openxmlformats.org/officeDocument/2006/relationships/hyperlink" Target="http://publications.americanalpineclub.org/articles/13199501600/Falling-Rock-Fall-on-Rock-Failure-to-Test-Hold-British-Columbia-Northern-Selkirk-Mountains-Sorcerer-Peak" TargetMode="External"/><Relationship Id="rId633" Type="http://schemas.openxmlformats.org/officeDocument/2006/relationships/hyperlink" Target="http://publications.americanalpineclub.org/articles/13199701301/Unknown-Climbing-Unroped-Placed-No-Protection-Failure-to-Turn-Back-Weather-Alaska-Mount-McKinley-West-Buttress" TargetMode="External"/><Relationship Id="rId980" Type="http://schemas.openxmlformats.org/officeDocument/2006/relationships/hyperlink" Target="http://publications.americanalpineclub.org/articles/13200105400/Nearly-StrandedRigging-Problems-Darkness-Fatigue-California-Yosemite-Valley-Lost-Arrow-Tip" TargetMode="External"/><Relationship Id="rId1056" Type="http://schemas.openxmlformats.org/officeDocument/2006/relationships/hyperlink" Target="http://publications.americanalpineclub.org/articles/13200208301/Fall-on-Rock-Unroped-Possibly-Off-Route-Washington-Guye-Peak" TargetMode="External"/><Relationship Id="rId1263" Type="http://schemas.openxmlformats.org/officeDocument/2006/relationships/hyperlink" Target="http://publications.americanalpineclub.org/articles/13200500701/Falling-Rock-Alberta-Kananaskis-County-Mount-John-Laurie-Mount-Yamnuska" TargetMode="External"/><Relationship Id="rId2107" Type="http://schemas.openxmlformats.org/officeDocument/2006/relationships/hyperlink" Target="http://publications.americanalpineclub.org/articles/13201213799/Slip-on-Rock-No-Rope-or-Anchor" TargetMode="External"/><Relationship Id="rId2314" Type="http://schemas.openxmlformats.org/officeDocument/2006/relationships/hyperlink" Target="http://publications.americanalpineclub.org/articles/13199905901/Various-Falls-on-Rock-RappelLowering-Failures-and-Inadequate-Protection-Including-No-Helmet-New-York-Mohonk-Preserve-Shawangunks" TargetMode="External"/><Relationship Id="rId2661" Type="http://schemas.openxmlformats.org/officeDocument/2006/relationships/hyperlink" Target="http://publications.americanalpineclub.org/articles/13199201500/HAPE-HACE-Frostbite-Alaska-Mount-McKinley" TargetMode="External"/><Relationship Id="rId840" Type="http://schemas.openxmlformats.org/officeDocument/2006/relationships/hyperlink" Target="http://publications.americanalpineclub.org/articles/13200003600/Fall-on-Rock-Inadequate-Belay-Rope-Too-Short-Inattention-California-Yosemite-Valley-Manure-Pile-Buttress" TargetMode="External"/><Relationship Id="rId938" Type="http://schemas.openxmlformats.org/officeDocument/2006/relationships/hyperlink" Target="http://publications.americanalpineclub.org/articles/13200102600/Respiratory-Distress-Alaska-Mount-McKinley-West-Buttress" TargetMode="External"/><Relationship Id="rId1470" Type="http://schemas.openxmlformats.org/officeDocument/2006/relationships/hyperlink" Target="http://publications.americanalpineclub.org/articles/13200808300/Fall-on-Rock-Inadequate-Protection-West-Virginia-New-River-Gorge-Endless-Wall" TargetMode="External"/><Relationship Id="rId1568" Type="http://schemas.openxmlformats.org/officeDocument/2006/relationships/hyperlink" Target="http://publications.americanalpineclub.org/articles/13201002001/Fall-on-SnowIce-Alaska-Mount-McKinley-West-Rib" TargetMode="External"/><Relationship Id="rId1775" Type="http://schemas.openxmlformats.org/officeDocument/2006/relationships/hyperlink" Target="http://publications.americanalpineclub.org/articles/13201209601/Fall-on-Rock-No-Hard-Hat-West-Virginia-New-River-Gorge-National-River" TargetMode="External"/><Relationship Id="rId2521" Type="http://schemas.openxmlformats.org/officeDocument/2006/relationships/hyperlink" Target="http://publications.americanalpineclub.org/articles/13201212529/HAPE-Two-Cases-Appendicitis-One-Case" TargetMode="External"/><Relationship Id="rId2619" Type="http://schemas.openxmlformats.org/officeDocument/2006/relationships/hyperlink" Target="http://publications.americanalpineclub.org/articles/13200309200/Stranded-Weather-Climbing-too-Slowly-Exposure-Hypothermia-and-Loss-of-Control-Glissading-Faulty-Use-of-Crampons-Washington-Mount-Rainier-Liberty-Ridge-and-Kautz-Glacier" TargetMode="External"/><Relationship Id="rId67" Type="http://schemas.openxmlformats.org/officeDocument/2006/relationships/hyperlink" Target="http://publications.americanalpineclub.org/articles/13199006201/Inadequate-ProtectionRappel-Failure-Knot-Parted-Washington-Tonasket-Crags" TargetMode="External"/><Relationship Id="rId700" Type="http://schemas.openxmlformats.org/officeDocument/2006/relationships/hyperlink" Target="http://publications.americanalpineclub.org/articles/13199805400/Avalanche-New-Hampshire-Mount-Washington-King-Ravine" TargetMode="External"/><Relationship Id="rId1123" Type="http://schemas.openxmlformats.org/officeDocument/2006/relationships/hyperlink" Target="http://publications.americanalpineclub.org/articles/13200300400/Falling-Icicle-Fall-on-Ice-Inadequate-Protection" TargetMode="External"/><Relationship Id="rId1330" Type="http://schemas.openxmlformats.org/officeDocument/2006/relationships/hyperlink" Target="http://publications.americanalpineclub.org/articles/13200604502/FALL-ON-ROCK-INADEQUATE-BELAYROPE-RAN-OUT-Colorado-Boulder-Canyon-Animation" TargetMode="External"/><Relationship Id="rId1428" Type="http://schemas.openxmlformats.org/officeDocument/2006/relationships/hyperlink" Target="http://publications.americanalpineclub.org/articles/13200804700/Fall-on-Rock-Failure-to-Follow-Route-Climbing-Alone-Fatigue-Colorado-Rocky-Mountain-National-Park-Longs-Peak" TargetMode="External"/><Relationship Id="rId1635" Type="http://schemas.openxmlformats.org/officeDocument/2006/relationships/hyperlink" Target="http://publications.americanalpineclub.org/articles/13201104200/Fall-on-Ice-Ice-Pillar-Fractured" TargetMode="External"/><Relationship Id="rId1982" Type="http://schemas.openxmlformats.org/officeDocument/2006/relationships/hyperlink" Target="http://publications.americanalpineclub.org/articles/13201213467/Fall-on-Rock-Inadequate-Protection" TargetMode="External"/><Relationship Id="rId1842" Type="http://schemas.openxmlformats.org/officeDocument/2006/relationships/hyperlink" Target="http://publications.americanalpineclub.org/articles/13201212434/Rappel-Error-Stranded-Off-Route-Unable-to-Reascend-Rappel-Rope-Inexperience" TargetMode="External"/><Relationship Id="rId1702" Type="http://schemas.openxmlformats.org/officeDocument/2006/relationships/hyperlink" Target="http://publications.americanalpineclub.org/articles/13201106703/Fall-on-Snow-Faulty-Use-of-Crampons-Unable-to-Self-Arrest-New-Hampshire-Mount-Washington-Lion-Head" TargetMode="External"/><Relationship Id="rId283" Type="http://schemas.openxmlformats.org/officeDocument/2006/relationships/hyperlink" Target="http://publications.americanalpineclub.org/articles/13199304002/Stranded-Inadequate-Equipment-and-Clothing-Weather-California-Yosemite-National-Park-Stately-Pleasure-Dome" TargetMode="External"/><Relationship Id="rId490" Type="http://schemas.openxmlformats.org/officeDocument/2006/relationships/hyperlink" Target="http://publications.americanalpineclub.org/articles/13199601803/Acute-Abdomen-Alaska-Mount-McKinley-West-Buttress" TargetMode="External"/><Relationship Id="rId2171" Type="http://schemas.openxmlformats.org/officeDocument/2006/relationships/hyperlink" Target="http://publications.americanalpineclub.org/articles/13201214360/Fall-From-Summit-Pinnacle" TargetMode="External"/><Relationship Id="rId143" Type="http://schemas.openxmlformats.org/officeDocument/2006/relationships/hyperlink" Target="http://publications.americanalpineclub.org/articles/13199105001/Fall-on-Snow-Weather-Exceeding-Abilities-Inadequate-Equipment-Washington-Snoqualmie-Silver-Peak" TargetMode="External"/><Relationship Id="rId350" Type="http://schemas.openxmlformats.org/officeDocument/2006/relationships/hyperlink" Target="http://publications.americanalpineclub.org/articles/13199402901/Fall-on-Rock-Protection-Pulled-Out-Climber-Fell-on-Belayer-California-Joshua-Tree-National-Monument-Bridge-of-Sighs" TargetMode="External"/><Relationship Id="rId588" Type="http://schemas.openxmlformats.org/officeDocument/2006/relationships/hyperlink" Target="http://publications.americanalpineclub.org/articles/13199701700/16-Fall-into-CrevasseWith-Water-at-the-Bottom-Unable-to-ExtricateInadequate-People-Power-Hypothermia-Alaska-Mount-McKinley-West-Buttress" TargetMode="External"/><Relationship Id="rId795" Type="http://schemas.openxmlformats.org/officeDocument/2006/relationships/hyperlink" Target="http://publications.americanalpineclub.org/articles/13199905602/Fall-on-Ice-Inadequate-Protection-New-Hampshire-Mount-Washington-Huntington-Ravine-ODells-Gully" TargetMode="External"/><Relationship Id="rId2031" Type="http://schemas.openxmlformats.org/officeDocument/2006/relationships/hyperlink" Target="http://publications.americanalpineclub.org/articles/13201213565/Fall-on-Rock-Failure-to-Test-Hold" TargetMode="External"/><Relationship Id="rId2269" Type="http://schemas.openxmlformats.org/officeDocument/2006/relationships/hyperlink" Target="http://publications.americanalpineclub.org/articles/13201214839/Fall-on-Rock-Speed-Climbing-Inadequate-Protection" TargetMode="External"/><Relationship Id="rId2476" Type="http://schemas.openxmlformats.org/officeDocument/2006/relationships/hyperlink" Target="http://publications.americanalpineclub.org/articles/13201212464/Slip-on-Snow-or-Ice-Faulty-use-of-Crampons-Came-Off" TargetMode="External"/><Relationship Id="rId2683" Type="http://schemas.openxmlformats.org/officeDocument/2006/relationships/hyperlink" Target="http://publications.americanalpineclub.org/articles/13201214402/Lost-During-Descent-Hypothermia-Frostbite" TargetMode="External"/><Relationship Id="rId9" Type="http://schemas.openxmlformats.org/officeDocument/2006/relationships/hyperlink" Target="http://publications.americanalpineclub.org/articles/13199001702/Fall-on-Rock-Chocks-Pulled-Out-Quebec-Gatineau-Park-Escarpment" TargetMode="External"/><Relationship Id="rId210" Type="http://schemas.openxmlformats.org/officeDocument/2006/relationships/hyperlink" Target="http://publications.americanalpineclub.org/articles/13199204500/Fall-on-Rock-Inadequate-Protection-Nut-Pulled-Out-Washington-Icicle-Creek-Buttress" TargetMode="External"/><Relationship Id="rId448" Type="http://schemas.openxmlformats.org/officeDocument/2006/relationships/hyperlink" Target="http://publications.americanalpineclub.org/articles/13199506300/Fall-on-Ice-Unable-to-Self-Arrest-Placed-No-Protection-Exceeding-Abilities-Fatigue-Oregon-Mount-Hood-Leutholds-Couloir" TargetMode="External"/><Relationship Id="rId655" Type="http://schemas.openxmlformats.org/officeDocument/2006/relationships/hyperlink" Target="http://publications.americanalpineclub.org/articles/13199801600/Fall-Into-Moat-Climbing-Unroped-Poor-Position-Inexperience-Quebec-Saint-Raymond-de-Portneuf-Delaney-Falls" TargetMode="External"/><Relationship Id="rId862" Type="http://schemas.openxmlformats.org/officeDocument/2006/relationships/hyperlink" Target="http://publications.americanalpineclub.org/articles/13200004601/Illness-HACE-Exceeding-Abilities-Ascending-Too-Fast-California-Mount-Shasta-Misery-Hill" TargetMode="External"/><Relationship Id="rId1078" Type="http://schemas.openxmlformats.org/officeDocument/2006/relationships/hyperlink" Target="http://publications.americanalpineclub.org/articles/13200206902/Stranded-Inadequate-Belay-Utah-Big-Cottonwood-Canyon-Bumblebee-Wall" TargetMode="External"/><Relationship Id="rId1285" Type="http://schemas.openxmlformats.org/officeDocument/2006/relationships/hyperlink" Target="http://publications.americanalpineclub.org/articles/13200505302/Fall-on-Rock-Failure-to-Backup-Ascenders-California-Yosemite-Valley-El-Capitan-Tangerine-Trip" TargetMode="External"/><Relationship Id="rId1492" Type="http://schemas.openxmlformats.org/officeDocument/2006/relationships/hyperlink" Target="http://publications.americanalpineclub.org/articles/13200905501/Fall-on-Rock-Failure-of-Nut" TargetMode="External"/><Relationship Id="rId2129" Type="http://schemas.openxmlformats.org/officeDocument/2006/relationships/hyperlink" Target="http://publications.americanalpineclub.org/articles/13201214023/Fall-on-Rock-Loose-Rock-Descending-Unroped" TargetMode="External"/><Relationship Id="rId2336" Type="http://schemas.openxmlformats.org/officeDocument/2006/relationships/hyperlink" Target="http://publications.americanalpineclub.org/articles/13201206000/Fall-on-Rock-Rappel-Error-Uneven-Ropes-No-Knot-on-Rope-End-Distraction" TargetMode="External"/><Relationship Id="rId2543" Type="http://schemas.openxmlformats.org/officeDocument/2006/relationships/hyperlink" Target="http://publications.americanalpineclub.org/articles/13199303303/Fall-on-Rock-Off-Route-Unplanned-Bivouac-Misunderstanding-of-Rating-System-Inadequate-Equipment-Arizona-Canyon-Spring-Wall-De-Grazia" TargetMode="External"/><Relationship Id="rId308" Type="http://schemas.openxmlformats.org/officeDocument/2006/relationships/hyperlink" Target="http://publications.americanalpineclub.org/articles/13199307800/Fall-While-Descending-Off-Route-Inadequate-Experience-Etc-West-Virginia-Judy-Gap-Rocks" TargetMode="External"/><Relationship Id="rId515" Type="http://schemas.openxmlformats.org/officeDocument/2006/relationships/hyperlink" Target="http://publications.americanalpineclub.org/articles/13199600702/Fall-on-Rock-Unroped-No-Hard-Hat-Alberta-Rocky-Mountains-Tonquin-Valley-Surprise-Point" TargetMode="External"/><Relationship Id="rId722" Type="http://schemas.openxmlformats.org/officeDocument/2006/relationships/hyperlink" Target="http://publications.americanalpineclub.org/articles/13199805001/Fall-on-Snow-Unable-to-Self-Arrest-Climbing-Unroped-No-Hard-Hat-Montana-Glacier-National-Park-Rainbow-Peak" TargetMode="External"/><Relationship Id="rId1145" Type="http://schemas.openxmlformats.org/officeDocument/2006/relationships/hyperlink" Target="http://publications.americanalpineclub.org/articles/13200307501/Fall-on-Rock-Handhold-Pulled-Out-Apparently-Failed-to-Test-Hold-Off-Route-Inadequate-Protection-New-Mexico-Sandia-Mountain-Wilderness-Muralla-Grande" TargetMode="External"/><Relationship Id="rId1352" Type="http://schemas.openxmlformats.org/officeDocument/2006/relationships/hyperlink" Target="http://publications.americanalpineclub.org/articles/13200600300/Rappel-ErrorMisuse-of-Grigri-Baffin-Island-Stewart-Valley" TargetMode="External"/><Relationship Id="rId1797" Type="http://schemas.openxmlformats.org/officeDocument/2006/relationships/hyperlink" Target="http://publications.americanalpineclub.org/articles/13201209700/Protection-Bolt-Pulled-Out-West-Virginia-Meadow-River" TargetMode="External"/><Relationship Id="rId2403" Type="http://schemas.openxmlformats.org/officeDocument/2006/relationships/hyperlink" Target="http://publications.americanalpineclub.org/articles/13199907200/Fall-Into-Crevasse-Weather-Hypothermia-Washington-Mount-Rainier" TargetMode="External"/><Relationship Id="rId89" Type="http://schemas.openxmlformats.org/officeDocument/2006/relationships/hyperlink" Target="http://publications.americanalpineclub.org/articles/13199102600/Fall-on-Rock-Inadequate-Protection-Exceeding-Abilities-California-Yosemite-Valley" TargetMode="External"/><Relationship Id="rId1005" Type="http://schemas.openxmlformats.org/officeDocument/2006/relationships/hyperlink" Target="http://publications.americanalpineclub.org/articles/13200200601/Fall-on-Ice-Inattention-Alberta-Banff-National-Park-Professor-Falls" TargetMode="External"/><Relationship Id="rId1212" Type="http://schemas.openxmlformats.org/officeDocument/2006/relationships/hyperlink" Target="http://publications.americanalpineclub.org/articles/13200407200/Fall-on-Rock-Party-Separated-Oregon-North-Sister" TargetMode="External"/><Relationship Id="rId1657" Type="http://schemas.openxmlformats.org/officeDocument/2006/relationships/hyperlink" Target="http://publications.americanalpineclub.org/articles/13201104602/Fall-on-Rock-Simul-Climbing" TargetMode="External"/><Relationship Id="rId1864" Type="http://schemas.openxmlformats.org/officeDocument/2006/relationships/hyperlink" Target="http://publications.americanalpineclub.org/articles/13201212495/Fall-on-Rock-Placed-No-or-Inadequate-Protection" TargetMode="External"/><Relationship Id="rId2610" Type="http://schemas.openxmlformats.org/officeDocument/2006/relationships/hyperlink" Target="http://publications.americanalpineclub.org/articles/13201214353/High-Altitude-Cerebral-Edema" TargetMode="External"/><Relationship Id="rId1517" Type="http://schemas.openxmlformats.org/officeDocument/2006/relationships/hyperlink" Target="http://publications.americanalpineclub.org/articles/13200906200/Inadequate-Protection-Nut-Pulled-Out-Fall-on-Rock-No-Hard-Hat-North-Carolina-Looking-Glass-Rock-Second-Coming" TargetMode="External"/><Relationship Id="rId1724" Type="http://schemas.openxmlformats.org/officeDocument/2006/relationships/hyperlink" Target="http://publications.americanalpineclub.org/articles/13201205101/Fall-on-Rock-Incomplete-Tie-In-Knot-Colorado-Eldorado-Canyon-State-Park" TargetMode="External"/><Relationship Id="rId16" Type="http://schemas.openxmlformats.org/officeDocument/2006/relationships/hyperlink" Target="http://publications.americanalpineclub.org/articles/13199001800/Fall-on-Rock-No-Helmet-Quebec-Gatineau-Park-Western-Cwm" TargetMode="External"/><Relationship Id="rId1931" Type="http://schemas.openxmlformats.org/officeDocument/2006/relationships/hyperlink" Target="http://publications.americanalpineclub.org/articles/13201213066/Avalanche-Fall-on-SnowIce-Inadequate-Equipment-Inadequate-Protection-Weather-Exceeding-Abilities" TargetMode="External"/><Relationship Id="rId2193" Type="http://schemas.openxmlformats.org/officeDocument/2006/relationships/hyperlink" Target="http://publications.americanalpineclub.org/articles/13201214322/Long-Leader-Fall-on-Kemosabe-Ice-Climb-Inadequate-Protection" TargetMode="External"/><Relationship Id="rId2498" Type="http://schemas.openxmlformats.org/officeDocument/2006/relationships/hyperlink" Target="http://publications.americanalpineclub.org/articles/13201214009/Fall-on-Snow-Failure-to-Self-Arrest" TargetMode="External"/><Relationship Id="rId165" Type="http://schemas.openxmlformats.org/officeDocument/2006/relationships/hyperlink" Target="http://publications.americanalpineclub.org/articles/13199201001/Fall-on-Ice-Equipment-Failure-Exceeding-Abilities-Roped-but-not-Belayed-Inadequate-Equipment-Inexperience-Alberta-Rocky-Mountains-Mount-Andromeda" TargetMode="External"/><Relationship Id="rId372" Type="http://schemas.openxmlformats.org/officeDocument/2006/relationships/hyperlink" Target="http://publications.americanalpineclub.org/articles/13199406002/Avalanche-Wyoming-Grand-Teton-National-Park-Mount-Moran" TargetMode="External"/><Relationship Id="rId677" Type="http://schemas.openxmlformats.org/officeDocument/2006/relationships/hyperlink" Target="http://publications.americanalpineclub.org/articles/13199801401/Falling-Rock-Pulling-Rappel-Rope-Down-Poor-Position-British-Columbia-Bugaboo-Glacier-Provincial-Park-Snowpatch-Spire" TargetMode="External"/><Relationship Id="rId2053" Type="http://schemas.openxmlformats.org/officeDocument/2006/relationships/hyperlink" Target="http://publications.americanalpineclub.org/articles/13201213506/Rockfall" TargetMode="External"/><Relationship Id="rId2260" Type="http://schemas.openxmlformats.org/officeDocument/2006/relationships/hyperlink" Target="http://publications.americanalpineclub.org/articles/13201214807/Appendicitis" TargetMode="External"/><Relationship Id="rId2358" Type="http://schemas.openxmlformats.org/officeDocument/2006/relationships/hyperlink" Target="http://publications.americanalpineclub.org/articles/13199204900/Rappel-Anchor-Failure-Inadequate-Protection-Washington-Mount-Shuksan" TargetMode="External"/><Relationship Id="rId232" Type="http://schemas.openxmlformats.org/officeDocument/2006/relationships/hyperlink" Target="http://publications.americanalpineclub.org/articles/13199206200/Slip-on-Snow-Inadequate-Equipment-Wyoming-Middle-Teton" TargetMode="External"/><Relationship Id="rId884" Type="http://schemas.openxmlformats.org/officeDocument/2006/relationships/hyperlink" Target="http://publications.americanalpineclub.org/articles/13200006200/Fall-on-Rock-Climbing-Alone-and-Unroped-Inadequate-Clothing-Exceeding-Abilities-New-Mexico-Organ-Mountains-Organ-Needle" TargetMode="External"/><Relationship Id="rId2120" Type="http://schemas.openxmlformats.org/officeDocument/2006/relationships/hyperlink" Target="http://publications.americanalpineclub.org/articles/13201213980/Fall-on-Rock-Inadequate-Protection" TargetMode="External"/><Relationship Id="rId2565" Type="http://schemas.openxmlformats.org/officeDocument/2006/relationships/hyperlink" Target="http://publications.americanalpineclub.org/articles/13200208500/Fall-on-Rock-Failure-to-Follow-Route-Protection-Pulled-Out-Inexperience-Wisconsin-Devils-Lake-State-Park-Resurrection" TargetMode="External"/><Relationship Id="rId537" Type="http://schemas.openxmlformats.org/officeDocument/2006/relationships/hyperlink" Target="http://publications.americanalpineclub.org/articles/13199604300/Cornice-Collapse-Poor-Position-Colorado-San-Juans-Engineer-Mountain" TargetMode="External"/><Relationship Id="rId744" Type="http://schemas.openxmlformats.org/officeDocument/2006/relationships/hyperlink" Target="http://publications.americanalpineclub.org/articles/13199900903/Avalanche-Fall-on-Ice-Inadequate-Protection-British-Columbia-Rocky-Mountains-Mount-Dennis" TargetMode="External"/><Relationship Id="rId951" Type="http://schemas.openxmlformats.org/officeDocument/2006/relationships/hyperlink" Target="http://publications.americanalpineclub.org/articles/13200106402/Fall-on-Rock-Inadequate-Protection-Colorado-Rocky-Mountain-National-Park-Longs-Peak" TargetMode="External"/><Relationship Id="rId1167" Type="http://schemas.openxmlformats.org/officeDocument/2006/relationships/hyperlink" Target="http://publications.americanalpineclub.org/articles/13200401900/Fall-on-Ice-Inadequate-Protection-Protection-Tools-Pulled-Out-New-Brunswick-The-Quarry" TargetMode="External"/><Relationship Id="rId1374" Type="http://schemas.openxmlformats.org/officeDocument/2006/relationships/hyperlink" Target="http://publications.americanalpineclub.org/articles/13200609000/Rockfall-Unfortunate-Position-Wyoming-Grand-Teton-National-Park-The-Snaz" TargetMode="External"/><Relationship Id="rId1581" Type="http://schemas.openxmlformats.org/officeDocument/2006/relationships/hyperlink" Target="http://publications.americanalpineclub.org/articles/13201004102/Stranded-Climbing-Alone-Inadequate-Equipment-Not-on-Any-Known-Route-California-Yosemite-National-Park-Marmot-Done" TargetMode="External"/><Relationship Id="rId1679" Type="http://schemas.openxmlformats.org/officeDocument/2006/relationships/hyperlink" Target="http://publications.americanalpineclub.org/articles/13201109100/Climber-Unties-from-Team-Disappears-During-Severe-Weather-Inexperienced-Climbing-Partners-Washington-Mount-Rainier-Gibraltar-Ledges" TargetMode="External"/><Relationship Id="rId2218" Type="http://schemas.openxmlformats.org/officeDocument/2006/relationships/hyperlink" Target="http://publications.americanalpineclub.org/articles/13201214403/Fatal-Fall-Climbing-Unroped" TargetMode="External"/><Relationship Id="rId2425" Type="http://schemas.openxmlformats.org/officeDocument/2006/relationships/hyperlink" Target="http://publications.americanalpineclub.org/articles/13200406902/Stranded-Weather-Inadequate-EquipmentNo-Stove-Oregon-Mount-Hood-Reid-Glacier-Headwall" TargetMode="External"/><Relationship Id="rId2632" Type="http://schemas.openxmlformats.org/officeDocument/2006/relationships/hyperlink" Target="http://publications.americanalpineclub.org/articles/13200503100/Falling-Rock-Alaska-Denali-National-Park-Mount-McKinley-West-Buttress" TargetMode="External"/><Relationship Id="rId80" Type="http://schemas.openxmlformats.org/officeDocument/2006/relationships/hyperlink" Target="http://publications.americanalpineclub.org/articles/13199100400/Fall-into-Crevasse-Unroped-Public-on-Glacier-Alberta-Rocky-Mountains-Athabasca-Glacier" TargetMode="External"/><Relationship Id="rId604" Type="http://schemas.openxmlformats.org/officeDocument/2006/relationships/hyperlink" Target="http://publications.americanalpineclub.org/articles/13199703000/Fall-on-Rock-No-Hard-Hat-California-Yosemite-Valley-Sunnyside-Bench" TargetMode="External"/><Relationship Id="rId811" Type="http://schemas.openxmlformats.org/officeDocument/2006/relationships/hyperlink" Target="http://publications.americanalpineclub.org/articles/13199908000/Fall-on-RockProbably-Loose-Rocks-Wyoming-Grand-Teton-National-Park-Baxters-Pinnacle" TargetMode="External"/><Relationship Id="rId1027" Type="http://schemas.openxmlformats.org/officeDocument/2006/relationships/hyperlink" Target="http://publications.americanalpineclub.org/articles/13200200302/Inadequate-BelayClimber-Lowered-Too-Quickly-Alberta-Jasper-National-Park-Malign-Canyon" TargetMode="External"/><Relationship Id="rId1234" Type="http://schemas.openxmlformats.org/officeDocument/2006/relationships/hyperlink" Target="http://publications.americanalpineclub.org/articles/13200500400/Avalanche-Alberta-Banff-National-Park-Mount-Wilson-Midnight-Rambler" TargetMode="External"/><Relationship Id="rId1441" Type="http://schemas.openxmlformats.org/officeDocument/2006/relationships/hyperlink" Target="http://publications.americanalpineclub.org/articles/13200802900/Fall-on-RockBelay-Failure-No-Stopper-Knot-Missed-Clues-Inattention-No-Hard-Hat-California-Yosemite-Valley-National-Park-Church-Bowl" TargetMode="External"/><Relationship Id="rId1886" Type="http://schemas.openxmlformats.org/officeDocument/2006/relationships/hyperlink" Target="http://publications.americanalpineclub.org/articles/13201212528/Frostbite-Exposure-Weather" TargetMode="External"/><Relationship Id="rId909" Type="http://schemas.openxmlformats.org/officeDocument/2006/relationships/hyperlink" Target="http://publications.americanalpineclub.org/articles/13200101700/Fall-on-Ice-Harness-Came-OffNot-Buckled-Correctly-and-Not-Cliped-in-to-Leg-Yokes-Quebec-Gatineau-Park-Cabin-Creek-Falls" TargetMode="External"/><Relationship Id="rId1301" Type="http://schemas.openxmlformats.org/officeDocument/2006/relationships/hyperlink" Target="http://publications.americanalpineclub.org/articles/13200506601/Fall-on-SnowUnable-to-Self-Arrest-Faulty-Use-of-Crampons-Colorado-Indian-Peaks-Wilderness" TargetMode="External"/><Relationship Id="rId1539" Type="http://schemas.openxmlformats.org/officeDocument/2006/relationships/hyperlink" Target="http://publications.americanalpineclub.org/articles/13200908401/Rappel-Error-Fall-to-Ground-Unfamiliar-with-Equipment-Wyoming-Grand-Teton-National-Park-Grand-Teton" TargetMode="External"/><Relationship Id="rId1746" Type="http://schemas.openxmlformats.org/officeDocument/2006/relationships/hyperlink" Target="http://publications.americanalpineclub.org/articles/13201204402/Fall-on-Snow-Unable-to-Self-Arrest-Failure-to-Turn-Back-Exceeding-Abilities-Colorado-Rocky-Mountain-National-Park-Mount-Meeker" TargetMode="External"/><Relationship Id="rId1953" Type="http://schemas.openxmlformats.org/officeDocument/2006/relationships/hyperlink" Target="http://publications.americanalpineclub.org/articles/13201213077/Falling-Rock-Fall-on-Rock-Not-Anchored" TargetMode="External"/><Relationship Id="rId38" Type="http://schemas.openxmlformats.org/officeDocument/2006/relationships/hyperlink" Target="http://publications.americanalpineclub.org/articles/13199001202/Slip-on-Ice-and-Snow-Inadequate-Equipment-Inexperience-Alberta-Rocky-Mountains-Mount-Joffre" TargetMode="External"/><Relationship Id="rId1606" Type="http://schemas.openxmlformats.org/officeDocument/2006/relationships/hyperlink" Target="http://publications.americanalpineclub.org/articles/13201009800/Fall-on-Snow-Near-Miss-Wyoming-Grand-Teton-National-Park-Mount-Moran-Skillet-Glacier" TargetMode="External"/><Relationship Id="rId1813" Type="http://schemas.openxmlformats.org/officeDocument/2006/relationships/hyperlink" Target="http://publications.americanalpineclub.org/articles/13201212407/Fall-on-Rock-Rappel-Error" TargetMode="External"/><Relationship Id="rId187" Type="http://schemas.openxmlformats.org/officeDocument/2006/relationships/hyperlink" Target="http://publications.americanalpineclub.org/articles/13199203303/Fall-on-Snow-Placed-No-ProtectionBelay-Exceeding-Abilities-Colorado-Rocky-Mountain-National-Park-Longs-Peak" TargetMode="External"/><Relationship Id="rId394" Type="http://schemas.openxmlformats.org/officeDocument/2006/relationships/hyperlink" Target="http://publications.americanalpineclub.org/articles/13199404902/Loss-of-ControlGlissade-No-Ice-Axe-Inexperience-Oregon-Mount-Hood" TargetMode="External"/><Relationship Id="rId2075" Type="http://schemas.openxmlformats.org/officeDocument/2006/relationships/hyperlink" Target="http://publications.americanalpineclub.org/articles/13201213494/Fall-on-Rock-Inadequate-Belay" TargetMode="External"/><Relationship Id="rId2282" Type="http://schemas.openxmlformats.org/officeDocument/2006/relationships/hyperlink" Target="http://publications.americanalpineclub.org/articles/13201214830/Rappel-Error-No-Backup-No-Helmet" TargetMode="External"/><Relationship Id="rId254" Type="http://schemas.openxmlformats.org/officeDocument/2006/relationships/hyperlink" Target="http://publications.americanalpineclub.org/articles/13199300300/Fall-on-Rock-Inadequate-Protection-Haste-Alberta-Rocky-Mountains-Mount-Yamnuska" TargetMode="External"/><Relationship Id="rId699" Type="http://schemas.openxmlformats.org/officeDocument/2006/relationships/hyperlink" Target="http://publications.americanalpineclub.org/articles/13199806000/Avalanche" TargetMode="External"/><Relationship Id="rId1091" Type="http://schemas.openxmlformats.org/officeDocument/2006/relationships/hyperlink" Target="http://publications.americanalpineclub.org/articles/13200302302/Avalanche-Backcountry-Snowboarding-Poor-Position-Alaska-Mount-St-Elias" TargetMode="External"/><Relationship Id="rId2587" Type="http://schemas.openxmlformats.org/officeDocument/2006/relationships/hyperlink" Target="http://publications.americanalpineclub.org/articles/13201106401/Inadequate-Belay-Fall-on-Rock-No-Hard-Hat-Idaho-City-of-Rocks-National-Reserve-Twist-and-Crawl" TargetMode="External"/><Relationship Id="rId114" Type="http://schemas.openxmlformats.org/officeDocument/2006/relationships/hyperlink" Target="http://publications.americanalpineclub.org/articles/13199101101/Slip-on-Scree-and-Rock-Unprotected-Alberta-Rocky-Mountains-Mount-Temple" TargetMode="External"/><Relationship Id="rId461" Type="http://schemas.openxmlformats.org/officeDocument/2006/relationships/hyperlink" Target="http://publications.americanalpineclub.org/articles/13199505403/Fall-on-Rock-Placed-No-Protection-Hurrying-Weather-Colorado-Rocky-Mountain-National-Park-Bookend" TargetMode="External"/><Relationship Id="rId559" Type="http://schemas.openxmlformats.org/officeDocument/2006/relationships/hyperlink" Target="http://publications.americanalpineclub.org/articles/13199605001/Fall-on-RockLowering-Error-Idaho-City-of-Rocks-National-Reserve" TargetMode="External"/><Relationship Id="rId766" Type="http://schemas.openxmlformats.org/officeDocument/2006/relationships/hyperlink" Target="http://publications.americanalpineclub.org/articles/13199904603/Fall-on-RockUnable-to-Self-rescue-Colorado-Eldorado-State-Park" TargetMode="External"/><Relationship Id="rId1189" Type="http://schemas.openxmlformats.org/officeDocument/2006/relationships/hyperlink" Target="http://publications.americanalpineclub.org/articles/13200402200/Falling-RockDislodged-Rock-Monterrey-El-Potrero-Chico-Space-Boyz" TargetMode="External"/><Relationship Id="rId1396" Type="http://schemas.openxmlformats.org/officeDocument/2006/relationships/hyperlink" Target="http://publications.americanalpineclub.org/articles/13200702502/Fall-on-Rock-Rappel-ErrorFailure-to-Equalize-Ends-of-Rappel-Rope-and-Failure-to-Tie-Knots-in-the-End-California-Joshua-Tree-National-Park-Solid-Gold" TargetMode="External"/><Relationship Id="rId2142" Type="http://schemas.openxmlformats.org/officeDocument/2006/relationships/hyperlink" Target="http://publications.americanalpineclub.org/articles/13201213986/Rappel-Error-Hair-Caught-in-Rappel-Device" TargetMode="External"/><Relationship Id="rId2447" Type="http://schemas.openxmlformats.org/officeDocument/2006/relationships/hyperlink" Target="http://publications.americanalpineclub.org/articles/13200906000/Fall-on-Rock-Inappropriate-Call-to-911-North-Carolina-Rumbling-Bald-Drivin-and-Cryin" TargetMode="External"/><Relationship Id="rId321" Type="http://schemas.openxmlformats.org/officeDocument/2006/relationships/hyperlink" Target="http://publications.americanalpineclub.org/articles/13199304902/Protection-Pulled-Out-Fall-on-Rock-California-Yosemite-Valley-El-Capitan" TargetMode="External"/><Relationship Id="rId419" Type="http://schemas.openxmlformats.org/officeDocument/2006/relationships/hyperlink" Target="http://publications.americanalpineclub.org/articles/13199501702/Fall-on-Rock-Placed-Inadequate-Protection-No-Hard-Hat-Exceeding-Abilities-ontario-Kelso-Conservation-Area" TargetMode="External"/><Relationship Id="rId626" Type="http://schemas.openxmlformats.org/officeDocument/2006/relationships/hyperlink" Target="http://publications.americanalpineclub.org/articles/13199702702/Rappel-Anchor-FailureInadequate-Knot-and-Protection-Fall-on-Rock-Haste-Inexperience-Slight-Hangover" TargetMode="External"/><Relationship Id="rId973" Type="http://schemas.openxmlformats.org/officeDocument/2006/relationships/hyperlink" Target="http://publications.americanalpineclub.org/articles/13200108300/Falling-SnowIceCornice-Collapse-Washington-Mount-Rainier-Panorama-Point" TargetMode="External"/><Relationship Id="rId1049" Type="http://schemas.openxmlformats.org/officeDocument/2006/relationships/hyperlink" Target="http://publications.americanalpineclub.org/articles/13200205801/Fall-on-Rock-Inadequate-Protection-Oregon-Smith-Rock-Lyons-Chair" TargetMode="External"/><Relationship Id="rId1256" Type="http://schemas.openxmlformats.org/officeDocument/2006/relationships/hyperlink" Target="http://publications.americanalpineclub.org/articles/13200504300/Fall-on-RockInadequate-Belay-Including-No-Knot-in-the-End-of-the-Climbing-Rope-No-Hard-Hat" TargetMode="External"/><Relationship Id="rId2002" Type="http://schemas.openxmlformats.org/officeDocument/2006/relationships/hyperlink" Target="http://publications.americanalpineclub.org/articles/13201213461/Fall-on-SnowIce-Failure-to-Self-Arrest" TargetMode="External"/><Relationship Id="rId2307" Type="http://schemas.openxmlformats.org/officeDocument/2006/relationships/hyperlink" Target="http://publications.americanalpineclub.org/articles/13199507001/Falls-on-Rock-and-Snow-Unable-to-Self-Arrest-Inadequate-Protection-Avalanche-etc-WashingtonVarious-Locations" TargetMode="External"/><Relationship Id="rId2654" Type="http://schemas.openxmlformats.org/officeDocument/2006/relationships/hyperlink" Target="http://publications.americanalpineclub.org/articles/13200505603/Stranded-by-WeatherInadequate-Gear-Food-and-Strategy-California-Yosemite-Valley-El-Capitan" TargetMode="External"/><Relationship Id="rId833" Type="http://schemas.openxmlformats.org/officeDocument/2006/relationships/hyperlink" Target="http://publications.americanalpineclub.org/articles/13200003300/Fall-into-Crevasse-Exceeding-Abilities-Alaska-Mount-McKinley-West-Buttress" TargetMode="External"/><Relationship Id="rId1116" Type="http://schemas.openxmlformats.org/officeDocument/2006/relationships/hyperlink" Target="http://publications.americanalpineclub.org/articles/13200306800/Fall-on-Rock-Solo-Climbing-with-No-Protection-Colorado-Boulder-Canyon-The-Dome" TargetMode="External"/><Relationship Id="rId1463" Type="http://schemas.openxmlformats.org/officeDocument/2006/relationships/hyperlink" Target="http://publications.americanalpineclub.org/articles/13200803200/WeatherFailure-to-Turn-Back-Inadequate-Clothing-Hypothermia" TargetMode="External"/><Relationship Id="rId1670" Type="http://schemas.openxmlformats.org/officeDocument/2006/relationships/hyperlink" Target="http://publications.americanalpineclub.org/articles/13201103300/Stranded-on-Descent-Unable-to-Ascend-Rope-Inadequate-Self-Rescue-Skills-Communications-Problems-over-Distance-California-Yosemite-Valley-Sons-of-Yesterday" TargetMode="External"/><Relationship Id="rId1768" Type="http://schemas.openxmlformats.org/officeDocument/2006/relationships/hyperlink" Target="http://publications.americanalpineclub.org/articles/13201208000/Fall-on-Rock-Poor-Communication-Texas-Enchanted-Rock-State-Natural-Area" TargetMode="External"/><Relationship Id="rId2514" Type="http://schemas.openxmlformats.org/officeDocument/2006/relationships/hyperlink" Target="http://publications.americanalpineclub.org/articles/13201214127/Falls-on-Snow-and-Rock" TargetMode="External"/><Relationship Id="rId900" Type="http://schemas.openxmlformats.org/officeDocument/2006/relationships/hyperlink" Target="http://publications.americanalpineclub.org/articles/13200007000/Party-Separated-Illness-Poor-Planning-and-Logistics-Miscommunication-Washington-Mount-Rainier-Muir-Snowfield-Paradise-Glacier" TargetMode="External"/><Relationship Id="rId1323" Type="http://schemas.openxmlformats.org/officeDocument/2006/relationships/hyperlink" Target="http://publications.americanalpineclub.org/articles/13200600901/Fall-on-Ice-Alberta-Jasper-National-Park-Mount-Kerkeslin-Kerkeslin-Falls" TargetMode="External"/><Relationship Id="rId1530" Type="http://schemas.openxmlformats.org/officeDocument/2006/relationships/hyperlink" Target="http://publications.americanalpineclub.org/articles/13200906900/Fall-on-Rock-Ascenders-Attached-Incorrectly-Rope-Severed-Utah-Zion-National-Park-Touchstone-Wall" TargetMode="External"/><Relationship Id="rId1628" Type="http://schemas.openxmlformats.org/officeDocument/2006/relationships/hyperlink" Target="http://publications.americanalpineclub.org/articles/13201100800/Avalanche" TargetMode="External"/><Relationship Id="rId1975" Type="http://schemas.openxmlformats.org/officeDocument/2006/relationships/hyperlink" Target="http://publications.americanalpineclub.org/articles/13201212986/Fall-on-Rock" TargetMode="External"/><Relationship Id="rId1835" Type="http://schemas.openxmlformats.org/officeDocument/2006/relationships/hyperlink" Target="http://publications.americanalpineclub.org/articles/13201212401/Fall-on-Snow-Climbing-Unroped" TargetMode="External"/><Relationship Id="rId1902" Type="http://schemas.openxmlformats.org/officeDocument/2006/relationships/hyperlink" Target="http://publications.americanalpineclub.org/articles/13201213029/Fall-on-Rock-Free-Solo-Climbing-Off-Route" TargetMode="External"/><Relationship Id="rId2097" Type="http://schemas.openxmlformats.org/officeDocument/2006/relationships/hyperlink" Target="http://publications.americanalpineclub.org/articles/13201213942/HAPE-and-HACE" TargetMode="External"/><Relationship Id="rId276" Type="http://schemas.openxmlformats.org/officeDocument/2006/relationships/hyperlink" Target="http://publications.americanalpineclub.org/articles/13199300801/Slip-on-Snow-Unroped-Haste-Alberta-Rocky-Mountains-Three-Sisters-Big-Sister" TargetMode="External"/><Relationship Id="rId483" Type="http://schemas.openxmlformats.org/officeDocument/2006/relationships/hyperlink" Target="http://publications.americanalpineclub.org/articles/13199507003/Stranded-Fall-on-Rock-Climbing-Unroped-Exceeding-Abilities-No-Hard-Hat-West-Virginia-Seneca-Rocks-Old-Mans-Route" TargetMode="External"/><Relationship Id="rId690" Type="http://schemas.openxmlformats.org/officeDocument/2006/relationships/hyperlink" Target="http://publications.americanalpineclub.org/articles/13199800902/Rappel-Error-Inadequate-Use-of-Equipment-Alberta-Smith-Dorrien-Valley-Ranger-Creek" TargetMode="External"/><Relationship Id="rId2164" Type="http://schemas.openxmlformats.org/officeDocument/2006/relationships/hyperlink" Target="http://publications.americanalpineclub.org/articles/13201214040/Stranded-Poor-Position-Stuck-Rappel-Rope" TargetMode="External"/><Relationship Id="rId2371" Type="http://schemas.openxmlformats.org/officeDocument/2006/relationships/hyperlink" Target="http://publications.americanalpineclub.org/articles/13199404802/Fall-on-Rock-Inadequate-Protection-North-Carolina-Crowders-Mountain-State-Park" TargetMode="External"/><Relationship Id="rId136" Type="http://schemas.openxmlformats.org/officeDocument/2006/relationships/hyperlink" Target="http://publications.americanalpineclub.org/articles/13199104000/Fall-on-Rock-No-Hard-Hat-New-Hampshire-Cathedral-Ledges" TargetMode="External"/><Relationship Id="rId343" Type="http://schemas.openxmlformats.org/officeDocument/2006/relationships/hyperlink" Target="http://publications.americanalpineclub.org/articles/13199401301/Fall-on-Rock-Inadequate-Protection-Pulled-Out-Alberta-Rocky-Mountains-Lake-Louise-Back-of-the-Lake-Crag" TargetMode="External"/><Relationship Id="rId550" Type="http://schemas.openxmlformats.org/officeDocument/2006/relationships/hyperlink" Target="http://publications.americanalpineclub.org/articles/13199604503/Fall-on-Rock-Inadequate-Protection-Exceeding-Abilities-Colorado-Rocky-Mountain-National-Park-Lumpy-Ridge-The-Pear-Buttress" TargetMode="External"/><Relationship Id="rId788" Type="http://schemas.openxmlformats.org/officeDocument/2006/relationships/hyperlink" Target="http://publications.americanalpineclub.org/articles/13199905000/Avalanche-Nevada-Spring-Mountain-Ranch-Kyle-Canyon" TargetMode="External"/><Relationship Id="rId995" Type="http://schemas.openxmlformats.org/officeDocument/2006/relationships/hyperlink" Target="http://publications.americanalpineclub.org/articles/13200200901/Exhaustion-Exceeding-Abilities-Alberta-Banff-National-Park-Mount-Temple-East-Ridge" TargetMode="External"/><Relationship Id="rId1180" Type="http://schemas.openxmlformats.org/officeDocument/2006/relationships/hyperlink" Target="http://publications.americanalpineclub.org/articles/13200401000/Fall-on-Rock-Inexperience-Alberta-Banff-National-Park-Cascade-Mountain" TargetMode="External"/><Relationship Id="rId2024" Type="http://schemas.openxmlformats.org/officeDocument/2006/relationships/hyperlink" Target="http://publications.americanalpineclub.org/articles/13201213573/Fall-on-Ice-Inadequate-Protection-Screw-Pulled-Out" TargetMode="External"/><Relationship Id="rId2231" Type="http://schemas.openxmlformats.org/officeDocument/2006/relationships/hyperlink" Target="http://publications.americanalpineclub.org/articles/13201214367/Leader-Fall-Inadequate-Protection" TargetMode="External"/><Relationship Id="rId2469" Type="http://schemas.openxmlformats.org/officeDocument/2006/relationships/hyperlink" Target="http://publications.americanalpineclub.org/articles/13201212414/Failure-to-Follow-Route-Stranded-Weather" TargetMode="External"/><Relationship Id="rId2676" Type="http://schemas.openxmlformats.org/officeDocument/2006/relationships/hyperlink" Target="http://publications.americanalpineclub.org/articles/13199002402/Frostbite-Inadequate-Clothing-Alaska-Mount-McKinley" TargetMode="External"/><Relationship Id="rId203" Type="http://schemas.openxmlformats.org/officeDocument/2006/relationships/hyperlink" Target="http://publications.americanalpineclub.org/articles/13199204400/Fall-into-Crevasse-Inadequate-Belay-Inadequate-Equipment-Washington-Mount-Rainier" TargetMode="External"/><Relationship Id="rId648" Type="http://schemas.openxmlformats.org/officeDocument/2006/relationships/hyperlink" Target="http://publications.americanalpineclub.org/articles/13199706001/Slip-on-Snow-Unable-to-Self-Arrest-Inexperience-Wyoming-Grand-Tetons-Middle-Teton" TargetMode="External"/><Relationship Id="rId855" Type="http://schemas.openxmlformats.org/officeDocument/2006/relationships/hyperlink" Target="http://publications.americanalpineclub.org/articles/13200002200/Falling-Ice-Fall-on-Ice-Ice-Screw-Failed" TargetMode="External"/><Relationship Id="rId1040" Type="http://schemas.openxmlformats.org/officeDocument/2006/relationships/hyperlink" Target="http://publications.americanalpineclub.org/articles/13200206000/Fall-on-Frozen-Scree-Fall-Into-Crevasse-Failure-to-Follow-Route-Climbing-Alone-Inadequate-Clothing-and-Equipment-Inexperience-Oregon-Mount-Hood-South-Side-and-Cathedral-Ridge" TargetMode="External"/><Relationship Id="rId1278" Type="http://schemas.openxmlformats.org/officeDocument/2006/relationships/hyperlink" Target="http://publications.americanalpineclub.org/articles/13200510200/Fall-on-Glacier-Ice-Inadequate-Protection-Protection-Pulled-Out-Washington-Mount-Rainier-Kautz-Glacier-Route" TargetMode="External"/><Relationship Id="rId1485" Type="http://schemas.openxmlformats.org/officeDocument/2006/relationships/hyperlink" Target="http://publications.americanalpineclub.org/articles/13200901202/Fall-into-Bergschrund-Frostbite-Weather-Alaska-Mount-Mckinley-West-Buttress" TargetMode="External"/><Relationship Id="rId1692" Type="http://schemas.openxmlformats.org/officeDocument/2006/relationships/hyperlink" Target="http://publications.americanalpineclub.org/articles/13201106702/Fall-on-Rock-Kentucky-Red-River-Gorge-Roadside-Crag" TargetMode="External"/><Relationship Id="rId2329" Type="http://schemas.openxmlformats.org/officeDocument/2006/relationships/hyperlink" Target="http://publications.americanalpineclub.org/articles/13200508900/Various-Falls-on-Rock-Some-Solo-Some-Inadequately-Protected-Etc-Utah-Various-Locations" TargetMode="External"/><Relationship Id="rId2536" Type="http://schemas.openxmlformats.org/officeDocument/2006/relationships/hyperlink" Target="http://publications.americanalpineclub.org/articles/13199004401/Fall-on-Ice-Falling-Object-Inadequate-Protection-Colorado-San-Juan-Mountains" TargetMode="External"/><Relationship Id="rId410" Type="http://schemas.openxmlformats.org/officeDocument/2006/relationships/hyperlink" Target="http://publications.americanalpineclub.org/articles/13199500902/Fall-on-Rock-Heavy-Pack-Alberta-Rocky-Mountains-Mount-Temple" TargetMode="External"/><Relationship Id="rId508" Type="http://schemas.openxmlformats.org/officeDocument/2006/relationships/hyperlink" Target="http://publications.americanalpineclub.org/articles/13199600402/Fall-on-Rock-Inadequate-Protection-Alberta-Rocky-Mountains-Cougar-Canyon" TargetMode="External"/><Relationship Id="rId715" Type="http://schemas.openxmlformats.org/officeDocument/2006/relationships/hyperlink" Target="http://publications.americanalpineclub.org/articles/13199806200/Fall-on-Rock-Loose-Rock-Washington-Tumwater-Buttress" TargetMode="External"/><Relationship Id="rId922" Type="http://schemas.openxmlformats.org/officeDocument/2006/relationships/hyperlink" Target="http://publications.americanalpineclub.org/articles/13200100301/Falling-Ice-Poor-Position-Alberta-Banff-National-Park-Louise-Falls" TargetMode="External"/><Relationship Id="rId1138" Type="http://schemas.openxmlformats.org/officeDocument/2006/relationships/hyperlink" Target="http://publications.americanalpineclub.org/articles/13200308200/Fall-on-Rock-Inadequate-Protection-Belayer-Not-Anchored-Oregon-Smith-Rock-Spiderman" TargetMode="External"/><Relationship Id="rId1345" Type="http://schemas.openxmlformats.org/officeDocument/2006/relationships/hyperlink" Target="http://publications.americanalpineclub.org/articles/13200601201/Falling-RockPinned-Climber-British-Columbia-Purcell-Mountains-Bugaboo-Spire-Kain-Route" TargetMode="External"/><Relationship Id="rId1552" Type="http://schemas.openxmlformats.org/officeDocument/2006/relationships/hyperlink" Target="http://publications.americanalpineclub.org/articles/13201004200/Fall-on-Rock-Off-Route-Inadequate-Protection-No-Helmet-California-Mono-County-Inyo-National-Forest-Third-Pillar-of-Dana" TargetMode="External"/><Relationship Id="rId1997" Type="http://schemas.openxmlformats.org/officeDocument/2006/relationships/hyperlink" Target="http://publications.americanalpineclub.org/articles/13201213462/Fall-on-Snow-Exceeding-Abilities-Weather" TargetMode="External"/><Relationship Id="rId2603" Type="http://schemas.openxmlformats.org/officeDocument/2006/relationships/hyperlink" Target="http://publications.americanalpineclub.org/articles/13201214011/Fall-on-Ice" TargetMode="External"/><Relationship Id="rId1205" Type="http://schemas.openxmlformats.org/officeDocument/2006/relationships/hyperlink" Target="http://publications.americanalpineclub.org/articles/13200407601/Fall-on-Rock-Fatigue-Inadequate-Protection-Washington-Cascades-Chimney-Rock" TargetMode="External"/><Relationship Id="rId1857" Type="http://schemas.openxmlformats.org/officeDocument/2006/relationships/hyperlink" Target="http://publications.americanalpineclub.org/articles/13201212493/Fall-on-Rock-Inadequate-Belay-Cam-Device-Open-No-Backup-Knots" TargetMode="External"/><Relationship Id="rId51" Type="http://schemas.openxmlformats.org/officeDocument/2006/relationships/hyperlink" Target="http://publications.americanalpineclub.org/articles/13199004402/Fall-on-Rock-Climbing-Alone-and-Unroped-Falling-Rock-Idaho-Sawtooth-Mountains" TargetMode="External"/><Relationship Id="rId1412" Type="http://schemas.openxmlformats.org/officeDocument/2006/relationships/hyperlink" Target="http://publications.americanalpineclub.org/articles/13200700901/HAPE-Party-Separated-Alaska-Mount-McKinley-West-Buttress" TargetMode="External"/><Relationship Id="rId1717" Type="http://schemas.openxmlformats.org/officeDocument/2006/relationships/hyperlink" Target="http://publications.americanalpineclub.org/articles/13201110502/Fall-on-Rock-Climbing-Alone-Off-Route-No-Climbing-Experience-Wyoming-Grand-Teton-National-Park-Garnet-Canyon" TargetMode="External"/><Relationship Id="rId1924" Type="http://schemas.openxmlformats.org/officeDocument/2006/relationships/hyperlink" Target="http://publications.americanalpineclub.org/articles/13201212994/Punch-Through-Snow-Leg-Stuck" TargetMode="External"/><Relationship Id="rId298" Type="http://schemas.openxmlformats.org/officeDocument/2006/relationships/hyperlink" Target="http://publications.americanalpineclub.org/articles/13199306503/Fall-on-Rock-Inadequate-Protection-New-Hampshire-Cathedral-Ledge" TargetMode="External"/><Relationship Id="rId158" Type="http://schemas.openxmlformats.org/officeDocument/2006/relationships/hyperlink" Target="http://publications.americanalpineclub.org/articles/13199201202/Avalanche-British-Columbia-Coast-Mountains-Hudson-Bay-Mountain" TargetMode="External"/><Relationship Id="rId2186" Type="http://schemas.openxmlformats.org/officeDocument/2006/relationships/hyperlink" Target="http://publications.americanalpineclub.org/articles/13201214356/Injury-While-Descending-Glacial-Moraine" TargetMode="External"/><Relationship Id="rId2393" Type="http://schemas.openxmlformats.org/officeDocument/2006/relationships/hyperlink" Target="http://publications.americanalpineclub.org/articles/13199801901/AMS-No-Incident-Alaska-Mount-McKinley-West-Buttress" TargetMode="External"/><Relationship Id="rId365" Type="http://schemas.openxmlformats.org/officeDocument/2006/relationships/hyperlink" Target="http://publications.americanalpineclub.org/articles/13199400601/Rockfall-Bad-Luck-Alberta-Rocky-Mountains-Banff-Area-Cascade-Falls" TargetMode="External"/><Relationship Id="rId572" Type="http://schemas.openxmlformats.org/officeDocument/2006/relationships/hyperlink" Target="http://publications.americanalpineclub.org/articles/13199604902/Rappel-Anchor-ErrorInadequate-Protection-Fall-on-Rock-No-Hard-Hat-Colorado-Rocky-Mountain-National-Park-Lumpy-Ridge" TargetMode="External"/><Relationship Id="rId2046" Type="http://schemas.openxmlformats.org/officeDocument/2006/relationships/hyperlink" Target="http://publications.americanalpineclub.org/articles/13201213576/Fall-on-Snow-Poor-Position" TargetMode="External"/><Relationship Id="rId2253" Type="http://schemas.openxmlformats.org/officeDocument/2006/relationships/hyperlink" Target="http://publications.americanalpineclub.org/articles/13201214427/Fifty-Foot-Ledge-Fall-Climbing-Unroped" TargetMode="External"/><Relationship Id="rId2460" Type="http://schemas.openxmlformats.org/officeDocument/2006/relationships/hyperlink" Target="http://publications.americanalpineclub.org/articles/13201202100/Cardiac-Arrest-Alaska" TargetMode="External"/><Relationship Id="rId225" Type="http://schemas.openxmlformats.org/officeDocument/2006/relationships/hyperlink" Target="http://publications.americanalpineclub.org/articles/13199205101/Ice-Tool-Placement-Failure-Fall-on-Ice-Broken-Ankle-Washington-Mt-Rainier" TargetMode="External"/><Relationship Id="rId432" Type="http://schemas.openxmlformats.org/officeDocument/2006/relationships/hyperlink" Target="http://publications.americanalpineclub.org/articles/13199504002/Protection-Pulled-Out-Fall-on-Rock-Ego-in-an-Uproar-California-Yosemite-National-Park-Tuolumne-MeadowsDaff-Dome" TargetMode="External"/><Relationship Id="rId877" Type="http://schemas.openxmlformats.org/officeDocument/2006/relationships/hyperlink" Target="http://publications.americanalpineclub.org/articles/13200005601/Exhaustion-Unable-to-Descend-Dehydration-Exceeding-Abilities-Colorado-Rocky-Mountain-National-Park-Longs-Peak" TargetMode="External"/><Relationship Id="rId1062" Type="http://schemas.openxmlformats.org/officeDocument/2006/relationships/hyperlink" Target="http://publications.americanalpineclub.org/articles/13200204500/Falling-Rocks-and-Objects-Inadequate-Communication-Colorado-Eldorado-Canyon-Bestowal-Crack" TargetMode="External"/><Relationship Id="rId2113" Type="http://schemas.openxmlformats.org/officeDocument/2006/relationships/hyperlink" Target="http://publications.americanalpineclub.org/articles/13201213987/Fall-on-Ice-Climbing-Unroped" TargetMode="External"/><Relationship Id="rId2320" Type="http://schemas.openxmlformats.org/officeDocument/2006/relationships/hyperlink" Target="http://publications.americanalpineclub.org/articles/13200106600/Various-Falls-on-Rock-Idaho-City-of-Rocks-National-Reserve" TargetMode="External"/><Relationship Id="rId2558" Type="http://schemas.openxmlformats.org/officeDocument/2006/relationships/hyperlink" Target="http://publications.americanalpineclub.org/articles/13199807100/Fall-on-Rock-Climbing-Unroped-Inadequate-Equipment-Hiking-Boots-and-No-Hard-Hat-West-Virginia-River-Rocks" TargetMode="External"/><Relationship Id="rId737" Type="http://schemas.openxmlformats.org/officeDocument/2006/relationships/hyperlink" Target="http://publications.americanalpineclub.org/articles/13199806801/Stranded-Lost-Inadequate-Clothing-and-Equipment-Washington-Mount-Rainier-Disappointment-Cleaver" TargetMode="External"/><Relationship Id="rId944" Type="http://schemas.openxmlformats.org/officeDocument/2006/relationships/hyperlink" Target="http://publications.americanalpineclub.org/articles/13200103400/Weather-Exposure-Failure-to-Turn-Back-California-Mount-Shasta" TargetMode="External"/><Relationship Id="rId1367" Type="http://schemas.openxmlformats.org/officeDocument/2006/relationships/hyperlink" Target="http://publications.americanalpineclub.org/articles/13200606200/Falling-Rock-Protected-Pulled-Inadequate-Belay-Off-Route-Oregon-Mount-Washington" TargetMode="External"/><Relationship Id="rId1574" Type="http://schemas.openxmlformats.org/officeDocument/2006/relationships/hyperlink" Target="http://publications.americanalpineclub.org/articles/13201000603/Rappel-Error-Faulty-Use-of-Equipment-Stranded-Inexperience-Poor-Route-Research-Alberta-Jasper-National-Park-Morrow-Peak" TargetMode="External"/><Relationship Id="rId1781" Type="http://schemas.openxmlformats.org/officeDocument/2006/relationships/hyperlink" Target="http://publications.americanalpineclub.org/articles/13201207802/Fall-on-Rock-Protection-Pulled-Out-Inadequate-Clothing-and-Equipment-Oregon-Marsupial-Crags" TargetMode="External"/><Relationship Id="rId2418" Type="http://schemas.openxmlformats.org/officeDocument/2006/relationships/hyperlink" Target="http://publications.americanalpineclub.org/articles/13200300902/Stranded-Solo-Climbing-Climbing-Unroped-Inadequate-EquipmentClothing-Weather-Alberta-Peter-Lougheed-Provincial-Park-Mount-Brock-Southwest-Face" TargetMode="External"/><Relationship Id="rId2625" Type="http://schemas.openxmlformats.org/officeDocument/2006/relationships/hyperlink" Target="http://publications.americanalpineclub.org/articles/13199404603/Fall-on-Rock-Stranded-No-Hard-Hat-Etc-New-Hampshire-Cathedral-Ledges-and-Cannon-Cliffs" TargetMode="External"/><Relationship Id="rId73" Type="http://schemas.openxmlformats.org/officeDocument/2006/relationships/hyperlink" Target="http://publications.americanalpineclub.org/articles/13199006301/Weather-Fatigue-Failure-to-Follow-Route-Fall-or-Slip-on-Rock-Washington-Mixup-Peak" TargetMode="External"/><Relationship Id="rId804" Type="http://schemas.openxmlformats.org/officeDocument/2006/relationships/hyperlink" Target="http://publications.americanalpineclub.org/articles/13199905302/Fall-on-Rock-Inadequate-Protection-No-Hard-Hat-Nevada-Red-Rocks-Canyon-National-Conservation-Area-Lost-Creek" TargetMode="External"/><Relationship Id="rId1227" Type="http://schemas.openxmlformats.org/officeDocument/2006/relationships/hyperlink" Target="http://publications.americanalpineclub.org/articles/13200408500/HAPEHACE-Wyoming-Grand-Teton-National-Park-Grand-Teton" TargetMode="External"/><Relationship Id="rId1434" Type="http://schemas.openxmlformats.org/officeDocument/2006/relationships/hyperlink" Target="http://publications.americanalpineclub.org/articles/13200804900/Fall-on-Rock-Inadequate-Protection-Overconfidence-Colorado-Durango" TargetMode="External"/><Relationship Id="rId1641" Type="http://schemas.openxmlformats.org/officeDocument/2006/relationships/hyperlink" Target="http://publications.americanalpineclub.org/articles/13201103700/Fall-on-Rock-Misjudged-Pendulum-California-Yosemite-Valley-El-Capitan" TargetMode="External"/><Relationship Id="rId1879" Type="http://schemas.openxmlformats.org/officeDocument/2006/relationships/hyperlink" Target="http://publications.americanalpineclub.org/articles/13201212499/Slip-on-Snow-Climbing-Unroped-Inadequate-or-No-Protection-Failure-to-Test-Holds-No-Helmet-Poor-Position-Unable-to-Self-Arrest" TargetMode="External"/><Relationship Id="rId1501" Type="http://schemas.openxmlformats.org/officeDocument/2006/relationships/hyperlink" Target="http://publications.americanalpineclub.org/articles/13200904501/Fall-on-Rock-Protetion-Pulled-out-Colorado-Eldorado-Canyon-State-Park-Bastille-Werk-Supp" TargetMode="External"/><Relationship Id="rId1739" Type="http://schemas.openxmlformats.org/officeDocument/2006/relationships/hyperlink" Target="http://publications.americanalpineclub.org/articles/13201202501/Fall-on-Rock-Rappel-Error-Failed-to-Clip-into-Anchor" TargetMode="External"/><Relationship Id="rId1946" Type="http://schemas.openxmlformats.org/officeDocument/2006/relationships/hyperlink" Target="http://publications.americanalpineclub.org/articles/13201213062/Fall-on-Rock-Rappel-Error" TargetMode="External"/><Relationship Id="rId1806" Type="http://schemas.openxmlformats.org/officeDocument/2006/relationships/hyperlink" Target="http://publications.americanalpineclub.org/articles/13201212417/Cardiac-Condition-Failure-to-Inform-Guide-Service" TargetMode="External"/><Relationship Id="rId387" Type="http://schemas.openxmlformats.org/officeDocument/2006/relationships/hyperlink" Target="http://publications.americanalpineclub.org/articles/13199403901/Falling-Ice-WeatherUnstable-Conditions-Poor-Belay-Position-Colorado-Rocky-Mountain-National-Park" TargetMode="External"/><Relationship Id="rId594" Type="http://schemas.openxmlformats.org/officeDocument/2006/relationships/hyperlink" Target="http://publications.americanalpineclub.org/articles/13199701902/CLIMBING-ALONE-and-UNROPED-DISTRAUGHT-Arkansas-Sams-Throne" TargetMode="External"/><Relationship Id="rId2068" Type="http://schemas.openxmlformats.org/officeDocument/2006/relationships/hyperlink" Target="http://publications.americanalpineclub.org/articles/13201213490/Crevasse-Fall-Climbing-Unroped" TargetMode="External"/><Relationship Id="rId2275" Type="http://schemas.openxmlformats.org/officeDocument/2006/relationships/hyperlink" Target="http://publications.americanalpineclub.org/articles/13201214342/Ledge-Fall-Inadequate-Protection" TargetMode="External"/><Relationship Id="rId247" Type="http://schemas.openxmlformats.org/officeDocument/2006/relationships/hyperlink" Target="http://publications.americanalpineclub.org/articles/13199304400/Fall-on-Ice-Placed-No-Protection-Exceeding-Abilities-California-Dana-Glacier" TargetMode="External"/><Relationship Id="rId899" Type="http://schemas.openxmlformats.org/officeDocument/2006/relationships/hyperlink" Target="http://publications.americanalpineclub.org/articles/13200007602/Missing-Climbers-Severe-Weather-Washington-Mount-Rainier-Muir-Snowfield" TargetMode="External"/><Relationship Id="rId1084" Type="http://schemas.openxmlformats.org/officeDocument/2006/relationships/hyperlink" Target="http://publications.americanalpineclub.org/articles/13200208900/Falling-RockFall-on-Rock-Improper-Belay-Technique-Inadequate-Protection-Wyoming-Grand-Teton-National-Park-Nez-Perce" TargetMode="External"/><Relationship Id="rId2482" Type="http://schemas.openxmlformats.org/officeDocument/2006/relationships/hyperlink" Target="http://publications.americanalpineclub.org/articles/13201213485/Fall-on-Rock-Inexperience-Weather-Protection-Pulled-Out" TargetMode="External"/><Relationship Id="rId107" Type="http://schemas.openxmlformats.org/officeDocument/2006/relationships/hyperlink" Target="http://publications.americanalpineclub.org/articles/13199102302/Falling-Rock-Weather-Exceeding-Abilities-California-Mount-Shasta" TargetMode="External"/><Relationship Id="rId454" Type="http://schemas.openxmlformats.org/officeDocument/2006/relationships/hyperlink" Target="http://publications.americanalpineclub.org/articles/13199507002/Fall-on-Rock-Failure-to-RappelRope-Incorrectly-Placed-Through-Figure-Eight-West-Virginia-New-River-Gorge-NRA-Fern-Point" TargetMode="External"/><Relationship Id="rId661" Type="http://schemas.openxmlformats.org/officeDocument/2006/relationships/hyperlink" Target="http://publications.americanalpineclub.org/articles/13199801002/Fall-on-Ice-Inadequate-Protection-Self-Belay-Failure-Alberta-Kananaskis-Valley-Kidd-Falls" TargetMode="External"/><Relationship Id="rId759" Type="http://schemas.openxmlformats.org/officeDocument/2006/relationships/hyperlink" Target="http://publications.americanalpineclub.org/articles/13199900601/Fall-on-Rock-Inadequate-Belay-Lowering-Alberta-Rocky-Mountains-Heart-Creek-Kananaskis-Country" TargetMode="External"/><Relationship Id="rId966" Type="http://schemas.openxmlformats.org/officeDocument/2006/relationships/hyperlink" Target="http://publications.americanalpineclub.org/articles/13200106501/Fall-on-Snow-Loss-of-ControlVoluntary-Glissade-Inexperience-Colorado-Rocky-Mountain-Naitonal-Park-Mount-Ypsilon" TargetMode="External"/><Relationship Id="rId1291" Type="http://schemas.openxmlformats.org/officeDocument/2006/relationships/hyperlink" Target="http://publications.americanalpineclub.org/articles/13200506901/Fall-on-RockHandhold-Broke-Off-Kentucky-and-Tennesee-Big-South-Fork-National-River-Recreation-Area" TargetMode="External"/><Relationship Id="rId1389" Type="http://schemas.openxmlformats.org/officeDocument/2006/relationships/hyperlink" Target="http://publications.americanalpineclub.org/articles/13200704600/Fall-on-Rock-No-Helment-Maine-Acadia-National-Park-Gunklandia" TargetMode="External"/><Relationship Id="rId1596" Type="http://schemas.openxmlformats.org/officeDocument/2006/relationships/hyperlink" Target="http://publications.americanalpineclub.org/articles/13201006001/Fall-on-Rock-Inadequate-Belay-Rope-Ran-Through-Device-and-No-Knot-in-Rope-Ends" TargetMode="External"/><Relationship Id="rId2135" Type="http://schemas.openxmlformats.org/officeDocument/2006/relationships/hyperlink" Target="http://publications.americanalpineclub.org/articles/13201214008/Fall-on-Snow-Inadequate-Equipment" TargetMode="External"/><Relationship Id="rId2342" Type="http://schemas.openxmlformats.org/officeDocument/2006/relationships/hyperlink" Target="http://publications.americanalpineclub.org/articles/13201212466/Falls-on-Rock-7-Rappel-Errors-4-Poor-Position-3-Exceeding-Abilities-3-Inadquate-Protection-No-Helmet-No-Helmets" TargetMode="External"/><Relationship Id="rId2647" Type="http://schemas.openxmlformats.org/officeDocument/2006/relationships/hyperlink" Target="http://publications.americanalpineclub.org/articles/13201214353/High-Altitude-Cerebral-Edema" TargetMode="External"/><Relationship Id="rId314" Type="http://schemas.openxmlformats.org/officeDocument/2006/relationships/hyperlink" Target="http://publications.americanalpineclub.org/articles/13199308500/Handhold-Broke-Off-Fall-on-Rock-No-Belay-Anchors-No-Hard-Hats-Wyoming-Grand-Teton-National-Park-Death-Canyon" TargetMode="External"/><Relationship Id="rId521" Type="http://schemas.openxmlformats.org/officeDocument/2006/relationships/hyperlink" Target="http://publications.americanalpineclub.org/articles/13199600802/Overdue-Difficulty-Following-Route-Poor-ConditionsSnow-Inexperience-Frostbite-Alberta-Rocky-Mountains-Mount-Edith-Cavell" TargetMode="External"/><Relationship Id="rId619" Type="http://schemas.openxmlformats.org/officeDocument/2006/relationships/hyperlink" Target="http://publications.americanalpineclub.org/articles/13199703800/Fall-on-SnowLoss-of-ControlVoluntary-Glissade-Colorado-Rocky-Mountain-National-Park-Longs-Peak" TargetMode="External"/><Relationship Id="rId1151" Type="http://schemas.openxmlformats.org/officeDocument/2006/relationships/hyperlink" Target="http://publications.americanalpineclub.org/articles/13200309400/Falling-Rock-Washington-Mount-Rainier-Dissappointment-Cleaver" TargetMode="External"/><Relationship Id="rId1249" Type="http://schemas.openxmlformats.org/officeDocument/2006/relationships/hyperlink" Target="http://publications.americanalpineclub.org/articles/13200501002/Fall-on-Rock-Inadequate-Belay-Inexperience-Alberta-Banff-National-Park-Grotto-Canyon-Paintings-Walls" TargetMode="External"/><Relationship Id="rId2202" Type="http://schemas.openxmlformats.org/officeDocument/2006/relationships/hyperlink" Target="http://publications.americanalpineclub.org/articles/13201214351/Severe-High-Altitude-Illness" TargetMode="External"/><Relationship Id="rId95" Type="http://schemas.openxmlformats.org/officeDocument/2006/relationships/hyperlink" Target="http://publications.americanalpineclub.org/articles/13199100601/Fall-on-Rock-Protection-Pulled-Out-Inexperience-Alberta-Rocky-Mountains-Cascade-Mountain" TargetMode="External"/><Relationship Id="rId826" Type="http://schemas.openxmlformats.org/officeDocument/2006/relationships/hyperlink" Target="http://publications.americanalpineclub.org/articles/13199904801/Stranded-Party-Separated-Failed-to-Follow-Route-Exceeding-Abilities-Colorado-Rocky-Mountain-National-Park-Notchtop" TargetMode="External"/><Relationship Id="rId1011" Type="http://schemas.openxmlformats.org/officeDocument/2006/relationships/hyperlink" Target="http://publications.americanalpineclub.org/articles/13200204100/Fall-on-Rock-Inadequate-Protection-Colorado-Eldorado-Canyon-Bestowal-Crack" TargetMode="External"/><Relationship Id="rId1109" Type="http://schemas.openxmlformats.org/officeDocument/2006/relationships/hyperlink" Target="http://publications.americanalpineclub.org/articles/13200304200/Fall-on-Rock-Inadequate-Protection-California-Yosemite-Valley-El-Capitan" TargetMode="External"/><Relationship Id="rId1456" Type="http://schemas.openxmlformats.org/officeDocument/2006/relationships/hyperlink" Target="http://publications.americanalpineclub.org/articles/13200802600/Jumped-into-Crevasse-and-then-Later-Fell-in-Camp-While-Urinating-California-Mount-Shasta-Hotlum-Glacier-and-in-Camp" TargetMode="External"/><Relationship Id="rId1663" Type="http://schemas.openxmlformats.org/officeDocument/2006/relationships/hyperlink" Target="http://publications.americanalpineclub.org/articles/13201104501/Pre-existing-Condition-Colorado-Boulder-Canyon" TargetMode="External"/><Relationship Id="rId1870" Type="http://schemas.openxmlformats.org/officeDocument/2006/relationships/hyperlink" Target="http://publications.americanalpineclub.org/articles/13201212488/Falling-Rock-Failure-to-Follow-Directions-Off-Route-Failure-to-Test-Holds" TargetMode="External"/><Relationship Id="rId1968" Type="http://schemas.openxmlformats.org/officeDocument/2006/relationships/hyperlink" Target="http://publications.americanalpineclub.org/articles/13201213091/Fall-on-Rock-Handhold-Came-Off" TargetMode="External"/><Relationship Id="rId2507" Type="http://schemas.openxmlformats.org/officeDocument/2006/relationships/hyperlink" Target="http://publications.americanalpineclub.org/articles/13200108502/FrostbiteWeather-Conditions-Failure-to-Turn-Back-Falls-on-Snow-and-into-Crevasses-Washington-Mount-Rainier-Kautz-Glacier" TargetMode="External"/><Relationship Id="rId1316" Type="http://schemas.openxmlformats.org/officeDocument/2006/relationships/hyperlink" Target="http://publications.americanalpineclub.org/articles/13200505602/StrandedInexperience-California-Yosemite-National-Park-Tuolumne-Meadows-Tenaya-Peak" TargetMode="External"/><Relationship Id="rId1523" Type="http://schemas.openxmlformats.org/officeDocument/2006/relationships/hyperlink" Target="http://publications.americanalpineclub.org/articles/13200904300/Stranded-Darkness-Inadequate-Equipment-No-Headlamp-Inadequate-Clothing-Exceeding-Abilities-Colorado-Eldorado-Canyon-State-Park-Yellow-Spur" TargetMode="External"/><Relationship Id="rId1730" Type="http://schemas.openxmlformats.org/officeDocument/2006/relationships/hyperlink" Target="http://publications.americanalpineclub.org/articles/13201206200/Fall-on-Rock-Climbing-Alone-Failure-to-Maintain-Control-of-Rope-Unfamiliar-with-Device-No-Back-Up-Fatigue-Nevada-Red-Rock-Canyon-NCA-Tunnel-Vision" TargetMode="External"/><Relationship Id="rId22" Type="http://schemas.openxmlformats.org/officeDocument/2006/relationships/hyperlink" Target="http://publications.americanalpineclub.org/articles/13199003302/Falling-Object-Inadequate-Protection-Fall-on-Rock-California-Yosemite-Valley" TargetMode="External"/><Relationship Id="rId1828" Type="http://schemas.openxmlformats.org/officeDocument/2006/relationships/hyperlink" Target="http://publications.americanalpineclub.org/articles/13201212421/Fall-on-Rock-Off-Route-Placed-No-or-Inadequate-Protection" TargetMode="External"/><Relationship Id="rId171" Type="http://schemas.openxmlformats.org/officeDocument/2006/relationships/hyperlink" Target="http://publications.americanalpineclub.org/articles/13199203302/Fall-on-Rock-Falling-Rock-No-Hard-Hat-Colorado-Capital-Peak" TargetMode="External"/><Relationship Id="rId2297" Type="http://schemas.openxmlformats.org/officeDocument/2006/relationships/hyperlink" Target="http://publications.americanalpineclub.org/articles/13201214866/Ground-Fall-Protection-Pulled-Out" TargetMode="External"/><Relationship Id="rId269" Type="http://schemas.openxmlformats.org/officeDocument/2006/relationships/hyperlink" Target="http://publications.americanalpineclub.org/articles/13199301700/HAPE-Frostbite-Inadequate-Equuipment-Weather-Alaska-Mount-McKinley" TargetMode="External"/><Relationship Id="rId476" Type="http://schemas.openxmlformats.org/officeDocument/2006/relationships/hyperlink" Target="http://publications.americanalpineclub.org/articles/13199505202/Falling-Rock-No-Hard-Hat-Colorado-Eldorado-Canyon-State-Park-Red-Garden-Wall" TargetMode="External"/><Relationship Id="rId683" Type="http://schemas.openxmlformats.org/officeDocument/2006/relationships/hyperlink" Target="http://publications.americanalpineclub.org/articles/13199803500/Inadequate-Water-Fatigue-Loss-of-Gear-Unable-to-Continue-Climbing-California-Yosemite-Valley-El-Capitan" TargetMode="External"/><Relationship Id="rId890" Type="http://schemas.openxmlformats.org/officeDocument/2006/relationships/hyperlink" Target="http://publications.americanalpineclub.org/articles/13200006303/Fall-on-Snow-Weather-Unstable-Snow-Conditions-Faulty-Use-of-Crampons-Oregon-Mount-Hood-Cooper-Spur-Route" TargetMode="External"/><Relationship Id="rId2157" Type="http://schemas.openxmlformats.org/officeDocument/2006/relationships/hyperlink" Target="http://publications.americanalpineclub.org/articles/13201214050/Fall-on-Rock-Off-Route" TargetMode="External"/><Relationship Id="rId2364" Type="http://schemas.openxmlformats.org/officeDocument/2006/relationships/hyperlink" Target="http://publications.americanalpineclub.org/articles/13201214818/Mt-Shasta-Annual-Summary" TargetMode="External"/><Relationship Id="rId2571" Type="http://schemas.openxmlformats.org/officeDocument/2006/relationships/hyperlink" Target="http://publications.americanalpineclub.org/articles/13200503100/Falling-Rock-Alaska-Denali-National-Park-Mount-McKinley-West-Buttress" TargetMode="External"/><Relationship Id="rId129" Type="http://schemas.openxmlformats.org/officeDocument/2006/relationships/hyperlink" Target="http://publications.americanalpineclub.org/articles/13199106000/Fall-on-Rock-Exceeding-Abilities-Wyoming-Fremont-Canyon" TargetMode="External"/><Relationship Id="rId336" Type="http://schemas.openxmlformats.org/officeDocument/2006/relationships/hyperlink" Target="http://publications.americanalpineclub.org/articles/13199400701/Fall-on-Ice-Inadequate-Protection-Alberta-Rocky-Mountain-Sunwapta-Pass-Area-Panther-Falls" TargetMode="External"/><Relationship Id="rId543" Type="http://schemas.openxmlformats.org/officeDocument/2006/relationships/hyperlink" Target="http://publications.americanalpineclub.org/articles/13199606400/Fall-on-Rock-Climbing-Unroped-Inexperience-Utah-Wasatch-Mountains-Mount-Olympus" TargetMode="External"/><Relationship Id="rId988" Type="http://schemas.openxmlformats.org/officeDocument/2006/relationships/hyperlink" Target="http://publications.americanalpineclub.org/articles/13200109600/Rappel-FailureAnchor-Came-Apart-Inadequate-Protection-Wyoming-Grand-Teton-National-Park-Garnet-Canyon" TargetMode="External"/><Relationship Id="rId1173" Type="http://schemas.openxmlformats.org/officeDocument/2006/relationships/hyperlink" Target="http://publications.americanalpineclub.org/articles/13200404400/Fall-on-Rock-California-Yosemite-Valley-Manure-Pile-Buttress" TargetMode="External"/><Relationship Id="rId1380" Type="http://schemas.openxmlformats.org/officeDocument/2006/relationships/hyperlink" Target="http://publications.americanalpineclub.org/articles/13200702402/Fall-on-Rock-Climbing-Alone-and-Unroped-Wind-California-Tahquitz-Rock" TargetMode="External"/><Relationship Id="rId2017" Type="http://schemas.openxmlformats.org/officeDocument/2006/relationships/hyperlink" Target="http://publications.americanalpineclub.org/articles/13201213451/Stranded-Inexperience-Darkness-Weather" TargetMode="External"/><Relationship Id="rId2224" Type="http://schemas.openxmlformats.org/officeDocument/2006/relationships/hyperlink" Target="http://publications.americanalpineclub.org/articles/13201214409/Ground-Fall-Inadequate-Protection" TargetMode="External"/><Relationship Id="rId2669" Type="http://schemas.openxmlformats.org/officeDocument/2006/relationships/hyperlink" Target="http://publications.americanalpineclub.org/articles/13201000902/Stranded-Late-Start-Benighted-Inadequate-Clothing-and-Equipment-Weather-Alberta-Canadian-Rockies-Mount-Norquay" TargetMode="External"/><Relationship Id="rId403" Type="http://schemas.openxmlformats.org/officeDocument/2006/relationships/hyperlink" Target="http://publications.americanalpineclub.org/articles/13199502300/Avalanche-Poor-Position-Underestimated-Conditions-Alaska-Mount-Hunter" TargetMode="External"/><Relationship Id="rId750" Type="http://schemas.openxmlformats.org/officeDocument/2006/relationships/hyperlink" Target="http://publications.americanalpineclub.org/articles/13199903601/Fall-on-Ice-Weather-Exceeding-Abilities-California-Mount-Shasta" TargetMode="External"/><Relationship Id="rId848" Type="http://schemas.openxmlformats.org/officeDocument/2006/relationships/hyperlink" Target="http://publications.americanalpineclub.org/articles/13200003400/Fall-on-Rock-Rope-Severed-by-Falling-Rock-Alaska-Portage-Glacier" TargetMode="External"/><Relationship Id="rId1033" Type="http://schemas.openxmlformats.org/officeDocument/2006/relationships/hyperlink" Target="http://publications.americanalpineclub.org/articles/13200200903/Stranded-Inadequate-Equipment-Alberta-Kananaskis-Provincial-Park-Mount-Sir-Douglas" TargetMode="External"/><Relationship Id="rId1478" Type="http://schemas.openxmlformats.org/officeDocument/2006/relationships/hyperlink" Target="http://publications.americanalpineclub.org/articles/13200807402/Loss-of-ControlVoluntary-Glissade-Faulty-Use-of-Crampons-Washington-Mount-Adams" TargetMode="External"/><Relationship Id="rId1685" Type="http://schemas.openxmlformats.org/officeDocument/2006/relationships/hyperlink" Target="http://publications.americanalpineclub.org/articles/13201107802/Fall-on-Rock-and-Snow-Inexperience-Inadequate-Equipment-and-Clothing-Climbing-Alone-Oregon-Mount-Thielsen" TargetMode="External"/><Relationship Id="rId1892" Type="http://schemas.openxmlformats.org/officeDocument/2006/relationships/hyperlink" Target="http://publications.americanalpineclub.org/articles/13201212989/Fall-Into-Crevasse-Traveling-Unroped-on-a-Glacier" TargetMode="External"/><Relationship Id="rId2431" Type="http://schemas.openxmlformats.org/officeDocument/2006/relationships/hyperlink" Target="http://publications.americanalpineclub.org/articles/13200505301/StrandedBenighted-Late-Start-Inadequate-Clothing-and-Equipment-Exceeding-Abilities-California-Yosemite-National-Park-Tuolumne-Meadows-Lembert-Dome" TargetMode="External"/><Relationship Id="rId2529" Type="http://schemas.openxmlformats.org/officeDocument/2006/relationships/hyperlink" Target="http://publications.americanalpineclub.org/articles/13199405901/Falls-on-Rock-Belayer-Dropped-Leader-Rappelled-off-End-of-Rope-Foot-and-Leg-Stuck-Between-Rocks-West-Virginia-New-River-Gorge-and-Coopers-Rock" TargetMode="External"/><Relationship Id="rId610" Type="http://schemas.openxmlformats.org/officeDocument/2006/relationships/hyperlink" Target="http://publications.americanalpineclub.org/articles/13199702002/Fall-on-Rock-Rope-Severed-Carabiner-Broke-California-Yosemite-Valley-El-Capitan" TargetMode="External"/><Relationship Id="rId708" Type="http://schemas.openxmlformats.org/officeDocument/2006/relationships/hyperlink" Target="http://publications.americanalpineclub.org/articles/13199807203/Fall-on-Rock-Cause-Unknown-Climbing-Alone-Wyoming-Grand-Teton-National-Park-Grand-Teton-Owen-Spaulding-Route" TargetMode="External"/><Relationship Id="rId915" Type="http://schemas.openxmlformats.org/officeDocument/2006/relationships/hyperlink" Target="http://publications.americanalpineclub.org/articles/13200101501/Fall-on-Rock-Inadequate-ProtectionBelay-Anchor-Inadequate-Belay-British-Columbia-Squamish-Sickle" TargetMode="External"/><Relationship Id="rId1240" Type="http://schemas.openxmlformats.org/officeDocument/2006/relationships/hyperlink" Target="http://publications.americanalpineclub.org/articles/13200500301/Fall-on-Ice-Alberta-Banff-National-Park-Cascade-Mountain-Cascade-Waterfall" TargetMode="External"/><Relationship Id="rId1338" Type="http://schemas.openxmlformats.org/officeDocument/2006/relationships/hyperlink" Target="http://publications.americanalpineclub.org/articles/13200604600/Fall-on-RockInadequate-Protection-Off-Route-Inexperience-Colorado-Boulder-Canyon-Eagle-Rock" TargetMode="External"/><Relationship Id="rId1545" Type="http://schemas.openxmlformats.org/officeDocument/2006/relationships/hyperlink" Target="http://publications.americanalpineclub.org/articles/13201004801/Darkness-Stranded-California-Pinnacles-National-Monument-Condor-Crag" TargetMode="External"/><Relationship Id="rId1100" Type="http://schemas.openxmlformats.org/officeDocument/2006/relationships/hyperlink" Target="http://publications.americanalpineclub.org/articles/13200300300/Fall-on-Ice-Inadequate-Protection-Alberta-Banff-National-Park-Bow-Falls" TargetMode="External"/><Relationship Id="rId1405" Type="http://schemas.openxmlformats.org/officeDocument/2006/relationships/hyperlink" Target="http://publications.americanalpineclub.org/articles/13200705303/Fall-on-SnowIceUnable-to-Self-Arrest-Inadequate-Protection-Oregon-Mount-Hood-South-Side" TargetMode="External"/><Relationship Id="rId1752" Type="http://schemas.openxmlformats.org/officeDocument/2006/relationships/hyperlink" Target="http://publications.americanalpineclub.org/articles/13201203700/Protection-Pulled-When-Weighted-Fall-on-Rock-California-Yosemite-Valley-El-Capitan" TargetMode="External"/><Relationship Id="rId44" Type="http://schemas.openxmlformats.org/officeDocument/2006/relationships/hyperlink" Target="http://publications.americanalpineclub.org/articles/13199001900/Weather-Fall-on-Snow-Exposure-Alaska-Mount-McKinley" TargetMode="External"/><Relationship Id="rId1612" Type="http://schemas.openxmlformats.org/officeDocument/2006/relationships/hyperlink" Target="http://publications.americanalpineclub.org/articles/13201008800/Fall-on-Steep-Snow-Unable-to-Self-Arrest-Faulty-Use-of-Crampons-Washington-North-Cascades-National-Park-The-Triad" TargetMode="External"/><Relationship Id="rId1917" Type="http://schemas.openxmlformats.org/officeDocument/2006/relationships/hyperlink" Target="http://publications.americanalpineclub.org/articles/13201212999/Inadequate-Protection-Misperception-of-Difficulty" TargetMode="External"/><Relationship Id="rId193" Type="http://schemas.openxmlformats.org/officeDocument/2006/relationships/hyperlink" Target="http://publications.americanalpineclub.org/articles/13199200901/Handhold-Pulled-Out-Fall-on-Rock-Inadequate-Protection-Chock-Pulled-Alberta-Rocky-Mountains-Lake-Louise-Area-Back-of-the-Lake-Crag" TargetMode="External"/><Relationship Id="rId498" Type="http://schemas.openxmlformats.org/officeDocument/2006/relationships/hyperlink" Target="http://publications.americanalpineclub.org/articles/13199603801/Equipment-FailureWired-Nut-Broke-Fall-on-Rock-Protection-Pulled-California-Yosemite-Valley-El-Capitan" TargetMode="External"/><Relationship Id="rId2081" Type="http://schemas.openxmlformats.org/officeDocument/2006/relationships/hyperlink" Target="http://publications.americanalpineclub.org/articles/13201213431/Fall-on-Rock-Inadequate-Protection" TargetMode="External"/><Relationship Id="rId2179" Type="http://schemas.openxmlformats.org/officeDocument/2006/relationships/hyperlink" Target="http://publications.americanalpineclub.org/articles/13201214347/Fatal-Fall-on-Mt-Olympus-Slab-Climbing-Unroped" TargetMode="External"/><Relationship Id="rId260" Type="http://schemas.openxmlformats.org/officeDocument/2006/relationships/hyperlink" Target="http://publications.americanalpineclub.org/articles/13199304101/Fall-on-Rock-Protection-Pulled-Out-California-Tahquitz-Rock-Consolation" TargetMode="External"/><Relationship Id="rId2386" Type="http://schemas.openxmlformats.org/officeDocument/2006/relationships/hyperlink" Target="http://publications.americanalpineclub.org/articles/13199605702/Stranded-Off-Route-Late-Start-New-Hampshire-Cannon-Cliff" TargetMode="External"/><Relationship Id="rId2593" Type="http://schemas.openxmlformats.org/officeDocument/2006/relationships/hyperlink" Target="http://publications.americanalpineclub.org/articles/13201213030/Rockfall-Poor-Position-Inadequate-Equipment" TargetMode="External"/><Relationship Id="rId120" Type="http://schemas.openxmlformats.org/officeDocument/2006/relationships/hyperlink" Target="http://publications.americanalpineclub.org/articles/13199100602/Stranded-Solo-Ice-Climbing-Alberta-Rocky-Mountains-Cascade-Mountian" TargetMode="External"/><Relationship Id="rId358" Type="http://schemas.openxmlformats.org/officeDocument/2006/relationships/hyperlink" Target="http://publications.americanalpineclub.org/articles/13199401900/Frostbite-Exposure-Weather-Alaska-Mount-Foraker" TargetMode="External"/><Relationship Id="rId565" Type="http://schemas.openxmlformats.org/officeDocument/2006/relationships/hyperlink" Target="http://publications.americanalpineclub.org/articles/13199605102/Falling-Rock-Poor-Position-Maine-Mount-Katahdin-Chimney-Pond" TargetMode="External"/><Relationship Id="rId772" Type="http://schemas.openxmlformats.org/officeDocument/2006/relationships/hyperlink" Target="http://publications.americanalpineclub.org/articles/13199900801/Falling-Rock-Alberta-Rocky-Mountains-Mount-Victoria" TargetMode="External"/><Relationship Id="rId1195" Type="http://schemas.openxmlformats.org/officeDocument/2006/relationships/hyperlink" Target="http://publications.americanalpineclub.org/articles/13200401702/Inadequate-Anchor-and-Belay-British-Columbia-Bugaboo-Glacier-Provincial-ParkAlpine-Recreation-Area-Snowpatch-Spire" TargetMode="External"/><Relationship Id="rId2039" Type="http://schemas.openxmlformats.org/officeDocument/2006/relationships/hyperlink" Target="http://publications.americanalpineclub.org/articles/13201213513/Fall-On-Rock-Miscommunication" TargetMode="External"/><Relationship Id="rId2246" Type="http://schemas.openxmlformats.org/officeDocument/2006/relationships/hyperlink" Target="http://publications.americanalpineclub.org/articles/13201214422/Stranded-Inexperience-Off-Route" TargetMode="External"/><Relationship Id="rId2453" Type="http://schemas.openxmlformats.org/officeDocument/2006/relationships/hyperlink" Target="http://publications.americanalpineclub.org/articles/13201005702/Fall-on-Snow-Colorado-Capitol-Peak-Northwest-Ridge" TargetMode="External"/><Relationship Id="rId2660" Type="http://schemas.openxmlformats.org/officeDocument/2006/relationships/hyperlink" Target="http://publications.americanalpineclub.org/articles/13199002402/Frostbite-Inadequate-Clothing-Alaska-Mount-McKinley" TargetMode="External"/><Relationship Id="rId218" Type="http://schemas.openxmlformats.org/officeDocument/2006/relationships/hyperlink" Target="http://publications.americanalpineclub.org/articles/13199205600/Fall-on-SnowIce-Climbing-Alone-and-Unroped-Faulty-Use-of-Crampons" TargetMode="External"/><Relationship Id="rId425" Type="http://schemas.openxmlformats.org/officeDocument/2006/relationships/hyperlink" Target="http://publications.americanalpineclub.org/articles/13199503902/Falling-Object-California-Yosemite-Valley-El-Capitan" TargetMode="External"/><Relationship Id="rId632" Type="http://schemas.openxmlformats.org/officeDocument/2006/relationships/hyperlink" Target="http://publications.americanalpineclub.org/articles/13199704101/Stranded-Unable-to-Route-Find-Inadequate-Clothing-and-Equipment-Weather-Darkness-Exceeding-Abilities-Colorado-Rocky-Mountain-National-Park-The-Book" TargetMode="External"/><Relationship Id="rId1055" Type="http://schemas.openxmlformats.org/officeDocument/2006/relationships/hyperlink" Target="http://publications.americanalpineclub.org/articles/13200205601/Fall-on-Rock-Protection-Pulled-Out-Oregon-Smith-Rock-Crack-of-Infinity" TargetMode="External"/><Relationship Id="rId1262" Type="http://schemas.openxmlformats.org/officeDocument/2006/relationships/hyperlink" Target="http://publications.americanalpineclub.org/articles/13200501200/Falling-Rock-Alberta-Jasper-National-Park-Mount-Athabasca-North-Face" TargetMode="External"/><Relationship Id="rId2106" Type="http://schemas.openxmlformats.org/officeDocument/2006/relationships/hyperlink" Target="http://publications.americanalpineclub.org/articles/13201213458/Rope-Sheath-Destroyed" TargetMode="External"/><Relationship Id="rId2313" Type="http://schemas.openxmlformats.org/officeDocument/2006/relationships/hyperlink" Target="http://publications.americanalpineclub.org/articles/13199805501/Various-Falls-on-Rock-and-Inadequate-Protection-Rappel-Error-Dislodged-Rock-New-York-Mohonk-Preserve-Shawangunks" TargetMode="External"/><Relationship Id="rId2520" Type="http://schemas.openxmlformats.org/officeDocument/2006/relationships/hyperlink" Target="http://publications.americanalpineclub.org/articles/13201212529/HAPE-Two-Cases-Appendicitis-One-Case" TargetMode="External"/><Relationship Id="rId937" Type="http://schemas.openxmlformats.org/officeDocument/2006/relationships/hyperlink" Target="http://publications.americanalpineclub.org/articles/13200103302/Rappell-ErrorFall-on-Rock-Arizona-Tucson-Papago-Buttes" TargetMode="External"/><Relationship Id="rId1122" Type="http://schemas.openxmlformats.org/officeDocument/2006/relationships/hyperlink" Target="http://publications.americanalpineclub.org/articles/13200300500/Falling-Ice" TargetMode="External"/><Relationship Id="rId1567" Type="http://schemas.openxmlformats.org/officeDocument/2006/relationships/hyperlink" Target="http://publications.americanalpineclub.org/articles/13201001602/Fall-on-Snow-Climbing-Unroped-Poor-Position-Alaska-Mount-McKinley-West-Buttress" TargetMode="External"/><Relationship Id="rId1774" Type="http://schemas.openxmlformats.org/officeDocument/2006/relationships/hyperlink" Target="http://publications.americanalpineclub.org/articles/13201207502/Fall-on-Rock-No-Hard-Hat-North-Carolina-Crowders-Mountain-State-Park-Opinionated" TargetMode="External"/><Relationship Id="rId1981" Type="http://schemas.openxmlformats.org/officeDocument/2006/relationships/hyperlink" Target="http://publications.americanalpineclub.org/articles/13201212957/Fall-on-Rock-Inadequate-Protection" TargetMode="External"/><Relationship Id="rId2618" Type="http://schemas.openxmlformats.org/officeDocument/2006/relationships/hyperlink" Target="http://publications.americanalpineclub.org/articles/13199807000/Rappel-Anchor-Failure-Fall-on-Rock-Washington-Mount-Thompson-West-Ridge" TargetMode="External"/><Relationship Id="rId66" Type="http://schemas.openxmlformats.org/officeDocument/2006/relationships/hyperlink" Target="http://publications.americanalpineclub.org/articles/13199006501/Inadequate-ProtectionRappel-Failure-Anchor-Sling-Knot-Parted-Washington-Icicle-Creek-Canyon" TargetMode="External"/><Relationship Id="rId1427" Type="http://schemas.openxmlformats.org/officeDocument/2006/relationships/hyperlink" Target="http://publications.americanalpineclub.org/articles/13200800500/Fall-on-IceRappel-Error-Alaska-Denali-National-Park-Mount-Wake" TargetMode="External"/><Relationship Id="rId1634" Type="http://schemas.openxmlformats.org/officeDocument/2006/relationships/hyperlink" Target="http://publications.americanalpineclub.org/articles/13201104301/Fall-on-Ice-Belay-Device-Set-Up-Incorrectly-Colorado-Ouray-Ice-Park" TargetMode="External"/><Relationship Id="rId1841" Type="http://schemas.openxmlformats.org/officeDocument/2006/relationships/hyperlink" Target="http://publications.americanalpineclub.org/articles/13201212395/Rappel-Error-Fall-on-Ice" TargetMode="External"/><Relationship Id="rId1939" Type="http://schemas.openxmlformats.org/officeDocument/2006/relationships/hyperlink" Target="http://publications.americanalpineclub.org/articles/13201213049/Fall-on-Rock-Falling-Rock-Failure-to-Test-Holds-Inadequate-Belay" TargetMode="External"/><Relationship Id="rId1701" Type="http://schemas.openxmlformats.org/officeDocument/2006/relationships/hyperlink" Target="http://publications.americanalpineclub.org/articles/13201109402/Fall-on-Snow-Unable-to-Self-Arrest-Fall-into-Crevasse-Washington-Mount-Rainier-Emmons-Glacier" TargetMode="External"/><Relationship Id="rId282" Type="http://schemas.openxmlformats.org/officeDocument/2006/relationships/hyperlink" Target="http://publications.americanalpineclub.org/articles/13199304301/Stranded-Inadequate-Clothing-Weather-California-Yosemite-National-Park-Stately-Pleasure-Dome" TargetMode="External"/><Relationship Id="rId587" Type="http://schemas.openxmlformats.org/officeDocument/2006/relationships/hyperlink" Target="http://publications.americanalpineclub.org/articles/13199607900/Overdue-Wyoming-Grand-Teton-National-Park-Grand-Teton" TargetMode="External"/><Relationship Id="rId2170" Type="http://schemas.openxmlformats.org/officeDocument/2006/relationships/hyperlink" Target="http://publications.americanalpineclub.org/articles/13201213918/Failure-to-Tie-In" TargetMode="External"/><Relationship Id="rId2268" Type="http://schemas.openxmlformats.org/officeDocument/2006/relationships/hyperlink" Target="http://publications.americanalpineclub.org/articles/13201214776/Fall-on-Rock-Inadequate-Protection-Inexperience" TargetMode="External"/><Relationship Id="rId8" Type="http://schemas.openxmlformats.org/officeDocument/2006/relationships/hyperlink" Target="http://publications.americanalpineclub.org/articles/13199002902/Fall-on-Rock-Broken-Rock-Flake-Alaska-Mount-Johnson" TargetMode="External"/><Relationship Id="rId142" Type="http://schemas.openxmlformats.org/officeDocument/2006/relationships/hyperlink" Target="http://publications.americanalpineclub.org/articles/13199103702/Fall-on-Snow-Climbing-Alone-Loss-of-Ski-Pole-BasketsThen-Ski-Poles-Starvation-Idaho-Mount-Borah" TargetMode="External"/><Relationship Id="rId447" Type="http://schemas.openxmlformats.org/officeDocument/2006/relationships/hyperlink" Target="http://publications.americanalpineclub.org/articles/13199506402/Fall-from-Rappel-Unclipped-From-Safety-Line-No-Hard-Hat-Oregon-Camp-Baldwin" TargetMode="External"/><Relationship Id="rId794" Type="http://schemas.openxmlformats.org/officeDocument/2006/relationships/hyperlink" Target="http://publications.americanalpineclub.org/articles/13199905700/Fall-on-Ice-Inadequate-Protection-New-Hampshire-Crawford-Notch-Frankenstein-Cliffs" TargetMode="External"/><Relationship Id="rId1077" Type="http://schemas.openxmlformats.org/officeDocument/2006/relationships/hyperlink" Target="http://publications.americanalpineclub.org/articles/13200207000/Rappel-Error-Rope-FailedInadequate-Equipment-Utah-Millcreek-Canyon" TargetMode="External"/><Relationship Id="rId2030" Type="http://schemas.openxmlformats.org/officeDocument/2006/relationships/hyperlink" Target="http://publications.americanalpineclub.org/articles/13201213559/Fall-On-Rock-Climbing-Unroped" TargetMode="External"/><Relationship Id="rId2128" Type="http://schemas.openxmlformats.org/officeDocument/2006/relationships/hyperlink" Target="http://publications.americanalpineclub.org/articles/13201214021/Fall-on-Rock-Inexperience-Inadequate-Belay" TargetMode="External"/><Relationship Id="rId2475" Type="http://schemas.openxmlformats.org/officeDocument/2006/relationships/hyperlink" Target="http://publications.americanalpineclub.org/articles/13201212471/Fall-on-Rock-Unfinished-Harness-Knot-Distraction" TargetMode="External"/><Relationship Id="rId2682" Type="http://schemas.openxmlformats.org/officeDocument/2006/relationships/hyperlink" Target="http://publications.americanalpineclub.org/articles/13200008002/Fall-on-Snow-Loss-of-Control-Voluntary-Glissade-Faulty-Use-of-Crampons-Inexperience-Wyoming-Grand-Teton-National-Park-Mount-Teewinot" TargetMode="External"/><Relationship Id="rId654" Type="http://schemas.openxmlformats.org/officeDocument/2006/relationships/hyperlink" Target="http://publications.americanalpineclub.org/articles/13199803300/Equipment-Failure-Homemade-Rivet-Hanger-Fall-on-Rock-California-Yosemite-Valley-El-Capitan" TargetMode="External"/><Relationship Id="rId861" Type="http://schemas.openxmlformats.org/officeDocument/2006/relationships/hyperlink" Target="http://publications.americanalpineclub.org/articles/13200001400/Illness-British-Columbia-Glacier-National-Park-Mount-Uto" TargetMode="External"/><Relationship Id="rId959" Type="http://schemas.openxmlformats.org/officeDocument/2006/relationships/hyperlink" Target="http://publications.americanalpineclub.org/articles/13200106401/Fall-on-Rock-Protection-Pulled-Out-Colorado-Eldorado-State-Park-Bastille-Rock" TargetMode="External"/><Relationship Id="rId1284" Type="http://schemas.openxmlformats.org/officeDocument/2006/relationships/hyperlink" Target="http://publications.americanalpineclub.org/articles/13200507102/Fall-on-Rock-Exposure-Darkness-Nevada-Red-Rocks-Canyon-Epinephrine" TargetMode="External"/><Relationship Id="rId1491" Type="http://schemas.openxmlformats.org/officeDocument/2006/relationships/hyperlink" Target="http://publications.americanalpineclub.org/articles/13200904700/Fall-on-Rock-Colorado-Black-Canyon-of-the-Gunnison-National-Park-Stoned-Oven" TargetMode="External"/><Relationship Id="rId1589" Type="http://schemas.openxmlformats.org/officeDocument/2006/relationships/hyperlink" Target="http://publications.americanalpineclub.org/articles/13201006700/Fall-on-Ice-No-Experience-New-Hampshire-Cathedral-Ledge" TargetMode="External"/><Relationship Id="rId2335" Type="http://schemas.openxmlformats.org/officeDocument/2006/relationships/hyperlink" Target="http://publications.americanalpineclub.org/articles/13201106701/Falling-Rock-Poor-Position-Kentucky-Red-River-Gorge-Muir-Valley" TargetMode="External"/><Relationship Id="rId2542" Type="http://schemas.openxmlformats.org/officeDocument/2006/relationships/hyperlink" Target="http://publications.americanalpineclub.org/articles/13199203600/Fall-on-Rock-Old-Piton-Broke-Maryland-Delaware-Water-Gap-NRA-Mount-Tammany" TargetMode="External"/><Relationship Id="rId307" Type="http://schemas.openxmlformats.org/officeDocument/2006/relationships/hyperlink" Target="http://publications.americanalpineclub.org/articles/13199306502/Fall-on-Wet-Rock-No-Hard-Hat-New-Hampshire-Whitehorse-Ledge" TargetMode="External"/><Relationship Id="rId514" Type="http://schemas.openxmlformats.org/officeDocument/2006/relationships/hyperlink" Target="http://publications.americanalpineclub.org/articles/13199601002/Fall-on-Rock-Unroped-Handhold-Came-Off-British-Columbia-Rocky-Mountains-Mount-Assiniboine" TargetMode="External"/><Relationship Id="rId721" Type="http://schemas.openxmlformats.org/officeDocument/2006/relationships/hyperlink" Target="http://publications.americanalpineclub.org/articles/13199805601/Fall-on-Snow-Faulty-Use-of-Crampons-Oregon-Mount-Hood-South-Side" TargetMode="External"/><Relationship Id="rId1144" Type="http://schemas.openxmlformats.org/officeDocument/2006/relationships/hyperlink" Target="http://publications.americanalpineclub.org/articles/13200307102/Fall-on-Rock-Rope-Severed-New-Hampshire-Eagle-Cliff-Shape-Shifters" TargetMode="External"/><Relationship Id="rId1351" Type="http://schemas.openxmlformats.org/officeDocument/2006/relationships/hyperlink" Target="http://publications.americanalpineclub.org/articles/13200605700/Rappel-ErrorFailure-to-Check-Anchor-Inadequate-Protection-North-Carolina-Shiprock-Hindu-Kush" TargetMode="External"/><Relationship Id="rId1449" Type="http://schemas.openxmlformats.org/officeDocument/2006/relationships/hyperlink" Target="http://publications.americanalpineclub.org/articles/13200806000/Fall-on-SnowIce-Inadequate-EquipmentIce-Ax-on-Pack-Instead-of-in-Hands-Darkness-New-Hampshire-Mount-Washington-Tuckerman-Ravine" TargetMode="External"/><Relationship Id="rId1796" Type="http://schemas.openxmlformats.org/officeDocument/2006/relationships/hyperlink" Target="http://publications.americanalpineclub.org/articles/13201210700/Off-Route-Fall-on-SnowIce-Unable-to-Self-Arrest-Faulty-Use-of-Crampons-No-Hard-Hat-Inexperience-Wyoming-Grand-Teton-National-Park-Middle-Teton" TargetMode="External"/><Relationship Id="rId2402" Type="http://schemas.openxmlformats.org/officeDocument/2006/relationships/hyperlink" Target="http://publications.americanalpineclub.org/articles/13199903100/Stranded-Inexperience-Inadequate-Clothing-Darkness-Weather-California-Yosemite-Valley-Royal-Arches" TargetMode="External"/><Relationship Id="rId88" Type="http://schemas.openxmlformats.org/officeDocument/2006/relationships/hyperlink" Target="http://publications.americanalpineclub.org/articles/13199102401/Fall-on-Rock-Climbing-Unroped-Placed-no-Protection-California-Yosemite-Valley" TargetMode="External"/><Relationship Id="rId819" Type="http://schemas.openxmlformats.org/officeDocument/2006/relationships/hyperlink" Target="http://publications.americanalpineclub.org/articles/13199908100/FallingDislodged-Rock-Wyoming-Wind-River-Range-Easy-Day-Peak" TargetMode="External"/><Relationship Id="rId1004" Type="http://schemas.openxmlformats.org/officeDocument/2006/relationships/hyperlink" Target="http://publications.americanalpineclub.org/articles/13200204001/Fall-on-Ice-Inadequate-Protection-Miscommunication-Colorado-Ouray-Ice-Park" TargetMode="External"/><Relationship Id="rId1211" Type="http://schemas.openxmlformats.org/officeDocument/2006/relationships/hyperlink" Target="http://publications.americanalpineclub.org/articles/13200407301/Fall-on-Rock-Oregon-Middle-Sister" TargetMode="External"/><Relationship Id="rId1656" Type="http://schemas.openxmlformats.org/officeDocument/2006/relationships/hyperlink" Target="http://publications.americanalpineclub.org/articles/13201103000/Fall-on-Rock-Self-Belay-Error-Mistake-With-Ascenders-Summit-Fever-California-Yosemite-Valley-El-Capitan" TargetMode="External"/><Relationship Id="rId1863" Type="http://schemas.openxmlformats.org/officeDocument/2006/relationships/hyperlink" Target="http://publications.americanalpineclub.org/articles/13201212443/Fall-on-Rock-Off-Route-Unable-to-Clip-Protection" TargetMode="External"/><Relationship Id="rId1309" Type="http://schemas.openxmlformats.org/officeDocument/2006/relationships/hyperlink" Target="http://publications.americanalpineclub.org/articles/13200509600/Loss-of-ControlVoluntary-Glissade-Faulty-Use-of-Crampons-Inadequate-Protection-Washington-Mount-Rainier-EmmonsWinthrop-Glacier-Route" TargetMode="External"/><Relationship Id="rId1516" Type="http://schemas.openxmlformats.org/officeDocument/2006/relationships/hyperlink" Target="http://publications.americanalpineclub.org/articles/13200900400/HAPE-Allowed-to-Descend-Alone-Possible-CO-Poisioning-AlaskaMount-McKinley-West-Buttress" TargetMode="External"/><Relationship Id="rId1723" Type="http://schemas.openxmlformats.org/officeDocument/2006/relationships/hyperlink" Target="http://publications.americanalpineclub.org/articles/13201204302/Dislodged-Rock-Falling-Rock" TargetMode="External"/><Relationship Id="rId1930" Type="http://schemas.openxmlformats.org/officeDocument/2006/relationships/hyperlink" Target="http://publications.americanalpineclub.org/articles/13201213045/Avalanche-Climbing-Alone-and-Unroped" TargetMode="External"/><Relationship Id="rId15" Type="http://schemas.openxmlformats.org/officeDocument/2006/relationships/hyperlink" Target="http://publications.americanalpineclub.org/articles/13199001701/Fall-on-Rock-Inadequate-Protection-Ontario-Buffalo-Crag" TargetMode="External"/><Relationship Id="rId2192" Type="http://schemas.openxmlformats.org/officeDocument/2006/relationships/hyperlink" Target="http://publications.americanalpineclub.org/articles/13201214315/Long-Fall-on-Carlsberg-Column-Inadequate-Protection" TargetMode="External"/><Relationship Id="rId164" Type="http://schemas.openxmlformats.org/officeDocument/2006/relationships/hyperlink" Target="http://publications.americanalpineclub.org/articles/13199202100/Fall-on-Descent-Trail-Weather-California-Yosemite-Valley-North-Dome-Gully" TargetMode="External"/><Relationship Id="rId371" Type="http://schemas.openxmlformats.org/officeDocument/2006/relationships/hyperlink" Target="http://publications.americanalpineclub.org/articles/13199401602/Stranded-Fatigue-Inexperience-Party-Separated-Quebec-Old-Stoneham-Cliffs" TargetMode="External"/><Relationship Id="rId2052" Type="http://schemas.openxmlformats.org/officeDocument/2006/relationships/hyperlink" Target="http://publications.americanalpineclub.org/articles/13201213477/Rappel-Failure-No-Knot-on-Rope-End-Fatigue" TargetMode="External"/><Relationship Id="rId2497" Type="http://schemas.openxmlformats.org/officeDocument/2006/relationships/hyperlink" Target="http://publications.americanalpineclub.org/articles/13201214668/Fatal-Ground-Fall-Rope-Likely-Cut-Over-Edge" TargetMode="External"/><Relationship Id="rId469" Type="http://schemas.openxmlformats.org/officeDocument/2006/relationships/hyperlink" Target="http://publications.americanalpineclub.org/articles/13199507302/Fall-on-Snow-Inadequate-Equipment-Wyoming-Grand-Teton-National-Park-Paintbrush-Divide" TargetMode="External"/><Relationship Id="rId676" Type="http://schemas.openxmlformats.org/officeDocument/2006/relationships/hyperlink" Target="http://publications.americanalpineclub.org/articles/13199802900/Fall-on-Snow-Pneumothorax-Alaska-Mount-McKinley-Karstens-Ridge" TargetMode="External"/><Relationship Id="rId883" Type="http://schemas.openxmlformats.org/officeDocument/2006/relationships/hyperlink" Target="http://publications.americanalpineclub.org/articles/13200005900/Fall-on-Rock-Rappelled-off-End-of-Ropes-North-Carolina-Grandfather-Mountain-Shiprock" TargetMode="External"/><Relationship Id="rId1099" Type="http://schemas.openxmlformats.org/officeDocument/2006/relationships/hyperlink" Target="http://publications.americanalpineclub.org/articles/13200303002/Fall-into-Crevasse-Distracting-Illness-Unseasonable-Warm-Weather-Alaskas-Mount-McKinley-West-Buttress" TargetMode="External"/><Relationship Id="rId2357" Type="http://schemas.openxmlformats.org/officeDocument/2006/relationships/hyperlink" Target="http://publications.americanalpineclub.org/articles/13199204300/Fall-or-Slip-on-Snow-Climbing-Unroped-Washington-Snoqualmie-Mountain" TargetMode="External"/><Relationship Id="rId2564" Type="http://schemas.openxmlformats.org/officeDocument/2006/relationships/hyperlink" Target="http://publications.americanalpineclub.org/articles/13200106502/Overdue-Weather-Exhuastion-Exceeding-Abilities-Colorado-Rocky-Mountain-National-Park-Longs-Peak" TargetMode="External"/><Relationship Id="rId231" Type="http://schemas.openxmlformats.org/officeDocument/2006/relationships/hyperlink" Target="http://publications.americanalpineclub.org/articles/13199205902/Slip-on-Snow-Failure-to-Self-Arrest-Wyoming-Disappointment-Peak" TargetMode="External"/><Relationship Id="rId329" Type="http://schemas.openxmlformats.org/officeDocument/2006/relationships/hyperlink" Target="http://publications.americanalpineclub.org/articles/13199401102/Avalanche-Alberta-Rocky-Mountains-Mount-Temple" TargetMode="External"/><Relationship Id="rId536" Type="http://schemas.openxmlformats.org/officeDocument/2006/relationships/hyperlink" Target="http://publications.americanalpineclub.org/articles/13199606503/Cerebral-Edema-Washington-Mount-Rainier" TargetMode="External"/><Relationship Id="rId1166" Type="http://schemas.openxmlformats.org/officeDocument/2006/relationships/hyperlink" Target="http://publications.americanalpineclub.org/articles/13200400302/Fall-on-Ice-Alberta-Banff-National-Park-Five-Mile-Creek-Mount-Cory-Dumber" TargetMode="External"/><Relationship Id="rId1373" Type="http://schemas.openxmlformats.org/officeDocument/2006/relationships/hyperlink" Target="http://publications.americanalpineclub.org/articles/13200607400/Off-Route-Falling-Rock-Fall-on-RockRappel-Anchor-Failure-Inadequate-Protection-Washington-North-Cascades-National-Park-Sharkfin-Tower" TargetMode="External"/><Relationship Id="rId2217" Type="http://schemas.openxmlformats.org/officeDocument/2006/relationships/hyperlink" Target="http://publications.americanalpineclub.org/articles/13201214401/Fall-on-Snow-Inadequate-Protection-Failure-to-Self-Arrest" TargetMode="External"/><Relationship Id="rId743" Type="http://schemas.openxmlformats.org/officeDocument/2006/relationships/hyperlink" Target="http://publications.americanalpineclub.org/articles/13199900501/Avalanche-Alberta-Rocky-Mountains-Jasper-National-Park-Mount-Edith-Cavell" TargetMode="External"/><Relationship Id="rId950" Type="http://schemas.openxmlformats.org/officeDocument/2006/relationships/hyperlink" Target="http://publications.americanalpineclub.org/articles/13200106101/Fall-on-Rock-Inadequate-Anchor-on-Top-Rope-Set-Up" TargetMode="External"/><Relationship Id="rId1026" Type="http://schemas.openxmlformats.org/officeDocument/2006/relationships/hyperlink" Target="http://publications.americanalpineclub.org/articles/13200201802/IllnessPreexisting-Condition-Not-Reported-Alaska-Mount-McKinley-West-Buttress" TargetMode="External"/><Relationship Id="rId1580" Type="http://schemas.openxmlformats.org/officeDocument/2006/relationships/hyperlink" Target="http://publications.americanalpineclub.org/articles/13201005100/Stranded-Climber-Exceeding-Abilities-Inadequate-Clothing-Equipment-and-Food-and-Climbing-Unroped-Colorado-Rocky-Mountain-National-Park-Lumpy-Ridge" TargetMode="External"/><Relationship Id="rId1678" Type="http://schemas.openxmlformats.org/officeDocument/2006/relationships/hyperlink" Target="http://publications.americanalpineclub.org/articles/13201108002/Belayer-Error-Leader-Pulled-Off-Fall-on-Rock-Climb" TargetMode="External"/><Relationship Id="rId1885" Type="http://schemas.openxmlformats.org/officeDocument/2006/relationships/hyperlink" Target="http://publications.americanalpineclub.org/articles/13201213080/Fall-on-Rock" TargetMode="External"/><Relationship Id="rId2424" Type="http://schemas.openxmlformats.org/officeDocument/2006/relationships/hyperlink" Target="http://publications.americanalpineclub.org/articles/13200401402/Falling-IceDislodged-by-Leader-Poor-PositionBelayer-Alberta-Banff-National-Park-Weeping-Wall-Center-Pillar" TargetMode="External"/><Relationship Id="rId2631" Type="http://schemas.openxmlformats.org/officeDocument/2006/relationships/hyperlink" Target="http://publications.americanalpineclub.org/articles/13200209600/HAPE-HACE-and-AMS-Wyoming-Grand-Teton-National-Park" TargetMode="External"/><Relationship Id="rId603" Type="http://schemas.openxmlformats.org/officeDocument/2006/relationships/hyperlink" Target="http://publications.americanalpineclub.org/articles/13199702400/Fall-on-Rock-Inadequate-Protection-Protection-Pulled-Out-No-Hard-Hat-California-Yosemite-Valley-Cookie-Cliff" TargetMode="External"/><Relationship Id="rId810" Type="http://schemas.openxmlformats.org/officeDocument/2006/relationships/hyperlink" Target="http://publications.americanalpineclub.org/articles/13199906101/Fall-on-RockHand-Hold-Came-Off-Inadequate-Protection-No-Hard-Hat-North-Carolina-Crowders-Mountain-State-Park-Gumby-Roof" TargetMode="External"/><Relationship Id="rId908" Type="http://schemas.openxmlformats.org/officeDocument/2006/relationships/hyperlink" Target="http://publications.americanalpineclub.org/articles/13200100303/Fall-on-Ice-Climbing-on-Thin-Ice" TargetMode="External"/><Relationship Id="rId1233" Type="http://schemas.openxmlformats.org/officeDocument/2006/relationships/hyperlink" Target="http://publications.americanalpineclub.org/articles/13200500501/Avalanche-Alberta-Banff-National-Park-Mount-Rundle-Professor-Falls" TargetMode="External"/><Relationship Id="rId1440" Type="http://schemas.openxmlformats.org/officeDocument/2006/relationships/hyperlink" Target="http://publications.americanalpineclub.org/articles/13200805600/Fall-on-Rock-Rappel-ErrorRappelled-Off-of-End-of-Rope-No-Knot-in-End-of-Ropes-Darkness-Communication-Breakdown-Nevada-Red-Rocks-Oak-Creek-Canyon" TargetMode="External"/><Relationship Id="rId1538" Type="http://schemas.openxmlformats.org/officeDocument/2006/relationships/hyperlink" Target="http://publications.americanalpineclub.org/articles/13200908200/Overdue-Climbing-Alone-Fall-on-Snow-Wyoming-Grand-Teton-National-Park-Avalanche-Canyon" TargetMode="External"/><Relationship Id="rId1300" Type="http://schemas.openxmlformats.org/officeDocument/2006/relationships/hyperlink" Target="http://publications.americanalpineclub.org/articles/13200508200/Fall-on-SnowFaulty-Use-of-Crampons-Oregon-Mount-Jefferson" TargetMode="External"/><Relationship Id="rId1745" Type="http://schemas.openxmlformats.org/officeDocument/2006/relationships/hyperlink" Target="http://publications.americanalpineclub.org/articles/13201201400/Fall-on-Snow-Fatigue-Frostbite-Exposure" TargetMode="External"/><Relationship Id="rId1952" Type="http://schemas.openxmlformats.org/officeDocument/2006/relationships/hyperlink" Target="http://publications.americanalpineclub.org/articles/13201213059/Fall-on-Snow-Climbing-Alone-Exceeding-Abilities" TargetMode="External"/><Relationship Id="rId37" Type="http://schemas.openxmlformats.org/officeDocument/2006/relationships/hyperlink" Target="http://publications.americanalpineclub.org/articles/13199003401/PROTECTION-FAILED-FALL-ON-ROCK-California-Yosemite-Valley" TargetMode="External"/><Relationship Id="rId1605" Type="http://schemas.openxmlformats.org/officeDocument/2006/relationships/hyperlink" Target="http://publications.americanalpineclub.org/articles/13201009600/Fall-on-Rock-Severed-Rope-Placed-No-or-Inadequate-Protection-No-Hard-Hat-West-Virginia-Seneca-Rocks-La-Bella-Vista" TargetMode="External"/><Relationship Id="rId1812" Type="http://schemas.openxmlformats.org/officeDocument/2006/relationships/hyperlink" Target="http://publications.americanalpineclub.org/articles/13201212422/Fall-on-Rock-Rappel-Error" TargetMode="External"/><Relationship Id="rId186" Type="http://schemas.openxmlformats.org/officeDocument/2006/relationships/hyperlink" Target="http://publications.americanalpineclub.org/articles/13199203301/Fall-on-Snow-Inadequate-EquipmentNo-Ice-Axe-Colorado-Rocky-Mountain-National-Park-Longs-Peak" TargetMode="External"/><Relationship Id="rId393" Type="http://schemas.openxmlformats.org/officeDocument/2006/relationships/hyperlink" Target="http://publications.americanalpineclub.org/articles/13199404901/Loss-of-ControlGlissade-Crampon-Caught-on-Ice-Oregon-Mount-Hood" TargetMode="External"/><Relationship Id="rId2074" Type="http://schemas.openxmlformats.org/officeDocument/2006/relationships/hyperlink" Target="http://publications.americanalpineclub.org/articles/13201213953/Fall-on-Rock-Failure-to-Test-Hold" TargetMode="External"/><Relationship Id="rId2281" Type="http://schemas.openxmlformats.org/officeDocument/2006/relationships/hyperlink" Target="http://publications.americanalpineclub.org/articles/13201214650/Rappel-Anchor-Failure-Trusting-Old-Gear" TargetMode="External"/><Relationship Id="rId253" Type="http://schemas.openxmlformats.org/officeDocument/2006/relationships/hyperlink" Target="http://publications.americanalpineclub.org/articles/13199304602/Fall-on-Rock-Inadequate-Protection-California-Yosemite-Valley-Half-Dome" TargetMode="External"/><Relationship Id="rId460" Type="http://schemas.openxmlformats.org/officeDocument/2006/relationships/hyperlink" Target="http://publications.americanalpineclub.org/articles/13199506902/Fall-on-Rock-Placed-Inadequate-Protection-Inadequate-Belay-Utah-Big-Cottonwood-Canyon-Geronimo" TargetMode="External"/><Relationship Id="rId698" Type="http://schemas.openxmlformats.org/officeDocument/2006/relationships/hyperlink" Target="http://publications.americanalpineclub.org/articles/13199806301/Acute-Mountain-Sickness-Miscommunication-Inexperience-Washington-Mount-Rainier" TargetMode="External"/><Relationship Id="rId1090" Type="http://schemas.openxmlformats.org/officeDocument/2006/relationships/hyperlink" Target="http://publications.americanalpineclub.org/articles/13200303200/Avalanche-Poor-Position-Weather-Alaska-Mount-Foraker" TargetMode="External"/><Relationship Id="rId2141" Type="http://schemas.openxmlformats.org/officeDocument/2006/relationships/hyperlink" Target="http://publications.americanalpineclub.org/articles/13201213971/Rappel-Error-Darkness" TargetMode="External"/><Relationship Id="rId2379" Type="http://schemas.openxmlformats.org/officeDocument/2006/relationships/hyperlink" Target="http://publications.americanalpineclub.org/articles/13199504602/Stranded-Failure-to-Turn-Back-Hypothermia-Dehydration-Inadequate-Clothing-and-Equipment-Weather" TargetMode="External"/><Relationship Id="rId2586" Type="http://schemas.openxmlformats.org/officeDocument/2006/relationships/hyperlink" Target="http://publications.americanalpineclub.org/articles/13201105202/Fall-on-Rock-Loose-Rock-Climbing-Unroped-Climbing-Alone-Colorado-Rocky-Mountain-National-Park-Longs-Peak-The-Diamond" TargetMode="External"/><Relationship Id="rId113" Type="http://schemas.openxmlformats.org/officeDocument/2006/relationships/hyperlink" Target="http://publications.americanalpineclub.org/articles/13199101303/Slip-on-Loose-Rock-Unroped-British-Columbia-Rocky-Mountain-Mount-Assiniboine" TargetMode="External"/><Relationship Id="rId320" Type="http://schemas.openxmlformats.org/officeDocument/2006/relationships/hyperlink" Target="http://publications.americanalpineclub.org/articles/13199308000/Piton-Pulled-Out-Fall-on-Rock-Removed-Protection" TargetMode="External"/><Relationship Id="rId558" Type="http://schemas.openxmlformats.org/officeDocument/2006/relationships/hyperlink" Target="http://publications.americanalpineclub.org/articles/13199604501/Fall-on-Rock-Wet-Rock-Haste-Colorado-Rocky-Mountain-National-Park-Hallett-Peak" TargetMode="External"/><Relationship Id="rId765" Type="http://schemas.openxmlformats.org/officeDocument/2006/relationships/hyperlink" Target="http://publications.americanalpineclub.org/articles/13199900802/Fall-on-Rock-Protection-Pulled-No-Hard-Hat-Alberta-Rocky-Mountains-Back-of-the-Lake-Crag" TargetMode="External"/><Relationship Id="rId972" Type="http://schemas.openxmlformats.org/officeDocument/2006/relationships/hyperlink" Target="http://publications.americanalpineclub.org/articles/13200105000/Falling-RockDislodged-By-Day-Pack-Poor-Position-California-Yosemite-Valley-Cathedral-Rocks" TargetMode="External"/><Relationship Id="rId1188" Type="http://schemas.openxmlformats.org/officeDocument/2006/relationships/hyperlink" Target="http://publications.americanalpineclub.org/articles/13200400801/Falling-Rock-Fall-on-Rock-Alberta-Jasper-National-Park-Throne-Mountain" TargetMode="External"/><Relationship Id="rId1395" Type="http://schemas.openxmlformats.org/officeDocument/2006/relationships/hyperlink" Target="http://publications.americanalpineclub.org/articles/13200706000/Fall-on-Rock-Protection-Unclipped-Inadequate-Protection" TargetMode="External"/><Relationship Id="rId2001" Type="http://schemas.openxmlformats.org/officeDocument/2006/relationships/hyperlink" Target="http://publications.americanalpineclub.org/articles/13201213437/Fall-on-Snow-Altitude-Sickness-Party-Separated" TargetMode="External"/><Relationship Id="rId2239" Type="http://schemas.openxmlformats.org/officeDocument/2006/relationships/hyperlink" Target="http://publications.americanalpineclub.org/articles/13201214376/Rappel-Error-Inadequate-Anchor-Knot" TargetMode="External"/><Relationship Id="rId2446" Type="http://schemas.openxmlformats.org/officeDocument/2006/relationships/hyperlink" Target="http://publications.americanalpineclub.org/articles/13200807401/Falling-RocksDislodged-by-Pulling-on-Rope-Utah-Little-Cottonwood-Canyon-Church-Vaults" TargetMode="External"/><Relationship Id="rId2653" Type="http://schemas.openxmlformats.org/officeDocument/2006/relationships/hyperlink" Target="http://publications.americanalpineclub.org/articles/13199205702/Fall-on-Rock-Inappropriate-Footwear-Washington-Icicle-Creek-Canyon" TargetMode="External"/><Relationship Id="rId418" Type="http://schemas.openxmlformats.org/officeDocument/2006/relationships/hyperlink" Target="http://publications.americanalpineclub.org/articles/13199500502/Fall-on-Rock-Placed-Inadequate-Protection-Exceeding-Abilities-Alberta-Rocky-Mountains-Canmore-Area-Stoneworks-Crag" TargetMode="External"/><Relationship Id="rId625" Type="http://schemas.openxmlformats.org/officeDocument/2006/relationships/hyperlink" Target="http://publications.americanalpineclub.org/articles/13199700502/Inadequate-Food-and-Fuel-Failure-to-Turn-Back-Inexperience-Alaska-Mount-Foraker" TargetMode="External"/><Relationship Id="rId832" Type="http://schemas.openxmlformats.org/officeDocument/2006/relationships/hyperlink" Target="http://publications.americanalpineclub.org/articles/13200000702/Fall-in-Crevasse-Alberta-Jasper-National-Park-Columbia-Icefield" TargetMode="External"/><Relationship Id="rId1048" Type="http://schemas.openxmlformats.org/officeDocument/2006/relationships/hyperlink" Target="http://publications.americanalpineclub.org/articles/13200205701/Fall-on-Rock-Climbing-AloneSeparated-from-Party-Failed-to-Follow-Route-No-Hard-Hat-Oregon-Mount-Jefferson-Whitewater-Glacier" TargetMode="External"/><Relationship Id="rId1255" Type="http://schemas.openxmlformats.org/officeDocument/2006/relationships/hyperlink" Target="http://publications.americanalpineclub.org/articles/13200503300/Fall-on-RockAttacked-by-Bees" TargetMode="External"/><Relationship Id="rId1462" Type="http://schemas.openxmlformats.org/officeDocument/2006/relationships/hyperlink" Target="http://publications.americanalpineclub.org/articles/13200801800/StrandedBenighted-ExposureInadequate-Clothing-and-Equipment-Weather-Late-Start-California-Yosemite-National-Park-Royal-Arches" TargetMode="External"/><Relationship Id="rId2306" Type="http://schemas.openxmlformats.org/officeDocument/2006/relationships/hyperlink" Target="http://publications.americanalpineclub.org/articles/13199404700/Various-Falls-on-Rock-Protection-Problems-New-York-Mohonk-Preserve-Shawangunks" TargetMode="External"/><Relationship Id="rId2513" Type="http://schemas.openxmlformats.org/officeDocument/2006/relationships/hyperlink" Target="http://publications.americanalpineclub.org/articles/13201214127/Falls-on-Snow-and-Rock" TargetMode="External"/><Relationship Id="rId1115" Type="http://schemas.openxmlformats.org/officeDocument/2006/relationships/hyperlink" Target="http://publications.americanalpineclub.org/articles/13200301402/Fall-on-Rock-Protection-Pulled-Out-Alberta-Ghost-River-Duveinafees" TargetMode="External"/><Relationship Id="rId1322" Type="http://schemas.openxmlformats.org/officeDocument/2006/relationships/hyperlink" Target="http://publications.americanalpineclub.org/articles/13200600500/Failure-to-Follow-RouteStranded-Alberta-Banff-National-Park-Mount-Edith-South-Ridge" TargetMode="External"/><Relationship Id="rId1767" Type="http://schemas.openxmlformats.org/officeDocument/2006/relationships/hyperlink" Target="http://publications.americanalpineclub.org/articles/13201209400/Fall-on-Rock-Overconfidence-on-Fourth-Class-Terrain-Washington-North-Cascades-Washington-Pass" TargetMode="External"/><Relationship Id="rId1974" Type="http://schemas.openxmlformats.org/officeDocument/2006/relationships/hyperlink" Target="http://publications.americanalpineclub.org/articles/13201212925/Exposure-Loss-of-Eyesight-Inadequate-Equipment" TargetMode="External"/><Relationship Id="rId59" Type="http://schemas.openxmlformats.org/officeDocument/2006/relationships/hyperlink" Target="http://publications.americanalpineclub.org/articles/13199006100/Fall-on-SnowInto-Moat-Inexperience-Fatigue-Washington-Chikamin-Peak" TargetMode="External"/><Relationship Id="rId1627" Type="http://schemas.openxmlformats.org/officeDocument/2006/relationships/hyperlink" Target="http://publications.americanalpineclub.org/articles/13201007802/Stranded-Leading-to-Exhaustion-and-Dehydration-Oregon-Smith-Rocks-Monkey-Face" TargetMode="External"/><Relationship Id="rId1834" Type="http://schemas.openxmlformats.org/officeDocument/2006/relationships/hyperlink" Target="http://publications.americanalpineclub.org/articles/13201212408/Fall-on-Snow-Ski-Mountaineering-Decent-Exceeding-Abilities" TargetMode="External"/><Relationship Id="rId2096" Type="http://schemas.openxmlformats.org/officeDocument/2006/relationships/hyperlink" Target="http://publications.americanalpineclub.org/articles/13201213725/HAPE" TargetMode="External"/><Relationship Id="rId1901" Type="http://schemas.openxmlformats.org/officeDocument/2006/relationships/hyperlink" Target="http://publications.americanalpineclub.org/articles/13201213013/Fall-on-Rock-Falling-Rock" TargetMode="External"/><Relationship Id="rId275" Type="http://schemas.openxmlformats.org/officeDocument/2006/relationships/hyperlink" Target="http://publications.americanalpineclub.org/articles/13199301101/Slip-on-Ice-No-Hard-Hat-Inadequate-Protection-British-Columbia-Northern-Selkirk-Mountains-Mount-Colossal" TargetMode="External"/><Relationship Id="rId482" Type="http://schemas.openxmlformats.org/officeDocument/2006/relationships/hyperlink" Target="http://publications.americanalpineclub.org/articles/13199505401/Rappel-FailureCarabiner-Unclipped-Inadequate-Belay-Colorado-Eldorado-Canyon-State-Park-Supremacy" TargetMode="External"/><Relationship Id="rId2163" Type="http://schemas.openxmlformats.org/officeDocument/2006/relationships/hyperlink" Target="http://publications.americanalpineclub.org/articles/13201214039/Stranded-Off-Route" TargetMode="External"/><Relationship Id="rId2370" Type="http://schemas.openxmlformats.org/officeDocument/2006/relationships/hyperlink" Target="http://publications.americanalpineclub.org/articles/13199404100/Unfounded-Colorado-Rocky-Mountain-National-Park-Longs-Peak" TargetMode="External"/><Relationship Id="rId135" Type="http://schemas.openxmlformats.org/officeDocument/2006/relationships/hyperlink" Target="http://publications.americanalpineclub.org/articles/13199103701/Fall-on-Rock-No-Hard-Hat-Idaho-City-of-Rocks" TargetMode="External"/><Relationship Id="rId342" Type="http://schemas.openxmlformats.org/officeDocument/2006/relationships/hyperlink" Target="http://publications.americanalpineclub.org/articles/13199403001/Fall-on-Rock-Climbing-Unroped-California-Joshua-Tree-National-Monument-Echo-Cave" TargetMode="External"/><Relationship Id="rId787" Type="http://schemas.openxmlformats.org/officeDocument/2006/relationships/hyperlink" Target="http://publications.americanalpineclub.org/articles/13199904602/StrandedFatigue-Inexperience-Miscommunication-Colorado-Eldorado-State-Park" TargetMode="External"/><Relationship Id="rId994" Type="http://schemas.openxmlformats.org/officeDocument/2006/relationships/hyperlink" Target="http://publications.americanalpineclub.org/articles/13200201300/Climbing-Alone-WeatherLost-Equipment-in-Storm-British-Columbia-Mount-Robson-Provincial-Park-Mount-Robson" TargetMode="External"/><Relationship Id="rId2023" Type="http://schemas.openxmlformats.org/officeDocument/2006/relationships/hyperlink" Target="http://publications.americanalpineclub.org/articles/13201213574/Fall-on-Ice-Inadequate-Protection" TargetMode="External"/><Relationship Id="rId2230" Type="http://schemas.openxmlformats.org/officeDocument/2006/relationships/hyperlink" Target="http://publications.americanalpineclub.org/articles/13201214385/Leader-Fall-on-Ice-Thin-Ice-Inadequate-Protection" TargetMode="External"/><Relationship Id="rId2468" Type="http://schemas.openxmlformats.org/officeDocument/2006/relationships/hyperlink" Target="http://publications.americanalpineclub.org/articles/13201206800/Rappel-Error-Uneven-Ropes-Fall-on-Rock-New-York-Shawangunks" TargetMode="External"/><Relationship Id="rId2675" Type="http://schemas.openxmlformats.org/officeDocument/2006/relationships/hyperlink" Target="http://publications.americanalpineclub.org/articles/13199603802/SlideFall-on-Ice-Inexperience-Improper-Use-of-Crampons-Inadequate-ProtectionUnclipped-Party-Separated-California-Eastern-Sierras-Lamarck-Col" TargetMode="External"/><Relationship Id="rId202" Type="http://schemas.openxmlformats.org/officeDocument/2006/relationships/hyperlink" Target="http://publications.americanalpineclub.org/articles/13199204001/Avalanche-New-Hampshire-Mount-Washington-Odell-Gully" TargetMode="External"/><Relationship Id="rId647" Type="http://schemas.openxmlformats.org/officeDocument/2006/relationships/hyperlink" Target="http://publications.americanalpineclub.org/articles/13199706400/Rock-DislodgedCausing-Fall-on-Rock-Wyoming-Devils-Tower-National-Monument" TargetMode="External"/><Relationship Id="rId854" Type="http://schemas.openxmlformats.org/officeDocument/2006/relationships/hyperlink" Target="http://publications.americanalpineclub.org/articles/13200000401/Falling-Ice-Fall-on-Ice-Alberta-Banff-National-Park-Mount-Wilson-Oh-Le-Tabernac" TargetMode="External"/><Relationship Id="rId1277" Type="http://schemas.openxmlformats.org/officeDocument/2006/relationships/hyperlink" Target="http://publications.americanalpineclub.org/articles/13200509700/Avalanche-Washington-Mount-Rainier-Liberty-Ridge" TargetMode="External"/><Relationship Id="rId1484" Type="http://schemas.openxmlformats.org/officeDocument/2006/relationships/hyperlink" Target="http://publications.americanalpineclub.org/articles/13200901400/Exposure-Took-Gloves-Off-Frostbite-Alaska-Mount-McKinley-West-Buttress" TargetMode="External"/><Relationship Id="rId1691" Type="http://schemas.openxmlformats.org/officeDocument/2006/relationships/hyperlink" Target="http://publications.americanalpineclub.org/articles/13201106403/Fall-on-Rock-Kentucky-Red-River-Gorge" TargetMode="External"/><Relationship Id="rId2328" Type="http://schemas.openxmlformats.org/officeDocument/2006/relationships/hyperlink" Target="http://publications.americanalpineclub.org/articles/13200508900/Various-Falls-on-Rock-Some-Solo-Some-Inadequately-Protected-Etc-Utah-Various-Locations" TargetMode="External"/><Relationship Id="rId2535" Type="http://schemas.openxmlformats.org/officeDocument/2006/relationships/hyperlink" Target="http://publications.americanalpineclub.org/articles/13199002000/Fall-on-Ice-Avalanches-No-Radio-Alaska-Mount-Johnson" TargetMode="External"/><Relationship Id="rId507" Type="http://schemas.openxmlformats.org/officeDocument/2006/relationships/hyperlink" Target="http://publications.americanalpineclub.org/articles/13199603201/Fall-on-Rock-HasteTrying-to-Stick-to-a-Schedule-California-Yosemite-Valley-North-Dome-Gulley" TargetMode="External"/><Relationship Id="rId714" Type="http://schemas.openxmlformats.org/officeDocument/2006/relationships/hyperlink" Target="http://publications.americanalpineclub.org/articles/13199805102/Fall-on-Rock-Inadequate-Protection-Inadequate-Belay-New-Hampshire-Whitehorse-Ledge-Standard-Route" TargetMode="External"/><Relationship Id="rId921" Type="http://schemas.openxmlformats.org/officeDocument/2006/relationships/hyperlink" Target="http://publications.americanalpineclub.org/articles/13200102702/Falling-Ice-Alaska-Mount-McKinley-Mount-Johnson" TargetMode="External"/><Relationship Id="rId1137" Type="http://schemas.openxmlformats.org/officeDocument/2006/relationships/hyperlink" Target="http://publications.americanalpineclub.org/articles/13200307300/Avalanche-Poor-Position-Inadequate-Equipment-New-Hampshire-Mount-Washington-Tuckerman-Ravine" TargetMode="External"/><Relationship Id="rId1344" Type="http://schemas.openxmlformats.org/officeDocument/2006/relationships/hyperlink" Target="http://publications.americanalpineclub.org/articles/13200600601/Falling-Rock-Alberta-Mount-Yamnuska-Belfry" TargetMode="External"/><Relationship Id="rId1551" Type="http://schemas.openxmlformats.org/officeDocument/2006/relationships/hyperlink" Target="http://publications.americanalpineclub.org/articles/13201004500/Fall-on-Rock-Haste-Inadequate-Protection-California-Yosemite-Valley-Middle-Cathedral-Rock" TargetMode="External"/><Relationship Id="rId1789" Type="http://schemas.openxmlformats.org/officeDocument/2006/relationships/hyperlink" Target="http://publications.americanalpineclub.org/articles/13201211400/Fall-on-Snow-Unable-to-Self-Arrest-Faulty-Use-of-Crampons-Wyoming-Gannet-Peak" TargetMode="External"/><Relationship Id="rId1996" Type="http://schemas.openxmlformats.org/officeDocument/2006/relationships/hyperlink" Target="http://publications.americanalpineclub.org/articles/13201213460/Fall-on-Snow-Cornice-Collapse-Climbing-Unroped-Poor-Position" TargetMode="External"/><Relationship Id="rId2602" Type="http://schemas.openxmlformats.org/officeDocument/2006/relationships/hyperlink" Target="http://publications.americanalpineclub.org/articles/13201213424/Rappel-Error-Stranded-Failed-to-Follow-Directions" TargetMode="External"/><Relationship Id="rId50" Type="http://schemas.openxmlformats.org/officeDocument/2006/relationships/hyperlink" Target="http://publications.americanalpineclub.org/articles/13199005100/Fall-on-Ice-Inadequate-Equipment-Unclear-LeadershipDecision-Making-New-York-Adirondacks" TargetMode="External"/><Relationship Id="rId1204" Type="http://schemas.openxmlformats.org/officeDocument/2006/relationships/hyperlink" Target="http://publications.americanalpineclub.org/articles/13200406100/Fall-on-Rock-Climbing-Alone-and-Unroped-California-Temple-Crag-Venusian-Blind-Arte" TargetMode="External"/><Relationship Id="rId1411" Type="http://schemas.openxmlformats.org/officeDocument/2006/relationships/hyperlink" Target="http://publications.americanalpineclub.org/articles/13200706700/Hand-Holds-Broke-OffFall-on-Rock-Wyoming-Grand-Teton-National-Park-Direct-Jensen-Ridge" TargetMode="External"/><Relationship Id="rId1649" Type="http://schemas.openxmlformats.org/officeDocument/2006/relationships/hyperlink" Target="http://publications.americanalpineclub.org/articles/13201104303/Fall-on-Rock-No-Hard-Hat-Colorado-Boulder-Falls" TargetMode="External"/><Relationship Id="rId1856" Type="http://schemas.openxmlformats.org/officeDocument/2006/relationships/hyperlink" Target="http://publications.americanalpineclub.org/articles/13201212447/Fall-on-Rock-Inadequate-Belay" TargetMode="External"/><Relationship Id="rId1509" Type="http://schemas.openxmlformats.org/officeDocument/2006/relationships/hyperlink" Target="http://publications.americanalpineclub.org/articles/13200905600/Fall-or-Slip-on-Rock-Failure-to-Follow-Route-Fatigue-Darkness-North-Carolina-Linville-Gorge-Wilderness-Shortoff-Mountain-Paradise-Alley" TargetMode="External"/><Relationship Id="rId1716" Type="http://schemas.openxmlformats.org/officeDocument/2006/relationships/hyperlink" Target="http://publications.americanalpineclub.org/articles/13201105700/Stuck-Rappel-Rope-Fall-on-Rock-Inadequate-Equipment-Boots-Colorado-Boulder-Canyon-Bihedral-Wall" TargetMode="External"/><Relationship Id="rId1923" Type="http://schemas.openxmlformats.org/officeDocument/2006/relationships/hyperlink" Target="http://publications.americanalpineclub.org/articles/13201212865/Near-Miss-Rope-Soloing-With-A-Stuck-Rope-That-Appeared-To-Be-Fixed" TargetMode="External"/><Relationship Id="rId297" Type="http://schemas.openxmlformats.org/officeDocument/2006/relationships/hyperlink" Target="http://publications.americanalpineclub.org/articles/13199306202/Fall-on-Rock-Inadequate-Belay-Miscommunication-Nevada-Red-Rocks-American-Sportsman" TargetMode="External"/><Relationship Id="rId2185" Type="http://schemas.openxmlformats.org/officeDocument/2006/relationships/hyperlink" Target="http://publications.americanalpineclub.org/articles/13201214320/Ice-Climbing-Fall-Descending-Unroped" TargetMode="External"/><Relationship Id="rId2392" Type="http://schemas.openxmlformats.org/officeDocument/2006/relationships/hyperlink" Target="http://publications.americanalpineclub.org/articles/13199705803/Rappel-ErrorRope-Jammed-Stranded-Off-Route-Wyoming-Grand-Tetons-Black-Ice-Couloir" TargetMode="External"/><Relationship Id="rId157" Type="http://schemas.openxmlformats.org/officeDocument/2006/relationships/hyperlink" Target="http://publications.americanalpineclub.org/articles/13199201802/AMS-Inability-to-Communicate-Alaska-Mount-McKinley" TargetMode="External"/><Relationship Id="rId364" Type="http://schemas.openxmlformats.org/officeDocument/2006/relationships/hyperlink" Target="http://publications.americanalpineclub.org/articles/13199401500/Rappel-ErrorNo-BackupBelay-Inexperience-Weather-British-Columbia-Park-Range-Watchtower-Peak" TargetMode="External"/><Relationship Id="rId2045" Type="http://schemas.openxmlformats.org/officeDocument/2006/relationships/hyperlink" Target="http://publications.americanalpineclub.org/articles/13201213568/Fall-on-Rock-Rappel-Error-Uneven-Ropes-No-Knots" TargetMode="External"/><Relationship Id="rId571" Type="http://schemas.openxmlformats.org/officeDocument/2006/relationships/hyperlink" Target="http://publications.americanalpineclub.org/articles/13199606202/OverdueMissing-Probably-Fall-on-RockSnow-Climbing-Alone-Oregon-Mount-Hood-Cathedral-Ridge" TargetMode="External"/><Relationship Id="rId669" Type="http://schemas.openxmlformats.org/officeDocument/2006/relationships/hyperlink" Target="http://publications.americanalpineclub.org/articles/13199800502/Fall-on-Rock-No-Helmet-Inadequate-Protection-Exceeding-Abilities-Inexperience-Alberta-Kananaskis-Valley-Barrier-Bluffs" TargetMode="External"/><Relationship Id="rId876" Type="http://schemas.openxmlformats.org/officeDocument/2006/relationships/hyperlink" Target="http://publications.americanalpineclub.org/articles/13200007302/Dropped-Gear-Inadequate-Fuel-and-Food-Weather-Dehydration-Exhaustion-Washington-Mount-Rainier-Liberty-Ridge" TargetMode="External"/><Relationship Id="rId1299" Type="http://schemas.openxmlformats.org/officeDocument/2006/relationships/hyperlink" Target="http://publications.americanalpineclub.org/articles/13200508702/Fall-on-SnowDislodged-Rock-Failure-to-Test-Holds-Poor-Position-Climbing-Unroped-and-Alone-Oregon-Mount-Hood-South-Side" TargetMode="External"/><Relationship Id="rId2252" Type="http://schemas.openxmlformats.org/officeDocument/2006/relationships/hyperlink" Target="http://publications.americanalpineclub.org/articles/13201214437/Fatality-on-Crestone-Needle" TargetMode="External"/><Relationship Id="rId2557" Type="http://schemas.openxmlformats.org/officeDocument/2006/relationships/hyperlink" Target="http://publications.americanalpineclub.org/articles/13199705600/Stranded-Failure-to-Follow-Route-Climbing-Alone-and-Unroped-Haste-Weather-Oregon-Mount-Hood" TargetMode="External"/><Relationship Id="rId224" Type="http://schemas.openxmlformats.org/officeDocument/2006/relationships/hyperlink" Target="http://publications.americanalpineclub.org/articles/13199205500/Ice-Fall-Washington-Mount-Shuksan-Hanging-Glacier" TargetMode="External"/><Relationship Id="rId431" Type="http://schemas.openxmlformats.org/officeDocument/2006/relationships/hyperlink" Target="http://publications.americanalpineclub.org/articles/13199502000/Inadequate-ProtectionFailed-to-Clip-In-to-Anchor-Alaska-Mount-Wake-Denali-National-Park" TargetMode="External"/><Relationship Id="rId529" Type="http://schemas.openxmlformats.org/officeDocument/2006/relationships/hyperlink" Target="http://publications.americanalpineclub.org/articles/13199600901/Rappel-FailureInadequate-Anchor-Setup-Inadequate-Equipment-Alberta-Lake-Louise-Back-of-the-Lake-Crag" TargetMode="External"/><Relationship Id="rId736" Type="http://schemas.openxmlformats.org/officeDocument/2006/relationships/hyperlink" Target="http://publications.americanalpineclub.org/articles/13199805002/Rappel-Failure-Ropes-Too-Short-Stranded-Nevada-Red-Rocks-Canyon-NCA" TargetMode="External"/><Relationship Id="rId1061" Type="http://schemas.openxmlformats.org/officeDocument/2006/relationships/hyperlink" Target="http://publications.americanalpineclub.org/articles/13200205802/Falling-Rock-Party-SeparatedClimbing-Alone-Exceeding-Abilities-Oregon-North-Sister" TargetMode="External"/><Relationship Id="rId1159" Type="http://schemas.openxmlformats.org/officeDocument/2006/relationships/hyperlink" Target="http://publications.americanalpineclub.org/articles/13200400601/Avalanche-Climbing-Alone-Alberta-Canmore-Mount-Lady-MacDonald" TargetMode="External"/><Relationship Id="rId1366" Type="http://schemas.openxmlformats.org/officeDocument/2006/relationships/hyperlink" Target="http://publications.americanalpineclub.org/articles/13200607900/Falling-Rock-Hits-ClimberDespite-Doing-All-the-Right-Things-Washington-Mount-Rainier-Disappointment-Cleaver" TargetMode="External"/><Relationship Id="rId2112" Type="http://schemas.openxmlformats.org/officeDocument/2006/relationships/hyperlink" Target="http://publications.americanalpineclub.org/articles/13201213996/Exposure-Inadequate-Equiment" TargetMode="External"/><Relationship Id="rId2417" Type="http://schemas.openxmlformats.org/officeDocument/2006/relationships/hyperlink" Target="http://publications.americanalpineclub.org/articles/13200206201/Falling-Rock-Utah-Arches-National-Park" TargetMode="External"/><Relationship Id="rId943" Type="http://schemas.openxmlformats.org/officeDocument/2006/relationships/hyperlink" Target="http://publications.americanalpineclub.org/articles/13200103301/StrandedRappel-Rope-Too-Short-Arizona-Camelback-Mountain" TargetMode="External"/><Relationship Id="rId1019" Type="http://schemas.openxmlformats.org/officeDocument/2006/relationships/hyperlink" Target="http://publications.americanalpineclub.org/articles/13200203401/Falling-Rock-California-Mount-Shasta-Avalanche-Gulch" TargetMode="External"/><Relationship Id="rId1573" Type="http://schemas.openxmlformats.org/officeDocument/2006/relationships/hyperlink" Target="http://publications.americanalpineclub.org/articles/13201002500/Loose-Rocks-Sedimentary-Came-Off-Fall-on-Rock-Arizona-Mount-Lemmon-Chimney-Rock" TargetMode="External"/><Relationship Id="rId1780" Type="http://schemas.openxmlformats.org/officeDocument/2006/relationships/hyperlink" Target="http://publications.americanalpineclub.org/articles/13201207102/Fall-on-Rock-Protection-Pulled-Out-Climbing-Alone-North-Carolina-Looking-Glass-Rock-Invisible-Airways" TargetMode="External"/><Relationship Id="rId1878" Type="http://schemas.openxmlformats.org/officeDocument/2006/relationships/hyperlink" Target="http://publications.americanalpineclub.org/articles/13201212442/Slip-on-Rock-Protection-Pulled-Out" TargetMode="External"/><Relationship Id="rId2624" Type="http://schemas.openxmlformats.org/officeDocument/2006/relationships/hyperlink" Target="http://publications.americanalpineclub.org/articles/13199404603/Fall-on-Rock-Stranded-No-Hard-Hat-Etc-New-Hampshire-Cathedral-Ledges-and-Cannon-Cliffs" TargetMode="External"/><Relationship Id="rId72" Type="http://schemas.openxmlformats.org/officeDocument/2006/relationships/hyperlink" Target="http://publications.americanalpineclub.org/articles/13199004900/Stranded-Lost-Party-SeparatedDisagreement-New-Hampshire-Mount-Washington" TargetMode="External"/><Relationship Id="rId803" Type="http://schemas.openxmlformats.org/officeDocument/2006/relationships/hyperlink" Target="http://publications.americanalpineclub.org/articles/13199904702/Fall-on-Rock-Inadequate-No-Belay-Miscommunication-Colorado-Rocky-Mountain-National-Park-Lumpy-Ridge" TargetMode="External"/><Relationship Id="rId1226" Type="http://schemas.openxmlformats.org/officeDocument/2006/relationships/hyperlink" Target="http://publications.americanalpineclub.org/articles/13200406202/Falling-RockDislodged-Colorado-Boulder-Creek-Canyon" TargetMode="External"/><Relationship Id="rId1433" Type="http://schemas.openxmlformats.org/officeDocument/2006/relationships/hyperlink" Target="http://publications.americanalpineclub.org/articles/13200802700/Fall-on-Rock-Inadequate-Protection-Off-RouteLost-Time-Haste-Darkness-California-Yosemite-National-Park-Half-Dome" TargetMode="External"/><Relationship Id="rId1640" Type="http://schemas.openxmlformats.org/officeDocument/2006/relationships/hyperlink" Target="http://publications.americanalpineclub.org/articles/13201103900/Fall-on-Rock-Failure-to-Belay-Thumb-California-Yosemite-Valley-El-Capitan" TargetMode="External"/><Relationship Id="rId1738" Type="http://schemas.openxmlformats.org/officeDocument/2006/relationships/hyperlink" Target="http://publications.americanalpineclub.org/articles/13201205002/Fall-on-Rock-Protection-Pulled-Out-No-Hard-Hat" TargetMode="External"/><Relationship Id="rId1500" Type="http://schemas.openxmlformats.org/officeDocument/2006/relationships/hyperlink" Target="http://publications.americanalpineclub.org/articles/13200903300/Fall-on-Rock-Protection-Pulled-Out-No-Helmet-California-Yosemite-Valley-Church-Bowl" TargetMode="External"/><Relationship Id="rId1945" Type="http://schemas.openxmlformats.org/officeDocument/2006/relationships/hyperlink" Target="http://publications.americanalpineclub.org/articles/13201213038/Fall-on-Rock-Protection-Pulled-Out-No-Helmet" TargetMode="External"/><Relationship Id="rId1805" Type="http://schemas.openxmlformats.org/officeDocument/2006/relationships/hyperlink" Target="http://publications.americanalpineclub.org/articles/13201212431/Avalanche-Weather-Poor-Position" TargetMode="External"/><Relationship Id="rId179" Type="http://schemas.openxmlformats.org/officeDocument/2006/relationships/hyperlink" Target="http://publications.americanalpineclub.org/articles/13199200602/Fall-on-Rock-Placed-No-Protection-Exceeding-Abilities-Alberta-Rocky-Mountains-Tunnel-Mountain-Gooseberry-Route" TargetMode="External"/><Relationship Id="rId386" Type="http://schemas.openxmlformats.org/officeDocument/2006/relationships/hyperlink" Target="http://publications.americanalpineclub.org/articles/13199406101/Fall-on-Snow-Unable-to-Self-Arrest-Wyoming-Grand-Teton-National-Park-Grand-Teton" TargetMode="External"/><Relationship Id="rId593" Type="http://schemas.openxmlformats.org/officeDocument/2006/relationships/hyperlink" Target="http://publications.americanalpineclub.org/articles/13199700600/Back-Strain-Alaska-Mount-McKinley-West-Buttress" TargetMode="External"/><Relationship Id="rId2067" Type="http://schemas.openxmlformats.org/officeDocument/2006/relationships/hyperlink" Target="http://publications.americanalpineclub.org/articles/13201213898/Cornice-Fall-Skiing-Unroped" TargetMode="External"/><Relationship Id="rId2274" Type="http://schemas.openxmlformats.org/officeDocument/2006/relationships/hyperlink" Target="http://publications.americanalpineclub.org/articles/13201214516/Ground-Fall-Protection-Pulled-Out" TargetMode="External"/><Relationship Id="rId2481" Type="http://schemas.openxmlformats.org/officeDocument/2006/relationships/hyperlink" Target="http://publications.americanalpineclub.org/articles/13201213563/Fall-on-Rock-Rope-Soloing" TargetMode="External"/><Relationship Id="rId246" Type="http://schemas.openxmlformats.org/officeDocument/2006/relationships/hyperlink" Target="http://publications.americanalpineclub.org/articles/13199301400/Fall-Into-Crevasse-Yukon-Territory-St-Elias-Mountains" TargetMode="External"/><Relationship Id="rId453" Type="http://schemas.openxmlformats.org/officeDocument/2006/relationships/hyperlink" Target="http://publications.americanalpineclub.org/articles/13199505501/Fall-on-Rock-Failure-to-Follow-Route-Exceeding-Abilities-Colorado-Rocky-Mountain-National-Park-The-Book" TargetMode="External"/><Relationship Id="rId660" Type="http://schemas.openxmlformats.org/officeDocument/2006/relationships/hyperlink" Target="http://publications.americanalpineclub.org/articles/13199800301/Fall-on-Ice-Inadequate-Protection-Climbing-Alone-Alberta-Waterton-National-Park-Experts-Choice" TargetMode="External"/><Relationship Id="rId898" Type="http://schemas.openxmlformats.org/officeDocument/2006/relationships/hyperlink" Target="http://publications.americanalpineclub.org/articles/13200007400/Loose-Rock-Came-Off-Failure-to-Test-Holds-Washington-North-Cascades-National-Park-Sahale-Peak" TargetMode="External"/><Relationship Id="rId1083" Type="http://schemas.openxmlformats.org/officeDocument/2006/relationships/hyperlink" Target="http://publications.americanalpineclub.org/articles/13200209301/Fall-on-Rock-Wyoming-Grand-Teton-National-Park-Table-Mountain" TargetMode="External"/><Relationship Id="rId1290" Type="http://schemas.openxmlformats.org/officeDocument/2006/relationships/hyperlink" Target="http://publications.americanalpineclub.org/articles/13200504900/Fall-on-Rock-Weather-Inadequate-ProtectionRappel-Anchor-Came-Off-Inadequate-Equipment-California-High-Sierra-Middle-Palisade" TargetMode="External"/><Relationship Id="rId2134" Type="http://schemas.openxmlformats.org/officeDocument/2006/relationships/hyperlink" Target="http://publications.americanalpineclub.org/articles/13201213991/Fall-on-Snow-Inadequate-Equipment" TargetMode="External"/><Relationship Id="rId2341" Type="http://schemas.openxmlformats.org/officeDocument/2006/relationships/hyperlink" Target="http://publications.americanalpineclub.org/articles/13201212450/Fall-on-Rock-Not-Attached-to-Belay-Anchors" TargetMode="External"/><Relationship Id="rId2579" Type="http://schemas.openxmlformats.org/officeDocument/2006/relationships/hyperlink" Target="http://publications.americanalpineclub.org/articles/13200900900/Fall-on-Rock-Climbing-Alone-Alaska-Mount-Mckinley-West-Buttress" TargetMode="External"/><Relationship Id="rId106" Type="http://schemas.openxmlformats.org/officeDocument/2006/relationships/hyperlink" Target="http://publications.americanalpineclub.org/articles/13199101302/Fall-on-SnowIce-Unroped-British-Columbia-Purcell-Mountains-Vowell-Group" TargetMode="External"/><Relationship Id="rId313" Type="http://schemas.openxmlformats.org/officeDocument/2006/relationships/hyperlink" Target="http://publications.americanalpineclub.org/articles/13199306801/Foothold-Disintegrated-Fall-on-Rock-Protection-Pulled-Out-No-Hard-Hat-Oregon-Mount-Washington" TargetMode="External"/><Relationship Id="rId758" Type="http://schemas.openxmlformats.org/officeDocument/2006/relationships/hyperlink" Target="http://publications.americanalpineclub.org/articles/13199904200/Fall-on-Rock-FatigueUnable-to-Clip-Carabiner-California-Pinnacles-National-Monument" TargetMode="External"/><Relationship Id="rId965" Type="http://schemas.openxmlformats.org/officeDocument/2006/relationships/hyperlink" Target="http://publications.americanalpineclub.org/articles/13200108901/Fall-on-Snow-Faulty-Use-of-Crampons-Washington-North-Cascades-National-Park-Mount-Shuksan-Fisher-Chimneys-Route" TargetMode="External"/><Relationship Id="rId1150" Type="http://schemas.openxmlformats.org/officeDocument/2006/relationships/hyperlink" Target="http://publications.americanalpineclub.org/articles/13200307800/Falling-Ice-Fall-on-Ice-New-York-Adirondacks-Poke-O-Moonshine" TargetMode="External"/><Relationship Id="rId1388" Type="http://schemas.openxmlformats.org/officeDocument/2006/relationships/hyperlink" Target="http://publications.americanalpineclub.org/articles/13200703802/Fall-on-Rock-Lowering-ErrorLost-Control-of-Belay-and-No-Knot-in-End-of-Rope-No-Hard-Hat-Colorado-Eldorado-Canyon-State-Park-Rincon" TargetMode="External"/><Relationship Id="rId1595" Type="http://schemas.openxmlformats.org/officeDocument/2006/relationships/hyperlink" Target="http://publications.americanalpineclub.org/articles/13201007101/Fall-on-Rock-Inadequate-Belay-Lowering-Error-New-Hampshire-Rumney-Armed-and-Dangerous" TargetMode="External"/><Relationship Id="rId2439" Type="http://schemas.openxmlformats.org/officeDocument/2006/relationships/hyperlink" Target="http://publications.americanalpineclub.org/articles/13200700902/Overdue-ClimbersDisappeared-Probably-Perished-in-a-Snow-Cave-from-Hypothermia-andor-Asphyxiation-Lost-Pack-Containing-Critically-Needed-Supplies-Weather" TargetMode="External"/><Relationship Id="rId2646" Type="http://schemas.openxmlformats.org/officeDocument/2006/relationships/hyperlink" Target="http://publications.americanalpineclub.org/articles/13201214362/Fall-From-Red-Banks-Failure-to-Follow-Route-Inexperience" TargetMode="External"/><Relationship Id="rId94" Type="http://schemas.openxmlformats.org/officeDocument/2006/relationships/hyperlink" Target="http://publications.americanalpineclub.org/articles/13199103102/Fall-on-Rock-Protection-Pulled-Out-Colorado-Longs-Peak" TargetMode="External"/><Relationship Id="rId520" Type="http://schemas.openxmlformats.org/officeDocument/2006/relationships/hyperlink" Target="http://publications.americanalpineclub.org/articles/13199600301/Inadequate-ProtectionIce-Tool-Came-Out-Fatigue-Exceeding-Abilities-Alberta-Rocky-Mountains-Ghost-River-This-House-of-Sky-Falls" TargetMode="External"/><Relationship Id="rId618" Type="http://schemas.openxmlformats.org/officeDocument/2006/relationships/hyperlink" Target="http://publications.americanalpineclub.org/articles/13199703900/Fall-on-Snow-Unroped-Poor-Position-Colorado-Mount-Sneffles" TargetMode="External"/><Relationship Id="rId825" Type="http://schemas.openxmlformats.org/officeDocument/2006/relationships/hyperlink" Target="http://publications.americanalpineclub.org/articles/13199905400/Stranded-Exceeding-Abilities-Inadequate-Clothing-Darkness-Weather-Nevada-Red-Rocks-Canyon-National-Conservation-Area-White-Rock-Springs" TargetMode="External"/><Relationship Id="rId1248" Type="http://schemas.openxmlformats.org/officeDocument/2006/relationships/hyperlink" Target="http://publications.americanalpineclub.org/articles/13200501401/Fall-on-Rock-Handhold-Came-OffFailure-to-Test-Holds-Unroped-Alberta-Waterdog-North-Dart-Area-Obliteration" TargetMode="External"/><Relationship Id="rId1455" Type="http://schemas.openxmlformats.org/officeDocument/2006/relationships/hyperlink" Target="http://publications.americanalpineclub.org/articles/13200801301/HACE-Alaska-Mount-McKinley-West-Buttress" TargetMode="External"/><Relationship Id="rId1662" Type="http://schemas.openxmlformats.org/officeDocument/2006/relationships/hyperlink" Target="http://publications.americanalpineclub.org/articles/13201100400/HAPE-Ascending-Too-Fast-Alaska-Mount-McKinley-West-Buttress" TargetMode="External"/><Relationship Id="rId2201" Type="http://schemas.openxmlformats.org/officeDocument/2006/relationships/hyperlink" Target="http://publications.americanalpineclub.org/articles/13201214323/Scrambling-Fall-on-Mt-Haig-Forced-Bivouac-Inadequate-Equipment" TargetMode="External"/><Relationship Id="rId2506" Type="http://schemas.openxmlformats.org/officeDocument/2006/relationships/hyperlink" Target="http://publications.americanalpineclub.org/articles/13199606902/Falls-on-Snow-and-Ice-Inadequate-EquipmentCrampons-Wrong-Size-and-Broken-Moderate-Experience-Washington-Mount-Rainier" TargetMode="External"/><Relationship Id="rId1010" Type="http://schemas.openxmlformats.org/officeDocument/2006/relationships/hyperlink" Target="http://publications.americanalpineclub.org/articles/13200202402/Fall-on-Rock-Inadequate-Protection-Climbing-Unroped-No-Hard-Hat-Arizona-Oak-Creek-Overlook-Griffo" TargetMode="External"/><Relationship Id="rId1108" Type="http://schemas.openxmlformats.org/officeDocument/2006/relationships/hyperlink" Target="http://publications.americanalpineclub.org/articles/13200306602/Fall-on-Rock-Inadequate-Equipment-Rope-Too-Short-Failure-to-Tie-Stopper-Knot-No-Hard-Hat-Colorado-Eldorado-Canyon-Red-Garden-Wall" TargetMode="External"/><Relationship Id="rId1315" Type="http://schemas.openxmlformats.org/officeDocument/2006/relationships/hyperlink" Target="http://publications.americanalpineclub.org/articles/13200506603/Stranded-ExposureHypothermia-Inadequate-ClothingEquipment-Climbing-Alone-Weather-Exceeding-Abilities-Colorado-Rocky-Mountain-National-Park-Longs-Peak" TargetMode="External"/><Relationship Id="rId1967" Type="http://schemas.openxmlformats.org/officeDocument/2006/relationships/hyperlink" Target="http://publications.americanalpineclub.org/articles/13201213096/Fall-into-Crevasse-Skiing-Unroped" TargetMode="External"/><Relationship Id="rId1522" Type="http://schemas.openxmlformats.org/officeDocument/2006/relationships/hyperlink" Target="http://publications.americanalpineclub.org/articles/13200902301/Stranded-Yogi-Phobia-Unfamiliar-With-Equipment-California-Yosemite-Half-Dome" TargetMode="External"/><Relationship Id="rId21" Type="http://schemas.openxmlformats.org/officeDocument/2006/relationships/hyperlink" Target="http://publications.americanalpineclub.org/articles/13199000902/Fall-Through-Cornice-Unroped-Alberta-Rocky-Mountains-Columbia-Icefield" TargetMode="External"/><Relationship Id="rId2089" Type="http://schemas.openxmlformats.org/officeDocument/2006/relationships/hyperlink" Target="http://publications.americanalpineclub.org/articles/13201213966/Fall-on-Snow-Failure-to-Self-Arrest" TargetMode="External"/><Relationship Id="rId2296" Type="http://schemas.openxmlformats.org/officeDocument/2006/relationships/hyperlink" Target="http://publications.americanalpineclub.org/articles/13201214869/Fatal-Rappel-Error" TargetMode="External"/><Relationship Id="rId268" Type="http://schemas.openxmlformats.org/officeDocument/2006/relationships/hyperlink" Target="http://publications.americanalpineclub.org/articles/13199300602/Falling-Snow-Block-Fall-on-Rock-and-Ice-Inadequate-Belay-Poor-Position-Alberta-Rocky-Mountains-Mount-Temple" TargetMode="External"/><Relationship Id="rId475" Type="http://schemas.openxmlformats.org/officeDocument/2006/relationships/hyperlink" Target="http://publications.americanalpineclub.org/articles/13199505601/Falling-Rock-Missouri-Lake-of-the-Ozarks-Truman-Reservoir" TargetMode="External"/><Relationship Id="rId682" Type="http://schemas.openxmlformats.org/officeDocument/2006/relationships/hyperlink" Target="http://publications.americanalpineclub.org/articles/13199802301/HACE-Party-Separated-Failure-to-Turn-Back-Alaska-Mount-McKinley-West-Buttress" TargetMode="External"/><Relationship Id="rId2156" Type="http://schemas.openxmlformats.org/officeDocument/2006/relationships/hyperlink" Target="http://publications.americanalpineclub.org/articles/13201214046/Fall-on-Rock-Loose-Rock" TargetMode="External"/><Relationship Id="rId2363" Type="http://schemas.openxmlformats.org/officeDocument/2006/relationships/hyperlink" Target="http://publications.americanalpineclub.org/articles/13201214005/Annual-Summary" TargetMode="External"/><Relationship Id="rId2570" Type="http://schemas.openxmlformats.org/officeDocument/2006/relationships/hyperlink" Target="http://publications.americanalpineclub.org/articles/13200408600/Fall-on-Rock-Weather-Wyoming-Grand-Teton-National-Park-Grand-Teton" TargetMode="External"/><Relationship Id="rId128" Type="http://schemas.openxmlformats.org/officeDocument/2006/relationships/hyperlink" Target="http://publications.americanalpineclub.org/articles/13199104103/Fall-on-Rock-Equipment-Failure-New-Mexico" TargetMode="External"/><Relationship Id="rId335" Type="http://schemas.openxmlformats.org/officeDocument/2006/relationships/hyperlink" Target="http://publications.americanalpineclub.org/articles/13199400501/Fall-on-Ice-Inadequate-Protection-Alberta-Rocky-Mountain-Bow-Summit-Area-Wet-Dream-Falls" TargetMode="External"/><Relationship Id="rId542" Type="http://schemas.openxmlformats.org/officeDocument/2006/relationships/hyperlink" Target="http://publications.americanalpineclub.org/articles/13199605401/Fall-on-Rock-Climbing-Unroped-Exceeding-Abilities-Massachusetts-Chapelbrook-Reservation-Chapel-Ledges" TargetMode="External"/><Relationship Id="rId1172" Type="http://schemas.openxmlformats.org/officeDocument/2006/relationships/hyperlink" Target="http://publications.americanalpineclub.org/articles/13200401802/Fall-on-Rock-British-Columbia-Squamish-Lower-Malamute-Area" TargetMode="External"/><Relationship Id="rId2016" Type="http://schemas.openxmlformats.org/officeDocument/2006/relationships/hyperlink" Target="http://publications.americanalpineclub.org/articles/13201213446/Slip-On-Snow-Failure-to-Self-Arrest-No-Helmet" TargetMode="External"/><Relationship Id="rId2223" Type="http://schemas.openxmlformats.org/officeDocument/2006/relationships/hyperlink" Target="http://publications.americanalpineclub.org/articles/13201214406/Ground-Fall-Inadequate-Belay" TargetMode="External"/><Relationship Id="rId2430" Type="http://schemas.openxmlformats.org/officeDocument/2006/relationships/hyperlink" Target="http://publications.americanalpineclub.org/articles/13200509300/SlipFall-on-Snow-and-Rock-Washington-Mount-Rainier-Liberty-Ridge" TargetMode="External"/><Relationship Id="rId402" Type="http://schemas.openxmlformats.org/officeDocument/2006/relationships/hyperlink" Target="http://publications.americanalpineclub.org/articles/13199501102/Avalanche-Misjudged-History-of-Snow-Pack-Alberta-Rocky-Mountains-Mount-Athabasca" TargetMode="External"/><Relationship Id="rId1032" Type="http://schemas.openxmlformats.org/officeDocument/2006/relationships/hyperlink" Target="http://publications.americanalpineclub.org/articles/13200200902/Stranded-Exceeding-Abilities-Alberta-Banff-National-Park-Mount-Lefroy-Lemire-Route" TargetMode="External"/><Relationship Id="rId1989" Type="http://schemas.openxmlformats.org/officeDocument/2006/relationships/hyperlink" Target="http://publications.americanalpineclub.org/articles/13201213355/Fall-On-Rock-Exceeding-Abilities-No-Helmet" TargetMode="External"/><Relationship Id="rId1849" Type="http://schemas.openxmlformats.org/officeDocument/2006/relationships/hyperlink" Target="http://publications.americanalpineclub.org/articles/13201212465/Fall-on-Rock" TargetMode="External"/><Relationship Id="rId192" Type="http://schemas.openxmlformats.org/officeDocument/2006/relationships/hyperlink" Target="http://publications.americanalpineclub.org/articles/13199203102/Fingers-in-Jumar-Ascender-Failure-to-Follow-Instructions-Colorado-Rocky-Mountain-National-Park-Eagle-Cliff-Mountain" TargetMode="External"/><Relationship Id="rId1709" Type="http://schemas.openxmlformats.org/officeDocument/2006/relationships/hyperlink" Target="http://publications.americanalpineclub.org/articles/13201106302/Inadequate-Belay-Fall-on-Rock-Idaho-City-of-Rocks-National-Reserve-Parking-Lot-Rock" TargetMode="External"/><Relationship Id="rId1916" Type="http://schemas.openxmlformats.org/officeDocument/2006/relationships/hyperlink" Target="http://publications.americanalpineclub.org/articles/13201213009/HAPE" TargetMode="External"/><Relationship Id="rId2080" Type="http://schemas.openxmlformats.org/officeDocument/2006/relationships/hyperlink" Target="http://publications.americanalpineclub.org/articles/13201213969/Fall-on-Rock-Inadequate-Protection" TargetMode="External"/><Relationship Id="rId869" Type="http://schemas.openxmlformats.org/officeDocument/2006/relationships/hyperlink" Target="http://publications.americanalpineclub.org/articles/13200005100/Rappel-Error-Uneven-Rope-Ends-Fall-on-Rock-High-Eagle-Dome-Shuteye-Ridge-California" TargetMode="External"/><Relationship Id="rId1499" Type="http://schemas.openxmlformats.org/officeDocument/2006/relationships/hyperlink" Target="http://publications.americanalpineclub.org/articles/13200903400/Fall-on-Rock-Protection-Pulled-Out-California-Idyllwild-Suicide-Rock" TargetMode="External"/><Relationship Id="rId729" Type="http://schemas.openxmlformats.org/officeDocument/2006/relationships/hyperlink" Target="http://publications.americanalpineclub.org/articles/13199807300/Fall-on-Snow-Unable-to-Self-Arrest-Illness-Wyoming-Grand-Teton-National-Park-Grand-Teton" TargetMode="External"/><Relationship Id="rId1359" Type="http://schemas.openxmlformats.org/officeDocument/2006/relationships/hyperlink" Target="http://publications.americanalpineclub.org/articles/13200607600/Fall-on-Hard-SnowSlack-in-the-Rope-Washington-Mount-Rainier-Emmons-Glacier" TargetMode="External"/><Relationship Id="rId936" Type="http://schemas.openxmlformats.org/officeDocument/2006/relationships/hyperlink" Target="http://publications.americanalpineclub.org/articles/13200101300/Rappel-FailureMisperception-of-Anchor-Fall-on-Ice" TargetMode="External"/><Relationship Id="rId1219" Type="http://schemas.openxmlformats.org/officeDocument/2006/relationships/hyperlink" Target="http://publications.americanalpineclub.org/articles/13200406301/Fall-on-RockDislodged-Rock-Weather-Colorado-Snowmass-Mountain" TargetMode="External"/><Relationship Id="rId1566" Type="http://schemas.openxmlformats.org/officeDocument/2006/relationships/hyperlink" Target="http://publications.americanalpineclub.org/articles/13201001200/Fall-on-Snow-Unable-to-Self-Arrest-Inadequate-Equipment-Inexperience-British-Columbia-Canadian-Rockies-Castle-Glacier" TargetMode="External"/><Relationship Id="rId1773" Type="http://schemas.openxmlformats.org/officeDocument/2006/relationships/hyperlink" Target="http://publications.americanalpineclub.org/articles/13201206602/Fall-on-Rock-New-Hampshire-Cathedral-Ledge-Recompense" TargetMode="External"/><Relationship Id="rId1980" Type="http://schemas.openxmlformats.org/officeDocument/2006/relationships/hyperlink" Target="http://publications.americanalpineclub.org/articles/13201213466/Fall-on-Rock-Inadequate-Belay" TargetMode="External"/><Relationship Id="rId2617" Type="http://schemas.openxmlformats.org/officeDocument/2006/relationships/hyperlink" Target="http://publications.americanalpineclub.org/articles/13199805901/Fall-on-Snow-Failure-to-Follow-Route-Inadequate-Equipment-Exceeding-Abilities-Oregon-Three-Fingered-Jack-South-Ridge" TargetMode="External"/><Relationship Id="rId65" Type="http://schemas.openxmlformats.org/officeDocument/2006/relationships/hyperlink" Target="http://publications.americanalpineclub.org/articles/13199005402/Faulty-Use-of-CramponsJumping-Crevasse-Oregon-Mount-Hood" TargetMode="External"/><Relationship Id="rId1426" Type="http://schemas.openxmlformats.org/officeDocument/2006/relationships/hyperlink" Target="http://publications.americanalpineclub.org/articles/13200804300/Fall-on-Ice-No-Protection-Not-Wearing-Crampons-Colorado-North-Cheyenne-Canyon-Hully-Gully" TargetMode="External"/><Relationship Id="rId1633" Type="http://schemas.openxmlformats.org/officeDocument/2006/relationships/hyperlink" Target="http://publications.americanalpineclub.org/articles/13201104601/Climber-Pulled-Rock-Off-Rock-Fall" TargetMode="External"/><Relationship Id="rId1840" Type="http://schemas.openxmlformats.org/officeDocument/2006/relationships/hyperlink" Target="http://publications.americanalpineclub.org/articles/13201212398/Fall-on-Snow-Unable-to-Self-Arrest-Party-Separated" TargetMode="External"/><Relationship Id="rId1700" Type="http://schemas.openxmlformats.org/officeDocument/2006/relationships/hyperlink" Target="http://publications.americanalpineclub.org/articles/13201107500/Fall-on-Rock-Rope-Pulls-Through-Belay-Device-North-Carolina-Hawksbill-Mountain-Linville-Gorge-Wilderness" TargetMode="External"/><Relationship Id="rId379" Type="http://schemas.openxmlformats.org/officeDocument/2006/relationships/hyperlink" Target="http://publications.americanalpineclub.org/articles/13199404300/Fall-on-Rock-Climbing-Unroped-No-Experience-No-Equipment-Connecticut-Ragged-Mountain-Main-Cliff" TargetMode="External"/><Relationship Id="rId586" Type="http://schemas.openxmlformats.org/officeDocument/2006/relationships/hyperlink" Target="http://publications.americanalpineclub.org/articles/13199606901/Loss-of-ControlVoluntary-Glissade-Washington-Mount-Baker" TargetMode="External"/><Relationship Id="rId793" Type="http://schemas.openxmlformats.org/officeDocument/2006/relationships/hyperlink" Target="http://publications.americanalpineclub.org/articles/13199904901/Fall-on-Ice-Climbing-Alone-Inadequate-Protection-Colorado-Rocky-Mountain-National-Park-Thatchtop" TargetMode="External"/><Relationship Id="rId2267" Type="http://schemas.openxmlformats.org/officeDocument/2006/relationships/hyperlink" Target="http://publications.americanalpineclub.org/articles/13201214829/Fall-on-Rock-Inadequate-Protection-Fatigue" TargetMode="External"/><Relationship Id="rId2474" Type="http://schemas.openxmlformats.org/officeDocument/2006/relationships/hyperlink" Target="http://publications.americanalpineclub.org/articles/13201212458/Fall-on-Rock-Protection-Pulled" TargetMode="External"/><Relationship Id="rId2681" Type="http://schemas.openxmlformats.org/officeDocument/2006/relationships/hyperlink" Target="http://publications.americanalpineclub.org/articles/13200103901/Fall-on-Rock-Placed-Inadequate-Protection-California-Mount-Whitney" TargetMode="External"/><Relationship Id="rId239" Type="http://schemas.openxmlformats.org/officeDocument/2006/relationships/hyperlink" Target="http://publications.americanalpineclub.org/articles/13199303201/Avalanche-Party-SeparatedNo-Rescue-Attempt-Alaska-Flattop-Mountain" TargetMode="External"/><Relationship Id="rId446" Type="http://schemas.openxmlformats.org/officeDocument/2006/relationships/hyperlink" Target="http://publications.americanalpineclub.org/articles/13199504300/StrandedUnable-to-Locate-Rappel-Anchor-California-Yosemite-Valley-El-Capitan" TargetMode="External"/><Relationship Id="rId653" Type="http://schemas.openxmlformats.org/officeDocument/2006/relationships/hyperlink" Target="http://publications.americanalpineclub.org/articles/13199803100/Equipment-Failure-Ascenders-Came-Off-Rope-Fall-on-Rock-Inadequate-Self-Belay-California-Yosemite-Valley-El-Capitan" TargetMode="External"/><Relationship Id="rId1076" Type="http://schemas.openxmlformats.org/officeDocument/2006/relationships/hyperlink" Target="http://publications.americanalpineclub.org/articles/13200206202/Pulled-Rock-OffFall-on-Rock-Failure-to-Test-Holds-Exceeding-Abilities-Oregon-Smith-Rock-State-Park-Misery-Ridge-Mesa" TargetMode="External"/><Relationship Id="rId1283" Type="http://schemas.openxmlformats.org/officeDocument/2006/relationships/hyperlink" Target="http://publications.americanalpineclub.org/articles/13200510500/Fall-on-Rock-Climbing-Alone-and-Unroped-Wyoming-Grand-Teton-National-Park-The-Grand-Traverse" TargetMode="External"/><Relationship Id="rId1490" Type="http://schemas.openxmlformats.org/officeDocument/2006/relationships/hyperlink" Target="http://publications.americanalpineclub.org/articles/13200906502/Fall-on-Rock-Climbing-Unroped-Pennsylvania-Tohickon-Valley-Park" TargetMode="External"/><Relationship Id="rId2127" Type="http://schemas.openxmlformats.org/officeDocument/2006/relationships/hyperlink" Target="http://publications.americanalpineclub.org/articles/13201213977/Fall-on-Rock-Inadequate-Tree-Anchor" TargetMode="External"/><Relationship Id="rId2334" Type="http://schemas.openxmlformats.org/officeDocument/2006/relationships/hyperlink" Target="http://publications.americanalpineclub.org/articles/13201106902/Fall-on-Rock-Protection-Pulled-Out-Exceeding-Abilities-New-York-Mohonk-Preserve-Shawangunks" TargetMode="External"/><Relationship Id="rId306" Type="http://schemas.openxmlformats.org/officeDocument/2006/relationships/hyperlink" Target="http://publications.americanalpineclub.org/articles/13199308100/Fall-on-Snow-Unable-to-Self-Arrest-Inexperienced-Wyoming-Grand-Teton-National-Park-Mount-Teewinot" TargetMode="External"/><Relationship Id="rId860" Type="http://schemas.openxmlformats.org/officeDocument/2006/relationships/hyperlink" Target="http://publications.americanalpineclub.org/articles/13200003202/High-Altitude-Cerebral-Edema-HACE-Alaska-Mount-McKinley-West-Buttress" TargetMode="External"/><Relationship Id="rId1143" Type="http://schemas.openxmlformats.org/officeDocument/2006/relationships/hyperlink" Target="http://publications.americanalpineclub.org/articles/13200309500/Fall-on-Rock-Protection-Pulled-Carabiner-Broke-Exceeding-Abilities-Washington-Frenchmans-Coulee-Air-Guitar" TargetMode="External"/><Relationship Id="rId2541" Type="http://schemas.openxmlformats.org/officeDocument/2006/relationships/hyperlink" Target="http://publications.americanalpineclub.org/articles/13199201401/Avalanche-Alaska-Mount-McKinley" TargetMode="External"/><Relationship Id="rId513" Type="http://schemas.openxmlformats.org/officeDocument/2006/relationships/hyperlink" Target="http://publications.americanalpineclub.org/articles/13199600602/Fall-on-Rock-Unroped-Alberta-Rocky-Mountains-Mount-Indefatigable" TargetMode="External"/><Relationship Id="rId720" Type="http://schemas.openxmlformats.org/officeDocument/2006/relationships/hyperlink" Target="http://publications.americanalpineclub.org/articles/13199804702/Fall-on-Snow-Unable-to-Self-Arrest-Climbing-Unroped-Exceeding-Abilities-Colorado-Rocky-Mountain-National-Park-Longs-Peak" TargetMode="External"/><Relationship Id="rId1350" Type="http://schemas.openxmlformats.org/officeDocument/2006/relationships/hyperlink" Target="http://publications.americanalpineclub.org/articles/13200603200/Rappel-ErrorAnchor-Failure-Arizona-Sycamore-Canyon-Paradise-Forks" TargetMode="External"/><Relationship Id="rId2401" Type="http://schemas.openxmlformats.org/officeDocument/2006/relationships/hyperlink" Target="http://publications.americanalpineclub.org/articles/13199902502/Fall-on-Snow-Exceeding-Abilities-Ascending-Too-Fast-Alaska-Mount-McKinley-West-Rib" TargetMode="External"/><Relationship Id="rId1003" Type="http://schemas.openxmlformats.org/officeDocument/2006/relationships/hyperlink" Target="http://publications.americanalpineclub.org/articles/13200201202/Fall-on-Ice-Inadequate-Protection-British-Columbia-Lillooet-Oregon-Jack" TargetMode="External"/><Relationship Id="rId1210" Type="http://schemas.openxmlformats.org/officeDocument/2006/relationships/hyperlink" Target="http://publications.americanalpineclub.org/articles/13200406000/Fall-on-Rock-Inadequate-ProtectionBelay-California-Tahquitz-Rock-The-Step" TargetMode="External"/><Relationship Id="rId2191" Type="http://schemas.openxmlformats.org/officeDocument/2006/relationships/hyperlink" Target="http://publications.americanalpineclub.org/articles/13201214363/Ledge-Fall-Inadequate-Protection" TargetMode="External"/><Relationship Id="rId163" Type="http://schemas.openxmlformats.org/officeDocument/2006/relationships/hyperlink" Target="http://publications.americanalpineclub.org/articles/13199203201/Fall-on-Artificial-Rock-Wall-Handhold-and-Foothold-Broke-off-at-the-Same-Time-Colorado-Denver" TargetMode="External"/><Relationship Id="rId370" Type="http://schemas.openxmlformats.org/officeDocument/2006/relationships/hyperlink" Target="http://publications.americanalpineclub.org/articles/13199401002/Stranded-Exceeding-Abilities-Weather-Alberta-Rocky-Mountains-Mount-Andromeda" TargetMode="External"/><Relationship Id="rId2051" Type="http://schemas.openxmlformats.org/officeDocument/2006/relationships/hyperlink" Target="http://publications.americanalpineclub.org/articles/13201213505/Rappel-Failure-Inadequate-Anchor-Inadequate-Belay" TargetMode="External"/><Relationship Id="rId230" Type="http://schemas.openxmlformats.org/officeDocument/2006/relationships/hyperlink" Target="http://publications.americanalpineclub.org/articles/13199205400/Rappel-Off-Unequal-Ropes-Washington-Index-Town-Wall" TargetMode="External"/><Relationship Id="rId1677" Type="http://schemas.openxmlformats.org/officeDocument/2006/relationships/hyperlink" Target="http://publications.americanalpineclub.org/articles/13201108200/Belay-and-Tie-In-Error-Fall-on-Rock-No-Hard-Hat-Utah-Big-Cottonwood-Canyon-Dogwood-Crag" TargetMode="External"/><Relationship Id="rId1884" Type="http://schemas.openxmlformats.org/officeDocument/2006/relationships/hyperlink" Target="http://publications.americanalpineclub.org/articles/13201212467/Stranded-Exceeding-Abilities-Failure-to-Follow-Directions-Off-Route-Darkness-Inadequate-EquipmentClothing" TargetMode="External"/><Relationship Id="rId907" Type="http://schemas.openxmlformats.org/officeDocument/2006/relationships/hyperlink" Target="http://publications.americanalpineclub.org/articles/13200101401/Fall-on-Ice-Climbing-Alone-and-Unroped-Alberta-Roche-a-Perdix-Drambuie-Deamon" TargetMode="External"/><Relationship Id="rId1537" Type="http://schemas.openxmlformats.org/officeDocument/2006/relationships/hyperlink" Target="http://publications.americanalpineclub.org/articles/13200908402/Fall-on-Snow-Unable-to-Self-Arrest-Improper-Ice-Ax-Technique-Wyoming-Grand-Teton-National-Park-Gilkey-Tower" TargetMode="External"/><Relationship Id="rId1744" Type="http://schemas.openxmlformats.org/officeDocument/2006/relationships/hyperlink" Target="http://publications.americanalpineclub.org/articles/13201202200/Fall-on-Snow-Climbing-Alone-in-Severe-Weather-Conditions" TargetMode="External"/><Relationship Id="rId1951" Type="http://schemas.openxmlformats.org/officeDocument/2006/relationships/hyperlink" Target="http://publications.americanalpineclub.org/articles/13201213058/Fall-on-Snow-Climbing-Alone" TargetMode="External"/><Relationship Id="rId36" Type="http://schemas.openxmlformats.org/officeDocument/2006/relationships/hyperlink" Target="http://publications.americanalpineclub.org/articles/13199004103/No-Rope-Climbing-Alone-Unable-to-Downclimb-Jumped-Colorado-Boulder-Canyon" TargetMode="External"/><Relationship Id="rId1604" Type="http://schemas.openxmlformats.org/officeDocument/2006/relationships/hyperlink" Target="http://publications.americanalpineclub.org/articles/13201008201/Fall-on-Rock-Protection-Pulled-Out-Utah-Big-Cottonwood-Canyon-Mr-Sandman" TargetMode="External"/><Relationship Id="rId1811" Type="http://schemas.openxmlformats.org/officeDocument/2006/relationships/hyperlink" Target="http://publications.americanalpineclub.org/articles/13201212429/Fall-on-Rock-Inadequate-Belay-Lowering-Error" TargetMode="External"/><Relationship Id="rId697" Type="http://schemas.openxmlformats.org/officeDocument/2006/relationships/hyperlink" Target="http://publications.americanalpineclub.org/articles/13199800603/Stranded-Difficult-Terrain-Insufficient-Research-Alberta-Clemenceau-to-Chaba-River-Trek" TargetMode="External"/><Relationship Id="rId2378" Type="http://schemas.openxmlformats.org/officeDocument/2006/relationships/hyperlink" Target="http://publications.americanalpineclub.org/articles/13199507301/Fall-on-Snow-Unable-to-Self-Arrest-Poor-Route-Selection-Haste-Wyoming-Grand-Teton-National-Park-Mount-Teewinot" TargetMode="External"/><Relationship Id="rId1187" Type="http://schemas.openxmlformats.org/officeDocument/2006/relationships/hyperlink" Target="http://publications.americanalpineclub.org/articles/13200401302/Falling-Rock-Alberta-Jasper-National-Park-Roche-Perdrix" TargetMode="External"/><Relationship Id="rId2585" Type="http://schemas.openxmlformats.org/officeDocument/2006/relationships/hyperlink" Target="http://publications.americanalpineclub.org/articles/13201006200/Inadequate-Belay-Climber-Lowered-Off-End-of-Rope-Inadequate-Equipment-Rope-Too-Short-Colorado-Clear-Creek-Canyon-Highlander-Crag" TargetMode="External"/><Relationship Id="rId557" Type="http://schemas.openxmlformats.org/officeDocument/2006/relationships/hyperlink" Target="http://publications.americanalpineclub.org/articles/13199606302/Fall-on-Rock-Rappel-ErrorAnchor-Knot-Failed-Utah-Wasatch-Mountains-Big-Cottonwood-Canyon" TargetMode="External"/><Relationship Id="rId764" Type="http://schemas.openxmlformats.org/officeDocument/2006/relationships/hyperlink" Target="http://publications.americanalpineclub.org/articles/13199900803/Fall-on-Rock-Protection-Pulled-OutPiton-Alberta-Rocky-Mountains-Ha-Ling-Peak" TargetMode="External"/><Relationship Id="rId971" Type="http://schemas.openxmlformats.org/officeDocument/2006/relationships/hyperlink" Target="http://publications.americanalpineclub.org/articles/13200108702/Falling-Rock-Washington-Mount-Rainier-Kautz-Cleaver" TargetMode="External"/><Relationship Id="rId1394" Type="http://schemas.openxmlformats.org/officeDocument/2006/relationships/hyperlink" Target="http://publications.americanalpineclub.org/articles/13200703700/Fall-on-Rock-Protection-Pulled-Inadequate-Protection-California-Yosemite-Valley-El-Capitan-Salath-Wall" TargetMode="External"/><Relationship Id="rId2238" Type="http://schemas.openxmlformats.org/officeDocument/2006/relationships/hyperlink" Target="http://publications.americanalpineclub.org/articles/13201214414/Rappel-Error-Climbing-Alone" TargetMode="External"/><Relationship Id="rId2445" Type="http://schemas.openxmlformats.org/officeDocument/2006/relationships/hyperlink" Target="http://publications.americanalpineclub.org/articles/13200807500/Fall-on-IceCaused-Shoulder-Dislocation-Washington-Mount-Rainier-Kautz-Glacier" TargetMode="External"/><Relationship Id="rId2652" Type="http://schemas.openxmlformats.org/officeDocument/2006/relationships/hyperlink" Target="http://publications.americanalpineclub.org/articles/13200309200/Stranded-Weather-Climbing-too-Slowly-Exposure-Hypothermia-and-Loss-of-Control-Glissading-Faulty-Use-of-Crampons-Washington-Mount-Rainier-Liberty-Ridge-and-Kautz-Glacier" TargetMode="External"/><Relationship Id="rId417" Type="http://schemas.openxmlformats.org/officeDocument/2006/relationships/hyperlink" Target="http://publications.americanalpineclub.org/articles/13199500802/Fall-on-Rock-Placed-Inadequate-Protection-Alberta-Rocky-Mountains-Mount-Yamnuska" TargetMode="External"/><Relationship Id="rId624" Type="http://schemas.openxmlformats.org/officeDocument/2006/relationships/hyperlink" Target="http://publications.americanalpineclub.org/articles/13199701101/HACE-Alaska-Mount-McKinley-West-Buttress" TargetMode="External"/><Relationship Id="rId831" Type="http://schemas.openxmlformats.org/officeDocument/2006/relationships/hyperlink" Target="http://publications.americanalpineclub.org/articles/13200001900/Exceeding-Abilities-Off-Route-Inadequate-Equipment-and-Water-Hypothermia-Frostbite-Alaska-Mount-McKinley" TargetMode="External"/><Relationship Id="rId1047" Type="http://schemas.openxmlformats.org/officeDocument/2006/relationships/hyperlink" Target="http://publications.americanalpineclub.org/articles/13200204700/Fall-on-Indoor-Climbing-WallNo-Protection-Minnesota-Duluth-Vertical-Endeavors-Climbing-Gym" TargetMode="External"/><Relationship Id="rId1254" Type="http://schemas.openxmlformats.org/officeDocument/2006/relationships/hyperlink" Target="http://publications.americanalpineclub.org/articles/13200501902/Fall-on-Rock-Yukon-Territory-Kluane-National-Park-Reserve-Mount-Logan" TargetMode="External"/><Relationship Id="rId1461" Type="http://schemas.openxmlformats.org/officeDocument/2006/relationships/hyperlink" Target="http://publications.americanalpineclub.org/articles/13200802502/Stranded-Off-Route-Inadequate-EquipmentLeft-Ropes-Behind-California-Yosemite-Valley-National-Park-Washington-Column" TargetMode="External"/><Relationship Id="rId2305" Type="http://schemas.openxmlformats.org/officeDocument/2006/relationships/hyperlink" Target="http://publications.americanalpineclub.org/articles/13201214846/Roped-Soloing-Fall-Protection-Pulled-Out" TargetMode="External"/><Relationship Id="rId2512" Type="http://schemas.openxmlformats.org/officeDocument/2006/relationships/hyperlink" Target="http://publications.americanalpineclub.org/articles/13201214127/Falls-on-Snow-and-Rock" TargetMode="External"/><Relationship Id="rId1114" Type="http://schemas.openxmlformats.org/officeDocument/2006/relationships/hyperlink" Target="http://publications.americanalpineclub.org/articles/13200300801/Fall-on-Rock-Protection-Failed-Rock-Block-Failure-to-Test-Hold-Alberta-Jasper-National-Park-Hidden-Valley" TargetMode="External"/><Relationship Id="rId1321" Type="http://schemas.openxmlformats.org/officeDocument/2006/relationships/hyperlink" Target="http://publications.americanalpineclub.org/articles/13200601402/Exposure-Weather-Yukon-Kluane-National-Park-Mount-Logan-King-Trench" TargetMode="External"/><Relationship Id="rId2095" Type="http://schemas.openxmlformats.org/officeDocument/2006/relationships/hyperlink" Target="http://publications.americanalpineclub.org/articles/13201213937/Frostbite" TargetMode="External"/><Relationship Id="rId274" Type="http://schemas.openxmlformats.org/officeDocument/2006/relationships/hyperlink" Target="http://publications.americanalpineclub.org/articles/13199301102/Slip-on-Ice-Inadequate-Belay-Inattention-Fatigue-British-Columbia-Coast-Mountains-Tahumming-Glacier" TargetMode="External"/><Relationship Id="rId481" Type="http://schemas.openxmlformats.org/officeDocument/2006/relationships/hyperlink" Target="http://publications.americanalpineclub.org/articles/13199506401/Loss-of-ControlVoluntary-Glissade-Poor-Position-No-Hard-Hat-Exceeding-Abilities-Oregon-Mount-Hood-Southside-Route" TargetMode="External"/><Relationship Id="rId2162" Type="http://schemas.openxmlformats.org/officeDocument/2006/relationships/hyperlink" Target="http://publications.americanalpineclub.org/articles/13201214038/Rockfall" TargetMode="External"/><Relationship Id="rId134" Type="http://schemas.openxmlformats.org/officeDocument/2006/relationships/hyperlink" Target="http://publications.americanalpineclub.org/articles/13199103401/Fall-on-Rock-Inadequate-Protection-Colorado-Rocky-Mountain-National-Park-Notchtop" TargetMode="External"/><Relationship Id="rId341" Type="http://schemas.openxmlformats.org/officeDocument/2006/relationships/hyperlink" Target="http://publications.americanalpineclub.org/articles/13199400902/Fall-on-Rock-Climbing-Alone-and-Unroped-No-Helmet-Alberta-Front-Ranges-Canyon-Creek-Crags" TargetMode="External"/><Relationship Id="rId2022" Type="http://schemas.openxmlformats.org/officeDocument/2006/relationships/hyperlink" Target="http://publications.americanalpineclub.org/articles/13201213514/Fall-From-Tyrolean-Faulty-Use-Of-Equipment" TargetMode="External"/><Relationship Id="rId201" Type="http://schemas.openxmlformats.org/officeDocument/2006/relationships/hyperlink" Target="http://publications.americanalpineclub.org/articles/13199202602/Stranded-Weather-Hypothermia-Inadequate-Equipment-California-Yosemite-Valley-El-Capitan" TargetMode="External"/><Relationship Id="rId1788" Type="http://schemas.openxmlformats.org/officeDocument/2006/relationships/hyperlink" Target="http://publications.americanalpineclub.org/articles/13201206601/Fall-on-Snow-Unable-to-Self-Arrest-Faulty-Use-of-Crampons-New-Hampshire-Mount-Washington-Lions-Head" TargetMode="External"/><Relationship Id="rId1995" Type="http://schemas.openxmlformats.org/officeDocument/2006/relationships/hyperlink" Target="http://publications.americanalpineclub.org/articles/13201213438/Fall-on-Snow-Avalanche-Climbing-Unroped" TargetMode="External"/><Relationship Id="rId1648" Type="http://schemas.openxmlformats.org/officeDocument/2006/relationships/hyperlink" Target="http://publications.americanalpineclub.org/articles/13201102100/Fall-on-Rock-Inadequate-Protection-California-Yosemite-National-Park-Middle-Cathedral" TargetMode="External"/><Relationship Id="rId1508" Type="http://schemas.openxmlformats.org/officeDocument/2006/relationships/hyperlink" Target="http://publications.americanalpineclub.org/articles/13200904502/Fall-or-Slip-on-Rock-Climbing-Alone-Colorado-Eldorado-Canyon-State-Park-Bastille-Werk-Supp" TargetMode="External"/><Relationship Id="rId1855" Type="http://schemas.openxmlformats.org/officeDocument/2006/relationships/hyperlink" Target="http://publications.americanalpineclub.org/articles/13201212500/Fall-on-Rock-Climbing-Alone" TargetMode="External"/><Relationship Id="rId1715" Type="http://schemas.openxmlformats.org/officeDocument/2006/relationships/hyperlink" Target="http://publications.americanalpineclub.org/articles/13201107700/Stranded-Rope-Stuck-North-Carolina-The-Amphitheater-Linville-Gorge-Wilderness-Area" TargetMode="External"/><Relationship Id="rId1922" Type="http://schemas.openxmlformats.org/officeDocument/2006/relationships/hyperlink" Target="http://publications.americanalpineclub.org/articles/13201212995/Loss-of-Control-Voluntary-Glissade" TargetMode="External"/><Relationship Id="rId2489" Type="http://schemas.openxmlformats.org/officeDocument/2006/relationships/hyperlink" Target="http://publications.americanalpineclub.org/articles/13201214037/Avalanche" TargetMode="External"/><Relationship Id="rId668" Type="http://schemas.openxmlformats.org/officeDocument/2006/relationships/hyperlink" Target="http://publications.americanalpineclub.org/articles/13199801700/Fall-On-Rock-Inadequate-Protection-Quebec-Mount-Saint-Hilaire-Dame-Noire-Route" TargetMode="External"/><Relationship Id="rId875" Type="http://schemas.openxmlformats.org/officeDocument/2006/relationships/hyperlink" Target="http://publications.americanalpineclub.org/articles/13200007800/Avalanche-Poor-Position-Known-Avalanche-Hazard-Wyoming-Grand-Teton-National-Park-Mount-Teewinot" TargetMode="External"/><Relationship Id="rId1298" Type="http://schemas.openxmlformats.org/officeDocument/2006/relationships/hyperlink" Target="http://publications.americanalpineclub.org/articles/13200507200/Fall-on-SnowIce-Faulty-Use-of-Crampons-Inadequate-Equipment-Inexperience-New-Hampshire-Mount-Washington-Pipeline-Gully" TargetMode="External"/><Relationship Id="rId2349" Type="http://schemas.openxmlformats.org/officeDocument/2006/relationships/hyperlink" Target="http://publications.americanalpineclub.org/articles/13201214438/Shawangunks-Annual-Summary" TargetMode="External"/><Relationship Id="rId2556" Type="http://schemas.openxmlformats.org/officeDocument/2006/relationships/hyperlink" Target="http://publications.americanalpineclub.org/articles/13199706300/Fall-on-Snow-Unable-to-Self-Arrest-Wyoming-Grand-Tetons-Middle-Teton" TargetMode="External"/><Relationship Id="rId528" Type="http://schemas.openxmlformats.org/officeDocument/2006/relationships/hyperlink" Target="http://publications.americanalpineclub.org/articles/13199603300/Rappel-FailureInadequate-Anchor-Equipment-No-Hard-Hat-California-Yosemite-Valley-El-Capitan" TargetMode="External"/><Relationship Id="rId735" Type="http://schemas.openxmlformats.org/officeDocument/2006/relationships/hyperlink" Target="http://publications.americanalpineclub.org/articles/13199807500/Rappel-Error-Inadequate-Protection-Fall-on-Rock-Inexperience-in-Outdoor-Climbing-Weather-Wyoming-Grand-Teton-National-Park-Symmetry-Spire" TargetMode="External"/><Relationship Id="rId942" Type="http://schemas.openxmlformats.org/officeDocument/2006/relationships/hyperlink" Target="http://publications.americanalpineclub.org/articles/13200101502/Slip-on-MIxed-Terrain-Rappel-Error-Fatigue-Dehydration-British-Columbia-Tantalus-Range-Mount-Dione" TargetMode="External"/><Relationship Id="rId1158" Type="http://schemas.openxmlformats.org/officeDocument/2006/relationships/hyperlink" Target="http://publications.americanalpineclub.org/articles/13200401500/Avalanche-British-Columbia-Selkirk-Mountains-North-Durrand-Glacier" TargetMode="External"/><Relationship Id="rId1365" Type="http://schemas.openxmlformats.org/officeDocument/2006/relationships/hyperlink" Target="http://publications.americanalpineclub.org/articles/13200607000/Falling-Ice-Washington-Mount-Rainier-Kautz-Glacier" TargetMode="External"/><Relationship Id="rId1572" Type="http://schemas.openxmlformats.org/officeDocument/2006/relationships/hyperlink" Target="http://publications.americanalpineclub.org/articles/13201001601/HAPE-Failure-to-Turn-Back-Alaska-Mount-McKinley-West-Buttress" TargetMode="External"/><Relationship Id="rId2209" Type="http://schemas.openxmlformats.org/officeDocument/2006/relationships/hyperlink" Target="http://publications.americanalpineclub.org/articles/13201214348/Sticky-Cam-Pulls-Out" TargetMode="External"/><Relationship Id="rId2416" Type="http://schemas.openxmlformats.org/officeDocument/2006/relationships/hyperlink" Target="http://publications.americanalpineclub.org/articles/13200208102/Fall-on-Rock-Washington-Snowqualmie-Pass-Chair-Peak" TargetMode="External"/><Relationship Id="rId2623" Type="http://schemas.openxmlformats.org/officeDocument/2006/relationships/hyperlink" Target="http://publications.americanalpineclub.org/articles/13199303303/Fall-on-Rock-Off-Route-Unplanned-Bivouac-Misunderstanding-of-Rating-System-Inadequate-Equipment-Arizona-Canyon-Spring-Wall-De-Grazia" TargetMode="External"/><Relationship Id="rId1018" Type="http://schemas.openxmlformats.org/officeDocument/2006/relationships/hyperlink" Target="http://publications.americanalpineclub.org/articles/13200200301/Falling-IceFall-on-Ice-Poor-Position-Alberta-Banff-National-Park-Johnson-Canyon-Upper-Falls" TargetMode="External"/><Relationship Id="rId1225" Type="http://schemas.openxmlformats.org/officeDocument/2006/relationships/hyperlink" Target="http://publications.americanalpineclub.org/articles/13200407302/Falling-Rocks-Big-Cottonwood-Canyon-Storm-Mountain" TargetMode="External"/><Relationship Id="rId1432" Type="http://schemas.openxmlformats.org/officeDocument/2006/relationships/hyperlink" Target="http://publications.americanalpineclub.org/articles/13200805400/Fall-on-Rock-Inadequate-Protection-North-Carolina-Crowders-Mountain-State-Park-Red-Wall" TargetMode="External"/><Relationship Id="rId71" Type="http://schemas.openxmlformats.org/officeDocument/2006/relationships/hyperlink" Target="http://publications.americanalpineclub.org/articles/13199005001/Stranded-Climbing-Alone-and-Unroped-New-Hampshire-Cathedral-Ledge" TargetMode="External"/><Relationship Id="rId802" Type="http://schemas.openxmlformats.org/officeDocument/2006/relationships/hyperlink" Target="http://publications.americanalpineclub.org/articles/13199906300/Fall-on-Rock-Failure-to-Follow-Route-Inadequate-Belay-and-Protection-No-Hard-Hat-Poor-Position-Oregon-Smith-Rocks" TargetMode="External"/><Relationship Id="rId178" Type="http://schemas.openxmlformats.org/officeDocument/2006/relationships/hyperlink" Target="http://publications.americanalpineclub.org/articles/13199200502/Fall-on-Rock-Placed-No-Protection-Leader-Inadequate-Protection-Belayer-Exceeding-Abilities-Off-Route-Inexperience-Alberta-Rocky-Mountains-Canmore-Area-East-End-of-Rundle" TargetMode="External"/><Relationship Id="rId385" Type="http://schemas.openxmlformats.org/officeDocument/2006/relationships/hyperlink" Target="http://publications.americanalpineclub.org/articles/13199403902/Fall-on-Snow-Unable-to-Self-Arrest-No-Hard-Hat-Colorado-Rocky-Mountain-National-Park-Longs-Peak" TargetMode="External"/><Relationship Id="rId592" Type="http://schemas.openxmlformats.org/officeDocument/2006/relationships/hyperlink" Target="http://publications.americanalpineclub.org/articles/13199701500/Avalanche-Poor-PositionUnder-Objective-Hazards-Alaska-Mount-Hunter-West-Face" TargetMode="External"/><Relationship Id="rId2066" Type="http://schemas.openxmlformats.org/officeDocument/2006/relationships/hyperlink" Target="http://publications.americanalpineclub.org/articles/13201213657/Avalanche-Poor-Position" TargetMode="External"/><Relationship Id="rId2273" Type="http://schemas.openxmlformats.org/officeDocument/2006/relationships/hyperlink" Target="http://publications.americanalpineclub.org/articles/13201214819/Ground-Fall-Protection-Pulled-Out" TargetMode="External"/><Relationship Id="rId2480" Type="http://schemas.openxmlformats.org/officeDocument/2006/relationships/hyperlink" Target="http://publications.americanalpineclub.org/articles/13201213053/Stranded-Inadequate-Equipment" TargetMode="External"/><Relationship Id="rId245" Type="http://schemas.openxmlformats.org/officeDocument/2006/relationships/hyperlink" Target="http://publications.americanalpineclub.org/articles/13199302000/Fall-Into-Crevasse-Unroped-Alaska-Mount-McKinley" TargetMode="External"/><Relationship Id="rId452" Type="http://schemas.openxmlformats.org/officeDocument/2006/relationships/hyperlink" Target="http://publications.americanalpineclub.org/articles/13199507102/Fall-on-Rock-Failure-of-RappelKnot-Came-Undone-No-Hard-Hat-West-Virginia-Seneca-Rocks" TargetMode="External"/><Relationship Id="rId1082" Type="http://schemas.openxmlformats.org/officeDocument/2006/relationships/hyperlink" Target="http://publications.americanalpineclub.org/articles/13200209201/Failure-to-Test-HoldHandhold-Came-Off-Fall-on-Rock-Wyoming-Grand-Teton-National-Park-Grand-Teton-Petzoldt-Ridge" TargetMode="External"/><Relationship Id="rId2133" Type="http://schemas.openxmlformats.org/officeDocument/2006/relationships/hyperlink" Target="http://publications.americanalpineclub.org/articles/13201213990/Fall-on-Rock-Unable-to-Clip-Anchors-Inadequate-Belay" TargetMode="External"/><Relationship Id="rId2340" Type="http://schemas.openxmlformats.org/officeDocument/2006/relationships/hyperlink" Target="http://publications.americanalpineclub.org/articles/13201212463/Fall-on-Rock-Cardiac-Arrest-Dehydration-and-Lack-of-Blood-Pressure-Medication" TargetMode="External"/><Relationship Id="rId105" Type="http://schemas.openxmlformats.org/officeDocument/2006/relationships/hyperlink" Target="http://publications.americanalpineclub.org/articles/13199102802/Fall-on-Snow-Unable-to-Self-Arrest-California-Mount-Conness" TargetMode="External"/><Relationship Id="rId312" Type="http://schemas.openxmlformats.org/officeDocument/2006/relationships/hyperlink" Target="http://publications.americanalpineclub.org/articles/13199306201/Falling-Rock-Rock-Dislodged-By-Partners-Montana-Beartooth-Mountains" TargetMode="External"/><Relationship Id="rId2200" Type="http://schemas.openxmlformats.org/officeDocument/2006/relationships/hyperlink" Target="http://publications.americanalpineclub.org/articles/13201214313/Scrambling-Fall-in-Sir-Donald-Group-Loose-Hold" TargetMode="External"/><Relationship Id="rId1899" Type="http://schemas.openxmlformats.org/officeDocument/2006/relationships/hyperlink" Target="http://publications.americanalpineclub.org/articles/13201213027/Fall-on-Rock-Climbing-Alone-and-Unroped" TargetMode="External"/><Relationship Id="rId1759" Type="http://schemas.openxmlformats.org/officeDocument/2006/relationships/hyperlink" Target="http://publications.americanalpineclub.org/articles/13201205601/Stranded-Unfamiliar-with-Descent-Colorado-Eldorado-Canyon-State-Park" TargetMode="External"/><Relationship Id="rId1966" Type="http://schemas.openxmlformats.org/officeDocument/2006/relationships/hyperlink" Target="http://publications.americanalpineclub.org/articles/13201213094/Avalanche" TargetMode="External"/><Relationship Id="rId1619" Type="http://schemas.openxmlformats.org/officeDocument/2006/relationships/hyperlink" Target="http://publications.americanalpineclub.org/articles/13201010400/Falling-Rock-Fall-on-Rock-Inadequate-Protection-Failure-to-Turn-Back-Wyoming-Grand-Teton-National-Park-Death-Canyon-Caveat-Emptor" TargetMode="External"/><Relationship Id="rId1826" Type="http://schemas.openxmlformats.org/officeDocument/2006/relationships/hyperlink" Target="http://publications.americanalpineclub.org/articles/13201212435/Fall-on-Rock-Not-Secured-to-Cliff-Top" TargetMode="External"/><Relationship Id="rId779" Type="http://schemas.openxmlformats.org/officeDocument/2006/relationships/hyperlink" Target="http://publications.americanalpineclub.org/articles/13199902400/Pre-exisiting-Medical-ConditionFailure-to-Inform-Guides-Alaska-Mount-McKinely-West-Buttress" TargetMode="External"/><Relationship Id="rId986" Type="http://schemas.openxmlformats.org/officeDocument/2006/relationships/hyperlink" Target="http://publications.americanalpineclub.org/articles/13200109502/Fall-on-RockHand-Hold-Came-Loose-Climbing-Unroped-Wyoming-Grand-Teton-National-Park-Symmetry-Spire" TargetMode="External"/><Relationship Id="rId2667" Type="http://schemas.openxmlformats.org/officeDocument/2006/relationships/hyperlink" Target="http://publications.americanalpineclub.org/articles/13200201402/Loose-Rock-Ontario-Bon-Echo-Ottawa-Route" TargetMode="External"/><Relationship Id="rId639" Type="http://schemas.openxmlformats.org/officeDocument/2006/relationships/hyperlink" Target="http://publications.americanalpineclub.org/articles/13199705200/Fall-on-Rock-Inadequate-ProtectionAnchor-Sling-Knot-North-Carolina-Stone-Mountain-The-Great-Arch" TargetMode="External"/><Relationship Id="rId1269" Type="http://schemas.openxmlformats.org/officeDocument/2006/relationships/hyperlink" Target="http://publications.americanalpineclub.org/articles/13200500702/Rappel-Error-No-Backup-No-Hard-Hat-Alberta-Kananaskis-Country-Barrier-Mountain-Barrier-Bluffs" TargetMode="External"/><Relationship Id="rId1476" Type="http://schemas.openxmlformats.org/officeDocument/2006/relationships/hyperlink" Target="http://publications.americanalpineclub.org/articles/13200808601/Falling-RockHandhold-Pulled-Off-Fall-on-Rock-Haste-No-Hard-Hat-Wyoming-Grand-Teton-National-Park-Base-of-Irenes-Arte" TargetMode="External"/><Relationship Id="rId846" Type="http://schemas.openxmlformats.org/officeDocument/2006/relationships/hyperlink" Target="http://publications.americanalpineclub.org/articles/13200005401/Fall-on-Rock-Protection-Pulled-Out-No-Hard-Hat-Colorado-Rocky-Mountain-National-Park-The-Book" TargetMode="External"/><Relationship Id="rId1129" Type="http://schemas.openxmlformats.org/officeDocument/2006/relationships/hyperlink" Target="http://publications.americanalpineclub.org/articles/13200303100/Fatigue-Pulmonary-Infection-Dehydration-Inadequate-Equipment-No-Stove-Alaska-Mount-McKinley-Direct-West-Buttress" TargetMode="External"/><Relationship Id="rId1683" Type="http://schemas.openxmlformats.org/officeDocument/2006/relationships/hyperlink" Target="http://publications.americanalpineclub.org/articles/13201109900/Fall-on-Ice-Inadequate-Protection-Tool-Placement-Washington-Banks-Lake-Brush-Bash" TargetMode="External"/><Relationship Id="rId1890" Type="http://schemas.openxmlformats.org/officeDocument/2006/relationships/hyperlink" Target="http://publications.americanalpineclub.org/articles/13201213012/Avalanche-Hypothermia-Fatigue-Exceeding-Abilities-Failure-to-Follow-Route" TargetMode="External"/><Relationship Id="rId2527" Type="http://schemas.openxmlformats.org/officeDocument/2006/relationships/hyperlink" Target="http://publications.americanalpineclub.org/articles/13199405901/Falls-on-Rock-Belayer-Dropped-Leader-Rappelled-off-End-of-Rope-Foot-and-Leg-Stuck-Between-Rocks-West-Virginia-New-River-Gorge-and-Coopers-Rock" TargetMode="External"/><Relationship Id="rId706" Type="http://schemas.openxmlformats.org/officeDocument/2006/relationships/hyperlink" Target="http://publications.americanalpineclub.org/articles/13199804800/Fall-on-Ice-Inadequate-Belay-Exceeding-Abilities-Colorado-Rocky-Mountain-National-Park-Thatchtop" TargetMode="External"/><Relationship Id="rId913" Type="http://schemas.openxmlformats.org/officeDocument/2006/relationships/hyperlink" Target="http://publications.americanalpineclub.org/articles/13200100901/Fall-on-Rock-Carabiner-FailureProbably-Cross-Loaded-Alberta-Banff-National-Park-Back-of-the-Lake" TargetMode="External"/><Relationship Id="rId1336" Type="http://schemas.openxmlformats.org/officeDocument/2006/relationships/hyperlink" Target="http://publications.americanalpineclub.org/articles/13200604000/Fall-on-RockHandhold-Came-Off-Climbing-Alone-Left-No-Information-on-Whereabouts-California-Yosemite-National-Park-Tuolumne-Peak" TargetMode="External"/><Relationship Id="rId1543" Type="http://schemas.openxmlformats.org/officeDocument/2006/relationships/hyperlink" Target="http://publications.americanalpineclub.org/articles/13201002100/Avalanche-Fall-on-Snow-Ski-Mountaineering-Ignored-Recent-Avalanche-Activity-Misjudged-Snowpack-Using-Ski-Cuts-to-Estimate-Stability-Trying-to-Stick-to-a-Schedule-Alaska-Mount-McKinley-West-Buttress-Rescue-Gully" TargetMode="External"/><Relationship Id="rId1750" Type="http://schemas.openxmlformats.org/officeDocument/2006/relationships/hyperlink" Target="http://publications.americanalpineclub.org/articles/13201202002/Illness-Cardiac-Difficulties" TargetMode="External"/><Relationship Id="rId42" Type="http://schemas.openxmlformats.org/officeDocument/2006/relationships/hyperlink" Target="http://publications.americanalpineclub.org/articles/13199003402/Stranded-Climbing-Alone-Inexperience-California-Joshua-Tree-National-Monument" TargetMode="External"/><Relationship Id="rId1403" Type="http://schemas.openxmlformats.org/officeDocument/2006/relationships/hyperlink" Target="http://publications.americanalpineclub.org/articles/13200702503/Fall-on-SnowIce-Climbing-Alone-California-Mount-Shasta-Casaval-Ridge" TargetMode="External"/><Relationship Id="rId1610" Type="http://schemas.openxmlformats.org/officeDocument/2006/relationships/hyperlink" Target="http://publications.americanalpineclub.org/articles/13201008901/Fall-on-Snow-Faulty-Use-of-Crampons-Washington-Mount-Rainier-McClure-Rock" TargetMode="External"/><Relationship Id="rId289" Type="http://schemas.openxmlformats.org/officeDocument/2006/relationships/hyperlink" Target="http://publications.americanalpineclub.org/articles/13199306203/Fall-on-Ice-Failure-to-Test-Ice-Tool-Placement-Ice-Tool-Pulled-Out-Inattention-New-Hampshire-Crawford-Notch-Hitchcock-Gully" TargetMode="External"/><Relationship Id="rId496" Type="http://schemas.openxmlformats.org/officeDocument/2006/relationships/hyperlink" Target="http://publications.americanalpineclub.org/articles/13199602502/DarknessLate-Start-Dehydration-Hypothermia-Carried-No-Water-Inadequate-Clothing-Creating-a-Hazardous-Condition-California-Yosemite-Valley-Manure-Pile-Buttress-Nutcracker" TargetMode="External"/><Relationship Id="rId2177" Type="http://schemas.openxmlformats.org/officeDocument/2006/relationships/hyperlink" Target="http://publications.americanalpineclub.org/articles/13201214355/Fall-While-Downclimbing-Failure-to-Self-Arrest" TargetMode="External"/><Relationship Id="rId2384" Type="http://schemas.openxmlformats.org/officeDocument/2006/relationships/hyperlink" Target="http://publications.americanalpineclub.org/articles/13199606002/Fall-on-Ice-Oregon-Mount-Hood-Leuthold-Couloir" TargetMode="External"/><Relationship Id="rId2591" Type="http://schemas.openxmlformats.org/officeDocument/2006/relationships/hyperlink" Target="http://publications.americanalpineclub.org/articles/13201212479/Fall-on-Rock-Solo-Bouldering-Inexperience" TargetMode="External"/><Relationship Id="rId149" Type="http://schemas.openxmlformats.org/officeDocument/2006/relationships/hyperlink" Target="http://publications.americanalpineclub.org/articles/13199105700/Loss-of-ControlVoluntary-Glissade-Inadequate-Equipment-Wyoming-Tetons-Lower-Saddle" TargetMode="External"/><Relationship Id="rId356" Type="http://schemas.openxmlformats.org/officeDocument/2006/relationships/hyperlink" Target="http://publications.americanalpineclub.org/articles/13199402100/Fall-on-Snow-Fatigue-Dehydration-Weather-Determination-to-Summit-Alaska-Mount-McKinley" TargetMode="External"/><Relationship Id="rId563" Type="http://schemas.openxmlformats.org/officeDocument/2006/relationships/hyperlink" Target="http://publications.americanalpineclub.org/articles/13199605500/Fall-Through-SnowSpruce-Trap-Off-Route-Inadequate-EquipmentCompass-New-Hampshire-Mount-Washington-Raymond-Cataract" TargetMode="External"/><Relationship Id="rId770" Type="http://schemas.openxmlformats.org/officeDocument/2006/relationships/hyperlink" Target="http://publications.americanalpineclub.org/articles/13199900901/Falling-Rock-Alberta-Rocky-Mountains-Goat-Mountain" TargetMode="External"/><Relationship Id="rId1193" Type="http://schemas.openxmlformats.org/officeDocument/2006/relationships/hyperlink" Target="http://publications.americanalpineclub.org/articles/13200402602/HAPEAscended-Too-Fast-Alaska-Mount-McKinley-West-Buttress" TargetMode="External"/><Relationship Id="rId2037" Type="http://schemas.openxmlformats.org/officeDocument/2006/relationships/hyperlink" Target="http://publications.americanalpineclub.org/articles/13201213473/Fall-on-Rock-Inadequate-Belay-Inexperience" TargetMode="External"/><Relationship Id="rId2244" Type="http://schemas.openxmlformats.org/officeDocument/2006/relationships/hyperlink" Target="http://publications.americanalpineclub.org/articles/13201214405/Stranded-in-Mid-Air-Off-Route-Rappel" TargetMode="External"/><Relationship Id="rId2451" Type="http://schemas.openxmlformats.org/officeDocument/2006/relationships/hyperlink" Target="http://publications.americanalpineclub.org/articles/13201000802/Stranded-Underestimated-Route-Difficulty-Poor-Route-Research-Alberta-Canadian-Rockies-Mount-Rundle" TargetMode="External"/><Relationship Id="rId216" Type="http://schemas.openxmlformats.org/officeDocument/2006/relationships/hyperlink" Target="http://publications.americanalpineclub.org/articles/13199205901/Fall-on-Rock-Wyoming-Wind-Rivers-Cirque-of-the-Towers" TargetMode="External"/><Relationship Id="rId423" Type="http://schemas.openxmlformats.org/officeDocument/2006/relationships/hyperlink" Target="http://publications.americanalpineclub.org/articles/13199501400/Fall-on-Snow-Unroped-Unable-to-Self-Arrest-Canada-British-Columbia-North-Cascades-Range-Candian-Border-Peak" TargetMode="External"/><Relationship Id="rId1053" Type="http://schemas.openxmlformats.org/officeDocument/2006/relationships/hyperlink" Target="http://publications.americanalpineclub.org/articles/13200205201/Fall-on-Rock-Protection-Pulled-Out-New-Hampshire-Cannon-Cliffs-Vertigo" TargetMode="External"/><Relationship Id="rId1260" Type="http://schemas.openxmlformats.org/officeDocument/2006/relationships/hyperlink" Target="http://publications.americanalpineclub.org/articles/13200502200/Fall-on-Snow-Rescue-Hampered-by-Weather-Alaska-Denali-National-Park-Mount-McKinley-West-Buttress" TargetMode="External"/><Relationship Id="rId2104" Type="http://schemas.openxmlformats.org/officeDocument/2006/relationships/hyperlink" Target="http://publications.americanalpineclub.org/articles/13201213872/Rockfall" TargetMode="External"/><Relationship Id="rId630" Type="http://schemas.openxmlformats.org/officeDocument/2006/relationships/hyperlink" Target="http://publications.americanalpineclub.org/articles/13199701901/Rappel-ErrorOnly-Connected-to-One-Strand-of-Rappel-Rope-Alaska-Anchorage-Hunter-Creek" TargetMode="External"/><Relationship Id="rId2311" Type="http://schemas.openxmlformats.org/officeDocument/2006/relationships/hyperlink" Target="http://publications.americanalpineclub.org/articles/13199705101/Various-Falls-on-Rock-and-Inadequate-Protection-and-One-Hornet-Attack-New-York-Mohonk-Preserve-Shawangunks" TargetMode="External"/><Relationship Id="rId1120" Type="http://schemas.openxmlformats.org/officeDocument/2006/relationships/hyperlink" Target="http://publications.americanalpineclub.org/articles/13200303500/Fall-on-Snow-Unbelayed-Exhaustion-Alaska-Mount-McKinley-West-Rib-Notch-Camp" TargetMode="External"/><Relationship Id="rId1937" Type="http://schemas.openxmlformats.org/officeDocument/2006/relationships/hyperlink" Target="http://publications.americanalpineclub.org/articles/13201213050/Fall-on-Rock-Carabiner-Unclipped-From-Bolt" TargetMode="External"/><Relationship Id="rId280" Type="http://schemas.openxmlformats.org/officeDocument/2006/relationships/hyperlink" Target="http://publications.americanalpineclub.org/articles/13199301300/Stranded-Exceeding-Abilities-Lost-Damaged-and-Inadequate-Equipment-Yukon-Territory-Mount-Logan" TargetMode="External"/><Relationship Id="rId140" Type="http://schemas.openxmlformats.org/officeDocument/2006/relationships/hyperlink" Target="http://publications.americanalpineclub.org/articles/13199105202/Fall-on-Rock-Protection-Pulled-No-Hard-Hat-Washington-Snoqualmie-Pass-The-Tooth" TargetMode="External"/><Relationship Id="rId6" Type="http://schemas.openxmlformats.org/officeDocument/2006/relationships/hyperlink" Target="http://publications.americanalpineclub.org/articles/13199001002/Fall-into-Moat-Descending-Unroped-Poor-Position-Alberta-Rocky-Mountains-Mount-Nublock" TargetMode="External"/><Relationship Id="rId957" Type="http://schemas.openxmlformats.org/officeDocument/2006/relationships/hyperlink" Target="http://publications.americanalpineclub.org/articles/13200107402/Fall-on-Rock-Oregon-Mount-Hood-Sandy-Glacier-Headwall" TargetMode="External"/><Relationship Id="rId1587" Type="http://schemas.openxmlformats.org/officeDocument/2006/relationships/hyperlink" Target="http://publications.americanalpineclub.org/articles/13201008600/Fall-into-Crevasse-Washington-Mount-Rainier-Emmons-Flats" TargetMode="External"/><Relationship Id="rId1794" Type="http://schemas.openxmlformats.org/officeDocument/2006/relationships/hyperlink" Target="http://publications.americanalpineclub.org/articles/13201208800/Loss-of-Control-on-Glissade-Fall-into-CrevasseMoat-Inexperience-Washington-North-Cascades-Aasgard-Pass" TargetMode="External"/><Relationship Id="rId2638" Type="http://schemas.openxmlformats.org/officeDocument/2006/relationships/hyperlink" Target="http://publications.americanalpineclub.org/articles/13201106401/Inadequate-Belay-Fall-on-Rock-No-Hard-Hat-Idaho-City-of-Rocks-National-Reserve-Twist-and-Crawl" TargetMode="External"/><Relationship Id="rId86" Type="http://schemas.openxmlformats.org/officeDocument/2006/relationships/hyperlink" Target="http://publications.americanalpineclub.org/articles/13199102501/Fall-on-Rock-Climbing-Unroped-Inadequate-Footwear-California-Yosemite-Valley" TargetMode="External"/><Relationship Id="rId817" Type="http://schemas.openxmlformats.org/officeDocument/2006/relationships/hyperlink" Target="http://publications.americanalpineclub.org/articles/13199907500/Falling-on-RocksDislodged-by-Climber-Washington-North-Cascades-Mount-Logan" TargetMode="External"/><Relationship Id="rId1447" Type="http://schemas.openxmlformats.org/officeDocument/2006/relationships/hyperlink" Target="http://publications.americanalpineclub.org/articles/13200801700/Fall-on-Snow-No-Hard-Hat-California-Mount-Shasta-Avalanche-Gulch" TargetMode="External"/><Relationship Id="rId1654" Type="http://schemas.openxmlformats.org/officeDocument/2006/relationships/hyperlink" Target="http://publications.americanalpineclub.org/articles/13201105000/Fall-on-Rock-Rockslide-Colorado-Mount-Wilson-El-Diente-Traverse" TargetMode="External"/><Relationship Id="rId1861" Type="http://schemas.openxmlformats.org/officeDocument/2006/relationships/hyperlink" Target="http://publications.americanalpineclub.org/articles/13201212451/Fall-on-Rock-Inadequate-Protection-Inadequate-Knowledge-of-Route-Rating" TargetMode="External"/><Relationship Id="rId1307" Type="http://schemas.openxmlformats.org/officeDocument/2006/relationships/hyperlink" Target="http://publications.americanalpineclub.org/articles/13200507802/Lightning" TargetMode="External"/><Relationship Id="rId1514" Type="http://schemas.openxmlformats.org/officeDocument/2006/relationships/hyperlink" Target="http://publications.americanalpineclub.org/articles/13200906100/Fatigue-Fall-on-Rock-Exceeding-Abilities-North-Carolina-Hanging-Rock-State-Park-Moores-Wall-Dolphin-Head" TargetMode="External"/><Relationship Id="rId1721" Type="http://schemas.openxmlformats.org/officeDocument/2006/relationships/hyperlink" Target="http://publications.americanalpineclub.org/articles/13201201600/Avalanche-Fall-on-Snow" TargetMode="External"/><Relationship Id="rId13" Type="http://schemas.openxmlformats.org/officeDocument/2006/relationships/hyperlink" Target="http://publications.americanalpineclub.org/articles/13199003001/Fall-on-Rock-Free-Solo-Exceeding-Abilities-California-Joshua-Tree-National-Monument" TargetMode="External"/><Relationship Id="rId2288" Type="http://schemas.openxmlformats.org/officeDocument/2006/relationships/hyperlink" Target="http://publications.americanalpineclub.org/articles/13201214810/Snow-Blindness" TargetMode="External"/><Relationship Id="rId2495" Type="http://schemas.openxmlformats.org/officeDocument/2006/relationships/hyperlink" Target="http://publications.americanalpineclub.org/articles/13201214426/Stranded-Cited-for-Creating-Hazard" TargetMode="External"/><Relationship Id="rId467" Type="http://schemas.openxmlformats.org/officeDocument/2006/relationships/hyperlink" Target="http://publications.americanalpineclub.org/articles/13199506101/Fall-on-RockInadequate-Protection-on-Rappel-No-Hard-Hat-North-Carolina-Crowders-Mountain" TargetMode="External"/><Relationship Id="rId1097" Type="http://schemas.openxmlformats.org/officeDocument/2006/relationships/hyperlink" Target="http://publications.americanalpineclub.org/articles/13200302500/Fall-into-Crevasse-Alaska-Talkeetna-Mountains" TargetMode="External"/><Relationship Id="rId2148" Type="http://schemas.openxmlformats.org/officeDocument/2006/relationships/hyperlink" Target="http://publications.americanalpineclub.org/articles/13201214006/Stranded-Darkness-Inadequate-Communication" TargetMode="External"/><Relationship Id="rId674" Type="http://schemas.openxmlformats.org/officeDocument/2006/relationships/hyperlink" Target="http://publications.americanalpineclub.org/articles/13199801103/Fall-on-Snow-Climbing-Unroped-Failure-to-Follow-Instructions-British-Columbia-Mount-Revelstoke-National-Park-Mount-Macbeth" TargetMode="External"/><Relationship Id="rId881" Type="http://schemas.openxmlformats.org/officeDocument/2006/relationships/hyperlink" Target="http://publications.americanalpineclub.org/articles/13200005602/Fall-on-Ice-Inadequate-Protection-Poor-Tool-Placement-Exceeding-Abilities-Colorado-Rocky-Mountain-National-Park-Hidden-Falls" TargetMode="External"/><Relationship Id="rId2355" Type="http://schemas.openxmlformats.org/officeDocument/2006/relationships/hyperlink" Target="http://publications.americanalpineclub.org/articles/13199103300/Loss-of-ControlVoluntary-Glissade-Inadequate-Instruction-and-Supervision-Poor-Position-Colorado-Rocky-Mountain-National-Park-Andrews-Glacier" TargetMode="External"/><Relationship Id="rId2562" Type="http://schemas.openxmlformats.org/officeDocument/2006/relationships/hyperlink" Target="http://publications.americanalpineclub.org/articles/13200103903/Fall-on-Rock-Inadequate-Belay-Poor-Communication-California-Yosemite-Valley-Lower-Yosemite-Falls" TargetMode="External"/><Relationship Id="rId327" Type="http://schemas.openxmlformats.org/officeDocument/2006/relationships/hyperlink" Target="http://publications.americanalpineclub.org/articles/13199306300/StrandedRappel-Ropes-Frozen-Darkness-Inadequate-Equipment-New-Hampshire-Cathedral-Ledge" TargetMode="External"/><Relationship Id="rId534" Type="http://schemas.openxmlformats.org/officeDocument/2006/relationships/hyperlink" Target="http://publications.americanalpineclub.org/articles/13199602600/Weather-Hypothermia-Inadequate-Equipment-California-Yosemite-Valley-El-Capitan-The-Nose" TargetMode="External"/><Relationship Id="rId741" Type="http://schemas.openxmlformats.org/officeDocument/2006/relationships/hyperlink" Target="http://publications.americanalpineclub.org/articles/13199808000/Fall-on-Rock-Rappel-Ropes-Knot-Unraveled-Wyoming-Grand-Teton-Guides-Wall" TargetMode="External"/><Relationship Id="rId1164" Type="http://schemas.openxmlformats.org/officeDocument/2006/relationships/hyperlink" Target="http://publications.americanalpineclub.org/articles/13200403500/Dental-Laceration-and-Bicuspid-Fracture-Alaska-Mount-McKinley-West-Buttress" TargetMode="External"/><Relationship Id="rId1371" Type="http://schemas.openxmlformats.org/officeDocument/2006/relationships/hyperlink" Target="http://publications.americanalpineclub.org/articles/13200606302/Frostbite-Off-Route-Inadequate-Food-Lost-Equipment-Washington-Mount-Rainier-National-Park-Ptarmigan-Ridge" TargetMode="External"/><Relationship Id="rId2008" Type="http://schemas.openxmlformats.org/officeDocument/2006/relationships/hyperlink" Target="http://publications.americanalpineclub.org/articles/13201213449/Off-Route-Weather-Darkness-Party-Separated" TargetMode="External"/><Relationship Id="rId2215" Type="http://schemas.openxmlformats.org/officeDocument/2006/relationships/hyperlink" Target="http://publications.americanalpineclub.org/articles/13201214418/Exposure-Hypothermia" TargetMode="External"/><Relationship Id="rId2422" Type="http://schemas.openxmlformats.org/officeDocument/2006/relationships/hyperlink" Target="http://publications.americanalpineclub.org/articles/13200403001/Ankle-Injury-and-HAPE-Alaska-Mount-McKinley-West-Buttress" TargetMode="External"/><Relationship Id="rId601" Type="http://schemas.openxmlformats.org/officeDocument/2006/relationships/hyperlink" Target="http://publications.americanalpineclub.org/articles/13199702900/Fall-on-Rock-Inadequate-Protection-Failure-to-Follow-Accepted-Standards-California-Redmond" TargetMode="External"/><Relationship Id="rId1024" Type="http://schemas.openxmlformats.org/officeDocument/2006/relationships/hyperlink" Target="http://publications.americanalpineclub.org/articles/13200201801/HAPE-Alaska-Mount-McKinley-West-Buttress" TargetMode="External"/><Relationship Id="rId1231" Type="http://schemas.openxmlformats.org/officeDocument/2006/relationships/hyperlink" Target="http://publications.americanalpineclub.org/articles/13200502601/AMS-Alaska-Denali-National-Park-Mount-McKinley-West-Buttress" TargetMode="External"/><Relationship Id="rId184" Type="http://schemas.openxmlformats.org/officeDocument/2006/relationships/hyperlink" Target="http://publications.americanalpineclub.org/articles/13199200801/Fall-on-Snow-and-Rock-Roped-but-not-Belayed-Alberta-Rocky-Mountains-Mount-Collier" TargetMode="External"/><Relationship Id="rId391" Type="http://schemas.openxmlformats.org/officeDocument/2006/relationships/hyperlink" Target="http://publications.americanalpineclub.org/articles/13199404803/Improper-DecisionFailing-to-Turn-Back-Weather-Inadequate-Equipment-Failure-to-Follow-Route-Oregon-Mount-Hood" TargetMode="External"/><Relationship Id="rId1908" Type="http://schemas.openxmlformats.org/officeDocument/2006/relationships/hyperlink" Target="http://publications.americanalpineclub.org/articles/13201213008/Fall-on-Rock-Rappel-Error-Inadequate-Rappel-Anchor-Failure-to-Follow-Route" TargetMode="External"/><Relationship Id="rId2072" Type="http://schemas.openxmlformats.org/officeDocument/2006/relationships/hyperlink" Target="http://publications.americanalpineclub.org/articles/13201213552/Fall-On-Rock-and-Snow-Inexperience-Off-Route" TargetMode="External"/><Relationship Id="rId251" Type="http://schemas.openxmlformats.org/officeDocument/2006/relationships/hyperlink" Target="http://publications.americanalpineclub.org/articles/13199303202/Fall-on-Rock-Foothold-Broke-Off-Climbing-Unroped-Arizona-Cochise-Stronghold-Rockfellow-Dome" TargetMode="External"/><Relationship Id="rId111" Type="http://schemas.openxmlformats.org/officeDocument/2006/relationships/hyperlink" Target="http://publications.americanalpineclub.org/articles/13199102303/Protection-Pulled-Out-Fall-on-Rock-California-Owens-Gorge" TargetMode="External"/><Relationship Id="rId1698" Type="http://schemas.openxmlformats.org/officeDocument/2006/relationships/hyperlink" Target="http://publications.americanalpineclub.org/articles/13201106301/Fall-on-Rock-Protection-Pulled-Georgia-Tallulah-Gorge-State-Park" TargetMode="External"/><Relationship Id="rId928" Type="http://schemas.openxmlformats.org/officeDocument/2006/relationships/hyperlink" Target="http://publications.americanalpineclub.org/articles/13200101800/Falling-RockHandhold-Came-Off-Quebec-Gatineau-Park-Home-Cliff" TargetMode="External"/><Relationship Id="rId1558" Type="http://schemas.openxmlformats.org/officeDocument/2006/relationships/hyperlink" Target="http://publications.americanalpineclub.org/articles/13201000701/Fall-on-Rock-Inadequate-Belay-Alberta-Kananaskis-Country-Grassi-Lakes" TargetMode="External"/><Relationship Id="rId1765" Type="http://schemas.openxmlformats.org/officeDocument/2006/relationships/hyperlink" Target="http://publications.americanalpineclub.org/articles/13201211201/Fall-on-Rock-Loss-of-Control-on-Belay-Inexperience-Haste-Wyoming-Grand-Teton-National-Park-Death-Canyon" TargetMode="External"/><Relationship Id="rId2609" Type="http://schemas.openxmlformats.org/officeDocument/2006/relationships/hyperlink" Target="http://publications.americanalpineclub.org/articles/13201214362/Fall-From-Red-Banks-Failure-to-Follow-Route-Inexperience" TargetMode="External"/><Relationship Id="rId57" Type="http://schemas.openxmlformats.org/officeDocument/2006/relationships/hyperlink" Target="http://publications.americanalpineclub.org/articles/13199005700/Fall-on-Rock-Protection-Pulled-Out-Off-Route-Exceeding-Abilities-Washington-Leavenworth-Castle-Rock" TargetMode="External"/><Relationship Id="rId1418" Type="http://schemas.openxmlformats.org/officeDocument/2006/relationships/hyperlink" Target="http://publications.americanalpineclub.org/articles/13200702800/StrandedRopes-Stuck-in-Crack-Inadequate-Clothing-Equipment-and-Food-Fatigue" TargetMode="External"/><Relationship Id="rId1972" Type="http://schemas.openxmlformats.org/officeDocument/2006/relationships/hyperlink" Target="http://publications.americanalpineclub.org/articles/13201213095/Stranded-Inadequate-Equipment-Inexperience" TargetMode="External"/><Relationship Id="rId1625" Type="http://schemas.openxmlformats.org/officeDocument/2006/relationships/hyperlink" Target="http://publications.americanalpineclub.org/articles/13201008502/Slide-into-Steam-Vent-Washington-Mount-Rainier" TargetMode="External"/><Relationship Id="rId1832" Type="http://schemas.openxmlformats.org/officeDocument/2006/relationships/hyperlink" Target="http://publications.americanalpineclub.org/articles/13201212423/Fall-on-Rock-Rappel-Error" TargetMode="External"/><Relationship Id="rId2399" Type="http://schemas.openxmlformats.org/officeDocument/2006/relationships/hyperlink" Target="http://publications.americanalpineclub.org/articles/13199806302/Stranded-Inadequate-Food-and-Fuel-Washington-Mount-Rainier-Liberty-Ridge" TargetMode="External"/><Relationship Id="rId578" Type="http://schemas.openxmlformats.org/officeDocument/2006/relationships/hyperlink" Target="http://publications.americanalpineclub.org/articles/13199604502/Stranded-No-Equipment-Colorado-Rocky-Mountain-National-Park-Hallett-Peak" TargetMode="External"/><Relationship Id="rId785" Type="http://schemas.openxmlformats.org/officeDocument/2006/relationships/hyperlink" Target="http://publications.americanalpineclub.org/articles/13199900604/Stranded-Off-Route-Inexperience-Alberta-Rocky-Mountains-Mount-Edith" TargetMode="External"/><Relationship Id="rId992" Type="http://schemas.openxmlformats.org/officeDocument/2006/relationships/hyperlink" Target="http://publications.americanalpineclub.org/articles/13200203300/AMSAscending-Too-Fast-Late-Start-Exceeding-Abilities-California-Mount-Shasta-Avalanche-Gulch" TargetMode="External"/><Relationship Id="rId2259" Type="http://schemas.openxmlformats.org/officeDocument/2006/relationships/hyperlink" Target="http://publications.americanalpineclub.org/articles/13201214809/Altitude-Illness-HAPE-and-HACE" TargetMode="External"/><Relationship Id="rId2466" Type="http://schemas.openxmlformats.org/officeDocument/2006/relationships/hyperlink" Target="http://publications.americanalpineclub.org/articles/13201210800/Fall-on-Rock-Climbing-Alone-Inexperience-Wyoming-Grand-Teton-National-Park-Grand-Teton" TargetMode="External"/><Relationship Id="rId2673" Type="http://schemas.openxmlformats.org/officeDocument/2006/relationships/hyperlink" Target="http://publications.americanalpineclub.org/articles/13200008002/Fall-on-Snow-Loss-of-Control-Voluntary-Glissade-Faulty-Use-of-Crampons-Inexperience-Wyoming-Grand-Teton-National-Park-Mount-Teewinot" TargetMode="External"/><Relationship Id="rId438" Type="http://schemas.openxmlformats.org/officeDocument/2006/relationships/hyperlink" Target="http://publications.americanalpineclub.org/articles/13199500501/Slip-on-Snow-Inattention-Inadequate-Equipment-Alberta-Rocky-Mountains-Mount-Lawson" TargetMode="External"/><Relationship Id="rId645" Type="http://schemas.openxmlformats.org/officeDocument/2006/relationships/hyperlink" Target="http://publications.americanalpineclub.org/articles/13199705701/Falling-Rock-Washington-Guye-Peak" TargetMode="External"/><Relationship Id="rId852" Type="http://schemas.openxmlformats.org/officeDocument/2006/relationships/hyperlink" Target="http://publications.americanalpineclub.org/articles/13200001301/Fall-on-Snow-No-Helmet-Climbing-Alone-British-Columbia-Kootenay-National-Park-Mount-Stanley" TargetMode="External"/><Relationship Id="rId1068" Type="http://schemas.openxmlformats.org/officeDocument/2006/relationships/hyperlink" Target="http://publications.americanalpineclub.org/articles/13200205400/Inadequate-WaterDehydration-Exhaustion-North-Carolina-Moores-Wall-Sentinel-Buttress" TargetMode="External"/><Relationship Id="rId1275" Type="http://schemas.openxmlformats.org/officeDocument/2006/relationships/hyperlink" Target="http://publications.americanalpineclub.org/articles/13200501700/Stranded-Party-Separated-Weather-British-Columbia-Yoho-National-Park-Lake-OHara-Mount-Biddle" TargetMode="External"/><Relationship Id="rId1482" Type="http://schemas.openxmlformats.org/officeDocument/2006/relationships/hyperlink" Target="http://publications.americanalpineclub.org/articles/13200905000/Avalanche-Climbing-Alone-Poor-Position-New-Hampshire-Mount-Washingotn-Huntington-Ravine-Odell-Gully" TargetMode="External"/><Relationship Id="rId2119" Type="http://schemas.openxmlformats.org/officeDocument/2006/relationships/hyperlink" Target="http://publications.americanalpineclub.org/articles/13201213973/Fall-on-Rock-Inadequate-Protection" TargetMode="External"/><Relationship Id="rId2326" Type="http://schemas.openxmlformats.org/officeDocument/2006/relationships/hyperlink" Target="http://publications.americanalpineclub.org/articles/13200508900/Various-Falls-on-Rock-Some-Solo-Some-Inadequately-Protected-Etc-Utah-Various-Locations" TargetMode="External"/><Relationship Id="rId2533" Type="http://schemas.openxmlformats.org/officeDocument/2006/relationships/hyperlink" Target="http://publications.americanalpineclub.org/articles/13201214345/Cathedral-Peak-Leader-Fall-Off-Route-Inadequate-Protection" TargetMode="External"/><Relationship Id="rId505" Type="http://schemas.openxmlformats.org/officeDocument/2006/relationships/hyperlink" Target="http://publications.americanalpineclub.org/articles/13199601101/Fall-on-RappelNo-Belay-Inexperience-Nova-Scotia-Eagles-Nest" TargetMode="External"/><Relationship Id="rId712" Type="http://schemas.openxmlformats.org/officeDocument/2006/relationships/hyperlink" Target="http://publications.americanalpineclub.org/articles/13199806102/Fall-on-Rock-Fatigue-Miscommunication-Washington-Icicle-Creek-Eight-Mile-Buttress" TargetMode="External"/><Relationship Id="rId1135" Type="http://schemas.openxmlformats.org/officeDocument/2006/relationships/hyperlink" Target="http://publications.americanalpineclub.org/articles/13200301401/Stranded-Poor-Conditions-Alberta-Banff-National-Park-The-Finger" TargetMode="External"/><Relationship Id="rId1342" Type="http://schemas.openxmlformats.org/officeDocument/2006/relationships/hyperlink" Target="http://publications.americanalpineclub.org/articles/13200603500/Fall-on-SnowLoss-of-Control-on-Voluntary-Glissade-Improper-Clothing-California-Mount-Baldy" TargetMode="External"/><Relationship Id="rId1202" Type="http://schemas.openxmlformats.org/officeDocument/2006/relationships/hyperlink" Target="http://publications.americanalpineclub.org/articles/13200405500/DehydrationInadequate-Water-Weather-California-Yosemite-Valley-El-Capitan" TargetMode="External"/><Relationship Id="rId2600" Type="http://schemas.openxmlformats.org/officeDocument/2006/relationships/hyperlink" Target="http://publications.americanalpineclub.org/articles/13201213093/Fall-on-Rock-Rockfall" TargetMode="External"/><Relationship Id="rId295" Type="http://schemas.openxmlformats.org/officeDocument/2006/relationships/hyperlink" Target="http://publications.americanalpineclub.org/articles/13199305601/Fall-on-Rock-Climbing-Unroped-Exceeding-Abilities-Colorado-Rocky-Mountain-National-Park-Little-Matterhorn" TargetMode="External"/><Relationship Id="rId2183" Type="http://schemas.openxmlformats.org/officeDocument/2006/relationships/hyperlink" Target="http://publications.americanalpineclub.org/articles/13201214344/Ground-Fall-Cams-Pulled-Out" TargetMode="External"/><Relationship Id="rId2390" Type="http://schemas.openxmlformats.org/officeDocument/2006/relationships/hyperlink" Target="http://publications.americanalpineclub.org/articles/13199704801/Avalanche-Failure-to-Follow-DirectionsWarning-Notices-Inexperience-New-Hampshire-Mount-Washington-Lion-Head-Trail" TargetMode="External"/><Relationship Id="rId155" Type="http://schemas.openxmlformats.org/officeDocument/2006/relationships/hyperlink" Target="http://publications.americanalpineclub.org/articles/13199104602/Weather-Exposure-Exceeding-Abilities-Washington-Mount-Rainier" TargetMode="External"/><Relationship Id="rId362" Type="http://schemas.openxmlformats.org/officeDocument/2006/relationships/hyperlink" Target="http://publications.americanalpineclub.org/articles/13199402000/Pulmonary-Edema-Ascending-Too-Fast-Alaska-Mount-McKinley" TargetMode="External"/><Relationship Id="rId2043" Type="http://schemas.openxmlformats.org/officeDocument/2006/relationships/hyperlink" Target="http://publications.americanalpineclub.org/articles/13201213516/Fall-On-Rock-Nut-Pulled-Out-No-Helmet" TargetMode="External"/><Relationship Id="rId2250" Type="http://schemas.openxmlformats.org/officeDocument/2006/relationships/hyperlink" Target="http://publications.americanalpineclub.org/articles/13201214434/Fall-on-Rock-Exceeding-Abilities-Inadequate-belay" TargetMode="External"/><Relationship Id="rId222" Type="http://schemas.openxmlformats.org/officeDocument/2006/relationships/hyperlink" Target="http://publications.americanalpineclub.org/articles/13199204701/Falling-Rock-No-Hard-Hat-Washington-Whitehorse-Mountain" TargetMode="External"/><Relationship Id="rId2110" Type="http://schemas.openxmlformats.org/officeDocument/2006/relationships/hyperlink" Target="http://publications.americanalpineclub.org/articles/13201214014/Animal-Bite" TargetMode="External"/><Relationship Id="rId1669" Type="http://schemas.openxmlformats.org/officeDocument/2006/relationships/hyperlink" Target="http://publications.americanalpineclub.org/articles/13201101302/Rockfall-Fall-on-Rock-Belayer-Lost-Control-When-Struck-by-Rock-Arizona-Prescott-National-Forest-Granite-Mountain" TargetMode="External"/><Relationship Id="rId1876" Type="http://schemas.openxmlformats.org/officeDocument/2006/relationships/hyperlink" Target="http://publications.americanalpineclub.org/articles/13201212472/Rappel-ErrorFailure-Climbing-Alone-Exceeding-Abilities-Failure-to-Follow-Directions-Off-Route-Inadequate-Protection" TargetMode="External"/><Relationship Id="rId1529" Type="http://schemas.openxmlformats.org/officeDocument/2006/relationships/hyperlink" Target="http://publications.americanalpineclub.org/articles/13200907300/Fall-on-Rock-Scrambling-with-Full-Pack-Weather-and-Fall-off-Log-Stream-Crossing-Washington-North-Cascads-National-Park-Inspiration-Traverse" TargetMode="External"/><Relationship Id="rId1736" Type="http://schemas.openxmlformats.org/officeDocument/2006/relationships/hyperlink" Target="http://publications.americanalpineclub.org/articles/13201203400/Fall-on-Rock-Off-Route-Party-Separated-Climbing-Alone-Inadequate-Clothing-Exceeding-Abilities-California-Kings-Canyon-National-Park-Thunderbolt-Peak" TargetMode="External"/><Relationship Id="rId1943" Type="http://schemas.openxmlformats.org/officeDocument/2006/relationships/hyperlink" Target="http://publications.americanalpineclub.org/articles/13201213048/Fall-on-Rock-Protection-Pulled-Out-No-Helmet-Exceeding-Abilities" TargetMode="External"/><Relationship Id="rId28" Type="http://schemas.openxmlformats.org/officeDocument/2006/relationships/hyperlink" Target="http://publications.americanalpineclub.org/articles/13199004002/Falling-Rock-Not-Following-Instincts-Colorado-Ophir-Wall" TargetMode="External"/><Relationship Id="rId1803" Type="http://schemas.openxmlformats.org/officeDocument/2006/relationships/hyperlink" Target="http://publications.americanalpineclub.org/articles/13201212425/Atypical-Hace" TargetMode="External"/><Relationship Id="rId689" Type="http://schemas.openxmlformats.org/officeDocument/2006/relationships/hyperlink" Target="http://publications.americanalpineclub.org/articles/13199801102/Rappel-Error-Inadequate-Protection-Alberta-Rocky-Mountains-Mount-Murchison-Murchison-Falls" TargetMode="External"/><Relationship Id="rId896" Type="http://schemas.openxmlformats.org/officeDocument/2006/relationships/hyperlink" Target="http://publications.americanalpineclub.org/articles/13200006601/Falling-Rock-Failure-to-Test-Holds-Leaders-Lapse-Lead-to-Misjudgment-Utah-Uinta-Mountains-Between-Gunsight-Pass-and-Kings-Peak" TargetMode="External"/><Relationship Id="rId2577" Type="http://schemas.openxmlformats.org/officeDocument/2006/relationships/hyperlink" Target="http://publications.americanalpineclub.org/articles/13200705000/Fall-on-Rock-No-Hard-Hat-New-Hampshire-Cathedral-Ledge-Turners-Flake" TargetMode="External"/><Relationship Id="rId549" Type="http://schemas.openxmlformats.org/officeDocument/2006/relationships/hyperlink" Target="http://publications.americanalpineclub.org/articles/13199605602/Fall-on-Rock-Inadequate-Protection-Exceeding-Abilities" TargetMode="External"/><Relationship Id="rId756" Type="http://schemas.openxmlformats.org/officeDocument/2006/relationships/hyperlink" Target="http://publications.americanalpineclub.org/articles/13199904503/Fall-on-Rock-Descending-Unroped-No-Helmet-Colorado-Eldorado-State-Park" TargetMode="External"/><Relationship Id="rId1179" Type="http://schemas.openxmlformats.org/officeDocument/2006/relationships/hyperlink" Target="http://publications.americanalpineclub.org/articles/13200401701/Fall-on-Rock-Inadequate-BelayAnchor-British-Columbia-Squamish-Stawamus-Chief-Exasperater" TargetMode="External"/><Relationship Id="rId1386" Type="http://schemas.openxmlformats.org/officeDocument/2006/relationships/hyperlink" Target="http://publications.americanalpineclub.org/articles/13200700300/Fall-on-Rock-Free-Solo-Climbing-El-Potrero-Chico-The-Scariest-Ride-in-the-Park" TargetMode="External"/><Relationship Id="rId1593" Type="http://schemas.openxmlformats.org/officeDocument/2006/relationships/hyperlink" Target="http://publications.americanalpineclub.org/articles/13201005701/Fall-on-Rock-Climbing-Unroped-Colorado-Boulder-Canyon-Avalon-Crag" TargetMode="External"/><Relationship Id="rId2437" Type="http://schemas.openxmlformats.org/officeDocument/2006/relationships/hyperlink" Target="http://publications.americanalpineclub.org/articles/13200706101/Fall-Into-Crevasse-Washington-Mount-Rainier-Ingraham-Glacier" TargetMode="External"/><Relationship Id="rId409" Type="http://schemas.openxmlformats.org/officeDocument/2006/relationships/hyperlink" Target="http://publications.americanalpineclub.org/articles/13199500600/Fall-on-Rock-Handhold-Failure-Protection-Pulled-Out-Alberta-Rocky-Mountains-Grand-Sentinel-Pinnacle" TargetMode="External"/><Relationship Id="rId963" Type="http://schemas.openxmlformats.org/officeDocument/2006/relationships/hyperlink" Target="http://publications.americanalpineclub.org/articles/13200108201/Fall-on-RockRappel-Error-Darkness-Utah-Zion-National-Park-Grasshopper" TargetMode="External"/><Relationship Id="rId1039" Type="http://schemas.openxmlformats.org/officeDocument/2006/relationships/hyperlink" Target="http://publications.americanalpineclub.org/articles/13200208101/Fall-into-Crevasse-Weather-Washington-Mount-Baker-Coleman-Glacier" TargetMode="External"/><Relationship Id="rId1246" Type="http://schemas.openxmlformats.org/officeDocument/2006/relationships/hyperlink" Target="http://publications.americanalpineclub.org/articles/13200500902/Fall-on-Rock-Failure-to-Test-Holds-Alberta-Kananaskis-Country-Mount-John-Laurie-Mount-Yamnuska" TargetMode="External"/><Relationship Id="rId2644" Type="http://schemas.openxmlformats.org/officeDocument/2006/relationships/hyperlink" Target="http://publications.americanalpineclub.org/articles/13201213995/Rappel-Error-Inadequate-Anchor" TargetMode="External"/><Relationship Id="rId92" Type="http://schemas.openxmlformats.org/officeDocument/2006/relationships/hyperlink" Target="http://publications.americanalpineclub.org/articles/13199101301/Fall-on-Rock-No-Spotting-Protection-British-Columbia-Purcell-Mountains-Vowell-Group" TargetMode="External"/><Relationship Id="rId616" Type="http://schemas.openxmlformats.org/officeDocument/2006/relationships/hyperlink" Target="http://publications.americanalpineclub.org/articles/13199700800/Fall-on-Snow-Inadequate-Protection-and-Belay-HAPE-Frostbite-Alaska-Mount-McKinley-South-Buttress" TargetMode="External"/><Relationship Id="rId823" Type="http://schemas.openxmlformats.org/officeDocument/2006/relationships/hyperlink" Target="http://publications.americanalpineclub.org/articles/13199905902/Rappelled-Off-End-of-RopeTechnique-Speed-and-Control-North-Carolina-Pilot-Mountain-State-Park" TargetMode="External"/><Relationship Id="rId1453" Type="http://schemas.openxmlformats.org/officeDocument/2006/relationships/hyperlink" Target="http://publications.americanalpineclub.org/articles/13200802100/Falling-RockDislodged-by-Climbing-Partner-Poor-Position-California-Sierra-Nevada-Dunderberg-Peak" TargetMode="External"/><Relationship Id="rId1660" Type="http://schemas.openxmlformats.org/officeDocument/2006/relationships/hyperlink" Target="http://publications.americanalpineclub.org/articles/13201103600/Falling-Rock-Block-Came-Off-Fall-on-Rock-Inadequate-Protection-Bad-LuckGood-Luck-California-Yosemite-Valley-El-Capitan" TargetMode="External"/><Relationship Id="rId2504" Type="http://schemas.openxmlformats.org/officeDocument/2006/relationships/hyperlink" Target="http://publications.americanalpineclub.org/articles/13201214851/Leader-Fall-Inexperience-Inadequate-Belay" TargetMode="External"/><Relationship Id="rId1106" Type="http://schemas.openxmlformats.org/officeDocument/2006/relationships/hyperlink" Target="http://publications.americanalpineclub.org/articles/13200306601/Fall-on-Rock-Climbing-Alone-Inadequate-Protection-Inadequate-Equipment-No-Helmet-and-No-Climbing-Shoes-Colorado-Eldorado-State-Park-Red-Garden-Wall" TargetMode="External"/><Relationship Id="rId1313" Type="http://schemas.openxmlformats.org/officeDocument/2006/relationships/hyperlink" Target="http://publications.americanalpineclub.org/articles/13200510000/Slip-on-IceDislocated-Shoulder-Washington-Mount-Rainier-Kautz-Glacier" TargetMode="External"/><Relationship Id="rId1520" Type="http://schemas.openxmlformats.org/officeDocument/2006/relationships/hyperlink" Target="http://publications.americanalpineclub.org/articles/13200905700/Slip-on-Rock-Failure-to-Test-Holds-Cam-Pulled-out-Placed-Inadequate-Protection-Exceeding-Abilities-North-Carolina-Jackson-County-Grays-Ridge" TargetMode="External"/><Relationship Id="rId199" Type="http://schemas.openxmlformats.org/officeDocument/2006/relationships/hyperlink" Target="http://publications.americanalpineclub.org/articles/13199200400/Stranded-Exceeding-Abilities-Bad-Weather" TargetMode="External"/><Relationship Id="rId2087" Type="http://schemas.openxmlformats.org/officeDocument/2006/relationships/hyperlink" Target="http://publications.americanalpineclub.org/articles/13201213409/Fall-On-Rock-Bolt-Failure-Rope-Soloing" TargetMode="External"/><Relationship Id="rId2294" Type="http://schemas.openxmlformats.org/officeDocument/2006/relationships/hyperlink" Target="http://publications.americanalpineclub.org/articles/13201214840/Fall-on-Rock-Inadequate-Protection" TargetMode="External"/><Relationship Id="rId266" Type="http://schemas.openxmlformats.org/officeDocument/2006/relationships/hyperlink" Target="http://publications.americanalpineclub.org/articles/13199304303/Fall-to-Ground-on-Rappel-Inadequate-Belay-No-Hard-Hat-California-Yosemite-National-Park-Puppy-Dome" TargetMode="External"/><Relationship Id="rId473" Type="http://schemas.openxmlformats.org/officeDocument/2006/relationships/hyperlink" Target="http://publications.americanalpineclub.org/articles/13199506202/FallSlip-on-Ice-Unable-to-Self-Arrest-No-Hard-Hat-Oregon-Mount-Hood-Southside-Route" TargetMode="External"/><Relationship Id="rId680" Type="http://schemas.openxmlformats.org/officeDocument/2006/relationships/hyperlink" Target="http://publications.americanalpineclub.org/articles/13199802000/Frostbite-Weather-Alaska-Mount-McKinley-West-Buttress" TargetMode="External"/><Relationship Id="rId2154" Type="http://schemas.openxmlformats.org/officeDocument/2006/relationships/hyperlink" Target="http://publications.americanalpineclub.org/articles/13201214034/Fall-on-Rock-Failure-to-Clip-Anchors" TargetMode="External"/><Relationship Id="rId2361" Type="http://schemas.openxmlformats.org/officeDocument/2006/relationships/hyperlink" Target="http://publications.americanalpineclub.org/articles/13199307202/Fall-on-Rock-Placed-Inadequate-Protection-Out-of-Practice-Washington-Snoqualmie-Pass-Chair-Peak" TargetMode="External"/><Relationship Id="rId126" Type="http://schemas.openxmlformats.org/officeDocument/2006/relationships/hyperlink" Target="http://publications.americanalpineclub.org/articles/13199105602/Fall-on-Rock-Climbing-Unroped-Inexperience-Wyoming-Grand-Teton" TargetMode="External"/><Relationship Id="rId333" Type="http://schemas.openxmlformats.org/officeDocument/2006/relationships/hyperlink" Target="http://publications.americanalpineclub.org/articles/13199401702/Avalanche-Rockfall-Warm-Weather-Yukon-Territory-Mount-Logan-Early-Bird-Buttress" TargetMode="External"/><Relationship Id="rId540" Type="http://schemas.openxmlformats.org/officeDocument/2006/relationships/hyperlink" Target="http://publications.americanalpineclub.org/articles/13199605101/Fall-on-Ice-Inadequate-Protection-Maine-Acadia-National-Park-Dorr-Mountain" TargetMode="External"/><Relationship Id="rId1170" Type="http://schemas.openxmlformats.org/officeDocument/2006/relationships/hyperlink" Target="http://publications.americanalpineclub.org/articles/13200401202/Fall-on-Rock-Alberta-Banff-National-Park-Lake-Louise-Back-of-the-Lake-Crag-Ash-Wednesday" TargetMode="External"/><Relationship Id="rId2014" Type="http://schemas.openxmlformats.org/officeDocument/2006/relationships/hyperlink" Target="http://publications.americanalpineclub.org/articles/13201213444/Rockfall-Poor-Position-Inexperience" TargetMode="External"/><Relationship Id="rId2221" Type="http://schemas.openxmlformats.org/officeDocument/2006/relationships/hyperlink" Target="http://publications.americanalpineclub.org/articles/13201214373/Ground-Fall-Before-Reaching-First-Piece" TargetMode="External"/><Relationship Id="rId1030" Type="http://schemas.openxmlformats.org/officeDocument/2006/relationships/hyperlink" Target="http://publications.americanalpineclub.org/articles/13200200602/Rappel-ErrorInadequate-Anchor-Weather-Climbing-Alone-Alberta-Jasper-National-Park-Mount-Snowdome-Slipstream" TargetMode="External"/><Relationship Id="rId400" Type="http://schemas.openxmlformats.org/officeDocument/2006/relationships/hyperlink" Target="http://publications.americanalpineclub.org/articles/13199502702/Acute-Mountain-Sickness-Fatigue-Dehydration-Alaska-Mount-McKinley" TargetMode="External"/><Relationship Id="rId1987" Type="http://schemas.openxmlformats.org/officeDocument/2006/relationships/hyperlink" Target="http://publications.americanalpineclub.org/articles/13201213465/Fall-on-Rock-Protection-Pulled-Out" TargetMode="External"/><Relationship Id="rId1847" Type="http://schemas.openxmlformats.org/officeDocument/2006/relationships/hyperlink" Target="http://publications.americanalpineclub.org/articles/13201212440/Avalanche-Fall-into-Crevasse-Poor-Position-Weather" TargetMode="External"/><Relationship Id="rId1707" Type="http://schemas.openxmlformats.org/officeDocument/2006/relationships/hyperlink" Target="http://publications.americanalpineclub.org/articles/13201107200/Ice-Collapsed-Fall-on-Ice-Climbing-Alone-and-Unroped-North-Carolina-Blue-Ridge-Parkway-Doughton-Park" TargetMode="External"/><Relationship Id="rId190" Type="http://schemas.openxmlformats.org/officeDocument/2006/relationships/hyperlink" Target="http://publications.americanalpineclub.org/articles/13199202202/Falling-Rock-Poor-Position-California-Yosemite-Valley-El-Capitan" TargetMode="External"/><Relationship Id="rId1914" Type="http://schemas.openxmlformats.org/officeDocument/2006/relationships/hyperlink" Target="http://publications.americanalpineclub.org/articles/13201213001/Falling-Rock-Belayer-Struck" TargetMode="External"/><Relationship Id="rId2688" Type="http://schemas.openxmlformats.org/officeDocument/2006/relationships/hyperlink" Target="http://publications.americanalpineclub.org/articles/13199403501/Rope-Stuck-on-Rappel-Stranded-California-Yosemite-Valley-Royal-Arches" TargetMode="External"/><Relationship Id="rId867" Type="http://schemas.openxmlformats.org/officeDocument/2006/relationships/hyperlink" Target="http://publications.americanalpineclub.org/articles/13200000500/Protection-Pulled-Off-Route-Alberta-Ha-Ling-Peak-Formerly-Known-as-Chinamans-Peak" TargetMode="External"/><Relationship Id="rId1497" Type="http://schemas.openxmlformats.org/officeDocument/2006/relationships/hyperlink" Target="http://publications.americanalpineclub.org/articles/13200904602/Fall-on-Rock-Placed-No-Protection-Exceeding-Abilities" TargetMode="External"/><Relationship Id="rId2548" Type="http://schemas.openxmlformats.org/officeDocument/2006/relationships/hyperlink" Target="http://publications.americanalpineclub.org/articles/13199404603/Fall-on-Rock-Stranded-No-Hard-Hat-Etc-New-Hampshire-Cathedral-Ledges-and-Cannon-Cliffs" TargetMode="External"/><Relationship Id="rId727" Type="http://schemas.openxmlformats.org/officeDocument/2006/relationships/hyperlink" Target="http://publications.americanalpineclub.org/articles/13199806400/Fall-on-Snow-Failure-to-Self-Arrest-Washington-Columbia-Peak" TargetMode="External"/><Relationship Id="rId934" Type="http://schemas.openxmlformats.org/officeDocument/2006/relationships/hyperlink" Target="http://publications.americanalpineclub.org/articles/13200104200/LightningPoor-Position-Failure-to-Turn-Back-Inadequate-Clothing-and-Equipment" TargetMode="External"/><Relationship Id="rId1357" Type="http://schemas.openxmlformats.org/officeDocument/2006/relationships/hyperlink" Target="http://publications.americanalpineclub.org/articles/13200605401/WeatherWind-Fall-on-SnowIce-New-Hampshire-Mount-Wasington-Odell-Gully" TargetMode="External"/><Relationship Id="rId1564" Type="http://schemas.openxmlformats.org/officeDocument/2006/relationships/hyperlink" Target="http://publications.americanalpineclub.org/articles/13201005302/Fall-on-Rock-Rope-Pulled-Through-Belay-Device-Colorado-Clear-Creek-Canyon-Wall-of-the-90s" TargetMode="External"/><Relationship Id="rId1771" Type="http://schemas.openxmlformats.org/officeDocument/2006/relationships/hyperlink" Target="http://publications.americanalpineclub.org/articles/13201207101/Fall-on-Rock-Inadequate-Belay-Rope-Pulls-Through-Belay-Device-No-Helmet-North-Carolina-Looking-Glass-Rock" TargetMode="External"/><Relationship Id="rId2408" Type="http://schemas.openxmlformats.org/officeDocument/2006/relationships/hyperlink" Target="http://publications.americanalpineclub.org/articles/13200102901/Fall-on-Snow-Alaska-Mount-McKinley-Denali-Pass" TargetMode="External"/><Relationship Id="rId2615" Type="http://schemas.openxmlformats.org/officeDocument/2006/relationships/hyperlink" Target="http://publications.americanalpineclub.org/articles/13201214377/Leader-Fall-on-Ice-Hit-by-Unknown-Falling-Object" TargetMode="External"/><Relationship Id="rId63" Type="http://schemas.openxmlformats.org/officeDocument/2006/relationships/hyperlink" Target="http://publications.americanalpineclub.org/articles/13199004302/Falling-RocksDislodged-By-Climber-Fall-on-Rock-Colorado-Boulder-Canyon" TargetMode="External"/><Relationship Id="rId1217" Type="http://schemas.openxmlformats.org/officeDocument/2006/relationships/hyperlink" Target="http://publications.americanalpineclub.org/articles/13200407100/Fall-on-RockClimber-Lowered-off-End-of-Rope-by-Belayer-Oregon-Smith-Rock-State-Park-Magic-Light" TargetMode="External"/><Relationship Id="rId1424" Type="http://schemas.openxmlformats.org/officeDocument/2006/relationships/hyperlink" Target="http://publications.americanalpineclub.org/articles/13200800800/Fall-into-CrevasseUnable-to-Self-Rescue-Alaska-Denali-National-Park-Mount-McKinley-West-Buttress" TargetMode="External"/><Relationship Id="rId1631" Type="http://schemas.openxmlformats.org/officeDocument/2006/relationships/hyperlink" Target="http://publications.americanalpineclub.org/articles/13201101301/Bee-Swarm-Stranded" TargetMode="External"/><Relationship Id="rId2198" Type="http://schemas.openxmlformats.org/officeDocument/2006/relationships/hyperlink" Target="http://publications.americanalpineclub.org/articles/13201213952/Rappel-Error-Inexperience-Inadequate-Backup" TargetMode="External"/><Relationship Id="rId377" Type="http://schemas.openxmlformats.org/officeDocument/2006/relationships/hyperlink" Target="http://publications.americanalpineclub.org/articles/13199404402/Fall-on-Rock-While-Being-Lowered-Inadequate-Rope-Length-No-Hard-Hat-Misperception-Idaho-City-of-Rocks" TargetMode="External"/><Relationship Id="rId584" Type="http://schemas.openxmlformats.org/officeDocument/2006/relationships/hyperlink" Target="http://publications.americanalpineclub.org/articles/13199607400/Fall-on-Snow-Unable-to-Self-Arrest-Climbing-Unroped-Wyoming-Grand-Teton-National-Park-Teewinot" TargetMode="External"/><Relationship Id="rId2058" Type="http://schemas.openxmlformats.org/officeDocument/2006/relationships/hyperlink" Target="http://publications.americanalpineclub.org/articles/13201213482/Slip-on-Snow-Inadequate-Equipment-Exceeding-Abilities" TargetMode="External"/><Relationship Id="rId2265" Type="http://schemas.openxmlformats.org/officeDocument/2006/relationships/hyperlink" Target="http://publications.americanalpineclub.org/articles/13201214831/Deadly-Rockfall" TargetMode="External"/><Relationship Id="rId237" Type="http://schemas.openxmlformats.org/officeDocument/2006/relationships/hyperlink" Target="http://publications.americanalpineclub.org/articles/13199301500/Avalanche-Fall-on-Snow-and-Ice-Pueblo-El-Pico-de-Orizaba" TargetMode="External"/><Relationship Id="rId791" Type="http://schemas.openxmlformats.org/officeDocument/2006/relationships/hyperlink" Target="http://publications.americanalpineclub.org/articles/13199907002/Avalanche-Washington-Mount-Rainier" TargetMode="External"/><Relationship Id="rId1074" Type="http://schemas.openxmlformats.org/officeDocument/2006/relationships/hyperlink" Target="http://publications.americanalpineclub.org/articles/13200208700/Out-of-BoundsLost-Inadequate-Clothing-and-Equipment-Wyoming-Grand-Teton-National-Park-Rock-Spring-Canyon" TargetMode="External"/><Relationship Id="rId2472" Type="http://schemas.openxmlformats.org/officeDocument/2006/relationships/hyperlink" Target="http://publications.americanalpineclub.org/articles/13201209000/Illness-and-Frostbite-Two-Incidents-Washington-Mount-Rainier" TargetMode="External"/><Relationship Id="rId444" Type="http://schemas.openxmlformats.org/officeDocument/2006/relationships/hyperlink" Target="http://publications.americanalpineclub.org/articles/13199503402/StrandedOut-of-Food-Weather-California-Yosemite-Valley-Magic-Mushroom" TargetMode="External"/><Relationship Id="rId651" Type="http://schemas.openxmlformats.org/officeDocument/2006/relationships/hyperlink" Target="http://publications.americanalpineclub.org/articles/13199801201/Avalanche-Fall-Into-Crevasse-Poor-Position-Weather-Inadequate-Preparation-British-Columbia-Mount-Robson" TargetMode="External"/><Relationship Id="rId1281" Type="http://schemas.openxmlformats.org/officeDocument/2006/relationships/hyperlink" Target="http://publications.americanalpineclub.org/articles/13200506902/Fall-on-Rock-Climbing-Alone-and-Unroped-Maine-Camden-The-Ramparts" TargetMode="External"/><Relationship Id="rId2125" Type="http://schemas.openxmlformats.org/officeDocument/2006/relationships/hyperlink" Target="http://publications.americanalpineclub.org/articles/13201214013/Fall-on-Rock-Inadequate-Protection" TargetMode="External"/><Relationship Id="rId2332" Type="http://schemas.openxmlformats.org/officeDocument/2006/relationships/hyperlink" Target="http://publications.americanalpineclub.org/articles/13200905502/Falls-on-Rock-16-Falling-Rock-1-Rappel-Error-1-Inadequate-Protection-10-Protectin-Pulled-out-4-Inadequate-Belay-3-No-Hard-Hat-1-New-York-Mohonk-Preserve-Shawnagunks-Various-Routes" TargetMode="External"/><Relationship Id="rId304" Type="http://schemas.openxmlformats.org/officeDocument/2006/relationships/hyperlink" Target="http://publications.americanalpineclub.org/articles/13199307500/Fall-on-Snow-Inadequate-Protection-Fall-Into-Crevasse-Hypothermia-No-Ice-Axes-Used-to-Prevent-Rope-Cutting-Through-Snow-Washington-Mount-Shuksan-Fisher-Chimneys" TargetMode="External"/><Relationship Id="rId511" Type="http://schemas.openxmlformats.org/officeDocument/2006/relationships/hyperlink" Target="http://publications.americanalpineclub.org/articles/13199603500/Fall-on-Rock-No-Hard-Hat-California-Yosemite-Valley-El-Capitan" TargetMode="External"/><Relationship Id="rId1141" Type="http://schemas.openxmlformats.org/officeDocument/2006/relationships/hyperlink" Target="http://publications.americanalpineclub.org/articles/13200307700/Fall-on-Rock-Protection-Came-Out-No-Hard-Hat-North-Carolina-Linville-Gorge-North-Carolina-Wall" TargetMode="External"/><Relationship Id="rId1001" Type="http://schemas.openxmlformats.org/officeDocument/2006/relationships/hyperlink" Target="http://publications.americanalpineclub.org/articles/13200204200/Fall-on-Ice-Inadequate-Equipment-Inadequate-Protection-Colorado-Rocky-Mountain-National-Park-Longs-Peak-East-Face" TargetMode="External"/><Relationship Id="rId1958" Type="http://schemas.openxmlformats.org/officeDocument/2006/relationships/hyperlink" Target="http://publications.americanalpineclub.org/articles/13201213086/Rockfall" TargetMode="External"/><Relationship Id="rId1818" Type="http://schemas.openxmlformats.org/officeDocument/2006/relationships/hyperlink" Target="http://publications.americanalpineclub.org/articles/13201212439/Fall-on-Rock-Inadequate-Belay" TargetMode="External"/><Relationship Id="rId161" Type="http://schemas.openxmlformats.org/officeDocument/2006/relationships/hyperlink" Target="http://publications.americanalpineclub.org/articles/13199201801/Failure-to-Communicate-Illness-Alaska-Mount-McKinley" TargetMode="External"/><Relationship Id="rId978" Type="http://schemas.openxmlformats.org/officeDocument/2006/relationships/hyperlink" Target="http://publications.americanalpineclub.org/articles/13200108501/Loss-of-ControlVoluntary-Glissade-Fall-on-Snow-Hit-and-Dragged-by-Falling-Climber-Inexperience-Misperception-Washington-SilverTinkham-Peaks" TargetMode="External"/><Relationship Id="rId2659" Type="http://schemas.openxmlformats.org/officeDocument/2006/relationships/hyperlink" Target="http://publications.americanalpineclub.org/articles/13201214638/Ground-Fall-Fixed-Quickdraws-Broke" TargetMode="External"/><Relationship Id="rId838" Type="http://schemas.openxmlformats.org/officeDocument/2006/relationships/hyperlink" Target="http://publications.americanalpineclub.org/articles/13200001000/Fall-on-Rock-Handhold-Pulled-Alberta-Mount-Laurie-Yamnuska" TargetMode="External"/><Relationship Id="rId1468" Type="http://schemas.openxmlformats.org/officeDocument/2006/relationships/hyperlink" Target="http://publications.americanalpineclub.org/articles/13200808800/Fall-on-Rock-Inadequate-Protection-at-Rappel-Anchor-Wyoming-Grand-Teton-National-Park-Grand-Teton" TargetMode="External"/><Relationship Id="rId1675" Type="http://schemas.openxmlformats.org/officeDocument/2006/relationships/hyperlink" Target="http://publications.americanalpineclub.org/articles/13201108800/Avalanche-Poor-Position-Ignored-Obvious-Potential-for-Avalanche-Washington-Mount-Rainier-Ingraham-Direct" TargetMode="External"/><Relationship Id="rId1882" Type="http://schemas.openxmlformats.org/officeDocument/2006/relationships/hyperlink" Target="http://publications.americanalpineclub.org/articles/13201212457/Stranded-Climbing-Alone-Failure-to-Follow-Directions-Off-Route-Exceeding-Abilities" TargetMode="External"/><Relationship Id="rId2519" Type="http://schemas.openxmlformats.org/officeDocument/2006/relationships/hyperlink" Target="http://publications.americanalpineclub.org/articles/13201214419/Thumb-Amputated-By-Rope-in-Fall" TargetMode="External"/><Relationship Id="rId1328" Type="http://schemas.openxmlformats.org/officeDocument/2006/relationships/hyperlink" Target="http://publications.americanalpineclub.org/articles/13200604801/Fall-on-Rock-Colorado-Black-Canyon-of-the-Gunnison-Escape-Artist" TargetMode="External"/><Relationship Id="rId1535" Type="http://schemas.openxmlformats.org/officeDocument/2006/relationships/hyperlink" Target="http://publications.americanalpineclub.org/articles/13200907502/Fall-on-Snow-Climbing-Alone-Washington-Mount-Adams" TargetMode="External"/><Relationship Id="rId905" Type="http://schemas.openxmlformats.org/officeDocument/2006/relationships/hyperlink" Target="http://publications.americanalpineclub.org/articles/13200101202/Avalanche-Fall-on-Snow-Inadequate-Protection-Alberta-Jasper-National-Park-Mount-Woolley" TargetMode="External"/><Relationship Id="rId1742" Type="http://schemas.openxmlformats.org/officeDocument/2006/relationships/hyperlink" Target="http://publications.americanalpineclub.org/articles/13201202400/Fall-on-Rock-Unfinished-Tie-in-Knot" TargetMode="External"/><Relationship Id="rId34" Type="http://schemas.openxmlformats.org/officeDocument/2006/relationships/hyperlink" Target="http://publications.americanalpineclub.org/articles/13199001102/Inadequate-ProtectionRappel-Anchor-Knot-Failure-Alberta-Rocky-Mountains-Mount-Rundle" TargetMode="External"/><Relationship Id="rId1602" Type="http://schemas.openxmlformats.org/officeDocument/2006/relationships/hyperlink" Target="http://publications.americanalpineclub.org/articles/13201008102/Fall-on-Rock-Lowering-Error-Rope-Too-Short-Slipped-Through-Belay-Device-Grigri-Utah-Pine-Creek-Canyon" TargetMode="External"/><Relationship Id="rId488" Type="http://schemas.openxmlformats.org/officeDocument/2006/relationships/hyperlink" Target="http://publications.americanalpineclub.org/articles/13199507502/Fall-on-Rock-Protection-Pulled-Out-Inadequate-Protection-Wyoming-Grand-Teton-National-Park-Irenes-Arete" TargetMode="External"/><Relationship Id="rId695" Type="http://schemas.openxmlformats.org/officeDocument/2006/relationships/hyperlink" Target="http://publications.americanalpineclub.org/articles/13199800702/Stranded-Due-to-Shoulder-Dislocation-Alberta-Mount-Louis" TargetMode="External"/><Relationship Id="rId2169" Type="http://schemas.openxmlformats.org/officeDocument/2006/relationships/hyperlink" Target="http://publications.americanalpineclub.org/articles/13201214349/Dropped-Haul-Bag-Breaks-Climbers-Arm" TargetMode="External"/><Relationship Id="rId2376" Type="http://schemas.openxmlformats.org/officeDocument/2006/relationships/hyperlink" Target="http://publications.americanalpineclub.org/articles/13199506502/Fall-on-Rock-Inadequate-Belay-Oregon-Cascades-of-Oregon-Three-Fingered-Jack" TargetMode="External"/><Relationship Id="rId2583" Type="http://schemas.openxmlformats.org/officeDocument/2006/relationships/hyperlink" Target="http://publications.americanalpineclub.org/articles/13201003000/Stranded-Benighted-Exposure-Inadequate-Clothing-and-Equipment-Late-Start" TargetMode="External"/><Relationship Id="rId348" Type="http://schemas.openxmlformats.org/officeDocument/2006/relationships/hyperlink" Target="http://publications.americanalpineclub.org/articles/13199403400/Fall-on-Rock-Placed-Inadequate-Protection-Protection-Pulled-Out-Trying-to-Look-Good-California-Donner-Summit-Nova-Express" TargetMode="External"/><Relationship Id="rId555" Type="http://schemas.openxmlformats.org/officeDocument/2006/relationships/hyperlink" Target="http://publications.americanalpineclub.org/articles/13199605603/Fall-on-Rock-Protection-Pulled-Out-New-Hampshire-Rumney-Cliff-Holderness-School-Crack" TargetMode="External"/><Relationship Id="rId762" Type="http://schemas.openxmlformats.org/officeDocument/2006/relationships/hyperlink" Target="http://publications.americanalpineclub.org/articles/13199900401/Fall-on-Rock-Inadequate-Protection-Inexperience-Alberta-Rocky-Mountains-Mount-Yamnuska" TargetMode="External"/><Relationship Id="rId1185" Type="http://schemas.openxmlformats.org/officeDocument/2006/relationships/hyperlink" Target="http://publications.americanalpineclub.org/articles/13200400502/Falling-Ice-Alberta-Banff-National-Park-Lake-Louise-Louise-Falls" TargetMode="External"/><Relationship Id="rId1392" Type="http://schemas.openxmlformats.org/officeDocument/2006/relationships/hyperlink" Target="http://publications.americanalpineclub.org/articles/13200702900/Fall-on-Rock-PositionFacing-out-Down-Climbing-Slabs-California-Yosemite-National-Park-Lembert-Dome" TargetMode="External"/><Relationship Id="rId2029" Type="http://schemas.openxmlformats.org/officeDocument/2006/relationships/hyperlink" Target="http://publications.americanalpineclub.org/articles/13201213517/Fall-On-Rock" TargetMode="External"/><Relationship Id="rId2236" Type="http://schemas.openxmlformats.org/officeDocument/2006/relationships/hyperlink" Target="http://publications.americanalpineclub.org/articles/13201214374/Leader-Fall-Rope-Behind-Leg" TargetMode="External"/><Relationship Id="rId2443" Type="http://schemas.openxmlformats.org/officeDocument/2006/relationships/hyperlink" Target="http://publications.americanalpineclub.org/articles/13200806400/Fall-on-Rock-Rappel-ErrorRappelled-Off-End-of-Rope-No-Auto-Block-and-No-Knots-in-Ends-of-Rope" TargetMode="External"/><Relationship Id="rId2650" Type="http://schemas.openxmlformats.org/officeDocument/2006/relationships/hyperlink" Target="http://publications.americanalpineclub.org/articles/13201214785/Rockfall-Incidents-Off-Route-Crowds" TargetMode="External"/><Relationship Id="rId208" Type="http://schemas.openxmlformats.org/officeDocument/2006/relationships/hyperlink" Target="http://publications.americanalpineclub.org/articles/13199203700/Fall-on-Rock-Exceeding-Abilities-Inadequate-Supervision-and-Instruction-Poor-Judgment-Improper-Procedure-Alcohol-Consumption-Michigan-Oak-Park-Grand-Ledge" TargetMode="External"/><Relationship Id="rId415" Type="http://schemas.openxmlformats.org/officeDocument/2006/relationships/hyperlink" Target="http://publications.americanalpineclub.org/articles/13199504201/Fall-on-Rock-No-Hard-Hat-California-Norman-Clyde-Peak" TargetMode="External"/><Relationship Id="rId622" Type="http://schemas.openxmlformats.org/officeDocument/2006/relationships/hyperlink" Target="http://publications.americanalpineclub.org/articles/13199704401/Falling-RockOvercrowded-Poor-Position-Colorado-Eldorado-Canyon-State-Park-Red-Garden-Wall" TargetMode="External"/><Relationship Id="rId1045" Type="http://schemas.openxmlformats.org/officeDocument/2006/relationships/hyperlink" Target="http://publications.americanalpineclub.org/articles/13200204801/Fall-on-IceIce-Broke-Off-Misjudged-Conditions-New-Hampshire-Frankenstein-Cliffs-Cave-Route" TargetMode="External"/><Relationship Id="rId1252" Type="http://schemas.openxmlformats.org/officeDocument/2006/relationships/hyperlink" Target="http://publications.americanalpineclub.org/articles/13200501001/Fall-on-Rock-NutChock-Pulled-Out-Alberta-Banff-National-Park-Tunnel-Mountain-The-Shoe" TargetMode="External"/><Relationship Id="rId2303" Type="http://schemas.openxmlformats.org/officeDocument/2006/relationships/hyperlink" Target="http://publications.americanalpineclub.org/articles/13201214847/Rappel-Error-Rappelled-Off-End-of-Rope-in-Storm" TargetMode="External"/><Relationship Id="rId2510" Type="http://schemas.openxmlformats.org/officeDocument/2006/relationships/hyperlink" Target="http://publications.americanalpineclub.org/articles/13201214853/Tahquitz-Rock-Fatalities" TargetMode="External"/><Relationship Id="rId1112" Type="http://schemas.openxmlformats.org/officeDocument/2006/relationships/hyperlink" Target="http://publications.americanalpineclub.org/articles/13200306500/Fall-on-Rock-Miscommunication-Colorado-Rocky-Mountain-National-Park-Lumpy-Ridge-Whiteman" TargetMode="External"/><Relationship Id="rId1929" Type="http://schemas.openxmlformats.org/officeDocument/2006/relationships/hyperlink" Target="http://publications.americanalpineclub.org/articles/13201213003/Stranded-Rappel-Error-Forgot-To-Untie-Knot" TargetMode="External"/><Relationship Id="rId2093" Type="http://schemas.openxmlformats.org/officeDocument/2006/relationships/hyperlink" Target="http://publications.americanalpineclub.org/articles/13201213402/Fall-on-Snow-Climbing-Unroped" TargetMode="External"/><Relationship Id="rId272" Type="http://schemas.openxmlformats.org/officeDocument/2006/relationships/hyperlink" Target="http://publications.americanalpineclub.org/articles/13199301200/Rappel-Sling-Anchor-Untied-Fall-on-Rock-Quebec-Mount-Cesaire" TargetMode="External"/><Relationship Id="rId2160" Type="http://schemas.openxmlformats.org/officeDocument/2006/relationships/hyperlink" Target="http://publications.americanalpineclub.org/articles/13201214042/Fall-on-Snow-Inadequate-Equipment-Poor-Position" TargetMode="External"/><Relationship Id="rId132" Type="http://schemas.openxmlformats.org/officeDocument/2006/relationships/hyperlink" Target="http://publications.americanalpineclub.org/articles/13199104402/Fall-on-Rock-Inadequate-Belay-No-Hard-Hat-North-Carolina-Moores-Wall" TargetMode="External"/><Relationship Id="rId2020" Type="http://schemas.openxmlformats.org/officeDocument/2006/relationships/hyperlink" Target="http://publications.americanalpineclub.org/articles/13201213479/Crevasse-Fall-Climbing-Unroped-Inadequate-Equipment" TargetMode="External"/><Relationship Id="rId1579" Type="http://schemas.openxmlformats.org/officeDocument/2006/relationships/hyperlink" Target="http://publications.americanalpineclub.org/articles/13201000801/Solo-Scrambling-Stranded-Alberta-Canadian-Rockies-Mount-Rundle" TargetMode="External"/><Relationship Id="rId949" Type="http://schemas.openxmlformats.org/officeDocument/2006/relationships/hyperlink" Target="http://publications.americanalpineclub.org/articles/13200106302/Fall-on-Rock-Climbing-UnropedTrying-to-Save-Time-Colorado-Rocky-Mountain-National-Park-Longs-Peak" TargetMode="External"/><Relationship Id="rId1786" Type="http://schemas.openxmlformats.org/officeDocument/2006/relationships/hyperlink" Target="http://publications.americanalpineclub.org/articles/13201209100/Fall-on-Snow-Loss-of-Control-on-Voluntary-Glissade-Inadequate-Clothing-and-Equipment-Washington-Mount-Rainier-Near-Camp-Muir" TargetMode="External"/><Relationship Id="rId1993" Type="http://schemas.openxmlformats.org/officeDocument/2006/relationships/hyperlink" Target="http://publications.americanalpineclub.org/articles/13201213169/Fall-on-Rock-Protection-Pulled-OutNo-Helmet" TargetMode="External"/><Relationship Id="rId78" Type="http://schemas.openxmlformats.org/officeDocument/2006/relationships/hyperlink" Target="http://publications.americanalpineclub.org/articles/13199100603/Fall-in-Crevasse-Unroped-Alberta-Rocky-Mountains-French-Glacier" TargetMode="External"/><Relationship Id="rId809" Type="http://schemas.openxmlformats.org/officeDocument/2006/relationships/hyperlink" Target="http://publications.americanalpineclub.org/articles/13199905301/Fall-on-RockHand-Hold-Broke-Off-Nevada-Red-Rock-National-Conservation-Area-Magic-Bus" TargetMode="External"/><Relationship Id="rId1439" Type="http://schemas.openxmlformats.org/officeDocument/2006/relationships/hyperlink" Target="http://publications.americanalpineclub.org/articles/13200801601/Fall-on-Rock-Protection-PulledInadequate-Protection-Belayer-in-Poor-Position-Arizona-Sullivan-Canyon-Chino-Valley" TargetMode="External"/><Relationship Id="rId1646" Type="http://schemas.openxmlformats.org/officeDocument/2006/relationships/hyperlink" Target="http://publications.americanalpineclub.org/articles/13201103400/Fall-on-Rock-Free-Soloing-California-Yosemite-Tuolumne-Meadows-Cathedral-Peak" TargetMode="External"/><Relationship Id="rId1853" Type="http://schemas.openxmlformats.org/officeDocument/2006/relationships/hyperlink" Target="http://publications.americanalpineclub.org/articles/13201212446/Fall-on-Rock-Tripped-over-Fixed-Line" TargetMode="External"/><Relationship Id="rId1506" Type="http://schemas.openxmlformats.org/officeDocument/2006/relationships/hyperlink" Target="http://publications.americanalpineclub.org/articles/13200906402/Fall-on-Snow-Unable-to-Self-Arrest-Climbing-Alone-Exceeding-Abilities-Oregon-Mount-Hood-Southside" TargetMode="External"/><Relationship Id="rId1713" Type="http://schemas.openxmlformats.org/officeDocument/2006/relationships/hyperlink" Target="http://publications.americanalpineclub.org/articles/13201108400/Slip-on-Rock-Rappel-Error-Poor-Technique-Inadequate-Instruction-and-Supervision-Virginia-Hidden-Rocks" TargetMode="External"/><Relationship Id="rId1920" Type="http://schemas.openxmlformats.org/officeDocument/2006/relationships/hyperlink" Target="http://publications.americanalpineclub.org/articles/13201213005/Inadequate-Water-Fatigue-Unfamiliar-With-Descent" TargetMode="External"/><Relationship Id="rId599" Type="http://schemas.openxmlformats.org/officeDocument/2006/relationships/hyperlink" Target="http://publications.americanalpineclub.org/articles/13199703502/Fall-on-Rock-Helmet-Not-Secured-Properly-Colorado-Boulder-First-Flatiron" TargetMode="External"/><Relationship Id="rId2487" Type="http://schemas.openxmlformats.org/officeDocument/2006/relationships/hyperlink" Target="http://publications.americanalpineclub.org/articles/13201214009/Fall-on-Snow-Failure-to-Self-Arrest" TargetMode="External"/><Relationship Id="rId2694" Type="http://schemas.openxmlformats.org/officeDocument/2006/relationships/hyperlink" Target="http://publications.americanalpineclub.org/articles/13201214368/Long-Leader-Fall-Loose-Hold-Inadequate-Protection"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6FAF4-202D-7C49-9751-F893E5F141F7}">
  <dimension ref="A1:CR2771"/>
  <sheetViews>
    <sheetView tabSelected="1" workbookViewId="0">
      <pane ySplit="1" topLeftCell="A2" activePane="bottomLeft" state="frozen"/>
      <selection pane="bottomLeft" activeCell="E2" sqref="E2"/>
    </sheetView>
  </sheetViews>
  <sheetFormatPr baseColWidth="10" defaultRowHeight="107" customHeight="1"/>
  <cols>
    <col min="1" max="2" width="7.5" customWidth="1"/>
    <col min="3" max="3" width="25.33203125" customWidth="1"/>
    <col min="5" max="5" width="31" customWidth="1"/>
    <col min="6" max="6" width="11.5" customWidth="1"/>
    <col min="7" max="7" width="5.83203125" customWidth="1"/>
    <col min="8" max="96" width="6.5" customWidth="1"/>
  </cols>
  <sheetData>
    <row r="1" spans="1:96" ht="107" customHeight="1">
      <c r="A1" s="38" t="s">
        <v>5857</v>
      </c>
      <c r="B1" s="1" t="s">
        <v>0</v>
      </c>
      <c r="C1" s="2" t="s">
        <v>1</v>
      </c>
      <c r="D1" s="3" t="s">
        <v>2</v>
      </c>
      <c r="E1" s="4" t="s">
        <v>3</v>
      </c>
      <c r="F1" s="4" t="s">
        <v>8230</v>
      </c>
      <c r="G1" s="4" t="s">
        <v>4</v>
      </c>
      <c r="H1" s="5" t="s">
        <v>5</v>
      </c>
      <c r="I1" s="5" t="s">
        <v>6</v>
      </c>
      <c r="J1" s="5" t="s">
        <v>7</v>
      </c>
      <c r="K1" s="5" t="s">
        <v>8</v>
      </c>
      <c r="L1" s="5" t="s">
        <v>9</v>
      </c>
      <c r="M1" s="5" t="s">
        <v>10</v>
      </c>
      <c r="N1" s="5" t="s">
        <v>11</v>
      </c>
      <c r="O1" s="5" t="s">
        <v>12</v>
      </c>
      <c r="P1" s="6" t="s">
        <v>13</v>
      </c>
      <c r="Q1" s="6" t="s">
        <v>14</v>
      </c>
      <c r="R1" s="6" t="s">
        <v>15</v>
      </c>
      <c r="S1" s="6" t="s">
        <v>16</v>
      </c>
      <c r="T1" s="7" t="s">
        <v>17</v>
      </c>
      <c r="U1" s="7" t="s">
        <v>18</v>
      </c>
      <c r="V1" s="7" t="s">
        <v>19</v>
      </c>
      <c r="W1" s="7" t="s">
        <v>20</v>
      </c>
      <c r="X1" s="8" t="s">
        <v>21</v>
      </c>
      <c r="Y1" s="8" t="s">
        <v>22</v>
      </c>
      <c r="Z1" s="8" t="s">
        <v>23</v>
      </c>
      <c r="AA1" s="8" t="s">
        <v>24</v>
      </c>
      <c r="AB1" s="8" t="s">
        <v>25</v>
      </c>
      <c r="AC1" s="8" t="s">
        <v>26</v>
      </c>
      <c r="AD1" s="8" t="s">
        <v>27</v>
      </c>
      <c r="AE1" s="8" t="s">
        <v>28</v>
      </c>
      <c r="AF1" s="8" t="s">
        <v>29</v>
      </c>
      <c r="AG1" s="8" t="s">
        <v>30</v>
      </c>
      <c r="AH1" s="8" t="s">
        <v>31</v>
      </c>
      <c r="AI1" s="8" t="s">
        <v>32</v>
      </c>
      <c r="AJ1" s="6" t="s">
        <v>33</v>
      </c>
      <c r="AK1" s="6" t="s">
        <v>34</v>
      </c>
      <c r="AL1" s="6" t="s">
        <v>35</v>
      </c>
      <c r="AM1" s="6" t="s">
        <v>36</v>
      </c>
      <c r="AN1" s="9" t="s">
        <v>37</v>
      </c>
      <c r="AO1" s="6" t="s">
        <v>38</v>
      </c>
      <c r="AP1" s="6" t="s">
        <v>39</v>
      </c>
      <c r="AQ1" s="6" t="s">
        <v>40</v>
      </c>
      <c r="AR1" s="10" t="s">
        <v>41</v>
      </c>
      <c r="AS1" s="10" t="s">
        <v>42</v>
      </c>
      <c r="AT1" s="10" t="s">
        <v>43</v>
      </c>
      <c r="AU1" s="10" t="s">
        <v>44</v>
      </c>
      <c r="AV1" s="10" t="s">
        <v>45</v>
      </c>
      <c r="AW1" s="10" t="s">
        <v>46</v>
      </c>
      <c r="AX1" s="10" t="s">
        <v>47</v>
      </c>
      <c r="AY1" s="10" t="s">
        <v>48</v>
      </c>
      <c r="AZ1" s="10" t="s">
        <v>49</v>
      </c>
      <c r="BA1" s="10" t="s">
        <v>50</v>
      </c>
      <c r="BB1" s="10" t="s">
        <v>51</v>
      </c>
      <c r="BC1" s="10" t="s">
        <v>52</v>
      </c>
      <c r="BD1" s="5" t="s">
        <v>53</v>
      </c>
      <c r="BE1" s="5" t="s">
        <v>54</v>
      </c>
      <c r="BF1" s="5" t="s">
        <v>55</v>
      </c>
      <c r="BG1" s="5" t="s">
        <v>56</v>
      </c>
      <c r="BH1" s="5" t="s">
        <v>57</v>
      </c>
      <c r="BI1" s="5" t="s">
        <v>58</v>
      </c>
      <c r="BJ1" s="5" t="s">
        <v>59</v>
      </c>
      <c r="BK1" s="5" t="s">
        <v>60</v>
      </c>
      <c r="BL1" s="5" t="s">
        <v>61</v>
      </c>
      <c r="BM1" s="5" t="s">
        <v>62</v>
      </c>
      <c r="BN1" s="5" t="s">
        <v>63</v>
      </c>
      <c r="BO1" s="5" t="s">
        <v>64</v>
      </c>
      <c r="BP1" s="5" t="s">
        <v>65</v>
      </c>
      <c r="BQ1" s="5" t="s">
        <v>66</v>
      </c>
      <c r="BR1" s="5" t="s">
        <v>67</v>
      </c>
      <c r="BS1" s="5" t="s">
        <v>68</v>
      </c>
      <c r="BT1" s="5" t="s">
        <v>69</v>
      </c>
      <c r="BU1" s="5" t="s">
        <v>70</v>
      </c>
      <c r="BV1" s="5" t="s">
        <v>71</v>
      </c>
      <c r="BW1" s="5" t="s">
        <v>72</v>
      </c>
      <c r="BX1" s="5" t="s">
        <v>73</v>
      </c>
      <c r="BY1" s="5" t="s">
        <v>74</v>
      </c>
      <c r="BZ1" s="5" t="s">
        <v>75</v>
      </c>
      <c r="CA1" s="5" t="s">
        <v>76</v>
      </c>
      <c r="CB1" s="5" t="s">
        <v>77</v>
      </c>
      <c r="CC1" s="5" t="s">
        <v>78</v>
      </c>
      <c r="CD1" s="5" t="s">
        <v>79</v>
      </c>
      <c r="CE1" s="5" t="s">
        <v>80</v>
      </c>
      <c r="CF1" s="5" t="s">
        <v>81</v>
      </c>
      <c r="CG1" s="8" t="s">
        <v>82</v>
      </c>
      <c r="CH1" s="8" t="s">
        <v>83</v>
      </c>
      <c r="CI1" s="8" t="s">
        <v>84</v>
      </c>
      <c r="CJ1" s="8" t="s">
        <v>85</v>
      </c>
      <c r="CK1" s="8" t="s">
        <v>86</v>
      </c>
      <c r="CL1" s="8" t="s">
        <v>87</v>
      </c>
      <c r="CM1" s="8" t="s">
        <v>88</v>
      </c>
      <c r="CN1" s="8" t="s">
        <v>89</v>
      </c>
      <c r="CO1" s="8" t="s">
        <v>90</v>
      </c>
      <c r="CP1" s="8" t="s">
        <v>91</v>
      </c>
      <c r="CQ1" s="8" t="s">
        <v>92</v>
      </c>
      <c r="CR1" s="8" t="s">
        <v>93</v>
      </c>
    </row>
    <row r="2" spans="1:96" ht="107" customHeight="1">
      <c r="A2" s="11" cm="1">
        <f t="array" ref="A2">SUMPRODUCT(--ISNUMBER(SEARCH({"stranding","stranded"},E2)))</f>
        <v>0</v>
      </c>
      <c r="B2" s="12">
        <v>1</v>
      </c>
      <c r="C2" s="13" t="s">
        <v>94</v>
      </c>
      <c r="D2" s="14">
        <v>1990</v>
      </c>
      <c r="E2" s="15" t="s">
        <v>95</v>
      </c>
      <c r="F2" s="15" t="s">
        <v>7779</v>
      </c>
      <c r="G2" s="15">
        <f t="shared" ref="G2:G65" si="0">SUM(P2:CF2)</f>
        <v>8</v>
      </c>
      <c r="H2" s="16">
        <v>1</v>
      </c>
      <c r="I2" s="16"/>
      <c r="J2" s="16"/>
      <c r="K2" s="16"/>
      <c r="L2" s="16"/>
      <c r="M2" s="16"/>
      <c r="N2" s="16"/>
      <c r="O2" s="16"/>
      <c r="P2" s="17"/>
      <c r="Q2" s="17"/>
      <c r="R2" s="17"/>
      <c r="S2" s="17"/>
      <c r="T2" s="18"/>
      <c r="U2" s="18">
        <v>1</v>
      </c>
      <c r="V2" s="18"/>
      <c r="W2" s="18">
        <v>1</v>
      </c>
      <c r="X2" s="19">
        <v>1</v>
      </c>
      <c r="Y2" s="19">
        <v>1</v>
      </c>
      <c r="Z2" s="19">
        <v>1</v>
      </c>
      <c r="AA2" s="19"/>
      <c r="AB2" s="19"/>
      <c r="AC2" s="19"/>
      <c r="AD2" s="19"/>
      <c r="AE2" s="19"/>
      <c r="AF2" s="19"/>
      <c r="AG2" s="19"/>
      <c r="AH2" s="19"/>
      <c r="AI2" s="19"/>
      <c r="AJ2" s="17"/>
      <c r="AK2" s="17"/>
      <c r="AL2" s="17"/>
      <c r="AM2" s="17"/>
      <c r="AN2" s="17"/>
      <c r="AO2" s="17"/>
      <c r="AP2" s="17"/>
      <c r="AQ2" s="17"/>
      <c r="AR2" s="20"/>
      <c r="AS2" s="20"/>
      <c r="AT2" s="20"/>
      <c r="AU2" s="20"/>
      <c r="AV2" s="20"/>
      <c r="AW2" s="20"/>
      <c r="AX2" s="20"/>
      <c r="AY2" s="20"/>
      <c r="AZ2" s="20"/>
      <c r="BA2" s="20"/>
      <c r="BB2" s="20"/>
      <c r="BC2" s="20"/>
      <c r="BD2" s="16"/>
      <c r="BE2" s="16"/>
      <c r="BF2" s="16"/>
      <c r="BG2" s="16"/>
      <c r="BH2" s="16"/>
      <c r="BI2" s="16"/>
      <c r="BJ2" s="16"/>
      <c r="BK2" s="16"/>
      <c r="BL2" s="16"/>
      <c r="BM2" s="16"/>
      <c r="BN2" s="16"/>
      <c r="BO2" s="16"/>
      <c r="BP2" s="16"/>
      <c r="BQ2" s="16"/>
      <c r="BR2" s="16"/>
      <c r="BS2" s="16"/>
      <c r="BT2" s="16"/>
      <c r="BU2" s="16"/>
      <c r="BV2" s="16"/>
      <c r="BW2" s="16"/>
      <c r="BX2" s="16"/>
      <c r="BY2" s="16">
        <v>1</v>
      </c>
      <c r="BZ2" s="16">
        <v>1</v>
      </c>
      <c r="CA2" s="16"/>
      <c r="CB2" s="16"/>
      <c r="CC2" s="16"/>
      <c r="CD2" s="16">
        <v>1</v>
      </c>
      <c r="CE2" s="16"/>
      <c r="CF2" s="16"/>
      <c r="CG2" s="19"/>
      <c r="CH2" s="19"/>
      <c r="CI2" s="19"/>
      <c r="CJ2" s="19"/>
      <c r="CK2" s="19">
        <v>1</v>
      </c>
      <c r="CL2" s="19"/>
      <c r="CM2" s="19"/>
      <c r="CN2" s="19"/>
      <c r="CO2" s="19"/>
      <c r="CP2" s="19"/>
      <c r="CQ2" s="19"/>
      <c r="CR2" s="19"/>
    </row>
    <row r="3" spans="1:96" ht="107" customHeight="1">
      <c r="A3" s="11" cm="1">
        <f t="array" ref="A3">SUMPRODUCT(--ISNUMBER(SEARCH({"stranding","stranded"},E3)))</f>
        <v>0</v>
      </c>
      <c r="B3" s="12">
        <v>2</v>
      </c>
      <c r="C3" s="13" t="s">
        <v>96</v>
      </c>
      <c r="D3" s="14">
        <v>1990</v>
      </c>
      <c r="E3" s="15" t="s">
        <v>97</v>
      </c>
      <c r="F3" s="15" t="s">
        <v>7780</v>
      </c>
      <c r="G3" s="15">
        <f t="shared" si="0"/>
        <v>7</v>
      </c>
      <c r="H3" s="16"/>
      <c r="I3" s="16"/>
      <c r="J3" s="16"/>
      <c r="K3" s="16"/>
      <c r="L3" s="16"/>
      <c r="M3" s="16">
        <v>2</v>
      </c>
      <c r="N3" s="16"/>
      <c r="O3" s="16"/>
      <c r="P3" s="17"/>
      <c r="Q3" s="17"/>
      <c r="R3" s="17">
        <v>1</v>
      </c>
      <c r="S3" s="17"/>
      <c r="T3" s="18"/>
      <c r="U3" s="18">
        <v>1</v>
      </c>
      <c r="V3" s="18"/>
      <c r="W3" s="18"/>
      <c r="X3" s="19">
        <v>1</v>
      </c>
      <c r="Y3" s="19">
        <v>1</v>
      </c>
      <c r="Z3" s="19"/>
      <c r="AA3" s="19"/>
      <c r="AB3" s="19">
        <v>1</v>
      </c>
      <c r="AC3" s="19"/>
      <c r="AD3" s="19"/>
      <c r="AE3" s="19"/>
      <c r="AF3" s="19"/>
      <c r="AG3" s="19"/>
      <c r="AH3" s="19"/>
      <c r="AI3" s="19"/>
      <c r="AJ3" s="17"/>
      <c r="AK3" s="17"/>
      <c r="AL3" s="17"/>
      <c r="AM3" s="17"/>
      <c r="AN3" s="17"/>
      <c r="AO3" s="17"/>
      <c r="AP3" s="17"/>
      <c r="AQ3" s="17"/>
      <c r="AR3" s="20"/>
      <c r="AS3" s="20"/>
      <c r="AT3" s="20"/>
      <c r="AU3" s="20"/>
      <c r="AV3" s="20"/>
      <c r="AW3" s="20"/>
      <c r="AX3" s="20"/>
      <c r="AY3" s="20"/>
      <c r="AZ3" s="20"/>
      <c r="BA3" s="20"/>
      <c r="BB3" s="20"/>
      <c r="BC3" s="20"/>
      <c r="BD3" s="16"/>
      <c r="BE3" s="16"/>
      <c r="BF3" s="16"/>
      <c r="BG3" s="16"/>
      <c r="BH3" s="16"/>
      <c r="BI3" s="16"/>
      <c r="BJ3" s="16"/>
      <c r="BK3" s="16"/>
      <c r="BL3" s="16"/>
      <c r="BM3" s="16"/>
      <c r="BN3" s="16"/>
      <c r="BO3" s="16"/>
      <c r="BP3" s="16"/>
      <c r="BQ3" s="16"/>
      <c r="BR3" s="16"/>
      <c r="BS3" s="16"/>
      <c r="BT3" s="16"/>
      <c r="BU3" s="16">
        <v>1</v>
      </c>
      <c r="BV3" s="16"/>
      <c r="BW3" s="16"/>
      <c r="BX3" s="16"/>
      <c r="BY3" s="16"/>
      <c r="BZ3" s="16"/>
      <c r="CA3" s="16"/>
      <c r="CB3" s="16"/>
      <c r="CC3" s="16"/>
      <c r="CD3" s="16">
        <v>1</v>
      </c>
      <c r="CE3" s="16"/>
      <c r="CF3" s="16"/>
      <c r="CG3" s="19"/>
      <c r="CH3" s="19"/>
      <c r="CI3" s="19"/>
      <c r="CJ3" s="19"/>
      <c r="CK3" s="19">
        <v>1</v>
      </c>
      <c r="CL3" s="19"/>
      <c r="CM3" s="19"/>
      <c r="CN3" s="19"/>
      <c r="CO3" s="19"/>
      <c r="CP3" s="19"/>
      <c r="CQ3" s="19"/>
      <c r="CR3" s="19"/>
    </row>
    <row r="4" spans="1:96" ht="107" customHeight="1">
      <c r="A4" s="11" cm="1">
        <f t="array" ref="A4">SUMPRODUCT(--ISNUMBER(SEARCH({"stranding","stranded"},E4)))</f>
        <v>0</v>
      </c>
      <c r="B4" s="12">
        <v>3</v>
      </c>
      <c r="C4" s="21" t="s">
        <v>98</v>
      </c>
      <c r="D4" s="22">
        <v>1990</v>
      </c>
      <c r="E4" s="15" t="s">
        <v>99</v>
      </c>
      <c r="F4" s="15" t="s">
        <v>6061</v>
      </c>
      <c r="G4" s="15">
        <f t="shared" si="0"/>
        <v>9</v>
      </c>
      <c r="H4" s="16"/>
      <c r="I4" s="16"/>
      <c r="J4" s="16"/>
      <c r="K4" s="16"/>
      <c r="L4" s="16"/>
      <c r="M4" s="16"/>
      <c r="N4" s="16">
        <v>1</v>
      </c>
      <c r="O4" s="16"/>
      <c r="P4" s="17"/>
      <c r="Q4" s="17"/>
      <c r="R4" s="17">
        <v>1</v>
      </c>
      <c r="S4" s="17"/>
      <c r="T4" s="18"/>
      <c r="U4" s="18"/>
      <c r="V4" s="18">
        <v>1</v>
      </c>
      <c r="W4" s="18"/>
      <c r="X4" s="19"/>
      <c r="Y4" s="19"/>
      <c r="Z4" s="19"/>
      <c r="AA4" s="19"/>
      <c r="AB4" s="19"/>
      <c r="AC4" s="19"/>
      <c r="AD4" s="19"/>
      <c r="AE4" s="19">
        <v>1</v>
      </c>
      <c r="AF4" s="19">
        <v>1</v>
      </c>
      <c r="AG4" s="19">
        <v>1</v>
      </c>
      <c r="AH4" s="19"/>
      <c r="AI4" s="19"/>
      <c r="AJ4" s="17">
        <v>1</v>
      </c>
      <c r="AK4" s="17"/>
      <c r="AL4" s="17"/>
      <c r="AM4" s="17"/>
      <c r="AN4" s="17"/>
      <c r="AO4" s="17"/>
      <c r="AP4" s="17"/>
      <c r="AQ4" s="17"/>
      <c r="AR4" s="20"/>
      <c r="AS4" s="20"/>
      <c r="AT4" s="20">
        <v>1</v>
      </c>
      <c r="AU4" s="20"/>
      <c r="AV4" s="20">
        <v>1</v>
      </c>
      <c r="AW4" s="20"/>
      <c r="AX4" s="20"/>
      <c r="AY4" s="20"/>
      <c r="AZ4" s="20"/>
      <c r="BA4" s="20"/>
      <c r="BB4" s="20"/>
      <c r="BC4" s="20"/>
      <c r="BD4" s="16"/>
      <c r="BE4" s="16"/>
      <c r="BF4" s="16"/>
      <c r="BG4" s="16"/>
      <c r="BH4" s="16"/>
      <c r="BI4" s="16"/>
      <c r="BJ4" s="16"/>
      <c r="BK4" s="16"/>
      <c r="BL4" s="16"/>
      <c r="BM4" s="16"/>
      <c r="BN4" s="16"/>
      <c r="BO4" s="16"/>
      <c r="BP4" s="16"/>
      <c r="BQ4" s="16"/>
      <c r="BR4" s="16"/>
      <c r="BS4" s="16"/>
      <c r="BT4" s="16"/>
      <c r="BU4" s="16"/>
      <c r="BV4" s="16"/>
      <c r="BW4" s="16"/>
      <c r="BX4" s="16"/>
      <c r="BY4" s="16">
        <v>1</v>
      </c>
      <c r="BZ4" s="16"/>
      <c r="CA4" s="16"/>
      <c r="CB4" s="16"/>
      <c r="CC4" s="16"/>
      <c r="CD4" s="16"/>
      <c r="CE4" s="16"/>
      <c r="CF4" s="16"/>
      <c r="CG4" s="19"/>
      <c r="CH4" s="19"/>
      <c r="CI4" s="19"/>
      <c r="CJ4" s="19"/>
      <c r="CK4" s="19"/>
      <c r="CL4" s="19"/>
      <c r="CM4" s="19"/>
      <c r="CN4" s="19">
        <v>1</v>
      </c>
      <c r="CO4" s="19"/>
      <c r="CP4" s="19"/>
      <c r="CQ4" s="19"/>
      <c r="CR4" s="19"/>
    </row>
    <row r="5" spans="1:96" ht="107" customHeight="1">
      <c r="A5" s="11" cm="1">
        <f t="array" ref="A5">SUMPRODUCT(--ISNUMBER(SEARCH({"stranding","stranded"},E5)))</f>
        <v>0</v>
      </c>
      <c r="B5" s="12">
        <v>4</v>
      </c>
      <c r="C5" s="13" t="s">
        <v>100</v>
      </c>
      <c r="D5" s="14">
        <v>1990</v>
      </c>
      <c r="E5" s="15" t="s">
        <v>101</v>
      </c>
      <c r="F5" s="15" t="s">
        <v>6062</v>
      </c>
      <c r="G5" s="15">
        <f t="shared" si="0"/>
        <v>5</v>
      </c>
      <c r="H5" s="16"/>
      <c r="I5" s="16"/>
      <c r="J5" s="16"/>
      <c r="K5" s="16"/>
      <c r="L5" s="16"/>
      <c r="M5" s="16">
        <v>2</v>
      </c>
      <c r="N5" s="16"/>
      <c r="O5" s="16"/>
      <c r="P5" s="17"/>
      <c r="Q5" s="17"/>
      <c r="R5" s="17"/>
      <c r="S5" s="17"/>
      <c r="T5" s="18"/>
      <c r="U5" s="18"/>
      <c r="V5" s="18">
        <v>1</v>
      </c>
      <c r="W5" s="18"/>
      <c r="X5" s="19"/>
      <c r="Y5" s="19"/>
      <c r="Z5" s="19"/>
      <c r="AA5" s="19"/>
      <c r="AB5" s="19"/>
      <c r="AC5" s="19"/>
      <c r="AD5" s="19"/>
      <c r="AE5" s="19">
        <v>1</v>
      </c>
      <c r="AF5" s="19">
        <v>1</v>
      </c>
      <c r="AG5" s="19"/>
      <c r="AH5" s="19"/>
      <c r="AI5" s="19"/>
      <c r="AJ5" s="17">
        <v>1</v>
      </c>
      <c r="AK5" s="17"/>
      <c r="AL5" s="17"/>
      <c r="AM5" s="17"/>
      <c r="AN5" s="17"/>
      <c r="AO5" s="17"/>
      <c r="AP5" s="17"/>
      <c r="AQ5" s="17"/>
      <c r="AR5" s="20"/>
      <c r="AS5" s="20"/>
      <c r="AT5" s="20"/>
      <c r="AU5" s="20"/>
      <c r="AV5" s="20">
        <v>1</v>
      </c>
      <c r="AW5" s="20"/>
      <c r="AX5" s="20"/>
      <c r="AY5" s="20"/>
      <c r="AZ5" s="20"/>
      <c r="BA5" s="20"/>
      <c r="BB5" s="20"/>
      <c r="BC5" s="20"/>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9"/>
      <c r="CH5" s="19"/>
      <c r="CI5" s="19"/>
      <c r="CJ5" s="19"/>
      <c r="CK5" s="19"/>
      <c r="CL5" s="19"/>
      <c r="CM5" s="19"/>
      <c r="CN5" s="19"/>
      <c r="CO5" s="19">
        <v>1</v>
      </c>
      <c r="CP5" s="19"/>
      <c r="CQ5" s="19"/>
      <c r="CR5" s="19"/>
    </row>
    <row r="6" spans="1:96" ht="107" customHeight="1">
      <c r="A6" s="11" cm="1">
        <f t="array" ref="A6">SUMPRODUCT(--ISNUMBER(SEARCH({"stranding","stranded"},E6)))</f>
        <v>0</v>
      </c>
      <c r="B6" s="12">
        <v>5</v>
      </c>
      <c r="C6" s="21" t="s">
        <v>102</v>
      </c>
      <c r="D6" s="22">
        <v>1990</v>
      </c>
      <c r="E6" s="15" t="s">
        <v>103</v>
      </c>
      <c r="F6" s="15" t="s">
        <v>6063</v>
      </c>
      <c r="G6" s="15">
        <f t="shared" si="0"/>
        <v>10</v>
      </c>
      <c r="H6" s="16"/>
      <c r="I6" s="16"/>
      <c r="J6" s="16"/>
      <c r="K6" s="16"/>
      <c r="L6" s="16"/>
      <c r="M6" s="16">
        <v>2</v>
      </c>
      <c r="N6" s="16"/>
      <c r="O6" s="16"/>
      <c r="P6" s="17"/>
      <c r="Q6" s="17"/>
      <c r="R6" s="17"/>
      <c r="S6" s="17"/>
      <c r="T6" s="18">
        <v>1</v>
      </c>
      <c r="U6" s="18">
        <v>1</v>
      </c>
      <c r="V6" s="18"/>
      <c r="W6" s="18"/>
      <c r="X6" s="19">
        <v>1</v>
      </c>
      <c r="Y6" s="19"/>
      <c r="Z6" s="19"/>
      <c r="AA6" s="19"/>
      <c r="AB6" s="19"/>
      <c r="AC6" s="19"/>
      <c r="AD6" s="19"/>
      <c r="AE6" s="19">
        <v>1</v>
      </c>
      <c r="AF6" s="19">
        <v>1</v>
      </c>
      <c r="AG6" s="19"/>
      <c r="AH6" s="19"/>
      <c r="AI6" s="19">
        <v>1</v>
      </c>
      <c r="AJ6" s="17">
        <v>1</v>
      </c>
      <c r="AK6" s="17"/>
      <c r="AL6" s="17"/>
      <c r="AM6" s="17"/>
      <c r="AN6" s="17"/>
      <c r="AO6" s="17"/>
      <c r="AP6" s="17">
        <v>1</v>
      </c>
      <c r="AQ6" s="17"/>
      <c r="AR6" s="20"/>
      <c r="AS6" s="20"/>
      <c r="AT6" s="20"/>
      <c r="AU6" s="20"/>
      <c r="AV6" s="20">
        <v>1</v>
      </c>
      <c r="AW6" s="20"/>
      <c r="AX6" s="20"/>
      <c r="AY6" s="20"/>
      <c r="AZ6" s="20"/>
      <c r="BA6" s="20"/>
      <c r="BB6" s="20"/>
      <c r="BC6" s="20"/>
      <c r="BD6" s="16"/>
      <c r="BE6" s="16"/>
      <c r="BF6" s="16"/>
      <c r="BG6" s="16"/>
      <c r="BH6" s="16"/>
      <c r="BI6" s="16"/>
      <c r="BJ6" s="16"/>
      <c r="BK6" s="16"/>
      <c r="BL6" s="16"/>
      <c r="BM6" s="16"/>
      <c r="BN6" s="16"/>
      <c r="BO6" s="16"/>
      <c r="BP6" s="16"/>
      <c r="BQ6" s="16"/>
      <c r="BR6" s="16"/>
      <c r="BS6" s="16"/>
      <c r="BT6" s="16"/>
      <c r="BU6" s="16"/>
      <c r="BV6" s="16"/>
      <c r="BW6" s="16"/>
      <c r="BX6" s="16"/>
      <c r="BY6" s="16">
        <v>1</v>
      </c>
      <c r="BZ6" s="16"/>
      <c r="CA6" s="16"/>
      <c r="CB6" s="16"/>
      <c r="CC6" s="16"/>
      <c r="CD6" s="16"/>
      <c r="CE6" s="16"/>
      <c r="CF6" s="16"/>
      <c r="CG6" s="19"/>
      <c r="CH6" s="19"/>
      <c r="CI6" s="19">
        <v>1</v>
      </c>
      <c r="CJ6" s="19"/>
      <c r="CK6" s="19"/>
      <c r="CL6" s="19"/>
      <c r="CM6" s="19"/>
      <c r="CN6" s="19"/>
      <c r="CO6" s="19"/>
      <c r="CP6" s="19"/>
      <c r="CQ6" s="19"/>
      <c r="CR6" s="19"/>
    </row>
    <row r="7" spans="1:96" ht="107" customHeight="1">
      <c r="A7" s="11" cm="1">
        <f t="array" ref="A7">SUMPRODUCT(--ISNUMBER(SEARCH({"stranding","stranded"},E7)))</f>
        <v>0</v>
      </c>
      <c r="B7" s="12">
        <v>6</v>
      </c>
      <c r="C7" s="13" t="s">
        <v>104</v>
      </c>
      <c r="D7" s="14">
        <v>1990</v>
      </c>
      <c r="E7" s="15" t="s">
        <v>105</v>
      </c>
      <c r="F7" s="15" t="s">
        <v>6064</v>
      </c>
      <c r="G7" s="15">
        <f t="shared" si="0"/>
        <v>9</v>
      </c>
      <c r="H7" s="16"/>
      <c r="I7" s="16"/>
      <c r="J7" s="16"/>
      <c r="K7" s="16"/>
      <c r="L7" s="16"/>
      <c r="M7" s="16">
        <v>1</v>
      </c>
      <c r="N7" s="16">
        <v>1</v>
      </c>
      <c r="O7" s="16"/>
      <c r="P7" s="17"/>
      <c r="Q7" s="17"/>
      <c r="R7" s="17"/>
      <c r="S7" s="17"/>
      <c r="T7" s="18">
        <v>1</v>
      </c>
      <c r="U7" s="18"/>
      <c r="V7" s="18"/>
      <c r="W7" s="18"/>
      <c r="X7" s="19">
        <v>1</v>
      </c>
      <c r="Y7" s="19"/>
      <c r="Z7" s="19"/>
      <c r="AA7" s="19"/>
      <c r="AB7" s="19"/>
      <c r="AC7" s="19"/>
      <c r="AD7" s="19"/>
      <c r="AE7" s="19">
        <v>1</v>
      </c>
      <c r="AF7" s="19">
        <v>1</v>
      </c>
      <c r="AG7" s="19"/>
      <c r="AH7" s="19"/>
      <c r="AI7" s="19"/>
      <c r="AJ7" s="17">
        <v>1</v>
      </c>
      <c r="AK7" s="17"/>
      <c r="AL7" s="17"/>
      <c r="AM7" s="17"/>
      <c r="AN7" s="17"/>
      <c r="AO7" s="17"/>
      <c r="AP7" s="17"/>
      <c r="AQ7" s="17">
        <v>1</v>
      </c>
      <c r="AR7" s="20">
        <v>1</v>
      </c>
      <c r="AS7" s="20"/>
      <c r="AT7" s="20">
        <v>1</v>
      </c>
      <c r="AU7" s="20"/>
      <c r="AV7" s="20">
        <v>1</v>
      </c>
      <c r="AW7" s="20"/>
      <c r="AX7" s="20"/>
      <c r="AY7" s="20"/>
      <c r="AZ7" s="20"/>
      <c r="BA7" s="20"/>
      <c r="BB7" s="20"/>
      <c r="BC7" s="20"/>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9"/>
      <c r="CH7" s="19"/>
      <c r="CI7" s="19"/>
      <c r="CJ7" s="19"/>
      <c r="CK7" s="19"/>
      <c r="CL7" s="19">
        <v>1</v>
      </c>
      <c r="CM7" s="19"/>
      <c r="CN7" s="19"/>
      <c r="CO7" s="19"/>
      <c r="CP7" s="19"/>
      <c r="CQ7" s="19"/>
      <c r="CR7" s="19"/>
    </row>
    <row r="8" spans="1:96" ht="107" customHeight="1">
      <c r="A8" s="11" cm="1">
        <f t="array" ref="A8">SUMPRODUCT(--ISNUMBER(SEARCH({"stranding","stranded"},E8)))</f>
        <v>0</v>
      </c>
      <c r="B8" s="12">
        <v>7</v>
      </c>
      <c r="C8" s="21" t="s">
        <v>106</v>
      </c>
      <c r="D8" s="22">
        <v>1990</v>
      </c>
      <c r="E8" s="15" t="s">
        <v>107</v>
      </c>
      <c r="F8" s="15" t="s">
        <v>6065</v>
      </c>
      <c r="G8" s="15">
        <f t="shared" si="0"/>
        <v>10</v>
      </c>
      <c r="H8" s="16"/>
      <c r="I8" s="16"/>
      <c r="J8" s="16"/>
      <c r="K8" s="16"/>
      <c r="L8" s="16">
        <v>2</v>
      </c>
      <c r="M8" s="16"/>
      <c r="N8" s="16"/>
      <c r="O8" s="16"/>
      <c r="P8" s="17"/>
      <c r="Q8" s="17"/>
      <c r="R8" s="17">
        <v>1</v>
      </c>
      <c r="S8" s="17"/>
      <c r="T8" s="18"/>
      <c r="U8" s="18">
        <v>1</v>
      </c>
      <c r="V8" s="18"/>
      <c r="W8" s="18">
        <v>1</v>
      </c>
      <c r="X8" s="19"/>
      <c r="Y8" s="19">
        <v>1</v>
      </c>
      <c r="Z8" s="19"/>
      <c r="AA8" s="19"/>
      <c r="AB8" s="19"/>
      <c r="AC8" s="19"/>
      <c r="AD8" s="19"/>
      <c r="AE8" s="19"/>
      <c r="AF8" s="19"/>
      <c r="AG8" s="19"/>
      <c r="AH8" s="19"/>
      <c r="AI8" s="19"/>
      <c r="AJ8" s="17">
        <v>1</v>
      </c>
      <c r="AK8" s="17"/>
      <c r="AL8" s="17"/>
      <c r="AM8" s="17"/>
      <c r="AN8" s="17"/>
      <c r="AO8" s="17"/>
      <c r="AP8" s="17"/>
      <c r="AQ8" s="17"/>
      <c r="AR8" s="20"/>
      <c r="AS8" s="20">
        <v>1</v>
      </c>
      <c r="AT8" s="20"/>
      <c r="AU8" s="20"/>
      <c r="AV8" s="20"/>
      <c r="AW8" s="20">
        <v>1</v>
      </c>
      <c r="AX8" s="20">
        <v>1</v>
      </c>
      <c r="AY8" s="20"/>
      <c r="AZ8" s="20"/>
      <c r="BA8" s="20"/>
      <c r="BB8" s="20"/>
      <c r="BC8" s="20"/>
      <c r="BD8" s="16"/>
      <c r="BE8" s="16"/>
      <c r="BF8" s="16"/>
      <c r="BG8" s="16"/>
      <c r="BH8" s="16"/>
      <c r="BI8" s="16"/>
      <c r="BJ8" s="16"/>
      <c r="BK8" s="16"/>
      <c r="BL8" s="16"/>
      <c r="BM8" s="16"/>
      <c r="BN8" s="16"/>
      <c r="BO8" s="16"/>
      <c r="BP8" s="16"/>
      <c r="BQ8" s="16"/>
      <c r="BR8" s="16"/>
      <c r="BS8" s="16"/>
      <c r="BT8" s="16"/>
      <c r="BU8" s="16"/>
      <c r="BV8" s="16"/>
      <c r="BW8" s="16"/>
      <c r="BX8" s="16"/>
      <c r="BY8" s="16">
        <v>1</v>
      </c>
      <c r="BZ8" s="16"/>
      <c r="CA8" s="16"/>
      <c r="CB8" s="16">
        <v>1</v>
      </c>
      <c r="CC8" s="16"/>
      <c r="CD8" s="16"/>
      <c r="CE8" s="16"/>
      <c r="CF8" s="16"/>
      <c r="CG8" s="19"/>
      <c r="CH8" s="19"/>
      <c r="CI8" s="19"/>
      <c r="CJ8" s="19"/>
      <c r="CK8" s="19">
        <v>1</v>
      </c>
      <c r="CL8" s="19"/>
      <c r="CM8" s="19"/>
      <c r="CN8" s="19"/>
      <c r="CO8" s="19"/>
      <c r="CP8" s="19"/>
      <c r="CQ8" s="19"/>
      <c r="CR8" s="19"/>
    </row>
    <row r="9" spans="1:96" ht="107" customHeight="1">
      <c r="A9" s="11" cm="1">
        <f t="array" ref="A9">SUMPRODUCT(--ISNUMBER(SEARCH({"stranding","stranded"},E9)))</f>
        <v>0</v>
      </c>
      <c r="B9" s="12">
        <v>8</v>
      </c>
      <c r="C9" s="13" t="s">
        <v>108</v>
      </c>
      <c r="D9" s="14">
        <v>1990</v>
      </c>
      <c r="E9" s="15" t="s">
        <v>109</v>
      </c>
      <c r="F9" s="15" t="s">
        <v>6066</v>
      </c>
      <c r="G9" s="15">
        <f t="shared" si="0"/>
        <v>3</v>
      </c>
      <c r="H9" s="16"/>
      <c r="I9" s="16">
        <v>1</v>
      </c>
      <c r="J9" s="16"/>
      <c r="K9" s="16"/>
      <c r="L9" s="16"/>
      <c r="M9" s="16"/>
      <c r="N9" s="16"/>
      <c r="O9" s="16"/>
      <c r="P9" s="17"/>
      <c r="Q9" s="17"/>
      <c r="R9" s="17"/>
      <c r="S9" s="17"/>
      <c r="T9" s="18"/>
      <c r="U9" s="18">
        <v>1</v>
      </c>
      <c r="V9" s="18"/>
      <c r="W9" s="18"/>
      <c r="X9" s="19"/>
      <c r="Y9" s="19"/>
      <c r="Z9" s="19"/>
      <c r="AA9" s="19"/>
      <c r="AB9" s="19"/>
      <c r="AC9" s="19"/>
      <c r="AD9" s="19"/>
      <c r="AE9" s="19"/>
      <c r="AF9" s="19"/>
      <c r="AG9" s="19"/>
      <c r="AH9" s="19"/>
      <c r="AI9" s="19"/>
      <c r="AJ9" s="17">
        <v>1</v>
      </c>
      <c r="AK9" s="17"/>
      <c r="AL9" s="17"/>
      <c r="AM9" s="17"/>
      <c r="AN9" s="17">
        <v>1</v>
      </c>
      <c r="AO9" s="17"/>
      <c r="AP9" s="17"/>
      <c r="AQ9" s="17"/>
      <c r="AR9" s="20"/>
      <c r="AS9" s="20"/>
      <c r="AT9" s="20"/>
      <c r="AU9" s="20"/>
      <c r="AV9" s="20"/>
      <c r="AW9" s="20"/>
      <c r="AX9" s="20"/>
      <c r="AY9" s="20"/>
      <c r="AZ9" s="20"/>
      <c r="BA9" s="20"/>
      <c r="BB9" s="20"/>
      <c r="BC9" s="20"/>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9"/>
      <c r="CH9" s="19"/>
      <c r="CI9" s="19"/>
      <c r="CJ9" s="19"/>
      <c r="CK9" s="19"/>
      <c r="CL9" s="19"/>
      <c r="CM9" s="19"/>
      <c r="CN9" s="19"/>
      <c r="CO9" s="19"/>
      <c r="CP9" s="19"/>
      <c r="CQ9" s="19"/>
      <c r="CR9" s="19">
        <v>1</v>
      </c>
    </row>
    <row r="10" spans="1:96" ht="107" customHeight="1">
      <c r="A10" s="11" cm="1">
        <f t="array" ref="A10">SUMPRODUCT(--ISNUMBER(SEARCH({"stranding","stranded"},E10)))</f>
        <v>0</v>
      </c>
      <c r="B10" s="12">
        <v>9</v>
      </c>
      <c r="C10" s="21" t="s">
        <v>110</v>
      </c>
      <c r="D10" s="22">
        <v>1990</v>
      </c>
      <c r="E10" s="15" t="s">
        <v>111</v>
      </c>
      <c r="F10" s="15" t="s">
        <v>6067</v>
      </c>
      <c r="G10" s="15">
        <f t="shared" si="0"/>
        <v>3</v>
      </c>
      <c r="H10" s="16"/>
      <c r="I10" s="16"/>
      <c r="J10" s="16"/>
      <c r="K10" s="16"/>
      <c r="L10" s="16">
        <v>1</v>
      </c>
      <c r="M10" s="16"/>
      <c r="N10" s="16"/>
      <c r="O10" s="16"/>
      <c r="P10" s="17"/>
      <c r="Q10" s="17"/>
      <c r="R10" s="17"/>
      <c r="S10" s="17"/>
      <c r="T10" s="18"/>
      <c r="U10" s="18">
        <v>1</v>
      </c>
      <c r="V10" s="18"/>
      <c r="W10" s="18"/>
      <c r="X10" s="19"/>
      <c r="Y10" s="19"/>
      <c r="Z10" s="19"/>
      <c r="AA10" s="19"/>
      <c r="AB10" s="19"/>
      <c r="AC10" s="19">
        <v>1</v>
      </c>
      <c r="AD10" s="19"/>
      <c r="AE10" s="19"/>
      <c r="AF10" s="19"/>
      <c r="AG10" s="19"/>
      <c r="AH10" s="19"/>
      <c r="AI10" s="19"/>
      <c r="AJ10" s="17">
        <v>1</v>
      </c>
      <c r="AK10" s="17"/>
      <c r="AL10" s="17"/>
      <c r="AM10" s="17"/>
      <c r="AN10" s="17"/>
      <c r="AO10" s="17"/>
      <c r="AP10" s="17"/>
      <c r="AQ10" s="17"/>
      <c r="AR10" s="20"/>
      <c r="AS10" s="20"/>
      <c r="AT10" s="20"/>
      <c r="AU10" s="20"/>
      <c r="AV10" s="20"/>
      <c r="AW10" s="20"/>
      <c r="AX10" s="20"/>
      <c r="AY10" s="20"/>
      <c r="AZ10" s="20"/>
      <c r="BA10" s="20"/>
      <c r="BB10" s="20"/>
      <c r="BC10" s="20"/>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9"/>
      <c r="CH10" s="19"/>
      <c r="CI10" s="19"/>
      <c r="CJ10" s="19"/>
      <c r="CK10" s="19"/>
      <c r="CL10" s="19"/>
      <c r="CM10" s="19">
        <v>1</v>
      </c>
      <c r="CN10" s="19"/>
      <c r="CO10" s="19"/>
      <c r="CP10" s="19"/>
      <c r="CQ10" s="19"/>
      <c r="CR10" s="19"/>
    </row>
    <row r="11" spans="1:96" ht="107" customHeight="1">
      <c r="A11" s="11" cm="1">
        <f t="array" ref="A11">SUMPRODUCT(--ISNUMBER(SEARCH({"stranding","stranded"},E11)))</f>
        <v>0</v>
      </c>
      <c r="B11" s="12">
        <v>10</v>
      </c>
      <c r="C11" s="13" t="s">
        <v>112</v>
      </c>
      <c r="D11" s="14">
        <v>1990</v>
      </c>
      <c r="E11" s="15" t="s">
        <v>113</v>
      </c>
      <c r="F11" s="15" t="s">
        <v>5983</v>
      </c>
      <c r="G11" s="15">
        <f t="shared" si="0"/>
        <v>4</v>
      </c>
      <c r="H11" s="16"/>
      <c r="I11" s="16"/>
      <c r="J11" s="16">
        <v>1</v>
      </c>
      <c r="K11" s="16"/>
      <c r="L11" s="16"/>
      <c r="M11" s="16"/>
      <c r="N11" s="16"/>
      <c r="O11" s="16"/>
      <c r="P11" s="17"/>
      <c r="Q11" s="17"/>
      <c r="R11" s="17"/>
      <c r="S11" s="17"/>
      <c r="T11" s="18"/>
      <c r="U11" s="18">
        <v>1</v>
      </c>
      <c r="V11" s="18"/>
      <c r="W11" s="18"/>
      <c r="X11" s="19"/>
      <c r="Y11" s="19">
        <v>1</v>
      </c>
      <c r="Z11" s="19">
        <v>1</v>
      </c>
      <c r="AA11" s="19"/>
      <c r="AB11" s="19"/>
      <c r="AC11" s="19"/>
      <c r="AD11" s="19"/>
      <c r="AE11" s="19"/>
      <c r="AF11" s="19"/>
      <c r="AG11" s="19"/>
      <c r="AH11" s="19"/>
      <c r="AI11" s="19"/>
      <c r="AJ11" s="17"/>
      <c r="AK11" s="17"/>
      <c r="AL11" s="17"/>
      <c r="AM11" s="17"/>
      <c r="AN11" s="17"/>
      <c r="AO11" s="17"/>
      <c r="AP11" s="17"/>
      <c r="AQ11" s="17"/>
      <c r="AR11" s="20"/>
      <c r="AS11" s="20"/>
      <c r="AT11" s="20"/>
      <c r="AU11" s="20"/>
      <c r="AV11" s="20"/>
      <c r="AW11" s="20"/>
      <c r="AX11" s="20"/>
      <c r="AY11" s="20"/>
      <c r="AZ11" s="20"/>
      <c r="BA11" s="20"/>
      <c r="BB11" s="20"/>
      <c r="BC11" s="20"/>
      <c r="BD11" s="16"/>
      <c r="BE11" s="16"/>
      <c r="BF11" s="16"/>
      <c r="BG11" s="16"/>
      <c r="BH11" s="16"/>
      <c r="BI11" s="16"/>
      <c r="BJ11" s="16"/>
      <c r="BK11" s="16"/>
      <c r="BL11" s="16"/>
      <c r="BM11" s="16"/>
      <c r="BN11" s="16"/>
      <c r="BO11" s="16"/>
      <c r="BP11" s="16"/>
      <c r="BQ11" s="16"/>
      <c r="BR11" s="16"/>
      <c r="BS11" s="16"/>
      <c r="BT11" s="16"/>
      <c r="BU11" s="16"/>
      <c r="BV11" s="16"/>
      <c r="BW11" s="16"/>
      <c r="BX11" s="16"/>
      <c r="BY11" s="16"/>
      <c r="BZ11" s="16">
        <v>1</v>
      </c>
      <c r="CA11" s="16"/>
      <c r="CB11" s="16"/>
      <c r="CC11" s="16"/>
      <c r="CD11" s="16"/>
      <c r="CE11" s="16"/>
      <c r="CF11" s="16"/>
      <c r="CG11" s="19"/>
      <c r="CH11" s="19"/>
      <c r="CI11" s="19"/>
      <c r="CJ11" s="19"/>
      <c r="CK11" s="19">
        <v>1</v>
      </c>
      <c r="CL11" s="19"/>
      <c r="CM11" s="19"/>
      <c r="CN11" s="19"/>
      <c r="CO11" s="19"/>
      <c r="CP11" s="19"/>
      <c r="CQ11" s="19"/>
      <c r="CR11" s="19"/>
    </row>
    <row r="12" spans="1:96" ht="107" customHeight="1">
      <c r="A12" s="11" cm="1">
        <f t="array" ref="A12">SUMPRODUCT(--ISNUMBER(SEARCH({"stranding","stranded"},E12)))</f>
        <v>0</v>
      </c>
      <c r="B12" s="12">
        <v>11</v>
      </c>
      <c r="C12" s="21" t="s">
        <v>114</v>
      </c>
      <c r="D12" s="22">
        <v>1990</v>
      </c>
      <c r="E12" s="15" t="s">
        <v>115</v>
      </c>
      <c r="F12" s="15" t="s">
        <v>6068</v>
      </c>
      <c r="G12" s="15">
        <f t="shared" si="0"/>
        <v>6</v>
      </c>
      <c r="H12" s="16"/>
      <c r="I12" s="16">
        <v>1</v>
      </c>
      <c r="J12" s="16">
        <v>1</v>
      </c>
      <c r="K12" s="16"/>
      <c r="L12" s="16"/>
      <c r="M12" s="16">
        <v>1</v>
      </c>
      <c r="N12" s="16"/>
      <c r="O12" s="16"/>
      <c r="P12" s="17">
        <v>1</v>
      </c>
      <c r="Q12" s="17"/>
      <c r="R12" s="17"/>
      <c r="S12" s="17"/>
      <c r="T12" s="18"/>
      <c r="U12" s="18">
        <v>1</v>
      </c>
      <c r="V12" s="18"/>
      <c r="W12" s="18">
        <v>1</v>
      </c>
      <c r="X12" s="19"/>
      <c r="Y12" s="19"/>
      <c r="Z12" s="19"/>
      <c r="AA12" s="19"/>
      <c r="AB12" s="19"/>
      <c r="AC12" s="19"/>
      <c r="AD12" s="19"/>
      <c r="AE12" s="19">
        <v>1</v>
      </c>
      <c r="AF12" s="19">
        <v>1</v>
      </c>
      <c r="AG12" s="19"/>
      <c r="AH12" s="19"/>
      <c r="AI12" s="19"/>
      <c r="AJ12" s="17"/>
      <c r="AK12" s="17"/>
      <c r="AL12" s="17"/>
      <c r="AM12" s="17"/>
      <c r="AN12" s="17"/>
      <c r="AO12" s="17"/>
      <c r="AP12" s="17"/>
      <c r="AQ12" s="17"/>
      <c r="AR12" s="20"/>
      <c r="AS12" s="20"/>
      <c r="AT12" s="20"/>
      <c r="AU12" s="20"/>
      <c r="AV12" s="20"/>
      <c r="AW12" s="20"/>
      <c r="AX12" s="20"/>
      <c r="AY12" s="20"/>
      <c r="AZ12" s="20"/>
      <c r="BA12" s="20"/>
      <c r="BB12" s="20"/>
      <c r="BC12" s="20"/>
      <c r="BD12" s="16"/>
      <c r="BE12" s="16"/>
      <c r="BF12" s="16"/>
      <c r="BG12" s="16"/>
      <c r="BH12" s="16"/>
      <c r="BI12" s="16"/>
      <c r="BJ12" s="16"/>
      <c r="BK12" s="16"/>
      <c r="BL12" s="16"/>
      <c r="BM12" s="16"/>
      <c r="BN12" s="16"/>
      <c r="BO12" s="16"/>
      <c r="BP12" s="16"/>
      <c r="BQ12" s="16"/>
      <c r="BR12" s="16"/>
      <c r="BS12" s="16"/>
      <c r="BT12" s="16"/>
      <c r="BU12" s="16"/>
      <c r="BV12" s="16"/>
      <c r="BW12" s="16"/>
      <c r="BX12" s="16"/>
      <c r="BY12" s="16">
        <v>1</v>
      </c>
      <c r="BZ12" s="16"/>
      <c r="CA12" s="16"/>
      <c r="CB12" s="16"/>
      <c r="CC12" s="16"/>
      <c r="CD12" s="16"/>
      <c r="CE12" s="16"/>
      <c r="CF12" s="16"/>
      <c r="CG12" s="19"/>
      <c r="CH12" s="19"/>
      <c r="CI12" s="19"/>
      <c r="CJ12" s="19"/>
      <c r="CK12" s="19"/>
      <c r="CL12" s="19"/>
      <c r="CM12" s="19"/>
      <c r="CN12" s="19">
        <v>1</v>
      </c>
      <c r="CO12" s="19"/>
      <c r="CP12" s="19"/>
      <c r="CQ12" s="19"/>
      <c r="CR12" s="19"/>
    </row>
    <row r="13" spans="1:96" ht="107" customHeight="1">
      <c r="A13" s="11" cm="1">
        <f t="array" ref="A13">SUMPRODUCT(--ISNUMBER(SEARCH({"stranding","stranded"},E13)))</f>
        <v>0</v>
      </c>
      <c r="B13" s="12">
        <v>12</v>
      </c>
      <c r="C13" s="13" t="s">
        <v>116</v>
      </c>
      <c r="D13" s="14">
        <v>1990</v>
      </c>
      <c r="E13" s="15" t="s">
        <v>117</v>
      </c>
      <c r="F13" s="15" t="s">
        <v>6069</v>
      </c>
      <c r="G13" s="15">
        <f t="shared" si="0"/>
        <v>6</v>
      </c>
      <c r="H13" s="16"/>
      <c r="I13" s="16"/>
      <c r="J13" s="16">
        <v>2</v>
      </c>
      <c r="K13" s="16"/>
      <c r="L13" s="16"/>
      <c r="M13" s="16"/>
      <c r="N13" s="16"/>
      <c r="O13" s="16"/>
      <c r="P13" s="17">
        <v>1</v>
      </c>
      <c r="Q13" s="17"/>
      <c r="R13" s="17"/>
      <c r="S13" s="17"/>
      <c r="T13" s="18">
        <v>1</v>
      </c>
      <c r="U13" s="18">
        <v>1</v>
      </c>
      <c r="V13" s="18"/>
      <c r="W13" s="18"/>
      <c r="X13" s="19"/>
      <c r="Y13" s="19"/>
      <c r="Z13" s="19"/>
      <c r="AA13" s="19"/>
      <c r="AB13" s="19"/>
      <c r="AC13" s="19"/>
      <c r="AD13" s="19"/>
      <c r="AE13" s="19">
        <v>1</v>
      </c>
      <c r="AF13" s="19">
        <v>1</v>
      </c>
      <c r="AG13" s="19"/>
      <c r="AH13" s="19"/>
      <c r="AI13" s="19"/>
      <c r="AJ13" s="17"/>
      <c r="AK13" s="17"/>
      <c r="AL13" s="17"/>
      <c r="AM13" s="17"/>
      <c r="AN13" s="17"/>
      <c r="AO13" s="17"/>
      <c r="AP13" s="17"/>
      <c r="AQ13" s="17"/>
      <c r="AR13" s="20"/>
      <c r="AS13" s="20"/>
      <c r="AT13" s="20"/>
      <c r="AU13" s="20"/>
      <c r="AV13" s="20"/>
      <c r="AW13" s="20"/>
      <c r="AX13" s="20"/>
      <c r="AY13" s="20"/>
      <c r="AZ13" s="20"/>
      <c r="BA13" s="20"/>
      <c r="BB13" s="20"/>
      <c r="BC13" s="20"/>
      <c r="BD13" s="16"/>
      <c r="BE13" s="16"/>
      <c r="BF13" s="16"/>
      <c r="BG13" s="16"/>
      <c r="BH13" s="16"/>
      <c r="BI13" s="16">
        <v>1</v>
      </c>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9"/>
      <c r="CH13" s="19"/>
      <c r="CI13" s="19"/>
      <c r="CJ13" s="19"/>
      <c r="CK13" s="19"/>
      <c r="CL13" s="19">
        <v>1</v>
      </c>
      <c r="CM13" s="19"/>
      <c r="CN13" s="19"/>
      <c r="CO13" s="19"/>
      <c r="CP13" s="19"/>
      <c r="CQ13" s="19"/>
      <c r="CR13" s="19"/>
    </row>
    <row r="14" spans="1:96" ht="107" customHeight="1">
      <c r="A14" s="11" cm="1">
        <f t="array" ref="A14">SUMPRODUCT(--ISNUMBER(SEARCH({"stranding","stranded"},E14)))</f>
        <v>0</v>
      </c>
      <c r="B14" s="12">
        <v>13</v>
      </c>
      <c r="C14" s="21" t="s">
        <v>118</v>
      </c>
      <c r="D14" s="22">
        <v>1990</v>
      </c>
      <c r="E14" s="15" t="s">
        <v>119</v>
      </c>
      <c r="F14" s="15" t="s">
        <v>6070</v>
      </c>
      <c r="G14" s="15">
        <f t="shared" si="0"/>
        <v>7</v>
      </c>
      <c r="H14" s="16"/>
      <c r="I14" s="16"/>
      <c r="J14" s="16"/>
      <c r="K14" s="16">
        <v>1</v>
      </c>
      <c r="L14" s="16"/>
      <c r="M14" s="16"/>
      <c r="N14" s="16"/>
      <c r="O14" s="16"/>
      <c r="P14" s="17"/>
      <c r="Q14" s="17"/>
      <c r="R14" s="17"/>
      <c r="S14" s="17"/>
      <c r="T14" s="18">
        <v>1</v>
      </c>
      <c r="U14" s="18">
        <v>1</v>
      </c>
      <c r="V14" s="18"/>
      <c r="W14" s="18"/>
      <c r="X14" s="19"/>
      <c r="Y14" s="19"/>
      <c r="Z14" s="19"/>
      <c r="AA14" s="19"/>
      <c r="AB14" s="19"/>
      <c r="AC14" s="19"/>
      <c r="AD14" s="19"/>
      <c r="AE14" s="19">
        <v>1</v>
      </c>
      <c r="AF14" s="19">
        <v>1</v>
      </c>
      <c r="AG14" s="19"/>
      <c r="AH14" s="19"/>
      <c r="AI14" s="19"/>
      <c r="AJ14" s="17"/>
      <c r="AK14" s="17"/>
      <c r="AL14" s="17"/>
      <c r="AM14" s="17"/>
      <c r="AN14" s="17"/>
      <c r="AO14" s="17"/>
      <c r="AP14" s="17"/>
      <c r="AQ14" s="17"/>
      <c r="AR14" s="20"/>
      <c r="AS14" s="20"/>
      <c r="AT14" s="20"/>
      <c r="AU14" s="20"/>
      <c r="AV14" s="20"/>
      <c r="AW14" s="20"/>
      <c r="AX14" s="20"/>
      <c r="AY14" s="20"/>
      <c r="AZ14" s="20"/>
      <c r="BA14" s="20"/>
      <c r="BB14" s="20"/>
      <c r="BC14" s="20"/>
      <c r="BD14" s="16"/>
      <c r="BE14" s="16"/>
      <c r="BF14" s="16"/>
      <c r="BG14" s="16"/>
      <c r="BH14" s="16"/>
      <c r="BI14" s="16">
        <v>1</v>
      </c>
      <c r="BJ14" s="16">
        <v>1</v>
      </c>
      <c r="BK14" s="16"/>
      <c r="BL14" s="16"/>
      <c r="BM14" s="16"/>
      <c r="BN14" s="16"/>
      <c r="BO14" s="16"/>
      <c r="BP14" s="16">
        <v>1</v>
      </c>
      <c r="BQ14" s="16"/>
      <c r="BR14" s="16"/>
      <c r="BS14" s="16"/>
      <c r="BT14" s="16"/>
      <c r="BU14" s="16"/>
      <c r="BV14" s="16"/>
      <c r="BW14" s="16"/>
      <c r="BX14" s="16"/>
      <c r="BY14" s="16"/>
      <c r="BZ14" s="16"/>
      <c r="CA14" s="16"/>
      <c r="CB14" s="16"/>
      <c r="CC14" s="16"/>
      <c r="CD14" s="16"/>
      <c r="CE14" s="16"/>
      <c r="CF14" s="16"/>
      <c r="CG14" s="19"/>
      <c r="CH14" s="19"/>
      <c r="CI14" s="19"/>
      <c r="CJ14" s="19"/>
      <c r="CK14" s="19"/>
      <c r="CL14" s="19"/>
      <c r="CM14" s="19"/>
      <c r="CN14" s="19"/>
      <c r="CO14" s="19">
        <v>1</v>
      </c>
      <c r="CP14" s="19"/>
      <c r="CQ14" s="19"/>
      <c r="CR14" s="19"/>
    </row>
    <row r="15" spans="1:96" ht="107" customHeight="1">
      <c r="A15" s="11" cm="1">
        <f t="array" ref="A15">SUMPRODUCT(--ISNUMBER(SEARCH({"stranding","stranded"},E15)))</f>
        <v>0</v>
      </c>
      <c r="B15" s="12">
        <v>14</v>
      </c>
      <c r="C15" s="13" t="s">
        <v>120</v>
      </c>
      <c r="D15" s="14">
        <v>1990</v>
      </c>
      <c r="E15" s="15" t="s">
        <v>121</v>
      </c>
      <c r="F15" s="15" t="s">
        <v>6071</v>
      </c>
      <c r="G15" s="15">
        <f t="shared" si="0"/>
        <v>4</v>
      </c>
      <c r="H15" s="16"/>
      <c r="I15" s="16"/>
      <c r="J15" s="16"/>
      <c r="K15" s="16"/>
      <c r="L15" s="16">
        <v>1</v>
      </c>
      <c r="M15" s="16"/>
      <c r="N15" s="16"/>
      <c r="O15" s="16"/>
      <c r="P15" s="17">
        <v>1</v>
      </c>
      <c r="Q15" s="17"/>
      <c r="R15" s="17"/>
      <c r="S15" s="17"/>
      <c r="T15" s="18"/>
      <c r="U15" s="18">
        <v>1</v>
      </c>
      <c r="V15" s="18"/>
      <c r="W15" s="18"/>
      <c r="X15" s="19"/>
      <c r="Y15" s="19"/>
      <c r="Z15" s="19"/>
      <c r="AA15" s="19"/>
      <c r="AB15" s="19"/>
      <c r="AC15" s="19"/>
      <c r="AD15" s="19"/>
      <c r="AE15" s="19">
        <v>1</v>
      </c>
      <c r="AF15" s="19">
        <v>1</v>
      </c>
      <c r="AG15" s="19"/>
      <c r="AH15" s="19"/>
      <c r="AI15" s="19"/>
      <c r="AJ15" s="17"/>
      <c r="AK15" s="17"/>
      <c r="AL15" s="17"/>
      <c r="AM15" s="17"/>
      <c r="AN15" s="17"/>
      <c r="AO15" s="17"/>
      <c r="AP15" s="17"/>
      <c r="AQ15" s="17"/>
      <c r="AR15" s="20"/>
      <c r="AS15" s="20"/>
      <c r="AT15" s="20"/>
      <c r="AU15" s="20"/>
      <c r="AV15" s="20"/>
      <c r="AW15" s="20"/>
      <c r="AX15" s="20"/>
      <c r="AY15" s="20"/>
      <c r="AZ15" s="20"/>
      <c r="BA15" s="20"/>
      <c r="BB15" s="20"/>
      <c r="BC15" s="20"/>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9"/>
      <c r="CH15" s="19">
        <v>1</v>
      </c>
      <c r="CI15" s="19"/>
      <c r="CJ15" s="19"/>
      <c r="CK15" s="19"/>
      <c r="CL15" s="19"/>
      <c r="CM15" s="19"/>
      <c r="CN15" s="19"/>
      <c r="CO15" s="19"/>
      <c r="CP15" s="19"/>
      <c r="CQ15" s="19"/>
      <c r="CR15" s="19"/>
    </row>
    <row r="16" spans="1:96" ht="107" customHeight="1">
      <c r="A16" s="11" cm="1">
        <f t="array" ref="A16">SUMPRODUCT(--ISNUMBER(SEARCH({"stranding","stranded"},E16)))</f>
        <v>0</v>
      </c>
      <c r="B16" s="12">
        <v>15</v>
      </c>
      <c r="C16" s="21" t="s">
        <v>122</v>
      </c>
      <c r="D16" s="22">
        <v>1990</v>
      </c>
      <c r="E16" s="15" t="s">
        <v>123</v>
      </c>
      <c r="F16" s="15" t="s">
        <v>5995</v>
      </c>
      <c r="G16" s="15">
        <f t="shared" si="0"/>
        <v>5</v>
      </c>
      <c r="H16" s="16"/>
      <c r="I16" s="16"/>
      <c r="J16" s="16"/>
      <c r="K16" s="16"/>
      <c r="L16" s="16"/>
      <c r="M16" s="16"/>
      <c r="N16" s="16"/>
      <c r="O16" s="16"/>
      <c r="P16" s="17"/>
      <c r="Q16" s="17"/>
      <c r="R16" s="17">
        <v>1</v>
      </c>
      <c r="S16" s="17"/>
      <c r="T16" s="18"/>
      <c r="U16" s="18">
        <v>1</v>
      </c>
      <c r="V16" s="18"/>
      <c r="W16" s="18"/>
      <c r="X16" s="19"/>
      <c r="Y16" s="19">
        <v>1</v>
      </c>
      <c r="Z16" s="19">
        <v>1</v>
      </c>
      <c r="AA16" s="19"/>
      <c r="AB16" s="19"/>
      <c r="AC16" s="19"/>
      <c r="AD16" s="19"/>
      <c r="AE16" s="19"/>
      <c r="AF16" s="19"/>
      <c r="AG16" s="19"/>
      <c r="AH16" s="19"/>
      <c r="AI16" s="19"/>
      <c r="AJ16" s="17"/>
      <c r="AK16" s="17"/>
      <c r="AL16" s="17"/>
      <c r="AM16" s="17"/>
      <c r="AN16" s="17"/>
      <c r="AO16" s="17"/>
      <c r="AP16" s="17"/>
      <c r="AQ16" s="17"/>
      <c r="AR16" s="20"/>
      <c r="AS16" s="20"/>
      <c r="AT16" s="20"/>
      <c r="AU16" s="20"/>
      <c r="AV16" s="20"/>
      <c r="AW16" s="20"/>
      <c r="AX16" s="20"/>
      <c r="AY16" s="20"/>
      <c r="AZ16" s="20"/>
      <c r="BA16" s="20"/>
      <c r="BB16" s="20"/>
      <c r="BC16" s="20"/>
      <c r="BD16" s="16"/>
      <c r="BE16" s="16"/>
      <c r="BF16" s="16"/>
      <c r="BG16" s="16"/>
      <c r="BH16" s="16"/>
      <c r="BI16" s="16"/>
      <c r="BJ16" s="16"/>
      <c r="BK16" s="16"/>
      <c r="BL16" s="16"/>
      <c r="BM16" s="16"/>
      <c r="BN16" s="16"/>
      <c r="BO16" s="16"/>
      <c r="BP16" s="16"/>
      <c r="BQ16" s="16"/>
      <c r="BR16" s="16"/>
      <c r="BS16" s="16"/>
      <c r="BT16" s="16"/>
      <c r="BU16" s="16"/>
      <c r="BV16" s="16"/>
      <c r="BW16" s="16"/>
      <c r="BX16" s="16"/>
      <c r="BY16" s="16"/>
      <c r="BZ16" s="16">
        <v>1</v>
      </c>
      <c r="CA16" s="16"/>
      <c r="CB16" s="16"/>
      <c r="CC16" s="16"/>
      <c r="CD16" s="16"/>
      <c r="CE16" s="16"/>
      <c r="CF16" s="16"/>
      <c r="CG16" s="19"/>
      <c r="CH16" s="19"/>
      <c r="CI16" s="19"/>
      <c r="CJ16" s="19"/>
      <c r="CK16" s="19"/>
      <c r="CL16" s="19"/>
      <c r="CM16" s="19"/>
      <c r="CN16" s="19">
        <v>1</v>
      </c>
      <c r="CO16" s="19"/>
      <c r="CP16" s="19"/>
      <c r="CQ16" s="19"/>
      <c r="CR16" s="19"/>
    </row>
    <row r="17" spans="1:96" ht="107" customHeight="1">
      <c r="A17" s="11" cm="1">
        <f t="array" ref="A17">SUMPRODUCT(--ISNUMBER(SEARCH({"stranding","stranded"},E17)))</f>
        <v>0</v>
      </c>
      <c r="B17" s="12">
        <v>16</v>
      </c>
      <c r="C17" s="13" t="s">
        <v>124</v>
      </c>
      <c r="D17" s="14">
        <v>1990</v>
      </c>
      <c r="E17" s="15" t="s">
        <v>125</v>
      </c>
      <c r="F17" s="15" t="s">
        <v>6020</v>
      </c>
      <c r="G17" s="15">
        <f t="shared" si="0"/>
        <v>5</v>
      </c>
      <c r="H17" s="16"/>
      <c r="I17" s="16"/>
      <c r="J17" s="16"/>
      <c r="K17" s="16"/>
      <c r="L17" s="16"/>
      <c r="M17" s="16"/>
      <c r="N17" s="16"/>
      <c r="O17" s="16"/>
      <c r="P17" s="17"/>
      <c r="Q17" s="17"/>
      <c r="R17" s="17"/>
      <c r="S17" s="17"/>
      <c r="T17" s="18"/>
      <c r="U17" s="18">
        <v>1</v>
      </c>
      <c r="V17" s="18"/>
      <c r="W17" s="18">
        <v>1</v>
      </c>
      <c r="X17" s="19"/>
      <c r="Y17" s="19">
        <v>1</v>
      </c>
      <c r="Z17" s="19">
        <v>1</v>
      </c>
      <c r="AA17" s="19"/>
      <c r="AB17" s="19"/>
      <c r="AC17" s="19"/>
      <c r="AD17" s="19"/>
      <c r="AE17" s="19"/>
      <c r="AF17" s="19"/>
      <c r="AG17" s="19"/>
      <c r="AH17" s="19"/>
      <c r="AI17" s="19"/>
      <c r="AJ17" s="17"/>
      <c r="AK17" s="17"/>
      <c r="AL17" s="17"/>
      <c r="AM17" s="17"/>
      <c r="AN17" s="17"/>
      <c r="AO17" s="17"/>
      <c r="AP17" s="17"/>
      <c r="AQ17" s="17"/>
      <c r="AR17" s="20"/>
      <c r="AS17" s="20"/>
      <c r="AT17" s="20"/>
      <c r="AU17" s="20"/>
      <c r="AV17" s="20"/>
      <c r="AW17" s="20"/>
      <c r="AX17" s="20"/>
      <c r="AY17" s="20"/>
      <c r="AZ17" s="20"/>
      <c r="BA17" s="20"/>
      <c r="BB17" s="20"/>
      <c r="BC17" s="20"/>
      <c r="BD17" s="16"/>
      <c r="BE17" s="16"/>
      <c r="BF17" s="16"/>
      <c r="BG17" s="16"/>
      <c r="BH17" s="16"/>
      <c r="BI17" s="16"/>
      <c r="BJ17" s="16"/>
      <c r="BK17" s="16"/>
      <c r="BL17" s="16"/>
      <c r="BM17" s="16"/>
      <c r="BN17" s="16"/>
      <c r="BO17" s="16"/>
      <c r="BP17" s="16"/>
      <c r="BQ17" s="16"/>
      <c r="BR17" s="16"/>
      <c r="BS17" s="16"/>
      <c r="BT17" s="16"/>
      <c r="BU17" s="16"/>
      <c r="BV17" s="16"/>
      <c r="BW17" s="16"/>
      <c r="BX17" s="16"/>
      <c r="BY17" s="16"/>
      <c r="BZ17" s="16">
        <v>1</v>
      </c>
      <c r="CA17" s="16"/>
      <c r="CB17" s="16"/>
      <c r="CC17" s="16"/>
      <c r="CD17" s="16"/>
      <c r="CE17" s="16"/>
      <c r="CF17" s="16"/>
      <c r="CG17" s="19"/>
      <c r="CH17" s="19"/>
      <c r="CI17" s="19"/>
      <c r="CJ17" s="19">
        <v>1</v>
      </c>
      <c r="CK17" s="19"/>
      <c r="CL17" s="19"/>
      <c r="CM17" s="19"/>
      <c r="CN17" s="19"/>
      <c r="CO17" s="19"/>
      <c r="CP17" s="19"/>
      <c r="CQ17" s="19"/>
      <c r="CR17" s="19"/>
    </row>
    <row r="18" spans="1:96" ht="107" customHeight="1">
      <c r="A18" s="11" cm="1">
        <f t="array" ref="A18">SUMPRODUCT(--ISNUMBER(SEARCH({"stranding","stranded"},E18)))</f>
        <v>0</v>
      </c>
      <c r="B18" s="12">
        <v>17</v>
      </c>
      <c r="C18" s="21" t="s">
        <v>126</v>
      </c>
      <c r="D18" s="22">
        <v>1990</v>
      </c>
      <c r="E18" s="15" t="s">
        <v>127</v>
      </c>
      <c r="F18" s="15" t="s">
        <v>6072</v>
      </c>
      <c r="G18" s="15">
        <f t="shared" si="0"/>
        <v>5</v>
      </c>
      <c r="H18" s="16"/>
      <c r="I18" s="16"/>
      <c r="J18" s="16"/>
      <c r="K18" s="16"/>
      <c r="L18" s="16">
        <v>1</v>
      </c>
      <c r="M18" s="16"/>
      <c r="N18" s="16"/>
      <c r="O18" s="16"/>
      <c r="P18" s="17"/>
      <c r="Q18" s="17"/>
      <c r="R18" s="17"/>
      <c r="S18" s="17"/>
      <c r="T18" s="18"/>
      <c r="U18" s="18">
        <v>1</v>
      </c>
      <c r="V18" s="18"/>
      <c r="W18" s="18">
        <v>1</v>
      </c>
      <c r="X18" s="19"/>
      <c r="Y18" s="19">
        <v>1</v>
      </c>
      <c r="Z18" s="19">
        <v>1</v>
      </c>
      <c r="AA18" s="19"/>
      <c r="AB18" s="19"/>
      <c r="AC18" s="19"/>
      <c r="AD18" s="19"/>
      <c r="AE18" s="19"/>
      <c r="AF18" s="19"/>
      <c r="AG18" s="19"/>
      <c r="AH18" s="19"/>
      <c r="AI18" s="19"/>
      <c r="AJ18" s="17"/>
      <c r="AK18" s="17"/>
      <c r="AL18" s="17"/>
      <c r="AM18" s="17"/>
      <c r="AN18" s="17"/>
      <c r="AO18" s="17"/>
      <c r="AP18" s="17"/>
      <c r="AQ18" s="17"/>
      <c r="AR18" s="20"/>
      <c r="AS18" s="20"/>
      <c r="AT18" s="20"/>
      <c r="AU18" s="20"/>
      <c r="AV18" s="20"/>
      <c r="AW18" s="20"/>
      <c r="AX18" s="20"/>
      <c r="AY18" s="20"/>
      <c r="AZ18" s="20"/>
      <c r="BA18" s="20"/>
      <c r="BB18" s="20"/>
      <c r="BC18" s="20"/>
      <c r="BD18" s="16"/>
      <c r="BE18" s="16"/>
      <c r="BF18" s="16"/>
      <c r="BG18" s="16"/>
      <c r="BH18" s="16"/>
      <c r="BI18" s="16">
        <v>1</v>
      </c>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9"/>
      <c r="CH18" s="19"/>
      <c r="CI18" s="19"/>
      <c r="CJ18" s="19"/>
      <c r="CK18" s="19"/>
      <c r="CL18" s="19"/>
      <c r="CM18" s="19"/>
      <c r="CN18" s="19"/>
      <c r="CO18" s="19"/>
      <c r="CP18" s="19">
        <v>1</v>
      </c>
      <c r="CQ18" s="19"/>
      <c r="CR18" s="19"/>
    </row>
    <row r="19" spans="1:96" ht="107" customHeight="1">
      <c r="A19" s="11" cm="1">
        <f t="array" ref="A19">SUMPRODUCT(--ISNUMBER(SEARCH({"stranding","stranded"},E19)))</f>
        <v>0</v>
      </c>
      <c r="B19" s="12">
        <v>18</v>
      </c>
      <c r="C19" s="13" t="s">
        <v>128</v>
      </c>
      <c r="D19" s="14">
        <v>1990</v>
      </c>
      <c r="E19" s="15" t="s">
        <v>129</v>
      </c>
      <c r="F19" s="15" t="s">
        <v>6073</v>
      </c>
      <c r="G19" s="15">
        <f t="shared" si="0"/>
        <v>5</v>
      </c>
      <c r="H19" s="16"/>
      <c r="I19" s="16"/>
      <c r="J19" s="16">
        <v>1</v>
      </c>
      <c r="K19" s="16"/>
      <c r="L19" s="16"/>
      <c r="M19" s="16"/>
      <c r="N19" s="16"/>
      <c r="O19" s="16"/>
      <c r="P19" s="17"/>
      <c r="Q19" s="17"/>
      <c r="R19" s="17"/>
      <c r="S19" s="17"/>
      <c r="T19" s="18"/>
      <c r="U19" s="18">
        <v>1</v>
      </c>
      <c r="V19" s="18"/>
      <c r="W19" s="18"/>
      <c r="X19" s="19"/>
      <c r="Y19" s="19">
        <v>1</v>
      </c>
      <c r="Z19" s="19">
        <v>1</v>
      </c>
      <c r="AA19" s="19"/>
      <c r="AB19" s="19"/>
      <c r="AC19" s="19"/>
      <c r="AD19" s="19"/>
      <c r="AE19" s="19"/>
      <c r="AF19" s="19"/>
      <c r="AG19" s="19"/>
      <c r="AH19" s="19"/>
      <c r="AI19" s="19"/>
      <c r="AJ19" s="17"/>
      <c r="AK19" s="17"/>
      <c r="AL19" s="17"/>
      <c r="AM19" s="17"/>
      <c r="AN19" s="17"/>
      <c r="AO19" s="17"/>
      <c r="AP19" s="17"/>
      <c r="AQ19" s="17"/>
      <c r="AR19" s="20"/>
      <c r="AS19" s="20"/>
      <c r="AT19" s="20"/>
      <c r="AU19" s="20"/>
      <c r="AV19" s="20"/>
      <c r="AW19" s="20"/>
      <c r="AX19" s="20"/>
      <c r="AY19" s="20"/>
      <c r="AZ19" s="20"/>
      <c r="BA19" s="20"/>
      <c r="BB19" s="20"/>
      <c r="BC19" s="20"/>
      <c r="BD19" s="16"/>
      <c r="BE19" s="16"/>
      <c r="BF19" s="16"/>
      <c r="BG19" s="16"/>
      <c r="BH19" s="16"/>
      <c r="BI19" s="16"/>
      <c r="BJ19" s="16"/>
      <c r="BK19" s="16"/>
      <c r="BL19" s="16"/>
      <c r="BM19" s="16"/>
      <c r="BN19" s="16"/>
      <c r="BO19" s="16"/>
      <c r="BP19" s="16"/>
      <c r="BQ19" s="16"/>
      <c r="BR19" s="16"/>
      <c r="BS19" s="16"/>
      <c r="BT19" s="16"/>
      <c r="BU19" s="16"/>
      <c r="BV19" s="16"/>
      <c r="BW19" s="16">
        <v>1</v>
      </c>
      <c r="BX19" s="16"/>
      <c r="BY19" s="16"/>
      <c r="BZ19" s="16">
        <v>1</v>
      </c>
      <c r="CA19" s="16"/>
      <c r="CB19" s="16"/>
      <c r="CC19" s="16"/>
      <c r="CD19" s="16"/>
      <c r="CE19" s="16"/>
      <c r="CF19" s="16"/>
      <c r="CG19" s="19"/>
      <c r="CH19" s="19"/>
      <c r="CI19" s="19"/>
      <c r="CJ19" s="19"/>
      <c r="CK19" s="19"/>
      <c r="CL19" s="19"/>
      <c r="CM19" s="19"/>
      <c r="CN19" s="19"/>
      <c r="CO19" s="19">
        <v>1</v>
      </c>
      <c r="CP19" s="19"/>
      <c r="CQ19" s="19"/>
      <c r="CR19" s="19"/>
    </row>
    <row r="20" spans="1:96" ht="107" customHeight="1">
      <c r="A20" s="11" cm="1">
        <f t="array" ref="A20">SUMPRODUCT(--ISNUMBER(SEARCH({"stranding","stranded"},E20)))</f>
        <v>0</v>
      </c>
      <c r="B20" s="12">
        <v>19</v>
      </c>
      <c r="C20" s="21" t="s">
        <v>130</v>
      </c>
      <c r="D20" s="22">
        <v>1990</v>
      </c>
      <c r="E20" s="15" t="s">
        <v>131</v>
      </c>
      <c r="F20" s="15" t="s">
        <v>6074</v>
      </c>
      <c r="G20" s="15">
        <f t="shared" si="0"/>
        <v>6</v>
      </c>
      <c r="H20" s="16"/>
      <c r="I20" s="16"/>
      <c r="J20" s="16"/>
      <c r="K20" s="16">
        <v>1</v>
      </c>
      <c r="L20" s="16"/>
      <c r="M20" s="16"/>
      <c r="N20" s="16"/>
      <c r="O20" s="16"/>
      <c r="P20" s="17"/>
      <c r="Q20" s="17"/>
      <c r="R20" s="17"/>
      <c r="S20" s="17"/>
      <c r="T20" s="18"/>
      <c r="U20" s="18">
        <v>1</v>
      </c>
      <c r="V20" s="18"/>
      <c r="W20" s="18"/>
      <c r="X20" s="19"/>
      <c r="Y20" s="19"/>
      <c r="Z20" s="19"/>
      <c r="AA20" s="19"/>
      <c r="AB20" s="19"/>
      <c r="AC20" s="19"/>
      <c r="AD20" s="19"/>
      <c r="AE20" s="19">
        <v>1</v>
      </c>
      <c r="AF20" s="19">
        <v>1</v>
      </c>
      <c r="AG20" s="19">
        <v>1</v>
      </c>
      <c r="AH20" s="19"/>
      <c r="AI20" s="19"/>
      <c r="AJ20" s="17">
        <v>1</v>
      </c>
      <c r="AK20" s="17"/>
      <c r="AL20" s="17">
        <v>1</v>
      </c>
      <c r="AM20" s="17"/>
      <c r="AN20" s="17"/>
      <c r="AO20" s="17"/>
      <c r="AP20" s="17"/>
      <c r="AQ20" s="17"/>
      <c r="AR20" s="20"/>
      <c r="AS20" s="20"/>
      <c r="AT20" s="20"/>
      <c r="AU20" s="20"/>
      <c r="AV20" s="20"/>
      <c r="AW20" s="20"/>
      <c r="AX20" s="20"/>
      <c r="AY20" s="20"/>
      <c r="AZ20" s="20"/>
      <c r="BA20" s="20"/>
      <c r="BB20" s="20"/>
      <c r="BC20" s="20"/>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9"/>
      <c r="CH20" s="19"/>
      <c r="CI20" s="19"/>
      <c r="CJ20" s="19"/>
      <c r="CK20" s="19">
        <v>1</v>
      </c>
      <c r="CL20" s="19"/>
      <c r="CM20" s="19"/>
      <c r="CN20" s="19"/>
      <c r="CO20" s="19"/>
      <c r="CP20" s="19"/>
      <c r="CQ20" s="19"/>
      <c r="CR20" s="19"/>
    </row>
    <row r="21" spans="1:96" ht="107" customHeight="1">
      <c r="A21" s="11" cm="1">
        <f t="array" ref="A21">SUMPRODUCT(--ISNUMBER(SEARCH({"stranding","stranded"},E21)))</f>
        <v>0</v>
      </c>
      <c r="B21" s="12">
        <v>20</v>
      </c>
      <c r="C21" s="13" t="s">
        <v>132</v>
      </c>
      <c r="D21" s="14">
        <v>1990</v>
      </c>
      <c r="E21" s="15" t="s">
        <v>133</v>
      </c>
      <c r="F21" s="15" t="s">
        <v>6075</v>
      </c>
      <c r="G21" s="15">
        <f t="shared" si="0"/>
        <v>7</v>
      </c>
      <c r="H21" s="16"/>
      <c r="I21" s="16"/>
      <c r="J21" s="16"/>
      <c r="K21" s="16"/>
      <c r="L21" s="16">
        <v>2</v>
      </c>
      <c r="M21" s="16">
        <v>1</v>
      </c>
      <c r="N21" s="16"/>
      <c r="O21" s="16"/>
      <c r="P21" s="17"/>
      <c r="Q21" s="17"/>
      <c r="R21" s="17"/>
      <c r="S21" s="17"/>
      <c r="T21" s="18">
        <v>1</v>
      </c>
      <c r="U21" s="18"/>
      <c r="V21" s="18"/>
      <c r="W21" s="18">
        <v>1</v>
      </c>
      <c r="X21" s="19">
        <v>1</v>
      </c>
      <c r="Y21" s="19"/>
      <c r="Z21" s="19"/>
      <c r="AA21" s="19"/>
      <c r="AB21" s="19"/>
      <c r="AC21" s="19"/>
      <c r="AD21" s="19"/>
      <c r="AE21" s="19">
        <v>1</v>
      </c>
      <c r="AF21" s="19">
        <v>1</v>
      </c>
      <c r="AG21" s="19"/>
      <c r="AH21" s="19"/>
      <c r="AI21" s="19"/>
      <c r="AJ21" s="17">
        <v>1</v>
      </c>
      <c r="AK21" s="17"/>
      <c r="AL21" s="17"/>
      <c r="AM21" s="17"/>
      <c r="AN21" s="17"/>
      <c r="AO21" s="17"/>
      <c r="AP21" s="17"/>
      <c r="AQ21" s="17"/>
      <c r="AR21" s="20"/>
      <c r="AS21" s="20"/>
      <c r="AT21" s="20"/>
      <c r="AU21" s="20"/>
      <c r="AV21" s="20"/>
      <c r="AW21" s="20"/>
      <c r="AX21" s="20"/>
      <c r="AY21" s="20"/>
      <c r="AZ21" s="20"/>
      <c r="BA21" s="20"/>
      <c r="BB21" s="20"/>
      <c r="BC21" s="20"/>
      <c r="BD21" s="16"/>
      <c r="BE21" s="16"/>
      <c r="BF21" s="16"/>
      <c r="BG21" s="16"/>
      <c r="BH21" s="16"/>
      <c r="BI21" s="16"/>
      <c r="BJ21" s="16"/>
      <c r="BK21" s="16"/>
      <c r="BL21" s="16"/>
      <c r="BM21" s="16"/>
      <c r="BN21" s="16"/>
      <c r="BO21" s="16"/>
      <c r="BP21" s="16"/>
      <c r="BQ21" s="16"/>
      <c r="BR21" s="16"/>
      <c r="BS21" s="16"/>
      <c r="BT21" s="16"/>
      <c r="BU21" s="16"/>
      <c r="BV21" s="16"/>
      <c r="BW21" s="16"/>
      <c r="BX21" s="16"/>
      <c r="BY21" s="16">
        <v>1</v>
      </c>
      <c r="BZ21" s="16"/>
      <c r="CA21" s="16"/>
      <c r="CB21" s="16"/>
      <c r="CC21" s="16"/>
      <c r="CD21" s="16"/>
      <c r="CE21" s="16"/>
      <c r="CF21" s="16"/>
      <c r="CG21" s="19"/>
      <c r="CH21" s="19"/>
      <c r="CI21" s="19"/>
      <c r="CJ21" s="19"/>
      <c r="CK21" s="19"/>
      <c r="CL21" s="19"/>
      <c r="CM21" s="19"/>
      <c r="CN21" s="19"/>
      <c r="CO21" s="19"/>
      <c r="CP21" s="19">
        <v>1</v>
      </c>
      <c r="CQ21" s="19"/>
      <c r="CR21" s="19"/>
    </row>
    <row r="22" spans="1:96" ht="107" customHeight="1">
      <c r="A22" s="11" cm="1">
        <f t="array" ref="A22">SUMPRODUCT(--ISNUMBER(SEARCH({"stranding","stranded"},E22)))</f>
        <v>0</v>
      </c>
      <c r="B22" s="12">
        <v>21</v>
      </c>
      <c r="C22" s="21" t="s">
        <v>134</v>
      </c>
      <c r="D22" s="22">
        <v>1990</v>
      </c>
      <c r="E22" s="15" t="s">
        <v>135</v>
      </c>
      <c r="F22" s="15" t="s">
        <v>6076</v>
      </c>
      <c r="G22" s="15">
        <f t="shared" si="0"/>
        <v>12</v>
      </c>
      <c r="H22" s="16"/>
      <c r="I22" s="16"/>
      <c r="J22" s="16">
        <v>1</v>
      </c>
      <c r="K22" s="16"/>
      <c r="L22" s="16">
        <v>1</v>
      </c>
      <c r="M22" s="16"/>
      <c r="N22" s="16"/>
      <c r="O22" s="16"/>
      <c r="P22" s="17">
        <v>1</v>
      </c>
      <c r="Q22" s="17"/>
      <c r="R22" s="17">
        <v>1</v>
      </c>
      <c r="S22" s="17"/>
      <c r="T22" s="18">
        <v>1</v>
      </c>
      <c r="U22" s="18">
        <v>1</v>
      </c>
      <c r="V22" s="18"/>
      <c r="W22" s="18">
        <v>1</v>
      </c>
      <c r="X22" s="19"/>
      <c r="Y22" s="19">
        <v>1</v>
      </c>
      <c r="Z22" s="19"/>
      <c r="AA22" s="19"/>
      <c r="AB22" s="19"/>
      <c r="AC22" s="19"/>
      <c r="AD22" s="19"/>
      <c r="AE22" s="19"/>
      <c r="AF22" s="19"/>
      <c r="AG22" s="19"/>
      <c r="AH22" s="19"/>
      <c r="AI22" s="19"/>
      <c r="AJ22" s="17">
        <v>1</v>
      </c>
      <c r="AK22" s="17"/>
      <c r="AL22" s="17"/>
      <c r="AM22" s="17"/>
      <c r="AN22" s="17">
        <v>1</v>
      </c>
      <c r="AO22" s="17"/>
      <c r="AP22" s="17"/>
      <c r="AQ22" s="17"/>
      <c r="AR22" s="20">
        <v>1</v>
      </c>
      <c r="AS22" s="20"/>
      <c r="AT22" s="20"/>
      <c r="AU22" s="20"/>
      <c r="AV22" s="20"/>
      <c r="AW22" s="20"/>
      <c r="AX22" s="20">
        <v>1</v>
      </c>
      <c r="AY22" s="20"/>
      <c r="AZ22" s="20"/>
      <c r="BA22" s="20"/>
      <c r="BB22" s="20"/>
      <c r="BC22" s="20"/>
      <c r="BD22" s="16"/>
      <c r="BE22" s="16"/>
      <c r="BF22" s="16"/>
      <c r="BG22" s="16"/>
      <c r="BH22" s="16"/>
      <c r="BI22" s="16">
        <v>1</v>
      </c>
      <c r="BJ22" s="16"/>
      <c r="BK22" s="16"/>
      <c r="BL22" s="16"/>
      <c r="BM22" s="16"/>
      <c r="BN22" s="16"/>
      <c r="BO22" s="16"/>
      <c r="BP22" s="16"/>
      <c r="BQ22" s="16"/>
      <c r="BR22" s="16"/>
      <c r="BS22" s="16"/>
      <c r="BT22" s="16"/>
      <c r="BU22" s="16"/>
      <c r="BV22" s="16"/>
      <c r="BW22" s="16"/>
      <c r="BX22" s="16"/>
      <c r="BY22" s="16"/>
      <c r="BZ22" s="16">
        <v>1</v>
      </c>
      <c r="CA22" s="16"/>
      <c r="CB22" s="16"/>
      <c r="CC22" s="16"/>
      <c r="CD22" s="16"/>
      <c r="CE22" s="16"/>
      <c r="CF22" s="16"/>
      <c r="CG22" s="19"/>
      <c r="CH22" s="19"/>
      <c r="CI22" s="19"/>
      <c r="CJ22" s="19"/>
      <c r="CK22" s="19"/>
      <c r="CL22" s="19"/>
      <c r="CM22" s="19">
        <v>1</v>
      </c>
      <c r="CN22" s="19"/>
      <c r="CO22" s="19"/>
      <c r="CP22" s="19"/>
      <c r="CQ22" s="19"/>
      <c r="CR22" s="19"/>
    </row>
    <row r="23" spans="1:96" ht="107" customHeight="1">
      <c r="A23" s="11" cm="1">
        <f t="array" ref="A23">SUMPRODUCT(--ISNUMBER(SEARCH({"stranding","stranded"},E23)))</f>
        <v>0</v>
      </c>
      <c r="B23" s="12">
        <v>22</v>
      </c>
      <c r="C23" s="13" t="s">
        <v>136</v>
      </c>
      <c r="D23" s="14">
        <v>1990</v>
      </c>
      <c r="E23" s="15" t="s">
        <v>137</v>
      </c>
      <c r="F23" s="15" t="s">
        <v>6077</v>
      </c>
      <c r="G23" s="15">
        <f t="shared" si="0"/>
        <v>7</v>
      </c>
      <c r="H23" s="16"/>
      <c r="I23" s="16"/>
      <c r="J23" s="16"/>
      <c r="K23" s="16"/>
      <c r="L23" s="16">
        <v>1</v>
      </c>
      <c r="M23" s="16">
        <v>1</v>
      </c>
      <c r="N23" s="16"/>
      <c r="O23" s="16"/>
      <c r="P23" s="17"/>
      <c r="Q23" s="17"/>
      <c r="R23" s="17">
        <v>1</v>
      </c>
      <c r="S23" s="17"/>
      <c r="T23" s="18"/>
      <c r="U23" s="18">
        <v>1</v>
      </c>
      <c r="V23" s="18"/>
      <c r="W23" s="18"/>
      <c r="X23" s="19">
        <v>1</v>
      </c>
      <c r="Y23" s="19"/>
      <c r="Z23" s="19"/>
      <c r="AA23" s="19"/>
      <c r="AB23" s="19"/>
      <c r="AC23" s="19"/>
      <c r="AD23" s="19"/>
      <c r="AE23" s="19">
        <v>1</v>
      </c>
      <c r="AF23" s="19">
        <v>1</v>
      </c>
      <c r="AG23" s="19"/>
      <c r="AH23" s="19"/>
      <c r="AI23" s="19"/>
      <c r="AJ23" s="17">
        <v>1</v>
      </c>
      <c r="AK23" s="17"/>
      <c r="AL23" s="17"/>
      <c r="AM23" s="17"/>
      <c r="AN23" s="17"/>
      <c r="AO23" s="17"/>
      <c r="AP23" s="17"/>
      <c r="AQ23" s="17"/>
      <c r="AR23" s="20"/>
      <c r="AS23" s="20"/>
      <c r="AT23" s="20">
        <v>1</v>
      </c>
      <c r="AU23" s="20"/>
      <c r="AV23" s="20"/>
      <c r="AW23" s="20"/>
      <c r="AX23" s="20"/>
      <c r="AY23" s="20"/>
      <c r="AZ23" s="20"/>
      <c r="BA23" s="20"/>
      <c r="BB23" s="20"/>
      <c r="BC23" s="20"/>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9"/>
      <c r="CH23" s="19"/>
      <c r="CI23" s="19"/>
      <c r="CJ23" s="19">
        <v>1</v>
      </c>
      <c r="CK23" s="19"/>
      <c r="CL23" s="19"/>
      <c r="CM23" s="19"/>
      <c r="CN23" s="19"/>
      <c r="CO23" s="19"/>
      <c r="CP23" s="19"/>
      <c r="CQ23" s="19"/>
      <c r="CR23" s="19"/>
    </row>
    <row r="24" spans="1:96" ht="107" customHeight="1">
      <c r="A24" s="11" cm="1">
        <f t="array" ref="A24">SUMPRODUCT(--ISNUMBER(SEARCH({"stranding","stranded"},E24)))</f>
        <v>0</v>
      </c>
      <c r="B24" s="12">
        <v>24</v>
      </c>
      <c r="C24" s="13" t="s">
        <v>138</v>
      </c>
      <c r="D24" s="14">
        <v>1990</v>
      </c>
      <c r="E24" s="15" t="s">
        <v>139</v>
      </c>
      <c r="F24" s="15" t="s">
        <v>6078</v>
      </c>
      <c r="G24" s="15">
        <f t="shared" si="0"/>
        <v>8</v>
      </c>
      <c r="H24" s="16"/>
      <c r="I24" s="16"/>
      <c r="J24" s="16"/>
      <c r="K24" s="16"/>
      <c r="L24" s="16"/>
      <c r="M24" s="16"/>
      <c r="N24" s="16"/>
      <c r="O24" s="16"/>
      <c r="P24" s="17"/>
      <c r="Q24" s="17"/>
      <c r="R24" s="17"/>
      <c r="S24" s="17"/>
      <c r="T24" s="18"/>
      <c r="U24" s="18">
        <v>1</v>
      </c>
      <c r="V24" s="18"/>
      <c r="W24" s="18"/>
      <c r="X24" s="19"/>
      <c r="Y24" s="19"/>
      <c r="Z24" s="19"/>
      <c r="AA24" s="19"/>
      <c r="AB24" s="19"/>
      <c r="AC24" s="19"/>
      <c r="AD24" s="19"/>
      <c r="AE24" s="19">
        <v>1</v>
      </c>
      <c r="AF24" s="19">
        <v>1</v>
      </c>
      <c r="AG24" s="19">
        <v>1</v>
      </c>
      <c r="AH24" s="19"/>
      <c r="AI24" s="19"/>
      <c r="AJ24" s="17">
        <v>1</v>
      </c>
      <c r="AK24" s="17"/>
      <c r="AL24" s="17"/>
      <c r="AM24" s="17"/>
      <c r="AN24" s="17"/>
      <c r="AO24" s="17"/>
      <c r="AP24" s="17"/>
      <c r="AQ24" s="17"/>
      <c r="AR24" s="20"/>
      <c r="AS24" s="20"/>
      <c r="AT24" s="20"/>
      <c r="AU24" s="20"/>
      <c r="AV24" s="20"/>
      <c r="AW24" s="20"/>
      <c r="AX24" s="20">
        <v>1</v>
      </c>
      <c r="AY24" s="20"/>
      <c r="AZ24" s="20"/>
      <c r="BA24" s="20"/>
      <c r="BB24" s="20"/>
      <c r="BC24" s="20">
        <v>1</v>
      </c>
      <c r="BD24" s="16"/>
      <c r="BE24" s="16"/>
      <c r="BF24" s="16"/>
      <c r="BG24" s="16"/>
      <c r="BH24" s="16"/>
      <c r="BI24" s="16"/>
      <c r="BJ24" s="16"/>
      <c r="BK24" s="16"/>
      <c r="BL24" s="16"/>
      <c r="BM24" s="16"/>
      <c r="BN24" s="16"/>
      <c r="BO24" s="16"/>
      <c r="BP24" s="16"/>
      <c r="BQ24" s="16"/>
      <c r="BR24" s="16">
        <v>1</v>
      </c>
      <c r="BS24" s="16"/>
      <c r="BT24" s="16"/>
      <c r="BU24" s="16"/>
      <c r="BV24" s="16"/>
      <c r="BW24" s="16"/>
      <c r="BX24" s="16"/>
      <c r="BY24" s="16"/>
      <c r="BZ24" s="16"/>
      <c r="CA24" s="16"/>
      <c r="CB24" s="16"/>
      <c r="CC24" s="16"/>
      <c r="CD24" s="16"/>
      <c r="CE24" s="16"/>
      <c r="CF24" s="16"/>
      <c r="CG24" s="19"/>
      <c r="CH24" s="19"/>
      <c r="CI24" s="19"/>
      <c r="CJ24" s="19"/>
      <c r="CK24" s="19">
        <v>1</v>
      </c>
      <c r="CL24" s="19"/>
      <c r="CM24" s="19"/>
      <c r="CN24" s="19"/>
      <c r="CO24" s="19"/>
      <c r="CP24" s="19"/>
      <c r="CQ24" s="19"/>
      <c r="CR24" s="19"/>
    </row>
    <row r="25" spans="1:96" ht="107" customHeight="1">
      <c r="A25" s="11" cm="1">
        <f t="array" ref="A25">SUMPRODUCT(--ISNUMBER(SEARCH({"stranding","stranded"},E25)))</f>
        <v>0</v>
      </c>
      <c r="B25" s="12">
        <v>25</v>
      </c>
      <c r="C25" s="21" t="s">
        <v>140</v>
      </c>
      <c r="D25" s="22">
        <v>1990</v>
      </c>
      <c r="E25" s="15" t="s">
        <v>141</v>
      </c>
      <c r="F25" s="15" t="s">
        <v>6079</v>
      </c>
      <c r="G25" s="15">
        <f t="shared" si="0"/>
        <v>4</v>
      </c>
      <c r="H25" s="16"/>
      <c r="I25" s="16"/>
      <c r="J25" s="16"/>
      <c r="K25" s="16"/>
      <c r="L25" s="16"/>
      <c r="M25" s="16"/>
      <c r="N25" s="16"/>
      <c r="O25" s="16"/>
      <c r="P25" s="17"/>
      <c r="Q25" s="17"/>
      <c r="R25" s="17"/>
      <c r="S25" s="17"/>
      <c r="T25" s="18">
        <v>1</v>
      </c>
      <c r="U25" s="18"/>
      <c r="V25" s="18"/>
      <c r="W25" s="18"/>
      <c r="X25" s="19"/>
      <c r="Y25" s="19"/>
      <c r="Z25" s="19"/>
      <c r="AA25" s="19"/>
      <c r="AB25" s="19"/>
      <c r="AC25" s="19"/>
      <c r="AD25" s="19"/>
      <c r="AE25" s="19">
        <v>1</v>
      </c>
      <c r="AF25" s="19">
        <v>1</v>
      </c>
      <c r="AG25" s="19"/>
      <c r="AH25" s="19"/>
      <c r="AI25" s="19"/>
      <c r="AJ25" s="17"/>
      <c r="AK25" s="17"/>
      <c r="AL25" s="17"/>
      <c r="AM25" s="17"/>
      <c r="AN25" s="17"/>
      <c r="AO25" s="17"/>
      <c r="AP25" s="17"/>
      <c r="AQ25" s="17"/>
      <c r="AR25" s="20"/>
      <c r="AS25" s="20"/>
      <c r="AT25" s="20"/>
      <c r="AU25" s="20"/>
      <c r="AV25" s="20"/>
      <c r="AW25" s="20"/>
      <c r="AX25" s="20"/>
      <c r="AY25" s="20"/>
      <c r="AZ25" s="20"/>
      <c r="BA25" s="20"/>
      <c r="BB25" s="20"/>
      <c r="BC25" s="20">
        <v>1</v>
      </c>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9"/>
      <c r="CH25" s="19"/>
      <c r="CI25" s="19"/>
      <c r="CJ25" s="19"/>
      <c r="CK25" s="19"/>
      <c r="CL25" s="19"/>
      <c r="CM25" s="19">
        <v>1</v>
      </c>
      <c r="CN25" s="19"/>
      <c r="CO25" s="19"/>
      <c r="CP25" s="19"/>
      <c r="CQ25" s="19"/>
      <c r="CR25" s="19"/>
    </row>
    <row r="26" spans="1:96" ht="107" customHeight="1">
      <c r="A26" s="11" cm="1">
        <f t="array" ref="A26">SUMPRODUCT(--ISNUMBER(SEARCH({"stranding","stranded"},E26)))</f>
        <v>0</v>
      </c>
      <c r="B26" s="12">
        <v>26</v>
      </c>
      <c r="C26" s="13" t="s">
        <v>142</v>
      </c>
      <c r="D26" s="14">
        <v>1990</v>
      </c>
      <c r="E26" s="15" t="s">
        <v>143</v>
      </c>
      <c r="F26" s="15" t="s">
        <v>6080</v>
      </c>
      <c r="G26" s="15">
        <f t="shared" si="0"/>
        <v>4</v>
      </c>
      <c r="H26" s="16"/>
      <c r="I26" s="16"/>
      <c r="J26" s="16"/>
      <c r="K26" s="16"/>
      <c r="L26" s="16">
        <v>1</v>
      </c>
      <c r="M26" s="16"/>
      <c r="N26" s="16"/>
      <c r="O26" s="16"/>
      <c r="P26" s="17"/>
      <c r="Q26" s="17"/>
      <c r="R26" s="17"/>
      <c r="S26" s="17"/>
      <c r="T26" s="18">
        <v>1</v>
      </c>
      <c r="U26" s="18">
        <v>1</v>
      </c>
      <c r="V26" s="18"/>
      <c r="W26" s="18"/>
      <c r="X26" s="19"/>
      <c r="Y26" s="19"/>
      <c r="Z26" s="19"/>
      <c r="AA26" s="19"/>
      <c r="AB26" s="19"/>
      <c r="AC26" s="19"/>
      <c r="AD26" s="19"/>
      <c r="AE26" s="19"/>
      <c r="AF26" s="19"/>
      <c r="AG26" s="19"/>
      <c r="AH26" s="19"/>
      <c r="AI26" s="19"/>
      <c r="AJ26" s="17">
        <v>1</v>
      </c>
      <c r="AK26" s="17"/>
      <c r="AL26" s="17"/>
      <c r="AM26" s="17"/>
      <c r="AN26" s="17"/>
      <c r="AO26" s="17"/>
      <c r="AP26" s="17"/>
      <c r="AQ26" s="17"/>
      <c r="AR26" s="20"/>
      <c r="AS26" s="20"/>
      <c r="AT26" s="20"/>
      <c r="AU26" s="20"/>
      <c r="AV26" s="20"/>
      <c r="AW26" s="20"/>
      <c r="AX26" s="20"/>
      <c r="AY26" s="20"/>
      <c r="AZ26" s="20"/>
      <c r="BA26" s="20"/>
      <c r="BB26" s="20"/>
      <c r="BC26" s="20">
        <v>1</v>
      </c>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9"/>
      <c r="CH26" s="19"/>
      <c r="CI26" s="19"/>
      <c r="CJ26" s="19"/>
      <c r="CK26" s="19"/>
      <c r="CL26" s="19"/>
      <c r="CM26" s="19"/>
      <c r="CN26" s="19"/>
      <c r="CO26" s="19">
        <v>1</v>
      </c>
      <c r="CP26" s="19"/>
      <c r="CQ26" s="19"/>
      <c r="CR26" s="19"/>
    </row>
    <row r="27" spans="1:96" ht="107" customHeight="1">
      <c r="A27" s="11" cm="1">
        <f t="array" ref="A27">SUMPRODUCT(--ISNUMBER(SEARCH({"stranding","stranded"},E27)))</f>
        <v>0</v>
      </c>
      <c r="B27" s="12">
        <v>27</v>
      </c>
      <c r="C27" s="21" t="s">
        <v>144</v>
      </c>
      <c r="D27" s="22">
        <v>1990</v>
      </c>
      <c r="E27" s="15" t="s">
        <v>145</v>
      </c>
      <c r="F27" s="15" t="s">
        <v>6081</v>
      </c>
      <c r="G27" s="15">
        <f t="shared" si="0"/>
        <v>7</v>
      </c>
      <c r="H27" s="16"/>
      <c r="I27" s="16"/>
      <c r="J27" s="16">
        <v>2</v>
      </c>
      <c r="K27" s="16"/>
      <c r="L27" s="16"/>
      <c r="M27" s="16"/>
      <c r="N27" s="16"/>
      <c r="O27" s="16"/>
      <c r="P27" s="17"/>
      <c r="Q27" s="17"/>
      <c r="R27" s="17"/>
      <c r="S27" s="17"/>
      <c r="T27" s="18"/>
      <c r="U27" s="18">
        <v>1</v>
      </c>
      <c r="V27" s="18"/>
      <c r="W27" s="18">
        <v>1</v>
      </c>
      <c r="X27" s="19"/>
      <c r="Y27" s="19">
        <v>1</v>
      </c>
      <c r="Z27" s="19">
        <v>1</v>
      </c>
      <c r="AA27" s="19"/>
      <c r="AB27" s="19"/>
      <c r="AC27" s="19"/>
      <c r="AD27" s="19"/>
      <c r="AE27" s="19"/>
      <c r="AF27" s="19"/>
      <c r="AG27" s="19"/>
      <c r="AH27" s="19"/>
      <c r="AI27" s="19"/>
      <c r="AJ27" s="17">
        <v>1</v>
      </c>
      <c r="AK27" s="17"/>
      <c r="AL27" s="17"/>
      <c r="AM27" s="17"/>
      <c r="AN27" s="17"/>
      <c r="AO27" s="17"/>
      <c r="AP27" s="17"/>
      <c r="AQ27" s="17"/>
      <c r="AR27" s="20"/>
      <c r="AS27" s="20"/>
      <c r="AT27" s="20"/>
      <c r="AU27" s="20"/>
      <c r="AV27" s="20"/>
      <c r="AW27" s="20"/>
      <c r="AX27" s="20"/>
      <c r="AY27" s="20"/>
      <c r="AZ27" s="20"/>
      <c r="BA27" s="20"/>
      <c r="BB27" s="20"/>
      <c r="BC27" s="20"/>
      <c r="BD27" s="16"/>
      <c r="BE27" s="16"/>
      <c r="BF27" s="16"/>
      <c r="BG27" s="16">
        <v>1</v>
      </c>
      <c r="BH27" s="16"/>
      <c r="BI27" s="16"/>
      <c r="BJ27" s="16"/>
      <c r="BK27" s="16"/>
      <c r="BL27" s="16"/>
      <c r="BM27" s="16"/>
      <c r="BN27" s="16"/>
      <c r="BO27" s="16"/>
      <c r="BP27" s="16"/>
      <c r="BQ27" s="16"/>
      <c r="BR27" s="16"/>
      <c r="BS27" s="16">
        <v>1</v>
      </c>
      <c r="BT27" s="16"/>
      <c r="BU27" s="16"/>
      <c r="BV27" s="16"/>
      <c r="BW27" s="16"/>
      <c r="BX27" s="16"/>
      <c r="BY27" s="16"/>
      <c r="BZ27" s="16"/>
      <c r="CA27" s="16"/>
      <c r="CB27" s="16"/>
      <c r="CC27" s="16"/>
      <c r="CD27" s="16"/>
      <c r="CE27" s="16"/>
      <c r="CF27" s="16"/>
      <c r="CG27" s="19"/>
      <c r="CH27" s="19"/>
      <c r="CI27" s="19"/>
      <c r="CJ27" s="19"/>
      <c r="CK27" s="19"/>
      <c r="CL27" s="19"/>
      <c r="CM27" s="19">
        <v>1</v>
      </c>
      <c r="CN27" s="19"/>
      <c r="CO27" s="19"/>
      <c r="CP27" s="19"/>
      <c r="CQ27" s="19"/>
      <c r="CR27" s="19"/>
    </row>
    <row r="28" spans="1:96" ht="107" customHeight="1">
      <c r="A28" s="11" cm="1">
        <f t="array" ref="A28">SUMPRODUCT(--ISNUMBER(SEARCH({"stranding","stranded"},E28)))</f>
        <v>0</v>
      </c>
      <c r="B28" s="12">
        <v>28</v>
      </c>
      <c r="C28" s="13" t="s">
        <v>146</v>
      </c>
      <c r="D28" s="14">
        <v>1990</v>
      </c>
      <c r="E28" s="15" t="s">
        <v>147</v>
      </c>
      <c r="F28" s="15" t="s">
        <v>6082</v>
      </c>
      <c r="G28" s="15">
        <f t="shared" si="0"/>
        <v>10</v>
      </c>
      <c r="H28" s="16"/>
      <c r="I28" s="16">
        <v>1</v>
      </c>
      <c r="J28" s="16">
        <v>1</v>
      </c>
      <c r="K28" s="16"/>
      <c r="L28" s="16"/>
      <c r="M28" s="16"/>
      <c r="N28" s="16"/>
      <c r="O28" s="16"/>
      <c r="P28" s="17">
        <v>1</v>
      </c>
      <c r="Q28" s="17"/>
      <c r="R28" s="17"/>
      <c r="S28" s="17"/>
      <c r="T28" s="18"/>
      <c r="U28" s="18">
        <v>1</v>
      </c>
      <c r="V28" s="18"/>
      <c r="W28" s="18"/>
      <c r="X28" s="19"/>
      <c r="Y28" s="19">
        <v>1</v>
      </c>
      <c r="Z28" s="19"/>
      <c r="AA28" s="19"/>
      <c r="AB28" s="19"/>
      <c r="AC28" s="19"/>
      <c r="AD28" s="19"/>
      <c r="AE28" s="19"/>
      <c r="AF28" s="19"/>
      <c r="AG28" s="19"/>
      <c r="AH28" s="19"/>
      <c r="AI28" s="19"/>
      <c r="AJ28" s="17">
        <v>1</v>
      </c>
      <c r="AK28" s="17">
        <v>1</v>
      </c>
      <c r="AL28" s="17"/>
      <c r="AM28" s="17">
        <v>1</v>
      </c>
      <c r="AN28" s="17">
        <v>1</v>
      </c>
      <c r="AO28" s="17"/>
      <c r="AP28" s="17"/>
      <c r="AQ28" s="17"/>
      <c r="AR28" s="20"/>
      <c r="AS28" s="20"/>
      <c r="AT28" s="20"/>
      <c r="AU28" s="20"/>
      <c r="AV28" s="20"/>
      <c r="AW28" s="20"/>
      <c r="AX28" s="20"/>
      <c r="AY28" s="20"/>
      <c r="AZ28" s="20"/>
      <c r="BA28" s="20"/>
      <c r="BB28" s="20"/>
      <c r="BC28" s="20">
        <v>1</v>
      </c>
      <c r="BD28" s="16"/>
      <c r="BE28" s="16"/>
      <c r="BF28" s="16"/>
      <c r="BG28" s="16"/>
      <c r="BH28" s="16"/>
      <c r="BI28" s="16"/>
      <c r="BJ28" s="16"/>
      <c r="BK28" s="16"/>
      <c r="BL28" s="16"/>
      <c r="BM28" s="16"/>
      <c r="BN28" s="16"/>
      <c r="BO28" s="16"/>
      <c r="BP28" s="16"/>
      <c r="BQ28" s="16"/>
      <c r="BR28" s="16"/>
      <c r="BS28" s="16"/>
      <c r="BT28" s="16"/>
      <c r="BU28" s="16"/>
      <c r="BV28" s="16"/>
      <c r="BW28" s="16"/>
      <c r="BX28" s="16"/>
      <c r="BY28" s="16">
        <v>1</v>
      </c>
      <c r="BZ28" s="16">
        <v>1</v>
      </c>
      <c r="CA28" s="16"/>
      <c r="CB28" s="16"/>
      <c r="CC28" s="16"/>
      <c r="CD28" s="16"/>
      <c r="CE28" s="16"/>
      <c r="CF28" s="16"/>
      <c r="CG28" s="19"/>
      <c r="CH28" s="19"/>
      <c r="CI28" s="19"/>
      <c r="CJ28" s="19"/>
      <c r="CK28" s="19"/>
      <c r="CL28" s="19"/>
      <c r="CM28" s="19">
        <v>1</v>
      </c>
      <c r="CN28" s="19"/>
      <c r="CO28" s="19"/>
      <c r="CP28" s="19"/>
      <c r="CQ28" s="19"/>
      <c r="CR28" s="19"/>
    </row>
    <row r="29" spans="1:96" ht="107" customHeight="1">
      <c r="A29" s="11" cm="1">
        <f t="array" ref="A29">SUMPRODUCT(--ISNUMBER(SEARCH({"stranding","stranded"},E29)))</f>
        <v>0</v>
      </c>
      <c r="B29" s="12">
        <v>29</v>
      </c>
      <c r="C29" s="21" t="s">
        <v>148</v>
      </c>
      <c r="D29" s="22">
        <v>1990</v>
      </c>
      <c r="E29" s="15" t="s">
        <v>149</v>
      </c>
      <c r="F29" s="15" t="s">
        <v>6083</v>
      </c>
      <c r="G29" s="15">
        <f t="shared" si="0"/>
        <v>5</v>
      </c>
      <c r="H29" s="16"/>
      <c r="I29" s="16"/>
      <c r="J29" s="16"/>
      <c r="K29" s="16"/>
      <c r="L29" s="16">
        <v>1</v>
      </c>
      <c r="M29" s="16"/>
      <c r="N29" s="16"/>
      <c r="O29" s="16"/>
      <c r="P29" s="17"/>
      <c r="Q29" s="17"/>
      <c r="R29" s="17">
        <v>1</v>
      </c>
      <c r="S29" s="17"/>
      <c r="T29" s="18"/>
      <c r="U29" s="18">
        <v>1</v>
      </c>
      <c r="V29" s="18"/>
      <c r="W29" s="18"/>
      <c r="X29" s="19"/>
      <c r="Y29" s="19">
        <v>1</v>
      </c>
      <c r="Z29" s="19">
        <v>1</v>
      </c>
      <c r="AA29" s="19"/>
      <c r="AB29" s="19"/>
      <c r="AC29" s="19"/>
      <c r="AD29" s="19"/>
      <c r="AE29" s="19"/>
      <c r="AF29" s="19"/>
      <c r="AG29" s="19"/>
      <c r="AH29" s="19"/>
      <c r="AI29" s="19"/>
      <c r="AJ29" s="17"/>
      <c r="AK29" s="17"/>
      <c r="AL29" s="17"/>
      <c r="AM29" s="17"/>
      <c r="AN29" s="17"/>
      <c r="AO29" s="17"/>
      <c r="AP29" s="17"/>
      <c r="AQ29" s="17"/>
      <c r="AR29" s="20"/>
      <c r="AS29" s="20"/>
      <c r="AT29" s="20"/>
      <c r="AU29" s="20"/>
      <c r="AV29" s="20"/>
      <c r="AW29" s="20"/>
      <c r="AX29" s="20"/>
      <c r="AY29" s="20"/>
      <c r="AZ29" s="20"/>
      <c r="BA29" s="20"/>
      <c r="BB29" s="20"/>
      <c r="BC29" s="20">
        <v>1</v>
      </c>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9"/>
      <c r="CH29" s="19"/>
      <c r="CI29" s="19"/>
      <c r="CJ29" s="19"/>
      <c r="CK29" s="19">
        <v>1</v>
      </c>
      <c r="CL29" s="19"/>
      <c r="CM29" s="19"/>
      <c r="CN29" s="19"/>
      <c r="CO29" s="19"/>
      <c r="CP29" s="19"/>
      <c r="CQ29" s="19"/>
      <c r="CR29" s="19"/>
    </row>
    <row r="30" spans="1:96" ht="107" customHeight="1">
      <c r="A30" s="11" cm="1">
        <f t="array" ref="A30">SUMPRODUCT(--ISNUMBER(SEARCH({"stranding","stranded"},E30)))</f>
        <v>0</v>
      </c>
      <c r="B30" s="12">
        <v>30</v>
      </c>
      <c r="C30" s="21" t="s">
        <v>150</v>
      </c>
      <c r="D30" s="22">
        <v>1990</v>
      </c>
      <c r="E30" s="15" t="s">
        <v>151</v>
      </c>
      <c r="F30" s="15" t="s">
        <v>6084</v>
      </c>
      <c r="G30" s="15">
        <f t="shared" si="0"/>
        <v>4</v>
      </c>
      <c r="H30" s="16"/>
      <c r="I30" s="16">
        <v>1</v>
      </c>
      <c r="J30" s="16"/>
      <c r="K30" s="16"/>
      <c r="L30" s="16"/>
      <c r="M30" s="16"/>
      <c r="N30" s="16"/>
      <c r="O30" s="16"/>
      <c r="P30" s="17"/>
      <c r="Q30" s="17"/>
      <c r="R30" s="17"/>
      <c r="S30" s="17"/>
      <c r="T30" s="18"/>
      <c r="U30" s="18">
        <v>1</v>
      </c>
      <c r="V30" s="18"/>
      <c r="W30" s="18"/>
      <c r="X30" s="19"/>
      <c r="Y30" s="19">
        <v>1</v>
      </c>
      <c r="Z30" s="19"/>
      <c r="AA30" s="19"/>
      <c r="AB30" s="19"/>
      <c r="AC30" s="19"/>
      <c r="AD30" s="19"/>
      <c r="AE30" s="19"/>
      <c r="AF30" s="19"/>
      <c r="AG30" s="19"/>
      <c r="AH30" s="19"/>
      <c r="AI30" s="19"/>
      <c r="AJ30" s="17"/>
      <c r="AK30" s="17"/>
      <c r="AL30" s="17"/>
      <c r="AM30" s="17"/>
      <c r="AN30" s="17"/>
      <c r="AO30" s="17"/>
      <c r="AP30" s="17"/>
      <c r="AQ30" s="17">
        <v>1</v>
      </c>
      <c r="AR30" s="20"/>
      <c r="AS30" s="20"/>
      <c r="AT30" s="20"/>
      <c r="AU30" s="20"/>
      <c r="AV30" s="20"/>
      <c r="AW30" s="20"/>
      <c r="AX30" s="20"/>
      <c r="AY30" s="20"/>
      <c r="AZ30" s="20"/>
      <c r="BA30" s="20"/>
      <c r="BB30" s="20"/>
      <c r="BC30" s="20"/>
      <c r="BD30" s="16"/>
      <c r="BE30" s="16"/>
      <c r="BF30" s="16"/>
      <c r="BG30" s="16"/>
      <c r="BH30" s="16"/>
      <c r="BI30" s="16"/>
      <c r="BJ30" s="16"/>
      <c r="BK30" s="16"/>
      <c r="BL30" s="16"/>
      <c r="BM30" s="16"/>
      <c r="BN30" s="16"/>
      <c r="BO30" s="16"/>
      <c r="BP30" s="16"/>
      <c r="BQ30" s="16"/>
      <c r="BR30" s="16"/>
      <c r="BS30" s="16">
        <v>1</v>
      </c>
      <c r="BT30" s="16"/>
      <c r="BU30" s="16"/>
      <c r="BV30" s="16"/>
      <c r="BW30" s="16"/>
      <c r="BX30" s="16"/>
      <c r="BY30" s="16"/>
      <c r="BZ30" s="16"/>
      <c r="CA30" s="16"/>
      <c r="CB30" s="16"/>
      <c r="CC30" s="16"/>
      <c r="CD30" s="16"/>
      <c r="CE30" s="16"/>
      <c r="CF30" s="16"/>
      <c r="CG30" s="19"/>
      <c r="CH30" s="19"/>
      <c r="CI30" s="19"/>
      <c r="CJ30" s="19"/>
      <c r="CK30" s="19">
        <v>1</v>
      </c>
      <c r="CL30" s="19"/>
      <c r="CM30" s="19"/>
      <c r="CN30" s="19"/>
      <c r="CO30" s="19"/>
      <c r="CP30" s="19"/>
      <c r="CQ30" s="19"/>
      <c r="CR30" s="19"/>
    </row>
    <row r="31" spans="1:96" ht="107" customHeight="1">
      <c r="A31" s="11" cm="1">
        <f t="array" ref="A31">SUMPRODUCT(--ISNUMBER(SEARCH({"stranding","stranded"},E31)))</f>
        <v>0</v>
      </c>
      <c r="B31" s="12">
        <v>32</v>
      </c>
      <c r="C31" s="13" t="s">
        <v>152</v>
      </c>
      <c r="D31" s="14">
        <v>1990</v>
      </c>
      <c r="E31" s="15" t="s">
        <v>153</v>
      </c>
      <c r="F31" s="15" t="s">
        <v>6085</v>
      </c>
      <c r="G31" s="15">
        <f t="shared" si="0"/>
        <v>8</v>
      </c>
      <c r="H31" s="16"/>
      <c r="I31" s="16"/>
      <c r="J31" s="16"/>
      <c r="K31" s="16"/>
      <c r="L31" s="16"/>
      <c r="M31" s="16"/>
      <c r="N31" s="16"/>
      <c r="O31" s="16"/>
      <c r="P31" s="17"/>
      <c r="Q31" s="17"/>
      <c r="R31" s="17"/>
      <c r="S31" s="17"/>
      <c r="T31" s="18">
        <v>1</v>
      </c>
      <c r="U31" s="18"/>
      <c r="V31" s="18"/>
      <c r="W31" s="18"/>
      <c r="X31" s="19"/>
      <c r="Y31" s="19"/>
      <c r="Z31" s="19"/>
      <c r="AA31" s="19"/>
      <c r="AB31" s="19"/>
      <c r="AC31" s="19"/>
      <c r="AD31" s="19"/>
      <c r="AE31" s="19">
        <v>1</v>
      </c>
      <c r="AF31" s="19">
        <v>1</v>
      </c>
      <c r="AG31" s="19">
        <v>1</v>
      </c>
      <c r="AH31" s="19"/>
      <c r="AI31" s="19"/>
      <c r="AJ31" s="17">
        <v>1</v>
      </c>
      <c r="AK31" s="17"/>
      <c r="AL31" s="17"/>
      <c r="AM31" s="17"/>
      <c r="AN31" s="17"/>
      <c r="AO31" s="17"/>
      <c r="AP31" s="17"/>
      <c r="AQ31" s="17">
        <v>1</v>
      </c>
      <c r="AR31" s="20"/>
      <c r="AS31" s="20"/>
      <c r="AT31" s="20"/>
      <c r="AU31" s="20"/>
      <c r="AV31" s="20"/>
      <c r="AW31" s="20"/>
      <c r="AX31" s="20"/>
      <c r="AY31" s="20"/>
      <c r="AZ31" s="20"/>
      <c r="BA31" s="20"/>
      <c r="BB31" s="20"/>
      <c r="BC31" s="20">
        <v>1</v>
      </c>
      <c r="BD31" s="16"/>
      <c r="BE31" s="16"/>
      <c r="BF31" s="16"/>
      <c r="BG31" s="16"/>
      <c r="BH31" s="16"/>
      <c r="BI31" s="16">
        <v>1</v>
      </c>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9"/>
      <c r="CH31" s="19"/>
      <c r="CI31" s="19"/>
      <c r="CJ31" s="19">
        <v>1</v>
      </c>
      <c r="CK31" s="19"/>
      <c r="CL31" s="19"/>
      <c r="CM31" s="19"/>
      <c r="CN31" s="19"/>
      <c r="CO31" s="19"/>
      <c r="CP31" s="19"/>
      <c r="CQ31" s="19"/>
      <c r="CR31" s="19"/>
    </row>
    <row r="32" spans="1:96" ht="107" customHeight="1">
      <c r="A32" s="11" cm="1">
        <f t="array" ref="A32">SUMPRODUCT(--ISNUMBER(SEARCH({"stranding","stranded"},E32)))</f>
        <v>0</v>
      </c>
      <c r="B32" s="12">
        <v>33</v>
      </c>
      <c r="C32" s="21" t="s">
        <v>154</v>
      </c>
      <c r="D32" s="22">
        <v>1990</v>
      </c>
      <c r="E32" s="15" t="s">
        <v>155</v>
      </c>
      <c r="F32" s="15" t="s">
        <v>6086</v>
      </c>
      <c r="G32" s="15">
        <f t="shared" si="0"/>
        <v>5</v>
      </c>
      <c r="H32" s="16"/>
      <c r="I32" s="16"/>
      <c r="J32" s="16">
        <v>1</v>
      </c>
      <c r="K32" s="16"/>
      <c r="L32" s="16"/>
      <c r="M32" s="16"/>
      <c r="N32" s="16"/>
      <c r="O32" s="16"/>
      <c r="P32" s="17"/>
      <c r="Q32" s="17"/>
      <c r="R32" s="17"/>
      <c r="S32" s="17"/>
      <c r="T32" s="18"/>
      <c r="U32" s="18">
        <v>1</v>
      </c>
      <c r="V32" s="18"/>
      <c r="W32" s="18"/>
      <c r="X32" s="19"/>
      <c r="Y32" s="19"/>
      <c r="Z32" s="19"/>
      <c r="AA32" s="19"/>
      <c r="AB32" s="19"/>
      <c r="AC32" s="19"/>
      <c r="AD32" s="19"/>
      <c r="AE32" s="19"/>
      <c r="AF32" s="19"/>
      <c r="AG32" s="19"/>
      <c r="AH32" s="19"/>
      <c r="AI32" s="19"/>
      <c r="AJ32" s="17">
        <v>1</v>
      </c>
      <c r="AK32" s="17"/>
      <c r="AL32" s="17">
        <v>1</v>
      </c>
      <c r="AM32" s="17"/>
      <c r="AN32" s="17"/>
      <c r="AO32" s="17"/>
      <c r="AP32" s="17"/>
      <c r="AQ32" s="17"/>
      <c r="AR32" s="20"/>
      <c r="AS32" s="20"/>
      <c r="AT32" s="20"/>
      <c r="AU32" s="20"/>
      <c r="AV32" s="20"/>
      <c r="AW32" s="20"/>
      <c r="AX32" s="20">
        <v>1</v>
      </c>
      <c r="AY32" s="20"/>
      <c r="AZ32" s="20"/>
      <c r="BA32" s="20">
        <v>1</v>
      </c>
      <c r="BB32" s="20"/>
      <c r="BC32" s="20"/>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9"/>
      <c r="CH32" s="19"/>
      <c r="CI32" s="19"/>
      <c r="CJ32" s="19"/>
      <c r="CK32" s="19">
        <v>1</v>
      </c>
      <c r="CL32" s="19"/>
      <c r="CM32" s="19"/>
      <c r="CN32" s="19"/>
      <c r="CO32" s="19"/>
      <c r="CP32" s="19"/>
      <c r="CQ32" s="19"/>
      <c r="CR32" s="19"/>
    </row>
    <row r="33" spans="1:96" ht="107" customHeight="1">
      <c r="A33" s="11" cm="1">
        <f t="array" ref="A33">SUMPRODUCT(--ISNUMBER(SEARCH({"stranding","stranded"},E33)))</f>
        <v>0</v>
      </c>
      <c r="B33" s="12">
        <v>35</v>
      </c>
      <c r="C33" s="21" t="s">
        <v>156</v>
      </c>
      <c r="D33" s="22">
        <v>1990</v>
      </c>
      <c r="E33" s="15" t="s">
        <v>157</v>
      </c>
      <c r="F33" s="15" t="s">
        <v>6087</v>
      </c>
      <c r="G33" s="15">
        <f t="shared" si="0"/>
        <v>4</v>
      </c>
      <c r="H33" s="16"/>
      <c r="I33" s="16"/>
      <c r="J33" s="16"/>
      <c r="K33" s="16"/>
      <c r="L33" s="16"/>
      <c r="M33" s="16">
        <v>1</v>
      </c>
      <c r="N33" s="16"/>
      <c r="O33" s="16"/>
      <c r="P33" s="17"/>
      <c r="Q33" s="17"/>
      <c r="R33" s="17"/>
      <c r="S33" s="17"/>
      <c r="T33" s="18"/>
      <c r="U33" s="18">
        <v>1</v>
      </c>
      <c r="V33" s="18"/>
      <c r="W33" s="18"/>
      <c r="X33" s="19"/>
      <c r="Y33" s="19"/>
      <c r="Z33" s="19"/>
      <c r="AA33" s="19"/>
      <c r="AB33" s="19"/>
      <c r="AC33" s="19"/>
      <c r="AD33" s="19"/>
      <c r="AE33" s="19"/>
      <c r="AF33" s="19"/>
      <c r="AG33" s="19"/>
      <c r="AH33" s="19"/>
      <c r="AI33" s="19"/>
      <c r="AJ33" s="17">
        <v>1</v>
      </c>
      <c r="AK33" s="17"/>
      <c r="AL33" s="17">
        <v>1</v>
      </c>
      <c r="AM33" s="17"/>
      <c r="AN33" s="17"/>
      <c r="AO33" s="17"/>
      <c r="AP33" s="17">
        <v>1</v>
      </c>
      <c r="AQ33" s="17"/>
      <c r="AR33" s="20"/>
      <c r="AS33" s="20"/>
      <c r="AT33" s="20"/>
      <c r="AU33" s="20"/>
      <c r="AV33" s="20"/>
      <c r="AW33" s="20"/>
      <c r="AX33" s="20"/>
      <c r="AY33" s="20"/>
      <c r="AZ33" s="20"/>
      <c r="BA33" s="20"/>
      <c r="BB33" s="20"/>
      <c r="BC33" s="20"/>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9"/>
      <c r="CH33" s="19"/>
      <c r="CI33" s="19"/>
      <c r="CJ33" s="19"/>
      <c r="CK33" s="19">
        <v>1</v>
      </c>
      <c r="CL33" s="19"/>
      <c r="CM33" s="19"/>
      <c r="CN33" s="19"/>
      <c r="CO33" s="19"/>
      <c r="CP33" s="19"/>
      <c r="CQ33" s="19"/>
      <c r="CR33" s="19"/>
    </row>
    <row r="34" spans="1:96" ht="107" customHeight="1">
      <c r="A34" s="11" cm="1">
        <f t="array" ref="A34">SUMPRODUCT(--ISNUMBER(SEARCH({"stranding","stranded"},E34)))</f>
        <v>0</v>
      </c>
      <c r="B34" s="12">
        <v>36</v>
      </c>
      <c r="C34" s="13" t="s">
        <v>158</v>
      </c>
      <c r="D34" s="14">
        <v>1990</v>
      </c>
      <c r="E34" s="15" t="s">
        <v>159</v>
      </c>
      <c r="F34" s="15" t="s">
        <v>6088</v>
      </c>
      <c r="G34" s="15">
        <f t="shared" si="0"/>
        <v>4</v>
      </c>
      <c r="H34" s="16"/>
      <c r="I34" s="16"/>
      <c r="J34" s="16"/>
      <c r="K34" s="16"/>
      <c r="L34" s="16">
        <v>1</v>
      </c>
      <c r="M34" s="16"/>
      <c r="N34" s="16"/>
      <c r="O34" s="16"/>
      <c r="P34" s="17"/>
      <c r="Q34" s="17"/>
      <c r="R34" s="17">
        <v>1</v>
      </c>
      <c r="S34" s="17"/>
      <c r="T34" s="18"/>
      <c r="U34" s="18"/>
      <c r="V34" s="18"/>
      <c r="W34" s="18">
        <v>1</v>
      </c>
      <c r="X34" s="19"/>
      <c r="Y34" s="19"/>
      <c r="Z34" s="19"/>
      <c r="AA34" s="19"/>
      <c r="AB34" s="19"/>
      <c r="AC34" s="19"/>
      <c r="AD34" s="19"/>
      <c r="AE34" s="19"/>
      <c r="AF34" s="19"/>
      <c r="AG34" s="19"/>
      <c r="AH34" s="19"/>
      <c r="AI34" s="19"/>
      <c r="AJ34" s="17">
        <v>1</v>
      </c>
      <c r="AK34" s="17"/>
      <c r="AL34" s="17">
        <v>1</v>
      </c>
      <c r="AM34" s="17"/>
      <c r="AN34" s="17"/>
      <c r="AO34" s="17"/>
      <c r="AP34" s="17"/>
      <c r="AQ34" s="17"/>
      <c r="AR34" s="20"/>
      <c r="AS34" s="20"/>
      <c r="AT34" s="20"/>
      <c r="AU34" s="20"/>
      <c r="AV34" s="20"/>
      <c r="AW34" s="20"/>
      <c r="AX34" s="20"/>
      <c r="AY34" s="20"/>
      <c r="AZ34" s="20"/>
      <c r="BA34" s="20"/>
      <c r="BB34" s="20"/>
      <c r="BC34" s="20"/>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9"/>
      <c r="CH34" s="19"/>
      <c r="CI34" s="19"/>
      <c r="CJ34" s="19"/>
      <c r="CK34" s="19">
        <v>1</v>
      </c>
      <c r="CL34" s="19"/>
      <c r="CM34" s="19"/>
      <c r="CN34" s="19"/>
      <c r="CO34" s="19"/>
      <c r="CP34" s="19"/>
      <c r="CQ34" s="19"/>
      <c r="CR34" s="19"/>
    </row>
    <row r="35" spans="1:96" ht="107" customHeight="1">
      <c r="A35" s="11" cm="1">
        <f t="array" ref="A35">SUMPRODUCT(--ISNUMBER(SEARCH({"stranding","stranded"},E35)))</f>
        <v>0</v>
      </c>
      <c r="B35" s="12">
        <v>37</v>
      </c>
      <c r="C35" s="21" t="s">
        <v>160</v>
      </c>
      <c r="D35" s="22">
        <v>1990</v>
      </c>
      <c r="E35" s="15" t="s">
        <v>161</v>
      </c>
      <c r="F35" s="15" t="s">
        <v>7781</v>
      </c>
      <c r="G35" s="15">
        <f t="shared" si="0"/>
        <v>9</v>
      </c>
      <c r="H35" s="16"/>
      <c r="I35" s="16"/>
      <c r="J35" s="16"/>
      <c r="K35" s="16"/>
      <c r="L35" s="16"/>
      <c r="M35" s="16"/>
      <c r="N35" s="16"/>
      <c r="O35" s="16"/>
      <c r="P35" s="17">
        <v>1</v>
      </c>
      <c r="Q35" s="17"/>
      <c r="R35" s="17"/>
      <c r="S35" s="17"/>
      <c r="T35" s="18"/>
      <c r="U35" s="18">
        <v>1</v>
      </c>
      <c r="V35" s="18"/>
      <c r="W35" s="18"/>
      <c r="X35" s="19">
        <v>1</v>
      </c>
      <c r="Y35" s="19">
        <v>1</v>
      </c>
      <c r="Z35" s="19"/>
      <c r="AA35" s="19"/>
      <c r="AB35" s="19"/>
      <c r="AC35" s="19"/>
      <c r="AD35" s="19"/>
      <c r="AE35" s="19"/>
      <c r="AF35" s="19"/>
      <c r="AG35" s="19"/>
      <c r="AH35" s="19"/>
      <c r="AI35" s="19"/>
      <c r="AJ35" s="17">
        <v>1</v>
      </c>
      <c r="AK35" s="17"/>
      <c r="AL35" s="17"/>
      <c r="AM35" s="17"/>
      <c r="AN35" s="17"/>
      <c r="AO35" s="17"/>
      <c r="AP35" s="17"/>
      <c r="AQ35" s="17"/>
      <c r="AR35" s="20"/>
      <c r="AS35" s="20"/>
      <c r="AT35" s="20"/>
      <c r="AU35" s="20"/>
      <c r="AV35" s="20"/>
      <c r="AW35" s="20"/>
      <c r="AX35" s="20"/>
      <c r="AY35" s="20"/>
      <c r="AZ35" s="20"/>
      <c r="BA35" s="20"/>
      <c r="BB35" s="20"/>
      <c r="BC35" s="20"/>
      <c r="BD35" s="16"/>
      <c r="BE35" s="16"/>
      <c r="BF35" s="16"/>
      <c r="BG35" s="16"/>
      <c r="BH35" s="16"/>
      <c r="BI35" s="16"/>
      <c r="BJ35" s="16"/>
      <c r="BK35" s="16"/>
      <c r="BL35" s="16"/>
      <c r="BM35" s="16"/>
      <c r="BN35" s="16"/>
      <c r="BO35" s="16"/>
      <c r="BP35" s="16"/>
      <c r="BQ35" s="16"/>
      <c r="BR35" s="16"/>
      <c r="BS35" s="16"/>
      <c r="BT35" s="16"/>
      <c r="BU35" s="16">
        <v>1</v>
      </c>
      <c r="BV35" s="16"/>
      <c r="BW35" s="16"/>
      <c r="BX35" s="16"/>
      <c r="BY35" s="16"/>
      <c r="BZ35" s="16">
        <v>1</v>
      </c>
      <c r="CA35" s="16">
        <v>1</v>
      </c>
      <c r="CB35" s="16"/>
      <c r="CC35" s="16"/>
      <c r="CD35" s="16">
        <v>1</v>
      </c>
      <c r="CE35" s="16"/>
      <c r="CF35" s="16"/>
      <c r="CG35" s="19"/>
      <c r="CH35" s="19"/>
      <c r="CI35" s="19"/>
      <c r="CJ35" s="19"/>
      <c r="CK35" s="19"/>
      <c r="CL35" s="19"/>
      <c r="CM35" s="19">
        <v>1</v>
      </c>
      <c r="CN35" s="19"/>
      <c r="CO35" s="19"/>
      <c r="CP35" s="19"/>
      <c r="CQ35" s="19"/>
      <c r="CR35" s="19"/>
    </row>
    <row r="36" spans="1:96" ht="107" customHeight="1">
      <c r="A36" s="11" cm="1">
        <f t="array" ref="A36">SUMPRODUCT(--ISNUMBER(SEARCH({"stranding","stranded"},E36)))</f>
        <v>0</v>
      </c>
      <c r="B36" s="12">
        <v>38</v>
      </c>
      <c r="C36" s="13" t="s">
        <v>162</v>
      </c>
      <c r="D36" s="14">
        <v>1990</v>
      </c>
      <c r="E36" s="15" t="s">
        <v>163</v>
      </c>
      <c r="F36" s="15" t="s">
        <v>6059</v>
      </c>
      <c r="G36" s="15">
        <f t="shared" si="0"/>
        <v>4</v>
      </c>
      <c r="H36" s="16"/>
      <c r="I36" s="16"/>
      <c r="J36" s="16"/>
      <c r="K36" s="16"/>
      <c r="L36" s="16"/>
      <c r="M36" s="16"/>
      <c r="N36" s="16"/>
      <c r="O36" s="16"/>
      <c r="P36" s="17"/>
      <c r="Q36" s="17"/>
      <c r="R36" s="17"/>
      <c r="S36" s="17"/>
      <c r="T36" s="18"/>
      <c r="U36" s="18">
        <v>1</v>
      </c>
      <c r="V36" s="18"/>
      <c r="W36" s="18"/>
      <c r="X36" s="19"/>
      <c r="Y36" s="19">
        <v>1</v>
      </c>
      <c r="Z36" s="19">
        <v>1</v>
      </c>
      <c r="AA36" s="19"/>
      <c r="AB36" s="19"/>
      <c r="AC36" s="19"/>
      <c r="AD36" s="19"/>
      <c r="AE36" s="19"/>
      <c r="AF36" s="19"/>
      <c r="AG36" s="19"/>
      <c r="AH36" s="19"/>
      <c r="AI36" s="19"/>
      <c r="AJ36" s="17"/>
      <c r="AK36" s="17"/>
      <c r="AL36" s="17"/>
      <c r="AM36" s="17"/>
      <c r="AN36" s="17"/>
      <c r="AO36" s="17"/>
      <c r="AP36" s="17"/>
      <c r="AQ36" s="17"/>
      <c r="AR36" s="20"/>
      <c r="AS36" s="20"/>
      <c r="AT36" s="20"/>
      <c r="AU36" s="20"/>
      <c r="AV36" s="20"/>
      <c r="AW36" s="20"/>
      <c r="AX36" s="20"/>
      <c r="AY36" s="20"/>
      <c r="AZ36" s="20"/>
      <c r="BA36" s="20"/>
      <c r="BB36" s="20">
        <v>1</v>
      </c>
      <c r="BC36" s="20"/>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9"/>
      <c r="CH36" s="19"/>
      <c r="CI36" s="19"/>
      <c r="CJ36" s="19"/>
      <c r="CK36" s="19"/>
      <c r="CL36" s="19"/>
      <c r="CM36" s="19"/>
      <c r="CN36" s="19"/>
      <c r="CO36" s="19"/>
      <c r="CP36" s="19">
        <v>1</v>
      </c>
      <c r="CQ36" s="19"/>
      <c r="CR36" s="19"/>
    </row>
    <row r="37" spans="1:96" ht="107" customHeight="1">
      <c r="A37" s="11" cm="1">
        <f t="array" ref="A37">SUMPRODUCT(--ISNUMBER(SEARCH({"stranding","stranded"},E37)))</f>
        <v>0</v>
      </c>
      <c r="B37" s="12">
        <v>39</v>
      </c>
      <c r="C37" s="21" t="s">
        <v>164</v>
      </c>
      <c r="D37" s="22">
        <v>1990</v>
      </c>
      <c r="E37" s="15" t="s">
        <v>165</v>
      </c>
      <c r="F37" s="15" t="s">
        <v>6089</v>
      </c>
      <c r="G37" s="15">
        <f t="shared" si="0"/>
        <v>7</v>
      </c>
      <c r="H37" s="16"/>
      <c r="I37" s="16"/>
      <c r="J37" s="16"/>
      <c r="K37" s="16">
        <v>2</v>
      </c>
      <c r="L37" s="16">
        <v>1</v>
      </c>
      <c r="M37" s="16"/>
      <c r="N37" s="16"/>
      <c r="O37" s="16"/>
      <c r="P37" s="17"/>
      <c r="Q37" s="17"/>
      <c r="R37" s="17"/>
      <c r="S37" s="17"/>
      <c r="T37" s="18"/>
      <c r="U37" s="18">
        <v>1</v>
      </c>
      <c r="V37" s="18"/>
      <c r="W37" s="18"/>
      <c r="X37" s="19">
        <v>1</v>
      </c>
      <c r="Y37" s="19"/>
      <c r="Z37" s="19"/>
      <c r="AA37" s="19"/>
      <c r="AB37" s="19"/>
      <c r="AC37" s="19"/>
      <c r="AD37" s="19"/>
      <c r="AE37" s="19">
        <v>1</v>
      </c>
      <c r="AF37" s="19">
        <v>1</v>
      </c>
      <c r="AG37" s="19">
        <v>1</v>
      </c>
      <c r="AH37" s="19">
        <v>1</v>
      </c>
      <c r="AI37" s="19"/>
      <c r="AJ37" s="17"/>
      <c r="AK37" s="17"/>
      <c r="AL37" s="17"/>
      <c r="AM37" s="17"/>
      <c r="AN37" s="17"/>
      <c r="AO37" s="17"/>
      <c r="AP37" s="17"/>
      <c r="AQ37" s="17"/>
      <c r="AR37" s="20"/>
      <c r="AS37" s="20"/>
      <c r="AT37" s="20"/>
      <c r="AU37" s="20"/>
      <c r="AV37" s="20"/>
      <c r="AW37" s="20"/>
      <c r="AX37" s="20"/>
      <c r="AY37" s="20"/>
      <c r="AZ37" s="20"/>
      <c r="BA37" s="20"/>
      <c r="BB37" s="20"/>
      <c r="BC37" s="20"/>
      <c r="BD37" s="16"/>
      <c r="BE37" s="16"/>
      <c r="BF37" s="16"/>
      <c r="BG37" s="16"/>
      <c r="BH37" s="16"/>
      <c r="BI37" s="16"/>
      <c r="BJ37" s="16"/>
      <c r="BK37" s="16"/>
      <c r="BL37" s="16"/>
      <c r="BM37" s="16"/>
      <c r="BN37" s="16"/>
      <c r="BO37" s="16"/>
      <c r="BP37" s="16"/>
      <c r="BQ37" s="16"/>
      <c r="BR37" s="16"/>
      <c r="BS37" s="16"/>
      <c r="BT37" s="16">
        <v>1</v>
      </c>
      <c r="BU37" s="16"/>
      <c r="BV37" s="16"/>
      <c r="BW37" s="16"/>
      <c r="BX37" s="16"/>
      <c r="BY37" s="16"/>
      <c r="BZ37" s="16"/>
      <c r="CA37" s="16"/>
      <c r="CB37" s="16"/>
      <c r="CC37" s="16"/>
      <c r="CD37" s="16"/>
      <c r="CE37" s="16"/>
      <c r="CF37" s="16"/>
      <c r="CG37" s="19"/>
      <c r="CH37" s="19"/>
      <c r="CI37" s="19"/>
      <c r="CJ37" s="19"/>
      <c r="CK37" s="19"/>
      <c r="CL37" s="19">
        <v>1</v>
      </c>
      <c r="CM37" s="19"/>
      <c r="CN37" s="19"/>
      <c r="CO37" s="19"/>
      <c r="CP37" s="19"/>
      <c r="CQ37" s="19"/>
      <c r="CR37" s="19"/>
    </row>
    <row r="38" spans="1:96" ht="107" customHeight="1">
      <c r="A38" s="11" cm="1">
        <f t="array" ref="A38">SUMPRODUCT(--ISNUMBER(SEARCH({"stranding","stranded"},E38)))</f>
        <v>0</v>
      </c>
      <c r="B38" s="12">
        <v>40</v>
      </c>
      <c r="C38" s="13" t="s">
        <v>166</v>
      </c>
      <c r="D38" s="14">
        <v>1990</v>
      </c>
      <c r="E38" s="15" t="s">
        <v>167</v>
      </c>
      <c r="F38" s="15" t="s">
        <v>7782</v>
      </c>
      <c r="G38" s="15">
        <f t="shared" si="0"/>
        <v>7</v>
      </c>
      <c r="H38" s="16"/>
      <c r="I38" s="16"/>
      <c r="J38" s="16"/>
      <c r="K38" s="16"/>
      <c r="L38" s="16">
        <v>1</v>
      </c>
      <c r="M38" s="16">
        <v>1</v>
      </c>
      <c r="N38" s="16"/>
      <c r="O38" s="16"/>
      <c r="P38" s="17"/>
      <c r="Q38" s="17"/>
      <c r="R38" s="17"/>
      <c r="S38" s="17"/>
      <c r="T38" s="18"/>
      <c r="U38" s="18">
        <v>1</v>
      </c>
      <c r="V38" s="18"/>
      <c r="W38" s="18"/>
      <c r="X38" s="19"/>
      <c r="Y38" s="19">
        <v>1</v>
      </c>
      <c r="Z38" s="19">
        <v>1</v>
      </c>
      <c r="AA38" s="19"/>
      <c r="AB38" s="19"/>
      <c r="AC38" s="19">
        <v>1</v>
      </c>
      <c r="AD38" s="19">
        <v>1</v>
      </c>
      <c r="AE38" s="19"/>
      <c r="AF38" s="19"/>
      <c r="AG38" s="19"/>
      <c r="AH38" s="19"/>
      <c r="AI38" s="19"/>
      <c r="AJ38" s="17"/>
      <c r="AK38" s="17"/>
      <c r="AL38" s="17"/>
      <c r="AM38" s="17"/>
      <c r="AN38" s="17"/>
      <c r="AO38" s="17"/>
      <c r="AP38" s="17"/>
      <c r="AQ38" s="17"/>
      <c r="AR38" s="20"/>
      <c r="AS38" s="20"/>
      <c r="AT38" s="20"/>
      <c r="AU38" s="20"/>
      <c r="AV38" s="20"/>
      <c r="AW38" s="20"/>
      <c r="AX38" s="20"/>
      <c r="AY38" s="20"/>
      <c r="AZ38" s="20"/>
      <c r="BA38" s="20"/>
      <c r="BB38" s="20"/>
      <c r="BC38" s="20"/>
      <c r="BD38" s="16">
        <v>1</v>
      </c>
      <c r="BE38" s="16"/>
      <c r="BF38" s="16"/>
      <c r="BG38" s="16"/>
      <c r="BH38" s="16"/>
      <c r="BI38" s="16"/>
      <c r="BJ38" s="16"/>
      <c r="BK38" s="16"/>
      <c r="BL38" s="16"/>
      <c r="BM38" s="16"/>
      <c r="BN38" s="16"/>
      <c r="BO38" s="16"/>
      <c r="BP38" s="16"/>
      <c r="BQ38" s="16"/>
      <c r="BR38" s="16"/>
      <c r="BS38" s="16"/>
      <c r="BT38" s="16"/>
      <c r="BU38" s="16"/>
      <c r="BV38" s="16"/>
      <c r="BW38" s="16"/>
      <c r="BX38" s="16"/>
      <c r="BY38" s="16"/>
      <c r="BZ38" s="16">
        <v>1</v>
      </c>
      <c r="CA38" s="16"/>
      <c r="CB38" s="16"/>
      <c r="CC38" s="16"/>
      <c r="CD38" s="16"/>
      <c r="CE38" s="16"/>
      <c r="CF38" s="16"/>
      <c r="CG38" s="19"/>
      <c r="CH38" s="19"/>
      <c r="CI38" s="19"/>
      <c r="CJ38" s="19"/>
      <c r="CK38" s="19"/>
      <c r="CL38" s="19">
        <v>1</v>
      </c>
      <c r="CM38" s="19"/>
      <c r="CN38" s="19"/>
      <c r="CO38" s="19"/>
      <c r="CP38" s="19"/>
      <c r="CQ38" s="19"/>
      <c r="CR38" s="19"/>
    </row>
    <row r="39" spans="1:96" ht="107" customHeight="1">
      <c r="A39" s="11" cm="1">
        <f t="array" ref="A39">SUMPRODUCT(--ISNUMBER(SEARCH({"stranding","stranded"},E39)))</f>
        <v>0</v>
      </c>
      <c r="B39" s="12">
        <v>41</v>
      </c>
      <c r="C39" s="21" t="s">
        <v>168</v>
      </c>
      <c r="D39" s="22">
        <v>1990</v>
      </c>
      <c r="E39" s="15" t="s">
        <v>169</v>
      </c>
      <c r="F39" s="15" t="s">
        <v>6090</v>
      </c>
      <c r="G39" s="15">
        <f t="shared" si="0"/>
        <v>8</v>
      </c>
      <c r="H39" s="16"/>
      <c r="I39" s="16"/>
      <c r="J39" s="16">
        <v>3</v>
      </c>
      <c r="K39" s="16"/>
      <c r="L39" s="16"/>
      <c r="M39" s="16"/>
      <c r="N39" s="16"/>
      <c r="O39" s="16"/>
      <c r="P39" s="17">
        <v>1</v>
      </c>
      <c r="Q39" s="17"/>
      <c r="R39" s="17"/>
      <c r="S39" s="17"/>
      <c r="T39" s="18"/>
      <c r="U39" s="18">
        <v>1</v>
      </c>
      <c r="V39" s="18">
        <v>1</v>
      </c>
      <c r="W39" s="18"/>
      <c r="X39" s="19"/>
      <c r="Y39" s="19">
        <v>1</v>
      </c>
      <c r="Z39" s="19"/>
      <c r="AA39" s="19"/>
      <c r="AB39" s="19"/>
      <c r="AC39" s="19"/>
      <c r="AD39" s="19"/>
      <c r="AE39" s="19"/>
      <c r="AF39" s="19"/>
      <c r="AG39" s="19"/>
      <c r="AH39" s="19"/>
      <c r="AI39" s="19"/>
      <c r="AJ39" s="17">
        <v>1</v>
      </c>
      <c r="AK39" s="17">
        <v>1</v>
      </c>
      <c r="AL39" s="17"/>
      <c r="AM39" s="17"/>
      <c r="AN39" s="17">
        <v>1</v>
      </c>
      <c r="AO39" s="17"/>
      <c r="AP39" s="17"/>
      <c r="AQ39" s="17"/>
      <c r="AR39" s="20"/>
      <c r="AS39" s="20"/>
      <c r="AT39" s="20"/>
      <c r="AU39" s="20"/>
      <c r="AV39" s="20"/>
      <c r="AW39" s="20"/>
      <c r="AX39" s="20"/>
      <c r="AY39" s="20"/>
      <c r="AZ39" s="20"/>
      <c r="BA39" s="20"/>
      <c r="BB39" s="20"/>
      <c r="BC39" s="20"/>
      <c r="BD39" s="16"/>
      <c r="BE39" s="16"/>
      <c r="BF39" s="16"/>
      <c r="BG39" s="16"/>
      <c r="BH39" s="16"/>
      <c r="BI39" s="16"/>
      <c r="BJ39" s="16"/>
      <c r="BK39" s="16"/>
      <c r="BL39" s="16"/>
      <c r="BM39" s="16"/>
      <c r="BN39" s="16"/>
      <c r="BO39" s="16"/>
      <c r="BP39" s="16"/>
      <c r="BQ39" s="16"/>
      <c r="BR39" s="16"/>
      <c r="BS39" s="16"/>
      <c r="BT39" s="16"/>
      <c r="BU39" s="16"/>
      <c r="BV39" s="16"/>
      <c r="BW39" s="16"/>
      <c r="BX39" s="16"/>
      <c r="BY39" s="16">
        <v>1</v>
      </c>
      <c r="BZ39" s="16"/>
      <c r="CA39" s="16"/>
      <c r="CB39" s="16"/>
      <c r="CC39" s="16"/>
      <c r="CD39" s="16"/>
      <c r="CE39" s="16"/>
      <c r="CF39" s="16"/>
      <c r="CG39" s="19"/>
      <c r="CH39" s="19"/>
      <c r="CI39" s="19"/>
      <c r="CJ39" s="19"/>
      <c r="CK39" s="19"/>
      <c r="CL39" s="19"/>
      <c r="CM39" s="19"/>
      <c r="CN39" s="19">
        <v>1</v>
      </c>
      <c r="CO39" s="19"/>
      <c r="CP39" s="19"/>
      <c r="CQ39" s="19"/>
      <c r="CR39" s="19"/>
    </row>
    <row r="40" spans="1:96" ht="107" customHeight="1">
      <c r="A40" s="11" cm="1">
        <f t="array" ref="A40">SUMPRODUCT(--ISNUMBER(SEARCH({"stranding","stranded"},E40)))</f>
        <v>0</v>
      </c>
      <c r="B40" s="12">
        <v>42</v>
      </c>
      <c r="C40" s="13" t="s">
        <v>170</v>
      </c>
      <c r="D40" s="14">
        <v>1990</v>
      </c>
      <c r="E40" s="15" t="s">
        <v>171</v>
      </c>
      <c r="F40" s="15" t="s">
        <v>6091</v>
      </c>
      <c r="G40" s="15">
        <f t="shared" si="0"/>
        <v>12</v>
      </c>
      <c r="H40" s="16"/>
      <c r="I40" s="16"/>
      <c r="J40" s="16">
        <v>1</v>
      </c>
      <c r="K40" s="16">
        <v>1</v>
      </c>
      <c r="L40" s="16"/>
      <c r="M40" s="16"/>
      <c r="N40" s="16"/>
      <c r="O40" s="16"/>
      <c r="P40" s="17"/>
      <c r="Q40" s="17"/>
      <c r="R40" s="17"/>
      <c r="S40" s="17"/>
      <c r="T40" s="18">
        <v>1</v>
      </c>
      <c r="U40" s="18">
        <v>1</v>
      </c>
      <c r="V40" s="18"/>
      <c r="W40" s="18">
        <v>1</v>
      </c>
      <c r="X40" s="19"/>
      <c r="Y40" s="19"/>
      <c r="Z40" s="19"/>
      <c r="AA40" s="19"/>
      <c r="AB40" s="19"/>
      <c r="AC40" s="19"/>
      <c r="AD40" s="19"/>
      <c r="AE40" s="19">
        <v>1</v>
      </c>
      <c r="AF40" s="19">
        <v>1</v>
      </c>
      <c r="AG40" s="19"/>
      <c r="AH40" s="19"/>
      <c r="AI40" s="19"/>
      <c r="AJ40" s="17">
        <v>1</v>
      </c>
      <c r="AK40" s="17"/>
      <c r="AL40" s="17"/>
      <c r="AM40" s="17"/>
      <c r="AN40" s="17"/>
      <c r="AO40" s="17"/>
      <c r="AP40" s="17"/>
      <c r="AQ40" s="17"/>
      <c r="AR40" s="20"/>
      <c r="AS40" s="20"/>
      <c r="AT40" s="20">
        <v>1</v>
      </c>
      <c r="AU40" s="20">
        <v>1</v>
      </c>
      <c r="AV40" s="20">
        <v>1</v>
      </c>
      <c r="AW40" s="20"/>
      <c r="AX40" s="20">
        <v>1</v>
      </c>
      <c r="AY40" s="20"/>
      <c r="AZ40" s="20"/>
      <c r="BA40" s="20"/>
      <c r="BB40" s="20"/>
      <c r="BC40" s="20"/>
      <c r="BD40" s="16"/>
      <c r="BE40" s="16"/>
      <c r="BF40" s="16"/>
      <c r="BG40" s="16"/>
      <c r="BH40" s="16"/>
      <c r="BI40" s="16">
        <v>1</v>
      </c>
      <c r="BJ40" s="16"/>
      <c r="BK40" s="16"/>
      <c r="BL40" s="16"/>
      <c r="BM40" s="16"/>
      <c r="BN40" s="16"/>
      <c r="BO40" s="16"/>
      <c r="BP40" s="16"/>
      <c r="BQ40" s="16">
        <v>1</v>
      </c>
      <c r="BR40" s="16"/>
      <c r="BS40" s="16"/>
      <c r="BT40" s="16"/>
      <c r="BU40" s="16"/>
      <c r="BV40" s="16"/>
      <c r="BW40" s="16"/>
      <c r="BX40" s="16"/>
      <c r="BY40" s="16"/>
      <c r="BZ40" s="16"/>
      <c r="CA40" s="16"/>
      <c r="CB40" s="16"/>
      <c r="CC40" s="16"/>
      <c r="CD40" s="16"/>
      <c r="CE40" s="16"/>
      <c r="CF40" s="16"/>
      <c r="CG40" s="19"/>
      <c r="CH40" s="19"/>
      <c r="CI40" s="19"/>
      <c r="CJ40" s="19"/>
      <c r="CK40" s="19"/>
      <c r="CL40" s="19"/>
      <c r="CM40" s="19"/>
      <c r="CN40" s="19">
        <v>1</v>
      </c>
      <c r="CO40" s="19"/>
      <c r="CP40" s="19"/>
      <c r="CQ40" s="19"/>
      <c r="CR40" s="19"/>
    </row>
    <row r="41" spans="1:96" ht="107" customHeight="1">
      <c r="A41" s="11" cm="1">
        <f t="array" ref="A41">SUMPRODUCT(--ISNUMBER(SEARCH({"stranding","stranded"},E41)))</f>
        <v>0</v>
      </c>
      <c r="B41" s="12">
        <v>43</v>
      </c>
      <c r="C41" s="21" t="s">
        <v>172</v>
      </c>
      <c r="D41" s="22">
        <v>1990</v>
      </c>
      <c r="E41" s="15" t="s">
        <v>173</v>
      </c>
      <c r="F41" s="15" t="s">
        <v>6092</v>
      </c>
      <c r="G41" s="15">
        <f t="shared" si="0"/>
        <v>7</v>
      </c>
      <c r="H41" s="16"/>
      <c r="I41" s="16"/>
      <c r="J41" s="16"/>
      <c r="K41" s="16"/>
      <c r="L41" s="16">
        <v>1</v>
      </c>
      <c r="M41" s="16"/>
      <c r="N41" s="16"/>
      <c r="O41" s="16"/>
      <c r="P41" s="17"/>
      <c r="Q41" s="17"/>
      <c r="R41" s="17"/>
      <c r="S41" s="17"/>
      <c r="T41" s="18"/>
      <c r="U41" s="18"/>
      <c r="V41" s="18">
        <v>1</v>
      </c>
      <c r="W41" s="18"/>
      <c r="X41" s="19"/>
      <c r="Y41" s="19">
        <v>1</v>
      </c>
      <c r="Z41" s="19">
        <v>1</v>
      </c>
      <c r="AA41" s="19"/>
      <c r="AB41" s="19"/>
      <c r="AC41" s="19"/>
      <c r="AD41" s="19"/>
      <c r="AE41" s="19"/>
      <c r="AF41" s="19">
        <v>1</v>
      </c>
      <c r="AG41" s="19">
        <v>1</v>
      </c>
      <c r="AH41" s="19"/>
      <c r="AI41" s="19"/>
      <c r="AJ41" s="17"/>
      <c r="AK41" s="17"/>
      <c r="AL41" s="17"/>
      <c r="AM41" s="17"/>
      <c r="AN41" s="17"/>
      <c r="AO41" s="17"/>
      <c r="AP41" s="17"/>
      <c r="AQ41" s="17"/>
      <c r="AR41" s="20"/>
      <c r="AS41" s="20"/>
      <c r="AT41" s="20"/>
      <c r="AU41" s="20"/>
      <c r="AV41" s="20"/>
      <c r="AW41" s="20"/>
      <c r="AX41" s="20"/>
      <c r="AY41" s="20"/>
      <c r="AZ41" s="20"/>
      <c r="BA41" s="20"/>
      <c r="BB41" s="20"/>
      <c r="BC41" s="20"/>
      <c r="BD41" s="16"/>
      <c r="BE41" s="16"/>
      <c r="BF41" s="16"/>
      <c r="BG41" s="16"/>
      <c r="BH41" s="16"/>
      <c r="BI41" s="16"/>
      <c r="BJ41" s="16"/>
      <c r="BK41" s="16"/>
      <c r="BL41" s="16"/>
      <c r="BM41" s="16"/>
      <c r="BN41" s="16"/>
      <c r="BO41" s="16"/>
      <c r="BP41" s="16"/>
      <c r="BQ41" s="16"/>
      <c r="BR41" s="16"/>
      <c r="BS41" s="16">
        <v>1</v>
      </c>
      <c r="BT41" s="16"/>
      <c r="BU41" s="16"/>
      <c r="BV41" s="16"/>
      <c r="BW41" s="16"/>
      <c r="BX41" s="16"/>
      <c r="BY41" s="16"/>
      <c r="BZ41" s="16"/>
      <c r="CA41" s="16"/>
      <c r="CB41" s="16">
        <v>1</v>
      </c>
      <c r="CC41" s="16"/>
      <c r="CD41" s="16"/>
      <c r="CE41" s="16"/>
      <c r="CF41" s="16"/>
      <c r="CG41" s="19"/>
      <c r="CH41" s="19"/>
      <c r="CI41" s="19"/>
      <c r="CJ41" s="19"/>
      <c r="CK41" s="19">
        <v>1</v>
      </c>
      <c r="CL41" s="19"/>
      <c r="CM41" s="19"/>
      <c r="CN41" s="19"/>
      <c r="CO41" s="19"/>
      <c r="CP41" s="19"/>
      <c r="CQ41" s="19"/>
      <c r="CR41" s="19"/>
    </row>
    <row r="42" spans="1:96" ht="107" customHeight="1">
      <c r="A42" s="11" cm="1">
        <f t="array" ref="A42">SUMPRODUCT(--ISNUMBER(SEARCH({"stranding","stranded"},E42)))</f>
        <v>1</v>
      </c>
      <c r="B42" s="12">
        <v>44</v>
      </c>
      <c r="C42" s="13" t="s">
        <v>174</v>
      </c>
      <c r="D42" s="14">
        <v>1990</v>
      </c>
      <c r="E42" s="15" t="s">
        <v>175</v>
      </c>
      <c r="F42" s="15" t="s">
        <v>6093</v>
      </c>
      <c r="G42" s="15">
        <f t="shared" si="0"/>
        <v>8</v>
      </c>
      <c r="H42" s="16"/>
      <c r="I42" s="16"/>
      <c r="J42" s="16"/>
      <c r="K42" s="16"/>
      <c r="L42" s="16"/>
      <c r="M42" s="16"/>
      <c r="N42" s="16"/>
      <c r="O42" s="16"/>
      <c r="P42" s="17">
        <v>1</v>
      </c>
      <c r="Q42" s="17"/>
      <c r="R42" s="17"/>
      <c r="S42" s="17"/>
      <c r="T42" s="18"/>
      <c r="U42" s="18">
        <v>1</v>
      </c>
      <c r="V42" s="18"/>
      <c r="W42" s="18"/>
      <c r="X42" s="19"/>
      <c r="Y42" s="19"/>
      <c r="Z42" s="19"/>
      <c r="AA42" s="19"/>
      <c r="AB42" s="19"/>
      <c r="AC42" s="19"/>
      <c r="AD42" s="19"/>
      <c r="AE42" s="19">
        <v>1</v>
      </c>
      <c r="AF42" s="19">
        <v>1</v>
      </c>
      <c r="AG42" s="19">
        <v>1</v>
      </c>
      <c r="AH42" s="19"/>
      <c r="AI42" s="19">
        <v>1</v>
      </c>
      <c r="AJ42" s="17">
        <v>1</v>
      </c>
      <c r="AK42" s="17"/>
      <c r="AL42" s="17"/>
      <c r="AM42" s="17"/>
      <c r="AN42" s="17"/>
      <c r="AO42" s="17"/>
      <c r="AP42" s="17"/>
      <c r="AQ42" s="17"/>
      <c r="AR42" s="20"/>
      <c r="AS42" s="20"/>
      <c r="AT42" s="20"/>
      <c r="AU42" s="20"/>
      <c r="AV42" s="20"/>
      <c r="AW42" s="20"/>
      <c r="AX42" s="20"/>
      <c r="AY42" s="20"/>
      <c r="AZ42" s="20"/>
      <c r="BA42" s="20"/>
      <c r="BB42" s="20"/>
      <c r="BC42" s="20"/>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v>1</v>
      </c>
      <c r="CC42" s="16"/>
      <c r="CD42" s="16"/>
      <c r="CE42" s="16"/>
      <c r="CF42" s="16"/>
      <c r="CG42" s="19"/>
      <c r="CH42" s="19"/>
      <c r="CI42" s="19"/>
      <c r="CJ42" s="19"/>
      <c r="CK42" s="19"/>
      <c r="CL42" s="19"/>
      <c r="CM42" s="19"/>
      <c r="CN42" s="19"/>
      <c r="CO42" s="19">
        <v>1</v>
      </c>
      <c r="CP42" s="19"/>
      <c r="CQ42" s="19"/>
      <c r="CR42" s="19"/>
    </row>
    <row r="43" spans="1:96" ht="107" customHeight="1">
      <c r="A43" s="11" cm="1">
        <f t="array" ref="A43">SUMPRODUCT(--ISNUMBER(SEARCH({"stranding","stranded"},E43)))</f>
        <v>1</v>
      </c>
      <c r="B43" s="12">
        <v>45</v>
      </c>
      <c r="C43" s="21" t="s">
        <v>176</v>
      </c>
      <c r="D43" s="22">
        <v>1990</v>
      </c>
      <c r="E43" s="15" t="s">
        <v>177</v>
      </c>
      <c r="F43" s="15" t="s">
        <v>6094</v>
      </c>
      <c r="G43" s="15">
        <f t="shared" si="0"/>
        <v>6</v>
      </c>
      <c r="H43" s="16"/>
      <c r="I43" s="16"/>
      <c r="J43" s="16"/>
      <c r="K43" s="16"/>
      <c r="L43" s="16"/>
      <c r="M43" s="16"/>
      <c r="N43" s="16"/>
      <c r="O43" s="16"/>
      <c r="P43" s="17">
        <v>1</v>
      </c>
      <c r="Q43" s="17"/>
      <c r="R43" s="17"/>
      <c r="S43" s="17"/>
      <c r="T43" s="18"/>
      <c r="U43" s="18"/>
      <c r="V43" s="18">
        <v>1</v>
      </c>
      <c r="W43" s="18"/>
      <c r="X43" s="19"/>
      <c r="Y43" s="19"/>
      <c r="Z43" s="19"/>
      <c r="AA43" s="19"/>
      <c r="AB43" s="19"/>
      <c r="AC43" s="19"/>
      <c r="AD43" s="19"/>
      <c r="AE43" s="19">
        <v>1</v>
      </c>
      <c r="AF43" s="19">
        <v>1</v>
      </c>
      <c r="AG43" s="19">
        <v>1</v>
      </c>
      <c r="AH43" s="19"/>
      <c r="AI43" s="19"/>
      <c r="AJ43" s="17"/>
      <c r="AK43" s="17"/>
      <c r="AL43" s="17"/>
      <c r="AM43" s="17"/>
      <c r="AN43" s="17"/>
      <c r="AO43" s="17"/>
      <c r="AP43" s="17"/>
      <c r="AQ43" s="17"/>
      <c r="AR43" s="20"/>
      <c r="AS43" s="20"/>
      <c r="AT43" s="20"/>
      <c r="AU43" s="20"/>
      <c r="AV43" s="20"/>
      <c r="AW43" s="20"/>
      <c r="AX43" s="20"/>
      <c r="AY43" s="20"/>
      <c r="AZ43" s="20"/>
      <c r="BA43" s="20"/>
      <c r="BB43" s="20"/>
      <c r="BC43" s="20"/>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v>1</v>
      </c>
      <c r="CC43" s="16"/>
      <c r="CD43" s="16"/>
      <c r="CE43" s="16"/>
      <c r="CF43" s="16"/>
      <c r="CG43" s="19"/>
      <c r="CH43" s="19"/>
      <c r="CI43" s="19"/>
      <c r="CJ43" s="19"/>
      <c r="CK43" s="19"/>
      <c r="CL43" s="19">
        <v>1</v>
      </c>
      <c r="CM43" s="19"/>
      <c r="CN43" s="19"/>
      <c r="CO43" s="19"/>
      <c r="CP43" s="19"/>
      <c r="CQ43" s="19"/>
      <c r="CR43" s="19"/>
    </row>
    <row r="44" spans="1:96" ht="107" customHeight="1">
      <c r="A44" s="11" cm="1">
        <f t="array" ref="A44">SUMPRODUCT(--ISNUMBER(SEARCH({"stranding","stranded"},E44)))</f>
        <v>1</v>
      </c>
      <c r="B44" s="12">
        <v>46</v>
      </c>
      <c r="C44" s="13" t="s">
        <v>178</v>
      </c>
      <c r="D44" s="14">
        <v>1990</v>
      </c>
      <c r="E44" s="15" t="s">
        <v>179</v>
      </c>
      <c r="F44" s="15" t="s">
        <v>7783</v>
      </c>
      <c r="G44" s="15">
        <f t="shared" si="0"/>
        <v>6</v>
      </c>
      <c r="H44" s="16"/>
      <c r="I44" s="16">
        <v>4</v>
      </c>
      <c r="J44" s="16"/>
      <c r="K44" s="16"/>
      <c r="L44" s="16"/>
      <c r="M44" s="16">
        <v>1</v>
      </c>
      <c r="N44" s="16"/>
      <c r="O44" s="16"/>
      <c r="P44" s="17">
        <v>1</v>
      </c>
      <c r="Q44" s="17"/>
      <c r="R44" s="17"/>
      <c r="S44" s="17"/>
      <c r="T44" s="18"/>
      <c r="U44" s="18">
        <v>1</v>
      </c>
      <c r="V44" s="18"/>
      <c r="W44" s="18"/>
      <c r="X44" s="19"/>
      <c r="Y44" s="19"/>
      <c r="Z44" s="19"/>
      <c r="AA44" s="19"/>
      <c r="AB44" s="19"/>
      <c r="AC44" s="19"/>
      <c r="AD44" s="19"/>
      <c r="AE44" s="19"/>
      <c r="AF44" s="19"/>
      <c r="AG44" s="19"/>
      <c r="AH44" s="19"/>
      <c r="AI44" s="19"/>
      <c r="AJ44" s="17">
        <v>1</v>
      </c>
      <c r="AK44" s="17"/>
      <c r="AL44" s="17"/>
      <c r="AM44" s="17"/>
      <c r="AN44" s="17"/>
      <c r="AO44" s="17"/>
      <c r="AP44" s="17"/>
      <c r="AQ44" s="17"/>
      <c r="AR44" s="20"/>
      <c r="AS44" s="20"/>
      <c r="AT44" s="20"/>
      <c r="AU44" s="20"/>
      <c r="AV44" s="20"/>
      <c r="AW44" s="20"/>
      <c r="AX44" s="20"/>
      <c r="AY44" s="20"/>
      <c r="AZ44" s="20"/>
      <c r="BA44" s="20"/>
      <c r="BB44" s="20"/>
      <c r="BC44" s="20"/>
      <c r="BD44" s="16">
        <v>1</v>
      </c>
      <c r="BE44" s="16"/>
      <c r="BF44" s="16"/>
      <c r="BG44" s="16"/>
      <c r="BH44" s="16"/>
      <c r="BI44" s="16"/>
      <c r="BJ44" s="16"/>
      <c r="BK44" s="16"/>
      <c r="BL44" s="16"/>
      <c r="BM44" s="16"/>
      <c r="BN44" s="16"/>
      <c r="BO44" s="16"/>
      <c r="BP44" s="16"/>
      <c r="BQ44" s="16"/>
      <c r="BR44" s="16"/>
      <c r="BS44" s="16"/>
      <c r="BT44" s="16"/>
      <c r="BU44" s="16"/>
      <c r="BV44" s="16"/>
      <c r="BW44" s="16"/>
      <c r="BX44" s="16"/>
      <c r="BY44" s="16">
        <v>1</v>
      </c>
      <c r="BZ44" s="16"/>
      <c r="CA44" s="16"/>
      <c r="CB44" s="16">
        <v>1</v>
      </c>
      <c r="CC44" s="16"/>
      <c r="CD44" s="16"/>
      <c r="CE44" s="16"/>
      <c r="CF44" s="16"/>
      <c r="CG44" s="19"/>
      <c r="CH44" s="19"/>
      <c r="CI44" s="19"/>
      <c r="CJ44" s="19"/>
      <c r="CK44" s="19"/>
      <c r="CL44" s="19"/>
      <c r="CM44" s="19"/>
      <c r="CN44" s="19">
        <v>1</v>
      </c>
      <c r="CO44" s="19"/>
      <c r="CP44" s="19"/>
      <c r="CQ44" s="19"/>
      <c r="CR44" s="19"/>
    </row>
    <row r="45" spans="1:96" ht="107" customHeight="1">
      <c r="A45" s="11" cm="1">
        <f t="array" ref="A45">SUMPRODUCT(--ISNUMBER(SEARCH({"stranding","stranded"},E45)))</f>
        <v>0</v>
      </c>
      <c r="B45" s="12">
        <v>47</v>
      </c>
      <c r="C45" s="21" t="s">
        <v>180</v>
      </c>
      <c r="D45" s="22">
        <v>1990</v>
      </c>
      <c r="E45" s="15" t="s">
        <v>181</v>
      </c>
      <c r="F45" s="15" t="s">
        <v>6095</v>
      </c>
      <c r="G45" s="15">
        <f t="shared" si="0"/>
        <v>7</v>
      </c>
      <c r="H45" s="16"/>
      <c r="I45" s="16"/>
      <c r="J45" s="16"/>
      <c r="K45" s="16"/>
      <c r="L45" s="16"/>
      <c r="M45" s="16">
        <v>1</v>
      </c>
      <c r="N45" s="16"/>
      <c r="O45" s="16"/>
      <c r="P45" s="17"/>
      <c r="Q45" s="17"/>
      <c r="R45" s="17">
        <v>1</v>
      </c>
      <c r="S45" s="17"/>
      <c r="T45" s="18">
        <v>1</v>
      </c>
      <c r="U45" s="18"/>
      <c r="V45" s="18"/>
      <c r="W45" s="18"/>
      <c r="X45" s="19"/>
      <c r="Y45" s="19">
        <v>1</v>
      </c>
      <c r="Z45" s="19"/>
      <c r="AA45" s="19"/>
      <c r="AB45" s="19"/>
      <c r="AC45" s="19"/>
      <c r="AD45" s="19"/>
      <c r="AE45" s="19"/>
      <c r="AF45" s="19"/>
      <c r="AG45" s="19"/>
      <c r="AH45" s="19"/>
      <c r="AI45" s="19"/>
      <c r="AJ45" s="17">
        <v>1</v>
      </c>
      <c r="AK45" s="17"/>
      <c r="AL45" s="17"/>
      <c r="AM45" s="17"/>
      <c r="AN45" s="17"/>
      <c r="AO45" s="17"/>
      <c r="AP45" s="17"/>
      <c r="AQ45" s="17"/>
      <c r="AR45" s="20"/>
      <c r="AS45" s="20"/>
      <c r="AT45" s="20"/>
      <c r="AU45" s="20"/>
      <c r="AV45" s="20"/>
      <c r="AW45" s="20"/>
      <c r="AX45" s="20">
        <v>1</v>
      </c>
      <c r="AY45" s="20"/>
      <c r="AZ45" s="20">
        <v>1</v>
      </c>
      <c r="BA45" s="20">
        <v>1</v>
      </c>
      <c r="BB45" s="20"/>
      <c r="BC45" s="20"/>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9"/>
      <c r="CH45" s="19">
        <v>1</v>
      </c>
      <c r="CI45" s="19"/>
      <c r="CJ45" s="19"/>
      <c r="CK45" s="19"/>
      <c r="CL45" s="19"/>
      <c r="CM45" s="19"/>
      <c r="CN45" s="19"/>
      <c r="CO45" s="19"/>
      <c r="CP45" s="19"/>
      <c r="CQ45" s="19"/>
      <c r="CR45" s="19"/>
    </row>
    <row r="46" spans="1:96" ht="107" customHeight="1">
      <c r="A46" s="11" cm="1">
        <f t="array" ref="A46">SUMPRODUCT(--ISNUMBER(SEARCH({"stranding","stranded"},E46)))</f>
        <v>0</v>
      </c>
      <c r="B46" s="12">
        <v>48</v>
      </c>
      <c r="C46" s="13" t="s">
        <v>182</v>
      </c>
      <c r="D46" s="14">
        <v>1990</v>
      </c>
      <c r="E46" s="15" t="s">
        <v>183</v>
      </c>
      <c r="F46" s="15" t="s">
        <v>6096</v>
      </c>
      <c r="G46" s="15">
        <f t="shared" si="0"/>
        <v>6</v>
      </c>
      <c r="H46" s="16"/>
      <c r="I46" s="16"/>
      <c r="J46" s="16"/>
      <c r="K46" s="16"/>
      <c r="L46" s="16"/>
      <c r="M46" s="16">
        <v>3</v>
      </c>
      <c r="N46" s="16"/>
      <c r="O46" s="16"/>
      <c r="P46" s="17"/>
      <c r="Q46" s="17"/>
      <c r="R46" s="17"/>
      <c r="S46" s="17"/>
      <c r="T46" s="18">
        <v>1</v>
      </c>
      <c r="U46" s="18">
        <v>1</v>
      </c>
      <c r="V46" s="18"/>
      <c r="W46" s="18"/>
      <c r="X46" s="19">
        <v>1</v>
      </c>
      <c r="Y46" s="19"/>
      <c r="Z46" s="19"/>
      <c r="AA46" s="19"/>
      <c r="AB46" s="19"/>
      <c r="AC46" s="19"/>
      <c r="AD46" s="19"/>
      <c r="AE46" s="19"/>
      <c r="AF46" s="19"/>
      <c r="AG46" s="19"/>
      <c r="AH46" s="19"/>
      <c r="AI46" s="19"/>
      <c r="AJ46" s="17">
        <v>1</v>
      </c>
      <c r="AK46" s="17"/>
      <c r="AL46" s="17"/>
      <c r="AM46" s="17"/>
      <c r="AN46" s="17"/>
      <c r="AO46" s="17"/>
      <c r="AP46" s="17"/>
      <c r="AQ46" s="17"/>
      <c r="AR46" s="20"/>
      <c r="AS46" s="20"/>
      <c r="AT46" s="20"/>
      <c r="AU46" s="20"/>
      <c r="AV46" s="20"/>
      <c r="AW46" s="20"/>
      <c r="AX46" s="20"/>
      <c r="AY46" s="20"/>
      <c r="AZ46" s="20"/>
      <c r="BA46" s="20">
        <v>1</v>
      </c>
      <c r="BB46" s="20"/>
      <c r="BC46" s="20"/>
      <c r="BD46" s="16"/>
      <c r="BE46" s="16"/>
      <c r="BF46" s="16"/>
      <c r="BG46" s="16"/>
      <c r="BH46" s="16"/>
      <c r="BI46" s="16"/>
      <c r="BJ46" s="16"/>
      <c r="BK46" s="16"/>
      <c r="BL46" s="16"/>
      <c r="BM46" s="16"/>
      <c r="BN46" s="16"/>
      <c r="BO46" s="16"/>
      <c r="BP46" s="16"/>
      <c r="BQ46" s="16"/>
      <c r="BR46" s="16"/>
      <c r="BS46" s="16"/>
      <c r="BT46" s="16"/>
      <c r="BU46" s="16"/>
      <c r="BV46" s="16"/>
      <c r="BW46" s="16"/>
      <c r="BX46" s="16"/>
      <c r="BY46" s="16"/>
      <c r="BZ46" s="16">
        <v>1</v>
      </c>
      <c r="CA46" s="16"/>
      <c r="CB46" s="16"/>
      <c r="CC46" s="16"/>
      <c r="CD46" s="16"/>
      <c r="CE46" s="16"/>
      <c r="CF46" s="16"/>
      <c r="CG46" s="19"/>
      <c r="CH46" s="19"/>
      <c r="CI46" s="19"/>
      <c r="CJ46" s="19"/>
      <c r="CK46" s="19">
        <v>1</v>
      </c>
      <c r="CL46" s="19"/>
      <c r="CM46" s="19"/>
      <c r="CN46" s="19"/>
      <c r="CO46" s="19"/>
      <c r="CP46" s="19"/>
      <c r="CQ46" s="19"/>
      <c r="CR46" s="19"/>
    </row>
    <row r="47" spans="1:96" ht="107" customHeight="1">
      <c r="A47" s="11" cm="1">
        <f t="array" ref="A47">SUMPRODUCT(--ISNUMBER(SEARCH({"stranding","stranded"},E47)))</f>
        <v>0</v>
      </c>
      <c r="B47" s="12">
        <v>49</v>
      </c>
      <c r="C47" s="21" t="s">
        <v>184</v>
      </c>
      <c r="D47" s="22">
        <v>1990</v>
      </c>
      <c r="E47" s="15" t="s">
        <v>185</v>
      </c>
      <c r="F47" s="15" t="s">
        <v>6097</v>
      </c>
      <c r="G47" s="15">
        <f t="shared" si="0"/>
        <v>6</v>
      </c>
      <c r="H47" s="16"/>
      <c r="I47" s="16"/>
      <c r="J47" s="16"/>
      <c r="K47" s="16"/>
      <c r="L47" s="16">
        <v>1</v>
      </c>
      <c r="M47" s="16">
        <v>1</v>
      </c>
      <c r="N47" s="16"/>
      <c r="O47" s="16"/>
      <c r="P47" s="17"/>
      <c r="Q47" s="17"/>
      <c r="R47" s="17">
        <v>1</v>
      </c>
      <c r="S47" s="17"/>
      <c r="T47" s="18"/>
      <c r="U47" s="18">
        <v>1</v>
      </c>
      <c r="V47" s="18"/>
      <c r="W47" s="18"/>
      <c r="X47" s="19"/>
      <c r="Y47" s="19"/>
      <c r="Z47" s="19"/>
      <c r="AA47" s="19"/>
      <c r="AB47" s="19"/>
      <c r="AC47" s="19"/>
      <c r="AD47" s="19"/>
      <c r="AE47" s="19"/>
      <c r="AF47" s="19"/>
      <c r="AG47" s="19"/>
      <c r="AH47" s="19"/>
      <c r="AI47" s="19"/>
      <c r="AJ47" s="17">
        <v>1</v>
      </c>
      <c r="AK47" s="17"/>
      <c r="AL47" s="17"/>
      <c r="AM47" s="17"/>
      <c r="AN47" s="17"/>
      <c r="AO47" s="17"/>
      <c r="AP47" s="17"/>
      <c r="AQ47" s="17"/>
      <c r="AR47" s="20"/>
      <c r="AS47" s="20"/>
      <c r="AT47" s="20"/>
      <c r="AU47" s="20"/>
      <c r="AV47" s="20"/>
      <c r="AW47" s="20"/>
      <c r="AX47" s="20">
        <v>1</v>
      </c>
      <c r="AY47" s="20"/>
      <c r="AZ47" s="20"/>
      <c r="BA47" s="20">
        <v>1</v>
      </c>
      <c r="BB47" s="20"/>
      <c r="BC47" s="20"/>
      <c r="BD47" s="16"/>
      <c r="BE47" s="16"/>
      <c r="BF47" s="16"/>
      <c r="BG47" s="16"/>
      <c r="BH47" s="16"/>
      <c r="BI47" s="16"/>
      <c r="BJ47" s="16"/>
      <c r="BK47" s="16"/>
      <c r="BL47" s="16"/>
      <c r="BM47" s="16"/>
      <c r="BN47" s="16"/>
      <c r="BO47" s="16"/>
      <c r="BP47" s="16"/>
      <c r="BQ47" s="16"/>
      <c r="BR47" s="16"/>
      <c r="BS47" s="16"/>
      <c r="BT47" s="16"/>
      <c r="BU47" s="16"/>
      <c r="BV47" s="16"/>
      <c r="BW47" s="16"/>
      <c r="BX47" s="16"/>
      <c r="BY47" s="16"/>
      <c r="BZ47" s="16">
        <v>1</v>
      </c>
      <c r="CA47" s="16"/>
      <c r="CB47" s="16"/>
      <c r="CC47" s="16"/>
      <c r="CD47" s="16"/>
      <c r="CE47" s="16"/>
      <c r="CF47" s="16"/>
      <c r="CG47" s="19"/>
      <c r="CH47" s="19"/>
      <c r="CI47" s="19"/>
      <c r="CJ47" s="19"/>
      <c r="CK47" s="19"/>
      <c r="CL47" s="19"/>
      <c r="CM47" s="19">
        <v>1</v>
      </c>
      <c r="CN47" s="19"/>
      <c r="CO47" s="19"/>
      <c r="CP47" s="19"/>
      <c r="CQ47" s="19"/>
      <c r="CR47" s="19"/>
    </row>
    <row r="48" spans="1:96" ht="107" customHeight="1">
      <c r="A48" s="11" cm="1">
        <f t="array" ref="A48">SUMPRODUCT(--ISNUMBER(SEARCH({"stranding","stranded"},E48)))</f>
        <v>0</v>
      </c>
      <c r="B48" s="12">
        <v>50</v>
      </c>
      <c r="C48" s="13" t="s">
        <v>186</v>
      </c>
      <c r="D48" s="14">
        <v>1990</v>
      </c>
      <c r="E48" s="15" t="s">
        <v>187</v>
      </c>
      <c r="F48" s="15" t="s">
        <v>6098</v>
      </c>
      <c r="G48" s="15">
        <f t="shared" si="0"/>
        <v>5</v>
      </c>
      <c r="H48" s="16"/>
      <c r="I48" s="16"/>
      <c r="J48" s="16"/>
      <c r="K48" s="16"/>
      <c r="L48" s="16">
        <v>1</v>
      </c>
      <c r="M48" s="16">
        <v>1</v>
      </c>
      <c r="N48" s="16"/>
      <c r="O48" s="16"/>
      <c r="P48" s="17"/>
      <c r="Q48" s="17"/>
      <c r="R48" s="17"/>
      <c r="S48" s="17"/>
      <c r="T48" s="18"/>
      <c r="U48" s="18">
        <v>1</v>
      </c>
      <c r="V48" s="18"/>
      <c r="W48" s="18"/>
      <c r="X48" s="19"/>
      <c r="Y48" s="19"/>
      <c r="Z48" s="19"/>
      <c r="AA48" s="19"/>
      <c r="AB48" s="19"/>
      <c r="AC48" s="19"/>
      <c r="AD48" s="19"/>
      <c r="AE48" s="19"/>
      <c r="AF48" s="19"/>
      <c r="AG48" s="19"/>
      <c r="AH48" s="19"/>
      <c r="AI48" s="19"/>
      <c r="AJ48" s="17">
        <v>1</v>
      </c>
      <c r="AK48" s="17"/>
      <c r="AL48" s="17"/>
      <c r="AM48" s="17"/>
      <c r="AN48" s="17"/>
      <c r="AO48" s="17"/>
      <c r="AP48" s="17"/>
      <c r="AQ48" s="17"/>
      <c r="AR48" s="20"/>
      <c r="AS48" s="20"/>
      <c r="AT48" s="20"/>
      <c r="AU48" s="20"/>
      <c r="AV48" s="20"/>
      <c r="AW48" s="20"/>
      <c r="AX48" s="20">
        <v>1</v>
      </c>
      <c r="AY48" s="20"/>
      <c r="AZ48" s="20"/>
      <c r="BA48" s="20">
        <v>1</v>
      </c>
      <c r="BB48" s="20"/>
      <c r="BC48" s="20"/>
      <c r="BD48" s="16"/>
      <c r="BE48" s="16"/>
      <c r="BF48" s="16"/>
      <c r="BG48" s="16"/>
      <c r="BH48" s="16"/>
      <c r="BI48" s="16"/>
      <c r="BJ48" s="16"/>
      <c r="BK48" s="16"/>
      <c r="BL48" s="16"/>
      <c r="BM48" s="16"/>
      <c r="BN48" s="16"/>
      <c r="BO48" s="16"/>
      <c r="BP48" s="16"/>
      <c r="BQ48" s="16"/>
      <c r="BR48" s="16"/>
      <c r="BS48" s="16"/>
      <c r="BT48" s="16"/>
      <c r="BU48" s="16"/>
      <c r="BV48" s="16"/>
      <c r="BW48" s="16"/>
      <c r="BX48" s="16"/>
      <c r="BY48" s="16"/>
      <c r="BZ48" s="16">
        <v>1</v>
      </c>
      <c r="CA48" s="16"/>
      <c r="CB48" s="16"/>
      <c r="CC48" s="16"/>
      <c r="CD48" s="16"/>
      <c r="CE48" s="16"/>
      <c r="CF48" s="16"/>
      <c r="CG48" s="19"/>
      <c r="CH48" s="19"/>
      <c r="CI48" s="19"/>
      <c r="CJ48" s="19"/>
      <c r="CK48" s="19">
        <v>1</v>
      </c>
      <c r="CL48" s="19"/>
      <c r="CM48" s="19"/>
      <c r="CN48" s="19"/>
      <c r="CO48" s="19"/>
      <c r="CP48" s="19"/>
      <c r="CQ48" s="19"/>
      <c r="CR48" s="19"/>
    </row>
    <row r="49" spans="1:96" ht="107" customHeight="1">
      <c r="A49" s="11" cm="1">
        <f t="array" ref="A49">SUMPRODUCT(--ISNUMBER(SEARCH({"stranding","stranded"},E49)))</f>
        <v>0</v>
      </c>
      <c r="B49" s="12">
        <v>51</v>
      </c>
      <c r="C49" s="21" t="s">
        <v>188</v>
      </c>
      <c r="D49" s="22">
        <v>1990</v>
      </c>
      <c r="E49" s="15" t="s">
        <v>189</v>
      </c>
      <c r="F49" s="15" t="s">
        <v>6099</v>
      </c>
      <c r="G49" s="15">
        <f t="shared" si="0"/>
        <v>6</v>
      </c>
      <c r="H49" s="16"/>
      <c r="I49" s="16"/>
      <c r="J49" s="16"/>
      <c r="K49" s="16"/>
      <c r="L49" s="16"/>
      <c r="M49" s="16"/>
      <c r="N49" s="16"/>
      <c r="O49" s="16"/>
      <c r="P49" s="17"/>
      <c r="Q49" s="17"/>
      <c r="R49" s="17"/>
      <c r="S49" s="17"/>
      <c r="T49" s="18"/>
      <c r="U49" s="18"/>
      <c r="V49" s="18">
        <v>1</v>
      </c>
      <c r="W49" s="18"/>
      <c r="X49" s="19"/>
      <c r="Y49" s="19">
        <v>1</v>
      </c>
      <c r="Z49" s="19">
        <v>1</v>
      </c>
      <c r="AA49" s="19"/>
      <c r="AB49" s="19"/>
      <c r="AC49" s="19"/>
      <c r="AD49" s="19"/>
      <c r="AE49" s="19"/>
      <c r="AF49" s="19"/>
      <c r="AG49" s="19"/>
      <c r="AH49" s="19"/>
      <c r="AI49" s="19"/>
      <c r="AJ49" s="17"/>
      <c r="AK49" s="17"/>
      <c r="AL49" s="17"/>
      <c r="AM49" s="17"/>
      <c r="AN49" s="17"/>
      <c r="AO49" s="17"/>
      <c r="AP49" s="17"/>
      <c r="AQ49" s="17"/>
      <c r="AR49" s="20"/>
      <c r="AS49" s="20"/>
      <c r="AT49" s="20"/>
      <c r="AU49" s="20"/>
      <c r="AV49" s="20"/>
      <c r="AW49" s="20"/>
      <c r="AX49" s="20"/>
      <c r="AY49" s="20"/>
      <c r="AZ49" s="20"/>
      <c r="BA49" s="20"/>
      <c r="BB49" s="20"/>
      <c r="BC49" s="20"/>
      <c r="BD49" s="16"/>
      <c r="BE49" s="16"/>
      <c r="BF49" s="16"/>
      <c r="BG49" s="16"/>
      <c r="BH49" s="16"/>
      <c r="BI49" s="16"/>
      <c r="BJ49" s="16"/>
      <c r="BK49" s="16"/>
      <c r="BL49" s="16"/>
      <c r="BM49" s="16"/>
      <c r="BN49" s="16">
        <v>1</v>
      </c>
      <c r="BO49" s="16">
        <v>1</v>
      </c>
      <c r="BP49" s="16"/>
      <c r="BQ49" s="16"/>
      <c r="BR49" s="16"/>
      <c r="BS49" s="16"/>
      <c r="BT49" s="16"/>
      <c r="BU49" s="16"/>
      <c r="BV49" s="16"/>
      <c r="BW49" s="16"/>
      <c r="BX49" s="16"/>
      <c r="BY49" s="16"/>
      <c r="BZ49" s="16">
        <v>1</v>
      </c>
      <c r="CA49" s="16"/>
      <c r="CB49" s="16"/>
      <c r="CC49" s="16"/>
      <c r="CD49" s="16"/>
      <c r="CE49" s="16"/>
      <c r="CF49" s="16"/>
      <c r="CG49" s="19"/>
      <c r="CH49" s="19"/>
      <c r="CI49" s="19"/>
      <c r="CJ49" s="19"/>
      <c r="CK49" s="19"/>
      <c r="CL49" s="19"/>
      <c r="CM49" s="19">
        <v>1</v>
      </c>
      <c r="CN49" s="19"/>
      <c r="CO49" s="19"/>
      <c r="CP49" s="19"/>
      <c r="CQ49" s="19"/>
      <c r="CR49" s="19"/>
    </row>
    <row r="50" spans="1:96" ht="107" customHeight="1">
      <c r="A50" s="11" cm="1">
        <f t="array" ref="A50">SUMPRODUCT(--ISNUMBER(SEARCH({"stranding","stranded"},E50)))</f>
        <v>0</v>
      </c>
      <c r="B50" s="12">
        <v>52</v>
      </c>
      <c r="C50" s="13" t="s">
        <v>190</v>
      </c>
      <c r="D50" s="14">
        <v>1990</v>
      </c>
      <c r="E50" s="23" t="s">
        <v>191</v>
      </c>
      <c r="F50" s="23" t="s">
        <v>6100</v>
      </c>
      <c r="G50" s="15">
        <f t="shared" si="0"/>
        <v>9</v>
      </c>
      <c r="H50" s="16"/>
      <c r="I50" s="16"/>
      <c r="J50" s="16"/>
      <c r="K50" s="16">
        <v>2</v>
      </c>
      <c r="L50" s="16"/>
      <c r="M50" s="16"/>
      <c r="N50" s="16"/>
      <c r="O50" s="16"/>
      <c r="P50" s="17"/>
      <c r="Q50" s="17">
        <v>1</v>
      </c>
      <c r="R50" s="17">
        <v>1</v>
      </c>
      <c r="S50" s="17"/>
      <c r="T50" s="18"/>
      <c r="U50" s="18">
        <v>1</v>
      </c>
      <c r="V50" s="18">
        <v>1</v>
      </c>
      <c r="W50" s="18"/>
      <c r="X50" s="19">
        <v>1</v>
      </c>
      <c r="Y50" s="19">
        <v>1</v>
      </c>
      <c r="Z50" s="19"/>
      <c r="AA50" s="19"/>
      <c r="AB50" s="19"/>
      <c r="AC50" s="19"/>
      <c r="AD50" s="19"/>
      <c r="AE50" s="19"/>
      <c r="AF50" s="19"/>
      <c r="AG50" s="19"/>
      <c r="AH50" s="19"/>
      <c r="AI50" s="19"/>
      <c r="AJ50" s="17">
        <v>1</v>
      </c>
      <c r="AK50" s="17"/>
      <c r="AL50" s="17"/>
      <c r="AM50" s="17"/>
      <c r="AN50" s="17"/>
      <c r="AO50" s="17"/>
      <c r="AP50" s="17"/>
      <c r="AQ50" s="17"/>
      <c r="AR50" s="20"/>
      <c r="AS50" s="20"/>
      <c r="AT50" s="20">
        <v>1</v>
      </c>
      <c r="AU50" s="20"/>
      <c r="AV50" s="20">
        <v>1</v>
      </c>
      <c r="AW50" s="20"/>
      <c r="AX50" s="20"/>
      <c r="AY50" s="20"/>
      <c r="AZ50" s="20"/>
      <c r="BA50" s="20"/>
      <c r="BB50" s="20"/>
      <c r="BC50" s="20"/>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9"/>
      <c r="CH50" s="19"/>
      <c r="CI50" s="19"/>
      <c r="CJ50" s="19"/>
      <c r="CK50" s="19"/>
      <c r="CL50" s="19"/>
      <c r="CM50" s="19"/>
      <c r="CN50" s="19">
        <v>1</v>
      </c>
      <c r="CO50" s="19"/>
      <c r="CP50" s="19"/>
      <c r="CQ50" s="19"/>
      <c r="CR50" s="19"/>
    </row>
    <row r="51" spans="1:96" ht="107" customHeight="1">
      <c r="A51" s="11" cm="1">
        <f t="array" ref="A51">SUMPRODUCT(--ISNUMBER(SEARCH({"stranding","stranded"},E51)))</f>
        <v>0</v>
      </c>
      <c r="B51" s="12">
        <v>53</v>
      </c>
      <c r="C51" s="21" t="s">
        <v>192</v>
      </c>
      <c r="D51" s="22">
        <v>1990</v>
      </c>
      <c r="E51" s="15" t="s">
        <v>193</v>
      </c>
      <c r="F51" s="15" t="s">
        <v>6101</v>
      </c>
      <c r="G51" s="15">
        <f t="shared" si="0"/>
        <v>9</v>
      </c>
      <c r="H51" s="16"/>
      <c r="I51" s="16"/>
      <c r="J51" s="16"/>
      <c r="K51" s="16"/>
      <c r="L51" s="16"/>
      <c r="M51" s="16">
        <v>1</v>
      </c>
      <c r="N51" s="16"/>
      <c r="O51" s="16"/>
      <c r="P51" s="17"/>
      <c r="Q51" s="17"/>
      <c r="R51" s="17"/>
      <c r="S51" s="17"/>
      <c r="T51" s="18"/>
      <c r="U51" s="18">
        <v>1</v>
      </c>
      <c r="V51" s="18"/>
      <c r="W51" s="18">
        <v>1</v>
      </c>
      <c r="X51" s="19"/>
      <c r="Y51" s="19"/>
      <c r="Z51" s="19"/>
      <c r="AA51" s="19"/>
      <c r="AB51" s="19"/>
      <c r="AC51" s="19"/>
      <c r="AD51" s="19"/>
      <c r="AE51" s="19">
        <v>1</v>
      </c>
      <c r="AF51" s="19">
        <v>1</v>
      </c>
      <c r="AG51" s="19">
        <v>1</v>
      </c>
      <c r="AH51" s="19"/>
      <c r="AI51" s="19"/>
      <c r="AJ51" s="17">
        <v>1</v>
      </c>
      <c r="AK51" s="17"/>
      <c r="AL51" s="17"/>
      <c r="AM51" s="17"/>
      <c r="AN51" s="17"/>
      <c r="AO51" s="17"/>
      <c r="AP51" s="17"/>
      <c r="AQ51" s="17"/>
      <c r="AR51" s="20"/>
      <c r="AS51" s="20"/>
      <c r="AT51" s="20"/>
      <c r="AU51" s="20">
        <v>1</v>
      </c>
      <c r="AV51" s="20">
        <v>1</v>
      </c>
      <c r="AW51" s="20"/>
      <c r="AX51" s="20"/>
      <c r="AY51" s="20"/>
      <c r="AZ51" s="20"/>
      <c r="BA51" s="20"/>
      <c r="BB51" s="20"/>
      <c r="BC51" s="20"/>
      <c r="BD51" s="16"/>
      <c r="BE51" s="16"/>
      <c r="BF51" s="16"/>
      <c r="BG51" s="16"/>
      <c r="BH51" s="16"/>
      <c r="BI51" s="16"/>
      <c r="BJ51" s="16"/>
      <c r="BK51" s="16"/>
      <c r="BL51" s="16"/>
      <c r="BM51" s="16"/>
      <c r="BN51" s="16"/>
      <c r="BO51" s="16"/>
      <c r="BP51" s="16"/>
      <c r="BQ51" s="16"/>
      <c r="BR51" s="16"/>
      <c r="BS51" s="16"/>
      <c r="BT51" s="16"/>
      <c r="BU51" s="16"/>
      <c r="BV51" s="16"/>
      <c r="BW51" s="16"/>
      <c r="BX51" s="16"/>
      <c r="BY51" s="16">
        <v>1</v>
      </c>
      <c r="BZ51" s="16"/>
      <c r="CA51" s="16"/>
      <c r="CB51" s="16"/>
      <c r="CC51" s="16"/>
      <c r="CD51" s="16"/>
      <c r="CE51" s="16"/>
      <c r="CF51" s="16"/>
      <c r="CG51" s="19"/>
      <c r="CH51" s="19"/>
      <c r="CI51" s="19"/>
      <c r="CJ51" s="19"/>
      <c r="CK51" s="19"/>
      <c r="CL51" s="19"/>
      <c r="CM51" s="19"/>
      <c r="CN51" s="19"/>
      <c r="CO51" s="19">
        <v>1</v>
      </c>
      <c r="CP51" s="19"/>
      <c r="CQ51" s="19"/>
      <c r="CR51" s="19"/>
    </row>
    <row r="52" spans="1:96" ht="107" customHeight="1">
      <c r="A52" s="11" cm="1">
        <f t="array" ref="A52">SUMPRODUCT(--ISNUMBER(SEARCH({"stranding","stranded"},E52)))</f>
        <v>0</v>
      </c>
      <c r="B52" s="12">
        <v>55</v>
      </c>
      <c r="C52" s="21" t="s">
        <v>194</v>
      </c>
      <c r="D52" s="22">
        <v>1990</v>
      </c>
      <c r="E52" s="15" t="s">
        <v>195</v>
      </c>
      <c r="F52" s="15" t="s">
        <v>6102</v>
      </c>
      <c r="G52" s="15">
        <f t="shared" si="0"/>
        <v>8</v>
      </c>
      <c r="H52" s="16"/>
      <c r="I52" s="16"/>
      <c r="J52" s="16"/>
      <c r="K52" s="16"/>
      <c r="L52" s="16"/>
      <c r="M52" s="16">
        <v>1</v>
      </c>
      <c r="N52" s="16"/>
      <c r="O52" s="16"/>
      <c r="P52" s="17">
        <v>1</v>
      </c>
      <c r="Q52" s="17"/>
      <c r="R52" s="17"/>
      <c r="S52" s="17"/>
      <c r="T52" s="18">
        <v>1</v>
      </c>
      <c r="U52" s="18">
        <v>1</v>
      </c>
      <c r="V52" s="18"/>
      <c r="W52" s="18">
        <v>1</v>
      </c>
      <c r="X52" s="19"/>
      <c r="Y52" s="19"/>
      <c r="Z52" s="19"/>
      <c r="AA52" s="19"/>
      <c r="AB52" s="19"/>
      <c r="AC52" s="19"/>
      <c r="AD52" s="19"/>
      <c r="AE52" s="19">
        <v>1</v>
      </c>
      <c r="AF52" s="19"/>
      <c r="AG52" s="19"/>
      <c r="AH52" s="19"/>
      <c r="AI52" s="19"/>
      <c r="AJ52" s="17">
        <v>1</v>
      </c>
      <c r="AK52" s="17"/>
      <c r="AL52" s="17"/>
      <c r="AM52" s="17"/>
      <c r="AN52" s="17">
        <v>1</v>
      </c>
      <c r="AO52" s="17"/>
      <c r="AP52" s="17"/>
      <c r="AQ52" s="17"/>
      <c r="AR52" s="20"/>
      <c r="AS52" s="20"/>
      <c r="AT52" s="20"/>
      <c r="AU52" s="20"/>
      <c r="AV52" s="20"/>
      <c r="AW52" s="20"/>
      <c r="AX52" s="20"/>
      <c r="AY52" s="20"/>
      <c r="AZ52" s="20"/>
      <c r="BA52" s="20"/>
      <c r="BB52" s="20"/>
      <c r="BC52" s="20"/>
      <c r="BD52" s="16"/>
      <c r="BE52" s="16"/>
      <c r="BF52" s="16"/>
      <c r="BG52" s="16"/>
      <c r="BH52" s="16"/>
      <c r="BI52" s="16"/>
      <c r="BJ52" s="16"/>
      <c r="BK52" s="16"/>
      <c r="BL52" s="16"/>
      <c r="BM52" s="16"/>
      <c r="BN52" s="16"/>
      <c r="BO52" s="16"/>
      <c r="BP52" s="16"/>
      <c r="BQ52" s="16"/>
      <c r="BR52" s="16"/>
      <c r="BS52" s="16"/>
      <c r="BT52" s="16"/>
      <c r="BU52" s="16"/>
      <c r="BV52" s="16"/>
      <c r="BW52" s="16"/>
      <c r="BX52" s="16"/>
      <c r="BY52" s="16">
        <v>1</v>
      </c>
      <c r="BZ52" s="16"/>
      <c r="CA52" s="16"/>
      <c r="CB52" s="16"/>
      <c r="CC52" s="16"/>
      <c r="CD52" s="16"/>
      <c r="CE52" s="16"/>
      <c r="CF52" s="16"/>
      <c r="CG52" s="19"/>
      <c r="CH52" s="19"/>
      <c r="CI52" s="19">
        <v>1</v>
      </c>
      <c r="CJ52" s="19"/>
      <c r="CK52" s="19"/>
      <c r="CL52" s="19"/>
      <c r="CM52" s="19"/>
      <c r="CN52" s="19"/>
      <c r="CO52" s="19"/>
      <c r="CP52" s="19"/>
      <c r="CQ52" s="19"/>
      <c r="CR52" s="19"/>
    </row>
    <row r="53" spans="1:96" ht="107" customHeight="1">
      <c r="A53" s="11" cm="1">
        <f t="array" ref="A53">SUMPRODUCT(--ISNUMBER(SEARCH({"stranding","stranded"},E53)))</f>
        <v>0</v>
      </c>
      <c r="B53" s="12">
        <v>56</v>
      </c>
      <c r="C53" s="13" t="s">
        <v>196</v>
      </c>
      <c r="D53" s="14">
        <v>1990</v>
      </c>
      <c r="E53" s="15" t="s">
        <v>197</v>
      </c>
      <c r="F53" s="15" t="s">
        <v>6103</v>
      </c>
      <c r="G53" s="15">
        <f t="shared" si="0"/>
        <v>9</v>
      </c>
      <c r="H53" s="16"/>
      <c r="I53" s="16"/>
      <c r="J53" s="16"/>
      <c r="K53" s="16"/>
      <c r="L53" s="16"/>
      <c r="M53" s="16"/>
      <c r="N53" s="16">
        <v>2</v>
      </c>
      <c r="O53" s="16"/>
      <c r="P53" s="17"/>
      <c r="Q53" s="17"/>
      <c r="R53" s="17">
        <v>1</v>
      </c>
      <c r="S53" s="17"/>
      <c r="T53" s="18">
        <v>1</v>
      </c>
      <c r="U53" s="18">
        <v>1</v>
      </c>
      <c r="V53" s="18"/>
      <c r="W53" s="18"/>
      <c r="X53" s="19">
        <v>1</v>
      </c>
      <c r="Y53" s="19"/>
      <c r="Z53" s="19"/>
      <c r="AA53" s="19"/>
      <c r="AB53" s="19"/>
      <c r="AC53" s="19"/>
      <c r="AD53" s="19"/>
      <c r="AE53" s="19">
        <v>1</v>
      </c>
      <c r="AF53" s="19">
        <v>1</v>
      </c>
      <c r="AG53" s="19">
        <v>1</v>
      </c>
      <c r="AH53" s="19"/>
      <c r="AI53" s="19"/>
      <c r="AJ53" s="17">
        <v>1</v>
      </c>
      <c r="AK53" s="17"/>
      <c r="AL53" s="17"/>
      <c r="AM53" s="17"/>
      <c r="AN53" s="17"/>
      <c r="AO53" s="17"/>
      <c r="AP53" s="17"/>
      <c r="AQ53" s="17"/>
      <c r="AR53" s="20"/>
      <c r="AS53" s="20"/>
      <c r="AT53" s="20"/>
      <c r="AU53" s="20"/>
      <c r="AV53" s="20"/>
      <c r="AW53" s="20"/>
      <c r="AX53" s="20"/>
      <c r="AY53" s="20"/>
      <c r="AZ53" s="20"/>
      <c r="BA53" s="20"/>
      <c r="BB53" s="20"/>
      <c r="BC53" s="20">
        <v>1</v>
      </c>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9"/>
      <c r="CH53" s="19"/>
      <c r="CI53" s="19"/>
      <c r="CJ53" s="19"/>
      <c r="CK53" s="19"/>
      <c r="CL53" s="19"/>
      <c r="CM53" s="19">
        <v>1</v>
      </c>
      <c r="CN53" s="19"/>
      <c r="CO53" s="19"/>
      <c r="CP53" s="19"/>
      <c r="CQ53" s="19"/>
      <c r="CR53" s="19"/>
    </row>
    <row r="54" spans="1:96" ht="107" customHeight="1">
      <c r="A54" s="11" cm="1">
        <f t="array" ref="A54">SUMPRODUCT(--ISNUMBER(SEARCH({"stranding","stranded"},E54)))</f>
        <v>0</v>
      </c>
      <c r="B54" s="12">
        <v>59</v>
      </c>
      <c r="C54" s="21" t="s">
        <v>198</v>
      </c>
      <c r="D54" s="22">
        <v>1990</v>
      </c>
      <c r="E54" s="15" t="s">
        <v>199</v>
      </c>
      <c r="F54" s="15" t="s">
        <v>6104</v>
      </c>
      <c r="G54" s="15">
        <f t="shared" si="0"/>
        <v>9</v>
      </c>
      <c r="H54" s="16"/>
      <c r="I54" s="16"/>
      <c r="J54" s="16"/>
      <c r="K54" s="16">
        <v>1</v>
      </c>
      <c r="L54" s="16"/>
      <c r="M54" s="16"/>
      <c r="N54" s="16"/>
      <c r="O54" s="16"/>
      <c r="P54" s="17"/>
      <c r="Q54" s="17">
        <v>1</v>
      </c>
      <c r="R54" s="17"/>
      <c r="S54" s="17"/>
      <c r="T54" s="18"/>
      <c r="U54" s="18">
        <v>1</v>
      </c>
      <c r="V54" s="18"/>
      <c r="W54" s="18"/>
      <c r="X54" s="19">
        <v>1</v>
      </c>
      <c r="Y54" s="19">
        <v>1</v>
      </c>
      <c r="Z54" s="19"/>
      <c r="AA54" s="19"/>
      <c r="AB54" s="19">
        <v>1</v>
      </c>
      <c r="AC54" s="19"/>
      <c r="AD54" s="19"/>
      <c r="AE54" s="19"/>
      <c r="AF54" s="19"/>
      <c r="AG54" s="19"/>
      <c r="AH54" s="19"/>
      <c r="AI54" s="19"/>
      <c r="AJ54" s="17"/>
      <c r="AK54" s="17"/>
      <c r="AL54" s="17"/>
      <c r="AM54" s="17"/>
      <c r="AN54" s="17"/>
      <c r="AO54" s="17"/>
      <c r="AP54" s="17"/>
      <c r="AQ54" s="17"/>
      <c r="AR54" s="20"/>
      <c r="AS54" s="20"/>
      <c r="AT54" s="20"/>
      <c r="AU54" s="20"/>
      <c r="AV54" s="20"/>
      <c r="AW54" s="20"/>
      <c r="AX54" s="20"/>
      <c r="AY54" s="20"/>
      <c r="AZ54" s="20"/>
      <c r="BA54" s="20"/>
      <c r="BB54" s="20"/>
      <c r="BC54" s="20"/>
      <c r="BD54" s="16"/>
      <c r="BE54" s="16"/>
      <c r="BF54" s="16"/>
      <c r="BG54" s="16"/>
      <c r="BH54" s="16"/>
      <c r="BI54" s="16"/>
      <c r="BJ54" s="16">
        <v>1</v>
      </c>
      <c r="BK54" s="16"/>
      <c r="BL54" s="16"/>
      <c r="BM54" s="16"/>
      <c r="BN54" s="16"/>
      <c r="BO54" s="16"/>
      <c r="BP54" s="16">
        <v>1</v>
      </c>
      <c r="BQ54" s="16"/>
      <c r="BR54" s="16"/>
      <c r="BS54" s="16"/>
      <c r="BT54" s="16"/>
      <c r="BU54" s="16"/>
      <c r="BV54" s="16"/>
      <c r="BW54" s="16"/>
      <c r="BX54" s="16"/>
      <c r="BY54" s="16"/>
      <c r="BZ54" s="16"/>
      <c r="CA54" s="16"/>
      <c r="CB54" s="16"/>
      <c r="CC54" s="16">
        <v>1</v>
      </c>
      <c r="CD54" s="16"/>
      <c r="CE54" s="16"/>
      <c r="CF54" s="16">
        <v>1</v>
      </c>
      <c r="CG54" s="19"/>
      <c r="CH54" s="19"/>
      <c r="CI54" s="19"/>
      <c r="CJ54" s="19"/>
      <c r="CK54" s="19">
        <v>1</v>
      </c>
      <c r="CL54" s="19"/>
      <c r="CM54" s="19"/>
      <c r="CN54" s="19"/>
      <c r="CO54" s="19"/>
      <c r="CP54" s="19"/>
      <c r="CQ54" s="19"/>
      <c r="CR54" s="19"/>
    </row>
    <row r="55" spans="1:96" ht="107" customHeight="1">
      <c r="A55" s="11" cm="1">
        <f t="array" ref="A55">SUMPRODUCT(--ISNUMBER(SEARCH({"stranding","stranded"},E55)))</f>
        <v>0</v>
      </c>
      <c r="B55" s="12">
        <v>61</v>
      </c>
      <c r="C55" s="21" t="s">
        <v>200</v>
      </c>
      <c r="D55" s="22">
        <v>1990</v>
      </c>
      <c r="E55" s="15" t="s">
        <v>201</v>
      </c>
      <c r="F55" s="15" t="s">
        <v>7784</v>
      </c>
      <c r="G55" s="15">
        <f t="shared" si="0"/>
        <v>8</v>
      </c>
      <c r="H55" s="16"/>
      <c r="I55" s="16"/>
      <c r="J55" s="16"/>
      <c r="K55" s="16"/>
      <c r="L55" s="16">
        <v>2</v>
      </c>
      <c r="M55" s="16"/>
      <c r="N55" s="16"/>
      <c r="O55" s="16"/>
      <c r="P55" s="17">
        <v>1</v>
      </c>
      <c r="Q55" s="17"/>
      <c r="R55" s="17"/>
      <c r="S55" s="17"/>
      <c r="T55" s="18"/>
      <c r="U55" s="18">
        <v>1</v>
      </c>
      <c r="V55" s="18"/>
      <c r="W55" s="18">
        <v>1</v>
      </c>
      <c r="X55" s="19"/>
      <c r="Y55" s="19">
        <v>1</v>
      </c>
      <c r="Z55" s="19">
        <v>1</v>
      </c>
      <c r="AA55" s="19"/>
      <c r="AB55" s="19"/>
      <c r="AC55" s="19"/>
      <c r="AD55" s="19"/>
      <c r="AE55" s="19"/>
      <c r="AF55" s="19"/>
      <c r="AG55" s="19"/>
      <c r="AH55" s="19"/>
      <c r="AI55" s="19"/>
      <c r="AJ55" s="17"/>
      <c r="AK55" s="17"/>
      <c r="AL55" s="17"/>
      <c r="AM55" s="17"/>
      <c r="AN55" s="17"/>
      <c r="AO55" s="17"/>
      <c r="AP55" s="17"/>
      <c r="AQ55" s="17"/>
      <c r="AR55" s="20"/>
      <c r="AS55" s="20"/>
      <c r="AT55" s="20"/>
      <c r="AU55" s="20"/>
      <c r="AV55" s="20"/>
      <c r="AW55" s="20"/>
      <c r="AX55" s="20"/>
      <c r="AY55" s="20"/>
      <c r="AZ55" s="20"/>
      <c r="BA55" s="20"/>
      <c r="BB55" s="20"/>
      <c r="BC55" s="20"/>
      <c r="BD55" s="16">
        <v>1</v>
      </c>
      <c r="BE55" s="16"/>
      <c r="BF55" s="16"/>
      <c r="BG55" s="16"/>
      <c r="BH55" s="16"/>
      <c r="BI55" s="16">
        <v>1</v>
      </c>
      <c r="BJ55" s="16"/>
      <c r="BK55" s="16"/>
      <c r="BL55" s="16"/>
      <c r="BM55" s="16"/>
      <c r="BN55" s="16"/>
      <c r="BO55" s="16"/>
      <c r="BP55" s="16"/>
      <c r="BQ55" s="16"/>
      <c r="BR55" s="16"/>
      <c r="BS55" s="16"/>
      <c r="BT55" s="16"/>
      <c r="BU55" s="16"/>
      <c r="BV55" s="16"/>
      <c r="BW55" s="16"/>
      <c r="BX55" s="16"/>
      <c r="BY55" s="16"/>
      <c r="BZ55" s="16">
        <v>1</v>
      </c>
      <c r="CA55" s="16"/>
      <c r="CB55" s="16"/>
      <c r="CC55" s="16"/>
      <c r="CD55" s="16"/>
      <c r="CE55" s="16"/>
      <c r="CF55" s="16"/>
      <c r="CG55" s="19"/>
      <c r="CH55" s="19"/>
      <c r="CI55" s="19"/>
      <c r="CJ55" s="19"/>
      <c r="CK55" s="19"/>
      <c r="CL55" s="19"/>
      <c r="CM55" s="19"/>
      <c r="CN55" s="19">
        <v>1</v>
      </c>
      <c r="CO55" s="19"/>
      <c r="CP55" s="19"/>
      <c r="CQ55" s="19"/>
      <c r="CR55" s="19"/>
    </row>
    <row r="56" spans="1:96" ht="107" customHeight="1">
      <c r="A56" s="11" cm="1">
        <f t="array" ref="A56">SUMPRODUCT(--ISNUMBER(SEARCH({"stranding","stranded"},E56)))</f>
        <v>0</v>
      </c>
      <c r="B56" s="12">
        <v>62</v>
      </c>
      <c r="C56" s="13" t="s">
        <v>202</v>
      </c>
      <c r="D56" s="14">
        <v>1990</v>
      </c>
      <c r="E56" s="15" t="s">
        <v>203</v>
      </c>
      <c r="F56" s="15" t="s">
        <v>7785</v>
      </c>
      <c r="G56" s="15">
        <f t="shared" si="0"/>
        <v>9</v>
      </c>
      <c r="H56" s="16"/>
      <c r="I56" s="16"/>
      <c r="J56" s="16"/>
      <c r="K56" s="16">
        <v>1</v>
      </c>
      <c r="L56" s="16"/>
      <c r="M56" s="16"/>
      <c r="N56" s="16"/>
      <c r="O56" s="16"/>
      <c r="P56" s="17">
        <v>1</v>
      </c>
      <c r="Q56" s="17"/>
      <c r="R56" s="17"/>
      <c r="S56" s="17"/>
      <c r="T56" s="18"/>
      <c r="U56" s="18">
        <v>1</v>
      </c>
      <c r="V56" s="18"/>
      <c r="W56" s="18">
        <v>1</v>
      </c>
      <c r="X56" s="19"/>
      <c r="Y56" s="19">
        <v>1</v>
      </c>
      <c r="Z56" s="19">
        <v>1</v>
      </c>
      <c r="AA56" s="19"/>
      <c r="AB56" s="19"/>
      <c r="AC56" s="19"/>
      <c r="AD56" s="19"/>
      <c r="AE56" s="19"/>
      <c r="AF56" s="19"/>
      <c r="AG56" s="19"/>
      <c r="AH56" s="19"/>
      <c r="AI56" s="19"/>
      <c r="AJ56" s="17"/>
      <c r="AK56" s="17"/>
      <c r="AL56" s="17"/>
      <c r="AM56" s="17"/>
      <c r="AN56" s="17"/>
      <c r="AO56" s="17"/>
      <c r="AP56" s="17"/>
      <c r="AQ56" s="17"/>
      <c r="AR56" s="20"/>
      <c r="AS56" s="20"/>
      <c r="AT56" s="20"/>
      <c r="AU56" s="20"/>
      <c r="AV56" s="20"/>
      <c r="AW56" s="20"/>
      <c r="AX56" s="20"/>
      <c r="AY56" s="20"/>
      <c r="AZ56" s="20"/>
      <c r="BA56" s="20"/>
      <c r="BB56" s="20"/>
      <c r="BC56" s="20"/>
      <c r="BD56" s="16">
        <v>1</v>
      </c>
      <c r="BE56" s="16"/>
      <c r="BF56" s="16"/>
      <c r="BG56" s="16"/>
      <c r="BH56" s="16"/>
      <c r="BI56" s="16">
        <v>1</v>
      </c>
      <c r="BJ56" s="16"/>
      <c r="BK56" s="16"/>
      <c r="BL56" s="16"/>
      <c r="BM56" s="16"/>
      <c r="BN56" s="16"/>
      <c r="BO56" s="16"/>
      <c r="BP56" s="16">
        <v>1</v>
      </c>
      <c r="BQ56" s="16"/>
      <c r="BR56" s="16"/>
      <c r="BS56" s="16"/>
      <c r="BT56" s="16"/>
      <c r="BU56" s="16"/>
      <c r="BV56" s="16"/>
      <c r="BW56" s="16"/>
      <c r="BX56" s="16"/>
      <c r="BY56" s="16"/>
      <c r="BZ56" s="16">
        <v>1</v>
      </c>
      <c r="CA56" s="16"/>
      <c r="CB56" s="16"/>
      <c r="CC56" s="16"/>
      <c r="CD56" s="16"/>
      <c r="CE56" s="16"/>
      <c r="CF56" s="16"/>
      <c r="CG56" s="19"/>
      <c r="CH56" s="19"/>
      <c r="CI56" s="19"/>
      <c r="CJ56" s="19"/>
      <c r="CK56" s="19"/>
      <c r="CL56" s="19"/>
      <c r="CM56" s="19"/>
      <c r="CN56" s="19"/>
      <c r="CO56" s="19"/>
      <c r="CP56" s="19"/>
      <c r="CQ56" s="19"/>
      <c r="CR56" s="19"/>
    </row>
    <row r="57" spans="1:96" ht="107" customHeight="1">
      <c r="A57" s="11" cm="1">
        <f t="array" ref="A57">SUMPRODUCT(--ISNUMBER(SEARCH({"stranding","stranded"},E57)))</f>
        <v>0</v>
      </c>
      <c r="B57" s="12">
        <v>63</v>
      </c>
      <c r="C57" s="21" t="s">
        <v>204</v>
      </c>
      <c r="D57" s="22">
        <v>1990</v>
      </c>
      <c r="E57" s="15" t="s">
        <v>205</v>
      </c>
      <c r="F57" s="15" t="s">
        <v>7786</v>
      </c>
      <c r="G57" s="15">
        <f t="shared" si="0"/>
        <v>5</v>
      </c>
      <c r="H57" s="16"/>
      <c r="I57" s="16"/>
      <c r="J57" s="16"/>
      <c r="K57" s="16">
        <v>3</v>
      </c>
      <c r="L57" s="16">
        <v>1</v>
      </c>
      <c r="M57" s="16"/>
      <c r="N57" s="16"/>
      <c r="O57" s="16"/>
      <c r="P57" s="17"/>
      <c r="Q57" s="17"/>
      <c r="R57" s="17"/>
      <c r="S57" s="17">
        <v>1</v>
      </c>
      <c r="T57" s="18"/>
      <c r="U57" s="18">
        <v>1</v>
      </c>
      <c r="V57" s="18"/>
      <c r="W57" s="18"/>
      <c r="X57" s="19"/>
      <c r="Y57" s="19">
        <v>1</v>
      </c>
      <c r="Z57" s="19"/>
      <c r="AA57" s="19">
        <v>1</v>
      </c>
      <c r="AB57" s="19"/>
      <c r="AC57" s="19"/>
      <c r="AD57" s="19"/>
      <c r="AE57" s="19"/>
      <c r="AF57" s="19"/>
      <c r="AG57" s="19"/>
      <c r="AH57" s="19"/>
      <c r="AI57" s="19"/>
      <c r="AJ57" s="17"/>
      <c r="AK57" s="17"/>
      <c r="AL57" s="17"/>
      <c r="AM57" s="17"/>
      <c r="AN57" s="17"/>
      <c r="AO57" s="17"/>
      <c r="AP57" s="17"/>
      <c r="AQ57" s="17"/>
      <c r="AR57" s="20"/>
      <c r="AS57" s="20"/>
      <c r="AT57" s="20"/>
      <c r="AU57" s="20"/>
      <c r="AV57" s="20"/>
      <c r="AW57" s="20"/>
      <c r="AX57" s="20"/>
      <c r="AY57" s="20"/>
      <c r="AZ57" s="20"/>
      <c r="BA57" s="20"/>
      <c r="BB57" s="20"/>
      <c r="BC57" s="20"/>
      <c r="BD57" s="16">
        <v>1</v>
      </c>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9"/>
      <c r="CH57" s="19"/>
      <c r="CI57" s="19"/>
      <c r="CJ57" s="19"/>
      <c r="CK57" s="19">
        <v>1</v>
      </c>
      <c r="CL57" s="19"/>
      <c r="CM57" s="19"/>
      <c r="CN57" s="19"/>
      <c r="CO57" s="19"/>
      <c r="CP57" s="19"/>
      <c r="CQ57" s="19"/>
      <c r="CR57" s="19"/>
    </row>
    <row r="58" spans="1:96" ht="107" customHeight="1">
      <c r="A58" s="11" cm="1">
        <f t="array" ref="A58">SUMPRODUCT(--ISNUMBER(SEARCH({"stranding","stranded"},E58)))</f>
        <v>0</v>
      </c>
      <c r="B58" s="12">
        <v>64</v>
      </c>
      <c r="C58" s="13" t="s">
        <v>206</v>
      </c>
      <c r="D58" s="14">
        <v>1990</v>
      </c>
      <c r="E58" s="15" t="s">
        <v>207</v>
      </c>
      <c r="F58" s="15" t="s">
        <v>7787</v>
      </c>
      <c r="G58" s="15">
        <f t="shared" si="0"/>
        <v>10</v>
      </c>
      <c r="H58" s="16"/>
      <c r="I58" s="16"/>
      <c r="J58" s="16"/>
      <c r="K58" s="16"/>
      <c r="L58" s="16">
        <v>1</v>
      </c>
      <c r="M58" s="16"/>
      <c r="N58" s="16"/>
      <c r="O58" s="16"/>
      <c r="P58" s="17">
        <v>1</v>
      </c>
      <c r="Q58" s="17"/>
      <c r="R58" s="17"/>
      <c r="S58" s="17"/>
      <c r="T58" s="18"/>
      <c r="U58" s="18">
        <v>1</v>
      </c>
      <c r="V58" s="18"/>
      <c r="W58" s="18">
        <v>1</v>
      </c>
      <c r="X58" s="19"/>
      <c r="Y58" s="19">
        <v>1</v>
      </c>
      <c r="Z58" s="19">
        <v>1</v>
      </c>
      <c r="AA58" s="19"/>
      <c r="AB58" s="19"/>
      <c r="AC58" s="19"/>
      <c r="AD58" s="19"/>
      <c r="AE58" s="19"/>
      <c r="AF58" s="19"/>
      <c r="AG58" s="19"/>
      <c r="AH58" s="19"/>
      <c r="AI58" s="19"/>
      <c r="AJ58" s="17"/>
      <c r="AK58" s="17"/>
      <c r="AL58" s="17"/>
      <c r="AM58" s="17"/>
      <c r="AN58" s="17"/>
      <c r="AO58" s="17"/>
      <c r="AP58" s="17"/>
      <c r="AQ58" s="17"/>
      <c r="AR58" s="20"/>
      <c r="AS58" s="20"/>
      <c r="AT58" s="20"/>
      <c r="AU58" s="20"/>
      <c r="AV58" s="20"/>
      <c r="AW58" s="20"/>
      <c r="AX58" s="20"/>
      <c r="AY58" s="20"/>
      <c r="AZ58" s="20"/>
      <c r="BA58" s="20"/>
      <c r="BB58" s="20"/>
      <c r="BC58" s="20"/>
      <c r="BD58" s="16">
        <v>1</v>
      </c>
      <c r="BE58" s="16"/>
      <c r="BF58" s="16">
        <v>1</v>
      </c>
      <c r="BG58" s="16"/>
      <c r="BH58" s="16"/>
      <c r="BI58" s="16"/>
      <c r="BJ58" s="16"/>
      <c r="BK58" s="16"/>
      <c r="BL58" s="16"/>
      <c r="BM58" s="16">
        <v>1</v>
      </c>
      <c r="BN58" s="16"/>
      <c r="BO58" s="16"/>
      <c r="BP58" s="16"/>
      <c r="BQ58" s="16">
        <v>1</v>
      </c>
      <c r="BR58" s="16"/>
      <c r="BS58" s="16"/>
      <c r="BT58" s="16"/>
      <c r="BU58" s="16"/>
      <c r="BV58" s="16"/>
      <c r="BW58" s="16"/>
      <c r="BX58" s="16"/>
      <c r="BY58" s="16"/>
      <c r="BZ58" s="16">
        <v>1</v>
      </c>
      <c r="CA58" s="16"/>
      <c r="CB58" s="16"/>
      <c r="CC58" s="16"/>
      <c r="CD58" s="16"/>
      <c r="CE58" s="16"/>
      <c r="CF58" s="16"/>
      <c r="CG58" s="19"/>
      <c r="CH58" s="19"/>
      <c r="CI58" s="19"/>
      <c r="CJ58" s="19">
        <v>1</v>
      </c>
      <c r="CK58" s="19"/>
      <c r="CL58" s="19"/>
      <c r="CM58" s="19"/>
      <c r="CN58" s="19"/>
      <c r="CO58" s="19"/>
      <c r="CP58" s="19"/>
      <c r="CQ58" s="19"/>
      <c r="CR58" s="19"/>
    </row>
    <row r="59" spans="1:96" ht="107" customHeight="1">
      <c r="A59" s="11" cm="1">
        <f t="array" ref="A59">SUMPRODUCT(--ISNUMBER(SEARCH({"stranding","stranded"},E59)))</f>
        <v>0</v>
      </c>
      <c r="B59" s="12">
        <v>65</v>
      </c>
      <c r="C59" s="21" t="s">
        <v>208</v>
      </c>
      <c r="D59" s="22">
        <v>1990</v>
      </c>
      <c r="E59" s="15" t="s">
        <v>209</v>
      </c>
      <c r="F59" s="15" t="s">
        <v>6105</v>
      </c>
      <c r="G59" s="15">
        <f t="shared" si="0"/>
        <v>8</v>
      </c>
      <c r="H59" s="16"/>
      <c r="I59" s="16"/>
      <c r="J59" s="16"/>
      <c r="K59" s="16"/>
      <c r="L59" s="16"/>
      <c r="M59" s="16">
        <v>2</v>
      </c>
      <c r="N59" s="16"/>
      <c r="O59" s="16"/>
      <c r="P59" s="17">
        <v>1</v>
      </c>
      <c r="Q59" s="17"/>
      <c r="R59" s="17">
        <v>1</v>
      </c>
      <c r="S59" s="17"/>
      <c r="T59" s="18"/>
      <c r="U59" s="18">
        <v>1</v>
      </c>
      <c r="V59" s="18">
        <v>1</v>
      </c>
      <c r="W59" s="18"/>
      <c r="X59" s="19">
        <v>1</v>
      </c>
      <c r="Y59" s="19">
        <v>1</v>
      </c>
      <c r="Z59" s="19"/>
      <c r="AA59" s="19"/>
      <c r="AB59" s="19"/>
      <c r="AC59" s="19"/>
      <c r="AD59" s="19"/>
      <c r="AE59" s="19"/>
      <c r="AF59" s="19"/>
      <c r="AG59" s="19"/>
      <c r="AH59" s="19"/>
      <c r="AI59" s="19"/>
      <c r="AJ59" s="17">
        <v>1</v>
      </c>
      <c r="AK59" s="17"/>
      <c r="AL59" s="17"/>
      <c r="AM59" s="17"/>
      <c r="AN59" s="17"/>
      <c r="AO59" s="17"/>
      <c r="AP59" s="17"/>
      <c r="AQ59" s="17"/>
      <c r="AR59" s="20">
        <v>1</v>
      </c>
      <c r="AS59" s="20"/>
      <c r="AT59" s="20"/>
      <c r="AU59" s="20"/>
      <c r="AV59" s="20"/>
      <c r="AW59" s="20"/>
      <c r="AX59" s="20"/>
      <c r="AY59" s="20"/>
      <c r="AZ59" s="20"/>
      <c r="BA59" s="20"/>
      <c r="BB59" s="20"/>
      <c r="BC59" s="20"/>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9"/>
      <c r="CH59" s="19"/>
      <c r="CI59" s="19"/>
      <c r="CJ59" s="19"/>
      <c r="CK59" s="19"/>
      <c r="CL59" s="19"/>
      <c r="CM59" s="19">
        <v>1</v>
      </c>
      <c r="CN59" s="19"/>
      <c r="CO59" s="19"/>
      <c r="CP59" s="19"/>
      <c r="CQ59" s="19"/>
      <c r="CR59" s="19"/>
    </row>
    <row r="60" spans="1:96" ht="107" customHeight="1">
      <c r="A60" s="11" cm="1">
        <f t="array" ref="A60">SUMPRODUCT(--ISNUMBER(SEARCH({"stranding","stranded"},E60)))</f>
        <v>0</v>
      </c>
      <c r="B60" s="12">
        <v>66</v>
      </c>
      <c r="C60" s="13" t="s">
        <v>210</v>
      </c>
      <c r="D60" s="14">
        <v>1990</v>
      </c>
      <c r="E60" s="15" t="s">
        <v>211</v>
      </c>
      <c r="F60" s="15" t="s">
        <v>6106</v>
      </c>
      <c r="G60" s="15">
        <f t="shared" si="0"/>
        <v>6</v>
      </c>
      <c r="H60" s="16"/>
      <c r="I60" s="16"/>
      <c r="J60" s="16"/>
      <c r="K60" s="16"/>
      <c r="L60" s="16">
        <v>2</v>
      </c>
      <c r="M60" s="16"/>
      <c r="N60" s="16"/>
      <c r="O60" s="16"/>
      <c r="P60" s="17">
        <v>1</v>
      </c>
      <c r="Q60" s="17"/>
      <c r="R60" s="17"/>
      <c r="S60" s="17"/>
      <c r="T60" s="18"/>
      <c r="U60" s="18">
        <v>1</v>
      </c>
      <c r="V60" s="18"/>
      <c r="W60" s="18"/>
      <c r="X60" s="19">
        <v>1</v>
      </c>
      <c r="Y60" s="19"/>
      <c r="Z60" s="19"/>
      <c r="AA60" s="19"/>
      <c r="AB60" s="19"/>
      <c r="AC60" s="19"/>
      <c r="AD60" s="19"/>
      <c r="AE60" s="19"/>
      <c r="AF60" s="19"/>
      <c r="AG60" s="19"/>
      <c r="AH60" s="19"/>
      <c r="AI60" s="19"/>
      <c r="AJ60" s="17">
        <v>1</v>
      </c>
      <c r="AK60" s="17"/>
      <c r="AL60" s="17"/>
      <c r="AM60" s="17"/>
      <c r="AN60" s="17"/>
      <c r="AO60" s="17"/>
      <c r="AP60" s="17"/>
      <c r="AQ60" s="17"/>
      <c r="AR60" s="20"/>
      <c r="AS60" s="20"/>
      <c r="AT60" s="20"/>
      <c r="AU60" s="20"/>
      <c r="AV60" s="20">
        <v>1</v>
      </c>
      <c r="AW60" s="20"/>
      <c r="AX60" s="20"/>
      <c r="AY60" s="20"/>
      <c r="AZ60" s="20"/>
      <c r="BA60" s="20"/>
      <c r="BB60" s="20"/>
      <c r="BC60" s="20"/>
      <c r="BD60" s="16"/>
      <c r="BE60" s="16"/>
      <c r="BF60" s="16"/>
      <c r="BG60" s="16"/>
      <c r="BH60" s="16"/>
      <c r="BI60" s="16"/>
      <c r="BJ60" s="16"/>
      <c r="BK60" s="16"/>
      <c r="BL60" s="16"/>
      <c r="BM60" s="16"/>
      <c r="BN60" s="16"/>
      <c r="BO60" s="16"/>
      <c r="BP60" s="16">
        <v>1</v>
      </c>
      <c r="BQ60" s="16"/>
      <c r="BR60" s="16"/>
      <c r="BS60" s="16"/>
      <c r="BT60" s="16"/>
      <c r="BU60" s="16"/>
      <c r="BV60" s="16"/>
      <c r="BW60" s="16"/>
      <c r="BX60" s="16"/>
      <c r="BY60" s="16"/>
      <c r="BZ60" s="16"/>
      <c r="CA60" s="16"/>
      <c r="CB60" s="16"/>
      <c r="CC60" s="16"/>
      <c r="CD60" s="16"/>
      <c r="CE60" s="16"/>
      <c r="CF60" s="16"/>
      <c r="CG60" s="19"/>
      <c r="CH60" s="19"/>
      <c r="CI60" s="19"/>
      <c r="CJ60" s="19"/>
      <c r="CK60" s="19"/>
      <c r="CL60" s="19"/>
      <c r="CM60" s="19">
        <v>1</v>
      </c>
      <c r="CN60" s="19"/>
      <c r="CO60" s="19"/>
      <c r="CP60" s="19"/>
      <c r="CQ60" s="19"/>
      <c r="CR60" s="19"/>
    </row>
    <row r="61" spans="1:96" ht="107" customHeight="1">
      <c r="A61" s="11" cm="1">
        <f t="array" ref="A61">SUMPRODUCT(--ISNUMBER(SEARCH({"stranding","stranded"},E61)))</f>
        <v>0</v>
      </c>
      <c r="B61" s="12">
        <v>67</v>
      </c>
      <c r="C61" s="21" t="s">
        <v>212</v>
      </c>
      <c r="D61" s="22">
        <v>1990</v>
      </c>
      <c r="E61" s="15" t="s">
        <v>213</v>
      </c>
      <c r="F61" s="15" t="s">
        <v>7788</v>
      </c>
      <c r="G61" s="15">
        <f t="shared" si="0"/>
        <v>5</v>
      </c>
      <c r="H61" s="16"/>
      <c r="I61" s="16"/>
      <c r="J61" s="16"/>
      <c r="K61" s="16"/>
      <c r="L61" s="16"/>
      <c r="M61" s="16">
        <v>3</v>
      </c>
      <c r="N61" s="16">
        <v>1</v>
      </c>
      <c r="O61" s="16"/>
      <c r="P61" s="17"/>
      <c r="Q61" s="17"/>
      <c r="R61" s="17">
        <v>1</v>
      </c>
      <c r="S61" s="17"/>
      <c r="T61" s="18"/>
      <c r="U61" s="18">
        <v>1</v>
      </c>
      <c r="V61" s="18"/>
      <c r="W61" s="18"/>
      <c r="X61" s="19"/>
      <c r="Y61" s="19"/>
      <c r="Z61" s="19"/>
      <c r="AA61" s="19"/>
      <c r="AB61" s="19"/>
      <c r="AC61" s="19"/>
      <c r="AD61" s="19"/>
      <c r="AE61" s="19"/>
      <c r="AF61" s="19"/>
      <c r="AG61" s="19"/>
      <c r="AH61" s="19"/>
      <c r="AI61" s="19"/>
      <c r="AJ61" s="17">
        <v>1</v>
      </c>
      <c r="AK61" s="17"/>
      <c r="AL61" s="17"/>
      <c r="AM61" s="17"/>
      <c r="AN61" s="17"/>
      <c r="AO61" s="17"/>
      <c r="AP61" s="17"/>
      <c r="AQ61" s="17"/>
      <c r="AR61" s="20"/>
      <c r="AS61" s="20"/>
      <c r="AT61" s="20"/>
      <c r="AU61" s="20"/>
      <c r="AV61" s="20"/>
      <c r="AW61" s="20"/>
      <c r="AX61" s="20"/>
      <c r="AY61" s="20"/>
      <c r="AZ61" s="20"/>
      <c r="BA61" s="20"/>
      <c r="BB61" s="20"/>
      <c r="BC61" s="20"/>
      <c r="BD61" s="16">
        <v>1</v>
      </c>
      <c r="BE61" s="16">
        <v>1</v>
      </c>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9"/>
      <c r="CH61" s="19"/>
      <c r="CI61" s="19"/>
      <c r="CJ61" s="19"/>
      <c r="CK61" s="19"/>
      <c r="CL61" s="19"/>
      <c r="CM61" s="19"/>
      <c r="CN61" s="19"/>
      <c r="CO61" s="19"/>
      <c r="CP61" s="19">
        <v>1</v>
      </c>
      <c r="CQ61" s="19"/>
      <c r="CR61" s="19"/>
    </row>
    <row r="62" spans="1:96" ht="107" customHeight="1">
      <c r="A62" s="11" cm="1">
        <f t="array" ref="A62">SUMPRODUCT(--ISNUMBER(SEARCH({"stranding","stranded"},E62)))</f>
        <v>0</v>
      </c>
      <c r="B62" s="12">
        <v>68</v>
      </c>
      <c r="C62" s="13" t="s">
        <v>214</v>
      </c>
      <c r="D62" s="14">
        <v>1990</v>
      </c>
      <c r="E62" s="15" t="s">
        <v>215</v>
      </c>
      <c r="F62" s="15" t="s">
        <v>7789</v>
      </c>
      <c r="G62" s="15">
        <f t="shared" si="0"/>
        <v>7</v>
      </c>
      <c r="H62" s="16"/>
      <c r="I62" s="16"/>
      <c r="J62" s="16"/>
      <c r="K62" s="16"/>
      <c r="L62" s="16">
        <v>1</v>
      </c>
      <c r="M62" s="16"/>
      <c r="N62" s="16"/>
      <c r="O62" s="16"/>
      <c r="P62" s="17">
        <v>1</v>
      </c>
      <c r="Q62" s="17"/>
      <c r="R62" s="17">
        <v>1</v>
      </c>
      <c r="S62" s="17"/>
      <c r="T62" s="18">
        <v>1</v>
      </c>
      <c r="U62" s="18"/>
      <c r="V62" s="18"/>
      <c r="W62" s="18"/>
      <c r="X62" s="19"/>
      <c r="Y62" s="19"/>
      <c r="Z62" s="19"/>
      <c r="AA62" s="19"/>
      <c r="AB62" s="19"/>
      <c r="AC62" s="19"/>
      <c r="AD62" s="19"/>
      <c r="AE62" s="19">
        <v>1</v>
      </c>
      <c r="AF62" s="19">
        <v>1</v>
      </c>
      <c r="AG62" s="19"/>
      <c r="AH62" s="19"/>
      <c r="AI62" s="19"/>
      <c r="AJ62" s="17">
        <v>1</v>
      </c>
      <c r="AK62" s="17"/>
      <c r="AL62" s="17"/>
      <c r="AM62" s="17"/>
      <c r="AN62" s="17"/>
      <c r="AO62" s="17"/>
      <c r="AP62" s="17"/>
      <c r="AQ62" s="17"/>
      <c r="AR62" s="20"/>
      <c r="AS62" s="20"/>
      <c r="AT62" s="20"/>
      <c r="AU62" s="20"/>
      <c r="AV62" s="20"/>
      <c r="AW62" s="20"/>
      <c r="AX62" s="20"/>
      <c r="AY62" s="20"/>
      <c r="AZ62" s="20"/>
      <c r="BA62" s="20"/>
      <c r="BB62" s="20"/>
      <c r="BC62" s="20"/>
      <c r="BD62" s="16">
        <v>1</v>
      </c>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9"/>
      <c r="CH62" s="19"/>
      <c r="CI62" s="19"/>
      <c r="CJ62" s="19"/>
      <c r="CK62" s="19"/>
      <c r="CL62" s="19"/>
      <c r="CM62" s="19"/>
      <c r="CN62" s="19"/>
      <c r="CO62" s="19">
        <v>1</v>
      </c>
      <c r="CP62" s="19"/>
      <c r="CQ62" s="19"/>
      <c r="CR62" s="19"/>
    </row>
    <row r="63" spans="1:96" ht="107" customHeight="1">
      <c r="A63" s="11" cm="1">
        <f t="array" ref="A63">SUMPRODUCT(--ISNUMBER(SEARCH({"stranding","stranded"},E63)))</f>
        <v>0</v>
      </c>
      <c r="B63" s="12">
        <v>69</v>
      </c>
      <c r="C63" s="21" t="s">
        <v>216</v>
      </c>
      <c r="D63" s="22">
        <v>1990</v>
      </c>
      <c r="E63" s="15" t="s">
        <v>217</v>
      </c>
      <c r="F63" s="15" t="s">
        <v>6107</v>
      </c>
      <c r="G63" s="15">
        <f t="shared" si="0"/>
        <v>7</v>
      </c>
      <c r="H63" s="16"/>
      <c r="I63" s="16">
        <v>2</v>
      </c>
      <c r="J63" s="16">
        <v>1</v>
      </c>
      <c r="K63" s="16"/>
      <c r="L63" s="16"/>
      <c r="M63" s="16"/>
      <c r="N63" s="16"/>
      <c r="O63" s="16"/>
      <c r="P63" s="17"/>
      <c r="Q63" s="17"/>
      <c r="R63" s="17"/>
      <c r="S63" s="17"/>
      <c r="T63" s="18">
        <v>1</v>
      </c>
      <c r="U63" s="18">
        <v>1</v>
      </c>
      <c r="V63" s="18"/>
      <c r="W63" s="18">
        <v>1</v>
      </c>
      <c r="X63" s="19">
        <v>1</v>
      </c>
      <c r="Y63" s="19"/>
      <c r="Z63" s="19"/>
      <c r="AA63" s="19"/>
      <c r="AB63" s="19"/>
      <c r="AC63" s="19"/>
      <c r="AD63" s="19"/>
      <c r="AE63" s="19"/>
      <c r="AF63" s="19"/>
      <c r="AG63" s="19"/>
      <c r="AH63" s="19"/>
      <c r="AI63" s="19"/>
      <c r="AJ63" s="17">
        <v>1</v>
      </c>
      <c r="AK63" s="17"/>
      <c r="AL63" s="17"/>
      <c r="AM63" s="17"/>
      <c r="AN63" s="17"/>
      <c r="AO63" s="17"/>
      <c r="AP63" s="17"/>
      <c r="AQ63" s="17"/>
      <c r="AR63" s="20"/>
      <c r="AS63" s="20"/>
      <c r="AT63" s="20"/>
      <c r="AU63" s="20"/>
      <c r="AV63" s="20"/>
      <c r="AW63" s="20"/>
      <c r="AX63" s="20"/>
      <c r="AY63" s="20"/>
      <c r="AZ63" s="20"/>
      <c r="BA63" s="20">
        <v>1</v>
      </c>
      <c r="BB63" s="20"/>
      <c r="BC63" s="20"/>
      <c r="BD63" s="16"/>
      <c r="BE63" s="16"/>
      <c r="BF63" s="16"/>
      <c r="BG63" s="16"/>
      <c r="BH63" s="16"/>
      <c r="BI63" s="16"/>
      <c r="BJ63" s="16"/>
      <c r="BK63" s="16"/>
      <c r="BL63" s="16"/>
      <c r="BM63" s="16"/>
      <c r="BN63" s="16"/>
      <c r="BO63" s="16"/>
      <c r="BP63" s="16"/>
      <c r="BQ63" s="16"/>
      <c r="BR63" s="16"/>
      <c r="BS63" s="16">
        <v>1</v>
      </c>
      <c r="BT63" s="16"/>
      <c r="BU63" s="16"/>
      <c r="BV63" s="16"/>
      <c r="BW63" s="16"/>
      <c r="BX63" s="16"/>
      <c r="BY63" s="16"/>
      <c r="BZ63" s="16"/>
      <c r="CA63" s="16"/>
      <c r="CB63" s="16"/>
      <c r="CC63" s="16"/>
      <c r="CD63" s="16"/>
      <c r="CE63" s="16"/>
      <c r="CF63" s="16"/>
      <c r="CG63" s="19"/>
      <c r="CH63" s="19"/>
      <c r="CI63" s="19"/>
      <c r="CJ63" s="19"/>
      <c r="CK63" s="19"/>
      <c r="CL63" s="19"/>
      <c r="CM63" s="19">
        <v>1</v>
      </c>
      <c r="CN63" s="19"/>
      <c r="CO63" s="19"/>
      <c r="CP63" s="19"/>
      <c r="CQ63" s="19"/>
      <c r="CR63" s="19"/>
    </row>
    <row r="64" spans="1:96" ht="107" customHeight="1">
      <c r="A64" s="11" cm="1">
        <f t="array" ref="A64">SUMPRODUCT(--ISNUMBER(SEARCH({"stranding","stranded"},E64)))</f>
        <v>0</v>
      </c>
      <c r="B64" s="12">
        <v>70</v>
      </c>
      <c r="C64" s="13" t="s">
        <v>218</v>
      </c>
      <c r="D64" s="14">
        <v>1990</v>
      </c>
      <c r="E64" s="15" t="s">
        <v>219</v>
      </c>
      <c r="F64" s="15" t="s">
        <v>6108</v>
      </c>
      <c r="G64" s="15">
        <f t="shared" si="0"/>
        <v>6</v>
      </c>
      <c r="H64" s="16"/>
      <c r="I64" s="16"/>
      <c r="J64" s="16"/>
      <c r="K64" s="16"/>
      <c r="L64" s="16"/>
      <c r="M64" s="16">
        <v>2</v>
      </c>
      <c r="N64" s="16"/>
      <c r="O64" s="16"/>
      <c r="P64" s="17"/>
      <c r="Q64" s="17"/>
      <c r="R64" s="17">
        <v>1</v>
      </c>
      <c r="S64" s="17"/>
      <c r="T64" s="18">
        <v>1</v>
      </c>
      <c r="U64" s="18">
        <v>1</v>
      </c>
      <c r="V64" s="18"/>
      <c r="W64" s="18">
        <v>1</v>
      </c>
      <c r="X64" s="19"/>
      <c r="Y64" s="19"/>
      <c r="Z64" s="19"/>
      <c r="AA64" s="19"/>
      <c r="AB64" s="19"/>
      <c r="AC64" s="19"/>
      <c r="AD64" s="19"/>
      <c r="AE64" s="19">
        <v>1</v>
      </c>
      <c r="AF64" s="19"/>
      <c r="AG64" s="19"/>
      <c r="AH64" s="19"/>
      <c r="AI64" s="19"/>
      <c r="AJ64" s="17"/>
      <c r="AK64" s="17"/>
      <c r="AL64" s="17"/>
      <c r="AM64" s="17"/>
      <c r="AN64" s="17"/>
      <c r="AO64" s="17"/>
      <c r="AP64" s="17"/>
      <c r="AQ64" s="17"/>
      <c r="AR64" s="20"/>
      <c r="AS64" s="20"/>
      <c r="AT64" s="20"/>
      <c r="AU64" s="20"/>
      <c r="AV64" s="20"/>
      <c r="AW64" s="20"/>
      <c r="AX64" s="20"/>
      <c r="AY64" s="20"/>
      <c r="AZ64" s="20"/>
      <c r="BA64" s="20"/>
      <c r="BB64" s="20"/>
      <c r="BC64" s="20"/>
      <c r="BD64" s="16"/>
      <c r="BE64" s="16"/>
      <c r="BF64" s="16"/>
      <c r="BG64" s="16"/>
      <c r="BH64" s="16"/>
      <c r="BI64" s="16"/>
      <c r="BJ64" s="16"/>
      <c r="BK64" s="16"/>
      <c r="BL64" s="16"/>
      <c r="BM64" s="16"/>
      <c r="BN64" s="16"/>
      <c r="BO64" s="16"/>
      <c r="BP64" s="16"/>
      <c r="BQ64" s="16"/>
      <c r="BR64" s="16"/>
      <c r="BS64" s="16">
        <v>1</v>
      </c>
      <c r="BT64" s="16"/>
      <c r="BU64" s="16"/>
      <c r="BV64" s="16"/>
      <c r="BW64" s="16"/>
      <c r="BX64" s="16"/>
      <c r="BY64" s="16"/>
      <c r="BZ64" s="16"/>
      <c r="CA64" s="16"/>
      <c r="CB64" s="16"/>
      <c r="CC64" s="16"/>
      <c r="CD64" s="16"/>
      <c r="CE64" s="16"/>
      <c r="CF64" s="16"/>
      <c r="CG64" s="19"/>
      <c r="CH64" s="19"/>
      <c r="CI64" s="19"/>
      <c r="CJ64" s="19"/>
      <c r="CK64" s="19"/>
      <c r="CL64" s="19"/>
      <c r="CM64" s="19"/>
      <c r="CN64" s="19"/>
      <c r="CO64" s="19"/>
      <c r="CP64" s="19">
        <v>1</v>
      </c>
      <c r="CQ64" s="19"/>
      <c r="CR64" s="19"/>
    </row>
    <row r="65" spans="1:96" ht="107" customHeight="1">
      <c r="A65" s="11" cm="1">
        <f t="array" ref="A65">SUMPRODUCT(--ISNUMBER(SEARCH({"stranding","stranded"},E65)))</f>
        <v>0</v>
      </c>
      <c r="B65" s="12">
        <v>71</v>
      </c>
      <c r="C65" s="21" t="s">
        <v>220</v>
      </c>
      <c r="D65" s="22">
        <v>1990</v>
      </c>
      <c r="E65" s="15" t="s">
        <v>221</v>
      </c>
      <c r="F65" s="15" t="s">
        <v>6109</v>
      </c>
      <c r="G65" s="15">
        <f t="shared" si="0"/>
        <v>7</v>
      </c>
      <c r="H65" s="16"/>
      <c r="I65" s="16"/>
      <c r="J65" s="16">
        <v>1</v>
      </c>
      <c r="K65" s="16">
        <v>2</v>
      </c>
      <c r="L65" s="16">
        <v>1</v>
      </c>
      <c r="M65" s="16"/>
      <c r="N65" s="16"/>
      <c r="O65" s="16"/>
      <c r="P65" s="17">
        <v>1</v>
      </c>
      <c r="Q65" s="17"/>
      <c r="R65" s="17"/>
      <c r="S65" s="17"/>
      <c r="T65" s="18">
        <v>1</v>
      </c>
      <c r="U65" s="18">
        <v>1</v>
      </c>
      <c r="V65" s="18"/>
      <c r="W65" s="18">
        <v>1</v>
      </c>
      <c r="X65" s="19"/>
      <c r="Y65" s="19"/>
      <c r="Z65" s="19"/>
      <c r="AA65" s="19"/>
      <c r="AB65" s="19"/>
      <c r="AC65" s="19"/>
      <c r="AD65" s="19"/>
      <c r="AE65" s="19"/>
      <c r="AF65" s="19"/>
      <c r="AG65" s="19"/>
      <c r="AH65" s="19"/>
      <c r="AI65" s="19"/>
      <c r="AJ65" s="17">
        <v>1</v>
      </c>
      <c r="AK65" s="17"/>
      <c r="AL65" s="17"/>
      <c r="AM65" s="17"/>
      <c r="AN65" s="17"/>
      <c r="AO65" s="17"/>
      <c r="AP65" s="17"/>
      <c r="AQ65" s="17"/>
      <c r="AR65" s="20"/>
      <c r="AS65" s="20"/>
      <c r="AT65" s="20"/>
      <c r="AU65" s="20"/>
      <c r="AV65" s="20"/>
      <c r="AW65" s="20"/>
      <c r="AX65" s="20">
        <v>1</v>
      </c>
      <c r="AY65" s="20"/>
      <c r="AZ65" s="20"/>
      <c r="BA65" s="20"/>
      <c r="BB65" s="20"/>
      <c r="BC65" s="20"/>
      <c r="BD65" s="16"/>
      <c r="BE65" s="16"/>
      <c r="BF65" s="16"/>
      <c r="BG65" s="16"/>
      <c r="BH65" s="16"/>
      <c r="BI65" s="16"/>
      <c r="BJ65" s="16"/>
      <c r="BK65" s="16"/>
      <c r="BL65" s="16"/>
      <c r="BM65" s="16"/>
      <c r="BN65" s="16"/>
      <c r="BO65" s="16"/>
      <c r="BP65" s="16">
        <v>1</v>
      </c>
      <c r="BQ65" s="16"/>
      <c r="BR65" s="16"/>
      <c r="BS65" s="16"/>
      <c r="BT65" s="16"/>
      <c r="BU65" s="16"/>
      <c r="BV65" s="16"/>
      <c r="BW65" s="16"/>
      <c r="BX65" s="16"/>
      <c r="BY65" s="16"/>
      <c r="BZ65" s="16"/>
      <c r="CA65" s="16"/>
      <c r="CB65" s="16"/>
      <c r="CC65" s="16"/>
      <c r="CD65" s="16"/>
      <c r="CE65" s="16"/>
      <c r="CF65" s="16"/>
      <c r="CG65" s="19"/>
      <c r="CH65" s="19"/>
      <c r="CI65" s="19"/>
      <c r="CJ65" s="19"/>
      <c r="CK65" s="19">
        <v>1</v>
      </c>
      <c r="CL65" s="19"/>
      <c r="CM65" s="19"/>
      <c r="CN65" s="19"/>
      <c r="CO65" s="19"/>
      <c r="CP65" s="19"/>
      <c r="CQ65" s="19"/>
      <c r="CR65" s="19"/>
    </row>
    <row r="66" spans="1:96" ht="107" customHeight="1">
      <c r="A66" s="11" cm="1">
        <f t="array" ref="A66">SUMPRODUCT(--ISNUMBER(SEARCH({"stranding","stranded"},E66)))</f>
        <v>0</v>
      </c>
      <c r="B66" s="12">
        <v>72</v>
      </c>
      <c r="C66" s="13" t="s">
        <v>222</v>
      </c>
      <c r="D66" s="14">
        <v>1990</v>
      </c>
      <c r="E66" s="15" t="s">
        <v>223</v>
      </c>
      <c r="F66" s="15" t="s">
        <v>6110</v>
      </c>
      <c r="G66" s="15">
        <f t="shared" ref="G66:G129" si="1">SUM(P66:CF66)</f>
        <v>8</v>
      </c>
      <c r="H66" s="16"/>
      <c r="I66" s="16"/>
      <c r="J66" s="16"/>
      <c r="K66" s="16">
        <v>1</v>
      </c>
      <c r="L66" s="16"/>
      <c r="M66" s="16">
        <v>1</v>
      </c>
      <c r="N66" s="16"/>
      <c r="O66" s="16"/>
      <c r="P66" s="17"/>
      <c r="Q66" s="17">
        <v>1</v>
      </c>
      <c r="R66" s="17">
        <v>1</v>
      </c>
      <c r="S66" s="17"/>
      <c r="T66" s="18"/>
      <c r="U66" s="18">
        <v>1</v>
      </c>
      <c r="V66" s="18"/>
      <c r="W66" s="18"/>
      <c r="X66" s="19">
        <v>1</v>
      </c>
      <c r="Y66" s="19">
        <v>1</v>
      </c>
      <c r="Z66" s="19"/>
      <c r="AA66" s="19"/>
      <c r="AB66" s="19"/>
      <c r="AC66" s="19"/>
      <c r="AD66" s="19"/>
      <c r="AE66" s="19"/>
      <c r="AF66" s="19"/>
      <c r="AG66" s="19"/>
      <c r="AH66" s="19"/>
      <c r="AI66" s="19"/>
      <c r="AJ66" s="17">
        <v>1</v>
      </c>
      <c r="AK66" s="17"/>
      <c r="AL66" s="17"/>
      <c r="AM66" s="17">
        <v>1</v>
      </c>
      <c r="AN66" s="17"/>
      <c r="AO66" s="17"/>
      <c r="AP66" s="17"/>
      <c r="AQ66" s="17"/>
      <c r="AR66" s="20"/>
      <c r="AS66" s="20"/>
      <c r="AT66" s="20"/>
      <c r="AU66" s="20"/>
      <c r="AV66" s="20">
        <v>1</v>
      </c>
      <c r="AW66" s="20"/>
      <c r="AX66" s="20"/>
      <c r="AY66" s="20"/>
      <c r="AZ66" s="20"/>
      <c r="BA66" s="20"/>
      <c r="BB66" s="20"/>
      <c r="BC66" s="20"/>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9"/>
      <c r="CH66" s="19"/>
      <c r="CI66" s="19"/>
      <c r="CJ66" s="19"/>
      <c r="CK66" s="19"/>
      <c r="CL66" s="19">
        <v>1</v>
      </c>
      <c r="CM66" s="19"/>
      <c r="CN66" s="19"/>
      <c r="CO66" s="19"/>
      <c r="CP66" s="19"/>
      <c r="CQ66" s="19"/>
      <c r="CR66" s="19"/>
    </row>
    <row r="67" spans="1:96" ht="107" customHeight="1">
      <c r="A67" s="11" cm="1">
        <f t="array" ref="A67">SUMPRODUCT(--ISNUMBER(SEARCH({"stranding","stranded"},E67)))</f>
        <v>0</v>
      </c>
      <c r="B67" s="12">
        <v>73</v>
      </c>
      <c r="C67" s="21" t="s">
        <v>224</v>
      </c>
      <c r="D67" s="22">
        <v>1990</v>
      </c>
      <c r="E67" s="15" t="s">
        <v>225</v>
      </c>
      <c r="F67" s="15" t="s">
        <v>7790</v>
      </c>
      <c r="G67" s="15">
        <f t="shared" si="1"/>
        <v>7</v>
      </c>
      <c r="H67" s="16"/>
      <c r="I67" s="16"/>
      <c r="J67" s="16">
        <v>1</v>
      </c>
      <c r="K67" s="16"/>
      <c r="L67" s="16"/>
      <c r="M67" s="16"/>
      <c r="N67" s="16"/>
      <c r="O67" s="16"/>
      <c r="P67" s="17"/>
      <c r="Q67" s="17"/>
      <c r="R67" s="17"/>
      <c r="S67" s="17"/>
      <c r="T67" s="18"/>
      <c r="U67" s="18">
        <v>1</v>
      </c>
      <c r="V67" s="18"/>
      <c r="W67" s="18"/>
      <c r="X67" s="19">
        <v>1</v>
      </c>
      <c r="Y67" s="19">
        <v>1</v>
      </c>
      <c r="Z67" s="19"/>
      <c r="AA67" s="19"/>
      <c r="AB67" s="19"/>
      <c r="AC67" s="19"/>
      <c r="AD67" s="19"/>
      <c r="AE67" s="19"/>
      <c r="AF67" s="19"/>
      <c r="AG67" s="19"/>
      <c r="AH67" s="19"/>
      <c r="AI67" s="19"/>
      <c r="AJ67" s="17"/>
      <c r="AK67" s="17"/>
      <c r="AL67" s="17"/>
      <c r="AM67" s="17"/>
      <c r="AN67" s="17"/>
      <c r="AO67" s="17"/>
      <c r="AP67" s="17"/>
      <c r="AQ67" s="17"/>
      <c r="AR67" s="20"/>
      <c r="AS67" s="20"/>
      <c r="AT67" s="20"/>
      <c r="AU67" s="20"/>
      <c r="AV67" s="20"/>
      <c r="AW67" s="20"/>
      <c r="AX67" s="20"/>
      <c r="AY67" s="20"/>
      <c r="AZ67" s="20"/>
      <c r="BA67" s="20"/>
      <c r="BB67" s="20"/>
      <c r="BC67" s="20"/>
      <c r="BD67" s="16"/>
      <c r="BE67" s="16"/>
      <c r="BF67" s="16"/>
      <c r="BG67" s="16"/>
      <c r="BH67" s="16"/>
      <c r="BI67" s="16"/>
      <c r="BJ67" s="16"/>
      <c r="BK67" s="16"/>
      <c r="BL67" s="16"/>
      <c r="BM67" s="16"/>
      <c r="BN67" s="16"/>
      <c r="BO67" s="16"/>
      <c r="BP67" s="16"/>
      <c r="BQ67" s="16"/>
      <c r="BR67" s="16"/>
      <c r="BS67" s="16"/>
      <c r="BT67" s="16"/>
      <c r="BU67" s="16">
        <v>1</v>
      </c>
      <c r="BV67" s="16"/>
      <c r="BW67" s="16"/>
      <c r="BX67" s="16"/>
      <c r="BY67" s="16"/>
      <c r="BZ67" s="16">
        <v>1</v>
      </c>
      <c r="CA67" s="16">
        <v>1</v>
      </c>
      <c r="CB67" s="16"/>
      <c r="CC67" s="16"/>
      <c r="CD67" s="16">
        <v>1</v>
      </c>
      <c r="CE67" s="16"/>
      <c r="CF67" s="16"/>
      <c r="CG67" s="19"/>
      <c r="CH67" s="19"/>
      <c r="CI67" s="19"/>
      <c r="CJ67" s="19"/>
      <c r="CK67" s="19"/>
      <c r="CL67" s="19"/>
      <c r="CM67" s="19"/>
      <c r="CN67" s="19">
        <v>1</v>
      </c>
      <c r="CO67" s="19"/>
      <c r="CP67" s="19"/>
      <c r="CQ67" s="19"/>
      <c r="CR67" s="19"/>
    </row>
    <row r="68" spans="1:96" ht="107" customHeight="1">
      <c r="A68" s="11" cm="1">
        <f t="array" ref="A68">SUMPRODUCT(--ISNUMBER(SEARCH({"stranding","stranded"},E68)))</f>
        <v>0</v>
      </c>
      <c r="B68" s="12">
        <v>74</v>
      </c>
      <c r="C68" s="13" t="s">
        <v>226</v>
      </c>
      <c r="D68" s="14">
        <v>1990</v>
      </c>
      <c r="E68" s="15" t="s">
        <v>227</v>
      </c>
      <c r="F68" s="15" t="s">
        <v>7791</v>
      </c>
      <c r="G68" s="15">
        <f t="shared" si="1"/>
        <v>6</v>
      </c>
      <c r="H68" s="16"/>
      <c r="I68" s="16"/>
      <c r="J68" s="16"/>
      <c r="K68" s="16"/>
      <c r="L68" s="16"/>
      <c r="M68" s="16">
        <v>1</v>
      </c>
      <c r="N68" s="16"/>
      <c r="O68" s="16"/>
      <c r="P68" s="17"/>
      <c r="Q68" s="17"/>
      <c r="R68" s="17"/>
      <c r="S68" s="17"/>
      <c r="T68" s="18"/>
      <c r="U68" s="18">
        <v>1</v>
      </c>
      <c r="V68" s="18"/>
      <c r="W68" s="18"/>
      <c r="X68" s="19">
        <v>1</v>
      </c>
      <c r="Y68" s="19">
        <v>1</v>
      </c>
      <c r="Z68" s="19"/>
      <c r="AA68" s="19"/>
      <c r="AB68" s="19"/>
      <c r="AC68" s="19"/>
      <c r="AD68" s="19"/>
      <c r="AE68" s="19"/>
      <c r="AF68" s="19"/>
      <c r="AG68" s="19"/>
      <c r="AH68" s="19"/>
      <c r="AI68" s="19"/>
      <c r="AJ68" s="17"/>
      <c r="AK68" s="17"/>
      <c r="AL68" s="17"/>
      <c r="AM68" s="17"/>
      <c r="AN68" s="17"/>
      <c r="AO68" s="17"/>
      <c r="AP68" s="17"/>
      <c r="AQ68" s="17"/>
      <c r="AR68" s="20"/>
      <c r="AS68" s="20"/>
      <c r="AT68" s="20"/>
      <c r="AU68" s="20"/>
      <c r="AV68" s="20"/>
      <c r="AW68" s="20"/>
      <c r="AX68" s="20"/>
      <c r="AY68" s="20"/>
      <c r="AZ68" s="20"/>
      <c r="BA68" s="20"/>
      <c r="BB68" s="20"/>
      <c r="BC68" s="20"/>
      <c r="BD68" s="16"/>
      <c r="BE68" s="16"/>
      <c r="BF68" s="16"/>
      <c r="BG68" s="16"/>
      <c r="BH68" s="16"/>
      <c r="BI68" s="16"/>
      <c r="BJ68" s="16"/>
      <c r="BK68" s="16"/>
      <c r="BL68" s="16"/>
      <c r="BM68" s="16"/>
      <c r="BN68" s="16"/>
      <c r="BO68" s="16"/>
      <c r="BP68" s="16"/>
      <c r="BQ68" s="16"/>
      <c r="BR68" s="16"/>
      <c r="BS68" s="16"/>
      <c r="BT68" s="16"/>
      <c r="BU68" s="16">
        <v>1</v>
      </c>
      <c r="BV68" s="16"/>
      <c r="BW68" s="16"/>
      <c r="BX68" s="16"/>
      <c r="BY68" s="16"/>
      <c r="BZ68" s="16">
        <v>1</v>
      </c>
      <c r="CA68" s="16"/>
      <c r="CB68" s="16"/>
      <c r="CC68" s="16"/>
      <c r="CD68" s="16">
        <v>1</v>
      </c>
      <c r="CE68" s="16"/>
      <c r="CF68" s="16"/>
      <c r="CG68" s="19"/>
      <c r="CH68" s="19"/>
      <c r="CI68" s="19"/>
      <c r="CJ68" s="19"/>
      <c r="CK68" s="19"/>
      <c r="CL68" s="19"/>
      <c r="CM68" s="19">
        <v>1</v>
      </c>
      <c r="CN68" s="19"/>
      <c r="CO68" s="19"/>
      <c r="CP68" s="19"/>
      <c r="CQ68" s="19"/>
      <c r="CR68" s="19"/>
    </row>
    <row r="69" spans="1:96" ht="107" customHeight="1">
      <c r="A69" s="11" cm="1">
        <f t="array" ref="A69">SUMPRODUCT(--ISNUMBER(SEARCH({"stranding","stranded"},E69)))</f>
        <v>0</v>
      </c>
      <c r="B69" s="12">
        <v>75</v>
      </c>
      <c r="C69" s="21" t="s">
        <v>228</v>
      </c>
      <c r="D69" s="22">
        <v>1990</v>
      </c>
      <c r="E69" s="15" t="s">
        <v>229</v>
      </c>
      <c r="F69" s="15" t="s">
        <v>6111</v>
      </c>
      <c r="G69" s="15">
        <f t="shared" si="1"/>
        <v>5</v>
      </c>
      <c r="H69" s="16"/>
      <c r="I69" s="16"/>
      <c r="J69" s="16"/>
      <c r="K69" s="16">
        <v>1</v>
      </c>
      <c r="L69" s="16"/>
      <c r="M69" s="16"/>
      <c r="N69" s="16"/>
      <c r="O69" s="16"/>
      <c r="P69" s="17">
        <v>1</v>
      </c>
      <c r="Q69" s="17"/>
      <c r="R69" s="17"/>
      <c r="S69" s="17"/>
      <c r="T69" s="18"/>
      <c r="U69" s="18">
        <v>1</v>
      </c>
      <c r="V69" s="18"/>
      <c r="W69" s="18"/>
      <c r="X69" s="19"/>
      <c r="Y69" s="19">
        <v>1</v>
      </c>
      <c r="Z69" s="19">
        <v>1</v>
      </c>
      <c r="AA69" s="19"/>
      <c r="AB69" s="19"/>
      <c r="AC69" s="19"/>
      <c r="AD69" s="19"/>
      <c r="AE69" s="19"/>
      <c r="AF69" s="19"/>
      <c r="AG69" s="19"/>
      <c r="AH69" s="19"/>
      <c r="AI69" s="19"/>
      <c r="AJ69" s="17"/>
      <c r="AK69" s="17"/>
      <c r="AL69" s="17"/>
      <c r="AM69" s="17"/>
      <c r="AN69" s="17"/>
      <c r="AO69" s="17"/>
      <c r="AP69" s="17"/>
      <c r="AQ69" s="17"/>
      <c r="AR69" s="20"/>
      <c r="AS69" s="20"/>
      <c r="AT69" s="20"/>
      <c r="AU69" s="20"/>
      <c r="AV69" s="20"/>
      <c r="AW69" s="20"/>
      <c r="AX69" s="20"/>
      <c r="AY69" s="20"/>
      <c r="AZ69" s="20"/>
      <c r="BA69" s="20"/>
      <c r="BB69" s="20"/>
      <c r="BC69" s="20"/>
      <c r="BD69" s="16"/>
      <c r="BE69" s="16"/>
      <c r="BF69" s="16"/>
      <c r="BG69" s="16"/>
      <c r="BH69" s="16"/>
      <c r="BI69" s="16"/>
      <c r="BJ69" s="16"/>
      <c r="BK69" s="16"/>
      <c r="BL69" s="16"/>
      <c r="BM69" s="16"/>
      <c r="BN69" s="16"/>
      <c r="BO69" s="16"/>
      <c r="BP69" s="16"/>
      <c r="BQ69" s="16"/>
      <c r="BR69" s="16"/>
      <c r="BS69" s="16"/>
      <c r="BT69" s="16"/>
      <c r="BU69" s="16"/>
      <c r="BV69" s="16"/>
      <c r="BW69" s="16"/>
      <c r="BX69" s="16"/>
      <c r="BY69" s="16"/>
      <c r="BZ69" s="16">
        <v>1</v>
      </c>
      <c r="CA69" s="16"/>
      <c r="CB69" s="16"/>
      <c r="CC69" s="16"/>
      <c r="CD69" s="16"/>
      <c r="CE69" s="16"/>
      <c r="CF69" s="16"/>
      <c r="CG69" s="19"/>
      <c r="CH69" s="19"/>
      <c r="CI69" s="19"/>
      <c r="CJ69" s="19">
        <v>1</v>
      </c>
      <c r="CK69" s="19"/>
      <c r="CL69" s="19"/>
      <c r="CM69" s="19"/>
      <c r="CN69" s="19"/>
      <c r="CO69" s="19"/>
      <c r="CP69" s="19"/>
      <c r="CQ69" s="19"/>
      <c r="CR69" s="19"/>
    </row>
    <row r="70" spans="1:96" ht="107" customHeight="1">
      <c r="A70" s="11" cm="1">
        <f t="array" ref="A70">SUMPRODUCT(--ISNUMBER(SEARCH({"stranding","stranded"},E70)))</f>
        <v>0</v>
      </c>
      <c r="B70" s="12">
        <v>76</v>
      </c>
      <c r="C70" s="13" t="s">
        <v>230</v>
      </c>
      <c r="D70" s="14">
        <v>1990</v>
      </c>
      <c r="E70" s="15" t="s">
        <v>231</v>
      </c>
      <c r="F70" s="15" t="s">
        <v>6112</v>
      </c>
      <c r="G70" s="15">
        <f t="shared" si="1"/>
        <v>3</v>
      </c>
      <c r="H70" s="16"/>
      <c r="I70" s="16"/>
      <c r="J70" s="16"/>
      <c r="K70" s="16"/>
      <c r="L70" s="16"/>
      <c r="M70" s="16"/>
      <c r="N70" s="16"/>
      <c r="O70" s="16"/>
      <c r="P70" s="17"/>
      <c r="Q70" s="17"/>
      <c r="R70" s="17"/>
      <c r="S70" s="17"/>
      <c r="T70" s="18">
        <v>1</v>
      </c>
      <c r="U70" s="18"/>
      <c r="V70" s="18"/>
      <c r="W70" s="18"/>
      <c r="X70" s="19"/>
      <c r="Y70" s="19"/>
      <c r="Z70" s="19"/>
      <c r="AA70" s="19"/>
      <c r="AB70" s="19"/>
      <c r="AC70" s="19"/>
      <c r="AD70" s="19"/>
      <c r="AE70" s="19"/>
      <c r="AF70" s="19"/>
      <c r="AG70" s="19"/>
      <c r="AH70" s="19"/>
      <c r="AI70" s="19"/>
      <c r="AJ70" s="17"/>
      <c r="AK70" s="17"/>
      <c r="AL70" s="17"/>
      <c r="AM70" s="17"/>
      <c r="AN70" s="17"/>
      <c r="AO70" s="17"/>
      <c r="AP70" s="17"/>
      <c r="AQ70" s="17"/>
      <c r="AR70" s="20"/>
      <c r="AS70" s="20"/>
      <c r="AT70" s="20"/>
      <c r="AU70" s="20"/>
      <c r="AV70" s="20"/>
      <c r="AW70" s="20"/>
      <c r="AX70" s="20"/>
      <c r="AY70" s="20"/>
      <c r="AZ70" s="20"/>
      <c r="BA70" s="20">
        <v>1</v>
      </c>
      <c r="BB70" s="20"/>
      <c r="BC70" s="20"/>
      <c r="BD70" s="16"/>
      <c r="BE70" s="16"/>
      <c r="BF70" s="16"/>
      <c r="BG70" s="16"/>
      <c r="BH70" s="16"/>
      <c r="BI70" s="16"/>
      <c r="BJ70" s="16"/>
      <c r="BK70" s="16"/>
      <c r="BL70" s="16"/>
      <c r="BM70" s="16"/>
      <c r="BN70" s="16"/>
      <c r="BO70" s="16"/>
      <c r="BP70" s="16"/>
      <c r="BQ70" s="16">
        <v>1</v>
      </c>
      <c r="BR70" s="16"/>
      <c r="BS70" s="16"/>
      <c r="BT70" s="16"/>
      <c r="BU70" s="16"/>
      <c r="BV70" s="16"/>
      <c r="BW70" s="16"/>
      <c r="BX70" s="16"/>
      <c r="BY70" s="16"/>
      <c r="BZ70" s="16"/>
      <c r="CA70" s="16"/>
      <c r="CB70" s="16"/>
      <c r="CC70" s="16"/>
      <c r="CD70" s="16"/>
      <c r="CE70" s="16"/>
      <c r="CF70" s="16"/>
      <c r="CG70" s="19"/>
      <c r="CH70" s="19"/>
      <c r="CI70" s="19">
        <v>1</v>
      </c>
      <c r="CJ70" s="19"/>
      <c r="CK70" s="19"/>
      <c r="CL70" s="19"/>
      <c r="CM70" s="19"/>
      <c r="CN70" s="19"/>
      <c r="CO70" s="19"/>
      <c r="CP70" s="19"/>
      <c r="CQ70" s="19"/>
      <c r="CR70" s="19"/>
    </row>
    <row r="71" spans="1:96" ht="107" customHeight="1">
      <c r="A71" s="11" cm="1">
        <f t="array" ref="A71">SUMPRODUCT(--ISNUMBER(SEARCH({"stranding","stranded"},E71)))</f>
        <v>0</v>
      </c>
      <c r="B71" s="12">
        <v>77</v>
      </c>
      <c r="C71" s="21" t="s">
        <v>232</v>
      </c>
      <c r="D71" s="22">
        <v>1990</v>
      </c>
      <c r="E71" s="15" t="s">
        <v>233</v>
      </c>
      <c r="F71" s="15" t="s">
        <v>6113</v>
      </c>
      <c r="G71" s="15">
        <f t="shared" si="1"/>
        <v>6</v>
      </c>
      <c r="H71" s="16"/>
      <c r="I71" s="16"/>
      <c r="J71" s="16">
        <v>1</v>
      </c>
      <c r="K71" s="16"/>
      <c r="L71" s="16">
        <v>2</v>
      </c>
      <c r="M71" s="16"/>
      <c r="N71" s="16"/>
      <c r="O71" s="16"/>
      <c r="P71" s="17"/>
      <c r="Q71" s="17"/>
      <c r="R71" s="17"/>
      <c r="S71" s="17"/>
      <c r="T71" s="18"/>
      <c r="U71" s="18">
        <v>1</v>
      </c>
      <c r="V71" s="18"/>
      <c r="W71" s="18">
        <v>1</v>
      </c>
      <c r="X71" s="19">
        <v>1</v>
      </c>
      <c r="Y71" s="19"/>
      <c r="Z71" s="19"/>
      <c r="AA71" s="19"/>
      <c r="AB71" s="19"/>
      <c r="AC71" s="19"/>
      <c r="AD71" s="19"/>
      <c r="AE71" s="19">
        <v>1</v>
      </c>
      <c r="AF71" s="19"/>
      <c r="AG71" s="19"/>
      <c r="AH71" s="19"/>
      <c r="AI71" s="19"/>
      <c r="AJ71" s="17">
        <v>1</v>
      </c>
      <c r="AK71" s="17"/>
      <c r="AL71" s="17"/>
      <c r="AM71" s="17"/>
      <c r="AN71" s="17"/>
      <c r="AO71" s="17">
        <v>1</v>
      </c>
      <c r="AP71" s="17"/>
      <c r="AQ71" s="17"/>
      <c r="AR71" s="20"/>
      <c r="AS71" s="20"/>
      <c r="AT71" s="20"/>
      <c r="AU71" s="20"/>
      <c r="AV71" s="20"/>
      <c r="AW71" s="20"/>
      <c r="AX71" s="20"/>
      <c r="AY71" s="20"/>
      <c r="AZ71" s="20"/>
      <c r="BA71" s="20"/>
      <c r="BB71" s="20"/>
      <c r="BC71" s="20"/>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9"/>
      <c r="CH71" s="19"/>
      <c r="CI71" s="19"/>
      <c r="CJ71" s="19"/>
      <c r="CK71" s="19">
        <v>1</v>
      </c>
      <c r="CL71" s="19"/>
      <c r="CM71" s="19"/>
      <c r="CN71" s="19"/>
      <c r="CO71" s="19"/>
      <c r="CP71" s="19"/>
      <c r="CQ71" s="19"/>
      <c r="CR71" s="19"/>
    </row>
    <row r="72" spans="1:96" ht="107" customHeight="1">
      <c r="A72" s="11" cm="1">
        <f t="array" ref="A72">SUMPRODUCT(--ISNUMBER(SEARCH({"stranding","stranded"},E72)))</f>
        <v>0</v>
      </c>
      <c r="B72" s="12">
        <v>78</v>
      </c>
      <c r="C72" s="13" t="s">
        <v>234</v>
      </c>
      <c r="D72" s="14">
        <v>1990</v>
      </c>
      <c r="E72" s="23" t="s">
        <v>235</v>
      </c>
      <c r="F72" s="23" t="s">
        <v>7792</v>
      </c>
      <c r="G72" s="15">
        <f t="shared" si="1"/>
        <v>9</v>
      </c>
      <c r="H72" s="16"/>
      <c r="I72" s="16"/>
      <c r="J72" s="16"/>
      <c r="K72" s="16">
        <v>1</v>
      </c>
      <c r="L72" s="16">
        <v>1</v>
      </c>
      <c r="M72" s="16"/>
      <c r="N72" s="16"/>
      <c r="O72" s="16"/>
      <c r="P72" s="17">
        <v>1</v>
      </c>
      <c r="Q72" s="17"/>
      <c r="R72" s="17"/>
      <c r="S72" s="17"/>
      <c r="T72" s="18"/>
      <c r="U72" s="18">
        <v>1</v>
      </c>
      <c r="V72" s="18"/>
      <c r="W72" s="18">
        <v>1</v>
      </c>
      <c r="X72" s="19">
        <v>1</v>
      </c>
      <c r="Y72" s="19"/>
      <c r="Z72" s="19"/>
      <c r="AA72" s="19"/>
      <c r="AB72" s="19"/>
      <c r="AC72" s="19"/>
      <c r="AD72" s="19"/>
      <c r="AE72" s="19"/>
      <c r="AF72" s="19"/>
      <c r="AG72" s="19"/>
      <c r="AH72" s="19"/>
      <c r="AI72" s="19"/>
      <c r="AJ72" s="17">
        <v>1</v>
      </c>
      <c r="AK72" s="17"/>
      <c r="AL72" s="17"/>
      <c r="AM72" s="17"/>
      <c r="AN72" s="17"/>
      <c r="AO72" s="17"/>
      <c r="AP72" s="17"/>
      <c r="AQ72" s="17">
        <v>1</v>
      </c>
      <c r="AR72" s="20"/>
      <c r="AS72" s="20"/>
      <c r="AT72" s="20"/>
      <c r="AU72" s="20"/>
      <c r="AV72" s="20"/>
      <c r="AW72" s="20"/>
      <c r="AX72" s="20"/>
      <c r="AY72" s="20"/>
      <c r="AZ72" s="20"/>
      <c r="BA72" s="20">
        <v>1</v>
      </c>
      <c r="BB72" s="20"/>
      <c r="BC72" s="20"/>
      <c r="BD72" s="16">
        <v>1</v>
      </c>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v>1</v>
      </c>
      <c r="CC72" s="16"/>
      <c r="CD72" s="16"/>
      <c r="CE72" s="16"/>
      <c r="CF72" s="16"/>
      <c r="CG72" s="19"/>
      <c r="CH72" s="19"/>
      <c r="CI72" s="19"/>
      <c r="CJ72" s="19"/>
      <c r="CK72" s="19"/>
      <c r="CL72" s="19"/>
      <c r="CM72" s="19">
        <v>1</v>
      </c>
      <c r="CN72" s="19"/>
      <c r="CO72" s="19"/>
      <c r="CP72" s="19"/>
      <c r="CQ72" s="19"/>
      <c r="CR72" s="19"/>
    </row>
    <row r="73" spans="1:96" ht="107" customHeight="1">
      <c r="A73" s="11" cm="1">
        <f t="array" ref="A73">SUMPRODUCT(--ISNUMBER(SEARCH({"stranding","stranded"},E73)))</f>
        <v>1</v>
      </c>
      <c r="B73" s="12">
        <v>79</v>
      </c>
      <c r="C73" s="21" t="s">
        <v>236</v>
      </c>
      <c r="D73" s="22">
        <v>1990</v>
      </c>
      <c r="E73" s="15" t="s">
        <v>237</v>
      </c>
      <c r="F73" s="15" t="s">
        <v>6114</v>
      </c>
      <c r="G73" s="15">
        <f t="shared" si="1"/>
        <v>5</v>
      </c>
      <c r="H73" s="16"/>
      <c r="I73" s="16"/>
      <c r="J73" s="16">
        <v>1</v>
      </c>
      <c r="K73" s="16"/>
      <c r="L73" s="16"/>
      <c r="M73" s="16"/>
      <c r="N73" s="16"/>
      <c r="O73" s="16"/>
      <c r="P73" s="17"/>
      <c r="Q73" s="17"/>
      <c r="R73" s="17"/>
      <c r="S73" s="17"/>
      <c r="T73" s="18"/>
      <c r="U73" s="18"/>
      <c r="V73" s="18">
        <v>1</v>
      </c>
      <c r="W73" s="18"/>
      <c r="X73" s="19"/>
      <c r="Y73" s="19"/>
      <c r="Z73" s="19"/>
      <c r="AA73" s="19"/>
      <c r="AB73" s="19"/>
      <c r="AC73" s="19"/>
      <c r="AD73" s="19"/>
      <c r="AE73" s="19">
        <v>1</v>
      </c>
      <c r="AF73" s="19">
        <v>1</v>
      </c>
      <c r="AG73" s="19">
        <v>1</v>
      </c>
      <c r="AH73" s="19"/>
      <c r="AI73" s="19"/>
      <c r="AJ73" s="17"/>
      <c r="AK73" s="17"/>
      <c r="AL73" s="17"/>
      <c r="AM73" s="17"/>
      <c r="AN73" s="17"/>
      <c r="AO73" s="17"/>
      <c r="AP73" s="17"/>
      <c r="AQ73" s="17"/>
      <c r="AR73" s="20"/>
      <c r="AS73" s="20"/>
      <c r="AT73" s="20"/>
      <c r="AU73" s="20"/>
      <c r="AV73" s="20"/>
      <c r="AW73" s="20"/>
      <c r="AX73" s="20"/>
      <c r="AY73" s="20"/>
      <c r="AZ73" s="20"/>
      <c r="BA73" s="20"/>
      <c r="BB73" s="20"/>
      <c r="BC73" s="20"/>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v>1</v>
      </c>
      <c r="CC73" s="16"/>
      <c r="CD73" s="16"/>
      <c r="CE73" s="16"/>
      <c r="CF73" s="16"/>
      <c r="CG73" s="19">
        <v>1</v>
      </c>
      <c r="CH73" s="19"/>
      <c r="CI73" s="19"/>
      <c r="CJ73" s="19"/>
      <c r="CK73" s="19"/>
      <c r="CL73" s="19"/>
      <c r="CM73" s="19"/>
      <c r="CN73" s="19"/>
      <c r="CO73" s="19"/>
      <c r="CP73" s="19"/>
      <c r="CQ73" s="19"/>
      <c r="CR73" s="19"/>
    </row>
    <row r="74" spans="1:96" ht="107" customHeight="1">
      <c r="A74" s="11" cm="1">
        <f t="array" ref="A74">SUMPRODUCT(--ISNUMBER(SEARCH({"stranding","stranded"},E74)))</f>
        <v>0</v>
      </c>
      <c r="B74" s="12">
        <v>80</v>
      </c>
      <c r="C74" s="13" t="s">
        <v>238</v>
      </c>
      <c r="D74" s="14">
        <v>1990</v>
      </c>
      <c r="E74" s="15" t="s">
        <v>239</v>
      </c>
      <c r="F74" s="15" t="s">
        <v>6115</v>
      </c>
      <c r="G74" s="15">
        <f t="shared" si="1"/>
        <v>4</v>
      </c>
      <c r="H74" s="16"/>
      <c r="I74" s="16"/>
      <c r="J74" s="16"/>
      <c r="K74" s="16"/>
      <c r="L74" s="16"/>
      <c r="M74" s="16"/>
      <c r="N74" s="16"/>
      <c r="O74" s="16"/>
      <c r="P74" s="17"/>
      <c r="Q74" s="17"/>
      <c r="R74" s="17"/>
      <c r="S74" s="17"/>
      <c r="T74" s="18"/>
      <c r="U74" s="18"/>
      <c r="V74" s="18">
        <v>1</v>
      </c>
      <c r="W74" s="18"/>
      <c r="X74" s="19"/>
      <c r="Y74" s="19"/>
      <c r="Z74" s="19"/>
      <c r="AA74" s="19"/>
      <c r="AB74" s="19"/>
      <c r="AC74" s="19"/>
      <c r="AD74" s="19"/>
      <c r="AE74" s="19"/>
      <c r="AF74" s="19"/>
      <c r="AG74" s="19"/>
      <c r="AH74" s="19"/>
      <c r="AI74" s="19"/>
      <c r="AJ74" s="17">
        <v>1</v>
      </c>
      <c r="AK74" s="17"/>
      <c r="AL74" s="17"/>
      <c r="AM74" s="17"/>
      <c r="AN74" s="17"/>
      <c r="AO74" s="17"/>
      <c r="AP74" s="17"/>
      <c r="AQ74" s="17"/>
      <c r="AR74" s="20"/>
      <c r="AS74" s="20"/>
      <c r="AT74" s="20"/>
      <c r="AU74" s="20"/>
      <c r="AV74" s="20"/>
      <c r="AW74" s="20"/>
      <c r="AX74" s="20"/>
      <c r="AY74" s="20"/>
      <c r="AZ74" s="20"/>
      <c r="BA74" s="20"/>
      <c r="BB74" s="20"/>
      <c r="BC74" s="20"/>
      <c r="BD74" s="16"/>
      <c r="BE74" s="16"/>
      <c r="BF74" s="16"/>
      <c r="BG74" s="16"/>
      <c r="BH74" s="16"/>
      <c r="BI74" s="16"/>
      <c r="BJ74" s="16"/>
      <c r="BK74" s="16"/>
      <c r="BL74" s="16">
        <v>1</v>
      </c>
      <c r="BM74" s="16"/>
      <c r="BN74" s="16"/>
      <c r="BO74" s="16"/>
      <c r="BP74" s="16"/>
      <c r="BQ74" s="16"/>
      <c r="BR74" s="16"/>
      <c r="BS74" s="16"/>
      <c r="BT74" s="16"/>
      <c r="BU74" s="16"/>
      <c r="BV74" s="16"/>
      <c r="BW74" s="16"/>
      <c r="BX74" s="16"/>
      <c r="BY74" s="16"/>
      <c r="BZ74" s="16"/>
      <c r="CA74" s="16"/>
      <c r="CB74" s="16">
        <v>1</v>
      </c>
      <c r="CC74" s="16"/>
      <c r="CD74" s="16"/>
      <c r="CE74" s="16"/>
      <c r="CF74" s="16"/>
      <c r="CG74" s="19">
        <v>1</v>
      </c>
      <c r="CH74" s="19"/>
      <c r="CI74" s="19"/>
      <c r="CJ74" s="19"/>
      <c r="CK74" s="19"/>
      <c r="CL74" s="19"/>
      <c r="CM74" s="19"/>
      <c r="CN74" s="19"/>
      <c r="CO74" s="19"/>
      <c r="CP74" s="19"/>
      <c r="CQ74" s="19"/>
      <c r="CR74" s="19"/>
    </row>
    <row r="75" spans="1:96" ht="107" customHeight="1">
      <c r="A75" s="11" cm="1">
        <f t="array" ref="A75">SUMPRODUCT(--ISNUMBER(SEARCH({"stranding","stranded"},E75)))</f>
        <v>0</v>
      </c>
      <c r="B75" s="12">
        <v>83</v>
      </c>
      <c r="C75" s="13" t="s">
        <v>240</v>
      </c>
      <c r="D75" s="14">
        <v>1990</v>
      </c>
      <c r="E75" s="15" t="s">
        <v>241</v>
      </c>
      <c r="F75" s="15" t="s">
        <v>7793</v>
      </c>
      <c r="G75" s="15">
        <f t="shared" si="1"/>
        <v>7</v>
      </c>
      <c r="H75" s="16"/>
      <c r="I75" s="16"/>
      <c r="J75" s="16"/>
      <c r="K75" s="16">
        <v>1</v>
      </c>
      <c r="L75" s="16"/>
      <c r="M75" s="16">
        <v>1</v>
      </c>
      <c r="N75" s="16"/>
      <c r="O75" s="16"/>
      <c r="P75" s="17"/>
      <c r="Q75" s="17"/>
      <c r="R75" s="17"/>
      <c r="S75" s="17"/>
      <c r="T75" s="18"/>
      <c r="U75" s="18">
        <v>1</v>
      </c>
      <c r="V75" s="18"/>
      <c r="W75" s="18"/>
      <c r="X75" s="19">
        <v>1</v>
      </c>
      <c r="Y75" s="19"/>
      <c r="Z75" s="19"/>
      <c r="AA75" s="19"/>
      <c r="AB75" s="19"/>
      <c r="AC75" s="19"/>
      <c r="AD75" s="19"/>
      <c r="AE75" s="19"/>
      <c r="AF75" s="19"/>
      <c r="AG75" s="19"/>
      <c r="AH75" s="19"/>
      <c r="AI75" s="19"/>
      <c r="AJ75" s="17">
        <v>1</v>
      </c>
      <c r="AK75" s="17"/>
      <c r="AL75" s="17"/>
      <c r="AM75" s="17"/>
      <c r="AN75" s="17"/>
      <c r="AO75" s="17"/>
      <c r="AP75" s="17"/>
      <c r="AQ75" s="17"/>
      <c r="AR75" s="20"/>
      <c r="AS75" s="20"/>
      <c r="AT75" s="20"/>
      <c r="AU75" s="20"/>
      <c r="AV75" s="20"/>
      <c r="AW75" s="20"/>
      <c r="AX75" s="20"/>
      <c r="AY75" s="20"/>
      <c r="AZ75" s="20">
        <v>1</v>
      </c>
      <c r="BA75" s="20">
        <v>1</v>
      </c>
      <c r="BB75" s="20"/>
      <c r="BC75" s="20"/>
      <c r="BD75" s="16">
        <v>1</v>
      </c>
      <c r="BE75" s="16"/>
      <c r="BF75" s="16"/>
      <c r="BG75" s="16"/>
      <c r="BH75" s="16"/>
      <c r="BI75" s="16"/>
      <c r="BJ75" s="16"/>
      <c r="BK75" s="16"/>
      <c r="BL75" s="16"/>
      <c r="BM75" s="16"/>
      <c r="BN75" s="16"/>
      <c r="BO75" s="16"/>
      <c r="BP75" s="16">
        <v>1</v>
      </c>
      <c r="BQ75" s="16"/>
      <c r="BR75" s="16"/>
      <c r="BS75" s="16"/>
      <c r="BT75" s="16"/>
      <c r="BU75" s="16"/>
      <c r="BV75" s="16"/>
      <c r="BW75" s="16"/>
      <c r="BX75" s="16"/>
      <c r="BY75" s="16"/>
      <c r="BZ75" s="16"/>
      <c r="CA75" s="16"/>
      <c r="CB75" s="16"/>
      <c r="CC75" s="16"/>
      <c r="CD75" s="16"/>
      <c r="CE75" s="16"/>
      <c r="CF75" s="16"/>
      <c r="CG75" s="19"/>
      <c r="CH75" s="19"/>
      <c r="CI75" s="19"/>
      <c r="CJ75" s="19"/>
      <c r="CK75" s="19"/>
      <c r="CL75" s="19"/>
      <c r="CM75" s="19"/>
      <c r="CN75" s="19">
        <v>1</v>
      </c>
      <c r="CO75" s="19"/>
      <c r="CP75" s="19"/>
      <c r="CQ75" s="19"/>
      <c r="CR75" s="19"/>
    </row>
    <row r="76" spans="1:96" ht="107" customHeight="1">
      <c r="A76" s="11" cm="1">
        <f t="array" ref="A76">SUMPRODUCT(--ISNUMBER(SEARCH({"stranding","stranded"},E76)))</f>
        <v>0</v>
      </c>
      <c r="B76" s="12">
        <v>84</v>
      </c>
      <c r="C76" s="21" t="s">
        <v>242</v>
      </c>
      <c r="D76" s="22">
        <v>1991</v>
      </c>
      <c r="E76" s="15" t="s">
        <v>243</v>
      </c>
      <c r="F76" s="15" t="s">
        <v>6116</v>
      </c>
      <c r="G76" s="15">
        <f t="shared" si="1"/>
        <v>4</v>
      </c>
      <c r="H76" s="16"/>
      <c r="I76" s="16"/>
      <c r="J76" s="16"/>
      <c r="K76" s="16"/>
      <c r="L76" s="16"/>
      <c r="M76" s="16"/>
      <c r="N76" s="16"/>
      <c r="O76" s="16"/>
      <c r="P76" s="17"/>
      <c r="Q76" s="17"/>
      <c r="R76" s="17"/>
      <c r="S76" s="17"/>
      <c r="T76" s="18"/>
      <c r="U76" s="18">
        <v>1</v>
      </c>
      <c r="V76" s="18"/>
      <c r="W76" s="18"/>
      <c r="X76" s="19"/>
      <c r="Y76" s="19">
        <v>1</v>
      </c>
      <c r="Z76" s="19">
        <v>1</v>
      </c>
      <c r="AA76" s="19"/>
      <c r="AB76" s="19"/>
      <c r="AC76" s="19"/>
      <c r="AD76" s="19"/>
      <c r="AE76" s="19"/>
      <c r="AF76" s="19"/>
      <c r="AG76" s="19"/>
      <c r="AH76" s="19"/>
      <c r="AI76" s="19"/>
      <c r="AJ76" s="17"/>
      <c r="AK76" s="17"/>
      <c r="AL76" s="17"/>
      <c r="AM76" s="17"/>
      <c r="AN76" s="17"/>
      <c r="AO76" s="17"/>
      <c r="AP76" s="17"/>
      <c r="AQ76" s="17"/>
      <c r="AR76" s="20"/>
      <c r="AS76" s="20"/>
      <c r="AT76" s="20"/>
      <c r="AU76" s="20"/>
      <c r="AV76" s="20"/>
      <c r="AW76" s="20"/>
      <c r="AX76" s="20"/>
      <c r="AY76" s="20"/>
      <c r="AZ76" s="20"/>
      <c r="BA76" s="20"/>
      <c r="BB76" s="20"/>
      <c r="BC76" s="20"/>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v>1</v>
      </c>
      <c r="CB76" s="16"/>
      <c r="CC76" s="16"/>
      <c r="CD76" s="16"/>
      <c r="CE76" s="16"/>
      <c r="CF76" s="16"/>
      <c r="CG76" s="19"/>
      <c r="CH76" s="19"/>
      <c r="CI76" s="19"/>
      <c r="CJ76" s="19">
        <v>1</v>
      </c>
      <c r="CK76" s="19"/>
      <c r="CL76" s="19"/>
      <c r="CM76" s="19"/>
      <c r="CN76" s="19"/>
      <c r="CO76" s="19"/>
      <c r="CP76" s="19"/>
      <c r="CQ76" s="19"/>
      <c r="CR76" s="19"/>
    </row>
    <row r="77" spans="1:96" ht="107" customHeight="1">
      <c r="A77" s="11" cm="1">
        <f t="array" ref="A77">SUMPRODUCT(--ISNUMBER(SEARCH({"stranding","stranded"},E77)))</f>
        <v>0</v>
      </c>
      <c r="B77" s="12">
        <v>85</v>
      </c>
      <c r="C77" s="13" t="s">
        <v>244</v>
      </c>
      <c r="D77" s="14">
        <v>1991</v>
      </c>
      <c r="E77" s="15" t="s">
        <v>245</v>
      </c>
      <c r="F77" s="15" t="s">
        <v>7794</v>
      </c>
      <c r="G77" s="15">
        <f t="shared" si="1"/>
        <v>7</v>
      </c>
      <c r="H77" s="16"/>
      <c r="I77" s="16"/>
      <c r="J77" s="16"/>
      <c r="K77" s="16"/>
      <c r="L77" s="16"/>
      <c r="M77" s="16"/>
      <c r="N77" s="16"/>
      <c r="O77" s="16"/>
      <c r="P77" s="17">
        <v>1</v>
      </c>
      <c r="Q77" s="17"/>
      <c r="R77" s="17"/>
      <c r="S77" s="17"/>
      <c r="T77" s="18"/>
      <c r="U77" s="18">
        <v>1</v>
      </c>
      <c r="V77" s="18"/>
      <c r="W77" s="18"/>
      <c r="X77" s="19"/>
      <c r="Y77" s="19"/>
      <c r="Z77" s="19"/>
      <c r="AA77" s="19"/>
      <c r="AB77" s="19"/>
      <c r="AC77" s="19"/>
      <c r="AD77" s="19"/>
      <c r="AE77" s="19"/>
      <c r="AF77" s="19"/>
      <c r="AG77" s="19"/>
      <c r="AH77" s="19"/>
      <c r="AI77" s="19"/>
      <c r="AJ77" s="17">
        <v>1</v>
      </c>
      <c r="AK77" s="17"/>
      <c r="AL77" s="17"/>
      <c r="AM77" s="17"/>
      <c r="AN77" s="17"/>
      <c r="AO77" s="17"/>
      <c r="AP77" s="17"/>
      <c r="AQ77" s="17"/>
      <c r="AR77" s="20"/>
      <c r="AS77" s="20">
        <v>1</v>
      </c>
      <c r="AT77" s="20"/>
      <c r="AU77" s="20"/>
      <c r="AV77" s="20">
        <v>1</v>
      </c>
      <c r="AW77" s="20"/>
      <c r="AX77" s="20">
        <v>1</v>
      </c>
      <c r="AY77" s="20"/>
      <c r="AZ77" s="20"/>
      <c r="BA77" s="20"/>
      <c r="BB77" s="20"/>
      <c r="BC77" s="20"/>
      <c r="BD77" s="16">
        <v>1</v>
      </c>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9"/>
      <c r="CH77" s="19"/>
      <c r="CI77" s="19"/>
      <c r="CJ77" s="19"/>
      <c r="CK77" s="19"/>
      <c r="CL77" s="19"/>
      <c r="CM77" s="19"/>
      <c r="CN77" s="19"/>
      <c r="CO77" s="19">
        <v>1</v>
      </c>
      <c r="CP77" s="19"/>
      <c r="CQ77" s="19"/>
      <c r="CR77" s="19"/>
    </row>
    <row r="78" spans="1:96" ht="107" customHeight="1">
      <c r="A78" s="11" cm="1">
        <f t="array" ref="A78">SUMPRODUCT(--ISNUMBER(SEARCH({"stranding","stranded"},E78)))</f>
        <v>0</v>
      </c>
      <c r="B78" s="12">
        <v>86</v>
      </c>
      <c r="C78" s="21" t="s">
        <v>246</v>
      </c>
      <c r="D78" s="22">
        <v>1991</v>
      </c>
      <c r="E78" s="15" t="s">
        <v>247</v>
      </c>
      <c r="F78" s="15" t="s">
        <v>6117</v>
      </c>
      <c r="G78" s="15">
        <f t="shared" si="1"/>
        <v>4</v>
      </c>
      <c r="H78" s="16"/>
      <c r="I78" s="16"/>
      <c r="J78" s="16">
        <v>1</v>
      </c>
      <c r="K78" s="16"/>
      <c r="L78" s="16"/>
      <c r="M78" s="16"/>
      <c r="N78" s="16"/>
      <c r="O78" s="16"/>
      <c r="P78" s="17">
        <v>1</v>
      </c>
      <c r="Q78" s="17"/>
      <c r="R78" s="17"/>
      <c r="S78" s="17"/>
      <c r="T78" s="18"/>
      <c r="U78" s="18"/>
      <c r="V78" s="18"/>
      <c r="W78" s="18"/>
      <c r="X78" s="19"/>
      <c r="Y78" s="19"/>
      <c r="Z78" s="19"/>
      <c r="AA78" s="19"/>
      <c r="AB78" s="19"/>
      <c r="AC78" s="19"/>
      <c r="AD78" s="19"/>
      <c r="AE78" s="19"/>
      <c r="AF78" s="19"/>
      <c r="AG78" s="19"/>
      <c r="AH78" s="19"/>
      <c r="AI78" s="19"/>
      <c r="AJ78" s="17">
        <v>1</v>
      </c>
      <c r="AK78" s="17"/>
      <c r="AL78" s="17">
        <v>1</v>
      </c>
      <c r="AM78" s="17"/>
      <c r="AN78" s="17"/>
      <c r="AO78" s="17"/>
      <c r="AP78" s="17"/>
      <c r="AQ78" s="17"/>
      <c r="AR78" s="20"/>
      <c r="AS78" s="20"/>
      <c r="AT78" s="20"/>
      <c r="AU78" s="20"/>
      <c r="AV78" s="20"/>
      <c r="AW78" s="20"/>
      <c r="AX78" s="20"/>
      <c r="AY78" s="20"/>
      <c r="AZ78" s="20"/>
      <c r="BA78" s="20"/>
      <c r="BB78" s="20"/>
      <c r="BC78" s="20"/>
      <c r="BD78" s="16"/>
      <c r="BE78" s="16"/>
      <c r="BF78" s="16"/>
      <c r="BG78" s="16"/>
      <c r="BH78" s="16"/>
      <c r="BI78" s="16"/>
      <c r="BJ78" s="16"/>
      <c r="BK78" s="16"/>
      <c r="BL78" s="16">
        <v>1</v>
      </c>
      <c r="BM78" s="16"/>
      <c r="BN78" s="16"/>
      <c r="BO78" s="16"/>
      <c r="BP78" s="16"/>
      <c r="BQ78" s="16"/>
      <c r="BR78" s="16"/>
      <c r="BS78" s="16"/>
      <c r="BT78" s="16"/>
      <c r="BU78" s="16"/>
      <c r="BV78" s="16"/>
      <c r="BW78" s="16"/>
      <c r="BX78" s="16"/>
      <c r="BY78" s="16"/>
      <c r="BZ78" s="16"/>
      <c r="CA78" s="16"/>
      <c r="CB78" s="16"/>
      <c r="CC78" s="16"/>
      <c r="CD78" s="16"/>
      <c r="CE78" s="16"/>
      <c r="CF78" s="16"/>
      <c r="CG78" s="19"/>
      <c r="CH78" s="19"/>
      <c r="CI78" s="19"/>
      <c r="CJ78" s="19"/>
      <c r="CK78" s="19"/>
      <c r="CL78" s="19">
        <v>1</v>
      </c>
      <c r="CM78" s="19"/>
      <c r="CN78" s="19"/>
      <c r="CO78" s="19"/>
      <c r="CP78" s="19"/>
      <c r="CQ78" s="19"/>
      <c r="CR78" s="19"/>
    </row>
    <row r="79" spans="1:96" ht="107" customHeight="1">
      <c r="A79" s="11" cm="1">
        <f t="array" ref="A79">SUMPRODUCT(--ISNUMBER(SEARCH({"stranding","stranded"},E79)))</f>
        <v>0</v>
      </c>
      <c r="B79" s="12">
        <v>88</v>
      </c>
      <c r="C79" s="21" t="s">
        <v>248</v>
      </c>
      <c r="D79" s="22">
        <v>1991</v>
      </c>
      <c r="E79" s="15" t="s">
        <v>249</v>
      </c>
      <c r="F79" s="15" t="s">
        <v>6118</v>
      </c>
      <c r="G79" s="15">
        <f t="shared" si="1"/>
        <v>4</v>
      </c>
      <c r="H79" s="16"/>
      <c r="I79" s="16"/>
      <c r="J79" s="16"/>
      <c r="K79" s="16"/>
      <c r="L79" s="16"/>
      <c r="M79" s="16">
        <v>1</v>
      </c>
      <c r="N79" s="16"/>
      <c r="O79" s="16"/>
      <c r="P79" s="17"/>
      <c r="Q79" s="17"/>
      <c r="R79" s="17"/>
      <c r="S79" s="17"/>
      <c r="T79" s="18"/>
      <c r="U79" s="18">
        <v>1</v>
      </c>
      <c r="V79" s="18"/>
      <c r="W79" s="18"/>
      <c r="X79" s="19"/>
      <c r="Y79" s="19">
        <v>1</v>
      </c>
      <c r="Z79" s="19"/>
      <c r="AA79" s="19"/>
      <c r="AB79" s="19"/>
      <c r="AC79" s="19"/>
      <c r="AD79" s="19"/>
      <c r="AE79" s="19"/>
      <c r="AF79" s="19"/>
      <c r="AG79" s="19"/>
      <c r="AH79" s="19"/>
      <c r="AI79" s="19"/>
      <c r="AJ79" s="17"/>
      <c r="AK79" s="17"/>
      <c r="AL79" s="17"/>
      <c r="AM79" s="17"/>
      <c r="AN79" s="17"/>
      <c r="AO79" s="17"/>
      <c r="AP79" s="17"/>
      <c r="AQ79" s="17"/>
      <c r="AR79" s="20"/>
      <c r="AS79" s="20"/>
      <c r="AT79" s="20"/>
      <c r="AU79" s="20"/>
      <c r="AV79" s="20"/>
      <c r="AW79" s="20"/>
      <c r="AX79" s="20"/>
      <c r="AY79" s="20"/>
      <c r="AZ79" s="20"/>
      <c r="BA79" s="20"/>
      <c r="BB79" s="20"/>
      <c r="BC79" s="20"/>
      <c r="BD79" s="16"/>
      <c r="BE79" s="16"/>
      <c r="BF79" s="16"/>
      <c r="BG79" s="16"/>
      <c r="BH79" s="16"/>
      <c r="BI79" s="16"/>
      <c r="BJ79" s="16"/>
      <c r="BK79" s="16"/>
      <c r="BL79" s="16"/>
      <c r="BM79" s="16"/>
      <c r="BN79" s="16"/>
      <c r="BO79" s="16"/>
      <c r="BP79" s="16"/>
      <c r="BQ79" s="16"/>
      <c r="BR79" s="16"/>
      <c r="BS79" s="16"/>
      <c r="BT79" s="16"/>
      <c r="BU79" s="16"/>
      <c r="BV79" s="16"/>
      <c r="BW79" s="16"/>
      <c r="BX79" s="16"/>
      <c r="BY79" s="16"/>
      <c r="BZ79" s="16">
        <v>1</v>
      </c>
      <c r="CA79" s="16">
        <v>1</v>
      </c>
      <c r="CB79" s="16"/>
      <c r="CC79" s="16"/>
      <c r="CD79" s="16"/>
      <c r="CE79" s="16"/>
      <c r="CF79" s="16"/>
      <c r="CG79" s="19"/>
      <c r="CH79" s="19"/>
      <c r="CI79" s="19"/>
      <c r="CJ79" s="19"/>
      <c r="CK79" s="19"/>
      <c r="CL79" s="19"/>
      <c r="CM79" s="19">
        <v>1</v>
      </c>
      <c r="CN79" s="19"/>
      <c r="CO79" s="19"/>
      <c r="CP79" s="19"/>
      <c r="CQ79" s="19"/>
      <c r="CR79" s="19"/>
    </row>
    <row r="80" spans="1:96" ht="107" customHeight="1">
      <c r="A80" s="11" cm="1">
        <f t="array" ref="A80">SUMPRODUCT(--ISNUMBER(SEARCH({"stranding","stranded"},E80)))</f>
        <v>0</v>
      </c>
      <c r="B80" s="12">
        <v>89</v>
      </c>
      <c r="C80" s="13" t="s">
        <v>250</v>
      </c>
      <c r="D80" s="14">
        <v>1991</v>
      </c>
      <c r="E80" s="15" t="s">
        <v>251</v>
      </c>
      <c r="F80" s="15" t="s">
        <v>6119</v>
      </c>
      <c r="G80" s="15">
        <f t="shared" si="1"/>
        <v>7</v>
      </c>
      <c r="H80" s="16"/>
      <c r="I80" s="16"/>
      <c r="J80" s="16"/>
      <c r="K80" s="16"/>
      <c r="L80" s="16"/>
      <c r="M80" s="16"/>
      <c r="N80" s="16"/>
      <c r="O80" s="16"/>
      <c r="P80" s="17"/>
      <c r="Q80" s="17"/>
      <c r="R80" s="17">
        <v>1</v>
      </c>
      <c r="S80" s="17"/>
      <c r="T80" s="18"/>
      <c r="U80" s="18">
        <v>1</v>
      </c>
      <c r="V80" s="18"/>
      <c r="W80" s="18"/>
      <c r="X80" s="19"/>
      <c r="Y80" s="19"/>
      <c r="Z80" s="19"/>
      <c r="AA80" s="19"/>
      <c r="AB80" s="19"/>
      <c r="AC80" s="19"/>
      <c r="AD80" s="19"/>
      <c r="AE80" s="19">
        <v>1</v>
      </c>
      <c r="AF80" s="19">
        <v>1</v>
      </c>
      <c r="AG80" s="19"/>
      <c r="AH80" s="19"/>
      <c r="AI80" s="19"/>
      <c r="AJ80" s="17">
        <v>1</v>
      </c>
      <c r="AK80" s="17"/>
      <c r="AL80" s="17"/>
      <c r="AM80" s="17"/>
      <c r="AN80" s="17"/>
      <c r="AO80" s="17"/>
      <c r="AP80" s="17"/>
      <c r="AQ80" s="17"/>
      <c r="AR80" s="20"/>
      <c r="AS80" s="20"/>
      <c r="AT80" s="20"/>
      <c r="AU80" s="20"/>
      <c r="AV80" s="20">
        <v>1</v>
      </c>
      <c r="AW80" s="20"/>
      <c r="AX80" s="20">
        <v>1</v>
      </c>
      <c r="AY80" s="20"/>
      <c r="AZ80" s="20"/>
      <c r="BA80" s="20"/>
      <c r="BB80" s="20"/>
      <c r="BC80" s="20"/>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9"/>
      <c r="CH80" s="19"/>
      <c r="CI80" s="19"/>
      <c r="CJ80" s="19"/>
      <c r="CK80" s="19"/>
      <c r="CL80" s="19"/>
      <c r="CM80" s="19"/>
      <c r="CN80" s="19">
        <v>1</v>
      </c>
      <c r="CO80" s="19"/>
      <c r="CP80" s="19"/>
      <c r="CQ80" s="19"/>
      <c r="CR80" s="19"/>
    </row>
    <row r="81" spans="1:96" ht="107" customHeight="1">
      <c r="A81" s="11" cm="1">
        <f t="array" ref="A81">SUMPRODUCT(--ISNUMBER(SEARCH({"stranding","stranded"},E81)))</f>
        <v>0</v>
      </c>
      <c r="B81" s="12">
        <v>90</v>
      </c>
      <c r="C81" s="21" t="s">
        <v>252</v>
      </c>
      <c r="D81" s="22">
        <v>1991</v>
      </c>
      <c r="E81" s="15" t="s">
        <v>253</v>
      </c>
      <c r="F81" s="15" t="s">
        <v>6120</v>
      </c>
      <c r="G81" s="15">
        <f t="shared" si="1"/>
        <v>6</v>
      </c>
      <c r="H81" s="16"/>
      <c r="I81" s="16"/>
      <c r="J81" s="16"/>
      <c r="K81" s="16"/>
      <c r="L81" s="16"/>
      <c r="M81" s="16"/>
      <c r="N81" s="16"/>
      <c r="O81" s="16"/>
      <c r="P81" s="17"/>
      <c r="Q81" s="17"/>
      <c r="R81" s="17"/>
      <c r="S81" s="17"/>
      <c r="T81" s="18"/>
      <c r="U81" s="18"/>
      <c r="V81" s="18"/>
      <c r="W81" s="18"/>
      <c r="X81" s="19"/>
      <c r="Y81" s="19"/>
      <c r="Z81" s="19"/>
      <c r="AA81" s="19"/>
      <c r="AB81" s="19"/>
      <c r="AC81" s="19"/>
      <c r="AD81" s="19"/>
      <c r="AE81" s="19">
        <v>1</v>
      </c>
      <c r="AF81" s="19">
        <v>1</v>
      </c>
      <c r="AG81" s="19"/>
      <c r="AH81" s="19"/>
      <c r="AI81" s="19"/>
      <c r="AJ81" s="17">
        <v>1</v>
      </c>
      <c r="AK81" s="17"/>
      <c r="AL81" s="17"/>
      <c r="AM81" s="17"/>
      <c r="AN81" s="17"/>
      <c r="AO81" s="17"/>
      <c r="AP81" s="17"/>
      <c r="AQ81" s="17"/>
      <c r="AR81" s="20"/>
      <c r="AS81" s="20"/>
      <c r="AT81" s="20"/>
      <c r="AU81" s="20"/>
      <c r="AV81" s="20">
        <v>1</v>
      </c>
      <c r="AW81" s="20"/>
      <c r="AX81" s="20"/>
      <c r="AY81" s="20"/>
      <c r="AZ81" s="20">
        <v>1</v>
      </c>
      <c r="BA81" s="20"/>
      <c r="BB81" s="20"/>
      <c r="BC81" s="20"/>
      <c r="BD81" s="16"/>
      <c r="BE81" s="16"/>
      <c r="BF81" s="16"/>
      <c r="BG81" s="16"/>
      <c r="BH81" s="16"/>
      <c r="BI81" s="16"/>
      <c r="BJ81" s="16"/>
      <c r="BK81" s="16"/>
      <c r="BL81" s="16"/>
      <c r="BM81" s="16"/>
      <c r="BN81" s="16"/>
      <c r="BO81" s="16"/>
      <c r="BP81" s="16"/>
      <c r="BQ81" s="16">
        <v>1</v>
      </c>
      <c r="BR81" s="16"/>
      <c r="BS81" s="16"/>
      <c r="BT81" s="16"/>
      <c r="BU81" s="16"/>
      <c r="BV81" s="16"/>
      <c r="BW81" s="16"/>
      <c r="BX81" s="16"/>
      <c r="BY81" s="16"/>
      <c r="BZ81" s="16"/>
      <c r="CA81" s="16"/>
      <c r="CB81" s="16"/>
      <c r="CC81" s="16"/>
      <c r="CD81" s="16"/>
      <c r="CE81" s="16"/>
      <c r="CF81" s="16"/>
      <c r="CG81" s="19"/>
      <c r="CH81" s="19">
        <v>1</v>
      </c>
      <c r="CI81" s="19"/>
      <c r="CJ81" s="19"/>
      <c r="CK81" s="19"/>
      <c r="CL81" s="19"/>
      <c r="CM81" s="19"/>
      <c r="CN81" s="19"/>
      <c r="CO81" s="19"/>
      <c r="CP81" s="19"/>
      <c r="CQ81" s="19"/>
      <c r="CR81" s="19"/>
    </row>
    <row r="82" spans="1:96" ht="107" customHeight="1">
      <c r="A82" s="11" cm="1">
        <f t="array" ref="A82">SUMPRODUCT(--ISNUMBER(SEARCH({"stranding","stranded"},E82)))</f>
        <v>0</v>
      </c>
      <c r="B82" s="12">
        <v>91</v>
      </c>
      <c r="C82" s="13" t="s">
        <v>254</v>
      </c>
      <c r="D82" s="14">
        <v>1991</v>
      </c>
      <c r="E82" s="15" t="s">
        <v>255</v>
      </c>
      <c r="F82" s="15" t="s">
        <v>6121</v>
      </c>
      <c r="G82" s="15">
        <f t="shared" si="1"/>
        <v>9</v>
      </c>
      <c r="H82" s="16">
        <v>1</v>
      </c>
      <c r="I82" s="16"/>
      <c r="J82" s="16"/>
      <c r="K82" s="16"/>
      <c r="L82" s="16"/>
      <c r="M82" s="16"/>
      <c r="N82" s="16"/>
      <c r="O82" s="16"/>
      <c r="P82" s="17"/>
      <c r="Q82" s="17"/>
      <c r="R82" s="17">
        <v>1</v>
      </c>
      <c r="S82" s="17"/>
      <c r="T82" s="18">
        <v>1</v>
      </c>
      <c r="U82" s="18">
        <v>1</v>
      </c>
      <c r="V82" s="18"/>
      <c r="W82" s="18">
        <v>1</v>
      </c>
      <c r="X82" s="19"/>
      <c r="Y82" s="19"/>
      <c r="Z82" s="19"/>
      <c r="AA82" s="19"/>
      <c r="AB82" s="19"/>
      <c r="AC82" s="19"/>
      <c r="AD82" s="19"/>
      <c r="AE82" s="19">
        <v>1</v>
      </c>
      <c r="AF82" s="19">
        <v>1</v>
      </c>
      <c r="AG82" s="19"/>
      <c r="AH82" s="19"/>
      <c r="AI82" s="19">
        <v>1</v>
      </c>
      <c r="AJ82" s="17">
        <v>1</v>
      </c>
      <c r="AK82" s="17"/>
      <c r="AL82" s="17"/>
      <c r="AM82" s="17"/>
      <c r="AN82" s="17"/>
      <c r="AO82" s="17"/>
      <c r="AP82" s="17"/>
      <c r="AQ82" s="17"/>
      <c r="AR82" s="20"/>
      <c r="AS82" s="20"/>
      <c r="AT82" s="20"/>
      <c r="AU82" s="20"/>
      <c r="AV82" s="20">
        <v>1</v>
      </c>
      <c r="AW82" s="20"/>
      <c r="AX82" s="20"/>
      <c r="AY82" s="20"/>
      <c r="AZ82" s="20"/>
      <c r="BA82" s="20"/>
      <c r="BB82" s="20"/>
      <c r="BC82" s="20"/>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9"/>
      <c r="CH82" s="19"/>
      <c r="CI82" s="19"/>
      <c r="CJ82" s="19"/>
      <c r="CK82" s="19"/>
      <c r="CL82" s="19"/>
      <c r="CM82" s="19">
        <v>1</v>
      </c>
      <c r="CN82" s="19"/>
      <c r="CO82" s="19"/>
      <c r="CP82" s="19"/>
      <c r="CQ82" s="19"/>
      <c r="CR82" s="19"/>
    </row>
    <row r="83" spans="1:96" ht="107" customHeight="1">
      <c r="A83" s="11" cm="1">
        <f t="array" ref="A83">SUMPRODUCT(--ISNUMBER(SEARCH({"stranding","stranded"},E83)))</f>
        <v>0</v>
      </c>
      <c r="B83" s="12">
        <v>92</v>
      </c>
      <c r="C83" s="21" t="s">
        <v>256</v>
      </c>
      <c r="D83" s="22">
        <v>1991</v>
      </c>
      <c r="E83" s="15" t="s">
        <v>257</v>
      </c>
      <c r="F83" s="15" t="s">
        <v>6122</v>
      </c>
      <c r="G83" s="15">
        <f t="shared" si="1"/>
        <v>5</v>
      </c>
      <c r="H83" s="16"/>
      <c r="I83" s="16"/>
      <c r="J83" s="16"/>
      <c r="K83" s="16"/>
      <c r="L83" s="16"/>
      <c r="M83" s="16"/>
      <c r="N83" s="16"/>
      <c r="O83" s="16"/>
      <c r="P83" s="17"/>
      <c r="Q83" s="17"/>
      <c r="R83" s="17"/>
      <c r="S83" s="17"/>
      <c r="T83" s="18"/>
      <c r="U83" s="18">
        <v>1</v>
      </c>
      <c r="V83" s="18"/>
      <c r="W83" s="18"/>
      <c r="X83" s="19">
        <v>1</v>
      </c>
      <c r="Y83" s="19"/>
      <c r="Z83" s="19"/>
      <c r="AA83" s="19"/>
      <c r="AB83" s="19"/>
      <c r="AC83" s="19"/>
      <c r="AD83" s="19"/>
      <c r="AE83" s="19"/>
      <c r="AF83" s="19"/>
      <c r="AG83" s="19"/>
      <c r="AH83" s="19"/>
      <c r="AI83" s="19"/>
      <c r="AJ83" s="17">
        <v>1</v>
      </c>
      <c r="AK83" s="17"/>
      <c r="AL83" s="17"/>
      <c r="AM83" s="17"/>
      <c r="AN83" s="17"/>
      <c r="AO83" s="17"/>
      <c r="AP83" s="17"/>
      <c r="AQ83" s="17"/>
      <c r="AR83" s="20"/>
      <c r="AS83" s="20"/>
      <c r="AT83" s="20"/>
      <c r="AU83" s="20"/>
      <c r="AV83" s="20"/>
      <c r="AW83" s="20"/>
      <c r="AX83" s="20"/>
      <c r="AY83" s="20"/>
      <c r="AZ83" s="20"/>
      <c r="BA83" s="20"/>
      <c r="BB83" s="20"/>
      <c r="BC83" s="20"/>
      <c r="BD83" s="16"/>
      <c r="BE83" s="16"/>
      <c r="BF83" s="16"/>
      <c r="BG83" s="16"/>
      <c r="BH83" s="16"/>
      <c r="BI83" s="16"/>
      <c r="BJ83" s="16"/>
      <c r="BK83" s="16"/>
      <c r="BL83" s="16"/>
      <c r="BM83" s="16"/>
      <c r="BN83" s="16"/>
      <c r="BO83" s="16"/>
      <c r="BP83" s="16">
        <v>1</v>
      </c>
      <c r="BQ83" s="16"/>
      <c r="BR83" s="16">
        <v>1</v>
      </c>
      <c r="BS83" s="16"/>
      <c r="BT83" s="16"/>
      <c r="BU83" s="16"/>
      <c r="BV83" s="16"/>
      <c r="BW83" s="16"/>
      <c r="BX83" s="16"/>
      <c r="BY83" s="16"/>
      <c r="BZ83" s="16"/>
      <c r="CA83" s="16"/>
      <c r="CB83" s="16"/>
      <c r="CC83" s="16"/>
      <c r="CD83" s="16"/>
      <c r="CE83" s="16"/>
      <c r="CF83" s="16"/>
      <c r="CG83" s="19"/>
      <c r="CH83" s="19"/>
      <c r="CI83" s="19">
        <v>1</v>
      </c>
      <c r="CJ83" s="19"/>
      <c r="CK83" s="19"/>
      <c r="CL83" s="19"/>
      <c r="CM83" s="19"/>
      <c r="CN83" s="19"/>
      <c r="CO83" s="19"/>
      <c r="CP83" s="19"/>
      <c r="CQ83" s="19"/>
      <c r="CR83" s="19"/>
    </row>
    <row r="84" spans="1:96" ht="107" customHeight="1">
      <c r="A84" s="11" cm="1">
        <f t="array" ref="A84">SUMPRODUCT(--ISNUMBER(SEARCH({"stranding","stranded"},E84)))</f>
        <v>0</v>
      </c>
      <c r="B84" s="12">
        <v>94</v>
      </c>
      <c r="C84" s="21" t="s">
        <v>258</v>
      </c>
      <c r="D84" s="22">
        <v>1991</v>
      </c>
      <c r="E84" s="15" t="s">
        <v>259</v>
      </c>
      <c r="F84" s="15" t="s">
        <v>6123</v>
      </c>
      <c r="G84" s="15">
        <f t="shared" si="1"/>
        <v>8</v>
      </c>
      <c r="H84" s="16"/>
      <c r="I84" s="16"/>
      <c r="J84" s="16"/>
      <c r="K84" s="16"/>
      <c r="L84" s="16">
        <v>1</v>
      </c>
      <c r="M84" s="16"/>
      <c r="N84" s="16"/>
      <c r="O84" s="16"/>
      <c r="P84" s="17"/>
      <c r="Q84" s="17"/>
      <c r="R84" s="17">
        <v>1</v>
      </c>
      <c r="S84" s="17"/>
      <c r="T84" s="18"/>
      <c r="U84" s="18">
        <v>1</v>
      </c>
      <c r="V84" s="18"/>
      <c r="W84" s="18"/>
      <c r="X84" s="19"/>
      <c r="Y84" s="19">
        <v>1</v>
      </c>
      <c r="Z84" s="19"/>
      <c r="AA84" s="19"/>
      <c r="AB84" s="19"/>
      <c r="AC84" s="19"/>
      <c r="AD84" s="19"/>
      <c r="AE84" s="19"/>
      <c r="AF84" s="19"/>
      <c r="AG84" s="19"/>
      <c r="AH84" s="19"/>
      <c r="AI84" s="19"/>
      <c r="AJ84" s="17">
        <v>1</v>
      </c>
      <c r="AK84" s="17"/>
      <c r="AL84" s="17"/>
      <c r="AM84" s="17"/>
      <c r="AN84" s="17">
        <v>1</v>
      </c>
      <c r="AO84" s="17"/>
      <c r="AP84" s="17"/>
      <c r="AQ84" s="17"/>
      <c r="AR84" s="20"/>
      <c r="AS84" s="20"/>
      <c r="AT84" s="20"/>
      <c r="AU84" s="20"/>
      <c r="AV84" s="20"/>
      <c r="AW84" s="20"/>
      <c r="AX84" s="20"/>
      <c r="AY84" s="20"/>
      <c r="AZ84" s="20"/>
      <c r="BA84" s="20">
        <v>1</v>
      </c>
      <c r="BB84" s="20"/>
      <c r="BC84" s="20"/>
      <c r="BD84" s="16"/>
      <c r="BE84" s="16"/>
      <c r="BF84" s="16">
        <v>1</v>
      </c>
      <c r="BG84" s="16"/>
      <c r="BH84" s="16"/>
      <c r="BI84" s="16"/>
      <c r="BJ84" s="16"/>
      <c r="BK84" s="16"/>
      <c r="BL84" s="16"/>
      <c r="BM84" s="16"/>
      <c r="BN84" s="16"/>
      <c r="BO84" s="16"/>
      <c r="BP84" s="16"/>
      <c r="BQ84" s="16"/>
      <c r="BR84" s="16"/>
      <c r="BS84" s="16"/>
      <c r="BT84" s="16"/>
      <c r="BU84" s="16"/>
      <c r="BV84" s="16"/>
      <c r="BW84" s="16"/>
      <c r="BX84" s="16"/>
      <c r="BY84" s="16"/>
      <c r="BZ84" s="16">
        <v>1</v>
      </c>
      <c r="CA84" s="16"/>
      <c r="CB84" s="16"/>
      <c r="CC84" s="16"/>
      <c r="CD84" s="16"/>
      <c r="CE84" s="16"/>
      <c r="CF84" s="16"/>
      <c r="CG84" s="19"/>
      <c r="CH84" s="19"/>
      <c r="CI84" s="19"/>
      <c r="CJ84" s="19"/>
      <c r="CK84" s="19">
        <v>1</v>
      </c>
      <c r="CL84" s="19"/>
      <c r="CM84" s="19"/>
      <c r="CN84" s="19"/>
      <c r="CO84" s="19"/>
      <c r="CP84" s="19"/>
      <c r="CQ84" s="19"/>
      <c r="CR84" s="19"/>
    </row>
    <row r="85" spans="1:96" ht="107" customHeight="1">
      <c r="A85" s="11" cm="1">
        <f t="array" ref="A85">SUMPRODUCT(--ISNUMBER(SEARCH({"stranding","stranded"},E85)))</f>
        <v>0</v>
      </c>
      <c r="B85" s="12">
        <v>95</v>
      </c>
      <c r="C85" s="13" t="s">
        <v>260</v>
      </c>
      <c r="D85" s="14">
        <v>1991</v>
      </c>
      <c r="E85" s="15" t="s">
        <v>261</v>
      </c>
      <c r="F85" s="15" t="s">
        <v>6124</v>
      </c>
      <c r="G85" s="15">
        <f t="shared" si="1"/>
        <v>5</v>
      </c>
      <c r="H85" s="16"/>
      <c r="I85" s="16"/>
      <c r="J85" s="16"/>
      <c r="K85" s="16"/>
      <c r="L85" s="16">
        <v>1</v>
      </c>
      <c r="M85" s="16"/>
      <c r="N85" s="16"/>
      <c r="O85" s="16"/>
      <c r="P85" s="17"/>
      <c r="Q85" s="17"/>
      <c r="R85" s="17"/>
      <c r="S85" s="17"/>
      <c r="T85" s="18">
        <v>1</v>
      </c>
      <c r="U85" s="18"/>
      <c r="V85" s="18"/>
      <c r="W85" s="18"/>
      <c r="X85" s="19"/>
      <c r="Y85" s="19"/>
      <c r="Z85" s="19"/>
      <c r="AA85" s="19"/>
      <c r="AB85" s="19">
        <v>1</v>
      </c>
      <c r="AC85" s="19"/>
      <c r="AD85" s="19"/>
      <c r="AE85" s="19">
        <v>1</v>
      </c>
      <c r="AF85" s="19"/>
      <c r="AG85" s="19"/>
      <c r="AH85" s="19"/>
      <c r="AI85" s="19"/>
      <c r="AJ85" s="17"/>
      <c r="AK85" s="17"/>
      <c r="AL85" s="17"/>
      <c r="AM85" s="17"/>
      <c r="AN85" s="17">
        <v>1</v>
      </c>
      <c r="AO85" s="17"/>
      <c r="AP85" s="17"/>
      <c r="AQ85" s="17"/>
      <c r="AR85" s="20"/>
      <c r="AS85" s="20"/>
      <c r="AT85" s="20"/>
      <c r="AU85" s="20"/>
      <c r="AV85" s="20"/>
      <c r="AW85" s="20"/>
      <c r="AX85" s="20"/>
      <c r="AY85" s="20"/>
      <c r="AZ85" s="20"/>
      <c r="BA85" s="20"/>
      <c r="BB85" s="20"/>
      <c r="BC85" s="20"/>
      <c r="BD85" s="16"/>
      <c r="BE85" s="16"/>
      <c r="BF85" s="16"/>
      <c r="BG85" s="16"/>
      <c r="BH85" s="16"/>
      <c r="BI85" s="16"/>
      <c r="BJ85" s="16"/>
      <c r="BK85" s="16"/>
      <c r="BL85" s="16"/>
      <c r="BM85" s="16"/>
      <c r="BN85" s="16"/>
      <c r="BO85" s="16"/>
      <c r="BP85" s="16"/>
      <c r="BQ85" s="16"/>
      <c r="BR85" s="16"/>
      <c r="BS85" s="16"/>
      <c r="BT85" s="16"/>
      <c r="BU85" s="16"/>
      <c r="BV85" s="16"/>
      <c r="BW85" s="16"/>
      <c r="BX85" s="16"/>
      <c r="BY85" s="16">
        <v>1</v>
      </c>
      <c r="BZ85" s="16"/>
      <c r="CA85" s="16"/>
      <c r="CB85" s="16"/>
      <c r="CC85" s="16"/>
      <c r="CD85" s="16"/>
      <c r="CE85" s="16"/>
      <c r="CF85" s="16"/>
      <c r="CG85" s="19"/>
      <c r="CH85" s="19">
        <v>1</v>
      </c>
      <c r="CI85" s="19"/>
      <c r="CJ85" s="19"/>
      <c r="CK85" s="19"/>
      <c r="CL85" s="19"/>
      <c r="CM85" s="19"/>
      <c r="CN85" s="19"/>
      <c r="CO85" s="19"/>
      <c r="CP85" s="19"/>
      <c r="CQ85" s="19"/>
      <c r="CR85" s="19"/>
    </row>
    <row r="86" spans="1:96" ht="107" customHeight="1">
      <c r="A86" s="11" cm="1">
        <f t="array" ref="A86">SUMPRODUCT(--ISNUMBER(SEARCH({"stranding","stranded"},E86)))</f>
        <v>0</v>
      </c>
      <c r="B86" s="12">
        <v>96</v>
      </c>
      <c r="C86" s="21" t="s">
        <v>262</v>
      </c>
      <c r="D86" s="22">
        <v>1991</v>
      </c>
      <c r="E86" s="15" t="s">
        <v>263</v>
      </c>
      <c r="F86" s="15" t="s">
        <v>6125</v>
      </c>
      <c r="G86" s="15">
        <f t="shared" si="1"/>
        <v>7</v>
      </c>
      <c r="H86" s="16"/>
      <c r="I86" s="16"/>
      <c r="J86" s="16"/>
      <c r="K86" s="16"/>
      <c r="L86" s="16"/>
      <c r="M86" s="16"/>
      <c r="N86" s="16"/>
      <c r="O86" s="16"/>
      <c r="P86" s="17"/>
      <c r="Q86" s="17"/>
      <c r="R86" s="17"/>
      <c r="S86" s="17"/>
      <c r="T86" s="18"/>
      <c r="U86" s="18">
        <v>1</v>
      </c>
      <c r="V86" s="18"/>
      <c r="W86" s="18"/>
      <c r="X86" s="19"/>
      <c r="Y86" s="19">
        <v>1</v>
      </c>
      <c r="Z86" s="19"/>
      <c r="AA86" s="19"/>
      <c r="AB86" s="19"/>
      <c r="AC86" s="19"/>
      <c r="AD86" s="19"/>
      <c r="AE86" s="19"/>
      <c r="AF86" s="19"/>
      <c r="AG86" s="19"/>
      <c r="AH86" s="19"/>
      <c r="AI86" s="19"/>
      <c r="AJ86" s="17">
        <v>1</v>
      </c>
      <c r="AK86" s="17"/>
      <c r="AL86" s="17"/>
      <c r="AM86" s="17">
        <v>1</v>
      </c>
      <c r="AN86" s="17">
        <v>1</v>
      </c>
      <c r="AO86" s="17"/>
      <c r="AP86" s="17"/>
      <c r="AQ86" s="17"/>
      <c r="AR86" s="20"/>
      <c r="AS86" s="20"/>
      <c r="AT86" s="20"/>
      <c r="AU86" s="20"/>
      <c r="AV86" s="20"/>
      <c r="AW86" s="20"/>
      <c r="AX86" s="20">
        <v>1</v>
      </c>
      <c r="AY86" s="20"/>
      <c r="AZ86" s="20"/>
      <c r="BA86" s="20"/>
      <c r="BB86" s="20"/>
      <c r="BC86" s="20"/>
      <c r="BD86" s="16"/>
      <c r="BE86" s="16"/>
      <c r="BF86" s="16"/>
      <c r="BG86" s="16"/>
      <c r="BH86" s="16"/>
      <c r="BI86" s="16"/>
      <c r="BJ86" s="16"/>
      <c r="BK86" s="16"/>
      <c r="BL86" s="16"/>
      <c r="BM86" s="16"/>
      <c r="BN86" s="16"/>
      <c r="BO86" s="16"/>
      <c r="BP86" s="16"/>
      <c r="BQ86" s="16"/>
      <c r="BR86" s="16"/>
      <c r="BS86" s="16"/>
      <c r="BT86" s="16"/>
      <c r="BU86" s="16"/>
      <c r="BV86" s="16"/>
      <c r="BW86" s="16"/>
      <c r="BX86" s="16"/>
      <c r="BY86" s="16"/>
      <c r="BZ86" s="16">
        <v>1</v>
      </c>
      <c r="CA86" s="16"/>
      <c r="CB86" s="16"/>
      <c r="CC86" s="16"/>
      <c r="CD86" s="16"/>
      <c r="CE86" s="16"/>
      <c r="CF86" s="16"/>
      <c r="CG86" s="19"/>
      <c r="CH86" s="19"/>
      <c r="CI86" s="19"/>
      <c r="CJ86" s="19"/>
      <c r="CK86" s="19"/>
      <c r="CL86" s="19"/>
      <c r="CM86" s="19">
        <v>1</v>
      </c>
      <c r="CN86" s="19"/>
      <c r="CO86" s="19"/>
      <c r="CP86" s="19"/>
      <c r="CQ86" s="19"/>
      <c r="CR86" s="19"/>
    </row>
    <row r="87" spans="1:96" ht="107" customHeight="1">
      <c r="A87" s="11" cm="1">
        <f t="array" ref="A87">SUMPRODUCT(--ISNUMBER(SEARCH({"stranding","stranded"},E87)))</f>
        <v>0</v>
      </c>
      <c r="B87" s="12">
        <v>97</v>
      </c>
      <c r="C87" s="13" t="s">
        <v>264</v>
      </c>
      <c r="D87" s="14">
        <v>1991</v>
      </c>
      <c r="E87" s="15" t="s">
        <v>265</v>
      </c>
      <c r="F87" s="15" t="s">
        <v>6126</v>
      </c>
      <c r="G87" s="15">
        <f t="shared" si="1"/>
        <v>4</v>
      </c>
      <c r="H87" s="16"/>
      <c r="I87" s="16"/>
      <c r="J87" s="16"/>
      <c r="K87" s="16"/>
      <c r="L87" s="16"/>
      <c r="M87" s="16"/>
      <c r="N87" s="16"/>
      <c r="O87" s="16"/>
      <c r="P87" s="17"/>
      <c r="Q87" s="17"/>
      <c r="R87" s="17"/>
      <c r="S87" s="17"/>
      <c r="T87" s="18"/>
      <c r="U87" s="18">
        <v>1</v>
      </c>
      <c r="V87" s="18"/>
      <c r="W87" s="18"/>
      <c r="X87" s="19">
        <v>1</v>
      </c>
      <c r="Y87" s="19"/>
      <c r="Z87" s="19"/>
      <c r="AA87" s="19"/>
      <c r="AB87" s="19"/>
      <c r="AC87" s="19"/>
      <c r="AD87" s="19"/>
      <c r="AE87" s="19"/>
      <c r="AF87" s="19"/>
      <c r="AG87" s="19"/>
      <c r="AH87" s="19"/>
      <c r="AI87" s="19"/>
      <c r="AJ87" s="17">
        <v>1</v>
      </c>
      <c r="AK87" s="17"/>
      <c r="AL87" s="17"/>
      <c r="AM87" s="17">
        <v>1</v>
      </c>
      <c r="AN87" s="17"/>
      <c r="AO87" s="17"/>
      <c r="AP87" s="17"/>
      <c r="AQ87" s="17"/>
      <c r="AR87" s="20"/>
      <c r="AS87" s="20"/>
      <c r="AT87" s="20"/>
      <c r="AU87" s="20"/>
      <c r="AV87" s="20"/>
      <c r="AW87" s="20"/>
      <c r="AX87" s="20"/>
      <c r="AY87" s="20"/>
      <c r="AZ87" s="20"/>
      <c r="BA87" s="20"/>
      <c r="BB87" s="20"/>
      <c r="BC87" s="20"/>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9"/>
      <c r="CH87" s="19"/>
      <c r="CI87" s="19"/>
      <c r="CJ87" s="19"/>
      <c r="CK87" s="19"/>
      <c r="CL87" s="19"/>
      <c r="CM87" s="19">
        <v>1</v>
      </c>
      <c r="CN87" s="19"/>
      <c r="CO87" s="19"/>
      <c r="CP87" s="19"/>
      <c r="CQ87" s="19"/>
      <c r="CR87" s="19"/>
    </row>
    <row r="88" spans="1:96" ht="107" customHeight="1">
      <c r="A88" s="11" cm="1">
        <f t="array" ref="A88">SUMPRODUCT(--ISNUMBER(SEARCH({"stranding","stranded"},E88)))</f>
        <v>0</v>
      </c>
      <c r="B88" s="12">
        <v>98</v>
      </c>
      <c r="C88" s="21" t="s">
        <v>266</v>
      </c>
      <c r="D88" s="22">
        <v>1991</v>
      </c>
      <c r="E88" s="15" t="s">
        <v>267</v>
      </c>
      <c r="F88" s="15" t="s">
        <v>6127</v>
      </c>
      <c r="G88" s="15">
        <f t="shared" si="1"/>
        <v>5</v>
      </c>
      <c r="H88" s="16"/>
      <c r="I88" s="16">
        <v>1</v>
      </c>
      <c r="J88" s="16">
        <v>1</v>
      </c>
      <c r="K88" s="16">
        <v>1</v>
      </c>
      <c r="L88" s="16"/>
      <c r="M88" s="16"/>
      <c r="N88" s="16"/>
      <c r="O88" s="16"/>
      <c r="P88" s="17">
        <v>1</v>
      </c>
      <c r="Q88" s="17"/>
      <c r="R88" s="17"/>
      <c r="S88" s="17"/>
      <c r="T88" s="18"/>
      <c r="U88" s="18">
        <v>1</v>
      </c>
      <c r="V88" s="18"/>
      <c r="W88" s="18"/>
      <c r="X88" s="19">
        <v>1</v>
      </c>
      <c r="Y88" s="19"/>
      <c r="Z88" s="19"/>
      <c r="AA88" s="19"/>
      <c r="AB88" s="19"/>
      <c r="AC88" s="19"/>
      <c r="AD88" s="19"/>
      <c r="AE88" s="19">
        <v>1</v>
      </c>
      <c r="AF88" s="19">
        <v>1</v>
      </c>
      <c r="AG88" s="19"/>
      <c r="AH88" s="19"/>
      <c r="AI88" s="19"/>
      <c r="AJ88" s="17"/>
      <c r="AK88" s="17"/>
      <c r="AL88" s="17"/>
      <c r="AM88" s="17"/>
      <c r="AN88" s="17"/>
      <c r="AO88" s="17"/>
      <c r="AP88" s="17"/>
      <c r="AQ88" s="17"/>
      <c r="AR88" s="20"/>
      <c r="AS88" s="20"/>
      <c r="AT88" s="20"/>
      <c r="AU88" s="20"/>
      <c r="AV88" s="20"/>
      <c r="AW88" s="20"/>
      <c r="AX88" s="20"/>
      <c r="AY88" s="20"/>
      <c r="AZ88" s="20"/>
      <c r="BA88" s="20"/>
      <c r="BB88" s="20"/>
      <c r="BC88" s="20"/>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9"/>
      <c r="CH88" s="19"/>
      <c r="CI88" s="19"/>
      <c r="CJ88" s="19"/>
      <c r="CK88" s="19"/>
      <c r="CL88" s="19"/>
      <c r="CM88" s="19">
        <v>1</v>
      </c>
      <c r="CN88" s="19"/>
      <c r="CO88" s="19"/>
      <c r="CP88" s="19"/>
      <c r="CQ88" s="19"/>
      <c r="CR88" s="19"/>
    </row>
    <row r="89" spans="1:96" ht="107" customHeight="1">
      <c r="A89" s="11" cm="1">
        <f t="array" ref="A89">SUMPRODUCT(--ISNUMBER(SEARCH({"stranding","stranded"},E89)))</f>
        <v>0</v>
      </c>
      <c r="B89" s="12">
        <v>99</v>
      </c>
      <c r="C89" s="13" t="s">
        <v>268</v>
      </c>
      <c r="D89" s="14">
        <v>1991</v>
      </c>
      <c r="E89" s="15" t="s">
        <v>269</v>
      </c>
      <c r="F89" s="15" t="s">
        <v>6128</v>
      </c>
      <c r="G89" s="15">
        <f t="shared" si="1"/>
        <v>5</v>
      </c>
      <c r="H89" s="16"/>
      <c r="I89" s="16"/>
      <c r="J89" s="16">
        <v>1</v>
      </c>
      <c r="K89" s="16"/>
      <c r="L89" s="16"/>
      <c r="M89" s="16"/>
      <c r="N89" s="16"/>
      <c r="O89" s="16"/>
      <c r="P89" s="17"/>
      <c r="Q89" s="17"/>
      <c r="R89" s="17"/>
      <c r="S89" s="17"/>
      <c r="T89" s="18"/>
      <c r="U89" s="18">
        <v>1</v>
      </c>
      <c r="V89" s="18"/>
      <c r="W89" s="18"/>
      <c r="X89" s="19"/>
      <c r="Y89" s="19"/>
      <c r="Z89" s="19"/>
      <c r="AA89" s="19"/>
      <c r="AB89" s="19"/>
      <c r="AC89" s="19"/>
      <c r="AD89" s="19"/>
      <c r="AE89" s="19">
        <v>1</v>
      </c>
      <c r="AF89" s="19">
        <v>1</v>
      </c>
      <c r="AG89" s="19"/>
      <c r="AH89" s="19"/>
      <c r="AI89" s="19"/>
      <c r="AJ89" s="17"/>
      <c r="AK89" s="17"/>
      <c r="AL89" s="17"/>
      <c r="AM89" s="17"/>
      <c r="AN89" s="17"/>
      <c r="AO89" s="17"/>
      <c r="AP89" s="17"/>
      <c r="AQ89" s="17"/>
      <c r="AR89" s="20"/>
      <c r="AS89" s="20"/>
      <c r="AT89" s="20"/>
      <c r="AU89" s="20"/>
      <c r="AV89" s="20"/>
      <c r="AW89" s="20"/>
      <c r="AX89" s="20"/>
      <c r="AY89" s="20"/>
      <c r="AZ89" s="20"/>
      <c r="BA89" s="20"/>
      <c r="BB89" s="20"/>
      <c r="BC89" s="20"/>
      <c r="BD89" s="16"/>
      <c r="BE89" s="16"/>
      <c r="BF89" s="16"/>
      <c r="BG89" s="16"/>
      <c r="BH89" s="16"/>
      <c r="BI89" s="16">
        <v>1</v>
      </c>
      <c r="BJ89" s="16"/>
      <c r="BK89" s="16"/>
      <c r="BL89" s="16"/>
      <c r="BM89" s="16"/>
      <c r="BN89" s="16"/>
      <c r="BO89" s="16"/>
      <c r="BP89" s="16"/>
      <c r="BQ89" s="16"/>
      <c r="BR89" s="16"/>
      <c r="BS89" s="16"/>
      <c r="BT89" s="16"/>
      <c r="BU89" s="16"/>
      <c r="BV89" s="16"/>
      <c r="BW89" s="16"/>
      <c r="BX89" s="16">
        <v>1</v>
      </c>
      <c r="BY89" s="16"/>
      <c r="BZ89" s="16"/>
      <c r="CA89" s="16"/>
      <c r="CB89" s="16"/>
      <c r="CC89" s="16"/>
      <c r="CD89" s="16"/>
      <c r="CE89" s="16"/>
      <c r="CF89" s="16"/>
      <c r="CG89" s="19"/>
      <c r="CH89" s="19"/>
      <c r="CI89" s="19"/>
      <c r="CJ89" s="19"/>
      <c r="CK89" s="19"/>
      <c r="CL89" s="19"/>
      <c r="CM89" s="19">
        <v>1</v>
      </c>
      <c r="CN89" s="19"/>
      <c r="CO89" s="19"/>
      <c r="CP89" s="19"/>
      <c r="CQ89" s="19"/>
      <c r="CR89" s="19"/>
    </row>
    <row r="90" spans="1:96" ht="107" customHeight="1">
      <c r="A90" s="11" cm="1">
        <f t="array" ref="A90">SUMPRODUCT(--ISNUMBER(SEARCH({"stranding","stranded"},E90)))</f>
        <v>0</v>
      </c>
      <c r="B90" s="12">
        <v>100</v>
      </c>
      <c r="C90" s="21" t="s">
        <v>270</v>
      </c>
      <c r="D90" s="22">
        <v>1991</v>
      </c>
      <c r="E90" s="15" t="s">
        <v>271</v>
      </c>
      <c r="F90" s="15" t="s">
        <v>6129</v>
      </c>
      <c r="G90" s="15">
        <f t="shared" si="1"/>
        <v>4</v>
      </c>
      <c r="H90" s="16"/>
      <c r="I90" s="16"/>
      <c r="J90" s="16">
        <v>1</v>
      </c>
      <c r="K90" s="16"/>
      <c r="L90" s="16"/>
      <c r="M90" s="16"/>
      <c r="N90" s="16"/>
      <c r="O90" s="16"/>
      <c r="P90" s="17"/>
      <c r="Q90" s="17"/>
      <c r="R90" s="17"/>
      <c r="S90" s="17"/>
      <c r="T90" s="18"/>
      <c r="U90" s="18">
        <v>1</v>
      </c>
      <c r="V90" s="18"/>
      <c r="W90" s="18"/>
      <c r="X90" s="19"/>
      <c r="Y90" s="19"/>
      <c r="Z90" s="19"/>
      <c r="AA90" s="19"/>
      <c r="AB90" s="19"/>
      <c r="AC90" s="19"/>
      <c r="AD90" s="19"/>
      <c r="AE90" s="19">
        <v>1</v>
      </c>
      <c r="AF90" s="19">
        <v>1</v>
      </c>
      <c r="AG90" s="19"/>
      <c r="AH90" s="19"/>
      <c r="AI90" s="19"/>
      <c r="AJ90" s="17"/>
      <c r="AK90" s="17"/>
      <c r="AL90" s="17"/>
      <c r="AM90" s="17"/>
      <c r="AN90" s="17"/>
      <c r="AO90" s="17"/>
      <c r="AP90" s="17"/>
      <c r="AQ90" s="17"/>
      <c r="AR90" s="20"/>
      <c r="AS90" s="20"/>
      <c r="AT90" s="20"/>
      <c r="AU90" s="20"/>
      <c r="AV90" s="20"/>
      <c r="AW90" s="20"/>
      <c r="AX90" s="20"/>
      <c r="AY90" s="20"/>
      <c r="AZ90" s="20"/>
      <c r="BA90" s="20"/>
      <c r="BB90" s="20"/>
      <c r="BC90" s="20"/>
      <c r="BD90" s="16"/>
      <c r="BE90" s="16"/>
      <c r="BF90" s="16"/>
      <c r="BG90" s="16"/>
      <c r="BH90" s="16"/>
      <c r="BI90" s="16"/>
      <c r="BJ90" s="16"/>
      <c r="BK90" s="16"/>
      <c r="BL90" s="16"/>
      <c r="BM90" s="16"/>
      <c r="BN90" s="16"/>
      <c r="BO90" s="16"/>
      <c r="BP90" s="16"/>
      <c r="BQ90" s="16"/>
      <c r="BR90" s="16"/>
      <c r="BS90" s="16"/>
      <c r="BT90" s="16"/>
      <c r="BU90" s="16"/>
      <c r="BV90" s="16"/>
      <c r="BW90" s="16"/>
      <c r="BX90" s="16"/>
      <c r="BY90" s="16"/>
      <c r="BZ90" s="16">
        <v>1</v>
      </c>
      <c r="CA90" s="16"/>
      <c r="CB90" s="16"/>
      <c r="CC90" s="16"/>
      <c r="CD90" s="16"/>
      <c r="CE90" s="16"/>
      <c r="CF90" s="16"/>
      <c r="CG90" s="19"/>
      <c r="CH90" s="19"/>
      <c r="CI90" s="19"/>
      <c r="CJ90" s="19"/>
      <c r="CK90" s="19"/>
      <c r="CL90" s="19"/>
      <c r="CM90" s="19">
        <v>1</v>
      </c>
      <c r="CN90" s="19"/>
      <c r="CO90" s="19"/>
      <c r="CP90" s="19"/>
      <c r="CQ90" s="19"/>
      <c r="CR90" s="19"/>
    </row>
    <row r="91" spans="1:96" ht="107" customHeight="1">
      <c r="A91" s="11" cm="1">
        <f t="array" ref="A91">SUMPRODUCT(--ISNUMBER(SEARCH({"stranding","stranded"},E91)))</f>
        <v>0</v>
      </c>
      <c r="B91" s="12">
        <v>101</v>
      </c>
      <c r="C91" s="13" t="s">
        <v>272</v>
      </c>
      <c r="D91" s="14">
        <v>1991</v>
      </c>
      <c r="E91" s="15" t="s">
        <v>273</v>
      </c>
      <c r="F91" s="15" t="s">
        <v>6130</v>
      </c>
      <c r="G91" s="15">
        <f t="shared" si="1"/>
        <v>7</v>
      </c>
      <c r="H91" s="16"/>
      <c r="I91" s="16"/>
      <c r="J91" s="16"/>
      <c r="K91" s="16">
        <v>1</v>
      </c>
      <c r="L91" s="16">
        <v>1</v>
      </c>
      <c r="M91" s="16"/>
      <c r="N91" s="16"/>
      <c r="O91" s="16"/>
      <c r="P91" s="17">
        <v>1</v>
      </c>
      <c r="Q91" s="17"/>
      <c r="R91" s="17"/>
      <c r="S91" s="17"/>
      <c r="T91" s="18">
        <v>1</v>
      </c>
      <c r="U91" s="18">
        <v>1</v>
      </c>
      <c r="V91" s="18"/>
      <c r="W91" s="18"/>
      <c r="X91" s="19"/>
      <c r="Y91" s="19">
        <v>1</v>
      </c>
      <c r="Z91" s="19">
        <v>1</v>
      </c>
      <c r="AA91" s="19"/>
      <c r="AB91" s="19"/>
      <c r="AC91" s="19"/>
      <c r="AD91" s="19"/>
      <c r="AE91" s="19"/>
      <c r="AF91" s="19"/>
      <c r="AG91" s="19"/>
      <c r="AH91" s="19"/>
      <c r="AI91" s="19"/>
      <c r="AJ91" s="17"/>
      <c r="AK91" s="17"/>
      <c r="AL91" s="17"/>
      <c r="AM91" s="17"/>
      <c r="AN91" s="17"/>
      <c r="AO91" s="17"/>
      <c r="AP91" s="17"/>
      <c r="AQ91" s="17"/>
      <c r="AR91" s="20"/>
      <c r="AS91" s="20"/>
      <c r="AT91" s="20"/>
      <c r="AU91" s="20"/>
      <c r="AV91" s="20"/>
      <c r="AW91" s="20"/>
      <c r="AX91" s="20"/>
      <c r="AY91" s="20"/>
      <c r="AZ91" s="20"/>
      <c r="BA91" s="20"/>
      <c r="BB91" s="20"/>
      <c r="BC91" s="20"/>
      <c r="BD91" s="16"/>
      <c r="BE91" s="16"/>
      <c r="BF91" s="16">
        <v>1</v>
      </c>
      <c r="BG91" s="16"/>
      <c r="BH91" s="16"/>
      <c r="BI91" s="16"/>
      <c r="BJ91" s="16"/>
      <c r="BK91" s="16"/>
      <c r="BL91" s="16"/>
      <c r="BM91" s="16"/>
      <c r="BN91" s="16"/>
      <c r="BO91" s="16"/>
      <c r="BP91" s="16"/>
      <c r="BQ91" s="16"/>
      <c r="BR91" s="16"/>
      <c r="BS91" s="16"/>
      <c r="BT91" s="16"/>
      <c r="BU91" s="16"/>
      <c r="BV91" s="16"/>
      <c r="BW91" s="16"/>
      <c r="BX91" s="16"/>
      <c r="BY91" s="16"/>
      <c r="BZ91" s="16">
        <v>1</v>
      </c>
      <c r="CA91" s="16"/>
      <c r="CB91" s="16"/>
      <c r="CC91" s="16"/>
      <c r="CD91" s="16"/>
      <c r="CE91" s="16"/>
      <c r="CF91" s="16"/>
      <c r="CG91" s="19"/>
      <c r="CH91" s="19"/>
      <c r="CI91" s="19"/>
      <c r="CJ91" s="19"/>
      <c r="CK91" s="19"/>
      <c r="CL91" s="19"/>
      <c r="CM91" s="19"/>
      <c r="CN91" s="19">
        <v>1</v>
      </c>
      <c r="CO91" s="19"/>
      <c r="CP91" s="19"/>
      <c r="CQ91" s="19"/>
      <c r="CR91" s="19"/>
    </row>
    <row r="92" spans="1:96" ht="107" customHeight="1">
      <c r="A92" s="11" cm="1">
        <f t="array" ref="A92">SUMPRODUCT(--ISNUMBER(SEARCH({"stranding","stranded"},E92)))</f>
        <v>0</v>
      </c>
      <c r="B92" s="12">
        <v>102</v>
      </c>
      <c r="C92" s="21" t="s">
        <v>274</v>
      </c>
      <c r="D92" s="22">
        <v>1991</v>
      </c>
      <c r="E92" s="15" t="s">
        <v>275</v>
      </c>
      <c r="F92" s="15" t="s">
        <v>6131</v>
      </c>
      <c r="G92" s="15">
        <f t="shared" si="1"/>
        <v>5</v>
      </c>
      <c r="H92" s="16"/>
      <c r="I92" s="16">
        <v>1</v>
      </c>
      <c r="J92" s="16">
        <v>1</v>
      </c>
      <c r="K92" s="16"/>
      <c r="L92" s="16"/>
      <c r="M92" s="16"/>
      <c r="N92" s="16"/>
      <c r="O92" s="16"/>
      <c r="P92" s="17">
        <v>1</v>
      </c>
      <c r="Q92" s="17"/>
      <c r="R92" s="17"/>
      <c r="S92" s="17"/>
      <c r="T92" s="18"/>
      <c r="U92" s="18">
        <v>1</v>
      </c>
      <c r="V92" s="18"/>
      <c r="W92" s="18"/>
      <c r="X92" s="19"/>
      <c r="Y92" s="19">
        <v>1</v>
      </c>
      <c r="Z92" s="19"/>
      <c r="AA92" s="19"/>
      <c r="AB92" s="19">
        <v>1</v>
      </c>
      <c r="AC92" s="19"/>
      <c r="AD92" s="19"/>
      <c r="AE92" s="19"/>
      <c r="AF92" s="19"/>
      <c r="AG92" s="19"/>
      <c r="AH92" s="19"/>
      <c r="AI92" s="19"/>
      <c r="AJ92" s="17"/>
      <c r="AK92" s="17"/>
      <c r="AL92" s="17"/>
      <c r="AM92" s="17"/>
      <c r="AN92" s="17"/>
      <c r="AO92" s="17"/>
      <c r="AP92" s="17"/>
      <c r="AQ92" s="17"/>
      <c r="AR92" s="20"/>
      <c r="AS92" s="20"/>
      <c r="AT92" s="20"/>
      <c r="AU92" s="20"/>
      <c r="AV92" s="20"/>
      <c r="AW92" s="20"/>
      <c r="AX92" s="20"/>
      <c r="AY92" s="20"/>
      <c r="AZ92" s="20"/>
      <c r="BA92" s="20"/>
      <c r="BB92" s="20"/>
      <c r="BC92" s="20"/>
      <c r="BD92" s="16"/>
      <c r="BE92" s="16"/>
      <c r="BF92" s="16"/>
      <c r="BG92" s="16"/>
      <c r="BH92" s="16"/>
      <c r="BI92" s="16"/>
      <c r="BJ92" s="16"/>
      <c r="BK92" s="16"/>
      <c r="BL92" s="16"/>
      <c r="BM92" s="16"/>
      <c r="BN92" s="16"/>
      <c r="BO92" s="16"/>
      <c r="BP92" s="16"/>
      <c r="BQ92" s="16"/>
      <c r="BR92" s="16"/>
      <c r="BS92" s="16"/>
      <c r="BT92" s="16"/>
      <c r="BU92" s="16"/>
      <c r="BV92" s="16"/>
      <c r="BW92" s="16"/>
      <c r="BX92" s="16"/>
      <c r="BY92" s="16"/>
      <c r="BZ92" s="16">
        <v>1</v>
      </c>
      <c r="CA92" s="16"/>
      <c r="CB92" s="16"/>
      <c r="CC92" s="16"/>
      <c r="CD92" s="16"/>
      <c r="CE92" s="16"/>
      <c r="CF92" s="16"/>
      <c r="CG92" s="19"/>
      <c r="CH92" s="19"/>
      <c r="CI92" s="19"/>
      <c r="CJ92" s="19">
        <v>1</v>
      </c>
      <c r="CK92" s="19"/>
      <c r="CL92" s="19"/>
      <c r="CM92" s="19"/>
      <c r="CN92" s="19"/>
      <c r="CO92" s="19"/>
      <c r="CP92" s="19"/>
      <c r="CQ92" s="19"/>
      <c r="CR92" s="19"/>
    </row>
    <row r="93" spans="1:96" ht="107" customHeight="1">
      <c r="A93" s="11" cm="1">
        <f t="array" ref="A93">SUMPRODUCT(--ISNUMBER(SEARCH({"stranding","stranded"},E93)))</f>
        <v>0</v>
      </c>
      <c r="B93" s="12">
        <v>103</v>
      </c>
      <c r="C93" s="13" t="s">
        <v>276</v>
      </c>
      <c r="D93" s="14">
        <v>1991</v>
      </c>
      <c r="E93" s="15" t="s">
        <v>277</v>
      </c>
      <c r="F93" s="15" t="s">
        <v>6132</v>
      </c>
      <c r="G93" s="15">
        <f t="shared" si="1"/>
        <v>4</v>
      </c>
      <c r="H93" s="16"/>
      <c r="I93" s="16"/>
      <c r="J93" s="16"/>
      <c r="K93" s="16"/>
      <c r="L93" s="16"/>
      <c r="M93" s="16"/>
      <c r="N93" s="16"/>
      <c r="O93" s="16"/>
      <c r="P93" s="17"/>
      <c r="Q93" s="17"/>
      <c r="R93" s="17"/>
      <c r="S93" s="17"/>
      <c r="T93" s="18"/>
      <c r="U93" s="18">
        <v>1</v>
      </c>
      <c r="V93" s="18"/>
      <c r="W93" s="18"/>
      <c r="X93" s="19"/>
      <c r="Y93" s="19">
        <v>1</v>
      </c>
      <c r="Z93" s="19"/>
      <c r="AA93" s="19">
        <v>1</v>
      </c>
      <c r="AB93" s="19"/>
      <c r="AC93" s="19"/>
      <c r="AD93" s="19"/>
      <c r="AE93" s="19"/>
      <c r="AF93" s="19"/>
      <c r="AG93" s="19"/>
      <c r="AH93" s="19"/>
      <c r="AI93" s="19"/>
      <c r="AJ93" s="17"/>
      <c r="AK93" s="17"/>
      <c r="AL93" s="17"/>
      <c r="AM93" s="17"/>
      <c r="AN93" s="17"/>
      <c r="AO93" s="17"/>
      <c r="AP93" s="17"/>
      <c r="AQ93" s="17"/>
      <c r="AR93" s="20"/>
      <c r="AS93" s="20"/>
      <c r="AT93" s="20"/>
      <c r="AU93" s="20"/>
      <c r="AV93" s="20"/>
      <c r="AW93" s="20"/>
      <c r="AX93" s="20"/>
      <c r="AY93" s="20"/>
      <c r="AZ93" s="20"/>
      <c r="BA93" s="20"/>
      <c r="BB93" s="20"/>
      <c r="BC93" s="20"/>
      <c r="BD93" s="16"/>
      <c r="BE93" s="16"/>
      <c r="BF93" s="16"/>
      <c r="BG93" s="16"/>
      <c r="BH93" s="16"/>
      <c r="BI93" s="16"/>
      <c r="BJ93" s="16"/>
      <c r="BK93" s="16"/>
      <c r="BL93" s="16"/>
      <c r="BM93" s="16"/>
      <c r="BN93" s="16"/>
      <c r="BO93" s="16"/>
      <c r="BP93" s="16"/>
      <c r="BQ93" s="16"/>
      <c r="BR93" s="16"/>
      <c r="BS93" s="16"/>
      <c r="BT93" s="16"/>
      <c r="BU93" s="16"/>
      <c r="BV93" s="16"/>
      <c r="BW93" s="16"/>
      <c r="BX93" s="16"/>
      <c r="BY93" s="16"/>
      <c r="BZ93" s="16">
        <v>1</v>
      </c>
      <c r="CA93" s="16"/>
      <c r="CB93" s="16"/>
      <c r="CC93" s="16"/>
      <c r="CD93" s="16"/>
      <c r="CE93" s="16"/>
      <c r="CF93" s="16"/>
      <c r="CG93" s="19"/>
      <c r="CH93" s="19"/>
      <c r="CI93" s="19"/>
      <c r="CJ93" s="19"/>
      <c r="CK93" s="19"/>
      <c r="CL93" s="19">
        <v>1</v>
      </c>
      <c r="CM93" s="19"/>
      <c r="CN93" s="19"/>
      <c r="CO93" s="19"/>
      <c r="CP93" s="19"/>
      <c r="CQ93" s="19"/>
      <c r="CR93" s="19"/>
    </row>
    <row r="94" spans="1:96" ht="107" customHeight="1">
      <c r="A94" s="11" cm="1">
        <f t="array" ref="A94">SUMPRODUCT(--ISNUMBER(SEARCH({"stranding","stranded"},E94)))</f>
        <v>0</v>
      </c>
      <c r="B94" s="12">
        <v>104</v>
      </c>
      <c r="C94" s="21" t="s">
        <v>278</v>
      </c>
      <c r="D94" s="22">
        <v>1991</v>
      </c>
      <c r="E94" s="15" t="s">
        <v>279</v>
      </c>
      <c r="F94" s="15" t="s">
        <v>6133</v>
      </c>
      <c r="G94" s="15">
        <f t="shared" si="1"/>
        <v>6</v>
      </c>
      <c r="H94" s="16"/>
      <c r="I94" s="16"/>
      <c r="J94" s="16"/>
      <c r="K94" s="16"/>
      <c r="L94" s="16"/>
      <c r="M94" s="16"/>
      <c r="N94" s="16"/>
      <c r="O94" s="16"/>
      <c r="P94" s="17"/>
      <c r="Q94" s="17"/>
      <c r="R94" s="17"/>
      <c r="S94" s="17"/>
      <c r="T94" s="18"/>
      <c r="U94" s="18">
        <v>1</v>
      </c>
      <c r="V94" s="18"/>
      <c r="W94" s="18"/>
      <c r="X94" s="19"/>
      <c r="Y94" s="19"/>
      <c r="Z94" s="19"/>
      <c r="AA94" s="19"/>
      <c r="AB94" s="19"/>
      <c r="AC94" s="19"/>
      <c r="AD94" s="19"/>
      <c r="AE94" s="19">
        <v>1</v>
      </c>
      <c r="AF94" s="19"/>
      <c r="AG94" s="19"/>
      <c r="AH94" s="19">
        <v>1</v>
      </c>
      <c r="AI94" s="19"/>
      <c r="AJ94" s="17">
        <v>1</v>
      </c>
      <c r="AK94" s="17"/>
      <c r="AL94" s="17"/>
      <c r="AM94" s="17"/>
      <c r="AN94" s="17"/>
      <c r="AO94" s="17"/>
      <c r="AP94" s="17"/>
      <c r="AQ94" s="17"/>
      <c r="AR94" s="20"/>
      <c r="AS94" s="20"/>
      <c r="AT94" s="20"/>
      <c r="AU94" s="20"/>
      <c r="AV94" s="20"/>
      <c r="AW94" s="20"/>
      <c r="AX94" s="20"/>
      <c r="AY94" s="20"/>
      <c r="AZ94" s="20"/>
      <c r="BA94" s="20"/>
      <c r="BB94" s="20"/>
      <c r="BC94" s="20"/>
      <c r="BD94" s="16"/>
      <c r="BE94" s="16"/>
      <c r="BF94" s="16"/>
      <c r="BG94" s="16"/>
      <c r="BH94" s="16"/>
      <c r="BI94" s="16"/>
      <c r="BJ94" s="16"/>
      <c r="BK94" s="16"/>
      <c r="BL94" s="16"/>
      <c r="BM94" s="16"/>
      <c r="BN94" s="16"/>
      <c r="BO94" s="16"/>
      <c r="BP94" s="16"/>
      <c r="BQ94" s="16">
        <v>1</v>
      </c>
      <c r="BR94" s="16"/>
      <c r="BS94" s="16"/>
      <c r="BT94" s="16"/>
      <c r="BU94" s="16"/>
      <c r="BV94" s="16"/>
      <c r="BW94" s="16"/>
      <c r="BX94" s="16"/>
      <c r="BY94" s="16"/>
      <c r="BZ94" s="16">
        <v>1</v>
      </c>
      <c r="CA94" s="16"/>
      <c r="CB94" s="16"/>
      <c r="CC94" s="16"/>
      <c r="CD94" s="16"/>
      <c r="CE94" s="16"/>
      <c r="CF94" s="16"/>
      <c r="CG94" s="19"/>
      <c r="CH94" s="19"/>
      <c r="CI94" s="19"/>
      <c r="CJ94" s="19"/>
      <c r="CK94" s="19"/>
      <c r="CL94" s="19"/>
      <c r="CM94" s="19">
        <v>1</v>
      </c>
      <c r="CN94" s="19"/>
      <c r="CO94" s="19"/>
      <c r="CP94" s="19"/>
      <c r="CQ94" s="19"/>
      <c r="CR94" s="19"/>
    </row>
    <row r="95" spans="1:96" ht="107" customHeight="1">
      <c r="A95" s="11" cm="1">
        <f t="array" ref="A95">SUMPRODUCT(--ISNUMBER(SEARCH({"stranding","stranded"},E95)))</f>
        <v>0</v>
      </c>
      <c r="B95" s="12">
        <v>105</v>
      </c>
      <c r="C95" s="13" t="s">
        <v>280</v>
      </c>
      <c r="D95" s="14">
        <v>1991</v>
      </c>
      <c r="E95" s="15" t="s">
        <v>281</v>
      </c>
      <c r="F95" s="15" t="s">
        <v>6132</v>
      </c>
      <c r="G95" s="15">
        <f t="shared" si="1"/>
        <v>4</v>
      </c>
      <c r="H95" s="16"/>
      <c r="I95" s="16"/>
      <c r="J95" s="16"/>
      <c r="K95" s="16"/>
      <c r="L95" s="16"/>
      <c r="M95" s="16"/>
      <c r="N95" s="16"/>
      <c r="O95" s="16"/>
      <c r="P95" s="17"/>
      <c r="Q95" s="17"/>
      <c r="R95" s="17"/>
      <c r="S95" s="17"/>
      <c r="T95" s="18"/>
      <c r="U95" s="18">
        <v>1</v>
      </c>
      <c r="V95" s="18"/>
      <c r="W95" s="18"/>
      <c r="X95" s="19"/>
      <c r="Y95" s="19">
        <v>1</v>
      </c>
      <c r="Z95" s="19"/>
      <c r="AA95" s="19">
        <v>1</v>
      </c>
      <c r="AB95" s="19"/>
      <c r="AC95" s="19"/>
      <c r="AD95" s="19"/>
      <c r="AE95" s="19"/>
      <c r="AF95" s="19"/>
      <c r="AG95" s="19"/>
      <c r="AH95" s="19"/>
      <c r="AI95" s="19"/>
      <c r="AJ95" s="17"/>
      <c r="AK95" s="17"/>
      <c r="AL95" s="17"/>
      <c r="AM95" s="17"/>
      <c r="AN95" s="17"/>
      <c r="AO95" s="17"/>
      <c r="AP95" s="17"/>
      <c r="AQ95" s="17"/>
      <c r="AR95" s="20"/>
      <c r="AS95" s="20"/>
      <c r="AT95" s="20"/>
      <c r="AU95" s="20"/>
      <c r="AV95" s="20"/>
      <c r="AW95" s="20"/>
      <c r="AX95" s="20"/>
      <c r="AY95" s="20"/>
      <c r="AZ95" s="20"/>
      <c r="BA95" s="20"/>
      <c r="BB95" s="20"/>
      <c r="BC95" s="20"/>
      <c r="BD95" s="16"/>
      <c r="BE95" s="16"/>
      <c r="BF95" s="16"/>
      <c r="BG95" s="16"/>
      <c r="BH95" s="16"/>
      <c r="BI95" s="16"/>
      <c r="BJ95" s="16"/>
      <c r="BK95" s="16"/>
      <c r="BL95" s="16"/>
      <c r="BM95" s="16"/>
      <c r="BN95" s="16"/>
      <c r="BO95" s="16"/>
      <c r="BP95" s="16"/>
      <c r="BQ95" s="16"/>
      <c r="BR95" s="16"/>
      <c r="BS95" s="16"/>
      <c r="BT95" s="16"/>
      <c r="BU95" s="16"/>
      <c r="BV95" s="16"/>
      <c r="BW95" s="16"/>
      <c r="BX95" s="16"/>
      <c r="BY95" s="16"/>
      <c r="BZ95" s="16">
        <v>1</v>
      </c>
      <c r="CA95" s="16"/>
      <c r="CB95" s="16"/>
      <c r="CC95" s="16"/>
      <c r="CD95" s="16"/>
      <c r="CE95" s="16"/>
      <c r="CF95" s="16"/>
      <c r="CG95" s="19"/>
      <c r="CH95" s="19"/>
      <c r="CI95" s="19"/>
      <c r="CJ95" s="19"/>
      <c r="CK95" s="19">
        <v>1</v>
      </c>
      <c r="CL95" s="19"/>
      <c r="CM95" s="19"/>
      <c r="CN95" s="19"/>
      <c r="CO95" s="19"/>
      <c r="CP95" s="19"/>
      <c r="CQ95" s="19"/>
      <c r="CR95" s="19"/>
    </row>
    <row r="96" spans="1:96" ht="107" customHeight="1">
      <c r="A96" s="11" cm="1">
        <f t="array" ref="A96">SUMPRODUCT(--ISNUMBER(SEARCH({"stranding","stranded"},E96)))</f>
        <v>0</v>
      </c>
      <c r="B96" s="12">
        <v>106</v>
      </c>
      <c r="C96" s="21" t="s">
        <v>282</v>
      </c>
      <c r="D96" s="22">
        <v>1991</v>
      </c>
      <c r="E96" s="15" t="s">
        <v>283</v>
      </c>
      <c r="F96" s="15" t="s">
        <v>6134</v>
      </c>
      <c r="G96" s="15">
        <f t="shared" si="1"/>
        <v>5</v>
      </c>
      <c r="H96" s="16"/>
      <c r="I96" s="16"/>
      <c r="J96" s="16"/>
      <c r="K96" s="16"/>
      <c r="L96" s="16">
        <v>1</v>
      </c>
      <c r="M96" s="16"/>
      <c r="N96" s="16"/>
      <c r="O96" s="16"/>
      <c r="P96" s="17"/>
      <c r="Q96" s="17"/>
      <c r="R96" s="17"/>
      <c r="S96" s="17"/>
      <c r="T96" s="18"/>
      <c r="U96" s="18">
        <v>1</v>
      </c>
      <c r="V96" s="18"/>
      <c r="W96" s="18"/>
      <c r="X96" s="19"/>
      <c r="Y96" s="19">
        <v>1</v>
      </c>
      <c r="Z96" s="19">
        <v>1</v>
      </c>
      <c r="AA96" s="19"/>
      <c r="AB96" s="19"/>
      <c r="AC96" s="19"/>
      <c r="AD96" s="19"/>
      <c r="AE96" s="19"/>
      <c r="AF96" s="19"/>
      <c r="AG96" s="19"/>
      <c r="AH96" s="19"/>
      <c r="AI96" s="19"/>
      <c r="AJ96" s="17">
        <v>1</v>
      </c>
      <c r="AK96" s="17"/>
      <c r="AL96" s="17"/>
      <c r="AM96" s="17"/>
      <c r="AN96" s="17"/>
      <c r="AO96" s="17"/>
      <c r="AP96" s="17"/>
      <c r="AQ96" s="17"/>
      <c r="AR96" s="20"/>
      <c r="AS96" s="20"/>
      <c r="AT96" s="20"/>
      <c r="AU96" s="20"/>
      <c r="AV96" s="20"/>
      <c r="AW96" s="20"/>
      <c r="AX96" s="20"/>
      <c r="AY96" s="20"/>
      <c r="AZ96" s="20"/>
      <c r="BA96" s="20"/>
      <c r="BB96" s="20"/>
      <c r="BC96" s="20"/>
      <c r="BD96" s="16"/>
      <c r="BE96" s="16"/>
      <c r="BF96" s="16"/>
      <c r="BG96" s="16"/>
      <c r="BH96" s="16"/>
      <c r="BI96" s="16"/>
      <c r="BJ96" s="16"/>
      <c r="BK96" s="16"/>
      <c r="BL96" s="16"/>
      <c r="BM96" s="16"/>
      <c r="BN96" s="16"/>
      <c r="BO96" s="16"/>
      <c r="BP96" s="16"/>
      <c r="BQ96" s="16"/>
      <c r="BR96" s="16"/>
      <c r="BS96" s="16"/>
      <c r="BT96" s="16"/>
      <c r="BU96" s="16"/>
      <c r="BV96" s="16"/>
      <c r="BW96" s="16"/>
      <c r="BX96" s="16"/>
      <c r="BY96" s="16"/>
      <c r="BZ96" s="16">
        <v>1</v>
      </c>
      <c r="CA96" s="16"/>
      <c r="CB96" s="16"/>
      <c r="CC96" s="16"/>
      <c r="CD96" s="16"/>
      <c r="CE96" s="16"/>
      <c r="CF96" s="16"/>
      <c r="CG96" s="19"/>
      <c r="CH96" s="19"/>
      <c r="CI96" s="19"/>
      <c r="CJ96" s="19">
        <v>1</v>
      </c>
      <c r="CK96" s="19"/>
      <c r="CL96" s="19"/>
      <c r="CM96" s="19"/>
      <c r="CN96" s="19"/>
      <c r="CO96" s="19"/>
      <c r="CP96" s="19"/>
      <c r="CQ96" s="19"/>
      <c r="CR96" s="19"/>
    </row>
    <row r="97" spans="1:96" ht="107" customHeight="1">
      <c r="A97" s="11" cm="1">
        <f t="array" ref="A97">SUMPRODUCT(--ISNUMBER(SEARCH({"stranding","stranded"},E97)))</f>
        <v>0</v>
      </c>
      <c r="B97" s="12">
        <v>107</v>
      </c>
      <c r="C97" s="13" t="s">
        <v>284</v>
      </c>
      <c r="D97" s="14">
        <v>1991</v>
      </c>
      <c r="E97" s="15" t="s">
        <v>285</v>
      </c>
      <c r="F97" s="15" t="s">
        <v>6135</v>
      </c>
      <c r="G97" s="15">
        <f t="shared" si="1"/>
        <v>6</v>
      </c>
      <c r="H97" s="16"/>
      <c r="I97" s="16">
        <v>1</v>
      </c>
      <c r="J97" s="16"/>
      <c r="K97" s="16"/>
      <c r="L97" s="16"/>
      <c r="M97" s="16"/>
      <c r="N97" s="16"/>
      <c r="O97" s="16"/>
      <c r="P97" s="17">
        <v>1</v>
      </c>
      <c r="Q97" s="17"/>
      <c r="R97" s="17"/>
      <c r="S97" s="17"/>
      <c r="T97" s="18"/>
      <c r="U97" s="18">
        <v>1</v>
      </c>
      <c r="V97" s="18"/>
      <c r="W97" s="18"/>
      <c r="X97" s="19"/>
      <c r="Y97" s="19">
        <v>1</v>
      </c>
      <c r="Z97" s="19">
        <v>1</v>
      </c>
      <c r="AA97" s="19"/>
      <c r="AB97" s="19"/>
      <c r="AC97" s="19"/>
      <c r="AD97" s="19"/>
      <c r="AE97" s="19"/>
      <c r="AF97" s="19"/>
      <c r="AG97" s="19"/>
      <c r="AH97" s="19"/>
      <c r="AI97" s="19"/>
      <c r="AJ97" s="17"/>
      <c r="AK97" s="17"/>
      <c r="AL97" s="17"/>
      <c r="AM97" s="17"/>
      <c r="AN97" s="17"/>
      <c r="AO97" s="17"/>
      <c r="AP97" s="17"/>
      <c r="AQ97" s="17"/>
      <c r="AR97" s="20"/>
      <c r="AS97" s="20"/>
      <c r="AT97" s="20"/>
      <c r="AU97" s="20"/>
      <c r="AV97" s="20"/>
      <c r="AW97" s="20"/>
      <c r="AX97" s="20"/>
      <c r="AY97" s="20"/>
      <c r="AZ97" s="20"/>
      <c r="BA97" s="20"/>
      <c r="BB97" s="20"/>
      <c r="BC97" s="20"/>
      <c r="BD97" s="16"/>
      <c r="BE97" s="16"/>
      <c r="BF97" s="16"/>
      <c r="BG97" s="16"/>
      <c r="BH97" s="16"/>
      <c r="BI97" s="16"/>
      <c r="BJ97" s="16"/>
      <c r="BK97" s="16"/>
      <c r="BL97" s="16"/>
      <c r="BM97" s="16"/>
      <c r="BN97" s="16"/>
      <c r="BO97" s="16">
        <v>1</v>
      </c>
      <c r="BP97" s="16"/>
      <c r="BQ97" s="16"/>
      <c r="BR97" s="16"/>
      <c r="BS97" s="16"/>
      <c r="BT97" s="16"/>
      <c r="BU97" s="16"/>
      <c r="BV97" s="16"/>
      <c r="BW97" s="16"/>
      <c r="BX97" s="16"/>
      <c r="BY97" s="16"/>
      <c r="BZ97" s="16">
        <v>1</v>
      </c>
      <c r="CA97" s="16"/>
      <c r="CB97" s="16"/>
      <c r="CC97" s="16"/>
      <c r="CD97" s="16"/>
      <c r="CE97" s="16"/>
      <c r="CF97" s="16"/>
      <c r="CG97" s="19"/>
      <c r="CH97" s="19"/>
      <c r="CI97" s="19"/>
      <c r="CJ97" s="19"/>
      <c r="CK97" s="19"/>
      <c r="CL97" s="19"/>
      <c r="CM97" s="19">
        <v>1</v>
      </c>
      <c r="CN97" s="19"/>
      <c r="CO97" s="19"/>
      <c r="CP97" s="19"/>
      <c r="CQ97" s="19"/>
      <c r="CR97" s="19"/>
    </row>
    <row r="98" spans="1:96" ht="107" customHeight="1">
      <c r="A98" s="11" cm="1">
        <f t="array" ref="A98">SUMPRODUCT(--ISNUMBER(SEARCH({"stranding","stranded"},E98)))</f>
        <v>0</v>
      </c>
      <c r="B98" s="12">
        <v>108</v>
      </c>
      <c r="C98" s="21" t="s">
        <v>286</v>
      </c>
      <c r="D98" s="22">
        <v>1991</v>
      </c>
      <c r="E98" s="15" t="s">
        <v>287</v>
      </c>
      <c r="F98" s="15" t="s">
        <v>6136</v>
      </c>
      <c r="G98" s="15">
        <f t="shared" si="1"/>
        <v>4</v>
      </c>
      <c r="H98" s="16"/>
      <c r="I98" s="16">
        <v>1</v>
      </c>
      <c r="J98" s="16"/>
      <c r="K98" s="16"/>
      <c r="L98" s="16"/>
      <c r="M98" s="16"/>
      <c r="N98" s="16"/>
      <c r="O98" s="16"/>
      <c r="P98" s="17">
        <v>1</v>
      </c>
      <c r="Q98" s="17"/>
      <c r="R98" s="17"/>
      <c r="S98" s="17"/>
      <c r="T98" s="18">
        <v>1</v>
      </c>
      <c r="U98" s="18"/>
      <c r="V98" s="18"/>
      <c r="W98" s="18"/>
      <c r="X98" s="19"/>
      <c r="Y98" s="19"/>
      <c r="Z98" s="19"/>
      <c r="AA98" s="19"/>
      <c r="AB98" s="19"/>
      <c r="AC98" s="19"/>
      <c r="AD98" s="19"/>
      <c r="AE98" s="19">
        <v>1</v>
      </c>
      <c r="AF98" s="19">
        <v>1</v>
      </c>
      <c r="AG98" s="19"/>
      <c r="AH98" s="19"/>
      <c r="AI98" s="19"/>
      <c r="AJ98" s="17"/>
      <c r="AK98" s="17"/>
      <c r="AL98" s="17"/>
      <c r="AM98" s="17"/>
      <c r="AN98" s="17"/>
      <c r="AO98" s="17"/>
      <c r="AP98" s="17"/>
      <c r="AQ98" s="17"/>
      <c r="AR98" s="20"/>
      <c r="AS98" s="20"/>
      <c r="AT98" s="20"/>
      <c r="AU98" s="20"/>
      <c r="AV98" s="20"/>
      <c r="AW98" s="20"/>
      <c r="AX98" s="20"/>
      <c r="AY98" s="20"/>
      <c r="AZ98" s="20"/>
      <c r="BA98" s="20"/>
      <c r="BB98" s="20"/>
      <c r="BC98" s="20"/>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9"/>
      <c r="CH98" s="19"/>
      <c r="CI98" s="19"/>
      <c r="CJ98" s="19"/>
      <c r="CK98" s="19"/>
      <c r="CL98" s="19"/>
      <c r="CM98" s="19">
        <v>1</v>
      </c>
      <c r="CN98" s="19"/>
      <c r="CO98" s="19"/>
      <c r="CP98" s="19"/>
      <c r="CQ98" s="19"/>
      <c r="CR98" s="19"/>
    </row>
    <row r="99" spans="1:96" ht="107" customHeight="1">
      <c r="A99" s="11" cm="1">
        <f t="array" ref="A99">SUMPRODUCT(--ISNUMBER(SEARCH({"stranding","stranded"},E99)))</f>
        <v>0</v>
      </c>
      <c r="B99" s="12">
        <v>109</v>
      </c>
      <c r="C99" s="13" t="s">
        <v>288</v>
      </c>
      <c r="D99" s="14">
        <v>1991</v>
      </c>
      <c r="E99" s="15" t="s">
        <v>289</v>
      </c>
      <c r="F99" s="15" t="s">
        <v>6137</v>
      </c>
      <c r="G99" s="15">
        <f t="shared" si="1"/>
        <v>6</v>
      </c>
      <c r="H99" s="16"/>
      <c r="I99" s="16"/>
      <c r="J99" s="16"/>
      <c r="K99" s="16"/>
      <c r="L99" s="16"/>
      <c r="M99" s="16"/>
      <c r="N99" s="16"/>
      <c r="O99" s="16"/>
      <c r="P99" s="17">
        <v>1</v>
      </c>
      <c r="Q99" s="17"/>
      <c r="R99" s="17"/>
      <c r="S99" s="17"/>
      <c r="T99" s="18">
        <v>1</v>
      </c>
      <c r="U99" s="18">
        <v>1</v>
      </c>
      <c r="V99" s="18"/>
      <c r="W99" s="18"/>
      <c r="X99" s="19">
        <v>1</v>
      </c>
      <c r="Y99" s="19"/>
      <c r="Z99" s="19"/>
      <c r="AA99" s="19"/>
      <c r="AB99" s="19"/>
      <c r="AC99" s="19"/>
      <c r="AD99" s="19"/>
      <c r="AE99" s="19"/>
      <c r="AF99" s="19"/>
      <c r="AG99" s="19"/>
      <c r="AH99" s="19"/>
      <c r="AI99" s="19"/>
      <c r="AJ99" s="17">
        <v>1</v>
      </c>
      <c r="AK99" s="17"/>
      <c r="AL99" s="17"/>
      <c r="AM99" s="17"/>
      <c r="AN99" s="17"/>
      <c r="AO99" s="17"/>
      <c r="AP99" s="17"/>
      <c r="AQ99" s="17"/>
      <c r="AR99" s="20"/>
      <c r="AS99" s="20"/>
      <c r="AT99" s="20"/>
      <c r="AU99" s="20"/>
      <c r="AV99" s="20"/>
      <c r="AW99" s="20"/>
      <c r="AX99" s="20"/>
      <c r="AY99" s="20"/>
      <c r="AZ99" s="20"/>
      <c r="BA99" s="20"/>
      <c r="BB99" s="20"/>
      <c r="BC99" s="20"/>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v>1</v>
      </c>
      <c r="CC99" s="16"/>
      <c r="CD99" s="16"/>
      <c r="CE99" s="16"/>
      <c r="CF99" s="16"/>
      <c r="CG99" s="19"/>
      <c r="CH99" s="19"/>
      <c r="CI99" s="19"/>
      <c r="CJ99" s="19"/>
      <c r="CK99" s="19"/>
      <c r="CL99" s="19"/>
      <c r="CM99" s="19"/>
      <c r="CN99" s="19">
        <v>1</v>
      </c>
      <c r="CO99" s="19"/>
      <c r="CP99" s="19"/>
      <c r="CQ99" s="19"/>
      <c r="CR99" s="19"/>
    </row>
    <row r="100" spans="1:96" ht="107" customHeight="1">
      <c r="A100" s="11" cm="1">
        <f t="array" ref="A100">SUMPRODUCT(--ISNUMBER(SEARCH({"stranding","stranded"},E100)))</f>
        <v>0</v>
      </c>
      <c r="B100" s="12">
        <v>110</v>
      </c>
      <c r="C100" s="21" t="s">
        <v>290</v>
      </c>
      <c r="D100" s="22">
        <v>1991</v>
      </c>
      <c r="E100" s="15" t="s">
        <v>291</v>
      </c>
      <c r="F100" s="15" t="s">
        <v>6138</v>
      </c>
      <c r="G100" s="15">
        <f t="shared" si="1"/>
        <v>5</v>
      </c>
      <c r="H100" s="16"/>
      <c r="I100" s="16"/>
      <c r="J100" s="16"/>
      <c r="K100" s="16"/>
      <c r="L100" s="16"/>
      <c r="M100" s="16"/>
      <c r="N100" s="16"/>
      <c r="O100" s="16"/>
      <c r="P100" s="17"/>
      <c r="Q100" s="17"/>
      <c r="R100" s="17"/>
      <c r="S100" s="17"/>
      <c r="T100" s="18"/>
      <c r="U100" s="18">
        <v>1</v>
      </c>
      <c r="V100" s="18"/>
      <c r="W100" s="18"/>
      <c r="X100" s="19">
        <v>1</v>
      </c>
      <c r="Y100" s="19"/>
      <c r="Z100" s="19"/>
      <c r="AA100" s="19"/>
      <c r="AB100" s="19"/>
      <c r="AC100" s="19"/>
      <c r="AD100" s="19"/>
      <c r="AE100" s="19">
        <v>1</v>
      </c>
      <c r="AF100" s="19">
        <v>1</v>
      </c>
      <c r="AG100" s="19"/>
      <c r="AH100" s="19"/>
      <c r="AI100" s="19"/>
      <c r="AJ100" s="17">
        <v>1</v>
      </c>
      <c r="AK100" s="17"/>
      <c r="AL100" s="17"/>
      <c r="AM100" s="17"/>
      <c r="AN100" s="17"/>
      <c r="AO100" s="17"/>
      <c r="AP100" s="17"/>
      <c r="AQ100" s="17"/>
      <c r="AR100" s="20"/>
      <c r="AS100" s="20"/>
      <c r="AT100" s="20"/>
      <c r="AU100" s="20"/>
      <c r="AV100" s="20"/>
      <c r="AW100" s="20"/>
      <c r="AX100" s="20"/>
      <c r="AY100" s="20"/>
      <c r="AZ100" s="20"/>
      <c r="BA100" s="20"/>
      <c r="BB100" s="20"/>
      <c r="BC100" s="20"/>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9"/>
      <c r="CH100" s="19"/>
      <c r="CI100" s="19"/>
      <c r="CJ100" s="19"/>
      <c r="CK100" s="19"/>
      <c r="CL100" s="19"/>
      <c r="CM100" s="19">
        <v>1</v>
      </c>
      <c r="CN100" s="19"/>
      <c r="CO100" s="19"/>
      <c r="CP100" s="19"/>
      <c r="CQ100" s="19"/>
      <c r="CR100" s="19"/>
    </row>
    <row r="101" spans="1:96" ht="107" customHeight="1">
      <c r="A101" s="11" cm="1">
        <f t="array" ref="A101">SUMPRODUCT(--ISNUMBER(SEARCH({"stranding","stranded"},E101)))</f>
        <v>0</v>
      </c>
      <c r="B101" s="12">
        <v>111</v>
      </c>
      <c r="C101" s="13" t="s">
        <v>292</v>
      </c>
      <c r="D101" s="14">
        <v>1991</v>
      </c>
      <c r="E101" s="15" t="s">
        <v>293</v>
      </c>
      <c r="F101" s="15" t="s">
        <v>6139</v>
      </c>
      <c r="G101" s="15">
        <f t="shared" si="1"/>
        <v>8</v>
      </c>
      <c r="H101" s="16"/>
      <c r="I101" s="16"/>
      <c r="J101" s="16"/>
      <c r="K101" s="16"/>
      <c r="L101" s="16">
        <v>1</v>
      </c>
      <c r="M101" s="16">
        <v>1</v>
      </c>
      <c r="N101" s="16"/>
      <c r="O101" s="16"/>
      <c r="P101" s="17"/>
      <c r="Q101" s="17"/>
      <c r="R101" s="17">
        <v>1</v>
      </c>
      <c r="S101" s="17"/>
      <c r="T101" s="18"/>
      <c r="U101" s="18">
        <v>1</v>
      </c>
      <c r="V101" s="18"/>
      <c r="W101" s="18"/>
      <c r="X101" s="19">
        <v>1</v>
      </c>
      <c r="Y101" s="19"/>
      <c r="Z101" s="19"/>
      <c r="AA101" s="19"/>
      <c r="AB101" s="19"/>
      <c r="AC101" s="19"/>
      <c r="AD101" s="19"/>
      <c r="AE101" s="19">
        <v>1</v>
      </c>
      <c r="AF101" s="19"/>
      <c r="AG101" s="19"/>
      <c r="AH101" s="19"/>
      <c r="AI101" s="19"/>
      <c r="AJ101" s="17">
        <v>1</v>
      </c>
      <c r="AK101" s="17"/>
      <c r="AL101" s="17"/>
      <c r="AM101" s="17"/>
      <c r="AN101" s="17"/>
      <c r="AO101" s="17">
        <v>1</v>
      </c>
      <c r="AP101" s="17"/>
      <c r="AQ101" s="17"/>
      <c r="AR101" s="20"/>
      <c r="AS101" s="20">
        <v>1</v>
      </c>
      <c r="AT101" s="20"/>
      <c r="AU101" s="20"/>
      <c r="AV101" s="20"/>
      <c r="AW101" s="20"/>
      <c r="AX101" s="20"/>
      <c r="AY101" s="20"/>
      <c r="AZ101" s="20"/>
      <c r="BA101" s="20"/>
      <c r="BB101" s="20"/>
      <c r="BC101" s="20"/>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v>1</v>
      </c>
      <c r="BZ101" s="16"/>
      <c r="CA101" s="16"/>
      <c r="CB101" s="16"/>
      <c r="CC101" s="16"/>
      <c r="CD101" s="16"/>
      <c r="CE101" s="16"/>
      <c r="CF101" s="16"/>
      <c r="CG101" s="19"/>
      <c r="CH101" s="19"/>
      <c r="CI101" s="19"/>
      <c r="CJ101" s="19"/>
      <c r="CK101" s="19"/>
      <c r="CL101" s="19">
        <v>1</v>
      </c>
      <c r="CM101" s="19"/>
      <c r="CN101" s="19"/>
      <c r="CO101" s="19"/>
      <c r="CP101" s="19"/>
      <c r="CQ101" s="19"/>
      <c r="CR101" s="19"/>
    </row>
    <row r="102" spans="1:96" ht="107" customHeight="1">
      <c r="A102" s="11" cm="1">
        <f t="array" ref="A102">SUMPRODUCT(--ISNUMBER(SEARCH({"stranding","stranded"},E102)))</f>
        <v>0</v>
      </c>
      <c r="B102" s="12">
        <v>112</v>
      </c>
      <c r="C102" s="21" t="s">
        <v>294</v>
      </c>
      <c r="D102" s="22">
        <v>1991</v>
      </c>
      <c r="E102" s="15" t="s">
        <v>295</v>
      </c>
      <c r="F102" s="15" t="s">
        <v>7795</v>
      </c>
      <c r="G102" s="15">
        <f t="shared" si="1"/>
        <v>6</v>
      </c>
      <c r="H102" s="16"/>
      <c r="I102" s="16"/>
      <c r="J102" s="16"/>
      <c r="K102" s="16"/>
      <c r="L102" s="16">
        <v>1</v>
      </c>
      <c r="M102" s="16">
        <v>1</v>
      </c>
      <c r="N102" s="16"/>
      <c r="O102" s="16"/>
      <c r="P102" s="17"/>
      <c r="Q102" s="17"/>
      <c r="R102" s="17"/>
      <c r="S102" s="17"/>
      <c r="T102" s="18">
        <v>1</v>
      </c>
      <c r="U102" s="18"/>
      <c r="V102" s="18"/>
      <c r="W102" s="18"/>
      <c r="X102" s="19">
        <v>1</v>
      </c>
      <c r="Y102" s="19"/>
      <c r="Z102" s="19"/>
      <c r="AA102" s="19"/>
      <c r="AB102" s="19"/>
      <c r="AC102" s="19"/>
      <c r="AD102" s="19"/>
      <c r="AE102" s="19"/>
      <c r="AF102" s="19"/>
      <c r="AG102" s="19"/>
      <c r="AH102" s="19"/>
      <c r="AI102" s="19"/>
      <c r="AJ102" s="17">
        <v>1</v>
      </c>
      <c r="AK102" s="17"/>
      <c r="AL102" s="17"/>
      <c r="AM102" s="17"/>
      <c r="AN102" s="17">
        <v>1</v>
      </c>
      <c r="AO102" s="17"/>
      <c r="AP102" s="17"/>
      <c r="AQ102" s="17"/>
      <c r="AR102" s="20"/>
      <c r="AS102" s="20"/>
      <c r="AT102" s="20"/>
      <c r="AU102" s="20"/>
      <c r="AV102" s="20"/>
      <c r="AW102" s="20"/>
      <c r="AX102" s="20"/>
      <c r="AY102" s="20"/>
      <c r="AZ102" s="20"/>
      <c r="BA102" s="20"/>
      <c r="BB102" s="20"/>
      <c r="BC102" s="20"/>
      <c r="BD102" s="16">
        <v>1</v>
      </c>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v>1</v>
      </c>
      <c r="CA102" s="16"/>
      <c r="CB102" s="16"/>
      <c r="CC102" s="16"/>
      <c r="CD102" s="16"/>
      <c r="CE102" s="16"/>
      <c r="CF102" s="16"/>
      <c r="CG102" s="19"/>
      <c r="CH102" s="19"/>
      <c r="CI102" s="19"/>
      <c r="CJ102" s="19"/>
      <c r="CK102" s="19"/>
      <c r="CL102" s="19"/>
      <c r="CM102" s="19"/>
      <c r="CN102" s="19"/>
      <c r="CO102" s="19">
        <v>1</v>
      </c>
      <c r="CP102" s="19"/>
      <c r="CQ102" s="19"/>
      <c r="CR102" s="19"/>
    </row>
    <row r="103" spans="1:96" ht="107" customHeight="1">
      <c r="A103" s="11" cm="1">
        <f t="array" ref="A103">SUMPRODUCT(--ISNUMBER(SEARCH({"stranding","stranded"},E103)))</f>
        <v>1</v>
      </c>
      <c r="B103" s="12">
        <v>113</v>
      </c>
      <c r="C103" s="13" t="s">
        <v>296</v>
      </c>
      <c r="D103" s="14">
        <v>1991</v>
      </c>
      <c r="E103" s="15" t="s">
        <v>297</v>
      </c>
      <c r="F103" s="15" t="s">
        <v>6140</v>
      </c>
      <c r="G103" s="15">
        <f t="shared" si="1"/>
        <v>5</v>
      </c>
      <c r="H103" s="16"/>
      <c r="I103" s="16"/>
      <c r="J103" s="16">
        <v>3</v>
      </c>
      <c r="K103" s="16">
        <v>1</v>
      </c>
      <c r="L103" s="16"/>
      <c r="M103" s="16"/>
      <c r="N103" s="16"/>
      <c r="O103" s="16"/>
      <c r="P103" s="17">
        <v>1</v>
      </c>
      <c r="Q103" s="17"/>
      <c r="R103" s="17"/>
      <c r="S103" s="17"/>
      <c r="T103" s="18"/>
      <c r="U103" s="18">
        <v>1</v>
      </c>
      <c r="V103" s="18"/>
      <c r="W103" s="18">
        <v>1</v>
      </c>
      <c r="X103" s="19"/>
      <c r="Y103" s="19"/>
      <c r="Z103" s="19"/>
      <c r="AA103" s="19"/>
      <c r="AB103" s="19"/>
      <c r="AC103" s="19"/>
      <c r="AD103" s="19"/>
      <c r="AE103" s="19"/>
      <c r="AF103" s="19"/>
      <c r="AG103" s="19"/>
      <c r="AH103" s="19"/>
      <c r="AI103" s="19"/>
      <c r="AJ103" s="17">
        <v>1</v>
      </c>
      <c r="AK103" s="17"/>
      <c r="AL103" s="17"/>
      <c r="AM103" s="17"/>
      <c r="AN103" s="17"/>
      <c r="AO103" s="17"/>
      <c r="AP103" s="17"/>
      <c r="AQ103" s="17"/>
      <c r="AR103" s="20"/>
      <c r="AS103" s="20"/>
      <c r="AT103" s="20"/>
      <c r="AU103" s="20"/>
      <c r="AV103" s="20"/>
      <c r="AW103" s="20"/>
      <c r="AX103" s="20"/>
      <c r="AY103" s="20"/>
      <c r="AZ103" s="20"/>
      <c r="BA103" s="20"/>
      <c r="BB103" s="20"/>
      <c r="BC103" s="20"/>
      <c r="BD103" s="16"/>
      <c r="BE103" s="16"/>
      <c r="BF103" s="16"/>
      <c r="BG103" s="16"/>
      <c r="BH103" s="16"/>
      <c r="BI103" s="16"/>
      <c r="BJ103" s="16"/>
      <c r="BK103" s="16"/>
      <c r="BL103" s="16"/>
      <c r="BM103" s="16"/>
      <c r="BN103" s="16"/>
      <c r="BO103" s="16"/>
      <c r="BP103" s="16"/>
      <c r="BQ103" s="16">
        <v>1</v>
      </c>
      <c r="BR103" s="16"/>
      <c r="BS103" s="16"/>
      <c r="BT103" s="16"/>
      <c r="BU103" s="16"/>
      <c r="BV103" s="16"/>
      <c r="BW103" s="16"/>
      <c r="BX103" s="16"/>
      <c r="BY103" s="16"/>
      <c r="BZ103" s="16"/>
      <c r="CA103" s="16"/>
      <c r="CB103" s="16"/>
      <c r="CC103" s="16"/>
      <c r="CD103" s="16"/>
      <c r="CE103" s="16"/>
      <c r="CF103" s="16"/>
      <c r="CG103" s="19"/>
      <c r="CH103" s="19"/>
      <c r="CI103" s="19"/>
      <c r="CJ103" s="19"/>
      <c r="CK103" s="19"/>
      <c r="CL103" s="19"/>
      <c r="CM103" s="19">
        <v>1</v>
      </c>
      <c r="CN103" s="19"/>
      <c r="CO103" s="19"/>
      <c r="CP103" s="19"/>
      <c r="CQ103" s="19"/>
      <c r="CR103" s="19"/>
    </row>
    <row r="104" spans="1:96" ht="107" customHeight="1">
      <c r="A104" s="11" cm="1">
        <f t="array" ref="A104">SUMPRODUCT(--ISNUMBER(SEARCH({"stranding","stranded"},E104)))</f>
        <v>0</v>
      </c>
      <c r="B104" s="12">
        <v>114</v>
      </c>
      <c r="C104" s="21" t="s">
        <v>298</v>
      </c>
      <c r="D104" s="22">
        <v>1991</v>
      </c>
      <c r="E104" s="15" t="s">
        <v>299</v>
      </c>
      <c r="F104" s="15" t="s">
        <v>6141</v>
      </c>
      <c r="G104" s="15">
        <f t="shared" si="1"/>
        <v>3</v>
      </c>
      <c r="H104" s="16"/>
      <c r="I104" s="16"/>
      <c r="J104" s="16"/>
      <c r="K104" s="16"/>
      <c r="L104" s="16">
        <v>1</v>
      </c>
      <c r="M104" s="16">
        <v>1</v>
      </c>
      <c r="N104" s="16"/>
      <c r="O104" s="16"/>
      <c r="P104" s="17"/>
      <c r="Q104" s="17"/>
      <c r="R104" s="17"/>
      <c r="S104" s="17"/>
      <c r="T104" s="18">
        <v>1</v>
      </c>
      <c r="U104" s="18"/>
      <c r="V104" s="18"/>
      <c r="W104" s="18"/>
      <c r="X104" s="19"/>
      <c r="Y104" s="19"/>
      <c r="Z104" s="19"/>
      <c r="AA104" s="19"/>
      <c r="AB104" s="19"/>
      <c r="AC104" s="19"/>
      <c r="AD104" s="19"/>
      <c r="AE104" s="19"/>
      <c r="AF104" s="19"/>
      <c r="AG104" s="19"/>
      <c r="AH104" s="19"/>
      <c r="AI104" s="19"/>
      <c r="AJ104" s="17">
        <v>1</v>
      </c>
      <c r="AK104" s="17"/>
      <c r="AL104" s="17"/>
      <c r="AM104" s="17">
        <v>1</v>
      </c>
      <c r="AN104" s="17"/>
      <c r="AO104" s="17"/>
      <c r="AP104" s="17"/>
      <c r="AQ104" s="17"/>
      <c r="AR104" s="20"/>
      <c r="AS104" s="20"/>
      <c r="AT104" s="20"/>
      <c r="AU104" s="20"/>
      <c r="AV104" s="20"/>
      <c r="AW104" s="20"/>
      <c r="AX104" s="20"/>
      <c r="AY104" s="20"/>
      <c r="AZ104" s="20"/>
      <c r="BA104" s="20"/>
      <c r="BB104" s="20"/>
      <c r="BC104" s="20"/>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9"/>
      <c r="CH104" s="19"/>
      <c r="CI104" s="19"/>
      <c r="CJ104" s="19"/>
      <c r="CK104" s="19"/>
      <c r="CL104" s="19">
        <v>1</v>
      </c>
      <c r="CM104" s="19"/>
      <c r="CN104" s="19"/>
      <c r="CO104" s="19"/>
      <c r="CP104" s="19"/>
      <c r="CQ104" s="19"/>
      <c r="CR104" s="19"/>
    </row>
    <row r="105" spans="1:96" ht="107" customHeight="1">
      <c r="A105" s="11" cm="1">
        <f t="array" ref="A105">SUMPRODUCT(--ISNUMBER(SEARCH({"stranding","stranded"},E105)))</f>
        <v>0</v>
      </c>
      <c r="B105" s="12">
        <v>115</v>
      </c>
      <c r="C105" s="13" t="s">
        <v>300</v>
      </c>
      <c r="D105" s="14">
        <v>1991</v>
      </c>
      <c r="E105" s="15" t="s">
        <v>301</v>
      </c>
      <c r="F105" s="15" t="s">
        <v>6142</v>
      </c>
      <c r="G105" s="15">
        <f t="shared" si="1"/>
        <v>7</v>
      </c>
      <c r="H105" s="16"/>
      <c r="I105" s="16"/>
      <c r="J105" s="16"/>
      <c r="K105" s="16">
        <v>1</v>
      </c>
      <c r="L105" s="16">
        <v>1</v>
      </c>
      <c r="M105" s="16"/>
      <c r="N105" s="16"/>
      <c r="O105" s="16"/>
      <c r="P105" s="17"/>
      <c r="Q105" s="17"/>
      <c r="R105" s="17"/>
      <c r="S105" s="17"/>
      <c r="T105" s="18"/>
      <c r="U105" s="18">
        <v>1</v>
      </c>
      <c r="V105" s="18"/>
      <c r="W105" s="18"/>
      <c r="X105" s="19"/>
      <c r="Y105" s="19">
        <v>1</v>
      </c>
      <c r="Z105" s="19">
        <v>1</v>
      </c>
      <c r="AA105" s="19"/>
      <c r="AB105" s="19"/>
      <c r="AC105" s="19"/>
      <c r="AD105" s="19"/>
      <c r="AE105" s="19"/>
      <c r="AF105" s="19"/>
      <c r="AG105" s="19"/>
      <c r="AH105" s="19"/>
      <c r="AI105" s="19"/>
      <c r="AJ105" s="17">
        <v>1</v>
      </c>
      <c r="AK105" s="17"/>
      <c r="AL105" s="17"/>
      <c r="AM105" s="17"/>
      <c r="AN105" s="17"/>
      <c r="AO105" s="17"/>
      <c r="AP105" s="17"/>
      <c r="AQ105" s="17"/>
      <c r="AR105" s="20"/>
      <c r="AS105" s="20"/>
      <c r="AT105" s="20"/>
      <c r="AU105" s="20"/>
      <c r="AV105" s="20"/>
      <c r="AW105" s="20"/>
      <c r="AX105" s="20">
        <v>1</v>
      </c>
      <c r="AY105" s="20"/>
      <c r="AZ105" s="20"/>
      <c r="BA105" s="20"/>
      <c r="BB105" s="20"/>
      <c r="BC105" s="20"/>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v>1</v>
      </c>
      <c r="CA105" s="16"/>
      <c r="CB105" s="16">
        <v>1</v>
      </c>
      <c r="CC105" s="16"/>
      <c r="CD105" s="16"/>
      <c r="CE105" s="16"/>
      <c r="CF105" s="16"/>
      <c r="CG105" s="19"/>
      <c r="CH105" s="19"/>
      <c r="CI105" s="19"/>
      <c r="CJ105" s="19"/>
      <c r="CK105" s="19"/>
      <c r="CL105" s="19">
        <v>1</v>
      </c>
      <c r="CM105" s="19"/>
      <c r="CN105" s="19"/>
      <c r="CO105" s="19"/>
      <c r="CP105" s="19"/>
      <c r="CQ105" s="19"/>
      <c r="CR105" s="19"/>
    </row>
    <row r="106" spans="1:96" ht="107" customHeight="1">
      <c r="A106" s="11" cm="1">
        <f t="array" ref="A106">SUMPRODUCT(--ISNUMBER(SEARCH({"stranding","stranded"},E106)))</f>
        <v>0</v>
      </c>
      <c r="B106" s="12">
        <v>116</v>
      </c>
      <c r="C106" s="21" t="s">
        <v>302</v>
      </c>
      <c r="D106" s="22">
        <v>1991</v>
      </c>
      <c r="E106" s="15" t="s">
        <v>303</v>
      </c>
      <c r="F106" s="15" t="s">
        <v>6143</v>
      </c>
      <c r="G106" s="15">
        <f t="shared" si="1"/>
        <v>5</v>
      </c>
      <c r="H106" s="16"/>
      <c r="I106" s="16"/>
      <c r="J106" s="16"/>
      <c r="K106" s="16">
        <v>1</v>
      </c>
      <c r="L106" s="16"/>
      <c r="M106" s="16"/>
      <c r="N106" s="16"/>
      <c r="O106" s="16"/>
      <c r="P106" s="17">
        <v>1</v>
      </c>
      <c r="Q106" s="17"/>
      <c r="R106" s="17"/>
      <c r="S106" s="17"/>
      <c r="T106" s="18"/>
      <c r="U106" s="18">
        <v>1</v>
      </c>
      <c r="V106" s="18"/>
      <c r="W106" s="18"/>
      <c r="X106" s="19">
        <v>1</v>
      </c>
      <c r="Y106" s="19">
        <v>1</v>
      </c>
      <c r="Z106" s="19"/>
      <c r="AA106" s="19"/>
      <c r="AB106" s="19"/>
      <c r="AC106" s="19"/>
      <c r="AD106" s="19"/>
      <c r="AE106" s="19"/>
      <c r="AF106" s="19"/>
      <c r="AG106" s="19"/>
      <c r="AH106" s="19"/>
      <c r="AI106" s="19"/>
      <c r="AJ106" s="17">
        <v>1</v>
      </c>
      <c r="AK106" s="17"/>
      <c r="AL106" s="17"/>
      <c r="AM106" s="17"/>
      <c r="AN106" s="17"/>
      <c r="AO106" s="17"/>
      <c r="AP106" s="17"/>
      <c r="AQ106" s="17"/>
      <c r="AR106" s="20"/>
      <c r="AS106" s="20"/>
      <c r="AT106" s="20"/>
      <c r="AU106" s="20"/>
      <c r="AV106" s="20"/>
      <c r="AW106" s="20"/>
      <c r="AX106" s="20"/>
      <c r="AY106" s="20"/>
      <c r="AZ106" s="20"/>
      <c r="BA106" s="20"/>
      <c r="BB106" s="20"/>
      <c r="BC106" s="20"/>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9"/>
      <c r="CH106" s="19"/>
      <c r="CI106" s="19"/>
      <c r="CJ106" s="19"/>
      <c r="CK106" s="19"/>
      <c r="CL106" s="19"/>
      <c r="CM106" s="19"/>
      <c r="CN106" s="19">
        <v>1</v>
      </c>
      <c r="CO106" s="19"/>
      <c r="CP106" s="19"/>
      <c r="CQ106" s="19"/>
      <c r="CR106" s="19"/>
    </row>
    <row r="107" spans="1:96" ht="107" customHeight="1">
      <c r="A107" s="11" cm="1">
        <f t="array" ref="A107">SUMPRODUCT(--ISNUMBER(SEARCH({"stranding","stranded"},E107)))</f>
        <v>0</v>
      </c>
      <c r="B107" s="12">
        <v>117</v>
      </c>
      <c r="C107" s="13" t="s">
        <v>304</v>
      </c>
      <c r="D107" s="14">
        <v>1991</v>
      </c>
      <c r="E107" s="15" t="s">
        <v>305</v>
      </c>
      <c r="F107" s="15" t="s">
        <v>6144</v>
      </c>
      <c r="G107" s="15">
        <f t="shared" si="1"/>
        <v>5</v>
      </c>
      <c r="H107" s="16"/>
      <c r="I107" s="16"/>
      <c r="J107" s="16"/>
      <c r="K107" s="16"/>
      <c r="L107" s="16"/>
      <c r="M107" s="16"/>
      <c r="N107" s="16"/>
      <c r="O107" s="16"/>
      <c r="P107" s="17"/>
      <c r="Q107" s="17"/>
      <c r="R107" s="17">
        <v>1</v>
      </c>
      <c r="S107" s="17"/>
      <c r="T107" s="18"/>
      <c r="U107" s="18">
        <v>1</v>
      </c>
      <c r="V107" s="18"/>
      <c r="W107" s="18"/>
      <c r="X107" s="19">
        <v>1</v>
      </c>
      <c r="Y107" s="19">
        <v>1</v>
      </c>
      <c r="Z107" s="19"/>
      <c r="AA107" s="19"/>
      <c r="AB107" s="19"/>
      <c r="AC107" s="19"/>
      <c r="AD107" s="19"/>
      <c r="AE107" s="19"/>
      <c r="AF107" s="19"/>
      <c r="AG107" s="19"/>
      <c r="AH107" s="19"/>
      <c r="AI107" s="19"/>
      <c r="AJ107" s="17">
        <v>1</v>
      </c>
      <c r="AK107" s="17"/>
      <c r="AL107" s="17"/>
      <c r="AM107" s="17"/>
      <c r="AN107" s="17"/>
      <c r="AO107" s="17"/>
      <c r="AP107" s="17"/>
      <c r="AQ107" s="17"/>
      <c r="AR107" s="20"/>
      <c r="AS107" s="20"/>
      <c r="AT107" s="20"/>
      <c r="AU107" s="20"/>
      <c r="AV107" s="20"/>
      <c r="AW107" s="20"/>
      <c r="AX107" s="20"/>
      <c r="AY107" s="20"/>
      <c r="AZ107" s="20"/>
      <c r="BA107" s="20"/>
      <c r="BB107" s="20"/>
      <c r="BC107" s="20"/>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9"/>
      <c r="CH107" s="19"/>
      <c r="CI107" s="19"/>
      <c r="CJ107" s="19"/>
      <c r="CK107" s="19"/>
      <c r="CL107" s="19"/>
      <c r="CM107" s="19"/>
      <c r="CN107" s="19"/>
      <c r="CO107" s="19"/>
      <c r="CP107" s="19">
        <v>1</v>
      </c>
      <c r="CQ107" s="19"/>
      <c r="CR107" s="19"/>
    </row>
    <row r="108" spans="1:96" ht="107" customHeight="1">
      <c r="A108" s="11" cm="1">
        <f t="array" ref="A108">SUMPRODUCT(--ISNUMBER(SEARCH({"stranding","stranded"},E108)))</f>
        <v>0</v>
      </c>
      <c r="B108" s="12">
        <v>118</v>
      </c>
      <c r="C108" s="21" t="s">
        <v>306</v>
      </c>
      <c r="D108" s="22">
        <v>1991</v>
      </c>
      <c r="E108" s="15" t="s">
        <v>307</v>
      </c>
      <c r="F108" s="15" t="s">
        <v>6145</v>
      </c>
      <c r="G108" s="15">
        <f t="shared" si="1"/>
        <v>7</v>
      </c>
      <c r="H108" s="16"/>
      <c r="I108" s="16"/>
      <c r="J108" s="16"/>
      <c r="K108" s="16"/>
      <c r="L108" s="16"/>
      <c r="M108" s="16"/>
      <c r="N108" s="16"/>
      <c r="O108" s="16"/>
      <c r="P108" s="17"/>
      <c r="Q108" s="17"/>
      <c r="R108" s="17">
        <v>1</v>
      </c>
      <c r="S108" s="17"/>
      <c r="T108" s="18"/>
      <c r="U108" s="18">
        <v>1</v>
      </c>
      <c r="V108" s="18"/>
      <c r="W108" s="18"/>
      <c r="X108" s="19">
        <v>1</v>
      </c>
      <c r="Y108" s="19"/>
      <c r="Z108" s="19"/>
      <c r="AA108" s="19"/>
      <c r="AB108" s="19"/>
      <c r="AC108" s="19"/>
      <c r="AD108" s="19"/>
      <c r="AE108" s="19">
        <v>1</v>
      </c>
      <c r="AF108" s="19">
        <v>1</v>
      </c>
      <c r="AG108" s="19"/>
      <c r="AH108" s="19"/>
      <c r="AI108" s="19"/>
      <c r="AJ108" s="17">
        <v>1</v>
      </c>
      <c r="AK108" s="17"/>
      <c r="AL108" s="17"/>
      <c r="AM108" s="17"/>
      <c r="AN108" s="17"/>
      <c r="AO108" s="17"/>
      <c r="AP108" s="17"/>
      <c r="AQ108" s="17"/>
      <c r="AR108" s="20"/>
      <c r="AS108" s="20"/>
      <c r="AT108" s="20"/>
      <c r="AU108" s="20"/>
      <c r="AV108" s="20"/>
      <c r="AW108" s="20"/>
      <c r="AX108" s="20"/>
      <c r="AY108" s="20"/>
      <c r="AZ108" s="20"/>
      <c r="BA108" s="20"/>
      <c r="BB108" s="20"/>
      <c r="BC108" s="20"/>
      <c r="BD108" s="16"/>
      <c r="BE108" s="16"/>
      <c r="BF108" s="16"/>
      <c r="BG108" s="16"/>
      <c r="BH108" s="16"/>
      <c r="BI108" s="16"/>
      <c r="BJ108" s="16"/>
      <c r="BK108" s="16"/>
      <c r="BL108" s="16"/>
      <c r="BM108" s="16"/>
      <c r="BN108" s="16"/>
      <c r="BO108" s="16"/>
      <c r="BP108" s="16"/>
      <c r="BQ108" s="16"/>
      <c r="BR108" s="16"/>
      <c r="BS108" s="16"/>
      <c r="BT108" s="16">
        <v>1</v>
      </c>
      <c r="BU108" s="16"/>
      <c r="BV108" s="16"/>
      <c r="BW108" s="16"/>
      <c r="BX108" s="16"/>
      <c r="BY108" s="16"/>
      <c r="BZ108" s="16"/>
      <c r="CA108" s="16"/>
      <c r="CB108" s="16"/>
      <c r="CC108" s="16"/>
      <c r="CD108" s="16"/>
      <c r="CE108" s="16"/>
      <c r="CF108" s="16"/>
      <c r="CG108" s="19"/>
      <c r="CH108" s="19"/>
      <c r="CI108" s="19"/>
      <c r="CJ108" s="19"/>
      <c r="CK108" s="19"/>
      <c r="CL108" s="19"/>
      <c r="CM108" s="19"/>
      <c r="CN108" s="19">
        <v>1</v>
      </c>
      <c r="CO108" s="19"/>
      <c r="CP108" s="19"/>
      <c r="CQ108" s="19"/>
      <c r="CR108" s="19"/>
    </row>
    <row r="109" spans="1:96" ht="107" customHeight="1">
      <c r="A109" s="11" cm="1">
        <f t="array" ref="A109">SUMPRODUCT(--ISNUMBER(SEARCH({"stranding","stranded"},E109)))</f>
        <v>0</v>
      </c>
      <c r="B109" s="12">
        <v>119</v>
      </c>
      <c r="C109" s="13" t="s">
        <v>308</v>
      </c>
      <c r="D109" s="14">
        <v>1991</v>
      </c>
      <c r="E109" s="15" t="s">
        <v>309</v>
      </c>
      <c r="F109" s="15" t="s">
        <v>6146</v>
      </c>
      <c r="G109" s="15">
        <f t="shared" si="1"/>
        <v>8</v>
      </c>
      <c r="H109" s="16"/>
      <c r="I109" s="16">
        <v>2</v>
      </c>
      <c r="J109" s="16">
        <v>1</v>
      </c>
      <c r="K109" s="16"/>
      <c r="L109" s="16"/>
      <c r="M109" s="16"/>
      <c r="N109" s="16"/>
      <c r="O109" s="16"/>
      <c r="P109" s="17">
        <v>1</v>
      </c>
      <c r="Q109" s="17"/>
      <c r="R109" s="17"/>
      <c r="S109" s="17"/>
      <c r="T109" s="18"/>
      <c r="U109" s="18">
        <v>1</v>
      </c>
      <c r="V109" s="18"/>
      <c r="W109" s="18"/>
      <c r="X109" s="19">
        <v>1</v>
      </c>
      <c r="Y109" s="19"/>
      <c r="Z109" s="19"/>
      <c r="AA109" s="19"/>
      <c r="AB109" s="19"/>
      <c r="AC109" s="19"/>
      <c r="AD109" s="19"/>
      <c r="AE109" s="19"/>
      <c r="AF109" s="19"/>
      <c r="AG109" s="19"/>
      <c r="AH109" s="19"/>
      <c r="AI109" s="19"/>
      <c r="AJ109" s="17">
        <v>1</v>
      </c>
      <c r="AK109" s="17"/>
      <c r="AL109" s="17"/>
      <c r="AM109" s="17"/>
      <c r="AN109" s="17"/>
      <c r="AO109" s="17">
        <v>1</v>
      </c>
      <c r="AP109" s="17"/>
      <c r="AQ109" s="17"/>
      <c r="AR109" s="20"/>
      <c r="AS109" s="20"/>
      <c r="AT109" s="20"/>
      <c r="AU109" s="20"/>
      <c r="AV109" s="20"/>
      <c r="AW109" s="20"/>
      <c r="AX109" s="20">
        <v>1</v>
      </c>
      <c r="AY109" s="20"/>
      <c r="AZ109" s="20"/>
      <c r="BA109" s="20">
        <v>1</v>
      </c>
      <c r="BB109" s="20"/>
      <c r="BC109" s="20">
        <v>1</v>
      </c>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9">
        <v>1</v>
      </c>
      <c r="CH109" s="19"/>
      <c r="CI109" s="19"/>
      <c r="CJ109" s="19"/>
      <c r="CK109" s="19"/>
      <c r="CL109" s="19"/>
      <c r="CM109" s="19"/>
      <c r="CN109" s="19"/>
      <c r="CO109" s="19"/>
      <c r="CP109" s="19"/>
      <c r="CQ109" s="19"/>
      <c r="CR109" s="19"/>
    </row>
    <row r="110" spans="1:96" ht="107" customHeight="1">
      <c r="A110" s="11" cm="1">
        <f t="array" ref="A110">SUMPRODUCT(--ISNUMBER(SEARCH({"stranding","stranded"},E110)))</f>
        <v>0</v>
      </c>
      <c r="B110" s="12">
        <v>120</v>
      </c>
      <c r="C110" s="21" t="s">
        <v>310</v>
      </c>
      <c r="D110" s="22">
        <v>1991</v>
      </c>
      <c r="E110" s="15" t="s">
        <v>311</v>
      </c>
      <c r="F110" s="15" t="s">
        <v>6147</v>
      </c>
      <c r="G110" s="15">
        <f t="shared" si="1"/>
        <v>3</v>
      </c>
      <c r="H110" s="16"/>
      <c r="I110" s="16"/>
      <c r="J110" s="16"/>
      <c r="K110" s="16">
        <v>1</v>
      </c>
      <c r="L110" s="16"/>
      <c r="M110" s="16"/>
      <c r="N110" s="16"/>
      <c r="O110" s="16"/>
      <c r="P110" s="17"/>
      <c r="Q110" s="17"/>
      <c r="R110" s="17"/>
      <c r="S110" s="17"/>
      <c r="T110" s="18"/>
      <c r="U110" s="18">
        <v>1</v>
      </c>
      <c r="V110" s="18"/>
      <c r="W110" s="18"/>
      <c r="X110" s="19"/>
      <c r="Y110" s="19"/>
      <c r="Z110" s="19"/>
      <c r="AA110" s="19"/>
      <c r="AB110" s="19"/>
      <c r="AC110" s="19"/>
      <c r="AD110" s="19"/>
      <c r="AE110" s="19"/>
      <c r="AF110" s="19"/>
      <c r="AG110" s="19"/>
      <c r="AH110" s="19"/>
      <c r="AI110" s="19"/>
      <c r="AJ110" s="17">
        <v>1</v>
      </c>
      <c r="AK110" s="17"/>
      <c r="AL110" s="17">
        <v>1</v>
      </c>
      <c r="AM110" s="17"/>
      <c r="AN110" s="17"/>
      <c r="AO110" s="17"/>
      <c r="AP110" s="17"/>
      <c r="AQ110" s="17"/>
      <c r="AR110" s="20"/>
      <c r="AS110" s="20"/>
      <c r="AT110" s="20"/>
      <c r="AU110" s="20"/>
      <c r="AV110" s="20"/>
      <c r="AW110" s="20"/>
      <c r="AX110" s="20"/>
      <c r="AY110" s="20"/>
      <c r="AZ110" s="20"/>
      <c r="BA110" s="20"/>
      <c r="BB110" s="20"/>
      <c r="BC110" s="20"/>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9"/>
      <c r="CH110" s="19"/>
      <c r="CI110" s="19"/>
      <c r="CJ110" s="19"/>
      <c r="CK110" s="19"/>
      <c r="CL110" s="19">
        <v>1</v>
      </c>
      <c r="CM110" s="19"/>
      <c r="CN110" s="19"/>
      <c r="CO110" s="19"/>
      <c r="CP110" s="19"/>
      <c r="CQ110" s="19"/>
      <c r="CR110" s="19"/>
    </row>
    <row r="111" spans="1:96" ht="107" customHeight="1">
      <c r="A111" s="11" cm="1">
        <f t="array" ref="A111">SUMPRODUCT(--ISNUMBER(SEARCH({"stranding","stranded"},E111)))</f>
        <v>0</v>
      </c>
      <c r="B111" s="12">
        <v>121</v>
      </c>
      <c r="C111" s="13" t="s">
        <v>312</v>
      </c>
      <c r="D111" s="14">
        <v>1991</v>
      </c>
      <c r="E111" s="23" t="s">
        <v>313</v>
      </c>
      <c r="F111" s="23" t="s">
        <v>6148</v>
      </c>
      <c r="G111" s="15">
        <f t="shared" si="1"/>
        <v>10</v>
      </c>
      <c r="H111" s="16"/>
      <c r="I111" s="16"/>
      <c r="J111" s="16">
        <v>1</v>
      </c>
      <c r="K111" s="16"/>
      <c r="L111" s="16"/>
      <c r="M111" s="16">
        <v>3</v>
      </c>
      <c r="N111" s="16"/>
      <c r="O111" s="16"/>
      <c r="P111" s="17">
        <v>1</v>
      </c>
      <c r="Q111" s="17"/>
      <c r="R111" s="17">
        <v>1</v>
      </c>
      <c r="S111" s="17"/>
      <c r="T111" s="18">
        <v>1</v>
      </c>
      <c r="U111" s="18">
        <v>1</v>
      </c>
      <c r="V111" s="18"/>
      <c r="W111" s="18"/>
      <c r="X111" s="19"/>
      <c r="Y111" s="19"/>
      <c r="Z111" s="19"/>
      <c r="AA111" s="19"/>
      <c r="AB111" s="19"/>
      <c r="AC111" s="19"/>
      <c r="AD111" s="19"/>
      <c r="AE111" s="19"/>
      <c r="AF111" s="19"/>
      <c r="AG111" s="19"/>
      <c r="AH111" s="19"/>
      <c r="AI111" s="19"/>
      <c r="AJ111" s="17">
        <v>1</v>
      </c>
      <c r="AK111" s="17"/>
      <c r="AL111" s="17">
        <v>1</v>
      </c>
      <c r="AM111" s="17"/>
      <c r="AN111" s="17"/>
      <c r="AO111" s="17"/>
      <c r="AP111" s="17"/>
      <c r="AQ111" s="17"/>
      <c r="AR111" s="20"/>
      <c r="AS111" s="20"/>
      <c r="AT111" s="20"/>
      <c r="AU111" s="20"/>
      <c r="AV111" s="20"/>
      <c r="AW111" s="20"/>
      <c r="AX111" s="20">
        <v>1</v>
      </c>
      <c r="AY111" s="20"/>
      <c r="AZ111" s="20">
        <v>1</v>
      </c>
      <c r="BA111" s="20">
        <v>1</v>
      </c>
      <c r="BB111" s="20"/>
      <c r="BC111" s="20"/>
      <c r="BD111" s="16"/>
      <c r="BE111" s="16"/>
      <c r="BF111" s="16"/>
      <c r="BG111" s="16"/>
      <c r="BH111" s="16"/>
      <c r="BI111" s="16"/>
      <c r="BJ111" s="16"/>
      <c r="BK111" s="16"/>
      <c r="BL111" s="16">
        <v>1</v>
      </c>
      <c r="BM111" s="16"/>
      <c r="BN111" s="16"/>
      <c r="BO111" s="16"/>
      <c r="BP111" s="16"/>
      <c r="BQ111" s="16"/>
      <c r="BR111" s="16"/>
      <c r="BS111" s="16"/>
      <c r="BT111" s="16"/>
      <c r="BU111" s="16"/>
      <c r="BV111" s="16"/>
      <c r="BW111" s="16"/>
      <c r="BX111" s="16"/>
      <c r="BY111" s="16"/>
      <c r="BZ111" s="16"/>
      <c r="CA111" s="16"/>
      <c r="CB111" s="16"/>
      <c r="CC111" s="16"/>
      <c r="CD111" s="16"/>
      <c r="CE111" s="16"/>
      <c r="CF111" s="16"/>
      <c r="CG111" s="19"/>
      <c r="CH111" s="19"/>
      <c r="CI111" s="19"/>
      <c r="CJ111" s="19"/>
      <c r="CK111" s="19"/>
      <c r="CL111" s="19">
        <v>1</v>
      </c>
      <c r="CM111" s="19"/>
      <c r="CN111" s="19"/>
      <c r="CO111" s="19"/>
      <c r="CP111" s="19"/>
      <c r="CQ111" s="19"/>
      <c r="CR111" s="19"/>
    </row>
    <row r="112" spans="1:96" ht="107" customHeight="1">
      <c r="A112" s="11" cm="1">
        <f t="array" ref="A112">SUMPRODUCT(--ISNUMBER(SEARCH({"stranding","stranded"},E112)))</f>
        <v>0</v>
      </c>
      <c r="B112" s="12">
        <v>122</v>
      </c>
      <c r="C112" s="21" t="s">
        <v>314</v>
      </c>
      <c r="D112" s="22">
        <v>1991</v>
      </c>
      <c r="E112" s="15" t="s">
        <v>315</v>
      </c>
      <c r="F112" s="15" t="s">
        <v>6149</v>
      </c>
      <c r="G112" s="15">
        <f t="shared" si="1"/>
        <v>5</v>
      </c>
      <c r="H112" s="16"/>
      <c r="I112" s="16"/>
      <c r="J112" s="16"/>
      <c r="K112" s="16"/>
      <c r="L112" s="16"/>
      <c r="M112" s="16"/>
      <c r="N112" s="16"/>
      <c r="O112" s="16"/>
      <c r="P112" s="17"/>
      <c r="Q112" s="17"/>
      <c r="R112" s="17">
        <v>1</v>
      </c>
      <c r="S112" s="17"/>
      <c r="T112" s="18"/>
      <c r="U112" s="18">
        <v>1</v>
      </c>
      <c r="V112" s="18"/>
      <c r="W112" s="18"/>
      <c r="X112" s="19"/>
      <c r="Y112" s="19">
        <v>1</v>
      </c>
      <c r="Z112" s="19"/>
      <c r="AA112" s="19"/>
      <c r="AB112" s="19"/>
      <c r="AC112" s="19"/>
      <c r="AD112" s="19"/>
      <c r="AE112" s="19"/>
      <c r="AF112" s="19"/>
      <c r="AG112" s="19"/>
      <c r="AH112" s="19"/>
      <c r="AI112" s="19"/>
      <c r="AJ112" s="17"/>
      <c r="AK112" s="17"/>
      <c r="AL112" s="17"/>
      <c r="AM112" s="17"/>
      <c r="AN112" s="17"/>
      <c r="AO112" s="17"/>
      <c r="AP112" s="17"/>
      <c r="AQ112" s="17"/>
      <c r="AR112" s="20"/>
      <c r="AS112" s="20"/>
      <c r="AT112" s="20"/>
      <c r="AU112" s="20"/>
      <c r="AV112" s="20"/>
      <c r="AW112" s="20"/>
      <c r="AX112" s="20"/>
      <c r="AY112" s="20"/>
      <c r="AZ112" s="20"/>
      <c r="BA112" s="20"/>
      <c r="BB112" s="20"/>
      <c r="BC112" s="20"/>
      <c r="BD112" s="16"/>
      <c r="BE112" s="16"/>
      <c r="BF112" s="16"/>
      <c r="BG112" s="16"/>
      <c r="BH112" s="16"/>
      <c r="BI112" s="16"/>
      <c r="BJ112" s="16"/>
      <c r="BK112" s="16"/>
      <c r="BL112" s="16"/>
      <c r="BM112" s="16"/>
      <c r="BN112" s="16"/>
      <c r="BO112" s="16"/>
      <c r="BP112" s="16"/>
      <c r="BQ112" s="16"/>
      <c r="BR112" s="16"/>
      <c r="BS112" s="16">
        <v>1</v>
      </c>
      <c r="BT112" s="16">
        <v>1</v>
      </c>
      <c r="BU112" s="16"/>
      <c r="BV112" s="16"/>
      <c r="BW112" s="16"/>
      <c r="BX112" s="16"/>
      <c r="BY112" s="16"/>
      <c r="BZ112" s="16"/>
      <c r="CA112" s="16"/>
      <c r="CB112" s="16"/>
      <c r="CC112" s="16"/>
      <c r="CD112" s="16"/>
      <c r="CE112" s="16"/>
      <c r="CF112" s="16"/>
      <c r="CG112" s="19"/>
      <c r="CH112" s="19"/>
      <c r="CI112" s="19"/>
      <c r="CJ112" s="19"/>
      <c r="CK112" s="19"/>
      <c r="CL112" s="19"/>
      <c r="CM112" s="19"/>
      <c r="CN112" s="19">
        <v>1</v>
      </c>
      <c r="CO112" s="19"/>
      <c r="CP112" s="19"/>
      <c r="CQ112" s="19"/>
      <c r="CR112" s="19"/>
    </row>
    <row r="113" spans="1:96" ht="107" customHeight="1">
      <c r="A113" s="11" cm="1">
        <f t="array" ref="A113">SUMPRODUCT(--ISNUMBER(SEARCH({"stranding","stranded"},E113)))</f>
        <v>0</v>
      </c>
      <c r="B113" s="12">
        <v>123</v>
      </c>
      <c r="C113" s="13" t="s">
        <v>316</v>
      </c>
      <c r="D113" s="14">
        <v>1991</v>
      </c>
      <c r="E113" s="15" t="s">
        <v>317</v>
      </c>
      <c r="F113" s="15" t="s">
        <v>6150</v>
      </c>
      <c r="G113" s="15">
        <f t="shared" si="1"/>
        <v>4</v>
      </c>
      <c r="H113" s="16"/>
      <c r="I113" s="16"/>
      <c r="J113" s="16"/>
      <c r="K113" s="16"/>
      <c r="L113" s="16"/>
      <c r="M113" s="16"/>
      <c r="N113" s="16"/>
      <c r="O113" s="16"/>
      <c r="P113" s="17"/>
      <c r="Q113" s="17"/>
      <c r="R113" s="17"/>
      <c r="S113" s="17"/>
      <c r="T113" s="18"/>
      <c r="U113" s="18">
        <v>1</v>
      </c>
      <c r="V113" s="18"/>
      <c r="W113" s="18"/>
      <c r="X113" s="19"/>
      <c r="Y113" s="19"/>
      <c r="Z113" s="19"/>
      <c r="AA113" s="19"/>
      <c r="AB113" s="19"/>
      <c r="AC113" s="19"/>
      <c r="AD113" s="19"/>
      <c r="AE113" s="19">
        <v>1</v>
      </c>
      <c r="AF113" s="19">
        <v>1</v>
      </c>
      <c r="AG113" s="19"/>
      <c r="AH113" s="19"/>
      <c r="AI113" s="19"/>
      <c r="AJ113" s="17"/>
      <c r="AK113" s="17"/>
      <c r="AL113" s="17"/>
      <c r="AM113" s="17"/>
      <c r="AN113" s="17"/>
      <c r="AO113" s="17"/>
      <c r="AP113" s="17"/>
      <c r="AQ113" s="17"/>
      <c r="AR113" s="20"/>
      <c r="AS113" s="20"/>
      <c r="AT113" s="20"/>
      <c r="AU113" s="20"/>
      <c r="AV113" s="20"/>
      <c r="AW113" s="20"/>
      <c r="AX113" s="20"/>
      <c r="AY113" s="20"/>
      <c r="AZ113" s="20"/>
      <c r="BA113" s="20"/>
      <c r="BB113" s="20"/>
      <c r="BC113" s="20"/>
      <c r="BD113" s="16"/>
      <c r="BE113" s="16"/>
      <c r="BF113" s="16"/>
      <c r="BG113" s="16"/>
      <c r="BH113" s="16"/>
      <c r="BI113" s="16"/>
      <c r="BJ113" s="16"/>
      <c r="BK113" s="16"/>
      <c r="BL113" s="16"/>
      <c r="BM113" s="16"/>
      <c r="BN113" s="16"/>
      <c r="BO113" s="16"/>
      <c r="BP113" s="16"/>
      <c r="BQ113" s="16"/>
      <c r="BR113" s="16"/>
      <c r="BS113" s="16"/>
      <c r="BT113" s="16">
        <v>1</v>
      </c>
      <c r="BU113" s="16"/>
      <c r="BV113" s="16"/>
      <c r="BW113" s="16"/>
      <c r="BX113" s="16"/>
      <c r="BY113" s="16"/>
      <c r="BZ113" s="16"/>
      <c r="CA113" s="16"/>
      <c r="CB113" s="16"/>
      <c r="CC113" s="16"/>
      <c r="CD113" s="16"/>
      <c r="CE113" s="16"/>
      <c r="CF113" s="16"/>
      <c r="CG113" s="19"/>
      <c r="CH113" s="19"/>
      <c r="CI113" s="19"/>
      <c r="CJ113" s="19"/>
      <c r="CK113" s="19"/>
      <c r="CL113" s="19"/>
      <c r="CM113" s="19"/>
      <c r="CN113" s="19"/>
      <c r="CO113" s="19">
        <v>1</v>
      </c>
      <c r="CP113" s="19"/>
      <c r="CQ113" s="19"/>
      <c r="CR113" s="19"/>
    </row>
    <row r="114" spans="1:96" ht="107" customHeight="1">
      <c r="A114" s="11" cm="1">
        <f t="array" ref="A114">SUMPRODUCT(--ISNUMBER(SEARCH({"stranding","stranded"},E114)))</f>
        <v>0</v>
      </c>
      <c r="B114" s="12">
        <v>124</v>
      </c>
      <c r="C114" s="21" t="s">
        <v>318</v>
      </c>
      <c r="D114" s="22">
        <v>1991</v>
      </c>
      <c r="E114" s="15" t="s">
        <v>319</v>
      </c>
      <c r="F114" s="15" t="s">
        <v>6151</v>
      </c>
      <c r="G114" s="15">
        <f t="shared" si="1"/>
        <v>5</v>
      </c>
      <c r="H114" s="16"/>
      <c r="I114" s="16"/>
      <c r="J114" s="16"/>
      <c r="K114" s="16"/>
      <c r="L114" s="16"/>
      <c r="M114" s="16"/>
      <c r="N114" s="16"/>
      <c r="O114" s="16"/>
      <c r="P114" s="17"/>
      <c r="Q114" s="17"/>
      <c r="R114" s="17"/>
      <c r="S114" s="17"/>
      <c r="T114" s="18"/>
      <c r="U114" s="18">
        <v>1</v>
      </c>
      <c r="V114" s="18"/>
      <c r="W114" s="18"/>
      <c r="X114" s="19"/>
      <c r="Y114" s="19">
        <v>1</v>
      </c>
      <c r="Z114" s="19">
        <v>1</v>
      </c>
      <c r="AA114" s="19">
        <v>1</v>
      </c>
      <c r="AB114" s="19"/>
      <c r="AC114" s="19"/>
      <c r="AD114" s="19"/>
      <c r="AE114" s="19"/>
      <c r="AF114" s="19"/>
      <c r="AG114" s="19"/>
      <c r="AH114" s="19"/>
      <c r="AI114" s="19"/>
      <c r="AJ114" s="17"/>
      <c r="AK114" s="17"/>
      <c r="AL114" s="17"/>
      <c r="AM114" s="17"/>
      <c r="AN114" s="17"/>
      <c r="AO114" s="17"/>
      <c r="AP114" s="17"/>
      <c r="AQ114" s="17"/>
      <c r="AR114" s="20"/>
      <c r="AS114" s="20"/>
      <c r="AT114" s="20"/>
      <c r="AU114" s="20"/>
      <c r="AV114" s="20"/>
      <c r="AW114" s="20"/>
      <c r="AX114" s="20"/>
      <c r="AY114" s="20"/>
      <c r="AZ114" s="20"/>
      <c r="BA114" s="20"/>
      <c r="BB114" s="20"/>
      <c r="BC114" s="20"/>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v>1</v>
      </c>
      <c r="CA114" s="16"/>
      <c r="CB114" s="16"/>
      <c r="CC114" s="16"/>
      <c r="CD114" s="16"/>
      <c r="CE114" s="16"/>
      <c r="CF114" s="16"/>
      <c r="CG114" s="19"/>
      <c r="CH114" s="19"/>
      <c r="CI114" s="19"/>
      <c r="CJ114" s="19"/>
      <c r="CK114" s="19"/>
      <c r="CL114" s="19">
        <v>1</v>
      </c>
      <c r="CM114" s="19"/>
      <c r="CN114" s="19"/>
      <c r="CO114" s="19"/>
      <c r="CP114" s="19"/>
      <c r="CQ114" s="19"/>
      <c r="CR114" s="19"/>
    </row>
    <row r="115" spans="1:96" ht="107" customHeight="1">
      <c r="A115" s="11" cm="1">
        <f t="array" ref="A115">SUMPRODUCT(--ISNUMBER(SEARCH({"stranding","stranded"},E115)))</f>
        <v>0</v>
      </c>
      <c r="B115" s="12">
        <v>125</v>
      </c>
      <c r="C115" s="13" t="s">
        <v>320</v>
      </c>
      <c r="D115" s="14">
        <v>1991</v>
      </c>
      <c r="E115" s="15" t="s">
        <v>321</v>
      </c>
      <c r="F115" s="15" t="s">
        <v>6152</v>
      </c>
      <c r="G115" s="15">
        <f t="shared" si="1"/>
        <v>3</v>
      </c>
      <c r="H115" s="16"/>
      <c r="I115" s="16"/>
      <c r="J115" s="16"/>
      <c r="K115" s="16"/>
      <c r="L115" s="16"/>
      <c r="M115" s="16"/>
      <c r="N115" s="16"/>
      <c r="O115" s="16"/>
      <c r="P115" s="17"/>
      <c r="Q115" s="17"/>
      <c r="R115" s="17"/>
      <c r="S115" s="17"/>
      <c r="T115" s="18"/>
      <c r="U115" s="18">
        <v>1</v>
      </c>
      <c r="V115" s="18"/>
      <c r="W115" s="18"/>
      <c r="X115" s="19"/>
      <c r="Y115" s="19"/>
      <c r="Z115" s="19"/>
      <c r="AA115" s="19"/>
      <c r="AB115" s="19"/>
      <c r="AC115" s="19"/>
      <c r="AD115" s="19"/>
      <c r="AE115" s="19"/>
      <c r="AF115" s="19"/>
      <c r="AG115" s="19"/>
      <c r="AH115" s="19"/>
      <c r="AI115" s="19">
        <v>1</v>
      </c>
      <c r="AJ115" s="17">
        <v>1</v>
      </c>
      <c r="AK115" s="17"/>
      <c r="AL115" s="17"/>
      <c r="AM115" s="17"/>
      <c r="AN115" s="17"/>
      <c r="AO115" s="17"/>
      <c r="AP115" s="17"/>
      <c r="AQ115" s="17"/>
      <c r="AR115" s="20"/>
      <c r="AS115" s="20"/>
      <c r="AT115" s="20"/>
      <c r="AU115" s="20"/>
      <c r="AV115" s="20"/>
      <c r="AW115" s="20"/>
      <c r="AX115" s="20"/>
      <c r="AY115" s="20"/>
      <c r="AZ115" s="20"/>
      <c r="BA115" s="20"/>
      <c r="BB115" s="20"/>
      <c r="BC115" s="20"/>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9"/>
      <c r="CH115" s="19"/>
      <c r="CI115" s="19"/>
      <c r="CJ115" s="19"/>
      <c r="CK115" s="19"/>
      <c r="CL115" s="19"/>
      <c r="CM115" s="19"/>
      <c r="CN115" s="19">
        <v>1</v>
      </c>
      <c r="CO115" s="19"/>
      <c r="CP115" s="19"/>
      <c r="CQ115" s="19"/>
      <c r="CR115" s="19"/>
    </row>
    <row r="116" spans="1:96" ht="107" customHeight="1">
      <c r="A116" s="11" cm="1">
        <f t="array" ref="A116">SUMPRODUCT(--ISNUMBER(SEARCH({"stranding","stranded"},E116)))</f>
        <v>0</v>
      </c>
      <c r="B116" s="12">
        <v>126</v>
      </c>
      <c r="C116" s="21" t="s">
        <v>322</v>
      </c>
      <c r="D116" s="22">
        <v>1991</v>
      </c>
      <c r="E116" s="15" t="s">
        <v>323</v>
      </c>
      <c r="F116" s="15" t="s">
        <v>6153</v>
      </c>
      <c r="G116" s="15">
        <f t="shared" si="1"/>
        <v>5</v>
      </c>
      <c r="H116" s="16"/>
      <c r="I116" s="16"/>
      <c r="J116" s="16"/>
      <c r="K116" s="16"/>
      <c r="L116" s="16"/>
      <c r="M116" s="16"/>
      <c r="N116" s="16">
        <v>1</v>
      </c>
      <c r="O116" s="16"/>
      <c r="P116" s="17"/>
      <c r="Q116" s="17"/>
      <c r="R116" s="17"/>
      <c r="S116" s="17"/>
      <c r="T116" s="18">
        <v>1</v>
      </c>
      <c r="U116" s="18"/>
      <c r="V116" s="18"/>
      <c r="W116" s="18"/>
      <c r="X116" s="19">
        <v>1</v>
      </c>
      <c r="Y116" s="19"/>
      <c r="Z116" s="19"/>
      <c r="AA116" s="19"/>
      <c r="AB116" s="19"/>
      <c r="AC116" s="19"/>
      <c r="AD116" s="19"/>
      <c r="AE116" s="19">
        <v>1</v>
      </c>
      <c r="AF116" s="19">
        <v>1</v>
      </c>
      <c r="AG116" s="19"/>
      <c r="AH116" s="19"/>
      <c r="AI116" s="19"/>
      <c r="AJ116" s="17"/>
      <c r="AK116" s="17"/>
      <c r="AL116" s="17"/>
      <c r="AM116" s="17"/>
      <c r="AN116" s="17"/>
      <c r="AO116" s="17"/>
      <c r="AP116" s="17"/>
      <c r="AQ116" s="17"/>
      <c r="AR116" s="20"/>
      <c r="AS116" s="20"/>
      <c r="AT116" s="20"/>
      <c r="AU116" s="20"/>
      <c r="AV116" s="20"/>
      <c r="AW116" s="20"/>
      <c r="AX116" s="20"/>
      <c r="AY116" s="20"/>
      <c r="AZ116" s="20"/>
      <c r="BA116" s="20"/>
      <c r="BB116" s="20"/>
      <c r="BC116" s="20"/>
      <c r="BD116" s="16"/>
      <c r="BE116" s="16"/>
      <c r="BF116" s="16"/>
      <c r="BG116" s="16"/>
      <c r="BH116" s="16"/>
      <c r="BI116" s="16"/>
      <c r="BJ116" s="16"/>
      <c r="BK116" s="16"/>
      <c r="BL116" s="16"/>
      <c r="BM116" s="16"/>
      <c r="BN116" s="16"/>
      <c r="BO116" s="16"/>
      <c r="BP116" s="16"/>
      <c r="BQ116" s="16"/>
      <c r="BR116" s="16"/>
      <c r="BS116" s="16"/>
      <c r="BT116" s="16">
        <v>1</v>
      </c>
      <c r="BU116" s="16"/>
      <c r="BV116" s="16"/>
      <c r="BW116" s="16"/>
      <c r="BX116" s="16"/>
      <c r="BY116" s="16"/>
      <c r="BZ116" s="16"/>
      <c r="CA116" s="16"/>
      <c r="CB116" s="16"/>
      <c r="CC116" s="16"/>
      <c r="CD116" s="16"/>
      <c r="CE116" s="16"/>
      <c r="CF116" s="16"/>
      <c r="CG116" s="19"/>
      <c r="CH116" s="19"/>
      <c r="CI116" s="19"/>
      <c r="CJ116" s="19"/>
      <c r="CK116" s="19"/>
      <c r="CL116" s="19"/>
      <c r="CM116" s="19"/>
      <c r="CN116" s="19">
        <v>1</v>
      </c>
      <c r="CO116" s="19"/>
      <c r="CP116" s="19"/>
      <c r="CQ116" s="19"/>
      <c r="CR116" s="19"/>
    </row>
    <row r="117" spans="1:96" ht="107" customHeight="1">
      <c r="A117" s="11" cm="1">
        <f t="array" ref="A117">SUMPRODUCT(--ISNUMBER(SEARCH({"stranding","stranded"},E117)))</f>
        <v>0</v>
      </c>
      <c r="B117" s="12">
        <v>127</v>
      </c>
      <c r="C117" s="13" t="s">
        <v>324</v>
      </c>
      <c r="D117" s="14">
        <v>1991</v>
      </c>
      <c r="E117" s="15" t="s">
        <v>325</v>
      </c>
      <c r="F117" s="15" t="s">
        <v>7796</v>
      </c>
      <c r="G117" s="15">
        <f t="shared" si="1"/>
        <v>5</v>
      </c>
      <c r="H117" s="16"/>
      <c r="I117" s="16"/>
      <c r="J117" s="16"/>
      <c r="K117" s="16"/>
      <c r="L117" s="16"/>
      <c r="M117" s="16"/>
      <c r="N117" s="16"/>
      <c r="O117" s="16"/>
      <c r="P117" s="17"/>
      <c r="Q117" s="17"/>
      <c r="R117" s="17"/>
      <c r="S117" s="17"/>
      <c r="T117" s="18">
        <v>1</v>
      </c>
      <c r="U117" s="18"/>
      <c r="V117" s="18"/>
      <c r="W117" s="18"/>
      <c r="X117" s="19">
        <v>1</v>
      </c>
      <c r="Y117" s="19"/>
      <c r="Z117" s="19"/>
      <c r="AA117" s="19"/>
      <c r="AB117" s="19"/>
      <c r="AC117" s="19"/>
      <c r="AD117" s="19"/>
      <c r="AE117" s="19">
        <v>1</v>
      </c>
      <c r="AF117" s="19"/>
      <c r="AG117" s="19"/>
      <c r="AH117" s="19"/>
      <c r="AI117" s="19"/>
      <c r="AJ117" s="17">
        <v>1</v>
      </c>
      <c r="AK117" s="17"/>
      <c r="AL117" s="17"/>
      <c r="AM117" s="17"/>
      <c r="AN117" s="17"/>
      <c r="AO117" s="17"/>
      <c r="AP117" s="17"/>
      <c r="AQ117" s="17"/>
      <c r="AR117" s="20"/>
      <c r="AS117" s="20"/>
      <c r="AT117" s="20"/>
      <c r="AU117" s="20"/>
      <c r="AV117" s="20"/>
      <c r="AW117" s="20"/>
      <c r="AX117" s="20"/>
      <c r="AY117" s="20"/>
      <c r="AZ117" s="20"/>
      <c r="BA117" s="20"/>
      <c r="BB117" s="20"/>
      <c r="BC117" s="20"/>
      <c r="BD117" s="16">
        <v>1</v>
      </c>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9"/>
      <c r="CH117" s="19"/>
      <c r="CI117" s="19"/>
      <c r="CJ117" s="19"/>
      <c r="CK117" s="19"/>
      <c r="CL117" s="19"/>
      <c r="CM117" s="19"/>
      <c r="CN117" s="19">
        <v>1</v>
      </c>
      <c r="CO117" s="19"/>
      <c r="CP117" s="19"/>
      <c r="CQ117" s="19"/>
      <c r="CR117" s="19"/>
    </row>
    <row r="118" spans="1:96" ht="107" customHeight="1">
      <c r="A118" s="11" cm="1">
        <f t="array" ref="A118">SUMPRODUCT(--ISNUMBER(SEARCH({"stranding","stranded"},E118)))</f>
        <v>0</v>
      </c>
      <c r="B118" s="12">
        <v>128</v>
      </c>
      <c r="C118" s="21" t="s">
        <v>326</v>
      </c>
      <c r="D118" s="22">
        <v>1991</v>
      </c>
      <c r="E118" s="15" t="s">
        <v>327</v>
      </c>
      <c r="F118" s="15" t="s">
        <v>6154</v>
      </c>
      <c r="G118" s="15">
        <f t="shared" si="1"/>
        <v>7</v>
      </c>
      <c r="H118" s="16"/>
      <c r="I118" s="16"/>
      <c r="J118" s="16"/>
      <c r="K118" s="16"/>
      <c r="L118" s="16"/>
      <c r="M118" s="16"/>
      <c r="N118" s="16"/>
      <c r="O118" s="16"/>
      <c r="P118" s="17"/>
      <c r="Q118" s="17"/>
      <c r="R118" s="17"/>
      <c r="S118" s="17"/>
      <c r="T118" s="18"/>
      <c r="U118" s="18">
        <v>1</v>
      </c>
      <c r="V118" s="18"/>
      <c r="W118" s="18"/>
      <c r="X118" s="19">
        <v>1</v>
      </c>
      <c r="Y118" s="19"/>
      <c r="Z118" s="19"/>
      <c r="AA118" s="19"/>
      <c r="AB118" s="19"/>
      <c r="AC118" s="19"/>
      <c r="AD118" s="19"/>
      <c r="AE118" s="19">
        <v>1</v>
      </c>
      <c r="AF118" s="19">
        <v>1</v>
      </c>
      <c r="AG118" s="19"/>
      <c r="AH118" s="19"/>
      <c r="AI118" s="19"/>
      <c r="AJ118" s="17">
        <v>1</v>
      </c>
      <c r="AK118" s="17"/>
      <c r="AL118" s="17"/>
      <c r="AM118" s="17">
        <v>1</v>
      </c>
      <c r="AN118" s="17"/>
      <c r="AO118" s="17">
        <v>1</v>
      </c>
      <c r="AP118" s="17"/>
      <c r="AQ118" s="17"/>
      <c r="AR118" s="20"/>
      <c r="AS118" s="20"/>
      <c r="AT118" s="20"/>
      <c r="AU118" s="20"/>
      <c r="AV118" s="20"/>
      <c r="AW118" s="20"/>
      <c r="AX118" s="20"/>
      <c r="AY118" s="20"/>
      <c r="AZ118" s="20"/>
      <c r="BA118" s="20"/>
      <c r="BB118" s="20"/>
      <c r="BC118" s="20"/>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9"/>
      <c r="CH118" s="19"/>
      <c r="CI118" s="19"/>
      <c r="CJ118" s="19"/>
      <c r="CK118" s="19"/>
      <c r="CL118" s="19"/>
      <c r="CM118" s="19">
        <v>1</v>
      </c>
      <c r="CN118" s="19"/>
      <c r="CO118" s="19"/>
      <c r="CP118" s="19"/>
      <c r="CQ118" s="19"/>
      <c r="CR118" s="19"/>
    </row>
    <row r="119" spans="1:96" ht="107" customHeight="1">
      <c r="A119" s="11" cm="1">
        <f t="array" ref="A119">SUMPRODUCT(--ISNUMBER(SEARCH({"stranding","stranded"},E119)))</f>
        <v>1</v>
      </c>
      <c r="B119" s="12">
        <v>129</v>
      </c>
      <c r="C119" s="13" t="s">
        <v>328</v>
      </c>
      <c r="D119" s="14">
        <v>1991</v>
      </c>
      <c r="E119" s="15" t="s">
        <v>329</v>
      </c>
      <c r="F119" s="15" t="s">
        <v>6155</v>
      </c>
      <c r="G119" s="15">
        <f t="shared" si="1"/>
        <v>5</v>
      </c>
      <c r="H119" s="16"/>
      <c r="I119" s="16"/>
      <c r="J119" s="16"/>
      <c r="K119" s="16">
        <v>1</v>
      </c>
      <c r="L119" s="16"/>
      <c r="M119" s="16"/>
      <c r="N119" s="16"/>
      <c r="O119" s="16"/>
      <c r="P119" s="17"/>
      <c r="Q119" s="17"/>
      <c r="R119" s="17"/>
      <c r="S119" s="17"/>
      <c r="T119" s="18"/>
      <c r="U119" s="18">
        <v>1</v>
      </c>
      <c r="V119" s="18"/>
      <c r="W119" s="18"/>
      <c r="X119" s="19"/>
      <c r="Y119" s="19">
        <v>1</v>
      </c>
      <c r="Z119" s="19"/>
      <c r="AA119" s="19"/>
      <c r="AB119" s="19"/>
      <c r="AC119" s="19"/>
      <c r="AD119" s="19"/>
      <c r="AE119" s="19"/>
      <c r="AF119" s="19"/>
      <c r="AG119" s="19"/>
      <c r="AH119" s="19"/>
      <c r="AI119" s="19"/>
      <c r="AJ119" s="17"/>
      <c r="AK119" s="17"/>
      <c r="AL119" s="17"/>
      <c r="AM119" s="17"/>
      <c r="AN119" s="17">
        <v>1</v>
      </c>
      <c r="AO119" s="17"/>
      <c r="AP119" s="17"/>
      <c r="AQ119" s="17"/>
      <c r="AR119" s="20"/>
      <c r="AS119" s="20"/>
      <c r="AT119" s="20"/>
      <c r="AU119" s="20"/>
      <c r="AV119" s="20"/>
      <c r="AW119" s="20"/>
      <c r="AX119" s="20">
        <v>1</v>
      </c>
      <c r="AY119" s="20"/>
      <c r="AZ119" s="20"/>
      <c r="BA119" s="20"/>
      <c r="BB119" s="20"/>
      <c r="BC119" s="20"/>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v>1</v>
      </c>
      <c r="CC119" s="16"/>
      <c r="CD119" s="16"/>
      <c r="CE119" s="16"/>
      <c r="CF119" s="16"/>
      <c r="CG119" s="19"/>
      <c r="CH119" s="19"/>
      <c r="CI119" s="19"/>
      <c r="CJ119" s="19"/>
      <c r="CK119" s="19"/>
      <c r="CL119" s="19"/>
      <c r="CM119" s="19"/>
      <c r="CN119" s="19"/>
      <c r="CO119" s="19"/>
      <c r="CP119" s="19"/>
      <c r="CQ119" s="19"/>
      <c r="CR119" s="19">
        <v>1</v>
      </c>
    </row>
    <row r="120" spans="1:96" ht="107" customHeight="1">
      <c r="A120" s="11" cm="1">
        <f t="array" ref="A120">SUMPRODUCT(--ISNUMBER(SEARCH({"stranding","stranded"},E120)))</f>
        <v>1</v>
      </c>
      <c r="B120" s="12">
        <v>130</v>
      </c>
      <c r="C120" s="21" t="s">
        <v>330</v>
      </c>
      <c r="D120" s="22">
        <v>1991</v>
      </c>
      <c r="E120" s="15" t="s">
        <v>331</v>
      </c>
      <c r="F120" s="15" t="s">
        <v>6156</v>
      </c>
      <c r="G120" s="15">
        <f t="shared" si="1"/>
        <v>6</v>
      </c>
      <c r="H120" s="16"/>
      <c r="I120" s="16"/>
      <c r="J120" s="16"/>
      <c r="K120" s="16"/>
      <c r="L120" s="16"/>
      <c r="M120" s="16"/>
      <c r="N120" s="16"/>
      <c r="O120" s="16"/>
      <c r="P120" s="17"/>
      <c r="Q120" s="17"/>
      <c r="R120" s="17"/>
      <c r="S120" s="17"/>
      <c r="T120" s="18"/>
      <c r="U120" s="18">
        <v>1</v>
      </c>
      <c r="V120" s="18"/>
      <c r="W120" s="18"/>
      <c r="X120" s="19"/>
      <c r="Y120" s="19"/>
      <c r="Z120" s="19"/>
      <c r="AA120" s="19"/>
      <c r="AB120" s="19"/>
      <c r="AC120" s="19"/>
      <c r="AD120" s="19"/>
      <c r="AE120" s="19">
        <v>1</v>
      </c>
      <c r="AF120" s="19">
        <v>1</v>
      </c>
      <c r="AG120" s="19">
        <v>1</v>
      </c>
      <c r="AH120" s="19"/>
      <c r="AI120" s="19"/>
      <c r="AJ120" s="17"/>
      <c r="AK120" s="17"/>
      <c r="AL120" s="17"/>
      <c r="AM120" s="17"/>
      <c r="AN120" s="17"/>
      <c r="AO120" s="17"/>
      <c r="AP120" s="17"/>
      <c r="AQ120" s="17"/>
      <c r="AR120" s="20"/>
      <c r="AS120" s="20"/>
      <c r="AT120" s="20"/>
      <c r="AU120" s="20"/>
      <c r="AV120" s="20"/>
      <c r="AW120" s="20"/>
      <c r="AX120" s="20"/>
      <c r="AY120" s="20"/>
      <c r="AZ120" s="20"/>
      <c r="BA120" s="20"/>
      <c r="BB120" s="20"/>
      <c r="BC120" s="20"/>
      <c r="BD120" s="16"/>
      <c r="BE120" s="16"/>
      <c r="BF120" s="16"/>
      <c r="BG120" s="16"/>
      <c r="BH120" s="16"/>
      <c r="BI120" s="16"/>
      <c r="BJ120" s="16"/>
      <c r="BK120" s="16"/>
      <c r="BL120" s="16"/>
      <c r="BM120" s="16"/>
      <c r="BN120" s="16"/>
      <c r="BO120" s="16"/>
      <c r="BP120" s="16"/>
      <c r="BQ120" s="16"/>
      <c r="BR120" s="16"/>
      <c r="BS120" s="16"/>
      <c r="BT120" s="16">
        <v>1</v>
      </c>
      <c r="BU120" s="16"/>
      <c r="BV120" s="16"/>
      <c r="BW120" s="16"/>
      <c r="BX120" s="16"/>
      <c r="BY120" s="16"/>
      <c r="BZ120" s="16"/>
      <c r="CA120" s="16"/>
      <c r="CB120" s="16">
        <v>1</v>
      </c>
      <c r="CC120" s="16"/>
      <c r="CD120" s="16"/>
      <c r="CE120" s="16"/>
      <c r="CF120" s="16"/>
      <c r="CG120" s="19"/>
      <c r="CH120" s="19"/>
      <c r="CI120" s="19"/>
      <c r="CJ120" s="19"/>
      <c r="CK120" s="19"/>
      <c r="CL120" s="19"/>
      <c r="CM120" s="19"/>
      <c r="CN120" s="19">
        <v>1</v>
      </c>
      <c r="CO120" s="19"/>
      <c r="CP120" s="19"/>
      <c r="CQ120" s="19"/>
      <c r="CR120" s="19"/>
    </row>
    <row r="121" spans="1:96" ht="107" customHeight="1">
      <c r="A121" s="11" cm="1">
        <f t="array" ref="A121">SUMPRODUCT(--ISNUMBER(SEARCH({"stranding","stranded"},E121)))</f>
        <v>0</v>
      </c>
      <c r="B121" s="12">
        <v>131</v>
      </c>
      <c r="C121" s="13" t="s">
        <v>332</v>
      </c>
      <c r="D121" s="14">
        <v>1991</v>
      </c>
      <c r="E121" s="15" t="s">
        <v>333</v>
      </c>
      <c r="F121" s="15" t="s">
        <v>6157</v>
      </c>
      <c r="G121" s="15">
        <f t="shared" si="1"/>
        <v>6</v>
      </c>
      <c r="H121" s="16"/>
      <c r="I121" s="16">
        <v>1</v>
      </c>
      <c r="J121" s="16"/>
      <c r="K121" s="16"/>
      <c r="L121" s="16"/>
      <c r="M121" s="16"/>
      <c r="N121" s="16"/>
      <c r="O121" s="16"/>
      <c r="P121" s="17">
        <v>1</v>
      </c>
      <c r="Q121" s="17"/>
      <c r="R121" s="17"/>
      <c r="S121" s="17"/>
      <c r="T121" s="18"/>
      <c r="U121" s="18"/>
      <c r="V121" s="18"/>
      <c r="W121" s="18"/>
      <c r="X121" s="19"/>
      <c r="Y121" s="19">
        <v>1</v>
      </c>
      <c r="Z121" s="19">
        <v>1</v>
      </c>
      <c r="AA121" s="19"/>
      <c r="AB121" s="19"/>
      <c r="AC121" s="19"/>
      <c r="AD121" s="19"/>
      <c r="AE121" s="19"/>
      <c r="AF121" s="19"/>
      <c r="AG121" s="19"/>
      <c r="AH121" s="19"/>
      <c r="AI121" s="19"/>
      <c r="AJ121" s="17"/>
      <c r="AK121" s="17"/>
      <c r="AL121" s="17"/>
      <c r="AM121" s="17"/>
      <c r="AN121" s="17"/>
      <c r="AO121" s="17"/>
      <c r="AP121" s="17"/>
      <c r="AQ121" s="17"/>
      <c r="AR121" s="20"/>
      <c r="AS121" s="20"/>
      <c r="AT121" s="20"/>
      <c r="AU121" s="20"/>
      <c r="AV121" s="20"/>
      <c r="AW121" s="20"/>
      <c r="AX121" s="20"/>
      <c r="AY121" s="20"/>
      <c r="AZ121" s="20"/>
      <c r="BA121" s="20"/>
      <c r="BB121" s="20"/>
      <c r="BC121" s="20"/>
      <c r="BD121" s="16"/>
      <c r="BE121" s="16"/>
      <c r="BF121" s="16"/>
      <c r="BG121" s="16"/>
      <c r="BH121" s="16"/>
      <c r="BI121" s="16"/>
      <c r="BJ121" s="16">
        <v>1</v>
      </c>
      <c r="BK121" s="16"/>
      <c r="BL121" s="16"/>
      <c r="BM121" s="16"/>
      <c r="BN121" s="16"/>
      <c r="BO121" s="16"/>
      <c r="BP121" s="16"/>
      <c r="BQ121" s="16"/>
      <c r="BR121" s="16"/>
      <c r="BS121" s="16">
        <v>1</v>
      </c>
      <c r="BT121" s="16"/>
      <c r="BU121" s="16"/>
      <c r="BV121" s="16"/>
      <c r="BW121" s="16"/>
      <c r="BX121" s="16"/>
      <c r="BY121" s="16"/>
      <c r="BZ121" s="16"/>
      <c r="CA121" s="16"/>
      <c r="CB121" s="16">
        <v>1</v>
      </c>
      <c r="CC121" s="16"/>
      <c r="CD121" s="16"/>
      <c r="CE121" s="16"/>
      <c r="CF121" s="16"/>
      <c r="CG121" s="19"/>
      <c r="CH121" s="19"/>
      <c r="CI121" s="19"/>
      <c r="CJ121" s="19"/>
      <c r="CK121" s="19"/>
      <c r="CL121" s="19"/>
      <c r="CM121" s="19"/>
      <c r="CN121" s="19"/>
      <c r="CO121" s="19"/>
      <c r="CP121" s="19">
        <v>1</v>
      </c>
      <c r="CQ121" s="19"/>
      <c r="CR121" s="19"/>
    </row>
    <row r="122" spans="1:96" ht="107" customHeight="1">
      <c r="A122" s="11" cm="1">
        <f t="array" ref="A122">SUMPRODUCT(--ISNUMBER(SEARCH({"stranding","stranded"},E122)))</f>
        <v>0</v>
      </c>
      <c r="B122" s="12">
        <v>132</v>
      </c>
      <c r="C122" s="21" t="s">
        <v>334</v>
      </c>
      <c r="D122" s="22">
        <v>1991</v>
      </c>
      <c r="E122" s="15" t="s">
        <v>335</v>
      </c>
      <c r="F122" s="15" t="s">
        <v>6158</v>
      </c>
      <c r="G122" s="15">
        <f t="shared" si="1"/>
        <v>7</v>
      </c>
      <c r="H122" s="16"/>
      <c r="I122" s="16"/>
      <c r="J122" s="16"/>
      <c r="K122" s="16"/>
      <c r="L122" s="16">
        <v>1</v>
      </c>
      <c r="M122" s="16"/>
      <c r="N122" s="16"/>
      <c r="O122" s="16"/>
      <c r="P122" s="17">
        <v>1</v>
      </c>
      <c r="Q122" s="17"/>
      <c r="R122" s="17"/>
      <c r="S122" s="17"/>
      <c r="T122" s="18"/>
      <c r="U122" s="18">
        <v>1</v>
      </c>
      <c r="V122" s="18"/>
      <c r="W122" s="18"/>
      <c r="X122" s="19"/>
      <c r="Y122" s="19"/>
      <c r="Z122" s="19"/>
      <c r="AA122" s="19"/>
      <c r="AB122" s="19"/>
      <c r="AC122" s="19"/>
      <c r="AD122" s="19"/>
      <c r="AE122" s="19"/>
      <c r="AF122" s="19"/>
      <c r="AG122" s="19"/>
      <c r="AH122" s="19"/>
      <c r="AI122" s="19"/>
      <c r="AJ122" s="17">
        <v>1</v>
      </c>
      <c r="AK122" s="17"/>
      <c r="AL122" s="17"/>
      <c r="AM122" s="17"/>
      <c r="AN122" s="17"/>
      <c r="AO122" s="17"/>
      <c r="AP122" s="17"/>
      <c r="AQ122" s="17"/>
      <c r="AR122" s="20"/>
      <c r="AS122" s="20"/>
      <c r="AT122" s="20"/>
      <c r="AU122" s="20"/>
      <c r="AV122" s="20"/>
      <c r="AW122" s="20"/>
      <c r="AX122" s="20">
        <v>1</v>
      </c>
      <c r="AY122" s="20"/>
      <c r="AZ122" s="20"/>
      <c r="BA122" s="20">
        <v>1</v>
      </c>
      <c r="BB122" s="20"/>
      <c r="BC122" s="20"/>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v>1</v>
      </c>
      <c r="BZ122" s="16"/>
      <c r="CA122" s="16"/>
      <c r="CB122" s="16">
        <v>1</v>
      </c>
      <c r="CC122" s="16"/>
      <c r="CD122" s="16"/>
      <c r="CE122" s="16"/>
      <c r="CF122" s="16"/>
      <c r="CG122" s="19">
        <v>1</v>
      </c>
      <c r="CH122" s="19"/>
      <c r="CI122" s="19"/>
      <c r="CJ122" s="19"/>
      <c r="CK122" s="19"/>
      <c r="CL122" s="19"/>
      <c r="CM122" s="19"/>
      <c r="CN122" s="19"/>
      <c r="CO122" s="19"/>
      <c r="CP122" s="19"/>
      <c r="CQ122" s="19"/>
      <c r="CR122" s="19"/>
    </row>
    <row r="123" spans="1:96" ht="107" customHeight="1">
      <c r="A123" s="11" cm="1">
        <f t="array" ref="A123">SUMPRODUCT(--ISNUMBER(SEARCH({"stranding","stranded"},E123)))</f>
        <v>1</v>
      </c>
      <c r="B123" s="12">
        <v>133</v>
      </c>
      <c r="C123" s="13" t="s">
        <v>336</v>
      </c>
      <c r="D123" s="14">
        <v>1991</v>
      </c>
      <c r="E123" s="15" t="s">
        <v>337</v>
      </c>
      <c r="F123" s="15" t="s">
        <v>6159</v>
      </c>
      <c r="G123" s="15">
        <f t="shared" si="1"/>
        <v>6</v>
      </c>
      <c r="H123" s="16"/>
      <c r="I123" s="16"/>
      <c r="J123" s="16"/>
      <c r="K123" s="16"/>
      <c r="L123" s="16"/>
      <c r="M123" s="16"/>
      <c r="N123" s="16"/>
      <c r="O123" s="16"/>
      <c r="P123" s="17"/>
      <c r="Q123" s="17"/>
      <c r="R123" s="17"/>
      <c r="S123" s="17"/>
      <c r="T123" s="18"/>
      <c r="U123" s="18"/>
      <c r="V123" s="18">
        <v>1</v>
      </c>
      <c r="W123" s="18"/>
      <c r="X123" s="19"/>
      <c r="Y123" s="19"/>
      <c r="Z123" s="19"/>
      <c r="AA123" s="19"/>
      <c r="AB123" s="19"/>
      <c r="AC123" s="19"/>
      <c r="AD123" s="19"/>
      <c r="AE123" s="19">
        <v>1</v>
      </c>
      <c r="AF123" s="19">
        <v>1</v>
      </c>
      <c r="AG123" s="19"/>
      <c r="AH123" s="19"/>
      <c r="AI123" s="19"/>
      <c r="AJ123" s="17"/>
      <c r="AK123" s="17"/>
      <c r="AL123" s="17"/>
      <c r="AM123" s="17"/>
      <c r="AN123" s="17">
        <v>1</v>
      </c>
      <c r="AO123" s="17"/>
      <c r="AP123" s="17"/>
      <c r="AQ123" s="17"/>
      <c r="AR123" s="20"/>
      <c r="AS123" s="20"/>
      <c r="AT123" s="20"/>
      <c r="AU123" s="20"/>
      <c r="AV123" s="20"/>
      <c r="AW123" s="20"/>
      <c r="AX123" s="20">
        <v>1</v>
      </c>
      <c r="AY123" s="20"/>
      <c r="AZ123" s="20"/>
      <c r="BA123" s="20"/>
      <c r="BB123" s="20"/>
      <c r="BC123" s="20"/>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v>1</v>
      </c>
      <c r="CC123" s="16"/>
      <c r="CD123" s="16"/>
      <c r="CE123" s="16"/>
      <c r="CF123" s="16"/>
      <c r="CG123" s="19"/>
      <c r="CH123" s="19"/>
      <c r="CI123" s="19"/>
      <c r="CJ123" s="19"/>
      <c r="CK123" s="19"/>
      <c r="CL123" s="19"/>
      <c r="CM123" s="19"/>
      <c r="CN123" s="19"/>
      <c r="CO123" s="19"/>
      <c r="CP123" s="19"/>
      <c r="CQ123" s="19"/>
      <c r="CR123" s="19">
        <v>1</v>
      </c>
    </row>
    <row r="124" spans="1:96" ht="107" customHeight="1">
      <c r="A124" s="11" cm="1">
        <f t="array" ref="A124">SUMPRODUCT(--ISNUMBER(SEARCH({"stranding","stranded"},E124)))</f>
        <v>0</v>
      </c>
      <c r="B124" s="12">
        <v>134</v>
      </c>
      <c r="C124" s="21" t="s">
        <v>338</v>
      </c>
      <c r="D124" s="22">
        <v>1991</v>
      </c>
      <c r="E124" s="15" t="s">
        <v>339</v>
      </c>
      <c r="F124" s="15" t="s">
        <v>6160</v>
      </c>
      <c r="G124" s="15">
        <f t="shared" si="1"/>
        <v>8</v>
      </c>
      <c r="H124" s="16"/>
      <c r="I124" s="16"/>
      <c r="J124" s="16"/>
      <c r="K124" s="16"/>
      <c r="L124" s="16"/>
      <c r="M124" s="16"/>
      <c r="N124" s="16"/>
      <c r="O124" s="16"/>
      <c r="P124" s="17"/>
      <c r="Q124" s="17"/>
      <c r="R124" s="17"/>
      <c r="S124" s="17"/>
      <c r="T124" s="18"/>
      <c r="U124" s="18"/>
      <c r="V124" s="18">
        <v>1</v>
      </c>
      <c r="W124" s="18"/>
      <c r="X124" s="19">
        <v>1</v>
      </c>
      <c r="Y124" s="19"/>
      <c r="Z124" s="19"/>
      <c r="AA124" s="19"/>
      <c r="AB124" s="19"/>
      <c r="AC124" s="19"/>
      <c r="AD124" s="19"/>
      <c r="AE124" s="19">
        <v>1</v>
      </c>
      <c r="AF124" s="19">
        <v>1</v>
      </c>
      <c r="AG124" s="19"/>
      <c r="AH124" s="19"/>
      <c r="AI124" s="19">
        <v>1</v>
      </c>
      <c r="AJ124" s="17">
        <v>1</v>
      </c>
      <c r="AK124" s="17"/>
      <c r="AL124" s="17"/>
      <c r="AM124" s="17"/>
      <c r="AN124" s="17"/>
      <c r="AO124" s="17"/>
      <c r="AP124" s="17">
        <v>1</v>
      </c>
      <c r="AQ124" s="17"/>
      <c r="AR124" s="20"/>
      <c r="AS124" s="20">
        <v>1</v>
      </c>
      <c r="AT124" s="20"/>
      <c r="AU124" s="20"/>
      <c r="AV124" s="20"/>
      <c r="AW124" s="20"/>
      <c r="AX124" s="20"/>
      <c r="AY124" s="20"/>
      <c r="AZ124" s="20"/>
      <c r="BA124" s="20"/>
      <c r="BB124" s="20"/>
      <c r="BC124" s="20"/>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9"/>
      <c r="CH124" s="19"/>
      <c r="CI124" s="19">
        <v>1</v>
      </c>
      <c r="CJ124" s="19"/>
      <c r="CK124" s="19"/>
      <c r="CL124" s="19"/>
      <c r="CM124" s="19"/>
      <c r="CN124" s="19"/>
      <c r="CO124" s="19"/>
      <c r="CP124" s="19"/>
      <c r="CQ124" s="19"/>
      <c r="CR124" s="19"/>
    </row>
    <row r="125" spans="1:96" ht="107" customHeight="1">
      <c r="A125" s="11" cm="1">
        <f t="array" ref="A125">SUMPRODUCT(--ISNUMBER(SEARCH({"stranding","stranded"},E125)))</f>
        <v>0</v>
      </c>
      <c r="B125" s="12">
        <v>135</v>
      </c>
      <c r="C125" s="13" t="s">
        <v>340</v>
      </c>
      <c r="D125" s="14">
        <v>1991</v>
      </c>
      <c r="E125" s="15" t="s">
        <v>341</v>
      </c>
      <c r="F125" s="15" t="s">
        <v>6161</v>
      </c>
      <c r="G125" s="15">
        <f t="shared" si="1"/>
        <v>7</v>
      </c>
      <c r="H125" s="16"/>
      <c r="I125" s="16"/>
      <c r="J125" s="16">
        <v>2</v>
      </c>
      <c r="K125" s="16"/>
      <c r="L125" s="16"/>
      <c r="M125" s="16"/>
      <c r="N125" s="16"/>
      <c r="O125" s="16"/>
      <c r="P125" s="17"/>
      <c r="Q125" s="17"/>
      <c r="R125" s="17"/>
      <c r="S125" s="17"/>
      <c r="T125" s="18"/>
      <c r="U125" s="18">
        <v>1</v>
      </c>
      <c r="V125" s="18"/>
      <c r="W125" s="18"/>
      <c r="X125" s="19">
        <v>1</v>
      </c>
      <c r="Y125" s="19"/>
      <c r="Z125" s="19"/>
      <c r="AA125" s="19"/>
      <c r="AB125" s="19"/>
      <c r="AC125" s="19"/>
      <c r="AD125" s="19"/>
      <c r="AE125" s="19">
        <v>1</v>
      </c>
      <c r="AF125" s="19">
        <v>1</v>
      </c>
      <c r="AG125" s="19"/>
      <c r="AH125" s="19"/>
      <c r="AI125" s="19"/>
      <c r="AJ125" s="17">
        <v>1</v>
      </c>
      <c r="AK125" s="17"/>
      <c r="AL125" s="17"/>
      <c r="AM125" s="17"/>
      <c r="AN125" s="17"/>
      <c r="AO125" s="17"/>
      <c r="AP125" s="17"/>
      <c r="AQ125" s="17"/>
      <c r="AR125" s="20"/>
      <c r="AS125" s="20">
        <v>1</v>
      </c>
      <c r="AT125" s="20"/>
      <c r="AU125" s="20"/>
      <c r="AV125" s="20"/>
      <c r="AW125" s="20"/>
      <c r="AX125" s="20"/>
      <c r="AY125" s="20"/>
      <c r="AZ125" s="20"/>
      <c r="BA125" s="20">
        <v>1</v>
      </c>
      <c r="BB125" s="20"/>
      <c r="BC125" s="20"/>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9"/>
      <c r="CH125" s="19"/>
      <c r="CI125" s="19"/>
      <c r="CJ125" s="19"/>
      <c r="CK125" s="19"/>
      <c r="CL125" s="19"/>
      <c r="CM125" s="19"/>
      <c r="CN125" s="19"/>
      <c r="CO125" s="19"/>
      <c r="CP125" s="19"/>
      <c r="CQ125" s="19">
        <v>1</v>
      </c>
      <c r="CR125" s="19"/>
    </row>
    <row r="126" spans="1:96" ht="107" customHeight="1">
      <c r="A126" s="11" cm="1">
        <f t="array" ref="A126">SUMPRODUCT(--ISNUMBER(SEARCH({"stranding","stranded"},E126)))</f>
        <v>0</v>
      </c>
      <c r="B126" s="12">
        <v>136</v>
      </c>
      <c r="C126" s="21" t="s">
        <v>342</v>
      </c>
      <c r="D126" s="22">
        <v>1991</v>
      </c>
      <c r="E126" s="15" t="s">
        <v>343</v>
      </c>
      <c r="F126" s="15" t="s">
        <v>6162</v>
      </c>
      <c r="G126" s="15">
        <f t="shared" si="1"/>
        <v>8</v>
      </c>
      <c r="H126" s="16"/>
      <c r="I126" s="16"/>
      <c r="J126" s="16">
        <v>4</v>
      </c>
      <c r="K126" s="16"/>
      <c r="L126" s="16"/>
      <c r="M126" s="16"/>
      <c r="N126" s="16"/>
      <c r="O126" s="16"/>
      <c r="P126" s="17">
        <v>1</v>
      </c>
      <c r="Q126" s="17"/>
      <c r="R126" s="17"/>
      <c r="S126" s="17"/>
      <c r="T126" s="18">
        <v>1</v>
      </c>
      <c r="U126" s="18">
        <v>1</v>
      </c>
      <c r="V126" s="18"/>
      <c r="W126" s="18">
        <v>1</v>
      </c>
      <c r="X126" s="19"/>
      <c r="Y126" s="19">
        <v>1</v>
      </c>
      <c r="Z126" s="19"/>
      <c r="AA126" s="19"/>
      <c r="AB126" s="19"/>
      <c r="AC126" s="19"/>
      <c r="AD126" s="19"/>
      <c r="AE126" s="19"/>
      <c r="AF126" s="19"/>
      <c r="AG126" s="19"/>
      <c r="AH126" s="19"/>
      <c r="AI126" s="19"/>
      <c r="AJ126" s="17"/>
      <c r="AK126" s="17"/>
      <c r="AL126" s="17"/>
      <c r="AM126" s="17"/>
      <c r="AN126" s="17">
        <v>1</v>
      </c>
      <c r="AO126" s="17"/>
      <c r="AP126" s="17"/>
      <c r="AQ126" s="17">
        <v>1</v>
      </c>
      <c r="AR126" s="20"/>
      <c r="AS126" s="20"/>
      <c r="AT126" s="20"/>
      <c r="AU126" s="20"/>
      <c r="AV126" s="20"/>
      <c r="AW126" s="20"/>
      <c r="AX126" s="20"/>
      <c r="AY126" s="20"/>
      <c r="AZ126" s="20"/>
      <c r="BA126" s="20"/>
      <c r="BB126" s="20"/>
      <c r="BC126" s="20"/>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v>1</v>
      </c>
      <c r="BZ126" s="16"/>
      <c r="CA126" s="16"/>
      <c r="CB126" s="16"/>
      <c r="CC126" s="16"/>
      <c r="CD126" s="16"/>
      <c r="CE126" s="16"/>
      <c r="CF126" s="16"/>
      <c r="CG126" s="19">
        <v>1</v>
      </c>
      <c r="CH126" s="19"/>
      <c r="CI126" s="19"/>
      <c r="CJ126" s="19"/>
      <c r="CK126" s="19"/>
      <c r="CL126" s="19"/>
      <c r="CM126" s="19"/>
      <c r="CN126" s="19"/>
      <c r="CO126" s="19"/>
      <c r="CP126" s="19"/>
      <c r="CQ126" s="19"/>
      <c r="CR126" s="19"/>
    </row>
    <row r="127" spans="1:96" ht="107" customHeight="1">
      <c r="A127" s="11" cm="1">
        <f t="array" ref="A127">SUMPRODUCT(--ISNUMBER(SEARCH({"stranding","stranded"},E127)))</f>
        <v>0</v>
      </c>
      <c r="B127" s="12">
        <v>137</v>
      </c>
      <c r="C127" s="13" t="s">
        <v>344</v>
      </c>
      <c r="D127" s="14">
        <v>1991</v>
      </c>
      <c r="E127" s="15" t="s">
        <v>345</v>
      </c>
      <c r="F127" s="15" t="s">
        <v>6163</v>
      </c>
      <c r="G127" s="15">
        <f t="shared" si="1"/>
        <v>8</v>
      </c>
      <c r="H127" s="16"/>
      <c r="I127" s="16"/>
      <c r="J127" s="16"/>
      <c r="K127" s="16"/>
      <c r="L127" s="16"/>
      <c r="M127" s="16">
        <v>1</v>
      </c>
      <c r="N127" s="16"/>
      <c r="O127" s="16"/>
      <c r="P127" s="17">
        <v>1</v>
      </c>
      <c r="Q127" s="17"/>
      <c r="R127" s="17"/>
      <c r="S127" s="17"/>
      <c r="T127" s="18"/>
      <c r="U127" s="18">
        <v>1</v>
      </c>
      <c r="V127" s="18"/>
      <c r="W127" s="18">
        <v>1</v>
      </c>
      <c r="X127" s="19">
        <v>1</v>
      </c>
      <c r="Y127" s="19">
        <v>1</v>
      </c>
      <c r="Z127" s="19">
        <v>1</v>
      </c>
      <c r="AA127" s="19"/>
      <c r="AB127" s="19"/>
      <c r="AC127" s="19"/>
      <c r="AD127" s="19"/>
      <c r="AE127" s="19"/>
      <c r="AF127" s="19"/>
      <c r="AG127" s="19"/>
      <c r="AH127" s="19"/>
      <c r="AI127" s="19"/>
      <c r="AJ127" s="17"/>
      <c r="AK127" s="17"/>
      <c r="AL127" s="17"/>
      <c r="AM127" s="17"/>
      <c r="AN127" s="17"/>
      <c r="AO127" s="17"/>
      <c r="AP127" s="17"/>
      <c r="AQ127" s="17"/>
      <c r="AR127" s="20"/>
      <c r="AS127" s="20"/>
      <c r="AT127" s="20"/>
      <c r="AU127" s="20"/>
      <c r="AV127" s="20"/>
      <c r="AW127" s="20"/>
      <c r="AX127" s="20"/>
      <c r="AY127" s="20"/>
      <c r="AZ127" s="20"/>
      <c r="BA127" s="20"/>
      <c r="BB127" s="20"/>
      <c r="BC127" s="20"/>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v>1</v>
      </c>
      <c r="CA127" s="16"/>
      <c r="CB127" s="16"/>
      <c r="CC127" s="16"/>
      <c r="CD127" s="16"/>
      <c r="CE127" s="16">
        <v>1</v>
      </c>
      <c r="CF127" s="16"/>
      <c r="CG127" s="19"/>
      <c r="CH127" s="19"/>
      <c r="CI127" s="19"/>
      <c r="CJ127" s="19">
        <v>1</v>
      </c>
      <c r="CK127" s="19"/>
      <c r="CL127" s="19"/>
      <c r="CM127" s="19"/>
      <c r="CN127" s="19"/>
      <c r="CO127" s="19"/>
      <c r="CP127" s="19"/>
      <c r="CQ127" s="19"/>
      <c r="CR127" s="19"/>
    </row>
    <row r="128" spans="1:96" ht="107" customHeight="1">
      <c r="A128" s="11" cm="1">
        <f t="array" ref="A128">SUMPRODUCT(--ISNUMBER(SEARCH({"stranding","stranded"},E128)))</f>
        <v>1</v>
      </c>
      <c r="B128" s="12">
        <v>138</v>
      </c>
      <c r="C128" s="21" t="s">
        <v>346</v>
      </c>
      <c r="D128" s="22">
        <v>1991</v>
      </c>
      <c r="E128" s="15" t="s">
        <v>347</v>
      </c>
      <c r="F128" s="15" t="s">
        <v>6164</v>
      </c>
      <c r="G128" s="15">
        <f t="shared" si="1"/>
        <v>6</v>
      </c>
      <c r="H128" s="16"/>
      <c r="I128" s="16"/>
      <c r="J128" s="16"/>
      <c r="K128" s="16"/>
      <c r="L128" s="16">
        <v>1</v>
      </c>
      <c r="M128" s="16"/>
      <c r="N128" s="16"/>
      <c r="O128" s="16"/>
      <c r="P128" s="17">
        <v>1</v>
      </c>
      <c r="Q128" s="17"/>
      <c r="R128" s="17"/>
      <c r="S128" s="17"/>
      <c r="T128" s="18"/>
      <c r="U128" s="18">
        <v>1</v>
      </c>
      <c r="V128" s="18"/>
      <c r="W128" s="18"/>
      <c r="X128" s="19"/>
      <c r="Y128" s="19"/>
      <c r="Z128" s="19"/>
      <c r="AA128" s="19"/>
      <c r="AB128" s="19"/>
      <c r="AC128" s="19"/>
      <c r="AD128" s="19"/>
      <c r="AE128" s="19">
        <v>1</v>
      </c>
      <c r="AF128" s="19">
        <v>1</v>
      </c>
      <c r="AG128" s="19"/>
      <c r="AH128" s="19"/>
      <c r="AI128" s="19"/>
      <c r="AJ128" s="17">
        <v>1</v>
      </c>
      <c r="AK128" s="17"/>
      <c r="AL128" s="17"/>
      <c r="AM128" s="17"/>
      <c r="AN128" s="17"/>
      <c r="AO128" s="17"/>
      <c r="AP128" s="17"/>
      <c r="AQ128" s="17"/>
      <c r="AR128" s="20"/>
      <c r="AS128" s="20"/>
      <c r="AT128" s="20"/>
      <c r="AU128" s="20"/>
      <c r="AV128" s="20"/>
      <c r="AW128" s="20"/>
      <c r="AX128" s="20"/>
      <c r="AY128" s="20"/>
      <c r="AZ128" s="20"/>
      <c r="BA128" s="20"/>
      <c r="BB128" s="20"/>
      <c r="BC128" s="20"/>
      <c r="BD128" s="16"/>
      <c r="BE128" s="16"/>
      <c r="BF128" s="16"/>
      <c r="BG128" s="16"/>
      <c r="BH128" s="16"/>
      <c r="BI128" s="16"/>
      <c r="BJ128" s="16"/>
      <c r="BK128" s="16"/>
      <c r="BL128" s="16"/>
      <c r="BM128" s="16"/>
      <c r="BN128" s="16"/>
      <c r="BO128" s="16"/>
      <c r="BP128" s="16"/>
      <c r="BQ128" s="16">
        <v>1</v>
      </c>
      <c r="BR128" s="16"/>
      <c r="BS128" s="16"/>
      <c r="BT128" s="16"/>
      <c r="BU128" s="16"/>
      <c r="BV128" s="16"/>
      <c r="BW128" s="16"/>
      <c r="BX128" s="16"/>
      <c r="BY128" s="16"/>
      <c r="BZ128" s="16"/>
      <c r="CA128" s="16"/>
      <c r="CB128" s="16"/>
      <c r="CC128" s="16"/>
      <c r="CD128" s="16"/>
      <c r="CE128" s="16"/>
      <c r="CF128" s="16"/>
      <c r="CG128" s="19"/>
      <c r="CH128" s="19"/>
      <c r="CI128" s="19"/>
      <c r="CJ128" s="19"/>
      <c r="CK128" s="19"/>
      <c r="CL128" s="19"/>
      <c r="CM128" s="19"/>
      <c r="CN128" s="19">
        <v>1</v>
      </c>
      <c r="CO128" s="19"/>
      <c r="CP128" s="19"/>
      <c r="CQ128" s="19"/>
      <c r="CR128" s="19"/>
    </row>
    <row r="129" spans="1:96" ht="107" customHeight="1">
      <c r="A129" s="11" cm="1">
        <f t="array" ref="A129">SUMPRODUCT(--ISNUMBER(SEARCH({"stranding","stranded"},E129)))</f>
        <v>0</v>
      </c>
      <c r="B129" s="12">
        <v>139</v>
      </c>
      <c r="C129" s="13" t="s">
        <v>348</v>
      </c>
      <c r="D129" s="14">
        <v>1991</v>
      </c>
      <c r="E129" s="15" t="s">
        <v>349</v>
      </c>
      <c r="F129" s="15" t="s">
        <v>6165</v>
      </c>
      <c r="G129" s="15">
        <f t="shared" si="1"/>
        <v>8</v>
      </c>
      <c r="H129" s="16"/>
      <c r="I129" s="16"/>
      <c r="J129" s="16"/>
      <c r="K129" s="16"/>
      <c r="L129" s="16">
        <v>1</v>
      </c>
      <c r="M129" s="16"/>
      <c r="N129" s="16"/>
      <c r="O129" s="16"/>
      <c r="P129" s="17">
        <v>1</v>
      </c>
      <c r="Q129" s="17"/>
      <c r="R129" s="17"/>
      <c r="S129" s="17"/>
      <c r="T129" s="18">
        <v>1</v>
      </c>
      <c r="U129" s="18">
        <v>1</v>
      </c>
      <c r="V129" s="18"/>
      <c r="W129" s="18">
        <v>1</v>
      </c>
      <c r="X129" s="19">
        <v>1</v>
      </c>
      <c r="Y129" s="19"/>
      <c r="Z129" s="19"/>
      <c r="AA129" s="19"/>
      <c r="AB129" s="19"/>
      <c r="AC129" s="19"/>
      <c r="AD129" s="19"/>
      <c r="AE129" s="19">
        <v>1</v>
      </c>
      <c r="AF129" s="19">
        <v>1</v>
      </c>
      <c r="AG129" s="19"/>
      <c r="AH129" s="19"/>
      <c r="AI129" s="19"/>
      <c r="AJ129" s="17">
        <v>1</v>
      </c>
      <c r="AK129" s="17"/>
      <c r="AL129" s="17"/>
      <c r="AM129" s="17"/>
      <c r="AN129" s="17"/>
      <c r="AO129" s="17"/>
      <c r="AP129" s="17"/>
      <c r="AQ129" s="17"/>
      <c r="AR129" s="20"/>
      <c r="AS129" s="20"/>
      <c r="AT129" s="20"/>
      <c r="AU129" s="20"/>
      <c r="AV129" s="20"/>
      <c r="AW129" s="20"/>
      <c r="AX129" s="20"/>
      <c r="AY129" s="20"/>
      <c r="AZ129" s="20"/>
      <c r="BA129" s="20"/>
      <c r="BB129" s="20"/>
      <c r="BC129" s="20"/>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9"/>
      <c r="CH129" s="19"/>
      <c r="CI129" s="19"/>
      <c r="CJ129" s="19"/>
      <c r="CK129" s="19"/>
      <c r="CL129" s="19">
        <v>1</v>
      </c>
      <c r="CM129" s="19"/>
      <c r="CN129" s="19"/>
      <c r="CO129" s="19"/>
      <c r="CP129" s="19"/>
      <c r="CQ129" s="19"/>
      <c r="CR129" s="19"/>
    </row>
    <row r="130" spans="1:96" ht="107" customHeight="1">
      <c r="A130" s="11" cm="1">
        <f t="array" ref="A130">SUMPRODUCT(--ISNUMBER(SEARCH({"stranding","stranded"},E130)))</f>
        <v>0</v>
      </c>
      <c r="B130" s="12">
        <v>140</v>
      </c>
      <c r="C130" s="21" t="s">
        <v>350</v>
      </c>
      <c r="D130" s="22">
        <v>1991</v>
      </c>
      <c r="E130" s="15" t="s">
        <v>351</v>
      </c>
      <c r="F130" s="15" t="s">
        <v>6166</v>
      </c>
      <c r="G130" s="15">
        <f t="shared" ref="G130:G193" si="2">SUM(P130:CF130)</f>
        <v>8</v>
      </c>
      <c r="H130" s="16"/>
      <c r="I130" s="16"/>
      <c r="J130" s="16"/>
      <c r="K130" s="16"/>
      <c r="L130" s="16"/>
      <c r="M130" s="16">
        <v>1</v>
      </c>
      <c r="N130" s="16"/>
      <c r="O130" s="16"/>
      <c r="P130" s="17"/>
      <c r="Q130" s="17"/>
      <c r="R130" s="17">
        <v>1</v>
      </c>
      <c r="S130" s="17"/>
      <c r="T130" s="18">
        <v>1</v>
      </c>
      <c r="U130" s="18">
        <v>1</v>
      </c>
      <c r="V130" s="18"/>
      <c r="W130" s="18">
        <v>1</v>
      </c>
      <c r="X130" s="19"/>
      <c r="Y130" s="19"/>
      <c r="Z130" s="19"/>
      <c r="AA130" s="19"/>
      <c r="AB130" s="19"/>
      <c r="AC130" s="19"/>
      <c r="AD130" s="19"/>
      <c r="AE130" s="19">
        <v>1</v>
      </c>
      <c r="AF130" s="19">
        <v>1</v>
      </c>
      <c r="AG130" s="19"/>
      <c r="AH130" s="19"/>
      <c r="AI130" s="19"/>
      <c r="AJ130" s="17">
        <v>1</v>
      </c>
      <c r="AK130" s="17"/>
      <c r="AL130" s="17"/>
      <c r="AM130" s="17"/>
      <c r="AN130" s="17"/>
      <c r="AO130" s="17"/>
      <c r="AP130" s="17"/>
      <c r="AQ130" s="17"/>
      <c r="AR130" s="20"/>
      <c r="AS130" s="20"/>
      <c r="AT130" s="20"/>
      <c r="AU130" s="20"/>
      <c r="AV130" s="20"/>
      <c r="AW130" s="20"/>
      <c r="AX130" s="20"/>
      <c r="AY130" s="20"/>
      <c r="AZ130" s="20"/>
      <c r="BA130" s="20"/>
      <c r="BB130" s="20"/>
      <c r="BC130" s="20"/>
      <c r="BD130" s="16"/>
      <c r="BE130" s="16"/>
      <c r="BF130" s="16"/>
      <c r="BG130" s="16"/>
      <c r="BH130" s="16"/>
      <c r="BI130" s="16"/>
      <c r="BJ130" s="16"/>
      <c r="BK130" s="16"/>
      <c r="BL130" s="16">
        <v>1</v>
      </c>
      <c r="BM130" s="16"/>
      <c r="BN130" s="16"/>
      <c r="BO130" s="16"/>
      <c r="BP130" s="16"/>
      <c r="BQ130" s="16"/>
      <c r="BR130" s="16"/>
      <c r="BS130" s="16"/>
      <c r="BT130" s="16"/>
      <c r="BU130" s="16"/>
      <c r="BV130" s="16"/>
      <c r="BW130" s="16"/>
      <c r="BX130" s="16"/>
      <c r="BY130" s="16"/>
      <c r="BZ130" s="16"/>
      <c r="CA130" s="16"/>
      <c r="CB130" s="16"/>
      <c r="CC130" s="16"/>
      <c r="CD130" s="16"/>
      <c r="CE130" s="16"/>
      <c r="CF130" s="16"/>
      <c r="CG130" s="19"/>
      <c r="CH130" s="19"/>
      <c r="CI130" s="19"/>
      <c r="CJ130" s="19"/>
      <c r="CK130" s="19"/>
      <c r="CL130" s="19"/>
      <c r="CM130" s="19"/>
      <c r="CN130" s="19"/>
      <c r="CO130" s="19">
        <v>1</v>
      </c>
      <c r="CP130" s="19"/>
      <c r="CQ130" s="19"/>
      <c r="CR130" s="19"/>
    </row>
    <row r="131" spans="1:96" ht="107" customHeight="1">
      <c r="A131" s="11" cm="1">
        <f t="array" ref="A131">SUMPRODUCT(--ISNUMBER(SEARCH({"stranding","stranded"},E131)))</f>
        <v>0</v>
      </c>
      <c r="B131" s="12">
        <v>141</v>
      </c>
      <c r="C131" s="13" t="s">
        <v>352</v>
      </c>
      <c r="D131" s="14">
        <v>1991</v>
      </c>
      <c r="E131" s="15" t="s">
        <v>353</v>
      </c>
      <c r="F131" s="15" t="s">
        <v>6167</v>
      </c>
      <c r="G131" s="15">
        <f t="shared" si="2"/>
        <v>4</v>
      </c>
      <c r="H131" s="16"/>
      <c r="I131" s="16"/>
      <c r="J131" s="16"/>
      <c r="K131" s="16"/>
      <c r="L131" s="16"/>
      <c r="M131" s="16"/>
      <c r="N131" s="16"/>
      <c r="O131" s="16"/>
      <c r="P131" s="17"/>
      <c r="Q131" s="17"/>
      <c r="R131" s="17"/>
      <c r="S131" s="17"/>
      <c r="T131" s="18"/>
      <c r="U131" s="18"/>
      <c r="V131" s="18">
        <v>1</v>
      </c>
      <c r="W131" s="18"/>
      <c r="X131" s="19"/>
      <c r="Y131" s="19">
        <v>1</v>
      </c>
      <c r="Z131" s="19">
        <v>1</v>
      </c>
      <c r="AA131" s="19"/>
      <c r="AB131" s="19"/>
      <c r="AC131" s="19"/>
      <c r="AD131" s="19"/>
      <c r="AE131" s="19"/>
      <c r="AF131" s="19"/>
      <c r="AG131" s="19"/>
      <c r="AH131" s="19"/>
      <c r="AI131" s="19"/>
      <c r="AJ131" s="17"/>
      <c r="AK131" s="17"/>
      <c r="AL131" s="17"/>
      <c r="AM131" s="17"/>
      <c r="AN131" s="17"/>
      <c r="AO131" s="17"/>
      <c r="AP131" s="17"/>
      <c r="AQ131" s="17"/>
      <c r="AR131" s="20"/>
      <c r="AS131" s="20"/>
      <c r="AT131" s="20"/>
      <c r="AU131" s="20"/>
      <c r="AV131" s="20"/>
      <c r="AW131" s="20"/>
      <c r="AX131" s="20"/>
      <c r="AY131" s="20"/>
      <c r="AZ131" s="20"/>
      <c r="BA131" s="20"/>
      <c r="BB131" s="20"/>
      <c r="BC131" s="20"/>
      <c r="BD131" s="16"/>
      <c r="BE131" s="16"/>
      <c r="BF131" s="16"/>
      <c r="BG131" s="16"/>
      <c r="BH131" s="16"/>
      <c r="BI131" s="16"/>
      <c r="BJ131" s="16"/>
      <c r="BK131" s="16"/>
      <c r="BL131" s="16"/>
      <c r="BM131" s="16"/>
      <c r="BN131" s="16"/>
      <c r="BO131" s="16"/>
      <c r="BP131" s="16"/>
      <c r="BQ131" s="16"/>
      <c r="BR131" s="16"/>
      <c r="BS131" s="16"/>
      <c r="BT131" s="16"/>
      <c r="BU131" s="16"/>
      <c r="BV131" s="16"/>
      <c r="BW131" s="16">
        <v>1</v>
      </c>
      <c r="BX131" s="16"/>
      <c r="BY131" s="16"/>
      <c r="BZ131" s="16"/>
      <c r="CA131" s="16"/>
      <c r="CB131" s="16"/>
      <c r="CC131" s="16"/>
      <c r="CD131" s="16"/>
      <c r="CE131" s="16"/>
      <c r="CF131" s="16"/>
      <c r="CG131" s="19">
        <v>1</v>
      </c>
      <c r="CH131" s="19"/>
      <c r="CI131" s="19"/>
      <c r="CJ131" s="19"/>
      <c r="CK131" s="19"/>
      <c r="CL131" s="19"/>
      <c r="CM131" s="19"/>
      <c r="CN131" s="19"/>
      <c r="CO131" s="19"/>
      <c r="CP131" s="19"/>
      <c r="CQ131" s="19"/>
      <c r="CR131" s="19"/>
    </row>
    <row r="132" spans="1:96" ht="107" customHeight="1">
      <c r="A132" s="11" cm="1">
        <f t="array" ref="A132">SUMPRODUCT(--ISNUMBER(SEARCH({"stranding","stranded"},E132)))</f>
        <v>0</v>
      </c>
      <c r="B132" s="12">
        <v>142</v>
      </c>
      <c r="C132" s="21" t="s">
        <v>354</v>
      </c>
      <c r="D132" s="22">
        <v>1991</v>
      </c>
      <c r="E132" s="15" t="s">
        <v>355</v>
      </c>
      <c r="F132" s="15" t="s">
        <v>6168</v>
      </c>
      <c r="G132" s="15">
        <f t="shared" si="2"/>
        <v>4</v>
      </c>
      <c r="H132" s="16"/>
      <c r="I132" s="16"/>
      <c r="J132" s="16"/>
      <c r="K132" s="16"/>
      <c r="L132" s="16"/>
      <c r="M132" s="16">
        <v>2</v>
      </c>
      <c r="N132" s="16"/>
      <c r="O132" s="16"/>
      <c r="P132" s="17">
        <v>1</v>
      </c>
      <c r="Q132" s="17"/>
      <c r="R132" s="17"/>
      <c r="S132" s="17"/>
      <c r="T132" s="18"/>
      <c r="U132" s="18">
        <v>1</v>
      </c>
      <c r="V132" s="18"/>
      <c r="W132" s="18"/>
      <c r="X132" s="19"/>
      <c r="Y132" s="19">
        <v>1</v>
      </c>
      <c r="Z132" s="19">
        <v>1</v>
      </c>
      <c r="AA132" s="19"/>
      <c r="AB132" s="19"/>
      <c r="AC132" s="19"/>
      <c r="AD132" s="19"/>
      <c r="AE132" s="19"/>
      <c r="AF132" s="19"/>
      <c r="AG132" s="19"/>
      <c r="AH132" s="19"/>
      <c r="AI132" s="19"/>
      <c r="AJ132" s="17"/>
      <c r="AK132" s="17"/>
      <c r="AL132" s="17"/>
      <c r="AM132" s="17"/>
      <c r="AN132" s="17"/>
      <c r="AO132" s="17"/>
      <c r="AP132" s="17"/>
      <c r="AQ132" s="17"/>
      <c r="AR132" s="20"/>
      <c r="AS132" s="20"/>
      <c r="AT132" s="20"/>
      <c r="AU132" s="20"/>
      <c r="AV132" s="20"/>
      <c r="AW132" s="20"/>
      <c r="AX132" s="20"/>
      <c r="AY132" s="20"/>
      <c r="AZ132" s="20"/>
      <c r="BA132" s="20"/>
      <c r="BB132" s="20"/>
      <c r="BC132" s="20"/>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9"/>
      <c r="CH132" s="19"/>
      <c r="CI132" s="19"/>
      <c r="CJ132" s="19"/>
      <c r="CK132" s="19"/>
      <c r="CL132" s="19"/>
      <c r="CM132" s="19"/>
      <c r="CN132" s="19">
        <v>1</v>
      </c>
      <c r="CO132" s="19"/>
      <c r="CP132" s="19"/>
      <c r="CQ132" s="19"/>
      <c r="CR132" s="19"/>
    </row>
    <row r="133" spans="1:96" ht="107" customHeight="1">
      <c r="A133" s="11" cm="1">
        <f t="array" ref="A133">SUMPRODUCT(--ISNUMBER(SEARCH({"stranding","stranded"},E133)))</f>
        <v>0</v>
      </c>
      <c r="B133" s="12">
        <v>143</v>
      </c>
      <c r="C133" s="13" t="s">
        <v>356</v>
      </c>
      <c r="D133" s="14">
        <v>1991</v>
      </c>
      <c r="E133" s="15" t="s">
        <v>357</v>
      </c>
      <c r="F133" s="15" t="s">
        <v>7797</v>
      </c>
      <c r="G133" s="15">
        <f t="shared" si="2"/>
        <v>6</v>
      </c>
      <c r="H133" s="16"/>
      <c r="I133" s="16"/>
      <c r="J133" s="16"/>
      <c r="K133" s="16"/>
      <c r="L133" s="16"/>
      <c r="M133" s="16">
        <v>3</v>
      </c>
      <c r="N133" s="16"/>
      <c r="O133" s="16"/>
      <c r="P133" s="17">
        <v>1</v>
      </c>
      <c r="Q133" s="17"/>
      <c r="R133" s="17"/>
      <c r="S133" s="17"/>
      <c r="T133" s="18"/>
      <c r="U133" s="18">
        <v>1</v>
      </c>
      <c r="V133" s="18"/>
      <c r="W133" s="18"/>
      <c r="X133" s="19"/>
      <c r="Y133" s="19">
        <v>1</v>
      </c>
      <c r="Z133" s="19">
        <v>1</v>
      </c>
      <c r="AA133" s="19"/>
      <c r="AB133" s="19"/>
      <c r="AC133" s="19"/>
      <c r="AD133" s="19"/>
      <c r="AE133" s="19"/>
      <c r="AF133" s="19"/>
      <c r="AG133" s="19"/>
      <c r="AH133" s="19"/>
      <c r="AI133" s="19"/>
      <c r="AJ133" s="17"/>
      <c r="AK133" s="17"/>
      <c r="AL133" s="17"/>
      <c r="AM133" s="17"/>
      <c r="AN133" s="17"/>
      <c r="AO133" s="17"/>
      <c r="AP133" s="17"/>
      <c r="AQ133" s="17"/>
      <c r="AR133" s="20"/>
      <c r="AS133" s="20"/>
      <c r="AT133" s="20"/>
      <c r="AU133" s="20"/>
      <c r="AV133" s="20"/>
      <c r="AW133" s="20"/>
      <c r="AX133" s="20"/>
      <c r="AY133" s="20"/>
      <c r="AZ133" s="20"/>
      <c r="BA133" s="20"/>
      <c r="BB133" s="20"/>
      <c r="BC133" s="20"/>
      <c r="BD133" s="16">
        <v>1</v>
      </c>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v>1</v>
      </c>
      <c r="CA133" s="16"/>
      <c r="CB133" s="16"/>
      <c r="CC133" s="16"/>
      <c r="CD133" s="16"/>
      <c r="CE133" s="16"/>
      <c r="CF133" s="16"/>
      <c r="CG133" s="19"/>
      <c r="CH133" s="19"/>
      <c r="CI133" s="19"/>
      <c r="CJ133" s="19"/>
      <c r="CK133" s="19"/>
      <c r="CL133" s="19"/>
      <c r="CM133" s="19"/>
      <c r="CN133" s="19"/>
      <c r="CO133" s="19"/>
      <c r="CP133" s="19"/>
      <c r="CQ133" s="19"/>
      <c r="CR133" s="19"/>
    </row>
    <row r="134" spans="1:96" ht="107" customHeight="1">
      <c r="A134" s="11" cm="1">
        <f t="array" ref="A134">SUMPRODUCT(--ISNUMBER(SEARCH({"stranding","stranded"},E134)))</f>
        <v>0</v>
      </c>
      <c r="B134" s="12">
        <v>144</v>
      </c>
      <c r="C134" s="21" t="s">
        <v>358</v>
      </c>
      <c r="D134" s="22">
        <v>1991</v>
      </c>
      <c r="E134" s="15" t="s">
        <v>359</v>
      </c>
      <c r="F134" s="15" t="s">
        <v>6169</v>
      </c>
      <c r="G134" s="15">
        <f t="shared" si="2"/>
        <v>6</v>
      </c>
      <c r="H134" s="16"/>
      <c r="I134" s="16"/>
      <c r="J134" s="16"/>
      <c r="K134" s="16">
        <v>1</v>
      </c>
      <c r="L134" s="16"/>
      <c r="M134" s="16"/>
      <c r="N134" s="16"/>
      <c r="O134" s="16"/>
      <c r="P134" s="17">
        <v>1</v>
      </c>
      <c r="Q134" s="17"/>
      <c r="R134" s="17"/>
      <c r="S134" s="17"/>
      <c r="T134" s="18"/>
      <c r="U134" s="18">
        <v>1</v>
      </c>
      <c r="V134" s="18"/>
      <c r="W134" s="18"/>
      <c r="X134" s="19"/>
      <c r="Y134" s="19">
        <v>1</v>
      </c>
      <c r="Z134" s="19"/>
      <c r="AA134" s="19"/>
      <c r="AB134" s="19">
        <v>1</v>
      </c>
      <c r="AC134" s="19"/>
      <c r="AD134" s="19"/>
      <c r="AE134" s="19"/>
      <c r="AF134" s="19"/>
      <c r="AG134" s="19"/>
      <c r="AH134" s="19"/>
      <c r="AI134" s="19"/>
      <c r="AJ134" s="17"/>
      <c r="AK134" s="17"/>
      <c r="AL134" s="17"/>
      <c r="AM134" s="17"/>
      <c r="AN134" s="17"/>
      <c r="AO134" s="17"/>
      <c r="AP134" s="17"/>
      <c r="AQ134" s="17"/>
      <c r="AR134" s="20"/>
      <c r="AS134" s="20"/>
      <c r="AT134" s="20"/>
      <c r="AU134" s="20"/>
      <c r="AV134" s="20"/>
      <c r="AW134" s="20"/>
      <c r="AX134" s="20"/>
      <c r="AY134" s="20"/>
      <c r="AZ134" s="20"/>
      <c r="BA134" s="20"/>
      <c r="BB134" s="20"/>
      <c r="BC134" s="20"/>
      <c r="BD134" s="16"/>
      <c r="BE134" s="16"/>
      <c r="BF134" s="16"/>
      <c r="BG134" s="16"/>
      <c r="BH134" s="16"/>
      <c r="BI134" s="16">
        <v>1</v>
      </c>
      <c r="BJ134" s="16"/>
      <c r="BK134" s="16"/>
      <c r="BL134" s="16"/>
      <c r="BM134" s="16"/>
      <c r="BN134" s="16"/>
      <c r="BO134" s="16"/>
      <c r="BP134" s="16"/>
      <c r="BQ134" s="16"/>
      <c r="BR134" s="16"/>
      <c r="BS134" s="16">
        <v>1</v>
      </c>
      <c r="BT134" s="16"/>
      <c r="BU134" s="16"/>
      <c r="BV134" s="16"/>
      <c r="BW134" s="16"/>
      <c r="BX134" s="16"/>
      <c r="BY134" s="16"/>
      <c r="BZ134" s="16"/>
      <c r="CA134" s="16"/>
      <c r="CB134" s="16"/>
      <c r="CC134" s="16"/>
      <c r="CD134" s="16"/>
      <c r="CE134" s="16"/>
      <c r="CF134" s="16"/>
      <c r="CG134" s="19"/>
      <c r="CH134" s="19"/>
      <c r="CI134" s="19"/>
      <c r="CJ134" s="19"/>
      <c r="CK134" s="19">
        <v>1</v>
      </c>
      <c r="CL134" s="19"/>
      <c r="CM134" s="19"/>
      <c r="CN134" s="19"/>
      <c r="CO134" s="19"/>
      <c r="CP134" s="19"/>
      <c r="CQ134" s="19"/>
      <c r="CR134" s="19"/>
    </row>
    <row r="135" spans="1:96" ht="107" customHeight="1">
      <c r="A135" s="11" cm="1">
        <f t="array" ref="A135">SUMPRODUCT(--ISNUMBER(SEARCH({"stranding","stranded"},E135)))</f>
        <v>0</v>
      </c>
      <c r="B135" s="12">
        <v>145</v>
      </c>
      <c r="C135" s="13" t="s">
        <v>360</v>
      </c>
      <c r="D135" s="14">
        <v>1991</v>
      </c>
      <c r="E135" s="15" t="s">
        <v>361</v>
      </c>
      <c r="F135" s="15" t="s">
        <v>6170</v>
      </c>
      <c r="G135" s="15">
        <f t="shared" si="2"/>
        <v>5</v>
      </c>
      <c r="H135" s="16"/>
      <c r="I135" s="16"/>
      <c r="J135" s="16"/>
      <c r="K135" s="16"/>
      <c r="L135" s="16"/>
      <c r="M135" s="16"/>
      <c r="N135" s="16"/>
      <c r="O135" s="16"/>
      <c r="P135" s="17"/>
      <c r="Q135" s="17"/>
      <c r="R135" s="17"/>
      <c r="S135" s="17"/>
      <c r="T135" s="18"/>
      <c r="U135" s="18"/>
      <c r="V135" s="18">
        <v>1</v>
      </c>
      <c r="W135" s="18"/>
      <c r="X135" s="19"/>
      <c r="Y135" s="19">
        <v>1</v>
      </c>
      <c r="Z135" s="19"/>
      <c r="AA135" s="19"/>
      <c r="AB135" s="19">
        <v>1</v>
      </c>
      <c r="AC135" s="19"/>
      <c r="AD135" s="19"/>
      <c r="AE135" s="19"/>
      <c r="AF135" s="19"/>
      <c r="AG135" s="19"/>
      <c r="AH135" s="19"/>
      <c r="AI135" s="19"/>
      <c r="AJ135" s="17"/>
      <c r="AK135" s="17"/>
      <c r="AL135" s="17"/>
      <c r="AM135" s="17"/>
      <c r="AN135" s="17"/>
      <c r="AO135" s="17"/>
      <c r="AP135" s="17"/>
      <c r="AQ135" s="17"/>
      <c r="AR135" s="20"/>
      <c r="AS135" s="20"/>
      <c r="AT135" s="20"/>
      <c r="AU135" s="20"/>
      <c r="AV135" s="20"/>
      <c r="AW135" s="20"/>
      <c r="AX135" s="20"/>
      <c r="AY135" s="20"/>
      <c r="AZ135" s="20"/>
      <c r="BA135" s="20"/>
      <c r="BB135" s="20"/>
      <c r="BC135" s="20"/>
      <c r="BD135" s="16"/>
      <c r="BE135" s="16"/>
      <c r="BF135" s="16"/>
      <c r="BG135" s="16"/>
      <c r="BH135" s="16"/>
      <c r="BI135" s="16">
        <v>1</v>
      </c>
      <c r="BJ135" s="16"/>
      <c r="BK135" s="16"/>
      <c r="BL135" s="16"/>
      <c r="BM135" s="16"/>
      <c r="BN135" s="16"/>
      <c r="BO135" s="16"/>
      <c r="BP135" s="16"/>
      <c r="BQ135" s="16"/>
      <c r="BR135" s="16"/>
      <c r="BS135" s="16"/>
      <c r="BT135" s="16"/>
      <c r="BU135" s="16"/>
      <c r="BV135" s="16"/>
      <c r="BW135" s="16"/>
      <c r="BX135" s="16"/>
      <c r="BY135" s="16"/>
      <c r="BZ135" s="16"/>
      <c r="CA135" s="16"/>
      <c r="CB135" s="16"/>
      <c r="CC135" s="16">
        <v>1</v>
      </c>
      <c r="CD135" s="16"/>
      <c r="CE135" s="16"/>
      <c r="CF135" s="16"/>
      <c r="CG135" s="19"/>
      <c r="CH135" s="19"/>
      <c r="CI135" s="19"/>
      <c r="CJ135" s="19"/>
      <c r="CK135" s="19"/>
      <c r="CL135" s="19">
        <v>1</v>
      </c>
      <c r="CM135" s="19"/>
      <c r="CN135" s="19"/>
      <c r="CO135" s="19"/>
      <c r="CP135" s="19"/>
      <c r="CQ135" s="19"/>
      <c r="CR135" s="19"/>
    </row>
    <row r="136" spans="1:96" ht="107" customHeight="1">
      <c r="A136" s="11" cm="1">
        <f t="array" ref="A136">SUMPRODUCT(--ISNUMBER(SEARCH({"stranding","stranded"},E136)))</f>
        <v>0</v>
      </c>
      <c r="B136" s="12">
        <v>146</v>
      </c>
      <c r="C136" s="21" t="s">
        <v>362</v>
      </c>
      <c r="D136" s="22">
        <v>1991</v>
      </c>
      <c r="E136" s="15" t="s">
        <v>363</v>
      </c>
      <c r="F136" s="15" t="s">
        <v>6171</v>
      </c>
      <c r="G136" s="15">
        <f t="shared" si="2"/>
        <v>8</v>
      </c>
      <c r="H136" s="16"/>
      <c r="I136" s="16"/>
      <c r="J136" s="16"/>
      <c r="K136" s="16"/>
      <c r="L136" s="16"/>
      <c r="M136" s="16">
        <v>1</v>
      </c>
      <c r="N136" s="16"/>
      <c r="O136" s="16"/>
      <c r="P136" s="17">
        <v>1</v>
      </c>
      <c r="Q136" s="17"/>
      <c r="R136" s="17"/>
      <c r="S136" s="17"/>
      <c r="T136" s="18"/>
      <c r="U136" s="18">
        <v>1</v>
      </c>
      <c r="V136" s="18"/>
      <c r="W136" s="18">
        <v>1</v>
      </c>
      <c r="X136" s="19"/>
      <c r="Y136" s="19">
        <v>1</v>
      </c>
      <c r="Z136" s="19">
        <v>1</v>
      </c>
      <c r="AA136" s="19"/>
      <c r="AB136" s="19"/>
      <c r="AC136" s="19"/>
      <c r="AD136" s="19"/>
      <c r="AE136" s="19"/>
      <c r="AF136" s="19"/>
      <c r="AG136" s="19"/>
      <c r="AH136" s="19"/>
      <c r="AI136" s="19"/>
      <c r="AJ136" s="17"/>
      <c r="AK136" s="17"/>
      <c r="AL136" s="17"/>
      <c r="AM136" s="17"/>
      <c r="AN136" s="17"/>
      <c r="AO136" s="17"/>
      <c r="AP136" s="17"/>
      <c r="AQ136" s="17"/>
      <c r="AR136" s="20"/>
      <c r="AS136" s="20"/>
      <c r="AT136" s="20"/>
      <c r="AU136" s="20"/>
      <c r="AV136" s="20"/>
      <c r="AW136" s="20"/>
      <c r="AX136" s="20"/>
      <c r="AY136" s="20"/>
      <c r="AZ136" s="20"/>
      <c r="BA136" s="20"/>
      <c r="BB136" s="20"/>
      <c r="BC136" s="20"/>
      <c r="BD136" s="16"/>
      <c r="BE136" s="16"/>
      <c r="BF136" s="16"/>
      <c r="BG136" s="16"/>
      <c r="BH136" s="16"/>
      <c r="BI136" s="16"/>
      <c r="BJ136" s="16"/>
      <c r="BK136" s="16"/>
      <c r="BL136" s="16"/>
      <c r="BM136" s="16"/>
      <c r="BN136" s="16"/>
      <c r="BO136" s="16"/>
      <c r="BP136" s="16">
        <v>1</v>
      </c>
      <c r="BQ136" s="16">
        <v>1</v>
      </c>
      <c r="BR136" s="16"/>
      <c r="BS136" s="16"/>
      <c r="BT136" s="16"/>
      <c r="BU136" s="16"/>
      <c r="BV136" s="16"/>
      <c r="BW136" s="16"/>
      <c r="BX136" s="16"/>
      <c r="BY136" s="16">
        <v>1</v>
      </c>
      <c r="BZ136" s="16"/>
      <c r="CA136" s="16"/>
      <c r="CB136" s="16"/>
      <c r="CC136" s="16"/>
      <c r="CD136" s="16"/>
      <c r="CE136" s="16"/>
      <c r="CF136" s="16"/>
      <c r="CG136" s="19"/>
      <c r="CH136" s="19"/>
      <c r="CI136" s="19"/>
      <c r="CJ136" s="19">
        <v>1</v>
      </c>
      <c r="CK136" s="19"/>
      <c r="CL136" s="19"/>
      <c r="CM136" s="19"/>
      <c r="CN136" s="19"/>
      <c r="CO136" s="19"/>
      <c r="CP136" s="19"/>
      <c r="CQ136" s="19"/>
      <c r="CR136" s="19"/>
    </row>
    <row r="137" spans="1:96" ht="107" customHeight="1">
      <c r="A137" s="11" cm="1">
        <f t="array" ref="A137">SUMPRODUCT(--ISNUMBER(SEARCH({"stranding","stranded"},E137)))</f>
        <v>0</v>
      </c>
      <c r="B137" s="12">
        <v>147</v>
      </c>
      <c r="C137" s="13" t="s">
        <v>364</v>
      </c>
      <c r="D137" s="14">
        <v>1991</v>
      </c>
      <c r="E137" s="15" t="s">
        <v>365</v>
      </c>
      <c r="F137" s="15" t="s">
        <v>5983</v>
      </c>
      <c r="G137" s="15">
        <f t="shared" si="2"/>
        <v>4</v>
      </c>
      <c r="H137" s="16"/>
      <c r="I137" s="16"/>
      <c r="J137" s="16">
        <v>1</v>
      </c>
      <c r="K137" s="16"/>
      <c r="L137" s="16"/>
      <c r="M137" s="16"/>
      <c r="N137" s="16"/>
      <c r="O137" s="16"/>
      <c r="P137" s="17"/>
      <c r="Q137" s="17"/>
      <c r="R137" s="17"/>
      <c r="S137" s="17"/>
      <c r="T137" s="18"/>
      <c r="U137" s="18">
        <v>1</v>
      </c>
      <c r="V137" s="18"/>
      <c r="W137" s="18"/>
      <c r="X137" s="19"/>
      <c r="Y137" s="19">
        <v>1</v>
      </c>
      <c r="Z137" s="19">
        <v>1</v>
      </c>
      <c r="AA137" s="19"/>
      <c r="AB137" s="19"/>
      <c r="AC137" s="19"/>
      <c r="AD137" s="19"/>
      <c r="AE137" s="19"/>
      <c r="AF137" s="19"/>
      <c r="AG137" s="19"/>
      <c r="AH137" s="19"/>
      <c r="AI137" s="19"/>
      <c r="AJ137" s="17"/>
      <c r="AK137" s="17"/>
      <c r="AL137" s="17"/>
      <c r="AM137" s="17"/>
      <c r="AN137" s="17"/>
      <c r="AO137" s="17"/>
      <c r="AP137" s="17"/>
      <c r="AQ137" s="17"/>
      <c r="AR137" s="20"/>
      <c r="AS137" s="20"/>
      <c r="AT137" s="20"/>
      <c r="AU137" s="20"/>
      <c r="AV137" s="20"/>
      <c r="AW137" s="20"/>
      <c r="AX137" s="20"/>
      <c r="AY137" s="20"/>
      <c r="AZ137" s="20"/>
      <c r="BA137" s="20"/>
      <c r="BB137" s="20"/>
      <c r="BC137" s="20"/>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v>1</v>
      </c>
      <c r="CA137" s="16"/>
      <c r="CB137" s="16"/>
      <c r="CC137" s="16"/>
      <c r="CD137" s="16"/>
      <c r="CE137" s="16"/>
      <c r="CF137" s="16"/>
      <c r="CG137" s="19"/>
      <c r="CH137" s="19"/>
      <c r="CI137" s="19"/>
      <c r="CJ137" s="19"/>
      <c r="CK137" s="19"/>
      <c r="CL137" s="19"/>
      <c r="CM137" s="19">
        <v>1</v>
      </c>
      <c r="CN137" s="19"/>
      <c r="CO137" s="19"/>
      <c r="CP137" s="19"/>
      <c r="CQ137" s="19"/>
      <c r="CR137" s="19"/>
    </row>
    <row r="138" spans="1:96" ht="107" customHeight="1">
      <c r="A138" s="11" cm="1">
        <f t="array" ref="A138">SUMPRODUCT(--ISNUMBER(SEARCH({"stranding","stranded"},E138)))</f>
        <v>0</v>
      </c>
      <c r="B138" s="12">
        <v>148</v>
      </c>
      <c r="C138" s="21" t="s">
        <v>366</v>
      </c>
      <c r="D138" s="22">
        <v>1991</v>
      </c>
      <c r="E138" s="15" t="s">
        <v>367</v>
      </c>
      <c r="F138" s="15" t="s">
        <v>6172</v>
      </c>
      <c r="G138" s="15">
        <f t="shared" si="2"/>
        <v>5</v>
      </c>
      <c r="H138" s="16"/>
      <c r="I138" s="16"/>
      <c r="J138" s="16"/>
      <c r="K138" s="16"/>
      <c r="L138" s="16">
        <v>1</v>
      </c>
      <c r="M138" s="16"/>
      <c r="N138" s="16"/>
      <c r="O138" s="16"/>
      <c r="P138" s="17"/>
      <c r="Q138" s="17"/>
      <c r="R138" s="17"/>
      <c r="S138" s="17"/>
      <c r="T138" s="18">
        <v>1</v>
      </c>
      <c r="U138" s="18"/>
      <c r="V138" s="18"/>
      <c r="W138" s="18">
        <v>1</v>
      </c>
      <c r="X138" s="19"/>
      <c r="Y138" s="19">
        <v>1</v>
      </c>
      <c r="Z138" s="19">
        <v>1</v>
      </c>
      <c r="AA138" s="19"/>
      <c r="AB138" s="19"/>
      <c r="AC138" s="19"/>
      <c r="AD138" s="19"/>
      <c r="AE138" s="19"/>
      <c r="AF138" s="19"/>
      <c r="AG138" s="19"/>
      <c r="AH138" s="19"/>
      <c r="AI138" s="19"/>
      <c r="AJ138" s="17"/>
      <c r="AK138" s="17"/>
      <c r="AL138" s="17"/>
      <c r="AM138" s="17"/>
      <c r="AN138" s="17"/>
      <c r="AO138" s="17"/>
      <c r="AP138" s="17"/>
      <c r="AQ138" s="17"/>
      <c r="AR138" s="20"/>
      <c r="AS138" s="20"/>
      <c r="AT138" s="20"/>
      <c r="AU138" s="20"/>
      <c r="AV138" s="20"/>
      <c r="AW138" s="20"/>
      <c r="AX138" s="20"/>
      <c r="AY138" s="20"/>
      <c r="AZ138" s="20"/>
      <c r="BA138" s="20"/>
      <c r="BB138" s="20"/>
      <c r="BC138" s="20"/>
      <c r="BD138" s="16"/>
      <c r="BE138" s="16"/>
      <c r="BF138" s="16"/>
      <c r="BG138" s="16"/>
      <c r="BH138" s="16"/>
      <c r="BI138" s="16">
        <v>1</v>
      </c>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9"/>
      <c r="CH138" s="19"/>
      <c r="CI138" s="19"/>
      <c r="CJ138" s="19"/>
      <c r="CK138" s="19"/>
      <c r="CL138" s="19">
        <v>1</v>
      </c>
      <c r="CM138" s="19"/>
      <c r="CN138" s="19"/>
      <c r="CO138" s="19"/>
      <c r="CP138" s="19"/>
      <c r="CQ138" s="19"/>
      <c r="CR138" s="19"/>
    </row>
    <row r="139" spans="1:96" ht="107" customHeight="1">
      <c r="A139" s="11" cm="1">
        <f t="array" ref="A139">SUMPRODUCT(--ISNUMBER(SEARCH({"stranding","stranded"},E139)))</f>
        <v>0</v>
      </c>
      <c r="B139" s="12">
        <v>149</v>
      </c>
      <c r="C139" s="13" t="s">
        <v>368</v>
      </c>
      <c r="D139" s="14">
        <v>1991</v>
      </c>
      <c r="E139" s="15" t="s">
        <v>369</v>
      </c>
      <c r="F139" s="15" t="s">
        <v>6072</v>
      </c>
      <c r="G139" s="15">
        <f t="shared" si="2"/>
        <v>5</v>
      </c>
      <c r="H139" s="16"/>
      <c r="I139" s="16"/>
      <c r="J139" s="16"/>
      <c r="K139" s="16"/>
      <c r="L139" s="16"/>
      <c r="M139" s="16"/>
      <c r="N139" s="16"/>
      <c r="O139" s="16"/>
      <c r="P139" s="17"/>
      <c r="Q139" s="17"/>
      <c r="R139" s="17"/>
      <c r="S139" s="17"/>
      <c r="T139" s="18"/>
      <c r="U139" s="18">
        <v>1</v>
      </c>
      <c r="V139" s="18"/>
      <c r="W139" s="18">
        <v>1</v>
      </c>
      <c r="X139" s="19"/>
      <c r="Y139" s="19">
        <v>1</v>
      </c>
      <c r="Z139" s="19">
        <v>1</v>
      </c>
      <c r="AA139" s="19"/>
      <c r="AB139" s="19"/>
      <c r="AC139" s="19"/>
      <c r="AD139" s="19"/>
      <c r="AE139" s="19"/>
      <c r="AF139" s="19"/>
      <c r="AG139" s="19"/>
      <c r="AH139" s="19"/>
      <c r="AI139" s="19"/>
      <c r="AJ139" s="17"/>
      <c r="AK139" s="17"/>
      <c r="AL139" s="17"/>
      <c r="AM139" s="17"/>
      <c r="AN139" s="17"/>
      <c r="AO139" s="17"/>
      <c r="AP139" s="17"/>
      <c r="AQ139" s="17"/>
      <c r="AR139" s="20"/>
      <c r="AS139" s="20"/>
      <c r="AT139" s="20"/>
      <c r="AU139" s="20"/>
      <c r="AV139" s="20"/>
      <c r="AW139" s="20"/>
      <c r="AX139" s="20"/>
      <c r="AY139" s="20"/>
      <c r="AZ139" s="20"/>
      <c r="BA139" s="20"/>
      <c r="BB139" s="20"/>
      <c r="BC139" s="20"/>
      <c r="BD139" s="16"/>
      <c r="BE139" s="16"/>
      <c r="BF139" s="16"/>
      <c r="BG139" s="16"/>
      <c r="BH139" s="16"/>
      <c r="BI139" s="16">
        <v>1</v>
      </c>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9"/>
      <c r="CH139" s="19"/>
      <c r="CI139" s="19"/>
      <c r="CJ139" s="19"/>
      <c r="CK139" s="19">
        <v>1</v>
      </c>
      <c r="CL139" s="19"/>
      <c r="CM139" s="19"/>
      <c r="CN139" s="19"/>
      <c r="CO139" s="19"/>
      <c r="CP139" s="19"/>
      <c r="CQ139" s="19"/>
      <c r="CR139" s="19"/>
    </row>
    <row r="140" spans="1:96" ht="107" customHeight="1">
      <c r="A140" s="11" cm="1">
        <f t="array" ref="A140">SUMPRODUCT(--ISNUMBER(SEARCH({"stranding","stranded"},E140)))</f>
        <v>0</v>
      </c>
      <c r="B140" s="12">
        <v>150</v>
      </c>
      <c r="C140" s="21" t="s">
        <v>370</v>
      </c>
      <c r="D140" s="22">
        <v>1991</v>
      </c>
      <c r="E140" s="15" t="s">
        <v>371</v>
      </c>
      <c r="F140" s="15" t="s">
        <v>6173</v>
      </c>
      <c r="G140" s="15">
        <f t="shared" si="2"/>
        <v>6</v>
      </c>
      <c r="H140" s="16"/>
      <c r="I140" s="16"/>
      <c r="J140" s="16"/>
      <c r="K140" s="16"/>
      <c r="L140" s="16"/>
      <c r="M140" s="16">
        <v>1</v>
      </c>
      <c r="N140" s="16"/>
      <c r="O140" s="16"/>
      <c r="P140" s="17"/>
      <c r="Q140" s="17"/>
      <c r="R140" s="17"/>
      <c r="S140" s="17"/>
      <c r="T140" s="18"/>
      <c r="U140" s="18">
        <v>1</v>
      </c>
      <c r="V140" s="18"/>
      <c r="W140" s="18">
        <v>1</v>
      </c>
      <c r="X140" s="19"/>
      <c r="Y140" s="19">
        <v>1</v>
      </c>
      <c r="Z140" s="19">
        <v>1</v>
      </c>
      <c r="AA140" s="19"/>
      <c r="AB140" s="19"/>
      <c r="AC140" s="19"/>
      <c r="AD140" s="19"/>
      <c r="AE140" s="19"/>
      <c r="AF140" s="19"/>
      <c r="AG140" s="19"/>
      <c r="AH140" s="19"/>
      <c r="AI140" s="19"/>
      <c r="AJ140" s="17"/>
      <c r="AK140" s="17"/>
      <c r="AL140" s="17"/>
      <c r="AM140" s="17"/>
      <c r="AN140" s="17"/>
      <c r="AO140" s="17"/>
      <c r="AP140" s="17"/>
      <c r="AQ140" s="17"/>
      <c r="AR140" s="20"/>
      <c r="AS140" s="20"/>
      <c r="AT140" s="20"/>
      <c r="AU140" s="20"/>
      <c r="AV140" s="20"/>
      <c r="AW140" s="20"/>
      <c r="AX140" s="20"/>
      <c r="AY140" s="20"/>
      <c r="AZ140" s="20"/>
      <c r="BA140" s="20"/>
      <c r="BB140" s="20"/>
      <c r="BC140" s="20"/>
      <c r="BD140" s="16"/>
      <c r="BE140" s="16"/>
      <c r="BF140" s="16"/>
      <c r="BG140" s="16"/>
      <c r="BH140" s="16"/>
      <c r="BI140" s="16">
        <v>1</v>
      </c>
      <c r="BJ140" s="16"/>
      <c r="BK140" s="16"/>
      <c r="BL140" s="16"/>
      <c r="BM140" s="16"/>
      <c r="BN140" s="16"/>
      <c r="BO140" s="16"/>
      <c r="BP140" s="16"/>
      <c r="BQ140" s="16"/>
      <c r="BR140" s="16"/>
      <c r="BS140" s="16"/>
      <c r="BT140" s="16"/>
      <c r="BU140" s="16"/>
      <c r="BV140" s="16"/>
      <c r="BW140" s="16"/>
      <c r="BX140" s="16"/>
      <c r="BY140" s="16"/>
      <c r="BZ140" s="16">
        <v>1</v>
      </c>
      <c r="CA140" s="16"/>
      <c r="CB140" s="16"/>
      <c r="CC140" s="16"/>
      <c r="CD140" s="16"/>
      <c r="CE140" s="16"/>
      <c r="CF140" s="16"/>
      <c r="CG140" s="19"/>
      <c r="CH140" s="19"/>
      <c r="CI140" s="19"/>
      <c r="CJ140" s="19"/>
      <c r="CK140" s="19"/>
      <c r="CL140" s="19"/>
      <c r="CM140" s="19"/>
      <c r="CN140" s="19"/>
      <c r="CO140" s="19">
        <v>1</v>
      </c>
      <c r="CP140" s="19"/>
      <c r="CQ140" s="19"/>
      <c r="CR140" s="19"/>
    </row>
    <row r="141" spans="1:96" ht="107" customHeight="1">
      <c r="A141" s="11" cm="1">
        <f t="array" ref="A141">SUMPRODUCT(--ISNUMBER(SEARCH({"stranding","stranded"},E141)))</f>
        <v>0</v>
      </c>
      <c r="B141" s="12">
        <v>151</v>
      </c>
      <c r="C141" s="13" t="s">
        <v>372</v>
      </c>
      <c r="D141" s="14">
        <v>1991</v>
      </c>
      <c r="E141" s="15" t="s">
        <v>373</v>
      </c>
      <c r="F141" s="15" t="s">
        <v>6174</v>
      </c>
      <c r="G141" s="15">
        <f t="shared" si="2"/>
        <v>5</v>
      </c>
      <c r="H141" s="16"/>
      <c r="I141" s="16"/>
      <c r="J141" s="16"/>
      <c r="K141" s="16">
        <v>1</v>
      </c>
      <c r="L141" s="16"/>
      <c r="M141" s="16"/>
      <c r="N141" s="16"/>
      <c r="O141" s="16"/>
      <c r="P141" s="17">
        <v>1</v>
      </c>
      <c r="Q141" s="17"/>
      <c r="R141" s="17"/>
      <c r="S141" s="17"/>
      <c r="T141" s="18"/>
      <c r="U141" s="18">
        <v>1</v>
      </c>
      <c r="V141" s="18"/>
      <c r="W141" s="18"/>
      <c r="X141" s="19"/>
      <c r="Y141" s="19">
        <v>1</v>
      </c>
      <c r="Z141" s="19"/>
      <c r="AA141" s="19">
        <v>1</v>
      </c>
      <c r="AB141" s="19"/>
      <c r="AC141" s="19"/>
      <c r="AD141" s="19"/>
      <c r="AE141" s="19"/>
      <c r="AF141" s="19"/>
      <c r="AG141" s="19"/>
      <c r="AH141" s="19"/>
      <c r="AI141" s="19"/>
      <c r="AJ141" s="17"/>
      <c r="AK141" s="17"/>
      <c r="AL141" s="17"/>
      <c r="AM141" s="17"/>
      <c r="AN141" s="17"/>
      <c r="AO141" s="17"/>
      <c r="AP141" s="17"/>
      <c r="AQ141" s="17">
        <v>1</v>
      </c>
      <c r="AR141" s="20"/>
      <c r="AS141" s="20"/>
      <c r="AT141" s="20"/>
      <c r="AU141" s="20"/>
      <c r="AV141" s="20"/>
      <c r="AW141" s="20"/>
      <c r="AX141" s="20"/>
      <c r="AY141" s="20"/>
      <c r="AZ141" s="20"/>
      <c r="BA141" s="20"/>
      <c r="BB141" s="20"/>
      <c r="BC141" s="20"/>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9"/>
      <c r="CH141" s="19"/>
      <c r="CI141" s="19"/>
      <c r="CJ141" s="19"/>
      <c r="CK141" s="19"/>
      <c r="CL141" s="19"/>
      <c r="CM141" s="19"/>
      <c r="CN141" s="19">
        <v>1</v>
      </c>
      <c r="CO141" s="19"/>
      <c r="CP141" s="19"/>
      <c r="CQ141" s="19"/>
      <c r="CR141" s="19"/>
    </row>
    <row r="142" spans="1:96" ht="107" customHeight="1">
      <c r="A142" s="11" cm="1">
        <f t="array" ref="A142">SUMPRODUCT(--ISNUMBER(SEARCH({"stranding","stranded"},E142)))</f>
        <v>0</v>
      </c>
      <c r="B142" s="12">
        <v>152</v>
      </c>
      <c r="C142" s="21" t="s">
        <v>374</v>
      </c>
      <c r="D142" s="22">
        <v>1991</v>
      </c>
      <c r="E142" s="15" t="s">
        <v>375</v>
      </c>
      <c r="F142" s="15" t="s">
        <v>6175</v>
      </c>
      <c r="G142" s="15">
        <f t="shared" si="2"/>
        <v>8</v>
      </c>
      <c r="H142" s="16"/>
      <c r="I142" s="16"/>
      <c r="J142" s="16"/>
      <c r="K142" s="16">
        <v>1</v>
      </c>
      <c r="L142" s="16"/>
      <c r="M142" s="16">
        <v>1</v>
      </c>
      <c r="N142" s="16"/>
      <c r="O142" s="16"/>
      <c r="P142" s="17">
        <v>1</v>
      </c>
      <c r="Q142" s="17"/>
      <c r="R142" s="17"/>
      <c r="S142" s="17"/>
      <c r="T142" s="18"/>
      <c r="U142" s="18">
        <v>1</v>
      </c>
      <c r="V142" s="18"/>
      <c r="W142" s="18">
        <v>1</v>
      </c>
      <c r="X142" s="19"/>
      <c r="Y142" s="19">
        <v>1</v>
      </c>
      <c r="Z142" s="19">
        <v>1</v>
      </c>
      <c r="AA142" s="19"/>
      <c r="AB142" s="19"/>
      <c r="AC142" s="19"/>
      <c r="AD142" s="19"/>
      <c r="AE142" s="19"/>
      <c r="AF142" s="19"/>
      <c r="AG142" s="19"/>
      <c r="AH142" s="19"/>
      <c r="AI142" s="19"/>
      <c r="AJ142" s="17"/>
      <c r="AK142" s="17"/>
      <c r="AL142" s="17"/>
      <c r="AM142" s="17"/>
      <c r="AN142" s="17"/>
      <c r="AO142" s="17"/>
      <c r="AP142" s="17"/>
      <c r="AQ142" s="17"/>
      <c r="AR142" s="20"/>
      <c r="AS142" s="20"/>
      <c r="AT142" s="20"/>
      <c r="AU142" s="20"/>
      <c r="AV142" s="20"/>
      <c r="AW142" s="20"/>
      <c r="AX142" s="20"/>
      <c r="AY142" s="20"/>
      <c r="AZ142" s="20"/>
      <c r="BA142" s="20"/>
      <c r="BB142" s="20"/>
      <c r="BC142" s="20"/>
      <c r="BD142" s="16"/>
      <c r="BE142" s="16"/>
      <c r="BF142" s="16"/>
      <c r="BG142" s="16"/>
      <c r="BH142" s="16"/>
      <c r="BI142" s="16"/>
      <c r="BJ142" s="16"/>
      <c r="BK142" s="16"/>
      <c r="BL142" s="16"/>
      <c r="BM142" s="16"/>
      <c r="BN142" s="16"/>
      <c r="BO142" s="16"/>
      <c r="BP142" s="16">
        <v>1</v>
      </c>
      <c r="BQ142" s="16">
        <v>1</v>
      </c>
      <c r="BR142" s="16"/>
      <c r="BS142" s="16"/>
      <c r="BT142" s="16"/>
      <c r="BU142" s="16"/>
      <c r="BV142" s="16"/>
      <c r="BW142" s="16"/>
      <c r="BX142" s="16"/>
      <c r="BY142" s="16"/>
      <c r="BZ142" s="16">
        <v>1</v>
      </c>
      <c r="CA142" s="16"/>
      <c r="CB142" s="16"/>
      <c r="CC142" s="16"/>
      <c r="CD142" s="16"/>
      <c r="CE142" s="16"/>
      <c r="CF142" s="16"/>
      <c r="CG142" s="19"/>
      <c r="CH142" s="19"/>
      <c r="CI142" s="19"/>
      <c r="CJ142" s="19">
        <v>1</v>
      </c>
      <c r="CK142" s="19"/>
      <c r="CL142" s="19"/>
      <c r="CM142" s="19"/>
      <c r="CN142" s="19"/>
      <c r="CO142" s="19"/>
      <c r="CP142" s="19"/>
      <c r="CQ142" s="19"/>
      <c r="CR142" s="19"/>
    </row>
    <row r="143" spans="1:96" ht="107" customHeight="1">
      <c r="A143" s="11" cm="1">
        <f t="array" ref="A143">SUMPRODUCT(--ISNUMBER(SEARCH({"stranding","stranded"},E143)))</f>
        <v>0</v>
      </c>
      <c r="B143" s="12">
        <v>153</v>
      </c>
      <c r="C143" s="13" t="s">
        <v>376</v>
      </c>
      <c r="D143" s="14">
        <v>1991</v>
      </c>
      <c r="E143" s="15" t="s">
        <v>377</v>
      </c>
      <c r="F143" s="15" t="s">
        <v>6173</v>
      </c>
      <c r="G143" s="15">
        <f t="shared" si="2"/>
        <v>6</v>
      </c>
      <c r="H143" s="16"/>
      <c r="I143" s="16"/>
      <c r="J143" s="16"/>
      <c r="K143" s="16"/>
      <c r="L143" s="16">
        <v>1</v>
      </c>
      <c r="M143" s="16"/>
      <c r="N143" s="16"/>
      <c r="O143" s="16"/>
      <c r="P143" s="17"/>
      <c r="Q143" s="17"/>
      <c r="R143" s="17"/>
      <c r="S143" s="17"/>
      <c r="T143" s="18"/>
      <c r="U143" s="18">
        <v>1</v>
      </c>
      <c r="V143" s="18"/>
      <c r="W143" s="18">
        <v>1</v>
      </c>
      <c r="X143" s="19"/>
      <c r="Y143" s="19">
        <v>1</v>
      </c>
      <c r="Z143" s="19">
        <v>1</v>
      </c>
      <c r="AA143" s="19"/>
      <c r="AB143" s="19"/>
      <c r="AC143" s="19"/>
      <c r="AD143" s="19"/>
      <c r="AE143" s="19"/>
      <c r="AF143" s="19"/>
      <c r="AG143" s="19"/>
      <c r="AH143" s="19"/>
      <c r="AI143" s="19"/>
      <c r="AJ143" s="17"/>
      <c r="AK143" s="17"/>
      <c r="AL143" s="17"/>
      <c r="AM143" s="17"/>
      <c r="AN143" s="17"/>
      <c r="AO143" s="17"/>
      <c r="AP143" s="17"/>
      <c r="AQ143" s="17"/>
      <c r="AR143" s="20"/>
      <c r="AS143" s="20"/>
      <c r="AT143" s="20"/>
      <c r="AU143" s="20"/>
      <c r="AV143" s="20"/>
      <c r="AW143" s="20"/>
      <c r="AX143" s="20"/>
      <c r="AY143" s="20"/>
      <c r="AZ143" s="20"/>
      <c r="BA143" s="20"/>
      <c r="BB143" s="20"/>
      <c r="BC143" s="20"/>
      <c r="BD143" s="16"/>
      <c r="BE143" s="16"/>
      <c r="BF143" s="16"/>
      <c r="BG143" s="16"/>
      <c r="BH143" s="16"/>
      <c r="BI143" s="16">
        <v>1</v>
      </c>
      <c r="BJ143" s="16"/>
      <c r="BK143" s="16"/>
      <c r="BL143" s="16"/>
      <c r="BM143" s="16"/>
      <c r="BN143" s="16"/>
      <c r="BO143" s="16"/>
      <c r="BP143" s="16"/>
      <c r="BQ143" s="16"/>
      <c r="BR143" s="16"/>
      <c r="BS143" s="16"/>
      <c r="BT143" s="16"/>
      <c r="BU143" s="16"/>
      <c r="BV143" s="16"/>
      <c r="BW143" s="16"/>
      <c r="BX143" s="16"/>
      <c r="BY143" s="16"/>
      <c r="BZ143" s="16">
        <v>1</v>
      </c>
      <c r="CA143" s="16"/>
      <c r="CB143" s="16"/>
      <c r="CC143" s="16"/>
      <c r="CD143" s="16"/>
      <c r="CE143" s="16"/>
      <c r="CF143" s="16"/>
      <c r="CG143" s="19"/>
      <c r="CH143" s="19"/>
      <c r="CI143" s="19"/>
      <c r="CJ143" s="19"/>
      <c r="CK143" s="19"/>
      <c r="CL143" s="19"/>
      <c r="CM143" s="19"/>
      <c r="CN143" s="19">
        <v>1</v>
      </c>
      <c r="CO143" s="19"/>
      <c r="CP143" s="19"/>
      <c r="CQ143" s="19"/>
      <c r="CR143" s="19"/>
    </row>
    <row r="144" spans="1:96" ht="107" customHeight="1">
      <c r="A144" s="11" cm="1">
        <f t="array" ref="A144">SUMPRODUCT(--ISNUMBER(SEARCH({"stranding","stranded"},E144)))</f>
        <v>0</v>
      </c>
      <c r="B144" s="12">
        <v>154</v>
      </c>
      <c r="C144" s="21" t="s">
        <v>378</v>
      </c>
      <c r="D144" s="22">
        <v>1991</v>
      </c>
      <c r="E144" s="15" t="s">
        <v>379</v>
      </c>
      <c r="F144" s="15" t="s">
        <v>6176</v>
      </c>
      <c r="G144" s="15">
        <f t="shared" si="2"/>
        <v>7</v>
      </c>
      <c r="H144" s="16"/>
      <c r="I144" s="16"/>
      <c r="J144" s="16"/>
      <c r="K144" s="16"/>
      <c r="L144" s="16"/>
      <c r="M144" s="16">
        <v>1</v>
      </c>
      <c r="N144" s="16"/>
      <c r="O144" s="16"/>
      <c r="P144" s="17"/>
      <c r="Q144" s="17"/>
      <c r="R144" s="17"/>
      <c r="S144" s="17"/>
      <c r="T144" s="18"/>
      <c r="U144" s="18">
        <v>1</v>
      </c>
      <c r="V144" s="18"/>
      <c r="W144" s="18">
        <v>1</v>
      </c>
      <c r="X144" s="19"/>
      <c r="Y144" s="19">
        <v>1</v>
      </c>
      <c r="Z144" s="19">
        <v>1</v>
      </c>
      <c r="AA144" s="19"/>
      <c r="AB144" s="19"/>
      <c r="AC144" s="19"/>
      <c r="AD144" s="19"/>
      <c r="AE144" s="19"/>
      <c r="AF144" s="19"/>
      <c r="AG144" s="19"/>
      <c r="AH144" s="19"/>
      <c r="AI144" s="19"/>
      <c r="AJ144" s="17"/>
      <c r="AK144" s="17"/>
      <c r="AL144" s="17"/>
      <c r="AM144" s="17"/>
      <c r="AN144" s="17"/>
      <c r="AO144" s="17"/>
      <c r="AP144" s="17"/>
      <c r="AQ144" s="17"/>
      <c r="AR144" s="20"/>
      <c r="AS144" s="20"/>
      <c r="AT144" s="20"/>
      <c r="AU144" s="20"/>
      <c r="AV144" s="20"/>
      <c r="AW144" s="20"/>
      <c r="AX144" s="20"/>
      <c r="AY144" s="20"/>
      <c r="AZ144" s="20"/>
      <c r="BA144" s="20">
        <v>1</v>
      </c>
      <c r="BB144" s="20"/>
      <c r="BC144" s="20"/>
      <c r="BD144" s="16"/>
      <c r="BE144" s="16"/>
      <c r="BF144" s="16"/>
      <c r="BG144" s="16"/>
      <c r="BH144" s="16"/>
      <c r="BI144" s="16">
        <v>1</v>
      </c>
      <c r="BJ144" s="16"/>
      <c r="BK144" s="16"/>
      <c r="BL144" s="16"/>
      <c r="BM144" s="16"/>
      <c r="BN144" s="16"/>
      <c r="BO144" s="16"/>
      <c r="BP144" s="16"/>
      <c r="BQ144" s="16"/>
      <c r="BR144" s="16"/>
      <c r="BS144" s="16"/>
      <c r="BT144" s="16"/>
      <c r="BU144" s="16"/>
      <c r="BV144" s="16"/>
      <c r="BW144" s="16"/>
      <c r="BX144" s="16"/>
      <c r="BY144" s="16"/>
      <c r="BZ144" s="16">
        <v>1</v>
      </c>
      <c r="CA144" s="16"/>
      <c r="CB144" s="16"/>
      <c r="CC144" s="16"/>
      <c r="CD144" s="16"/>
      <c r="CE144" s="16"/>
      <c r="CF144" s="16"/>
      <c r="CG144" s="19"/>
      <c r="CH144" s="19"/>
      <c r="CI144" s="19"/>
      <c r="CJ144" s="19"/>
      <c r="CK144" s="19"/>
      <c r="CL144" s="19"/>
      <c r="CM144" s="19"/>
      <c r="CN144" s="19"/>
      <c r="CO144" s="19">
        <v>1</v>
      </c>
      <c r="CP144" s="19"/>
      <c r="CQ144" s="19"/>
      <c r="CR144" s="19"/>
    </row>
    <row r="145" spans="1:96" ht="107" customHeight="1">
      <c r="A145" s="11" cm="1">
        <f t="array" ref="A145">SUMPRODUCT(--ISNUMBER(SEARCH({"stranding","stranded"},E145)))</f>
        <v>0</v>
      </c>
      <c r="B145" s="12">
        <v>155</v>
      </c>
      <c r="C145" s="13" t="s">
        <v>380</v>
      </c>
      <c r="D145" s="14">
        <v>1991</v>
      </c>
      <c r="E145" s="15" t="s">
        <v>381</v>
      </c>
      <c r="F145" s="15" t="s">
        <v>6177</v>
      </c>
      <c r="G145" s="15">
        <f t="shared" si="2"/>
        <v>5</v>
      </c>
      <c r="H145" s="16"/>
      <c r="I145" s="16"/>
      <c r="J145" s="16"/>
      <c r="K145" s="16"/>
      <c r="L145" s="16"/>
      <c r="M145" s="16">
        <v>1</v>
      </c>
      <c r="N145" s="16"/>
      <c r="O145" s="16"/>
      <c r="P145" s="17"/>
      <c r="Q145" s="17"/>
      <c r="R145" s="17"/>
      <c r="S145" s="17"/>
      <c r="T145" s="18"/>
      <c r="U145" s="18"/>
      <c r="V145" s="18"/>
      <c r="W145" s="18"/>
      <c r="X145" s="19"/>
      <c r="Y145" s="19"/>
      <c r="Z145" s="19"/>
      <c r="AA145" s="19"/>
      <c r="AB145" s="19"/>
      <c r="AC145" s="19"/>
      <c r="AD145" s="19"/>
      <c r="AE145" s="19">
        <v>1</v>
      </c>
      <c r="AF145" s="19">
        <v>1</v>
      </c>
      <c r="AG145" s="19">
        <v>1</v>
      </c>
      <c r="AH145" s="19"/>
      <c r="AI145" s="19"/>
      <c r="AJ145" s="17">
        <v>1</v>
      </c>
      <c r="AK145" s="17"/>
      <c r="AL145" s="17"/>
      <c r="AM145" s="17"/>
      <c r="AN145" s="17"/>
      <c r="AO145" s="17"/>
      <c r="AP145" s="17"/>
      <c r="AQ145" s="17"/>
      <c r="AR145" s="20"/>
      <c r="AS145" s="20"/>
      <c r="AT145" s="20"/>
      <c r="AU145" s="20"/>
      <c r="AV145" s="20"/>
      <c r="AW145" s="20"/>
      <c r="AX145" s="20"/>
      <c r="AY145" s="20"/>
      <c r="AZ145" s="20"/>
      <c r="BA145" s="20"/>
      <c r="BB145" s="20"/>
      <c r="BC145" s="20"/>
      <c r="BD145" s="16"/>
      <c r="BE145" s="16">
        <v>1</v>
      </c>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9"/>
      <c r="CH145" s="19"/>
      <c r="CI145" s="19"/>
      <c r="CJ145" s="19"/>
      <c r="CK145" s="19"/>
      <c r="CL145" s="19"/>
      <c r="CM145" s="19"/>
      <c r="CN145" s="19"/>
      <c r="CO145" s="19">
        <v>1</v>
      </c>
      <c r="CP145" s="19"/>
      <c r="CQ145" s="19"/>
      <c r="CR145" s="19"/>
    </row>
    <row r="146" spans="1:96" ht="107" customHeight="1">
      <c r="A146" s="11" cm="1">
        <f t="array" ref="A146">SUMPRODUCT(--ISNUMBER(SEARCH({"stranding","stranded"},E146)))</f>
        <v>0</v>
      </c>
      <c r="B146" s="12">
        <v>156</v>
      </c>
      <c r="C146" s="21" t="s">
        <v>382</v>
      </c>
      <c r="D146" s="22">
        <v>1991</v>
      </c>
      <c r="E146" s="15" t="s">
        <v>383</v>
      </c>
      <c r="F146" s="15" t="s">
        <v>6178</v>
      </c>
      <c r="G146" s="15">
        <f t="shared" si="2"/>
        <v>9</v>
      </c>
      <c r="H146" s="16"/>
      <c r="I146" s="16"/>
      <c r="J146" s="16"/>
      <c r="K146" s="16">
        <v>1</v>
      </c>
      <c r="L146" s="16"/>
      <c r="M146" s="16"/>
      <c r="N146" s="16"/>
      <c r="O146" s="16"/>
      <c r="P146" s="17">
        <v>1</v>
      </c>
      <c r="Q146" s="17"/>
      <c r="R146" s="17"/>
      <c r="S146" s="17"/>
      <c r="T146" s="18"/>
      <c r="U146" s="18"/>
      <c r="V146" s="18"/>
      <c r="W146" s="18"/>
      <c r="X146" s="19">
        <v>1</v>
      </c>
      <c r="Y146" s="19"/>
      <c r="Z146" s="19"/>
      <c r="AA146" s="19"/>
      <c r="AB146" s="19"/>
      <c r="AC146" s="19"/>
      <c r="AD146" s="19"/>
      <c r="AE146" s="19">
        <v>1</v>
      </c>
      <c r="AF146" s="19">
        <v>1</v>
      </c>
      <c r="AG146" s="19"/>
      <c r="AH146" s="19"/>
      <c r="AI146" s="19"/>
      <c r="AJ146" s="17">
        <v>1</v>
      </c>
      <c r="AK146" s="17"/>
      <c r="AL146" s="17"/>
      <c r="AM146" s="17"/>
      <c r="AN146" s="17"/>
      <c r="AO146" s="17"/>
      <c r="AP146" s="17"/>
      <c r="AQ146" s="17"/>
      <c r="AR146" s="20"/>
      <c r="AS146" s="20"/>
      <c r="AT146" s="20"/>
      <c r="AU146" s="20"/>
      <c r="AV146" s="20"/>
      <c r="AW146" s="20"/>
      <c r="AX146" s="20"/>
      <c r="AY146" s="20"/>
      <c r="AZ146" s="20"/>
      <c r="BA146" s="20">
        <v>1</v>
      </c>
      <c r="BB146" s="20"/>
      <c r="BC146" s="20"/>
      <c r="BD146" s="16"/>
      <c r="BE146" s="16">
        <v>1</v>
      </c>
      <c r="BF146" s="16"/>
      <c r="BG146" s="16"/>
      <c r="BH146" s="16"/>
      <c r="BI146" s="16"/>
      <c r="BJ146" s="16"/>
      <c r="BK146" s="16"/>
      <c r="BL146" s="16"/>
      <c r="BM146" s="16"/>
      <c r="BN146" s="16"/>
      <c r="BO146" s="16"/>
      <c r="BP146" s="16"/>
      <c r="BQ146" s="16">
        <v>1</v>
      </c>
      <c r="BR146" s="16"/>
      <c r="BS146" s="16"/>
      <c r="BT146" s="16"/>
      <c r="BU146" s="16"/>
      <c r="BV146" s="16"/>
      <c r="BW146" s="16"/>
      <c r="BX146" s="16"/>
      <c r="BY146" s="16">
        <v>1</v>
      </c>
      <c r="BZ146" s="16"/>
      <c r="CA146" s="16"/>
      <c r="CB146" s="16"/>
      <c r="CC146" s="16"/>
      <c r="CD146" s="16"/>
      <c r="CE146" s="16"/>
      <c r="CF146" s="16"/>
      <c r="CG146" s="19"/>
      <c r="CH146" s="19"/>
      <c r="CI146" s="19"/>
      <c r="CJ146" s="19"/>
      <c r="CK146" s="19"/>
      <c r="CL146" s="19">
        <v>1</v>
      </c>
      <c r="CM146" s="19"/>
      <c r="CN146" s="19"/>
      <c r="CO146" s="19"/>
      <c r="CP146" s="19"/>
      <c r="CQ146" s="19"/>
      <c r="CR146" s="19"/>
    </row>
    <row r="147" spans="1:96" ht="107" customHeight="1">
      <c r="A147" s="11" cm="1">
        <f t="array" ref="A147">SUMPRODUCT(--ISNUMBER(SEARCH({"stranding","stranded"},E147)))</f>
        <v>0</v>
      </c>
      <c r="B147" s="12">
        <v>157</v>
      </c>
      <c r="C147" s="13" t="s">
        <v>384</v>
      </c>
      <c r="D147" s="14">
        <v>1991</v>
      </c>
      <c r="E147" s="15" t="s">
        <v>385</v>
      </c>
      <c r="F147" s="15" t="s">
        <v>6179</v>
      </c>
      <c r="G147" s="15">
        <f t="shared" si="2"/>
        <v>3</v>
      </c>
      <c r="H147" s="16"/>
      <c r="I147" s="16"/>
      <c r="J147" s="16"/>
      <c r="K147" s="16"/>
      <c r="L147" s="16"/>
      <c r="M147" s="16"/>
      <c r="N147" s="16"/>
      <c r="O147" s="16"/>
      <c r="P147" s="17"/>
      <c r="Q147" s="17"/>
      <c r="R147" s="17"/>
      <c r="S147" s="17"/>
      <c r="T147" s="18"/>
      <c r="U147" s="18"/>
      <c r="V147" s="18"/>
      <c r="W147" s="18"/>
      <c r="X147" s="19"/>
      <c r="Y147" s="19">
        <v>1</v>
      </c>
      <c r="Z147" s="19">
        <v>1</v>
      </c>
      <c r="AA147" s="19"/>
      <c r="AB147" s="19"/>
      <c r="AC147" s="19"/>
      <c r="AD147" s="19"/>
      <c r="AE147" s="19"/>
      <c r="AF147" s="19"/>
      <c r="AG147" s="19"/>
      <c r="AH147" s="19"/>
      <c r="AI147" s="19"/>
      <c r="AJ147" s="17"/>
      <c r="AK147" s="17"/>
      <c r="AL147" s="17"/>
      <c r="AM147" s="17"/>
      <c r="AN147" s="17"/>
      <c r="AO147" s="17"/>
      <c r="AP147" s="17"/>
      <c r="AQ147" s="17"/>
      <c r="AR147" s="20"/>
      <c r="AS147" s="20"/>
      <c r="AT147" s="20"/>
      <c r="AU147" s="20"/>
      <c r="AV147" s="20"/>
      <c r="AW147" s="20"/>
      <c r="AX147" s="20"/>
      <c r="AY147" s="20"/>
      <c r="AZ147" s="20"/>
      <c r="BA147" s="20"/>
      <c r="BB147" s="20"/>
      <c r="BC147" s="20">
        <v>1</v>
      </c>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9"/>
      <c r="CH147" s="19"/>
      <c r="CI147" s="19"/>
      <c r="CJ147" s="19"/>
      <c r="CK147" s="19">
        <v>1</v>
      </c>
      <c r="CL147" s="19"/>
      <c r="CM147" s="19"/>
      <c r="CN147" s="19"/>
      <c r="CO147" s="19"/>
      <c r="CP147" s="19"/>
      <c r="CQ147" s="19"/>
      <c r="CR147" s="19"/>
    </row>
    <row r="148" spans="1:96" ht="107" customHeight="1">
      <c r="A148" s="11" cm="1">
        <f t="array" ref="A148">SUMPRODUCT(--ISNUMBER(SEARCH({"stranding","stranded"},E148)))</f>
        <v>0</v>
      </c>
      <c r="B148" s="12">
        <v>161</v>
      </c>
      <c r="C148" s="13" t="s">
        <v>386</v>
      </c>
      <c r="D148" s="14">
        <v>1991</v>
      </c>
      <c r="E148" s="15" t="s">
        <v>387</v>
      </c>
      <c r="F148" s="15" t="s">
        <v>7798</v>
      </c>
      <c r="G148" s="15">
        <f t="shared" si="2"/>
        <v>6</v>
      </c>
      <c r="H148" s="16"/>
      <c r="I148" s="16"/>
      <c r="J148" s="16"/>
      <c r="K148" s="16">
        <v>1</v>
      </c>
      <c r="L148" s="16"/>
      <c r="M148" s="16"/>
      <c r="N148" s="16"/>
      <c r="O148" s="16"/>
      <c r="P148" s="17"/>
      <c r="Q148" s="17"/>
      <c r="R148" s="17"/>
      <c r="S148" s="17"/>
      <c r="T148" s="18"/>
      <c r="U148" s="18">
        <v>1</v>
      </c>
      <c r="V148" s="18"/>
      <c r="W148" s="18"/>
      <c r="X148" s="19"/>
      <c r="Y148" s="19">
        <v>1</v>
      </c>
      <c r="Z148" s="19">
        <v>1</v>
      </c>
      <c r="AA148" s="19"/>
      <c r="AB148" s="19"/>
      <c r="AC148" s="19"/>
      <c r="AD148" s="19"/>
      <c r="AE148" s="19"/>
      <c r="AF148" s="19"/>
      <c r="AG148" s="19"/>
      <c r="AH148" s="19"/>
      <c r="AI148" s="19"/>
      <c r="AJ148" s="17"/>
      <c r="AK148" s="17"/>
      <c r="AL148" s="17"/>
      <c r="AM148" s="17"/>
      <c r="AN148" s="17"/>
      <c r="AO148" s="17"/>
      <c r="AP148" s="17"/>
      <c r="AQ148" s="17"/>
      <c r="AR148" s="20"/>
      <c r="AS148" s="20"/>
      <c r="AT148" s="20"/>
      <c r="AU148" s="20"/>
      <c r="AV148" s="20"/>
      <c r="AW148" s="20"/>
      <c r="AX148" s="20"/>
      <c r="AY148" s="20"/>
      <c r="AZ148" s="20"/>
      <c r="BA148" s="20"/>
      <c r="BB148" s="20"/>
      <c r="BC148" s="20"/>
      <c r="BD148" s="16">
        <v>1</v>
      </c>
      <c r="BE148" s="16"/>
      <c r="BF148" s="16"/>
      <c r="BG148" s="16"/>
      <c r="BH148" s="16"/>
      <c r="BI148" s="16"/>
      <c r="BJ148" s="16"/>
      <c r="BK148" s="16"/>
      <c r="BL148" s="16"/>
      <c r="BM148" s="16"/>
      <c r="BN148" s="16"/>
      <c r="BO148" s="16"/>
      <c r="BP148" s="16"/>
      <c r="BQ148" s="16"/>
      <c r="BR148" s="16"/>
      <c r="BS148" s="16"/>
      <c r="BT148" s="16">
        <v>1</v>
      </c>
      <c r="BU148" s="16"/>
      <c r="BV148" s="16"/>
      <c r="BW148" s="16"/>
      <c r="BX148" s="16"/>
      <c r="BY148" s="16"/>
      <c r="BZ148" s="16"/>
      <c r="CA148" s="16">
        <v>1</v>
      </c>
      <c r="CB148" s="16"/>
      <c r="CC148" s="16"/>
      <c r="CD148" s="16"/>
      <c r="CE148" s="16"/>
      <c r="CF148" s="16"/>
      <c r="CG148" s="19"/>
      <c r="CH148" s="19"/>
      <c r="CI148" s="19"/>
      <c r="CJ148" s="19"/>
      <c r="CK148" s="19"/>
      <c r="CL148" s="19"/>
      <c r="CM148" s="19">
        <v>1</v>
      </c>
      <c r="CN148" s="19"/>
      <c r="CO148" s="19"/>
      <c r="CP148" s="19"/>
      <c r="CQ148" s="19"/>
      <c r="CR148" s="19"/>
    </row>
    <row r="149" spans="1:96" ht="107" customHeight="1">
      <c r="A149" s="11" cm="1">
        <f t="array" ref="A149">SUMPRODUCT(--ISNUMBER(SEARCH({"stranding","stranded"},E149)))</f>
        <v>0</v>
      </c>
      <c r="B149" s="12">
        <v>162</v>
      </c>
      <c r="C149" s="21" t="s">
        <v>388</v>
      </c>
      <c r="D149" s="22">
        <v>1991</v>
      </c>
      <c r="E149" s="15" t="s">
        <v>389</v>
      </c>
      <c r="F149" s="15" t="s">
        <v>6180</v>
      </c>
      <c r="G149" s="15">
        <f t="shared" si="2"/>
        <v>5</v>
      </c>
      <c r="H149" s="16">
        <v>1</v>
      </c>
      <c r="I149" s="16"/>
      <c r="J149" s="16"/>
      <c r="K149" s="16"/>
      <c r="L149" s="16"/>
      <c r="M149" s="16"/>
      <c r="N149" s="16"/>
      <c r="O149" s="16"/>
      <c r="P149" s="17"/>
      <c r="Q149" s="17"/>
      <c r="R149" s="17">
        <v>1</v>
      </c>
      <c r="S149" s="17"/>
      <c r="T149" s="18">
        <v>1</v>
      </c>
      <c r="U149" s="18">
        <v>1</v>
      </c>
      <c r="V149" s="18"/>
      <c r="W149" s="18"/>
      <c r="X149" s="19"/>
      <c r="Y149" s="19"/>
      <c r="Z149" s="19"/>
      <c r="AA149" s="19"/>
      <c r="AB149" s="19"/>
      <c r="AC149" s="19"/>
      <c r="AD149" s="19"/>
      <c r="AE149" s="19"/>
      <c r="AF149" s="19"/>
      <c r="AG149" s="19"/>
      <c r="AH149" s="19"/>
      <c r="AI149" s="19">
        <v>1</v>
      </c>
      <c r="AJ149" s="17"/>
      <c r="AK149" s="17"/>
      <c r="AL149" s="17"/>
      <c r="AM149" s="17"/>
      <c r="AN149" s="17"/>
      <c r="AO149" s="17"/>
      <c r="AP149" s="17"/>
      <c r="AQ149" s="17"/>
      <c r="AR149" s="20"/>
      <c r="AS149" s="20"/>
      <c r="AT149" s="20"/>
      <c r="AU149" s="20"/>
      <c r="AV149" s="20"/>
      <c r="AW149" s="20"/>
      <c r="AX149" s="20"/>
      <c r="AY149" s="20"/>
      <c r="AZ149" s="20"/>
      <c r="BA149" s="20">
        <v>1</v>
      </c>
      <c r="BB149" s="20"/>
      <c r="BC149" s="20"/>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9"/>
      <c r="CH149" s="19"/>
      <c r="CI149" s="19"/>
      <c r="CJ149" s="19"/>
      <c r="CK149" s="19"/>
      <c r="CL149" s="19"/>
      <c r="CM149" s="19"/>
      <c r="CN149" s="19">
        <v>1</v>
      </c>
      <c r="CO149" s="19"/>
      <c r="CP149" s="19"/>
      <c r="CQ149" s="19"/>
      <c r="CR149" s="19"/>
    </row>
    <row r="150" spans="1:96" ht="107" customHeight="1">
      <c r="A150" s="11" cm="1">
        <f t="array" ref="A150">SUMPRODUCT(--ISNUMBER(SEARCH({"stranding","stranded"},E150)))</f>
        <v>0</v>
      </c>
      <c r="B150" s="12">
        <v>163</v>
      </c>
      <c r="C150" s="13" t="s">
        <v>390</v>
      </c>
      <c r="D150" s="14">
        <v>1991</v>
      </c>
      <c r="E150" s="15" t="s">
        <v>391</v>
      </c>
      <c r="F150" s="15" t="s">
        <v>6181</v>
      </c>
      <c r="G150" s="15">
        <f t="shared" si="2"/>
        <v>8</v>
      </c>
      <c r="H150" s="16">
        <v>1</v>
      </c>
      <c r="I150" s="16"/>
      <c r="J150" s="16"/>
      <c r="K150" s="16"/>
      <c r="L150" s="16"/>
      <c r="M150" s="16">
        <v>2</v>
      </c>
      <c r="N150" s="16">
        <v>1</v>
      </c>
      <c r="O150" s="16"/>
      <c r="P150" s="17"/>
      <c r="Q150" s="17"/>
      <c r="R150" s="17"/>
      <c r="S150" s="17"/>
      <c r="T150" s="18"/>
      <c r="U150" s="18">
        <v>1</v>
      </c>
      <c r="V150" s="18"/>
      <c r="W150" s="18"/>
      <c r="X150" s="19">
        <v>1</v>
      </c>
      <c r="Y150" s="19">
        <v>1</v>
      </c>
      <c r="Z150" s="19"/>
      <c r="AA150" s="19"/>
      <c r="AB150" s="19"/>
      <c r="AC150" s="19"/>
      <c r="AD150" s="19"/>
      <c r="AE150" s="19"/>
      <c r="AF150" s="19"/>
      <c r="AG150" s="19"/>
      <c r="AH150" s="19"/>
      <c r="AI150" s="19"/>
      <c r="AJ150" s="17">
        <v>1</v>
      </c>
      <c r="AK150" s="17"/>
      <c r="AL150" s="17"/>
      <c r="AM150" s="17"/>
      <c r="AN150" s="17"/>
      <c r="AO150" s="17">
        <v>1</v>
      </c>
      <c r="AP150" s="17"/>
      <c r="AQ150" s="17"/>
      <c r="AR150" s="20"/>
      <c r="AS150" s="20"/>
      <c r="AT150" s="20"/>
      <c r="AU150" s="20"/>
      <c r="AV150" s="20">
        <v>1</v>
      </c>
      <c r="AW150" s="20"/>
      <c r="AX150" s="20"/>
      <c r="AY150" s="20"/>
      <c r="AZ150" s="20"/>
      <c r="BA150" s="20"/>
      <c r="BB150" s="20"/>
      <c r="BC150" s="20"/>
      <c r="BD150" s="16"/>
      <c r="BE150" s="16"/>
      <c r="BF150" s="16"/>
      <c r="BG150" s="16"/>
      <c r="BH150" s="16"/>
      <c r="BI150" s="16">
        <v>1</v>
      </c>
      <c r="BJ150" s="16"/>
      <c r="BK150" s="16"/>
      <c r="BL150" s="16"/>
      <c r="BM150" s="16"/>
      <c r="BN150" s="16"/>
      <c r="BO150" s="16"/>
      <c r="BP150" s="16"/>
      <c r="BQ150" s="16">
        <v>1</v>
      </c>
      <c r="BR150" s="16"/>
      <c r="BS150" s="16"/>
      <c r="BT150" s="16"/>
      <c r="BU150" s="16"/>
      <c r="BV150" s="16"/>
      <c r="BW150" s="16"/>
      <c r="BX150" s="16"/>
      <c r="BY150" s="16"/>
      <c r="BZ150" s="16"/>
      <c r="CA150" s="16"/>
      <c r="CB150" s="16"/>
      <c r="CC150" s="16"/>
      <c r="CD150" s="16"/>
      <c r="CE150" s="16"/>
      <c r="CF150" s="16"/>
      <c r="CG150" s="19"/>
      <c r="CH150" s="19"/>
      <c r="CI150" s="19"/>
      <c r="CJ150" s="19"/>
      <c r="CK150" s="19"/>
      <c r="CL150" s="19"/>
      <c r="CM150" s="19">
        <v>1</v>
      </c>
      <c r="CN150" s="19"/>
      <c r="CO150" s="19"/>
      <c r="CP150" s="19"/>
      <c r="CQ150" s="19"/>
      <c r="CR150" s="19"/>
    </row>
    <row r="151" spans="1:96" ht="107" customHeight="1">
      <c r="A151" s="11" cm="1">
        <f t="array" ref="A151">SUMPRODUCT(--ISNUMBER(SEARCH({"stranding","stranded"},E151)))</f>
        <v>0</v>
      </c>
      <c r="B151" s="12">
        <v>164</v>
      </c>
      <c r="C151" s="21" t="s">
        <v>392</v>
      </c>
      <c r="D151" s="22">
        <v>1991</v>
      </c>
      <c r="E151" s="15" t="s">
        <v>393</v>
      </c>
      <c r="F151" s="15" t="s">
        <v>6182</v>
      </c>
      <c r="G151" s="15">
        <f t="shared" si="2"/>
        <v>9</v>
      </c>
      <c r="H151" s="16"/>
      <c r="I151" s="16">
        <v>1</v>
      </c>
      <c r="J151" s="16"/>
      <c r="K151" s="16"/>
      <c r="L151" s="16"/>
      <c r="M151" s="16"/>
      <c r="N151" s="16"/>
      <c r="O151" s="16"/>
      <c r="P151" s="17">
        <v>1</v>
      </c>
      <c r="Q151" s="17"/>
      <c r="R151" s="17"/>
      <c r="S151" s="17"/>
      <c r="T151" s="18"/>
      <c r="U151" s="18">
        <v>1</v>
      </c>
      <c r="V151" s="18"/>
      <c r="W151" s="18"/>
      <c r="X151" s="19">
        <v>1</v>
      </c>
      <c r="Y151" s="19"/>
      <c r="Z151" s="19"/>
      <c r="AA151" s="19"/>
      <c r="AB151" s="19"/>
      <c r="AC151" s="19"/>
      <c r="AD151" s="19"/>
      <c r="AE151" s="19">
        <v>1</v>
      </c>
      <c r="AF151" s="19">
        <v>1</v>
      </c>
      <c r="AG151" s="19"/>
      <c r="AH151" s="19"/>
      <c r="AI151" s="19"/>
      <c r="AJ151" s="17">
        <v>1</v>
      </c>
      <c r="AK151" s="17"/>
      <c r="AL151" s="17"/>
      <c r="AM151" s="17"/>
      <c r="AN151" s="17"/>
      <c r="AO151" s="17">
        <v>1</v>
      </c>
      <c r="AP151" s="17"/>
      <c r="AQ151" s="17"/>
      <c r="AR151" s="20"/>
      <c r="AS151" s="20"/>
      <c r="AT151" s="20"/>
      <c r="AU151" s="20"/>
      <c r="AV151" s="20"/>
      <c r="AW151" s="20"/>
      <c r="AX151" s="20"/>
      <c r="AY151" s="20"/>
      <c r="AZ151" s="20"/>
      <c r="BA151" s="20"/>
      <c r="BB151" s="20"/>
      <c r="BC151" s="20"/>
      <c r="BD151" s="16"/>
      <c r="BE151" s="16"/>
      <c r="BF151" s="16"/>
      <c r="BG151" s="16"/>
      <c r="BH151" s="16"/>
      <c r="BI151" s="16"/>
      <c r="BJ151" s="16"/>
      <c r="BK151" s="16"/>
      <c r="BL151" s="16"/>
      <c r="BM151" s="16"/>
      <c r="BN151" s="16"/>
      <c r="BO151" s="16"/>
      <c r="BP151" s="16"/>
      <c r="BQ151" s="16">
        <v>1</v>
      </c>
      <c r="BR151" s="16"/>
      <c r="BS151" s="16"/>
      <c r="BT151" s="16"/>
      <c r="BU151" s="16"/>
      <c r="BV151" s="16"/>
      <c r="BW151" s="16"/>
      <c r="BX151" s="16"/>
      <c r="BY151" s="16">
        <v>1</v>
      </c>
      <c r="BZ151" s="16"/>
      <c r="CA151" s="16"/>
      <c r="CB151" s="16"/>
      <c r="CC151" s="16"/>
      <c r="CD151" s="16"/>
      <c r="CE151" s="16"/>
      <c r="CF151" s="16"/>
      <c r="CG151" s="19"/>
      <c r="CH151" s="19"/>
      <c r="CI151" s="19"/>
      <c r="CJ151" s="19"/>
      <c r="CK151" s="19">
        <v>1</v>
      </c>
      <c r="CL151" s="19"/>
      <c r="CM151" s="19"/>
      <c r="CN151" s="19"/>
      <c r="CO151" s="19"/>
      <c r="CP151" s="19"/>
      <c r="CQ151" s="19"/>
      <c r="CR151" s="19"/>
    </row>
    <row r="152" spans="1:96" ht="107" customHeight="1">
      <c r="A152" s="11" cm="1">
        <f t="array" ref="A152">SUMPRODUCT(--ISNUMBER(SEARCH({"stranding","stranded"},E152)))</f>
        <v>0</v>
      </c>
      <c r="B152" s="12">
        <v>165</v>
      </c>
      <c r="C152" s="13" t="s">
        <v>394</v>
      </c>
      <c r="D152" s="14">
        <v>1991</v>
      </c>
      <c r="E152" s="15" t="s">
        <v>395</v>
      </c>
      <c r="F152" s="15" t="s">
        <v>6183</v>
      </c>
      <c r="G152" s="15">
        <f t="shared" si="2"/>
        <v>7</v>
      </c>
      <c r="H152" s="16"/>
      <c r="I152" s="16"/>
      <c r="J152" s="16"/>
      <c r="K152" s="16"/>
      <c r="L152" s="16">
        <v>1</v>
      </c>
      <c r="M152" s="16"/>
      <c r="N152" s="16"/>
      <c r="O152" s="16"/>
      <c r="P152" s="17"/>
      <c r="Q152" s="17"/>
      <c r="R152" s="17"/>
      <c r="S152" s="17"/>
      <c r="T152" s="18"/>
      <c r="U152" s="18">
        <v>1</v>
      </c>
      <c r="V152" s="18"/>
      <c r="W152" s="18"/>
      <c r="X152" s="19">
        <v>1</v>
      </c>
      <c r="Y152" s="19"/>
      <c r="Z152" s="19"/>
      <c r="AA152" s="19"/>
      <c r="AB152" s="19"/>
      <c r="AC152" s="19"/>
      <c r="AD152" s="19"/>
      <c r="AE152" s="19">
        <v>1</v>
      </c>
      <c r="AF152" s="19">
        <v>1</v>
      </c>
      <c r="AG152" s="19"/>
      <c r="AH152" s="19"/>
      <c r="AI152" s="19"/>
      <c r="AJ152" s="17">
        <v>1</v>
      </c>
      <c r="AK152" s="17"/>
      <c r="AL152" s="17"/>
      <c r="AM152" s="17"/>
      <c r="AN152" s="17"/>
      <c r="AO152" s="17">
        <v>1</v>
      </c>
      <c r="AP152" s="17"/>
      <c r="AQ152" s="17"/>
      <c r="AR152" s="20"/>
      <c r="AS152" s="20"/>
      <c r="AT152" s="20"/>
      <c r="AU152" s="20"/>
      <c r="AV152" s="20"/>
      <c r="AW152" s="20"/>
      <c r="AX152" s="20"/>
      <c r="AY152" s="20"/>
      <c r="AZ152" s="20"/>
      <c r="BA152" s="20"/>
      <c r="BB152" s="20"/>
      <c r="BC152" s="20"/>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v>1</v>
      </c>
      <c r="BZ152" s="16"/>
      <c r="CA152" s="16"/>
      <c r="CB152" s="16"/>
      <c r="CC152" s="16"/>
      <c r="CD152" s="16"/>
      <c r="CE152" s="16"/>
      <c r="CF152" s="16"/>
      <c r="CG152" s="19"/>
      <c r="CH152" s="19"/>
      <c r="CI152" s="19"/>
      <c r="CJ152" s="19"/>
      <c r="CK152" s="19"/>
      <c r="CL152" s="19"/>
      <c r="CM152" s="19">
        <v>1</v>
      </c>
      <c r="CN152" s="19"/>
      <c r="CO152" s="19"/>
      <c r="CP152" s="19"/>
      <c r="CQ152" s="19"/>
      <c r="CR152" s="19"/>
    </row>
    <row r="153" spans="1:96" ht="107" customHeight="1">
      <c r="A153" s="11" cm="1">
        <f t="array" ref="A153">SUMPRODUCT(--ISNUMBER(SEARCH({"stranding","stranded"},E153)))</f>
        <v>0</v>
      </c>
      <c r="B153" s="12">
        <v>166</v>
      </c>
      <c r="C153" s="21" t="s">
        <v>396</v>
      </c>
      <c r="D153" s="22">
        <v>1991</v>
      </c>
      <c r="E153" s="23" t="s">
        <v>397</v>
      </c>
      <c r="F153" s="23" t="s">
        <v>6184</v>
      </c>
      <c r="G153" s="15">
        <f t="shared" si="2"/>
        <v>6</v>
      </c>
      <c r="H153" s="16"/>
      <c r="I153" s="16">
        <v>25</v>
      </c>
      <c r="J153" s="16"/>
      <c r="K153" s="16"/>
      <c r="L153" s="16"/>
      <c r="M153" s="16"/>
      <c r="N153" s="16"/>
      <c r="O153" s="16"/>
      <c r="P153" s="17"/>
      <c r="Q153" s="17"/>
      <c r="R153" s="17"/>
      <c r="S153" s="17"/>
      <c r="T153" s="18"/>
      <c r="U153" s="18">
        <v>1</v>
      </c>
      <c r="V153" s="18"/>
      <c r="W153" s="18"/>
      <c r="X153" s="19">
        <v>1</v>
      </c>
      <c r="Y153" s="19"/>
      <c r="Z153" s="19"/>
      <c r="AA153" s="19"/>
      <c r="AB153" s="19"/>
      <c r="AC153" s="19"/>
      <c r="AD153" s="19"/>
      <c r="AE153" s="19"/>
      <c r="AF153" s="19"/>
      <c r="AG153" s="19"/>
      <c r="AH153" s="19"/>
      <c r="AI153" s="19"/>
      <c r="AJ153" s="17">
        <v>1</v>
      </c>
      <c r="AK153" s="17"/>
      <c r="AL153" s="17"/>
      <c r="AM153" s="17"/>
      <c r="AN153" s="17"/>
      <c r="AO153" s="17">
        <v>1</v>
      </c>
      <c r="AP153" s="17"/>
      <c r="AQ153" s="17">
        <v>1</v>
      </c>
      <c r="AR153" s="20"/>
      <c r="AS153" s="20"/>
      <c r="AT153" s="20"/>
      <c r="AU153" s="20"/>
      <c r="AV153" s="20"/>
      <c r="AW153" s="20"/>
      <c r="AX153" s="20"/>
      <c r="AY153" s="20"/>
      <c r="AZ153" s="20"/>
      <c r="BA153" s="20"/>
      <c r="BB153" s="20"/>
      <c r="BC153" s="20"/>
      <c r="BD153" s="16"/>
      <c r="BE153" s="16"/>
      <c r="BF153" s="16"/>
      <c r="BG153" s="16"/>
      <c r="BH153" s="16"/>
      <c r="BI153" s="16"/>
      <c r="BJ153" s="16"/>
      <c r="BK153" s="16"/>
      <c r="BL153" s="16"/>
      <c r="BM153" s="16"/>
      <c r="BN153" s="16"/>
      <c r="BO153" s="16"/>
      <c r="BP153" s="16"/>
      <c r="BQ153" s="16">
        <v>1</v>
      </c>
      <c r="BR153" s="16"/>
      <c r="BS153" s="16"/>
      <c r="BT153" s="16"/>
      <c r="BU153" s="16"/>
      <c r="BV153" s="16"/>
      <c r="BW153" s="16"/>
      <c r="BX153" s="16"/>
      <c r="BY153" s="16"/>
      <c r="BZ153" s="16"/>
      <c r="CA153" s="16"/>
      <c r="CB153" s="16"/>
      <c r="CC153" s="16"/>
      <c r="CD153" s="16"/>
      <c r="CE153" s="16"/>
      <c r="CF153" s="16"/>
      <c r="CG153" s="19"/>
      <c r="CH153" s="19"/>
      <c r="CI153" s="19"/>
      <c r="CJ153" s="19"/>
      <c r="CK153" s="19"/>
      <c r="CL153" s="19">
        <v>1</v>
      </c>
      <c r="CM153" s="19"/>
      <c r="CN153" s="19"/>
      <c r="CO153" s="19"/>
      <c r="CP153" s="19"/>
      <c r="CQ153" s="19"/>
      <c r="CR153" s="19"/>
    </row>
    <row r="154" spans="1:96" ht="107" customHeight="1">
      <c r="A154" s="11" cm="1">
        <f t="array" ref="A154">SUMPRODUCT(--ISNUMBER(SEARCH({"stranding","stranded"},E154)))</f>
        <v>0</v>
      </c>
      <c r="B154" s="12">
        <v>168</v>
      </c>
      <c r="C154" s="21" t="s">
        <v>398</v>
      </c>
      <c r="D154" s="22">
        <v>1991</v>
      </c>
      <c r="E154" s="15" t="s">
        <v>399</v>
      </c>
      <c r="F154" s="15" t="s">
        <v>7799</v>
      </c>
      <c r="G154" s="15">
        <f t="shared" si="2"/>
        <v>9</v>
      </c>
      <c r="H154" s="16"/>
      <c r="I154" s="16"/>
      <c r="J154" s="16"/>
      <c r="K154" s="16"/>
      <c r="L154" s="16">
        <v>1</v>
      </c>
      <c r="M154" s="16"/>
      <c r="N154" s="16"/>
      <c r="O154" s="16"/>
      <c r="P154" s="17"/>
      <c r="Q154" s="17">
        <v>1</v>
      </c>
      <c r="R154" s="17"/>
      <c r="S154" s="17"/>
      <c r="T154" s="18">
        <v>1</v>
      </c>
      <c r="U154" s="18"/>
      <c r="V154" s="18"/>
      <c r="W154" s="18">
        <v>1</v>
      </c>
      <c r="X154" s="19">
        <v>1</v>
      </c>
      <c r="Y154" s="19">
        <v>1</v>
      </c>
      <c r="Z154" s="19"/>
      <c r="AA154" s="19"/>
      <c r="AB154" s="19"/>
      <c r="AC154" s="19"/>
      <c r="AD154" s="19"/>
      <c r="AE154" s="19"/>
      <c r="AF154" s="19"/>
      <c r="AG154" s="19"/>
      <c r="AH154" s="19"/>
      <c r="AI154" s="19"/>
      <c r="AJ154" s="17"/>
      <c r="AK154" s="17"/>
      <c r="AL154" s="17"/>
      <c r="AM154" s="17"/>
      <c r="AN154" s="17"/>
      <c r="AO154" s="17"/>
      <c r="AP154" s="17"/>
      <c r="AQ154" s="17"/>
      <c r="AR154" s="20"/>
      <c r="AS154" s="20"/>
      <c r="AT154" s="20"/>
      <c r="AU154" s="20"/>
      <c r="AV154" s="20"/>
      <c r="AW154" s="20"/>
      <c r="AX154" s="20"/>
      <c r="AY154" s="20"/>
      <c r="AZ154" s="20"/>
      <c r="BA154" s="20"/>
      <c r="BB154" s="20"/>
      <c r="BC154" s="20"/>
      <c r="BD154" s="16"/>
      <c r="BE154" s="16"/>
      <c r="BF154" s="16"/>
      <c r="BG154" s="16"/>
      <c r="BH154" s="16"/>
      <c r="BI154" s="16">
        <v>1</v>
      </c>
      <c r="BJ154" s="16"/>
      <c r="BK154" s="16"/>
      <c r="BL154" s="16"/>
      <c r="BM154" s="16"/>
      <c r="BN154" s="16"/>
      <c r="BO154" s="16"/>
      <c r="BP154" s="16"/>
      <c r="BQ154" s="16"/>
      <c r="BR154" s="16"/>
      <c r="BS154" s="16"/>
      <c r="BT154" s="16"/>
      <c r="BU154" s="16"/>
      <c r="BV154" s="16"/>
      <c r="BW154" s="16">
        <v>1</v>
      </c>
      <c r="BX154" s="16"/>
      <c r="BY154" s="16"/>
      <c r="BZ154" s="16"/>
      <c r="CA154" s="16">
        <v>1</v>
      </c>
      <c r="CB154" s="16"/>
      <c r="CC154" s="16"/>
      <c r="CD154" s="16">
        <v>1</v>
      </c>
      <c r="CE154" s="16"/>
      <c r="CF154" s="16"/>
      <c r="CG154" s="19"/>
      <c r="CH154" s="19"/>
      <c r="CI154" s="19"/>
      <c r="CJ154" s="19"/>
      <c r="CK154" s="19"/>
      <c r="CL154" s="19"/>
      <c r="CM154" s="19">
        <v>1</v>
      </c>
      <c r="CN154" s="19"/>
      <c r="CO154" s="19"/>
      <c r="CP154" s="19"/>
      <c r="CQ154" s="19"/>
      <c r="CR154" s="19"/>
    </row>
    <row r="155" spans="1:96" ht="107" customHeight="1">
      <c r="A155" s="11" cm="1">
        <f t="array" ref="A155">SUMPRODUCT(--ISNUMBER(SEARCH({"stranding","stranded"},E155)))</f>
        <v>0</v>
      </c>
      <c r="B155" s="12">
        <v>169</v>
      </c>
      <c r="C155" s="13" t="s">
        <v>400</v>
      </c>
      <c r="D155" s="14">
        <v>1991</v>
      </c>
      <c r="E155" s="15" t="s">
        <v>401</v>
      </c>
      <c r="F155" s="15" t="s">
        <v>6185</v>
      </c>
      <c r="G155" s="15">
        <f t="shared" si="2"/>
        <v>10</v>
      </c>
      <c r="H155" s="16"/>
      <c r="I155" s="16"/>
      <c r="J155" s="16">
        <v>1</v>
      </c>
      <c r="K155" s="16">
        <v>2</v>
      </c>
      <c r="L155" s="16"/>
      <c r="M155" s="16"/>
      <c r="N155" s="16"/>
      <c r="O155" s="16"/>
      <c r="P155" s="17"/>
      <c r="Q155" s="17"/>
      <c r="R155" s="17"/>
      <c r="S155" s="17"/>
      <c r="T155" s="18"/>
      <c r="U155" s="18">
        <v>1</v>
      </c>
      <c r="V155" s="18"/>
      <c r="W155" s="18">
        <v>1</v>
      </c>
      <c r="X155" s="19">
        <v>1</v>
      </c>
      <c r="Y155" s="19">
        <v>1</v>
      </c>
      <c r="Z155" s="19"/>
      <c r="AA155" s="19"/>
      <c r="AB155" s="19"/>
      <c r="AC155" s="19"/>
      <c r="AD155" s="19"/>
      <c r="AE155" s="19"/>
      <c r="AF155" s="19"/>
      <c r="AG155" s="19"/>
      <c r="AH155" s="19"/>
      <c r="AI155" s="19"/>
      <c r="AJ155" s="17">
        <v>1</v>
      </c>
      <c r="AK155" s="17"/>
      <c r="AL155" s="17"/>
      <c r="AM155" s="17"/>
      <c r="AN155" s="17">
        <v>1</v>
      </c>
      <c r="AO155" s="17"/>
      <c r="AP155" s="17"/>
      <c r="AQ155" s="17"/>
      <c r="AR155" s="20">
        <v>1</v>
      </c>
      <c r="AS155" s="20"/>
      <c r="AT155" s="20"/>
      <c r="AU155" s="20"/>
      <c r="AV155" s="20">
        <v>1</v>
      </c>
      <c r="AW155" s="20">
        <v>1</v>
      </c>
      <c r="AX155" s="20"/>
      <c r="AY155" s="20"/>
      <c r="AZ155" s="20"/>
      <c r="BA155" s="20"/>
      <c r="BB155" s="20"/>
      <c r="BC155" s="20"/>
      <c r="BD155" s="16"/>
      <c r="BE155" s="16"/>
      <c r="BF155" s="16"/>
      <c r="BG155" s="16"/>
      <c r="BH155" s="16"/>
      <c r="BI155" s="16">
        <v>1</v>
      </c>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9"/>
      <c r="CH155" s="19"/>
      <c r="CI155" s="19"/>
      <c r="CJ155" s="19"/>
      <c r="CK155" s="19"/>
      <c r="CL155" s="19"/>
      <c r="CM155" s="19"/>
      <c r="CN155" s="19"/>
      <c r="CO155" s="19">
        <v>1</v>
      </c>
      <c r="CP155" s="19"/>
      <c r="CQ155" s="19"/>
      <c r="CR155" s="19"/>
    </row>
    <row r="156" spans="1:96" ht="107" customHeight="1">
      <c r="A156" s="11" cm="1">
        <f t="array" ref="A156">SUMPRODUCT(--ISNUMBER(SEARCH({"stranding","stranded"},E156)))</f>
        <v>0</v>
      </c>
      <c r="B156" s="12">
        <v>170</v>
      </c>
      <c r="C156" s="21" t="s">
        <v>402</v>
      </c>
      <c r="D156" s="22">
        <v>1991</v>
      </c>
      <c r="E156" s="15" t="s">
        <v>403</v>
      </c>
      <c r="F156" s="15" t="s">
        <v>6186</v>
      </c>
      <c r="G156" s="15">
        <f t="shared" si="2"/>
        <v>7</v>
      </c>
      <c r="H156" s="16"/>
      <c r="I156" s="16"/>
      <c r="J156" s="16"/>
      <c r="K156" s="16"/>
      <c r="L156" s="16"/>
      <c r="M156" s="16">
        <v>2</v>
      </c>
      <c r="N156" s="16">
        <v>1</v>
      </c>
      <c r="O156" s="16"/>
      <c r="P156" s="17"/>
      <c r="Q156" s="17"/>
      <c r="R156" s="17">
        <v>1</v>
      </c>
      <c r="S156" s="17"/>
      <c r="T156" s="18">
        <v>1</v>
      </c>
      <c r="U156" s="18">
        <v>1</v>
      </c>
      <c r="V156" s="18"/>
      <c r="W156" s="18"/>
      <c r="X156" s="19"/>
      <c r="Y156" s="19"/>
      <c r="Z156" s="19"/>
      <c r="AA156" s="19"/>
      <c r="AB156" s="19"/>
      <c r="AC156" s="19"/>
      <c r="AD156" s="19"/>
      <c r="AE156" s="19">
        <v>1</v>
      </c>
      <c r="AF156" s="19">
        <v>1</v>
      </c>
      <c r="AG156" s="19"/>
      <c r="AH156" s="19"/>
      <c r="AI156" s="19"/>
      <c r="AJ156" s="17">
        <v>1</v>
      </c>
      <c r="AK156" s="17"/>
      <c r="AL156" s="17"/>
      <c r="AM156" s="17"/>
      <c r="AN156" s="17"/>
      <c r="AO156" s="17"/>
      <c r="AP156" s="17"/>
      <c r="AQ156" s="17"/>
      <c r="AR156" s="20"/>
      <c r="AS156" s="20"/>
      <c r="AT156" s="20"/>
      <c r="AU156" s="20"/>
      <c r="AV156" s="20">
        <v>1</v>
      </c>
      <c r="AW156" s="20"/>
      <c r="AX156" s="20"/>
      <c r="AY156" s="20"/>
      <c r="AZ156" s="20"/>
      <c r="BA156" s="20"/>
      <c r="BB156" s="20"/>
      <c r="BC156" s="20"/>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9"/>
      <c r="CH156" s="19"/>
      <c r="CI156" s="19"/>
      <c r="CJ156" s="19"/>
      <c r="CK156" s="19"/>
      <c r="CL156" s="19"/>
      <c r="CM156" s="19"/>
      <c r="CN156" s="19">
        <v>1</v>
      </c>
      <c r="CO156" s="19"/>
      <c r="CP156" s="19"/>
      <c r="CQ156" s="19"/>
      <c r="CR156" s="19"/>
    </row>
    <row r="157" spans="1:96" ht="107" customHeight="1">
      <c r="A157" s="11" cm="1">
        <f t="array" ref="A157">SUMPRODUCT(--ISNUMBER(SEARCH({"stranding","stranded"},E157)))</f>
        <v>1</v>
      </c>
      <c r="B157" s="12">
        <v>171</v>
      </c>
      <c r="C157" s="13" t="s">
        <v>404</v>
      </c>
      <c r="D157" s="14">
        <v>1991</v>
      </c>
      <c r="E157" s="15" t="s">
        <v>405</v>
      </c>
      <c r="F157" s="15" t="s">
        <v>7800</v>
      </c>
      <c r="G157" s="15">
        <f t="shared" si="2"/>
        <v>8</v>
      </c>
      <c r="H157" s="16"/>
      <c r="I157" s="16"/>
      <c r="J157" s="16"/>
      <c r="K157" s="16"/>
      <c r="L157" s="16"/>
      <c r="M157" s="16"/>
      <c r="N157" s="16"/>
      <c r="O157" s="16"/>
      <c r="P157" s="17">
        <v>1</v>
      </c>
      <c r="Q157" s="17"/>
      <c r="R157" s="17"/>
      <c r="S157" s="17"/>
      <c r="T157" s="18"/>
      <c r="U157" s="18">
        <v>1</v>
      </c>
      <c r="V157" s="18"/>
      <c r="W157" s="18"/>
      <c r="X157" s="19">
        <v>1</v>
      </c>
      <c r="Y157" s="19">
        <v>1</v>
      </c>
      <c r="Z157" s="19">
        <v>1</v>
      </c>
      <c r="AA157" s="19"/>
      <c r="AB157" s="19"/>
      <c r="AC157" s="19"/>
      <c r="AD157" s="19"/>
      <c r="AE157" s="19"/>
      <c r="AF157" s="19"/>
      <c r="AG157" s="19"/>
      <c r="AH157" s="19"/>
      <c r="AI157" s="19"/>
      <c r="AJ157" s="17"/>
      <c r="AK157" s="17"/>
      <c r="AL157" s="17"/>
      <c r="AM157" s="17"/>
      <c r="AN157" s="17"/>
      <c r="AO157" s="17"/>
      <c r="AP157" s="17"/>
      <c r="AQ157" s="17"/>
      <c r="AR157" s="20"/>
      <c r="AS157" s="20"/>
      <c r="AT157" s="20"/>
      <c r="AU157" s="20"/>
      <c r="AV157" s="20"/>
      <c r="AW157" s="20"/>
      <c r="AX157" s="20"/>
      <c r="AY157" s="20"/>
      <c r="AZ157" s="20">
        <v>1</v>
      </c>
      <c r="BA157" s="20"/>
      <c r="BB157" s="20"/>
      <c r="BC157" s="20"/>
      <c r="BD157" s="16">
        <v>1</v>
      </c>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v>1</v>
      </c>
      <c r="CC157" s="16"/>
      <c r="CD157" s="16"/>
      <c r="CE157" s="16"/>
      <c r="CF157" s="16"/>
      <c r="CG157" s="19"/>
      <c r="CH157" s="19"/>
      <c r="CI157" s="19"/>
      <c r="CJ157" s="19"/>
      <c r="CK157" s="19"/>
      <c r="CL157" s="19"/>
      <c r="CM157" s="19"/>
      <c r="CN157" s="19">
        <v>1</v>
      </c>
      <c r="CO157" s="19"/>
      <c r="CP157" s="19"/>
      <c r="CQ157" s="19"/>
      <c r="CR157" s="19"/>
    </row>
    <row r="158" spans="1:96" ht="107" customHeight="1">
      <c r="A158" s="11" cm="1">
        <f t="array" ref="A158">SUMPRODUCT(--ISNUMBER(SEARCH({"stranding","stranded"},E158)))</f>
        <v>1</v>
      </c>
      <c r="B158" s="12">
        <v>173</v>
      </c>
      <c r="C158" s="13" t="s">
        <v>406</v>
      </c>
      <c r="D158" s="14">
        <v>1991</v>
      </c>
      <c r="E158" s="15" t="s">
        <v>407</v>
      </c>
      <c r="F158" s="15" t="s">
        <v>7801</v>
      </c>
      <c r="G158" s="15">
        <f t="shared" si="2"/>
        <v>8</v>
      </c>
      <c r="H158" s="16"/>
      <c r="I158" s="16"/>
      <c r="J158" s="16"/>
      <c r="K158" s="16"/>
      <c r="L158" s="16">
        <v>2</v>
      </c>
      <c r="M158" s="16"/>
      <c r="N158" s="16"/>
      <c r="O158" s="16"/>
      <c r="P158" s="17">
        <v>1</v>
      </c>
      <c r="Q158" s="17"/>
      <c r="R158" s="17">
        <v>1</v>
      </c>
      <c r="S158" s="17"/>
      <c r="T158" s="18"/>
      <c r="U158" s="18">
        <v>1</v>
      </c>
      <c r="V158" s="18"/>
      <c r="W158" s="18"/>
      <c r="X158" s="19"/>
      <c r="Y158" s="19"/>
      <c r="Z158" s="19"/>
      <c r="AA158" s="19"/>
      <c r="AB158" s="19"/>
      <c r="AC158" s="19"/>
      <c r="AD158" s="19"/>
      <c r="AE158" s="19"/>
      <c r="AF158" s="19"/>
      <c r="AG158" s="19"/>
      <c r="AH158" s="19"/>
      <c r="AI158" s="19"/>
      <c r="AJ158" s="17">
        <v>1</v>
      </c>
      <c r="AK158" s="17"/>
      <c r="AL158" s="17"/>
      <c r="AM158" s="17"/>
      <c r="AN158" s="17"/>
      <c r="AO158" s="17"/>
      <c r="AP158" s="17"/>
      <c r="AQ158" s="17"/>
      <c r="AR158" s="20"/>
      <c r="AS158" s="20"/>
      <c r="AT158" s="20"/>
      <c r="AU158" s="20"/>
      <c r="AV158" s="20"/>
      <c r="AW158" s="20"/>
      <c r="AX158" s="20"/>
      <c r="AY158" s="20"/>
      <c r="AZ158" s="20">
        <v>1</v>
      </c>
      <c r="BA158" s="20">
        <v>1</v>
      </c>
      <c r="BB158" s="20"/>
      <c r="BC158" s="20"/>
      <c r="BD158" s="16">
        <v>1</v>
      </c>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v>1</v>
      </c>
      <c r="CC158" s="16"/>
      <c r="CD158" s="16"/>
      <c r="CE158" s="16"/>
      <c r="CF158" s="16"/>
      <c r="CG158" s="19"/>
      <c r="CH158" s="19"/>
      <c r="CI158" s="19"/>
      <c r="CJ158" s="19"/>
      <c r="CK158" s="19"/>
      <c r="CL158" s="19"/>
      <c r="CM158" s="19"/>
      <c r="CN158" s="19"/>
      <c r="CO158" s="19">
        <v>1</v>
      </c>
      <c r="CP158" s="19"/>
      <c r="CQ158" s="19"/>
      <c r="CR158" s="19"/>
    </row>
    <row r="159" spans="1:96" ht="107" customHeight="1">
      <c r="A159" s="11" cm="1">
        <f t="array" ref="A159">SUMPRODUCT(--ISNUMBER(SEARCH({"stranding","stranded"},E159)))</f>
        <v>0</v>
      </c>
      <c r="B159" s="12">
        <v>175</v>
      </c>
      <c r="C159" s="13" t="s">
        <v>408</v>
      </c>
      <c r="D159" s="14">
        <v>1991</v>
      </c>
      <c r="E159" s="15" t="s">
        <v>409</v>
      </c>
      <c r="F159" s="15" t="s">
        <v>7802</v>
      </c>
      <c r="G159" s="15">
        <f t="shared" si="2"/>
        <v>12</v>
      </c>
      <c r="H159" s="16"/>
      <c r="I159" s="16"/>
      <c r="J159" s="16"/>
      <c r="K159" s="16">
        <v>1</v>
      </c>
      <c r="L159" s="16"/>
      <c r="M159" s="16">
        <v>1</v>
      </c>
      <c r="N159" s="16"/>
      <c r="O159" s="16"/>
      <c r="P159" s="17">
        <v>1</v>
      </c>
      <c r="Q159" s="17"/>
      <c r="R159" s="17"/>
      <c r="S159" s="17"/>
      <c r="T159" s="18"/>
      <c r="U159" s="18">
        <v>1</v>
      </c>
      <c r="V159" s="18"/>
      <c r="W159" s="18">
        <v>1</v>
      </c>
      <c r="X159" s="19"/>
      <c r="Y159" s="19"/>
      <c r="Z159" s="19"/>
      <c r="AA159" s="19"/>
      <c r="AB159" s="19"/>
      <c r="AC159" s="19"/>
      <c r="AD159" s="19"/>
      <c r="AE159" s="19">
        <v>1</v>
      </c>
      <c r="AF159" s="19">
        <v>1</v>
      </c>
      <c r="AG159" s="19"/>
      <c r="AH159" s="19"/>
      <c r="AI159" s="19"/>
      <c r="AJ159" s="17">
        <v>1</v>
      </c>
      <c r="AK159" s="17"/>
      <c r="AL159" s="17"/>
      <c r="AM159" s="17"/>
      <c r="AN159" s="17"/>
      <c r="AO159" s="17"/>
      <c r="AP159" s="17"/>
      <c r="AQ159" s="17"/>
      <c r="AR159" s="20"/>
      <c r="AS159" s="20"/>
      <c r="AT159" s="20"/>
      <c r="AU159" s="20"/>
      <c r="AV159" s="20"/>
      <c r="AW159" s="20"/>
      <c r="AX159" s="20">
        <v>1</v>
      </c>
      <c r="AY159" s="20"/>
      <c r="AZ159" s="20">
        <v>1</v>
      </c>
      <c r="BA159" s="20">
        <v>1</v>
      </c>
      <c r="BB159" s="20"/>
      <c r="BC159" s="20"/>
      <c r="BD159" s="16">
        <v>1</v>
      </c>
      <c r="BE159" s="16"/>
      <c r="BF159" s="16"/>
      <c r="BG159" s="16"/>
      <c r="BH159" s="16"/>
      <c r="BI159" s="16"/>
      <c r="BJ159" s="16"/>
      <c r="BK159" s="16"/>
      <c r="BL159" s="16"/>
      <c r="BM159" s="16"/>
      <c r="BN159" s="16"/>
      <c r="BO159" s="16"/>
      <c r="BP159" s="16">
        <v>1</v>
      </c>
      <c r="BQ159" s="16"/>
      <c r="BR159" s="16"/>
      <c r="BS159" s="16"/>
      <c r="BT159" s="16"/>
      <c r="BU159" s="16"/>
      <c r="BV159" s="16"/>
      <c r="BW159" s="16"/>
      <c r="BX159" s="16"/>
      <c r="BY159" s="16"/>
      <c r="BZ159" s="16"/>
      <c r="CA159" s="16"/>
      <c r="CB159" s="16">
        <v>1</v>
      </c>
      <c r="CC159" s="16"/>
      <c r="CD159" s="16"/>
      <c r="CE159" s="16"/>
      <c r="CF159" s="16"/>
      <c r="CG159" s="19"/>
      <c r="CH159" s="19"/>
      <c r="CI159" s="19">
        <v>1</v>
      </c>
      <c r="CJ159" s="19"/>
      <c r="CK159" s="19"/>
      <c r="CL159" s="19"/>
      <c r="CM159" s="19"/>
      <c r="CN159" s="19"/>
      <c r="CO159" s="19"/>
      <c r="CP159" s="19"/>
      <c r="CQ159" s="19"/>
      <c r="CR159" s="19"/>
    </row>
    <row r="160" spans="1:96" ht="107" customHeight="1">
      <c r="A160" s="11" cm="1">
        <f t="array" ref="A160">SUMPRODUCT(--ISNUMBER(SEARCH({"stranding","stranded"},E160)))</f>
        <v>0</v>
      </c>
      <c r="B160" s="12">
        <v>176</v>
      </c>
      <c r="C160" s="13" t="s">
        <v>410</v>
      </c>
      <c r="D160" s="14">
        <v>1991</v>
      </c>
      <c r="E160" s="15" t="s">
        <v>411</v>
      </c>
      <c r="F160" s="15" t="s">
        <v>6187</v>
      </c>
      <c r="G160" s="15">
        <f t="shared" si="2"/>
        <v>8</v>
      </c>
      <c r="H160" s="16"/>
      <c r="I160" s="16"/>
      <c r="J160" s="16"/>
      <c r="K160" s="16"/>
      <c r="L160" s="16"/>
      <c r="M160" s="16">
        <v>1</v>
      </c>
      <c r="N160" s="16"/>
      <c r="O160" s="16"/>
      <c r="P160" s="17"/>
      <c r="Q160" s="17"/>
      <c r="R160" s="17"/>
      <c r="S160" s="17">
        <v>1</v>
      </c>
      <c r="T160" s="18"/>
      <c r="U160" s="18"/>
      <c r="V160" s="18">
        <v>1</v>
      </c>
      <c r="W160" s="18"/>
      <c r="X160" s="19"/>
      <c r="Y160" s="19"/>
      <c r="Z160" s="19"/>
      <c r="AA160" s="19"/>
      <c r="AB160" s="19"/>
      <c r="AC160" s="19"/>
      <c r="AD160" s="19"/>
      <c r="AE160" s="19"/>
      <c r="AF160" s="19"/>
      <c r="AG160" s="19"/>
      <c r="AH160" s="19"/>
      <c r="AI160" s="19"/>
      <c r="AJ160" s="17">
        <v>1</v>
      </c>
      <c r="AK160" s="17"/>
      <c r="AL160" s="17">
        <v>1</v>
      </c>
      <c r="AM160" s="17"/>
      <c r="AN160" s="17"/>
      <c r="AO160" s="17"/>
      <c r="AP160" s="17"/>
      <c r="AQ160" s="17"/>
      <c r="AR160" s="20"/>
      <c r="AS160" s="20"/>
      <c r="AT160" s="20"/>
      <c r="AU160" s="20"/>
      <c r="AV160" s="20"/>
      <c r="AW160" s="20"/>
      <c r="AX160" s="20">
        <v>1</v>
      </c>
      <c r="AY160" s="20"/>
      <c r="AZ160" s="20">
        <v>1</v>
      </c>
      <c r="BA160" s="20">
        <v>1</v>
      </c>
      <c r="BB160" s="20"/>
      <c r="BC160" s="20"/>
      <c r="BD160" s="16"/>
      <c r="BE160" s="16"/>
      <c r="BF160" s="16"/>
      <c r="BG160" s="16"/>
      <c r="BH160" s="16"/>
      <c r="BI160" s="16"/>
      <c r="BJ160" s="16"/>
      <c r="BK160" s="16"/>
      <c r="BL160" s="16"/>
      <c r="BM160" s="16"/>
      <c r="BN160" s="16"/>
      <c r="BO160" s="16"/>
      <c r="BP160" s="16"/>
      <c r="BQ160" s="16">
        <v>1</v>
      </c>
      <c r="BR160" s="16"/>
      <c r="BS160" s="16"/>
      <c r="BT160" s="16"/>
      <c r="BU160" s="16"/>
      <c r="BV160" s="16"/>
      <c r="BW160" s="16"/>
      <c r="BX160" s="16"/>
      <c r="BY160" s="16"/>
      <c r="BZ160" s="16"/>
      <c r="CA160" s="16"/>
      <c r="CB160" s="16"/>
      <c r="CC160" s="16"/>
      <c r="CD160" s="16"/>
      <c r="CE160" s="16"/>
      <c r="CF160" s="16"/>
      <c r="CG160" s="19"/>
      <c r="CH160" s="19"/>
      <c r="CI160" s="19"/>
      <c r="CJ160" s="19"/>
      <c r="CK160" s="19"/>
      <c r="CL160" s="19">
        <v>1</v>
      </c>
      <c r="CM160" s="19"/>
      <c r="CN160" s="19"/>
      <c r="CO160" s="19"/>
      <c r="CP160" s="19"/>
      <c r="CQ160" s="19"/>
      <c r="CR160" s="19"/>
    </row>
    <row r="161" spans="1:96" ht="107" customHeight="1">
      <c r="A161" s="11" cm="1">
        <f t="array" ref="A161">SUMPRODUCT(--ISNUMBER(SEARCH({"stranding","stranded"},E161)))</f>
        <v>0</v>
      </c>
      <c r="B161" s="12">
        <v>177</v>
      </c>
      <c r="C161" s="21" t="s">
        <v>412</v>
      </c>
      <c r="D161" s="22">
        <v>1992</v>
      </c>
      <c r="E161" s="15" t="s">
        <v>413</v>
      </c>
      <c r="F161" s="15" t="s">
        <v>6188</v>
      </c>
      <c r="G161" s="15">
        <f t="shared" si="2"/>
        <v>5</v>
      </c>
      <c r="H161" s="16"/>
      <c r="I161" s="16"/>
      <c r="J161" s="16"/>
      <c r="K161" s="16">
        <v>1</v>
      </c>
      <c r="L161" s="16">
        <v>1</v>
      </c>
      <c r="M161" s="16"/>
      <c r="N161" s="16"/>
      <c r="O161" s="16"/>
      <c r="P161" s="17"/>
      <c r="Q161" s="17"/>
      <c r="R161" s="17"/>
      <c r="S161" s="17"/>
      <c r="T161" s="18"/>
      <c r="U161" s="18">
        <v>1</v>
      </c>
      <c r="V161" s="18"/>
      <c r="W161" s="18"/>
      <c r="X161" s="19"/>
      <c r="Y161" s="19"/>
      <c r="Z161" s="19"/>
      <c r="AA161" s="19"/>
      <c r="AB161" s="19"/>
      <c r="AC161" s="19"/>
      <c r="AD161" s="19"/>
      <c r="AE161" s="19"/>
      <c r="AF161" s="19"/>
      <c r="AG161" s="19"/>
      <c r="AH161" s="19"/>
      <c r="AI161" s="19"/>
      <c r="AJ161" s="17">
        <v>1</v>
      </c>
      <c r="AK161" s="17"/>
      <c r="AL161" s="17">
        <v>1</v>
      </c>
      <c r="AM161" s="17"/>
      <c r="AN161" s="17"/>
      <c r="AO161" s="17"/>
      <c r="AP161" s="17"/>
      <c r="AQ161" s="17"/>
      <c r="AR161" s="20"/>
      <c r="AS161" s="20"/>
      <c r="AT161" s="20"/>
      <c r="AU161" s="20"/>
      <c r="AV161" s="20"/>
      <c r="AW161" s="20"/>
      <c r="AX161" s="20"/>
      <c r="AY161" s="20"/>
      <c r="AZ161" s="20">
        <v>1</v>
      </c>
      <c r="BA161" s="20"/>
      <c r="BB161" s="20"/>
      <c r="BC161" s="20"/>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v>1</v>
      </c>
      <c r="CG161" s="19"/>
      <c r="CH161" s="19"/>
      <c r="CI161" s="19"/>
      <c r="CJ161" s="19"/>
      <c r="CK161" s="19"/>
      <c r="CL161" s="19">
        <v>1</v>
      </c>
      <c r="CM161" s="19"/>
      <c r="CN161" s="19"/>
      <c r="CO161" s="19"/>
      <c r="CP161" s="19"/>
      <c r="CQ161" s="19"/>
      <c r="CR161" s="19"/>
    </row>
    <row r="162" spans="1:96" ht="107" customHeight="1">
      <c r="A162" s="11" cm="1">
        <f t="array" ref="A162">SUMPRODUCT(--ISNUMBER(SEARCH({"stranding","stranded"},E162)))</f>
        <v>0</v>
      </c>
      <c r="B162" s="12">
        <v>179</v>
      </c>
      <c r="C162" s="21" t="s">
        <v>414</v>
      </c>
      <c r="D162" s="22">
        <v>1992</v>
      </c>
      <c r="E162" s="15" t="s">
        <v>415</v>
      </c>
      <c r="F162" s="15" t="s">
        <v>6189</v>
      </c>
      <c r="G162" s="15">
        <f t="shared" si="2"/>
        <v>6</v>
      </c>
      <c r="H162" s="16"/>
      <c r="I162" s="16"/>
      <c r="J162" s="16"/>
      <c r="K162" s="16"/>
      <c r="L162" s="16"/>
      <c r="M162" s="16"/>
      <c r="N162" s="16"/>
      <c r="O162" s="16"/>
      <c r="P162" s="17"/>
      <c r="Q162" s="17"/>
      <c r="R162" s="17"/>
      <c r="S162" s="17"/>
      <c r="T162" s="18">
        <v>1</v>
      </c>
      <c r="U162" s="18">
        <v>1</v>
      </c>
      <c r="V162" s="18">
        <v>1</v>
      </c>
      <c r="W162" s="18"/>
      <c r="X162" s="19"/>
      <c r="Y162" s="19"/>
      <c r="Z162" s="19"/>
      <c r="AA162" s="19"/>
      <c r="AB162" s="19"/>
      <c r="AC162" s="19"/>
      <c r="AD162" s="19"/>
      <c r="AE162" s="19"/>
      <c r="AF162" s="19"/>
      <c r="AG162" s="19"/>
      <c r="AH162" s="19"/>
      <c r="AI162" s="19"/>
      <c r="AJ162" s="17">
        <v>1</v>
      </c>
      <c r="AK162" s="17"/>
      <c r="AL162" s="17"/>
      <c r="AM162" s="17"/>
      <c r="AN162" s="17"/>
      <c r="AO162" s="17"/>
      <c r="AP162" s="17"/>
      <c r="AQ162" s="17"/>
      <c r="AR162" s="20"/>
      <c r="AS162" s="20">
        <v>1</v>
      </c>
      <c r="AT162" s="20"/>
      <c r="AU162" s="20"/>
      <c r="AV162" s="20"/>
      <c r="AW162" s="20"/>
      <c r="AX162" s="20"/>
      <c r="AY162" s="20"/>
      <c r="AZ162" s="20">
        <v>1</v>
      </c>
      <c r="BA162" s="20"/>
      <c r="BB162" s="20"/>
      <c r="BC162" s="20"/>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9"/>
      <c r="CH162" s="19"/>
      <c r="CI162" s="19"/>
      <c r="CJ162" s="19"/>
      <c r="CK162" s="19"/>
      <c r="CL162" s="19"/>
      <c r="CM162" s="19"/>
      <c r="CN162" s="19"/>
      <c r="CO162" s="19"/>
      <c r="CP162" s="19"/>
      <c r="CQ162" s="19">
        <v>1</v>
      </c>
      <c r="CR162" s="19"/>
    </row>
    <row r="163" spans="1:96" ht="107" customHeight="1">
      <c r="A163" s="11" cm="1">
        <f t="array" ref="A163">SUMPRODUCT(--ISNUMBER(SEARCH({"stranding","stranded"},E163)))</f>
        <v>0</v>
      </c>
      <c r="B163" s="12">
        <v>180</v>
      </c>
      <c r="C163" s="13" t="s">
        <v>416</v>
      </c>
      <c r="D163" s="14">
        <v>1992</v>
      </c>
      <c r="E163" s="15" t="s">
        <v>417</v>
      </c>
      <c r="F163" s="15" t="s">
        <v>6190</v>
      </c>
      <c r="G163" s="15">
        <f t="shared" si="2"/>
        <v>6</v>
      </c>
      <c r="H163" s="16"/>
      <c r="I163" s="16"/>
      <c r="J163" s="16"/>
      <c r="K163" s="16"/>
      <c r="L163" s="16"/>
      <c r="M163" s="16"/>
      <c r="N163" s="16"/>
      <c r="O163" s="16"/>
      <c r="P163" s="17"/>
      <c r="Q163" s="17"/>
      <c r="R163" s="17"/>
      <c r="S163" s="17"/>
      <c r="T163" s="18"/>
      <c r="U163" s="18">
        <v>1</v>
      </c>
      <c r="V163" s="18"/>
      <c r="W163" s="18"/>
      <c r="X163" s="19"/>
      <c r="Y163" s="19"/>
      <c r="Z163" s="19"/>
      <c r="AA163" s="19"/>
      <c r="AB163" s="19"/>
      <c r="AC163" s="19"/>
      <c r="AD163" s="19"/>
      <c r="AE163" s="19">
        <v>1</v>
      </c>
      <c r="AF163" s="19">
        <v>1</v>
      </c>
      <c r="AG163" s="19"/>
      <c r="AH163" s="19"/>
      <c r="AI163" s="19"/>
      <c r="AJ163" s="17">
        <v>1</v>
      </c>
      <c r="AK163" s="17"/>
      <c r="AL163" s="17"/>
      <c r="AM163" s="17"/>
      <c r="AN163" s="17"/>
      <c r="AO163" s="17"/>
      <c r="AP163" s="17"/>
      <c r="AQ163" s="17"/>
      <c r="AR163" s="20"/>
      <c r="AS163" s="20"/>
      <c r="AT163" s="20">
        <v>1</v>
      </c>
      <c r="AU163" s="20"/>
      <c r="AV163" s="20"/>
      <c r="AW163" s="20"/>
      <c r="AX163" s="20"/>
      <c r="AY163" s="20"/>
      <c r="AZ163" s="20"/>
      <c r="BA163" s="20"/>
      <c r="BB163" s="20"/>
      <c r="BC163" s="20"/>
      <c r="BD163" s="16"/>
      <c r="BE163" s="16"/>
      <c r="BF163" s="16"/>
      <c r="BG163" s="16"/>
      <c r="BH163" s="16"/>
      <c r="BI163" s="16"/>
      <c r="BJ163" s="16"/>
      <c r="BK163" s="16"/>
      <c r="BL163" s="16"/>
      <c r="BM163" s="16"/>
      <c r="BN163" s="16"/>
      <c r="BO163" s="16"/>
      <c r="BP163" s="16"/>
      <c r="BQ163" s="16"/>
      <c r="BR163" s="16">
        <v>1</v>
      </c>
      <c r="BS163" s="16"/>
      <c r="BT163" s="16"/>
      <c r="BU163" s="16"/>
      <c r="BV163" s="16"/>
      <c r="BW163" s="16"/>
      <c r="BX163" s="16"/>
      <c r="BY163" s="16"/>
      <c r="BZ163" s="16"/>
      <c r="CA163" s="16"/>
      <c r="CB163" s="16"/>
      <c r="CC163" s="16"/>
      <c r="CD163" s="16"/>
      <c r="CE163" s="16"/>
      <c r="CF163" s="16"/>
      <c r="CG163" s="19">
        <v>1</v>
      </c>
      <c r="CH163" s="19"/>
      <c r="CI163" s="19"/>
      <c r="CJ163" s="19"/>
      <c r="CK163" s="19"/>
      <c r="CL163" s="19"/>
      <c r="CM163" s="19"/>
      <c r="CN163" s="19"/>
      <c r="CO163" s="19"/>
      <c r="CP163" s="19"/>
      <c r="CQ163" s="19"/>
      <c r="CR163" s="19"/>
    </row>
    <row r="164" spans="1:96" ht="107" customHeight="1">
      <c r="A164" s="11" cm="1">
        <f t="array" ref="A164">SUMPRODUCT(--ISNUMBER(SEARCH({"stranding","stranded"},E164)))</f>
        <v>0</v>
      </c>
      <c r="B164" s="12">
        <v>181</v>
      </c>
      <c r="C164" s="24" t="s">
        <v>418</v>
      </c>
      <c r="D164" s="22">
        <v>1992</v>
      </c>
      <c r="E164" s="15" t="s">
        <v>419</v>
      </c>
      <c r="F164" s="15" t="s">
        <v>6191</v>
      </c>
      <c r="G164" s="15">
        <f t="shared" si="2"/>
        <v>12</v>
      </c>
      <c r="H164" s="16"/>
      <c r="I164" s="16"/>
      <c r="J164" s="16"/>
      <c r="K164" s="16"/>
      <c r="L164" s="16"/>
      <c r="M164" s="16">
        <v>1</v>
      </c>
      <c r="N164" s="16"/>
      <c r="O164" s="16"/>
      <c r="P164" s="17"/>
      <c r="Q164" s="17"/>
      <c r="R164" s="17">
        <v>1</v>
      </c>
      <c r="S164" s="17"/>
      <c r="T164" s="18"/>
      <c r="U164" s="18">
        <v>1</v>
      </c>
      <c r="V164" s="18"/>
      <c r="W164" s="18">
        <v>1</v>
      </c>
      <c r="X164" s="19"/>
      <c r="Y164" s="19"/>
      <c r="Z164" s="19"/>
      <c r="AA164" s="19"/>
      <c r="AB164" s="19"/>
      <c r="AC164" s="19"/>
      <c r="AD164" s="19"/>
      <c r="AE164" s="19">
        <v>1</v>
      </c>
      <c r="AF164" s="19">
        <v>1</v>
      </c>
      <c r="AG164" s="19">
        <v>1</v>
      </c>
      <c r="AH164" s="19"/>
      <c r="AI164" s="19"/>
      <c r="AJ164" s="17">
        <v>1</v>
      </c>
      <c r="AK164" s="17"/>
      <c r="AL164" s="17"/>
      <c r="AM164" s="17"/>
      <c r="AN164" s="17"/>
      <c r="AO164" s="17"/>
      <c r="AP164" s="17"/>
      <c r="AQ164" s="17"/>
      <c r="AR164" s="20"/>
      <c r="AS164" s="20">
        <v>1</v>
      </c>
      <c r="AT164" s="20">
        <v>1</v>
      </c>
      <c r="AU164" s="20"/>
      <c r="AV164" s="20"/>
      <c r="AW164" s="20"/>
      <c r="AX164" s="20">
        <v>1</v>
      </c>
      <c r="AY164" s="20"/>
      <c r="AZ164" s="20">
        <v>1</v>
      </c>
      <c r="BA164" s="20"/>
      <c r="BB164" s="20"/>
      <c r="BC164" s="20"/>
      <c r="BD164" s="16"/>
      <c r="BE164" s="16"/>
      <c r="BF164" s="16"/>
      <c r="BG164" s="16"/>
      <c r="BH164" s="16"/>
      <c r="BI164" s="16"/>
      <c r="BJ164" s="16"/>
      <c r="BK164" s="16"/>
      <c r="BL164" s="16"/>
      <c r="BM164" s="16"/>
      <c r="BN164" s="16"/>
      <c r="BO164" s="16"/>
      <c r="BP164" s="16"/>
      <c r="BQ164" s="16"/>
      <c r="BR164" s="16">
        <v>1</v>
      </c>
      <c r="BS164" s="16"/>
      <c r="BT164" s="16"/>
      <c r="BU164" s="16"/>
      <c r="BV164" s="16"/>
      <c r="BW164" s="16"/>
      <c r="BX164" s="16"/>
      <c r="BY164" s="16"/>
      <c r="BZ164" s="16"/>
      <c r="CA164" s="16"/>
      <c r="CB164" s="16"/>
      <c r="CC164" s="16"/>
      <c r="CD164" s="16"/>
      <c r="CE164" s="16"/>
      <c r="CF164" s="16"/>
      <c r="CG164" s="19"/>
      <c r="CH164" s="19"/>
      <c r="CI164" s="19"/>
      <c r="CJ164" s="19">
        <v>1</v>
      </c>
      <c r="CK164" s="19"/>
      <c r="CL164" s="19"/>
      <c r="CM164" s="19"/>
      <c r="CN164" s="19"/>
      <c r="CO164" s="19"/>
      <c r="CP164" s="19"/>
      <c r="CQ164" s="19"/>
      <c r="CR164" s="19"/>
    </row>
    <row r="165" spans="1:96" ht="107" customHeight="1">
      <c r="A165" s="11" cm="1">
        <f t="array" ref="A165">SUMPRODUCT(--ISNUMBER(SEARCH({"stranding","stranded"},E165)))</f>
        <v>0</v>
      </c>
      <c r="B165" s="12">
        <v>182</v>
      </c>
      <c r="C165" s="13" t="s">
        <v>420</v>
      </c>
      <c r="D165" s="14">
        <v>1992</v>
      </c>
      <c r="E165" s="15" t="s">
        <v>421</v>
      </c>
      <c r="F165" s="15" t="s">
        <v>6192</v>
      </c>
      <c r="G165" s="15">
        <f t="shared" si="2"/>
        <v>11</v>
      </c>
      <c r="H165" s="16"/>
      <c r="I165" s="16"/>
      <c r="J165" s="16"/>
      <c r="K165" s="16">
        <v>1</v>
      </c>
      <c r="L165" s="16"/>
      <c r="M165" s="16"/>
      <c r="N165" s="16"/>
      <c r="O165" s="16"/>
      <c r="P165" s="17"/>
      <c r="Q165" s="17"/>
      <c r="R165" s="17"/>
      <c r="S165" s="17"/>
      <c r="T165" s="18"/>
      <c r="U165" s="18">
        <v>1</v>
      </c>
      <c r="V165" s="18"/>
      <c r="W165" s="18"/>
      <c r="X165" s="19">
        <v>1</v>
      </c>
      <c r="Y165" s="19"/>
      <c r="Z165" s="19"/>
      <c r="AA165" s="19"/>
      <c r="AB165" s="19"/>
      <c r="AC165" s="19"/>
      <c r="AD165" s="19"/>
      <c r="AE165" s="19"/>
      <c r="AF165" s="19">
        <v>1</v>
      </c>
      <c r="AG165" s="19">
        <v>1</v>
      </c>
      <c r="AH165" s="19"/>
      <c r="AI165" s="19"/>
      <c r="AJ165" s="17">
        <v>1</v>
      </c>
      <c r="AK165" s="17"/>
      <c r="AL165" s="17"/>
      <c r="AM165" s="17"/>
      <c r="AN165" s="17"/>
      <c r="AO165" s="17"/>
      <c r="AP165" s="17"/>
      <c r="AQ165" s="17"/>
      <c r="AR165" s="20"/>
      <c r="AS165" s="20">
        <v>1</v>
      </c>
      <c r="AT165" s="20"/>
      <c r="AU165" s="20"/>
      <c r="AV165" s="20"/>
      <c r="AW165" s="20"/>
      <c r="AX165" s="20">
        <v>1</v>
      </c>
      <c r="AY165" s="20"/>
      <c r="AZ165" s="20">
        <v>1</v>
      </c>
      <c r="BA165" s="20">
        <v>1</v>
      </c>
      <c r="BB165" s="20"/>
      <c r="BC165" s="20"/>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v>1</v>
      </c>
      <c r="BZ165" s="16"/>
      <c r="CA165" s="16"/>
      <c r="CB165" s="16">
        <v>1</v>
      </c>
      <c r="CC165" s="16"/>
      <c r="CD165" s="16"/>
      <c r="CE165" s="16"/>
      <c r="CF165" s="16"/>
      <c r="CG165" s="19"/>
      <c r="CH165" s="19"/>
      <c r="CI165" s="19"/>
      <c r="CJ165" s="19"/>
      <c r="CK165" s="19"/>
      <c r="CL165" s="19"/>
      <c r="CM165" s="19">
        <v>1</v>
      </c>
      <c r="CN165" s="19"/>
      <c r="CO165" s="19"/>
      <c r="CP165" s="19"/>
      <c r="CQ165" s="19"/>
      <c r="CR165" s="19"/>
    </row>
    <row r="166" spans="1:96" ht="107" customHeight="1">
      <c r="A166" s="11" cm="1">
        <f t="array" ref="A166">SUMPRODUCT(--ISNUMBER(SEARCH({"stranding","stranded"},E166)))</f>
        <v>0</v>
      </c>
      <c r="B166" s="12">
        <v>183</v>
      </c>
      <c r="C166" s="21" t="s">
        <v>422</v>
      </c>
      <c r="D166" s="22">
        <v>1992</v>
      </c>
      <c r="E166" s="15" t="s">
        <v>423</v>
      </c>
      <c r="F166" s="15" t="s">
        <v>6193</v>
      </c>
      <c r="G166" s="15">
        <f t="shared" si="2"/>
        <v>6</v>
      </c>
      <c r="H166" s="16"/>
      <c r="I166" s="16"/>
      <c r="J166" s="16"/>
      <c r="K166" s="16"/>
      <c r="L166" s="16"/>
      <c r="M166" s="16"/>
      <c r="N166" s="16">
        <v>1</v>
      </c>
      <c r="O166" s="16"/>
      <c r="P166" s="17"/>
      <c r="Q166" s="17"/>
      <c r="R166" s="17"/>
      <c r="S166" s="17">
        <v>1</v>
      </c>
      <c r="T166" s="18"/>
      <c r="U166" s="18">
        <v>1</v>
      </c>
      <c r="V166" s="18"/>
      <c r="W166" s="18"/>
      <c r="X166" s="19"/>
      <c r="Y166" s="19"/>
      <c r="Z166" s="19"/>
      <c r="AA166" s="19"/>
      <c r="AB166" s="19"/>
      <c r="AC166" s="19"/>
      <c r="AD166" s="19"/>
      <c r="AE166" s="19"/>
      <c r="AF166" s="19"/>
      <c r="AG166" s="19"/>
      <c r="AH166" s="19"/>
      <c r="AI166" s="19"/>
      <c r="AJ166" s="17">
        <v>1</v>
      </c>
      <c r="AK166" s="17"/>
      <c r="AL166" s="17"/>
      <c r="AM166" s="17"/>
      <c r="AN166" s="17"/>
      <c r="AO166" s="17"/>
      <c r="AP166" s="17"/>
      <c r="AQ166" s="17"/>
      <c r="AR166" s="20"/>
      <c r="AS166" s="20"/>
      <c r="AT166" s="20"/>
      <c r="AU166" s="20"/>
      <c r="AV166" s="20"/>
      <c r="AW166" s="20"/>
      <c r="AX166" s="20"/>
      <c r="AY166" s="20">
        <v>1</v>
      </c>
      <c r="AZ166" s="20">
        <v>1</v>
      </c>
      <c r="BA166" s="20"/>
      <c r="BB166" s="20"/>
      <c r="BC166" s="20"/>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v>1</v>
      </c>
      <c r="CG166" s="19"/>
      <c r="CH166" s="19"/>
      <c r="CI166" s="19"/>
      <c r="CJ166" s="19"/>
      <c r="CK166" s="19"/>
      <c r="CL166" s="19">
        <v>1</v>
      </c>
      <c r="CM166" s="19"/>
      <c r="CN166" s="19"/>
      <c r="CO166" s="19"/>
      <c r="CP166" s="19"/>
      <c r="CQ166" s="19"/>
      <c r="CR166" s="19"/>
    </row>
    <row r="167" spans="1:96" ht="107" customHeight="1">
      <c r="A167" s="11" cm="1">
        <f t="array" ref="A167">SUMPRODUCT(--ISNUMBER(SEARCH({"stranding","stranded"},E167)))</f>
        <v>0</v>
      </c>
      <c r="B167" s="12">
        <v>184</v>
      </c>
      <c r="C167" s="13" t="s">
        <v>424</v>
      </c>
      <c r="D167" s="14">
        <v>1992</v>
      </c>
      <c r="E167" s="15" t="s">
        <v>425</v>
      </c>
      <c r="F167" s="15" t="s">
        <v>6194</v>
      </c>
      <c r="G167" s="15">
        <f t="shared" si="2"/>
        <v>13</v>
      </c>
      <c r="H167" s="16"/>
      <c r="I167" s="16"/>
      <c r="J167" s="16"/>
      <c r="K167" s="16"/>
      <c r="L167" s="16"/>
      <c r="M167" s="16"/>
      <c r="N167" s="16"/>
      <c r="O167" s="16"/>
      <c r="P167" s="17"/>
      <c r="Q167" s="17">
        <v>1</v>
      </c>
      <c r="R167" s="17"/>
      <c r="S167" s="17"/>
      <c r="T167" s="18"/>
      <c r="U167" s="18">
        <v>1</v>
      </c>
      <c r="V167" s="18">
        <v>1</v>
      </c>
      <c r="W167" s="18"/>
      <c r="X167" s="19">
        <v>1</v>
      </c>
      <c r="Y167" s="19">
        <v>1</v>
      </c>
      <c r="Z167" s="19">
        <v>1</v>
      </c>
      <c r="AA167" s="19"/>
      <c r="AB167" s="19"/>
      <c r="AC167" s="19"/>
      <c r="AD167" s="19"/>
      <c r="AE167" s="19"/>
      <c r="AF167" s="19"/>
      <c r="AG167" s="19"/>
      <c r="AH167" s="19"/>
      <c r="AI167" s="19"/>
      <c r="AJ167" s="17">
        <v>1</v>
      </c>
      <c r="AK167" s="17"/>
      <c r="AL167" s="17"/>
      <c r="AM167" s="17"/>
      <c r="AN167" s="17"/>
      <c r="AO167" s="17"/>
      <c r="AP167" s="17"/>
      <c r="AQ167" s="17">
        <v>1</v>
      </c>
      <c r="AR167" s="20"/>
      <c r="AS167" s="20"/>
      <c r="AT167" s="20"/>
      <c r="AU167" s="20">
        <v>1</v>
      </c>
      <c r="AV167" s="20">
        <v>1</v>
      </c>
      <c r="AW167" s="20"/>
      <c r="AX167" s="20"/>
      <c r="AY167" s="20"/>
      <c r="AZ167" s="20">
        <v>1</v>
      </c>
      <c r="BA167" s="20"/>
      <c r="BB167" s="20"/>
      <c r="BC167" s="20"/>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v>1</v>
      </c>
      <c r="CB167" s="16"/>
      <c r="CC167" s="16">
        <v>1</v>
      </c>
      <c r="CD167" s="16"/>
      <c r="CE167" s="16"/>
      <c r="CF167" s="16"/>
      <c r="CG167" s="19"/>
      <c r="CH167" s="19"/>
      <c r="CI167" s="19"/>
      <c r="CJ167" s="19"/>
      <c r="CK167" s="19"/>
      <c r="CL167" s="19"/>
      <c r="CM167" s="19"/>
      <c r="CN167" s="19">
        <v>1</v>
      </c>
      <c r="CO167" s="19"/>
      <c r="CP167" s="19"/>
      <c r="CQ167" s="19"/>
      <c r="CR167" s="19"/>
    </row>
    <row r="168" spans="1:96" ht="107" customHeight="1">
      <c r="A168" s="11" cm="1">
        <f t="array" ref="A168">SUMPRODUCT(--ISNUMBER(SEARCH({"stranding","stranded"},E168)))</f>
        <v>0</v>
      </c>
      <c r="B168" s="12">
        <v>185</v>
      </c>
      <c r="C168" s="21" t="s">
        <v>426</v>
      </c>
      <c r="D168" s="22">
        <v>1992</v>
      </c>
      <c r="E168" s="15" t="s">
        <v>427</v>
      </c>
      <c r="F168" s="15" t="s">
        <v>6195</v>
      </c>
      <c r="G168" s="15">
        <f t="shared" si="2"/>
        <v>5</v>
      </c>
      <c r="H168" s="16"/>
      <c r="I168" s="16"/>
      <c r="J168" s="16"/>
      <c r="K168" s="16"/>
      <c r="L168" s="16"/>
      <c r="M168" s="16"/>
      <c r="N168" s="16"/>
      <c r="O168" s="16"/>
      <c r="P168" s="17"/>
      <c r="Q168" s="17"/>
      <c r="R168" s="17"/>
      <c r="S168" s="17"/>
      <c r="T168" s="18"/>
      <c r="U168" s="18"/>
      <c r="V168" s="18"/>
      <c r="W168" s="18"/>
      <c r="X168" s="19"/>
      <c r="Y168" s="19"/>
      <c r="Z168" s="19"/>
      <c r="AA168" s="19"/>
      <c r="AB168" s="19"/>
      <c r="AC168" s="19"/>
      <c r="AD168" s="19"/>
      <c r="AE168" s="19">
        <v>1</v>
      </c>
      <c r="AF168" s="19"/>
      <c r="AG168" s="19"/>
      <c r="AH168" s="19"/>
      <c r="AI168" s="19"/>
      <c r="AJ168" s="17"/>
      <c r="AK168" s="17"/>
      <c r="AL168" s="17"/>
      <c r="AM168" s="17"/>
      <c r="AN168" s="17"/>
      <c r="AO168" s="17"/>
      <c r="AP168" s="17"/>
      <c r="AQ168" s="17"/>
      <c r="AR168" s="20"/>
      <c r="AS168" s="20"/>
      <c r="AT168" s="20"/>
      <c r="AU168" s="20"/>
      <c r="AV168" s="20"/>
      <c r="AW168" s="20"/>
      <c r="AX168" s="20"/>
      <c r="AY168" s="20"/>
      <c r="AZ168" s="20">
        <v>1</v>
      </c>
      <c r="BA168" s="20"/>
      <c r="BB168" s="20"/>
      <c r="BC168" s="20"/>
      <c r="BD168" s="16"/>
      <c r="BE168" s="16"/>
      <c r="BF168" s="16"/>
      <c r="BG168" s="16"/>
      <c r="BH168" s="16"/>
      <c r="BI168" s="16"/>
      <c r="BJ168" s="16"/>
      <c r="BK168" s="16"/>
      <c r="BL168" s="16"/>
      <c r="BM168" s="16"/>
      <c r="BN168" s="16">
        <v>1</v>
      </c>
      <c r="BO168" s="16">
        <v>1</v>
      </c>
      <c r="BP168" s="16"/>
      <c r="BQ168" s="16"/>
      <c r="BR168" s="16"/>
      <c r="BS168" s="16"/>
      <c r="BT168" s="16">
        <v>1</v>
      </c>
      <c r="BU168" s="16"/>
      <c r="BV168" s="16"/>
      <c r="BW168" s="16"/>
      <c r="BX168" s="16"/>
      <c r="BY168" s="16"/>
      <c r="BZ168" s="16"/>
      <c r="CA168" s="16"/>
      <c r="CB168" s="16"/>
      <c r="CC168" s="16"/>
      <c r="CD168" s="16"/>
      <c r="CE168" s="16"/>
      <c r="CF168" s="16"/>
      <c r="CG168" s="19"/>
      <c r="CH168" s="19"/>
      <c r="CI168" s="19"/>
      <c r="CJ168" s="19"/>
      <c r="CK168" s="19"/>
      <c r="CL168" s="19">
        <v>1</v>
      </c>
      <c r="CM168" s="19"/>
      <c r="CN168" s="19"/>
      <c r="CO168" s="19"/>
      <c r="CP168" s="19"/>
      <c r="CQ168" s="19"/>
      <c r="CR168" s="19"/>
    </row>
    <row r="169" spans="1:96" ht="107" customHeight="1">
      <c r="A169" s="11" cm="1">
        <f t="array" ref="A169">SUMPRODUCT(--ISNUMBER(SEARCH({"stranding","stranded"},E169)))</f>
        <v>0</v>
      </c>
      <c r="B169" s="12">
        <v>186</v>
      </c>
      <c r="C169" s="13" t="s">
        <v>428</v>
      </c>
      <c r="D169" s="14">
        <v>1992</v>
      </c>
      <c r="E169" s="15" t="s">
        <v>429</v>
      </c>
      <c r="F169" s="15" t="s">
        <v>6196</v>
      </c>
      <c r="G169" s="15">
        <f t="shared" si="2"/>
        <v>6</v>
      </c>
      <c r="H169" s="16"/>
      <c r="I169" s="16"/>
      <c r="J169" s="16">
        <v>1</v>
      </c>
      <c r="K169" s="16"/>
      <c r="L169" s="16"/>
      <c r="M169" s="16">
        <v>1</v>
      </c>
      <c r="N169" s="16"/>
      <c r="O169" s="16"/>
      <c r="P169" s="17"/>
      <c r="Q169" s="17"/>
      <c r="R169" s="17"/>
      <c r="S169" s="17"/>
      <c r="T169" s="18">
        <v>1</v>
      </c>
      <c r="U169" s="18"/>
      <c r="V169" s="18"/>
      <c r="W169" s="18">
        <v>1</v>
      </c>
      <c r="X169" s="19">
        <v>1</v>
      </c>
      <c r="Y169" s="19"/>
      <c r="Z169" s="19"/>
      <c r="AA169" s="19"/>
      <c r="AB169" s="19"/>
      <c r="AC169" s="19"/>
      <c r="AD169" s="19"/>
      <c r="AE169" s="19">
        <v>1</v>
      </c>
      <c r="AF169" s="19">
        <v>1</v>
      </c>
      <c r="AG169" s="19"/>
      <c r="AH169" s="19"/>
      <c r="AI169" s="19"/>
      <c r="AJ169" s="17"/>
      <c r="AK169" s="17"/>
      <c r="AL169" s="17"/>
      <c r="AM169" s="17"/>
      <c r="AN169" s="17"/>
      <c r="AO169" s="17"/>
      <c r="AP169" s="17"/>
      <c r="AQ169" s="17"/>
      <c r="AR169" s="20"/>
      <c r="AS169" s="20"/>
      <c r="AT169" s="20"/>
      <c r="AU169" s="20"/>
      <c r="AV169" s="20"/>
      <c r="AW169" s="20"/>
      <c r="AX169" s="20"/>
      <c r="AY169" s="20"/>
      <c r="AZ169" s="20"/>
      <c r="BA169" s="20">
        <v>1</v>
      </c>
      <c r="BB169" s="20"/>
      <c r="BC169" s="20"/>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9"/>
      <c r="CH169" s="19"/>
      <c r="CI169" s="19"/>
      <c r="CJ169" s="19"/>
      <c r="CK169" s="19">
        <v>1</v>
      </c>
      <c r="CL169" s="19"/>
      <c r="CM169" s="19"/>
      <c r="CN169" s="19"/>
      <c r="CO169" s="19"/>
      <c r="CP169" s="19"/>
      <c r="CQ169" s="19"/>
      <c r="CR169" s="19"/>
    </row>
    <row r="170" spans="1:96" ht="107" customHeight="1">
      <c r="A170" s="11" cm="1">
        <f t="array" ref="A170">SUMPRODUCT(--ISNUMBER(SEARCH({"stranding","stranded"},E170)))</f>
        <v>0</v>
      </c>
      <c r="B170" s="12">
        <v>187</v>
      </c>
      <c r="C170" s="21" t="s">
        <v>430</v>
      </c>
      <c r="D170" s="22">
        <v>1992</v>
      </c>
      <c r="E170" s="15" t="s">
        <v>431</v>
      </c>
      <c r="F170" s="15" t="s">
        <v>6197</v>
      </c>
      <c r="G170" s="15">
        <f t="shared" si="2"/>
        <v>14</v>
      </c>
      <c r="H170" s="16"/>
      <c r="I170" s="16"/>
      <c r="J170" s="16"/>
      <c r="K170" s="16"/>
      <c r="L170" s="16"/>
      <c r="M170" s="16"/>
      <c r="N170" s="16"/>
      <c r="O170" s="16"/>
      <c r="P170" s="17">
        <v>1</v>
      </c>
      <c r="Q170" s="17"/>
      <c r="R170" s="17"/>
      <c r="S170" s="17"/>
      <c r="T170" s="18"/>
      <c r="U170" s="18">
        <v>1</v>
      </c>
      <c r="V170" s="18">
        <v>1</v>
      </c>
      <c r="W170" s="18"/>
      <c r="X170" s="19">
        <v>1</v>
      </c>
      <c r="Y170" s="19">
        <v>1</v>
      </c>
      <c r="Z170" s="19"/>
      <c r="AA170" s="19"/>
      <c r="AB170" s="19"/>
      <c r="AC170" s="19"/>
      <c r="AD170" s="19"/>
      <c r="AE170" s="19"/>
      <c r="AF170" s="19"/>
      <c r="AG170" s="19"/>
      <c r="AH170" s="19"/>
      <c r="AI170" s="19"/>
      <c r="AJ170" s="17">
        <v>1</v>
      </c>
      <c r="AK170" s="17"/>
      <c r="AL170" s="17"/>
      <c r="AM170" s="17">
        <v>1</v>
      </c>
      <c r="AN170" s="17">
        <v>1</v>
      </c>
      <c r="AO170" s="17"/>
      <c r="AP170" s="17"/>
      <c r="AQ170" s="17"/>
      <c r="AR170" s="20"/>
      <c r="AS170" s="20"/>
      <c r="AT170" s="20"/>
      <c r="AU170" s="20"/>
      <c r="AV170" s="20">
        <v>1</v>
      </c>
      <c r="AW170" s="20"/>
      <c r="AX170" s="20">
        <v>1</v>
      </c>
      <c r="AY170" s="20"/>
      <c r="AZ170" s="20">
        <v>1</v>
      </c>
      <c r="BA170" s="20"/>
      <c r="BB170" s="20"/>
      <c r="BC170" s="20"/>
      <c r="BD170" s="16"/>
      <c r="BE170" s="16"/>
      <c r="BF170" s="16"/>
      <c r="BG170" s="16"/>
      <c r="BH170" s="16"/>
      <c r="BI170" s="16"/>
      <c r="BJ170" s="16"/>
      <c r="BK170" s="16"/>
      <c r="BL170" s="16"/>
      <c r="BM170" s="16"/>
      <c r="BN170" s="16"/>
      <c r="BO170" s="16"/>
      <c r="BP170" s="16"/>
      <c r="BQ170" s="16"/>
      <c r="BR170" s="16"/>
      <c r="BS170" s="16"/>
      <c r="BT170" s="16"/>
      <c r="BU170" s="16"/>
      <c r="BV170" s="16"/>
      <c r="BW170" s="16">
        <v>1</v>
      </c>
      <c r="BX170" s="16"/>
      <c r="BY170" s="16">
        <v>1</v>
      </c>
      <c r="BZ170" s="16"/>
      <c r="CA170" s="16"/>
      <c r="CB170" s="16">
        <v>1</v>
      </c>
      <c r="CC170" s="16"/>
      <c r="CD170" s="16"/>
      <c r="CE170" s="16"/>
      <c r="CF170" s="16"/>
      <c r="CG170" s="19"/>
      <c r="CH170" s="19"/>
      <c r="CI170" s="19"/>
      <c r="CJ170" s="19"/>
      <c r="CK170" s="19"/>
      <c r="CL170" s="19"/>
      <c r="CM170" s="19"/>
      <c r="CN170" s="19"/>
      <c r="CO170" s="19"/>
      <c r="CP170" s="19">
        <v>1</v>
      </c>
      <c r="CQ170" s="19"/>
      <c r="CR170" s="19"/>
    </row>
    <row r="171" spans="1:96" ht="107" customHeight="1">
      <c r="A171" s="11" cm="1">
        <f t="array" ref="A171">SUMPRODUCT(--ISNUMBER(SEARCH({"stranding","stranded"},E171)))</f>
        <v>0</v>
      </c>
      <c r="B171" s="12">
        <v>188</v>
      </c>
      <c r="C171" s="13" t="s">
        <v>432</v>
      </c>
      <c r="D171" s="14">
        <v>1992</v>
      </c>
      <c r="E171" s="15" t="s">
        <v>433</v>
      </c>
      <c r="F171" s="15" t="s">
        <v>6198</v>
      </c>
      <c r="G171" s="15">
        <f t="shared" si="2"/>
        <v>9</v>
      </c>
      <c r="H171" s="16"/>
      <c r="I171" s="16"/>
      <c r="J171" s="16"/>
      <c r="K171" s="16">
        <v>1</v>
      </c>
      <c r="L171" s="16"/>
      <c r="M171" s="16">
        <v>1</v>
      </c>
      <c r="N171" s="16"/>
      <c r="O171" s="16"/>
      <c r="P171" s="17"/>
      <c r="Q171" s="17"/>
      <c r="R171" s="17">
        <v>1</v>
      </c>
      <c r="S171" s="17"/>
      <c r="T171" s="18"/>
      <c r="U171" s="18">
        <v>1</v>
      </c>
      <c r="V171" s="18"/>
      <c r="W171" s="18"/>
      <c r="X171" s="19">
        <v>1</v>
      </c>
      <c r="Y171" s="19">
        <v>1</v>
      </c>
      <c r="Z171" s="19"/>
      <c r="AA171" s="19"/>
      <c r="AB171" s="19"/>
      <c r="AC171" s="19"/>
      <c r="AD171" s="19"/>
      <c r="AE171" s="19"/>
      <c r="AF171" s="19"/>
      <c r="AG171" s="19"/>
      <c r="AH171" s="19"/>
      <c r="AI171" s="19"/>
      <c r="AJ171" s="17">
        <v>1</v>
      </c>
      <c r="AK171" s="17"/>
      <c r="AL171" s="17"/>
      <c r="AM171" s="17"/>
      <c r="AN171" s="17">
        <v>1</v>
      </c>
      <c r="AO171" s="17"/>
      <c r="AP171" s="17"/>
      <c r="AQ171" s="17">
        <v>1</v>
      </c>
      <c r="AR171" s="20"/>
      <c r="AS171" s="20"/>
      <c r="AT171" s="20"/>
      <c r="AU171" s="20"/>
      <c r="AV171" s="20"/>
      <c r="AW171" s="20"/>
      <c r="AX171" s="20"/>
      <c r="AY171" s="20"/>
      <c r="AZ171" s="20">
        <v>1</v>
      </c>
      <c r="BA171" s="20"/>
      <c r="BB171" s="20"/>
      <c r="BC171" s="20"/>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v>1</v>
      </c>
      <c r="CA171" s="16"/>
      <c r="CB171" s="16"/>
      <c r="CC171" s="16"/>
      <c r="CD171" s="16"/>
      <c r="CE171" s="16"/>
      <c r="CF171" s="16"/>
      <c r="CG171" s="19"/>
      <c r="CH171" s="19"/>
      <c r="CI171" s="19"/>
      <c r="CJ171" s="19"/>
      <c r="CK171" s="19"/>
      <c r="CL171" s="19">
        <v>1</v>
      </c>
      <c r="CM171" s="19"/>
      <c r="CN171" s="19"/>
      <c r="CO171" s="19"/>
      <c r="CP171" s="19"/>
      <c r="CQ171" s="19"/>
      <c r="CR171" s="19"/>
    </row>
    <row r="172" spans="1:96" ht="107" customHeight="1">
      <c r="A172" s="11" cm="1">
        <f t="array" ref="A172">SUMPRODUCT(--ISNUMBER(SEARCH({"stranding","stranded"},E172)))</f>
        <v>0</v>
      </c>
      <c r="B172" s="12">
        <v>190</v>
      </c>
      <c r="C172" s="13" t="s">
        <v>434</v>
      </c>
      <c r="D172" s="14">
        <v>1992</v>
      </c>
      <c r="E172" s="15" t="s">
        <v>435</v>
      </c>
      <c r="F172" s="15" t="s">
        <v>6199</v>
      </c>
      <c r="G172" s="15">
        <f t="shared" si="2"/>
        <v>8</v>
      </c>
      <c r="H172" s="16"/>
      <c r="I172" s="16"/>
      <c r="J172" s="16"/>
      <c r="K172" s="16"/>
      <c r="L172" s="16"/>
      <c r="M172" s="16"/>
      <c r="N172" s="16"/>
      <c r="O172" s="16"/>
      <c r="P172" s="17">
        <v>1</v>
      </c>
      <c r="Q172" s="17"/>
      <c r="R172" s="17"/>
      <c r="S172" s="17"/>
      <c r="T172" s="18">
        <v>1</v>
      </c>
      <c r="U172" s="18"/>
      <c r="V172" s="18"/>
      <c r="W172" s="18"/>
      <c r="X172" s="19"/>
      <c r="Y172" s="19"/>
      <c r="Z172" s="19"/>
      <c r="AA172" s="19"/>
      <c r="AB172" s="19"/>
      <c r="AC172" s="19"/>
      <c r="AD172" s="19"/>
      <c r="AE172" s="19">
        <v>1</v>
      </c>
      <c r="AF172" s="19">
        <v>1</v>
      </c>
      <c r="AG172" s="19"/>
      <c r="AH172" s="19"/>
      <c r="AI172" s="19">
        <v>1</v>
      </c>
      <c r="AJ172" s="17">
        <v>1</v>
      </c>
      <c r="AK172" s="17"/>
      <c r="AL172" s="17"/>
      <c r="AM172" s="17"/>
      <c r="AN172" s="17"/>
      <c r="AO172" s="17"/>
      <c r="AP172" s="17"/>
      <c r="AQ172" s="17"/>
      <c r="AR172" s="20"/>
      <c r="AS172" s="20"/>
      <c r="AT172" s="20"/>
      <c r="AU172" s="20"/>
      <c r="AV172" s="20"/>
      <c r="AW172" s="20"/>
      <c r="AX172" s="20"/>
      <c r="AY172" s="20"/>
      <c r="AZ172" s="20">
        <v>1</v>
      </c>
      <c r="BA172" s="20"/>
      <c r="BB172" s="20"/>
      <c r="BC172" s="20"/>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v>1</v>
      </c>
      <c r="BZ172" s="16"/>
      <c r="CA172" s="16"/>
      <c r="CB172" s="16"/>
      <c r="CC172" s="16"/>
      <c r="CD172" s="16"/>
      <c r="CE172" s="16"/>
      <c r="CF172" s="16"/>
      <c r="CG172" s="19"/>
      <c r="CH172" s="19"/>
      <c r="CI172" s="19"/>
      <c r="CJ172" s="19"/>
      <c r="CK172" s="19"/>
      <c r="CL172" s="19"/>
      <c r="CM172" s="19"/>
      <c r="CN172" s="19">
        <v>1</v>
      </c>
      <c r="CO172" s="19"/>
      <c r="CP172" s="19"/>
      <c r="CQ172" s="19"/>
      <c r="CR172" s="19"/>
    </row>
    <row r="173" spans="1:96" ht="107" customHeight="1">
      <c r="A173" s="11" cm="1">
        <f t="array" ref="A173">SUMPRODUCT(--ISNUMBER(SEARCH({"stranding","stranded"},E173)))</f>
        <v>0</v>
      </c>
      <c r="B173" s="12">
        <v>191</v>
      </c>
      <c r="C173" s="21" t="s">
        <v>436</v>
      </c>
      <c r="D173" s="22">
        <v>1992</v>
      </c>
      <c r="E173" s="15" t="s">
        <v>437</v>
      </c>
      <c r="F173" s="15" t="s">
        <v>6200</v>
      </c>
      <c r="G173" s="15">
        <f t="shared" si="2"/>
        <v>5</v>
      </c>
      <c r="H173" s="16"/>
      <c r="I173" s="16"/>
      <c r="J173" s="16">
        <v>2</v>
      </c>
      <c r="K173" s="16"/>
      <c r="L173" s="16"/>
      <c r="M173" s="16"/>
      <c r="N173" s="16"/>
      <c r="O173" s="16"/>
      <c r="P173" s="17">
        <v>1</v>
      </c>
      <c r="Q173" s="17"/>
      <c r="R173" s="17"/>
      <c r="S173" s="17"/>
      <c r="T173" s="18"/>
      <c r="U173" s="18">
        <v>1</v>
      </c>
      <c r="V173" s="18"/>
      <c r="W173" s="18"/>
      <c r="X173" s="19"/>
      <c r="Y173" s="19">
        <v>1</v>
      </c>
      <c r="Z173" s="19">
        <v>1</v>
      </c>
      <c r="AA173" s="19"/>
      <c r="AB173" s="19"/>
      <c r="AC173" s="19"/>
      <c r="AD173" s="19"/>
      <c r="AE173" s="19"/>
      <c r="AF173" s="19"/>
      <c r="AG173" s="19"/>
      <c r="AH173" s="19"/>
      <c r="AI173" s="19"/>
      <c r="AJ173" s="17"/>
      <c r="AK173" s="17"/>
      <c r="AL173" s="17"/>
      <c r="AM173" s="17"/>
      <c r="AN173" s="17"/>
      <c r="AO173" s="17"/>
      <c r="AP173" s="17"/>
      <c r="AQ173" s="17"/>
      <c r="AR173" s="20"/>
      <c r="AS173" s="20"/>
      <c r="AT173" s="20"/>
      <c r="AU173" s="20"/>
      <c r="AV173" s="20"/>
      <c r="AW173" s="20"/>
      <c r="AX173" s="20"/>
      <c r="AY173" s="20"/>
      <c r="AZ173" s="20">
        <v>1</v>
      </c>
      <c r="BA173" s="20"/>
      <c r="BB173" s="20"/>
      <c r="BC173" s="20"/>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9"/>
      <c r="CH173" s="19"/>
      <c r="CI173" s="19"/>
      <c r="CJ173" s="19"/>
      <c r="CK173" s="19"/>
      <c r="CL173" s="19"/>
      <c r="CM173" s="19">
        <v>1</v>
      </c>
      <c r="CN173" s="19"/>
      <c r="CO173" s="19"/>
      <c r="CP173" s="19"/>
      <c r="CQ173" s="19"/>
      <c r="CR173" s="19"/>
    </row>
    <row r="174" spans="1:96" ht="107" customHeight="1">
      <c r="A174" s="11" cm="1">
        <f t="array" ref="A174">SUMPRODUCT(--ISNUMBER(SEARCH({"stranding","stranded"},E174)))</f>
        <v>0</v>
      </c>
      <c r="B174" s="12">
        <v>192</v>
      </c>
      <c r="C174" s="13" t="s">
        <v>438</v>
      </c>
      <c r="D174" s="14">
        <v>1992</v>
      </c>
      <c r="E174" s="15" t="s">
        <v>439</v>
      </c>
      <c r="F174" s="15" t="s">
        <v>6201</v>
      </c>
      <c r="G174" s="15">
        <f t="shared" si="2"/>
        <v>6</v>
      </c>
      <c r="H174" s="16"/>
      <c r="I174" s="16"/>
      <c r="J174" s="16"/>
      <c r="K174" s="16"/>
      <c r="L174" s="16">
        <v>1</v>
      </c>
      <c r="M174" s="16">
        <v>1</v>
      </c>
      <c r="N174" s="16"/>
      <c r="O174" s="16"/>
      <c r="P174" s="17"/>
      <c r="Q174" s="17"/>
      <c r="R174" s="17"/>
      <c r="S174" s="17"/>
      <c r="T174" s="18">
        <v>1</v>
      </c>
      <c r="U174" s="18"/>
      <c r="V174" s="18"/>
      <c r="W174" s="18"/>
      <c r="X174" s="19"/>
      <c r="Y174" s="19"/>
      <c r="Z174" s="19"/>
      <c r="AA174" s="19"/>
      <c r="AB174" s="19"/>
      <c r="AC174" s="19"/>
      <c r="AD174" s="19"/>
      <c r="AE174" s="19"/>
      <c r="AF174" s="19"/>
      <c r="AG174" s="19"/>
      <c r="AH174" s="19"/>
      <c r="AI174" s="19"/>
      <c r="AJ174" s="17">
        <v>1</v>
      </c>
      <c r="AK174" s="17"/>
      <c r="AL174" s="17"/>
      <c r="AM174" s="17"/>
      <c r="AN174" s="17"/>
      <c r="AO174" s="17"/>
      <c r="AP174" s="17"/>
      <c r="AQ174" s="17"/>
      <c r="AR174" s="20"/>
      <c r="AS174" s="20"/>
      <c r="AT174" s="20"/>
      <c r="AU174" s="20"/>
      <c r="AV174" s="20"/>
      <c r="AW174" s="20"/>
      <c r="AX174" s="20">
        <v>1</v>
      </c>
      <c r="AY174" s="20"/>
      <c r="AZ174" s="20">
        <v>1</v>
      </c>
      <c r="BA174" s="20">
        <v>1</v>
      </c>
      <c r="BB174" s="20"/>
      <c r="BC174" s="20"/>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v>1</v>
      </c>
      <c r="BZ174" s="16"/>
      <c r="CA174" s="16"/>
      <c r="CB174" s="16"/>
      <c r="CC174" s="16"/>
      <c r="CD174" s="16"/>
      <c r="CE174" s="16"/>
      <c r="CF174" s="16"/>
      <c r="CG174" s="19"/>
      <c r="CH174" s="19"/>
      <c r="CI174" s="19"/>
      <c r="CJ174" s="19"/>
      <c r="CK174" s="19"/>
      <c r="CL174" s="19"/>
      <c r="CM174" s="19"/>
      <c r="CN174" s="19"/>
      <c r="CO174" s="19">
        <v>1</v>
      </c>
      <c r="CP174" s="19"/>
      <c r="CQ174" s="19"/>
      <c r="CR174" s="19"/>
    </row>
    <row r="175" spans="1:96" ht="107" customHeight="1">
      <c r="A175" s="11" cm="1">
        <f t="array" ref="A175">SUMPRODUCT(--ISNUMBER(SEARCH({"stranding","stranded"},E175)))</f>
        <v>0</v>
      </c>
      <c r="B175" s="12">
        <v>193</v>
      </c>
      <c r="C175" s="21" t="s">
        <v>440</v>
      </c>
      <c r="D175" s="22">
        <v>1992</v>
      </c>
      <c r="E175" s="15" t="s">
        <v>441</v>
      </c>
      <c r="F175" s="15" t="s">
        <v>6202</v>
      </c>
      <c r="G175" s="15">
        <f t="shared" si="2"/>
        <v>6</v>
      </c>
      <c r="H175" s="16"/>
      <c r="I175" s="16"/>
      <c r="J175" s="16"/>
      <c r="K175" s="16"/>
      <c r="L175" s="16"/>
      <c r="M175" s="16">
        <v>1</v>
      </c>
      <c r="N175" s="16"/>
      <c r="O175" s="16"/>
      <c r="P175" s="17"/>
      <c r="Q175" s="17"/>
      <c r="R175" s="17"/>
      <c r="S175" s="17"/>
      <c r="T175" s="18"/>
      <c r="U175" s="18">
        <v>1</v>
      </c>
      <c r="V175" s="18"/>
      <c r="W175" s="18"/>
      <c r="X175" s="19"/>
      <c r="Y175" s="19">
        <v>1</v>
      </c>
      <c r="Z175" s="19">
        <v>1</v>
      </c>
      <c r="AA175" s="19"/>
      <c r="AB175" s="19"/>
      <c r="AC175" s="19"/>
      <c r="AD175" s="19"/>
      <c r="AE175" s="19"/>
      <c r="AF175" s="19"/>
      <c r="AG175" s="19"/>
      <c r="AH175" s="19"/>
      <c r="AI175" s="19"/>
      <c r="AJ175" s="17"/>
      <c r="AK175" s="17"/>
      <c r="AL175" s="17"/>
      <c r="AM175" s="17"/>
      <c r="AN175" s="17"/>
      <c r="AO175" s="17"/>
      <c r="AP175" s="17"/>
      <c r="AQ175" s="17"/>
      <c r="AR175" s="20"/>
      <c r="AS175" s="20"/>
      <c r="AT175" s="20"/>
      <c r="AU175" s="20"/>
      <c r="AV175" s="20"/>
      <c r="AW175" s="20"/>
      <c r="AX175" s="20"/>
      <c r="AY175" s="20"/>
      <c r="AZ175" s="20">
        <v>1</v>
      </c>
      <c r="BA175" s="20"/>
      <c r="BB175" s="20"/>
      <c r="BC175" s="20"/>
      <c r="BD175" s="16"/>
      <c r="BE175" s="16"/>
      <c r="BF175" s="16"/>
      <c r="BG175" s="16"/>
      <c r="BH175" s="16"/>
      <c r="BI175" s="16">
        <v>1</v>
      </c>
      <c r="BJ175" s="16"/>
      <c r="BK175" s="16"/>
      <c r="BL175" s="16"/>
      <c r="BM175" s="16"/>
      <c r="BN175" s="16"/>
      <c r="BO175" s="16"/>
      <c r="BP175" s="16"/>
      <c r="BQ175" s="16"/>
      <c r="BR175" s="16"/>
      <c r="BS175" s="16">
        <v>1</v>
      </c>
      <c r="BT175" s="16"/>
      <c r="BU175" s="16"/>
      <c r="BV175" s="16"/>
      <c r="BW175" s="16"/>
      <c r="BX175" s="16"/>
      <c r="BY175" s="16"/>
      <c r="BZ175" s="16"/>
      <c r="CA175" s="16"/>
      <c r="CB175" s="16"/>
      <c r="CC175" s="16"/>
      <c r="CD175" s="16"/>
      <c r="CE175" s="16"/>
      <c r="CF175" s="16"/>
      <c r="CG175" s="19"/>
      <c r="CH175" s="19"/>
      <c r="CI175" s="19"/>
      <c r="CJ175" s="19"/>
      <c r="CK175" s="19"/>
      <c r="CL175" s="19"/>
      <c r="CM175" s="19">
        <v>1</v>
      </c>
      <c r="CN175" s="19"/>
      <c r="CO175" s="19"/>
      <c r="CP175" s="19"/>
      <c r="CQ175" s="19"/>
      <c r="CR175" s="19"/>
    </row>
    <row r="176" spans="1:96" ht="107" customHeight="1">
      <c r="A176" s="11" cm="1">
        <f t="array" ref="A176">SUMPRODUCT(--ISNUMBER(SEARCH({"stranding","stranded"},E176)))</f>
        <v>0</v>
      </c>
      <c r="B176" s="12">
        <v>194</v>
      </c>
      <c r="C176" s="13" t="s">
        <v>442</v>
      </c>
      <c r="D176" s="14">
        <v>1992</v>
      </c>
      <c r="E176" s="15" t="s">
        <v>443</v>
      </c>
      <c r="F176" s="15" t="s">
        <v>6203</v>
      </c>
      <c r="G176" s="15">
        <f t="shared" si="2"/>
        <v>7</v>
      </c>
      <c r="H176" s="16"/>
      <c r="I176" s="16"/>
      <c r="J176" s="16"/>
      <c r="K176" s="16"/>
      <c r="L176" s="16"/>
      <c r="M176" s="16">
        <v>1</v>
      </c>
      <c r="N176" s="16"/>
      <c r="O176" s="16"/>
      <c r="P176" s="17"/>
      <c r="Q176" s="17"/>
      <c r="R176" s="17">
        <v>1</v>
      </c>
      <c r="S176" s="17"/>
      <c r="T176" s="18">
        <v>1</v>
      </c>
      <c r="U176" s="18"/>
      <c r="V176" s="18"/>
      <c r="W176" s="18"/>
      <c r="X176" s="19"/>
      <c r="Y176" s="19"/>
      <c r="Z176" s="19"/>
      <c r="AA176" s="19"/>
      <c r="AB176" s="19"/>
      <c r="AC176" s="19"/>
      <c r="AD176" s="19"/>
      <c r="AE176" s="19">
        <v>1</v>
      </c>
      <c r="AF176" s="19">
        <v>1</v>
      </c>
      <c r="AG176" s="19"/>
      <c r="AH176" s="19"/>
      <c r="AI176" s="19"/>
      <c r="AJ176" s="17">
        <v>1</v>
      </c>
      <c r="AK176" s="17"/>
      <c r="AL176" s="17"/>
      <c r="AM176" s="17"/>
      <c r="AN176" s="17"/>
      <c r="AO176" s="17"/>
      <c r="AP176" s="17"/>
      <c r="AQ176" s="17"/>
      <c r="AR176" s="20"/>
      <c r="AS176" s="20"/>
      <c r="AT176" s="20"/>
      <c r="AU176" s="20"/>
      <c r="AV176" s="20"/>
      <c r="AW176" s="20"/>
      <c r="AX176" s="20"/>
      <c r="AY176" s="20"/>
      <c r="AZ176" s="20">
        <v>1</v>
      </c>
      <c r="BA176" s="20"/>
      <c r="BB176" s="20"/>
      <c r="BC176" s="20"/>
      <c r="BD176" s="16"/>
      <c r="BE176" s="16"/>
      <c r="BF176" s="16"/>
      <c r="BG176" s="16"/>
      <c r="BH176" s="16"/>
      <c r="BI176" s="16"/>
      <c r="BJ176" s="16"/>
      <c r="BK176" s="16"/>
      <c r="BL176" s="16"/>
      <c r="BM176" s="16"/>
      <c r="BN176" s="16"/>
      <c r="BO176" s="16"/>
      <c r="BP176" s="16"/>
      <c r="BQ176" s="16"/>
      <c r="BR176" s="16"/>
      <c r="BS176" s="16"/>
      <c r="BT176" s="16">
        <v>1</v>
      </c>
      <c r="BU176" s="16"/>
      <c r="BV176" s="16"/>
      <c r="BW176" s="16"/>
      <c r="BX176" s="16"/>
      <c r="BY176" s="16"/>
      <c r="BZ176" s="16"/>
      <c r="CA176" s="16"/>
      <c r="CB176" s="16"/>
      <c r="CC176" s="16"/>
      <c r="CD176" s="16"/>
      <c r="CE176" s="16"/>
      <c r="CF176" s="16"/>
      <c r="CG176" s="19"/>
      <c r="CH176" s="19"/>
      <c r="CI176" s="19"/>
      <c r="CJ176" s="19"/>
      <c r="CK176" s="19"/>
      <c r="CL176" s="19">
        <v>1</v>
      </c>
      <c r="CM176" s="19"/>
      <c r="CN176" s="19"/>
      <c r="CO176" s="19"/>
      <c r="CP176" s="19"/>
      <c r="CQ176" s="19"/>
      <c r="CR176" s="19"/>
    </row>
    <row r="177" spans="1:96" ht="107" customHeight="1">
      <c r="A177" s="11" cm="1">
        <f t="array" ref="A177">SUMPRODUCT(--ISNUMBER(SEARCH({"stranding","stranded"},E177)))</f>
        <v>0</v>
      </c>
      <c r="B177" s="12">
        <v>195</v>
      </c>
      <c r="C177" s="21" t="s">
        <v>444</v>
      </c>
      <c r="D177" s="22">
        <v>1992</v>
      </c>
      <c r="E177" s="15" t="s">
        <v>445</v>
      </c>
      <c r="F177" s="15" t="s">
        <v>6204</v>
      </c>
      <c r="G177" s="15">
        <f t="shared" si="2"/>
        <v>4</v>
      </c>
      <c r="H177" s="16"/>
      <c r="I177" s="16"/>
      <c r="J177" s="16"/>
      <c r="K177" s="16"/>
      <c r="L177" s="16"/>
      <c r="M177" s="16"/>
      <c r="N177" s="16"/>
      <c r="O177" s="16"/>
      <c r="P177" s="17"/>
      <c r="Q177" s="17"/>
      <c r="R177" s="17"/>
      <c r="S177" s="17"/>
      <c r="T177" s="18"/>
      <c r="U177" s="18"/>
      <c r="V177" s="18"/>
      <c r="W177" s="18"/>
      <c r="X177" s="19"/>
      <c r="Y177" s="19">
        <v>1</v>
      </c>
      <c r="Z177" s="19">
        <v>1</v>
      </c>
      <c r="AA177" s="19"/>
      <c r="AB177" s="19"/>
      <c r="AC177" s="19"/>
      <c r="AD177" s="19"/>
      <c r="AE177" s="19"/>
      <c r="AF177" s="19"/>
      <c r="AG177" s="19"/>
      <c r="AH177" s="19"/>
      <c r="AI177" s="19"/>
      <c r="AJ177" s="17"/>
      <c r="AK177" s="17"/>
      <c r="AL177" s="17"/>
      <c r="AM177" s="17"/>
      <c r="AN177" s="17"/>
      <c r="AO177" s="17"/>
      <c r="AP177" s="17"/>
      <c r="AQ177" s="17"/>
      <c r="AR177" s="20"/>
      <c r="AS177" s="20"/>
      <c r="AT177" s="20"/>
      <c r="AU177" s="20"/>
      <c r="AV177" s="20"/>
      <c r="AW177" s="20"/>
      <c r="AX177" s="20"/>
      <c r="AY177" s="20"/>
      <c r="AZ177" s="20">
        <v>1</v>
      </c>
      <c r="BA177" s="20"/>
      <c r="BB177" s="20"/>
      <c r="BC177" s="20"/>
      <c r="BD177" s="16"/>
      <c r="BE177" s="16"/>
      <c r="BF177" s="16"/>
      <c r="BG177" s="16"/>
      <c r="BH177" s="16"/>
      <c r="BI177" s="16"/>
      <c r="BJ177" s="16"/>
      <c r="BK177" s="16"/>
      <c r="BL177" s="16"/>
      <c r="BM177" s="16"/>
      <c r="BN177" s="16"/>
      <c r="BO177" s="16"/>
      <c r="BP177" s="16">
        <v>1</v>
      </c>
      <c r="BQ177" s="16"/>
      <c r="BR177" s="16"/>
      <c r="BS177" s="16"/>
      <c r="BT177" s="16"/>
      <c r="BU177" s="16"/>
      <c r="BV177" s="16"/>
      <c r="BW177" s="16"/>
      <c r="BX177" s="16"/>
      <c r="BY177" s="16"/>
      <c r="BZ177" s="16"/>
      <c r="CA177" s="16"/>
      <c r="CB177" s="16"/>
      <c r="CC177" s="16"/>
      <c r="CD177" s="16"/>
      <c r="CE177" s="16"/>
      <c r="CF177" s="16"/>
      <c r="CG177" s="19"/>
      <c r="CH177" s="19"/>
      <c r="CI177" s="19"/>
      <c r="CJ177" s="19"/>
      <c r="CK177" s="19">
        <v>1</v>
      </c>
      <c r="CL177" s="19"/>
      <c r="CM177" s="19"/>
      <c r="CN177" s="19"/>
      <c r="CO177" s="19"/>
      <c r="CP177" s="19"/>
      <c r="CQ177" s="19"/>
      <c r="CR177" s="19"/>
    </row>
    <row r="178" spans="1:96" ht="107" customHeight="1">
      <c r="A178" s="11" cm="1">
        <f t="array" ref="A178">SUMPRODUCT(--ISNUMBER(SEARCH({"stranding","stranded"},E178)))</f>
        <v>0</v>
      </c>
      <c r="B178" s="12">
        <v>197</v>
      </c>
      <c r="C178" s="21" t="s">
        <v>446</v>
      </c>
      <c r="D178" s="22">
        <v>1992</v>
      </c>
      <c r="E178" s="15" t="s">
        <v>447</v>
      </c>
      <c r="F178" s="15" t="s">
        <v>6205</v>
      </c>
      <c r="G178" s="15">
        <f t="shared" si="2"/>
        <v>4</v>
      </c>
      <c r="H178" s="16"/>
      <c r="I178" s="16"/>
      <c r="J178" s="16"/>
      <c r="K178" s="16"/>
      <c r="L178" s="16"/>
      <c r="M178" s="16">
        <v>1</v>
      </c>
      <c r="N178" s="16"/>
      <c r="O178" s="16"/>
      <c r="P178" s="17"/>
      <c r="Q178" s="17"/>
      <c r="R178" s="17">
        <v>1</v>
      </c>
      <c r="S178" s="17"/>
      <c r="T178" s="18"/>
      <c r="U178" s="18"/>
      <c r="V178" s="18"/>
      <c r="W178" s="18"/>
      <c r="X178" s="19"/>
      <c r="Y178" s="19">
        <v>1</v>
      </c>
      <c r="Z178" s="19"/>
      <c r="AA178" s="19"/>
      <c r="AB178" s="19"/>
      <c r="AC178" s="19"/>
      <c r="AD178" s="19"/>
      <c r="AE178" s="19"/>
      <c r="AF178" s="19"/>
      <c r="AG178" s="19"/>
      <c r="AH178" s="19"/>
      <c r="AI178" s="19"/>
      <c r="AJ178" s="17"/>
      <c r="AK178" s="17"/>
      <c r="AL178" s="17"/>
      <c r="AM178" s="17"/>
      <c r="AN178" s="17"/>
      <c r="AO178" s="17"/>
      <c r="AP178" s="17"/>
      <c r="AQ178" s="17"/>
      <c r="AR178" s="20"/>
      <c r="AS178" s="20"/>
      <c r="AT178" s="20"/>
      <c r="AU178" s="20"/>
      <c r="AV178" s="20"/>
      <c r="AW178" s="20"/>
      <c r="AX178" s="20"/>
      <c r="AY178" s="20"/>
      <c r="AZ178" s="20">
        <v>1</v>
      </c>
      <c r="BA178" s="20"/>
      <c r="BB178" s="20"/>
      <c r="BC178" s="20"/>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v>1</v>
      </c>
      <c r="CD178" s="16"/>
      <c r="CE178" s="16"/>
      <c r="CF178" s="16"/>
      <c r="CG178" s="19"/>
      <c r="CH178" s="19"/>
      <c r="CI178" s="19"/>
      <c r="CJ178" s="19"/>
      <c r="CK178" s="19">
        <v>1</v>
      </c>
      <c r="CL178" s="19"/>
      <c r="CM178" s="19"/>
      <c r="CN178" s="19"/>
      <c r="CO178" s="19"/>
      <c r="CP178" s="19"/>
      <c r="CQ178" s="19"/>
      <c r="CR178" s="19"/>
    </row>
    <row r="179" spans="1:96" ht="107" customHeight="1">
      <c r="A179" s="11" cm="1">
        <f t="array" ref="A179">SUMPRODUCT(--ISNUMBER(SEARCH({"stranding","stranded"},E179)))</f>
        <v>0</v>
      </c>
      <c r="B179" s="12">
        <v>198</v>
      </c>
      <c r="C179" s="13" t="s">
        <v>448</v>
      </c>
      <c r="D179" s="14">
        <v>1992</v>
      </c>
      <c r="E179" s="15" t="s">
        <v>449</v>
      </c>
      <c r="F179" s="15" t="s">
        <v>6206</v>
      </c>
      <c r="G179" s="15">
        <f t="shared" si="2"/>
        <v>4</v>
      </c>
      <c r="H179" s="16"/>
      <c r="I179" s="16"/>
      <c r="J179" s="16"/>
      <c r="K179" s="16"/>
      <c r="L179" s="16">
        <v>1</v>
      </c>
      <c r="M179" s="16"/>
      <c r="N179" s="16"/>
      <c r="O179" s="16"/>
      <c r="P179" s="17"/>
      <c r="Q179" s="17"/>
      <c r="R179" s="17"/>
      <c r="S179" s="17"/>
      <c r="T179" s="18">
        <v>1</v>
      </c>
      <c r="U179" s="18"/>
      <c r="V179" s="18"/>
      <c r="W179" s="18"/>
      <c r="X179" s="19"/>
      <c r="Y179" s="19"/>
      <c r="Z179" s="19"/>
      <c r="AA179" s="19"/>
      <c r="AB179" s="19"/>
      <c r="AC179" s="19"/>
      <c r="AD179" s="19"/>
      <c r="AE179" s="19"/>
      <c r="AF179" s="19"/>
      <c r="AG179" s="19"/>
      <c r="AH179" s="19"/>
      <c r="AI179" s="19"/>
      <c r="AJ179" s="17">
        <v>1</v>
      </c>
      <c r="AK179" s="17"/>
      <c r="AL179" s="17"/>
      <c r="AM179" s="17"/>
      <c r="AN179" s="17"/>
      <c r="AO179" s="17"/>
      <c r="AP179" s="17"/>
      <c r="AQ179" s="17"/>
      <c r="AR179" s="20"/>
      <c r="AS179" s="20"/>
      <c r="AT179" s="20"/>
      <c r="AU179" s="20"/>
      <c r="AV179" s="20"/>
      <c r="AW179" s="20"/>
      <c r="AX179" s="20"/>
      <c r="AY179" s="20"/>
      <c r="AZ179" s="20">
        <v>1</v>
      </c>
      <c r="BA179" s="20"/>
      <c r="BB179" s="20"/>
      <c r="BC179" s="20"/>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v>1</v>
      </c>
      <c r="CA179" s="16"/>
      <c r="CB179" s="16"/>
      <c r="CC179" s="16"/>
      <c r="CD179" s="16"/>
      <c r="CE179" s="16"/>
      <c r="CF179" s="16"/>
      <c r="CG179" s="19"/>
      <c r="CH179" s="19"/>
      <c r="CI179" s="19"/>
      <c r="CJ179" s="19"/>
      <c r="CK179" s="19"/>
      <c r="CL179" s="19"/>
      <c r="CM179" s="19">
        <v>1</v>
      </c>
      <c r="CN179" s="19"/>
      <c r="CO179" s="19"/>
      <c r="CP179" s="19"/>
      <c r="CQ179" s="19"/>
      <c r="CR179" s="19"/>
    </row>
    <row r="180" spans="1:96" ht="107" customHeight="1">
      <c r="A180" s="11" cm="1">
        <f t="array" ref="A180">SUMPRODUCT(--ISNUMBER(SEARCH({"stranding","stranded"},E180)))</f>
        <v>0</v>
      </c>
      <c r="B180" s="12">
        <v>199</v>
      </c>
      <c r="C180" s="21" t="s">
        <v>450</v>
      </c>
      <c r="D180" s="22">
        <v>1992</v>
      </c>
      <c r="E180" s="15" t="s">
        <v>451</v>
      </c>
      <c r="F180" s="15" t="s">
        <v>5963</v>
      </c>
      <c r="G180" s="15">
        <f t="shared" si="2"/>
        <v>7</v>
      </c>
      <c r="H180" s="16"/>
      <c r="I180" s="16"/>
      <c r="J180" s="16"/>
      <c r="K180" s="16"/>
      <c r="L180" s="16"/>
      <c r="M180" s="16"/>
      <c r="N180" s="16"/>
      <c r="O180" s="16"/>
      <c r="P180" s="17">
        <v>1</v>
      </c>
      <c r="Q180" s="17"/>
      <c r="R180" s="17"/>
      <c r="S180" s="17"/>
      <c r="T180" s="18"/>
      <c r="U180" s="18">
        <v>1</v>
      </c>
      <c r="V180" s="18"/>
      <c r="W180" s="18"/>
      <c r="X180" s="19"/>
      <c r="Y180" s="19">
        <v>1</v>
      </c>
      <c r="Z180" s="19">
        <v>1</v>
      </c>
      <c r="AA180" s="19"/>
      <c r="AB180" s="19"/>
      <c r="AC180" s="19"/>
      <c r="AD180" s="19"/>
      <c r="AE180" s="19"/>
      <c r="AF180" s="19"/>
      <c r="AG180" s="19"/>
      <c r="AH180" s="19"/>
      <c r="AI180" s="19"/>
      <c r="AJ180" s="17"/>
      <c r="AK180" s="17"/>
      <c r="AL180" s="17"/>
      <c r="AM180" s="17"/>
      <c r="AN180" s="17"/>
      <c r="AO180" s="17"/>
      <c r="AP180" s="17"/>
      <c r="AQ180" s="17"/>
      <c r="AR180" s="20"/>
      <c r="AS180" s="20"/>
      <c r="AT180" s="20"/>
      <c r="AU180" s="20"/>
      <c r="AV180" s="20"/>
      <c r="AW180" s="20"/>
      <c r="AX180" s="20"/>
      <c r="AY180" s="20"/>
      <c r="AZ180" s="20">
        <v>1</v>
      </c>
      <c r="BA180" s="20"/>
      <c r="BB180" s="20"/>
      <c r="BC180" s="20"/>
      <c r="BD180" s="16"/>
      <c r="BE180" s="16"/>
      <c r="BF180" s="16"/>
      <c r="BG180" s="16"/>
      <c r="BH180" s="16"/>
      <c r="BI180" s="16"/>
      <c r="BJ180" s="16"/>
      <c r="BK180" s="16"/>
      <c r="BL180" s="16"/>
      <c r="BM180" s="16"/>
      <c r="BN180" s="16"/>
      <c r="BO180" s="16"/>
      <c r="BP180" s="16"/>
      <c r="BQ180" s="16">
        <v>1</v>
      </c>
      <c r="BR180" s="16"/>
      <c r="BS180" s="16"/>
      <c r="BT180" s="16"/>
      <c r="BU180" s="16"/>
      <c r="BV180" s="16"/>
      <c r="BW180" s="16"/>
      <c r="BX180" s="16"/>
      <c r="BY180" s="16"/>
      <c r="BZ180" s="16">
        <v>1</v>
      </c>
      <c r="CA180" s="16"/>
      <c r="CB180" s="16"/>
      <c r="CC180" s="16"/>
      <c r="CD180" s="16"/>
      <c r="CE180" s="16"/>
      <c r="CF180" s="16"/>
      <c r="CG180" s="19"/>
      <c r="CH180" s="19"/>
      <c r="CI180" s="19"/>
      <c r="CJ180" s="19"/>
      <c r="CK180" s="19"/>
      <c r="CL180" s="19"/>
      <c r="CM180" s="19"/>
      <c r="CN180" s="19"/>
      <c r="CO180" s="19"/>
      <c r="CP180" s="19"/>
      <c r="CQ180" s="19"/>
      <c r="CR180" s="19"/>
    </row>
    <row r="181" spans="1:96" ht="107" customHeight="1">
      <c r="A181" s="11" cm="1">
        <f t="array" ref="A181">SUMPRODUCT(--ISNUMBER(SEARCH({"stranding","stranded"},E181)))</f>
        <v>0</v>
      </c>
      <c r="B181" s="12">
        <v>200</v>
      </c>
      <c r="C181" s="13" t="s">
        <v>452</v>
      </c>
      <c r="D181" s="14">
        <v>1992</v>
      </c>
      <c r="E181" s="15" t="s">
        <v>453</v>
      </c>
      <c r="F181" s="15" t="s">
        <v>6207</v>
      </c>
      <c r="G181" s="15">
        <f t="shared" si="2"/>
        <v>5</v>
      </c>
      <c r="H181" s="16"/>
      <c r="I181" s="16"/>
      <c r="J181" s="16"/>
      <c r="K181" s="16"/>
      <c r="L181" s="16">
        <v>1</v>
      </c>
      <c r="M181" s="16"/>
      <c r="N181" s="16"/>
      <c r="O181" s="16"/>
      <c r="P181" s="17"/>
      <c r="Q181" s="17"/>
      <c r="R181" s="17"/>
      <c r="S181" s="17"/>
      <c r="T181" s="18"/>
      <c r="U181" s="18">
        <v>1</v>
      </c>
      <c r="V181" s="18"/>
      <c r="W181" s="18"/>
      <c r="X181" s="19"/>
      <c r="Y181" s="19">
        <v>1</v>
      </c>
      <c r="Z181" s="19">
        <v>1</v>
      </c>
      <c r="AA181" s="19"/>
      <c r="AB181" s="19"/>
      <c r="AC181" s="19"/>
      <c r="AD181" s="19"/>
      <c r="AE181" s="19"/>
      <c r="AF181" s="19"/>
      <c r="AG181" s="19"/>
      <c r="AH181" s="19"/>
      <c r="AI181" s="19"/>
      <c r="AJ181" s="17"/>
      <c r="AK181" s="17"/>
      <c r="AL181" s="17"/>
      <c r="AM181" s="17"/>
      <c r="AN181" s="17"/>
      <c r="AO181" s="17"/>
      <c r="AP181" s="17"/>
      <c r="AQ181" s="17"/>
      <c r="AR181" s="20"/>
      <c r="AS181" s="20"/>
      <c r="AT181" s="20"/>
      <c r="AU181" s="20"/>
      <c r="AV181" s="20"/>
      <c r="AW181" s="20"/>
      <c r="AX181" s="20"/>
      <c r="AY181" s="20"/>
      <c r="AZ181" s="20">
        <v>1</v>
      </c>
      <c r="BA181" s="20"/>
      <c r="BB181" s="20"/>
      <c r="BC181" s="20"/>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v>1</v>
      </c>
      <c r="CA181" s="16"/>
      <c r="CB181" s="16"/>
      <c r="CC181" s="16"/>
      <c r="CD181" s="16"/>
      <c r="CE181" s="16"/>
      <c r="CF181" s="16"/>
      <c r="CG181" s="19"/>
      <c r="CH181" s="19"/>
      <c r="CI181" s="19"/>
      <c r="CJ181" s="19">
        <v>1</v>
      </c>
      <c r="CK181" s="19"/>
      <c r="CL181" s="19"/>
      <c r="CM181" s="19"/>
      <c r="CN181" s="19"/>
      <c r="CO181" s="19"/>
      <c r="CP181" s="19"/>
      <c r="CQ181" s="19"/>
      <c r="CR181" s="19"/>
    </row>
    <row r="182" spans="1:96" ht="107" customHeight="1">
      <c r="A182" s="11" cm="1">
        <f t="array" ref="A182">SUMPRODUCT(--ISNUMBER(SEARCH({"stranding","stranded"},E182)))</f>
        <v>0</v>
      </c>
      <c r="B182" s="12">
        <v>201</v>
      </c>
      <c r="C182" s="21" t="s">
        <v>454</v>
      </c>
      <c r="D182" s="22">
        <v>1992</v>
      </c>
      <c r="E182" s="15" t="s">
        <v>455</v>
      </c>
      <c r="F182" s="15" t="s">
        <v>7803</v>
      </c>
      <c r="G182" s="15">
        <f t="shared" si="2"/>
        <v>8</v>
      </c>
      <c r="H182" s="16"/>
      <c r="I182" s="16"/>
      <c r="J182" s="16"/>
      <c r="K182" s="16"/>
      <c r="L182" s="16"/>
      <c r="M182" s="16"/>
      <c r="N182" s="16"/>
      <c r="O182" s="16"/>
      <c r="P182" s="17">
        <v>1</v>
      </c>
      <c r="Q182" s="17"/>
      <c r="R182" s="17"/>
      <c r="S182" s="17"/>
      <c r="T182" s="18"/>
      <c r="U182" s="18">
        <v>1</v>
      </c>
      <c r="V182" s="18"/>
      <c r="W182" s="18"/>
      <c r="X182" s="19"/>
      <c r="Y182" s="19">
        <v>1</v>
      </c>
      <c r="Z182" s="19">
        <v>1</v>
      </c>
      <c r="AA182" s="19"/>
      <c r="AB182" s="19"/>
      <c r="AC182" s="19"/>
      <c r="AD182" s="19"/>
      <c r="AE182" s="19"/>
      <c r="AF182" s="19"/>
      <c r="AG182" s="19"/>
      <c r="AH182" s="19"/>
      <c r="AI182" s="19"/>
      <c r="AJ182" s="17"/>
      <c r="AK182" s="17"/>
      <c r="AL182" s="17"/>
      <c r="AM182" s="17"/>
      <c r="AN182" s="17"/>
      <c r="AO182" s="17"/>
      <c r="AP182" s="17"/>
      <c r="AQ182" s="17"/>
      <c r="AR182" s="20"/>
      <c r="AS182" s="20"/>
      <c r="AT182" s="20"/>
      <c r="AU182" s="20"/>
      <c r="AV182" s="20"/>
      <c r="AW182" s="20"/>
      <c r="AX182" s="20"/>
      <c r="AY182" s="20"/>
      <c r="AZ182" s="20">
        <v>1</v>
      </c>
      <c r="BA182" s="20"/>
      <c r="BB182" s="20"/>
      <c r="BC182" s="20"/>
      <c r="BD182" s="16">
        <v>1</v>
      </c>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v>1</v>
      </c>
      <c r="CA182" s="16"/>
      <c r="CB182" s="16">
        <v>1</v>
      </c>
      <c r="CC182" s="16"/>
      <c r="CD182" s="16"/>
      <c r="CE182" s="16"/>
      <c r="CF182" s="16"/>
      <c r="CG182" s="19"/>
      <c r="CH182" s="19"/>
      <c r="CI182" s="19"/>
      <c r="CJ182" s="19"/>
      <c r="CK182" s="19"/>
      <c r="CL182" s="19"/>
      <c r="CM182" s="19">
        <v>1</v>
      </c>
      <c r="CN182" s="19"/>
      <c r="CO182" s="19"/>
      <c r="CP182" s="19"/>
      <c r="CQ182" s="19"/>
      <c r="CR182" s="19"/>
    </row>
    <row r="183" spans="1:96" ht="107" customHeight="1">
      <c r="A183" s="11" cm="1">
        <f t="array" ref="A183">SUMPRODUCT(--ISNUMBER(SEARCH({"stranding","stranded"},E183)))</f>
        <v>0</v>
      </c>
      <c r="B183" s="12">
        <v>202</v>
      </c>
      <c r="C183" s="13" t="s">
        <v>456</v>
      </c>
      <c r="D183" s="14">
        <v>1992</v>
      </c>
      <c r="E183" s="15" t="s">
        <v>457</v>
      </c>
      <c r="F183" s="15" t="s">
        <v>7804</v>
      </c>
      <c r="G183" s="15">
        <f t="shared" si="2"/>
        <v>9</v>
      </c>
      <c r="H183" s="16"/>
      <c r="I183" s="16"/>
      <c r="J183" s="16"/>
      <c r="K183" s="16"/>
      <c r="L183" s="16"/>
      <c r="M183" s="16"/>
      <c r="N183" s="16"/>
      <c r="O183" s="16"/>
      <c r="P183" s="17">
        <v>1</v>
      </c>
      <c r="Q183" s="17"/>
      <c r="R183" s="17"/>
      <c r="S183" s="17"/>
      <c r="T183" s="18"/>
      <c r="U183" s="18">
        <v>1</v>
      </c>
      <c r="V183" s="18"/>
      <c r="W183" s="18">
        <v>1</v>
      </c>
      <c r="X183" s="19"/>
      <c r="Y183" s="19">
        <v>1</v>
      </c>
      <c r="Z183" s="19">
        <v>1</v>
      </c>
      <c r="AA183" s="19"/>
      <c r="AB183" s="19"/>
      <c r="AC183" s="19"/>
      <c r="AD183" s="19"/>
      <c r="AE183" s="19"/>
      <c r="AF183" s="19"/>
      <c r="AG183" s="19"/>
      <c r="AH183" s="19"/>
      <c r="AI183" s="19"/>
      <c r="AJ183" s="17"/>
      <c r="AK183" s="17"/>
      <c r="AL183" s="17"/>
      <c r="AM183" s="17"/>
      <c r="AN183" s="17"/>
      <c r="AO183" s="17"/>
      <c r="AP183" s="17"/>
      <c r="AQ183" s="17"/>
      <c r="AR183" s="20"/>
      <c r="AS183" s="20"/>
      <c r="AT183" s="20"/>
      <c r="AU183" s="20"/>
      <c r="AV183" s="20"/>
      <c r="AW183" s="20"/>
      <c r="AX183" s="20"/>
      <c r="AY183" s="20"/>
      <c r="AZ183" s="20">
        <v>1</v>
      </c>
      <c r="BA183" s="20"/>
      <c r="BB183" s="20"/>
      <c r="BC183" s="20"/>
      <c r="BD183" s="16">
        <v>1</v>
      </c>
      <c r="BE183" s="16"/>
      <c r="BF183" s="16">
        <v>1</v>
      </c>
      <c r="BG183" s="16"/>
      <c r="BH183" s="16"/>
      <c r="BI183" s="16"/>
      <c r="BJ183" s="16"/>
      <c r="BK183" s="16"/>
      <c r="BL183" s="16"/>
      <c r="BM183" s="16"/>
      <c r="BN183" s="16"/>
      <c r="BO183" s="16"/>
      <c r="BP183" s="16"/>
      <c r="BQ183" s="16"/>
      <c r="BR183" s="16"/>
      <c r="BS183" s="16"/>
      <c r="BT183" s="16"/>
      <c r="BU183" s="16"/>
      <c r="BV183" s="16"/>
      <c r="BW183" s="16"/>
      <c r="BX183" s="16"/>
      <c r="BY183" s="16"/>
      <c r="BZ183" s="16">
        <v>1</v>
      </c>
      <c r="CA183" s="16"/>
      <c r="CB183" s="16"/>
      <c r="CC183" s="16"/>
      <c r="CD183" s="16"/>
      <c r="CE183" s="16"/>
      <c r="CF183" s="16"/>
      <c r="CG183" s="19"/>
      <c r="CH183" s="19"/>
      <c r="CI183" s="19"/>
      <c r="CJ183" s="19"/>
      <c r="CK183" s="19"/>
      <c r="CL183" s="19"/>
      <c r="CM183" s="19"/>
      <c r="CN183" s="19"/>
      <c r="CO183" s="19"/>
      <c r="CP183" s="19"/>
      <c r="CQ183" s="19"/>
      <c r="CR183" s="19"/>
    </row>
    <row r="184" spans="1:96" ht="107" customHeight="1">
      <c r="A184" s="11" cm="1">
        <f t="array" ref="A184">SUMPRODUCT(--ISNUMBER(SEARCH({"stranding","stranded"},E184)))</f>
        <v>0</v>
      </c>
      <c r="B184" s="12">
        <v>203</v>
      </c>
      <c r="C184" s="21" t="s">
        <v>458</v>
      </c>
      <c r="D184" s="22">
        <v>1992</v>
      </c>
      <c r="E184" s="15" t="s">
        <v>459</v>
      </c>
      <c r="F184" s="15" t="s">
        <v>5964</v>
      </c>
      <c r="G184" s="15">
        <f t="shared" si="2"/>
        <v>6</v>
      </c>
      <c r="H184" s="16"/>
      <c r="I184" s="16"/>
      <c r="J184" s="16"/>
      <c r="K184" s="16">
        <v>1</v>
      </c>
      <c r="L184" s="16"/>
      <c r="M184" s="16"/>
      <c r="N184" s="16"/>
      <c r="O184" s="16"/>
      <c r="P184" s="17"/>
      <c r="Q184" s="17"/>
      <c r="R184" s="17"/>
      <c r="S184" s="17"/>
      <c r="T184" s="18"/>
      <c r="U184" s="18">
        <v>1</v>
      </c>
      <c r="V184" s="18"/>
      <c r="W184" s="18">
        <v>1</v>
      </c>
      <c r="X184" s="19"/>
      <c r="Y184" s="19">
        <v>1</v>
      </c>
      <c r="Z184" s="19">
        <v>1</v>
      </c>
      <c r="AA184" s="19"/>
      <c r="AB184" s="19"/>
      <c r="AC184" s="19"/>
      <c r="AD184" s="19"/>
      <c r="AE184" s="19"/>
      <c r="AF184" s="19"/>
      <c r="AG184" s="19"/>
      <c r="AH184" s="19"/>
      <c r="AI184" s="19"/>
      <c r="AJ184" s="17"/>
      <c r="AK184" s="17"/>
      <c r="AL184" s="17"/>
      <c r="AM184" s="17"/>
      <c r="AN184" s="17"/>
      <c r="AO184" s="17"/>
      <c r="AP184" s="17"/>
      <c r="AQ184" s="17"/>
      <c r="AR184" s="20"/>
      <c r="AS184" s="20"/>
      <c r="AT184" s="20"/>
      <c r="AU184" s="20"/>
      <c r="AV184" s="20"/>
      <c r="AW184" s="20"/>
      <c r="AX184" s="20"/>
      <c r="AY184" s="20"/>
      <c r="AZ184" s="20">
        <v>1</v>
      </c>
      <c r="BA184" s="20"/>
      <c r="BB184" s="20"/>
      <c r="BC184" s="20"/>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v>1</v>
      </c>
      <c r="CA184" s="16"/>
      <c r="CB184" s="16"/>
      <c r="CC184" s="16"/>
      <c r="CD184" s="16"/>
      <c r="CE184" s="16"/>
      <c r="CF184" s="16"/>
      <c r="CG184" s="19"/>
      <c r="CH184" s="19"/>
      <c r="CI184" s="19"/>
      <c r="CJ184" s="19"/>
      <c r="CK184" s="19"/>
      <c r="CL184" s="19"/>
      <c r="CM184" s="19"/>
      <c r="CN184" s="19"/>
      <c r="CO184" s="19"/>
      <c r="CP184" s="19"/>
      <c r="CQ184" s="19"/>
      <c r="CR184" s="19"/>
    </row>
    <row r="185" spans="1:96" ht="107" customHeight="1">
      <c r="A185" s="11" cm="1">
        <f t="array" ref="A185">SUMPRODUCT(--ISNUMBER(SEARCH({"stranding","stranded"},E185)))</f>
        <v>0</v>
      </c>
      <c r="B185" s="12">
        <v>204</v>
      </c>
      <c r="C185" s="13" t="s">
        <v>460</v>
      </c>
      <c r="D185" s="14">
        <v>1992</v>
      </c>
      <c r="E185" s="15" t="s">
        <v>461</v>
      </c>
      <c r="F185" s="15" t="s">
        <v>6207</v>
      </c>
      <c r="G185" s="15">
        <f t="shared" si="2"/>
        <v>5</v>
      </c>
      <c r="H185" s="16"/>
      <c r="I185" s="16"/>
      <c r="J185" s="16"/>
      <c r="K185" s="16">
        <v>1</v>
      </c>
      <c r="L185" s="16"/>
      <c r="M185" s="16"/>
      <c r="N185" s="16"/>
      <c r="O185" s="16"/>
      <c r="P185" s="17"/>
      <c r="Q185" s="17"/>
      <c r="R185" s="17"/>
      <c r="S185" s="17"/>
      <c r="T185" s="18"/>
      <c r="U185" s="18">
        <v>1</v>
      </c>
      <c r="V185" s="18"/>
      <c r="W185" s="18"/>
      <c r="X185" s="19"/>
      <c r="Y185" s="19">
        <v>1</v>
      </c>
      <c r="Z185" s="19">
        <v>1</v>
      </c>
      <c r="AA185" s="19"/>
      <c r="AB185" s="19"/>
      <c r="AC185" s="19"/>
      <c r="AD185" s="19"/>
      <c r="AE185" s="19"/>
      <c r="AF185" s="19"/>
      <c r="AG185" s="19"/>
      <c r="AH185" s="19"/>
      <c r="AI185" s="19"/>
      <c r="AJ185" s="17"/>
      <c r="AK185" s="17"/>
      <c r="AL185" s="17"/>
      <c r="AM185" s="17"/>
      <c r="AN185" s="17"/>
      <c r="AO185" s="17"/>
      <c r="AP185" s="17"/>
      <c r="AQ185" s="17"/>
      <c r="AR185" s="20"/>
      <c r="AS185" s="20"/>
      <c r="AT185" s="20"/>
      <c r="AU185" s="20"/>
      <c r="AV185" s="20"/>
      <c r="AW185" s="20"/>
      <c r="AX185" s="20"/>
      <c r="AY185" s="20"/>
      <c r="AZ185" s="20">
        <v>1</v>
      </c>
      <c r="BA185" s="20"/>
      <c r="BB185" s="20"/>
      <c r="BC185" s="20"/>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v>1</v>
      </c>
      <c r="CA185" s="16"/>
      <c r="CB185" s="16"/>
      <c r="CC185" s="16"/>
      <c r="CD185" s="16"/>
      <c r="CE185" s="16"/>
      <c r="CF185" s="16"/>
      <c r="CG185" s="19"/>
      <c r="CH185" s="19"/>
      <c r="CI185" s="19"/>
      <c r="CJ185" s="19"/>
      <c r="CK185" s="19"/>
      <c r="CL185" s="19"/>
      <c r="CM185" s="19"/>
      <c r="CN185" s="19"/>
      <c r="CO185" s="19">
        <v>1</v>
      </c>
      <c r="CP185" s="19"/>
      <c r="CQ185" s="19"/>
      <c r="CR185" s="19"/>
    </row>
    <row r="186" spans="1:96" ht="107" customHeight="1">
      <c r="A186" s="11" cm="1">
        <f t="array" ref="A186">SUMPRODUCT(--ISNUMBER(SEARCH({"stranding","stranded"},E186)))</f>
        <v>0</v>
      </c>
      <c r="B186" s="12">
        <v>205</v>
      </c>
      <c r="C186" s="21" t="s">
        <v>462</v>
      </c>
      <c r="D186" s="22">
        <v>1992</v>
      </c>
      <c r="E186" s="15" t="s">
        <v>463</v>
      </c>
      <c r="F186" s="15" t="s">
        <v>6208</v>
      </c>
      <c r="G186" s="15">
        <f t="shared" si="2"/>
        <v>5</v>
      </c>
      <c r="H186" s="16"/>
      <c r="I186" s="16"/>
      <c r="J186" s="16"/>
      <c r="K186" s="16"/>
      <c r="L186" s="16"/>
      <c r="M186" s="16"/>
      <c r="N186" s="16"/>
      <c r="O186" s="16"/>
      <c r="P186" s="17"/>
      <c r="Q186" s="17"/>
      <c r="R186" s="17"/>
      <c r="S186" s="17"/>
      <c r="T186" s="18"/>
      <c r="U186" s="18">
        <v>1</v>
      </c>
      <c r="V186" s="18"/>
      <c r="W186" s="18"/>
      <c r="X186" s="19"/>
      <c r="Y186" s="19">
        <v>1</v>
      </c>
      <c r="Z186" s="19">
        <v>1</v>
      </c>
      <c r="AA186" s="19"/>
      <c r="AB186" s="19"/>
      <c r="AC186" s="19"/>
      <c r="AD186" s="19"/>
      <c r="AE186" s="19"/>
      <c r="AF186" s="19"/>
      <c r="AG186" s="19"/>
      <c r="AH186" s="19"/>
      <c r="AI186" s="19"/>
      <c r="AJ186" s="17"/>
      <c r="AK186" s="17"/>
      <c r="AL186" s="17"/>
      <c r="AM186" s="17"/>
      <c r="AN186" s="17"/>
      <c r="AO186" s="17"/>
      <c r="AP186" s="17"/>
      <c r="AQ186" s="17"/>
      <c r="AR186" s="20"/>
      <c r="AS186" s="20"/>
      <c r="AT186" s="20"/>
      <c r="AU186" s="20"/>
      <c r="AV186" s="20"/>
      <c r="AW186" s="20"/>
      <c r="AX186" s="20"/>
      <c r="AY186" s="20"/>
      <c r="AZ186" s="20">
        <v>1</v>
      </c>
      <c r="BA186" s="20"/>
      <c r="BB186" s="20"/>
      <c r="BC186" s="20"/>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v>1</v>
      </c>
      <c r="CD186" s="16"/>
      <c r="CE186" s="16"/>
      <c r="CF186" s="16"/>
      <c r="CG186" s="19"/>
      <c r="CH186" s="19"/>
      <c r="CI186" s="19"/>
      <c r="CJ186" s="19"/>
      <c r="CK186" s="19"/>
      <c r="CL186" s="19"/>
      <c r="CM186" s="19"/>
      <c r="CN186" s="19"/>
      <c r="CO186" s="19">
        <v>1</v>
      </c>
      <c r="CP186" s="19"/>
      <c r="CQ186" s="19"/>
      <c r="CR186" s="19"/>
    </row>
    <row r="187" spans="1:96" ht="107" customHeight="1">
      <c r="A187" s="11" cm="1">
        <f t="array" ref="A187">SUMPRODUCT(--ISNUMBER(SEARCH({"stranding","stranded"},E187)))</f>
        <v>0</v>
      </c>
      <c r="B187" s="12">
        <v>206</v>
      </c>
      <c r="C187" s="13" t="s">
        <v>464</v>
      </c>
      <c r="D187" s="14">
        <v>1992</v>
      </c>
      <c r="E187" s="15" t="s">
        <v>465</v>
      </c>
      <c r="F187" s="15" t="s">
        <v>7805</v>
      </c>
      <c r="G187" s="15">
        <f t="shared" si="2"/>
        <v>8</v>
      </c>
      <c r="H187" s="16"/>
      <c r="I187" s="16"/>
      <c r="J187" s="16"/>
      <c r="K187" s="16"/>
      <c r="L187" s="16"/>
      <c r="M187" s="16"/>
      <c r="N187" s="16"/>
      <c r="O187" s="16"/>
      <c r="P187" s="17">
        <v>1</v>
      </c>
      <c r="Q187" s="17"/>
      <c r="R187" s="17"/>
      <c r="S187" s="17"/>
      <c r="T187" s="18">
        <v>1</v>
      </c>
      <c r="U187" s="18"/>
      <c r="V187" s="18"/>
      <c r="W187" s="18"/>
      <c r="X187" s="19">
        <v>1</v>
      </c>
      <c r="Y187" s="19"/>
      <c r="Z187" s="19"/>
      <c r="AA187" s="19"/>
      <c r="AB187" s="19"/>
      <c r="AC187" s="19"/>
      <c r="AD187" s="19"/>
      <c r="AE187" s="19">
        <v>1</v>
      </c>
      <c r="AF187" s="19">
        <v>1</v>
      </c>
      <c r="AG187" s="19"/>
      <c r="AH187" s="19"/>
      <c r="AI187" s="19"/>
      <c r="AJ187" s="17">
        <v>1</v>
      </c>
      <c r="AK187" s="17"/>
      <c r="AL187" s="17"/>
      <c r="AM187" s="17"/>
      <c r="AN187" s="17"/>
      <c r="AO187" s="17"/>
      <c r="AP187" s="17"/>
      <c r="AQ187" s="17"/>
      <c r="AR187" s="20"/>
      <c r="AS187" s="20"/>
      <c r="AT187" s="20"/>
      <c r="AU187" s="20"/>
      <c r="AV187" s="20"/>
      <c r="AW187" s="20"/>
      <c r="AX187" s="20"/>
      <c r="AY187" s="20"/>
      <c r="AZ187" s="20">
        <v>1</v>
      </c>
      <c r="BA187" s="20"/>
      <c r="BB187" s="20"/>
      <c r="BC187" s="20"/>
      <c r="BD187" s="16">
        <v>1</v>
      </c>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9"/>
      <c r="CH187" s="19"/>
      <c r="CI187" s="19"/>
      <c r="CJ187" s="19"/>
      <c r="CK187" s="19"/>
      <c r="CL187" s="19"/>
      <c r="CM187" s="19"/>
      <c r="CN187" s="19">
        <v>1</v>
      </c>
      <c r="CO187" s="19"/>
      <c r="CP187" s="19"/>
      <c r="CQ187" s="19"/>
      <c r="CR187" s="19"/>
    </row>
    <row r="188" spans="1:96" ht="107" customHeight="1">
      <c r="A188" s="11" cm="1">
        <f t="array" ref="A188">SUMPRODUCT(--ISNUMBER(SEARCH({"stranding","stranded"},E188)))</f>
        <v>0</v>
      </c>
      <c r="B188" s="12">
        <v>207</v>
      </c>
      <c r="C188" s="21" t="s">
        <v>466</v>
      </c>
      <c r="D188" s="22">
        <v>1992</v>
      </c>
      <c r="E188" s="15" t="s">
        <v>467</v>
      </c>
      <c r="F188" s="15" t="s">
        <v>6209</v>
      </c>
      <c r="G188" s="15">
        <f t="shared" si="2"/>
        <v>5</v>
      </c>
      <c r="H188" s="16"/>
      <c r="I188" s="16"/>
      <c r="J188" s="16"/>
      <c r="K188" s="16"/>
      <c r="L188" s="16"/>
      <c r="M188" s="16"/>
      <c r="N188" s="16"/>
      <c r="O188" s="16"/>
      <c r="P188" s="17"/>
      <c r="Q188" s="17"/>
      <c r="R188" s="17"/>
      <c r="S188" s="17"/>
      <c r="T188" s="18"/>
      <c r="U188" s="18">
        <v>1</v>
      </c>
      <c r="V188" s="18"/>
      <c r="W188" s="18"/>
      <c r="X188" s="19"/>
      <c r="Y188" s="19">
        <v>1</v>
      </c>
      <c r="Z188" s="19"/>
      <c r="AA188" s="19"/>
      <c r="AB188" s="19"/>
      <c r="AC188" s="19"/>
      <c r="AD188" s="19"/>
      <c r="AE188" s="19"/>
      <c r="AF188" s="19"/>
      <c r="AG188" s="19"/>
      <c r="AH188" s="19"/>
      <c r="AI188" s="19"/>
      <c r="AJ188" s="17">
        <v>1</v>
      </c>
      <c r="AK188" s="17"/>
      <c r="AL188" s="17"/>
      <c r="AM188" s="17">
        <v>1</v>
      </c>
      <c r="AN188" s="17"/>
      <c r="AO188" s="17"/>
      <c r="AP188" s="17"/>
      <c r="AQ188" s="17"/>
      <c r="AR188" s="20"/>
      <c r="AS188" s="20"/>
      <c r="AT188" s="20"/>
      <c r="AU188" s="20"/>
      <c r="AV188" s="20"/>
      <c r="AW188" s="20"/>
      <c r="AX188" s="20"/>
      <c r="AY188" s="20"/>
      <c r="AZ188" s="20">
        <v>1</v>
      </c>
      <c r="BA188" s="20"/>
      <c r="BB188" s="20"/>
      <c r="BC188" s="20"/>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9"/>
      <c r="CH188" s="19"/>
      <c r="CI188" s="19"/>
      <c r="CJ188" s="19"/>
      <c r="CK188" s="19"/>
      <c r="CL188" s="19"/>
      <c r="CM188" s="19"/>
      <c r="CN188" s="19">
        <v>1</v>
      </c>
      <c r="CO188" s="19"/>
      <c r="CP188" s="19"/>
      <c r="CQ188" s="19"/>
      <c r="CR188" s="19"/>
    </row>
    <row r="189" spans="1:96" ht="107" customHeight="1">
      <c r="A189" s="11" cm="1">
        <f t="array" ref="A189">SUMPRODUCT(--ISNUMBER(SEARCH({"stranding","stranded"},E189)))</f>
        <v>0</v>
      </c>
      <c r="B189" s="12">
        <v>208</v>
      </c>
      <c r="C189" s="13" t="s">
        <v>468</v>
      </c>
      <c r="D189" s="14">
        <v>1992</v>
      </c>
      <c r="E189" s="15" t="s">
        <v>469</v>
      </c>
      <c r="F189" s="15" t="s">
        <v>6210</v>
      </c>
      <c r="G189" s="15">
        <f t="shared" si="2"/>
        <v>10</v>
      </c>
      <c r="H189" s="16"/>
      <c r="I189" s="16"/>
      <c r="J189" s="16"/>
      <c r="K189" s="16"/>
      <c r="L189" s="16"/>
      <c r="M189" s="16">
        <v>1</v>
      </c>
      <c r="N189" s="16"/>
      <c r="O189" s="16"/>
      <c r="P189" s="17">
        <v>1</v>
      </c>
      <c r="Q189" s="17"/>
      <c r="R189" s="17"/>
      <c r="S189" s="17"/>
      <c r="T189" s="18">
        <v>1</v>
      </c>
      <c r="U189" s="18">
        <v>1</v>
      </c>
      <c r="V189" s="18"/>
      <c r="W189" s="18"/>
      <c r="X189" s="19"/>
      <c r="Y189" s="19"/>
      <c r="Z189" s="19"/>
      <c r="AA189" s="19"/>
      <c r="AB189" s="19"/>
      <c r="AC189" s="19"/>
      <c r="AD189" s="19"/>
      <c r="AE189" s="19">
        <v>1</v>
      </c>
      <c r="AF189" s="19">
        <v>1</v>
      </c>
      <c r="AG189" s="19">
        <v>1</v>
      </c>
      <c r="AH189" s="19"/>
      <c r="AI189" s="19"/>
      <c r="AJ189" s="17">
        <v>1</v>
      </c>
      <c r="AK189" s="17"/>
      <c r="AL189" s="17"/>
      <c r="AM189" s="17"/>
      <c r="AN189" s="17"/>
      <c r="AO189" s="17"/>
      <c r="AP189" s="17"/>
      <c r="AQ189" s="17"/>
      <c r="AR189" s="20"/>
      <c r="AS189" s="20">
        <v>1</v>
      </c>
      <c r="AT189" s="20"/>
      <c r="AU189" s="20"/>
      <c r="AV189" s="20"/>
      <c r="AW189" s="20"/>
      <c r="AX189" s="20"/>
      <c r="AY189" s="20"/>
      <c r="AZ189" s="20">
        <v>1</v>
      </c>
      <c r="BA189" s="20"/>
      <c r="BB189" s="20"/>
      <c r="BC189" s="20"/>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v>1</v>
      </c>
      <c r="CC189" s="16"/>
      <c r="CD189" s="16"/>
      <c r="CE189" s="16"/>
      <c r="CF189" s="16"/>
      <c r="CG189" s="19"/>
      <c r="CH189" s="19"/>
      <c r="CI189" s="19"/>
      <c r="CJ189" s="19">
        <v>1</v>
      </c>
      <c r="CK189" s="19"/>
      <c r="CL189" s="19"/>
      <c r="CM189" s="19"/>
      <c r="CN189" s="19"/>
      <c r="CO189" s="19"/>
      <c r="CP189" s="19"/>
      <c r="CQ189" s="19"/>
      <c r="CR189" s="19"/>
    </row>
    <row r="190" spans="1:96" ht="107" customHeight="1">
      <c r="A190" s="11" cm="1">
        <f t="array" ref="A190">SUMPRODUCT(--ISNUMBER(SEARCH({"stranding","stranded"},E190)))</f>
        <v>0</v>
      </c>
      <c r="B190" s="12">
        <v>209</v>
      </c>
      <c r="C190" s="21" t="s">
        <v>470</v>
      </c>
      <c r="D190" s="22">
        <v>1992</v>
      </c>
      <c r="E190" s="15" t="s">
        <v>471</v>
      </c>
      <c r="F190" s="15" t="s">
        <v>6211</v>
      </c>
      <c r="G190" s="15">
        <f t="shared" si="2"/>
        <v>4</v>
      </c>
      <c r="H190" s="16"/>
      <c r="I190" s="16"/>
      <c r="J190" s="16"/>
      <c r="K190" s="16">
        <v>1</v>
      </c>
      <c r="L190" s="16"/>
      <c r="M190" s="16"/>
      <c r="N190" s="16"/>
      <c r="O190" s="16"/>
      <c r="P190" s="17"/>
      <c r="Q190" s="17"/>
      <c r="R190" s="17"/>
      <c r="S190" s="17"/>
      <c r="T190" s="18"/>
      <c r="U190" s="18">
        <v>1</v>
      </c>
      <c r="V190" s="18"/>
      <c r="W190" s="18"/>
      <c r="X190" s="19"/>
      <c r="Y190" s="19"/>
      <c r="Z190" s="19"/>
      <c r="AA190" s="19"/>
      <c r="AB190" s="19"/>
      <c r="AC190" s="19"/>
      <c r="AD190" s="19"/>
      <c r="AE190" s="19"/>
      <c r="AF190" s="19"/>
      <c r="AG190" s="19"/>
      <c r="AH190" s="19"/>
      <c r="AI190" s="19"/>
      <c r="AJ190" s="17">
        <v>1</v>
      </c>
      <c r="AK190" s="17"/>
      <c r="AL190" s="17"/>
      <c r="AM190" s="17"/>
      <c r="AN190" s="17"/>
      <c r="AO190" s="17"/>
      <c r="AP190" s="17"/>
      <c r="AQ190" s="17"/>
      <c r="AR190" s="20"/>
      <c r="AS190" s="20"/>
      <c r="AT190" s="20"/>
      <c r="AU190" s="20"/>
      <c r="AV190" s="20"/>
      <c r="AW190" s="20"/>
      <c r="AX190" s="20"/>
      <c r="AY190" s="20"/>
      <c r="AZ190" s="20">
        <v>1</v>
      </c>
      <c r="BA190" s="20"/>
      <c r="BB190" s="20"/>
      <c r="BC190" s="20"/>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v>1</v>
      </c>
      <c r="BZ190" s="16"/>
      <c r="CA190" s="16"/>
      <c r="CB190" s="16"/>
      <c r="CC190" s="16"/>
      <c r="CD190" s="16"/>
      <c r="CE190" s="16"/>
      <c r="CF190" s="16"/>
      <c r="CG190" s="19"/>
      <c r="CH190" s="19"/>
      <c r="CI190" s="19"/>
      <c r="CJ190" s="19"/>
      <c r="CK190" s="19"/>
      <c r="CL190" s="19"/>
      <c r="CM190" s="19">
        <v>1</v>
      </c>
      <c r="CN190" s="19"/>
      <c r="CO190" s="19"/>
      <c r="CP190" s="19"/>
      <c r="CQ190" s="19"/>
      <c r="CR190" s="19"/>
    </row>
    <row r="191" spans="1:96" ht="107" customHeight="1">
      <c r="A191" s="11" cm="1">
        <f t="array" ref="A191">SUMPRODUCT(--ISNUMBER(SEARCH({"stranding","stranded"},E191)))</f>
        <v>0</v>
      </c>
      <c r="B191" s="12">
        <v>210</v>
      </c>
      <c r="C191" s="13" t="s">
        <v>472</v>
      </c>
      <c r="D191" s="14">
        <v>1992</v>
      </c>
      <c r="E191" s="15" t="s">
        <v>473</v>
      </c>
      <c r="F191" s="15" t="s">
        <v>6212</v>
      </c>
      <c r="G191" s="15">
        <f t="shared" si="2"/>
        <v>7</v>
      </c>
      <c r="H191" s="16"/>
      <c r="I191" s="16"/>
      <c r="J191" s="16"/>
      <c r="K191" s="16"/>
      <c r="L191" s="16"/>
      <c r="M191" s="16">
        <v>1</v>
      </c>
      <c r="N191" s="16"/>
      <c r="O191" s="16"/>
      <c r="P191" s="17">
        <v>1</v>
      </c>
      <c r="Q191" s="17"/>
      <c r="R191" s="17"/>
      <c r="S191" s="17"/>
      <c r="T191" s="18"/>
      <c r="U191" s="18">
        <v>1</v>
      </c>
      <c r="V191" s="18">
        <v>1</v>
      </c>
      <c r="W191" s="18"/>
      <c r="X191" s="19"/>
      <c r="Y191" s="19">
        <v>1</v>
      </c>
      <c r="Z191" s="19"/>
      <c r="AA191" s="19"/>
      <c r="AB191" s="19"/>
      <c r="AC191" s="19"/>
      <c r="AD191" s="19"/>
      <c r="AE191" s="19"/>
      <c r="AF191" s="19"/>
      <c r="AG191" s="19"/>
      <c r="AH191" s="19"/>
      <c r="AI191" s="19"/>
      <c r="AJ191" s="17">
        <v>1</v>
      </c>
      <c r="AK191" s="17"/>
      <c r="AL191" s="17"/>
      <c r="AM191" s="17"/>
      <c r="AN191" s="17"/>
      <c r="AO191" s="17"/>
      <c r="AP191" s="17"/>
      <c r="AQ191" s="17"/>
      <c r="AR191" s="20"/>
      <c r="AS191" s="20"/>
      <c r="AT191" s="20"/>
      <c r="AU191" s="20"/>
      <c r="AV191" s="20"/>
      <c r="AW191" s="20"/>
      <c r="AX191" s="20"/>
      <c r="AY191" s="20"/>
      <c r="AZ191" s="20">
        <v>1</v>
      </c>
      <c r="BA191" s="20"/>
      <c r="BB191" s="20"/>
      <c r="BC191" s="20"/>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v>1</v>
      </c>
      <c r="CA191" s="16"/>
      <c r="CB191" s="16"/>
      <c r="CC191" s="16"/>
      <c r="CD191" s="16"/>
      <c r="CE191" s="16"/>
      <c r="CF191" s="16"/>
      <c r="CG191" s="19"/>
      <c r="CH191" s="19"/>
      <c r="CI191" s="19"/>
      <c r="CJ191" s="19"/>
      <c r="CK191" s="19"/>
      <c r="CL191" s="19"/>
      <c r="CM191" s="19"/>
      <c r="CN191" s="19">
        <v>1</v>
      </c>
      <c r="CO191" s="19"/>
      <c r="CP191" s="19"/>
      <c r="CQ191" s="19"/>
      <c r="CR191" s="19"/>
    </row>
    <row r="192" spans="1:96" ht="107" customHeight="1">
      <c r="A192" s="11" cm="1">
        <f t="array" ref="A192">SUMPRODUCT(--ISNUMBER(SEARCH({"stranding","stranded"},E192)))</f>
        <v>0</v>
      </c>
      <c r="B192" s="12">
        <v>211</v>
      </c>
      <c r="C192" s="21" t="s">
        <v>474</v>
      </c>
      <c r="D192" s="22">
        <v>1992</v>
      </c>
      <c r="E192" s="15" t="s">
        <v>475</v>
      </c>
      <c r="F192" s="15" t="s">
        <v>6213</v>
      </c>
      <c r="G192" s="15">
        <f t="shared" si="2"/>
        <v>7</v>
      </c>
      <c r="H192" s="16"/>
      <c r="I192" s="16"/>
      <c r="J192" s="16"/>
      <c r="K192" s="16"/>
      <c r="L192" s="16"/>
      <c r="M192" s="16"/>
      <c r="N192" s="16"/>
      <c r="O192" s="16"/>
      <c r="P192" s="17"/>
      <c r="Q192" s="17"/>
      <c r="R192" s="17"/>
      <c r="S192" s="17"/>
      <c r="T192" s="18"/>
      <c r="U192" s="18">
        <v>1</v>
      </c>
      <c r="V192" s="18"/>
      <c r="W192" s="18"/>
      <c r="X192" s="19">
        <v>1</v>
      </c>
      <c r="Y192" s="19"/>
      <c r="Z192" s="19"/>
      <c r="AA192" s="19"/>
      <c r="AB192" s="19"/>
      <c r="AC192" s="19"/>
      <c r="AD192" s="19"/>
      <c r="AE192" s="19">
        <v>1</v>
      </c>
      <c r="AF192" s="19">
        <v>1</v>
      </c>
      <c r="AG192" s="19"/>
      <c r="AH192" s="19"/>
      <c r="AI192" s="19"/>
      <c r="AJ192" s="17">
        <v>1</v>
      </c>
      <c r="AK192" s="17"/>
      <c r="AL192" s="17"/>
      <c r="AM192" s="17"/>
      <c r="AN192" s="17"/>
      <c r="AO192" s="17"/>
      <c r="AP192" s="17"/>
      <c r="AQ192" s="17"/>
      <c r="AR192" s="20"/>
      <c r="AS192" s="20"/>
      <c r="AT192" s="20"/>
      <c r="AU192" s="20"/>
      <c r="AV192" s="20"/>
      <c r="AW192" s="20"/>
      <c r="AX192" s="20"/>
      <c r="AY192" s="20"/>
      <c r="AZ192" s="20">
        <v>1</v>
      </c>
      <c r="BA192" s="20"/>
      <c r="BB192" s="20"/>
      <c r="BC192" s="20"/>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v>1</v>
      </c>
      <c r="BZ192" s="16"/>
      <c r="CA192" s="16"/>
      <c r="CB192" s="16"/>
      <c r="CC192" s="16"/>
      <c r="CD192" s="16"/>
      <c r="CE192" s="16"/>
      <c r="CF192" s="16"/>
      <c r="CG192" s="19">
        <v>1</v>
      </c>
      <c r="CH192" s="19"/>
      <c r="CI192" s="19"/>
      <c r="CJ192" s="19"/>
      <c r="CK192" s="19"/>
      <c r="CL192" s="19"/>
      <c r="CM192" s="19"/>
      <c r="CN192" s="19"/>
      <c r="CO192" s="19"/>
      <c r="CP192" s="19"/>
      <c r="CQ192" s="19"/>
      <c r="CR192" s="19"/>
    </row>
    <row r="193" spans="1:96" ht="107" customHeight="1">
      <c r="A193" s="11" cm="1">
        <f t="array" ref="A193">SUMPRODUCT(--ISNUMBER(SEARCH({"stranding","stranded"},E193)))</f>
        <v>0</v>
      </c>
      <c r="B193" s="12">
        <v>212</v>
      </c>
      <c r="C193" s="13" t="s">
        <v>476</v>
      </c>
      <c r="D193" s="14">
        <v>1992</v>
      </c>
      <c r="E193" s="15" t="s">
        <v>477</v>
      </c>
      <c r="F193" s="15" t="s">
        <v>5965</v>
      </c>
      <c r="G193" s="15">
        <f t="shared" si="2"/>
        <v>5</v>
      </c>
      <c r="H193" s="16"/>
      <c r="I193" s="16"/>
      <c r="J193" s="16"/>
      <c r="K193" s="16"/>
      <c r="L193" s="16"/>
      <c r="M193" s="16">
        <v>1</v>
      </c>
      <c r="N193" s="16"/>
      <c r="O193" s="16"/>
      <c r="P193" s="17">
        <v>1</v>
      </c>
      <c r="Q193" s="17"/>
      <c r="R193" s="17"/>
      <c r="S193" s="17"/>
      <c r="T193" s="18"/>
      <c r="U193" s="18"/>
      <c r="V193" s="18"/>
      <c r="W193" s="18"/>
      <c r="X193" s="19"/>
      <c r="Y193" s="19"/>
      <c r="Z193" s="19"/>
      <c r="AA193" s="19"/>
      <c r="AB193" s="19"/>
      <c r="AC193" s="19"/>
      <c r="AD193" s="19"/>
      <c r="AE193" s="19">
        <v>1</v>
      </c>
      <c r="AF193" s="19">
        <v>1</v>
      </c>
      <c r="AG193" s="19"/>
      <c r="AH193" s="19"/>
      <c r="AI193" s="19"/>
      <c r="AJ193" s="17"/>
      <c r="AK193" s="17"/>
      <c r="AL193" s="17"/>
      <c r="AM193" s="17"/>
      <c r="AN193" s="17">
        <v>1</v>
      </c>
      <c r="AO193" s="17"/>
      <c r="AP193" s="17"/>
      <c r="AQ193" s="17"/>
      <c r="AR193" s="20"/>
      <c r="AS193" s="20"/>
      <c r="AT193" s="20"/>
      <c r="AU193" s="20"/>
      <c r="AV193" s="20"/>
      <c r="AW193" s="20"/>
      <c r="AX193" s="20"/>
      <c r="AY193" s="20"/>
      <c r="AZ193" s="20">
        <v>1</v>
      </c>
      <c r="BA193" s="20"/>
      <c r="BB193" s="20"/>
      <c r="BC193" s="20"/>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9"/>
      <c r="CH193" s="19"/>
      <c r="CI193" s="19"/>
      <c r="CJ193" s="19"/>
      <c r="CK193" s="19"/>
      <c r="CL193" s="19"/>
      <c r="CM193" s="19"/>
      <c r="CN193" s="19"/>
      <c r="CO193" s="19"/>
      <c r="CP193" s="19"/>
      <c r="CQ193" s="19"/>
      <c r="CR193" s="19"/>
    </row>
    <row r="194" spans="1:96" ht="107" customHeight="1">
      <c r="A194" s="11" cm="1">
        <f t="array" ref="A194">SUMPRODUCT(--ISNUMBER(SEARCH({"stranding","stranded"},E194)))</f>
        <v>0</v>
      </c>
      <c r="B194" s="12">
        <v>213</v>
      </c>
      <c r="C194" s="21" t="s">
        <v>478</v>
      </c>
      <c r="D194" s="22">
        <v>1992</v>
      </c>
      <c r="E194" s="15" t="s">
        <v>479</v>
      </c>
      <c r="F194" s="15" t="s">
        <v>6214</v>
      </c>
      <c r="G194" s="15">
        <f t="shared" ref="G194:G257" si="3">SUM(P194:CF194)</f>
        <v>8</v>
      </c>
      <c r="H194" s="16"/>
      <c r="I194" s="16"/>
      <c r="J194" s="16">
        <v>1</v>
      </c>
      <c r="K194" s="16">
        <v>1</v>
      </c>
      <c r="L194" s="16"/>
      <c r="M194" s="16"/>
      <c r="N194" s="16"/>
      <c r="O194" s="16"/>
      <c r="P194" s="17">
        <v>1</v>
      </c>
      <c r="Q194" s="17"/>
      <c r="R194" s="17"/>
      <c r="S194" s="17"/>
      <c r="T194" s="18"/>
      <c r="U194" s="18">
        <v>1</v>
      </c>
      <c r="V194" s="18"/>
      <c r="W194" s="18"/>
      <c r="X194" s="19"/>
      <c r="Y194" s="19">
        <v>1</v>
      </c>
      <c r="Z194" s="19">
        <v>1</v>
      </c>
      <c r="AA194" s="19"/>
      <c r="AB194" s="19"/>
      <c r="AC194" s="19"/>
      <c r="AD194" s="19"/>
      <c r="AE194" s="19"/>
      <c r="AF194" s="19"/>
      <c r="AG194" s="19"/>
      <c r="AH194" s="19"/>
      <c r="AI194" s="19"/>
      <c r="AJ194" s="17"/>
      <c r="AK194" s="17"/>
      <c r="AL194" s="17"/>
      <c r="AM194" s="17"/>
      <c r="AN194" s="17"/>
      <c r="AO194" s="17"/>
      <c r="AP194" s="17"/>
      <c r="AQ194" s="17">
        <v>1</v>
      </c>
      <c r="AR194" s="20"/>
      <c r="AS194" s="20"/>
      <c r="AT194" s="20"/>
      <c r="AU194" s="20"/>
      <c r="AV194" s="20"/>
      <c r="AW194" s="20"/>
      <c r="AX194" s="20"/>
      <c r="AY194" s="20"/>
      <c r="AZ194" s="20">
        <v>1</v>
      </c>
      <c r="BA194" s="20"/>
      <c r="BB194" s="20"/>
      <c r="BC194" s="20"/>
      <c r="BD194" s="16"/>
      <c r="BE194" s="16"/>
      <c r="BF194" s="16"/>
      <c r="BG194" s="16">
        <v>1</v>
      </c>
      <c r="BH194" s="16"/>
      <c r="BI194" s="16"/>
      <c r="BJ194" s="16"/>
      <c r="BK194" s="16"/>
      <c r="BL194" s="16"/>
      <c r="BM194" s="16"/>
      <c r="BN194" s="16"/>
      <c r="BO194" s="16"/>
      <c r="BP194" s="16"/>
      <c r="BQ194" s="16"/>
      <c r="BR194" s="16"/>
      <c r="BS194" s="16">
        <v>1</v>
      </c>
      <c r="BT194" s="16"/>
      <c r="BU194" s="16"/>
      <c r="BV194" s="16"/>
      <c r="BW194" s="16"/>
      <c r="BX194" s="16"/>
      <c r="BY194" s="16"/>
      <c r="BZ194" s="16"/>
      <c r="CA194" s="16"/>
      <c r="CB194" s="16"/>
      <c r="CC194" s="16"/>
      <c r="CD194" s="16"/>
      <c r="CE194" s="16"/>
      <c r="CF194" s="16"/>
      <c r="CG194" s="19"/>
      <c r="CH194" s="19"/>
      <c r="CI194" s="19"/>
      <c r="CJ194" s="19"/>
      <c r="CK194" s="19">
        <v>1</v>
      </c>
      <c r="CL194" s="19"/>
      <c r="CM194" s="19"/>
      <c r="CN194" s="19"/>
      <c r="CO194" s="19"/>
      <c r="CP194" s="19"/>
      <c r="CQ194" s="19"/>
      <c r="CR194" s="19"/>
    </row>
    <row r="195" spans="1:96" ht="107" customHeight="1">
      <c r="A195" s="11" cm="1">
        <f t="array" ref="A195">SUMPRODUCT(--ISNUMBER(SEARCH({"stranding","stranded"},E195)))</f>
        <v>0</v>
      </c>
      <c r="B195" s="12">
        <v>214</v>
      </c>
      <c r="C195" s="13" t="s">
        <v>480</v>
      </c>
      <c r="D195" s="14">
        <v>1992</v>
      </c>
      <c r="E195" s="15" t="s">
        <v>481</v>
      </c>
      <c r="F195" s="15" t="s">
        <v>6215</v>
      </c>
      <c r="G195" s="15">
        <f t="shared" si="3"/>
        <v>9</v>
      </c>
      <c r="H195" s="16"/>
      <c r="I195" s="16"/>
      <c r="J195" s="16">
        <v>1</v>
      </c>
      <c r="K195" s="16"/>
      <c r="L195" s="16">
        <v>2</v>
      </c>
      <c r="M195" s="16"/>
      <c r="N195" s="16"/>
      <c r="O195" s="16"/>
      <c r="P195" s="17"/>
      <c r="Q195" s="17"/>
      <c r="R195" s="17"/>
      <c r="S195" s="17"/>
      <c r="T195" s="18"/>
      <c r="U195" s="18">
        <v>1</v>
      </c>
      <c r="V195" s="18"/>
      <c r="W195" s="18">
        <v>1</v>
      </c>
      <c r="X195" s="19">
        <v>1</v>
      </c>
      <c r="Y195" s="19"/>
      <c r="Z195" s="19"/>
      <c r="AA195" s="19"/>
      <c r="AB195" s="19"/>
      <c r="AC195" s="19"/>
      <c r="AD195" s="19"/>
      <c r="AE195" s="19"/>
      <c r="AF195" s="19"/>
      <c r="AG195" s="19"/>
      <c r="AH195" s="19"/>
      <c r="AI195" s="19"/>
      <c r="AJ195" s="17">
        <v>1</v>
      </c>
      <c r="AK195" s="17"/>
      <c r="AL195" s="17">
        <v>1</v>
      </c>
      <c r="AM195" s="17"/>
      <c r="AN195" s="17"/>
      <c r="AO195" s="17"/>
      <c r="AP195" s="17"/>
      <c r="AQ195" s="17"/>
      <c r="AR195" s="20"/>
      <c r="AS195" s="20"/>
      <c r="AT195" s="20"/>
      <c r="AU195" s="20"/>
      <c r="AV195" s="20"/>
      <c r="AW195" s="20"/>
      <c r="AX195" s="20">
        <v>1</v>
      </c>
      <c r="AY195" s="20"/>
      <c r="AZ195" s="20"/>
      <c r="BA195" s="20"/>
      <c r="BB195" s="20"/>
      <c r="BC195" s="20"/>
      <c r="BD195" s="16"/>
      <c r="BE195" s="16"/>
      <c r="BF195" s="16"/>
      <c r="BG195" s="16"/>
      <c r="BH195" s="16"/>
      <c r="BI195" s="16"/>
      <c r="BJ195" s="16"/>
      <c r="BK195" s="16"/>
      <c r="BL195" s="16">
        <v>1</v>
      </c>
      <c r="BM195" s="16"/>
      <c r="BN195" s="16"/>
      <c r="BO195" s="16"/>
      <c r="BP195" s="16">
        <v>1</v>
      </c>
      <c r="BQ195" s="16"/>
      <c r="BR195" s="16"/>
      <c r="BS195" s="16"/>
      <c r="BT195" s="16"/>
      <c r="BU195" s="16"/>
      <c r="BV195" s="16"/>
      <c r="BW195" s="16"/>
      <c r="BX195" s="16"/>
      <c r="BY195" s="16">
        <v>1</v>
      </c>
      <c r="BZ195" s="16"/>
      <c r="CA195" s="16"/>
      <c r="CB195" s="16"/>
      <c r="CC195" s="16"/>
      <c r="CD195" s="16"/>
      <c r="CE195" s="16"/>
      <c r="CF195" s="16"/>
      <c r="CG195" s="19"/>
      <c r="CH195" s="19"/>
      <c r="CI195" s="19"/>
      <c r="CJ195" s="19"/>
      <c r="CK195" s="19">
        <v>1</v>
      </c>
      <c r="CL195" s="19"/>
      <c r="CM195" s="19"/>
      <c r="CN195" s="19"/>
      <c r="CO195" s="19"/>
      <c r="CP195" s="19"/>
      <c r="CQ195" s="19"/>
      <c r="CR195" s="19"/>
    </row>
    <row r="196" spans="1:96" ht="107" customHeight="1">
      <c r="A196" s="11" cm="1">
        <f t="array" ref="A196">SUMPRODUCT(--ISNUMBER(SEARCH({"stranding","stranded"},E196)))</f>
        <v>0</v>
      </c>
      <c r="B196" s="12">
        <v>215</v>
      </c>
      <c r="C196" s="21" t="s">
        <v>482</v>
      </c>
      <c r="D196" s="22">
        <v>1992</v>
      </c>
      <c r="E196" s="15" t="s">
        <v>483</v>
      </c>
      <c r="F196" s="15" t="s">
        <v>6216</v>
      </c>
      <c r="G196" s="15">
        <f t="shared" si="3"/>
        <v>3</v>
      </c>
      <c r="H196" s="16"/>
      <c r="I196" s="16"/>
      <c r="J196" s="16"/>
      <c r="K196" s="16"/>
      <c r="L196" s="16"/>
      <c r="M196" s="16"/>
      <c r="N196" s="16">
        <v>1</v>
      </c>
      <c r="O196" s="16"/>
      <c r="P196" s="17"/>
      <c r="Q196" s="17"/>
      <c r="R196" s="17"/>
      <c r="S196" s="17"/>
      <c r="T196" s="18"/>
      <c r="U196" s="18">
        <v>1</v>
      </c>
      <c r="V196" s="18"/>
      <c r="W196" s="18"/>
      <c r="X196" s="19">
        <v>1</v>
      </c>
      <c r="Y196" s="19">
        <v>1</v>
      </c>
      <c r="Z196" s="19"/>
      <c r="AA196" s="19"/>
      <c r="AB196" s="19"/>
      <c r="AC196" s="19"/>
      <c r="AD196" s="19"/>
      <c r="AE196" s="19"/>
      <c r="AF196" s="19"/>
      <c r="AG196" s="19"/>
      <c r="AH196" s="19"/>
      <c r="AI196" s="19"/>
      <c r="AJ196" s="17"/>
      <c r="AK196" s="17"/>
      <c r="AL196" s="17"/>
      <c r="AM196" s="17"/>
      <c r="AN196" s="17"/>
      <c r="AO196" s="17"/>
      <c r="AP196" s="17"/>
      <c r="AQ196" s="17"/>
      <c r="AR196" s="20"/>
      <c r="AS196" s="20"/>
      <c r="AT196" s="20"/>
      <c r="AU196" s="20"/>
      <c r="AV196" s="20"/>
      <c r="AW196" s="20"/>
      <c r="AX196" s="20"/>
      <c r="AY196" s="20"/>
      <c r="AZ196" s="20"/>
      <c r="BA196" s="20"/>
      <c r="BB196" s="20"/>
      <c r="BC196" s="20"/>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9"/>
      <c r="CH196" s="19"/>
      <c r="CI196" s="19"/>
      <c r="CJ196" s="19"/>
      <c r="CK196" s="19"/>
      <c r="CL196" s="19">
        <v>1</v>
      </c>
      <c r="CM196" s="19"/>
      <c r="CN196" s="19"/>
      <c r="CO196" s="19"/>
      <c r="CP196" s="19"/>
      <c r="CQ196" s="19"/>
      <c r="CR196" s="19"/>
    </row>
    <row r="197" spans="1:96" ht="107" customHeight="1">
      <c r="A197" s="11" cm="1">
        <f t="array" ref="A197">SUMPRODUCT(--ISNUMBER(SEARCH({"stranding","stranded"},E197)))</f>
        <v>0</v>
      </c>
      <c r="B197" s="12">
        <v>216</v>
      </c>
      <c r="C197" s="13" t="s">
        <v>484</v>
      </c>
      <c r="D197" s="14">
        <v>1992</v>
      </c>
      <c r="E197" s="15" t="s">
        <v>485</v>
      </c>
      <c r="F197" s="15" t="s">
        <v>5992</v>
      </c>
      <c r="G197" s="15">
        <f t="shared" si="3"/>
        <v>5</v>
      </c>
      <c r="H197" s="16"/>
      <c r="I197" s="16"/>
      <c r="J197" s="16"/>
      <c r="K197" s="16"/>
      <c r="L197" s="16"/>
      <c r="M197" s="16"/>
      <c r="N197" s="16"/>
      <c r="O197" s="16"/>
      <c r="P197" s="17"/>
      <c r="Q197" s="17"/>
      <c r="R197" s="17"/>
      <c r="S197" s="17"/>
      <c r="T197" s="18"/>
      <c r="U197" s="18">
        <v>1</v>
      </c>
      <c r="V197" s="18"/>
      <c r="W197" s="18"/>
      <c r="X197" s="19"/>
      <c r="Y197" s="19">
        <v>1</v>
      </c>
      <c r="Z197" s="19">
        <v>1</v>
      </c>
      <c r="AA197" s="19"/>
      <c r="AB197" s="19"/>
      <c r="AC197" s="19"/>
      <c r="AD197" s="19"/>
      <c r="AE197" s="19"/>
      <c r="AF197" s="19"/>
      <c r="AG197" s="19"/>
      <c r="AH197" s="19"/>
      <c r="AI197" s="19"/>
      <c r="AJ197" s="17"/>
      <c r="AK197" s="17"/>
      <c r="AL197" s="17"/>
      <c r="AM197" s="17"/>
      <c r="AN197" s="17"/>
      <c r="AO197" s="17"/>
      <c r="AP197" s="17"/>
      <c r="AQ197" s="17"/>
      <c r="AR197" s="20"/>
      <c r="AS197" s="20"/>
      <c r="AT197" s="20"/>
      <c r="AU197" s="20"/>
      <c r="AV197" s="20"/>
      <c r="AW197" s="20"/>
      <c r="AX197" s="20"/>
      <c r="AY197" s="20"/>
      <c r="AZ197" s="20"/>
      <c r="BA197" s="20"/>
      <c r="BB197" s="20"/>
      <c r="BC197" s="20"/>
      <c r="BD197" s="16"/>
      <c r="BE197" s="16"/>
      <c r="BF197" s="16"/>
      <c r="BG197" s="16"/>
      <c r="BH197" s="16"/>
      <c r="BI197" s="16"/>
      <c r="BJ197" s="16"/>
      <c r="BK197" s="16"/>
      <c r="BL197" s="16"/>
      <c r="BM197" s="16"/>
      <c r="BN197" s="16"/>
      <c r="BO197" s="16"/>
      <c r="BP197" s="16"/>
      <c r="BQ197" s="16"/>
      <c r="BR197" s="16"/>
      <c r="BS197" s="16"/>
      <c r="BT197" s="16">
        <v>1</v>
      </c>
      <c r="BU197" s="16"/>
      <c r="BV197" s="16"/>
      <c r="BW197" s="16"/>
      <c r="BX197" s="16"/>
      <c r="BY197" s="16"/>
      <c r="BZ197" s="16">
        <v>1</v>
      </c>
      <c r="CA197" s="16"/>
      <c r="CB197" s="16"/>
      <c r="CC197" s="16"/>
      <c r="CD197" s="16"/>
      <c r="CE197" s="16"/>
      <c r="CF197" s="16"/>
      <c r="CG197" s="19"/>
      <c r="CH197" s="19"/>
      <c r="CI197" s="19"/>
      <c r="CJ197" s="19"/>
      <c r="CK197" s="19"/>
      <c r="CL197" s="19"/>
      <c r="CM197" s="19"/>
      <c r="CN197" s="19"/>
      <c r="CO197" s="19">
        <v>1</v>
      </c>
      <c r="CP197" s="19"/>
      <c r="CQ197" s="19"/>
      <c r="CR197" s="19"/>
    </row>
    <row r="198" spans="1:96" ht="107" customHeight="1">
      <c r="A198" s="11" cm="1">
        <f t="array" ref="A198">SUMPRODUCT(--ISNUMBER(SEARCH({"stranding","stranded"},E198)))</f>
        <v>0</v>
      </c>
      <c r="B198" s="12">
        <v>218</v>
      </c>
      <c r="C198" s="13" t="s">
        <v>486</v>
      </c>
      <c r="D198" s="14">
        <v>1992</v>
      </c>
      <c r="E198" s="15" t="s">
        <v>487</v>
      </c>
      <c r="F198" s="15" t="s">
        <v>6217</v>
      </c>
      <c r="G198" s="15">
        <f t="shared" si="3"/>
        <v>7</v>
      </c>
      <c r="H198" s="16"/>
      <c r="I198" s="16"/>
      <c r="J198" s="16"/>
      <c r="K198" s="16"/>
      <c r="L198" s="16">
        <v>1</v>
      </c>
      <c r="M198" s="16"/>
      <c r="N198" s="16"/>
      <c r="O198" s="16"/>
      <c r="P198" s="17"/>
      <c r="Q198" s="17"/>
      <c r="R198" s="17">
        <v>1</v>
      </c>
      <c r="S198" s="17"/>
      <c r="T198" s="18"/>
      <c r="U198" s="18">
        <v>1</v>
      </c>
      <c r="V198" s="18"/>
      <c r="W198" s="18"/>
      <c r="X198" s="19"/>
      <c r="Y198" s="19">
        <v>1</v>
      </c>
      <c r="Z198" s="19"/>
      <c r="AA198" s="19"/>
      <c r="AB198" s="19"/>
      <c r="AC198" s="19"/>
      <c r="AD198" s="19"/>
      <c r="AE198" s="19"/>
      <c r="AF198" s="19"/>
      <c r="AG198" s="19"/>
      <c r="AH198" s="19"/>
      <c r="AI198" s="19"/>
      <c r="AJ198" s="17"/>
      <c r="AK198" s="17"/>
      <c r="AL198" s="17"/>
      <c r="AM198" s="17"/>
      <c r="AN198" s="17"/>
      <c r="AO198" s="17"/>
      <c r="AP198" s="17"/>
      <c r="AQ198" s="17"/>
      <c r="AR198" s="20"/>
      <c r="AS198" s="20"/>
      <c r="AT198" s="20"/>
      <c r="AU198" s="20"/>
      <c r="AV198" s="20"/>
      <c r="AW198" s="20"/>
      <c r="AX198" s="20">
        <v>1</v>
      </c>
      <c r="AY198" s="20"/>
      <c r="AZ198" s="20">
        <v>1</v>
      </c>
      <c r="BA198" s="20">
        <v>1</v>
      </c>
      <c r="BB198" s="20"/>
      <c r="BC198" s="20"/>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v>1</v>
      </c>
      <c r="BZ198" s="16"/>
      <c r="CA198" s="16"/>
      <c r="CB198" s="16"/>
      <c r="CC198" s="16"/>
      <c r="CD198" s="16"/>
      <c r="CE198" s="16"/>
      <c r="CF198" s="16"/>
      <c r="CG198" s="19"/>
      <c r="CH198" s="19"/>
      <c r="CI198" s="19"/>
      <c r="CJ198" s="19"/>
      <c r="CK198" s="19">
        <v>1</v>
      </c>
      <c r="CL198" s="19"/>
      <c r="CM198" s="19"/>
      <c r="CN198" s="19"/>
      <c r="CO198" s="19"/>
      <c r="CP198" s="19"/>
      <c r="CQ198" s="19"/>
      <c r="CR198" s="19"/>
    </row>
    <row r="199" spans="1:96" ht="107" customHeight="1">
      <c r="A199" s="11" cm="1">
        <f t="array" ref="A199">SUMPRODUCT(--ISNUMBER(SEARCH({"stranding","stranded"},E199)))</f>
        <v>0</v>
      </c>
      <c r="B199" s="12">
        <v>219</v>
      </c>
      <c r="C199" s="21" t="s">
        <v>488</v>
      </c>
      <c r="D199" s="22">
        <v>1992</v>
      </c>
      <c r="E199" s="15" t="s">
        <v>489</v>
      </c>
      <c r="F199" s="15" t="s">
        <v>6218</v>
      </c>
      <c r="G199" s="15">
        <f t="shared" si="3"/>
        <v>6</v>
      </c>
      <c r="H199" s="16"/>
      <c r="I199" s="16"/>
      <c r="J199" s="16"/>
      <c r="K199" s="16"/>
      <c r="L199" s="16"/>
      <c r="M199" s="16"/>
      <c r="N199" s="16"/>
      <c r="O199" s="16"/>
      <c r="P199" s="17"/>
      <c r="Q199" s="17"/>
      <c r="R199" s="17"/>
      <c r="S199" s="17"/>
      <c r="T199" s="18"/>
      <c r="U199" s="18">
        <v>1</v>
      </c>
      <c r="V199" s="18"/>
      <c r="W199" s="18"/>
      <c r="X199" s="19">
        <v>1</v>
      </c>
      <c r="Y199" s="19"/>
      <c r="Z199" s="19"/>
      <c r="AA199" s="19"/>
      <c r="AB199" s="19"/>
      <c r="AC199" s="19"/>
      <c r="AD199" s="19"/>
      <c r="AE199" s="19"/>
      <c r="AF199" s="19"/>
      <c r="AG199" s="19"/>
      <c r="AH199" s="19"/>
      <c r="AI199" s="19"/>
      <c r="AJ199" s="17">
        <v>1</v>
      </c>
      <c r="AK199" s="17"/>
      <c r="AL199" s="17"/>
      <c r="AM199" s="17"/>
      <c r="AN199" s="17"/>
      <c r="AO199" s="17"/>
      <c r="AP199" s="17"/>
      <c r="AQ199" s="17"/>
      <c r="AR199" s="20"/>
      <c r="AS199" s="20"/>
      <c r="AT199" s="20"/>
      <c r="AU199" s="20"/>
      <c r="AV199" s="20"/>
      <c r="AW199" s="20"/>
      <c r="AX199" s="20"/>
      <c r="AY199" s="20"/>
      <c r="AZ199" s="20">
        <v>1</v>
      </c>
      <c r="BA199" s="20">
        <v>1</v>
      </c>
      <c r="BB199" s="20"/>
      <c r="BC199" s="20"/>
      <c r="BD199" s="16"/>
      <c r="BE199" s="16"/>
      <c r="BF199" s="16"/>
      <c r="BG199" s="16"/>
      <c r="BH199" s="16"/>
      <c r="BI199" s="16"/>
      <c r="BJ199" s="16"/>
      <c r="BK199" s="16"/>
      <c r="BL199" s="16"/>
      <c r="BM199" s="16"/>
      <c r="BN199" s="16"/>
      <c r="BO199" s="16"/>
      <c r="BP199" s="16"/>
      <c r="BQ199" s="16">
        <v>1</v>
      </c>
      <c r="BR199" s="16"/>
      <c r="BS199" s="16"/>
      <c r="BT199" s="16"/>
      <c r="BU199" s="16"/>
      <c r="BV199" s="16"/>
      <c r="BW199" s="16"/>
      <c r="BX199" s="16"/>
      <c r="BY199" s="16"/>
      <c r="BZ199" s="16"/>
      <c r="CA199" s="16"/>
      <c r="CB199" s="16"/>
      <c r="CC199" s="16"/>
      <c r="CD199" s="16"/>
      <c r="CE199" s="16"/>
      <c r="CF199" s="16"/>
      <c r="CG199" s="19"/>
      <c r="CH199" s="19"/>
      <c r="CI199" s="19"/>
      <c r="CJ199" s="19"/>
      <c r="CK199" s="19"/>
      <c r="CL199" s="19"/>
      <c r="CM199" s="19"/>
      <c r="CN199" s="19">
        <v>1</v>
      </c>
      <c r="CO199" s="19"/>
      <c r="CP199" s="19"/>
      <c r="CQ199" s="19"/>
      <c r="CR199" s="19"/>
    </row>
    <row r="200" spans="1:96" ht="107" customHeight="1">
      <c r="A200" s="11" cm="1">
        <f t="array" ref="A200">SUMPRODUCT(--ISNUMBER(SEARCH({"stranding","stranded"},E200)))</f>
        <v>0</v>
      </c>
      <c r="B200" s="12">
        <v>220</v>
      </c>
      <c r="C200" s="13" t="s">
        <v>490</v>
      </c>
      <c r="D200" s="14">
        <v>1992</v>
      </c>
      <c r="E200" s="15" t="s">
        <v>491</v>
      </c>
      <c r="F200" s="15" t="s">
        <v>7806</v>
      </c>
      <c r="G200" s="15">
        <f t="shared" si="3"/>
        <v>8</v>
      </c>
      <c r="H200" s="16"/>
      <c r="I200" s="16"/>
      <c r="J200" s="16"/>
      <c r="K200" s="16"/>
      <c r="L200" s="16"/>
      <c r="M200" s="16"/>
      <c r="N200" s="16"/>
      <c r="O200" s="16"/>
      <c r="P200" s="17"/>
      <c r="Q200" s="17"/>
      <c r="R200" s="17"/>
      <c r="S200" s="17"/>
      <c r="T200" s="18"/>
      <c r="U200" s="18">
        <v>1</v>
      </c>
      <c r="V200" s="18"/>
      <c r="W200" s="18"/>
      <c r="X200" s="19">
        <v>1</v>
      </c>
      <c r="Y200" s="19">
        <v>1</v>
      </c>
      <c r="Z200" s="19">
        <v>1</v>
      </c>
      <c r="AA200" s="19"/>
      <c r="AB200" s="19"/>
      <c r="AC200" s="19"/>
      <c r="AD200" s="19"/>
      <c r="AE200" s="19"/>
      <c r="AF200" s="19"/>
      <c r="AG200" s="19"/>
      <c r="AH200" s="19"/>
      <c r="AI200" s="19"/>
      <c r="AJ200" s="17"/>
      <c r="AK200" s="17"/>
      <c r="AL200" s="17"/>
      <c r="AM200" s="17"/>
      <c r="AN200" s="17"/>
      <c r="AO200" s="17"/>
      <c r="AP200" s="17"/>
      <c r="AQ200" s="17"/>
      <c r="AR200" s="20"/>
      <c r="AS200" s="20"/>
      <c r="AT200" s="20"/>
      <c r="AU200" s="20"/>
      <c r="AV200" s="20"/>
      <c r="AW200" s="20"/>
      <c r="AX200" s="20"/>
      <c r="AY200" s="20"/>
      <c r="AZ200" s="20">
        <v>1</v>
      </c>
      <c r="BA200" s="20"/>
      <c r="BB200" s="20"/>
      <c r="BC200" s="20"/>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v>1</v>
      </c>
      <c r="CB200" s="16">
        <v>1</v>
      </c>
      <c r="CC200" s="16"/>
      <c r="CD200" s="16">
        <v>1</v>
      </c>
      <c r="CE200" s="16"/>
      <c r="CF200" s="16"/>
      <c r="CG200" s="19"/>
      <c r="CH200" s="19"/>
      <c r="CI200" s="19"/>
      <c r="CJ200" s="19"/>
      <c r="CK200" s="19"/>
      <c r="CL200" s="19"/>
      <c r="CM200" s="19"/>
      <c r="CN200" s="19"/>
      <c r="CO200" s="19">
        <v>1</v>
      </c>
      <c r="CP200" s="19"/>
      <c r="CQ200" s="19"/>
      <c r="CR200" s="19"/>
    </row>
    <row r="201" spans="1:96" ht="107" customHeight="1">
      <c r="A201" s="11" cm="1">
        <f t="array" ref="A201">SUMPRODUCT(--ISNUMBER(SEARCH({"stranding","stranded"},E201)))</f>
        <v>0</v>
      </c>
      <c r="B201" s="12">
        <v>221</v>
      </c>
      <c r="C201" s="21" t="s">
        <v>492</v>
      </c>
      <c r="D201" s="22">
        <v>1992</v>
      </c>
      <c r="E201" s="15" t="s">
        <v>493</v>
      </c>
      <c r="F201" s="15" t="s">
        <v>6219</v>
      </c>
      <c r="G201" s="15">
        <f t="shared" si="3"/>
        <v>6</v>
      </c>
      <c r="H201" s="16"/>
      <c r="I201" s="16"/>
      <c r="J201" s="16"/>
      <c r="K201" s="16"/>
      <c r="L201" s="16"/>
      <c r="M201" s="16"/>
      <c r="N201" s="16"/>
      <c r="O201" s="16"/>
      <c r="P201" s="17"/>
      <c r="Q201" s="17"/>
      <c r="R201" s="17"/>
      <c r="S201" s="17"/>
      <c r="T201" s="18"/>
      <c r="U201" s="18">
        <v>1</v>
      </c>
      <c r="V201" s="18"/>
      <c r="W201" s="18"/>
      <c r="X201" s="19">
        <v>1</v>
      </c>
      <c r="Y201" s="19"/>
      <c r="Z201" s="19"/>
      <c r="AA201" s="19"/>
      <c r="AB201" s="19"/>
      <c r="AC201" s="19"/>
      <c r="AD201" s="19"/>
      <c r="AE201" s="19"/>
      <c r="AF201" s="19"/>
      <c r="AG201" s="19"/>
      <c r="AH201" s="19"/>
      <c r="AI201" s="19"/>
      <c r="AJ201" s="17">
        <v>1</v>
      </c>
      <c r="AK201" s="17"/>
      <c r="AL201" s="17"/>
      <c r="AM201" s="17"/>
      <c r="AN201" s="17"/>
      <c r="AO201" s="17"/>
      <c r="AP201" s="17"/>
      <c r="AQ201" s="17"/>
      <c r="AR201" s="20"/>
      <c r="AS201" s="20"/>
      <c r="AT201" s="20"/>
      <c r="AU201" s="20"/>
      <c r="AV201" s="20"/>
      <c r="AW201" s="20"/>
      <c r="AX201" s="20"/>
      <c r="AY201" s="20"/>
      <c r="AZ201" s="20">
        <v>1</v>
      </c>
      <c r="BA201" s="20"/>
      <c r="BB201" s="20"/>
      <c r="BC201" s="20"/>
      <c r="BD201" s="16"/>
      <c r="BE201" s="16"/>
      <c r="BF201" s="16"/>
      <c r="BG201" s="16"/>
      <c r="BH201" s="16"/>
      <c r="BI201" s="16"/>
      <c r="BJ201" s="16"/>
      <c r="BK201" s="16"/>
      <c r="BL201" s="16"/>
      <c r="BM201" s="16"/>
      <c r="BN201" s="16"/>
      <c r="BO201" s="16"/>
      <c r="BP201" s="16">
        <v>1</v>
      </c>
      <c r="BQ201" s="16"/>
      <c r="BR201" s="16">
        <v>1</v>
      </c>
      <c r="BS201" s="16"/>
      <c r="BT201" s="16"/>
      <c r="BU201" s="16"/>
      <c r="BV201" s="16"/>
      <c r="BW201" s="16"/>
      <c r="BX201" s="16"/>
      <c r="BY201" s="16"/>
      <c r="BZ201" s="16"/>
      <c r="CA201" s="16"/>
      <c r="CB201" s="16"/>
      <c r="CC201" s="16"/>
      <c r="CD201" s="16"/>
      <c r="CE201" s="16"/>
      <c r="CF201" s="16"/>
      <c r="CG201" s="19"/>
      <c r="CH201" s="19"/>
      <c r="CI201" s="19"/>
      <c r="CJ201" s="19"/>
      <c r="CK201" s="19"/>
      <c r="CL201" s="19"/>
      <c r="CM201" s="19"/>
      <c r="CN201" s="19"/>
      <c r="CO201" s="19"/>
      <c r="CP201" s="19">
        <v>1</v>
      </c>
      <c r="CQ201" s="19"/>
      <c r="CR201" s="19"/>
    </row>
    <row r="202" spans="1:96" ht="107" customHeight="1">
      <c r="A202" s="11" cm="1">
        <f t="array" ref="A202">SUMPRODUCT(--ISNUMBER(SEARCH({"stranding","stranded"},E202)))</f>
        <v>0</v>
      </c>
      <c r="B202" s="12">
        <v>222</v>
      </c>
      <c r="C202" s="13" t="s">
        <v>494</v>
      </c>
      <c r="D202" s="14">
        <v>1992</v>
      </c>
      <c r="E202" s="15" t="s">
        <v>495</v>
      </c>
      <c r="F202" s="15" t="s">
        <v>6220</v>
      </c>
      <c r="G202" s="15">
        <f t="shared" si="3"/>
        <v>7</v>
      </c>
      <c r="H202" s="16"/>
      <c r="I202" s="16"/>
      <c r="J202" s="16"/>
      <c r="K202" s="16"/>
      <c r="L202" s="16"/>
      <c r="M202" s="16"/>
      <c r="N202" s="16"/>
      <c r="O202" s="16"/>
      <c r="P202" s="17">
        <v>1</v>
      </c>
      <c r="Q202" s="17"/>
      <c r="R202" s="17"/>
      <c r="S202" s="17"/>
      <c r="T202" s="18"/>
      <c r="U202" s="18">
        <v>1</v>
      </c>
      <c r="V202" s="18"/>
      <c r="W202" s="18"/>
      <c r="X202" s="19"/>
      <c r="Y202" s="19"/>
      <c r="Z202" s="19"/>
      <c r="AA202" s="19"/>
      <c r="AB202" s="19"/>
      <c r="AC202" s="19"/>
      <c r="AD202" s="19"/>
      <c r="AE202" s="19">
        <v>1</v>
      </c>
      <c r="AF202" s="19">
        <v>1</v>
      </c>
      <c r="AG202" s="19"/>
      <c r="AH202" s="19"/>
      <c r="AI202" s="19"/>
      <c r="AJ202" s="17">
        <v>1</v>
      </c>
      <c r="AK202" s="17"/>
      <c r="AL202" s="17"/>
      <c r="AM202" s="17"/>
      <c r="AN202" s="17"/>
      <c r="AO202" s="17"/>
      <c r="AP202" s="17"/>
      <c r="AQ202" s="17"/>
      <c r="AR202" s="20"/>
      <c r="AS202" s="20"/>
      <c r="AT202" s="20"/>
      <c r="AU202" s="20"/>
      <c r="AV202" s="20"/>
      <c r="AW202" s="20"/>
      <c r="AX202" s="20"/>
      <c r="AY202" s="20"/>
      <c r="AZ202" s="20">
        <v>1</v>
      </c>
      <c r="BA202" s="20"/>
      <c r="BB202" s="20"/>
      <c r="BC202" s="20"/>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v>1</v>
      </c>
      <c r="BZ202" s="16"/>
      <c r="CA202" s="16"/>
      <c r="CB202" s="16"/>
      <c r="CC202" s="16"/>
      <c r="CD202" s="16"/>
      <c r="CE202" s="16"/>
      <c r="CF202" s="16"/>
      <c r="CG202" s="19"/>
      <c r="CH202" s="19"/>
      <c r="CI202" s="19"/>
      <c r="CJ202" s="19"/>
      <c r="CK202" s="19"/>
      <c r="CL202" s="19"/>
      <c r="CM202" s="19">
        <v>1</v>
      </c>
      <c r="CN202" s="19"/>
      <c r="CO202" s="19"/>
      <c r="CP202" s="19"/>
      <c r="CQ202" s="19"/>
      <c r="CR202" s="19"/>
    </row>
    <row r="203" spans="1:96" ht="107" customHeight="1">
      <c r="A203" s="11" cm="1">
        <f t="array" ref="A203">SUMPRODUCT(--ISNUMBER(SEARCH({"stranding","stranded"},E203)))</f>
        <v>1</v>
      </c>
      <c r="B203" s="12">
        <v>223</v>
      </c>
      <c r="C203" s="21" t="s">
        <v>496</v>
      </c>
      <c r="D203" s="22">
        <v>1992</v>
      </c>
      <c r="E203" s="15" t="s">
        <v>497</v>
      </c>
      <c r="F203" s="15" t="s">
        <v>6221</v>
      </c>
      <c r="G203" s="15">
        <f t="shared" si="3"/>
        <v>7</v>
      </c>
      <c r="H203" s="16"/>
      <c r="I203" s="16"/>
      <c r="J203" s="16"/>
      <c r="K203" s="16"/>
      <c r="L203" s="16"/>
      <c r="M203" s="16"/>
      <c r="N203" s="16"/>
      <c r="O203" s="16"/>
      <c r="P203" s="17">
        <v>1</v>
      </c>
      <c r="Q203" s="17"/>
      <c r="R203" s="17"/>
      <c r="S203" s="17"/>
      <c r="T203" s="18"/>
      <c r="U203" s="18">
        <v>1</v>
      </c>
      <c r="V203" s="18"/>
      <c r="W203" s="18"/>
      <c r="X203" s="19"/>
      <c r="Y203" s="19"/>
      <c r="Z203" s="19"/>
      <c r="AA203" s="19"/>
      <c r="AB203" s="19"/>
      <c r="AC203" s="19"/>
      <c r="AD203" s="19"/>
      <c r="AE203" s="19"/>
      <c r="AF203" s="19"/>
      <c r="AG203" s="19"/>
      <c r="AH203" s="19"/>
      <c r="AI203" s="19"/>
      <c r="AJ203" s="17">
        <v>1</v>
      </c>
      <c r="AK203" s="17"/>
      <c r="AL203" s="17"/>
      <c r="AM203" s="17"/>
      <c r="AN203" s="17"/>
      <c r="AO203" s="17"/>
      <c r="AP203" s="17"/>
      <c r="AQ203" s="17"/>
      <c r="AR203" s="20"/>
      <c r="AS203" s="20"/>
      <c r="AT203" s="20"/>
      <c r="AU203" s="20"/>
      <c r="AV203" s="20"/>
      <c r="AW203" s="20"/>
      <c r="AX203" s="20"/>
      <c r="AY203" s="20"/>
      <c r="AZ203" s="20">
        <v>1</v>
      </c>
      <c r="BA203" s="20">
        <v>1</v>
      </c>
      <c r="BB203" s="20"/>
      <c r="BC203" s="20"/>
      <c r="BD203" s="16"/>
      <c r="BE203" s="16"/>
      <c r="BF203" s="16"/>
      <c r="BG203" s="16"/>
      <c r="BH203" s="16"/>
      <c r="BI203" s="16"/>
      <c r="BJ203" s="16">
        <v>1</v>
      </c>
      <c r="BK203" s="16"/>
      <c r="BL203" s="16"/>
      <c r="BM203" s="16"/>
      <c r="BN203" s="16"/>
      <c r="BO203" s="16"/>
      <c r="BP203" s="16"/>
      <c r="BQ203" s="16"/>
      <c r="BR203" s="16"/>
      <c r="BS203" s="16"/>
      <c r="BT203" s="16"/>
      <c r="BU203" s="16"/>
      <c r="BV203" s="16"/>
      <c r="BW203" s="16"/>
      <c r="BX203" s="16"/>
      <c r="BY203" s="16"/>
      <c r="BZ203" s="16"/>
      <c r="CA203" s="16"/>
      <c r="CB203" s="16">
        <v>1</v>
      </c>
      <c r="CC203" s="16"/>
      <c r="CD203" s="16"/>
      <c r="CE203" s="16"/>
      <c r="CF203" s="16"/>
      <c r="CG203" s="19"/>
      <c r="CH203" s="19"/>
      <c r="CI203" s="19"/>
      <c r="CJ203" s="19"/>
      <c r="CK203" s="19"/>
      <c r="CL203" s="19">
        <v>1</v>
      </c>
      <c r="CM203" s="19"/>
      <c r="CN203" s="19"/>
      <c r="CO203" s="19"/>
      <c r="CP203" s="19"/>
      <c r="CQ203" s="19"/>
      <c r="CR203" s="19"/>
    </row>
    <row r="204" spans="1:96" ht="107" customHeight="1">
      <c r="A204" s="11" cm="1">
        <f t="array" ref="A204">SUMPRODUCT(--ISNUMBER(SEARCH({"stranding","stranded"},E204)))</f>
        <v>1</v>
      </c>
      <c r="B204" s="12">
        <v>224</v>
      </c>
      <c r="C204" s="13" t="s">
        <v>498</v>
      </c>
      <c r="D204" s="14">
        <v>1992</v>
      </c>
      <c r="E204" s="15" t="s">
        <v>499</v>
      </c>
      <c r="F204" s="15" t="s">
        <v>6222</v>
      </c>
      <c r="G204" s="15">
        <f t="shared" si="3"/>
        <v>6</v>
      </c>
      <c r="H204" s="16"/>
      <c r="I204" s="16"/>
      <c r="J204" s="16">
        <v>1</v>
      </c>
      <c r="K204" s="16">
        <v>1</v>
      </c>
      <c r="L204" s="16"/>
      <c r="M204" s="16"/>
      <c r="N204" s="16"/>
      <c r="O204" s="16"/>
      <c r="P204" s="17">
        <v>1</v>
      </c>
      <c r="Q204" s="17"/>
      <c r="R204" s="17"/>
      <c r="S204" s="17"/>
      <c r="T204" s="18"/>
      <c r="U204" s="18"/>
      <c r="V204" s="18">
        <v>1</v>
      </c>
      <c r="W204" s="18"/>
      <c r="X204" s="19"/>
      <c r="Y204" s="19">
        <v>1</v>
      </c>
      <c r="Z204" s="19"/>
      <c r="AA204" s="19"/>
      <c r="AB204" s="19"/>
      <c r="AC204" s="19"/>
      <c r="AD204" s="19"/>
      <c r="AE204" s="19"/>
      <c r="AF204" s="19"/>
      <c r="AG204" s="19"/>
      <c r="AH204" s="19"/>
      <c r="AI204" s="19"/>
      <c r="AJ204" s="17"/>
      <c r="AK204" s="17"/>
      <c r="AL204" s="17"/>
      <c r="AM204" s="17"/>
      <c r="AN204" s="17"/>
      <c r="AO204" s="17"/>
      <c r="AP204" s="17"/>
      <c r="AQ204" s="17"/>
      <c r="AR204" s="20"/>
      <c r="AS204" s="20"/>
      <c r="AT204" s="20"/>
      <c r="AU204" s="20"/>
      <c r="AV204" s="20"/>
      <c r="AW204" s="20"/>
      <c r="AX204" s="20"/>
      <c r="AY204" s="20"/>
      <c r="AZ204" s="20">
        <v>1</v>
      </c>
      <c r="BA204" s="20"/>
      <c r="BB204" s="20"/>
      <c r="BC204" s="20"/>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v>1</v>
      </c>
      <c r="BZ204" s="16"/>
      <c r="CA204" s="16"/>
      <c r="CB204" s="16">
        <v>1</v>
      </c>
      <c r="CC204" s="16"/>
      <c r="CD204" s="16"/>
      <c r="CE204" s="16"/>
      <c r="CF204" s="16"/>
      <c r="CG204" s="19"/>
      <c r="CH204" s="19"/>
      <c r="CI204" s="19"/>
      <c r="CJ204" s="19"/>
      <c r="CK204" s="19"/>
      <c r="CL204" s="19">
        <v>1</v>
      </c>
      <c r="CM204" s="19"/>
      <c r="CN204" s="19"/>
      <c r="CO204" s="19"/>
      <c r="CP204" s="19"/>
      <c r="CQ204" s="19"/>
      <c r="CR204" s="19"/>
    </row>
    <row r="205" spans="1:96" ht="107" customHeight="1">
      <c r="A205" s="11" cm="1">
        <f t="array" ref="A205">SUMPRODUCT(--ISNUMBER(SEARCH({"stranding","stranded"},E205)))</f>
        <v>1</v>
      </c>
      <c r="B205" s="12">
        <v>225</v>
      </c>
      <c r="C205" s="21" t="s">
        <v>500</v>
      </c>
      <c r="D205" s="22">
        <v>1992</v>
      </c>
      <c r="E205" s="15" t="s">
        <v>501</v>
      </c>
      <c r="F205" s="15" t="s">
        <v>6223</v>
      </c>
      <c r="G205" s="15">
        <f t="shared" si="3"/>
        <v>9</v>
      </c>
      <c r="H205" s="16"/>
      <c r="I205" s="16"/>
      <c r="J205" s="16"/>
      <c r="K205" s="16"/>
      <c r="L205" s="16">
        <v>1</v>
      </c>
      <c r="M205" s="16">
        <v>1</v>
      </c>
      <c r="N205" s="16"/>
      <c r="O205" s="16"/>
      <c r="P205" s="17"/>
      <c r="Q205" s="17"/>
      <c r="R205" s="17">
        <v>1</v>
      </c>
      <c r="S205" s="17"/>
      <c r="T205" s="18"/>
      <c r="U205" s="18">
        <v>1</v>
      </c>
      <c r="V205" s="18"/>
      <c r="W205" s="18"/>
      <c r="X205" s="19"/>
      <c r="Y205" s="19">
        <v>1</v>
      </c>
      <c r="Z205" s="19">
        <v>1</v>
      </c>
      <c r="AA205" s="19"/>
      <c r="AB205" s="19"/>
      <c r="AC205" s="19"/>
      <c r="AD205" s="19"/>
      <c r="AE205" s="19"/>
      <c r="AF205" s="19"/>
      <c r="AG205" s="19"/>
      <c r="AH205" s="19"/>
      <c r="AI205" s="19"/>
      <c r="AJ205" s="17"/>
      <c r="AK205" s="17"/>
      <c r="AL205" s="17"/>
      <c r="AM205" s="17"/>
      <c r="AN205" s="17"/>
      <c r="AO205" s="17"/>
      <c r="AP205" s="17"/>
      <c r="AQ205" s="17"/>
      <c r="AR205" s="20"/>
      <c r="AS205" s="20"/>
      <c r="AT205" s="20"/>
      <c r="AU205" s="20"/>
      <c r="AV205" s="20"/>
      <c r="AW205" s="20"/>
      <c r="AX205" s="20">
        <v>1</v>
      </c>
      <c r="AY205" s="20"/>
      <c r="AZ205" s="20">
        <v>1</v>
      </c>
      <c r="BA205" s="20">
        <v>1</v>
      </c>
      <c r="BB205" s="20"/>
      <c r="BC205" s="20"/>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v>1</v>
      </c>
      <c r="BZ205" s="16"/>
      <c r="CA205" s="16"/>
      <c r="CB205" s="16">
        <v>1</v>
      </c>
      <c r="CC205" s="16"/>
      <c r="CD205" s="16"/>
      <c r="CE205" s="16"/>
      <c r="CF205" s="16"/>
      <c r="CG205" s="19"/>
      <c r="CH205" s="19"/>
      <c r="CI205" s="19"/>
      <c r="CJ205" s="19"/>
      <c r="CK205" s="19"/>
      <c r="CL205" s="19"/>
      <c r="CM205" s="19"/>
      <c r="CN205" s="19"/>
      <c r="CO205" s="19">
        <v>1</v>
      </c>
      <c r="CP205" s="19"/>
      <c r="CQ205" s="19"/>
      <c r="CR205" s="19"/>
    </row>
    <row r="206" spans="1:96" ht="107" customHeight="1">
      <c r="A206" s="11" cm="1">
        <f t="array" ref="A206">SUMPRODUCT(--ISNUMBER(SEARCH({"stranding","stranded"},E206)))</f>
        <v>0</v>
      </c>
      <c r="B206" s="12">
        <v>227</v>
      </c>
      <c r="C206" s="21" t="s">
        <v>502</v>
      </c>
      <c r="D206" s="22">
        <v>1992</v>
      </c>
      <c r="E206" s="23" t="s">
        <v>503</v>
      </c>
      <c r="F206" s="23" t="s">
        <v>6224</v>
      </c>
      <c r="G206" s="15">
        <f t="shared" si="3"/>
        <v>9</v>
      </c>
      <c r="H206" s="16"/>
      <c r="I206" s="16"/>
      <c r="J206" s="16"/>
      <c r="K206" s="16">
        <v>1</v>
      </c>
      <c r="L206" s="16"/>
      <c r="M206" s="16"/>
      <c r="N206" s="16"/>
      <c r="O206" s="16"/>
      <c r="P206" s="17"/>
      <c r="Q206" s="17"/>
      <c r="R206" s="17"/>
      <c r="S206" s="17"/>
      <c r="T206" s="18"/>
      <c r="U206" s="18">
        <v>1</v>
      </c>
      <c r="V206" s="18"/>
      <c r="W206" s="18"/>
      <c r="X206" s="19"/>
      <c r="Y206" s="19"/>
      <c r="Z206" s="19"/>
      <c r="AA206" s="19"/>
      <c r="AB206" s="19"/>
      <c r="AC206" s="19"/>
      <c r="AD206" s="19"/>
      <c r="AE206" s="19">
        <v>1</v>
      </c>
      <c r="AF206" s="19">
        <v>1</v>
      </c>
      <c r="AG206" s="19">
        <v>1</v>
      </c>
      <c r="AH206" s="19"/>
      <c r="AI206" s="19"/>
      <c r="AJ206" s="17">
        <v>1</v>
      </c>
      <c r="AK206" s="17"/>
      <c r="AL206" s="17"/>
      <c r="AM206" s="17"/>
      <c r="AN206" s="17"/>
      <c r="AO206" s="17"/>
      <c r="AP206" s="17"/>
      <c r="AQ206" s="17"/>
      <c r="AR206" s="20">
        <v>1</v>
      </c>
      <c r="AS206" s="20">
        <v>1</v>
      </c>
      <c r="AT206" s="20"/>
      <c r="AU206" s="20"/>
      <c r="AV206" s="20"/>
      <c r="AW206" s="20"/>
      <c r="AX206" s="20"/>
      <c r="AY206" s="20"/>
      <c r="AZ206" s="20">
        <v>1</v>
      </c>
      <c r="BA206" s="20"/>
      <c r="BB206" s="20"/>
      <c r="BC206" s="20"/>
      <c r="BD206" s="16"/>
      <c r="BE206" s="16"/>
      <c r="BF206" s="16"/>
      <c r="BG206" s="16"/>
      <c r="BH206" s="16"/>
      <c r="BI206" s="16"/>
      <c r="BJ206" s="16"/>
      <c r="BK206" s="16">
        <v>1</v>
      </c>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9"/>
      <c r="CH206" s="19"/>
      <c r="CI206" s="19"/>
      <c r="CJ206" s="19"/>
      <c r="CK206" s="19"/>
      <c r="CL206" s="19"/>
      <c r="CM206" s="19"/>
      <c r="CN206" s="19"/>
      <c r="CO206" s="19"/>
      <c r="CP206" s="19"/>
      <c r="CQ206" s="19">
        <v>1</v>
      </c>
      <c r="CR206" s="19"/>
    </row>
    <row r="207" spans="1:96" ht="107" customHeight="1">
      <c r="A207" s="11" cm="1">
        <f t="array" ref="A207">SUMPRODUCT(--ISNUMBER(SEARCH({"stranding","stranded"},E207)))</f>
        <v>0</v>
      </c>
      <c r="B207" s="12">
        <v>228</v>
      </c>
      <c r="C207" s="25" t="s">
        <v>504</v>
      </c>
      <c r="D207" s="26">
        <v>1992</v>
      </c>
      <c r="E207" s="15" t="s">
        <v>505</v>
      </c>
      <c r="F207" s="15" t="s">
        <v>6225</v>
      </c>
      <c r="G207" s="15">
        <f t="shared" si="3"/>
        <v>4</v>
      </c>
      <c r="H207" s="16"/>
      <c r="I207" s="16"/>
      <c r="J207" s="16"/>
      <c r="K207" s="16"/>
      <c r="L207" s="16"/>
      <c r="M207" s="16">
        <v>1</v>
      </c>
      <c r="N207" s="16"/>
      <c r="O207" s="16"/>
      <c r="P207" s="17"/>
      <c r="Q207" s="17"/>
      <c r="R207" s="17"/>
      <c r="S207" s="17"/>
      <c r="T207" s="18">
        <v>1</v>
      </c>
      <c r="U207" s="18"/>
      <c r="V207" s="18"/>
      <c r="W207" s="18"/>
      <c r="X207" s="19"/>
      <c r="Y207" s="19"/>
      <c r="Z207" s="19"/>
      <c r="AA207" s="19"/>
      <c r="AB207" s="19"/>
      <c r="AC207" s="19"/>
      <c r="AD207" s="19"/>
      <c r="AE207" s="19"/>
      <c r="AF207" s="19"/>
      <c r="AG207" s="19"/>
      <c r="AH207" s="19"/>
      <c r="AI207" s="19"/>
      <c r="AJ207" s="17">
        <v>1</v>
      </c>
      <c r="AK207" s="17"/>
      <c r="AL207" s="17"/>
      <c r="AM207" s="17"/>
      <c r="AN207" s="17"/>
      <c r="AO207" s="17"/>
      <c r="AP207" s="17"/>
      <c r="AQ207" s="17"/>
      <c r="AR207" s="20"/>
      <c r="AS207" s="20">
        <v>1</v>
      </c>
      <c r="AT207" s="20"/>
      <c r="AU207" s="20"/>
      <c r="AV207" s="20"/>
      <c r="AW207" s="20"/>
      <c r="AX207" s="20"/>
      <c r="AY207" s="20"/>
      <c r="AZ207" s="20">
        <v>1</v>
      </c>
      <c r="BA207" s="20"/>
      <c r="BB207" s="20"/>
      <c r="BC207" s="20"/>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9"/>
      <c r="CH207" s="19">
        <v>1</v>
      </c>
      <c r="CI207" s="19"/>
      <c r="CJ207" s="19"/>
      <c r="CK207" s="19"/>
      <c r="CL207" s="19"/>
      <c r="CM207" s="19"/>
      <c r="CN207" s="19"/>
      <c r="CO207" s="19"/>
      <c r="CP207" s="19"/>
      <c r="CQ207" s="19"/>
      <c r="CR207" s="19"/>
    </row>
    <row r="208" spans="1:96" ht="107" customHeight="1">
      <c r="A208" s="11" cm="1">
        <f t="array" ref="A208">SUMPRODUCT(--ISNUMBER(SEARCH({"stranding","stranded"},E208)))</f>
        <v>0</v>
      </c>
      <c r="B208" s="12">
        <v>229</v>
      </c>
      <c r="C208" s="21" t="s">
        <v>506</v>
      </c>
      <c r="D208" s="22">
        <v>1992</v>
      </c>
      <c r="E208" s="15" t="s">
        <v>507</v>
      </c>
      <c r="F208" s="15" t="s">
        <v>6226</v>
      </c>
      <c r="G208" s="15">
        <f t="shared" si="3"/>
        <v>11</v>
      </c>
      <c r="H208" s="16"/>
      <c r="I208" s="16"/>
      <c r="J208" s="16"/>
      <c r="K208" s="16"/>
      <c r="L208" s="16"/>
      <c r="M208" s="16">
        <v>2</v>
      </c>
      <c r="N208" s="16"/>
      <c r="O208" s="16"/>
      <c r="P208" s="17"/>
      <c r="Q208" s="17"/>
      <c r="R208" s="17"/>
      <c r="S208" s="17"/>
      <c r="T208" s="18">
        <v>1</v>
      </c>
      <c r="U208" s="18"/>
      <c r="V208" s="18"/>
      <c r="W208" s="18">
        <v>1</v>
      </c>
      <c r="X208" s="19"/>
      <c r="Y208" s="19">
        <v>1</v>
      </c>
      <c r="Z208" s="19"/>
      <c r="AA208" s="19"/>
      <c r="AB208" s="19"/>
      <c r="AC208" s="19"/>
      <c r="AD208" s="19"/>
      <c r="AE208" s="19"/>
      <c r="AF208" s="19"/>
      <c r="AG208" s="19"/>
      <c r="AH208" s="19"/>
      <c r="AI208" s="19"/>
      <c r="AJ208" s="17">
        <v>1</v>
      </c>
      <c r="AK208" s="17"/>
      <c r="AL208" s="17"/>
      <c r="AM208" s="17"/>
      <c r="AN208" s="17">
        <v>1</v>
      </c>
      <c r="AO208" s="17"/>
      <c r="AP208" s="17"/>
      <c r="AQ208" s="17"/>
      <c r="AR208" s="20"/>
      <c r="AS208" s="20"/>
      <c r="AT208" s="20">
        <v>1</v>
      </c>
      <c r="AU208" s="20"/>
      <c r="AV208" s="20">
        <v>1</v>
      </c>
      <c r="AW208" s="20"/>
      <c r="AX208" s="20">
        <v>1</v>
      </c>
      <c r="AY208" s="20"/>
      <c r="AZ208" s="20">
        <v>1</v>
      </c>
      <c r="BA208" s="20"/>
      <c r="BB208" s="20"/>
      <c r="BC208" s="20"/>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v>1</v>
      </c>
      <c r="BZ208" s="16"/>
      <c r="CA208" s="16"/>
      <c r="CB208" s="16"/>
      <c r="CC208" s="16">
        <v>1</v>
      </c>
      <c r="CD208" s="16"/>
      <c r="CE208" s="16"/>
      <c r="CF208" s="16"/>
      <c r="CG208" s="19"/>
      <c r="CH208" s="19"/>
      <c r="CI208" s="19"/>
      <c r="CJ208" s="19"/>
      <c r="CK208" s="19">
        <v>1</v>
      </c>
      <c r="CL208" s="19"/>
      <c r="CM208" s="19"/>
      <c r="CN208" s="19"/>
      <c r="CO208" s="19"/>
      <c r="CP208" s="19"/>
      <c r="CQ208" s="19"/>
      <c r="CR208" s="19"/>
    </row>
    <row r="209" spans="1:96" ht="107" customHeight="1">
      <c r="A209" s="11" cm="1">
        <f t="array" ref="A209">SUMPRODUCT(--ISNUMBER(SEARCH({"stranding","stranded"},E209)))</f>
        <v>0</v>
      </c>
      <c r="B209" s="12">
        <v>230</v>
      </c>
      <c r="C209" s="25" t="s">
        <v>508</v>
      </c>
      <c r="D209" s="26">
        <v>1992</v>
      </c>
      <c r="E209" s="15" t="s">
        <v>509</v>
      </c>
      <c r="F209" s="15" t="s">
        <v>6227</v>
      </c>
      <c r="G209" s="15">
        <f t="shared" si="3"/>
        <v>10</v>
      </c>
      <c r="H209" s="16"/>
      <c r="I209" s="16"/>
      <c r="J209" s="16"/>
      <c r="K209" s="16"/>
      <c r="L209" s="16"/>
      <c r="M209" s="16">
        <v>1</v>
      </c>
      <c r="N209" s="16"/>
      <c r="O209" s="16"/>
      <c r="P209" s="17"/>
      <c r="Q209" s="17"/>
      <c r="R209" s="17"/>
      <c r="S209" s="17"/>
      <c r="T209" s="18"/>
      <c r="U209" s="18">
        <v>1</v>
      </c>
      <c r="V209" s="18"/>
      <c r="W209" s="18"/>
      <c r="X209" s="19"/>
      <c r="Y209" s="19">
        <v>1</v>
      </c>
      <c r="Z209" s="19"/>
      <c r="AA209" s="19"/>
      <c r="AB209" s="19"/>
      <c r="AC209" s="19"/>
      <c r="AD209" s="19"/>
      <c r="AE209" s="19"/>
      <c r="AF209" s="19"/>
      <c r="AG209" s="19"/>
      <c r="AH209" s="19"/>
      <c r="AI209" s="19"/>
      <c r="AJ209" s="17">
        <v>1</v>
      </c>
      <c r="AK209" s="17"/>
      <c r="AL209" s="17"/>
      <c r="AM209" s="17"/>
      <c r="AN209" s="17">
        <v>1</v>
      </c>
      <c r="AO209" s="17"/>
      <c r="AP209" s="17"/>
      <c r="AQ209" s="17"/>
      <c r="AR209" s="20"/>
      <c r="AS209" s="20"/>
      <c r="AT209" s="20"/>
      <c r="AU209" s="20"/>
      <c r="AV209" s="20"/>
      <c r="AW209" s="20"/>
      <c r="AX209" s="20">
        <v>1</v>
      </c>
      <c r="AY209" s="20"/>
      <c r="AZ209" s="20">
        <v>1</v>
      </c>
      <c r="BA209" s="20"/>
      <c r="BB209" s="20"/>
      <c r="BC209" s="20"/>
      <c r="BD209" s="16"/>
      <c r="BE209" s="16"/>
      <c r="BF209" s="16">
        <v>1</v>
      </c>
      <c r="BG209" s="16"/>
      <c r="BH209" s="16"/>
      <c r="BI209" s="16"/>
      <c r="BJ209" s="16"/>
      <c r="BK209" s="16"/>
      <c r="BL209" s="16"/>
      <c r="BM209" s="16">
        <v>1</v>
      </c>
      <c r="BN209" s="16"/>
      <c r="BO209" s="16"/>
      <c r="BP209" s="16"/>
      <c r="BQ209" s="16">
        <v>1</v>
      </c>
      <c r="BR209" s="16"/>
      <c r="BS209" s="16"/>
      <c r="BT209" s="16"/>
      <c r="BU209" s="16"/>
      <c r="BV209" s="16"/>
      <c r="BW209" s="16"/>
      <c r="BX209" s="16"/>
      <c r="BY209" s="16"/>
      <c r="BZ209" s="16">
        <v>1</v>
      </c>
      <c r="CA209" s="16"/>
      <c r="CB209" s="16"/>
      <c r="CC209" s="16"/>
      <c r="CD209" s="16"/>
      <c r="CE209" s="16"/>
      <c r="CF209" s="16"/>
      <c r="CG209" s="19"/>
      <c r="CH209" s="19"/>
      <c r="CI209" s="19"/>
      <c r="CJ209" s="19"/>
      <c r="CK209" s="19"/>
      <c r="CL209" s="19"/>
      <c r="CM209" s="19"/>
      <c r="CN209" s="19">
        <v>1</v>
      </c>
      <c r="CO209" s="19"/>
      <c r="CP209" s="19"/>
      <c r="CQ209" s="19"/>
      <c r="CR209" s="19"/>
    </row>
    <row r="210" spans="1:96" ht="107" customHeight="1">
      <c r="A210" s="11" cm="1">
        <f t="array" ref="A210">SUMPRODUCT(--ISNUMBER(SEARCH({"stranding","stranded"},E210)))</f>
        <v>0</v>
      </c>
      <c r="B210" s="12">
        <v>231</v>
      </c>
      <c r="C210" s="21" t="s">
        <v>510</v>
      </c>
      <c r="D210" s="22">
        <v>1992</v>
      </c>
      <c r="E210" s="15" t="s">
        <v>511</v>
      </c>
      <c r="F210" s="15" t="s">
        <v>6228</v>
      </c>
      <c r="G210" s="15">
        <f t="shared" si="3"/>
        <v>8</v>
      </c>
      <c r="H210" s="16"/>
      <c r="I210" s="16"/>
      <c r="J210" s="16"/>
      <c r="K210" s="16">
        <v>1</v>
      </c>
      <c r="L210" s="16">
        <v>1</v>
      </c>
      <c r="M210" s="16"/>
      <c r="N210" s="16"/>
      <c r="O210" s="16"/>
      <c r="P210" s="17"/>
      <c r="Q210" s="17"/>
      <c r="R210" s="17"/>
      <c r="S210" s="17"/>
      <c r="T210" s="18"/>
      <c r="U210" s="18">
        <v>1</v>
      </c>
      <c r="V210" s="18"/>
      <c r="W210" s="18">
        <v>1</v>
      </c>
      <c r="X210" s="19">
        <v>1</v>
      </c>
      <c r="Y210" s="19"/>
      <c r="Z210" s="19"/>
      <c r="AA210" s="19"/>
      <c r="AB210" s="19"/>
      <c r="AC210" s="19"/>
      <c r="AD210" s="19"/>
      <c r="AE210" s="19">
        <v>1</v>
      </c>
      <c r="AF210" s="19">
        <v>1</v>
      </c>
      <c r="AG210" s="19"/>
      <c r="AH210" s="19"/>
      <c r="AI210" s="19"/>
      <c r="AJ210" s="17">
        <v>1</v>
      </c>
      <c r="AK210" s="17"/>
      <c r="AL210" s="17"/>
      <c r="AM210" s="17"/>
      <c r="AN210" s="17">
        <v>1</v>
      </c>
      <c r="AO210" s="17"/>
      <c r="AP210" s="17"/>
      <c r="AQ210" s="17"/>
      <c r="AR210" s="20"/>
      <c r="AS210" s="20"/>
      <c r="AT210" s="20"/>
      <c r="AU210" s="20"/>
      <c r="AV210" s="20"/>
      <c r="AW210" s="20"/>
      <c r="AX210" s="20"/>
      <c r="AY210" s="20"/>
      <c r="AZ210" s="20">
        <v>1</v>
      </c>
      <c r="BA210" s="20"/>
      <c r="BB210" s="20"/>
      <c r="BC210" s="20"/>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9"/>
      <c r="CH210" s="19"/>
      <c r="CI210" s="19"/>
      <c r="CJ210" s="19"/>
      <c r="CK210" s="19"/>
      <c r="CL210" s="19">
        <v>1</v>
      </c>
      <c r="CM210" s="19"/>
      <c r="CN210" s="19"/>
      <c r="CO210" s="19"/>
      <c r="CP210" s="19"/>
      <c r="CQ210" s="19"/>
      <c r="CR210" s="19"/>
    </row>
    <row r="211" spans="1:96" ht="107" customHeight="1">
      <c r="A211" s="11" cm="1">
        <f t="array" ref="A211">SUMPRODUCT(--ISNUMBER(SEARCH({"stranding","stranded"},E211)))</f>
        <v>0</v>
      </c>
      <c r="B211" s="12">
        <v>232</v>
      </c>
      <c r="C211" s="25" t="s">
        <v>512</v>
      </c>
      <c r="D211" s="26">
        <v>1992</v>
      </c>
      <c r="E211" s="15" t="s">
        <v>513</v>
      </c>
      <c r="F211" s="15" t="s">
        <v>6229</v>
      </c>
      <c r="G211" s="15">
        <f t="shared" si="3"/>
        <v>6</v>
      </c>
      <c r="H211" s="16"/>
      <c r="I211" s="16"/>
      <c r="J211" s="16"/>
      <c r="K211" s="16"/>
      <c r="L211" s="16"/>
      <c r="M211" s="16">
        <v>1</v>
      </c>
      <c r="N211" s="16"/>
      <c r="O211" s="16"/>
      <c r="P211" s="17">
        <v>1</v>
      </c>
      <c r="Q211" s="17"/>
      <c r="R211" s="17">
        <v>1</v>
      </c>
      <c r="S211" s="17"/>
      <c r="T211" s="18"/>
      <c r="U211" s="18">
        <v>1</v>
      </c>
      <c r="V211" s="18"/>
      <c r="W211" s="18"/>
      <c r="X211" s="19"/>
      <c r="Y211" s="19"/>
      <c r="Z211" s="19"/>
      <c r="AA211" s="19"/>
      <c r="AB211" s="19"/>
      <c r="AC211" s="19"/>
      <c r="AD211" s="19"/>
      <c r="AE211" s="19"/>
      <c r="AF211" s="19"/>
      <c r="AG211" s="19"/>
      <c r="AH211" s="19"/>
      <c r="AI211" s="19"/>
      <c r="AJ211" s="17">
        <v>1</v>
      </c>
      <c r="AK211" s="17"/>
      <c r="AL211" s="17"/>
      <c r="AM211" s="17"/>
      <c r="AN211" s="17"/>
      <c r="AO211" s="17"/>
      <c r="AP211" s="17"/>
      <c r="AQ211" s="17"/>
      <c r="AR211" s="20"/>
      <c r="AS211" s="20"/>
      <c r="AT211" s="20"/>
      <c r="AU211" s="20"/>
      <c r="AV211" s="20"/>
      <c r="AW211" s="20"/>
      <c r="AX211" s="20"/>
      <c r="AY211" s="20"/>
      <c r="AZ211" s="20">
        <v>1</v>
      </c>
      <c r="BA211" s="20">
        <v>1</v>
      </c>
      <c r="BB211" s="20"/>
      <c r="BC211" s="20"/>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9">
        <v>1</v>
      </c>
      <c r="CH211" s="19"/>
      <c r="CI211" s="19"/>
      <c r="CJ211" s="19"/>
      <c r="CK211" s="19"/>
      <c r="CL211" s="19"/>
      <c r="CM211" s="19"/>
      <c r="CN211" s="19"/>
      <c r="CO211" s="19"/>
      <c r="CP211" s="19"/>
      <c r="CQ211" s="19"/>
      <c r="CR211" s="19"/>
    </row>
    <row r="212" spans="1:96" ht="107" customHeight="1">
      <c r="A212" s="11" cm="1">
        <f t="array" ref="A212">SUMPRODUCT(--ISNUMBER(SEARCH({"stranding","stranded"},E212)))</f>
        <v>0</v>
      </c>
      <c r="B212" s="12">
        <v>233</v>
      </c>
      <c r="C212" s="21" t="s">
        <v>514</v>
      </c>
      <c r="D212" s="22">
        <v>1992</v>
      </c>
      <c r="E212" s="15" t="s">
        <v>515</v>
      </c>
      <c r="F212" s="15" t="s">
        <v>6230</v>
      </c>
      <c r="G212" s="15">
        <f t="shared" si="3"/>
        <v>12</v>
      </c>
      <c r="H212" s="16"/>
      <c r="I212" s="16"/>
      <c r="J212" s="16"/>
      <c r="K212" s="16">
        <v>2</v>
      </c>
      <c r="L212" s="16">
        <v>2</v>
      </c>
      <c r="M212" s="16"/>
      <c r="N212" s="16"/>
      <c r="O212" s="16"/>
      <c r="P212" s="17">
        <v>1</v>
      </c>
      <c r="Q212" s="17"/>
      <c r="R212" s="17"/>
      <c r="S212" s="17"/>
      <c r="T212" s="18">
        <v>1</v>
      </c>
      <c r="U212" s="18"/>
      <c r="V212" s="18"/>
      <c r="W212" s="18">
        <v>1</v>
      </c>
      <c r="X212" s="19"/>
      <c r="Y212" s="19"/>
      <c r="Z212" s="19"/>
      <c r="AA212" s="19"/>
      <c r="AB212" s="19"/>
      <c r="AC212" s="19"/>
      <c r="AD212" s="19"/>
      <c r="AE212" s="19"/>
      <c r="AF212" s="19">
        <v>1</v>
      </c>
      <c r="AG212" s="19"/>
      <c r="AH212" s="19"/>
      <c r="AI212" s="19"/>
      <c r="AJ212" s="17">
        <v>1</v>
      </c>
      <c r="AK212" s="17"/>
      <c r="AL212" s="17"/>
      <c r="AM212" s="17"/>
      <c r="AN212" s="17">
        <v>1</v>
      </c>
      <c r="AO212" s="17"/>
      <c r="AP212" s="17"/>
      <c r="AQ212" s="17"/>
      <c r="AR212" s="20"/>
      <c r="AS212" s="20"/>
      <c r="AT212" s="20"/>
      <c r="AU212" s="20"/>
      <c r="AV212" s="20"/>
      <c r="AW212" s="20"/>
      <c r="AX212" s="20"/>
      <c r="AY212" s="20"/>
      <c r="AZ212" s="20">
        <v>1</v>
      </c>
      <c r="BA212" s="20"/>
      <c r="BB212" s="20"/>
      <c r="BC212" s="20">
        <v>1</v>
      </c>
      <c r="BD212" s="16"/>
      <c r="BE212" s="16"/>
      <c r="BF212" s="16"/>
      <c r="BG212" s="16"/>
      <c r="BH212" s="16"/>
      <c r="BI212" s="16"/>
      <c r="BJ212" s="16">
        <v>1</v>
      </c>
      <c r="BK212" s="16">
        <v>1</v>
      </c>
      <c r="BL212" s="16"/>
      <c r="BM212" s="16"/>
      <c r="BN212" s="16"/>
      <c r="BO212" s="16"/>
      <c r="BP212" s="16"/>
      <c r="BQ212" s="16"/>
      <c r="BR212" s="16"/>
      <c r="BS212" s="16"/>
      <c r="BT212" s="16"/>
      <c r="BU212" s="16"/>
      <c r="BV212" s="16"/>
      <c r="BW212" s="16"/>
      <c r="BX212" s="16"/>
      <c r="BY212" s="16"/>
      <c r="BZ212" s="16">
        <v>1</v>
      </c>
      <c r="CA212" s="16"/>
      <c r="CB212" s="16">
        <v>1</v>
      </c>
      <c r="CC212" s="16"/>
      <c r="CD212" s="16"/>
      <c r="CE212" s="16"/>
      <c r="CF212" s="16"/>
      <c r="CG212" s="19"/>
      <c r="CH212" s="19"/>
      <c r="CI212" s="19"/>
      <c r="CJ212" s="19"/>
      <c r="CK212" s="19"/>
      <c r="CL212" s="19"/>
      <c r="CM212" s="19"/>
      <c r="CN212" s="19">
        <v>1</v>
      </c>
      <c r="CO212" s="19"/>
      <c r="CP212" s="19"/>
      <c r="CQ212" s="19"/>
      <c r="CR212" s="19"/>
    </row>
    <row r="213" spans="1:96" ht="107" customHeight="1">
      <c r="A213" s="11" cm="1">
        <f t="array" ref="A213">SUMPRODUCT(--ISNUMBER(SEARCH({"stranding","stranded"},E213)))</f>
        <v>0</v>
      </c>
      <c r="B213" s="12">
        <v>234</v>
      </c>
      <c r="C213" s="25" t="s">
        <v>516</v>
      </c>
      <c r="D213" s="26">
        <v>1992</v>
      </c>
      <c r="E213" s="15" t="s">
        <v>517</v>
      </c>
      <c r="F213" s="15" t="s">
        <v>6231</v>
      </c>
      <c r="G213" s="15">
        <f t="shared" si="3"/>
        <v>7</v>
      </c>
      <c r="H213" s="16"/>
      <c r="I213" s="16"/>
      <c r="J213" s="16"/>
      <c r="K213" s="16">
        <v>2</v>
      </c>
      <c r="L213" s="16"/>
      <c r="M213" s="16">
        <v>1</v>
      </c>
      <c r="N213" s="16"/>
      <c r="O213" s="16"/>
      <c r="P213" s="17">
        <v>1</v>
      </c>
      <c r="Q213" s="17"/>
      <c r="R213" s="17"/>
      <c r="S213" s="17"/>
      <c r="T213" s="18"/>
      <c r="U213" s="18">
        <v>1</v>
      </c>
      <c r="V213" s="18"/>
      <c r="W213" s="18"/>
      <c r="X213" s="19"/>
      <c r="Y213" s="19">
        <v>1</v>
      </c>
      <c r="Z213" s="19"/>
      <c r="AA213" s="19"/>
      <c r="AB213" s="19">
        <v>1</v>
      </c>
      <c r="AC213" s="19"/>
      <c r="AD213" s="19"/>
      <c r="AE213" s="19"/>
      <c r="AF213" s="19"/>
      <c r="AG213" s="19"/>
      <c r="AH213" s="19"/>
      <c r="AI213" s="19"/>
      <c r="AJ213" s="17"/>
      <c r="AK213" s="17"/>
      <c r="AL213" s="17"/>
      <c r="AM213" s="17"/>
      <c r="AN213" s="17"/>
      <c r="AO213" s="17"/>
      <c r="AP213" s="17"/>
      <c r="AQ213" s="17"/>
      <c r="AR213" s="20"/>
      <c r="AS213" s="20"/>
      <c r="AT213" s="20"/>
      <c r="AU213" s="20"/>
      <c r="AV213" s="20"/>
      <c r="AW213" s="20"/>
      <c r="AX213" s="20"/>
      <c r="AY213" s="20"/>
      <c r="AZ213" s="20">
        <v>1</v>
      </c>
      <c r="BA213" s="20"/>
      <c r="BB213" s="20"/>
      <c r="BC213" s="20"/>
      <c r="BD213" s="16"/>
      <c r="BE213" s="16"/>
      <c r="BF213" s="16"/>
      <c r="BG213" s="16"/>
      <c r="BH213" s="16"/>
      <c r="BI213" s="16"/>
      <c r="BJ213" s="16"/>
      <c r="BK213" s="16"/>
      <c r="BL213" s="16"/>
      <c r="BM213" s="16"/>
      <c r="BN213" s="16"/>
      <c r="BO213" s="16"/>
      <c r="BP213" s="16"/>
      <c r="BQ213" s="16">
        <v>1</v>
      </c>
      <c r="BR213" s="16"/>
      <c r="BS213" s="16"/>
      <c r="BT213" s="16"/>
      <c r="BU213" s="16"/>
      <c r="BV213" s="16"/>
      <c r="BW213" s="16"/>
      <c r="BX213" s="16">
        <v>1</v>
      </c>
      <c r="BY213" s="16"/>
      <c r="BZ213" s="16"/>
      <c r="CA213" s="16"/>
      <c r="CB213" s="16"/>
      <c r="CC213" s="16"/>
      <c r="CD213" s="16"/>
      <c r="CE213" s="16"/>
      <c r="CF213" s="16"/>
      <c r="CG213" s="19"/>
      <c r="CH213" s="19"/>
      <c r="CI213" s="19"/>
      <c r="CJ213" s="19"/>
      <c r="CK213" s="19">
        <v>1</v>
      </c>
      <c r="CL213" s="19"/>
      <c r="CM213" s="19"/>
      <c r="CN213" s="19"/>
      <c r="CO213" s="19"/>
      <c r="CP213" s="19"/>
      <c r="CQ213" s="19"/>
      <c r="CR213" s="19"/>
    </row>
    <row r="214" spans="1:96" ht="107" customHeight="1">
      <c r="A214" s="11" cm="1">
        <f t="array" ref="A214">SUMPRODUCT(--ISNUMBER(SEARCH({"stranding","stranded"},E214)))</f>
        <v>0</v>
      </c>
      <c r="B214" s="12">
        <v>235</v>
      </c>
      <c r="C214" s="21" t="s">
        <v>518</v>
      </c>
      <c r="D214" s="22">
        <v>1992</v>
      </c>
      <c r="E214" s="15" t="s">
        <v>519</v>
      </c>
      <c r="F214" s="15" t="s">
        <v>6232</v>
      </c>
      <c r="G214" s="15">
        <f t="shared" si="3"/>
        <v>5</v>
      </c>
      <c r="H214" s="16"/>
      <c r="I214" s="16"/>
      <c r="J214" s="16">
        <v>1</v>
      </c>
      <c r="K214" s="16"/>
      <c r="L214" s="16"/>
      <c r="M214" s="16"/>
      <c r="N214" s="16"/>
      <c r="O214" s="16"/>
      <c r="P214" s="17">
        <v>1</v>
      </c>
      <c r="Q214" s="17"/>
      <c r="R214" s="17"/>
      <c r="S214" s="17"/>
      <c r="T214" s="18"/>
      <c r="U214" s="18">
        <v>1</v>
      </c>
      <c r="V214" s="18"/>
      <c r="W214" s="18"/>
      <c r="X214" s="19">
        <v>1</v>
      </c>
      <c r="Y214" s="19"/>
      <c r="Z214" s="19"/>
      <c r="AA214" s="19"/>
      <c r="AB214" s="19"/>
      <c r="AC214" s="19"/>
      <c r="AD214" s="19"/>
      <c r="AE214" s="19"/>
      <c r="AF214" s="19"/>
      <c r="AG214" s="19"/>
      <c r="AH214" s="19"/>
      <c r="AI214" s="19"/>
      <c r="AJ214" s="17">
        <v>1</v>
      </c>
      <c r="AK214" s="17"/>
      <c r="AL214" s="17"/>
      <c r="AM214" s="17"/>
      <c r="AN214" s="17"/>
      <c r="AO214" s="17"/>
      <c r="AP214" s="17"/>
      <c r="AQ214" s="17"/>
      <c r="AR214" s="20"/>
      <c r="AS214" s="20"/>
      <c r="AT214" s="20"/>
      <c r="AU214" s="20"/>
      <c r="AV214" s="20"/>
      <c r="AW214" s="20"/>
      <c r="AX214" s="20"/>
      <c r="AY214" s="20"/>
      <c r="AZ214" s="20"/>
      <c r="BA214" s="20"/>
      <c r="BB214" s="20"/>
      <c r="BC214" s="20"/>
      <c r="BD214" s="16"/>
      <c r="BE214" s="16"/>
      <c r="BF214" s="16"/>
      <c r="BG214" s="16"/>
      <c r="BH214" s="16"/>
      <c r="BI214" s="16"/>
      <c r="BJ214" s="16"/>
      <c r="BK214" s="16"/>
      <c r="BL214" s="16"/>
      <c r="BM214" s="16"/>
      <c r="BN214" s="16"/>
      <c r="BO214" s="16">
        <v>1</v>
      </c>
      <c r="BP214" s="16"/>
      <c r="BQ214" s="16"/>
      <c r="BR214" s="16"/>
      <c r="BS214" s="16"/>
      <c r="BT214" s="16"/>
      <c r="BU214" s="16"/>
      <c r="BV214" s="16"/>
      <c r="BW214" s="16"/>
      <c r="BX214" s="16"/>
      <c r="BY214" s="16"/>
      <c r="BZ214" s="16"/>
      <c r="CA214" s="16"/>
      <c r="CB214" s="16"/>
      <c r="CC214" s="16"/>
      <c r="CD214" s="16"/>
      <c r="CE214" s="16"/>
      <c r="CF214" s="16"/>
      <c r="CG214" s="19"/>
      <c r="CH214" s="19"/>
      <c r="CI214" s="19"/>
      <c r="CJ214" s="19"/>
      <c r="CK214" s="19"/>
      <c r="CL214" s="19"/>
      <c r="CM214" s="19"/>
      <c r="CN214" s="19">
        <v>1</v>
      </c>
      <c r="CO214" s="19"/>
      <c r="CP214" s="19"/>
      <c r="CQ214" s="19"/>
      <c r="CR214" s="19"/>
    </row>
    <row r="215" spans="1:96" ht="107" customHeight="1">
      <c r="A215" s="11" cm="1">
        <f t="array" ref="A215">SUMPRODUCT(--ISNUMBER(SEARCH({"stranding","stranded"},E215)))</f>
        <v>0</v>
      </c>
      <c r="B215" s="12">
        <v>237</v>
      </c>
      <c r="C215" s="21" t="s">
        <v>520</v>
      </c>
      <c r="D215" s="22">
        <v>1992</v>
      </c>
      <c r="E215" s="15" t="s">
        <v>521</v>
      </c>
      <c r="F215" s="15" t="s">
        <v>6233</v>
      </c>
      <c r="G215" s="15">
        <f t="shared" si="3"/>
        <v>6</v>
      </c>
      <c r="H215" s="16"/>
      <c r="I215" s="16"/>
      <c r="J215" s="16"/>
      <c r="K215" s="16"/>
      <c r="L215" s="16"/>
      <c r="M215" s="16">
        <v>1</v>
      </c>
      <c r="N215" s="16"/>
      <c r="O215" s="16"/>
      <c r="P215" s="17"/>
      <c r="Q215" s="17"/>
      <c r="R215" s="17"/>
      <c r="S215" s="17"/>
      <c r="T215" s="18"/>
      <c r="U215" s="18">
        <v>1</v>
      </c>
      <c r="V215" s="18"/>
      <c r="W215" s="18">
        <v>1</v>
      </c>
      <c r="X215" s="19"/>
      <c r="Y215" s="19">
        <v>1</v>
      </c>
      <c r="Z215" s="19">
        <v>1</v>
      </c>
      <c r="AA215" s="19"/>
      <c r="AB215" s="19"/>
      <c r="AC215" s="19"/>
      <c r="AD215" s="19"/>
      <c r="AE215" s="19"/>
      <c r="AF215" s="19"/>
      <c r="AG215" s="19"/>
      <c r="AH215" s="19"/>
      <c r="AI215" s="19"/>
      <c r="AJ215" s="17"/>
      <c r="AK215" s="17"/>
      <c r="AL215" s="17"/>
      <c r="AM215" s="17"/>
      <c r="AN215" s="17"/>
      <c r="AO215" s="17"/>
      <c r="AP215" s="17"/>
      <c r="AQ215" s="17"/>
      <c r="AR215" s="20"/>
      <c r="AS215" s="20"/>
      <c r="AT215" s="20"/>
      <c r="AU215" s="20"/>
      <c r="AV215" s="20"/>
      <c r="AW215" s="20"/>
      <c r="AX215" s="20"/>
      <c r="AY215" s="20"/>
      <c r="AZ215" s="20"/>
      <c r="BA215" s="20"/>
      <c r="BB215" s="20"/>
      <c r="BC215" s="20"/>
      <c r="BD215" s="16"/>
      <c r="BE215" s="16"/>
      <c r="BF215" s="16"/>
      <c r="BG215" s="16"/>
      <c r="BH215" s="16"/>
      <c r="BI215" s="16"/>
      <c r="BJ215" s="16"/>
      <c r="BK215" s="16"/>
      <c r="BL215" s="16"/>
      <c r="BM215" s="16"/>
      <c r="BN215" s="16"/>
      <c r="BO215" s="16"/>
      <c r="BP215" s="16">
        <v>1</v>
      </c>
      <c r="BQ215" s="16"/>
      <c r="BR215" s="16"/>
      <c r="BS215" s="16"/>
      <c r="BT215" s="16"/>
      <c r="BU215" s="16"/>
      <c r="BV215" s="16"/>
      <c r="BW215" s="16"/>
      <c r="BX215" s="16"/>
      <c r="BY215" s="16"/>
      <c r="BZ215" s="16">
        <v>1</v>
      </c>
      <c r="CA215" s="16"/>
      <c r="CB215" s="16"/>
      <c r="CC215" s="16"/>
      <c r="CD215" s="16"/>
      <c r="CE215" s="16"/>
      <c r="CF215" s="16"/>
      <c r="CG215" s="19"/>
      <c r="CH215" s="19"/>
      <c r="CI215" s="19"/>
      <c r="CJ215" s="19"/>
      <c r="CK215" s="19">
        <v>1</v>
      </c>
      <c r="CL215" s="19"/>
      <c r="CM215" s="19"/>
      <c r="CN215" s="19"/>
      <c r="CO215" s="19"/>
      <c r="CP215" s="19"/>
      <c r="CQ215" s="19"/>
      <c r="CR215" s="19"/>
    </row>
    <row r="216" spans="1:96" ht="107" customHeight="1">
      <c r="A216" s="11" cm="1">
        <f t="array" ref="A216">SUMPRODUCT(--ISNUMBER(SEARCH({"stranding","stranded"},E216)))</f>
        <v>0</v>
      </c>
      <c r="B216" s="12">
        <v>239</v>
      </c>
      <c r="C216" s="21" t="s">
        <v>522</v>
      </c>
      <c r="D216" s="22">
        <v>1992</v>
      </c>
      <c r="E216" s="15" t="s">
        <v>523</v>
      </c>
      <c r="F216" s="15" t="s">
        <v>6045</v>
      </c>
      <c r="G216" s="15">
        <f t="shared" si="3"/>
        <v>3</v>
      </c>
      <c r="H216" s="16"/>
      <c r="I216" s="16"/>
      <c r="J216" s="16">
        <v>1</v>
      </c>
      <c r="K216" s="16">
        <v>1</v>
      </c>
      <c r="L216" s="16"/>
      <c r="M216" s="16"/>
      <c r="N216" s="16"/>
      <c r="O216" s="16"/>
      <c r="P216" s="17"/>
      <c r="Q216" s="17"/>
      <c r="R216" s="17"/>
      <c r="S216" s="17"/>
      <c r="T216" s="18"/>
      <c r="U216" s="18">
        <v>1</v>
      </c>
      <c r="V216" s="18"/>
      <c r="W216" s="18"/>
      <c r="X216" s="19"/>
      <c r="Y216" s="19"/>
      <c r="Z216" s="19"/>
      <c r="AA216" s="19"/>
      <c r="AB216" s="19"/>
      <c r="AC216" s="19"/>
      <c r="AD216" s="19"/>
      <c r="AE216" s="19">
        <v>1</v>
      </c>
      <c r="AF216" s="19"/>
      <c r="AG216" s="19"/>
      <c r="AH216" s="19">
        <v>1</v>
      </c>
      <c r="AI216" s="19"/>
      <c r="AJ216" s="17"/>
      <c r="AK216" s="17"/>
      <c r="AL216" s="17"/>
      <c r="AM216" s="17"/>
      <c r="AN216" s="17"/>
      <c r="AO216" s="17"/>
      <c r="AP216" s="17"/>
      <c r="AQ216" s="17"/>
      <c r="AR216" s="20"/>
      <c r="AS216" s="20"/>
      <c r="AT216" s="20"/>
      <c r="AU216" s="20"/>
      <c r="AV216" s="20"/>
      <c r="AW216" s="20"/>
      <c r="AX216" s="20"/>
      <c r="AY216" s="20"/>
      <c r="AZ216" s="20"/>
      <c r="BA216" s="20"/>
      <c r="BB216" s="20"/>
      <c r="BC216" s="20"/>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9"/>
      <c r="CH216" s="19"/>
      <c r="CI216" s="19"/>
      <c r="CJ216" s="19"/>
      <c r="CK216" s="19"/>
      <c r="CL216" s="19"/>
      <c r="CM216" s="19"/>
      <c r="CN216" s="19"/>
      <c r="CO216" s="19"/>
      <c r="CP216" s="19">
        <v>1</v>
      </c>
      <c r="CQ216" s="19"/>
      <c r="CR216" s="19"/>
    </row>
    <row r="217" spans="1:96" ht="107" customHeight="1">
      <c r="A217" s="11" cm="1">
        <f t="array" ref="A217">SUMPRODUCT(--ISNUMBER(SEARCH({"stranding","stranded"},E217)))</f>
        <v>0</v>
      </c>
      <c r="B217" s="12">
        <v>240</v>
      </c>
      <c r="C217" s="25" t="s">
        <v>524</v>
      </c>
      <c r="D217" s="26">
        <v>1992</v>
      </c>
      <c r="E217" s="15" t="s">
        <v>525</v>
      </c>
      <c r="F217" s="15" t="s">
        <v>6234</v>
      </c>
      <c r="G217" s="15">
        <f t="shared" si="3"/>
        <v>6</v>
      </c>
      <c r="H217" s="16"/>
      <c r="I217" s="16"/>
      <c r="J217" s="16"/>
      <c r="K217" s="16"/>
      <c r="L217" s="16">
        <v>1</v>
      </c>
      <c r="M217" s="16"/>
      <c r="N217" s="16"/>
      <c r="O217" s="16"/>
      <c r="P217" s="17"/>
      <c r="Q217" s="17"/>
      <c r="R217" s="17">
        <v>1</v>
      </c>
      <c r="S217" s="17"/>
      <c r="T217" s="18"/>
      <c r="U217" s="18">
        <v>1</v>
      </c>
      <c r="V217" s="18"/>
      <c r="W217" s="18"/>
      <c r="X217" s="19">
        <v>1</v>
      </c>
      <c r="Y217" s="19"/>
      <c r="Z217" s="19"/>
      <c r="AA217" s="19"/>
      <c r="AB217" s="19"/>
      <c r="AC217" s="19"/>
      <c r="AD217" s="19"/>
      <c r="AE217" s="19">
        <v>1</v>
      </c>
      <c r="AF217" s="19">
        <v>1</v>
      </c>
      <c r="AG217" s="19"/>
      <c r="AH217" s="19">
        <v>1</v>
      </c>
      <c r="AI217" s="19"/>
      <c r="AJ217" s="17"/>
      <c r="AK217" s="17"/>
      <c r="AL217" s="17"/>
      <c r="AM217" s="17"/>
      <c r="AN217" s="17"/>
      <c r="AO217" s="17"/>
      <c r="AP217" s="17"/>
      <c r="AQ217" s="17"/>
      <c r="AR217" s="20"/>
      <c r="AS217" s="20"/>
      <c r="AT217" s="20"/>
      <c r="AU217" s="20"/>
      <c r="AV217" s="20"/>
      <c r="AW217" s="20"/>
      <c r="AX217" s="20"/>
      <c r="AY217" s="20"/>
      <c r="AZ217" s="20"/>
      <c r="BA217" s="20"/>
      <c r="BB217" s="20"/>
      <c r="BC217" s="20"/>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9"/>
      <c r="CH217" s="19"/>
      <c r="CI217" s="19"/>
      <c r="CJ217" s="19">
        <v>1</v>
      </c>
      <c r="CK217" s="19"/>
      <c r="CL217" s="19"/>
      <c r="CM217" s="19"/>
      <c r="CN217" s="19"/>
      <c r="CO217" s="19"/>
      <c r="CP217" s="19"/>
      <c r="CQ217" s="19"/>
      <c r="CR217" s="19"/>
    </row>
    <row r="218" spans="1:96" ht="107" customHeight="1">
      <c r="A218" s="11" cm="1">
        <f t="array" ref="A218">SUMPRODUCT(--ISNUMBER(SEARCH({"stranding","stranded"},E218)))</f>
        <v>0</v>
      </c>
      <c r="B218" s="12">
        <v>241</v>
      </c>
      <c r="C218" s="21" t="s">
        <v>526</v>
      </c>
      <c r="D218" s="22">
        <v>1992</v>
      </c>
      <c r="E218" s="15" t="s">
        <v>527</v>
      </c>
      <c r="F218" s="15" t="s">
        <v>6235</v>
      </c>
      <c r="G218" s="15">
        <f t="shared" si="3"/>
        <v>6</v>
      </c>
      <c r="H218" s="16"/>
      <c r="I218" s="16"/>
      <c r="J218" s="16"/>
      <c r="K218" s="16"/>
      <c r="L218" s="16">
        <v>1</v>
      </c>
      <c r="M218" s="16"/>
      <c r="N218" s="16"/>
      <c r="O218" s="16"/>
      <c r="P218" s="17"/>
      <c r="Q218" s="17"/>
      <c r="R218" s="17">
        <v>1</v>
      </c>
      <c r="S218" s="17"/>
      <c r="T218" s="18">
        <v>1</v>
      </c>
      <c r="U218" s="18"/>
      <c r="V218" s="18"/>
      <c r="W218" s="18">
        <v>1</v>
      </c>
      <c r="X218" s="19"/>
      <c r="Y218" s="19"/>
      <c r="Z218" s="19"/>
      <c r="AA218" s="19"/>
      <c r="AB218" s="19"/>
      <c r="AC218" s="19"/>
      <c r="AD218" s="19"/>
      <c r="AE218" s="19">
        <v>1</v>
      </c>
      <c r="AF218" s="19">
        <v>1</v>
      </c>
      <c r="AG218" s="19"/>
      <c r="AH218" s="19"/>
      <c r="AI218" s="19"/>
      <c r="AJ218" s="17"/>
      <c r="AK218" s="17"/>
      <c r="AL218" s="17"/>
      <c r="AM218" s="17"/>
      <c r="AN218" s="17"/>
      <c r="AO218" s="17"/>
      <c r="AP218" s="17"/>
      <c r="AQ218" s="17"/>
      <c r="AR218" s="20"/>
      <c r="AS218" s="20"/>
      <c r="AT218" s="20"/>
      <c r="AU218" s="20"/>
      <c r="AV218" s="20"/>
      <c r="AW218" s="20"/>
      <c r="AX218" s="20"/>
      <c r="AY218" s="20"/>
      <c r="AZ218" s="20"/>
      <c r="BA218" s="20"/>
      <c r="BB218" s="20"/>
      <c r="BC218" s="20"/>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v>1</v>
      </c>
      <c r="CA218" s="16"/>
      <c r="CB218" s="16"/>
      <c r="CC218" s="16"/>
      <c r="CD218" s="16"/>
      <c r="CE218" s="16"/>
      <c r="CF218" s="16"/>
      <c r="CG218" s="19"/>
      <c r="CH218" s="19"/>
      <c r="CI218" s="19"/>
      <c r="CJ218" s="19"/>
      <c r="CK218" s="19"/>
      <c r="CL218" s="19"/>
      <c r="CM218" s="19"/>
      <c r="CN218" s="19"/>
      <c r="CO218" s="19"/>
      <c r="CP218" s="19">
        <v>1</v>
      </c>
      <c r="CQ218" s="19"/>
      <c r="CR218" s="19"/>
    </row>
    <row r="219" spans="1:96" ht="107" customHeight="1">
      <c r="A219" s="11" cm="1">
        <f t="array" ref="A219">SUMPRODUCT(--ISNUMBER(SEARCH({"stranding","stranded"},E219)))</f>
        <v>0</v>
      </c>
      <c r="B219" s="12">
        <v>243</v>
      </c>
      <c r="C219" s="21" t="s">
        <v>528</v>
      </c>
      <c r="D219" s="22">
        <v>1992</v>
      </c>
      <c r="E219" s="15" t="s">
        <v>529</v>
      </c>
      <c r="F219" s="15" t="s">
        <v>6236</v>
      </c>
      <c r="G219" s="15">
        <f t="shared" si="3"/>
        <v>10</v>
      </c>
      <c r="H219" s="16"/>
      <c r="I219" s="16"/>
      <c r="J219" s="16"/>
      <c r="K219" s="16"/>
      <c r="L219" s="16"/>
      <c r="M219" s="16">
        <v>1</v>
      </c>
      <c r="N219" s="16">
        <v>1</v>
      </c>
      <c r="O219" s="16"/>
      <c r="P219" s="17"/>
      <c r="Q219" s="17"/>
      <c r="R219" s="17">
        <v>1</v>
      </c>
      <c r="S219" s="17"/>
      <c r="T219" s="18"/>
      <c r="U219" s="18">
        <v>1</v>
      </c>
      <c r="V219" s="18"/>
      <c r="W219" s="18"/>
      <c r="X219" s="19"/>
      <c r="Y219" s="19">
        <v>1</v>
      </c>
      <c r="Z219" s="19">
        <v>1</v>
      </c>
      <c r="AA219" s="19"/>
      <c r="AB219" s="19"/>
      <c r="AC219" s="19"/>
      <c r="AD219" s="19"/>
      <c r="AE219" s="19"/>
      <c r="AF219" s="19"/>
      <c r="AG219" s="19"/>
      <c r="AH219" s="19"/>
      <c r="AI219" s="19"/>
      <c r="AJ219" s="17">
        <v>1</v>
      </c>
      <c r="AK219" s="17"/>
      <c r="AL219" s="17"/>
      <c r="AM219" s="17"/>
      <c r="AN219" s="17"/>
      <c r="AO219" s="17"/>
      <c r="AP219" s="17"/>
      <c r="AQ219" s="17"/>
      <c r="AR219" s="20"/>
      <c r="AS219" s="20"/>
      <c r="AT219" s="20"/>
      <c r="AU219" s="20"/>
      <c r="AV219" s="20"/>
      <c r="AW219" s="20"/>
      <c r="AX219" s="20">
        <v>1</v>
      </c>
      <c r="AY219" s="20"/>
      <c r="AZ219" s="20"/>
      <c r="BA219" s="20"/>
      <c r="BB219" s="20"/>
      <c r="BC219" s="20"/>
      <c r="BD219" s="16"/>
      <c r="BE219" s="16"/>
      <c r="BF219" s="16"/>
      <c r="BG219" s="16"/>
      <c r="BH219" s="16"/>
      <c r="BI219" s="16">
        <v>1</v>
      </c>
      <c r="BJ219" s="16"/>
      <c r="BK219" s="16"/>
      <c r="BL219" s="16"/>
      <c r="BM219" s="16"/>
      <c r="BN219" s="16"/>
      <c r="BO219" s="16"/>
      <c r="BP219" s="16"/>
      <c r="BQ219" s="16"/>
      <c r="BR219" s="16"/>
      <c r="BS219" s="16"/>
      <c r="BT219" s="16"/>
      <c r="BU219" s="16"/>
      <c r="BV219" s="16"/>
      <c r="BW219" s="16">
        <v>1</v>
      </c>
      <c r="BX219" s="16"/>
      <c r="BY219" s="16">
        <v>1</v>
      </c>
      <c r="BZ219" s="16">
        <v>1</v>
      </c>
      <c r="CA219" s="16"/>
      <c r="CB219" s="16"/>
      <c r="CC219" s="16"/>
      <c r="CD219" s="16"/>
      <c r="CE219" s="16"/>
      <c r="CF219" s="16"/>
      <c r="CG219" s="19"/>
      <c r="CH219" s="19"/>
      <c r="CI219" s="19"/>
      <c r="CJ219" s="19"/>
      <c r="CK219" s="19"/>
      <c r="CL219" s="19"/>
      <c r="CM219" s="19">
        <v>1</v>
      </c>
      <c r="CN219" s="19"/>
      <c r="CO219" s="19"/>
      <c r="CP219" s="19"/>
      <c r="CQ219" s="19"/>
      <c r="CR219" s="19"/>
    </row>
    <row r="220" spans="1:96" ht="107" customHeight="1">
      <c r="A220" s="11" cm="1">
        <f t="array" ref="A220">SUMPRODUCT(--ISNUMBER(SEARCH({"stranding","stranded"},E220)))</f>
        <v>0</v>
      </c>
      <c r="B220" s="12">
        <v>244</v>
      </c>
      <c r="C220" s="25" t="s">
        <v>530</v>
      </c>
      <c r="D220" s="26">
        <v>1992</v>
      </c>
      <c r="E220" s="15" t="s">
        <v>531</v>
      </c>
      <c r="F220" s="15" t="s">
        <v>6037</v>
      </c>
      <c r="G220" s="15">
        <f t="shared" si="3"/>
        <v>5</v>
      </c>
      <c r="H220" s="16"/>
      <c r="I220" s="16"/>
      <c r="J220" s="16"/>
      <c r="K220" s="16"/>
      <c r="L220" s="16"/>
      <c r="M220" s="16">
        <v>1</v>
      </c>
      <c r="N220" s="16"/>
      <c r="O220" s="16"/>
      <c r="P220" s="17"/>
      <c r="Q220" s="17"/>
      <c r="R220" s="17">
        <v>1</v>
      </c>
      <c r="S220" s="17"/>
      <c r="T220" s="18">
        <v>1</v>
      </c>
      <c r="U220" s="18"/>
      <c r="V220" s="18"/>
      <c r="W220" s="18"/>
      <c r="X220" s="19"/>
      <c r="Y220" s="19">
        <v>1</v>
      </c>
      <c r="Z220" s="19">
        <v>1</v>
      </c>
      <c r="AA220" s="19"/>
      <c r="AB220" s="19"/>
      <c r="AC220" s="19"/>
      <c r="AD220" s="19"/>
      <c r="AE220" s="19"/>
      <c r="AF220" s="19"/>
      <c r="AG220" s="19"/>
      <c r="AH220" s="19"/>
      <c r="AI220" s="19"/>
      <c r="AJ220" s="17"/>
      <c r="AK220" s="17"/>
      <c r="AL220" s="17"/>
      <c r="AM220" s="17"/>
      <c r="AN220" s="17"/>
      <c r="AO220" s="17"/>
      <c r="AP220" s="17"/>
      <c r="AQ220" s="17"/>
      <c r="AR220" s="20"/>
      <c r="AS220" s="20"/>
      <c r="AT220" s="20"/>
      <c r="AU220" s="20"/>
      <c r="AV220" s="20"/>
      <c r="AW220" s="20"/>
      <c r="AX220" s="20"/>
      <c r="AY220" s="20"/>
      <c r="AZ220" s="20"/>
      <c r="BA220" s="20"/>
      <c r="BB220" s="20"/>
      <c r="BC220" s="20"/>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v>1</v>
      </c>
      <c r="CA220" s="16"/>
      <c r="CB220" s="16"/>
      <c r="CC220" s="16"/>
      <c r="CD220" s="16"/>
      <c r="CE220" s="16"/>
      <c r="CF220" s="16"/>
      <c r="CG220" s="19"/>
      <c r="CH220" s="19"/>
      <c r="CI220" s="19"/>
      <c r="CJ220" s="19"/>
      <c r="CK220" s="19"/>
      <c r="CL220" s="19"/>
      <c r="CM220" s="19">
        <v>1</v>
      </c>
      <c r="CN220" s="19"/>
      <c r="CO220" s="19"/>
      <c r="CP220" s="19"/>
      <c r="CQ220" s="19"/>
      <c r="CR220" s="19"/>
    </row>
    <row r="221" spans="1:96" ht="107" customHeight="1">
      <c r="A221" s="11" cm="1">
        <f t="array" ref="A221">SUMPRODUCT(--ISNUMBER(SEARCH({"stranding","stranded"},E221)))</f>
        <v>0</v>
      </c>
      <c r="B221" s="12">
        <v>245</v>
      </c>
      <c r="C221" s="21" t="s">
        <v>532</v>
      </c>
      <c r="D221" s="22">
        <v>1992</v>
      </c>
      <c r="E221" s="15" t="s">
        <v>533</v>
      </c>
      <c r="F221" s="15" t="s">
        <v>6237</v>
      </c>
      <c r="G221" s="15">
        <f t="shared" si="3"/>
        <v>2</v>
      </c>
      <c r="H221" s="16"/>
      <c r="I221" s="16"/>
      <c r="J221" s="16">
        <v>1</v>
      </c>
      <c r="K221" s="16"/>
      <c r="L221" s="16">
        <v>1</v>
      </c>
      <c r="M221" s="16"/>
      <c r="N221" s="16"/>
      <c r="O221" s="16"/>
      <c r="P221" s="17"/>
      <c r="Q221" s="17"/>
      <c r="R221" s="17"/>
      <c r="S221" s="17"/>
      <c r="T221" s="18"/>
      <c r="U221" s="18">
        <v>1</v>
      </c>
      <c r="V221" s="18"/>
      <c r="W221" s="18"/>
      <c r="X221" s="19"/>
      <c r="Y221" s="19"/>
      <c r="Z221" s="19"/>
      <c r="AA221" s="19"/>
      <c r="AB221" s="19"/>
      <c r="AC221" s="19"/>
      <c r="AD221" s="19"/>
      <c r="AE221" s="19"/>
      <c r="AF221" s="19"/>
      <c r="AG221" s="19"/>
      <c r="AH221" s="19"/>
      <c r="AI221" s="19"/>
      <c r="AJ221" s="17">
        <v>1</v>
      </c>
      <c r="AK221" s="17"/>
      <c r="AL221" s="17"/>
      <c r="AM221" s="17"/>
      <c r="AN221" s="17"/>
      <c r="AO221" s="17"/>
      <c r="AP221" s="17"/>
      <c r="AQ221" s="17"/>
      <c r="AR221" s="20"/>
      <c r="AS221" s="20"/>
      <c r="AT221" s="20"/>
      <c r="AU221" s="20"/>
      <c r="AV221" s="20"/>
      <c r="AW221" s="20"/>
      <c r="AX221" s="20"/>
      <c r="AY221" s="20"/>
      <c r="AZ221" s="20"/>
      <c r="BA221" s="20"/>
      <c r="BB221" s="20"/>
      <c r="BC221" s="20"/>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9"/>
      <c r="CH221" s="19"/>
      <c r="CI221" s="19"/>
      <c r="CJ221" s="19"/>
      <c r="CK221" s="19"/>
      <c r="CL221" s="19"/>
      <c r="CM221" s="19"/>
      <c r="CN221" s="19"/>
      <c r="CO221" s="19">
        <v>1</v>
      </c>
      <c r="CP221" s="19"/>
      <c r="CQ221" s="19"/>
      <c r="CR221" s="19"/>
    </row>
    <row r="222" spans="1:96" ht="107" customHeight="1">
      <c r="A222" s="11" cm="1">
        <f t="array" ref="A222">SUMPRODUCT(--ISNUMBER(SEARCH({"stranding","stranded"},E222)))</f>
        <v>0</v>
      </c>
      <c r="B222" s="12">
        <v>246</v>
      </c>
      <c r="C222" s="25" t="s">
        <v>534</v>
      </c>
      <c r="D222" s="26">
        <v>1992</v>
      </c>
      <c r="E222" s="15" t="s">
        <v>535</v>
      </c>
      <c r="F222" s="15" t="s">
        <v>6238</v>
      </c>
      <c r="G222" s="15">
        <f t="shared" si="3"/>
        <v>3</v>
      </c>
      <c r="H222" s="16"/>
      <c r="I222" s="16"/>
      <c r="J222" s="16"/>
      <c r="K222" s="16"/>
      <c r="L222" s="16"/>
      <c r="M222" s="16">
        <v>3</v>
      </c>
      <c r="N222" s="16">
        <v>1</v>
      </c>
      <c r="O222" s="16"/>
      <c r="P222" s="17"/>
      <c r="Q222" s="17"/>
      <c r="R222" s="17"/>
      <c r="S222" s="17"/>
      <c r="T222" s="18"/>
      <c r="U222" s="18">
        <v>1</v>
      </c>
      <c r="V222" s="18"/>
      <c r="W222" s="18"/>
      <c r="X222" s="19"/>
      <c r="Y222" s="19">
        <v>1</v>
      </c>
      <c r="Z222" s="19">
        <v>1</v>
      </c>
      <c r="AA222" s="19"/>
      <c r="AB222" s="19"/>
      <c r="AC222" s="19"/>
      <c r="AD222" s="19"/>
      <c r="AE222" s="19"/>
      <c r="AF222" s="19"/>
      <c r="AG222" s="19"/>
      <c r="AH222" s="19"/>
      <c r="AI222" s="19"/>
      <c r="AJ222" s="17"/>
      <c r="AK222" s="17"/>
      <c r="AL222" s="17"/>
      <c r="AM222" s="17"/>
      <c r="AN222" s="17"/>
      <c r="AO222" s="17"/>
      <c r="AP222" s="17"/>
      <c r="AQ222" s="17"/>
      <c r="AR222" s="20"/>
      <c r="AS222" s="20"/>
      <c r="AT222" s="20"/>
      <c r="AU222" s="20"/>
      <c r="AV222" s="20"/>
      <c r="AW222" s="20"/>
      <c r="AX222" s="20"/>
      <c r="AY222" s="20"/>
      <c r="AZ222" s="20"/>
      <c r="BA222" s="20"/>
      <c r="BB222" s="20"/>
      <c r="BC222" s="20"/>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9"/>
      <c r="CH222" s="19"/>
      <c r="CI222" s="19"/>
      <c r="CJ222" s="19"/>
      <c r="CK222" s="19"/>
      <c r="CL222" s="19"/>
      <c r="CM222" s="19">
        <v>1</v>
      </c>
      <c r="CN222" s="19"/>
      <c r="CO222" s="19"/>
      <c r="CP222" s="19"/>
      <c r="CQ222" s="19"/>
      <c r="CR222" s="19"/>
    </row>
    <row r="223" spans="1:96" ht="107" customHeight="1">
      <c r="A223" s="11" cm="1">
        <f t="array" ref="A223">SUMPRODUCT(--ISNUMBER(SEARCH({"stranding","stranded"},E223)))</f>
        <v>0</v>
      </c>
      <c r="B223" s="12">
        <v>247</v>
      </c>
      <c r="C223" s="21" t="s">
        <v>536</v>
      </c>
      <c r="D223" s="22">
        <v>1992</v>
      </c>
      <c r="E223" s="15" t="s">
        <v>537</v>
      </c>
      <c r="F223" s="15" t="s">
        <v>6239</v>
      </c>
      <c r="G223" s="15">
        <f t="shared" si="3"/>
        <v>5</v>
      </c>
      <c r="H223" s="16"/>
      <c r="I223" s="16">
        <v>1</v>
      </c>
      <c r="J223" s="16"/>
      <c r="K223" s="16"/>
      <c r="L223" s="16"/>
      <c r="M223" s="16"/>
      <c r="N223" s="16"/>
      <c r="O223" s="16"/>
      <c r="P223" s="17">
        <v>1</v>
      </c>
      <c r="Q223" s="17"/>
      <c r="R223" s="17"/>
      <c r="S223" s="17"/>
      <c r="T223" s="18"/>
      <c r="U223" s="18">
        <v>1</v>
      </c>
      <c r="V223" s="18"/>
      <c r="W223" s="18"/>
      <c r="X223" s="19"/>
      <c r="Y223" s="19"/>
      <c r="Z223" s="19"/>
      <c r="AA223" s="19"/>
      <c r="AB223" s="19"/>
      <c r="AC223" s="19"/>
      <c r="AD223" s="19"/>
      <c r="AE223" s="19">
        <v>1</v>
      </c>
      <c r="AF223" s="19">
        <v>1</v>
      </c>
      <c r="AG223" s="19"/>
      <c r="AH223" s="19"/>
      <c r="AI223" s="19"/>
      <c r="AJ223" s="17">
        <v>1</v>
      </c>
      <c r="AK223" s="17"/>
      <c r="AL223" s="17"/>
      <c r="AM223" s="17"/>
      <c r="AN223" s="17"/>
      <c r="AO223" s="17"/>
      <c r="AP223" s="17"/>
      <c r="AQ223" s="17"/>
      <c r="AR223" s="20"/>
      <c r="AS223" s="20"/>
      <c r="AT223" s="20"/>
      <c r="AU223" s="20"/>
      <c r="AV223" s="20"/>
      <c r="AW223" s="20"/>
      <c r="AX223" s="20"/>
      <c r="AY223" s="20"/>
      <c r="AZ223" s="20"/>
      <c r="BA223" s="20"/>
      <c r="BB223" s="20"/>
      <c r="BC223" s="20"/>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9"/>
      <c r="CH223" s="19"/>
      <c r="CI223" s="19"/>
      <c r="CJ223" s="19"/>
      <c r="CK223" s="19"/>
      <c r="CL223" s="19"/>
      <c r="CM223" s="19"/>
      <c r="CN223" s="19">
        <v>1</v>
      </c>
      <c r="CO223" s="19"/>
      <c r="CP223" s="19"/>
      <c r="CQ223" s="19"/>
      <c r="CR223" s="19"/>
    </row>
    <row r="224" spans="1:96" ht="107" customHeight="1">
      <c r="A224" s="11" cm="1">
        <f t="array" ref="A224">SUMPRODUCT(--ISNUMBER(SEARCH({"stranding","stranded"},E224)))</f>
        <v>0</v>
      </c>
      <c r="B224" s="12">
        <v>248</v>
      </c>
      <c r="C224" s="25" t="s">
        <v>538</v>
      </c>
      <c r="D224" s="26">
        <v>1992</v>
      </c>
      <c r="E224" s="15" t="s">
        <v>539</v>
      </c>
      <c r="F224" s="15" t="s">
        <v>6240</v>
      </c>
      <c r="G224" s="15">
        <f t="shared" si="3"/>
        <v>11</v>
      </c>
      <c r="H224" s="16"/>
      <c r="I224" s="16"/>
      <c r="J224" s="16"/>
      <c r="K224" s="16"/>
      <c r="L224" s="16"/>
      <c r="M224" s="16">
        <v>1</v>
      </c>
      <c r="N224" s="16"/>
      <c r="O224" s="16"/>
      <c r="P224" s="17">
        <v>1</v>
      </c>
      <c r="Q224" s="17"/>
      <c r="R224" s="17"/>
      <c r="S224" s="17"/>
      <c r="T224" s="18">
        <v>1</v>
      </c>
      <c r="U224" s="18"/>
      <c r="V224" s="18"/>
      <c r="W224" s="18"/>
      <c r="X224" s="19">
        <v>1</v>
      </c>
      <c r="Y224" s="19"/>
      <c r="Z224" s="19"/>
      <c r="AA224" s="19"/>
      <c r="AB224" s="19"/>
      <c r="AC224" s="19"/>
      <c r="AD224" s="19"/>
      <c r="AE224" s="19">
        <v>1</v>
      </c>
      <c r="AF224" s="19">
        <v>1</v>
      </c>
      <c r="AG224" s="19">
        <v>1</v>
      </c>
      <c r="AH224" s="19"/>
      <c r="AI224" s="19"/>
      <c r="AJ224" s="17">
        <v>1</v>
      </c>
      <c r="AK224" s="17"/>
      <c r="AL224" s="17"/>
      <c r="AM224" s="17">
        <v>1</v>
      </c>
      <c r="AN224" s="17"/>
      <c r="AO224" s="17"/>
      <c r="AP224" s="17"/>
      <c r="AQ224" s="17"/>
      <c r="AR224" s="20">
        <v>1</v>
      </c>
      <c r="AS224" s="20"/>
      <c r="AT224" s="20"/>
      <c r="AU224" s="20"/>
      <c r="AV224" s="20">
        <v>1</v>
      </c>
      <c r="AW224" s="20"/>
      <c r="AX224" s="20"/>
      <c r="AY224" s="20"/>
      <c r="AZ224" s="20"/>
      <c r="BA224" s="20"/>
      <c r="BB224" s="20"/>
      <c r="BC224" s="20"/>
      <c r="BD224" s="16"/>
      <c r="BE224" s="16"/>
      <c r="BF224" s="16"/>
      <c r="BG224" s="16"/>
      <c r="BH224" s="16"/>
      <c r="BI224" s="16"/>
      <c r="BJ224" s="16"/>
      <c r="BK224" s="16"/>
      <c r="BL224" s="16"/>
      <c r="BM224" s="16"/>
      <c r="BN224" s="16"/>
      <c r="BO224" s="16"/>
      <c r="BP224" s="16"/>
      <c r="BQ224" s="16"/>
      <c r="BR224" s="16"/>
      <c r="BS224" s="16"/>
      <c r="BT224" s="16"/>
      <c r="BU224" s="16"/>
      <c r="BV224" s="16"/>
      <c r="BW224" s="16"/>
      <c r="BX224" s="16">
        <v>1</v>
      </c>
      <c r="BY224" s="16"/>
      <c r="BZ224" s="16"/>
      <c r="CA224" s="16"/>
      <c r="CB224" s="16"/>
      <c r="CC224" s="16"/>
      <c r="CD224" s="16"/>
      <c r="CE224" s="16"/>
      <c r="CF224" s="16"/>
      <c r="CG224" s="19"/>
      <c r="CH224" s="19"/>
      <c r="CI224" s="19"/>
      <c r="CJ224" s="19"/>
      <c r="CK224" s="19"/>
      <c r="CL224" s="19"/>
      <c r="CM224" s="19"/>
      <c r="CN224" s="19"/>
      <c r="CO224" s="19">
        <v>1</v>
      </c>
      <c r="CP224" s="19"/>
      <c r="CQ224" s="19"/>
      <c r="CR224" s="19"/>
    </row>
    <row r="225" spans="1:96" ht="107" customHeight="1">
      <c r="A225" s="11" cm="1">
        <f t="array" ref="A225">SUMPRODUCT(--ISNUMBER(SEARCH({"stranding","stranded"},E225)))</f>
        <v>0</v>
      </c>
      <c r="B225" s="12">
        <v>249</v>
      </c>
      <c r="C225" s="21" t="s">
        <v>540</v>
      </c>
      <c r="D225" s="22">
        <v>1992</v>
      </c>
      <c r="E225" s="15" t="s">
        <v>541</v>
      </c>
      <c r="F225" s="15" t="s">
        <v>6241</v>
      </c>
      <c r="G225" s="15">
        <f t="shared" si="3"/>
        <v>11</v>
      </c>
      <c r="H225" s="16"/>
      <c r="I225" s="16"/>
      <c r="J225" s="16"/>
      <c r="K225" s="16"/>
      <c r="L225" s="16">
        <v>2</v>
      </c>
      <c r="M225" s="16"/>
      <c r="N225" s="16"/>
      <c r="O225" s="16"/>
      <c r="P225" s="17"/>
      <c r="Q225" s="17"/>
      <c r="R225" s="17">
        <v>1</v>
      </c>
      <c r="S225" s="17"/>
      <c r="T225" s="18">
        <v>1</v>
      </c>
      <c r="U225" s="18">
        <v>1</v>
      </c>
      <c r="V225" s="18"/>
      <c r="W225" s="18">
        <v>1</v>
      </c>
      <c r="X225" s="19"/>
      <c r="Y225" s="19">
        <v>1</v>
      </c>
      <c r="Z225" s="19"/>
      <c r="AA225" s="19"/>
      <c r="AB225" s="19"/>
      <c r="AC225" s="19"/>
      <c r="AD225" s="19"/>
      <c r="AE225" s="19"/>
      <c r="AF225" s="19"/>
      <c r="AG225" s="19"/>
      <c r="AH225" s="19"/>
      <c r="AI225" s="19"/>
      <c r="AJ225" s="17">
        <v>1</v>
      </c>
      <c r="AK225" s="17"/>
      <c r="AL225" s="17"/>
      <c r="AM225" s="17"/>
      <c r="AN225" s="17"/>
      <c r="AO225" s="17"/>
      <c r="AP225" s="17"/>
      <c r="AQ225" s="17"/>
      <c r="AR225" s="20"/>
      <c r="AS225" s="20">
        <v>1</v>
      </c>
      <c r="AT225" s="20"/>
      <c r="AU225" s="20"/>
      <c r="AV225" s="20"/>
      <c r="AW225" s="20"/>
      <c r="AX225" s="20">
        <v>1</v>
      </c>
      <c r="AY225" s="20"/>
      <c r="AZ225" s="20"/>
      <c r="BA225" s="20"/>
      <c r="BB225" s="20"/>
      <c r="BC225" s="20"/>
      <c r="BD225" s="16"/>
      <c r="BE225" s="16"/>
      <c r="BF225" s="16"/>
      <c r="BG225" s="16"/>
      <c r="BH225" s="16"/>
      <c r="BI225" s="16">
        <v>1</v>
      </c>
      <c r="BJ225" s="16"/>
      <c r="BK225" s="16"/>
      <c r="BL225" s="16"/>
      <c r="BM225" s="16"/>
      <c r="BN225" s="16"/>
      <c r="BO225" s="16"/>
      <c r="BP225" s="16"/>
      <c r="BQ225" s="16"/>
      <c r="BR225" s="16"/>
      <c r="BS225" s="16"/>
      <c r="BT225" s="16"/>
      <c r="BU225" s="16"/>
      <c r="BV225" s="16"/>
      <c r="BW225" s="16"/>
      <c r="BX225" s="16"/>
      <c r="BY225" s="16"/>
      <c r="BZ225" s="16"/>
      <c r="CA225" s="16"/>
      <c r="CB225" s="16">
        <v>1</v>
      </c>
      <c r="CC225" s="16">
        <v>1</v>
      </c>
      <c r="CD225" s="16"/>
      <c r="CE225" s="16"/>
      <c r="CF225" s="16"/>
      <c r="CG225" s="19">
        <v>1</v>
      </c>
      <c r="CH225" s="19"/>
      <c r="CI225" s="19"/>
      <c r="CJ225" s="19"/>
      <c r="CK225" s="19"/>
      <c r="CL225" s="19"/>
      <c r="CM225" s="19"/>
      <c r="CN225" s="19"/>
      <c r="CO225" s="19"/>
      <c r="CP225" s="19"/>
      <c r="CQ225" s="19"/>
      <c r="CR225" s="19"/>
    </row>
    <row r="226" spans="1:96" ht="107" customHeight="1">
      <c r="A226" s="11" cm="1">
        <f t="array" ref="A226">SUMPRODUCT(--ISNUMBER(SEARCH({"stranding","stranded"},E226)))</f>
        <v>0</v>
      </c>
      <c r="B226" s="12">
        <v>250</v>
      </c>
      <c r="C226" s="25" t="s">
        <v>542</v>
      </c>
      <c r="D226" s="26">
        <v>1992</v>
      </c>
      <c r="E226" s="23" t="s">
        <v>543</v>
      </c>
      <c r="F226" s="23" t="s">
        <v>6242</v>
      </c>
      <c r="G226" s="15">
        <f t="shared" si="3"/>
        <v>7</v>
      </c>
      <c r="H226" s="16"/>
      <c r="I226" s="16"/>
      <c r="J226" s="16"/>
      <c r="K226" s="16"/>
      <c r="L226" s="16"/>
      <c r="M226" s="16">
        <v>1</v>
      </c>
      <c r="N226" s="16"/>
      <c r="O226" s="16"/>
      <c r="P226" s="17"/>
      <c r="Q226" s="17"/>
      <c r="R226" s="17"/>
      <c r="S226" s="17"/>
      <c r="T226" s="18"/>
      <c r="U226" s="18"/>
      <c r="V226" s="18"/>
      <c r="W226" s="18"/>
      <c r="X226" s="19">
        <v>1</v>
      </c>
      <c r="Y226" s="19"/>
      <c r="Z226" s="19"/>
      <c r="AA226" s="19"/>
      <c r="AB226" s="19"/>
      <c r="AC226" s="19"/>
      <c r="AD226" s="19"/>
      <c r="AE226" s="19">
        <v>1</v>
      </c>
      <c r="AF226" s="19">
        <v>1</v>
      </c>
      <c r="AG226" s="19"/>
      <c r="AH226" s="19"/>
      <c r="AI226" s="19"/>
      <c r="AJ226" s="17">
        <v>1</v>
      </c>
      <c r="AK226" s="17"/>
      <c r="AL226" s="17"/>
      <c r="AM226" s="17"/>
      <c r="AN226" s="17"/>
      <c r="AO226" s="17"/>
      <c r="AP226" s="17"/>
      <c r="AQ226" s="17"/>
      <c r="AR226" s="20"/>
      <c r="AS226" s="20"/>
      <c r="AT226" s="20"/>
      <c r="AU226" s="20"/>
      <c r="AV226" s="20"/>
      <c r="AW226" s="20"/>
      <c r="AX226" s="20"/>
      <c r="AY226" s="20"/>
      <c r="AZ226" s="20">
        <v>1</v>
      </c>
      <c r="BA226" s="20"/>
      <c r="BB226" s="20"/>
      <c r="BC226" s="20"/>
      <c r="BD226" s="16"/>
      <c r="BE226" s="16"/>
      <c r="BF226" s="16"/>
      <c r="BG226" s="16"/>
      <c r="BH226" s="16"/>
      <c r="BI226" s="16"/>
      <c r="BJ226" s="16"/>
      <c r="BK226" s="16"/>
      <c r="BL226" s="16"/>
      <c r="BM226" s="16"/>
      <c r="BN226" s="16"/>
      <c r="BO226" s="16"/>
      <c r="BP226" s="16">
        <v>1</v>
      </c>
      <c r="BQ226" s="16">
        <v>1</v>
      </c>
      <c r="BR226" s="16"/>
      <c r="BS226" s="16"/>
      <c r="BT226" s="16"/>
      <c r="BU226" s="16"/>
      <c r="BV226" s="16"/>
      <c r="BW226" s="16"/>
      <c r="BX226" s="16"/>
      <c r="BY226" s="16"/>
      <c r="BZ226" s="16"/>
      <c r="CA226" s="16"/>
      <c r="CB226" s="16"/>
      <c r="CC226" s="16"/>
      <c r="CD226" s="16"/>
      <c r="CE226" s="16"/>
      <c r="CF226" s="16"/>
      <c r="CG226" s="19"/>
      <c r="CH226" s="19"/>
      <c r="CI226" s="19"/>
      <c r="CJ226" s="19">
        <v>1</v>
      </c>
      <c r="CK226" s="19"/>
      <c r="CL226" s="19"/>
      <c r="CM226" s="19"/>
      <c r="CN226" s="19"/>
      <c r="CO226" s="19"/>
      <c r="CP226" s="19"/>
      <c r="CQ226" s="19"/>
      <c r="CR226" s="19"/>
    </row>
    <row r="227" spans="1:96" ht="107" customHeight="1">
      <c r="A227" s="11" cm="1">
        <f t="array" ref="A227">SUMPRODUCT(--ISNUMBER(SEARCH({"stranding","stranded"},E227)))</f>
        <v>0</v>
      </c>
      <c r="B227" s="12">
        <v>251</v>
      </c>
      <c r="C227" s="21" t="s">
        <v>544</v>
      </c>
      <c r="D227" s="22">
        <v>1992</v>
      </c>
      <c r="E227" s="15" t="s">
        <v>545</v>
      </c>
      <c r="F227" s="15" t="s">
        <v>6243</v>
      </c>
      <c r="G227" s="15">
        <f t="shared" si="3"/>
        <v>8</v>
      </c>
      <c r="H227" s="16"/>
      <c r="I227" s="16">
        <v>1</v>
      </c>
      <c r="J227" s="16"/>
      <c r="K227" s="16"/>
      <c r="L227" s="16"/>
      <c r="M227" s="16">
        <v>3</v>
      </c>
      <c r="N227" s="16"/>
      <c r="O227" s="16"/>
      <c r="P227" s="17"/>
      <c r="Q227" s="17"/>
      <c r="R227" s="17"/>
      <c r="S227" s="17"/>
      <c r="T227" s="18">
        <v>1</v>
      </c>
      <c r="U227" s="18"/>
      <c r="V227" s="18"/>
      <c r="W227" s="18"/>
      <c r="X227" s="19"/>
      <c r="Y227" s="19"/>
      <c r="Z227" s="19"/>
      <c r="AA227" s="19"/>
      <c r="AB227" s="19"/>
      <c r="AC227" s="19"/>
      <c r="AD227" s="19"/>
      <c r="AE227" s="19">
        <v>1</v>
      </c>
      <c r="AF227" s="19">
        <v>1</v>
      </c>
      <c r="AG227" s="19"/>
      <c r="AH227" s="19"/>
      <c r="AI227" s="19"/>
      <c r="AJ227" s="17">
        <v>1</v>
      </c>
      <c r="AK227" s="17"/>
      <c r="AL227" s="17"/>
      <c r="AM227" s="17"/>
      <c r="AN227" s="17"/>
      <c r="AO227" s="17"/>
      <c r="AP227" s="17"/>
      <c r="AQ227" s="17"/>
      <c r="AR227" s="20"/>
      <c r="AS227" s="20"/>
      <c r="AT227" s="20"/>
      <c r="AU227" s="20"/>
      <c r="AV227" s="20"/>
      <c r="AW227" s="20"/>
      <c r="AX227" s="20"/>
      <c r="AY227" s="20"/>
      <c r="AZ227" s="20"/>
      <c r="BA227" s="20"/>
      <c r="BB227" s="20"/>
      <c r="BC227" s="20"/>
      <c r="BD227" s="16"/>
      <c r="BE227" s="16">
        <v>1</v>
      </c>
      <c r="BF227" s="16"/>
      <c r="BG227" s="16"/>
      <c r="BH227" s="16"/>
      <c r="BI227" s="16">
        <v>1</v>
      </c>
      <c r="BJ227" s="16"/>
      <c r="BK227" s="16"/>
      <c r="BL227" s="16"/>
      <c r="BM227" s="16"/>
      <c r="BN227" s="16"/>
      <c r="BO227" s="16"/>
      <c r="BP227" s="16"/>
      <c r="BQ227" s="16"/>
      <c r="BR227" s="16"/>
      <c r="BS227" s="16">
        <v>1</v>
      </c>
      <c r="BT227" s="16">
        <v>1</v>
      </c>
      <c r="BU227" s="16"/>
      <c r="BV227" s="16"/>
      <c r="BW227" s="16"/>
      <c r="BX227" s="16"/>
      <c r="BY227" s="16"/>
      <c r="BZ227" s="16"/>
      <c r="CA227" s="16"/>
      <c r="CB227" s="16"/>
      <c r="CC227" s="16"/>
      <c r="CD227" s="16"/>
      <c r="CE227" s="16"/>
      <c r="CF227" s="16"/>
      <c r="CG227" s="19"/>
      <c r="CH227" s="19"/>
      <c r="CI227" s="19"/>
      <c r="CJ227" s="19"/>
      <c r="CK227" s="19"/>
      <c r="CL227" s="19"/>
      <c r="CM227" s="19"/>
      <c r="CN227" s="19"/>
      <c r="CO227" s="19">
        <v>1</v>
      </c>
      <c r="CP227" s="19"/>
      <c r="CQ227" s="19"/>
      <c r="CR227" s="19"/>
    </row>
    <row r="228" spans="1:96" ht="107" customHeight="1">
      <c r="A228" s="11" cm="1">
        <f t="array" ref="A228">SUMPRODUCT(--ISNUMBER(SEARCH({"stranding","stranded"},E228)))</f>
        <v>0</v>
      </c>
      <c r="B228" s="12">
        <v>252</v>
      </c>
      <c r="C228" s="25" t="s">
        <v>546</v>
      </c>
      <c r="D228" s="26">
        <v>1992</v>
      </c>
      <c r="E228" s="15" t="s">
        <v>547</v>
      </c>
      <c r="F228" s="15" t="s">
        <v>6244</v>
      </c>
      <c r="G228" s="15">
        <f t="shared" si="3"/>
        <v>4</v>
      </c>
      <c r="H228" s="16"/>
      <c r="I228" s="16"/>
      <c r="J228" s="16"/>
      <c r="K228" s="16"/>
      <c r="L228" s="16"/>
      <c r="M228" s="16"/>
      <c r="N228" s="16"/>
      <c r="O228" s="16"/>
      <c r="P228" s="17">
        <v>1</v>
      </c>
      <c r="Q228" s="17"/>
      <c r="R228" s="17"/>
      <c r="S228" s="17"/>
      <c r="T228" s="18"/>
      <c r="U228" s="18"/>
      <c r="V228" s="18"/>
      <c r="W228" s="18"/>
      <c r="X228" s="19"/>
      <c r="Y228" s="19">
        <v>1</v>
      </c>
      <c r="Z228" s="19">
        <v>1</v>
      </c>
      <c r="AA228" s="19"/>
      <c r="AB228" s="19"/>
      <c r="AC228" s="19"/>
      <c r="AD228" s="19"/>
      <c r="AE228" s="19"/>
      <c r="AF228" s="19"/>
      <c r="AG228" s="19"/>
      <c r="AH228" s="19"/>
      <c r="AI228" s="19"/>
      <c r="AJ228" s="17"/>
      <c r="AK228" s="17"/>
      <c r="AL228" s="17"/>
      <c r="AM228" s="17"/>
      <c r="AN228" s="17"/>
      <c r="AO228" s="17"/>
      <c r="AP228" s="17"/>
      <c r="AQ228" s="17"/>
      <c r="AR228" s="20"/>
      <c r="AS228" s="20"/>
      <c r="AT228" s="20"/>
      <c r="AU228" s="20"/>
      <c r="AV228" s="20"/>
      <c r="AW228" s="20"/>
      <c r="AX228" s="20"/>
      <c r="AY228" s="20"/>
      <c r="AZ228" s="20"/>
      <c r="BA228" s="20"/>
      <c r="BB228" s="20"/>
      <c r="BC228" s="20"/>
      <c r="BD228" s="16"/>
      <c r="BE228" s="16"/>
      <c r="BF228" s="16"/>
      <c r="BG228" s="16"/>
      <c r="BH228" s="16"/>
      <c r="BI228" s="16"/>
      <c r="BJ228" s="16"/>
      <c r="BK228" s="16"/>
      <c r="BL228" s="16"/>
      <c r="BM228" s="16"/>
      <c r="BN228" s="16"/>
      <c r="BO228" s="16"/>
      <c r="BP228" s="16"/>
      <c r="BQ228" s="16"/>
      <c r="BR228" s="16"/>
      <c r="BS228" s="16">
        <v>1</v>
      </c>
      <c r="BT228" s="16"/>
      <c r="BU228" s="16"/>
      <c r="BV228" s="16"/>
      <c r="BW228" s="16"/>
      <c r="BX228" s="16"/>
      <c r="BY228" s="16"/>
      <c r="BZ228" s="16"/>
      <c r="CA228" s="16"/>
      <c r="CB228" s="16"/>
      <c r="CC228" s="16"/>
      <c r="CD228" s="16"/>
      <c r="CE228" s="16"/>
      <c r="CF228" s="16"/>
      <c r="CG228" s="19"/>
      <c r="CH228" s="19"/>
      <c r="CI228" s="19"/>
      <c r="CJ228" s="19"/>
      <c r="CK228" s="19">
        <v>1</v>
      </c>
      <c r="CL228" s="19"/>
      <c r="CM228" s="19"/>
      <c r="CN228" s="19"/>
      <c r="CO228" s="19"/>
      <c r="CP228" s="19"/>
      <c r="CQ228" s="19"/>
      <c r="CR228" s="19"/>
    </row>
    <row r="229" spans="1:96" ht="107" customHeight="1">
      <c r="A229" s="11" cm="1">
        <f t="array" ref="A229">SUMPRODUCT(--ISNUMBER(SEARCH({"stranding","stranded"},E229)))</f>
        <v>0</v>
      </c>
      <c r="B229" s="12">
        <v>253</v>
      </c>
      <c r="C229" s="21" t="s">
        <v>548</v>
      </c>
      <c r="D229" s="22">
        <v>1992</v>
      </c>
      <c r="E229" s="15" t="s">
        <v>549</v>
      </c>
      <c r="F229" s="15" t="s">
        <v>6245</v>
      </c>
      <c r="G229" s="15">
        <f t="shared" si="3"/>
        <v>8</v>
      </c>
      <c r="H229" s="16"/>
      <c r="I229" s="16"/>
      <c r="J229" s="16"/>
      <c r="K229" s="16"/>
      <c r="L229" s="16"/>
      <c r="M229" s="16"/>
      <c r="N229" s="16"/>
      <c r="O229" s="16"/>
      <c r="P229" s="17">
        <v>1</v>
      </c>
      <c r="Q229" s="17"/>
      <c r="R229" s="17"/>
      <c r="S229" s="17"/>
      <c r="T229" s="18"/>
      <c r="U229" s="18">
        <v>1</v>
      </c>
      <c r="V229" s="18"/>
      <c r="W229" s="18">
        <v>1</v>
      </c>
      <c r="X229" s="19">
        <v>1</v>
      </c>
      <c r="Y229" s="19">
        <v>1</v>
      </c>
      <c r="Z229" s="19"/>
      <c r="AA229" s="19"/>
      <c r="AB229" s="19"/>
      <c r="AC229" s="19"/>
      <c r="AD229" s="19"/>
      <c r="AE229" s="19"/>
      <c r="AF229" s="19"/>
      <c r="AG229" s="19"/>
      <c r="AH229" s="19"/>
      <c r="AI229" s="19"/>
      <c r="AJ229" s="17">
        <v>1</v>
      </c>
      <c r="AK229" s="17"/>
      <c r="AL229" s="17"/>
      <c r="AM229" s="17"/>
      <c r="AN229" s="17"/>
      <c r="AO229" s="17"/>
      <c r="AP229" s="17"/>
      <c r="AQ229" s="17"/>
      <c r="AR229" s="20"/>
      <c r="AS229" s="20"/>
      <c r="AT229" s="20"/>
      <c r="AU229" s="20"/>
      <c r="AV229" s="20"/>
      <c r="AW229" s="20"/>
      <c r="AX229" s="20"/>
      <c r="AY229" s="20"/>
      <c r="AZ229" s="20"/>
      <c r="BA229" s="20"/>
      <c r="BB229" s="20"/>
      <c r="BC229" s="20"/>
      <c r="BD229" s="16"/>
      <c r="BE229" s="16"/>
      <c r="BF229" s="16"/>
      <c r="BG229" s="16"/>
      <c r="BH229" s="16"/>
      <c r="BI229" s="16">
        <v>1</v>
      </c>
      <c r="BJ229" s="16"/>
      <c r="BK229" s="16"/>
      <c r="BL229" s="16"/>
      <c r="BM229" s="16"/>
      <c r="BN229" s="16"/>
      <c r="BO229" s="16"/>
      <c r="BP229" s="16"/>
      <c r="BQ229" s="16"/>
      <c r="BR229" s="16"/>
      <c r="BS229" s="16">
        <v>1</v>
      </c>
      <c r="BT229" s="16"/>
      <c r="BU229" s="16"/>
      <c r="BV229" s="16"/>
      <c r="BW229" s="16"/>
      <c r="BX229" s="16"/>
      <c r="BY229" s="16"/>
      <c r="BZ229" s="16"/>
      <c r="CA229" s="16"/>
      <c r="CB229" s="16"/>
      <c r="CC229" s="16"/>
      <c r="CD229" s="16"/>
      <c r="CE229" s="16"/>
      <c r="CF229" s="16"/>
      <c r="CG229" s="19"/>
      <c r="CH229" s="19"/>
      <c r="CI229" s="19"/>
      <c r="CJ229" s="19"/>
      <c r="CK229" s="19"/>
      <c r="CL229" s="19">
        <v>1</v>
      </c>
      <c r="CM229" s="19"/>
      <c r="CN229" s="19"/>
      <c r="CO229" s="19"/>
      <c r="CP229" s="19"/>
      <c r="CQ229" s="19"/>
      <c r="CR229" s="19"/>
    </row>
    <row r="230" spans="1:96" ht="107" customHeight="1">
      <c r="A230" s="11" cm="1">
        <f t="array" ref="A230">SUMPRODUCT(--ISNUMBER(SEARCH({"stranding","stranded"},E230)))</f>
        <v>1</v>
      </c>
      <c r="B230" s="12">
        <v>254</v>
      </c>
      <c r="C230" s="25" t="s">
        <v>550</v>
      </c>
      <c r="D230" s="26">
        <v>1992</v>
      </c>
      <c r="E230" s="15" t="s">
        <v>551</v>
      </c>
      <c r="F230" s="15" t="s">
        <v>6246</v>
      </c>
      <c r="G230" s="15">
        <f t="shared" si="3"/>
        <v>7</v>
      </c>
      <c r="H230" s="16"/>
      <c r="I230" s="16"/>
      <c r="J230" s="16"/>
      <c r="K230" s="16">
        <v>1</v>
      </c>
      <c r="L230" s="16">
        <v>1</v>
      </c>
      <c r="M230" s="16"/>
      <c r="N230" s="16"/>
      <c r="O230" s="16"/>
      <c r="P230" s="17">
        <v>1</v>
      </c>
      <c r="Q230" s="17"/>
      <c r="R230" s="17"/>
      <c r="S230" s="17"/>
      <c r="T230" s="18"/>
      <c r="U230" s="18">
        <v>1</v>
      </c>
      <c r="V230" s="18"/>
      <c r="W230" s="18"/>
      <c r="X230" s="19"/>
      <c r="Y230" s="19"/>
      <c r="Z230" s="19"/>
      <c r="AA230" s="19"/>
      <c r="AB230" s="19"/>
      <c r="AC230" s="19"/>
      <c r="AD230" s="19"/>
      <c r="AE230" s="19"/>
      <c r="AF230" s="19"/>
      <c r="AG230" s="19"/>
      <c r="AH230" s="19"/>
      <c r="AI230" s="19"/>
      <c r="AJ230" s="17">
        <v>1</v>
      </c>
      <c r="AK230" s="17"/>
      <c r="AL230" s="17"/>
      <c r="AM230" s="17"/>
      <c r="AN230" s="17"/>
      <c r="AO230" s="17"/>
      <c r="AP230" s="17"/>
      <c r="AQ230" s="17"/>
      <c r="AR230" s="20"/>
      <c r="AS230" s="20"/>
      <c r="AT230" s="20"/>
      <c r="AU230" s="20"/>
      <c r="AV230" s="20"/>
      <c r="AW230" s="20"/>
      <c r="AX230" s="20">
        <v>1</v>
      </c>
      <c r="AY230" s="20"/>
      <c r="AZ230" s="20"/>
      <c r="BA230" s="20"/>
      <c r="BB230" s="20"/>
      <c r="BC230" s="20"/>
      <c r="BD230" s="16"/>
      <c r="BE230" s="16"/>
      <c r="BF230" s="16"/>
      <c r="BG230" s="16"/>
      <c r="BH230" s="16"/>
      <c r="BI230" s="16"/>
      <c r="BJ230" s="16"/>
      <c r="BK230" s="16"/>
      <c r="BL230" s="16"/>
      <c r="BM230" s="16"/>
      <c r="BN230" s="16"/>
      <c r="BO230" s="16"/>
      <c r="BP230" s="16">
        <v>1</v>
      </c>
      <c r="BQ230" s="16"/>
      <c r="BR230" s="16"/>
      <c r="BS230" s="16"/>
      <c r="BT230" s="16"/>
      <c r="BU230" s="16"/>
      <c r="BV230" s="16"/>
      <c r="BW230" s="16"/>
      <c r="BX230" s="16"/>
      <c r="BY230" s="16">
        <v>1</v>
      </c>
      <c r="BZ230" s="16"/>
      <c r="CA230" s="16"/>
      <c r="CB230" s="16">
        <v>1</v>
      </c>
      <c r="CC230" s="16"/>
      <c r="CD230" s="16"/>
      <c r="CE230" s="16"/>
      <c r="CF230" s="16"/>
      <c r="CG230" s="19"/>
      <c r="CH230" s="19"/>
      <c r="CI230" s="19"/>
      <c r="CJ230" s="19"/>
      <c r="CK230" s="19"/>
      <c r="CL230" s="19">
        <v>1</v>
      </c>
      <c r="CM230" s="19"/>
      <c r="CN230" s="19"/>
      <c r="CO230" s="19"/>
      <c r="CP230" s="19"/>
      <c r="CQ230" s="19"/>
      <c r="CR230" s="19"/>
    </row>
    <row r="231" spans="1:96" ht="107" customHeight="1">
      <c r="A231" s="11" cm="1">
        <f t="array" ref="A231">SUMPRODUCT(--ISNUMBER(SEARCH({"stranding","stranded"},E231)))</f>
        <v>0</v>
      </c>
      <c r="B231" s="12">
        <v>255</v>
      </c>
      <c r="C231" s="21" t="s">
        <v>552</v>
      </c>
      <c r="D231" s="22">
        <v>1992</v>
      </c>
      <c r="E231" s="15" t="s">
        <v>553</v>
      </c>
      <c r="F231" s="15" t="s">
        <v>6247</v>
      </c>
      <c r="G231" s="15">
        <f t="shared" si="3"/>
        <v>7</v>
      </c>
      <c r="H231" s="16"/>
      <c r="I231" s="16"/>
      <c r="J231" s="16"/>
      <c r="K231" s="16">
        <v>1</v>
      </c>
      <c r="L231" s="16">
        <v>1</v>
      </c>
      <c r="M231" s="16"/>
      <c r="N231" s="16"/>
      <c r="O231" s="16"/>
      <c r="P231" s="17"/>
      <c r="Q231" s="17"/>
      <c r="R231" s="17">
        <v>1</v>
      </c>
      <c r="S231" s="17"/>
      <c r="T231" s="18"/>
      <c r="U231" s="18">
        <v>1</v>
      </c>
      <c r="V231" s="18"/>
      <c r="W231" s="18">
        <v>1</v>
      </c>
      <c r="X231" s="19"/>
      <c r="Y231" s="19"/>
      <c r="Z231" s="19"/>
      <c r="AA231" s="19"/>
      <c r="AB231" s="19"/>
      <c r="AC231" s="19"/>
      <c r="AD231" s="19"/>
      <c r="AE231" s="19"/>
      <c r="AF231" s="19"/>
      <c r="AG231" s="19"/>
      <c r="AH231" s="19"/>
      <c r="AI231" s="19"/>
      <c r="AJ231" s="17">
        <v>1</v>
      </c>
      <c r="AK231" s="17"/>
      <c r="AL231" s="17"/>
      <c r="AM231" s="17"/>
      <c r="AN231" s="17"/>
      <c r="AO231" s="17"/>
      <c r="AP231" s="17"/>
      <c r="AQ231" s="17"/>
      <c r="AR231" s="20"/>
      <c r="AS231" s="20"/>
      <c r="AT231" s="20"/>
      <c r="AU231" s="20"/>
      <c r="AV231" s="20">
        <v>1</v>
      </c>
      <c r="AW231" s="20">
        <v>1</v>
      </c>
      <c r="AX231" s="20"/>
      <c r="AY231" s="20"/>
      <c r="AZ231" s="20"/>
      <c r="BA231" s="20"/>
      <c r="BB231" s="20"/>
      <c r="BC231" s="20"/>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v>1</v>
      </c>
      <c r="CC231" s="16"/>
      <c r="CD231" s="16"/>
      <c r="CE231" s="16"/>
      <c r="CF231" s="16"/>
      <c r="CG231" s="19"/>
      <c r="CH231" s="19"/>
      <c r="CI231" s="19"/>
      <c r="CJ231" s="19"/>
      <c r="CK231" s="19"/>
      <c r="CL231" s="19"/>
      <c r="CM231" s="19"/>
      <c r="CN231" s="19">
        <v>1</v>
      </c>
      <c r="CO231" s="19"/>
      <c r="CP231" s="19"/>
      <c r="CQ231" s="19"/>
      <c r="CR231" s="19"/>
    </row>
    <row r="232" spans="1:96" ht="107" customHeight="1">
      <c r="A232" s="11" cm="1">
        <f t="array" ref="A232">SUMPRODUCT(--ISNUMBER(SEARCH({"stranding","stranded"},E232)))</f>
        <v>0</v>
      </c>
      <c r="B232" s="12">
        <v>256</v>
      </c>
      <c r="C232" s="25" t="s">
        <v>554</v>
      </c>
      <c r="D232" s="26">
        <v>1992</v>
      </c>
      <c r="E232" s="15" t="s">
        <v>555</v>
      </c>
      <c r="F232" s="15" t="s">
        <v>6248</v>
      </c>
      <c r="G232" s="15">
        <f t="shared" si="3"/>
        <v>6</v>
      </c>
      <c r="H232" s="16"/>
      <c r="I232" s="16"/>
      <c r="J232" s="16"/>
      <c r="K232" s="16"/>
      <c r="L232" s="16"/>
      <c r="M232" s="16">
        <v>1</v>
      </c>
      <c r="N232" s="16"/>
      <c r="O232" s="16"/>
      <c r="P232" s="17"/>
      <c r="Q232" s="17"/>
      <c r="R232" s="17"/>
      <c r="S232" s="17"/>
      <c r="T232" s="18"/>
      <c r="U232" s="18">
        <v>1</v>
      </c>
      <c r="V232" s="18"/>
      <c r="W232" s="18"/>
      <c r="X232" s="19"/>
      <c r="Y232" s="19">
        <v>1</v>
      </c>
      <c r="Z232" s="19"/>
      <c r="AA232" s="19"/>
      <c r="AB232" s="19"/>
      <c r="AC232" s="19"/>
      <c r="AD232" s="19">
        <v>1</v>
      </c>
      <c r="AE232" s="19"/>
      <c r="AF232" s="19"/>
      <c r="AG232" s="19"/>
      <c r="AH232" s="19"/>
      <c r="AI232" s="19"/>
      <c r="AJ232" s="17">
        <v>1</v>
      </c>
      <c r="AK232" s="17"/>
      <c r="AL232" s="17"/>
      <c r="AM232" s="17"/>
      <c r="AN232" s="17">
        <v>1</v>
      </c>
      <c r="AO232" s="17"/>
      <c r="AP232" s="17"/>
      <c r="AQ232" s="17"/>
      <c r="AR232" s="20"/>
      <c r="AS232" s="20"/>
      <c r="AT232" s="20"/>
      <c r="AU232" s="20"/>
      <c r="AV232" s="20"/>
      <c r="AW232" s="20"/>
      <c r="AX232" s="20"/>
      <c r="AY232" s="20"/>
      <c r="AZ232" s="20"/>
      <c r="BA232" s="20"/>
      <c r="BB232" s="20"/>
      <c r="BC232" s="20"/>
      <c r="BD232" s="16"/>
      <c r="BE232" s="16"/>
      <c r="BF232" s="16"/>
      <c r="BG232" s="16"/>
      <c r="BH232" s="16"/>
      <c r="BI232" s="16"/>
      <c r="BJ232" s="16"/>
      <c r="BK232" s="16"/>
      <c r="BL232" s="16"/>
      <c r="BM232" s="16"/>
      <c r="BN232" s="16"/>
      <c r="BO232" s="16"/>
      <c r="BP232" s="16"/>
      <c r="BQ232" s="16">
        <v>1</v>
      </c>
      <c r="BR232" s="16"/>
      <c r="BS232" s="16"/>
      <c r="BT232" s="16"/>
      <c r="BU232" s="16"/>
      <c r="BV232" s="16"/>
      <c r="BW232" s="16"/>
      <c r="BX232" s="16"/>
      <c r="BY232" s="16"/>
      <c r="BZ232" s="16"/>
      <c r="CA232" s="16"/>
      <c r="CB232" s="16"/>
      <c r="CC232" s="16"/>
      <c r="CD232" s="16"/>
      <c r="CE232" s="16"/>
      <c r="CF232" s="16"/>
      <c r="CG232" s="19"/>
      <c r="CH232" s="19"/>
      <c r="CI232" s="19"/>
      <c r="CJ232" s="19"/>
      <c r="CK232" s="19"/>
      <c r="CL232" s="19"/>
      <c r="CM232" s="19">
        <v>1</v>
      </c>
      <c r="CN232" s="19"/>
      <c r="CO232" s="19"/>
      <c r="CP232" s="19"/>
      <c r="CQ232" s="19"/>
      <c r="CR232" s="19"/>
    </row>
    <row r="233" spans="1:96" ht="107" customHeight="1">
      <c r="A233" s="11" cm="1">
        <f t="array" ref="A233">SUMPRODUCT(--ISNUMBER(SEARCH({"stranding","stranded"},E233)))</f>
        <v>0</v>
      </c>
      <c r="B233" s="12">
        <v>257</v>
      </c>
      <c r="C233" s="21" t="s">
        <v>556</v>
      </c>
      <c r="D233" s="22">
        <v>1992</v>
      </c>
      <c r="E233" s="15" t="s">
        <v>557</v>
      </c>
      <c r="F233" s="15" t="s">
        <v>6249</v>
      </c>
      <c r="G233" s="15">
        <f t="shared" si="3"/>
        <v>7</v>
      </c>
      <c r="H233" s="16"/>
      <c r="I233" s="16"/>
      <c r="J233" s="16"/>
      <c r="K233" s="16"/>
      <c r="L233" s="16"/>
      <c r="M233" s="16"/>
      <c r="N233" s="16"/>
      <c r="O233" s="16"/>
      <c r="P233" s="17"/>
      <c r="Q233" s="17"/>
      <c r="R233" s="17">
        <v>1</v>
      </c>
      <c r="S233" s="17"/>
      <c r="T233" s="18"/>
      <c r="U233" s="18">
        <v>1</v>
      </c>
      <c r="V233" s="18"/>
      <c r="W233" s="18"/>
      <c r="X233" s="19"/>
      <c r="Y233" s="19">
        <v>1</v>
      </c>
      <c r="Z233" s="19">
        <v>1</v>
      </c>
      <c r="AA233" s="19"/>
      <c r="AB233" s="19"/>
      <c r="AC233" s="19"/>
      <c r="AD233" s="19"/>
      <c r="AE233" s="19"/>
      <c r="AF233" s="19"/>
      <c r="AG233" s="19"/>
      <c r="AH233" s="19"/>
      <c r="AI233" s="19"/>
      <c r="AJ233" s="17">
        <v>1</v>
      </c>
      <c r="AK233" s="17"/>
      <c r="AL233" s="17"/>
      <c r="AM233" s="17"/>
      <c r="AN233" s="17"/>
      <c r="AO233" s="17"/>
      <c r="AP233" s="17"/>
      <c r="AQ233" s="17">
        <v>1</v>
      </c>
      <c r="AR233" s="20"/>
      <c r="AS233" s="20"/>
      <c r="AT233" s="20"/>
      <c r="AU233" s="20"/>
      <c r="AV233" s="20"/>
      <c r="AW233" s="20"/>
      <c r="AX233" s="20"/>
      <c r="AY233" s="20"/>
      <c r="AZ233" s="20"/>
      <c r="BA233" s="20">
        <v>1</v>
      </c>
      <c r="BB233" s="20"/>
      <c r="BC233" s="20"/>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9"/>
      <c r="CH233" s="19"/>
      <c r="CI233" s="19"/>
      <c r="CJ233" s="19"/>
      <c r="CK233" s="19"/>
      <c r="CL233" s="19"/>
      <c r="CM233" s="19"/>
      <c r="CN233" s="19">
        <v>1</v>
      </c>
      <c r="CO233" s="19"/>
      <c r="CP233" s="19"/>
      <c r="CQ233" s="19"/>
      <c r="CR233" s="19"/>
    </row>
    <row r="234" spans="1:96" ht="107" customHeight="1">
      <c r="A234" s="11" cm="1">
        <f t="array" ref="A234">SUMPRODUCT(--ISNUMBER(SEARCH({"stranding","stranded"},E234)))</f>
        <v>0</v>
      </c>
      <c r="B234" s="12">
        <v>258</v>
      </c>
      <c r="C234" s="25" t="s">
        <v>558</v>
      </c>
      <c r="D234" s="26">
        <v>1992</v>
      </c>
      <c r="E234" s="15" t="s">
        <v>559</v>
      </c>
      <c r="F234" s="15" t="s">
        <v>6250</v>
      </c>
      <c r="G234" s="15">
        <f t="shared" si="3"/>
        <v>7</v>
      </c>
      <c r="H234" s="16"/>
      <c r="I234" s="16"/>
      <c r="J234" s="16">
        <v>1</v>
      </c>
      <c r="K234" s="16">
        <v>1</v>
      </c>
      <c r="L234" s="16">
        <v>1</v>
      </c>
      <c r="M234" s="16">
        <v>1</v>
      </c>
      <c r="N234" s="16"/>
      <c r="O234" s="16"/>
      <c r="P234" s="17"/>
      <c r="Q234" s="17"/>
      <c r="R234" s="17"/>
      <c r="S234" s="17"/>
      <c r="T234" s="18"/>
      <c r="U234" s="18">
        <v>1</v>
      </c>
      <c r="V234" s="18"/>
      <c r="W234" s="18"/>
      <c r="X234" s="19">
        <v>1</v>
      </c>
      <c r="Y234" s="19"/>
      <c r="Z234" s="19"/>
      <c r="AA234" s="19"/>
      <c r="AB234" s="19"/>
      <c r="AC234" s="19"/>
      <c r="AD234" s="19"/>
      <c r="AE234" s="19">
        <v>1</v>
      </c>
      <c r="AF234" s="19"/>
      <c r="AG234" s="19"/>
      <c r="AH234" s="19"/>
      <c r="AI234" s="19"/>
      <c r="AJ234" s="17">
        <v>1</v>
      </c>
      <c r="AK234" s="17"/>
      <c r="AL234" s="17"/>
      <c r="AM234" s="17"/>
      <c r="AN234" s="17"/>
      <c r="AO234" s="17">
        <v>1</v>
      </c>
      <c r="AP234" s="17"/>
      <c r="AQ234" s="17"/>
      <c r="AR234" s="20"/>
      <c r="AS234" s="20"/>
      <c r="AT234" s="20"/>
      <c r="AU234" s="20"/>
      <c r="AV234" s="20"/>
      <c r="AW234" s="20"/>
      <c r="AX234" s="20"/>
      <c r="AY234" s="20"/>
      <c r="AZ234" s="20"/>
      <c r="BA234" s="20"/>
      <c r="BB234" s="20"/>
      <c r="BC234" s="20"/>
      <c r="BD234" s="16"/>
      <c r="BE234" s="16"/>
      <c r="BF234" s="16"/>
      <c r="BG234" s="16"/>
      <c r="BH234" s="16"/>
      <c r="BI234" s="16">
        <v>1</v>
      </c>
      <c r="BJ234" s="16"/>
      <c r="BK234" s="16"/>
      <c r="BL234" s="16"/>
      <c r="BM234" s="16"/>
      <c r="BN234" s="16"/>
      <c r="BO234" s="16"/>
      <c r="BP234" s="16">
        <v>1</v>
      </c>
      <c r="BQ234" s="16"/>
      <c r="BR234" s="16"/>
      <c r="BS234" s="16"/>
      <c r="BT234" s="16"/>
      <c r="BU234" s="16"/>
      <c r="BV234" s="16"/>
      <c r="BW234" s="16"/>
      <c r="BX234" s="16"/>
      <c r="BY234" s="16"/>
      <c r="BZ234" s="16"/>
      <c r="CA234" s="16"/>
      <c r="CB234" s="16"/>
      <c r="CC234" s="16"/>
      <c r="CD234" s="16"/>
      <c r="CE234" s="16"/>
      <c r="CF234" s="16"/>
      <c r="CG234" s="19"/>
      <c r="CH234" s="19"/>
      <c r="CI234" s="19"/>
      <c r="CJ234" s="19"/>
      <c r="CK234" s="19"/>
      <c r="CL234" s="19"/>
      <c r="CM234" s="19"/>
      <c r="CN234" s="19">
        <v>1</v>
      </c>
      <c r="CO234" s="19"/>
      <c r="CP234" s="19"/>
      <c r="CQ234" s="19"/>
      <c r="CR234" s="19"/>
    </row>
    <row r="235" spans="1:96" ht="107" customHeight="1">
      <c r="A235" s="11" cm="1">
        <f t="array" ref="A235">SUMPRODUCT(--ISNUMBER(SEARCH({"stranding","stranded"},E235)))</f>
        <v>0</v>
      </c>
      <c r="B235" s="12">
        <v>259</v>
      </c>
      <c r="C235" s="21" t="s">
        <v>560</v>
      </c>
      <c r="D235" s="22">
        <v>1992</v>
      </c>
      <c r="E235" s="15" t="s">
        <v>561</v>
      </c>
      <c r="F235" s="15" t="s">
        <v>7807</v>
      </c>
      <c r="G235" s="15">
        <f t="shared" si="3"/>
        <v>8</v>
      </c>
      <c r="H235" s="16"/>
      <c r="I235" s="16"/>
      <c r="J235" s="16"/>
      <c r="K235" s="16">
        <v>1</v>
      </c>
      <c r="L235" s="16"/>
      <c r="M235" s="16">
        <v>1</v>
      </c>
      <c r="N235" s="16"/>
      <c r="O235" s="16"/>
      <c r="P235" s="17">
        <v>1</v>
      </c>
      <c r="Q235" s="17"/>
      <c r="R235" s="17"/>
      <c r="S235" s="17"/>
      <c r="T235" s="18"/>
      <c r="U235" s="18">
        <v>1</v>
      </c>
      <c r="V235" s="18"/>
      <c r="W235" s="18"/>
      <c r="X235" s="19">
        <v>1</v>
      </c>
      <c r="Y235" s="19">
        <v>1</v>
      </c>
      <c r="Z235" s="19"/>
      <c r="AA235" s="19"/>
      <c r="AB235" s="19"/>
      <c r="AC235" s="19"/>
      <c r="AD235" s="19"/>
      <c r="AE235" s="19"/>
      <c r="AF235" s="19"/>
      <c r="AG235" s="19"/>
      <c r="AH235" s="19"/>
      <c r="AI235" s="19"/>
      <c r="AJ235" s="17">
        <v>1</v>
      </c>
      <c r="AK235" s="17"/>
      <c r="AL235" s="17"/>
      <c r="AM235" s="17"/>
      <c r="AN235" s="17"/>
      <c r="AO235" s="17"/>
      <c r="AP235" s="17"/>
      <c r="AQ235" s="17"/>
      <c r="AR235" s="20"/>
      <c r="AS235" s="20"/>
      <c r="AT235" s="20"/>
      <c r="AU235" s="20"/>
      <c r="AV235" s="20"/>
      <c r="AW235" s="20"/>
      <c r="AX235" s="20">
        <v>1</v>
      </c>
      <c r="AY235" s="20"/>
      <c r="AZ235" s="20"/>
      <c r="BA235" s="20"/>
      <c r="BB235" s="20"/>
      <c r="BC235" s="20"/>
      <c r="BD235" s="16">
        <v>1</v>
      </c>
      <c r="BE235" s="16"/>
      <c r="BF235" s="16"/>
      <c r="BG235" s="16"/>
      <c r="BH235" s="16"/>
      <c r="BI235" s="16"/>
      <c r="BJ235" s="16"/>
      <c r="BK235" s="16"/>
      <c r="BL235" s="16"/>
      <c r="BM235" s="16"/>
      <c r="BN235" s="16"/>
      <c r="BO235" s="16"/>
      <c r="BP235" s="16"/>
      <c r="BQ235" s="16"/>
      <c r="BR235" s="16"/>
      <c r="BS235" s="16"/>
      <c r="BT235" s="16"/>
      <c r="BU235" s="16"/>
      <c r="BV235" s="16"/>
      <c r="BW235" s="16"/>
      <c r="BX235" s="16"/>
      <c r="BY235" s="16">
        <v>1</v>
      </c>
      <c r="BZ235" s="16"/>
      <c r="CA235" s="16"/>
      <c r="CB235" s="16"/>
      <c r="CC235" s="16"/>
      <c r="CD235" s="16"/>
      <c r="CE235" s="16"/>
      <c r="CF235" s="16"/>
      <c r="CG235" s="19"/>
      <c r="CH235" s="19"/>
      <c r="CI235" s="19"/>
      <c r="CJ235" s="19"/>
      <c r="CK235" s="19"/>
      <c r="CL235" s="19"/>
      <c r="CM235" s="19"/>
      <c r="CN235" s="19">
        <v>1</v>
      </c>
      <c r="CO235" s="19"/>
      <c r="CP235" s="19"/>
      <c r="CQ235" s="19"/>
      <c r="CR235" s="19"/>
    </row>
    <row r="236" spans="1:96" ht="107" customHeight="1">
      <c r="A236" s="11" cm="1">
        <f t="array" ref="A236">SUMPRODUCT(--ISNUMBER(SEARCH({"stranding","stranded"},E236)))</f>
        <v>0</v>
      </c>
      <c r="B236" s="12">
        <v>260</v>
      </c>
      <c r="C236" s="25" t="s">
        <v>562</v>
      </c>
      <c r="D236" s="26">
        <v>1992</v>
      </c>
      <c r="E236" s="15" t="s">
        <v>563</v>
      </c>
      <c r="F236" s="15" t="s">
        <v>7808</v>
      </c>
      <c r="G236" s="15">
        <f t="shared" si="3"/>
        <v>14</v>
      </c>
      <c r="H236" s="16"/>
      <c r="I236" s="16"/>
      <c r="J236" s="16">
        <v>1</v>
      </c>
      <c r="K236" s="16">
        <v>1</v>
      </c>
      <c r="L236" s="16"/>
      <c r="M236" s="16"/>
      <c r="N236" s="16"/>
      <c r="O236" s="16"/>
      <c r="P236" s="17"/>
      <c r="Q236" s="17"/>
      <c r="R236" s="17"/>
      <c r="S236" s="17"/>
      <c r="T236" s="18"/>
      <c r="U236" s="18">
        <v>1</v>
      </c>
      <c r="V236" s="18"/>
      <c r="W236" s="18">
        <v>1</v>
      </c>
      <c r="X236" s="19">
        <v>1</v>
      </c>
      <c r="Y236" s="19">
        <v>1</v>
      </c>
      <c r="Z236" s="19">
        <v>1</v>
      </c>
      <c r="AA236" s="19"/>
      <c r="AB236" s="19"/>
      <c r="AC236" s="19"/>
      <c r="AD236" s="19"/>
      <c r="AE236" s="19"/>
      <c r="AF236" s="19"/>
      <c r="AG236" s="19"/>
      <c r="AH236" s="19"/>
      <c r="AI236" s="19"/>
      <c r="AJ236" s="17">
        <v>1</v>
      </c>
      <c r="AK236" s="17"/>
      <c r="AL236" s="17"/>
      <c r="AM236" s="17"/>
      <c r="AN236" s="17"/>
      <c r="AO236" s="17"/>
      <c r="AP236" s="17"/>
      <c r="AQ236" s="17"/>
      <c r="AR236" s="20"/>
      <c r="AS236" s="20"/>
      <c r="AT236" s="20"/>
      <c r="AU236" s="20"/>
      <c r="AV236" s="20"/>
      <c r="AW236" s="20"/>
      <c r="AX236" s="20">
        <v>1</v>
      </c>
      <c r="AY236" s="20"/>
      <c r="AZ236" s="20">
        <v>1</v>
      </c>
      <c r="BA236" s="20"/>
      <c r="BB236" s="20"/>
      <c r="BC236" s="20"/>
      <c r="BD236" s="16">
        <v>1</v>
      </c>
      <c r="BE236" s="16"/>
      <c r="BF236" s="16"/>
      <c r="BG236" s="16"/>
      <c r="BH236" s="16"/>
      <c r="BI236" s="16"/>
      <c r="BJ236" s="16">
        <v>1</v>
      </c>
      <c r="BK236" s="16"/>
      <c r="BL236" s="16"/>
      <c r="BM236" s="16"/>
      <c r="BN236" s="16"/>
      <c r="BO236" s="16"/>
      <c r="BP236" s="16">
        <v>1</v>
      </c>
      <c r="BQ236" s="16"/>
      <c r="BR236" s="16"/>
      <c r="BS236" s="16"/>
      <c r="BT236" s="16"/>
      <c r="BU236" s="16"/>
      <c r="BV236" s="16"/>
      <c r="BW236" s="16"/>
      <c r="BX236" s="16"/>
      <c r="BY236" s="16"/>
      <c r="BZ236" s="16">
        <v>1</v>
      </c>
      <c r="CA236" s="16">
        <v>1</v>
      </c>
      <c r="CB236" s="16"/>
      <c r="CC236" s="16"/>
      <c r="CD236" s="16">
        <v>1</v>
      </c>
      <c r="CE236" s="16"/>
      <c r="CF236" s="16"/>
      <c r="CG236" s="19"/>
      <c r="CH236" s="19"/>
      <c r="CI236" s="19"/>
      <c r="CJ236" s="19"/>
      <c r="CK236" s="19"/>
      <c r="CL236" s="19"/>
      <c r="CM236" s="19"/>
      <c r="CN236" s="19">
        <v>1</v>
      </c>
      <c r="CO236" s="19"/>
      <c r="CP236" s="19"/>
      <c r="CQ236" s="19"/>
      <c r="CR236" s="19"/>
    </row>
    <row r="237" spans="1:96" ht="107" customHeight="1">
      <c r="A237" s="11" cm="1">
        <f t="array" ref="A237">SUMPRODUCT(--ISNUMBER(SEARCH({"stranding","stranded"},E237)))</f>
        <v>0</v>
      </c>
      <c r="B237" s="12">
        <v>261</v>
      </c>
      <c r="C237" s="21" t="s">
        <v>564</v>
      </c>
      <c r="D237" s="22">
        <v>1992</v>
      </c>
      <c r="E237" s="23" t="s">
        <v>565</v>
      </c>
      <c r="F237" s="23" t="s">
        <v>7809</v>
      </c>
      <c r="G237" s="15">
        <f t="shared" si="3"/>
        <v>8</v>
      </c>
      <c r="H237" s="16"/>
      <c r="I237" s="16"/>
      <c r="J237" s="16"/>
      <c r="K237" s="16"/>
      <c r="L237" s="16">
        <v>1</v>
      </c>
      <c r="M237" s="16"/>
      <c r="N237" s="16"/>
      <c r="O237" s="16"/>
      <c r="P237" s="17">
        <v>1</v>
      </c>
      <c r="Q237" s="17"/>
      <c r="R237" s="17"/>
      <c r="S237" s="17"/>
      <c r="T237" s="18"/>
      <c r="U237" s="18">
        <v>1</v>
      </c>
      <c r="V237" s="18"/>
      <c r="W237" s="18"/>
      <c r="X237" s="19">
        <v>1</v>
      </c>
      <c r="Y237" s="19">
        <v>1</v>
      </c>
      <c r="Z237" s="19"/>
      <c r="AA237" s="19"/>
      <c r="AB237" s="19"/>
      <c r="AC237" s="19"/>
      <c r="AD237" s="19"/>
      <c r="AE237" s="19"/>
      <c r="AF237" s="19"/>
      <c r="AG237" s="19"/>
      <c r="AH237" s="19"/>
      <c r="AI237" s="19"/>
      <c r="AJ237" s="17">
        <v>1</v>
      </c>
      <c r="AK237" s="17"/>
      <c r="AL237" s="17"/>
      <c r="AM237" s="17"/>
      <c r="AN237" s="17"/>
      <c r="AO237" s="17"/>
      <c r="AP237" s="17"/>
      <c r="AQ237" s="17"/>
      <c r="AR237" s="20"/>
      <c r="AS237" s="20"/>
      <c r="AT237" s="20"/>
      <c r="AU237" s="20"/>
      <c r="AV237" s="20"/>
      <c r="AW237" s="20"/>
      <c r="AX237" s="20"/>
      <c r="AY237" s="20"/>
      <c r="AZ237" s="20"/>
      <c r="BA237" s="20"/>
      <c r="BB237" s="20"/>
      <c r="BC237" s="20"/>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v>1</v>
      </c>
      <c r="CA237" s="16">
        <v>1</v>
      </c>
      <c r="CB237" s="16"/>
      <c r="CC237" s="16"/>
      <c r="CD237" s="16">
        <v>1</v>
      </c>
      <c r="CE237" s="16"/>
      <c r="CF237" s="16"/>
      <c r="CG237" s="19"/>
      <c r="CH237" s="19"/>
      <c r="CI237" s="19"/>
      <c r="CJ237" s="19"/>
      <c r="CK237" s="19"/>
      <c r="CL237" s="19"/>
      <c r="CM237" s="19">
        <v>1</v>
      </c>
      <c r="CN237" s="19"/>
      <c r="CO237" s="19"/>
      <c r="CP237" s="19"/>
      <c r="CQ237" s="19"/>
      <c r="CR237" s="19"/>
    </row>
    <row r="238" spans="1:96" ht="107" customHeight="1">
      <c r="A238" s="11" cm="1">
        <f t="array" ref="A238">SUMPRODUCT(--ISNUMBER(SEARCH({"stranding","stranded"},E238)))</f>
        <v>0</v>
      </c>
      <c r="B238" s="12">
        <v>262</v>
      </c>
      <c r="C238" s="25" t="s">
        <v>566</v>
      </c>
      <c r="D238" s="26">
        <v>1992</v>
      </c>
      <c r="E238" s="15" t="s">
        <v>567</v>
      </c>
      <c r="F238" s="15" t="s">
        <v>7810</v>
      </c>
      <c r="G238" s="15">
        <f t="shared" si="3"/>
        <v>8</v>
      </c>
      <c r="H238" s="16"/>
      <c r="I238" s="16"/>
      <c r="J238" s="16"/>
      <c r="K238" s="16"/>
      <c r="L238" s="16"/>
      <c r="M238" s="16"/>
      <c r="N238" s="16"/>
      <c r="O238" s="16"/>
      <c r="P238" s="17"/>
      <c r="Q238" s="17"/>
      <c r="R238" s="17">
        <v>1</v>
      </c>
      <c r="S238" s="17"/>
      <c r="T238" s="18"/>
      <c r="U238" s="18"/>
      <c r="V238" s="18"/>
      <c r="W238" s="18"/>
      <c r="X238" s="19">
        <v>1</v>
      </c>
      <c r="Y238" s="19">
        <v>1</v>
      </c>
      <c r="Z238" s="19"/>
      <c r="AA238" s="19">
        <v>1</v>
      </c>
      <c r="AB238" s="19"/>
      <c r="AC238" s="19"/>
      <c r="AD238" s="19"/>
      <c r="AE238" s="19"/>
      <c r="AF238" s="19"/>
      <c r="AG238" s="19"/>
      <c r="AH238" s="19"/>
      <c r="AI238" s="19"/>
      <c r="AJ238" s="17"/>
      <c r="AK238" s="17"/>
      <c r="AL238" s="17"/>
      <c r="AM238" s="17"/>
      <c r="AN238" s="17"/>
      <c r="AO238" s="17"/>
      <c r="AP238" s="17"/>
      <c r="AQ238" s="17"/>
      <c r="AR238" s="20"/>
      <c r="AS238" s="20"/>
      <c r="AT238" s="20"/>
      <c r="AU238" s="20"/>
      <c r="AV238" s="20"/>
      <c r="AW238" s="20"/>
      <c r="AX238" s="20"/>
      <c r="AY238" s="20"/>
      <c r="AZ238" s="20"/>
      <c r="BA238" s="20"/>
      <c r="BB238" s="20"/>
      <c r="BC238" s="20"/>
      <c r="BD238" s="16"/>
      <c r="BE238" s="16"/>
      <c r="BF238" s="16"/>
      <c r="BG238" s="16"/>
      <c r="BH238" s="16"/>
      <c r="BI238" s="16"/>
      <c r="BJ238" s="16"/>
      <c r="BK238" s="16"/>
      <c r="BL238" s="16"/>
      <c r="BM238" s="16">
        <v>1</v>
      </c>
      <c r="BN238" s="16"/>
      <c r="BO238" s="16"/>
      <c r="BP238" s="16">
        <v>1</v>
      </c>
      <c r="BQ238" s="16"/>
      <c r="BR238" s="16"/>
      <c r="BS238" s="16"/>
      <c r="BT238" s="16"/>
      <c r="BU238" s="16"/>
      <c r="BV238" s="16">
        <v>1</v>
      </c>
      <c r="BW238" s="16"/>
      <c r="BX238" s="16"/>
      <c r="BY238" s="16"/>
      <c r="BZ238" s="16"/>
      <c r="CA238" s="16"/>
      <c r="CB238" s="16"/>
      <c r="CC238" s="16"/>
      <c r="CD238" s="16">
        <v>1</v>
      </c>
      <c r="CE238" s="16"/>
      <c r="CF238" s="16"/>
      <c r="CG238" s="19"/>
      <c r="CH238" s="19"/>
      <c r="CI238" s="19"/>
      <c r="CJ238" s="19"/>
      <c r="CK238" s="19"/>
      <c r="CL238" s="19"/>
      <c r="CM238" s="19"/>
      <c r="CN238" s="19">
        <v>1</v>
      </c>
      <c r="CO238" s="19"/>
      <c r="CP238" s="19"/>
      <c r="CQ238" s="19"/>
      <c r="CR238" s="19"/>
    </row>
    <row r="239" spans="1:96" ht="107" customHeight="1">
      <c r="A239" s="11" cm="1">
        <f t="array" ref="A239">SUMPRODUCT(--ISNUMBER(SEARCH({"stranding","stranded"},E239)))</f>
        <v>0</v>
      </c>
      <c r="B239" s="12">
        <v>263</v>
      </c>
      <c r="C239" s="25" t="s">
        <v>568</v>
      </c>
      <c r="D239" s="26">
        <v>1992</v>
      </c>
      <c r="E239" s="15" t="s">
        <v>569</v>
      </c>
      <c r="F239" s="15" t="s">
        <v>6251</v>
      </c>
      <c r="G239" s="15">
        <f t="shared" si="3"/>
        <v>3</v>
      </c>
      <c r="H239" s="16"/>
      <c r="I239" s="16">
        <v>1</v>
      </c>
      <c r="J239" s="16">
        <v>1</v>
      </c>
      <c r="K239" s="16"/>
      <c r="L239" s="16"/>
      <c r="M239" s="16"/>
      <c r="N239" s="16"/>
      <c r="O239" s="16"/>
      <c r="P239" s="17"/>
      <c r="Q239" s="17"/>
      <c r="R239" s="17"/>
      <c r="S239" s="17"/>
      <c r="T239" s="18"/>
      <c r="U239" s="18">
        <v>1</v>
      </c>
      <c r="V239" s="18"/>
      <c r="W239" s="18"/>
      <c r="X239" s="19"/>
      <c r="Y239" s="19"/>
      <c r="Z239" s="19"/>
      <c r="AA239" s="19"/>
      <c r="AB239" s="19"/>
      <c r="AC239" s="19"/>
      <c r="AD239" s="19"/>
      <c r="AE239" s="19">
        <v>1</v>
      </c>
      <c r="AF239" s="19"/>
      <c r="AG239" s="19"/>
      <c r="AH239" s="19"/>
      <c r="AI239" s="19"/>
      <c r="AJ239" s="17">
        <v>1</v>
      </c>
      <c r="AK239" s="17"/>
      <c r="AL239" s="17"/>
      <c r="AM239" s="17"/>
      <c r="AN239" s="17"/>
      <c r="AO239" s="17"/>
      <c r="AP239" s="17"/>
      <c r="AQ239" s="17"/>
      <c r="AR239" s="20"/>
      <c r="AS239" s="20"/>
      <c r="AT239" s="20"/>
      <c r="AU239" s="20"/>
      <c r="AV239" s="20"/>
      <c r="AW239" s="20"/>
      <c r="AX239" s="20"/>
      <c r="AY239" s="20"/>
      <c r="AZ239" s="20"/>
      <c r="BA239" s="20"/>
      <c r="BB239" s="20"/>
      <c r="BC239" s="20"/>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9"/>
      <c r="CH239" s="19"/>
      <c r="CI239" s="19"/>
      <c r="CJ239" s="19"/>
      <c r="CK239" s="19"/>
      <c r="CL239" s="19"/>
      <c r="CM239" s="19"/>
      <c r="CN239" s="19">
        <v>1</v>
      </c>
      <c r="CO239" s="19"/>
      <c r="CP239" s="19"/>
      <c r="CQ239" s="19"/>
      <c r="CR239" s="19"/>
    </row>
    <row r="240" spans="1:96" ht="107" customHeight="1">
      <c r="A240" s="11" cm="1">
        <f t="array" ref="A240">SUMPRODUCT(--ISNUMBER(SEARCH({"stranding","stranded"},E240)))</f>
        <v>0</v>
      </c>
      <c r="B240" s="12">
        <v>264</v>
      </c>
      <c r="C240" s="21" t="s">
        <v>570</v>
      </c>
      <c r="D240" s="22">
        <v>1992</v>
      </c>
      <c r="E240" s="15" t="s">
        <v>571</v>
      </c>
      <c r="F240" s="15" t="s">
        <v>6252</v>
      </c>
      <c r="G240" s="15">
        <f t="shared" si="3"/>
        <v>8</v>
      </c>
      <c r="H240" s="16"/>
      <c r="I240" s="16"/>
      <c r="J240" s="16">
        <v>1</v>
      </c>
      <c r="K240" s="16"/>
      <c r="L240" s="16"/>
      <c r="M240" s="16"/>
      <c r="N240" s="16"/>
      <c r="O240" s="16"/>
      <c r="P240" s="17">
        <v>1</v>
      </c>
      <c r="Q240" s="17"/>
      <c r="R240" s="17"/>
      <c r="S240" s="17"/>
      <c r="T240" s="18"/>
      <c r="U240" s="18">
        <v>1</v>
      </c>
      <c r="V240" s="18"/>
      <c r="W240" s="18"/>
      <c r="X240" s="19">
        <v>1</v>
      </c>
      <c r="Y240" s="19"/>
      <c r="Z240" s="19"/>
      <c r="AA240" s="19"/>
      <c r="AB240" s="19"/>
      <c r="AC240" s="19"/>
      <c r="AD240" s="19"/>
      <c r="AE240" s="19">
        <v>1</v>
      </c>
      <c r="AF240" s="19"/>
      <c r="AG240" s="19"/>
      <c r="AH240" s="19"/>
      <c r="AI240" s="19"/>
      <c r="AJ240" s="17">
        <v>1</v>
      </c>
      <c r="AK240" s="17"/>
      <c r="AL240" s="17"/>
      <c r="AM240" s="17"/>
      <c r="AN240" s="17"/>
      <c r="AO240" s="17"/>
      <c r="AP240" s="17"/>
      <c r="AQ240" s="17"/>
      <c r="AR240" s="20"/>
      <c r="AS240" s="20"/>
      <c r="AT240" s="20"/>
      <c r="AU240" s="20"/>
      <c r="AV240" s="20"/>
      <c r="AW240" s="20"/>
      <c r="AX240" s="20">
        <v>1</v>
      </c>
      <c r="AY240" s="20"/>
      <c r="AZ240" s="20"/>
      <c r="BA240" s="20"/>
      <c r="BB240" s="20"/>
      <c r="BC240" s="20"/>
      <c r="BD240" s="16"/>
      <c r="BE240" s="16"/>
      <c r="BF240" s="16"/>
      <c r="BG240" s="16"/>
      <c r="BH240" s="16"/>
      <c r="BI240" s="16">
        <v>1</v>
      </c>
      <c r="BJ240" s="16"/>
      <c r="BK240" s="16"/>
      <c r="BL240" s="16"/>
      <c r="BM240" s="16"/>
      <c r="BN240" s="16"/>
      <c r="BO240" s="16"/>
      <c r="BP240" s="16"/>
      <c r="BQ240" s="16"/>
      <c r="BR240" s="16"/>
      <c r="BS240" s="16"/>
      <c r="BT240" s="16"/>
      <c r="BU240" s="16"/>
      <c r="BV240" s="16"/>
      <c r="BW240" s="16"/>
      <c r="BX240" s="16"/>
      <c r="BY240" s="16">
        <v>1</v>
      </c>
      <c r="BZ240" s="16"/>
      <c r="CA240" s="16"/>
      <c r="CB240" s="16"/>
      <c r="CC240" s="16"/>
      <c r="CD240" s="16"/>
      <c r="CE240" s="16"/>
      <c r="CF240" s="16"/>
      <c r="CG240" s="19"/>
      <c r="CH240" s="19"/>
      <c r="CI240" s="19"/>
      <c r="CJ240" s="19"/>
      <c r="CK240" s="19"/>
      <c r="CL240" s="19"/>
      <c r="CM240" s="19"/>
      <c r="CN240" s="19"/>
      <c r="CO240" s="19">
        <v>1</v>
      </c>
      <c r="CP240" s="19"/>
      <c r="CQ240" s="19"/>
      <c r="CR240" s="19"/>
    </row>
    <row r="241" spans="1:96" ht="107" customHeight="1">
      <c r="A241" s="11" cm="1">
        <f t="array" ref="A241">SUMPRODUCT(--ISNUMBER(SEARCH({"stranding","stranded"},E241)))</f>
        <v>0</v>
      </c>
      <c r="B241" s="12">
        <v>265</v>
      </c>
      <c r="C241" s="25" t="s">
        <v>572</v>
      </c>
      <c r="D241" s="26">
        <v>1992</v>
      </c>
      <c r="E241" s="15" t="s">
        <v>573</v>
      </c>
      <c r="F241" s="15" t="s">
        <v>6253</v>
      </c>
      <c r="G241" s="15">
        <f t="shared" si="3"/>
        <v>6</v>
      </c>
      <c r="H241" s="16"/>
      <c r="I241" s="16"/>
      <c r="J241" s="16">
        <v>1</v>
      </c>
      <c r="K241" s="16">
        <v>2</v>
      </c>
      <c r="L241" s="16"/>
      <c r="M241" s="16"/>
      <c r="N241" s="16"/>
      <c r="O241" s="16"/>
      <c r="P241" s="17"/>
      <c r="Q241" s="17"/>
      <c r="R241" s="17"/>
      <c r="S241" s="17"/>
      <c r="T241" s="18">
        <v>1</v>
      </c>
      <c r="U241" s="18"/>
      <c r="V241" s="18"/>
      <c r="W241" s="18">
        <v>1</v>
      </c>
      <c r="X241" s="19">
        <v>1</v>
      </c>
      <c r="Y241" s="19"/>
      <c r="Z241" s="19"/>
      <c r="AA241" s="19"/>
      <c r="AB241" s="19"/>
      <c r="AC241" s="19"/>
      <c r="AD241" s="19"/>
      <c r="AE241" s="19"/>
      <c r="AF241" s="19"/>
      <c r="AG241" s="19"/>
      <c r="AH241" s="19"/>
      <c r="AI241" s="19"/>
      <c r="AJ241" s="17">
        <v>1</v>
      </c>
      <c r="AK241" s="17"/>
      <c r="AL241" s="17"/>
      <c r="AM241" s="17"/>
      <c r="AN241" s="17"/>
      <c r="AO241" s="17"/>
      <c r="AP241" s="17">
        <v>1</v>
      </c>
      <c r="AQ241" s="17"/>
      <c r="AR241" s="20"/>
      <c r="AS241" s="20"/>
      <c r="AT241" s="20"/>
      <c r="AU241" s="20"/>
      <c r="AV241" s="20"/>
      <c r="AW241" s="20"/>
      <c r="AX241" s="20"/>
      <c r="AY241" s="20"/>
      <c r="AZ241" s="20"/>
      <c r="BA241" s="20"/>
      <c r="BB241" s="20"/>
      <c r="BC241" s="20"/>
      <c r="BD241" s="16"/>
      <c r="BE241" s="16"/>
      <c r="BF241" s="16"/>
      <c r="BG241" s="16"/>
      <c r="BH241" s="16"/>
      <c r="BI241" s="16"/>
      <c r="BJ241" s="16"/>
      <c r="BK241" s="16"/>
      <c r="BL241" s="16">
        <v>1</v>
      </c>
      <c r="BM241" s="16"/>
      <c r="BN241" s="16"/>
      <c r="BO241" s="16"/>
      <c r="BP241" s="16"/>
      <c r="BQ241" s="16"/>
      <c r="BR241" s="16"/>
      <c r="BS241" s="16"/>
      <c r="BT241" s="16"/>
      <c r="BU241" s="16"/>
      <c r="BV241" s="16"/>
      <c r="BW241" s="16"/>
      <c r="BX241" s="16"/>
      <c r="BY241" s="16"/>
      <c r="BZ241" s="16"/>
      <c r="CA241" s="16"/>
      <c r="CB241" s="16"/>
      <c r="CC241" s="16"/>
      <c r="CD241" s="16"/>
      <c r="CE241" s="16"/>
      <c r="CF241" s="16"/>
      <c r="CG241" s="19">
        <v>1</v>
      </c>
      <c r="CH241" s="19"/>
      <c r="CI241" s="19"/>
      <c r="CJ241" s="19"/>
      <c r="CK241" s="19"/>
      <c r="CL241" s="19"/>
      <c r="CM241" s="19"/>
      <c r="CN241" s="19"/>
      <c r="CO241" s="19"/>
      <c r="CP241" s="19"/>
      <c r="CQ241" s="19"/>
      <c r="CR241" s="19"/>
    </row>
    <row r="242" spans="1:96" ht="107" customHeight="1">
      <c r="A242" s="11" cm="1">
        <f t="array" ref="A242">SUMPRODUCT(--ISNUMBER(SEARCH({"stranding","stranded"},E242)))</f>
        <v>0</v>
      </c>
      <c r="B242" s="12">
        <v>266</v>
      </c>
      <c r="C242" s="21" t="s">
        <v>574</v>
      </c>
      <c r="D242" s="22">
        <v>1992</v>
      </c>
      <c r="E242" s="15" t="s">
        <v>575</v>
      </c>
      <c r="F242" s="15" t="s">
        <v>6254</v>
      </c>
      <c r="G242" s="15">
        <f t="shared" si="3"/>
        <v>3</v>
      </c>
      <c r="H242" s="16"/>
      <c r="I242" s="16"/>
      <c r="J242" s="16"/>
      <c r="K242" s="16"/>
      <c r="L242" s="16"/>
      <c r="M242" s="16"/>
      <c r="N242" s="16"/>
      <c r="O242" s="16"/>
      <c r="P242" s="17">
        <v>1</v>
      </c>
      <c r="Q242" s="17"/>
      <c r="R242" s="17"/>
      <c r="S242" s="17"/>
      <c r="T242" s="18"/>
      <c r="U242" s="18"/>
      <c r="V242" s="18"/>
      <c r="W242" s="18"/>
      <c r="X242" s="19"/>
      <c r="Y242" s="19"/>
      <c r="Z242" s="19"/>
      <c r="AA242" s="19"/>
      <c r="AB242" s="19"/>
      <c r="AC242" s="19"/>
      <c r="AD242" s="19"/>
      <c r="AE242" s="19">
        <v>1</v>
      </c>
      <c r="AF242" s="19"/>
      <c r="AG242" s="19"/>
      <c r="AH242" s="19"/>
      <c r="AI242" s="19"/>
      <c r="AJ242" s="17"/>
      <c r="AK242" s="17"/>
      <c r="AL242" s="17"/>
      <c r="AM242" s="17"/>
      <c r="AN242" s="17"/>
      <c r="AO242" s="17"/>
      <c r="AP242" s="17"/>
      <c r="AQ242" s="17"/>
      <c r="AR242" s="20"/>
      <c r="AS242" s="20"/>
      <c r="AT242" s="20"/>
      <c r="AU242" s="20"/>
      <c r="AV242" s="20"/>
      <c r="AW242" s="20"/>
      <c r="AX242" s="20"/>
      <c r="AY242" s="20"/>
      <c r="AZ242" s="20"/>
      <c r="BA242" s="20"/>
      <c r="BB242" s="20"/>
      <c r="BC242" s="20"/>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v>1</v>
      </c>
      <c r="CC242" s="16"/>
      <c r="CD242" s="16"/>
      <c r="CE242" s="16"/>
      <c r="CF242" s="16"/>
      <c r="CG242" s="19"/>
      <c r="CH242" s="19"/>
      <c r="CI242" s="19"/>
      <c r="CJ242" s="19"/>
      <c r="CK242" s="19">
        <v>1</v>
      </c>
      <c r="CL242" s="19"/>
      <c r="CM242" s="19"/>
      <c r="CN242" s="19"/>
      <c r="CO242" s="19"/>
      <c r="CP242" s="19"/>
      <c r="CQ242" s="19"/>
      <c r="CR242" s="19"/>
    </row>
    <row r="243" spans="1:96" ht="107" customHeight="1">
      <c r="A243" s="11" cm="1">
        <f t="array" ref="A243">SUMPRODUCT(--ISNUMBER(SEARCH({"stranding","stranded"},E243)))</f>
        <v>0</v>
      </c>
      <c r="B243" s="12">
        <v>267</v>
      </c>
      <c r="C243" s="25" t="s">
        <v>576</v>
      </c>
      <c r="D243" s="26">
        <v>1992</v>
      </c>
      <c r="E243" s="15" t="s">
        <v>577</v>
      </c>
      <c r="F243" s="15" t="s">
        <v>7811</v>
      </c>
      <c r="G243" s="15">
        <f t="shared" si="3"/>
        <v>4</v>
      </c>
      <c r="H243" s="16"/>
      <c r="I243" s="16"/>
      <c r="J243" s="16"/>
      <c r="K243" s="16">
        <v>1</v>
      </c>
      <c r="L243" s="16"/>
      <c r="M243" s="16"/>
      <c r="N243" s="16"/>
      <c r="O243" s="16"/>
      <c r="P243" s="17"/>
      <c r="Q243" s="17"/>
      <c r="R243" s="17"/>
      <c r="S243" s="17"/>
      <c r="T243" s="18"/>
      <c r="U243" s="18">
        <v>1</v>
      </c>
      <c r="V243" s="18"/>
      <c r="W243" s="18"/>
      <c r="X243" s="19">
        <v>1</v>
      </c>
      <c r="Y243" s="19">
        <v>1</v>
      </c>
      <c r="Z243" s="19"/>
      <c r="AA243" s="19"/>
      <c r="AB243" s="19"/>
      <c r="AC243" s="19"/>
      <c r="AD243" s="19"/>
      <c r="AE243" s="19"/>
      <c r="AF243" s="19"/>
      <c r="AG243" s="19"/>
      <c r="AH243" s="19"/>
      <c r="AI243" s="19"/>
      <c r="AJ243" s="17"/>
      <c r="AK243" s="17"/>
      <c r="AL243" s="17"/>
      <c r="AM243" s="17"/>
      <c r="AN243" s="17"/>
      <c r="AO243" s="17"/>
      <c r="AP243" s="17"/>
      <c r="AQ243" s="17"/>
      <c r="AR243" s="20"/>
      <c r="AS243" s="20"/>
      <c r="AT243" s="20"/>
      <c r="AU243" s="20"/>
      <c r="AV243" s="20"/>
      <c r="AW243" s="20"/>
      <c r="AX243" s="20"/>
      <c r="AY243" s="20"/>
      <c r="AZ243" s="20"/>
      <c r="BA243" s="20"/>
      <c r="BB243" s="20"/>
      <c r="BC243" s="20"/>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v>1</v>
      </c>
      <c r="CE243" s="16"/>
      <c r="CF243" s="16"/>
      <c r="CG243" s="19"/>
      <c r="CH243" s="19"/>
      <c r="CI243" s="19"/>
      <c r="CJ243" s="19"/>
      <c r="CK243" s="19"/>
      <c r="CL243" s="19"/>
      <c r="CM243" s="19">
        <v>1</v>
      </c>
      <c r="CN243" s="19"/>
      <c r="CO243" s="19"/>
      <c r="CP243" s="19"/>
      <c r="CQ243" s="19"/>
      <c r="CR243" s="19"/>
    </row>
    <row r="244" spans="1:96" ht="107" customHeight="1">
      <c r="A244" s="11" cm="1">
        <f t="array" ref="A244">SUMPRODUCT(--ISNUMBER(SEARCH({"stranding","stranded"},E244)))</f>
        <v>0</v>
      </c>
      <c r="B244" s="12">
        <v>269</v>
      </c>
      <c r="C244" s="25" t="s">
        <v>578</v>
      </c>
      <c r="D244" s="26">
        <v>1992</v>
      </c>
      <c r="E244" s="15" t="s">
        <v>579</v>
      </c>
      <c r="F244" s="15" t="s">
        <v>6255</v>
      </c>
      <c r="G244" s="15">
        <f t="shared" si="3"/>
        <v>5</v>
      </c>
      <c r="H244" s="16"/>
      <c r="I244" s="16"/>
      <c r="J244" s="16"/>
      <c r="K244" s="16">
        <v>1</v>
      </c>
      <c r="L244" s="16"/>
      <c r="M244" s="16"/>
      <c r="N244" s="16"/>
      <c r="O244" s="16"/>
      <c r="P244" s="17"/>
      <c r="Q244" s="17"/>
      <c r="R244" s="17"/>
      <c r="S244" s="17"/>
      <c r="T244" s="18"/>
      <c r="U244" s="18">
        <v>1</v>
      </c>
      <c r="V244" s="18"/>
      <c r="W244" s="18"/>
      <c r="X244" s="19"/>
      <c r="Y244" s="19">
        <v>1</v>
      </c>
      <c r="Z244" s="19"/>
      <c r="AA244" s="19"/>
      <c r="AB244" s="19"/>
      <c r="AC244" s="19"/>
      <c r="AD244" s="19"/>
      <c r="AE244" s="19"/>
      <c r="AF244" s="19"/>
      <c r="AG244" s="19"/>
      <c r="AH244" s="19"/>
      <c r="AI244" s="19"/>
      <c r="AJ244" s="17"/>
      <c r="AK244" s="17"/>
      <c r="AL244" s="17"/>
      <c r="AM244" s="17"/>
      <c r="AN244" s="17"/>
      <c r="AO244" s="17"/>
      <c r="AP244" s="17"/>
      <c r="AQ244" s="17"/>
      <c r="AR244" s="20"/>
      <c r="AS244" s="20"/>
      <c r="AT244" s="20"/>
      <c r="AU244" s="20"/>
      <c r="AV244" s="20"/>
      <c r="AW244" s="20"/>
      <c r="AX244" s="20"/>
      <c r="AY244" s="20"/>
      <c r="AZ244" s="20"/>
      <c r="BA244" s="20"/>
      <c r="BB244" s="20"/>
      <c r="BC244" s="20"/>
      <c r="BD244" s="16"/>
      <c r="BE244" s="16"/>
      <c r="BF244" s="16"/>
      <c r="BG244" s="16"/>
      <c r="BH244" s="16"/>
      <c r="BI244" s="16"/>
      <c r="BJ244" s="16"/>
      <c r="BK244" s="16"/>
      <c r="BL244" s="16"/>
      <c r="BM244" s="16"/>
      <c r="BN244" s="16"/>
      <c r="BO244" s="16"/>
      <c r="BP244" s="16"/>
      <c r="BQ244" s="16"/>
      <c r="BR244" s="16"/>
      <c r="BS244" s="16"/>
      <c r="BT244" s="16"/>
      <c r="BU244" s="16"/>
      <c r="BV244" s="16"/>
      <c r="BW244" s="16">
        <v>1</v>
      </c>
      <c r="BX244" s="16"/>
      <c r="BY244" s="16"/>
      <c r="BZ244" s="16">
        <v>1</v>
      </c>
      <c r="CA244" s="16">
        <v>1</v>
      </c>
      <c r="CB244" s="16"/>
      <c r="CC244" s="16"/>
      <c r="CD244" s="16"/>
      <c r="CE244" s="16"/>
      <c r="CF244" s="16"/>
      <c r="CG244" s="19"/>
      <c r="CH244" s="19"/>
      <c r="CI244" s="19"/>
      <c r="CJ244" s="19"/>
      <c r="CK244" s="19">
        <v>1</v>
      </c>
      <c r="CL244" s="19"/>
      <c r="CM244" s="19"/>
      <c r="CN244" s="19"/>
      <c r="CO244" s="19"/>
      <c r="CP244" s="19"/>
      <c r="CQ244" s="19"/>
      <c r="CR244" s="19"/>
    </row>
    <row r="245" spans="1:96" ht="107" customHeight="1">
      <c r="A245" s="11" cm="1">
        <f t="array" ref="A245">SUMPRODUCT(--ISNUMBER(SEARCH({"stranding","stranded"},E245)))</f>
        <v>0</v>
      </c>
      <c r="B245" s="12">
        <v>270</v>
      </c>
      <c r="C245" s="21" t="s">
        <v>580</v>
      </c>
      <c r="D245" s="22">
        <v>1993</v>
      </c>
      <c r="E245" s="15" t="s">
        <v>581</v>
      </c>
      <c r="F245" s="15" t="s">
        <v>6256</v>
      </c>
      <c r="G245" s="15">
        <f t="shared" si="3"/>
        <v>9</v>
      </c>
      <c r="H245" s="16"/>
      <c r="I245" s="16"/>
      <c r="J245" s="16"/>
      <c r="K245" s="16"/>
      <c r="L245" s="16"/>
      <c r="M245" s="16"/>
      <c r="N245" s="16"/>
      <c r="O245" s="16"/>
      <c r="P245" s="17"/>
      <c r="Q245" s="17"/>
      <c r="R245" s="17">
        <v>1</v>
      </c>
      <c r="S245" s="17"/>
      <c r="T245" s="18">
        <v>1</v>
      </c>
      <c r="U245" s="18">
        <v>1</v>
      </c>
      <c r="V245" s="18"/>
      <c r="W245" s="18"/>
      <c r="X245" s="19"/>
      <c r="Y245" s="19"/>
      <c r="Z245" s="19"/>
      <c r="AA245" s="19"/>
      <c r="AB245" s="19"/>
      <c r="AC245" s="19"/>
      <c r="AD245" s="19"/>
      <c r="AE245" s="19">
        <v>1</v>
      </c>
      <c r="AF245" s="19">
        <v>1</v>
      </c>
      <c r="AG245" s="19"/>
      <c r="AH245" s="19"/>
      <c r="AI245" s="19"/>
      <c r="AJ245" s="17">
        <v>1</v>
      </c>
      <c r="AK245" s="17"/>
      <c r="AL245" s="17"/>
      <c r="AM245" s="17"/>
      <c r="AN245" s="17"/>
      <c r="AO245" s="17"/>
      <c r="AP245" s="17"/>
      <c r="AQ245" s="17"/>
      <c r="AR245" s="20"/>
      <c r="AS245" s="20">
        <v>1</v>
      </c>
      <c r="AT245" s="20"/>
      <c r="AU245" s="20"/>
      <c r="AV245" s="20"/>
      <c r="AW245" s="20"/>
      <c r="AX245" s="20">
        <v>1</v>
      </c>
      <c r="AY245" s="20"/>
      <c r="AZ245" s="20"/>
      <c r="BA245" s="20"/>
      <c r="BB245" s="20"/>
      <c r="BC245" s="20"/>
      <c r="BD245" s="16"/>
      <c r="BE245" s="16"/>
      <c r="BF245" s="16"/>
      <c r="BG245" s="16"/>
      <c r="BH245" s="16"/>
      <c r="BI245" s="16"/>
      <c r="BJ245" s="16"/>
      <c r="BK245" s="16"/>
      <c r="BL245" s="16"/>
      <c r="BM245" s="16"/>
      <c r="BN245" s="16"/>
      <c r="BO245" s="16"/>
      <c r="BP245" s="16"/>
      <c r="BQ245" s="16">
        <v>1</v>
      </c>
      <c r="BR245" s="16"/>
      <c r="BS245" s="16"/>
      <c r="BT245" s="16"/>
      <c r="BU245" s="16"/>
      <c r="BV245" s="16"/>
      <c r="BW245" s="16"/>
      <c r="BX245" s="16"/>
      <c r="BY245" s="16"/>
      <c r="BZ245" s="16"/>
      <c r="CA245" s="16"/>
      <c r="CB245" s="16"/>
      <c r="CC245" s="16"/>
      <c r="CD245" s="16"/>
      <c r="CE245" s="16"/>
      <c r="CF245" s="16"/>
      <c r="CG245" s="19"/>
      <c r="CH245" s="19"/>
      <c r="CI245" s="19"/>
      <c r="CJ245" s="19"/>
      <c r="CK245" s="19"/>
      <c r="CL245" s="19"/>
      <c r="CM245" s="19"/>
      <c r="CN245" s="19"/>
      <c r="CO245" s="19"/>
      <c r="CP245" s="19"/>
      <c r="CQ245" s="19">
        <v>1</v>
      </c>
      <c r="CR245" s="19"/>
    </row>
    <row r="246" spans="1:96" ht="107" customHeight="1">
      <c r="A246" s="11" cm="1">
        <f t="array" ref="A246">SUMPRODUCT(--ISNUMBER(SEARCH({"stranding","stranded"},E246)))</f>
        <v>0</v>
      </c>
      <c r="B246" s="12">
        <v>271</v>
      </c>
      <c r="C246" s="13" t="s">
        <v>582</v>
      </c>
      <c r="D246" s="14">
        <v>1993</v>
      </c>
      <c r="E246" s="15" t="s">
        <v>583</v>
      </c>
      <c r="F246" s="15" t="s">
        <v>6257</v>
      </c>
      <c r="G246" s="15">
        <f t="shared" si="3"/>
        <v>10</v>
      </c>
      <c r="H246" s="16"/>
      <c r="I246" s="16"/>
      <c r="J246" s="16"/>
      <c r="K246" s="16"/>
      <c r="L246" s="16"/>
      <c r="M246" s="16"/>
      <c r="N246" s="16"/>
      <c r="O246" s="16"/>
      <c r="P246" s="17"/>
      <c r="Q246" s="17"/>
      <c r="R246" s="17">
        <v>1</v>
      </c>
      <c r="S246" s="17"/>
      <c r="T246" s="18">
        <v>1</v>
      </c>
      <c r="U246" s="18">
        <v>1</v>
      </c>
      <c r="V246" s="18"/>
      <c r="W246" s="18">
        <v>1</v>
      </c>
      <c r="X246" s="19"/>
      <c r="Y246" s="19">
        <v>1</v>
      </c>
      <c r="Z246" s="19"/>
      <c r="AA246" s="19"/>
      <c r="AB246" s="19"/>
      <c r="AC246" s="19"/>
      <c r="AD246" s="19"/>
      <c r="AE246" s="19"/>
      <c r="AF246" s="19"/>
      <c r="AG246" s="19"/>
      <c r="AH246" s="19"/>
      <c r="AI246" s="19"/>
      <c r="AJ246" s="17">
        <v>1</v>
      </c>
      <c r="AK246" s="17"/>
      <c r="AL246" s="17"/>
      <c r="AM246" s="17"/>
      <c r="AN246" s="17">
        <v>1</v>
      </c>
      <c r="AO246" s="17"/>
      <c r="AP246" s="17"/>
      <c r="AQ246" s="17">
        <v>1</v>
      </c>
      <c r="AR246" s="20"/>
      <c r="AS246" s="20">
        <v>1</v>
      </c>
      <c r="AT246" s="20"/>
      <c r="AU246" s="20"/>
      <c r="AV246" s="20"/>
      <c r="AW246" s="20"/>
      <c r="AX246" s="20"/>
      <c r="AY246" s="20"/>
      <c r="AZ246" s="20"/>
      <c r="BA246" s="20"/>
      <c r="BB246" s="20"/>
      <c r="BC246" s="20"/>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v>1</v>
      </c>
      <c r="BZ246" s="16"/>
      <c r="CA246" s="16"/>
      <c r="CB246" s="16"/>
      <c r="CC246" s="16"/>
      <c r="CD246" s="16"/>
      <c r="CE246" s="16"/>
      <c r="CF246" s="16"/>
      <c r="CG246" s="19"/>
      <c r="CH246" s="19">
        <v>1</v>
      </c>
      <c r="CI246" s="19"/>
      <c r="CJ246" s="19"/>
      <c r="CK246" s="19"/>
      <c r="CL246" s="19"/>
      <c r="CM246" s="19"/>
      <c r="CN246" s="19"/>
      <c r="CO246" s="19"/>
      <c r="CP246" s="19"/>
      <c r="CQ246" s="19"/>
      <c r="CR246" s="19"/>
    </row>
    <row r="247" spans="1:96" ht="107" customHeight="1">
      <c r="A247" s="11" cm="1">
        <f t="array" ref="A247">SUMPRODUCT(--ISNUMBER(SEARCH({"stranding","stranded"},E247)))</f>
        <v>0</v>
      </c>
      <c r="B247" s="12">
        <v>272</v>
      </c>
      <c r="C247" s="21" t="s">
        <v>584</v>
      </c>
      <c r="D247" s="22">
        <v>1993</v>
      </c>
      <c r="E247" s="15" t="s">
        <v>585</v>
      </c>
      <c r="F247" s="15" t="s">
        <v>6258</v>
      </c>
      <c r="G247" s="15">
        <f t="shared" si="3"/>
        <v>3</v>
      </c>
      <c r="H247" s="16"/>
      <c r="I247" s="16"/>
      <c r="J247" s="16"/>
      <c r="K247" s="16"/>
      <c r="L247" s="16"/>
      <c r="M247" s="16"/>
      <c r="N247" s="16"/>
      <c r="O247" s="16"/>
      <c r="P247" s="17"/>
      <c r="Q247" s="17"/>
      <c r="R247" s="17"/>
      <c r="S247" s="17"/>
      <c r="T247" s="18"/>
      <c r="U247" s="18"/>
      <c r="V247" s="18"/>
      <c r="W247" s="18"/>
      <c r="X247" s="19"/>
      <c r="Y247" s="19"/>
      <c r="Z247" s="19"/>
      <c r="AA247" s="19"/>
      <c r="AB247" s="19"/>
      <c r="AC247" s="19"/>
      <c r="AD247" s="19"/>
      <c r="AE247" s="19"/>
      <c r="AF247" s="19"/>
      <c r="AG247" s="19"/>
      <c r="AH247" s="19"/>
      <c r="AI247" s="19"/>
      <c r="AJ247" s="17">
        <v>1</v>
      </c>
      <c r="AK247" s="17"/>
      <c r="AL247" s="17"/>
      <c r="AM247" s="17"/>
      <c r="AN247" s="17"/>
      <c r="AO247" s="17"/>
      <c r="AP247" s="17"/>
      <c r="AQ247" s="17"/>
      <c r="AR247" s="20"/>
      <c r="AS247" s="20">
        <v>1</v>
      </c>
      <c r="AT247" s="20"/>
      <c r="AU247" s="20"/>
      <c r="AV247" s="20"/>
      <c r="AW247" s="20"/>
      <c r="AX247" s="20"/>
      <c r="AY247" s="20"/>
      <c r="AZ247" s="20"/>
      <c r="BA247" s="20"/>
      <c r="BB247" s="20"/>
      <c r="BC247" s="20"/>
      <c r="BD247" s="16"/>
      <c r="BE247" s="16"/>
      <c r="BF247" s="16"/>
      <c r="BG247" s="16"/>
      <c r="BH247" s="16"/>
      <c r="BI247" s="16"/>
      <c r="BJ247" s="16"/>
      <c r="BK247" s="16"/>
      <c r="BL247" s="16">
        <v>1</v>
      </c>
      <c r="BM247" s="16"/>
      <c r="BN247" s="16"/>
      <c r="BO247" s="16"/>
      <c r="BP247" s="16"/>
      <c r="BQ247" s="16"/>
      <c r="BR247" s="16"/>
      <c r="BS247" s="16"/>
      <c r="BT247" s="16"/>
      <c r="BU247" s="16"/>
      <c r="BV247" s="16"/>
      <c r="BW247" s="16"/>
      <c r="BX247" s="16"/>
      <c r="BY247" s="16"/>
      <c r="BZ247" s="16"/>
      <c r="CA247" s="16"/>
      <c r="CB247" s="16"/>
      <c r="CC247" s="16"/>
      <c r="CD247" s="16"/>
      <c r="CE247" s="16"/>
      <c r="CF247" s="16"/>
      <c r="CG247" s="19"/>
      <c r="CH247" s="19"/>
      <c r="CI247" s="19"/>
      <c r="CJ247" s="19"/>
      <c r="CK247" s="19"/>
      <c r="CL247" s="19"/>
      <c r="CM247" s="19"/>
      <c r="CN247" s="19"/>
      <c r="CO247" s="19"/>
      <c r="CP247" s="19">
        <v>1</v>
      </c>
      <c r="CQ247" s="19"/>
      <c r="CR247" s="19"/>
    </row>
    <row r="248" spans="1:96" ht="107" customHeight="1">
      <c r="A248" s="11" cm="1">
        <f t="array" ref="A248">SUMPRODUCT(--ISNUMBER(SEARCH({"stranding","stranded"},E248)))</f>
        <v>0</v>
      </c>
      <c r="B248" s="12">
        <v>273</v>
      </c>
      <c r="C248" s="13" t="s">
        <v>586</v>
      </c>
      <c r="D248" s="14">
        <v>1993</v>
      </c>
      <c r="E248" s="15" t="s">
        <v>587</v>
      </c>
      <c r="F248" s="15" t="s">
        <v>6259</v>
      </c>
      <c r="G248" s="15">
        <f t="shared" si="3"/>
        <v>13</v>
      </c>
      <c r="H248" s="16"/>
      <c r="I248" s="16"/>
      <c r="J248" s="16">
        <v>1</v>
      </c>
      <c r="K248" s="16">
        <v>1</v>
      </c>
      <c r="L248" s="16">
        <v>1</v>
      </c>
      <c r="M248" s="16"/>
      <c r="N248" s="16"/>
      <c r="O248" s="16"/>
      <c r="P248" s="17"/>
      <c r="Q248" s="17"/>
      <c r="R248" s="17">
        <v>1</v>
      </c>
      <c r="S248" s="17"/>
      <c r="T248" s="18">
        <v>1</v>
      </c>
      <c r="U248" s="18">
        <v>1</v>
      </c>
      <c r="V248" s="18"/>
      <c r="W248" s="18">
        <v>1</v>
      </c>
      <c r="X248" s="19"/>
      <c r="Y248" s="19">
        <v>1</v>
      </c>
      <c r="Z248" s="19"/>
      <c r="AA248" s="19"/>
      <c r="AB248" s="19"/>
      <c r="AC248" s="19"/>
      <c r="AD248" s="19"/>
      <c r="AE248" s="19"/>
      <c r="AF248" s="19"/>
      <c r="AG248" s="19"/>
      <c r="AH248" s="19"/>
      <c r="AI248" s="19"/>
      <c r="AJ248" s="17">
        <v>1</v>
      </c>
      <c r="AK248" s="17"/>
      <c r="AL248" s="17"/>
      <c r="AM248" s="17"/>
      <c r="AN248" s="17">
        <v>1</v>
      </c>
      <c r="AO248" s="17"/>
      <c r="AP248" s="17"/>
      <c r="AQ248" s="17"/>
      <c r="AR248" s="20"/>
      <c r="AS248" s="20">
        <v>1</v>
      </c>
      <c r="AT248" s="20"/>
      <c r="AU248" s="20"/>
      <c r="AV248" s="20"/>
      <c r="AW248" s="20"/>
      <c r="AX248" s="20">
        <v>1</v>
      </c>
      <c r="AY248" s="20"/>
      <c r="AZ248" s="20">
        <v>1</v>
      </c>
      <c r="BA248" s="20">
        <v>1</v>
      </c>
      <c r="BB248" s="20"/>
      <c r="BC248" s="20"/>
      <c r="BD248" s="16"/>
      <c r="BE248" s="16"/>
      <c r="BF248" s="16"/>
      <c r="BG248" s="16"/>
      <c r="BH248" s="16"/>
      <c r="BI248" s="16"/>
      <c r="BJ248" s="16">
        <v>1</v>
      </c>
      <c r="BK248" s="16"/>
      <c r="BL248" s="16"/>
      <c r="BM248" s="16"/>
      <c r="BN248" s="16"/>
      <c r="BO248" s="16"/>
      <c r="BP248" s="16">
        <v>1</v>
      </c>
      <c r="BQ248" s="16"/>
      <c r="BR248" s="16"/>
      <c r="BS248" s="16"/>
      <c r="BT248" s="16"/>
      <c r="BU248" s="16"/>
      <c r="BV248" s="16"/>
      <c r="BW248" s="16"/>
      <c r="BX248" s="16"/>
      <c r="BY248" s="16"/>
      <c r="BZ248" s="16"/>
      <c r="CA248" s="16"/>
      <c r="CB248" s="16"/>
      <c r="CC248" s="16"/>
      <c r="CD248" s="16"/>
      <c r="CE248" s="16"/>
      <c r="CF248" s="16"/>
      <c r="CG248" s="19"/>
      <c r="CH248" s="19"/>
      <c r="CI248" s="19"/>
      <c r="CJ248" s="19"/>
      <c r="CK248" s="19"/>
      <c r="CL248" s="19">
        <v>1</v>
      </c>
      <c r="CM248" s="19"/>
      <c r="CN248" s="19"/>
      <c r="CO248" s="19"/>
      <c r="CP248" s="19"/>
      <c r="CQ248" s="19"/>
      <c r="CR248" s="19"/>
    </row>
    <row r="249" spans="1:96" ht="107" customHeight="1">
      <c r="A249" s="11" cm="1">
        <f t="array" ref="A249">SUMPRODUCT(--ISNUMBER(SEARCH({"stranding","stranded"},E249)))</f>
        <v>0</v>
      </c>
      <c r="B249" s="12">
        <v>274</v>
      </c>
      <c r="C249" s="21" t="s">
        <v>588</v>
      </c>
      <c r="D249" s="22">
        <v>1993</v>
      </c>
      <c r="E249" s="15" t="s">
        <v>589</v>
      </c>
      <c r="F249" s="15" t="s">
        <v>7812</v>
      </c>
      <c r="G249" s="15">
        <f t="shared" si="3"/>
        <v>14</v>
      </c>
      <c r="H249" s="16"/>
      <c r="I249" s="16"/>
      <c r="J249" s="16"/>
      <c r="K249" s="16">
        <v>1</v>
      </c>
      <c r="L249" s="16"/>
      <c r="M249" s="16">
        <v>1</v>
      </c>
      <c r="N249" s="16"/>
      <c r="O249" s="16"/>
      <c r="P249" s="17"/>
      <c r="Q249" s="17"/>
      <c r="R249" s="17">
        <v>1</v>
      </c>
      <c r="S249" s="17"/>
      <c r="T249" s="18">
        <v>1</v>
      </c>
      <c r="U249" s="18"/>
      <c r="V249" s="18"/>
      <c r="W249" s="18"/>
      <c r="X249" s="19">
        <v>1</v>
      </c>
      <c r="Y249" s="19"/>
      <c r="Z249" s="19"/>
      <c r="AA249" s="19"/>
      <c r="AB249" s="19"/>
      <c r="AC249" s="19"/>
      <c r="AD249" s="19"/>
      <c r="AE249" s="19">
        <v>1</v>
      </c>
      <c r="AF249" s="19">
        <v>1</v>
      </c>
      <c r="AG249" s="19"/>
      <c r="AH249" s="19"/>
      <c r="AI249" s="19"/>
      <c r="AJ249" s="17">
        <v>1</v>
      </c>
      <c r="AK249" s="17"/>
      <c r="AL249" s="17"/>
      <c r="AM249" s="17"/>
      <c r="AN249" s="17"/>
      <c r="AO249" s="17"/>
      <c r="AP249" s="17"/>
      <c r="AQ249" s="17"/>
      <c r="AR249" s="20"/>
      <c r="AS249" s="20"/>
      <c r="AT249" s="20">
        <v>1</v>
      </c>
      <c r="AU249" s="20"/>
      <c r="AV249" s="20"/>
      <c r="AW249" s="20"/>
      <c r="AX249" s="20"/>
      <c r="AY249" s="20"/>
      <c r="AZ249" s="20">
        <v>1</v>
      </c>
      <c r="BA249" s="20">
        <v>1</v>
      </c>
      <c r="BB249" s="20"/>
      <c r="BC249" s="20"/>
      <c r="BD249" s="16">
        <v>1</v>
      </c>
      <c r="BE249" s="16"/>
      <c r="BF249" s="16"/>
      <c r="BG249" s="16"/>
      <c r="BH249" s="16"/>
      <c r="BI249" s="16"/>
      <c r="BJ249" s="16">
        <v>1</v>
      </c>
      <c r="BK249" s="16"/>
      <c r="BL249" s="16"/>
      <c r="BM249" s="16"/>
      <c r="BN249" s="16"/>
      <c r="BO249" s="16"/>
      <c r="BP249" s="16">
        <v>1</v>
      </c>
      <c r="BQ249" s="16"/>
      <c r="BR249" s="16"/>
      <c r="BS249" s="16"/>
      <c r="BT249" s="16"/>
      <c r="BU249" s="16"/>
      <c r="BV249" s="16"/>
      <c r="BW249" s="16"/>
      <c r="BX249" s="16"/>
      <c r="BY249" s="16">
        <v>1</v>
      </c>
      <c r="BZ249" s="16"/>
      <c r="CA249" s="16"/>
      <c r="CB249" s="16">
        <v>1</v>
      </c>
      <c r="CC249" s="16"/>
      <c r="CD249" s="16"/>
      <c r="CE249" s="16"/>
      <c r="CF249" s="16"/>
      <c r="CG249" s="19"/>
      <c r="CH249" s="19"/>
      <c r="CI249" s="19"/>
      <c r="CJ249" s="19"/>
      <c r="CK249" s="19"/>
      <c r="CL249" s="19"/>
      <c r="CM249" s="19"/>
      <c r="CN249" s="19"/>
      <c r="CO249" s="19">
        <v>1</v>
      </c>
      <c r="CP249" s="19"/>
      <c r="CQ249" s="19"/>
      <c r="CR249" s="19"/>
    </row>
    <row r="250" spans="1:96" ht="107" customHeight="1">
      <c r="A250" s="11" cm="1">
        <f t="array" ref="A250">SUMPRODUCT(--ISNUMBER(SEARCH({"stranding","stranded"},E250)))</f>
        <v>0</v>
      </c>
      <c r="B250" s="12">
        <v>275</v>
      </c>
      <c r="C250" s="13" t="s">
        <v>590</v>
      </c>
      <c r="D250" s="14">
        <v>1993</v>
      </c>
      <c r="E250" s="15" t="s">
        <v>591</v>
      </c>
      <c r="F250" s="15" t="s">
        <v>6260</v>
      </c>
      <c r="G250" s="15">
        <f t="shared" si="3"/>
        <v>8</v>
      </c>
      <c r="H250" s="16"/>
      <c r="I250" s="16"/>
      <c r="J250" s="16"/>
      <c r="K250" s="16"/>
      <c r="L250" s="16"/>
      <c r="M250" s="16"/>
      <c r="N250" s="16"/>
      <c r="O250" s="16"/>
      <c r="P250" s="17"/>
      <c r="Q250" s="17"/>
      <c r="R250" s="17">
        <v>1</v>
      </c>
      <c r="S250" s="17"/>
      <c r="T250" s="18"/>
      <c r="U250" s="18">
        <v>1</v>
      </c>
      <c r="V250" s="18"/>
      <c r="W250" s="18"/>
      <c r="X250" s="19">
        <v>1</v>
      </c>
      <c r="Y250" s="19"/>
      <c r="Z250" s="19"/>
      <c r="AA250" s="19"/>
      <c r="AB250" s="19"/>
      <c r="AC250" s="19"/>
      <c r="AD250" s="19"/>
      <c r="AE250" s="19">
        <v>1</v>
      </c>
      <c r="AF250" s="19"/>
      <c r="AG250" s="19"/>
      <c r="AH250" s="19"/>
      <c r="AI250" s="19"/>
      <c r="AJ250" s="17">
        <v>1</v>
      </c>
      <c r="AK250" s="17"/>
      <c r="AL250" s="17"/>
      <c r="AM250" s="17">
        <v>1</v>
      </c>
      <c r="AN250" s="17">
        <v>1</v>
      </c>
      <c r="AO250" s="17"/>
      <c r="AP250" s="17"/>
      <c r="AQ250" s="17"/>
      <c r="AR250" s="20"/>
      <c r="AS250" s="20"/>
      <c r="AT250" s="20"/>
      <c r="AU250" s="20"/>
      <c r="AV250" s="20"/>
      <c r="AW250" s="20"/>
      <c r="AX250" s="20"/>
      <c r="AY250" s="20"/>
      <c r="AZ250" s="20"/>
      <c r="BA250" s="20"/>
      <c r="BB250" s="20"/>
      <c r="BC250" s="20"/>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v>1</v>
      </c>
      <c r="BZ250" s="16"/>
      <c r="CA250" s="16"/>
      <c r="CB250" s="16"/>
      <c r="CC250" s="16"/>
      <c r="CD250" s="16"/>
      <c r="CE250" s="16"/>
      <c r="CF250" s="16"/>
      <c r="CG250" s="19"/>
      <c r="CH250" s="19"/>
      <c r="CI250" s="19">
        <v>1</v>
      </c>
      <c r="CJ250" s="19"/>
      <c r="CK250" s="19"/>
      <c r="CL250" s="19"/>
      <c r="CM250" s="19"/>
      <c r="CN250" s="19"/>
      <c r="CO250" s="19"/>
      <c r="CP250" s="19"/>
      <c r="CQ250" s="19"/>
      <c r="CR250" s="19"/>
    </row>
    <row r="251" spans="1:96" ht="107" customHeight="1">
      <c r="A251" s="11" cm="1">
        <f t="array" ref="A251">SUMPRODUCT(--ISNUMBER(SEARCH({"stranding","stranded"},E251)))</f>
        <v>0</v>
      </c>
      <c r="B251" s="12">
        <v>276</v>
      </c>
      <c r="C251" s="21" t="s">
        <v>592</v>
      </c>
      <c r="D251" s="22">
        <v>1993</v>
      </c>
      <c r="E251" s="15" t="s">
        <v>593</v>
      </c>
      <c r="F251" s="15" t="s">
        <v>6261</v>
      </c>
      <c r="G251" s="15">
        <f t="shared" si="3"/>
        <v>5</v>
      </c>
      <c r="H251" s="16"/>
      <c r="I251" s="16"/>
      <c r="J251" s="16"/>
      <c r="K251" s="16">
        <v>1</v>
      </c>
      <c r="L251" s="16"/>
      <c r="M251" s="16"/>
      <c r="N251" s="16"/>
      <c r="O251" s="16"/>
      <c r="P251" s="17"/>
      <c r="Q251" s="17"/>
      <c r="R251" s="17"/>
      <c r="S251" s="17"/>
      <c r="T251" s="18"/>
      <c r="U251" s="18">
        <v>1</v>
      </c>
      <c r="V251" s="18"/>
      <c r="W251" s="18"/>
      <c r="X251" s="19"/>
      <c r="Y251" s="19"/>
      <c r="Z251" s="19"/>
      <c r="AA251" s="19"/>
      <c r="AB251" s="19"/>
      <c r="AC251" s="19"/>
      <c r="AD251" s="19"/>
      <c r="AE251" s="19"/>
      <c r="AF251" s="19"/>
      <c r="AG251" s="19"/>
      <c r="AH251" s="19"/>
      <c r="AI251" s="19"/>
      <c r="AJ251" s="17">
        <v>1</v>
      </c>
      <c r="AK251" s="17"/>
      <c r="AL251" s="17"/>
      <c r="AM251" s="17"/>
      <c r="AN251" s="17"/>
      <c r="AO251" s="17"/>
      <c r="AP251" s="17"/>
      <c r="AQ251" s="17"/>
      <c r="AR251" s="20"/>
      <c r="AS251" s="20"/>
      <c r="AT251" s="20"/>
      <c r="AU251" s="20"/>
      <c r="AV251" s="20"/>
      <c r="AW251" s="20"/>
      <c r="AX251" s="20">
        <v>1</v>
      </c>
      <c r="AY251" s="20"/>
      <c r="AZ251" s="20"/>
      <c r="BA251" s="20">
        <v>1</v>
      </c>
      <c r="BB251" s="20"/>
      <c r="BC251" s="20"/>
      <c r="BD251" s="16"/>
      <c r="BE251" s="16"/>
      <c r="BF251" s="16"/>
      <c r="BG251" s="16"/>
      <c r="BH251" s="16"/>
      <c r="BI251" s="16"/>
      <c r="BJ251" s="16"/>
      <c r="BK251" s="16"/>
      <c r="BL251" s="16"/>
      <c r="BM251" s="16"/>
      <c r="BN251" s="16"/>
      <c r="BO251" s="16"/>
      <c r="BP251" s="16">
        <v>1</v>
      </c>
      <c r="BQ251" s="16"/>
      <c r="BR251" s="16"/>
      <c r="BS251" s="16"/>
      <c r="BT251" s="16"/>
      <c r="BU251" s="16"/>
      <c r="BV251" s="16"/>
      <c r="BW251" s="16"/>
      <c r="BX251" s="16"/>
      <c r="BY251" s="16"/>
      <c r="BZ251" s="16"/>
      <c r="CA251" s="16"/>
      <c r="CB251" s="16"/>
      <c r="CC251" s="16"/>
      <c r="CD251" s="16"/>
      <c r="CE251" s="16"/>
      <c r="CF251" s="16"/>
      <c r="CG251" s="19"/>
      <c r="CH251" s="19"/>
      <c r="CI251" s="19"/>
      <c r="CJ251" s="19"/>
      <c r="CK251" s="19">
        <v>1</v>
      </c>
      <c r="CL251" s="19"/>
      <c r="CM251" s="19"/>
      <c r="CN251" s="19"/>
      <c r="CO251" s="19"/>
      <c r="CP251" s="19"/>
      <c r="CQ251" s="19"/>
      <c r="CR251" s="19"/>
    </row>
    <row r="252" spans="1:96" ht="107" customHeight="1">
      <c r="A252" s="11" cm="1">
        <f t="array" ref="A252">SUMPRODUCT(--ISNUMBER(SEARCH({"stranding","stranded"},E252)))</f>
        <v>0</v>
      </c>
      <c r="B252" s="12">
        <v>277</v>
      </c>
      <c r="C252" s="13" t="s">
        <v>594</v>
      </c>
      <c r="D252" s="14">
        <v>1993</v>
      </c>
      <c r="E252" s="15" t="s">
        <v>595</v>
      </c>
      <c r="F252" s="15" t="s">
        <v>6262</v>
      </c>
      <c r="G252" s="15">
        <f t="shared" si="3"/>
        <v>12</v>
      </c>
      <c r="H252" s="16"/>
      <c r="I252" s="16"/>
      <c r="J252" s="16"/>
      <c r="K252" s="16"/>
      <c r="L252" s="16"/>
      <c r="M252" s="16"/>
      <c r="N252" s="16"/>
      <c r="O252" s="16"/>
      <c r="P252" s="17"/>
      <c r="Q252" s="17">
        <v>1</v>
      </c>
      <c r="R252" s="17"/>
      <c r="S252" s="17"/>
      <c r="T252" s="18">
        <v>1</v>
      </c>
      <c r="U252" s="18"/>
      <c r="V252" s="18"/>
      <c r="W252" s="18"/>
      <c r="X252" s="19"/>
      <c r="Y252" s="19"/>
      <c r="Z252" s="19"/>
      <c r="AA252" s="19"/>
      <c r="AB252" s="19"/>
      <c r="AC252" s="19"/>
      <c r="AD252" s="19"/>
      <c r="AE252" s="19">
        <v>1</v>
      </c>
      <c r="AF252" s="19">
        <v>1</v>
      </c>
      <c r="AG252" s="19">
        <v>1</v>
      </c>
      <c r="AH252" s="19"/>
      <c r="AI252" s="19"/>
      <c r="AJ252" s="17">
        <v>1</v>
      </c>
      <c r="AK252" s="17"/>
      <c r="AL252" s="17"/>
      <c r="AM252" s="17"/>
      <c r="AN252" s="17">
        <v>1</v>
      </c>
      <c r="AO252" s="17"/>
      <c r="AP252" s="17"/>
      <c r="AQ252" s="17"/>
      <c r="AR252" s="20"/>
      <c r="AS252" s="20"/>
      <c r="AT252" s="20">
        <v>1</v>
      </c>
      <c r="AU252" s="20"/>
      <c r="AV252" s="20">
        <v>1</v>
      </c>
      <c r="AW252" s="20"/>
      <c r="AX252" s="20">
        <v>1</v>
      </c>
      <c r="AY252" s="20"/>
      <c r="AZ252" s="20"/>
      <c r="BA252" s="20"/>
      <c r="BB252" s="20"/>
      <c r="BC252" s="20"/>
      <c r="BD252" s="16"/>
      <c r="BE252" s="16"/>
      <c r="BF252" s="16"/>
      <c r="BG252" s="16"/>
      <c r="BH252" s="16"/>
      <c r="BI252" s="16"/>
      <c r="BJ252" s="16"/>
      <c r="BK252" s="16"/>
      <c r="BL252" s="16"/>
      <c r="BM252" s="16"/>
      <c r="BN252" s="16"/>
      <c r="BO252" s="16"/>
      <c r="BP252" s="16"/>
      <c r="BQ252" s="16"/>
      <c r="BR252" s="16">
        <v>1</v>
      </c>
      <c r="BS252" s="16"/>
      <c r="BT252" s="16"/>
      <c r="BU252" s="16"/>
      <c r="BV252" s="16"/>
      <c r="BW252" s="16"/>
      <c r="BX252" s="16"/>
      <c r="BY252" s="16"/>
      <c r="BZ252" s="16"/>
      <c r="CA252" s="16"/>
      <c r="CB252" s="16">
        <v>1</v>
      </c>
      <c r="CC252" s="16"/>
      <c r="CD252" s="16"/>
      <c r="CE252" s="16"/>
      <c r="CF252" s="16"/>
      <c r="CG252" s="19"/>
      <c r="CH252" s="19"/>
      <c r="CI252" s="19"/>
      <c r="CJ252" s="19"/>
      <c r="CK252" s="19"/>
      <c r="CL252" s="19"/>
      <c r="CM252" s="19">
        <v>1</v>
      </c>
      <c r="CN252" s="19"/>
      <c r="CO252" s="19"/>
      <c r="CP252" s="19"/>
      <c r="CQ252" s="19"/>
      <c r="CR252" s="19"/>
    </row>
    <row r="253" spans="1:96" ht="107" customHeight="1">
      <c r="A253" s="11" cm="1">
        <f t="array" ref="A253">SUMPRODUCT(--ISNUMBER(SEARCH({"stranding","stranded"},E253)))</f>
        <v>0</v>
      </c>
      <c r="B253" s="12">
        <v>278</v>
      </c>
      <c r="C253" s="21" t="s">
        <v>596</v>
      </c>
      <c r="D253" s="22">
        <v>1993</v>
      </c>
      <c r="E253" s="15" t="s">
        <v>597</v>
      </c>
      <c r="F253" s="15" t="s">
        <v>6263</v>
      </c>
      <c r="G253" s="15">
        <f t="shared" si="3"/>
        <v>6</v>
      </c>
      <c r="H253" s="16"/>
      <c r="I253" s="16"/>
      <c r="J253" s="16"/>
      <c r="K253" s="16"/>
      <c r="L253" s="16">
        <v>1</v>
      </c>
      <c r="M253" s="16"/>
      <c r="N253" s="16"/>
      <c r="O253" s="16"/>
      <c r="P253" s="17"/>
      <c r="Q253" s="17"/>
      <c r="R253" s="17"/>
      <c r="S253" s="17"/>
      <c r="T253" s="18"/>
      <c r="U253" s="18">
        <v>1</v>
      </c>
      <c r="V253" s="18"/>
      <c r="W253" s="18"/>
      <c r="X253" s="19">
        <v>1</v>
      </c>
      <c r="Y253" s="19"/>
      <c r="Z253" s="19"/>
      <c r="AA253" s="19"/>
      <c r="AB253" s="19"/>
      <c r="AC253" s="19"/>
      <c r="AD253" s="19"/>
      <c r="AE253" s="19">
        <v>1</v>
      </c>
      <c r="AF253" s="19">
        <v>1</v>
      </c>
      <c r="AG253" s="19"/>
      <c r="AH253" s="19"/>
      <c r="AI253" s="19"/>
      <c r="AJ253" s="17">
        <v>1</v>
      </c>
      <c r="AK253" s="17"/>
      <c r="AL253" s="17"/>
      <c r="AM253" s="17"/>
      <c r="AN253" s="17"/>
      <c r="AO253" s="17"/>
      <c r="AP253" s="17"/>
      <c r="AQ253" s="17"/>
      <c r="AR253" s="20"/>
      <c r="AS253" s="20"/>
      <c r="AT253" s="20"/>
      <c r="AU253" s="20"/>
      <c r="AV253" s="20">
        <v>1</v>
      </c>
      <c r="AW253" s="20"/>
      <c r="AX253" s="20"/>
      <c r="AY253" s="20"/>
      <c r="AZ253" s="20"/>
      <c r="BA253" s="20"/>
      <c r="BB253" s="20"/>
      <c r="BC253" s="20"/>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9"/>
      <c r="CH253" s="19"/>
      <c r="CI253" s="19"/>
      <c r="CJ253" s="19"/>
      <c r="CK253" s="19">
        <v>1</v>
      </c>
      <c r="CL253" s="19"/>
      <c r="CM253" s="19"/>
      <c r="CN253" s="19"/>
      <c r="CO253" s="19"/>
      <c r="CP253" s="19"/>
      <c r="CQ253" s="19"/>
      <c r="CR253" s="19"/>
    </row>
    <row r="254" spans="1:96" ht="107" customHeight="1">
      <c r="A254" s="11" cm="1">
        <f t="array" ref="A254">SUMPRODUCT(--ISNUMBER(SEARCH({"stranding","stranded"},E254)))</f>
        <v>0</v>
      </c>
      <c r="B254" s="12">
        <v>279</v>
      </c>
      <c r="C254" s="13" t="s">
        <v>598</v>
      </c>
      <c r="D254" s="14">
        <v>1993</v>
      </c>
      <c r="E254" s="15" t="s">
        <v>599</v>
      </c>
      <c r="F254" s="15" t="s">
        <v>6264</v>
      </c>
      <c r="G254" s="15">
        <f t="shared" si="3"/>
        <v>6</v>
      </c>
      <c r="H254" s="16"/>
      <c r="I254" s="16"/>
      <c r="J254" s="16"/>
      <c r="K254" s="16"/>
      <c r="L254" s="16"/>
      <c r="M254" s="16"/>
      <c r="N254" s="16"/>
      <c r="O254" s="16"/>
      <c r="P254" s="17"/>
      <c r="Q254" s="17"/>
      <c r="R254" s="17"/>
      <c r="S254" s="17"/>
      <c r="T254" s="18"/>
      <c r="U254" s="18">
        <v>1</v>
      </c>
      <c r="V254" s="18"/>
      <c r="W254" s="18">
        <v>1</v>
      </c>
      <c r="X254" s="19"/>
      <c r="Y254" s="19">
        <v>1</v>
      </c>
      <c r="Z254" s="19"/>
      <c r="AA254" s="19"/>
      <c r="AB254" s="19"/>
      <c r="AC254" s="19"/>
      <c r="AD254" s="19"/>
      <c r="AE254" s="19"/>
      <c r="AF254" s="19"/>
      <c r="AG254" s="19"/>
      <c r="AH254" s="19"/>
      <c r="AI254" s="19"/>
      <c r="AJ254" s="17">
        <v>1</v>
      </c>
      <c r="AK254" s="17"/>
      <c r="AL254" s="17"/>
      <c r="AM254" s="17"/>
      <c r="AN254" s="17"/>
      <c r="AO254" s="17"/>
      <c r="AP254" s="17"/>
      <c r="AQ254" s="17"/>
      <c r="AR254" s="20"/>
      <c r="AS254" s="20"/>
      <c r="AT254" s="20"/>
      <c r="AU254" s="20"/>
      <c r="AV254" s="20">
        <v>1</v>
      </c>
      <c r="AW254" s="20"/>
      <c r="AX254" s="20"/>
      <c r="AY254" s="20"/>
      <c r="AZ254" s="20"/>
      <c r="BA254" s="20"/>
      <c r="BB254" s="20"/>
      <c r="BC254" s="20"/>
      <c r="BD254" s="16"/>
      <c r="BE254" s="16"/>
      <c r="BF254" s="16"/>
      <c r="BG254" s="16"/>
      <c r="BH254" s="16"/>
      <c r="BI254" s="16"/>
      <c r="BJ254" s="16"/>
      <c r="BK254" s="16"/>
      <c r="BL254" s="16"/>
      <c r="BM254" s="16"/>
      <c r="BN254" s="16"/>
      <c r="BO254" s="16"/>
      <c r="BP254" s="16"/>
      <c r="BQ254" s="16">
        <v>1</v>
      </c>
      <c r="BR254" s="16"/>
      <c r="BS254" s="16"/>
      <c r="BT254" s="16"/>
      <c r="BU254" s="16"/>
      <c r="BV254" s="16"/>
      <c r="BW254" s="16"/>
      <c r="BX254" s="16"/>
      <c r="BY254" s="16"/>
      <c r="BZ254" s="16"/>
      <c r="CA254" s="16"/>
      <c r="CB254" s="16"/>
      <c r="CC254" s="16"/>
      <c r="CD254" s="16"/>
      <c r="CE254" s="16"/>
      <c r="CF254" s="16"/>
      <c r="CG254" s="19"/>
      <c r="CH254" s="19"/>
      <c r="CI254" s="19"/>
      <c r="CJ254" s="19"/>
      <c r="CK254" s="19"/>
      <c r="CL254" s="19">
        <v>1</v>
      </c>
      <c r="CM254" s="19"/>
      <c r="CN254" s="19"/>
      <c r="CO254" s="19"/>
      <c r="CP254" s="19"/>
      <c r="CQ254" s="19"/>
      <c r="CR254" s="19"/>
    </row>
    <row r="255" spans="1:96" ht="107" customHeight="1">
      <c r="A255" s="11" cm="1">
        <f t="array" ref="A255">SUMPRODUCT(--ISNUMBER(SEARCH({"stranding","stranded"},E255)))</f>
        <v>0</v>
      </c>
      <c r="B255" s="12">
        <v>280</v>
      </c>
      <c r="C255" s="21" t="s">
        <v>600</v>
      </c>
      <c r="D255" s="22">
        <v>1993</v>
      </c>
      <c r="E255" s="15" t="s">
        <v>601</v>
      </c>
      <c r="F255" s="15" t="s">
        <v>6265</v>
      </c>
      <c r="G255" s="15">
        <f t="shared" si="3"/>
        <v>10</v>
      </c>
      <c r="H255" s="16"/>
      <c r="I255" s="16"/>
      <c r="J255" s="16"/>
      <c r="K255" s="16"/>
      <c r="L255" s="16"/>
      <c r="M255" s="16"/>
      <c r="N255" s="16"/>
      <c r="O255" s="16"/>
      <c r="P255" s="17">
        <v>1</v>
      </c>
      <c r="Q255" s="17"/>
      <c r="R255" s="17"/>
      <c r="S255" s="17"/>
      <c r="T255" s="18"/>
      <c r="U255" s="18">
        <v>1</v>
      </c>
      <c r="V255" s="18">
        <v>1</v>
      </c>
      <c r="W255" s="18">
        <v>1</v>
      </c>
      <c r="X255" s="19"/>
      <c r="Y255" s="19">
        <v>1</v>
      </c>
      <c r="Z255" s="19">
        <v>1</v>
      </c>
      <c r="AA255" s="19"/>
      <c r="AB255" s="19"/>
      <c r="AC255" s="19"/>
      <c r="AD255" s="19"/>
      <c r="AE255" s="19"/>
      <c r="AF255" s="19"/>
      <c r="AG255" s="19"/>
      <c r="AH255" s="19"/>
      <c r="AI255" s="19"/>
      <c r="AJ255" s="17">
        <v>1</v>
      </c>
      <c r="AK255" s="17"/>
      <c r="AL255" s="17"/>
      <c r="AM255" s="17"/>
      <c r="AN255" s="17">
        <v>1</v>
      </c>
      <c r="AO255" s="17"/>
      <c r="AP255" s="17"/>
      <c r="AQ255" s="17"/>
      <c r="AR255" s="20"/>
      <c r="AS255" s="20"/>
      <c r="AT255" s="20"/>
      <c r="AU255" s="20"/>
      <c r="AV255" s="20"/>
      <c r="AW255" s="20"/>
      <c r="AX255" s="20">
        <v>1</v>
      </c>
      <c r="AY255" s="20"/>
      <c r="AZ255" s="20"/>
      <c r="BA255" s="20"/>
      <c r="BB255" s="20"/>
      <c r="BC255" s="20"/>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v>1</v>
      </c>
      <c r="CA255" s="16"/>
      <c r="CB255" s="16"/>
      <c r="CC255" s="16"/>
      <c r="CD255" s="16"/>
      <c r="CE255" s="16"/>
      <c r="CF255" s="16"/>
      <c r="CG255" s="19"/>
      <c r="CH255" s="19"/>
      <c r="CI255" s="19"/>
      <c r="CJ255" s="19"/>
      <c r="CK255" s="19"/>
      <c r="CL255" s="19"/>
      <c r="CM255" s="19">
        <v>1</v>
      </c>
      <c r="CN255" s="19"/>
      <c r="CO255" s="19"/>
      <c r="CP255" s="19"/>
      <c r="CQ255" s="19"/>
      <c r="CR255" s="19"/>
    </row>
    <row r="256" spans="1:96" ht="107" customHeight="1">
      <c r="A256" s="11" cm="1">
        <f t="array" ref="A256">SUMPRODUCT(--ISNUMBER(SEARCH({"stranding","stranded"},E256)))</f>
        <v>0</v>
      </c>
      <c r="B256" s="12">
        <v>281</v>
      </c>
      <c r="C256" s="13" t="s">
        <v>602</v>
      </c>
      <c r="D256" s="14">
        <v>1993</v>
      </c>
      <c r="E256" s="15" t="s">
        <v>603</v>
      </c>
      <c r="F256" s="15" t="s">
        <v>6266</v>
      </c>
      <c r="G256" s="15">
        <f t="shared" si="3"/>
        <v>7</v>
      </c>
      <c r="H256" s="16"/>
      <c r="I256" s="16"/>
      <c r="J256" s="16"/>
      <c r="K256" s="16"/>
      <c r="L256" s="16">
        <v>1</v>
      </c>
      <c r="M256" s="16"/>
      <c r="N256" s="16"/>
      <c r="O256" s="16"/>
      <c r="P256" s="17"/>
      <c r="Q256" s="17"/>
      <c r="R256" s="17">
        <v>1</v>
      </c>
      <c r="S256" s="17"/>
      <c r="T256" s="18"/>
      <c r="U256" s="18">
        <v>1</v>
      </c>
      <c r="V256" s="18"/>
      <c r="W256" s="18"/>
      <c r="X256" s="19"/>
      <c r="Y256" s="19">
        <v>1</v>
      </c>
      <c r="Z256" s="19">
        <v>1</v>
      </c>
      <c r="AA256" s="19"/>
      <c r="AB256" s="19"/>
      <c r="AC256" s="19">
        <v>1</v>
      </c>
      <c r="AD256" s="19"/>
      <c r="AE256" s="19"/>
      <c r="AF256" s="19"/>
      <c r="AG256" s="19"/>
      <c r="AH256" s="19"/>
      <c r="AI256" s="19"/>
      <c r="AJ256" s="17">
        <v>1</v>
      </c>
      <c r="AK256" s="17"/>
      <c r="AL256" s="17"/>
      <c r="AM256" s="17"/>
      <c r="AN256" s="17"/>
      <c r="AO256" s="17"/>
      <c r="AP256" s="17"/>
      <c r="AQ256" s="17"/>
      <c r="AR256" s="20"/>
      <c r="AS256" s="20"/>
      <c r="AT256" s="20"/>
      <c r="AU256" s="20"/>
      <c r="AV256" s="20"/>
      <c r="AW256" s="20"/>
      <c r="AX256" s="20"/>
      <c r="AY256" s="20"/>
      <c r="AZ256" s="20"/>
      <c r="BA256" s="20"/>
      <c r="BB256" s="20"/>
      <c r="BC256" s="20"/>
      <c r="BD256" s="16"/>
      <c r="BE256" s="16">
        <v>1</v>
      </c>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9"/>
      <c r="CH256" s="19"/>
      <c r="CI256" s="19"/>
      <c r="CJ256" s="19"/>
      <c r="CK256" s="19">
        <v>1</v>
      </c>
      <c r="CL256" s="19"/>
      <c r="CM256" s="19"/>
      <c r="CN256" s="19"/>
      <c r="CO256" s="19"/>
      <c r="CP256" s="19"/>
      <c r="CQ256" s="19"/>
      <c r="CR256" s="19"/>
    </row>
    <row r="257" spans="1:96" ht="107" customHeight="1">
      <c r="A257" s="11" cm="1">
        <f t="array" ref="A257">SUMPRODUCT(--ISNUMBER(SEARCH({"stranding","stranded"},E257)))</f>
        <v>0</v>
      </c>
      <c r="B257" s="12">
        <v>282</v>
      </c>
      <c r="C257" s="21" t="s">
        <v>604</v>
      </c>
      <c r="D257" s="22">
        <v>1993</v>
      </c>
      <c r="E257" s="15" t="s">
        <v>605</v>
      </c>
      <c r="F257" s="15" t="s">
        <v>5983</v>
      </c>
      <c r="G257" s="15">
        <f t="shared" si="3"/>
        <v>4</v>
      </c>
      <c r="H257" s="16"/>
      <c r="I257" s="16"/>
      <c r="J257" s="16"/>
      <c r="K257" s="16"/>
      <c r="L257" s="16"/>
      <c r="M257" s="16"/>
      <c r="N257" s="16"/>
      <c r="O257" s="16"/>
      <c r="P257" s="17"/>
      <c r="Q257" s="17"/>
      <c r="R257" s="17"/>
      <c r="S257" s="17"/>
      <c r="T257" s="18"/>
      <c r="U257" s="18">
        <v>1</v>
      </c>
      <c r="V257" s="18"/>
      <c r="W257" s="18"/>
      <c r="X257" s="19"/>
      <c r="Y257" s="19">
        <v>1</v>
      </c>
      <c r="Z257" s="19">
        <v>1</v>
      </c>
      <c r="AA257" s="19"/>
      <c r="AB257" s="19"/>
      <c r="AC257" s="19"/>
      <c r="AD257" s="19"/>
      <c r="AE257" s="19"/>
      <c r="AF257" s="19"/>
      <c r="AG257" s="19"/>
      <c r="AH257" s="19"/>
      <c r="AI257" s="19"/>
      <c r="AJ257" s="17"/>
      <c r="AK257" s="17"/>
      <c r="AL257" s="17"/>
      <c r="AM257" s="17"/>
      <c r="AN257" s="17"/>
      <c r="AO257" s="17"/>
      <c r="AP257" s="17"/>
      <c r="AQ257" s="17"/>
      <c r="AR257" s="20"/>
      <c r="AS257" s="20"/>
      <c r="AT257" s="20"/>
      <c r="AU257" s="20"/>
      <c r="AV257" s="20"/>
      <c r="AW257" s="20"/>
      <c r="AX257" s="20"/>
      <c r="AY257" s="20"/>
      <c r="AZ257" s="20"/>
      <c r="BA257" s="20"/>
      <c r="BB257" s="20"/>
      <c r="BC257" s="20"/>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v>1</v>
      </c>
      <c r="CA257" s="16"/>
      <c r="CB257" s="16"/>
      <c r="CC257" s="16"/>
      <c r="CD257" s="16"/>
      <c r="CE257" s="16"/>
      <c r="CF257" s="16"/>
      <c r="CG257" s="19"/>
      <c r="CH257" s="19"/>
      <c r="CI257" s="19"/>
      <c r="CJ257" s="19"/>
      <c r="CK257" s="19"/>
      <c r="CL257" s="19"/>
      <c r="CM257" s="19"/>
      <c r="CN257" s="19"/>
      <c r="CO257" s="19">
        <v>1</v>
      </c>
      <c r="CP257" s="19"/>
      <c r="CQ257" s="19"/>
      <c r="CR257" s="19"/>
    </row>
    <row r="258" spans="1:96" ht="107" customHeight="1">
      <c r="A258" s="11" cm="1">
        <f t="array" ref="A258">SUMPRODUCT(--ISNUMBER(SEARCH({"stranding","stranded"},E258)))</f>
        <v>0</v>
      </c>
      <c r="B258" s="12">
        <v>283</v>
      </c>
      <c r="C258" s="13" t="s">
        <v>606</v>
      </c>
      <c r="D258" s="14">
        <v>1993</v>
      </c>
      <c r="E258" s="15" t="s">
        <v>607</v>
      </c>
      <c r="F258" s="15" t="s">
        <v>6267</v>
      </c>
      <c r="G258" s="15">
        <f t="shared" ref="G258:G321" si="4">SUM(P258:CF258)</f>
        <v>6</v>
      </c>
      <c r="H258" s="16"/>
      <c r="I258" s="16"/>
      <c r="J258" s="16"/>
      <c r="K258" s="16"/>
      <c r="L258" s="16"/>
      <c r="M258" s="16">
        <v>1</v>
      </c>
      <c r="N258" s="16"/>
      <c r="O258" s="16"/>
      <c r="P258" s="17"/>
      <c r="Q258" s="17"/>
      <c r="R258" s="17">
        <v>1</v>
      </c>
      <c r="S258" s="17"/>
      <c r="T258" s="18"/>
      <c r="U258" s="18">
        <v>1</v>
      </c>
      <c r="V258" s="18"/>
      <c r="W258" s="18"/>
      <c r="X258" s="19"/>
      <c r="Y258" s="19">
        <v>1</v>
      </c>
      <c r="Z258" s="19">
        <v>1</v>
      </c>
      <c r="AA258" s="19"/>
      <c r="AB258" s="19"/>
      <c r="AC258" s="19"/>
      <c r="AD258" s="19"/>
      <c r="AE258" s="19"/>
      <c r="AF258" s="19"/>
      <c r="AG258" s="19"/>
      <c r="AH258" s="19"/>
      <c r="AI258" s="19"/>
      <c r="AJ258" s="17"/>
      <c r="AK258" s="17"/>
      <c r="AL258" s="17"/>
      <c r="AM258" s="17"/>
      <c r="AN258" s="17"/>
      <c r="AO258" s="17"/>
      <c r="AP258" s="17"/>
      <c r="AQ258" s="17"/>
      <c r="AR258" s="20"/>
      <c r="AS258" s="20"/>
      <c r="AT258" s="20"/>
      <c r="AU258" s="20"/>
      <c r="AV258" s="20"/>
      <c r="AW258" s="20"/>
      <c r="AX258" s="20"/>
      <c r="AY258" s="20"/>
      <c r="AZ258" s="20"/>
      <c r="BA258" s="20"/>
      <c r="BB258" s="20"/>
      <c r="BC258" s="20"/>
      <c r="BD258" s="16"/>
      <c r="BE258" s="16"/>
      <c r="BF258" s="16"/>
      <c r="BG258" s="16"/>
      <c r="BH258" s="16"/>
      <c r="BI258" s="16"/>
      <c r="BJ258" s="16"/>
      <c r="BK258" s="16"/>
      <c r="BL258" s="16"/>
      <c r="BM258" s="16"/>
      <c r="BN258" s="16"/>
      <c r="BO258" s="16"/>
      <c r="BP258" s="16">
        <v>1</v>
      </c>
      <c r="BQ258" s="16"/>
      <c r="BR258" s="16">
        <v>1</v>
      </c>
      <c r="BS258" s="16"/>
      <c r="BT258" s="16"/>
      <c r="BU258" s="16"/>
      <c r="BV258" s="16"/>
      <c r="BW258" s="16"/>
      <c r="BX258" s="16"/>
      <c r="BY258" s="16"/>
      <c r="BZ258" s="16"/>
      <c r="CA258" s="16"/>
      <c r="CB258" s="16"/>
      <c r="CC258" s="16"/>
      <c r="CD258" s="16"/>
      <c r="CE258" s="16"/>
      <c r="CF258" s="16"/>
      <c r="CG258" s="19"/>
      <c r="CH258" s="19"/>
      <c r="CI258" s="19"/>
      <c r="CJ258" s="19"/>
      <c r="CK258" s="19">
        <v>1</v>
      </c>
      <c r="CL258" s="19"/>
      <c r="CM258" s="19"/>
      <c r="CN258" s="19"/>
      <c r="CO258" s="19"/>
      <c r="CP258" s="19"/>
      <c r="CQ258" s="19"/>
      <c r="CR258" s="19"/>
    </row>
    <row r="259" spans="1:96" ht="107" customHeight="1">
      <c r="A259" s="11" cm="1">
        <f t="array" ref="A259">SUMPRODUCT(--ISNUMBER(SEARCH({"stranding","stranded"},E259)))</f>
        <v>0</v>
      </c>
      <c r="B259" s="12">
        <v>284</v>
      </c>
      <c r="C259" s="21" t="s">
        <v>608</v>
      </c>
      <c r="D259" s="22">
        <v>1993</v>
      </c>
      <c r="E259" s="15" t="s">
        <v>609</v>
      </c>
      <c r="F259" s="15" t="s">
        <v>6268</v>
      </c>
      <c r="G259" s="15">
        <f t="shared" si="4"/>
        <v>5</v>
      </c>
      <c r="H259" s="16"/>
      <c r="I259" s="16"/>
      <c r="J259" s="16"/>
      <c r="K259" s="16"/>
      <c r="L259" s="16"/>
      <c r="M259" s="16">
        <v>1</v>
      </c>
      <c r="N259" s="16"/>
      <c r="O259" s="16"/>
      <c r="P259" s="17"/>
      <c r="Q259" s="17"/>
      <c r="R259" s="17"/>
      <c r="S259" s="17"/>
      <c r="T259" s="18"/>
      <c r="U259" s="18">
        <v>1</v>
      </c>
      <c r="V259" s="18"/>
      <c r="W259" s="18"/>
      <c r="X259" s="19"/>
      <c r="Y259" s="19"/>
      <c r="Z259" s="19"/>
      <c r="AA259" s="19"/>
      <c r="AB259" s="19"/>
      <c r="AC259" s="19"/>
      <c r="AD259" s="19"/>
      <c r="AE259" s="19">
        <v>1</v>
      </c>
      <c r="AF259" s="19">
        <v>1</v>
      </c>
      <c r="AG259" s="19"/>
      <c r="AH259" s="19"/>
      <c r="AI259" s="19"/>
      <c r="AJ259" s="17">
        <v>1</v>
      </c>
      <c r="AK259" s="17"/>
      <c r="AL259" s="17"/>
      <c r="AM259" s="17"/>
      <c r="AN259" s="17"/>
      <c r="AO259" s="17"/>
      <c r="AP259" s="17"/>
      <c r="AQ259" s="17"/>
      <c r="AR259" s="20"/>
      <c r="AS259" s="20"/>
      <c r="AT259" s="20"/>
      <c r="AU259" s="20"/>
      <c r="AV259" s="20"/>
      <c r="AW259" s="20"/>
      <c r="AX259" s="20"/>
      <c r="AY259" s="20"/>
      <c r="AZ259" s="20"/>
      <c r="BA259" s="20"/>
      <c r="BB259" s="20"/>
      <c r="BC259" s="20"/>
      <c r="BD259" s="16"/>
      <c r="BE259" s="16"/>
      <c r="BF259" s="16"/>
      <c r="BG259" s="16"/>
      <c r="BH259" s="16"/>
      <c r="BI259" s="16"/>
      <c r="BJ259" s="16"/>
      <c r="BK259" s="16"/>
      <c r="BL259" s="16"/>
      <c r="BM259" s="16"/>
      <c r="BN259" s="16"/>
      <c r="BO259" s="16"/>
      <c r="BP259" s="16"/>
      <c r="BQ259" s="16"/>
      <c r="BR259" s="16"/>
      <c r="BS259" s="16"/>
      <c r="BT259" s="16">
        <v>1</v>
      </c>
      <c r="BU259" s="16"/>
      <c r="BV259" s="16"/>
      <c r="BW259" s="16"/>
      <c r="BX259" s="16"/>
      <c r="BY259" s="16"/>
      <c r="BZ259" s="16"/>
      <c r="CA259" s="16"/>
      <c r="CB259" s="16"/>
      <c r="CC259" s="16"/>
      <c r="CD259" s="16"/>
      <c r="CE259" s="16"/>
      <c r="CF259" s="16"/>
      <c r="CG259" s="19"/>
      <c r="CH259" s="19"/>
      <c r="CI259" s="19"/>
      <c r="CJ259" s="19"/>
      <c r="CK259" s="19"/>
      <c r="CL259" s="19"/>
      <c r="CM259" s="19"/>
      <c r="CN259" s="19"/>
      <c r="CO259" s="19"/>
      <c r="CP259" s="19"/>
      <c r="CQ259" s="19">
        <v>1</v>
      </c>
      <c r="CR259" s="19"/>
    </row>
    <row r="260" spans="1:96" ht="107" customHeight="1">
      <c r="A260" s="11" cm="1">
        <f t="array" ref="A260">SUMPRODUCT(--ISNUMBER(SEARCH({"stranding","stranded"},E260)))</f>
        <v>0</v>
      </c>
      <c r="B260" s="12">
        <v>285</v>
      </c>
      <c r="C260" s="13" t="s">
        <v>610</v>
      </c>
      <c r="D260" s="14">
        <v>1993</v>
      </c>
      <c r="E260" s="15" t="s">
        <v>611</v>
      </c>
      <c r="F260" s="15" t="s">
        <v>6269</v>
      </c>
      <c r="G260" s="15">
        <f t="shared" si="4"/>
        <v>6</v>
      </c>
      <c r="H260" s="16"/>
      <c r="I260" s="16"/>
      <c r="J260" s="16"/>
      <c r="K260" s="16"/>
      <c r="L260" s="16"/>
      <c r="M260" s="16"/>
      <c r="N260" s="16"/>
      <c r="O260" s="16"/>
      <c r="P260" s="17"/>
      <c r="Q260" s="17"/>
      <c r="R260" s="17"/>
      <c r="S260" s="17"/>
      <c r="T260" s="18"/>
      <c r="U260" s="18">
        <v>1</v>
      </c>
      <c r="V260" s="18"/>
      <c r="W260" s="18">
        <v>1</v>
      </c>
      <c r="X260" s="19"/>
      <c r="Y260" s="19">
        <v>1</v>
      </c>
      <c r="Z260" s="19">
        <v>1</v>
      </c>
      <c r="AA260" s="19"/>
      <c r="AB260" s="19"/>
      <c r="AC260" s="19"/>
      <c r="AD260" s="19"/>
      <c r="AE260" s="19"/>
      <c r="AF260" s="19"/>
      <c r="AG260" s="19"/>
      <c r="AH260" s="19"/>
      <c r="AI260" s="19"/>
      <c r="AJ260" s="17"/>
      <c r="AK260" s="17">
        <v>1</v>
      </c>
      <c r="AL260" s="17"/>
      <c r="AM260" s="17"/>
      <c r="AN260" s="17"/>
      <c r="AO260" s="17"/>
      <c r="AP260" s="17"/>
      <c r="AQ260" s="17"/>
      <c r="AR260" s="20"/>
      <c r="AS260" s="20"/>
      <c r="AT260" s="20"/>
      <c r="AU260" s="20"/>
      <c r="AV260" s="20"/>
      <c r="AW260" s="20"/>
      <c r="AX260" s="20"/>
      <c r="AY260" s="20"/>
      <c r="AZ260" s="20"/>
      <c r="BA260" s="20"/>
      <c r="BB260" s="20"/>
      <c r="BC260" s="20"/>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v>1</v>
      </c>
      <c r="CA260" s="16"/>
      <c r="CB260" s="16"/>
      <c r="CC260" s="16"/>
      <c r="CD260" s="16"/>
      <c r="CE260" s="16"/>
      <c r="CF260" s="16"/>
      <c r="CG260" s="19"/>
      <c r="CH260" s="19"/>
      <c r="CI260" s="19"/>
      <c r="CJ260" s="19"/>
      <c r="CK260" s="19"/>
      <c r="CL260" s="19"/>
      <c r="CM260" s="19">
        <v>1</v>
      </c>
      <c r="CN260" s="19"/>
      <c r="CO260" s="19"/>
      <c r="CP260" s="19"/>
      <c r="CQ260" s="19"/>
      <c r="CR260" s="19"/>
    </row>
    <row r="261" spans="1:96" ht="107" customHeight="1">
      <c r="A261" s="11" cm="1">
        <f t="array" ref="A261">SUMPRODUCT(--ISNUMBER(SEARCH({"stranding","stranded"},E261)))</f>
        <v>0</v>
      </c>
      <c r="B261" s="12">
        <v>286</v>
      </c>
      <c r="C261" s="21" t="s">
        <v>612</v>
      </c>
      <c r="D261" s="22">
        <v>1993</v>
      </c>
      <c r="E261" s="15" t="s">
        <v>613</v>
      </c>
      <c r="F261" s="15" t="s">
        <v>6020</v>
      </c>
      <c r="G261" s="15">
        <f t="shared" si="4"/>
        <v>5</v>
      </c>
      <c r="H261" s="16"/>
      <c r="I261" s="16"/>
      <c r="J261" s="16">
        <v>1</v>
      </c>
      <c r="K261" s="16"/>
      <c r="L261" s="16"/>
      <c r="M261" s="16"/>
      <c r="N261" s="16"/>
      <c r="O261" s="16"/>
      <c r="P261" s="17"/>
      <c r="Q261" s="17"/>
      <c r="R261" s="17"/>
      <c r="S261" s="17"/>
      <c r="T261" s="18"/>
      <c r="U261" s="18">
        <v>1</v>
      </c>
      <c r="V261" s="18"/>
      <c r="W261" s="18">
        <v>1</v>
      </c>
      <c r="X261" s="19"/>
      <c r="Y261" s="19">
        <v>1</v>
      </c>
      <c r="Z261" s="19">
        <v>1</v>
      </c>
      <c r="AA261" s="19"/>
      <c r="AB261" s="19"/>
      <c r="AC261" s="19"/>
      <c r="AD261" s="19"/>
      <c r="AE261" s="19"/>
      <c r="AF261" s="19"/>
      <c r="AG261" s="19"/>
      <c r="AH261" s="19"/>
      <c r="AI261" s="19"/>
      <c r="AJ261" s="17"/>
      <c r="AK261" s="17"/>
      <c r="AL261" s="17"/>
      <c r="AM261" s="17"/>
      <c r="AN261" s="17"/>
      <c r="AO261" s="17"/>
      <c r="AP261" s="17"/>
      <c r="AQ261" s="17"/>
      <c r="AR261" s="20"/>
      <c r="AS261" s="20"/>
      <c r="AT261" s="20"/>
      <c r="AU261" s="20"/>
      <c r="AV261" s="20"/>
      <c r="AW261" s="20"/>
      <c r="AX261" s="20"/>
      <c r="AY261" s="20"/>
      <c r="AZ261" s="20"/>
      <c r="BA261" s="20"/>
      <c r="BB261" s="20"/>
      <c r="BC261" s="20"/>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v>1</v>
      </c>
      <c r="CA261" s="16"/>
      <c r="CB261" s="16"/>
      <c r="CC261" s="16"/>
      <c r="CD261" s="16"/>
      <c r="CE261" s="16"/>
      <c r="CF261" s="16"/>
      <c r="CG261" s="19"/>
      <c r="CH261" s="19"/>
      <c r="CI261" s="19"/>
      <c r="CJ261" s="19"/>
      <c r="CK261" s="19"/>
      <c r="CL261" s="19"/>
      <c r="CM261" s="19"/>
      <c r="CN261" s="19"/>
      <c r="CO261" s="19">
        <v>1</v>
      </c>
      <c r="CP261" s="19"/>
      <c r="CQ261" s="19"/>
      <c r="CR261" s="19"/>
    </row>
    <row r="262" spans="1:96" ht="107" customHeight="1">
      <c r="A262" s="11" cm="1">
        <f t="array" ref="A262">SUMPRODUCT(--ISNUMBER(SEARCH({"stranding","stranded"},E262)))</f>
        <v>0</v>
      </c>
      <c r="B262" s="12">
        <v>287</v>
      </c>
      <c r="C262" s="13" t="s">
        <v>614</v>
      </c>
      <c r="D262" s="14">
        <v>1993</v>
      </c>
      <c r="E262" s="15" t="s">
        <v>615</v>
      </c>
      <c r="F262" s="15" t="s">
        <v>6270</v>
      </c>
      <c r="G262" s="15">
        <f t="shared" si="4"/>
        <v>7</v>
      </c>
      <c r="H262" s="16"/>
      <c r="I262" s="16"/>
      <c r="J262" s="16"/>
      <c r="K262" s="16"/>
      <c r="L262" s="16"/>
      <c r="M262" s="16"/>
      <c r="N262" s="16"/>
      <c r="O262" s="16"/>
      <c r="P262" s="17"/>
      <c r="Q262" s="17"/>
      <c r="R262" s="17"/>
      <c r="S262" s="17"/>
      <c r="T262" s="18"/>
      <c r="U262" s="18">
        <v>1</v>
      </c>
      <c r="V262" s="18"/>
      <c r="W262" s="18">
        <v>1</v>
      </c>
      <c r="X262" s="19"/>
      <c r="Y262" s="19">
        <v>1</v>
      </c>
      <c r="Z262" s="19">
        <v>1</v>
      </c>
      <c r="AA262" s="19"/>
      <c r="AB262" s="19"/>
      <c r="AC262" s="19"/>
      <c r="AD262" s="19"/>
      <c r="AE262" s="19"/>
      <c r="AF262" s="19"/>
      <c r="AG262" s="19"/>
      <c r="AH262" s="19"/>
      <c r="AI262" s="19"/>
      <c r="AJ262" s="17"/>
      <c r="AK262" s="17">
        <v>1</v>
      </c>
      <c r="AL262" s="17"/>
      <c r="AM262" s="17"/>
      <c r="AN262" s="17"/>
      <c r="AO262" s="17"/>
      <c r="AP262" s="17"/>
      <c r="AQ262" s="17"/>
      <c r="AR262" s="20"/>
      <c r="AS262" s="20"/>
      <c r="AT262" s="20"/>
      <c r="AU262" s="20"/>
      <c r="AV262" s="20"/>
      <c r="AW262" s="20"/>
      <c r="AX262" s="20"/>
      <c r="AY262" s="20"/>
      <c r="AZ262" s="20"/>
      <c r="BA262" s="20"/>
      <c r="BB262" s="20"/>
      <c r="BC262" s="20"/>
      <c r="BD262" s="16"/>
      <c r="BE262" s="16"/>
      <c r="BF262" s="16"/>
      <c r="BG262" s="16"/>
      <c r="BH262" s="16"/>
      <c r="BI262" s="16"/>
      <c r="BJ262" s="16">
        <v>1</v>
      </c>
      <c r="BK262" s="16"/>
      <c r="BL262" s="16"/>
      <c r="BM262" s="16"/>
      <c r="BN262" s="16"/>
      <c r="BO262" s="16"/>
      <c r="BP262" s="16"/>
      <c r="BQ262" s="16"/>
      <c r="BR262" s="16"/>
      <c r="BS262" s="16"/>
      <c r="BT262" s="16"/>
      <c r="BU262" s="16"/>
      <c r="BV262" s="16"/>
      <c r="BW262" s="16"/>
      <c r="BX262" s="16"/>
      <c r="BY262" s="16"/>
      <c r="BZ262" s="16">
        <v>1</v>
      </c>
      <c r="CA262" s="16"/>
      <c r="CB262" s="16"/>
      <c r="CC262" s="16"/>
      <c r="CD262" s="16"/>
      <c r="CE262" s="16"/>
      <c r="CF262" s="16"/>
      <c r="CG262" s="19"/>
      <c r="CH262" s="19"/>
      <c r="CI262" s="19"/>
      <c r="CJ262" s="19">
        <v>1</v>
      </c>
      <c r="CK262" s="19"/>
      <c r="CL262" s="19"/>
      <c r="CM262" s="19"/>
      <c r="CN262" s="19"/>
      <c r="CO262" s="19"/>
      <c r="CP262" s="19"/>
      <c r="CQ262" s="19"/>
      <c r="CR262" s="19"/>
    </row>
    <row r="263" spans="1:96" ht="107" customHeight="1">
      <c r="A263" s="11" cm="1">
        <f t="array" ref="A263">SUMPRODUCT(--ISNUMBER(SEARCH({"stranding","stranded"},E263)))</f>
        <v>0</v>
      </c>
      <c r="B263" s="12">
        <v>288</v>
      </c>
      <c r="C263" s="21" t="s">
        <v>616</v>
      </c>
      <c r="D263" s="22">
        <v>1993</v>
      </c>
      <c r="E263" s="15" t="s">
        <v>617</v>
      </c>
      <c r="F263" s="15" t="s">
        <v>5966</v>
      </c>
      <c r="G263" s="15">
        <f t="shared" si="4"/>
        <v>6</v>
      </c>
      <c r="H263" s="16"/>
      <c r="I263" s="16"/>
      <c r="J263" s="16">
        <v>1</v>
      </c>
      <c r="K263" s="16"/>
      <c r="L263" s="16"/>
      <c r="M263" s="16"/>
      <c r="N263" s="16"/>
      <c r="O263" s="16"/>
      <c r="P263" s="17">
        <v>1</v>
      </c>
      <c r="Q263" s="17"/>
      <c r="R263" s="17"/>
      <c r="S263" s="17"/>
      <c r="T263" s="18"/>
      <c r="U263" s="18">
        <v>1</v>
      </c>
      <c r="V263" s="18"/>
      <c r="W263" s="18"/>
      <c r="X263" s="19"/>
      <c r="Y263" s="19">
        <v>1</v>
      </c>
      <c r="Z263" s="19">
        <v>1</v>
      </c>
      <c r="AA263" s="19"/>
      <c r="AB263" s="19"/>
      <c r="AC263" s="19"/>
      <c r="AD263" s="19"/>
      <c r="AE263" s="19"/>
      <c r="AF263" s="19"/>
      <c r="AG263" s="19"/>
      <c r="AH263" s="19"/>
      <c r="AI263" s="19"/>
      <c r="AJ263" s="17"/>
      <c r="AK263" s="17"/>
      <c r="AL263" s="17"/>
      <c r="AM263" s="17"/>
      <c r="AN263" s="17"/>
      <c r="AO263" s="17"/>
      <c r="AP263" s="17"/>
      <c r="AQ263" s="17"/>
      <c r="AR263" s="20"/>
      <c r="AS263" s="20"/>
      <c r="AT263" s="20"/>
      <c r="AU263" s="20"/>
      <c r="AV263" s="20"/>
      <c r="AW263" s="20"/>
      <c r="AX263" s="20"/>
      <c r="AY263" s="20"/>
      <c r="AZ263" s="20"/>
      <c r="BA263" s="20"/>
      <c r="BB263" s="20"/>
      <c r="BC263" s="20"/>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v>1</v>
      </c>
      <c r="CA263" s="16"/>
      <c r="CB263" s="16"/>
      <c r="CC263" s="16">
        <v>1</v>
      </c>
      <c r="CD263" s="16"/>
      <c r="CE263" s="16"/>
      <c r="CF263" s="16"/>
      <c r="CG263" s="19"/>
      <c r="CH263" s="19"/>
      <c r="CI263" s="19"/>
      <c r="CJ263" s="19"/>
      <c r="CK263" s="19"/>
      <c r="CL263" s="19"/>
      <c r="CM263" s="19"/>
      <c r="CN263" s="19"/>
      <c r="CO263" s="19"/>
      <c r="CP263" s="19"/>
      <c r="CQ263" s="19"/>
      <c r="CR263" s="19"/>
    </row>
    <row r="264" spans="1:96" ht="107" customHeight="1">
      <c r="A264" s="11" cm="1">
        <f t="array" ref="A264">SUMPRODUCT(--ISNUMBER(SEARCH({"stranding","stranded"},E264)))</f>
        <v>0</v>
      </c>
      <c r="B264" s="12">
        <v>289</v>
      </c>
      <c r="C264" s="13" t="s">
        <v>618</v>
      </c>
      <c r="D264" s="14">
        <v>1993</v>
      </c>
      <c r="E264" s="15" t="s">
        <v>619</v>
      </c>
      <c r="F264" s="15" t="s">
        <v>6045</v>
      </c>
      <c r="G264" s="15">
        <f t="shared" si="4"/>
        <v>3</v>
      </c>
      <c r="H264" s="16"/>
      <c r="I264" s="16"/>
      <c r="J264" s="16"/>
      <c r="K264" s="16"/>
      <c r="L264" s="16"/>
      <c r="M264" s="16"/>
      <c r="N264" s="16"/>
      <c r="O264" s="16"/>
      <c r="P264" s="17"/>
      <c r="Q264" s="17"/>
      <c r="R264" s="17"/>
      <c r="S264" s="17"/>
      <c r="T264" s="18"/>
      <c r="U264" s="18">
        <v>1</v>
      </c>
      <c r="V264" s="18"/>
      <c r="W264" s="18"/>
      <c r="X264" s="19"/>
      <c r="Y264" s="19"/>
      <c r="Z264" s="19"/>
      <c r="AA264" s="19"/>
      <c r="AB264" s="19"/>
      <c r="AC264" s="19"/>
      <c r="AD264" s="19"/>
      <c r="AE264" s="19">
        <v>1</v>
      </c>
      <c r="AF264" s="19"/>
      <c r="AG264" s="19"/>
      <c r="AH264" s="19">
        <v>1</v>
      </c>
      <c r="AI264" s="19"/>
      <c r="AJ264" s="17"/>
      <c r="AK264" s="17"/>
      <c r="AL264" s="17"/>
      <c r="AM264" s="17"/>
      <c r="AN264" s="17"/>
      <c r="AO264" s="17"/>
      <c r="AP264" s="17"/>
      <c r="AQ264" s="17"/>
      <c r="AR264" s="20"/>
      <c r="AS264" s="20"/>
      <c r="AT264" s="20"/>
      <c r="AU264" s="20"/>
      <c r="AV264" s="20"/>
      <c r="AW264" s="20"/>
      <c r="AX264" s="20"/>
      <c r="AY264" s="20"/>
      <c r="AZ264" s="20"/>
      <c r="BA264" s="20"/>
      <c r="BB264" s="20"/>
      <c r="BC264" s="20"/>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9"/>
      <c r="CH264" s="19"/>
      <c r="CI264" s="19"/>
      <c r="CJ264" s="19"/>
      <c r="CK264" s="19"/>
      <c r="CL264" s="19"/>
      <c r="CM264" s="19">
        <v>1</v>
      </c>
      <c r="CN264" s="19"/>
      <c r="CO264" s="19"/>
      <c r="CP264" s="19"/>
      <c r="CQ264" s="19"/>
      <c r="CR264" s="19"/>
    </row>
    <row r="265" spans="1:96" ht="107" customHeight="1">
      <c r="A265" s="11" cm="1">
        <f t="array" ref="A265">SUMPRODUCT(--ISNUMBER(SEARCH({"stranding","stranded"},E265)))</f>
        <v>0</v>
      </c>
      <c r="B265" s="12">
        <v>291</v>
      </c>
      <c r="C265" s="13" t="s">
        <v>620</v>
      </c>
      <c r="D265" s="14">
        <v>1993</v>
      </c>
      <c r="E265" s="15" t="s">
        <v>621</v>
      </c>
      <c r="F265" s="15" t="s">
        <v>5983</v>
      </c>
      <c r="G265" s="15">
        <f t="shared" si="4"/>
        <v>4</v>
      </c>
      <c r="H265" s="16"/>
      <c r="I265" s="16"/>
      <c r="J265" s="16"/>
      <c r="K265" s="16"/>
      <c r="L265" s="16">
        <v>1</v>
      </c>
      <c r="M265" s="16"/>
      <c r="N265" s="16"/>
      <c r="O265" s="16"/>
      <c r="P265" s="17"/>
      <c r="Q265" s="17"/>
      <c r="R265" s="17"/>
      <c r="S265" s="17"/>
      <c r="T265" s="18"/>
      <c r="U265" s="18">
        <v>1</v>
      </c>
      <c r="V265" s="18"/>
      <c r="W265" s="18"/>
      <c r="X265" s="19"/>
      <c r="Y265" s="19">
        <v>1</v>
      </c>
      <c r="Z265" s="19">
        <v>1</v>
      </c>
      <c r="AA265" s="19"/>
      <c r="AB265" s="19"/>
      <c r="AC265" s="19"/>
      <c r="AD265" s="19"/>
      <c r="AE265" s="19"/>
      <c r="AF265" s="19"/>
      <c r="AG265" s="19"/>
      <c r="AH265" s="19"/>
      <c r="AI265" s="19"/>
      <c r="AJ265" s="17"/>
      <c r="AK265" s="17"/>
      <c r="AL265" s="17"/>
      <c r="AM265" s="17"/>
      <c r="AN265" s="17"/>
      <c r="AO265" s="17"/>
      <c r="AP265" s="17"/>
      <c r="AQ265" s="17"/>
      <c r="AR265" s="20"/>
      <c r="AS265" s="20"/>
      <c r="AT265" s="20"/>
      <c r="AU265" s="20"/>
      <c r="AV265" s="20"/>
      <c r="AW265" s="20"/>
      <c r="AX265" s="20"/>
      <c r="AY265" s="20"/>
      <c r="AZ265" s="20"/>
      <c r="BA265" s="20"/>
      <c r="BB265" s="20"/>
      <c r="BC265" s="20"/>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v>1</v>
      </c>
      <c r="CA265" s="16"/>
      <c r="CB265" s="16"/>
      <c r="CC265" s="16"/>
      <c r="CD265" s="16"/>
      <c r="CE265" s="16"/>
      <c r="CF265" s="16"/>
      <c r="CG265" s="19">
        <v>1</v>
      </c>
      <c r="CH265" s="19"/>
      <c r="CI265" s="19"/>
      <c r="CJ265" s="19"/>
      <c r="CK265" s="19"/>
      <c r="CL265" s="19"/>
      <c r="CM265" s="19"/>
      <c r="CN265" s="19"/>
      <c r="CO265" s="19"/>
      <c r="CP265" s="19"/>
      <c r="CQ265" s="19"/>
      <c r="CR265" s="19"/>
    </row>
    <row r="266" spans="1:96" ht="107" customHeight="1">
      <c r="A266" s="11" cm="1">
        <f t="array" ref="A266">SUMPRODUCT(--ISNUMBER(SEARCH({"stranding","stranded"},E266)))</f>
        <v>0</v>
      </c>
      <c r="B266" s="12">
        <v>292</v>
      </c>
      <c r="C266" s="21" t="s">
        <v>620</v>
      </c>
      <c r="D266" s="22">
        <v>1993</v>
      </c>
      <c r="E266" s="15" t="s">
        <v>622</v>
      </c>
      <c r="F266" s="15" t="s">
        <v>5983</v>
      </c>
      <c r="G266" s="15">
        <f t="shared" si="4"/>
        <v>4</v>
      </c>
      <c r="H266" s="16"/>
      <c r="I266" s="16"/>
      <c r="J266" s="16"/>
      <c r="K266" s="16"/>
      <c r="L266" s="16">
        <v>1</v>
      </c>
      <c r="M266" s="16"/>
      <c r="N266" s="16"/>
      <c r="O266" s="16"/>
      <c r="P266" s="17"/>
      <c r="Q266" s="17"/>
      <c r="R266" s="17"/>
      <c r="S266" s="17"/>
      <c r="T266" s="18"/>
      <c r="U266" s="18">
        <v>1</v>
      </c>
      <c r="V266" s="18"/>
      <c r="W266" s="18"/>
      <c r="X266" s="19"/>
      <c r="Y266" s="19">
        <v>1</v>
      </c>
      <c r="Z266" s="19">
        <v>1</v>
      </c>
      <c r="AA266" s="19"/>
      <c r="AB266" s="19"/>
      <c r="AC266" s="19"/>
      <c r="AD266" s="19"/>
      <c r="AE266" s="19"/>
      <c r="AF266" s="19"/>
      <c r="AG266" s="19"/>
      <c r="AH266" s="19"/>
      <c r="AI266" s="19"/>
      <c r="AJ266" s="17"/>
      <c r="AK266" s="17"/>
      <c r="AL266" s="17"/>
      <c r="AM266" s="17"/>
      <c r="AN266" s="17"/>
      <c r="AO266" s="17"/>
      <c r="AP266" s="17"/>
      <c r="AQ266" s="17"/>
      <c r="AR266" s="20"/>
      <c r="AS266" s="20"/>
      <c r="AT266" s="20"/>
      <c r="AU266" s="20"/>
      <c r="AV266" s="20"/>
      <c r="AW266" s="20"/>
      <c r="AX266" s="20"/>
      <c r="AY266" s="20"/>
      <c r="AZ266" s="20"/>
      <c r="BA266" s="20"/>
      <c r="BB266" s="20"/>
      <c r="BC266" s="20"/>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v>1</v>
      </c>
      <c r="CA266" s="16"/>
      <c r="CB266" s="16"/>
      <c r="CC266" s="16"/>
      <c r="CD266" s="16"/>
      <c r="CE266" s="16"/>
      <c r="CF266" s="16"/>
      <c r="CG266" s="19"/>
      <c r="CH266" s="19">
        <v>1</v>
      </c>
      <c r="CI266" s="19"/>
      <c r="CJ266" s="19"/>
      <c r="CK266" s="19"/>
      <c r="CL266" s="19"/>
      <c r="CM266" s="19"/>
      <c r="CN266" s="19"/>
      <c r="CO266" s="19"/>
      <c r="CP266" s="19"/>
      <c r="CQ266" s="19"/>
      <c r="CR266" s="19"/>
    </row>
    <row r="267" spans="1:96" ht="107" customHeight="1">
      <c r="A267" s="11" cm="1">
        <f t="array" ref="A267">SUMPRODUCT(--ISNUMBER(SEARCH({"stranding","stranded"},E267)))</f>
        <v>0</v>
      </c>
      <c r="B267" s="12">
        <v>293</v>
      </c>
      <c r="C267" s="13" t="s">
        <v>623</v>
      </c>
      <c r="D267" s="14">
        <v>1993</v>
      </c>
      <c r="E267" s="15" t="s">
        <v>624</v>
      </c>
      <c r="F267" s="15" t="s">
        <v>6271</v>
      </c>
      <c r="G267" s="15">
        <f t="shared" si="4"/>
        <v>6</v>
      </c>
      <c r="H267" s="16"/>
      <c r="I267" s="16"/>
      <c r="J267" s="16"/>
      <c r="K267" s="16"/>
      <c r="L267" s="16"/>
      <c r="M267" s="16">
        <v>1</v>
      </c>
      <c r="N267" s="16"/>
      <c r="O267" s="16"/>
      <c r="P267" s="17"/>
      <c r="Q267" s="17"/>
      <c r="R267" s="17"/>
      <c r="S267" s="17"/>
      <c r="T267" s="18"/>
      <c r="U267" s="18">
        <v>1</v>
      </c>
      <c r="V267" s="18"/>
      <c r="W267" s="18">
        <v>1</v>
      </c>
      <c r="X267" s="19"/>
      <c r="Y267" s="19">
        <v>1</v>
      </c>
      <c r="Z267" s="19">
        <v>1</v>
      </c>
      <c r="AA267" s="19"/>
      <c r="AB267" s="19"/>
      <c r="AC267" s="19"/>
      <c r="AD267" s="19"/>
      <c r="AE267" s="19"/>
      <c r="AF267" s="19"/>
      <c r="AG267" s="19"/>
      <c r="AH267" s="19"/>
      <c r="AI267" s="19"/>
      <c r="AJ267" s="17"/>
      <c r="AK267" s="17"/>
      <c r="AL267" s="17"/>
      <c r="AM267" s="17"/>
      <c r="AN267" s="17"/>
      <c r="AO267" s="17"/>
      <c r="AP267" s="17"/>
      <c r="AQ267" s="17"/>
      <c r="AR267" s="20"/>
      <c r="AS267" s="20"/>
      <c r="AT267" s="20"/>
      <c r="AU267" s="20"/>
      <c r="AV267" s="20"/>
      <c r="AW267" s="20"/>
      <c r="AX267" s="20"/>
      <c r="AY267" s="20"/>
      <c r="AZ267" s="20"/>
      <c r="BA267" s="20"/>
      <c r="BB267" s="20"/>
      <c r="BC267" s="20"/>
      <c r="BD267" s="16"/>
      <c r="BE267" s="16"/>
      <c r="BF267" s="16">
        <v>1</v>
      </c>
      <c r="BG267" s="16"/>
      <c r="BH267" s="16"/>
      <c r="BI267" s="16"/>
      <c r="BJ267" s="16"/>
      <c r="BK267" s="16"/>
      <c r="BL267" s="16"/>
      <c r="BM267" s="16"/>
      <c r="BN267" s="16"/>
      <c r="BO267" s="16"/>
      <c r="BP267" s="16"/>
      <c r="BQ267" s="16"/>
      <c r="BR267" s="16"/>
      <c r="BS267" s="16"/>
      <c r="BT267" s="16"/>
      <c r="BU267" s="16"/>
      <c r="BV267" s="16"/>
      <c r="BW267" s="16"/>
      <c r="BX267" s="16"/>
      <c r="BY267" s="16"/>
      <c r="BZ267" s="16">
        <v>1</v>
      </c>
      <c r="CA267" s="16"/>
      <c r="CB267" s="16"/>
      <c r="CC267" s="16"/>
      <c r="CD267" s="16"/>
      <c r="CE267" s="16"/>
      <c r="CF267" s="16"/>
      <c r="CG267" s="19"/>
      <c r="CH267" s="19"/>
      <c r="CI267" s="19"/>
      <c r="CJ267" s="19"/>
      <c r="CK267" s="19">
        <v>1</v>
      </c>
      <c r="CL267" s="19"/>
      <c r="CM267" s="19"/>
      <c r="CN267" s="19"/>
      <c r="CO267" s="19"/>
      <c r="CP267" s="19"/>
      <c r="CQ267" s="19"/>
      <c r="CR267" s="19"/>
    </row>
    <row r="268" spans="1:96" ht="107" customHeight="1">
      <c r="A268" s="11" cm="1">
        <f t="array" ref="A268">SUMPRODUCT(--ISNUMBER(SEARCH({"stranding","stranded"},E268)))</f>
        <v>0</v>
      </c>
      <c r="B268" s="12">
        <v>294</v>
      </c>
      <c r="C268" s="21" t="s">
        <v>625</v>
      </c>
      <c r="D268" s="22">
        <v>1993</v>
      </c>
      <c r="E268" s="15" t="s">
        <v>626</v>
      </c>
      <c r="F268" s="15" t="s">
        <v>5983</v>
      </c>
      <c r="G268" s="15">
        <f t="shared" si="4"/>
        <v>4</v>
      </c>
      <c r="H268" s="16"/>
      <c r="I268" s="16"/>
      <c r="J268" s="16"/>
      <c r="K268" s="16"/>
      <c r="L268" s="16"/>
      <c r="M268" s="16"/>
      <c r="N268" s="16"/>
      <c r="O268" s="16"/>
      <c r="P268" s="17"/>
      <c r="Q268" s="17"/>
      <c r="R268" s="17"/>
      <c r="S268" s="17"/>
      <c r="T268" s="18"/>
      <c r="U268" s="18">
        <v>1</v>
      </c>
      <c r="V268" s="18"/>
      <c r="W268" s="18"/>
      <c r="X268" s="19"/>
      <c r="Y268" s="19">
        <v>1</v>
      </c>
      <c r="Z268" s="19">
        <v>1</v>
      </c>
      <c r="AA268" s="19"/>
      <c r="AB268" s="19"/>
      <c r="AC268" s="19"/>
      <c r="AD268" s="19"/>
      <c r="AE268" s="19"/>
      <c r="AF268" s="19"/>
      <c r="AG268" s="19"/>
      <c r="AH268" s="19"/>
      <c r="AI268" s="19"/>
      <c r="AJ268" s="17"/>
      <c r="AK268" s="17"/>
      <c r="AL268" s="17"/>
      <c r="AM268" s="17"/>
      <c r="AN268" s="17"/>
      <c r="AO268" s="17"/>
      <c r="AP268" s="17"/>
      <c r="AQ268" s="17"/>
      <c r="AR268" s="20"/>
      <c r="AS268" s="20"/>
      <c r="AT268" s="20"/>
      <c r="AU268" s="20"/>
      <c r="AV268" s="20"/>
      <c r="AW268" s="20"/>
      <c r="AX268" s="20"/>
      <c r="AY268" s="20"/>
      <c r="AZ268" s="20"/>
      <c r="BA268" s="20"/>
      <c r="BB268" s="20"/>
      <c r="BC268" s="20"/>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v>1</v>
      </c>
      <c r="CA268" s="16"/>
      <c r="CB268" s="16"/>
      <c r="CC268" s="16"/>
      <c r="CD268" s="16"/>
      <c r="CE268" s="16"/>
      <c r="CF268" s="16"/>
      <c r="CG268" s="19"/>
      <c r="CH268" s="19"/>
      <c r="CI268" s="19"/>
      <c r="CJ268" s="19"/>
      <c r="CK268" s="19"/>
      <c r="CL268" s="19"/>
      <c r="CM268" s="19">
        <v>1</v>
      </c>
      <c r="CN268" s="19"/>
      <c r="CO268" s="19"/>
      <c r="CP268" s="19"/>
      <c r="CQ268" s="19"/>
      <c r="CR268" s="19"/>
    </row>
    <row r="269" spans="1:96" ht="107" customHeight="1">
      <c r="A269" s="11" cm="1">
        <f t="array" ref="A269">SUMPRODUCT(--ISNUMBER(SEARCH({"stranding","stranded"},E269)))</f>
        <v>0</v>
      </c>
      <c r="B269" s="12">
        <v>295</v>
      </c>
      <c r="C269" s="13" t="s">
        <v>627</v>
      </c>
      <c r="D269" s="14">
        <v>1993</v>
      </c>
      <c r="E269" s="15" t="s">
        <v>628</v>
      </c>
      <c r="F269" s="15" t="s">
        <v>6272</v>
      </c>
      <c r="G269" s="15">
        <f t="shared" si="4"/>
        <v>7</v>
      </c>
      <c r="H269" s="16"/>
      <c r="I269" s="16"/>
      <c r="J269" s="16"/>
      <c r="K269" s="16">
        <v>1</v>
      </c>
      <c r="L269" s="16"/>
      <c r="M269" s="16"/>
      <c r="N269" s="16"/>
      <c r="O269" s="16"/>
      <c r="P269" s="17"/>
      <c r="Q269" s="17"/>
      <c r="R269" s="17"/>
      <c r="S269" s="17"/>
      <c r="T269" s="18"/>
      <c r="U269" s="18">
        <v>1</v>
      </c>
      <c r="V269" s="18"/>
      <c r="W269" s="18">
        <v>1</v>
      </c>
      <c r="X269" s="19"/>
      <c r="Y269" s="19">
        <v>1</v>
      </c>
      <c r="Z269" s="19">
        <v>1</v>
      </c>
      <c r="AA269" s="19"/>
      <c r="AB269" s="19"/>
      <c r="AC269" s="19"/>
      <c r="AD269" s="19"/>
      <c r="AE269" s="19"/>
      <c r="AF269" s="19"/>
      <c r="AG269" s="19"/>
      <c r="AH269" s="19"/>
      <c r="AI269" s="19"/>
      <c r="AJ269" s="17"/>
      <c r="AK269" s="17"/>
      <c r="AL269" s="17"/>
      <c r="AM269" s="17"/>
      <c r="AN269" s="17"/>
      <c r="AO269" s="17"/>
      <c r="AP269" s="17"/>
      <c r="AQ269" s="17"/>
      <c r="AR269" s="20"/>
      <c r="AS269" s="20"/>
      <c r="AT269" s="20"/>
      <c r="AU269" s="20"/>
      <c r="AV269" s="20"/>
      <c r="AW269" s="20"/>
      <c r="AX269" s="20"/>
      <c r="AY269" s="20"/>
      <c r="AZ269" s="20"/>
      <c r="BA269" s="20"/>
      <c r="BB269" s="20"/>
      <c r="BC269" s="20"/>
      <c r="BD269" s="16"/>
      <c r="BE269" s="16"/>
      <c r="BF269" s="16"/>
      <c r="BG269" s="16"/>
      <c r="BH269" s="16"/>
      <c r="BI269" s="16">
        <v>1</v>
      </c>
      <c r="BJ269" s="16"/>
      <c r="BK269" s="16"/>
      <c r="BL269" s="16"/>
      <c r="BM269" s="16"/>
      <c r="BN269" s="16"/>
      <c r="BO269" s="16"/>
      <c r="BP269" s="16"/>
      <c r="BQ269" s="16"/>
      <c r="BR269" s="16"/>
      <c r="BS269" s="16"/>
      <c r="BT269" s="16">
        <v>1</v>
      </c>
      <c r="BU269" s="16"/>
      <c r="BV269" s="16"/>
      <c r="BW269" s="16"/>
      <c r="BX269" s="16"/>
      <c r="BY269" s="16"/>
      <c r="BZ269" s="16">
        <v>1</v>
      </c>
      <c r="CA269" s="16"/>
      <c r="CB269" s="16"/>
      <c r="CC269" s="16"/>
      <c r="CD269" s="16"/>
      <c r="CE269" s="16"/>
      <c r="CF269" s="16"/>
      <c r="CG269" s="19"/>
      <c r="CH269" s="19"/>
      <c r="CI269" s="19"/>
      <c r="CJ269" s="19"/>
      <c r="CK269" s="19"/>
      <c r="CL269" s="19">
        <v>1</v>
      </c>
      <c r="CM269" s="19"/>
      <c r="CN269" s="19"/>
      <c r="CO269" s="19"/>
      <c r="CP269" s="19"/>
      <c r="CQ269" s="19"/>
      <c r="CR269" s="19"/>
    </row>
    <row r="270" spans="1:96" ht="107" customHeight="1">
      <c r="A270" s="11" cm="1">
        <f t="array" ref="A270">SUMPRODUCT(--ISNUMBER(SEARCH({"stranding","stranded"},E270)))</f>
        <v>0</v>
      </c>
      <c r="B270" s="12">
        <v>296</v>
      </c>
      <c r="C270" s="21" t="s">
        <v>629</v>
      </c>
      <c r="D270" s="22">
        <v>1993</v>
      </c>
      <c r="E270" s="15" t="s">
        <v>630</v>
      </c>
      <c r="F270" s="15" t="s">
        <v>6273</v>
      </c>
      <c r="G270" s="15">
        <f t="shared" si="4"/>
        <v>7</v>
      </c>
      <c r="H270" s="16"/>
      <c r="I270" s="16"/>
      <c r="J270" s="16">
        <v>1</v>
      </c>
      <c r="K270" s="16">
        <v>2</v>
      </c>
      <c r="L270" s="16"/>
      <c r="M270" s="16"/>
      <c r="N270" s="16"/>
      <c r="O270" s="16"/>
      <c r="P270" s="17">
        <v>1</v>
      </c>
      <c r="Q270" s="17"/>
      <c r="R270" s="17"/>
      <c r="S270" s="17"/>
      <c r="T270" s="18">
        <v>1</v>
      </c>
      <c r="U270" s="18"/>
      <c r="V270" s="18"/>
      <c r="W270" s="18"/>
      <c r="X270" s="19">
        <v>1</v>
      </c>
      <c r="Y270" s="19"/>
      <c r="Z270" s="19"/>
      <c r="AA270" s="19"/>
      <c r="AB270" s="19"/>
      <c r="AC270" s="19"/>
      <c r="AD270" s="19"/>
      <c r="AE270" s="19">
        <v>1</v>
      </c>
      <c r="AF270" s="19">
        <v>1</v>
      </c>
      <c r="AG270" s="19"/>
      <c r="AH270" s="19"/>
      <c r="AI270" s="19"/>
      <c r="AJ270" s="17">
        <v>1</v>
      </c>
      <c r="AK270" s="17"/>
      <c r="AL270" s="17"/>
      <c r="AM270" s="17"/>
      <c r="AN270" s="17"/>
      <c r="AO270" s="17"/>
      <c r="AP270" s="17"/>
      <c r="AQ270" s="17"/>
      <c r="AR270" s="20"/>
      <c r="AS270" s="20"/>
      <c r="AT270" s="20"/>
      <c r="AU270" s="20"/>
      <c r="AV270" s="20"/>
      <c r="AW270" s="20"/>
      <c r="AX270" s="20"/>
      <c r="AY270" s="20"/>
      <c r="AZ270" s="20">
        <v>1</v>
      </c>
      <c r="BA270" s="20"/>
      <c r="BB270" s="20"/>
      <c r="BC270" s="20"/>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9"/>
      <c r="CH270" s="19"/>
      <c r="CI270" s="19"/>
      <c r="CJ270" s="19"/>
      <c r="CK270" s="19">
        <v>1</v>
      </c>
      <c r="CL270" s="19"/>
      <c r="CM270" s="19"/>
      <c r="CN270" s="19"/>
      <c r="CO270" s="19"/>
      <c r="CP270" s="19"/>
      <c r="CQ270" s="19"/>
      <c r="CR270" s="19"/>
    </row>
    <row r="271" spans="1:96" ht="107" customHeight="1">
      <c r="A271" s="11" cm="1">
        <f t="array" ref="A271">SUMPRODUCT(--ISNUMBER(SEARCH({"stranding","stranded"},E271)))</f>
        <v>0</v>
      </c>
      <c r="B271" s="12">
        <v>297</v>
      </c>
      <c r="C271" s="13" t="s">
        <v>631</v>
      </c>
      <c r="D271" s="14">
        <v>1993</v>
      </c>
      <c r="E271" s="15" t="s">
        <v>632</v>
      </c>
      <c r="F271" s="15" t="s">
        <v>6274</v>
      </c>
      <c r="G271" s="15">
        <f t="shared" si="4"/>
        <v>9</v>
      </c>
      <c r="H271" s="16"/>
      <c r="I271" s="16"/>
      <c r="J271" s="16"/>
      <c r="K271" s="16"/>
      <c r="L271" s="16"/>
      <c r="M271" s="16"/>
      <c r="N271" s="16"/>
      <c r="O271" s="16"/>
      <c r="P271" s="17"/>
      <c r="Q271" s="17"/>
      <c r="R271" s="17"/>
      <c r="S271" s="17"/>
      <c r="T271" s="18">
        <v>1</v>
      </c>
      <c r="U271" s="18"/>
      <c r="V271" s="18"/>
      <c r="W271" s="18"/>
      <c r="X271" s="19"/>
      <c r="Y271" s="19">
        <v>1</v>
      </c>
      <c r="Z271" s="19"/>
      <c r="AA271" s="19"/>
      <c r="AB271" s="19"/>
      <c r="AC271" s="19"/>
      <c r="AD271" s="19"/>
      <c r="AE271" s="19"/>
      <c r="AF271" s="19"/>
      <c r="AG271" s="19"/>
      <c r="AH271" s="19"/>
      <c r="AI271" s="19"/>
      <c r="AJ271" s="17">
        <v>1</v>
      </c>
      <c r="AK271" s="17"/>
      <c r="AL271" s="17">
        <v>1</v>
      </c>
      <c r="AM271" s="17"/>
      <c r="AN271" s="17"/>
      <c r="AO271" s="17"/>
      <c r="AP271" s="17"/>
      <c r="AQ271" s="17"/>
      <c r="AR271" s="20"/>
      <c r="AS271" s="20"/>
      <c r="AT271" s="20"/>
      <c r="AU271" s="20"/>
      <c r="AV271" s="20"/>
      <c r="AW271" s="20"/>
      <c r="AX271" s="20">
        <v>1</v>
      </c>
      <c r="AY271" s="20"/>
      <c r="AZ271" s="20"/>
      <c r="BA271" s="20">
        <v>1</v>
      </c>
      <c r="BB271" s="20"/>
      <c r="BC271" s="20"/>
      <c r="BD271" s="16"/>
      <c r="BE271" s="16"/>
      <c r="BF271" s="16"/>
      <c r="BG271" s="16"/>
      <c r="BH271" s="16"/>
      <c r="BI271" s="16"/>
      <c r="BJ271" s="16"/>
      <c r="BK271" s="16"/>
      <c r="BL271" s="16"/>
      <c r="BM271" s="16"/>
      <c r="BN271" s="16"/>
      <c r="BO271" s="16"/>
      <c r="BP271" s="16"/>
      <c r="BQ271" s="16"/>
      <c r="BR271" s="16"/>
      <c r="BS271" s="16"/>
      <c r="BT271" s="16"/>
      <c r="BU271" s="16"/>
      <c r="BV271" s="16"/>
      <c r="BW271" s="16">
        <v>1</v>
      </c>
      <c r="BX271" s="16"/>
      <c r="BY271" s="16"/>
      <c r="BZ271" s="16"/>
      <c r="CA271" s="16"/>
      <c r="CB271" s="16">
        <v>1</v>
      </c>
      <c r="CC271" s="16">
        <v>1</v>
      </c>
      <c r="CD271" s="16"/>
      <c r="CE271" s="16"/>
      <c r="CF271" s="16"/>
      <c r="CG271" s="19"/>
      <c r="CH271" s="19"/>
      <c r="CI271" s="19"/>
      <c r="CJ271" s="19"/>
      <c r="CK271" s="19">
        <v>1</v>
      </c>
      <c r="CL271" s="19"/>
      <c r="CM271" s="19"/>
      <c r="CN271" s="19"/>
      <c r="CO271" s="19"/>
      <c r="CP271" s="19"/>
      <c r="CQ271" s="19"/>
      <c r="CR271" s="19"/>
    </row>
    <row r="272" spans="1:96" ht="107" customHeight="1">
      <c r="A272" s="11" cm="1">
        <f t="array" ref="A272">SUMPRODUCT(--ISNUMBER(SEARCH({"stranding","stranded"},E272)))</f>
        <v>0</v>
      </c>
      <c r="B272" s="12">
        <v>298</v>
      </c>
      <c r="C272" s="21" t="s">
        <v>633</v>
      </c>
      <c r="D272" s="22">
        <v>1993</v>
      </c>
      <c r="E272" s="15" t="s">
        <v>634</v>
      </c>
      <c r="F272" s="15" t="s">
        <v>6275</v>
      </c>
      <c r="G272" s="15">
        <f t="shared" si="4"/>
        <v>5</v>
      </c>
      <c r="H272" s="16"/>
      <c r="I272" s="16"/>
      <c r="J272" s="16"/>
      <c r="K272" s="16"/>
      <c r="L272" s="16">
        <v>1</v>
      </c>
      <c r="M272" s="16">
        <v>2</v>
      </c>
      <c r="N272" s="16"/>
      <c r="O272" s="16"/>
      <c r="P272" s="17"/>
      <c r="Q272" s="17"/>
      <c r="R272" s="17"/>
      <c r="S272" s="17"/>
      <c r="T272" s="18"/>
      <c r="U272" s="18">
        <v>1</v>
      </c>
      <c r="V272" s="18"/>
      <c r="W272" s="18"/>
      <c r="X272" s="19">
        <v>1</v>
      </c>
      <c r="Y272" s="19">
        <v>1</v>
      </c>
      <c r="Z272" s="19"/>
      <c r="AA272" s="19"/>
      <c r="AB272" s="19"/>
      <c r="AC272" s="19"/>
      <c r="AD272" s="19"/>
      <c r="AE272" s="19"/>
      <c r="AF272" s="19"/>
      <c r="AG272" s="19"/>
      <c r="AH272" s="19"/>
      <c r="AI272" s="19"/>
      <c r="AJ272" s="17">
        <v>1</v>
      </c>
      <c r="AK272" s="17"/>
      <c r="AL272" s="17"/>
      <c r="AM272" s="17"/>
      <c r="AN272" s="17"/>
      <c r="AO272" s="17"/>
      <c r="AP272" s="17"/>
      <c r="AQ272" s="17"/>
      <c r="AR272" s="20"/>
      <c r="AS272" s="20"/>
      <c r="AT272" s="20"/>
      <c r="AU272" s="20"/>
      <c r="AV272" s="20"/>
      <c r="AW272" s="20"/>
      <c r="AX272" s="20"/>
      <c r="AY272" s="20"/>
      <c r="AZ272" s="20"/>
      <c r="BA272" s="20"/>
      <c r="BB272" s="20"/>
      <c r="BC272" s="20"/>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v>1</v>
      </c>
      <c r="CA272" s="16"/>
      <c r="CB272" s="16"/>
      <c r="CC272" s="16"/>
      <c r="CD272" s="16"/>
      <c r="CE272" s="16"/>
      <c r="CF272" s="16"/>
      <c r="CG272" s="19"/>
      <c r="CH272" s="19"/>
      <c r="CI272" s="19"/>
      <c r="CJ272" s="19"/>
      <c r="CK272" s="19">
        <v>1</v>
      </c>
      <c r="CL272" s="19"/>
      <c r="CM272" s="19"/>
      <c r="CN272" s="19"/>
      <c r="CO272" s="19"/>
      <c r="CP272" s="19"/>
      <c r="CQ272" s="19"/>
      <c r="CR272" s="19"/>
    </row>
    <row r="273" spans="1:96" ht="107" customHeight="1">
      <c r="A273" s="11" cm="1">
        <f t="array" ref="A273">SUMPRODUCT(--ISNUMBER(SEARCH({"stranding","stranded"},E273)))</f>
        <v>0</v>
      </c>
      <c r="B273" s="12">
        <v>299</v>
      </c>
      <c r="C273" s="13" t="s">
        <v>635</v>
      </c>
      <c r="D273" s="14">
        <v>1993</v>
      </c>
      <c r="E273" s="15" t="s">
        <v>636</v>
      </c>
      <c r="F273" s="15" t="s">
        <v>6276</v>
      </c>
      <c r="G273" s="15">
        <f t="shared" si="4"/>
        <v>9</v>
      </c>
      <c r="H273" s="16"/>
      <c r="I273" s="16"/>
      <c r="J273" s="16"/>
      <c r="K273" s="16"/>
      <c r="L273" s="16"/>
      <c r="M273" s="16">
        <v>1</v>
      </c>
      <c r="N273" s="16"/>
      <c r="O273" s="16"/>
      <c r="P273" s="17">
        <v>1</v>
      </c>
      <c r="Q273" s="17"/>
      <c r="R273" s="17"/>
      <c r="S273" s="17"/>
      <c r="T273" s="18"/>
      <c r="U273" s="18">
        <v>1</v>
      </c>
      <c r="V273" s="18"/>
      <c r="W273" s="18"/>
      <c r="X273" s="19">
        <v>1</v>
      </c>
      <c r="Y273" s="19">
        <v>1</v>
      </c>
      <c r="Z273" s="19"/>
      <c r="AA273" s="19"/>
      <c r="AB273" s="19"/>
      <c r="AC273" s="19"/>
      <c r="AD273" s="19"/>
      <c r="AE273" s="19"/>
      <c r="AF273" s="19"/>
      <c r="AG273" s="19"/>
      <c r="AH273" s="19"/>
      <c r="AI273" s="19"/>
      <c r="AJ273" s="17">
        <v>1</v>
      </c>
      <c r="AK273" s="17"/>
      <c r="AL273" s="17"/>
      <c r="AM273" s="17"/>
      <c r="AN273" s="17"/>
      <c r="AO273" s="17"/>
      <c r="AP273" s="17">
        <v>1</v>
      </c>
      <c r="AQ273" s="17"/>
      <c r="AR273" s="20"/>
      <c r="AS273" s="20"/>
      <c r="AT273" s="20"/>
      <c r="AU273" s="20"/>
      <c r="AV273" s="20"/>
      <c r="AW273" s="20"/>
      <c r="AX273" s="20"/>
      <c r="AY273" s="20"/>
      <c r="AZ273" s="20"/>
      <c r="BA273" s="20"/>
      <c r="BB273" s="20"/>
      <c r="BC273" s="20"/>
      <c r="BD273" s="16"/>
      <c r="BE273" s="16"/>
      <c r="BF273" s="16"/>
      <c r="BG273" s="16"/>
      <c r="BH273" s="16"/>
      <c r="BI273" s="16"/>
      <c r="BJ273" s="16"/>
      <c r="BK273" s="16"/>
      <c r="BL273" s="16"/>
      <c r="BM273" s="16"/>
      <c r="BN273" s="16"/>
      <c r="BO273" s="16"/>
      <c r="BP273" s="16"/>
      <c r="BQ273" s="16">
        <v>1</v>
      </c>
      <c r="BR273" s="16">
        <v>1</v>
      </c>
      <c r="BS273" s="16"/>
      <c r="BT273" s="16"/>
      <c r="BU273" s="16"/>
      <c r="BV273" s="16"/>
      <c r="BW273" s="16"/>
      <c r="BX273" s="16"/>
      <c r="BY273" s="16">
        <v>1</v>
      </c>
      <c r="BZ273" s="16"/>
      <c r="CA273" s="16"/>
      <c r="CB273" s="16"/>
      <c r="CC273" s="16"/>
      <c r="CD273" s="16"/>
      <c r="CE273" s="16"/>
      <c r="CF273" s="16"/>
      <c r="CG273" s="19"/>
      <c r="CH273" s="19"/>
      <c r="CI273" s="19"/>
      <c r="CJ273" s="19"/>
      <c r="CK273" s="19"/>
      <c r="CL273" s="19"/>
      <c r="CM273" s="19">
        <v>1</v>
      </c>
      <c r="CN273" s="19"/>
      <c r="CO273" s="19"/>
      <c r="CP273" s="19"/>
      <c r="CQ273" s="19"/>
      <c r="CR273" s="19"/>
    </row>
    <row r="274" spans="1:96" ht="107" customHeight="1">
      <c r="A274" s="11" cm="1">
        <f t="array" ref="A274">SUMPRODUCT(--ISNUMBER(SEARCH({"stranding","stranded"},E274)))</f>
        <v>0</v>
      </c>
      <c r="B274" s="12">
        <v>300</v>
      </c>
      <c r="C274" s="21" t="s">
        <v>637</v>
      </c>
      <c r="D274" s="22">
        <v>1993</v>
      </c>
      <c r="E274" s="15" t="s">
        <v>638</v>
      </c>
      <c r="F274" s="15" t="s">
        <v>7813</v>
      </c>
      <c r="G274" s="15">
        <f t="shared" si="4"/>
        <v>8</v>
      </c>
      <c r="H274" s="16"/>
      <c r="I274" s="16"/>
      <c r="J274" s="16">
        <v>1</v>
      </c>
      <c r="K274" s="16"/>
      <c r="L274" s="16"/>
      <c r="M274" s="16"/>
      <c r="N274" s="16"/>
      <c r="O274" s="16"/>
      <c r="P274" s="17"/>
      <c r="Q274" s="17"/>
      <c r="R274" s="17"/>
      <c r="S274" s="17"/>
      <c r="T274" s="18"/>
      <c r="U274" s="18">
        <v>1</v>
      </c>
      <c r="V274" s="18"/>
      <c r="W274" s="18"/>
      <c r="X274" s="19">
        <v>1</v>
      </c>
      <c r="Y274" s="19">
        <v>1</v>
      </c>
      <c r="Z274" s="19"/>
      <c r="AA274" s="19"/>
      <c r="AB274" s="19"/>
      <c r="AC274" s="19"/>
      <c r="AD274" s="19"/>
      <c r="AE274" s="19"/>
      <c r="AF274" s="19"/>
      <c r="AG274" s="19"/>
      <c r="AH274" s="19"/>
      <c r="AI274" s="19"/>
      <c r="AJ274" s="17">
        <v>1</v>
      </c>
      <c r="AK274" s="17"/>
      <c r="AL274" s="17"/>
      <c r="AM274" s="17"/>
      <c r="AN274" s="17"/>
      <c r="AO274" s="17"/>
      <c r="AP274" s="17"/>
      <c r="AQ274" s="17"/>
      <c r="AR274" s="20"/>
      <c r="AS274" s="20"/>
      <c r="AT274" s="20"/>
      <c r="AU274" s="20"/>
      <c r="AV274" s="20"/>
      <c r="AW274" s="20"/>
      <c r="AX274" s="20"/>
      <c r="AY274" s="20"/>
      <c r="AZ274" s="20"/>
      <c r="BA274" s="20"/>
      <c r="BB274" s="20"/>
      <c r="BC274" s="20"/>
      <c r="BD274" s="16"/>
      <c r="BE274" s="16"/>
      <c r="BF274" s="16"/>
      <c r="BG274" s="16"/>
      <c r="BH274" s="16"/>
      <c r="BI274" s="16">
        <v>1</v>
      </c>
      <c r="BJ274" s="16"/>
      <c r="BK274" s="16"/>
      <c r="BL274" s="16"/>
      <c r="BM274" s="16"/>
      <c r="BN274" s="16"/>
      <c r="BO274" s="16"/>
      <c r="BP274" s="16"/>
      <c r="BQ274" s="16">
        <v>1</v>
      </c>
      <c r="BR274" s="16"/>
      <c r="BS274" s="16"/>
      <c r="BT274" s="16"/>
      <c r="BU274" s="16"/>
      <c r="BV274" s="16"/>
      <c r="BW274" s="16"/>
      <c r="BX274" s="16"/>
      <c r="BY274" s="16"/>
      <c r="BZ274" s="16"/>
      <c r="CA274" s="16"/>
      <c r="CB274" s="16"/>
      <c r="CC274" s="16">
        <v>1</v>
      </c>
      <c r="CD274" s="16">
        <v>1</v>
      </c>
      <c r="CE274" s="16"/>
      <c r="CF274" s="16"/>
      <c r="CG274" s="19"/>
      <c r="CH274" s="19"/>
      <c r="CI274" s="19"/>
      <c r="CJ274" s="19"/>
      <c r="CK274" s="19"/>
      <c r="CL274" s="19"/>
      <c r="CM274" s="19">
        <v>1</v>
      </c>
      <c r="CN274" s="19"/>
      <c r="CO274" s="19"/>
      <c r="CP274" s="19"/>
      <c r="CQ274" s="19"/>
      <c r="CR274" s="19"/>
    </row>
    <row r="275" spans="1:96" ht="107" customHeight="1">
      <c r="A275" s="11" cm="1">
        <f t="array" ref="A275">SUMPRODUCT(--ISNUMBER(SEARCH({"stranding","stranded"},E275)))</f>
        <v>0</v>
      </c>
      <c r="B275" s="12">
        <v>301</v>
      </c>
      <c r="C275" s="13" t="s">
        <v>639</v>
      </c>
      <c r="D275" s="14">
        <v>1993</v>
      </c>
      <c r="E275" s="15" t="s">
        <v>640</v>
      </c>
      <c r="F275" s="15" t="s">
        <v>6277</v>
      </c>
      <c r="G275" s="15">
        <f t="shared" si="4"/>
        <v>5</v>
      </c>
      <c r="H275" s="16"/>
      <c r="I275" s="16"/>
      <c r="J275" s="16"/>
      <c r="K275" s="16"/>
      <c r="L275" s="16">
        <v>1</v>
      </c>
      <c r="M275" s="16"/>
      <c r="N275" s="16"/>
      <c r="O275" s="16"/>
      <c r="P275" s="17"/>
      <c r="Q275" s="17"/>
      <c r="R275" s="17"/>
      <c r="S275" s="17"/>
      <c r="T275" s="18"/>
      <c r="U275" s="18">
        <v>1</v>
      </c>
      <c r="V275" s="18"/>
      <c r="W275" s="18">
        <v>1</v>
      </c>
      <c r="X275" s="19"/>
      <c r="Y275" s="19">
        <v>1</v>
      </c>
      <c r="Z275" s="19">
        <v>1</v>
      </c>
      <c r="AA275" s="19"/>
      <c r="AB275" s="19"/>
      <c r="AC275" s="19"/>
      <c r="AD275" s="19"/>
      <c r="AE275" s="19"/>
      <c r="AF275" s="19"/>
      <c r="AG275" s="19"/>
      <c r="AH275" s="19"/>
      <c r="AI275" s="19"/>
      <c r="AJ275" s="17"/>
      <c r="AK275" s="17"/>
      <c r="AL275" s="17"/>
      <c r="AM275" s="17"/>
      <c r="AN275" s="17"/>
      <c r="AO275" s="17"/>
      <c r="AP275" s="17"/>
      <c r="AQ275" s="17"/>
      <c r="AR275" s="20"/>
      <c r="AS275" s="20"/>
      <c r="AT275" s="20"/>
      <c r="AU275" s="20"/>
      <c r="AV275" s="20"/>
      <c r="AW275" s="20"/>
      <c r="AX275" s="20"/>
      <c r="AY275" s="20"/>
      <c r="AZ275" s="20"/>
      <c r="BA275" s="20"/>
      <c r="BB275" s="20"/>
      <c r="BC275" s="20"/>
      <c r="BD275" s="16"/>
      <c r="BE275" s="16"/>
      <c r="BF275" s="16"/>
      <c r="BG275" s="16"/>
      <c r="BH275" s="16"/>
      <c r="BI275" s="16"/>
      <c r="BJ275" s="16"/>
      <c r="BK275" s="16"/>
      <c r="BL275" s="16"/>
      <c r="BM275" s="16"/>
      <c r="BN275" s="16"/>
      <c r="BO275" s="16"/>
      <c r="BP275" s="16"/>
      <c r="BQ275" s="16"/>
      <c r="BR275" s="16"/>
      <c r="BS275" s="16">
        <v>1</v>
      </c>
      <c r="BT275" s="16"/>
      <c r="BU275" s="16"/>
      <c r="BV275" s="16"/>
      <c r="BW275" s="16"/>
      <c r="BX275" s="16"/>
      <c r="BY275" s="16"/>
      <c r="BZ275" s="16"/>
      <c r="CA275" s="16"/>
      <c r="CB275" s="16"/>
      <c r="CC275" s="16"/>
      <c r="CD275" s="16"/>
      <c r="CE275" s="16"/>
      <c r="CF275" s="16"/>
      <c r="CG275" s="19"/>
      <c r="CH275" s="19"/>
      <c r="CI275" s="19"/>
      <c r="CJ275" s="19"/>
      <c r="CK275" s="19"/>
      <c r="CL275" s="19"/>
      <c r="CM275" s="19">
        <v>1</v>
      </c>
      <c r="CN275" s="19"/>
      <c r="CO275" s="19"/>
      <c r="CP275" s="19"/>
      <c r="CQ275" s="19"/>
      <c r="CR275" s="19"/>
    </row>
    <row r="276" spans="1:96" ht="107" customHeight="1">
      <c r="A276" s="11" cm="1">
        <f t="array" ref="A276">SUMPRODUCT(--ISNUMBER(SEARCH({"stranding","stranded"},E276)))</f>
        <v>0</v>
      </c>
      <c r="B276" s="12">
        <v>302</v>
      </c>
      <c r="C276" s="21" t="s">
        <v>641</v>
      </c>
      <c r="D276" s="22">
        <v>1993</v>
      </c>
      <c r="E276" s="15" t="s">
        <v>642</v>
      </c>
      <c r="F276" s="15" t="s">
        <v>6278</v>
      </c>
      <c r="G276" s="15">
        <f t="shared" si="4"/>
        <v>7</v>
      </c>
      <c r="H276" s="16"/>
      <c r="I276" s="16"/>
      <c r="J276" s="16"/>
      <c r="K276" s="16"/>
      <c r="L276" s="16"/>
      <c r="M276" s="16"/>
      <c r="N276" s="16"/>
      <c r="O276" s="16"/>
      <c r="P276" s="17"/>
      <c r="Q276" s="17"/>
      <c r="R276" s="17">
        <v>1</v>
      </c>
      <c r="S276" s="17"/>
      <c r="T276" s="18"/>
      <c r="U276" s="18">
        <v>1</v>
      </c>
      <c r="V276" s="18"/>
      <c r="W276" s="18"/>
      <c r="X276" s="19"/>
      <c r="Y276" s="19">
        <v>1</v>
      </c>
      <c r="Z276" s="19"/>
      <c r="AA276" s="19"/>
      <c r="AB276" s="19"/>
      <c r="AC276" s="19"/>
      <c r="AD276" s="19"/>
      <c r="AE276" s="19"/>
      <c r="AF276" s="19"/>
      <c r="AG276" s="19"/>
      <c r="AH276" s="19"/>
      <c r="AI276" s="19"/>
      <c r="AJ276" s="17">
        <v>1</v>
      </c>
      <c r="AK276" s="17"/>
      <c r="AL276" s="17"/>
      <c r="AM276" s="17"/>
      <c r="AN276" s="17"/>
      <c r="AO276" s="17"/>
      <c r="AP276" s="17"/>
      <c r="AQ276" s="17">
        <v>1</v>
      </c>
      <c r="AR276" s="20"/>
      <c r="AS276" s="20"/>
      <c r="AT276" s="20"/>
      <c r="AU276" s="20"/>
      <c r="AV276" s="20"/>
      <c r="AW276" s="20"/>
      <c r="AX276" s="20"/>
      <c r="AY276" s="20"/>
      <c r="AZ276" s="20"/>
      <c r="BA276" s="20"/>
      <c r="BB276" s="20"/>
      <c r="BC276" s="20"/>
      <c r="BD276" s="16"/>
      <c r="BE276" s="16"/>
      <c r="BF276" s="16"/>
      <c r="BG276" s="16"/>
      <c r="BH276" s="16"/>
      <c r="BI276" s="16"/>
      <c r="BJ276" s="16"/>
      <c r="BK276" s="16"/>
      <c r="BL276" s="16"/>
      <c r="BM276" s="16"/>
      <c r="BN276" s="16"/>
      <c r="BO276" s="16"/>
      <c r="BP276" s="16"/>
      <c r="BQ276" s="16"/>
      <c r="BR276" s="16"/>
      <c r="BS276" s="16">
        <v>1</v>
      </c>
      <c r="BT276" s="16"/>
      <c r="BU276" s="16"/>
      <c r="BV276" s="16"/>
      <c r="BW276" s="16"/>
      <c r="BX276" s="16"/>
      <c r="BY276" s="16"/>
      <c r="BZ276" s="16"/>
      <c r="CA276" s="16"/>
      <c r="CB276" s="16"/>
      <c r="CC276" s="16">
        <v>1</v>
      </c>
      <c r="CD276" s="16"/>
      <c r="CE276" s="16"/>
      <c r="CF276" s="16"/>
      <c r="CG276" s="19"/>
      <c r="CH276" s="19"/>
      <c r="CI276" s="19"/>
      <c r="CJ276" s="19"/>
      <c r="CK276" s="19"/>
      <c r="CL276" s="19"/>
      <c r="CM276" s="19"/>
      <c r="CN276" s="19"/>
      <c r="CO276" s="19">
        <v>1</v>
      </c>
      <c r="CP276" s="19"/>
      <c r="CQ276" s="19"/>
      <c r="CR276" s="19"/>
    </row>
    <row r="277" spans="1:96" ht="107" customHeight="1">
      <c r="A277" s="11" cm="1">
        <f t="array" ref="A277">SUMPRODUCT(--ISNUMBER(SEARCH({"stranding","stranded"},E277)))</f>
        <v>0</v>
      </c>
      <c r="B277" s="12">
        <v>303</v>
      </c>
      <c r="C277" s="13" t="s">
        <v>643</v>
      </c>
      <c r="D277" s="14">
        <v>1993</v>
      </c>
      <c r="E277" s="15" t="s">
        <v>644</v>
      </c>
      <c r="F277" s="15" t="s">
        <v>6279</v>
      </c>
      <c r="G277" s="15">
        <f t="shared" si="4"/>
        <v>8</v>
      </c>
      <c r="H277" s="16"/>
      <c r="I277" s="16"/>
      <c r="J277" s="16"/>
      <c r="K277" s="16"/>
      <c r="L277" s="16"/>
      <c r="M277" s="16">
        <v>2</v>
      </c>
      <c r="N277" s="16">
        <v>1</v>
      </c>
      <c r="O277" s="16"/>
      <c r="P277" s="17">
        <v>1</v>
      </c>
      <c r="Q277" s="17"/>
      <c r="R277" s="17"/>
      <c r="S277" s="17"/>
      <c r="T277" s="18"/>
      <c r="U277" s="18">
        <v>1</v>
      </c>
      <c r="V277" s="18"/>
      <c r="W277" s="18"/>
      <c r="X277" s="19"/>
      <c r="Y277" s="19">
        <v>1</v>
      </c>
      <c r="Z277" s="19"/>
      <c r="AA277" s="19"/>
      <c r="AB277" s="19"/>
      <c r="AC277" s="19"/>
      <c r="AD277" s="19"/>
      <c r="AE277" s="19"/>
      <c r="AF277" s="19"/>
      <c r="AG277" s="19"/>
      <c r="AH277" s="19"/>
      <c r="AI277" s="19"/>
      <c r="AJ277" s="17">
        <v>1</v>
      </c>
      <c r="AK277" s="17"/>
      <c r="AL277" s="17">
        <v>1</v>
      </c>
      <c r="AM277" s="17"/>
      <c r="AN277" s="17"/>
      <c r="AO277" s="17"/>
      <c r="AP277" s="17"/>
      <c r="AQ277" s="17"/>
      <c r="AR277" s="20">
        <v>1</v>
      </c>
      <c r="AS277" s="20"/>
      <c r="AT277" s="20"/>
      <c r="AU277" s="20"/>
      <c r="AV277" s="20"/>
      <c r="AW277" s="20"/>
      <c r="AX277" s="20">
        <v>1</v>
      </c>
      <c r="AY277" s="20"/>
      <c r="AZ277" s="20"/>
      <c r="BA277" s="20">
        <v>1</v>
      </c>
      <c r="BB277" s="20"/>
      <c r="BC277" s="20"/>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9"/>
      <c r="CH277" s="19"/>
      <c r="CI277" s="19"/>
      <c r="CJ277" s="19"/>
      <c r="CK277" s="19">
        <v>1</v>
      </c>
      <c r="CL277" s="19"/>
      <c r="CM277" s="19"/>
      <c r="CN277" s="19"/>
      <c r="CO277" s="19"/>
      <c r="CP277" s="19"/>
      <c r="CQ277" s="19"/>
      <c r="CR277" s="19"/>
    </row>
    <row r="278" spans="1:96" ht="107" customHeight="1">
      <c r="A278" s="11" cm="1">
        <f t="array" ref="A278">SUMPRODUCT(--ISNUMBER(SEARCH({"stranding","stranded"},E278)))</f>
        <v>0</v>
      </c>
      <c r="B278" s="12">
        <v>304</v>
      </c>
      <c r="C278" s="21" t="s">
        <v>645</v>
      </c>
      <c r="D278" s="22">
        <v>1993</v>
      </c>
      <c r="E278" s="15" t="s">
        <v>646</v>
      </c>
      <c r="F278" s="15" t="s">
        <v>6280</v>
      </c>
      <c r="G278" s="15">
        <f t="shared" si="4"/>
        <v>6</v>
      </c>
      <c r="H278" s="16"/>
      <c r="I278" s="16"/>
      <c r="J278" s="16"/>
      <c r="K278" s="16"/>
      <c r="L278" s="16"/>
      <c r="M278" s="16">
        <v>1</v>
      </c>
      <c r="N278" s="16"/>
      <c r="O278" s="16"/>
      <c r="P278" s="17">
        <v>1</v>
      </c>
      <c r="Q278" s="17"/>
      <c r="R278" s="17"/>
      <c r="S278" s="17"/>
      <c r="T278" s="18">
        <v>1</v>
      </c>
      <c r="U278" s="18"/>
      <c r="V278" s="18"/>
      <c r="W278" s="18">
        <v>1</v>
      </c>
      <c r="X278" s="19">
        <v>1</v>
      </c>
      <c r="Y278" s="19"/>
      <c r="Z278" s="19"/>
      <c r="AA278" s="19"/>
      <c r="AB278" s="19"/>
      <c r="AC278" s="19"/>
      <c r="AD278" s="19"/>
      <c r="AE278" s="19">
        <v>1</v>
      </c>
      <c r="AF278" s="19">
        <v>1</v>
      </c>
      <c r="AG278" s="19"/>
      <c r="AH278" s="19"/>
      <c r="AI278" s="19"/>
      <c r="AJ278" s="17"/>
      <c r="AK278" s="17"/>
      <c r="AL278" s="17"/>
      <c r="AM278" s="17"/>
      <c r="AN278" s="17"/>
      <c r="AO278" s="17"/>
      <c r="AP278" s="17"/>
      <c r="AQ278" s="17"/>
      <c r="AR278" s="20"/>
      <c r="AS278" s="20"/>
      <c r="AT278" s="20"/>
      <c r="AU278" s="20"/>
      <c r="AV278" s="20"/>
      <c r="AW278" s="20"/>
      <c r="AX278" s="20"/>
      <c r="AY278" s="20"/>
      <c r="AZ278" s="20"/>
      <c r="BA278" s="20"/>
      <c r="BB278" s="20"/>
      <c r="BC278" s="20"/>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9"/>
      <c r="CH278" s="19"/>
      <c r="CI278" s="19"/>
      <c r="CJ278" s="19"/>
      <c r="CK278" s="19"/>
      <c r="CL278" s="19"/>
      <c r="CM278" s="19">
        <v>1</v>
      </c>
      <c r="CN278" s="19"/>
      <c r="CO278" s="19"/>
      <c r="CP278" s="19"/>
      <c r="CQ278" s="19"/>
      <c r="CR278" s="19"/>
    </row>
    <row r="279" spans="1:96" ht="107" customHeight="1">
      <c r="A279" s="11" cm="1">
        <f t="array" ref="A279">SUMPRODUCT(--ISNUMBER(SEARCH({"stranding","stranded"},E279)))</f>
        <v>0</v>
      </c>
      <c r="B279" s="12">
        <v>305</v>
      </c>
      <c r="C279" s="13" t="s">
        <v>647</v>
      </c>
      <c r="D279" s="14">
        <v>1993</v>
      </c>
      <c r="E279" s="15" t="s">
        <v>648</v>
      </c>
      <c r="F279" s="15" t="s">
        <v>7814</v>
      </c>
      <c r="G279" s="15">
        <f t="shared" si="4"/>
        <v>10</v>
      </c>
      <c r="H279" s="16"/>
      <c r="I279" s="16"/>
      <c r="J279" s="16">
        <v>1</v>
      </c>
      <c r="K279" s="16"/>
      <c r="L279" s="16"/>
      <c r="M279" s="16">
        <v>1</v>
      </c>
      <c r="N279" s="16"/>
      <c r="O279" s="16"/>
      <c r="P279" s="17"/>
      <c r="Q279" s="17"/>
      <c r="R279" s="17">
        <v>1</v>
      </c>
      <c r="S279" s="17"/>
      <c r="T279" s="18"/>
      <c r="U279" s="18">
        <v>1</v>
      </c>
      <c r="V279" s="18">
        <v>1</v>
      </c>
      <c r="W279" s="18"/>
      <c r="X279" s="19"/>
      <c r="Y279" s="19">
        <v>1</v>
      </c>
      <c r="Z279" s="19">
        <v>1</v>
      </c>
      <c r="AA279" s="19"/>
      <c r="AB279" s="19"/>
      <c r="AC279" s="19"/>
      <c r="AD279" s="19">
        <v>1</v>
      </c>
      <c r="AE279" s="19"/>
      <c r="AF279" s="19"/>
      <c r="AG279" s="19"/>
      <c r="AH279" s="19"/>
      <c r="AI279" s="19"/>
      <c r="AJ279" s="17"/>
      <c r="AK279" s="17"/>
      <c r="AL279" s="17"/>
      <c r="AM279" s="17"/>
      <c r="AN279" s="17"/>
      <c r="AO279" s="17"/>
      <c r="AP279" s="17"/>
      <c r="AQ279" s="17"/>
      <c r="AR279" s="20"/>
      <c r="AS279" s="20"/>
      <c r="AT279" s="20"/>
      <c r="AU279" s="20"/>
      <c r="AV279" s="20"/>
      <c r="AW279" s="20"/>
      <c r="AX279" s="20"/>
      <c r="AY279" s="20"/>
      <c r="AZ279" s="20"/>
      <c r="BA279" s="20"/>
      <c r="BB279" s="20"/>
      <c r="BC279" s="20"/>
      <c r="BD279" s="16">
        <v>1</v>
      </c>
      <c r="BE279" s="16"/>
      <c r="BF279" s="16"/>
      <c r="BG279" s="16"/>
      <c r="BH279" s="16"/>
      <c r="BI279" s="16"/>
      <c r="BJ279" s="16"/>
      <c r="BK279" s="16"/>
      <c r="BL279" s="16"/>
      <c r="BM279" s="16">
        <v>1</v>
      </c>
      <c r="BN279" s="16"/>
      <c r="BO279" s="16"/>
      <c r="BP279" s="16"/>
      <c r="BQ279" s="16"/>
      <c r="BR279" s="16"/>
      <c r="BS279" s="16"/>
      <c r="BT279" s="16"/>
      <c r="BU279" s="16"/>
      <c r="BV279" s="16"/>
      <c r="BW279" s="16"/>
      <c r="BX279" s="16"/>
      <c r="BY279" s="16"/>
      <c r="BZ279" s="16">
        <v>1</v>
      </c>
      <c r="CA279" s="16"/>
      <c r="CB279" s="16"/>
      <c r="CC279" s="16">
        <v>1</v>
      </c>
      <c r="CD279" s="16"/>
      <c r="CE279" s="16"/>
      <c r="CF279" s="16"/>
      <c r="CG279" s="19"/>
      <c r="CH279" s="19"/>
      <c r="CI279" s="19"/>
      <c r="CJ279" s="19"/>
      <c r="CK279" s="19"/>
      <c r="CL279" s="19"/>
      <c r="CM279" s="19"/>
      <c r="CN279" s="19">
        <v>1</v>
      </c>
      <c r="CO279" s="19"/>
      <c r="CP279" s="19"/>
      <c r="CQ279" s="19"/>
      <c r="CR279" s="19"/>
    </row>
    <row r="280" spans="1:96" ht="107" customHeight="1">
      <c r="A280" s="11" cm="1">
        <f t="array" ref="A280">SUMPRODUCT(--ISNUMBER(SEARCH({"stranding","stranded"},E280)))</f>
        <v>0</v>
      </c>
      <c r="B280" s="12">
        <v>306</v>
      </c>
      <c r="C280" s="21" t="s">
        <v>649</v>
      </c>
      <c r="D280" s="22">
        <v>1993</v>
      </c>
      <c r="E280" s="23" t="s">
        <v>650</v>
      </c>
      <c r="F280" s="23" t="s">
        <v>7815</v>
      </c>
      <c r="G280" s="15">
        <f t="shared" si="4"/>
        <v>8</v>
      </c>
      <c r="H280" s="16"/>
      <c r="I280" s="16"/>
      <c r="J280" s="16"/>
      <c r="K280" s="16"/>
      <c r="L280" s="16"/>
      <c r="M280" s="16"/>
      <c r="N280" s="16"/>
      <c r="O280" s="16"/>
      <c r="P280" s="17"/>
      <c r="Q280" s="17"/>
      <c r="R280" s="17">
        <v>1</v>
      </c>
      <c r="S280" s="17"/>
      <c r="T280" s="18">
        <v>1</v>
      </c>
      <c r="U280" s="18"/>
      <c r="V280" s="18"/>
      <c r="W280" s="18">
        <v>1</v>
      </c>
      <c r="X280" s="19">
        <v>1</v>
      </c>
      <c r="Y280" s="19">
        <v>1</v>
      </c>
      <c r="Z280" s="19"/>
      <c r="AA280" s="19"/>
      <c r="AB280" s="19"/>
      <c r="AC280" s="19"/>
      <c r="AD280" s="19"/>
      <c r="AE280" s="19"/>
      <c r="AF280" s="19"/>
      <c r="AG280" s="19"/>
      <c r="AH280" s="19"/>
      <c r="AI280" s="19"/>
      <c r="AJ280" s="17"/>
      <c r="AK280" s="17"/>
      <c r="AL280" s="17"/>
      <c r="AM280" s="17"/>
      <c r="AN280" s="17">
        <v>1</v>
      </c>
      <c r="AO280" s="17"/>
      <c r="AP280" s="17"/>
      <c r="AQ280" s="17"/>
      <c r="AR280" s="20"/>
      <c r="AS280" s="20"/>
      <c r="AT280" s="20"/>
      <c r="AU280" s="20"/>
      <c r="AV280" s="20"/>
      <c r="AW280" s="20"/>
      <c r="AX280" s="20"/>
      <c r="AY280" s="20"/>
      <c r="AZ280" s="20"/>
      <c r="BA280" s="20"/>
      <c r="BB280" s="20"/>
      <c r="BC280" s="20"/>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v>1</v>
      </c>
      <c r="CB280" s="16"/>
      <c r="CC280" s="16"/>
      <c r="CD280" s="16">
        <v>1</v>
      </c>
      <c r="CE280" s="16"/>
      <c r="CF280" s="16"/>
      <c r="CG280" s="19"/>
      <c r="CH280" s="19"/>
      <c r="CI280" s="19"/>
      <c r="CJ280" s="19"/>
      <c r="CK280" s="19"/>
      <c r="CL280" s="19"/>
      <c r="CM280" s="19"/>
      <c r="CN280" s="19"/>
      <c r="CO280" s="19"/>
      <c r="CP280" s="19"/>
      <c r="CQ280" s="19">
        <v>1</v>
      </c>
      <c r="CR280" s="19"/>
    </row>
    <row r="281" spans="1:96" ht="107" customHeight="1">
      <c r="A281" s="11" cm="1">
        <f t="array" ref="A281">SUMPRODUCT(--ISNUMBER(SEARCH({"stranding","stranded"},E281)))</f>
        <v>0</v>
      </c>
      <c r="B281" s="12">
        <v>307</v>
      </c>
      <c r="C281" s="13" t="s">
        <v>651</v>
      </c>
      <c r="D281" s="14">
        <v>1993</v>
      </c>
      <c r="E281" s="15" t="s">
        <v>652</v>
      </c>
      <c r="F281" s="15" t="s">
        <v>6281</v>
      </c>
      <c r="G281" s="15">
        <f t="shared" si="4"/>
        <v>7</v>
      </c>
      <c r="H281" s="16"/>
      <c r="I281" s="16"/>
      <c r="J281" s="16"/>
      <c r="K281" s="16"/>
      <c r="L281" s="16"/>
      <c r="M281" s="16"/>
      <c r="N281" s="16"/>
      <c r="O281" s="16"/>
      <c r="P281" s="17"/>
      <c r="Q281" s="17"/>
      <c r="R281" s="17"/>
      <c r="S281" s="17"/>
      <c r="T281" s="18"/>
      <c r="U281" s="18">
        <v>1</v>
      </c>
      <c r="V281" s="18"/>
      <c r="W281" s="18"/>
      <c r="X281" s="19">
        <v>1</v>
      </c>
      <c r="Y281" s="19">
        <v>1</v>
      </c>
      <c r="Z281" s="19"/>
      <c r="AA281" s="19"/>
      <c r="AB281" s="19">
        <v>1</v>
      </c>
      <c r="AC281" s="19"/>
      <c r="AD281" s="19"/>
      <c r="AE281" s="19"/>
      <c r="AF281" s="19"/>
      <c r="AG281" s="19"/>
      <c r="AH281" s="19"/>
      <c r="AI281" s="19"/>
      <c r="AJ281" s="17"/>
      <c r="AK281" s="17"/>
      <c r="AL281" s="17"/>
      <c r="AM281" s="17"/>
      <c r="AN281" s="17"/>
      <c r="AO281" s="17"/>
      <c r="AP281" s="17"/>
      <c r="AQ281" s="17"/>
      <c r="AR281" s="20"/>
      <c r="AS281" s="20"/>
      <c r="AT281" s="20"/>
      <c r="AU281" s="20"/>
      <c r="AV281" s="20"/>
      <c r="AW281" s="20"/>
      <c r="AX281" s="20"/>
      <c r="AY281" s="20"/>
      <c r="AZ281" s="20"/>
      <c r="BA281" s="20"/>
      <c r="BB281" s="20"/>
      <c r="BC281" s="20"/>
      <c r="BD281" s="16"/>
      <c r="BE281" s="16"/>
      <c r="BF281" s="16"/>
      <c r="BG281" s="16"/>
      <c r="BH281" s="16"/>
      <c r="BI281" s="16"/>
      <c r="BJ281" s="16"/>
      <c r="BK281" s="16"/>
      <c r="BL281" s="16"/>
      <c r="BM281" s="16"/>
      <c r="BN281" s="16"/>
      <c r="BO281" s="16"/>
      <c r="BP281" s="16"/>
      <c r="BQ281" s="16">
        <v>1</v>
      </c>
      <c r="BR281" s="16"/>
      <c r="BS281" s="16"/>
      <c r="BT281" s="16"/>
      <c r="BU281" s="16">
        <v>1</v>
      </c>
      <c r="BV281" s="16"/>
      <c r="BW281" s="16"/>
      <c r="BX281" s="16"/>
      <c r="BY281" s="16"/>
      <c r="BZ281" s="16"/>
      <c r="CA281" s="16">
        <v>1</v>
      </c>
      <c r="CB281" s="16"/>
      <c r="CC281" s="16"/>
      <c r="CD281" s="16"/>
      <c r="CE281" s="16"/>
      <c r="CF281" s="16"/>
      <c r="CG281" s="19"/>
      <c r="CH281" s="19"/>
      <c r="CI281" s="19"/>
      <c r="CJ281" s="19"/>
      <c r="CK281" s="19"/>
      <c r="CL281" s="19"/>
      <c r="CM281" s="19">
        <v>1</v>
      </c>
      <c r="CN281" s="19"/>
      <c r="CO281" s="19"/>
      <c r="CP281" s="19"/>
      <c r="CQ281" s="19"/>
      <c r="CR281" s="19"/>
    </row>
    <row r="282" spans="1:96" ht="107" customHeight="1">
      <c r="A282" s="11" cm="1">
        <f t="array" ref="A282">SUMPRODUCT(--ISNUMBER(SEARCH({"stranding","stranded"},E282)))</f>
        <v>0</v>
      </c>
      <c r="B282" s="12">
        <v>308</v>
      </c>
      <c r="C282" s="21" t="s">
        <v>653</v>
      </c>
      <c r="D282" s="22">
        <v>1993</v>
      </c>
      <c r="E282" s="15" t="s">
        <v>654</v>
      </c>
      <c r="F282" s="15" t="s">
        <v>6282</v>
      </c>
      <c r="G282" s="15">
        <f t="shared" si="4"/>
        <v>3</v>
      </c>
      <c r="H282" s="16"/>
      <c r="I282" s="16"/>
      <c r="J282" s="16"/>
      <c r="K282" s="16"/>
      <c r="L282" s="16"/>
      <c r="M282" s="16"/>
      <c r="N282" s="16"/>
      <c r="O282" s="16"/>
      <c r="P282" s="17"/>
      <c r="Q282" s="17"/>
      <c r="R282" s="17"/>
      <c r="S282" s="17"/>
      <c r="T282" s="18">
        <v>1</v>
      </c>
      <c r="U282" s="18"/>
      <c r="V282" s="18"/>
      <c r="W282" s="18"/>
      <c r="X282" s="19"/>
      <c r="Y282" s="19">
        <v>1</v>
      </c>
      <c r="Z282" s="19"/>
      <c r="AA282" s="19"/>
      <c r="AB282" s="19"/>
      <c r="AC282" s="19"/>
      <c r="AD282" s="19"/>
      <c r="AE282" s="19"/>
      <c r="AF282" s="19"/>
      <c r="AG282" s="19"/>
      <c r="AH282" s="19"/>
      <c r="AI282" s="19"/>
      <c r="AJ282" s="17"/>
      <c r="AK282" s="17"/>
      <c r="AL282" s="17"/>
      <c r="AM282" s="17"/>
      <c r="AN282" s="17"/>
      <c r="AO282" s="17"/>
      <c r="AP282" s="17"/>
      <c r="AQ282" s="17"/>
      <c r="AR282" s="20"/>
      <c r="AS282" s="20"/>
      <c r="AT282" s="20"/>
      <c r="AU282" s="20"/>
      <c r="AV282" s="20"/>
      <c r="AW282" s="20"/>
      <c r="AX282" s="20"/>
      <c r="AY282" s="20"/>
      <c r="AZ282" s="20"/>
      <c r="BA282" s="20"/>
      <c r="BB282" s="20"/>
      <c r="BC282" s="20"/>
      <c r="BD282" s="16"/>
      <c r="BE282" s="16"/>
      <c r="BF282" s="16"/>
      <c r="BG282" s="16"/>
      <c r="BH282" s="16"/>
      <c r="BI282" s="16"/>
      <c r="BJ282" s="16"/>
      <c r="BK282" s="16"/>
      <c r="BL282" s="16"/>
      <c r="BM282" s="16"/>
      <c r="BN282" s="16"/>
      <c r="BO282" s="16"/>
      <c r="BP282" s="16"/>
      <c r="BQ282" s="16"/>
      <c r="BR282" s="16"/>
      <c r="BS282" s="16"/>
      <c r="BT282" s="16"/>
      <c r="BU282" s="16"/>
      <c r="BV282" s="16"/>
      <c r="BW282" s="16">
        <v>1</v>
      </c>
      <c r="BX282" s="16"/>
      <c r="BY282" s="16"/>
      <c r="BZ282" s="16"/>
      <c r="CA282" s="16"/>
      <c r="CB282" s="16"/>
      <c r="CC282" s="16"/>
      <c r="CD282" s="16"/>
      <c r="CE282" s="16"/>
      <c r="CF282" s="16"/>
      <c r="CG282" s="19"/>
      <c r="CH282" s="19"/>
      <c r="CI282" s="19"/>
      <c r="CJ282" s="19">
        <v>1</v>
      </c>
      <c r="CK282" s="19"/>
      <c r="CL282" s="19"/>
      <c r="CM282" s="19"/>
      <c r="CN282" s="19"/>
      <c r="CO282" s="19"/>
      <c r="CP282" s="19"/>
      <c r="CQ282" s="19"/>
      <c r="CR282" s="19"/>
    </row>
    <row r="283" spans="1:96" ht="107" customHeight="1">
      <c r="A283" s="11" cm="1">
        <f t="array" ref="A283">SUMPRODUCT(--ISNUMBER(SEARCH({"stranding","stranded"},E283)))</f>
        <v>0</v>
      </c>
      <c r="B283" s="12">
        <v>309</v>
      </c>
      <c r="C283" s="13" t="s">
        <v>655</v>
      </c>
      <c r="D283" s="14">
        <v>1993</v>
      </c>
      <c r="E283" s="15" t="s">
        <v>656</v>
      </c>
      <c r="F283" s="15" t="s">
        <v>6283</v>
      </c>
      <c r="G283" s="15">
        <f t="shared" si="4"/>
        <v>7</v>
      </c>
      <c r="H283" s="16"/>
      <c r="I283" s="16"/>
      <c r="J283" s="16"/>
      <c r="K283" s="16"/>
      <c r="L283" s="16"/>
      <c r="M283" s="16"/>
      <c r="N283" s="16"/>
      <c r="O283" s="16"/>
      <c r="P283" s="17"/>
      <c r="Q283" s="17"/>
      <c r="R283" s="17"/>
      <c r="S283" s="17"/>
      <c r="T283" s="18"/>
      <c r="U283" s="18">
        <v>1</v>
      </c>
      <c r="V283" s="18"/>
      <c r="W283" s="18"/>
      <c r="X283" s="19"/>
      <c r="Y283" s="19">
        <v>1</v>
      </c>
      <c r="Z283" s="19"/>
      <c r="AA283" s="19"/>
      <c r="AB283" s="19"/>
      <c r="AC283" s="19"/>
      <c r="AD283" s="19"/>
      <c r="AE283" s="19"/>
      <c r="AF283" s="19"/>
      <c r="AG283" s="19"/>
      <c r="AH283" s="19"/>
      <c r="AI283" s="19"/>
      <c r="AJ283" s="17">
        <v>1</v>
      </c>
      <c r="AK283" s="17"/>
      <c r="AL283" s="17"/>
      <c r="AM283" s="17"/>
      <c r="AN283" s="17"/>
      <c r="AO283" s="17"/>
      <c r="AP283" s="17"/>
      <c r="AQ283" s="17"/>
      <c r="AR283" s="20"/>
      <c r="AS283" s="20"/>
      <c r="AT283" s="20"/>
      <c r="AU283" s="20"/>
      <c r="AV283" s="20">
        <v>1</v>
      </c>
      <c r="AW283" s="20"/>
      <c r="AX283" s="20"/>
      <c r="AY283" s="20"/>
      <c r="AZ283" s="20"/>
      <c r="BA283" s="20"/>
      <c r="BB283" s="20"/>
      <c r="BC283" s="20"/>
      <c r="BD283" s="16"/>
      <c r="BE283" s="16"/>
      <c r="BF283" s="16"/>
      <c r="BG283" s="16"/>
      <c r="BH283" s="16"/>
      <c r="BI283" s="16"/>
      <c r="BJ283" s="16"/>
      <c r="BK283" s="16"/>
      <c r="BL283" s="16"/>
      <c r="BM283" s="16"/>
      <c r="BN283" s="16"/>
      <c r="BO283" s="16"/>
      <c r="BP283" s="16">
        <v>1</v>
      </c>
      <c r="BQ283" s="16"/>
      <c r="BR283" s="16">
        <v>1</v>
      </c>
      <c r="BS283" s="16"/>
      <c r="BT283" s="16"/>
      <c r="BU283" s="16"/>
      <c r="BV283" s="16"/>
      <c r="BW283" s="16"/>
      <c r="BX283" s="16"/>
      <c r="BY283" s="16"/>
      <c r="BZ283" s="16"/>
      <c r="CA283" s="16"/>
      <c r="CB283" s="16"/>
      <c r="CC283" s="16">
        <v>1</v>
      </c>
      <c r="CD283" s="16"/>
      <c r="CE283" s="16"/>
      <c r="CF283" s="16"/>
      <c r="CG283" s="19"/>
      <c r="CH283" s="19"/>
      <c r="CI283" s="19"/>
      <c r="CJ283" s="19"/>
      <c r="CK283" s="19"/>
      <c r="CL283" s="19"/>
      <c r="CM283" s="19"/>
      <c r="CN283" s="19">
        <v>1</v>
      </c>
      <c r="CO283" s="19"/>
      <c r="CP283" s="19"/>
      <c r="CQ283" s="19"/>
      <c r="CR283" s="19"/>
    </row>
    <row r="284" spans="1:96" ht="107" customHeight="1">
      <c r="A284" s="11" cm="1">
        <f t="array" ref="A284">SUMPRODUCT(--ISNUMBER(SEARCH({"stranding","stranded"},E284)))</f>
        <v>0</v>
      </c>
      <c r="B284" s="12">
        <v>310</v>
      </c>
      <c r="C284" s="21" t="s">
        <v>657</v>
      </c>
      <c r="D284" s="22">
        <v>1993</v>
      </c>
      <c r="E284" s="15" t="s">
        <v>658</v>
      </c>
      <c r="F284" s="15" t="s">
        <v>6284</v>
      </c>
      <c r="G284" s="15">
        <f t="shared" si="4"/>
        <v>7</v>
      </c>
      <c r="H284" s="16"/>
      <c r="I284" s="16"/>
      <c r="J284" s="16"/>
      <c r="K284" s="16"/>
      <c r="L284" s="16"/>
      <c r="M284" s="16"/>
      <c r="N284" s="16"/>
      <c r="O284" s="16"/>
      <c r="P284" s="17"/>
      <c r="Q284" s="17"/>
      <c r="R284" s="17"/>
      <c r="S284" s="17"/>
      <c r="T284" s="18"/>
      <c r="U284" s="18"/>
      <c r="V284" s="18">
        <v>1</v>
      </c>
      <c r="W284" s="18">
        <v>1</v>
      </c>
      <c r="X284" s="19"/>
      <c r="Y284" s="19"/>
      <c r="Z284" s="19"/>
      <c r="AA284" s="19"/>
      <c r="AB284" s="19"/>
      <c r="AC284" s="19"/>
      <c r="AD284" s="19"/>
      <c r="AE284" s="19"/>
      <c r="AF284" s="19"/>
      <c r="AG284" s="19"/>
      <c r="AH284" s="19"/>
      <c r="AI284" s="19"/>
      <c r="AJ284" s="17">
        <v>1</v>
      </c>
      <c r="AK284" s="17"/>
      <c r="AL284" s="17"/>
      <c r="AM284" s="17">
        <v>1</v>
      </c>
      <c r="AN284" s="17"/>
      <c r="AO284" s="17"/>
      <c r="AP284" s="17"/>
      <c r="AQ284" s="17"/>
      <c r="AR284" s="20"/>
      <c r="AS284" s="20"/>
      <c r="AT284" s="20"/>
      <c r="AU284" s="20"/>
      <c r="AV284" s="20"/>
      <c r="AW284" s="20"/>
      <c r="AX284" s="20"/>
      <c r="AY284" s="20"/>
      <c r="AZ284" s="20"/>
      <c r="BA284" s="20"/>
      <c r="BB284" s="20"/>
      <c r="BC284" s="20"/>
      <c r="BD284" s="16"/>
      <c r="BE284" s="16"/>
      <c r="BF284" s="16"/>
      <c r="BG284" s="16"/>
      <c r="BH284" s="16"/>
      <c r="BI284" s="16">
        <v>1</v>
      </c>
      <c r="BJ284" s="16"/>
      <c r="BK284" s="16"/>
      <c r="BL284" s="16"/>
      <c r="BM284" s="16"/>
      <c r="BN284" s="16"/>
      <c r="BO284" s="16"/>
      <c r="BP284" s="16"/>
      <c r="BQ284" s="16">
        <v>1</v>
      </c>
      <c r="BR284" s="16"/>
      <c r="BS284" s="16"/>
      <c r="BT284" s="16"/>
      <c r="BU284" s="16"/>
      <c r="BV284" s="16"/>
      <c r="BW284" s="16"/>
      <c r="BX284" s="16"/>
      <c r="BY284" s="16"/>
      <c r="BZ284" s="16">
        <v>1</v>
      </c>
      <c r="CA284" s="16"/>
      <c r="CB284" s="16"/>
      <c r="CC284" s="16"/>
      <c r="CD284" s="16"/>
      <c r="CE284" s="16"/>
      <c r="CF284" s="16"/>
      <c r="CG284" s="19"/>
      <c r="CH284" s="19"/>
      <c r="CI284" s="19"/>
      <c r="CJ284" s="19"/>
      <c r="CK284" s="19"/>
      <c r="CL284" s="19"/>
      <c r="CM284" s="19"/>
      <c r="CN284" s="19">
        <v>1</v>
      </c>
      <c r="CO284" s="19"/>
      <c r="CP284" s="19"/>
      <c r="CQ284" s="19"/>
      <c r="CR284" s="19"/>
    </row>
    <row r="285" spans="1:96" ht="107" customHeight="1">
      <c r="A285" s="11" cm="1">
        <f t="array" ref="A285">SUMPRODUCT(--ISNUMBER(SEARCH({"stranding","stranded"},E285)))</f>
        <v>0</v>
      </c>
      <c r="B285" s="12">
        <v>311</v>
      </c>
      <c r="C285" s="13" t="s">
        <v>659</v>
      </c>
      <c r="D285" s="14">
        <v>1993</v>
      </c>
      <c r="E285" s="15" t="s">
        <v>660</v>
      </c>
      <c r="F285" s="15" t="s">
        <v>6285</v>
      </c>
      <c r="G285" s="15">
        <f t="shared" si="4"/>
        <v>5</v>
      </c>
      <c r="H285" s="16"/>
      <c r="I285" s="16"/>
      <c r="J285" s="16"/>
      <c r="K285" s="16"/>
      <c r="L285" s="16"/>
      <c r="M285" s="16"/>
      <c r="N285" s="16"/>
      <c r="O285" s="16"/>
      <c r="P285" s="17"/>
      <c r="Q285" s="17"/>
      <c r="R285" s="17"/>
      <c r="S285" s="17"/>
      <c r="T285" s="18"/>
      <c r="U285" s="18">
        <v>1</v>
      </c>
      <c r="V285" s="18"/>
      <c r="W285" s="18"/>
      <c r="X285" s="19"/>
      <c r="Y285" s="19"/>
      <c r="Z285" s="19"/>
      <c r="AA285" s="19"/>
      <c r="AB285" s="19"/>
      <c r="AC285" s="19"/>
      <c r="AD285" s="19"/>
      <c r="AE285" s="19">
        <v>1</v>
      </c>
      <c r="AF285" s="19">
        <v>1</v>
      </c>
      <c r="AG285" s="19"/>
      <c r="AH285" s="19"/>
      <c r="AI285" s="19"/>
      <c r="AJ285" s="17">
        <v>1</v>
      </c>
      <c r="AK285" s="17"/>
      <c r="AL285" s="17"/>
      <c r="AM285" s="17"/>
      <c r="AN285" s="17"/>
      <c r="AO285" s="17"/>
      <c r="AP285" s="17"/>
      <c r="AQ285" s="17"/>
      <c r="AR285" s="20"/>
      <c r="AS285" s="20"/>
      <c r="AT285" s="20"/>
      <c r="AU285" s="20"/>
      <c r="AV285" s="20"/>
      <c r="AW285" s="20"/>
      <c r="AX285" s="20"/>
      <c r="AY285" s="20"/>
      <c r="AZ285" s="20"/>
      <c r="BA285" s="20"/>
      <c r="BB285" s="20"/>
      <c r="BC285" s="20"/>
      <c r="BD285" s="16"/>
      <c r="BE285" s="16">
        <v>1</v>
      </c>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9"/>
      <c r="CH285" s="19"/>
      <c r="CI285" s="19"/>
      <c r="CJ285" s="19"/>
      <c r="CK285" s="19"/>
      <c r="CL285" s="19"/>
      <c r="CM285" s="19"/>
      <c r="CN285" s="19"/>
      <c r="CO285" s="19">
        <v>1</v>
      </c>
      <c r="CP285" s="19"/>
      <c r="CQ285" s="19"/>
      <c r="CR285" s="19"/>
    </row>
    <row r="286" spans="1:96" ht="107" customHeight="1">
      <c r="A286" s="11" cm="1">
        <f t="array" ref="A286">SUMPRODUCT(--ISNUMBER(SEARCH({"stranding","stranded"},E286)))</f>
        <v>0</v>
      </c>
      <c r="B286" s="12">
        <v>312</v>
      </c>
      <c r="C286" s="21" t="s">
        <v>661</v>
      </c>
      <c r="D286" s="22">
        <v>1993</v>
      </c>
      <c r="E286" s="15" t="s">
        <v>662</v>
      </c>
      <c r="F286" s="15" t="s">
        <v>6286</v>
      </c>
      <c r="G286" s="15">
        <f t="shared" si="4"/>
        <v>10</v>
      </c>
      <c r="H286" s="16"/>
      <c r="I286" s="16"/>
      <c r="J286" s="16"/>
      <c r="K286" s="16"/>
      <c r="L286" s="16"/>
      <c r="M286" s="16">
        <v>3</v>
      </c>
      <c r="N286" s="16"/>
      <c r="O286" s="16"/>
      <c r="P286" s="17"/>
      <c r="Q286" s="17"/>
      <c r="R286" s="17"/>
      <c r="S286" s="17"/>
      <c r="T286" s="18">
        <v>1</v>
      </c>
      <c r="U286" s="18">
        <v>1</v>
      </c>
      <c r="V286" s="18"/>
      <c r="W286" s="18"/>
      <c r="X286" s="19">
        <v>1</v>
      </c>
      <c r="Y286" s="19">
        <v>1</v>
      </c>
      <c r="Z286" s="19"/>
      <c r="AA286" s="19"/>
      <c r="AB286" s="19"/>
      <c r="AC286" s="19"/>
      <c r="AD286" s="19"/>
      <c r="AE286" s="19"/>
      <c r="AF286" s="19"/>
      <c r="AG286" s="19"/>
      <c r="AH286" s="19"/>
      <c r="AI286" s="19"/>
      <c r="AJ286" s="17">
        <v>1</v>
      </c>
      <c r="AK286" s="17"/>
      <c r="AL286" s="17"/>
      <c r="AM286" s="17"/>
      <c r="AN286" s="17"/>
      <c r="AO286" s="17"/>
      <c r="AP286" s="17"/>
      <c r="AQ286" s="17"/>
      <c r="AR286" s="20"/>
      <c r="AS286" s="20"/>
      <c r="AT286" s="20">
        <v>1</v>
      </c>
      <c r="AU286" s="20"/>
      <c r="AV286" s="20">
        <v>1</v>
      </c>
      <c r="AW286" s="20"/>
      <c r="AX286" s="20">
        <v>1</v>
      </c>
      <c r="AY286" s="20"/>
      <c r="AZ286" s="20"/>
      <c r="BA286" s="20">
        <v>1</v>
      </c>
      <c r="BB286" s="20"/>
      <c r="BC286" s="20"/>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v>1</v>
      </c>
      <c r="CD286" s="16"/>
      <c r="CE286" s="16"/>
      <c r="CF286" s="16"/>
      <c r="CG286" s="19"/>
      <c r="CH286" s="19"/>
      <c r="CI286" s="19"/>
      <c r="CJ286" s="19"/>
      <c r="CK286" s="19">
        <v>1</v>
      </c>
      <c r="CL286" s="19"/>
      <c r="CM286" s="19"/>
      <c r="CN286" s="19"/>
      <c r="CO286" s="19"/>
      <c r="CP286" s="19"/>
      <c r="CQ286" s="19"/>
      <c r="CR286" s="19"/>
    </row>
    <row r="287" spans="1:96" ht="107" customHeight="1">
      <c r="A287" s="11" cm="1">
        <f t="array" ref="A287">SUMPRODUCT(--ISNUMBER(SEARCH({"stranding","stranded"},E287)))</f>
        <v>0</v>
      </c>
      <c r="B287" s="12">
        <v>313</v>
      </c>
      <c r="C287" s="13" t="s">
        <v>663</v>
      </c>
      <c r="D287" s="14">
        <v>1993</v>
      </c>
      <c r="E287" s="15" t="s">
        <v>664</v>
      </c>
      <c r="F287" s="15" t="s">
        <v>6287</v>
      </c>
      <c r="G287" s="15">
        <f t="shared" si="4"/>
        <v>7</v>
      </c>
      <c r="H287" s="16"/>
      <c r="I287" s="16"/>
      <c r="J287" s="16"/>
      <c r="K287" s="16">
        <v>2</v>
      </c>
      <c r="L287" s="16"/>
      <c r="M287" s="16"/>
      <c r="N287" s="16"/>
      <c r="O287" s="16"/>
      <c r="P287" s="17"/>
      <c r="Q287" s="17"/>
      <c r="R287" s="17"/>
      <c r="S287" s="17"/>
      <c r="T287" s="18"/>
      <c r="U287" s="18">
        <v>1</v>
      </c>
      <c r="V287" s="18">
        <v>1</v>
      </c>
      <c r="W287" s="18">
        <v>1</v>
      </c>
      <c r="X287" s="19"/>
      <c r="Y287" s="19"/>
      <c r="Z287" s="19"/>
      <c r="AA287" s="19"/>
      <c r="AB287" s="19"/>
      <c r="AC287" s="19"/>
      <c r="AD287" s="19"/>
      <c r="AE287" s="19"/>
      <c r="AF287" s="19"/>
      <c r="AG287" s="19"/>
      <c r="AH287" s="19"/>
      <c r="AI287" s="19"/>
      <c r="AJ287" s="17">
        <v>1</v>
      </c>
      <c r="AK287" s="17"/>
      <c r="AL287" s="17"/>
      <c r="AM287" s="17"/>
      <c r="AN287" s="17"/>
      <c r="AO287" s="17"/>
      <c r="AP287" s="17"/>
      <c r="AQ287" s="17"/>
      <c r="AR287" s="20"/>
      <c r="AS287" s="20"/>
      <c r="AT287" s="20">
        <v>1</v>
      </c>
      <c r="AU287" s="20"/>
      <c r="AV287" s="20">
        <v>1</v>
      </c>
      <c r="AW287" s="20"/>
      <c r="AX287" s="20">
        <v>1</v>
      </c>
      <c r="AY287" s="20"/>
      <c r="AZ287" s="20"/>
      <c r="BA287" s="20"/>
      <c r="BB287" s="20"/>
      <c r="BC287" s="20"/>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9"/>
      <c r="CH287" s="19"/>
      <c r="CI287" s="19"/>
      <c r="CJ287" s="19"/>
      <c r="CK287" s="19">
        <v>1</v>
      </c>
      <c r="CL287" s="19"/>
      <c r="CM287" s="19"/>
      <c r="CN287" s="19"/>
      <c r="CO287" s="19"/>
      <c r="CP287" s="19"/>
      <c r="CQ287" s="19"/>
      <c r="CR287" s="19"/>
    </row>
    <row r="288" spans="1:96" ht="107" customHeight="1">
      <c r="A288" s="11" cm="1">
        <f t="array" ref="A288">SUMPRODUCT(--ISNUMBER(SEARCH({"stranding","stranded"},E288)))</f>
        <v>0</v>
      </c>
      <c r="B288" s="12">
        <v>314</v>
      </c>
      <c r="C288" s="21" t="s">
        <v>665</v>
      </c>
      <c r="D288" s="22">
        <v>1993</v>
      </c>
      <c r="E288" s="15" t="s">
        <v>666</v>
      </c>
      <c r="F288" s="15" t="s">
        <v>6288</v>
      </c>
      <c r="G288" s="15">
        <f t="shared" si="4"/>
        <v>5</v>
      </c>
      <c r="H288" s="16"/>
      <c r="I288" s="16"/>
      <c r="J288" s="16"/>
      <c r="K288" s="16"/>
      <c r="L288" s="16"/>
      <c r="M288" s="16"/>
      <c r="N288" s="16"/>
      <c r="O288" s="16"/>
      <c r="P288" s="17">
        <v>1</v>
      </c>
      <c r="Q288" s="17"/>
      <c r="R288" s="17"/>
      <c r="S288" s="17"/>
      <c r="T288" s="18"/>
      <c r="U288" s="18">
        <v>1</v>
      </c>
      <c r="V288" s="18"/>
      <c r="W288" s="18"/>
      <c r="X288" s="19"/>
      <c r="Y288" s="19"/>
      <c r="Z288" s="19"/>
      <c r="AA288" s="19"/>
      <c r="AB288" s="19"/>
      <c r="AC288" s="19"/>
      <c r="AD288" s="19"/>
      <c r="AE288" s="19"/>
      <c r="AF288" s="19"/>
      <c r="AG288" s="19"/>
      <c r="AH288" s="19"/>
      <c r="AI288" s="19"/>
      <c r="AJ288" s="17"/>
      <c r="AK288" s="17"/>
      <c r="AL288" s="17"/>
      <c r="AM288" s="17"/>
      <c r="AN288" s="17"/>
      <c r="AO288" s="17"/>
      <c r="AP288" s="17"/>
      <c r="AQ288" s="17"/>
      <c r="AR288" s="20"/>
      <c r="AS288" s="20"/>
      <c r="AT288" s="20"/>
      <c r="AU288" s="20"/>
      <c r="AV288" s="20"/>
      <c r="AW288" s="20"/>
      <c r="AX288" s="20"/>
      <c r="AY288" s="20"/>
      <c r="AZ288" s="20"/>
      <c r="BA288" s="20"/>
      <c r="BB288" s="20"/>
      <c r="BC288" s="20"/>
      <c r="BD288" s="16"/>
      <c r="BE288" s="16">
        <v>1</v>
      </c>
      <c r="BF288" s="16"/>
      <c r="BG288" s="16"/>
      <c r="BH288" s="16"/>
      <c r="BI288" s="16"/>
      <c r="BJ288" s="16"/>
      <c r="BK288" s="16"/>
      <c r="BL288" s="16"/>
      <c r="BM288" s="16"/>
      <c r="BN288" s="16"/>
      <c r="BO288" s="16"/>
      <c r="BP288" s="16"/>
      <c r="BQ288" s="16"/>
      <c r="BR288" s="16"/>
      <c r="BS288" s="16"/>
      <c r="BT288" s="16"/>
      <c r="BU288" s="16"/>
      <c r="BV288" s="16"/>
      <c r="BW288" s="16"/>
      <c r="BX288" s="16"/>
      <c r="BY288" s="16"/>
      <c r="BZ288" s="16">
        <v>1</v>
      </c>
      <c r="CA288" s="16"/>
      <c r="CB288" s="16">
        <v>1</v>
      </c>
      <c r="CC288" s="16"/>
      <c r="CD288" s="16"/>
      <c r="CE288" s="16"/>
      <c r="CF288" s="16"/>
      <c r="CG288" s="19"/>
      <c r="CH288" s="19"/>
      <c r="CI288" s="19"/>
      <c r="CJ288" s="19">
        <v>1</v>
      </c>
      <c r="CK288" s="19"/>
      <c r="CL288" s="19"/>
      <c r="CM288" s="19"/>
      <c r="CN288" s="19"/>
      <c r="CO288" s="19"/>
      <c r="CP288" s="19"/>
      <c r="CQ288" s="19"/>
      <c r="CR288" s="19"/>
    </row>
    <row r="289" spans="1:96" ht="107" customHeight="1">
      <c r="A289" s="11" cm="1">
        <f t="array" ref="A289">SUMPRODUCT(--ISNUMBER(SEARCH({"stranding","stranded"},E289)))</f>
        <v>1</v>
      </c>
      <c r="B289" s="12">
        <v>315</v>
      </c>
      <c r="C289" s="13" t="s">
        <v>667</v>
      </c>
      <c r="D289" s="14">
        <v>1993</v>
      </c>
      <c r="E289" s="15" t="s">
        <v>668</v>
      </c>
      <c r="F289" s="15" t="s">
        <v>6289</v>
      </c>
      <c r="G289" s="15">
        <f t="shared" si="4"/>
        <v>8</v>
      </c>
      <c r="H289" s="16"/>
      <c r="I289" s="16"/>
      <c r="J289" s="16"/>
      <c r="K289" s="16"/>
      <c r="L289" s="16"/>
      <c r="M289" s="16"/>
      <c r="N289" s="16"/>
      <c r="O289" s="16"/>
      <c r="P289" s="17">
        <v>1</v>
      </c>
      <c r="Q289" s="17"/>
      <c r="R289" s="17"/>
      <c r="S289" s="17"/>
      <c r="T289" s="18"/>
      <c r="U289" s="18">
        <v>1</v>
      </c>
      <c r="V289" s="18"/>
      <c r="W289" s="18"/>
      <c r="X289" s="19"/>
      <c r="Y289" s="19"/>
      <c r="Z289" s="19"/>
      <c r="AA289" s="19"/>
      <c r="AB289" s="19"/>
      <c r="AC289" s="19"/>
      <c r="AD289" s="19"/>
      <c r="AE289" s="19"/>
      <c r="AF289" s="19"/>
      <c r="AG289" s="19"/>
      <c r="AH289" s="19"/>
      <c r="AI289" s="19"/>
      <c r="AJ289" s="17">
        <v>1</v>
      </c>
      <c r="AK289" s="17"/>
      <c r="AL289" s="17"/>
      <c r="AM289" s="17">
        <v>1</v>
      </c>
      <c r="AN289" s="17">
        <v>1</v>
      </c>
      <c r="AO289" s="17"/>
      <c r="AP289" s="17"/>
      <c r="AQ289" s="17"/>
      <c r="AR289" s="20"/>
      <c r="AS289" s="20"/>
      <c r="AT289" s="20"/>
      <c r="AU289" s="20"/>
      <c r="AV289" s="20"/>
      <c r="AW289" s="20"/>
      <c r="AX289" s="20"/>
      <c r="AY289" s="20"/>
      <c r="AZ289" s="20"/>
      <c r="BA289" s="20"/>
      <c r="BB289" s="20"/>
      <c r="BC289" s="20"/>
      <c r="BD289" s="16"/>
      <c r="BE289" s="16"/>
      <c r="BF289" s="16"/>
      <c r="BG289" s="16"/>
      <c r="BH289" s="16"/>
      <c r="BI289" s="16"/>
      <c r="BJ289" s="16"/>
      <c r="BK289" s="16"/>
      <c r="BL289" s="16"/>
      <c r="BM289" s="16"/>
      <c r="BN289" s="16"/>
      <c r="BO289" s="16"/>
      <c r="BP289" s="16"/>
      <c r="BQ289" s="16"/>
      <c r="BR289" s="16"/>
      <c r="BS289" s="16"/>
      <c r="BT289" s="16"/>
      <c r="BU289" s="16"/>
      <c r="BV289" s="16"/>
      <c r="BW289" s="16">
        <v>1</v>
      </c>
      <c r="BX289" s="16"/>
      <c r="BY289" s="16">
        <v>1</v>
      </c>
      <c r="BZ289" s="16"/>
      <c r="CA289" s="16"/>
      <c r="CB289" s="16">
        <v>1</v>
      </c>
      <c r="CC289" s="16"/>
      <c r="CD289" s="16"/>
      <c r="CE289" s="16"/>
      <c r="CF289" s="16"/>
      <c r="CG289" s="19"/>
      <c r="CH289" s="19"/>
      <c r="CI289" s="19"/>
      <c r="CJ289" s="19"/>
      <c r="CK289" s="19">
        <v>1</v>
      </c>
      <c r="CL289" s="19"/>
      <c r="CM289" s="19"/>
      <c r="CN289" s="19"/>
      <c r="CO289" s="19"/>
      <c r="CP289" s="19"/>
      <c r="CQ289" s="19"/>
      <c r="CR289" s="19"/>
    </row>
    <row r="290" spans="1:96" ht="107" customHeight="1">
      <c r="A290" s="11" cm="1">
        <f t="array" ref="A290">SUMPRODUCT(--ISNUMBER(SEARCH({"stranding","stranded"},E290)))</f>
        <v>0</v>
      </c>
      <c r="B290" s="12">
        <v>316</v>
      </c>
      <c r="C290" s="21" t="s">
        <v>669</v>
      </c>
      <c r="D290" s="22">
        <v>1993</v>
      </c>
      <c r="E290" s="15" t="s">
        <v>670</v>
      </c>
      <c r="F290" s="15" t="s">
        <v>6290</v>
      </c>
      <c r="G290" s="15">
        <f t="shared" si="4"/>
        <v>7</v>
      </c>
      <c r="H290" s="16"/>
      <c r="I290" s="16"/>
      <c r="J290" s="16"/>
      <c r="K290" s="16">
        <v>1</v>
      </c>
      <c r="L290" s="16"/>
      <c r="M290" s="16"/>
      <c r="N290" s="16"/>
      <c r="O290" s="16"/>
      <c r="P290" s="17"/>
      <c r="Q290" s="17"/>
      <c r="R290" s="17"/>
      <c r="S290" s="17"/>
      <c r="T290" s="18"/>
      <c r="U290" s="18"/>
      <c r="V290" s="18"/>
      <c r="W290" s="18"/>
      <c r="X290" s="19"/>
      <c r="Y290" s="19"/>
      <c r="Z290" s="19"/>
      <c r="AA290" s="19"/>
      <c r="AB290" s="19"/>
      <c r="AC290" s="19"/>
      <c r="AD290" s="19"/>
      <c r="AE290" s="19"/>
      <c r="AF290" s="19"/>
      <c r="AG290" s="19"/>
      <c r="AH290" s="19"/>
      <c r="AI290" s="19"/>
      <c r="AJ290" s="17">
        <v>1</v>
      </c>
      <c r="AK290" s="17"/>
      <c r="AL290" s="17"/>
      <c r="AM290" s="17"/>
      <c r="AN290" s="17"/>
      <c r="AO290" s="17"/>
      <c r="AP290" s="17"/>
      <c r="AQ290" s="17"/>
      <c r="AR290" s="20"/>
      <c r="AS290" s="20"/>
      <c r="AT290" s="20"/>
      <c r="AU290" s="20"/>
      <c r="AV290" s="20"/>
      <c r="AW290" s="20"/>
      <c r="AX290" s="20"/>
      <c r="AY290" s="20"/>
      <c r="AZ290" s="20">
        <v>1</v>
      </c>
      <c r="BA290" s="20">
        <v>1</v>
      </c>
      <c r="BB290" s="20"/>
      <c r="BC290" s="20"/>
      <c r="BD290" s="16"/>
      <c r="BE290" s="16"/>
      <c r="BF290" s="16"/>
      <c r="BG290" s="16"/>
      <c r="BH290" s="16"/>
      <c r="BI290" s="16"/>
      <c r="BJ290" s="16"/>
      <c r="BK290" s="16"/>
      <c r="BL290" s="16">
        <v>1</v>
      </c>
      <c r="BM290" s="16"/>
      <c r="BN290" s="16"/>
      <c r="BO290" s="16"/>
      <c r="BP290" s="16">
        <v>1</v>
      </c>
      <c r="BQ290" s="16"/>
      <c r="BR290" s="16"/>
      <c r="BS290" s="16"/>
      <c r="BT290" s="16"/>
      <c r="BU290" s="16"/>
      <c r="BV290" s="16"/>
      <c r="BW290" s="16"/>
      <c r="BX290" s="16"/>
      <c r="BY290" s="16">
        <v>1</v>
      </c>
      <c r="BZ290" s="16"/>
      <c r="CA290" s="16"/>
      <c r="CB290" s="16">
        <v>1</v>
      </c>
      <c r="CC290" s="16"/>
      <c r="CD290" s="16"/>
      <c r="CE290" s="16"/>
      <c r="CF290" s="16"/>
      <c r="CG290" s="19"/>
      <c r="CH290" s="19"/>
      <c r="CI290" s="19"/>
      <c r="CJ290" s="19"/>
      <c r="CK290" s="19">
        <v>1</v>
      </c>
      <c r="CL290" s="19"/>
      <c r="CM290" s="19"/>
      <c r="CN290" s="19"/>
      <c r="CO290" s="19"/>
      <c r="CP290" s="19"/>
      <c r="CQ290" s="19"/>
      <c r="CR290" s="19"/>
    </row>
    <row r="291" spans="1:96" ht="107" customHeight="1">
      <c r="A291" s="11" cm="1">
        <f t="array" ref="A291">SUMPRODUCT(--ISNUMBER(SEARCH({"stranding","stranded"},E291)))</f>
        <v>1</v>
      </c>
      <c r="B291" s="12">
        <v>317</v>
      </c>
      <c r="C291" s="13" t="s">
        <v>671</v>
      </c>
      <c r="D291" s="14">
        <v>1993</v>
      </c>
      <c r="E291" s="15" t="s">
        <v>672</v>
      </c>
      <c r="F291" s="15" t="s">
        <v>6291</v>
      </c>
      <c r="G291" s="15">
        <f t="shared" si="4"/>
        <v>7</v>
      </c>
      <c r="H291" s="16"/>
      <c r="I291" s="16"/>
      <c r="J291" s="16">
        <v>1</v>
      </c>
      <c r="K291" s="16">
        <v>1</v>
      </c>
      <c r="L291" s="16"/>
      <c r="M291" s="16"/>
      <c r="N291" s="16"/>
      <c r="O291" s="16"/>
      <c r="P291" s="17"/>
      <c r="Q291" s="17"/>
      <c r="R291" s="17"/>
      <c r="S291" s="17"/>
      <c r="T291" s="18"/>
      <c r="U291" s="18"/>
      <c r="V291" s="18">
        <v>1</v>
      </c>
      <c r="W291" s="18"/>
      <c r="X291" s="19"/>
      <c r="Y291" s="19">
        <v>1</v>
      </c>
      <c r="Z291" s="19">
        <v>1</v>
      </c>
      <c r="AA291" s="19"/>
      <c r="AB291" s="19"/>
      <c r="AC291" s="19"/>
      <c r="AD291" s="19"/>
      <c r="AE291" s="19"/>
      <c r="AF291" s="19"/>
      <c r="AG291" s="19"/>
      <c r="AH291" s="19"/>
      <c r="AI291" s="19"/>
      <c r="AJ291" s="17"/>
      <c r="AK291" s="17"/>
      <c r="AL291" s="17"/>
      <c r="AM291" s="17"/>
      <c r="AN291" s="17"/>
      <c r="AO291" s="17"/>
      <c r="AP291" s="17"/>
      <c r="AQ291" s="17"/>
      <c r="AR291" s="20"/>
      <c r="AS291" s="20"/>
      <c r="AT291" s="20"/>
      <c r="AU291" s="20"/>
      <c r="AV291" s="20"/>
      <c r="AW291" s="20"/>
      <c r="AX291" s="20">
        <v>1</v>
      </c>
      <c r="AY291" s="20"/>
      <c r="AZ291" s="20"/>
      <c r="BA291" s="20">
        <v>1</v>
      </c>
      <c r="BB291" s="20"/>
      <c r="BC291" s="20"/>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v>1</v>
      </c>
      <c r="BZ291" s="16"/>
      <c r="CA291" s="16"/>
      <c r="CB291" s="16">
        <v>1</v>
      </c>
      <c r="CC291" s="16"/>
      <c r="CD291" s="16"/>
      <c r="CE291" s="16"/>
      <c r="CF291" s="16"/>
      <c r="CG291" s="19"/>
      <c r="CH291" s="19"/>
      <c r="CI291" s="19"/>
      <c r="CJ291" s="19"/>
      <c r="CK291" s="19"/>
      <c r="CL291" s="19"/>
      <c r="CM291" s="19">
        <v>1</v>
      </c>
      <c r="CN291" s="19"/>
      <c r="CO291" s="19"/>
      <c r="CP291" s="19"/>
      <c r="CQ291" s="19"/>
      <c r="CR291" s="19"/>
    </row>
    <row r="292" spans="1:96" ht="107" customHeight="1">
      <c r="A292" s="11" cm="1">
        <f t="array" ref="A292">SUMPRODUCT(--ISNUMBER(SEARCH({"stranding","stranded"},E292)))</f>
        <v>1</v>
      </c>
      <c r="B292" s="12">
        <v>318</v>
      </c>
      <c r="C292" s="21" t="s">
        <v>673</v>
      </c>
      <c r="D292" s="22">
        <v>1993</v>
      </c>
      <c r="E292" s="15" t="s">
        <v>674</v>
      </c>
      <c r="F292" s="15" t="s">
        <v>6292</v>
      </c>
      <c r="G292" s="15">
        <f t="shared" si="4"/>
        <v>9</v>
      </c>
      <c r="H292" s="16"/>
      <c r="I292" s="16"/>
      <c r="J292" s="16">
        <v>1</v>
      </c>
      <c r="K292" s="16">
        <v>1</v>
      </c>
      <c r="L292" s="16"/>
      <c r="M292" s="16"/>
      <c r="N292" s="16"/>
      <c r="O292" s="16"/>
      <c r="P292" s="17">
        <v>1</v>
      </c>
      <c r="Q292" s="17"/>
      <c r="R292" s="17">
        <v>1</v>
      </c>
      <c r="S292" s="17"/>
      <c r="T292" s="18"/>
      <c r="U292" s="18"/>
      <c r="V292" s="18">
        <v>1</v>
      </c>
      <c r="W292" s="18"/>
      <c r="X292" s="19"/>
      <c r="Y292" s="19">
        <v>1</v>
      </c>
      <c r="Z292" s="19">
        <v>1</v>
      </c>
      <c r="AA292" s="19"/>
      <c r="AB292" s="19"/>
      <c r="AC292" s="19"/>
      <c r="AD292" s="19"/>
      <c r="AE292" s="19"/>
      <c r="AF292" s="19"/>
      <c r="AG292" s="19"/>
      <c r="AH292" s="19"/>
      <c r="AI292" s="19"/>
      <c r="AJ292" s="17"/>
      <c r="AK292" s="17"/>
      <c r="AL292" s="17"/>
      <c r="AM292" s="17"/>
      <c r="AN292" s="17"/>
      <c r="AO292" s="17"/>
      <c r="AP292" s="17"/>
      <c r="AQ292" s="17"/>
      <c r="AR292" s="20"/>
      <c r="AS292" s="20"/>
      <c r="AT292" s="20"/>
      <c r="AU292" s="20"/>
      <c r="AV292" s="20"/>
      <c r="AW292" s="20"/>
      <c r="AX292" s="20">
        <v>1</v>
      </c>
      <c r="AY292" s="20"/>
      <c r="AZ292" s="20"/>
      <c r="BA292" s="20">
        <v>1</v>
      </c>
      <c r="BB292" s="20"/>
      <c r="BC292" s="20"/>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v>1</v>
      </c>
      <c r="BZ292" s="16"/>
      <c r="CA292" s="16"/>
      <c r="CB292" s="16">
        <v>1</v>
      </c>
      <c r="CC292" s="16"/>
      <c r="CD292" s="16"/>
      <c r="CE292" s="16"/>
      <c r="CF292" s="16"/>
      <c r="CG292" s="19"/>
      <c r="CH292" s="19"/>
      <c r="CI292" s="19"/>
      <c r="CJ292" s="19"/>
      <c r="CK292" s="19"/>
      <c r="CL292" s="19">
        <v>1</v>
      </c>
      <c r="CM292" s="19"/>
      <c r="CN292" s="19"/>
      <c r="CO292" s="19"/>
      <c r="CP292" s="19"/>
      <c r="CQ292" s="19"/>
      <c r="CR292" s="19"/>
    </row>
    <row r="293" spans="1:96" ht="107" customHeight="1">
      <c r="A293" s="11" cm="1">
        <f t="array" ref="A293">SUMPRODUCT(--ISNUMBER(SEARCH({"stranding","stranded"},E293)))</f>
        <v>0</v>
      </c>
      <c r="B293" s="12">
        <v>319</v>
      </c>
      <c r="C293" s="13" t="s">
        <v>675</v>
      </c>
      <c r="D293" s="14">
        <v>1993</v>
      </c>
      <c r="E293" s="15" t="s">
        <v>676</v>
      </c>
      <c r="F293" s="15" t="s">
        <v>7816</v>
      </c>
      <c r="G293" s="15">
        <f t="shared" si="4"/>
        <v>6</v>
      </c>
      <c r="H293" s="16"/>
      <c r="I293" s="16"/>
      <c r="J293" s="16"/>
      <c r="K293" s="16"/>
      <c r="L293" s="16"/>
      <c r="M293" s="16"/>
      <c r="N293" s="16"/>
      <c r="O293" s="16"/>
      <c r="P293" s="17">
        <v>1</v>
      </c>
      <c r="Q293" s="17"/>
      <c r="R293" s="17"/>
      <c r="S293" s="17"/>
      <c r="T293" s="18"/>
      <c r="U293" s="18">
        <v>1</v>
      </c>
      <c r="V293" s="18"/>
      <c r="W293" s="18"/>
      <c r="X293" s="19"/>
      <c r="Y293" s="19"/>
      <c r="Z293" s="19"/>
      <c r="AA293" s="19"/>
      <c r="AB293" s="19"/>
      <c r="AC293" s="19"/>
      <c r="AD293" s="19"/>
      <c r="AE293" s="19"/>
      <c r="AF293" s="19"/>
      <c r="AG293" s="19"/>
      <c r="AH293" s="19"/>
      <c r="AI293" s="19"/>
      <c r="AJ293" s="17">
        <v>1</v>
      </c>
      <c r="AK293" s="17"/>
      <c r="AL293" s="17"/>
      <c r="AM293" s="17"/>
      <c r="AN293" s="17"/>
      <c r="AO293" s="17"/>
      <c r="AP293" s="17"/>
      <c r="AQ293" s="17"/>
      <c r="AR293" s="20"/>
      <c r="AS293" s="20"/>
      <c r="AT293" s="20"/>
      <c r="AU293" s="20"/>
      <c r="AV293" s="20"/>
      <c r="AW293" s="20"/>
      <c r="AX293" s="20"/>
      <c r="AY293" s="20"/>
      <c r="AZ293" s="20"/>
      <c r="BA293" s="20"/>
      <c r="BB293" s="20"/>
      <c r="BC293" s="20"/>
      <c r="BD293" s="16">
        <v>1</v>
      </c>
      <c r="BE293" s="16"/>
      <c r="BF293" s="16"/>
      <c r="BG293" s="16"/>
      <c r="BH293" s="16"/>
      <c r="BI293" s="16"/>
      <c r="BJ293" s="16">
        <v>1</v>
      </c>
      <c r="BK293" s="16"/>
      <c r="BL293" s="16"/>
      <c r="BM293" s="16"/>
      <c r="BN293" s="16"/>
      <c r="BO293" s="16"/>
      <c r="BP293" s="16"/>
      <c r="BQ293" s="16"/>
      <c r="BR293" s="16"/>
      <c r="BS293" s="16"/>
      <c r="BT293" s="16"/>
      <c r="BU293" s="16"/>
      <c r="BV293" s="16"/>
      <c r="BW293" s="16"/>
      <c r="BX293" s="16"/>
      <c r="BY293" s="16"/>
      <c r="BZ293" s="16"/>
      <c r="CA293" s="16"/>
      <c r="CB293" s="16">
        <v>1</v>
      </c>
      <c r="CC293" s="16"/>
      <c r="CD293" s="16"/>
      <c r="CE293" s="16"/>
      <c r="CF293" s="16"/>
      <c r="CG293" s="19"/>
      <c r="CH293" s="19"/>
      <c r="CI293" s="19"/>
      <c r="CJ293" s="19"/>
      <c r="CK293" s="19"/>
      <c r="CL293" s="19"/>
      <c r="CM293" s="19"/>
      <c r="CN293" s="19">
        <v>1</v>
      </c>
      <c r="CO293" s="19"/>
      <c r="CP293" s="19"/>
      <c r="CQ293" s="19"/>
      <c r="CR293" s="19"/>
    </row>
    <row r="294" spans="1:96" ht="107" customHeight="1">
      <c r="A294" s="11" cm="1">
        <f t="array" ref="A294">SUMPRODUCT(--ISNUMBER(SEARCH({"stranding","stranded"},E294)))</f>
        <v>0</v>
      </c>
      <c r="B294" s="12">
        <v>321</v>
      </c>
      <c r="C294" s="13" t="s">
        <v>677</v>
      </c>
      <c r="D294" s="14">
        <v>1993</v>
      </c>
      <c r="E294" s="15" t="s">
        <v>678</v>
      </c>
      <c r="F294" s="15" t="s">
        <v>7817</v>
      </c>
      <c r="G294" s="15">
        <f t="shared" si="4"/>
        <v>8</v>
      </c>
      <c r="H294" s="16"/>
      <c r="I294" s="16"/>
      <c r="J294" s="16"/>
      <c r="K294" s="16"/>
      <c r="L294" s="16"/>
      <c r="M294" s="16">
        <v>1</v>
      </c>
      <c r="N294" s="16"/>
      <c r="O294" s="16"/>
      <c r="P294" s="17"/>
      <c r="Q294" s="17"/>
      <c r="R294" s="17">
        <v>1</v>
      </c>
      <c r="S294" s="17"/>
      <c r="T294" s="18">
        <v>1</v>
      </c>
      <c r="U294" s="18"/>
      <c r="V294" s="18"/>
      <c r="W294" s="18"/>
      <c r="X294" s="19">
        <v>1</v>
      </c>
      <c r="Y294" s="19"/>
      <c r="Z294" s="19"/>
      <c r="AA294" s="19"/>
      <c r="AB294" s="19"/>
      <c r="AC294" s="19"/>
      <c r="AD294" s="19"/>
      <c r="AE294" s="19">
        <v>1</v>
      </c>
      <c r="AF294" s="19"/>
      <c r="AG294" s="19"/>
      <c r="AH294" s="19"/>
      <c r="AI294" s="19"/>
      <c r="AJ294" s="17">
        <v>1</v>
      </c>
      <c r="AK294" s="17"/>
      <c r="AL294" s="17"/>
      <c r="AM294" s="17"/>
      <c r="AN294" s="17"/>
      <c r="AO294" s="17">
        <v>1</v>
      </c>
      <c r="AP294" s="17"/>
      <c r="AQ294" s="17"/>
      <c r="AR294" s="20"/>
      <c r="AS294" s="20">
        <v>1</v>
      </c>
      <c r="AT294" s="20"/>
      <c r="AU294" s="20"/>
      <c r="AV294" s="20"/>
      <c r="AW294" s="20"/>
      <c r="AX294" s="20"/>
      <c r="AY294" s="20"/>
      <c r="AZ294" s="20"/>
      <c r="BA294" s="20"/>
      <c r="BB294" s="20"/>
      <c r="BC294" s="20"/>
      <c r="BD294" s="16">
        <v>1</v>
      </c>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9"/>
      <c r="CH294" s="19"/>
      <c r="CI294" s="19"/>
      <c r="CJ294" s="19"/>
      <c r="CK294" s="19"/>
      <c r="CL294" s="19">
        <v>1</v>
      </c>
      <c r="CM294" s="19"/>
      <c r="CN294" s="19"/>
      <c r="CO294" s="19"/>
      <c r="CP294" s="19"/>
      <c r="CQ294" s="19"/>
      <c r="CR294" s="19"/>
    </row>
    <row r="295" spans="1:96" ht="107" customHeight="1">
      <c r="A295" s="11" cm="1">
        <f t="array" ref="A295">SUMPRODUCT(--ISNUMBER(SEARCH({"stranding","stranded"},E295)))</f>
        <v>0</v>
      </c>
      <c r="B295" s="12">
        <v>323</v>
      </c>
      <c r="C295" s="13" t="s">
        <v>679</v>
      </c>
      <c r="D295" s="14">
        <v>1993</v>
      </c>
      <c r="E295" s="15" t="s">
        <v>680</v>
      </c>
      <c r="F295" s="15" t="s">
        <v>6293</v>
      </c>
      <c r="G295" s="15">
        <f t="shared" si="4"/>
        <v>6</v>
      </c>
      <c r="H295" s="16"/>
      <c r="I295" s="16"/>
      <c r="J295" s="16"/>
      <c r="K295" s="16"/>
      <c r="L295" s="16"/>
      <c r="M295" s="16"/>
      <c r="N295" s="16"/>
      <c r="O295" s="16"/>
      <c r="P295" s="17">
        <v>1</v>
      </c>
      <c r="Q295" s="17"/>
      <c r="R295" s="17"/>
      <c r="S295" s="17"/>
      <c r="T295" s="18"/>
      <c r="U295" s="18">
        <v>1</v>
      </c>
      <c r="V295" s="18"/>
      <c r="W295" s="18"/>
      <c r="X295" s="19"/>
      <c r="Y295" s="19">
        <v>1</v>
      </c>
      <c r="Z295" s="19">
        <v>1</v>
      </c>
      <c r="AA295" s="19"/>
      <c r="AB295" s="19"/>
      <c r="AC295" s="19"/>
      <c r="AD295" s="19"/>
      <c r="AE295" s="19"/>
      <c r="AF295" s="19"/>
      <c r="AG295" s="19"/>
      <c r="AH295" s="19"/>
      <c r="AI295" s="19"/>
      <c r="AJ295" s="17"/>
      <c r="AK295" s="17"/>
      <c r="AL295" s="17"/>
      <c r="AM295" s="17"/>
      <c r="AN295" s="17"/>
      <c r="AO295" s="17"/>
      <c r="AP295" s="17"/>
      <c r="AQ295" s="17"/>
      <c r="AR295" s="20"/>
      <c r="AS295" s="20"/>
      <c r="AT295" s="20"/>
      <c r="AU295" s="20"/>
      <c r="AV295" s="20"/>
      <c r="AW295" s="20"/>
      <c r="AX295" s="20"/>
      <c r="AY295" s="20"/>
      <c r="AZ295" s="20"/>
      <c r="BA295" s="20"/>
      <c r="BB295" s="20"/>
      <c r="BC295" s="20"/>
      <c r="BD295" s="16"/>
      <c r="BE295" s="16"/>
      <c r="BF295" s="16"/>
      <c r="BG295" s="16"/>
      <c r="BH295" s="16"/>
      <c r="BI295" s="16"/>
      <c r="BJ295" s="16"/>
      <c r="BK295" s="16"/>
      <c r="BL295" s="16"/>
      <c r="BM295" s="16"/>
      <c r="BN295" s="16"/>
      <c r="BO295" s="16"/>
      <c r="BP295" s="16"/>
      <c r="BQ295" s="16">
        <v>1</v>
      </c>
      <c r="BR295" s="16"/>
      <c r="BS295" s="16"/>
      <c r="BT295" s="16"/>
      <c r="BU295" s="16"/>
      <c r="BV295" s="16"/>
      <c r="BW295" s="16"/>
      <c r="BX295" s="16"/>
      <c r="BY295" s="16"/>
      <c r="BZ295" s="16"/>
      <c r="CA295" s="16"/>
      <c r="CB295" s="16"/>
      <c r="CC295" s="16"/>
      <c r="CD295" s="16"/>
      <c r="CE295" s="16"/>
      <c r="CF295" s="16">
        <v>1</v>
      </c>
      <c r="CG295" s="19"/>
      <c r="CH295" s="19"/>
      <c r="CI295" s="19"/>
      <c r="CJ295" s="19"/>
      <c r="CK295" s="19"/>
      <c r="CL295" s="19"/>
      <c r="CM295" s="19">
        <v>1</v>
      </c>
      <c r="CN295" s="19"/>
      <c r="CO295" s="19"/>
      <c r="CP295" s="19"/>
      <c r="CQ295" s="19"/>
      <c r="CR295" s="19"/>
    </row>
    <row r="296" spans="1:96" ht="107" customHeight="1">
      <c r="A296" s="11" cm="1">
        <f t="array" ref="A296">SUMPRODUCT(--ISNUMBER(SEARCH({"stranding","stranded"},E296)))</f>
        <v>0</v>
      </c>
      <c r="B296" s="12">
        <v>324</v>
      </c>
      <c r="C296" s="21" t="s">
        <v>681</v>
      </c>
      <c r="D296" s="22">
        <v>1993</v>
      </c>
      <c r="E296" s="15" t="s">
        <v>682</v>
      </c>
      <c r="F296" s="15" t="s">
        <v>6294</v>
      </c>
      <c r="G296" s="15">
        <f t="shared" si="4"/>
        <v>10</v>
      </c>
      <c r="H296" s="16"/>
      <c r="I296" s="16"/>
      <c r="J296" s="16"/>
      <c r="K296" s="16">
        <v>2</v>
      </c>
      <c r="L296" s="16"/>
      <c r="M296" s="16"/>
      <c r="N296" s="16"/>
      <c r="O296" s="16"/>
      <c r="P296" s="17">
        <v>1</v>
      </c>
      <c r="Q296" s="17"/>
      <c r="R296" s="17"/>
      <c r="S296" s="17"/>
      <c r="T296" s="18"/>
      <c r="U296" s="18">
        <v>1</v>
      </c>
      <c r="V296" s="18"/>
      <c r="W296" s="18">
        <v>1</v>
      </c>
      <c r="X296" s="19"/>
      <c r="Y296" s="19"/>
      <c r="Z296" s="19"/>
      <c r="AA296" s="19"/>
      <c r="AB296" s="19"/>
      <c r="AC296" s="19"/>
      <c r="AD296" s="19"/>
      <c r="AE296" s="19">
        <v>1</v>
      </c>
      <c r="AF296" s="19">
        <v>1</v>
      </c>
      <c r="AG296" s="19"/>
      <c r="AH296" s="19"/>
      <c r="AI296" s="19"/>
      <c r="AJ296" s="17">
        <v>1</v>
      </c>
      <c r="AK296" s="17"/>
      <c r="AL296" s="17">
        <v>1</v>
      </c>
      <c r="AM296" s="17"/>
      <c r="AN296" s="17"/>
      <c r="AO296" s="17"/>
      <c r="AP296" s="17"/>
      <c r="AQ296" s="17"/>
      <c r="AR296" s="20"/>
      <c r="AS296" s="20"/>
      <c r="AT296" s="20"/>
      <c r="AU296" s="20"/>
      <c r="AV296" s="20">
        <v>1</v>
      </c>
      <c r="AW296" s="20"/>
      <c r="AX296" s="20">
        <v>1</v>
      </c>
      <c r="AY296" s="20"/>
      <c r="AZ296" s="20"/>
      <c r="BA296" s="20">
        <v>1</v>
      </c>
      <c r="BB296" s="20"/>
      <c r="BC296" s="20"/>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9"/>
      <c r="CH296" s="19"/>
      <c r="CI296" s="19"/>
      <c r="CJ296" s="19"/>
      <c r="CK296" s="19">
        <v>1</v>
      </c>
      <c r="CL296" s="19"/>
      <c r="CM296" s="19"/>
      <c r="CN296" s="19"/>
      <c r="CO296" s="19"/>
      <c r="CP296" s="19"/>
      <c r="CQ296" s="19"/>
      <c r="CR296" s="19"/>
    </row>
    <row r="297" spans="1:96" ht="107" customHeight="1">
      <c r="A297" s="11" cm="1">
        <f t="array" ref="A297">SUMPRODUCT(--ISNUMBER(SEARCH({"stranding","stranded"},E297)))</f>
        <v>0</v>
      </c>
      <c r="B297" s="12">
        <v>325</v>
      </c>
      <c r="C297" s="13" t="s">
        <v>683</v>
      </c>
      <c r="D297" s="14">
        <v>1993</v>
      </c>
      <c r="E297" s="15" t="s">
        <v>684</v>
      </c>
      <c r="F297" s="15" t="s">
        <v>7818</v>
      </c>
      <c r="G297" s="15">
        <f t="shared" si="4"/>
        <v>9</v>
      </c>
      <c r="H297" s="16"/>
      <c r="I297" s="16"/>
      <c r="J297" s="16"/>
      <c r="K297" s="16"/>
      <c r="L297" s="16"/>
      <c r="M297" s="16">
        <v>1</v>
      </c>
      <c r="N297" s="16"/>
      <c r="O297" s="16"/>
      <c r="P297" s="17"/>
      <c r="Q297" s="17"/>
      <c r="R297" s="17">
        <v>1</v>
      </c>
      <c r="S297" s="17"/>
      <c r="T297" s="18">
        <v>1</v>
      </c>
      <c r="U297" s="18"/>
      <c r="V297" s="18"/>
      <c r="W297" s="18"/>
      <c r="X297" s="19">
        <v>1</v>
      </c>
      <c r="Y297" s="19">
        <v>1</v>
      </c>
      <c r="Z297" s="19"/>
      <c r="AA297" s="19"/>
      <c r="AB297" s="19"/>
      <c r="AC297" s="19"/>
      <c r="AD297" s="19"/>
      <c r="AE297" s="19"/>
      <c r="AF297" s="19"/>
      <c r="AG297" s="19"/>
      <c r="AH297" s="19"/>
      <c r="AI297" s="19"/>
      <c r="AJ297" s="17"/>
      <c r="AK297" s="17"/>
      <c r="AL297" s="17"/>
      <c r="AM297" s="17"/>
      <c r="AN297" s="17">
        <v>1</v>
      </c>
      <c r="AO297" s="17"/>
      <c r="AP297" s="17"/>
      <c r="AQ297" s="17"/>
      <c r="AR297" s="20"/>
      <c r="AS297" s="20"/>
      <c r="AT297" s="20"/>
      <c r="AU297" s="20"/>
      <c r="AV297" s="20"/>
      <c r="AW297" s="20"/>
      <c r="AX297" s="20"/>
      <c r="AY297" s="20"/>
      <c r="AZ297" s="20"/>
      <c r="BA297" s="20"/>
      <c r="BB297" s="20"/>
      <c r="BC297" s="20"/>
      <c r="BD297" s="16"/>
      <c r="BE297" s="16"/>
      <c r="BF297" s="16"/>
      <c r="BG297" s="16"/>
      <c r="BH297" s="16"/>
      <c r="BI297" s="16">
        <v>1</v>
      </c>
      <c r="BJ297" s="16"/>
      <c r="BK297" s="16"/>
      <c r="BL297" s="16"/>
      <c r="BM297" s="16"/>
      <c r="BN297" s="16"/>
      <c r="BO297" s="16"/>
      <c r="BP297" s="16"/>
      <c r="BQ297" s="16"/>
      <c r="BR297" s="16"/>
      <c r="BS297" s="16"/>
      <c r="BT297" s="16"/>
      <c r="BU297" s="16">
        <v>1</v>
      </c>
      <c r="BV297" s="16"/>
      <c r="BW297" s="16"/>
      <c r="BX297" s="16"/>
      <c r="BY297" s="16"/>
      <c r="BZ297" s="16"/>
      <c r="CA297" s="16"/>
      <c r="CB297" s="16"/>
      <c r="CC297" s="16"/>
      <c r="CD297" s="16">
        <v>1</v>
      </c>
      <c r="CE297" s="16"/>
      <c r="CF297" s="16">
        <v>1</v>
      </c>
      <c r="CG297" s="19"/>
      <c r="CH297" s="19">
        <v>1</v>
      </c>
      <c r="CI297" s="19"/>
      <c r="CJ297" s="19"/>
      <c r="CK297" s="19"/>
      <c r="CL297" s="19"/>
      <c r="CM297" s="19"/>
      <c r="CN297" s="19"/>
      <c r="CO297" s="19"/>
      <c r="CP297" s="19"/>
      <c r="CQ297" s="19"/>
      <c r="CR297" s="19"/>
    </row>
    <row r="298" spans="1:96" ht="107" customHeight="1">
      <c r="A298" s="11" cm="1">
        <f t="array" ref="A298">SUMPRODUCT(--ISNUMBER(SEARCH({"stranding","stranded"},E298)))</f>
        <v>0</v>
      </c>
      <c r="B298" s="12">
        <v>326</v>
      </c>
      <c r="C298" s="21" t="s">
        <v>685</v>
      </c>
      <c r="D298" s="22">
        <v>1993</v>
      </c>
      <c r="E298" s="23" t="s">
        <v>686</v>
      </c>
      <c r="F298" s="23" t="s">
        <v>6138</v>
      </c>
      <c r="G298" s="15">
        <f t="shared" si="4"/>
        <v>5</v>
      </c>
      <c r="H298" s="16"/>
      <c r="I298" s="16"/>
      <c r="J298" s="16"/>
      <c r="K298" s="16"/>
      <c r="L298" s="16"/>
      <c r="M298" s="16">
        <v>2</v>
      </c>
      <c r="N298" s="16">
        <v>1</v>
      </c>
      <c r="O298" s="16"/>
      <c r="P298" s="17"/>
      <c r="Q298" s="17"/>
      <c r="R298" s="17"/>
      <c r="S298" s="17"/>
      <c r="T298" s="18"/>
      <c r="U298" s="18">
        <v>1</v>
      </c>
      <c r="V298" s="18"/>
      <c r="W298" s="18"/>
      <c r="X298" s="19">
        <v>1</v>
      </c>
      <c r="Y298" s="19"/>
      <c r="Z298" s="19"/>
      <c r="AA298" s="19"/>
      <c r="AB298" s="19"/>
      <c r="AC298" s="19"/>
      <c r="AD298" s="19"/>
      <c r="AE298" s="19">
        <v>1</v>
      </c>
      <c r="AF298" s="19">
        <v>1</v>
      </c>
      <c r="AG298" s="19"/>
      <c r="AH298" s="19"/>
      <c r="AI298" s="19"/>
      <c r="AJ298" s="17">
        <v>1</v>
      </c>
      <c r="AK298" s="17"/>
      <c r="AL298" s="17"/>
      <c r="AM298" s="17"/>
      <c r="AN298" s="17"/>
      <c r="AO298" s="17"/>
      <c r="AP298" s="17"/>
      <c r="AQ298" s="17"/>
      <c r="AR298" s="20"/>
      <c r="AS298" s="20"/>
      <c r="AT298" s="20"/>
      <c r="AU298" s="20"/>
      <c r="AV298" s="20"/>
      <c r="AW298" s="20"/>
      <c r="AX298" s="20"/>
      <c r="AY298" s="20"/>
      <c r="AZ298" s="20"/>
      <c r="BA298" s="20"/>
      <c r="BB298" s="20"/>
      <c r="BC298" s="20"/>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9"/>
      <c r="CH298" s="19">
        <v>1</v>
      </c>
      <c r="CI298" s="19"/>
      <c r="CJ298" s="19"/>
      <c r="CK298" s="19"/>
      <c r="CL298" s="19"/>
      <c r="CM298" s="19"/>
      <c r="CN298" s="19"/>
      <c r="CO298" s="19"/>
      <c r="CP298" s="19"/>
      <c r="CQ298" s="19"/>
      <c r="CR298" s="19"/>
    </row>
    <row r="299" spans="1:96" ht="107" customHeight="1">
      <c r="A299" s="11" cm="1">
        <f t="array" ref="A299">SUMPRODUCT(--ISNUMBER(SEARCH({"stranding","stranded"},E299)))</f>
        <v>0</v>
      </c>
      <c r="B299" s="12">
        <v>327</v>
      </c>
      <c r="C299" s="13" t="s">
        <v>687</v>
      </c>
      <c r="D299" s="14">
        <v>1993</v>
      </c>
      <c r="E299" s="15" t="s">
        <v>688</v>
      </c>
      <c r="F299" s="15" t="s">
        <v>6295</v>
      </c>
      <c r="G299" s="15">
        <f t="shared" si="4"/>
        <v>4</v>
      </c>
      <c r="H299" s="16"/>
      <c r="I299" s="16"/>
      <c r="J299" s="16">
        <v>2</v>
      </c>
      <c r="K299" s="16"/>
      <c r="L299" s="16"/>
      <c r="M299" s="16"/>
      <c r="N299" s="16"/>
      <c r="O299" s="16"/>
      <c r="P299" s="17"/>
      <c r="Q299" s="17"/>
      <c r="R299" s="17"/>
      <c r="S299" s="17"/>
      <c r="T299" s="18"/>
      <c r="U299" s="18">
        <v>1</v>
      </c>
      <c r="V299" s="18"/>
      <c r="W299" s="18"/>
      <c r="X299" s="19"/>
      <c r="Y299" s="19">
        <v>1</v>
      </c>
      <c r="Z299" s="19"/>
      <c r="AA299" s="19"/>
      <c r="AB299" s="19"/>
      <c r="AC299" s="19"/>
      <c r="AD299" s="19"/>
      <c r="AE299" s="19"/>
      <c r="AF299" s="19"/>
      <c r="AG299" s="19"/>
      <c r="AH299" s="19"/>
      <c r="AI299" s="19"/>
      <c r="AJ299" s="17"/>
      <c r="AK299" s="17"/>
      <c r="AL299" s="17"/>
      <c r="AM299" s="17"/>
      <c r="AN299" s="17">
        <v>1</v>
      </c>
      <c r="AO299" s="17"/>
      <c r="AP299" s="17"/>
      <c r="AQ299" s="17"/>
      <c r="AR299" s="20"/>
      <c r="AS299" s="20"/>
      <c r="AT299" s="20"/>
      <c r="AU299" s="20"/>
      <c r="AV299" s="20"/>
      <c r="AW299" s="20"/>
      <c r="AX299" s="20"/>
      <c r="AY299" s="20"/>
      <c r="AZ299" s="20"/>
      <c r="BA299" s="20"/>
      <c r="BB299" s="20"/>
      <c r="BC299" s="20"/>
      <c r="BD299" s="16"/>
      <c r="BE299" s="16"/>
      <c r="BF299" s="16"/>
      <c r="BG299" s="16"/>
      <c r="BH299" s="16"/>
      <c r="BI299" s="16"/>
      <c r="BJ299" s="16"/>
      <c r="BK299" s="16"/>
      <c r="BL299" s="16"/>
      <c r="BM299" s="16"/>
      <c r="BN299" s="16"/>
      <c r="BO299" s="16"/>
      <c r="BP299" s="16"/>
      <c r="BQ299" s="16"/>
      <c r="BR299" s="16">
        <v>1</v>
      </c>
      <c r="BS299" s="16"/>
      <c r="BT299" s="16"/>
      <c r="BU299" s="16"/>
      <c r="BV299" s="16"/>
      <c r="BW299" s="16"/>
      <c r="BX299" s="16"/>
      <c r="BY299" s="16"/>
      <c r="BZ299" s="16"/>
      <c r="CA299" s="16"/>
      <c r="CB299" s="16"/>
      <c r="CC299" s="16"/>
      <c r="CD299" s="16"/>
      <c r="CE299" s="16"/>
      <c r="CF299" s="16"/>
      <c r="CG299" s="19">
        <v>1</v>
      </c>
      <c r="CH299" s="19"/>
      <c r="CI299" s="19"/>
      <c r="CJ299" s="19"/>
      <c r="CK299" s="19"/>
      <c r="CL299" s="19"/>
      <c r="CM299" s="19"/>
      <c r="CN299" s="19"/>
      <c r="CO299" s="19"/>
      <c r="CP299" s="19"/>
      <c r="CQ299" s="19"/>
      <c r="CR299" s="19"/>
    </row>
    <row r="300" spans="1:96" ht="107" customHeight="1">
      <c r="A300" s="11" cm="1">
        <f t="array" ref="A300">SUMPRODUCT(--ISNUMBER(SEARCH({"stranding","stranded"},E300)))</f>
        <v>0</v>
      </c>
      <c r="B300" s="12">
        <v>328</v>
      </c>
      <c r="C300" s="21" t="s">
        <v>689</v>
      </c>
      <c r="D300" s="22">
        <v>1993</v>
      </c>
      <c r="E300" s="15" t="s">
        <v>690</v>
      </c>
      <c r="F300" s="15" t="s">
        <v>6296</v>
      </c>
      <c r="G300" s="15">
        <f t="shared" si="4"/>
        <v>5</v>
      </c>
      <c r="H300" s="16"/>
      <c r="I300" s="16"/>
      <c r="J300" s="16"/>
      <c r="K300" s="16"/>
      <c r="L300" s="16"/>
      <c r="M300" s="16">
        <v>1</v>
      </c>
      <c r="N300" s="16"/>
      <c r="O300" s="16"/>
      <c r="P300" s="17"/>
      <c r="Q300" s="17"/>
      <c r="R300" s="17"/>
      <c r="S300" s="17"/>
      <c r="T300" s="18"/>
      <c r="U300" s="18">
        <v>1</v>
      </c>
      <c r="V300" s="18"/>
      <c r="W300" s="18"/>
      <c r="X300" s="19"/>
      <c r="Y300" s="19">
        <v>1</v>
      </c>
      <c r="Z300" s="19"/>
      <c r="AA300" s="19"/>
      <c r="AB300" s="19"/>
      <c r="AC300" s="19"/>
      <c r="AD300" s="19"/>
      <c r="AE300" s="19"/>
      <c r="AF300" s="19"/>
      <c r="AG300" s="19"/>
      <c r="AH300" s="19"/>
      <c r="AI300" s="19"/>
      <c r="AJ300" s="17">
        <v>1</v>
      </c>
      <c r="AK300" s="17"/>
      <c r="AL300" s="17"/>
      <c r="AM300" s="17"/>
      <c r="AN300" s="17"/>
      <c r="AO300" s="17"/>
      <c r="AP300" s="17"/>
      <c r="AQ300" s="17"/>
      <c r="AR300" s="20"/>
      <c r="AS300" s="20"/>
      <c r="AT300" s="20"/>
      <c r="AU300" s="20"/>
      <c r="AV300" s="20"/>
      <c r="AW300" s="20"/>
      <c r="AX300" s="20"/>
      <c r="AY300" s="20"/>
      <c r="AZ300" s="20"/>
      <c r="BA300" s="20">
        <v>1</v>
      </c>
      <c r="BB300" s="20"/>
      <c r="BC300" s="20"/>
      <c r="BD300" s="16"/>
      <c r="BE300" s="16"/>
      <c r="BF300" s="16"/>
      <c r="BG300" s="16"/>
      <c r="BH300" s="16"/>
      <c r="BI300" s="16"/>
      <c r="BJ300" s="16"/>
      <c r="BK300" s="16"/>
      <c r="BL300" s="16"/>
      <c r="BM300" s="16"/>
      <c r="BN300" s="16"/>
      <c r="BO300" s="16"/>
      <c r="BP300" s="16"/>
      <c r="BQ300" s="16">
        <v>1</v>
      </c>
      <c r="BR300" s="16"/>
      <c r="BS300" s="16"/>
      <c r="BT300" s="16"/>
      <c r="BU300" s="16"/>
      <c r="BV300" s="16"/>
      <c r="BW300" s="16"/>
      <c r="BX300" s="16"/>
      <c r="BY300" s="16"/>
      <c r="BZ300" s="16"/>
      <c r="CA300" s="16"/>
      <c r="CB300" s="16"/>
      <c r="CC300" s="16"/>
      <c r="CD300" s="16"/>
      <c r="CE300" s="16"/>
      <c r="CF300" s="16"/>
      <c r="CG300" s="19"/>
      <c r="CH300" s="19"/>
      <c r="CI300" s="19"/>
      <c r="CJ300" s="19"/>
      <c r="CK300" s="19"/>
      <c r="CL300" s="19"/>
      <c r="CM300" s="19">
        <v>1</v>
      </c>
      <c r="CN300" s="19"/>
      <c r="CO300" s="19"/>
      <c r="CP300" s="19"/>
      <c r="CQ300" s="19"/>
      <c r="CR300" s="19"/>
    </row>
    <row r="301" spans="1:96" ht="107" customHeight="1">
      <c r="A301" s="11" cm="1">
        <f t="array" ref="A301">SUMPRODUCT(--ISNUMBER(SEARCH({"stranding","stranded"},E301)))</f>
        <v>0</v>
      </c>
      <c r="B301" s="12">
        <v>330</v>
      </c>
      <c r="C301" s="21" t="s">
        <v>691</v>
      </c>
      <c r="D301" s="22">
        <v>1993</v>
      </c>
      <c r="E301" s="15" t="s">
        <v>692</v>
      </c>
      <c r="F301" s="15" t="s">
        <v>6297</v>
      </c>
      <c r="G301" s="15">
        <f t="shared" si="4"/>
        <v>4</v>
      </c>
      <c r="H301" s="16"/>
      <c r="I301" s="16"/>
      <c r="J301" s="16">
        <v>2</v>
      </c>
      <c r="K301" s="16"/>
      <c r="L301" s="16"/>
      <c r="M301" s="16"/>
      <c r="N301" s="16"/>
      <c r="O301" s="16"/>
      <c r="P301" s="17">
        <v>1</v>
      </c>
      <c r="Q301" s="17"/>
      <c r="R301" s="17"/>
      <c r="S301" s="17"/>
      <c r="T301" s="18"/>
      <c r="U301" s="18">
        <v>1</v>
      </c>
      <c r="V301" s="18"/>
      <c r="W301" s="18"/>
      <c r="X301" s="19"/>
      <c r="Y301" s="19">
        <v>1</v>
      </c>
      <c r="Z301" s="19"/>
      <c r="AA301" s="19">
        <v>1</v>
      </c>
      <c r="AB301" s="19"/>
      <c r="AC301" s="19"/>
      <c r="AD301" s="19"/>
      <c r="AE301" s="19"/>
      <c r="AF301" s="19"/>
      <c r="AG301" s="19"/>
      <c r="AH301" s="19"/>
      <c r="AI301" s="19"/>
      <c r="AJ301" s="17"/>
      <c r="AK301" s="17"/>
      <c r="AL301" s="17"/>
      <c r="AM301" s="17"/>
      <c r="AN301" s="17"/>
      <c r="AO301" s="17"/>
      <c r="AP301" s="17"/>
      <c r="AQ301" s="17"/>
      <c r="AR301" s="20"/>
      <c r="AS301" s="20"/>
      <c r="AT301" s="20"/>
      <c r="AU301" s="20"/>
      <c r="AV301" s="20"/>
      <c r="AW301" s="20"/>
      <c r="AX301" s="20"/>
      <c r="AY301" s="20"/>
      <c r="AZ301" s="20"/>
      <c r="BA301" s="20"/>
      <c r="BB301" s="20"/>
      <c r="BC301" s="20"/>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9"/>
      <c r="CH301" s="19"/>
      <c r="CI301" s="19"/>
      <c r="CJ301" s="19"/>
      <c r="CK301" s="19"/>
      <c r="CL301" s="19"/>
      <c r="CM301" s="19"/>
      <c r="CN301" s="19">
        <v>1</v>
      </c>
      <c r="CO301" s="19"/>
      <c r="CP301" s="19"/>
      <c r="CQ301" s="19"/>
      <c r="CR301" s="19"/>
    </row>
    <row r="302" spans="1:96" ht="107" customHeight="1">
      <c r="A302" s="11" cm="1">
        <f t="array" ref="A302">SUMPRODUCT(--ISNUMBER(SEARCH({"stranding","stranded"},E302)))</f>
        <v>0</v>
      </c>
      <c r="B302" s="12">
        <v>331</v>
      </c>
      <c r="C302" s="13" t="s">
        <v>693</v>
      </c>
      <c r="D302" s="14">
        <v>1993</v>
      </c>
      <c r="E302" s="15" t="s">
        <v>694</v>
      </c>
      <c r="F302" s="15" t="s">
        <v>6298</v>
      </c>
      <c r="G302" s="15">
        <f t="shared" si="4"/>
        <v>7</v>
      </c>
      <c r="H302" s="16"/>
      <c r="I302" s="16"/>
      <c r="J302" s="16"/>
      <c r="K302" s="16"/>
      <c r="L302" s="16">
        <v>1</v>
      </c>
      <c r="M302" s="16"/>
      <c r="N302" s="16"/>
      <c r="O302" s="16"/>
      <c r="P302" s="17">
        <v>1</v>
      </c>
      <c r="Q302" s="17"/>
      <c r="R302" s="17"/>
      <c r="S302" s="17"/>
      <c r="T302" s="18">
        <v>1</v>
      </c>
      <c r="U302" s="18"/>
      <c r="V302" s="18"/>
      <c r="W302" s="18"/>
      <c r="X302" s="19"/>
      <c r="Y302" s="19"/>
      <c r="Z302" s="19"/>
      <c r="AA302" s="19"/>
      <c r="AB302" s="19"/>
      <c r="AC302" s="19"/>
      <c r="AD302" s="19"/>
      <c r="AE302" s="19">
        <v>1</v>
      </c>
      <c r="AF302" s="19">
        <v>1</v>
      </c>
      <c r="AG302" s="19">
        <v>1</v>
      </c>
      <c r="AH302" s="19"/>
      <c r="AI302" s="19"/>
      <c r="AJ302" s="17">
        <v>1</v>
      </c>
      <c r="AK302" s="17"/>
      <c r="AL302" s="17"/>
      <c r="AM302" s="17"/>
      <c r="AN302" s="17"/>
      <c r="AO302" s="17"/>
      <c r="AP302" s="17"/>
      <c r="AQ302" s="17"/>
      <c r="AR302" s="20"/>
      <c r="AS302" s="20"/>
      <c r="AT302" s="20"/>
      <c r="AU302" s="20"/>
      <c r="AV302" s="20"/>
      <c r="AW302" s="20"/>
      <c r="AX302" s="20"/>
      <c r="AY302" s="20"/>
      <c r="AZ302" s="20"/>
      <c r="BA302" s="20"/>
      <c r="BB302" s="20"/>
      <c r="BC302" s="20"/>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v>1</v>
      </c>
      <c r="CC302" s="16"/>
      <c r="CD302" s="16"/>
      <c r="CE302" s="16"/>
      <c r="CF302" s="16"/>
      <c r="CG302" s="19"/>
      <c r="CH302" s="19"/>
      <c r="CI302" s="19"/>
      <c r="CJ302" s="19"/>
      <c r="CK302" s="19"/>
      <c r="CL302" s="19"/>
      <c r="CM302" s="19">
        <v>1</v>
      </c>
      <c r="CN302" s="19"/>
      <c r="CO302" s="19"/>
      <c r="CP302" s="19"/>
      <c r="CQ302" s="19"/>
      <c r="CR302" s="19"/>
    </row>
    <row r="303" spans="1:96" ht="107" customHeight="1">
      <c r="A303" s="11" cm="1">
        <f t="array" ref="A303">SUMPRODUCT(--ISNUMBER(SEARCH({"stranding","stranded"},E303)))</f>
        <v>0</v>
      </c>
      <c r="B303" s="12">
        <v>332</v>
      </c>
      <c r="C303" s="21" t="s">
        <v>695</v>
      </c>
      <c r="D303" s="22">
        <v>1993</v>
      </c>
      <c r="E303" s="15" t="s">
        <v>696</v>
      </c>
      <c r="F303" s="15" t="s">
        <v>6299</v>
      </c>
      <c r="G303" s="15">
        <f t="shared" si="4"/>
        <v>5</v>
      </c>
      <c r="H303" s="16"/>
      <c r="I303" s="16">
        <v>1</v>
      </c>
      <c r="J303" s="16"/>
      <c r="K303" s="16"/>
      <c r="L303" s="16"/>
      <c r="M303" s="16"/>
      <c r="N303" s="16"/>
      <c r="O303" s="16"/>
      <c r="P303" s="17">
        <v>1</v>
      </c>
      <c r="Q303" s="17"/>
      <c r="R303" s="17"/>
      <c r="S303" s="17"/>
      <c r="T303" s="18"/>
      <c r="U303" s="18">
        <v>1</v>
      </c>
      <c r="V303" s="18"/>
      <c r="W303" s="18"/>
      <c r="X303" s="19"/>
      <c r="Y303" s="19"/>
      <c r="Z303" s="19"/>
      <c r="AA303" s="19"/>
      <c r="AB303" s="19"/>
      <c r="AC303" s="19"/>
      <c r="AD303" s="19"/>
      <c r="AE303" s="19">
        <v>1</v>
      </c>
      <c r="AF303" s="19">
        <v>1</v>
      </c>
      <c r="AG303" s="19">
        <v>1</v>
      </c>
      <c r="AH303" s="19"/>
      <c r="AI303" s="19"/>
      <c r="AJ303" s="17"/>
      <c r="AK303" s="17"/>
      <c r="AL303" s="17"/>
      <c r="AM303" s="17"/>
      <c r="AN303" s="17"/>
      <c r="AO303" s="17"/>
      <c r="AP303" s="17"/>
      <c r="AQ303" s="17"/>
      <c r="AR303" s="20"/>
      <c r="AS303" s="20"/>
      <c r="AT303" s="20"/>
      <c r="AU303" s="20"/>
      <c r="AV303" s="20"/>
      <c r="AW303" s="20"/>
      <c r="AX303" s="20"/>
      <c r="AY303" s="20"/>
      <c r="AZ303" s="20"/>
      <c r="BA303" s="20"/>
      <c r="BB303" s="20"/>
      <c r="BC303" s="20"/>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9"/>
      <c r="CH303" s="19"/>
      <c r="CI303" s="19"/>
      <c r="CJ303" s="19"/>
      <c r="CK303" s="19"/>
      <c r="CL303" s="19"/>
      <c r="CM303" s="19"/>
      <c r="CN303" s="19"/>
      <c r="CO303" s="19"/>
      <c r="CP303" s="19">
        <v>1</v>
      </c>
      <c r="CQ303" s="19"/>
      <c r="CR303" s="19"/>
    </row>
    <row r="304" spans="1:96" ht="107" customHeight="1">
      <c r="A304" s="11" cm="1">
        <f t="array" ref="A304">SUMPRODUCT(--ISNUMBER(SEARCH({"stranding","stranded"},E304)))</f>
        <v>0</v>
      </c>
      <c r="B304" s="12">
        <v>333</v>
      </c>
      <c r="C304" s="13" t="s">
        <v>697</v>
      </c>
      <c r="D304" s="14">
        <v>1993</v>
      </c>
      <c r="E304" s="15" t="s">
        <v>698</v>
      </c>
      <c r="F304" s="15" t="s">
        <v>6300</v>
      </c>
      <c r="G304" s="15">
        <f t="shared" si="4"/>
        <v>6</v>
      </c>
      <c r="H304" s="16"/>
      <c r="I304" s="16"/>
      <c r="J304" s="16">
        <v>1</v>
      </c>
      <c r="K304" s="16"/>
      <c r="L304" s="16"/>
      <c r="M304" s="16"/>
      <c r="N304" s="16"/>
      <c r="O304" s="16"/>
      <c r="P304" s="17">
        <v>1</v>
      </c>
      <c r="Q304" s="17"/>
      <c r="R304" s="17"/>
      <c r="S304" s="17"/>
      <c r="T304" s="18">
        <v>1</v>
      </c>
      <c r="U304" s="18"/>
      <c r="V304" s="18"/>
      <c r="W304" s="18"/>
      <c r="X304" s="19">
        <v>1</v>
      </c>
      <c r="Y304" s="19"/>
      <c r="Z304" s="19"/>
      <c r="AA304" s="19"/>
      <c r="AB304" s="19"/>
      <c r="AC304" s="19"/>
      <c r="AD304" s="19"/>
      <c r="AE304" s="19">
        <v>1</v>
      </c>
      <c r="AF304" s="19">
        <v>1</v>
      </c>
      <c r="AG304" s="19"/>
      <c r="AH304" s="19"/>
      <c r="AI304" s="19"/>
      <c r="AJ304" s="17">
        <v>1</v>
      </c>
      <c r="AK304" s="17"/>
      <c r="AL304" s="17"/>
      <c r="AM304" s="17"/>
      <c r="AN304" s="17"/>
      <c r="AO304" s="17"/>
      <c r="AP304" s="17"/>
      <c r="AQ304" s="17"/>
      <c r="AR304" s="20"/>
      <c r="AS304" s="20"/>
      <c r="AT304" s="20"/>
      <c r="AU304" s="20"/>
      <c r="AV304" s="20"/>
      <c r="AW304" s="20"/>
      <c r="AX304" s="20"/>
      <c r="AY304" s="20"/>
      <c r="AZ304" s="20"/>
      <c r="BA304" s="20"/>
      <c r="BB304" s="20"/>
      <c r="BC304" s="20"/>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9"/>
      <c r="CH304" s="19"/>
      <c r="CI304" s="19"/>
      <c r="CJ304" s="19"/>
      <c r="CK304" s="19"/>
      <c r="CL304" s="19"/>
      <c r="CM304" s="19"/>
      <c r="CN304" s="19">
        <v>1</v>
      </c>
      <c r="CO304" s="19"/>
      <c r="CP304" s="19"/>
      <c r="CQ304" s="19"/>
      <c r="CR304" s="19"/>
    </row>
    <row r="305" spans="1:96" ht="107" customHeight="1">
      <c r="A305" s="11" cm="1">
        <f t="array" ref="A305">SUMPRODUCT(--ISNUMBER(SEARCH({"stranding","stranded"},E305)))</f>
        <v>0</v>
      </c>
      <c r="B305" s="12">
        <v>334</v>
      </c>
      <c r="C305" s="21" t="s">
        <v>699</v>
      </c>
      <c r="D305" s="22">
        <v>1993</v>
      </c>
      <c r="E305" s="15" t="s">
        <v>700</v>
      </c>
      <c r="F305" s="15" t="s">
        <v>6301</v>
      </c>
      <c r="G305" s="15">
        <f t="shared" si="4"/>
        <v>7</v>
      </c>
      <c r="H305" s="16"/>
      <c r="I305" s="16">
        <v>2</v>
      </c>
      <c r="J305" s="16"/>
      <c r="K305" s="16"/>
      <c r="L305" s="16"/>
      <c r="M305" s="16"/>
      <c r="N305" s="16"/>
      <c r="O305" s="16"/>
      <c r="P305" s="17">
        <v>1</v>
      </c>
      <c r="Q305" s="17"/>
      <c r="R305" s="17"/>
      <c r="S305" s="17"/>
      <c r="T305" s="18"/>
      <c r="U305" s="18"/>
      <c r="V305" s="18"/>
      <c r="W305" s="18"/>
      <c r="X305" s="19">
        <v>1</v>
      </c>
      <c r="Y305" s="19"/>
      <c r="Z305" s="19"/>
      <c r="AA305" s="19"/>
      <c r="AB305" s="19"/>
      <c r="AC305" s="19"/>
      <c r="AD305" s="19"/>
      <c r="AE305" s="19">
        <v>1</v>
      </c>
      <c r="AF305" s="19"/>
      <c r="AG305" s="19"/>
      <c r="AH305" s="19"/>
      <c r="AI305" s="19"/>
      <c r="AJ305" s="17"/>
      <c r="AK305" s="17"/>
      <c r="AL305" s="17"/>
      <c r="AM305" s="17"/>
      <c r="AN305" s="17"/>
      <c r="AO305" s="17"/>
      <c r="AP305" s="17"/>
      <c r="AQ305" s="17"/>
      <c r="AR305" s="20">
        <v>1</v>
      </c>
      <c r="AS305" s="20"/>
      <c r="AT305" s="20"/>
      <c r="AU305" s="20"/>
      <c r="AV305" s="20"/>
      <c r="AW305" s="20"/>
      <c r="AX305" s="20"/>
      <c r="AY305" s="20"/>
      <c r="AZ305" s="20"/>
      <c r="BA305" s="20"/>
      <c r="BB305" s="20"/>
      <c r="BC305" s="20"/>
      <c r="BD305" s="16"/>
      <c r="BE305" s="16"/>
      <c r="BF305" s="16"/>
      <c r="BG305" s="16"/>
      <c r="BH305" s="16"/>
      <c r="BI305" s="16"/>
      <c r="BJ305" s="16">
        <v>1</v>
      </c>
      <c r="BK305" s="16"/>
      <c r="BL305" s="16"/>
      <c r="BM305" s="16"/>
      <c r="BN305" s="16"/>
      <c r="BO305" s="16"/>
      <c r="BP305" s="16"/>
      <c r="BQ305" s="16"/>
      <c r="BR305" s="16"/>
      <c r="BS305" s="16"/>
      <c r="BT305" s="16"/>
      <c r="BU305" s="16"/>
      <c r="BV305" s="16"/>
      <c r="BW305" s="16"/>
      <c r="BX305" s="16"/>
      <c r="BY305" s="16">
        <v>1</v>
      </c>
      <c r="BZ305" s="16"/>
      <c r="CA305" s="16"/>
      <c r="CB305" s="16">
        <v>1</v>
      </c>
      <c r="CC305" s="16"/>
      <c r="CD305" s="16"/>
      <c r="CE305" s="16"/>
      <c r="CF305" s="16"/>
      <c r="CG305" s="19"/>
      <c r="CH305" s="19"/>
      <c r="CI305" s="19"/>
      <c r="CJ305" s="19"/>
      <c r="CK305" s="19"/>
      <c r="CL305" s="19"/>
      <c r="CM305" s="19"/>
      <c r="CN305" s="19"/>
      <c r="CO305" s="19"/>
      <c r="CP305" s="19">
        <v>1</v>
      </c>
      <c r="CQ305" s="19"/>
      <c r="CR305" s="19"/>
    </row>
    <row r="306" spans="1:96" ht="107" customHeight="1">
      <c r="A306" s="11" cm="1">
        <f t="array" ref="A306">SUMPRODUCT(--ISNUMBER(SEARCH({"stranding","stranded"},E306)))</f>
        <v>0</v>
      </c>
      <c r="B306" s="12">
        <v>335</v>
      </c>
      <c r="C306" s="13" t="s">
        <v>701</v>
      </c>
      <c r="D306" s="14">
        <v>1993</v>
      </c>
      <c r="E306" s="15" t="s">
        <v>702</v>
      </c>
      <c r="F306" s="15" t="s">
        <v>6302</v>
      </c>
      <c r="G306" s="15">
        <f t="shared" si="4"/>
        <v>5</v>
      </c>
      <c r="H306" s="16"/>
      <c r="I306" s="16"/>
      <c r="J306" s="16"/>
      <c r="K306" s="16"/>
      <c r="L306" s="16"/>
      <c r="M306" s="16"/>
      <c r="N306" s="16"/>
      <c r="O306" s="16"/>
      <c r="P306" s="17"/>
      <c r="Q306" s="17"/>
      <c r="R306" s="17"/>
      <c r="S306" s="17"/>
      <c r="T306" s="18"/>
      <c r="U306" s="18">
        <v>1</v>
      </c>
      <c r="V306" s="18"/>
      <c r="W306" s="18"/>
      <c r="X306" s="19"/>
      <c r="Y306" s="19">
        <v>1</v>
      </c>
      <c r="Z306" s="19"/>
      <c r="AA306" s="19">
        <v>1</v>
      </c>
      <c r="AB306" s="19"/>
      <c r="AC306" s="19"/>
      <c r="AD306" s="19"/>
      <c r="AE306" s="19"/>
      <c r="AF306" s="19"/>
      <c r="AG306" s="19"/>
      <c r="AH306" s="19"/>
      <c r="AI306" s="19"/>
      <c r="AJ306" s="17"/>
      <c r="AK306" s="17"/>
      <c r="AL306" s="17"/>
      <c r="AM306" s="17"/>
      <c r="AN306" s="17"/>
      <c r="AO306" s="17"/>
      <c r="AP306" s="17"/>
      <c r="AQ306" s="17"/>
      <c r="AR306" s="20"/>
      <c r="AS306" s="20"/>
      <c r="AT306" s="20"/>
      <c r="AU306" s="20"/>
      <c r="AV306" s="20"/>
      <c r="AW306" s="20"/>
      <c r="AX306" s="20"/>
      <c r="AY306" s="20"/>
      <c r="AZ306" s="20"/>
      <c r="BA306" s="20"/>
      <c r="BB306" s="20"/>
      <c r="BC306" s="20"/>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v>1</v>
      </c>
      <c r="CD306" s="16"/>
      <c r="CE306" s="16"/>
      <c r="CF306" s="16">
        <v>1</v>
      </c>
      <c r="CG306" s="19">
        <v>1</v>
      </c>
      <c r="CH306" s="19"/>
      <c r="CI306" s="19"/>
      <c r="CJ306" s="19"/>
      <c r="CK306" s="19"/>
      <c r="CL306" s="19"/>
      <c r="CM306" s="19"/>
      <c r="CN306" s="19"/>
      <c r="CO306" s="19"/>
      <c r="CP306" s="19"/>
      <c r="CQ306" s="19"/>
      <c r="CR306" s="19"/>
    </row>
    <row r="307" spans="1:96" ht="107" customHeight="1">
      <c r="A307" s="11" cm="1">
        <f t="array" ref="A307">SUMPRODUCT(--ISNUMBER(SEARCH({"stranding","stranded"},E307)))</f>
        <v>0</v>
      </c>
      <c r="B307" s="12">
        <v>337</v>
      </c>
      <c r="C307" s="13" t="s">
        <v>703</v>
      </c>
      <c r="D307" s="14">
        <v>1993</v>
      </c>
      <c r="E307" s="15" t="s">
        <v>704</v>
      </c>
      <c r="F307" s="15" t="s">
        <v>6303</v>
      </c>
      <c r="G307" s="15">
        <f t="shared" si="4"/>
        <v>4</v>
      </c>
      <c r="H307" s="16"/>
      <c r="I307" s="16"/>
      <c r="J307" s="16"/>
      <c r="K307" s="16">
        <v>1</v>
      </c>
      <c r="L307" s="16"/>
      <c r="M307" s="16"/>
      <c r="N307" s="16"/>
      <c r="O307" s="16"/>
      <c r="P307" s="17"/>
      <c r="Q307" s="17"/>
      <c r="R307" s="17"/>
      <c r="S307" s="17"/>
      <c r="T307" s="18"/>
      <c r="U307" s="18">
        <v>1</v>
      </c>
      <c r="V307" s="18"/>
      <c r="W307" s="18"/>
      <c r="X307" s="19"/>
      <c r="Y307" s="19">
        <v>1</v>
      </c>
      <c r="Z307" s="19"/>
      <c r="AA307" s="19"/>
      <c r="AB307" s="19"/>
      <c r="AC307" s="19"/>
      <c r="AD307" s="19"/>
      <c r="AE307" s="19"/>
      <c r="AF307" s="19"/>
      <c r="AG307" s="19"/>
      <c r="AH307" s="19"/>
      <c r="AI307" s="19"/>
      <c r="AJ307" s="17">
        <v>1</v>
      </c>
      <c r="AK307" s="17"/>
      <c r="AL307" s="17"/>
      <c r="AM307" s="17"/>
      <c r="AN307" s="17"/>
      <c r="AO307" s="17"/>
      <c r="AP307" s="17"/>
      <c r="AQ307" s="17"/>
      <c r="AR307" s="20"/>
      <c r="AS307" s="20"/>
      <c r="AT307" s="20"/>
      <c r="AU307" s="20"/>
      <c r="AV307" s="20"/>
      <c r="AW307" s="20"/>
      <c r="AX307" s="20"/>
      <c r="AY307" s="20"/>
      <c r="AZ307" s="20"/>
      <c r="BA307" s="20"/>
      <c r="BB307" s="20"/>
      <c r="BC307" s="20"/>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v>1</v>
      </c>
      <c r="CA307" s="16"/>
      <c r="CB307" s="16"/>
      <c r="CC307" s="16"/>
      <c r="CD307" s="16"/>
      <c r="CE307" s="16"/>
      <c r="CF307" s="16"/>
      <c r="CG307" s="19"/>
      <c r="CH307" s="19"/>
      <c r="CI307" s="19"/>
      <c r="CJ307" s="19"/>
      <c r="CK307" s="19"/>
      <c r="CL307" s="19"/>
      <c r="CM307" s="19"/>
      <c r="CN307" s="19"/>
      <c r="CO307" s="19">
        <v>1</v>
      </c>
      <c r="CP307" s="19"/>
      <c r="CQ307" s="19"/>
      <c r="CR307" s="19"/>
    </row>
    <row r="308" spans="1:96" ht="107" customHeight="1">
      <c r="A308" s="11" cm="1">
        <f t="array" ref="A308">SUMPRODUCT(--ISNUMBER(SEARCH({"stranding","stranded"},E308)))</f>
        <v>0</v>
      </c>
      <c r="B308" s="12">
        <v>338</v>
      </c>
      <c r="C308" s="21" t="s">
        <v>705</v>
      </c>
      <c r="D308" s="22">
        <v>1993</v>
      </c>
      <c r="E308" s="23" t="s">
        <v>706</v>
      </c>
      <c r="F308" s="23" t="s">
        <v>6304</v>
      </c>
      <c r="G308" s="15">
        <f t="shared" si="4"/>
        <v>8</v>
      </c>
      <c r="H308" s="16">
        <v>1</v>
      </c>
      <c r="I308" s="16"/>
      <c r="J308" s="16"/>
      <c r="K308" s="16"/>
      <c r="L308" s="16"/>
      <c r="M308" s="16">
        <v>1</v>
      </c>
      <c r="N308" s="16"/>
      <c r="O308" s="16"/>
      <c r="P308" s="17">
        <v>1</v>
      </c>
      <c r="Q308" s="17"/>
      <c r="R308" s="17">
        <v>1</v>
      </c>
      <c r="S308" s="17"/>
      <c r="T308" s="18"/>
      <c r="U308" s="18">
        <v>1</v>
      </c>
      <c r="V308" s="18"/>
      <c r="W308" s="18"/>
      <c r="X308" s="19"/>
      <c r="Y308" s="19">
        <v>1</v>
      </c>
      <c r="Z308" s="19">
        <v>1</v>
      </c>
      <c r="AA308" s="19"/>
      <c r="AB308" s="19"/>
      <c r="AC308" s="19"/>
      <c r="AD308" s="19"/>
      <c r="AE308" s="19"/>
      <c r="AF308" s="19"/>
      <c r="AG308" s="19"/>
      <c r="AH308" s="19"/>
      <c r="AI308" s="19"/>
      <c r="AJ308" s="17"/>
      <c r="AK308" s="17"/>
      <c r="AL308" s="17"/>
      <c r="AM308" s="17"/>
      <c r="AN308" s="17"/>
      <c r="AO308" s="17"/>
      <c r="AP308" s="17"/>
      <c r="AQ308" s="17"/>
      <c r="AR308" s="20"/>
      <c r="AS308" s="20"/>
      <c r="AT308" s="20"/>
      <c r="AU308" s="20"/>
      <c r="AV308" s="20"/>
      <c r="AW308" s="20"/>
      <c r="AX308" s="20"/>
      <c r="AY308" s="20"/>
      <c r="AZ308" s="20"/>
      <c r="BA308" s="20"/>
      <c r="BB308" s="20"/>
      <c r="BC308" s="20"/>
      <c r="BD308" s="16"/>
      <c r="BE308" s="16"/>
      <c r="BF308" s="16">
        <v>1</v>
      </c>
      <c r="BG308" s="16"/>
      <c r="BH308" s="16"/>
      <c r="BI308" s="16"/>
      <c r="BJ308" s="16"/>
      <c r="BK308" s="16"/>
      <c r="BL308" s="16"/>
      <c r="BM308" s="16"/>
      <c r="BN308" s="16"/>
      <c r="BO308" s="16"/>
      <c r="BP308" s="16">
        <v>1</v>
      </c>
      <c r="BQ308" s="16"/>
      <c r="BR308" s="16"/>
      <c r="BS308" s="16"/>
      <c r="BT308" s="16"/>
      <c r="BU308" s="16"/>
      <c r="BV308" s="16"/>
      <c r="BW308" s="16"/>
      <c r="BX308" s="16"/>
      <c r="BY308" s="16"/>
      <c r="BZ308" s="16">
        <v>1</v>
      </c>
      <c r="CA308" s="16"/>
      <c r="CB308" s="16"/>
      <c r="CC308" s="16"/>
      <c r="CD308" s="16"/>
      <c r="CE308" s="16"/>
      <c r="CF308" s="16"/>
      <c r="CG308" s="19"/>
      <c r="CH308" s="19"/>
      <c r="CI308" s="19"/>
      <c r="CJ308" s="19"/>
      <c r="CK308" s="19">
        <v>1</v>
      </c>
      <c r="CL308" s="19"/>
      <c r="CM308" s="19"/>
      <c r="CN308" s="19"/>
      <c r="CO308" s="19"/>
      <c r="CP308" s="19"/>
      <c r="CQ308" s="19"/>
      <c r="CR308" s="19"/>
    </row>
    <row r="309" spans="1:96" ht="107" customHeight="1">
      <c r="A309" s="11" cm="1">
        <f t="array" ref="A309">SUMPRODUCT(--ISNUMBER(SEARCH({"stranding","stranded"},E309)))</f>
        <v>0</v>
      </c>
      <c r="B309" s="12">
        <v>339</v>
      </c>
      <c r="C309" s="13" t="s">
        <v>707</v>
      </c>
      <c r="D309" s="14">
        <v>1993</v>
      </c>
      <c r="E309" s="15" t="s">
        <v>708</v>
      </c>
      <c r="F309" s="15" t="s">
        <v>6305</v>
      </c>
      <c r="G309" s="15">
        <f t="shared" si="4"/>
        <v>10</v>
      </c>
      <c r="H309" s="16"/>
      <c r="I309" s="16"/>
      <c r="J309" s="16"/>
      <c r="K309" s="16"/>
      <c r="L309" s="16"/>
      <c r="M309" s="16">
        <v>2</v>
      </c>
      <c r="N309" s="16"/>
      <c r="O309" s="16"/>
      <c r="P309" s="17"/>
      <c r="Q309" s="17"/>
      <c r="R309" s="17">
        <v>1</v>
      </c>
      <c r="S309" s="17"/>
      <c r="T309" s="18">
        <v>1</v>
      </c>
      <c r="U309" s="18"/>
      <c r="V309" s="18"/>
      <c r="W309" s="18">
        <v>1</v>
      </c>
      <c r="X309" s="19"/>
      <c r="Y309" s="19">
        <v>1</v>
      </c>
      <c r="Z309" s="19">
        <v>1</v>
      </c>
      <c r="AA309" s="19"/>
      <c r="AB309" s="19"/>
      <c r="AC309" s="19"/>
      <c r="AD309" s="19">
        <v>1</v>
      </c>
      <c r="AE309" s="19"/>
      <c r="AF309" s="19"/>
      <c r="AG309" s="19"/>
      <c r="AH309" s="19"/>
      <c r="AI309" s="19"/>
      <c r="AJ309" s="17">
        <v>1</v>
      </c>
      <c r="AK309" s="17"/>
      <c r="AL309" s="17"/>
      <c r="AM309" s="17"/>
      <c r="AN309" s="17"/>
      <c r="AO309" s="17"/>
      <c r="AP309" s="17"/>
      <c r="AQ309" s="17"/>
      <c r="AR309" s="20"/>
      <c r="AS309" s="20"/>
      <c r="AT309" s="20"/>
      <c r="AU309" s="20"/>
      <c r="AV309" s="20">
        <v>1</v>
      </c>
      <c r="AW309" s="20"/>
      <c r="AX309" s="20"/>
      <c r="AY309" s="20"/>
      <c r="AZ309" s="20"/>
      <c r="BA309" s="20"/>
      <c r="BB309" s="20"/>
      <c r="BC309" s="20"/>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v>1</v>
      </c>
      <c r="CA309" s="16">
        <v>1</v>
      </c>
      <c r="CB309" s="16"/>
      <c r="CC309" s="16"/>
      <c r="CD309" s="16"/>
      <c r="CE309" s="16"/>
      <c r="CF309" s="16"/>
      <c r="CG309" s="19"/>
      <c r="CH309" s="19"/>
      <c r="CI309" s="19"/>
      <c r="CJ309" s="19"/>
      <c r="CK309" s="19"/>
      <c r="CL309" s="19">
        <v>1</v>
      </c>
      <c r="CM309" s="19"/>
      <c r="CN309" s="19"/>
      <c r="CO309" s="19"/>
      <c r="CP309" s="19"/>
      <c r="CQ309" s="19"/>
      <c r="CR309" s="19"/>
    </row>
    <row r="310" spans="1:96" ht="107" customHeight="1">
      <c r="A310" s="11" cm="1">
        <f t="array" ref="A310">SUMPRODUCT(--ISNUMBER(SEARCH({"stranding","stranded"},E310)))</f>
        <v>0</v>
      </c>
      <c r="B310" s="12">
        <v>340</v>
      </c>
      <c r="C310" s="21" t="s">
        <v>709</v>
      </c>
      <c r="D310" s="22">
        <v>1993</v>
      </c>
      <c r="E310" s="15" t="s">
        <v>710</v>
      </c>
      <c r="F310" s="15" t="s">
        <v>6111</v>
      </c>
      <c r="G310" s="15">
        <f t="shared" si="4"/>
        <v>5</v>
      </c>
      <c r="H310" s="16"/>
      <c r="I310" s="16"/>
      <c r="J310" s="16"/>
      <c r="K310" s="16"/>
      <c r="L310" s="16">
        <v>1</v>
      </c>
      <c r="M310" s="16"/>
      <c r="N310" s="16"/>
      <c r="O310" s="16"/>
      <c r="P310" s="17">
        <v>1</v>
      </c>
      <c r="Q310" s="17"/>
      <c r="R310" s="17"/>
      <c r="S310" s="17"/>
      <c r="T310" s="18"/>
      <c r="U310" s="18">
        <v>1</v>
      </c>
      <c r="V310" s="18"/>
      <c r="W310" s="18"/>
      <c r="X310" s="19"/>
      <c r="Y310" s="19">
        <v>1</v>
      </c>
      <c r="Z310" s="19">
        <v>1</v>
      </c>
      <c r="AA310" s="19"/>
      <c r="AB310" s="19"/>
      <c r="AC310" s="19"/>
      <c r="AD310" s="19"/>
      <c r="AE310" s="19"/>
      <c r="AF310" s="19"/>
      <c r="AG310" s="19"/>
      <c r="AH310" s="19"/>
      <c r="AI310" s="19"/>
      <c r="AJ310" s="17"/>
      <c r="AK310" s="17"/>
      <c r="AL310" s="17"/>
      <c r="AM310" s="17"/>
      <c r="AN310" s="17"/>
      <c r="AO310" s="17"/>
      <c r="AP310" s="17"/>
      <c r="AQ310" s="17"/>
      <c r="AR310" s="20"/>
      <c r="AS310" s="20"/>
      <c r="AT310" s="20"/>
      <c r="AU310" s="20"/>
      <c r="AV310" s="20"/>
      <c r="AW310" s="20"/>
      <c r="AX310" s="20"/>
      <c r="AY310" s="20"/>
      <c r="AZ310" s="20"/>
      <c r="BA310" s="20"/>
      <c r="BB310" s="20"/>
      <c r="BC310" s="20"/>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v>1</v>
      </c>
      <c r="CA310" s="16"/>
      <c r="CB310" s="16"/>
      <c r="CC310" s="16"/>
      <c r="CD310" s="16"/>
      <c r="CE310" s="16"/>
      <c r="CF310" s="16"/>
      <c r="CG310" s="19"/>
      <c r="CH310" s="19"/>
      <c r="CI310" s="19"/>
      <c r="CJ310" s="19"/>
      <c r="CK310" s="19">
        <v>1</v>
      </c>
      <c r="CL310" s="19"/>
      <c r="CM310" s="19"/>
      <c r="CN310" s="19"/>
      <c r="CO310" s="19"/>
      <c r="CP310" s="19"/>
      <c r="CQ310" s="19"/>
      <c r="CR310" s="19"/>
    </row>
    <row r="311" spans="1:96" ht="107" customHeight="1">
      <c r="A311" s="11" cm="1">
        <f t="array" ref="A311">SUMPRODUCT(--ISNUMBER(SEARCH({"stranding","stranded"},E311)))</f>
        <v>0</v>
      </c>
      <c r="B311" s="12">
        <v>341</v>
      </c>
      <c r="C311" s="13" t="s">
        <v>711</v>
      </c>
      <c r="D311" s="14">
        <v>1993</v>
      </c>
      <c r="E311" s="15" t="s">
        <v>712</v>
      </c>
      <c r="F311" s="15" t="s">
        <v>6306</v>
      </c>
      <c r="G311" s="15">
        <f t="shared" si="4"/>
        <v>8</v>
      </c>
      <c r="H311" s="16"/>
      <c r="I311" s="16"/>
      <c r="J311" s="16"/>
      <c r="K311" s="16"/>
      <c r="L311" s="16"/>
      <c r="M311" s="16">
        <v>1</v>
      </c>
      <c r="N311" s="16"/>
      <c r="O311" s="16"/>
      <c r="P311" s="17"/>
      <c r="Q311" s="17"/>
      <c r="R311" s="17"/>
      <c r="S311" s="17"/>
      <c r="T311" s="18"/>
      <c r="U311" s="18">
        <v>1</v>
      </c>
      <c r="V311" s="18"/>
      <c r="W311" s="18">
        <v>1</v>
      </c>
      <c r="X311" s="19"/>
      <c r="Y311" s="19">
        <v>1</v>
      </c>
      <c r="Z311" s="19">
        <v>1</v>
      </c>
      <c r="AA311" s="19"/>
      <c r="AB311" s="19"/>
      <c r="AC311" s="19"/>
      <c r="AD311" s="19"/>
      <c r="AE311" s="19"/>
      <c r="AF311" s="19"/>
      <c r="AG311" s="19"/>
      <c r="AH311" s="19"/>
      <c r="AI311" s="19"/>
      <c r="AJ311" s="17"/>
      <c r="AK311" s="17"/>
      <c r="AL311" s="17"/>
      <c r="AM311" s="17"/>
      <c r="AN311" s="17"/>
      <c r="AO311" s="17"/>
      <c r="AP311" s="17"/>
      <c r="AQ311" s="17"/>
      <c r="AR311" s="20"/>
      <c r="AS311" s="20"/>
      <c r="AT311" s="20"/>
      <c r="AU311" s="20"/>
      <c r="AV311" s="20"/>
      <c r="AW311" s="20"/>
      <c r="AX311" s="20"/>
      <c r="AY311" s="20"/>
      <c r="AZ311" s="20"/>
      <c r="BA311" s="20">
        <v>1</v>
      </c>
      <c r="BB311" s="20"/>
      <c r="BC311" s="20"/>
      <c r="BD311" s="16"/>
      <c r="BE311" s="16"/>
      <c r="BF311" s="16">
        <v>1</v>
      </c>
      <c r="BG311" s="16"/>
      <c r="BH311" s="16"/>
      <c r="BI311" s="16">
        <v>1</v>
      </c>
      <c r="BJ311" s="16"/>
      <c r="BK311" s="16"/>
      <c r="BL311" s="16"/>
      <c r="BM311" s="16"/>
      <c r="BN311" s="16"/>
      <c r="BO311" s="16"/>
      <c r="BP311" s="16"/>
      <c r="BQ311" s="16"/>
      <c r="BR311" s="16"/>
      <c r="BS311" s="16"/>
      <c r="BT311" s="16"/>
      <c r="BU311" s="16"/>
      <c r="BV311" s="16"/>
      <c r="BW311" s="16"/>
      <c r="BX311" s="16"/>
      <c r="BY311" s="16"/>
      <c r="BZ311" s="16">
        <v>1</v>
      </c>
      <c r="CA311" s="16"/>
      <c r="CB311" s="16"/>
      <c r="CC311" s="16"/>
      <c r="CD311" s="16"/>
      <c r="CE311" s="16"/>
      <c r="CF311" s="16"/>
      <c r="CG311" s="19"/>
      <c r="CH311" s="19"/>
      <c r="CI311" s="19"/>
      <c r="CJ311" s="19"/>
      <c r="CK311" s="19">
        <v>1</v>
      </c>
      <c r="CL311" s="19"/>
      <c r="CM311" s="19"/>
      <c r="CN311" s="19"/>
      <c r="CO311" s="19"/>
      <c r="CP311" s="19"/>
      <c r="CQ311" s="19"/>
      <c r="CR311" s="19"/>
    </row>
    <row r="312" spans="1:96" ht="107" customHeight="1">
      <c r="A312" s="11" cm="1">
        <f t="array" ref="A312">SUMPRODUCT(--ISNUMBER(SEARCH({"stranding","stranded"},E312)))</f>
        <v>0</v>
      </c>
      <c r="B312" s="12">
        <v>342</v>
      </c>
      <c r="C312" s="21" t="s">
        <v>713</v>
      </c>
      <c r="D312" s="22">
        <v>1993</v>
      </c>
      <c r="E312" s="15" t="s">
        <v>714</v>
      </c>
      <c r="F312" s="15" t="s">
        <v>6307</v>
      </c>
      <c r="G312" s="15">
        <f t="shared" si="4"/>
        <v>6</v>
      </c>
      <c r="H312" s="16"/>
      <c r="I312" s="16"/>
      <c r="J312" s="16"/>
      <c r="K312" s="16"/>
      <c r="L312" s="16"/>
      <c r="M312" s="16">
        <v>1</v>
      </c>
      <c r="N312" s="16"/>
      <c r="O312" s="16"/>
      <c r="P312" s="17"/>
      <c r="Q312" s="17"/>
      <c r="R312" s="17"/>
      <c r="S312" s="17"/>
      <c r="T312" s="18"/>
      <c r="U312" s="18">
        <v>1</v>
      </c>
      <c r="V312" s="18"/>
      <c r="W312" s="18"/>
      <c r="X312" s="19"/>
      <c r="Y312" s="19">
        <v>1</v>
      </c>
      <c r="Z312" s="19"/>
      <c r="AA312" s="19"/>
      <c r="AB312" s="19"/>
      <c r="AC312" s="19"/>
      <c r="AD312" s="19"/>
      <c r="AE312" s="19">
        <v>1</v>
      </c>
      <c r="AF312" s="19">
        <v>1</v>
      </c>
      <c r="AG312" s="19"/>
      <c r="AH312" s="19"/>
      <c r="AI312" s="19"/>
      <c r="AJ312" s="17">
        <v>1</v>
      </c>
      <c r="AK312" s="17"/>
      <c r="AL312" s="17"/>
      <c r="AM312" s="17"/>
      <c r="AN312" s="17"/>
      <c r="AO312" s="17"/>
      <c r="AP312" s="17"/>
      <c r="AQ312" s="17"/>
      <c r="AR312" s="20"/>
      <c r="AS312" s="20"/>
      <c r="AT312" s="20"/>
      <c r="AU312" s="20"/>
      <c r="AV312" s="20"/>
      <c r="AW312" s="20"/>
      <c r="AX312" s="20"/>
      <c r="AY312" s="20"/>
      <c r="AZ312" s="20"/>
      <c r="BA312" s="20"/>
      <c r="BB312" s="20"/>
      <c r="BC312" s="20"/>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v>1</v>
      </c>
      <c r="CD312" s="16"/>
      <c r="CE312" s="16"/>
      <c r="CF312" s="16"/>
      <c r="CG312" s="19"/>
      <c r="CH312" s="19"/>
      <c r="CI312" s="19"/>
      <c r="CJ312" s="19"/>
      <c r="CK312" s="19"/>
      <c r="CL312" s="19"/>
      <c r="CM312" s="19"/>
      <c r="CN312" s="19">
        <v>1</v>
      </c>
      <c r="CO312" s="19"/>
      <c r="CP312" s="19"/>
      <c r="CQ312" s="19"/>
      <c r="CR312" s="19"/>
    </row>
    <row r="313" spans="1:96" ht="107" customHeight="1">
      <c r="A313" s="11" cm="1">
        <f t="array" ref="A313">SUMPRODUCT(--ISNUMBER(SEARCH({"stranding","stranded"},E313)))</f>
        <v>0</v>
      </c>
      <c r="B313" s="12">
        <v>343</v>
      </c>
      <c r="C313" s="13" t="s">
        <v>715</v>
      </c>
      <c r="D313" s="14">
        <v>1993</v>
      </c>
      <c r="E313" s="15" t="s">
        <v>716</v>
      </c>
      <c r="F313" s="15" t="s">
        <v>6308</v>
      </c>
      <c r="G313" s="15">
        <f t="shared" si="4"/>
        <v>11</v>
      </c>
      <c r="H313" s="16"/>
      <c r="I313" s="16"/>
      <c r="J313" s="16"/>
      <c r="K313" s="16"/>
      <c r="L313" s="16"/>
      <c r="M313" s="16">
        <v>2</v>
      </c>
      <c r="N313" s="16"/>
      <c r="O313" s="16"/>
      <c r="P313" s="17"/>
      <c r="Q313" s="17"/>
      <c r="R313" s="17">
        <v>1</v>
      </c>
      <c r="S313" s="17"/>
      <c r="T313" s="18"/>
      <c r="U313" s="18">
        <v>1</v>
      </c>
      <c r="V313" s="18"/>
      <c r="W313" s="18">
        <v>1</v>
      </c>
      <c r="X313" s="19">
        <v>1</v>
      </c>
      <c r="Y313" s="19">
        <v>1</v>
      </c>
      <c r="Z313" s="19"/>
      <c r="AA313" s="19"/>
      <c r="AB313" s="19"/>
      <c r="AC313" s="19"/>
      <c r="AD313" s="19"/>
      <c r="AE313" s="19"/>
      <c r="AF313" s="19"/>
      <c r="AG313" s="19"/>
      <c r="AH313" s="19"/>
      <c r="AI313" s="19"/>
      <c r="AJ313" s="17">
        <v>1</v>
      </c>
      <c r="AK313" s="17"/>
      <c r="AL313" s="17"/>
      <c r="AM313" s="17"/>
      <c r="AN313" s="17"/>
      <c r="AO313" s="17"/>
      <c r="AP313" s="17"/>
      <c r="AQ313" s="17"/>
      <c r="AR313" s="20">
        <v>1</v>
      </c>
      <c r="AS313" s="20"/>
      <c r="AT313" s="20"/>
      <c r="AU313" s="20"/>
      <c r="AV313" s="20">
        <v>1</v>
      </c>
      <c r="AW313" s="20"/>
      <c r="AX313" s="20">
        <v>1</v>
      </c>
      <c r="AY313" s="20"/>
      <c r="AZ313" s="20"/>
      <c r="BA313" s="20"/>
      <c r="BB313" s="20"/>
      <c r="BC313" s="20"/>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v>1</v>
      </c>
      <c r="BZ313" s="16">
        <v>1</v>
      </c>
      <c r="CA313" s="16"/>
      <c r="CB313" s="16"/>
      <c r="CC313" s="16"/>
      <c r="CD313" s="16"/>
      <c r="CE313" s="16"/>
      <c r="CF313" s="16"/>
      <c r="CG313" s="19"/>
      <c r="CH313" s="19"/>
      <c r="CI313" s="19"/>
      <c r="CJ313" s="19"/>
      <c r="CK313" s="19"/>
      <c r="CL313" s="19"/>
      <c r="CM313" s="19">
        <v>1</v>
      </c>
      <c r="CN313" s="19"/>
      <c r="CO313" s="19"/>
      <c r="CP313" s="19"/>
      <c r="CQ313" s="19"/>
      <c r="CR313" s="19"/>
    </row>
    <row r="314" spans="1:96" ht="107" customHeight="1">
      <c r="A314" s="11" cm="1">
        <f t="array" ref="A314">SUMPRODUCT(--ISNUMBER(SEARCH({"stranding","stranded"},E314)))</f>
        <v>0</v>
      </c>
      <c r="B314" s="12">
        <v>344</v>
      </c>
      <c r="C314" s="21" t="s">
        <v>717</v>
      </c>
      <c r="D314" s="22">
        <v>1993</v>
      </c>
      <c r="E314" s="15" t="s">
        <v>718</v>
      </c>
      <c r="F314" s="15" t="s">
        <v>7819</v>
      </c>
      <c r="G314" s="15">
        <f t="shared" si="4"/>
        <v>7</v>
      </c>
      <c r="H314" s="16"/>
      <c r="I314" s="16">
        <v>1</v>
      </c>
      <c r="J314" s="16"/>
      <c r="K314" s="16"/>
      <c r="L314" s="16"/>
      <c r="M314" s="16"/>
      <c r="N314" s="16"/>
      <c r="O314" s="16"/>
      <c r="P314" s="17">
        <v>1</v>
      </c>
      <c r="Q314" s="17"/>
      <c r="R314" s="17"/>
      <c r="S314" s="17"/>
      <c r="T314" s="18"/>
      <c r="U314" s="18">
        <v>1</v>
      </c>
      <c r="V314" s="18"/>
      <c r="W314" s="18">
        <v>1</v>
      </c>
      <c r="X314" s="19"/>
      <c r="Y314" s="19"/>
      <c r="Z314" s="19"/>
      <c r="AA314" s="19"/>
      <c r="AB314" s="19"/>
      <c r="AC314" s="19"/>
      <c r="AD314" s="19"/>
      <c r="AE314" s="19"/>
      <c r="AF314" s="19"/>
      <c r="AG314" s="19"/>
      <c r="AH314" s="19"/>
      <c r="AI314" s="19"/>
      <c r="AJ314" s="17">
        <v>1</v>
      </c>
      <c r="AK314" s="17"/>
      <c r="AL314" s="17"/>
      <c r="AM314" s="17"/>
      <c r="AN314" s="17"/>
      <c r="AO314" s="17"/>
      <c r="AP314" s="17"/>
      <c r="AQ314" s="17"/>
      <c r="AR314" s="20">
        <v>1</v>
      </c>
      <c r="AS314" s="20">
        <v>1</v>
      </c>
      <c r="AT314" s="20"/>
      <c r="AU314" s="20"/>
      <c r="AV314" s="20"/>
      <c r="AW314" s="20"/>
      <c r="AX314" s="20"/>
      <c r="AY314" s="20"/>
      <c r="AZ314" s="20"/>
      <c r="BA314" s="20"/>
      <c r="BB314" s="20"/>
      <c r="BC314" s="20"/>
      <c r="BD314" s="16">
        <v>1</v>
      </c>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9"/>
      <c r="CH314" s="19"/>
      <c r="CI314" s="19"/>
      <c r="CJ314" s="19"/>
      <c r="CK314" s="19">
        <v>1</v>
      </c>
      <c r="CL314" s="19"/>
      <c r="CM314" s="19"/>
      <c r="CN314" s="19"/>
      <c r="CO314" s="19"/>
      <c r="CP314" s="19"/>
      <c r="CQ314" s="19"/>
      <c r="CR314" s="19"/>
    </row>
    <row r="315" spans="1:96" ht="107" customHeight="1">
      <c r="A315" s="11" cm="1">
        <f t="array" ref="A315">SUMPRODUCT(--ISNUMBER(SEARCH({"stranding","stranded"},E315)))</f>
        <v>0</v>
      </c>
      <c r="B315" s="12">
        <v>345</v>
      </c>
      <c r="C315" s="13" t="s">
        <v>719</v>
      </c>
      <c r="D315" s="14">
        <v>1993</v>
      </c>
      <c r="E315" s="15" t="s">
        <v>720</v>
      </c>
      <c r="F315" s="15" t="s">
        <v>6309</v>
      </c>
      <c r="G315" s="15">
        <f t="shared" si="4"/>
        <v>4</v>
      </c>
      <c r="H315" s="16"/>
      <c r="I315" s="16"/>
      <c r="J315" s="16"/>
      <c r="K315" s="16"/>
      <c r="L315" s="16"/>
      <c r="M315" s="16"/>
      <c r="N315" s="16"/>
      <c r="O315" s="16"/>
      <c r="P315" s="17">
        <v>1</v>
      </c>
      <c r="Q315" s="17"/>
      <c r="R315" s="17"/>
      <c r="S315" s="17"/>
      <c r="T315" s="18"/>
      <c r="U315" s="18">
        <v>1</v>
      </c>
      <c r="V315" s="18"/>
      <c r="W315" s="18"/>
      <c r="X315" s="19"/>
      <c r="Y315" s="19"/>
      <c r="Z315" s="19"/>
      <c r="AA315" s="19"/>
      <c r="AB315" s="19"/>
      <c r="AC315" s="19"/>
      <c r="AD315" s="19"/>
      <c r="AE315" s="19">
        <v>1</v>
      </c>
      <c r="AF315" s="19"/>
      <c r="AG315" s="19"/>
      <c r="AH315" s="19"/>
      <c r="AI315" s="19"/>
      <c r="AJ315" s="17">
        <v>1</v>
      </c>
      <c r="AK315" s="17"/>
      <c r="AL315" s="17"/>
      <c r="AM315" s="17"/>
      <c r="AN315" s="17"/>
      <c r="AO315" s="17"/>
      <c r="AP315" s="17"/>
      <c r="AQ315" s="17"/>
      <c r="AR315" s="20"/>
      <c r="AS315" s="20"/>
      <c r="AT315" s="20"/>
      <c r="AU315" s="20"/>
      <c r="AV315" s="20"/>
      <c r="AW315" s="20"/>
      <c r="AX315" s="20"/>
      <c r="AY315" s="20"/>
      <c r="AZ315" s="20"/>
      <c r="BA315" s="20"/>
      <c r="BB315" s="20"/>
      <c r="BC315" s="20"/>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9"/>
      <c r="CH315" s="19"/>
      <c r="CI315" s="19"/>
      <c r="CJ315" s="19"/>
      <c r="CK315" s="19"/>
      <c r="CL315" s="19"/>
      <c r="CM315" s="19">
        <v>1</v>
      </c>
      <c r="CN315" s="19"/>
      <c r="CO315" s="19"/>
      <c r="CP315" s="19"/>
      <c r="CQ315" s="19"/>
      <c r="CR315" s="19"/>
    </row>
    <row r="316" spans="1:96" ht="107" customHeight="1">
      <c r="A316" s="11" cm="1">
        <f t="array" ref="A316">SUMPRODUCT(--ISNUMBER(SEARCH({"stranding","stranded"},E316)))</f>
        <v>0</v>
      </c>
      <c r="B316" s="12">
        <v>346</v>
      </c>
      <c r="C316" s="21" t="s">
        <v>721</v>
      </c>
      <c r="D316" s="22">
        <v>1993</v>
      </c>
      <c r="E316" s="15" t="s">
        <v>722</v>
      </c>
      <c r="F316" s="15" t="s">
        <v>6072</v>
      </c>
      <c r="G316" s="15">
        <f t="shared" si="4"/>
        <v>5</v>
      </c>
      <c r="H316" s="16"/>
      <c r="I316" s="16"/>
      <c r="J316" s="16"/>
      <c r="K316" s="16"/>
      <c r="L316" s="16">
        <v>1</v>
      </c>
      <c r="M316" s="16"/>
      <c r="N316" s="16"/>
      <c r="O316" s="16"/>
      <c r="P316" s="17"/>
      <c r="Q316" s="17"/>
      <c r="R316" s="17"/>
      <c r="S316" s="17"/>
      <c r="T316" s="18"/>
      <c r="U316" s="18">
        <v>1</v>
      </c>
      <c r="V316" s="18"/>
      <c r="W316" s="18">
        <v>1</v>
      </c>
      <c r="X316" s="19"/>
      <c r="Y316" s="19">
        <v>1</v>
      </c>
      <c r="Z316" s="19">
        <v>1</v>
      </c>
      <c r="AA316" s="19"/>
      <c r="AB316" s="19"/>
      <c r="AC316" s="19"/>
      <c r="AD316" s="19"/>
      <c r="AE316" s="19"/>
      <c r="AF316" s="19"/>
      <c r="AG316" s="19"/>
      <c r="AH316" s="19"/>
      <c r="AI316" s="19"/>
      <c r="AJ316" s="17"/>
      <c r="AK316" s="17"/>
      <c r="AL316" s="17"/>
      <c r="AM316" s="17"/>
      <c r="AN316" s="17"/>
      <c r="AO316" s="17"/>
      <c r="AP316" s="17"/>
      <c r="AQ316" s="17"/>
      <c r="AR316" s="20"/>
      <c r="AS316" s="20"/>
      <c r="AT316" s="20"/>
      <c r="AU316" s="20"/>
      <c r="AV316" s="20"/>
      <c r="AW316" s="20"/>
      <c r="AX316" s="20"/>
      <c r="AY316" s="20"/>
      <c r="AZ316" s="20"/>
      <c r="BA316" s="20"/>
      <c r="BB316" s="20"/>
      <c r="BC316" s="20"/>
      <c r="BD316" s="16"/>
      <c r="BE316" s="16"/>
      <c r="BF316" s="16"/>
      <c r="BG316" s="16"/>
      <c r="BH316" s="16"/>
      <c r="BI316" s="16">
        <v>1</v>
      </c>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9"/>
      <c r="CH316" s="19"/>
      <c r="CI316" s="19"/>
      <c r="CJ316" s="19"/>
      <c r="CK316" s="19"/>
      <c r="CL316" s="19"/>
      <c r="CM316" s="19"/>
      <c r="CN316" s="19">
        <v>1</v>
      </c>
      <c r="CO316" s="19"/>
      <c r="CP316" s="19"/>
      <c r="CQ316" s="19"/>
      <c r="CR316" s="19"/>
    </row>
    <row r="317" spans="1:96" ht="107" customHeight="1">
      <c r="A317" s="11" cm="1">
        <f t="array" ref="A317">SUMPRODUCT(--ISNUMBER(SEARCH({"stranding","stranded"},E317)))</f>
        <v>0</v>
      </c>
      <c r="B317" s="12">
        <v>347</v>
      </c>
      <c r="C317" s="13" t="s">
        <v>723</v>
      </c>
      <c r="D317" s="14">
        <v>1993</v>
      </c>
      <c r="E317" s="15" t="s">
        <v>724</v>
      </c>
      <c r="F317" s="15" t="s">
        <v>7820</v>
      </c>
      <c r="G317" s="15">
        <f t="shared" si="4"/>
        <v>7</v>
      </c>
      <c r="H317" s="16">
        <v>1</v>
      </c>
      <c r="I317" s="16"/>
      <c r="J317" s="16"/>
      <c r="K317" s="16"/>
      <c r="L317" s="16"/>
      <c r="M317" s="16">
        <v>2</v>
      </c>
      <c r="N317" s="16"/>
      <c r="O317" s="16"/>
      <c r="P317" s="17">
        <v>1</v>
      </c>
      <c r="Q317" s="17">
        <v>1</v>
      </c>
      <c r="R317" s="17"/>
      <c r="S317" s="17"/>
      <c r="T317" s="18"/>
      <c r="U317" s="18">
        <v>1</v>
      </c>
      <c r="V317" s="18"/>
      <c r="W317" s="18"/>
      <c r="X317" s="19">
        <v>1</v>
      </c>
      <c r="Y317" s="19">
        <v>1</v>
      </c>
      <c r="Z317" s="19"/>
      <c r="AA317" s="19"/>
      <c r="AB317" s="19"/>
      <c r="AC317" s="19"/>
      <c r="AD317" s="19"/>
      <c r="AE317" s="19"/>
      <c r="AF317" s="19"/>
      <c r="AG317" s="19"/>
      <c r="AH317" s="19"/>
      <c r="AI317" s="19"/>
      <c r="AJ317" s="17"/>
      <c r="AK317" s="17"/>
      <c r="AL317" s="17"/>
      <c r="AM317" s="17"/>
      <c r="AN317" s="17"/>
      <c r="AO317" s="17"/>
      <c r="AP317" s="17"/>
      <c r="AQ317" s="17"/>
      <c r="AR317" s="20"/>
      <c r="AS317" s="20"/>
      <c r="AT317" s="20"/>
      <c r="AU317" s="20"/>
      <c r="AV317" s="20"/>
      <c r="AW317" s="20"/>
      <c r="AX317" s="20"/>
      <c r="AY317" s="20"/>
      <c r="AZ317" s="20"/>
      <c r="BA317" s="20"/>
      <c r="BB317" s="20"/>
      <c r="BC317" s="20"/>
      <c r="BD317" s="16">
        <v>1</v>
      </c>
      <c r="BE317" s="16"/>
      <c r="BF317" s="16"/>
      <c r="BG317" s="16"/>
      <c r="BH317" s="16"/>
      <c r="BI317" s="16"/>
      <c r="BJ317" s="16"/>
      <c r="BK317" s="16"/>
      <c r="BL317" s="16"/>
      <c r="BM317" s="16">
        <v>1</v>
      </c>
      <c r="BN317" s="16"/>
      <c r="BO317" s="16"/>
      <c r="BP317" s="16"/>
      <c r="BQ317" s="16"/>
      <c r="BR317" s="16"/>
      <c r="BS317" s="16"/>
      <c r="BT317" s="16"/>
      <c r="BU317" s="16"/>
      <c r="BV317" s="16"/>
      <c r="BW317" s="16"/>
      <c r="BX317" s="16"/>
      <c r="BY317" s="16"/>
      <c r="BZ317" s="16"/>
      <c r="CA317" s="16"/>
      <c r="CB317" s="16"/>
      <c r="CC317" s="16"/>
      <c r="CD317" s="16"/>
      <c r="CE317" s="16"/>
      <c r="CF317" s="16"/>
      <c r="CG317" s="19"/>
      <c r="CH317" s="19">
        <v>1</v>
      </c>
      <c r="CI317" s="19"/>
      <c r="CJ317" s="19"/>
      <c r="CK317" s="19"/>
      <c r="CL317" s="19"/>
      <c r="CM317" s="19"/>
      <c r="CN317" s="19"/>
      <c r="CO317" s="19"/>
      <c r="CP317" s="19"/>
      <c r="CQ317" s="19"/>
      <c r="CR317" s="19"/>
    </row>
    <row r="318" spans="1:96" ht="107" customHeight="1">
      <c r="A318" s="11" cm="1">
        <f t="array" ref="A318">SUMPRODUCT(--ISNUMBER(SEARCH({"stranding","stranded"},E318)))</f>
        <v>0</v>
      </c>
      <c r="B318" s="12">
        <v>348</v>
      </c>
      <c r="C318" s="21" t="s">
        <v>725</v>
      </c>
      <c r="D318" s="22">
        <v>1993</v>
      </c>
      <c r="E318" s="15" t="s">
        <v>726</v>
      </c>
      <c r="F318" s="15" t="s">
        <v>6310</v>
      </c>
      <c r="G318" s="15">
        <f t="shared" si="4"/>
        <v>4</v>
      </c>
      <c r="H318" s="16"/>
      <c r="I318" s="16"/>
      <c r="J318" s="16"/>
      <c r="K318" s="16"/>
      <c r="L318" s="16">
        <v>1</v>
      </c>
      <c r="M318" s="16"/>
      <c r="N318" s="16"/>
      <c r="O318" s="16"/>
      <c r="P318" s="17"/>
      <c r="Q318" s="17"/>
      <c r="R318" s="17"/>
      <c r="S318" s="17"/>
      <c r="T318" s="18"/>
      <c r="U318" s="18">
        <v>1</v>
      </c>
      <c r="V318" s="18"/>
      <c r="W318" s="18"/>
      <c r="X318" s="19">
        <v>1</v>
      </c>
      <c r="Y318" s="19"/>
      <c r="Z318" s="19"/>
      <c r="AA318" s="19"/>
      <c r="AB318" s="19"/>
      <c r="AC318" s="19"/>
      <c r="AD318" s="19"/>
      <c r="AE318" s="19"/>
      <c r="AF318" s="19"/>
      <c r="AG318" s="19"/>
      <c r="AH318" s="19"/>
      <c r="AI318" s="19"/>
      <c r="AJ318" s="17"/>
      <c r="AK318" s="17"/>
      <c r="AL318" s="17"/>
      <c r="AM318" s="17"/>
      <c r="AN318" s="17"/>
      <c r="AO318" s="17"/>
      <c r="AP318" s="17"/>
      <c r="AQ318" s="17"/>
      <c r="AR318" s="20"/>
      <c r="AS318" s="20"/>
      <c r="AT318" s="20"/>
      <c r="AU318" s="20"/>
      <c r="AV318" s="20"/>
      <c r="AW318" s="20"/>
      <c r="AX318" s="20"/>
      <c r="AY318" s="20"/>
      <c r="AZ318" s="20"/>
      <c r="BA318" s="20"/>
      <c r="BB318" s="20"/>
      <c r="BC318" s="20"/>
      <c r="BD318" s="16"/>
      <c r="BE318" s="16"/>
      <c r="BF318" s="16"/>
      <c r="BG318" s="16"/>
      <c r="BH318" s="16"/>
      <c r="BI318" s="16"/>
      <c r="BJ318" s="16"/>
      <c r="BK318" s="16"/>
      <c r="BL318" s="16"/>
      <c r="BM318" s="16"/>
      <c r="BN318" s="16"/>
      <c r="BO318" s="16"/>
      <c r="BP318" s="16"/>
      <c r="BQ318" s="16">
        <v>1</v>
      </c>
      <c r="BR318" s="16"/>
      <c r="BS318" s="16">
        <v>1</v>
      </c>
      <c r="BT318" s="16"/>
      <c r="BU318" s="16"/>
      <c r="BV318" s="16"/>
      <c r="BW318" s="16"/>
      <c r="BX318" s="16"/>
      <c r="BY318" s="16"/>
      <c r="BZ318" s="16"/>
      <c r="CA318" s="16"/>
      <c r="CB318" s="16"/>
      <c r="CC318" s="16"/>
      <c r="CD318" s="16"/>
      <c r="CE318" s="16"/>
      <c r="CF318" s="16"/>
      <c r="CG318" s="19"/>
      <c r="CH318" s="19"/>
      <c r="CI318" s="19"/>
      <c r="CJ318" s="19"/>
      <c r="CK318" s="19"/>
      <c r="CL318" s="19">
        <v>1</v>
      </c>
      <c r="CM318" s="19"/>
      <c r="CN318" s="19"/>
      <c r="CO318" s="19"/>
      <c r="CP318" s="19"/>
      <c r="CQ318" s="19"/>
      <c r="CR318" s="19"/>
    </row>
    <row r="319" spans="1:96" ht="107" customHeight="1">
      <c r="A319" s="11" cm="1">
        <f t="array" ref="A319">SUMPRODUCT(--ISNUMBER(SEARCH({"stranding","stranded"},E319)))</f>
        <v>0</v>
      </c>
      <c r="B319" s="12">
        <v>349</v>
      </c>
      <c r="C319" s="13" t="s">
        <v>727</v>
      </c>
      <c r="D319" s="14">
        <v>1993</v>
      </c>
      <c r="E319" s="15" t="s">
        <v>728</v>
      </c>
      <c r="F319" s="15" t="s">
        <v>6311</v>
      </c>
      <c r="G319" s="15">
        <f t="shared" si="4"/>
        <v>3</v>
      </c>
      <c r="H319" s="16"/>
      <c r="I319" s="16"/>
      <c r="J319" s="16"/>
      <c r="K319" s="16"/>
      <c r="L319" s="16"/>
      <c r="M319" s="16">
        <v>2</v>
      </c>
      <c r="N319" s="16"/>
      <c r="O319" s="16"/>
      <c r="P319" s="17"/>
      <c r="Q319" s="17"/>
      <c r="R319" s="17"/>
      <c r="S319" s="17"/>
      <c r="T319" s="18"/>
      <c r="U319" s="18">
        <v>1</v>
      </c>
      <c r="V319" s="18"/>
      <c r="W319" s="18"/>
      <c r="X319" s="19"/>
      <c r="Y319" s="19"/>
      <c r="Z319" s="19"/>
      <c r="AA319" s="19"/>
      <c r="AB319" s="19"/>
      <c r="AC319" s="19"/>
      <c r="AD319" s="19"/>
      <c r="AE319" s="19"/>
      <c r="AF319" s="19"/>
      <c r="AG319" s="19"/>
      <c r="AH319" s="19"/>
      <c r="AI319" s="19"/>
      <c r="AJ319" s="17">
        <v>1</v>
      </c>
      <c r="AK319" s="17"/>
      <c r="AL319" s="17"/>
      <c r="AM319" s="17"/>
      <c r="AN319" s="17"/>
      <c r="AO319" s="17"/>
      <c r="AP319" s="17"/>
      <c r="AQ319" s="17"/>
      <c r="AR319" s="20"/>
      <c r="AS319" s="20"/>
      <c r="AT319" s="20"/>
      <c r="AU319" s="20"/>
      <c r="AV319" s="20"/>
      <c r="AW319" s="20"/>
      <c r="AX319" s="20"/>
      <c r="AY319" s="20"/>
      <c r="AZ319" s="20"/>
      <c r="BA319" s="20"/>
      <c r="BB319" s="20"/>
      <c r="BC319" s="20">
        <v>1</v>
      </c>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9"/>
      <c r="CH319" s="19"/>
      <c r="CI319" s="19"/>
      <c r="CJ319" s="19"/>
      <c r="CK319" s="19"/>
      <c r="CL319" s="19"/>
      <c r="CM319" s="19"/>
      <c r="CN319" s="19"/>
      <c r="CO319" s="19">
        <v>1</v>
      </c>
      <c r="CP319" s="19"/>
      <c r="CQ319" s="19"/>
      <c r="CR319" s="19"/>
    </row>
    <row r="320" spans="1:96" ht="107" customHeight="1">
      <c r="A320" s="11" cm="1">
        <f t="array" ref="A320">SUMPRODUCT(--ISNUMBER(SEARCH({"stranding","stranded"},E320)))</f>
        <v>0</v>
      </c>
      <c r="B320" s="12">
        <v>350</v>
      </c>
      <c r="C320" s="21" t="s">
        <v>729</v>
      </c>
      <c r="D320" s="22">
        <v>1993</v>
      </c>
      <c r="E320" s="15" t="s">
        <v>730</v>
      </c>
      <c r="F320" s="15" t="s">
        <v>6312</v>
      </c>
      <c r="G320" s="15">
        <f t="shared" si="4"/>
        <v>7</v>
      </c>
      <c r="H320" s="16"/>
      <c r="I320" s="16"/>
      <c r="J320" s="16"/>
      <c r="K320" s="16"/>
      <c r="L320" s="16"/>
      <c r="M320" s="16"/>
      <c r="N320" s="16">
        <v>1</v>
      </c>
      <c r="O320" s="16"/>
      <c r="P320" s="17"/>
      <c r="Q320" s="17"/>
      <c r="R320" s="17">
        <v>1</v>
      </c>
      <c r="S320" s="17"/>
      <c r="T320" s="18"/>
      <c r="U320" s="18">
        <v>1</v>
      </c>
      <c r="V320" s="18"/>
      <c r="W320" s="18"/>
      <c r="X320" s="19"/>
      <c r="Y320" s="19"/>
      <c r="Z320" s="19"/>
      <c r="AA320" s="19"/>
      <c r="AB320" s="19"/>
      <c r="AC320" s="19"/>
      <c r="AD320" s="19"/>
      <c r="AE320" s="19">
        <v>1</v>
      </c>
      <c r="AF320" s="19">
        <v>1</v>
      </c>
      <c r="AG320" s="19"/>
      <c r="AH320" s="19"/>
      <c r="AI320" s="19"/>
      <c r="AJ320" s="17">
        <v>1</v>
      </c>
      <c r="AK320" s="17"/>
      <c r="AL320" s="17"/>
      <c r="AM320" s="17"/>
      <c r="AN320" s="17"/>
      <c r="AO320" s="17"/>
      <c r="AP320" s="17"/>
      <c r="AQ320" s="17"/>
      <c r="AR320" s="20"/>
      <c r="AS320" s="20"/>
      <c r="AT320" s="20"/>
      <c r="AU320" s="20"/>
      <c r="AV320" s="20"/>
      <c r="AW320" s="20"/>
      <c r="AX320" s="20"/>
      <c r="AY320" s="20"/>
      <c r="AZ320" s="20"/>
      <c r="BA320" s="20"/>
      <c r="BB320" s="20"/>
      <c r="BC320" s="20"/>
      <c r="BD320" s="16"/>
      <c r="BE320" s="16"/>
      <c r="BF320" s="16"/>
      <c r="BG320" s="16"/>
      <c r="BH320" s="16"/>
      <c r="BI320" s="16"/>
      <c r="BJ320" s="16"/>
      <c r="BK320" s="16"/>
      <c r="BL320" s="16"/>
      <c r="BM320" s="16"/>
      <c r="BN320" s="16"/>
      <c r="BO320" s="16"/>
      <c r="BP320" s="16"/>
      <c r="BQ320" s="16">
        <v>1</v>
      </c>
      <c r="BR320" s="16"/>
      <c r="BS320" s="16"/>
      <c r="BT320" s="16">
        <v>1</v>
      </c>
      <c r="BU320" s="16"/>
      <c r="BV320" s="16"/>
      <c r="BW320" s="16"/>
      <c r="BX320" s="16"/>
      <c r="BY320" s="16"/>
      <c r="BZ320" s="16"/>
      <c r="CA320" s="16"/>
      <c r="CB320" s="16"/>
      <c r="CC320" s="16"/>
      <c r="CD320" s="16"/>
      <c r="CE320" s="16"/>
      <c r="CF320" s="16"/>
      <c r="CG320" s="19"/>
      <c r="CH320" s="19"/>
      <c r="CI320" s="19"/>
      <c r="CJ320" s="19"/>
      <c r="CK320" s="19"/>
      <c r="CL320" s="19"/>
      <c r="CM320" s="19">
        <v>1</v>
      </c>
      <c r="CN320" s="19"/>
      <c r="CO320" s="19"/>
      <c r="CP320" s="19"/>
      <c r="CQ320" s="19"/>
      <c r="CR320" s="19"/>
    </row>
    <row r="321" spans="1:96" ht="107" customHeight="1">
      <c r="A321" s="11" cm="1">
        <f t="array" ref="A321">SUMPRODUCT(--ISNUMBER(SEARCH({"stranding","stranded"},E321)))</f>
        <v>0</v>
      </c>
      <c r="B321" s="12">
        <v>351</v>
      </c>
      <c r="C321" s="13" t="s">
        <v>731</v>
      </c>
      <c r="D321" s="14">
        <v>1993</v>
      </c>
      <c r="E321" s="15" t="s">
        <v>732</v>
      </c>
      <c r="F321" s="15" t="s">
        <v>6313</v>
      </c>
      <c r="G321" s="15">
        <f t="shared" si="4"/>
        <v>4</v>
      </c>
      <c r="H321" s="16"/>
      <c r="I321" s="16"/>
      <c r="J321" s="16">
        <v>1</v>
      </c>
      <c r="K321" s="16"/>
      <c r="L321" s="16"/>
      <c r="M321" s="16"/>
      <c r="N321" s="16"/>
      <c r="O321" s="16"/>
      <c r="P321" s="17"/>
      <c r="Q321" s="17"/>
      <c r="R321" s="17"/>
      <c r="S321" s="17"/>
      <c r="T321" s="18">
        <v>1</v>
      </c>
      <c r="U321" s="18"/>
      <c r="V321" s="18"/>
      <c r="W321" s="18"/>
      <c r="X321" s="19"/>
      <c r="Y321" s="19"/>
      <c r="Z321" s="19"/>
      <c r="AA321" s="19"/>
      <c r="AB321" s="19"/>
      <c r="AC321" s="19"/>
      <c r="AD321" s="19"/>
      <c r="AE321" s="19"/>
      <c r="AF321" s="19"/>
      <c r="AG321" s="19"/>
      <c r="AH321" s="19"/>
      <c r="AI321" s="19">
        <v>1</v>
      </c>
      <c r="AJ321" s="17"/>
      <c r="AK321" s="17"/>
      <c r="AL321" s="17"/>
      <c r="AM321" s="17"/>
      <c r="AN321" s="17"/>
      <c r="AO321" s="17"/>
      <c r="AP321" s="17"/>
      <c r="AQ321" s="17"/>
      <c r="AR321" s="20"/>
      <c r="AS321" s="20"/>
      <c r="AT321" s="20"/>
      <c r="AU321" s="20"/>
      <c r="AV321" s="20"/>
      <c r="AW321" s="20"/>
      <c r="AX321" s="20"/>
      <c r="AY321" s="20"/>
      <c r="AZ321" s="20"/>
      <c r="BA321" s="20"/>
      <c r="BB321" s="20"/>
      <c r="BC321" s="20"/>
      <c r="BD321" s="16"/>
      <c r="BE321" s="16"/>
      <c r="BF321" s="16"/>
      <c r="BG321" s="16"/>
      <c r="BH321" s="16"/>
      <c r="BI321" s="16"/>
      <c r="BJ321" s="16"/>
      <c r="BK321" s="16"/>
      <c r="BL321" s="16"/>
      <c r="BM321" s="16"/>
      <c r="BN321" s="16"/>
      <c r="BO321" s="16"/>
      <c r="BP321" s="16"/>
      <c r="BQ321" s="16">
        <v>1</v>
      </c>
      <c r="BR321" s="16"/>
      <c r="BS321" s="16">
        <v>1</v>
      </c>
      <c r="BT321" s="16"/>
      <c r="BU321" s="16"/>
      <c r="BV321" s="16"/>
      <c r="BW321" s="16"/>
      <c r="BX321" s="16"/>
      <c r="BY321" s="16"/>
      <c r="BZ321" s="16"/>
      <c r="CA321" s="16"/>
      <c r="CB321" s="16"/>
      <c r="CC321" s="16"/>
      <c r="CD321" s="16"/>
      <c r="CE321" s="16"/>
      <c r="CF321" s="16"/>
      <c r="CG321" s="19"/>
      <c r="CH321" s="19"/>
      <c r="CI321" s="19"/>
      <c r="CJ321" s="19"/>
      <c r="CK321" s="19"/>
      <c r="CL321" s="19"/>
      <c r="CM321" s="19"/>
      <c r="CN321" s="19"/>
      <c r="CO321" s="19">
        <v>1</v>
      </c>
      <c r="CP321" s="19"/>
      <c r="CQ321" s="19"/>
      <c r="CR321" s="19"/>
    </row>
    <row r="322" spans="1:96" ht="107" customHeight="1">
      <c r="A322" s="11" cm="1">
        <f t="array" ref="A322">SUMPRODUCT(--ISNUMBER(SEARCH({"stranding","stranded"},E322)))</f>
        <v>0</v>
      </c>
      <c r="B322" s="12">
        <v>353</v>
      </c>
      <c r="C322" s="13" t="s">
        <v>733</v>
      </c>
      <c r="D322" s="14">
        <v>1993</v>
      </c>
      <c r="E322" s="15" t="s">
        <v>734</v>
      </c>
      <c r="F322" s="15" t="s">
        <v>6314</v>
      </c>
      <c r="G322" s="15">
        <f t="shared" ref="G322:G385" si="5">SUM(P322:CF322)</f>
        <v>8</v>
      </c>
      <c r="H322" s="16"/>
      <c r="I322" s="16"/>
      <c r="J322" s="16"/>
      <c r="K322" s="16">
        <v>1</v>
      </c>
      <c r="L322" s="16"/>
      <c r="M322" s="16"/>
      <c r="N322" s="16"/>
      <c r="O322" s="16"/>
      <c r="P322" s="17"/>
      <c r="Q322" s="17"/>
      <c r="R322" s="17"/>
      <c r="S322" s="17"/>
      <c r="T322" s="18"/>
      <c r="U322" s="18">
        <v>1</v>
      </c>
      <c r="V322" s="18"/>
      <c r="W322" s="18">
        <v>1</v>
      </c>
      <c r="X322" s="19"/>
      <c r="Y322" s="19">
        <v>1</v>
      </c>
      <c r="Z322" s="19">
        <v>1</v>
      </c>
      <c r="AA322" s="19"/>
      <c r="AB322" s="19"/>
      <c r="AC322" s="19"/>
      <c r="AD322" s="19">
        <v>1</v>
      </c>
      <c r="AE322" s="19"/>
      <c r="AF322" s="19"/>
      <c r="AG322" s="19"/>
      <c r="AH322" s="19"/>
      <c r="AI322" s="19"/>
      <c r="AJ322" s="17"/>
      <c r="AK322" s="17"/>
      <c r="AL322" s="17"/>
      <c r="AM322" s="17"/>
      <c r="AN322" s="17"/>
      <c r="AO322" s="17"/>
      <c r="AP322" s="17"/>
      <c r="AQ322" s="17"/>
      <c r="AR322" s="20"/>
      <c r="AS322" s="20"/>
      <c r="AT322" s="20"/>
      <c r="AU322" s="20"/>
      <c r="AV322" s="20"/>
      <c r="AW322" s="20"/>
      <c r="AX322" s="20"/>
      <c r="AY322" s="20"/>
      <c r="AZ322" s="20"/>
      <c r="BA322" s="20"/>
      <c r="BB322" s="20"/>
      <c r="BC322" s="20"/>
      <c r="BD322" s="16"/>
      <c r="BE322" s="16"/>
      <c r="BF322" s="16"/>
      <c r="BG322" s="16"/>
      <c r="BH322" s="16"/>
      <c r="BI322" s="16">
        <v>1</v>
      </c>
      <c r="BJ322" s="16"/>
      <c r="BK322" s="16"/>
      <c r="BL322" s="16"/>
      <c r="BM322" s="16"/>
      <c r="BN322" s="16"/>
      <c r="BO322" s="16"/>
      <c r="BP322" s="16"/>
      <c r="BQ322" s="16"/>
      <c r="BR322" s="16"/>
      <c r="BS322" s="16"/>
      <c r="BT322" s="16">
        <v>1</v>
      </c>
      <c r="BU322" s="16"/>
      <c r="BV322" s="16"/>
      <c r="BW322" s="16"/>
      <c r="BX322" s="16"/>
      <c r="BY322" s="16"/>
      <c r="BZ322" s="16">
        <v>1</v>
      </c>
      <c r="CA322" s="16"/>
      <c r="CB322" s="16"/>
      <c r="CC322" s="16"/>
      <c r="CD322" s="16"/>
      <c r="CE322" s="16"/>
      <c r="CF322" s="16"/>
      <c r="CG322" s="19"/>
      <c r="CH322" s="19"/>
      <c r="CI322" s="19"/>
      <c r="CJ322" s="19"/>
      <c r="CK322" s="19"/>
      <c r="CL322" s="19"/>
      <c r="CM322" s="19"/>
      <c r="CN322" s="19">
        <v>1</v>
      </c>
      <c r="CO322" s="19"/>
      <c r="CP322" s="19"/>
      <c r="CQ322" s="19"/>
      <c r="CR322" s="19"/>
    </row>
    <row r="323" spans="1:96" ht="107" customHeight="1">
      <c r="A323" s="11" cm="1">
        <f t="array" ref="A323">SUMPRODUCT(--ISNUMBER(SEARCH({"stranding","stranded"},E323)))</f>
        <v>0</v>
      </c>
      <c r="B323" s="12">
        <v>354</v>
      </c>
      <c r="C323" s="21" t="s">
        <v>735</v>
      </c>
      <c r="D323" s="22">
        <v>1993</v>
      </c>
      <c r="E323" s="15" t="s">
        <v>736</v>
      </c>
      <c r="F323" s="15" t="s">
        <v>7821</v>
      </c>
      <c r="G323" s="15">
        <f t="shared" si="5"/>
        <v>10</v>
      </c>
      <c r="H323" s="16"/>
      <c r="I323" s="16"/>
      <c r="J323" s="16"/>
      <c r="K323" s="16">
        <v>1</v>
      </c>
      <c r="L323" s="16">
        <v>1</v>
      </c>
      <c r="M323" s="16"/>
      <c r="N323" s="16"/>
      <c r="O323" s="16"/>
      <c r="P323" s="17"/>
      <c r="Q323" s="17"/>
      <c r="R323" s="17">
        <v>1</v>
      </c>
      <c r="S323" s="17"/>
      <c r="T323" s="18"/>
      <c r="U323" s="18">
        <v>1</v>
      </c>
      <c r="V323" s="18"/>
      <c r="W323" s="18"/>
      <c r="X323" s="19"/>
      <c r="Y323" s="19">
        <v>1</v>
      </c>
      <c r="Z323" s="19">
        <v>1</v>
      </c>
      <c r="AA323" s="19"/>
      <c r="AB323" s="19"/>
      <c r="AC323" s="19"/>
      <c r="AD323" s="19"/>
      <c r="AE323" s="19"/>
      <c r="AF323" s="19"/>
      <c r="AG323" s="19"/>
      <c r="AH323" s="19"/>
      <c r="AI323" s="19"/>
      <c r="AJ323" s="17"/>
      <c r="AK323" s="17"/>
      <c r="AL323" s="17"/>
      <c r="AM323" s="17"/>
      <c r="AN323" s="17"/>
      <c r="AO323" s="17"/>
      <c r="AP323" s="17"/>
      <c r="AQ323" s="17"/>
      <c r="AR323" s="20"/>
      <c r="AS323" s="20"/>
      <c r="AT323" s="20"/>
      <c r="AU323" s="20"/>
      <c r="AV323" s="20"/>
      <c r="AW323" s="20"/>
      <c r="AX323" s="20"/>
      <c r="AY323" s="20"/>
      <c r="AZ323" s="20"/>
      <c r="BA323" s="20"/>
      <c r="BB323" s="20"/>
      <c r="BC323" s="20"/>
      <c r="BD323" s="16">
        <v>1</v>
      </c>
      <c r="BE323" s="16"/>
      <c r="BF323" s="16"/>
      <c r="BG323" s="16"/>
      <c r="BH323" s="16"/>
      <c r="BI323" s="16">
        <v>1</v>
      </c>
      <c r="BJ323" s="16"/>
      <c r="BK323" s="16">
        <v>1</v>
      </c>
      <c r="BL323" s="16"/>
      <c r="BM323" s="16"/>
      <c r="BN323" s="16"/>
      <c r="BO323" s="16"/>
      <c r="BP323" s="16"/>
      <c r="BQ323" s="16"/>
      <c r="BR323" s="16"/>
      <c r="BS323" s="16"/>
      <c r="BT323" s="16">
        <v>1</v>
      </c>
      <c r="BU323" s="16"/>
      <c r="BV323" s="16"/>
      <c r="BW323" s="16"/>
      <c r="BX323" s="16"/>
      <c r="BY323" s="16"/>
      <c r="BZ323" s="16"/>
      <c r="CA323" s="16">
        <v>1</v>
      </c>
      <c r="CB323" s="16"/>
      <c r="CC323" s="16">
        <v>1</v>
      </c>
      <c r="CD323" s="16"/>
      <c r="CE323" s="16"/>
      <c r="CF323" s="16"/>
      <c r="CG323" s="19"/>
      <c r="CH323" s="19"/>
      <c r="CI323" s="19"/>
      <c r="CJ323" s="19"/>
      <c r="CK323" s="19"/>
      <c r="CL323" s="19"/>
      <c r="CM323" s="19"/>
      <c r="CN323" s="19"/>
      <c r="CO323" s="19">
        <v>1</v>
      </c>
      <c r="CP323" s="19"/>
      <c r="CQ323" s="19"/>
      <c r="CR323" s="19"/>
    </row>
    <row r="324" spans="1:96" ht="107" customHeight="1">
      <c r="A324" s="11" cm="1">
        <f t="array" ref="A324">SUMPRODUCT(--ISNUMBER(SEARCH({"stranding","stranded"},E324)))</f>
        <v>0</v>
      </c>
      <c r="B324" s="12">
        <v>355</v>
      </c>
      <c r="C324" s="13" t="s">
        <v>737</v>
      </c>
      <c r="D324" s="14">
        <v>1993</v>
      </c>
      <c r="E324" s="15" t="s">
        <v>738</v>
      </c>
      <c r="F324" s="15" t="s">
        <v>6315</v>
      </c>
      <c r="G324" s="15">
        <f t="shared" si="5"/>
        <v>8</v>
      </c>
      <c r="H324" s="16"/>
      <c r="I324" s="16"/>
      <c r="J324" s="16">
        <v>2</v>
      </c>
      <c r="K324" s="16"/>
      <c r="L324" s="16"/>
      <c r="M324" s="16"/>
      <c r="N324" s="16"/>
      <c r="O324" s="16"/>
      <c r="P324" s="17">
        <v>1</v>
      </c>
      <c r="Q324" s="17"/>
      <c r="R324" s="17"/>
      <c r="S324" s="17"/>
      <c r="T324" s="18"/>
      <c r="U324" s="18">
        <v>1</v>
      </c>
      <c r="V324" s="18"/>
      <c r="W324" s="18"/>
      <c r="X324" s="19">
        <v>1</v>
      </c>
      <c r="Y324" s="19">
        <v>1</v>
      </c>
      <c r="Z324" s="19"/>
      <c r="AA324" s="19">
        <v>1</v>
      </c>
      <c r="AB324" s="19"/>
      <c r="AC324" s="19"/>
      <c r="AD324" s="19"/>
      <c r="AE324" s="19"/>
      <c r="AF324" s="19"/>
      <c r="AG324" s="19"/>
      <c r="AH324" s="19"/>
      <c r="AI324" s="19"/>
      <c r="AJ324" s="17"/>
      <c r="AK324" s="17"/>
      <c r="AL324" s="17"/>
      <c r="AM324" s="17"/>
      <c r="AN324" s="17"/>
      <c r="AO324" s="17"/>
      <c r="AP324" s="17"/>
      <c r="AQ324" s="17"/>
      <c r="AR324" s="20"/>
      <c r="AS324" s="20"/>
      <c r="AT324" s="20"/>
      <c r="AU324" s="20"/>
      <c r="AV324" s="20"/>
      <c r="AW324" s="20"/>
      <c r="AX324" s="20"/>
      <c r="AY324" s="20"/>
      <c r="AZ324" s="20"/>
      <c r="BA324" s="20"/>
      <c r="BB324" s="20"/>
      <c r="BC324" s="20"/>
      <c r="BD324" s="16"/>
      <c r="BE324" s="16"/>
      <c r="BF324" s="16"/>
      <c r="BG324" s="16"/>
      <c r="BH324" s="16"/>
      <c r="BI324" s="16"/>
      <c r="BJ324" s="16"/>
      <c r="BK324" s="16"/>
      <c r="BL324" s="16"/>
      <c r="BM324" s="16"/>
      <c r="BN324" s="16"/>
      <c r="BO324" s="16"/>
      <c r="BP324" s="16">
        <v>1</v>
      </c>
      <c r="BQ324" s="16"/>
      <c r="BR324" s="16"/>
      <c r="BS324" s="16">
        <v>1</v>
      </c>
      <c r="BT324" s="16"/>
      <c r="BU324" s="16"/>
      <c r="BV324" s="16"/>
      <c r="BW324" s="16"/>
      <c r="BX324" s="16"/>
      <c r="BY324" s="16"/>
      <c r="BZ324" s="16"/>
      <c r="CA324" s="16">
        <v>1</v>
      </c>
      <c r="CB324" s="16"/>
      <c r="CC324" s="16"/>
      <c r="CD324" s="16"/>
      <c r="CE324" s="16"/>
      <c r="CF324" s="16"/>
      <c r="CG324" s="19"/>
      <c r="CH324" s="19"/>
      <c r="CI324" s="19">
        <v>1</v>
      </c>
      <c r="CJ324" s="19"/>
      <c r="CK324" s="19"/>
      <c r="CL324" s="19"/>
      <c r="CM324" s="19"/>
      <c r="CN324" s="19"/>
      <c r="CO324" s="19"/>
      <c r="CP324" s="19"/>
      <c r="CQ324" s="19"/>
      <c r="CR324" s="19"/>
    </row>
    <row r="325" spans="1:96" ht="107" customHeight="1">
      <c r="A325" s="11" cm="1">
        <f t="array" ref="A325">SUMPRODUCT(--ISNUMBER(SEARCH({"stranding","stranded"},E325)))</f>
        <v>0</v>
      </c>
      <c r="B325" s="12">
        <v>356</v>
      </c>
      <c r="C325" s="21" t="s">
        <v>739</v>
      </c>
      <c r="D325" s="22">
        <v>1993</v>
      </c>
      <c r="E325" s="15" t="s">
        <v>740</v>
      </c>
      <c r="F325" s="15" t="s">
        <v>6316</v>
      </c>
      <c r="G325" s="15">
        <f t="shared" si="5"/>
        <v>8</v>
      </c>
      <c r="H325" s="16"/>
      <c r="I325" s="16"/>
      <c r="J325" s="16"/>
      <c r="K325" s="16"/>
      <c r="L325" s="16">
        <v>2</v>
      </c>
      <c r="M325" s="16"/>
      <c r="N325" s="16"/>
      <c r="O325" s="16"/>
      <c r="P325" s="17"/>
      <c r="Q325" s="17"/>
      <c r="R325" s="17">
        <v>1</v>
      </c>
      <c r="S325" s="17"/>
      <c r="T325" s="18"/>
      <c r="U325" s="18">
        <v>1</v>
      </c>
      <c r="V325" s="18"/>
      <c r="W325" s="18"/>
      <c r="X325" s="19">
        <v>1</v>
      </c>
      <c r="Y325" s="19">
        <v>1</v>
      </c>
      <c r="Z325" s="19"/>
      <c r="AA325" s="19">
        <v>1</v>
      </c>
      <c r="AB325" s="19"/>
      <c r="AC325" s="19"/>
      <c r="AD325" s="19"/>
      <c r="AE325" s="19"/>
      <c r="AF325" s="19"/>
      <c r="AG325" s="19"/>
      <c r="AH325" s="19"/>
      <c r="AI325" s="19"/>
      <c r="AJ325" s="17"/>
      <c r="AK325" s="17"/>
      <c r="AL325" s="17"/>
      <c r="AM325" s="17"/>
      <c r="AN325" s="17"/>
      <c r="AO325" s="17"/>
      <c r="AP325" s="17"/>
      <c r="AQ325" s="17"/>
      <c r="AR325" s="20"/>
      <c r="AS325" s="20"/>
      <c r="AT325" s="20"/>
      <c r="AU325" s="20"/>
      <c r="AV325" s="20"/>
      <c r="AW325" s="20"/>
      <c r="AX325" s="20"/>
      <c r="AY325" s="20"/>
      <c r="AZ325" s="20"/>
      <c r="BA325" s="20">
        <v>1</v>
      </c>
      <c r="BB325" s="20"/>
      <c r="BC325" s="20"/>
      <c r="BD325" s="16"/>
      <c r="BE325" s="16">
        <v>1</v>
      </c>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v>1</v>
      </c>
      <c r="CF325" s="16"/>
      <c r="CG325" s="19"/>
      <c r="CH325" s="19"/>
      <c r="CI325" s="19"/>
      <c r="CJ325" s="19"/>
      <c r="CK325" s="19"/>
      <c r="CL325" s="19">
        <v>1</v>
      </c>
      <c r="CM325" s="19"/>
      <c r="CN325" s="19"/>
      <c r="CO325" s="19"/>
      <c r="CP325" s="19"/>
      <c r="CQ325" s="19"/>
      <c r="CR325" s="19"/>
    </row>
    <row r="326" spans="1:96" ht="107" customHeight="1">
      <c r="A326" s="11" cm="1">
        <f t="array" ref="A326">SUMPRODUCT(--ISNUMBER(SEARCH({"stranding","stranded"},E326)))</f>
        <v>0</v>
      </c>
      <c r="B326" s="12">
        <v>358</v>
      </c>
      <c r="C326" s="21" t="s">
        <v>741</v>
      </c>
      <c r="D326" s="22">
        <v>1993</v>
      </c>
      <c r="E326" s="15" t="s">
        <v>742</v>
      </c>
      <c r="F326" s="15" t="s">
        <v>7822</v>
      </c>
      <c r="G326" s="15">
        <f t="shared" si="5"/>
        <v>6</v>
      </c>
      <c r="H326" s="16"/>
      <c r="I326" s="16"/>
      <c r="J326" s="16"/>
      <c r="K326" s="16"/>
      <c r="L326" s="16">
        <v>1</v>
      </c>
      <c r="M326" s="16"/>
      <c r="N326" s="16"/>
      <c r="O326" s="16"/>
      <c r="P326" s="17">
        <v>1</v>
      </c>
      <c r="Q326" s="17"/>
      <c r="R326" s="17"/>
      <c r="S326" s="17"/>
      <c r="T326" s="18">
        <v>1</v>
      </c>
      <c r="U326" s="18"/>
      <c r="V326" s="18"/>
      <c r="W326" s="18"/>
      <c r="X326" s="19"/>
      <c r="Y326" s="19"/>
      <c r="Z326" s="19"/>
      <c r="AA326" s="19"/>
      <c r="AB326" s="19"/>
      <c r="AC326" s="19"/>
      <c r="AD326" s="19"/>
      <c r="AE326" s="19"/>
      <c r="AF326" s="19"/>
      <c r="AG326" s="19"/>
      <c r="AH326" s="19"/>
      <c r="AI326" s="19"/>
      <c r="AJ326" s="17">
        <v>1</v>
      </c>
      <c r="AK326" s="17"/>
      <c r="AL326" s="17"/>
      <c r="AM326" s="17"/>
      <c r="AN326" s="17"/>
      <c r="AO326" s="17"/>
      <c r="AP326" s="17"/>
      <c r="AQ326" s="17"/>
      <c r="AR326" s="20"/>
      <c r="AS326" s="20"/>
      <c r="AT326" s="20"/>
      <c r="AU326" s="20"/>
      <c r="AV326" s="20"/>
      <c r="AW326" s="20"/>
      <c r="AX326" s="20"/>
      <c r="AY326" s="20"/>
      <c r="AZ326" s="20"/>
      <c r="BA326" s="20">
        <v>1</v>
      </c>
      <c r="BB326" s="20"/>
      <c r="BC326" s="20"/>
      <c r="BD326" s="16">
        <v>1</v>
      </c>
      <c r="BE326" s="16"/>
      <c r="BF326" s="16"/>
      <c r="BG326" s="16"/>
      <c r="BH326" s="16"/>
      <c r="BI326" s="16"/>
      <c r="BJ326" s="16"/>
      <c r="BK326" s="16">
        <v>1</v>
      </c>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9"/>
      <c r="CH326" s="19"/>
      <c r="CI326" s="19"/>
      <c r="CJ326" s="19"/>
      <c r="CK326" s="19"/>
      <c r="CL326" s="19">
        <v>1</v>
      </c>
      <c r="CM326" s="19"/>
      <c r="CN326" s="19"/>
      <c r="CO326" s="19"/>
      <c r="CP326" s="19"/>
      <c r="CQ326" s="19"/>
      <c r="CR326" s="19"/>
    </row>
    <row r="327" spans="1:96" ht="107" customHeight="1">
      <c r="A327" s="11" cm="1">
        <f t="array" ref="A327">SUMPRODUCT(--ISNUMBER(SEARCH({"stranding","stranded"},E327)))</f>
        <v>0</v>
      </c>
      <c r="B327" s="12">
        <v>359</v>
      </c>
      <c r="C327" s="13" t="s">
        <v>743</v>
      </c>
      <c r="D327" s="14">
        <v>1993</v>
      </c>
      <c r="E327" s="15" t="s">
        <v>744</v>
      </c>
      <c r="F327" s="15" t="s">
        <v>6317</v>
      </c>
      <c r="G327" s="15">
        <f t="shared" si="5"/>
        <v>6</v>
      </c>
      <c r="H327" s="16"/>
      <c r="I327" s="16"/>
      <c r="J327" s="16"/>
      <c r="K327" s="16">
        <v>1</v>
      </c>
      <c r="L327" s="16"/>
      <c r="M327" s="16"/>
      <c r="N327" s="16"/>
      <c r="O327" s="16"/>
      <c r="P327" s="17"/>
      <c r="Q327" s="17"/>
      <c r="R327" s="17"/>
      <c r="S327" s="17"/>
      <c r="T327" s="18"/>
      <c r="U327" s="18">
        <v>1</v>
      </c>
      <c r="V327" s="18"/>
      <c r="W327" s="18"/>
      <c r="X327" s="19">
        <v>1</v>
      </c>
      <c r="Y327" s="19"/>
      <c r="Z327" s="19"/>
      <c r="AA327" s="19"/>
      <c r="AB327" s="19"/>
      <c r="AC327" s="19"/>
      <c r="AD327" s="19"/>
      <c r="AE327" s="19">
        <v>1</v>
      </c>
      <c r="AF327" s="19"/>
      <c r="AG327" s="19"/>
      <c r="AH327" s="19"/>
      <c r="AI327" s="19"/>
      <c r="AJ327" s="17">
        <v>1</v>
      </c>
      <c r="AK327" s="17"/>
      <c r="AL327" s="17"/>
      <c r="AM327" s="17"/>
      <c r="AN327" s="17"/>
      <c r="AO327" s="17">
        <v>1</v>
      </c>
      <c r="AP327" s="17"/>
      <c r="AQ327" s="17">
        <v>1</v>
      </c>
      <c r="AR327" s="20"/>
      <c r="AS327" s="20"/>
      <c r="AT327" s="20"/>
      <c r="AU327" s="20"/>
      <c r="AV327" s="20"/>
      <c r="AW327" s="20"/>
      <c r="AX327" s="20"/>
      <c r="AY327" s="20"/>
      <c r="AZ327" s="20"/>
      <c r="BA327" s="20"/>
      <c r="BB327" s="20"/>
      <c r="BC327" s="20"/>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9"/>
      <c r="CH327" s="19"/>
      <c r="CI327" s="19"/>
      <c r="CJ327" s="19"/>
      <c r="CK327" s="19"/>
      <c r="CL327" s="19"/>
      <c r="CM327" s="19">
        <v>1</v>
      </c>
      <c r="CN327" s="19"/>
      <c r="CO327" s="19"/>
      <c r="CP327" s="19"/>
      <c r="CQ327" s="19"/>
      <c r="CR327" s="19"/>
    </row>
    <row r="328" spans="1:96" ht="107" customHeight="1">
      <c r="A328" s="11" cm="1">
        <f t="array" ref="A328">SUMPRODUCT(--ISNUMBER(SEARCH({"stranding","stranded"},E328)))</f>
        <v>0</v>
      </c>
      <c r="B328" s="12">
        <v>360</v>
      </c>
      <c r="C328" s="21" t="s">
        <v>745</v>
      </c>
      <c r="D328" s="22">
        <v>1993</v>
      </c>
      <c r="E328" s="15" t="s">
        <v>746</v>
      </c>
      <c r="F328" s="15" t="s">
        <v>6113</v>
      </c>
      <c r="G328" s="15">
        <f t="shared" si="5"/>
        <v>6</v>
      </c>
      <c r="H328" s="16"/>
      <c r="I328" s="16"/>
      <c r="J328" s="16"/>
      <c r="K328" s="16"/>
      <c r="L328" s="16">
        <v>1</v>
      </c>
      <c r="M328" s="16"/>
      <c r="N328" s="16"/>
      <c r="O328" s="16"/>
      <c r="P328" s="17"/>
      <c r="Q328" s="17"/>
      <c r="R328" s="17"/>
      <c r="S328" s="17"/>
      <c r="T328" s="18"/>
      <c r="U328" s="18">
        <v>1</v>
      </c>
      <c r="V328" s="18"/>
      <c r="W328" s="18">
        <v>1</v>
      </c>
      <c r="X328" s="19">
        <v>1</v>
      </c>
      <c r="Y328" s="19"/>
      <c r="Z328" s="19"/>
      <c r="AA328" s="19"/>
      <c r="AB328" s="19"/>
      <c r="AC328" s="19"/>
      <c r="AD328" s="19"/>
      <c r="AE328" s="19">
        <v>1</v>
      </c>
      <c r="AF328" s="19"/>
      <c r="AG328" s="19"/>
      <c r="AH328" s="19"/>
      <c r="AI328" s="19"/>
      <c r="AJ328" s="17">
        <v>1</v>
      </c>
      <c r="AK328" s="17"/>
      <c r="AL328" s="17"/>
      <c r="AM328" s="17"/>
      <c r="AN328" s="17"/>
      <c r="AO328" s="17">
        <v>1</v>
      </c>
      <c r="AP328" s="17"/>
      <c r="AQ328" s="17"/>
      <c r="AR328" s="20"/>
      <c r="AS328" s="20"/>
      <c r="AT328" s="20"/>
      <c r="AU328" s="20"/>
      <c r="AV328" s="20"/>
      <c r="AW328" s="20"/>
      <c r="AX328" s="20"/>
      <c r="AY328" s="20"/>
      <c r="AZ328" s="20"/>
      <c r="BA328" s="20"/>
      <c r="BB328" s="20"/>
      <c r="BC328" s="20"/>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9"/>
      <c r="CH328" s="19"/>
      <c r="CI328" s="19"/>
      <c r="CJ328" s="19"/>
      <c r="CK328" s="19"/>
      <c r="CL328" s="19">
        <v>1</v>
      </c>
      <c r="CM328" s="19"/>
      <c r="CN328" s="19"/>
      <c r="CO328" s="19"/>
      <c r="CP328" s="19"/>
      <c r="CQ328" s="19"/>
      <c r="CR328" s="19"/>
    </row>
    <row r="329" spans="1:96" ht="107" customHeight="1">
      <c r="A329" s="11" cm="1">
        <f t="array" ref="A329">SUMPRODUCT(--ISNUMBER(SEARCH({"stranding","stranded"},E329)))</f>
        <v>0</v>
      </c>
      <c r="B329" s="12">
        <v>361</v>
      </c>
      <c r="C329" s="13" t="s">
        <v>747</v>
      </c>
      <c r="D329" s="14">
        <v>1993</v>
      </c>
      <c r="E329" s="15" t="s">
        <v>748</v>
      </c>
      <c r="F329" s="15" t="s">
        <v>5977</v>
      </c>
      <c r="G329" s="15">
        <f t="shared" si="5"/>
        <v>5</v>
      </c>
      <c r="H329" s="16"/>
      <c r="I329" s="16"/>
      <c r="J329" s="16"/>
      <c r="K329" s="16"/>
      <c r="L329" s="16"/>
      <c r="M329" s="16"/>
      <c r="N329" s="16">
        <v>1</v>
      </c>
      <c r="O329" s="16"/>
      <c r="P329" s="17"/>
      <c r="Q329" s="17"/>
      <c r="R329" s="17"/>
      <c r="S329" s="17"/>
      <c r="T329" s="18"/>
      <c r="U329" s="18">
        <v>1</v>
      </c>
      <c r="V329" s="18"/>
      <c r="W329" s="18"/>
      <c r="X329" s="19"/>
      <c r="Y329" s="19">
        <v>1</v>
      </c>
      <c r="Z329" s="19">
        <v>1</v>
      </c>
      <c r="AA329" s="19"/>
      <c r="AB329" s="19"/>
      <c r="AC329" s="19"/>
      <c r="AD329" s="19"/>
      <c r="AE329" s="19"/>
      <c r="AF329" s="19"/>
      <c r="AG329" s="19"/>
      <c r="AH329" s="19"/>
      <c r="AI329" s="19"/>
      <c r="AJ329" s="17"/>
      <c r="AK329" s="17">
        <v>1</v>
      </c>
      <c r="AL329" s="17"/>
      <c r="AM329" s="17"/>
      <c r="AN329" s="17"/>
      <c r="AO329" s="17"/>
      <c r="AP329" s="17"/>
      <c r="AQ329" s="17"/>
      <c r="AR329" s="20"/>
      <c r="AS329" s="20"/>
      <c r="AT329" s="20"/>
      <c r="AU329" s="20"/>
      <c r="AV329" s="20"/>
      <c r="AW329" s="20"/>
      <c r="AX329" s="20"/>
      <c r="AY329" s="20"/>
      <c r="AZ329" s="20"/>
      <c r="BA329" s="20"/>
      <c r="BB329" s="20"/>
      <c r="BC329" s="20"/>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v>1</v>
      </c>
      <c r="CA329" s="16"/>
      <c r="CB329" s="16"/>
      <c r="CC329" s="16"/>
      <c r="CD329" s="16"/>
      <c r="CE329" s="16"/>
      <c r="CF329" s="16"/>
      <c r="CG329" s="19"/>
      <c r="CH329" s="19"/>
      <c r="CI329" s="19"/>
      <c r="CJ329" s="19"/>
      <c r="CK329" s="19"/>
      <c r="CL329" s="19">
        <v>1</v>
      </c>
      <c r="CM329" s="19"/>
      <c r="CN329" s="19"/>
      <c r="CO329" s="19"/>
      <c r="CP329" s="19"/>
      <c r="CQ329" s="19"/>
      <c r="CR329" s="19"/>
    </row>
    <row r="330" spans="1:96" ht="107" customHeight="1">
      <c r="A330" s="11" cm="1">
        <f t="array" ref="A330">SUMPRODUCT(--ISNUMBER(SEARCH({"stranding","stranded"},E330)))</f>
        <v>0</v>
      </c>
      <c r="B330" s="12">
        <v>362</v>
      </c>
      <c r="C330" s="21" t="s">
        <v>749</v>
      </c>
      <c r="D330" s="22">
        <v>1993</v>
      </c>
      <c r="E330" s="15" t="s">
        <v>750</v>
      </c>
      <c r="F330" s="15" t="s">
        <v>6318</v>
      </c>
      <c r="G330" s="15">
        <f t="shared" si="5"/>
        <v>6</v>
      </c>
      <c r="H330" s="16"/>
      <c r="I330" s="16"/>
      <c r="J330" s="16"/>
      <c r="K330" s="16">
        <v>1</v>
      </c>
      <c r="L330" s="16"/>
      <c r="M330" s="16"/>
      <c r="N330" s="16">
        <v>1</v>
      </c>
      <c r="O330" s="16"/>
      <c r="P330" s="17"/>
      <c r="Q330" s="17"/>
      <c r="R330" s="17">
        <v>1</v>
      </c>
      <c r="S330" s="17"/>
      <c r="T330" s="18"/>
      <c r="U330" s="18">
        <v>1</v>
      </c>
      <c r="V330" s="18"/>
      <c r="W330" s="18"/>
      <c r="X330" s="19"/>
      <c r="Y330" s="19">
        <v>1</v>
      </c>
      <c r="Z330" s="19">
        <v>1</v>
      </c>
      <c r="AA330" s="19"/>
      <c r="AB330" s="19"/>
      <c r="AC330" s="19"/>
      <c r="AD330" s="19"/>
      <c r="AE330" s="19"/>
      <c r="AF330" s="19"/>
      <c r="AG330" s="19"/>
      <c r="AH330" s="19"/>
      <c r="AI330" s="19"/>
      <c r="AJ330" s="17"/>
      <c r="AK330" s="17"/>
      <c r="AL330" s="17"/>
      <c r="AM330" s="17"/>
      <c r="AN330" s="17"/>
      <c r="AO330" s="17"/>
      <c r="AP330" s="17"/>
      <c r="AQ330" s="17"/>
      <c r="AR330" s="20"/>
      <c r="AS330" s="20"/>
      <c r="AT330" s="20"/>
      <c r="AU330" s="20"/>
      <c r="AV330" s="20"/>
      <c r="AW330" s="20"/>
      <c r="AX330" s="20"/>
      <c r="AY330" s="20"/>
      <c r="AZ330" s="20"/>
      <c r="BA330" s="20"/>
      <c r="BB330" s="20"/>
      <c r="BC330" s="20"/>
      <c r="BD330" s="16"/>
      <c r="BE330" s="16"/>
      <c r="BF330" s="16"/>
      <c r="BG330" s="16"/>
      <c r="BH330" s="16"/>
      <c r="BI330" s="16"/>
      <c r="BJ330" s="16"/>
      <c r="BK330" s="16"/>
      <c r="BL330" s="16"/>
      <c r="BM330" s="16">
        <v>1</v>
      </c>
      <c r="BN330" s="16"/>
      <c r="BO330" s="16"/>
      <c r="BP330" s="16"/>
      <c r="BQ330" s="16"/>
      <c r="BR330" s="16"/>
      <c r="BS330" s="16"/>
      <c r="BT330" s="16"/>
      <c r="BU330" s="16"/>
      <c r="BV330" s="16"/>
      <c r="BW330" s="16"/>
      <c r="BX330" s="16"/>
      <c r="BY330" s="16"/>
      <c r="BZ330" s="16">
        <v>1</v>
      </c>
      <c r="CA330" s="16"/>
      <c r="CB330" s="16"/>
      <c r="CC330" s="16"/>
      <c r="CD330" s="16"/>
      <c r="CE330" s="16"/>
      <c r="CF330" s="16"/>
      <c r="CG330" s="19"/>
      <c r="CH330" s="19"/>
      <c r="CI330" s="19"/>
      <c r="CJ330" s="19"/>
      <c r="CK330" s="19"/>
      <c r="CL330" s="19"/>
      <c r="CM330" s="19"/>
      <c r="CN330" s="19"/>
      <c r="CO330" s="19"/>
      <c r="CP330" s="19">
        <v>1</v>
      </c>
      <c r="CQ330" s="19"/>
      <c r="CR330" s="19"/>
    </row>
    <row r="331" spans="1:96" ht="107" customHeight="1">
      <c r="A331" s="11" cm="1">
        <f t="array" ref="A331">SUMPRODUCT(--ISNUMBER(SEARCH({"stranding","stranded"},E331)))</f>
        <v>0</v>
      </c>
      <c r="B331" s="12">
        <v>363</v>
      </c>
      <c r="C331" s="13" t="s">
        <v>751</v>
      </c>
      <c r="D331" s="14">
        <v>1993</v>
      </c>
      <c r="E331" s="15" t="s">
        <v>752</v>
      </c>
      <c r="F331" s="15" t="s">
        <v>6319</v>
      </c>
      <c r="G331" s="15">
        <f t="shared" si="5"/>
        <v>7</v>
      </c>
      <c r="H331" s="16"/>
      <c r="I331" s="16"/>
      <c r="J331" s="16"/>
      <c r="K331" s="16"/>
      <c r="L331" s="16">
        <v>1</v>
      </c>
      <c r="M331" s="16"/>
      <c r="N331" s="16"/>
      <c r="O331" s="16"/>
      <c r="P331" s="17"/>
      <c r="Q331" s="17"/>
      <c r="R331" s="17">
        <v>1</v>
      </c>
      <c r="S331" s="17"/>
      <c r="T331" s="18"/>
      <c r="U331" s="18">
        <v>1</v>
      </c>
      <c r="V331" s="18"/>
      <c r="W331" s="18"/>
      <c r="X331" s="19"/>
      <c r="Y331" s="19">
        <v>1</v>
      </c>
      <c r="Z331" s="19">
        <v>1</v>
      </c>
      <c r="AA331" s="19"/>
      <c r="AB331" s="19"/>
      <c r="AC331" s="19"/>
      <c r="AD331" s="19"/>
      <c r="AE331" s="19"/>
      <c r="AF331" s="19">
        <v>1</v>
      </c>
      <c r="AG331" s="19"/>
      <c r="AH331" s="19"/>
      <c r="AI331" s="19"/>
      <c r="AJ331" s="17"/>
      <c r="AK331" s="17"/>
      <c r="AL331" s="17"/>
      <c r="AM331" s="17"/>
      <c r="AN331" s="17"/>
      <c r="AO331" s="17"/>
      <c r="AP331" s="17"/>
      <c r="AQ331" s="17"/>
      <c r="AR331" s="20"/>
      <c r="AS331" s="20"/>
      <c r="AT331" s="20"/>
      <c r="AU331" s="20"/>
      <c r="AV331" s="20"/>
      <c r="AW331" s="20"/>
      <c r="AX331" s="20"/>
      <c r="AY331" s="20"/>
      <c r="AZ331" s="20"/>
      <c r="BA331" s="20"/>
      <c r="BB331" s="20"/>
      <c r="BC331" s="20"/>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v>1</v>
      </c>
      <c r="CA331" s="16"/>
      <c r="CB331" s="16"/>
      <c r="CC331" s="16">
        <v>1</v>
      </c>
      <c r="CD331" s="16"/>
      <c r="CE331" s="16"/>
      <c r="CF331" s="16"/>
      <c r="CG331" s="19"/>
      <c r="CH331" s="19"/>
      <c r="CI331" s="19"/>
      <c r="CJ331" s="19"/>
      <c r="CK331" s="19"/>
      <c r="CL331" s="19"/>
      <c r="CM331" s="19"/>
      <c r="CN331" s="19"/>
      <c r="CO331" s="19"/>
      <c r="CP331" s="19">
        <v>1</v>
      </c>
      <c r="CQ331" s="19"/>
      <c r="CR331" s="19"/>
    </row>
    <row r="332" spans="1:96" ht="107" customHeight="1">
      <c r="A332" s="11" cm="1">
        <f t="array" ref="A332">SUMPRODUCT(--ISNUMBER(SEARCH({"stranding","stranded"},E332)))</f>
        <v>0</v>
      </c>
      <c r="B332" s="12">
        <v>364</v>
      </c>
      <c r="C332" s="21" t="s">
        <v>753</v>
      </c>
      <c r="D332" s="22">
        <v>1993</v>
      </c>
      <c r="E332" s="15" t="s">
        <v>754</v>
      </c>
      <c r="F332" s="15" t="s">
        <v>6320</v>
      </c>
      <c r="G332" s="15">
        <f t="shared" si="5"/>
        <v>6</v>
      </c>
      <c r="H332" s="16"/>
      <c r="I332" s="16"/>
      <c r="J332" s="16"/>
      <c r="K332" s="16"/>
      <c r="L332" s="16">
        <v>1</v>
      </c>
      <c r="M332" s="16"/>
      <c r="N332" s="16"/>
      <c r="O332" s="16"/>
      <c r="P332" s="17"/>
      <c r="Q332" s="17"/>
      <c r="R332" s="17"/>
      <c r="S332" s="17"/>
      <c r="T332" s="18"/>
      <c r="U332" s="18"/>
      <c r="V332" s="18">
        <v>1</v>
      </c>
      <c r="W332" s="18"/>
      <c r="X332" s="19"/>
      <c r="Y332" s="19"/>
      <c r="Z332" s="19"/>
      <c r="AA332" s="19"/>
      <c r="AB332" s="19"/>
      <c r="AC332" s="19"/>
      <c r="AD332" s="19"/>
      <c r="AE332" s="19"/>
      <c r="AF332" s="19">
        <v>1</v>
      </c>
      <c r="AG332" s="19">
        <v>1</v>
      </c>
      <c r="AH332" s="19"/>
      <c r="AI332" s="19"/>
      <c r="AJ332" s="17">
        <v>1</v>
      </c>
      <c r="AK332" s="17"/>
      <c r="AL332" s="17"/>
      <c r="AM332" s="17"/>
      <c r="AN332" s="17"/>
      <c r="AO332" s="17"/>
      <c r="AP332" s="17"/>
      <c r="AQ332" s="17"/>
      <c r="AR332" s="20"/>
      <c r="AS332" s="20"/>
      <c r="AT332" s="20"/>
      <c r="AU332" s="20"/>
      <c r="AV332" s="20"/>
      <c r="AW332" s="20"/>
      <c r="AX332" s="20"/>
      <c r="AY332" s="20"/>
      <c r="AZ332" s="20"/>
      <c r="BA332" s="20">
        <v>1</v>
      </c>
      <c r="BB332" s="20"/>
      <c r="BC332" s="20"/>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v>1</v>
      </c>
      <c r="CC332" s="16"/>
      <c r="CD332" s="16"/>
      <c r="CE332" s="16"/>
      <c r="CF332" s="16"/>
      <c r="CG332" s="19"/>
      <c r="CH332" s="19"/>
      <c r="CI332" s="19"/>
      <c r="CJ332" s="19"/>
      <c r="CK332" s="19"/>
      <c r="CL332" s="19"/>
      <c r="CM332" s="19"/>
      <c r="CN332" s="19">
        <v>1</v>
      </c>
      <c r="CO332" s="19"/>
      <c r="CP332" s="19"/>
      <c r="CQ332" s="19"/>
      <c r="CR332" s="19"/>
    </row>
    <row r="333" spans="1:96" ht="107" customHeight="1">
      <c r="A333" s="11" cm="1">
        <f t="array" ref="A333">SUMPRODUCT(--ISNUMBER(SEARCH({"stranding","stranded"},E333)))</f>
        <v>1</v>
      </c>
      <c r="B333" s="12">
        <v>365</v>
      </c>
      <c r="C333" s="13" t="s">
        <v>755</v>
      </c>
      <c r="D333" s="14">
        <v>1993</v>
      </c>
      <c r="E333" s="15" t="s">
        <v>756</v>
      </c>
      <c r="F333" s="15" t="s">
        <v>6321</v>
      </c>
      <c r="G333" s="15">
        <f t="shared" si="5"/>
        <v>6</v>
      </c>
      <c r="H333" s="16"/>
      <c r="I333" s="16"/>
      <c r="J333" s="16"/>
      <c r="K333" s="16">
        <v>1</v>
      </c>
      <c r="L333" s="16"/>
      <c r="M333" s="16"/>
      <c r="N333" s="16"/>
      <c r="O333" s="16"/>
      <c r="P333" s="17">
        <v>1</v>
      </c>
      <c r="Q333" s="17"/>
      <c r="R333" s="17"/>
      <c r="S333" s="17"/>
      <c r="T333" s="18"/>
      <c r="U333" s="18"/>
      <c r="V333" s="18">
        <v>1</v>
      </c>
      <c r="W333" s="18"/>
      <c r="X333" s="19"/>
      <c r="Y333" s="19">
        <v>1</v>
      </c>
      <c r="Z333" s="19">
        <v>1</v>
      </c>
      <c r="AA333" s="19"/>
      <c r="AB333" s="19"/>
      <c r="AC333" s="19"/>
      <c r="AD333" s="19"/>
      <c r="AE333" s="19"/>
      <c r="AF333" s="19"/>
      <c r="AG333" s="19"/>
      <c r="AH333" s="19"/>
      <c r="AI333" s="19"/>
      <c r="AJ333" s="17"/>
      <c r="AK333" s="17"/>
      <c r="AL333" s="17"/>
      <c r="AM333" s="17"/>
      <c r="AN333" s="17"/>
      <c r="AO333" s="17"/>
      <c r="AP333" s="17"/>
      <c r="AQ333" s="17"/>
      <c r="AR333" s="20"/>
      <c r="AS333" s="20"/>
      <c r="AT333" s="20"/>
      <c r="AU333" s="20"/>
      <c r="AV333" s="20"/>
      <c r="AW333" s="20"/>
      <c r="AX333" s="20"/>
      <c r="AY333" s="20"/>
      <c r="AZ333" s="20"/>
      <c r="BA333" s="20"/>
      <c r="BB333" s="20"/>
      <c r="BC333" s="20"/>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v>1</v>
      </c>
      <c r="BZ333" s="16"/>
      <c r="CA333" s="16"/>
      <c r="CB333" s="16">
        <v>1</v>
      </c>
      <c r="CC333" s="16"/>
      <c r="CD333" s="16"/>
      <c r="CE333" s="16"/>
      <c r="CF333" s="16"/>
      <c r="CG333" s="19"/>
      <c r="CH333" s="19"/>
      <c r="CI333" s="19"/>
      <c r="CJ333" s="19"/>
      <c r="CK333" s="19"/>
      <c r="CL333" s="19"/>
      <c r="CM333" s="19"/>
      <c r="CN333" s="19"/>
      <c r="CO333" s="19">
        <v>1</v>
      </c>
      <c r="CP333" s="19"/>
      <c r="CQ333" s="19"/>
      <c r="CR333" s="19"/>
    </row>
    <row r="334" spans="1:96" ht="107" customHeight="1">
      <c r="A334" s="11" cm="1">
        <f t="array" ref="A334">SUMPRODUCT(--ISNUMBER(SEARCH({"stranding","stranded"},E334)))</f>
        <v>0</v>
      </c>
      <c r="B334" s="12">
        <v>366</v>
      </c>
      <c r="C334" s="21" t="s">
        <v>757</v>
      </c>
      <c r="D334" s="22">
        <v>1993</v>
      </c>
      <c r="E334" s="15" t="s">
        <v>758</v>
      </c>
      <c r="F334" s="15" t="s">
        <v>7823</v>
      </c>
      <c r="G334" s="15">
        <f t="shared" si="5"/>
        <v>4</v>
      </c>
      <c r="H334" s="16"/>
      <c r="I334" s="16"/>
      <c r="J334" s="16"/>
      <c r="K334" s="16"/>
      <c r="L334" s="16"/>
      <c r="M334" s="16">
        <v>1</v>
      </c>
      <c r="N334" s="16"/>
      <c r="O334" s="16"/>
      <c r="P334" s="17"/>
      <c r="Q334" s="17"/>
      <c r="R334" s="17"/>
      <c r="S334" s="17"/>
      <c r="T334" s="18"/>
      <c r="U334" s="18"/>
      <c r="V334" s="18">
        <v>1</v>
      </c>
      <c r="W334" s="18"/>
      <c r="X334" s="19"/>
      <c r="Y334" s="19"/>
      <c r="Z334" s="19"/>
      <c r="AA334" s="19"/>
      <c r="AB334" s="19"/>
      <c r="AC334" s="19"/>
      <c r="AD334" s="19"/>
      <c r="AE334" s="19"/>
      <c r="AF334" s="19"/>
      <c r="AG334" s="19"/>
      <c r="AH334" s="19"/>
      <c r="AI334" s="19"/>
      <c r="AJ334" s="17">
        <v>1</v>
      </c>
      <c r="AK334" s="17"/>
      <c r="AL334" s="17"/>
      <c r="AM334" s="17"/>
      <c r="AN334" s="17"/>
      <c r="AO334" s="17"/>
      <c r="AP334" s="17"/>
      <c r="AQ334" s="17"/>
      <c r="AR334" s="20"/>
      <c r="AS334" s="20"/>
      <c r="AT334" s="20"/>
      <c r="AU334" s="20"/>
      <c r="AV334" s="20"/>
      <c r="AW334" s="20"/>
      <c r="AX334" s="20"/>
      <c r="AY334" s="20"/>
      <c r="AZ334" s="20"/>
      <c r="BA334" s="20"/>
      <c r="BB334" s="20"/>
      <c r="BC334" s="20"/>
      <c r="BD334" s="16">
        <v>1</v>
      </c>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v>1</v>
      </c>
      <c r="CC334" s="16"/>
      <c r="CD334" s="16"/>
      <c r="CE334" s="16"/>
      <c r="CF334" s="16"/>
      <c r="CG334" s="19"/>
      <c r="CH334" s="19"/>
      <c r="CI334" s="19"/>
      <c r="CJ334" s="19"/>
      <c r="CK334" s="19"/>
      <c r="CL334" s="19"/>
      <c r="CM334" s="19">
        <v>1</v>
      </c>
      <c r="CN334" s="19"/>
      <c r="CO334" s="19"/>
      <c r="CP334" s="19"/>
      <c r="CQ334" s="19"/>
      <c r="CR334" s="19"/>
    </row>
    <row r="335" spans="1:96" ht="107" customHeight="1">
      <c r="A335" s="11" cm="1">
        <f t="array" ref="A335">SUMPRODUCT(--ISNUMBER(SEARCH({"stranding","stranded"},E335)))</f>
        <v>0</v>
      </c>
      <c r="B335" s="12">
        <v>367</v>
      </c>
      <c r="C335" s="13" t="s">
        <v>759</v>
      </c>
      <c r="D335" s="14">
        <v>1993</v>
      </c>
      <c r="E335" s="15" t="s">
        <v>760</v>
      </c>
      <c r="F335" s="15" t="s">
        <v>6322</v>
      </c>
      <c r="G335" s="15">
        <f t="shared" si="5"/>
        <v>6</v>
      </c>
      <c r="H335" s="16"/>
      <c r="I335" s="16">
        <v>2</v>
      </c>
      <c r="J335" s="16"/>
      <c r="K335" s="16"/>
      <c r="L335" s="16"/>
      <c r="M335" s="16"/>
      <c r="N335" s="16"/>
      <c r="O335" s="16"/>
      <c r="P335" s="17">
        <v>1</v>
      </c>
      <c r="Q335" s="17"/>
      <c r="R335" s="17"/>
      <c r="S335" s="17"/>
      <c r="T335" s="18"/>
      <c r="U335" s="18"/>
      <c r="V335" s="18"/>
      <c r="W335" s="18"/>
      <c r="X335" s="19"/>
      <c r="Y335" s="19">
        <v>1</v>
      </c>
      <c r="Z335" s="19">
        <v>1</v>
      </c>
      <c r="AA335" s="19"/>
      <c r="AB335" s="19"/>
      <c r="AC335" s="19"/>
      <c r="AD335" s="19"/>
      <c r="AE335" s="19"/>
      <c r="AF335" s="19"/>
      <c r="AG335" s="19"/>
      <c r="AH335" s="19"/>
      <c r="AI335" s="19"/>
      <c r="AJ335" s="17"/>
      <c r="AK335" s="17"/>
      <c r="AL335" s="17"/>
      <c r="AM335" s="17"/>
      <c r="AN335" s="17"/>
      <c r="AO335" s="17"/>
      <c r="AP335" s="17"/>
      <c r="AQ335" s="17"/>
      <c r="AR335" s="20"/>
      <c r="AS335" s="20"/>
      <c r="AT335" s="20"/>
      <c r="AU335" s="20"/>
      <c r="AV335" s="20"/>
      <c r="AW335" s="20"/>
      <c r="AX335" s="20"/>
      <c r="AY335" s="20"/>
      <c r="AZ335" s="20"/>
      <c r="BA335" s="20">
        <v>1</v>
      </c>
      <c r="BB335" s="20"/>
      <c r="BC335" s="20"/>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v>1</v>
      </c>
      <c r="CC335" s="16"/>
      <c r="CD335" s="16"/>
      <c r="CE335" s="16"/>
      <c r="CF335" s="16">
        <v>1</v>
      </c>
      <c r="CG335" s="19"/>
      <c r="CH335" s="19"/>
      <c r="CI335" s="19"/>
      <c r="CJ335" s="19"/>
      <c r="CK335" s="19"/>
      <c r="CL335" s="19">
        <v>1</v>
      </c>
      <c r="CM335" s="19"/>
      <c r="CN335" s="19"/>
      <c r="CO335" s="19"/>
      <c r="CP335" s="19"/>
      <c r="CQ335" s="19"/>
      <c r="CR335" s="19"/>
    </row>
    <row r="336" spans="1:96" ht="107" customHeight="1">
      <c r="A336" s="11" cm="1">
        <f t="array" ref="A336">SUMPRODUCT(--ISNUMBER(SEARCH({"stranding","stranded"},E336)))</f>
        <v>0</v>
      </c>
      <c r="B336" s="12">
        <v>368</v>
      </c>
      <c r="C336" s="21" t="s">
        <v>761</v>
      </c>
      <c r="D336" s="22">
        <v>1993</v>
      </c>
      <c r="E336" s="15" t="s">
        <v>762</v>
      </c>
      <c r="F336" s="15" t="s">
        <v>7824</v>
      </c>
      <c r="G336" s="15">
        <f t="shared" si="5"/>
        <v>10</v>
      </c>
      <c r="H336" s="16"/>
      <c r="I336" s="16"/>
      <c r="J336" s="16">
        <v>2</v>
      </c>
      <c r="K336" s="16"/>
      <c r="L336" s="16"/>
      <c r="M336" s="16"/>
      <c r="N336" s="16"/>
      <c r="O336" s="16"/>
      <c r="P336" s="17"/>
      <c r="Q336" s="17"/>
      <c r="R336" s="17"/>
      <c r="S336" s="17"/>
      <c r="T336" s="18"/>
      <c r="U336" s="18"/>
      <c r="V336" s="18"/>
      <c r="W336" s="18"/>
      <c r="X336" s="19">
        <v>1</v>
      </c>
      <c r="Y336" s="19">
        <v>1</v>
      </c>
      <c r="Z336" s="19">
        <v>1</v>
      </c>
      <c r="AA336" s="19"/>
      <c r="AB336" s="19"/>
      <c r="AC336" s="19"/>
      <c r="AD336" s="19"/>
      <c r="AE336" s="19"/>
      <c r="AF336" s="19"/>
      <c r="AG336" s="19"/>
      <c r="AH336" s="19"/>
      <c r="AI336" s="19"/>
      <c r="AJ336" s="17"/>
      <c r="AK336" s="17"/>
      <c r="AL336" s="17"/>
      <c r="AM336" s="17"/>
      <c r="AN336" s="17">
        <v>1</v>
      </c>
      <c r="AO336" s="17"/>
      <c r="AP336" s="17"/>
      <c r="AQ336" s="17"/>
      <c r="AR336" s="20"/>
      <c r="AS336" s="20"/>
      <c r="AT336" s="20"/>
      <c r="AU336" s="20"/>
      <c r="AV336" s="20"/>
      <c r="AW336" s="20"/>
      <c r="AX336" s="20"/>
      <c r="AY336" s="20"/>
      <c r="AZ336" s="20">
        <v>1</v>
      </c>
      <c r="BA336" s="20"/>
      <c r="BB336" s="20"/>
      <c r="BC336" s="20"/>
      <c r="BD336" s="16"/>
      <c r="BE336" s="16"/>
      <c r="BF336" s="16"/>
      <c r="BG336" s="16"/>
      <c r="BH336" s="16"/>
      <c r="BI336" s="16"/>
      <c r="BJ336" s="16">
        <v>1</v>
      </c>
      <c r="BK336" s="16"/>
      <c r="BL336" s="16"/>
      <c r="BM336" s="16"/>
      <c r="BN336" s="16"/>
      <c r="BO336" s="16"/>
      <c r="BP336" s="16">
        <v>1</v>
      </c>
      <c r="BQ336" s="16"/>
      <c r="BR336" s="16"/>
      <c r="BS336" s="16"/>
      <c r="BT336" s="16"/>
      <c r="BU336" s="16"/>
      <c r="BV336" s="16"/>
      <c r="BW336" s="16"/>
      <c r="BX336" s="16"/>
      <c r="BY336" s="16">
        <v>1</v>
      </c>
      <c r="BZ336" s="16"/>
      <c r="CA336" s="16"/>
      <c r="CB336" s="16">
        <v>1</v>
      </c>
      <c r="CC336" s="16"/>
      <c r="CD336" s="16">
        <v>1</v>
      </c>
      <c r="CE336" s="16"/>
      <c r="CF336" s="16"/>
      <c r="CG336" s="19">
        <v>1</v>
      </c>
      <c r="CH336" s="19"/>
      <c r="CI336" s="19"/>
      <c r="CJ336" s="19"/>
      <c r="CK336" s="19"/>
      <c r="CL336" s="19"/>
      <c r="CM336" s="19"/>
      <c r="CN336" s="19"/>
      <c r="CO336" s="19"/>
      <c r="CP336" s="19"/>
      <c r="CQ336" s="19"/>
      <c r="CR336" s="19"/>
    </row>
    <row r="337" spans="1:96" ht="107" customHeight="1">
      <c r="A337" s="11" cm="1">
        <f t="array" ref="A337">SUMPRODUCT(--ISNUMBER(SEARCH({"stranding","stranded"},E337)))</f>
        <v>0</v>
      </c>
      <c r="B337" s="12">
        <v>370</v>
      </c>
      <c r="C337" s="21" t="s">
        <v>763</v>
      </c>
      <c r="D337" s="22">
        <v>1994</v>
      </c>
      <c r="E337" s="15" t="s">
        <v>764</v>
      </c>
      <c r="F337" s="15" t="s">
        <v>6323</v>
      </c>
      <c r="G337" s="15">
        <f t="shared" si="5"/>
        <v>5</v>
      </c>
      <c r="H337" s="16"/>
      <c r="I337" s="16"/>
      <c r="J337" s="16"/>
      <c r="K337" s="16">
        <v>1</v>
      </c>
      <c r="L337" s="16"/>
      <c r="M337" s="16"/>
      <c r="N337" s="16"/>
      <c r="O337" s="16"/>
      <c r="P337" s="17"/>
      <c r="Q337" s="17"/>
      <c r="R337" s="17"/>
      <c r="S337" s="17"/>
      <c r="T337" s="18"/>
      <c r="U337" s="18">
        <v>1</v>
      </c>
      <c r="V337" s="18">
        <v>1</v>
      </c>
      <c r="W337" s="18"/>
      <c r="X337" s="19"/>
      <c r="Y337" s="19"/>
      <c r="Z337" s="19"/>
      <c r="AA337" s="19"/>
      <c r="AB337" s="19"/>
      <c r="AC337" s="19"/>
      <c r="AD337" s="19"/>
      <c r="AE337" s="19"/>
      <c r="AF337" s="19"/>
      <c r="AG337" s="19"/>
      <c r="AH337" s="19"/>
      <c r="AI337" s="19"/>
      <c r="AJ337" s="17">
        <v>1</v>
      </c>
      <c r="AK337" s="17"/>
      <c r="AL337" s="17"/>
      <c r="AM337" s="17"/>
      <c r="AN337" s="17"/>
      <c r="AO337" s="17"/>
      <c r="AP337" s="17"/>
      <c r="AQ337" s="17"/>
      <c r="AR337" s="20">
        <v>1</v>
      </c>
      <c r="AS337" s="20">
        <v>1</v>
      </c>
      <c r="AT337" s="20"/>
      <c r="AU337" s="20"/>
      <c r="AV337" s="20"/>
      <c r="AW337" s="20"/>
      <c r="AX337" s="20"/>
      <c r="AY337" s="20"/>
      <c r="AZ337" s="20"/>
      <c r="BA337" s="20"/>
      <c r="BB337" s="20"/>
      <c r="BC337" s="20"/>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9"/>
      <c r="CH337" s="19"/>
      <c r="CI337" s="19"/>
      <c r="CJ337" s="19"/>
      <c r="CK337" s="19">
        <v>1</v>
      </c>
      <c r="CL337" s="19"/>
      <c r="CM337" s="19"/>
      <c r="CN337" s="19"/>
      <c r="CO337" s="19"/>
      <c r="CP337" s="19"/>
      <c r="CQ337" s="19"/>
      <c r="CR337" s="19"/>
    </row>
    <row r="338" spans="1:96" ht="107" customHeight="1">
      <c r="A338" s="11" cm="1">
        <f t="array" ref="A338">SUMPRODUCT(--ISNUMBER(SEARCH({"stranding","stranded"},E338)))</f>
        <v>0</v>
      </c>
      <c r="B338" s="12">
        <v>371</v>
      </c>
      <c r="C338" s="13" t="s">
        <v>765</v>
      </c>
      <c r="D338" s="14">
        <v>1994</v>
      </c>
      <c r="E338" s="15" t="s">
        <v>766</v>
      </c>
      <c r="F338" s="15" t="s">
        <v>6324</v>
      </c>
      <c r="G338" s="15">
        <f t="shared" si="5"/>
        <v>6</v>
      </c>
      <c r="H338" s="16"/>
      <c r="I338" s="16"/>
      <c r="J338" s="16"/>
      <c r="K338" s="16"/>
      <c r="L338" s="16">
        <v>2</v>
      </c>
      <c r="M338" s="16"/>
      <c r="N338" s="16"/>
      <c r="O338" s="16"/>
      <c r="P338" s="17"/>
      <c r="Q338" s="17"/>
      <c r="R338" s="17">
        <v>1</v>
      </c>
      <c r="S338" s="17"/>
      <c r="T338" s="18">
        <v>1</v>
      </c>
      <c r="U338" s="18">
        <v>1</v>
      </c>
      <c r="V338" s="18"/>
      <c r="W338" s="18">
        <v>1</v>
      </c>
      <c r="X338" s="19"/>
      <c r="Y338" s="19"/>
      <c r="Z338" s="19"/>
      <c r="AA338" s="19"/>
      <c r="AB338" s="19"/>
      <c r="AC338" s="19"/>
      <c r="AD338" s="19"/>
      <c r="AE338" s="19"/>
      <c r="AF338" s="19"/>
      <c r="AG338" s="19"/>
      <c r="AH338" s="19"/>
      <c r="AI338" s="19"/>
      <c r="AJ338" s="17">
        <v>1</v>
      </c>
      <c r="AK338" s="17"/>
      <c r="AL338" s="17"/>
      <c r="AM338" s="17"/>
      <c r="AN338" s="17"/>
      <c r="AO338" s="17"/>
      <c r="AP338" s="17"/>
      <c r="AQ338" s="17"/>
      <c r="AR338" s="20"/>
      <c r="AS338" s="20">
        <v>1</v>
      </c>
      <c r="AT338" s="20"/>
      <c r="AU338" s="20"/>
      <c r="AV338" s="20"/>
      <c r="AW338" s="20"/>
      <c r="AX338" s="20"/>
      <c r="AY338" s="20"/>
      <c r="AZ338" s="20"/>
      <c r="BA338" s="20"/>
      <c r="BB338" s="20"/>
      <c r="BC338" s="20"/>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9"/>
      <c r="CH338" s="19"/>
      <c r="CI338" s="19"/>
      <c r="CJ338" s="19"/>
      <c r="CK338" s="19"/>
      <c r="CL338" s="19"/>
      <c r="CM338" s="19"/>
      <c r="CN338" s="19">
        <v>1</v>
      </c>
      <c r="CO338" s="19"/>
      <c r="CP338" s="19"/>
      <c r="CQ338" s="19"/>
      <c r="CR338" s="19"/>
    </row>
    <row r="339" spans="1:96" ht="107" customHeight="1">
      <c r="A339" s="11" cm="1">
        <f t="array" ref="A339">SUMPRODUCT(--ISNUMBER(SEARCH({"stranding","stranded"},E339)))</f>
        <v>0</v>
      </c>
      <c r="B339" s="12">
        <v>372</v>
      </c>
      <c r="C339" s="21" t="s">
        <v>767</v>
      </c>
      <c r="D339" s="22">
        <v>1994</v>
      </c>
      <c r="E339" s="15" t="s">
        <v>768</v>
      </c>
      <c r="F339" s="15" t="s">
        <v>6325</v>
      </c>
      <c r="G339" s="15">
        <f t="shared" si="5"/>
        <v>10</v>
      </c>
      <c r="H339" s="16"/>
      <c r="I339" s="16"/>
      <c r="J339" s="16"/>
      <c r="K339" s="16"/>
      <c r="L339" s="16"/>
      <c r="M339" s="16">
        <v>1</v>
      </c>
      <c r="N339" s="16"/>
      <c r="O339" s="16"/>
      <c r="P339" s="17">
        <v>1</v>
      </c>
      <c r="Q339" s="17"/>
      <c r="R339" s="17"/>
      <c r="S339" s="17"/>
      <c r="T339" s="18"/>
      <c r="U339" s="18">
        <v>1</v>
      </c>
      <c r="V339" s="18"/>
      <c r="W339" s="18"/>
      <c r="X339" s="19"/>
      <c r="Y339" s="19">
        <v>1</v>
      </c>
      <c r="Z339" s="19"/>
      <c r="AA339" s="19"/>
      <c r="AB339" s="19"/>
      <c r="AC339" s="19"/>
      <c r="AD339" s="19"/>
      <c r="AE339" s="19"/>
      <c r="AF339" s="19"/>
      <c r="AG339" s="19"/>
      <c r="AH339" s="19"/>
      <c r="AI339" s="19"/>
      <c r="AJ339" s="17">
        <v>1</v>
      </c>
      <c r="AK339" s="17"/>
      <c r="AL339" s="17">
        <v>1</v>
      </c>
      <c r="AM339" s="17"/>
      <c r="AN339" s="17">
        <v>1</v>
      </c>
      <c r="AO339" s="17"/>
      <c r="AP339" s="17"/>
      <c r="AQ339" s="17">
        <v>1</v>
      </c>
      <c r="AR339" s="20">
        <v>1</v>
      </c>
      <c r="AS339" s="20">
        <v>1</v>
      </c>
      <c r="AT339" s="20"/>
      <c r="AU339" s="20"/>
      <c r="AV339" s="20"/>
      <c r="AW339" s="20"/>
      <c r="AX339" s="20">
        <v>1</v>
      </c>
      <c r="AY339" s="20"/>
      <c r="AZ339" s="20"/>
      <c r="BA339" s="20"/>
      <c r="BB339" s="20"/>
      <c r="BC339" s="20"/>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9"/>
      <c r="CH339" s="19"/>
      <c r="CI339" s="19"/>
      <c r="CJ339" s="19"/>
      <c r="CK339" s="19"/>
      <c r="CL339" s="19">
        <v>1</v>
      </c>
      <c r="CM339" s="19"/>
      <c r="CN339" s="19"/>
      <c r="CO339" s="19"/>
      <c r="CP339" s="19"/>
      <c r="CQ339" s="19"/>
      <c r="CR339" s="19"/>
    </row>
    <row r="340" spans="1:96" ht="107" customHeight="1">
      <c r="A340" s="11" cm="1">
        <f t="array" ref="A340">SUMPRODUCT(--ISNUMBER(SEARCH({"stranding","stranded"},E340)))</f>
        <v>0</v>
      </c>
      <c r="B340" s="12">
        <v>373</v>
      </c>
      <c r="C340" s="13" t="s">
        <v>769</v>
      </c>
      <c r="D340" s="14">
        <v>1994</v>
      </c>
      <c r="E340" s="15" t="s">
        <v>770</v>
      </c>
      <c r="F340" s="15" t="s">
        <v>6326</v>
      </c>
      <c r="G340" s="15">
        <f t="shared" si="5"/>
        <v>7</v>
      </c>
      <c r="H340" s="16"/>
      <c r="I340" s="16"/>
      <c r="J340" s="16"/>
      <c r="K340" s="16"/>
      <c r="L340" s="16"/>
      <c r="M340" s="16"/>
      <c r="N340" s="16"/>
      <c r="O340" s="16"/>
      <c r="P340" s="17">
        <v>1</v>
      </c>
      <c r="Q340" s="17"/>
      <c r="R340" s="17"/>
      <c r="S340" s="17"/>
      <c r="T340" s="18">
        <v>1</v>
      </c>
      <c r="U340" s="18"/>
      <c r="V340" s="18"/>
      <c r="W340" s="18"/>
      <c r="X340" s="19"/>
      <c r="Y340" s="19"/>
      <c r="Z340" s="19"/>
      <c r="AA340" s="19"/>
      <c r="AB340" s="19"/>
      <c r="AC340" s="19"/>
      <c r="AD340" s="19"/>
      <c r="AE340" s="19"/>
      <c r="AF340" s="19"/>
      <c r="AG340" s="19"/>
      <c r="AH340" s="19"/>
      <c r="AI340" s="19"/>
      <c r="AJ340" s="17">
        <v>1</v>
      </c>
      <c r="AK340" s="17"/>
      <c r="AL340" s="17"/>
      <c r="AM340" s="17"/>
      <c r="AN340" s="17"/>
      <c r="AO340" s="17"/>
      <c r="AP340" s="17"/>
      <c r="AQ340" s="17">
        <v>1</v>
      </c>
      <c r="AR340" s="20"/>
      <c r="AS340" s="20">
        <v>1</v>
      </c>
      <c r="AT340" s="20"/>
      <c r="AU340" s="20"/>
      <c r="AV340" s="20">
        <v>1</v>
      </c>
      <c r="AW340" s="20"/>
      <c r="AX340" s="20"/>
      <c r="AY340" s="20"/>
      <c r="AZ340" s="20"/>
      <c r="BA340" s="20"/>
      <c r="BB340" s="20"/>
      <c r="BC340" s="20"/>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v>1</v>
      </c>
      <c r="CC340" s="16"/>
      <c r="CD340" s="16"/>
      <c r="CE340" s="16"/>
      <c r="CF340" s="16"/>
      <c r="CG340" s="19"/>
      <c r="CH340" s="19"/>
      <c r="CI340" s="19">
        <v>1</v>
      </c>
      <c r="CJ340" s="19"/>
      <c r="CK340" s="19"/>
      <c r="CL340" s="19"/>
      <c r="CM340" s="19"/>
      <c r="CN340" s="19"/>
      <c r="CO340" s="19"/>
      <c r="CP340" s="19"/>
      <c r="CQ340" s="19"/>
      <c r="CR340" s="19"/>
    </row>
    <row r="341" spans="1:96" ht="107" customHeight="1">
      <c r="A341" s="11" cm="1">
        <f t="array" ref="A341">SUMPRODUCT(--ISNUMBER(SEARCH({"stranding","stranded"},E341)))</f>
        <v>0</v>
      </c>
      <c r="B341" s="12">
        <v>374</v>
      </c>
      <c r="C341" s="21" t="s">
        <v>771</v>
      </c>
      <c r="D341" s="22">
        <v>1994</v>
      </c>
      <c r="E341" s="15" t="s">
        <v>772</v>
      </c>
      <c r="F341" s="15" t="s">
        <v>6327</v>
      </c>
      <c r="G341" s="15">
        <f t="shared" si="5"/>
        <v>6</v>
      </c>
      <c r="H341" s="16"/>
      <c r="I341" s="16"/>
      <c r="J341" s="16"/>
      <c r="K341" s="16"/>
      <c r="L341" s="16">
        <v>1</v>
      </c>
      <c r="M341" s="16">
        <v>1</v>
      </c>
      <c r="N341" s="16"/>
      <c r="O341" s="16"/>
      <c r="P341" s="17"/>
      <c r="Q341" s="17"/>
      <c r="R341" s="17">
        <v>1</v>
      </c>
      <c r="S341" s="17"/>
      <c r="T341" s="18">
        <v>1</v>
      </c>
      <c r="U341" s="18"/>
      <c r="V341" s="18"/>
      <c r="W341" s="18"/>
      <c r="X341" s="19"/>
      <c r="Y341" s="19"/>
      <c r="Z341" s="19"/>
      <c r="AA341" s="19"/>
      <c r="AB341" s="19"/>
      <c r="AC341" s="19"/>
      <c r="AD341" s="19"/>
      <c r="AE341" s="19"/>
      <c r="AF341" s="19"/>
      <c r="AG341" s="19"/>
      <c r="AH341" s="19"/>
      <c r="AI341" s="19"/>
      <c r="AJ341" s="17">
        <v>1</v>
      </c>
      <c r="AK341" s="17"/>
      <c r="AL341" s="17"/>
      <c r="AM341" s="17"/>
      <c r="AN341" s="17"/>
      <c r="AO341" s="17"/>
      <c r="AP341" s="17">
        <v>1</v>
      </c>
      <c r="AQ341" s="17">
        <v>1</v>
      </c>
      <c r="AR341" s="20"/>
      <c r="AS341" s="20">
        <v>1</v>
      </c>
      <c r="AT341" s="20"/>
      <c r="AU341" s="20"/>
      <c r="AV341" s="20"/>
      <c r="AW341" s="20"/>
      <c r="AX341" s="20"/>
      <c r="AY341" s="20"/>
      <c r="AZ341" s="20"/>
      <c r="BA341" s="20"/>
      <c r="BB341" s="20"/>
      <c r="BC341" s="20"/>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9"/>
      <c r="CH341" s="19"/>
      <c r="CI341" s="19">
        <v>1</v>
      </c>
      <c r="CJ341" s="19"/>
      <c r="CK341" s="19"/>
      <c r="CL341" s="19"/>
      <c r="CM341" s="19"/>
      <c r="CN341" s="19"/>
      <c r="CO341" s="19"/>
      <c r="CP341" s="19"/>
      <c r="CQ341" s="19"/>
      <c r="CR341" s="19"/>
    </row>
    <row r="342" spans="1:96" ht="107" customHeight="1">
      <c r="A342" s="11" cm="1">
        <f t="array" ref="A342">SUMPRODUCT(--ISNUMBER(SEARCH({"stranding","stranded"},E342)))</f>
        <v>0</v>
      </c>
      <c r="B342" s="12">
        <v>375</v>
      </c>
      <c r="C342" s="13" t="s">
        <v>773</v>
      </c>
      <c r="D342" s="14">
        <v>1994</v>
      </c>
      <c r="E342" s="15" t="s">
        <v>774</v>
      </c>
      <c r="F342" s="15" t="s">
        <v>6328</v>
      </c>
      <c r="G342" s="15">
        <f t="shared" si="5"/>
        <v>7</v>
      </c>
      <c r="H342" s="16"/>
      <c r="I342" s="16"/>
      <c r="J342" s="16"/>
      <c r="K342" s="16"/>
      <c r="L342" s="16"/>
      <c r="M342" s="16"/>
      <c r="N342" s="16"/>
      <c r="O342" s="16"/>
      <c r="P342" s="17"/>
      <c r="Q342" s="17"/>
      <c r="R342" s="17">
        <v>1</v>
      </c>
      <c r="S342" s="17"/>
      <c r="T342" s="18">
        <v>1</v>
      </c>
      <c r="U342" s="18"/>
      <c r="V342" s="18"/>
      <c r="W342" s="18"/>
      <c r="X342" s="19"/>
      <c r="Y342" s="19"/>
      <c r="Z342" s="19"/>
      <c r="AA342" s="19"/>
      <c r="AB342" s="19"/>
      <c r="AC342" s="19"/>
      <c r="AD342" s="19"/>
      <c r="AE342" s="19"/>
      <c r="AF342" s="19"/>
      <c r="AG342" s="19"/>
      <c r="AH342" s="19"/>
      <c r="AI342" s="19"/>
      <c r="AJ342" s="17">
        <v>1</v>
      </c>
      <c r="AK342" s="17"/>
      <c r="AL342" s="17"/>
      <c r="AM342" s="17"/>
      <c r="AN342" s="17"/>
      <c r="AO342" s="17"/>
      <c r="AP342" s="17"/>
      <c r="AQ342" s="17"/>
      <c r="AR342" s="20"/>
      <c r="AS342" s="20">
        <v>1</v>
      </c>
      <c r="AT342" s="20"/>
      <c r="AU342" s="20"/>
      <c r="AV342" s="20">
        <v>1</v>
      </c>
      <c r="AW342" s="20"/>
      <c r="AX342" s="20"/>
      <c r="AY342" s="20"/>
      <c r="AZ342" s="20"/>
      <c r="BA342" s="20">
        <v>1</v>
      </c>
      <c r="BB342" s="20"/>
      <c r="BC342" s="20">
        <v>1</v>
      </c>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9"/>
      <c r="CH342" s="19"/>
      <c r="CI342" s="19"/>
      <c r="CJ342" s="19"/>
      <c r="CK342" s="19">
        <v>1</v>
      </c>
      <c r="CL342" s="19"/>
      <c r="CM342" s="19"/>
      <c r="CN342" s="19"/>
      <c r="CO342" s="19"/>
      <c r="CP342" s="19"/>
      <c r="CQ342" s="19"/>
      <c r="CR342" s="19"/>
    </row>
    <row r="343" spans="1:96" ht="107" customHeight="1">
      <c r="A343" s="11" cm="1">
        <f t="array" ref="A343">SUMPRODUCT(--ISNUMBER(SEARCH({"stranding","stranded"},E343)))</f>
        <v>0</v>
      </c>
      <c r="B343" s="12">
        <v>376</v>
      </c>
      <c r="C343" s="21" t="s">
        <v>775</v>
      </c>
      <c r="D343" s="22">
        <v>1994</v>
      </c>
      <c r="E343" s="15" t="s">
        <v>776</v>
      </c>
      <c r="F343" s="15" t="s">
        <v>6329</v>
      </c>
      <c r="G343" s="15">
        <f t="shared" si="5"/>
        <v>5</v>
      </c>
      <c r="H343" s="16"/>
      <c r="I343" s="16"/>
      <c r="J343" s="16"/>
      <c r="K343" s="16"/>
      <c r="L343" s="16"/>
      <c r="M343" s="16"/>
      <c r="N343" s="16"/>
      <c r="O343" s="16"/>
      <c r="P343" s="17">
        <v>1</v>
      </c>
      <c r="Q343" s="17"/>
      <c r="R343" s="17"/>
      <c r="S343" s="17"/>
      <c r="T343" s="18"/>
      <c r="U343" s="18"/>
      <c r="V343" s="18"/>
      <c r="W343" s="18"/>
      <c r="X343" s="19">
        <v>1</v>
      </c>
      <c r="Y343" s="19"/>
      <c r="Z343" s="19"/>
      <c r="AA343" s="19"/>
      <c r="AB343" s="19"/>
      <c r="AC343" s="19"/>
      <c r="AD343" s="19"/>
      <c r="AE343" s="19"/>
      <c r="AF343" s="19"/>
      <c r="AG343" s="19"/>
      <c r="AH343" s="19"/>
      <c r="AI343" s="19"/>
      <c r="AJ343" s="17">
        <v>1</v>
      </c>
      <c r="AK343" s="17"/>
      <c r="AL343" s="17"/>
      <c r="AM343" s="17"/>
      <c r="AN343" s="17"/>
      <c r="AO343" s="17"/>
      <c r="AP343" s="17"/>
      <c r="AQ343" s="17"/>
      <c r="AR343" s="20"/>
      <c r="AS343" s="20"/>
      <c r="AT343" s="20"/>
      <c r="AU343" s="20"/>
      <c r="AV343" s="20">
        <v>1</v>
      </c>
      <c r="AW343" s="20"/>
      <c r="AX343" s="20"/>
      <c r="AY343" s="20"/>
      <c r="AZ343" s="20"/>
      <c r="BA343" s="20"/>
      <c r="BB343" s="20"/>
      <c r="BC343" s="20"/>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v>1</v>
      </c>
      <c r="BZ343" s="16"/>
      <c r="CA343" s="16"/>
      <c r="CB343" s="16"/>
      <c r="CC343" s="16"/>
      <c r="CD343" s="16"/>
      <c r="CE343" s="16"/>
      <c r="CF343" s="16"/>
      <c r="CG343" s="19"/>
      <c r="CH343" s="19"/>
      <c r="CI343" s="19"/>
      <c r="CJ343" s="19"/>
      <c r="CK343" s="19"/>
      <c r="CL343" s="19"/>
      <c r="CM343" s="19"/>
      <c r="CN343" s="19">
        <v>1</v>
      </c>
      <c r="CO343" s="19"/>
      <c r="CP343" s="19"/>
      <c r="CQ343" s="19"/>
      <c r="CR343" s="19"/>
    </row>
    <row r="344" spans="1:96" ht="107" customHeight="1">
      <c r="A344" s="11" cm="1">
        <f t="array" ref="A344">SUMPRODUCT(--ISNUMBER(SEARCH({"stranding","stranded"},E344)))</f>
        <v>0</v>
      </c>
      <c r="B344" s="12">
        <v>377</v>
      </c>
      <c r="C344" s="13" t="s">
        <v>777</v>
      </c>
      <c r="D344" s="14">
        <v>1994</v>
      </c>
      <c r="E344" s="15" t="s">
        <v>778</v>
      </c>
      <c r="F344" s="15" t="s">
        <v>5967</v>
      </c>
      <c r="G344" s="15">
        <f t="shared" si="5"/>
        <v>3</v>
      </c>
      <c r="H344" s="16"/>
      <c r="I344" s="16"/>
      <c r="J344" s="16"/>
      <c r="K344" s="16"/>
      <c r="L344" s="16"/>
      <c r="M344" s="16"/>
      <c r="N344" s="16"/>
      <c r="O344" s="16"/>
      <c r="P344" s="17"/>
      <c r="Q344" s="17"/>
      <c r="R344" s="17"/>
      <c r="S344" s="17"/>
      <c r="T344" s="18"/>
      <c r="U344" s="18">
        <v>1</v>
      </c>
      <c r="V344" s="18"/>
      <c r="W344" s="18"/>
      <c r="X344" s="19"/>
      <c r="Y344" s="19"/>
      <c r="Z344" s="19"/>
      <c r="AA344" s="19"/>
      <c r="AB344" s="19"/>
      <c r="AC344" s="19"/>
      <c r="AD344" s="19"/>
      <c r="AE344" s="19"/>
      <c r="AF344" s="19"/>
      <c r="AG344" s="19"/>
      <c r="AH344" s="19"/>
      <c r="AI344" s="19"/>
      <c r="AJ344" s="17">
        <v>1</v>
      </c>
      <c r="AK344" s="17"/>
      <c r="AL344" s="17"/>
      <c r="AM344" s="17"/>
      <c r="AN344" s="17"/>
      <c r="AO344" s="17"/>
      <c r="AP344" s="17"/>
      <c r="AQ344" s="17"/>
      <c r="AR344" s="20"/>
      <c r="AS344" s="20"/>
      <c r="AT344" s="20"/>
      <c r="AU344" s="20"/>
      <c r="AV344" s="20"/>
      <c r="AW344" s="20"/>
      <c r="AX344" s="20"/>
      <c r="AY344" s="20"/>
      <c r="AZ344" s="20"/>
      <c r="BA344" s="20"/>
      <c r="BB344" s="20"/>
      <c r="BC344" s="20"/>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v>1</v>
      </c>
      <c r="CA344" s="16"/>
      <c r="CB344" s="16"/>
      <c r="CC344" s="16"/>
      <c r="CD344" s="16"/>
      <c r="CE344" s="16"/>
      <c r="CF344" s="16"/>
      <c r="CG344" s="19"/>
      <c r="CH344" s="19"/>
      <c r="CI344" s="19"/>
      <c r="CJ344" s="19"/>
      <c r="CK344" s="19"/>
      <c r="CL344" s="19"/>
      <c r="CM344" s="19"/>
      <c r="CN344" s="19"/>
      <c r="CO344" s="19"/>
      <c r="CP344" s="19"/>
      <c r="CQ344" s="19"/>
      <c r="CR344" s="19"/>
    </row>
    <row r="345" spans="1:96" ht="107" customHeight="1">
      <c r="A345" s="11" cm="1">
        <f t="array" ref="A345">SUMPRODUCT(--ISNUMBER(SEARCH({"stranding","stranded"},E345)))</f>
        <v>0</v>
      </c>
      <c r="B345" s="12">
        <v>378</v>
      </c>
      <c r="C345" s="21" t="s">
        <v>779</v>
      </c>
      <c r="D345" s="22">
        <v>1994</v>
      </c>
      <c r="E345" s="15" t="s">
        <v>780</v>
      </c>
      <c r="F345" s="15" t="s">
        <v>6330</v>
      </c>
      <c r="G345" s="15">
        <f t="shared" si="5"/>
        <v>3</v>
      </c>
      <c r="H345" s="16"/>
      <c r="I345" s="16"/>
      <c r="J345" s="16"/>
      <c r="K345" s="16"/>
      <c r="L345" s="16"/>
      <c r="M345" s="16"/>
      <c r="N345" s="16"/>
      <c r="O345" s="16"/>
      <c r="P345" s="17"/>
      <c r="Q345" s="17"/>
      <c r="R345" s="17"/>
      <c r="S345" s="17"/>
      <c r="T345" s="18"/>
      <c r="U345" s="18">
        <v>1</v>
      </c>
      <c r="V345" s="18"/>
      <c r="W345" s="18"/>
      <c r="X345" s="19"/>
      <c r="Y345" s="19">
        <v>1</v>
      </c>
      <c r="Z345" s="19"/>
      <c r="AA345" s="19"/>
      <c r="AB345" s="19"/>
      <c r="AC345" s="19"/>
      <c r="AD345" s="19"/>
      <c r="AE345" s="19"/>
      <c r="AF345" s="19"/>
      <c r="AG345" s="19"/>
      <c r="AH345" s="19"/>
      <c r="AI345" s="19"/>
      <c r="AJ345" s="17"/>
      <c r="AK345" s="17"/>
      <c r="AL345" s="17"/>
      <c r="AM345" s="17"/>
      <c r="AN345" s="17"/>
      <c r="AO345" s="17"/>
      <c r="AP345" s="17"/>
      <c r="AQ345" s="17"/>
      <c r="AR345" s="20"/>
      <c r="AS345" s="20"/>
      <c r="AT345" s="20"/>
      <c r="AU345" s="20"/>
      <c r="AV345" s="20"/>
      <c r="AW345" s="20"/>
      <c r="AX345" s="20"/>
      <c r="AY345" s="20"/>
      <c r="AZ345" s="20"/>
      <c r="BA345" s="20"/>
      <c r="BB345" s="20"/>
      <c r="BC345" s="20"/>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v>1</v>
      </c>
      <c r="CA345" s="16"/>
      <c r="CB345" s="16"/>
      <c r="CC345" s="16"/>
      <c r="CD345" s="16"/>
      <c r="CE345" s="16"/>
      <c r="CF345" s="16"/>
      <c r="CG345" s="19"/>
      <c r="CH345" s="19"/>
      <c r="CI345" s="19">
        <v>1</v>
      </c>
      <c r="CJ345" s="19"/>
      <c r="CK345" s="19"/>
      <c r="CL345" s="19"/>
      <c r="CM345" s="19"/>
      <c r="CN345" s="19"/>
      <c r="CO345" s="19"/>
      <c r="CP345" s="19"/>
      <c r="CQ345" s="19"/>
      <c r="CR345" s="19"/>
    </row>
    <row r="346" spans="1:96" ht="107" customHeight="1">
      <c r="A346" s="11" cm="1">
        <f t="array" ref="A346">SUMPRODUCT(--ISNUMBER(SEARCH({"stranding","stranded"},E346)))</f>
        <v>0</v>
      </c>
      <c r="B346" s="12">
        <v>379</v>
      </c>
      <c r="C346" s="13" t="s">
        <v>781</v>
      </c>
      <c r="D346" s="14">
        <v>1994</v>
      </c>
      <c r="E346" s="15" t="s">
        <v>782</v>
      </c>
      <c r="F346" s="15" t="s">
        <v>6331</v>
      </c>
      <c r="G346" s="15">
        <f t="shared" si="5"/>
        <v>9</v>
      </c>
      <c r="H346" s="16"/>
      <c r="I346" s="16"/>
      <c r="J346" s="16"/>
      <c r="K346" s="16"/>
      <c r="L346" s="16"/>
      <c r="M346" s="16"/>
      <c r="N346" s="16"/>
      <c r="O346" s="16"/>
      <c r="P346" s="17">
        <v>1</v>
      </c>
      <c r="Q346" s="17"/>
      <c r="R346" s="17"/>
      <c r="S346" s="17"/>
      <c r="T346" s="18"/>
      <c r="U346" s="18">
        <v>1</v>
      </c>
      <c r="V346" s="18"/>
      <c r="W346" s="18"/>
      <c r="X346" s="19">
        <v>1</v>
      </c>
      <c r="Y346" s="19"/>
      <c r="Z346" s="19"/>
      <c r="AA346" s="19"/>
      <c r="AB346" s="19"/>
      <c r="AC346" s="19"/>
      <c r="AD346" s="19"/>
      <c r="AE346" s="19"/>
      <c r="AF346" s="19"/>
      <c r="AG346" s="19"/>
      <c r="AH346" s="19"/>
      <c r="AI346" s="19"/>
      <c r="AJ346" s="17">
        <v>1</v>
      </c>
      <c r="AK346" s="17"/>
      <c r="AL346" s="17"/>
      <c r="AM346" s="17"/>
      <c r="AN346" s="17"/>
      <c r="AO346" s="17"/>
      <c r="AP346" s="17"/>
      <c r="AQ346" s="17"/>
      <c r="AR346" s="20"/>
      <c r="AS346" s="20"/>
      <c r="AT346" s="20"/>
      <c r="AU346" s="20"/>
      <c r="AV346" s="20"/>
      <c r="AW346" s="20"/>
      <c r="AX346" s="20">
        <v>1</v>
      </c>
      <c r="AY346" s="20"/>
      <c r="AZ346" s="20"/>
      <c r="BA346" s="20"/>
      <c r="BB346" s="20"/>
      <c r="BC346" s="20"/>
      <c r="BD346" s="16"/>
      <c r="BE346" s="16"/>
      <c r="BF346" s="16"/>
      <c r="BG346" s="16"/>
      <c r="BH346" s="16"/>
      <c r="BI346" s="16"/>
      <c r="BJ346" s="16">
        <v>1</v>
      </c>
      <c r="BK346" s="16"/>
      <c r="BL346" s="16"/>
      <c r="BM346" s="16"/>
      <c r="BN346" s="16"/>
      <c r="BO346" s="16"/>
      <c r="BP346" s="16">
        <v>1</v>
      </c>
      <c r="BQ346" s="16"/>
      <c r="BR346" s="16"/>
      <c r="BS346" s="16"/>
      <c r="BT346" s="16"/>
      <c r="BU346" s="16"/>
      <c r="BV346" s="16"/>
      <c r="BW346" s="16"/>
      <c r="BX346" s="16"/>
      <c r="BY346" s="16"/>
      <c r="BZ346" s="16">
        <v>1</v>
      </c>
      <c r="CA346" s="16"/>
      <c r="CB346" s="16">
        <v>1</v>
      </c>
      <c r="CC346" s="16"/>
      <c r="CD346" s="16"/>
      <c r="CE346" s="16"/>
      <c r="CF346" s="16"/>
      <c r="CG346" s="19"/>
      <c r="CH346" s="19">
        <v>1</v>
      </c>
      <c r="CI346" s="19"/>
      <c r="CJ346" s="19"/>
      <c r="CK346" s="19"/>
      <c r="CL346" s="19"/>
      <c r="CM346" s="19"/>
      <c r="CN346" s="19"/>
      <c r="CO346" s="19"/>
      <c r="CP346" s="19"/>
      <c r="CQ346" s="19"/>
      <c r="CR346" s="19"/>
    </row>
    <row r="347" spans="1:96" ht="107" customHeight="1">
      <c r="A347" s="11" cm="1">
        <f t="array" ref="A347">SUMPRODUCT(--ISNUMBER(SEARCH({"stranding","stranded"},E347)))</f>
        <v>0</v>
      </c>
      <c r="B347" s="12">
        <v>380</v>
      </c>
      <c r="C347" s="21" t="s">
        <v>783</v>
      </c>
      <c r="D347" s="22">
        <v>1994</v>
      </c>
      <c r="E347" s="15" t="s">
        <v>784</v>
      </c>
      <c r="F347" s="15" t="s">
        <v>6332</v>
      </c>
      <c r="G347" s="15">
        <f t="shared" si="5"/>
        <v>7</v>
      </c>
      <c r="H347" s="16"/>
      <c r="I347" s="16"/>
      <c r="J347" s="16"/>
      <c r="K347" s="16">
        <v>1</v>
      </c>
      <c r="L347" s="16"/>
      <c r="M347" s="16"/>
      <c r="N347" s="16"/>
      <c r="O347" s="16"/>
      <c r="P347" s="17"/>
      <c r="Q347" s="17"/>
      <c r="R347" s="17">
        <v>1</v>
      </c>
      <c r="S347" s="17"/>
      <c r="T347" s="18"/>
      <c r="U347" s="18">
        <v>1</v>
      </c>
      <c r="V347" s="18"/>
      <c r="W347" s="18"/>
      <c r="X347" s="19"/>
      <c r="Y347" s="19"/>
      <c r="Z347" s="19"/>
      <c r="AA347" s="19"/>
      <c r="AB347" s="19"/>
      <c r="AC347" s="19"/>
      <c r="AD347" s="19"/>
      <c r="AE347" s="19">
        <v>1</v>
      </c>
      <c r="AF347" s="19">
        <v>1</v>
      </c>
      <c r="AG347" s="19"/>
      <c r="AH347" s="19"/>
      <c r="AI347" s="19"/>
      <c r="AJ347" s="17"/>
      <c r="AK347" s="17"/>
      <c r="AL347" s="17"/>
      <c r="AM347" s="17"/>
      <c r="AN347" s="17">
        <v>1</v>
      </c>
      <c r="AO347" s="17"/>
      <c r="AP347" s="17"/>
      <c r="AQ347" s="17"/>
      <c r="AR347" s="20"/>
      <c r="AS347" s="20"/>
      <c r="AT347" s="20"/>
      <c r="AU347" s="20"/>
      <c r="AV347" s="20"/>
      <c r="AW347" s="20">
        <v>1</v>
      </c>
      <c r="AX347" s="20"/>
      <c r="AY347" s="20"/>
      <c r="AZ347" s="20"/>
      <c r="BA347" s="20">
        <v>1</v>
      </c>
      <c r="BB347" s="20"/>
      <c r="BC347" s="20"/>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9">
        <v>1</v>
      </c>
      <c r="CH347" s="19"/>
      <c r="CI347" s="19"/>
      <c r="CJ347" s="19"/>
      <c r="CK347" s="19"/>
      <c r="CL347" s="19"/>
      <c r="CM347" s="19"/>
      <c r="CN347" s="19"/>
      <c r="CO347" s="19"/>
      <c r="CP347" s="19"/>
      <c r="CQ347" s="19"/>
      <c r="CR347" s="19"/>
    </row>
    <row r="348" spans="1:96" ht="107" customHeight="1">
      <c r="A348" s="11" cm="1">
        <f t="array" ref="A348">SUMPRODUCT(--ISNUMBER(SEARCH({"stranding","stranded"},E348)))</f>
        <v>0</v>
      </c>
      <c r="B348" s="12">
        <v>381</v>
      </c>
      <c r="C348" s="13" t="s">
        <v>785</v>
      </c>
      <c r="D348" s="14">
        <v>1994</v>
      </c>
      <c r="E348" s="15" t="s">
        <v>786</v>
      </c>
      <c r="F348" s="15" t="s">
        <v>6333</v>
      </c>
      <c r="G348" s="15">
        <f t="shared" si="5"/>
        <v>9</v>
      </c>
      <c r="H348" s="16"/>
      <c r="I348" s="16"/>
      <c r="J348" s="16"/>
      <c r="K348" s="16">
        <v>1</v>
      </c>
      <c r="L348" s="16"/>
      <c r="M348" s="16"/>
      <c r="N348" s="16"/>
      <c r="O348" s="16"/>
      <c r="P348" s="17"/>
      <c r="Q348" s="17"/>
      <c r="R348" s="17"/>
      <c r="S348" s="17"/>
      <c r="T348" s="18"/>
      <c r="U348" s="18">
        <v>1</v>
      </c>
      <c r="V348" s="18"/>
      <c r="W348" s="18"/>
      <c r="X348" s="19">
        <v>1</v>
      </c>
      <c r="Y348" s="19">
        <v>1</v>
      </c>
      <c r="Z348" s="19">
        <v>1</v>
      </c>
      <c r="AA348" s="19"/>
      <c r="AB348" s="19"/>
      <c r="AC348" s="19"/>
      <c r="AD348" s="19"/>
      <c r="AE348" s="19"/>
      <c r="AF348" s="19"/>
      <c r="AG348" s="19"/>
      <c r="AH348" s="19"/>
      <c r="AI348" s="19"/>
      <c r="AJ348" s="17"/>
      <c r="AK348" s="17"/>
      <c r="AL348" s="17"/>
      <c r="AM348" s="17"/>
      <c r="AN348" s="17"/>
      <c r="AO348" s="17"/>
      <c r="AP348" s="17"/>
      <c r="AQ348" s="17"/>
      <c r="AR348" s="20"/>
      <c r="AS348" s="20"/>
      <c r="AT348" s="20"/>
      <c r="AU348" s="20"/>
      <c r="AV348" s="20"/>
      <c r="AW348" s="20"/>
      <c r="AX348" s="20"/>
      <c r="AY348" s="20"/>
      <c r="AZ348" s="20">
        <v>1</v>
      </c>
      <c r="BA348" s="20">
        <v>1</v>
      </c>
      <c r="BB348" s="20"/>
      <c r="BC348" s="20"/>
      <c r="BD348" s="16"/>
      <c r="BE348" s="16"/>
      <c r="BF348" s="16"/>
      <c r="BG348" s="16"/>
      <c r="BH348" s="16"/>
      <c r="BI348" s="16"/>
      <c r="BJ348" s="16"/>
      <c r="BK348" s="16"/>
      <c r="BL348" s="16">
        <v>1</v>
      </c>
      <c r="BM348" s="16"/>
      <c r="BN348" s="16"/>
      <c r="BO348" s="16"/>
      <c r="BP348" s="16"/>
      <c r="BQ348" s="16"/>
      <c r="BR348" s="16"/>
      <c r="BS348" s="16"/>
      <c r="BT348" s="16">
        <v>1</v>
      </c>
      <c r="BU348" s="16"/>
      <c r="BV348" s="16"/>
      <c r="BW348" s="16"/>
      <c r="BX348" s="16"/>
      <c r="BY348" s="16"/>
      <c r="BZ348" s="16"/>
      <c r="CA348" s="16"/>
      <c r="CB348" s="16">
        <v>1</v>
      </c>
      <c r="CC348" s="16"/>
      <c r="CD348" s="16"/>
      <c r="CE348" s="16"/>
      <c r="CF348" s="16"/>
      <c r="CG348" s="19"/>
      <c r="CH348" s="19"/>
      <c r="CI348" s="19"/>
      <c r="CJ348" s="19"/>
      <c r="CK348" s="19">
        <v>1</v>
      </c>
      <c r="CL348" s="19"/>
      <c r="CM348" s="19"/>
      <c r="CN348" s="19"/>
      <c r="CO348" s="19"/>
      <c r="CP348" s="19"/>
      <c r="CQ348" s="19"/>
      <c r="CR348" s="19"/>
    </row>
    <row r="349" spans="1:96" ht="107" customHeight="1">
      <c r="A349" s="11" cm="1">
        <f t="array" ref="A349">SUMPRODUCT(--ISNUMBER(SEARCH({"stranding","stranded"},E349)))</f>
        <v>0</v>
      </c>
      <c r="B349" s="12">
        <v>382</v>
      </c>
      <c r="C349" s="21" t="s">
        <v>787</v>
      </c>
      <c r="D349" s="22">
        <v>1994</v>
      </c>
      <c r="E349" s="15" t="s">
        <v>788</v>
      </c>
      <c r="F349" s="15" t="s">
        <v>6334</v>
      </c>
      <c r="G349" s="15">
        <f t="shared" si="5"/>
        <v>4</v>
      </c>
      <c r="H349" s="16"/>
      <c r="I349" s="16"/>
      <c r="J349" s="16"/>
      <c r="K349" s="16"/>
      <c r="L349" s="16"/>
      <c r="M349" s="16"/>
      <c r="N349" s="16"/>
      <c r="O349" s="16"/>
      <c r="P349" s="17"/>
      <c r="Q349" s="17"/>
      <c r="R349" s="17"/>
      <c r="S349" s="17"/>
      <c r="T349" s="18"/>
      <c r="U349" s="18">
        <v>1</v>
      </c>
      <c r="V349" s="18"/>
      <c r="W349" s="18"/>
      <c r="X349" s="19"/>
      <c r="Y349" s="19"/>
      <c r="Z349" s="19"/>
      <c r="AA349" s="19"/>
      <c r="AB349" s="19"/>
      <c r="AC349" s="19"/>
      <c r="AD349" s="19"/>
      <c r="AE349" s="19">
        <v>1</v>
      </c>
      <c r="AF349" s="19">
        <v>1</v>
      </c>
      <c r="AG349" s="19">
        <v>1</v>
      </c>
      <c r="AH349" s="19"/>
      <c r="AI349" s="19"/>
      <c r="AJ349" s="17"/>
      <c r="AK349" s="17"/>
      <c r="AL349" s="17"/>
      <c r="AM349" s="17"/>
      <c r="AN349" s="17"/>
      <c r="AO349" s="17"/>
      <c r="AP349" s="17"/>
      <c r="AQ349" s="17"/>
      <c r="AR349" s="20"/>
      <c r="AS349" s="20"/>
      <c r="AT349" s="20"/>
      <c r="AU349" s="20"/>
      <c r="AV349" s="20"/>
      <c r="AW349" s="20"/>
      <c r="AX349" s="20"/>
      <c r="AY349" s="20"/>
      <c r="AZ349" s="20"/>
      <c r="BA349" s="20"/>
      <c r="BB349" s="20"/>
      <c r="BC349" s="20"/>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9"/>
      <c r="CH349" s="19"/>
      <c r="CI349" s="19"/>
      <c r="CJ349" s="19"/>
      <c r="CK349" s="19"/>
      <c r="CL349" s="19"/>
      <c r="CM349" s="19"/>
      <c r="CN349" s="19">
        <v>1</v>
      </c>
      <c r="CO349" s="19"/>
      <c r="CP349" s="19"/>
      <c r="CQ349" s="19"/>
      <c r="CR349" s="19"/>
    </row>
    <row r="350" spans="1:96" ht="107" customHeight="1">
      <c r="A350" s="11" cm="1">
        <f t="array" ref="A350">SUMPRODUCT(--ISNUMBER(SEARCH({"stranding","stranded"},E350)))</f>
        <v>0</v>
      </c>
      <c r="B350" s="12">
        <v>383</v>
      </c>
      <c r="C350" s="13" t="s">
        <v>789</v>
      </c>
      <c r="D350" s="14">
        <v>1994</v>
      </c>
      <c r="E350" s="15" t="s">
        <v>790</v>
      </c>
      <c r="F350" s="15" t="s">
        <v>6335</v>
      </c>
      <c r="G350" s="15">
        <f t="shared" si="5"/>
        <v>7</v>
      </c>
      <c r="H350" s="16"/>
      <c r="I350" s="16"/>
      <c r="J350" s="16"/>
      <c r="K350" s="16"/>
      <c r="L350" s="16"/>
      <c r="M350" s="16"/>
      <c r="N350" s="16"/>
      <c r="O350" s="16"/>
      <c r="P350" s="17"/>
      <c r="Q350" s="17"/>
      <c r="R350" s="17">
        <v>1</v>
      </c>
      <c r="S350" s="17"/>
      <c r="T350" s="18">
        <v>1</v>
      </c>
      <c r="U350" s="18"/>
      <c r="V350" s="18"/>
      <c r="W350" s="18"/>
      <c r="X350" s="19"/>
      <c r="Y350" s="19"/>
      <c r="Z350" s="19"/>
      <c r="AA350" s="19"/>
      <c r="AB350" s="19"/>
      <c r="AC350" s="19"/>
      <c r="AD350" s="19"/>
      <c r="AE350" s="19">
        <v>1</v>
      </c>
      <c r="AF350" s="19">
        <v>1</v>
      </c>
      <c r="AG350" s="19">
        <v>1</v>
      </c>
      <c r="AH350" s="19"/>
      <c r="AI350" s="19"/>
      <c r="AJ350" s="17"/>
      <c r="AK350" s="17"/>
      <c r="AL350" s="17"/>
      <c r="AM350" s="17"/>
      <c r="AN350" s="17"/>
      <c r="AO350" s="17"/>
      <c r="AP350" s="17"/>
      <c r="AQ350" s="17"/>
      <c r="AR350" s="20"/>
      <c r="AS350" s="20"/>
      <c r="AT350" s="20"/>
      <c r="AU350" s="20"/>
      <c r="AV350" s="20"/>
      <c r="AW350" s="20"/>
      <c r="AX350" s="20"/>
      <c r="AY350" s="20"/>
      <c r="AZ350" s="20"/>
      <c r="BA350" s="20"/>
      <c r="BB350" s="20"/>
      <c r="BC350" s="20"/>
      <c r="BD350" s="16"/>
      <c r="BE350" s="16"/>
      <c r="BF350" s="16"/>
      <c r="BG350" s="16"/>
      <c r="BH350" s="16"/>
      <c r="BI350" s="16">
        <v>1</v>
      </c>
      <c r="BJ350" s="16"/>
      <c r="BK350" s="16"/>
      <c r="BL350" s="16"/>
      <c r="BM350" s="16"/>
      <c r="BN350" s="16"/>
      <c r="BO350" s="16"/>
      <c r="BP350" s="16"/>
      <c r="BQ350" s="16"/>
      <c r="BR350" s="16"/>
      <c r="BS350" s="16"/>
      <c r="BT350" s="16"/>
      <c r="BU350" s="16"/>
      <c r="BV350" s="16"/>
      <c r="BW350" s="16"/>
      <c r="BX350" s="16"/>
      <c r="BY350" s="16"/>
      <c r="BZ350" s="16"/>
      <c r="CA350" s="16"/>
      <c r="CB350" s="16">
        <v>1</v>
      </c>
      <c r="CC350" s="16"/>
      <c r="CD350" s="16"/>
      <c r="CE350" s="16"/>
      <c r="CF350" s="16"/>
      <c r="CG350" s="19"/>
      <c r="CH350" s="19"/>
      <c r="CI350" s="19"/>
      <c r="CJ350" s="19"/>
      <c r="CK350" s="19">
        <v>1</v>
      </c>
      <c r="CL350" s="19"/>
      <c r="CM350" s="19"/>
      <c r="CN350" s="19"/>
      <c r="CO350" s="19"/>
      <c r="CP350" s="19"/>
      <c r="CQ350" s="19"/>
      <c r="CR350" s="19"/>
    </row>
    <row r="351" spans="1:96" ht="107" customHeight="1">
      <c r="A351" s="11" cm="1">
        <f t="array" ref="A351">SUMPRODUCT(--ISNUMBER(SEARCH({"stranding","stranded"},E351)))</f>
        <v>0</v>
      </c>
      <c r="B351" s="12">
        <v>384</v>
      </c>
      <c r="C351" s="21" t="s">
        <v>791</v>
      </c>
      <c r="D351" s="22">
        <v>1994</v>
      </c>
      <c r="E351" s="23" t="s">
        <v>792</v>
      </c>
      <c r="F351" s="23" t="s">
        <v>6336</v>
      </c>
      <c r="G351" s="15">
        <f t="shared" si="5"/>
        <v>6</v>
      </c>
      <c r="H351" s="16"/>
      <c r="I351" s="16"/>
      <c r="J351" s="16"/>
      <c r="K351" s="16"/>
      <c r="L351" s="16"/>
      <c r="M351" s="16">
        <v>1</v>
      </c>
      <c r="N351" s="16"/>
      <c r="O351" s="16"/>
      <c r="P351" s="17"/>
      <c r="Q351" s="17"/>
      <c r="R351" s="17"/>
      <c r="S351" s="17"/>
      <c r="T351" s="18">
        <v>1</v>
      </c>
      <c r="U351" s="18"/>
      <c r="V351" s="18"/>
      <c r="W351" s="18"/>
      <c r="X351" s="19"/>
      <c r="Y351" s="19"/>
      <c r="Z351" s="19"/>
      <c r="AA351" s="19"/>
      <c r="AB351" s="19"/>
      <c r="AC351" s="19"/>
      <c r="AD351" s="19"/>
      <c r="AE351" s="19">
        <v>1</v>
      </c>
      <c r="AF351" s="19">
        <v>1</v>
      </c>
      <c r="AG351" s="19">
        <v>1</v>
      </c>
      <c r="AH351" s="19"/>
      <c r="AI351" s="19"/>
      <c r="AJ351" s="17"/>
      <c r="AK351" s="17"/>
      <c r="AL351" s="17"/>
      <c r="AM351" s="17"/>
      <c r="AN351" s="17"/>
      <c r="AO351" s="17"/>
      <c r="AP351" s="17"/>
      <c r="AQ351" s="17"/>
      <c r="AR351" s="20"/>
      <c r="AS351" s="20"/>
      <c r="AT351" s="20"/>
      <c r="AU351" s="20"/>
      <c r="AV351" s="20"/>
      <c r="AW351" s="20"/>
      <c r="AX351" s="20"/>
      <c r="AY351" s="20"/>
      <c r="AZ351" s="20"/>
      <c r="BA351" s="20">
        <v>1</v>
      </c>
      <c r="BB351" s="20"/>
      <c r="BC351" s="20"/>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v>1</v>
      </c>
      <c r="CC351" s="16"/>
      <c r="CD351" s="16"/>
      <c r="CE351" s="16"/>
      <c r="CF351" s="16"/>
      <c r="CG351" s="19"/>
      <c r="CH351" s="19"/>
      <c r="CI351" s="19"/>
      <c r="CJ351" s="19"/>
      <c r="CK351" s="19">
        <v>1</v>
      </c>
      <c r="CL351" s="19"/>
      <c r="CM351" s="19"/>
      <c r="CN351" s="19"/>
      <c r="CO351" s="19"/>
      <c r="CP351" s="19"/>
      <c r="CQ351" s="19"/>
      <c r="CR351" s="19"/>
    </row>
    <row r="352" spans="1:96" ht="107" customHeight="1">
      <c r="A352" s="11" cm="1">
        <f t="array" ref="A352">SUMPRODUCT(--ISNUMBER(SEARCH({"stranding","stranded"},E352)))</f>
        <v>0</v>
      </c>
      <c r="B352" s="12">
        <v>385</v>
      </c>
      <c r="C352" s="13" t="s">
        <v>793</v>
      </c>
      <c r="D352" s="14">
        <v>1994</v>
      </c>
      <c r="E352" s="15" t="s">
        <v>794</v>
      </c>
      <c r="F352" s="15" t="s">
        <v>6337</v>
      </c>
      <c r="G352" s="15">
        <f t="shared" si="5"/>
        <v>4</v>
      </c>
      <c r="H352" s="16"/>
      <c r="I352" s="16">
        <v>1</v>
      </c>
      <c r="J352" s="16"/>
      <c r="K352" s="16"/>
      <c r="L352" s="16"/>
      <c r="M352" s="16"/>
      <c r="N352" s="16"/>
      <c r="O352" s="16"/>
      <c r="P352" s="17"/>
      <c r="Q352" s="17"/>
      <c r="R352" s="17"/>
      <c r="S352" s="17"/>
      <c r="T352" s="18"/>
      <c r="U352" s="18">
        <v>1</v>
      </c>
      <c r="V352" s="18"/>
      <c r="W352" s="18"/>
      <c r="X352" s="19"/>
      <c r="Y352" s="19"/>
      <c r="Z352" s="19"/>
      <c r="AA352" s="19"/>
      <c r="AB352" s="19"/>
      <c r="AC352" s="19"/>
      <c r="AD352" s="19"/>
      <c r="AE352" s="19">
        <v>1</v>
      </c>
      <c r="AF352" s="19">
        <v>1</v>
      </c>
      <c r="AG352" s="19"/>
      <c r="AH352" s="19"/>
      <c r="AI352" s="19"/>
      <c r="AJ352" s="17"/>
      <c r="AK352" s="17"/>
      <c r="AL352" s="17"/>
      <c r="AM352" s="17"/>
      <c r="AN352" s="17"/>
      <c r="AO352" s="17"/>
      <c r="AP352" s="17"/>
      <c r="AQ352" s="17"/>
      <c r="AR352" s="20"/>
      <c r="AS352" s="20"/>
      <c r="AT352" s="20"/>
      <c r="AU352" s="20"/>
      <c r="AV352" s="20"/>
      <c r="AW352" s="20"/>
      <c r="AX352" s="20"/>
      <c r="AY352" s="20"/>
      <c r="AZ352" s="20"/>
      <c r="BA352" s="20"/>
      <c r="BB352" s="20"/>
      <c r="BC352" s="20"/>
      <c r="BD352" s="16"/>
      <c r="BE352" s="16"/>
      <c r="BF352" s="16"/>
      <c r="BG352" s="16"/>
      <c r="BH352" s="16"/>
      <c r="BI352" s="16"/>
      <c r="BJ352" s="16"/>
      <c r="BK352" s="16"/>
      <c r="BL352" s="16"/>
      <c r="BM352" s="16">
        <v>1</v>
      </c>
      <c r="BN352" s="16"/>
      <c r="BO352" s="16"/>
      <c r="BP352" s="16"/>
      <c r="BQ352" s="16"/>
      <c r="BR352" s="16"/>
      <c r="BS352" s="16"/>
      <c r="BT352" s="16"/>
      <c r="BU352" s="16"/>
      <c r="BV352" s="16"/>
      <c r="BW352" s="16"/>
      <c r="BX352" s="16"/>
      <c r="BY352" s="16"/>
      <c r="BZ352" s="16"/>
      <c r="CA352" s="16"/>
      <c r="CB352" s="16"/>
      <c r="CC352" s="16"/>
      <c r="CD352" s="16"/>
      <c r="CE352" s="16"/>
      <c r="CF352" s="16"/>
      <c r="CG352" s="19"/>
      <c r="CH352" s="19"/>
      <c r="CI352" s="19"/>
      <c r="CJ352" s="19"/>
      <c r="CK352" s="19">
        <v>1</v>
      </c>
      <c r="CL352" s="19"/>
      <c r="CM352" s="19"/>
      <c r="CN352" s="19"/>
      <c r="CO352" s="19"/>
      <c r="CP352" s="19"/>
      <c r="CQ352" s="19"/>
      <c r="CR352" s="19"/>
    </row>
    <row r="353" spans="1:96" ht="107" customHeight="1">
      <c r="A353" s="11" cm="1">
        <f t="array" ref="A353">SUMPRODUCT(--ISNUMBER(SEARCH({"stranding","stranded"},E353)))</f>
        <v>0</v>
      </c>
      <c r="B353" s="12">
        <v>386</v>
      </c>
      <c r="C353" s="21" t="s">
        <v>795</v>
      </c>
      <c r="D353" s="22">
        <v>1994</v>
      </c>
      <c r="E353" s="15" t="s">
        <v>796</v>
      </c>
      <c r="F353" s="15" t="s">
        <v>6338</v>
      </c>
      <c r="G353" s="15">
        <f t="shared" si="5"/>
        <v>6</v>
      </c>
      <c r="H353" s="16"/>
      <c r="I353" s="16"/>
      <c r="J353" s="16"/>
      <c r="K353" s="16"/>
      <c r="L353" s="16"/>
      <c r="M353" s="16"/>
      <c r="N353" s="16"/>
      <c r="O353" s="16"/>
      <c r="P353" s="17"/>
      <c r="Q353" s="17"/>
      <c r="R353" s="17"/>
      <c r="S353" s="17"/>
      <c r="T353" s="18"/>
      <c r="U353" s="18">
        <v>1</v>
      </c>
      <c r="V353" s="18"/>
      <c r="W353" s="18">
        <v>1</v>
      </c>
      <c r="X353" s="19"/>
      <c r="Y353" s="19">
        <v>1</v>
      </c>
      <c r="Z353" s="19">
        <v>1</v>
      </c>
      <c r="AA353" s="19"/>
      <c r="AB353" s="19"/>
      <c r="AC353" s="19"/>
      <c r="AD353" s="19">
        <v>1</v>
      </c>
      <c r="AE353" s="19"/>
      <c r="AF353" s="19"/>
      <c r="AG353" s="19"/>
      <c r="AH353" s="19"/>
      <c r="AI353" s="19"/>
      <c r="AJ353" s="17"/>
      <c r="AK353" s="17"/>
      <c r="AL353" s="17"/>
      <c r="AM353" s="17"/>
      <c r="AN353" s="17"/>
      <c r="AO353" s="17"/>
      <c r="AP353" s="17"/>
      <c r="AQ353" s="17"/>
      <c r="AR353" s="20"/>
      <c r="AS353" s="20"/>
      <c r="AT353" s="20"/>
      <c r="AU353" s="20"/>
      <c r="AV353" s="20"/>
      <c r="AW353" s="20"/>
      <c r="AX353" s="20"/>
      <c r="AY353" s="20"/>
      <c r="AZ353" s="20"/>
      <c r="BA353" s="20"/>
      <c r="BB353" s="20"/>
      <c r="BC353" s="20"/>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v>1</v>
      </c>
      <c r="CA353" s="16"/>
      <c r="CB353" s="16"/>
      <c r="CC353" s="16"/>
      <c r="CD353" s="16"/>
      <c r="CE353" s="16"/>
      <c r="CF353" s="16"/>
      <c r="CG353" s="19"/>
      <c r="CH353" s="19"/>
      <c r="CI353" s="19"/>
      <c r="CJ353" s="19"/>
      <c r="CK353" s="19"/>
      <c r="CL353" s="19"/>
      <c r="CM353" s="19"/>
      <c r="CN353" s="19"/>
      <c r="CO353" s="19">
        <v>1</v>
      </c>
      <c r="CP353" s="19"/>
      <c r="CQ353" s="19"/>
      <c r="CR353" s="19"/>
    </row>
    <row r="354" spans="1:96" ht="107" customHeight="1">
      <c r="A354" s="11" cm="1">
        <f t="array" ref="A354">SUMPRODUCT(--ISNUMBER(SEARCH({"stranding","stranded"},E354)))</f>
        <v>0</v>
      </c>
      <c r="B354" s="12">
        <v>387</v>
      </c>
      <c r="C354" s="13" t="s">
        <v>797</v>
      </c>
      <c r="D354" s="14">
        <v>1994</v>
      </c>
      <c r="E354" s="15" t="s">
        <v>798</v>
      </c>
      <c r="F354" s="15" t="s">
        <v>5983</v>
      </c>
      <c r="G354" s="15">
        <f t="shared" si="5"/>
        <v>4</v>
      </c>
      <c r="H354" s="16"/>
      <c r="I354" s="16"/>
      <c r="J354" s="16"/>
      <c r="K354" s="16"/>
      <c r="L354" s="16"/>
      <c r="M354" s="16"/>
      <c r="N354" s="16"/>
      <c r="O354" s="16"/>
      <c r="P354" s="17"/>
      <c r="Q354" s="17"/>
      <c r="R354" s="17"/>
      <c r="S354" s="17"/>
      <c r="T354" s="18"/>
      <c r="U354" s="18">
        <v>1</v>
      </c>
      <c r="V354" s="18"/>
      <c r="W354" s="18"/>
      <c r="X354" s="19"/>
      <c r="Y354" s="19">
        <v>1</v>
      </c>
      <c r="Z354" s="19">
        <v>1</v>
      </c>
      <c r="AA354" s="19"/>
      <c r="AB354" s="19"/>
      <c r="AC354" s="19"/>
      <c r="AD354" s="19"/>
      <c r="AE354" s="19"/>
      <c r="AF354" s="19"/>
      <c r="AG354" s="19"/>
      <c r="AH354" s="19"/>
      <c r="AI354" s="19"/>
      <c r="AJ354" s="17"/>
      <c r="AK354" s="17"/>
      <c r="AL354" s="17"/>
      <c r="AM354" s="17"/>
      <c r="AN354" s="17"/>
      <c r="AO354" s="17"/>
      <c r="AP354" s="17"/>
      <c r="AQ354" s="17"/>
      <c r="AR354" s="20"/>
      <c r="AS354" s="20"/>
      <c r="AT354" s="20"/>
      <c r="AU354" s="20"/>
      <c r="AV354" s="20"/>
      <c r="AW354" s="20"/>
      <c r="AX354" s="20"/>
      <c r="AY354" s="20"/>
      <c r="AZ354" s="20"/>
      <c r="BA354" s="20"/>
      <c r="BB354" s="20"/>
      <c r="BC354" s="20"/>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v>1</v>
      </c>
      <c r="CA354" s="16"/>
      <c r="CB354" s="16"/>
      <c r="CC354" s="16"/>
      <c r="CD354" s="16"/>
      <c r="CE354" s="16"/>
      <c r="CF354" s="16"/>
      <c r="CG354" s="19"/>
      <c r="CH354" s="19"/>
      <c r="CI354" s="19"/>
      <c r="CJ354" s="19"/>
      <c r="CK354" s="19"/>
      <c r="CL354" s="19">
        <v>1</v>
      </c>
      <c r="CM354" s="19"/>
      <c r="CN354" s="19"/>
      <c r="CO354" s="19"/>
      <c r="CP354" s="19"/>
      <c r="CQ354" s="19"/>
      <c r="CR354" s="19"/>
    </row>
    <row r="355" spans="1:96" ht="107" customHeight="1">
      <c r="A355" s="11" cm="1">
        <f t="array" ref="A355">SUMPRODUCT(--ISNUMBER(SEARCH({"stranding","stranded"},E355)))</f>
        <v>0</v>
      </c>
      <c r="B355" s="12">
        <v>388</v>
      </c>
      <c r="C355" s="21" t="s">
        <v>799</v>
      </c>
      <c r="D355" s="22">
        <v>1994</v>
      </c>
      <c r="E355" s="15" t="s">
        <v>800</v>
      </c>
      <c r="F355" s="15" t="s">
        <v>6339</v>
      </c>
      <c r="G355" s="15">
        <f t="shared" si="5"/>
        <v>6</v>
      </c>
      <c r="H355" s="16"/>
      <c r="I355" s="16"/>
      <c r="J355" s="16">
        <v>1</v>
      </c>
      <c r="K355" s="16"/>
      <c r="L355" s="16"/>
      <c r="M355" s="16"/>
      <c r="N355" s="16"/>
      <c r="O355" s="16"/>
      <c r="P355" s="17"/>
      <c r="Q355" s="17"/>
      <c r="R355" s="17"/>
      <c r="S355" s="17"/>
      <c r="T355" s="18">
        <v>1</v>
      </c>
      <c r="U355" s="18"/>
      <c r="V355" s="18"/>
      <c r="W355" s="18"/>
      <c r="X355" s="19"/>
      <c r="Y355" s="19">
        <v>1</v>
      </c>
      <c r="Z355" s="19"/>
      <c r="AA355" s="19">
        <v>1</v>
      </c>
      <c r="AB355" s="19"/>
      <c r="AC355" s="19"/>
      <c r="AD355" s="19"/>
      <c r="AE355" s="19"/>
      <c r="AF355" s="19"/>
      <c r="AG355" s="19"/>
      <c r="AH355" s="19"/>
      <c r="AI355" s="19"/>
      <c r="AJ355" s="17"/>
      <c r="AK355" s="17"/>
      <c r="AL355" s="17"/>
      <c r="AM355" s="17"/>
      <c r="AN355" s="17"/>
      <c r="AO355" s="17"/>
      <c r="AP355" s="17"/>
      <c r="AQ355" s="17">
        <v>1</v>
      </c>
      <c r="AR355" s="20"/>
      <c r="AS355" s="20"/>
      <c r="AT355" s="20"/>
      <c r="AU355" s="20"/>
      <c r="AV355" s="20"/>
      <c r="AW355" s="20"/>
      <c r="AX355" s="20"/>
      <c r="AY355" s="20"/>
      <c r="AZ355" s="20"/>
      <c r="BA355" s="20"/>
      <c r="BB355" s="20"/>
      <c r="BC355" s="20"/>
      <c r="BD355" s="16"/>
      <c r="BE355" s="16"/>
      <c r="BF355" s="16">
        <v>1</v>
      </c>
      <c r="BG355" s="16"/>
      <c r="BH355" s="16"/>
      <c r="BI355" s="16"/>
      <c r="BJ355" s="16"/>
      <c r="BK355" s="16"/>
      <c r="BL355" s="16"/>
      <c r="BM355" s="16"/>
      <c r="BN355" s="16"/>
      <c r="BO355" s="16"/>
      <c r="BP355" s="16"/>
      <c r="BQ355" s="16"/>
      <c r="BR355" s="16"/>
      <c r="BS355" s="16"/>
      <c r="BT355" s="16"/>
      <c r="BU355" s="16"/>
      <c r="BV355" s="16"/>
      <c r="BW355" s="16"/>
      <c r="BX355" s="16"/>
      <c r="BY355" s="16"/>
      <c r="BZ355" s="16">
        <v>1</v>
      </c>
      <c r="CA355" s="16"/>
      <c r="CB355" s="16"/>
      <c r="CC355" s="16"/>
      <c r="CD355" s="16"/>
      <c r="CE355" s="16"/>
      <c r="CF355" s="16"/>
      <c r="CG355" s="19"/>
      <c r="CH355" s="19"/>
      <c r="CI355" s="19">
        <v>1</v>
      </c>
      <c r="CJ355" s="19"/>
      <c r="CK355" s="19"/>
      <c r="CL355" s="19"/>
      <c r="CM355" s="19"/>
      <c r="CN355" s="19"/>
      <c r="CO355" s="19"/>
      <c r="CP355" s="19"/>
      <c r="CQ355" s="19"/>
      <c r="CR355" s="19"/>
    </row>
    <row r="356" spans="1:96" ht="107" customHeight="1">
      <c r="A356" s="11" cm="1">
        <f t="array" ref="A356">SUMPRODUCT(--ISNUMBER(SEARCH({"stranding","stranded"},E356)))</f>
        <v>0</v>
      </c>
      <c r="B356" s="12">
        <v>389</v>
      </c>
      <c r="C356" s="13" t="s">
        <v>801</v>
      </c>
      <c r="D356" s="14">
        <v>1994</v>
      </c>
      <c r="E356" s="15" t="s">
        <v>802</v>
      </c>
      <c r="F356" s="15" t="s">
        <v>6340</v>
      </c>
      <c r="G356" s="15">
        <f t="shared" si="5"/>
        <v>7</v>
      </c>
      <c r="H356" s="16"/>
      <c r="I356" s="16"/>
      <c r="J356" s="16"/>
      <c r="K356" s="16">
        <v>1</v>
      </c>
      <c r="L356" s="16">
        <v>1</v>
      </c>
      <c r="M356" s="16"/>
      <c r="N356" s="16"/>
      <c r="O356" s="16"/>
      <c r="P356" s="17"/>
      <c r="Q356" s="17">
        <v>1</v>
      </c>
      <c r="R356" s="17">
        <v>1</v>
      </c>
      <c r="S356" s="17"/>
      <c r="T356" s="18"/>
      <c r="U356" s="18">
        <v>1</v>
      </c>
      <c r="V356" s="18"/>
      <c r="W356" s="18">
        <v>1</v>
      </c>
      <c r="X356" s="19"/>
      <c r="Y356" s="19">
        <v>1</v>
      </c>
      <c r="Z356" s="19">
        <v>1</v>
      </c>
      <c r="AA356" s="19"/>
      <c r="AB356" s="19"/>
      <c r="AC356" s="19"/>
      <c r="AD356" s="19"/>
      <c r="AE356" s="19"/>
      <c r="AF356" s="19"/>
      <c r="AG356" s="19"/>
      <c r="AH356" s="19"/>
      <c r="AI356" s="19"/>
      <c r="AJ356" s="17"/>
      <c r="AK356" s="17"/>
      <c r="AL356" s="17"/>
      <c r="AM356" s="17"/>
      <c r="AN356" s="17"/>
      <c r="AO356" s="17"/>
      <c r="AP356" s="17"/>
      <c r="AQ356" s="17"/>
      <c r="AR356" s="20"/>
      <c r="AS356" s="20"/>
      <c r="AT356" s="20"/>
      <c r="AU356" s="20"/>
      <c r="AV356" s="20"/>
      <c r="AW356" s="20"/>
      <c r="AX356" s="20"/>
      <c r="AY356" s="20"/>
      <c r="AZ356" s="20"/>
      <c r="BA356" s="20"/>
      <c r="BB356" s="20"/>
      <c r="BC356" s="20"/>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v>1</v>
      </c>
      <c r="CA356" s="16"/>
      <c r="CB356" s="16"/>
      <c r="CC356" s="16"/>
      <c r="CD356" s="16"/>
      <c r="CE356" s="16"/>
      <c r="CF356" s="16"/>
      <c r="CG356" s="19"/>
      <c r="CH356" s="19"/>
      <c r="CI356" s="19"/>
      <c r="CJ356" s="19"/>
      <c r="CK356" s="19"/>
      <c r="CL356" s="19"/>
      <c r="CM356" s="19"/>
      <c r="CN356" s="19"/>
      <c r="CO356" s="19">
        <v>1</v>
      </c>
      <c r="CP356" s="19"/>
      <c r="CQ356" s="19"/>
      <c r="CR356" s="19"/>
    </row>
    <row r="357" spans="1:96" ht="107" customHeight="1">
      <c r="A357" s="11" cm="1">
        <f t="array" ref="A357">SUMPRODUCT(--ISNUMBER(SEARCH({"stranding","stranded"},E357)))</f>
        <v>0</v>
      </c>
      <c r="B357" s="12">
        <v>390</v>
      </c>
      <c r="C357" s="21" t="s">
        <v>803</v>
      </c>
      <c r="D357" s="22">
        <v>1994</v>
      </c>
      <c r="E357" s="15" t="s">
        <v>804</v>
      </c>
      <c r="F357" s="15" t="s">
        <v>6341</v>
      </c>
      <c r="G357" s="15">
        <f t="shared" si="5"/>
        <v>5</v>
      </c>
      <c r="H357" s="16"/>
      <c r="I357" s="16">
        <v>1</v>
      </c>
      <c r="J357" s="16"/>
      <c r="K357" s="16"/>
      <c r="L357" s="16"/>
      <c r="M357" s="16"/>
      <c r="N357" s="16"/>
      <c r="O357" s="16"/>
      <c r="P357" s="17">
        <v>1</v>
      </c>
      <c r="Q357" s="17"/>
      <c r="R357" s="17"/>
      <c r="S357" s="17"/>
      <c r="T357" s="18"/>
      <c r="U357" s="18">
        <v>1</v>
      </c>
      <c r="V357" s="18"/>
      <c r="W357" s="18"/>
      <c r="X357" s="19"/>
      <c r="Y357" s="19">
        <v>1</v>
      </c>
      <c r="Z357" s="19"/>
      <c r="AA357" s="19"/>
      <c r="AB357" s="19"/>
      <c r="AC357" s="19"/>
      <c r="AD357" s="19"/>
      <c r="AE357" s="19"/>
      <c r="AF357" s="19"/>
      <c r="AG357" s="19"/>
      <c r="AH357" s="19"/>
      <c r="AI357" s="19"/>
      <c r="AJ357" s="17"/>
      <c r="AK357" s="17"/>
      <c r="AL357" s="17"/>
      <c r="AM357" s="17"/>
      <c r="AN357" s="17"/>
      <c r="AO357" s="17"/>
      <c r="AP357" s="17"/>
      <c r="AQ357" s="17"/>
      <c r="AR357" s="20"/>
      <c r="AS357" s="20"/>
      <c r="AT357" s="20"/>
      <c r="AU357" s="20"/>
      <c r="AV357" s="20"/>
      <c r="AW357" s="20"/>
      <c r="AX357" s="20"/>
      <c r="AY357" s="20"/>
      <c r="AZ357" s="20"/>
      <c r="BA357" s="20"/>
      <c r="BB357" s="20"/>
      <c r="BC357" s="20"/>
      <c r="BD357" s="16"/>
      <c r="BE357" s="16"/>
      <c r="BF357" s="16"/>
      <c r="BG357" s="16"/>
      <c r="BH357" s="16"/>
      <c r="BI357" s="16">
        <v>1</v>
      </c>
      <c r="BJ357" s="16"/>
      <c r="BK357" s="16"/>
      <c r="BL357" s="16"/>
      <c r="BM357" s="16"/>
      <c r="BN357" s="16"/>
      <c r="BO357" s="16"/>
      <c r="BP357" s="16"/>
      <c r="BQ357" s="16"/>
      <c r="BR357" s="16"/>
      <c r="BS357" s="16"/>
      <c r="BT357" s="16"/>
      <c r="BU357" s="16"/>
      <c r="BV357" s="16"/>
      <c r="BW357" s="16"/>
      <c r="BX357" s="16"/>
      <c r="BY357" s="16"/>
      <c r="BZ357" s="16"/>
      <c r="CA357" s="16"/>
      <c r="CB357" s="16"/>
      <c r="CC357" s="16">
        <v>1</v>
      </c>
      <c r="CD357" s="16"/>
      <c r="CE357" s="16"/>
      <c r="CF357" s="16"/>
      <c r="CG357" s="19"/>
      <c r="CH357" s="19"/>
      <c r="CI357" s="19">
        <v>1</v>
      </c>
      <c r="CJ357" s="19"/>
      <c r="CK357" s="19"/>
      <c r="CL357" s="19"/>
      <c r="CM357" s="19"/>
      <c r="CN357" s="19"/>
      <c r="CO357" s="19"/>
      <c r="CP357" s="19"/>
      <c r="CQ357" s="19"/>
      <c r="CR357" s="19"/>
    </row>
    <row r="358" spans="1:96" ht="107" customHeight="1">
      <c r="A358" s="11" cm="1">
        <f t="array" ref="A358">SUMPRODUCT(--ISNUMBER(SEARCH({"stranding","stranded"},E358)))</f>
        <v>0</v>
      </c>
      <c r="B358" s="12">
        <v>391</v>
      </c>
      <c r="C358" s="13" t="s">
        <v>805</v>
      </c>
      <c r="D358" s="14">
        <v>1994</v>
      </c>
      <c r="E358" s="15" t="s">
        <v>806</v>
      </c>
      <c r="F358" s="15" t="s">
        <v>6342</v>
      </c>
      <c r="G358" s="15">
        <f t="shared" si="5"/>
        <v>5</v>
      </c>
      <c r="H358" s="16"/>
      <c r="I358" s="16"/>
      <c r="J358" s="16"/>
      <c r="K358" s="16"/>
      <c r="L358" s="16"/>
      <c r="M358" s="16"/>
      <c r="N358" s="16"/>
      <c r="O358" s="16"/>
      <c r="P358" s="17"/>
      <c r="Q358" s="17"/>
      <c r="R358" s="17"/>
      <c r="S358" s="17"/>
      <c r="T358" s="18"/>
      <c r="U358" s="18">
        <v>1</v>
      </c>
      <c r="V358" s="18"/>
      <c r="W358" s="18"/>
      <c r="X358" s="19"/>
      <c r="Y358" s="19">
        <v>1</v>
      </c>
      <c r="Z358" s="19">
        <v>1</v>
      </c>
      <c r="AA358" s="19"/>
      <c r="AB358" s="19"/>
      <c r="AC358" s="19"/>
      <c r="AD358" s="19"/>
      <c r="AE358" s="19"/>
      <c r="AF358" s="19"/>
      <c r="AG358" s="19"/>
      <c r="AH358" s="19"/>
      <c r="AI358" s="19"/>
      <c r="AJ358" s="17"/>
      <c r="AK358" s="17"/>
      <c r="AL358" s="17"/>
      <c r="AM358" s="17"/>
      <c r="AN358" s="17"/>
      <c r="AO358" s="17"/>
      <c r="AP358" s="17"/>
      <c r="AQ358" s="17"/>
      <c r="AR358" s="20"/>
      <c r="AS358" s="20"/>
      <c r="AT358" s="20"/>
      <c r="AU358" s="20"/>
      <c r="AV358" s="20"/>
      <c r="AW358" s="20"/>
      <c r="AX358" s="20"/>
      <c r="AY358" s="20"/>
      <c r="AZ358" s="20"/>
      <c r="BA358" s="20"/>
      <c r="BB358" s="20"/>
      <c r="BC358" s="20"/>
      <c r="BD358" s="16"/>
      <c r="BE358" s="16"/>
      <c r="BF358" s="16">
        <v>1</v>
      </c>
      <c r="BG358" s="16"/>
      <c r="BH358" s="16"/>
      <c r="BI358" s="16"/>
      <c r="BJ358" s="16"/>
      <c r="BK358" s="16"/>
      <c r="BL358" s="16"/>
      <c r="BM358" s="16"/>
      <c r="BN358" s="16"/>
      <c r="BO358" s="16"/>
      <c r="BP358" s="16"/>
      <c r="BQ358" s="16"/>
      <c r="BR358" s="16"/>
      <c r="BS358" s="16"/>
      <c r="BT358" s="16"/>
      <c r="BU358" s="16"/>
      <c r="BV358" s="16"/>
      <c r="BW358" s="16"/>
      <c r="BX358" s="16"/>
      <c r="BY358" s="16"/>
      <c r="BZ358" s="16">
        <v>1</v>
      </c>
      <c r="CA358" s="16"/>
      <c r="CB358" s="16"/>
      <c r="CC358" s="16"/>
      <c r="CD358" s="16"/>
      <c r="CE358" s="16"/>
      <c r="CF358" s="16"/>
      <c r="CG358" s="19"/>
      <c r="CH358" s="19"/>
      <c r="CI358" s="19"/>
      <c r="CJ358" s="19"/>
      <c r="CK358" s="19"/>
      <c r="CL358" s="19">
        <v>1</v>
      </c>
      <c r="CM358" s="19"/>
      <c r="CN358" s="19"/>
      <c r="CO358" s="19"/>
      <c r="CP358" s="19"/>
      <c r="CQ358" s="19"/>
      <c r="CR358" s="19"/>
    </row>
    <row r="359" spans="1:96" ht="107" customHeight="1">
      <c r="A359" s="11" cm="1">
        <f t="array" ref="A359">SUMPRODUCT(--ISNUMBER(SEARCH({"stranding","stranded"},E359)))</f>
        <v>0</v>
      </c>
      <c r="B359" s="12">
        <v>392</v>
      </c>
      <c r="C359" s="21" t="s">
        <v>807</v>
      </c>
      <c r="D359" s="22">
        <v>1994</v>
      </c>
      <c r="E359" s="15" t="s">
        <v>808</v>
      </c>
      <c r="F359" s="15" t="s">
        <v>6037</v>
      </c>
      <c r="G359" s="15">
        <f t="shared" si="5"/>
        <v>5</v>
      </c>
      <c r="H359" s="16"/>
      <c r="I359" s="16"/>
      <c r="J359" s="16"/>
      <c r="K359" s="16"/>
      <c r="L359" s="16">
        <v>1</v>
      </c>
      <c r="M359" s="16"/>
      <c r="N359" s="16"/>
      <c r="O359" s="16"/>
      <c r="P359" s="17"/>
      <c r="Q359" s="17"/>
      <c r="R359" s="17">
        <v>1</v>
      </c>
      <c r="S359" s="17"/>
      <c r="T359" s="18">
        <v>1</v>
      </c>
      <c r="U359" s="18"/>
      <c r="V359" s="18"/>
      <c r="W359" s="18"/>
      <c r="X359" s="19"/>
      <c r="Y359" s="19">
        <v>1</v>
      </c>
      <c r="Z359" s="19">
        <v>1</v>
      </c>
      <c r="AA359" s="19"/>
      <c r="AB359" s="19"/>
      <c r="AC359" s="19"/>
      <c r="AD359" s="19"/>
      <c r="AE359" s="19"/>
      <c r="AF359" s="19"/>
      <c r="AG359" s="19"/>
      <c r="AH359" s="19"/>
      <c r="AI359" s="19"/>
      <c r="AJ359" s="17"/>
      <c r="AK359" s="17"/>
      <c r="AL359" s="17"/>
      <c r="AM359" s="17"/>
      <c r="AN359" s="17"/>
      <c r="AO359" s="17"/>
      <c r="AP359" s="17"/>
      <c r="AQ359" s="17"/>
      <c r="AR359" s="20"/>
      <c r="AS359" s="20"/>
      <c r="AT359" s="20"/>
      <c r="AU359" s="20"/>
      <c r="AV359" s="20"/>
      <c r="AW359" s="20"/>
      <c r="AX359" s="20"/>
      <c r="AY359" s="20"/>
      <c r="AZ359" s="20"/>
      <c r="BA359" s="20"/>
      <c r="BB359" s="20"/>
      <c r="BC359" s="20"/>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v>1</v>
      </c>
      <c r="CA359" s="16"/>
      <c r="CB359" s="16"/>
      <c r="CC359" s="16"/>
      <c r="CD359" s="16"/>
      <c r="CE359" s="16"/>
      <c r="CF359" s="16"/>
      <c r="CG359" s="19"/>
      <c r="CH359" s="19"/>
      <c r="CI359" s="19"/>
      <c r="CJ359" s="19"/>
      <c r="CK359" s="19"/>
      <c r="CL359" s="19"/>
      <c r="CM359" s="19"/>
      <c r="CN359" s="19"/>
      <c r="CO359" s="19">
        <v>1</v>
      </c>
      <c r="CP359" s="19"/>
      <c r="CQ359" s="19"/>
      <c r="CR359" s="19"/>
    </row>
    <row r="360" spans="1:96" ht="107" customHeight="1">
      <c r="A360" s="11" cm="1">
        <f t="array" ref="A360">SUMPRODUCT(--ISNUMBER(SEARCH({"stranding","stranded"},E360)))</f>
        <v>0</v>
      </c>
      <c r="B360" s="12">
        <v>393</v>
      </c>
      <c r="C360" s="13" t="s">
        <v>809</v>
      </c>
      <c r="D360" s="14">
        <v>1994</v>
      </c>
      <c r="E360" s="15" t="s">
        <v>810</v>
      </c>
      <c r="F360" s="15" t="s">
        <v>5986</v>
      </c>
      <c r="G360" s="15">
        <f t="shared" si="5"/>
        <v>5</v>
      </c>
      <c r="H360" s="16"/>
      <c r="I360" s="16"/>
      <c r="J360" s="16"/>
      <c r="K360" s="16"/>
      <c r="L360" s="16"/>
      <c r="M360" s="16">
        <v>1</v>
      </c>
      <c r="N360" s="16"/>
      <c r="O360" s="16"/>
      <c r="P360" s="17"/>
      <c r="Q360" s="17"/>
      <c r="R360" s="17"/>
      <c r="S360" s="17"/>
      <c r="T360" s="18"/>
      <c r="U360" s="18">
        <v>1</v>
      </c>
      <c r="V360" s="18"/>
      <c r="W360" s="18"/>
      <c r="X360" s="19"/>
      <c r="Y360" s="19">
        <v>1</v>
      </c>
      <c r="Z360" s="19">
        <v>1</v>
      </c>
      <c r="AA360" s="19"/>
      <c r="AB360" s="19"/>
      <c r="AC360" s="19"/>
      <c r="AD360" s="19"/>
      <c r="AE360" s="19"/>
      <c r="AF360" s="19"/>
      <c r="AG360" s="19"/>
      <c r="AH360" s="19"/>
      <c r="AI360" s="19"/>
      <c r="AJ360" s="17"/>
      <c r="AK360" s="17"/>
      <c r="AL360" s="17"/>
      <c r="AM360" s="17"/>
      <c r="AN360" s="17"/>
      <c r="AO360" s="17"/>
      <c r="AP360" s="17"/>
      <c r="AQ360" s="17"/>
      <c r="AR360" s="20"/>
      <c r="AS360" s="20"/>
      <c r="AT360" s="20"/>
      <c r="AU360" s="20"/>
      <c r="AV360" s="20"/>
      <c r="AW360" s="20"/>
      <c r="AX360" s="20"/>
      <c r="AY360" s="20"/>
      <c r="AZ360" s="20"/>
      <c r="BA360" s="20"/>
      <c r="BB360" s="20"/>
      <c r="BC360" s="20"/>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v>1</v>
      </c>
      <c r="CA360" s="16"/>
      <c r="CB360" s="16"/>
      <c r="CC360" s="16">
        <v>1</v>
      </c>
      <c r="CD360" s="16"/>
      <c r="CE360" s="16"/>
      <c r="CF360" s="16"/>
      <c r="CG360" s="19"/>
      <c r="CH360" s="19">
        <v>1</v>
      </c>
      <c r="CI360" s="19"/>
      <c r="CJ360" s="19"/>
      <c r="CK360" s="19"/>
      <c r="CL360" s="19"/>
      <c r="CM360" s="19"/>
      <c r="CN360" s="19"/>
      <c r="CO360" s="19"/>
      <c r="CP360" s="19"/>
      <c r="CQ360" s="19"/>
      <c r="CR360" s="19"/>
    </row>
    <row r="361" spans="1:96" ht="107" customHeight="1">
      <c r="A361" s="11" cm="1">
        <f t="array" ref="A361">SUMPRODUCT(--ISNUMBER(SEARCH({"stranding","stranded"},E361)))</f>
        <v>0</v>
      </c>
      <c r="B361" s="12">
        <v>394</v>
      </c>
      <c r="C361" s="21" t="s">
        <v>811</v>
      </c>
      <c r="D361" s="22">
        <v>1994</v>
      </c>
      <c r="E361" s="15" t="s">
        <v>812</v>
      </c>
      <c r="F361" s="15" t="s">
        <v>6343</v>
      </c>
      <c r="G361" s="15">
        <f t="shared" si="5"/>
        <v>7</v>
      </c>
      <c r="H361" s="16"/>
      <c r="I361" s="16"/>
      <c r="J361" s="16"/>
      <c r="K361" s="16"/>
      <c r="L361" s="16">
        <v>1</v>
      </c>
      <c r="M361" s="16">
        <v>1</v>
      </c>
      <c r="N361" s="16"/>
      <c r="O361" s="16"/>
      <c r="P361" s="17"/>
      <c r="Q361" s="17"/>
      <c r="R361" s="17"/>
      <c r="S361" s="17"/>
      <c r="T361" s="18"/>
      <c r="U361" s="18">
        <v>1</v>
      </c>
      <c r="V361" s="18"/>
      <c r="W361" s="18">
        <v>1</v>
      </c>
      <c r="X361" s="19"/>
      <c r="Y361" s="19">
        <v>1</v>
      </c>
      <c r="Z361" s="19">
        <v>1</v>
      </c>
      <c r="AA361" s="19"/>
      <c r="AB361" s="19"/>
      <c r="AC361" s="19"/>
      <c r="AD361" s="19"/>
      <c r="AE361" s="19"/>
      <c r="AF361" s="19"/>
      <c r="AG361" s="19"/>
      <c r="AH361" s="19"/>
      <c r="AI361" s="19"/>
      <c r="AJ361" s="17"/>
      <c r="AK361" s="17"/>
      <c r="AL361" s="17"/>
      <c r="AM361" s="17"/>
      <c r="AN361" s="17"/>
      <c r="AO361" s="17"/>
      <c r="AP361" s="17"/>
      <c r="AQ361" s="17"/>
      <c r="AR361" s="20"/>
      <c r="AS361" s="20"/>
      <c r="AT361" s="20"/>
      <c r="AU361" s="20"/>
      <c r="AV361" s="20"/>
      <c r="AW361" s="20"/>
      <c r="AX361" s="20"/>
      <c r="AY361" s="20"/>
      <c r="AZ361" s="20"/>
      <c r="BA361" s="20"/>
      <c r="BB361" s="20"/>
      <c r="BC361" s="20"/>
      <c r="BD361" s="16"/>
      <c r="BE361" s="16"/>
      <c r="BF361" s="16"/>
      <c r="BG361" s="16"/>
      <c r="BH361" s="16"/>
      <c r="BI361" s="16">
        <v>1</v>
      </c>
      <c r="BJ361" s="16"/>
      <c r="BK361" s="16"/>
      <c r="BL361" s="16"/>
      <c r="BM361" s="16"/>
      <c r="BN361" s="16"/>
      <c r="BO361" s="16"/>
      <c r="BP361" s="16"/>
      <c r="BQ361" s="16"/>
      <c r="BR361" s="16"/>
      <c r="BS361" s="16"/>
      <c r="BT361" s="16"/>
      <c r="BU361" s="16"/>
      <c r="BV361" s="16"/>
      <c r="BW361" s="16"/>
      <c r="BX361" s="16"/>
      <c r="BY361" s="16"/>
      <c r="BZ361" s="16">
        <v>1</v>
      </c>
      <c r="CA361" s="16"/>
      <c r="CB361" s="16"/>
      <c r="CC361" s="16">
        <v>1</v>
      </c>
      <c r="CD361" s="16"/>
      <c r="CE361" s="16"/>
      <c r="CF361" s="16"/>
      <c r="CG361" s="19"/>
      <c r="CH361" s="19"/>
      <c r="CI361" s="19"/>
      <c r="CJ361" s="19"/>
      <c r="CK361" s="19">
        <v>1</v>
      </c>
      <c r="CL361" s="19"/>
      <c r="CM361" s="19"/>
      <c r="CN361" s="19"/>
      <c r="CO361" s="19"/>
      <c r="CP361" s="19"/>
      <c r="CQ361" s="19"/>
      <c r="CR361" s="19"/>
    </row>
    <row r="362" spans="1:96" ht="107" customHeight="1">
      <c r="A362" s="11" cm="1">
        <f t="array" ref="A362">SUMPRODUCT(--ISNUMBER(SEARCH({"stranding","stranded"},E362)))</f>
        <v>0</v>
      </c>
      <c r="B362" s="12">
        <v>395</v>
      </c>
      <c r="C362" s="13" t="s">
        <v>813</v>
      </c>
      <c r="D362" s="14">
        <v>1994</v>
      </c>
      <c r="E362" s="15" t="s">
        <v>814</v>
      </c>
      <c r="F362" s="15" t="s">
        <v>6334</v>
      </c>
      <c r="G362" s="15">
        <f t="shared" si="5"/>
        <v>4</v>
      </c>
      <c r="H362" s="16"/>
      <c r="I362" s="16"/>
      <c r="J362" s="16"/>
      <c r="K362" s="16"/>
      <c r="L362" s="16"/>
      <c r="M362" s="16"/>
      <c r="N362" s="16"/>
      <c r="O362" s="16"/>
      <c r="P362" s="17"/>
      <c r="Q362" s="17"/>
      <c r="R362" s="17"/>
      <c r="S362" s="17"/>
      <c r="T362" s="18"/>
      <c r="U362" s="18">
        <v>1</v>
      </c>
      <c r="V362" s="18"/>
      <c r="W362" s="18"/>
      <c r="X362" s="19"/>
      <c r="Y362" s="19"/>
      <c r="Z362" s="19"/>
      <c r="AA362" s="19"/>
      <c r="AB362" s="19"/>
      <c r="AC362" s="19"/>
      <c r="AD362" s="19"/>
      <c r="AE362" s="19">
        <v>1</v>
      </c>
      <c r="AF362" s="19">
        <v>1</v>
      </c>
      <c r="AG362" s="19">
        <v>1</v>
      </c>
      <c r="AH362" s="19"/>
      <c r="AI362" s="19"/>
      <c r="AJ362" s="17"/>
      <c r="AK362" s="17"/>
      <c r="AL362" s="17"/>
      <c r="AM362" s="17"/>
      <c r="AN362" s="17"/>
      <c r="AO362" s="17"/>
      <c r="AP362" s="17"/>
      <c r="AQ362" s="17"/>
      <c r="AR362" s="20"/>
      <c r="AS362" s="20"/>
      <c r="AT362" s="20"/>
      <c r="AU362" s="20"/>
      <c r="AV362" s="20"/>
      <c r="AW362" s="20"/>
      <c r="AX362" s="20"/>
      <c r="AY362" s="20"/>
      <c r="AZ362" s="20"/>
      <c r="BA362" s="20"/>
      <c r="BB362" s="20"/>
      <c r="BC362" s="20"/>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9"/>
      <c r="CH362" s="19"/>
      <c r="CI362" s="19"/>
      <c r="CJ362" s="19"/>
      <c r="CK362" s="19"/>
      <c r="CL362" s="19"/>
      <c r="CM362" s="19"/>
      <c r="CN362" s="19">
        <v>1</v>
      </c>
      <c r="CO362" s="19"/>
      <c r="CP362" s="19"/>
      <c r="CQ362" s="19"/>
      <c r="CR362" s="19"/>
    </row>
    <row r="363" spans="1:96" ht="107" customHeight="1">
      <c r="A363" s="11" cm="1">
        <f t="array" ref="A363">SUMPRODUCT(--ISNUMBER(SEARCH({"stranding","stranded"},E363)))</f>
        <v>0</v>
      </c>
      <c r="B363" s="12">
        <v>396</v>
      </c>
      <c r="C363" s="21" t="s">
        <v>815</v>
      </c>
      <c r="D363" s="22">
        <v>1994</v>
      </c>
      <c r="E363" s="15" t="s">
        <v>816</v>
      </c>
      <c r="F363" s="15" t="s">
        <v>6344</v>
      </c>
      <c r="G363" s="15">
        <f t="shared" si="5"/>
        <v>6</v>
      </c>
      <c r="H363" s="16"/>
      <c r="I363" s="16"/>
      <c r="J363" s="16"/>
      <c r="K363" s="16"/>
      <c r="L363" s="16"/>
      <c r="M363" s="16"/>
      <c r="N363" s="16"/>
      <c r="O363" s="16"/>
      <c r="P363" s="17">
        <v>1</v>
      </c>
      <c r="Q363" s="17"/>
      <c r="R363" s="17"/>
      <c r="S363" s="17"/>
      <c r="T363" s="18">
        <v>1</v>
      </c>
      <c r="U363" s="18"/>
      <c r="V363" s="18"/>
      <c r="W363" s="18"/>
      <c r="X363" s="19"/>
      <c r="Y363" s="19"/>
      <c r="Z363" s="19"/>
      <c r="AA363" s="19"/>
      <c r="AB363" s="19"/>
      <c r="AC363" s="19"/>
      <c r="AD363" s="19"/>
      <c r="AE363" s="19">
        <v>1</v>
      </c>
      <c r="AF363" s="19">
        <v>1</v>
      </c>
      <c r="AG363" s="19"/>
      <c r="AH363" s="19"/>
      <c r="AI363" s="19"/>
      <c r="AJ363" s="17">
        <v>1</v>
      </c>
      <c r="AK363" s="17"/>
      <c r="AL363" s="17"/>
      <c r="AM363" s="17"/>
      <c r="AN363" s="17"/>
      <c r="AO363" s="17"/>
      <c r="AP363" s="17"/>
      <c r="AQ363" s="17"/>
      <c r="AR363" s="20"/>
      <c r="AS363" s="20"/>
      <c r="AT363" s="20"/>
      <c r="AU363" s="20"/>
      <c r="AV363" s="20"/>
      <c r="AW363" s="20"/>
      <c r="AX363" s="20"/>
      <c r="AY363" s="20"/>
      <c r="AZ363" s="20"/>
      <c r="BA363" s="20"/>
      <c r="BB363" s="20"/>
      <c r="BC363" s="20"/>
      <c r="BD363" s="16"/>
      <c r="BE363" s="16"/>
      <c r="BF363" s="16"/>
      <c r="BG363" s="16"/>
      <c r="BH363" s="16"/>
      <c r="BI363" s="16"/>
      <c r="BJ363" s="16"/>
      <c r="BK363" s="16"/>
      <c r="BL363" s="16">
        <v>1</v>
      </c>
      <c r="BM363" s="16"/>
      <c r="BN363" s="16"/>
      <c r="BO363" s="16"/>
      <c r="BP363" s="16"/>
      <c r="BQ363" s="16"/>
      <c r="BR363" s="16"/>
      <c r="BS363" s="16"/>
      <c r="BT363" s="16"/>
      <c r="BU363" s="16"/>
      <c r="BV363" s="16"/>
      <c r="BW363" s="16"/>
      <c r="BX363" s="16"/>
      <c r="BY363" s="16"/>
      <c r="BZ363" s="16"/>
      <c r="CA363" s="16"/>
      <c r="CB363" s="16"/>
      <c r="CC363" s="16"/>
      <c r="CD363" s="16"/>
      <c r="CE363" s="16"/>
      <c r="CF363" s="16"/>
      <c r="CG363" s="19"/>
      <c r="CH363" s="19">
        <v>1</v>
      </c>
      <c r="CI363" s="19"/>
      <c r="CJ363" s="19"/>
      <c r="CK363" s="19"/>
      <c r="CL363" s="19"/>
      <c r="CM363" s="19"/>
      <c r="CN363" s="19"/>
      <c r="CO363" s="19"/>
      <c r="CP363" s="19"/>
      <c r="CQ363" s="19"/>
      <c r="CR363" s="19"/>
    </row>
    <row r="364" spans="1:96" ht="107" customHeight="1">
      <c r="A364" s="11" cm="1">
        <f t="array" ref="A364">SUMPRODUCT(--ISNUMBER(SEARCH({"stranding","stranded"},E364)))</f>
        <v>0</v>
      </c>
      <c r="B364" s="12">
        <v>397</v>
      </c>
      <c r="C364" s="13" t="s">
        <v>817</v>
      </c>
      <c r="D364" s="14">
        <v>1994</v>
      </c>
      <c r="E364" s="15" t="s">
        <v>818</v>
      </c>
      <c r="F364" s="15" t="s">
        <v>6345</v>
      </c>
      <c r="G364" s="15">
        <f t="shared" si="5"/>
        <v>5</v>
      </c>
      <c r="H364" s="16"/>
      <c r="I364" s="16"/>
      <c r="J364" s="16"/>
      <c r="K364" s="16"/>
      <c r="L364" s="16"/>
      <c r="M364" s="16"/>
      <c r="N364" s="16"/>
      <c r="O364" s="16"/>
      <c r="P364" s="17"/>
      <c r="Q364" s="17"/>
      <c r="R364" s="17"/>
      <c r="S364" s="17"/>
      <c r="T364" s="18">
        <v>1</v>
      </c>
      <c r="U364" s="18"/>
      <c r="V364" s="18"/>
      <c r="W364" s="18"/>
      <c r="X364" s="19"/>
      <c r="Y364" s="19"/>
      <c r="Z364" s="19"/>
      <c r="AA364" s="19"/>
      <c r="AB364" s="19">
        <v>1</v>
      </c>
      <c r="AC364" s="19"/>
      <c r="AD364" s="19"/>
      <c r="AE364" s="19">
        <v>1</v>
      </c>
      <c r="AF364" s="19">
        <v>1</v>
      </c>
      <c r="AG364" s="19"/>
      <c r="AH364" s="19"/>
      <c r="AI364" s="19"/>
      <c r="AJ364" s="17"/>
      <c r="AK364" s="17"/>
      <c r="AL364" s="17"/>
      <c r="AM364" s="17"/>
      <c r="AN364" s="17"/>
      <c r="AO364" s="17"/>
      <c r="AP364" s="17"/>
      <c r="AQ364" s="17"/>
      <c r="AR364" s="20"/>
      <c r="AS364" s="20"/>
      <c r="AT364" s="20"/>
      <c r="AU364" s="20"/>
      <c r="AV364" s="20"/>
      <c r="AW364" s="20"/>
      <c r="AX364" s="20"/>
      <c r="AY364" s="20"/>
      <c r="AZ364" s="20"/>
      <c r="BA364" s="20"/>
      <c r="BB364" s="20"/>
      <c r="BC364" s="20"/>
      <c r="BD364" s="16"/>
      <c r="BE364" s="16"/>
      <c r="BF364" s="16"/>
      <c r="BG364" s="16"/>
      <c r="BH364" s="16"/>
      <c r="BI364" s="16"/>
      <c r="BJ364" s="16"/>
      <c r="BK364" s="16"/>
      <c r="BL364" s="16"/>
      <c r="BM364" s="16"/>
      <c r="BN364" s="16"/>
      <c r="BO364" s="16"/>
      <c r="BP364" s="16"/>
      <c r="BQ364" s="16"/>
      <c r="BR364" s="16"/>
      <c r="BS364" s="16"/>
      <c r="BT364" s="16">
        <v>1</v>
      </c>
      <c r="BU364" s="16"/>
      <c r="BV364" s="16"/>
      <c r="BW364" s="16"/>
      <c r="BX364" s="16"/>
      <c r="BY364" s="16"/>
      <c r="BZ364" s="16"/>
      <c r="CA364" s="16"/>
      <c r="CB364" s="16"/>
      <c r="CC364" s="16"/>
      <c r="CD364" s="16"/>
      <c r="CE364" s="16"/>
      <c r="CF364" s="16"/>
      <c r="CG364" s="19"/>
      <c r="CH364" s="19"/>
      <c r="CI364" s="19">
        <v>1</v>
      </c>
      <c r="CJ364" s="19"/>
      <c r="CK364" s="19"/>
      <c r="CL364" s="19"/>
      <c r="CM364" s="19"/>
      <c r="CN364" s="19"/>
      <c r="CO364" s="19"/>
      <c r="CP364" s="19"/>
      <c r="CQ364" s="19"/>
      <c r="CR364" s="19"/>
    </row>
    <row r="365" spans="1:96" ht="107" customHeight="1">
      <c r="A365" s="11" cm="1">
        <f t="array" ref="A365">SUMPRODUCT(--ISNUMBER(SEARCH({"stranding","stranded"},E365)))</f>
        <v>0</v>
      </c>
      <c r="B365" s="12">
        <v>398</v>
      </c>
      <c r="C365" s="21" t="s">
        <v>819</v>
      </c>
      <c r="D365" s="22">
        <v>1994</v>
      </c>
      <c r="E365" s="15" t="s">
        <v>820</v>
      </c>
      <c r="F365" s="15" t="s">
        <v>6346</v>
      </c>
      <c r="G365" s="15">
        <f t="shared" si="5"/>
        <v>8</v>
      </c>
      <c r="H365" s="16"/>
      <c r="I365" s="16"/>
      <c r="J365" s="16"/>
      <c r="K365" s="16"/>
      <c r="L365" s="16"/>
      <c r="M365" s="16">
        <v>1</v>
      </c>
      <c r="N365" s="16"/>
      <c r="O365" s="16"/>
      <c r="P365" s="17"/>
      <c r="Q365" s="17"/>
      <c r="R365" s="17"/>
      <c r="S365" s="17"/>
      <c r="T365" s="18"/>
      <c r="U365" s="18"/>
      <c r="V365" s="18"/>
      <c r="W365" s="18"/>
      <c r="X365" s="19">
        <v>1</v>
      </c>
      <c r="Y365" s="19"/>
      <c r="Z365" s="19"/>
      <c r="AA365" s="19"/>
      <c r="AB365" s="19"/>
      <c r="AC365" s="19"/>
      <c r="AD365" s="19"/>
      <c r="AE365" s="19">
        <v>1</v>
      </c>
      <c r="AF365" s="19">
        <v>1</v>
      </c>
      <c r="AG365" s="19"/>
      <c r="AH365" s="19"/>
      <c r="AI365" s="19"/>
      <c r="AJ365" s="17">
        <v>1</v>
      </c>
      <c r="AK365" s="17"/>
      <c r="AL365" s="17">
        <v>1</v>
      </c>
      <c r="AM365" s="17"/>
      <c r="AN365" s="17"/>
      <c r="AO365" s="17"/>
      <c r="AP365" s="17"/>
      <c r="AQ365" s="17"/>
      <c r="AR365" s="20"/>
      <c r="AS365" s="20"/>
      <c r="AT365" s="20"/>
      <c r="AU365" s="20"/>
      <c r="AV365" s="20"/>
      <c r="AW365" s="20"/>
      <c r="AX365" s="20"/>
      <c r="AY365" s="20"/>
      <c r="AZ365" s="20"/>
      <c r="BA365" s="20"/>
      <c r="BB365" s="20"/>
      <c r="BC365" s="20"/>
      <c r="BD365" s="16"/>
      <c r="BE365" s="16">
        <v>1</v>
      </c>
      <c r="BF365" s="16"/>
      <c r="BG365" s="16"/>
      <c r="BH365" s="16"/>
      <c r="BI365" s="16"/>
      <c r="BJ365" s="16"/>
      <c r="BK365" s="16"/>
      <c r="BL365" s="16"/>
      <c r="BM365" s="16"/>
      <c r="BN365" s="16"/>
      <c r="BO365" s="16"/>
      <c r="BP365" s="16"/>
      <c r="BQ365" s="16"/>
      <c r="BR365" s="16"/>
      <c r="BS365" s="16"/>
      <c r="BT365" s="16"/>
      <c r="BU365" s="16"/>
      <c r="BV365" s="16"/>
      <c r="BW365" s="16"/>
      <c r="BX365" s="16"/>
      <c r="BY365" s="16">
        <v>1</v>
      </c>
      <c r="BZ365" s="16">
        <v>1</v>
      </c>
      <c r="CA365" s="16"/>
      <c r="CB365" s="16"/>
      <c r="CC365" s="16"/>
      <c r="CD365" s="16"/>
      <c r="CE365" s="16"/>
      <c r="CF365" s="16"/>
      <c r="CG365" s="19"/>
      <c r="CH365" s="19"/>
      <c r="CI365" s="19"/>
      <c r="CJ365" s="19"/>
      <c r="CK365" s="19">
        <v>1</v>
      </c>
      <c r="CL365" s="19"/>
      <c r="CM365" s="19"/>
      <c r="CN365" s="19"/>
      <c r="CO365" s="19"/>
      <c r="CP365" s="19"/>
      <c r="CQ365" s="19"/>
      <c r="CR365" s="19"/>
    </row>
    <row r="366" spans="1:96" ht="107" customHeight="1">
      <c r="A366" s="11" cm="1">
        <f t="array" ref="A366">SUMPRODUCT(--ISNUMBER(SEARCH({"stranding","stranded"},E366)))</f>
        <v>0</v>
      </c>
      <c r="B366" s="12">
        <v>399</v>
      </c>
      <c r="C366" s="13" t="s">
        <v>821</v>
      </c>
      <c r="D366" s="14">
        <v>1994</v>
      </c>
      <c r="E366" s="15" t="s">
        <v>822</v>
      </c>
      <c r="F366" s="15" t="s">
        <v>6347</v>
      </c>
      <c r="G366" s="15">
        <f t="shared" si="5"/>
        <v>7</v>
      </c>
      <c r="H366" s="16"/>
      <c r="I366" s="16"/>
      <c r="J366" s="16"/>
      <c r="K366" s="16"/>
      <c r="L366" s="16"/>
      <c r="M366" s="16"/>
      <c r="N366" s="16">
        <v>1</v>
      </c>
      <c r="O366" s="16"/>
      <c r="P366" s="17"/>
      <c r="Q366" s="17"/>
      <c r="R366" s="17"/>
      <c r="S366" s="17"/>
      <c r="T366" s="18"/>
      <c r="U366" s="18">
        <v>1</v>
      </c>
      <c r="V366" s="18"/>
      <c r="W366" s="18"/>
      <c r="X366" s="19">
        <v>1</v>
      </c>
      <c r="Y366" s="19"/>
      <c r="Z366" s="19"/>
      <c r="AA366" s="19"/>
      <c r="AB366" s="19"/>
      <c r="AC366" s="19"/>
      <c r="AD366" s="19"/>
      <c r="AE366" s="19"/>
      <c r="AF366" s="19"/>
      <c r="AG366" s="19"/>
      <c r="AH366" s="19"/>
      <c r="AI366" s="19"/>
      <c r="AJ366" s="17">
        <v>1</v>
      </c>
      <c r="AK366" s="17"/>
      <c r="AL366" s="17"/>
      <c r="AM366" s="17"/>
      <c r="AN366" s="17"/>
      <c r="AO366" s="17"/>
      <c r="AP366" s="17"/>
      <c r="AQ366" s="17"/>
      <c r="AR366" s="20"/>
      <c r="AS366" s="20"/>
      <c r="AT366" s="20"/>
      <c r="AU366" s="20"/>
      <c r="AV366" s="20"/>
      <c r="AW366" s="20"/>
      <c r="AX366" s="20"/>
      <c r="AY366" s="20"/>
      <c r="AZ366" s="20">
        <v>1</v>
      </c>
      <c r="BA366" s="20">
        <v>1</v>
      </c>
      <c r="BB366" s="20"/>
      <c r="BC366" s="20"/>
      <c r="BD366" s="16"/>
      <c r="BE366" s="16"/>
      <c r="BF366" s="16"/>
      <c r="BG366" s="16"/>
      <c r="BH366" s="16"/>
      <c r="BI366" s="16"/>
      <c r="BJ366" s="16"/>
      <c r="BK366" s="16"/>
      <c r="BL366" s="16"/>
      <c r="BM366" s="16"/>
      <c r="BN366" s="16"/>
      <c r="BO366" s="16"/>
      <c r="BP366" s="16">
        <v>1</v>
      </c>
      <c r="BQ366" s="16">
        <v>1</v>
      </c>
      <c r="BR366" s="16"/>
      <c r="BS366" s="16"/>
      <c r="BT366" s="16"/>
      <c r="BU366" s="16"/>
      <c r="BV366" s="16"/>
      <c r="BW366" s="16"/>
      <c r="BX366" s="16"/>
      <c r="BY366" s="16"/>
      <c r="BZ366" s="16"/>
      <c r="CA366" s="16"/>
      <c r="CB366" s="16"/>
      <c r="CC366" s="16"/>
      <c r="CD366" s="16"/>
      <c r="CE366" s="16"/>
      <c r="CF366" s="16"/>
      <c r="CG366" s="19"/>
      <c r="CH366" s="19"/>
      <c r="CI366" s="19"/>
      <c r="CJ366" s="19"/>
      <c r="CK366" s="19">
        <v>1</v>
      </c>
      <c r="CL366" s="19"/>
      <c r="CM366" s="19"/>
      <c r="CN366" s="19"/>
      <c r="CO366" s="19"/>
      <c r="CP366" s="19"/>
      <c r="CQ366" s="19"/>
      <c r="CR366" s="19"/>
    </row>
    <row r="367" spans="1:96" ht="107" customHeight="1">
      <c r="A367" s="11" cm="1">
        <f t="array" ref="A367">SUMPRODUCT(--ISNUMBER(SEARCH({"stranding","stranded"},E367)))</f>
        <v>0</v>
      </c>
      <c r="B367" s="12">
        <v>400</v>
      </c>
      <c r="C367" s="21" t="s">
        <v>823</v>
      </c>
      <c r="D367" s="22">
        <v>1994</v>
      </c>
      <c r="E367" s="15" t="s">
        <v>824</v>
      </c>
      <c r="F367" s="15" t="s">
        <v>6348</v>
      </c>
      <c r="G367" s="15">
        <f t="shared" si="5"/>
        <v>7</v>
      </c>
      <c r="H367" s="16"/>
      <c r="I367" s="16"/>
      <c r="J367" s="16"/>
      <c r="K367" s="16"/>
      <c r="L367" s="16"/>
      <c r="M367" s="16"/>
      <c r="N367" s="16">
        <v>1</v>
      </c>
      <c r="O367" s="16"/>
      <c r="P367" s="17"/>
      <c r="Q367" s="17"/>
      <c r="R367" s="17"/>
      <c r="S367" s="17"/>
      <c r="T367" s="18"/>
      <c r="U367" s="18">
        <v>1</v>
      </c>
      <c r="V367" s="18"/>
      <c r="W367" s="18"/>
      <c r="X367" s="19"/>
      <c r="Y367" s="19"/>
      <c r="Z367" s="19"/>
      <c r="AA367" s="19"/>
      <c r="AB367" s="19"/>
      <c r="AC367" s="19"/>
      <c r="AD367" s="19"/>
      <c r="AE367" s="19"/>
      <c r="AF367" s="19"/>
      <c r="AG367" s="19"/>
      <c r="AH367" s="19"/>
      <c r="AI367" s="19">
        <v>1</v>
      </c>
      <c r="AJ367" s="17">
        <v>1</v>
      </c>
      <c r="AK367" s="17"/>
      <c r="AL367" s="17"/>
      <c r="AM367" s="17"/>
      <c r="AN367" s="17"/>
      <c r="AO367" s="17"/>
      <c r="AP367" s="17">
        <v>1</v>
      </c>
      <c r="AQ367" s="17"/>
      <c r="AR367" s="20"/>
      <c r="AS367" s="20"/>
      <c r="AT367" s="20"/>
      <c r="AU367" s="20"/>
      <c r="AV367" s="20"/>
      <c r="AW367" s="20"/>
      <c r="AX367" s="20"/>
      <c r="AY367" s="20"/>
      <c r="AZ367" s="20">
        <v>1</v>
      </c>
      <c r="BA367" s="20">
        <v>1</v>
      </c>
      <c r="BB367" s="20"/>
      <c r="BC367" s="20"/>
      <c r="BD367" s="16"/>
      <c r="BE367" s="16"/>
      <c r="BF367" s="16"/>
      <c r="BG367" s="16"/>
      <c r="BH367" s="16"/>
      <c r="BI367" s="16"/>
      <c r="BJ367" s="16"/>
      <c r="BK367" s="16">
        <v>1</v>
      </c>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9"/>
      <c r="CH367" s="19"/>
      <c r="CI367" s="19">
        <v>1</v>
      </c>
      <c r="CJ367" s="19"/>
      <c r="CK367" s="19"/>
      <c r="CL367" s="19"/>
      <c r="CM367" s="19"/>
      <c r="CN367" s="19"/>
      <c r="CO367" s="19"/>
      <c r="CP367" s="19"/>
      <c r="CQ367" s="19"/>
      <c r="CR367" s="19"/>
    </row>
    <row r="368" spans="1:96" ht="107" customHeight="1">
      <c r="A368" s="11" cm="1">
        <f t="array" ref="A368">SUMPRODUCT(--ISNUMBER(SEARCH({"stranding","stranded"},E368)))</f>
        <v>0</v>
      </c>
      <c r="B368" s="12">
        <v>401</v>
      </c>
      <c r="C368" s="13" t="s">
        <v>825</v>
      </c>
      <c r="D368" s="14">
        <v>1994</v>
      </c>
      <c r="E368" s="15" t="s">
        <v>826</v>
      </c>
      <c r="F368" s="15" t="s">
        <v>6349</v>
      </c>
      <c r="G368" s="15">
        <f t="shared" si="5"/>
        <v>6</v>
      </c>
      <c r="H368" s="16"/>
      <c r="I368" s="16"/>
      <c r="J368" s="16"/>
      <c r="K368" s="16"/>
      <c r="L368" s="16"/>
      <c r="M368" s="16"/>
      <c r="N368" s="16"/>
      <c r="O368" s="16"/>
      <c r="P368" s="17"/>
      <c r="Q368" s="17"/>
      <c r="R368" s="17"/>
      <c r="S368" s="17"/>
      <c r="T368" s="18"/>
      <c r="U368" s="18"/>
      <c r="V368" s="18"/>
      <c r="W368" s="18">
        <v>1</v>
      </c>
      <c r="X368" s="19"/>
      <c r="Y368" s="19">
        <v>1</v>
      </c>
      <c r="Z368" s="19">
        <v>1</v>
      </c>
      <c r="AA368" s="19"/>
      <c r="AB368" s="19"/>
      <c r="AC368" s="19">
        <v>1</v>
      </c>
      <c r="AD368" s="19"/>
      <c r="AE368" s="19"/>
      <c r="AF368" s="19"/>
      <c r="AG368" s="19"/>
      <c r="AH368" s="19"/>
      <c r="AI368" s="19"/>
      <c r="AJ368" s="17"/>
      <c r="AK368" s="17"/>
      <c r="AL368" s="17"/>
      <c r="AM368" s="17"/>
      <c r="AN368" s="17"/>
      <c r="AO368" s="17"/>
      <c r="AP368" s="17"/>
      <c r="AQ368" s="17"/>
      <c r="AR368" s="20"/>
      <c r="AS368" s="20"/>
      <c r="AT368" s="20"/>
      <c r="AU368" s="20"/>
      <c r="AV368" s="20"/>
      <c r="AW368" s="20"/>
      <c r="AX368" s="20"/>
      <c r="AY368" s="20"/>
      <c r="AZ368" s="20"/>
      <c r="BA368" s="20"/>
      <c r="BB368" s="20"/>
      <c r="BC368" s="20"/>
      <c r="BD368" s="16"/>
      <c r="BE368" s="16"/>
      <c r="BF368" s="16"/>
      <c r="BG368" s="16"/>
      <c r="BH368" s="16"/>
      <c r="BI368" s="16">
        <v>1</v>
      </c>
      <c r="BJ368" s="16"/>
      <c r="BK368" s="16"/>
      <c r="BL368" s="16"/>
      <c r="BM368" s="16"/>
      <c r="BN368" s="16"/>
      <c r="BO368" s="16"/>
      <c r="BP368" s="16"/>
      <c r="BQ368" s="16"/>
      <c r="BR368" s="16"/>
      <c r="BS368" s="16">
        <v>1</v>
      </c>
      <c r="BT368" s="16"/>
      <c r="BU368" s="16"/>
      <c r="BV368" s="16"/>
      <c r="BW368" s="16"/>
      <c r="BX368" s="16"/>
      <c r="BY368" s="16"/>
      <c r="BZ368" s="16"/>
      <c r="CA368" s="16"/>
      <c r="CB368" s="16"/>
      <c r="CC368" s="16"/>
      <c r="CD368" s="16"/>
      <c r="CE368" s="16"/>
      <c r="CF368" s="16"/>
      <c r="CG368" s="19"/>
      <c r="CH368" s="19"/>
      <c r="CI368" s="19"/>
      <c r="CJ368" s="19">
        <v>1</v>
      </c>
      <c r="CK368" s="19"/>
      <c r="CL368" s="19"/>
      <c r="CM368" s="19"/>
      <c r="CN368" s="19"/>
      <c r="CO368" s="19"/>
      <c r="CP368" s="19"/>
      <c r="CQ368" s="19"/>
      <c r="CR368" s="19"/>
    </row>
    <row r="369" spans="1:96" ht="107" customHeight="1">
      <c r="A369" s="11" cm="1">
        <f t="array" ref="A369">SUMPRODUCT(--ISNUMBER(SEARCH({"stranding","stranded"},E369)))</f>
        <v>0</v>
      </c>
      <c r="B369" s="12">
        <v>402</v>
      </c>
      <c r="C369" s="21" t="s">
        <v>827</v>
      </c>
      <c r="D369" s="22">
        <v>1994</v>
      </c>
      <c r="E369" s="15" t="s">
        <v>828</v>
      </c>
      <c r="F369" s="15" t="s">
        <v>6350</v>
      </c>
      <c r="G369" s="15">
        <f t="shared" si="5"/>
        <v>6</v>
      </c>
      <c r="H369" s="16"/>
      <c r="I369" s="16"/>
      <c r="J369" s="16"/>
      <c r="K369" s="16">
        <v>1</v>
      </c>
      <c r="L369" s="16">
        <v>2</v>
      </c>
      <c r="M369" s="16"/>
      <c r="N369" s="16"/>
      <c r="O369" s="16"/>
      <c r="P369" s="17"/>
      <c r="Q369" s="17"/>
      <c r="R369" s="17"/>
      <c r="S369" s="17"/>
      <c r="T369" s="18"/>
      <c r="U369" s="18">
        <v>1</v>
      </c>
      <c r="V369" s="18"/>
      <c r="W369" s="18"/>
      <c r="X369" s="19"/>
      <c r="Y369" s="19">
        <v>1</v>
      </c>
      <c r="Z369" s="19"/>
      <c r="AA369" s="19"/>
      <c r="AB369" s="19"/>
      <c r="AC369" s="19"/>
      <c r="AD369" s="19"/>
      <c r="AE369" s="19"/>
      <c r="AF369" s="19"/>
      <c r="AG369" s="19"/>
      <c r="AH369" s="19"/>
      <c r="AI369" s="19"/>
      <c r="AJ369" s="17">
        <v>1</v>
      </c>
      <c r="AK369" s="17"/>
      <c r="AL369" s="17"/>
      <c r="AM369" s="17"/>
      <c r="AN369" s="17"/>
      <c r="AO369" s="17"/>
      <c r="AP369" s="17"/>
      <c r="AQ369" s="17"/>
      <c r="AR369" s="20"/>
      <c r="AS369" s="20"/>
      <c r="AT369" s="20"/>
      <c r="AU369" s="20"/>
      <c r="AV369" s="20"/>
      <c r="AW369" s="20"/>
      <c r="AX369" s="20">
        <v>1</v>
      </c>
      <c r="AY369" s="20"/>
      <c r="AZ369" s="20"/>
      <c r="BA369" s="20">
        <v>1</v>
      </c>
      <c r="BB369" s="20"/>
      <c r="BC369" s="20"/>
      <c r="BD369" s="16"/>
      <c r="BE369" s="16"/>
      <c r="BF369" s="16"/>
      <c r="BG369" s="16"/>
      <c r="BH369" s="16"/>
      <c r="BI369" s="16"/>
      <c r="BJ369" s="16"/>
      <c r="BK369" s="16"/>
      <c r="BL369" s="16"/>
      <c r="BM369" s="16"/>
      <c r="BN369" s="16"/>
      <c r="BO369" s="16"/>
      <c r="BP369" s="16"/>
      <c r="BQ369" s="16">
        <v>1</v>
      </c>
      <c r="BR369" s="16"/>
      <c r="BS369" s="16"/>
      <c r="BT369" s="16"/>
      <c r="BU369" s="16"/>
      <c r="BV369" s="16"/>
      <c r="BW369" s="16"/>
      <c r="BX369" s="16"/>
      <c r="BY369" s="16"/>
      <c r="BZ369" s="16"/>
      <c r="CA369" s="16"/>
      <c r="CB369" s="16"/>
      <c r="CC369" s="16"/>
      <c r="CD369" s="16"/>
      <c r="CE369" s="16"/>
      <c r="CF369" s="16"/>
      <c r="CG369" s="19"/>
      <c r="CH369" s="19"/>
      <c r="CI369" s="19"/>
      <c r="CJ369" s="19">
        <v>1</v>
      </c>
      <c r="CK369" s="19"/>
      <c r="CL369" s="19"/>
      <c r="CM369" s="19"/>
      <c r="CN369" s="19"/>
      <c r="CO369" s="19"/>
      <c r="CP369" s="19"/>
      <c r="CQ369" s="19"/>
      <c r="CR369" s="19"/>
    </row>
    <row r="370" spans="1:96" ht="107" customHeight="1">
      <c r="A370" s="11" cm="1">
        <f t="array" ref="A370">SUMPRODUCT(--ISNUMBER(SEARCH({"stranding","stranded"},E370)))</f>
        <v>0</v>
      </c>
      <c r="B370" s="12">
        <v>403</v>
      </c>
      <c r="C370" s="13" t="s">
        <v>829</v>
      </c>
      <c r="D370" s="14">
        <v>1994</v>
      </c>
      <c r="E370" s="15" t="s">
        <v>830</v>
      </c>
      <c r="F370" s="15" t="s">
        <v>6351</v>
      </c>
      <c r="G370" s="15">
        <f t="shared" si="5"/>
        <v>6</v>
      </c>
      <c r="H370" s="16"/>
      <c r="I370" s="16"/>
      <c r="J370" s="16"/>
      <c r="K370" s="16">
        <v>1</v>
      </c>
      <c r="L370" s="16"/>
      <c r="M370" s="16"/>
      <c r="N370" s="16"/>
      <c r="O370" s="16"/>
      <c r="P370" s="17">
        <v>1</v>
      </c>
      <c r="Q370" s="17"/>
      <c r="R370" s="17"/>
      <c r="S370" s="17"/>
      <c r="T370" s="18"/>
      <c r="U370" s="18">
        <v>1</v>
      </c>
      <c r="V370" s="18"/>
      <c r="W370" s="18"/>
      <c r="X370" s="19">
        <v>1</v>
      </c>
      <c r="Y370" s="19"/>
      <c r="Z370" s="19"/>
      <c r="AA370" s="19"/>
      <c r="AB370" s="19"/>
      <c r="AC370" s="19"/>
      <c r="AD370" s="19"/>
      <c r="AE370" s="19"/>
      <c r="AF370" s="19"/>
      <c r="AG370" s="19"/>
      <c r="AH370" s="19"/>
      <c r="AI370" s="19"/>
      <c r="AJ370" s="17">
        <v>1</v>
      </c>
      <c r="AK370" s="17"/>
      <c r="AL370" s="17"/>
      <c r="AM370" s="17"/>
      <c r="AN370" s="17"/>
      <c r="AO370" s="17"/>
      <c r="AP370" s="17"/>
      <c r="AQ370" s="17"/>
      <c r="AR370" s="20"/>
      <c r="AS370" s="20"/>
      <c r="AT370" s="20"/>
      <c r="AU370" s="20"/>
      <c r="AV370" s="20"/>
      <c r="AW370" s="20"/>
      <c r="AX370" s="20">
        <v>1</v>
      </c>
      <c r="AY370" s="20"/>
      <c r="AZ370" s="20"/>
      <c r="BA370" s="20"/>
      <c r="BB370" s="20"/>
      <c r="BC370" s="20"/>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v>1</v>
      </c>
      <c r="BZ370" s="16"/>
      <c r="CA370" s="16"/>
      <c r="CB370" s="16"/>
      <c r="CC370" s="16"/>
      <c r="CD370" s="16"/>
      <c r="CE370" s="16"/>
      <c r="CF370" s="16"/>
      <c r="CG370" s="19"/>
      <c r="CH370" s="19"/>
      <c r="CI370" s="19"/>
      <c r="CJ370" s="19"/>
      <c r="CK370" s="19"/>
      <c r="CL370" s="19">
        <v>1</v>
      </c>
      <c r="CM370" s="19"/>
      <c r="CN370" s="19"/>
      <c r="CO370" s="19"/>
      <c r="CP370" s="19"/>
      <c r="CQ370" s="19"/>
      <c r="CR370" s="19"/>
    </row>
    <row r="371" spans="1:96" ht="107" customHeight="1">
      <c r="A371" s="11" cm="1">
        <f t="array" ref="A371">SUMPRODUCT(--ISNUMBER(SEARCH({"stranding","stranded"},E371)))</f>
        <v>0</v>
      </c>
      <c r="B371" s="12">
        <v>405</v>
      </c>
      <c r="C371" s="13" t="s">
        <v>831</v>
      </c>
      <c r="D371" s="14">
        <v>1994</v>
      </c>
      <c r="E371" s="15" t="s">
        <v>832</v>
      </c>
      <c r="F371" s="15" t="s">
        <v>6352</v>
      </c>
      <c r="G371" s="15">
        <f t="shared" si="5"/>
        <v>7</v>
      </c>
      <c r="H371" s="16"/>
      <c r="I371" s="16"/>
      <c r="J371" s="16"/>
      <c r="K371" s="16"/>
      <c r="L371" s="16"/>
      <c r="M371" s="16">
        <v>2</v>
      </c>
      <c r="N371" s="16"/>
      <c r="O371" s="16"/>
      <c r="P371" s="17">
        <v>1</v>
      </c>
      <c r="Q371" s="17"/>
      <c r="R371" s="17"/>
      <c r="S371" s="17"/>
      <c r="T371" s="18"/>
      <c r="U371" s="18">
        <v>1</v>
      </c>
      <c r="V371" s="18"/>
      <c r="W371" s="18"/>
      <c r="X371" s="19"/>
      <c r="Y371" s="19"/>
      <c r="Z371" s="19"/>
      <c r="AA371" s="19"/>
      <c r="AB371" s="19"/>
      <c r="AC371" s="19"/>
      <c r="AD371" s="19"/>
      <c r="AE371" s="19"/>
      <c r="AF371" s="19"/>
      <c r="AG371" s="19"/>
      <c r="AH371" s="19"/>
      <c r="AI371" s="19"/>
      <c r="AJ371" s="17">
        <v>1</v>
      </c>
      <c r="AK371" s="17"/>
      <c r="AL371" s="17">
        <v>1</v>
      </c>
      <c r="AM371" s="17"/>
      <c r="AN371" s="17"/>
      <c r="AO371" s="17"/>
      <c r="AP371" s="17"/>
      <c r="AQ371" s="17"/>
      <c r="AR371" s="20"/>
      <c r="AS371" s="20"/>
      <c r="AT371" s="20"/>
      <c r="AU371" s="20"/>
      <c r="AV371" s="20"/>
      <c r="AW371" s="20"/>
      <c r="AX371" s="20">
        <v>1</v>
      </c>
      <c r="AY371" s="20"/>
      <c r="AZ371" s="20"/>
      <c r="BA371" s="20"/>
      <c r="BB371" s="20"/>
      <c r="BC371" s="20"/>
      <c r="BD371" s="16"/>
      <c r="BE371" s="16">
        <v>1</v>
      </c>
      <c r="BF371" s="16"/>
      <c r="BG371" s="16"/>
      <c r="BH371" s="16"/>
      <c r="BI371" s="16"/>
      <c r="BJ371" s="16"/>
      <c r="BK371" s="16"/>
      <c r="BL371" s="16"/>
      <c r="BM371" s="16"/>
      <c r="BN371" s="16"/>
      <c r="BO371" s="16"/>
      <c r="BP371" s="16"/>
      <c r="BQ371" s="16">
        <v>1</v>
      </c>
      <c r="BR371" s="16"/>
      <c r="BS371" s="16"/>
      <c r="BT371" s="16"/>
      <c r="BU371" s="16"/>
      <c r="BV371" s="16"/>
      <c r="BW371" s="16"/>
      <c r="BX371" s="16"/>
      <c r="BY371" s="16"/>
      <c r="BZ371" s="16"/>
      <c r="CA371" s="16"/>
      <c r="CB371" s="16"/>
      <c r="CC371" s="16"/>
      <c r="CD371" s="16"/>
      <c r="CE371" s="16"/>
      <c r="CF371" s="16"/>
      <c r="CG371" s="19"/>
      <c r="CH371" s="19"/>
      <c r="CI371" s="19"/>
      <c r="CJ371" s="19"/>
      <c r="CK371" s="19"/>
      <c r="CL371" s="19">
        <v>1</v>
      </c>
      <c r="CM371" s="19"/>
      <c r="CN371" s="19"/>
      <c r="CO371" s="19"/>
      <c r="CP371" s="19"/>
      <c r="CQ371" s="19"/>
      <c r="CR371" s="19"/>
    </row>
    <row r="372" spans="1:96" ht="107" customHeight="1">
      <c r="A372" s="11" cm="1">
        <f t="array" ref="A372">SUMPRODUCT(--ISNUMBER(SEARCH({"stranding","stranded"},E372)))</f>
        <v>0</v>
      </c>
      <c r="B372" s="12">
        <v>407</v>
      </c>
      <c r="C372" s="13" t="s">
        <v>833</v>
      </c>
      <c r="D372" s="14">
        <v>1994</v>
      </c>
      <c r="E372" s="23" t="s">
        <v>834</v>
      </c>
      <c r="F372" s="23" t="s">
        <v>6353</v>
      </c>
      <c r="G372" s="15">
        <f t="shared" si="5"/>
        <v>7</v>
      </c>
      <c r="H372" s="16"/>
      <c r="I372" s="16"/>
      <c r="J372" s="16"/>
      <c r="K372" s="16">
        <v>1</v>
      </c>
      <c r="L372" s="16">
        <v>1</v>
      </c>
      <c r="M372" s="16"/>
      <c r="N372" s="16"/>
      <c r="O372" s="16"/>
      <c r="P372" s="17"/>
      <c r="Q372" s="17"/>
      <c r="R372" s="17">
        <v>1</v>
      </c>
      <c r="S372" s="17"/>
      <c r="T372" s="18"/>
      <c r="U372" s="18"/>
      <c r="V372" s="18">
        <v>1</v>
      </c>
      <c r="W372" s="18"/>
      <c r="X372" s="19"/>
      <c r="Y372" s="19">
        <v>1</v>
      </c>
      <c r="Z372" s="19">
        <v>1</v>
      </c>
      <c r="AA372" s="19"/>
      <c r="AB372" s="19"/>
      <c r="AC372" s="19"/>
      <c r="AD372" s="19"/>
      <c r="AE372" s="19"/>
      <c r="AF372" s="19"/>
      <c r="AG372" s="19"/>
      <c r="AH372" s="19"/>
      <c r="AI372" s="19"/>
      <c r="AJ372" s="17"/>
      <c r="AK372" s="17"/>
      <c r="AL372" s="17"/>
      <c r="AM372" s="17"/>
      <c r="AN372" s="17"/>
      <c r="AO372" s="17"/>
      <c r="AP372" s="17"/>
      <c r="AQ372" s="17"/>
      <c r="AR372" s="20"/>
      <c r="AS372" s="20"/>
      <c r="AT372" s="20"/>
      <c r="AU372" s="20"/>
      <c r="AV372" s="20"/>
      <c r="AW372" s="20"/>
      <c r="AX372" s="20">
        <v>1</v>
      </c>
      <c r="AY372" s="20"/>
      <c r="AZ372" s="20"/>
      <c r="BA372" s="20"/>
      <c r="BB372" s="20"/>
      <c r="BC372" s="20"/>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v>1</v>
      </c>
      <c r="BZ372" s="16"/>
      <c r="CA372" s="16"/>
      <c r="CB372" s="16">
        <v>1</v>
      </c>
      <c r="CC372" s="16"/>
      <c r="CD372" s="16"/>
      <c r="CE372" s="16"/>
      <c r="CF372" s="16"/>
      <c r="CG372" s="19"/>
      <c r="CH372" s="19"/>
      <c r="CI372" s="19"/>
      <c r="CJ372" s="19"/>
      <c r="CK372" s="19">
        <v>1</v>
      </c>
      <c r="CL372" s="19"/>
      <c r="CM372" s="19"/>
      <c r="CN372" s="19"/>
      <c r="CO372" s="19"/>
      <c r="CP372" s="19"/>
      <c r="CQ372" s="19"/>
      <c r="CR372" s="19"/>
    </row>
    <row r="373" spans="1:96" ht="107" customHeight="1">
      <c r="A373" s="11" cm="1">
        <f t="array" ref="A373">SUMPRODUCT(--ISNUMBER(SEARCH({"stranding","stranded"},E373)))</f>
        <v>0</v>
      </c>
      <c r="B373" s="12">
        <v>408</v>
      </c>
      <c r="C373" s="21" t="s">
        <v>835</v>
      </c>
      <c r="D373" s="22">
        <v>1994</v>
      </c>
      <c r="E373" s="15" t="s">
        <v>836</v>
      </c>
      <c r="F373" s="15" t="s">
        <v>5983</v>
      </c>
      <c r="G373" s="15">
        <f t="shared" si="5"/>
        <v>4</v>
      </c>
      <c r="H373" s="16"/>
      <c r="I373" s="16"/>
      <c r="J373" s="16"/>
      <c r="K373" s="16">
        <v>1</v>
      </c>
      <c r="L373" s="16"/>
      <c r="M373" s="16"/>
      <c r="N373" s="16"/>
      <c r="O373" s="16"/>
      <c r="P373" s="17"/>
      <c r="Q373" s="17"/>
      <c r="R373" s="17"/>
      <c r="S373" s="17"/>
      <c r="T373" s="18"/>
      <c r="U373" s="18">
        <v>1</v>
      </c>
      <c r="V373" s="18"/>
      <c r="W373" s="18"/>
      <c r="X373" s="19"/>
      <c r="Y373" s="19">
        <v>1</v>
      </c>
      <c r="Z373" s="19">
        <v>1</v>
      </c>
      <c r="AA373" s="19"/>
      <c r="AB373" s="19"/>
      <c r="AC373" s="19"/>
      <c r="AD373" s="19"/>
      <c r="AE373" s="19"/>
      <c r="AF373" s="19"/>
      <c r="AG373" s="19"/>
      <c r="AH373" s="19"/>
      <c r="AI373" s="19"/>
      <c r="AJ373" s="17"/>
      <c r="AK373" s="17"/>
      <c r="AL373" s="17"/>
      <c r="AM373" s="17"/>
      <c r="AN373" s="17"/>
      <c r="AO373" s="17"/>
      <c r="AP373" s="17"/>
      <c r="AQ373" s="17"/>
      <c r="AR373" s="20"/>
      <c r="AS373" s="20"/>
      <c r="AT373" s="20"/>
      <c r="AU373" s="20"/>
      <c r="AV373" s="20"/>
      <c r="AW373" s="20"/>
      <c r="AX373" s="20"/>
      <c r="AY373" s="20"/>
      <c r="AZ373" s="20"/>
      <c r="BA373" s="20"/>
      <c r="BB373" s="20"/>
      <c r="BC373" s="20"/>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v>1</v>
      </c>
      <c r="CA373" s="16"/>
      <c r="CB373" s="16"/>
      <c r="CC373" s="16"/>
      <c r="CD373" s="16"/>
      <c r="CE373" s="16"/>
      <c r="CF373" s="16"/>
      <c r="CG373" s="19"/>
      <c r="CH373" s="19"/>
      <c r="CI373" s="19"/>
      <c r="CJ373" s="19"/>
      <c r="CK373" s="19"/>
      <c r="CL373" s="19"/>
      <c r="CM373" s="19"/>
      <c r="CN373" s="19"/>
      <c r="CO373" s="19">
        <v>1</v>
      </c>
      <c r="CP373" s="19"/>
      <c r="CQ373" s="19"/>
      <c r="CR373" s="19"/>
    </row>
    <row r="374" spans="1:96" ht="107" customHeight="1">
      <c r="A374" s="11" cm="1">
        <f t="array" ref="A374">SUMPRODUCT(--ISNUMBER(SEARCH({"stranding","stranded"},E374)))</f>
        <v>0</v>
      </c>
      <c r="B374" s="12">
        <v>409</v>
      </c>
      <c r="C374" s="13" t="s">
        <v>837</v>
      </c>
      <c r="D374" s="14">
        <v>1994</v>
      </c>
      <c r="E374" s="15" t="s">
        <v>838</v>
      </c>
      <c r="F374" s="15" t="s">
        <v>6147</v>
      </c>
      <c r="G374" s="15">
        <f t="shared" si="5"/>
        <v>3</v>
      </c>
      <c r="H374" s="16"/>
      <c r="I374" s="16"/>
      <c r="J374" s="16"/>
      <c r="K374" s="16"/>
      <c r="L374" s="16">
        <v>2</v>
      </c>
      <c r="M374" s="16"/>
      <c r="N374" s="16"/>
      <c r="O374" s="16"/>
      <c r="P374" s="17"/>
      <c r="Q374" s="17"/>
      <c r="R374" s="17"/>
      <c r="S374" s="17"/>
      <c r="T374" s="18"/>
      <c r="U374" s="18">
        <v>1</v>
      </c>
      <c r="V374" s="18"/>
      <c r="W374" s="18"/>
      <c r="X374" s="19"/>
      <c r="Y374" s="19"/>
      <c r="Z374" s="19"/>
      <c r="AA374" s="19"/>
      <c r="AB374" s="19"/>
      <c r="AC374" s="19"/>
      <c r="AD374" s="19"/>
      <c r="AE374" s="19"/>
      <c r="AF374" s="19"/>
      <c r="AG374" s="19"/>
      <c r="AH374" s="19"/>
      <c r="AI374" s="19"/>
      <c r="AJ374" s="17">
        <v>1</v>
      </c>
      <c r="AK374" s="17"/>
      <c r="AL374" s="17">
        <v>1</v>
      </c>
      <c r="AM374" s="17"/>
      <c r="AN374" s="17"/>
      <c r="AO374" s="17"/>
      <c r="AP374" s="17"/>
      <c r="AQ374" s="17"/>
      <c r="AR374" s="20"/>
      <c r="AS374" s="20"/>
      <c r="AT374" s="20"/>
      <c r="AU374" s="20"/>
      <c r="AV374" s="20"/>
      <c r="AW374" s="20"/>
      <c r="AX374" s="20"/>
      <c r="AY374" s="20"/>
      <c r="AZ374" s="20"/>
      <c r="BA374" s="20"/>
      <c r="BB374" s="20"/>
      <c r="BC374" s="20"/>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9"/>
      <c r="CH374" s="19"/>
      <c r="CI374" s="19"/>
      <c r="CJ374" s="19"/>
      <c r="CK374" s="19">
        <v>1</v>
      </c>
      <c r="CL374" s="19"/>
      <c r="CM374" s="19"/>
      <c r="CN374" s="19"/>
      <c r="CO374" s="19"/>
      <c r="CP374" s="19"/>
      <c r="CQ374" s="19"/>
      <c r="CR374" s="19"/>
    </row>
    <row r="375" spans="1:96" ht="107" customHeight="1">
      <c r="A375" s="11" cm="1">
        <f t="array" ref="A375">SUMPRODUCT(--ISNUMBER(SEARCH({"stranding","stranded"},E375)))</f>
        <v>0</v>
      </c>
      <c r="B375" s="12">
        <v>410</v>
      </c>
      <c r="C375" s="21" t="s">
        <v>839</v>
      </c>
      <c r="D375" s="22">
        <v>1994</v>
      </c>
      <c r="E375" s="15" t="s">
        <v>840</v>
      </c>
      <c r="F375" s="15" t="s">
        <v>7825</v>
      </c>
      <c r="G375" s="15">
        <f t="shared" si="5"/>
        <v>8</v>
      </c>
      <c r="H375" s="16"/>
      <c r="I375" s="16"/>
      <c r="J375" s="16">
        <v>2</v>
      </c>
      <c r="K375" s="16"/>
      <c r="L375" s="16"/>
      <c r="M375" s="16"/>
      <c r="N375" s="16"/>
      <c r="O375" s="16"/>
      <c r="P375" s="17"/>
      <c r="Q375" s="17">
        <v>1</v>
      </c>
      <c r="R375" s="17"/>
      <c r="S375" s="17"/>
      <c r="T375" s="18">
        <v>1</v>
      </c>
      <c r="U375" s="18">
        <v>1</v>
      </c>
      <c r="V375" s="18"/>
      <c r="W375" s="18"/>
      <c r="X375" s="19">
        <v>1</v>
      </c>
      <c r="Y375" s="19">
        <v>1</v>
      </c>
      <c r="Z375" s="19">
        <v>1</v>
      </c>
      <c r="AA375" s="19"/>
      <c r="AB375" s="19"/>
      <c r="AC375" s="19"/>
      <c r="AD375" s="19"/>
      <c r="AE375" s="19"/>
      <c r="AF375" s="19"/>
      <c r="AG375" s="19"/>
      <c r="AH375" s="19"/>
      <c r="AI375" s="19"/>
      <c r="AJ375" s="17"/>
      <c r="AK375" s="17"/>
      <c r="AL375" s="17"/>
      <c r="AM375" s="17"/>
      <c r="AN375" s="17"/>
      <c r="AO375" s="17"/>
      <c r="AP375" s="17"/>
      <c r="AQ375" s="17"/>
      <c r="AR375" s="20"/>
      <c r="AS375" s="20"/>
      <c r="AT375" s="20"/>
      <c r="AU375" s="20"/>
      <c r="AV375" s="20"/>
      <c r="AW375" s="20"/>
      <c r="AX375" s="20"/>
      <c r="AY375" s="20"/>
      <c r="AZ375" s="20"/>
      <c r="BA375" s="20"/>
      <c r="BB375" s="20"/>
      <c r="BC375" s="20"/>
      <c r="BD375" s="16"/>
      <c r="BE375" s="16"/>
      <c r="BF375" s="16"/>
      <c r="BG375" s="16"/>
      <c r="BH375" s="16"/>
      <c r="BI375" s="16"/>
      <c r="BJ375" s="16"/>
      <c r="BK375" s="16"/>
      <c r="BL375" s="16"/>
      <c r="BM375" s="16"/>
      <c r="BN375" s="16"/>
      <c r="BO375" s="16"/>
      <c r="BP375" s="16"/>
      <c r="BQ375" s="16"/>
      <c r="BR375" s="16"/>
      <c r="BS375" s="16"/>
      <c r="BT375" s="16"/>
      <c r="BU375" s="16"/>
      <c r="BV375" s="16">
        <v>1</v>
      </c>
      <c r="BW375" s="16"/>
      <c r="BX375" s="16"/>
      <c r="BY375" s="16"/>
      <c r="BZ375" s="16"/>
      <c r="CA375" s="16"/>
      <c r="CB375" s="16"/>
      <c r="CC375" s="16"/>
      <c r="CD375" s="16">
        <v>1</v>
      </c>
      <c r="CE375" s="16"/>
      <c r="CF375" s="16"/>
      <c r="CG375" s="19"/>
      <c r="CH375" s="19"/>
      <c r="CI375" s="19">
        <v>1</v>
      </c>
      <c r="CJ375" s="19"/>
      <c r="CK375" s="19"/>
      <c r="CL375" s="19"/>
      <c r="CM375" s="19"/>
      <c r="CN375" s="19"/>
      <c r="CO375" s="19"/>
      <c r="CP375" s="19"/>
      <c r="CQ375" s="19"/>
      <c r="CR375" s="19"/>
    </row>
    <row r="376" spans="1:96" ht="107" customHeight="1">
      <c r="A376" s="11" cm="1">
        <f t="array" ref="A376">SUMPRODUCT(--ISNUMBER(SEARCH({"stranding","stranded"},E376)))</f>
        <v>0</v>
      </c>
      <c r="B376" s="12">
        <v>411</v>
      </c>
      <c r="C376" s="13" t="s">
        <v>841</v>
      </c>
      <c r="D376" s="14">
        <v>1994</v>
      </c>
      <c r="E376" s="15" t="s">
        <v>842</v>
      </c>
      <c r="F376" s="15" t="s">
        <v>7826</v>
      </c>
      <c r="G376" s="15">
        <f t="shared" si="5"/>
        <v>11</v>
      </c>
      <c r="H376" s="16"/>
      <c r="I376" s="16"/>
      <c r="J376" s="16"/>
      <c r="K376" s="16"/>
      <c r="L376" s="16"/>
      <c r="M376" s="16"/>
      <c r="N376" s="16"/>
      <c r="O376" s="16"/>
      <c r="P376" s="17">
        <v>1</v>
      </c>
      <c r="Q376" s="17"/>
      <c r="R376" s="17"/>
      <c r="S376" s="17"/>
      <c r="T376" s="18"/>
      <c r="U376" s="18">
        <v>1</v>
      </c>
      <c r="V376" s="18"/>
      <c r="W376" s="18"/>
      <c r="X376" s="19">
        <v>1</v>
      </c>
      <c r="Y376" s="19">
        <v>1</v>
      </c>
      <c r="Z376" s="19"/>
      <c r="AA376" s="19"/>
      <c r="AB376" s="19"/>
      <c r="AC376" s="19"/>
      <c r="AD376" s="19">
        <v>1</v>
      </c>
      <c r="AE376" s="19"/>
      <c r="AF376" s="19"/>
      <c r="AG376" s="19"/>
      <c r="AH376" s="19"/>
      <c r="AI376" s="19"/>
      <c r="AJ376" s="17"/>
      <c r="AK376" s="17"/>
      <c r="AL376" s="17"/>
      <c r="AM376" s="17"/>
      <c r="AN376" s="17"/>
      <c r="AO376" s="17"/>
      <c r="AP376" s="17"/>
      <c r="AQ376" s="17"/>
      <c r="AR376" s="20"/>
      <c r="AS376" s="20"/>
      <c r="AT376" s="20"/>
      <c r="AU376" s="20"/>
      <c r="AV376" s="20"/>
      <c r="AW376" s="20"/>
      <c r="AX376" s="20"/>
      <c r="AY376" s="20"/>
      <c r="AZ376" s="20"/>
      <c r="BA376" s="20">
        <v>1</v>
      </c>
      <c r="BB376" s="20"/>
      <c r="BC376" s="20"/>
      <c r="BD376" s="16"/>
      <c r="BE376" s="16"/>
      <c r="BF376" s="16"/>
      <c r="BG376" s="16"/>
      <c r="BH376" s="16"/>
      <c r="BI376" s="16"/>
      <c r="BJ376" s="16">
        <v>1</v>
      </c>
      <c r="BK376" s="16">
        <v>1</v>
      </c>
      <c r="BL376" s="16"/>
      <c r="BM376" s="16"/>
      <c r="BN376" s="16"/>
      <c r="BO376" s="16"/>
      <c r="BP376" s="16">
        <v>1</v>
      </c>
      <c r="BQ376" s="16"/>
      <c r="BR376" s="16"/>
      <c r="BS376" s="16"/>
      <c r="BT376" s="16"/>
      <c r="BU376" s="16"/>
      <c r="BV376" s="16">
        <v>1</v>
      </c>
      <c r="BW376" s="16"/>
      <c r="BX376" s="16"/>
      <c r="BY376" s="16"/>
      <c r="BZ376" s="16"/>
      <c r="CA376" s="16"/>
      <c r="CB376" s="16"/>
      <c r="CC376" s="16"/>
      <c r="CD376" s="16">
        <v>1</v>
      </c>
      <c r="CE376" s="16"/>
      <c r="CF376" s="16"/>
      <c r="CG376" s="19"/>
      <c r="CH376" s="19"/>
      <c r="CI376" s="19"/>
      <c r="CJ376" s="19"/>
      <c r="CK376" s="19"/>
      <c r="CL376" s="19"/>
      <c r="CM376" s="19"/>
      <c r="CN376" s="19">
        <v>1</v>
      </c>
      <c r="CO376" s="19"/>
      <c r="CP376" s="19"/>
      <c r="CQ376" s="19"/>
      <c r="CR376" s="19"/>
    </row>
    <row r="377" spans="1:96" ht="107" customHeight="1">
      <c r="A377" s="11" cm="1">
        <f t="array" ref="A377">SUMPRODUCT(--ISNUMBER(SEARCH({"stranding","stranded"},E377)))</f>
        <v>0</v>
      </c>
      <c r="B377" s="12">
        <v>412</v>
      </c>
      <c r="C377" s="21" t="s">
        <v>843</v>
      </c>
      <c r="D377" s="22">
        <v>1994</v>
      </c>
      <c r="E377" s="15" t="s">
        <v>844</v>
      </c>
      <c r="F377" s="15" t="s">
        <v>6354</v>
      </c>
      <c r="G377" s="15">
        <f t="shared" si="5"/>
        <v>3</v>
      </c>
      <c r="H377" s="16"/>
      <c r="I377" s="16"/>
      <c r="J377" s="16"/>
      <c r="K377" s="16">
        <v>2</v>
      </c>
      <c r="L377" s="16"/>
      <c r="M377" s="16"/>
      <c r="N377" s="16"/>
      <c r="O377" s="16"/>
      <c r="P377" s="17"/>
      <c r="Q377" s="17"/>
      <c r="R377" s="17"/>
      <c r="S377" s="17"/>
      <c r="T377" s="18">
        <v>1</v>
      </c>
      <c r="U377" s="18"/>
      <c r="V377" s="18"/>
      <c r="W377" s="18"/>
      <c r="X377" s="19"/>
      <c r="Y377" s="19"/>
      <c r="Z377" s="19"/>
      <c r="AA377" s="19"/>
      <c r="AB377" s="19"/>
      <c r="AC377" s="19"/>
      <c r="AD377" s="19"/>
      <c r="AE377" s="19"/>
      <c r="AF377" s="19"/>
      <c r="AG377" s="19"/>
      <c r="AH377" s="19"/>
      <c r="AI377" s="19"/>
      <c r="AJ377" s="17"/>
      <c r="AK377" s="17"/>
      <c r="AL377" s="17"/>
      <c r="AM377" s="17"/>
      <c r="AN377" s="17">
        <v>1</v>
      </c>
      <c r="AO377" s="17"/>
      <c r="AP377" s="17"/>
      <c r="AQ377" s="17"/>
      <c r="AR377" s="20"/>
      <c r="AS377" s="20"/>
      <c r="AT377" s="20"/>
      <c r="AU377" s="20"/>
      <c r="AV377" s="20"/>
      <c r="AW377" s="20"/>
      <c r="AX377" s="20"/>
      <c r="AY377" s="20"/>
      <c r="AZ377" s="20"/>
      <c r="BA377" s="20"/>
      <c r="BB377" s="20"/>
      <c r="BC377" s="20">
        <v>1</v>
      </c>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9"/>
      <c r="CH377" s="19">
        <v>1</v>
      </c>
      <c r="CI377" s="19"/>
      <c r="CJ377" s="19"/>
      <c r="CK377" s="19"/>
      <c r="CL377" s="19"/>
      <c r="CM377" s="19"/>
      <c r="CN377" s="19"/>
      <c r="CO377" s="19"/>
      <c r="CP377" s="19"/>
      <c r="CQ377" s="19"/>
      <c r="CR377" s="19"/>
    </row>
    <row r="378" spans="1:96" ht="107" customHeight="1">
      <c r="A378" s="11" cm="1">
        <f t="array" ref="A378">SUMPRODUCT(--ISNUMBER(SEARCH({"stranding","stranded"},E378)))</f>
        <v>0</v>
      </c>
      <c r="B378" s="12">
        <v>413</v>
      </c>
      <c r="C378" s="13" t="s">
        <v>845</v>
      </c>
      <c r="D378" s="14">
        <v>1994</v>
      </c>
      <c r="E378" s="15" t="s">
        <v>846</v>
      </c>
      <c r="F378" s="15" t="s">
        <v>7827</v>
      </c>
      <c r="G378" s="15">
        <f t="shared" si="5"/>
        <v>6</v>
      </c>
      <c r="H378" s="16"/>
      <c r="I378" s="16">
        <v>1</v>
      </c>
      <c r="J378" s="16"/>
      <c r="K378" s="16">
        <v>1</v>
      </c>
      <c r="L378" s="16"/>
      <c r="M378" s="16"/>
      <c r="N378" s="16"/>
      <c r="O378" s="16"/>
      <c r="P378" s="17"/>
      <c r="Q378" s="17"/>
      <c r="R378" s="17"/>
      <c r="S378" s="17"/>
      <c r="T378" s="18"/>
      <c r="U378" s="18"/>
      <c r="V378" s="18">
        <v>1</v>
      </c>
      <c r="W378" s="18"/>
      <c r="X378" s="19">
        <v>1</v>
      </c>
      <c r="Y378" s="19">
        <v>1</v>
      </c>
      <c r="Z378" s="19">
        <v>1</v>
      </c>
      <c r="AA378" s="19"/>
      <c r="AB378" s="19"/>
      <c r="AC378" s="19"/>
      <c r="AD378" s="19"/>
      <c r="AE378" s="19"/>
      <c r="AF378" s="19"/>
      <c r="AG378" s="19"/>
      <c r="AH378" s="19"/>
      <c r="AI378" s="19"/>
      <c r="AJ378" s="17"/>
      <c r="AK378" s="17"/>
      <c r="AL378" s="17"/>
      <c r="AM378" s="17"/>
      <c r="AN378" s="17"/>
      <c r="AO378" s="17"/>
      <c r="AP378" s="17"/>
      <c r="AQ378" s="17"/>
      <c r="AR378" s="20"/>
      <c r="AS378" s="20"/>
      <c r="AT378" s="20"/>
      <c r="AU378" s="20"/>
      <c r="AV378" s="20"/>
      <c r="AW378" s="20"/>
      <c r="AX378" s="20"/>
      <c r="AY378" s="20"/>
      <c r="AZ378" s="20"/>
      <c r="BA378" s="20"/>
      <c r="BB378" s="20"/>
      <c r="BC378" s="20"/>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v>1</v>
      </c>
      <c r="CC378" s="16"/>
      <c r="CD378" s="16">
        <v>1</v>
      </c>
      <c r="CE378" s="16"/>
      <c r="CF378" s="16"/>
      <c r="CG378" s="19"/>
      <c r="CH378" s="19"/>
      <c r="CI378" s="19"/>
      <c r="CJ378" s="19"/>
      <c r="CK378" s="19"/>
      <c r="CL378" s="19">
        <v>1</v>
      </c>
      <c r="CM378" s="19"/>
      <c r="CN378" s="19"/>
      <c r="CO378" s="19"/>
      <c r="CP378" s="19"/>
      <c r="CQ378" s="19"/>
      <c r="CR378" s="19"/>
    </row>
    <row r="379" spans="1:96" ht="107" customHeight="1">
      <c r="A379" s="11" cm="1">
        <f t="array" ref="A379">SUMPRODUCT(--ISNUMBER(SEARCH({"stranding","stranded"},E379)))</f>
        <v>0</v>
      </c>
      <c r="B379" s="12">
        <v>414</v>
      </c>
      <c r="C379" s="21" t="s">
        <v>847</v>
      </c>
      <c r="D379" s="22">
        <v>1994</v>
      </c>
      <c r="E379" s="15" t="s">
        <v>848</v>
      </c>
      <c r="F379" s="15" t="s">
        <v>6355</v>
      </c>
      <c r="G379" s="15">
        <f t="shared" si="5"/>
        <v>10</v>
      </c>
      <c r="H379" s="16"/>
      <c r="I379" s="16"/>
      <c r="J379" s="16"/>
      <c r="K379" s="16">
        <v>1</v>
      </c>
      <c r="L379" s="16"/>
      <c r="M379" s="16">
        <v>1</v>
      </c>
      <c r="N379" s="16"/>
      <c r="O379" s="16"/>
      <c r="P379" s="17">
        <v>1</v>
      </c>
      <c r="Q379" s="17">
        <v>1</v>
      </c>
      <c r="R379" s="17"/>
      <c r="S379" s="17"/>
      <c r="T379" s="18">
        <v>1</v>
      </c>
      <c r="U379" s="18">
        <v>1</v>
      </c>
      <c r="V379" s="18"/>
      <c r="W379" s="18">
        <v>1</v>
      </c>
      <c r="X379" s="19">
        <v>1</v>
      </c>
      <c r="Y379" s="19">
        <v>1</v>
      </c>
      <c r="Z379" s="19"/>
      <c r="AA379" s="19"/>
      <c r="AB379" s="19">
        <v>1</v>
      </c>
      <c r="AC379" s="19"/>
      <c r="AD379" s="19"/>
      <c r="AE379" s="19"/>
      <c r="AF379" s="19"/>
      <c r="AG379" s="19"/>
      <c r="AH379" s="19"/>
      <c r="AI379" s="19"/>
      <c r="AJ379" s="17"/>
      <c r="AK379" s="17"/>
      <c r="AL379" s="17"/>
      <c r="AM379" s="17"/>
      <c r="AN379" s="17"/>
      <c r="AO379" s="17"/>
      <c r="AP379" s="17"/>
      <c r="AQ379" s="17"/>
      <c r="AR379" s="20"/>
      <c r="AS379" s="20"/>
      <c r="AT379" s="20"/>
      <c r="AU379" s="20"/>
      <c r="AV379" s="20"/>
      <c r="AW379" s="20"/>
      <c r="AX379" s="20"/>
      <c r="AY379" s="20"/>
      <c r="AZ379" s="20"/>
      <c r="BA379" s="20"/>
      <c r="BB379" s="20"/>
      <c r="BC379" s="20"/>
      <c r="BD379" s="16"/>
      <c r="BE379" s="16"/>
      <c r="BF379" s="16"/>
      <c r="BG379" s="16"/>
      <c r="BH379" s="16"/>
      <c r="BI379" s="16"/>
      <c r="BJ379" s="16"/>
      <c r="BK379" s="16"/>
      <c r="BL379" s="16"/>
      <c r="BM379" s="16"/>
      <c r="BN379" s="16"/>
      <c r="BO379" s="16"/>
      <c r="BP379" s="16"/>
      <c r="BQ379" s="16"/>
      <c r="BR379" s="16"/>
      <c r="BS379" s="16">
        <v>1</v>
      </c>
      <c r="BT379" s="16"/>
      <c r="BU379" s="16"/>
      <c r="BV379" s="16"/>
      <c r="BW379" s="16"/>
      <c r="BX379" s="16"/>
      <c r="BY379" s="16"/>
      <c r="BZ379" s="16"/>
      <c r="CA379" s="16">
        <v>1</v>
      </c>
      <c r="CB379" s="16"/>
      <c r="CC379" s="16"/>
      <c r="CD379" s="16"/>
      <c r="CE379" s="16"/>
      <c r="CF379" s="16"/>
      <c r="CG379" s="19"/>
      <c r="CH379" s="19"/>
      <c r="CI379" s="19"/>
      <c r="CJ379" s="19"/>
      <c r="CK379" s="19"/>
      <c r="CL379" s="19"/>
      <c r="CM379" s="19"/>
      <c r="CN379" s="19"/>
      <c r="CO379" s="19"/>
      <c r="CP379" s="19"/>
      <c r="CQ379" s="19">
        <v>1</v>
      </c>
      <c r="CR379" s="19"/>
    </row>
    <row r="380" spans="1:96" ht="107" customHeight="1">
      <c r="A380" s="11" cm="1">
        <f t="array" ref="A380">SUMPRODUCT(--ISNUMBER(SEARCH({"stranding","stranded"},E380)))</f>
        <v>0</v>
      </c>
      <c r="B380" s="12">
        <v>415</v>
      </c>
      <c r="C380" s="13" t="s">
        <v>849</v>
      </c>
      <c r="D380" s="14">
        <v>1994</v>
      </c>
      <c r="E380" s="15" t="s">
        <v>850</v>
      </c>
      <c r="F380" s="15" t="s">
        <v>6356</v>
      </c>
      <c r="G380" s="15">
        <f t="shared" si="5"/>
        <v>5</v>
      </c>
      <c r="H380" s="16"/>
      <c r="I380" s="16"/>
      <c r="J380" s="16"/>
      <c r="K380" s="16"/>
      <c r="L380" s="16"/>
      <c r="M380" s="16"/>
      <c r="N380" s="16"/>
      <c r="O380" s="16"/>
      <c r="P380" s="17"/>
      <c r="Q380" s="17">
        <v>1</v>
      </c>
      <c r="R380" s="17"/>
      <c r="S380" s="17"/>
      <c r="T380" s="18"/>
      <c r="U380" s="18">
        <v>1</v>
      </c>
      <c r="V380" s="18"/>
      <c r="W380" s="18"/>
      <c r="X380" s="19"/>
      <c r="Y380" s="19"/>
      <c r="Z380" s="19"/>
      <c r="AA380" s="19"/>
      <c r="AB380" s="19"/>
      <c r="AC380" s="19"/>
      <c r="AD380" s="19"/>
      <c r="AE380" s="19">
        <v>1</v>
      </c>
      <c r="AF380" s="19">
        <v>1</v>
      </c>
      <c r="AG380" s="19"/>
      <c r="AH380" s="19"/>
      <c r="AI380" s="19"/>
      <c r="AJ380" s="17">
        <v>1</v>
      </c>
      <c r="AK380" s="17"/>
      <c r="AL380" s="17"/>
      <c r="AM380" s="17"/>
      <c r="AN380" s="17"/>
      <c r="AO380" s="17"/>
      <c r="AP380" s="17"/>
      <c r="AQ380" s="17"/>
      <c r="AR380" s="20"/>
      <c r="AS380" s="20"/>
      <c r="AT380" s="20"/>
      <c r="AU380" s="20"/>
      <c r="AV380" s="20"/>
      <c r="AW380" s="20"/>
      <c r="AX380" s="20"/>
      <c r="AY380" s="20"/>
      <c r="AZ380" s="20"/>
      <c r="BA380" s="20"/>
      <c r="BB380" s="20"/>
      <c r="BC380" s="20"/>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9"/>
      <c r="CH380" s="19"/>
      <c r="CI380" s="19"/>
      <c r="CJ380" s="19"/>
      <c r="CK380" s="19"/>
      <c r="CL380" s="19"/>
      <c r="CM380" s="19"/>
      <c r="CN380" s="19">
        <v>1</v>
      </c>
      <c r="CO380" s="19"/>
      <c r="CP380" s="19"/>
      <c r="CQ380" s="19"/>
      <c r="CR380" s="19"/>
    </row>
    <row r="381" spans="1:96" ht="107" customHeight="1">
      <c r="A381" s="11" cm="1">
        <f t="array" ref="A381">SUMPRODUCT(--ISNUMBER(SEARCH({"stranding","stranded"},E381)))</f>
        <v>0</v>
      </c>
      <c r="B381" s="12">
        <v>416</v>
      </c>
      <c r="C381" s="21" t="s">
        <v>851</v>
      </c>
      <c r="D381" s="22">
        <v>1994</v>
      </c>
      <c r="E381" s="15" t="s">
        <v>852</v>
      </c>
      <c r="F381" s="15" t="s">
        <v>6357</v>
      </c>
      <c r="G381" s="15">
        <f t="shared" si="5"/>
        <v>2</v>
      </c>
      <c r="H381" s="16"/>
      <c r="I381" s="16"/>
      <c r="J381" s="16"/>
      <c r="K381" s="16"/>
      <c r="L381" s="16"/>
      <c r="M381" s="16"/>
      <c r="N381" s="16"/>
      <c r="O381" s="16"/>
      <c r="P381" s="17"/>
      <c r="Q381" s="17"/>
      <c r="R381" s="17"/>
      <c r="S381" s="17"/>
      <c r="T381" s="18"/>
      <c r="U381" s="18"/>
      <c r="V381" s="18"/>
      <c r="W381" s="18"/>
      <c r="X381" s="19">
        <v>1</v>
      </c>
      <c r="Y381" s="19"/>
      <c r="Z381" s="19"/>
      <c r="AA381" s="19"/>
      <c r="AB381" s="19"/>
      <c r="AC381" s="19"/>
      <c r="AD381" s="19"/>
      <c r="AE381" s="19"/>
      <c r="AF381" s="19"/>
      <c r="AG381" s="19"/>
      <c r="AH381" s="19"/>
      <c r="AI381" s="19"/>
      <c r="AJ381" s="17">
        <v>1</v>
      </c>
      <c r="AK381" s="17"/>
      <c r="AL381" s="17"/>
      <c r="AM381" s="17"/>
      <c r="AN381" s="17"/>
      <c r="AO381" s="17"/>
      <c r="AP381" s="17"/>
      <c r="AQ381" s="17"/>
      <c r="AR381" s="20"/>
      <c r="AS381" s="20"/>
      <c r="AT381" s="20"/>
      <c r="AU381" s="20"/>
      <c r="AV381" s="20"/>
      <c r="AW381" s="20"/>
      <c r="AX381" s="20"/>
      <c r="AY381" s="20"/>
      <c r="AZ381" s="20"/>
      <c r="BA381" s="20"/>
      <c r="BB381" s="20"/>
      <c r="BC381" s="20"/>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9"/>
      <c r="CH381" s="19"/>
      <c r="CI381" s="19"/>
      <c r="CJ381" s="19"/>
      <c r="CK381" s="19"/>
      <c r="CL381" s="19">
        <v>1</v>
      </c>
      <c r="CM381" s="19"/>
      <c r="CN381" s="19"/>
      <c r="CO381" s="19"/>
      <c r="CP381" s="19"/>
      <c r="CQ381" s="19"/>
      <c r="CR381" s="19"/>
    </row>
    <row r="382" spans="1:96" ht="107" customHeight="1">
      <c r="A382" s="11" cm="1">
        <f t="array" ref="A382">SUMPRODUCT(--ISNUMBER(SEARCH({"stranding","stranded"},E382)))</f>
        <v>0</v>
      </c>
      <c r="B382" s="12">
        <v>417</v>
      </c>
      <c r="C382" s="13" t="s">
        <v>853</v>
      </c>
      <c r="D382" s="14">
        <v>1994</v>
      </c>
      <c r="E382" s="15" t="s">
        <v>854</v>
      </c>
      <c r="F382" s="15" t="s">
        <v>6358</v>
      </c>
      <c r="G382" s="15">
        <f t="shared" si="5"/>
        <v>5</v>
      </c>
      <c r="H382" s="16"/>
      <c r="I382" s="16"/>
      <c r="J382" s="16"/>
      <c r="K382" s="16"/>
      <c r="L382" s="16"/>
      <c r="M382" s="16"/>
      <c r="N382" s="16"/>
      <c r="O382" s="16"/>
      <c r="P382" s="17"/>
      <c r="Q382" s="17"/>
      <c r="R382" s="17"/>
      <c r="S382" s="17"/>
      <c r="T382" s="18">
        <v>1</v>
      </c>
      <c r="U382" s="18"/>
      <c r="V382" s="18"/>
      <c r="W382" s="18"/>
      <c r="X382" s="19">
        <v>1</v>
      </c>
      <c r="Y382" s="19"/>
      <c r="Z382" s="19"/>
      <c r="AA382" s="19"/>
      <c r="AB382" s="19"/>
      <c r="AC382" s="19"/>
      <c r="AD382" s="19"/>
      <c r="AE382" s="19">
        <v>1</v>
      </c>
      <c r="AF382" s="19">
        <v>1</v>
      </c>
      <c r="AG382" s="19"/>
      <c r="AH382" s="19"/>
      <c r="AI382" s="19"/>
      <c r="AJ382" s="17">
        <v>1</v>
      </c>
      <c r="AK382" s="17"/>
      <c r="AL382" s="17"/>
      <c r="AM382" s="17"/>
      <c r="AN382" s="17"/>
      <c r="AO382" s="17"/>
      <c r="AP382" s="17"/>
      <c r="AQ382" s="17"/>
      <c r="AR382" s="20"/>
      <c r="AS382" s="20"/>
      <c r="AT382" s="20"/>
      <c r="AU382" s="20"/>
      <c r="AV382" s="20"/>
      <c r="AW382" s="20"/>
      <c r="AX382" s="20"/>
      <c r="AY382" s="20"/>
      <c r="AZ382" s="20"/>
      <c r="BA382" s="20"/>
      <c r="BB382" s="20"/>
      <c r="BC382" s="20"/>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9"/>
      <c r="CH382" s="19"/>
      <c r="CI382" s="19"/>
      <c r="CJ382" s="19"/>
      <c r="CK382" s="19"/>
      <c r="CL382" s="19"/>
      <c r="CM382" s="19"/>
      <c r="CN382" s="19">
        <v>1</v>
      </c>
      <c r="CO382" s="19"/>
      <c r="CP382" s="19"/>
      <c r="CQ382" s="19"/>
      <c r="CR382" s="19"/>
    </row>
    <row r="383" spans="1:96" ht="107" customHeight="1">
      <c r="A383" s="11" cm="1">
        <f t="array" ref="A383">SUMPRODUCT(--ISNUMBER(SEARCH({"stranding","stranded"},E383)))</f>
        <v>1</v>
      </c>
      <c r="B383" s="12">
        <v>418</v>
      </c>
      <c r="C383" s="21" t="s">
        <v>855</v>
      </c>
      <c r="D383" s="22">
        <v>1994</v>
      </c>
      <c r="E383" s="15" t="s">
        <v>856</v>
      </c>
      <c r="F383" s="15" t="s">
        <v>6359</v>
      </c>
      <c r="G383" s="15">
        <f t="shared" si="5"/>
        <v>8</v>
      </c>
      <c r="H383" s="16"/>
      <c r="I383" s="16"/>
      <c r="J383" s="16"/>
      <c r="K383" s="16"/>
      <c r="L383" s="16"/>
      <c r="M383" s="16"/>
      <c r="N383" s="16"/>
      <c r="O383" s="16"/>
      <c r="P383" s="17">
        <v>1</v>
      </c>
      <c r="Q383" s="17"/>
      <c r="R383" s="17"/>
      <c r="S383" s="17"/>
      <c r="T383" s="18"/>
      <c r="U383" s="18">
        <v>1</v>
      </c>
      <c r="V383" s="18"/>
      <c r="W383" s="18"/>
      <c r="X383" s="19">
        <v>1</v>
      </c>
      <c r="Y383" s="19"/>
      <c r="Z383" s="19"/>
      <c r="AA383" s="19"/>
      <c r="AB383" s="19"/>
      <c r="AC383" s="19"/>
      <c r="AD383" s="19"/>
      <c r="AE383" s="19"/>
      <c r="AF383" s="19"/>
      <c r="AG383" s="19"/>
      <c r="AH383" s="19"/>
      <c r="AI383" s="19"/>
      <c r="AJ383" s="17">
        <v>1</v>
      </c>
      <c r="AK383" s="17"/>
      <c r="AL383" s="17"/>
      <c r="AM383" s="17"/>
      <c r="AN383" s="17"/>
      <c r="AO383" s="17"/>
      <c r="AP383" s="17"/>
      <c r="AQ383" s="17"/>
      <c r="AR383" s="20"/>
      <c r="AS383" s="20"/>
      <c r="AT383" s="20"/>
      <c r="AU383" s="20"/>
      <c r="AV383" s="20"/>
      <c r="AW383" s="20"/>
      <c r="AX383" s="20"/>
      <c r="AY383" s="20"/>
      <c r="AZ383" s="20">
        <v>1</v>
      </c>
      <c r="BA383" s="20">
        <v>1</v>
      </c>
      <c r="BB383" s="20"/>
      <c r="BC383" s="20"/>
      <c r="BD383" s="16"/>
      <c r="BE383" s="16"/>
      <c r="BF383" s="16"/>
      <c r="BG383" s="16"/>
      <c r="BH383" s="16"/>
      <c r="BI383" s="16"/>
      <c r="BJ383" s="16"/>
      <c r="BK383" s="16"/>
      <c r="BL383" s="16"/>
      <c r="BM383" s="16"/>
      <c r="BN383" s="16"/>
      <c r="BO383" s="16"/>
      <c r="BP383" s="16">
        <v>1</v>
      </c>
      <c r="BQ383" s="16"/>
      <c r="BR383" s="16"/>
      <c r="BS383" s="16"/>
      <c r="BT383" s="16"/>
      <c r="BU383" s="16"/>
      <c r="BV383" s="16"/>
      <c r="BW383" s="16"/>
      <c r="BX383" s="16"/>
      <c r="BY383" s="16"/>
      <c r="BZ383" s="16"/>
      <c r="CA383" s="16"/>
      <c r="CB383" s="16">
        <v>1</v>
      </c>
      <c r="CC383" s="16"/>
      <c r="CD383" s="16"/>
      <c r="CE383" s="16"/>
      <c r="CF383" s="16"/>
      <c r="CG383" s="19"/>
      <c r="CH383" s="19"/>
      <c r="CI383" s="19"/>
      <c r="CJ383" s="19"/>
      <c r="CK383" s="19"/>
      <c r="CL383" s="19">
        <v>1</v>
      </c>
      <c r="CM383" s="19"/>
      <c r="CN383" s="19"/>
      <c r="CO383" s="19"/>
      <c r="CP383" s="19"/>
      <c r="CQ383" s="19"/>
      <c r="CR383" s="19"/>
    </row>
    <row r="384" spans="1:96" ht="107" customHeight="1">
      <c r="A384" s="11" cm="1">
        <f t="array" ref="A384">SUMPRODUCT(--ISNUMBER(SEARCH({"stranding","stranded"},E384)))</f>
        <v>1</v>
      </c>
      <c r="B384" s="12">
        <v>419</v>
      </c>
      <c r="C384" s="13" t="s">
        <v>857</v>
      </c>
      <c r="D384" s="14">
        <v>1994</v>
      </c>
      <c r="E384" s="15" t="s">
        <v>858</v>
      </c>
      <c r="F384" s="15" t="s">
        <v>6360</v>
      </c>
      <c r="G384" s="15">
        <f t="shared" si="5"/>
        <v>9</v>
      </c>
      <c r="H384" s="16"/>
      <c r="I384" s="16"/>
      <c r="J384" s="16">
        <v>2</v>
      </c>
      <c r="K384" s="16"/>
      <c r="L384" s="16"/>
      <c r="M384" s="16"/>
      <c r="N384" s="16"/>
      <c r="O384" s="16"/>
      <c r="P384" s="17">
        <v>1</v>
      </c>
      <c r="Q384" s="17"/>
      <c r="R384" s="17"/>
      <c r="S384" s="17"/>
      <c r="T384" s="18"/>
      <c r="U384" s="18"/>
      <c r="V384" s="18">
        <v>1</v>
      </c>
      <c r="W384" s="18"/>
      <c r="X384" s="19">
        <v>1</v>
      </c>
      <c r="Y384" s="19"/>
      <c r="Z384" s="19"/>
      <c r="AA384" s="19"/>
      <c r="AB384" s="19"/>
      <c r="AC384" s="19"/>
      <c r="AD384" s="19"/>
      <c r="AE384" s="19">
        <v>1</v>
      </c>
      <c r="AF384" s="19"/>
      <c r="AG384" s="19"/>
      <c r="AH384" s="19"/>
      <c r="AI384" s="19"/>
      <c r="AJ384" s="17"/>
      <c r="AK384" s="17"/>
      <c r="AL384" s="17"/>
      <c r="AM384" s="17"/>
      <c r="AN384" s="17"/>
      <c r="AO384" s="17"/>
      <c r="AP384" s="17"/>
      <c r="AQ384" s="17"/>
      <c r="AR384" s="20"/>
      <c r="AS384" s="20"/>
      <c r="AT384" s="20"/>
      <c r="AU384" s="20"/>
      <c r="AV384" s="20"/>
      <c r="AW384" s="20"/>
      <c r="AX384" s="20"/>
      <c r="AY384" s="20"/>
      <c r="AZ384" s="20">
        <v>1</v>
      </c>
      <c r="BA384" s="20"/>
      <c r="BB384" s="20"/>
      <c r="BC384" s="20"/>
      <c r="BD384" s="16"/>
      <c r="BE384" s="16"/>
      <c r="BF384" s="16"/>
      <c r="BG384" s="16"/>
      <c r="BH384" s="16"/>
      <c r="BI384" s="16"/>
      <c r="BJ384" s="16">
        <v>1</v>
      </c>
      <c r="BK384" s="16"/>
      <c r="BL384" s="16">
        <v>1</v>
      </c>
      <c r="BM384" s="16"/>
      <c r="BN384" s="16"/>
      <c r="BO384" s="16"/>
      <c r="BP384" s="16">
        <v>1</v>
      </c>
      <c r="BQ384" s="16"/>
      <c r="BR384" s="16"/>
      <c r="BS384" s="16"/>
      <c r="BT384" s="16"/>
      <c r="BU384" s="16"/>
      <c r="BV384" s="16"/>
      <c r="BW384" s="16"/>
      <c r="BX384" s="16"/>
      <c r="BY384" s="16"/>
      <c r="BZ384" s="16"/>
      <c r="CA384" s="16"/>
      <c r="CB384" s="16">
        <v>1</v>
      </c>
      <c r="CC384" s="16"/>
      <c r="CD384" s="16"/>
      <c r="CE384" s="16"/>
      <c r="CF384" s="16"/>
      <c r="CG384" s="19"/>
      <c r="CH384" s="19"/>
      <c r="CI384" s="19"/>
      <c r="CJ384" s="19"/>
      <c r="CK384" s="19"/>
      <c r="CL384" s="19"/>
      <c r="CM384" s="19"/>
      <c r="CN384" s="19">
        <v>1</v>
      </c>
      <c r="CO384" s="19"/>
      <c r="CP384" s="19"/>
      <c r="CQ384" s="19"/>
      <c r="CR384" s="19"/>
    </row>
    <row r="385" spans="1:96" ht="107" customHeight="1">
      <c r="A385" s="11" cm="1">
        <f t="array" ref="A385">SUMPRODUCT(--ISNUMBER(SEARCH({"stranding","stranded"},E385)))</f>
        <v>1</v>
      </c>
      <c r="B385" s="12">
        <v>420</v>
      </c>
      <c r="C385" s="21" t="s">
        <v>859</v>
      </c>
      <c r="D385" s="22">
        <v>1994</v>
      </c>
      <c r="E385" s="23" t="s">
        <v>860</v>
      </c>
      <c r="F385" s="23" t="s">
        <v>6361</v>
      </c>
      <c r="G385" s="15">
        <f t="shared" si="5"/>
        <v>4</v>
      </c>
      <c r="H385" s="16"/>
      <c r="I385" s="16"/>
      <c r="J385" s="16"/>
      <c r="K385" s="16"/>
      <c r="L385" s="16"/>
      <c r="M385" s="16"/>
      <c r="N385" s="16"/>
      <c r="O385" s="16"/>
      <c r="P385" s="17"/>
      <c r="Q385" s="17"/>
      <c r="R385" s="17"/>
      <c r="S385" s="17"/>
      <c r="T385" s="18"/>
      <c r="U385" s="18"/>
      <c r="V385" s="18">
        <v>1</v>
      </c>
      <c r="W385" s="18"/>
      <c r="X385" s="19"/>
      <c r="Y385" s="19">
        <v>1</v>
      </c>
      <c r="Z385" s="19">
        <v>1</v>
      </c>
      <c r="AA385" s="19"/>
      <c r="AB385" s="19"/>
      <c r="AC385" s="19"/>
      <c r="AD385" s="19"/>
      <c r="AE385" s="19"/>
      <c r="AF385" s="19"/>
      <c r="AG385" s="19"/>
      <c r="AH385" s="19"/>
      <c r="AI385" s="19"/>
      <c r="AJ385" s="17"/>
      <c r="AK385" s="17"/>
      <c r="AL385" s="17"/>
      <c r="AM385" s="17"/>
      <c r="AN385" s="17"/>
      <c r="AO385" s="17"/>
      <c r="AP385" s="17"/>
      <c r="AQ385" s="17"/>
      <c r="AR385" s="20"/>
      <c r="AS385" s="20"/>
      <c r="AT385" s="20"/>
      <c r="AU385" s="20"/>
      <c r="AV385" s="20"/>
      <c r="AW385" s="20"/>
      <c r="AX385" s="20"/>
      <c r="AY385" s="20"/>
      <c r="AZ385" s="20"/>
      <c r="BA385" s="20"/>
      <c r="BB385" s="20"/>
      <c r="BC385" s="20"/>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v>1</v>
      </c>
      <c r="CC385" s="16"/>
      <c r="CD385" s="16"/>
      <c r="CE385" s="16"/>
      <c r="CF385" s="16"/>
      <c r="CG385" s="19"/>
      <c r="CH385" s="19"/>
      <c r="CI385" s="19"/>
      <c r="CJ385" s="19"/>
      <c r="CK385" s="19"/>
      <c r="CL385" s="19"/>
      <c r="CM385" s="19">
        <v>1</v>
      </c>
      <c r="CN385" s="19"/>
      <c r="CO385" s="19"/>
      <c r="CP385" s="19"/>
      <c r="CQ385" s="19"/>
      <c r="CR385" s="19"/>
    </row>
    <row r="386" spans="1:96" ht="107" customHeight="1">
      <c r="A386" s="11" cm="1">
        <f t="array" ref="A386">SUMPRODUCT(--ISNUMBER(SEARCH({"stranding","stranded"},E386)))</f>
        <v>0</v>
      </c>
      <c r="B386" s="12">
        <v>421</v>
      </c>
      <c r="C386" s="13" t="s">
        <v>861</v>
      </c>
      <c r="D386" s="14">
        <v>1994</v>
      </c>
      <c r="E386" s="15" t="s">
        <v>862</v>
      </c>
      <c r="F386" s="15" t="s">
        <v>6362</v>
      </c>
      <c r="G386" s="15">
        <f t="shared" ref="G386:G449" si="6">SUM(P386:CF386)</f>
        <v>3</v>
      </c>
      <c r="H386" s="16"/>
      <c r="I386" s="16"/>
      <c r="J386" s="16"/>
      <c r="K386" s="16"/>
      <c r="L386" s="16"/>
      <c r="M386" s="16">
        <v>3</v>
      </c>
      <c r="N386" s="16"/>
      <c r="O386" s="16"/>
      <c r="P386" s="17"/>
      <c r="Q386" s="17"/>
      <c r="R386" s="17"/>
      <c r="S386" s="17"/>
      <c r="T386" s="18"/>
      <c r="U386" s="18">
        <v>1</v>
      </c>
      <c r="V386" s="18"/>
      <c r="W386" s="18"/>
      <c r="X386" s="19"/>
      <c r="Y386" s="19"/>
      <c r="Z386" s="19"/>
      <c r="AA386" s="19"/>
      <c r="AB386" s="19"/>
      <c r="AC386" s="19"/>
      <c r="AD386" s="19"/>
      <c r="AE386" s="19"/>
      <c r="AF386" s="19"/>
      <c r="AG386" s="19"/>
      <c r="AH386" s="19"/>
      <c r="AI386" s="19"/>
      <c r="AJ386" s="17">
        <v>1</v>
      </c>
      <c r="AK386" s="17"/>
      <c r="AL386" s="17"/>
      <c r="AM386" s="17"/>
      <c r="AN386" s="17"/>
      <c r="AO386" s="17"/>
      <c r="AP386" s="17"/>
      <c r="AQ386" s="17"/>
      <c r="AR386" s="20"/>
      <c r="AS386" s="20">
        <v>1</v>
      </c>
      <c r="AT386" s="20"/>
      <c r="AU386" s="20"/>
      <c r="AV386" s="20"/>
      <c r="AW386" s="20"/>
      <c r="AX386" s="20"/>
      <c r="AY386" s="20"/>
      <c r="AZ386" s="20"/>
      <c r="BA386" s="20"/>
      <c r="BB386" s="20"/>
      <c r="BC386" s="20"/>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9"/>
      <c r="CH386" s="19"/>
      <c r="CI386" s="19"/>
      <c r="CJ386" s="19"/>
      <c r="CK386" s="19"/>
      <c r="CL386" s="19"/>
      <c r="CM386" s="19">
        <v>1</v>
      </c>
      <c r="CN386" s="19"/>
      <c r="CO386" s="19"/>
      <c r="CP386" s="19"/>
      <c r="CQ386" s="19"/>
      <c r="CR386" s="19"/>
    </row>
    <row r="387" spans="1:96" ht="107" customHeight="1">
      <c r="A387" s="11" cm="1">
        <f t="array" ref="A387">SUMPRODUCT(--ISNUMBER(SEARCH({"stranding","stranded"},E387)))</f>
        <v>0</v>
      </c>
      <c r="B387" s="12">
        <v>422</v>
      </c>
      <c r="C387" s="21" t="s">
        <v>863</v>
      </c>
      <c r="D387" s="22">
        <v>1994</v>
      </c>
      <c r="E387" s="15" t="s">
        <v>864</v>
      </c>
      <c r="F387" s="15" t="s">
        <v>6238</v>
      </c>
      <c r="G387" s="15">
        <f t="shared" si="6"/>
        <v>3</v>
      </c>
      <c r="H387" s="16"/>
      <c r="I387" s="16"/>
      <c r="J387" s="16">
        <v>1</v>
      </c>
      <c r="K387" s="16">
        <v>1</v>
      </c>
      <c r="L387" s="16"/>
      <c r="M387" s="16"/>
      <c r="N387" s="16"/>
      <c r="O387" s="16"/>
      <c r="P387" s="17"/>
      <c r="Q387" s="17"/>
      <c r="R387" s="17"/>
      <c r="S387" s="17"/>
      <c r="T387" s="18"/>
      <c r="U387" s="18">
        <v>1</v>
      </c>
      <c r="V387" s="18"/>
      <c r="W387" s="18"/>
      <c r="X387" s="19"/>
      <c r="Y387" s="19">
        <v>1</v>
      </c>
      <c r="Z387" s="19">
        <v>1</v>
      </c>
      <c r="AA387" s="19"/>
      <c r="AB387" s="19"/>
      <c r="AC387" s="19"/>
      <c r="AD387" s="19"/>
      <c r="AE387" s="19"/>
      <c r="AF387" s="19"/>
      <c r="AG387" s="19"/>
      <c r="AH387" s="19"/>
      <c r="AI387" s="19"/>
      <c r="AJ387" s="17"/>
      <c r="AK387" s="17"/>
      <c r="AL387" s="17"/>
      <c r="AM387" s="17"/>
      <c r="AN387" s="17"/>
      <c r="AO387" s="17"/>
      <c r="AP387" s="17"/>
      <c r="AQ387" s="17"/>
      <c r="AR387" s="20"/>
      <c r="AS387" s="20"/>
      <c r="AT387" s="20"/>
      <c r="AU387" s="20"/>
      <c r="AV387" s="20"/>
      <c r="AW387" s="20"/>
      <c r="AX387" s="20"/>
      <c r="AY387" s="20"/>
      <c r="AZ387" s="20"/>
      <c r="BA387" s="20"/>
      <c r="BB387" s="20"/>
      <c r="BC387" s="20"/>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9"/>
      <c r="CH387" s="19"/>
      <c r="CI387" s="19"/>
      <c r="CJ387" s="19"/>
      <c r="CK387" s="19"/>
      <c r="CL387" s="19"/>
      <c r="CM387" s="19"/>
      <c r="CN387" s="19"/>
      <c r="CO387" s="19"/>
      <c r="CP387" s="19">
        <v>1</v>
      </c>
      <c r="CQ387" s="19"/>
      <c r="CR387" s="19"/>
    </row>
    <row r="388" spans="1:96" ht="107" customHeight="1">
      <c r="A388" s="11" cm="1">
        <f t="array" ref="A388">SUMPRODUCT(--ISNUMBER(SEARCH({"stranding","stranded"},E388)))</f>
        <v>1</v>
      </c>
      <c r="B388" s="12">
        <v>423</v>
      </c>
      <c r="C388" s="13" t="s">
        <v>865</v>
      </c>
      <c r="D388" s="14">
        <v>1994</v>
      </c>
      <c r="E388" s="15" t="s">
        <v>866</v>
      </c>
      <c r="F388" s="15" t="s">
        <v>6158</v>
      </c>
      <c r="G388" s="15">
        <f t="shared" si="6"/>
        <v>7</v>
      </c>
      <c r="H388" s="16"/>
      <c r="I388" s="16"/>
      <c r="J388" s="16">
        <v>1</v>
      </c>
      <c r="K388" s="16">
        <v>4</v>
      </c>
      <c r="L388" s="16"/>
      <c r="M388" s="16"/>
      <c r="N388" s="16"/>
      <c r="O388" s="16"/>
      <c r="P388" s="17">
        <v>1</v>
      </c>
      <c r="Q388" s="17"/>
      <c r="R388" s="17"/>
      <c r="S388" s="17"/>
      <c r="T388" s="18"/>
      <c r="U388" s="18">
        <v>1</v>
      </c>
      <c r="V388" s="18"/>
      <c r="W388" s="18"/>
      <c r="X388" s="19"/>
      <c r="Y388" s="19"/>
      <c r="Z388" s="19"/>
      <c r="AA388" s="19"/>
      <c r="AB388" s="19"/>
      <c r="AC388" s="19"/>
      <c r="AD388" s="19"/>
      <c r="AE388" s="19"/>
      <c r="AF388" s="19"/>
      <c r="AG388" s="19"/>
      <c r="AH388" s="19"/>
      <c r="AI388" s="19"/>
      <c r="AJ388" s="17">
        <v>1</v>
      </c>
      <c r="AK388" s="17"/>
      <c r="AL388" s="17"/>
      <c r="AM388" s="17"/>
      <c r="AN388" s="17"/>
      <c r="AO388" s="17"/>
      <c r="AP388" s="17"/>
      <c r="AQ388" s="17"/>
      <c r="AR388" s="20"/>
      <c r="AS388" s="20"/>
      <c r="AT388" s="20"/>
      <c r="AU388" s="20"/>
      <c r="AV388" s="20"/>
      <c r="AW388" s="20"/>
      <c r="AX388" s="20">
        <v>1</v>
      </c>
      <c r="AY388" s="20"/>
      <c r="AZ388" s="20"/>
      <c r="BA388" s="20">
        <v>1</v>
      </c>
      <c r="BB388" s="20"/>
      <c r="BC388" s="20"/>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v>1</v>
      </c>
      <c r="BZ388" s="16"/>
      <c r="CA388" s="16"/>
      <c r="CB388" s="16">
        <v>1</v>
      </c>
      <c r="CC388" s="16"/>
      <c r="CD388" s="16"/>
      <c r="CE388" s="16"/>
      <c r="CF388" s="16"/>
      <c r="CG388" s="19"/>
      <c r="CH388" s="19"/>
      <c r="CI388" s="19">
        <v>1</v>
      </c>
      <c r="CJ388" s="19"/>
      <c r="CK388" s="19"/>
      <c r="CL388" s="19"/>
      <c r="CM388" s="19"/>
      <c r="CN388" s="19"/>
      <c r="CO388" s="19"/>
      <c r="CP388" s="19"/>
      <c r="CQ388" s="19"/>
      <c r="CR388" s="19"/>
    </row>
    <row r="389" spans="1:96" ht="107" customHeight="1">
      <c r="A389" s="11" cm="1">
        <f t="array" ref="A389">SUMPRODUCT(--ISNUMBER(SEARCH({"stranding","stranded"},E389)))</f>
        <v>0</v>
      </c>
      <c r="B389" s="12">
        <v>424</v>
      </c>
      <c r="C389" s="21" t="s">
        <v>867</v>
      </c>
      <c r="D389" s="22">
        <v>1994</v>
      </c>
      <c r="E389" s="15" t="s">
        <v>868</v>
      </c>
      <c r="F389" s="15" t="s">
        <v>6363</v>
      </c>
      <c r="G389" s="15">
        <f t="shared" si="6"/>
        <v>9</v>
      </c>
      <c r="H389" s="16"/>
      <c r="I389" s="16"/>
      <c r="J389" s="16"/>
      <c r="K389" s="16"/>
      <c r="L389" s="16"/>
      <c r="M389" s="16"/>
      <c r="N389" s="16"/>
      <c r="O389" s="16"/>
      <c r="P389" s="17"/>
      <c r="Q389" s="17">
        <v>1</v>
      </c>
      <c r="R389" s="17"/>
      <c r="S389" s="17"/>
      <c r="T389" s="18">
        <v>1</v>
      </c>
      <c r="U389" s="18"/>
      <c r="V389" s="18"/>
      <c r="W389" s="18"/>
      <c r="X389" s="19">
        <v>1</v>
      </c>
      <c r="Y389" s="19"/>
      <c r="Z389" s="19"/>
      <c r="AA389" s="19"/>
      <c r="AB389" s="19"/>
      <c r="AC389" s="19"/>
      <c r="AD389" s="19"/>
      <c r="AE389" s="19">
        <v>1</v>
      </c>
      <c r="AF389" s="19">
        <v>1</v>
      </c>
      <c r="AG389" s="19"/>
      <c r="AH389" s="19"/>
      <c r="AI389" s="19"/>
      <c r="AJ389" s="17">
        <v>1</v>
      </c>
      <c r="AK389" s="17"/>
      <c r="AL389" s="17"/>
      <c r="AM389" s="17"/>
      <c r="AN389" s="17"/>
      <c r="AO389" s="17">
        <v>1</v>
      </c>
      <c r="AP389" s="17"/>
      <c r="AQ389" s="17"/>
      <c r="AR389" s="20"/>
      <c r="AS389" s="20"/>
      <c r="AT389" s="20"/>
      <c r="AU389" s="20"/>
      <c r="AV389" s="20">
        <v>1</v>
      </c>
      <c r="AW389" s="20"/>
      <c r="AX389" s="20"/>
      <c r="AY389" s="20"/>
      <c r="AZ389" s="20"/>
      <c r="BA389" s="20"/>
      <c r="BB389" s="20"/>
      <c r="BC389" s="20"/>
      <c r="BD389" s="16"/>
      <c r="BE389" s="16"/>
      <c r="BF389" s="16"/>
      <c r="BG389" s="16"/>
      <c r="BH389" s="16"/>
      <c r="BI389" s="16"/>
      <c r="BJ389" s="16"/>
      <c r="BK389" s="16"/>
      <c r="BL389" s="16"/>
      <c r="BM389" s="16"/>
      <c r="BN389" s="16"/>
      <c r="BO389" s="16"/>
      <c r="BP389" s="16">
        <v>1</v>
      </c>
      <c r="BQ389" s="16"/>
      <c r="BR389" s="16"/>
      <c r="BS389" s="16"/>
      <c r="BT389" s="16"/>
      <c r="BU389" s="16"/>
      <c r="BV389" s="16"/>
      <c r="BW389" s="16"/>
      <c r="BX389" s="16"/>
      <c r="BY389" s="16"/>
      <c r="BZ389" s="16"/>
      <c r="CA389" s="16"/>
      <c r="CB389" s="16"/>
      <c r="CC389" s="16"/>
      <c r="CD389" s="16"/>
      <c r="CE389" s="16"/>
      <c r="CF389" s="16"/>
      <c r="CG389" s="19"/>
      <c r="CH389" s="19"/>
      <c r="CI389" s="19"/>
      <c r="CJ389" s="19"/>
      <c r="CK389" s="19"/>
      <c r="CL389" s="19">
        <v>1</v>
      </c>
      <c r="CM389" s="19"/>
      <c r="CN389" s="19"/>
      <c r="CO389" s="19"/>
      <c r="CP389" s="19"/>
      <c r="CQ389" s="19"/>
      <c r="CR389" s="19"/>
    </row>
    <row r="390" spans="1:96" ht="107" customHeight="1">
      <c r="A390" s="11" cm="1">
        <f t="array" ref="A390">SUMPRODUCT(--ISNUMBER(SEARCH({"stranding","stranded"},E390)))</f>
        <v>0</v>
      </c>
      <c r="B390" s="12">
        <v>425</v>
      </c>
      <c r="C390" s="13" t="s">
        <v>869</v>
      </c>
      <c r="D390" s="14">
        <v>1994</v>
      </c>
      <c r="E390" s="15" t="s">
        <v>870</v>
      </c>
      <c r="F390" s="15" t="s">
        <v>6364</v>
      </c>
      <c r="G390" s="15">
        <f t="shared" si="6"/>
        <v>8</v>
      </c>
      <c r="H390" s="16"/>
      <c r="I390" s="16"/>
      <c r="J390" s="16">
        <v>2</v>
      </c>
      <c r="K390" s="16"/>
      <c r="L390" s="16"/>
      <c r="M390" s="16"/>
      <c r="N390" s="16"/>
      <c r="O390" s="16"/>
      <c r="P390" s="17"/>
      <c r="Q390" s="17"/>
      <c r="R390" s="17"/>
      <c r="S390" s="17"/>
      <c r="T390" s="18">
        <v>1</v>
      </c>
      <c r="U390" s="18">
        <v>1</v>
      </c>
      <c r="V390" s="18"/>
      <c r="W390" s="18">
        <v>1</v>
      </c>
      <c r="X390" s="19">
        <v>1</v>
      </c>
      <c r="Y390" s="19"/>
      <c r="Z390" s="19"/>
      <c r="AA390" s="19"/>
      <c r="AB390" s="19"/>
      <c r="AC390" s="19"/>
      <c r="AD390" s="19"/>
      <c r="AE390" s="19">
        <v>1</v>
      </c>
      <c r="AF390" s="19"/>
      <c r="AG390" s="19"/>
      <c r="AH390" s="19"/>
      <c r="AI390" s="19"/>
      <c r="AJ390" s="17">
        <v>1</v>
      </c>
      <c r="AK390" s="17"/>
      <c r="AL390" s="17"/>
      <c r="AM390" s="17"/>
      <c r="AN390" s="17"/>
      <c r="AO390" s="17">
        <v>1</v>
      </c>
      <c r="AP390" s="17"/>
      <c r="AQ390" s="17"/>
      <c r="AR390" s="20"/>
      <c r="AS390" s="20"/>
      <c r="AT390" s="20"/>
      <c r="AU390" s="20"/>
      <c r="AV390" s="20"/>
      <c r="AW390" s="20"/>
      <c r="AX390" s="20"/>
      <c r="AY390" s="20"/>
      <c r="AZ390" s="20"/>
      <c r="BA390" s="20"/>
      <c r="BB390" s="20"/>
      <c r="BC390" s="20"/>
      <c r="BD390" s="16"/>
      <c r="BE390" s="16"/>
      <c r="BF390" s="16"/>
      <c r="BG390" s="16"/>
      <c r="BH390" s="16"/>
      <c r="BI390" s="16">
        <v>1</v>
      </c>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9"/>
      <c r="CH390" s="19"/>
      <c r="CI390" s="19"/>
      <c r="CJ390" s="19"/>
      <c r="CK390" s="19"/>
      <c r="CL390" s="19"/>
      <c r="CM390" s="19"/>
      <c r="CN390" s="19">
        <v>1</v>
      </c>
      <c r="CO390" s="19"/>
      <c r="CP390" s="19"/>
      <c r="CQ390" s="19"/>
      <c r="CR390" s="19"/>
    </row>
    <row r="391" spans="1:96" ht="107" customHeight="1">
      <c r="A391" s="11" cm="1">
        <f t="array" ref="A391">SUMPRODUCT(--ISNUMBER(SEARCH({"stranding","stranded"},E391)))</f>
        <v>0</v>
      </c>
      <c r="B391" s="12">
        <v>426</v>
      </c>
      <c r="C391" s="21" t="s">
        <v>871</v>
      </c>
      <c r="D391" s="22">
        <v>1994</v>
      </c>
      <c r="E391" s="15" t="s">
        <v>872</v>
      </c>
      <c r="F391" s="15" t="s">
        <v>6365</v>
      </c>
      <c r="G391" s="15">
        <f t="shared" si="6"/>
        <v>9</v>
      </c>
      <c r="H391" s="16"/>
      <c r="I391" s="16">
        <v>1</v>
      </c>
      <c r="J391" s="16"/>
      <c r="K391" s="16"/>
      <c r="L391" s="16"/>
      <c r="M391" s="16"/>
      <c r="N391" s="16"/>
      <c r="O391" s="16"/>
      <c r="P391" s="17"/>
      <c r="Q391" s="17"/>
      <c r="R391" s="17">
        <v>1</v>
      </c>
      <c r="S391" s="17"/>
      <c r="T391" s="18"/>
      <c r="U391" s="18">
        <v>1</v>
      </c>
      <c r="V391" s="18"/>
      <c r="W391" s="18">
        <v>1</v>
      </c>
      <c r="X391" s="19">
        <v>1</v>
      </c>
      <c r="Y391" s="19">
        <v>1</v>
      </c>
      <c r="Z391" s="19"/>
      <c r="AA391" s="19">
        <v>1</v>
      </c>
      <c r="AB391" s="19"/>
      <c r="AC391" s="19"/>
      <c r="AD391" s="19"/>
      <c r="AE391" s="19"/>
      <c r="AF391" s="19"/>
      <c r="AG391" s="19"/>
      <c r="AH391" s="19"/>
      <c r="AI391" s="19"/>
      <c r="AJ391" s="17"/>
      <c r="AK391" s="17"/>
      <c r="AL391" s="17"/>
      <c r="AM391" s="17"/>
      <c r="AN391" s="17"/>
      <c r="AO391" s="17"/>
      <c r="AP391" s="17"/>
      <c r="AQ391" s="17"/>
      <c r="AR391" s="20"/>
      <c r="AS391" s="20"/>
      <c r="AT391" s="20"/>
      <c r="AU391" s="20"/>
      <c r="AV391" s="20"/>
      <c r="AW391" s="20"/>
      <c r="AX391" s="20"/>
      <c r="AY391" s="20"/>
      <c r="AZ391" s="20"/>
      <c r="BA391" s="20"/>
      <c r="BB391" s="20"/>
      <c r="BC391" s="20"/>
      <c r="BD391" s="16"/>
      <c r="BE391" s="16"/>
      <c r="BF391" s="16"/>
      <c r="BG391" s="16"/>
      <c r="BH391" s="16"/>
      <c r="BI391" s="16">
        <v>1</v>
      </c>
      <c r="BJ391" s="16"/>
      <c r="BK391" s="16"/>
      <c r="BL391" s="16"/>
      <c r="BM391" s="16"/>
      <c r="BN391" s="16"/>
      <c r="BO391" s="16"/>
      <c r="BP391" s="16"/>
      <c r="BQ391" s="16"/>
      <c r="BR391" s="16"/>
      <c r="BS391" s="16"/>
      <c r="BT391" s="16"/>
      <c r="BU391" s="16"/>
      <c r="BV391" s="16">
        <v>1</v>
      </c>
      <c r="BW391" s="16"/>
      <c r="BX391" s="16"/>
      <c r="BY391" s="16"/>
      <c r="BZ391" s="16"/>
      <c r="CA391" s="16"/>
      <c r="CB391" s="16"/>
      <c r="CC391" s="16"/>
      <c r="CD391" s="16"/>
      <c r="CE391" s="16">
        <v>1</v>
      </c>
      <c r="CF391" s="16"/>
      <c r="CG391" s="19"/>
      <c r="CH391" s="19"/>
      <c r="CI391" s="19"/>
      <c r="CJ391" s="19"/>
      <c r="CK391" s="19">
        <v>1</v>
      </c>
      <c r="CL391" s="19"/>
      <c r="CM391" s="19"/>
      <c r="CN391" s="19"/>
      <c r="CO391" s="19"/>
      <c r="CP391" s="19"/>
      <c r="CQ391" s="19"/>
      <c r="CR391" s="19"/>
    </row>
    <row r="392" spans="1:96" ht="107" customHeight="1">
      <c r="A392" s="11" cm="1">
        <f t="array" ref="A392">SUMPRODUCT(--ISNUMBER(SEARCH({"stranding","stranded"},E392)))</f>
        <v>0</v>
      </c>
      <c r="B392" s="12">
        <v>427</v>
      </c>
      <c r="C392" s="13" t="s">
        <v>873</v>
      </c>
      <c r="D392" s="14">
        <v>1994</v>
      </c>
      <c r="E392" s="15" t="s">
        <v>874</v>
      </c>
      <c r="F392" s="15" t="s">
        <v>6366</v>
      </c>
      <c r="G392" s="15">
        <f t="shared" si="6"/>
        <v>2</v>
      </c>
      <c r="H392" s="16"/>
      <c r="I392" s="16"/>
      <c r="J392" s="16"/>
      <c r="K392" s="16">
        <v>1</v>
      </c>
      <c r="L392" s="16"/>
      <c r="M392" s="16"/>
      <c r="N392" s="16"/>
      <c r="O392" s="16"/>
      <c r="P392" s="17"/>
      <c r="Q392" s="17"/>
      <c r="R392" s="17"/>
      <c r="S392" s="17"/>
      <c r="T392" s="18"/>
      <c r="U392" s="18"/>
      <c r="V392" s="18"/>
      <c r="W392" s="18"/>
      <c r="X392" s="19"/>
      <c r="Y392" s="19"/>
      <c r="Z392" s="19"/>
      <c r="AA392" s="19"/>
      <c r="AB392" s="19"/>
      <c r="AC392" s="19"/>
      <c r="AD392" s="19"/>
      <c r="AE392" s="19">
        <v>1</v>
      </c>
      <c r="AF392" s="19">
        <v>1</v>
      </c>
      <c r="AG392" s="19"/>
      <c r="AH392" s="19"/>
      <c r="AI392" s="19"/>
      <c r="AJ392" s="17"/>
      <c r="AK392" s="17"/>
      <c r="AL392" s="17"/>
      <c r="AM392" s="17"/>
      <c r="AN392" s="17"/>
      <c r="AO392" s="17"/>
      <c r="AP392" s="17"/>
      <c r="AQ392" s="17"/>
      <c r="AR392" s="20"/>
      <c r="AS392" s="20"/>
      <c r="AT392" s="20"/>
      <c r="AU392" s="20"/>
      <c r="AV392" s="20"/>
      <c r="AW392" s="20"/>
      <c r="AX392" s="20"/>
      <c r="AY392" s="20"/>
      <c r="AZ392" s="20"/>
      <c r="BA392" s="20"/>
      <c r="BB392" s="20"/>
      <c r="BC392" s="20"/>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9"/>
      <c r="CH392" s="19"/>
      <c r="CI392" s="19"/>
      <c r="CJ392" s="19"/>
      <c r="CK392" s="19"/>
      <c r="CL392" s="19"/>
      <c r="CM392" s="19"/>
      <c r="CN392" s="19"/>
      <c r="CO392" s="19"/>
      <c r="CP392" s="19">
        <v>1</v>
      </c>
      <c r="CQ392" s="19"/>
      <c r="CR392" s="19"/>
    </row>
    <row r="393" spans="1:96" ht="107" customHeight="1">
      <c r="A393" s="11" cm="1">
        <f t="array" ref="A393">SUMPRODUCT(--ISNUMBER(SEARCH({"stranding","stranded"},E393)))</f>
        <v>0</v>
      </c>
      <c r="B393" s="12">
        <v>428</v>
      </c>
      <c r="C393" s="21" t="s">
        <v>875</v>
      </c>
      <c r="D393" s="22">
        <v>1994</v>
      </c>
      <c r="E393" s="15" t="s">
        <v>876</v>
      </c>
      <c r="F393" s="15" t="s">
        <v>6239</v>
      </c>
      <c r="G393" s="15">
        <f t="shared" si="6"/>
        <v>5</v>
      </c>
      <c r="H393" s="16"/>
      <c r="I393" s="16"/>
      <c r="J393" s="16">
        <v>1</v>
      </c>
      <c r="K393" s="16"/>
      <c r="L393" s="16"/>
      <c r="M393" s="16"/>
      <c r="N393" s="16"/>
      <c r="O393" s="16"/>
      <c r="P393" s="17">
        <v>1</v>
      </c>
      <c r="Q393" s="17"/>
      <c r="R393" s="17"/>
      <c r="S393" s="17"/>
      <c r="T393" s="18"/>
      <c r="U393" s="18">
        <v>1</v>
      </c>
      <c r="V393" s="18"/>
      <c r="W393" s="18"/>
      <c r="X393" s="19"/>
      <c r="Y393" s="19"/>
      <c r="Z393" s="19"/>
      <c r="AA393" s="19"/>
      <c r="AB393" s="19"/>
      <c r="AC393" s="19"/>
      <c r="AD393" s="19"/>
      <c r="AE393" s="19">
        <v>1</v>
      </c>
      <c r="AF393" s="19">
        <v>1</v>
      </c>
      <c r="AG393" s="19"/>
      <c r="AH393" s="19"/>
      <c r="AI393" s="19"/>
      <c r="AJ393" s="17">
        <v>1</v>
      </c>
      <c r="AK393" s="17"/>
      <c r="AL393" s="17"/>
      <c r="AM393" s="17"/>
      <c r="AN393" s="17"/>
      <c r="AO393" s="17"/>
      <c r="AP393" s="17"/>
      <c r="AQ393" s="17"/>
      <c r="AR393" s="20"/>
      <c r="AS393" s="20"/>
      <c r="AT393" s="20"/>
      <c r="AU393" s="20"/>
      <c r="AV393" s="20"/>
      <c r="AW393" s="20"/>
      <c r="AX393" s="20"/>
      <c r="AY393" s="20"/>
      <c r="AZ393" s="20"/>
      <c r="BA393" s="20"/>
      <c r="BB393" s="20"/>
      <c r="BC393" s="20"/>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9"/>
      <c r="CH393" s="19"/>
      <c r="CI393" s="19"/>
      <c r="CJ393" s="19"/>
      <c r="CK393" s="19"/>
      <c r="CL393" s="19"/>
      <c r="CM393" s="19"/>
      <c r="CN393" s="19"/>
      <c r="CO393" s="19"/>
      <c r="CP393" s="19"/>
      <c r="CQ393" s="19">
        <v>1</v>
      </c>
      <c r="CR393" s="19"/>
    </row>
    <row r="394" spans="1:96" ht="107" customHeight="1">
      <c r="A394" s="11" cm="1">
        <f t="array" ref="A394">SUMPRODUCT(--ISNUMBER(SEARCH({"stranding","stranded"},E394)))</f>
        <v>0</v>
      </c>
      <c r="B394" s="12">
        <v>429</v>
      </c>
      <c r="C394" s="13" t="s">
        <v>877</v>
      </c>
      <c r="D394" s="14">
        <v>1994</v>
      </c>
      <c r="E394" s="15" t="s">
        <v>878</v>
      </c>
      <c r="F394" s="15" t="s">
        <v>7828</v>
      </c>
      <c r="G394" s="15">
        <f t="shared" si="6"/>
        <v>7</v>
      </c>
      <c r="H394" s="16"/>
      <c r="I394" s="16"/>
      <c r="J394" s="16"/>
      <c r="K394" s="16"/>
      <c r="L394" s="16"/>
      <c r="M394" s="16">
        <v>1</v>
      </c>
      <c r="N394" s="16"/>
      <c r="O394" s="16"/>
      <c r="P394" s="17"/>
      <c r="Q394" s="17"/>
      <c r="R394" s="17"/>
      <c r="S394" s="17"/>
      <c r="T394" s="18"/>
      <c r="U394" s="18">
        <v>1</v>
      </c>
      <c r="V394" s="18"/>
      <c r="W394" s="18"/>
      <c r="X394" s="19">
        <v>1</v>
      </c>
      <c r="Y394" s="19"/>
      <c r="Z394" s="19"/>
      <c r="AA394" s="19"/>
      <c r="AB394" s="19"/>
      <c r="AC394" s="19"/>
      <c r="AD394" s="19"/>
      <c r="AE394" s="19">
        <v>1</v>
      </c>
      <c r="AF394" s="19">
        <v>1</v>
      </c>
      <c r="AG394" s="19"/>
      <c r="AH394" s="19"/>
      <c r="AI394" s="19"/>
      <c r="AJ394" s="17">
        <v>1</v>
      </c>
      <c r="AK394" s="17"/>
      <c r="AL394" s="17"/>
      <c r="AM394" s="17"/>
      <c r="AN394" s="17"/>
      <c r="AO394" s="17"/>
      <c r="AP394" s="17"/>
      <c r="AQ394" s="17"/>
      <c r="AR394" s="20"/>
      <c r="AS394" s="20"/>
      <c r="AT394" s="20"/>
      <c r="AU394" s="20"/>
      <c r="AV394" s="20"/>
      <c r="AW394" s="20"/>
      <c r="AX394" s="20"/>
      <c r="AY394" s="20"/>
      <c r="AZ394" s="20"/>
      <c r="BA394" s="20"/>
      <c r="BB394" s="20"/>
      <c r="BC394" s="20"/>
      <c r="BD394" s="16">
        <v>1</v>
      </c>
      <c r="BE394" s="16"/>
      <c r="BF394" s="16"/>
      <c r="BG394" s="16"/>
      <c r="BH394" s="16"/>
      <c r="BI394" s="16"/>
      <c r="BJ394" s="16"/>
      <c r="BK394" s="16"/>
      <c r="BL394" s="16"/>
      <c r="BM394" s="16"/>
      <c r="BN394" s="16"/>
      <c r="BO394" s="16"/>
      <c r="BP394" s="16"/>
      <c r="BQ394" s="16"/>
      <c r="BR394" s="16"/>
      <c r="BS394" s="16"/>
      <c r="BT394" s="16"/>
      <c r="BU394" s="16"/>
      <c r="BV394" s="16"/>
      <c r="BW394" s="16"/>
      <c r="BX394" s="16"/>
      <c r="BY394" s="16">
        <v>1</v>
      </c>
      <c r="BZ394" s="16"/>
      <c r="CA394" s="16"/>
      <c r="CB394" s="16"/>
      <c r="CC394" s="16"/>
      <c r="CD394" s="16"/>
      <c r="CE394" s="16"/>
      <c r="CF394" s="16"/>
      <c r="CG394" s="19"/>
      <c r="CH394" s="19"/>
      <c r="CI394" s="19"/>
      <c r="CJ394" s="19"/>
      <c r="CK394" s="19">
        <v>1</v>
      </c>
      <c r="CL394" s="19"/>
      <c r="CM394" s="19"/>
      <c r="CN394" s="19"/>
      <c r="CO394" s="19"/>
      <c r="CP394" s="19"/>
      <c r="CQ394" s="19"/>
      <c r="CR394" s="19"/>
    </row>
    <row r="395" spans="1:96" ht="107" customHeight="1">
      <c r="A395" s="11" cm="1">
        <f t="array" ref="A395">SUMPRODUCT(--ISNUMBER(SEARCH({"stranding","stranded"},E395)))</f>
        <v>0</v>
      </c>
      <c r="B395" s="12">
        <v>430</v>
      </c>
      <c r="C395" s="21" t="s">
        <v>879</v>
      </c>
      <c r="D395" s="22">
        <v>1994</v>
      </c>
      <c r="E395" s="15" t="s">
        <v>880</v>
      </c>
      <c r="F395" s="15" t="s">
        <v>6367</v>
      </c>
      <c r="G395" s="15">
        <f t="shared" si="6"/>
        <v>4</v>
      </c>
      <c r="H395" s="16"/>
      <c r="I395" s="16"/>
      <c r="J395" s="16"/>
      <c r="K395" s="16"/>
      <c r="L395" s="16">
        <v>1</v>
      </c>
      <c r="M395" s="16"/>
      <c r="N395" s="16"/>
      <c r="O395" s="16"/>
      <c r="P395" s="17"/>
      <c r="Q395" s="17"/>
      <c r="R395" s="17"/>
      <c r="S395" s="17"/>
      <c r="T395" s="18"/>
      <c r="U395" s="18">
        <v>1</v>
      </c>
      <c r="V395" s="18"/>
      <c r="W395" s="18">
        <v>1</v>
      </c>
      <c r="X395" s="19"/>
      <c r="Y395" s="19"/>
      <c r="Z395" s="19"/>
      <c r="AA395" s="19"/>
      <c r="AB395" s="19">
        <v>1</v>
      </c>
      <c r="AC395" s="19"/>
      <c r="AD395" s="19"/>
      <c r="AE395" s="19"/>
      <c r="AF395" s="19"/>
      <c r="AG395" s="19"/>
      <c r="AH395" s="19"/>
      <c r="AI395" s="19"/>
      <c r="AJ395" s="17"/>
      <c r="AK395" s="17"/>
      <c r="AL395" s="17"/>
      <c r="AM395" s="17"/>
      <c r="AN395" s="17"/>
      <c r="AO395" s="17"/>
      <c r="AP395" s="17"/>
      <c r="AQ395" s="17"/>
      <c r="AR395" s="20"/>
      <c r="AS395" s="20"/>
      <c r="AT395" s="20"/>
      <c r="AU395" s="20"/>
      <c r="AV395" s="20"/>
      <c r="AW395" s="20"/>
      <c r="AX395" s="20"/>
      <c r="AY395" s="20"/>
      <c r="AZ395" s="20"/>
      <c r="BA395" s="20"/>
      <c r="BB395" s="20"/>
      <c r="BC395" s="20"/>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v>1</v>
      </c>
      <c r="CA395" s="16"/>
      <c r="CB395" s="16"/>
      <c r="CC395" s="16"/>
      <c r="CD395" s="16"/>
      <c r="CE395" s="16"/>
      <c r="CF395" s="16"/>
      <c r="CG395" s="19"/>
      <c r="CH395" s="19"/>
      <c r="CI395" s="19"/>
      <c r="CJ395" s="19"/>
      <c r="CK395" s="19">
        <v>1</v>
      </c>
      <c r="CL395" s="19"/>
      <c r="CM395" s="19"/>
      <c r="CN395" s="19"/>
      <c r="CO395" s="19"/>
      <c r="CP395" s="19"/>
      <c r="CQ395" s="19"/>
      <c r="CR395" s="19"/>
    </row>
    <row r="396" spans="1:96" ht="107" customHeight="1">
      <c r="A396" s="11" cm="1">
        <f t="array" ref="A396">SUMPRODUCT(--ISNUMBER(SEARCH({"stranding","stranded"},E396)))</f>
        <v>0</v>
      </c>
      <c r="B396" s="12">
        <v>432</v>
      </c>
      <c r="C396" s="21" t="s">
        <v>881</v>
      </c>
      <c r="D396" s="22">
        <v>1994</v>
      </c>
      <c r="E396" s="15" t="s">
        <v>882</v>
      </c>
      <c r="F396" s="15" t="s">
        <v>6368</v>
      </c>
      <c r="G396" s="15">
        <f t="shared" si="6"/>
        <v>4</v>
      </c>
      <c r="H396" s="16"/>
      <c r="I396" s="16"/>
      <c r="J396" s="16">
        <v>1</v>
      </c>
      <c r="K396" s="16"/>
      <c r="L396" s="16"/>
      <c r="M396" s="16"/>
      <c r="N396" s="16"/>
      <c r="O396" s="16"/>
      <c r="P396" s="17"/>
      <c r="Q396" s="17"/>
      <c r="R396" s="17"/>
      <c r="S396" s="17"/>
      <c r="T396" s="18"/>
      <c r="U396" s="18"/>
      <c r="V396" s="18"/>
      <c r="W396" s="18"/>
      <c r="X396" s="19"/>
      <c r="Y396" s="19">
        <v>1</v>
      </c>
      <c r="Z396" s="19">
        <v>1</v>
      </c>
      <c r="AA396" s="19"/>
      <c r="AB396" s="19"/>
      <c r="AC396" s="19"/>
      <c r="AD396" s="19"/>
      <c r="AE396" s="19"/>
      <c r="AF396" s="19"/>
      <c r="AG396" s="19"/>
      <c r="AH396" s="19"/>
      <c r="AI396" s="19"/>
      <c r="AJ396" s="17"/>
      <c r="AK396" s="17">
        <v>1</v>
      </c>
      <c r="AL396" s="17"/>
      <c r="AM396" s="17"/>
      <c r="AN396" s="17"/>
      <c r="AO396" s="17"/>
      <c r="AP396" s="17"/>
      <c r="AQ396" s="17"/>
      <c r="AR396" s="20"/>
      <c r="AS396" s="20"/>
      <c r="AT396" s="20"/>
      <c r="AU396" s="20"/>
      <c r="AV396" s="20"/>
      <c r="AW396" s="20"/>
      <c r="AX396" s="20"/>
      <c r="AY396" s="20"/>
      <c r="AZ396" s="20"/>
      <c r="BA396" s="20"/>
      <c r="BB396" s="20"/>
      <c r="BC396" s="20"/>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v>1</v>
      </c>
      <c r="CA396" s="16"/>
      <c r="CB396" s="16"/>
      <c r="CC396" s="16"/>
      <c r="CD396" s="16"/>
      <c r="CE396" s="16"/>
      <c r="CF396" s="16"/>
      <c r="CG396" s="19"/>
      <c r="CH396" s="19"/>
      <c r="CI396" s="19"/>
      <c r="CJ396" s="19"/>
      <c r="CK396" s="19"/>
      <c r="CL396" s="19"/>
      <c r="CM396" s="19"/>
      <c r="CN396" s="19">
        <v>1</v>
      </c>
      <c r="CO396" s="19"/>
      <c r="CP396" s="19"/>
      <c r="CQ396" s="19"/>
      <c r="CR396" s="19"/>
    </row>
    <row r="397" spans="1:96" ht="107" customHeight="1">
      <c r="A397" s="11" cm="1">
        <f t="array" ref="A397">SUMPRODUCT(--ISNUMBER(SEARCH({"stranding","stranded"},E397)))</f>
        <v>0</v>
      </c>
      <c r="B397" s="12">
        <v>434</v>
      </c>
      <c r="C397" s="21" t="s">
        <v>883</v>
      </c>
      <c r="D397" s="22">
        <v>1994</v>
      </c>
      <c r="E397" s="15" t="s">
        <v>884</v>
      </c>
      <c r="F397" s="15" t="s">
        <v>6369</v>
      </c>
      <c r="G397" s="15">
        <f t="shared" si="6"/>
        <v>6</v>
      </c>
      <c r="H397" s="16"/>
      <c r="I397" s="16"/>
      <c r="J397" s="16"/>
      <c r="K397" s="16"/>
      <c r="L397" s="16"/>
      <c r="M397" s="16">
        <v>1</v>
      </c>
      <c r="N397" s="16"/>
      <c r="O397" s="16"/>
      <c r="P397" s="17"/>
      <c r="Q397" s="17"/>
      <c r="R397" s="17"/>
      <c r="S397" s="17"/>
      <c r="T397" s="18"/>
      <c r="U397" s="18">
        <v>1</v>
      </c>
      <c r="V397" s="18"/>
      <c r="W397" s="18">
        <v>1</v>
      </c>
      <c r="X397" s="19"/>
      <c r="Y397" s="19">
        <v>1</v>
      </c>
      <c r="Z397" s="19"/>
      <c r="AA397" s="19">
        <v>1</v>
      </c>
      <c r="AB397" s="19"/>
      <c r="AC397" s="19"/>
      <c r="AD397" s="19"/>
      <c r="AE397" s="19"/>
      <c r="AF397" s="19"/>
      <c r="AG397" s="19"/>
      <c r="AH397" s="19"/>
      <c r="AI397" s="19"/>
      <c r="AJ397" s="17">
        <v>1</v>
      </c>
      <c r="AK397" s="17"/>
      <c r="AL397" s="17"/>
      <c r="AM397" s="17"/>
      <c r="AN397" s="17"/>
      <c r="AO397" s="17"/>
      <c r="AP397" s="17"/>
      <c r="AQ397" s="17"/>
      <c r="AR397" s="20"/>
      <c r="AS397" s="20"/>
      <c r="AT397" s="20"/>
      <c r="AU397" s="20"/>
      <c r="AV397" s="20"/>
      <c r="AW397" s="20"/>
      <c r="AX397" s="20"/>
      <c r="AY397" s="20"/>
      <c r="AZ397" s="20"/>
      <c r="BA397" s="20"/>
      <c r="BB397" s="20"/>
      <c r="BC397" s="20"/>
      <c r="BD397" s="16"/>
      <c r="BE397" s="16"/>
      <c r="BF397" s="16"/>
      <c r="BG397" s="16"/>
      <c r="BH397" s="16"/>
      <c r="BI397" s="16">
        <v>1</v>
      </c>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9"/>
      <c r="CH397" s="19"/>
      <c r="CI397" s="19"/>
      <c r="CJ397" s="19"/>
      <c r="CK397" s="19"/>
      <c r="CL397" s="19"/>
      <c r="CM397" s="19"/>
      <c r="CN397" s="19"/>
      <c r="CO397" s="19">
        <v>1</v>
      </c>
      <c r="CP397" s="19"/>
      <c r="CQ397" s="19"/>
      <c r="CR397" s="19"/>
    </row>
    <row r="398" spans="1:96" ht="107" customHeight="1">
      <c r="A398" s="11" cm="1">
        <f t="array" ref="A398">SUMPRODUCT(--ISNUMBER(SEARCH({"stranding","stranded"},E398)))</f>
        <v>0</v>
      </c>
      <c r="B398" s="12">
        <v>435</v>
      </c>
      <c r="C398" s="13" t="s">
        <v>885</v>
      </c>
      <c r="D398" s="14">
        <v>1994</v>
      </c>
      <c r="E398" s="15" t="s">
        <v>886</v>
      </c>
      <c r="F398" s="15" t="s">
        <v>6370</v>
      </c>
      <c r="G398" s="15">
        <f t="shared" si="6"/>
        <v>5</v>
      </c>
      <c r="H398" s="16"/>
      <c r="I398" s="16"/>
      <c r="J398" s="16"/>
      <c r="K398" s="16"/>
      <c r="L398" s="16"/>
      <c r="M398" s="16"/>
      <c r="N398" s="16">
        <v>1</v>
      </c>
      <c r="O398" s="16"/>
      <c r="P398" s="17"/>
      <c r="Q398" s="17"/>
      <c r="R398" s="17"/>
      <c r="S398" s="17"/>
      <c r="T398" s="18"/>
      <c r="U398" s="18"/>
      <c r="V398" s="18"/>
      <c r="W398" s="18"/>
      <c r="X398" s="19"/>
      <c r="Y398" s="19"/>
      <c r="Z398" s="19"/>
      <c r="AA398" s="19"/>
      <c r="AB398" s="19"/>
      <c r="AC398" s="19"/>
      <c r="AD398" s="19"/>
      <c r="AE398" s="19">
        <v>1</v>
      </c>
      <c r="AF398" s="19">
        <v>1</v>
      </c>
      <c r="AG398" s="19"/>
      <c r="AH398" s="19">
        <v>1</v>
      </c>
      <c r="AI398" s="19"/>
      <c r="AJ398" s="17"/>
      <c r="AK398" s="17"/>
      <c r="AL398" s="17"/>
      <c r="AM398" s="17"/>
      <c r="AN398" s="17"/>
      <c r="AO398" s="17"/>
      <c r="AP398" s="17"/>
      <c r="AQ398" s="17"/>
      <c r="AR398" s="20"/>
      <c r="AS398" s="20"/>
      <c r="AT398" s="20"/>
      <c r="AU398" s="20"/>
      <c r="AV398" s="20"/>
      <c r="AW398" s="20"/>
      <c r="AX398" s="20"/>
      <c r="AY398" s="20"/>
      <c r="AZ398" s="20"/>
      <c r="BA398" s="20">
        <v>1</v>
      </c>
      <c r="BB398" s="20"/>
      <c r="BC398" s="20"/>
      <c r="BD398" s="16"/>
      <c r="BE398" s="16"/>
      <c r="BF398" s="16"/>
      <c r="BG398" s="16"/>
      <c r="BH398" s="16"/>
      <c r="BI398" s="16">
        <v>1</v>
      </c>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9"/>
      <c r="CH398" s="19"/>
      <c r="CI398" s="19"/>
      <c r="CJ398" s="19">
        <v>1</v>
      </c>
      <c r="CK398" s="19"/>
      <c r="CL398" s="19"/>
      <c r="CM398" s="19"/>
      <c r="CN398" s="19"/>
      <c r="CO398" s="19"/>
      <c r="CP398" s="19"/>
      <c r="CQ398" s="19"/>
      <c r="CR398" s="19"/>
    </row>
    <row r="399" spans="1:96" ht="107" customHeight="1">
      <c r="A399" s="11" cm="1">
        <f t="array" ref="A399">SUMPRODUCT(--ISNUMBER(SEARCH({"stranding","stranded"},E399)))</f>
        <v>0</v>
      </c>
      <c r="B399" s="12">
        <v>436</v>
      </c>
      <c r="C399" s="21" t="s">
        <v>887</v>
      </c>
      <c r="D399" s="22">
        <v>1994</v>
      </c>
      <c r="E399" s="15" t="s">
        <v>888</v>
      </c>
      <c r="F399" s="15" t="s">
        <v>6371</v>
      </c>
      <c r="G399" s="15">
        <f t="shared" si="6"/>
        <v>10</v>
      </c>
      <c r="H399" s="16"/>
      <c r="I399" s="16"/>
      <c r="J399" s="16"/>
      <c r="K399" s="16">
        <v>1</v>
      </c>
      <c r="L399" s="16">
        <v>1</v>
      </c>
      <c r="M399" s="16"/>
      <c r="N399" s="16"/>
      <c r="O399" s="16"/>
      <c r="P399" s="17"/>
      <c r="Q399" s="17"/>
      <c r="R399" s="17">
        <v>1</v>
      </c>
      <c r="S399" s="17"/>
      <c r="T399" s="18">
        <v>1</v>
      </c>
      <c r="U399" s="18"/>
      <c r="V399" s="18"/>
      <c r="W399" s="18">
        <v>1</v>
      </c>
      <c r="X399" s="19">
        <v>1</v>
      </c>
      <c r="Y399" s="19"/>
      <c r="Z399" s="19"/>
      <c r="AA399" s="19"/>
      <c r="AB399" s="19"/>
      <c r="AC399" s="19"/>
      <c r="AD399" s="19"/>
      <c r="AE399" s="19">
        <v>1</v>
      </c>
      <c r="AF399" s="19">
        <v>1</v>
      </c>
      <c r="AG399" s="19"/>
      <c r="AH399" s="19"/>
      <c r="AI399" s="19"/>
      <c r="AJ399" s="17">
        <v>1</v>
      </c>
      <c r="AK399" s="17"/>
      <c r="AL399" s="17"/>
      <c r="AM399" s="17">
        <v>1</v>
      </c>
      <c r="AN399" s="17"/>
      <c r="AO399" s="17"/>
      <c r="AP399" s="17"/>
      <c r="AQ399" s="17"/>
      <c r="AR399" s="20"/>
      <c r="AS399" s="20"/>
      <c r="AT399" s="20"/>
      <c r="AU399" s="20"/>
      <c r="AV399" s="20"/>
      <c r="AW399" s="20"/>
      <c r="AX399" s="20"/>
      <c r="AY399" s="20"/>
      <c r="AZ399" s="20"/>
      <c r="BA399" s="20"/>
      <c r="BB399" s="20"/>
      <c r="BC399" s="20"/>
      <c r="BD399" s="16"/>
      <c r="BE399" s="16"/>
      <c r="BF399" s="16"/>
      <c r="BG399" s="16"/>
      <c r="BH399" s="16"/>
      <c r="BI399" s="16">
        <v>1</v>
      </c>
      <c r="BJ399" s="16"/>
      <c r="BK399" s="16"/>
      <c r="BL399" s="16"/>
      <c r="BM399" s="16"/>
      <c r="BN399" s="16"/>
      <c r="BO399" s="16"/>
      <c r="BP399" s="16">
        <v>1</v>
      </c>
      <c r="BQ399" s="16"/>
      <c r="BR399" s="16"/>
      <c r="BS399" s="16"/>
      <c r="BT399" s="16"/>
      <c r="BU399" s="16"/>
      <c r="BV399" s="16"/>
      <c r="BW399" s="16"/>
      <c r="BX399" s="16"/>
      <c r="BY399" s="16"/>
      <c r="BZ399" s="16"/>
      <c r="CA399" s="16"/>
      <c r="CB399" s="16"/>
      <c r="CC399" s="16"/>
      <c r="CD399" s="16"/>
      <c r="CE399" s="16"/>
      <c r="CF399" s="16"/>
      <c r="CG399" s="19"/>
      <c r="CH399" s="19">
        <v>1</v>
      </c>
      <c r="CI399" s="19"/>
      <c r="CJ399" s="19"/>
      <c r="CK399" s="19"/>
      <c r="CL399" s="19"/>
      <c r="CM399" s="19"/>
      <c r="CN399" s="19"/>
      <c r="CO399" s="19"/>
      <c r="CP399" s="19"/>
      <c r="CQ399" s="19"/>
      <c r="CR399" s="19"/>
    </row>
    <row r="400" spans="1:96" ht="107" customHeight="1">
      <c r="A400" s="11" cm="1">
        <f t="array" ref="A400">SUMPRODUCT(--ISNUMBER(SEARCH({"stranding","stranded"},E400)))</f>
        <v>0</v>
      </c>
      <c r="B400" s="12">
        <v>437</v>
      </c>
      <c r="C400" s="13" t="s">
        <v>889</v>
      </c>
      <c r="D400" s="14">
        <v>1994</v>
      </c>
      <c r="E400" s="15" t="s">
        <v>890</v>
      </c>
      <c r="F400" s="15" t="s">
        <v>6372</v>
      </c>
      <c r="G400" s="15">
        <f t="shared" si="6"/>
        <v>4</v>
      </c>
      <c r="H400" s="16"/>
      <c r="I400" s="16"/>
      <c r="J400" s="16"/>
      <c r="K400" s="16">
        <v>1</v>
      </c>
      <c r="L400" s="16"/>
      <c r="M400" s="16"/>
      <c r="N400" s="16"/>
      <c r="O400" s="16"/>
      <c r="P400" s="17"/>
      <c r="Q400" s="17"/>
      <c r="R400" s="17"/>
      <c r="S400" s="17"/>
      <c r="T400" s="18">
        <v>1</v>
      </c>
      <c r="U400" s="18"/>
      <c r="V400" s="18"/>
      <c r="W400" s="18">
        <v>1</v>
      </c>
      <c r="X400" s="19">
        <v>1</v>
      </c>
      <c r="Y400" s="19"/>
      <c r="Z400" s="19"/>
      <c r="AA400" s="19"/>
      <c r="AB400" s="19"/>
      <c r="AC400" s="19"/>
      <c r="AD400" s="19"/>
      <c r="AE400" s="19"/>
      <c r="AF400" s="19"/>
      <c r="AG400" s="19"/>
      <c r="AH400" s="19"/>
      <c r="AI400" s="19"/>
      <c r="AJ400" s="17">
        <v>1</v>
      </c>
      <c r="AK400" s="17"/>
      <c r="AL400" s="17"/>
      <c r="AM400" s="17"/>
      <c r="AN400" s="17"/>
      <c r="AO400" s="17"/>
      <c r="AP400" s="17"/>
      <c r="AQ400" s="17"/>
      <c r="AR400" s="20"/>
      <c r="AS400" s="20"/>
      <c r="AT400" s="20"/>
      <c r="AU400" s="20"/>
      <c r="AV400" s="20"/>
      <c r="AW400" s="20"/>
      <c r="AX400" s="20"/>
      <c r="AY400" s="20"/>
      <c r="AZ400" s="20"/>
      <c r="BA400" s="20"/>
      <c r="BB400" s="20"/>
      <c r="BC400" s="20"/>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9"/>
      <c r="CH400" s="19"/>
      <c r="CI400" s="19"/>
      <c r="CJ400" s="19"/>
      <c r="CK400" s="19"/>
      <c r="CL400" s="19"/>
      <c r="CM400" s="19"/>
      <c r="CN400" s="19">
        <v>1</v>
      </c>
      <c r="CO400" s="19"/>
      <c r="CP400" s="19"/>
      <c r="CQ400" s="19"/>
      <c r="CR400" s="19"/>
    </row>
    <row r="401" spans="1:96" ht="107" customHeight="1">
      <c r="A401" s="11" cm="1">
        <f t="array" ref="A401">SUMPRODUCT(--ISNUMBER(SEARCH({"stranding","stranded"},E401)))</f>
        <v>1</v>
      </c>
      <c r="B401" s="12">
        <v>438</v>
      </c>
      <c r="C401" s="21" t="s">
        <v>891</v>
      </c>
      <c r="D401" s="22">
        <v>1994</v>
      </c>
      <c r="E401" s="15" t="s">
        <v>892</v>
      </c>
      <c r="F401" s="15" t="s">
        <v>6373</v>
      </c>
      <c r="G401" s="15">
        <f t="shared" si="6"/>
        <v>9</v>
      </c>
      <c r="H401" s="16"/>
      <c r="I401" s="16"/>
      <c r="J401" s="16"/>
      <c r="K401" s="16"/>
      <c r="L401" s="16">
        <v>2</v>
      </c>
      <c r="M401" s="16"/>
      <c r="N401" s="16"/>
      <c r="O401" s="16"/>
      <c r="P401" s="17"/>
      <c r="Q401" s="17"/>
      <c r="R401" s="17"/>
      <c r="S401" s="17"/>
      <c r="T401" s="18"/>
      <c r="U401" s="18">
        <v>1</v>
      </c>
      <c r="V401" s="18"/>
      <c r="W401" s="18"/>
      <c r="X401" s="19"/>
      <c r="Y401" s="19">
        <v>1</v>
      </c>
      <c r="Z401" s="19"/>
      <c r="AA401" s="19"/>
      <c r="AB401" s="19">
        <v>1</v>
      </c>
      <c r="AC401" s="19"/>
      <c r="AD401" s="19"/>
      <c r="AE401" s="19"/>
      <c r="AF401" s="19"/>
      <c r="AG401" s="19"/>
      <c r="AH401" s="19"/>
      <c r="AI401" s="19"/>
      <c r="AJ401" s="17">
        <v>1</v>
      </c>
      <c r="AK401" s="17"/>
      <c r="AL401" s="17"/>
      <c r="AM401" s="17"/>
      <c r="AN401" s="17">
        <v>1</v>
      </c>
      <c r="AO401" s="17"/>
      <c r="AP401" s="17"/>
      <c r="AQ401" s="17">
        <v>1</v>
      </c>
      <c r="AR401" s="20"/>
      <c r="AS401" s="20"/>
      <c r="AT401" s="20"/>
      <c r="AU401" s="20"/>
      <c r="AV401" s="20"/>
      <c r="AW401" s="20">
        <v>1</v>
      </c>
      <c r="AX401" s="20"/>
      <c r="AY401" s="20"/>
      <c r="AZ401" s="20"/>
      <c r="BA401" s="20">
        <v>1</v>
      </c>
      <c r="BB401" s="20"/>
      <c r="BC401" s="20"/>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v>1</v>
      </c>
      <c r="CD401" s="16"/>
      <c r="CE401" s="16"/>
      <c r="CF401" s="16"/>
      <c r="CG401" s="19">
        <v>1</v>
      </c>
      <c r="CH401" s="19"/>
      <c r="CI401" s="19"/>
      <c r="CJ401" s="19"/>
      <c r="CK401" s="19"/>
      <c r="CL401" s="19"/>
      <c r="CM401" s="19"/>
      <c r="CN401" s="19"/>
      <c r="CO401" s="19"/>
      <c r="CP401" s="19"/>
      <c r="CQ401" s="19"/>
      <c r="CR401" s="19"/>
    </row>
    <row r="402" spans="1:96" ht="107" customHeight="1">
      <c r="A402" s="11" cm="1">
        <f t="array" ref="A402">SUMPRODUCT(--ISNUMBER(SEARCH({"stranding","stranded"},E402)))</f>
        <v>0</v>
      </c>
      <c r="B402" s="12">
        <v>439</v>
      </c>
      <c r="C402" s="13" t="s">
        <v>893</v>
      </c>
      <c r="D402" s="14">
        <v>1994</v>
      </c>
      <c r="E402" s="15" t="s">
        <v>894</v>
      </c>
      <c r="F402" s="15" t="s">
        <v>6374</v>
      </c>
      <c r="G402" s="15">
        <f t="shared" si="6"/>
        <v>6</v>
      </c>
      <c r="H402" s="16"/>
      <c r="I402" s="16"/>
      <c r="J402" s="16"/>
      <c r="K402" s="16"/>
      <c r="L402" s="16"/>
      <c r="M402" s="16"/>
      <c r="N402" s="16"/>
      <c r="O402" s="16"/>
      <c r="P402" s="17"/>
      <c r="Q402" s="17"/>
      <c r="R402" s="17">
        <v>1</v>
      </c>
      <c r="S402" s="17"/>
      <c r="T402" s="18"/>
      <c r="U402" s="18">
        <v>1</v>
      </c>
      <c r="V402" s="18"/>
      <c r="W402" s="18"/>
      <c r="X402" s="19"/>
      <c r="Y402" s="19">
        <v>1</v>
      </c>
      <c r="Z402" s="19"/>
      <c r="AA402" s="19">
        <v>1</v>
      </c>
      <c r="AB402" s="19"/>
      <c r="AC402" s="19"/>
      <c r="AD402" s="19"/>
      <c r="AE402" s="19"/>
      <c r="AF402" s="19"/>
      <c r="AG402" s="19"/>
      <c r="AH402" s="19"/>
      <c r="AI402" s="19"/>
      <c r="AJ402" s="17">
        <v>1</v>
      </c>
      <c r="AK402" s="17"/>
      <c r="AL402" s="17"/>
      <c r="AM402" s="17"/>
      <c r="AN402" s="17"/>
      <c r="AO402" s="17"/>
      <c r="AP402" s="17"/>
      <c r="AQ402" s="17"/>
      <c r="AR402" s="20"/>
      <c r="AS402" s="20"/>
      <c r="AT402" s="20"/>
      <c r="AU402" s="20"/>
      <c r="AV402" s="20"/>
      <c r="AW402" s="20"/>
      <c r="AX402" s="20"/>
      <c r="AY402" s="20"/>
      <c r="AZ402" s="20"/>
      <c r="BA402" s="20"/>
      <c r="BB402" s="20"/>
      <c r="BC402" s="20"/>
      <c r="BD402" s="16"/>
      <c r="BE402" s="16"/>
      <c r="BF402" s="16"/>
      <c r="BG402" s="16"/>
      <c r="BH402" s="16"/>
      <c r="BI402" s="16"/>
      <c r="BJ402" s="16"/>
      <c r="BK402" s="16"/>
      <c r="BL402" s="16"/>
      <c r="BM402" s="16"/>
      <c r="BN402" s="16"/>
      <c r="BO402" s="16"/>
      <c r="BP402" s="16"/>
      <c r="BQ402" s="16"/>
      <c r="BR402" s="16"/>
      <c r="BS402" s="16">
        <v>1</v>
      </c>
      <c r="BT402" s="16"/>
      <c r="BU402" s="16"/>
      <c r="BV402" s="16"/>
      <c r="BW402" s="16"/>
      <c r="BX402" s="16"/>
      <c r="BY402" s="16"/>
      <c r="BZ402" s="16"/>
      <c r="CA402" s="16"/>
      <c r="CB402" s="16"/>
      <c r="CC402" s="16"/>
      <c r="CD402" s="16"/>
      <c r="CE402" s="16"/>
      <c r="CF402" s="16"/>
      <c r="CG402" s="19"/>
      <c r="CH402" s="19"/>
      <c r="CI402" s="19"/>
      <c r="CJ402" s="19">
        <v>1</v>
      </c>
      <c r="CK402" s="19"/>
      <c r="CL402" s="19"/>
      <c r="CM402" s="19"/>
      <c r="CN402" s="19"/>
      <c r="CO402" s="19"/>
      <c r="CP402" s="19"/>
      <c r="CQ402" s="19"/>
      <c r="CR402" s="19"/>
    </row>
    <row r="403" spans="1:96" ht="107" customHeight="1">
      <c r="A403" s="11" cm="1">
        <f t="array" ref="A403">SUMPRODUCT(--ISNUMBER(SEARCH({"stranding","stranded"},E403)))</f>
        <v>0</v>
      </c>
      <c r="B403" s="12">
        <v>440</v>
      </c>
      <c r="C403" s="21" t="s">
        <v>895</v>
      </c>
      <c r="D403" s="22">
        <v>1994</v>
      </c>
      <c r="E403" s="15" t="s">
        <v>896</v>
      </c>
      <c r="F403" s="15" t="s">
        <v>6375</v>
      </c>
      <c r="G403" s="15">
        <f t="shared" si="6"/>
        <v>4</v>
      </c>
      <c r="H403" s="16"/>
      <c r="I403" s="16"/>
      <c r="J403" s="16"/>
      <c r="K403" s="16"/>
      <c r="L403" s="16"/>
      <c r="M403" s="16">
        <v>1</v>
      </c>
      <c r="N403" s="16"/>
      <c r="O403" s="16"/>
      <c r="P403" s="17"/>
      <c r="Q403" s="17"/>
      <c r="R403" s="17"/>
      <c r="S403" s="17"/>
      <c r="T403" s="18">
        <v>1</v>
      </c>
      <c r="U403" s="18"/>
      <c r="V403" s="18"/>
      <c r="W403" s="18">
        <v>1</v>
      </c>
      <c r="X403" s="19"/>
      <c r="Y403" s="19"/>
      <c r="Z403" s="19"/>
      <c r="AA403" s="19"/>
      <c r="AB403" s="19"/>
      <c r="AC403" s="19"/>
      <c r="AD403" s="19"/>
      <c r="AE403" s="19"/>
      <c r="AF403" s="19"/>
      <c r="AG403" s="19"/>
      <c r="AH403" s="19"/>
      <c r="AI403" s="19"/>
      <c r="AJ403" s="17"/>
      <c r="AK403" s="17"/>
      <c r="AL403" s="17"/>
      <c r="AM403" s="17"/>
      <c r="AN403" s="17"/>
      <c r="AO403" s="17"/>
      <c r="AP403" s="17"/>
      <c r="AQ403" s="17">
        <v>1</v>
      </c>
      <c r="AR403" s="20"/>
      <c r="AS403" s="20"/>
      <c r="AT403" s="20"/>
      <c r="AU403" s="20"/>
      <c r="AV403" s="20"/>
      <c r="AW403" s="20"/>
      <c r="AX403" s="20"/>
      <c r="AY403" s="20"/>
      <c r="AZ403" s="20"/>
      <c r="BA403" s="20"/>
      <c r="BB403" s="20"/>
      <c r="BC403" s="20">
        <v>1</v>
      </c>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9"/>
      <c r="CH403" s="19"/>
      <c r="CI403" s="19"/>
      <c r="CJ403" s="19"/>
      <c r="CK403" s="19"/>
      <c r="CL403" s="19"/>
      <c r="CM403" s="19"/>
      <c r="CN403" s="19">
        <v>1</v>
      </c>
      <c r="CO403" s="19"/>
      <c r="CP403" s="19"/>
      <c r="CQ403" s="19"/>
      <c r="CR403" s="19"/>
    </row>
    <row r="404" spans="1:96" ht="107" customHeight="1">
      <c r="A404" s="11" cm="1">
        <f t="array" ref="A404">SUMPRODUCT(--ISNUMBER(SEARCH({"stranding","stranded"},E404)))</f>
        <v>0</v>
      </c>
      <c r="B404" s="12">
        <v>441</v>
      </c>
      <c r="C404" s="13" t="s">
        <v>897</v>
      </c>
      <c r="D404" s="14">
        <v>1994</v>
      </c>
      <c r="E404" s="15" t="s">
        <v>898</v>
      </c>
      <c r="F404" s="15" t="s">
        <v>6376</v>
      </c>
      <c r="G404" s="15">
        <f t="shared" si="6"/>
        <v>3</v>
      </c>
      <c r="H404" s="16"/>
      <c r="I404" s="16"/>
      <c r="J404" s="16"/>
      <c r="K404" s="16"/>
      <c r="L404" s="16"/>
      <c r="M404" s="16"/>
      <c r="N404" s="16"/>
      <c r="O404" s="16"/>
      <c r="P404" s="17"/>
      <c r="Q404" s="17"/>
      <c r="R404" s="17"/>
      <c r="S404" s="17"/>
      <c r="T404" s="18"/>
      <c r="U404" s="18"/>
      <c r="V404" s="18"/>
      <c r="W404" s="18"/>
      <c r="X404" s="19"/>
      <c r="Y404" s="19"/>
      <c r="Z404" s="19"/>
      <c r="AA404" s="19"/>
      <c r="AB404" s="19"/>
      <c r="AC404" s="19"/>
      <c r="AD404" s="19"/>
      <c r="AE404" s="19"/>
      <c r="AF404" s="19"/>
      <c r="AG404" s="19"/>
      <c r="AH404" s="19"/>
      <c r="AI404" s="19"/>
      <c r="AJ404" s="17">
        <v>1</v>
      </c>
      <c r="AK404" s="17"/>
      <c r="AL404" s="17"/>
      <c r="AM404" s="17"/>
      <c r="AN404" s="17"/>
      <c r="AO404" s="17"/>
      <c r="AP404" s="17"/>
      <c r="AQ404" s="17">
        <v>1</v>
      </c>
      <c r="AR404" s="20"/>
      <c r="AS404" s="20"/>
      <c r="AT404" s="20"/>
      <c r="AU404" s="20"/>
      <c r="AV404" s="20"/>
      <c r="AW404" s="20"/>
      <c r="AX404" s="20"/>
      <c r="AY404" s="20"/>
      <c r="AZ404" s="20"/>
      <c r="BA404" s="20"/>
      <c r="BB404" s="20"/>
      <c r="BC404" s="20"/>
      <c r="BD404" s="16"/>
      <c r="BE404" s="16"/>
      <c r="BF404" s="16"/>
      <c r="BG404" s="16"/>
      <c r="BH404" s="16"/>
      <c r="BI404" s="16"/>
      <c r="BJ404" s="16"/>
      <c r="BK404" s="16"/>
      <c r="BL404" s="16"/>
      <c r="BM404" s="16"/>
      <c r="BN404" s="16"/>
      <c r="BO404" s="16"/>
      <c r="BP404" s="16"/>
      <c r="BQ404" s="16"/>
      <c r="BR404" s="16"/>
      <c r="BS404" s="16">
        <v>1</v>
      </c>
      <c r="BT404" s="16"/>
      <c r="BU404" s="16"/>
      <c r="BV404" s="16"/>
      <c r="BW404" s="16"/>
      <c r="BX404" s="16"/>
      <c r="BY404" s="16"/>
      <c r="BZ404" s="16"/>
      <c r="CA404" s="16"/>
      <c r="CB404" s="16"/>
      <c r="CC404" s="16"/>
      <c r="CD404" s="16"/>
      <c r="CE404" s="16"/>
      <c r="CF404" s="16"/>
      <c r="CG404" s="19"/>
      <c r="CH404" s="19"/>
      <c r="CI404" s="19"/>
      <c r="CJ404" s="19"/>
      <c r="CK404" s="19"/>
      <c r="CL404" s="19">
        <v>1</v>
      </c>
      <c r="CM404" s="19"/>
      <c r="CN404" s="19"/>
      <c r="CO404" s="19"/>
      <c r="CP404" s="19"/>
      <c r="CQ404" s="19"/>
      <c r="CR404" s="19"/>
    </row>
    <row r="405" spans="1:96" ht="107" customHeight="1">
      <c r="A405" s="11" cm="1">
        <f t="array" ref="A405">SUMPRODUCT(--ISNUMBER(SEARCH({"stranding","stranded"},E405)))</f>
        <v>0</v>
      </c>
      <c r="B405" s="12">
        <v>442</v>
      </c>
      <c r="C405" s="21" t="s">
        <v>899</v>
      </c>
      <c r="D405" s="22">
        <v>1994</v>
      </c>
      <c r="E405" s="23" t="s">
        <v>900</v>
      </c>
      <c r="F405" s="23" t="s">
        <v>6377</v>
      </c>
      <c r="G405" s="15">
        <f t="shared" si="6"/>
        <v>4</v>
      </c>
      <c r="H405" s="16"/>
      <c r="I405" s="16"/>
      <c r="J405" s="16"/>
      <c r="K405" s="16">
        <v>1</v>
      </c>
      <c r="L405" s="16"/>
      <c r="M405" s="16"/>
      <c r="N405" s="16"/>
      <c r="O405" s="16"/>
      <c r="P405" s="17"/>
      <c r="Q405" s="17"/>
      <c r="R405" s="17"/>
      <c r="S405" s="17">
        <v>1</v>
      </c>
      <c r="T405" s="18"/>
      <c r="U405" s="18">
        <v>1</v>
      </c>
      <c r="V405" s="18"/>
      <c r="W405" s="18"/>
      <c r="X405" s="19"/>
      <c r="Y405" s="19"/>
      <c r="Z405" s="19"/>
      <c r="AA405" s="19"/>
      <c r="AB405" s="19"/>
      <c r="AC405" s="19"/>
      <c r="AD405" s="19"/>
      <c r="AE405" s="19"/>
      <c r="AF405" s="19"/>
      <c r="AG405" s="19"/>
      <c r="AH405" s="19"/>
      <c r="AI405" s="19"/>
      <c r="AJ405" s="17">
        <v>1</v>
      </c>
      <c r="AK405" s="17"/>
      <c r="AL405" s="17"/>
      <c r="AM405" s="17"/>
      <c r="AN405" s="17"/>
      <c r="AO405" s="17"/>
      <c r="AP405" s="17"/>
      <c r="AQ405" s="17"/>
      <c r="AR405" s="20"/>
      <c r="AS405" s="20"/>
      <c r="AT405" s="20"/>
      <c r="AU405" s="20"/>
      <c r="AV405" s="20"/>
      <c r="AW405" s="20"/>
      <c r="AX405" s="20"/>
      <c r="AY405" s="20"/>
      <c r="AZ405" s="20"/>
      <c r="BA405" s="20"/>
      <c r="BB405" s="20"/>
      <c r="BC405" s="20"/>
      <c r="BD405" s="16"/>
      <c r="BE405" s="16"/>
      <c r="BF405" s="16"/>
      <c r="BG405" s="16"/>
      <c r="BH405" s="16"/>
      <c r="BI405" s="16"/>
      <c r="BJ405" s="16"/>
      <c r="BK405" s="16"/>
      <c r="BL405" s="16"/>
      <c r="BM405" s="16"/>
      <c r="BN405" s="16"/>
      <c r="BO405" s="16"/>
      <c r="BP405" s="16"/>
      <c r="BQ405" s="16"/>
      <c r="BR405" s="16"/>
      <c r="BS405" s="16">
        <v>1</v>
      </c>
      <c r="BT405" s="16"/>
      <c r="BU405" s="16"/>
      <c r="BV405" s="16"/>
      <c r="BW405" s="16"/>
      <c r="BX405" s="16"/>
      <c r="BY405" s="16"/>
      <c r="BZ405" s="16"/>
      <c r="CA405" s="16"/>
      <c r="CB405" s="16"/>
      <c r="CC405" s="16"/>
      <c r="CD405" s="16"/>
      <c r="CE405" s="16"/>
      <c r="CF405" s="16"/>
      <c r="CG405" s="19"/>
      <c r="CH405" s="19"/>
      <c r="CI405" s="19"/>
      <c r="CJ405" s="19"/>
      <c r="CK405" s="19"/>
      <c r="CL405" s="19"/>
      <c r="CM405" s="19">
        <v>1</v>
      </c>
      <c r="CN405" s="19"/>
      <c r="CO405" s="19"/>
      <c r="CP405" s="19"/>
      <c r="CQ405" s="19"/>
      <c r="CR405" s="19"/>
    </row>
    <row r="406" spans="1:96" ht="107" customHeight="1">
      <c r="A406" s="11" cm="1">
        <f t="array" ref="A406">SUMPRODUCT(--ISNUMBER(SEARCH({"stranding","stranded"},E406)))</f>
        <v>0</v>
      </c>
      <c r="B406" s="12">
        <v>443</v>
      </c>
      <c r="C406" s="13" t="s">
        <v>901</v>
      </c>
      <c r="D406" s="14">
        <v>1994</v>
      </c>
      <c r="E406" s="23" t="s">
        <v>902</v>
      </c>
      <c r="F406" s="23" t="s">
        <v>6378</v>
      </c>
      <c r="G406" s="15">
        <f t="shared" si="6"/>
        <v>9</v>
      </c>
      <c r="H406" s="16"/>
      <c r="I406" s="16"/>
      <c r="J406" s="16"/>
      <c r="K406" s="16"/>
      <c r="L406" s="16"/>
      <c r="M406" s="16">
        <v>1</v>
      </c>
      <c r="N406" s="16"/>
      <c r="O406" s="16"/>
      <c r="P406" s="17"/>
      <c r="Q406" s="17"/>
      <c r="R406" s="17"/>
      <c r="S406" s="17"/>
      <c r="T406" s="18">
        <v>1</v>
      </c>
      <c r="U406" s="18"/>
      <c r="V406" s="18"/>
      <c r="W406" s="18">
        <v>1</v>
      </c>
      <c r="X406" s="19"/>
      <c r="Y406" s="19">
        <v>1</v>
      </c>
      <c r="Z406" s="19">
        <v>1</v>
      </c>
      <c r="AA406" s="19"/>
      <c r="AB406" s="19"/>
      <c r="AC406" s="19"/>
      <c r="AD406" s="19"/>
      <c r="AE406" s="19"/>
      <c r="AF406" s="19"/>
      <c r="AG406" s="19"/>
      <c r="AH406" s="19"/>
      <c r="AI406" s="19"/>
      <c r="AJ406" s="17">
        <v>1</v>
      </c>
      <c r="AK406" s="17">
        <v>1</v>
      </c>
      <c r="AL406" s="17"/>
      <c r="AM406" s="17"/>
      <c r="AN406" s="17"/>
      <c r="AO406" s="17"/>
      <c r="AP406" s="17"/>
      <c r="AQ406" s="17"/>
      <c r="AR406" s="20"/>
      <c r="AS406" s="20"/>
      <c r="AT406" s="20"/>
      <c r="AU406" s="20"/>
      <c r="AV406" s="20"/>
      <c r="AW406" s="20"/>
      <c r="AX406" s="20"/>
      <c r="AY406" s="20"/>
      <c r="AZ406" s="20"/>
      <c r="BA406" s="20"/>
      <c r="BB406" s="20"/>
      <c r="BC406" s="20"/>
      <c r="BD406" s="16"/>
      <c r="BE406" s="16"/>
      <c r="BF406" s="16"/>
      <c r="BG406" s="16"/>
      <c r="BH406" s="16"/>
      <c r="BI406" s="16"/>
      <c r="BJ406" s="16"/>
      <c r="BK406" s="16"/>
      <c r="BL406" s="16"/>
      <c r="BM406" s="16"/>
      <c r="BN406" s="16"/>
      <c r="BO406" s="16"/>
      <c r="BP406" s="16"/>
      <c r="BQ406" s="16"/>
      <c r="BR406" s="16"/>
      <c r="BS406" s="16">
        <v>1</v>
      </c>
      <c r="BT406" s="16"/>
      <c r="BU406" s="16"/>
      <c r="BV406" s="16"/>
      <c r="BW406" s="16">
        <v>1</v>
      </c>
      <c r="BX406" s="16"/>
      <c r="BY406" s="16"/>
      <c r="BZ406" s="16">
        <v>1</v>
      </c>
      <c r="CA406" s="16"/>
      <c r="CB406" s="16"/>
      <c r="CC406" s="16"/>
      <c r="CD406" s="16"/>
      <c r="CE406" s="16"/>
      <c r="CF406" s="16"/>
      <c r="CG406" s="19"/>
      <c r="CH406" s="19"/>
      <c r="CI406" s="19"/>
      <c r="CJ406" s="19"/>
      <c r="CK406" s="19"/>
      <c r="CL406" s="19"/>
      <c r="CM406" s="19"/>
      <c r="CN406" s="19"/>
      <c r="CO406" s="19"/>
      <c r="CP406" s="19">
        <v>1</v>
      </c>
      <c r="CQ406" s="19"/>
      <c r="CR406" s="19"/>
    </row>
    <row r="407" spans="1:96" ht="107" customHeight="1">
      <c r="A407" s="11" cm="1">
        <f t="array" ref="A407">SUMPRODUCT(--ISNUMBER(SEARCH({"stranding","stranded"},E407)))</f>
        <v>0</v>
      </c>
      <c r="B407" s="12">
        <v>448</v>
      </c>
      <c r="C407" s="21" t="s">
        <v>903</v>
      </c>
      <c r="D407" s="22">
        <v>1994</v>
      </c>
      <c r="E407" s="15" t="s">
        <v>904</v>
      </c>
      <c r="F407" s="15" t="s">
        <v>7829</v>
      </c>
      <c r="G407" s="15">
        <f t="shared" si="6"/>
        <v>6</v>
      </c>
      <c r="H407" s="16"/>
      <c r="I407" s="16"/>
      <c r="J407" s="16"/>
      <c r="K407" s="16"/>
      <c r="L407" s="16">
        <v>1</v>
      </c>
      <c r="M407" s="16">
        <v>2</v>
      </c>
      <c r="N407" s="16"/>
      <c r="O407" s="16"/>
      <c r="P407" s="17"/>
      <c r="Q407" s="17"/>
      <c r="R407" s="17"/>
      <c r="S407" s="17"/>
      <c r="T407" s="18"/>
      <c r="U407" s="18"/>
      <c r="V407" s="18"/>
      <c r="W407" s="18"/>
      <c r="X407" s="19">
        <v>1</v>
      </c>
      <c r="Y407" s="19"/>
      <c r="Z407" s="19"/>
      <c r="AA407" s="19"/>
      <c r="AB407" s="19"/>
      <c r="AC407" s="19"/>
      <c r="AD407" s="19"/>
      <c r="AE407" s="19"/>
      <c r="AF407" s="19"/>
      <c r="AG407" s="19"/>
      <c r="AH407" s="19"/>
      <c r="AI407" s="19"/>
      <c r="AJ407" s="17">
        <v>1</v>
      </c>
      <c r="AK407" s="17"/>
      <c r="AL407" s="17"/>
      <c r="AM407" s="17"/>
      <c r="AN407" s="17"/>
      <c r="AO407" s="17"/>
      <c r="AP407" s="17"/>
      <c r="AQ407" s="17"/>
      <c r="AR407" s="20"/>
      <c r="AS407" s="20"/>
      <c r="AT407" s="20"/>
      <c r="AU407" s="20"/>
      <c r="AV407" s="20"/>
      <c r="AW407" s="20"/>
      <c r="AX407" s="20"/>
      <c r="AY407" s="20"/>
      <c r="AZ407" s="20">
        <v>1</v>
      </c>
      <c r="BA407" s="20">
        <v>1</v>
      </c>
      <c r="BB407" s="20"/>
      <c r="BC407" s="20"/>
      <c r="BD407" s="16">
        <v>1</v>
      </c>
      <c r="BE407" s="16"/>
      <c r="BF407" s="16"/>
      <c r="BG407" s="16"/>
      <c r="BH407" s="16"/>
      <c r="BI407" s="16"/>
      <c r="BJ407" s="16"/>
      <c r="BK407" s="16"/>
      <c r="BL407" s="16"/>
      <c r="BM407" s="16"/>
      <c r="BN407" s="16"/>
      <c r="BO407" s="16"/>
      <c r="BP407" s="16"/>
      <c r="BQ407" s="16"/>
      <c r="BR407" s="16"/>
      <c r="BS407" s="16"/>
      <c r="BT407" s="16"/>
      <c r="BU407" s="16"/>
      <c r="BV407" s="16"/>
      <c r="BW407" s="16"/>
      <c r="BX407" s="16"/>
      <c r="BY407" s="16">
        <v>1</v>
      </c>
      <c r="BZ407" s="16"/>
      <c r="CA407" s="16"/>
      <c r="CB407" s="16"/>
      <c r="CC407" s="16"/>
      <c r="CD407" s="16"/>
      <c r="CE407" s="16"/>
      <c r="CF407" s="16"/>
      <c r="CG407" s="19"/>
      <c r="CH407" s="19"/>
      <c r="CI407" s="19"/>
      <c r="CJ407" s="19"/>
      <c r="CK407" s="19">
        <v>1</v>
      </c>
      <c r="CL407" s="19"/>
      <c r="CM407" s="19"/>
      <c r="CN407" s="19"/>
      <c r="CO407" s="19"/>
      <c r="CP407" s="19"/>
      <c r="CQ407" s="19"/>
      <c r="CR407" s="19"/>
    </row>
    <row r="408" spans="1:96" ht="107" customHeight="1">
      <c r="A408" s="11" cm="1">
        <f t="array" ref="A408">SUMPRODUCT(--ISNUMBER(SEARCH({"stranding","stranded"},E408)))</f>
        <v>0</v>
      </c>
      <c r="B408" s="12">
        <v>449</v>
      </c>
      <c r="C408" s="13" t="s">
        <v>905</v>
      </c>
      <c r="D408" s="14">
        <v>1994</v>
      </c>
      <c r="E408" s="15" t="s">
        <v>906</v>
      </c>
      <c r="F408" s="15" t="s">
        <v>6379</v>
      </c>
      <c r="G408" s="15">
        <f t="shared" si="6"/>
        <v>8</v>
      </c>
      <c r="H408" s="16"/>
      <c r="I408" s="16"/>
      <c r="J408" s="16">
        <v>3</v>
      </c>
      <c r="K408" s="16"/>
      <c r="L408" s="16"/>
      <c r="M408" s="16"/>
      <c r="N408" s="16"/>
      <c r="O408" s="16"/>
      <c r="P408" s="17"/>
      <c r="Q408" s="17"/>
      <c r="R408" s="17"/>
      <c r="S408" s="17"/>
      <c r="T408" s="18"/>
      <c r="U408" s="18">
        <v>1</v>
      </c>
      <c r="V408" s="18"/>
      <c r="W408" s="18"/>
      <c r="X408" s="19">
        <v>1</v>
      </c>
      <c r="Y408" s="19">
        <v>1</v>
      </c>
      <c r="Z408" s="19">
        <v>1</v>
      </c>
      <c r="AA408" s="19"/>
      <c r="AB408" s="19"/>
      <c r="AC408" s="19"/>
      <c r="AD408" s="19"/>
      <c r="AE408" s="19"/>
      <c r="AF408" s="19"/>
      <c r="AG408" s="19"/>
      <c r="AH408" s="19"/>
      <c r="AI408" s="19"/>
      <c r="AJ408" s="17"/>
      <c r="AK408" s="17"/>
      <c r="AL408" s="17"/>
      <c r="AM408" s="17"/>
      <c r="AN408" s="17"/>
      <c r="AO408" s="17"/>
      <c r="AP408" s="17"/>
      <c r="AQ408" s="17"/>
      <c r="AR408" s="20"/>
      <c r="AS408" s="20"/>
      <c r="AT408" s="20"/>
      <c r="AU408" s="20"/>
      <c r="AV408" s="20"/>
      <c r="AW408" s="20"/>
      <c r="AX408" s="20"/>
      <c r="AY408" s="20"/>
      <c r="AZ408" s="20"/>
      <c r="BA408" s="20"/>
      <c r="BB408" s="20"/>
      <c r="BC408" s="20"/>
      <c r="BD408" s="16"/>
      <c r="BE408" s="16"/>
      <c r="BF408" s="16"/>
      <c r="BG408" s="16"/>
      <c r="BH408" s="16"/>
      <c r="BI408" s="16">
        <v>1</v>
      </c>
      <c r="BJ408" s="16"/>
      <c r="BK408" s="16"/>
      <c r="BL408" s="16"/>
      <c r="BM408" s="16">
        <v>1</v>
      </c>
      <c r="BN408" s="16"/>
      <c r="BO408" s="16"/>
      <c r="BP408" s="16"/>
      <c r="BQ408" s="16"/>
      <c r="BR408" s="16"/>
      <c r="BS408" s="16"/>
      <c r="BT408" s="16"/>
      <c r="BU408" s="16"/>
      <c r="BV408" s="16">
        <v>1</v>
      </c>
      <c r="BW408" s="16"/>
      <c r="BX408" s="16"/>
      <c r="BY408" s="16"/>
      <c r="BZ408" s="16"/>
      <c r="CA408" s="16"/>
      <c r="CB408" s="16"/>
      <c r="CC408" s="16"/>
      <c r="CD408" s="16"/>
      <c r="CE408" s="16">
        <v>1</v>
      </c>
      <c r="CF408" s="16"/>
      <c r="CG408" s="19"/>
      <c r="CH408" s="19"/>
      <c r="CI408" s="19"/>
      <c r="CJ408" s="19"/>
      <c r="CK408" s="19"/>
      <c r="CL408" s="19"/>
      <c r="CM408" s="19"/>
      <c r="CN408" s="19">
        <v>1</v>
      </c>
      <c r="CO408" s="19"/>
      <c r="CP408" s="19"/>
      <c r="CQ408" s="19"/>
      <c r="CR408" s="19"/>
    </row>
    <row r="409" spans="1:96" ht="107" customHeight="1">
      <c r="A409" s="11" cm="1">
        <f t="array" ref="A409">SUMPRODUCT(--ISNUMBER(SEARCH({"stranding","stranded"},E409)))</f>
        <v>0</v>
      </c>
      <c r="B409" s="12">
        <v>450</v>
      </c>
      <c r="C409" s="21" t="s">
        <v>907</v>
      </c>
      <c r="D409" s="22">
        <v>1994</v>
      </c>
      <c r="E409" s="15" t="s">
        <v>908</v>
      </c>
      <c r="F409" s="15" t="s">
        <v>6380</v>
      </c>
      <c r="G409" s="15">
        <f t="shared" si="6"/>
        <v>3</v>
      </c>
      <c r="H409" s="16"/>
      <c r="I409" s="16"/>
      <c r="J409" s="16">
        <v>1</v>
      </c>
      <c r="K409" s="16"/>
      <c r="L409" s="16"/>
      <c r="M409" s="16"/>
      <c r="N409" s="16"/>
      <c r="O409" s="16"/>
      <c r="P409" s="17"/>
      <c r="Q409" s="17"/>
      <c r="R409" s="17"/>
      <c r="S409" s="17"/>
      <c r="T409" s="18"/>
      <c r="U409" s="18">
        <v>1</v>
      </c>
      <c r="V409" s="18"/>
      <c r="W409" s="18"/>
      <c r="X409" s="19"/>
      <c r="Y409" s="19"/>
      <c r="Z409" s="19"/>
      <c r="AA409" s="19"/>
      <c r="AB409" s="19"/>
      <c r="AC409" s="19"/>
      <c r="AD409" s="19"/>
      <c r="AE409" s="19"/>
      <c r="AF409" s="19"/>
      <c r="AG409" s="19"/>
      <c r="AH409" s="19"/>
      <c r="AI409" s="19"/>
      <c r="AJ409" s="17">
        <v>1</v>
      </c>
      <c r="AK409" s="17"/>
      <c r="AL409" s="17"/>
      <c r="AM409" s="17">
        <v>1</v>
      </c>
      <c r="AN409" s="17"/>
      <c r="AO409" s="17"/>
      <c r="AP409" s="17"/>
      <c r="AQ409" s="17"/>
      <c r="AR409" s="20"/>
      <c r="AS409" s="20"/>
      <c r="AT409" s="20"/>
      <c r="AU409" s="20"/>
      <c r="AV409" s="20"/>
      <c r="AW409" s="20"/>
      <c r="AX409" s="20"/>
      <c r="AY409" s="20"/>
      <c r="AZ409" s="20"/>
      <c r="BA409" s="20"/>
      <c r="BB409" s="20"/>
      <c r="BC409" s="20"/>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9"/>
      <c r="CH409" s="19"/>
      <c r="CI409" s="19"/>
      <c r="CJ409" s="19"/>
      <c r="CK409" s="19">
        <v>1</v>
      </c>
      <c r="CL409" s="19"/>
      <c r="CM409" s="19"/>
      <c r="CN409" s="19"/>
      <c r="CO409" s="19"/>
      <c r="CP409" s="19"/>
      <c r="CQ409" s="19"/>
      <c r="CR409" s="19"/>
    </row>
    <row r="410" spans="1:96" ht="107" customHeight="1">
      <c r="A410" s="11" cm="1">
        <f t="array" ref="A410">SUMPRODUCT(--ISNUMBER(SEARCH({"stranding","stranded"},E410)))</f>
        <v>0</v>
      </c>
      <c r="B410" s="12">
        <v>451</v>
      </c>
      <c r="C410" s="13" t="s">
        <v>909</v>
      </c>
      <c r="D410" s="14">
        <v>1994</v>
      </c>
      <c r="E410" s="15" t="s">
        <v>910</v>
      </c>
      <c r="F410" s="15" t="s">
        <v>6381</v>
      </c>
      <c r="G410" s="15">
        <f t="shared" si="6"/>
        <v>5</v>
      </c>
      <c r="H410" s="16"/>
      <c r="I410" s="16"/>
      <c r="J410" s="16"/>
      <c r="K410" s="16"/>
      <c r="L410" s="16">
        <v>1</v>
      </c>
      <c r="M410" s="16"/>
      <c r="N410" s="16"/>
      <c r="O410" s="16"/>
      <c r="P410" s="17">
        <v>1</v>
      </c>
      <c r="Q410" s="17"/>
      <c r="R410" s="17"/>
      <c r="S410" s="17"/>
      <c r="T410" s="18"/>
      <c r="U410" s="18"/>
      <c r="V410" s="18"/>
      <c r="W410" s="18"/>
      <c r="X410" s="19">
        <v>1</v>
      </c>
      <c r="Y410" s="19"/>
      <c r="Z410" s="19"/>
      <c r="AA410" s="19"/>
      <c r="AB410" s="19"/>
      <c r="AC410" s="19"/>
      <c r="AD410" s="19"/>
      <c r="AE410" s="19">
        <v>1</v>
      </c>
      <c r="AF410" s="19"/>
      <c r="AG410" s="19"/>
      <c r="AH410" s="19"/>
      <c r="AI410" s="19"/>
      <c r="AJ410" s="17">
        <v>1</v>
      </c>
      <c r="AK410" s="17"/>
      <c r="AL410" s="17"/>
      <c r="AM410" s="17"/>
      <c r="AN410" s="17"/>
      <c r="AO410" s="17">
        <v>1</v>
      </c>
      <c r="AP410" s="17"/>
      <c r="AQ410" s="17"/>
      <c r="AR410" s="20"/>
      <c r="AS410" s="20"/>
      <c r="AT410" s="20"/>
      <c r="AU410" s="20"/>
      <c r="AV410" s="20"/>
      <c r="AW410" s="20"/>
      <c r="AX410" s="20"/>
      <c r="AY410" s="20"/>
      <c r="AZ410" s="20"/>
      <c r="BA410" s="20"/>
      <c r="BB410" s="20"/>
      <c r="BC410" s="20"/>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9"/>
      <c r="CH410" s="19"/>
      <c r="CI410" s="19"/>
      <c r="CJ410" s="19"/>
      <c r="CK410" s="19"/>
      <c r="CL410" s="19">
        <v>1</v>
      </c>
      <c r="CM410" s="19"/>
      <c r="CN410" s="19"/>
      <c r="CO410" s="19"/>
      <c r="CP410" s="19"/>
      <c r="CQ410" s="19"/>
      <c r="CR410" s="19"/>
    </row>
    <row r="411" spans="1:96" ht="107" customHeight="1">
      <c r="A411" s="11" cm="1">
        <f t="array" ref="A411">SUMPRODUCT(--ISNUMBER(SEARCH({"stranding","stranded"},E411)))</f>
        <v>0</v>
      </c>
      <c r="B411" s="12">
        <v>453</v>
      </c>
      <c r="C411" s="13" t="s">
        <v>911</v>
      </c>
      <c r="D411" s="14">
        <v>1994</v>
      </c>
      <c r="E411" s="15" t="s">
        <v>912</v>
      </c>
      <c r="F411" s="15" t="s">
        <v>6382</v>
      </c>
      <c r="G411" s="15">
        <f t="shared" si="6"/>
        <v>10</v>
      </c>
      <c r="H411" s="16"/>
      <c r="I411" s="16"/>
      <c r="J411" s="16"/>
      <c r="K411" s="16"/>
      <c r="L411" s="16"/>
      <c r="M411" s="16"/>
      <c r="N411" s="16"/>
      <c r="O411" s="16"/>
      <c r="P411" s="17"/>
      <c r="Q411" s="17"/>
      <c r="R411" s="17">
        <v>1</v>
      </c>
      <c r="S411" s="17"/>
      <c r="T411" s="18"/>
      <c r="U411" s="18">
        <v>1</v>
      </c>
      <c r="V411" s="18"/>
      <c r="W411" s="18">
        <v>1</v>
      </c>
      <c r="X411" s="19"/>
      <c r="Y411" s="19">
        <v>1</v>
      </c>
      <c r="Z411" s="19">
        <v>1</v>
      </c>
      <c r="AA411" s="19"/>
      <c r="AB411" s="19"/>
      <c r="AC411" s="19"/>
      <c r="AD411" s="19"/>
      <c r="AE411" s="19"/>
      <c r="AF411" s="19"/>
      <c r="AG411" s="19"/>
      <c r="AH411" s="19"/>
      <c r="AI411" s="19"/>
      <c r="AJ411" s="17">
        <v>1</v>
      </c>
      <c r="AK411" s="17">
        <v>1</v>
      </c>
      <c r="AL411" s="17"/>
      <c r="AM411" s="17"/>
      <c r="AN411" s="17">
        <v>1</v>
      </c>
      <c r="AO411" s="17"/>
      <c r="AP411" s="17"/>
      <c r="AQ411" s="17"/>
      <c r="AR411" s="20"/>
      <c r="AS411" s="20"/>
      <c r="AT411" s="20"/>
      <c r="AU411" s="20"/>
      <c r="AV411" s="20"/>
      <c r="AW411" s="20"/>
      <c r="AX411" s="20"/>
      <c r="AY411" s="20"/>
      <c r="AZ411" s="20"/>
      <c r="BA411" s="20"/>
      <c r="BB411" s="20"/>
      <c r="BC411" s="20"/>
      <c r="BD411" s="16"/>
      <c r="BE411" s="16"/>
      <c r="BF411" s="16"/>
      <c r="BG411" s="16"/>
      <c r="BH411" s="16"/>
      <c r="BI411" s="16"/>
      <c r="BJ411" s="16"/>
      <c r="BK411" s="16"/>
      <c r="BL411" s="16"/>
      <c r="BM411" s="16"/>
      <c r="BN411" s="16"/>
      <c r="BO411" s="16"/>
      <c r="BP411" s="16">
        <v>1</v>
      </c>
      <c r="BQ411" s="16"/>
      <c r="BR411" s="16"/>
      <c r="BS411" s="16"/>
      <c r="BT411" s="16"/>
      <c r="BU411" s="16"/>
      <c r="BV411" s="16"/>
      <c r="BW411" s="16"/>
      <c r="BX411" s="16"/>
      <c r="BY411" s="16"/>
      <c r="BZ411" s="16">
        <v>1</v>
      </c>
      <c r="CA411" s="16"/>
      <c r="CB411" s="16"/>
      <c r="CC411" s="16"/>
      <c r="CD411" s="16"/>
      <c r="CE411" s="16"/>
      <c r="CF411" s="16"/>
      <c r="CG411" s="19"/>
      <c r="CH411" s="19"/>
      <c r="CI411" s="19">
        <v>1</v>
      </c>
      <c r="CJ411" s="19"/>
      <c r="CK411" s="19"/>
      <c r="CL411" s="19"/>
      <c r="CM411" s="19"/>
      <c r="CN411" s="19"/>
      <c r="CO411" s="19"/>
      <c r="CP411" s="19"/>
      <c r="CQ411" s="19"/>
      <c r="CR411" s="19"/>
    </row>
    <row r="412" spans="1:96" ht="107" customHeight="1">
      <c r="A412" s="11" cm="1">
        <f t="array" ref="A412">SUMPRODUCT(--ISNUMBER(SEARCH({"stranding","stranded"},E412)))</f>
        <v>1</v>
      </c>
      <c r="B412" s="12">
        <v>454</v>
      </c>
      <c r="C412" s="21" t="s">
        <v>913</v>
      </c>
      <c r="D412" s="22">
        <v>1994</v>
      </c>
      <c r="E412" s="15" t="s">
        <v>914</v>
      </c>
      <c r="F412" s="15" t="s">
        <v>7830</v>
      </c>
      <c r="G412" s="15">
        <f t="shared" si="6"/>
        <v>6</v>
      </c>
      <c r="H412" s="16"/>
      <c r="I412" s="16"/>
      <c r="J412" s="16"/>
      <c r="K412" s="16"/>
      <c r="L412" s="16"/>
      <c r="M412" s="16"/>
      <c r="N412" s="16"/>
      <c r="O412" s="16"/>
      <c r="P412" s="17">
        <v>1</v>
      </c>
      <c r="Q412" s="17"/>
      <c r="R412" s="17"/>
      <c r="S412" s="17"/>
      <c r="T412" s="18"/>
      <c r="U412" s="18">
        <v>1</v>
      </c>
      <c r="V412" s="18"/>
      <c r="W412" s="18"/>
      <c r="X412" s="19">
        <v>1</v>
      </c>
      <c r="Y412" s="19">
        <v>1</v>
      </c>
      <c r="Z412" s="19"/>
      <c r="AA412" s="19"/>
      <c r="AB412" s="19"/>
      <c r="AC412" s="19"/>
      <c r="AD412" s="19"/>
      <c r="AE412" s="19"/>
      <c r="AF412" s="19"/>
      <c r="AG412" s="19"/>
      <c r="AH412" s="19"/>
      <c r="AI412" s="19"/>
      <c r="AJ412" s="17"/>
      <c r="AK412" s="17"/>
      <c r="AL412" s="17"/>
      <c r="AM412" s="17"/>
      <c r="AN412" s="17"/>
      <c r="AO412" s="17"/>
      <c r="AP412" s="17"/>
      <c r="AQ412" s="17"/>
      <c r="AR412" s="20"/>
      <c r="AS412" s="20"/>
      <c r="AT412" s="20"/>
      <c r="AU412" s="20"/>
      <c r="AV412" s="20"/>
      <c r="AW412" s="20"/>
      <c r="AX412" s="20"/>
      <c r="AY412" s="20"/>
      <c r="AZ412" s="20"/>
      <c r="BA412" s="20"/>
      <c r="BB412" s="20"/>
      <c r="BC412" s="20"/>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v>1</v>
      </c>
      <c r="CC412" s="16"/>
      <c r="CD412" s="16">
        <v>1</v>
      </c>
      <c r="CE412" s="16"/>
      <c r="CF412" s="16"/>
      <c r="CG412" s="19"/>
      <c r="CH412" s="19"/>
      <c r="CI412" s="19"/>
      <c r="CJ412" s="19"/>
      <c r="CK412" s="19"/>
      <c r="CL412" s="19"/>
      <c r="CM412" s="19"/>
      <c r="CN412" s="19"/>
      <c r="CO412" s="19">
        <v>1</v>
      </c>
      <c r="CP412" s="19"/>
      <c r="CQ412" s="19"/>
      <c r="CR412" s="19"/>
    </row>
    <row r="413" spans="1:96" ht="107" customHeight="1">
      <c r="A413" s="11" cm="1">
        <f t="array" ref="A413">SUMPRODUCT(--ISNUMBER(SEARCH({"stranding","stranded"},E413)))</f>
        <v>1</v>
      </c>
      <c r="B413" s="12">
        <v>455</v>
      </c>
      <c r="C413" s="13" t="s">
        <v>915</v>
      </c>
      <c r="D413" s="14">
        <v>1994</v>
      </c>
      <c r="E413" s="15" t="s">
        <v>916</v>
      </c>
      <c r="F413" s="15" t="s">
        <v>6383</v>
      </c>
      <c r="G413" s="15">
        <f t="shared" si="6"/>
        <v>5</v>
      </c>
      <c r="H413" s="16"/>
      <c r="I413" s="16"/>
      <c r="J413" s="16"/>
      <c r="K413" s="16"/>
      <c r="L413" s="16"/>
      <c r="M413" s="16">
        <v>1</v>
      </c>
      <c r="N413" s="16"/>
      <c r="O413" s="16"/>
      <c r="P413" s="17"/>
      <c r="Q413" s="17"/>
      <c r="R413" s="17">
        <v>1</v>
      </c>
      <c r="S413" s="17"/>
      <c r="T413" s="18"/>
      <c r="U413" s="18">
        <v>1</v>
      </c>
      <c r="V413" s="18"/>
      <c r="W413" s="18"/>
      <c r="X413" s="19"/>
      <c r="Y413" s="19"/>
      <c r="Z413" s="19"/>
      <c r="AA413" s="19"/>
      <c r="AB413" s="19"/>
      <c r="AC413" s="19"/>
      <c r="AD413" s="19"/>
      <c r="AE413" s="19"/>
      <c r="AF413" s="19"/>
      <c r="AG413" s="19"/>
      <c r="AH413" s="19"/>
      <c r="AI413" s="19"/>
      <c r="AJ413" s="17">
        <v>1</v>
      </c>
      <c r="AK413" s="17"/>
      <c r="AL413" s="17"/>
      <c r="AM413" s="17"/>
      <c r="AN413" s="17"/>
      <c r="AO413" s="17"/>
      <c r="AP413" s="17"/>
      <c r="AQ413" s="17"/>
      <c r="AR413" s="20"/>
      <c r="AS413" s="20"/>
      <c r="AT413" s="20"/>
      <c r="AU413" s="20"/>
      <c r="AV413" s="20"/>
      <c r="AW413" s="20"/>
      <c r="AX413" s="20"/>
      <c r="AY413" s="20"/>
      <c r="AZ413" s="20">
        <v>1</v>
      </c>
      <c r="BA413" s="20"/>
      <c r="BB413" s="20"/>
      <c r="BC413" s="20"/>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v>1</v>
      </c>
      <c r="CC413" s="16"/>
      <c r="CD413" s="16"/>
      <c r="CE413" s="16"/>
      <c r="CF413" s="16"/>
      <c r="CG413" s="19"/>
      <c r="CH413" s="19"/>
      <c r="CI413" s="19"/>
      <c r="CJ413" s="19"/>
      <c r="CK413" s="19"/>
      <c r="CL413" s="19"/>
      <c r="CM413" s="19"/>
      <c r="CN413" s="19"/>
      <c r="CO413" s="19">
        <v>1</v>
      </c>
      <c r="CP413" s="19"/>
      <c r="CQ413" s="19"/>
      <c r="CR413" s="19"/>
    </row>
    <row r="414" spans="1:96" ht="107" customHeight="1">
      <c r="A414" s="11" cm="1">
        <f t="array" ref="A414">SUMPRODUCT(--ISNUMBER(SEARCH({"stranding","stranded"},E414)))</f>
        <v>2</v>
      </c>
      <c r="B414" s="12">
        <v>456</v>
      </c>
      <c r="C414" s="21" t="s">
        <v>917</v>
      </c>
      <c r="D414" s="22">
        <v>1994</v>
      </c>
      <c r="E414" s="15" t="s">
        <v>918</v>
      </c>
      <c r="F414" s="15" t="s">
        <v>7831</v>
      </c>
      <c r="G414" s="15">
        <f t="shared" si="6"/>
        <v>9</v>
      </c>
      <c r="H414" s="16"/>
      <c r="I414" s="16">
        <v>1</v>
      </c>
      <c r="J414" s="16">
        <v>1</v>
      </c>
      <c r="K414" s="16"/>
      <c r="L414" s="16"/>
      <c r="M414" s="16"/>
      <c r="N414" s="16"/>
      <c r="O414" s="16"/>
      <c r="P414" s="17">
        <v>1</v>
      </c>
      <c r="Q414" s="17"/>
      <c r="R414" s="17"/>
      <c r="S414" s="17"/>
      <c r="T414" s="18"/>
      <c r="U414" s="18">
        <v>1</v>
      </c>
      <c r="V414" s="18"/>
      <c r="W414" s="18"/>
      <c r="X414" s="19">
        <v>1</v>
      </c>
      <c r="Y414" s="19">
        <v>1</v>
      </c>
      <c r="Z414" s="19"/>
      <c r="AA414" s="19"/>
      <c r="AB414" s="19"/>
      <c r="AC414" s="19"/>
      <c r="AD414" s="19"/>
      <c r="AE414" s="19"/>
      <c r="AF414" s="19"/>
      <c r="AG414" s="19"/>
      <c r="AH414" s="19"/>
      <c r="AI414" s="19"/>
      <c r="AJ414" s="17">
        <v>1</v>
      </c>
      <c r="AK414" s="17"/>
      <c r="AL414" s="17"/>
      <c r="AM414" s="17"/>
      <c r="AN414" s="17"/>
      <c r="AO414" s="17"/>
      <c r="AP414" s="17"/>
      <c r="AQ414" s="17"/>
      <c r="AR414" s="20"/>
      <c r="AS414" s="20"/>
      <c r="AT414" s="20"/>
      <c r="AU414" s="20"/>
      <c r="AV414" s="20"/>
      <c r="AW414" s="20"/>
      <c r="AX414" s="20">
        <v>1</v>
      </c>
      <c r="AY414" s="20"/>
      <c r="AZ414" s="20"/>
      <c r="BA414" s="20">
        <v>1</v>
      </c>
      <c r="BB414" s="20"/>
      <c r="BC414" s="20"/>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v>1</v>
      </c>
      <c r="CC414" s="16"/>
      <c r="CD414" s="16">
        <v>1</v>
      </c>
      <c r="CE414" s="16"/>
      <c r="CF414" s="16"/>
      <c r="CG414" s="19"/>
      <c r="CH414" s="19"/>
      <c r="CI414" s="19"/>
      <c r="CJ414" s="19"/>
      <c r="CK414" s="19"/>
      <c r="CL414" s="19"/>
      <c r="CM414" s="19">
        <v>1</v>
      </c>
      <c r="CN414" s="19"/>
      <c r="CO414" s="19"/>
      <c r="CP414" s="19"/>
      <c r="CQ414" s="19"/>
      <c r="CR414" s="19"/>
    </row>
    <row r="415" spans="1:96" ht="107" customHeight="1">
      <c r="A415" s="11" cm="1">
        <f t="array" ref="A415">SUMPRODUCT(--ISNUMBER(SEARCH({"stranding","stranded"},E415)))</f>
        <v>0</v>
      </c>
      <c r="B415" s="12">
        <v>457</v>
      </c>
      <c r="C415" s="13" t="s">
        <v>919</v>
      </c>
      <c r="D415" s="14">
        <v>1994</v>
      </c>
      <c r="E415" s="15" t="s">
        <v>920</v>
      </c>
      <c r="F415" s="15" t="s">
        <v>7832</v>
      </c>
      <c r="G415" s="15">
        <f t="shared" si="6"/>
        <v>17</v>
      </c>
      <c r="H415" s="16"/>
      <c r="I415" s="16"/>
      <c r="J415" s="16"/>
      <c r="K415" s="16">
        <v>1</v>
      </c>
      <c r="L415" s="16">
        <v>1</v>
      </c>
      <c r="M415" s="16"/>
      <c r="N415" s="16"/>
      <c r="O415" s="16"/>
      <c r="P415" s="17">
        <v>1</v>
      </c>
      <c r="Q415" s="17"/>
      <c r="R415" s="17"/>
      <c r="S415" s="17"/>
      <c r="T415" s="18">
        <v>1</v>
      </c>
      <c r="U415" s="18">
        <v>1</v>
      </c>
      <c r="V415" s="18"/>
      <c r="W415" s="18"/>
      <c r="X415" s="19">
        <v>1</v>
      </c>
      <c r="Y415" s="19"/>
      <c r="Z415" s="19"/>
      <c r="AA415" s="19"/>
      <c r="AB415" s="19"/>
      <c r="AC415" s="19"/>
      <c r="AD415" s="19"/>
      <c r="AE415" s="19"/>
      <c r="AF415" s="19"/>
      <c r="AG415" s="19"/>
      <c r="AH415" s="19"/>
      <c r="AI415" s="19"/>
      <c r="AJ415" s="17">
        <v>1</v>
      </c>
      <c r="AK415" s="17"/>
      <c r="AL415" s="17"/>
      <c r="AM415" s="17">
        <v>1</v>
      </c>
      <c r="AN415" s="17"/>
      <c r="AO415" s="17"/>
      <c r="AP415" s="17"/>
      <c r="AQ415" s="17"/>
      <c r="AR415" s="20"/>
      <c r="AS415" s="20"/>
      <c r="AT415" s="20"/>
      <c r="AU415" s="20"/>
      <c r="AV415" s="20"/>
      <c r="AW415" s="20"/>
      <c r="AX415" s="20">
        <v>1</v>
      </c>
      <c r="AY415" s="20"/>
      <c r="AZ415" s="20">
        <v>1</v>
      </c>
      <c r="BA415" s="20">
        <v>1</v>
      </c>
      <c r="BB415" s="20"/>
      <c r="BC415" s="20"/>
      <c r="BD415" s="16">
        <v>1</v>
      </c>
      <c r="BE415" s="16"/>
      <c r="BF415" s="16"/>
      <c r="BG415" s="16"/>
      <c r="BH415" s="16"/>
      <c r="BI415" s="16"/>
      <c r="BJ415" s="16">
        <v>1</v>
      </c>
      <c r="BK415" s="16">
        <v>1</v>
      </c>
      <c r="BL415" s="16"/>
      <c r="BM415" s="16"/>
      <c r="BN415" s="16"/>
      <c r="BO415" s="16">
        <v>1</v>
      </c>
      <c r="BP415" s="16">
        <v>1</v>
      </c>
      <c r="BQ415" s="16"/>
      <c r="BR415" s="16"/>
      <c r="BS415" s="16"/>
      <c r="BT415" s="16"/>
      <c r="BU415" s="16"/>
      <c r="BV415" s="16"/>
      <c r="BW415" s="16"/>
      <c r="BX415" s="16"/>
      <c r="BY415" s="16">
        <v>1</v>
      </c>
      <c r="BZ415" s="16"/>
      <c r="CA415" s="16">
        <v>1</v>
      </c>
      <c r="CB415" s="16">
        <v>1</v>
      </c>
      <c r="CC415" s="16"/>
      <c r="CD415" s="16"/>
      <c r="CE415" s="16"/>
      <c r="CF415" s="16"/>
      <c r="CG415" s="19"/>
      <c r="CH415" s="19"/>
      <c r="CI415" s="19"/>
      <c r="CJ415" s="19"/>
      <c r="CK415" s="19"/>
      <c r="CL415" s="19"/>
      <c r="CM415" s="19"/>
      <c r="CN415" s="19"/>
      <c r="CO415" s="19">
        <v>1</v>
      </c>
      <c r="CP415" s="19"/>
      <c r="CQ415" s="19"/>
      <c r="CR415" s="19"/>
    </row>
    <row r="416" spans="1:96" ht="107" customHeight="1">
      <c r="A416" s="11" cm="1">
        <f t="array" ref="A416">SUMPRODUCT(--ISNUMBER(SEARCH({"stranding","stranded"},E416)))</f>
        <v>0</v>
      </c>
      <c r="B416" s="12">
        <v>459</v>
      </c>
      <c r="C416" s="21" t="s">
        <v>921</v>
      </c>
      <c r="D416" s="22">
        <v>1995</v>
      </c>
      <c r="E416" s="15" t="s">
        <v>922</v>
      </c>
      <c r="F416" s="15" t="s">
        <v>6384</v>
      </c>
      <c r="G416" s="15">
        <f t="shared" si="6"/>
        <v>4</v>
      </c>
      <c r="H416" s="16"/>
      <c r="I416" s="16"/>
      <c r="J416" s="16"/>
      <c r="K416" s="16">
        <v>1</v>
      </c>
      <c r="L416" s="16"/>
      <c r="M416" s="16"/>
      <c r="N416" s="16"/>
      <c r="O416" s="16"/>
      <c r="P416" s="17"/>
      <c r="Q416" s="17"/>
      <c r="R416" s="17">
        <v>1</v>
      </c>
      <c r="S416" s="17"/>
      <c r="T416" s="18"/>
      <c r="U416" s="18"/>
      <c r="V416" s="18"/>
      <c r="W416" s="18"/>
      <c r="X416" s="19"/>
      <c r="Y416" s="19"/>
      <c r="Z416" s="19"/>
      <c r="AA416" s="19"/>
      <c r="AB416" s="19"/>
      <c r="AC416" s="19"/>
      <c r="AD416" s="19"/>
      <c r="AE416" s="19"/>
      <c r="AF416" s="19"/>
      <c r="AG416" s="19"/>
      <c r="AH416" s="19"/>
      <c r="AI416" s="19"/>
      <c r="AJ416" s="17">
        <v>1</v>
      </c>
      <c r="AK416" s="17"/>
      <c r="AL416" s="17">
        <v>1</v>
      </c>
      <c r="AM416" s="17"/>
      <c r="AN416" s="17"/>
      <c r="AO416" s="17"/>
      <c r="AP416" s="17"/>
      <c r="AQ416" s="17"/>
      <c r="AR416" s="20"/>
      <c r="AS416" s="20"/>
      <c r="AT416" s="20"/>
      <c r="AU416" s="20"/>
      <c r="AV416" s="20"/>
      <c r="AW416" s="20"/>
      <c r="AX416" s="20"/>
      <c r="AY416" s="20"/>
      <c r="AZ416" s="20"/>
      <c r="BA416" s="20"/>
      <c r="BB416" s="20"/>
      <c r="BC416" s="20"/>
      <c r="BD416" s="16"/>
      <c r="BE416" s="16"/>
      <c r="BF416" s="16"/>
      <c r="BG416" s="16"/>
      <c r="BH416" s="16"/>
      <c r="BI416" s="16"/>
      <c r="BJ416" s="16"/>
      <c r="BK416" s="16"/>
      <c r="BL416" s="16"/>
      <c r="BM416" s="16"/>
      <c r="BN416" s="16"/>
      <c r="BO416" s="16"/>
      <c r="BP416" s="16">
        <v>1</v>
      </c>
      <c r="BQ416" s="16"/>
      <c r="BR416" s="16"/>
      <c r="BS416" s="16"/>
      <c r="BT416" s="16"/>
      <c r="BU416" s="16"/>
      <c r="BV416" s="16"/>
      <c r="BW416" s="16"/>
      <c r="BX416" s="16"/>
      <c r="BY416" s="16"/>
      <c r="BZ416" s="16"/>
      <c r="CA416" s="16"/>
      <c r="CB416" s="16"/>
      <c r="CC416" s="16"/>
      <c r="CD416" s="16"/>
      <c r="CE416" s="16"/>
      <c r="CF416" s="16"/>
      <c r="CG416" s="19"/>
      <c r="CH416" s="19"/>
      <c r="CI416" s="19"/>
      <c r="CJ416" s="19"/>
      <c r="CK416" s="19"/>
      <c r="CL416" s="19">
        <v>1</v>
      </c>
      <c r="CM416" s="19"/>
      <c r="CN416" s="19"/>
      <c r="CO416" s="19"/>
      <c r="CP416" s="19"/>
      <c r="CQ416" s="19"/>
      <c r="CR416" s="19"/>
    </row>
    <row r="417" spans="1:96" ht="107" customHeight="1">
      <c r="A417" s="11" cm="1">
        <f t="array" ref="A417">SUMPRODUCT(--ISNUMBER(SEARCH({"stranding","stranded"},E417)))</f>
        <v>0</v>
      </c>
      <c r="B417" s="12">
        <v>460</v>
      </c>
      <c r="C417" s="13" t="s">
        <v>923</v>
      </c>
      <c r="D417" s="14">
        <v>1995</v>
      </c>
      <c r="E417" s="15" t="s">
        <v>924</v>
      </c>
      <c r="F417" s="15" t="s">
        <v>6385</v>
      </c>
      <c r="G417" s="15">
        <f t="shared" si="6"/>
        <v>9</v>
      </c>
      <c r="H417" s="16"/>
      <c r="I417" s="16">
        <v>1</v>
      </c>
      <c r="J417" s="16">
        <v>2</v>
      </c>
      <c r="K417" s="16"/>
      <c r="L417" s="16"/>
      <c r="M417" s="16"/>
      <c r="N417" s="16"/>
      <c r="O417" s="16"/>
      <c r="P417" s="17">
        <v>1</v>
      </c>
      <c r="Q417" s="17"/>
      <c r="R417" s="17"/>
      <c r="S417" s="17"/>
      <c r="T417" s="18"/>
      <c r="U417" s="18">
        <v>1</v>
      </c>
      <c r="V417" s="18"/>
      <c r="W417" s="18">
        <v>1</v>
      </c>
      <c r="X417" s="19">
        <v>1</v>
      </c>
      <c r="Y417" s="19">
        <v>1</v>
      </c>
      <c r="Z417" s="19"/>
      <c r="AA417" s="19"/>
      <c r="AB417" s="19">
        <v>1</v>
      </c>
      <c r="AC417" s="19"/>
      <c r="AD417" s="19"/>
      <c r="AE417" s="19"/>
      <c r="AF417" s="19"/>
      <c r="AG417" s="19"/>
      <c r="AH417" s="19"/>
      <c r="AI417" s="19"/>
      <c r="AJ417" s="17"/>
      <c r="AK417" s="17"/>
      <c r="AL417" s="17"/>
      <c r="AM417" s="17"/>
      <c r="AN417" s="17"/>
      <c r="AO417" s="17"/>
      <c r="AP417" s="17"/>
      <c r="AQ417" s="17"/>
      <c r="AR417" s="20"/>
      <c r="AS417" s="20"/>
      <c r="AT417" s="20"/>
      <c r="AU417" s="20"/>
      <c r="AV417" s="20"/>
      <c r="AW417" s="20"/>
      <c r="AX417" s="20"/>
      <c r="AY417" s="20"/>
      <c r="AZ417" s="20"/>
      <c r="BA417" s="20"/>
      <c r="BB417" s="20"/>
      <c r="BC417" s="20"/>
      <c r="BD417" s="16"/>
      <c r="BE417" s="16"/>
      <c r="BF417" s="16"/>
      <c r="BG417" s="16"/>
      <c r="BH417" s="16"/>
      <c r="BI417" s="16"/>
      <c r="BJ417" s="16"/>
      <c r="BK417" s="16"/>
      <c r="BL417" s="16"/>
      <c r="BM417" s="16"/>
      <c r="BN417" s="16"/>
      <c r="BO417" s="16"/>
      <c r="BP417" s="16"/>
      <c r="BQ417" s="16"/>
      <c r="BR417" s="16"/>
      <c r="BS417" s="16"/>
      <c r="BT417" s="16"/>
      <c r="BU417" s="16"/>
      <c r="BV417" s="16"/>
      <c r="BW417" s="16">
        <v>1</v>
      </c>
      <c r="BX417" s="16"/>
      <c r="BY417" s="16"/>
      <c r="BZ417" s="16"/>
      <c r="CA417" s="16">
        <v>1</v>
      </c>
      <c r="CB417" s="16"/>
      <c r="CC417" s="16"/>
      <c r="CD417" s="16"/>
      <c r="CE417" s="16">
        <v>1</v>
      </c>
      <c r="CF417" s="16"/>
      <c r="CG417" s="19"/>
      <c r="CH417" s="19"/>
      <c r="CI417" s="19"/>
      <c r="CJ417" s="19"/>
      <c r="CK417" s="19"/>
      <c r="CL417" s="19">
        <v>1</v>
      </c>
      <c r="CM417" s="19"/>
      <c r="CN417" s="19"/>
      <c r="CO417" s="19"/>
      <c r="CP417" s="19"/>
      <c r="CQ417" s="19"/>
      <c r="CR417" s="19"/>
    </row>
    <row r="418" spans="1:96" ht="107" customHeight="1">
      <c r="A418" s="11" cm="1">
        <f t="array" ref="A418">SUMPRODUCT(--ISNUMBER(SEARCH({"stranding","stranded"},E418)))</f>
        <v>0</v>
      </c>
      <c r="B418" s="12">
        <v>461</v>
      </c>
      <c r="C418" s="21" t="s">
        <v>925</v>
      </c>
      <c r="D418" s="22">
        <v>1995</v>
      </c>
      <c r="E418" s="15" t="s">
        <v>926</v>
      </c>
      <c r="F418" s="15" t="s">
        <v>6386</v>
      </c>
      <c r="G418" s="15">
        <f t="shared" si="6"/>
        <v>6</v>
      </c>
      <c r="H418" s="16"/>
      <c r="I418" s="16"/>
      <c r="J418" s="16"/>
      <c r="K418" s="16"/>
      <c r="L418" s="16"/>
      <c r="M418" s="16"/>
      <c r="N418" s="16"/>
      <c r="O418" s="16"/>
      <c r="P418" s="17"/>
      <c r="Q418" s="17"/>
      <c r="R418" s="17">
        <v>1</v>
      </c>
      <c r="S418" s="17"/>
      <c r="T418" s="18"/>
      <c r="U418" s="18">
        <v>1</v>
      </c>
      <c r="V418" s="18"/>
      <c r="W418" s="18"/>
      <c r="X418" s="19">
        <v>1</v>
      </c>
      <c r="Y418" s="19"/>
      <c r="Z418" s="19"/>
      <c r="AA418" s="19"/>
      <c r="AB418" s="19"/>
      <c r="AC418" s="19"/>
      <c r="AD418" s="19"/>
      <c r="AE418" s="19"/>
      <c r="AF418" s="19"/>
      <c r="AG418" s="19"/>
      <c r="AH418" s="19"/>
      <c r="AI418" s="19"/>
      <c r="AJ418" s="17">
        <v>1</v>
      </c>
      <c r="AK418" s="17"/>
      <c r="AL418" s="17"/>
      <c r="AM418" s="17"/>
      <c r="AN418" s="17"/>
      <c r="AO418" s="17"/>
      <c r="AP418" s="17"/>
      <c r="AQ418" s="17"/>
      <c r="AR418" s="20"/>
      <c r="AS418" s="20">
        <v>1</v>
      </c>
      <c r="AT418" s="20"/>
      <c r="AU418" s="20"/>
      <c r="AV418" s="20"/>
      <c r="AW418" s="20"/>
      <c r="AX418" s="20">
        <v>1</v>
      </c>
      <c r="AY418" s="20"/>
      <c r="AZ418" s="20"/>
      <c r="BA418" s="20"/>
      <c r="BB418" s="20"/>
      <c r="BC418" s="20"/>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9"/>
      <c r="CH418" s="19"/>
      <c r="CI418" s="19"/>
      <c r="CJ418" s="19"/>
      <c r="CK418" s="19"/>
      <c r="CL418" s="19"/>
      <c r="CM418" s="19"/>
      <c r="CN418" s="19">
        <v>1</v>
      </c>
      <c r="CO418" s="19"/>
      <c r="CP418" s="19"/>
      <c r="CQ418" s="19"/>
      <c r="CR418" s="19"/>
    </row>
    <row r="419" spans="1:96" ht="107" customHeight="1">
      <c r="A419" s="11" cm="1">
        <f t="array" ref="A419">SUMPRODUCT(--ISNUMBER(SEARCH({"stranding","stranded"},E419)))</f>
        <v>0</v>
      </c>
      <c r="B419" s="12">
        <v>462</v>
      </c>
      <c r="C419" s="13" t="s">
        <v>927</v>
      </c>
      <c r="D419" s="14">
        <v>1995</v>
      </c>
      <c r="E419" s="15" t="s">
        <v>928</v>
      </c>
      <c r="F419" s="15" t="s">
        <v>6387</v>
      </c>
      <c r="G419" s="15">
        <f t="shared" si="6"/>
        <v>6</v>
      </c>
      <c r="H419" s="16"/>
      <c r="I419" s="16"/>
      <c r="J419" s="16"/>
      <c r="K419" s="16"/>
      <c r="L419" s="16"/>
      <c r="M419" s="16"/>
      <c r="N419" s="16"/>
      <c r="O419" s="16"/>
      <c r="P419" s="17"/>
      <c r="Q419" s="17"/>
      <c r="R419" s="17">
        <v>1</v>
      </c>
      <c r="S419" s="17"/>
      <c r="T419" s="18"/>
      <c r="U419" s="18">
        <v>1</v>
      </c>
      <c r="V419" s="18"/>
      <c r="W419" s="18"/>
      <c r="X419" s="19"/>
      <c r="Y419" s="19">
        <v>1</v>
      </c>
      <c r="Z419" s="19"/>
      <c r="AA419" s="19"/>
      <c r="AB419" s="19"/>
      <c r="AC419" s="19"/>
      <c r="AD419" s="19"/>
      <c r="AE419" s="19"/>
      <c r="AF419" s="19"/>
      <c r="AG419" s="19"/>
      <c r="AH419" s="19"/>
      <c r="AI419" s="19"/>
      <c r="AJ419" s="17">
        <v>1</v>
      </c>
      <c r="AK419" s="17"/>
      <c r="AL419" s="17"/>
      <c r="AM419" s="17"/>
      <c r="AN419" s="17"/>
      <c r="AO419" s="17"/>
      <c r="AP419" s="17"/>
      <c r="AQ419" s="17">
        <v>1</v>
      </c>
      <c r="AR419" s="20"/>
      <c r="AS419" s="20">
        <v>1</v>
      </c>
      <c r="AT419" s="20"/>
      <c r="AU419" s="20"/>
      <c r="AV419" s="20"/>
      <c r="AW419" s="20"/>
      <c r="AX419" s="20"/>
      <c r="AY419" s="20"/>
      <c r="AZ419" s="20"/>
      <c r="BA419" s="20"/>
      <c r="BB419" s="20"/>
      <c r="BC419" s="20"/>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9"/>
      <c r="CH419" s="19"/>
      <c r="CI419" s="19"/>
      <c r="CJ419" s="19"/>
      <c r="CK419" s="19">
        <v>1</v>
      </c>
      <c r="CL419" s="19"/>
      <c r="CM419" s="19"/>
      <c r="CN419" s="19"/>
      <c r="CO419" s="19"/>
      <c r="CP419" s="19"/>
      <c r="CQ419" s="19"/>
      <c r="CR419" s="19"/>
    </row>
    <row r="420" spans="1:96" ht="107" customHeight="1">
      <c r="A420" s="11" cm="1">
        <f t="array" ref="A420">SUMPRODUCT(--ISNUMBER(SEARCH({"stranding","stranded"},E420)))</f>
        <v>0</v>
      </c>
      <c r="B420" s="12">
        <v>463</v>
      </c>
      <c r="C420" s="21" t="s">
        <v>929</v>
      </c>
      <c r="D420" s="22">
        <v>1995</v>
      </c>
      <c r="E420" s="15" t="s">
        <v>930</v>
      </c>
      <c r="F420" s="15" t="s">
        <v>6388</v>
      </c>
      <c r="G420" s="15">
        <f t="shared" si="6"/>
        <v>6</v>
      </c>
      <c r="H420" s="16"/>
      <c r="I420" s="16"/>
      <c r="J420" s="16"/>
      <c r="K420" s="16"/>
      <c r="L420" s="16">
        <v>1</v>
      </c>
      <c r="M420" s="16"/>
      <c r="N420" s="16"/>
      <c r="O420" s="16"/>
      <c r="P420" s="17">
        <v>1</v>
      </c>
      <c r="Q420" s="17"/>
      <c r="R420" s="17"/>
      <c r="S420" s="17"/>
      <c r="T420" s="18"/>
      <c r="U420" s="18"/>
      <c r="V420" s="18">
        <v>1</v>
      </c>
      <c r="W420" s="18"/>
      <c r="X420" s="19"/>
      <c r="Y420" s="19"/>
      <c r="Z420" s="19"/>
      <c r="AA420" s="19"/>
      <c r="AB420" s="19"/>
      <c r="AC420" s="19"/>
      <c r="AD420" s="19"/>
      <c r="AE420" s="19">
        <v>1</v>
      </c>
      <c r="AF420" s="19">
        <v>1</v>
      </c>
      <c r="AG420" s="19"/>
      <c r="AH420" s="19"/>
      <c r="AI420" s="19"/>
      <c r="AJ420" s="17">
        <v>1</v>
      </c>
      <c r="AK420" s="17"/>
      <c r="AL420" s="17"/>
      <c r="AM420" s="17"/>
      <c r="AN420" s="17"/>
      <c r="AO420" s="17"/>
      <c r="AP420" s="17"/>
      <c r="AQ420" s="17"/>
      <c r="AR420" s="20"/>
      <c r="AS420" s="20"/>
      <c r="AT420" s="20">
        <v>1</v>
      </c>
      <c r="AU420" s="20"/>
      <c r="AV420" s="20"/>
      <c r="AW420" s="20"/>
      <c r="AX420" s="20"/>
      <c r="AY420" s="20"/>
      <c r="AZ420" s="20"/>
      <c r="BA420" s="20"/>
      <c r="BB420" s="20"/>
      <c r="BC420" s="20"/>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9"/>
      <c r="CH420" s="19"/>
      <c r="CI420" s="19"/>
      <c r="CJ420" s="19">
        <v>1</v>
      </c>
      <c r="CK420" s="19"/>
      <c r="CL420" s="19"/>
      <c r="CM420" s="19"/>
      <c r="CN420" s="19"/>
      <c r="CO420" s="19"/>
      <c r="CP420" s="19"/>
      <c r="CQ420" s="19"/>
      <c r="CR420" s="19"/>
    </row>
    <row r="421" spans="1:96" ht="107" customHeight="1">
      <c r="A421" s="11" cm="1">
        <f t="array" ref="A421">SUMPRODUCT(--ISNUMBER(SEARCH({"stranding","stranded"},E421)))</f>
        <v>0</v>
      </c>
      <c r="B421" s="12">
        <v>464</v>
      </c>
      <c r="C421" s="13" t="s">
        <v>931</v>
      </c>
      <c r="D421" s="14">
        <v>1995</v>
      </c>
      <c r="E421" s="15" t="s">
        <v>932</v>
      </c>
      <c r="F421" s="15" t="s">
        <v>5967</v>
      </c>
      <c r="G421" s="15">
        <f t="shared" si="6"/>
        <v>3</v>
      </c>
      <c r="H421" s="16"/>
      <c r="I421" s="16"/>
      <c r="J421" s="16"/>
      <c r="K421" s="16"/>
      <c r="L421" s="16"/>
      <c r="M421" s="16"/>
      <c r="N421" s="16"/>
      <c r="O421" s="16"/>
      <c r="P421" s="17"/>
      <c r="Q421" s="17"/>
      <c r="R421" s="17"/>
      <c r="S421" s="17"/>
      <c r="T421" s="18"/>
      <c r="U421" s="18">
        <v>1</v>
      </c>
      <c r="V421" s="18"/>
      <c r="W421" s="18"/>
      <c r="X421" s="19"/>
      <c r="Y421" s="19"/>
      <c r="Z421" s="19"/>
      <c r="AA421" s="19"/>
      <c r="AB421" s="19"/>
      <c r="AC421" s="19"/>
      <c r="AD421" s="19"/>
      <c r="AE421" s="19"/>
      <c r="AF421" s="19"/>
      <c r="AG421" s="19"/>
      <c r="AH421" s="19"/>
      <c r="AI421" s="19"/>
      <c r="AJ421" s="17">
        <v>1</v>
      </c>
      <c r="AK421" s="17"/>
      <c r="AL421" s="17"/>
      <c r="AM421" s="17"/>
      <c r="AN421" s="17"/>
      <c r="AO421" s="17"/>
      <c r="AP421" s="17"/>
      <c r="AQ421" s="17"/>
      <c r="AR421" s="20"/>
      <c r="AS421" s="20"/>
      <c r="AT421" s="20"/>
      <c r="AU421" s="20"/>
      <c r="AV421" s="20"/>
      <c r="AW421" s="20"/>
      <c r="AX421" s="20"/>
      <c r="AY421" s="20"/>
      <c r="AZ421" s="20"/>
      <c r="BA421" s="20"/>
      <c r="BB421" s="20"/>
      <c r="BC421" s="20"/>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v>1</v>
      </c>
      <c r="CA421" s="16"/>
      <c r="CB421" s="16"/>
      <c r="CC421" s="16"/>
      <c r="CD421" s="16"/>
      <c r="CE421" s="16"/>
      <c r="CF421" s="16"/>
      <c r="CG421" s="19"/>
      <c r="CH421" s="19"/>
      <c r="CI421" s="19"/>
      <c r="CJ421" s="19"/>
      <c r="CK421" s="19"/>
      <c r="CL421" s="19"/>
      <c r="CM421" s="19">
        <v>1</v>
      </c>
      <c r="CN421" s="19"/>
      <c r="CO421" s="19"/>
      <c r="CP421" s="19"/>
      <c r="CQ421" s="19"/>
      <c r="CR421" s="19"/>
    </row>
    <row r="422" spans="1:96" ht="107" customHeight="1">
      <c r="A422" s="11" cm="1">
        <f t="array" ref="A422">SUMPRODUCT(--ISNUMBER(SEARCH({"stranding","stranded"},E422)))</f>
        <v>1</v>
      </c>
      <c r="B422" s="12">
        <v>465</v>
      </c>
      <c r="C422" s="21" t="s">
        <v>933</v>
      </c>
      <c r="D422" s="22">
        <v>1995</v>
      </c>
      <c r="E422" s="23" t="s">
        <v>934</v>
      </c>
      <c r="F422" s="23" t="s">
        <v>6389</v>
      </c>
      <c r="G422" s="15">
        <f t="shared" si="6"/>
        <v>8</v>
      </c>
      <c r="H422" s="16"/>
      <c r="I422" s="16"/>
      <c r="J422" s="16"/>
      <c r="K422" s="16"/>
      <c r="L422" s="16"/>
      <c r="M422" s="16"/>
      <c r="N422" s="16"/>
      <c r="O422" s="16"/>
      <c r="P422" s="17">
        <v>1</v>
      </c>
      <c r="Q422" s="17"/>
      <c r="R422" s="17"/>
      <c r="S422" s="17"/>
      <c r="T422" s="18"/>
      <c r="U422" s="18">
        <v>1</v>
      </c>
      <c r="V422" s="18"/>
      <c r="W422" s="18">
        <v>1</v>
      </c>
      <c r="X422" s="19"/>
      <c r="Y422" s="19">
        <v>1</v>
      </c>
      <c r="Z422" s="19">
        <v>1</v>
      </c>
      <c r="AA422" s="19"/>
      <c r="AB422" s="19"/>
      <c r="AC422" s="19"/>
      <c r="AD422" s="19"/>
      <c r="AE422" s="19"/>
      <c r="AF422" s="19"/>
      <c r="AG422" s="19"/>
      <c r="AH422" s="19"/>
      <c r="AI422" s="19"/>
      <c r="AJ422" s="17"/>
      <c r="AK422" s="17"/>
      <c r="AL422" s="17"/>
      <c r="AM422" s="17"/>
      <c r="AN422" s="17"/>
      <c r="AO422" s="17"/>
      <c r="AP422" s="17"/>
      <c r="AQ422" s="17"/>
      <c r="AR422" s="20"/>
      <c r="AS422" s="20"/>
      <c r="AT422" s="20"/>
      <c r="AU422" s="20"/>
      <c r="AV422" s="20"/>
      <c r="AW422" s="20"/>
      <c r="AX422" s="20"/>
      <c r="AY422" s="20"/>
      <c r="AZ422" s="20"/>
      <c r="BA422" s="20"/>
      <c r="BB422" s="20"/>
      <c r="BC422" s="20"/>
      <c r="BD422" s="16"/>
      <c r="BE422" s="16"/>
      <c r="BF422" s="16"/>
      <c r="BG422" s="16"/>
      <c r="BH422" s="16"/>
      <c r="BI422" s="16"/>
      <c r="BJ422" s="16"/>
      <c r="BK422" s="16">
        <v>1</v>
      </c>
      <c r="BL422" s="16"/>
      <c r="BM422" s="16"/>
      <c r="BN422" s="16"/>
      <c r="BO422" s="16"/>
      <c r="BP422" s="16"/>
      <c r="BQ422" s="16"/>
      <c r="BR422" s="16"/>
      <c r="BS422" s="16">
        <v>1</v>
      </c>
      <c r="BT422" s="16"/>
      <c r="BU422" s="16"/>
      <c r="BV422" s="16"/>
      <c r="BW422" s="16"/>
      <c r="BX422" s="16">
        <v>1</v>
      </c>
      <c r="BY422" s="16"/>
      <c r="BZ422" s="16"/>
      <c r="CA422" s="16"/>
      <c r="CB422" s="16"/>
      <c r="CC422" s="16"/>
      <c r="CD422" s="16"/>
      <c r="CE422" s="16"/>
      <c r="CF422" s="16"/>
      <c r="CG422" s="19"/>
      <c r="CH422" s="19"/>
      <c r="CI422" s="19"/>
      <c r="CJ422" s="19"/>
      <c r="CK422" s="19"/>
      <c r="CL422" s="19">
        <v>1</v>
      </c>
      <c r="CM422" s="19"/>
      <c r="CN422" s="19"/>
      <c r="CO422" s="19"/>
      <c r="CP422" s="19"/>
      <c r="CQ422" s="19"/>
      <c r="CR422" s="19"/>
    </row>
    <row r="423" spans="1:96" ht="107" customHeight="1">
      <c r="A423" s="11" cm="1">
        <f t="array" ref="A423">SUMPRODUCT(--ISNUMBER(SEARCH({"stranding","stranded"},E423)))</f>
        <v>0</v>
      </c>
      <c r="B423" s="12">
        <v>466</v>
      </c>
      <c r="C423" s="13" t="s">
        <v>935</v>
      </c>
      <c r="D423" s="14">
        <v>1995</v>
      </c>
      <c r="E423" s="15" t="s">
        <v>936</v>
      </c>
      <c r="F423" s="15" t="s">
        <v>6390</v>
      </c>
      <c r="G423" s="15">
        <f t="shared" si="6"/>
        <v>5</v>
      </c>
      <c r="H423" s="16"/>
      <c r="I423" s="16"/>
      <c r="J423" s="16">
        <v>1</v>
      </c>
      <c r="K423" s="16"/>
      <c r="L423" s="16"/>
      <c r="M423" s="16"/>
      <c r="N423" s="16"/>
      <c r="O423" s="16"/>
      <c r="P423" s="17"/>
      <c r="Q423" s="17"/>
      <c r="R423" s="17"/>
      <c r="S423" s="17"/>
      <c r="T423" s="18"/>
      <c r="U423" s="18">
        <v>1</v>
      </c>
      <c r="V423" s="18"/>
      <c r="W423" s="18"/>
      <c r="X423" s="19">
        <v>1</v>
      </c>
      <c r="Y423" s="19"/>
      <c r="Z423" s="19"/>
      <c r="AA423" s="19"/>
      <c r="AB423" s="19"/>
      <c r="AC423" s="19"/>
      <c r="AD423" s="19"/>
      <c r="AE423" s="19">
        <v>1</v>
      </c>
      <c r="AF423" s="19">
        <v>1</v>
      </c>
      <c r="AG423" s="19">
        <v>1</v>
      </c>
      <c r="AH423" s="19"/>
      <c r="AI423" s="19"/>
      <c r="AJ423" s="17"/>
      <c r="AK423" s="17"/>
      <c r="AL423" s="17"/>
      <c r="AM423" s="17"/>
      <c r="AN423" s="17"/>
      <c r="AO423" s="17"/>
      <c r="AP423" s="17"/>
      <c r="AQ423" s="17"/>
      <c r="AR423" s="20"/>
      <c r="AS423" s="20"/>
      <c r="AT423" s="20"/>
      <c r="AU423" s="20"/>
      <c r="AV423" s="20"/>
      <c r="AW423" s="20"/>
      <c r="AX423" s="20"/>
      <c r="AY423" s="20"/>
      <c r="AZ423" s="20"/>
      <c r="BA423" s="20"/>
      <c r="BB423" s="20"/>
      <c r="BC423" s="20"/>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9"/>
      <c r="CH423" s="19"/>
      <c r="CI423" s="19"/>
      <c r="CJ423" s="19"/>
      <c r="CK423" s="19"/>
      <c r="CL423" s="19"/>
      <c r="CM423" s="19"/>
      <c r="CN423" s="19">
        <v>1</v>
      </c>
      <c r="CO423" s="19"/>
      <c r="CP423" s="19"/>
      <c r="CQ423" s="19"/>
      <c r="CR423" s="19"/>
    </row>
    <row r="424" spans="1:96" ht="107" customHeight="1">
      <c r="A424" s="11" cm="1">
        <f t="array" ref="A424">SUMPRODUCT(--ISNUMBER(SEARCH({"stranding","stranded"},E424)))</f>
        <v>0</v>
      </c>
      <c r="B424" s="12">
        <v>467</v>
      </c>
      <c r="C424" s="21" t="s">
        <v>937</v>
      </c>
      <c r="D424" s="22">
        <v>1995</v>
      </c>
      <c r="E424" s="15" t="s">
        <v>938</v>
      </c>
      <c r="F424" s="15" t="s">
        <v>5968</v>
      </c>
      <c r="G424" s="15">
        <f t="shared" si="6"/>
        <v>8</v>
      </c>
      <c r="H424" s="16"/>
      <c r="I424" s="16"/>
      <c r="J424" s="16">
        <v>1</v>
      </c>
      <c r="K424" s="16"/>
      <c r="L424" s="16"/>
      <c r="M424" s="16"/>
      <c r="N424" s="16"/>
      <c r="O424" s="16"/>
      <c r="P424" s="17">
        <v>1</v>
      </c>
      <c r="Q424" s="17"/>
      <c r="R424" s="17"/>
      <c r="S424" s="17"/>
      <c r="T424" s="18">
        <v>1</v>
      </c>
      <c r="U424" s="18"/>
      <c r="V424" s="18"/>
      <c r="W424" s="18">
        <v>1</v>
      </c>
      <c r="X424" s="19"/>
      <c r="Y424" s="19"/>
      <c r="Z424" s="19"/>
      <c r="AA424" s="19"/>
      <c r="AB424" s="19"/>
      <c r="AC424" s="19"/>
      <c r="AD424" s="19"/>
      <c r="AE424" s="19">
        <v>1</v>
      </c>
      <c r="AF424" s="19">
        <v>1</v>
      </c>
      <c r="AG424" s="19">
        <v>1</v>
      </c>
      <c r="AH424" s="19"/>
      <c r="AI424" s="19"/>
      <c r="AJ424" s="17"/>
      <c r="AK424" s="17"/>
      <c r="AL424" s="17"/>
      <c r="AM424" s="17"/>
      <c r="AN424" s="17"/>
      <c r="AO424" s="17"/>
      <c r="AP424" s="17"/>
      <c r="AQ424" s="17"/>
      <c r="AR424" s="20"/>
      <c r="AS424" s="20"/>
      <c r="AT424" s="20"/>
      <c r="AU424" s="20"/>
      <c r="AV424" s="20"/>
      <c r="AW424" s="20"/>
      <c r="AX424" s="20"/>
      <c r="AY424" s="20"/>
      <c r="AZ424" s="20"/>
      <c r="BA424" s="20"/>
      <c r="BB424" s="20"/>
      <c r="BC424" s="20"/>
      <c r="BD424" s="16"/>
      <c r="BE424" s="16">
        <v>1</v>
      </c>
      <c r="BF424" s="16"/>
      <c r="BG424" s="16"/>
      <c r="BH424" s="16"/>
      <c r="BI424" s="16">
        <v>1</v>
      </c>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9"/>
      <c r="CH424" s="19"/>
      <c r="CI424" s="19"/>
      <c r="CJ424" s="19"/>
      <c r="CK424" s="19"/>
      <c r="CL424" s="19"/>
      <c r="CM424" s="19"/>
      <c r="CN424" s="19"/>
      <c r="CO424" s="19"/>
      <c r="CP424" s="19"/>
      <c r="CQ424" s="19"/>
      <c r="CR424" s="19"/>
    </row>
    <row r="425" spans="1:96" ht="107" customHeight="1">
      <c r="A425" s="11" cm="1">
        <f t="array" ref="A425">SUMPRODUCT(--ISNUMBER(SEARCH({"stranding","stranded"},E425)))</f>
        <v>0</v>
      </c>
      <c r="B425" s="12">
        <v>468</v>
      </c>
      <c r="C425" s="13" t="s">
        <v>939</v>
      </c>
      <c r="D425" s="14">
        <v>1995</v>
      </c>
      <c r="E425" s="15" t="s">
        <v>940</v>
      </c>
      <c r="F425" s="15" t="s">
        <v>6391</v>
      </c>
      <c r="G425" s="15">
        <f t="shared" si="6"/>
        <v>5</v>
      </c>
      <c r="H425" s="16"/>
      <c r="I425" s="16"/>
      <c r="J425" s="16"/>
      <c r="K425" s="16"/>
      <c r="L425" s="16"/>
      <c r="M425" s="16">
        <v>1</v>
      </c>
      <c r="N425" s="16"/>
      <c r="O425" s="16"/>
      <c r="P425" s="17"/>
      <c r="Q425" s="17"/>
      <c r="R425" s="17"/>
      <c r="S425" s="17"/>
      <c r="T425" s="18"/>
      <c r="U425" s="18">
        <v>1</v>
      </c>
      <c r="V425" s="18"/>
      <c r="W425" s="18"/>
      <c r="X425" s="19">
        <v>1</v>
      </c>
      <c r="Y425" s="19">
        <v>1</v>
      </c>
      <c r="Z425" s="19"/>
      <c r="AA425" s="19"/>
      <c r="AB425" s="19"/>
      <c r="AC425" s="19"/>
      <c r="AD425" s="19"/>
      <c r="AE425" s="19"/>
      <c r="AF425" s="19"/>
      <c r="AG425" s="19"/>
      <c r="AH425" s="19"/>
      <c r="AI425" s="19"/>
      <c r="AJ425" s="17">
        <v>1</v>
      </c>
      <c r="AK425" s="17"/>
      <c r="AL425" s="17"/>
      <c r="AM425" s="17">
        <v>1</v>
      </c>
      <c r="AN425" s="17"/>
      <c r="AO425" s="17"/>
      <c r="AP425" s="17"/>
      <c r="AQ425" s="17"/>
      <c r="AR425" s="20"/>
      <c r="AS425" s="20"/>
      <c r="AT425" s="20"/>
      <c r="AU425" s="20"/>
      <c r="AV425" s="20"/>
      <c r="AW425" s="20"/>
      <c r="AX425" s="20"/>
      <c r="AY425" s="20"/>
      <c r="AZ425" s="20"/>
      <c r="BA425" s="20"/>
      <c r="BB425" s="20"/>
      <c r="BC425" s="20"/>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9"/>
      <c r="CH425" s="19"/>
      <c r="CI425" s="19"/>
      <c r="CJ425" s="19"/>
      <c r="CK425" s="19"/>
      <c r="CL425" s="19"/>
      <c r="CM425" s="19">
        <v>1</v>
      </c>
      <c r="CN425" s="19"/>
      <c r="CO425" s="19"/>
      <c r="CP425" s="19"/>
      <c r="CQ425" s="19"/>
      <c r="CR425" s="19"/>
    </row>
    <row r="426" spans="1:96" ht="107" customHeight="1">
      <c r="A426" s="11" cm="1">
        <f t="array" ref="A426">SUMPRODUCT(--ISNUMBER(SEARCH({"stranding","stranded"},E426)))</f>
        <v>0</v>
      </c>
      <c r="B426" s="12">
        <v>469</v>
      </c>
      <c r="C426" s="21" t="s">
        <v>941</v>
      </c>
      <c r="D426" s="22">
        <v>1995</v>
      </c>
      <c r="E426" s="15" t="s">
        <v>942</v>
      </c>
      <c r="F426" s="15" t="s">
        <v>5992</v>
      </c>
      <c r="G426" s="15">
        <f t="shared" si="6"/>
        <v>5</v>
      </c>
      <c r="H426" s="16"/>
      <c r="I426" s="16"/>
      <c r="J426" s="16"/>
      <c r="K426" s="16"/>
      <c r="L426" s="16"/>
      <c r="M426" s="16"/>
      <c r="N426" s="16"/>
      <c r="O426" s="16"/>
      <c r="P426" s="17"/>
      <c r="Q426" s="17"/>
      <c r="R426" s="17"/>
      <c r="S426" s="17"/>
      <c r="T426" s="18"/>
      <c r="U426" s="18">
        <v>1</v>
      </c>
      <c r="V426" s="18"/>
      <c r="W426" s="18"/>
      <c r="X426" s="19"/>
      <c r="Y426" s="19">
        <v>1</v>
      </c>
      <c r="Z426" s="19">
        <v>1</v>
      </c>
      <c r="AA426" s="19"/>
      <c r="AB426" s="19"/>
      <c r="AC426" s="19"/>
      <c r="AD426" s="19"/>
      <c r="AE426" s="19"/>
      <c r="AF426" s="19"/>
      <c r="AG426" s="19"/>
      <c r="AH426" s="19"/>
      <c r="AI426" s="19"/>
      <c r="AJ426" s="17"/>
      <c r="AK426" s="17"/>
      <c r="AL426" s="17"/>
      <c r="AM426" s="17"/>
      <c r="AN426" s="17"/>
      <c r="AO426" s="17"/>
      <c r="AP426" s="17"/>
      <c r="AQ426" s="17"/>
      <c r="AR426" s="20"/>
      <c r="AS426" s="20"/>
      <c r="AT426" s="20"/>
      <c r="AU426" s="20"/>
      <c r="AV426" s="20"/>
      <c r="AW426" s="20"/>
      <c r="AX426" s="20"/>
      <c r="AY426" s="20"/>
      <c r="AZ426" s="20"/>
      <c r="BA426" s="20"/>
      <c r="BB426" s="20"/>
      <c r="BC426" s="20"/>
      <c r="BD426" s="16"/>
      <c r="BE426" s="16"/>
      <c r="BF426" s="16"/>
      <c r="BG426" s="16"/>
      <c r="BH426" s="16"/>
      <c r="BI426" s="16"/>
      <c r="BJ426" s="16"/>
      <c r="BK426" s="16"/>
      <c r="BL426" s="16"/>
      <c r="BM426" s="16"/>
      <c r="BN426" s="16"/>
      <c r="BO426" s="16"/>
      <c r="BP426" s="16"/>
      <c r="BQ426" s="16"/>
      <c r="BR426" s="16"/>
      <c r="BS426" s="16"/>
      <c r="BT426" s="16">
        <v>1</v>
      </c>
      <c r="BU426" s="16"/>
      <c r="BV426" s="16"/>
      <c r="BW426" s="16"/>
      <c r="BX426" s="16"/>
      <c r="BY426" s="16"/>
      <c r="BZ426" s="16">
        <v>1</v>
      </c>
      <c r="CA426" s="16"/>
      <c r="CB426" s="16"/>
      <c r="CC426" s="16"/>
      <c r="CD426" s="16"/>
      <c r="CE426" s="16"/>
      <c r="CF426" s="16"/>
      <c r="CG426" s="19"/>
      <c r="CH426" s="19"/>
      <c r="CI426" s="19"/>
      <c r="CJ426" s="19"/>
      <c r="CK426" s="19"/>
      <c r="CL426" s="19"/>
      <c r="CM426" s="19">
        <v>1</v>
      </c>
      <c r="CN426" s="19"/>
      <c r="CO426" s="19"/>
      <c r="CP426" s="19"/>
      <c r="CQ426" s="19"/>
      <c r="CR426" s="19"/>
    </row>
    <row r="427" spans="1:96" ht="107" customHeight="1">
      <c r="A427" s="11" cm="1">
        <f t="array" ref="A427">SUMPRODUCT(--ISNUMBER(SEARCH({"stranding","stranded"},E427)))</f>
        <v>0</v>
      </c>
      <c r="B427" s="12">
        <v>470</v>
      </c>
      <c r="C427" s="13" t="s">
        <v>943</v>
      </c>
      <c r="D427" s="14">
        <v>1995</v>
      </c>
      <c r="E427" s="15" t="s">
        <v>944</v>
      </c>
      <c r="F427" s="15" t="s">
        <v>6392</v>
      </c>
      <c r="G427" s="15">
        <f t="shared" si="6"/>
        <v>6</v>
      </c>
      <c r="H427" s="16"/>
      <c r="I427" s="16"/>
      <c r="J427" s="16"/>
      <c r="K427" s="16"/>
      <c r="L427" s="16"/>
      <c r="M427" s="16"/>
      <c r="N427" s="16"/>
      <c r="O427" s="16"/>
      <c r="P427" s="17"/>
      <c r="Q427" s="17"/>
      <c r="R427" s="17"/>
      <c r="S427" s="17"/>
      <c r="T427" s="18"/>
      <c r="U427" s="18">
        <v>1</v>
      </c>
      <c r="V427" s="18"/>
      <c r="W427" s="18"/>
      <c r="X427" s="19"/>
      <c r="Y427" s="19">
        <v>1</v>
      </c>
      <c r="Z427" s="19">
        <v>1</v>
      </c>
      <c r="AA427" s="19"/>
      <c r="AB427" s="19"/>
      <c r="AC427" s="19"/>
      <c r="AD427" s="19"/>
      <c r="AE427" s="19"/>
      <c r="AF427" s="19"/>
      <c r="AG427" s="19"/>
      <c r="AH427" s="19"/>
      <c r="AI427" s="19"/>
      <c r="AJ427" s="17">
        <v>1</v>
      </c>
      <c r="AK427" s="17"/>
      <c r="AL427" s="17"/>
      <c r="AM427" s="17"/>
      <c r="AN427" s="17"/>
      <c r="AO427" s="17"/>
      <c r="AP427" s="17"/>
      <c r="AQ427" s="17"/>
      <c r="AR427" s="20"/>
      <c r="AS427" s="20"/>
      <c r="AT427" s="20"/>
      <c r="AU427" s="20"/>
      <c r="AV427" s="20"/>
      <c r="AW427" s="20"/>
      <c r="AX427" s="20"/>
      <c r="AY427" s="20"/>
      <c r="AZ427" s="20"/>
      <c r="BA427" s="20"/>
      <c r="BB427" s="20"/>
      <c r="BC427" s="20"/>
      <c r="BD427" s="16"/>
      <c r="BE427" s="16"/>
      <c r="BF427" s="16"/>
      <c r="BG427" s="16"/>
      <c r="BH427" s="16"/>
      <c r="BI427" s="16"/>
      <c r="BJ427" s="16"/>
      <c r="BK427" s="16"/>
      <c r="BL427" s="16"/>
      <c r="BM427" s="16">
        <v>1</v>
      </c>
      <c r="BN427" s="16"/>
      <c r="BO427" s="16"/>
      <c r="BP427" s="16">
        <v>1</v>
      </c>
      <c r="BQ427" s="16"/>
      <c r="BR427" s="16"/>
      <c r="BS427" s="16"/>
      <c r="BT427" s="16"/>
      <c r="BU427" s="16"/>
      <c r="BV427" s="16"/>
      <c r="BW427" s="16"/>
      <c r="BX427" s="16"/>
      <c r="BY427" s="16"/>
      <c r="BZ427" s="16"/>
      <c r="CA427" s="16"/>
      <c r="CB427" s="16"/>
      <c r="CC427" s="16"/>
      <c r="CD427" s="16"/>
      <c r="CE427" s="16"/>
      <c r="CF427" s="16"/>
      <c r="CG427" s="19"/>
      <c r="CH427" s="19"/>
      <c r="CI427" s="19"/>
      <c r="CJ427" s="19"/>
      <c r="CK427" s="19"/>
      <c r="CL427" s="19"/>
      <c r="CM427" s="19"/>
      <c r="CN427" s="19">
        <v>1</v>
      </c>
      <c r="CO427" s="19"/>
      <c r="CP427" s="19"/>
      <c r="CQ427" s="19"/>
      <c r="CR427" s="19"/>
    </row>
    <row r="428" spans="1:96" ht="107" customHeight="1">
      <c r="A428" s="11" cm="1">
        <f t="array" ref="A428">SUMPRODUCT(--ISNUMBER(SEARCH({"stranding","stranded"},E428)))</f>
        <v>0</v>
      </c>
      <c r="B428" s="12">
        <v>471</v>
      </c>
      <c r="C428" s="21" t="s">
        <v>945</v>
      </c>
      <c r="D428" s="22">
        <v>1995</v>
      </c>
      <c r="E428" s="15" t="s">
        <v>946</v>
      </c>
      <c r="F428" s="15" t="s">
        <v>6393</v>
      </c>
      <c r="G428" s="15">
        <f t="shared" si="6"/>
        <v>4</v>
      </c>
      <c r="H428" s="16"/>
      <c r="I428" s="16"/>
      <c r="J428" s="16"/>
      <c r="K428" s="16"/>
      <c r="L428" s="16"/>
      <c r="M428" s="16"/>
      <c r="N428" s="16"/>
      <c r="O428" s="16"/>
      <c r="P428" s="17"/>
      <c r="Q428" s="17"/>
      <c r="R428" s="17"/>
      <c r="S428" s="17"/>
      <c r="T428" s="18"/>
      <c r="U428" s="18">
        <v>1</v>
      </c>
      <c r="V428" s="18"/>
      <c r="W428" s="18"/>
      <c r="X428" s="19"/>
      <c r="Y428" s="19"/>
      <c r="Z428" s="19"/>
      <c r="AA428" s="19"/>
      <c r="AB428" s="19"/>
      <c r="AC428" s="19"/>
      <c r="AD428" s="19">
        <v>1</v>
      </c>
      <c r="AE428" s="19"/>
      <c r="AF428" s="19"/>
      <c r="AG428" s="19"/>
      <c r="AH428" s="19"/>
      <c r="AI428" s="19"/>
      <c r="AJ428" s="17">
        <v>1</v>
      </c>
      <c r="AK428" s="17"/>
      <c r="AL428" s="17"/>
      <c r="AM428" s="17"/>
      <c r="AN428" s="17"/>
      <c r="AO428" s="17"/>
      <c r="AP428" s="17"/>
      <c r="AQ428" s="17"/>
      <c r="AR428" s="20"/>
      <c r="AS428" s="20"/>
      <c r="AT428" s="20"/>
      <c r="AU428" s="20"/>
      <c r="AV428" s="20"/>
      <c r="AW428" s="20"/>
      <c r="AX428" s="20"/>
      <c r="AY428" s="20"/>
      <c r="AZ428" s="20"/>
      <c r="BA428" s="20"/>
      <c r="BB428" s="20"/>
      <c r="BC428" s="20"/>
      <c r="BD428" s="16"/>
      <c r="BE428" s="16"/>
      <c r="BF428" s="16"/>
      <c r="BG428" s="16"/>
      <c r="BH428" s="16"/>
      <c r="BI428" s="16"/>
      <c r="BJ428" s="16"/>
      <c r="BK428" s="16"/>
      <c r="BL428" s="16"/>
      <c r="BM428" s="16"/>
      <c r="BN428" s="16"/>
      <c r="BO428" s="16"/>
      <c r="BP428" s="16">
        <v>1</v>
      </c>
      <c r="BQ428" s="16"/>
      <c r="BR428" s="16"/>
      <c r="BS428" s="16"/>
      <c r="BT428" s="16"/>
      <c r="BU428" s="16"/>
      <c r="BV428" s="16"/>
      <c r="BW428" s="16"/>
      <c r="BX428" s="16"/>
      <c r="BY428" s="16"/>
      <c r="BZ428" s="16"/>
      <c r="CA428" s="16"/>
      <c r="CB428" s="16"/>
      <c r="CC428" s="16"/>
      <c r="CD428" s="16"/>
      <c r="CE428" s="16"/>
      <c r="CF428" s="16"/>
      <c r="CG428" s="19"/>
      <c r="CH428" s="19"/>
      <c r="CI428" s="19"/>
      <c r="CJ428" s="19"/>
      <c r="CK428" s="19"/>
      <c r="CL428" s="19"/>
      <c r="CM428" s="19"/>
      <c r="CN428" s="19">
        <v>1</v>
      </c>
      <c r="CO428" s="19"/>
      <c r="CP428" s="19"/>
      <c r="CQ428" s="19"/>
      <c r="CR428" s="19"/>
    </row>
    <row r="429" spans="1:96" ht="107" customHeight="1">
      <c r="A429" s="11" cm="1">
        <f t="array" ref="A429">SUMPRODUCT(--ISNUMBER(SEARCH({"stranding","stranded"},E429)))</f>
        <v>0</v>
      </c>
      <c r="B429" s="12">
        <v>472</v>
      </c>
      <c r="C429" s="13" t="s">
        <v>947</v>
      </c>
      <c r="D429" s="14">
        <v>1995</v>
      </c>
      <c r="E429" s="15" t="s">
        <v>948</v>
      </c>
      <c r="F429" s="15" t="s">
        <v>6394</v>
      </c>
      <c r="G429" s="15">
        <f t="shared" si="6"/>
        <v>6</v>
      </c>
      <c r="H429" s="16"/>
      <c r="I429" s="16"/>
      <c r="J429" s="16"/>
      <c r="K429" s="16"/>
      <c r="L429" s="16"/>
      <c r="M429" s="16"/>
      <c r="N429" s="16"/>
      <c r="O429" s="16"/>
      <c r="P429" s="17"/>
      <c r="Q429" s="17"/>
      <c r="R429" s="17"/>
      <c r="S429" s="17"/>
      <c r="T429" s="18"/>
      <c r="U429" s="18">
        <v>1</v>
      </c>
      <c r="V429" s="18"/>
      <c r="W429" s="18"/>
      <c r="X429" s="19"/>
      <c r="Y429" s="19">
        <v>1</v>
      </c>
      <c r="Z429" s="19">
        <v>1</v>
      </c>
      <c r="AA429" s="19"/>
      <c r="AB429" s="19"/>
      <c r="AC429" s="19"/>
      <c r="AD429" s="19"/>
      <c r="AE429" s="19"/>
      <c r="AF429" s="19"/>
      <c r="AG429" s="19"/>
      <c r="AH429" s="19"/>
      <c r="AI429" s="19"/>
      <c r="AJ429" s="17"/>
      <c r="AK429" s="17"/>
      <c r="AL429" s="17"/>
      <c r="AM429" s="17"/>
      <c r="AN429" s="17"/>
      <c r="AO429" s="17"/>
      <c r="AP429" s="17"/>
      <c r="AQ429" s="17"/>
      <c r="AR429" s="20"/>
      <c r="AS429" s="20"/>
      <c r="AT429" s="20"/>
      <c r="AU429" s="20"/>
      <c r="AV429" s="20"/>
      <c r="AW429" s="20"/>
      <c r="AX429" s="20"/>
      <c r="AY429" s="20"/>
      <c r="AZ429" s="20"/>
      <c r="BA429" s="20">
        <v>1</v>
      </c>
      <c r="BB429" s="20"/>
      <c r="BC429" s="20"/>
      <c r="BD429" s="16"/>
      <c r="BE429" s="16"/>
      <c r="BF429" s="16"/>
      <c r="BG429" s="16"/>
      <c r="BH429" s="16"/>
      <c r="BI429" s="16"/>
      <c r="BJ429" s="16"/>
      <c r="BK429" s="16"/>
      <c r="BL429" s="16"/>
      <c r="BM429" s="16"/>
      <c r="BN429" s="16"/>
      <c r="BO429" s="16"/>
      <c r="BP429" s="16"/>
      <c r="BQ429" s="16"/>
      <c r="BR429" s="16">
        <v>1</v>
      </c>
      <c r="BS429" s="16"/>
      <c r="BT429" s="16"/>
      <c r="BU429" s="16"/>
      <c r="BV429" s="16"/>
      <c r="BW429" s="16"/>
      <c r="BX429" s="16"/>
      <c r="BY429" s="16"/>
      <c r="BZ429" s="16"/>
      <c r="CA429" s="16"/>
      <c r="CB429" s="16"/>
      <c r="CC429" s="16">
        <v>1</v>
      </c>
      <c r="CD429" s="16"/>
      <c r="CE429" s="16"/>
      <c r="CF429" s="16"/>
      <c r="CG429" s="19"/>
      <c r="CH429" s="19"/>
      <c r="CI429" s="19"/>
      <c r="CJ429" s="19"/>
      <c r="CK429" s="19"/>
      <c r="CL429" s="19"/>
      <c r="CM429" s="19">
        <v>1</v>
      </c>
      <c r="CN429" s="19"/>
      <c r="CO429" s="19"/>
      <c r="CP429" s="19"/>
      <c r="CQ429" s="19"/>
      <c r="CR429" s="19"/>
    </row>
    <row r="430" spans="1:96" ht="107" customHeight="1">
      <c r="A430" s="11" cm="1">
        <f t="array" ref="A430">SUMPRODUCT(--ISNUMBER(SEARCH({"stranding","stranded"},E430)))</f>
        <v>0</v>
      </c>
      <c r="B430" s="12">
        <v>473</v>
      </c>
      <c r="C430" s="21" t="s">
        <v>949</v>
      </c>
      <c r="D430" s="22">
        <v>1995</v>
      </c>
      <c r="E430" s="15" t="s">
        <v>950</v>
      </c>
      <c r="F430" s="15" t="s">
        <v>6395</v>
      </c>
      <c r="G430" s="15">
        <f t="shared" si="6"/>
        <v>7</v>
      </c>
      <c r="H430" s="16"/>
      <c r="I430" s="16"/>
      <c r="J430" s="16"/>
      <c r="K430" s="16"/>
      <c r="L430" s="16"/>
      <c r="M430" s="16"/>
      <c r="N430" s="16"/>
      <c r="O430" s="16"/>
      <c r="P430" s="17">
        <v>1</v>
      </c>
      <c r="Q430" s="17"/>
      <c r="R430" s="17"/>
      <c r="S430" s="17"/>
      <c r="T430" s="18"/>
      <c r="U430" s="18">
        <v>1</v>
      </c>
      <c r="V430" s="18"/>
      <c r="W430" s="18"/>
      <c r="X430" s="19">
        <v>1</v>
      </c>
      <c r="Y430" s="19">
        <v>1</v>
      </c>
      <c r="Z430" s="19"/>
      <c r="AA430" s="19">
        <v>1</v>
      </c>
      <c r="AB430" s="19"/>
      <c r="AC430" s="19"/>
      <c r="AD430" s="19">
        <v>1</v>
      </c>
      <c r="AE430" s="19"/>
      <c r="AF430" s="19"/>
      <c r="AG430" s="19"/>
      <c r="AH430" s="19"/>
      <c r="AI430" s="19"/>
      <c r="AJ430" s="17"/>
      <c r="AK430" s="17"/>
      <c r="AL430" s="17"/>
      <c r="AM430" s="17"/>
      <c r="AN430" s="17"/>
      <c r="AO430" s="17"/>
      <c r="AP430" s="17"/>
      <c r="AQ430" s="17"/>
      <c r="AR430" s="20"/>
      <c r="AS430" s="20"/>
      <c r="AT430" s="20"/>
      <c r="AU430" s="20"/>
      <c r="AV430" s="20"/>
      <c r="AW430" s="20"/>
      <c r="AX430" s="20"/>
      <c r="AY430" s="20"/>
      <c r="AZ430" s="20"/>
      <c r="BA430" s="20"/>
      <c r="BB430" s="20"/>
      <c r="BC430" s="20"/>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v>1</v>
      </c>
      <c r="CA430" s="16"/>
      <c r="CB430" s="16"/>
      <c r="CC430" s="16"/>
      <c r="CD430" s="16"/>
      <c r="CE430" s="16"/>
      <c r="CF430" s="16"/>
      <c r="CG430" s="19"/>
      <c r="CH430" s="19"/>
      <c r="CI430" s="19"/>
      <c r="CJ430" s="19"/>
      <c r="CK430" s="19"/>
      <c r="CL430" s="19"/>
      <c r="CM430" s="19">
        <v>1</v>
      </c>
      <c r="CN430" s="19"/>
      <c r="CO430" s="19"/>
      <c r="CP430" s="19"/>
      <c r="CQ430" s="19"/>
      <c r="CR430" s="19"/>
    </row>
    <row r="431" spans="1:96" ht="107" customHeight="1">
      <c r="A431" s="11" cm="1">
        <f t="array" ref="A431">SUMPRODUCT(--ISNUMBER(SEARCH({"stranding","stranded"},E431)))</f>
        <v>0</v>
      </c>
      <c r="B431" s="12">
        <v>474</v>
      </c>
      <c r="C431" s="13" t="s">
        <v>951</v>
      </c>
      <c r="D431" s="14">
        <v>1995</v>
      </c>
      <c r="E431" s="15" t="s">
        <v>952</v>
      </c>
      <c r="F431" s="15" t="s">
        <v>6396</v>
      </c>
      <c r="G431" s="15">
        <f t="shared" si="6"/>
        <v>8</v>
      </c>
      <c r="H431" s="16"/>
      <c r="I431" s="16"/>
      <c r="J431" s="16"/>
      <c r="K431" s="16"/>
      <c r="L431" s="16"/>
      <c r="M431" s="16">
        <v>2</v>
      </c>
      <c r="N431" s="16"/>
      <c r="O431" s="16"/>
      <c r="P431" s="17"/>
      <c r="Q431" s="17">
        <v>1</v>
      </c>
      <c r="R431" s="17"/>
      <c r="S431" s="17"/>
      <c r="T431" s="18"/>
      <c r="U431" s="18">
        <v>1</v>
      </c>
      <c r="V431" s="18"/>
      <c r="W431" s="18"/>
      <c r="X431" s="19"/>
      <c r="Y431" s="19">
        <v>1</v>
      </c>
      <c r="Z431" s="19">
        <v>1</v>
      </c>
      <c r="AA431" s="19"/>
      <c r="AB431" s="19"/>
      <c r="AC431" s="19"/>
      <c r="AD431" s="19"/>
      <c r="AE431" s="19"/>
      <c r="AF431" s="19"/>
      <c r="AG431" s="19"/>
      <c r="AH431" s="19"/>
      <c r="AI431" s="19"/>
      <c r="AJ431" s="17">
        <v>1</v>
      </c>
      <c r="AK431" s="17"/>
      <c r="AL431" s="17"/>
      <c r="AM431" s="17"/>
      <c r="AN431" s="17"/>
      <c r="AO431" s="17"/>
      <c r="AP431" s="17"/>
      <c r="AQ431" s="17"/>
      <c r="AR431" s="20"/>
      <c r="AS431" s="20"/>
      <c r="AT431" s="20"/>
      <c r="AU431" s="20"/>
      <c r="AV431" s="20"/>
      <c r="AW431" s="20"/>
      <c r="AX431" s="20">
        <v>1</v>
      </c>
      <c r="AY431" s="20"/>
      <c r="AZ431" s="20"/>
      <c r="BA431" s="20"/>
      <c r="BB431" s="20"/>
      <c r="BC431" s="20"/>
      <c r="BD431" s="16"/>
      <c r="BE431" s="16"/>
      <c r="BF431" s="16">
        <v>1</v>
      </c>
      <c r="BG431" s="16"/>
      <c r="BH431" s="16"/>
      <c r="BI431" s="16"/>
      <c r="BJ431" s="16"/>
      <c r="BK431" s="16"/>
      <c r="BL431" s="16"/>
      <c r="BM431" s="16"/>
      <c r="BN431" s="16"/>
      <c r="BO431" s="16"/>
      <c r="BP431" s="16"/>
      <c r="BQ431" s="16"/>
      <c r="BR431" s="16"/>
      <c r="BS431" s="16"/>
      <c r="BT431" s="16"/>
      <c r="BU431" s="16"/>
      <c r="BV431" s="16"/>
      <c r="BW431" s="16"/>
      <c r="BX431" s="16"/>
      <c r="BY431" s="16"/>
      <c r="BZ431" s="16">
        <v>1</v>
      </c>
      <c r="CA431" s="16"/>
      <c r="CB431" s="16"/>
      <c r="CC431" s="16"/>
      <c r="CD431" s="16"/>
      <c r="CE431" s="16"/>
      <c r="CF431" s="16"/>
      <c r="CG431" s="19"/>
      <c r="CH431" s="19"/>
      <c r="CI431" s="19"/>
      <c r="CJ431" s="19"/>
      <c r="CK431" s="19"/>
      <c r="CL431" s="19"/>
      <c r="CM431" s="19"/>
      <c r="CN431" s="19">
        <v>1</v>
      </c>
      <c r="CO431" s="19"/>
      <c r="CP431" s="19"/>
      <c r="CQ431" s="19"/>
      <c r="CR431" s="19"/>
    </row>
    <row r="432" spans="1:96" ht="107" customHeight="1">
      <c r="A432" s="11" cm="1">
        <f t="array" ref="A432">SUMPRODUCT(--ISNUMBER(SEARCH({"stranding","stranded"},E432)))</f>
        <v>0</v>
      </c>
      <c r="B432" s="12">
        <v>475</v>
      </c>
      <c r="C432" s="21" t="s">
        <v>953</v>
      </c>
      <c r="D432" s="22">
        <v>1995</v>
      </c>
      <c r="E432" s="15" t="s">
        <v>954</v>
      </c>
      <c r="F432" s="15" t="s">
        <v>6397</v>
      </c>
      <c r="G432" s="15">
        <f t="shared" si="6"/>
        <v>6</v>
      </c>
      <c r="H432" s="16"/>
      <c r="I432" s="16"/>
      <c r="J432" s="16"/>
      <c r="K432" s="16"/>
      <c r="L432" s="16"/>
      <c r="M432" s="16"/>
      <c r="N432" s="16">
        <v>1</v>
      </c>
      <c r="O432" s="16"/>
      <c r="P432" s="17"/>
      <c r="Q432" s="17"/>
      <c r="R432" s="17">
        <v>1</v>
      </c>
      <c r="S432" s="17"/>
      <c r="T432" s="18">
        <v>1</v>
      </c>
      <c r="U432" s="18"/>
      <c r="V432" s="18"/>
      <c r="W432" s="18"/>
      <c r="X432" s="19"/>
      <c r="Y432" s="19"/>
      <c r="Z432" s="19"/>
      <c r="AA432" s="19"/>
      <c r="AB432" s="19"/>
      <c r="AC432" s="19"/>
      <c r="AD432" s="19"/>
      <c r="AE432" s="19">
        <v>1</v>
      </c>
      <c r="AF432" s="19">
        <v>1</v>
      </c>
      <c r="AG432" s="19"/>
      <c r="AH432" s="19"/>
      <c r="AI432" s="19"/>
      <c r="AJ432" s="17"/>
      <c r="AK432" s="17"/>
      <c r="AL432" s="17"/>
      <c r="AM432" s="17"/>
      <c r="AN432" s="17"/>
      <c r="AO432" s="17"/>
      <c r="AP432" s="17"/>
      <c r="AQ432" s="17"/>
      <c r="AR432" s="20"/>
      <c r="AS432" s="20"/>
      <c r="AT432" s="20"/>
      <c r="AU432" s="20"/>
      <c r="AV432" s="20"/>
      <c r="AW432" s="20"/>
      <c r="AX432" s="20"/>
      <c r="AY432" s="20"/>
      <c r="AZ432" s="20"/>
      <c r="BA432" s="20"/>
      <c r="BB432" s="20"/>
      <c r="BC432" s="20"/>
      <c r="BD432" s="16"/>
      <c r="BE432" s="16"/>
      <c r="BF432" s="16"/>
      <c r="BG432" s="16"/>
      <c r="BH432" s="16"/>
      <c r="BI432" s="16">
        <v>1</v>
      </c>
      <c r="BJ432" s="16"/>
      <c r="BK432" s="16"/>
      <c r="BL432" s="16"/>
      <c r="BM432" s="16"/>
      <c r="BN432" s="16"/>
      <c r="BO432" s="16"/>
      <c r="BP432" s="16"/>
      <c r="BQ432" s="16"/>
      <c r="BR432" s="16"/>
      <c r="BS432" s="16"/>
      <c r="BT432" s="16">
        <v>1</v>
      </c>
      <c r="BU432" s="16"/>
      <c r="BV432" s="16"/>
      <c r="BW432" s="16"/>
      <c r="BX432" s="16"/>
      <c r="BY432" s="16"/>
      <c r="BZ432" s="16"/>
      <c r="CA432" s="16"/>
      <c r="CB432" s="16"/>
      <c r="CC432" s="16"/>
      <c r="CD432" s="16"/>
      <c r="CE432" s="16"/>
      <c r="CF432" s="16"/>
      <c r="CG432" s="19"/>
      <c r="CH432" s="19"/>
      <c r="CI432" s="19"/>
      <c r="CJ432" s="19"/>
      <c r="CK432" s="19"/>
      <c r="CL432" s="19"/>
      <c r="CM432" s="19"/>
      <c r="CN432" s="19">
        <v>1</v>
      </c>
      <c r="CO432" s="19"/>
      <c r="CP432" s="19"/>
      <c r="CQ432" s="19"/>
      <c r="CR432" s="19"/>
    </row>
    <row r="433" spans="1:96" ht="107" customHeight="1">
      <c r="A433" s="11" cm="1">
        <f t="array" ref="A433">SUMPRODUCT(--ISNUMBER(SEARCH({"stranding","stranded"},E433)))</f>
        <v>0</v>
      </c>
      <c r="B433" s="12">
        <v>476</v>
      </c>
      <c r="C433" s="13" t="s">
        <v>955</v>
      </c>
      <c r="D433" s="14">
        <v>1995</v>
      </c>
      <c r="E433" s="15" t="s">
        <v>956</v>
      </c>
      <c r="F433" s="15" t="s">
        <v>7833</v>
      </c>
      <c r="G433" s="15">
        <f t="shared" si="6"/>
        <v>6</v>
      </c>
      <c r="H433" s="16"/>
      <c r="I433" s="16"/>
      <c r="J433" s="16"/>
      <c r="K433" s="16"/>
      <c r="L433" s="16"/>
      <c r="M433" s="16">
        <v>1</v>
      </c>
      <c r="N433" s="16"/>
      <c r="O433" s="16"/>
      <c r="P433" s="17"/>
      <c r="Q433" s="17"/>
      <c r="R433" s="17"/>
      <c r="S433" s="17"/>
      <c r="T433" s="18"/>
      <c r="U433" s="18"/>
      <c r="V433" s="18"/>
      <c r="W433" s="18"/>
      <c r="X433" s="19">
        <v>1</v>
      </c>
      <c r="Y433" s="19">
        <v>1</v>
      </c>
      <c r="Z433" s="19"/>
      <c r="AA433" s="19"/>
      <c r="AB433" s="19"/>
      <c r="AC433" s="19"/>
      <c r="AD433" s="19"/>
      <c r="AE433" s="19"/>
      <c r="AF433" s="19"/>
      <c r="AG433" s="19"/>
      <c r="AH433" s="19"/>
      <c r="AI433" s="19"/>
      <c r="AJ433" s="17">
        <v>1</v>
      </c>
      <c r="AK433" s="17"/>
      <c r="AL433" s="17"/>
      <c r="AM433" s="17"/>
      <c r="AN433" s="17"/>
      <c r="AO433" s="17"/>
      <c r="AP433" s="17"/>
      <c r="AQ433" s="17"/>
      <c r="AR433" s="20"/>
      <c r="AS433" s="20"/>
      <c r="AT433" s="20"/>
      <c r="AU433" s="20"/>
      <c r="AV433" s="20"/>
      <c r="AW433" s="20"/>
      <c r="AX433" s="20"/>
      <c r="AY433" s="20"/>
      <c r="AZ433" s="20"/>
      <c r="BA433" s="20"/>
      <c r="BB433" s="20"/>
      <c r="BC433" s="20"/>
      <c r="BD433" s="16">
        <v>1</v>
      </c>
      <c r="BE433" s="16"/>
      <c r="BF433" s="16"/>
      <c r="BG433" s="16"/>
      <c r="BH433" s="16"/>
      <c r="BI433" s="16"/>
      <c r="BJ433" s="16"/>
      <c r="BK433" s="16"/>
      <c r="BL433" s="16"/>
      <c r="BM433" s="16">
        <v>1</v>
      </c>
      <c r="BN433" s="16"/>
      <c r="BO433" s="16"/>
      <c r="BP433" s="16"/>
      <c r="BQ433" s="16"/>
      <c r="BR433" s="16"/>
      <c r="BS433" s="16"/>
      <c r="BT433" s="16"/>
      <c r="BU433" s="16"/>
      <c r="BV433" s="16"/>
      <c r="BW433" s="16"/>
      <c r="BX433" s="16"/>
      <c r="BY433" s="16"/>
      <c r="BZ433" s="16">
        <v>1</v>
      </c>
      <c r="CA433" s="16"/>
      <c r="CB433" s="16"/>
      <c r="CC433" s="16"/>
      <c r="CD433" s="16"/>
      <c r="CE433" s="16"/>
      <c r="CF433" s="16"/>
      <c r="CG433" s="19"/>
      <c r="CH433" s="19"/>
      <c r="CI433" s="19"/>
      <c r="CJ433" s="19"/>
      <c r="CK433" s="19"/>
      <c r="CL433" s="19"/>
      <c r="CM433" s="19"/>
      <c r="CN433" s="19"/>
      <c r="CO433" s="19">
        <v>1</v>
      </c>
      <c r="CP433" s="19"/>
      <c r="CQ433" s="19"/>
      <c r="CR433" s="19"/>
    </row>
    <row r="434" spans="1:96" ht="107" customHeight="1">
      <c r="A434" s="11" cm="1">
        <f t="array" ref="A434">SUMPRODUCT(--ISNUMBER(SEARCH({"stranding","stranded"},E434)))</f>
        <v>0</v>
      </c>
      <c r="B434" s="12">
        <v>477</v>
      </c>
      <c r="C434" s="21" t="s">
        <v>957</v>
      </c>
      <c r="D434" s="22">
        <v>1995</v>
      </c>
      <c r="E434" s="15" t="s">
        <v>958</v>
      </c>
      <c r="F434" s="15" t="s">
        <v>6398</v>
      </c>
      <c r="G434" s="15">
        <f t="shared" si="6"/>
        <v>6</v>
      </c>
      <c r="H434" s="16"/>
      <c r="I434" s="16"/>
      <c r="J434" s="16"/>
      <c r="K434" s="16"/>
      <c r="L434" s="16"/>
      <c r="M434" s="16">
        <v>1</v>
      </c>
      <c r="N434" s="16"/>
      <c r="O434" s="16"/>
      <c r="P434" s="17"/>
      <c r="Q434" s="17"/>
      <c r="R434" s="17"/>
      <c r="S434" s="17"/>
      <c r="T434" s="18"/>
      <c r="U434" s="18">
        <v>1</v>
      </c>
      <c r="V434" s="18"/>
      <c r="W434" s="18">
        <v>1</v>
      </c>
      <c r="X434" s="19"/>
      <c r="Y434" s="19">
        <v>1</v>
      </c>
      <c r="Z434" s="19">
        <v>1</v>
      </c>
      <c r="AA434" s="19"/>
      <c r="AB434" s="19"/>
      <c r="AC434" s="19"/>
      <c r="AD434" s="19"/>
      <c r="AE434" s="19"/>
      <c r="AF434" s="19"/>
      <c r="AG434" s="19"/>
      <c r="AH434" s="19"/>
      <c r="AI434" s="19"/>
      <c r="AJ434" s="17"/>
      <c r="AK434" s="17"/>
      <c r="AL434" s="17"/>
      <c r="AM434" s="17"/>
      <c r="AN434" s="17"/>
      <c r="AO434" s="17"/>
      <c r="AP434" s="17"/>
      <c r="AQ434" s="17"/>
      <c r="AR434" s="20"/>
      <c r="AS434" s="20"/>
      <c r="AT434" s="20"/>
      <c r="AU434" s="20"/>
      <c r="AV434" s="20"/>
      <c r="AW434" s="20"/>
      <c r="AX434" s="20"/>
      <c r="AY434" s="20"/>
      <c r="AZ434" s="20"/>
      <c r="BA434" s="20"/>
      <c r="BB434" s="20"/>
      <c r="BC434" s="20"/>
      <c r="BD434" s="16"/>
      <c r="BE434" s="16"/>
      <c r="BF434" s="16"/>
      <c r="BG434" s="16"/>
      <c r="BH434" s="16"/>
      <c r="BI434" s="16"/>
      <c r="BJ434" s="16"/>
      <c r="BK434" s="16"/>
      <c r="BL434" s="16"/>
      <c r="BM434" s="16">
        <v>1</v>
      </c>
      <c r="BN434" s="16"/>
      <c r="BO434" s="16"/>
      <c r="BP434" s="16"/>
      <c r="BQ434" s="16"/>
      <c r="BR434" s="16"/>
      <c r="BS434" s="16"/>
      <c r="BT434" s="16"/>
      <c r="BU434" s="16"/>
      <c r="BV434" s="16"/>
      <c r="BW434" s="16"/>
      <c r="BX434" s="16"/>
      <c r="BY434" s="16"/>
      <c r="BZ434" s="16">
        <v>1</v>
      </c>
      <c r="CA434" s="16"/>
      <c r="CB434" s="16"/>
      <c r="CC434" s="16"/>
      <c r="CD434" s="16"/>
      <c r="CE434" s="16"/>
      <c r="CF434" s="16"/>
      <c r="CG434" s="19"/>
      <c r="CH434" s="19"/>
      <c r="CI434" s="19"/>
      <c r="CJ434" s="19"/>
      <c r="CK434" s="19"/>
      <c r="CL434" s="19"/>
      <c r="CM434" s="19">
        <v>1</v>
      </c>
      <c r="CN434" s="19"/>
      <c r="CO434" s="19"/>
      <c r="CP434" s="19"/>
      <c r="CQ434" s="19"/>
      <c r="CR434" s="19"/>
    </row>
    <row r="435" spans="1:96" ht="107" customHeight="1">
      <c r="A435" s="11" cm="1">
        <f t="array" ref="A435">SUMPRODUCT(--ISNUMBER(SEARCH({"stranding","stranded"},E435)))</f>
        <v>0</v>
      </c>
      <c r="B435" s="12">
        <v>478</v>
      </c>
      <c r="C435" s="13" t="s">
        <v>959</v>
      </c>
      <c r="D435" s="14">
        <v>1995</v>
      </c>
      <c r="E435" s="15" t="s">
        <v>960</v>
      </c>
      <c r="F435" s="15" t="s">
        <v>6111</v>
      </c>
      <c r="G435" s="15">
        <f t="shared" si="6"/>
        <v>5</v>
      </c>
      <c r="H435" s="16"/>
      <c r="I435" s="16"/>
      <c r="J435" s="16"/>
      <c r="K435" s="16"/>
      <c r="L435" s="16"/>
      <c r="M435" s="16"/>
      <c r="N435" s="16"/>
      <c r="O435" s="16"/>
      <c r="P435" s="17">
        <v>1</v>
      </c>
      <c r="Q435" s="17"/>
      <c r="R435" s="17"/>
      <c r="S435" s="17"/>
      <c r="T435" s="18"/>
      <c r="U435" s="18">
        <v>1</v>
      </c>
      <c r="V435" s="18"/>
      <c r="W435" s="18"/>
      <c r="X435" s="19"/>
      <c r="Y435" s="19">
        <v>1</v>
      </c>
      <c r="Z435" s="19">
        <v>1</v>
      </c>
      <c r="AA435" s="19"/>
      <c r="AB435" s="19"/>
      <c r="AC435" s="19"/>
      <c r="AD435" s="19"/>
      <c r="AE435" s="19"/>
      <c r="AF435" s="19"/>
      <c r="AG435" s="19"/>
      <c r="AH435" s="19"/>
      <c r="AI435" s="19"/>
      <c r="AJ435" s="17"/>
      <c r="AK435" s="17"/>
      <c r="AL435" s="17"/>
      <c r="AM435" s="17"/>
      <c r="AN435" s="17"/>
      <c r="AO435" s="17"/>
      <c r="AP435" s="17"/>
      <c r="AQ435" s="17"/>
      <c r="AR435" s="20"/>
      <c r="AS435" s="20"/>
      <c r="AT435" s="20"/>
      <c r="AU435" s="20"/>
      <c r="AV435" s="20"/>
      <c r="AW435" s="20"/>
      <c r="AX435" s="20"/>
      <c r="AY435" s="20"/>
      <c r="AZ435" s="20"/>
      <c r="BA435" s="20"/>
      <c r="BB435" s="20"/>
      <c r="BC435" s="20"/>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v>1</v>
      </c>
      <c r="CA435" s="16"/>
      <c r="CB435" s="16"/>
      <c r="CC435" s="16"/>
      <c r="CD435" s="16"/>
      <c r="CE435" s="16"/>
      <c r="CF435" s="16"/>
      <c r="CG435" s="19"/>
      <c r="CH435" s="19"/>
      <c r="CI435" s="19"/>
      <c r="CJ435" s="19"/>
      <c r="CK435" s="19"/>
      <c r="CL435" s="19"/>
      <c r="CM435" s="19">
        <v>1</v>
      </c>
      <c r="CN435" s="19"/>
      <c r="CO435" s="19"/>
      <c r="CP435" s="19"/>
      <c r="CQ435" s="19"/>
      <c r="CR435" s="19"/>
    </row>
    <row r="436" spans="1:96" ht="107" customHeight="1">
      <c r="A436" s="11" cm="1">
        <f t="array" ref="A436">SUMPRODUCT(--ISNUMBER(SEARCH({"stranding","stranded"},E436)))</f>
        <v>0</v>
      </c>
      <c r="B436" s="12">
        <v>479</v>
      </c>
      <c r="C436" s="21" t="s">
        <v>961</v>
      </c>
      <c r="D436" s="22">
        <v>1995</v>
      </c>
      <c r="E436" s="15" t="s">
        <v>962</v>
      </c>
      <c r="F436" s="15" t="s">
        <v>6399</v>
      </c>
      <c r="G436" s="15">
        <f t="shared" si="6"/>
        <v>7</v>
      </c>
      <c r="H436" s="16"/>
      <c r="I436" s="16"/>
      <c r="J436" s="16"/>
      <c r="K436" s="16"/>
      <c r="L436" s="16"/>
      <c r="M436" s="16"/>
      <c r="N436" s="16"/>
      <c r="O436" s="16"/>
      <c r="P436" s="17">
        <v>1</v>
      </c>
      <c r="Q436" s="17"/>
      <c r="R436" s="17"/>
      <c r="S436" s="17"/>
      <c r="T436" s="18"/>
      <c r="U436" s="18">
        <v>1</v>
      </c>
      <c r="V436" s="18"/>
      <c r="W436" s="18">
        <v>1</v>
      </c>
      <c r="X436" s="19"/>
      <c r="Y436" s="19">
        <v>1</v>
      </c>
      <c r="Z436" s="19">
        <v>1</v>
      </c>
      <c r="AA436" s="19"/>
      <c r="AB436" s="19"/>
      <c r="AC436" s="19"/>
      <c r="AD436" s="19"/>
      <c r="AE436" s="19"/>
      <c r="AF436" s="19"/>
      <c r="AG436" s="19"/>
      <c r="AH436" s="19"/>
      <c r="AI436" s="19"/>
      <c r="AJ436" s="17"/>
      <c r="AK436" s="17"/>
      <c r="AL436" s="17"/>
      <c r="AM436" s="17"/>
      <c r="AN436" s="17"/>
      <c r="AO436" s="17"/>
      <c r="AP436" s="17"/>
      <c r="AQ436" s="17"/>
      <c r="AR436" s="20"/>
      <c r="AS436" s="20"/>
      <c r="AT436" s="20"/>
      <c r="AU436" s="20"/>
      <c r="AV436" s="20"/>
      <c r="AW436" s="20"/>
      <c r="AX436" s="20"/>
      <c r="AY436" s="20"/>
      <c r="AZ436" s="20"/>
      <c r="BA436" s="20"/>
      <c r="BB436" s="20"/>
      <c r="BC436" s="20"/>
      <c r="BD436" s="16"/>
      <c r="BE436" s="16"/>
      <c r="BF436" s="16"/>
      <c r="BG436" s="16"/>
      <c r="BH436" s="16"/>
      <c r="BI436" s="16">
        <v>1</v>
      </c>
      <c r="BJ436" s="16"/>
      <c r="BK436" s="16"/>
      <c r="BL436" s="16"/>
      <c r="BM436" s="16"/>
      <c r="BN436" s="16"/>
      <c r="BO436" s="16"/>
      <c r="BP436" s="16"/>
      <c r="BQ436" s="16"/>
      <c r="BR436" s="16"/>
      <c r="BS436" s="16"/>
      <c r="BT436" s="16"/>
      <c r="BU436" s="16"/>
      <c r="BV436" s="16"/>
      <c r="BW436" s="16"/>
      <c r="BX436" s="16"/>
      <c r="BY436" s="16"/>
      <c r="BZ436" s="16">
        <v>1</v>
      </c>
      <c r="CA436" s="16"/>
      <c r="CB436" s="16"/>
      <c r="CC436" s="16"/>
      <c r="CD436" s="16"/>
      <c r="CE436" s="16"/>
      <c r="CF436" s="16"/>
      <c r="CG436" s="19"/>
      <c r="CH436" s="19"/>
      <c r="CI436" s="19"/>
      <c r="CJ436" s="19"/>
      <c r="CK436" s="19"/>
      <c r="CL436" s="19"/>
      <c r="CM436" s="19"/>
      <c r="CN436" s="19"/>
      <c r="CO436" s="19">
        <v>1</v>
      </c>
      <c r="CP436" s="19"/>
      <c r="CQ436" s="19"/>
      <c r="CR436" s="19"/>
    </row>
    <row r="437" spans="1:96" ht="107" customHeight="1">
      <c r="A437" s="11" cm="1">
        <f t="array" ref="A437">SUMPRODUCT(--ISNUMBER(SEARCH({"stranding","stranded"},E437)))</f>
        <v>0</v>
      </c>
      <c r="B437" s="12">
        <v>480</v>
      </c>
      <c r="C437" s="13" t="s">
        <v>963</v>
      </c>
      <c r="D437" s="14">
        <v>1995</v>
      </c>
      <c r="E437" s="15" t="s">
        <v>964</v>
      </c>
      <c r="F437" s="15" t="s">
        <v>6400</v>
      </c>
      <c r="G437" s="15">
        <f t="shared" si="6"/>
        <v>5</v>
      </c>
      <c r="H437" s="16"/>
      <c r="I437" s="16"/>
      <c r="J437" s="16"/>
      <c r="K437" s="16"/>
      <c r="L437" s="16">
        <v>1</v>
      </c>
      <c r="M437" s="16"/>
      <c r="N437" s="16"/>
      <c r="O437" s="16"/>
      <c r="P437" s="17"/>
      <c r="Q437" s="17"/>
      <c r="R437" s="17"/>
      <c r="S437" s="17"/>
      <c r="T437" s="18">
        <v>1</v>
      </c>
      <c r="U437" s="18"/>
      <c r="V437" s="18"/>
      <c r="W437" s="18"/>
      <c r="X437" s="19"/>
      <c r="Y437" s="19"/>
      <c r="Z437" s="19"/>
      <c r="AA437" s="19"/>
      <c r="AB437" s="19"/>
      <c r="AC437" s="19"/>
      <c r="AD437" s="19"/>
      <c r="AE437" s="19"/>
      <c r="AF437" s="19"/>
      <c r="AG437" s="19"/>
      <c r="AH437" s="19"/>
      <c r="AI437" s="19"/>
      <c r="AJ437" s="17">
        <v>1</v>
      </c>
      <c r="AK437" s="17"/>
      <c r="AL437" s="17"/>
      <c r="AM437" s="17"/>
      <c r="AN437" s="17"/>
      <c r="AO437" s="17"/>
      <c r="AP437" s="17">
        <v>1</v>
      </c>
      <c r="AQ437" s="17">
        <v>1</v>
      </c>
      <c r="AR437" s="20"/>
      <c r="AS437" s="20">
        <v>1</v>
      </c>
      <c r="AT437" s="20"/>
      <c r="AU437" s="20"/>
      <c r="AV437" s="20"/>
      <c r="AW437" s="20"/>
      <c r="AX437" s="20"/>
      <c r="AY437" s="20"/>
      <c r="AZ437" s="20"/>
      <c r="BA437" s="20"/>
      <c r="BB437" s="20"/>
      <c r="BC437" s="20"/>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9"/>
      <c r="CH437" s="19"/>
      <c r="CI437" s="19"/>
      <c r="CJ437" s="19"/>
      <c r="CK437" s="19">
        <v>1</v>
      </c>
      <c r="CL437" s="19"/>
      <c r="CM437" s="19"/>
      <c r="CN437" s="19"/>
      <c r="CO437" s="19"/>
      <c r="CP437" s="19"/>
      <c r="CQ437" s="19"/>
      <c r="CR437" s="19"/>
    </row>
    <row r="438" spans="1:96" ht="107" customHeight="1">
      <c r="A438" s="11" cm="1">
        <f t="array" ref="A438">SUMPRODUCT(--ISNUMBER(SEARCH({"stranding","stranded"},E438)))</f>
        <v>0</v>
      </c>
      <c r="B438" s="12">
        <v>481</v>
      </c>
      <c r="C438" s="21" t="s">
        <v>965</v>
      </c>
      <c r="D438" s="22">
        <v>1995</v>
      </c>
      <c r="E438" s="15" t="s">
        <v>966</v>
      </c>
      <c r="F438" s="15" t="s">
        <v>6401</v>
      </c>
      <c r="G438" s="15">
        <f t="shared" si="6"/>
        <v>10</v>
      </c>
      <c r="H438" s="16"/>
      <c r="I438" s="16"/>
      <c r="J438" s="16"/>
      <c r="K438" s="16">
        <v>1</v>
      </c>
      <c r="L438" s="16">
        <v>1</v>
      </c>
      <c r="M438" s="16"/>
      <c r="N438" s="16"/>
      <c r="O438" s="16"/>
      <c r="P438" s="17">
        <v>1</v>
      </c>
      <c r="Q438" s="17"/>
      <c r="R438" s="17"/>
      <c r="S438" s="17"/>
      <c r="T438" s="18">
        <v>1</v>
      </c>
      <c r="U438" s="18">
        <v>1</v>
      </c>
      <c r="V438" s="18"/>
      <c r="W438" s="18"/>
      <c r="X438" s="19">
        <v>1</v>
      </c>
      <c r="Y438" s="19"/>
      <c r="Z438" s="19"/>
      <c r="AA438" s="19"/>
      <c r="AB438" s="19"/>
      <c r="AC438" s="19"/>
      <c r="AD438" s="19"/>
      <c r="AE438" s="19">
        <v>1</v>
      </c>
      <c r="AF438" s="19">
        <v>1</v>
      </c>
      <c r="AG438" s="19"/>
      <c r="AH438" s="19"/>
      <c r="AI438" s="19"/>
      <c r="AJ438" s="17">
        <v>1</v>
      </c>
      <c r="AK438" s="17"/>
      <c r="AL438" s="17">
        <v>1</v>
      </c>
      <c r="AM438" s="17"/>
      <c r="AN438" s="17"/>
      <c r="AO438" s="17"/>
      <c r="AP438" s="17"/>
      <c r="AQ438" s="17"/>
      <c r="AR438" s="20"/>
      <c r="AS438" s="20"/>
      <c r="AT438" s="20"/>
      <c r="AU438" s="20"/>
      <c r="AV438" s="20"/>
      <c r="AW438" s="20"/>
      <c r="AX438" s="20">
        <v>1</v>
      </c>
      <c r="AY438" s="20"/>
      <c r="AZ438" s="20"/>
      <c r="BA438" s="20"/>
      <c r="BB438" s="20"/>
      <c r="BC438" s="20"/>
      <c r="BD438" s="16"/>
      <c r="BE438" s="16"/>
      <c r="BF438" s="16"/>
      <c r="BG438" s="16"/>
      <c r="BH438" s="16"/>
      <c r="BI438" s="16"/>
      <c r="BJ438" s="16"/>
      <c r="BK438" s="16"/>
      <c r="BL438" s="16"/>
      <c r="BM438" s="16"/>
      <c r="BN438" s="16"/>
      <c r="BO438" s="16"/>
      <c r="BP438" s="16">
        <v>1</v>
      </c>
      <c r="BQ438" s="16"/>
      <c r="BR438" s="16"/>
      <c r="BS438" s="16"/>
      <c r="BT438" s="16"/>
      <c r="BU438" s="16"/>
      <c r="BV438" s="16"/>
      <c r="BW438" s="16"/>
      <c r="BX438" s="16"/>
      <c r="BY438" s="16"/>
      <c r="BZ438" s="16"/>
      <c r="CA438" s="16"/>
      <c r="CB438" s="16"/>
      <c r="CC438" s="16"/>
      <c r="CD438" s="16"/>
      <c r="CE438" s="16"/>
      <c r="CF438" s="16"/>
      <c r="CG438" s="19"/>
      <c r="CH438" s="19"/>
      <c r="CI438" s="19"/>
      <c r="CJ438" s="19"/>
      <c r="CK438" s="19">
        <v>1</v>
      </c>
      <c r="CL438" s="19"/>
      <c r="CM438" s="19"/>
      <c r="CN438" s="19"/>
      <c r="CO438" s="19"/>
      <c r="CP438" s="19"/>
      <c r="CQ438" s="19"/>
      <c r="CR438" s="19"/>
    </row>
    <row r="439" spans="1:96" ht="107" customHeight="1">
      <c r="A439" s="11" cm="1">
        <f t="array" ref="A439">SUMPRODUCT(--ISNUMBER(SEARCH({"stranding","stranded"},E439)))</f>
        <v>0</v>
      </c>
      <c r="B439" s="12">
        <v>482</v>
      </c>
      <c r="C439" s="13" t="s">
        <v>967</v>
      </c>
      <c r="D439" s="14">
        <v>1995</v>
      </c>
      <c r="E439" s="15" t="s">
        <v>968</v>
      </c>
      <c r="F439" s="15" t="s">
        <v>6402</v>
      </c>
      <c r="G439" s="15">
        <f t="shared" si="6"/>
        <v>8</v>
      </c>
      <c r="H439" s="16"/>
      <c r="I439" s="16"/>
      <c r="J439" s="16"/>
      <c r="K439" s="16">
        <v>1</v>
      </c>
      <c r="L439" s="16">
        <v>1</v>
      </c>
      <c r="M439" s="16"/>
      <c r="N439" s="16"/>
      <c r="O439" s="16"/>
      <c r="P439" s="17"/>
      <c r="Q439" s="17">
        <v>1</v>
      </c>
      <c r="R439" s="17"/>
      <c r="S439" s="17"/>
      <c r="T439" s="18">
        <v>1</v>
      </c>
      <c r="U439" s="18"/>
      <c r="V439" s="18"/>
      <c r="W439" s="18"/>
      <c r="X439" s="19"/>
      <c r="Y439" s="19">
        <v>1</v>
      </c>
      <c r="Z439" s="19"/>
      <c r="AA439" s="19"/>
      <c r="AB439" s="19"/>
      <c r="AC439" s="19"/>
      <c r="AD439" s="19"/>
      <c r="AE439" s="19"/>
      <c r="AF439" s="19"/>
      <c r="AG439" s="19"/>
      <c r="AH439" s="19"/>
      <c r="AI439" s="19"/>
      <c r="AJ439" s="17">
        <v>1</v>
      </c>
      <c r="AK439" s="17"/>
      <c r="AL439" s="17"/>
      <c r="AM439" s="17"/>
      <c r="AN439" s="17"/>
      <c r="AO439" s="17"/>
      <c r="AP439" s="17"/>
      <c r="AQ439" s="17"/>
      <c r="AR439" s="20">
        <v>1</v>
      </c>
      <c r="AS439" s="20"/>
      <c r="AT439" s="20"/>
      <c r="AU439" s="20"/>
      <c r="AV439" s="20">
        <v>1</v>
      </c>
      <c r="AW439" s="20"/>
      <c r="AX439" s="20"/>
      <c r="AY439" s="20"/>
      <c r="AZ439" s="20"/>
      <c r="BA439" s="20"/>
      <c r="BB439" s="20"/>
      <c r="BC439" s="20"/>
      <c r="BD439" s="16"/>
      <c r="BE439" s="16"/>
      <c r="BF439" s="16"/>
      <c r="BG439" s="16"/>
      <c r="BH439" s="16"/>
      <c r="BI439" s="16"/>
      <c r="BJ439" s="16"/>
      <c r="BK439" s="16"/>
      <c r="BL439" s="16"/>
      <c r="BM439" s="16"/>
      <c r="BN439" s="16"/>
      <c r="BO439" s="16"/>
      <c r="BP439" s="16">
        <v>1</v>
      </c>
      <c r="BQ439" s="16"/>
      <c r="BR439" s="16"/>
      <c r="BS439" s="16"/>
      <c r="BT439" s="16"/>
      <c r="BU439" s="16"/>
      <c r="BV439" s="16"/>
      <c r="BW439" s="16"/>
      <c r="BX439" s="16"/>
      <c r="BY439" s="16"/>
      <c r="BZ439" s="16"/>
      <c r="CA439" s="16"/>
      <c r="CB439" s="16">
        <v>1</v>
      </c>
      <c r="CC439" s="16"/>
      <c r="CD439" s="16"/>
      <c r="CE439" s="16"/>
      <c r="CF439" s="16"/>
      <c r="CG439" s="19"/>
      <c r="CH439" s="19"/>
      <c r="CI439" s="19"/>
      <c r="CJ439" s="19"/>
      <c r="CK439" s="19"/>
      <c r="CL439" s="19"/>
      <c r="CM439" s="19"/>
      <c r="CN439" s="19"/>
      <c r="CO439" s="19">
        <v>1</v>
      </c>
      <c r="CP439" s="19"/>
      <c r="CQ439" s="19"/>
      <c r="CR439" s="19"/>
    </row>
    <row r="440" spans="1:96" ht="107" customHeight="1">
      <c r="A440" s="11" cm="1">
        <f t="array" ref="A440">SUMPRODUCT(--ISNUMBER(SEARCH({"stranding","stranded"},E440)))</f>
        <v>0</v>
      </c>
      <c r="B440" s="12">
        <v>483</v>
      </c>
      <c r="C440" s="21" t="s">
        <v>969</v>
      </c>
      <c r="D440" s="22">
        <v>1995</v>
      </c>
      <c r="E440" s="15" t="s">
        <v>970</v>
      </c>
      <c r="F440" s="15" t="s">
        <v>6358</v>
      </c>
      <c r="G440" s="15">
        <f t="shared" si="6"/>
        <v>5</v>
      </c>
      <c r="H440" s="16"/>
      <c r="I440" s="16"/>
      <c r="J440" s="16"/>
      <c r="K440" s="16"/>
      <c r="L440" s="16"/>
      <c r="M440" s="16"/>
      <c r="N440" s="16"/>
      <c r="O440" s="16"/>
      <c r="P440" s="17"/>
      <c r="Q440" s="17"/>
      <c r="R440" s="17"/>
      <c r="S440" s="17"/>
      <c r="T440" s="18">
        <v>1</v>
      </c>
      <c r="U440" s="18"/>
      <c r="V440" s="18"/>
      <c r="W440" s="18"/>
      <c r="X440" s="19">
        <v>1</v>
      </c>
      <c r="Y440" s="19"/>
      <c r="Z440" s="19"/>
      <c r="AA440" s="19"/>
      <c r="AB440" s="19"/>
      <c r="AC440" s="19"/>
      <c r="AD440" s="19"/>
      <c r="AE440" s="19">
        <v>1</v>
      </c>
      <c r="AF440" s="19">
        <v>1</v>
      </c>
      <c r="AG440" s="19"/>
      <c r="AH440" s="19"/>
      <c r="AI440" s="19"/>
      <c r="AJ440" s="17">
        <v>1</v>
      </c>
      <c r="AK440" s="17"/>
      <c r="AL440" s="17"/>
      <c r="AM440" s="17"/>
      <c r="AN440" s="17"/>
      <c r="AO440" s="17"/>
      <c r="AP440" s="17"/>
      <c r="AQ440" s="17"/>
      <c r="AR440" s="20"/>
      <c r="AS440" s="20"/>
      <c r="AT440" s="20"/>
      <c r="AU440" s="20"/>
      <c r="AV440" s="20"/>
      <c r="AW440" s="20"/>
      <c r="AX440" s="20"/>
      <c r="AY440" s="20"/>
      <c r="AZ440" s="20"/>
      <c r="BA440" s="20"/>
      <c r="BB440" s="20"/>
      <c r="BC440" s="20"/>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9"/>
      <c r="CH440" s="19"/>
      <c r="CI440" s="19"/>
      <c r="CJ440" s="19"/>
      <c r="CK440" s="19"/>
      <c r="CL440" s="19">
        <v>1</v>
      </c>
      <c r="CM440" s="19"/>
      <c r="CN440" s="19"/>
      <c r="CO440" s="19"/>
      <c r="CP440" s="19"/>
      <c r="CQ440" s="19"/>
      <c r="CR440" s="19"/>
    </row>
    <row r="441" spans="1:96" ht="107" customHeight="1">
      <c r="A441" s="11" cm="1">
        <f t="array" ref="A441">SUMPRODUCT(--ISNUMBER(SEARCH({"stranding","stranded"},E441)))</f>
        <v>0</v>
      </c>
      <c r="B441" s="12">
        <v>484</v>
      </c>
      <c r="C441" s="13" t="s">
        <v>971</v>
      </c>
      <c r="D441" s="14">
        <v>1995</v>
      </c>
      <c r="E441" s="15" t="s">
        <v>972</v>
      </c>
      <c r="F441" s="15" t="s">
        <v>6403</v>
      </c>
      <c r="G441" s="15">
        <f t="shared" si="6"/>
        <v>12</v>
      </c>
      <c r="H441" s="16"/>
      <c r="I441" s="16"/>
      <c r="J441" s="16"/>
      <c r="K441" s="16">
        <v>3</v>
      </c>
      <c r="L441" s="16">
        <v>1</v>
      </c>
      <c r="M441" s="16"/>
      <c r="N441" s="16"/>
      <c r="O441" s="16"/>
      <c r="P441" s="17">
        <v>1</v>
      </c>
      <c r="Q441" s="17"/>
      <c r="R441" s="17"/>
      <c r="S441" s="17"/>
      <c r="T441" s="18">
        <v>1</v>
      </c>
      <c r="U441" s="18">
        <v>1</v>
      </c>
      <c r="V441" s="18"/>
      <c r="W441" s="18">
        <v>1</v>
      </c>
      <c r="X441" s="19"/>
      <c r="Y441" s="19">
        <v>1</v>
      </c>
      <c r="Z441" s="19"/>
      <c r="AA441" s="19"/>
      <c r="AB441" s="19"/>
      <c r="AC441" s="19"/>
      <c r="AD441" s="19"/>
      <c r="AE441" s="19"/>
      <c r="AF441" s="19"/>
      <c r="AG441" s="19"/>
      <c r="AH441" s="19"/>
      <c r="AI441" s="19"/>
      <c r="AJ441" s="17">
        <v>1</v>
      </c>
      <c r="AK441" s="17">
        <v>1</v>
      </c>
      <c r="AL441" s="17"/>
      <c r="AM441" s="17"/>
      <c r="AN441" s="17"/>
      <c r="AO441" s="17"/>
      <c r="AP441" s="17"/>
      <c r="AQ441" s="17"/>
      <c r="AR441" s="20">
        <v>1</v>
      </c>
      <c r="AS441" s="20">
        <v>1</v>
      </c>
      <c r="AT441" s="20"/>
      <c r="AU441" s="20"/>
      <c r="AV441" s="20"/>
      <c r="AW441" s="20"/>
      <c r="AX441" s="20">
        <v>1</v>
      </c>
      <c r="AY441" s="20"/>
      <c r="AZ441" s="20"/>
      <c r="BA441" s="20"/>
      <c r="BB441" s="20"/>
      <c r="BC441" s="20"/>
      <c r="BD441" s="16"/>
      <c r="BE441" s="16"/>
      <c r="BF441" s="16"/>
      <c r="BG441" s="16"/>
      <c r="BH441" s="16"/>
      <c r="BI441" s="16"/>
      <c r="BJ441" s="16"/>
      <c r="BK441" s="16"/>
      <c r="BL441" s="16"/>
      <c r="BM441" s="16"/>
      <c r="BN441" s="16"/>
      <c r="BO441" s="16"/>
      <c r="BP441" s="16">
        <v>1</v>
      </c>
      <c r="BQ441" s="16"/>
      <c r="BR441" s="16"/>
      <c r="BS441" s="16"/>
      <c r="BT441" s="16"/>
      <c r="BU441" s="16"/>
      <c r="BV441" s="16"/>
      <c r="BW441" s="16"/>
      <c r="BX441" s="16"/>
      <c r="BY441" s="16"/>
      <c r="BZ441" s="16">
        <v>1</v>
      </c>
      <c r="CA441" s="16"/>
      <c r="CB441" s="16"/>
      <c r="CC441" s="16"/>
      <c r="CD441" s="16"/>
      <c r="CE441" s="16"/>
      <c r="CF441" s="16"/>
      <c r="CG441" s="19"/>
      <c r="CH441" s="19"/>
      <c r="CI441" s="19"/>
      <c r="CJ441" s="19"/>
      <c r="CK441" s="19"/>
      <c r="CL441" s="19">
        <v>1</v>
      </c>
      <c r="CM441" s="19"/>
      <c r="CN441" s="19"/>
      <c r="CO441" s="19"/>
      <c r="CP441" s="19"/>
      <c r="CQ441" s="19"/>
      <c r="CR441" s="19"/>
    </row>
    <row r="442" spans="1:96" ht="107" customHeight="1">
      <c r="A442" s="11" cm="1">
        <f t="array" ref="A442">SUMPRODUCT(--ISNUMBER(SEARCH({"stranding","stranded"},E442)))</f>
        <v>0</v>
      </c>
      <c r="B442" s="12">
        <v>485</v>
      </c>
      <c r="C442" s="21" t="s">
        <v>973</v>
      </c>
      <c r="D442" s="22">
        <v>1995</v>
      </c>
      <c r="E442" s="15" t="s">
        <v>974</v>
      </c>
      <c r="F442" s="15" t="s">
        <v>6404</v>
      </c>
      <c r="G442" s="15">
        <f t="shared" si="6"/>
        <v>5</v>
      </c>
      <c r="H442" s="16"/>
      <c r="I442" s="16"/>
      <c r="J442" s="16"/>
      <c r="K442" s="16"/>
      <c r="L442" s="16"/>
      <c r="M442" s="16"/>
      <c r="N442" s="16"/>
      <c r="O442" s="16"/>
      <c r="P442" s="17"/>
      <c r="Q442" s="17"/>
      <c r="R442" s="17"/>
      <c r="S442" s="17"/>
      <c r="T442" s="18"/>
      <c r="U442" s="18">
        <v>1</v>
      </c>
      <c r="V442" s="18"/>
      <c r="W442" s="18"/>
      <c r="X442" s="19"/>
      <c r="Y442" s="19">
        <v>1</v>
      </c>
      <c r="Z442" s="19">
        <v>1</v>
      </c>
      <c r="AA442" s="19"/>
      <c r="AB442" s="19"/>
      <c r="AC442" s="19"/>
      <c r="AD442" s="19"/>
      <c r="AE442" s="19"/>
      <c r="AF442" s="19"/>
      <c r="AG442" s="19"/>
      <c r="AH442" s="19"/>
      <c r="AI442" s="19"/>
      <c r="AJ442" s="17"/>
      <c r="AK442" s="17"/>
      <c r="AL442" s="17"/>
      <c r="AM442" s="17"/>
      <c r="AN442" s="17"/>
      <c r="AO442" s="17"/>
      <c r="AP442" s="17"/>
      <c r="AQ442" s="17"/>
      <c r="AR442" s="20"/>
      <c r="AS442" s="20"/>
      <c r="AT442" s="20"/>
      <c r="AU442" s="20"/>
      <c r="AV442" s="20"/>
      <c r="AW442" s="20"/>
      <c r="AX442" s="20"/>
      <c r="AY442" s="20"/>
      <c r="AZ442" s="20"/>
      <c r="BA442" s="20"/>
      <c r="BB442" s="20"/>
      <c r="BC442" s="20"/>
      <c r="BD442" s="16"/>
      <c r="BE442" s="16"/>
      <c r="BF442" s="16"/>
      <c r="BG442" s="16">
        <v>1</v>
      </c>
      <c r="BH442" s="16"/>
      <c r="BI442" s="16"/>
      <c r="BJ442" s="16"/>
      <c r="BK442" s="16"/>
      <c r="BL442" s="16"/>
      <c r="BM442" s="16"/>
      <c r="BN442" s="16"/>
      <c r="BO442" s="16"/>
      <c r="BP442" s="16"/>
      <c r="BQ442" s="16"/>
      <c r="BR442" s="16"/>
      <c r="BS442" s="16">
        <v>1</v>
      </c>
      <c r="BT442" s="16"/>
      <c r="BU442" s="16"/>
      <c r="BV442" s="16"/>
      <c r="BW442" s="16"/>
      <c r="BX442" s="16"/>
      <c r="BY442" s="16"/>
      <c r="BZ442" s="16"/>
      <c r="CA442" s="16"/>
      <c r="CB442" s="16"/>
      <c r="CC442" s="16"/>
      <c r="CD442" s="16"/>
      <c r="CE442" s="16"/>
      <c r="CF442" s="16"/>
      <c r="CG442" s="19"/>
      <c r="CH442" s="19"/>
      <c r="CI442" s="19"/>
      <c r="CJ442" s="19"/>
      <c r="CK442" s="19"/>
      <c r="CL442" s="19">
        <v>1</v>
      </c>
      <c r="CM442" s="19"/>
      <c r="CN442" s="19"/>
      <c r="CO442" s="19"/>
      <c r="CP442" s="19"/>
      <c r="CQ442" s="19"/>
      <c r="CR442" s="19"/>
    </row>
    <row r="443" spans="1:96" ht="107" customHeight="1">
      <c r="A443" s="11" cm="1">
        <f t="array" ref="A443">SUMPRODUCT(--ISNUMBER(SEARCH({"stranding","stranded"},E443)))</f>
        <v>0</v>
      </c>
      <c r="B443" s="12">
        <v>486</v>
      </c>
      <c r="C443" s="13" t="s">
        <v>975</v>
      </c>
      <c r="D443" s="14">
        <v>1995</v>
      </c>
      <c r="E443" s="15" t="s">
        <v>976</v>
      </c>
      <c r="F443" s="15" t="s">
        <v>6405</v>
      </c>
      <c r="G443" s="15">
        <f t="shared" si="6"/>
        <v>3</v>
      </c>
      <c r="H443" s="16"/>
      <c r="I443" s="16"/>
      <c r="J443" s="16"/>
      <c r="K443" s="16"/>
      <c r="L443" s="16"/>
      <c r="M443" s="16">
        <v>2</v>
      </c>
      <c r="N443" s="16"/>
      <c r="O443" s="16"/>
      <c r="P443" s="17"/>
      <c r="Q443" s="17"/>
      <c r="R443" s="17"/>
      <c r="S443" s="17"/>
      <c r="T443" s="18"/>
      <c r="U443" s="18">
        <v>1</v>
      </c>
      <c r="V443" s="18"/>
      <c r="W443" s="18"/>
      <c r="X443" s="19"/>
      <c r="Y443" s="19"/>
      <c r="Z443" s="19"/>
      <c r="AA443" s="19"/>
      <c r="AB443" s="19"/>
      <c r="AC443" s="19"/>
      <c r="AD443" s="19"/>
      <c r="AE443" s="19"/>
      <c r="AF443" s="19"/>
      <c r="AG443" s="19"/>
      <c r="AH443" s="19"/>
      <c r="AI443" s="19"/>
      <c r="AJ443" s="17">
        <v>1</v>
      </c>
      <c r="AK443" s="17"/>
      <c r="AL443" s="17"/>
      <c r="AM443" s="17"/>
      <c r="AN443" s="17"/>
      <c r="AO443" s="17"/>
      <c r="AP443" s="17"/>
      <c r="AQ443" s="17"/>
      <c r="AR443" s="20"/>
      <c r="AS443" s="20"/>
      <c r="AT443" s="20"/>
      <c r="AU443" s="20"/>
      <c r="AV443" s="20"/>
      <c r="AW443" s="20"/>
      <c r="AX443" s="20"/>
      <c r="AY443" s="20"/>
      <c r="AZ443" s="20"/>
      <c r="BA443" s="20"/>
      <c r="BB443" s="20"/>
      <c r="BC443" s="20"/>
      <c r="BD443" s="16"/>
      <c r="BE443" s="16"/>
      <c r="BF443" s="16"/>
      <c r="BG443" s="16"/>
      <c r="BH443" s="16"/>
      <c r="BI443" s="16"/>
      <c r="BJ443" s="16"/>
      <c r="BK443" s="16"/>
      <c r="BL443" s="16"/>
      <c r="BM443" s="16"/>
      <c r="BN443" s="16"/>
      <c r="BO443" s="16"/>
      <c r="BP443" s="16"/>
      <c r="BQ443" s="16"/>
      <c r="BR443" s="16"/>
      <c r="BS443" s="16"/>
      <c r="BT443" s="16">
        <v>1</v>
      </c>
      <c r="BU443" s="16"/>
      <c r="BV443" s="16"/>
      <c r="BW443" s="16"/>
      <c r="BX443" s="16"/>
      <c r="BY443" s="16"/>
      <c r="BZ443" s="16"/>
      <c r="CA443" s="16"/>
      <c r="CB443" s="16"/>
      <c r="CC443" s="16"/>
      <c r="CD443" s="16"/>
      <c r="CE443" s="16"/>
      <c r="CF443" s="16"/>
      <c r="CG443" s="19"/>
      <c r="CH443" s="19"/>
      <c r="CI443" s="19"/>
      <c r="CJ443" s="19"/>
      <c r="CK443" s="19"/>
      <c r="CL443" s="19"/>
      <c r="CM443" s="19">
        <v>1</v>
      </c>
      <c r="CN443" s="19"/>
      <c r="CO443" s="19"/>
      <c r="CP443" s="19"/>
      <c r="CQ443" s="19"/>
      <c r="CR443" s="19"/>
    </row>
    <row r="444" spans="1:96" ht="107" customHeight="1">
      <c r="A444" s="11" cm="1">
        <f t="array" ref="A444">SUMPRODUCT(--ISNUMBER(SEARCH({"stranding","stranded"},E444)))</f>
        <v>0</v>
      </c>
      <c r="B444" s="12">
        <v>487</v>
      </c>
      <c r="C444" s="21" t="s">
        <v>977</v>
      </c>
      <c r="D444" s="22">
        <v>1995</v>
      </c>
      <c r="E444" s="15" t="s">
        <v>978</v>
      </c>
      <c r="F444" s="15" t="s">
        <v>6406</v>
      </c>
      <c r="G444" s="15">
        <f t="shared" si="6"/>
        <v>8</v>
      </c>
      <c r="H444" s="16"/>
      <c r="I444" s="16"/>
      <c r="J444" s="16"/>
      <c r="K444" s="16"/>
      <c r="L444" s="16"/>
      <c r="M444" s="16"/>
      <c r="N444" s="16">
        <v>1</v>
      </c>
      <c r="O444" s="16"/>
      <c r="P444" s="17">
        <v>1</v>
      </c>
      <c r="Q444" s="17"/>
      <c r="R444" s="17"/>
      <c r="S444" s="17"/>
      <c r="T444" s="18"/>
      <c r="U444" s="18">
        <v>1</v>
      </c>
      <c r="V444" s="18"/>
      <c r="W444" s="18"/>
      <c r="X444" s="19"/>
      <c r="Y444" s="19"/>
      <c r="Z444" s="19"/>
      <c r="AA444" s="19"/>
      <c r="AB444" s="19"/>
      <c r="AC444" s="19"/>
      <c r="AD444" s="19"/>
      <c r="AE444" s="19">
        <v>1</v>
      </c>
      <c r="AF444" s="19">
        <v>1</v>
      </c>
      <c r="AG444" s="19"/>
      <c r="AH444" s="19"/>
      <c r="AI444" s="19"/>
      <c r="AJ444" s="17">
        <v>1</v>
      </c>
      <c r="AK444" s="17"/>
      <c r="AL444" s="17"/>
      <c r="AM444" s="17"/>
      <c r="AN444" s="17"/>
      <c r="AO444" s="17"/>
      <c r="AP444" s="17"/>
      <c r="AQ444" s="17"/>
      <c r="AR444" s="20"/>
      <c r="AS444" s="20"/>
      <c r="AT444" s="20"/>
      <c r="AU444" s="20"/>
      <c r="AV444" s="20"/>
      <c r="AW444" s="20"/>
      <c r="AX444" s="20">
        <v>1</v>
      </c>
      <c r="AY444" s="20"/>
      <c r="AZ444" s="20"/>
      <c r="BA444" s="20">
        <v>1</v>
      </c>
      <c r="BB444" s="20"/>
      <c r="BC444" s="20"/>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v>1</v>
      </c>
      <c r="BZ444" s="16"/>
      <c r="CA444" s="16"/>
      <c r="CB444" s="16"/>
      <c r="CC444" s="16"/>
      <c r="CD444" s="16"/>
      <c r="CE444" s="16"/>
      <c r="CF444" s="16"/>
      <c r="CG444" s="19"/>
      <c r="CH444" s="19"/>
      <c r="CI444" s="19"/>
      <c r="CJ444" s="19"/>
      <c r="CK444" s="19"/>
      <c r="CL444" s="19">
        <v>1</v>
      </c>
      <c r="CM444" s="19"/>
      <c r="CN444" s="19"/>
      <c r="CO444" s="19"/>
      <c r="CP444" s="19"/>
      <c r="CQ444" s="19"/>
      <c r="CR444" s="19"/>
    </row>
    <row r="445" spans="1:96" ht="107" customHeight="1">
      <c r="A445" s="11" cm="1">
        <f t="array" ref="A445">SUMPRODUCT(--ISNUMBER(SEARCH({"stranding","stranded"},E445)))</f>
        <v>0</v>
      </c>
      <c r="B445" s="12">
        <v>488</v>
      </c>
      <c r="C445" s="13" t="s">
        <v>979</v>
      </c>
      <c r="D445" s="14">
        <v>1995</v>
      </c>
      <c r="E445" s="15" t="s">
        <v>980</v>
      </c>
      <c r="F445" s="15" t="s">
        <v>6407</v>
      </c>
      <c r="G445" s="15">
        <f t="shared" si="6"/>
        <v>3</v>
      </c>
      <c r="H445" s="16"/>
      <c r="I445" s="16"/>
      <c r="J445" s="16"/>
      <c r="K445" s="16"/>
      <c r="L445" s="16"/>
      <c r="M445" s="16">
        <v>1</v>
      </c>
      <c r="N445" s="16"/>
      <c r="O445" s="16"/>
      <c r="P445" s="17"/>
      <c r="Q445" s="17"/>
      <c r="R445" s="17"/>
      <c r="S445" s="17"/>
      <c r="T445" s="18"/>
      <c r="U445" s="18">
        <v>1</v>
      </c>
      <c r="V445" s="18"/>
      <c r="W445" s="18"/>
      <c r="X445" s="19"/>
      <c r="Y445" s="19"/>
      <c r="Z445" s="19"/>
      <c r="AA445" s="19"/>
      <c r="AB445" s="19"/>
      <c r="AC445" s="19"/>
      <c r="AD445" s="19"/>
      <c r="AE445" s="19"/>
      <c r="AF445" s="19"/>
      <c r="AG445" s="19"/>
      <c r="AH445" s="19"/>
      <c r="AI445" s="19"/>
      <c r="AJ445" s="17">
        <v>1</v>
      </c>
      <c r="AK445" s="17"/>
      <c r="AL445" s="17"/>
      <c r="AM445" s="17"/>
      <c r="AN445" s="17"/>
      <c r="AO445" s="17"/>
      <c r="AP445" s="17"/>
      <c r="AQ445" s="17"/>
      <c r="AR445" s="20"/>
      <c r="AS445" s="20"/>
      <c r="AT445" s="20"/>
      <c r="AU445" s="20"/>
      <c r="AV445" s="20"/>
      <c r="AW445" s="20"/>
      <c r="AX445" s="20"/>
      <c r="AY445" s="20">
        <v>1</v>
      </c>
      <c r="AZ445" s="20"/>
      <c r="BA445" s="20"/>
      <c r="BB445" s="20"/>
      <c r="BC445" s="20"/>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9"/>
      <c r="CH445" s="19"/>
      <c r="CI445" s="19"/>
      <c r="CJ445" s="19"/>
      <c r="CK445" s="19">
        <v>1</v>
      </c>
      <c r="CL445" s="19"/>
      <c r="CM445" s="19"/>
      <c r="CN445" s="19"/>
      <c r="CO445" s="19"/>
      <c r="CP445" s="19"/>
      <c r="CQ445" s="19"/>
      <c r="CR445" s="19"/>
    </row>
    <row r="446" spans="1:96" ht="107" customHeight="1">
      <c r="A446" s="11" cm="1">
        <f t="array" ref="A446">SUMPRODUCT(--ISNUMBER(SEARCH({"stranding","stranded"},E446)))</f>
        <v>0</v>
      </c>
      <c r="B446" s="12">
        <v>489</v>
      </c>
      <c r="C446" s="21" t="s">
        <v>981</v>
      </c>
      <c r="D446" s="22">
        <v>1995</v>
      </c>
      <c r="E446" s="15" t="s">
        <v>982</v>
      </c>
      <c r="F446" s="15" t="s">
        <v>6408</v>
      </c>
      <c r="G446" s="15">
        <f t="shared" si="6"/>
        <v>8</v>
      </c>
      <c r="H446" s="16"/>
      <c r="I446" s="16"/>
      <c r="J446" s="16"/>
      <c r="K446" s="16"/>
      <c r="L446" s="16"/>
      <c r="M446" s="16">
        <v>2</v>
      </c>
      <c r="N446" s="16"/>
      <c r="O446" s="16"/>
      <c r="P446" s="17"/>
      <c r="Q446" s="17"/>
      <c r="R446" s="17">
        <v>1</v>
      </c>
      <c r="S446" s="17"/>
      <c r="T446" s="18"/>
      <c r="U446" s="18"/>
      <c r="V446" s="18">
        <v>1</v>
      </c>
      <c r="W446" s="18"/>
      <c r="X446" s="19">
        <v>1</v>
      </c>
      <c r="Y446" s="19"/>
      <c r="Z446" s="19"/>
      <c r="AA446" s="19"/>
      <c r="AB446" s="19"/>
      <c r="AC446" s="19"/>
      <c r="AD446" s="19"/>
      <c r="AE446" s="19"/>
      <c r="AF446" s="19"/>
      <c r="AG446" s="19"/>
      <c r="AH446" s="19"/>
      <c r="AI446" s="19"/>
      <c r="AJ446" s="17">
        <v>1</v>
      </c>
      <c r="AK446" s="17"/>
      <c r="AL446" s="17"/>
      <c r="AM446" s="17"/>
      <c r="AN446" s="17"/>
      <c r="AO446" s="17"/>
      <c r="AP446" s="17"/>
      <c r="AQ446" s="17"/>
      <c r="AR446" s="20"/>
      <c r="AS446" s="20"/>
      <c r="AT446" s="20"/>
      <c r="AU446" s="20"/>
      <c r="AV446" s="20"/>
      <c r="AW446" s="20"/>
      <c r="AX446" s="20">
        <v>1</v>
      </c>
      <c r="AY446" s="20"/>
      <c r="AZ446" s="20">
        <v>1</v>
      </c>
      <c r="BA446" s="20">
        <v>1</v>
      </c>
      <c r="BB446" s="20"/>
      <c r="BC446" s="20"/>
      <c r="BD446" s="16"/>
      <c r="BE446" s="16"/>
      <c r="BF446" s="16"/>
      <c r="BG446" s="16"/>
      <c r="BH446" s="16"/>
      <c r="BI446" s="16"/>
      <c r="BJ446" s="16"/>
      <c r="BK446" s="16"/>
      <c r="BL446" s="16"/>
      <c r="BM446" s="16"/>
      <c r="BN446" s="16"/>
      <c r="BO446" s="16"/>
      <c r="BP446" s="16">
        <v>1</v>
      </c>
      <c r="BQ446" s="16"/>
      <c r="BR446" s="16"/>
      <c r="BS446" s="16"/>
      <c r="BT446" s="16"/>
      <c r="BU446" s="16"/>
      <c r="BV446" s="16"/>
      <c r="BW446" s="16"/>
      <c r="BX446" s="16"/>
      <c r="BY446" s="16"/>
      <c r="BZ446" s="16"/>
      <c r="CA446" s="16"/>
      <c r="CB446" s="16"/>
      <c r="CC446" s="16"/>
      <c r="CD446" s="16"/>
      <c r="CE446" s="16"/>
      <c r="CF446" s="16"/>
      <c r="CG446" s="19"/>
      <c r="CH446" s="19"/>
      <c r="CI446" s="19"/>
      <c r="CJ446" s="19"/>
      <c r="CK446" s="19">
        <v>1</v>
      </c>
      <c r="CL446" s="19"/>
      <c r="CM446" s="19"/>
      <c r="CN446" s="19"/>
      <c r="CO446" s="19"/>
      <c r="CP446" s="19"/>
      <c r="CQ446" s="19"/>
      <c r="CR446" s="19"/>
    </row>
    <row r="447" spans="1:96" ht="107" customHeight="1">
      <c r="A447" s="11" cm="1">
        <f t="array" ref="A447">SUMPRODUCT(--ISNUMBER(SEARCH({"stranding","stranded"},E447)))</f>
        <v>0</v>
      </c>
      <c r="B447" s="12">
        <v>490</v>
      </c>
      <c r="C447" s="13" t="s">
        <v>983</v>
      </c>
      <c r="D447" s="14">
        <v>1995</v>
      </c>
      <c r="E447" s="15" t="s">
        <v>984</v>
      </c>
      <c r="F447" s="15" t="s">
        <v>6409</v>
      </c>
      <c r="G447" s="15">
        <f t="shared" si="6"/>
        <v>7</v>
      </c>
      <c r="H447" s="16"/>
      <c r="I447" s="16"/>
      <c r="J447" s="16">
        <v>1</v>
      </c>
      <c r="K447" s="16">
        <v>1</v>
      </c>
      <c r="L447" s="16"/>
      <c r="M447" s="16"/>
      <c r="N447" s="16"/>
      <c r="O447" s="16"/>
      <c r="P447" s="17"/>
      <c r="Q447" s="17"/>
      <c r="R447" s="17">
        <v>1</v>
      </c>
      <c r="S447" s="17"/>
      <c r="T447" s="18">
        <v>1</v>
      </c>
      <c r="U447" s="18"/>
      <c r="V447" s="18"/>
      <c r="W447" s="18"/>
      <c r="X447" s="19"/>
      <c r="Y447" s="19"/>
      <c r="Z447" s="19"/>
      <c r="AA447" s="19"/>
      <c r="AB447" s="19"/>
      <c r="AC447" s="19"/>
      <c r="AD447" s="19"/>
      <c r="AE447" s="19"/>
      <c r="AF447" s="19"/>
      <c r="AG447" s="19"/>
      <c r="AH447" s="19"/>
      <c r="AI447" s="19"/>
      <c r="AJ447" s="17">
        <v>1</v>
      </c>
      <c r="AK447" s="17"/>
      <c r="AL447" s="17"/>
      <c r="AM447" s="17"/>
      <c r="AN447" s="17"/>
      <c r="AO447" s="17"/>
      <c r="AP447" s="17"/>
      <c r="AQ447" s="17"/>
      <c r="AR447" s="20"/>
      <c r="AS447" s="20"/>
      <c r="AT447" s="20"/>
      <c r="AU447" s="20"/>
      <c r="AV447" s="20"/>
      <c r="AW447" s="20"/>
      <c r="AX447" s="20">
        <v>1</v>
      </c>
      <c r="AY447" s="20"/>
      <c r="AZ447" s="20">
        <v>1</v>
      </c>
      <c r="BA447" s="20">
        <v>1</v>
      </c>
      <c r="BB447" s="20"/>
      <c r="BC447" s="20"/>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v>1</v>
      </c>
      <c r="BZ447" s="16"/>
      <c r="CA447" s="16"/>
      <c r="CB447" s="16"/>
      <c r="CC447" s="16"/>
      <c r="CD447" s="16"/>
      <c r="CE447" s="16"/>
      <c r="CF447" s="16"/>
      <c r="CG447" s="19"/>
      <c r="CH447" s="19"/>
      <c r="CI447" s="19"/>
      <c r="CJ447" s="19"/>
      <c r="CK447" s="19">
        <v>1</v>
      </c>
      <c r="CL447" s="19"/>
      <c r="CM447" s="19"/>
      <c r="CN447" s="19"/>
      <c r="CO447" s="19"/>
      <c r="CP447" s="19"/>
      <c r="CQ447" s="19"/>
      <c r="CR447" s="19"/>
    </row>
    <row r="448" spans="1:96" ht="107" customHeight="1">
      <c r="A448" s="11" cm="1">
        <f t="array" ref="A448">SUMPRODUCT(--ISNUMBER(SEARCH({"stranding","stranded"},E448)))</f>
        <v>0</v>
      </c>
      <c r="B448" s="12">
        <v>491</v>
      </c>
      <c r="C448" s="21" t="s">
        <v>985</v>
      </c>
      <c r="D448" s="22">
        <v>1995</v>
      </c>
      <c r="E448" s="15" t="s">
        <v>986</v>
      </c>
      <c r="F448" s="15" t="s">
        <v>6410</v>
      </c>
      <c r="G448" s="15">
        <f t="shared" si="6"/>
        <v>10</v>
      </c>
      <c r="H448" s="16"/>
      <c r="I448" s="16"/>
      <c r="J448" s="16"/>
      <c r="K448" s="16">
        <v>1</v>
      </c>
      <c r="L448" s="16"/>
      <c r="M448" s="16">
        <v>1</v>
      </c>
      <c r="N448" s="16"/>
      <c r="O448" s="16"/>
      <c r="P448" s="17">
        <v>1</v>
      </c>
      <c r="Q448" s="17"/>
      <c r="R448" s="17"/>
      <c r="S448" s="17"/>
      <c r="T448" s="18">
        <v>1</v>
      </c>
      <c r="U448" s="18">
        <v>1</v>
      </c>
      <c r="V448" s="18"/>
      <c r="W448" s="18">
        <v>1</v>
      </c>
      <c r="X448" s="19">
        <v>1</v>
      </c>
      <c r="Y448" s="19">
        <v>1</v>
      </c>
      <c r="Z448" s="19">
        <v>1</v>
      </c>
      <c r="AA448" s="19"/>
      <c r="AB448" s="19"/>
      <c r="AC448" s="19"/>
      <c r="AD448" s="19"/>
      <c r="AE448" s="19"/>
      <c r="AF448" s="19"/>
      <c r="AG448" s="19"/>
      <c r="AH448" s="19"/>
      <c r="AI448" s="19"/>
      <c r="AJ448" s="17">
        <v>1</v>
      </c>
      <c r="AK448" s="17"/>
      <c r="AL448" s="17"/>
      <c r="AM448" s="17"/>
      <c r="AN448" s="17"/>
      <c r="AO448" s="17"/>
      <c r="AP448" s="17"/>
      <c r="AQ448" s="17"/>
      <c r="AR448" s="20"/>
      <c r="AS448" s="20"/>
      <c r="AT448" s="20"/>
      <c r="AU448" s="20"/>
      <c r="AV448" s="20"/>
      <c r="AW448" s="20"/>
      <c r="AX448" s="20"/>
      <c r="AY448" s="20"/>
      <c r="AZ448" s="20"/>
      <c r="BA448" s="20"/>
      <c r="BB448" s="20"/>
      <c r="BC448" s="20"/>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v>1</v>
      </c>
      <c r="CA448" s="16">
        <v>1</v>
      </c>
      <c r="CB448" s="16"/>
      <c r="CC448" s="16"/>
      <c r="CD448" s="16"/>
      <c r="CE448" s="16"/>
      <c r="CF448" s="16"/>
      <c r="CG448" s="19"/>
      <c r="CH448" s="19"/>
      <c r="CI448" s="19"/>
      <c r="CJ448" s="19">
        <v>1</v>
      </c>
      <c r="CK448" s="19"/>
      <c r="CL448" s="19"/>
      <c r="CM448" s="19"/>
      <c r="CN448" s="19"/>
      <c r="CO448" s="19"/>
      <c r="CP448" s="19"/>
      <c r="CQ448" s="19"/>
      <c r="CR448" s="19"/>
    </row>
    <row r="449" spans="1:96" ht="107" customHeight="1">
      <c r="A449" s="11" cm="1">
        <f t="array" ref="A449">SUMPRODUCT(--ISNUMBER(SEARCH({"stranding","stranded"},E449)))</f>
        <v>0</v>
      </c>
      <c r="B449" s="12">
        <v>492</v>
      </c>
      <c r="C449" s="13" t="s">
        <v>987</v>
      </c>
      <c r="D449" s="14">
        <v>1995</v>
      </c>
      <c r="E449" s="23" t="s">
        <v>988</v>
      </c>
      <c r="F449" s="23" t="s">
        <v>7834</v>
      </c>
      <c r="G449" s="15">
        <f t="shared" si="6"/>
        <v>8</v>
      </c>
      <c r="H449" s="16"/>
      <c r="I449" s="16"/>
      <c r="J449" s="16"/>
      <c r="K449" s="16"/>
      <c r="L449" s="16"/>
      <c r="M449" s="16"/>
      <c r="N449" s="16"/>
      <c r="O449" s="16"/>
      <c r="P449" s="17"/>
      <c r="Q449" s="17"/>
      <c r="R449" s="17"/>
      <c r="S449" s="17"/>
      <c r="T449" s="18"/>
      <c r="U449" s="18">
        <v>1</v>
      </c>
      <c r="V449" s="18"/>
      <c r="W449" s="18">
        <v>1</v>
      </c>
      <c r="X449" s="19">
        <v>1</v>
      </c>
      <c r="Y449" s="19"/>
      <c r="Z449" s="19"/>
      <c r="AA449" s="19"/>
      <c r="AB449" s="19"/>
      <c r="AC449" s="19"/>
      <c r="AD449" s="19"/>
      <c r="AE449" s="19">
        <v>1</v>
      </c>
      <c r="AF449" s="19"/>
      <c r="AG449" s="19"/>
      <c r="AH449" s="19"/>
      <c r="AI449" s="19"/>
      <c r="AJ449" s="17">
        <v>1</v>
      </c>
      <c r="AK449" s="17"/>
      <c r="AL449" s="17"/>
      <c r="AM449" s="17"/>
      <c r="AN449" s="17"/>
      <c r="AO449" s="17">
        <v>1</v>
      </c>
      <c r="AP449" s="17"/>
      <c r="AQ449" s="17">
        <v>1</v>
      </c>
      <c r="AR449" s="20"/>
      <c r="AS449" s="20"/>
      <c r="AT449" s="20"/>
      <c r="AU449" s="20"/>
      <c r="AV449" s="20"/>
      <c r="AW449" s="20"/>
      <c r="AX449" s="20"/>
      <c r="AY449" s="20"/>
      <c r="AZ449" s="20"/>
      <c r="BA449" s="20"/>
      <c r="BB449" s="20"/>
      <c r="BC449" s="20"/>
      <c r="BD449" s="16">
        <v>1</v>
      </c>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9"/>
      <c r="CH449" s="19"/>
      <c r="CI449" s="19"/>
      <c r="CJ449" s="19"/>
      <c r="CK449" s="19"/>
      <c r="CL449" s="19">
        <v>1</v>
      </c>
      <c r="CM449" s="19"/>
      <c r="CN449" s="19"/>
      <c r="CO449" s="19"/>
      <c r="CP449" s="19"/>
      <c r="CQ449" s="19"/>
      <c r="CR449" s="19"/>
    </row>
    <row r="450" spans="1:96" ht="107" customHeight="1">
      <c r="A450" s="11" cm="1">
        <f t="array" ref="A450">SUMPRODUCT(--ISNUMBER(SEARCH({"stranding","stranded"},E450)))</f>
        <v>0</v>
      </c>
      <c r="B450" s="12">
        <v>493</v>
      </c>
      <c r="C450" s="21" t="s">
        <v>989</v>
      </c>
      <c r="D450" s="22">
        <v>1995</v>
      </c>
      <c r="E450" s="23" t="s">
        <v>990</v>
      </c>
      <c r="F450" s="23" t="s">
        <v>7835</v>
      </c>
      <c r="G450" s="15">
        <f t="shared" ref="G450:G513" si="7">SUM(P450:CF450)</f>
        <v>6</v>
      </c>
      <c r="H450" s="16"/>
      <c r="I450" s="16"/>
      <c r="J450" s="16"/>
      <c r="K450" s="16"/>
      <c r="L450" s="16"/>
      <c r="M450" s="16"/>
      <c r="N450" s="16"/>
      <c r="O450" s="16"/>
      <c r="P450" s="17">
        <v>1</v>
      </c>
      <c r="Q450" s="17"/>
      <c r="R450" s="17"/>
      <c r="S450" s="17"/>
      <c r="T450" s="18"/>
      <c r="U450" s="18">
        <v>1</v>
      </c>
      <c r="V450" s="18"/>
      <c r="W450" s="18"/>
      <c r="X450" s="19"/>
      <c r="Y450" s="19"/>
      <c r="Z450" s="19"/>
      <c r="AA450" s="19"/>
      <c r="AB450" s="19"/>
      <c r="AC450" s="19"/>
      <c r="AD450" s="19"/>
      <c r="AE450" s="19"/>
      <c r="AF450" s="19"/>
      <c r="AG450" s="19"/>
      <c r="AH450" s="19"/>
      <c r="AI450" s="19"/>
      <c r="AJ450" s="17">
        <v>1</v>
      </c>
      <c r="AK450" s="17"/>
      <c r="AL450" s="17"/>
      <c r="AM450" s="17"/>
      <c r="AN450" s="17"/>
      <c r="AO450" s="17"/>
      <c r="AP450" s="17"/>
      <c r="AQ450" s="17"/>
      <c r="AR450" s="20"/>
      <c r="AS450" s="20"/>
      <c r="AT450" s="20"/>
      <c r="AU450" s="20"/>
      <c r="AV450" s="20"/>
      <c r="AW450" s="20"/>
      <c r="AX450" s="20"/>
      <c r="AY450" s="20"/>
      <c r="AZ450" s="20"/>
      <c r="BA450" s="20"/>
      <c r="BB450" s="20"/>
      <c r="BC450" s="20"/>
      <c r="BD450" s="16">
        <v>1</v>
      </c>
      <c r="BE450" s="16"/>
      <c r="BF450" s="16"/>
      <c r="BG450" s="16"/>
      <c r="BH450" s="16"/>
      <c r="BI450" s="16"/>
      <c r="BJ450" s="16"/>
      <c r="BK450" s="16"/>
      <c r="BL450" s="16"/>
      <c r="BM450" s="16"/>
      <c r="BN450" s="16"/>
      <c r="BO450" s="16"/>
      <c r="BP450" s="16">
        <v>1</v>
      </c>
      <c r="BQ450" s="16"/>
      <c r="BR450" s="16"/>
      <c r="BS450" s="16"/>
      <c r="BT450" s="16"/>
      <c r="BU450" s="16"/>
      <c r="BV450" s="16"/>
      <c r="BW450" s="16"/>
      <c r="BX450" s="16"/>
      <c r="BY450" s="16"/>
      <c r="BZ450" s="16"/>
      <c r="CA450" s="16"/>
      <c r="CB450" s="16">
        <v>1</v>
      </c>
      <c r="CC450" s="16"/>
      <c r="CD450" s="16"/>
      <c r="CE450" s="16"/>
      <c r="CF450" s="16"/>
      <c r="CG450" s="19"/>
      <c r="CH450" s="19"/>
      <c r="CI450" s="19"/>
      <c r="CJ450" s="19"/>
      <c r="CK450" s="19"/>
      <c r="CL450" s="19"/>
      <c r="CM450" s="19"/>
      <c r="CN450" s="19">
        <v>1</v>
      </c>
      <c r="CO450" s="19"/>
      <c r="CP450" s="19"/>
      <c r="CQ450" s="19"/>
      <c r="CR450" s="19"/>
    </row>
    <row r="451" spans="1:96" ht="107" customHeight="1">
      <c r="A451" s="11" cm="1">
        <f t="array" ref="A451">SUMPRODUCT(--ISNUMBER(SEARCH({"stranding","stranded"},E451)))</f>
        <v>0</v>
      </c>
      <c r="B451" s="12">
        <v>494</v>
      </c>
      <c r="C451" s="13" t="s">
        <v>991</v>
      </c>
      <c r="D451" s="14">
        <v>1995</v>
      </c>
      <c r="E451" s="15" t="s">
        <v>992</v>
      </c>
      <c r="F451" s="15" t="s">
        <v>6411</v>
      </c>
      <c r="G451" s="15">
        <f t="shared" si="7"/>
        <v>5</v>
      </c>
      <c r="H451" s="16"/>
      <c r="I451" s="16"/>
      <c r="J451" s="16">
        <v>1</v>
      </c>
      <c r="K451" s="16"/>
      <c r="L451" s="16"/>
      <c r="M451" s="16"/>
      <c r="N451" s="16"/>
      <c r="O451" s="16"/>
      <c r="P451" s="17"/>
      <c r="Q451" s="17">
        <v>1</v>
      </c>
      <c r="R451" s="17"/>
      <c r="S451" s="17"/>
      <c r="T451" s="18"/>
      <c r="U451" s="18">
        <v>1</v>
      </c>
      <c r="V451" s="18"/>
      <c r="W451" s="18"/>
      <c r="X451" s="19"/>
      <c r="Y451" s="19">
        <v>1</v>
      </c>
      <c r="Z451" s="19">
        <v>1</v>
      </c>
      <c r="AA451" s="19"/>
      <c r="AB451" s="19"/>
      <c r="AC451" s="19"/>
      <c r="AD451" s="19"/>
      <c r="AE451" s="19"/>
      <c r="AF451" s="19"/>
      <c r="AG451" s="19"/>
      <c r="AH451" s="19"/>
      <c r="AI451" s="19"/>
      <c r="AJ451" s="17"/>
      <c r="AK451" s="17"/>
      <c r="AL451" s="17"/>
      <c r="AM451" s="17"/>
      <c r="AN451" s="17"/>
      <c r="AO451" s="17"/>
      <c r="AP451" s="17"/>
      <c r="AQ451" s="17"/>
      <c r="AR451" s="20"/>
      <c r="AS451" s="20"/>
      <c r="AT451" s="20"/>
      <c r="AU451" s="20"/>
      <c r="AV451" s="20"/>
      <c r="AW451" s="20"/>
      <c r="AX451" s="20"/>
      <c r="AY451" s="20"/>
      <c r="AZ451" s="20"/>
      <c r="BA451" s="20"/>
      <c r="BB451" s="20"/>
      <c r="BC451" s="20"/>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v>1</v>
      </c>
      <c r="CA451" s="16"/>
      <c r="CB451" s="16"/>
      <c r="CC451" s="16"/>
      <c r="CD451" s="16"/>
      <c r="CE451" s="16"/>
      <c r="CF451" s="16"/>
      <c r="CG451" s="19"/>
      <c r="CH451" s="19"/>
      <c r="CI451" s="19"/>
      <c r="CJ451" s="19"/>
      <c r="CK451" s="19"/>
      <c r="CL451" s="19"/>
      <c r="CM451" s="19"/>
      <c r="CN451" s="19">
        <v>1</v>
      </c>
      <c r="CO451" s="19"/>
      <c r="CP451" s="19"/>
      <c r="CQ451" s="19"/>
      <c r="CR451" s="19"/>
    </row>
    <row r="452" spans="1:96" ht="107" customHeight="1">
      <c r="A452" s="11" cm="1">
        <f t="array" ref="A452">SUMPRODUCT(--ISNUMBER(SEARCH({"stranding","stranded"},E452)))</f>
        <v>0</v>
      </c>
      <c r="B452" s="12">
        <v>495</v>
      </c>
      <c r="C452" s="21" t="s">
        <v>993</v>
      </c>
      <c r="D452" s="22">
        <v>1995</v>
      </c>
      <c r="E452" s="15" t="s">
        <v>994</v>
      </c>
      <c r="F452" s="15" t="s">
        <v>7836</v>
      </c>
      <c r="G452" s="15">
        <f t="shared" si="7"/>
        <v>5</v>
      </c>
      <c r="H452" s="16"/>
      <c r="I452" s="16"/>
      <c r="J452" s="16"/>
      <c r="K452" s="16"/>
      <c r="L452" s="16"/>
      <c r="M452" s="16"/>
      <c r="N452" s="16"/>
      <c r="O452" s="16"/>
      <c r="P452" s="17"/>
      <c r="Q452" s="17"/>
      <c r="R452" s="17"/>
      <c r="S452" s="17"/>
      <c r="T452" s="18"/>
      <c r="U452" s="18">
        <v>1</v>
      </c>
      <c r="V452" s="18"/>
      <c r="W452" s="18"/>
      <c r="X452" s="19">
        <v>1</v>
      </c>
      <c r="Y452" s="19">
        <v>1</v>
      </c>
      <c r="Z452" s="19"/>
      <c r="AA452" s="19"/>
      <c r="AB452" s="19">
        <v>1</v>
      </c>
      <c r="AC452" s="19"/>
      <c r="AD452" s="19"/>
      <c r="AE452" s="19"/>
      <c r="AF452" s="19"/>
      <c r="AG452" s="19"/>
      <c r="AH452" s="19"/>
      <c r="AI452" s="19"/>
      <c r="AJ452" s="17"/>
      <c r="AK452" s="17"/>
      <c r="AL452" s="17"/>
      <c r="AM452" s="17"/>
      <c r="AN452" s="17"/>
      <c r="AO452" s="17"/>
      <c r="AP452" s="17"/>
      <c r="AQ452" s="17"/>
      <c r="AR452" s="20"/>
      <c r="AS452" s="20"/>
      <c r="AT452" s="20"/>
      <c r="AU452" s="20"/>
      <c r="AV452" s="20"/>
      <c r="AW452" s="20"/>
      <c r="AX452" s="20"/>
      <c r="AY452" s="20"/>
      <c r="AZ452" s="20"/>
      <c r="BA452" s="20"/>
      <c r="BB452" s="20"/>
      <c r="BC452" s="20"/>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v>1</v>
      </c>
      <c r="CE452" s="16"/>
      <c r="CF452" s="16"/>
      <c r="CG452" s="19"/>
      <c r="CH452" s="19"/>
      <c r="CI452" s="19"/>
      <c r="CJ452" s="19"/>
      <c r="CK452" s="19"/>
      <c r="CL452" s="19"/>
      <c r="CM452" s="19"/>
      <c r="CN452" s="19">
        <v>1</v>
      </c>
      <c r="CO452" s="19"/>
      <c r="CP452" s="19"/>
      <c r="CQ452" s="19"/>
      <c r="CR452" s="19"/>
    </row>
    <row r="453" spans="1:96" ht="107" customHeight="1">
      <c r="A453" s="11" cm="1">
        <f t="array" ref="A453">SUMPRODUCT(--ISNUMBER(SEARCH({"stranding","stranded"},E453)))</f>
        <v>0</v>
      </c>
      <c r="B453" s="12">
        <v>496</v>
      </c>
      <c r="C453" s="13" t="s">
        <v>995</v>
      </c>
      <c r="D453" s="14">
        <v>1995</v>
      </c>
      <c r="E453" s="15" t="s">
        <v>996</v>
      </c>
      <c r="F453" s="15" t="s">
        <v>7837</v>
      </c>
      <c r="G453" s="15">
        <f t="shared" si="7"/>
        <v>6</v>
      </c>
      <c r="H453" s="16"/>
      <c r="I453" s="16"/>
      <c r="J453" s="16"/>
      <c r="K453" s="16">
        <v>1</v>
      </c>
      <c r="L453" s="16"/>
      <c r="M453" s="16"/>
      <c r="N453" s="16"/>
      <c r="O453" s="16"/>
      <c r="P453" s="17"/>
      <c r="Q453" s="17"/>
      <c r="R453" s="17"/>
      <c r="S453" s="17"/>
      <c r="T453" s="18"/>
      <c r="U453" s="18">
        <v>1</v>
      </c>
      <c r="V453" s="18"/>
      <c r="W453" s="18"/>
      <c r="X453" s="19">
        <v>1</v>
      </c>
      <c r="Y453" s="19">
        <v>1</v>
      </c>
      <c r="Z453" s="19">
        <v>1</v>
      </c>
      <c r="AA453" s="19"/>
      <c r="AB453" s="19"/>
      <c r="AC453" s="19"/>
      <c r="AD453" s="19"/>
      <c r="AE453" s="19"/>
      <c r="AF453" s="19"/>
      <c r="AG453" s="19"/>
      <c r="AH453" s="19"/>
      <c r="AI453" s="19"/>
      <c r="AJ453" s="17"/>
      <c r="AK453" s="17"/>
      <c r="AL453" s="17"/>
      <c r="AM453" s="17"/>
      <c r="AN453" s="17"/>
      <c r="AO453" s="17"/>
      <c r="AP453" s="17"/>
      <c r="AQ453" s="17"/>
      <c r="AR453" s="20"/>
      <c r="AS453" s="20"/>
      <c r="AT453" s="20"/>
      <c r="AU453" s="20"/>
      <c r="AV453" s="20"/>
      <c r="AW453" s="20"/>
      <c r="AX453" s="20"/>
      <c r="AY453" s="20"/>
      <c r="AZ453" s="20"/>
      <c r="BA453" s="20"/>
      <c r="BB453" s="20"/>
      <c r="BC453" s="20"/>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v>1</v>
      </c>
      <c r="CA453" s="16"/>
      <c r="CB453" s="16"/>
      <c r="CC453" s="16"/>
      <c r="CD453" s="16">
        <v>1</v>
      </c>
      <c r="CE453" s="16"/>
      <c r="CF453" s="16"/>
      <c r="CG453" s="19"/>
      <c r="CH453" s="19"/>
      <c r="CI453" s="19"/>
      <c r="CJ453" s="19"/>
      <c r="CK453" s="19"/>
      <c r="CL453" s="19"/>
      <c r="CM453" s="19">
        <v>1</v>
      </c>
      <c r="CN453" s="19"/>
      <c r="CO453" s="19"/>
      <c r="CP453" s="19"/>
      <c r="CQ453" s="19"/>
      <c r="CR453" s="19"/>
    </row>
    <row r="454" spans="1:96" ht="107" customHeight="1">
      <c r="A454" s="11" cm="1">
        <f t="array" ref="A454">SUMPRODUCT(--ISNUMBER(SEARCH({"stranding","stranded"},E454)))</f>
        <v>0</v>
      </c>
      <c r="B454" s="12">
        <v>497</v>
      </c>
      <c r="C454" s="21" t="s">
        <v>997</v>
      </c>
      <c r="D454" s="22">
        <v>1995</v>
      </c>
      <c r="E454" s="15" t="s">
        <v>998</v>
      </c>
      <c r="F454" s="15" t="s">
        <v>6412</v>
      </c>
      <c r="G454" s="15">
        <f t="shared" si="7"/>
        <v>7</v>
      </c>
      <c r="H454" s="16"/>
      <c r="I454" s="16"/>
      <c r="J454" s="16"/>
      <c r="K454" s="16"/>
      <c r="L454" s="16"/>
      <c r="M454" s="16"/>
      <c r="N454" s="16"/>
      <c r="O454" s="16"/>
      <c r="P454" s="17">
        <v>1</v>
      </c>
      <c r="Q454" s="17"/>
      <c r="R454" s="17"/>
      <c r="S454" s="17"/>
      <c r="T454" s="18"/>
      <c r="U454" s="18">
        <v>1</v>
      </c>
      <c r="V454" s="18"/>
      <c r="W454" s="18"/>
      <c r="X454" s="19">
        <v>1</v>
      </c>
      <c r="Y454" s="19">
        <v>1</v>
      </c>
      <c r="Z454" s="19"/>
      <c r="AA454" s="19">
        <v>1</v>
      </c>
      <c r="AB454" s="19"/>
      <c r="AC454" s="19"/>
      <c r="AD454" s="19"/>
      <c r="AE454" s="19"/>
      <c r="AF454" s="19"/>
      <c r="AG454" s="19"/>
      <c r="AH454" s="19"/>
      <c r="AI454" s="19"/>
      <c r="AJ454" s="17"/>
      <c r="AK454" s="17"/>
      <c r="AL454" s="17"/>
      <c r="AM454" s="17"/>
      <c r="AN454" s="17"/>
      <c r="AO454" s="17"/>
      <c r="AP454" s="17"/>
      <c r="AQ454" s="17"/>
      <c r="AR454" s="20"/>
      <c r="AS454" s="20"/>
      <c r="AT454" s="20"/>
      <c r="AU454" s="20"/>
      <c r="AV454" s="20"/>
      <c r="AW454" s="20"/>
      <c r="AX454" s="20"/>
      <c r="AY454" s="20"/>
      <c r="AZ454" s="20"/>
      <c r="BA454" s="20"/>
      <c r="BB454" s="20"/>
      <c r="BC454" s="20"/>
      <c r="BD454" s="16"/>
      <c r="BE454" s="16"/>
      <c r="BF454" s="16"/>
      <c r="BG454" s="16"/>
      <c r="BH454" s="16"/>
      <c r="BI454" s="16"/>
      <c r="BJ454" s="16"/>
      <c r="BK454" s="16"/>
      <c r="BL454" s="16"/>
      <c r="BM454" s="16"/>
      <c r="BN454" s="16"/>
      <c r="BO454" s="16"/>
      <c r="BP454" s="16"/>
      <c r="BQ454" s="16"/>
      <c r="BR454" s="16"/>
      <c r="BS454" s="16"/>
      <c r="BT454" s="16"/>
      <c r="BU454" s="16"/>
      <c r="BV454" s="16"/>
      <c r="BW454" s="16">
        <v>1</v>
      </c>
      <c r="BX454" s="16"/>
      <c r="BY454" s="16"/>
      <c r="BZ454" s="16"/>
      <c r="CA454" s="16">
        <v>1</v>
      </c>
      <c r="CB454" s="16"/>
      <c r="CC454" s="16"/>
      <c r="CD454" s="16"/>
      <c r="CE454" s="16"/>
      <c r="CF454" s="16"/>
      <c r="CG454" s="19"/>
      <c r="CH454" s="19"/>
      <c r="CI454" s="19"/>
      <c r="CJ454" s="19"/>
      <c r="CK454" s="19"/>
      <c r="CL454" s="19">
        <v>1</v>
      </c>
      <c r="CM454" s="19"/>
      <c r="CN454" s="19"/>
      <c r="CO454" s="19"/>
      <c r="CP454" s="19"/>
      <c r="CQ454" s="19"/>
      <c r="CR454" s="19"/>
    </row>
    <row r="455" spans="1:96" ht="107" customHeight="1">
      <c r="A455" s="11" cm="1">
        <f t="array" ref="A455">SUMPRODUCT(--ISNUMBER(SEARCH({"stranding","stranded"},E455)))</f>
        <v>0</v>
      </c>
      <c r="B455" s="12">
        <v>498</v>
      </c>
      <c r="C455" s="13" t="s">
        <v>999</v>
      </c>
      <c r="D455" s="14">
        <v>1995</v>
      </c>
      <c r="E455" s="15" t="s">
        <v>1000</v>
      </c>
      <c r="F455" s="15" t="s">
        <v>7838</v>
      </c>
      <c r="G455" s="15">
        <f t="shared" si="7"/>
        <v>8</v>
      </c>
      <c r="H455" s="16"/>
      <c r="I455" s="16"/>
      <c r="J455" s="16"/>
      <c r="K455" s="16"/>
      <c r="L455" s="16">
        <v>1</v>
      </c>
      <c r="M455" s="16">
        <v>1</v>
      </c>
      <c r="N455" s="16"/>
      <c r="O455" s="16"/>
      <c r="P455" s="17"/>
      <c r="Q455" s="17"/>
      <c r="R455" s="17">
        <v>1</v>
      </c>
      <c r="S455" s="17"/>
      <c r="T455" s="18"/>
      <c r="U455" s="18">
        <v>1</v>
      </c>
      <c r="V455" s="18"/>
      <c r="W455" s="18"/>
      <c r="X455" s="19">
        <v>1</v>
      </c>
      <c r="Y455" s="19">
        <v>1</v>
      </c>
      <c r="Z455" s="19">
        <v>1</v>
      </c>
      <c r="AA455" s="19"/>
      <c r="AB455" s="19"/>
      <c r="AC455" s="19"/>
      <c r="AD455" s="19"/>
      <c r="AE455" s="19"/>
      <c r="AF455" s="19"/>
      <c r="AG455" s="19"/>
      <c r="AH455" s="19"/>
      <c r="AI455" s="19"/>
      <c r="AJ455" s="17"/>
      <c r="AK455" s="17"/>
      <c r="AL455" s="17"/>
      <c r="AM455" s="17"/>
      <c r="AN455" s="17"/>
      <c r="AO455" s="17"/>
      <c r="AP455" s="17"/>
      <c r="AQ455" s="17"/>
      <c r="AR455" s="20"/>
      <c r="AS455" s="20"/>
      <c r="AT455" s="20"/>
      <c r="AU455" s="20"/>
      <c r="AV455" s="20"/>
      <c r="AW455" s="20"/>
      <c r="AX455" s="20"/>
      <c r="AY455" s="20"/>
      <c r="AZ455" s="20"/>
      <c r="BA455" s="20"/>
      <c r="BB455" s="20"/>
      <c r="BC455" s="20"/>
      <c r="BD455" s="16"/>
      <c r="BE455" s="16"/>
      <c r="BF455" s="16"/>
      <c r="BG455" s="16"/>
      <c r="BH455" s="16"/>
      <c r="BI455" s="16"/>
      <c r="BJ455" s="16"/>
      <c r="BK455" s="16"/>
      <c r="BL455" s="16"/>
      <c r="BM455" s="16"/>
      <c r="BN455" s="16"/>
      <c r="BO455" s="16"/>
      <c r="BP455" s="16"/>
      <c r="BQ455" s="16"/>
      <c r="BR455" s="16">
        <v>1</v>
      </c>
      <c r="BS455" s="16"/>
      <c r="BT455" s="16"/>
      <c r="BU455" s="16"/>
      <c r="BV455" s="16">
        <v>1</v>
      </c>
      <c r="BW455" s="16"/>
      <c r="BX455" s="16"/>
      <c r="BY455" s="16"/>
      <c r="BZ455" s="16"/>
      <c r="CA455" s="16"/>
      <c r="CB455" s="16"/>
      <c r="CC455" s="16"/>
      <c r="CD455" s="16">
        <v>1</v>
      </c>
      <c r="CE455" s="16"/>
      <c r="CF455" s="16"/>
      <c r="CG455" s="19"/>
      <c r="CH455" s="19"/>
      <c r="CI455" s="19"/>
      <c r="CJ455" s="19"/>
      <c r="CK455" s="19"/>
      <c r="CL455" s="19"/>
      <c r="CM455" s="19"/>
      <c r="CN455" s="19"/>
      <c r="CO455" s="19">
        <v>1</v>
      </c>
      <c r="CP455" s="19"/>
      <c r="CQ455" s="19"/>
      <c r="CR455" s="19"/>
    </row>
    <row r="456" spans="1:96" ht="107" customHeight="1">
      <c r="A456" s="11" cm="1">
        <f t="array" ref="A456">SUMPRODUCT(--ISNUMBER(SEARCH({"stranding","stranded"},E456)))</f>
        <v>0</v>
      </c>
      <c r="B456" s="12">
        <v>499</v>
      </c>
      <c r="C456" s="21" t="s">
        <v>1001</v>
      </c>
      <c r="D456" s="22">
        <v>1995</v>
      </c>
      <c r="E456" s="15" t="s">
        <v>1002</v>
      </c>
      <c r="F456" s="15" t="s">
        <v>6413</v>
      </c>
      <c r="G456" s="15">
        <f t="shared" si="7"/>
        <v>4</v>
      </c>
      <c r="H456" s="16"/>
      <c r="I456" s="16"/>
      <c r="J456" s="16"/>
      <c r="K456" s="16"/>
      <c r="L456" s="16"/>
      <c r="M456" s="16"/>
      <c r="N456" s="16"/>
      <c r="O456" s="16"/>
      <c r="P456" s="17"/>
      <c r="Q456" s="17"/>
      <c r="R456" s="17"/>
      <c r="S456" s="17"/>
      <c r="T456" s="18"/>
      <c r="U456" s="18">
        <v>1</v>
      </c>
      <c r="V456" s="18"/>
      <c r="W456" s="18"/>
      <c r="X456" s="19"/>
      <c r="Y456" s="19"/>
      <c r="Z456" s="19"/>
      <c r="AA456" s="19"/>
      <c r="AB456" s="19"/>
      <c r="AC456" s="19"/>
      <c r="AD456" s="19"/>
      <c r="AE456" s="19"/>
      <c r="AF456" s="19"/>
      <c r="AG456" s="19"/>
      <c r="AH456" s="19"/>
      <c r="AI456" s="19"/>
      <c r="AJ456" s="17">
        <v>1</v>
      </c>
      <c r="AK456" s="17"/>
      <c r="AL456" s="17"/>
      <c r="AM456" s="17"/>
      <c r="AN456" s="17"/>
      <c r="AO456" s="17"/>
      <c r="AP456" s="17"/>
      <c r="AQ456" s="17"/>
      <c r="AR456" s="20"/>
      <c r="AS456" s="20"/>
      <c r="AT456" s="20"/>
      <c r="AU456" s="20"/>
      <c r="AV456" s="20"/>
      <c r="AW456" s="20"/>
      <c r="AX456" s="20"/>
      <c r="AY456" s="20"/>
      <c r="AZ456" s="20"/>
      <c r="BA456" s="20"/>
      <c r="BB456" s="20"/>
      <c r="BC456" s="20">
        <v>1</v>
      </c>
      <c r="BD456" s="16"/>
      <c r="BE456" s="16"/>
      <c r="BF456" s="16"/>
      <c r="BG456" s="16"/>
      <c r="BH456" s="16"/>
      <c r="BI456" s="16"/>
      <c r="BJ456" s="16"/>
      <c r="BK456" s="16">
        <v>1</v>
      </c>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9"/>
      <c r="CH456" s="19"/>
      <c r="CI456" s="19"/>
      <c r="CJ456" s="19"/>
      <c r="CK456" s="19"/>
      <c r="CL456" s="19"/>
      <c r="CM456" s="19"/>
      <c r="CN456" s="19">
        <v>1</v>
      </c>
      <c r="CO456" s="19"/>
      <c r="CP456" s="19"/>
      <c r="CQ456" s="19"/>
      <c r="CR456" s="19"/>
    </row>
    <row r="457" spans="1:96" ht="107" customHeight="1">
      <c r="A457" s="11" cm="1">
        <f t="array" ref="A457">SUMPRODUCT(--ISNUMBER(SEARCH({"stranding","stranded"},E457)))</f>
        <v>0</v>
      </c>
      <c r="B457" s="12">
        <v>500</v>
      </c>
      <c r="C457" s="13" t="s">
        <v>1003</v>
      </c>
      <c r="D457" s="14">
        <v>1995</v>
      </c>
      <c r="E457" s="15" t="s">
        <v>1004</v>
      </c>
      <c r="F457" s="15" t="s">
        <v>6414</v>
      </c>
      <c r="G457" s="15">
        <f t="shared" si="7"/>
        <v>8</v>
      </c>
      <c r="H457" s="16"/>
      <c r="I457" s="16"/>
      <c r="J457" s="16"/>
      <c r="K457" s="16"/>
      <c r="L457" s="16"/>
      <c r="M457" s="16">
        <v>1</v>
      </c>
      <c r="N457" s="16"/>
      <c r="O457" s="16"/>
      <c r="P457" s="17"/>
      <c r="Q457" s="17"/>
      <c r="R457" s="17">
        <v>1</v>
      </c>
      <c r="S457" s="17"/>
      <c r="T457" s="18"/>
      <c r="U457" s="18">
        <v>1</v>
      </c>
      <c r="V457" s="18"/>
      <c r="W457" s="18"/>
      <c r="X457" s="19">
        <v>1</v>
      </c>
      <c r="Y457" s="19"/>
      <c r="Z457" s="19"/>
      <c r="AA457" s="19"/>
      <c r="AB457" s="19"/>
      <c r="AC457" s="19"/>
      <c r="AD457" s="19"/>
      <c r="AE457" s="19">
        <v>1</v>
      </c>
      <c r="AF457" s="19">
        <v>1</v>
      </c>
      <c r="AG457" s="19"/>
      <c r="AH457" s="19"/>
      <c r="AI457" s="19"/>
      <c r="AJ457" s="17">
        <v>1</v>
      </c>
      <c r="AK457" s="17"/>
      <c r="AL457" s="17"/>
      <c r="AM457" s="17"/>
      <c r="AN457" s="17"/>
      <c r="AO457" s="17"/>
      <c r="AP457" s="17"/>
      <c r="AQ457" s="17"/>
      <c r="AR457" s="20"/>
      <c r="AS457" s="20"/>
      <c r="AT457" s="20"/>
      <c r="AU457" s="20"/>
      <c r="AV457" s="20"/>
      <c r="AW457" s="20"/>
      <c r="AX457" s="20"/>
      <c r="AY457" s="20"/>
      <c r="AZ457" s="20"/>
      <c r="BA457" s="20"/>
      <c r="BB457" s="20"/>
      <c r="BC457" s="20"/>
      <c r="BD457" s="16"/>
      <c r="BE457" s="16"/>
      <c r="BF457" s="16"/>
      <c r="BG457" s="16"/>
      <c r="BH457" s="16"/>
      <c r="BI457" s="16"/>
      <c r="BJ457" s="16"/>
      <c r="BK457" s="16"/>
      <c r="BL457" s="16"/>
      <c r="BM457" s="16"/>
      <c r="BN457" s="16"/>
      <c r="BO457" s="16"/>
      <c r="BP457" s="16"/>
      <c r="BQ457" s="16"/>
      <c r="BR457" s="16">
        <v>1</v>
      </c>
      <c r="BS457" s="16"/>
      <c r="BT457" s="16"/>
      <c r="BU457" s="16"/>
      <c r="BV457" s="16"/>
      <c r="BW457" s="16"/>
      <c r="BX457" s="16"/>
      <c r="BY457" s="16">
        <v>1</v>
      </c>
      <c r="BZ457" s="16"/>
      <c r="CA457" s="16"/>
      <c r="CB457" s="16"/>
      <c r="CC457" s="16"/>
      <c r="CD457" s="16"/>
      <c r="CE457" s="16"/>
      <c r="CF457" s="16"/>
      <c r="CG457" s="19"/>
      <c r="CH457" s="19"/>
      <c r="CI457" s="19"/>
      <c r="CJ457" s="19"/>
      <c r="CK457" s="19"/>
      <c r="CL457" s="19"/>
      <c r="CM457" s="19">
        <v>1</v>
      </c>
      <c r="CN457" s="19"/>
      <c r="CO457" s="19"/>
      <c r="CP457" s="19"/>
      <c r="CQ457" s="19"/>
      <c r="CR457" s="19"/>
    </row>
    <row r="458" spans="1:96" ht="107" customHeight="1">
      <c r="A458" s="11" cm="1">
        <f t="array" ref="A458">SUMPRODUCT(--ISNUMBER(SEARCH({"stranding","stranded"},E458)))</f>
        <v>0</v>
      </c>
      <c r="B458" s="12">
        <v>501</v>
      </c>
      <c r="C458" s="21" t="s">
        <v>1005</v>
      </c>
      <c r="D458" s="22">
        <v>1995</v>
      </c>
      <c r="E458" s="15" t="s">
        <v>1006</v>
      </c>
      <c r="F458" s="15" t="s">
        <v>6415</v>
      </c>
      <c r="G458" s="15">
        <f t="shared" si="7"/>
        <v>10</v>
      </c>
      <c r="H458" s="16"/>
      <c r="I458" s="16"/>
      <c r="J458" s="16"/>
      <c r="K458" s="16">
        <v>1</v>
      </c>
      <c r="L458" s="16"/>
      <c r="M458" s="16">
        <v>2</v>
      </c>
      <c r="N458" s="16"/>
      <c r="O458" s="16"/>
      <c r="P458" s="17"/>
      <c r="Q458" s="17"/>
      <c r="R458" s="17"/>
      <c r="S458" s="17"/>
      <c r="T458" s="18"/>
      <c r="U458" s="18">
        <v>1</v>
      </c>
      <c r="V458" s="18"/>
      <c r="W458" s="18"/>
      <c r="X458" s="19">
        <v>1</v>
      </c>
      <c r="Y458" s="19"/>
      <c r="Z458" s="19"/>
      <c r="AA458" s="19"/>
      <c r="AB458" s="19"/>
      <c r="AC458" s="19"/>
      <c r="AD458" s="19"/>
      <c r="AE458" s="19">
        <v>1</v>
      </c>
      <c r="AF458" s="19">
        <v>1</v>
      </c>
      <c r="AG458" s="19"/>
      <c r="AH458" s="19"/>
      <c r="AI458" s="19"/>
      <c r="AJ458" s="17">
        <v>1</v>
      </c>
      <c r="AK458" s="17"/>
      <c r="AL458" s="17"/>
      <c r="AM458" s="17"/>
      <c r="AN458" s="17"/>
      <c r="AO458" s="17"/>
      <c r="AP458" s="17"/>
      <c r="AQ458" s="17"/>
      <c r="AR458" s="20"/>
      <c r="AS458" s="20"/>
      <c r="AT458" s="20"/>
      <c r="AU458" s="20"/>
      <c r="AV458" s="20"/>
      <c r="AW458" s="20"/>
      <c r="AX458" s="20"/>
      <c r="AY458" s="20"/>
      <c r="AZ458" s="20">
        <v>1</v>
      </c>
      <c r="BA458" s="20">
        <v>1</v>
      </c>
      <c r="BB458" s="20"/>
      <c r="BC458" s="20"/>
      <c r="BD458" s="16"/>
      <c r="BE458" s="16"/>
      <c r="BF458" s="16"/>
      <c r="BG458" s="16"/>
      <c r="BH458" s="16"/>
      <c r="BI458" s="16"/>
      <c r="BJ458" s="16">
        <v>1</v>
      </c>
      <c r="BK458" s="16"/>
      <c r="BL458" s="16"/>
      <c r="BM458" s="16"/>
      <c r="BN458" s="16"/>
      <c r="BO458" s="16"/>
      <c r="BP458" s="16">
        <v>1</v>
      </c>
      <c r="BQ458" s="16"/>
      <c r="BR458" s="16"/>
      <c r="BS458" s="16"/>
      <c r="BT458" s="16"/>
      <c r="BU458" s="16"/>
      <c r="BV458" s="16"/>
      <c r="BW458" s="16"/>
      <c r="BX458" s="16"/>
      <c r="BY458" s="16"/>
      <c r="BZ458" s="16"/>
      <c r="CA458" s="16"/>
      <c r="CB458" s="16">
        <v>1</v>
      </c>
      <c r="CC458" s="16"/>
      <c r="CD458" s="16"/>
      <c r="CE458" s="16"/>
      <c r="CF458" s="16"/>
      <c r="CG458" s="19"/>
      <c r="CH458" s="19"/>
      <c r="CI458" s="19"/>
      <c r="CJ458" s="19"/>
      <c r="CK458" s="19"/>
      <c r="CL458" s="19">
        <v>1</v>
      </c>
      <c r="CM458" s="19"/>
      <c r="CN458" s="19"/>
      <c r="CO458" s="19"/>
      <c r="CP458" s="19"/>
      <c r="CQ458" s="19"/>
      <c r="CR458" s="19"/>
    </row>
    <row r="459" spans="1:96" ht="107" customHeight="1">
      <c r="A459" s="11" cm="1">
        <f t="array" ref="A459">SUMPRODUCT(--ISNUMBER(SEARCH({"stranding","stranded"},E459)))</f>
        <v>1</v>
      </c>
      <c r="B459" s="12">
        <v>502</v>
      </c>
      <c r="C459" s="13" t="s">
        <v>1007</v>
      </c>
      <c r="D459" s="14">
        <v>1995</v>
      </c>
      <c r="E459" s="15" t="s">
        <v>1008</v>
      </c>
      <c r="F459" s="15" t="s">
        <v>6416</v>
      </c>
      <c r="G459" s="15">
        <f t="shared" si="7"/>
        <v>7</v>
      </c>
      <c r="H459" s="16"/>
      <c r="I459" s="16"/>
      <c r="J459" s="16"/>
      <c r="K459" s="16"/>
      <c r="L459" s="16"/>
      <c r="M459" s="16"/>
      <c r="N459" s="16"/>
      <c r="O459" s="16"/>
      <c r="P459" s="17"/>
      <c r="Q459" s="17"/>
      <c r="R459" s="17"/>
      <c r="S459" s="17"/>
      <c r="T459" s="18"/>
      <c r="U459" s="18"/>
      <c r="V459" s="18">
        <v>1</v>
      </c>
      <c r="W459" s="18"/>
      <c r="X459" s="19"/>
      <c r="Y459" s="19">
        <v>1</v>
      </c>
      <c r="Z459" s="19">
        <v>1</v>
      </c>
      <c r="AA459" s="19"/>
      <c r="AB459" s="19"/>
      <c r="AC459" s="19"/>
      <c r="AD459" s="19"/>
      <c r="AE459" s="19"/>
      <c r="AF459" s="19"/>
      <c r="AG459" s="19"/>
      <c r="AH459" s="19"/>
      <c r="AI459" s="19"/>
      <c r="AJ459" s="17"/>
      <c r="AK459" s="17"/>
      <c r="AL459" s="17"/>
      <c r="AM459" s="17"/>
      <c r="AN459" s="17"/>
      <c r="AO459" s="17"/>
      <c r="AP459" s="17"/>
      <c r="AQ459" s="17"/>
      <c r="AR459" s="20"/>
      <c r="AS459" s="20"/>
      <c r="AT459" s="20"/>
      <c r="AU459" s="20"/>
      <c r="AV459" s="20"/>
      <c r="AW459" s="20"/>
      <c r="AX459" s="20">
        <v>1</v>
      </c>
      <c r="AY459" s="20"/>
      <c r="AZ459" s="20"/>
      <c r="BA459" s="20">
        <v>1</v>
      </c>
      <c r="BB459" s="20"/>
      <c r="BC459" s="20">
        <v>1</v>
      </c>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v>1</v>
      </c>
      <c r="CC459" s="16"/>
      <c r="CD459" s="16"/>
      <c r="CE459" s="16"/>
      <c r="CF459" s="16"/>
      <c r="CG459" s="19"/>
      <c r="CH459" s="19"/>
      <c r="CI459" s="19"/>
      <c r="CJ459" s="19"/>
      <c r="CK459" s="19"/>
      <c r="CL459" s="19">
        <v>1</v>
      </c>
      <c r="CM459" s="19"/>
      <c r="CN459" s="19"/>
      <c r="CO459" s="19"/>
      <c r="CP459" s="19"/>
      <c r="CQ459" s="19"/>
      <c r="CR459" s="19"/>
    </row>
    <row r="460" spans="1:96" ht="107" customHeight="1">
      <c r="A460" s="11" cm="1">
        <f t="array" ref="A460">SUMPRODUCT(--ISNUMBER(SEARCH({"stranding","stranded"},E460)))</f>
        <v>0</v>
      </c>
      <c r="B460" s="12">
        <v>503</v>
      </c>
      <c r="C460" s="21" t="s">
        <v>1009</v>
      </c>
      <c r="D460" s="22">
        <v>1995</v>
      </c>
      <c r="E460" s="15" t="s">
        <v>1010</v>
      </c>
      <c r="F460" s="15" t="s">
        <v>7839</v>
      </c>
      <c r="G460" s="15">
        <f t="shared" si="7"/>
        <v>9</v>
      </c>
      <c r="H460" s="16"/>
      <c r="I460" s="16">
        <v>1</v>
      </c>
      <c r="J460" s="16"/>
      <c r="K460" s="16"/>
      <c r="L460" s="16"/>
      <c r="M460" s="16"/>
      <c r="N460" s="16"/>
      <c r="O460" s="16"/>
      <c r="P460" s="17">
        <v>1</v>
      </c>
      <c r="Q460" s="17"/>
      <c r="R460" s="17"/>
      <c r="S460" s="17"/>
      <c r="T460" s="18"/>
      <c r="U460" s="18">
        <v>1</v>
      </c>
      <c r="V460" s="18"/>
      <c r="W460" s="18">
        <v>1</v>
      </c>
      <c r="X460" s="19">
        <v>1</v>
      </c>
      <c r="Y460" s="19">
        <v>1</v>
      </c>
      <c r="Z460" s="19">
        <v>1</v>
      </c>
      <c r="AA460" s="19"/>
      <c r="AB460" s="19"/>
      <c r="AC460" s="19"/>
      <c r="AD460" s="19"/>
      <c r="AE460" s="19"/>
      <c r="AF460" s="19"/>
      <c r="AG460" s="19"/>
      <c r="AH460" s="19"/>
      <c r="AI460" s="19"/>
      <c r="AJ460" s="17"/>
      <c r="AK460" s="17"/>
      <c r="AL460" s="17"/>
      <c r="AM460" s="17"/>
      <c r="AN460" s="17"/>
      <c r="AO460" s="17"/>
      <c r="AP460" s="17"/>
      <c r="AQ460" s="17"/>
      <c r="AR460" s="20"/>
      <c r="AS460" s="20"/>
      <c r="AT460" s="20"/>
      <c r="AU460" s="20"/>
      <c r="AV460" s="20"/>
      <c r="AW460" s="20"/>
      <c r="AX460" s="20"/>
      <c r="AY460" s="20"/>
      <c r="AZ460" s="20"/>
      <c r="BA460" s="20"/>
      <c r="BB460" s="20"/>
      <c r="BC460" s="20"/>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v>1</v>
      </c>
      <c r="CC460" s="16">
        <v>1</v>
      </c>
      <c r="CD460" s="16">
        <v>1</v>
      </c>
      <c r="CE460" s="16"/>
      <c r="CF460" s="16"/>
      <c r="CG460" s="19">
        <v>1</v>
      </c>
      <c r="CH460" s="19"/>
      <c r="CI460" s="19"/>
      <c r="CJ460" s="19"/>
      <c r="CK460" s="19"/>
      <c r="CL460" s="19"/>
      <c r="CM460" s="19"/>
      <c r="CN460" s="19"/>
      <c r="CO460" s="19"/>
      <c r="CP460" s="19"/>
      <c r="CQ460" s="19"/>
      <c r="CR460" s="19"/>
    </row>
    <row r="461" spans="1:96" ht="107" customHeight="1">
      <c r="A461" s="11" cm="1">
        <f t="array" ref="A461">SUMPRODUCT(--ISNUMBER(SEARCH({"stranding","stranded"},E461)))</f>
        <v>1</v>
      </c>
      <c r="B461" s="12">
        <v>504</v>
      </c>
      <c r="C461" s="13" t="s">
        <v>1011</v>
      </c>
      <c r="D461" s="14">
        <v>1995</v>
      </c>
      <c r="E461" s="15" t="s">
        <v>1012</v>
      </c>
      <c r="F461" s="15" t="s">
        <v>6417</v>
      </c>
      <c r="G461" s="15">
        <f t="shared" si="7"/>
        <v>10</v>
      </c>
      <c r="H461" s="16"/>
      <c r="I461" s="16"/>
      <c r="J461" s="16"/>
      <c r="K461" s="16"/>
      <c r="L461" s="16"/>
      <c r="M461" s="16">
        <v>1</v>
      </c>
      <c r="N461" s="16"/>
      <c r="O461" s="16"/>
      <c r="P461" s="17">
        <v>1</v>
      </c>
      <c r="Q461" s="17"/>
      <c r="R461" s="17"/>
      <c r="S461" s="17"/>
      <c r="T461" s="18"/>
      <c r="U461" s="18"/>
      <c r="V461" s="18">
        <v>1</v>
      </c>
      <c r="W461" s="18"/>
      <c r="X461" s="19"/>
      <c r="Y461" s="19">
        <v>1</v>
      </c>
      <c r="Z461" s="19">
        <v>1</v>
      </c>
      <c r="AA461" s="19"/>
      <c r="AB461" s="19"/>
      <c r="AC461" s="19"/>
      <c r="AD461" s="19"/>
      <c r="AE461" s="19"/>
      <c r="AF461" s="19"/>
      <c r="AG461" s="19"/>
      <c r="AH461" s="19"/>
      <c r="AI461" s="19"/>
      <c r="AJ461" s="17">
        <v>1</v>
      </c>
      <c r="AK461" s="17"/>
      <c r="AL461" s="17"/>
      <c r="AM461" s="17"/>
      <c r="AN461" s="17"/>
      <c r="AO461" s="17"/>
      <c r="AP461" s="17"/>
      <c r="AQ461" s="17"/>
      <c r="AR461" s="20"/>
      <c r="AS461" s="20"/>
      <c r="AT461" s="20"/>
      <c r="AU461" s="20"/>
      <c r="AV461" s="20"/>
      <c r="AW461" s="20"/>
      <c r="AX461" s="20">
        <v>1</v>
      </c>
      <c r="AY461" s="20"/>
      <c r="AZ461" s="20">
        <v>1</v>
      </c>
      <c r="BA461" s="20"/>
      <c r="BB461" s="20"/>
      <c r="BC461" s="20"/>
      <c r="BD461" s="16"/>
      <c r="BE461" s="16"/>
      <c r="BF461" s="16"/>
      <c r="BG461" s="16"/>
      <c r="BH461" s="16"/>
      <c r="BI461" s="16"/>
      <c r="BJ461" s="16">
        <v>1</v>
      </c>
      <c r="BK461" s="16"/>
      <c r="BL461" s="16"/>
      <c r="BM461" s="16"/>
      <c r="BN461" s="16"/>
      <c r="BO461" s="16"/>
      <c r="BP461" s="16"/>
      <c r="BQ461" s="16"/>
      <c r="BR461" s="16"/>
      <c r="BS461" s="16"/>
      <c r="BT461" s="16"/>
      <c r="BU461" s="16"/>
      <c r="BV461" s="16"/>
      <c r="BW461" s="16"/>
      <c r="BX461" s="16"/>
      <c r="BY461" s="16">
        <v>1</v>
      </c>
      <c r="BZ461" s="16"/>
      <c r="CA461" s="16"/>
      <c r="CB461" s="16">
        <v>1</v>
      </c>
      <c r="CC461" s="16"/>
      <c r="CD461" s="16"/>
      <c r="CE461" s="16"/>
      <c r="CF461" s="16"/>
      <c r="CG461" s="19"/>
      <c r="CH461" s="19"/>
      <c r="CI461" s="19"/>
      <c r="CJ461" s="19"/>
      <c r="CK461" s="19"/>
      <c r="CL461" s="19"/>
      <c r="CM461" s="19"/>
      <c r="CN461" s="19">
        <v>1</v>
      </c>
      <c r="CO461" s="19"/>
      <c r="CP461" s="19"/>
      <c r="CQ461" s="19"/>
      <c r="CR461" s="19"/>
    </row>
    <row r="462" spans="1:96" ht="107" customHeight="1">
      <c r="A462" s="11" cm="1">
        <f t="array" ref="A462">SUMPRODUCT(--ISNUMBER(SEARCH({"stranding","stranded"},E462)))</f>
        <v>0</v>
      </c>
      <c r="B462" s="12">
        <v>505</v>
      </c>
      <c r="C462" s="21" t="s">
        <v>1013</v>
      </c>
      <c r="D462" s="22">
        <v>1995</v>
      </c>
      <c r="E462" s="15" t="s">
        <v>1014</v>
      </c>
      <c r="F462" s="15" t="s">
        <v>5981</v>
      </c>
      <c r="G462" s="15">
        <f t="shared" si="7"/>
        <v>4</v>
      </c>
      <c r="H462" s="16"/>
      <c r="I462" s="16"/>
      <c r="J462" s="16"/>
      <c r="K462" s="16"/>
      <c r="L462" s="16"/>
      <c r="M462" s="16"/>
      <c r="N462" s="16"/>
      <c r="O462" s="16"/>
      <c r="P462" s="17">
        <v>1</v>
      </c>
      <c r="Q462" s="17"/>
      <c r="R462" s="17"/>
      <c r="S462" s="17"/>
      <c r="T462" s="18"/>
      <c r="U462" s="18">
        <v>1</v>
      </c>
      <c r="V462" s="18"/>
      <c r="W462" s="18"/>
      <c r="X462" s="19"/>
      <c r="Y462" s="19"/>
      <c r="Z462" s="19"/>
      <c r="AA462" s="19"/>
      <c r="AB462" s="19"/>
      <c r="AC462" s="19"/>
      <c r="AD462" s="19"/>
      <c r="AE462" s="19"/>
      <c r="AF462" s="19"/>
      <c r="AG462" s="19"/>
      <c r="AH462" s="19"/>
      <c r="AI462" s="19"/>
      <c r="AJ462" s="17">
        <v>1</v>
      </c>
      <c r="AK462" s="17"/>
      <c r="AL462" s="17"/>
      <c r="AM462" s="17"/>
      <c r="AN462" s="17"/>
      <c r="AO462" s="17"/>
      <c r="AP462" s="17"/>
      <c r="AQ462" s="17"/>
      <c r="AR462" s="20"/>
      <c r="AS462" s="20"/>
      <c r="AT462" s="20"/>
      <c r="AU462" s="20"/>
      <c r="AV462" s="20"/>
      <c r="AW462" s="20"/>
      <c r="AX462" s="20"/>
      <c r="AY462" s="20"/>
      <c r="AZ462" s="20"/>
      <c r="BA462" s="20"/>
      <c r="BB462" s="20"/>
      <c r="BC462" s="20"/>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v>1</v>
      </c>
      <c r="CC462" s="16"/>
      <c r="CD462" s="16"/>
      <c r="CE462" s="16"/>
      <c r="CF462" s="16"/>
      <c r="CG462" s="19"/>
      <c r="CH462" s="19"/>
      <c r="CI462" s="19"/>
      <c r="CJ462" s="19"/>
      <c r="CK462" s="19"/>
      <c r="CL462" s="19"/>
      <c r="CM462" s="19">
        <v>1</v>
      </c>
      <c r="CN462" s="19"/>
      <c r="CO462" s="19"/>
      <c r="CP462" s="19"/>
      <c r="CQ462" s="19"/>
      <c r="CR462" s="19"/>
    </row>
    <row r="463" spans="1:96" ht="107" customHeight="1">
      <c r="A463" s="11" cm="1">
        <f t="array" ref="A463">SUMPRODUCT(--ISNUMBER(SEARCH({"stranding","stranded"},E463)))</f>
        <v>0</v>
      </c>
      <c r="B463" s="12">
        <v>506</v>
      </c>
      <c r="C463" s="13" t="s">
        <v>1015</v>
      </c>
      <c r="D463" s="14">
        <v>1995</v>
      </c>
      <c r="E463" s="15" t="s">
        <v>1016</v>
      </c>
      <c r="F463" s="15" t="s">
        <v>6418</v>
      </c>
      <c r="G463" s="15">
        <f t="shared" si="7"/>
        <v>9</v>
      </c>
      <c r="H463" s="16"/>
      <c r="I463" s="16"/>
      <c r="J463" s="16"/>
      <c r="K463" s="16">
        <v>2</v>
      </c>
      <c r="L463" s="16"/>
      <c r="M463" s="16"/>
      <c r="N463" s="16"/>
      <c r="O463" s="16"/>
      <c r="P463" s="17">
        <v>1</v>
      </c>
      <c r="Q463" s="17"/>
      <c r="R463" s="17"/>
      <c r="S463" s="17"/>
      <c r="T463" s="18"/>
      <c r="U463" s="18">
        <v>1</v>
      </c>
      <c r="V463" s="18"/>
      <c r="W463" s="18"/>
      <c r="X463" s="19"/>
      <c r="Y463" s="19">
        <v>1</v>
      </c>
      <c r="Z463" s="19">
        <v>1</v>
      </c>
      <c r="AA463" s="19"/>
      <c r="AB463" s="19"/>
      <c r="AC463" s="19">
        <v>1</v>
      </c>
      <c r="AD463" s="19">
        <v>1</v>
      </c>
      <c r="AE463" s="19"/>
      <c r="AF463" s="19"/>
      <c r="AG463" s="19"/>
      <c r="AH463" s="19"/>
      <c r="AI463" s="19"/>
      <c r="AJ463" s="17">
        <v>1</v>
      </c>
      <c r="AK463" s="17"/>
      <c r="AL463" s="17"/>
      <c r="AM463" s="17"/>
      <c r="AN463" s="17"/>
      <c r="AO463" s="17"/>
      <c r="AP463" s="17"/>
      <c r="AQ463" s="17"/>
      <c r="AR463" s="20"/>
      <c r="AS463" s="20"/>
      <c r="AT463" s="20"/>
      <c r="AU463" s="20"/>
      <c r="AV463" s="20"/>
      <c r="AW463" s="20"/>
      <c r="AX463" s="20"/>
      <c r="AY463" s="20"/>
      <c r="AZ463" s="20"/>
      <c r="BA463" s="20">
        <v>1</v>
      </c>
      <c r="BB463" s="20"/>
      <c r="BC463" s="20"/>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v>1</v>
      </c>
      <c r="CC463" s="16"/>
      <c r="CD463" s="16"/>
      <c r="CE463" s="16"/>
      <c r="CF463" s="16"/>
      <c r="CG463" s="19"/>
      <c r="CH463" s="19"/>
      <c r="CI463" s="19"/>
      <c r="CJ463" s="19">
        <v>1</v>
      </c>
      <c r="CK463" s="19"/>
      <c r="CL463" s="19"/>
      <c r="CM463" s="19"/>
      <c r="CN463" s="19"/>
      <c r="CO463" s="19"/>
      <c r="CP463" s="19"/>
      <c r="CQ463" s="19"/>
      <c r="CR463" s="19"/>
    </row>
    <row r="464" spans="1:96" ht="107" customHeight="1">
      <c r="A464" s="11" cm="1">
        <f t="array" ref="A464">SUMPRODUCT(--ISNUMBER(SEARCH({"stranding","stranded"},E464)))</f>
        <v>0</v>
      </c>
      <c r="B464" s="12">
        <v>507</v>
      </c>
      <c r="C464" s="21" t="s">
        <v>1017</v>
      </c>
      <c r="D464" s="22">
        <v>1995</v>
      </c>
      <c r="E464" s="15" t="s">
        <v>1018</v>
      </c>
      <c r="F464" s="15" t="s">
        <v>6419</v>
      </c>
      <c r="G464" s="15">
        <f t="shared" si="7"/>
        <v>5</v>
      </c>
      <c r="H464" s="16">
        <v>1</v>
      </c>
      <c r="I464" s="16"/>
      <c r="J464" s="16"/>
      <c r="K464" s="16"/>
      <c r="L464" s="16"/>
      <c r="M464" s="16"/>
      <c r="N464" s="16"/>
      <c r="O464" s="16"/>
      <c r="P464" s="17"/>
      <c r="Q464" s="17"/>
      <c r="R464" s="17"/>
      <c r="S464" s="17"/>
      <c r="T464" s="18"/>
      <c r="U464" s="18">
        <v>1</v>
      </c>
      <c r="V464" s="18"/>
      <c r="W464" s="18"/>
      <c r="X464" s="19"/>
      <c r="Y464" s="19">
        <v>1</v>
      </c>
      <c r="Z464" s="19">
        <v>1</v>
      </c>
      <c r="AA464" s="19"/>
      <c r="AB464" s="19"/>
      <c r="AC464" s="19"/>
      <c r="AD464" s="19"/>
      <c r="AE464" s="19"/>
      <c r="AF464" s="19"/>
      <c r="AG464" s="19"/>
      <c r="AH464" s="19"/>
      <c r="AI464" s="19"/>
      <c r="AJ464" s="17"/>
      <c r="AK464" s="17"/>
      <c r="AL464" s="17"/>
      <c r="AM464" s="17"/>
      <c r="AN464" s="17"/>
      <c r="AO464" s="17"/>
      <c r="AP464" s="17"/>
      <c r="AQ464" s="17">
        <v>1</v>
      </c>
      <c r="AR464" s="20"/>
      <c r="AS464" s="20"/>
      <c r="AT464" s="20"/>
      <c r="AU464" s="20"/>
      <c r="AV464" s="20"/>
      <c r="AW464" s="20"/>
      <c r="AX464" s="20"/>
      <c r="AY464" s="20"/>
      <c r="AZ464" s="20"/>
      <c r="BA464" s="20"/>
      <c r="BB464" s="20"/>
      <c r="BC464" s="20"/>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v>1</v>
      </c>
      <c r="CC464" s="16"/>
      <c r="CD464" s="16"/>
      <c r="CE464" s="16"/>
      <c r="CF464" s="16"/>
      <c r="CG464" s="19"/>
      <c r="CH464" s="19"/>
      <c r="CI464" s="19"/>
      <c r="CJ464" s="19"/>
      <c r="CK464" s="19"/>
      <c r="CL464" s="19">
        <v>1</v>
      </c>
      <c r="CM464" s="19"/>
      <c r="CN464" s="19"/>
      <c r="CO464" s="19"/>
      <c r="CP464" s="19"/>
      <c r="CQ464" s="19"/>
      <c r="CR464" s="19"/>
    </row>
    <row r="465" spans="1:96" ht="107" customHeight="1">
      <c r="A465" s="11" cm="1">
        <f t="array" ref="A465">SUMPRODUCT(--ISNUMBER(SEARCH({"stranding","stranded"},E465)))</f>
        <v>1</v>
      </c>
      <c r="B465" s="12">
        <v>508</v>
      </c>
      <c r="C465" s="13" t="s">
        <v>1019</v>
      </c>
      <c r="D465" s="14">
        <v>1995</v>
      </c>
      <c r="E465" s="15" t="s">
        <v>1020</v>
      </c>
      <c r="F465" s="15" t="s">
        <v>7840</v>
      </c>
      <c r="G465" s="15">
        <f t="shared" si="7"/>
        <v>9</v>
      </c>
      <c r="H465" s="16"/>
      <c r="I465" s="16"/>
      <c r="J465" s="16">
        <v>1</v>
      </c>
      <c r="K465" s="16">
        <v>1</v>
      </c>
      <c r="L465" s="16"/>
      <c r="M465" s="16"/>
      <c r="N465" s="16"/>
      <c r="O465" s="16"/>
      <c r="P465" s="17">
        <v>1</v>
      </c>
      <c r="Q465" s="17"/>
      <c r="R465" s="17"/>
      <c r="S465" s="17"/>
      <c r="T465" s="18"/>
      <c r="U465" s="18"/>
      <c r="V465" s="18">
        <v>1</v>
      </c>
      <c r="W465" s="18"/>
      <c r="X465" s="19">
        <v>1</v>
      </c>
      <c r="Y465" s="19">
        <v>1</v>
      </c>
      <c r="Z465" s="19">
        <v>1</v>
      </c>
      <c r="AA465" s="19"/>
      <c r="AB465" s="19"/>
      <c r="AC465" s="19"/>
      <c r="AD465" s="19">
        <v>1</v>
      </c>
      <c r="AE465" s="19"/>
      <c r="AF465" s="19"/>
      <c r="AG465" s="19"/>
      <c r="AH465" s="19"/>
      <c r="AI465" s="19"/>
      <c r="AJ465" s="17"/>
      <c r="AK465" s="17"/>
      <c r="AL465" s="17"/>
      <c r="AM465" s="17"/>
      <c r="AN465" s="17"/>
      <c r="AO465" s="17"/>
      <c r="AP465" s="17"/>
      <c r="AQ465" s="17"/>
      <c r="AR465" s="20"/>
      <c r="AS465" s="20"/>
      <c r="AT465" s="20"/>
      <c r="AU465" s="20"/>
      <c r="AV465" s="20"/>
      <c r="AW465" s="20"/>
      <c r="AX465" s="20"/>
      <c r="AY465" s="20"/>
      <c r="AZ465" s="20"/>
      <c r="BA465" s="20"/>
      <c r="BB465" s="20"/>
      <c r="BC465" s="20"/>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v>1</v>
      </c>
      <c r="CB465" s="16">
        <v>1</v>
      </c>
      <c r="CC465" s="16"/>
      <c r="CD465" s="16">
        <v>1</v>
      </c>
      <c r="CE465" s="16"/>
      <c r="CF465" s="16"/>
      <c r="CG465" s="19"/>
      <c r="CH465" s="19"/>
      <c r="CI465" s="19"/>
      <c r="CJ465" s="19"/>
      <c r="CK465" s="19"/>
      <c r="CL465" s="19"/>
      <c r="CM465" s="19"/>
      <c r="CN465" s="19">
        <v>1</v>
      </c>
      <c r="CO465" s="19"/>
      <c r="CP465" s="19"/>
      <c r="CQ465" s="19"/>
      <c r="CR465" s="19"/>
    </row>
    <row r="466" spans="1:96" ht="107" customHeight="1">
      <c r="A466" s="11" cm="1">
        <f t="array" ref="A466">SUMPRODUCT(--ISNUMBER(SEARCH({"stranding","stranded"},E466)))</f>
        <v>0</v>
      </c>
      <c r="B466" s="12">
        <v>509</v>
      </c>
      <c r="C466" s="21" t="s">
        <v>1021</v>
      </c>
      <c r="D466" s="22">
        <v>1995</v>
      </c>
      <c r="E466" s="15" t="s">
        <v>1022</v>
      </c>
      <c r="F466" s="15" t="s">
        <v>7841</v>
      </c>
      <c r="G466" s="15">
        <f t="shared" si="7"/>
        <v>7</v>
      </c>
      <c r="H466" s="16"/>
      <c r="I466" s="16">
        <v>1</v>
      </c>
      <c r="J466" s="16"/>
      <c r="K466" s="16"/>
      <c r="L466" s="16"/>
      <c r="M466" s="16"/>
      <c r="N466" s="16"/>
      <c r="O466" s="16"/>
      <c r="P466" s="17"/>
      <c r="Q466" s="17"/>
      <c r="R466" s="17"/>
      <c r="S466" s="17"/>
      <c r="T466" s="18">
        <v>1</v>
      </c>
      <c r="U466" s="18"/>
      <c r="V466" s="18"/>
      <c r="W466" s="18"/>
      <c r="X466" s="19">
        <v>1</v>
      </c>
      <c r="Y466" s="19">
        <v>1</v>
      </c>
      <c r="Z466" s="19">
        <v>1</v>
      </c>
      <c r="AA466" s="19"/>
      <c r="AB466" s="19"/>
      <c r="AC466" s="19"/>
      <c r="AD466" s="19"/>
      <c r="AE466" s="19"/>
      <c r="AF466" s="19"/>
      <c r="AG466" s="19"/>
      <c r="AH466" s="19"/>
      <c r="AI466" s="19"/>
      <c r="AJ466" s="17"/>
      <c r="AK466" s="17"/>
      <c r="AL466" s="17"/>
      <c r="AM466" s="17"/>
      <c r="AN466" s="17"/>
      <c r="AO466" s="17"/>
      <c r="AP466" s="17"/>
      <c r="AQ466" s="17"/>
      <c r="AR466" s="20"/>
      <c r="AS466" s="20"/>
      <c r="AT466" s="20"/>
      <c r="AU466" s="20"/>
      <c r="AV466" s="20"/>
      <c r="AW466" s="20"/>
      <c r="AX466" s="20"/>
      <c r="AY466" s="20"/>
      <c r="AZ466" s="20"/>
      <c r="BA466" s="20"/>
      <c r="BB466" s="20"/>
      <c r="BC466" s="20"/>
      <c r="BD466" s="16"/>
      <c r="BE466" s="16"/>
      <c r="BF466" s="16"/>
      <c r="BG466" s="16"/>
      <c r="BH466" s="16"/>
      <c r="BI466" s="16">
        <v>1</v>
      </c>
      <c r="BJ466" s="16"/>
      <c r="BK466" s="16"/>
      <c r="BL466" s="16"/>
      <c r="BM466" s="16"/>
      <c r="BN466" s="16"/>
      <c r="BO466" s="16"/>
      <c r="BP466" s="16"/>
      <c r="BQ466" s="16">
        <v>1</v>
      </c>
      <c r="BR466" s="16"/>
      <c r="BS466" s="16"/>
      <c r="BT466" s="16"/>
      <c r="BU466" s="16"/>
      <c r="BV466" s="16"/>
      <c r="BW466" s="16"/>
      <c r="BX466" s="16"/>
      <c r="BY466" s="16"/>
      <c r="BZ466" s="16"/>
      <c r="CA466" s="16"/>
      <c r="CB466" s="16"/>
      <c r="CC466" s="16"/>
      <c r="CD466" s="16">
        <v>1</v>
      </c>
      <c r="CE466" s="16"/>
      <c r="CF466" s="16"/>
      <c r="CG466" s="19"/>
      <c r="CH466" s="19"/>
      <c r="CI466" s="19"/>
      <c r="CJ466" s="19"/>
      <c r="CK466" s="19"/>
      <c r="CL466" s="19"/>
      <c r="CM466" s="19">
        <v>1</v>
      </c>
      <c r="CN466" s="19"/>
      <c r="CO466" s="19"/>
      <c r="CP466" s="19"/>
      <c r="CQ466" s="19"/>
      <c r="CR466" s="19"/>
    </row>
    <row r="467" spans="1:96" ht="107" customHeight="1">
      <c r="A467" s="11" cm="1">
        <f t="array" ref="A467">SUMPRODUCT(--ISNUMBER(SEARCH({"stranding","stranded"},E467)))</f>
        <v>0</v>
      </c>
      <c r="B467" s="12">
        <v>510</v>
      </c>
      <c r="C467" s="13" t="s">
        <v>1023</v>
      </c>
      <c r="D467" s="14">
        <v>1995</v>
      </c>
      <c r="E467" s="15" t="s">
        <v>1024</v>
      </c>
      <c r="F467" s="15" t="s">
        <v>6420</v>
      </c>
      <c r="G467" s="15">
        <f t="shared" si="7"/>
        <v>8</v>
      </c>
      <c r="H467" s="16"/>
      <c r="I467" s="16"/>
      <c r="J467" s="16"/>
      <c r="K467" s="16"/>
      <c r="L467" s="16"/>
      <c r="M467" s="16">
        <v>2</v>
      </c>
      <c r="N467" s="16"/>
      <c r="O467" s="16"/>
      <c r="P467" s="17">
        <v>1</v>
      </c>
      <c r="Q467" s="17"/>
      <c r="R467" s="17"/>
      <c r="S467" s="17"/>
      <c r="T467" s="18"/>
      <c r="U467" s="18">
        <v>1</v>
      </c>
      <c r="V467" s="18"/>
      <c r="W467" s="18">
        <v>1</v>
      </c>
      <c r="X467" s="19"/>
      <c r="Y467" s="19">
        <v>1</v>
      </c>
      <c r="Z467" s="19">
        <v>1</v>
      </c>
      <c r="AA467" s="19"/>
      <c r="AB467" s="19"/>
      <c r="AC467" s="19"/>
      <c r="AD467" s="19"/>
      <c r="AE467" s="19"/>
      <c r="AF467" s="19"/>
      <c r="AG467" s="19"/>
      <c r="AH467" s="19"/>
      <c r="AI467" s="19"/>
      <c r="AJ467" s="17">
        <v>1</v>
      </c>
      <c r="AK467" s="17"/>
      <c r="AL467" s="17"/>
      <c r="AM467" s="17"/>
      <c r="AN467" s="17"/>
      <c r="AO467" s="17"/>
      <c r="AP467" s="17"/>
      <c r="AQ467" s="17"/>
      <c r="AR467" s="20"/>
      <c r="AS467" s="20"/>
      <c r="AT467" s="20"/>
      <c r="AU467" s="20"/>
      <c r="AV467" s="20"/>
      <c r="AW467" s="20"/>
      <c r="AX467" s="20"/>
      <c r="AY467" s="20"/>
      <c r="AZ467" s="20"/>
      <c r="BA467" s="20"/>
      <c r="BB467" s="20"/>
      <c r="BC467" s="20"/>
      <c r="BD467" s="16"/>
      <c r="BE467" s="16"/>
      <c r="BF467" s="16"/>
      <c r="BG467" s="16"/>
      <c r="BH467" s="16"/>
      <c r="BI467" s="16"/>
      <c r="BJ467" s="16"/>
      <c r="BK467" s="16"/>
      <c r="BL467" s="16"/>
      <c r="BM467" s="16"/>
      <c r="BN467" s="16"/>
      <c r="BO467" s="16"/>
      <c r="BP467" s="16">
        <v>1</v>
      </c>
      <c r="BQ467" s="16"/>
      <c r="BR467" s="16"/>
      <c r="BS467" s="16"/>
      <c r="BT467" s="16"/>
      <c r="BU467" s="16"/>
      <c r="BV467" s="16"/>
      <c r="BW467" s="16"/>
      <c r="BX467" s="16"/>
      <c r="BY467" s="16"/>
      <c r="BZ467" s="16">
        <v>1</v>
      </c>
      <c r="CA467" s="16"/>
      <c r="CB467" s="16"/>
      <c r="CC467" s="16"/>
      <c r="CD467" s="16"/>
      <c r="CE467" s="16"/>
      <c r="CF467" s="16"/>
      <c r="CG467" s="19"/>
      <c r="CH467" s="19"/>
      <c r="CI467" s="19"/>
      <c r="CJ467" s="19"/>
      <c r="CK467" s="19"/>
      <c r="CL467" s="19">
        <v>1</v>
      </c>
      <c r="CM467" s="19"/>
      <c r="CN467" s="19"/>
      <c r="CO467" s="19"/>
      <c r="CP467" s="19"/>
      <c r="CQ467" s="19"/>
      <c r="CR467" s="19"/>
    </row>
    <row r="468" spans="1:96" ht="107" customHeight="1">
      <c r="A468" s="11" cm="1">
        <f t="array" ref="A468">SUMPRODUCT(--ISNUMBER(SEARCH({"stranding","stranded"},E468)))</f>
        <v>0</v>
      </c>
      <c r="B468" s="12">
        <v>511</v>
      </c>
      <c r="C468" s="21" t="s">
        <v>1025</v>
      </c>
      <c r="D468" s="22">
        <v>1995</v>
      </c>
      <c r="E468" s="15" t="s">
        <v>1026</v>
      </c>
      <c r="F468" s="15" t="s">
        <v>6421</v>
      </c>
      <c r="G468" s="15">
        <f t="shared" si="7"/>
        <v>6</v>
      </c>
      <c r="H468" s="16"/>
      <c r="I468" s="16">
        <v>1</v>
      </c>
      <c r="J468" s="16"/>
      <c r="K468" s="16"/>
      <c r="L468" s="16"/>
      <c r="M468" s="16"/>
      <c r="N468" s="16"/>
      <c r="O468" s="16"/>
      <c r="P468" s="17"/>
      <c r="Q468" s="17"/>
      <c r="R468" s="17"/>
      <c r="S468" s="17"/>
      <c r="T468" s="18"/>
      <c r="U468" s="18">
        <v>1</v>
      </c>
      <c r="V468" s="18"/>
      <c r="W468" s="18">
        <v>1</v>
      </c>
      <c r="X468" s="19"/>
      <c r="Y468" s="19"/>
      <c r="Z468" s="19"/>
      <c r="AA468" s="19"/>
      <c r="AB468" s="19"/>
      <c r="AC468" s="19"/>
      <c r="AD468" s="19"/>
      <c r="AE468" s="19">
        <v>1</v>
      </c>
      <c r="AF468" s="19">
        <v>1</v>
      </c>
      <c r="AG468" s="19">
        <v>1</v>
      </c>
      <c r="AH468" s="19">
        <v>1</v>
      </c>
      <c r="AI468" s="19"/>
      <c r="AJ468" s="17"/>
      <c r="AK468" s="17"/>
      <c r="AL468" s="17"/>
      <c r="AM468" s="17"/>
      <c r="AN468" s="17"/>
      <c r="AO468" s="17"/>
      <c r="AP468" s="17"/>
      <c r="AQ468" s="17"/>
      <c r="AR468" s="20"/>
      <c r="AS468" s="20"/>
      <c r="AT468" s="20"/>
      <c r="AU468" s="20"/>
      <c r="AV468" s="20"/>
      <c r="AW468" s="20"/>
      <c r="AX468" s="20"/>
      <c r="AY468" s="20"/>
      <c r="AZ468" s="20"/>
      <c r="BA468" s="20"/>
      <c r="BB468" s="20"/>
      <c r="BC468" s="20"/>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9"/>
      <c r="CH468" s="19"/>
      <c r="CI468" s="19"/>
      <c r="CJ468" s="19"/>
      <c r="CK468" s="19"/>
      <c r="CL468" s="19"/>
      <c r="CM468" s="19">
        <v>1</v>
      </c>
      <c r="CN468" s="19"/>
      <c r="CO468" s="19"/>
      <c r="CP468" s="19"/>
      <c r="CQ468" s="19"/>
      <c r="CR468" s="19"/>
    </row>
    <row r="469" spans="1:96" ht="107" customHeight="1">
      <c r="A469" s="11" cm="1">
        <f t="array" ref="A469">SUMPRODUCT(--ISNUMBER(SEARCH({"stranding","stranded"},E469)))</f>
        <v>0</v>
      </c>
      <c r="B469" s="12">
        <v>512</v>
      </c>
      <c r="C469" s="13" t="s">
        <v>1027</v>
      </c>
      <c r="D469" s="14">
        <v>1995</v>
      </c>
      <c r="E469" s="15" t="s">
        <v>1028</v>
      </c>
      <c r="F469" s="15" t="s">
        <v>6422</v>
      </c>
      <c r="G469" s="15">
        <f t="shared" si="7"/>
        <v>5</v>
      </c>
      <c r="H469" s="16"/>
      <c r="I469" s="16"/>
      <c r="J469" s="16"/>
      <c r="K469" s="16">
        <v>1</v>
      </c>
      <c r="L469" s="16"/>
      <c r="M469" s="16"/>
      <c r="N469" s="16"/>
      <c r="O469" s="16"/>
      <c r="P469" s="17"/>
      <c r="Q469" s="17"/>
      <c r="R469" s="17"/>
      <c r="S469" s="17"/>
      <c r="T469" s="18"/>
      <c r="U469" s="18">
        <v>1</v>
      </c>
      <c r="V469" s="18"/>
      <c r="W469" s="18"/>
      <c r="X469" s="19"/>
      <c r="Y469" s="19"/>
      <c r="Z469" s="19"/>
      <c r="AA469" s="19"/>
      <c r="AB469" s="19"/>
      <c r="AC469" s="19"/>
      <c r="AD469" s="19"/>
      <c r="AE469" s="19">
        <v>1</v>
      </c>
      <c r="AF469" s="19">
        <v>1</v>
      </c>
      <c r="AG469" s="19">
        <v>1</v>
      </c>
      <c r="AH469" s="19"/>
      <c r="AI469" s="19"/>
      <c r="AJ469" s="17"/>
      <c r="AK469" s="17"/>
      <c r="AL469" s="17"/>
      <c r="AM469" s="17"/>
      <c r="AN469" s="17"/>
      <c r="AO469" s="17"/>
      <c r="AP469" s="17"/>
      <c r="AQ469" s="17"/>
      <c r="AR469" s="20"/>
      <c r="AS469" s="20"/>
      <c r="AT469" s="20"/>
      <c r="AU469" s="20"/>
      <c r="AV469" s="20"/>
      <c r="AW469" s="20"/>
      <c r="AX469" s="20"/>
      <c r="AY469" s="20"/>
      <c r="AZ469" s="20"/>
      <c r="BA469" s="20"/>
      <c r="BB469" s="20"/>
      <c r="BC469" s="20"/>
      <c r="BD469" s="16"/>
      <c r="BE469" s="16"/>
      <c r="BF469" s="16"/>
      <c r="BG469" s="16"/>
      <c r="BH469" s="16"/>
      <c r="BI469" s="16">
        <v>1</v>
      </c>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9"/>
      <c r="CH469" s="19"/>
      <c r="CI469" s="19">
        <v>1</v>
      </c>
      <c r="CJ469" s="19"/>
      <c r="CK469" s="19"/>
      <c r="CL469" s="19"/>
      <c r="CM469" s="19"/>
      <c r="CN469" s="19"/>
      <c r="CO469" s="19"/>
      <c r="CP469" s="19"/>
      <c r="CQ469" s="19"/>
      <c r="CR469" s="19"/>
    </row>
    <row r="470" spans="1:96" ht="107" customHeight="1">
      <c r="A470" s="11" cm="1">
        <f t="array" ref="A470">SUMPRODUCT(--ISNUMBER(SEARCH({"stranding","stranded"},E470)))</f>
        <v>0</v>
      </c>
      <c r="B470" s="12">
        <v>513</v>
      </c>
      <c r="C470" s="21" t="s">
        <v>1029</v>
      </c>
      <c r="D470" s="22">
        <v>1995</v>
      </c>
      <c r="E470" s="15" t="s">
        <v>1030</v>
      </c>
      <c r="F470" s="15" t="s">
        <v>6423</v>
      </c>
      <c r="G470" s="15">
        <f t="shared" si="7"/>
        <v>4</v>
      </c>
      <c r="H470" s="16"/>
      <c r="I470" s="16">
        <v>1</v>
      </c>
      <c r="J470" s="16"/>
      <c r="K470" s="16"/>
      <c r="L470" s="16"/>
      <c r="M470" s="16"/>
      <c r="N470" s="16"/>
      <c r="O470" s="16"/>
      <c r="P470" s="17"/>
      <c r="Q470" s="17"/>
      <c r="R470" s="17"/>
      <c r="S470" s="17"/>
      <c r="T470" s="18">
        <v>1</v>
      </c>
      <c r="U470" s="18"/>
      <c r="V470" s="18"/>
      <c r="W470" s="18"/>
      <c r="X470" s="19"/>
      <c r="Y470" s="19"/>
      <c r="Z470" s="19"/>
      <c r="AA470" s="19"/>
      <c r="AB470" s="19"/>
      <c r="AC470" s="19"/>
      <c r="AD470" s="19"/>
      <c r="AE470" s="19">
        <v>1</v>
      </c>
      <c r="AF470" s="19">
        <v>1</v>
      </c>
      <c r="AG470" s="19">
        <v>1</v>
      </c>
      <c r="AH470" s="19"/>
      <c r="AI470" s="19"/>
      <c r="AJ470" s="17"/>
      <c r="AK470" s="17"/>
      <c r="AL470" s="17"/>
      <c r="AM470" s="17"/>
      <c r="AN470" s="17"/>
      <c r="AO470" s="17"/>
      <c r="AP470" s="17"/>
      <c r="AQ470" s="17"/>
      <c r="AR470" s="20"/>
      <c r="AS470" s="20"/>
      <c r="AT470" s="20"/>
      <c r="AU470" s="20"/>
      <c r="AV470" s="20"/>
      <c r="AW470" s="20"/>
      <c r="AX470" s="20"/>
      <c r="AY470" s="20"/>
      <c r="AZ470" s="20"/>
      <c r="BA470" s="20"/>
      <c r="BB470" s="20"/>
      <c r="BC470" s="20"/>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9"/>
      <c r="CH470" s="19"/>
      <c r="CI470" s="19">
        <v>1</v>
      </c>
      <c r="CJ470" s="19"/>
      <c r="CK470" s="19"/>
      <c r="CL470" s="19"/>
      <c r="CM470" s="19"/>
      <c r="CN470" s="19"/>
      <c r="CO470" s="19"/>
      <c r="CP470" s="19"/>
      <c r="CQ470" s="19"/>
      <c r="CR470" s="19"/>
    </row>
    <row r="471" spans="1:96" ht="107" customHeight="1">
      <c r="A471" s="11" cm="1">
        <f t="array" ref="A471">SUMPRODUCT(--ISNUMBER(SEARCH({"stranding","stranded"},E471)))</f>
        <v>0</v>
      </c>
      <c r="B471" s="12">
        <v>514</v>
      </c>
      <c r="C471" s="13" t="s">
        <v>1031</v>
      </c>
      <c r="D471" s="14">
        <v>1995</v>
      </c>
      <c r="E471" s="15" t="s">
        <v>1032</v>
      </c>
      <c r="F471" s="15" t="s">
        <v>7842</v>
      </c>
      <c r="G471" s="15">
        <f t="shared" si="7"/>
        <v>10</v>
      </c>
      <c r="H471" s="16"/>
      <c r="I471" s="16"/>
      <c r="J471" s="16"/>
      <c r="K471" s="16">
        <v>1</v>
      </c>
      <c r="L471" s="16">
        <v>1</v>
      </c>
      <c r="M471" s="16"/>
      <c r="N471" s="16"/>
      <c r="O471" s="16"/>
      <c r="P471" s="17"/>
      <c r="Q471" s="17"/>
      <c r="R471" s="17"/>
      <c r="S471" s="17"/>
      <c r="T471" s="18">
        <v>1</v>
      </c>
      <c r="U471" s="18"/>
      <c r="V471" s="18"/>
      <c r="W471" s="18"/>
      <c r="X471" s="19">
        <v>1</v>
      </c>
      <c r="Y471" s="19">
        <v>1</v>
      </c>
      <c r="Z471" s="19">
        <v>1</v>
      </c>
      <c r="AA471" s="19"/>
      <c r="AB471" s="19"/>
      <c r="AC471" s="19"/>
      <c r="AD471" s="19"/>
      <c r="AE471" s="19"/>
      <c r="AF471" s="19"/>
      <c r="AG471" s="19"/>
      <c r="AH471" s="19"/>
      <c r="AI471" s="19"/>
      <c r="AJ471" s="17">
        <v>1</v>
      </c>
      <c r="AK471" s="17"/>
      <c r="AL471" s="17"/>
      <c r="AM471" s="17"/>
      <c r="AN471" s="17"/>
      <c r="AO471" s="17"/>
      <c r="AP471" s="17"/>
      <c r="AQ471" s="17"/>
      <c r="AR471" s="20"/>
      <c r="AS471" s="20"/>
      <c r="AT471" s="20"/>
      <c r="AU471" s="20"/>
      <c r="AV471" s="20"/>
      <c r="AW471" s="20"/>
      <c r="AX471" s="20"/>
      <c r="AY471" s="20"/>
      <c r="AZ471" s="20"/>
      <c r="BA471" s="20"/>
      <c r="BB471" s="20"/>
      <c r="BC471" s="20"/>
      <c r="BD471" s="16"/>
      <c r="BE471" s="16"/>
      <c r="BF471" s="16"/>
      <c r="BG471" s="16"/>
      <c r="BH471" s="16"/>
      <c r="BI471" s="16">
        <v>1</v>
      </c>
      <c r="BJ471" s="16">
        <v>1</v>
      </c>
      <c r="BK471" s="16"/>
      <c r="BL471" s="16"/>
      <c r="BM471" s="16"/>
      <c r="BN471" s="16"/>
      <c r="BO471" s="16"/>
      <c r="BP471" s="16">
        <v>1</v>
      </c>
      <c r="BQ471" s="16"/>
      <c r="BR471" s="16"/>
      <c r="BS471" s="16"/>
      <c r="BT471" s="16"/>
      <c r="BU471" s="16">
        <v>1</v>
      </c>
      <c r="BV471" s="16"/>
      <c r="BW471" s="16"/>
      <c r="BX471" s="16"/>
      <c r="BY471" s="16"/>
      <c r="BZ471" s="16"/>
      <c r="CA471" s="16"/>
      <c r="CB471" s="16"/>
      <c r="CC471" s="16"/>
      <c r="CD471" s="16">
        <v>1</v>
      </c>
      <c r="CE471" s="16"/>
      <c r="CF471" s="16"/>
      <c r="CG471" s="19"/>
      <c r="CH471" s="19"/>
      <c r="CI471" s="19"/>
      <c r="CJ471" s="19"/>
      <c r="CK471" s="19"/>
      <c r="CL471" s="19"/>
      <c r="CM471" s="19"/>
      <c r="CN471" s="19"/>
      <c r="CO471" s="19"/>
      <c r="CP471" s="19">
        <v>1</v>
      </c>
      <c r="CQ471" s="19"/>
      <c r="CR471" s="19"/>
    </row>
    <row r="472" spans="1:96" ht="107" customHeight="1">
      <c r="A472" s="11" cm="1">
        <f t="array" ref="A472">SUMPRODUCT(--ISNUMBER(SEARCH({"stranding","stranded"},E472)))</f>
        <v>0</v>
      </c>
      <c r="B472" s="12">
        <v>516</v>
      </c>
      <c r="C472" s="13" t="s">
        <v>1033</v>
      </c>
      <c r="D472" s="14">
        <v>1995</v>
      </c>
      <c r="E472" s="15" t="s">
        <v>1034</v>
      </c>
      <c r="F472" s="15" t="s">
        <v>7843</v>
      </c>
      <c r="G472" s="15">
        <f t="shared" si="7"/>
        <v>5</v>
      </c>
      <c r="H472" s="16"/>
      <c r="I472" s="16"/>
      <c r="J472" s="16"/>
      <c r="K472" s="16"/>
      <c r="L472" s="16"/>
      <c r="M472" s="16"/>
      <c r="N472" s="16"/>
      <c r="O472" s="16"/>
      <c r="P472" s="17"/>
      <c r="Q472" s="17"/>
      <c r="R472" s="17"/>
      <c r="S472" s="17"/>
      <c r="T472" s="18"/>
      <c r="U472" s="18">
        <v>1</v>
      </c>
      <c r="V472" s="18"/>
      <c r="W472" s="18"/>
      <c r="X472" s="19">
        <v>1</v>
      </c>
      <c r="Y472" s="19">
        <v>1</v>
      </c>
      <c r="Z472" s="19"/>
      <c r="AA472" s="19"/>
      <c r="AB472" s="19"/>
      <c r="AC472" s="19"/>
      <c r="AD472" s="19"/>
      <c r="AE472" s="19"/>
      <c r="AF472" s="19"/>
      <c r="AG472" s="19"/>
      <c r="AH472" s="19"/>
      <c r="AI472" s="19"/>
      <c r="AJ472" s="17"/>
      <c r="AK472" s="17"/>
      <c r="AL472" s="17"/>
      <c r="AM472" s="17"/>
      <c r="AN472" s="17"/>
      <c r="AO472" s="17"/>
      <c r="AP472" s="17"/>
      <c r="AQ472" s="17"/>
      <c r="AR472" s="20"/>
      <c r="AS472" s="20"/>
      <c r="AT472" s="20"/>
      <c r="AU472" s="20"/>
      <c r="AV472" s="20"/>
      <c r="AW472" s="20"/>
      <c r="AX472" s="20"/>
      <c r="AY472" s="20"/>
      <c r="AZ472" s="20"/>
      <c r="BA472" s="20"/>
      <c r="BB472" s="20"/>
      <c r="BC472" s="20"/>
      <c r="BD472" s="16"/>
      <c r="BE472" s="16"/>
      <c r="BF472" s="16"/>
      <c r="BG472" s="16"/>
      <c r="BH472" s="16"/>
      <c r="BI472" s="16"/>
      <c r="BJ472" s="16"/>
      <c r="BK472" s="16"/>
      <c r="BL472" s="16"/>
      <c r="BM472" s="16"/>
      <c r="BN472" s="16"/>
      <c r="BO472" s="16"/>
      <c r="BP472" s="16"/>
      <c r="BQ472" s="16"/>
      <c r="BR472" s="16"/>
      <c r="BS472" s="16"/>
      <c r="BT472" s="16"/>
      <c r="BU472" s="16">
        <v>1</v>
      </c>
      <c r="BV472" s="16"/>
      <c r="BW472" s="16"/>
      <c r="BX472" s="16"/>
      <c r="BY472" s="16"/>
      <c r="BZ472" s="16"/>
      <c r="CA472" s="16"/>
      <c r="CB472" s="16"/>
      <c r="CC472" s="16"/>
      <c r="CD472" s="16">
        <v>1</v>
      </c>
      <c r="CE472" s="16"/>
      <c r="CF472" s="16"/>
      <c r="CG472" s="19"/>
      <c r="CH472" s="19"/>
      <c r="CI472" s="19"/>
      <c r="CJ472" s="19"/>
      <c r="CK472" s="19">
        <v>1</v>
      </c>
      <c r="CL472" s="19"/>
      <c r="CM472" s="19"/>
      <c r="CN472" s="19"/>
      <c r="CO472" s="19"/>
      <c r="CP472" s="19"/>
      <c r="CQ472" s="19"/>
      <c r="CR472" s="19"/>
    </row>
    <row r="473" spans="1:96" ht="107" customHeight="1">
      <c r="A473" s="11" cm="1">
        <f t="array" ref="A473">SUMPRODUCT(--ISNUMBER(SEARCH({"stranding","stranded"},E473)))</f>
        <v>0</v>
      </c>
      <c r="B473" s="12">
        <v>517</v>
      </c>
      <c r="C473" s="21" t="s">
        <v>1035</v>
      </c>
      <c r="D473" s="22">
        <v>1995</v>
      </c>
      <c r="E473" s="15" t="s">
        <v>1036</v>
      </c>
      <c r="F473" s="15" t="s">
        <v>6424</v>
      </c>
      <c r="G473" s="15">
        <f t="shared" si="7"/>
        <v>8</v>
      </c>
      <c r="H473" s="16"/>
      <c r="I473" s="16">
        <v>1</v>
      </c>
      <c r="J473" s="16">
        <v>3</v>
      </c>
      <c r="K473" s="16"/>
      <c r="L473" s="16"/>
      <c r="M473" s="16"/>
      <c r="N473" s="16"/>
      <c r="O473" s="16"/>
      <c r="P473" s="17">
        <v>1</v>
      </c>
      <c r="Q473" s="17"/>
      <c r="R473" s="17"/>
      <c r="S473" s="17"/>
      <c r="T473" s="18"/>
      <c r="U473" s="18">
        <v>1</v>
      </c>
      <c r="V473" s="18"/>
      <c r="W473" s="18"/>
      <c r="X473" s="19"/>
      <c r="Y473" s="19"/>
      <c r="Z473" s="19"/>
      <c r="AA473" s="19"/>
      <c r="AB473" s="19"/>
      <c r="AC473" s="19"/>
      <c r="AD473" s="19"/>
      <c r="AE473" s="19">
        <v>1</v>
      </c>
      <c r="AF473" s="19">
        <v>1</v>
      </c>
      <c r="AG473" s="19"/>
      <c r="AH473" s="19"/>
      <c r="AI473" s="19"/>
      <c r="AJ473" s="17"/>
      <c r="AK473" s="17"/>
      <c r="AL473" s="17"/>
      <c r="AM473" s="17"/>
      <c r="AN473" s="17"/>
      <c r="AO473" s="17"/>
      <c r="AP473" s="17"/>
      <c r="AQ473" s="17">
        <v>1</v>
      </c>
      <c r="AR473" s="20"/>
      <c r="AS473" s="20"/>
      <c r="AT473" s="20"/>
      <c r="AU473" s="20"/>
      <c r="AV473" s="20"/>
      <c r="AW473" s="20"/>
      <c r="AX473" s="20"/>
      <c r="AY473" s="20"/>
      <c r="AZ473" s="20"/>
      <c r="BA473" s="20"/>
      <c r="BB473" s="20"/>
      <c r="BC473" s="20"/>
      <c r="BD473" s="16"/>
      <c r="BE473" s="16"/>
      <c r="BF473" s="16"/>
      <c r="BG473" s="16"/>
      <c r="BH473" s="16"/>
      <c r="BI473" s="16">
        <v>1</v>
      </c>
      <c r="BJ473" s="16"/>
      <c r="BK473" s="16"/>
      <c r="BL473" s="16"/>
      <c r="BM473" s="16"/>
      <c r="BN473" s="16"/>
      <c r="BO473" s="16"/>
      <c r="BP473" s="16"/>
      <c r="BQ473" s="16"/>
      <c r="BR473" s="16"/>
      <c r="BS473" s="16">
        <v>1</v>
      </c>
      <c r="BT473" s="16"/>
      <c r="BU473" s="16"/>
      <c r="BV473" s="16"/>
      <c r="BW473" s="16"/>
      <c r="BX473" s="16"/>
      <c r="BY473" s="16"/>
      <c r="BZ473" s="16">
        <v>1</v>
      </c>
      <c r="CA473" s="16"/>
      <c r="CB473" s="16"/>
      <c r="CC473" s="16"/>
      <c r="CD473" s="16"/>
      <c r="CE473" s="16"/>
      <c r="CF473" s="16"/>
      <c r="CG473" s="19"/>
      <c r="CH473" s="19"/>
      <c r="CI473" s="19"/>
      <c r="CJ473" s="19"/>
      <c r="CK473" s="19"/>
      <c r="CL473" s="19">
        <v>1</v>
      </c>
      <c r="CM473" s="19"/>
      <c r="CN473" s="19"/>
      <c r="CO473" s="19"/>
      <c r="CP473" s="19"/>
      <c r="CQ473" s="19"/>
      <c r="CR473" s="19"/>
    </row>
    <row r="474" spans="1:96" ht="107" customHeight="1">
      <c r="A474" s="11" cm="1">
        <f t="array" ref="A474">SUMPRODUCT(--ISNUMBER(SEARCH({"stranding","stranded"},E474)))</f>
        <v>0</v>
      </c>
      <c r="B474" s="12">
        <v>518</v>
      </c>
      <c r="C474" s="13" t="s">
        <v>1037</v>
      </c>
      <c r="D474" s="14">
        <v>1995</v>
      </c>
      <c r="E474" s="15" t="s">
        <v>1038</v>
      </c>
      <c r="F474" s="15" t="s">
        <v>6425</v>
      </c>
      <c r="G474" s="15">
        <f t="shared" si="7"/>
        <v>7</v>
      </c>
      <c r="H474" s="16"/>
      <c r="I474" s="16">
        <v>1</v>
      </c>
      <c r="J474" s="16"/>
      <c r="K474" s="16"/>
      <c r="L474" s="16"/>
      <c r="M474" s="16"/>
      <c r="N474" s="16"/>
      <c r="O474" s="16"/>
      <c r="P474" s="17"/>
      <c r="Q474" s="17"/>
      <c r="R474" s="17"/>
      <c r="S474" s="17"/>
      <c r="T474" s="18"/>
      <c r="U474" s="18">
        <v>1</v>
      </c>
      <c r="V474" s="18"/>
      <c r="W474" s="18"/>
      <c r="X474" s="19">
        <v>1</v>
      </c>
      <c r="Y474" s="19"/>
      <c r="Z474" s="19"/>
      <c r="AA474" s="19"/>
      <c r="AB474" s="19"/>
      <c r="AC474" s="19"/>
      <c r="AD474" s="19"/>
      <c r="AE474" s="19"/>
      <c r="AF474" s="19">
        <v>1</v>
      </c>
      <c r="AG474" s="19">
        <v>1</v>
      </c>
      <c r="AH474" s="19"/>
      <c r="AI474" s="19"/>
      <c r="AJ474" s="17">
        <v>1</v>
      </c>
      <c r="AK474" s="17"/>
      <c r="AL474" s="17"/>
      <c r="AM474" s="17"/>
      <c r="AN474" s="17"/>
      <c r="AO474" s="17"/>
      <c r="AP474" s="17"/>
      <c r="AQ474" s="17"/>
      <c r="AR474" s="20"/>
      <c r="AS474" s="20"/>
      <c r="AT474" s="20"/>
      <c r="AU474" s="20"/>
      <c r="AV474" s="20">
        <v>1</v>
      </c>
      <c r="AW474" s="20"/>
      <c r="AX474" s="20"/>
      <c r="AY474" s="20"/>
      <c r="AZ474" s="20"/>
      <c r="BA474" s="20"/>
      <c r="BB474" s="20"/>
      <c r="BC474" s="20">
        <v>1</v>
      </c>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9"/>
      <c r="CH474" s="19"/>
      <c r="CI474" s="19"/>
      <c r="CJ474" s="19"/>
      <c r="CK474" s="19"/>
      <c r="CL474" s="19"/>
      <c r="CM474" s="19">
        <v>1</v>
      </c>
      <c r="CN474" s="19"/>
      <c r="CO474" s="19"/>
      <c r="CP474" s="19"/>
      <c r="CQ474" s="19"/>
      <c r="CR474" s="19"/>
    </row>
    <row r="475" spans="1:96" ht="107" customHeight="1">
      <c r="A475" s="11" cm="1">
        <f t="array" ref="A475">SUMPRODUCT(--ISNUMBER(SEARCH({"stranding","stranded"},E475)))</f>
        <v>0</v>
      </c>
      <c r="B475" s="12">
        <v>519</v>
      </c>
      <c r="C475" s="21" t="s">
        <v>1039</v>
      </c>
      <c r="D475" s="22">
        <v>1995</v>
      </c>
      <c r="E475" s="15" t="s">
        <v>1040</v>
      </c>
      <c r="F475" s="15" t="s">
        <v>6426</v>
      </c>
      <c r="G475" s="15">
        <f t="shared" si="7"/>
        <v>6</v>
      </c>
      <c r="H475" s="16"/>
      <c r="I475" s="16"/>
      <c r="J475" s="16"/>
      <c r="K475" s="16"/>
      <c r="L475" s="16">
        <v>2</v>
      </c>
      <c r="M475" s="16"/>
      <c r="N475" s="16"/>
      <c r="O475" s="16"/>
      <c r="P475" s="17">
        <v>1</v>
      </c>
      <c r="Q475" s="17"/>
      <c r="R475" s="17"/>
      <c r="S475" s="17"/>
      <c r="T475" s="18"/>
      <c r="U475" s="18"/>
      <c r="V475" s="18"/>
      <c r="W475" s="18"/>
      <c r="X475" s="19"/>
      <c r="Y475" s="19">
        <v>1</v>
      </c>
      <c r="Z475" s="19"/>
      <c r="AA475" s="19"/>
      <c r="AB475" s="19">
        <v>1</v>
      </c>
      <c r="AC475" s="19"/>
      <c r="AD475" s="19"/>
      <c r="AE475" s="19"/>
      <c r="AF475" s="19"/>
      <c r="AG475" s="19"/>
      <c r="AH475" s="19"/>
      <c r="AI475" s="19"/>
      <c r="AJ475" s="17"/>
      <c r="AK475" s="17"/>
      <c r="AL475" s="17"/>
      <c r="AM475" s="17"/>
      <c r="AN475" s="17"/>
      <c r="AO475" s="17"/>
      <c r="AP475" s="17"/>
      <c r="AQ475" s="17"/>
      <c r="AR475" s="20"/>
      <c r="AS475" s="20"/>
      <c r="AT475" s="20"/>
      <c r="AU475" s="20"/>
      <c r="AV475" s="20"/>
      <c r="AW475" s="20"/>
      <c r="AX475" s="20"/>
      <c r="AY475" s="20"/>
      <c r="AZ475" s="20"/>
      <c r="BA475" s="20"/>
      <c r="BB475" s="20"/>
      <c r="BC475" s="20"/>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v>1</v>
      </c>
      <c r="CA475" s="16"/>
      <c r="CB475" s="16"/>
      <c r="CC475" s="16">
        <v>1</v>
      </c>
      <c r="CD475" s="16"/>
      <c r="CE475" s="16"/>
      <c r="CF475" s="16">
        <v>1</v>
      </c>
      <c r="CG475" s="19"/>
      <c r="CH475" s="19"/>
      <c r="CI475" s="19"/>
      <c r="CJ475" s="19"/>
      <c r="CK475" s="19"/>
      <c r="CL475" s="19"/>
      <c r="CM475" s="19"/>
      <c r="CN475" s="19"/>
      <c r="CO475" s="19">
        <v>1</v>
      </c>
      <c r="CP475" s="19"/>
      <c r="CQ475" s="19"/>
      <c r="CR475" s="19"/>
    </row>
    <row r="476" spans="1:96" ht="107" customHeight="1">
      <c r="A476" s="11" cm="1">
        <f t="array" ref="A476">SUMPRODUCT(--ISNUMBER(SEARCH({"stranding","stranded"},E476)))</f>
        <v>0</v>
      </c>
      <c r="B476" s="12">
        <v>520</v>
      </c>
      <c r="C476" s="13" t="s">
        <v>1041</v>
      </c>
      <c r="D476" s="14">
        <v>1995</v>
      </c>
      <c r="E476" s="23" t="s">
        <v>1042</v>
      </c>
      <c r="F476" s="23" t="s">
        <v>6427</v>
      </c>
      <c r="G476" s="15">
        <f t="shared" si="7"/>
        <v>5</v>
      </c>
      <c r="H476" s="16"/>
      <c r="I476" s="16"/>
      <c r="J476" s="16"/>
      <c r="K476" s="16"/>
      <c r="L476" s="16"/>
      <c r="M476" s="16">
        <v>1</v>
      </c>
      <c r="N476" s="16"/>
      <c r="O476" s="16"/>
      <c r="P476" s="17"/>
      <c r="Q476" s="17"/>
      <c r="R476" s="17"/>
      <c r="S476" s="17"/>
      <c r="T476" s="18"/>
      <c r="U476" s="18">
        <v>1</v>
      </c>
      <c r="V476" s="18"/>
      <c r="W476" s="18">
        <v>1</v>
      </c>
      <c r="X476" s="19"/>
      <c r="Y476" s="19">
        <v>1</v>
      </c>
      <c r="Z476" s="19"/>
      <c r="AA476" s="19"/>
      <c r="AB476" s="19"/>
      <c r="AC476" s="19"/>
      <c r="AD476" s="19"/>
      <c r="AE476" s="19"/>
      <c r="AF476" s="19"/>
      <c r="AG476" s="19"/>
      <c r="AH476" s="19"/>
      <c r="AI476" s="19"/>
      <c r="AJ476" s="17"/>
      <c r="AK476" s="17"/>
      <c r="AL476" s="17"/>
      <c r="AM476" s="17"/>
      <c r="AN476" s="17"/>
      <c r="AO476" s="17"/>
      <c r="AP476" s="17"/>
      <c r="AQ476" s="17"/>
      <c r="AR476" s="20"/>
      <c r="AS476" s="20"/>
      <c r="AT476" s="20"/>
      <c r="AU476" s="20"/>
      <c r="AV476" s="20"/>
      <c r="AW476" s="20"/>
      <c r="AX476" s="20"/>
      <c r="AY476" s="20"/>
      <c r="AZ476" s="20"/>
      <c r="BA476" s="20"/>
      <c r="BB476" s="20"/>
      <c r="BC476" s="20"/>
      <c r="BD476" s="16"/>
      <c r="BE476" s="16"/>
      <c r="BF476" s="16"/>
      <c r="BG476" s="16"/>
      <c r="BH476" s="16"/>
      <c r="BI476" s="16"/>
      <c r="BJ476" s="16"/>
      <c r="BK476" s="16"/>
      <c r="BL476" s="16"/>
      <c r="BM476" s="16">
        <v>1</v>
      </c>
      <c r="BN476" s="16"/>
      <c r="BO476" s="16"/>
      <c r="BP476" s="16"/>
      <c r="BQ476" s="16"/>
      <c r="BR476" s="16"/>
      <c r="BS476" s="16"/>
      <c r="BT476" s="16"/>
      <c r="BU476" s="16"/>
      <c r="BV476" s="16"/>
      <c r="BW476" s="16"/>
      <c r="BX476" s="16"/>
      <c r="BY476" s="16"/>
      <c r="BZ476" s="16"/>
      <c r="CA476" s="16"/>
      <c r="CB476" s="16"/>
      <c r="CC476" s="16">
        <v>1</v>
      </c>
      <c r="CD476" s="16"/>
      <c r="CE476" s="16"/>
      <c r="CF476" s="16"/>
      <c r="CG476" s="19"/>
      <c r="CH476" s="19"/>
      <c r="CI476" s="19"/>
      <c r="CJ476" s="19"/>
      <c r="CK476" s="19"/>
      <c r="CL476" s="19"/>
      <c r="CM476" s="19"/>
      <c r="CN476" s="19">
        <v>1</v>
      </c>
      <c r="CO476" s="19"/>
      <c r="CP476" s="19"/>
      <c r="CQ476" s="19"/>
      <c r="CR476" s="19"/>
    </row>
    <row r="477" spans="1:96" ht="107" customHeight="1">
      <c r="A477" s="11" cm="1">
        <f t="array" ref="A477">SUMPRODUCT(--ISNUMBER(SEARCH({"stranding","stranded"},E477)))</f>
        <v>0</v>
      </c>
      <c r="B477" s="12">
        <v>521</v>
      </c>
      <c r="C477" s="21" t="s">
        <v>1043</v>
      </c>
      <c r="D477" s="22">
        <v>1995</v>
      </c>
      <c r="E477" s="15" t="s">
        <v>1044</v>
      </c>
      <c r="F477" s="15" t="s">
        <v>6428</v>
      </c>
      <c r="G477" s="15">
        <f t="shared" si="7"/>
        <v>6</v>
      </c>
      <c r="H477" s="16"/>
      <c r="I477" s="16"/>
      <c r="J477" s="16"/>
      <c r="K477" s="16">
        <v>1</v>
      </c>
      <c r="L477" s="16"/>
      <c r="M477" s="16"/>
      <c r="N477" s="16"/>
      <c r="O477" s="16"/>
      <c r="P477" s="17"/>
      <c r="Q477" s="17"/>
      <c r="R477" s="17"/>
      <c r="S477" s="17"/>
      <c r="T477" s="18"/>
      <c r="U477" s="18">
        <v>1</v>
      </c>
      <c r="V477" s="18"/>
      <c r="W477" s="18"/>
      <c r="X477" s="19">
        <v>1</v>
      </c>
      <c r="Y477" s="19">
        <v>1</v>
      </c>
      <c r="Z477" s="19"/>
      <c r="AA477" s="19"/>
      <c r="AB477" s="19"/>
      <c r="AC477" s="19"/>
      <c r="AD477" s="19"/>
      <c r="AE477" s="19"/>
      <c r="AF477" s="19">
        <v>1</v>
      </c>
      <c r="AG477" s="19"/>
      <c r="AH477" s="19"/>
      <c r="AI477" s="19"/>
      <c r="AJ477" s="17"/>
      <c r="AK477" s="17"/>
      <c r="AL477" s="17"/>
      <c r="AM477" s="17"/>
      <c r="AN477" s="17"/>
      <c r="AO477" s="17"/>
      <c r="AP477" s="17"/>
      <c r="AQ477" s="17"/>
      <c r="AR477" s="20"/>
      <c r="AS477" s="20"/>
      <c r="AT477" s="20"/>
      <c r="AU477" s="20"/>
      <c r="AV477" s="20"/>
      <c r="AW477" s="20"/>
      <c r="AX477" s="20"/>
      <c r="AY477" s="20"/>
      <c r="AZ477" s="20"/>
      <c r="BA477" s="20"/>
      <c r="BB477" s="20"/>
      <c r="BC477" s="20"/>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v>1</v>
      </c>
      <c r="BZ477" s="16"/>
      <c r="CA477" s="16"/>
      <c r="CB477" s="16"/>
      <c r="CC477" s="16">
        <v>1</v>
      </c>
      <c r="CD477" s="16"/>
      <c r="CE477" s="16"/>
      <c r="CF477" s="16"/>
      <c r="CG477" s="19"/>
      <c r="CH477" s="19"/>
      <c r="CI477" s="19"/>
      <c r="CJ477" s="19"/>
      <c r="CK477" s="19"/>
      <c r="CL477" s="19"/>
      <c r="CM477" s="19"/>
      <c r="CN477" s="19"/>
      <c r="CO477" s="19">
        <v>1</v>
      </c>
      <c r="CP477" s="19"/>
      <c r="CQ477" s="19"/>
      <c r="CR477" s="19"/>
    </row>
    <row r="478" spans="1:96" ht="107" customHeight="1">
      <c r="A478" s="11" cm="1">
        <f t="array" ref="A478">SUMPRODUCT(--ISNUMBER(SEARCH({"stranding","stranded"},E478)))</f>
        <v>0</v>
      </c>
      <c r="B478" s="12">
        <v>523</v>
      </c>
      <c r="C478" s="21" t="s">
        <v>1045</v>
      </c>
      <c r="D478" s="22">
        <v>1995</v>
      </c>
      <c r="E478" s="15" t="s">
        <v>1046</v>
      </c>
      <c r="F478" s="15" t="s">
        <v>7844</v>
      </c>
      <c r="G478" s="15">
        <f t="shared" si="7"/>
        <v>8</v>
      </c>
      <c r="H478" s="16"/>
      <c r="I478" s="16"/>
      <c r="J478" s="16">
        <v>1</v>
      </c>
      <c r="K478" s="16"/>
      <c r="L478" s="16"/>
      <c r="M478" s="16"/>
      <c r="N478" s="16">
        <v>1</v>
      </c>
      <c r="O478" s="16"/>
      <c r="P478" s="17">
        <v>1</v>
      </c>
      <c r="Q478" s="17"/>
      <c r="R478" s="17"/>
      <c r="S478" s="17"/>
      <c r="T478" s="18">
        <v>1</v>
      </c>
      <c r="U478" s="18"/>
      <c r="V478" s="18"/>
      <c r="W478" s="18">
        <v>1</v>
      </c>
      <c r="X478" s="19"/>
      <c r="Y478" s="19">
        <v>1</v>
      </c>
      <c r="Z478" s="19">
        <v>1</v>
      </c>
      <c r="AA478" s="19"/>
      <c r="AB478" s="19"/>
      <c r="AC478" s="19"/>
      <c r="AD478" s="19"/>
      <c r="AE478" s="19"/>
      <c r="AF478" s="19"/>
      <c r="AG478" s="19"/>
      <c r="AH478" s="19"/>
      <c r="AI478" s="19"/>
      <c r="AJ478" s="17"/>
      <c r="AK478" s="17"/>
      <c r="AL478" s="17"/>
      <c r="AM478" s="17"/>
      <c r="AN478" s="17"/>
      <c r="AO478" s="17"/>
      <c r="AP478" s="17"/>
      <c r="AQ478" s="17"/>
      <c r="AR478" s="20"/>
      <c r="AS478" s="20"/>
      <c r="AT478" s="20"/>
      <c r="AU478" s="20"/>
      <c r="AV478" s="20"/>
      <c r="AW478" s="20"/>
      <c r="AX478" s="20"/>
      <c r="AY478" s="20"/>
      <c r="AZ478" s="20"/>
      <c r="BA478" s="20"/>
      <c r="BB478" s="20"/>
      <c r="BC478" s="20"/>
      <c r="BD478" s="16">
        <v>1</v>
      </c>
      <c r="BE478" s="16"/>
      <c r="BF478" s="16">
        <v>1</v>
      </c>
      <c r="BG478" s="16"/>
      <c r="BH478" s="16"/>
      <c r="BI478" s="16">
        <v>1</v>
      </c>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9"/>
      <c r="CH478" s="19"/>
      <c r="CI478" s="19"/>
      <c r="CJ478" s="19"/>
      <c r="CK478" s="19">
        <v>1</v>
      </c>
      <c r="CL478" s="19"/>
      <c r="CM478" s="19"/>
      <c r="CN478" s="19"/>
      <c r="CO478" s="19"/>
      <c r="CP478" s="19"/>
      <c r="CQ478" s="19"/>
      <c r="CR478" s="19"/>
    </row>
    <row r="479" spans="1:96" ht="107" customHeight="1">
      <c r="A479" s="11" cm="1">
        <f t="array" ref="A479">SUMPRODUCT(--ISNUMBER(SEARCH({"stranding","stranded"},E479)))</f>
        <v>1</v>
      </c>
      <c r="B479" s="12">
        <v>524</v>
      </c>
      <c r="C479" s="13" t="s">
        <v>1047</v>
      </c>
      <c r="D479" s="14">
        <v>1995</v>
      </c>
      <c r="E479" s="15" t="s">
        <v>1048</v>
      </c>
      <c r="F479" s="15" t="s">
        <v>6429</v>
      </c>
      <c r="G479" s="15">
        <f t="shared" si="7"/>
        <v>6</v>
      </c>
      <c r="H479" s="16"/>
      <c r="I479" s="16">
        <v>1</v>
      </c>
      <c r="J479" s="16"/>
      <c r="K479" s="16"/>
      <c r="L479" s="16"/>
      <c r="M479" s="16"/>
      <c r="N479" s="16"/>
      <c r="O479" s="16"/>
      <c r="P479" s="17"/>
      <c r="Q479" s="17"/>
      <c r="R479" s="17"/>
      <c r="S479" s="17"/>
      <c r="T479" s="18"/>
      <c r="U479" s="18"/>
      <c r="V479" s="18">
        <v>1</v>
      </c>
      <c r="W479" s="18"/>
      <c r="X479" s="19"/>
      <c r="Y479" s="19">
        <v>1</v>
      </c>
      <c r="Z479" s="19">
        <v>1</v>
      </c>
      <c r="AA479" s="19"/>
      <c r="AB479" s="19"/>
      <c r="AC479" s="19"/>
      <c r="AD479" s="19"/>
      <c r="AE479" s="19"/>
      <c r="AF479" s="19"/>
      <c r="AG479" s="19"/>
      <c r="AH479" s="19"/>
      <c r="AI479" s="19"/>
      <c r="AJ479" s="17"/>
      <c r="AK479" s="17"/>
      <c r="AL479" s="17"/>
      <c r="AM479" s="17"/>
      <c r="AN479" s="17"/>
      <c r="AO479" s="17"/>
      <c r="AP479" s="17"/>
      <c r="AQ479" s="17"/>
      <c r="AR479" s="20"/>
      <c r="AS479" s="20"/>
      <c r="AT479" s="20"/>
      <c r="AU479" s="20"/>
      <c r="AV479" s="20"/>
      <c r="AW479" s="20"/>
      <c r="AX479" s="20"/>
      <c r="AY479" s="20"/>
      <c r="AZ479" s="20"/>
      <c r="BA479" s="20"/>
      <c r="BB479" s="20"/>
      <c r="BC479" s="20"/>
      <c r="BD479" s="16"/>
      <c r="BE479" s="16"/>
      <c r="BF479" s="16"/>
      <c r="BG479" s="16"/>
      <c r="BH479" s="16"/>
      <c r="BI479" s="16"/>
      <c r="BJ479" s="16"/>
      <c r="BK479" s="16"/>
      <c r="BL479" s="16"/>
      <c r="BM479" s="16"/>
      <c r="BN479" s="16"/>
      <c r="BO479" s="16">
        <v>1</v>
      </c>
      <c r="BP479" s="16"/>
      <c r="BQ479" s="16"/>
      <c r="BR479" s="16"/>
      <c r="BS479" s="16"/>
      <c r="BT479" s="16"/>
      <c r="BU479" s="16"/>
      <c r="BV479" s="16"/>
      <c r="BW479" s="16"/>
      <c r="BX479" s="16"/>
      <c r="BY479" s="16"/>
      <c r="BZ479" s="16">
        <v>1</v>
      </c>
      <c r="CA479" s="16"/>
      <c r="CB479" s="16"/>
      <c r="CC479" s="16">
        <v>1</v>
      </c>
      <c r="CD479" s="16"/>
      <c r="CE479" s="16"/>
      <c r="CF479" s="16"/>
      <c r="CG479" s="19">
        <v>1</v>
      </c>
      <c r="CH479" s="19"/>
      <c r="CI479" s="19"/>
      <c r="CJ479" s="19"/>
      <c r="CK479" s="19"/>
      <c r="CL479" s="19"/>
      <c r="CM479" s="19"/>
      <c r="CN479" s="19"/>
      <c r="CO479" s="19"/>
      <c r="CP479" s="19"/>
      <c r="CQ479" s="19"/>
      <c r="CR479" s="19"/>
    </row>
    <row r="480" spans="1:96" ht="107" customHeight="1">
      <c r="A480" s="11" cm="1">
        <f t="array" ref="A480">SUMPRODUCT(--ISNUMBER(SEARCH({"stranding","stranded"},E480)))</f>
        <v>0</v>
      </c>
      <c r="B480" s="12">
        <v>525</v>
      </c>
      <c r="C480" s="21" t="s">
        <v>1049</v>
      </c>
      <c r="D480" s="22">
        <v>1995</v>
      </c>
      <c r="E480" s="15" t="s">
        <v>1050</v>
      </c>
      <c r="F480" s="15" t="s">
        <v>6430</v>
      </c>
      <c r="G480" s="15">
        <f t="shared" si="7"/>
        <v>6</v>
      </c>
      <c r="H480" s="16"/>
      <c r="I480" s="16"/>
      <c r="J480" s="16"/>
      <c r="K480" s="16"/>
      <c r="L480" s="16"/>
      <c r="M480" s="16"/>
      <c r="N480" s="16">
        <v>1</v>
      </c>
      <c r="O480" s="16"/>
      <c r="P480" s="17"/>
      <c r="Q480" s="17"/>
      <c r="R480" s="17"/>
      <c r="S480" s="17"/>
      <c r="T480" s="18"/>
      <c r="U480" s="18">
        <v>1</v>
      </c>
      <c r="V480" s="18"/>
      <c r="W480" s="18"/>
      <c r="X480" s="19"/>
      <c r="Y480" s="19">
        <v>1</v>
      </c>
      <c r="Z480" s="19">
        <v>1</v>
      </c>
      <c r="AA480" s="19"/>
      <c r="AB480" s="19"/>
      <c r="AC480" s="19"/>
      <c r="AD480" s="19"/>
      <c r="AE480" s="19"/>
      <c r="AF480" s="19"/>
      <c r="AG480" s="19"/>
      <c r="AH480" s="19"/>
      <c r="AI480" s="19"/>
      <c r="AJ480" s="17"/>
      <c r="AK480" s="17"/>
      <c r="AL480" s="17"/>
      <c r="AM480" s="17"/>
      <c r="AN480" s="17"/>
      <c r="AO480" s="17"/>
      <c r="AP480" s="17"/>
      <c r="AQ480" s="17"/>
      <c r="AR480" s="20"/>
      <c r="AS480" s="20"/>
      <c r="AT480" s="20"/>
      <c r="AU480" s="20"/>
      <c r="AV480" s="20"/>
      <c r="AW480" s="20"/>
      <c r="AX480" s="20"/>
      <c r="AY480" s="20"/>
      <c r="AZ480" s="20"/>
      <c r="BA480" s="20">
        <v>1</v>
      </c>
      <c r="BB480" s="20"/>
      <c r="BC480" s="20"/>
      <c r="BD480" s="16"/>
      <c r="BE480" s="16">
        <v>1</v>
      </c>
      <c r="BF480" s="16"/>
      <c r="BG480" s="16"/>
      <c r="BH480" s="16"/>
      <c r="BI480" s="16"/>
      <c r="BJ480" s="16"/>
      <c r="BK480" s="16"/>
      <c r="BL480" s="16"/>
      <c r="BM480" s="16"/>
      <c r="BN480" s="16"/>
      <c r="BO480" s="16"/>
      <c r="BP480" s="16"/>
      <c r="BQ480" s="16"/>
      <c r="BR480" s="16"/>
      <c r="BS480" s="16"/>
      <c r="BT480" s="16"/>
      <c r="BU480" s="16"/>
      <c r="BV480" s="16"/>
      <c r="BW480" s="16"/>
      <c r="BX480" s="16"/>
      <c r="BY480" s="16"/>
      <c r="BZ480" s="16">
        <v>1</v>
      </c>
      <c r="CA480" s="16"/>
      <c r="CB480" s="16"/>
      <c r="CC480" s="16"/>
      <c r="CD480" s="16"/>
      <c r="CE480" s="16"/>
      <c r="CF480" s="16"/>
      <c r="CG480" s="19"/>
      <c r="CH480" s="19"/>
      <c r="CI480" s="19"/>
      <c r="CJ480" s="19"/>
      <c r="CK480" s="19"/>
      <c r="CL480" s="19"/>
      <c r="CM480" s="19"/>
      <c r="CN480" s="19">
        <v>1</v>
      </c>
      <c r="CO480" s="19"/>
      <c r="CP480" s="19"/>
      <c r="CQ480" s="19"/>
      <c r="CR480" s="19"/>
    </row>
    <row r="481" spans="1:96" ht="107" customHeight="1">
      <c r="A481" s="11" cm="1">
        <f t="array" ref="A481">SUMPRODUCT(--ISNUMBER(SEARCH({"stranding","stranded"},E481)))</f>
        <v>0</v>
      </c>
      <c r="B481" s="12">
        <v>526</v>
      </c>
      <c r="C481" s="13" t="s">
        <v>1051</v>
      </c>
      <c r="D481" s="14">
        <v>1995</v>
      </c>
      <c r="E481" s="15" t="s">
        <v>1052</v>
      </c>
      <c r="F481" s="15" t="s">
        <v>5983</v>
      </c>
      <c r="G481" s="15">
        <f t="shared" si="7"/>
        <v>4</v>
      </c>
      <c r="H481" s="16"/>
      <c r="I481" s="16"/>
      <c r="J481" s="16"/>
      <c r="K481" s="16"/>
      <c r="L481" s="16"/>
      <c r="M481" s="16"/>
      <c r="N481" s="16"/>
      <c r="O481" s="16"/>
      <c r="P481" s="17"/>
      <c r="Q481" s="17"/>
      <c r="R481" s="17"/>
      <c r="S481" s="17"/>
      <c r="T481" s="18"/>
      <c r="U481" s="18">
        <v>1</v>
      </c>
      <c r="V481" s="18"/>
      <c r="W481" s="18"/>
      <c r="X481" s="19"/>
      <c r="Y481" s="19">
        <v>1</v>
      </c>
      <c r="Z481" s="19">
        <v>1</v>
      </c>
      <c r="AA481" s="19"/>
      <c r="AB481" s="19"/>
      <c r="AC481" s="19"/>
      <c r="AD481" s="19"/>
      <c r="AE481" s="19"/>
      <c r="AF481" s="19"/>
      <c r="AG481" s="19"/>
      <c r="AH481" s="19"/>
      <c r="AI481" s="19"/>
      <c r="AJ481" s="17"/>
      <c r="AK481" s="17"/>
      <c r="AL481" s="17"/>
      <c r="AM481" s="17"/>
      <c r="AN481" s="17"/>
      <c r="AO481" s="17"/>
      <c r="AP481" s="17"/>
      <c r="AQ481" s="17"/>
      <c r="AR481" s="20"/>
      <c r="AS481" s="20"/>
      <c r="AT481" s="20"/>
      <c r="AU481" s="20"/>
      <c r="AV481" s="20"/>
      <c r="AW481" s="20"/>
      <c r="AX481" s="20"/>
      <c r="AY481" s="20"/>
      <c r="AZ481" s="20"/>
      <c r="BA481" s="20"/>
      <c r="BB481" s="20"/>
      <c r="BC481" s="20"/>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v>1</v>
      </c>
      <c r="CA481" s="16"/>
      <c r="CB481" s="16"/>
      <c r="CC481" s="16"/>
      <c r="CD481" s="16"/>
      <c r="CE481" s="16"/>
      <c r="CF481" s="16"/>
      <c r="CG481" s="19"/>
      <c r="CH481" s="19"/>
      <c r="CI481" s="19"/>
      <c r="CJ481" s="19"/>
      <c r="CK481" s="19"/>
      <c r="CL481" s="19">
        <v>1</v>
      </c>
      <c r="CM481" s="19"/>
      <c r="CN481" s="19"/>
      <c r="CO481" s="19"/>
      <c r="CP481" s="19"/>
      <c r="CQ481" s="19"/>
      <c r="CR481" s="19"/>
    </row>
    <row r="482" spans="1:96" ht="107" customHeight="1">
      <c r="A482" s="11" cm="1">
        <f t="array" ref="A482">SUMPRODUCT(--ISNUMBER(SEARCH({"stranding","stranded"},E482)))</f>
        <v>0</v>
      </c>
      <c r="B482" s="12">
        <v>527</v>
      </c>
      <c r="C482" s="21" t="s">
        <v>1053</v>
      </c>
      <c r="D482" s="22">
        <v>1995</v>
      </c>
      <c r="E482" s="15" t="s">
        <v>1054</v>
      </c>
      <c r="F482" s="15" t="s">
        <v>6431</v>
      </c>
      <c r="G482" s="15">
        <f t="shared" si="7"/>
        <v>6</v>
      </c>
      <c r="H482" s="16"/>
      <c r="I482" s="16"/>
      <c r="J482" s="16"/>
      <c r="K482" s="16"/>
      <c r="L482" s="16"/>
      <c r="M482" s="16">
        <v>1</v>
      </c>
      <c r="N482" s="16"/>
      <c r="O482" s="16"/>
      <c r="P482" s="17"/>
      <c r="Q482" s="17"/>
      <c r="R482" s="17"/>
      <c r="S482" s="17"/>
      <c r="T482" s="18"/>
      <c r="U482" s="18">
        <v>1</v>
      </c>
      <c r="V482" s="18"/>
      <c r="W482" s="18"/>
      <c r="X482" s="19"/>
      <c r="Y482" s="19">
        <v>1</v>
      </c>
      <c r="Z482" s="19">
        <v>1</v>
      </c>
      <c r="AA482" s="19"/>
      <c r="AB482" s="19"/>
      <c r="AC482" s="19"/>
      <c r="AD482" s="19">
        <v>1</v>
      </c>
      <c r="AE482" s="19"/>
      <c r="AF482" s="19"/>
      <c r="AG482" s="19"/>
      <c r="AH482" s="19"/>
      <c r="AI482" s="19"/>
      <c r="AJ482" s="17"/>
      <c r="AK482" s="17"/>
      <c r="AL482" s="17"/>
      <c r="AM482" s="17"/>
      <c r="AN482" s="17"/>
      <c r="AO482" s="17"/>
      <c r="AP482" s="17"/>
      <c r="AQ482" s="17"/>
      <c r="AR482" s="20"/>
      <c r="AS482" s="20"/>
      <c r="AT482" s="20"/>
      <c r="AU482" s="20"/>
      <c r="AV482" s="20"/>
      <c r="AW482" s="20"/>
      <c r="AX482" s="20"/>
      <c r="AY482" s="20"/>
      <c r="AZ482" s="20"/>
      <c r="BA482" s="20"/>
      <c r="BB482" s="20"/>
      <c r="BC482" s="20"/>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v>1</v>
      </c>
      <c r="CA482" s="16"/>
      <c r="CB482" s="16"/>
      <c r="CC482" s="16">
        <v>1</v>
      </c>
      <c r="CD482" s="16"/>
      <c r="CE482" s="16"/>
      <c r="CF482" s="16"/>
      <c r="CG482" s="19"/>
      <c r="CH482" s="19"/>
      <c r="CI482" s="19"/>
      <c r="CJ482" s="19"/>
      <c r="CK482" s="19">
        <v>1</v>
      </c>
      <c r="CL482" s="19"/>
      <c r="CM482" s="19"/>
      <c r="CN482" s="19"/>
      <c r="CO482" s="19"/>
      <c r="CP482" s="19"/>
      <c r="CQ482" s="19"/>
      <c r="CR482" s="19"/>
    </row>
    <row r="483" spans="1:96" ht="107" customHeight="1">
      <c r="A483" s="11" cm="1">
        <f t="array" ref="A483">SUMPRODUCT(--ISNUMBER(SEARCH({"stranding","stranded"},E483)))</f>
        <v>0</v>
      </c>
      <c r="B483" s="12">
        <v>529</v>
      </c>
      <c r="C483" s="21" t="s">
        <v>1055</v>
      </c>
      <c r="D483" s="22">
        <v>1995</v>
      </c>
      <c r="E483" s="15" t="s">
        <v>1056</v>
      </c>
      <c r="F483" s="15" t="s">
        <v>6432</v>
      </c>
      <c r="G483" s="15">
        <f t="shared" si="7"/>
        <v>6</v>
      </c>
      <c r="H483" s="16"/>
      <c r="I483" s="16"/>
      <c r="J483" s="16"/>
      <c r="K483" s="16"/>
      <c r="L483" s="16"/>
      <c r="M483" s="16">
        <v>1</v>
      </c>
      <c r="N483" s="16"/>
      <c r="O483" s="16"/>
      <c r="P483" s="17"/>
      <c r="Q483" s="17"/>
      <c r="R483" s="17"/>
      <c r="S483" s="17"/>
      <c r="T483" s="18"/>
      <c r="U483" s="18">
        <v>1</v>
      </c>
      <c r="V483" s="18"/>
      <c r="W483" s="18"/>
      <c r="X483" s="19"/>
      <c r="Y483" s="19">
        <v>1</v>
      </c>
      <c r="Z483" s="19">
        <v>1</v>
      </c>
      <c r="AA483" s="19"/>
      <c r="AB483" s="19"/>
      <c r="AC483" s="19"/>
      <c r="AD483" s="19"/>
      <c r="AE483" s="19"/>
      <c r="AF483" s="19"/>
      <c r="AG483" s="19"/>
      <c r="AH483" s="19"/>
      <c r="AI483" s="19"/>
      <c r="AJ483" s="17"/>
      <c r="AK483" s="17"/>
      <c r="AL483" s="17"/>
      <c r="AM483" s="17"/>
      <c r="AN483" s="17"/>
      <c r="AO483" s="17"/>
      <c r="AP483" s="17"/>
      <c r="AQ483" s="17"/>
      <c r="AR483" s="20"/>
      <c r="AS483" s="20"/>
      <c r="AT483" s="20"/>
      <c r="AU483" s="20"/>
      <c r="AV483" s="20"/>
      <c r="AW483" s="20"/>
      <c r="AX483" s="20"/>
      <c r="AY483" s="20"/>
      <c r="AZ483" s="20"/>
      <c r="BA483" s="20"/>
      <c r="BB483" s="20"/>
      <c r="BC483" s="20"/>
      <c r="BD483" s="16"/>
      <c r="BE483" s="16"/>
      <c r="BF483" s="16"/>
      <c r="BG483" s="16"/>
      <c r="BH483" s="16"/>
      <c r="BI483" s="16">
        <v>1</v>
      </c>
      <c r="BJ483" s="16"/>
      <c r="BK483" s="16"/>
      <c r="BL483" s="16"/>
      <c r="BM483" s="16"/>
      <c r="BN483" s="16"/>
      <c r="BO483" s="16">
        <v>1</v>
      </c>
      <c r="BP483" s="16"/>
      <c r="BQ483" s="16"/>
      <c r="BR483" s="16"/>
      <c r="BS483" s="16"/>
      <c r="BT483" s="16"/>
      <c r="BU483" s="16"/>
      <c r="BV483" s="16"/>
      <c r="BW483" s="16"/>
      <c r="BX483" s="16"/>
      <c r="BY483" s="16"/>
      <c r="BZ483" s="16">
        <v>1</v>
      </c>
      <c r="CA483" s="16"/>
      <c r="CB483" s="16"/>
      <c r="CC483" s="16"/>
      <c r="CD483" s="16"/>
      <c r="CE483" s="16"/>
      <c r="CF483" s="16"/>
      <c r="CG483" s="19"/>
      <c r="CH483" s="19"/>
      <c r="CI483" s="19"/>
      <c r="CJ483" s="19"/>
      <c r="CK483" s="19"/>
      <c r="CL483" s="19">
        <v>1</v>
      </c>
      <c r="CM483" s="19"/>
      <c r="CN483" s="19"/>
      <c r="CO483" s="19"/>
      <c r="CP483" s="19"/>
      <c r="CQ483" s="19"/>
      <c r="CR483" s="19"/>
    </row>
    <row r="484" spans="1:96" ht="107" customHeight="1">
      <c r="A484" s="11" cm="1">
        <f t="array" ref="A484">SUMPRODUCT(--ISNUMBER(SEARCH({"stranding","stranded"},E484)))</f>
        <v>0</v>
      </c>
      <c r="B484" s="12">
        <v>530</v>
      </c>
      <c r="C484" s="13" t="s">
        <v>1057</v>
      </c>
      <c r="D484" s="14">
        <v>1995</v>
      </c>
      <c r="E484" s="23" t="s">
        <v>1058</v>
      </c>
      <c r="F484" s="23" t="s">
        <v>6433</v>
      </c>
      <c r="G484" s="15">
        <f t="shared" si="7"/>
        <v>3</v>
      </c>
      <c r="H484" s="16"/>
      <c r="I484" s="16"/>
      <c r="J484" s="16"/>
      <c r="K484" s="16"/>
      <c r="L484" s="16"/>
      <c r="M484" s="16"/>
      <c r="N484" s="16"/>
      <c r="O484" s="16"/>
      <c r="P484" s="17"/>
      <c r="Q484" s="17"/>
      <c r="R484" s="17">
        <v>1</v>
      </c>
      <c r="S484" s="17"/>
      <c r="T484" s="18"/>
      <c r="U484" s="18">
        <v>1</v>
      </c>
      <c r="V484" s="18"/>
      <c r="W484" s="18"/>
      <c r="X484" s="19"/>
      <c r="Y484" s="19"/>
      <c r="Z484" s="19"/>
      <c r="AA484" s="19"/>
      <c r="AB484" s="19"/>
      <c r="AC484" s="19"/>
      <c r="AD484" s="19"/>
      <c r="AE484" s="19"/>
      <c r="AF484" s="19"/>
      <c r="AG484" s="19"/>
      <c r="AH484" s="19"/>
      <c r="AI484" s="19"/>
      <c r="AJ484" s="17"/>
      <c r="AK484" s="17"/>
      <c r="AL484" s="17"/>
      <c r="AM484" s="17"/>
      <c r="AN484" s="17"/>
      <c r="AO484" s="17"/>
      <c r="AP484" s="17"/>
      <c r="AQ484" s="17"/>
      <c r="AR484" s="20"/>
      <c r="AS484" s="20"/>
      <c r="AT484" s="20"/>
      <c r="AU484" s="20"/>
      <c r="AV484" s="20"/>
      <c r="AW484" s="20"/>
      <c r="AX484" s="20"/>
      <c r="AY484" s="20"/>
      <c r="AZ484" s="20"/>
      <c r="BA484" s="20">
        <v>1</v>
      </c>
      <c r="BB484" s="20"/>
      <c r="BC484" s="20"/>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9"/>
      <c r="CH484" s="19"/>
      <c r="CI484" s="19"/>
      <c r="CJ484" s="19"/>
      <c r="CK484" s="19"/>
      <c r="CL484" s="19"/>
      <c r="CM484" s="19"/>
      <c r="CN484" s="19"/>
      <c r="CO484" s="19">
        <v>1</v>
      </c>
      <c r="CP484" s="19"/>
      <c r="CQ484" s="19"/>
      <c r="CR484" s="19"/>
    </row>
    <row r="485" spans="1:96" ht="107" customHeight="1">
      <c r="A485" s="11" cm="1">
        <f t="array" ref="A485">SUMPRODUCT(--ISNUMBER(SEARCH({"stranding","stranded"},E485)))</f>
        <v>0</v>
      </c>
      <c r="B485" s="12">
        <v>531</v>
      </c>
      <c r="C485" s="21" t="s">
        <v>1059</v>
      </c>
      <c r="D485" s="22">
        <v>1995</v>
      </c>
      <c r="E485" s="15" t="s">
        <v>1060</v>
      </c>
      <c r="F485" s="15" t="s">
        <v>6434</v>
      </c>
      <c r="G485" s="15">
        <f t="shared" si="7"/>
        <v>3</v>
      </c>
      <c r="H485" s="16"/>
      <c r="I485" s="16"/>
      <c r="J485" s="16"/>
      <c r="K485" s="16"/>
      <c r="L485" s="16"/>
      <c r="M485" s="16">
        <v>1</v>
      </c>
      <c r="N485" s="16"/>
      <c r="O485" s="16"/>
      <c r="P485" s="17"/>
      <c r="Q485" s="17"/>
      <c r="R485" s="17"/>
      <c r="S485" s="17"/>
      <c r="T485" s="18"/>
      <c r="U485" s="18"/>
      <c r="V485" s="18"/>
      <c r="W485" s="18"/>
      <c r="X485" s="19"/>
      <c r="Y485" s="19">
        <v>1</v>
      </c>
      <c r="Z485" s="19">
        <v>1</v>
      </c>
      <c r="AA485" s="19"/>
      <c r="AB485" s="19"/>
      <c r="AC485" s="19"/>
      <c r="AD485" s="19"/>
      <c r="AE485" s="19"/>
      <c r="AF485" s="19"/>
      <c r="AG485" s="19"/>
      <c r="AH485" s="19"/>
      <c r="AI485" s="19"/>
      <c r="AJ485" s="17"/>
      <c r="AK485" s="17"/>
      <c r="AL485" s="17"/>
      <c r="AM485" s="17"/>
      <c r="AN485" s="17"/>
      <c r="AO485" s="17"/>
      <c r="AP485" s="17"/>
      <c r="AQ485" s="17"/>
      <c r="AR485" s="20"/>
      <c r="AS485" s="20"/>
      <c r="AT485" s="20"/>
      <c r="AU485" s="20"/>
      <c r="AV485" s="20"/>
      <c r="AW485" s="20"/>
      <c r="AX485" s="20"/>
      <c r="AY485" s="20"/>
      <c r="AZ485" s="20"/>
      <c r="BA485" s="20"/>
      <c r="BB485" s="20"/>
      <c r="BC485" s="20"/>
      <c r="BD485" s="16"/>
      <c r="BE485" s="16"/>
      <c r="BF485" s="16"/>
      <c r="BG485" s="16"/>
      <c r="BH485" s="16"/>
      <c r="BI485" s="16"/>
      <c r="BJ485" s="16"/>
      <c r="BK485" s="16"/>
      <c r="BL485" s="16"/>
      <c r="BM485" s="16"/>
      <c r="BN485" s="16"/>
      <c r="BO485" s="16"/>
      <c r="BP485" s="16"/>
      <c r="BQ485" s="16"/>
      <c r="BR485" s="16"/>
      <c r="BS485" s="16"/>
      <c r="BT485" s="16">
        <v>1</v>
      </c>
      <c r="BU485" s="16"/>
      <c r="BV485" s="16"/>
      <c r="BW485" s="16"/>
      <c r="BX485" s="16"/>
      <c r="BY485" s="16"/>
      <c r="BZ485" s="16"/>
      <c r="CA485" s="16"/>
      <c r="CB485" s="16"/>
      <c r="CC485" s="16"/>
      <c r="CD485" s="16"/>
      <c r="CE485" s="16"/>
      <c r="CF485" s="16"/>
      <c r="CG485" s="19"/>
      <c r="CH485" s="19"/>
      <c r="CI485" s="19"/>
      <c r="CJ485" s="19"/>
      <c r="CK485" s="19"/>
      <c r="CL485" s="19"/>
      <c r="CM485" s="19"/>
      <c r="CN485" s="19"/>
      <c r="CO485" s="19"/>
      <c r="CP485" s="19">
        <v>1</v>
      </c>
      <c r="CQ485" s="19"/>
      <c r="CR485" s="19"/>
    </row>
    <row r="486" spans="1:96" ht="107" customHeight="1">
      <c r="A486" s="11" cm="1">
        <f t="array" ref="A486">SUMPRODUCT(--ISNUMBER(SEARCH({"stranding","stranded"},E486)))</f>
        <v>0</v>
      </c>
      <c r="B486" s="12">
        <v>532</v>
      </c>
      <c r="C486" s="13" t="s">
        <v>1061</v>
      </c>
      <c r="D486" s="14">
        <v>1995</v>
      </c>
      <c r="E486" s="15" t="s">
        <v>1062</v>
      </c>
      <c r="F486" s="15" t="s">
        <v>7845</v>
      </c>
      <c r="G486" s="15">
        <f t="shared" si="7"/>
        <v>7</v>
      </c>
      <c r="H486" s="16"/>
      <c r="I486" s="16"/>
      <c r="J486" s="16">
        <v>1</v>
      </c>
      <c r="K486" s="16"/>
      <c r="L486" s="16"/>
      <c r="M486" s="16"/>
      <c r="N486" s="16"/>
      <c r="O486" s="16"/>
      <c r="P486" s="17"/>
      <c r="Q486" s="17"/>
      <c r="R486" s="17"/>
      <c r="S486" s="17"/>
      <c r="T486" s="18"/>
      <c r="U486" s="18">
        <v>1</v>
      </c>
      <c r="V486" s="18"/>
      <c r="W486" s="18">
        <v>1</v>
      </c>
      <c r="X486" s="19">
        <v>1</v>
      </c>
      <c r="Y486" s="19">
        <v>1</v>
      </c>
      <c r="Z486" s="19"/>
      <c r="AA486" s="19"/>
      <c r="AB486" s="19"/>
      <c r="AC486" s="19"/>
      <c r="AD486" s="19"/>
      <c r="AE486" s="19"/>
      <c r="AF486" s="19"/>
      <c r="AG486" s="19"/>
      <c r="AH486" s="19"/>
      <c r="AI486" s="19"/>
      <c r="AJ486" s="17"/>
      <c r="AK486" s="17"/>
      <c r="AL486" s="17"/>
      <c r="AM486" s="17"/>
      <c r="AN486" s="17"/>
      <c r="AO486" s="17"/>
      <c r="AP486" s="17"/>
      <c r="AQ486" s="17"/>
      <c r="AR486" s="20"/>
      <c r="AS486" s="20"/>
      <c r="AT486" s="20"/>
      <c r="AU486" s="20"/>
      <c r="AV486" s="20"/>
      <c r="AW486" s="20"/>
      <c r="AX486" s="20"/>
      <c r="AY486" s="20"/>
      <c r="AZ486" s="20"/>
      <c r="BA486" s="20"/>
      <c r="BB486" s="20"/>
      <c r="BC486" s="20"/>
      <c r="BD486" s="16"/>
      <c r="BE486" s="16"/>
      <c r="BF486" s="16"/>
      <c r="BG486" s="16"/>
      <c r="BH486" s="16"/>
      <c r="BI486" s="16">
        <v>1</v>
      </c>
      <c r="BJ486" s="16"/>
      <c r="BK486" s="16"/>
      <c r="BL486" s="16"/>
      <c r="BM486" s="16"/>
      <c r="BN486" s="16"/>
      <c r="BO486" s="16"/>
      <c r="BP486" s="16"/>
      <c r="BQ486" s="16"/>
      <c r="BR486" s="16"/>
      <c r="BS486" s="16"/>
      <c r="BT486" s="16"/>
      <c r="BU486" s="16"/>
      <c r="BV486" s="16"/>
      <c r="BW486" s="16"/>
      <c r="BX486" s="16"/>
      <c r="BY486" s="16"/>
      <c r="BZ486" s="16">
        <v>1</v>
      </c>
      <c r="CA486" s="16"/>
      <c r="CB486" s="16"/>
      <c r="CC486" s="16"/>
      <c r="CD486" s="16">
        <v>1</v>
      </c>
      <c r="CE486" s="16"/>
      <c r="CF486" s="16"/>
      <c r="CG486" s="19">
        <v>1</v>
      </c>
      <c r="CH486" s="19"/>
      <c r="CI486" s="19"/>
      <c r="CJ486" s="19"/>
      <c r="CK486" s="19"/>
      <c r="CL486" s="19"/>
      <c r="CM486" s="19"/>
      <c r="CN486" s="19"/>
      <c r="CO486" s="19"/>
      <c r="CP486" s="19"/>
      <c r="CQ486" s="19"/>
      <c r="CR486" s="19"/>
    </row>
    <row r="487" spans="1:96" ht="107" customHeight="1">
      <c r="A487" s="11" cm="1">
        <f t="array" ref="A487">SUMPRODUCT(--ISNUMBER(SEARCH({"stranding","stranded"},E487)))</f>
        <v>0</v>
      </c>
      <c r="B487" s="12">
        <v>533</v>
      </c>
      <c r="C487" s="21" t="s">
        <v>1063</v>
      </c>
      <c r="D487" s="22">
        <v>1995</v>
      </c>
      <c r="E487" s="15" t="s">
        <v>1064</v>
      </c>
      <c r="F487" s="15" t="s">
        <v>6435</v>
      </c>
      <c r="G487" s="15">
        <f t="shared" si="7"/>
        <v>8</v>
      </c>
      <c r="H487" s="16"/>
      <c r="I487" s="16">
        <v>1</v>
      </c>
      <c r="J487" s="16"/>
      <c r="K487" s="16">
        <v>1</v>
      </c>
      <c r="L487" s="16"/>
      <c r="M487" s="16">
        <v>1</v>
      </c>
      <c r="N487" s="16">
        <v>1</v>
      </c>
      <c r="O487" s="16"/>
      <c r="P487" s="17">
        <v>1</v>
      </c>
      <c r="Q487" s="17"/>
      <c r="R487" s="17"/>
      <c r="S487" s="17"/>
      <c r="T487" s="18">
        <v>1</v>
      </c>
      <c r="U487" s="18">
        <v>1</v>
      </c>
      <c r="V487" s="18"/>
      <c r="W487" s="18"/>
      <c r="X487" s="19">
        <v>1</v>
      </c>
      <c r="Y487" s="19">
        <v>1</v>
      </c>
      <c r="Z487" s="19"/>
      <c r="AA487" s="19"/>
      <c r="AB487" s="19"/>
      <c r="AC487" s="19"/>
      <c r="AD487" s="19"/>
      <c r="AE487" s="19"/>
      <c r="AF487" s="19"/>
      <c r="AG487" s="19"/>
      <c r="AH487" s="19"/>
      <c r="AI487" s="19"/>
      <c r="AJ487" s="17">
        <v>1</v>
      </c>
      <c r="AK487" s="17"/>
      <c r="AL487" s="17"/>
      <c r="AM487" s="17"/>
      <c r="AN487" s="17"/>
      <c r="AO487" s="17"/>
      <c r="AP487" s="17"/>
      <c r="AQ487" s="17"/>
      <c r="AR487" s="20">
        <v>1</v>
      </c>
      <c r="AS487" s="20"/>
      <c r="AT487" s="20"/>
      <c r="AU487" s="20"/>
      <c r="AV487" s="20">
        <v>1</v>
      </c>
      <c r="AW487" s="20"/>
      <c r="AX487" s="20"/>
      <c r="AY487" s="20"/>
      <c r="AZ487" s="20"/>
      <c r="BA487" s="20"/>
      <c r="BB487" s="20"/>
      <c r="BC487" s="20"/>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9"/>
      <c r="CH487" s="19"/>
      <c r="CI487" s="19"/>
      <c r="CJ487" s="19"/>
      <c r="CK487" s="19"/>
      <c r="CL487" s="19"/>
      <c r="CM487" s="19">
        <v>1</v>
      </c>
      <c r="CN487" s="19"/>
      <c r="CO487" s="19"/>
      <c r="CP487" s="19"/>
      <c r="CQ487" s="19"/>
      <c r="CR487" s="19"/>
    </row>
    <row r="488" spans="1:96" ht="107" customHeight="1">
      <c r="A488" s="11" cm="1">
        <f t="array" ref="A488">SUMPRODUCT(--ISNUMBER(SEARCH({"stranding","stranded"},E488)))</f>
        <v>0</v>
      </c>
      <c r="B488" s="12">
        <v>534</v>
      </c>
      <c r="C488" s="13" t="s">
        <v>1065</v>
      </c>
      <c r="D488" s="14">
        <v>1995</v>
      </c>
      <c r="E488" s="15" t="s">
        <v>1066</v>
      </c>
      <c r="F488" s="15" t="s">
        <v>6436</v>
      </c>
      <c r="G488" s="15">
        <f t="shared" si="7"/>
        <v>4</v>
      </c>
      <c r="H488" s="16"/>
      <c r="I488" s="16"/>
      <c r="J488" s="16">
        <v>1</v>
      </c>
      <c r="K488" s="16"/>
      <c r="L488" s="16"/>
      <c r="M488" s="16"/>
      <c r="N488" s="16"/>
      <c r="O488" s="16"/>
      <c r="P488" s="17"/>
      <c r="Q488" s="17"/>
      <c r="R488" s="17"/>
      <c r="S488" s="17"/>
      <c r="T488" s="18"/>
      <c r="U488" s="18">
        <v>1</v>
      </c>
      <c r="V488" s="18"/>
      <c r="W488" s="18"/>
      <c r="X488" s="19"/>
      <c r="Y488" s="19"/>
      <c r="Z488" s="19"/>
      <c r="AA488" s="19"/>
      <c r="AB488" s="19"/>
      <c r="AC488" s="19"/>
      <c r="AD488" s="19"/>
      <c r="AE488" s="19"/>
      <c r="AF488" s="19"/>
      <c r="AG488" s="19"/>
      <c r="AH488" s="19"/>
      <c r="AI488" s="19"/>
      <c r="AJ488" s="17">
        <v>1</v>
      </c>
      <c r="AK488" s="17"/>
      <c r="AL488" s="17"/>
      <c r="AM488" s="17"/>
      <c r="AN488" s="17"/>
      <c r="AO488" s="17"/>
      <c r="AP488" s="17"/>
      <c r="AQ488" s="17"/>
      <c r="AR488" s="20">
        <v>1</v>
      </c>
      <c r="AS488" s="20"/>
      <c r="AT488" s="20"/>
      <c r="AU488" s="20"/>
      <c r="AV488" s="20"/>
      <c r="AW488" s="20"/>
      <c r="AX488" s="20"/>
      <c r="AY488" s="20"/>
      <c r="AZ488" s="20"/>
      <c r="BA488" s="20"/>
      <c r="BB488" s="20"/>
      <c r="BC488" s="20"/>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v>1</v>
      </c>
      <c r="BZ488" s="16"/>
      <c r="CA488" s="16"/>
      <c r="CB488" s="16"/>
      <c r="CC488" s="16"/>
      <c r="CD488" s="16"/>
      <c r="CE488" s="16"/>
      <c r="CF488" s="16"/>
      <c r="CG488" s="19"/>
      <c r="CH488" s="19"/>
      <c r="CI488" s="19"/>
      <c r="CJ488" s="19"/>
      <c r="CK488" s="19"/>
      <c r="CL488" s="19">
        <v>1</v>
      </c>
      <c r="CM488" s="19"/>
      <c r="CN488" s="19"/>
      <c r="CO488" s="19"/>
      <c r="CP488" s="19"/>
      <c r="CQ488" s="19"/>
      <c r="CR488" s="19"/>
    </row>
    <row r="489" spans="1:96" ht="107" customHeight="1">
      <c r="A489" s="11" cm="1">
        <f t="array" ref="A489">SUMPRODUCT(--ISNUMBER(SEARCH({"stranding","stranded"},E489)))</f>
        <v>0</v>
      </c>
      <c r="B489" s="12">
        <v>535</v>
      </c>
      <c r="C489" s="21" t="s">
        <v>1067</v>
      </c>
      <c r="D489" s="22">
        <v>1995</v>
      </c>
      <c r="E489" s="15" t="s">
        <v>1068</v>
      </c>
      <c r="F489" s="15" t="s">
        <v>6437</v>
      </c>
      <c r="G489" s="15">
        <f t="shared" si="7"/>
        <v>5</v>
      </c>
      <c r="H489" s="16"/>
      <c r="I489" s="16"/>
      <c r="J489" s="16"/>
      <c r="K489" s="16"/>
      <c r="L489" s="16"/>
      <c r="M489" s="16">
        <v>1</v>
      </c>
      <c r="N489" s="16"/>
      <c r="O489" s="16"/>
      <c r="P489" s="17"/>
      <c r="Q489" s="17"/>
      <c r="R489" s="17"/>
      <c r="S489" s="17"/>
      <c r="T489" s="18"/>
      <c r="U489" s="18">
        <v>1</v>
      </c>
      <c r="V489" s="18"/>
      <c r="W489" s="18"/>
      <c r="X489" s="19">
        <v>1</v>
      </c>
      <c r="Y489" s="19"/>
      <c r="Z489" s="19"/>
      <c r="AA489" s="19"/>
      <c r="AB489" s="19"/>
      <c r="AC489" s="19"/>
      <c r="AD489" s="19"/>
      <c r="AE489" s="19"/>
      <c r="AF489" s="19"/>
      <c r="AG489" s="19"/>
      <c r="AH489" s="19"/>
      <c r="AI489" s="19"/>
      <c r="AJ489" s="17">
        <v>1</v>
      </c>
      <c r="AK489" s="17"/>
      <c r="AL489" s="17"/>
      <c r="AM489" s="17"/>
      <c r="AN489" s="17"/>
      <c r="AO489" s="17"/>
      <c r="AP489" s="17"/>
      <c r="AQ489" s="17">
        <v>1</v>
      </c>
      <c r="AR489" s="20"/>
      <c r="AS489" s="20"/>
      <c r="AT489" s="20"/>
      <c r="AU489" s="20"/>
      <c r="AV489" s="20"/>
      <c r="AW489" s="20"/>
      <c r="AX489" s="20"/>
      <c r="AY489" s="20"/>
      <c r="AZ489" s="20"/>
      <c r="BA489" s="20"/>
      <c r="BB489" s="20"/>
      <c r="BC489" s="20"/>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v>1</v>
      </c>
      <c r="BZ489" s="16"/>
      <c r="CA489" s="16"/>
      <c r="CB489" s="16"/>
      <c r="CC489" s="16"/>
      <c r="CD489" s="16"/>
      <c r="CE489" s="16"/>
      <c r="CF489" s="16"/>
      <c r="CG489" s="19"/>
      <c r="CH489" s="19"/>
      <c r="CI489" s="19"/>
      <c r="CJ489" s="19"/>
      <c r="CK489" s="19"/>
      <c r="CL489" s="19"/>
      <c r="CM489" s="19"/>
      <c r="CN489" s="19">
        <v>1</v>
      </c>
      <c r="CO489" s="19"/>
      <c r="CP489" s="19"/>
      <c r="CQ489" s="19"/>
      <c r="CR489" s="19"/>
    </row>
    <row r="490" spans="1:96" ht="107" customHeight="1">
      <c r="A490" s="11" cm="1">
        <f t="array" ref="A490">SUMPRODUCT(--ISNUMBER(SEARCH({"stranding","stranded"},E490)))</f>
        <v>0</v>
      </c>
      <c r="B490" s="12">
        <v>536</v>
      </c>
      <c r="C490" s="13" t="s">
        <v>1069</v>
      </c>
      <c r="D490" s="14">
        <v>1995</v>
      </c>
      <c r="E490" s="15" t="s">
        <v>1070</v>
      </c>
      <c r="F490" s="15" t="s">
        <v>6438</v>
      </c>
      <c r="G490" s="15">
        <f t="shared" si="7"/>
        <v>4</v>
      </c>
      <c r="H490" s="16"/>
      <c r="I490" s="16"/>
      <c r="J490" s="16"/>
      <c r="K490" s="16"/>
      <c r="L490" s="16">
        <v>2</v>
      </c>
      <c r="M490" s="16"/>
      <c r="N490" s="16"/>
      <c r="O490" s="16"/>
      <c r="P490" s="17"/>
      <c r="Q490" s="17"/>
      <c r="R490" s="17"/>
      <c r="S490" s="17"/>
      <c r="T490" s="18"/>
      <c r="U490" s="18">
        <v>1</v>
      </c>
      <c r="V490" s="18"/>
      <c r="W490" s="18"/>
      <c r="X490" s="19">
        <v>1</v>
      </c>
      <c r="Y490" s="19"/>
      <c r="Z490" s="19"/>
      <c r="AA490" s="19"/>
      <c r="AB490" s="19"/>
      <c r="AC490" s="19"/>
      <c r="AD490" s="19"/>
      <c r="AE490" s="19"/>
      <c r="AF490" s="19"/>
      <c r="AG490" s="19"/>
      <c r="AH490" s="19"/>
      <c r="AI490" s="19"/>
      <c r="AJ490" s="17">
        <v>1</v>
      </c>
      <c r="AK490" s="17"/>
      <c r="AL490" s="17"/>
      <c r="AM490" s="17"/>
      <c r="AN490" s="17"/>
      <c r="AO490" s="17"/>
      <c r="AP490" s="17"/>
      <c r="AQ490" s="17"/>
      <c r="AR490" s="20"/>
      <c r="AS490" s="20"/>
      <c r="AT490" s="20"/>
      <c r="AU490" s="20"/>
      <c r="AV490" s="20"/>
      <c r="AW490" s="20"/>
      <c r="AX490" s="20"/>
      <c r="AY490" s="20"/>
      <c r="AZ490" s="20"/>
      <c r="BA490" s="20"/>
      <c r="BB490" s="20"/>
      <c r="BC490" s="20"/>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v>1</v>
      </c>
      <c r="BZ490" s="16"/>
      <c r="CA490" s="16"/>
      <c r="CB490" s="16"/>
      <c r="CC490" s="16"/>
      <c r="CD490" s="16"/>
      <c r="CE490" s="16"/>
      <c r="CF490" s="16"/>
      <c r="CG490" s="19"/>
      <c r="CH490" s="19"/>
      <c r="CI490" s="19"/>
      <c r="CJ490" s="19"/>
      <c r="CK490" s="19"/>
      <c r="CL490" s="19">
        <v>1</v>
      </c>
      <c r="CM490" s="19"/>
      <c r="CN490" s="19"/>
      <c r="CO490" s="19"/>
      <c r="CP490" s="19"/>
      <c r="CQ490" s="19"/>
      <c r="CR490" s="19"/>
    </row>
    <row r="491" spans="1:96" ht="107" customHeight="1">
      <c r="A491" s="11" cm="1">
        <f t="array" ref="A491">SUMPRODUCT(--ISNUMBER(SEARCH({"stranding","stranded"},E491)))</f>
        <v>0</v>
      </c>
      <c r="B491" s="12">
        <v>537</v>
      </c>
      <c r="C491" s="21" t="s">
        <v>1071</v>
      </c>
      <c r="D491" s="22">
        <v>1995</v>
      </c>
      <c r="E491" s="23" t="s">
        <v>1072</v>
      </c>
      <c r="F491" s="23" t="s">
        <v>7846</v>
      </c>
      <c r="G491" s="15">
        <f t="shared" si="7"/>
        <v>6</v>
      </c>
      <c r="H491" s="16"/>
      <c r="I491" s="16"/>
      <c r="J491" s="16"/>
      <c r="K491" s="16"/>
      <c r="L491" s="16"/>
      <c r="M491" s="16">
        <v>1</v>
      </c>
      <c r="N491" s="16">
        <v>1</v>
      </c>
      <c r="O491" s="16"/>
      <c r="P491" s="17"/>
      <c r="Q491" s="17"/>
      <c r="R491" s="17">
        <v>1</v>
      </c>
      <c r="S491" s="17"/>
      <c r="T491" s="18">
        <v>1</v>
      </c>
      <c r="U491" s="18"/>
      <c r="V491" s="18"/>
      <c r="W491" s="18"/>
      <c r="X491" s="19">
        <v>1</v>
      </c>
      <c r="Y491" s="19"/>
      <c r="Z491" s="19"/>
      <c r="AA491" s="19"/>
      <c r="AB491" s="19"/>
      <c r="AC491" s="19"/>
      <c r="AD491" s="19"/>
      <c r="AE491" s="19">
        <v>1</v>
      </c>
      <c r="AF491" s="19"/>
      <c r="AG491" s="19"/>
      <c r="AH491" s="19"/>
      <c r="AI491" s="19"/>
      <c r="AJ491" s="17">
        <v>1</v>
      </c>
      <c r="AK491" s="17"/>
      <c r="AL491" s="17"/>
      <c r="AM491" s="17"/>
      <c r="AN491" s="17"/>
      <c r="AO491" s="17"/>
      <c r="AP491" s="17"/>
      <c r="AQ491" s="17"/>
      <c r="AR491" s="20"/>
      <c r="AS491" s="20"/>
      <c r="AT491" s="20"/>
      <c r="AU491" s="20"/>
      <c r="AV491" s="20"/>
      <c r="AW491" s="20"/>
      <c r="AX491" s="20"/>
      <c r="AY491" s="20"/>
      <c r="AZ491" s="20"/>
      <c r="BA491" s="20"/>
      <c r="BB491" s="20"/>
      <c r="BC491" s="20"/>
      <c r="BD491" s="16">
        <v>1</v>
      </c>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9"/>
      <c r="CH491" s="19"/>
      <c r="CI491" s="19"/>
      <c r="CJ491" s="19"/>
      <c r="CK491" s="19">
        <v>1</v>
      </c>
      <c r="CL491" s="19"/>
      <c r="CM491" s="19"/>
      <c r="CN491" s="19"/>
      <c r="CO491" s="19"/>
      <c r="CP491" s="19"/>
      <c r="CQ491" s="19"/>
      <c r="CR491" s="19"/>
    </row>
    <row r="492" spans="1:96" ht="107" customHeight="1">
      <c r="A492" s="11" cm="1">
        <f t="array" ref="A492">SUMPRODUCT(--ISNUMBER(SEARCH({"stranding","stranded"},E492)))</f>
        <v>0</v>
      </c>
      <c r="B492" s="12">
        <v>538</v>
      </c>
      <c r="C492" s="13" t="s">
        <v>889</v>
      </c>
      <c r="D492" s="14">
        <v>1995</v>
      </c>
      <c r="E492" s="15" t="s">
        <v>1073</v>
      </c>
      <c r="F492" s="15" t="s">
        <v>6439</v>
      </c>
      <c r="G492" s="15">
        <f t="shared" si="7"/>
        <v>5</v>
      </c>
      <c r="H492" s="16"/>
      <c r="I492" s="16"/>
      <c r="J492" s="16"/>
      <c r="K492" s="16"/>
      <c r="L492" s="16"/>
      <c r="M492" s="16">
        <v>2</v>
      </c>
      <c r="N492" s="16"/>
      <c r="O492" s="16"/>
      <c r="P492" s="17"/>
      <c r="Q492" s="17"/>
      <c r="R492" s="17">
        <v>1</v>
      </c>
      <c r="S492" s="17"/>
      <c r="T492" s="18">
        <v>1</v>
      </c>
      <c r="U492" s="18"/>
      <c r="V492" s="18"/>
      <c r="W492" s="18"/>
      <c r="X492" s="19">
        <v>1</v>
      </c>
      <c r="Y492" s="19"/>
      <c r="Z492" s="19"/>
      <c r="AA492" s="19"/>
      <c r="AB492" s="19"/>
      <c r="AC492" s="19"/>
      <c r="AD492" s="19"/>
      <c r="AE492" s="19"/>
      <c r="AF492" s="19"/>
      <c r="AG492" s="19"/>
      <c r="AH492" s="19"/>
      <c r="AI492" s="19"/>
      <c r="AJ492" s="17">
        <v>1</v>
      </c>
      <c r="AK492" s="17"/>
      <c r="AL492" s="17"/>
      <c r="AM492" s="17"/>
      <c r="AN492" s="17"/>
      <c r="AO492" s="17"/>
      <c r="AP492" s="17"/>
      <c r="AQ492" s="17"/>
      <c r="AR492" s="20"/>
      <c r="AS492" s="20"/>
      <c r="AT492" s="20"/>
      <c r="AU492" s="20"/>
      <c r="AV492" s="20"/>
      <c r="AW492" s="20"/>
      <c r="AX492" s="20"/>
      <c r="AY492" s="20"/>
      <c r="AZ492" s="20"/>
      <c r="BA492" s="20"/>
      <c r="BB492" s="20"/>
      <c r="BC492" s="20"/>
      <c r="BD492" s="16"/>
      <c r="BE492" s="16"/>
      <c r="BF492" s="16"/>
      <c r="BG492" s="16"/>
      <c r="BH492" s="16"/>
      <c r="BI492" s="16">
        <v>1</v>
      </c>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9"/>
      <c r="CH492" s="19"/>
      <c r="CI492" s="19"/>
      <c r="CJ492" s="19"/>
      <c r="CK492" s="19"/>
      <c r="CL492" s="19">
        <v>1</v>
      </c>
      <c r="CM492" s="19"/>
      <c r="CN492" s="19"/>
      <c r="CO492" s="19"/>
      <c r="CP492" s="19"/>
      <c r="CQ492" s="19"/>
      <c r="CR492" s="19"/>
    </row>
    <row r="493" spans="1:96" ht="107" customHeight="1">
      <c r="A493" s="11" cm="1">
        <f t="array" ref="A493">SUMPRODUCT(--ISNUMBER(SEARCH({"stranding","stranded"},E493)))</f>
        <v>0</v>
      </c>
      <c r="B493" s="12">
        <v>539</v>
      </c>
      <c r="C493" s="21" t="s">
        <v>1074</v>
      </c>
      <c r="D493" s="22">
        <v>1995</v>
      </c>
      <c r="E493" s="15" t="s">
        <v>1075</v>
      </c>
      <c r="F493" s="15" t="s">
        <v>7847</v>
      </c>
      <c r="G493" s="15">
        <f t="shared" si="7"/>
        <v>7</v>
      </c>
      <c r="H493" s="16"/>
      <c r="I493" s="16">
        <v>3</v>
      </c>
      <c r="J493" s="16"/>
      <c r="K493" s="16">
        <v>1</v>
      </c>
      <c r="L493" s="16"/>
      <c r="M493" s="16"/>
      <c r="N493" s="16"/>
      <c r="O493" s="16"/>
      <c r="P493" s="17">
        <v>1</v>
      </c>
      <c r="Q493" s="17"/>
      <c r="R493" s="17"/>
      <c r="S493" s="17"/>
      <c r="T493" s="18"/>
      <c r="U493" s="18">
        <v>1</v>
      </c>
      <c r="V493" s="18"/>
      <c r="W493" s="18">
        <v>1</v>
      </c>
      <c r="X493" s="19"/>
      <c r="Y493" s="19"/>
      <c r="Z493" s="19"/>
      <c r="AA493" s="19"/>
      <c r="AB493" s="19"/>
      <c r="AC493" s="19"/>
      <c r="AD493" s="19"/>
      <c r="AE493" s="19"/>
      <c r="AF493" s="19"/>
      <c r="AG493" s="19"/>
      <c r="AH493" s="19"/>
      <c r="AI493" s="19"/>
      <c r="AJ493" s="17">
        <v>1</v>
      </c>
      <c r="AK493" s="17"/>
      <c r="AL493" s="17"/>
      <c r="AM493" s="17"/>
      <c r="AN493" s="17"/>
      <c r="AO493" s="17"/>
      <c r="AP493" s="17"/>
      <c r="AQ493" s="17"/>
      <c r="AR493" s="20"/>
      <c r="AS493" s="20"/>
      <c r="AT493" s="20"/>
      <c r="AU493" s="20"/>
      <c r="AV493" s="20"/>
      <c r="AW493" s="20"/>
      <c r="AX493" s="20"/>
      <c r="AY493" s="20"/>
      <c r="AZ493" s="20"/>
      <c r="BA493" s="20"/>
      <c r="BB493" s="20"/>
      <c r="BC493" s="20"/>
      <c r="BD493" s="16">
        <v>1</v>
      </c>
      <c r="BE493" s="16"/>
      <c r="BF493" s="16"/>
      <c r="BG493" s="16"/>
      <c r="BH493" s="16"/>
      <c r="BI493" s="16">
        <v>1</v>
      </c>
      <c r="BJ493" s="16"/>
      <c r="BK493" s="16"/>
      <c r="BL493" s="16"/>
      <c r="BM493" s="16"/>
      <c r="BN493" s="16"/>
      <c r="BO493" s="16"/>
      <c r="BP493" s="16"/>
      <c r="BQ493" s="16">
        <v>1</v>
      </c>
      <c r="BR493" s="16"/>
      <c r="BS493" s="16"/>
      <c r="BT493" s="16"/>
      <c r="BU493" s="16"/>
      <c r="BV493" s="16"/>
      <c r="BW493" s="16"/>
      <c r="BX493" s="16"/>
      <c r="BY493" s="16"/>
      <c r="BZ493" s="16"/>
      <c r="CA493" s="16"/>
      <c r="CB493" s="16"/>
      <c r="CC493" s="16"/>
      <c r="CD493" s="16"/>
      <c r="CE493" s="16"/>
      <c r="CF493" s="16"/>
      <c r="CG493" s="19">
        <v>1</v>
      </c>
      <c r="CH493" s="19"/>
      <c r="CI493" s="19"/>
      <c r="CJ493" s="19"/>
      <c r="CK493" s="19"/>
      <c r="CL493" s="19"/>
      <c r="CM493" s="19"/>
      <c r="CN493" s="19"/>
      <c r="CO493" s="19"/>
      <c r="CP493" s="19"/>
      <c r="CQ493" s="19"/>
      <c r="CR493" s="19"/>
    </row>
    <row r="494" spans="1:96" ht="107" customHeight="1">
      <c r="A494" s="11" cm="1">
        <f t="array" ref="A494">SUMPRODUCT(--ISNUMBER(SEARCH({"stranding","stranded"},E494)))</f>
        <v>0</v>
      </c>
      <c r="B494" s="12">
        <v>540</v>
      </c>
      <c r="C494" s="13" t="s">
        <v>1076</v>
      </c>
      <c r="D494" s="14">
        <v>1995</v>
      </c>
      <c r="E494" s="15" t="s">
        <v>1077</v>
      </c>
      <c r="F494" s="15" t="s">
        <v>6440</v>
      </c>
      <c r="G494" s="15">
        <f t="shared" si="7"/>
        <v>8</v>
      </c>
      <c r="H494" s="16"/>
      <c r="I494" s="16"/>
      <c r="J494" s="16"/>
      <c r="K494" s="16"/>
      <c r="L494" s="16">
        <v>1</v>
      </c>
      <c r="M494" s="16"/>
      <c r="N494" s="16"/>
      <c r="O494" s="16"/>
      <c r="P494" s="17"/>
      <c r="Q494" s="17"/>
      <c r="R494" s="17">
        <v>1</v>
      </c>
      <c r="S494" s="17"/>
      <c r="T494" s="18"/>
      <c r="U494" s="18">
        <v>1</v>
      </c>
      <c r="V494" s="18"/>
      <c r="W494" s="18">
        <v>1</v>
      </c>
      <c r="X494" s="19"/>
      <c r="Y494" s="19">
        <v>1</v>
      </c>
      <c r="Z494" s="19"/>
      <c r="AA494" s="19"/>
      <c r="AB494" s="19">
        <v>1</v>
      </c>
      <c r="AC494" s="19"/>
      <c r="AD494" s="19"/>
      <c r="AE494" s="19"/>
      <c r="AF494" s="19"/>
      <c r="AG494" s="19"/>
      <c r="AH494" s="19"/>
      <c r="AI494" s="19"/>
      <c r="AJ494" s="17">
        <v>1</v>
      </c>
      <c r="AK494" s="17"/>
      <c r="AL494" s="17"/>
      <c r="AM494" s="17"/>
      <c r="AN494" s="17"/>
      <c r="AO494" s="17"/>
      <c r="AP494" s="17"/>
      <c r="AQ494" s="17"/>
      <c r="AR494" s="20"/>
      <c r="AS494" s="20">
        <v>1</v>
      </c>
      <c r="AT494" s="20"/>
      <c r="AU494" s="20"/>
      <c r="AV494" s="20"/>
      <c r="AW494" s="20">
        <v>1</v>
      </c>
      <c r="AX494" s="20"/>
      <c r="AY494" s="20"/>
      <c r="AZ494" s="20"/>
      <c r="BA494" s="20"/>
      <c r="BB494" s="20"/>
      <c r="BC494" s="20"/>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9">
        <v>1</v>
      </c>
      <c r="CH494" s="19"/>
      <c r="CI494" s="19"/>
      <c r="CJ494" s="19"/>
      <c r="CK494" s="19"/>
      <c r="CL494" s="19"/>
      <c r="CM494" s="19"/>
      <c r="CN494" s="19"/>
      <c r="CO494" s="19"/>
      <c r="CP494" s="19"/>
      <c r="CQ494" s="19"/>
      <c r="CR494" s="19"/>
    </row>
    <row r="495" spans="1:96" ht="107" customHeight="1">
      <c r="A495" s="11" cm="1">
        <f t="array" ref="A495">SUMPRODUCT(--ISNUMBER(SEARCH({"stranding","stranded"},E495)))</f>
        <v>0</v>
      </c>
      <c r="B495" s="12">
        <v>541</v>
      </c>
      <c r="C495" s="21" t="s">
        <v>1078</v>
      </c>
      <c r="D495" s="22">
        <v>1995</v>
      </c>
      <c r="E495" s="15" t="s">
        <v>1079</v>
      </c>
      <c r="F495" s="15" t="s">
        <v>6441</v>
      </c>
      <c r="G495" s="15">
        <f t="shared" si="7"/>
        <v>5</v>
      </c>
      <c r="H495" s="16"/>
      <c r="I495" s="16"/>
      <c r="J495" s="16"/>
      <c r="K495" s="16"/>
      <c r="L495" s="16"/>
      <c r="M495" s="16"/>
      <c r="N495" s="16"/>
      <c r="O495" s="16"/>
      <c r="P495" s="17"/>
      <c r="Q495" s="17"/>
      <c r="R495" s="17"/>
      <c r="S495" s="17"/>
      <c r="T495" s="18"/>
      <c r="U495" s="18"/>
      <c r="V495" s="18"/>
      <c r="W495" s="18">
        <v>1</v>
      </c>
      <c r="X495" s="19"/>
      <c r="Y495" s="19">
        <v>1</v>
      </c>
      <c r="Z495" s="19"/>
      <c r="AA495" s="19">
        <v>1</v>
      </c>
      <c r="AB495" s="19">
        <v>1</v>
      </c>
      <c r="AC495" s="19"/>
      <c r="AD495" s="19"/>
      <c r="AE495" s="19"/>
      <c r="AF495" s="19"/>
      <c r="AG495" s="19"/>
      <c r="AH495" s="19"/>
      <c r="AI495" s="19"/>
      <c r="AJ495" s="17"/>
      <c r="AK495" s="17"/>
      <c r="AL495" s="17"/>
      <c r="AM495" s="17"/>
      <c r="AN495" s="17"/>
      <c r="AO495" s="17"/>
      <c r="AP495" s="17"/>
      <c r="AQ495" s="17"/>
      <c r="AR495" s="20"/>
      <c r="AS495" s="20"/>
      <c r="AT495" s="20"/>
      <c r="AU495" s="20"/>
      <c r="AV495" s="20"/>
      <c r="AW495" s="20"/>
      <c r="AX495" s="20"/>
      <c r="AY495" s="20"/>
      <c r="AZ495" s="20"/>
      <c r="BA495" s="20"/>
      <c r="BB495" s="20"/>
      <c r="BC495" s="20"/>
      <c r="BD495" s="16"/>
      <c r="BE495" s="16"/>
      <c r="BF495" s="16"/>
      <c r="BG495" s="16"/>
      <c r="BH495" s="16"/>
      <c r="BI495" s="16"/>
      <c r="BJ495" s="16"/>
      <c r="BK495" s="16"/>
      <c r="BL495" s="16"/>
      <c r="BM495" s="16"/>
      <c r="BN495" s="16"/>
      <c r="BO495" s="16"/>
      <c r="BP495" s="16"/>
      <c r="BQ495" s="16"/>
      <c r="BR495" s="16"/>
      <c r="BS495" s="16">
        <v>1</v>
      </c>
      <c r="BT495" s="16"/>
      <c r="BU495" s="16"/>
      <c r="BV495" s="16"/>
      <c r="BW495" s="16"/>
      <c r="BX495" s="16"/>
      <c r="BY495" s="16"/>
      <c r="BZ495" s="16"/>
      <c r="CA495" s="16"/>
      <c r="CB495" s="16"/>
      <c r="CC495" s="16"/>
      <c r="CD495" s="16"/>
      <c r="CE495" s="16"/>
      <c r="CF495" s="16"/>
      <c r="CG495" s="19"/>
      <c r="CH495" s="19"/>
      <c r="CI495" s="19"/>
      <c r="CJ495" s="19"/>
      <c r="CK495" s="19"/>
      <c r="CL495" s="19"/>
      <c r="CM495" s="19"/>
      <c r="CN495" s="19"/>
      <c r="CO495" s="19"/>
      <c r="CP495" s="19">
        <v>1</v>
      </c>
      <c r="CQ495" s="19"/>
      <c r="CR495" s="19"/>
    </row>
    <row r="496" spans="1:96" ht="107" customHeight="1">
      <c r="A496" s="11" cm="1">
        <f t="array" ref="A496">SUMPRODUCT(--ISNUMBER(SEARCH({"stranding","stranded"},E496)))</f>
        <v>0</v>
      </c>
      <c r="B496" s="12">
        <v>542</v>
      </c>
      <c r="C496" s="13" t="s">
        <v>1080</v>
      </c>
      <c r="D496" s="14">
        <v>1995</v>
      </c>
      <c r="E496" s="15" t="s">
        <v>1081</v>
      </c>
      <c r="F496" s="15" t="s">
        <v>6442</v>
      </c>
      <c r="G496" s="15">
        <f t="shared" si="7"/>
        <v>5</v>
      </c>
      <c r="H496" s="16"/>
      <c r="I496" s="16"/>
      <c r="J496" s="16">
        <v>1</v>
      </c>
      <c r="K496" s="16"/>
      <c r="L496" s="16"/>
      <c r="M496" s="16"/>
      <c r="N496" s="16"/>
      <c r="O496" s="16"/>
      <c r="P496" s="17"/>
      <c r="Q496" s="17"/>
      <c r="R496" s="17"/>
      <c r="S496" s="17"/>
      <c r="T496" s="18"/>
      <c r="U496" s="18">
        <v>1</v>
      </c>
      <c r="V496" s="18"/>
      <c r="W496" s="18"/>
      <c r="X496" s="19"/>
      <c r="Y496" s="19">
        <v>1</v>
      </c>
      <c r="Z496" s="19"/>
      <c r="AA496" s="19"/>
      <c r="AB496" s="19">
        <v>1</v>
      </c>
      <c r="AC496" s="19"/>
      <c r="AD496" s="19"/>
      <c r="AE496" s="19"/>
      <c r="AF496" s="19"/>
      <c r="AG496" s="19"/>
      <c r="AH496" s="19"/>
      <c r="AI496" s="19"/>
      <c r="AJ496" s="17"/>
      <c r="AK496" s="17"/>
      <c r="AL496" s="17"/>
      <c r="AM496" s="17"/>
      <c r="AN496" s="17"/>
      <c r="AO496" s="17"/>
      <c r="AP496" s="17"/>
      <c r="AQ496" s="17"/>
      <c r="AR496" s="20"/>
      <c r="AS496" s="20"/>
      <c r="AT496" s="20"/>
      <c r="AU496" s="20"/>
      <c r="AV496" s="20"/>
      <c r="AW496" s="20"/>
      <c r="AX496" s="20"/>
      <c r="AY496" s="20"/>
      <c r="AZ496" s="20"/>
      <c r="BA496" s="20"/>
      <c r="BB496" s="20"/>
      <c r="BC496" s="20"/>
      <c r="BD496" s="16"/>
      <c r="BE496" s="16"/>
      <c r="BF496" s="16"/>
      <c r="BG496" s="16"/>
      <c r="BH496" s="16"/>
      <c r="BI496" s="16">
        <v>1</v>
      </c>
      <c r="BJ496" s="16"/>
      <c r="BK496" s="16"/>
      <c r="BL496" s="16"/>
      <c r="BM496" s="16"/>
      <c r="BN496" s="16"/>
      <c r="BO496" s="16"/>
      <c r="BP496" s="16"/>
      <c r="BQ496" s="16"/>
      <c r="BR496" s="16"/>
      <c r="BS496" s="16">
        <v>1</v>
      </c>
      <c r="BT496" s="16"/>
      <c r="BU496" s="16"/>
      <c r="BV496" s="16"/>
      <c r="BW496" s="16"/>
      <c r="BX496" s="16"/>
      <c r="BY496" s="16"/>
      <c r="BZ496" s="16"/>
      <c r="CA496" s="16"/>
      <c r="CB496" s="16"/>
      <c r="CC496" s="16"/>
      <c r="CD496" s="16"/>
      <c r="CE496" s="16"/>
      <c r="CF496" s="16"/>
      <c r="CG496" s="19"/>
      <c r="CH496" s="19"/>
      <c r="CI496" s="19"/>
      <c r="CJ496" s="19"/>
      <c r="CK496" s="19"/>
      <c r="CL496" s="19">
        <v>1</v>
      </c>
      <c r="CM496" s="19"/>
      <c r="CN496" s="19"/>
      <c r="CO496" s="19"/>
      <c r="CP496" s="19"/>
      <c r="CQ496" s="19"/>
      <c r="CR496" s="19"/>
    </row>
    <row r="497" spans="1:96" ht="107" customHeight="1">
      <c r="A497" s="11" cm="1">
        <f t="array" ref="A497">SUMPRODUCT(--ISNUMBER(SEARCH({"stranding","stranded"},E497)))</f>
        <v>0</v>
      </c>
      <c r="B497" s="12">
        <v>543</v>
      </c>
      <c r="C497" s="21" t="s">
        <v>1082</v>
      </c>
      <c r="D497" s="22">
        <v>1995</v>
      </c>
      <c r="E497" s="15" t="s">
        <v>1083</v>
      </c>
      <c r="F497" s="15" t="s">
        <v>6443</v>
      </c>
      <c r="G497" s="15">
        <f t="shared" si="7"/>
        <v>4</v>
      </c>
      <c r="H497" s="16"/>
      <c r="I497" s="16"/>
      <c r="J497" s="16"/>
      <c r="K497" s="16"/>
      <c r="L497" s="16"/>
      <c r="M497" s="16"/>
      <c r="N497" s="16">
        <v>1</v>
      </c>
      <c r="O497" s="16"/>
      <c r="P497" s="17"/>
      <c r="Q497" s="17"/>
      <c r="R497" s="17"/>
      <c r="S497" s="17"/>
      <c r="T497" s="18"/>
      <c r="U497" s="18">
        <v>1</v>
      </c>
      <c r="V497" s="18"/>
      <c r="W497" s="18">
        <v>1</v>
      </c>
      <c r="X497" s="19"/>
      <c r="Y497" s="19"/>
      <c r="Z497" s="19"/>
      <c r="AA497" s="19"/>
      <c r="AB497" s="19"/>
      <c r="AC497" s="19"/>
      <c r="AD497" s="19"/>
      <c r="AE497" s="19"/>
      <c r="AF497" s="19"/>
      <c r="AG497" s="19"/>
      <c r="AH497" s="19"/>
      <c r="AI497" s="19"/>
      <c r="AJ497" s="17"/>
      <c r="AK497" s="17"/>
      <c r="AL497" s="17"/>
      <c r="AM497" s="17"/>
      <c r="AN497" s="17"/>
      <c r="AO497" s="17"/>
      <c r="AP497" s="17"/>
      <c r="AQ497" s="17"/>
      <c r="AR497" s="20"/>
      <c r="AS497" s="20"/>
      <c r="AT497" s="20"/>
      <c r="AU497" s="20"/>
      <c r="AV497" s="20"/>
      <c r="AW497" s="20"/>
      <c r="AX497" s="20"/>
      <c r="AY497" s="20"/>
      <c r="AZ497" s="20"/>
      <c r="BA497" s="20"/>
      <c r="BB497" s="20"/>
      <c r="BC497" s="20">
        <v>1</v>
      </c>
      <c r="BD497" s="16"/>
      <c r="BE497" s="16"/>
      <c r="BF497" s="16"/>
      <c r="BG497" s="16"/>
      <c r="BH497" s="16"/>
      <c r="BI497" s="16">
        <v>1</v>
      </c>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9"/>
      <c r="CH497" s="19"/>
      <c r="CI497" s="19"/>
      <c r="CJ497" s="19"/>
      <c r="CK497" s="19"/>
      <c r="CL497" s="19"/>
      <c r="CM497" s="19"/>
      <c r="CN497" s="19"/>
      <c r="CO497" s="19"/>
      <c r="CP497" s="19">
        <v>1</v>
      </c>
      <c r="CQ497" s="19"/>
      <c r="CR497" s="19"/>
    </row>
    <row r="498" spans="1:96" ht="107" customHeight="1">
      <c r="A498" s="11" cm="1">
        <f t="array" ref="A498">SUMPRODUCT(--ISNUMBER(SEARCH({"stranding","stranded"},E498)))</f>
        <v>0</v>
      </c>
      <c r="B498" s="12">
        <v>545</v>
      </c>
      <c r="C498" s="21" t="s">
        <v>1084</v>
      </c>
      <c r="D498" s="22">
        <v>1995</v>
      </c>
      <c r="E498" s="15" t="s">
        <v>1085</v>
      </c>
      <c r="F498" s="15" t="s">
        <v>6444</v>
      </c>
      <c r="G498" s="15">
        <f t="shared" si="7"/>
        <v>8</v>
      </c>
      <c r="H498" s="16"/>
      <c r="I498" s="16">
        <v>2</v>
      </c>
      <c r="J498" s="16"/>
      <c r="K498" s="16"/>
      <c r="L498" s="16"/>
      <c r="M498" s="16"/>
      <c r="N498" s="16"/>
      <c r="O498" s="16"/>
      <c r="P498" s="17">
        <v>1</v>
      </c>
      <c r="Q498" s="17"/>
      <c r="R498" s="17"/>
      <c r="S498" s="17"/>
      <c r="T498" s="18"/>
      <c r="U498" s="18">
        <v>1</v>
      </c>
      <c r="V498" s="18"/>
      <c r="W498" s="18"/>
      <c r="X498" s="19"/>
      <c r="Y498" s="19"/>
      <c r="Z498" s="19"/>
      <c r="AA498" s="19"/>
      <c r="AB498" s="19"/>
      <c r="AC498" s="19"/>
      <c r="AD498" s="19"/>
      <c r="AE498" s="19"/>
      <c r="AF498" s="19"/>
      <c r="AG498" s="19"/>
      <c r="AH498" s="19"/>
      <c r="AI498" s="19"/>
      <c r="AJ498" s="17">
        <v>1</v>
      </c>
      <c r="AK498" s="17"/>
      <c r="AL498" s="17"/>
      <c r="AM498" s="17"/>
      <c r="AN498" s="17"/>
      <c r="AO498" s="17"/>
      <c r="AP498" s="17"/>
      <c r="AQ498" s="17"/>
      <c r="AR498" s="20"/>
      <c r="AS498" s="20"/>
      <c r="AT498" s="20"/>
      <c r="AU498" s="20"/>
      <c r="AV498" s="20"/>
      <c r="AW498" s="20"/>
      <c r="AX498" s="20">
        <v>1</v>
      </c>
      <c r="AY498" s="20"/>
      <c r="AZ498" s="20"/>
      <c r="BA498" s="20">
        <v>1</v>
      </c>
      <c r="BB498" s="20"/>
      <c r="BC498" s="20"/>
      <c r="BD498" s="16"/>
      <c r="BE498" s="16"/>
      <c r="BF498" s="16"/>
      <c r="BG498" s="16"/>
      <c r="BH498" s="16"/>
      <c r="BI498" s="16"/>
      <c r="BJ498" s="16"/>
      <c r="BK498" s="16"/>
      <c r="BL498" s="16">
        <v>1</v>
      </c>
      <c r="BM498" s="16"/>
      <c r="BN498" s="16"/>
      <c r="BO498" s="16"/>
      <c r="BP498" s="16">
        <v>1</v>
      </c>
      <c r="BQ498" s="16"/>
      <c r="BR498" s="16"/>
      <c r="BS498" s="16"/>
      <c r="BT498" s="16"/>
      <c r="BU498" s="16"/>
      <c r="BV498" s="16"/>
      <c r="BW498" s="16"/>
      <c r="BX498" s="16"/>
      <c r="BY498" s="16">
        <v>1</v>
      </c>
      <c r="BZ498" s="16"/>
      <c r="CA498" s="16"/>
      <c r="CB498" s="16"/>
      <c r="CC498" s="16"/>
      <c r="CD498" s="16"/>
      <c r="CE498" s="16"/>
      <c r="CF498" s="16"/>
      <c r="CG498" s="19">
        <v>1</v>
      </c>
      <c r="CH498" s="19"/>
      <c r="CI498" s="19"/>
      <c r="CJ498" s="19"/>
      <c r="CK498" s="19"/>
      <c r="CL498" s="19"/>
      <c r="CM498" s="19"/>
      <c r="CN498" s="19"/>
      <c r="CO498" s="19"/>
      <c r="CP498" s="19"/>
      <c r="CQ498" s="19"/>
      <c r="CR498" s="19"/>
    </row>
    <row r="499" spans="1:96" ht="107" customHeight="1">
      <c r="A499" s="11" cm="1">
        <f t="array" ref="A499">SUMPRODUCT(--ISNUMBER(SEARCH({"stranding","stranded"},E499)))</f>
        <v>0</v>
      </c>
      <c r="B499" s="12">
        <v>546</v>
      </c>
      <c r="C499" s="13" t="s">
        <v>1086</v>
      </c>
      <c r="D499" s="14">
        <v>1995</v>
      </c>
      <c r="E499" s="15" t="s">
        <v>1087</v>
      </c>
      <c r="F499" s="15" t="s">
        <v>6445</v>
      </c>
      <c r="G499" s="15">
        <f t="shared" si="7"/>
        <v>8</v>
      </c>
      <c r="H499" s="16"/>
      <c r="I499" s="16"/>
      <c r="J499" s="16"/>
      <c r="K499" s="16">
        <v>1</v>
      </c>
      <c r="L499" s="16"/>
      <c r="M499" s="16">
        <v>1</v>
      </c>
      <c r="N499" s="16"/>
      <c r="O499" s="16"/>
      <c r="P499" s="17">
        <v>1</v>
      </c>
      <c r="Q499" s="17"/>
      <c r="R499" s="17"/>
      <c r="S499" s="17"/>
      <c r="T499" s="18"/>
      <c r="U499" s="18"/>
      <c r="V499" s="18"/>
      <c r="W499" s="18"/>
      <c r="X499" s="19">
        <v>1</v>
      </c>
      <c r="Y499" s="19"/>
      <c r="Z499" s="19"/>
      <c r="AA499" s="19"/>
      <c r="AB499" s="19"/>
      <c r="AC499" s="19"/>
      <c r="AD499" s="19"/>
      <c r="AE499" s="19"/>
      <c r="AF499" s="19"/>
      <c r="AG499" s="19"/>
      <c r="AH499" s="19"/>
      <c r="AI499" s="19"/>
      <c r="AJ499" s="17">
        <v>1</v>
      </c>
      <c r="AK499" s="17"/>
      <c r="AL499" s="17"/>
      <c r="AM499" s="17"/>
      <c r="AN499" s="17"/>
      <c r="AO499" s="17"/>
      <c r="AP499" s="17"/>
      <c r="AQ499" s="17"/>
      <c r="AR499" s="20"/>
      <c r="AS499" s="20"/>
      <c r="AT499" s="20"/>
      <c r="AU499" s="20"/>
      <c r="AV499" s="20"/>
      <c r="AW499" s="20"/>
      <c r="AX499" s="20">
        <v>1</v>
      </c>
      <c r="AY499" s="20"/>
      <c r="AZ499" s="20">
        <v>1</v>
      </c>
      <c r="BA499" s="20">
        <v>1</v>
      </c>
      <c r="BB499" s="20"/>
      <c r="BC499" s="20"/>
      <c r="BD499" s="16"/>
      <c r="BE499" s="16"/>
      <c r="BF499" s="16"/>
      <c r="BG499" s="16"/>
      <c r="BH499" s="16"/>
      <c r="BI499" s="16"/>
      <c r="BJ499" s="16">
        <v>1</v>
      </c>
      <c r="BK499" s="16">
        <v>1</v>
      </c>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9"/>
      <c r="CH499" s="19">
        <v>1</v>
      </c>
      <c r="CI499" s="19"/>
      <c r="CJ499" s="19"/>
      <c r="CK499" s="19"/>
      <c r="CL499" s="19"/>
      <c r="CM499" s="19"/>
      <c r="CN499" s="19"/>
      <c r="CO499" s="19"/>
      <c r="CP499" s="19"/>
      <c r="CQ499" s="19"/>
      <c r="CR499" s="19"/>
    </row>
    <row r="500" spans="1:96" ht="107" customHeight="1">
      <c r="A500" s="11" cm="1">
        <f t="array" ref="A500">SUMPRODUCT(--ISNUMBER(SEARCH({"stranding","stranded"},E500)))</f>
        <v>0</v>
      </c>
      <c r="B500" s="12">
        <v>547</v>
      </c>
      <c r="C500" s="21" t="s">
        <v>1088</v>
      </c>
      <c r="D500" s="22">
        <v>1995</v>
      </c>
      <c r="E500" s="15" t="s">
        <v>1089</v>
      </c>
      <c r="F500" s="15" t="s">
        <v>6446</v>
      </c>
      <c r="G500" s="15">
        <f t="shared" si="7"/>
        <v>7</v>
      </c>
      <c r="H500" s="16"/>
      <c r="I500" s="16"/>
      <c r="J500" s="16">
        <v>1</v>
      </c>
      <c r="K500" s="16">
        <v>1</v>
      </c>
      <c r="L500" s="16"/>
      <c r="M500" s="16"/>
      <c r="N500" s="16"/>
      <c r="O500" s="16"/>
      <c r="P500" s="17"/>
      <c r="Q500" s="17"/>
      <c r="R500" s="17"/>
      <c r="S500" s="17"/>
      <c r="T500" s="18"/>
      <c r="U500" s="18">
        <v>1</v>
      </c>
      <c r="V500" s="18"/>
      <c r="W500" s="18">
        <v>1</v>
      </c>
      <c r="X500" s="19">
        <v>1</v>
      </c>
      <c r="Y500" s="19">
        <v>1</v>
      </c>
      <c r="Z500" s="19">
        <v>1</v>
      </c>
      <c r="AA500" s="19"/>
      <c r="AB500" s="19"/>
      <c r="AC500" s="19"/>
      <c r="AD500" s="19"/>
      <c r="AE500" s="19"/>
      <c r="AF500" s="19"/>
      <c r="AG500" s="19"/>
      <c r="AH500" s="19"/>
      <c r="AI500" s="19"/>
      <c r="AJ500" s="17"/>
      <c r="AK500" s="17"/>
      <c r="AL500" s="17"/>
      <c r="AM500" s="17"/>
      <c r="AN500" s="17"/>
      <c r="AO500" s="17"/>
      <c r="AP500" s="17"/>
      <c r="AQ500" s="17"/>
      <c r="AR500" s="20"/>
      <c r="AS500" s="20"/>
      <c r="AT500" s="20"/>
      <c r="AU500" s="20"/>
      <c r="AV500" s="20"/>
      <c r="AW500" s="20"/>
      <c r="AX500" s="20"/>
      <c r="AY500" s="20"/>
      <c r="AZ500" s="20"/>
      <c r="BA500" s="20"/>
      <c r="BB500" s="20"/>
      <c r="BC500" s="20"/>
      <c r="BD500" s="16"/>
      <c r="BE500" s="16"/>
      <c r="BF500" s="16"/>
      <c r="BG500" s="16"/>
      <c r="BH500" s="16"/>
      <c r="BI500" s="16"/>
      <c r="BJ500" s="16"/>
      <c r="BK500" s="16"/>
      <c r="BL500" s="16"/>
      <c r="BM500" s="16"/>
      <c r="BN500" s="16"/>
      <c r="BO500" s="16"/>
      <c r="BP500" s="16"/>
      <c r="BQ500" s="16"/>
      <c r="BR500" s="16"/>
      <c r="BS500" s="16"/>
      <c r="BT500" s="16"/>
      <c r="BU500" s="16"/>
      <c r="BV500" s="16">
        <v>1</v>
      </c>
      <c r="BW500" s="16"/>
      <c r="BX500" s="16"/>
      <c r="BY500" s="16"/>
      <c r="BZ500" s="16"/>
      <c r="CA500" s="16"/>
      <c r="CB500" s="16"/>
      <c r="CC500" s="16"/>
      <c r="CD500" s="16"/>
      <c r="CE500" s="16">
        <v>1</v>
      </c>
      <c r="CF500" s="16"/>
      <c r="CG500" s="19"/>
      <c r="CH500" s="19"/>
      <c r="CI500" s="19"/>
      <c r="CJ500" s="19"/>
      <c r="CK500" s="19"/>
      <c r="CL500" s="19"/>
      <c r="CM500" s="19"/>
      <c r="CN500" s="19"/>
      <c r="CO500" s="19">
        <v>1</v>
      </c>
      <c r="CP500" s="19"/>
      <c r="CQ500" s="19"/>
      <c r="CR500" s="19"/>
    </row>
    <row r="501" spans="1:96" ht="107" customHeight="1">
      <c r="A501" s="11" cm="1">
        <f t="array" ref="A501">SUMPRODUCT(--ISNUMBER(SEARCH({"stranding","stranded"},E501)))</f>
        <v>0</v>
      </c>
      <c r="B501" s="12">
        <v>548</v>
      </c>
      <c r="C501" s="13" t="s">
        <v>1090</v>
      </c>
      <c r="D501" s="14">
        <v>1995</v>
      </c>
      <c r="E501" s="15" t="s">
        <v>1091</v>
      </c>
      <c r="F501" s="15" t="s">
        <v>7848</v>
      </c>
      <c r="G501" s="15">
        <f t="shared" si="7"/>
        <v>8</v>
      </c>
      <c r="H501" s="16"/>
      <c r="I501" s="16"/>
      <c r="J501" s="16"/>
      <c r="K501" s="16"/>
      <c r="L501" s="16"/>
      <c r="M501" s="16">
        <v>1</v>
      </c>
      <c r="N501" s="16"/>
      <c r="O501" s="16"/>
      <c r="P501" s="17">
        <v>1</v>
      </c>
      <c r="Q501" s="17"/>
      <c r="R501" s="17"/>
      <c r="S501" s="17"/>
      <c r="T501" s="18"/>
      <c r="U501" s="18"/>
      <c r="V501" s="18"/>
      <c r="W501" s="18"/>
      <c r="X501" s="19">
        <v>1</v>
      </c>
      <c r="Y501" s="19"/>
      <c r="Z501" s="19"/>
      <c r="AA501" s="19"/>
      <c r="AB501" s="19"/>
      <c r="AC501" s="19"/>
      <c r="AD501" s="19"/>
      <c r="AE501" s="19">
        <v>1</v>
      </c>
      <c r="AF501" s="19"/>
      <c r="AG501" s="19"/>
      <c r="AH501" s="19"/>
      <c r="AI501" s="19"/>
      <c r="AJ501" s="17">
        <v>1</v>
      </c>
      <c r="AK501" s="17"/>
      <c r="AL501" s="17"/>
      <c r="AM501" s="17"/>
      <c r="AN501" s="17"/>
      <c r="AO501" s="17">
        <v>1</v>
      </c>
      <c r="AP501" s="17"/>
      <c r="AQ501" s="17">
        <v>1</v>
      </c>
      <c r="AR501" s="20"/>
      <c r="AS501" s="20"/>
      <c r="AT501" s="20"/>
      <c r="AU501" s="20"/>
      <c r="AV501" s="20"/>
      <c r="AW501" s="20"/>
      <c r="AX501" s="20"/>
      <c r="AY501" s="20"/>
      <c r="AZ501" s="20"/>
      <c r="BA501" s="20"/>
      <c r="BB501" s="20"/>
      <c r="BC501" s="20"/>
      <c r="BD501" s="16">
        <v>1</v>
      </c>
      <c r="BE501" s="16"/>
      <c r="BF501" s="16"/>
      <c r="BG501" s="16"/>
      <c r="BH501" s="16"/>
      <c r="BI501" s="16">
        <v>1</v>
      </c>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9"/>
      <c r="CH501" s="19"/>
      <c r="CI501" s="19"/>
      <c r="CJ501" s="19"/>
      <c r="CK501" s="19"/>
      <c r="CL501" s="19">
        <v>1</v>
      </c>
      <c r="CM501" s="19"/>
      <c r="CN501" s="19"/>
      <c r="CO501" s="19"/>
      <c r="CP501" s="19"/>
      <c r="CQ501" s="19"/>
      <c r="CR501" s="19"/>
    </row>
    <row r="502" spans="1:96" ht="107" customHeight="1">
      <c r="A502" s="11" cm="1">
        <f t="array" ref="A502">SUMPRODUCT(--ISNUMBER(SEARCH({"stranding","stranded"},E502)))</f>
        <v>0</v>
      </c>
      <c r="B502" s="12">
        <v>549</v>
      </c>
      <c r="C502" s="21" t="s">
        <v>1092</v>
      </c>
      <c r="D502" s="22">
        <v>1995</v>
      </c>
      <c r="E502" s="15" t="s">
        <v>1093</v>
      </c>
      <c r="F502" s="15" t="s">
        <v>7849</v>
      </c>
      <c r="G502" s="15">
        <f t="shared" si="7"/>
        <v>5</v>
      </c>
      <c r="H502" s="16"/>
      <c r="I502" s="16"/>
      <c r="J502" s="16"/>
      <c r="K502" s="16"/>
      <c r="L502" s="16"/>
      <c r="M502" s="16">
        <v>1</v>
      </c>
      <c r="N502" s="16"/>
      <c r="O502" s="16"/>
      <c r="P502" s="17"/>
      <c r="Q502" s="17"/>
      <c r="R502" s="17"/>
      <c r="S502" s="17"/>
      <c r="T502" s="18"/>
      <c r="U502" s="18">
        <v>1</v>
      </c>
      <c r="V502" s="18"/>
      <c r="W502" s="18"/>
      <c r="X502" s="19">
        <v>1</v>
      </c>
      <c r="Y502" s="19">
        <v>1</v>
      </c>
      <c r="Z502" s="19"/>
      <c r="AA502" s="19"/>
      <c r="AB502" s="19"/>
      <c r="AC502" s="19"/>
      <c r="AD502" s="19"/>
      <c r="AE502" s="19"/>
      <c r="AF502" s="19"/>
      <c r="AG502" s="19"/>
      <c r="AH502" s="19"/>
      <c r="AI502" s="19"/>
      <c r="AJ502" s="17"/>
      <c r="AK502" s="17"/>
      <c r="AL502" s="17"/>
      <c r="AM502" s="17"/>
      <c r="AN502" s="17"/>
      <c r="AO502" s="17"/>
      <c r="AP502" s="17"/>
      <c r="AQ502" s="17"/>
      <c r="AR502" s="20"/>
      <c r="AS502" s="20"/>
      <c r="AT502" s="20"/>
      <c r="AU502" s="20"/>
      <c r="AV502" s="20"/>
      <c r="AW502" s="20"/>
      <c r="AX502" s="20"/>
      <c r="AY502" s="20"/>
      <c r="AZ502" s="20"/>
      <c r="BA502" s="20"/>
      <c r="BB502" s="20"/>
      <c r="BC502" s="20"/>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v>1</v>
      </c>
      <c r="CD502" s="16">
        <v>1</v>
      </c>
      <c r="CE502" s="16"/>
      <c r="CF502" s="16"/>
      <c r="CG502" s="19"/>
      <c r="CH502" s="19"/>
      <c r="CI502" s="19"/>
      <c r="CJ502" s="19"/>
      <c r="CK502" s="19"/>
      <c r="CL502" s="19"/>
      <c r="CM502" s="19">
        <v>1</v>
      </c>
      <c r="CN502" s="19"/>
      <c r="CO502" s="19"/>
      <c r="CP502" s="19"/>
      <c r="CQ502" s="19"/>
      <c r="CR502" s="19"/>
    </row>
    <row r="503" spans="1:96" ht="107" customHeight="1">
      <c r="A503" s="11" cm="1">
        <f t="array" ref="A503">SUMPRODUCT(--ISNUMBER(SEARCH({"stranding","stranded"},E503)))</f>
        <v>0</v>
      </c>
      <c r="B503" s="12">
        <v>550</v>
      </c>
      <c r="C503" s="13" t="s">
        <v>1094</v>
      </c>
      <c r="D503" s="14">
        <v>1995</v>
      </c>
      <c r="E503" s="23" t="s">
        <v>1095</v>
      </c>
      <c r="F503" s="23" t="s">
        <v>6447</v>
      </c>
      <c r="G503" s="15">
        <f t="shared" si="7"/>
        <v>10</v>
      </c>
      <c r="H503" s="16"/>
      <c r="I503" s="16">
        <v>1</v>
      </c>
      <c r="J503" s="16">
        <v>3</v>
      </c>
      <c r="K503" s="16">
        <v>2</v>
      </c>
      <c r="L503" s="16">
        <v>1</v>
      </c>
      <c r="M503" s="16">
        <v>1</v>
      </c>
      <c r="N503" s="16"/>
      <c r="O503" s="16"/>
      <c r="P503" s="17"/>
      <c r="Q503" s="17">
        <v>1</v>
      </c>
      <c r="R503" s="17">
        <v>1</v>
      </c>
      <c r="S503" s="17"/>
      <c r="T503" s="18"/>
      <c r="U503" s="18">
        <v>1</v>
      </c>
      <c r="V503" s="18"/>
      <c r="W503" s="18"/>
      <c r="X503" s="19"/>
      <c r="Y503" s="19">
        <v>1</v>
      </c>
      <c r="Z503" s="19">
        <v>1</v>
      </c>
      <c r="AA503" s="19"/>
      <c r="AB503" s="19"/>
      <c r="AC503" s="19"/>
      <c r="AD503" s="19"/>
      <c r="AE503" s="19"/>
      <c r="AF503" s="19"/>
      <c r="AG503" s="19"/>
      <c r="AH503" s="19"/>
      <c r="AI503" s="19"/>
      <c r="AJ503" s="17">
        <v>1</v>
      </c>
      <c r="AK503" s="17"/>
      <c r="AL503" s="17"/>
      <c r="AM503" s="17"/>
      <c r="AN503" s="17"/>
      <c r="AO503" s="17"/>
      <c r="AP503" s="17"/>
      <c r="AQ503" s="17"/>
      <c r="AR503" s="20"/>
      <c r="AS503" s="20"/>
      <c r="AT503" s="20"/>
      <c r="AU503" s="20"/>
      <c r="AV503" s="20"/>
      <c r="AW503" s="20"/>
      <c r="AX503" s="20">
        <v>1</v>
      </c>
      <c r="AY503" s="20"/>
      <c r="AZ503" s="20"/>
      <c r="BA503" s="20">
        <v>1</v>
      </c>
      <c r="BB503" s="20"/>
      <c r="BC503" s="20"/>
      <c r="BD503" s="16"/>
      <c r="BE503" s="16"/>
      <c r="BF503" s="16"/>
      <c r="BG503" s="16">
        <v>1</v>
      </c>
      <c r="BH503" s="16"/>
      <c r="BI503" s="16"/>
      <c r="BJ503" s="16"/>
      <c r="BK503" s="16"/>
      <c r="BL503" s="16"/>
      <c r="BM503" s="16"/>
      <c r="BN503" s="16"/>
      <c r="BO503" s="16"/>
      <c r="BP503" s="16"/>
      <c r="BQ503" s="16"/>
      <c r="BR503" s="16"/>
      <c r="BS503" s="16"/>
      <c r="BT503" s="16"/>
      <c r="BU503" s="16"/>
      <c r="BV503" s="16"/>
      <c r="BW503" s="16"/>
      <c r="BX503" s="16"/>
      <c r="BY503" s="16"/>
      <c r="BZ503" s="16"/>
      <c r="CA503" s="16"/>
      <c r="CB503" s="16">
        <v>1</v>
      </c>
      <c r="CC503" s="16"/>
      <c r="CD503" s="16"/>
      <c r="CE503" s="16"/>
      <c r="CF503" s="16"/>
      <c r="CG503" s="19"/>
      <c r="CH503" s="19"/>
      <c r="CI503" s="19"/>
      <c r="CJ503" s="19"/>
      <c r="CK503" s="19"/>
      <c r="CL503" s="19"/>
      <c r="CM503" s="19"/>
      <c r="CN503" s="19"/>
      <c r="CO503" s="19"/>
      <c r="CP503" s="19">
        <v>1</v>
      </c>
      <c r="CQ503" s="19"/>
      <c r="CR503" s="19"/>
    </row>
    <row r="504" spans="1:96" ht="107" customHeight="1">
      <c r="A504" s="11" cm="1">
        <f t="array" ref="A504">SUMPRODUCT(--ISNUMBER(SEARCH({"stranding","stranded"},E504)))</f>
        <v>0</v>
      </c>
      <c r="B504" s="12">
        <v>551</v>
      </c>
      <c r="C504" s="21" t="s">
        <v>1096</v>
      </c>
      <c r="D504" s="22">
        <v>1995</v>
      </c>
      <c r="E504" s="15" t="s">
        <v>1097</v>
      </c>
      <c r="F504" s="15" t="s">
        <v>7850</v>
      </c>
      <c r="G504" s="15">
        <f t="shared" si="7"/>
        <v>7</v>
      </c>
      <c r="H504" s="16"/>
      <c r="I504" s="16"/>
      <c r="J504" s="16">
        <v>1</v>
      </c>
      <c r="K504" s="16"/>
      <c r="L504" s="16">
        <v>1</v>
      </c>
      <c r="M504" s="16"/>
      <c r="N504" s="16"/>
      <c r="O504" s="16"/>
      <c r="P504" s="17">
        <v>1</v>
      </c>
      <c r="Q504" s="17"/>
      <c r="R504" s="17"/>
      <c r="S504" s="17"/>
      <c r="T504" s="18">
        <v>1</v>
      </c>
      <c r="U504" s="18"/>
      <c r="V504" s="18"/>
      <c r="W504" s="18"/>
      <c r="X504" s="19"/>
      <c r="Y504" s="19"/>
      <c r="Z504" s="19"/>
      <c r="AA504" s="19"/>
      <c r="AB504" s="19"/>
      <c r="AC504" s="19"/>
      <c r="AD504" s="19"/>
      <c r="AE504" s="19">
        <v>1</v>
      </c>
      <c r="AF504" s="19">
        <v>1</v>
      </c>
      <c r="AG504" s="19"/>
      <c r="AH504" s="19"/>
      <c r="AI504" s="19"/>
      <c r="AJ504" s="17"/>
      <c r="AK504" s="17"/>
      <c r="AL504" s="17"/>
      <c r="AM504" s="17"/>
      <c r="AN504" s="17"/>
      <c r="AO504" s="17"/>
      <c r="AP504" s="17"/>
      <c r="AQ504" s="17"/>
      <c r="AR504" s="20"/>
      <c r="AS504" s="20"/>
      <c r="AT504" s="20"/>
      <c r="AU504" s="20"/>
      <c r="AV504" s="20"/>
      <c r="AW504" s="20"/>
      <c r="AX504" s="20"/>
      <c r="AY504" s="20"/>
      <c r="AZ504" s="20"/>
      <c r="BA504" s="20"/>
      <c r="BB504" s="20"/>
      <c r="BC504" s="20"/>
      <c r="BD504" s="16">
        <v>1</v>
      </c>
      <c r="BE504" s="16"/>
      <c r="BF504" s="16"/>
      <c r="BG504" s="16"/>
      <c r="BH504" s="16"/>
      <c r="BI504" s="16">
        <v>1</v>
      </c>
      <c r="BJ504" s="16"/>
      <c r="BK504" s="16"/>
      <c r="BL504" s="16"/>
      <c r="BM504" s="16"/>
      <c r="BN504" s="16"/>
      <c r="BO504" s="16"/>
      <c r="BP504" s="16"/>
      <c r="BQ504" s="16"/>
      <c r="BR504" s="16"/>
      <c r="BS504" s="16"/>
      <c r="BT504" s="16"/>
      <c r="BU504" s="16"/>
      <c r="BV504" s="16"/>
      <c r="BW504" s="16"/>
      <c r="BX504" s="16"/>
      <c r="BY504" s="16"/>
      <c r="BZ504" s="16"/>
      <c r="CA504" s="16"/>
      <c r="CB504" s="16">
        <v>1</v>
      </c>
      <c r="CC504" s="16"/>
      <c r="CD504" s="16"/>
      <c r="CE504" s="16"/>
      <c r="CF504" s="16"/>
      <c r="CG504" s="19"/>
      <c r="CH504" s="19"/>
      <c r="CI504" s="19"/>
      <c r="CJ504" s="19"/>
      <c r="CK504" s="19"/>
      <c r="CL504" s="19">
        <v>1</v>
      </c>
      <c r="CM504" s="19"/>
      <c r="CN504" s="19"/>
      <c r="CO504" s="19"/>
      <c r="CP504" s="19"/>
      <c r="CQ504" s="19"/>
      <c r="CR504" s="19"/>
    </row>
    <row r="505" spans="1:96" ht="107" customHeight="1">
      <c r="A505" s="11" cm="1">
        <f t="array" ref="A505">SUMPRODUCT(--ISNUMBER(SEARCH({"stranding","stranded"},E505)))</f>
        <v>0</v>
      </c>
      <c r="B505" s="12">
        <v>552</v>
      </c>
      <c r="C505" s="13" t="s">
        <v>1098</v>
      </c>
      <c r="D505" s="14">
        <v>1995</v>
      </c>
      <c r="E505" s="15" t="s">
        <v>1099</v>
      </c>
      <c r="F505" s="15" t="s">
        <v>6448</v>
      </c>
      <c r="G505" s="15">
        <f t="shared" si="7"/>
        <v>2</v>
      </c>
      <c r="H505" s="16"/>
      <c r="I505" s="16">
        <v>2</v>
      </c>
      <c r="J505" s="16"/>
      <c r="K505" s="16"/>
      <c r="L505" s="16"/>
      <c r="M505" s="16"/>
      <c r="N505" s="16"/>
      <c r="O505" s="16"/>
      <c r="P505" s="17">
        <v>1</v>
      </c>
      <c r="Q505" s="17"/>
      <c r="R505" s="17"/>
      <c r="S505" s="17"/>
      <c r="T505" s="18"/>
      <c r="U505" s="18"/>
      <c r="V505" s="18"/>
      <c r="W505" s="18"/>
      <c r="X505" s="19"/>
      <c r="Y505" s="19"/>
      <c r="Z505" s="19"/>
      <c r="AA505" s="19"/>
      <c r="AB505" s="19"/>
      <c r="AC505" s="19"/>
      <c r="AD505" s="19"/>
      <c r="AE505" s="19"/>
      <c r="AF505" s="19"/>
      <c r="AG505" s="19"/>
      <c r="AH505" s="19"/>
      <c r="AI505" s="19"/>
      <c r="AJ505" s="17"/>
      <c r="AK505" s="17"/>
      <c r="AL505" s="17"/>
      <c r="AM505" s="17"/>
      <c r="AN505" s="17"/>
      <c r="AO505" s="17"/>
      <c r="AP505" s="17"/>
      <c r="AQ505" s="17"/>
      <c r="AR505" s="20"/>
      <c r="AS505" s="20"/>
      <c r="AT505" s="20"/>
      <c r="AU505" s="20"/>
      <c r="AV505" s="20"/>
      <c r="AW505" s="20"/>
      <c r="AX505" s="20"/>
      <c r="AY505" s="20"/>
      <c r="AZ505" s="20"/>
      <c r="BA505" s="20"/>
      <c r="BB505" s="20"/>
      <c r="BC505" s="20"/>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v>1</v>
      </c>
      <c r="CC505" s="16"/>
      <c r="CD505" s="16"/>
      <c r="CE505" s="16"/>
      <c r="CF505" s="16"/>
      <c r="CG505" s="19"/>
      <c r="CH505" s="19"/>
      <c r="CI505" s="19"/>
      <c r="CJ505" s="19"/>
      <c r="CK505" s="19"/>
      <c r="CL505" s="19"/>
      <c r="CM505" s="19"/>
      <c r="CN505" s="19"/>
      <c r="CO505" s="19"/>
      <c r="CP505" s="19">
        <v>1</v>
      </c>
      <c r="CQ505" s="19"/>
      <c r="CR505" s="19"/>
    </row>
    <row r="506" spans="1:96" ht="107" customHeight="1">
      <c r="A506" s="11" cm="1">
        <f t="array" ref="A506">SUMPRODUCT(--ISNUMBER(SEARCH({"stranding","stranded"},E506)))</f>
        <v>0</v>
      </c>
      <c r="B506" s="12">
        <v>553</v>
      </c>
      <c r="C506" s="21" t="s">
        <v>1100</v>
      </c>
      <c r="D506" s="22">
        <v>1995</v>
      </c>
      <c r="E506" s="23" t="s">
        <v>1101</v>
      </c>
      <c r="F506" s="23" t="s">
        <v>7851</v>
      </c>
      <c r="G506" s="15">
        <f t="shared" si="7"/>
        <v>4</v>
      </c>
      <c r="H506" s="16"/>
      <c r="I506" s="16"/>
      <c r="J506" s="16"/>
      <c r="K506" s="16"/>
      <c r="L506" s="16"/>
      <c r="M506" s="16"/>
      <c r="N506" s="16"/>
      <c r="O506" s="16"/>
      <c r="P506" s="17"/>
      <c r="Q506" s="17"/>
      <c r="R506" s="17"/>
      <c r="S506" s="17"/>
      <c r="T506" s="18"/>
      <c r="U506" s="18"/>
      <c r="V506" s="18"/>
      <c r="W506" s="18"/>
      <c r="X506" s="19"/>
      <c r="Y506" s="19"/>
      <c r="Z506" s="19"/>
      <c r="AA506" s="19"/>
      <c r="AB506" s="19"/>
      <c r="AC506" s="19"/>
      <c r="AD506" s="19"/>
      <c r="AE506" s="19"/>
      <c r="AF506" s="19"/>
      <c r="AG506" s="19"/>
      <c r="AH506" s="19"/>
      <c r="AI506" s="19"/>
      <c r="AJ506" s="17">
        <v>1</v>
      </c>
      <c r="AK506" s="17"/>
      <c r="AL506" s="17"/>
      <c r="AM506" s="17"/>
      <c r="AN506" s="17"/>
      <c r="AO506" s="17"/>
      <c r="AP506" s="17"/>
      <c r="AQ506" s="17"/>
      <c r="AR506" s="20"/>
      <c r="AS506" s="20"/>
      <c r="AT506" s="20"/>
      <c r="AU506" s="20"/>
      <c r="AV506" s="20"/>
      <c r="AW506" s="20"/>
      <c r="AX506" s="20"/>
      <c r="AY506" s="20"/>
      <c r="AZ506" s="20"/>
      <c r="BA506" s="20"/>
      <c r="BB506" s="20"/>
      <c r="BC506" s="20"/>
      <c r="BD506" s="16">
        <v>1</v>
      </c>
      <c r="BE506" s="16"/>
      <c r="BF506" s="16"/>
      <c r="BG506" s="16"/>
      <c r="BH506" s="16"/>
      <c r="BI506" s="16"/>
      <c r="BJ506" s="16">
        <v>1</v>
      </c>
      <c r="BK506" s="16"/>
      <c r="BL506" s="16"/>
      <c r="BM506" s="16"/>
      <c r="BN506" s="16"/>
      <c r="BO506" s="16"/>
      <c r="BP506" s="16"/>
      <c r="BQ506" s="16"/>
      <c r="BR506" s="16"/>
      <c r="BS506" s="16"/>
      <c r="BT506" s="16"/>
      <c r="BU506" s="16"/>
      <c r="BV506" s="16"/>
      <c r="BW506" s="16"/>
      <c r="BX506" s="16"/>
      <c r="BY506" s="16"/>
      <c r="BZ506" s="16"/>
      <c r="CA506" s="16"/>
      <c r="CB506" s="16">
        <v>1</v>
      </c>
      <c r="CC506" s="16"/>
      <c r="CD506" s="16"/>
      <c r="CE506" s="16"/>
      <c r="CF506" s="16"/>
      <c r="CG506" s="19"/>
      <c r="CH506" s="19"/>
      <c r="CI506" s="19"/>
      <c r="CJ506" s="19"/>
      <c r="CK506" s="19"/>
      <c r="CL506" s="19">
        <v>1</v>
      </c>
      <c r="CM506" s="19"/>
      <c r="CN506" s="19"/>
      <c r="CO506" s="19"/>
      <c r="CP506" s="19"/>
      <c r="CQ506" s="19"/>
      <c r="CR506" s="19"/>
    </row>
    <row r="507" spans="1:96" ht="107" customHeight="1">
      <c r="A507" s="11" cm="1">
        <f t="array" ref="A507">SUMPRODUCT(--ISNUMBER(SEARCH({"stranding","stranded"},E507)))</f>
        <v>1</v>
      </c>
      <c r="B507" s="12">
        <v>554</v>
      </c>
      <c r="C507" s="13" t="s">
        <v>1102</v>
      </c>
      <c r="D507" s="14">
        <v>1995</v>
      </c>
      <c r="E507" s="15" t="s">
        <v>1103</v>
      </c>
      <c r="F507" s="15" t="s">
        <v>7852</v>
      </c>
      <c r="G507" s="15">
        <f t="shared" si="7"/>
        <v>7</v>
      </c>
      <c r="H507" s="16"/>
      <c r="I507" s="16">
        <v>1</v>
      </c>
      <c r="J507" s="16">
        <v>1</v>
      </c>
      <c r="K507" s="16"/>
      <c r="L507" s="16"/>
      <c r="M507" s="16"/>
      <c r="N507" s="16"/>
      <c r="O507" s="16"/>
      <c r="P507" s="17">
        <v>1</v>
      </c>
      <c r="Q507" s="17"/>
      <c r="R507" s="17">
        <v>1</v>
      </c>
      <c r="S507" s="17"/>
      <c r="T507" s="18"/>
      <c r="U507" s="18"/>
      <c r="V507" s="18">
        <v>1</v>
      </c>
      <c r="W507" s="18"/>
      <c r="X507" s="19">
        <v>1</v>
      </c>
      <c r="Y507" s="19">
        <v>1</v>
      </c>
      <c r="Z507" s="19"/>
      <c r="AA507" s="19"/>
      <c r="AB507" s="19"/>
      <c r="AC507" s="19"/>
      <c r="AD507" s="19"/>
      <c r="AE507" s="19"/>
      <c r="AF507" s="19"/>
      <c r="AG507" s="19"/>
      <c r="AH507" s="19"/>
      <c r="AI507" s="19"/>
      <c r="AJ507" s="17"/>
      <c r="AK507" s="17"/>
      <c r="AL507" s="17"/>
      <c r="AM507" s="17"/>
      <c r="AN507" s="17"/>
      <c r="AO507" s="17"/>
      <c r="AP507" s="17"/>
      <c r="AQ507" s="17"/>
      <c r="AR507" s="20"/>
      <c r="AS507" s="20"/>
      <c r="AT507" s="20"/>
      <c r="AU507" s="20"/>
      <c r="AV507" s="20"/>
      <c r="AW507" s="20"/>
      <c r="AX507" s="20"/>
      <c r="AY507" s="20"/>
      <c r="AZ507" s="20"/>
      <c r="BA507" s="20"/>
      <c r="BB507" s="20"/>
      <c r="BC507" s="20"/>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v>1</v>
      </c>
      <c r="CC507" s="16"/>
      <c r="CD507" s="16">
        <v>1</v>
      </c>
      <c r="CE507" s="16"/>
      <c r="CF507" s="16"/>
      <c r="CG507" s="19"/>
      <c r="CH507" s="19"/>
      <c r="CI507" s="19"/>
      <c r="CJ507" s="19"/>
      <c r="CK507" s="19">
        <v>1</v>
      </c>
      <c r="CL507" s="19"/>
      <c r="CM507" s="19"/>
      <c r="CN507" s="19"/>
      <c r="CO507" s="19"/>
      <c r="CP507" s="19"/>
      <c r="CQ507" s="19"/>
      <c r="CR507" s="19"/>
    </row>
    <row r="508" spans="1:96" ht="107" customHeight="1">
      <c r="A508" s="11" cm="1">
        <f t="array" ref="A508">SUMPRODUCT(--ISNUMBER(SEARCH({"stranding","stranded"},E508)))</f>
        <v>1</v>
      </c>
      <c r="B508" s="12">
        <v>555</v>
      </c>
      <c r="C508" s="21" t="s">
        <v>1104</v>
      </c>
      <c r="D508" s="22">
        <v>1995</v>
      </c>
      <c r="E508" s="15" t="s">
        <v>1105</v>
      </c>
      <c r="F508" s="15" t="s">
        <v>7853</v>
      </c>
      <c r="G508" s="15">
        <f t="shared" si="7"/>
        <v>5</v>
      </c>
      <c r="H508" s="16"/>
      <c r="I508" s="16"/>
      <c r="J508" s="16"/>
      <c r="K508" s="16">
        <v>1</v>
      </c>
      <c r="L508" s="16"/>
      <c r="M508" s="16"/>
      <c r="N508" s="16"/>
      <c r="O508" s="16"/>
      <c r="P508" s="17"/>
      <c r="Q508" s="17"/>
      <c r="R508" s="17"/>
      <c r="S508" s="17"/>
      <c r="T508" s="18"/>
      <c r="U508" s="18"/>
      <c r="V508" s="18">
        <v>1</v>
      </c>
      <c r="W508" s="18"/>
      <c r="X508" s="19">
        <v>1</v>
      </c>
      <c r="Y508" s="19">
        <v>1</v>
      </c>
      <c r="Z508" s="19"/>
      <c r="AA508" s="19"/>
      <c r="AB508" s="19"/>
      <c r="AC508" s="19"/>
      <c r="AD508" s="19"/>
      <c r="AE508" s="19"/>
      <c r="AF508" s="19"/>
      <c r="AG508" s="19"/>
      <c r="AH508" s="19"/>
      <c r="AI508" s="19"/>
      <c r="AJ508" s="17"/>
      <c r="AK508" s="17"/>
      <c r="AL508" s="17"/>
      <c r="AM508" s="17"/>
      <c r="AN508" s="17"/>
      <c r="AO508" s="17"/>
      <c r="AP508" s="17"/>
      <c r="AQ508" s="17"/>
      <c r="AR508" s="20"/>
      <c r="AS508" s="20"/>
      <c r="AT508" s="20"/>
      <c r="AU508" s="20"/>
      <c r="AV508" s="20"/>
      <c r="AW508" s="20"/>
      <c r="AX508" s="20"/>
      <c r="AY508" s="20"/>
      <c r="AZ508" s="20"/>
      <c r="BA508" s="20"/>
      <c r="BB508" s="20"/>
      <c r="BC508" s="20"/>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v>1</v>
      </c>
      <c r="CC508" s="16"/>
      <c r="CD508" s="16">
        <v>1</v>
      </c>
      <c r="CE508" s="16"/>
      <c r="CF508" s="16"/>
      <c r="CG508" s="19"/>
      <c r="CH508" s="19"/>
      <c r="CI508" s="19"/>
      <c r="CJ508" s="19"/>
      <c r="CK508" s="19"/>
      <c r="CL508" s="19"/>
      <c r="CM508" s="19"/>
      <c r="CN508" s="19">
        <v>1</v>
      </c>
      <c r="CO508" s="19"/>
      <c r="CP508" s="19"/>
      <c r="CQ508" s="19"/>
      <c r="CR508" s="19"/>
    </row>
    <row r="509" spans="1:96" ht="107" customHeight="1">
      <c r="A509" s="11" cm="1">
        <f t="array" ref="A509">SUMPRODUCT(--ISNUMBER(SEARCH({"stranding","stranded"},E509)))</f>
        <v>0</v>
      </c>
      <c r="B509" s="12">
        <v>556</v>
      </c>
      <c r="C509" s="13" t="s">
        <v>1106</v>
      </c>
      <c r="D509" s="14">
        <v>1995</v>
      </c>
      <c r="E509" s="15" t="s">
        <v>1107</v>
      </c>
      <c r="F509" s="15" t="s">
        <v>7854</v>
      </c>
      <c r="G509" s="15">
        <f t="shared" si="7"/>
        <v>5</v>
      </c>
      <c r="H509" s="16"/>
      <c r="I509" s="16"/>
      <c r="J509" s="16">
        <v>2</v>
      </c>
      <c r="K509" s="16"/>
      <c r="L509" s="16"/>
      <c r="M509" s="16"/>
      <c r="N509" s="16"/>
      <c r="O509" s="16"/>
      <c r="P509" s="17"/>
      <c r="Q509" s="17"/>
      <c r="R509" s="17"/>
      <c r="S509" s="17"/>
      <c r="T509" s="18"/>
      <c r="U509" s="18"/>
      <c r="V509" s="18"/>
      <c r="W509" s="18"/>
      <c r="X509" s="19">
        <v>1</v>
      </c>
      <c r="Y509" s="19">
        <v>1</v>
      </c>
      <c r="Z509" s="19">
        <v>1</v>
      </c>
      <c r="AA509" s="19"/>
      <c r="AB509" s="19"/>
      <c r="AC509" s="19"/>
      <c r="AD509" s="19"/>
      <c r="AE509" s="19"/>
      <c r="AF509" s="19"/>
      <c r="AG509" s="19"/>
      <c r="AH509" s="19"/>
      <c r="AI509" s="19"/>
      <c r="AJ509" s="17"/>
      <c r="AK509" s="17"/>
      <c r="AL509" s="17"/>
      <c r="AM509" s="17"/>
      <c r="AN509" s="17"/>
      <c r="AO509" s="17"/>
      <c r="AP509" s="17"/>
      <c r="AQ509" s="17"/>
      <c r="AR509" s="20"/>
      <c r="AS509" s="20"/>
      <c r="AT509" s="20"/>
      <c r="AU509" s="20"/>
      <c r="AV509" s="20"/>
      <c r="AW509" s="20"/>
      <c r="AX509" s="20"/>
      <c r="AY509" s="20"/>
      <c r="AZ509" s="20"/>
      <c r="BA509" s="20"/>
      <c r="BB509" s="20"/>
      <c r="BC509" s="20"/>
      <c r="BD509" s="16">
        <v>1</v>
      </c>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v>1</v>
      </c>
      <c r="CC509" s="16"/>
      <c r="CD509" s="16"/>
      <c r="CE509" s="16"/>
      <c r="CF509" s="16"/>
      <c r="CG509" s="19"/>
      <c r="CH509" s="19"/>
      <c r="CI509" s="19"/>
      <c r="CJ509" s="19"/>
      <c r="CK509" s="19"/>
      <c r="CL509" s="19"/>
      <c r="CM509" s="19"/>
      <c r="CN509" s="19"/>
      <c r="CO509" s="19"/>
      <c r="CP509" s="19">
        <v>1</v>
      </c>
      <c r="CQ509" s="19"/>
      <c r="CR509" s="19"/>
    </row>
    <row r="510" spans="1:96" ht="107" customHeight="1">
      <c r="A510" s="11" cm="1">
        <f t="array" ref="A510">SUMPRODUCT(--ISNUMBER(SEARCH({"stranding","stranded"},E510)))</f>
        <v>0</v>
      </c>
      <c r="B510" s="12">
        <v>559</v>
      </c>
      <c r="C510" s="21" t="s">
        <v>1108</v>
      </c>
      <c r="D510" s="22">
        <v>1995</v>
      </c>
      <c r="E510" s="15" t="s">
        <v>1109</v>
      </c>
      <c r="F510" s="15" t="s">
        <v>6449</v>
      </c>
      <c r="G510" s="15">
        <f t="shared" si="7"/>
        <v>7</v>
      </c>
      <c r="H510" s="16"/>
      <c r="I510" s="16"/>
      <c r="J510" s="16"/>
      <c r="K510" s="16"/>
      <c r="L510" s="16"/>
      <c r="M510" s="16">
        <v>1</v>
      </c>
      <c r="N510" s="16"/>
      <c r="O510" s="16"/>
      <c r="P510" s="17"/>
      <c r="Q510" s="17"/>
      <c r="R510" s="17"/>
      <c r="S510" s="17">
        <v>1</v>
      </c>
      <c r="T510" s="18"/>
      <c r="U510" s="18">
        <v>1</v>
      </c>
      <c r="V510" s="18"/>
      <c r="W510" s="18"/>
      <c r="X510" s="19"/>
      <c r="Y510" s="19">
        <v>1</v>
      </c>
      <c r="Z510" s="19"/>
      <c r="AA510" s="19"/>
      <c r="AB510" s="19"/>
      <c r="AC510" s="19"/>
      <c r="AD510" s="19"/>
      <c r="AE510" s="19"/>
      <c r="AF510" s="19"/>
      <c r="AG510" s="19"/>
      <c r="AH510" s="19"/>
      <c r="AI510" s="19"/>
      <c r="AJ510" s="17">
        <v>1</v>
      </c>
      <c r="AK510" s="17"/>
      <c r="AL510" s="17"/>
      <c r="AM510" s="17">
        <v>1</v>
      </c>
      <c r="AN510" s="17">
        <v>1</v>
      </c>
      <c r="AO510" s="17"/>
      <c r="AP510" s="17"/>
      <c r="AQ510" s="17"/>
      <c r="AR510" s="20"/>
      <c r="AS510" s="20"/>
      <c r="AT510" s="20"/>
      <c r="AU510" s="20"/>
      <c r="AV510" s="20"/>
      <c r="AW510" s="20"/>
      <c r="AX510" s="20"/>
      <c r="AY510" s="20"/>
      <c r="AZ510" s="20"/>
      <c r="BA510" s="20"/>
      <c r="BB510" s="20"/>
      <c r="BC510" s="20"/>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v>1</v>
      </c>
      <c r="CA510" s="16"/>
      <c r="CB510" s="16"/>
      <c r="CC510" s="16"/>
      <c r="CD510" s="16"/>
      <c r="CE510" s="16"/>
      <c r="CF510" s="16"/>
      <c r="CG510" s="19"/>
      <c r="CH510" s="19"/>
      <c r="CI510" s="19"/>
      <c r="CJ510" s="19"/>
      <c r="CK510" s="19"/>
      <c r="CL510" s="19"/>
      <c r="CM510" s="19"/>
      <c r="CN510" s="19">
        <v>1</v>
      </c>
      <c r="CO510" s="19"/>
      <c r="CP510" s="19"/>
      <c r="CQ510" s="19"/>
      <c r="CR510" s="19"/>
    </row>
    <row r="511" spans="1:96" ht="107" customHeight="1">
      <c r="A511" s="11" cm="1">
        <f t="array" ref="A511">SUMPRODUCT(--ISNUMBER(SEARCH({"stranding","stranded"},E511)))</f>
        <v>0</v>
      </c>
      <c r="B511" s="12">
        <v>560</v>
      </c>
      <c r="C511" s="25" t="s">
        <v>1110</v>
      </c>
      <c r="D511" s="26">
        <v>1995</v>
      </c>
      <c r="E511" s="15" t="s">
        <v>1111</v>
      </c>
      <c r="F511" s="15" t="s">
        <v>5983</v>
      </c>
      <c r="G511" s="15">
        <f t="shared" si="7"/>
        <v>4</v>
      </c>
      <c r="H511" s="16"/>
      <c r="I511" s="16"/>
      <c r="J511" s="16"/>
      <c r="K511" s="16"/>
      <c r="L511" s="16"/>
      <c r="M511" s="16"/>
      <c r="N511" s="16"/>
      <c r="O511" s="16"/>
      <c r="P511" s="17"/>
      <c r="Q511" s="17"/>
      <c r="R511" s="17"/>
      <c r="S511" s="17"/>
      <c r="T511" s="18"/>
      <c r="U511" s="18">
        <v>1</v>
      </c>
      <c r="V511" s="18"/>
      <c r="W511" s="18"/>
      <c r="X511" s="19"/>
      <c r="Y511" s="19">
        <v>1</v>
      </c>
      <c r="Z511" s="19">
        <v>1</v>
      </c>
      <c r="AA511" s="19"/>
      <c r="AB511" s="19"/>
      <c r="AC511" s="19"/>
      <c r="AD511" s="19"/>
      <c r="AE511" s="19"/>
      <c r="AF511" s="19"/>
      <c r="AG511" s="19"/>
      <c r="AH511" s="19"/>
      <c r="AI511" s="19"/>
      <c r="AJ511" s="17"/>
      <c r="AK511" s="17"/>
      <c r="AL511" s="17"/>
      <c r="AM511" s="17"/>
      <c r="AN511" s="17"/>
      <c r="AO511" s="17"/>
      <c r="AP511" s="17"/>
      <c r="AQ511" s="17"/>
      <c r="AR511" s="20"/>
      <c r="AS511" s="20"/>
      <c r="AT511" s="20"/>
      <c r="AU511" s="20"/>
      <c r="AV511" s="20"/>
      <c r="AW511" s="20"/>
      <c r="AX511" s="20"/>
      <c r="AY511" s="20"/>
      <c r="AZ511" s="20"/>
      <c r="BA511" s="20"/>
      <c r="BB511" s="20"/>
      <c r="BC511" s="20"/>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v>1</v>
      </c>
      <c r="CA511" s="16"/>
      <c r="CB511" s="16"/>
      <c r="CC511" s="16"/>
      <c r="CD511" s="16"/>
      <c r="CE511" s="16"/>
      <c r="CF511" s="16"/>
      <c r="CG511" s="19"/>
      <c r="CH511" s="19"/>
      <c r="CI511" s="19"/>
      <c r="CJ511" s="19"/>
      <c r="CK511" s="19"/>
      <c r="CL511" s="19"/>
      <c r="CM511" s="19">
        <v>1</v>
      </c>
      <c r="CN511" s="19"/>
      <c r="CO511" s="19"/>
      <c r="CP511" s="19"/>
      <c r="CQ511" s="19"/>
      <c r="CR511" s="19"/>
    </row>
    <row r="512" spans="1:96" ht="107" customHeight="1">
      <c r="A512" s="11" cm="1">
        <f t="array" ref="A512">SUMPRODUCT(--ISNUMBER(SEARCH({"stranding","stranded"},E512)))</f>
        <v>1</v>
      </c>
      <c r="B512" s="12">
        <v>562</v>
      </c>
      <c r="C512" s="25" t="s">
        <v>1112</v>
      </c>
      <c r="D512" s="26">
        <v>1995</v>
      </c>
      <c r="E512" s="15" t="s">
        <v>1113</v>
      </c>
      <c r="F512" s="15" t="s">
        <v>6450</v>
      </c>
      <c r="G512" s="15">
        <f t="shared" si="7"/>
        <v>8</v>
      </c>
      <c r="H512" s="16"/>
      <c r="I512" s="16"/>
      <c r="J512" s="16">
        <v>1</v>
      </c>
      <c r="K512" s="16"/>
      <c r="L512" s="16"/>
      <c r="M512" s="16"/>
      <c r="N512" s="16"/>
      <c r="O512" s="16"/>
      <c r="P512" s="17">
        <v>1</v>
      </c>
      <c r="Q512" s="17"/>
      <c r="R512" s="17"/>
      <c r="S512" s="17"/>
      <c r="T512" s="18"/>
      <c r="U512" s="18"/>
      <c r="V512" s="18">
        <v>1</v>
      </c>
      <c r="W512" s="18"/>
      <c r="X512" s="19"/>
      <c r="Y512" s="19"/>
      <c r="Z512" s="19"/>
      <c r="AA512" s="19"/>
      <c r="AB512" s="19"/>
      <c r="AC512" s="19"/>
      <c r="AD512" s="19"/>
      <c r="AE512" s="19">
        <v>1</v>
      </c>
      <c r="AF512" s="19">
        <v>1</v>
      </c>
      <c r="AG512" s="19">
        <v>1</v>
      </c>
      <c r="AH512" s="19"/>
      <c r="AI512" s="19"/>
      <c r="AJ512" s="17"/>
      <c r="AK512" s="17"/>
      <c r="AL512" s="17"/>
      <c r="AM512" s="17"/>
      <c r="AN512" s="17"/>
      <c r="AO512" s="17"/>
      <c r="AP512" s="17"/>
      <c r="AQ512" s="17"/>
      <c r="AR512" s="20"/>
      <c r="AS512" s="20"/>
      <c r="AT512" s="20"/>
      <c r="AU512" s="20"/>
      <c r="AV512" s="20"/>
      <c r="AW512" s="20"/>
      <c r="AX512" s="20"/>
      <c r="AY512" s="20"/>
      <c r="AZ512" s="20"/>
      <c r="BA512" s="20"/>
      <c r="BB512" s="20"/>
      <c r="BC512" s="20"/>
      <c r="BD512" s="16"/>
      <c r="BE512" s="16"/>
      <c r="BF512" s="16"/>
      <c r="BG512" s="16"/>
      <c r="BH512" s="16"/>
      <c r="BI512" s="16"/>
      <c r="BJ512" s="16"/>
      <c r="BK512" s="16"/>
      <c r="BL512" s="16">
        <v>1</v>
      </c>
      <c r="BM512" s="16"/>
      <c r="BN512" s="16"/>
      <c r="BO512" s="16">
        <v>1</v>
      </c>
      <c r="BP512" s="16"/>
      <c r="BQ512" s="16"/>
      <c r="BR512" s="16"/>
      <c r="BS512" s="16"/>
      <c r="BT512" s="16"/>
      <c r="BU512" s="16"/>
      <c r="BV512" s="16"/>
      <c r="BW512" s="16"/>
      <c r="BX512" s="16"/>
      <c r="BY512" s="16"/>
      <c r="BZ512" s="16"/>
      <c r="CA512" s="16"/>
      <c r="CB512" s="16">
        <v>1</v>
      </c>
      <c r="CC512" s="16"/>
      <c r="CD512" s="16"/>
      <c r="CE512" s="16"/>
      <c r="CF512" s="16"/>
      <c r="CG512" s="19"/>
      <c r="CH512" s="19"/>
      <c r="CI512" s="19"/>
      <c r="CJ512" s="19"/>
      <c r="CK512" s="19"/>
      <c r="CL512" s="19"/>
      <c r="CM512" s="19">
        <v>1</v>
      </c>
      <c r="CN512" s="19"/>
      <c r="CO512" s="19"/>
      <c r="CP512" s="19"/>
      <c r="CQ512" s="19"/>
      <c r="CR512" s="19"/>
    </row>
    <row r="513" spans="1:96" ht="107" customHeight="1">
      <c r="A513" s="11" cm="1">
        <f t="array" ref="A513">SUMPRODUCT(--ISNUMBER(SEARCH({"stranding","stranded"},E513)))</f>
        <v>0</v>
      </c>
      <c r="B513" s="12">
        <v>563</v>
      </c>
      <c r="C513" s="21" t="s">
        <v>1114</v>
      </c>
      <c r="D513" s="22">
        <v>1995</v>
      </c>
      <c r="E513" s="23" t="s">
        <v>1115</v>
      </c>
      <c r="F513" s="23" t="s">
        <v>7855</v>
      </c>
      <c r="G513" s="15">
        <f t="shared" si="7"/>
        <v>11</v>
      </c>
      <c r="H513" s="16"/>
      <c r="I513" s="16">
        <v>1</v>
      </c>
      <c r="J513" s="16"/>
      <c r="K513" s="16"/>
      <c r="L513" s="16"/>
      <c r="M513" s="16"/>
      <c r="N513" s="16"/>
      <c r="O513" s="16"/>
      <c r="P513" s="17">
        <v>1</v>
      </c>
      <c r="Q513" s="17">
        <v>1</v>
      </c>
      <c r="R513" s="17"/>
      <c r="S513" s="17"/>
      <c r="T513" s="18"/>
      <c r="U513" s="18">
        <v>1</v>
      </c>
      <c r="V513" s="18"/>
      <c r="W513" s="18"/>
      <c r="X513" s="19">
        <v>1</v>
      </c>
      <c r="Y513" s="19">
        <v>1</v>
      </c>
      <c r="Z513" s="19">
        <v>1</v>
      </c>
      <c r="AA513" s="19"/>
      <c r="AB513" s="19"/>
      <c r="AC513" s="19"/>
      <c r="AD513" s="19"/>
      <c r="AE513" s="19"/>
      <c r="AF513" s="19"/>
      <c r="AG513" s="19"/>
      <c r="AH513" s="19"/>
      <c r="AI513" s="19"/>
      <c r="AJ513" s="17"/>
      <c r="AK513" s="17"/>
      <c r="AL513" s="17"/>
      <c r="AM513" s="17"/>
      <c r="AN513" s="17"/>
      <c r="AO513" s="17"/>
      <c r="AP513" s="17"/>
      <c r="AQ513" s="17"/>
      <c r="AR513" s="20"/>
      <c r="AS513" s="20"/>
      <c r="AT513" s="20"/>
      <c r="AU513" s="20"/>
      <c r="AV513" s="20"/>
      <c r="AW513" s="20"/>
      <c r="AX513" s="20"/>
      <c r="AY513" s="20"/>
      <c r="AZ513" s="20"/>
      <c r="BA513" s="20"/>
      <c r="BB513" s="20"/>
      <c r="BC513" s="20"/>
      <c r="BD513" s="16">
        <v>1</v>
      </c>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v>1</v>
      </c>
      <c r="CA513" s="16">
        <v>1</v>
      </c>
      <c r="CB513" s="16">
        <v>1</v>
      </c>
      <c r="CC513" s="16"/>
      <c r="CD513" s="16">
        <v>1</v>
      </c>
      <c r="CE513" s="16"/>
      <c r="CF513" s="16"/>
      <c r="CG513" s="19"/>
      <c r="CH513" s="19"/>
      <c r="CI513" s="19"/>
      <c r="CJ513" s="19"/>
      <c r="CK513" s="19"/>
      <c r="CL513" s="19"/>
      <c r="CM513" s="19"/>
      <c r="CN513" s="19">
        <v>1</v>
      </c>
      <c r="CO513" s="19"/>
      <c r="CP513" s="19"/>
      <c r="CQ513" s="19"/>
      <c r="CR513" s="19"/>
    </row>
    <row r="514" spans="1:96" ht="107" customHeight="1">
      <c r="A514" s="11" cm="1">
        <f t="array" ref="A514">SUMPRODUCT(--ISNUMBER(SEARCH({"stranding","stranded"},E514)))</f>
        <v>0</v>
      </c>
      <c r="B514" s="12">
        <v>564</v>
      </c>
      <c r="C514" s="21" t="s">
        <v>1116</v>
      </c>
      <c r="D514" s="22">
        <v>1996</v>
      </c>
      <c r="E514" s="15" t="s">
        <v>1117</v>
      </c>
      <c r="F514" s="15" t="s">
        <v>6407</v>
      </c>
      <c r="G514" s="15">
        <f t="shared" ref="G514:G577" si="8">SUM(P514:CF514)</f>
        <v>3</v>
      </c>
      <c r="H514" s="16"/>
      <c r="I514" s="16"/>
      <c r="J514" s="16"/>
      <c r="K514" s="16"/>
      <c r="L514" s="16"/>
      <c r="M514" s="16"/>
      <c r="N514" s="16"/>
      <c r="O514" s="16"/>
      <c r="P514" s="17"/>
      <c r="Q514" s="17"/>
      <c r="R514" s="17"/>
      <c r="S514" s="17"/>
      <c r="T514" s="18"/>
      <c r="U514" s="18">
        <v>1</v>
      </c>
      <c r="V514" s="18"/>
      <c r="W514" s="18"/>
      <c r="X514" s="19"/>
      <c r="Y514" s="19"/>
      <c r="Z514" s="19"/>
      <c r="AA514" s="19"/>
      <c r="AB514" s="19"/>
      <c r="AC514" s="19"/>
      <c r="AD514" s="19"/>
      <c r="AE514" s="19"/>
      <c r="AF514" s="19"/>
      <c r="AG514" s="19"/>
      <c r="AH514" s="19"/>
      <c r="AI514" s="19"/>
      <c r="AJ514" s="17">
        <v>1</v>
      </c>
      <c r="AK514" s="17"/>
      <c r="AL514" s="17"/>
      <c r="AM514" s="17"/>
      <c r="AN514" s="17"/>
      <c r="AO514" s="17"/>
      <c r="AP514" s="17"/>
      <c r="AQ514" s="17"/>
      <c r="AR514" s="20"/>
      <c r="AS514" s="20"/>
      <c r="AT514" s="20"/>
      <c r="AU514" s="20"/>
      <c r="AV514" s="20"/>
      <c r="AW514" s="20"/>
      <c r="AX514" s="20"/>
      <c r="AY514" s="20">
        <v>1</v>
      </c>
      <c r="AZ514" s="20"/>
      <c r="BA514" s="20"/>
      <c r="BB514" s="20"/>
      <c r="BC514" s="20"/>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9"/>
      <c r="CH514" s="19"/>
      <c r="CI514" s="19"/>
      <c r="CJ514" s="19"/>
      <c r="CK514" s="19"/>
      <c r="CL514" s="19">
        <v>1</v>
      </c>
      <c r="CM514" s="19"/>
      <c r="CN514" s="19"/>
      <c r="CO514" s="19"/>
      <c r="CP514" s="19"/>
      <c r="CQ514" s="19"/>
      <c r="CR514" s="19"/>
    </row>
    <row r="515" spans="1:96" ht="107" customHeight="1">
      <c r="A515" s="11" cm="1">
        <f t="array" ref="A515">SUMPRODUCT(--ISNUMBER(SEARCH({"stranding","stranded"},E515)))</f>
        <v>0</v>
      </c>
      <c r="B515" s="12">
        <v>565</v>
      </c>
      <c r="C515" s="13" t="s">
        <v>1118</v>
      </c>
      <c r="D515" s="14">
        <v>1996</v>
      </c>
      <c r="E515" s="15" t="s">
        <v>1119</v>
      </c>
      <c r="F515" s="15" t="s">
        <v>6407</v>
      </c>
      <c r="G515" s="15">
        <f t="shared" si="8"/>
        <v>3</v>
      </c>
      <c r="H515" s="16"/>
      <c r="I515" s="16"/>
      <c r="J515" s="16"/>
      <c r="K515" s="16"/>
      <c r="L515" s="16"/>
      <c r="M515" s="16"/>
      <c r="N515" s="16">
        <v>1</v>
      </c>
      <c r="O515" s="16"/>
      <c r="P515" s="17"/>
      <c r="Q515" s="17"/>
      <c r="R515" s="17"/>
      <c r="S515" s="17"/>
      <c r="T515" s="18"/>
      <c r="U515" s="18">
        <v>1</v>
      </c>
      <c r="V515" s="18"/>
      <c r="W515" s="18"/>
      <c r="X515" s="19"/>
      <c r="Y515" s="19"/>
      <c r="Z515" s="19"/>
      <c r="AA515" s="19"/>
      <c r="AB515" s="19"/>
      <c r="AC515" s="19"/>
      <c r="AD515" s="19"/>
      <c r="AE515" s="19"/>
      <c r="AF515" s="19"/>
      <c r="AG515" s="19"/>
      <c r="AH515" s="19"/>
      <c r="AI515" s="19"/>
      <c r="AJ515" s="17">
        <v>1</v>
      </c>
      <c r="AK515" s="17"/>
      <c r="AL515" s="17"/>
      <c r="AM515" s="17"/>
      <c r="AN515" s="17"/>
      <c r="AO515" s="17"/>
      <c r="AP515" s="17"/>
      <c r="AQ515" s="17"/>
      <c r="AR515" s="20"/>
      <c r="AS515" s="20"/>
      <c r="AT515" s="20"/>
      <c r="AU515" s="20"/>
      <c r="AV515" s="20"/>
      <c r="AW515" s="20"/>
      <c r="AX515" s="20"/>
      <c r="AY515" s="20">
        <v>1</v>
      </c>
      <c r="AZ515" s="20"/>
      <c r="BA515" s="20"/>
      <c r="BB515" s="20"/>
      <c r="BC515" s="20"/>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9"/>
      <c r="CH515" s="19"/>
      <c r="CI515" s="19"/>
      <c r="CJ515" s="19"/>
      <c r="CK515" s="19">
        <v>1</v>
      </c>
      <c r="CL515" s="19"/>
      <c r="CM515" s="19"/>
      <c r="CN515" s="19"/>
      <c r="CO515" s="19"/>
      <c r="CP515" s="19"/>
      <c r="CQ515" s="19"/>
      <c r="CR515" s="19"/>
    </row>
    <row r="516" spans="1:96" ht="107" customHeight="1">
      <c r="A516" s="11" cm="1">
        <f t="array" ref="A516">SUMPRODUCT(--ISNUMBER(SEARCH({"stranding","stranded"},E516)))</f>
        <v>0</v>
      </c>
      <c r="B516" s="12">
        <v>566</v>
      </c>
      <c r="C516" s="21" t="s">
        <v>1120</v>
      </c>
      <c r="D516" s="22">
        <v>1996</v>
      </c>
      <c r="E516" s="15" t="s">
        <v>1121</v>
      </c>
      <c r="F516" s="15" t="s">
        <v>6451</v>
      </c>
      <c r="G516" s="15">
        <f t="shared" si="8"/>
        <v>5</v>
      </c>
      <c r="H516" s="16"/>
      <c r="I516" s="16"/>
      <c r="J516" s="16"/>
      <c r="K516" s="16">
        <v>2</v>
      </c>
      <c r="L516" s="16">
        <v>1</v>
      </c>
      <c r="M516" s="16"/>
      <c r="N516" s="16"/>
      <c r="O516" s="16"/>
      <c r="P516" s="17"/>
      <c r="Q516" s="17"/>
      <c r="R516" s="17">
        <v>1</v>
      </c>
      <c r="S516" s="17"/>
      <c r="T516" s="18">
        <v>1</v>
      </c>
      <c r="U516" s="18"/>
      <c r="V516" s="18"/>
      <c r="W516" s="18"/>
      <c r="X516" s="19">
        <v>1</v>
      </c>
      <c r="Y516" s="19"/>
      <c r="Z516" s="19"/>
      <c r="AA516" s="19"/>
      <c r="AB516" s="19"/>
      <c r="AC516" s="19"/>
      <c r="AD516" s="19"/>
      <c r="AE516" s="19"/>
      <c r="AF516" s="19"/>
      <c r="AG516" s="19"/>
      <c r="AH516" s="19"/>
      <c r="AI516" s="19"/>
      <c r="AJ516" s="17">
        <v>1</v>
      </c>
      <c r="AK516" s="17"/>
      <c r="AL516" s="17"/>
      <c r="AM516" s="17"/>
      <c r="AN516" s="17"/>
      <c r="AO516" s="17"/>
      <c r="AP516" s="17"/>
      <c r="AQ516" s="17"/>
      <c r="AR516" s="20"/>
      <c r="AS516" s="20">
        <v>1</v>
      </c>
      <c r="AT516" s="20"/>
      <c r="AU516" s="20"/>
      <c r="AV516" s="20"/>
      <c r="AW516" s="20"/>
      <c r="AX516" s="20"/>
      <c r="AY516" s="20"/>
      <c r="AZ516" s="20"/>
      <c r="BA516" s="20"/>
      <c r="BB516" s="20"/>
      <c r="BC516" s="20"/>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9"/>
      <c r="CH516" s="19"/>
      <c r="CI516" s="19"/>
      <c r="CJ516" s="19">
        <v>1</v>
      </c>
      <c r="CK516" s="19"/>
      <c r="CL516" s="19"/>
      <c r="CM516" s="19"/>
      <c r="CN516" s="19"/>
      <c r="CO516" s="19"/>
      <c r="CP516" s="19"/>
      <c r="CQ516" s="19"/>
      <c r="CR516" s="19"/>
    </row>
    <row r="517" spans="1:96" ht="107" customHeight="1">
      <c r="A517" s="11" cm="1">
        <f t="array" ref="A517">SUMPRODUCT(--ISNUMBER(SEARCH({"stranding","stranded"},E517)))</f>
        <v>0</v>
      </c>
      <c r="B517" s="12">
        <v>567</v>
      </c>
      <c r="C517" s="13" t="s">
        <v>1122</v>
      </c>
      <c r="D517" s="14">
        <v>1996</v>
      </c>
      <c r="E517" s="15" t="s">
        <v>1123</v>
      </c>
      <c r="F517" s="15" t="s">
        <v>6452</v>
      </c>
      <c r="G517" s="15">
        <f t="shared" si="8"/>
        <v>6</v>
      </c>
      <c r="H517" s="16"/>
      <c r="I517" s="16"/>
      <c r="J517" s="16"/>
      <c r="K517" s="16"/>
      <c r="L517" s="16"/>
      <c r="M517" s="16">
        <v>4</v>
      </c>
      <c r="N517" s="16"/>
      <c r="O517" s="16"/>
      <c r="P517" s="17"/>
      <c r="Q517" s="17"/>
      <c r="R517" s="17"/>
      <c r="S517" s="17"/>
      <c r="T517" s="18"/>
      <c r="U517" s="18">
        <v>1</v>
      </c>
      <c r="V517" s="18"/>
      <c r="W517" s="18">
        <v>1</v>
      </c>
      <c r="X517" s="19"/>
      <c r="Y517" s="19">
        <v>1</v>
      </c>
      <c r="Z517" s="19"/>
      <c r="AA517" s="19"/>
      <c r="AB517" s="19"/>
      <c r="AC517" s="19"/>
      <c r="AD517" s="19"/>
      <c r="AE517" s="19"/>
      <c r="AF517" s="19"/>
      <c r="AG517" s="19"/>
      <c r="AH517" s="19"/>
      <c r="AI517" s="19"/>
      <c r="AJ517" s="17">
        <v>1</v>
      </c>
      <c r="AK517" s="17"/>
      <c r="AL517" s="17"/>
      <c r="AM517" s="17"/>
      <c r="AN517" s="17"/>
      <c r="AO517" s="17"/>
      <c r="AP517" s="17"/>
      <c r="AQ517" s="17"/>
      <c r="AR517" s="20"/>
      <c r="AS517" s="20">
        <v>1</v>
      </c>
      <c r="AT517" s="20"/>
      <c r="AU517" s="20"/>
      <c r="AV517" s="20">
        <v>1</v>
      </c>
      <c r="AW517" s="20"/>
      <c r="AX517" s="20"/>
      <c r="AY517" s="20"/>
      <c r="AZ517" s="20"/>
      <c r="BA517" s="20"/>
      <c r="BB517" s="20"/>
      <c r="BC517" s="20"/>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9"/>
      <c r="CH517" s="19"/>
      <c r="CI517" s="19"/>
      <c r="CJ517" s="19"/>
      <c r="CK517" s="19"/>
      <c r="CL517" s="19">
        <v>1</v>
      </c>
      <c r="CM517" s="19"/>
      <c r="CN517" s="19"/>
      <c r="CO517" s="19"/>
      <c r="CP517" s="19"/>
      <c r="CQ517" s="19"/>
      <c r="CR517" s="19"/>
    </row>
    <row r="518" spans="1:96" ht="107" customHeight="1">
      <c r="A518" s="11" cm="1">
        <f t="array" ref="A518">SUMPRODUCT(--ISNUMBER(SEARCH({"stranding","stranded"},E518)))</f>
        <v>0</v>
      </c>
      <c r="B518" s="12">
        <v>568</v>
      </c>
      <c r="C518" s="21" t="s">
        <v>1124</v>
      </c>
      <c r="D518" s="22">
        <v>1996</v>
      </c>
      <c r="E518" s="15" t="s">
        <v>1125</v>
      </c>
      <c r="F518" s="15" t="s">
        <v>6453</v>
      </c>
      <c r="G518" s="15">
        <f t="shared" si="8"/>
        <v>11</v>
      </c>
      <c r="H518" s="16"/>
      <c r="I518" s="16">
        <v>2</v>
      </c>
      <c r="J518" s="16"/>
      <c r="K518" s="16"/>
      <c r="L518" s="16"/>
      <c r="M518" s="16"/>
      <c r="N518" s="16"/>
      <c r="O518" s="16"/>
      <c r="P518" s="17">
        <v>1</v>
      </c>
      <c r="Q518" s="17"/>
      <c r="R518" s="17"/>
      <c r="S518" s="17"/>
      <c r="T518" s="18">
        <v>1</v>
      </c>
      <c r="U518" s="18"/>
      <c r="V518" s="18"/>
      <c r="W518" s="18"/>
      <c r="X518" s="19"/>
      <c r="Y518" s="19">
        <v>1</v>
      </c>
      <c r="Z518" s="19"/>
      <c r="AA518" s="19"/>
      <c r="AB518" s="19"/>
      <c r="AC518" s="19"/>
      <c r="AD518" s="19"/>
      <c r="AE518" s="19"/>
      <c r="AF518" s="19"/>
      <c r="AG518" s="19"/>
      <c r="AH518" s="19"/>
      <c r="AI518" s="19"/>
      <c r="AJ518" s="17">
        <v>1</v>
      </c>
      <c r="AK518" s="17"/>
      <c r="AL518" s="17"/>
      <c r="AM518" s="17"/>
      <c r="AN518" s="17">
        <v>1</v>
      </c>
      <c r="AO518" s="17"/>
      <c r="AP518" s="17"/>
      <c r="AQ518" s="17"/>
      <c r="AR518" s="20">
        <v>1</v>
      </c>
      <c r="AS518" s="20">
        <v>1</v>
      </c>
      <c r="AT518" s="20"/>
      <c r="AU518" s="20"/>
      <c r="AV518" s="20">
        <v>1</v>
      </c>
      <c r="AW518" s="20"/>
      <c r="AX518" s="20">
        <v>1</v>
      </c>
      <c r="AY518" s="20"/>
      <c r="AZ518" s="20"/>
      <c r="BA518" s="20">
        <v>1</v>
      </c>
      <c r="BB518" s="20"/>
      <c r="BC518" s="20"/>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v>1</v>
      </c>
      <c r="CC518" s="16"/>
      <c r="CD518" s="16"/>
      <c r="CE518" s="16"/>
      <c r="CF518" s="16"/>
      <c r="CG518" s="19"/>
      <c r="CH518" s="19">
        <v>1</v>
      </c>
      <c r="CI518" s="19"/>
      <c r="CJ518" s="19"/>
      <c r="CK518" s="19"/>
      <c r="CL518" s="19"/>
      <c r="CM518" s="19"/>
      <c r="CN518" s="19"/>
      <c r="CO518" s="19"/>
      <c r="CP518" s="19"/>
      <c r="CQ518" s="19"/>
      <c r="CR518" s="19"/>
    </row>
    <row r="519" spans="1:96" ht="107" customHeight="1">
      <c r="A519" s="11" cm="1">
        <f t="array" ref="A519">SUMPRODUCT(--ISNUMBER(SEARCH({"stranding","stranded"},E519)))</f>
        <v>0</v>
      </c>
      <c r="B519" s="12">
        <v>569</v>
      </c>
      <c r="C519" s="13" t="s">
        <v>1126</v>
      </c>
      <c r="D519" s="14">
        <v>1996</v>
      </c>
      <c r="E519" s="15" t="s">
        <v>1127</v>
      </c>
      <c r="F519" s="15" t="s">
        <v>6454</v>
      </c>
      <c r="G519" s="15">
        <f t="shared" si="8"/>
        <v>4</v>
      </c>
      <c r="H519" s="16"/>
      <c r="I519" s="16"/>
      <c r="J519" s="16"/>
      <c r="K519" s="16"/>
      <c r="L519" s="16"/>
      <c r="M519" s="16"/>
      <c r="N519" s="16"/>
      <c r="O519" s="16"/>
      <c r="P519" s="17"/>
      <c r="Q519" s="17"/>
      <c r="R519" s="17"/>
      <c r="S519" s="17"/>
      <c r="T519" s="18"/>
      <c r="U519" s="18">
        <v>1</v>
      </c>
      <c r="V519" s="18"/>
      <c r="W519" s="18"/>
      <c r="X519" s="19"/>
      <c r="Y519" s="19"/>
      <c r="Z519" s="19"/>
      <c r="AA519" s="19"/>
      <c r="AB519" s="19"/>
      <c r="AC519" s="19"/>
      <c r="AD519" s="19"/>
      <c r="AE519" s="19"/>
      <c r="AF519" s="19"/>
      <c r="AG519" s="19"/>
      <c r="AH519" s="19"/>
      <c r="AI519" s="19"/>
      <c r="AJ519" s="17">
        <v>1</v>
      </c>
      <c r="AK519" s="17"/>
      <c r="AL519" s="17"/>
      <c r="AM519" s="17"/>
      <c r="AN519" s="17"/>
      <c r="AO519" s="17"/>
      <c r="AP519" s="17"/>
      <c r="AQ519" s="17"/>
      <c r="AR519" s="20"/>
      <c r="AS519" s="20">
        <v>1</v>
      </c>
      <c r="AT519" s="20"/>
      <c r="AU519" s="20"/>
      <c r="AV519" s="20"/>
      <c r="AW519" s="20"/>
      <c r="AX519" s="20"/>
      <c r="AY519" s="20"/>
      <c r="AZ519" s="20"/>
      <c r="BA519" s="20"/>
      <c r="BB519" s="20"/>
      <c r="BC519" s="20"/>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v>1</v>
      </c>
      <c r="CC519" s="16"/>
      <c r="CD519" s="16"/>
      <c r="CE519" s="16"/>
      <c r="CF519" s="16"/>
      <c r="CG519" s="19"/>
      <c r="CH519" s="19"/>
      <c r="CI519" s="19"/>
      <c r="CJ519" s="19"/>
      <c r="CK519" s="19"/>
      <c r="CL519" s="19"/>
      <c r="CM519" s="19">
        <v>1</v>
      </c>
      <c r="CN519" s="19"/>
      <c r="CO519" s="19"/>
      <c r="CP519" s="19"/>
      <c r="CQ519" s="19"/>
      <c r="CR519" s="19"/>
    </row>
    <row r="520" spans="1:96" ht="107" customHeight="1">
      <c r="A520" s="11" cm="1">
        <f t="array" ref="A520">SUMPRODUCT(--ISNUMBER(SEARCH({"stranding","stranded"},E520)))</f>
        <v>1</v>
      </c>
      <c r="B520" s="12">
        <v>570</v>
      </c>
      <c r="C520" s="21" t="s">
        <v>1128</v>
      </c>
      <c r="D520" s="22">
        <v>1996</v>
      </c>
      <c r="E520" s="15" t="s">
        <v>1129</v>
      </c>
      <c r="F520" s="15" t="s">
        <v>7856</v>
      </c>
      <c r="G520" s="15">
        <f t="shared" si="8"/>
        <v>14</v>
      </c>
      <c r="H520" s="16"/>
      <c r="I520" s="16">
        <v>1</v>
      </c>
      <c r="J520" s="16">
        <v>2</v>
      </c>
      <c r="K520" s="16"/>
      <c r="L520" s="16"/>
      <c r="M520" s="16"/>
      <c r="N520" s="16"/>
      <c r="O520" s="16"/>
      <c r="P520" s="17">
        <v>1</v>
      </c>
      <c r="Q520" s="17">
        <v>1</v>
      </c>
      <c r="R520" s="17"/>
      <c r="S520" s="17"/>
      <c r="T520" s="18"/>
      <c r="U520" s="18"/>
      <c r="V520" s="18">
        <v>1</v>
      </c>
      <c r="W520" s="18"/>
      <c r="X520" s="19">
        <v>1</v>
      </c>
      <c r="Y520" s="19">
        <v>1</v>
      </c>
      <c r="Z520" s="19">
        <v>1</v>
      </c>
      <c r="AA520" s="19"/>
      <c r="AB520" s="19"/>
      <c r="AC520" s="19"/>
      <c r="AD520" s="19"/>
      <c r="AE520" s="19"/>
      <c r="AF520" s="19"/>
      <c r="AG520" s="19"/>
      <c r="AH520" s="19"/>
      <c r="AI520" s="19"/>
      <c r="AJ520" s="17"/>
      <c r="AK520" s="17"/>
      <c r="AL520" s="17"/>
      <c r="AM520" s="17"/>
      <c r="AN520" s="17"/>
      <c r="AO520" s="17"/>
      <c r="AP520" s="17"/>
      <c r="AQ520" s="17"/>
      <c r="AR520" s="20"/>
      <c r="AS520" s="20"/>
      <c r="AT520" s="20"/>
      <c r="AU520" s="20"/>
      <c r="AV520" s="20"/>
      <c r="AW520" s="20"/>
      <c r="AX520" s="20">
        <v>1</v>
      </c>
      <c r="AY520" s="20"/>
      <c r="AZ520" s="20">
        <v>1</v>
      </c>
      <c r="BA520" s="20"/>
      <c r="BB520" s="20"/>
      <c r="BC520" s="20"/>
      <c r="BD520" s="16"/>
      <c r="BE520" s="16"/>
      <c r="BF520" s="16"/>
      <c r="BG520" s="16"/>
      <c r="BH520" s="16"/>
      <c r="BI520" s="16"/>
      <c r="BJ520" s="16">
        <v>1</v>
      </c>
      <c r="BK520" s="16">
        <v>1</v>
      </c>
      <c r="BL520" s="16"/>
      <c r="BM520" s="16"/>
      <c r="BN520" s="16"/>
      <c r="BO520" s="16"/>
      <c r="BP520" s="16"/>
      <c r="BQ520" s="16"/>
      <c r="BR520" s="16"/>
      <c r="BS520" s="16"/>
      <c r="BT520" s="16"/>
      <c r="BU520" s="16"/>
      <c r="BV520" s="16"/>
      <c r="BW520" s="16"/>
      <c r="BX520" s="16"/>
      <c r="BY520" s="16">
        <v>1</v>
      </c>
      <c r="BZ520" s="16">
        <v>1</v>
      </c>
      <c r="CA520" s="16"/>
      <c r="CB520" s="16">
        <v>1</v>
      </c>
      <c r="CC520" s="16"/>
      <c r="CD520" s="16">
        <v>1</v>
      </c>
      <c r="CE520" s="16"/>
      <c r="CF520" s="16"/>
      <c r="CG520" s="19"/>
      <c r="CH520" s="19"/>
      <c r="CI520" s="19">
        <v>1</v>
      </c>
      <c r="CJ520" s="19"/>
      <c r="CK520" s="19"/>
      <c r="CL520" s="19"/>
      <c r="CM520" s="19"/>
      <c r="CN520" s="19"/>
      <c r="CO520" s="19"/>
      <c r="CP520" s="19"/>
      <c r="CQ520" s="19"/>
      <c r="CR520" s="19"/>
    </row>
    <row r="521" spans="1:96" ht="107" customHeight="1">
      <c r="A521" s="11" cm="1">
        <f t="array" ref="A521">SUMPRODUCT(--ISNUMBER(SEARCH({"stranding","stranded"},E521)))</f>
        <v>0</v>
      </c>
      <c r="B521" s="12">
        <v>571</v>
      </c>
      <c r="C521" s="13" t="s">
        <v>1130</v>
      </c>
      <c r="D521" s="14">
        <v>1996</v>
      </c>
      <c r="E521" s="15" t="s">
        <v>1131</v>
      </c>
      <c r="F521" s="15" t="s">
        <v>6455</v>
      </c>
      <c r="G521" s="15">
        <f t="shared" si="8"/>
        <v>3</v>
      </c>
      <c r="H521" s="16"/>
      <c r="I521" s="16"/>
      <c r="J521" s="16"/>
      <c r="K521" s="16">
        <v>1</v>
      </c>
      <c r="L521" s="16"/>
      <c r="M521" s="16"/>
      <c r="N521" s="16"/>
      <c r="O521" s="16"/>
      <c r="P521" s="17"/>
      <c r="Q521" s="17"/>
      <c r="R521" s="17"/>
      <c r="S521" s="17"/>
      <c r="T521" s="18"/>
      <c r="U521" s="18">
        <v>1</v>
      </c>
      <c r="V521" s="18"/>
      <c r="W521" s="18"/>
      <c r="X521" s="19"/>
      <c r="Y521" s="19"/>
      <c r="Z521" s="19"/>
      <c r="AA521" s="19"/>
      <c r="AB521" s="19"/>
      <c r="AC521" s="19"/>
      <c r="AD521" s="19"/>
      <c r="AE521" s="19"/>
      <c r="AF521" s="19"/>
      <c r="AG521" s="19"/>
      <c r="AH521" s="19"/>
      <c r="AI521" s="19"/>
      <c r="AJ521" s="17">
        <v>1</v>
      </c>
      <c r="AK521" s="17"/>
      <c r="AL521" s="17"/>
      <c r="AM521" s="17"/>
      <c r="AN521" s="17"/>
      <c r="AO521" s="17"/>
      <c r="AP521" s="17"/>
      <c r="AQ521" s="17"/>
      <c r="AR521" s="20"/>
      <c r="AS521" s="20"/>
      <c r="AT521" s="20"/>
      <c r="AU521" s="20"/>
      <c r="AV521" s="20"/>
      <c r="AW521" s="20"/>
      <c r="AX521" s="20"/>
      <c r="AY521" s="20"/>
      <c r="AZ521" s="20"/>
      <c r="BA521" s="20"/>
      <c r="BB521" s="20"/>
      <c r="BC521" s="20"/>
      <c r="BD521" s="16"/>
      <c r="BE521" s="16"/>
      <c r="BF521" s="16"/>
      <c r="BG521" s="16"/>
      <c r="BH521" s="16"/>
      <c r="BI521" s="16"/>
      <c r="BJ521" s="16"/>
      <c r="BK521" s="16"/>
      <c r="BL521" s="16"/>
      <c r="BM521" s="16"/>
      <c r="BN521" s="16"/>
      <c r="BO521" s="16"/>
      <c r="BP521" s="16">
        <v>1</v>
      </c>
      <c r="BQ521" s="16"/>
      <c r="BR521" s="16"/>
      <c r="BS521" s="16"/>
      <c r="BT521" s="16"/>
      <c r="BU521" s="16"/>
      <c r="BV521" s="16"/>
      <c r="BW521" s="16"/>
      <c r="BX521" s="16"/>
      <c r="BY521" s="16"/>
      <c r="BZ521" s="16"/>
      <c r="CA521" s="16"/>
      <c r="CB521" s="16"/>
      <c r="CC521" s="16"/>
      <c r="CD521" s="16"/>
      <c r="CE521" s="16"/>
      <c r="CF521" s="16"/>
      <c r="CG521" s="19"/>
      <c r="CH521" s="19"/>
      <c r="CI521" s="19"/>
      <c r="CJ521" s="19"/>
      <c r="CK521" s="19"/>
      <c r="CL521" s="19">
        <v>1</v>
      </c>
      <c r="CM521" s="19"/>
      <c r="CN521" s="19"/>
      <c r="CO521" s="19"/>
      <c r="CP521" s="19"/>
      <c r="CQ521" s="19"/>
      <c r="CR521" s="19"/>
    </row>
    <row r="522" spans="1:96" ht="107" customHeight="1">
      <c r="A522" s="11" cm="1">
        <f t="array" ref="A522">SUMPRODUCT(--ISNUMBER(SEARCH({"stranding","stranded"},E522)))</f>
        <v>0</v>
      </c>
      <c r="B522" s="12">
        <v>572</v>
      </c>
      <c r="C522" s="21" t="s">
        <v>1132</v>
      </c>
      <c r="D522" s="22">
        <v>1996</v>
      </c>
      <c r="E522" s="15" t="s">
        <v>1133</v>
      </c>
      <c r="F522" s="15" t="s">
        <v>6456</v>
      </c>
      <c r="G522" s="15">
        <f t="shared" si="8"/>
        <v>6</v>
      </c>
      <c r="H522" s="16"/>
      <c r="I522" s="16">
        <v>1</v>
      </c>
      <c r="J522" s="16"/>
      <c r="K522" s="16">
        <v>2</v>
      </c>
      <c r="L522" s="16"/>
      <c r="M522" s="16"/>
      <c r="N522" s="16"/>
      <c r="O522" s="16"/>
      <c r="P522" s="17"/>
      <c r="Q522" s="17"/>
      <c r="R522" s="17">
        <v>1</v>
      </c>
      <c r="S522" s="17"/>
      <c r="T522" s="18"/>
      <c r="U522" s="18">
        <v>1</v>
      </c>
      <c r="V522" s="18"/>
      <c r="W522" s="18"/>
      <c r="X522" s="19"/>
      <c r="Y522" s="19">
        <v>1</v>
      </c>
      <c r="Z522" s="19">
        <v>1</v>
      </c>
      <c r="AA522" s="19"/>
      <c r="AB522" s="19"/>
      <c r="AC522" s="19"/>
      <c r="AD522" s="19"/>
      <c r="AE522" s="19"/>
      <c r="AF522" s="19"/>
      <c r="AG522" s="19"/>
      <c r="AH522" s="19"/>
      <c r="AI522" s="19"/>
      <c r="AJ522" s="17"/>
      <c r="AK522" s="17"/>
      <c r="AL522" s="17"/>
      <c r="AM522" s="17"/>
      <c r="AN522" s="17"/>
      <c r="AO522" s="17"/>
      <c r="AP522" s="17"/>
      <c r="AQ522" s="17"/>
      <c r="AR522" s="20"/>
      <c r="AS522" s="20"/>
      <c r="AT522" s="20"/>
      <c r="AU522" s="20"/>
      <c r="AV522" s="20"/>
      <c r="AW522" s="20"/>
      <c r="AX522" s="20"/>
      <c r="AY522" s="20"/>
      <c r="AZ522" s="20"/>
      <c r="BA522" s="20"/>
      <c r="BB522" s="20"/>
      <c r="BC522" s="20"/>
      <c r="BD522" s="16"/>
      <c r="BE522" s="16"/>
      <c r="BF522" s="16"/>
      <c r="BG522" s="16"/>
      <c r="BH522" s="16"/>
      <c r="BI522" s="16"/>
      <c r="BJ522" s="16"/>
      <c r="BK522" s="16"/>
      <c r="BL522" s="16"/>
      <c r="BM522" s="16"/>
      <c r="BN522" s="16"/>
      <c r="BO522" s="16"/>
      <c r="BP522" s="16"/>
      <c r="BQ522" s="16"/>
      <c r="BR522" s="16"/>
      <c r="BS522" s="16"/>
      <c r="BT522" s="16"/>
      <c r="BU522" s="16"/>
      <c r="BV522" s="16"/>
      <c r="BW522" s="16">
        <v>1</v>
      </c>
      <c r="BX522" s="16"/>
      <c r="BY522" s="16"/>
      <c r="BZ522" s="16">
        <v>1</v>
      </c>
      <c r="CA522" s="16"/>
      <c r="CB522" s="16"/>
      <c r="CC522" s="16"/>
      <c r="CD522" s="16"/>
      <c r="CE522" s="16"/>
      <c r="CF522" s="16"/>
      <c r="CG522" s="19"/>
      <c r="CH522" s="19"/>
      <c r="CI522" s="19"/>
      <c r="CJ522" s="19"/>
      <c r="CK522" s="19"/>
      <c r="CL522" s="19"/>
      <c r="CM522" s="19"/>
      <c r="CN522" s="19"/>
      <c r="CO522" s="19"/>
      <c r="CP522" s="19">
        <v>1</v>
      </c>
      <c r="CQ522" s="19"/>
      <c r="CR522" s="19"/>
    </row>
    <row r="523" spans="1:96" ht="107" customHeight="1">
      <c r="A523" s="11" cm="1">
        <f t="array" ref="A523">SUMPRODUCT(--ISNUMBER(SEARCH({"stranding","stranded"},E523)))</f>
        <v>0</v>
      </c>
      <c r="B523" s="12">
        <v>573</v>
      </c>
      <c r="C523" s="13" t="s">
        <v>1134</v>
      </c>
      <c r="D523" s="14">
        <v>1996</v>
      </c>
      <c r="E523" s="15" t="s">
        <v>1135</v>
      </c>
      <c r="F523" s="15" t="s">
        <v>7857</v>
      </c>
      <c r="G523" s="15">
        <f t="shared" si="8"/>
        <v>12</v>
      </c>
      <c r="H523" s="16"/>
      <c r="I523" s="16"/>
      <c r="J523" s="16"/>
      <c r="K523" s="16"/>
      <c r="L523" s="16"/>
      <c r="M523" s="16"/>
      <c r="N523" s="16"/>
      <c r="O523" s="16"/>
      <c r="P523" s="17">
        <v>1</v>
      </c>
      <c r="Q523" s="17"/>
      <c r="R523" s="17"/>
      <c r="S523" s="17"/>
      <c r="T523" s="18">
        <v>1</v>
      </c>
      <c r="U523" s="18">
        <v>1</v>
      </c>
      <c r="V523" s="18"/>
      <c r="W523" s="18"/>
      <c r="X523" s="19"/>
      <c r="Y523" s="19"/>
      <c r="Z523" s="19"/>
      <c r="AA523" s="19"/>
      <c r="AB523" s="19"/>
      <c r="AC523" s="19"/>
      <c r="AD523" s="19"/>
      <c r="AE523" s="19">
        <v>1</v>
      </c>
      <c r="AF523" s="19">
        <v>1</v>
      </c>
      <c r="AG523" s="19"/>
      <c r="AH523" s="19"/>
      <c r="AI523" s="19"/>
      <c r="AJ523" s="17">
        <v>1</v>
      </c>
      <c r="AK523" s="17"/>
      <c r="AL523" s="17"/>
      <c r="AM523" s="17"/>
      <c r="AN523" s="17"/>
      <c r="AO523" s="17"/>
      <c r="AP523" s="17"/>
      <c r="AQ523" s="17"/>
      <c r="AR523" s="20"/>
      <c r="AS523" s="20"/>
      <c r="AT523" s="20"/>
      <c r="AU523" s="20"/>
      <c r="AV523" s="20"/>
      <c r="AW523" s="20"/>
      <c r="AX523" s="20">
        <v>1</v>
      </c>
      <c r="AY523" s="20"/>
      <c r="AZ523" s="20">
        <v>1</v>
      </c>
      <c r="BA523" s="20"/>
      <c r="BB523" s="20"/>
      <c r="BC523" s="20"/>
      <c r="BD523" s="16">
        <v>1</v>
      </c>
      <c r="BE523" s="16"/>
      <c r="BF523" s="16"/>
      <c r="BG523" s="16"/>
      <c r="BH523" s="16"/>
      <c r="BI523" s="16"/>
      <c r="BJ523" s="16"/>
      <c r="BK523" s="16"/>
      <c r="BL523" s="16">
        <v>1</v>
      </c>
      <c r="BM523" s="16"/>
      <c r="BN523" s="16"/>
      <c r="BO523" s="16"/>
      <c r="BP523" s="16"/>
      <c r="BQ523" s="16">
        <v>1</v>
      </c>
      <c r="BR523" s="16"/>
      <c r="BS523" s="16"/>
      <c r="BT523" s="16"/>
      <c r="BU523" s="16"/>
      <c r="BV523" s="16"/>
      <c r="BW523" s="16"/>
      <c r="BX523" s="16"/>
      <c r="BY523" s="16">
        <v>1</v>
      </c>
      <c r="BZ523" s="16"/>
      <c r="CA523" s="16"/>
      <c r="CB523" s="16"/>
      <c r="CC523" s="16"/>
      <c r="CD523" s="16"/>
      <c r="CE523" s="16"/>
      <c r="CF523" s="16"/>
      <c r="CG523" s="19"/>
      <c r="CH523" s="19"/>
      <c r="CI523" s="19"/>
      <c r="CJ523" s="19"/>
      <c r="CK523" s="19"/>
      <c r="CL523" s="19">
        <v>1</v>
      </c>
      <c r="CM523" s="19"/>
      <c r="CN523" s="19"/>
      <c r="CO523" s="19"/>
      <c r="CP523" s="19"/>
      <c r="CQ523" s="19"/>
      <c r="CR523" s="19"/>
    </row>
    <row r="524" spans="1:96" ht="107" customHeight="1">
      <c r="A524" s="11" cm="1">
        <f t="array" ref="A524">SUMPRODUCT(--ISNUMBER(SEARCH({"stranding","stranded"},E524)))</f>
        <v>0</v>
      </c>
      <c r="B524" s="12">
        <v>574</v>
      </c>
      <c r="C524" s="21" t="s">
        <v>1136</v>
      </c>
      <c r="D524" s="22">
        <v>1996</v>
      </c>
      <c r="E524" s="15" t="s">
        <v>1137</v>
      </c>
      <c r="F524" s="15" t="s">
        <v>6457</v>
      </c>
      <c r="G524" s="15">
        <f t="shared" si="8"/>
        <v>9</v>
      </c>
      <c r="H524" s="16"/>
      <c r="I524" s="16"/>
      <c r="J524" s="16"/>
      <c r="K524" s="16"/>
      <c r="L524" s="16"/>
      <c r="M524" s="16"/>
      <c r="N524" s="16"/>
      <c r="O524" s="16"/>
      <c r="P524" s="17"/>
      <c r="Q524" s="17"/>
      <c r="R524" s="17">
        <v>1</v>
      </c>
      <c r="S524" s="17"/>
      <c r="T524" s="18"/>
      <c r="U524" s="18">
        <v>1</v>
      </c>
      <c r="V524" s="18"/>
      <c r="W524" s="18"/>
      <c r="X524" s="19">
        <v>1</v>
      </c>
      <c r="Y524" s="19"/>
      <c r="Z524" s="19"/>
      <c r="AA524" s="19"/>
      <c r="AB524" s="19"/>
      <c r="AC524" s="19"/>
      <c r="AD524" s="19"/>
      <c r="AE524" s="19">
        <v>1</v>
      </c>
      <c r="AF524" s="19">
        <v>1</v>
      </c>
      <c r="AG524" s="19"/>
      <c r="AH524" s="19"/>
      <c r="AI524" s="19"/>
      <c r="AJ524" s="17">
        <v>1</v>
      </c>
      <c r="AK524" s="17"/>
      <c r="AL524" s="17"/>
      <c r="AM524" s="17"/>
      <c r="AN524" s="17"/>
      <c r="AO524" s="17">
        <v>1</v>
      </c>
      <c r="AP524" s="17"/>
      <c r="AQ524" s="17"/>
      <c r="AR524" s="20"/>
      <c r="AS524" s="20"/>
      <c r="AT524" s="20"/>
      <c r="AU524" s="20"/>
      <c r="AV524" s="20">
        <v>1</v>
      </c>
      <c r="AW524" s="20"/>
      <c r="AX524" s="20"/>
      <c r="AY524" s="20"/>
      <c r="AZ524" s="20">
        <v>1</v>
      </c>
      <c r="BA524" s="20"/>
      <c r="BB524" s="20"/>
      <c r="BC524" s="20"/>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9"/>
      <c r="CH524" s="19"/>
      <c r="CI524" s="19"/>
      <c r="CJ524" s="19"/>
      <c r="CK524" s="19"/>
      <c r="CL524" s="19"/>
      <c r="CM524" s="19"/>
      <c r="CN524" s="19"/>
      <c r="CO524" s="19">
        <v>1</v>
      </c>
      <c r="CP524" s="19"/>
      <c r="CQ524" s="19"/>
      <c r="CR524" s="19"/>
    </row>
    <row r="525" spans="1:96" ht="107" customHeight="1">
      <c r="A525" s="11" cm="1">
        <f t="array" ref="A525">SUMPRODUCT(--ISNUMBER(SEARCH({"stranding","stranded"},E525)))</f>
        <v>0</v>
      </c>
      <c r="B525" s="12">
        <v>575</v>
      </c>
      <c r="C525" s="13" t="s">
        <v>1138</v>
      </c>
      <c r="D525" s="14">
        <v>1996</v>
      </c>
      <c r="E525" s="15" t="s">
        <v>1139</v>
      </c>
      <c r="F525" s="15" t="s">
        <v>6458</v>
      </c>
      <c r="G525" s="15">
        <f t="shared" si="8"/>
        <v>5</v>
      </c>
      <c r="H525" s="16"/>
      <c r="I525" s="16">
        <v>2</v>
      </c>
      <c r="J525" s="16"/>
      <c r="K525" s="16"/>
      <c r="L525" s="16"/>
      <c r="M525" s="16">
        <v>1</v>
      </c>
      <c r="N525" s="16"/>
      <c r="O525" s="16"/>
      <c r="P525" s="17">
        <v>1</v>
      </c>
      <c r="Q525" s="17"/>
      <c r="R525" s="17">
        <v>1</v>
      </c>
      <c r="S525" s="17"/>
      <c r="T525" s="18"/>
      <c r="U525" s="18">
        <v>1</v>
      </c>
      <c r="V525" s="18"/>
      <c r="W525" s="18"/>
      <c r="X525" s="19"/>
      <c r="Y525" s="19"/>
      <c r="Z525" s="19"/>
      <c r="AA525" s="19"/>
      <c r="AB525" s="19"/>
      <c r="AC525" s="19"/>
      <c r="AD525" s="19"/>
      <c r="AE525" s="19"/>
      <c r="AF525" s="19"/>
      <c r="AG525" s="19"/>
      <c r="AH525" s="19"/>
      <c r="AI525" s="19"/>
      <c r="AJ525" s="17">
        <v>1</v>
      </c>
      <c r="AK525" s="17"/>
      <c r="AL525" s="17"/>
      <c r="AM525" s="17"/>
      <c r="AN525" s="17"/>
      <c r="AO525" s="17"/>
      <c r="AP525" s="17"/>
      <c r="AQ525" s="17"/>
      <c r="AR525" s="20"/>
      <c r="AS525" s="20"/>
      <c r="AT525" s="20"/>
      <c r="AU525" s="20"/>
      <c r="AV525" s="20">
        <v>1</v>
      </c>
      <c r="AW525" s="20"/>
      <c r="AX525" s="20"/>
      <c r="AY525" s="20"/>
      <c r="AZ525" s="20"/>
      <c r="BA525" s="20"/>
      <c r="BB525" s="20"/>
      <c r="BC525" s="20"/>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9"/>
      <c r="CH525" s="19"/>
      <c r="CI525" s="19"/>
      <c r="CJ525" s="19">
        <v>1</v>
      </c>
      <c r="CK525" s="19"/>
      <c r="CL525" s="19"/>
      <c r="CM525" s="19"/>
      <c r="CN525" s="19"/>
      <c r="CO525" s="19"/>
      <c r="CP525" s="19"/>
      <c r="CQ525" s="19"/>
      <c r="CR525" s="19"/>
    </row>
    <row r="526" spans="1:96" ht="107" customHeight="1">
      <c r="A526" s="11" cm="1">
        <f t="array" ref="A526">SUMPRODUCT(--ISNUMBER(SEARCH({"stranding","stranded"},E526)))</f>
        <v>0</v>
      </c>
      <c r="B526" s="12">
        <v>576</v>
      </c>
      <c r="C526" s="21" t="s">
        <v>1140</v>
      </c>
      <c r="D526" s="22">
        <v>1996</v>
      </c>
      <c r="E526" s="15" t="s">
        <v>1141</v>
      </c>
      <c r="F526" s="15" t="s">
        <v>6459</v>
      </c>
      <c r="G526" s="15">
        <f t="shared" si="8"/>
        <v>8</v>
      </c>
      <c r="H526" s="16"/>
      <c r="I526" s="16"/>
      <c r="J526" s="16">
        <v>1</v>
      </c>
      <c r="K526" s="16"/>
      <c r="L526" s="16"/>
      <c r="M526" s="16"/>
      <c r="N526" s="16"/>
      <c r="O526" s="16"/>
      <c r="P526" s="17"/>
      <c r="Q526" s="17"/>
      <c r="R526" s="17"/>
      <c r="S526" s="17"/>
      <c r="T526" s="18"/>
      <c r="U526" s="18">
        <v>1</v>
      </c>
      <c r="V526" s="18"/>
      <c r="W526" s="18"/>
      <c r="X526" s="19"/>
      <c r="Y526" s="19">
        <v>1</v>
      </c>
      <c r="Z526" s="19"/>
      <c r="AA526" s="19"/>
      <c r="AB526" s="19"/>
      <c r="AC526" s="19"/>
      <c r="AD526" s="19"/>
      <c r="AE526" s="19"/>
      <c r="AF526" s="19"/>
      <c r="AG526" s="19"/>
      <c r="AH526" s="19"/>
      <c r="AI526" s="19"/>
      <c r="AJ526" s="17">
        <v>1</v>
      </c>
      <c r="AK526" s="17"/>
      <c r="AL526" s="17"/>
      <c r="AM526" s="17"/>
      <c r="AN526" s="17"/>
      <c r="AO526" s="17"/>
      <c r="AP526" s="17"/>
      <c r="AQ526" s="17">
        <v>1</v>
      </c>
      <c r="AR526" s="20"/>
      <c r="AS526" s="20"/>
      <c r="AT526" s="20">
        <v>1</v>
      </c>
      <c r="AU526" s="20"/>
      <c r="AV526" s="20">
        <v>1</v>
      </c>
      <c r="AW526" s="20"/>
      <c r="AX526" s="20"/>
      <c r="AY526" s="20"/>
      <c r="AZ526" s="20">
        <v>1</v>
      </c>
      <c r="BA526" s="20"/>
      <c r="BB526" s="20"/>
      <c r="BC526" s="20"/>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v>1</v>
      </c>
      <c r="CA526" s="16"/>
      <c r="CB526" s="16"/>
      <c r="CC526" s="16"/>
      <c r="CD526" s="16"/>
      <c r="CE526" s="16"/>
      <c r="CF526" s="16"/>
      <c r="CG526" s="19"/>
      <c r="CH526" s="19"/>
      <c r="CI526" s="19"/>
      <c r="CJ526" s="19"/>
      <c r="CK526" s="19"/>
      <c r="CL526" s="19">
        <v>1</v>
      </c>
      <c r="CM526" s="19"/>
      <c r="CN526" s="19"/>
      <c r="CO526" s="19"/>
      <c r="CP526" s="19"/>
      <c r="CQ526" s="19"/>
      <c r="CR526" s="19"/>
    </row>
    <row r="527" spans="1:96" ht="107" customHeight="1">
      <c r="A527" s="11" cm="1">
        <f t="array" ref="A527">SUMPRODUCT(--ISNUMBER(SEARCH({"stranding","stranded"},E527)))</f>
        <v>0</v>
      </c>
      <c r="B527" s="12">
        <v>577</v>
      </c>
      <c r="C527" s="13" t="s">
        <v>1142</v>
      </c>
      <c r="D527" s="14">
        <v>1996</v>
      </c>
      <c r="E527" s="15" t="s">
        <v>1143</v>
      </c>
      <c r="F527" s="15" t="s">
        <v>6460</v>
      </c>
      <c r="G527" s="15">
        <f t="shared" si="8"/>
        <v>5</v>
      </c>
      <c r="H527" s="16"/>
      <c r="I527" s="16"/>
      <c r="J527" s="16"/>
      <c r="K527" s="16"/>
      <c r="L527" s="16"/>
      <c r="M527" s="16">
        <v>3</v>
      </c>
      <c r="N527" s="16"/>
      <c r="O527" s="16"/>
      <c r="P527" s="17"/>
      <c r="Q527" s="17"/>
      <c r="R527" s="17"/>
      <c r="S527" s="17"/>
      <c r="T527" s="18"/>
      <c r="U527" s="18">
        <v>1</v>
      </c>
      <c r="V527" s="18"/>
      <c r="W527" s="18"/>
      <c r="X527" s="19"/>
      <c r="Y527" s="19">
        <v>1</v>
      </c>
      <c r="Z527" s="19"/>
      <c r="AA527" s="19"/>
      <c r="AB527" s="19"/>
      <c r="AC527" s="19"/>
      <c r="AD527" s="19"/>
      <c r="AE527" s="19"/>
      <c r="AF527" s="19"/>
      <c r="AG527" s="19"/>
      <c r="AH527" s="19"/>
      <c r="AI527" s="19"/>
      <c r="AJ527" s="17">
        <v>1</v>
      </c>
      <c r="AK527" s="17"/>
      <c r="AL527" s="17"/>
      <c r="AM527" s="17"/>
      <c r="AN527" s="17"/>
      <c r="AO527" s="17"/>
      <c r="AP527" s="17"/>
      <c r="AQ527" s="17"/>
      <c r="AR527" s="20"/>
      <c r="AS527" s="20"/>
      <c r="AT527" s="20"/>
      <c r="AU527" s="20"/>
      <c r="AV527" s="20"/>
      <c r="AW527" s="20"/>
      <c r="AX527" s="20">
        <v>1</v>
      </c>
      <c r="AY527" s="20"/>
      <c r="AZ527" s="20"/>
      <c r="BA527" s="20"/>
      <c r="BB527" s="20"/>
      <c r="BC527" s="20"/>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v>1</v>
      </c>
      <c r="CD527" s="16"/>
      <c r="CE527" s="16"/>
      <c r="CF527" s="16"/>
      <c r="CG527" s="19"/>
      <c r="CH527" s="19"/>
      <c r="CI527" s="19"/>
      <c r="CJ527" s="19"/>
      <c r="CK527" s="19"/>
      <c r="CL527" s="19"/>
      <c r="CM527" s="19"/>
      <c r="CN527" s="19"/>
      <c r="CO527" s="19"/>
      <c r="CP527" s="19">
        <v>1</v>
      </c>
      <c r="CQ527" s="19"/>
      <c r="CR527" s="19"/>
    </row>
    <row r="528" spans="1:96" ht="107" customHeight="1">
      <c r="A528" s="11" cm="1">
        <f t="array" ref="A528">SUMPRODUCT(--ISNUMBER(SEARCH({"stranding","stranded"},E528)))</f>
        <v>0</v>
      </c>
      <c r="B528" s="12">
        <v>578</v>
      </c>
      <c r="C528" s="21" t="s">
        <v>1144</v>
      </c>
      <c r="D528" s="22">
        <v>1996</v>
      </c>
      <c r="E528" s="15" t="s">
        <v>1145</v>
      </c>
      <c r="F528" s="15" t="s">
        <v>6461</v>
      </c>
      <c r="G528" s="15">
        <f t="shared" si="8"/>
        <v>7</v>
      </c>
      <c r="H528" s="16"/>
      <c r="I528" s="16"/>
      <c r="J528" s="16"/>
      <c r="K528" s="16"/>
      <c r="L528" s="16"/>
      <c r="M528" s="16"/>
      <c r="N528" s="16"/>
      <c r="O528" s="16"/>
      <c r="P528" s="17"/>
      <c r="Q528" s="17"/>
      <c r="R528" s="17"/>
      <c r="S528" s="17"/>
      <c r="T528" s="18"/>
      <c r="U528" s="18">
        <v>1</v>
      </c>
      <c r="V528" s="18"/>
      <c r="W528" s="18"/>
      <c r="X528" s="19">
        <v>1</v>
      </c>
      <c r="Y528" s="19">
        <v>1</v>
      </c>
      <c r="Z528" s="19"/>
      <c r="AA528" s="19"/>
      <c r="AB528" s="19"/>
      <c r="AC528" s="19"/>
      <c r="AD528" s="19"/>
      <c r="AE528" s="19"/>
      <c r="AF528" s="19"/>
      <c r="AG528" s="19"/>
      <c r="AH528" s="19"/>
      <c r="AI528" s="19"/>
      <c r="AJ528" s="17">
        <v>1</v>
      </c>
      <c r="AK528" s="17"/>
      <c r="AL528" s="17"/>
      <c r="AM528" s="17"/>
      <c r="AN528" s="17">
        <v>1</v>
      </c>
      <c r="AO528" s="17"/>
      <c r="AP528" s="17"/>
      <c r="AQ528" s="17"/>
      <c r="AR528" s="20"/>
      <c r="AS528" s="20"/>
      <c r="AT528" s="20"/>
      <c r="AU528" s="20"/>
      <c r="AV528" s="20"/>
      <c r="AW528" s="20"/>
      <c r="AX528" s="20"/>
      <c r="AY528" s="20"/>
      <c r="AZ528" s="20"/>
      <c r="BA528" s="20"/>
      <c r="BB528" s="20"/>
      <c r="BC528" s="20"/>
      <c r="BD528" s="16"/>
      <c r="BE528" s="16"/>
      <c r="BF528" s="16"/>
      <c r="BG528" s="16"/>
      <c r="BH528" s="16"/>
      <c r="BI528" s="16"/>
      <c r="BJ528" s="16">
        <v>1</v>
      </c>
      <c r="BK528" s="16"/>
      <c r="BL528" s="16"/>
      <c r="BM528" s="16"/>
      <c r="BN528" s="16"/>
      <c r="BO528" s="16"/>
      <c r="BP528" s="16"/>
      <c r="BQ528" s="16"/>
      <c r="BR528" s="16"/>
      <c r="BS528" s="16"/>
      <c r="BT528" s="16"/>
      <c r="BU528" s="16"/>
      <c r="BV528" s="16"/>
      <c r="BW528" s="16"/>
      <c r="BX528" s="16"/>
      <c r="BY528" s="16"/>
      <c r="BZ528" s="16">
        <v>1</v>
      </c>
      <c r="CA528" s="16"/>
      <c r="CB528" s="16"/>
      <c r="CC528" s="16"/>
      <c r="CD528" s="16"/>
      <c r="CE528" s="16"/>
      <c r="CF528" s="16"/>
      <c r="CG528" s="19"/>
      <c r="CH528" s="19"/>
      <c r="CI528" s="19"/>
      <c r="CJ528" s="19"/>
      <c r="CK528" s="19"/>
      <c r="CL528" s="19"/>
      <c r="CM528" s="19"/>
      <c r="CN528" s="19">
        <v>1</v>
      </c>
      <c r="CO528" s="19"/>
      <c r="CP528" s="19"/>
      <c r="CQ528" s="19"/>
      <c r="CR528" s="19"/>
    </row>
    <row r="529" spans="1:96" ht="107" customHeight="1">
      <c r="A529" s="11" cm="1">
        <f t="array" ref="A529">SUMPRODUCT(--ISNUMBER(SEARCH({"stranding","stranded"},E529)))</f>
        <v>0</v>
      </c>
      <c r="B529" s="12">
        <v>579</v>
      </c>
      <c r="C529" s="13" t="s">
        <v>1146</v>
      </c>
      <c r="D529" s="14">
        <v>1996</v>
      </c>
      <c r="E529" s="15" t="s">
        <v>1147</v>
      </c>
      <c r="F529" s="15" t="s">
        <v>7858</v>
      </c>
      <c r="G529" s="15">
        <f t="shared" si="8"/>
        <v>6</v>
      </c>
      <c r="H529" s="16"/>
      <c r="I529" s="16"/>
      <c r="J529" s="16"/>
      <c r="K529" s="16"/>
      <c r="L529" s="16"/>
      <c r="M529" s="16"/>
      <c r="N529" s="16"/>
      <c r="O529" s="16"/>
      <c r="P529" s="17">
        <v>1</v>
      </c>
      <c r="Q529" s="17"/>
      <c r="R529" s="17"/>
      <c r="S529" s="17"/>
      <c r="T529" s="18"/>
      <c r="U529" s="18">
        <v>1</v>
      </c>
      <c r="V529" s="18"/>
      <c r="W529" s="18"/>
      <c r="X529" s="19">
        <v>1</v>
      </c>
      <c r="Y529" s="19">
        <v>1</v>
      </c>
      <c r="Z529" s="19"/>
      <c r="AA529" s="19"/>
      <c r="AB529" s="19">
        <v>1</v>
      </c>
      <c r="AC529" s="19"/>
      <c r="AD529" s="19"/>
      <c r="AE529" s="19"/>
      <c r="AF529" s="19"/>
      <c r="AG529" s="19"/>
      <c r="AH529" s="19"/>
      <c r="AI529" s="19"/>
      <c r="AJ529" s="17"/>
      <c r="AK529" s="17"/>
      <c r="AL529" s="17"/>
      <c r="AM529" s="17"/>
      <c r="AN529" s="17"/>
      <c r="AO529" s="17"/>
      <c r="AP529" s="17"/>
      <c r="AQ529" s="17"/>
      <c r="AR529" s="20"/>
      <c r="AS529" s="20"/>
      <c r="AT529" s="20"/>
      <c r="AU529" s="20"/>
      <c r="AV529" s="20"/>
      <c r="AW529" s="20"/>
      <c r="AX529" s="20"/>
      <c r="AY529" s="20"/>
      <c r="AZ529" s="20"/>
      <c r="BA529" s="20"/>
      <c r="BB529" s="20"/>
      <c r="BC529" s="20"/>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v>1</v>
      </c>
      <c r="CE529" s="16"/>
      <c r="CF529" s="16"/>
      <c r="CG529" s="19"/>
      <c r="CH529" s="19"/>
      <c r="CI529" s="19"/>
      <c r="CJ529" s="19">
        <v>1</v>
      </c>
      <c r="CK529" s="19"/>
      <c r="CL529" s="19"/>
      <c r="CM529" s="19"/>
      <c r="CN529" s="19"/>
      <c r="CO529" s="19"/>
      <c r="CP529" s="19"/>
      <c r="CQ529" s="19"/>
      <c r="CR529" s="19"/>
    </row>
    <row r="530" spans="1:96" ht="107" customHeight="1">
      <c r="A530" s="11" cm="1">
        <f t="array" ref="A530">SUMPRODUCT(--ISNUMBER(SEARCH({"stranding","stranded"},E530)))</f>
        <v>0</v>
      </c>
      <c r="B530" s="12">
        <v>580</v>
      </c>
      <c r="C530" s="21" t="s">
        <v>1148</v>
      </c>
      <c r="D530" s="22">
        <v>1996</v>
      </c>
      <c r="E530" s="15" t="s">
        <v>1149</v>
      </c>
      <c r="F530" s="15" t="s">
        <v>6111</v>
      </c>
      <c r="G530" s="15">
        <f t="shared" si="8"/>
        <v>5</v>
      </c>
      <c r="H530" s="16"/>
      <c r="I530" s="16"/>
      <c r="J530" s="16"/>
      <c r="K530" s="16"/>
      <c r="L530" s="16"/>
      <c r="M530" s="16">
        <v>1</v>
      </c>
      <c r="N530" s="16"/>
      <c r="O530" s="16"/>
      <c r="P530" s="17">
        <v>1</v>
      </c>
      <c r="Q530" s="17"/>
      <c r="R530" s="17"/>
      <c r="S530" s="17"/>
      <c r="T530" s="18"/>
      <c r="U530" s="18">
        <v>1</v>
      </c>
      <c r="V530" s="18"/>
      <c r="W530" s="18"/>
      <c r="X530" s="19"/>
      <c r="Y530" s="19">
        <v>1</v>
      </c>
      <c r="Z530" s="19">
        <v>1</v>
      </c>
      <c r="AA530" s="19"/>
      <c r="AB530" s="19"/>
      <c r="AC530" s="19"/>
      <c r="AD530" s="19"/>
      <c r="AE530" s="19"/>
      <c r="AF530" s="19"/>
      <c r="AG530" s="19"/>
      <c r="AH530" s="19"/>
      <c r="AI530" s="19"/>
      <c r="AJ530" s="17"/>
      <c r="AK530" s="17"/>
      <c r="AL530" s="17"/>
      <c r="AM530" s="17"/>
      <c r="AN530" s="17"/>
      <c r="AO530" s="17"/>
      <c r="AP530" s="17"/>
      <c r="AQ530" s="17"/>
      <c r="AR530" s="20"/>
      <c r="AS530" s="20"/>
      <c r="AT530" s="20"/>
      <c r="AU530" s="20"/>
      <c r="AV530" s="20"/>
      <c r="AW530" s="20"/>
      <c r="AX530" s="20"/>
      <c r="AY530" s="20"/>
      <c r="AZ530" s="20"/>
      <c r="BA530" s="20"/>
      <c r="BB530" s="20"/>
      <c r="BC530" s="20"/>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v>1</v>
      </c>
      <c r="CA530" s="16"/>
      <c r="CB530" s="16"/>
      <c r="CC530" s="16"/>
      <c r="CD530" s="16"/>
      <c r="CE530" s="16"/>
      <c r="CF530" s="16"/>
      <c r="CG530" s="19"/>
      <c r="CH530" s="19"/>
      <c r="CI530" s="19"/>
      <c r="CJ530" s="19"/>
      <c r="CK530" s="19"/>
      <c r="CL530" s="19"/>
      <c r="CM530" s="19">
        <v>1</v>
      </c>
      <c r="CN530" s="19"/>
      <c r="CO530" s="19"/>
      <c r="CP530" s="19"/>
      <c r="CQ530" s="19"/>
      <c r="CR530" s="19"/>
    </row>
    <row r="531" spans="1:96" ht="107" customHeight="1">
      <c r="A531" s="11" cm="1">
        <f t="array" ref="A531">SUMPRODUCT(--ISNUMBER(SEARCH({"stranding","stranded"},E531)))</f>
        <v>0</v>
      </c>
      <c r="B531" s="12">
        <v>581</v>
      </c>
      <c r="C531" s="13" t="s">
        <v>1150</v>
      </c>
      <c r="D531" s="14">
        <v>1996</v>
      </c>
      <c r="E531" s="15" t="s">
        <v>1151</v>
      </c>
      <c r="F531" s="15" t="s">
        <v>6462</v>
      </c>
      <c r="G531" s="15">
        <f t="shared" si="8"/>
        <v>4</v>
      </c>
      <c r="H531" s="16"/>
      <c r="I531" s="16"/>
      <c r="J531" s="16"/>
      <c r="K531" s="16"/>
      <c r="L531" s="16">
        <v>1</v>
      </c>
      <c r="M531" s="16"/>
      <c r="N531" s="16"/>
      <c r="O531" s="16"/>
      <c r="P531" s="17"/>
      <c r="Q531" s="17"/>
      <c r="R531" s="17"/>
      <c r="S531" s="17"/>
      <c r="T531" s="18"/>
      <c r="U531" s="18">
        <v>1</v>
      </c>
      <c r="V531" s="18"/>
      <c r="W531" s="18"/>
      <c r="X531" s="19">
        <v>1</v>
      </c>
      <c r="Y531" s="19"/>
      <c r="Z531" s="19"/>
      <c r="AA531" s="19"/>
      <c r="AB531" s="19"/>
      <c r="AC531" s="19"/>
      <c r="AD531" s="19"/>
      <c r="AE531" s="19">
        <v>1</v>
      </c>
      <c r="AF531" s="19">
        <v>1</v>
      </c>
      <c r="AG531" s="19"/>
      <c r="AH531" s="19"/>
      <c r="AI531" s="19"/>
      <c r="AJ531" s="17"/>
      <c r="AK531" s="17"/>
      <c r="AL531" s="17"/>
      <c r="AM531" s="17"/>
      <c r="AN531" s="17"/>
      <c r="AO531" s="17"/>
      <c r="AP531" s="17"/>
      <c r="AQ531" s="17"/>
      <c r="AR531" s="20"/>
      <c r="AS531" s="20"/>
      <c r="AT531" s="20"/>
      <c r="AU531" s="20"/>
      <c r="AV531" s="20"/>
      <c r="AW531" s="20"/>
      <c r="AX531" s="20"/>
      <c r="AY531" s="20"/>
      <c r="AZ531" s="20"/>
      <c r="BA531" s="20"/>
      <c r="BB531" s="20"/>
      <c r="BC531" s="20"/>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9"/>
      <c r="CH531" s="19"/>
      <c r="CI531" s="19"/>
      <c r="CJ531" s="19"/>
      <c r="CK531" s="19"/>
      <c r="CL531" s="19"/>
      <c r="CM531" s="19">
        <v>1</v>
      </c>
      <c r="CN531" s="19"/>
      <c r="CO531" s="19"/>
      <c r="CP531" s="19"/>
      <c r="CQ531" s="19"/>
      <c r="CR531" s="19"/>
    </row>
    <row r="532" spans="1:96" ht="107" customHeight="1">
      <c r="A532" s="11" cm="1">
        <f t="array" ref="A532">SUMPRODUCT(--ISNUMBER(SEARCH({"stranding","stranded"},E532)))</f>
        <v>0</v>
      </c>
      <c r="B532" s="12">
        <v>582</v>
      </c>
      <c r="C532" s="21" t="s">
        <v>1152</v>
      </c>
      <c r="D532" s="22">
        <v>1996</v>
      </c>
      <c r="E532" s="15" t="s">
        <v>1153</v>
      </c>
      <c r="F532" s="15" t="s">
        <v>6132</v>
      </c>
      <c r="G532" s="15">
        <f t="shared" si="8"/>
        <v>4</v>
      </c>
      <c r="H532" s="16"/>
      <c r="I532" s="16"/>
      <c r="J532" s="16"/>
      <c r="K532" s="16"/>
      <c r="L532" s="16"/>
      <c r="M532" s="16"/>
      <c r="N532" s="16"/>
      <c r="O532" s="16"/>
      <c r="P532" s="17"/>
      <c r="Q532" s="17"/>
      <c r="R532" s="17"/>
      <c r="S532" s="17"/>
      <c r="T532" s="18"/>
      <c r="U532" s="18">
        <v>1</v>
      </c>
      <c r="V532" s="18"/>
      <c r="W532" s="18"/>
      <c r="X532" s="19"/>
      <c r="Y532" s="19">
        <v>1</v>
      </c>
      <c r="Z532" s="19"/>
      <c r="AA532" s="19">
        <v>1</v>
      </c>
      <c r="AB532" s="19"/>
      <c r="AC532" s="19"/>
      <c r="AD532" s="19"/>
      <c r="AE532" s="19"/>
      <c r="AF532" s="19"/>
      <c r="AG532" s="19"/>
      <c r="AH532" s="19"/>
      <c r="AI532" s="19"/>
      <c r="AJ532" s="17"/>
      <c r="AK532" s="17"/>
      <c r="AL532" s="17"/>
      <c r="AM532" s="17"/>
      <c r="AN532" s="17"/>
      <c r="AO532" s="17"/>
      <c r="AP532" s="17"/>
      <c r="AQ532" s="17"/>
      <c r="AR532" s="20"/>
      <c r="AS532" s="20"/>
      <c r="AT532" s="20"/>
      <c r="AU532" s="20"/>
      <c r="AV532" s="20"/>
      <c r="AW532" s="20"/>
      <c r="AX532" s="20"/>
      <c r="AY532" s="20"/>
      <c r="AZ532" s="20"/>
      <c r="BA532" s="20"/>
      <c r="BB532" s="20"/>
      <c r="BC532" s="20"/>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v>1</v>
      </c>
      <c r="CA532" s="16"/>
      <c r="CB532" s="16"/>
      <c r="CC532" s="16"/>
      <c r="CD532" s="16"/>
      <c r="CE532" s="16"/>
      <c r="CF532" s="16"/>
      <c r="CG532" s="19"/>
      <c r="CH532" s="19"/>
      <c r="CI532" s="19"/>
      <c r="CJ532" s="19"/>
      <c r="CK532" s="19">
        <v>1</v>
      </c>
      <c r="CL532" s="19"/>
      <c r="CM532" s="19"/>
      <c r="CN532" s="19"/>
      <c r="CO532" s="19"/>
      <c r="CP532" s="19"/>
      <c r="CQ532" s="19"/>
      <c r="CR532" s="19"/>
    </row>
    <row r="533" spans="1:96" ht="107" customHeight="1">
      <c r="A533" s="11" cm="1">
        <f t="array" ref="A533">SUMPRODUCT(--ISNUMBER(SEARCH({"stranding","stranded"},E533)))</f>
        <v>0</v>
      </c>
      <c r="B533" s="12">
        <v>583</v>
      </c>
      <c r="C533" s="13" t="s">
        <v>1154</v>
      </c>
      <c r="D533" s="14">
        <v>1996</v>
      </c>
      <c r="E533" s="15" t="s">
        <v>1155</v>
      </c>
      <c r="F533" s="15" t="s">
        <v>5992</v>
      </c>
      <c r="G533" s="15">
        <f t="shared" si="8"/>
        <v>5</v>
      </c>
      <c r="H533" s="16"/>
      <c r="I533" s="16"/>
      <c r="J533" s="16"/>
      <c r="K533" s="16"/>
      <c r="L533" s="16"/>
      <c r="M533" s="16"/>
      <c r="N533" s="16"/>
      <c r="O533" s="16"/>
      <c r="P533" s="17"/>
      <c r="Q533" s="17"/>
      <c r="R533" s="17"/>
      <c r="S533" s="17"/>
      <c r="T533" s="18"/>
      <c r="U533" s="18">
        <v>1</v>
      </c>
      <c r="V533" s="18"/>
      <c r="W533" s="18"/>
      <c r="X533" s="19"/>
      <c r="Y533" s="19">
        <v>1</v>
      </c>
      <c r="Z533" s="19">
        <v>1</v>
      </c>
      <c r="AA533" s="19"/>
      <c r="AB533" s="19"/>
      <c r="AC533" s="19"/>
      <c r="AD533" s="19"/>
      <c r="AE533" s="19"/>
      <c r="AF533" s="19"/>
      <c r="AG533" s="19"/>
      <c r="AH533" s="19"/>
      <c r="AI533" s="19"/>
      <c r="AJ533" s="17"/>
      <c r="AK533" s="17"/>
      <c r="AL533" s="17"/>
      <c r="AM533" s="17"/>
      <c r="AN533" s="17"/>
      <c r="AO533" s="17"/>
      <c r="AP533" s="17"/>
      <c r="AQ533" s="17"/>
      <c r="AR533" s="20"/>
      <c r="AS533" s="20"/>
      <c r="AT533" s="20"/>
      <c r="AU533" s="20"/>
      <c r="AV533" s="20"/>
      <c r="AW533" s="20"/>
      <c r="AX533" s="20"/>
      <c r="AY533" s="20"/>
      <c r="AZ533" s="20"/>
      <c r="BA533" s="20"/>
      <c r="BB533" s="20"/>
      <c r="BC533" s="20"/>
      <c r="BD533" s="16"/>
      <c r="BE533" s="16"/>
      <c r="BF533" s="16"/>
      <c r="BG533" s="16"/>
      <c r="BH533" s="16"/>
      <c r="BI533" s="16"/>
      <c r="BJ533" s="16"/>
      <c r="BK533" s="16"/>
      <c r="BL533" s="16"/>
      <c r="BM533" s="16"/>
      <c r="BN533" s="16"/>
      <c r="BO533" s="16"/>
      <c r="BP533" s="16"/>
      <c r="BQ533" s="16"/>
      <c r="BR533" s="16"/>
      <c r="BS533" s="16"/>
      <c r="BT533" s="16">
        <v>1</v>
      </c>
      <c r="BU533" s="16"/>
      <c r="BV533" s="16"/>
      <c r="BW533" s="16"/>
      <c r="BX533" s="16"/>
      <c r="BY533" s="16"/>
      <c r="BZ533" s="16">
        <v>1</v>
      </c>
      <c r="CA533" s="16"/>
      <c r="CB533" s="16"/>
      <c r="CC533" s="16"/>
      <c r="CD533" s="16"/>
      <c r="CE533" s="16"/>
      <c r="CF533" s="16"/>
      <c r="CG533" s="19"/>
      <c r="CH533" s="19"/>
      <c r="CI533" s="19"/>
      <c r="CJ533" s="19"/>
      <c r="CK533" s="19"/>
      <c r="CL533" s="19"/>
      <c r="CM533" s="19">
        <v>1</v>
      </c>
      <c r="CN533" s="19"/>
      <c r="CO533" s="19"/>
      <c r="CP533" s="19"/>
      <c r="CQ533" s="19"/>
      <c r="CR533" s="19"/>
    </row>
    <row r="534" spans="1:96" ht="107" customHeight="1">
      <c r="A534" s="11" cm="1">
        <f t="array" ref="A534">SUMPRODUCT(--ISNUMBER(SEARCH({"stranding","stranded"},E534)))</f>
        <v>0</v>
      </c>
      <c r="B534" s="12">
        <v>584</v>
      </c>
      <c r="C534" s="21" t="s">
        <v>1156</v>
      </c>
      <c r="D534" s="22">
        <v>1996</v>
      </c>
      <c r="E534" s="15" t="s">
        <v>1157</v>
      </c>
      <c r="F534" s="15" t="s">
        <v>6463</v>
      </c>
      <c r="G534" s="15">
        <f t="shared" si="8"/>
        <v>6</v>
      </c>
      <c r="H534" s="16"/>
      <c r="I534" s="16">
        <v>3</v>
      </c>
      <c r="J534" s="16">
        <v>1</v>
      </c>
      <c r="K534" s="16">
        <v>2</v>
      </c>
      <c r="L534" s="16"/>
      <c r="M534" s="16">
        <v>1</v>
      </c>
      <c r="N534" s="16"/>
      <c r="O534" s="16"/>
      <c r="P534" s="17"/>
      <c r="Q534" s="17"/>
      <c r="R534" s="17">
        <v>1</v>
      </c>
      <c r="S534" s="17"/>
      <c r="T534" s="18"/>
      <c r="U534" s="18">
        <v>1</v>
      </c>
      <c r="V534" s="18"/>
      <c r="W534" s="18"/>
      <c r="X534" s="19"/>
      <c r="Y534" s="19">
        <v>1</v>
      </c>
      <c r="Z534" s="19">
        <v>1</v>
      </c>
      <c r="AA534" s="19"/>
      <c r="AB534" s="19"/>
      <c r="AC534" s="19"/>
      <c r="AD534" s="19"/>
      <c r="AE534" s="19"/>
      <c r="AF534" s="19"/>
      <c r="AG534" s="19"/>
      <c r="AH534" s="19"/>
      <c r="AI534" s="19"/>
      <c r="AJ534" s="17"/>
      <c r="AK534" s="17">
        <v>1</v>
      </c>
      <c r="AL534" s="17"/>
      <c r="AM534" s="17"/>
      <c r="AN534" s="17"/>
      <c r="AO534" s="17"/>
      <c r="AP534" s="17"/>
      <c r="AQ534" s="17"/>
      <c r="AR534" s="20"/>
      <c r="AS534" s="20"/>
      <c r="AT534" s="20"/>
      <c r="AU534" s="20"/>
      <c r="AV534" s="20"/>
      <c r="AW534" s="20"/>
      <c r="AX534" s="20"/>
      <c r="AY534" s="20"/>
      <c r="AZ534" s="20"/>
      <c r="BA534" s="20"/>
      <c r="BB534" s="20"/>
      <c r="BC534" s="20"/>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v>1</v>
      </c>
      <c r="CA534" s="16"/>
      <c r="CB534" s="16"/>
      <c r="CC534" s="16"/>
      <c r="CD534" s="16"/>
      <c r="CE534" s="16"/>
      <c r="CF534" s="16"/>
      <c r="CG534" s="19"/>
      <c r="CH534" s="19"/>
      <c r="CI534" s="19"/>
      <c r="CJ534" s="19"/>
      <c r="CK534" s="19"/>
      <c r="CL534" s="19">
        <v>1</v>
      </c>
      <c r="CM534" s="19"/>
      <c r="CN534" s="19"/>
      <c r="CO534" s="19"/>
      <c r="CP534" s="19"/>
      <c r="CQ534" s="19"/>
      <c r="CR534" s="19"/>
    </row>
    <row r="535" spans="1:96" ht="107" customHeight="1">
      <c r="A535" s="11" cm="1">
        <f t="array" ref="A535">SUMPRODUCT(--ISNUMBER(SEARCH({"stranding","stranded"},E535)))</f>
        <v>0</v>
      </c>
      <c r="B535" s="12">
        <v>585</v>
      </c>
      <c r="C535" s="13" t="s">
        <v>1158</v>
      </c>
      <c r="D535" s="14">
        <v>1996</v>
      </c>
      <c r="E535" s="15" t="s">
        <v>1159</v>
      </c>
      <c r="F535" s="15" t="s">
        <v>6464</v>
      </c>
      <c r="G535" s="15">
        <f t="shared" si="8"/>
        <v>6</v>
      </c>
      <c r="H535" s="16"/>
      <c r="I535" s="16"/>
      <c r="J535" s="16">
        <v>2</v>
      </c>
      <c r="K535" s="16"/>
      <c r="L535" s="16"/>
      <c r="M535" s="16"/>
      <c r="N535" s="16"/>
      <c r="O535" s="16"/>
      <c r="P535" s="17"/>
      <c r="Q535" s="17"/>
      <c r="R535" s="17"/>
      <c r="S535" s="17"/>
      <c r="T535" s="18"/>
      <c r="U535" s="18">
        <v>1</v>
      </c>
      <c r="V535" s="18"/>
      <c r="W535" s="18">
        <v>1</v>
      </c>
      <c r="X535" s="19"/>
      <c r="Y535" s="19">
        <v>1</v>
      </c>
      <c r="Z535" s="19">
        <v>1</v>
      </c>
      <c r="AA535" s="19"/>
      <c r="AB535" s="19"/>
      <c r="AC535" s="19">
        <v>1</v>
      </c>
      <c r="AD535" s="19"/>
      <c r="AE535" s="19"/>
      <c r="AF535" s="19"/>
      <c r="AG535" s="19"/>
      <c r="AH535" s="19"/>
      <c r="AI535" s="19"/>
      <c r="AJ535" s="17"/>
      <c r="AK535" s="17"/>
      <c r="AL535" s="17"/>
      <c r="AM535" s="17"/>
      <c r="AN535" s="17"/>
      <c r="AO535" s="17"/>
      <c r="AP535" s="17"/>
      <c r="AQ535" s="17"/>
      <c r="AR535" s="20"/>
      <c r="AS535" s="20"/>
      <c r="AT535" s="20"/>
      <c r="AU535" s="20"/>
      <c r="AV535" s="20"/>
      <c r="AW535" s="20"/>
      <c r="AX535" s="20"/>
      <c r="AY535" s="20"/>
      <c r="AZ535" s="20"/>
      <c r="BA535" s="20"/>
      <c r="BB535" s="20"/>
      <c r="BC535" s="20"/>
      <c r="BD535" s="16"/>
      <c r="BE535" s="16"/>
      <c r="BF535" s="16"/>
      <c r="BG535" s="16"/>
      <c r="BH535" s="16"/>
      <c r="BI535" s="16">
        <v>1</v>
      </c>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9"/>
      <c r="CH535" s="19"/>
      <c r="CI535" s="19"/>
      <c r="CJ535" s="19"/>
      <c r="CK535" s="19"/>
      <c r="CL535" s="19"/>
      <c r="CM535" s="19"/>
      <c r="CN535" s="19">
        <v>1</v>
      </c>
      <c r="CO535" s="19"/>
      <c r="CP535" s="19"/>
      <c r="CQ535" s="19"/>
      <c r="CR535" s="19"/>
    </row>
    <row r="536" spans="1:96" ht="107" customHeight="1">
      <c r="A536" s="11" cm="1">
        <f t="array" ref="A536">SUMPRODUCT(--ISNUMBER(SEARCH({"stranding","stranded"},E536)))</f>
        <v>0</v>
      </c>
      <c r="B536" s="12">
        <v>586</v>
      </c>
      <c r="C536" s="21" t="s">
        <v>1160</v>
      </c>
      <c r="D536" s="22">
        <v>1996</v>
      </c>
      <c r="E536" s="15" t="s">
        <v>1161</v>
      </c>
      <c r="F536" s="15" t="s">
        <v>6465</v>
      </c>
      <c r="G536" s="15">
        <f t="shared" si="8"/>
        <v>5</v>
      </c>
      <c r="H536" s="16"/>
      <c r="I536" s="16"/>
      <c r="J536" s="16"/>
      <c r="K536" s="16"/>
      <c r="L536" s="16"/>
      <c r="M536" s="16"/>
      <c r="N536" s="16"/>
      <c r="O536" s="16"/>
      <c r="P536" s="17"/>
      <c r="Q536" s="17"/>
      <c r="R536" s="17"/>
      <c r="S536" s="17"/>
      <c r="T536" s="18"/>
      <c r="U536" s="18">
        <v>1</v>
      </c>
      <c r="V536" s="18"/>
      <c r="W536" s="18"/>
      <c r="X536" s="19"/>
      <c r="Y536" s="19">
        <v>1</v>
      </c>
      <c r="Z536" s="19">
        <v>1</v>
      </c>
      <c r="AA536" s="19"/>
      <c r="AB536" s="19"/>
      <c r="AC536" s="19"/>
      <c r="AD536" s="19"/>
      <c r="AE536" s="19"/>
      <c r="AF536" s="19"/>
      <c r="AG536" s="19"/>
      <c r="AH536" s="19"/>
      <c r="AI536" s="19"/>
      <c r="AJ536" s="17"/>
      <c r="AK536" s="17"/>
      <c r="AL536" s="17"/>
      <c r="AM536" s="17"/>
      <c r="AN536" s="17"/>
      <c r="AO536" s="17"/>
      <c r="AP536" s="17"/>
      <c r="AQ536" s="17"/>
      <c r="AR536" s="20"/>
      <c r="AS536" s="20"/>
      <c r="AT536" s="20"/>
      <c r="AU536" s="20"/>
      <c r="AV536" s="20"/>
      <c r="AW536" s="20"/>
      <c r="AX536" s="20"/>
      <c r="AY536" s="20"/>
      <c r="AZ536" s="20"/>
      <c r="BA536" s="20"/>
      <c r="BB536" s="20"/>
      <c r="BC536" s="20"/>
      <c r="BD536" s="16"/>
      <c r="BE536" s="16"/>
      <c r="BF536" s="16"/>
      <c r="BG536" s="16"/>
      <c r="BH536" s="16"/>
      <c r="BI536" s="16">
        <v>1</v>
      </c>
      <c r="BJ536" s="16"/>
      <c r="BK536" s="16"/>
      <c r="BL536" s="16"/>
      <c r="BM536" s="16"/>
      <c r="BN536" s="16"/>
      <c r="BO536" s="16"/>
      <c r="BP536" s="16"/>
      <c r="BQ536" s="16"/>
      <c r="BR536" s="16"/>
      <c r="BS536" s="16"/>
      <c r="BT536" s="16"/>
      <c r="BU536" s="16"/>
      <c r="BV536" s="16"/>
      <c r="BW536" s="16"/>
      <c r="BX536" s="16"/>
      <c r="BY536" s="16"/>
      <c r="BZ536" s="16">
        <v>1</v>
      </c>
      <c r="CA536" s="16"/>
      <c r="CB536" s="16"/>
      <c r="CC536" s="16"/>
      <c r="CD536" s="16"/>
      <c r="CE536" s="16"/>
      <c r="CF536" s="16"/>
      <c r="CG536" s="19"/>
      <c r="CH536" s="19"/>
      <c r="CI536" s="19"/>
      <c r="CJ536" s="19"/>
      <c r="CK536" s="19"/>
      <c r="CL536" s="19"/>
      <c r="CM536" s="19"/>
      <c r="CN536" s="19"/>
      <c r="CO536" s="19">
        <v>1</v>
      </c>
      <c r="CP536" s="19"/>
      <c r="CQ536" s="19"/>
      <c r="CR536" s="19"/>
    </row>
    <row r="537" spans="1:96" ht="107" customHeight="1">
      <c r="A537" s="11" cm="1">
        <f t="array" ref="A537">SUMPRODUCT(--ISNUMBER(SEARCH({"stranding","stranded"},E537)))</f>
        <v>0</v>
      </c>
      <c r="B537" s="12">
        <v>587</v>
      </c>
      <c r="C537" s="27" t="s">
        <v>1162</v>
      </c>
      <c r="D537" s="14">
        <v>1996</v>
      </c>
      <c r="E537" s="15" t="s">
        <v>1163</v>
      </c>
      <c r="F537" s="15" t="s">
        <v>6466</v>
      </c>
      <c r="G537" s="15">
        <f t="shared" si="8"/>
        <v>9</v>
      </c>
      <c r="H537" s="16"/>
      <c r="I537" s="16"/>
      <c r="J537" s="16">
        <v>1</v>
      </c>
      <c r="K537" s="16"/>
      <c r="L537" s="16"/>
      <c r="M537" s="16">
        <v>1</v>
      </c>
      <c r="N537" s="16"/>
      <c r="O537" s="16"/>
      <c r="P537" s="17"/>
      <c r="Q537" s="17"/>
      <c r="R537" s="17"/>
      <c r="S537" s="17"/>
      <c r="T537" s="18"/>
      <c r="U537" s="18">
        <v>1</v>
      </c>
      <c r="V537" s="18"/>
      <c r="W537" s="18">
        <v>1</v>
      </c>
      <c r="X537" s="19"/>
      <c r="Y537" s="19">
        <v>1</v>
      </c>
      <c r="Z537" s="19">
        <v>1</v>
      </c>
      <c r="AA537" s="19"/>
      <c r="AB537" s="19"/>
      <c r="AC537" s="19"/>
      <c r="AD537" s="19"/>
      <c r="AE537" s="19"/>
      <c r="AF537" s="19"/>
      <c r="AG537" s="19"/>
      <c r="AH537" s="19"/>
      <c r="AI537" s="19"/>
      <c r="AJ537" s="17"/>
      <c r="AK537" s="17">
        <v>1</v>
      </c>
      <c r="AL537" s="17"/>
      <c r="AM537" s="17"/>
      <c r="AN537" s="17"/>
      <c r="AO537" s="17"/>
      <c r="AP537" s="17"/>
      <c r="AQ537" s="17"/>
      <c r="AR537" s="20"/>
      <c r="AS537" s="20"/>
      <c r="AT537" s="20"/>
      <c r="AU537" s="20"/>
      <c r="AV537" s="20"/>
      <c r="AW537" s="20"/>
      <c r="AX537" s="20"/>
      <c r="AY537" s="20"/>
      <c r="AZ537" s="20"/>
      <c r="BA537" s="20"/>
      <c r="BB537" s="20"/>
      <c r="BC537" s="20"/>
      <c r="BD537" s="16"/>
      <c r="BE537" s="16"/>
      <c r="BF537" s="16"/>
      <c r="BG537" s="16"/>
      <c r="BH537" s="16"/>
      <c r="BI537" s="16"/>
      <c r="BJ537" s="16">
        <v>1</v>
      </c>
      <c r="BK537" s="16"/>
      <c r="BL537" s="16"/>
      <c r="BM537" s="16"/>
      <c r="BN537" s="16"/>
      <c r="BO537" s="16"/>
      <c r="BP537" s="16">
        <v>1</v>
      </c>
      <c r="BQ537" s="16"/>
      <c r="BR537" s="16"/>
      <c r="BS537" s="16"/>
      <c r="BT537" s="16"/>
      <c r="BU537" s="16"/>
      <c r="BV537" s="16"/>
      <c r="BW537" s="16"/>
      <c r="BX537" s="16"/>
      <c r="BY537" s="16"/>
      <c r="BZ537" s="16">
        <v>1</v>
      </c>
      <c r="CA537" s="16">
        <v>1</v>
      </c>
      <c r="CB537" s="16"/>
      <c r="CC537" s="16"/>
      <c r="CD537" s="16"/>
      <c r="CE537" s="16"/>
      <c r="CF537" s="16"/>
      <c r="CG537" s="19"/>
      <c r="CH537" s="19"/>
      <c r="CI537" s="19"/>
      <c r="CJ537" s="19"/>
      <c r="CK537" s="19"/>
      <c r="CL537" s="19"/>
      <c r="CM537" s="19"/>
      <c r="CN537" s="19"/>
      <c r="CO537" s="19">
        <v>1</v>
      </c>
      <c r="CP537" s="19"/>
      <c r="CQ537" s="19"/>
      <c r="CR537" s="19"/>
    </row>
    <row r="538" spans="1:96" ht="107" customHeight="1">
      <c r="A538" s="11" cm="1">
        <f t="array" ref="A538">SUMPRODUCT(--ISNUMBER(SEARCH({"stranding","stranded"},E538)))</f>
        <v>0</v>
      </c>
      <c r="B538" s="12">
        <v>588</v>
      </c>
      <c r="C538" s="21" t="s">
        <v>1164</v>
      </c>
      <c r="D538" s="22">
        <v>1996</v>
      </c>
      <c r="E538" s="15" t="s">
        <v>1165</v>
      </c>
      <c r="F538" s="15" t="s">
        <v>6467</v>
      </c>
      <c r="G538" s="15">
        <f t="shared" si="8"/>
        <v>5</v>
      </c>
      <c r="H538" s="16"/>
      <c r="I538" s="16"/>
      <c r="J538" s="16"/>
      <c r="K538" s="16"/>
      <c r="L538" s="16"/>
      <c r="M538" s="16"/>
      <c r="N538" s="16"/>
      <c r="O538" s="16"/>
      <c r="P538" s="17"/>
      <c r="Q538" s="17"/>
      <c r="R538" s="17">
        <v>1</v>
      </c>
      <c r="S538" s="17"/>
      <c r="T538" s="18">
        <v>1</v>
      </c>
      <c r="U538" s="18"/>
      <c r="V538" s="18"/>
      <c r="W538" s="18"/>
      <c r="X538" s="19"/>
      <c r="Y538" s="19"/>
      <c r="Z538" s="19"/>
      <c r="AA538" s="19"/>
      <c r="AB538" s="19"/>
      <c r="AC538" s="19"/>
      <c r="AD538" s="19"/>
      <c r="AE538" s="19">
        <v>1</v>
      </c>
      <c r="AF538" s="19">
        <v>1</v>
      </c>
      <c r="AG538" s="19"/>
      <c r="AH538" s="19"/>
      <c r="AI538" s="19"/>
      <c r="AJ538" s="17">
        <v>1</v>
      </c>
      <c r="AK538" s="17"/>
      <c r="AL538" s="17"/>
      <c r="AM538" s="17"/>
      <c r="AN538" s="17"/>
      <c r="AO538" s="17"/>
      <c r="AP538" s="17"/>
      <c r="AQ538" s="17"/>
      <c r="AR538" s="20"/>
      <c r="AS538" s="20"/>
      <c r="AT538" s="20"/>
      <c r="AU538" s="20"/>
      <c r="AV538" s="20"/>
      <c r="AW538" s="20"/>
      <c r="AX538" s="20"/>
      <c r="AY538" s="20"/>
      <c r="AZ538" s="20"/>
      <c r="BA538" s="20"/>
      <c r="BB538" s="20"/>
      <c r="BC538" s="20"/>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9"/>
      <c r="CH538" s="19"/>
      <c r="CI538" s="19"/>
      <c r="CJ538" s="19"/>
      <c r="CK538" s="19"/>
      <c r="CL538" s="19"/>
      <c r="CM538" s="19"/>
      <c r="CN538" s="19"/>
      <c r="CO538" s="19">
        <v>1</v>
      </c>
      <c r="CP538" s="19"/>
      <c r="CQ538" s="19"/>
      <c r="CR538" s="19"/>
    </row>
    <row r="539" spans="1:96" ht="107" customHeight="1">
      <c r="A539" s="11" cm="1">
        <f t="array" ref="A539">SUMPRODUCT(--ISNUMBER(SEARCH({"stranding","stranded"},E539)))</f>
        <v>0</v>
      </c>
      <c r="B539" s="12">
        <v>589</v>
      </c>
      <c r="C539" s="13" t="s">
        <v>1166</v>
      </c>
      <c r="D539" s="14">
        <v>1996</v>
      </c>
      <c r="E539" s="15" t="s">
        <v>1167</v>
      </c>
      <c r="F539" s="15" t="s">
        <v>6468</v>
      </c>
      <c r="G539" s="15">
        <f t="shared" si="8"/>
        <v>7</v>
      </c>
      <c r="H539" s="16"/>
      <c r="I539" s="16"/>
      <c r="J539" s="16"/>
      <c r="K539" s="16"/>
      <c r="L539" s="16"/>
      <c r="M539" s="16"/>
      <c r="N539" s="16"/>
      <c r="O539" s="16"/>
      <c r="P539" s="17"/>
      <c r="Q539" s="17"/>
      <c r="R539" s="17">
        <v>1</v>
      </c>
      <c r="S539" s="17"/>
      <c r="T539" s="18"/>
      <c r="U539" s="18">
        <v>1</v>
      </c>
      <c r="V539" s="18"/>
      <c r="W539" s="18"/>
      <c r="X539" s="19"/>
      <c r="Y539" s="19"/>
      <c r="Z539" s="19"/>
      <c r="AA539" s="19"/>
      <c r="AB539" s="19"/>
      <c r="AC539" s="19"/>
      <c r="AD539" s="19"/>
      <c r="AE539" s="19">
        <v>1</v>
      </c>
      <c r="AF539" s="19">
        <v>1</v>
      </c>
      <c r="AG539" s="19"/>
      <c r="AH539" s="19"/>
      <c r="AI539" s="19"/>
      <c r="AJ539" s="17">
        <v>1</v>
      </c>
      <c r="AK539" s="17"/>
      <c r="AL539" s="17"/>
      <c r="AM539" s="17"/>
      <c r="AN539" s="17"/>
      <c r="AO539" s="17"/>
      <c r="AP539" s="17"/>
      <c r="AQ539" s="17"/>
      <c r="AR539" s="20"/>
      <c r="AS539" s="20"/>
      <c r="AT539" s="20"/>
      <c r="AU539" s="20"/>
      <c r="AV539" s="20"/>
      <c r="AW539" s="20"/>
      <c r="AX539" s="20"/>
      <c r="AY539" s="20"/>
      <c r="AZ539" s="20"/>
      <c r="BA539" s="20"/>
      <c r="BB539" s="20"/>
      <c r="BC539" s="20"/>
      <c r="BD539" s="16"/>
      <c r="BE539" s="16"/>
      <c r="BF539" s="16"/>
      <c r="BG539" s="16"/>
      <c r="BH539" s="16"/>
      <c r="BI539" s="16"/>
      <c r="BJ539" s="16"/>
      <c r="BK539" s="16"/>
      <c r="BL539" s="16"/>
      <c r="BM539" s="16"/>
      <c r="BN539" s="16"/>
      <c r="BO539" s="16"/>
      <c r="BP539" s="16"/>
      <c r="BQ539" s="16"/>
      <c r="BR539" s="16"/>
      <c r="BS539" s="16">
        <v>1</v>
      </c>
      <c r="BT539" s="16">
        <v>1</v>
      </c>
      <c r="BU539" s="16"/>
      <c r="BV539" s="16"/>
      <c r="BW539" s="16"/>
      <c r="BX539" s="16"/>
      <c r="BY539" s="16"/>
      <c r="BZ539" s="16"/>
      <c r="CA539" s="16"/>
      <c r="CB539" s="16"/>
      <c r="CC539" s="16"/>
      <c r="CD539" s="16"/>
      <c r="CE539" s="16"/>
      <c r="CF539" s="16"/>
      <c r="CG539" s="19"/>
      <c r="CH539" s="19"/>
      <c r="CI539" s="19"/>
      <c r="CJ539" s="19"/>
      <c r="CK539" s="19"/>
      <c r="CL539" s="19"/>
      <c r="CM539" s="19"/>
      <c r="CN539" s="19"/>
      <c r="CO539" s="19">
        <v>1</v>
      </c>
      <c r="CP539" s="19"/>
      <c r="CQ539" s="19"/>
      <c r="CR539" s="19"/>
    </row>
    <row r="540" spans="1:96" ht="107" customHeight="1">
      <c r="A540" s="11" cm="1">
        <f t="array" ref="A540">SUMPRODUCT(--ISNUMBER(SEARCH({"stranding","stranded"},E540)))</f>
        <v>0</v>
      </c>
      <c r="B540" s="12">
        <v>590</v>
      </c>
      <c r="C540" s="21" t="s">
        <v>1168</v>
      </c>
      <c r="D540" s="22">
        <v>1996</v>
      </c>
      <c r="E540" s="15" t="s">
        <v>1169</v>
      </c>
      <c r="F540" s="15" t="s">
        <v>6469</v>
      </c>
      <c r="G540" s="15">
        <f t="shared" si="8"/>
        <v>7</v>
      </c>
      <c r="H540" s="16"/>
      <c r="I540" s="16"/>
      <c r="J540" s="16"/>
      <c r="K540" s="16"/>
      <c r="L540" s="16"/>
      <c r="M540" s="16"/>
      <c r="N540" s="16"/>
      <c r="O540" s="16">
        <v>1</v>
      </c>
      <c r="P540" s="17"/>
      <c r="Q540" s="17">
        <v>1</v>
      </c>
      <c r="R540" s="17"/>
      <c r="S540" s="17"/>
      <c r="T540" s="18">
        <v>1</v>
      </c>
      <c r="U540" s="18"/>
      <c r="V540" s="18"/>
      <c r="W540" s="18">
        <v>1</v>
      </c>
      <c r="X540" s="19">
        <v>1</v>
      </c>
      <c r="Y540" s="19"/>
      <c r="Z540" s="19"/>
      <c r="AA540" s="19"/>
      <c r="AB540" s="19"/>
      <c r="AC540" s="19"/>
      <c r="AD540" s="19"/>
      <c r="AE540" s="19">
        <v>1</v>
      </c>
      <c r="AF540" s="19">
        <v>1</v>
      </c>
      <c r="AG540" s="19"/>
      <c r="AH540" s="19"/>
      <c r="AI540" s="19"/>
      <c r="AJ540" s="17"/>
      <c r="AK540" s="17"/>
      <c r="AL540" s="17"/>
      <c r="AM540" s="17"/>
      <c r="AN540" s="17"/>
      <c r="AO540" s="17"/>
      <c r="AP540" s="17"/>
      <c r="AQ540" s="17"/>
      <c r="AR540" s="20"/>
      <c r="AS540" s="20"/>
      <c r="AT540" s="20"/>
      <c r="AU540" s="20"/>
      <c r="AV540" s="20"/>
      <c r="AW540" s="20"/>
      <c r="AX540" s="20"/>
      <c r="AY540" s="20"/>
      <c r="AZ540" s="20"/>
      <c r="BA540" s="20"/>
      <c r="BB540" s="20"/>
      <c r="BC540" s="20"/>
      <c r="BD540" s="16"/>
      <c r="BE540" s="16"/>
      <c r="BF540" s="16"/>
      <c r="BG540" s="16"/>
      <c r="BH540" s="16"/>
      <c r="BI540" s="16">
        <v>1</v>
      </c>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9"/>
      <c r="CH540" s="19"/>
      <c r="CI540" s="19"/>
      <c r="CJ540" s="19"/>
      <c r="CK540" s="19"/>
      <c r="CL540" s="19"/>
      <c r="CM540" s="19"/>
      <c r="CN540" s="19"/>
      <c r="CO540" s="19">
        <v>1</v>
      </c>
      <c r="CP540" s="19"/>
      <c r="CQ540" s="19"/>
      <c r="CR540" s="19"/>
    </row>
    <row r="541" spans="1:96" ht="107" customHeight="1">
      <c r="A541" s="11" cm="1">
        <f t="array" ref="A541">SUMPRODUCT(--ISNUMBER(SEARCH({"stranding","stranded"},E541)))</f>
        <v>0</v>
      </c>
      <c r="B541" s="12">
        <v>591</v>
      </c>
      <c r="C541" s="13" t="s">
        <v>1170</v>
      </c>
      <c r="D541" s="14">
        <v>1996</v>
      </c>
      <c r="E541" s="23" t="s">
        <v>1171</v>
      </c>
      <c r="F541" s="23" t="s">
        <v>6470</v>
      </c>
      <c r="G541" s="15">
        <f t="shared" si="8"/>
        <v>7</v>
      </c>
      <c r="H541" s="16"/>
      <c r="I541" s="16"/>
      <c r="J541" s="16"/>
      <c r="K541" s="16"/>
      <c r="L541" s="16"/>
      <c r="M541" s="16">
        <v>2</v>
      </c>
      <c r="N541" s="16"/>
      <c r="O541" s="16"/>
      <c r="P541" s="17"/>
      <c r="Q541" s="17"/>
      <c r="R541" s="17"/>
      <c r="S541" s="17"/>
      <c r="T541" s="18"/>
      <c r="U541" s="18">
        <v>1</v>
      </c>
      <c r="V541" s="18"/>
      <c r="W541" s="18"/>
      <c r="X541" s="19">
        <v>1</v>
      </c>
      <c r="Y541" s="19">
        <v>1</v>
      </c>
      <c r="Z541" s="19">
        <v>1</v>
      </c>
      <c r="AA541" s="19"/>
      <c r="AB541" s="19"/>
      <c r="AC541" s="19">
        <v>1</v>
      </c>
      <c r="AD541" s="19"/>
      <c r="AE541" s="19"/>
      <c r="AF541" s="19"/>
      <c r="AG541" s="19"/>
      <c r="AH541" s="19"/>
      <c r="AI541" s="19"/>
      <c r="AJ541" s="17"/>
      <c r="AK541" s="17"/>
      <c r="AL541" s="17"/>
      <c r="AM541" s="17"/>
      <c r="AN541" s="17"/>
      <c r="AO541" s="17"/>
      <c r="AP541" s="17"/>
      <c r="AQ541" s="17"/>
      <c r="AR541" s="20"/>
      <c r="AS541" s="20"/>
      <c r="AT541" s="20"/>
      <c r="AU541" s="20"/>
      <c r="AV541" s="20"/>
      <c r="AW541" s="20"/>
      <c r="AX541" s="20"/>
      <c r="AY541" s="20"/>
      <c r="AZ541" s="20">
        <v>1</v>
      </c>
      <c r="BA541" s="20"/>
      <c r="BB541" s="20"/>
      <c r="BC541" s="20"/>
      <c r="BD541" s="16"/>
      <c r="BE541" s="16"/>
      <c r="BF541" s="16"/>
      <c r="BG541" s="16"/>
      <c r="BH541" s="16"/>
      <c r="BI541" s="16"/>
      <c r="BJ541" s="16">
        <v>1</v>
      </c>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9"/>
      <c r="CH541" s="19"/>
      <c r="CI541" s="19"/>
      <c r="CJ541" s="19"/>
      <c r="CK541" s="19"/>
      <c r="CL541" s="19"/>
      <c r="CM541" s="19"/>
      <c r="CN541" s="19"/>
      <c r="CO541" s="19"/>
      <c r="CP541" s="19">
        <v>1</v>
      </c>
      <c r="CQ541" s="19"/>
      <c r="CR541" s="19"/>
    </row>
    <row r="542" spans="1:96" ht="107" customHeight="1">
      <c r="A542" s="11" cm="1">
        <f t="array" ref="A542">SUMPRODUCT(--ISNUMBER(SEARCH({"stranding","stranded"},E542)))</f>
        <v>0</v>
      </c>
      <c r="B542" s="12">
        <v>592</v>
      </c>
      <c r="C542" s="21" t="s">
        <v>1172</v>
      </c>
      <c r="D542" s="22">
        <v>1996</v>
      </c>
      <c r="E542" s="15" t="s">
        <v>1173</v>
      </c>
      <c r="F542" s="15" t="s">
        <v>6471</v>
      </c>
      <c r="G542" s="15">
        <f t="shared" si="8"/>
        <v>6</v>
      </c>
      <c r="H542" s="16"/>
      <c r="I542" s="16"/>
      <c r="J542" s="16"/>
      <c r="K542" s="16">
        <v>1</v>
      </c>
      <c r="L542" s="16">
        <v>2</v>
      </c>
      <c r="M542" s="16"/>
      <c r="N542" s="16"/>
      <c r="O542" s="16"/>
      <c r="P542" s="17"/>
      <c r="Q542" s="17"/>
      <c r="R542" s="17"/>
      <c r="S542" s="17"/>
      <c r="T542" s="18">
        <v>1</v>
      </c>
      <c r="U542" s="18">
        <v>1</v>
      </c>
      <c r="V542" s="18"/>
      <c r="W542" s="18"/>
      <c r="X542" s="19"/>
      <c r="Y542" s="19"/>
      <c r="Z542" s="19"/>
      <c r="AA542" s="19"/>
      <c r="AB542" s="19"/>
      <c r="AC542" s="19"/>
      <c r="AD542" s="19"/>
      <c r="AE542" s="19"/>
      <c r="AF542" s="19"/>
      <c r="AG542" s="19"/>
      <c r="AH542" s="19"/>
      <c r="AI542" s="19"/>
      <c r="AJ542" s="17">
        <v>1</v>
      </c>
      <c r="AK542" s="17"/>
      <c r="AL542" s="17">
        <v>1</v>
      </c>
      <c r="AM542" s="17"/>
      <c r="AN542" s="17"/>
      <c r="AO542" s="17"/>
      <c r="AP542" s="17"/>
      <c r="AQ542" s="17"/>
      <c r="AR542" s="20"/>
      <c r="AS542" s="20"/>
      <c r="AT542" s="20"/>
      <c r="AU542" s="20"/>
      <c r="AV542" s="20"/>
      <c r="AW542" s="20"/>
      <c r="AX542" s="20">
        <v>1</v>
      </c>
      <c r="AY542" s="20"/>
      <c r="AZ542" s="20"/>
      <c r="BA542" s="20"/>
      <c r="BB542" s="20"/>
      <c r="BC542" s="20"/>
      <c r="BD542" s="16"/>
      <c r="BE542" s="16"/>
      <c r="BF542" s="16"/>
      <c r="BG542" s="16"/>
      <c r="BH542" s="16"/>
      <c r="BI542" s="16"/>
      <c r="BJ542" s="16"/>
      <c r="BK542" s="16">
        <v>1</v>
      </c>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9"/>
      <c r="CH542" s="19"/>
      <c r="CI542" s="19"/>
      <c r="CJ542" s="19"/>
      <c r="CK542" s="19"/>
      <c r="CL542" s="19">
        <v>1</v>
      </c>
      <c r="CM542" s="19"/>
      <c r="CN542" s="19"/>
      <c r="CO542" s="19"/>
      <c r="CP542" s="19"/>
      <c r="CQ542" s="19"/>
      <c r="CR542" s="19"/>
    </row>
    <row r="543" spans="1:96" ht="107" customHeight="1">
      <c r="A543" s="11" cm="1">
        <f t="array" ref="A543">SUMPRODUCT(--ISNUMBER(SEARCH({"stranding","stranded"},E543)))</f>
        <v>0</v>
      </c>
      <c r="B543" s="12">
        <v>593</v>
      </c>
      <c r="C543" s="13" t="s">
        <v>1174</v>
      </c>
      <c r="D543" s="14">
        <v>1996</v>
      </c>
      <c r="E543" s="15" t="s">
        <v>1175</v>
      </c>
      <c r="F543" s="15" t="s">
        <v>6472</v>
      </c>
      <c r="G543" s="15">
        <f t="shared" si="8"/>
        <v>11</v>
      </c>
      <c r="H543" s="16"/>
      <c r="I543" s="16"/>
      <c r="J543" s="16"/>
      <c r="K543" s="16"/>
      <c r="L543" s="16">
        <v>1</v>
      </c>
      <c r="M543" s="16">
        <v>1</v>
      </c>
      <c r="N543" s="16"/>
      <c r="O543" s="16"/>
      <c r="P543" s="17">
        <v>1</v>
      </c>
      <c r="Q543" s="17"/>
      <c r="R543" s="17"/>
      <c r="S543" s="17"/>
      <c r="T543" s="18">
        <v>1</v>
      </c>
      <c r="U543" s="18">
        <v>1</v>
      </c>
      <c r="V543" s="18"/>
      <c r="W543" s="18"/>
      <c r="X543" s="19">
        <v>1</v>
      </c>
      <c r="Y543" s="19">
        <v>1</v>
      </c>
      <c r="Z543" s="19"/>
      <c r="AA543" s="19"/>
      <c r="AB543" s="19"/>
      <c r="AC543" s="19"/>
      <c r="AD543" s="19"/>
      <c r="AE543" s="19"/>
      <c r="AF543" s="19"/>
      <c r="AG543" s="19"/>
      <c r="AH543" s="19"/>
      <c r="AI543" s="19"/>
      <c r="AJ543" s="17">
        <v>1</v>
      </c>
      <c r="AK543" s="17"/>
      <c r="AL543" s="17">
        <v>1</v>
      </c>
      <c r="AM543" s="17"/>
      <c r="AN543" s="17"/>
      <c r="AO543" s="17"/>
      <c r="AP543" s="17"/>
      <c r="AQ543" s="17"/>
      <c r="AR543" s="20">
        <v>1</v>
      </c>
      <c r="AS543" s="20"/>
      <c r="AT543" s="20"/>
      <c r="AU543" s="20"/>
      <c r="AV543" s="20">
        <v>1</v>
      </c>
      <c r="AW543" s="20"/>
      <c r="AX543" s="20"/>
      <c r="AY543" s="20"/>
      <c r="AZ543" s="20"/>
      <c r="BA543" s="20"/>
      <c r="BB543" s="20"/>
      <c r="BC543" s="20"/>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v>1</v>
      </c>
      <c r="BZ543" s="16">
        <v>1</v>
      </c>
      <c r="CA543" s="16"/>
      <c r="CB543" s="16"/>
      <c r="CC543" s="16"/>
      <c r="CD543" s="16"/>
      <c r="CE543" s="16"/>
      <c r="CF543" s="16"/>
      <c r="CG543" s="19"/>
      <c r="CH543" s="19"/>
      <c r="CI543" s="19"/>
      <c r="CJ543" s="19"/>
      <c r="CK543" s="19">
        <v>1</v>
      </c>
      <c r="CL543" s="19"/>
      <c r="CM543" s="19"/>
      <c r="CN543" s="19"/>
      <c r="CO543" s="19"/>
      <c r="CP543" s="19"/>
      <c r="CQ543" s="19"/>
      <c r="CR543" s="19"/>
    </row>
    <row r="544" spans="1:96" ht="107" customHeight="1">
      <c r="A544" s="11" cm="1">
        <f t="array" ref="A544">SUMPRODUCT(--ISNUMBER(SEARCH({"stranding","stranded"},E544)))</f>
        <v>0</v>
      </c>
      <c r="B544" s="12">
        <v>594</v>
      </c>
      <c r="C544" s="21" t="s">
        <v>1176</v>
      </c>
      <c r="D544" s="22">
        <v>1996</v>
      </c>
      <c r="E544" s="15" t="s">
        <v>1177</v>
      </c>
      <c r="F544" s="15" t="s">
        <v>6473</v>
      </c>
      <c r="G544" s="15">
        <f t="shared" si="8"/>
        <v>7</v>
      </c>
      <c r="H544" s="16"/>
      <c r="I544" s="16"/>
      <c r="J544" s="16"/>
      <c r="K544" s="16">
        <v>2</v>
      </c>
      <c r="L544" s="16">
        <v>2</v>
      </c>
      <c r="M544" s="16"/>
      <c r="N544" s="16"/>
      <c r="O544" s="16"/>
      <c r="P544" s="17"/>
      <c r="Q544" s="17"/>
      <c r="R544" s="17"/>
      <c r="S544" s="17"/>
      <c r="T544" s="18"/>
      <c r="U544" s="18">
        <v>1</v>
      </c>
      <c r="V544" s="18"/>
      <c r="W544" s="18"/>
      <c r="X544" s="19">
        <v>1</v>
      </c>
      <c r="Y544" s="19"/>
      <c r="Z544" s="19"/>
      <c r="AA544" s="19"/>
      <c r="AB544" s="19"/>
      <c r="AC544" s="19"/>
      <c r="AD544" s="19"/>
      <c r="AE544" s="19">
        <v>1</v>
      </c>
      <c r="AF544" s="19"/>
      <c r="AG544" s="19"/>
      <c r="AH544" s="19"/>
      <c r="AI544" s="19"/>
      <c r="AJ544" s="17">
        <v>1</v>
      </c>
      <c r="AK544" s="17"/>
      <c r="AL544" s="17">
        <v>1</v>
      </c>
      <c r="AM544" s="17"/>
      <c r="AN544" s="17"/>
      <c r="AO544" s="17"/>
      <c r="AP544" s="17">
        <v>1</v>
      </c>
      <c r="AQ544" s="17"/>
      <c r="AR544" s="20"/>
      <c r="AS544" s="20"/>
      <c r="AT544" s="20"/>
      <c r="AU544" s="20"/>
      <c r="AV544" s="20"/>
      <c r="AW544" s="20"/>
      <c r="AX544" s="20"/>
      <c r="AY544" s="20"/>
      <c r="AZ544" s="20"/>
      <c r="BA544" s="20">
        <v>1</v>
      </c>
      <c r="BB544" s="20"/>
      <c r="BC544" s="20"/>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9"/>
      <c r="CH544" s="19"/>
      <c r="CI544" s="19"/>
      <c r="CJ544" s="19"/>
      <c r="CK544" s="19"/>
      <c r="CL544" s="19">
        <v>1</v>
      </c>
      <c r="CM544" s="19"/>
      <c r="CN544" s="19"/>
      <c r="CO544" s="19"/>
      <c r="CP544" s="19"/>
      <c r="CQ544" s="19"/>
      <c r="CR544" s="19"/>
    </row>
    <row r="545" spans="1:96" ht="107" customHeight="1">
      <c r="A545" s="11" cm="1">
        <f t="array" ref="A545">SUMPRODUCT(--ISNUMBER(SEARCH({"stranding","stranded"},E545)))</f>
        <v>0</v>
      </c>
      <c r="B545" s="12">
        <v>595</v>
      </c>
      <c r="C545" s="13" t="s">
        <v>1178</v>
      </c>
      <c r="D545" s="14">
        <v>1996</v>
      </c>
      <c r="E545" s="15" t="s">
        <v>1179</v>
      </c>
      <c r="F545" s="15" t="s">
        <v>6474</v>
      </c>
      <c r="G545" s="15">
        <f t="shared" si="8"/>
        <v>6</v>
      </c>
      <c r="H545" s="16"/>
      <c r="I545" s="16">
        <v>1</v>
      </c>
      <c r="J545" s="16"/>
      <c r="K545" s="16"/>
      <c r="L545" s="16"/>
      <c r="M545" s="16"/>
      <c r="N545" s="16"/>
      <c r="O545" s="16"/>
      <c r="P545" s="17"/>
      <c r="Q545" s="17"/>
      <c r="R545" s="17"/>
      <c r="S545" s="17"/>
      <c r="T545" s="18"/>
      <c r="U545" s="18">
        <v>1</v>
      </c>
      <c r="V545" s="18"/>
      <c r="W545" s="18">
        <v>1</v>
      </c>
      <c r="X545" s="19"/>
      <c r="Y545" s="19">
        <v>1</v>
      </c>
      <c r="Z545" s="19"/>
      <c r="AA545" s="19"/>
      <c r="AB545" s="19"/>
      <c r="AC545" s="19"/>
      <c r="AD545" s="19"/>
      <c r="AE545" s="19"/>
      <c r="AF545" s="19"/>
      <c r="AG545" s="19"/>
      <c r="AH545" s="19"/>
      <c r="AI545" s="19"/>
      <c r="AJ545" s="17"/>
      <c r="AK545" s="17"/>
      <c r="AL545" s="17"/>
      <c r="AM545" s="17"/>
      <c r="AN545" s="17">
        <v>1</v>
      </c>
      <c r="AO545" s="17"/>
      <c r="AP545" s="17"/>
      <c r="AQ545" s="17">
        <v>1</v>
      </c>
      <c r="AR545" s="20"/>
      <c r="AS545" s="20"/>
      <c r="AT545" s="20"/>
      <c r="AU545" s="20"/>
      <c r="AV545" s="20"/>
      <c r="AW545" s="20"/>
      <c r="AX545" s="20"/>
      <c r="AY545" s="20"/>
      <c r="AZ545" s="20"/>
      <c r="BA545" s="20"/>
      <c r="BB545" s="20"/>
      <c r="BC545" s="20"/>
      <c r="BD545" s="16"/>
      <c r="BE545" s="16"/>
      <c r="BF545" s="16"/>
      <c r="BG545" s="16"/>
      <c r="BH545" s="16"/>
      <c r="BI545" s="16"/>
      <c r="BJ545" s="16"/>
      <c r="BK545" s="16"/>
      <c r="BL545" s="16"/>
      <c r="BM545" s="16"/>
      <c r="BN545" s="16"/>
      <c r="BO545" s="16"/>
      <c r="BP545" s="16"/>
      <c r="BQ545" s="16"/>
      <c r="BR545" s="16"/>
      <c r="BS545" s="16">
        <v>1</v>
      </c>
      <c r="BT545" s="16"/>
      <c r="BU545" s="16"/>
      <c r="BV545" s="16"/>
      <c r="BW545" s="16"/>
      <c r="BX545" s="16"/>
      <c r="BY545" s="16"/>
      <c r="BZ545" s="16"/>
      <c r="CA545" s="16"/>
      <c r="CB545" s="16"/>
      <c r="CC545" s="16"/>
      <c r="CD545" s="16"/>
      <c r="CE545" s="16"/>
      <c r="CF545" s="16"/>
      <c r="CG545" s="19"/>
      <c r="CH545" s="19"/>
      <c r="CI545" s="19"/>
      <c r="CJ545" s="19"/>
      <c r="CK545" s="19"/>
      <c r="CL545" s="19"/>
      <c r="CM545" s="19"/>
      <c r="CN545" s="19"/>
      <c r="CO545" s="19"/>
      <c r="CP545" s="19"/>
      <c r="CQ545" s="19"/>
      <c r="CR545" s="19">
        <v>1</v>
      </c>
    </row>
    <row r="546" spans="1:96" ht="107" customHeight="1">
      <c r="A546" s="11" cm="1">
        <f t="array" ref="A546">SUMPRODUCT(--ISNUMBER(SEARCH({"stranding","stranded"},E546)))</f>
        <v>0</v>
      </c>
      <c r="B546" s="12">
        <v>596</v>
      </c>
      <c r="C546" s="21" t="s">
        <v>1180</v>
      </c>
      <c r="D546" s="22">
        <v>1996</v>
      </c>
      <c r="E546" s="23" t="s">
        <v>1181</v>
      </c>
      <c r="F546" s="23" t="s">
        <v>6475</v>
      </c>
      <c r="G546" s="15">
        <f t="shared" si="8"/>
        <v>7</v>
      </c>
      <c r="H546" s="16"/>
      <c r="I546" s="16"/>
      <c r="J546" s="16"/>
      <c r="K546" s="16"/>
      <c r="L546" s="16"/>
      <c r="M546" s="16"/>
      <c r="N546" s="16"/>
      <c r="O546" s="16"/>
      <c r="P546" s="17"/>
      <c r="Q546" s="17"/>
      <c r="R546" s="17"/>
      <c r="S546" s="17"/>
      <c r="T546" s="18"/>
      <c r="U546" s="18">
        <v>1</v>
      </c>
      <c r="V546" s="18">
        <v>1</v>
      </c>
      <c r="W546" s="18"/>
      <c r="X546" s="19"/>
      <c r="Y546" s="19">
        <v>1</v>
      </c>
      <c r="Z546" s="19"/>
      <c r="AA546" s="19"/>
      <c r="AB546" s="19"/>
      <c r="AC546" s="19"/>
      <c r="AD546" s="19"/>
      <c r="AE546" s="19"/>
      <c r="AF546" s="19"/>
      <c r="AG546" s="19"/>
      <c r="AH546" s="19"/>
      <c r="AI546" s="19"/>
      <c r="AJ546" s="17"/>
      <c r="AK546" s="17"/>
      <c r="AL546" s="17"/>
      <c r="AM546" s="17"/>
      <c r="AN546" s="17">
        <v>1</v>
      </c>
      <c r="AO546" s="17"/>
      <c r="AP546" s="17"/>
      <c r="AQ546" s="17">
        <v>1</v>
      </c>
      <c r="AR546" s="20"/>
      <c r="AS546" s="20"/>
      <c r="AT546" s="20"/>
      <c r="AU546" s="20"/>
      <c r="AV546" s="20"/>
      <c r="AW546" s="20"/>
      <c r="AX546" s="20"/>
      <c r="AY546" s="20"/>
      <c r="AZ546" s="20"/>
      <c r="BA546" s="20"/>
      <c r="BB546" s="20"/>
      <c r="BC546" s="20"/>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v>1</v>
      </c>
      <c r="CA546" s="16"/>
      <c r="CB546" s="16"/>
      <c r="CC546" s="16">
        <v>1</v>
      </c>
      <c r="CD546" s="16"/>
      <c r="CE546" s="16"/>
      <c r="CF546" s="16"/>
      <c r="CG546" s="19"/>
      <c r="CH546" s="19"/>
      <c r="CI546" s="19">
        <v>1</v>
      </c>
      <c r="CJ546" s="19"/>
      <c r="CK546" s="19"/>
      <c r="CL546" s="19"/>
      <c r="CM546" s="19"/>
      <c r="CN546" s="19"/>
      <c r="CO546" s="19"/>
      <c r="CP546" s="19"/>
      <c r="CQ546" s="19"/>
      <c r="CR546" s="19"/>
    </row>
    <row r="547" spans="1:96" ht="107" customHeight="1">
      <c r="A547" s="11" cm="1">
        <f t="array" ref="A547">SUMPRODUCT(--ISNUMBER(SEARCH({"stranding","stranded"},E547)))</f>
        <v>0</v>
      </c>
      <c r="B547" s="12">
        <v>597</v>
      </c>
      <c r="C547" s="13" t="s">
        <v>1182</v>
      </c>
      <c r="D547" s="14">
        <v>1996</v>
      </c>
      <c r="E547" s="15" t="s">
        <v>1183</v>
      </c>
      <c r="F547" s="15" t="s">
        <v>6476</v>
      </c>
      <c r="G547" s="15">
        <f t="shared" si="8"/>
        <v>7</v>
      </c>
      <c r="H547" s="16"/>
      <c r="I547" s="16"/>
      <c r="J547" s="16"/>
      <c r="K547" s="16"/>
      <c r="L547" s="16"/>
      <c r="M547" s="16"/>
      <c r="N547" s="16"/>
      <c r="O547" s="16"/>
      <c r="P547" s="17">
        <v>1</v>
      </c>
      <c r="Q547" s="17"/>
      <c r="R547" s="17"/>
      <c r="S547" s="17"/>
      <c r="T547" s="18"/>
      <c r="U547" s="18">
        <v>1</v>
      </c>
      <c r="V547" s="18"/>
      <c r="W547" s="18"/>
      <c r="X547" s="19"/>
      <c r="Y547" s="19">
        <v>1</v>
      </c>
      <c r="Z547" s="19"/>
      <c r="AA547" s="19"/>
      <c r="AB547" s="19"/>
      <c r="AC547" s="19"/>
      <c r="AD547" s="19"/>
      <c r="AE547" s="19"/>
      <c r="AF547" s="19"/>
      <c r="AG547" s="19"/>
      <c r="AH547" s="19"/>
      <c r="AI547" s="19"/>
      <c r="AJ547" s="17"/>
      <c r="AK547" s="17"/>
      <c r="AL547" s="17"/>
      <c r="AM547" s="17"/>
      <c r="AN547" s="17">
        <v>1</v>
      </c>
      <c r="AO547" s="17"/>
      <c r="AP547" s="17"/>
      <c r="AQ547" s="17"/>
      <c r="AR547" s="20"/>
      <c r="AS547" s="20"/>
      <c r="AT547" s="20"/>
      <c r="AU547" s="20"/>
      <c r="AV547" s="20"/>
      <c r="AW547" s="20"/>
      <c r="AX547" s="20"/>
      <c r="AY547" s="20"/>
      <c r="AZ547" s="20"/>
      <c r="BA547" s="20"/>
      <c r="BB547" s="20"/>
      <c r="BC547" s="20"/>
      <c r="BD547" s="16"/>
      <c r="BE547" s="16"/>
      <c r="BF547" s="16"/>
      <c r="BG547" s="16"/>
      <c r="BH547" s="16"/>
      <c r="BI547" s="16"/>
      <c r="BJ547" s="16">
        <v>1</v>
      </c>
      <c r="BK547" s="16"/>
      <c r="BL547" s="16"/>
      <c r="BM547" s="16"/>
      <c r="BN547" s="16"/>
      <c r="BO547" s="16"/>
      <c r="BP547" s="16">
        <v>1</v>
      </c>
      <c r="BQ547" s="16"/>
      <c r="BR547" s="16"/>
      <c r="BS547" s="16"/>
      <c r="BT547" s="16"/>
      <c r="BU547" s="16"/>
      <c r="BV547" s="16"/>
      <c r="BW547" s="16"/>
      <c r="BX547" s="16"/>
      <c r="BY547" s="16"/>
      <c r="BZ547" s="16">
        <v>1</v>
      </c>
      <c r="CA547" s="16"/>
      <c r="CB547" s="16"/>
      <c r="CC547" s="16"/>
      <c r="CD547" s="16"/>
      <c r="CE547" s="16"/>
      <c r="CF547" s="16"/>
      <c r="CG547" s="19">
        <v>1</v>
      </c>
      <c r="CH547" s="19"/>
      <c r="CI547" s="19"/>
      <c r="CJ547" s="19"/>
      <c r="CK547" s="19"/>
      <c r="CL547" s="19"/>
      <c r="CM547" s="19"/>
      <c r="CN547" s="19"/>
      <c r="CO547" s="19"/>
      <c r="CP547" s="19"/>
      <c r="CQ547" s="19"/>
      <c r="CR547" s="19"/>
    </row>
    <row r="548" spans="1:96" ht="107" customHeight="1">
      <c r="A548" s="11" cm="1">
        <f t="array" ref="A548">SUMPRODUCT(--ISNUMBER(SEARCH({"stranding","stranded"},E548)))</f>
        <v>0</v>
      </c>
      <c r="B548" s="12">
        <v>598</v>
      </c>
      <c r="C548" s="21" t="s">
        <v>1184</v>
      </c>
      <c r="D548" s="22">
        <v>1996</v>
      </c>
      <c r="E548" s="15" t="s">
        <v>1185</v>
      </c>
      <c r="F548" s="15" t="s">
        <v>7859</v>
      </c>
      <c r="G548" s="15">
        <f t="shared" si="8"/>
        <v>6</v>
      </c>
      <c r="H548" s="16"/>
      <c r="I548" s="16"/>
      <c r="J548" s="16"/>
      <c r="K548" s="16">
        <v>1</v>
      </c>
      <c r="L548" s="16"/>
      <c r="M548" s="16">
        <v>1</v>
      </c>
      <c r="N548" s="16"/>
      <c r="O548" s="16"/>
      <c r="P548" s="17">
        <v>1</v>
      </c>
      <c r="Q548" s="17"/>
      <c r="R548" s="17"/>
      <c r="S548" s="17"/>
      <c r="T548" s="18"/>
      <c r="U548" s="18">
        <v>1</v>
      </c>
      <c r="V548" s="18"/>
      <c r="W548" s="18"/>
      <c r="X548" s="19"/>
      <c r="Y548" s="19"/>
      <c r="Z548" s="19"/>
      <c r="AA548" s="19"/>
      <c r="AB548" s="19"/>
      <c r="AC548" s="19"/>
      <c r="AD548" s="19"/>
      <c r="AE548" s="19"/>
      <c r="AF548" s="19"/>
      <c r="AG548" s="19"/>
      <c r="AH548" s="19"/>
      <c r="AI548" s="19"/>
      <c r="AJ548" s="17">
        <v>1</v>
      </c>
      <c r="AK548" s="17"/>
      <c r="AL548" s="17"/>
      <c r="AM548" s="17"/>
      <c r="AN548" s="17"/>
      <c r="AO548" s="17"/>
      <c r="AP548" s="17"/>
      <c r="AQ548" s="17"/>
      <c r="AR548" s="20"/>
      <c r="AS548" s="20"/>
      <c r="AT548" s="20"/>
      <c r="AU548" s="20"/>
      <c r="AV548" s="20"/>
      <c r="AW548" s="20"/>
      <c r="AX548" s="20">
        <v>1</v>
      </c>
      <c r="AY548" s="20"/>
      <c r="AZ548" s="20"/>
      <c r="BA548" s="20"/>
      <c r="BB548" s="20"/>
      <c r="BC548" s="20"/>
      <c r="BD548" s="16">
        <v>1</v>
      </c>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v>1</v>
      </c>
      <c r="CC548" s="16"/>
      <c r="CD548" s="16"/>
      <c r="CE548" s="16"/>
      <c r="CF548" s="16"/>
      <c r="CG548" s="19"/>
      <c r="CH548" s="19"/>
      <c r="CI548" s="19"/>
      <c r="CJ548" s="19"/>
      <c r="CK548" s="19"/>
      <c r="CL548" s="19"/>
      <c r="CM548" s="19"/>
      <c r="CN548" s="19"/>
      <c r="CO548" s="19">
        <v>1</v>
      </c>
      <c r="CP548" s="19"/>
      <c r="CQ548" s="19"/>
      <c r="CR548" s="19"/>
    </row>
    <row r="549" spans="1:96" ht="107" customHeight="1">
      <c r="A549" s="11" cm="1">
        <f t="array" ref="A549">SUMPRODUCT(--ISNUMBER(SEARCH({"stranding","stranded"},E549)))</f>
        <v>0</v>
      </c>
      <c r="B549" s="12">
        <v>599</v>
      </c>
      <c r="C549" s="13" t="s">
        <v>1186</v>
      </c>
      <c r="D549" s="14">
        <v>1996</v>
      </c>
      <c r="E549" s="15" t="s">
        <v>1187</v>
      </c>
      <c r="F549" s="15" t="s">
        <v>6477</v>
      </c>
      <c r="G549" s="15">
        <f t="shared" si="8"/>
        <v>8</v>
      </c>
      <c r="H549" s="16"/>
      <c r="I549" s="16"/>
      <c r="J549" s="16"/>
      <c r="K549" s="16"/>
      <c r="L549" s="16"/>
      <c r="M549" s="16"/>
      <c r="N549" s="16">
        <v>1</v>
      </c>
      <c r="O549" s="16"/>
      <c r="P549" s="17"/>
      <c r="Q549" s="17">
        <v>1</v>
      </c>
      <c r="R549" s="17"/>
      <c r="S549" s="17"/>
      <c r="T549" s="18"/>
      <c r="U549" s="18"/>
      <c r="V549" s="18"/>
      <c r="W549" s="18"/>
      <c r="X549" s="19">
        <v>1</v>
      </c>
      <c r="Y549" s="19"/>
      <c r="Z549" s="19"/>
      <c r="AA549" s="19"/>
      <c r="AB549" s="19"/>
      <c r="AC549" s="19"/>
      <c r="AD549" s="19"/>
      <c r="AE549" s="19"/>
      <c r="AF549" s="19">
        <v>1</v>
      </c>
      <c r="AG549" s="19">
        <v>1</v>
      </c>
      <c r="AH549" s="19"/>
      <c r="AI549" s="19"/>
      <c r="AJ549" s="17">
        <v>1</v>
      </c>
      <c r="AK549" s="17"/>
      <c r="AL549" s="17"/>
      <c r="AM549" s="17"/>
      <c r="AN549" s="17"/>
      <c r="AO549" s="17"/>
      <c r="AP549" s="17"/>
      <c r="AQ549" s="17"/>
      <c r="AR549" s="20"/>
      <c r="AS549" s="20"/>
      <c r="AT549" s="20"/>
      <c r="AU549" s="20"/>
      <c r="AV549" s="20"/>
      <c r="AW549" s="20"/>
      <c r="AX549" s="20"/>
      <c r="AY549" s="20"/>
      <c r="AZ549" s="20">
        <v>1</v>
      </c>
      <c r="BA549" s="20">
        <v>1</v>
      </c>
      <c r="BB549" s="20"/>
      <c r="BC549" s="20"/>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v>1</v>
      </c>
      <c r="CC549" s="16"/>
      <c r="CD549" s="16"/>
      <c r="CE549" s="16"/>
      <c r="CF549" s="16"/>
      <c r="CG549" s="19"/>
      <c r="CH549" s="19"/>
      <c r="CI549" s="19"/>
      <c r="CJ549" s="19"/>
      <c r="CK549" s="19"/>
      <c r="CL549" s="19"/>
      <c r="CM549" s="19">
        <v>1</v>
      </c>
      <c r="CN549" s="19"/>
      <c r="CO549" s="19"/>
      <c r="CP549" s="19"/>
      <c r="CQ549" s="19"/>
      <c r="CR549" s="19"/>
    </row>
    <row r="550" spans="1:96" ht="107" customHeight="1">
      <c r="A550" s="11" cm="1">
        <f t="array" ref="A550">SUMPRODUCT(--ISNUMBER(SEARCH({"stranding","stranded"},E550)))</f>
        <v>0</v>
      </c>
      <c r="B550" s="12">
        <v>600</v>
      </c>
      <c r="C550" s="21" t="s">
        <v>1188</v>
      </c>
      <c r="D550" s="22">
        <v>1996</v>
      </c>
      <c r="E550" s="15" t="s">
        <v>1189</v>
      </c>
      <c r="F550" s="15" t="s">
        <v>5969</v>
      </c>
      <c r="G550" s="15">
        <f t="shared" si="8"/>
        <v>7</v>
      </c>
      <c r="H550" s="16"/>
      <c r="I550" s="16"/>
      <c r="J550" s="16">
        <v>1</v>
      </c>
      <c r="K550" s="16"/>
      <c r="L550" s="16">
        <v>1</v>
      </c>
      <c r="M550" s="16"/>
      <c r="N550" s="16"/>
      <c r="O550" s="16"/>
      <c r="P550" s="17"/>
      <c r="Q550" s="17"/>
      <c r="R550" s="17">
        <v>1</v>
      </c>
      <c r="S550" s="17"/>
      <c r="T550" s="18"/>
      <c r="U550" s="18">
        <v>1</v>
      </c>
      <c r="V550" s="18"/>
      <c r="W550" s="18">
        <v>1</v>
      </c>
      <c r="X550" s="19"/>
      <c r="Y550" s="19">
        <v>1</v>
      </c>
      <c r="Z550" s="19">
        <v>1</v>
      </c>
      <c r="AA550" s="19"/>
      <c r="AB550" s="19"/>
      <c r="AC550" s="19"/>
      <c r="AD550" s="19"/>
      <c r="AE550" s="19"/>
      <c r="AF550" s="19"/>
      <c r="AG550" s="19"/>
      <c r="AH550" s="19"/>
      <c r="AI550" s="19"/>
      <c r="AJ550" s="17"/>
      <c r="AK550" s="17"/>
      <c r="AL550" s="17"/>
      <c r="AM550" s="17"/>
      <c r="AN550" s="17"/>
      <c r="AO550" s="17"/>
      <c r="AP550" s="17"/>
      <c r="AQ550" s="17"/>
      <c r="AR550" s="20"/>
      <c r="AS550" s="20"/>
      <c r="AT550" s="20"/>
      <c r="AU550" s="20"/>
      <c r="AV550" s="20"/>
      <c r="AW550" s="20"/>
      <c r="AX550" s="20"/>
      <c r="AY550" s="20"/>
      <c r="AZ550" s="20"/>
      <c r="BA550" s="20"/>
      <c r="BB550" s="20"/>
      <c r="BC550" s="20"/>
      <c r="BD550" s="16"/>
      <c r="BE550" s="16"/>
      <c r="BF550" s="16"/>
      <c r="BG550" s="16"/>
      <c r="BH550" s="16"/>
      <c r="BI550" s="16">
        <v>1</v>
      </c>
      <c r="BJ550" s="16"/>
      <c r="BK550" s="16"/>
      <c r="BL550" s="16"/>
      <c r="BM550" s="16"/>
      <c r="BN550" s="16"/>
      <c r="BO550" s="16"/>
      <c r="BP550" s="16"/>
      <c r="BQ550" s="16"/>
      <c r="BR550" s="16"/>
      <c r="BS550" s="16"/>
      <c r="BT550" s="16"/>
      <c r="BU550" s="16"/>
      <c r="BV550" s="16"/>
      <c r="BW550" s="16"/>
      <c r="BX550" s="16"/>
      <c r="BY550" s="16"/>
      <c r="BZ550" s="16">
        <v>1</v>
      </c>
      <c r="CA550" s="16"/>
      <c r="CB550" s="16"/>
      <c r="CC550" s="16"/>
      <c r="CD550" s="16"/>
      <c r="CE550" s="16"/>
      <c r="CF550" s="16"/>
      <c r="CG550" s="19"/>
      <c r="CH550" s="19"/>
      <c r="CI550" s="19"/>
      <c r="CJ550" s="19"/>
      <c r="CK550" s="19"/>
      <c r="CL550" s="19"/>
      <c r="CM550" s="19"/>
      <c r="CN550" s="19"/>
      <c r="CO550" s="19"/>
      <c r="CP550" s="19"/>
      <c r="CQ550" s="19"/>
      <c r="CR550" s="19"/>
    </row>
    <row r="551" spans="1:96" ht="107" customHeight="1">
      <c r="A551" s="11" cm="1">
        <f t="array" ref="A551">SUMPRODUCT(--ISNUMBER(SEARCH({"stranding","stranded"},E551)))</f>
        <v>0</v>
      </c>
      <c r="B551" s="12">
        <v>601</v>
      </c>
      <c r="C551" s="13" t="s">
        <v>1190</v>
      </c>
      <c r="D551" s="14">
        <v>1996</v>
      </c>
      <c r="E551" s="15" t="s">
        <v>1191</v>
      </c>
      <c r="F551" s="15" t="s">
        <v>7860</v>
      </c>
      <c r="G551" s="15">
        <f t="shared" si="8"/>
        <v>8</v>
      </c>
      <c r="H551" s="16"/>
      <c r="I551" s="16"/>
      <c r="J551" s="16"/>
      <c r="K551" s="16">
        <v>1</v>
      </c>
      <c r="L551" s="16">
        <v>1</v>
      </c>
      <c r="M551" s="16"/>
      <c r="N551" s="16"/>
      <c r="O551" s="16"/>
      <c r="P551" s="17"/>
      <c r="Q551" s="17"/>
      <c r="R551" s="17">
        <v>1</v>
      </c>
      <c r="S551" s="17"/>
      <c r="T551" s="18"/>
      <c r="U551" s="18">
        <v>1</v>
      </c>
      <c r="V551" s="18"/>
      <c r="W551" s="18"/>
      <c r="X551" s="19">
        <v>1</v>
      </c>
      <c r="Y551" s="19">
        <v>1</v>
      </c>
      <c r="Z551" s="19">
        <v>1</v>
      </c>
      <c r="AA551" s="19"/>
      <c r="AB551" s="19"/>
      <c r="AC551" s="19"/>
      <c r="AD551" s="19"/>
      <c r="AE551" s="19"/>
      <c r="AF551" s="19"/>
      <c r="AG551" s="19"/>
      <c r="AH551" s="19"/>
      <c r="AI551" s="19"/>
      <c r="AJ551" s="17"/>
      <c r="AK551" s="17"/>
      <c r="AL551" s="17"/>
      <c r="AM551" s="17"/>
      <c r="AN551" s="17"/>
      <c r="AO551" s="17"/>
      <c r="AP551" s="17"/>
      <c r="AQ551" s="17"/>
      <c r="AR551" s="20"/>
      <c r="AS551" s="20"/>
      <c r="AT551" s="20"/>
      <c r="AU551" s="20"/>
      <c r="AV551" s="20"/>
      <c r="AW551" s="20"/>
      <c r="AX551" s="20"/>
      <c r="AY551" s="20"/>
      <c r="AZ551" s="20"/>
      <c r="BA551" s="20"/>
      <c r="BB551" s="20"/>
      <c r="BC551" s="20"/>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v>1</v>
      </c>
      <c r="CA551" s="16">
        <v>1</v>
      </c>
      <c r="CB551" s="16"/>
      <c r="CC551" s="16"/>
      <c r="CD551" s="16">
        <v>1</v>
      </c>
      <c r="CE551" s="16"/>
      <c r="CF551" s="16"/>
      <c r="CG551" s="19"/>
      <c r="CH551" s="19"/>
      <c r="CI551" s="19"/>
      <c r="CJ551" s="19">
        <v>1</v>
      </c>
      <c r="CK551" s="19"/>
      <c r="CL551" s="19"/>
      <c r="CM551" s="19"/>
      <c r="CN551" s="19"/>
      <c r="CO551" s="19"/>
      <c r="CP551" s="19"/>
      <c r="CQ551" s="19"/>
      <c r="CR551" s="19"/>
    </row>
    <row r="552" spans="1:96" ht="107" customHeight="1">
      <c r="A552" s="11" cm="1">
        <f t="array" ref="A552">SUMPRODUCT(--ISNUMBER(SEARCH({"stranding","stranded"},E552)))</f>
        <v>0</v>
      </c>
      <c r="B552" s="12">
        <v>602</v>
      </c>
      <c r="C552" s="21" t="s">
        <v>1192</v>
      </c>
      <c r="D552" s="22">
        <v>1996</v>
      </c>
      <c r="E552" s="15" t="s">
        <v>1193</v>
      </c>
      <c r="F552" s="15" t="s">
        <v>7861</v>
      </c>
      <c r="G552" s="15">
        <f t="shared" si="8"/>
        <v>4</v>
      </c>
      <c r="H552" s="16"/>
      <c r="I552" s="16"/>
      <c r="J552" s="16"/>
      <c r="K552" s="16"/>
      <c r="L552" s="16"/>
      <c r="M552" s="16"/>
      <c r="N552" s="16"/>
      <c r="O552" s="16"/>
      <c r="P552" s="17"/>
      <c r="Q552" s="17"/>
      <c r="R552" s="17"/>
      <c r="S552" s="17"/>
      <c r="T552" s="18"/>
      <c r="U552" s="18"/>
      <c r="V552" s="18"/>
      <c r="W552" s="18"/>
      <c r="X552" s="19">
        <v>1</v>
      </c>
      <c r="Y552" s="19">
        <v>1</v>
      </c>
      <c r="Z552" s="19">
        <v>1</v>
      </c>
      <c r="AA552" s="19"/>
      <c r="AB552" s="19"/>
      <c r="AC552" s="19"/>
      <c r="AD552" s="19"/>
      <c r="AE552" s="19"/>
      <c r="AF552" s="19"/>
      <c r="AG552" s="19"/>
      <c r="AH552" s="19"/>
      <c r="AI552" s="19"/>
      <c r="AJ552" s="17"/>
      <c r="AK552" s="17"/>
      <c r="AL552" s="17"/>
      <c r="AM552" s="17"/>
      <c r="AN552" s="17"/>
      <c r="AO552" s="17"/>
      <c r="AP552" s="17"/>
      <c r="AQ552" s="17"/>
      <c r="AR552" s="20"/>
      <c r="AS552" s="20"/>
      <c r="AT552" s="20"/>
      <c r="AU552" s="20"/>
      <c r="AV552" s="20"/>
      <c r="AW552" s="20"/>
      <c r="AX552" s="20"/>
      <c r="AY552" s="20"/>
      <c r="AZ552" s="20"/>
      <c r="BA552" s="20"/>
      <c r="BB552" s="20"/>
      <c r="BC552" s="20"/>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v>1</v>
      </c>
      <c r="CE552" s="16"/>
      <c r="CF552" s="16"/>
      <c r="CG552" s="19"/>
      <c r="CH552" s="19"/>
      <c r="CI552" s="19"/>
      <c r="CJ552" s="19"/>
      <c r="CK552" s="19"/>
      <c r="CL552" s="19"/>
      <c r="CM552" s="19"/>
      <c r="CN552" s="19"/>
      <c r="CO552" s="19"/>
      <c r="CP552" s="19">
        <v>1</v>
      </c>
      <c r="CQ552" s="19"/>
      <c r="CR552" s="19"/>
    </row>
    <row r="553" spans="1:96" ht="107" customHeight="1">
      <c r="A553" s="11" cm="1">
        <f t="array" ref="A553">SUMPRODUCT(--ISNUMBER(SEARCH({"stranding","stranded"},E553)))</f>
        <v>0</v>
      </c>
      <c r="B553" s="12">
        <v>603</v>
      </c>
      <c r="C553" s="13" t="s">
        <v>1194</v>
      </c>
      <c r="D553" s="14">
        <v>1996</v>
      </c>
      <c r="E553" s="15" t="s">
        <v>1195</v>
      </c>
      <c r="F553" s="15" t="s">
        <v>7862</v>
      </c>
      <c r="G553" s="15">
        <f t="shared" si="8"/>
        <v>6</v>
      </c>
      <c r="H553" s="16"/>
      <c r="I553" s="16"/>
      <c r="J553" s="16"/>
      <c r="K553" s="16"/>
      <c r="L553" s="16"/>
      <c r="M553" s="16"/>
      <c r="N553" s="16"/>
      <c r="O553" s="16"/>
      <c r="P553" s="17">
        <v>1</v>
      </c>
      <c r="Q553" s="17"/>
      <c r="R553" s="17"/>
      <c r="S553" s="17"/>
      <c r="T553" s="18">
        <v>1</v>
      </c>
      <c r="U553" s="18"/>
      <c r="V553" s="18"/>
      <c r="W553" s="18"/>
      <c r="X553" s="19">
        <v>1</v>
      </c>
      <c r="Y553" s="19">
        <v>1</v>
      </c>
      <c r="Z553" s="19">
        <v>1</v>
      </c>
      <c r="AA553" s="19"/>
      <c r="AB553" s="19"/>
      <c r="AC553" s="19"/>
      <c r="AD553" s="19"/>
      <c r="AE553" s="19"/>
      <c r="AF553" s="19"/>
      <c r="AG553" s="19"/>
      <c r="AH553" s="19"/>
      <c r="AI553" s="19"/>
      <c r="AJ553" s="17"/>
      <c r="AK553" s="17"/>
      <c r="AL553" s="17"/>
      <c r="AM553" s="17"/>
      <c r="AN553" s="17"/>
      <c r="AO553" s="17"/>
      <c r="AP553" s="17"/>
      <c r="AQ553" s="17"/>
      <c r="AR553" s="20"/>
      <c r="AS553" s="20"/>
      <c r="AT553" s="20"/>
      <c r="AU553" s="20"/>
      <c r="AV553" s="20"/>
      <c r="AW553" s="20"/>
      <c r="AX553" s="20"/>
      <c r="AY553" s="20"/>
      <c r="AZ553" s="20"/>
      <c r="BA553" s="20"/>
      <c r="BB553" s="20"/>
      <c r="BC553" s="20"/>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v>1</v>
      </c>
      <c r="CE553" s="16"/>
      <c r="CF553" s="16"/>
      <c r="CG553" s="19"/>
      <c r="CH553" s="19"/>
      <c r="CI553" s="19"/>
      <c r="CJ553" s="19"/>
      <c r="CK553" s="19"/>
      <c r="CL553" s="19"/>
      <c r="CM553" s="19"/>
      <c r="CN553" s="19">
        <v>1</v>
      </c>
      <c r="CO553" s="19"/>
      <c r="CP553" s="19"/>
      <c r="CQ553" s="19"/>
      <c r="CR553" s="19"/>
    </row>
    <row r="554" spans="1:96" ht="107" customHeight="1">
      <c r="A554" s="11" cm="1">
        <f t="array" ref="A554">SUMPRODUCT(--ISNUMBER(SEARCH({"stranding","stranded"},E554)))</f>
        <v>0</v>
      </c>
      <c r="B554" s="12">
        <v>604</v>
      </c>
      <c r="C554" s="21" t="s">
        <v>1196</v>
      </c>
      <c r="D554" s="22">
        <v>1996</v>
      </c>
      <c r="E554" s="15" t="s">
        <v>1197</v>
      </c>
      <c r="F554" s="15" t="s">
        <v>7863</v>
      </c>
      <c r="G554" s="15">
        <f t="shared" si="8"/>
        <v>7</v>
      </c>
      <c r="H554" s="16"/>
      <c r="I554" s="16">
        <v>2</v>
      </c>
      <c r="J554" s="16"/>
      <c r="K554" s="16"/>
      <c r="L554" s="16"/>
      <c r="M554" s="16"/>
      <c r="N554" s="16"/>
      <c r="O554" s="16"/>
      <c r="P554" s="17">
        <v>1</v>
      </c>
      <c r="Q554" s="17"/>
      <c r="R554" s="17"/>
      <c r="S554" s="17"/>
      <c r="T554" s="18">
        <v>1</v>
      </c>
      <c r="U554" s="18"/>
      <c r="V554" s="18"/>
      <c r="W554" s="18"/>
      <c r="X554" s="19">
        <v>1</v>
      </c>
      <c r="Y554" s="19">
        <v>1</v>
      </c>
      <c r="Z554" s="19"/>
      <c r="AA554" s="19"/>
      <c r="AB554" s="19"/>
      <c r="AC554" s="19"/>
      <c r="AD554" s="19"/>
      <c r="AE554" s="19"/>
      <c r="AF554" s="19"/>
      <c r="AG554" s="19"/>
      <c r="AH554" s="19"/>
      <c r="AI554" s="19"/>
      <c r="AJ554" s="17">
        <v>1</v>
      </c>
      <c r="AK554" s="17"/>
      <c r="AL554" s="17"/>
      <c r="AM554" s="17"/>
      <c r="AN554" s="17"/>
      <c r="AO554" s="17"/>
      <c r="AP554" s="17"/>
      <c r="AQ554" s="17"/>
      <c r="AR554" s="20"/>
      <c r="AS554" s="20"/>
      <c r="AT554" s="20"/>
      <c r="AU554" s="20"/>
      <c r="AV554" s="20"/>
      <c r="AW554" s="20"/>
      <c r="AX554" s="20"/>
      <c r="AY554" s="20"/>
      <c r="AZ554" s="20"/>
      <c r="BA554" s="20"/>
      <c r="BB554" s="20"/>
      <c r="BC554" s="20"/>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v>1</v>
      </c>
      <c r="CB554" s="16"/>
      <c r="CC554" s="16"/>
      <c r="CD554" s="16">
        <v>1</v>
      </c>
      <c r="CE554" s="16"/>
      <c r="CF554" s="16"/>
      <c r="CG554" s="19"/>
      <c r="CH554" s="19"/>
      <c r="CI554" s="19"/>
      <c r="CJ554" s="19"/>
      <c r="CK554" s="19"/>
      <c r="CL554" s="19"/>
      <c r="CM554" s="19"/>
      <c r="CN554" s="19"/>
      <c r="CO554" s="19">
        <v>1</v>
      </c>
      <c r="CP554" s="19"/>
      <c r="CQ554" s="19"/>
      <c r="CR554" s="19"/>
    </row>
    <row r="555" spans="1:96" ht="107" customHeight="1">
      <c r="A555" s="11" cm="1">
        <f t="array" ref="A555">SUMPRODUCT(--ISNUMBER(SEARCH({"stranding","stranded"},E555)))</f>
        <v>0</v>
      </c>
      <c r="B555" s="12">
        <v>605</v>
      </c>
      <c r="C555" s="13" t="s">
        <v>1198</v>
      </c>
      <c r="D555" s="14">
        <v>1996</v>
      </c>
      <c r="E555" s="15" t="s">
        <v>1199</v>
      </c>
      <c r="F555" s="15" t="s">
        <v>7864</v>
      </c>
      <c r="G555" s="15">
        <f t="shared" si="8"/>
        <v>10</v>
      </c>
      <c r="H555" s="16"/>
      <c r="I555" s="16">
        <v>1</v>
      </c>
      <c r="J555" s="16">
        <v>2</v>
      </c>
      <c r="K555" s="16"/>
      <c r="L555" s="16">
        <v>1</v>
      </c>
      <c r="M555" s="16"/>
      <c r="N555" s="16"/>
      <c r="O555" s="16"/>
      <c r="P555" s="17"/>
      <c r="Q555" s="17"/>
      <c r="R555" s="17">
        <v>1</v>
      </c>
      <c r="S555" s="17"/>
      <c r="T555" s="18">
        <v>1</v>
      </c>
      <c r="U555" s="18"/>
      <c r="V555" s="18"/>
      <c r="W555" s="18">
        <v>1</v>
      </c>
      <c r="X555" s="19">
        <v>1</v>
      </c>
      <c r="Y555" s="19">
        <v>1</v>
      </c>
      <c r="Z555" s="19">
        <v>1</v>
      </c>
      <c r="AA555" s="19"/>
      <c r="AB555" s="19"/>
      <c r="AC555" s="19">
        <v>1</v>
      </c>
      <c r="AD555" s="19"/>
      <c r="AE555" s="19"/>
      <c r="AF555" s="19"/>
      <c r="AG555" s="19"/>
      <c r="AH555" s="19"/>
      <c r="AI555" s="19"/>
      <c r="AJ555" s="17"/>
      <c r="AK555" s="17"/>
      <c r="AL555" s="17"/>
      <c r="AM555" s="17"/>
      <c r="AN555" s="17"/>
      <c r="AO555" s="17"/>
      <c r="AP555" s="17"/>
      <c r="AQ555" s="17"/>
      <c r="AR555" s="20"/>
      <c r="AS555" s="20"/>
      <c r="AT555" s="20"/>
      <c r="AU555" s="20"/>
      <c r="AV555" s="20"/>
      <c r="AW555" s="20"/>
      <c r="AX555" s="20"/>
      <c r="AY555" s="20"/>
      <c r="AZ555" s="20"/>
      <c r="BA555" s="20"/>
      <c r="BB555" s="20"/>
      <c r="BC555" s="20"/>
      <c r="BD555" s="16"/>
      <c r="BE555" s="16"/>
      <c r="BF555" s="16"/>
      <c r="BG555" s="16"/>
      <c r="BH555" s="16"/>
      <c r="BI555" s="16">
        <v>1</v>
      </c>
      <c r="BJ555" s="16"/>
      <c r="BK555" s="16"/>
      <c r="BL555" s="16"/>
      <c r="BM555" s="16"/>
      <c r="BN555" s="16"/>
      <c r="BO555" s="16"/>
      <c r="BP555" s="16"/>
      <c r="BQ555" s="16"/>
      <c r="BR555" s="16"/>
      <c r="BS555" s="16"/>
      <c r="BT555" s="16"/>
      <c r="BU555" s="16"/>
      <c r="BV555" s="16"/>
      <c r="BW555" s="16"/>
      <c r="BX555" s="16"/>
      <c r="BY555" s="16"/>
      <c r="BZ555" s="16"/>
      <c r="CA555" s="16">
        <v>1</v>
      </c>
      <c r="CB555" s="16"/>
      <c r="CC555" s="16"/>
      <c r="CD555" s="16">
        <v>1</v>
      </c>
      <c r="CE555" s="16"/>
      <c r="CF555" s="16"/>
      <c r="CG555" s="19"/>
      <c r="CH555" s="19"/>
      <c r="CI555" s="19"/>
      <c r="CJ555" s="19"/>
      <c r="CK555" s="19"/>
      <c r="CL555" s="19"/>
      <c r="CM555" s="19">
        <v>1</v>
      </c>
      <c r="CN555" s="19"/>
      <c r="CO555" s="19"/>
      <c r="CP555" s="19"/>
      <c r="CQ555" s="19"/>
      <c r="CR555" s="19"/>
    </row>
    <row r="556" spans="1:96" ht="107" customHeight="1">
      <c r="A556" s="11" cm="1">
        <f t="array" ref="A556">SUMPRODUCT(--ISNUMBER(SEARCH({"stranding","stranded"},E556)))</f>
        <v>0</v>
      </c>
      <c r="B556" s="12">
        <v>606</v>
      </c>
      <c r="C556" s="21" t="s">
        <v>1200</v>
      </c>
      <c r="D556" s="22">
        <v>1996</v>
      </c>
      <c r="E556" s="15" t="s">
        <v>1201</v>
      </c>
      <c r="F556" s="15" t="s">
        <v>6478</v>
      </c>
      <c r="G556" s="15">
        <f t="shared" si="8"/>
        <v>6</v>
      </c>
      <c r="H556" s="16"/>
      <c r="I556" s="16"/>
      <c r="J556" s="16"/>
      <c r="K556" s="16"/>
      <c r="L556" s="16"/>
      <c r="M556" s="16"/>
      <c r="N556" s="16"/>
      <c r="O556" s="16"/>
      <c r="P556" s="17"/>
      <c r="Q556" s="17"/>
      <c r="R556" s="17"/>
      <c r="S556" s="17"/>
      <c r="T556" s="18"/>
      <c r="U556" s="18">
        <v>1</v>
      </c>
      <c r="V556" s="18"/>
      <c r="W556" s="18"/>
      <c r="X556" s="19">
        <v>1</v>
      </c>
      <c r="Y556" s="19">
        <v>1</v>
      </c>
      <c r="Z556" s="19">
        <v>1</v>
      </c>
      <c r="AA556" s="19"/>
      <c r="AB556" s="19"/>
      <c r="AC556" s="19"/>
      <c r="AD556" s="19"/>
      <c r="AE556" s="19"/>
      <c r="AF556" s="19"/>
      <c r="AG556" s="19"/>
      <c r="AH556" s="19"/>
      <c r="AI556" s="19"/>
      <c r="AJ556" s="17"/>
      <c r="AK556" s="17"/>
      <c r="AL556" s="17"/>
      <c r="AM556" s="17"/>
      <c r="AN556" s="17"/>
      <c r="AO556" s="17"/>
      <c r="AP556" s="17"/>
      <c r="AQ556" s="17"/>
      <c r="AR556" s="20"/>
      <c r="AS556" s="20"/>
      <c r="AT556" s="20"/>
      <c r="AU556" s="20"/>
      <c r="AV556" s="20"/>
      <c r="AW556" s="20"/>
      <c r="AX556" s="20"/>
      <c r="AY556" s="20"/>
      <c r="AZ556" s="20"/>
      <c r="BA556" s="20"/>
      <c r="BB556" s="20"/>
      <c r="BC556" s="20"/>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v>1</v>
      </c>
      <c r="BZ556" s="16"/>
      <c r="CA556" s="16">
        <v>1</v>
      </c>
      <c r="CB556" s="16"/>
      <c r="CC556" s="16"/>
      <c r="CD556" s="16"/>
      <c r="CE556" s="16"/>
      <c r="CF556" s="16"/>
      <c r="CG556" s="19"/>
      <c r="CH556" s="19"/>
      <c r="CI556" s="19"/>
      <c r="CJ556" s="19"/>
      <c r="CK556" s="19"/>
      <c r="CL556" s="19"/>
      <c r="CM556" s="19"/>
      <c r="CN556" s="19"/>
      <c r="CO556" s="19"/>
      <c r="CP556" s="19">
        <v>1</v>
      </c>
      <c r="CQ556" s="19"/>
      <c r="CR556" s="19"/>
    </row>
    <row r="557" spans="1:96" ht="107" customHeight="1">
      <c r="A557" s="11" cm="1">
        <f t="array" ref="A557">SUMPRODUCT(--ISNUMBER(SEARCH({"stranding","stranded"},E557)))</f>
        <v>0</v>
      </c>
      <c r="B557" s="12">
        <v>608</v>
      </c>
      <c r="C557" s="21" t="s">
        <v>1202</v>
      </c>
      <c r="D557" s="22">
        <v>1996</v>
      </c>
      <c r="E557" s="15" t="s">
        <v>1203</v>
      </c>
      <c r="F557" s="15" t="s">
        <v>6479</v>
      </c>
      <c r="G557" s="15">
        <f t="shared" si="8"/>
        <v>4</v>
      </c>
      <c r="H557" s="16"/>
      <c r="I557" s="16"/>
      <c r="J557" s="16"/>
      <c r="K557" s="16"/>
      <c r="L557" s="16"/>
      <c r="M557" s="16"/>
      <c r="N557" s="16"/>
      <c r="O557" s="16"/>
      <c r="P557" s="17"/>
      <c r="Q557" s="17"/>
      <c r="R557" s="17"/>
      <c r="S557" s="17"/>
      <c r="T557" s="18"/>
      <c r="U557" s="18">
        <v>1</v>
      </c>
      <c r="V557" s="18"/>
      <c r="W557" s="18"/>
      <c r="X557" s="19">
        <v>1</v>
      </c>
      <c r="Y557" s="19"/>
      <c r="Z557" s="19"/>
      <c r="AA557" s="19"/>
      <c r="AB557" s="19"/>
      <c r="AC557" s="19"/>
      <c r="AD557" s="19"/>
      <c r="AE557" s="19"/>
      <c r="AF557" s="19"/>
      <c r="AG557" s="19"/>
      <c r="AH557" s="19"/>
      <c r="AI557" s="19"/>
      <c r="AJ557" s="17">
        <v>1</v>
      </c>
      <c r="AK557" s="17"/>
      <c r="AL557" s="17"/>
      <c r="AM557" s="17"/>
      <c r="AN557" s="17"/>
      <c r="AO557" s="17"/>
      <c r="AP557" s="17"/>
      <c r="AQ557" s="17"/>
      <c r="AR557" s="20"/>
      <c r="AS557" s="20"/>
      <c r="AT557" s="20"/>
      <c r="AU557" s="20"/>
      <c r="AV557" s="20"/>
      <c r="AW557" s="20"/>
      <c r="AX557" s="20"/>
      <c r="AY557" s="20"/>
      <c r="AZ557" s="20"/>
      <c r="BA557" s="20"/>
      <c r="BB557" s="20"/>
      <c r="BC557" s="20"/>
      <c r="BD557" s="16"/>
      <c r="BE557" s="16"/>
      <c r="BF557" s="16"/>
      <c r="BG557" s="16"/>
      <c r="BH557" s="16"/>
      <c r="BI557" s="16">
        <v>1</v>
      </c>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9"/>
      <c r="CH557" s="19"/>
      <c r="CI557" s="19"/>
      <c r="CJ557" s="19"/>
      <c r="CK557" s="19"/>
      <c r="CL557" s="19"/>
      <c r="CM557" s="19"/>
      <c r="CN557" s="19"/>
      <c r="CO557" s="19">
        <v>1</v>
      </c>
      <c r="CP557" s="19"/>
      <c r="CQ557" s="19"/>
      <c r="CR557" s="19"/>
    </row>
    <row r="558" spans="1:96" ht="107" customHeight="1">
      <c r="A558" s="11" cm="1">
        <f t="array" ref="A558">SUMPRODUCT(--ISNUMBER(SEARCH({"stranding","stranded"},E558)))</f>
        <v>0</v>
      </c>
      <c r="B558" s="12">
        <v>609</v>
      </c>
      <c r="C558" s="13" t="s">
        <v>1204</v>
      </c>
      <c r="D558" s="14">
        <v>1996</v>
      </c>
      <c r="E558" s="15" t="s">
        <v>1205</v>
      </c>
      <c r="F558" s="15" t="s">
        <v>7865</v>
      </c>
      <c r="G558" s="15">
        <f t="shared" si="8"/>
        <v>11</v>
      </c>
      <c r="H558" s="16"/>
      <c r="I558" s="16"/>
      <c r="J558" s="16">
        <v>1</v>
      </c>
      <c r="K558" s="16"/>
      <c r="L558" s="16"/>
      <c r="M558" s="16">
        <v>1</v>
      </c>
      <c r="N558" s="16"/>
      <c r="O558" s="16"/>
      <c r="P558" s="17">
        <v>1</v>
      </c>
      <c r="Q558" s="17"/>
      <c r="R558" s="17"/>
      <c r="S558" s="17"/>
      <c r="T558" s="18"/>
      <c r="U558" s="18"/>
      <c r="V558" s="18">
        <v>1</v>
      </c>
      <c r="W558" s="18"/>
      <c r="X558" s="19"/>
      <c r="Y558" s="19">
        <v>1</v>
      </c>
      <c r="Z558" s="19">
        <v>1</v>
      </c>
      <c r="AA558" s="19"/>
      <c r="AB558" s="19"/>
      <c r="AC558" s="19"/>
      <c r="AD558" s="19"/>
      <c r="AE558" s="19"/>
      <c r="AF558" s="19"/>
      <c r="AG558" s="19"/>
      <c r="AH558" s="19"/>
      <c r="AI558" s="19"/>
      <c r="AJ558" s="17"/>
      <c r="AK558" s="17"/>
      <c r="AL558" s="17"/>
      <c r="AM558" s="17"/>
      <c r="AN558" s="17"/>
      <c r="AO558" s="17"/>
      <c r="AP558" s="17"/>
      <c r="AQ558" s="17"/>
      <c r="AR558" s="20"/>
      <c r="AS558" s="20"/>
      <c r="AT558" s="20"/>
      <c r="AU558" s="20"/>
      <c r="AV558" s="20"/>
      <c r="AW558" s="20"/>
      <c r="AX558" s="20">
        <v>1</v>
      </c>
      <c r="AY558" s="20"/>
      <c r="AZ558" s="20">
        <v>1</v>
      </c>
      <c r="BA558" s="20"/>
      <c r="BB558" s="20"/>
      <c r="BC558" s="20"/>
      <c r="BD558" s="16">
        <v>1</v>
      </c>
      <c r="BE558" s="16"/>
      <c r="BF558" s="16"/>
      <c r="BG558" s="16">
        <v>1</v>
      </c>
      <c r="BH558" s="16"/>
      <c r="BI558" s="16"/>
      <c r="BJ558" s="16"/>
      <c r="BK558" s="16">
        <v>1</v>
      </c>
      <c r="BL558" s="16"/>
      <c r="BM558" s="16"/>
      <c r="BN558" s="16"/>
      <c r="BO558" s="16"/>
      <c r="BP558" s="16"/>
      <c r="BQ558" s="16"/>
      <c r="BR558" s="16"/>
      <c r="BS558" s="16"/>
      <c r="BT558" s="16"/>
      <c r="BU558" s="16"/>
      <c r="BV558" s="16"/>
      <c r="BW558" s="16"/>
      <c r="BX558" s="16"/>
      <c r="BY558" s="16">
        <v>1</v>
      </c>
      <c r="BZ558" s="16"/>
      <c r="CA558" s="16"/>
      <c r="CB558" s="16">
        <v>1</v>
      </c>
      <c r="CC558" s="16"/>
      <c r="CD558" s="16"/>
      <c r="CE558" s="16"/>
      <c r="CF558" s="16"/>
      <c r="CG558" s="19"/>
      <c r="CH558" s="19"/>
      <c r="CI558" s="19"/>
      <c r="CJ558" s="19"/>
      <c r="CK558" s="19"/>
      <c r="CL558" s="19"/>
      <c r="CM558" s="19"/>
      <c r="CN558" s="19">
        <v>1</v>
      </c>
      <c r="CO558" s="19"/>
      <c r="CP558" s="19"/>
      <c r="CQ558" s="19"/>
      <c r="CR558" s="19"/>
    </row>
    <row r="559" spans="1:96" ht="107" customHeight="1">
      <c r="A559" s="11" cm="1">
        <f t="array" ref="A559">SUMPRODUCT(--ISNUMBER(SEARCH({"stranding","stranded"},E559)))</f>
        <v>0</v>
      </c>
      <c r="B559" s="12">
        <v>610</v>
      </c>
      <c r="C559" s="21" t="s">
        <v>1206</v>
      </c>
      <c r="D559" s="22">
        <v>1996</v>
      </c>
      <c r="E559" s="15" t="s">
        <v>1207</v>
      </c>
      <c r="F559" s="15" t="s">
        <v>7866</v>
      </c>
      <c r="G559" s="15">
        <f t="shared" si="8"/>
        <v>9</v>
      </c>
      <c r="H559" s="16"/>
      <c r="I559" s="16"/>
      <c r="J559" s="16">
        <v>1</v>
      </c>
      <c r="K559" s="16">
        <v>1</v>
      </c>
      <c r="L559" s="16"/>
      <c r="M559" s="16"/>
      <c r="N559" s="16"/>
      <c r="O559" s="16"/>
      <c r="P559" s="17">
        <v>1</v>
      </c>
      <c r="Q559" s="17"/>
      <c r="R559" s="17"/>
      <c r="S559" s="17"/>
      <c r="T559" s="18"/>
      <c r="U559" s="18"/>
      <c r="V559" s="18">
        <v>1</v>
      </c>
      <c r="W559" s="18"/>
      <c r="X559" s="19"/>
      <c r="Y559" s="19">
        <v>1</v>
      </c>
      <c r="Z559" s="19">
        <v>1</v>
      </c>
      <c r="AA559" s="19"/>
      <c r="AB559" s="19"/>
      <c r="AC559" s="19">
        <v>1</v>
      </c>
      <c r="AD559" s="19"/>
      <c r="AE559" s="19"/>
      <c r="AF559" s="19"/>
      <c r="AG559" s="19"/>
      <c r="AH559" s="19"/>
      <c r="AI559" s="19"/>
      <c r="AJ559" s="17"/>
      <c r="AK559" s="17"/>
      <c r="AL559" s="17"/>
      <c r="AM559" s="17"/>
      <c r="AN559" s="17"/>
      <c r="AO559" s="17"/>
      <c r="AP559" s="17"/>
      <c r="AQ559" s="17"/>
      <c r="AR559" s="20"/>
      <c r="AS559" s="20"/>
      <c r="AT559" s="20"/>
      <c r="AU559" s="20"/>
      <c r="AV559" s="20"/>
      <c r="AW559" s="20"/>
      <c r="AX559" s="20">
        <v>1</v>
      </c>
      <c r="AY559" s="20"/>
      <c r="AZ559" s="20"/>
      <c r="BA559" s="20"/>
      <c r="BB559" s="20"/>
      <c r="BC559" s="20"/>
      <c r="BD559" s="16">
        <v>1</v>
      </c>
      <c r="BE559" s="16"/>
      <c r="BF559" s="16"/>
      <c r="BG559" s="16"/>
      <c r="BH559" s="16"/>
      <c r="BI559" s="16"/>
      <c r="BJ559" s="16"/>
      <c r="BK559" s="16"/>
      <c r="BL559" s="16"/>
      <c r="BM559" s="16"/>
      <c r="BN559" s="16"/>
      <c r="BO559" s="16"/>
      <c r="BP559" s="16"/>
      <c r="BQ559" s="16"/>
      <c r="BR559" s="16"/>
      <c r="BS559" s="16"/>
      <c r="BT559" s="16"/>
      <c r="BU559" s="16"/>
      <c r="BV559" s="16"/>
      <c r="BW559" s="16"/>
      <c r="BX559" s="16"/>
      <c r="BY559" s="16">
        <v>1</v>
      </c>
      <c r="BZ559" s="16"/>
      <c r="CA559" s="16"/>
      <c r="CB559" s="16">
        <v>1</v>
      </c>
      <c r="CC559" s="16"/>
      <c r="CD559" s="16"/>
      <c r="CE559" s="16"/>
      <c r="CF559" s="16"/>
      <c r="CG559" s="19"/>
      <c r="CH559" s="19"/>
      <c r="CI559" s="19"/>
      <c r="CJ559" s="19"/>
      <c r="CK559" s="19"/>
      <c r="CL559" s="19">
        <v>1</v>
      </c>
      <c r="CM559" s="19"/>
      <c r="CN559" s="19"/>
      <c r="CO559" s="19"/>
      <c r="CP559" s="19"/>
      <c r="CQ559" s="19"/>
      <c r="CR559" s="19"/>
    </row>
    <row r="560" spans="1:96" ht="107" customHeight="1">
      <c r="A560" s="11" cm="1">
        <f t="array" ref="A560">SUMPRODUCT(--ISNUMBER(SEARCH({"stranding","stranded"},E560)))</f>
        <v>0</v>
      </c>
      <c r="B560" s="12">
        <v>611</v>
      </c>
      <c r="C560" s="13" t="s">
        <v>1208</v>
      </c>
      <c r="D560" s="14">
        <v>1996</v>
      </c>
      <c r="E560" s="15" t="s">
        <v>1209</v>
      </c>
      <c r="F560" s="15" t="s">
        <v>6480</v>
      </c>
      <c r="G560" s="15">
        <f t="shared" si="8"/>
        <v>6</v>
      </c>
      <c r="H560" s="16"/>
      <c r="I560" s="16"/>
      <c r="J560" s="16"/>
      <c r="K560" s="16">
        <v>1</v>
      </c>
      <c r="L560" s="16"/>
      <c r="M560" s="16">
        <v>1</v>
      </c>
      <c r="N560" s="16"/>
      <c r="O560" s="16"/>
      <c r="P560" s="17"/>
      <c r="Q560" s="17"/>
      <c r="R560" s="17"/>
      <c r="S560" s="17"/>
      <c r="T560" s="18"/>
      <c r="U560" s="18"/>
      <c r="V560" s="18"/>
      <c r="W560" s="18"/>
      <c r="X560" s="19">
        <v>1</v>
      </c>
      <c r="Y560" s="19">
        <v>1</v>
      </c>
      <c r="Z560" s="19">
        <v>1</v>
      </c>
      <c r="AA560" s="19"/>
      <c r="AB560" s="19"/>
      <c r="AC560" s="19"/>
      <c r="AD560" s="19"/>
      <c r="AE560" s="19"/>
      <c r="AF560" s="19"/>
      <c r="AG560" s="19"/>
      <c r="AH560" s="19"/>
      <c r="AI560" s="19"/>
      <c r="AJ560" s="17"/>
      <c r="AK560" s="17"/>
      <c r="AL560" s="17"/>
      <c r="AM560" s="17"/>
      <c r="AN560" s="17"/>
      <c r="AO560" s="17"/>
      <c r="AP560" s="17"/>
      <c r="AQ560" s="17"/>
      <c r="AR560" s="20"/>
      <c r="AS560" s="20"/>
      <c r="AT560" s="20"/>
      <c r="AU560" s="20"/>
      <c r="AV560" s="20"/>
      <c r="AW560" s="20"/>
      <c r="AX560" s="20"/>
      <c r="AY560" s="20"/>
      <c r="AZ560" s="20"/>
      <c r="BA560" s="20"/>
      <c r="BB560" s="20"/>
      <c r="BC560" s="20"/>
      <c r="BD560" s="16"/>
      <c r="BE560" s="16">
        <v>1</v>
      </c>
      <c r="BF560" s="16"/>
      <c r="BG560" s="16"/>
      <c r="BH560" s="16"/>
      <c r="BI560" s="16"/>
      <c r="BJ560" s="16"/>
      <c r="BK560" s="16"/>
      <c r="BL560" s="16"/>
      <c r="BM560" s="16"/>
      <c r="BN560" s="16"/>
      <c r="BO560" s="16"/>
      <c r="BP560" s="16"/>
      <c r="BQ560" s="16"/>
      <c r="BR560" s="16"/>
      <c r="BS560" s="16"/>
      <c r="BT560" s="16"/>
      <c r="BU560" s="16"/>
      <c r="BV560" s="16"/>
      <c r="BW560" s="16"/>
      <c r="BX560" s="16"/>
      <c r="BY560" s="16">
        <v>1</v>
      </c>
      <c r="BZ560" s="16"/>
      <c r="CA560" s="16"/>
      <c r="CB560" s="16">
        <v>1</v>
      </c>
      <c r="CC560" s="16"/>
      <c r="CD560" s="16"/>
      <c r="CE560" s="16"/>
      <c r="CF560" s="16"/>
      <c r="CG560" s="19"/>
      <c r="CH560" s="19"/>
      <c r="CI560" s="19"/>
      <c r="CJ560" s="19"/>
      <c r="CK560" s="19"/>
      <c r="CL560" s="19"/>
      <c r="CM560" s="19"/>
      <c r="CN560" s="19"/>
      <c r="CO560" s="19">
        <v>1</v>
      </c>
      <c r="CP560" s="19"/>
      <c r="CQ560" s="19"/>
      <c r="CR560" s="19"/>
    </row>
    <row r="561" spans="1:96" ht="107" customHeight="1">
      <c r="A561" s="11" cm="1">
        <f t="array" ref="A561">SUMPRODUCT(--ISNUMBER(SEARCH({"stranding","stranded"},E561)))</f>
        <v>0</v>
      </c>
      <c r="B561" s="12">
        <v>612</v>
      </c>
      <c r="C561" s="21" t="s">
        <v>1210</v>
      </c>
      <c r="D561" s="22">
        <v>1996</v>
      </c>
      <c r="E561" s="15" t="s">
        <v>1211</v>
      </c>
      <c r="F561" s="15" t="s">
        <v>6481</v>
      </c>
      <c r="G561" s="15">
        <f t="shared" si="8"/>
        <v>8</v>
      </c>
      <c r="H561" s="16"/>
      <c r="I561" s="16"/>
      <c r="J561" s="16">
        <v>1</v>
      </c>
      <c r="K561" s="16">
        <v>3</v>
      </c>
      <c r="L561" s="16"/>
      <c r="M561" s="16"/>
      <c r="N561" s="16"/>
      <c r="O561" s="16"/>
      <c r="P561" s="17"/>
      <c r="Q561" s="17"/>
      <c r="R561" s="17">
        <v>1</v>
      </c>
      <c r="S561" s="17"/>
      <c r="T561" s="18"/>
      <c r="U561" s="18"/>
      <c r="V561" s="18"/>
      <c r="W561" s="18"/>
      <c r="X561" s="19"/>
      <c r="Y561" s="19">
        <v>1</v>
      </c>
      <c r="Z561" s="19">
        <v>1</v>
      </c>
      <c r="AA561" s="19"/>
      <c r="AB561" s="19"/>
      <c r="AC561" s="19">
        <v>1</v>
      </c>
      <c r="AD561" s="19"/>
      <c r="AE561" s="19"/>
      <c r="AF561" s="19"/>
      <c r="AG561" s="19"/>
      <c r="AH561" s="19"/>
      <c r="AI561" s="19"/>
      <c r="AJ561" s="17"/>
      <c r="AK561" s="17"/>
      <c r="AL561" s="17"/>
      <c r="AM561" s="17"/>
      <c r="AN561" s="17"/>
      <c r="AO561" s="17"/>
      <c r="AP561" s="17"/>
      <c r="AQ561" s="17"/>
      <c r="AR561" s="20"/>
      <c r="AS561" s="20"/>
      <c r="AT561" s="20"/>
      <c r="AU561" s="20"/>
      <c r="AV561" s="20"/>
      <c r="AW561" s="20"/>
      <c r="AX561" s="20">
        <v>1</v>
      </c>
      <c r="AY561" s="20"/>
      <c r="AZ561" s="20"/>
      <c r="BA561" s="20">
        <v>1</v>
      </c>
      <c r="BB561" s="20"/>
      <c r="BC561" s="20"/>
      <c r="BD561" s="16"/>
      <c r="BE561" s="16"/>
      <c r="BF561" s="16"/>
      <c r="BG561" s="16"/>
      <c r="BH561" s="16"/>
      <c r="BI561" s="16"/>
      <c r="BJ561" s="16">
        <v>1</v>
      </c>
      <c r="BK561" s="16"/>
      <c r="BL561" s="16"/>
      <c r="BM561" s="16"/>
      <c r="BN561" s="16"/>
      <c r="BO561" s="16"/>
      <c r="BP561" s="16"/>
      <c r="BQ561" s="16"/>
      <c r="BR561" s="16"/>
      <c r="BS561" s="16"/>
      <c r="BT561" s="16"/>
      <c r="BU561" s="16"/>
      <c r="BV561" s="16"/>
      <c r="BW561" s="16"/>
      <c r="BX561" s="16"/>
      <c r="BY561" s="16">
        <v>1</v>
      </c>
      <c r="BZ561" s="16"/>
      <c r="CA561" s="16"/>
      <c r="CB561" s="16"/>
      <c r="CC561" s="16"/>
      <c r="CD561" s="16"/>
      <c r="CE561" s="16"/>
      <c r="CF561" s="16"/>
      <c r="CG561" s="19"/>
      <c r="CH561" s="19"/>
      <c r="CI561" s="19"/>
      <c r="CJ561" s="19">
        <v>1</v>
      </c>
      <c r="CK561" s="19"/>
      <c r="CL561" s="19"/>
      <c r="CM561" s="19"/>
      <c r="CN561" s="19"/>
      <c r="CO561" s="19"/>
      <c r="CP561" s="19"/>
      <c r="CQ561" s="19"/>
      <c r="CR561" s="19"/>
    </row>
    <row r="562" spans="1:96" ht="107" customHeight="1">
      <c r="A562" s="11" cm="1">
        <f t="array" ref="A562">SUMPRODUCT(--ISNUMBER(SEARCH({"stranding","stranded"},E562)))</f>
        <v>0</v>
      </c>
      <c r="B562" s="12">
        <v>613</v>
      </c>
      <c r="C562" s="13" t="s">
        <v>1212</v>
      </c>
      <c r="D562" s="14">
        <v>1996</v>
      </c>
      <c r="E562" s="15" t="s">
        <v>1213</v>
      </c>
      <c r="F562" s="15" t="s">
        <v>6482</v>
      </c>
      <c r="G562" s="15">
        <f t="shared" si="8"/>
        <v>6</v>
      </c>
      <c r="H562" s="16"/>
      <c r="I562" s="16"/>
      <c r="J562" s="16"/>
      <c r="K562" s="16"/>
      <c r="L562" s="16">
        <v>1</v>
      </c>
      <c r="M562" s="16"/>
      <c r="N562" s="16">
        <v>1</v>
      </c>
      <c r="O562" s="16"/>
      <c r="P562" s="17"/>
      <c r="Q562" s="17"/>
      <c r="R562" s="17"/>
      <c r="S562" s="17"/>
      <c r="T562" s="18">
        <v>1</v>
      </c>
      <c r="U562" s="18"/>
      <c r="V562" s="18"/>
      <c r="W562" s="18"/>
      <c r="X562" s="19">
        <v>1</v>
      </c>
      <c r="Y562" s="19"/>
      <c r="Z562" s="19"/>
      <c r="AA562" s="19"/>
      <c r="AB562" s="19"/>
      <c r="AC562" s="19"/>
      <c r="AD562" s="19"/>
      <c r="AE562" s="19"/>
      <c r="AF562" s="19"/>
      <c r="AG562" s="19"/>
      <c r="AH562" s="19"/>
      <c r="AI562" s="19"/>
      <c r="AJ562" s="17">
        <v>1</v>
      </c>
      <c r="AK562" s="17"/>
      <c r="AL562" s="17"/>
      <c r="AM562" s="17"/>
      <c r="AN562" s="17"/>
      <c r="AO562" s="17"/>
      <c r="AP562" s="17"/>
      <c r="AQ562" s="17"/>
      <c r="AR562" s="20"/>
      <c r="AS562" s="20"/>
      <c r="AT562" s="20">
        <v>1</v>
      </c>
      <c r="AU562" s="20"/>
      <c r="AV562" s="20"/>
      <c r="AW562" s="20"/>
      <c r="AX562" s="20">
        <v>1</v>
      </c>
      <c r="AY562" s="20"/>
      <c r="AZ562" s="20"/>
      <c r="BA562" s="20">
        <v>1</v>
      </c>
      <c r="BB562" s="20"/>
      <c r="BC562" s="20"/>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9"/>
      <c r="CH562" s="19"/>
      <c r="CI562" s="19"/>
      <c r="CJ562" s="19"/>
      <c r="CK562" s="19">
        <v>1</v>
      </c>
      <c r="CL562" s="19"/>
      <c r="CM562" s="19"/>
      <c r="CN562" s="19"/>
      <c r="CO562" s="19"/>
      <c r="CP562" s="19"/>
      <c r="CQ562" s="19"/>
      <c r="CR562" s="19"/>
    </row>
    <row r="563" spans="1:96" ht="107" customHeight="1">
      <c r="A563" s="11" cm="1">
        <f t="array" ref="A563">SUMPRODUCT(--ISNUMBER(SEARCH({"stranding","stranded"},E563)))</f>
        <v>0</v>
      </c>
      <c r="B563" s="12">
        <v>614</v>
      </c>
      <c r="C563" s="21" t="s">
        <v>1214</v>
      </c>
      <c r="D563" s="22">
        <v>1996</v>
      </c>
      <c r="E563" s="15" t="s">
        <v>1215</v>
      </c>
      <c r="F563" s="15" t="s">
        <v>6483</v>
      </c>
      <c r="G563" s="15">
        <f t="shared" si="8"/>
        <v>7</v>
      </c>
      <c r="H563" s="16"/>
      <c r="I563" s="16"/>
      <c r="J563" s="16"/>
      <c r="K563" s="16"/>
      <c r="L563" s="16"/>
      <c r="M563" s="16">
        <v>1</v>
      </c>
      <c r="N563" s="16"/>
      <c r="O563" s="16"/>
      <c r="P563" s="17"/>
      <c r="Q563" s="17"/>
      <c r="R563" s="17"/>
      <c r="S563" s="17"/>
      <c r="T563" s="18"/>
      <c r="U563" s="18">
        <v>1</v>
      </c>
      <c r="V563" s="18"/>
      <c r="W563" s="18">
        <v>1</v>
      </c>
      <c r="X563" s="19">
        <v>1</v>
      </c>
      <c r="Y563" s="19">
        <v>1</v>
      </c>
      <c r="Z563" s="19"/>
      <c r="AA563" s="19"/>
      <c r="AB563" s="19"/>
      <c r="AC563" s="19"/>
      <c r="AD563" s="19"/>
      <c r="AE563" s="19"/>
      <c r="AF563" s="19"/>
      <c r="AG563" s="19"/>
      <c r="AH563" s="19"/>
      <c r="AI563" s="19"/>
      <c r="AJ563" s="17">
        <v>1</v>
      </c>
      <c r="AK563" s="17"/>
      <c r="AL563" s="17">
        <v>1</v>
      </c>
      <c r="AM563" s="17"/>
      <c r="AN563" s="17"/>
      <c r="AO563" s="17">
        <v>1</v>
      </c>
      <c r="AP563" s="17"/>
      <c r="AQ563" s="17"/>
      <c r="AR563" s="20"/>
      <c r="AS563" s="20"/>
      <c r="AT563" s="20"/>
      <c r="AU563" s="20"/>
      <c r="AV563" s="20"/>
      <c r="AW563" s="20"/>
      <c r="AX563" s="20"/>
      <c r="AY563" s="20"/>
      <c r="AZ563" s="20"/>
      <c r="BA563" s="20"/>
      <c r="BB563" s="20"/>
      <c r="BC563" s="20"/>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9"/>
      <c r="CH563" s="19"/>
      <c r="CI563" s="19"/>
      <c r="CJ563" s="19"/>
      <c r="CK563" s="19"/>
      <c r="CL563" s="19">
        <v>1</v>
      </c>
      <c r="CM563" s="19"/>
      <c r="CN563" s="19"/>
      <c r="CO563" s="19"/>
      <c r="CP563" s="19"/>
      <c r="CQ563" s="19"/>
      <c r="CR563" s="19"/>
    </row>
    <row r="564" spans="1:96" ht="107" customHeight="1">
      <c r="A564" s="11" cm="1">
        <f t="array" ref="A564">SUMPRODUCT(--ISNUMBER(SEARCH({"stranding","stranded"},E564)))</f>
        <v>0</v>
      </c>
      <c r="B564" s="12">
        <v>615</v>
      </c>
      <c r="C564" s="13" t="s">
        <v>1216</v>
      </c>
      <c r="D564" s="14">
        <v>1996</v>
      </c>
      <c r="E564" s="15" t="s">
        <v>1217</v>
      </c>
      <c r="F564" s="15" t="s">
        <v>6484</v>
      </c>
      <c r="G564" s="15">
        <f t="shared" si="8"/>
        <v>6</v>
      </c>
      <c r="H564" s="16"/>
      <c r="I564" s="16"/>
      <c r="J564" s="16">
        <v>1</v>
      </c>
      <c r="K564" s="16">
        <v>1</v>
      </c>
      <c r="L564" s="16">
        <v>1</v>
      </c>
      <c r="M564" s="16"/>
      <c r="N564" s="16"/>
      <c r="O564" s="16"/>
      <c r="P564" s="17"/>
      <c r="Q564" s="17"/>
      <c r="R564" s="17"/>
      <c r="S564" s="17"/>
      <c r="T564" s="18">
        <v>1</v>
      </c>
      <c r="U564" s="18">
        <v>1</v>
      </c>
      <c r="V564" s="18"/>
      <c r="W564" s="18">
        <v>1</v>
      </c>
      <c r="X564" s="19"/>
      <c r="Y564" s="19"/>
      <c r="Z564" s="19"/>
      <c r="AA564" s="19"/>
      <c r="AB564" s="19"/>
      <c r="AC564" s="19"/>
      <c r="AD564" s="19"/>
      <c r="AE564" s="19"/>
      <c r="AF564" s="19"/>
      <c r="AG564" s="19"/>
      <c r="AH564" s="19"/>
      <c r="AI564" s="19"/>
      <c r="AJ564" s="17">
        <v>1</v>
      </c>
      <c r="AK564" s="17"/>
      <c r="AL564" s="17"/>
      <c r="AM564" s="17"/>
      <c r="AN564" s="17"/>
      <c r="AO564" s="17"/>
      <c r="AP564" s="17"/>
      <c r="AQ564" s="17">
        <v>1</v>
      </c>
      <c r="AR564" s="20"/>
      <c r="AS564" s="20"/>
      <c r="AT564" s="20">
        <v>1</v>
      </c>
      <c r="AU564" s="20"/>
      <c r="AV564" s="20"/>
      <c r="AW564" s="20"/>
      <c r="AX564" s="20"/>
      <c r="AY564" s="20"/>
      <c r="AZ564" s="20"/>
      <c r="BA564" s="20"/>
      <c r="BB564" s="20"/>
      <c r="BC564" s="20"/>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9"/>
      <c r="CH564" s="19"/>
      <c r="CI564" s="19"/>
      <c r="CJ564" s="19">
        <v>1</v>
      </c>
      <c r="CK564" s="19"/>
      <c r="CL564" s="19"/>
      <c r="CM564" s="19"/>
      <c r="CN564" s="19"/>
      <c r="CO564" s="19"/>
      <c r="CP564" s="19"/>
      <c r="CQ564" s="19"/>
      <c r="CR564" s="19"/>
    </row>
    <row r="565" spans="1:96" ht="107" customHeight="1">
      <c r="A565" s="11" cm="1">
        <f t="array" ref="A565">SUMPRODUCT(--ISNUMBER(SEARCH({"stranding","stranded"},E565)))</f>
        <v>1</v>
      </c>
      <c r="B565" s="12">
        <v>616</v>
      </c>
      <c r="C565" s="21" t="s">
        <v>1218</v>
      </c>
      <c r="D565" s="22">
        <v>1996</v>
      </c>
      <c r="E565" s="15" t="s">
        <v>1219</v>
      </c>
      <c r="F565" s="15" t="s">
        <v>7867</v>
      </c>
      <c r="G565" s="15">
        <f t="shared" si="8"/>
        <v>7</v>
      </c>
      <c r="H565" s="16"/>
      <c r="I565" s="16"/>
      <c r="J565" s="16">
        <v>1</v>
      </c>
      <c r="K565" s="16"/>
      <c r="L565" s="16"/>
      <c r="M565" s="16"/>
      <c r="N565" s="16"/>
      <c r="O565" s="16"/>
      <c r="P565" s="17"/>
      <c r="Q565" s="17"/>
      <c r="R565" s="17"/>
      <c r="S565" s="17"/>
      <c r="T565" s="18"/>
      <c r="U565" s="18"/>
      <c r="V565" s="18">
        <v>1</v>
      </c>
      <c r="W565" s="18"/>
      <c r="X565" s="19">
        <v>1</v>
      </c>
      <c r="Y565" s="19">
        <v>1</v>
      </c>
      <c r="Z565" s="19"/>
      <c r="AA565" s="19"/>
      <c r="AB565" s="19"/>
      <c r="AC565" s="19"/>
      <c r="AD565" s="19"/>
      <c r="AE565" s="19"/>
      <c r="AF565" s="19"/>
      <c r="AG565" s="19"/>
      <c r="AH565" s="19"/>
      <c r="AI565" s="19"/>
      <c r="AJ565" s="17"/>
      <c r="AK565" s="17"/>
      <c r="AL565" s="17"/>
      <c r="AM565" s="17"/>
      <c r="AN565" s="17"/>
      <c r="AO565" s="17"/>
      <c r="AP565" s="17"/>
      <c r="AQ565" s="17"/>
      <c r="AR565" s="20"/>
      <c r="AS565" s="20"/>
      <c r="AT565" s="20"/>
      <c r="AU565" s="20"/>
      <c r="AV565" s="20"/>
      <c r="AW565" s="20"/>
      <c r="AX565" s="20"/>
      <c r="AY565" s="20"/>
      <c r="AZ565" s="20">
        <v>1</v>
      </c>
      <c r="BA565" s="20"/>
      <c r="BB565" s="20"/>
      <c r="BC565" s="20"/>
      <c r="BD565" s="16"/>
      <c r="BE565" s="16"/>
      <c r="BF565" s="16"/>
      <c r="BG565" s="16"/>
      <c r="BH565" s="16"/>
      <c r="BI565" s="16"/>
      <c r="BJ565" s="16">
        <v>1</v>
      </c>
      <c r="BK565" s="16"/>
      <c r="BL565" s="16"/>
      <c r="BM565" s="16"/>
      <c r="BN565" s="16"/>
      <c r="BO565" s="16"/>
      <c r="BP565" s="16"/>
      <c r="BQ565" s="16"/>
      <c r="BR565" s="16"/>
      <c r="BS565" s="16"/>
      <c r="BT565" s="16"/>
      <c r="BU565" s="16"/>
      <c r="BV565" s="16"/>
      <c r="BW565" s="16"/>
      <c r="BX565" s="16"/>
      <c r="BY565" s="16"/>
      <c r="BZ565" s="16"/>
      <c r="CA565" s="16"/>
      <c r="CB565" s="16">
        <v>1</v>
      </c>
      <c r="CC565" s="16"/>
      <c r="CD565" s="16">
        <v>1</v>
      </c>
      <c r="CE565" s="16"/>
      <c r="CF565" s="16"/>
      <c r="CG565" s="19"/>
      <c r="CH565" s="19">
        <v>1</v>
      </c>
      <c r="CI565" s="19"/>
      <c r="CJ565" s="19"/>
      <c r="CK565" s="19"/>
      <c r="CL565" s="19"/>
      <c r="CM565" s="19"/>
      <c r="CN565" s="19"/>
      <c r="CO565" s="19"/>
      <c r="CP565" s="19"/>
      <c r="CQ565" s="19"/>
      <c r="CR565" s="19"/>
    </row>
    <row r="566" spans="1:96" ht="107" customHeight="1">
      <c r="A566" s="11" cm="1">
        <f t="array" ref="A566">SUMPRODUCT(--ISNUMBER(SEARCH({"stranding","stranded"},E566)))</f>
        <v>0</v>
      </c>
      <c r="B566" s="12">
        <v>617</v>
      </c>
      <c r="C566" s="13" t="s">
        <v>1220</v>
      </c>
      <c r="D566" s="14">
        <v>1996</v>
      </c>
      <c r="E566" s="15" t="s">
        <v>1221</v>
      </c>
      <c r="F566" s="15" t="s">
        <v>6485</v>
      </c>
      <c r="G566" s="15">
        <f t="shared" si="8"/>
        <v>3</v>
      </c>
      <c r="H566" s="16"/>
      <c r="I566" s="16"/>
      <c r="J566" s="16"/>
      <c r="K566" s="16"/>
      <c r="L566" s="16">
        <v>1</v>
      </c>
      <c r="M566" s="16">
        <v>1</v>
      </c>
      <c r="N566" s="16"/>
      <c r="O566" s="16"/>
      <c r="P566" s="17"/>
      <c r="Q566" s="17"/>
      <c r="R566" s="17"/>
      <c r="S566" s="17"/>
      <c r="T566" s="18"/>
      <c r="U566" s="18"/>
      <c r="V566" s="18"/>
      <c r="W566" s="18"/>
      <c r="X566" s="19"/>
      <c r="Y566" s="19">
        <v>1</v>
      </c>
      <c r="Z566" s="19"/>
      <c r="AA566" s="19"/>
      <c r="AB566" s="19"/>
      <c r="AC566" s="19"/>
      <c r="AD566" s="19"/>
      <c r="AE566" s="19"/>
      <c r="AF566" s="19"/>
      <c r="AG566" s="19"/>
      <c r="AH566" s="19"/>
      <c r="AI566" s="19"/>
      <c r="AJ566" s="17"/>
      <c r="AK566" s="17"/>
      <c r="AL566" s="17"/>
      <c r="AM566" s="17"/>
      <c r="AN566" s="17">
        <v>1</v>
      </c>
      <c r="AO566" s="17"/>
      <c r="AP566" s="17"/>
      <c r="AQ566" s="17"/>
      <c r="AR566" s="20"/>
      <c r="AS566" s="20"/>
      <c r="AT566" s="20"/>
      <c r="AU566" s="20"/>
      <c r="AV566" s="20"/>
      <c r="AW566" s="20"/>
      <c r="AX566" s="20"/>
      <c r="AY566" s="20"/>
      <c r="AZ566" s="20"/>
      <c r="BA566" s="20"/>
      <c r="BB566" s="20"/>
      <c r="BC566" s="20"/>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v>1</v>
      </c>
      <c r="CA566" s="16"/>
      <c r="CB566" s="16"/>
      <c r="CC566" s="16"/>
      <c r="CD566" s="16"/>
      <c r="CE566" s="16"/>
      <c r="CF566" s="16"/>
      <c r="CG566" s="19"/>
      <c r="CH566" s="19"/>
      <c r="CI566" s="19"/>
      <c r="CJ566" s="19"/>
      <c r="CK566" s="19"/>
      <c r="CL566" s="19"/>
      <c r="CM566" s="19"/>
      <c r="CN566" s="19"/>
      <c r="CO566" s="19"/>
      <c r="CP566" s="19"/>
      <c r="CQ566" s="19">
        <v>1</v>
      </c>
      <c r="CR566" s="19"/>
    </row>
    <row r="567" spans="1:96" ht="107" customHeight="1">
      <c r="A567" s="11" cm="1">
        <f t="array" ref="A567">SUMPRODUCT(--ISNUMBER(SEARCH({"stranding","stranded"},E567)))</f>
        <v>0</v>
      </c>
      <c r="B567" s="12">
        <v>618</v>
      </c>
      <c r="C567" s="21" t="s">
        <v>1222</v>
      </c>
      <c r="D567" s="22">
        <v>1996</v>
      </c>
      <c r="E567" s="15" t="s">
        <v>1223</v>
      </c>
      <c r="F567" s="15" t="s">
        <v>6486</v>
      </c>
      <c r="G567" s="15">
        <f t="shared" si="8"/>
        <v>6</v>
      </c>
      <c r="H567" s="16"/>
      <c r="I567" s="16"/>
      <c r="J567" s="16"/>
      <c r="K567" s="16"/>
      <c r="L567" s="16"/>
      <c r="M567" s="16">
        <v>2</v>
      </c>
      <c r="N567" s="16"/>
      <c r="O567" s="16"/>
      <c r="P567" s="17"/>
      <c r="Q567" s="17"/>
      <c r="R567" s="17">
        <v>1</v>
      </c>
      <c r="S567" s="17"/>
      <c r="T567" s="18"/>
      <c r="U567" s="18">
        <v>1</v>
      </c>
      <c r="V567" s="18"/>
      <c r="W567" s="18"/>
      <c r="X567" s="19"/>
      <c r="Y567" s="19">
        <v>1</v>
      </c>
      <c r="Z567" s="19"/>
      <c r="AA567" s="19"/>
      <c r="AB567" s="19"/>
      <c r="AC567" s="19"/>
      <c r="AD567" s="19"/>
      <c r="AE567" s="19"/>
      <c r="AF567" s="19"/>
      <c r="AG567" s="19"/>
      <c r="AH567" s="19"/>
      <c r="AI567" s="19"/>
      <c r="AJ567" s="17"/>
      <c r="AK567" s="17"/>
      <c r="AL567" s="17"/>
      <c r="AM567" s="17"/>
      <c r="AN567" s="17">
        <v>1</v>
      </c>
      <c r="AO567" s="17"/>
      <c r="AP567" s="17"/>
      <c r="AQ567" s="17"/>
      <c r="AR567" s="20"/>
      <c r="AS567" s="20"/>
      <c r="AT567" s="20"/>
      <c r="AU567" s="20"/>
      <c r="AV567" s="20"/>
      <c r="AW567" s="20"/>
      <c r="AX567" s="20"/>
      <c r="AY567" s="20"/>
      <c r="AZ567" s="20"/>
      <c r="BA567" s="20"/>
      <c r="BB567" s="20"/>
      <c r="BC567" s="20"/>
      <c r="BD567" s="16"/>
      <c r="BE567" s="16"/>
      <c r="BF567" s="16">
        <v>1</v>
      </c>
      <c r="BG567" s="16"/>
      <c r="BH567" s="16"/>
      <c r="BI567" s="16"/>
      <c r="BJ567" s="16"/>
      <c r="BK567" s="16"/>
      <c r="BL567" s="16"/>
      <c r="BM567" s="16"/>
      <c r="BN567" s="16"/>
      <c r="BO567" s="16"/>
      <c r="BP567" s="16"/>
      <c r="BQ567" s="16"/>
      <c r="BR567" s="16"/>
      <c r="BS567" s="16"/>
      <c r="BT567" s="16"/>
      <c r="BU567" s="16"/>
      <c r="BV567" s="16"/>
      <c r="BW567" s="16"/>
      <c r="BX567" s="16"/>
      <c r="BY567" s="16"/>
      <c r="BZ567" s="16">
        <v>1</v>
      </c>
      <c r="CA567" s="16"/>
      <c r="CB567" s="16"/>
      <c r="CC567" s="16"/>
      <c r="CD567" s="16"/>
      <c r="CE567" s="16"/>
      <c r="CF567" s="16"/>
      <c r="CG567" s="19">
        <v>1</v>
      </c>
      <c r="CH567" s="19"/>
      <c r="CI567" s="19"/>
      <c r="CJ567" s="19"/>
      <c r="CK567" s="19"/>
      <c r="CL567" s="19"/>
      <c r="CM567" s="19"/>
      <c r="CN567" s="19"/>
      <c r="CO567" s="19"/>
      <c r="CP567" s="19"/>
      <c r="CQ567" s="19"/>
      <c r="CR567" s="19"/>
    </row>
    <row r="568" spans="1:96" ht="107" customHeight="1">
      <c r="A568" s="11" cm="1">
        <f t="array" ref="A568">SUMPRODUCT(--ISNUMBER(SEARCH({"stranding","stranded"},E568)))</f>
        <v>0</v>
      </c>
      <c r="B568" s="12">
        <v>620</v>
      </c>
      <c r="C568" s="21" t="s">
        <v>1224</v>
      </c>
      <c r="D568" s="22">
        <v>1996</v>
      </c>
      <c r="E568" s="23" t="s">
        <v>1225</v>
      </c>
      <c r="F568" s="23" t="s">
        <v>6487</v>
      </c>
      <c r="G568" s="15">
        <f t="shared" si="8"/>
        <v>4</v>
      </c>
      <c r="H568" s="16"/>
      <c r="I568" s="16"/>
      <c r="J568" s="16"/>
      <c r="K568" s="16"/>
      <c r="L568" s="16"/>
      <c r="M568" s="16">
        <v>2</v>
      </c>
      <c r="N568" s="16"/>
      <c r="O568" s="16"/>
      <c r="P568" s="17"/>
      <c r="Q568" s="17"/>
      <c r="R568" s="17"/>
      <c r="S568" s="17"/>
      <c r="T568" s="18"/>
      <c r="U568" s="18">
        <v>1</v>
      </c>
      <c r="V568" s="18"/>
      <c r="W568" s="18"/>
      <c r="X568" s="19"/>
      <c r="Y568" s="19">
        <v>1</v>
      </c>
      <c r="Z568" s="19"/>
      <c r="AA568" s="19"/>
      <c r="AB568" s="19"/>
      <c r="AC568" s="19"/>
      <c r="AD568" s="19"/>
      <c r="AE568" s="19"/>
      <c r="AF568" s="19"/>
      <c r="AG568" s="19"/>
      <c r="AH568" s="19"/>
      <c r="AI568" s="19"/>
      <c r="AJ568" s="17">
        <v>1</v>
      </c>
      <c r="AK568" s="17"/>
      <c r="AL568" s="17"/>
      <c r="AM568" s="17"/>
      <c r="AN568" s="17"/>
      <c r="AO568" s="17"/>
      <c r="AP568" s="17"/>
      <c r="AQ568" s="17"/>
      <c r="AR568" s="20"/>
      <c r="AS568" s="20"/>
      <c r="AT568" s="20"/>
      <c r="AU568" s="20"/>
      <c r="AV568" s="20"/>
      <c r="AW568" s="20"/>
      <c r="AX568" s="20"/>
      <c r="AY568" s="20"/>
      <c r="AZ568" s="20"/>
      <c r="BA568" s="20"/>
      <c r="BB568" s="20"/>
      <c r="BC568" s="20"/>
      <c r="BD568" s="16"/>
      <c r="BE568" s="16"/>
      <c r="BF568" s="16"/>
      <c r="BG568" s="16"/>
      <c r="BH568" s="16"/>
      <c r="BI568" s="16"/>
      <c r="BJ568" s="16"/>
      <c r="BK568" s="16"/>
      <c r="BL568" s="16"/>
      <c r="BM568" s="16"/>
      <c r="BN568" s="16"/>
      <c r="BO568" s="16"/>
      <c r="BP568" s="16"/>
      <c r="BQ568" s="16">
        <v>1</v>
      </c>
      <c r="BR568" s="16"/>
      <c r="BS568" s="16"/>
      <c r="BT568" s="16"/>
      <c r="BU568" s="16"/>
      <c r="BV568" s="16"/>
      <c r="BW568" s="16"/>
      <c r="BX568" s="16"/>
      <c r="BY568" s="16"/>
      <c r="BZ568" s="16"/>
      <c r="CA568" s="16"/>
      <c r="CB568" s="16"/>
      <c r="CC568" s="16"/>
      <c r="CD568" s="16"/>
      <c r="CE568" s="16"/>
      <c r="CF568" s="16"/>
      <c r="CG568" s="19"/>
      <c r="CH568" s="19"/>
      <c r="CI568" s="19"/>
      <c r="CJ568" s="19"/>
      <c r="CK568" s="19">
        <v>1</v>
      </c>
      <c r="CL568" s="19"/>
      <c r="CM568" s="19"/>
      <c r="CN568" s="19"/>
      <c r="CO568" s="19"/>
      <c r="CP568" s="19"/>
      <c r="CQ568" s="19"/>
      <c r="CR568" s="19"/>
    </row>
    <row r="569" spans="1:96" ht="107" customHeight="1">
      <c r="A569" s="11" cm="1">
        <f t="array" ref="A569">SUMPRODUCT(--ISNUMBER(SEARCH({"stranding","stranded"},E569)))</f>
        <v>0</v>
      </c>
      <c r="B569" s="12">
        <v>621</v>
      </c>
      <c r="C569" s="13" t="s">
        <v>1226</v>
      </c>
      <c r="D569" s="14">
        <v>1996</v>
      </c>
      <c r="E569" s="15" t="s">
        <v>1227</v>
      </c>
      <c r="F569" s="15" t="s">
        <v>7868</v>
      </c>
      <c r="G569" s="15">
        <f t="shared" si="8"/>
        <v>5</v>
      </c>
      <c r="H569" s="16"/>
      <c r="I569" s="16"/>
      <c r="J569" s="16">
        <v>1</v>
      </c>
      <c r="K569" s="16"/>
      <c r="L569" s="16"/>
      <c r="M569" s="16"/>
      <c r="N569" s="16"/>
      <c r="O569" s="16"/>
      <c r="P569" s="17"/>
      <c r="Q569" s="17"/>
      <c r="R569" s="17"/>
      <c r="S569" s="17"/>
      <c r="T569" s="18"/>
      <c r="U569" s="18">
        <v>1</v>
      </c>
      <c r="V569" s="18"/>
      <c r="W569" s="18">
        <v>1</v>
      </c>
      <c r="X569" s="19">
        <v>1</v>
      </c>
      <c r="Y569" s="19">
        <v>1</v>
      </c>
      <c r="Z569" s="19"/>
      <c r="AA569" s="19"/>
      <c r="AB569" s="19"/>
      <c r="AC569" s="19"/>
      <c r="AD569" s="19"/>
      <c r="AE569" s="19"/>
      <c r="AF569" s="19"/>
      <c r="AG569" s="19"/>
      <c r="AH569" s="19"/>
      <c r="AI569" s="19"/>
      <c r="AJ569" s="17"/>
      <c r="AK569" s="17"/>
      <c r="AL569" s="17"/>
      <c r="AM569" s="17"/>
      <c r="AN569" s="17"/>
      <c r="AO569" s="17"/>
      <c r="AP569" s="17"/>
      <c r="AQ569" s="17"/>
      <c r="AR569" s="20"/>
      <c r="AS569" s="20"/>
      <c r="AT569" s="20"/>
      <c r="AU569" s="20"/>
      <c r="AV569" s="20"/>
      <c r="AW569" s="20"/>
      <c r="AX569" s="20"/>
      <c r="AY569" s="20"/>
      <c r="AZ569" s="20"/>
      <c r="BA569" s="20"/>
      <c r="BB569" s="20"/>
      <c r="BC569" s="20"/>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v>1</v>
      </c>
      <c r="CE569" s="16"/>
      <c r="CF569" s="16"/>
      <c r="CG569" s="19"/>
      <c r="CH569" s="19">
        <v>1</v>
      </c>
      <c r="CI569" s="19"/>
      <c r="CJ569" s="19"/>
      <c r="CK569" s="19"/>
      <c r="CL569" s="19"/>
      <c r="CM569" s="19"/>
      <c r="CN569" s="19"/>
      <c r="CO569" s="19"/>
      <c r="CP569" s="19"/>
      <c r="CQ569" s="19"/>
      <c r="CR569" s="19"/>
    </row>
    <row r="570" spans="1:96" ht="107" customHeight="1">
      <c r="A570" s="11" cm="1">
        <f t="array" ref="A570">SUMPRODUCT(--ISNUMBER(SEARCH({"stranding","stranded"},E570)))</f>
        <v>0</v>
      </c>
      <c r="B570" s="12">
        <v>622</v>
      </c>
      <c r="C570" s="21" t="s">
        <v>1228</v>
      </c>
      <c r="D570" s="22">
        <v>1996</v>
      </c>
      <c r="E570" s="15" t="s">
        <v>1229</v>
      </c>
      <c r="F570" s="15" t="s">
        <v>6071</v>
      </c>
      <c r="G570" s="15">
        <f t="shared" si="8"/>
        <v>4</v>
      </c>
      <c r="H570" s="16"/>
      <c r="I570" s="16"/>
      <c r="J570" s="16">
        <v>1</v>
      </c>
      <c r="K570" s="16"/>
      <c r="L570" s="16"/>
      <c r="M570" s="16"/>
      <c r="N570" s="16"/>
      <c r="O570" s="16"/>
      <c r="P570" s="17">
        <v>1</v>
      </c>
      <c r="Q570" s="17"/>
      <c r="R570" s="17"/>
      <c r="S570" s="17"/>
      <c r="T570" s="18"/>
      <c r="U570" s="18">
        <v>1</v>
      </c>
      <c r="V570" s="18"/>
      <c r="W570" s="18"/>
      <c r="X570" s="19"/>
      <c r="Y570" s="19"/>
      <c r="Z570" s="19"/>
      <c r="AA570" s="19"/>
      <c r="AB570" s="19"/>
      <c r="AC570" s="19"/>
      <c r="AD570" s="19"/>
      <c r="AE570" s="19">
        <v>1</v>
      </c>
      <c r="AF570" s="19">
        <v>1</v>
      </c>
      <c r="AG570" s="19"/>
      <c r="AH570" s="19"/>
      <c r="AI570" s="19"/>
      <c r="AJ570" s="17"/>
      <c r="AK570" s="17"/>
      <c r="AL570" s="17"/>
      <c r="AM570" s="17"/>
      <c r="AN570" s="17"/>
      <c r="AO570" s="17"/>
      <c r="AP570" s="17"/>
      <c r="AQ570" s="17"/>
      <c r="AR570" s="20"/>
      <c r="AS570" s="20"/>
      <c r="AT570" s="20"/>
      <c r="AU570" s="20"/>
      <c r="AV570" s="20"/>
      <c r="AW570" s="20"/>
      <c r="AX570" s="20"/>
      <c r="AY570" s="20"/>
      <c r="AZ570" s="20"/>
      <c r="BA570" s="20"/>
      <c r="BB570" s="20"/>
      <c r="BC570" s="20"/>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9"/>
      <c r="CH570" s="19"/>
      <c r="CI570" s="19"/>
      <c r="CJ570" s="19"/>
      <c r="CK570" s="19"/>
      <c r="CL570" s="19"/>
      <c r="CM570" s="19"/>
      <c r="CN570" s="19">
        <v>1</v>
      </c>
      <c r="CO570" s="19"/>
      <c r="CP570" s="19"/>
      <c r="CQ570" s="19"/>
      <c r="CR570" s="19"/>
    </row>
    <row r="571" spans="1:96" ht="107" customHeight="1">
      <c r="A571" s="11" cm="1">
        <f t="array" ref="A571">SUMPRODUCT(--ISNUMBER(SEARCH({"stranding","stranded"},E571)))</f>
        <v>0</v>
      </c>
      <c r="B571" s="12">
        <v>623</v>
      </c>
      <c r="C571" s="13" t="s">
        <v>1230</v>
      </c>
      <c r="D571" s="14">
        <v>1996</v>
      </c>
      <c r="E571" s="15" t="s">
        <v>1231</v>
      </c>
      <c r="F571" s="15" t="s">
        <v>6488</v>
      </c>
      <c r="G571" s="15">
        <f t="shared" si="8"/>
        <v>5</v>
      </c>
      <c r="H571" s="16"/>
      <c r="I571" s="16"/>
      <c r="J571" s="16"/>
      <c r="K571" s="16"/>
      <c r="L571" s="16"/>
      <c r="M571" s="16"/>
      <c r="N571" s="16"/>
      <c r="O571" s="16"/>
      <c r="P571" s="17">
        <v>1</v>
      </c>
      <c r="Q571" s="17"/>
      <c r="R571" s="17"/>
      <c r="S571" s="17"/>
      <c r="T571" s="18">
        <v>1</v>
      </c>
      <c r="U571" s="18"/>
      <c r="V571" s="18"/>
      <c r="W571" s="18">
        <v>1</v>
      </c>
      <c r="X571" s="19"/>
      <c r="Y571" s="19"/>
      <c r="Z571" s="19"/>
      <c r="AA571" s="19"/>
      <c r="AB571" s="19"/>
      <c r="AC571" s="19"/>
      <c r="AD571" s="19"/>
      <c r="AE571" s="19">
        <v>1</v>
      </c>
      <c r="AF571" s="19">
        <v>1</v>
      </c>
      <c r="AG571" s="19"/>
      <c r="AH571" s="19"/>
      <c r="AI571" s="19"/>
      <c r="AJ571" s="17"/>
      <c r="AK571" s="17"/>
      <c r="AL571" s="17"/>
      <c r="AM571" s="17"/>
      <c r="AN571" s="17"/>
      <c r="AO571" s="17"/>
      <c r="AP571" s="17"/>
      <c r="AQ571" s="17"/>
      <c r="AR571" s="20"/>
      <c r="AS571" s="20"/>
      <c r="AT571" s="20"/>
      <c r="AU571" s="20"/>
      <c r="AV571" s="20"/>
      <c r="AW571" s="20"/>
      <c r="AX571" s="20"/>
      <c r="AY571" s="20"/>
      <c r="AZ571" s="20"/>
      <c r="BA571" s="20"/>
      <c r="BB571" s="20"/>
      <c r="BC571" s="20"/>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9"/>
      <c r="CH571" s="19"/>
      <c r="CI571" s="19"/>
      <c r="CJ571" s="19"/>
      <c r="CK571" s="19"/>
      <c r="CL571" s="19">
        <v>1</v>
      </c>
      <c r="CM571" s="19"/>
      <c r="CN571" s="19"/>
      <c r="CO571" s="19"/>
      <c r="CP571" s="19"/>
      <c r="CQ571" s="19"/>
      <c r="CR571" s="19"/>
    </row>
    <row r="572" spans="1:96" ht="107" customHeight="1">
      <c r="A572" s="11" cm="1">
        <f t="array" ref="A572">SUMPRODUCT(--ISNUMBER(SEARCH({"stranding","stranded"},E572)))</f>
        <v>0</v>
      </c>
      <c r="B572" s="12">
        <v>624</v>
      </c>
      <c r="C572" s="21" t="s">
        <v>1232</v>
      </c>
      <c r="D572" s="22">
        <v>1996</v>
      </c>
      <c r="E572" s="15" t="s">
        <v>1233</v>
      </c>
      <c r="F572" s="15" t="s">
        <v>6489</v>
      </c>
      <c r="G572" s="15">
        <f t="shared" si="8"/>
        <v>5</v>
      </c>
      <c r="H572" s="16"/>
      <c r="I572" s="16"/>
      <c r="J572" s="16"/>
      <c r="K572" s="16"/>
      <c r="L572" s="16">
        <v>1</v>
      </c>
      <c r="M572" s="16"/>
      <c r="N572" s="16"/>
      <c r="O572" s="16"/>
      <c r="P572" s="17"/>
      <c r="Q572" s="17"/>
      <c r="R572" s="17"/>
      <c r="S572" s="17"/>
      <c r="T572" s="18">
        <v>1</v>
      </c>
      <c r="U572" s="18"/>
      <c r="V572" s="18"/>
      <c r="W572" s="18">
        <v>1</v>
      </c>
      <c r="X572" s="19"/>
      <c r="Y572" s="19"/>
      <c r="Z572" s="19"/>
      <c r="AA572" s="19"/>
      <c r="AB572" s="19"/>
      <c r="AC572" s="19"/>
      <c r="AD572" s="19"/>
      <c r="AE572" s="19">
        <v>1</v>
      </c>
      <c r="AF572" s="19">
        <v>1</v>
      </c>
      <c r="AG572" s="19"/>
      <c r="AH572" s="19"/>
      <c r="AI572" s="19"/>
      <c r="AJ572" s="17"/>
      <c r="AK572" s="17"/>
      <c r="AL572" s="17"/>
      <c r="AM572" s="17"/>
      <c r="AN572" s="17"/>
      <c r="AO572" s="17"/>
      <c r="AP572" s="17"/>
      <c r="AQ572" s="17"/>
      <c r="AR572" s="20"/>
      <c r="AS572" s="20"/>
      <c r="AT572" s="20"/>
      <c r="AU572" s="20"/>
      <c r="AV572" s="20"/>
      <c r="AW572" s="20"/>
      <c r="AX572" s="20"/>
      <c r="AY572" s="20"/>
      <c r="AZ572" s="20"/>
      <c r="BA572" s="20"/>
      <c r="BB572" s="20"/>
      <c r="BC572" s="20"/>
      <c r="BD572" s="16"/>
      <c r="BE572" s="16"/>
      <c r="BF572" s="16"/>
      <c r="BG572" s="16"/>
      <c r="BH572" s="16"/>
      <c r="BI572" s="16">
        <v>1</v>
      </c>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9"/>
      <c r="CH572" s="19"/>
      <c r="CI572" s="19"/>
      <c r="CJ572" s="19"/>
      <c r="CK572" s="19"/>
      <c r="CL572" s="19"/>
      <c r="CM572" s="19"/>
      <c r="CN572" s="19">
        <v>1</v>
      </c>
      <c r="CO572" s="19"/>
      <c r="CP572" s="19"/>
      <c r="CQ572" s="19"/>
      <c r="CR572" s="19"/>
    </row>
    <row r="573" spans="1:96" ht="107" customHeight="1">
      <c r="A573" s="11" cm="1">
        <f t="array" ref="A573">SUMPRODUCT(--ISNUMBER(SEARCH({"stranding","stranded"},E573)))</f>
        <v>0</v>
      </c>
      <c r="B573" s="12">
        <v>625</v>
      </c>
      <c r="C573" s="13" t="s">
        <v>1234</v>
      </c>
      <c r="D573" s="14">
        <v>1996</v>
      </c>
      <c r="E573" s="15" t="s">
        <v>1235</v>
      </c>
      <c r="F573" s="15" t="s">
        <v>6490</v>
      </c>
      <c r="G573" s="15">
        <f t="shared" si="8"/>
        <v>4</v>
      </c>
      <c r="H573" s="16"/>
      <c r="I573" s="16"/>
      <c r="J573" s="16"/>
      <c r="K573" s="16"/>
      <c r="L573" s="16"/>
      <c r="M573" s="16"/>
      <c r="N573" s="16"/>
      <c r="O573" s="16"/>
      <c r="P573" s="17"/>
      <c r="Q573" s="17"/>
      <c r="R573" s="17"/>
      <c r="S573" s="17"/>
      <c r="T573" s="18"/>
      <c r="U573" s="18">
        <v>1</v>
      </c>
      <c r="V573" s="18"/>
      <c r="W573" s="18"/>
      <c r="X573" s="19"/>
      <c r="Y573" s="19"/>
      <c r="Z573" s="19"/>
      <c r="AA573" s="19"/>
      <c r="AB573" s="19"/>
      <c r="AC573" s="19"/>
      <c r="AD573" s="19"/>
      <c r="AE573" s="19">
        <v>1</v>
      </c>
      <c r="AF573" s="19">
        <v>1</v>
      </c>
      <c r="AG573" s="19"/>
      <c r="AH573" s="19"/>
      <c r="AI573" s="19"/>
      <c r="AJ573" s="17"/>
      <c r="AK573" s="17"/>
      <c r="AL573" s="17"/>
      <c r="AM573" s="17"/>
      <c r="AN573" s="17"/>
      <c r="AO573" s="17"/>
      <c r="AP573" s="17"/>
      <c r="AQ573" s="17"/>
      <c r="AR573" s="20"/>
      <c r="AS573" s="20"/>
      <c r="AT573" s="20"/>
      <c r="AU573" s="20"/>
      <c r="AV573" s="20"/>
      <c r="AW573" s="20"/>
      <c r="AX573" s="20"/>
      <c r="AY573" s="20"/>
      <c r="AZ573" s="20"/>
      <c r="BA573" s="20"/>
      <c r="BB573" s="20"/>
      <c r="BC573" s="20"/>
      <c r="BD573" s="16"/>
      <c r="BE573" s="16"/>
      <c r="BF573" s="16"/>
      <c r="BG573" s="16"/>
      <c r="BH573" s="16"/>
      <c r="BI573" s="16"/>
      <c r="BJ573" s="16"/>
      <c r="BK573" s="16"/>
      <c r="BL573" s="16"/>
      <c r="BM573" s="16"/>
      <c r="BN573" s="16"/>
      <c r="BO573" s="16"/>
      <c r="BP573" s="16"/>
      <c r="BQ573" s="16">
        <v>1</v>
      </c>
      <c r="BR573" s="16"/>
      <c r="BS573" s="16"/>
      <c r="BT573" s="16"/>
      <c r="BU573" s="16"/>
      <c r="BV573" s="16"/>
      <c r="BW573" s="16"/>
      <c r="BX573" s="16"/>
      <c r="BY573" s="16"/>
      <c r="BZ573" s="16"/>
      <c r="CA573" s="16"/>
      <c r="CB573" s="16"/>
      <c r="CC573" s="16"/>
      <c r="CD573" s="16"/>
      <c r="CE573" s="16"/>
      <c r="CF573" s="16"/>
      <c r="CG573" s="19"/>
      <c r="CH573" s="19"/>
      <c r="CI573" s="19"/>
      <c r="CJ573" s="19"/>
      <c r="CK573" s="19"/>
      <c r="CL573" s="19"/>
      <c r="CM573" s="19">
        <v>1</v>
      </c>
      <c r="CN573" s="19"/>
      <c r="CO573" s="19"/>
      <c r="CP573" s="19"/>
      <c r="CQ573" s="19"/>
      <c r="CR573" s="19"/>
    </row>
    <row r="574" spans="1:96" ht="107" customHeight="1">
      <c r="A574" s="11" cm="1">
        <f t="array" ref="A574">SUMPRODUCT(--ISNUMBER(SEARCH({"stranding","stranded"},E574)))</f>
        <v>0</v>
      </c>
      <c r="B574" s="12">
        <v>626</v>
      </c>
      <c r="C574" s="21" t="s">
        <v>1236</v>
      </c>
      <c r="D574" s="22">
        <v>1996</v>
      </c>
      <c r="E574" s="15" t="s">
        <v>1237</v>
      </c>
      <c r="F574" s="15" t="s">
        <v>6491</v>
      </c>
      <c r="G574" s="15">
        <f t="shared" si="8"/>
        <v>6</v>
      </c>
      <c r="H574" s="16"/>
      <c r="I574" s="16"/>
      <c r="J574" s="16"/>
      <c r="K574" s="16"/>
      <c r="L574" s="16"/>
      <c r="M574" s="16"/>
      <c r="N574" s="16">
        <v>2</v>
      </c>
      <c r="O574" s="16"/>
      <c r="P574" s="17"/>
      <c r="Q574" s="17"/>
      <c r="R574" s="17"/>
      <c r="S574" s="17"/>
      <c r="T574" s="18"/>
      <c r="U574" s="18">
        <v>1</v>
      </c>
      <c r="V574" s="18"/>
      <c r="W574" s="18">
        <v>1</v>
      </c>
      <c r="X574" s="19"/>
      <c r="Y574" s="19"/>
      <c r="Z574" s="19"/>
      <c r="AA574" s="19"/>
      <c r="AB574" s="19"/>
      <c r="AC574" s="19"/>
      <c r="AD574" s="19"/>
      <c r="AE574" s="19"/>
      <c r="AF574" s="19"/>
      <c r="AG574" s="19"/>
      <c r="AH574" s="19"/>
      <c r="AI574" s="19"/>
      <c r="AJ574" s="17">
        <v>1</v>
      </c>
      <c r="AK574" s="17"/>
      <c r="AL574" s="17"/>
      <c r="AM574" s="17"/>
      <c r="AN574" s="17"/>
      <c r="AO574" s="17"/>
      <c r="AP574" s="17"/>
      <c r="AQ574" s="17"/>
      <c r="AR574" s="20"/>
      <c r="AS574" s="20"/>
      <c r="AT574" s="20"/>
      <c r="AU574" s="20"/>
      <c r="AV574" s="20"/>
      <c r="AW574" s="20"/>
      <c r="AX574" s="20"/>
      <c r="AY574" s="20"/>
      <c r="AZ574" s="20"/>
      <c r="BA574" s="20"/>
      <c r="BB574" s="20"/>
      <c r="BC574" s="20"/>
      <c r="BD574" s="16"/>
      <c r="BE574" s="16"/>
      <c r="BF574" s="16"/>
      <c r="BG574" s="16"/>
      <c r="BH574" s="16"/>
      <c r="BI574" s="16"/>
      <c r="BJ574" s="16">
        <v>1</v>
      </c>
      <c r="BK574" s="16">
        <v>1</v>
      </c>
      <c r="BL574" s="16"/>
      <c r="BM574" s="16"/>
      <c r="BN574" s="16"/>
      <c r="BO574" s="16"/>
      <c r="BP574" s="16">
        <v>1</v>
      </c>
      <c r="BQ574" s="16"/>
      <c r="BR574" s="16"/>
      <c r="BS574" s="16"/>
      <c r="BT574" s="16"/>
      <c r="BU574" s="16"/>
      <c r="BV574" s="16"/>
      <c r="BW574" s="16"/>
      <c r="BX574" s="16"/>
      <c r="BY574" s="16"/>
      <c r="BZ574" s="16"/>
      <c r="CA574" s="16"/>
      <c r="CB574" s="16"/>
      <c r="CC574" s="16"/>
      <c r="CD574" s="16"/>
      <c r="CE574" s="16"/>
      <c r="CF574" s="16"/>
      <c r="CG574" s="19"/>
      <c r="CH574" s="19"/>
      <c r="CI574" s="19"/>
      <c r="CJ574" s="19"/>
      <c r="CK574" s="19"/>
      <c r="CL574" s="19"/>
      <c r="CM574" s="19">
        <v>1</v>
      </c>
      <c r="CN574" s="19"/>
      <c r="CO574" s="19"/>
      <c r="CP574" s="19"/>
      <c r="CQ574" s="19"/>
      <c r="CR574" s="19"/>
    </row>
    <row r="575" spans="1:96" ht="107" customHeight="1">
      <c r="A575" s="11" cm="1">
        <f t="array" ref="A575">SUMPRODUCT(--ISNUMBER(SEARCH({"stranding","stranded"},E575)))</f>
        <v>0</v>
      </c>
      <c r="B575" s="12">
        <v>627</v>
      </c>
      <c r="C575" s="13" t="s">
        <v>1238</v>
      </c>
      <c r="D575" s="14">
        <v>1996</v>
      </c>
      <c r="E575" s="15" t="s">
        <v>1239</v>
      </c>
      <c r="F575" s="15" t="s">
        <v>6168</v>
      </c>
      <c r="G575" s="15">
        <f t="shared" si="8"/>
        <v>4</v>
      </c>
      <c r="H575" s="16"/>
      <c r="I575" s="16"/>
      <c r="J575" s="16"/>
      <c r="K575" s="16">
        <v>2</v>
      </c>
      <c r="L575" s="16"/>
      <c r="M575" s="16"/>
      <c r="N575" s="16"/>
      <c r="O575" s="16"/>
      <c r="P575" s="17">
        <v>1</v>
      </c>
      <c r="Q575" s="17"/>
      <c r="R575" s="17"/>
      <c r="S575" s="17"/>
      <c r="T575" s="18"/>
      <c r="U575" s="18">
        <v>1</v>
      </c>
      <c r="V575" s="18"/>
      <c r="W575" s="18"/>
      <c r="X575" s="19"/>
      <c r="Y575" s="19">
        <v>1</v>
      </c>
      <c r="Z575" s="19">
        <v>1</v>
      </c>
      <c r="AA575" s="19"/>
      <c r="AB575" s="19"/>
      <c r="AC575" s="19"/>
      <c r="AD575" s="19"/>
      <c r="AE575" s="19"/>
      <c r="AF575" s="19"/>
      <c r="AG575" s="19"/>
      <c r="AH575" s="19"/>
      <c r="AI575" s="19"/>
      <c r="AJ575" s="17"/>
      <c r="AK575" s="17"/>
      <c r="AL575" s="17"/>
      <c r="AM575" s="17"/>
      <c r="AN575" s="17"/>
      <c r="AO575" s="17"/>
      <c r="AP575" s="17"/>
      <c r="AQ575" s="17"/>
      <c r="AR575" s="20"/>
      <c r="AS575" s="20"/>
      <c r="AT575" s="20"/>
      <c r="AU575" s="20"/>
      <c r="AV575" s="20"/>
      <c r="AW575" s="20"/>
      <c r="AX575" s="20"/>
      <c r="AY575" s="20"/>
      <c r="AZ575" s="20"/>
      <c r="BA575" s="20"/>
      <c r="BB575" s="20"/>
      <c r="BC575" s="20"/>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9"/>
      <c r="CH575" s="19"/>
      <c r="CI575" s="19"/>
      <c r="CJ575" s="19">
        <v>1</v>
      </c>
      <c r="CK575" s="19"/>
      <c r="CL575" s="19"/>
      <c r="CM575" s="19"/>
      <c r="CN575" s="19"/>
      <c r="CO575" s="19"/>
      <c r="CP575" s="19"/>
      <c r="CQ575" s="19"/>
      <c r="CR575" s="19"/>
    </row>
    <row r="576" spans="1:96" ht="107" customHeight="1">
      <c r="A576" s="11" cm="1">
        <f t="array" ref="A576">SUMPRODUCT(--ISNUMBER(SEARCH({"stranding","stranded"},E576)))</f>
        <v>0</v>
      </c>
      <c r="B576" s="12">
        <v>628</v>
      </c>
      <c r="C576" s="21" t="s">
        <v>1240</v>
      </c>
      <c r="D576" s="22">
        <v>1996</v>
      </c>
      <c r="E576" s="15" t="s">
        <v>1241</v>
      </c>
      <c r="F576" s="15" t="s">
        <v>6492</v>
      </c>
      <c r="G576" s="15">
        <f t="shared" si="8"/>
        <v>4</v>
      </c>
      <c r="H576" s="16"/>
      <c r="I576" s="16"/>
      <c r="J576" s="16">
        <v>1</v>
      </c>
      <c r="K576" s="16"/>
      <c r="L576" s="16"/>
      <c r="M576" s="16"/>
      <c r="N576" s="16"/>
      <c r="O576" s="16"/>
      <c r="P576" s="17"/>
      <c r="Q576" s="17"/>
      <c r="R576" s="17"/>
      <c r="S576" s="17"/>
      <c r="T576" s="18"/>
      <c r="U576" s="18">
        <v>1</v>
      </c>
      <c r="V576" s="18"/>
      <c r="W576" s="18"/>
      <c r="X576" s="19"/>
      <c r="Y576" s="19">
        <v>1</v>
      </c>
      <c r="Z576" s="19">
        <v>1</v>
      </c>
      <c r="AA576" s="19"/>
      <c r="AB576" s="19"/>
      <c r="AC576" s="19"/>
      <c r="AD576" s="19"/>
      <c r="AE576" s="19"/>
      <c r="AF576" s="19"/>
      <c r="AG576" s="19"/>
      <c r="AH576" s="19"/>
      <c r="AI576" s="19"/>
      <c r="AJ576" s="17"/>
      <c r="AK576" s="17"/>
      <c r="AL576" s="17"/>
      <c r="AM576" s="17"/>
      <c r="AN576" s="17"/>
      <c r="AO576" s="17"/>
      <c r="AP576" s="17"/>
      <c r="AQ576" s="17"/>
      <c r="AR576" s="20"/>
      <c r="AS576" s="20"/>
      <c r="AT576" s="20"/>
      <c r="AU576" s="20"/>
      <c r="AV576" s="20"/>
      <c r="AW576" s="20"/>
      <c r="AX576" s="20"/>
      <c r="AY576" s="20"/>
      <c r="AZ576" s="20"/>
      <c r="BA576" s="20"/>
      <c r="BB576" s="20"/>
      <c r="BC576" s="20"/>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v>1</v>
      </c>
      <c r="BZ576" s="16"/>
      <c r="CA576" s="16"/>
      <c r="CB576" s="16"/>
      <c r="CC576" s="16"/>
      <c r="CD576" s="16"/>
      <c r="CE576" s="16"/>
      <c r="CF576" s="16"/>
      <c r="CG576" s="19"/>
      <c r="CH576" s="19"/>
      <c r="CI576" s="19"/>
      <c r="CJ576" s="19">
        <v>1</v>
      </c>
      <c r="CK576" s="19"/>
      <c r="CL576" s="19"/>
      <c r="CM576" s="19"/>
      <c r="CN576" s="19"/>
      <c r="CO576" s="19"/>
      <c r="CP576" s="19"/>
      <c r="CQ576" s="19"/>
      <c r="CR576" s="19"/>
    </row>
    <row r="577" spans="1:96" ht="107" customHeight="1">
      <c r="A577" s="11" cm="1">
        <f t="array" ref="A577">SUMPRODUCT(--ISNUMBER(SEARCH({"stranding","stranded"},E577)))</f>
        <v>0</v>
      </c>
      <c r="B577" s="12">
        <v>629</v>
      </c>
      <c r="C577" s="13" t="s">
        <v>1242</v>
      </c>
      <c r="D577" s="14">
        <v>1996</v>
      </c>
      <c r="E577" s="15" t="s">
        <v>1243</v>
      </c>
      <c r="F577" s="15" t="s">
        <v>6111</v>
      </c>
      <c r="G577" s="15">
        <f t="shared" si="8"/>
        <v>5</v>
      </c>
      <c r="H577" s="16"/>
      <c r="I577" s="16"/>
      <c r="J577" s="16"/>
      <c r="K577" s="16">
        <v>1</v>
      </c>
      <c r="L577" s="16"/>
      <c r="M577" s="16"/>
      <c r="N577" s="16"/>
      <c r="O577" s="16"/>
      <c r="P577" s="17">
        <v>1</v>
      </c>
      <c r="Q577" s="17"/>
      <c r="R577" s="17"/>
      <c r="S577" s="17"/>
      <c r="T577" s="18"/>
      <c r="U577" s="18">
        <v>1</v>
      </c>
      <c r="V577" s="18"/>
      <c r="W577" s="18"/>
      <c r="X577" s="19"/>
      <c r="Y577" s="19">
        <v>1</v>
      </c>
      <c r="Z577" s="19">
        <v>1</v>
      </c>
      <c r="AA577" s="19"/>
      <c r="AB577" s="19"/>
      <c r="AC577" s="19"/>
      <c r="AD577" s="19"/>
      <c r="AE577" s="19"/>
      <c r="AF577" s="19"/>
      <c r="AG577" s="19"/>
      <c r="AH577" s="19"/>
      <c r="AI577" s="19"/>
      <c r="AJ577" s="17"/>
      <c r="AK577" s="17"/>
      <c r="AL577" s="17"/>
      <c r="AM577" s="17"/>
      <c r="AN577" s="17"/>
      <c r="AO577" s="17"/>
      <c r="AP577" s="17"/>
      <c r="AQ577" s="17"/>
      <c r="AR577" s="20"/>
      <c r="AS577" s="20"/>
      <c r="AT577" s="20"/>
      <c r="AU577" s="20"/>
      <c r="AV577" s="20"/>
      <c r="AW577" s="20"/>
      <c r="AX577" s="20"/>
      <c r="AY577" s="20"/>
      <c r="AZ577" s="20"/>
      <c r="BA577" s="20"/>
      <c r="BB577" s="20"/>
      <c r="BC577" s="20"/>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v>1</v>
      </c>
      <c r="CA577" s="16"/>
      <c r="CB577" s="16"/>
      <c r="CC577" s="16"/>
      <c r="CD577" s="16"/>
      <c r="CE577" s="16"/>
      <c r="CF577" s="16"/>
      <c r="CG577" s="19"/>
      <c r="CH577" s="19"/>
      <c r="CI577" s="19"/>
      <c r="CJ577" s="19"/>
      <c r="CK577" s="19">
        <v>1</v>
      </c>
      <c r="CL577" s="19"/>
      <c r="CM577" s="19"/>
      <c r="CN577" s="19"/>
      <c r="CO577" s="19"/>
      <c r="CP577" s="19"/>
      <c r="CQ577" s="19"/>
      <c r="CR577" s="19"/>
    </row>
    <row r="578" spans="1:96" ht="107" customHeight="1">
      <c r="A578" s="11" cm="1">
        <f t="array" ref="A578">SUMPRODUCT(--ISNUMBER(SEARCH({"stranding","stranded"},E578)))</f>
        <v>0</v>
      </c>
      <c r="B578" s="12">
        <v>630</v>
      </c>
      <c r="C578" s="21" t="s">
        <v>1244</v>
      </c>
      <c r="D578" s="22">
        <v>1996</v>
      </c>
      <c r="E578" s="15" t="s">
        <v>1245</v>
      </c>
      <c r="F578" s="15" t="s">
        <v>6111</v>
      </c>
      <c r="G578" s="15">
        <f t="shared" ref="G578:G641" si="9">SUM(P578:CF578)</f>
        <v>5</v>
      </c>
      <c r="H578" s="16"/>
      <c r="I578" s="16"/>
      <c r="J578" s="16"/>
      <c r="K578" s="16"/>
      <c r="L578" s="16"/>
      <c r="M578" s="16">
        <v>1</v>
      </c>
      <c r="N578" s="16"/>
      <c r="O578" s="16"/>
      <c r="P578" s="17">
        <v>1</v>
      </c>
      <c r="Q578" s="17"/>
      <c r="R578" s="17"/>
      <c r="S578" s="17"/>
      <c r="T578" s="18"/>
      <c r="U578" s="18">
        <v>1</v>
      </c>
      <c r="V578" s="18"/>
      <c r="W578" s="18"/>
      <c r="X578" s="19"/>
      <c r="Y578" s="19">
        <v>1</v>
      </c>
      <c r="Z578" s="19">
        <v>1</v>
      </c>
      <c r="AA578" s="19"/>
      <c r="AB578" s="19"/>
      <c r="AC578" s="19"/>
      <c r="AD578" s="19"/>
      <c r="AE578" s="19"/>
      <c r="AF578" s="19"/>
      <c r="AG578" s="19"/>
      <c r="AH578" s="19"/>
      <c r="AI578" s="19"/>
      <c r="AJ578" s="17"/>
      <c r="AK578" s="17"/>
      <c r="AL578" s="17"/>
      <c r="AM578" s="17"/>
      <c r="AN578" s="17"/>
      <c r="AO578" s="17"/>
      <c r="AP578" s="17"/>
      <c r="AQ578" s="17"/>
      <c r="AR578" s="20"/>
      <c r="AS578" s="20"/>
      <c r="AT578" s="20"/>
      <c r="AU578" s="20"/>
      <c r="AV578" s="20"/>
      <c r="AW578" s="20"/>
      <c r="AX578" s="20"/>
      <c r="AY578" s="20"/>
      <c r="AZ578" s="20"/>
      <c r="BA578" s="20"/>
      <c r="BB578" s="20"/>
      <c r="BC578" s="20"/>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v>1</v>
      </c>
      <c r="CA578" s="16"/>
      <c r="CB578" s="16"/>
      <c r="CC578" s="16"/>
      <c r="CD578" s="16"/>
      <c r="CE578" s="16"/>
      <c r="CF578" s="16"/>
      <c r="CG578" s="19"/>
      <c r="CH578" s="19"/>
      <c r="CI578" s="19"/>
      <c r="CJ578" s="19"/>
      <c r="CK578" s="19"/>
      <c r="CL578" s="19"/>
      <c r="CM578" s="19"/>
      <c r="CN578" s="19"/>
      <c r="CO578" s="19">
        <v>1</v>
      </c>
      <c r="CP578" s="19"/>
      <c r="CQ578" s="19"/>
      <c r="CR578" s="19"/>
    </row>
    <row r="579" spans="1:96" ht="107" customHeight="1">
      <c r="A579" s="11" cm="1">
        <f t="array" ref="A579">SUMPRODUCT(--ISNUMBER(SEARCH({"stranding","stranded"},E579)))</f>
        <v>0</v>
      </c>
      <c r="B579" s="12">
        <v>631</v>
      </c>
      <c r="C579" s="13" t="s">
        <v>1246</v>
      </c>
      <c r="D579" s="14">
        <v>1996</v>
      </c>
      <c r="E579" s="15" t="s">
        <v>1247</v>
      </c>
      <c r="F579" s="15" t="s">
        <v>6493</v>
      </c>
      <c r="G579" s="15">
        <f t="shared" si="9"/>
        <v>5</v>
      </c>
      <c r="H579" s="16"/>
      <c r="I579" s="16"/>
      <c r="J579" s="16">
        <v>1</v>
      </c>
      <c r="K579" s="16"/>
      <c r="L579" s="16"/>
      <c r="M579" s="16"/>
      <c r="N579" s="16"/>
      <c r="O579" s="16"/>
      <c r="P579" s="17"/>
      <c r="Q579" s="17"/>
      <c r="R579" s="17"/>
      <c r="S579" s="17"/>
      <c r="T579" s="18"/>
      <c r="U579" s="18">
        <v>1</v>
      </c>
      <c r="V579" s="18"/>
      <c r="W579" s="18"/>
      <c r="X579" s="19"/>
      <c r="Y579" s="19">
        <v>1</v>
      </c>
      <c r="Z579" s="19">
        <v>1</v>
      </c>
      <c r="AA579" s="19"/>
      <c r="AB579" s="19"/>
      <c r="AC579" s="19"/>
      <c r="AD579" s="19"/>
      <c r="AE579" s="19"/>
      <c r="AF579" s="19"/>
      <c r="AG579" s="19"/>
      <c r="AH579" s="19"/>
      <c r="AI579" s="19"/>
      <c r="AJ579" s="17"/>
      <c r="AK579" s="17"/>
      <c r="AL579" s="17"/>
      <c r="AM579" s="17"/>
      <c r="AN579" s="17"/>
      <c r="AO579" s="17"/>
      <c r="AP579" s="17"/>
      <c r="AQ579" s="17"/>
      <c r="AR579" s="20"/>
      <c r="AS579" s="20"/>
      <c r="AT579" s="20"/>
      <c r="AU579" s="20"/>
      <c r="AV579" s="20"/>
      <c r="AW579" s="20"/>
      <c r="AX579" s="20"/>
      <c r="AY579" s="20"/>
      <c r="AZ579" s="20"/>
      <c r="BA579" s="20"/>
      <c r="BB579" s="20"/>
      <c r="BC579" s="20"/>
      <c r="BD579" s="16"/>
      <c r="BE579" s="16"/>
      <c r="BF579" s="16"/>
      <c r="BG579" s="16"/>
      <c r="BH579" s="16"/>
      <c r="BI579" s="16"/>
      <c r="BJ579" s="16"/>
      <c r="BK579" s="16"/>
      <c r="BL579" s="16"/>
      <c r="BM579" s="16"/>
      <c r="BN579" s="16"/>
      <c r="BO579" s="16">
        <v>1</v>
      </c>
      <c r="BP579" s="16"/>
      <c r="BQ579" s="16"/>
      <c r="BR579" s="16"/>
      <c r="BS579" s="16"/>
      <c r="BT579" s="16"/>
      <c r="BU579" s="16"/>
      <c r="BV579" s="16"/>
      <c r="BW579" s="16"/>
      <c r="BX579" s="16"/>
      <c r="BY579" s="16"/>
      <c r="BZ579" s="16">
        <v>1</v>
      </c>
      <c r="CA579" s="16"/>
      <c r="CB579" s="16"/>
      <c r="CC579" s="16"/>
      <c r="CD579" s="16"/>
      <c r="CE579" s="16"/>
      <c r="CF579" s="16"/>
      <c r="CG579" s="19"/>
      <c r="CH579" s="19"/>
      <c r="CI579" s="19">
        <v>1</v>
      </c>
      <c r="CJ579" s="19"/>
      <c r="CK579" s="19"/>
      <c r="CL579" s="19"/>
      <c r="CM579" s="19"/>
      <c r="CN579" s="19"/>
      <c r="CO579" s="19"/>
      <c r="CP579" s="19"/>
      <c r="CQ579" s="19"/>
      <c r="CR579" s="19"/>
    </row>
    <row r="580" spans="1:96" ht="107" customHeight="1">
      <c r="A580" s="11" cm="1">
        <f t="array" ref="A580">SUMPRODUCT(--ISNUMBER(SEARCH({"stranding","stranded"},E580)))</f>
        <v>0</v>
      </c>
      <c r="B580" s="12">
        <v>632</v>
      </c>
      <c r="C580" s="21" t="s">
        <v>1248</v>
      </c>
      <c r="D580" s="22">
        <v>1996</v>
      </c>
      <c r="E580" s="15" t="s">
        <v>1249</v>
      </c>
      <c r="F580" s="15" t="s">
        <v>7869</v>
      </c>
      <c r="G580" s="15">
        <f t="shared" si="9"/>
        <v>8</v>
      </c>
      <c r="H580" s="16"/>
      <c r="I580" s="16"/>
      <c r="J580" s="16"/>
      <c r="K580" s="16"/>
      <c r="L580" s="16"/>
      <c r="M580" s="16">
        <v>2</v>
      </c>
      <c r="N580" s="16"/>
      <c r="O580" s="16"/>
      <c r="P580" s="17">
        <v>1</v>
      </c>
      <c r="Q580" s="17"/>
      <c r="R580" s="17"/>
      <c r="S580" s="17"/>
      <c r="T580" s="18"/>
      <c r="U580" s="18">
        <v>1</v>
      </c>
      <c r="V580" s="18"/>
      <c r="W580" s="18"/>
      <c r="X580" s="19"/>
      <c r="Y580" s="19">
        <v>1</v>
      </c>
      <c r="Z580" s="19">
        <v>1</v>
      </c>
      <c r="AA580" s="19"/>
      <c r="AB580" s="19"/>
      <c r="AC580" s="19"/>
      <c r="AD580" s="19"/>
      <c r="AE580" s="19"/>
      <c r="AF580" s="19"/>
      <c r="AG580" s="19"/>
      <c r="AH580" s="19"/>
      <c r="AI580" s="19"/>
      <c r="AJ580" s="17">
        <v>1</v>
      </c>
      <c r="AK580" s="17"/>
      <c r="AL580" s="17"/>
      <c r="AM580" s="17"/>
      <c r="AN580" s="17"/>
      <c r="AO580" s="17"/>
      <c r="AP580" s="17"/>
      <c r="AQ580" s="17"/>
      <c r="AR580" s="20"/>
      <c r="AS580" s="20"/>
      <c r="AT580" s="20"/>
      <c r="AU580" s="20"/>
      <c r="AV580" s="20"/>
      <c r="AW580" s="20"/>
      <c r="AX580" s="20"/>
      <c r="AY580" s="20"/>
      <c r="AZ580" s="20"/>
      <c r="BA580" s="20"/>
      <c r="BB580" s="20"/>
      <c r="BC580" s="20"/>
      <c r="BD580" s="16">
        <v>1</v>
      </c>
      <c r="BE580" s="16"/>
      <c r="BF580" s="16"/>
      <c r="BG580" s="16"/>
      <c r="BH580" s="16"/>
      <c r="BI580" s="16"/>
      <c r="BJ580" s="16"/>
      <c r="BK580" s="16">
        <v>1</v>
      </c>
      <c r="BL580" s="16"/>
      <c r="BM580" s="16"/>
      <c r="BN580" s="16"/>
      <c r="BO580" s="16"/>
      <c r="BP580" s="16"/>
      <c r="BQ580" s="16"/>
      <c r="BR580" s="16"/>
      <c r="BS580" s="16">
        <v>1</v>
      </c>
      <c r="BT580" s="16"/>
      <c r="BU580" s="16"/>
      <c r="BV580" s="16"/>
      <c r="BW580" s="16"/>
      <c r="BX580" s="16"/>
      <c r="BY580" s="16"/>
      <c r="BZ580" s="16"/>
      <c r="CA580" s="16"/>
      <c r="CB580" s="16"/>
      <c r="CC580" s="16"/>
      <c r="CD580" s="16"/>
      <c r="CE580" s="16"/>
      <c r="CF580" s="16"/>
      <c r="CG580" s="19"/>
      <c r="CH580" s="19"/>
      <c r="CI580" s="19"/>
      <c r="CJ580" s="19"/>
      <c r="CK580" s="19"/>
      <c r="CL580" s="19"/>
      <c r="CM580" s="19"/>
      <c r="CN580" s="19"/>
      <c r="CO580" s="19">
        <v>1</v>
      </c>
      <c r="CP580" s="19"/>
      <c r="CQ580" s="19"/>
      <c r="CR580" s="19"/>
    </row>
    <row r="581" spans="1:96" ht="107" customHeight="1">
      <c r="A581" s="11" cm="1">
        <f t="array" ref="A581">SUMPRODUCT(--ISNUMBER(SEARCH({"stranding","stranded"},E581)))</f>
        <v>0</v>
      </c>
      <c r="B581" s="12">
        <v>633</v>
      </c>
      <c r="C581" s="13" t="s">
        <v>1250</v>
      </c>
      <c r="D581" s="14">
        <v>1996</v>
      </c>
      <c r="E581" s="15" t="s">
        <v>1251</v>
      </c>
      <c r="F581" s="15" t="s">
        <v>6045</v>
      </c>
      <c r="G581" s="15">
        <f t="shared" si="9"/>
        <v>3</v>
      </c>
      <c r="H581" s="16"/>
      <c r="I581" s="16"/>
      <c r="J581" s="16"/>
      <c r="K581" s="16"/>
      <c r="L581" s="16"/>
      <c r="M581" s="16"/>
      <c r="N581" s="16"/>
      <c r="O581" s="16"/>
      <c r="P581" s="17"/>
      <c r="Q581" s="17"/>
      <c r="R581" s="17"/>
      <c r="S581" s="17"/>
      <c r="T581" s="18"/>
      <c r="U581" s="18">
        <v>1</v>
      </c>
      <c r="V581" s="18"/>
      <c r="W581" s="18"/>
      <c r="X581" s="19"/>
      <c r="Y581" s="19"/>
      <c r="Z581" s="19"/>
      <c r="AA581" s="19"/>
      <c r="AB581" s="19"/>
      <c r="AC581" s="19"/>
      <c r="AD581" s="19"/>
      <c r="AE581" s="19">
        <v>1</v>
      </c>
      <c r="AF581" s="19"/>
      <c r="AG581" s="19"/>
      <c r="AH581" s="19">
        <v>1</v>
      </c>
      <c r="AI581" s="19"/>
      <c r="AJ581" s="17"/>
      <c r="AK581" s="17"/>
      <c r="AL581" s="17"/>
      <c r="AM581" s="17"/>
      <c r="AN581" s="17"/>
      <c r="AO581" s="17"/>
      <c r="AP581" s="17"/>
      <c r="AQ581" s="17"/>
      <c r="AR581" s="20"/>
      <c r="AS581" s="20"/>
      <c r="AT581" s="20"/>
      <c r="AU581" s="20"/>
      <c r="AV581" s="20"/>
      <c r="AW581" s="20"/>
      <c r="AX581" s="20"/>
      <c r="AY581" s="20"/>
      <c r="AZ581" s="20"/>
      <c r="BA581" s="20"/>
      <c r="BB581" s="20"/>
      <c r="BC581" s="20"/>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9"/>
      <c r="CH581" s="19"/>
      <c r="CI581" s="19"/>
      <c r="CJ581" s="19"/>
      <c r="CK581" s="19">
        <v>1</v>
      </c>
      <c r="CL581" s="19"/>
      <c r="CM581" s="19"/>
      <c r="CN581" s="19"/>
      <c r="CO581" s="19"/>
      <c r="CP581" s="19"/>
      <c r="CQ581" s="19"/>
      <c r="CR581" s="19"/>
    </row>
    <row r="582" spans="1:96" ht="107" customHeight="1">
      <c r="A582" s="11" cm="1">
        <f t="array" ref="A582">SUMPRODUCT(--ISNUMBER(SEARCH({"stranding","stranded"},E582)))</f>
        <v>0</v>
      </c>
      <c r="B582" s="12">
        <v>634</v>
      </c>
      <c r="C582" s="21" t="s">
        <v>1252</v>
      </c>
      <c r="D582" s="22">
        <v>1996</v>
      </c>
      <c r="E582" s="15" t="s">
        <v>1253</v>
      </c>
      <c r="F582" s="15" t="s">
        <v>5995</v>
      </c>
      <c r="G582" s="15">
        <f t="shared" si="9"/>
        <v>5</v>
      </c>
      <c r="H582" s="16"/>
      <c r="I582" s="16"/>
      <c r="J582" s="16"/>
      <c r="K582" s="16"/>
      <c r="L582" s="16"/>
      <c r="M582" s="16">
        <v>1</v>
      </c>
      <c r="N582" s="16"/>
      <c r="O582" s="16"/>
      <c r="P582" s="17"/>
      <c r="Q582" s="17"/>
      <c r="R582" s="17">
        <v>1</v>
      </c>
      <c r="S582" s="17"/>
      <c r="T582" s="18"/>
      <c r="U582" s="18">
        <v>1</v>
      </c>
      <c r="V582" s="18"/>
      <c r="W582" s="18"/>
      <c r="X582" s="19"/>
      <c r="Y582" s="19">
        <v>1</v>
      </c>
      <c r="Z582" s="19">
        <v>1</v>
      </c>
      <c r="AA582" s="19"/>
      <c r="AB582" s="19"/>
      <c r="AC582" s="19"/>
      <c r="AD582" s="19"/>
      <c r="AE582" s="19"/>
      <c r="AF582" s="19"/>
      <c r="AG582" s="19"/>
      <c r="AH582" s="19"/>
      <c r="AI582" s="19"/>
      <c r="AJ582" s="17"/>
      <c r="AK582" s="17"/>
      <c r="AL582" s="17"/>
      <c r="AM582" s="17"/>
      <c r="AN582" s="17"/>
      <c r="AO582" s="17"/>
      <c r="AP582" s="17"/>
      <c r="AQ582" s="17"/>
      <c r="AR582" s="20"/>
      <c r="AS582" s="20"/>
      <c r="AT582" s="20"/>
      <c r="AU582" s="20"/>
      <c r="AV582" s="20"/>
      <c r="AW582" s="20"/>
      <c r="AX582" s="20"/>
      <c r="AY582" s="20"/>
      <c r="AZ582" s="20"/>
      <c r="BA582" s="20"/>
      <c r="BB582" s="20"/>
      <c r="BC582" s="20"/>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v>1</v>
      </c>
      <c r="CA582" s="16"/>
      <c r="CB582" s="16"/>
      <c r="CC582" s="16"/>
      <c r="CD582" s="16"/>
      <c r="CE582" s="16"/>
      <c r="CF582" s="16"/>
      <c r="CG582" s="19"/>
      <c r="CH582" s="19"/>
      <c r="CI582" s="19"/>
      <c r="CJ582" s="19"/>
      <c r="CK582" s="19"/>
      <c r="CL582" s="19"/>
      <c r="CM582" s="19"/>
      <c r="CN582" s="19"/>
      <c r="CO582" s="19"/>
      <c r="CP582" s="19">
        <v>1</v>
      </c>
      <c r="CQ582" s="19"/>
      <c r="CR582" s="19"/>
    </row>
    <row r="583" spans="1:96" ht="107" customHeight="1">
      <c r="A583" s="11" cm="1">
        <f t="array" ref="A583">SUMPRODUCT(--ISNUMBER(SEARCH({"stranding","stranded"},E583)))</f>
        <v>0</v>
      </c>
      <c r="B583" s="12">
        <v>635</v>
      </c>
      <c r="C583" s="13" t="s">
        <v>1254</v>
      </c>
      <c r="D583" s="14">
        <v>1996</v>
      </c>
      <c r="E583" s="15" t="s">
        <v>1255</v>
      </c>
      <c r="F583" s="15" t="s">
        <v>6020</v>
      </c>
      <c r="G583" s="15">
        <f t="shared" si="9"/>
        <v>5</v>
      </c>
      <c r="H583" s="16"/>
      <c r="I583" s="16"/>
      <c r="J583" s="16"/>
      <c r="K583" s="16">
        <v>1</v>
      </c>
      <c r="L583" s="16"/>
      <c r="M583" s="16"/>
      <c r="N583" s="16"/>
      <c r="O583" s="16"/>
      <c r="P583" s="17"/>
      <c r="Q583" s="17"/>
      <c r="R583" s="17"/>
      <c r="S583" s="17"/>
      <c r="T583" s="18"/>
      <c r="U583" s="18">
        <v>1</v>
      </c>
      <c r="V583" s="18"/>
      <c r="W583" s="18">
        <v>1</v>
      </c>
      <c r="X583" s="19"/>
      <c r="Y583" s="19">
        <v>1</v>
      </c>
      <c r="Z583" s="19">
        <v>1</v>
      </c>
      <c r="AA583" s="19"/>
      <c r="AB583" s="19"/>
      <c r="AC583" s="19"/>
      <c r="AD583" s="19"/>
      <c r="AE583" s="19"/>
      <c r="AF583" s="19"/>
      <c r="AG583" s="19"/>
      <c r="AH583" s="19"/>
      <c r="AI583" s="19"/>
      <c r="AJ583" s="17"/>
      <c r="AK583" s="17"/>
      <c r="AL583" s="17"/>
      <c r="AM583" s="17"/>
      <c r="AN583" s="17"/>
      <c r="AO583" s="17"/>
      <c r="AP583" s="17"/>
      <c r="AQ583" s="17"/>
      <c r="AR583" s="20"/>
      <c r="AS583" s="20"/>
      <c r="AT583" s="20"/>
      <c r="AU583" s="20"/>
      <c r="AV583" s="20"/>
      <c r="AW583" s="20"/>
      <c r="AX583" s="20"/>
      <c r="AY583" s="20"/>
      <c r="AZ583" s="20"/>
      <c r="BA583" s="20"/>
      <c r="BB583" s="20"/>
      <c r="BC583" s="20"/>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v>1</v>
      </c>
      <c r="CA583" s="16"/>
      <c r="CB583" s="16"/>
      <c r="CC583" s="16"/>
      <c r="CD583" s="16"/>
      <c r="CE583" s="16"/>
      <c r="CF583" s="16"/>
      <c r="CG583" s="19"/>
      <c r="CH583" s="19"/>
      <c r="CI583" s="19"/>
      <c r="CJ583" s="19"/>
      <c r="CK583" s="19"/>
      <c r="CL583" s="19"/>
      <c r="CM583" s="19">
        <v>1</v>
      </c>
      <c r="CN583" s="19"/>
      <c r="CO583" s="19"/>
      <c r="CP583" s="19"/>
      <c r="CQ583" s="19"/>
      <c r="CR583" s="19"/>
    </row>
    <row r="584" spans="1:96" ht="107" customHeight="1">
      <c r="A584" s="11" cm="1">
        <f t="array" ref="A584">SUMPRODUCT(--ISNUMBER(SEARCH({"stranding","stranded"},E584)))</f>
        <v>0</v>
      </c>
      <c r="B584" s="12">
        <v>636</v>
      </c>
      <c r="C584" s="21" t="s">
        <v>1256</v>
      </c>
      <c r="D584" s="22">
        <v>1996</v>
      </c>
      <c r="E584" s="15" t="s">
        <v>1257</v>
      </c>
      <c r="F584" s="15" t="s">
        <v>5983</v>
      </c>
      <c r="G584" s="15">
        <f t="shared" si="9"/>
        <v>4</v>
      </c>
      <c r="H584" s="16"/>
      <c r="I584" s="16"/>
      <c r="J584" s="16"/>
      <c r="K584" s="16"/>
      <c r="L584" s="16"/>
      <c r="M584" s="16"/>
      <c r="N584" s="16"/>
      <c r="O584" s="16"/>
      <c r="P584" s="17"/>
      <c r="Q584" s="17"/>
      <c r="R584" s="17"/>
      <c r="S584" s="17"/>
      <c r="T584" s="18"/>
      <c r="U584" s="18">
        <v>1</v>
      </c>
      <c r="V584" s="18"/>
      <c r="W584" s="18"/>
      <c r="X584" s="19"/>
      <c r="Y584" s="19">
        <v>1</v>
      </c>
      <c r="Z584" s="19">
        <v>1</v>
      </c>
      <c r="AA584" s="19"/>
      <c r="AB584" s="19"/>
      <c r="AC584" s="19"/>
      <c r="AD584" s="19"/>
      <c r="AE584" s="19"/>
      <c r="AF584" s="19"/>
      <c r="AG584" s="19"/>
      <c r="AH584" s="19"/>
      <c r="AI584" s="19"/>
      <c r="AJ584" s="17"/>
      <c r="AK584" s="17"/>
      <c r="AL584" s="17"/>
      <c r="AM584" s="17"/>
      <c r="AN584" s="17"/>
      <c r="AO584" s="17"/>
      <c r="AP584" s="17"/>
      <c r="AQ584" s="17"/>
      <c r="AR584" s="20"/>
      <c r="AS584" s="20"/>
      <c r="AT584" s="20"/>
      <c r="AU584" s="20"/>
      <c r="AV584" s="20"/>
      <c r="AW584" s="20"/>
      <c r="AX584" s="20"/>
      <c r="AY584" s="20"/>
      <c r="AZ584" s="20"/>
      <c r="BA584" s="20"/>
      <c r="BB584" s="20"/>
      <c r="BC584" s="20"/>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v>1</v>
      </c>
      <c r="CA584" s="16"/>
      <c r="CB584" s="16"/>
      <c r="CC584" s="16"/>
      <c r="CD584" s="16"/>
      <c r="CE584" s="16"/>
      <c r="CF584" s="16"/>
      <c r="CG584" s="19"/>
      <c r="CH584" s="19"/>
      <c r="CI584" s="19"/>
      <c r="CJ584" s="19"/>
      <c r="CK584" s="19"/>
      <c r="CL584" s="19">
        <v>1</v>
      </c>
      <c r="CM584" s="19"/>
      <c r="CN584" s="19"/>
      <c r="CO584" s="19"/>
      <c r="CP584" s="19"/>
      <c r="CQ584" s="19"/>
      <c r="CR584" s="19"/>
    </row>
    <row r="585" spans="1:96" ht="107" customHeight="1">
      <c r="A585" s="11" cm="1">
        <f t="array" ref="A585">SUMPRODUCT(--ISNUMBER(SEARCH({"stranding","stranded"},E585)))</f>
        <v>0</v>
      </c>
      <c r="B585" s="12">
        <v>637</v>
      </c>
      <c r="C585" s="13" t="s">
        <v>1258</v>
      </c>
      <c r="D585" s="14">
        <v>1996</v>
      </c>
      <c r="E585" s="15" t="s">
        <v>1259</v>
      </c>
      <c r="F585" s="15" t="s">
        <v>7870</v>
      </c>
      <c r="G585" s="15">
        <f t="shared" si="9"/>
        <v>6</v>
      </c>
      <c r="H585" s="16"/>
      <c r="I585" s="16"/>
      <c r="J585" s="16"/>
      <c r="K585" s="16"/>
      <c r="L585" s="16"/>
      <c r="M585" s="16"/>
      <c r="N585" s="16"/>
      <c r="O585" s="16"/>
      <c r="P585" s="17"/>
      <c r="Q585" s="17"/>
      <c r="R585" s="17"/>
      <c r="S585" s="17"/>
      <c r="T585" s="18"/>
      <c r="U585" s="18">
        <v>1</v>
      </c>
      <c r="V585" s="18"/>
      <c r="W585" s="18"/>
      <c r="X585" s="19">
        <v>1</v>
      </c>
      <c r="Y585" s="19">
        <v>1</v>
      </c>
      <c r="Z585" s="19"/>
      <c r="AA585" s="19"/>
      <c r="AB585" s="19"/>
      <c r="AC585" s="19"/>
      <c r="AD585" s="19"/>
      <c r="AE585" s="19"/>
      <c r="AF585" s="19"/>
      <c r="AG585" s="19"/>
      <c r="AH585" s="19"/>
      <c r="AI585" s="19"/>
      <c r="AJ585" s="17"/>
      <c r="AK585" s="17"/>
      <c r="AL585" s="17"/>
      <c r="AM585" s="17"/>
      <c r="AN585" s="17"/>
      <c r="AO585" s="17"/>
      <c r="AP585" s="17"/>
      <c r="AQ585" s="17"/>
      <c r="AR585" s="20"/>
      <c r="AS585" s="20"/>
      <c r="AT585" s="20"/>
      <c r="AU585" s="20"/>
      <c r="AV585" s="20"/>
      <c r="AW585" s="20"/>
      <c r="AX585" s="20"/>
      <c r="AY585" s="20"/>
      <c r="AZ585" s="20"/>
      <c r="BA585" s="20"/>
      <c r="BB585" s="20"/>
      <c r="BC585" s="20"/>
      <c r="BD585" s="16"/>
      <c r="BE585" s="16"/>
      <c r="BF585" s="16"/>
      <c r="BG585" s="16"/>
      <c r="BH585" s="16"/>
      <c r="BI585" s="16"/>
      <c r="BJ585" s="16"/>
      <c r="BK585" s="16"/>
      <c r="BL585" s="16"/>
      <c r="BM585" s="16"/>
      <c r="BN585" s="16"/>
      <c r="BO585" s="16"/>
      <c r="BP585" s="16"/>
      <c r="BQ585" s="16"/>
      <c r="BR585" s="16"/>
      <c r="BS585" s="16"/>
      <c r="BT585" s="16"/>
      <c r="BU585" s="16">
        <v>1</v>
      </c>
      <c r="BV585" s="16"/>
      <c r="BW585" s="16"/>
      <c r="BX585" s="16"/>
      <c r="BY585" s="16"/>
      <c r="BZ585" s="16"/>
      <c r="CA585" s="16">
        <v>1</v>
      </c>
      <c r="CB585" s="16"/>
      <c r="CC585" s="16"/>
      <c r="CD585" s="16">
        <v>1</v>
      </c>
      <c r="CE585" s="16"/>
      <c r="CF585" s="16"/>
      <c r="CG585" s="19"/>
      <c r="CH585" s="19"/>
      <c r="CI585" s="19"/>
      <c r="CJ585" s="19"/>
      <c r="CK585" s="19"/>
      <c r="CL585" s="19">
        <v>1</v>
      </c>
      <c r="CM585" s="19"/>
      <c r="CN585" s="19"/>
      <c r="CO585" s="19"/>
      <c r="CP585" s="19"/>
      <c r="CQ585" s="19"/>
      <c r="CR585" s="19"/>
    </row>
    <row r="586" spans="1:96" ht="107" customHeight="1">
      <c r="A586" s="11" cm="1">
        <f t="array" ref="A586">SUMPRODUCT(--ISNUMBER(SEARCH({"stranding","stranded"},E586)))</f>
        <v>0</v>
      </c>
      <c r="B586" s="12">
        <v>638</v>
      </c>
      <c r="C586" s="21" t="s">
        <v>1260</v>
      </c>
      <c r="D586" s="22">
        <v>1996</v>
      </c>
      <c r="E586" s="15" t="s">
        <v>1261</v>
      </c>
      <c r="F586" s="15" t="s">
        <v>6238</v>
      </c>
      <c r="G586" s="15">
        <f t="shared" si="9"/>
        <v>3</v>
      </c>
      <c r="H586" s="16"/>
      <c r="I586" s="16"/>
      <c r="J586" s="16">
        <v>1</v>
      </c>
      <c r="K586" s="16"/>
      <c r="L586" s="16"/>
      <c r="M586" s="16">
        <v>1</v>
      </c>
      <c r="N586" s="16"/>
      <c r="O586" s="16"/>
      <c r="P586" s="17"/>
      <c r="Q586" s="17"/>
      <c r="R586" s="17"/>
      <c r="S586" s="17"/>
      <c r="T586" s="18"/>
      <c r="U586" s="18">
        <v>1</v>
      </c>
      <c r="V586" s="18"/>
      <c r="W586" s="18"/>
      <c r="X586" s="19"/>
      <c r="Y586" s="19">
        <v>1</v>
      </c>
      <c r="Z586" s="19">
        <v>1</v>
      </c>
      <c r="AA586" s="19"/>
      <c r="AB586" s="19"/>
      <c r="AC586" s="19"/>
      <c r="AD586" s="19"/>
      <c r="AE586" s="19"/>
      <c r="AF586" s="19"/>
      <c r="AG586" s="19"/>
      <c r="AH586" s="19"/>
      <c r="AI586" s="19"/>
      <c r="AJ586" s="17"/>
      <c r="AK586" s="17"/>
      <c r="AL586" s="17"/>
      <c r="AM586" s="17"/>
      <c r="AN586" s="17"/>
      <c r="AO586" s="17"/>
      <c r="AP586" s="17"/>
      <c r="AQ586" s="17"/>
      <c r="AR586" s="20"/>
      <c r="AS586" s="20"/>
      <c r="AT586" s="20"/>
      <c r="AU586" s="20"/>
      <c r="AV586" s="20"/>
      <c r="AW586" s="20"/>
      <c r="AX586" s="20"/>
      <c r="AY586" s="20"/>
      <c r="AZ586" s="20"/>
      <c r="BA586" s="20"/>
      <c r="BB586" s="20"/>
      <c r="BC586" s="20"/>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9"/>
      <c r="CH586" s="19"/>
      <c r="CI586" s="19"/>
      <c r="CJ586" s="19"/>
      <c r="CK586" s="19"/>
      <c r="CL586" s="19"/>
      <c r="CM586" s="19">
        <v>1</v>
      </c>
      <c r="CN586" s="19"/>
      <c r="CO586" s="19"/>
      <c r="CP586" s="19"/>
      <c r="CQ586" s="19"/>
      <c r="CR586" s="19"/>
    </row>
    <row r="587" spans="1:96" ht="107" customHeight="1">
      <c r="A587" s="11" cm="1">
        <f t="array" ref="A587">SUMPRODUCT(--ISNUMBER(SEARCH({"stranding","stranded"},E587)))</f>
        <v>0</v>
      </c>
      <c r="B587" s="12">
        <v>640</v>
      </c>
      <c r="C587" s="21" t="s">
        <v>1262</v>
      </c>
      <c r="D587" s="22">
        <v>1996</v>
      </c>
      <c r="E587" s="15" t="s">
        <v>1263</v>
      </c>
      <c r="F587" s="15" t="s">
        <v>6494</v>
      </c>
      <c r="G587" s="15">
        <f t="shared" si="9"/>
        <v>5</v>
      </c>
      <c r="H587" s="16"/>
      <c r="I587" s="16">
        <v>1</v>
      </c>
      <c r="J587" s="16"/>
      <c r="K587" s="16"/>
      <c r="L587" s="16"/>
      <c r="M587" s="16"/>
      <c r="N587" s="16"/>
      <c r="O587" s="16"/>
      <c r="P587" s="17"/>
      <c r="Q587" s="17"/>
      <c r="R587" s="17"/>
      <c r="S587" s="17"/>
      <c r="T587" s="18">
        <v>1</v>
      </c>
      <c r="U587" s="18"/>
      <c r="V587" s="18"/>
      <c r="W587" s="18"/>
      <c r="X587" s="19">
        <v>1</v>
      </c>
      <c r="Y587" s="19">
        <v>1</v>
      </c>
      <c r="Z587" s="19"/>
      <c r="AA587" s="19"/>
      <c r="AB587" s="19"/>
      <c r="AC587" s="19"/>
      <c r="AD587" s="19"/>
      <c r="AE587" s="19"/>
      <c r="AF587" s="19"/>
      <c r="AG587" s="19"/>
      <c r="AH587" s="19"/>
      <c r="AI587" s="19"/>
      <c r="AJ587" s="17"/>
      <c r="AK587" s="17"/>
      <c r="AL587" s="17"/>
      <c r="AM587" s="17"/>
      <c r="AN587" s="17"/>
      <c r="AO587" s="17"/>
      <c r="AP587" s="17"/>
      <c r="AQ587" s="17"/>
      <c r="AR587" s="20"/>
      <c r="AS587" s="20"/>
      <c r="AT587" s="20"/>
      <c r="AU587" s="20"/>
      <c r="AV587" s="20"/>
      <c r="AW587" s="20"/>
      <c r="AX587" s="20"/>
      <c r="AY587" s="20"/>
      <c r="AZ587" s="20"/>
      <c r="BA587" s="20"/>
      <c r="BB587" s="20"/>
      <c r="BC587" s="20"/>
      <c r="BD587" s="16"/>
      <c r="BE587" s="16"/>
      <c r="BF587" s="16"/>
      <c r="BG587" s="16"/>
      <c r="BH587" s="16"/>
      <c r="BI587" s="16"/>
      <c r="BJ587" s="16"/>
      <c r="BK587" s="16"/>
      <c r="BL587" s="16"/>
      <c r="BM587" s="16"/>
      <c r="BN587" s="16"/>
      <c r="BO587" s="16"/>
      <c r="BP587" s="16"/>
      <c r="BQ587" s="16"/>
      <c r="BR587" s="16"/>
      <c r="BS587" s="16"/>
      <c r="BT587" s="16"/>
      <c r="BU587" s="16"/>
      <c r="BV587" s="16">
        <v>1</v>
      </c>
      <c r="BW587" s="16"/>
      <c r="BX587" s="16"/>
      <c r="BY587" s="16"/>
      <c r="BZ587" s="16"/>
      <c r="CA587" s="16"/>
      <c r="CB587" s="16"/>
      <c r="CC587" s="16"/>
      <c r="CD587" s="16"/>
      <c r="CE587" s="16">
        <v>1</v>
      </c>
      <c r="CF587" s="16"/>
      <c r="CG587" s="19"/>
      <c r="CH587" s="19"/>
      <c r="CI587" s="19"/>
      <c r="CJ587" s="19"/>
      <c r="CK587" s="19"/>
      <c r="CL587" s="19"/>
      <c r="CM587" s="19"/>
      <c r="CN587" s="19">
        <v>1</v>
      </c>
      <c r="CO587" s="19"/>
      <c r="CP587" s="19"/>
      <c r="CQ587" s="19"/>
      <c r="CR587" s="19"/>
    </row>
    <row r="588" spans="1:96" ht="107" customHeight="1">
      <c r="A588" s="11" cm="1">
        <f t="array" ref="A588">SUMPRODUCT(--ISNUMBER(SEARCH({"stranding","stranded"},E588)))</f>
        <v>0</v>
      </c>
      <c r="B588" s="12">
        <v>641</v>
      </c>
      <c r="C588" s="13" t="s">
        <v>1264</v>
      </c>
      <c r="D588" s="14">
        <v>1996</v>
      </c>
      <c r="E588" s="15" t="s">
        <v>1265</v>
      </c>
      <c r="F588" s="15" t="s">
        <v>6495</v>
      </c>
      <c r="G588" s="15">
        <f t="shared" si="9"/>
        <v>7</v>
      </c>
      <c r="H588" s="16"/>
      <c r="I588" s="16"/>
      <c r="J588" s="16"/>
      <c r="K588" s="16"/>
      <c r="L588" s="16">
        <v>1</v>
      </c>
      <c r="M588" s="16"/>
      <c r="N588" s="16"/>
      <c r="O588" s="16"/>
      <c r="P588" s="17"/>
      <c r="Q588" s="17"/>
      <c r="R588" s="17">
        <v>1</v>
      </c>
      <c r="S588" s="17"/>
      <c r="T588" s="18"/>
      <c r="U588" s="18">
        <v>1</v>
      </c>
      <c r="V588" s="18"/>
      <c r="W588" s="18"/>
      <c r="X588" s="19"/>
      <c r="Y588" s="19">
        <v>1</v>
      </c>
      <c r="Z588" s="19"/>
      <c r="AA588" s="19"/>
      <c r="AB588" s="19"/>
      <c r="AC588" s="19"/>
      <c r="AD588" s="19"/>
      <c r="AE588" s="19"/>
      <c r="AF588" s="19"/>
      <c r="AG588" s="19"/>
      <c r="AH588" s="19"/>
      <c r="AI588" s="19"/>
      <c r="AJ588" s="17">
        <v>1</v>
      </c>
      <c r="AK588" s="17">
        <v>1</v>
      </c>
      <c r="AL588" s="17"/>
      <c r="AM588" s="17"/>
      <c r="AN588" s="17">
        <v>1</v>
      </c>
      <c r="AO588" s="17"/>
      <c r="AP588" s="17"/>
      <c r="AQ588" s="17"/>
      <c r="AR588" s="20"/>
      <c r="AS588" s="20"/>
      <c r="AT588" s="20"/>
      <c r="AU588" s="20"/>
      <c r="AV588" s="20"/>
      <c r="AW588" s="20"/>
      <c r="AX588" s="20"/>
      <c r="AY588" s="20"/>
      <c r="AZ588" s="20"/>
      <c r="BA588" s="20"/>
      <c r="BB588" s="20"/>
      <c r="BC588" s="20"/>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v>1</v>
      </c>
      <c r="CA588" s="16"/>
      <c r="CB588" s="16"/>
      <c r="CC588" s="16"/>
      <c r="CD588" s="16"/>
      <c r="CE588" s="16"/>
      <c r="CF588" s="16"/>
      <c r="CG588" s="19"/>
      <c r="CH588" s="19"/>
      <c r="CI588" s="19">
        <v>1</v>
      </c>
      <c r="CJ588" s="19"/>
      <c r="CK588" s="19"/>
      <c r="CL588" s="19"/>
      <c r="CM588" s="19"/>
      <c r="CN588" s="19"/>
      <c r="CO588" s="19"/>
      <c r="CP588" s="19"/>
      <c r="CQ588" s="19"/>
      <c r="CR588" s="19"/>
    </row>
    <row r="589" spans="1:96" ht="107" customHeight="1">
      <c r="A589" s="11" cm="1">
        <f t="array" ref="A589">SUMPRODUCT(--ISNUMBER(SEARCH({"stranding","stranded"},E589)))</f>
        <v>0</v>
      </c>
      <c r="B589" s="12">
        <v>642</v>
      </c>
      <c r="C589" s="21" t="s">
        <v>1266</v>
      </c>
      <c r="D589" s="22">
        <v>1996</v>
      </c>
      <c r="E589" s="15" t="s">
        <v>1267</v>
      </c>
      <c r="F589" s="15" t="s">
        <v>6126</v>
      </c>
      <c r="G589" s="15">
        <f t="shared" si="9"/>
        <v>4</v>
      </c>
      <c r="H589" s="16"/>
      <c r="I589" s="16"/>
      <c r="J589" s="16"/>
      <c r="K589" s="16"/>
      <c r="L589" s="16"/>
      <c r="M589" s="16">
        <v>1</v>
      </c>
      <c r="N589" s="16">
        <v>1</v>
      </c>
      <c r="O589" s="16"/>
      <c r="P589" s="17"/>
      <c r="Q589" s="17"/>
      <c r="R589" s="17"/>
      <c r="S589" s="17"/>
      <c r="T589" s="18"/>
      <c r="U589" s="18">
        <v>1</v>
      </c>
      <c r="V589" s="18"/>
      <c r="W589" s="18"/>
      <c r="X589" s="19">
        <v>1</v>
      </c>
      <c r="Y589" s="19"/>
      <c r="Z589" s="19"/>
      <c r="AA589" s="19"/>
      <c r="AB589" s="19"/>
      <c r="AC589" s="19"/>
      <c r="AD589" s="19"/>
      <c r="AE589" s="19"/>
      <c r="AF589" s="19"/>
      <c r="AG589" s="19"/>
      <c r="AH589" s="19"/>
      <c r="AI589" s="19"/>
      <c r="AJ589" s="17">
        <v>1</v>
      </c>
      <c r="AK589" s="17"/>
      <c r="AL589" s="17"/>
      <c r="AM589" s="17">
        <v>1</v>
      </c>
      <c r="AN589" s="17"/>
      <c r="AO589" s="17"/>
      <c r="AP589" s="17"/>
      <c r="AQ589" s="17"/>
      <c r="AR589" s="20"/>
      <c r="AS589" s="20"/>
      <c r="AT589" s="20"/>
      <c r="AU589" s="20"/>
      <c r="AV589" s="20"/>
      <c r="AW589" s="20"/>
      <c r="AX589" s="20"/>
      <c r="AY589" s="20"/>
      <c r="AZ589" s="20"/>
      <c r="BA589" s="20"/>
      <c r="BB589" s="20"/>
      <c r="BC589" s="20"/>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9"/>
      <c r="CH589" s="19"/>
      <c r="CI589" s="19"/>
      <c r="CJ589" s="19"/>
      <c r="CK589" s="19"/>
      <c r="CL589" s="19"/>
      <c r="CM589" s="19">
        <v>1</v>
      </c>
      <c r="CN589" s="19"/>
      <c r="CO589" s="19"/>
      <c r="CP589" s="19"/>
      <c r="CQ589" s="19"/>
      <c r="CR589" s="19"/>
    </row>
    <row r="590" spans="1:96" ht="107" customHeight="1">
      <c r="A590" s="11" cm="1">
        <f t="array" ref="A590">SUMPRODUCT(--ISNUMBER(SEARCH({"stranding","stranded"},E590)))</f>
        <v>0</v>
      </c>
      <c r="B590" s="12">
        <v>643</v>
      </c>
      <c r="C590" s="13" t="s">
        <v>1268</v>
      </c>
      <c r="D590" s="14">
        <v>1996</v>
      </c>
      <c r="E590" s="15" t="s">
        <v>1269</v>
      </c>
      <c r="F590" s="15" t="s">
        <v>6496</v>
      </c>
      <c r="G590" s="15">
        <f t="shared" si="9"/>
        <v>7</v>
      </c>
      <c r="H590" s="16"/>
      <c r="I590" s="16"/>
      <c r="J590" s="16"/>
      <c r="K590" s="16"/>
      <c r="L590" s="16"/>
      <c r="M590" s="16"/>
      <c r="N590" s="16"/>
      <c r="O590" s="16"/>
      <c r="P590" s="17"/>
      <c r="Q590" s="17"/>
      <c r="R590" s="17"/>
      <c r="S590" s="17"/>
      <c r="T590" s="18"/>
      <c r="U590" s="18">
        <v>1</v>
      </c>
      <c r="V590" s="18"/>
      <c r="W590" s="18"/>
      <c r="X590" s="19">
        <v>1</v>
      </c>
      <c r="Y590" s="19"/>
      <c r="Z590" s="19"/>
      <c r="AA590" s="19"/>
      <c r="AB590" s="19"/>
      <c r="AC590" s="19"/>
      <c r="AD590" s="19"/>
      <c r="AE590" s="19">
        <v>1</v>
      </c>
      <c r="AF590" s="19">
        <v>1</v>
      </c>
      <c r="AG590" s="19">
        <v>1</v>
      </c>
      <c r="AH590" s="19"/>
      <c r="AI590" s="19"/>
      <c r="AJ590" s="17">
        <v>1</v>
      </c>
      <c r="AK590" s="17"/>
      <c r="AL590" s="17"/>
      <c r="AM590" s="17"/>
      <c r="AN590" s="17"/>
      <c r="AO590" s="17">
        <v>1</v>
      </c>
      <c r="AP590" s="17"/>
      <c r="AQ590" s="17"/>
      <c r="AR590" s="20"/>
      <c r="AS590" s="20"/>
      <c r="AT590" s="20"/>
      <c r="AU590" s="20"/>
      <c r="AV590" s="20"/>
      <c r="AW590" s="20"/>
      <c r="AX590" s="20"/>
      <c r="AY590" s="20"/>
      <c r="AZ590" s="20"/>
      <c r="BA590" s="20"/>
      <c r="BB590" s="20"/>
      <c r="BC590" s="20"/>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9"/>
      <c r="CH590" s="19"/>
      <c r="CI590" s="19"/>
      <c r="CJ590" s="19"/>
      <c r="CK590" s="19"/>
      <c r="CL590" s="19"/>
      <c r="CM590" s="19">
        <v>1</v>
      </c>
      <c r="CN590" s="19"/>
      <c r="CO590" s="19"/>
      <c r="CP590" s="19"/>
      <c r="CQ590" s="19"/>
      <c r="CR590" s="19"/>
    </row>
    <row r="591" spans="1:96" ht="107" customHeight="1">
      <c r="A591" s="11" cm="1">
        <f t="array" ref="A591">SUMPRODUCT(--ISNUMBER(SEARCH({"stranding","stranded"},E591)))</f>
        <v>0</v>
      </c>
      <c r="B591" s="12">
        <v>644</v>
      </c>
      <c r="C591" s="21" t="s">
        <v>1270</v>
      </c>
      <c r="D591" s="22">
        <v>1996</v>
      </c>
      <c r="E591" s="15" t="s">
        <v>1271</v>
      </c>
      <c r="F591" s="15" t="s">
        <v>7871</v>
      </c>
      <c r="G591" s="15">
        <f t="shared" si="9"/>
        <v>5</v>
      </c>
      <c r="H591" s="16"/>
      <c r="I591" s="16"/>
      <c r="J591" s="16"/>
      <c r="K591" s="16">
        <v>1</v>
      </c>
      <c r="L591" s="16">
        <v>1</v>
      </c>
      <c r="M591" s="16"/>
      <c r="N591" s="16"/>
      <c r="O591" s="16"/>
      <c r="P591" s="17"/>
      <c r="Q591" s="17"/>
      <c r="R591" s="17"/>
      <c r="S591" s="17"/>
      <c r="T591" s="18"/>
      <c r="U591" s="18">
        <v>1</v>
      </c>
      <c r="V591" s="18"/>
      <c r="W591" s="18"/>
      <c r="X591" s="19">
        <v>1</v>
      </c>
      <c r="Y591" s="19"/>
      <c r="Z591" s="19"/>
      <c r="AA591" s="19"/>
      <c r="AB591" s="19"/>
      <c r="AC591" s="19"/>
      <c r="AD591" s="19"/>
      <c r="AE591" s="19"/>
      <c r="AF591" s="19"/>
      <c r="AG591" s="19"/>
      <c r="AH591" s="19"/>
      <c r="AI591" s="19"/>
      <c r="AJ591" s="17">
        <v>1</v>
      </c>
      <c r="AK591" s="17"/>
      <c r="AL591" s="17"/>
      <c r="AM591" s="17"/>
      <c r="AN591" s="17"/>
      <c r="AO591" s="17"/>
      <c r="AP591" s="17"/>
      <c r="AQ591" s="17"/>
      <c r="AR591" s="20"/>
      <c r="AS591" s="20"/>
      <c r="AT591" s="20"/>
      <c r="AU591" s="20"/>
      <c r="AV591" s="20"/>
      <c r="AW591" s="20"/>
      <c r="AX591" s="20"/>
      <c r="AY591" s="20"/>
      <c r="AZ591" s="20"/>
      <c r="BA591" s="20"/>
      <c r="BB591" s="20"/>
      <c r="BC591" s="20"/>
      <c r="BD591" s="16">
        <v>1</v>
      </c>
      <c r="BE591" s="16"/>
      <c r="BF591" s="16"/>
      <c r="BG591" s="16"/>
      <c r="BH591" s="16"/>
      <c r="BI591" s="16"/>
      <c r="BJ591" s="16"/>
      <c r="BK591" s="16"/>
      <c r="BL591" s="16"/>
      <c r="BM591" s="16"/>
      <c r="BN591" s="16"/>
      <c r="BO591" s="16"/>
      <c r="BP591" s="16"/>
      <c r="BQ591" s="16"/>
      <c r="BR591" s="16"/>
      <c r="BS591" s="16"/>
      <c r="BT591" s="16"/>
      <c r="BU591" s="16"/>
      <c r="BV591" s="16"/>
      <c r="BW591" s="16"/>
      <c r="BX591" s="16"/>
      <c r="BY591" s="16">
        <v>1</v>
      </c>
      <c r="BZ591" s="16"/>
      <c r="CA591" s="16"/>
      <c r="CB591" s="16"/>
      <c r="CC591" s="16"/>
      <c r="CD591" s="16"/>
      <c r="CE591" s="16"/>
      <c r="CF591" s="16"/>
      <c r="CG591" s="19">
        <v>1</v>
      </c>
      <c r="CH591" s="19"/>
      <c r="CI591" s="19"/>
      <c r="CJ591" s="19"/>
      <c r="CK591" s="19"/>
      <c r="CL591" s="19"/>
      <c r="CM591" s="19"/>
      <c r="CN591" s="19"/>
      <c r="CO591" s="19"/>
      <c r="CP591" s="19"/>
      <c r="CQ591" s="19"/>
      <c r="CR591" s="19"/>
    </row>
    <row r="592" spans="1:96" ht="107" customHeight="1">
      <c r="A592" s="11" cm="1">
        <f t="array" ref="A592">SUMPRODUCT(--ISNUMBER(SEARCH({"stranding","stranded"},E592)))</f>
        <v>0</v>
      </c>
      <c r="B592" s="12">
        <v>645</v>
      </c>
      <c r="C592" s="13" t="s">
        <v>1272</v>
      </c>
      <c r="D592" s="14">
        <v>1996</v>
      </c>
      <c r="E592" s="15" t="s">
        <v>1273</v>
      </c>
      <c r="F592" s="15" t="s">
        <v>6497</v>
      </c>
      <c r="G592" s="15">
        <f t="shared" si="9"/>
        <v>4</v>
      </c>
      <c r="H592" s="16"/>
      <c r="I592" s="16"/>
      <c r="J592" s="16"/>
      <c r="K592" s="16"/>
      <c r="L592" s="16"/>
      <c r="M592" s="16">
        <v>1</v>
      </c>
      <c r="N592" s="16"/>
      <c r="O592" s="16"/>
      <c r="P592" s="17"/>
      <c r="Q592" s="17"/>
      <c r="R592" s="17"/>
      <c r="S592" s="17"/>
      <c r="T592" s="18"/>
      <c r="U592" s="18">
        <v>1</v>
      </c>
      <c r="V592" s="18"/>
      <c r="W592" s="18"/>
      <c r="X592" s="19"/>
      <c r="Y592" s="19"/>
      <c r="Z592" s="19"/>
      <c r="AA592" s="19"/>
      <c r="AB592" s="19"/>
      <c r="AC592" s="19"/>
      <c r="AD592" s="19"/>
      <c r="AE592" s="19"/>
      <c r="AF592" s="19"/>
      <c r="AG592" s="19"/>
      <c r="AH592" s="19"/>
      <c r="AI592" s="19"/>
      <c r="AJ592" s="17">
        <v>1</v>
      </c>
      <c r="AK592" s="17"/>
      <c r="AL592" s="17"/>
      <c r="AM592" s="17"/>
      <c r="AN592" s="17"/>
      <c r="AO592" s="17"/>
      <c r="AP592" s="17"/>
      <c r="AQ592" s="17">
        <v>1</v>
      </c>
      <c r="AR592" s="20"/>
      <c r="AS592" s="20"/>
      <c r="AT592" s="20"/>
      <c r="AU592" s="20"/>
      <c r="AV592" s="20"/>
      <c r="AW592" s="20"/>
      <c r="AX592" s="20"/>
      <c r="AY592" s="20"/>
      <c r="AZ592" s="20"/>
      <c r="BA592" s="20"/>
      <c r="BB592" s="20"/>
      <c r="BC592" s="20">
        <v>1</v>
      </c>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9"/>
      <c r="CH592" s="19">
        <v>1</v>
      </c>
      <c r="CI592" s="19"/>
      <c r="CJ592" s="19"/>
      <c r="CK592" s="19"/>
      <c r="CL592" s="19"/>
      <c r="CM592" s="19"/>
      <c r="CN592" s="19"/>
      <c r="CO592" s="19"/>
      <c r="CP592" s="19"/>
      <c r="CQ592" s="19"/>
      <c r="CR592" s="19"/>
    </row>
    <row r="593" spans="1:96" ht="107" customHeight="1">
      <c r="A593" s="11" cm="1">
        <f t="array" ref="A593">SUMPRODUCT(--ISNUMBER(SEARCH({"stranding","stranded"},E593)))</f>
        <v>0</v>
      </c>
      <c r="B593" s="12">
        <v>646</v>
      </c>
      <c r="C593" s="21" t="s">
        <v>1274</v>
      </c>
      <c r="D593" s="22">
        <v>1996</v>
      </c>
      <c r="E593" s="15" t="s">
        <v>1275</v>
      </c>
      <c r="F593" s="15" t="s">
        <v>6498</v>
      </c>
      <c r="G593" s="15">
        <f t="shared" si="9"/>
        <v>6</v>
      </c>
      <c r="H593" s="16"/>
      <c r="I593" s="16"/>
      <c r="J593" s="16">
        <v>1</v>
      </c>
      <c r="K593" s="16">
        <v>2</v>
      </c>
      <c r="L593" s="16">
        <v>1</v>
      </c>
      <c r="M593" s="16"/>
      <c r="N593" s="16"/>
      <c r="O593" s="16"/>
      <c r="P593" s="17"/>
      <c r="Q593" s="17"/>
      <c r="R593" s="17">
        <v>1</v>
      </c>
      <c r="S593" s="17"/>
      <c r="T593" s="18">
        <v>1</v>
      </c>
      <c r="U593" s="18"/>
      <c r="V593" s="18"/>
      <c r="W593" s="18"/>
      <c r="X593" s="19"/>
      <c r="Y593" s="19">
        <v>1</v>
      </c>
      <c r="Z593" s="19">
        <v>1</v>
      </c>
      <c r="AA593" s="19"/>
      <c r="AB593" s="19"/>
      <c r="AC593" s="19"/>
      <c r="AD593" s="19"/>
      <c r="AE593" s="19"/>
      <c r="AF593" s="19"/>
      <c r="AG593" s="19"/>
      <c r="AH593" s="19"/>
      <c r="AI593" s="19"/>
      <c r="AJ593" s="17"/>
      <c r="AK593" s="17"/>
      <c r="AL593" s="17"/>
      <c r="AM593" s="17"/>
      <c r="AN593" s="17"/>
      <c r="AO593" s="17"/>
      <c r="AP593" s="17"/>
      <c r="AQ593" s="17">
        <v>1</v>
      </c>
      <c r="AR593" s="20"/>
      <c r="AS593" s="20"/>
      <c r="AT593" s="20"/>
      <c r="AU593" s="20"/>
      <c r="AV593" s="20"/>
      <c r="AW593" s="20"/>
      <c r="AX593" s="20"/>
      <c r="AY593" s="20"/>
      <c r="AZ593" s="20"/>
      <c r="BA593" s="20"/>
      <c r="BB593" s="20"/>
      <c r="BC593" s="20"/>
      <c r="BD593" s="16"/>
      <c r="BE593" s="16"/>
      <c r="BF593" s="16"/>
      <c r="BG593" s="16"/>
      <c r="BH593" s="16"/>
      <c r="BI593" s="16"/>
      <c r="BJ593" s="16"/>
      <c r="BK593" s="16"/>
      <c r="BL593" s="16"/>
      <c r="BM593" s="16"/>
      <c r="BN593" s="16"/>
      <c r="BO593" s="16"/>
      <c r="BP593" s="16"/>
      <c r="BQ593" s="16"/>
      <c r="BR593" s="16"/>
      <c r="BS593" s="16">
        <v>1</v>
      </c>
      <c r="BT593" s="16"/>
      <c r="BU593" s="16"/>
      <c r="BV593" s="16"/>
      <c r="BW593" s="16"/>
      <c r="BX593" s="16"/>
      <c r="BY593" s="16"/>
      <c r="BZ593" s="16"/>
      <c r="CA593" s="16"/>
      <c r="CB593" s="16"/>
      <c r="CC593" s="16"/>
      <c r="CD593" s="16"/>
      <c r="CE593" s="16"/>
      <c r="CF593" s="16"/>
      <c r="CG593" s="19"/>
      <c r="CH593" s="19"/>
      <c r="CI593" s="19"/>
      <c r="CJ593" s="19"/>
      <c r="CK593" s="19"/>
      <c r="CL593" s="19"/>
      <c r="CM593" s="19"/>
      <c r="CN593" s="19"/>
      <c r="CO593" s="19">
        <v>1</v>
      </c>
      <c r="CP593" s="19"/>
      <c r="CQ593" s="19"/>
      <c r="CR593" s="19"/>
    </row>
    <row r="594" spans="1:96" ht="107" customHeight="1">
      <c r="A594" s="11" cm="1">
        <f t="array" ref="A594">SUMPRODUCT(--ISNUMBER(SEARCH({"stranding","stranded"},E594)))</f>
        <v>0</v>
      </c>
      <c r="B594" s="12">
        <v>647</v>
      </c>
      <c r="C594" s="13" t="s">
        <v>1276</v>
      </c>
      <c r="D594" s="14">
        <v>1996</v>
      </c>
      <c r="E594" s="15" t="s">
        <v>1277</v>
      </c>
      <c r="F594" s="15" t="s">
        <v>6499</v>
      </c>
      <c r="G594" s="15">
        <f t="shared" si="9"/>
        <v>9</v>
      </c>
      <c r="H594" s="16"/>
      <c r="I594" s="16"/>
      <c r="J594" s="16"/>
      <c r="K594" s="16"/>
      <c r="L594" s="16"/>
      <c r="M594" s="16"/>
      <c r="N594" s="16"/>
      <c r="O594" s="16"/>
      <c r="P594" s="17">
        <v>1</v>
      </c>
      <c r="Q594" s="17"/>
      <c r="R594" s="17"/>
      <c r="S594" s="17"/>
      <c r="T594" s="18"/>
      <c r="U594" s="18">
        <v>1</v>
      </c>
      <c r="V594" s="18"/>
      <c r="W594" s="18">
        <v>1</v>
      </c>
      <c r="X594" s="19"/>
      <c r="Y594" s="19"/>
      <c r="Z594" s="19"/>
      <c r="AA594" s="19"/>
      <c r="AB594" s="19"/>
      <c r="AC594" s="19"/>
      <c r="AD594" s="19"/>
      <c r="AE594" s="19">
        <v>1</v>
      </c>
      <c r="AF594" s="19">
        <v>1</v>
      </c>
      <c r="AG594" s="19"/>
      <c r="AH594" s="19"/>
      <c r="AI594" s="19"/>
      <c r="AJ594" s="17">
        <v>1</v>
      </c>
      <c r="AK594" s="17"/>
      <c r="AL594" s="17"/>
      <c r="AM594" s="17"/>
      <c r="AN594" s="17"/>
      <c r="AO594" s="17"/>
      <c r="AP594" s="17"/>
      <c r="AQ594" s="17"/>
      <c r="AR594" s="20"/>
      <c r="AS594" s="20"/>
      <c r="AT594" s="20"/>
      <c r="AU594" s="20"/>
      <c r="AV594" s="20"/>
      <c r="AW594" s="20"/>
      <c r="AX594" s="20"/>
      <c r="AY594" s="20"/>
      <c r="AZ594" s="20"/>
      <c r="BA594" s="20"/>
      <c r="BB594" s="20"/>
      <c r="BC594" s="20"/>
      <c r="BD594" s="16"/>
      <c r="BE594" s="16"/>
      <c r="BF594" s="16"/>
      <c r="BG594" s="16"/>
      <c r="BH594" s="16"/>
      <c r="BI594" s="16"/>
      <c r="BJ594" s="16"/>
      <c r="BK594" s="16"/>
      <c r="BL594" s="16"/>
      <c r="BM594" s="16"/>
      <c r="BN594" s="16"/>
      <c r="BO594" s="16"/>
      <c r="BP594" s="16"/>
      <c r="BQ594" s="16">
        <v>1</v>
      </c>
      <c r="BR594" s="16"/>
      <c r="BS594" s="16">
        <v>1</v>
      </c>
      <c r="BT594" s="16"/>
      <c r="BU594" s="16"/>
      <c r="BV594" s="16"/>
      <c r="BW594" s="16"/>
      <c r="BX594" s="16"/>
      <c r="BY594" s="16">
        <v>1</v>
      </c>
      <c r="BZ594" s="16"/>
      <c r="CA594" s="16"/>
      <c r="CB594" s="16"/>
      <c r="CC594" s="16"/>
      <c r="CD594" s="16"/>
      <c r="CE594" s="16"/>
      <c r="CF594" s="16"/>
      <c r="CG594" s="19"/>
      <c r="CH594" s="19"/>
      <c r="CI594" s="19"/>
      <c r="CJ594" s="19"/>
      <c r="CK594" s="19"/>
      <c r="CL594" s="19"/>
      <c r="CM594" s="19">
        <v>1</v>
      </c>
      <c r="CN594" s="19"/>
      <c r="CO594" s="19"/>
      <c r="CP594" s="19"/>
      <c r="CQ594" s="19"/>
      <c r="CR594" s="19"/>
    </row>
    <row r="595" spans="1:96" ht="107" customHeight="1">
      <c r="A595" s="11" cm="1">
        <f t="array" ref="A595">SUMPRODUCT(--ISNUMBER(SEARCH({"stranding","stranded"},E595)))</f>
        <v>0</v>
      </c>
      <c r="B595" s="12">
        <v>648</v>
      </c>
      <c r="C595" s="21" t="s">
        <v>1278</v>
      </c>
      <c r="D595" s="22">
        <v>1996</v>
      </c>
      <c r="E595" s="23" t="s">
        <v>1279</v>
      </c>
      <c r="F595" s="23" t="s">
        <v>6500</v>
      </c>
      <c r="G595" s="15">
        <f t="shared" si="9"/>
        <v>8</v>
      </c>
      <c r="H595" s="16"/>
      <c r="I595" s="16"/>
      <c r="J595" s="16"/>
      <c r="K595" s="16"/>
      <c r="L595" s="16">
        <v>1</v>
      </c>
      <c r="M595" s="16">
        <v>1</v>
      </c>
      <c r="N595" s="16"/>
      <c r="O595" s="16"/>
      <c r="P595" s="17"/>
      <c r="Q595" s="17"/>
      <c r="R595" s="17">
        <v>1</v>
      </c>
      <c r="S595" s="17"/>
      <c r="T595" s="18">
        <v>1</v>
      </c>
      <c r="U595" s="18"/>
      <c r="V595" s="18"/>
      <c r="W595" s="18">
        <v>1</v>
      </c>
      <c r="X595" s="19">
        <v>1</v>
      </c>
      <c r="Y595" s="19"/>
      <c r="Z595" s="19"/>
      <c r="AA595" s="19"/>
      <c r="AB595" s="19"/>
      <c r="AC595" s="19"/>
      <c r="AD595" s="19"/>
      <c r="AE595" s="19">
        <v>1</v>
      </c>
      <c r="AF595" s="19"/>
      <c r="AG595" s="19"/>
      <c r="AH595" s="19"/>
      <c r="AI595" s="19"/>
      <c r="AJ595" s="17">
        <v>1</v>
      </c>
      <c r="AK595" s="17"/>
      <c r="AL595" s="17"/>
      <c r="AM595" s="17"/>
      <c r="AN595" s="17"/>
      <c r="AO595" s="17">
        <v>1</v>
      </c>
      <c r="AP595" s="17"/>
      <c r="AQ595" s="17"/>
      <c r="AR595" s="20"/>
      <c r="AS595" s="20"/>
      <c r="AT595" s="20"/>
      <c r="AU595" s="20"/>
      <c r="AV595" s="20"/>
      <c r="AW595" s="20"/>
      <c r="AX595" s="20"/>
      <c r="AY595" s="20"/>
      <c r="AZ595" s="20"/>
      <c r="BA595" s="20"/>
      <c r="BB595" s="20"/>
      <c r="BC595" s="20"/>
      <c r="BD595" s="16"/>
      <c r="BE595" s="16"/>
      <c r="BF595" s="16"/>
      <c r="BG595" s="16"/>
      <c r="BH595" s="16"/>
      <c r="BI595" s="16">
        <v>1</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9"/>
      <c r="CH595" s="19"/>
      <c r="CI595" s="19"/>
      <c r="CJ595" s="19"/>
      <c r="CK595" s="19"/>
      <c r="CL595" s="19">
        <v>1</v>
      </c>
      <c r="CM595" s="19"/>
      <c r="CN595" s="19"/>
      <c r="CO595" s="19"/>
      <c r="CP595" s="19"/>
      <c r="CQ595" s="19"/>
      <c r="CR595" s="19"/>
    </row>
    <row r="596" spans="1:96" ht="107" customHeight="1">
      <c r="A596" s="11" cm="1">
        <f t="array" ref="A596">SUMPRODUCT(--ISNUMBER(SEARCH({"stranding","stranded"},E596)))</f>
        <v>0</v>
      </c>
      <c r="B596" s="12">
        <v>649</v>
      </c>
      <c r="C596" s="13" t="s">
        <v>1280</v>
      </c>
      <c r="D596" s="14">
        <v>1996</v>
      </c>
      <c r="E596" s="15" t="s">
        <v>1281</v>
      </c>
      <c r="F596" s="15" t="s">
        <v>6501</v>
      </c>
      <c r="G596" s="15">
        <f t="shared" si="9"/>
        <v>7</v>
      </c>
      <c r="H596" s="16"/>
      <c r="I596" s="16"/>
      <c r="J596" s="16"/>
      <c r="K596" s="16"/>
      <c r="L596" s="16"/>
      <c r="M596" s="16">
        <v>1</v>
      </c>
      <c r="N596" s="16"/>
      <c r="O596" s="16"/>
      <c r="P596" s="17"/>
      <c r="Q596" s="17"/>
      <c r="R596" s="17">
        <v>1</v>
      </c>
      <c r="S596" s="17"/>
      <c r="T596" s="18"/>
      <c r="U596" s="18">
        <v>1</v>
      </c>
      <c r="V596" s="18"/>
      <c r="W596" s="18">
        <v>1</v>
      </c>
      <c r="X596" s="19">
        <v>1</v>
      </c>
      <c r="Y596" s="19"/>
      <c r="Z596" s="19"/>
      <c r="AA596" s="19"/>
      <c r="AB596" s="19"/>
      <c r="AC596" s="19"/>
      <c r="AD596" s="19"/>
      <c r="AE596" s="19">
        <v>1</v>
      </c>
      <c r="AF596" s="19"/>
      <c r="AG596" s="19"/>
      <c r="AH596" s="19"/>
      <c r="AI596" s="19"/>
      <c r="AJ596" s="17">
        <v>1</v>
      </c>
      <c r="AK596" s="17"/>
      <c r="AL596" s="17"/>
      <c r="AM596" s="17"/>
      <c r="AN596" s="17"/>
      <c r="AO596" s="17">
        <v>1</v>
      </c>
      <c r="AP596" s="17"/>
      <c r="AQ596" s="17"/>
      <c r="AR596" s="20"/>
      <c r="AS596" s="20"/>
      <c r="AT596" s="20"/>
      <c r="AU596" s="20"/>
      <c r="AV596" s="20"/>
      <c r="AW596" s="20"/>
      <c r="AX596" s="20"/>
      <c r="AY596" s="20"/>
      <c r="AZ596" s="20"/>
      <c r="BA596" s="20"/>
      <c r="BB596" s="20"/>
      <c r="BC596" s="20"/>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9"/>
      <c r="CH596" s="19"/>
      <c r="CI596" s="19"/>
      <c r="CJ596" s="19"/>
      <c r="CK596" s="19"/>
      <c r="CL596" s="19"/>
      <c r="CM596" s="19"/>
      <c r="CN596" s="19"/>
      <c r="CO596" s="19">
        <v>1</v>
      </c>
      <c r="CP596" s="19"/>
      <c r="CQ596" s="19"/>
      <c r="CR596" s="19"/>
    </row>
    <row r="597" spans="1:96" ht="107" customHeight="1">
      <c r="A597" s="11" cm="1">
        <f t="array" ref="A597">SUMPRODUCT(--ISNUMBER(SEARCH({"stranding","stranded"},E597)))</f>
        <v>0</v>
      </c>
      <c r="B597" s="12">
        <v>650</v>
      </c>
      <c r="C597" s="21" t="s">
        <v>1282</v>
      </c>
      <c r="D597" s="22">
        <v>1996</v>
      </c>
      <c r="E597" s="15" t="s">
        <v>1283</v>
      </c>
      <c r="F597" s="15" t="s">
        <v>6502</v>
      </c>
      <c r="G597" s="15">
        <f t="shared" si="9"/>
        <v>4</v>
      </c>
      <c r="H597" s="16"/>
      <c r="I597" s="16"/>
      <c r="J597" s="16"/>
      <c r="K597" s="16"/>
      <c r="L597" s="16"/>
      <c r="M597" s="16">
        <v>1</v>
      </c>
      <c r="N597" s="16"/>
      <c r="O597" s="16"/>
      <c r="P597" s="17"/>
      <c r="Q597" s="17"/>
      <c r="R597" s="17"/>
      <c r="S597" s="17"/>
      <c r="T597" s="18"/>
      <c r="U597" s="18"/>
      <c r="V597" s="18"/>
      <c r="W597" s="18"/>
      <c r="X597" s="19">
        <v>1</v>
      </c>
      <c r="Y597" s="19"/>
      <c r="Z597" s="19"/>
      <c r="AA597" s="19"/>
      <c r="AB597" s="19"/>
      <c r="AC597" s="19"/>
      <c r="AD597" s="19"/>
      <c r="AE597" s="19">
        <v>1</v>
      </c>
      <c r="AF597" s="19"/>
      <c r="AG597" s="19"/>
      <c r="AH597" s="19"/>
      <c r="AI597" s="19"/>
      <c r="AJ597" s="17">
        <v>1</v>
      </c>
      <c r="AK597" s="17"/>
      <c r="AL597" s="17"/>
      <c r="AM597" s="17"/>
      <c r="AN597" s="17"/>
      <c r="AO597" s="17">
        <v>1</v>
      </c>
      <c r="AP597" s="17"/>
      <c r="AQ597" s="17"/>
      <c r="AR597" s="20"/>
      <c r="AS597" s="20"/>
      <c r="AT597" s="20"/>
      <c r="AU597" s="20"/>
      <c r="AV597" s="20"/>
      <c r="AW597" s="20"/>
      <c r="AX597" s="20"/>
      <c r="AY597" s="20"/>
      <c r="AZ597" s="20"/>
      <c r="BA597" s="20"/>
      <c r="BB597" s="20"/>
      <c r="BC597" s="20"/>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9">
        <v>1</v>
      </c>
      <c r="CH597" s="19"/>
      <c r="CI597" s="19"/>
      <c r="CJ597" s="19"/>
      <c r="CK597" s="19"/>
      <c r="CL597" s="19"/>
      <c r="CM597" s="19"/>
      <c r="CN597" s="19"/>
      <c r="CO597" s="19"/>
      <c r="CP597" s="19"/>
      <c r="CQ597" s="19"/>
      <c r="CR597" s="19"/>
    </row>
    <row r="598" spans="1:96" ht="107" customHeight="1">
      <c r="A598" s="11" cm="1">
        <f t="array" ref="A598">SUMPRODUCT(--ISNUMBER(SEARCH({"stranding","stranded"},E598)))</f>
        <v>0</v>
      </c>
      <c r="B598" s="12">
        <v>651</v>
      </c>
      <c r="C598" s="13" t="s">
        <v>1284</v>
      </c>
      <c r="D598" s="14">
        <v>1996</v>
      </c>
      <c r="E598" s="15" t="s">
        <v>1285</v>
      </c>
      <c r="F598" s="15" t="s">
        <v>6503</v>
      </c>
      <c r="G598" s="15">
        <f t="shared" si="9"/>
        <v>9</v>
      </c>
      <c r="H598" s="16"/>
      <c r="I598" s="16"/>
      <c r="J598" s="16"/>
      <c r="K598" s="16">
        <v>2</v>
      </c>
      <c r="L598" s="16"/>
      <c r="M598" s="16"/>
      <c r="N598" s="16"/>
      <c r="O598" s="16"/>
      <c r="P598" s="17"/>
      <c r="Q598" s="17"/>
      <c r="R598" s="17"/>
      <c r="S598" s="17"/>
      <c r="T598" s="18"/>
      <c r="U598" s="18">
        <v>1</v>
      </c>
      <c r="V598" s="18"/>
      <c r="W598" s="18">
        <v>1</v>
      </c>
      <c r="X598" s="19"/>
      <c r="Y598" s="19">
        <v>1</v>
      </c>
      <c r="Z598" s="19">
        <v>1</v>
      </c>
      <c r="AA598" s="19"/>
      <c r="AB598" s="19"/>
      <c r="AC598" s="19"/>
      <c r="AD598" s="19"/>
      <c r="AE598" s="19"/>
      <c r="AF598" s="19"/>
      <c r="AG598" s="19"/>
      <c r="AH598" s="19"/>
      <c r="AI598" s="19"/>
      <c r="AJ598" s="17"/>
      <c r="AK598" s="17"/>
      <c r="AL598" s="17"/>
      <c r="AM598" s="17"/>
      <c r="AN598" s="17"/>
      <c r="AO598" s="17"/>
      <c r="AP598" s="17"/>
      <c r="AQ598" s="17"/>
      <c r="AR598" s="20"/>
      <c r="AS598" s="20"/>
      <c r="AT598" s="20"/>
      <c r="AU598" s="20"/>
      <c r="AV598" s="20"/>
      <c r="AW598" s="20"/>
      <c r="AX598" s="20"/>
      <c r="AY598" s="20"/>
      <c r="AZ598" s="20"/>
      <c r="BA598" s="20"/>
      <c r="BB598" s="20"/>
      <c r="BC598" s="20">
        <v>1</v>
      </c>
      <c r="BD598" s="16"/>
      <c r="BE598" s="16"/>
      <c r="BF598" s="16"/>
      <c r="BG598" s="16"/>
      <c r="BH598" s="16"/>
      <c r="BI598" s="16">
        <v>1</v>
      </c>
      <c r="BJ598" s="16"/>
      <c r="BK598" s="16"/>
      <c r="BL598" s="16"/>
      <c r="BM598" s="16"/>
      <c r="BN598" s="16"/>
      <c r="BO598" s="16"/>
      <c r="BP598" s="16"/>
      <c r="BQ598" s="16"/>
      <c r="BR598" s="16"/>
      <c r="BS598" s="16"/>
      <c r="BT598" s="16"/>
      <c r="BU598" s="16"/>
      <c r="BV598" s="16"/>
      <c r="BW598" s="16"/>
      <c r="BX598" s="16"/>
      <c r="BY598" s="16"/>
      <c r="BZ598" s="16"/>
      <c r="CA598" s="16">
        <v>1</v>
      </c>
      <c r="CB598" s="16"/>
      <c r="CC598" s="16">
        <v>1</v>
      </c>
      <c r="CD598" s="16"/>
      <c r="CE598" s="16"/>
      <c r="CF598" s="16">
        <v>1</v>
      </c>
      <c r="CG598" s="19"/>
      <c r="CH598" s="19"/>
      <c r="CI598" s="19"/>
      <c r="CJ598" s="19"/>
      <c r="CK598" s="19"/>
      <c r="CL598" s="19"/>
      <c r="CM598" s="19"/>
      <c r="CN598" s="19"/>
      <c r="CO598" s="19"/>
      <c r="CP598" s="19">
        <v>1</v>
      </c>
      <c r="CQ598" s="19"/>
      <c r="CR598" s="19"/>
    </row>
    <row r="599" spans="1:96" ht="107" customHeight="1">
      <c r="A599" s="11" cm="1">
        <f t="array" ref="A599">SUMPRODUCT(--ISNUMBER(SEARCH({"stranding","stranded"},E599)))</f>
        <v>0</v>
      </c>
      <c r="B599" s="12">
        <v>652</v>
      </c>
      <c r="C599" s="21" t="s">
        <v>1286</v>
      </c>
      <c r="D599" s="22">
        <v>1996</v>
      </c>
      <c r="E599" s="15" t="s">
        <v>1287</v>
      </c>
      <c r="F599" s="15" t="s">
        <v>7872</v>
      </c>
      <c r="G599" s="15">
        <f t="shared" si="9"/>
        <v>9</v>
      </c>
      <c r="H599" s="16"/>
      <c r="I599" s="16"/>
      <c r="J599" s="16"/>
      <c r="K599" s="16"/>
      <c r="L599" s="16"/>
      <c r="M599" s="16"/>
      <c r="N599" s="16"/>
      <c r="O599" s="16"/>
      <c r="P599" s="17">
        <v>1</v>
      </c>
      <c r="Q599" s="17"/>
      <c r="R599" s="17"/>
      <c r="S599" s="17"/>
      <c r="T599" s="18"/>
      <c r="U599" s="18">
        <v>1</v>
      </c>
      <c r="V599" s="18"/>
      <c r="W599" s="18"/>
      <c r="X599" s="19">
        <v>1</v>
      </c>
      <c r="Y599" s="19"/>
      <c r="Z599" s="19"/>
      <c r="AA599" s="19"/>
      <c r="AB599" s="19"/>
      <c r="AC599" s="19"/>
      <c r="AD599" s="19"/>
      <c r="AE599" s="19"/>
      <c r="AF599" s="19"/>
      <c r="AG599" s="19"/>
      <c r="AH599" s="19"/>
      <c r="AI599" s="19"/>
      <c r="AJ599" s="17">
        <v>1</v>
      </c>
      <c r="AK599" s="17"/>
      <c r="AL599" s="17"/>
      <c r="AM599" s="17"/>
      <c r="AN599" s="17"/>
      <c r="AO599" s="17"/>
      <c r="AP599" s="17"/>
      <c r="AQ599" s="17"/>
      <c r="AR599" s="20"/>
      <c r="AS599" s="20"/>
      <c r="AT599" s="20"/>
      <c r="AU599" s="20"/>
      <c r="AV599" s="20"/>
      <c r="AW599" s="20"/>
      <c r="AX599" s="20"/>
      <c r="AY599" s="20"/>
      <c r="AZ599" s="20"/>
      <c r="BA599" s="20"/>
      <c r="BB599" s="20"/>
      <c r="BC599" s="20"/>
      <c r="BD599" s="16">
        <v>1</v>
      </c>
      <c r="BE599" s="16"/>
      <c r="BF599" s="16"/>
      <c r="BG599" s="16"/>
      <c r="BH599" s="16"/>
      <c r="BI599" s="16"/>
      <c r="BJ599" s="16"/>
      <c r="BK599" s="16"/>
      <c r="BL599" s="16">
        <v>1</v>
      </c>
      <c r="BM599" s="16"/>
      <c r="BN599" s="16"/>
      <c r="BO599" s="16"/>
      <c r="BP599" s="16">
        <v>1</v>
      </c>
      <c r="BQ599" s="16"/>
      <c r="BR599" s="16"/>
      <c r="BS599" s="16"/>
      <c r="BT599" s="16"/>
      <c r="BU599" s="16"/>
      <c r="BV599" s="16"/>
      <c r="BW599" s="16"/>
      <c r="BX599" s="16"/>
      <c r="BY599" s="16">
        <v>1</v>
      </c>
      <c r="BZ599" s="16"/>
      <c r="CA599" s="16"/>
      <c r="CB599" s="16">
        <v>1</v>
      </c>
      <c r="CC599" s="16"/>
      <c r="CD599" s="16"/>
      <c r="CE599" s="16"/>
      <c r="CF599" s="16"/>
      <c r="CG599" s="19"/>
      <c r="CH599" s="19"/>
      <c r="CI599" s="19"/>
      <c r="CJ599" s="19"/>
      <c r="CK599" s="19"/>
      <c r="CL599" s="19">
        <v>1</v>
      </c>
      <c r="CM599" s="19"/>
      <c r="CN599" s="19"/>
      <c r="CO599" s="19"/>
      <c r="CP599" s="19"/>
      <c r="CQ599" s="19"/>
      <c r="CR599" s="19"/>
    </row>
    <row r="600" spans="1:96" ht="107" customHeight="1">
      <c r="A600" s="11" cm="1">
        <f t="array" ref="A600">SUMPRODUCT(--ISNUMBER(SEARCH({"stranding","stranded"},E600)))</f>
        <v>0</v>
      </c>
      <c r="B600" s="12">
        <v>653</v>
      </c>
      <c r="C600" s="13" t="s">
        <v>1288</v>
      </c>
      <c r="D600" s="14">
        <v>1996</v>
      </c>
      <c r="E600" s="15" t="s">
        <v>1289</v>
      </c>
      <c r="F600" s="15" t="s">
        <v>6504</v>
      </c>
      <c r="G600" s="15">
        <f t="shared" si="9"/>
        <v>7</v>
      </c>
      <c r="H600" s="16"/>
      <c r="I600" s="16"/>
      <c r="J600" s="16"/>
      <c r="K600" s="16"/>
      <c r="L600" s="16"/>
      <c r="M600" s="16">
        <v>1</v>
      </c>
      <c r="N600" s="16"/>
      <c r="O600" s="16"/>
      <c r="P600" s="17"/>
      <c r="Q600" s="17"/>
      <c r="R600" s="17">
        <v>1</v>
      </c>
      <c r="S600" s="17"/>
      <c r="T600" s="18"/>
      <c r="U600" s="18">
        <v>1</v>
      </c>
      <c r="V600" s="18"/>
      <c r="W600" s="18"/>
      <c r="X600" s="19"/>
      <c r="Y600" s="19"/>
      <c r="Z600" s="19"/>
      <c r="AA600" s="19"/>
      <c r="AB600" s="19"/>
      <c r="AC600" s="19"/>
      <c r="AD600" s="19"/>
      <c r="AE600" s="19"/>
      <c r="AF600" s="19">
        <v>1</v>
      </c>
      <c r="AG600" s="19">
        <v>1</v>
      </c>
      <c r="AH600" s="19"/>
      <c r="AI600" s="19"/>
      <c r="AJ600" s="17">
        <v>1</v>
      </c>
      <c r="AK600" s="17"/>
      <c r="AL600" s="17"/>
      <c r="AM600" s="17"/>
      <c r="AN600" s="17"/>
      <c r="AO600" s="17"/>
      <c r="AP600" s="17"/>
      <c r="AQ600" s="17"/>
      <c r="AR600" s="20"/>
      <c r="AS600" s="20"/>
      <c r="AT600" s="20"/>
      <c r="AU600" s="20"/>
      <c r="AV600" s="20">
        <v>1</v>
      </c>
      <c r="AW600" s="20"/>
      <c r="AX600" s="20"/>
      <c r="AY600" s="20"/>
      <c r="AZ600" s="20"/>
      <c r="BA600" s="20"/>
      <c r="BB600" s="20"/>
      <c r="BC600" s="20"/>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v>1</v>
      </c>
      <c r="CC600" s="16"/>
      <c r="CD600" s="16"/>
      <c r="CE600" s="16"/>
      <c r="CF600" s="16"/>
      <c r="CG600" s="19"/>
      <c r="CH600" s="19"/>
      <c r="CI600" s="19"/>
      <c r="CJ600" s="19"/>
      <c r="CK600" s="19"/>
      <c r="CL600" s="19"/>
      <c r="CM600" s="19"/>
      <c r="CN600" s="19"/>
      <c r="CO600" s="19">
        <v>1</v>
      </c>
      <c r="CP600" s="19"/>
      <c r="CQ600" s="19"/>
      <c r="CR600" s="19"/>
    </row>
    <row r="601" spans="1:96" ht="107" customHeight="1">
      <c r="A601" s="11" cm="1">
        <f t="array" ref="A601">SUMPRODUCT(--ISNUMBER(SEARCH({"stranding","stranded"},E601)))</f>
        <v>0</v>
      </c>
      <c r="B601" s="12">
        <v>654</v>
      </c>
      <c r="C601" s="21" t="s">
        <v>1290</v>
      </c>
      <c r="D601" s="22">
        <v>1996</v>
      </c>
      <c r="E601" s="15" t="s">
        <v>1291</v>
      </c>
      <c r="F601" s="15" t="s">
        <v>7873</v>
      </c>
      <c r="G601" s="15">
        <f t="shared" si="9"/>
        <v>10</v>
      </c>
      <c r="H601" s="16"/>
      <c r="I601" s="16"/>
      <c r="J601" s="16"/>
      <c r="K601" s="16">
        <v>1</v>
      </c>
      <c r="L601" s="16"/>
      <c r="M601" s="16"/>
      <c r="N601" s="16"/>
      <c r="O601" s="16"/>
      <c r="P601" s="17">
        <v>1</v>
      </c>
      <c r="Q601" s="17"/>
      <c r="R601" s="17"/>
      <c r="S601" s="17"/>
      <c r="T601" s="18"/>
      <c r="U601" s="18">
        <v>1</v>
      </c>
      <c r="V601" s="18"/>
      <c r="W601" s="18">
        <v>1</v>
      </c>
      <c r="X601" s="19">
        <v>1</v>
      </c>
      <c r="Y601" s="19">
        <v>1</v>
      </c>
      <c r="Z601" s="19">
        <v>1</v>
      </c>
      <c r="AA601" s="19"/>
      <c r="AB601" s="19"/>
      <c r="AC601" s="19"/>
      <c r="AD601" s="19"/>
      <c r="AE601" s="19"/>
      <c r="AF601" s="19"/>
      <c r="AG601" s="19"/>
      <c r="AH601" s="19"/>
      <c r="AI601" s="19"/>
      <c r="AJ601" s="17"/>
      <c r="AK601" s="17"/>
      <c r="AL601" s="17"/>
      <c r="AM601" s="17"/>
      <c r="AN601" s="17"/>
      <c r="AO601" s="17"/>
      <c r="AP601" s="17"/>
      <c r="AQ601" s="17"/>
      <c r="AR601" s="20"/>
      <c r="AS601" s="20"/>
      <c r="AT601" s="20"/>
      <c r="AU601" s="20"/>
      <c r="AV601" s="20"/>
      <c r="AW601" s="20"/>
      <c r="AX601" s="20"/>
      <c r="AY601" s="20"/>
      <c r="AZ601" s="20"/>
      <c r="BA601" s="20"/>
      <c r="BB601" s="20"/>
      <c r="BC601" s="20"/>
      <c r="BD601" s="16"/>
      <c r="BE601" s="16"/>
      <c r="BF601" s="16"/>
      <c r="BG601" s="16"/>
      <c r="BH601" s="16"/>
      <c r="BI601" s="16">
        <v>1</v>
      </c>
      <c r="BJ601" s="16"/>
      <c r="BK601" s="16"/>
      <c r="BL601" s="16"/>
      <c r="BM601" s="16"/>
      <c r="BN601" s="16"/>
      <c r="BO601" s="16"/>
      <c r="BP601" s="16"/>
      <c r="BQ601" s="16"/>
      <c r="BR601" s="16"/>
      <c r="BS601" s="16"/>
      <c r="BT601" s="16"/>
      <c r="BU601" s="16"/>
      <c r="BV601" s="16"/>
      <c r="BW601" s="16"/>
      <c r="BX601" s="16"/>
      <c r="BY601" s="16"/>
      <c r="BZ601" s="16">
        <v>1</v>
      </c>
      <c r="CA601" s="16">
        <v>1</v>
      </c>
      <c r="CB601" s="16"/>
      <c r="CC601" s="16"/>
      <c r="CD601" s="16">
        <v>1</v>
      </c>
      <c r="CE601" s="16"/>
      <c r="CF601" s="16"/>
      <c r="CG601" s="19"/>
      <c r="CH601" s="19"/>
      <c r="CI601" s="19"/>
      <c r="CJ601" s="19"/>
      <c r="CK601" s="19"/>
      <c r="CL601" s="19"/>
      <c r="CM601" s="19"/>
      <c r="CN601" s="19"/>
      <c r="CO601" s="19"/>
      <c r="CP601" s="19"/>
      <c r="CQ601" s="19"/>
      <c r="CR601" s="19">
        <v>1</v>
      </c>
    </row>
    <row r="602" spans="1:96" ht="107" customHeight="1">
      <c r="A602" s="11" cm="1">
        <f t="array" ref="A602">SUMPRODUCT(--ISNUMBER(SEARCH({"stranding","stranded"},E602)))</f>
        <v>0</v>
      </c>
      <c r="B602" s="12">
        <v>655</v>
      </c>
      <c r="C602" s="13" t="s">
        <v>1292</v>
      </c>
      <c r="D602" s="14">
        <v>1996</v>
      </c>
      <c r="E602" s="15" t="s">
        <v>1293</v>
      </c>
      <c r="F602" s="15" t="s">
        <v>7874</v>
      </c>
      <c r="G602" s="15">
        <f t="shared" si="9"/>
        <v>5</v>
      </c>
      <c r="H602" s="16"/>
      <c r="I602" s="16"/>
      <c r="J602" s="16"/>
      <c r="K602" s="16">
        <v>1</v>
      </c>
      <c r="L602" s="16"/>
      <c r="M602" s="16"/>
      <c r="N602" s="16"/>
      <c r="O602" s="16"/>
      <c r="P602" s="17"/>
      <c r="Q602" s="17"/>
      <c r="R602" s="17"/>
      <c r="S602" s="17"/>
      <c r="T602" s="18"/>
      <c r="U602" s="18"/>
      <c r="V602" s="18"/>
      <c r="W602" s="18"/>
      <c r="X602" s="19">
        <v>1</v>
      </c>
      <c r="Y602" s="19">
        <v>1</v>
      </c>
      <c r="Z602" s="19"/>
      <c r="AA602" s="19"/>
      <c r="AB602" s="19"/>
      <c r="AC602" s="19"/>
      <c r="AD602" s="19"/>
      <c r="AE602" s="19"/>
      <c r="AF602" s="19"/>
      <c r="AG602" s="19"/>
      <c r="AH602" s="19"/>
      <c r="AI602" s="19"/>
      <c r="AJ602" s="17">
        <v>1</v>
      </c>
      <c r="AK602" s="17"/>
      <c r="AL602" s="17"/>
      <c r="AM602" s="17"/>
      <c r="AN602" s="17"/>
      <c r="AO602" s="17"/>
      <c r="AP602" s="17"/>
      <c r="AQ602" s="17"/>
      <c r="AR602" s="20"/>
      <c r="AS602" s="20"/>
      <c r="AT602" s="20"/>
      <c r="AU602" s="20"/>
      <c r="AV602" s="20"/>
      <c r="AW602" s="20"/>
      <c r="AX602" s="20"/>
      <c r="AY602" s="20"/>
      <c r="AZ602" s="20"/>
      <c r="BA602" s="20"/>
      <c r="BB602" s="20"/>
      <c r="BC602" s="20"/>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v>1</v>
      </c>
      <c r="CB602" s="16"/>
      <c r="CC602" s="16"/>
      <c r="CD602" s="16">
        <v>1</v>
      </c>
      <c r="CE602" s="16"/>
      <c r="CF602" s="16"/>
      <c r="CG602" s="19"/>
      <c r="CH602" s="19"/>
      <c r="CI602" s="19"/>
      <c r="CJ602" s="19"/>
      <c r="CK602" s="19"/>
      <c r="CL602" s="19"/>
      <c r="CM602" s="19">
        <v>1</v>
      </c>
      <c r="CN602" s="19"/>
      <c r="CO602" s="19"/>
      <c r="CP602" s="19"/>
      <c r="CQ602" s="19"/>
      <c r="CR602" s="19"/>
    </row>
    <row r="603" spans="1:96" ht="107" customHeight="1">
      <c r="A603" s="11" cm="1">
        <f t="array" ref="A603">SUMPRODUCT(--ISNUMBER(SEARCH({"stranding","stranded"},E603)))</f>
        <v>0</v>
      </c>
      <c r="B603" s="12">
        <v>656</v>
      </c>
      <c r="C603" s="21" t="s">
        <v>1294</v>
      </c>
      <c r="D603" s="22">
        <v>1996</v>
      </c>
      <c r="E603" s="15" t="s">
        <v>1295</v>
      </c>
      <c r="F603" s="15" t="s">
        <v>7875</v>
      </c>
      <c r="G603" s="15">
        <f t="shared" si="9"/>
        <v>3</v>
      </c>
      <c r="H603" s="16"/>
      <c r="I603" s="16"/>
      <c r="J603" s="16">
        <v>1</v>
      </c>
      <c r="K603" s="16"/>
      <c r="L603" s="16"/>
      <c r="M603" s="16"/>
      <c r="N603" s="16"/>
      <c r="O603" s="16"/>
      <c r="P603" s="17"/>
      <c r="Q603" s="17"/>
      <c r="R603" s="17"/>
      <c r="S603" s="17"/>
      <c r="T603" s="18"/>
      <c r="U603" s="18"/>
      <c r="V603" s="18"/>
      <c r="W603" s="18"/>
      <c r="X603" s="19">
        <v>1</v>
      </c>
      <c r="Y603" s="19">
        <v>1</v>
      </c>
      <c r="Z603" s="19"/>
      <c r="AA603" s="19"/>
      <c r="AB603" s="19"/>
      <c r="AC603" s="19"/>
      <c r="AD603" s="19"/>
      <c r="AE603" s="19"/>
      <c r="AF603" s="19"/>
      <c r="AG603" s="19"/>
      <c r="AH603" s="19"/>
      <c r="AI603" s="19"/>
      <c r="AJ603" s="17"/>
      <c r="AK603" s="17"/>
      <c r="AL603" s="17"/>
      <c r="AM603" s="17"/>
      <c r="AN603" s="17"/>
      <c r="AO603" s="17"/>
      <c r="AP603" s="17"/>
      <c r="AQ603" s="17"/>
      <c r="AR603" s="20"/>
      <c r="AS603" s="20"/>
      <c r="AT603" s="20"/>
      <c r="AU603" s="20"/>
      <c r="AV603" s="20"/>
      <c r="AW603" s="20"/>
      <c r="AX603" s="20"/>
      <c r="AY603" s="20"/>
      <c r="AZ603" s="20"/>
      <c r="BA603" s="20"/>
      <c r="BB603" s="20"/>
      <c r="BC603" s="20"/>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v>1</v>
      </c>
      <c r="CE603" s="16"/>
      <c r="CF603" s="16"/>
      <c r="CG603" s="19"/>
      <c r="CH603" s="19">
        <v>1</v>
      </c>
      <c r="CI603" s="19"/>
      <c r="CJ603" s="19"/>
      <c r="CK603" s="19"/>
      <c r="CL603" s="19"/>
      <c r="CM603" s="19"/>
      <c r="CN603" s="19"/>
      <c r="CO603" s="19"/>
      <c r="CP603" s="19"/>
      <c r="CQ603" s="19"/>
      <c r="CR603" s="19"/>
    </row>
    <row r="604" spans="1:96" ht="107" customHeight="1">
      <c r="A604" s="11" cm="1">
        <f t="array" ref="A604">SUMPRODUCT(--ISNUMBER(SEARCH({"stranding","stranded"},E604)))</f>
        <v>0</v>
      </c>
      <c r="B604" s="12">
        <v>657</v>
      </c>
      <c r="C604" s="13" t="s">
        <v>1296</v>
      </c>
      <c r="D604" s="14">
        <v>1996</v>
      </c>
      <c r="E604" s="15" t="s">
        <v>1297</v>
      </c>
      <c r="F604" s="15" t="s">
        <v>7875</v>
      </c>
      <c r="G604" s="15">
        <f t="shared" si="9"/>
        <v>3</v>
      </c>
      <c r="H604" s="16"/>
      <c r="I604" s="16"/>
      <c r="J604" s="16"/>
      <c r="K604" s="16">
        <v>1</v>
      </c>
      <c r="L604" s="16"/>
      <c r="M604" s="16"/>
      <c r="N604" s="16"/>
      <c r="O604" s="16"/>
      <c r="P604" s="17"/>
      <c r="Q604" s="17"/>
      <c r="R604" s="17"/>
      <c r="S604" s="17"/>
      <c r="T604" s="18"/>
      <c r="U604" s="18"/>
      <c r="V604" s="18"/>
      <c r="W604" s="18"/>
      <c r="X604" s="19">
        <v>1</v>
      </c>
      <c r="Y604" s="19">
        <v>1</v>
      </c>
      <c r="Z604" s="19"/>
      <c r="AA604" s="19"/>
      <c r="AB604" s="19"/>
      <c r="AC604" s="19"/>
      <c r="AD604" s="19"/>
      <c r="AE604" s="19"/>
      <c r="AF604" s="19"/>
      <c r="AG604" s="19"/>
      <c r="AH604" s="19"/>
      <c r="AI604" s="19"/>
      <c r="AJ604" s="17"/>
      <c r="AK604" s="17"/>
      <c r="AL604" s="17"/>
      <c r="AM604" s="17"/>
      <c r="AN604" s="17"/>
      <c r="AO604" s="17"/>
      <c r="AP604" s="17"/>
      <c r="AQ604" s="17"/>
      <c r="AR604" s="20"/>
      <c r="AS604" s="20"/>
      <c r="AT604" s="20"/>
      <c r="AU604" s="20"/>
      <c r="AV604" s="20"/>
      <c r="AW604" s="20"/>
      <c r="AX604" s="20"/>
      <c r="AY604" s="20"/>
      <c r="AZ604" s="20"/>
      <c r="BA604" s="20"/>
      <c r="BB604" s="20"/>
      <c r="BC604" s="20"/>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v>1</v>
      </c>
      <c r="CE604" s="16"/>
      <c r="CF604" s="16"/>
      <c r="CG604" s="19"/>
      <c r="CH604" s="19"/>
      <c r="CI604" s="19"/>
      <c r="CJ604" s="19"/>
      <c r="CK604" s="19"/>
      <c r="CL604" s="19">
        <v>1</v>
      </c>
      <c r="CM604" s="19"/>
      <c r="CN604" s="19"/>
      <c r="CO604" s="19"/>
      <c r="CP604" s="19"/>
      <c r="CQ604" s="19"/>
      <c r="CR604" s="19"/>
    </row>
    <row r="605" spans="1:96" ht="107" customHeight="1">
      <c r="A605" s="11" cm="1">
        <f t="array" ref="A605">SUMPRODUCT(--ISNUMBER(SEARCH({"stranding","stranded"},E605)))</f>
        <v>1</v>
      </c>
      <c r="B605" s="12">
        <v>658</v>
      </c>
      <c r="C605" s="21" t="s">
        <v>1298</v>
      </c>
      <c r="D605" s="22">
        <v>1996</v>
      </c>
      <c r="E605" s="15" t="s">
        <v>1299</v>
      </c>
      <c r="F605" s="15" t="s">
        <v>6505</v>
      </c>
      <c r="G605" s="15">
        <f t="shared" si="9"/>
        <v>6</v>
      </c>
      <c r="H605" s="16"/>
      <c r="I605" s="16"/>
      <c r="J605" s="16"/>
      <c r="K605" s="16"/>
      <c r="L605" s="16">
        <v>1</v>
      </c>
      <c r="M605" s="16">
        <v>1</v>
      </c>
      <c r="N605" s="16"/>
      <c r="O605" s="16"/>
      <c r="P605" s="17">
        <v>1</v>
      </c>
      <c r="Q605" s="17"/>
      <c r="R605" s="17"/>
      <c r="S605" s="17"/>
      <c r="T605" s="18"/>
      <c r="U605" s="18"/>
      <c r="V605" s="18">
        <v>1</v>
      </c>
      <c r="W605" s="18"/>
      <c r="X605" s="19"/>
      <c r="Y605" s="19">
        <v>1</v>
      </c>
      <c r="Z605" s="19">
        <v>1</v>
      </c>
      <c r="AA605" s="19"/>
      <c r="AB605" s="19"/>
      <c r="AC605" s="19"/>
      <c r="AD605" s="19"/>
      <c r="AE605" s="19"/>
      <c r="AF605" s="19"/>
      <c r="AG605" s="19"/>
      <c r="AH605" s="19"/>
      <c r="AI605" s="19"/>
      <c r="AJ605" s="17"/>
      <c r="AK605" s="17"/>
      <c r="AL605" s="17"/>
      <c r="AM605" s="17"/>
      <c r="AN605" s="17"/>
      <c r="AO605" s="17"/>
      <c r="AP605" s="17"/>
      <c r="AQ605" s="17"/>
      <c r="AR605" s="20"/>
      <c r="AS605" s="20"/>
      <c r="AT605" s="20"/>
      <c r="AU605" s="20"/>
      <c r="AV605" s="20"/>
      <c r="AW605" s="20"/>
      <c r="AX605" s="20"/>
      <c r="AY605" s="20"/>
      <c r="AZ605" s="20"/>
      <c r="BA605" s="20"/>
      <c r="BB605" s="20"/>
      <c r="BC605" s="20"/>
      <c r="BD605" s="16"/>
      <c r="BE605" s="16"/>
      <c r="BF605" s="16"/>
      <c r="BG605" s="16"/>
      <c r="BH605" s="16"/>
      <c r="BI605" s="16"/>
      <c r="BJ605" s="16"/>
      <c r="BK605" s="16"/>
      <c r="BL605" s="16"/>
      <c r="BM605" s="16"/>
      <c r="BN605" s="16"/>
      <c r="BO605" s="16"/>
      <c r="BP605" s="16"/>
      <c r="BQ605" s="16"/>
      <c r="BR605" s="16"/>
      <c r="BS605" s="16">
        <v>1</v>
      </c>
      <c r="BT605" s="16"/>
      <c r="BU605" s="16"/>
      <c r="BV605" s="16"/>
      <c r="BW605" s="16"/>
      <c r="BX605" s="16"/>
      <c r="BY605" s="16"/>
      <c r="BZ605" s="16"/>
      <c r="CA605" s="16"/>
      <c r="CB605" s="16">
        <v>1</v>
      </c>
      <c r="CC605" s="16"/>
      <c r="CD605" s="16"/>
      <c r="CE605" s="16"/>
      <c r="CF605" s="16"/>
      <c r="CG605" s="19"/>
      <c r="CH605" s="19"/>
      <c r="CI605" s="19"/>
      <c r="CJ605" s="19"/>
      <c r="CK605" s="19"/>
      <c r="CL605" s="19"/>
      <c r="CM605" s="19">
        <v>1</v>
      </c>
      <c r="CN605" s="19"/>
      <c r="CO605" s="19"/>
      <c r="CP605" s="19"/>
      <c r="CQ605" s="19"/>
      <c r="CR605" s="19"/>
    </row>
    <row r="606" spans="1:96" ht="107" customHeight="1">
      <c r="A606" s="11" cm="1">
        <f t="array" ref="A606">SUMPRODUCT(--ISNUMBER(SEARCH({"stranding","stranded"},E606)))</f>
        <v>1</v>
      </c>
      <c r="B606" s="12">
        <v>659</v>
      </c>
      <c r="C606" s="13" t="s">
        <v>1300</v>
      </c>
      <c r="D606" s="14">
        <v>1996</v>
      </c>
      <c r="E606" s="15" t="s">
        <v>1301</v>
      </c>
      <c r="F606" s="15" t="s">
        <v>7876</v>
      </c>
      <c r="G606" s="15">
        <f t="shared" si="9"/>
        <v>7</v>
      </c>
      <c r="H606" s="16"/>
      <c r="I606" s="16"/>
      <c r="J606" s="16">
        <v>1</v>
      </c>
      <c r="K606" s="16"/>
      <c r="L606" s="16"/>
      <c r="M606" s="16"/>
      <c r="N606" s="16"/>
      <c r="O606" s="16"/>
      <c r="P606" s="17"/>
      <c r="Q606" s="17"/>
      <c r="R606" s="17"/>
      <c r="S606" s="17"/>
      <c r="T606" s="18"/>
      <c r="U606" s="18"/>
      <c r="V606" s="18">
        <v>1</v>
      </c>
      <c r="W606" s="18"/>
      <c r="X606" s="19"/>
      <c r="Y606" s="19"/>
      <c r="Z606" s="19"/>
      <c r="AA606" s="19"/>
      <c r="AB606" s="19"/>
      <c r="AC606" s="19"/>
      <c r="AD606" s="19"/>
      <c r="AE606" s="19">
        <v>1</v>
      </c>
      <c r="AF606" s="19">
        <v>1</v>
      </c>
      <c r="AG606" s="19"/>
      <c r="AH606" s="19"/>
      <c r="AI606" s="19"/>
      <c r="AJ606" s="17">
        <v>1</v>
      </c>
      <c r="AK606" s="17"/>
      <c r="AL606" s="17"/>
      <c r="AM606" s="17"/>
      <c r="AN606" s="17"/>
      <c r="AO606" s="17"/>
      <c r="AP606" s="17"/>
      <c r="AQ606" s="17"/>
      <c r="AR606" s="20"/>
      <c r="AS606" s="20"/>
      <c r="AT606" s="20"/>
      <c r="AU606" s="20"/>
      <c r="AV606" s="20"/>
      <c r="AW606" s="20"/>
      <c r="AX606" s="20"/>
      <c r="AY606" s="20"/>
      <c r="AZ606" s="20"/>
      <c r="BA606" s="20"/>
      <c r="BB606" s="20"/>
      <c r="BC606" s="20"/>
      <c r="BD606" s="16">
        <v>1</v>
      </c>
      <c r="BE606" s="16"/>
      <c r="BF606" s="16"/>
      <c r="BG606" s="16"/>
      <c r="BH606" s="16"/>
      <c r="BI606" s="16"/>
      <c r="BJ606" s="16"/>
      <c r="BK606" s="16"/>
      <c r="BL606" s="16"/>
      <c r="BM606" s="16"/>
      <c r="BN606" s="16"/>
      <c r="BO606" s="16"/>
      <c r="BP606" s="16"/>
      <c r="BQ606" s="16"/>
      <c r="BR606" s="16"/>
      <c r="BS606" s="16"/>
      <c r="BT606" s="16"/>
      <c r="BU606" s="16"/>
      <c r="BV606" s="16"/>
      <c r="BW606" s="16"/>
      <c r="BX606" s="16"/>
      <c r="BY606" s="16">
        <v>1</v>
      </c>
      <c r="BZ606" s="16"/>
      <c r="CA606" s="16"/>
      <c r="CB606" s="16">
        <v>1</v>
      </c>
      <c r="CC606" s="16"/>
      <c r="CD606" s="16"/>
      <c r="CE606" s="16"/>
      <c r="CF606" s="16"/>
      <c r="CG606" s="19"/>
      <c r="CH606" s="19"/>
      <c r="CI606" s="19"/>
      <c r="CJ606" s="19"/>
      <c r="CK606" s="19"/>
      <c r="CL606" s="19"/>
      <c r="CM606" s="19"/>
      <c r="CN606" s="19"/>
      <c r="CO606" s="19">
        <v>1</v>
      </c>
      <c r="CP606" s="19"/>
      <c r="CQ606" s="19"/>
      <c r="CR606" s="19"/>
    </row>
    <row r="607" spans="1:96" ht="107" customHeight="1">
      <c r="A607" s="11" cm="1">
        <f t="array" ref="A607">SUMPRODUCT(--ISNUMBER(SEARCH({"stranding","stranded"},E607)))</f>
        <v>1</v>
      </c>
      <c r="B607" s="12">
        <v>661</v>
      </c>
      <c r="C607" s="13" t="s">
        <v>1302</v>
      </c>
      <c r="D607" s="14">
        <v>1996</v>
      </c>
      <c r="E607" s="15" t="s">
        <v>1303</v>
      </c>
      <c r="F607" s="15" t="s">
        <v>6506</v>
      </c>
      <c r="G607" s="15">
        <f t="shared" si="9"/>
        <v>5</v>
      </c>
      <c r="H607" s="16"/>
      <c r="I607" s="16"/>
      <c r="J607" s="16">
        <v>2</v>
      </c>
      <c r="K607" s="16"/>
      <c r="L607" s="16"/>
      <c r="M607" s="16"/>
      <c r="N607" s="16"/>
      <c r="O607" s="16"/>
      <c r="P607" s="17"/>
      <c r="Q607" s="17"/>
      <c r="R607" s="17"/>
      <c r="S607" s="17"/>
      <c r="T607" s="18"/>
      <c r="U607" s="18"/>
      <c r="V607" s="18">
        <v>1</v>
      </c>
      <c r="W607" s="18"/>
      <c r="X607" s="19"/>
      <c r="Y607" s="19"/>
      <c r="Z607" s="19"/>
      <c r="AA607" s="19"/>
      <c r="AB607" s="19"/>
      <c r="AC607" s="19"/>
      <c r="AD607" s="19"/>
      <c r="AE607" s="19">
        <v>1</v>
      </c>
      <c r="AF607" s="19">
        <v>1</v>
      </c>
      <c r="AG607" s="19"/>
      <c r="AH607" s="19"/>
      <c r="AI607" s="19"/>
      <c r="AJ607" s="17">
        <v>1</v>
      </c>
      <c r="AK607" s="17"/>
      <c r="AL607" s="17"/>
      <c r="AM607" s="17"/>
      <c r="AN607" s="17"/>
      <c r="AO607" s="17"/>
      <c r="AP607" s="17"/>
      <c r="AQ607" s="17"/>
      <c r="AR607" s="20"/>
      <c r="AS607" s="20"/>
      <c r="AT607" s="20"/>
      <c r="AU607" s="20"/>
      <c r="AV607" s="20"/>
      <c r="AW607" s="20"/>
      <c r="AX607" s="20"/>
      <c r="AY607" s="20"/>
      <c r="AZ607" s="20"/>
      <c r="BA607" s="20"/>
      <c r="BB607" s="20"/>
      <c r="BC607" s="20"/>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v>1</v>
      </c>
      <c r="CC607" s="16"/>
      <c r="CD607" s="16"/>
      <c r="CE607" s="16"/>
      <c r="CF607" s="16"/>
      <c r="CG607" s="19"/>
      <c r="CH607" s="19"/>
      <c r="CI607" s="19"/>
      <c r="CJ607" s="19"/>
      <c r="CK607" s="19"/>
      <c r="CL607" s="19"/>
      <c r="CM607" s="19"/>
      <c r="CN607" s="19">
        <v>1</v>
      </c>
      <c r="CO607" s="19"/>
      <c r="CP607" s="19"/>
      <c r="CQ607" s="19"/>
      <c r="CR607" s="19"/>
    </row>
    <row r="608" spans="1:96" ht="107" customHeight="1">
      <c r="A608" s="11" cm="1">
        <f t="array" ref="A608">SUMPRODUCT(--ISNUMBER(SEARCH({"stranding","stranded"},E608)))</f>
        <v>0</v>
      </c>
      <c r="B608" s="12">
        <v>664</v>
      </c>
      <c r="C608" s="21" t="s">
        <v>1304</v>
      </c>
      <c r="D608" s="22">
        <v>1996</v>
      </c>
      <c r="E608" s="15" t="s">
        <v>1305</v>
      </c>
      <c r="F608" s="15" t="s">
        <v>6507</v>
      </c>
      <c r="G608" s="15">
        <f t="shared" si="9"/>
        <v>6</v>
      </c>
      <c r="H608" s="16"/>
      <c r="I608" s="16"/>
      <c r="J608" s="16"/>
      <c r="K608" s="16"/>
      <c r="L608" s="16"/>
      <c r="M608" s="16"/>
      <c r="N608" s="16">
        <v>1</v>
      </c>
      <c r="O608" s="16"/>
      <c r="P608" s="17"/>
      <c r="Q608" s="17"/>
      <c r="R608" s="17"/>
      <c r="S608" s="17"/>
      <c r="T608" s="18">
        <v>1</v>
      </c>
      <c r="U608" s="18"/>
      <c r="V608" s="18"/>
      <c r="W608" s="18"/>
      <c r="X608" s="19"/>
      <c r="Y608" s="19"/>
      <c r="Z608" s="19"/>
      <c r="AA608" s="19"/>
      <c r="AB608" s="19"/>
      <c r="AC608" s="19"/>
      <c r="AD608" s="19"/>
      <c r="AE608" s="19">
        <v>1</v>
      </c>
      <c r="AF608" s="19">
        <v>1</v>
      </c>
      <c r="AG608" s="19">
        <v>1</v>
      </c>
      <c r="AH608" s="19"/>
      <c r="AI608" s="19"/>
      <c r="AJ608" s="17">
        <v>1</v>
      </c>
      <c r="AK608" s="17"/>
      <c r="AL608" s="17"/>
      <c r="AM608" s="17"/>
      <c r="AN608" s="17"/>
      <c r="AO608" s="17"/>
      <c r="AP608" s="17"/>
      <c r="AQ608" s="17"/>
      <c r="AR608" s="20"/>
      <c r="AS608" s="20"/>
      <c r="AT608" s="20"/>
      <c r="AU608" s="20"/>
      <c r="AV608" s="20"/>
      <c r="AW608" s="20"/>
      <c r="AX608" s="20"/>
      <c r="AY608" s="20"/>
      <c r="AZ608" s="20"/>
      <c r="BA608" s="20"/>
      <c r="BB608" s="20"/>
      <c r="BC608" s="20"/>
      <c r="BD608" s="16"/>
      <c r="BE608" s="16"/>
      <c r="BF608" s="16"/>
      <c r="BG608" s="16"/>
      <c r="BH608" s="16"/>
      <c r="BI608" s="16">
        <v>1</v>
      </c>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9"/>
      <c r="CH608" s="19"/>
      <c r="CI608" s="19"/>
      <c r="CJ608" s="19"/>
      <c r="CK608" s="19"/>
      <c r="CL608" s="19"/>
      <c r="CM608" s="19"/>
      <c r="CN608" s="19"/>
      <c r="CO608" s="19">
        <v>1</v>
      </c>
      <c r="CP608" s="19"/>
      <c r="CQ608" s="19"/>
      <c r="CR608" s="19"/>
    </row>
    <row r="609" spans="1:96" ht="107" customHeight="1">
      <c r="A609" s="11" cm="1">
        <f t="array" ref="A609">SUMPRODUCT(--ISNUMBER(SEARCH({"stranding","stranded"},E609)))</f>
        <v>0</v>
      </c>
      <c r="B609" s="12">
        <v>665</v>
      </c>
      <c r="C609" s="13" t="s">
        <v>1306</v>
      </c>
      <c r="D609" s="14">
        <v>1996</v>
      </c>
      <c r="E609" s="15" t="s">
        <v>1307</v>
      </c>
      <c r="F609" s="15" t="s">
        <v>6508</v>
      </c>
      <c r="G609" s="15">
        <f t="shared" si="9"/>
        <v>7</v>
      </c>
      <c r="H609" s="16"/>
      <c r="I609" s="16"/>
      <c r="J609" s="16">
        <v>2</v>
      </c>
      <c r="K609" s="16"/>
      <c r="L609" s="16"/>
      <c r="M609" s="16"/>
      <c r="N609" s="16"/>
      <c r="O609" s="16"/>
      <c r="P609" s="17">
        <v>1</v>
      </c>
      <c r="Q609" s="17"/>
      <c r="R609" s="17"/>
      <c r="S609" s="17"/>
      <c r="T609" s="18"/>
      <c r="U609" s="18">
        <v>1</v>
      </c>
      <c r="V609" s="18"/>
      <c r="W609" s="18">
        <v>1</v>
      </c>
      <c r="X609" s="19"/>
      <c r="Y609" s="19"/>
      <c r="Z609" s="19"/>
      <c r="AA609" s="19"/>
      <c r="AB609" s="19"/>
      <c r="AC609" s="19"/>
      <c r="AD609" s="19"/>
      <c r="AE609" s="19">
        <v>1</v>
      </c>
      <c r="AF609" s="19">
        <v>1</v>
      </c>
      <c r="AG609" s="19"/>
      <c r="AH609" s="19"/>
      <c r="AI609" s="19"/>
      <c r="AJ609" s="17"/>
      <c r="AK609" s="17"/>
      <c r="AL609" s="17"/>
      <c r="AM609" s="17"/>
      <c r="AN609" s="17"/>
      <c r="AO609" s="17"/>
      <c r="AP609" s="17"/>
      <c r="AQ609" s="17"/>
      <c r="AR609" s="20"/>
      <c r="AS609" s="20"/>
      <c r="AT609" s="20"/>
      <c r="AU609" s="20"/>
      <c r="AV609" s="20"/>
      <c r="AW609" s="20"/>
      <c r="AX609" s="20"/>
      <c r="AY609" s="20"/>
      <c r="AZ609" s="20"/>
      <c r="BA609" s="20"/>
      <c r="BB609" s="20"/>
      <c r="BC609" s="20"/>
      <c r="BD609" s="16"/>
      <c r="BE609" s="16"/>
      <c r="BF609" s="16"/>
      <c r="BG609" s="16"/>
      <c r="BH609" s="16"/>
      <c r="BI609" s="16">
        <v>1</v>
      </c>
      <c r="BJ609" s="16"/>
      <c r="BK609" s="16"/>
      <c r="BL609" s="16">
        <v>1</v>
      </c>
      <c r="BM609" s="16"/>
      <c r="BN609" s="16"/>
      <c r="BO609" s="16"/>
      <c r="BP609" s="16"/>
      <c r="BQ609" s="16"/>
      <c r="BR609" s="16"/>
      <c r="BS609" s="16"/>
      <c r="BT609" s="16"/>
      <c r="BU609" s="16"/>
      <c r="BV609" s="16"/>
      <c r="BW609" s="16"/>
      <c r="BX609" s="16"/>
      <c r="BY609" s="16"/>
      <c r="BZ609" s="16"/>
      <c r="CA609" s="16"/>
      <c r="CB609" s="16"/>
      <c r="CC609" s="16"/>
      <c r="CD609" s="16"/>
      <c r="CE609" s="16"/>
      <c r="CF609" s="16"/>
      <c r="CG609" s="19"/>
      <c r="CH609" s="19"/>
      <c r="CI609" s="19"/>
      <c r="CJ609" s="19"/>
      <c r="CK609" s="19"/>
      <c r="CL609" s="19"/>
      <c r="CM609" s="19"/>
      <c r="CN609" s="19"/>
      <c r="CO609" s="19">
        <v>1</v>
      </c>
      <c r="CP609" s="19"/>
      <c r="CQ609" s="19"/>
      <c r="CR609" s="19"/>
    </row>
    <row r="610" spans="1:96" ht="107" customHeight="1">
      <c r="A610" s="11" cm="1">
        <f t="array" ref="A610">SUMPRODUCT(--ISNUMBER(SEARCH({"stranding","stranded"},E610)))</f>
        <v>0</v>
      </c>
      <c r="B610" s="12">
        <v>666</v>
      </c>
      <c r="C610" s="21" t="s">
        <v>1308</v>
      </c>
      <c r="D610" s="22">
        <v>1996</v>
      </c>
      <c r="E610" s="15" t="s">
        <v>1309</v>
      </c>
      <c r="F610" s="15" t="s">
        <v>6509</v>
      </c>
      <c r="G610" s="15">
        <f t="shared" si="9"/>
        <v>4</v>
      </c>
      <c r="H610" s="16"/>
      <c r="I610" s="16"/>
      <c r="J610" s="16"/>
      <c r="K610" s="16"/>
      <c r="L610" s="16"/>
      <c r="M610" s="16">
        <v>1</v>
      </c>
      <c r="N610" s="16">
        <v>1</v>
      </c>
      <c r="O610" s="16"/>
      <c r="P610" s="17">
        <v>1</v>
      </c>
      <c r="Q610" s="17"/>
      <c r="R610" s="17"/>
      <c r="S610" s="17"/>
      <c r="T610" s="18"/>
      <c r="U610" s="18"/>
      <c r="V610" s="18">
        <v>1</v>
      </c>
      <c r="W610" s="18"/>
      <c r="X610" s="19">
        <v>1</v>
      </c>
      <c r="Y610" s="19">
        <v>1</v>
      </c>
      <c r="Z610" s="19"/>
      <c r="AA610" s="19"/>
      <c r="AB610" s="19"/>
      <c r="AC610" s="19"/>
      <c r="AD610" s="19"/>
      <c r="AE610" s="19"/>
      <c r="AF610" s="19"/>
      <c r="AG610" s="19"/>
      <c r="AH610" s="19"/>
      <c r="AI610" s="19"/>
      <c r="AJ610" s="17"/>
      <c r="AK610" s="17"/>
      <c r="AL610" s="17"/>
      <c r="AM610" s="17"/>
      <c r="AN610" s="17"/>
      <c r="AO610" s="17"/>
      <c r="AP610" s="17"/>
      <c r="AQ610" s="17"/>
      <c r="AR610" s="20"/>
      <c r="AS610" s="20"/>
      <c r="AT610" s="20"/>
      <c r="AU610" s="20"/>
      <c r="AV610" s="20"/>
      <c r="AW610" s="20"/>
      <c r="AX610" s="20"/>
      <c r="AY610" s="20"/>
      <c r="AZ610" s="20"/>
      <c r="BA610" s="20"/>
      <c r="BB610" s="20"/>
      <c r="BC610" s="20"/>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c r="CD610" s="16"/>
      <c r="CE610" s="16"/>
      <c r="CF610" s="16"/>
      <c r="CG610" s="19"/>
      <c r="CH610" s="19"/>
      <c r="CI610" s="19"/>
      <c r="CJ610" s="19"/>
      <c r="CK610" s="19"/>
      <c r="CL610" s="19"/>
      <c r="CM610" s="19"/>
      <c r="CN610" s="19">
        <v>1</v>
      </c>
      <c r="CO610" s="19"/>
      <c r="CP610" s="19"/>
      <c r="CQ610" s="19"/>
      <c r="CR610" s="19"/>
    </row>
    <row r="611" spans="1:96" ht="107" customHeight="1">
      <c r="A611" s="11" cm="1">
        <f t="array" ref="A611">SUMPRODUCT(--ISNUMBER(SEARCH({"stranding","stranded"},E611)))</f>
        <v>0</v>
      </c>
      <c r="B611" s="12">
        <v>667</v>
      </c>
      <c r="C611" s="13" t="s">
        <v>1310</v>
      </c>
      <c r="D611" s="14">
        <v>1996</v>
      </c>
      <c r="E611" s="15" t="s">
        <v>1311</v>
      </c>
      <c r="F611" s="15" t="s">
        <v>6043</v>
      </c>
      <c r="G611" s="15">
        <f t="shared" si="9"/>
        <v>4</v>
      </c>
      <c r="H611" s="16"/>
      <c r="I611" s="16"/>
      <c r="J611" s="16"/>
      <c r="K611" s="16"/>
      <c r="L611" s="16"/>
      <c r="M611" s="16"/>
      <c r="N611" s="16"/>
      <c r="O611" s="16"/>
      <c r="P611" s="17"/>
      <c r="Q611" s="17"/>
      <c r="R611" s="17"/>
      <c r="S611" s="17"/>
      <c r="T611" s="18"/>
      <c r="U611" s="18">
        <v>1</v>
      </c>
      <c r="V611" s="18"/>
      <c r="W611" s="18"/>
      <c r="X611" s="19"/>
      <c r="Y611" s="19">
        <v>1</v>
      </c>
      <c r="Z611" s="19">
        <v>1</v>
      </c>
      <c r="AA611" s="19"/>
      <c r="AB611" s="19"/>
      <c r="AC611" s="19"/>
      <c r="AD611" s="19"/>
      <c r="AE611" s="19"/>
      <c r="AF611" s="19"/>
      <c r="AG611" s="19"/>
      <c r="AH611" s="19"/>
      <c r="AI611" s="19"/>
      <c r="AJ611" s="17"/>
      <c r="AK611" s="17"/>
      <c r="AL611" s="17"/>
      <c r="AM611" s="17"/>
      <c r="AN611" s="17"/>
      <c r="AO611" s="17"/>
      <c r="AP611" s="17"/>
      <c r="AQ611" s="17"/>
      <c r="AR611" s="20"/>
      <c r="AS611" s="20"/>
      <c r="AT611" s="20"/>
      <c r="AU611" s="20"/>
      <c r="AV611" s="20"/>
      <c r="AW611" s="20"/>
      <c r="AX611" s="20"/>
      <c r="AY611" s="20"/>
      <c r="AZ611" s="20"/>
      <c r="BA611" s="20"/>
      <c r="BB611" s="20"/>
      <c r="BC611" s="20"/>
      <c r="BD611" s="16"/>
      <c r="BE611" s="16"/>
      <c r="BF611" s="16"/>
      <c r="BG611" s="16"/>
      <c r="BH611" s="16"/>
      <c r="BI611" s="16"/>
      <c r="BJ611" s="16"/>
      <c r="BK611" s="16"/>
      <c r="BL611" s="16"/>
      <c r="BM611" s="16">
        <v>1</v>
      </c>
      <c r="BN611" s="16"/>
      <c r="BO611" s="16"/>
      <c r="BP611" s="16"/>
      <c r="BQ611" s="16"/>
      <c r="BR611" s="16"/>
      <c r="BS611" s="16"/>
      <c r="BT611" s="16"/>
      <c r="BU611" s="16"/>
      <c r="BV611" s="16"/>
      <c r="BW611" s="16"/>
      <c r="BX611" s="16"/>
      <c r="BY611" s="16"/>
      <c r="BZ611" s="16"/>
      <c r="CA611" s="16"/>
      <c r="CB611" s="16"/>
      <c r="CC611" s="16"/>
      <c r="CD611" s="16"/>
      <c r="CE611" s="16"/>
      <c r="CF611" s="16"/>
      <c r="CG611" s="19"/>
      <c r="CH611" s="19"/>
      <c r="CI611" s="19"/>
      <c r="CJ611" s="19"/>
      <c r="CK611" s="19"/>
      <c r="CL611" s="19"/>
      <c r="CM611" s="19"/>
      <c r="CN611" s="19">
        <v>1</v>
      </c>
      <c r="CO611" s="19"/>
      <c r="CP611" s="19"/>
      <c r="CQ611" s="19"/>
      <c r="CR611" s="19"/>
    </row>
    <row r="612" spans="1:96" ht="107" customHeight="1">
      <c r="A612" s="11" cm="1">
        <f t="array" ref="A612">SUMPRODUCT(--ISNUMBER(SEARCH({"stranding","stranded"},E612)))</f>
        <v>0</v>
      </c>
      <c r="B612" s="12">
        <v>668</v>
      </c>
      <c r="C612" s="21" t="s">
        <v>1312</v>
      </c>
      <c r="D612" s="22">
        <v>1996</v>
      </c>
      <c r="E612" s="15" t="s">
        <v>1313</v>
      </c>
      <c r="F612" s="15" t="s">
        <v>6138</v>
      </c>
      <c r="G612" s="15">
        <f t="shared" si="9"/>
        <v>5</v>
      </c>
      <c r="H612" s="16"/>
      <c r="I612" s="16"/>
      <c r="J612" s="16"/>
      <c r="K612" s="16"/>
      <c r="L612" s="16"/>
      <c r="M612" s="16">
        <v>1</v>
      </c>
      <c r="N612" s="16"/>
      <c r="O612" s="16"/>
      <c r="P612" s="17"/>
      <c r="Q612" s="17"/>
      <c r="R612" s="17"/>
      <c r="S612" s="17"/>
      <c r="T612" s="18"/>
      <c r="U612" s="18">
        <v>1</v>
      </c>
      <c r="V612" s="18"/>
      <c r="W612" s="18"/>
      <c r="X612" s="19">
        <v>1</v>
      </c>
      <c r="Y612" s="19"/>
      <c r="Z612" s="19"/>
      <c r="AA612" s="19"/>
      <c r="AB612" s="19"/>
      <c r="AC612" s="19"/>
      <c r="AD612" s="19"/>
      <c r="AE612" s="19">
        <v>1</v>
      </c>
      <c r="AF612" s="19">
        <v>1</v>
      </c>
      <c r="AG612" s="19"/>
      <c r="AH612" s="19"/>
      <c r="AI612" s="19"/>
      <c r="AJ612" s="17">
        <v>1</v>
      </c>
      <c r="AK612" s="17"/>
      <c r="AL612" s="17"/>
      <c r="AM612" s="17"/>
      <c r="AN612" s="17"/>
      <c r="AO612" s="17"/>
      <c r="AP612" s="17"/>
      <c r="AQ612" s="17"/>
      <c r="AR612" s="20"/>
      <c r="AS612" s="20"/>
      <c r="AT612" s="20"/>
      <c r="AU612" s="20"/>
      <c r="AV612" s="20"/>
      <c r="AW612" s="20"/>
      <c r="AX612" s="20"/>
      <c r="AY612" s="20"/>
      <c r="AZ612" s="20"/>
      <c r="BA612" s="20"/>
      <c r="BB612" s="20"/>
      <c r="BC612" s="20"/>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9"/>
      <c r="CH612" s="19"/>
      <c r="CI612" s="19"/>
      <c r="CJ612" s="19"/>
      <c r="CK612" s="19"/>
      <c r="CL612" s="19"/>
      <c r="CM612" s="19"/>
      <c r="CN612" s="19">
        <v>1</v>
      </c>
      <c r="CO612" s="19"/>
      <c r="CP612" s="19"/>
      <c r="CQ612" s="19"/>
      <c r="CR612" s="19"/>
    </row>
    <row r="613" spans="1:96" ht="107" customHeight="1">
      <c r="A613" s="11" cm="1">
        <f t="array" ref="A613">SUMPRODUCT(--ISNUMBER(SEARCH({"stranding","stranded"},E613)))</f>
        <v>0</v>
      </c>
      <c r="B613" s="12">
        <v>669</v>
      </c>
      <c r="C613" s="13" t="s">
        <v>1312</v>
      </c>
      <c r="D613" s="14">
        <v>1996</v>
      </c>
      <c r="E613" s="15" t="s">
        <v>1314</v>
      </c>
      <c r="F613" s="15" t="s">
        <v>6510</v>
      </c>
      <c r="G613" s="15">
        <f t="shared" si="9"/>
        <v>10</v>
      </c>
      <c r="H613" s="16"/>
      <c r="I613" s="16"/>
      <c r="J613" s="16">
        <v>1</v>
      </c>
      <c r="K613" s="16">
        <v>1</v>
      </c>
      <c r="L613" s="16"/>
      <c r="M613" s="16"/>
      <c r="N613" s="16"/>
      <c r="O613" s="16"/>
      <c r="P613" s="17"/>
      <c r="Q613" s="17">
        <v>1</v>
      </c>
      <c r="R613" s="17"/>
      <c r="S613" s="17"/>
      <c r="T613" s="18">
        <v>1</v>
      </c>
      <c r="U613" s="18">
        <v>1</v>
      </c>
      <c r="V613" s="18"/>
      <c r="W613" s="18">
        <v>1</v>
      </c>
      <c r="X613" s="19">
        <v>1</v>
      </c>
      <c r="Y613" s="19"/>
      <c r="Z613" s="19"/>
      <c r="AA613" s="19"/>
      <c r="AB613" s="19"/>
      <c r="AC613" s="19"/>
      <c r="AD613" s="19"/>
      <c r="AE613" s="19">
        <v>1</v>
      </c>
      <c r="AF613" s="19">
        <v>1</v>
      </c>
      <c r="AG613" s="19"/>
      <c r="AH613" s="19"/>
      <c r="AI613" s="19"/>
      <c r="AJ613" s="17">
        <v>1</v>
      </c>
      <c r="AK613" s="17"/>
      <c r="AL613" s="17"/>
      <c r="AM613" s="17">
        <v>1</v>
      </c>
      <c r="AN613" s="17"/>
      <c r="AO613" s="17"/>
      <c r="AP613" s="17"/>
      <c r="AQ613" s="17"/>
      <c r="AR613" s="20"/>
      <c r="AS613" s="20"/>
      <c r="AT613" s="20"/>
      <c r="AU613" s="20"/>
      <c r="AV613" s="20">
        <v>1</v>
      </c>
      <c r="AW613" s="20"/>
      <c r="AX613" s="20"/>
      <c r="AY613" s="20"/>
      <c r="AZ613" s="20"/>
      <c r="BA613" s="20"/>
      <c r="BB613" s="20"/>
      <c r="BC613" s="20"/>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9"/>
      <c r="CH613" s="19"/>
      <c r="CI613" s="19"/>
      <c r="CJ613" s="19"/>
      <c r="CK613" s="19"/>
      <c r="CL613" s="19"/>
      <c r="CM613" s="19"/>
      <c r="CN613" s="19">
        <v>1</v>
      </c>
      <c r="CO613" s="19"/>
      <c r="CP613" s="19"/>
      <c r="CQ613" s="19"/>
      <c r="CR613" s="19"/>
    </row>
    <row r="614" spans="1:96" ht="107" customHeight="1">
      <c r="A614" s="11" cm="1">
        <f t="array" ref="A614">SUMPRODUCT(--ISNUMBER(SEARCH({"stranding","stranded"},E614)))</f>
        <v>0</v>
      </c>
      <c r="B614" s="12">
        <v>671</v>
      </c>
      <c r="C614" s="13" t="s">
        <v>1315</v>
      </c>
      <c r="D614" s="14">
        <v>1996</v>
      </c>
      <c r="E614" s="23" t="s">
        <v>1316</v>
      </c>
      <c r="F614" s="23" t="s">
        <v>6511</v>
      </c>
      <c r="G614" s="15">
        <f t="shared" si="9"/>
        <v>8</v>
      </c>
      <c r="H614" s="16"/>
      <c r="I614" s="16"/>
      <c r="J614" s="16">
        <v>2</v>
      </c>
      <c r="K614" s="16"/>
      <c r="L614" s="16"/>
      <c r="M614" s="16">
        <v>1</v>
      </c>
      <c r="N614" s="16"/>
      <c r="O614" s="16"/>
      <c r="P614" s="17">
        <v>1</v>
      </c>
      <c r="Q614" s="17"/>
      <c r="R614" s="17"/>
      <c r="S614" s="17"/>
      <c r="T614" s="18">
        <v>1</v>
      </c>
      <c r="U614" s="18">
        <v>1</v>
      </c>
      <c r="V614" s="18"/>
      <c r="W614" s="18"/>
      <c r="X614" s="19">
        <v>1</v>
      </c>
      <c r="Y614" s="19"/>
      <c r="Z614" s="19"/>
      <c r="AA614" s="19"/>
      <c r="AB614" s="19"/>
      <c r="AC614" s="19"/>
      <c r="AD614" s="19"/>
      <c r="AE614" s="19"/>
      <c r="AF614" s="19"/>
      <c r="AG614" s="19"/>
      <c r="AH614" s="19"/>
      <c r="AI614" s="19"/>
      <c r="AJ614" s="17">
        <v>1</v>
      </c>
      <c r="AK614" s="17"/>
      <c r="AL614" s="17"/>
      <c r="AM614" s="17">
        <v>1</v>
      </c>
      <c r="AN614" s="17"/>
      <c r="AO614" s="17"/>
      <c r="AP614" s="17"/>
      <c r="AQ614" s="17"/>
      <c r="AR614" s="20"/>
      <c r="AS614" s="20"/>
      <c r="AT614" s="20"/>
      <c r="AU614" s="20"/>
      <c r="AV614" s="20"/>
      <c r="AW614" s="20"/>
      <c r="AX614" s="20">
        <v>1</v>
      </c>
      <c r="AY614" s="20"/>
      <c r="AZ614" s="20"/>
      <c r="BA614" s="20"/>
      <c r="BB614" s="20"/>
      <c r="BC614" s="20"/>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v>1</v>
      </c>
      <c r="BZ614" s="16"/>
      <c r="CA614" s="16"/>
      <c r="CB614" s="16"/>
      <c r="CC614" s="16"/>
      <c r="CD614" s="16"/>
      <c r="CE614" s="16"/>
      <c r="CF614" s="16"/>
      <c r="CG614" s="19"/>
      <c r="CH614" s="19"/>
      <c r="CI614" s="19"/>
      <c r="CJ614" s="19"/>
      <c r="CK614" s="19"/>
      <c r="CL614" s="19"/>
      <c r="CM614" s="19"/>
      <c r="CN614" s="19">
        <v>1</v>
      </c>
      <c r="CO614" s="19"/>
      <c r="CP614" s="19"/>
      <c r="CQ614" s="19"/>
      <c r="CR614" s="19"/>
    </row>
    <row r="615" spans="1:96" ht="107" customHeight="1">
      <c r="A615" s="11" cm="1">
        <f t="array" ref="A615">SUMPRODUCT(--ISNUMBER(SEARCH({"stranding","stranded"},E615)))</f>
        <v>0</v>
      </c>
      <c r="B615" s="12">
        <v>672</v>
      </c>
      <c r="C615" s="21" t="s">
        <v>1317</v>
      </c>
      <c r="D615" s="22">
        <v>1996</v>
      </c>
      <c r="E615" s="15" t="s">
        <v>1318</v>
      </c>
      <c r="F615" s="15" t="s">
        <v>6512</v>
      </c>
      <c r="G615" s="15">
        <f t="shared" si="9"/>
        <v>8</v>
      </c>
      <c r="H615" s="16"/>
      <c r="I615" s="16"/>
      <c r="J615" s="16"/>
      <c r="K615" s="16"/>
      <c r="L615" s="16"/>
      <c r="M615" s="16"/>
      <c r="N615" s="16">
        <v>1</v>
      </c>
      <c r="O615" s="16"/>
      <c r="P615" s="17"/>
      <c r="Q615" s="17"/>
      <c r="R615" s="17">
        <v>1</v>
      </c>
      <c r="S615" s="17"/>
      <c r="T615" s="18"/>
      <c r="U615" s="18">
        <v>1</v>
      </c>
      <c r="V615" s="18"/>
      <c r="W615" s="18"/>
      <c r="X615" s="19">
        <v>1</v>
      </c>
      <c r="Y615" s="19"/>
      <c r="Z615" s="19"/>
      <c r="AA615" s="19"/>
      <c r="AB615" s="19"/>
      <c r="AC615" s="19"/>
      <c r="AD615" s="19"/>
      <c r="AE615" s="19">
        <v>1</v>
      </c>
      <c r="AF615" s="19"/>
      <c r="AG615" s="19"/>
      <c r="AH615" s="19"/>
      <c r="AI615" s="19"/>
      <c r="AJ615" s="17">
        <v>1</v>
      </c>
      <c r="AK615" s="17"/>
      <c r="AL615" s="17"/>
      <c r="AM615" s="17"/>
      <c r="AN615" s="17"/>
      <c r="AO615" s="17">
        <v>1</v>
      </c>
      <c r="AP615" s="17"/>
      <c r="AQ615" s="17"/>
      <c r="AR615" s="20"/>
      <c r="AS615" s="20"/>
      <c r="AT615" s="20"/>
      <c r="AU615" s="20"/>
      <c r="AV615" s="20"/>
      <c r="AW615" s="20"/>
      <c r="AX615" s="20">
        <v>1</v>
      </c>
      <c r="AY615" s="20"/>
      <c r="AZ615" s="20"/>
      <c r="BA615" s="20"/>
      <c r="BB615" s="20"/>
      <c r="BC615" s="20"/>
      <c r="BD615" s="16"/>
      <c r="BE615" s="16"/>
      <c r="BF615" s="16"/>
      <c r="BG615" s="16"/>
      <c r="BH615" s="16"/>
      <c r="BI615" s="16"/>
      <c r="BJ615" s="16"/>
      <c r="BK615" s="16"/>
      <c r="BL615" s="16"/>
      <c r="BM615" s="16"/>
      <c r="BN615" s="16"/>
      <c r="BO615" s="16"/>
      <c r="BP615" s="16"/>
      <c r="BQ615" s="16">
        <v>1</v>
      </c>
      <c r="BR615" s="16"/>
      <c r="BS615" s="16"/>
      <c r="BT615" s="16"/>
      <c r="BU615" s="16"/>
      <c r="BV615" s="16"/>
      <c r="BW615" s="16"/>
      <c r="BX615" s="16"/>
      <c r="BY615" s="16"/>
      <c r="BZ615" s="16"/>
      <c r="CA615" s="16"/>
      <c r="CB615" s="16"/>
      <c r="CC615" s="16"/>
      <c r="CD615" s="16"/>
      <c r="CE615" s="16"/>
      <c r="CF615" s="16"/>
      <c r="CG615" s="19"/>
      <c r="CH615" s="19"/>
      <c r="CI615" s="19"/>
      <c r="CJ615" s="19"/>
      <c r="CK615" s="19"/>
      <c r="CL615" s="19"/>
      <c r="CM615" s="19"/>
      <c r="CN615" s="19">
        <v>1</v>
      </c>
      <c r="CO615" s="19"/>
      <c r="CP615" s="19"/>
      <c r="CQ615" s="19"/>
      <c r="CR615" s="19"/>
    </row>
    <row r="616" spans="1:96" ht="107" customHeight="1">
      <c r="A616" s="11" cm="1">
        <f t="array" ref="A616">SUMPRODUCT(--ISNUMBER(SEARCH({"stranding","stranded"},E616)))</f>
        <v>0</v>
      </c>
      <c r="B616" s="12">
        <v>673</v>
      </c>
      <c r="C616" s="13" t="s">
        <v>1319</v>
      </c>
      <c r="D616" s="14">
        <v>1996</v>
      </c>
      <c r="E616" s="15" t="s">
        <v>1320</v>
      </c>
      <c r="F616" s="15" t="s">
        <v>6513</v>
      </c>
      <c r="G616" s="15">
        <f t="shared" si="9"/>
        <v>6</v>
      </c>
      <c r="H616" s="16"/>
      <c r="I616" s="16"/>
      <c r="J616" s="16"/>
      <c r="K616" s="16"/>
      <c r="L616" s="16"/>
      <c r="M616" s="16">
        <v>1</v>
      </c>
      <c r="N616" s="16"/>
      <c r="O616" s="16"/>
      <c r="P616" s="17"/>
      <c r="Q616" s="17"/>
      <c r="R616" s="17"/>
      <c r="S616" s="17"/>
      <c r="T616" s="18"/>
      <c r="U616" s="18">
        <v>1</v>
      </c>
      <c r="V616" s="18"/>
      <c r="W616" s="18"/>
      <c r="X616" s="19">
        <v>1</v>
      </c>
      <c r="Y616" s="19"/>
      <c r="Z616" s="19"/>
      <c r="AA616" s="19"/>
      <c r="AB616" s="19"/>
      <c r="AC616" s="19"/>
      <c r="AD616" s="19"/>
      <c r="AE616" s="19">
        <v>1</v>
      </c>
      <c r="AF616" s="19"/>
      <c r="AG616" s="19"/>
      <c r="AH616" s="19"/>
      <c r="AI616" s="19"/>
      <c r="AJ616" s="17">
        <v>1</v>
      </c>
      <c r="AK616" s="17"/>
      <c r="AL616" s="17"/>
      <c r="AM616" s="17"/>
      <c r="AN616" s="17"/>
      <c r="AO616" s="17">
        <v>1</v>
      </c>
      <c r="AP616" s="17"/>
      <c r="AQ616" s="17"/>
      <c r="AR616" s="20"/>
      <c r="AS616" s="20"/>
      <c r="AT616" s="20"/>
      <c r="AU616" s="20"/>
      <c r="AV616" s="20">
        <v>1</v>
      </c>
      <c r="AW616" s="20"/>
      <c r="AX616" s="20"/>
      <c r="AY616" s="20"/>
      <c r="AZ616" s="20"/>
      <c r="BA616" s="20"/>
      <c r="BB616" s="20"/>
      <c r="BC616" s="20"/>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9"/>
      <c r="CH616" s="19"/>
      <c r="CI616" s="19"/>
      <c r="CJ616" s="19"/>
      <c r="CK616" s="19"/>
      <c r="CL616" s="19"/>
      <c r="CM616" s="19">
        <v>1</v>
      </c>
      <c r="CN616" s="19"/>
      <c r="CO616" s="19"/>
      <c r="CP616" s="19"/>
      <c r="CQ616" s="19"/>
      <c r="CR616" s="19"/>
    </row>
    <row r="617" spans="1:96" ht="107" customHeight="1">
      <c r="A617" s="11" cm="1">
        <f t="array" ref="A617">SUMPRODUCT(--ISNUMBER(SEARCH({"stranding","stranded"},E617)))</f>
        <v>0</v>
      </c>
      <c r="B617" s="12">
        <v>675</v>
      </c>
      <c r="C617" s="13" t="s">
        <v>1321</v>
      </c>
      <c r="D617" s="14">
        <v>1996</v>
      </c>
      <c r="E617" s="15" t="s">
        <v>1322</v>
      </c>
      <c r="F617" s="15" t="s">
        <v>7877</v>
      </c>
      <c r="G617" s="15">
        <f t="shared" si="9"/>
        <v>6</v>
      </c>
      <c r="H617" s="16"/>
      <c r="I617" s="16"/>
      <c r="J617" s="16"/>
      <c r="K617" s="16">
        <v>3</v>
      </c>
      <c r="L617" s="16"/>
      <c r="M617" s="16"/>
      <c r="N617" s="16"/>
      <c r="O617" s="16"/>
      <c r="P617" s="17"/>
      <c r="Q617" s="17"/>
      <c r="R617" s="17"/>
      <c r="S617" s="17"/>
      <c r="T617" s="18"/>
      <c r="U617" s="18">
        <v>1</v>
      </c>
      <c r="V617" s="18"/>
      <c r="W617" s="18"/>
      <c r="X617" s="19"/>
      <c r="Y617" s="19">
        <v>1</v>
      </c>
      <c r="Z617" s="19">
        <v>1</v>
      </c>
      <c r="AA617" s="19"/>
      <c r="AB617" s="19"/>
      <c r="AC617" s="19"/>
      <c r="AD617" s="19"/>
      <c r="AE617" s="19"/>
      <c r="AF617" s="19"/>
      <c r="AG617" s="19"/>
      <c r="AH617" s="19"/>
      <c r="AI617" s="19"/>
      <c r="AJ617" s="17"/>
      <c r="AK617" s="17"/>
      <c r="AL617" s="17"/>
      <c r="AM617" s="17"/>
      <c r="AN617" s="17"/>
      <c r="AO617" s="17"/>
      <c r="AP617" s="17"/>
      <c r="AQ617" s="17"/>
      <c r="AR617" s="20"/>
      <c r="AS617" s="20"/>
      <c r="AT617" s="20"/>
      <c r="AU617" s="20"/>
      <c r="AV617" s="20"/>
      <c r="AW617" s="20"/>
      <c r="AX617" s="20"/>
      <c r="AY617" s="20"/>
      <c r="AZ617" s="20"/>
      <c r="BA617" s="20"/>
      <c r="BB617" s="20"/>
      <c r="BC617" s="20"/>
      <c r="BD617" s="16">
        <v>1</v>
      </c>
      <c r="BE617" s="16"/>
      <c r="BF617" s="16"/>
      <c r="BG617" s="16"/>
      <c r="BH617" s="16"/>
      <c r="BI617" s="16"/>
      <c r="BJ617" s="16"/>
      <c r="BK617" s="16">
        <v>1</v>
      </c>
      <c r="BL617" s="16"/>
      <c r="BM617" s="16"/>
      <c r="BN617" s="16"/>
      <c r="BO617" s="16"/>
      <c r="BP617" s="16"/>
      <c r="BQ617" s="16"/>
      <c r="BR617" s="16"/>
      <c r="BS617" s="16"/>
      <c r="BT617" s="16"/>
      <c r="BU617" s="16"/>
      <c r="BV617" s="16"/>
      <c r="BW617" s="16"/>
      <c r="BX617" s="16"/>
      <c r="BY617" s="16"/>
      <c r="BZ617" s="16"/>
      <c r="CA617" s="16"/>
      <c r="CB617" s="16">
        <v>1</v>
      </c>
      <c r="CC617" s="16"/>
      <c r="CD617" s="16"/>
      <c r="CE617" s="16"/>
      <c r="CF617" s="16"/>
      <c r="CG617" s="19"/>
      <c r="CH617" s="19"/>
      <c r="CI617" s="19"/>
      <c r="CJ617" s="19"/>
      <c r="CK617" s="19"/>
      <c r="CL617" s="19"/>
      <c r="CM617" s="19"/>
      <c r="CN617" s="19"/>
      <c r="CO617" s="19">
        <v>1</v>
      </c>
      <c r="CP617" s="19"/>
      <c r="CQ617" s="19"/>
      <c r="CR617" s="19"/>
    </row>
    <row r="618" spans="1:96" ht="107" customHeight="1">
      <c r="A618" s="11" cm="1">
        <f t="array" ref="A618">SUMPRODUCT(--ISNUMBER(SEARCH({"stranding","stranded"},E618)))</f>
        <v>0</v>
      </c>
      <c r="B618" s="12">
        <v>677</v>
      </c>
      <c r="C618" s="27" t="s">
        <v>1323</v>
      </c>
      <c r="D618" s="14">
        <v>1996</v>
      </c>
      <c r="E618" s="15" t="s">
        <v>1324</v>
      </c>
      <c r="F618" s="15" t="s">
        <v>6514</v>
      </c>
      <c r="G618" s="15">
        <f t="shared" si="9"/>
        <v>6</v>
      </c>
      <c r="H618" s="16"/>
      <c r="I618" s="16"/>
      <c r="J618" s="16"/>
      <c r="K618" s="16">
        <v>1</v>
      </c>
      <c r="L618" s="16"/>
      <c r="M618" s="16"/>
      <c r="N618" s="16"/>
      <c r="O618" s="16"/>
      <c r="P618" s="17"/>
      <c r="Q618" s="17"/>
      <c r="R618" s="17"/>
      <c r="S618" s="17"/>
      <c r="T618" s="18"/>
      <c r="U618" s="18"/>
      <c r="V618" s="18">
        <v>1</v>
      </c>
      <c r="W618" s="18"/>
      <c r="X618" s="19">
        <v>1</v>
      </c>
      <c r="Y618" s="19"/>
      <c r="Z618" s="19"/>
      <c r="AA618" s="19"/>
      <c r="AB618" s="19"/>
      <c r="AC618" s="19"/>
      <c r="AD618" s="19"/>
      <c r="AE618" s="19"/>
      <c r="AF618" s="19"/>
      <c r="AG618" s="19"/>
      <c r="AH618" s="19"/>
      <c r="AI618" s="19"/>
      <c r="AJ618" s="17">
        <v>1</v>
      </c>
      <c r="AK618" s="17"/>
      <c r="AL618" s="17"/>
      <c r="AM618" s="17"/>
      <c r="AN618" s="17"/>
      <c r="AO618" s="17"/>
      <c r="AP618" s="17"/>
      <c r="AQ618" s="17"/>
      <c r="AR618" s="20"/>
      <c r="AS618" s="20"/>
      <c r="AT618" s="20"/>
      <c r="AU618" s="20"/>
      <c r="AV618" s="20"/>
      <c r="AW618" s="20"/>
      <c r="AX618" s="20"/>
      <c r="AY618" s="20"/>
      <c r="AZ618" s="20">
        <v>1</v>
      </c>
      <c r="BA618" s="20"/>
      <c r="BB618" s="20"/>
      <c r="BC618" s="20"/>
      <c r="BD618" s="16"/>
      <c r="BE618" s="16"/>
      <c r="BF618" s="16"/>
      <c r="BG618" s="16"/>
      <c r="BH618" s="16"/>
      <c r="BI618" s="16"/>
      <c r="BJ618" s="16">
        <v>1</v>
      </c>
      <c r="BK618" s="16"/>
      <c r="BL618" s="16"/>
      <c r="BM618" s="16"/>
      <c r="BN618" s="16"/>
      <c r="BO618" s="16"/>
      <c r="BP618" s="16"/>
      <c r="BQ618" s="16"/>
      <c r="BR618" s="16"/>
      <c r="BS618" s="16"/>
      <c r="BT618" s="16"/>
      <c r="BU618" s="16"/>
      <c r="BV618" s="16"/>
      <c r="BW618" s="16"/>
      <c r="BX618" s="16"/>
      <c r="BY618" s="16"/>
      <c r="BZ618" s="16"/>
      <c r="CA618" s="16"/>
      <c r="CB618" s="16">
        <v>1</v>
      </c>
      <c r="CC618" s="16"/>
      <c r="CD618" s="16"/>
      <c r="CE618" s="16"/>
      <c r="CF618" s="16"/>
      <c r="CG618" s="19"/>
      <c r="CH618" s="19"/>
      <c r="CI618" s="19"/>
      <c r="CJ618" s="19"/>
      <c r="CK618" s="19"/>
      <c r="CL618" s="19"/>
      <c r="CM618" s="19">
        <v>1</v>
      </c>
      <c r="CN618" s="19"/>
      <c r="CO618" s="19"/>
      <c r="CP618" s="19"/>
      <c r="CQ618" s="19"/>
      <c r="CR618" s="19"/>
    </row>
    <row r="619" spans="1:96" ht="107" customHeight="1">
      <c r="A619" s="11" cm="1">
        <f t="array" ref="A619">SUMPRODUCT(--ISNUMBER(SEARCH({"stranding","stranded"},E619)))</f>
        <v>0</v>
      </c>
      <c r="B619" s="12">
        <v>678</v>
      </c>
      <c r="C619" s="21" t="s">
        <v>1325</v>
      </c>
      <c r="D619" s="22">
        <v>1997</v>
      </c>
      <c r="E619" s="15" t="s">
        <v>1326</v>
      </c>
      <c r="F619" s="15" t="s">
        <v>6515</v>
      </c>
      <c r="G619" s="15">
        <f t="shared" si="9"/>
        <v>8</v>
      </c>
      <c r="H619" s="16"/>
      <c r="I619" s="16"/>
      <c r="J619" s="16"/>
      <c r="K619" s="16"/>
      <c r="L619" s="16"/>
      <c r="M619" s="16">
        <v>1</v>
      </c>
      <c r="N619" s="16"/>
      <c r="O619" s="16"/>
      <c r="P619" s="17"/>
      <c r="Q619" s="17"/>
      <c r="R619" s="17"/>
      <c r="S619" s="17"/>
      <c r="T619" s="18"/>
      <c r="U619" s="18">
        <v>1</v>
      </c>
      <c r="V619" s="18"/>
      <c r="W619" s="18"/>
      <c r="X619" s="19">
        <v>1</v>
      </c>
      <c r="Y619" s="19">
        <v>1</v>
      </c>
      <c r="Z619" s="19"/>
      <c r="AA619" s="19"/>
      <c r="AB619" s="19"/>
      <c r="AC619" s="19"/>
      <c r="AD619" s="19"/>
      <c r="AE619" s="19"/>
      <c r="AF619" s="19"/>
      <c r="AG619" s="19"/>
      <c r="AH619" s="19"/>
      <c r="AI619" s="19"/>
      <c r="AJ619" s="17">
        <v>1</v>
      </c>
      <c r="AK619" s="17"/>
      <c r="AL619" s="17"/>
      <c r="AM619" s="17"/>
      <c r="AN619" s="17"/>
      <c r="AO619" s="17"/>
      <c r="AP619" s="17"/>
      <c r="AQ619" s="17"/>
      <c r="AR619" s="20"/>
      <c r="AS619" s="20"/>
      <c r="AT619" s="20">
        <v>1</v>
      </c>
      <c r="AU619" s="20"/>
      <c r="AV619" s="20">
        <v>1</v>
      </c>
      <c r="AW619" s="20"/>
      <c r="AX619" s="20">
        <v>1</v>
      </c>
      <c r="AY619" s="20"/>
      <c r="AZ619" s="20"/>
      <c r="BA619" s="20"/>
      <c r="BB619" s="20"/>
      <c r="BC619" s="20"/>
      <c r="BD619" s="16"/>
      <c r="BE619" s="16"/>
      <c r="BF619" s="16"/>
      <c r="BG619" s="16"/>
      <c r="BH619" s="16"/>
      <c r="BI619" s="16"/>
      <c r="BJ619" s="16">
        <v>1</v>
      </c>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9"/>
      <c r="CH619" s="19"/>
      <c r="CI619" s="19"/>
      <c r="CJ619" s="19"/>
      <c r="CK619" s="19"/>
      <c r="CL619" s="19"/>
      <c r="CM619" s="19">
        <v>1</v>
      </c>
      <c r="CN619" s="19"/>
      <c r="CO619" s="19"/>
      <c r="CP619" s="19"/>
      <c r="CQ619" s="19"/>
      <c r="CR619" s="19"/>
    </row>
    <row r="620" spans="1:96" ht="107" customHeight="1">
      <c r="A620" s="11" cm="1">
        <f t="array" ref="A620">SUMPRODUCT(--ISNUMBER(SEARCH({"stranding","stranded"},E620)))</f>
        <v>0</v>
      </c>
      <c r="B620" s="12">
        <v>680</v>
      </c>
      <c r="C620" s="21" t="s">
        <v>1327</v>
      </c>
      <c r="D620" s="22">
        <v>1997</v>
      </c>
      <c r="E620" s="15" t="s">
        <v>1328</v>
      </c>
      <c r="F620" s="15" t="s">
        <v>6407</v>
      </c>
      <c r="G620" s="15">
        <f t="shared" si="9"/>
        <v>3</v>
      </c>
      <c r="H620" s="16"/>
      <c r="I620" s="16"/>
      <c r="J620" s="16"/>
      <c r="K620" s="16"/>
      <c r="L620" s="16"/>
      <c r="M620" s="16"/>
      <c r="N620" s="16"/>
      <c r="O620" s="16"/>
      <c r="P620" s="17"/>
      <c r="Q620" s="17"/>
      <c r="R620" s="17"/>
      <c r="S620" s="17"/>
      <c r="T620" s="18"/>
      <c r="U620" s="18">
        <v>1</v>
      </c>
      <c r="V620" s="18"/>
      <c r="W620" s="18"/>
      <c r="X620" s="19"/>
      <c r="Y620" s="19"/>
      <c r="Z620" s="19"/>
      <c r="AA620" s="19"/>
      <c r="AB620" s="19"/>
      <c r="AC620" s="19"/>
      <c r="AD620" s="19"/>
      <c r="AE620" s="19"/>
      <c r="AF620" s="19"/>
      <c r="AG620" s="19"/>
      <c r="AH620" s="19"/>
      <c r="AI620" s="19"/>
      <c r="AJ620" s="17">
        <v>1</v>
      </c>
      <c r="AK620" s="17"/>
      <c r="AL620" s="17"/>
      <c r="AM620" s="17"/>
      <c r="AN620" s="17"/>
      <c r="AO620" s="17"/>
      <c r="AP620" s="17"/>
      <c r="AQ620" s="17"/>
      <c r="AR620" s="20"/>
      <c r="AS620" s="20"/>
      <c r="AT620" s="20"/>
      <c r="AU620" s="20"/>
      <c r="AV620" s="20"/>
      <c r="AW620" s="20"/>
      <c r="AX620" s="20"/>
      <c r="AY620" s="20">
        <v>1</v>
      </c>
      <c r="AZ620" s="20"/>
      <c r="BA620" s="20"/>
      <c r="BB620" s="20"/>
      <c r="BC620" s="20"/>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9"/>
      <c r="CH620" s="19"/>
      <c r="CI620" s="19"/>
      <c r="CJ620" s="19"/>
      <c r="CK620" s="19"/>
      <c r="CL620" s="19">
        <v>1</v>
      </c>
      <c r="CM620" s="19"/>
      <c r="CN620" s="19"/>
      <c r="CO620" s="19"/>
      <c r="CP620" s="19"/>
      <c r="CQ620" s="19"/>
      <c r="CR620" s="19"/>
    </row>
    <row r="621" spans="1:96" ht="107" customHeight="1">
      <c r="A621" s="11" cm="1">
        <f t="array" ref="A621">SUMPRODUCT(--ISNUMBER(SEARCH({"stranding","stranded"},E621)))</f>
        <v>0</v>
      </c>
      <c r="B621" s="12">
        <v>681</v>
      </c>
      <c r="C621" s="13" t="s">
        <v>1329</v>
      </c>
      <c r="D621" s="14">
        <v>1997</v>
      </c>
      <c r="E621" s="15" t="s">
        <v>1330</v>
      </c>
      <c r="F621" s="15" t="s">
        <v>6516</v>
      </c>
      <c r="G621" s="15">
        <f t="shared" si="9"/>
        <v>8</v>
      </c>
      <c r="H621" s="16"/>
      <c r="I621" s="16"/>
      <c r="J621" s="16"/>
      <c r="K621" s="16"/>
      <c r="L621" s="16"/>
      <c r="M621" s="16"/>
      <c r="N621" s="16"/>
      <c r="O621" s="16"/>
      <c r="P621" s="17">
        <v>1</v>
      </c>
      <c r="Q621" s="17"/>
      <c r="R621" s="17"/>
      <c r="S621" s="17"/>
      <c r="T621" s="18">
        <v>1</v>
      </c>
      <c r="U621" s="18"/>
      <c r="V621" s="18"/>
      <c r="W621" s="18"/>
      <c r="X621" s="19"/>
      <c r="Y621" s="19"/>
      <c r="Z621" s="19"/>
      <c r="AA621" s="19"/>
      <c r="AB621" s="19"/>
      <c r="AC621" s="19"/>
      <c r="AD621" s="19"/>
      <c r="AE621" s="19"/>
      <c r="AF621" s="19"/>
      <c r="AG621" s="19"/>
      <c r="AH621" s="19"/>
      <c r="AI621" s="19"/>
      <c r="AJ621" s="17">
        <v>1</v>
      </c>
      <c r="AK621" s="17"/>
      <c r="AL621" s="17"/>
      <c r="AM621" s="17"/>
      <c r="AN621" s="17"/>
      <c r="AO621" s="17"/>
      <c r="AP621" s="17"/>
      <c r="AQ621" s="17">
        <v>1</v>
      </c>
      <c r="AR621" s="20"/>
      <c r="AS621" s="20">
        <v>1</v>
      </c>
      <c r="AT621" s="20"/>
      <c r="AU621" s="20"/>
      <c r="AV621" s="20"/>
      <c r="AW621" s="20"/>
      <c r="AX621" s="20"/>
      <c r="AY621" s="20"/>
      <c r="AZ621" s="20">
        <v>1</v>
      </c>
      <c r="BA621" s="20"/>
      <c r="BB621" s="20"/>
      <c r="BC621" s="20"/>
      <c r="BD621" s="16"/>
      <c r="BE621" s="16"/>
      <c r="BF621" s="16"/>
      <c r="BG621" s="16"/>
      <c r="BH621" s="16"/>
      <c r="BI621" s="16"/>
      <c r="BJ621" s="16">
        <v>1</v>
      </c>
      <c r="BK621" s="16"/>
      <c r="BL621" s="16"/>
      <c r="BM621" s="16"/>
      <c r="BN621" s="16"/>
      <c r="BO621" s="16"/>
      <c r="BP621" s="16"/>
      <c r="BQ621" s="16"/>
      <c r="BR621" s="16"/>
      <c r="BS621" s="16"/>
      <c r="BT621" s="16"/>
      <c r="BU621" s="16"/>
      <c r="BV621" s="16"/>
      <c r="BW621" s="16"/>
      <c r="BX621" s="16"/>
      <c r="BY621" s="16">
        <v>1</v>
      </c>
      <c r="BZ621" s="16"/>
      <c r="CA621" s="16"/>
      <c r="CB621" s="16"/>
      <c r="CC621" s="16"/>
      <c r="CD621" s="16"/>
      <c r="CE621" s="16"/>
      <c r="CF621" s="16"/>
      <c r="CG621" s="19">
        <v>1</v>
      </c>
      <c r="CH621" s="19"/>
      <c r="CI621" s="19"/>
      <c r="CJ621" s="19"/>
      <c r="CK621" s="19"/>
      <c r="CL621" s="19"/>
      <c r="CM621" s="19"/>
      <c r="CN621" s="19"/>
      <c r="CO621" s="19"/>
      <c r="CP621" s="19"/>
      <c r="CQ621" s="19"/>
      <c r="CR621" s="19"/>
    </row>
    <row r="622" spans="1:96" ht="107" customHeight="1">
      <c r="A622" s="11" cm="1">
        <f t="array" ref="A622">SUMPRODUCT(--ISNUMBER(SEARCH({"stranding","stranded"},E622)))</f>
        <v>0</v>
      </c>
      <c r="B622" s="12">
        <v>682</v>
      </c>
      <c r="C622" s="21" t="s">
        <v>1331</v>
      </c>
      <c r="D622" s="22">
        <v>1997</v>
      </c>
      <c r="E622" s="15" t="s">
        <v>1332</v>
      </c>
      <c r="F622" s="15" t="s">
        <v>6517</v>
      </c>
      <c r="G622" s="15">
        <f t="shared" si="9"/>
        <v>7</v>
      </c>
      <c r="H622" s="16"/>
      <c r="I622" s="16"/>
      <c r="J622" s="16"/>
      <c r="K622" s="16"/>
      <c r="L622" s="16"/>
      <c r="M622" s="16"/>
      <c r="N622" s="16"/>
      <c r="O622" s="16"/>
      <c r="P622" s="17"/>
      <c r="Q622" s="17"/>
      <c r="R622" s="17"/>
      <c r="S622" s="17"/>
      <c r="T622" s="18">
        <v>1</v>
      </c>
      <c r="U622" s="18"/>
      <c r="V622" s="18"/>
      <c r="W622" s="18"/>
      <c r="X622" s="19"/>
      <c r="Y622" s="19">
        <v>1</v>
      </c>
      <c r="Z622" s="19"/>
      <c r="AA622" s="19"/>
      <c r="AB622" s="19"/>
      <c r="AC622" s="19"/>
      <c r="AD622" s="19"/>
      <c r="AE622" s="19"/>
      <c r="AF622" s="19"/>
      <c r="AG622" s="19"/>
      <c r="AH622" s="19"/>
      <c r="AI622" s="19"/>
      <c r="AJ622" s="17">
        <v>1</v>
      </c>
      <c r="AK622" s="17"/>
      <c r="AL622" s="17"/>
      <c r="AM622" s="17"/>
      <c r="AN622" s="17">
        <v>1</v>
      </c>
      <c r="AO622" s="17"/>
      <c r="AP622" s="17"/>
      <c r="AQ622" s="17">
        <v>1</v>
      </c>
      <c r="AR622" s="20"/>
      <c r="AS622" s="20">
        <v>1</v>
      </c>
      <c r="AT622" s="20"/>
      <c r="AU622" s="20"/>
      <c r="AV622" s="20">
        <v>1</v>
      </c>
      <c r="AW622" s="20"/>
      <c r="AX622" s="20"/>
      <c r="AY622" s="20"/>
      <c r="AZ622" s="20"/>
      <c r="BA622" s="20"/>
      <c r="BB622" s="20"/>
      <c r="BC622" s="20"/>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9"/>
      <c r="CH622" s="19"/>
      <c r="CI622" s="19"/>
      <c r="CJ622" s="19"/>
      <c r="CK622" s="19">
        <v>1</v>
      </c>
      <c r="CL622" s="19"/>
      <c r="CM622" s="19"/>
      <c r="CN622" s="19"/>
      <c r="CO622" s="19"/>
      <c r="CP622" s="19"/>
      <c r="CQ622" s="19"/>
      <c r="CR622" s="19"/>
    </row>
    <row r="623" spans="1:96" ht="107" customHeight="1">
      <c r="A623" s="11" cm="1">
        <f t="array" ref="A623">SUMPRODUCT(--ISNUMBER(SEARCH({"stranding","stranded"},E623)))</f>
        <v>0</v>
      </c>
      <c r="B623" s="12">
        <v>683</v>
      </c>
      <c r="C623" s="13" t="s">
        <v>1333</v>
      </c>
      <c r="D623" s="14">
        <v>1997</v>
      </c>
      <c r="E623" s="15" t="s">
        <v>1334</v>
      </c>
      <c r="F623" s="15" t="s">
        <v>6518</v>
      </c>
      <c r="G623" s="15">
        <f t="shared" si="9"/>
        <v>7</v>
      </c>
      <c r="H623" s="16"/>
      <c r="I623" s="16"/>
      <c r="J623" s="16"/>
      <c r="K623" s="16">
        <v>2</v>
      </c>
      <c r="L623" s="16"/>
      <c r="M623" s="16"/>
      <c r="N623" s="16"/>
      <c r="O623" s="16"/>
      <c r="P623" s="17"/>
      <c r="Q623" s="17"/>
      <c r="R623" s="17">
        <v>1</v>
      </c>
      <c r="S623" s="17"/>
      <c r="T623" s="18">
        <v>1</v>
      </c>
      <c r="U623" s="18"/>
      <c r="V623" s="18"/>
      <c r="W623" s="18"/>
      <c r="X623" s="19"/>
      <c r="Y623" s="19"/>
      <c r="Z623" s="19"/>
      <c r="AA623" s="19"/>
      <c r="AB623" s="19"/>
      <c r="AC623" s="19"/>
      <c r="AD623" s="19"/>
      <c r="AE623" s="19"/>
      <c r="AF623" s="19"/>
      <c r="AG623" s="19"/>
      <c r="AH623" s="19"/>
      <c r="AI623" s="19"/>
      <c r="AJ623" s="17">
        <v>1</v>
      </c>
      <c r="AK623" s="17"/>
      <c r="AL623" s="17"/>
      <c r="AM623" s="17"/>
      <c r="AN623" s="17"/>
      <c r="AO623" s="17"/>
      <c r="AP623" s="17"/>
      <c r="AQ623" s="17">
        <v>1</v>
      </c>
      <c r="AR623" s="20">
        <v>1</v>
      </c>
      <c r="AS623" s="20">
        <v>1</v>
      </c>
      <c r="AT623" s="20"/>
      <c r="AU623" s="20"/>
      <c r="AV623" s="20"/>
      <c r="AW623" s="20"/>
      <c r="AX623" s="20"/>
      <c r="AY623" s="20"/>
      <c r="AZ623" s="20"/>
      <c r="BA623" s="20"/>
      <c r="BB623" s="20"/>
      <c r="BC623" s="20"/>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v>1</v>
      </c>
      <c r="CC623" s="16"/>
      <c r="CD623" s="16"/>
      <c r="CE623" s="16"/>
      <c r="CF623" s="16"/>
      <c r="CG623" s="19"/>
      <c r="CH623" s="19"/>
      <c r="CI623" s="19"/>
      <c r="CJ623" s="19"/>
      <c r="CK623" s="19"/>
      <c r="CL623" s="19">
        <v>1</v>
      </c>
      <c r="CM623" s="19"/>
      <c r="CN623" s="19"/>
      <c r="CO623" s="19"/>
      <c r="CP623" s="19"/>
      <c r="CQ623" s="19"/>
      <c r="CR623" s="19"/>
    </row>
    <row r="624" spans="1:96" ht="107" customHeight="1">
      <c r="A624" s="11" cm="1">
        <f t="array" ref="A624">SUMPRODUCT(--ISNUMBER(SEARCH({"stranding","stranded"},E624)))</f>
        <v>0</v>
      </c>
      <c r="B624" s="12">
        <v>684</v>
      </c>
      <c r="C624" s="21" t="s">
        <v>1335</v>
      </c>
      <c r="D624" s="22">
        <v>1997</v>
      </c>
      <c r="E624" s="15" t="s">
        <v>1336</v>
      </c>
      <c r="F624" s="15" t="s">
        <v>6237</v>
      </c>
      <c r="G624" s="15">
        <f t="shared" si="9"/>
        <v>2</v>
      </c>
      <c r="H624" s="16"/>
      <c r="I624" s="16"/>
      <c r="J624" s="16"/>
      <c r="K624" s="16"/>
      <c r="L624" s="16"/>
      <c r="M624" s="16"/>
      <c r="N624" s="16"/>
      <c r="O624" s="16"/>
      <c r="P624" s="17"/>
      <c r="Q624" s="17"/>
      <c r="R624" s="17"/>
      <c r="S624" s="17"/>
      <c r="T624" s="18"/>
      <c r="U624" s="18">
        <v>1</v>
      </c>
      <c r="V624" s="18"/>
      <c r="W624" s="18"/>
      <c r="X624" s="19"/>
      <c r="Y624" s="19"/>
      <c r="Z624" s="19"/>
      <c r="AA624" s="19"/>
      <c r="AB624" s="19"/>
      <c r="AC624" s="19"/>
      <c r="AD624" s="19"/>
      <c r="AE624" s="19"/>
      <c r="AF624" s="19"/>
      <c r="AG624" s="19"/>
      <c r="AH624" s="19"/>
      <c r="AI624" s="19"/>
      <c r="AJ624" s="17">
        <v>1</v>
      </c>
      <c r="AK624" s="17"/>
      <c r="AL624" s="17"/>
      <c r="AM624" s="17"/>
      <c r="AN624" s="17"/>
      <c r="AO624" s="17"/>
      <c r="AP624" s="17"/>
      <c r="AQ624" s="17"/>
      <c r="AR624" s="20"/>
      <c r="AS624" s="20"/>
      <c r="AT624" s="20"/>
      <c r="AU624" s="20"/>
      <c r="AV624" s="20"/>
      <c r="AW624" s="20"/>
      <c r="AX624" s="20"/>
      <c r="AY624" s="20"/>
      <c r="AZ624" s="20"/>
      <c r="BA624" s="20"/>
      <c r="BB624" s="20"/>
      <c r="BC624" s="20"/>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9"/>
      <c r="CH624" s="19"/>
      <c r="CI624" s="19"/>
      <c r="CJ624" s="19"/>
      <c r="CK624" s="19">
        <v>1</v>
      </c>
      <c r="CL624" s="19"/>
      <c r="CM624" s="19"/>
      <c r="CN624" s="19"/>
      <c r="CO624" s="19"/>
      <c r="CP624" s="19"/>
      <c r="CQ624" s="19"/>
      <c r="CR624" s="19"/>
    </row>
    <row r="625" spans="1:96" ht="107" customHeight="1">
      <c r="A625" s="11" cm="1">
        <f t="array" ref="A625">SUMPRODUCT(--ISNUMBER(SEARCH({"stranding","stranded"},E625)))</f>
        <v>0</v>
      </c>
      <c r="B625" s="12">
        <v>686</v>
      </c>
      <c r="C625" s="21" t="s">
        <v>1337</v>
      </c>
      <c r="D625" s="22">
        <v>1997</v>
      </c>
      <c r="E625" s="15" t="s">
        <v>1338</v>
      </c>
      <c r="F625" s="15" t="s">
        <v>6423</v>
      </c>
      <c r="G625" s="15">
        <f t="shared" si="9"/>
        <v>4</v>
      </c>
      <c r="H625" s="16"/>
      <c r="I625" s="16"/>
      <c r="J625" s="16">
        <v>1</v>
      </c>
      <c r="K625" s="16"/>
      <c r="L625" s="16"/>
      <c r="M625" s="16"/>
      <c r="N625" s="16"/>
      <c r="O625" s="16"/>
      <c r="P625" s="17"/>
      <c r="Q625" s="17"/>
      <c r="R625" s="17"/>
      <c r="S625" s="17"/>
      <c r="T625" s="18">
        <v>1</v>
      </c>
      <c r="U625" s="18"/>
      <c r="V625" s="18"/>
      <c r="W625" s="18"/>
      <c r="X625" s="19"/>
      <c r="Y625" s="19"/>
      <c r="Z625" s="19"/>
      <c r="AA625" s="19"/>
      <c r="AB625" s="19"/>
      <c r="AC625" s="19"/>
      <c r="AD625" s="19"/>
      <c r="AE625" s="19">
        <v>1</v>
      </c>
      <c r="AF625" s="19">
        <v>1</v>
      </c>
      <c r="AG625" s="19">
        <v>1</v>
      </c>
      <c r="AH625" s="19"/>
      <c r="AI625" s="19"/>
      <c r="AJ625" s="17"/>
      <c r="AK625" s="17"/>
      <c r="AL625" s="17"/>
      <c r="AM625" s="17"/>
      <c r="AN625" s="17"/>
      <c r="AO625" s="17"/>
      <c r="AP625" s="17"/>
      <c r="AQ625" s="17"/>
      <c r="AR625" s="20"/>
      <c r="AS625" s="20"/>
      <c r="AT625" s="20"/>
      <c r="AU625" s="20"/>
      <c r="AV625" s="20"/>
      <c r="AW625" s="20"/>
      <c r="AX625" s="20"/>
      <c r="AY625" s="20"/>
      <c r="AZ625" s="20"/>
      <c r="BA625" s="20"/>
      <c r="BB625" s="20"/>
      <c r="BC625" s="20"/>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9"/>
      <c r="CH625" s="19"/>
      <c r="CI625" s="19"/>
      <c r="CJ625" s="19"/>
      <c r="CK625" s="19"/>
      <c r="CL625" s="19"/>
      <c r="CM625" s="19"/>
      <c r="CN625" s="19"/>
      <c r="CO625" s="19"/>
      <c r="CP625" s="19">
        <v>1</v>
      </c>
      <c r="CQ625" s="19"/>
      <c r="CR625" s="19"/>
    </row>
    <row r="626" spans="1:96" ht="107" customHeight="1">
      <c r="A626" s="11" cm="1">
        <f t="array" ref="A626">SUMPRODUCT(--ISNUMBER(SEARCH({"stranding","stranded"},E626)))</f>
        <v>0</v>
      </c>
      <c r="B626" s="12">
        <v>687</v>
      </c>
      <c r="C626" s="13" t="s">
        <v>1339</v>
      </c>
      <c r="D626" s="14">
        <v>1997</v>
      </c>
      <c r="E626" s="15" t="s">
        <v>1340</v>
      </c>
      <c r="F626" s="15" t="s">
        <v>6519</v>
      </c>
      <c r="G626" s="15">
        <f t="shared" si="9"/>
        <v>6</v>
      </c>
      <c r="H626" s="16"/>
      <c r="I626" s="16"/>
      <c r="J626" s="16"/>
      <c r="K626" s="16"/>
      <c r="L626" s="16"/>
      <c r="M626" s="16"/>
      <c r="N626" s="16"/>
      <c r="O626" s="16"/>
      <c r="P626" s="17">
        <v>1</v>
      </c>
      <c r="Q626" s="17"/>
      <c r="R626" s="17"/>
      <c r="S626" s="17"/>
      <c r="T626" s="18"/>
      <c r="U626" s="18">
        <v>1</v>
      </c>
      <c r="V626" s="18"/>
      <c r="W626" s="18"/>
      <c r="X626" s="19"/>
      <c r="Y626" s="19">
        <v>1</v>
      </c>
      <c r="Z626" s="19"/>
      <c r="AA626" s="19"/>
      <c r="AB626" s="19"/>
      <c r="AC626" s="19"/>
      <c r="AD626" s="19"/>
      <c r="AE626" s="19"/>
      <c r="AF626" s="19"/>
      <c r="AG626" s="19"/>
      <c r="AH626" s="19"/>
      <c r="AI626" s="19"/>
      <c r="AJ626" s="17">
        <v>1</v>
      </c>
      <c r="AK626" s="17"/>
      <c r="AL626" s="17"/>
      <c r="AM626" s="17">
        <v>1</v>
      </c>
      <c r="AN626" s="17"/>
      <c r="AO626" s="17"/>
      <c r="AP626" s="17"/>
      <c r="AQ626" s="17"/>
      <c r="AR626" s="20"/>
      <c r="AS626" s="20"/>
      <c r="AT626" s="20"/>
      <c r="AU626" s="20"/>
      <c r="AV626" s="20"/>
      <c r="AW626" s="20"/>
      <c r="AX626" s="20"/>
      <c r="AY626" s="20"/>
      <c r="AZ626" s="20"/>
      <c r="BA626" s="20"/>
      <c r="BB626" s="20"/>
      <c r="BC626" s="20"/>
      <c r="BD626" s="16"/>
      <c r="BE626" s="16"/>
      <c r="BF626" s="16"/>
      <c r="BG626" s="16"/>
      <c r="BH626" s="16"/>
      <c r="BI626" s="16"/>
      <c r="BJ626" s="16"/>
      <c r="BK626" s="16"/>
      <c r="BL626" s="16"/>
      <c r="BM626" s="16"/>
      <c r="BN626" s="16"/>
      <c r="BO626" s="16"/>
      <c r="BP626" s="16">
        <v>1</v>
      </c>
      <c r="BQ626" s="16"/>
      <c r="BR626" s="16"/>
      <c r="BS626" s="16"/>
      <c r="BT626" s="16"/>
      <c r="BU626" s="16"/>
      <c r="BV626" s="16"/>
      <c r="BW626" s="16"/>
      <c r="BX626" s="16"/>
      <c r="BY626" s="16"/>
      <c r="BZ626" s="16"/>
      <c r="CA626" s="16"/>
      <c r="CB626" s="16"/>
      <c r="CC626" s="16"/>
      <c r="CD626" s="16"/>
      <c r="CE626" s="16"/>
      <c r="CF626" s="16"/>
      <c r="CG626" s="19"/>
      <c r="CH626" s="19"/>
      <c r="CI626" s="19"/>
      <c r="CJ626" s="19"/>
      <c r="CK626" s="19"/>
      <c r="CL626" s="19">
        <v>1</v>
      </c>
      <c r="CM626" s="19"/>
      <c r="CN626" s="19"/>
      <c r="CO626" s="19"/>
      <c r="CP626" s="19"/>
      <c r="CQ626" s="19"/>
      <c r="CR626" s="19"/>
    </row>
    <row r="627" spans="1:96" ht="107" customHeight="1">
      <c r="A627" s="11" cm="1">
        <f t="array" ref="A627">SUMPRODUCT(--ISNUMBER(SEARCH({"stranding","stranded"},E627)))</f>
        <v>0</v>
      </c>
      <c r="B627" s="12">
        <v>688</v>
      </c>
      <c r="C627" s="21" t="s">
        <v>1341</v>
      </c>
      <c r="D627" s="22">
        <v>1997</v>
      </c>
      <c r="E627" s="15" t="s">
        <v>1342</v>
      </c>
      <c r="F627" s="15" t="s">
        <v>6520</v>
      </c>
      <c r="G627" s="15">
        <f t="shared" si="9"/>
        <v>4</v>
      </c>
      <c r="H627" s="16"/>
      <c r="I627" s="16"/>
      <c r="J627" s="16"/>
      <c r="K627" s="16"/>
      <c r="L627" s="16"/>
      <c r="M627" s="16">
        <v>1</v>
      </c>
      <c r="N627" s="16"/>
      <c r="O627" s="16"/>
      <c r="P627" s="17"/>
      <c r="Q627" s="17"/>
      <c r="R627" s="17"/>
      <c r="S627" s="17"/>
      <c r="T627" s="18"/>
      <c r="U627" s="18">
        <v>1</v>
      </c>
      <c r="V627" s="18"/>
      <c r="W627" s="18"/>
      <c r="X627" s="19"/>
      <c r="Y627" s="19"/>
      <c r="Z627" s="19"/>
      <c r="AA627" s="19"/>
      <c r="AB627" s="19"/>
      <c r="AC627" s="19"/>
      <c r="AD627" s="19"/>
      <c r="AE627" s="19"/>
      <c r="AF627" s="19"/>
      <c r="AG627" s="19"/>
      <c r="AH627" s="19"/>
      <c r="AI627" s="19"/>
      <c r="AJ627" s="17">
        <v>1</v>
      </c>
      <c r="AK627" s="17"/>
      <c r="AL627" s="17"/>
      <c r="AM627" s="17"/>
      <c r="AN627" s="17"/>
      <c r="AO627" s="17"/>
      <c r="AP627" s="17"/>
      <c r="AQ627" s="17"/>
      <c r="AR627" s="20"/>
      <c r="AS627" s="20"/>
      <c r="AT627" s="20"/>
      <c r="AU627" s="20"/>
      <c r="AV627" s="20">
        <v>1</v>
      </c>
      <c r="AW627" s="20"/>
      <c r="AX627" s="20"/>
      <c r="AY627" s="20"/>
      <c r="AZ627" s="20"/>
      <c r="BA627" s="20"/>
      <c r="BB627" s="20"/>
      <c r="BC627" s="20"/>
      <c r="BD627" s="16"/>
      <c r="BE627" s="16"/>
      <c r="BF627" s="16"/>
      <c r="BG627" s="16"/>
      <c r="BH627" s="16"/>
      <c r="BI627" s="16"/>
      <c r="BJ627" s="16"/>
      <c r="BK627" s="16"/>
      <c r="BL627" s="16"/>
      <c r="BM627" s="16"/>
      <c r="BN627" s="16"/>
      <c r="BO627" s="16"/>
      <c r="BP627" s="16"/>
      <c r="BQ627" s="16">
        <v>1</v>
      </c>
      <c r="BR627" s="16"/>
      <c r="BS627" s="16"/>
      <c r="BT627" s="16"/>
      <c r="BU627" s="16"/>
      <c r="BV627" s="16"/>
      <c r="BW627" s="16"/>
      <c r="BX627" s="16"/>
      <c r="BY627" s="16"/>
      <c r="BZ627" s="16"/>
      <c r="CA627" s="16"/>
      <c r="CB627" s="16"/>
      <c r="CC627" s="16"/>
      <c r="CD627" s="16"/>
      <c r="CE627" s="16"/>
      <c r="CF627" s="16"/>
      <c r="CG627" s="19"/>
      <c r="CH627" s="19"/>
      <c r="CI627" s="19"/>
      <c r="CJ627" s="19"/>
      <c r="CK627" s="19"/>
      <c r="CL627" s="19"/>
      <c r="CM627" s="19">
        <v>1</v>
      </c>
      <c r="CN627" s="19"/>
      <c r="CO627" s="19"/>
      <c r="CP627" s="19"/>
      <c r="CQ627" s="19"/>
      <c r="CR627" s="19"/>
    </row>
    <row r="628" spans="1:96" ht="107" customHeight="1">
      <c r="A628" s="11" cm="1">
        <f t="array" ref="A628">SUMPRODUCT(--ISNUMBER(SEARCH({"stranding","stranded"},E628)))</f>
        <v>0</v>
      </c>
      <c r="B628" s="12">
        <v>689</v>
      </c>
      <c r="C628" s="13" t="s">
        <v>1343</v>
      </c>
      <c r="D628" s="14">
        <v>1997</v>
      </c>
      <c r="E628" s="15" t="s">
        <v>1344</v>
      </c>
      <c r="F628" s="15" t="s">
        <v>6521</v>
      </c>
      <c r="G628" s="15">
        <f t="shared" si="9"/>
        <v>5</v>
      </c>
      <c r="H628" s="16"/>
      <c r="I628" s="16">
        <v>1</v>
      </c>
      <c r="J628" s="16"/>
      <c r="K628" s="16"/>
      <c r="L628" s="16"/>
      <c r="M628" s="16"/>
      <c r="N628" s="16"/>
      <c r="O628" s="16"/>
      <c r="P628" s="17"/>
      <c r="Q628" s="17"/>
      <c r="R628" s="17"/>
      <c r="S628" s="17"/>
      <c r="T628" s="18">
        <v>1</v>
      </c>
      <c r="U628" s="18"/>
      <c r="V628" s="18"/>
      <c r="W628" s="18">
        <v>1</v>
      </c>
      <c r="X628" s="19"/>
      <c r="Y628" s="19"/>
      <c r="Z628" s="19"/>
      <c r="AA628" s="19"/>
      <c r="AB628" s="19"/>
      <c r="AC628" s="19"/>
      <c r="AD628" s="19"/>
      <c r="AE628" s="19">
        <v>1</v>
      </c>
      <c r="AF628" s="19">
        <v>1</v>
      </c>
      <c r="AG628" s="19">
        <v>1</v>
      </c>
      <c r="AH628" s="19"/>
      <c r="AI628" s="19"/>
      <c r="AJ628" s="17"/>
      <c r="AK628" s="17"/>
      <c r="AL628" s="17"/>
      <c r="AM628" s="17"/>
      <c r="AN628" s="17"/>
      <c r="AO628" s="17"/>
      <c r="AP628" s="17"/>
      <c r="AQ628" s="17"/>
      <c r="AR628" s="20"/>
      <c r="AS628" s="20"/>
      <c r="AT628" s="20"/>
      <c r="AU628" s="20"/>
      <c r="AV628" s="20"/>
      <c r="AW628" s="20"/>
      <c r="AX628" s="20"/>
      <c r="AY628" s="20"/>
      <c r="AZ628" s="20"/>
      <c r="BA628" s="20"/>
      <c r="BB628" s="20"/>
      <c r="BC628" s="20"/>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9">
        <v>1</v>
      </c>
      <c r="CH628" s="19"/>
      <c r="CI628" s="19"/>
      <c r="CJ628" s="19"/>
      <c r="CK628" s="19"/>
      <c r="CL628" s="19"/>
      <c r="CM628" s="19"/>
      <c r="CN628" s="19"/>
      <c r="CO628" s="19"/>
      <c r="CP628" s="19"/>
      <c r="CQ628" s="19"/>
      <c r="CR628" s="19"/>
    </row>
    <row r="629" spans="1:96" ht="107" customHeight="1">
      <c r="A629" s="11" cm="1">
        <f t="array" ref="A629">SUMPRODUCT(--ISNUMBER(SEARCH({"stranding","stranded"},E629)))</f>
        <v>0</v>
      </c>
      <c r="B629" s="12">
        <v>690</v>
      </c>
      <c r="C629" s="21" t="s">
        <v>1345</v>
      </c>
      <c r="D629" s="22">
        <v>1997</v>
      </c>
      <c r="E629" s="15" t="s">
        <v>1346</v>
      </c>
      <c r="F629" s="15" t="s">
        <v>7878</v>
      </c>
      <c r="G629" s="15">
        <f t="shared" si="9"/>
        <v>6</v>
      </c>
      <c r="H629" s="16"/>
      <c r="I629" s="16"/>
      <c r="J629" s="16"/>
      <c r="K629" s="16"/>
      <c r="L629" s="16"/>
      <c r="M629" s="16">
        <v>1</v>
      </c>
      <c r="N629" s="16"/>
      <c r="O629" s="16"/>
      <c r="P629" s="17"/>
      <c r="Q629" s="17"/>
      <c r="R629" s="17">
        <v>1</v>
      </c>
      <c r="S629" s="17"/>
      <c r="T629" s="18">
        <v>1</v>
      </c>
      <c r="U629" s="18"/>
      <c r="V629" s="18"/>
      <c r="W629" s="18"/>
      <c r="X629" s="19"/>
      <c r="Y629" s="19"/>
      <c r="Z629" s="19"/>
      <c r="AA629" s="19"/>
      <c r="AB629" s="19"/>
      <c r="AC629" s="19"/>
      <c r="AD629" s="19"/>
      <c r="AE629" s="19">
        <v>1</v>
      </c>
      <c r="AF629" s="19">
        <v>1</v>
      </c>
      <c r="AG629" s="19">
        <v>1</v>
      </c>
      <c r="AH629" s="19"/>
      <c r="AI629" s="19"/>
      <c r="AJ629" s="17"/>
      <c r="AK629" s="17"/>
      <c r="AL629" s="17"/>
      <c r="AM629" s="17"/>
      <c r="AN629" s="17"/>
      <c r="AO629" s="17"/>
      <c r="AP629" s="17"/>
      <c r="AQ629" s="17"/>
      <c r="AR629" s="20"/>
      <c r="AS629" s="20"/>
      <c r="AT629" s="20"/>
      <c r="AU629" s="20"/>
      <c r="AV629" s="20"/>
      <c r="AW629" s="20"/>
      <c r="AX629" s="20"/>
      <c r="AY629" s="20"/>
      <c r="AZ629" s="20"/>
      <c r="BA629" s="20"/>
      <c r="BB629" s="20"/>
      <c r="BC629" s="20"/>
      <c r="BD629" s="16">
        <v>1</v>
      </c>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c r="CD629" s="16"/>
      <c r="CE629" s="16"/>
      <c r="CF629" s="16"/>
      <c r="CG629" s="19"/>
      <c r="CH629" s="19"/>
      <c r="CI629" s="19"/>
      <c r="CJ629" s="19"/>
      <c r="CK629" s="19"/>
      <c r="CL629" s="19"/>
      <c r="CM629" s="19"/>
      <c r="CN629" s="19"/>
      <c r="CO629" s="19"/>
      <c r="CP629" s="19">
        <v>1</v>
      </c>
      <c r="CQ629" s="19"/>
      <c r="CR629" s="19"/>
    </row>
    <row r="630" spans="1:96" ht="107" customHeight="1">
      <c r="A630" s="11" cm="1">
        <f t="array" ref="A630">SUMPRODUCT(--ISNUMBER(SEARCH({"stranding","stranded"},E630)))</f>
        <v>0</v>
      </c>
      <c r="B630" s="12">
        <v>691</v>
      </c>
      <c r="C630" s="13" t="s">
        <v>1347</v>
      </c>
      <c r="D630" s="14">
        <v>1997</v>
      </c>
      <c r="E630" s="15" t="s">
        <v>1348</v>
      </c>
      <c r="F630" s="15" t="s">
        <v>6522</v>
      </c>
      <c r="G630" s="15">
        <f t="shared" si="9"/>
        <v>4</v>
      </c>
      <c r="H630" s="16"/>
      <c r="I630" s="16"/>
      <c r="J630" s="16"/>
      <c r="K630" s="16"/>
      <c r="L630" s="16"/>
      <c r="M630" s="16"/>
      <c r="N630" s="16"/>
      <c r="O630" s="16"/>
      <c r="P630" s="17"/>
      <c r="Q630" s="17"/>
      <c r="R630" s="17"/>
      <c r="S630" s="17"/>
      <c r="T630" s="18"/>
      <c r="U630" s="18">
        <v>1</v>
      </c>
      <c r="V630" s="18"/>
      <c r="W630" s="18">
        <v>1</v>
      </c>
      <c r="X630" s="19"/>
      <c r="Y630" s="19">
        <v>1</v>
      </c>
      <c r="Z630" s="19">
        <v>1</v>
      </c>
      <c r="AA630" s="19"/>
      <c r="AB630" s="19"/>
      <c r="AC630" s="19"/>
      <c r="AD630" s="19"/>
      <c r="AE630" s="19"/>
      <c r="AF630" s="19"/>
      <c r="AG630" s="19"/>
      <c r="AH630" s="19"/>
      <c r="AI630" s="19"/>
      <c r="AJ630" s="17"/>
      <c r="AK630" s="17"/>
      <c r="AL630" s="17"/>
      <c r="AM630" s="17"/>
      <c r="AN630" s="17"/>
      <c r="AO630" s="17"/>
      <c r="AP630" s="17"/>
      <c r="AQ630" s="17"/>
      <c r="AR630" s="20"/>
      <c r="AS630" s="20"/>
      <c r="AT630" s="20"/>
      <c r="AU630" s="20"/>
      <c r="AV630" s="20"/>
      <c r="AW630" s="20"/>
      <c r="AX630" s="20"/>
      <c r="AY630" s="20"/>
      <c r="AZ630" s="20"/>
      <c r="BA630" s="20"/>
      <c r="BB630" s="20"/>
      <c r="BC630" s="20"/>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6"/>
      <c r="CG630" s="19"/>
      <c r="CH630" s="19"/>
      <c r="CI630" s="19"/>
      <c r="CJ630" s="19"/>
      <c r="CK630" s="19"/>
      <c r="CL630" s="19">
        <v>1</v>
      </c>
      <c r="CM630" s="19"/>
      <c r="CN630" s="19"/>
      <c r="CO630" s="19"/>
      <c r="CP630" s="19"/>
      <c r="CQ630" s="19"/>
      <c r="CR630" s="19"/>
    </row>
    <row r="631" spans="1:96" ht="107" customHeight="1">
      <c r="A631" s="11" cm="1">
        <f t="array" ref="A631">SUMPRODUCT(--ISNUMBER(SEARCH({"stranding","stranded"},E631)))</f>
        <v>0</v>
      </c>
      <c r="B631" s="12">
        <v>692</v>
      </c>
      <c r="C631" s="21" t="s">
        <v>1349</v>
      </c>
      <c r="D631" s="22">
        <v>1997</v>
      </c>
      <c r="E631" s="15" t="s">
        <v>1350</v>
      </c>
      <c r="F631" s="15" t="s">
        <v>6523</v>
      </c>
      <c r="G631" s="15">
        <f t="shared" si="9"/>
        <v>4</v>
      </c>
      <c r="H631" s="16"/>
      <c r="I631" s="16">
        <v>1</v>
      </c>
      <c r="J631" s="16"/>
      <c r="K631" s="16"/>
      <c r="L631" s="16"/>
      <c r="M631" s="16">
        <v>1</v>
      </c>
      <c r="N631" s="16"/>
      <c r="O631" s="16"/>
      <c r="P631" s="17"/>
      <c r="Q631" s="17"/>
      <c r="R631" s="17"/>
      <c r="S631" s="17"/>
      <c r="T631" s="18"/>
      <c r="U631" s="18"/>
      <c r="V631" s="18"/>
      <c r="W631" s="18"/>
      <c r="X631" s="19"/>
      <c r="Y631" s="19">
        <v>1</v>
      </c>
      <c r="Z631" s="19"/>
      <c r="AA631" s="19"/>
      <c r="AB631" s="19">
        <v>1</v>
      </c>
      <c r="AC631" s="19"/>
      <c r="AD631" s="19"/>
      <c r="AE631" s="19"/>
      <c r="AF631" s="19"/>
      <c r="AG631" s="19"/>
      <c r="AH631" s="19"/>
      <c r="AI631" s="19"/>
      <c r="AJ631" s="17"/>
      <c r="AK631" s="17"/>
      <c r="AL631" s="17"/>
      <c r="AM631" s="17"/>
      <c r="AN631" s="17"/>
      <c r="AO631" s="17"/>
      <c r="AP631" s="17"/>
      <c r="AQ631" s="17"/>
      <c r="AR631" s="20"/>
      <c r="AS631" s="20"/>
      <c r="AT631" s="20"/>
      <c r="AU631" s="20"/>
      <c r="AV631" s="20"/>
      <c r="AW631" s="20"/>
      <c r="AX631" s="20"/>
      <c r="AY631" s="20"/>
      <c r="AZ631" s="20"/>
      <c r="BA631" s="20"/>
      <c r="BB631" s="20"/>
      <c r="BC631" s="20"/>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v>1</v>
      </c>
      <c r="CD631" s="16"/>
      <c r="CE631" s="16"/>
      <c r="CF631" s="16">
        <v>1</v>
      </c>
      <c r="CG631" s="19"/>
      <c r="CH631" s="19"/>
      <c r="CI631" s="19"/>
      <c r="CJ631" s="19"/>
      <c r="CK631" s="19"/>
      <c r="CL631" s="19">
        <v>1</v>
      </c>
      <c r="CM631" s="19"/>
      <c r="CN631" s="19"/>
      <c r="CO631" s="19"/>
      <c r="CP631" s="19"/>
      <c r="CQ631" s="19"/>
      <c r="CR631" s="19"/>
    </row>
    <row r="632" spans="1:96" ht="107" customHeight="1">
      <c r="A632" s="11" cm="1">
        <f t="array" ref="A632">SUMPRODUCT(--ISNUMBER(SEARCH({"stranding","stranded"},E632)))</f>
        <v>0</v>
      </c>
      <c r="B632" s="12">
        <v>693</v>
      </c>
      <c r="C632" s="13" t="s">
        <v>1351</v>
      </c>
      <c r="D632" s="14">
        <v>1997</v>
      </c>
      <c r="E632" s="15" t="s">
        <v>1352</v>
      </c>
      <c r="F632" s="15" t="s">
        <v>6524</v>
      </c>
      <c r="G632" s="15">
        <f t="shared" si="9"/>
        <v>4</v>
      </c>
      <c r="H632" s="16"/>
      <c r="I632" s="16"/>
      <c r="J632" s="16"/>
      <c r="K632" s="16">
        <v>1</v>
      </c>
      <c r="L632" s="16"/>
      <c r="M632" s="16"/>
      <c r="N632" s="16"/>
      <c r="O632" s="16"/>
      <c r="P632" s="17"/>
      <c r="Q632" s="17"/>
      <c r="R632" s="17">
        <v>1</v>
      </c>
      <c r="S632" s="17"/>
      <c r="T632" s="18">
        <v>1</v>
      </c>
      <c r="U632" s="18"/>
      <c r="V632" s="18"/>
      <c r="W632" s="18"/>
      <c r="X632" s="19"/>
      <c r="Y632" s="19"/>
      <c r="Z632" s="19"/>
      <c r="AA632" s="19"/>
      <c r="AB632" s="19"/>
      <c r="AC632" s="19"/>
      <c r="AD632" s="19"/>
      <c r="AE632" s="19"/>
      <c r="AF632" s="19"/>
      <c r="AG632" s="19"/>
      <c r="AH632" s="19"/>
      <c r="AI632" s="19"/>
      <c r="AJ632" s="17"/>
      <c r="AK632" s="17"/>
      <c r="AL632" s="17"/>
      <c r="AM632" s="17"/>
      <c r="AN632" s="17"/>
      <c r="AO632" s="17"/>
      <c r="AP632" s="17"/>
      <c r="AQ632" s="17"/>
      <c r="AR632" s="20"/>
      <c r="AS632" s="20"/>
      <c r="AT632" s="20"/>
      <c r="AU632" s="20"/>
      <c r="AV632" s="20"/>
      <c r="AW632" s="20"/>
      <c r="AX632" s="20"/>
      <c r="AY632" s="20"/>
      <c r="AZ632" s="20"/>
      <c r="BA632" s="20"/>
      <c r="BB632" s="20"/>
      <c r="BC632" s="20"/>
      <c r="BD632" s="16"/>
      <c r="BE632" s="16"/>
      <c r="BF632" s="16"/>
      <c r="BG632" s="16"/>
      <c r="BH632" s="16"/>
      <c r="BI632" s="16"/>
      <c r="BJ632" s="16"/>
      <c r="BK632" s="16"/>
      <c r="BL632" s="16"/>
      <c r="BM632" s="16"/>
      <c r="BN632" s="16"/>
      <c r="BO632" s="16"/>
      <c r="BP632" s="16"/>
      <c r="BQ632" s="16">
        <v>1</v>
      </c>
      <c r="BR632" s="16"/>
      <c r="BS632" s="16"/>
      <c r="BT632" s="16"/>
      <c r="BU632" s="16"/>
      <c r="BV632" s="16"/>
      <c r="BW632" s="16"/>
      <c r="BX632" s="16"/>
      <c r="BY632" s="16"/>
      <c r="BZ632" s="16">
        <v>1</v>
      </c>
      <c r="CA632" s="16"/>
      <c r="CB632" s="16"/>
      <c r="CC632" s="16"/>
      <c r="CD632" s="16"/>
      <c r="CE632" s="16"/>
      <c r="CF632" s="16"/>
      <c r="CG632" s="19"/>
      <c r="CH632" s="19"/>
      <c r="CI632" s="19"/>
      <c r="CJ632" s="19"/>
      <c r="CK632" s="19"/>
      <c r="CL632" s="19"/>
      <c r="CM632" s="19"/>
      <c r="CN632" s="19"/>
      <c r="CO632" s="19">
        <v>1</v>
      </c>
      <c r="CP632" s="19"/>
      <c r="CQ632" s="19"/>
      <c r="CR632" s="19"/>
    </row>
    <row r="633" spans="1:96" ht="107" customHeight="1">
      <c r="A633" s="11" cm="1">
        <f t="array" ref="A633">SUMPRODUCT(--ISNUMBER(SEARCH({"stranding","stranded"},E633)))</f>
        <v>0</v>
      </c>
      <c r="B633" s="12">
        <v>694</v>
      </c>
      <c r="C633" s="21" t="s">
        <v>1353</v>
      </c>
      <c r="D633" s="22">
        <v>1997</v>
      </c>
      <c r="E633" s="15" t="s">
        <v>1354</v>
      </c>
      <c r="F633" s="15" t="s">
        <v>6525</v>
      </c>
      <c r="G633" s="15">
        <f t="shared" si="9"/>
        <v>7</v>
      </c>
      <c r="H633" s="16"/>
      <c r="I633" s="16"/>
      <c r="J633" s="16"/>
      <c r="K633" s="16"/>
      <c r="L633" s="16"/>
      <c r="M633" s="16"/>
      <c r="N633" s="16"/>
      <c r="O633" s="16"/>
      <c r="P633" s="17"/>
      <c r="Q633" s="17"/>
      <c r="R633" s="17"/>
      <c r="S633" s="17"/>
      <c r="T633" s="18">
        <v>1</v>
      </c>
      <c r="U633" s="18"/>
      <c r="V633" s="18"/>
      <c r="W633" s="18">
        <v>1</v>
      </c>
      <c r="X633" s="19"/>
      <c r="Y633" s="19">
        <v>1</v>
      </c>
      <c r="Z633" s="19">
        <v>1</v>
      </c>
      <c r="AA633" s="19"/>
      <c r="AB633" s="19"/>
      <c r="AC633" s="19"/>
      <c r="AD633" s="19"/>
      <c r="AE633" s="19"/>
      <c r="AF633" s="19"/>
      <c r="AG633" s="19"/>
      <c r="AH633" s="19"/>
      <c r="AI633" s="19"/>
      <c r="AJ633" s="17"/>
      <c r="AK633" s="17"/>
      <c r="AL633" s="17"/>
      <c r="AM633" s="17"/>
      <c r="AN633" s="17"/>
      <c r="AO633" s="17"/>
      <c r="AP633" s="17"/>
      <c r="AQ633" s="17"/>
      <c r="AR633" s="20"/>
      <c r="AS633" s="20"/>
      <c r="AT633" s="20"/>
      <c r="AU633" s="20"/>
      <c r="AV633" s="20"/>
      <c r="AW633" s="20"/>
      <c r="AX633" s="20"/>
      <c r="AY633" s="20"/>
      <c r="AZ633" s="20"/>
      <c r="BA633" s="20"/>
      <c r="BB633" s="20"/>
      <c r="BC633" s="20"/>
      <c r="BD633" s="16"/>
      <c r="BE633" s="16"/>
      <c r="BF633" s="16">
        <v>1</v>
      </c>
      <c r="BG633" s="16"/>
      <c r="BH633" s="16"/>
      <c r="BI633" s="16">
        <v>1</v>
      </c>
      <c r="BJ633" s="16"/>
      <c r="BK633" s="16"/>
      <c r="BL633" s="16"/>
      <c r="BM633" s="16"/>
      <c r="BN633" s="16"/>
      <c r="BO633" s="16"/>
      <c r="BP633" s="16"/>
      <c r="BQ633" s="16"/>
      <c r="BR633" s="16"/>
      <c r="BS633" s="16"/>
      <c r="BT633" s="16"/>
      <c r="BU633" s="16"/>
      <c r="BV633" s="16"/>
      <c r="BW633" s="16"/>
      <c r="BX633" s="16"/>
      <c r="BY633" s="16"/>
      <c r="BZ633" s="16">
        <v>1</v>
      </c>
      <c r="CA633" s="16"/>
      <c r="CB633" s="16"/>
      <c r="CC633" s="16"/>
      <c r="CD633" s="16"/>
      <c r="CE633" s="16"/>
      <c r="CF633" s="16"/>
      <c r="CG633" s="19"/>
      <c r="CH633" s="19"/>
      <c r="CI633" s="19"/>
      <c r="CJ633" s="19"/>
      <c r="CK633" s="19"/>
      <c r="CL633" s="19"/>
      <c r="CM633" s="19"/>
      <c r="CN633" s="19"/>
      <c r="CO633" s="19">
        <v>1</v>
      </c>
      <c r="CP633" s="19"/>
      <c r="CQ633" s="19"/>
      <c r="CR633" s="19"/>
    </row>
    <row r="634" spans="1:96" ht="107" customHeight="1">
      <c r="A634" s="11" cm="1">
        <f t="array" ref="A634">SUMPRODUCT(--ISNUMBER(SEARCH({"stranding","stranded"},E634)))</f>
        <v>0</v>
      </c>
      <c r="B634" s="12">
        <v>695</v>
      </c>
      <c r="C634" s="13" t="s">
        <v>1355</v>
      </c>
      <c r="D634" s="14">
        <v>1997</v>
      </c>
      <c r="E634" s="15" t="s">
        <v>1356</v>
      </c>
      <c r="F634" s="15" t="s">
        <v>6526</v>
      </c>
      <c r="G634" s="15">
        <f t="shared" si="9"/>
        <v>8</v>
      </c>
      <c r="H634" s="16"/>
      <c r="I634" s="16"/>
      <c r="J634" s="16">
        <v>1</v>
      </c>
      <c r="K634" s="16"/>
      <c r="L634" s="16">
        <v>1</v>
      </c>
      <c r="M634" s="16"/>
      <c r="N634" s="16"/>
      <c r="O634" s="16"/>
      <c r="P634" s="17"/>
      <c r="Q634" s="17"/>
      <c r="R634" s="17">
        <v>1</v>
      </c>
      <c r="S634" s="17"/>
      <c r="T634" s="18">
        <v>1</v>
      </c>
      <c r="U634" s="18"/>
      <c r="V634" s="18"/>
      <c r="W634" s="18">
        <v>1</v>
      </c>
      <c r="X634" s="19"/>
      <c r="Y634" s="19">
        <v>1</v>
      </c>
      <c r="Z634" s="19">
        <v>1</v>
      </c>
      <c r="AA634" s="19"/>
      <c r="AB634" s="19"/>
      <c r="AC634" s="19"/>
      <c r="AD634" s="19"/>
      <c r="AE634" s="19"/>
      <c r="AF634" s="19"/>
      <c r="AG634" s="19"/>
      <c r="AH634" s="19"/>
      <c r="AI634" s="19"/>
      <c r="AJ634" s="17"/>
      <c r="AK634" s="17"/>
      <c r="AL634" s="17"/>
      <c r="AM634" s="17"/>
      <c r="AN634" s="17"/>
      <c r="AO634" s="17"/>
      <c r="AP634" s="17"/>
      <c r="AQ634" s="17"/>
      <c r="AR634" s="20"/>
      <c r="AS634" s="20"/>
      <c r="AT634" s="20"/>
      <c r="AU634" s="20"/>
      <c r="AV634" s="20"/>
      <c r="AW634" s="20"/>
      <c r="AX634" s="20"/>
      <c r="AY634" s="20"/>
      <c r="AZ634" s="20"/>
      <c r="BA634" s="20"/>
      <c r="BB634" s="20"/>
      <c r="BC634" s="20"/>
      <c r="BD634" s="16"/>
      <c r="BE634" s="16"/>
      <c r="BF634" s="16"/>
      <c r="BG634" s="16"/>
      <c r="BH634" s="16"/>
      <c r="BI634" s="16">
        <v>1</v>
      </c>
      <c r="BJ634" s="16"/>
      <c r="BK634" s="16"/>
      <c r="BL634" s="16"/>
      <c r="BM634" s="16">
        <v>1</v>
      </c>
      <c r="BN634" s="16"/>
      <c r="BO634" s="16"/>
      <c r="BP634" s="16"/>
      <c r="BQ634" s="16"/>
      <c r="BR634" s="16"/>
      <c r="BS634" s="16"/>
      <c r="BT634" s="16"/>
      <c r="BU634" s="16"/>
      <c r="BV634" s="16"/>
      <c r="BW634" s="16"/>
      <c r="BX634" s="16"/>
      <c r="BY634" s="16"/>
      <c r="BZ634" s="16">
        <v>1</v>
      </c>
      <c r="CA634" s="16"/>
      <c r="CB634" s="16"/>
      <c r="CC634" s="16"/>
      <c r="CD634" s="16"/>
      <c r="CE634" s="16"/>
      <c r="CF634" s="16"/>
      <c r="CG634" s="19"/>
      <c r="CH634" s="19"/>
      <c r="CI634" s="19"/>
      <c r="CJ634" s="19"/>
      <c r="CK634" s="19">
        <v>1</v>
      </c>
      <c r="CL634" s="19"/>
      <c r="CM634" s="19"/>
      <c r="CN634" s="19"/>
      <c r="CO634" s="19"/>
      <c r="CP634" s="19"/>
      <c r="CQ634" s="19"/>
      <c r="CR634" s="19"/>
    </row>
    <row r="635" spans="1:96" ht="107" customHeight="1">
      <c r="A635" s="11" cm="1">
        <f t="array" ref="A635">SUMPRODUCT(--ISNUMBER(SEARCH({"stranding","stranded"},E635)))</f>
        <v>0</v>
      </c>
      <c r="B635" s="12">
        <v>696</v>
      </c>
      <c r="C635" s="21" t="s">
        <v>1357</v>
      </c>
      <c r="D635" s="22">
        <v>1997</v>
      </c>
      <c r="E635" s="15" t="s">
        <v>1358</v>
      </c>
      <c r="F635" s="15" t="s">
        <v>6527</v>
      </c>
      <c r="G635" s="15">
        <f t="shared" si="9"/>
        <v>7</v>
      </c>
      <c r="H635" s="16"/>
      <c r="I635" s="16"/>
      <c r="J635" s="16"/>
      <c r="K635" s="16"/>
      <c r="L635" s="16"/>
      <c r="M635" s="16"/>
      <c r="N635" s="16">
        <v>1</v>
      </c>
      <c r="O635" s="16"/>
      <c r="P635" s="17"/>
      <c r="Q635" s="17">
        <v>1</v>
      </c>
      <c r="R635" s="17"/>
      <c r="S635" s="17"/>
      <c r="T635" s="18"/>
      <c r="U635" s="18">
        <v>1</v>
      </c>
      <c r="V635" s="18"/>
      <c r="W635" s="18"/>
      <c r="X635" s="19"/>
      <c r="Y635" s="19">
        <v>1</v>
      </c>
      <c r="Z635" s="19">
        <v>1</v>
      </c>
      <c r="AA635" s="19"/>
      <c r="AB635" s="19"/>
      <c r="AC635" s="19"/>
      <c r="AD635" s="19"/>
      <c r="AE635" s="19"/>
      <c r="AF635" s="19"/>
      <c r="AG635" s="19"/>
      <c r="AH635" s="19"/>
      <c r="AI635" s="19"/>
      <c r="AJ635" s="17"/>
      <c r="AK635" s="17"/>
      <c r="AL635" s="17"/>
      <c r="AM635" s="17"/>
      <c r="AN635" s="17"/>
      <c r="AO635" s="17"/>
      <c r="AP635" s="17"/>
      <c r="AQ635" s="17"/>
      <c r="AR635" s="20"/>
      <c r="AS635" s="20"/>
      <c r="AT635" s="20"/>
      <c r="AU635" s="20"/>
      <c r="AV635" s="20"/>
      <c r="AW635" s="20"/>
      <c r="AX635" s="20"/>
      <c r="AY635" s="20"/>
      <c r="AZ635" s="20"/>
      <c r="BA635" s="20"/>
      <c r="BB635" s="20"/>
      <c r="BC635" s="20"/>
      <c r="BD635" s="16"/>
      <c r="BE635" s="16"/>
      <c r="BF635" s="16">
        <v>1</v>
      </c>
      <c r="BG635" s="16"/>
      <c r="BH635" s="16"/>
      <c r="BI635" s="16">
        <v>1</v>
      </c>
      <c r="BJ635" s="16"/>
      <c r="BK635" s="16"/>
      <c r="BL635" s="16"/>
      <c r="BM635" s="16">
        <v>1</v>
      </c>
      <c r="BN635" s="16"/>
      <c r="BO635" s="16"/>
      <c r="BP635" s="16"/>
      <c r="BQ635" s="16"/>
      <c r="BR635" s="16"/>
      <c r="BS635" s="16"/>
      <c r="BT635" s="16"/>
      <c r="BU635" s="16"/>
      <c r="BV635" s="16"/>
      <c r="BW635" s="16"/>
      <c r="BX635" s="16"/>
      <c r="BY635" s="16"/>
      <c r="BZ635" s="16"/>
      <c r="CA635" s="16"/>
      <c r="CB635" s="16"/>
      <c r="CC635" s="16"/>
      <c r="CD635" s="16"/>
      <c r="CE635" s="16"/>
      <c r="CF635" s="16"/>
      <c r="CG635" s="19"/>
      <c r="CH635" s="19"/>
      <c r="CI635" s="19"/>
      <c r="CJ635" s="19"/>
      <c r="CK635" s="19"/>
      <c r="CL635" s="19"/>
      <c r="CM635" s="19"/>
      <c r="CN635" s="19"/>
      <c r="CO635" s="19"/>
      <c r="CP635" s="19">
        <v>1</v>
      </c>
      <c r="CQ635" s="19"/>
      <c r="CR635" s="19"/>
    </row>
    <row r="636" spans="1:96" ht="107" customHeight="1">
      <c r="A636" s="11" cm="1">
        <f t="array" ref="A636">SUMPRODUCT(--ISNUMBER(SEARCH({"stranding","stranded"},E636)))</f>
        <v>0</v>
      </c>
      <c r="B636" s="12">
        <v>697</v>
      </c>
      <c r="C636" s="13" t="s">
        <v>1359</v>
      </c>
      <c r="D636" s="14">
        <v>1997</v>
      </c>
      <c r="E636" s="15" t="s">
        <v>1360</v>
      </c>
      <c r="F636" s="15" t="s">
        <v>5970</v>
      </c>
      <c r="G636" s="15">
        <f t="shared" si="9"/>
        <v>6</v>
      </c>
      <c r="H636" s="16"/>
      <c r="I636" s="16"/>
      <c r="J636" s="16"/>
      <c r="K636" s="16">
        <v>1</v>
      </c>
      <c r="L636" s="16"/>
      <c r="M636" s="16"/>
      <c r="N636" s="16"/>
      <c r="O636" s="16"/>
      <c r="P636" s="17">
        <v>1</v>
      </c>
      <c r="Q636" s="17"/>
      <c r="R636" s="17"/>
      <c r="S636" s="17"/>
      <c r="T636" s="18"/>
      <c r="U636" s="18">
        <v>1</v>
      </c>
      <c r="V636" s="18"/>
      <c r="W636" s="18">
        <v>1</v>
      </c>
      <c r="X636" s="19"/>
      <c r="Y636" s="19">
        <v>1</v>
      </c>
      <c r="Z636" s="19">
        <v>1</v>
      </c>
      <c r="AA636" s="19"/>
      <c r="AB636" s="19"/>
      <c r="AC636" s="19"/>
      <c r="AD636" s="19"/>
      <c r="AE636" s="19"/>
      <c r="AF636" s="19"/>
      <c r="AG636" s="19"/>
      <c r="AH636" s="19"/>
      <c r="AI636" s="19"/>
      <c r="AJ636" s="17"/>
      <c r="AK636" s="17"/>
      <c r="AL636" s="17"/>
      <c r="AM636" s="17"/>
      <c r="AN636" s="17"/>
      <c r="AO636" s="17"/>
      <c r="AP636" s="17"/>
      <c r="AQ636" s="17"/>
      <c r="AR636" s="20"/>
      <c r="AS636" s="20"/>
      <c r="AT636" s="20"/>
      <c r="AU636" s="20"/>
      <c r="AV636" s="20"/>
      <c r="AW636" s="20"/>
      <c r="AX636" s="20"/>
      <c r="AY636" s="20"/>
      <c r="AZ636" s="20"/>
      <c r="BA636" s="20"/>
      <c r="BB636" s="20"/>
      <c r="BC636" s="20"/>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v>1</v>
      </c>
      <c r="CA636" s="16"/>
      <c r="CB636" s="16"/>
      <c r="CC636" s="16"/>
      <c r="CD636" s="16"/>
      <c r="CE636" s="16"/>
      <c r="CF636" s="16"/>
      <c r="CG636" s="19"/>
      <c r="CH636" s="19"/>
      <c r="CI636" s="19"/>
      <c r="CJ636" s="19"/>
      <c r="CK636" s="19"/>
      <c r="CL636" s="19"/>
      <c r="CM636" s="19">
        <v>1</v>
      </c>
      <c r="CN636" s="19"/>
      <c r="CO636" s="19"/>
      <c r="CP636" s="19"/>
      <c r="CQ636" s="19"/>
      <c r="CR636" s="19"/>
    </row>
    <row r="637" spans="1:96" ht="107" customHeight="1">
      <c r="A637" s="11" cm="1">
        <f t="array" ref="A637">SUMPRODUCT(--ISNUMBER(SEARCH({"stranding","stranded"},E637)))</f>
        <v>0</v>
      </c>
      <c r="B637" s="12">
        <v>698</v>
      </c>
      <c r="C637" s="21" t="s">
        <v>1361</v>
      </c>
      <c r="D637" s="22">
        <v>1997</v>
      </c>
      <c r="E637" s="15" t="s">
        <v>1362</v>
      </c>
      <c r="F637" s="15" t="s">
        <v>6528</v>
      </c>
      <c r="G637" s="15">
        <f t="shared" si="9"/>
        <v>3</v>
      </c>
      <c r="H637" s="16"/>
      <c r="I637" s="16"/>
      <c r="J637" s="16"/>
      <c r="K637" s="16">
        <v>1</v>
      </c>
      <c r="L637" s="16"/>
      <c r="M637" s="16"/>
      <c r="N637" s="16"/>
      <c r="O637" s="16"/>
      <c r="P637" s="17"/>
      <c r="Q637" s="17"/>
      <c r="R637" s="17"/>
      <c r="S637" s="17"/>
      <c r="T637" s="18"/>
      <c r="U637" s="18"/>
      <c r="V637" s="18"/>
      <c r="W637" s="18"/>
      <c r="X637" s="19"/>
      <c r="Y637" s="19">
        <v>1</v>
      </c>
      <c r="Z637" s="19">
        <v>1</v>
      </c>
      <c r="AA637" s="19"/>
      <c r="AB637" s="19"/>
      <c r="AC637" s="19"/>
      <c r="AD637" s="19"/>
      <c r="AE637" s="19"/>
      <c r="AF637" s="19"/>
      <c r="AG637" s="19"/>
      <c r="AH637" s="19"/>
      <c r="AI637" s="19"/>
      <c r="AJ637" s="17"/>
      <c r="AK637" s="17"/>
      <c r="AL637" s="17"/>
      <c r="AM637" s="17"/>
      <c r="AN637" s="17"/>
      <c r="AO637" s="17"/>
      <c r="AP637" s="17"/>
      <c r="AQ637" s="17"/>
      <c r="AR637" s="20"/>
      <c r="AS637" s="20"/>
      <c r="AT637" s="20"/>
      <c r="AU637" s="20"/>
      <c r="AV637" s="20"/>
      <c r="AW637" s="20"/>
      <c r="AX637" s="20"/>
      <c r="AY637" s="20"/>
      <c r="AZ637" s="20"/>
      <c r="BA637" s="20"/>
      <c r="BB637" s="20"/>
      <c r="BC637" s="20"/>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v>1</v>
      </c>
      <c r="CA637" s="16"/>
      <c r="CB637" s="16"/>
      <c r="CC637" s="16"/>
      <c r="CD637" s="16"/>
      <c r="CE637" s="16"/>
      <c r="CF637" s="16"/>
      <c r="CG637" s="19"/>
      <c r="CH637" s="19"/>
      <c r="CI637" s="19"/>
      <c r="CJ637" s="19"/>
      <c r="CK637" s="19"/>
      <c r="CL637" s="19">
        <v>1</v>
      </c>
      <c r="CM637" s="19"/>
      <c r="CN637" s="19"/>
      <c r="CO637" s="19"/>
      <c r="CP637" s="19"/>
      <c r="CQ637" s="19"/>
      <c r="CR637" s="19"/>
    </row>
    <row r="638" spans="1:96" ht="107" customHeight="1">
      <c r="A638" s="11" cm="1">
        <f t="array" ref="A638">SUMPRODUCT(--ISNUMBER(SEARCH({"stranding","stranded"},E638)))</f>
        <v>0</v>
      </c>
      <c r="B638" s="12">
        <v>699</v>
      </c>
      <c r="C638" s="13" t="s">
        <v>1363</v>
      </c>
      <c r="D638" s="14">
        <v>1997</v>
      </c>
      <c r="E638" s="15" t="s">
        <v>1364</v>
      </c>
      <c r="F638" s="15" t="s">
        <v>6528</v>
      </c>
      <c r="G638" s="15">
        <f t="shared" si="9"/>
        <v>3</v>
      </c>
      <c r="H638" s="16"/>
      <c r="I638" s="16"/>
      <c r="J638" s="16"/>
      <c r="K638" s="16">
        <v>1</v>
      </c>
      <c r="L638" s="16"/>
      <c r="M638" s="16"/>
      <c r="N638" s="16"/>
      <c r="O638" s="16"/>
      <c r="P638" s="17"/>
      <c r="Q638" s="17"/>
      <c r="R638" s="17"/>
      <c r="S638" s="17"/>
      <c r="T638" s="18"/>
      <c r="U638" s="18"/>
      <c r="V638" s="18"/>
      <c r="W638" s="18"/>
      <c r="X638" s="19"/>
      <c r="Y638" s="19">
        <v>1</v>
      </c>
      <c r="Z638" s="19">
        <v>1</v>
      </c>
      <c r="AA638" s="19"/>
      <c r="AB638" s="19"/>
      <c r="AC638" s="19"/>
      <c r="AD638" s="19"/>
      <c r="AE638" s="19"/>
      <c r="AF638" s="19"/>
      <c r="AG638" s="19"/>
      <c r="AH638" s="19"/>
      <c r="AI638" s="19"/>
      <c r="AJ638" s="17"/>
      <c r="AK638" s="17"/>
      <c r="AL638" s="17"/>
      <c r="AM638" s="17"/>
      <c r="AN638" s="17"/>
      <c r="AO638" s="17"/>
      <c r="AP638" s="17"/>
      <c r="AQ638" s="17"/>
      <c r="AR638" s="20"/>
      <c r="AS638" s="20"/>
      <c r="AT638" s="20"/>
      <c r="AU638" s="20"/>
      <c r="AV638" s="20"/>
      <c r="AW638" s="20"/>
      <c r="AX638" s="20"/>
      <c r="AY638" s="20"/>
      <c r="AZ638" s="20"/>
      <c r="BA638" s="20"/>
      <c r="BB638" s="20"/>
      <c r="BC638" s="20"/>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v>1</v>
      </c>
      <c r="CA638" s="16"/>
      <c r="CB638" s="16"/>
      <c r="CC638" s="16"/>
      <c r="CD638" s="16"/>
      <c r="CE638" s="16"/>
      <c r="CF638" s="16"/>
      <c r="CG638" s="19"/>
      <c r="CH638" s="19"/>
      <c r="CI638" s="19"/>
      <c r="CJ638" s="19"/>
      <c r="CK638" s="19">
        <v>1</v>
      </c>
      <c r="CL638" s="19"/>
      <c r="CM638" s="19"/>
      <c r="CN638" s="19"/>
      <c r="CO638" s="19"/>
      <c r="CP638" s="19"/>
      <c r="CQ638" s="19"/>
      <c r="CR638" s="19"/>
    </row>
    <row r="639" spans="1:96" ht="107" customHeight="1">
      <c r="A639" s="11" cm="1">
        <f t="array" ref="A639">SUMPRODUCT(--ISNUMBER(SEARCH({"stranding","stranded"},E639)))</f>
        <v>0</v>
      </c>
      <c r="B639" s="12">
        <v>700</v>
      </c>
      <c r="C639" s="21" t="s">
        <v>1365</v>
      </c>
      <c r="D639" s="22">
        <v>1997</v>
      </c>
      <c r="E639" s="15" t="s">
        <v>1366</v>
      </c>
      <c r="F639" s="15" t="s">
        <v>5995</v>
      </c>
      <c r="G639" s="15">
        <f t="shared" si="9"/>
        <v>5</v>
      </c>
      <c r="H639" s="16"/>
      <c r="I639" s="16"/>
      <c r="J639" s="16"/>
      <c r="K639" s="16"/>
      <c r="L639" s="16"/>
      <c r="M639" s="16">
        <v>1</v>
      </c>
      <c r="N639" s="16"/>
      <c r="O639" s="16"/>
      <c r="P639" s="17"/>
      <c r="Q639" s="17"/>
      <c r="R639" s="17">
        <v>1</v>
      </c>
      <c r="S639" s="17"/>
      <c r="T639" s="18"/>
      <c r="U639" s="18">
        <v>1</v>
      </c>
      <c r="V639" s="18"/>
      <c r="W639" s="18"/>
      <c r="X639" s="19"/>
      <c r="Y639" s="19">
        <v>1</v>
      </c>
      <c r="Z639" s="19">
        <v>1</v>
      </c>
      <c r="AA639" s="19"/>
      <c r="AB639" s="19"/>
      <c r="AC639" s="19"/>
      <c r="AD639" s="19"/>
      <c r="AE639" s="19"/>
      <c r="AF639" s="19"/>
      <c r="AG639" s="19"/>
      <c r="AH639" s="19"/>
      <c r="AI639" s="19"/>
      <c r="AJ639" s="17"/>
      <c r="AK639" s="17"/>
      <c r="AL639" s="17"/>
      <c r="AM639" s="17"/>
      <c r="AN639" s="17"/>
      <c r="AO639" s="17"/>
      <c r="AP639" s="17"/>
      <c r="AQ639" s="17"/>
      <c r="AR639" s="20"/>
      <c r="AS639" s="20"/>
      <c r="AT639" s="20"/>
      <c r="AU639" s="20"/>
      <c r="AV639" s="20"/>
      <c r="AW639" s="20"/>
      <c r="AX639" s="20"/>
      <c r="AY639" s="20"/>
      <c r="AZ639" s="20"/>
      <c r="BA639" s="20"/>
      <c r="BB639" s="20"/>
      <c r="BC639" s="20"/>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v>1</v>
      </c>
      <c r="CA639" s="16"/>
      <c r="CB639" s="16"/>
      <c r="CC639" s="16"/>
      <c r="CD639" s="16"/>
      <c r="CE639" s="16"/>
      <c r="CF639" s="16"/>
      <c r="CG639" s="19"/>
      <c r="CH639" s="19"/>
      <c r="CI639" s="19"/>
      <c r="CJ639" s="19"/>
      <c r="CK639" s="19">
        <v>1</v>
      </c>
      <c r="CL639" s="19"/>
      <c r="CM639" s="19"/>
      <c r="CN639" s="19"/>
      <c r="CO639" s="19"/>
      <c r="CP639" s="19"/>
      <c r="CQ639" s="19"/>
      <c r="CR639" s="19"/>
    </row>
    <row r="640" spans="1:96" ht="107" customHeight="1">
      <c r="A640" s="11" cm="1">
        <f t="array" ref="A640">SUMPRODUCT(--ISNUMBER(SEARCH({"stranding","stranded"},E640)))</f>
        <v>0</v>
      </c>
      <c r="B640" s="12">
        <v>701</v>
      </c>
      <c r="C640" s="13" t="s">
        <v>1367</v>
      </c>
      <c r="D640" s="14">
        <v>1997</v>
      </c>
      <c r="E640" s="15" t="s">
        <v>1368</v>
      </c>
      <c r="F640" s="15" t="s">
        <v>6529</v>
      </c>
      <c r="G640" s="15">
        <f t="shared" si="9"/>
        <v>8</v>
      </c>
      <c r="H640" s="16"/>
      <c r="I640" s="16"/>
      <c r="J640" s="16"/>
      <c r="K640" s="16"/>
      <c r="L640" s="16"/>
      <c r="M640" s="16"/>
      <c r="N640" s="16"/>
      <c r="O640" s="16"/>
      <c r="P640" s="17"/>
      <c r="Q640" s="17"/>
      <c r="R640" s="17">
        <v>1</v>
      </c>
      <c r="S640" s="17"/>
      <c r="T640" s="18"/>
      <c r="U640" s="18">
        <v>1</v>
      </c>
      <c r="V640" s="18"/>
      <c r="W640" s="18">
        <v>1</v>
      </c>
      <c r="X640" s="19"/>
      <c r="Y640" s="19">
        <v>1</v>
      </c>
      <c r="Z640" s="19">
        <v>1</v>
      </c>
      <c r="AA640" s="19"/>
      <c r="AB640" s="19"/>
      <c r="AC640" s="19"/>
      <c r="AD640" s="19"/>
      <c r="AE640" s="19"/>
      <c r="AF640" s="19"/>
      <c r="AG640" s="19"/>
      <c r="AH640" s="19"/>
      <c r="AI640" s="19"/>
      <c r="AJ640" s="17"/>
      <c r="AK640" s="17"/>
      <c r="AL640" s="17"/>
      <c r="AM640" s="17"/>
      <c r="AN640" s="17"/>
      <c r="AO640" s="17"/>
      <c r="AP640" s="17"/>
      <c r="AQ640" s="17"/>
      <c r="AR640" s="20"/>
      <c r="AS640" s="20"/>
      <c r="AT640" s="20"/>
      <c r="AU640" s="20"/>
      <c r="AV640" s="20"/>
      <c r="AW640" s="20"/>
      <c r="AX640" s="20"/>
      <c r="AY640" s="20"/>
      <c r="AZ640" s="20"/>
      <c r="BA640" s="20"/>
      <c r="BB640" s="20"/>
      <c r="BC640" s="20"/>
      <c r="BD640" s="16"/>
      <c r="BE640" s="16"/>
      <c r="BF640" s="16"/>
      <c r="BG640" s="16"/>
      <c r="BH640" s="16"/>
      <c r="BI640" s="16">
        <v>1</v>
      </c>
      <c r="BJ640" s="16"/>
      <c r="BK640" s="16"/>
      <c r="BL640" s="16"/>
      <c r="BM640" s="16"/>
      <c r="BN640" s="16"/>
      <c r="BO640" s="16">
        <v>1</v>
      </c>
      <c r="BP640" s="16"/>
      <c r="BQ640" s="16"/>
      <c r="BR640" s="16"/>
      <c r="BS640" s="16"/>
      <c r="BT640" s="16"/>
      <c r="BU640" s="16"/>
      <c r="BV640" s="16"/>
      <c r="BW640" s="16"/>
      <c r="BX640" s="16"/>
      <c r="BY640" s="16"/>
      <c r="BZ640" s="16">
        <v>1</v>
      </c>
      <c r="CA640" s="16"/>
      <c r="CB640" s="16"/>
      <c r="CC640" s="16"/>
      <c r="CD640" s="16"/>
      <c r="CE640" s="16"/>
      <c r="CF640" s="16"/>
      <c r="CG640" s="19"/>
      <c r="CH640" s="19"/>
      <c r="CI640" s="19"/>
      <c r="CJ640" s="19"/>
      <c r="CK640" s="19"/>
      <c r="CL640" s="19"/>
      <c r="CM640" s="19"/>
      <c r="CN640" s="19"/>
      <c r="CO640" s="19">
        <v>1</v>
      </c>
      <c r="CP640" s="19"/>
      <c r="CQ640" s="19"/>
      <c r="CR640" s="19"/>
    </row>
    <row r="641" spans="1:96" ht="107" customHeight="1">
      <c r="A641" s="11" cm="1">
        <f t="array" ref="A641">SUMPRODUCT(--ISNUMBER(SEARCH({"stranding","stranded"},E641)))</f>
        <v>0</v>
      </c>
      <c r="B641" s="12">
        <v>702</v>
      </c>
      <c r="C641" s="21" t="s">
        <v>1369</v>
      </c>
      <c r="D641" s="22">
        <v>1997</v>
      </c>
      <c r="E641" s="15" t="s">
        <v>1370</v>
      </c>
      <c r="F641" s="15" t="s">
        <v>6530</v>
      </c>
      <c r="G641" s="15">
        <f t="shared" si="9"/>
        <v>7</v>
      </c>
      <c r="H641" s="16"/>
      <c r="I641" s="16"/>
      <c r="J641" s="16"/>
      <c r="K641" s="16">
        <v>1</v>
      </c>
      <c r="L641" s="16"/>
      <c r="M641" s="16"/>
      <c r="N641" s="16"/>
      <c r="O641" s="16"/>
      <c r="P641" s="17"/>
      <c r="Q641" s="17"/>
      <c r="R641" s="17">
        <v>1</v>
      </c>
      <c r="S641" s="17"/>
      <c r="T641" s="18">
        <v>1</v>
      </c>
      <c r="U641" s="18"/>
      <c r="V641" s="18"/>
      <c r="W641" s="18"/>
      <c r="X641" s="19"/>
      <c r="Y641" s="19">
        <v>1</v>
      </c>
      <c r="Z641" s="19">
        <v>1</v>
      </c>
      <c r="AA641" s="19"/>
      <c r="AB641" s="19"/>
      <c r="AC641" s="19">
        <v>1</v>
      </c>
      <c r="AD641" s="19"/>
      <c r="AE641" s="19"/>
      <c r="AF641" s="19">
        <v>1</v>
      </c>
      <c r="AG641" s="19"/>
      <c r="AH641" s="19"/>
      <c r="AI641" s="19"/>
      <c r="AJ641" s="17"/>
      <c r="AK641" s="17"/>
      <c r="AL641" s="17"/>
      <c r="AM641" s="17"/>
      <c r="AN641" s="17"/>
      <c r="AO641" s="17"/>
      <c r="AP641" s="17"/>
      <c r="AQ641" s="17"/>
      <c r="AR641" s="20"/>
      <c r="AS641" s="20"/>
      <c r="AT641" s="20"/>
      <c r="AU641" s="20"/>
      <c r="AV641" s="20"/>
      <c r="AW641" s="20"/>
      <c r="AX641" s="20"/>
      <c r="AY641" s="20"/>
      <c r="AZ641" s="20"/>
      <c r="BA641" s="20"/>
      <c r="BB641" s="20"/>
      <c r="BC641" s="20"/>
      <c r="BD641" s="16"/>
      <c r="BE641" s="16"/>
      <c r="BF641" s="16"/>
      <c r="BG641" s="16"/>
      <c r="BH641" s="16"/>
      <c r="BI641" s="16"/>
      <c r="BJ641" s="16"/>
      <c r="BK641" s="16"/>
      <c r="BL641" s="16"/>
      <c r="BM641" s="16"/>
      <c r="BN641" s="16"/>
      <c r="BO641" s="16"/>
      <c r="BP641" s="16"/>
      <c r="BQ641" s="16"/>
      <c r="BR641" s="16"/>
      <c r="BS641" s="16"/>
      <c r="BT641" s="16"/>
      <c r="BU641" s="16"/>
      <c r="BV641" s="16"/>
      <c r="BW641" s="16">
        <v>1</v>
      </c>
      <c r="BX641" s="16"/>
      <c r="BY641" s="16"/>
      <c r="BZ641" s="16"/>
      <c r="CA641" s="16"/>
      <c r="CB641" s="16"/>
      <c r="CC641" s="16"/>
      <c r="CD641" s="16"/>
      <c r="CE641" s="16"/>
      <c r="CF641" s="16"/>
      <c r="CG641" s="19"/>
      <c r="CH641" s="19"/>
      <c r="CI641" s="19"/>
      <c r="CJ641" s="19">
        <v>1</v>
      </c>
      <c r="CK641" s="19"/>
      <c r="CL641" s="19"/>
      <c r="CM641" s="19"/>
      <c r="CN641" s="19"/>
      <c r="CO641" s="19"/>
      <c r="CP641" s="19"/>
      <c r="CQ641" s="19"/>
      <c r="CR641" s="19"/>
    </row>
    <row r="642" spans="1:96" ht="107" customHeight="1">
      <c r="A642" s="11" cm="1">
        <f t="array" ref="A642">SUMPRODUCT(--ISNUMBER(SEARCH({"stranding","stranded"},E642)))</f>
        <v>0</v>
      </c>
      <c r="B642" s="12">
        <v>703</v>
      </c>
      <c r="C642" s="13" t="s">
        <v>1371</v>
      </c>
      <c r="D642" s="14">
        <v>1997</v>
      </c>
      <c r="E642" s="15" t="s">
        <v>1372</v>
      </c>
      <c r="F642" s="15" t="s">
        <v>6531</v>
      </c>
      <c r="G642" s="15">
        <f t="shared" ref="G642:G705" si="10">SUM(P642:CF642)</f>
        <v>7</v>
      </c>
      <c r="H642" s="16"/>
      <c r="I642" s="16"/>
      <c r="J642" s="16"/>
      <c r="K642" s="16"/>
      <c r="L642" s="16"/>
      <c r="M642" s="16"/>
      <c r="N642" s="16">
        <v>1</v>
      </c>
      <c r="O642" s="16"/>
      <c r="P642" s="17"/>
      <c r="Q642" s="17"/>
      <c r="R642" s="17">
        <v>1</v>
      </c>
      <c r="S642" s="17"/>
      <c r="T642" s="18"/>
      <c r="U642" s="18">
        <v>1</v>
      </c>
      <c r="V642" s="18"/>
      <c r="W642" s="18"/>
      <c r="X642" s="19">
        <v>1</v>
      </c>
      <c r="Y642" s="19">
        <v>1</v>
      </c>
      <c r="Z642" s="19"/>
      <c r="AA642" s="19"/>
      <c r="AB642" s="19"/>
      <c r="AC642" s="19"/>
      <c r="AD642" s="19"/>
      <c r="AE642" s="19"/>
      <c r="AF642" s="19"/>
      <c r="AG642" s="19"/>
      <c r="AH642" s="19"/>
      <c r="AI642" s="19"/>
      <c r="AJ642" s="17">
        <v>1</v>
      </c>
      <c r="AK642" s="17"/>
      <c r="AL642" s="17"/>
      <c r="AM642" s="17"/>
      <c r="AN642" s="17"/>
      <c r="AO642" s="17"/>
      <c r="AP642" s="17"/>
      <c r="AQ642" s="17"/>
      <c r="AR642" s="20"/>
      <c r="AS642" s="20"/>
      <c r="AT642" s="20"/>
      <c r="AU642" s="20"/>
      <c r="AV642" s="20"/>
      <c r="AW642" s="20"/>
      <c r="AX642" s="20"/>
      <c r="AY642" s="20"/>
      <c r="AZ642" s="20"/>
      <c r="BA642" s="20"/>
      <c r="BB642" s="20"/>
      <c r="BC642" s="20">
        <v>1</v>
      </c>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v>1</v>
      </c>
      <c r="CA642" s="16"/>
      <c r="CB642" s="16"/>
      <c r="CC642" s="16"/>
      <c r="CD642" s="16"/>
      <c r="CE642" s="16"/>
      <c r="CF642" s="16"/>
      <c r="CG642" s="19"/>
      <c r="CH642" s="19"/>
      <c r="CI642" s="19"/>
      <c r="CJ642" s="19"/>
      <c r="CK642" s="19"/>
      <c r="CL642" s="19"/>
      <c r="CM642" s="19"/>
      <c r="CN642" s="19"/>
      <c r="CO642" s="19">
        <v>1</v>
      </c>
      <c r="CP642" s="19"/>
      <c r="CQ642" s="19"/>
      <c r="CR642" s="19"/>
    </row>
    <row r="643" spans="1:96" ht="107" customHeight="1">
      <c r="A643" s="11" cm="1">
        <f t="array" ref="A643">SUMPRODUCT(--ISNUMBER(SEARCH({"stranding","stranded"},E643)))</f>
        <v>0</v>
      </c>
      <c r="B643" s="12">
        <v>704</v>
      </c>
      <c r="C643" s="21" t="s">
        <v>1373</v>
      </c>
      <c r="D643" s="22">
        <v>1997</v>
      </c>
      <c r="E643" s="15" t="s">
        <v>1374</v>
      </c>
      <c r="F643" s="15" t="s">
        <v>6532</v>
      </c>
      <c r="G643" s="15">
        <f t="shared" si="10"/>
        <v>6</v>
      </c>
      <c r="H643" s="16"/>
      <c r="I643" s="16"/>
      <c r="J643" s="16"/>
      <c r="K643" s="16"/>
      <c r="L643" s="16">
        <v>1</v>
      </c>
      <c r="M643" s="16"/>
      <c r="N643" s="16"/>
      <c r="O643" s="16"/>
      <c r="P643" s="17"/>
      <c r="Q643" s="17"/>
      <c r="R643" s="17"/>
      <c r="S643" s="17"/>
      <c r="T643" s="18"/>
      <c r="U643" s="18">
        <v>1</v>
      </c>
      <c r="V643" s="18"/>
      <c r="W643" s="18"/>
      <c r="X643" s="19"/>
      <c r="Y643" s="19">
        <v>1</v>
      </c>
      <c r="Z643" s="19">
        <v>1</v>
      </c>
      <c r="AA643" s="19"/>
      <c r="AB643" s="19"/>
      <c r="AC643" s="19"/>
      <c r="AD643" s="19"/>
      <c r="AE643" s="19"/>
      <c r="AF643" s="19"/>
      <c r="AG643" s="19"/>
      <c r="AH643" s="19"/>
      <c r="AI643" s="19"/>
      <c r="AJ643" s="17"/>
      <c r="AK643" s="17"/>
      <c r="AL643" s="17"/>
      <c r="AM643" s="17"/>
      <c r="AN643" s="17"/>
      <c r="AO643" s="17"/>
      <c r="AP643" s="17"/>
      <c r="AQ643" s="17"/>
      <c r="AR643" s="20"/>
      <c r="AS643" s="20"/>
      <c r="AT643" s="20"/>
      <c r="AU643" s="20"/>
      <c r="AV643" s="20"/>
      <c r="AW643" s="20"/>
      <c r="AX643" s="20"/>
      <c r="AY643" s="20"/>
      <c r="AZ643" s="20"/>
      <c r="BA643" s="20"/>
      <c r="BB643" s="20"/>
      <c r="BC643" s="20"/>
      <c r="BD643" s="16"/>
      <c r="BE643" s="16"/>
      <c r="BF643" s="16"/>
      <c r="BG643" s="16"/>
      <c r="BH643" s="16"/>
      <c r="BI643" s="16"/>
      <c r="BJ643" s="16"/>
      <c r="BK643" s="16"/>
      <c r="BL643" s="16"/>
      <c r="BM643" s="16">
        <v>1</v>
      </c>
      <c r="BN643" s="16"/>
      <c r="BO643" s="16"/>
      <c r="BP643" s="16"/>
      <c r="BQ643" s="16"/>
      <c r="BR643" s="16"/>
      <c r="BS643" s="16"/>
      <c r="BT643" s="16">
        <v>1</v>
      </c>
      <c r="BU643" s="16"/>
      <c r="BV643" s="16"/>
      <c r="BW643" s="16"/>
      <c r="BX643" s="16"/>
      <c r="BY643" s="16"/>
      <c r="BZ643" s="16">
        <v>1</v>
      </c>
      <c r="CA643" s="16"/>
      <c r="CB643" s="16"/>
      <c r="CC643" s="16"/>
      <c r="CD643" s="16"/>
      <c r="CE643" s="16"/>
      <c r="CF643" s="16"/>
      <c r="CG643" s="19"/>
      <c r="CH643" s="19"/>
      <c r="CI643" s="19"/>
      <c r="CJ643" s="19"/>
      <c r="CK643" s="19"/>
      <c r="CL643" s="19"/>
      <c r="CM643" s="19">
        <v>1</v>
      </c>
      <c r="CN643" s="19"/>
      <c r="CO643" s="19"/>
      <c r="CP643" s="19"/>
      <c r="CQ643" s="19"/>
      <c r="CR643" s="19"/>
    </row>
    <row r="644" spans="1:96" ht="107" customHeight="1">
      <c r="A644" s="11" cm="1">
        <f t="array" ref="A644">SUMPRODUCT(--ISNUMBER(SEARCH({"stranding","stranded"},E644)))</f>
        <v>0</v>
      </c>
      <c r="B644" s="12">
        <v>705</v>
      </c>
      <c r="C644" s="13" t="s">
        <v>1375</v>
      </c>
      <c r="D644" s="14">
        <v>1997</v>
      </c>
      <c r="E644" s="15" t="s">
        <v>1376</v>
      </c>
      <c r="F644" s="15" t="s">
        <v>7879</v>
      </c>
      <c r="G644" s="15">
        <f t="shared" si="10"/>
        <v>9</v>
      </c>
      <c r="H644" s="16"/>
      <c r="I644" s="16"/>
      <c r="J644" s="16">
        <v>1</v>
      </c>
      <c r="K644" s="16"/>
      <c r="L644" s="16"/>
      <c r="M644" s="16"/>
      <c r="N644" s="16"/>
      <c r="O644" s="16"/>
      <c r="P644" s="17"/>
      <c r="Q644" s="17"/>
      <c r="R644" s="17"/>
      <c r="S644" s="17"/>
      <c r="T644" s="18">
        <v>1</v>
      </c>
      <c r="U644" s="18"/>
      <c r="V644" s="18"/>
      <c r="W644" s="18">
        <v>1</v>
      </c>
      <c r="X644" s="19">
        <v>1</v>
      </c>
      <c r="Y644" s="19">
        <v>1</v>
      </c>
      <c r="Z644" s="19"/>
      <c r="AA644" s="19"/>
      <c r="AB644" s="19">
        <v>1</v>
      </c>
      <c r="AC644" s="19"/>
      <c r="AD644" s="19"/>
      <c r="AE644" s="19"/>
      <c r="AF644" s="19"/>
      <c r="AG644" s="19"/>
      <c r="AH644" s="19"/>
      <c r="AI644" s="19"/>
      <c r="AJ644" s="17"/>
      <c r="AK644" s="17"/>
      <c r="AL644" s="17"/>
      <c r="AM644" s="17"/>
      <c r="AN644" s="17"/>
      <c r="AO644" s="17"/>
      <c r="AP644" s="17"/>
      <c r="AQ644" s="17"/>
      <c r="AR644" s="20"/>
      <c r="AS644" s="20"/>
      <c r="AT644" s="20"/>
      <c r="AU644" s="20"/>
      <c r="AV644" s="20"/>
      <c r="AW644" s="20"/>
      <c r="AX644" s="20"/>
      <c r="AY644" s="20"/>
      <c r="AZ644" s="20"/>
      <c r="BA644" s="20"/>
      <c r="BB644" s="20"/>
      <c r="BC644" s="20"/>
      <c r="BD644" s="16"/>
      <c r="BE644" s="16"/>
      <c r="BF644" s="16"/>
      <c r="BG644" s="16"/>
      <c r="BH644" s="16"/>
      <c r="BI644" s="16"/>
      <c r="BJ644" s="16"/>
      <c r="BK644" s="16"/>
      <c r="BL644" s="16"/>
      <c r="BM644" s="16"/>
      <c r="BN644" s="16"/>
      <c r="BO644" s="16"/>
      <c r="BP644" s="16"/>
      <c r="BQ644" s="16"/>
      <c r="BR644" s="16">
        <v>1</v>
      </c>
      <c r="BS644" s="16"/>
      <c r="BT644" s="16"/>
      <c r="BU644" s="16">
        <v>1</v>
      </c>
      <c r="BV644" s="16"/>
      <c r="BW644" s="16"/>
      <c r="BX644" s="16"/>
      <c r="BY644" s="16"/>
      <c r="BZ644" s="16"/>
      <c r="CA644" s="16">
        <v>1</v>
      </c>
      <c r="CB644" s="16"/>
      <c r="CC644" s="16"/>
      <c r="CD644" s="16">
        <v>1</v>
      </c>
      <c r="CE644" s="16"/>
      <c r="CF644" s="16"/>
      <c r="CG644" s="19"/>
      <c r="CH644" s="19"/>
      <c r="CI644" s="19"/>
      <c r="CJ644" s="19"/>
      <c r="CK644" s="19"/>
      <c r="CL644" s="19"/>
      <c r="CM644" s="19"/>
      <c r="CN644" s="19"/>
      <c r="CO644" s="19"/>
      <c r="CP644" s="19">
        <v>1</v>
      </c>
      <c r="CQ644" s="19"/>
      <c r="CR644" s="19"/>
    </row>
    <row r="645" spans="1:96" ht="107" customHeight="1">
      <c r="A645" s="11" cm="1">
        <f t="array" ref="A645">SUMPRODUCT(--ISNUMBER(SEARCH({"stranding","stranded"},E645)))</f>
        <v>0</v>
      </c>
      <c r="B645" s="12">
        <v>707</v>
      </c>
      <c r="C645" s="13" t="s">
        <v>1377</v>
      </c>
      <c r="D645" s="14">
        <v>1997</v>
      </c>
      <c r="E645" s="15" t="s">
        <v>1378</v>
      </c>
      <c r="F645" s="15" t="s">
        <v>6533</v>
      </c>
      <c r="G645" s="15">
        <f t="shared" si="10"/>
        <v>10</v>
      </c>
      <c r="H645" s="16"/>
      <c r="I645" s="16"/>
      <c r="J645" s="16"/>
      <c r="K645" s="16"/>
      <c r="L645" s="16"/>
      <c r="M645" s="16">
        <v>1</v>
      </c>
      <c r="N645" s="16"/>
      <c r="O645" s="16"/>
      <c r="P645" s="17"/>
      <c r="Q645" s="17"/>
      <c r="R645" s="17">
        <v>1</v>
      </c>
      <c r="S645" s="17"/>
      <c r="T645" s="18"/>
      <c r="U645" s="18">
        <v>1</v>
      </c>
      <c r="V645" s="18"/>
      <c r="W645" s="18"/>
      <c r="X645" s="19">
        <v>1</v>
      </c>
      <c r="Y645" s="19"/>
      <c r="Z645" s="19"/>
      <c r="AA645" s="19"/>
      <c r="AB645" s="19"/>
      <c r="AC645" s="19"/>
      <c r="AD645" s="19"/>
      <c r="AE645" s="19">
        <v>1</v>
      </c>
      <c r="AF645" s="19">
        <v>1</v>
      </c>
      <c r="AG645" s="19">
        <v>1</v>
      </c>
      <c r="AH645" s="19"/>
      <c r="AI645" s="19"/>
      <c r="AJ645" s="17">
        <v>1</v>
      </c>
      <c r="AK645" s="17"/>
      <c r="AL645" s="17"/>
      <c r="AM645" s="17"/>
      <c r="AN645" s="17"/>
      <c r="AO645" s="17"/>
      <c r="AP645" s="17"/>
      <c r="AQ645" s="17"/>
      <c r="AR645" s="20"/>
      <c r="AS645" s="20"/>
      <c r="AT645" s="20"/>
      <c r="AU645" s="20"/>
      <c r="AV645" s="20"/>
      <c r="AW645" s="20"/>
      <c r="AX645" s="20">
        <v>1</v>
      </c>
      <c r="AY645" s="20"/>
      <c r="AZ645" s="20"/>
      <c r="BA645" s="20"/>
      <c r="BB645" s="20"/>
      <c r="BC645" s="20"/>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v>1</v>
      </c>
      <c r="BZ645" s="16"/>
      <c r="CA645" s="16"/>
      <c r="CB645" s="16">
        <v>1</v>
      </c>
      <c r="CC645" s="16"/>
      <c r="CD645" s="16"/>
      <c r="CE645" s="16"/>
      <c r="CF645" s="16"/>
      <c r="CG645" s="19"/>
      <c r="CH645" s="19"/>
      <c r="CI645" s="19"/>
      <c r="CJ645" s="19"/>
      <c r="CK645" s="19"/>
      <c r="CL645" s="19"/>
      <c r="CM645" s="19"/>
      <c r="CN645" s="19">
        <v>1</v>
      </c>
      <c r="CO645" s="19"/>
      <c r="CP645" s="19"/>
      <c r="CQ645" s="19"/>
      <c r="CR645" s="19"/>
    </row>
    <row r="646" spans="1:96" ht="107" customHeight="1">
      <c r="A646" s="11" cm="1">
        <f t="array" ref="A646">SUMPRODUCT(--ISNUMBER(SEARCH({"stranding","stranded"},E646)))</f>
        <v>0</v>
      </c>
      <c r="B646" s="12">
        <v>708</v>
      </c>
      <c r="C646" s="21" t="s">
        <v>1379</v>
      </c>
      <c r="D646" s="22">
        <v>1997</v>
      </c>
      <c r="E646" s="15" t="s">
        <v>1380</v>
      </c>
      <c r="F646" s="15" t="s">
        <v>7880</v>
      </c>
      <c r="G646" s="15">
        <f t="shared" si="10"/>
        <v>10</v>
      </c>
      <c r="H646" s="16"/>
      <c r="I646" s="16"/>
      <c r="J646" s="16"/>
      <c r="K646" s="16"/>
      <c r="L646" s="16"/>
      <c r="M646" s="16"/>
      <c r="N646" s="16"/>
      <c r="O646" s="16"/>
      <c r="P646" s="17">
        <v>1</v>
      </c>
      <c r="Q646" s="17"/>
      <c r="R646" s="17"/>
      <c r="S646" s="17"/>
      <c r="T646" s="18">
        <v>1</v>
      </c>
      <c r="U646" s="18"/>
      <c r="V646" s="18"/>
      <c r="W646" s="18"/>
      <c r="X646" s="19">
        <v>1</v>
      </c>
      <c r="Y646" s="19"/>
      <c r="Z646" s="19"/>
      <c r="AA646" s="19"/>
      <c r="AB646" s="19"/>
      <c r="AC646" s="19"/>
      <c r="AD646" s="19"/>
      <c r="AE646" s="19">
        <v>1</v>
      </c>
      <c r="AF646" s="19">
        <v>1</v>
      </c>
      <c r="AG646" s="19"/>
      <c r="AH646" s="19"/>
      <c r="AI646" s="19"/>
      <c r="AJ646" s="17">
        <v>1</v>
      </c>
      <c r="AK646" s="17"/>
      <c r="AL646" s="17">
        <v>1</v>
      </c>
      <c r="AM646" s="17"/>
      <c r="AN646" s="17"/>
      <c r="AO646" s="17"/>
      <c r="AP646" s="17"/>
      <c r="AQ646" s="17"/>
      <c r="AR646" s="20"/>
      <c r="AS646" s="20"/>
      <c r="AT646" s="20"/>
      <c r="AU646" s="20"/>
      <c r="AV646" s="20"/>
      <c r="AW646" s="20"/>
      <c r="AX646" s="20"/>
      <c r="AY646" s="20"/>
      <c r="AZ646" s="20">
        <v>1</v>
      </c>
      <c r="BA646" s="20"/>
      <c r="BB646" s="20"/>
      <c r="BC646" s="20"/>
      <c r="BD646" s="16">
        <v>1</v>
      </c>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v>1</v>
      </c>
      <c r="CA646" s="16"/>
      <c r="CB646" s="16"/>
      <c r="CC646" s="16"/>
      <c r="CD646" s="16"/>
      <c r="CE646" s="16"/>
      <c r="CF646" s="16"/>
      <c r="CG646" s="19"/>
      <c r="CH646" s="19"/>
      <c r="CI646" s="19"/>
      <c r="CJ646" s="19"/>
      <c r="CK646" s="19">
        <v>1</v>
      </c>
      <c r="CL646" s="19"/>
      <c r="CM646" s="19"/>
      <c r="CN646" s="19"/>
      <c r="CO646" s="19"/>
      <c r="CP646" s="19"/>
      <c r="CQ646" s="19"/>
      <c r="CR646" s="19"/>
    </row>
    <row r="647" spans="1:96" ht="107" customHeight="1">
      <c r="A647" s="11" cm="1">
        <f t="array" ref="A647">SUMPRODUCT(--ISNUMBER(SEARCH({"stranding","stranded"},E647)))</f>
        <v>0</v>
      </c>
      <c r="B647" s="12">
        <v>709</v>
      </c>
      <c r="C647" s="13" t="s">
        <v>1381</v>
      </c>
      <c r="D647" s="14">
        <v>1997</v>
      </c>
      <c r="E647" s="15" t="s">
        <v>1382</v>
      </c>
      <c r="F647" s="15" t="s">
        <v>6534</v>
      </c>
      <c r="G647" s="15">
        <f t="shared" si="10"/>
        <v>7</v>
      </c>
      <c r="H647" s="16"/>
      <c r="I647" s="16"/>
      <c r="J647" s="16"/>
      <c r="K647" s="16"/>
      <c r="L647" s="16">
        <v>1</v>
      </c>
      <c r="M647" s="16"/>
      <c r="N647" s="16"/>
      <c r="O647" s="16"/>
      <c r="P647" s="17"/>
      <c r="Q647" s="17"/>
      <c r="R647" s="17"/>
      <c r="S647" s="17"/>
      <c r="T647" s="18"/>
      <c r="U647" s="18">
        <v>1</v>
      </c>
      <c r="V647" s="18"/>
      <c r="W647" s="18"/>
      <c r="X647" s="19"/>
      <c r="Y647" s="19">
        <v>1</v>
      </c>
      <c r="Z647" s="19"/>
      <c r="AA647" s="19"/>
      <c r="AB647" s="19"/>
      <c r="AC647" s="19"/>
      <c r="AD647" s="19"/>
      <c r="AE647" s="19"/>
      <c r="AF647" s="19"/>
      <c r="AG647" s="19"/>
      <c r="AH647" s="19"/>
      <c r="AI647" s="19"/>
      <c r="AJ647" s="17">
        <v>1</v>
      </c>
      <c r="AK647" s="17"/>
      <c r="AL647" s="17">
        <v>1</v>
      </c>
      <c r="AM647" s="17"/>
      <c r="AN647" s="17"/>
      <c r="AO647" s="17"/>
      <c r="AP647" s="17"/>
      <c r="AQ647" s="17"/>
      <c r="AR647" s="20"/>
      <c r="AS647" s="20"/>
      <c r="AT647" s="20"/>
      <c r="AU647" s="20"/>
      <c r="AV647" s="20"/>
      <c r="AW647" s="20"/>
      <c r="AX647" s="20">
        <v>1</v>
      </c>
      <c r="AY647" s="20"/>
      <c r="AZ647" s="20"/>
      <c r="BA647" s="20"/>
      <c r="BB647" s="20"/>
      <c r="BC647" s="20"/>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v>1</v>
      </c>
      <c r="CA647" s="16"/>
      <c r="CB647" s="16"/>
      <c r="CC647" s="16">
        <v>1</v>
      </c>
      <c r="CD647" s="16"/>
      <c r="CE647" s="16"/>
      <c r="CF647" s="16"/>
      <c r="CG647" s="19"/>
      <c r="CH647" s="19"/>
      <c r="CI647" s="19"/>
      <c r="CJ647" s="19"/>
      <c r="CK647" s="19">
        <v>1</v>
      </c>
      <c r="CL647" s="19"/>
      <c r="CM647" s="19"/>
      <c r="CN647" s="19"/>
      <c r="CO647" s="19"/>
      <c r="CP647" s="19"/>
      <c r="CQ647" s="19"/>
      <c r="CR647" s="19"/>
    </row>
    <row r="648" spans="1:96" ht="107" customHeight="1">
      <c r="A648" s="11" cm="1">
        <f t="array" ref="A648">SUMPRODUCT(--ISNUMBER(SEARCH({"stranding","stranded"},E648)))</f>
        <v>0</v>
      </c>
      <c r="B648" s="12">
        <v>710</v>
      </c>
      <c r="C648" s="21" t="s">
        <v>1383</v>
      </c>
      <c r="D648" s="22">
        <v>1997</v>
      </c>
      <c r="E648" s="15" t="s">
        <v>1384</v>
      </c>
      <c r="F648" s="15" t="s">
        <v>6535</v>
      </c>
      <c r="G648" s="15">
        <f t="shared" si="10"/>
        <v>7</v>
      </c>
      <c r="H648" s="16"/>
      <c r="I648" s="16"/>
      <c r="J648" s="16"/>
      <c r="K648" s="16">
        <v>2</v>
      </c>
      <c r="L648" s="16"/>
      <c r="M648" s="16"/>
      <c r="N648" s="16"/>
      <c r="O648" s="16"/>
      <c r="P648" s="17"/>
      <c r="Q648" s="17"/>
      <c r="R648" s="17"/>
      <c r="S648" s="17"/>
      <c r="T648" s="18"/>
      <c r="U648" s="18">
        <v>1</v>
      </c>
      <c r="V648" s="18"/>
      <c r="W648" s="18"/>
      <c r="X648" s="19"/>
      <c r="Y648" s="19"/>
      <c r="Z648" s="19"/>
      <c r="AA648" s="19"/>
      <c r="AB648" s="19"/>
      <c r="AC648" s="19"/>
      <c r="AD648" s="19"/>
      <c r="AE648" s="19">
        <v>1</v>
      </c>
      <c r="AF648" s="19">
        <v>1</v>
      </c>
      <c r="AG648" s="19"/>
      <c r="AH648" s="19"/>
      <c r="AI648" s="19"/>
      <c r="AJ648" s="17">
        <v>1</v>
      </c>
      <c r="AK648" s="17"/>
      <c r="AL648" s="17"/>
      <c r="AM648" s="17"/>
      <c r="AN648" s="17"/>
      <c r="AO648" s="17"/>
      <c r="AP648" s="17"/>
      <c r="AQ648" s="17">
        <v>1</v>
      </c>
      <c r="AR648" s="20">
        <v>1</v>
      </c>
      <c r="AS648" s="20"/>
      <c r="AT648" s="20"/>
      <c r="AU648" s="20"/>
      <c r="AV648" s="20"/>
      <c r="AW648" s="20"/>
      <c r="AX648" s="20"/>
      <c r="AY648" s="20"/>
      <c r="AZ648" s="20"/>
      <c r="BA648" s="20"/>
      <c r="BB648" s="20"/>
      <c r="BC648" s="20"/>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v>1</v>
      </c>
      <c r="CA648" s="16"/>
      <c r="CB648" s="16"/>
      <c r="CC648" s="16"/>
      <c r="CD648" s="16"/>
      <c r="CE648" s="16"/>
      <c r="CF648" s="16"/>
      <c r="CG648" s="19"/>
      <c r="CH648" s="19"/>
      <c r="CI648" s="19"/>
      <c r="CJ648" s="19"/>
      <c r="CK648" s="19"/>
      <c r="CL648" s="19"/>
      <c r="CM648" s="19">
        <v>1</v>
      </c>
      <c r="CN648" s="19"/>
      <c r="CO648" s="19"/>
      <c r="CP648" s="19"/>
      <c r="CQ648" s="19"/>
      <c r="CR648" s="19"/>
    </row>
    <row r="649" spans="1:96" ht="107" customHeight="1">
      <c r="A649" s="11" cm="1">
        <f t="array" ref="A649">SUMPRODUCT(--ISNUMBER(SEARCH({"stranding","stranded"},E649)))</f>
        <v>0</v>
      </c>
      <c r="B649" s="12">
        <v>711</v>
      </c>
      <c r="C649" s="13" t="s">
        <v>1385</v>
      </c>
      <c r="D649" s="14">
        <v>1997</v>
      </c>
      <c r="E649" s="15" t="s">
        <v>1386</v>
      </c>
      <c r="F649" s="15" t="s">
        <v>6536</v>
      </c>
      <c r="G649" s="15">
        <f t="shared" si="10"/>
        <v>9</v>
      </c>
      <c r="H649" s="16"/>
      <c r="I649" s="16"/>
      <c r="J649" s="16">
        <v>1</v>
      </c>
      <c r="K649" s="16"/>
      <c r="L649" s="16"/>
      <c r="M649" s="16"/>
      <c r="N649" s="16"/>
      <c r="O649" s="16"/>
      <c r="P649" s="17"/>
      <c r="Q649" s="17"/>
      <c r="R649" s="17"/>
      <c r="S649" s="17"/>
      <c r="T649" s="18"/>
      <c r="U649" s="18">
        <v>1</v>
      </c>
      <c r="V649" s="18"/>
      <c r="W649" s="18">
        <v>1</v>
      </c>
      <c r="X649" s="19">
        <v>1</v>
      </c>
      <c r="Y649" s="19"/>
      <c r="Z649" s="19"/>
      <c r="AA649" s="19"/>
      <c r="AB649" s="19"/>
      <c r="AC649" s="19"/>
      <c r="AD649" s="19"/>
      <c r="AE649" s="19">
        <v>1</v>
      </c>
      <c r="AF649" s="19">
        <v>1</v>
      </c>
      <c r="AG649" s="19"/>
      <c r="AH649" s="19"/>
      <c r="AI649" s="19"/>
      <c r="AJ649" s="17">
        <v>1</v>
      </c>
      <c r="AK649" s="17"/>
      <c r="AL649" s="17"/>
      <c r="AM649" s="17"/>
      <c r="AN649" s="17"/>
      <c r="AO649" s="17">
        <v>1</v>
      </c>
      <c r="AP649" s="17"/>
      <c r="AQ649" s="17">
        <v>1</v>
      </c>
      <c r="AR649" s="20"/>
      <c r="AS649" s="20"/>
      <c r="AT649" s="20"/>
      <c r="AU649" s="20"/>
      <c r="AV649" s="20"/>
      <c r="AW649" s="20"/>
      <c r="AX649" s="20"/>
      <c r="AY649" s="20"/>
      <c r="AZ649" s="20"/>
      <c r="BA649" s="20"/>
      <c r="BB649" s="20"/>
      <c r="BC649" s="20"/>
      <c r="BD649" s="16"/>
      <c r="BE649" s="16"/>
      <c r="BF649" s="16"/>
      <c r="BG649" s="16"/>
      <c r="BH649" s="16"/>
      <c r="BI649" s="16"/>
      <c r="BJ649" s="16">
        <v>1</v>
      </c>
      <c r="BK649" s="16"/>
      <c r="BL649" s="16"/>
      <c r="BM649" s="16"/>
      <c r="BN649" s="16"/>
      <c r="BO649" s="16"/>
      <c r="BP649" s="16"/>
      <c r="BQ649" s="16"/>
      <c r="BR649" s="16"/>
      <c r="BS649" s="16"/>
      <c r="BT649" s="16"/>
      <c r="BU649" s="16"/>
      <c r="BV649" s="16"/>
      <c r="BW649" s="16"/>
      <c r="BX649" s="16"/>
      <c r="BY649" s="16"/>
      <c r="BZ649" s="16"/>
      <c r="CA649" s="16"/>
      <c r="CB649" s="16"/>
      <c r="CC649" s="16"/>
      <c r="CD649" s="16"/>
      <c r="CE649" s="16"/>
      <c r="CF649" s="16"/>
      <c r="CG649" s="19"/>
      <c r="CH649" s="19"/>
      <c r="CI649" s="19"/>
      <c r="CJ649" s="19"/>
      <c r="CK649" s="19"/>
      <c r="CL649" s="19">
        <v>1</v>
      </c>
      <c r="CM649" s="19"/>
      <c r="CN649" s="19"/>
      <c r="CO649" s="19"/>
      <c r="CP649" s="19"/>
      <c r="CQ649" s="19"/>
      <c r="CR649" s="19"/>
    </row>
    <row r="650" spans="1:96" ht="107" customHeight="1">
      <c r="A650" s="11" cm="1">
        <f t="array" ref="A650">SUMPRODUCT(--ISNUMBER(SEARCH({"stranding","stranded"},E650)))</f>
        <v>0</v>
      </c>
      <c r="B650" s="12">
        <v>712</v>
      </c>
      <c r="C650" s="21" t="s">
        <v>1387</v>
      </c>
      <c r="D650" s="22">
        <v>1997</v>
      </c>
      <c r="E650" s="15" t="s">
        <v>1388</v>
      </c>
      <c r="F650" s="15" t="s">
        <v>6537</v>
      </c>
      <c r="G650" s="15">
        <f t="shared" si="10"/>
        <v>6</v>
      </c>
      <c r="H650" s="16"/>
      <c r="I650" s="16"/>
      <c r="J650" s="16"/>
      <c r="K650" s="16"/>
      <c r="L650" s="16"/>
      <c r="M650" s="16"/>
      <c r="N650" s="16">
        <v>1</v>
      </c>
      <c r="O650" s="16"/>
      <c r="P650" s="17"/>
      <c r="Q650" s="17"/>
      <c r="R650" s="17"/>
      <c r="S650" s="17"/>
      <c r="T650" s="18"/>
      <c r="U650" s="18">
        <v>1</v>
      </c>
      <c r="V650" s="18"/>
      <c r="W650" s="18"/>
      <c r="X650" s="19">
        <v>1</v>
      </c>
      <c r="Y650" s="19"/>
      <c r="Z650" s="19"/>
      <c r="AA650" s="19"/>
      <c r="AB650" s="19"/>
      <c r="AC650" s="19"/>
      <c r="AD650" s="19"/>
      <c r="AE650" s="19">
        <v>1</v>
      </c>
      <c r="AF650" s="19">
        <v>1</v>
      </c>
      <c r="AG650" s="19"/>
      <c r="AH650" s="19"/>
      <c r="AI650" s="19"/>
      <c r="AJ650" s="17">
        <v>1</v>
      </c>
      <c r="AK650" s="17"/>
      <c r="AL650" s="17"/>
      <c r="AM650" s="17"/>
      <c r="AN650" s="17"/>
      <c r="AO650" s="17">
        <v>1</v>
      </c>
      <c r="AP650" s="17"/>
      <c r="AQ650" s="17"/>
      <c r="AR650" s="20"/>
      <c r="AS650" s="20"/>
      <c r="AT650" s="20"/>
      <c r="AU650" s="20"/>
      <c r="AV650" s="20"/>
      <c r="AW650" s="20"/>
      <c r="AX650" s="20"/>
      <c r="AY650" s="20"/>
      <c r="AZ650" s="20"/>
      <c r="BA650" s="20"/>
      <c r="BB650" s="20"/>
      <c r="BC650" s="20"/>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6"/>
      <c r="CG650" s="19"/>
      <c r="CH650" s="19"/>
      <c r="CI650" s="19"/>
      <c r="CJ650" s="19"/>
      <c r="CK650" s="19"/>
      <c r="CL650" s="19"/>
      <c r="CM650" s="19">
        <v>1</v>
      </c>
      <c r="CN650" s="19"/>
      <c r="CO650" s="19"/>
      <c r="CP650" s="19"/>
      <c r="CQ650" s="19"/>
      <c r="CR650" s="19"/>
    </row>
    <row r="651" spans="1:96" ht="107" customHeight="1">
      <c r="A651" s="11" cm="1">
        <f t="array" ref="A651">SUMPRODUCT(--ISNUMBER(SEARCH({"stranding","stranded"},E651)))</f>
        <v>0</v>
      </c>
      <c r="B651" s="12">
        <v>713</v>
      </c>
      <c r="C651" s="13" t="s">
        <v>1389</v>
      </c>
      <c r="D651" s="14">
        <v>1997</v>
      </c>
      <c r="E651" s="15" t="s">
        <v>1390</v>
      </c>
      <c r="F651" s="15" t="s">
        <v>7881</v>
      </c>
      <c r="G651" s="15">
        <f t="shared" si="10"/>
        <v>9</v>
      </c>
      <c r="H651" s="16"/>
      <c r="I651" s="16"/>
      <c r="J651" s="16"/>
      <c r="K651" s="16">
        <v>1</v>
      </c>
      <c r="L651" s="16"/>
      <c r="M651" s="16"/>
      <c r="N651" s="16"/>
      <c r="O651" s="16"/>
      <c r="P651" s="17"/>
      <c r="Q651" s="17"/>
      <c r="R651" s="17"/>
      <c r="S651" s="17"/>
      <c r="T651" s="18"/>
      <c r="U651" s="18">
        <v>1</v>
      </c>
      <c r="V651" s="18"/>
      <c r="W651" s="18">
        <v>1</v>
      </c>
      <c r="X651" s="19"/>
      <c r="Y651" s="19">
        <v>1</v>
      </c>
      <c r="Z651" s="19">
        <v>1</v>
      </c>
      <c r="AA651" s="19"/>
      <c r="AB651" s="19"/>
      <c r="AC651" s="19"/>
      <c r="AD651" s="19"/>
      <c r="AE651" s="19"/>
      <c r="AF651" s="19"/>
      <c r="AG651" s="19"/>
      <c r="AH651" s="19"/>
      <c r="AI651" s="19"/>
      <c r="AJ651" s="17"/>
      <c r="AK651" s="17"/>
      <c r="AL651" s="17"/>
      <c r="AM651" s="17"/>
      <c r="AN651" s="17"/>
      <c r="AO651" s="17"/>
      <c r="AP651" s="17"/>
      <c r="AQ651" s="17"/>
      <c r="AR651" s="20"/>
      <c r="AS651" s="20"/>
      <c r="AT651" s="20"/>
      <c r="AU651" s="20"/>
      <c r="AV651" s="20"/>
      <c r="AW651" s="20"/>
      <c r="AX651" s="20"/>
      <c r="AY651" s="20"/>
      <c r="AZ651" s="20"/>
      <c r="BA651" s="20"/>
      <c r="BB651" s="20"/>
      <c r="BC651" s="20"/>
      <c r="BD651" s="16">
        <v>1</v>
      </c>
      <c r="BE651" s="16"/>
      <c r="BF651" s="16">
        <v>1</v>
      </c>
      <c r="BG651" s="16"/>
      <c r="BH651" s="16">
        <v>1</v>
      </c>
      <c r="BI651" s="16">
        <v>1</v>
      </c>
      <c r="BJ651" s="16"/>
      <c r="BK651" s="16"/>
      <c r="BL651" s="16"/>
      <c r="BM651" s="16"/>
      <c r="BN651" s="16"/>
      <c r="BO651" s="16"/>
      <c r="BP651" s="16"/>
      <c r="BQ651" s="16"/>
      <c r="BR651" s="16"/>
      <c r="BS651" s="16"/>
      <c r="BT651" s="16"/>
      <c r="BU651" s="16"/>
      <c r="BV651" s="16"/>
      <c r="BW651" s="16"/>
      <c r="BX651" s="16"/>
      <c r="BY651" s="16"/>
      <c r="BZ651" s="16">
        <v>1</v>
      </c>
      <c r="CA651" s="16"/>
      <c r="CB651" s="16"/>
      <c r="CC651" s="16"/>
      <c r="CD651" s="16"/>
      <c r="CE651" s="16"/>
      <c r="CF651" s="16"/>
      <c r="CG651" s="19"/>
      <c r="CH651" s="19"/>
      <c r="CI651" s="19"/>
      <c r="CJ651" s="19"/>
      <c r="CK651" s="19">
        <v>1</v>
      </c>
      <c r="CL651" s="19"/>
      <c r="CM651" s="19"/>
      <c r="CN651" s="19"/>
      <c r="CO651" s="19"/>
      <c r="CP651" s="19"/>
      <c r="CQ651" s="19"/>
      <c r="CR651" s="19"/>
    </row>
    <row r="652" spans="1:96" ht="107" customHeight="1">
      <c r="A652" s="11" cm="1">
        <f t="array" ref="A652">SUMPRODUCT(--ISNUMBER(SEARCH({"stranding","stranded"},E652)))</f>
        <v>1</v>
      </c>
      <c r="B652" s="12">
        <v>714</v>
      </c>
      <c r="C652" s="21" t="s">
        <v>1391</v>
      </c>
      <c r="D652" s="22">
        <v>1997</v>
      </c>
      <c r="E652" s="15" t="s">
        <v>1392</v>
      </c>
      <c r="F652" s="15" t="s">
        <v>6538</v>
      </c>
      <c r="G652" s="15">
        <f t="shared" si="10"/>
        <v>6</v>
      </c>
      <c r="H652" s="16"/>
      <c r="I652" s="16"/>
      <c r="J652" s="16"/>
      <c r="K652" s="16"/>
      <c r="L652" s="16">
        <v>1</v>
      </c>
      <c r="M652" s="16"/>
      <c r="N652" s="16"/>
      <c r="O652" s="16"/>
      <c r="P652" s="17"/>
      <c r="Q652" s="17"/>
      <c r="R652" s="17"/>
      <c r="S652" s="17"/>
      <c r="T652" s="18"/>
      <c r="U652" s="18">
        <v>1</v>
      </c>
      <c r="V652" s="18"/>
      <c r="W652" s="18">
        <v>1</v>
      </c>
      <c r="X652" s="19"/>
      <c r="Y652" s="19">
        <v>1</v>
      </c>
      <c r="Z652" s="19"/>
      <c r="AA652" s="19"/>
      <c r="AB652" s="19"/>
      <c r="AC652" s="19"/>
      <c r="AD652" s="19"/>
      <c r="AE652" s="19"/>
      <c r="AF652" s="19"/>
      <c r="AG652" s="19"/>
      <c r="AH652" s="19"/>
      <c r="AI652" s="19"/>
      <c r="AJ652" s="17">
        <v>1</v>
      </c>
      <c r="AK652" s="17"/>
      <c r="AL652" s="17"/>
      <c r="AM652" s="17"/>
      <c r="AN652" s="17"/>
      <c r="AO652" s="17"/>
      <c r="AP652" s="17"/>
      <c r="AQ652" s="17"/>
      <c r="AR652" s="20"/>
      <c r="AS652" s="20"/>
      <c r="AT652" s="20"/>
      <c r="AU652" s="20"/>
      <c r="AV652" s="20"/>
      <c r="AW652" s="20"/>
      <c r="AX652" s="20"/>
      <c r="AY652" s="20"/>
      <c r="AZ652" s="20"/>
      <c r="BA652" s="20"/>
      <c r="BB652" s="20"/>
      <c r="BC652" s="20">
        <v>1</v>
      </c>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v>1</v>
      </c>
      <c r="CC652" s="16"/>
      <c r="CD652" s="16"/>
      <c r="CE652" s="16"/>
      <c r="CF652" s="16"/>
      <c r="CG652" s="19"/>
      <c r="CH652" s="19"/>
      <c r="CI652" s="19"/>
      <c r="CJ652" s="19"/>
      <c r="CK652" s="19"/>
      <c r="CL652" s="19">
        <v>1</v>
      </c>
      <c r="CM652" s="19"/>
      <c r="CN652" s="19"/>
      <c r="CO652" s="19"/>
      <c r="CP652" s="19"/>
      <c r="CQ652" s="19"/>
      <c r="CR652" s="19"/>
    </row>
    <row r="653" spans="1:96" ht="107" customHeight="1">
      <c r="A653" s="11" cm="1">
        <f t="array" ref="A653">SUMPRODUCT(--ISNUMBER(SEARCH({"stranding","stranded"},E653)))</f>
        <v>0</v>
      </c>
      <c r="B653" s="12">
        <v>715</v>
      </c>
      <c r="C653" s="13" t="s">
        <v>1393</v>
      </c>
      <c r="D653" s="14">
        <v>1997</v>
      </c>
      <c r="E653" s="15" t="s">
        <v>1394</v>
      </c>
      <c r="F653" s="15" t="s">
        <v>6539</v>
      </c>
      <c r="G653" s="15">
        <f t="shared" si="10"/>
        <v>5</v>
      </c>
      <c r="H653" s="16"/>
      <c r="I653" s="16"/>
      <c r="J653" s="16"/>
      <c r="K653" s="16">
        <v>1</v>
      </c>
      <c r="L653" s="16"/>
      <c r="M653" s="16"/>
      <c r="N653" s="16"/>
      <c r="O653" s="16"/>
      <c r="P653" s="17"/>
      <c r="Q653" s="17"/>
      <c r="R653" s="17"/>
      <c r="S653" s="17"/>
      <c r="T653" s="18"/>
      <c r="U653" s="18">
        <v>1</v>
      </c>
      <c r="V653" s="18"/>
      <c r="W653" s="18"/>
      <c r="X653" s="19"/>
      <c r="Y653" s="19">
        <v>1</v>
      </c>
      <c r="Z653" s="19">
        <v>1</v>
      </c>
      <c r="AA653" s="19"/>
      <c r="AB653" s="19"/>
      <c r="AC653" s="19"/>
      <c r="AD653" s="19"/>
      <c r="AE653" s="19"/>
      <c r="AF653" s="19"/>
      <c r="AG653" s="19"/>
      <c r="AH653" s="19"/>
      <c r="AI653" s="19"/>
      <c r="AJ653" s="17"/>
      <c r="AK653" s="17"/>
      <c r="AL653" s="17"/>
      <c r="AM653" s="17"/>
      <c r="AN653" s="17"/>
      <c r="AO653" s="17"/>
      <c r="AP653" s="17"/>
      <c r="AQ653" s="17">
        <v>1</v>
      </c>
      <c r="AR653" s="20"/>
      <c r="AS653" s="20"/>
      <c r="AT653" s="20"/>
      <c r="AU653" s="20"/>
      <c r="AV653" s="20"/>
      <c r="AW653" s="20"/>
      <c r="AX653" s="20"/>
      <c r="AY653" s="20"/>
      <c r="AZ653" s="20"/>
      <c r="BA653" s="20"/>
      <c r="BB653" s="20"/>
      <c r="BC653" s="20"/>
      <c r="BD653" s="16"/>
      <c r="BE653" s="16"/>
      <c r="BF653" s="16"/>
      <c r="BG653" s="16"/>
      <c r="BH653" s="16"/>
      <c r="BI653" s="16"/>
      <c r="BJ653" s="16"/>
      <c r="BK653" s="16"/>
      <c r="BL653" s="16"/>
      <c r="BM653" s="16"/>
      <c r="BN653" s="16"/>
      <c r="BO653" s="16"/>
      <c r="BP653" s="16"/>
      <c r="BQ653" s="16"/>
      <c r="BR653" s="16"/>
      <c r="BS653" s="16">
        <v>1</v>
      </c>
      <c r="BT653" s="16"/>
      <c r="BU653" s="16"/>
      <c r="BV653" s="16"/>
      <c r="BW653" s="16"/>
      <c r="BX653" s="16"/>
      <c r="BY653" s="16"/>
      <c r="BZ653" s="16"/>
      <c r="CA653" s="16"/>
      <c r="CB653" s="16"/>
      <c r="CC653" s="16"/>
      <c r="CD653" s="16"/>
      <c r="CE653" s="16"/>
      <c r="CF653" s="16"/>
      <c r="CG653" s="19"/>
      <c r="CH653" s="19"/>
      <c r="CI653" s="19"/>
      <c r="CJ653" s="19"/>
      <c r="CK653" s="19"/>
      <c r="CL653" s="19"/>
      <c r="CM653" s="19"/>
      <c r="CN653" s="19"/>
      <c r="CO653" s="19">
        <v>1</v>
      </c>
      <c r="CP653" s="19"/>
      <c r="CQ653" s="19"/>
      <c r="CR653" s="19"/>
    </row>
    <row r="654" spans="1:96" ht="107" customHeight="1">
      <c r="A654" s="11" cm="1">
        <f t="array" ref="A654">SUMPRODUCT(--ISNUMBER(SEARCH({"stranding","stranded"},E654)))</f>
        <v>0</v>
      </c>
      <c r="B654" s="12">
        <v>716</v>
      </c>
      <c r="C654" s="21" t="s">
        <v>1395</v>
      </c>
      <c r="D654" s="22">
        <v>1997</v>
      </c>
      <c r="E654" s="15" t="s">
        <v>1396</v>
      </c>
      <c r="F654" s="15" t="s">
        <v>6540</v>
      </c>
      <c r="G654" s="15">
        <f t="shared" si="10"/>
        <v>5</v>
      </c>
      <c r="H654" s="16"/>
      <c r="I654" s="16"/>
      <c r="J654" s="16"/>
      <c r="K654" s="16"/>
      <c r="L654" s="16">
        <v>1</v>
      </c>
      <c r="M654" s="16"/>
      <c r="N654" s="16"/>
      <c r="O654" s="16"/>
      <c r="P654" s="17">
        <v>1</v>
      </c>
      <c r="Q654" s="17"/>
      <c r="R654" s="17"/>
      <c r="S654" s="17"/>
      <c r="T654" s="18"/>
      <c r="U654" s="18">
        <v>1</v>
      </c>
      <c r="V654" s="18"/>
      <c r="W654" s="18"/>
      <c r="X654" s="19"/>
      <c r="Y654" s="19"/>
      <c r="Z654" s="19"/>
      <c r="AA654" s="19"/>
      <c r="AB654" s="19"/>
      <c r="AC654" s="19"/>
      <c r="AD654" s="19"/>
      <c r="AE654" s="19"/>
      <c r="AF654" s="19"/>
      <c r="AG654" s="19"/>
      <c r="AH654" s="19"/>
      <c r="AI654" s="19"/>
      <c r="AJ654" s="17">
        <v>1</v>
      </c>
      <c r="AK654" s="17"/>
      <c r="AL654" s="17"/>
      <c r="AM654" s="17">
        <v>1</v>
      </c>
      <c r="AN654" s="17"/>
      <c r="AO654" s="17"/>
      <c r="AP654" s="17"/>
      <c r="AQ654" s="17"/>
      <c r="AR654" s="20"/>
      <c r="AS654" s="20"/>
      <c r="AT654" s="20"/>
      <c r="AU654" s="20"/>
      <c r="AV654" s="20"/>
      <c r="AW654" s="20"/>
      <c r="AX654" s="20"/>
      <c r="AY654" s="20"/>
      <c r="AZ654" s="20"/>
      <c r="BA654" s="20"/>
      <c r="BB654" s="20"/>
      <c r="BC654" s="20"/>
      <c r="BD654" s="16"/>
      <c r="BE654" s="16"/>
      <c r="BF654" s="16"/>
      <c r="BG654" s="16"/>
      <c r="BH654" s="16"/>
      <c r="BI654" s="16"/>
      <c r="BJ654" s="16"/>
      <c r="BK654" s="16"/>
      <c r="BL654" s="16"/>
      <c r="BM654" s="16"/>
      <c r="BN654" s="16"/>
      <c r="BO654" s="16"/>
      <c r="BP654" s="16"/>
      <c r="BQ654" s="16">
        <v>1</v>
      </c>
      <c r="BR654" s="16"/>
      <c r="BS654" s="16"/>
      <c r="BT654" s="16"/>
      <c r="BU654" s="16"/>
      <c r="BV654" s="16"/>
      <c r="BW654" s="16"/>
      <c r="BX654" s="16"/>
      <c r="BY654" s="16"/>
      <c r="BZ654" s="16"/>
      <c r="CA654" s="16"/>
      <c r="CB654" s="16"/>
      <c r="CC654" s="16"/>
      <c r="CD654" s="16"/>
      <c r="CE654" s="16"/>
      <c r="CF654" s="16"/>
      <c r="CG654" s="19"/>
      <c r="CH654" s="19"/>
      <c r="CI654" s="19"/>
      <c r="CJ654" s="19"/>
      <c r="CK654" s="19"/>
      <c r="CL654" s="19">
        <v>1</v>
      </c>
      <c r="CM654" s="19"/>
      <c r="CN654" s="19"/>
      <c r="CO654" s="19"/>
      <c r="CP654" s="19"/>
      <c r="CQ654" s="19"/>
      <c r="CR654" s="19"/>
    </row>
    <row r="655" spans="1:96" ht="107" customHeight="1">
      <c r="A655" s="11" cm="1">
        <f t="array" ref="A655">SUMPRODUCT(--ISNUMBER(SEARCH({"stranding","stranded"},E655)))</f>
        <v>0</v>
      </c>
      <c r="B655" s="12">
        <v>717</v>
      </c>
      <c r="C655" s="13" t="s">
        <v>1397</v>
      </c>
      <c r="D655" s="14">
        <v>1997</v>
      </c>
      <c r="E655" s="15" t="s">
        <v>1398</v>
      </c>
      <c r="F655" s="15" t="s">
        <v>6147</v>
      </c>
      <c r="G655" s="15">
        <f t="shared" si="10"/>
        <v>3</v>
      </c>
      <c r="H655" s="16"/>
      <c r="I655" s="16"/>
      <c r="J655" s="16"/>
      <c r="K655" s="16"/>
      <c r="L655" s="16"/>
      <c r="M655" s="16"/>
      <c r="N655" s="16"/>
      <c r="O655" s="16"/>
      <c r="P655" s="17"/>
      <c r="Q655" s="17"/>
      <c r="R655" s="17"/>
      <c r="S655" s="17"/>
      <c r="T655" s="18"/>
      <c r="U655" s="18">
        <v>1</v>
      </c>
      <c r="V655" s="18"/>
      <c r="W655" s="18"/>
      <c r="X655" s="19"/>
      <c r="Y655" s="19"/>
      <c r="Z655" s="19"/>
      <c r="AA655" s="19"/>
      <c r="AB655" s="19"/>
      <c r="AC655" s="19"/>
      <c r="AD655" s="19"/>
      <c r="AE655" s="19"/>
      <c r="AF655" s="19"/>
      <c r="AG655" s="19"/>
      <c r="AH655" s="19"/>
      <c r="AI655" s="19"/>
      <c r="AJ655" s="17">
        <v>1</v>
      </c>
      <c r="AK655" s="17"/>
      <c r="AL655" s="17">
        <v>1</v>
      </c>
      <c r="AM655" s="17"/>
      <c r="AN655" s="17"/>
      <c r="AO655" s="17"/>
      <c r="AP655" s="17"/>
      <c r="AQ655" s="17"/>
      <c r="AR655" s="20"/>
      <c r="AS655" s="20"/>
      <c r="AT655" s="20"/>
      <c r="AU655" s="20"/>
      <c r="AV655" s="20"/>
      <c r="AW655" s="20"/>
      <c r="AX655" s="20"/>
      <c r="AY655" s="20"/>
      <c r="AZ655" s="20"/>
      <c r="BA655" s="20"/>
      <c r="BB655" s="20"/>
      <c r="BC655" s="20"/>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c r="CD655" s="16"/>
      <c r="CE655" s="16"/>
      <c r="CF655" s="16"/>
      <c r="CG655" s="19"/>
      <c r="CH655" s="19"/>
      <c r="CI655" s="19"/>
      <c r="CJ655" s="19"/>
      <c r="CK655" s="19"/>
      <c r="CL655" s="19">
        <v>1</v>
      </c>
      <c r="CM655" s="19"/>
      <c r="CN655" s="19"/>
      <c r="CO655" s="19"/>
      <c r="CP655" s="19"/>
      <c r="CQ655" s="19"/>
      <c r="CR655" s="19"/>
    </row>
    <row r="656" spans="1:96" ht="107" customHeight="1">
      <c r="A656" s="11" cm="1">
        <f t="array" ref="A656">SUMPRODUCT(--ISNUMBER(SEARCH({"stranding","stranded"},E656)))</f>
        <v>0</v>
      </c>
      <c r="B656" s="12">
        <v>718</v>
      </c>
      <c r="C656" s="21" t="s">
        <v>1399</v>
      </c>
      <c r="D656" s="22">
        <v>1997</v>
      </c>
      <c r="E656" s="15" t="s">
        <v>1400</v>
      </c>
      <c r="F656" s="15" t="s">
        <v>6541</v>
      </c>
      <c r="G656" s="15">
        <f t="shared" si="10"/>
        <v>5</v>
      </c>
      <c r="H656" s="16"/>
      <c r="I656" s="16"/>
      <c r="J656" s="16"/>
      <c r="K656" s="16"/>
      <c r="L656" s="16"/>
      <c r="M656" s="16"/>
      <c r="N656" s="16"/>
      <c r="O656" s="16"/>
      <c r="P656" s="17">
        <v>1</v>
      </c>
      <c r="Q656" s="17">
        <v>1</v>
      </c>
      <c r="R656" s="17"/>
      <c r="S656" s="17"/>
      <c r="T656" s="18"/>
      <c r="U656" s="18">
        <v>1</v>
      </c>
      <c r="V656" s="18"/>
      <c r="W656" s="18"/>
      <c r="X656" s="19"/>
      <c r="Y656" s="19"/>
      <c r="Z656" s="19"/>
      <c r="AA656" s="19"/>
      <c r="AB656" s="19"/>
      <c r="AC656" s="19"/>
      <c r="AD656" s="19"/>
      <c r="AE656" s="19"/>
      <c r="AF656" s="19"/>
      <c r="AG656" s="19"/>
      <c r="AH656" s="19"/>
      <c r="AI656" s="19"/>
      <c r="AJ656" s="17">
        <v>1</v>
      </c>
      <c r="AK656" s="17"/>
      <c r="AL656" s="17"/>
      <c r="AM656" s="17"/>
      <c r="AN656" s="17"/>
      <c r="AO656" s="17"/>
      <c r="AP656" s="17"/>
      <c r="AQ656" s="17"/>
      <c r="AR656" s="20"/>
      <c r="AS656" s="20"/>
      <c r="AT656" s="20"/>
      <c r="AU656" s="20"/>
      <c r="AV656" s="20"/>
      <c r="AW656" s="20"/>
      <c r="AX656" s="20"/>
      <c r="AY656" s="20"/>
      <c r="AZ656" s="20"/>
      <c r="BA656" s="20"/>
      <c r="BB656" s="20"/>
      <c r="BC656" s="20"/>
      <c r="BD656" s="16"/>
      <c r="BE656" s="16"/>
      <c r="BF656" s="16"/>
      <c r="BG656" s="16"/>
      <c r="BH656" s="16">
        <v>1</v>
      </c>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6"/>
      <c r="CG656" s="19"/>
      <c r="CH656" s="19"/>
      <c r="CI656" s="19"/>
      <c r="CJ656" s="19">
        <v>1</v>
      </c>
      <c r="CK656" s="19"/>
      <c r="CL656" s="19"/>
      <c r="CM656" s="19"/>
      <c r="CN656" s="19"/>
      <c r="CO656" s="19"/>
      <c r="CP656" s="19"/>
      <c r="CQ656" s="19"/>
      <c r="CR656" s="19"/>
    </row>
    <row r="657" spans="1:96" ht="107" customHeight="1">
      <c r="A657" s="11" cm="1">
        <f t="array" ref="A657">SUMPRODUCT(--ISNUMBER(SEARCH({"stranding","stranded"},E657)))</f>
        <v>0</v>
      </c>
      <c r="B657" s="12">
        <v>719</v>
      </c>
      <c r="C657" s="13" t="s">
        <v>1401</v>
      </c>
      <c r="D657" s="14">
        <v>1997</v>
      </c>
      <c r="E657" s="23" t="s">
        <v>1402</v>
      </c>
      <c r="F657" s="23" t="s">
        <v>6542</v>
      </c>
      <c r="G657" s="15">
        <f t="shared" si="10"/>
        <v>9</v>
      </c>
      <c r="H657" s="16"/>
      <c r="I657" s="16"/>
      <c r="J657" s="16">
        <v>1</v>
      </c>
      <c r="K657" s="16"/>
      <c r="L657" s="16"/>
      <c r="M657" s="16"/>
      <c r="N657" s="16"/>
      <c r="O657" s="16"/>
      <c r="P657" s="17"/>
      <c r="Q657" s="17">
        <v>1</v>
      </c>
      <c r="R657" s="17"/>
      <c r="S657" s="17"/>
      <c r="T657" s="18"/>
      <c r="U657" s="18">
        <v>1</v>
      </c>
      <c r="V657" s="18"/>
      <c r="W657" s="18">
        <v>1</v>
      </c>
      <c r="X657" s="19">
        <v>1</v>
      </c>
      <c r="Y657" s="19">
        <v>1</v>
      </c>
      <c r="Z657" s="19">
        <v>1</v>
      </c>
      <c r="AA657" s="19"/>
      <c r="AB657" s="19"/>
      <c r="AC657" s="19"/>
      <c r="AD657" s="19"/>
      <c r="AE657" s="19"/>
      <c r="AF657" s="19"/>
      <c r="AG657" s="19"/>
      <c r="AH657" s="19"/>
      <c r="AI657" s="19"/>
      <c r="AJ657" s="17"/>
      <c r="AK657" s="17"/>
      <c r="AL657" s="17"/>
      <c r="AM657" s="17"/>
      <c r="AN657" s="17"/>
      <c r="AO657" s="17"/>
      <c r="AP657" s="17"/>
      <c r="AQ657" s="17"/>
      <c r="AR657" s="20"/>
      <c r="AS657" s="20"/>
      <c r="AT657" s="20"/>
      <c r="AU657" s="20"/>
      <c r="AV657" s="20"/>
      <c r="AW657" s="20"/>
      <c r="AX657" s="20"/>
      <c r="AY657" s="20"/>
      <c r="AZ657" s="20"/>
      <c r="BA657" s="20"/>
      <c r="BB657" s="20"/>
      <c r="BC657" s="20"/>
      <c r="BD657" s="16"/>
      <c r="BE657" s="16"/>
      <c r="BF657" s="16"/>
      <c r="BG657" s="16"/>
      <c r="BH657" s="16"/>
      <c r="BI657" s="16">
        <v>1</v>
      </c>
      <c r="BJ657" s="16"/>
      <c r="BK657" s="16"/>
      <c r="BL657" s="16"/>
      <c r="BM657" s="16"/>
      <c r="BN657" s="16"/>
      <c r="BO657" s="16"/>
      <c r="BP657" s="16"/>
      <c r="BQ657" s="16"/>
      <c r="BR657" s="16"/>
      <c r="BS657" s="16"/>
      <c r="BT657" s="16"/>
      <c r="BU657" s="16"/>
      <c r="BV657" s="16"/>
      <c r="BW657" s="16"/>
      <c r="BX657" s="16"/>
      <c r="BY657" s="16"/>
      <c r="BZ657" s="16">
        <v>1</v>
      </c>
      <c r="CA657" s="16"/>
      <c r="CB657" s="16"/>
      <c r="CC657" s="16"/>
      <c r="CD657" s="16"/>
      <c r="CE657" s="16">
        <v>1</v>
      </c>
      <c r="CF657" s="16"/>
      <c r="CG657" s="19"/>
      <c r="CH657" s="19"/>
      <c r="CI657" s="19"/>
      <c r="CJ657" s="19"/>
      <c r="CK657" s="19"/>
      <c r="CL657" s="19">
        <v>1</v>
      </c>
      <c r="CM657" s="19"/>
      <c r="CN657" s="19"/>
      <c r="CO657" s="19"/>
      <c r="CP657" s="19"/>
      <c r="CQ657" s="19"/>
      <c r="CR657" s="19"/>
    </row>
    <row r="658" spans="1:96" ht="107" customHeight="1">
      <c r="A658" s="11" cm="1">
        <f t="array" ref="A658">SUMPRODUCT(--ISNUMBER(SEARCH({"stranding","stranded"},E658)))</f>
        <v>0</v>
      </c>
      <c r="B658" s="12">
        <v>720</v>
      </c>
      <c r="C658" s="21" t="s">
        <v>1403</v>
      </c>
      <c r="D658" s="22">
        <v>1997</v>
      </c>
      <c r="E658" s="15" t="s">
        <v>1404</v>
      </c>
      <c r="F658" s="15" t="s">
        <v>7882</v>
      </c>
      <c r="G658" s="15">
        <f t="shared" si="10"/>
        <v>10</v>
      </c>
      <c r="H658" s="16"/>
      <c r="I658" s="16"/>
      <c r="J658" s="16"/>
      <c r="K658" s="16"/>
      <c r="L658" s="16"/>
      <c r="M658" s="16"/>
      <c r="N658" s="16"/>
      <c r="O658" s="16"/>
      <c r="P658" s="17">
        <v>1</v>
      </c>
      <c r="Q658" s="17"/>
      <c r="R658" s="17"/>
      <c r="S658" s="17"/>
      <c r="T658" s="18"/>
      <c r="U658" s="18">
        <v>1</v>
      </c>
      <c r="V658" s="18"/>
      <c r="W658" s="18"/>
      <c r="X658" s="19">
        <v>1</v>
      </c>
      <c r="Y658" s="19">
        <v>1</v>
      </c>
      <c r="Z658" s="19">
        <v>1</v>
      </c>
      <c r="AA658" s="19"/>
      <c r="AB658" s="19"/>
      <c r="AC658" s="19"/>
      <c r="AD658" s="19"/>
      <c r="AE658" s="19"/>
      <c r="AF658" s="19"/>
      <c r="AG658" s="19"/>
      <c r="AH658" s="19"/>
      <c r="AI658" s="19"/>
      <c r="AJ658" s="17"/>
      <c r="AK658" s="17"/>
      <c r="AL658" s="17"/>
      <c r="AM658" s="17"/>
      <c r="AN658" s="17"/>
      <c r="AO658" s="17"/>
      <c r="AP658" s="17"/>
      <c r="AQ658" s="17"/>
      <c r="AR658" s="20"/>
      <c r="AS658" s="20"/>
      <c r="AT658" s="20"/>
      <c r="AU658" s="20"/>
      <c r="AV658" s="20"/>
      <c r="AW658" s="20"/>
      <c r="AX658" s="20"/>
      <c r="AY658" s="20"/>
      <c r="AZ658" s="20"/>
      <c r="BA658" s="20"/>
      <c r="BB658" s="20"/>
      <c r="BC658" s="20"/>
      <c r="BD658" s="16"/>
      <c r="BE658" s="16">
        <v>1</v>
      </c>
      <c r="BF658" s="16"/>
      <c r="BG658" s="16"/>
      <c r="BH658" s="16"/>
      <c r="BI658" s="16"/>
      <c r="BJ658" s="16"/>
      <c r="BK658" s="16"/>
      <c r="BL658" s="16"/>
      <c r="BM658" s="16"/>
      <c r="BN658" s="16"/>
      <c r="BO658" s="16"/>
      <c r="BP658" s="16"/>
      <c r="BQ658" s="16"/>
      <c r="BR658" s="16"/>
      <c r="BS658" s="16"/>
      <c r="BT658" s="16"/>
      <c r="BU658" s="16">
        <v>1</v>
      </c>
      <c r="BV658" s="16"/>
      <c r="BW658" s="16"/>
      <c r="BX658" s="16"/>
      <c r="BY658" s="16"/>
      <c r="BZ658" s="16">
        <v>1</v>
      </c>
      <c r="CA658" s="16">
        <v>1</v>
      </c>
      <c r="CB658" s="16"/>
      <c r="CC658" s="16"/>
      <c r="CD658" s="16">
        <v>1</v>
      </c>
      <c r="CE658" s="16"/>
      <c r="CF658" s="16"/>
      <c r="CG658" s="19"/>
      <c r="CH658" s="19"/>
      <c r="CI658" s="19"/>
      <c r="CJ658" s="19"/>
      <c r="CK658" s="19"/>
      <c r="CL658" s="19"/>
      <c r="CM658" s="19"/>
      <c r="CN658" s="19">
        <v>1</v>
      </c>
      <c r="CO658" s="19"/>
      <c r="CP658" s="19"/>
      <c r="CQ658" s="19"/>
      <c r="CR658" s="19"/>
    </row>
    <row r="659" spans="1:96" ht="107" customHeight="1">
      <c r="A659" s="11" cm="1">
        <f t="array" ref="A659">SUMPRODUCT(--ISNUMBER(SEARCH({"stranding","stranded"},E659)))</f>
        <v>0</v>
      </c>
      <c r="B659" s="12">
        <v>721</v>
      </c>
      <c r="C659" s="13" t="s">
        <v>1405</v>
      </c>
      <c r="D659" s="14">
        <v>1997</v>
      </c>
      <c r="E659" s="15" t="s">
        <v>1406</v>
      </c>
      <c r="F659" s="15" t="s">
        <v>7883</v>
      </c>
      <c r="G659" s="15">
        <f t="shared" si="10"/>
        <v>9</v>
      </c>
      <c r="H659" s="16"/>
      <c r="I659" s="16"/>
      <c r="J659" s="16"/>
      <c r="K659" s="16"/>
      <c r="L659" s="16"/>
      <c r="M659" s="16"/>
      <c r="N659" s="16"/>
      <c r="O659" s="16"/>
      <c r="P659" s="17"/>
      <c r="Q659" s="17"/>
      <c r="R659" s="17">
        <v>1</v>
      </c>
      <c r="S659" s="17"/>
      <c r="T659" s="18"/>
      <c r="U659" s="18"/>
      <c r="V659" s="18"/>
      <c r="W659" s="18"/>
      <c r="X659" s="19">
        <v>1</v>
      </c>
      <c r="Y659" s="19">
        <v>1</v>
      </c>
      <c r="Z659" s="19"/>
      <c r="AA659" s="19">
        <v>1</v>
      </c>
      <c r="AB659" s="19"/>
      <c r="AC659" s="19"/>
      <c r="AD659" s="19"/>
      <c r="AE659" s="19"/>
      <c r="AF659" s="19"/>
      <c r="AG659" s="19"/>
      <c r="AH659" s="19"/>
      <c r="AI659" s="19"/>
      <c r="AJ659" s="17"/>
      <c r="AK659" s="17"/>
      <c r="AL659" s="17"/>
      <c r="AM659" s="17"/>
      <c r="AN659" s="17"/>
      <c r="AO659" s="17"/>
      <c r="AP659" s="17"/>
      <c r="AQ659" s="17"/>
      <c r="AR659" s="20"/>
      <c r="AS659" s="20"/>
      <c r="AT659" s="20"/>
      <c r="AU659" s="20"/>
      <c r="AV659" s="20"/>
      <c r="AW659" s="20"/>
      <c r="AX659" s="20">
        <v>1</v>
      </c>
      <c r="AY659" s="20"/>
      <c r="AZ659" s="20"/>
      <c r="BA659" s="20">
        <v>1</v>
      </c>
      <c r="BB659" s="20"/>
      <c r="BC659" s="20"/>
      <c r="BD659" s="16"/>
      <c r="BE659" s="16"/>
      <c r="BF659" s="16"/>
      <c r="BG659" s="16"/>
      <c r="BH659" s="16"/>
      <c r="BI659" s="16"/>
      <c r="BJ659" s="16"/>
      <c r="BK659" s="16"/>
      <c r="BL659" s="16"/>
      <c r="BM659" s="16"/>
      <c r="BN659" s="16"/>
      <c r="BO659" s="16"/>
      <c r="BP659" s="16"/>
      <c r="BQ659" s="16"/>
      <c r="BR659" s="16"/>
      <c r="BS659" s="16"/>
      <c r="BT659" s="16"/>
      <c r="BU659" s="16"/>
      <c r="BV659" s="16">
        <v>1</v>
      </c>
      <c r="BW659" s="16"/>
      <c r="BX659" s="16"/>
      <c r="BY659" s="16">
        <v>1</v>
      </c>
      <c r="BZ659" s="16"/>
      <c r="CA659" s="16"/>
      <c r="CB659" s="16"/>
      <c r="CC659" s="16"/>
      <c r="CD659" s="16">
        <v>1</v>
      </c>
      <c r="CE659" s="16"/>
      <c r="CF659" s="16"/>
      <c r="CG659" s="19"/>
      <c r="CH659" s="19"/>
      <c r="CI659" s="19"/>
      <c r="CJ659" s="19"/>
      <c r="CK659" s="19"/>
      <c r="CL659" s="19"/>
      <c r="CM659" s="19">
        <v>1</v>
      </c>
      <c r="CN659" s="19"/>
      <c r="CO659" s="19"/>
      <c r="CP659" s="19"/>
      <c r="CQ659" s="19"/>
      <c r="CR659" s="19"/>
    </row>
    <row r="660" spans="1:96" ht="107" customHeight="1">
      <c r="A660" s="11" cm="1">
        <f t="array" ref="A660">SUMPRODUCT(--ISNUMBER(SEARCH({"stranding","stranded"},E660)))</f>
        <v>0</v>
      </c>
      <c r="B660" s="12">
        <v>722</v>
      </c>
      <c r="C660" s="21" t="s">
        <v>1407</v>
      </c>
      <c r="D660" s="22">
        <v>1997</v>
      </c>
      <c r="E660" s="15" t="s">
        <v>1408</v>
      </c>
      <c r="F660" s="15" t="s">
        <v>7884</v>
      </c>
      <c r="G660" s="15">
        <f t="shared" si="10"/>
        <v>5</v>
      </c>
      <c r="H660" s="16"/>
      <c r="I660" s="16"/>
      <c r="J660" s="16"/>
      <c r="K660" s="16"/>
      <c r="L660" s="16"/>
      <c r="M660" s="16">
        <v>1</v>
      </c>
      <c r="N660" s="16"/>
      <c r="O660" s="16"/>
      <c r="P660" s="17"/>
      <c r="Q660" s="17"/>
      <c r="R660" s="17"/>
      <c r="S660" s="17"/>
      <c r="T660" s="18"/>
      <c r="U660" s="18"/>
      <c r="V660" s="18"/>
      <c r="W660" s="18"/>
      <c r="X660" s="19">
        <v>1</v>
      </c>
      <c r="Y660" s="19">
        <v>1</v>
      </c>
      <c r="Z660" s="19"/>
      <c r="AA660" s="19"/>
      <c r="AB660" s="19"/>
      <c r="AC660" s="19"/>
      <c r="AD660" s="19"/>
      <c r="AE660" s="19"/>
      <c r="AF660" s="19"/>
      <c r="AG660" s="19"/>
      <c r="AH660" s="19"/>
      <c r="AI660" s="19"/>
      <c r="AJ660" s="17"/>
      <c r="AK660" s="17"/>
      <c r="AL660" s="17"/>
      <c r="AM660" s="17"/>
      <c r="AN660" s="17"/>
      <c r="AO660" s="17"/>
      <c r="AP660" s="17"/>
      <c r="AQ660" s="17"/>
      <c r="AR660" s="20"/>
      <c r="AS660" s="20"/>
      <c r="AT660" s="20"/>
      <c r="AU660" s="20"/>
      <c r="AV660" s="20"/>
      <c r="AW660" s="20"/>
      <c r="AX660" s="20"/>
      <c r="AY660" s="20"/>
      <c r="AZ660" s="20"/>
      <c r="BA660" s="20"/>
      <c r="BB660" s="20"/>
      <c r="BC660" s="20"/>
      <c r="BD660" s="16"/>
      <c r="BE660" s="16"/>
      <c r="BF660" s="16"/>
      <c r="BG660" s="16"/>
      <c r="BH660" s="16"/>
      <c r="BI660" s="16"/>
      <c r="BJ660" s="16"/>
      <c r="BK660" s="16"/>
      <c r="BL660" s="16"/>
      <c r="BM660" s="16"/>
      <c r="BN660" s="16"/>
      <c r="BO660" s="16"/>
      <c r="BP660" s="16"/>
      <c r="BQ660" s="16"/>
      <c r="BR660" s="16"/>
      <c r="BS660" s="16"/>
      <c r="BT660" s="16"/>
      <c r="BU660" s="16">
        <v>1</v>
      </c>
      <c r="BV660" s="16"/>
      <c r="BW660" s="16"/>
      <c r="BX660" s="16"/>
      <c r="BY660" s="16"/>
      <c r="BZ660" s="16"/>
      <c r="CA660" s="16">
        <v>1</v>
      </c>
      <c r="CB660" s="16"/>
      <c r="CC660" s="16"/>
      <c r="CD660" s="16">
        <v>1</v>
      </c>
      <c r="CE660" s="16"/>
      <c r="CF660" s="16"/>
      <c r="CG660" s="19"/>
      <c r="CH660" s="19"/>
      <c r="CI660" s="19"/>
      <c r="CJ660" s="19"/>
      <c r="CK660" s="19">
        <v>1</v>
      </c>
      <c r="CL660" s="19"/>
      <c r="CM660" s="19"/>
      <c r="CN660" s="19"/>
      <c r="CO660" s="19"/>
      <c r="CP660" s="19"/>
      <c r="CQ660" s="19"/>
      <c r="CR660" s="19"/>
    </row>
    <row r="661" spans="1:96" ht="107" customHeight="1">
      <c r="A661" s="11" cm="1">
        <f t="array" ref="A661">SUMPRODUCT(--ISNUMBER(SEARCH({"stranding","stranded"},E661)))</f>
        <v>0</v>
      </c>
      <c r="B661" s="12">
        <v>723</v>
      </c>
      <c r="C661" s="13" t="s">
        <v>1409</v>
      </c>
      <c r="D661" s="14">
        <v>1997</v>
      </c>
      <c r="E661" s="15" t="s">
        <v>1410</v>
      </c>
      <c r="F661" s="15" t="s">
        <v>7885</v>
      </c>
      <c r="G661" s="15">
        <f t="shared" si="10"/>
        <v>5</v>
      </c>
      <c r="H661" s="16"/>
      <c r="I661" s="16">
        <v>1</v>
      </c>
      <c r="J661" s="16"/>
      <c r="K661" s="16"/>
      <c r="L661" s="16"/>
      <c r="M661" s="16"/>
      <c r="N661" s="16"/>
      <c r="O661" s="16"/>
      <c r="P661" s="17"/>
      <c r="Q661" s="17"/>
      <c r="R661" s="17"/>
      <c r="S661" s="17"/>
      <c r="T661" s="18"/>
      <c r="U661" s="18">
        <v>1</v>
      </c>
      <c r="V661" s="18"/>
      <c r="W661" s="18"/>
      <c r="X661" s="19">
        <v>1</v>
      </c>
      <c r="Y661" s="19">
        <v>1</v>
      </c>
      <c r="Z661" s="19"/>
      <c r="AA661" s="19"/>
      <c r="AB661" s="19"/>
      <c r="AC661" s="19"/>
      <c r="AD661" s="19"/>
      <c r="AE661" s="19"/>
      <c r="AF661" s="19"/>
      <c r="AG661" s="19"/>
      <c r="AH661" s="19"/>
      <c r="AI661" s="19"/>
      <c r="AJ661" s="17"/>
      <c r="AK661" s="17"/>
      <c r="AL661" s="17"/>
      <c r="AM661" s="17"/>
      <c r="AN661" s="17"/>
      <c r="AO661" s="17"/>
      <c r="AP661" s="17"/>
      <c r="AQ661" s="17"/>
      <c r="AR661" s="20"/>
      <c r="AS661" s="20"/>
      <c r="AT661" s="20"/>
      <c r="AU661" s="20"/>
      <c r="AV661" s="20"/>
      <c r="AW661" s="20"/>
      <c r="AX661" s="20"/>
      <c r="AY661" s="20"/>
      <c r="AZ661" s="20"/>
      <c r="BA661" s="20"/>
      <c r="BB661" s="20"/>
      <c r="BC661" s="20"/>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v>1</v>
      </c>
      <c r="CB661" s="16"/>
      <c r="CC661" s="16"/>
      <c r="CD661" s="16">
        <v>1</v>
      </c>
      <c r="CE661" s="16"/>
      <c r="CF661" s="16"/>
      <c r="CG661" s="19">
        <v>1</v>
      </c>
      <c r="CH661" s="19"/>
      <c r="CI661" s="19"/>
      <c r="CJ661" s="19"/>
      <c r="CK661" s="19"/>
      <c r="CL661" s="19"/>
      <c r="CM661" s="19"/>
      <c r="CN661" s="19"/>
      <c r="CO661" s="19"/>
      <c r="CP661" s="19"/>
      <c r="CQ661" s="19"/>
      <c r="CR661" s="19"/>
    </row>
    <row r="662" spans="1:96" ht="107" customHeight="1">
      <c r="A662" s="11" cm="1">
        <f t="array" ref="A662">SUMPRODUCT(--ISNUMBER(SEARCH({"stranding","stranded"},E662)))</f>
        <v>0</v>
      </c>
      <c r="B662" s="12">
        <v>724</v>
      </c>
      <c r="C662" s="21" t="s">
        <v>1409</v>
      </c>
      <c r="D662" s="22">
        <v>1997</v>
      </c>
      <c r="E662" s="15" t="s">
        <v>1411</v>
      </c>
      <c r="F662" s="15" t="s">
        <v>7886</v>
      </c>
      <c r="G662" s="15">
        <f t="shared" si="10"/>
        <v>6</v>
      </c>
      <c r="H662" s="16"/>
      <c r="I662" s="16">
        <v>1</v>
      </c>
      <c r="J662" s="16"/>
      <c r="K662" s="16"/>
      <c r="L662" s="16"/>
      <c r="M662" s="16"/>
      <c r="N662" s="16"/>
      <c r="O662" s="16"/>
      <c r="P662" s="17"/>
      <c r="Q662" s="17"/>
      <c r="R662" s="17"/>
      <c r="S662" s="17"/>
      <c r="T662" s="18"/>
      <c r="U662" s="18">
        <v>1</v>
      </c>
      <c r="V662" s="18"/>
      <c r="W662" s="18"/>
      <c r="X662" s="19">
        <v>1</v>
      </c>
      <c r="Y662" s="19">
        <v>1</v>
      </c>
      <c r="Z662" s="19"/>
      <c r="AA662" s="19"/>
      <c r="AB662" s="19"/>
      <c r="AC662" s="19"/>
      <c r="AD662" s="19"/>
      <c r="AE662" s="19"/>
      <c r="AF662" s="19"/>
      <c r="AG662" s="19"/>
      <c r="AH662" s="19"/>
      <c r="AI662" s="19">
        <v>1</v>
      </c>
      <c r="AJ662" s="17"/>
      <c r="AK662" s="17"/>
      <c r="AL662" s="17"/>
      <c r="AM662" s="17"/>
      <c r="AN662" s="17"/>
      <c r="AO662" s="17"/>
      <c r="AP662" s="17"/>
      <c r="AQ662" s="17"/>
      <c r="AR662" s="20"/>
      <c r="AS662" s="20"/>
      <c r="AT662" s="20"/>
      <c r="AU662" s="20"/>
      <c r="AV662" s="20"/>
      <c r="AW662" s="20"/>
      <c r="AX662" s="20"/>
      <c r="AY662" s="20"/>
      <c r="AZ662" s="20"/>
      <c r="BA662" s="20"/>
      <c r="BB662" s="20"/>
      <c r="BC662" s="20"/>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v>1</v>
      </c>
      <c r="CB662" s="16"/>
      <c r="CC662" s="16"/>
      <c r="CD662" s="16">
        <v>1</v>
      </c>
      <c r="CE662" s="16"/>
      <c r="CF662" s="16"/>
      <c r="CG662" s="19"/>
      <c r="CH662" s="19"/>
      <c r="CI662" s="19"/>
      <c r="CJ662" s="19">
        <v>1</v>
      </c>
      <c r="CK662" s="19"/>
      <c r="CL662" s="19"/>
      <c r="CM662" s="19"/>
      <c r="CN662" s="19"/>
      <c r="CO662" s="19"/>
      <c r="CP662" s="19"/>
      <c r="CQ662" s="19"/>
      <c r="CR662" s="19"/>
    </row>
    <row r="663" spans="1:96" ht="107" customHeight="1">
      <c r="A663" s="11" cm="1">
        <f t="array" ref="A663">SUMPRODUCT(--ISNUMBER(SEARCH({"stranding","stranded"},E663)))</f>
        <v>0</v>
      </c>
      <c r="B663" s="12">
        <v>725</v>
      </c>
      <c r="C663" s="13" t="s">
        <v>1412</v>
      </c>
      <c r="D663" s="14">
        <v>1997</v>
      </c>
      <c r="E663" s="15" t="s">
        <v>1413</v>
      </c>
      <c r="F663" s="15" t="s">
        <v>6543</v>
      </c>
      <c r="G663" s="15">
        <f t="shared" si="10"/>
        <v>8</v>
      </c>
      <c r="H663" s="16"/>
      <c r="I663" s="16"/>
      <c r="J663" s="16">
        <v>1</v>
      </c>
      <c r="K663" s="16">
        <v>1</v>
      </c>
      <c r="L663" s="16"/>
      <c r="M663" s="16"/>
      <c r="N663" s="16"/>
      <c r="O663" s="16"/>
      <c r="P663" s="17">
        <v>1</v>
      </c>
      <c r="Q663" s="17"/>
      <c r="R663" s="17"/>
      <c r="S663" s="17"/>
      <c r="T663" s="18"/>
      <c r="U663" s="18">
        <v>1</v>
      </c>
      <c r="V663" s="18"/>
      <c r="W663" s="18"/>
      <c r="X663" s="19"/>
      <c r="Y663" s="19">
        <v>1</v>
      </c>
      <c r="Z663" s="19">
        <v>1</v>
      </c>
      <c r="AA663" s="19"/>
      <c r="AB663" s="19"/>
      <c r="AC663" s="19"/>
      <c r="AD663" s="19"/>
      <c r="AE663" s="19"/>
      <c r="AF663" s="19"/>
      <c r="AG663" s="19"/>
      <c r="AH663" s="19"/>
      <c r="AI663" s="19"/>
      <c r="AJ663" s="17"/>
      <c r="AK663" s="17"/>
      <c r="AL663" s="17"/>
      <c r="AM663" s="17"/>
      <c r="AN663" s="17"/>
      <c r="AO663" s="17"/>
      <c r="AP663" s="17"/>
      <c r="AQ663" s="17"/>
      <c r="AR663" s="20"/>
      <c r="AS663" s="20"/>
      <c r="AT663" s="20"/>
      <c r="AU663" s="20"/>
      <c r="AV663" s="20"/>
      <c r="AW663" s="20"/>
      <c r="AX663" s="20">
        <v>1</v>
      </c>
      <c r="AY663" s="20"/>
      <c r="AZ663" s="20"/>
      <c r="BA663" s="20">
        <v>1</v>
      </c>
      <c r="BB663" s="20"/>
      <c r="BC663" s="20"/>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v>1</v>
      </c>
      <c r="BZ663" s="16"/>
      <c r="CA663" s="16"/>
      <c r="CB663" s="16">
        <v>1</v>
      </c>
      <c r="CC663" s="16"/>
      <c r="CD663" s="16"/>
      <c r="CE663" s="16"/>
      <c r="CF663" s="16"/>
      <c r="CG663" s="19"/>
      <c r="CH663" s="19"/>
      <c r="CI663" s="19"/>
      <c r="CJ663" s="19"/>
      <c r="CK663" s="19">
        <v>1</v>
      </c>
      <c r="CL663" s="19"/>
      <c r="CM663" s="19"/>
      <c r="CN663" s="19"/>
      <c r="CO663" s="19"/>
      <c r="CP663" s="19"/>
      <c r="CQ663" s="19"/>
      <c r="CR663" s="19"/>
    </row>
    <row r="664" spans="1:96" ht="107" customHeight="1">
      <c r="A664" s="11" cm="1">
        <f t="array" ref="A664">SUMPRODUCT(--ISNUMBER(SEARCH({"stranding","stranded"},E664)))</f>
        <v>1</v>
      </c>
      <c r="B664" s="12">
        <v>726</v>
      </c>
      <c r="C664" s="21" t="s">
        <v>1414</v>
      </c>
      <c r="D664" s="22">
        <v>1997</v>
      </c>
      <c r="E664" s="15" t="s">
        <v>1415</v>
      </c>
      <c r="F664" s="15" t="s">
        <v>7887</v>
      </c>
      <c r="G664" s="15">
        <f t="shared" si="10"/>
        <v>12</v>
      </c>
      <c r="H664" s="16"/>
      <c r="I664" s="16"/>
      <c r="J664" s="16">
        <v>1</v>
      </c>
      <c r="K664" s="16"/>
      <c r="L664" s="16">
        <v>1</v>
      </c>
      <c r="M664" s="16"/>
      <c r="N664" s="16"/>
      <c r="O664" s="16"/>
      <c r="P664" s="17">
        <v>1</v>
      </c>
      <c r="Q664" s="17"/>
      <c r="R664" s="17"/>
      <c r="S664" s="17"/>
      <c r="T664" s="18"/>
      <c r="U664" s="18"/>
      <c r="V664" s="18">
        <v>1</v>
      </c>
      <c r="W664" s="18"/>
      <c r="X664" s="19"/>
      <c r="Y664" s="19">
        <v>1</v>
      </c>
      <c r="Z664" s="19">
        <v>1</v>
      </c>
      <c r="AA664" s="19"/>
      <c r="AB664" s="19"/>
      <c r="AC664" s="19"/>
      <c r="AD664" s="19"/>
      <c r="AE664" s="19"/>
      <c r="AF664" s="19"/>
      <c r="AG664" s="19"/>
      <c r="AH664" s="19"/>
      <c r="AI664" s="19"/>
      <c r="AJ664" s="17"/>
      <c r="AK664" s="17"/>
      <c r="AL664" s="17"/>
      <c r="AM664" s="17"/>
      <c r="AN664" s="17"/>
      <c r="AO664" s="17"/>
      <c r="AP664" s="17"/>
      <c r="AQ664" s="17"/>
      <c r="AR664" s="20"/>
      <c r="AS664" s="20"/>
      <c r="AT664" s="20"/>
      <c r="AU664" s="20"/>
      <c r="AV664" s="20"/>
      <c r="AW664" s="20"/>
      <c r="AX664" s="20">
        <v>1</v>
      </c>
      <c r="AY664" s="20"/>
      <c r="AZ664" s="20">
        <v>1</v>
      </c>
      <c r="BA664" s="20">
        <v>1</v>
      </c>
      <c r="BB664" s="20"/>
      <c r="BC664" s="20"/>
      <c r="BD664" s="16">
        <v>1</v>
      </c>
      <c r="BE664" s="16"/>
      <c r="BF664" s="16"/>
      <c r="BG664" s="16"/>
      <c r="BH664" s="16"/>
      <c r="BI664" s="16"/>
      <c r="BJ664" s="16"/>
      <c r="BK664" s="16">
        <v>1</v>
      </c>
      <c r="BL664" s="16"/>
      <c r="BM664" s="16"/>
      <c r="BN664" s="16"/>
      <c r="BO664" s="16">
        <v>1</v>
      </c>
      <c r="BP664" s="16"/>
      <c r="BQ664" s="16"/>
      <c r="BR664" s="16"/>
      <c r="BS664" s="16"/>
      <c r="BT664" s="16"/>
      <c r="BU664" s="16"/>
      <c r="BV664" s="16"/>
      <c r="BW664" s="16"/>
      <c r="BX664" s="16"/>
      <c r="BY664" s="16">
        <v>1</v>
      </c>
      <c r="BZ664" s="16"/>
      <c r="CA664" s="16"/>
      <c r="CB664" s="16">
        <v>1</v>
      </c>
      <c r="CC664" s="16"/>
      <c r="CD664" s="16"/>
      <c r="CE664" s="16"/>
      <c r="CF664" s="16"/>
      <c r="CG664" s="19"/>
      <c r="CH664" s="19"/>
      <c r="CI664" s="19"/>
      <c r="CJ664" s="19"/>
      <c r="CK664" s="19"/>
      <c r="CL664" s="19"/>
      <c r="CM664" s="19">
        <v>1</v>
      </c>
      <c r="CN664" s="19"/>
      <c r="CO664" s="19"/>
      <c r="CP664" s="19"/>
      <c r="CQ664" s="19"/>
      <c r="CR664" s="19"/>
    </row>
    <row r="665" spans="1:96" ht="107" customHeight="1">
      <c r="A665" s="11" cm="1">
        <f t="array" ref="A665">SUMPRODUCT(--ISNUMBER(SEARCH({"stranding","stranded"},E665)))</f>
        <v>0</v>
      </c>
      <c r="B665" s="12">
        <v>727</v>
      </c>
      <c r="C665" s="13" t="s">
        <v>1416</v>
      </c>
      <c r="D665" s="14">
        <v>1997</v>
      </c>
      <c r="E665" s="15" t="s">
        <v>1417</v>
      </c>
      <c r="F665" s="15" t="s">
        <v>6544</v>
      </c>
      <c r="G665" s="15">
        <f t="shared" si="10"/>
        <v>6</v>
      </c>
      <c r="H665" s="16"/>
      <c r="I665" s="16"/>
      <c r="J665" s="16"/>
      <c r="K665" s="16"/>
      <c r="L665" s="16"/>
      <c r="M665" s="16"/>
      <c r="N665" s="16"/>
      <c r="O665" s="16"/>
      <c r="P665" s="17"/>
      <c r="Q665" s="17"/>
      <c r="R665" s="17"/>
      <c r="S665" s="17"/>
      <c r="T665" s="18">
        <v>1</v>
      </c>
      <c r="U665" s="18"/>
      <c r="V665" s="18"/>
      <c r="W665" s="18"/>
      <c r="X665" s="19"/>
      <c r="Y665" s="19"/>
      <c r="Z665" s="19"/>
      <c r="AA665" s="19"/>
      <c r="AB665" s="19"/>
      <c r="AC665" s="19"/>
      <c r="AD665" s="19"/>
      <c r="AE665" s="19">
        <v>1</v>
      </c>
      <c r="AF665" s="19">
        <v>1</v>
      </c>
      <c r="AG665" s="19"/>
      <c r="AH665" s="19"/>
      <c r="AI665" s="19"/>
      <c r="AJ665" s="17">
        <v>1</v>
      </c>
      <c r="AK665" s="17"/>
      <c r="AL665" s="17"/>
      <c r="AM665" s="17"/>
      <c r="AN665" s="17"/>
      <c r="AO665" s="17"/>
      <c r="AP665" s="17"/>
      <c r="AQ665" s="17"/>
      <c r="AR665" s="20"/>
      <c r="AS665" s="20"/>
      <c r="AT665" s="20"/>
      <c r="AU665" s="20"/>
      <c r="AV665" s="20"/>
      <c r="AW665" s="20"/>
      <c r="AX665" s="20"/>
      <c r="AY665" s="20"/>
      <c r="AZ665" s="20"/>
      <c r="BA665" s="20">
        <v>1</v>
      </c>
      <c r="BB665" s="20"/>
      <c r="BC665" s="20"/>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v>1</v>
      </c>
      <c r="CA665" s="16"/>
      <c r="CB665" s="16"/>
      <c r="CC665" s="16"/>
      <c r="CD665" s="16"/>
      <c r="CE665" s="16"/>
      <c r="CF665" s="16"/>
      <c r="CG665" s="19"/>
      <c r="CH665" s="19"/>
      <c r="CI665" s="19"/>
      <c r="CJ665" s="19"/>
      <c r="CK665" s="19"/>
      <c r="CL665" s="19">
        <v>1</v>
      </c>
      <c r="CM665" s="19"/>
      <c r="CN665" s="19"/>
      <c r="CO665" s="19"/>
      <c r="CP665" s="19"/>
      <c r="CQ665" s="19"/>
      <c r="CR665" s="19"/>
    </row>
    <row r="666" spans="1:96" ht="107" customHeight="1">
      <c r="A666" s="11" cm="1">
        <f t="array" ref="A666">SUMPRODUCT(--ISNUMBER(SEARCH({"stranding","stranded"},E666)))</f>
        <v>0</v>
      </c>
      <c r="B666" s="12">
        <v>728</v>
      </c>
      <c r="C666" s="21" t="s">
        <v>1418</v>
      </c>
      <c r="D666" s="22">
        <v>1997</v>
      </c>
      <c r="E666" s="23" t="s">
        <v>1419</v>
      </c>
      <c r="F666" s="23" t="s">
        <v>6545</v>
      </c>
      <c r="G666" s="15">
        <f t="shared" si="10"/>
        <v>5</v>
      </c>
      <c r="H666" s="16"/>
      <c r="I666" s="16"/>
      <c r="J666" s="16"/>
      <c r="K666" s="16"/>
      <c r="L666" s="16"/>
      <c r="M666" s="16"/>
      <c r="N666" s="16"/>
      <c r="O666" s="16"/>
      <c r="P666" s="17">
        <v>1</v>
      </c>
      <c r="Q666" s="17"/>
      <c r="R666" s="17"/>
      <c r="S666" s="17"/>
      <c r="T666" s="18">
        <v>1</v>
      </c>
      <c r="U666" s="18"/>
      <c r="V666" s="18"/>
      <c r="W666" s="18"/>
      <c r="X666" s="19"/>
      <c r="Y666" s="19"/>
      <c r="Z666" s="19"/>
      <c r="AA666" s="19"/>
      <c r="AB666" s="19"/>
      <c r="AC666" s="19"/>
      <c r="AD666" s="19"/>
      <c r="AE666" s="19"/>
      <c r="AF666" s="19"/>
      <c r="AG666" s="19"/>
      <c r="AH666" s="19"/>
      <c r="AI666" s="19"/>
      <c r="AJ666" s="17">
        <v>1</v>
      </c>
      <c r="AK666" s="17"/>
      <c r="AL666" s="17"/>
      <c r="AM666" s="17"/>
      <c r="AN666" s="17"/>
      <c r="AO666" s="17"/>
      <c r="AP666" s="17"/>
      <c r="AQ666" s="17"/>
      <c r="AR666" s="20"/>
      <c r="AS666" s="20">
        <v>1</v>
      </c>
      <c r="AT666" s="20"/>
      <c r="AU666" s="20"/>
      <c r="AV666" s="20"/>
      <c r="AW666" s="20"/>
      <c r="AX666" s="20"/>
      <c r="AY666" s="20"/>
      <c r="AZ666" s="20"/>
      <c r="BA666" s="20"/>
      <c r="BB666" s="20"/>
      <c r="BC666" s="20"/>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v>1</v>
      </c>
      <c r="CG666" s="19">
        <v>1</v>
      </c>
      <c r="CH666" s="19"/>
      <c r="CI666" s="19"/>
      <c r="CJ666" s="19"/>
      <c r="CK666" s="19"/>
      <c r="CL666" s="19"/>
      <c r="CM666" s="19"/>
      <c r="CN666" s="19"/>
      <c r="CO666" s="19"/>
      <c r="CP666" s="19"/>
      <c r="CQ666" s="19"/>
      <c r="CR666" s="19"/>
    </row>
    <row r="667" spans="1:96" ht="107" customHeight="1">
      <c r="A667" s="11" cm="1">
        <f t="array" ref="A667">SUMPRODUCT(--ISNUMBER(SEARCH({"stranding","stranded"},E667)))</f>
        <v>0</v>
      </c>
      <c r="B667" s="12">
        <v>729</v>
      </c>
      <c r="C667" s="13" t="s">
        <v>1420</v>
      </c>
      <c r="D667" s="14">
        <v>1997</v>
      </c>
      <c r="E667" s="15" t="s">
        <v>1421</v>
      </c>
      <c r="F667" s="15" t="s">
        <v>6546</v>
      </c>
      <c r="G667" s="15">
        <f t="shared" si="10"/>
        <v>5</v>
      </c>
      <c r="H667" s="16"/>
      <c r="I667" s="16"/>
      <c r="J667" s="16">
        <v>2</v>
      </c>
      <c r="K667" s="16"/>
      <c r="L667" s="16"/>
      <c r="M667" s="16"/>
      <c r="N667" s="16"/>
      <c r="O667" s="16"/>
      <c r="P667" s="17"/>
      <c r="Q667" s="17"/>
      <c r="R667" s="17">
        <v>1</v>
      </c>
      <c r="S667" s="17"/>
      <c r="T667" s="18">
        <v>1</v>
      </c>
      <c r="U667" s="18"/>
      <c r="V667" s="18"/>
      <c r="W667" s="18"/>
      <c r="X667" s="19"/>
      <c r="Y667" s="19"/>
      <c r="Z667" s="19"/>
      <c r="AA667" s="19"/>
      <c r="AB667" s="19"/>
      <c r="AC667" s="19"/>
      <c r="AD667" s="19"/>
      <c r="AE667" s="19">
        <v>1</v>
      </c>
      <c r="AF667" s="19">
        <v>1</v>
      </c>
      <c r="AG667" s="19">
        <v>1</v>
      </c>
      <c r="AH667" s="19"/>
      <c r="AI667" s="19"/>
      <c r="AJ667" s="17"/>
      <c r="AK667" s="17"/>
      <c r="AL667" s="17"/>
      <c r="AM667" s="17"/>
      <c r="AN667" s="17"/>
      <c r="AO667" s="17"/>
      <c r="AP667" s="17"/>
      <c r="AQ667" s="17"/>
      <c r="AR667" s="20"/>
      <c r="AS667" s="20"/>
      <c r="AT667" s="20"/>
      <c r="AU667" s="20"/>
      <c r="AV667" s="20"/>
      <c r="AW667" s="20"/>
      <c r="AX667" s="20"/>
      <c r="AY667" s="20"/>
      <c r="AZ667" s="20"/>
      <c r="BA667" s="20"/>
      <c r="BB667" s="20"/>
      <c r="BC667" s="20"/>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9"/>
      <c r="CH667" s="19"/>
      <c r="CI667" s="19"/>
      <c r="CJ667" s="19"/>
      <c r="CK667" s="19">
        <v>1</v>
      </c>
      <c r="CL667" s="19"/>
      <c r="CM667" s="19"/>
      <c r="CN667" s="19"/>
      <c r="CO667" s="19"/>
      <c r="CP667" s="19"/>
      <c r="CQ667" s="19"/>
      <c r="CR667" s="19"/>
    </row>
    <row r="668" spans="1:96" ht="107" customHeight="1">
      <c r="A668" s="11" cm="1">
        <f t="array" ref="A668">SUMPRODUCT(--ISNUMBER(SEARCH({"stranding","stranded"},E668)))</f>
        <v>0</v>
      </c>
      <c r="B668" s="12">
        <v>731</v>
      </c>
      <c r="C668" s="13" t="s">
        <v>1422</v>
      </c>
      <c r="D668" s="14">
        <v>1997</v>
      </c>
      <c r="E668" s="15" t="s">
        <v>1423</v>
      </c>
      <c r="F668" s="15" t="s">
        <v>6547</v>
      </c>
      <c r="G668" s="15">
        <f t="shared" si="10"/>
        <v>9</v>
      </c>
      <c r="H668" s="16"/>
      <c r="I668" s="16"/>
      <c r="J668" s="16"/>
      <c r="K668" s="16">
        <v>1</v>
      </c>
      <c r="L668" s="16"/>
      <c r="M668" s="16">
        <v>1</v>
      </c>
      <c r="N668" s="16"/>
      <c r="O668" s="16"/>
      <c r="P668" s="17">
        <v>1</v>
      </c>
      <c r="Q668" s="17"/>
      <c r="R668" s="17"/>
      <c r="S668" s="17"/>
      <c r="T668" s="18"/>
      <c r="U668" s="18">
        <v>1</v>
      </c>
      <c r="V668" s="18"/>
      <c r="W668" s="18"/>
      <c r="X668" s="19"/>
      <c r="Y668" s="19">
        <v>1</v>
      </c>
      <c r="Z668" s="19">
        <v>1</v>
      </c>
      <c r="AA668" s="19"/>
      <c r="AB668" s="19"/>
      <c r="AC668" s="19"/>
      <c r="AD668" s="19">
        <v>1</v>
      </c>
      <c r="AE668" s="19"/>
      <c r="AF668" s="19"/>
      <c r="AG668" s="19"/>
      <c r="AH668" s="19"/>
      <c r="AI668" s="19">
        <v>1</v>
      </c>
      <c r="AJ668" s="17"/>
      <c r="AK668" s="17"/>
      <c r="AL668" s="17"/>
      <c r="AM668" s="17"/>
      <c r="AN668" s="17"/>
      <c r="AO668" s="17"/>
      <c r="AP668" s="17"/>
      <c r="AQ668" s="17"/>
      <c r="AR668" s="20"/>
      <c r="AS668" s="20"/>
      <c r="AT668" s="20"/>
      <c r="AU668" s="20"/>
      <c r="AV668" s="20"/>
      <c r="AW668" s="20"/>
      <c r="AX668" s="20"/>
      <c r="AY668" s="20"/>
      <c r="AZ668" s="20"/>
      <c r="BA668" s="20"/>
      <c r="BB668" s="20"/>
      <c r="BC668" s="20"/>
      <c r="BD668" s="16"/>
      <c r="BE668" s="16"/>
      <c r="BF668" s="16"/>
      <c r="BG668" s="16"/>
      <c r="BH668" s="16"/>
      <c r="BI668" s="16">
        <v>1</v>
      </c>
      <c r="BJ668" s="16"/>
      <c r="BK668" s="16"/>
      <c r="BL668" s="16"/>
      <c r="BM668" s="16"/>
      <c r="BN668" s="16"/>
      <c r="BO668" s="16"/>
      <c r="BP668" s="16"/>
      <c r="BQ668" s="16"/>
      <c r="BR668" s="16"/>
      <c r="BS668" s="16">
        <v>1</v>
      </c>
      <c r="BT668" s="16">
        <v>1</v>
      </c>
      <c r="BU668" s="16"/>
      <c r="BV668" s="16"/>
      <c r="BW668" s="16"/>
      <c r="BX668" s="16"/>
      <c r="BY668" s="16"/>
      <c r="BZ668" s="16"/>
      <c r="CA668" s="16"/>
      <c r="CB668" s="16"/>
      <c r="CC668" s="16"/>
      <c r="CD668" s="16"/>
      <c r="CE668" s="16"/>
      <c r="CF668" s="16"/>
      <c r="CG668" s="19"/>
      <c r="CH668" s="19"/>
      <c r="CI668" s="19"/>
      <c r="CJ668" s="19"/>
      <c r="CK668" s="19">
        <v>1</v>
      </c>
      <c r="CL668" s="19"/>
      <c r="CM668" s="19"/>
      <c r="CN668" s="19"/>
      <c r="CO668" s="19"/>
      <c r="CP668" s="19"/>
      <c r="CQ668" s="19"/>
      <c r="CR668" s="19"/>
    </row>
    <row r="669" spans="1:96" ht="107" customHeight="1">
      <c r="A669" s="11" cm="1">
        <f t="array" ref="A669">SUMPRODUCT(--ISNUMBER(SEARCH({"stranding","stranded"},E669)))</f>
        <v>0</v>
      </c>
      <c r="B669" s="12">
        <v>732</v>
      </c>
      <c r="C669" s="21" t="s">
        <v>1424</v>
      </c>
      <c r="D669" s="22">
        <v>1997</v>
      </c>
      <c r="E669" s="15" t="s">
        <v>1425</v>
      </c>
      <c r="F669" s="15" t="s">
        <v>6342</v>
      </c>
      <c r="G669" s="15">
        <f t="shared" si="10"/>
        <v>5</v>
      </c>
      <c r="H669" s="16"/>
      <c r="I669" s="16"/>
      <c r="J669" s="16"/>
      <c r="K669" s="16"/>
      <c r="L669" s="16"/>
      <c r="M669" s="16"/>
      <c r="N669" s="16"/>
      <c r="O669" s="16"/>
      <c r="P669" s="17"/>
      <c r="Q669" s="17"/>
      <c r="R669" s="17"/>
      <c r="S669" s="17"/>
      <c r="T669" s="18"/>
      <c r="U669" s="18">
        <v>1</v>
      </c>
      <c r="V669" s="18"/>
      <c r="W669" s="18"/>
      <c r="X669" s="19"/>
      <c r="Y669" s="19">
        <v>1</v>
      </c>
      <c r="Z669" s="19">
        <v>1</v>
      </c>
      <c r="AA669" s="19"/>
      <c r="AB669" s="19"/>
      <c r="AC669" s="19"/>
      <c r="AD669" s="19"/>
      <c r="AE669" s="19"/>
      <c r="AF669" s="19"/>
      <c r="AG669" s="19"/>
      <c r="AH669" s="19"/>
      <c r="AI669" s="19"/>
      <c r="AJ669" s="17"/>
      <c r="AK669" s="17"/>
      <c r="AL669" s="17"/>
      <c r="AM669" s="17"/>
      <c r="AN669" s="17"/>
      <c r="AO669" s="17"/>
      <c r="AP669" s="17"/>
      <c r="AQ669" s="17"/>
      <c r="AR669" s="20"/>
      <c r="AS669" s="20"/>
      <c r="AT669" s="20"/>
      <c r="AU669" s="20"/>
      <c r="AV669" s="20"/>
      <c r="AW669" s="20"/>
      <c r="AX669" s="20"/>
      <c r="AY669" s="20"/>
      <c r="AZ669" s="20"/>
      <c r="BA669" s="20"/>
      <c r="BB669" s="20"/>
      <c r="BC669" s="20"/>
      <c r="BD669" s="16"/>
      <c r="BE669" s="16"/>
      <c r="BF669" s="16">
        <v>1</v>
      </c>
      <c r="BG669" s="16"/>
      <c r="BH669" s="16"/>
      <c r="BI669" s="16"/>
      <c r="BJ669" s="16"/>
      <c r="BK669" s="16"/>
      <c r="BL669" s="16"/>
      <c r="BM669" s="16"/>
      <c r="BN669" s="16"/>
      <c r="BO669" s="16"/>
      <c r="BP669" s="16"/>
      <c r="BQ669" s="16"/>
      <c r="BR669" s="16"/>
      <c r="BS669" s="16"/>
      <c r="BT669" s="16"/>
      <c r="BU669" s="16"/>
      <c r="BV669" s="16"/>
      <c r="BW669" s="16"/>
      <c r="BX669" s="16"/>
      <c r="BY669" s="16"/>
      <c r="BZ669" s="16">
        <v>1</v>
      </c>
      <c r="CA669" s="16"/>
      <c r="CB669" s="16"/>
      <c r="CC669" s="16"/>
      <c r="CD669" s="16"/>
      <c r="CE669" s="16"/>
      <c r="CF669" s="16"/>
      <c r="CG669" s="19"/>
      <c r="CH669" s="19"/>
      <c r="CI669" s="19"/>
      <c r="CJ669" s="19"/>
      <c r="CK669" s="19"/>
      <c r="CL669" s="19"/>
      <c r="CM669" s="19"/>
      <c r="CN669" s="19">
        <v>1</v>
      </c>
      <c r="CO669" s="19"/>
      <c r="CP669" s="19"/>
      <c r="CQ669" s="19"/>
      <c r="CR669" s="19"/>
    </row>
    <row r="670" spans="1:96" ht="107" customHeight="1">
      <c r="A670" s="11" cm="1">
        <f t="array" ref="A670">SUMPRODUCT(--ISNUMBER(SEARCH({"stranding","stranded"},E670)))</f>
        <v>0</v>
      </c>
      <c r="B670" s="12">
        <v>733</v>
      </c>
      <c r="C670" s="13" t="s">
        <v>1426</v>
      </c>
      <c r="D670" s="14">
        <v>1997</v>
      </c>
      <c r="E670" s="15" t="s">
        <v>1427</v>
      </c>
      <c r="F670" s="15" t="s">
        <v>6330</v>
      </c>
      <c r="G670" s="15">
        <f t="shared" si="10"/>
        <v>3</v>
      </c>
      <c r="H670" s="16"/>
      <c r="I670" s="16"/>
      <c r="J670" s="16"/>
      <c r="K670" s="16"/>
      <c r="L670" s="16"/>
      <c r="M670" s="16">
        <v>1</v>
      </c>
      <c r="N670" s="16"/>
      <c r="O670" s="16"/>
      <c r="P670" s="17"/>
      <c r="Q670" s="17"/>
      <c r="R670" s="17"/>
      <c r="S670" s="17"/>
      <c r="T670" s="18"/>
      <c r="U670" s="18">
        <v>1</v>
      </c>
      <c r="V670" s="18"/>
      <c r="W670" s="18"/>
      <c r="X670" s="19"/>
      <c r="Y670" s="19">
        <v>1</v>
      </c>
      <c r="Z670" s="19"/>
      <c r="AA670" s="19"/>
      <c r="AB670" s="19"/>
      <c r="AC670" s="19"/>
      <c r="AD670" s="19"/>
      <c r="AE670" s="19"/>
      <c r="AF670" s="19"/>
      <c r="AG670" s="19"/>
      <c r="AH670" s="19"/>
      <c r="AI670" s="19"/>
      <c r="AJ670" s="17"/>
      <c r="AK670" s="17"/>
      <c r="AL670" s="17"/>
      <c r="AM670" s="17"/>
      <c r="AN670" s="17"/>
      <c r="AO670" s="17"/>
      <c r="AP670" s="17"/>
      <c r="AQ670" s="17"/>
      <c r="AR670" s="20"/>
      <c r="AS670" s="20"/>
      <c r="AT670" s="20"/>
      <c r="AU670" s="20"/>
      <c r="AV670" s="20"/>
      <c r="AW670" s="20"/>
      <c r="AX670" s="20"/>
      <c r="AY670" s="20"/>
      <c r="AZ670" s="20"/>
      <c r="BA670" s="20"/>
      <c r="BB670" s="20"/>
      <c r="BC670" s="20"/>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v>1</v>
      </c>
      <c r="CA670" s="16"/>
      <c r="CB670" s="16"/>
      <c r="CC670" s="16"/>
      <c r="CD670" s="16"/>
      <c r="CE670" s="16"/>
      <c r="CF670" s="16"/>
      <c r="CG670" s="19"/>
      <c r="CH670" s="19"/>
      <c r="CI670" s="19"/>
      <c r="CJ670" s="19"/>
      <c r="CK670" s="19">
        <v>1</v>
      </c>
      <c r="CL670" s="19"/>
      <c r="CM670" s="19"/>
      <c r="CN670" s="19"/>
      <c r="CO670" s="19"/>
      <c r="CP670" s="19"/>
      <c r="CQ670" s="19"/>
      <c r="CR670" s="19"/>
    </row>
    <row r="671" spans="1:96" ht="107" customHeight="1">
      <c r="A671" s="11" cm="1">
        <f t="array" ref="A671">SUMPRODUCT(--ISNUMBER(SEARCH({"stranding","stranded"},E671)))</f>
        <v>0</v>
      </c>
      <c r="B671" s="12">
        <v>734</v>
      </c>
      <c r="C671" s="21" t="s">
        <v>1428</v>
      </c>
      <c r="D671" s="22">
        <v>1997</v>
      </c>
      <c r="E671" s="15" t="s">
        <v>1429</v>
      </c>
      <c r="F671" s="15" t="s">
        <v>6111</v>
      </c>
      <c r="G671" s="15">
        <f t="shared" si="10"/>
        <v>5</v>
      </c>
      <c r="H671" s="16"/>
      <c r="I671" s="16"/>
      <c r="J671" s="16"/>
      <c r="K671" s="16">
        <v>1</v>
      </c>
      <c r="L671" s="16">
        <v>2</v>
      </c>
      <c r="M671" s="16"/>
      <c r="N671" s="16"/>
      <c r="O671" s="16"/>
      <c r="P671" s="17">
        <v>1</v>
      </c>
      <c r="Q671" s="17"/>
      <c r="R671" s="17"/>
      <c r="S671" s="17"/>
      <c r="T671" s="18"/>
      <c r="U671" s="18">
        <v>1</v>
      </c>
      <c r="V671" s="18"/>
      <c r="W671" s="18"/>
      <c r="X671" s="19"/>
      <c r="Y671" s="19">
        <v>1</v>
      </c>
      <c r="Z671" s="19">
        <v>1</v>
      </c>
      <c r="AA671" s="19"/>
      <c r="AB671" s="19"/>
      <c r="AC671" s="19"/>
      <c r="AD671" s="19"/>
      <c r="AE671" s="19"/>
      <c r="AF671" s="19"/>
      <c r="AG671" s="19"/>
      <c r="AH671" s="19"/>
      <c r="AI671" s="19"/>
      <c r="AJ671" s="17"/>
      <c r="AK671" s="17"/>
      <c r="AL671" s="17"/>
      <c r="AM671" s="17"/>
      <c r="AN671" s="17"/>
      <c r="AO671" s="17"/>
      <c r="AP671" s="17"/>
      <c r="AQ671" s="17"/>
      <c r="AR671" s="20"/>
      <c r="AS671" s="20"/>
      <c r="AT671" s="20"/>
      <c r="AU671" s="20"/>
      <c r="AV671" s="20"/>
      <c r="AW671" s="20"/>
      <c r="AX671" s="20"/>
      <c r="AY671" s="20"/>
      <c r="AZ671" s="20"/>
      <c r="BA671" s="20"/>
      <c r="BB671" s="20"/>
      <c r="BC671" s="20"/>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v>1</v>
      </c>
      <c r="CA671" s="16"/>
      <c r="CB671" s="16"/>
      <c r="CC671" s="16"/>
      <c r="CD671" s="16"/>
      <c r="CE671" s="16"/>
      <c r="CF671" s="16"/>
      <c r="CG671" s="19"/>
      <c r="CH671" s="19"/>
      <c r="CI671" s="19"/>
      <c r="CJ671" s="19"/>
      <c r="CK671" s="19"/>
      <c r="CL671" s="19">
        <v>1</v>
      </c>
      <c r="CM671" s="19"/>
      <c r="CN671" s="19"/>
      <c r="CO671" s="19"/>
      <c r="CP671" s="19"/>
      <c r="CQ671" s="19"/>
      <c r="CR671" s="19"/>
    </row>
    <row r="672" spans="1:96" ht="107" customHeight="1">
      <c r="A672" s="11" cm="1">
        <f t="array" ref="A672">SUMPRODUCT(--ISNUMBER(SEARCH({"stranding","stranded"},E672)))</f>
        <v>0</v>
      </c>
      <c r="B672" s="12">
        <v>735</v>
      </c>
      <c r="C672" s="13" t="s">
        <v>1430</v>
      </c>
      <c r="D672" s="14">
        <v>1997</v>
      </c>
      <c r="E672" s="15" t="s">
        <v>1431</v>
      </c>
      <c r="F672" s="15" t="s">
        <v>6548</v>
      </c>
      <c r="G672" s="15">
        <f t="shared" si="10"/>
        <v>8</v>
      </c>
      <c r="H672" s="16"/>
      <c r="I672" s="16"/>
      <c r="J672" s="16"/>
      <c r="K672" s="16"/>
      <c r="L672" s="16"/>
      <c r="M672" s="16"/>
      <c r="N672" s="16"/>
      <c r="O672" s="16"/>
      <c r="P672" s="17">
        <v>1</v>
      </c>
      <c r="Q672" s="17"/>
      <c r="R672" s="17"/>
      <c r="S672" s="17"/>
      <c r="T672" s="18"/>
      <c r="U672" s="18"/>
      <c r="V672" s="18"/>
      <c r="W672" s="18"/>
      <c r="X672" s="19"/>
      <c r="Y672" s="19">
        <v>1</v>
      </c>
      <c r="Z672" s="19"/>
      <c r="AA672" s="19">
        <v>1</v>
      </c>
      <c r="AB672" s="19">
        <v>1</v>
      </c>
      <c r="AC672" s="19"/>
      <c r="AD672" s="19"/>
      <c r="AE672" s="19"/>
      <c r="AF672" s="19"/>
      <c r="AG672" s="19"/>
      <c r="AH672" s="19"/>
      <c r="AI672" s="19"/>
      <c r="AJ672" s="17"/>
      <c r="AK672" s="17"/>
      <c r="AL672" s="17"/>
      <c r="AM672" s="17"/>
      <c r="AN672" s="17"/>
      <c r="AO672" s="17"/>
      <c r="AP672" s="17"/>
      <c r="AQ672" s="17"/>
      <c r="AR672" s="20"/>
      <c r="AS672" s="20"/>
      <c r="AT672" s="20"/>
      <c r="AU672" s="20"/>
      <c r="AV672" s="20"/>
      <c r="AW672" s="20"/>
      <c r="AX672" s="20"/>
      <c r="AY672" s="20"/>
      <c r="AZ672" s="20"/>
      <c r="BA672" s="20"/>
      <c r="BB672" s="20"/>
      <c r="BC672" s="20"/>
      <c r="BD672" s="16"/>
      <c r="BE672" s="16"/>
      <c r="BF672" s="16"/>
      <c r="BG672" s="16"/>
      <c r="BH672" s="16"/>
      <c r="BI672" s="16"/>
      <c r="BJ672" s="16"/>
      <c r="BK672" s="16"/>
      <c r="BL672" s="16"/>
      <c r="BM672" s="16"/>
      <c r="BN672" s="16"/>
      <c r="BO672" s="16">
        <v>1</v>
      </c>
      <c r="BP672" s="16"/>
      <c r="BQ672" s="16"/>
      <c r="BR672" s="16"/>
      <c r="BS672" s="16"/>
      <c r="BT672" s="16"/>
      <c r="BU672" s="16">
        <v>1</v>
      </c>
      <c r="BV672" s="16"/>
      <c r="BW672" s="16"/>
      <c r="BX672" s="16"/>
      <c r="BY672" s="16"/>
      <c r="BZ672" s="16">
        <v>1</v>
      </c>
      <c r="CA672" s="16">
        <v>1</v>
      </c>
      <c r="CB672" s="16"/>
      <c r="CC672" s="16"/>
      <c r="CD672" s="16"/>
      <c r="CE672" s="16"/>
      <c r="CF672" s="16"/>
      <c r="CG672" s="19"/>
      <c r="CH672" s="19"/>
      <c r="CI672" s="19"/>
      <c r="CJ672" s="19"/>
      <c r="CK672" s="19">
        <v>1</v>
      </c>
      <c r="CL672" s="19"/>
      <c r="CM672" s="19"/>
      <c r="CN672" s="19"/>
      <c r="CO672" s="19"/>
      <c r="CP672" s="19"/>
      <c r="CQ672" s="19"/>
      <c r="CR672" s="19"/>
    </row>
    <row r="673" spans="1:96" ht="107" customHeight="1">
      <c r="A673" s="11" cm="1">
        <f t="array" ref="A673">SUMPRODUCT(--ISNUMBER(SEARCH({"stranding","stranded"},E673)))</f>
        <v>0</v>
      </c>
      <c r="B673" s="12">
        <v>736</v>
      </c>
      <c r="C673" s="21" t="s">
        <v>1432</v>
      </c>
      <c r="D673" s="22">
        <v>1997</v>
      </c>
      <c r="E673" s="15" t="s">
        <v>1433</v>
      </c>
      <c r="F673" s="15" t="s">
        <v>6549</v>
      </c>
      <c r="G673" s="15">
        <f t="shared" si="10"/>
        <v>5</v>
      </c>
      <c r="H673" s="16"/>
      <c r="I673" s="16">
        <v>1</v>
      </c>
      <c r="J673" s="16">
        <v>1</v>
      </c>
      <c r="K673" s="16"/>
      <c r="L673" s="16"/>
      <c r="M673" s="16"/>
      <c r="N673" s="16"/>
      <c r="O673" s="16"/>
      <c r="P673" s="17">
        <v>1</v>
      </c>
      <c r="Q673" s="17"/>
      <c r="R673" s="17"/>
      <c r="S673" s="17"/>
      <c r="T673" s="18"/>
      <c r="U673" s="18">
        <v>1</v>
      </c>
      <c r="V673" s="18"/>
      <c r="W673" s="18"/>
      <c r="X673" s="19"/>
      <c r="Y673" s="19">
        <v>1</v>
      </c>
      <c r="Z673" s="19">
        <v>1</v>
      </c>
      <c r="AA673" s="19"/>
      <c r="AB673" s="19"/>
      <c r="AC673" s="19"/>
      <c r="AD673" s="19">
        <v>1</v>
      </c>
      <c r="AE673" s="19"/>
      <c r="AF673" s="19"/>
      <c r="AG673" s="19"/>
      <c r="AH673" s="19"/>
      <c r="AI673" s="19"/>
      <c r="AJ673" s="17"/>
      <c r="AK673" s="17"/>
      <c r="AL673" s="17"/>
      <c r="AM673" s="17"/>
      <c r="AN673" s="17"/>
      <c r="AO673" s="17"/>
      <c r="AP673" s="17"/>
      <c r="AQ673" s="17"/>
      <c r="AR673" s="20"/>
      <c r="AS673" s="20"/>
      <c r="AT673" s="20"/>
      <c r="AU673" s="20"/>
      <c r="AV673" s="20"/>
      <c r="AW673" s="20"/>
      <c r="AX673" s="20"/>
      <c r="AY673" s="20"/>
      <c r="AZ673" s="20"/>
      <c r="BA673" s="20"/>
      <c r="BB673" s="20"/>
      <c r="BC673" s="20"/>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9"/>
      <c r="CH673" s="19"/>
      <c r="CI673" s="19"/>
      <c r="CJ673" s="19"/>
      <c r="CK673" s="19"/>
      <c r="CL673" s="19"/>
      <c r="CM673" s="19"/>
      <c r="CN673" s="19"/>
      <c r="CO673" s="19">
        <v>1</v>
      </c>
      <c r="CP673" s="19"/>
      <c r="CQ673" s="19"/>
      <c r="CR673" s="19"/>
    </row>
    <row r="674" spans="1:96" ht="107" customHeight="1">
      <c r="A674" s="11" cm="1">
        <f t="array" ref="A674">SUMPRODUCT(--ISNUMBER(SEARCH({"stranding","stranded"},E674)))</f>
        <v>0</v>
      </c>
      <c r="B674" s="12">
        <v>737</v>
      </c>
      <c r="C674" s="13" t="s">
        <v>1434</v>
      </c>
      <c r="D674" s="14">
        <v>1997</v>
      </c>
      <c r="E674" s="23" t="s">
        <v>1435</v>
      </c>
      <c r="F674" s="23" t="s">
        <v>6550</v>
      </c>
      <c r="G674" s="15">
        <f t="shared" si="10"/>
        <v>8</v>
      </c>
      <c r="H674" s="16"/>
      <c r="I674" s="16"/>
      <c r="J674" s="16"/>
      <c r="K674" s="16"/>
      <c r="L674" s="16"/>
      <c r="M674" s="16">
        <v>1</v>
      </c>
      <c r="N674" s="16"/>
      <c r="O674" s="16"/>
      <c r="P674" s="17">
        <v>1</v>
      </c>
      <c r="Q674" s="17"/>
      <c r="R674" s="17"/>
      <c r="S674" s="17"/>
      <c r="T674" s="18">
        <v>1</v>
      </c>
      <c r="U674" s="18"/>
      <c r="V674" s="18"/>
      <c r="W674" s="18">
        <v>1</v>
      </c>
      <c r="X674" s="19"/>
      <c r="Y674" s="19">
        <v>1</v>
      </c>
      <c r="Z674" s="19">
        <v>1</v>
      </c>
      <c r="AA674" s="19"/>
      <c r="AB674" s="19"/>
      <c r="AC674" s="19"/>
      <c r="AD674" s="19"/>
      <c r="AE674" s="19"/>
      <c r="AF674" s="19"/>
      <c r="AG674" s="19"/>
      <c r="AH674" s="19"/>
      <c r="AI674" s="19"/>
      <c r="AJ674" s="17"/>
      <c r="AK674" s="17"/>
      <c r="AL674" s="17"/>
      <c r="AM674" s="17"/>
      <c r="AN674" s="17"/>
      <c r="AO674" s="17"/>
      <c r="AP674" s="17"/>
      <c r="AQ674" s="17"/>
      <c r="AR674" s="20"/>
      <c r="AS674" s="20"/>
      <c r="AT674" s="20"/>
      <c r="AU674" s="20"/>
      <c r="AV674" s="20"/>
      <c r="AW674" s="20"/>
      <c r="AX674" s="20"/>
      <c r="AY674" s="20"/>
      <c r="AZ674" s="20"/>
      <c r="BA674" s="20"/>
      <c r="BB674" s="20"/>
      <c r="BC674" s="20"/>
      <c r="BD674" s="16"/>
      <c r="BE674" s="16"/>
      <c r="BF674" s="16"/>
      <c r="BG674" s="16"/>
      <c r="BH674" s="16"/>
      <c r="BI674" s="16">
        <v>1</v>
      </c>
      <c r="BJ674" s="16"/>
      <c r="BK674" s="16"/>
      <c r="BL674" s="16"/>
      <c r="BM674" s="16"/>
      <c r="BN674" s="16"/>
      <c r="BO674" s="16"/>
      <c r="BP674" s="16"/>
      <c r="BQ674" s="16"/>
      <c r="BR674" s="16"/>
      <c r="BS674" s="16"/>
      <c r="BT674" s="16"/>
      <c r="BU674" s="16"/>
      <c r="BV674" s="16"/>
      <c r="BW674" s="16"/>
      <c r="BX674" s="16"/>
      <c r="BY674" s="16"/>
      <c r="BZ674" s="16">
        <v>1</v>
      </c>
      <c r="CA674" s="16"/>
      <c r="CB674" s="16"/>
      <c r="CC674" s="16"/>
      <c r="CD674" s="16"/>
      <c r="CE674" s="16"/>
      <c r="CF674" s="16">
        <v>1</v>
      </c>
      <c r="CG674" s="19"/>
      <c r="CH674" s="19"/>
      <c r="CI674" s="19"/>
      <c r="CJ674" s="19"/>
      <c r="CK674" s="19"/>
      <c r="CL674" s="19"/>
      <c r="CM674" s="19"/>
      <c r="CN674" s="19"/>
      <c r="CO674" s="19"/>
      <c r="CP674" s="19"/>
      <c r="CQ674" s="19">
        <v>1</v>
      </c>
      <c r="CR674" s="19"/>
    </row>
    <row r="675" spans="1:96" ht="107" customHeight="1">
      <c r="A675" s="11" cm="1">
        <f t="array" ref="A675">SUMPRODUCT(--ISNUMBER(SEARCH({"stranding","stranded"},E675)))</f>
        <v>0</v>
      </c>
      <c r="B675" s="12">
        <v>738</v>
      </c>
      <c r="C675" s="21" t="s">
        <v>1436</v>
      </c>
      <c r="D675" s="22">
        <v>1997</v>
      </c>
      <c r="E675" s="15" t="s">
        <v>1437</v>
      </c>
      <c r="F675" s="15" t="s">
        <v>5983</v>
      </c>
      <c r="G675" s="15">
        <f t="shared" si="10"/>
        <v>4</v>
      </c>
      <c r="H675" s="16"/>
      <c r="I675" s="16"/>
      <c r="J675" s="16"/>
      <c r="K675" s="16"/>
      <c r="L675" s="16"/>
      <c r="M675" s="16"/>
      <c r="N675" s="16"/>
      <c r="O675" s="16"/>
      <c r="P675" s="17"/>
      <c r="Q675" s="17"/>
      <c r="R675" s="17"/>
      <c r="S675" s="17"/>
      <c r="T675" s="18"/>
      <c r="U675" s="18">
        <v>1</v>
      </c>
      <c r="V675" s="18"/>
      <c r="W675" s="18"/>
      <c r="X675" s="19"/>
      <c r="Y675" s="19">
        <v>1</v>
      </c>
      <c r="Z675" s="19">
        <v>1</v>
      </c>
      <c r="AA675" s="19"/>
      <c r="AB675" s="19"/>
      <c r="AC675" s="19"/>
      <c r="AD675" s="19"/>
      <c r="AE675" s="19"/>
      <c r="AF675" s="19"/>
      <c r="AG675" s="19"/>
      <c r="AH675" s="19"/>
      <c r="AI675" s="19"/>
      <c r="AJ675" s="17"/>
      <c r="AK675" s="17"/>
      <c r="AL675" s="17"/>
      <c r="AM675" s="17"/>
      <c r="AN675" s="17"/>
      <c r="AO675" s="17"/>
      <c r="AP675" s="17"/>
      <c r="AQ675" s="17"/>
      <c r="AR675" s="20"/>
      <c r="AS675" s="20"/>
      <c r="AT675" s="20"/>
      <c r="AU675" s="20"/>
      <c r="AV675" s="20"/>
      <c r="AW675" s="20"/>
      <c r="AX675" s="20"/>
      <c r="AY675" s="20"/>
      <c r="AZ675" s="20"/>
      <c r="BA675" s="20"/>
      <c r="BB675" s="20"/>
      <c r="BC675" s="20"/>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v>1</v>
      </c>
      <c r="CA675" s="16"/>
      <c r="CB675" s="16"/>
      <c r="CC675" s="16"/>
      <c r="CD675" s="16"/>
      <c r="CE675" s="16"/>
      <c r="CF675" s="16"/>
      <c r="CG675" s="19"/>
      <c r="CH675" s="19"/>
      <c r="CI675" s="19"/>
      <c r="CJ675" s="19"/>
      <c r="CK675" s="19"/>
      <c r="CL675" s="19"/>
      <c r="CM675" s="19"/>
      <c r="CN675" s="19"/>
      <c r="CO675" s="19">
        <v>1</v>
      </c>
      <c r="CP675" s="19"/>
      <c r="CQ675" s="19"/>
      <c r="CR675" s="19"/>
    </row>
    <row r="676" spans="1:96" ht="107" customHeight="1">
      <c r="A676" s="11" cm="1">
        <f t="array" ref="A676">SUMPRODUCT(--ISNUMBER(SEARCH({"stranding","stranded"},E676)))</f>
        <v>0</v>
      </c>
      <c r="B676" s="12">
        <v>739</v>
      </c>
      <c r="C676" s="13" t="s">
        <v>1438</v>
      </c>
      <c r="D676" s="14">
        <v>1997</v>
      </c>
      <c r="E676" s="15" t="s">
        <v>1439</v>
      </c>
      <c r="F676" s="15" t="s">
        <v>7888</v>
      </c>
      <c r="G676" s="15">
        <f t="shared" si="10"/>
        <v>9</v>
      </c>
      <c r="H676" s="16"/>
      <c r="I676" s="16"/>
      <c r="J676" s="16"/>
      <c r="K676" s="16"/>
      <c r="L676" s="16">
        <v>1</v>
      </c>
      <c r="M676" s="16"/>
      <c r="N676" s="16"/>
      <c r="O676" s="16"/>
      <c r="P676" s="17"/>
      <c r="Q676" s="17"/>
      <c r="R676" s="17">
        <v>1</v>
      </c>
      <c r="S676" s="17"/>
      <c r="T676" s="18"/>
      <c r="U676" s="18">
        <v>1</v>
      </c>
      <c r="V676" s="18"/>
      <c r="W676" s="18"/>
      <c r="X676" s="19"/>
      <c r="Y676" s="19">
        <v>1</v>
      </c>
      <c r="Z676" s="19">
        <v>1</v>
      </c>
      <c r="AA676" s="19"/>
      <c r="AB676" s="19"/>
      <c r="AC676" s="19"/>
      <c r="AD676" s="19"/>
      <c r="AE676" s="19"/>
      <c r="AF676" s="19"/>
      <c r="AG676" s="19"/>
      <c r="AH676" s="19"/>
      <c r="AI676" s="19"/>
      <c r="AJ676" s="17">
        <v>1</v>
      </c>
      <c r="AK676" s="17"/>
      <c r="AL676" s="17"/>
      <c r="AM676" s="17"/>
      <c r="AN676" s="17"/>
      <c r="AO676" s="17"/>
      <c r="AP676" s="17"/>
      <c r="AQ676" s="17"/>
      <c r="AR676" s="20"/>
      <c r="AS676" s="20"/>
      <c r="AT676" s="20"/>
      <c r="AU676" s="20"/>
      <c r="AV676" s="20"/>
      <c r="AW676" s="20"/>
      <c r="AX676" s="20"/>
      <c r="AY676" s="20"/>
      <c r="AZ676" s="20"/>
      <c r="BA676" s="20"/>
      <c r="BB676" s="20"/>
      <c r="BC676" s="20"/>
      <c r="BD676" s="16">
        <v>1</v>
      </c>
      <c r="BE676" s="16"/>
      <c r="BF676" s="16">
        <v>1</v>
      </c>
      <c r="BG676" s="16"/>
      <c r="BH676" s="16"/>
      <c r="BI676" s="16">
        <v>1</v>
      </c>
      <c r="BJ676" s="16"/>
      <c r="BK676" s="16"/>
      <c r="BL676" s="16"/>
      <c r="BM676" s="16"/>
      <c r="BN676" s="16"/>
      <c r="BO676" s="16"/>
      <c r="BP676" s="16"/>
      <c r="BQ676" s="16"/>
      <c r="BR676" s="16"/>
      <c r="BS676" s="16"/>
      <c r="BT676" s="16"/>
      <c r="BU676" s="16"/>
      <c r="BV676" s="16"/>
      <c r="BW676" s="16"/>
      <c r="BX676" s="16"/>
      <c r="BY676" s="16"/>
      <c r="BZ676" s="16">
        <v>1</v>
      </c>
      <c r="CA676" s="16"/>
      <c r="CB676" s="16"/>
      <c r="CC676" s="16"/>
      <c r="CD676" s="16"/>
      <c r="CE676" s="16"/>
      <c r="CF676" s="16"/>
      <c r="CG676" s="19"/>
      <c r="CH676" s="19"/>
      <c r="CI676" s="19"/>
      <c r="CJ676" s="19"/>
      <c r="CK676" s="19"/>
      <c r="CL676" s="19"/>
      <c r="CM676" s="19">
        <v>1</v>
      </c>
      <c r="CN676" s="19"/>
      <c r="CO676" s="19"/>
      <c r="CP676" s="19"/>
      <c r="CQ676" s="19"/>
      <c r="CR676" s="19"/>
    </row>
    <row r="677" spans="1:96" ht="107" customHeight="1">
      <c r="A677" s="11" cm="1">
        <f t="array" ref="A677">SUMPRODUCT(--ISNUMBER(SEARCH({"stranding","stranded"},E677)))</f>
        <v>0</v>
      </c>
      <c r="B677" s="12">
        <v>741</v>
      </c>
      <c r="C677" s="13" t="s">
        <v>1440</v>
      </c>
      <c r="D677" s="14">
        <v>1997</v>
      </c>
      <c r="E677" s="15" t="s">
        <v>1441</v>
      </c>
      <c r="F677" s="15" t="s">
        <v>6551</v>
      </c>
      <c r="G677" s="15">
        <f t="shared" si="10"/>
        <v>9</v>
      </c>
      <c r="H677" s="16"/>
      <c r="I677" s="16"/>
      <c r="J677" s="16"/>
      <c r="K677" s="16"/>
      <c r="L677" s="16"/>
      <c r="M677" s="16">
        <v>1</v>
      </c>
      <c r="N677" s="16"/>
      <c r="O677" s="16"/>
      <c r="P677" s="17"/>
      <c r="Q677" s="17"/>
      <c r="R677" s="17">
        <v>1</v>
      </c>
      <c r="S677" s="17"/>
      <c r="T677" s="18"/>
      <c r="U677" s="18">
        <v>1</v>
      </c>
      <c r="V677" s="18"/>
      <c r="W677" s="18"/>
      <c r="X677" s="19">
        <v>1</v>
      </c>
      <c r="Y677" s="19"/>
      <c r="Z677" s="19"/>
      <c r="AA677" s="19"/>
      <c r="AB677" s="19"/>
      <c r="AC677" s="19"/>
      <c r="AD677" s="19"/>
      <c r="AE677" s="19">
        <v>1</v>
      </c>
      <c r="AF677" s="19">
        <v>1</v>
      </c>
      <c r="AG677" s="19">
        <v>1</v>
      </c>
      <c r="AH677" s="19"/>
      <c r="AI677" s="19"/>
      <c r="AJ677" s="17">
        <v>1</v>
      </c>
      <c r="AK677" s="17"/>
      <c r="AL677" s="17"/>
      <c r="AM677" s="17">
        <v>1</v>
      </c>
      <c r="AN677" s="17"/>
      <c r="AO677" s="17"/>
      <c r="AP677" s="17"/>
      <c r="AQ677" s="17"/>
      <c r="AR677" s="20"/>
      <c r="AS677" s="20"/>
      <c r="AT677" s="20"/>
      <c r="AU677" s="20"/>
      <c r="AV677" s="20"/>
      <c r="AW677" s="20"/>
      <c r="AX677" s="20"/>
      <c r="AY677" s="20"/>
      <c r="AZ677" s="20"/>
      <c r="BA677" s="20"/>
      <c r="BB677" s="20"/>
      <c r="BC677" s="20"/>
      <c r="BD677" s="16"/>
      <c r="BE677" s="16"/>
      <c r="BF677" s="16"/>
      <c r="BG677" s="16"/>
      <c r="BH677" s="16"/>
      <c r="BI677" s="16">
        <v>1</v>
      </c>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9"/>
      <c r="CH677" s="19"/>
      <c r="CI677" s="19"/>
      <c r="CJ677" s="19"/>
      <c r="CK677" s="19"/>
      <c r="CL677" s="19"/>
      <c r="CM677" s="19"/>
      <c r="CN677" s="19">
        <v>1</v>
      </c>
      <c r="CO677" s="19"/>
      <c r="CP677" s="19"/>
      <c r="CQ677" s="19"/>
      <c r="CR677" s="19"/>
    </row>
    <row r="678" spans="1:96" ht="107" customHeight="1">
      <c r="A678" s="11" cm="1">
        <f t="array" ref="A678">SUMPRODUCT(--ISNUMBER(SEARCH({"stranding","stranded"},E678)))</f>
        <v>0</v>
      </c>
      <c r="B678" s="12">
        <v>742</v>
      </c>
      <c r="C678" s="21" t="s">
        <v>1442</v>
      </c>
      <c r="D678" s="22">
        <v>1997</v>
      </c>
      <c r="E678" s="15" t="s">
        <v>1443</v>
      </c>
      <c r="F678" s="15" t="s">
        <v>6552</v>
      </c>
      <c r="G678" s="15">
        <f t="shared" si="10"/>
        <v>14</v>
      </c>
      <c r="H678" s="16"/>
      <c r="I678" s="16">
        <v>1</v>
      </c>
      <c r="J678" s="16">
        <v>2</v>
      </c>
      <c r="K678" s="16"/>
      <c r="L678" s="16"/>
      <c r="M678" s="16"/>
      <c r="N678" s="16"/>
      <c r="O678" s="16"/>
      <c r="P678" s="17">
        <v>1</v>
      </c>
      <c r="Q678" s="17"/>
      <c r="R678" s="17"/>
      <c r="S678" s="17"/>
      <c r="T678" s="18">
        <v>1</v>
      </c>
      <c r="U678" s="18">
        <v>1</v>
      </c>
      <c r="V678" s="18"/>
      <c r="W678" s="18">
        <v>1</v>
      </c>
      <c r="X678" s="19">
        <v>1</v>
      </c>
      <c r="Y678" s="19"/>
      <c r="Z678" s="19"/>
      <c r="AA678" s="19"/>
      <c r="AB678" s="19"/>
      <c r="AC678" s="19"/>
      <c r="AD678" s="19"/>
      <c r="AE678" s="19">
        <v>1</v>
      </c>
      <c r="AF678" s="19">
        <v>1</v>
      </c>
      <c r="AG678" s="19"/>
      <c r="AH678" s="19"/>
      <c r="AI678" s="19"/>
      <c r="AJ678" s="17">
        <v>1</v>
      </c>
      <c r="AK678" s="17"/>
      <c r="AL678" s="17"/>
      <c r="AM678" s="17">
        <v>1</v>
      </c>
      <c r="AN678" s="17"/>
      <c r="AO678" s="17"/>
      <c r="AP678" s="17"/>
      <c r="AQ678" s="17"/>
      <c r="AR678" s="20"/>
      <c r="AS678" s="20"/>
      <c r="AT678" s="20"/>
      <c r="AU678" s="20"/>
      <c r="AV678" s="20"/>
      <c r="AW678" s="20"/>
      <c r="AX678" s="20">
        <v>1</v>
      </c>
      <c r="AY678" s="20"/>
      <c r="AZ678" s="20"/>
      <c r="BA678" s="20"/>
      <c r="BB678" s="20"/>
      <c r="BC678" s="20"/>
      <c r="BD678" s="16"/>
      <c r="BE678" s="16">
        <v>1</v>
      </c>
      <c r="BF678" s="16"/>
      <c r="BG678" s="16"/>
      <c r="BH678" s="16">
        <v>1</v>
      </c>
      <c r="BI678" s="16">
        <v>1</v>
      </c>
      <c r="BJ678" s="16"/>
      <c r="BK678" s="16"/>
      <c r="BL678" s="16"/>
      <c r="BM678" s="16"/>
      <c r="BN678" s="16"/>
      <c r="BO678" s="16"/>
      <c r="BP678" s="16">
        <v>1</v>
      </c>
      <c r="BQ678" s="16"/>
      <c r="BR678" s="16"/>
      <c r="BS678" s="16"/>
      <c r="BT678" s="16"/>
      <c r="BU678" s="16"/>
      <c r="BV678" s="16"/>
      <c r="BW678" s="16"/>
      <c r="BX678" s="16"/>
      <c r="BY678" s="16"/>
      <c r="BZ678" s="16"/>
      <c r="CA678" s="16"/>
      <c r="CB678" s="16"/>
      <c r="CC678" s="16"/>
      <c r="CD678" s="16"/>
      <c r="CE678" s="16"/>
      <c r="CF678" s="16"/>
      <c r="CG678" s="19">
        <v>1</v>
      </c>
      <c r="CH678" s="19"/>
      <c r="CI678" s="19"/>
      <c r="CJ678" s="19"/>
      <c r="CK678" s="19"/>
      <c r="CL678" s="19"/>
      <c r="CM678" s="19"/>
      <c r="CN678" s="19"/>
      <c r="CO678" s="19"/>
      <c r="CP678" s="19"/>
      <c r="CQ678" s="19"/>
      <c r="CR678" s="19"/>
    </row>
    <row r="679" spans="1:96" ht="107" customHeight="1">
      <c r="A679" s="11" cm="1">
        <f t="array" ref="A679">SUMPRODUCT(--ISNUMBER(SEARCH({"stranding","stranded"},E679)))</f>
        <v>0</v>
      </c>
      <c r="B679" s="12">
        <v>743</v>
      </c>
      <c r="C679" s="13" t="s">
        <v>1444</v>
      </c>
      <c r="D679" s="14">
        <v>1997</v>
      </c>
      <c r="E679" s="15" t="s">
        <v>1445</v>
      </c>
      <c r="F679" s="15" t="s">
        <v>6553</v>
      </c>
      <c r="G679" s="15">
        <f t="shared" si="10"/>
        <v>4</v>
      </c>
      <c r="H679" s="16"/>
      <c r="I679" s="16"/>
      <c r="J679" s="16"/>
      <c r="K679" s="16"/>
      <c r="L679" s="16"/>
      <c r="M679" s="16"/>
      <c r="N679" s="16"/>
      <c r="O679" s="16"/>
      <c r="P679" s="17"/>
      <c r="Q679" s="17"/>
      <c r="R679" s="17"/>
      <c r="S679" s="17"/>
      <c r="T679" s="18"/>
      <c r="U679" s="18">
        <v>1</v>
      </c>
      <c r="V679" s="18"/>
      <c r="W679" s="18"/>
      <c r="X679" s="19"/>
      <c r="Y679" s="19">
        <v>1</v>
      </c>
      <c r="Z679" s="19"/>
      <c r="AA679" s="19"/>
      <c r="AB679" s="19">
        <v>1</v>
      </c>
      <c r="AC679" s="19"/>
      <c r="AD679" s="19"/>
      <c r="AE679" s="19"/>
      <c r="AF679" s="19"/>
      <c r="AG679" s="19"/>
      <c r="AH679" s="19"/>
      <c r="AI679" s="19"/>
      <c r="AJ679" s="17"/>
      <c r="AK679" s="17"/>
      <c r="AL679" s="17"/>
      <c r="AM679" s="17"/>
      <c r="AN679" s="17"/>
      <c r="AO679" s="17"/>
      <c r="AP679" s="17"/>
      <c r="AQ679" s="17"/>
      <c r="AR679" s="20"/>
      <c r="AS679" s="20"/>
      <c r="AT679" s="20"/>
      <c r="AU679" s="20"/>
      <c r="AV679" s="20"/>
      <c r="AW679" s="20"/>
      <c r="AX679" s="20"/>
      <c r="AY679" s="20"/>
      <c r="AZ679" s="20"/>
      <c r="BA679" s="20"/>
      <c r="BB679" s="20"/>
      <c r="BC679" s="20"/>
      <c r="BD679" s="16"/>
      <c r="BE679" s="16"/>
      <c r="BF679" s="16"/>
      <c r="BG679" s="16"/>
      <c r="BH679" s="16"/>
      <c r="BI679" s="16"/>
      <c r="BJ679" s="16"/>
      <c r="BK679" s="16"/>
      <c r="BL679" s="16"/>
      <c r="BM679" s="16"/>
      <c r="BN679" s="16"/>
      <c r="BO679" s="16"/>
      <c r="BP679" s="16"/>
      <c r="BQ679" s="16"/>
      <c r="BR679" s="16"/>
      <c r="BS679" s="16">
        <v>1</v>
      </c>
      <c r="BT679" s="16"/>
      <c r="BU679" s="16"/>
      <c r="BV679" s="16"/>
      <c r="BW679" s="16"/>
      <c r="BX679" s="16"/>
      <c r="BY679" s="16"/>
      <c r="BZ679" s="16"/>
      <c r="CA679" s="16"/>
      <c r="CB679" s="16"/>
      <c r="CC679" s="16"/>
      <c r="CD679" s="16"/>
      <c r="CE679" s="16"/>
      <c r="CF679" s="16"/>
      <c r="CG679" s="19"/>
      <c r="CH679" s="19"/>
      <c r="CI679" s="19"/>
      <c r="CJ679" s="19"/>
      <c r="CK679" s="19"/>
      <c r="CL679" s="19">
        <v>1</v>
      </c>
      <c r="CM679" s="19"/>
      <c r="CN679" s="19"/>
      <c r="CO679" s="19"/>
      <c r="CP679" s="19"/>
      <c r="CQ679" s="19"/>
      <c r="CR679" s="19"/>
    </row>
    <row r="680" spans="1:96" ht="107" customHeight="1">
      <c r="A680" s="11" cm="1">
        <f t="array" ref="A680">SUMPRODUCT(--ISNUMBER(SEARCH({"stranding","stranded"},E680)))</f>
        <v>0</v>
      </c>
      <c r="B680" s="12">
        <v>745</v>
      </c>
      <c r="C680" s="13" t="s">
        <v>1446</v>
      </c>
      <c r="D680" s="14">
        <v>1997</v>
      </c>
      <c r="E680" s="15" t="s">
        <v>1447</v>
      </c>
      <c r="F680" s="15" t="s">
        <v>7889</v>
      </c>
      <c r="G680" s="15">
        <f t="shared" si="10"/>
        <v>7</v>
      </c>
      <c r="H680" s="16"/>
      <c r="I680" s="16"/>
      <c r="J680" s="16"/>
      <c r="K680" s="16"/>
      <c r="L680" s="16"/>
      <c r="M680" s="16"/>
      <c r="N680" s="16"/>
      <c r="O680" s="16"/>
      <c r="P680" s="17"/>
      <c r="Q680" s="17"/>
      <c r="R680" s="17"/>
      <c r="S680" s="17"/>
      <c r="T680" s="18"/>
      <c r="U680" s="18"/>
      <c r="V680" s="18">
        <v>1</v>
      </c>
      <c r="W680" s="18"/>
      <c r="X680" s="19">
        <v>1</v>
      </c>
      <c r="Y680" s="19">
        <v>1</v>
      </c>
      <c r="Z680" s="19"/>
      <c r="AA680" s="19"/>
      <c r="AB680" s="19"/>
      <c r="AC680" s="19"/>
      <c r="AD680" s="19"/>
      <c r="AE680" s="19"/>
      <c r="AF680" s="19"/>
      <c r="AG680" s="19"/>
      <c r="AH680" s="19"/>
      <c r="AI680" s="19"/>
      <c r="AJ680" s="17">
        <v>1</v>
      </c>
      <c r="AK680" s="17"/>
      <c r="AL680" s="17"/>
      <c r="AM680" s="17"/>
      <c r="AN680" s="17"/>
      <c r="AO680" s="17"/>
      <c r="AP680" s="17"/>
      <c r="AQ680" s="17"/>
      <c r="AR680" s="20"/>
      <c r="AS680" s="20"/>
      <c r="AT680" s="20"/>
      <c r="AU680" s="20"/>
      <c r="AV680" s="20"/>
      <c r="AW680" s="20"/>
      <c r="AX680" s="20"/>
      <c r="AY680" s="20"/>
      <c r="AZ680" s="20"/>
      <c r="BA680" s="20"/>
      <c r="BB680" s="20"/>
      <c r="BC680" s="20"/>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v>1</v>
      </c>
      <c r="CA680" s="16">
        <v>1</v>
      </c>
      <c r="CB680" s="16"/>
      <c r="CC680" s="16"/>
      <c r="CD680" s="16">
        <v>1</v>
      </c>
      <c r="CE680" s="16"/>
      <c r="CF680" s="16"/>
      <c r="CG680" s="19"/>
      <c r="CH680" s="19"/>
      <c r="CI680" s="19"/>
      <c r="CJ680" s="19"/>
      <c r="CK680" s="19"/>
      <c r="CL680" s="19"/>
      <c r="CM680" s="19"/>
      <c r="CN680" s="19"/>
      <c r="CO680" s="19">
        <v>1</v>
      </c>
      <c r="CP680" s="19"/>
      <c r="CQ680" s="19"/>
      <c r="CR680" s="19"/>
    </row>
    <row r="681" spans="1:96" ht="107" customHeight="1">
      <c r="A681" s="11" cm="1">
        <f t="array" ref="A681">SUMPRODUCT(--ISNUMBER(SEARCH({"stranding","stranded"},E681)))</f>
        <v>1</v>
      </c>
      <c r="B681" s="12">
        <v>746</v>
      </c>
      <c r="C681" s="21" t="s">
        <v>1448</v>
      </c>
      <c r="D681" s="22">
        <v>1997</v>
      </c>
      <c r="E681" s="23" t="s">
        <v>1449</v>
      </c>
      <c r="F681" s="23" t="s">
        <v>7890</v>
      </c>
      <c r="G681" s="15">
        <f t="shared" si="10"/>
        <v>7</v>
      </c>
      <c r="H681" s="16"/>
      <c r="I681" s="16"/>
      <c r="J681" s="16"/>
      <c r="K681" s="16"/>
      <c r="L681" s="16"/>
      <c r="M681" s="16">
        <v>1</v>
      </c>
      <c r="N681" s="16"/>
      <c r="O681" s="16"/>
      <c r="P681" s="17"/>
      <c r="Q681" s="17"/>
      <c r="R681" s="17"/>
      <c r="S681" s="17"/>
      <c r="T681" s="18"/>
      <c r="U681" s="18"/>
      <c r="V681" s="18">
        <v>1</v>
      </c>
      <c r="W681" s="18"/>
      <c r="X681" s="19">
        <v>1</v>
      </c>
      <c r="Y681" s="19">
        <v>1</v>
      </c>
      <c r="Z681" s="19"/>
      <c r="AA681" s="19"/>
      <c r="AB681" s="19"/>
      <c r="AC681" s="19"/>
      <c r="AD681" s="19"/>
      <c r="AE681" s="19"/>
      <c r="AF681" s="19"/>
      <c r="AG681" s="19"/>
      <c r="AH681" s="19"/>
      <c r="AI681" s="19"/>
      <c r="AJ681" s="17">
        <v>1</v>
      </c>
      <c r="AK681" s="17"/>
      <c r="AL681" s="17"/>
      <c r="AM681" s="17"/>
      <c r="AN681" s="17"/>
      <c r="AO681" s="17"/>
      <c r="AP681" s="17"/>
      <c r="AQ681" s="17"/>
      <c r="AR681" s="20"/>
      <c r="AS681" s="20"/>
      <c r="AT681" s="20"/>
      <c r="AU681" s="20"/>
      <c r="AV681" s="20"/>
      <c r="AW681" s="20"/>
      <c r="AX681" s="20"/>
      <c r="AY681" s="20"/>
      <c r="AZ681" s="20"/>
      <c r="BA681" s="20"/>
      <c r="BB681" s="20"/>
      <c r="BC681" s="20"/>
      <c r="BD681" s="16">
        <v>1</v>
      </c>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v>1</v>
      </c>
      <c r="CC681" s="16"/>
      <c r="CD681" s="16">
        <v>1</v>
      </c>
      <c r="CE681" s="16"/>
      <c r="CF681" s="16"/>
      <c r="CG681" s="19"/>
      <c r="CH681" s="19"/>
      <c r="CI681" s="19"/>
      <c r="CJ681" s="19"/>
      <c r="CK681" s="19"/>
      <c r="CL681" s="19"/>
      <c r="CM681" s="19">
        <v>1</v>
      </c>
      <c r="CN681" s="19"/>
      <c r="CO681" s="19"/>
      <c r="CP681" s="19"/>
      <c r="CQ681" s="19"/>
      <c r="CR681" s="19"/>
    </row>
    <row r="682" spans="1:96" ht="107" customHeight="1">
      <c r="A682" s="11" cm="1">
        <f t="array" ref="A682">SUMPRODUCT(--ISNUMBER(SEARCH({"stranding","stranded"},E682)))</f>
        <v>0</v>
      </c>
      <c r="B682" s="12">
        <v>747</v>
      </c>
      <c r="C682" s="13" t="s">
        <v>1450</v>
      </c>
      <c r="D682" s="14">
        <v>1997</v>
      </c>
      <c r="E682" s="15" t="s">
        <v>1451</v>
      </c>
      <c r="F682" s="15" t="s">
        <v>6554</v>
      </c>
      <c r="G682" s="15">
        <f t="shared" si="10"/>
        <v>5</v>
      </c>
      <c r="H682" s="16"/>
      <c r="I682" s="16"/>
      <c r="J682" s="16">
        <v>1</v>
      </c>
      <c r="K682" s="16"/>
      <c r="L682" s="16"/>
      <c r="M682" s="16"/>
      <c r="N682" s="16"/>
      <c r="O682" s="16"/>
      <c r="P682" s="17"/>
      <c r="Q682" s="17"/>
      <c r="R682" s="17"/>
      <c r="S682" s="17"/>
      <c r="T682" s="18">
        <v>1</v>
      </c>
      <c r="U682" s="18"/>
      <c r="V682" s="18"/>
      <c r="W682" s="18">
        <v>1</v>
      </c>
      <c r="X682" s="19"/>
      <c r="Y682" s="19">
        <v>1</v>
      </c>
      <c r="Z682" s="19">
        <v>1</v>
      </c>
      <c r="AA682" s="19"/>
      <c r="AB682" s="19"/>
      <c r="AC682" s="19"/>
      <c r="AD682" s="19"/>
      <c r="AE682" s="19"/>
      <c r="AF682" s="19"/>
      <c r="AG682" s="19"/>
      <c r="AH682" s="19"/>
      <c r="AI682" s="19"/>
      <c r="AJ682" s="17"/>
      <c r="AK682" s="17"/>
      <c r="AL682" s="17"/>
      <c r="AM682" s="17"/>
      <c r="AN682" s="17"/>
      <c r="AO682" s="17"/>
      <c r="AP682" s="17"/>
      <c r="AQ682" s="17"/>
      <c r="AR682" s="20"/>
      <c r="AS682" s="20"/>
      <c r="AT682" s="20"/>
      <c r="AU682" s="20"/>
      <c r="AV682" s="20"/>
      <c r="AW682" s="20"/>
      <c r="AX682" s="20"/>
      <c r="AY682" s="20"/>
      <c r="AZ682" s="20"/>
      <c r="BA682" s="20"/>
      <c r="BB682" s="20"/>
      <c r="BC682" s="20"/>
      <c r="BD682" s="16"/>
      <c r="BE682" s="16"/>
      <c r="BF682" s="16"/>
      <c r="BG682" s="16"/>
      <c r="BH682" s="16"/>
      <c r="BI682" s="16"/>
      <c r="BJ682" s="16"/>
      <c r="BK682" s="16"/>
      <c r="BL682" s="16"/>
      <c r="BM682" s="16"/>
      <c r="BN682" s="16"/>
      <c r="BO682" s="16"/>
      <c r="BP682" s="16"/>
      <c r="BQ682" s="16"/>
      <c r="BR682" s="16"/>
      <c r="BS682" s="16">
        <v>1</v>
      </c>
      <c r="BT682" s="16"/>
      <c r="BU682" s="16"/>
      <c r="BV682" s="16"/>
      <c r="BW682" s="16"/>
      <c r="BX682" s="16"/>
      <c r="BY682" s="16"/>
      <c r="BZ682" s="16"/>
      <c r="CA682" s="16"/>
      <c r="CB682" s="16"/>
      <c r="CC682" s="16"/>
      <c r="CD682" s="16"/>
      <c r="CE682" s="16"/>
      <c r="CF682" s="16"/>
      <c r="CG682" s="19"/>
      <c r="CH682" s="19"/>
      <c r="CI682" s="19"/>
      <c r="CJ682" s="19"/>
      <c r="CK682" s="19"/>
      <c r="CL682" s="19"/>
      <c r="CM682" s="19"/>
      <c r="CN682" s="19">
        <v>1</v>
      </c>
      <c r="CO682" s="19"/>
      <c r="CP682" s="19"/>
      <c r="CQ682" s="19"/>
      <c r="CR682" s="19"/>
    </row>
    <row r="683" spans="1:96" ht="107" customHeight="1">
      <c r="A683" s="11" cm="1">
        <f t="array" ref="A683">SUMPRODUCT(--ISNUMBER(SEARCH({"stranding","stranded"},E683)))</f>
        <v>0</v>
      </c>
      <c r="B683" s="12">
        <v>748</v>
      </c>
      <c r="C683" s="21" t="s">
        <v>1452</v>
      </c>
      <c r="D683" s="22">
        <v>1997</v>
      </c>
      <c r="E683" s="15" t="s">
        <v>1453</v>
      </c>
      <c r="F683" s="15" t="s">
        <v>6555</v>
      </c>
      <c r="G683" s="15">
        <f t="shared" si="10"/>
        <v>7</v>
      </c>
      <c r="H683" s="16"/>
      <c r="I683" s="16">
        <v>1</v>
      </c>
      <c r="J683" s="16"/>
      <c r="K683" s="16"/>
      <c r="L683" s="16"/>
      <c r="M683" s="16"/>
      <c r="N683" s="16"/>
      <c r="O683" s="16"/>
      <c r="P683" s="17">
        <v>1</v>
      </c>
      <c r="Q683" s="17"/>
      <c r="R683" s="17"/>
      <c r="S683" s="17"/>
      <c r="T683" s="18"/>
      <c r="U683" s="18">
        <v>1</v>
      </c>
      <c r="V683" s="18"/>
      <c r="W683" s="18"/>
      <c r="X683" s="19">
        <v>1</v>
      </c>
      <c r="Y683" s="19"/>
      <c r="Z683" s="19"/>
      <c r="AA683" s="19"/>
      <c r="AB683" s="19"/>
      <c r="AC683" s="19"/>
      <c r="AD683" s="19"/>
      <c r="AE683" s="19">
        <v>1</v>
      </c>
      <c r="AF683" s="19"/>
      <c r="AG683" s="19"/>
      <c r="AH683" s="19"/>
      <c r="AI683" s="19"/>
      <c r="AJ683" s="17">
        <v>1</v>
      </c>
      <c r="AK683" s="17"/>
      <c r="AL683" s="17"/>
      <c r="AM683" s="17"/>
      <c r="AN683" s="17"/>
      <c r="AO683" s="17">
        <v>1</v>
      </c>
      <c r="AP683" s="17"/>
      <c r="AQ683" s="17"/>
      <c r="AR683" s="20"/>
      <c r="AS683" s="20"/>
      <c r="AT683" s="20"/>
      <c r="AU683" s="20"/>
      <c r="AV683" s="20"/>
      <c r="AW683" s="20"/>
      <c r="AX683" s="20"/>
      <c r="AY683" s="20"/>
      <c r="AZ683" s="20"/>
      <c r="BA683" s="20"/>
      <c r="BB683" s="20"/>
      <c r="BC683" s="20"/>
      <c r="BD683" s="16"/>
      <c r="BE683" s="16"/>
      <c r="BF683" s="16"/>
      <c r="BG683" s="16"/>
      <c r="BH683" s="16"/>
      <c r="BI683" s="16"/>
      <c r="BJ683" s="16"/>
      <c r="BK683" s="16"/>
      <c r="BL683" s="16"/>
      <c r="BM683" s="16"/>
      <c r="BN683" s="16"/>
      <c r="BO683" s="16"/>
      <c r="BP683" s="16"/>
      <c r="BQ683" s="16">
        <v>1</v>
      </c>
      <c r="BR683" s="16"/>
      <c r="BS683" s="16"/>
      <c r="BT683" s="16"/>
      <c r="BU683" s="16"/>
      <c r="BV683" s="16"/>
      <c r="BW683" s="16"/>
      <c r="BX683" s="16"/>
      <c r="BY683" s="16"/>
      <c r="BZ683" s="16"/>
      <c r="CA683" s="16"/>
      <c r="CB683" s="16"/>
      <c r="CC683" s="16"/>
      <c r="CD683" s="16"/>
      <c r="CE683" s="16"/>
      <c r="CF683" s="16"/>
      <c r="CG683" s="19"/>
      <c r="CH683" s="19"/>
      <c r="CI683" s="19"/>
      <c r="CJ683" s="19"/>
      <c r="CK683" s="19"/>
      <c r="CL683" s="19"/>
      <c r="CM683" s="19"/>
      <c r="CN683" s="19">
        <v>1</v>
      </c>
      <c r="CO683" s="19"/>
      <c r="CP683" s="19"/>
      <c r="CQ683" s="19"/>
      <c r="CR683" s="19"/>
    </row>
    <row r="684" spans="1:96" ht="107" customHeight="1">
      <c r="A684" s="11" cm="1">
        <f t="array" ref="A684">SUMPRODUCT(--ISNUMBER(SEARCH({"stranding","stranded"},E684)))</f>
        <v>0</v>
      </c>
      <c r="B684" s="12">
        <v>749</v>
      </c>
      <c r="C684" s="13" t="s">
        <v>1454</v>
      </c>
      <c r="D684" s="14">
        <v>1997</v>
      </c>
      <c r="E684" s="15" t="s">
        <v>1455</v>
      </c>
      <c r="F684" s="15" t="s">
        <v>6556</v>
      </c>
      <c r="G684" s="15">
        <f t="shared" si="10"/>
        <v>7</v>
      </c>
      <c r="H684" s="16"/>
      <c r="I684" s="16">
        <v>1</v>
      </c>
      <c r="J684" s="16"/>
      <c r="K684" s="16"/>
      <c r="L684" s="16"/>
      <c r="M684" s="16"/>
      <c r="N684" s="16"/>
      <c r="O684" s="16"/>
      <c r="P684" s="17"/>
      <c r="Q684" s="17"/>
      <c r="R684" s="17"/>
      <c r="S684" s="17"/>
      <c r="T684" s="18"/>
      <c r="U684" s="18">
        <v>1</v>
      </c>
      <c r="V684" s="18"/>
      <c r="W684" s="18">
        <v>1</v>
      </c>
      <c r="X684" s="19">
        <v>1</v>
      </c>
      <c r="Y684" s="19"/>
      <c r="Z684" s="19"/>
      <c r="AA684" s="19"/>
      <c r="AB684" s="19"/>
      <c r="AC684" s="19"/>
      <c r="AD684" s="19"/>
      <c r="AE684" s="19">
        <v>1</v>
      </c>
      <c r="AF684" s="19">
        <v>1</v>
      </c>
      <c r="AG684" s="19"/>
      <c r="AH684" s="19"/>
      <c r="AI684" s="19"/>
      <c r="AJ684" s="17">
        <v>1</v>
      </c>
      <c r="AK684" s="17"/>
      <c r="AL684" s="17"/>
      <c r="AM684" s="17"/>
      <c r="AN684" s="17"/>
      <c r="AO684" s="17"/>
      <c r="AP684" s="17"/>
      <c r="AQ684" s="17"/>
      <c r="AR684" s="20"/>
      <c r="AS684" s="20"/>
      <c r="AT684" s="20">
        <v>1</v>
      </c>
      <c r="AU684" s="20"/>
      <c r="AV684" s="20"/>
      <c r="AW684" s="20"/>
      <c r="AX684" s="20"/>
      <c r="AY684" s="20"/>
      <c r="AZ684" s="20"/>
      <c r="BA684" s="20"/>
      <c r="BB684" s="20"/>
      <c r="BC684" s="20"/>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9"/>
      <c r="CH684" s="19"/>
      <c r="CI684" s="19"/>
      <c r="CJ684" s="19"/>
      <c r="CK684" s="19"/>
      <c r="CL684" s="19"/>
      <c r="CM684" s="19"/>
      <c r="CN684" s="19">
        <v>1</v>
      </c>
      <c r="CO684" s="19"/>
      <c r="CP684" s="19"/>
      <c r="CQ684" s="19"/>
      <c r="CR684" s="19"/>
    </row>
    <row r="685" spans="1:96" ht="107" customHeight="1">
      <c r="A685" s="11" cm="1">
        <f t="array" ref="A685">SUMPRODUCT(--ISNUMBER(SEARCH({"stranding","stranded"},E685)))</f>
        <v>1</v>
      </c>
      <c r="B685" s="12">
        <v>751</v>
      </c>
      <c r="C685" s="13" t="s">
        <v>1456</v>
      </c>
      <c r="D685" s="14">
        <v>1997</v>
      </c>
      <c r="E685" s="15" t="s">
        <v>1457</v>
      </c>
      <c r="F685" s="15" t="s">
        <v>7891</v>
      </c>
      <c r="G685" s="15">
        <f t="shared" si="10"/>
        <v>10</v>
      </c>
      <c r="H685" s="16"/>
      <c r="I685" s="16"/>
      <c r="J685" s="16">
        <v>4</v>
      </c>
      <c r="K685" s="16"/>
      <c r="L685" s="16"/>
      <c r="M685" s="16">
        <v>1</v>
      </c>
      <c r="N685" s="16"/>
      <c r="O685" s="16"/>
      <c r="P685" s="17">
        <v>1</v>
      </c>
      <c r="Q685" s="17"/>
      <c r="R685" s="17"/>
      <c r="S685" s="17"/>
      <c r="T685" s="18"/>
      <c r="U685" s="18"/>
      <c r="V685" s="18">
        <v>1</v>
      </c>
      <c r="W685" s="18"/>
      <c r="X685" s="19">
        <v>1</v>
      </c>
      <c r="Y685" s="19"/>
      <c r="Z685" s="19"/>
      <c r="AA685" s="19"/>
      <c r="AB685" s="19"/>
      <c r="AC685" s="19"/>
      <c r="AD685" s="19"/>
      <c r="AE685" s="19"/>
      <c r="AF685" s="19"/>
      <c r="AG685" s="19"/>
      <c r="AH685" s="19"/>
      <c r="AI685" s="19"/>
      <c r="AJ685" s="17">
        <v>1</v>
      </c>
      <c r="AK685" s="17"/>
      <c r="AL685" s="17"/>
      <c r="AM685" s="17"/>
      <c r="AN685" s="17"/>
      <c r="AO685" s="17"/>
      <c r="AP685" s="17"/>
      <c r="AQ685" s="17"/>
      <c r="AR685" s="20"/>
      <c r="AS685" s="20"/>
      <c r="AT685" s="20"/>
      <c r="AU685" s="20"/>
      <c r="AV685" s="20"/>
      <c r="AW685" s="20"/>
      <c r="AX685" s="20"/>
      <c r="AY685" s="20"/>
      <c r="AZ685" s="20">
        <v>1</v>
      </c>
      <c r="BA685" s="20"/>
      <c r="BB685" s="20"/>
      <c r="BC685" s="20"/>
      <c r="BD685" s="16">
        <v>1</v>
      </c>
      <c r="BE685" s="16"/>
      <c r="BF685" s="16"/>
      <c r="BG685" s="16"/>
      <c r="BH685" s="16"/>
      <c r="BI685" s="16"/>
      <c r="BJ685" s="16">
        <v>1</v>
      </c>
      <c r="BK685" s="16">
        <v>1</v>
      </c>
      <c r="BL685" s="16">
        <v>1</v>
      </c>
      <c r="BM685" s="16"/>
      <c r="BN685" s="16"/>
      <c r="BO685" s="16"/>
      <c r="BP685" s="16"/>
      <c r="BQ685" s="16"/>
      <c r="BR685" s="16"/>
      <c r="BS685" s="16"/>
      <c r="BT685" s="16"/>
      <c r="BU685" s="16"/>
      <c r="BV685" s="16"/>
      <c r="BW685" s="16"/>
      <c r="BX685" s="16"/>
      <c r="BY685" s="16"/>
      <c r="BZ685" s="16"/>
      <c r="CA685" s="16"/>
      <c r="CB685" s="16">
        <v>1</v>
      </c>
      <c r="CC685" s="16"/>
      <c r="CD685" s="16"/>
      <c r="CE685" s="16"/>
      <c r="CF685" s="16"/>
      <c r="CG685" s="19"/>
      <c r="CH685" s="19"/>
      <c r="CI685" s="19"/>
      <c r="CJ685" s="19"/>
      <c r="CK685" s="19"/>
      <c r="CL685" s="19"/>
      <c r="CM685" s="19"/>
      <c r="CN685" s="19">
        <v>1</v>
      </c>
      <c r="CO685" s="19"/>
      <c r="CP685" s="19"/>
      <c r="CQ685" s="19"/>
      <c r="CR685" s="19"/>
    </row>
    <row r="686" spans="1:96" ht="107" customHeight="1">
      <c r="A686" s="11" cm="1">
        <f t="array" ref="A686">SUMPRODUCT(--ISNUMBER(SEARCH({"stranding","stranded"},E686)))</f>
        <v>0</v>
      </c>
      <c r="B686" s="12">
        <v>753</v>
      </c>
      <c r="C686" s="21" t="s">
        <v>1458</v>
      </c>
      <c r="D686" s="22">
        <v>1998</v>
      </c>
      <c r="E686" s="23" t="s">
        <v>1459</v>
      </c>
      <c r="F686" s="23" t="s">
        <v>6147</v>
      </c>
      <c r="G686" s="15">
        <f t="shared" si="10"/>
        <v>3</v>
      </c>
      <c r="H686" s="16"/>
      <c r="I686" s="16"/>
      <c r="J686" s="16">
        <v>1</v>
      </c>
      <c r="K686" s="16"/>
      <c r="L686" s="16"/>
      <c r="M686" s="16"/>
      <c r="N686" s="16"/>
      <c r="O686" s="16"/>
      <c r="P686" s="17"/>
      <c r="Q686" s="17"/>
      <c r="R686" s="17"/>
      <c r="S686" s="17"/>
      <c r="T686" s="18"/>
      <c r="U686" s="18">
        <v>1</v>
      </c>
      <c r="V686" s="18"/>
      <c r="W686" s="18"/>
      <c r="X686" s="19"/>
      <c r="Y686" s="19"/>
      <c r="Z686" s="19"/>
      <c r="AA686" s="19"/>
      <c r="AB686" s="19"/>
      <c r="AC686" s="19"/>
      <c r="AD686" s="19"/>
      <c r="AE686" s="19"/>
      <c r="AF686" s="19"/>
      <c r="AG686" s="19"/>
      <c r="AH686" s="19"/>
      <c r="AI686" s="19"/>
      <c r="AJ686" s="17">
        <v>1</v>
      </c>
      <c r="AK686" s="17"/>
      <c r="AL686" s="17">
        <v>1</v>
      </c>
      <c r="AM686" s="17"/>
      <c r="AN686" s="17"/>
      <c r="AO686" s="17"/>
      <c r="AP686" s="17"/>
      <c r="AQ686" s="17"/>
      <c r="AR686" s="20"/>
      <c r="AS686" s="20"/>
      <c r="AT686" s="20"/>
      <c r="AU686" s="20"/>
      <c r="AV686" s="20"/>
      <c r="AW686" s="20"/>
      <c r="AX686" s="20"/>
      <c r="AY686" s="20"/>
      <c r="AZ686" s="20"/>
      <c r="BA686" s="20"/>
      <c r="BB686" s="20"/>
      <c r="BC686" s="20"/>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9"/>
      <c r="CH686" s="19"/>
      <c r="CI686" s="19"/>
      <c r="CJ686" s="19"/>
      <c r="CK686" s="19">
        <v>1</v>
      </c>
      <c r="CL686" s="19"/>
      <c r="CM686" s="19"/>
      <c r="CN686" s="19"/>
      <c r="CO686" s="19"/>
      <c r="CP686" s="19"/>
      <c r="CQ686" s="19"/>
      <c r="CR686" s="19"/>
    </row>
    <row r="687" spans="1:96" ht="107" customHeight="1">
      <c r="A687" s="11" cm="1">
        <f t="array" ref="A687">SUMPRODUCT(--ISNUMBER(SEARCH({"stranding","stranded"},E687)))</f>
        <v>0</v>
      </c>
      <c r="B687" s="12">
        <v>754</v>
      </c>
      <c r="C687" s="13" t="s">
        <v>1460</v>
      </c>
      <c r="D687" s="14">
        <v>1998</v>
      </c>
      <c r="E687" s="15" t="s">
        <v>1461</v>
      </c>
      <c r="F687" s="15" t="s">
        <v>6557</v>
      </c>
      <c r="G687" s="15">
        <f t="shared" si="10"/>
        <v>9</v>
      </c>
      <c r="H687" s="16"/>
      <c r="I687" s="16"/>
      <c r="J687" s="16"/>
      <c r="K687" s="16"/>
      <c r="L687" s="16"/>
      <c r="M687" s="16"/>
      <c r="N687" s="16"/>
      <c r="O687" s="16"/>
      <c r="P687" s="17"/>
      <c r="Q687" s="17">
        <v>1</v>
      </c>
      <c r="R687" s="17"/>
      <c r="S687" s="17"/>
      <c r="T687" s="18">
        <v>1</v>
      </c>
      <c r="U687" s="18"/>
      <c r="V687" s="18"/>
      <c r="W687" s="18"/>
      <c r="X687" s="19"/>
      <c r="Y687" s="19"/>
      <c r="Z687" s="19"/>
      <c r="AA687" s="19"/>
      <c r="AB687" s="19"/>
      <c r="AC687" s="19"/>
      <c r="AD687" s="19"/>
      <c r="AE687" s="19"/>
      <c r="AF687" s="19"/>
      <c r="AG687" s="19"/>
      <c r="AH687" s="19"/>
      <c r="AI687" s="19"/>
      <c r="AJ687" s="17">
        <v>1</v>
      </c>
      <c r="AK687" s="17"/>
      <c r="AL687" s="17"/>
      <c r="AM687" s="17"/>
      <c r="AN687" s="17"/>
      <c r="AO687" s="17"/>
      <c r="AP687" s="17"/>
      <c r="AQ687" s="17">
        <v>1</v>
      </c>
      <c r="AR687" s="20"/>
      <c r="AS687" s="20">
        <v>1</v>
      </c>
      <c r="AT687" s="20"/>
      <c r="AU687" s="20"/>
      <c r="AV687" s="20">
        <v>1</v>
      </c>
      <c r="AW687" s="20">
        <v>1</v>
      </c>
      <c r="AX687" s="20"/>
      <c r="AY687" s="20"/>
      <c r="AZ687" s="20">
        <v>1</v>
      </c>
      <c r="BA687" s="20">
        <v>1</v>
      </c>
      <c r="BB687" s="20"/>
      <c r="BC687" s="20"/>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9"/>
      <c r="CH687" s="19"/>
      <c r="CI687" s="19"/>
      <c r="CJ687" s="19"/>
      <c r="CK687" s="19"/>
      <c r="CL687" s="19"/>
      <c r="CM687" s="19">
        <v>1</v>
      </c>
      <c r="CN687" s="19"/>
      <c r="CO687" s="19"/>
      <c r="CP687" s="19"/>
      <c r="CQ687" s="19"/>
      <c r="CR687" s="19"/>
    </row>
    <row r="688" spans="1:96" ht="107" customHeight="1">
      <c r="A688" s="11" cm="1">
        <f t="array" ref="A688">SUMPRODUCT(--ISNUMBER(SEARCH({"stranding","stranded"},E688)))</f>
        <v>0</v>
      </c>
      <c r="B688" s="12">
        <v>755</v>
      </c>
      <c r="C688" s="21" t="s">
        <v>1462</v>
      </c>
      <c r="D688" s="22">
        <v>1998</v>
      </c>
      <c r="E688" s="15" t="s">
        <v>1463</v>
      </c>
      <c r="F688" s="15" t="s">
        <v>6558</v>
      </c>
      <c r="G688" s="15">
        <f t="shared" si="10"/>
        <v>5</v>
      </c>
      <c r="H688" s="16"/>
      <c r="I688" s="16"/>
      <c r="J688" s="16"/>
      <c r="K688" s="16"/>
      <c r="L688" s="16"/>
      <c r="M688" s="16">
        <v>1</v>
      </c>
      <c r="N688" s="16"/>
      <c r="O688" s="16"/>
      <c r="P688" s="17"/>
      <c r="Q688" s="17"/>
      <c r="R688" s="17"/>
      <c r="S688" s="17"/>
      <c r="T688" s="18">
        <v>1</v>
      </c>
      <c r="U688" s="18"/>
      <c r="V688" s="18"/>
      <c r="W688" s="18"/>
      <c r="X688" s="19"/>
      <c r="Y688" s="19">
        <v>1</v>
      </c>
      <c r="Z688" s="19"/>
      <c r="AA688" s="19"/>
      <c r="AB688" s="19"/>
      <c r="AC688" s="19"/>
      <c r="AD688" s="19"/>
      <c r="AE688" s="19"/>
      <c r="AF688" s="19"/>
      <c r="AG688" s="19"/>
      <c r="AH688" s="19"/>
      <c r="AI688" s="19"/>
      <c r="AJ688" s="17">
        <v>1</v>
      </c>
      <c r="AK688" s="17"/>
      <c r="AL688" s="17"/>
      <c r="AM688" s="17"/>
      <c r="AN688" s="17"/>
      <c r="AO688" s="17"/>
      <c r="AP688" s="17"/>
      <c r="AQ688" s="17"/>
      <c r="AR688" s="20"/>
      <c r="AS688" s="20">
        <v>1</v>
      </c>
      <c r="AT688" s="20"/>
      <c r="AU688" s="20"/>
      <c r="AV688" s="20"/>
      <c r="AW688" s="20"/>
      <c r="AX688" s="20"/>
      <c r="AY688" s="20"/>
      <c r="AZ688" s="20"/>
      <c r="BA688" s="20">
        <v>1</v>
      </c>
      <c r="BB688" s="20"/>
      <c r="BC688" s="20"/>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9"/>
      <c r="CH688" s="19"/>
      <c r="CI688" s="19"/>
      <c r="CJ688" s="19"/>
      <c r="CK688" s="19"/>
      <c r="CL688" s="19">
        <v>1</v>
      </c>
      <c r="CM688" s="19"/>
      <c r="CN688" s="19"/>
      <c r="CO688" s="19"/>
      <c r="CP688" s="19"/>
      <c r="CQ688" s="19"/>
      <c r="CR688" s="19"/>
    </row>
    <row r="689" spans="1:96" ht="107" customHeight="1">
      <c r="A689" s="11" cm="1">
        <f t="array" ref="A689">SUMPRODUCT(--ISNUMBER(SEARCH({"stranding","stranded"},E689)))</f>
        <v>0</v>
      </c>
      <c r="B689" s="12">
        <v>756</v>
      </c>
      <c r="C689" s="13" t="s">
        <v>1464</v>
      </c>
      <c r="D689" s="14">
        <v>1998</v>
      </c>
      <c r="E689" s="15" t="s">
        <v>1465</v>
      </c>
      <c r="F689" s="15" t="s">
        <v>6559</v>
      </c>
      <c r="G689" s="15">
        <f t="shared" si="10"/>
        <v>7</v>
      </c>
      <c r="H689" s="16"/>
      <c r="I689" s="16"/>
      <c r="J689" s="16"/>
      <c r="K689" s="16">
        <v>1</v>
      </c>
      <c r="L689" s="16"/>
      <c r="M689" s="16">
        <v>1</v>
      </c>
      <c r="N689" s="16"/>
      <c r="O689" s="16"/>
      <c r="P689" s="17"/>
      <c r="Q689" s="17"/>
      <c r="R689" s="17">
        <v>1</v>
      </c>
      <c r="S689" s="17"/>
      <c r="T689" s="18"/>
      <c r="U689" s="18">
        <v>1</v>
      </c>
      <c r="V689" s="18"/>
      <c r="W689" s="18"/>
      <c r="X689" s="19"/>
      <c r="Y689" s="19">
        <v>1</v>
      </c>
      <c r="Z689" s="19">
        <v>1</v>
      </c>
      <c r="AA689" s="19"/>
      <c r="AB689" s="19"/>
      <c r="AC689" s="19">
        <v>1</v>
      </c>
      <c r="AD689" s="19"/>
      <c r="AE689" s="19"/>
      <c r="AF689" s="19"/>
      <c r="AG689" s="19"/>
      <c r="AH689" s="19"/>
      <c r="AI689" s="19"/>
      <c r="AJ689" s="17"/>
      <c r="AK689" s="17"/>
      <c r="AL689" s="17"/>
      <c r="AM689" s="17"/>
      <c r="AN689" s="17"/>
      <c r="AO689" s="17"/>
      <c r="AP689" s="17"/>
      <c r="AQ689" s="17"/>
      <c r="AR689" s="20"/>
      <c r="AS689" s="20"/>
      <c r="AT689" s="20"/>
      <c r="AU689" s="20"/>
      <c r="AV689" s="20"/>
      <c r="AW689" s="20"/>
      <c r="AX689" s="20"/>
      <c r="AY689" s="20"/>
      <c r="AZ689" s="20"/>
      <c r="BA689" s="20"/>
      <c r="BB689" s="20"/>
      <c r="BC689" s="20"/>
      <c r="BD689" s="16"/>
      <c r="BE689" s="16"/>
      <c r="BF689" s="16"/>
      <c r="BG689" s="16"/>
      <c r="BH689" s="16"/>
      <c r="BI689" s="16"/>
      <c r="BJ689" s="16"/>
      <c r="BK689" s="16"/>
      <c r="BL689" s="16"/>
      <c r="BM689" s="16"/>
      <c r="BN689" s="16"/>
      <c r="BO689" s="16"/>
      <c r="BP689" s="16"/>
      <c r="BQ689" s="16"/>
      <c r="BR689" s="16">
        <v>1</v>
      </c>
      <c r="BS689" s="16"/>
      <c r="BT689" s="16"/>
      <c r="BU689" s="16"/>
      <c r="BV689" s="16"/>
      <c r="BW689" s="16"/>
      <c r="BX689" s="16"/>
      <c r="BY689" s="16"/>
      <c r="BZ689" s="16"/>
      <c r="CA689" s="16"/>
      <c r="CB689" s="16"/>
      <c r="CC689" s="16">
        <v>1</v>
      </c>
      <c r="CD689" s="16"/>
      <c r="CE689" s="16"/>
      <c r="CF689" s="16"/>
      <c r="CG689" s="19"/>
      <c r="CH689" s="19"/>
      <c r="CI689" s="19"/>
      <c r="CJ689" s="19"/>
      <c r="CK689" s="19">
        <v>1</v>
      </c>
      <c r="CL689" s="19"/>
      <c r="CM689" s="19"/>
      <c r="CN689" s="19"/>
      <c r="CO689" s="19"/>
      <c r="CP689" s="19"/>
      <c r="CQ689" s="19"/>
      <c r="CR689" s="19"/>
    </row>
    <row r="690" spans="1:96" ht="107" customHeight="1">
      <c r="A690" s="11" cm="1">
        <f t="array" ref="A690">SUMPRODUCT(--ISNUMBER(SEARCH({"stranding","stranded"},E690)))</f>
        <v>0</v>
      </c>
      <c r="B690" s="12">
        <v>757</v>
      </c>
      <c r="C690" s="21" t="s">
        <v>1466</v>
      </c>
      <c r="D690" s="22">
        <v>1998</v>
      </c>
      <c r="E690" s="15" t="s">
        <v>1467</v>
      </c>
      <c r="F690" s="15" t="s">
        <v>6054</v>
      </c>
      <c r="G690" s="15">
        <f t="shared" si="10"/>
        <v>5</v>
      </c>
      <c r="H690" s="16"/>
      <c r="I690" s="16"/>
      <c r="J690" s="16"/>
      <c r="K690" s="16"/>
      <c r="L690" s="16"/>
      <c r="M690" s="16">
        <v>1</v>
      </c>
      <c r="N690" s="16"/>
      <c r="O690" s="16"/>
      <c r="P690" s="17"/>
      <c r="Q690" s="17"/>
      <c r="R690" s="17"/>
      <c r="S690" s="17"/>
      <c r="T690" s="18"/>
      <c r="U690" s="18">
        <v>1</v>
      </c>
      <c r="V690" s="18"/>
      <c r="W690" s="18"/>
      <c r="X690" s="19"/>
      <c r="Y690" s="19">
        <v>1</v>
      </c>
      <c r="Z690" s="19">
        <v>1</v>
      </c>
      <c r="AA690" s="19"/>
      <c r="AB690" s="19"/>
      <c r="AC690" s="19">
        <v>1</v>
      </c>
      <c r="AD690" s="19"/>
      <c r="AE690" s="19"/>
      <c r="AF690" s="19"/>
      <c r="AG690" s="19"/>
      <c r="AH690" s="19"/>
      <c r="AI690" s="19"/>
      <c r="AJ690" s="17"/>
      <c r="AK690" s="17"/>
      <c r="AL690" s="17"/>
      <c r="AM690" s="17"/>
      <c r="AN690" s="17"/>
      <c r="AO690" s="17"/>
      <c r="AP690" s="17"/>
      <c r="AQ690" s="17"/>
      <c r="AR690" s="20"/>
      <c r="AS690" s="20"/>
      <c r="AT690" s="20"/>
      <c r="AU690" s="20"/>
      <c r="AV690" s="20"/>
      <c r="AW690" s="20"/>
      <c r="AX690" s="20"/>
      <c r="AY690" s="20"/>
      <c r="AZ690" s="20"/>
      <c r="BA690" s="20"/>
      <c r="BB690" s="20"/>
      <c r="BC690" s="20"/>
      <c r="BD690" s="16"/>
      <c r="BE690" s="16"/>
      <c r="BF690" s="16"/>
      <c r="BG690" s="16"/>
      <c r="BH690" s="16"/>
      <c r="BI690" s="16"/>
      <c r="BJ690" s="16"/>
      <c r="BK690" s="16"/>
      <c r="BL690" s="16"/>
      <c r="BM690" s="16"/>
      <c r="BN690" s="16"/>
      <c r="BO690" s="16"/>
      <c r="BP690" s="16"/>
      <c r="BQ690" s="16"/>
      <c r="BR690" s="16"/>
      <c r="BS690" s="16"/>
      <c r="BT690" s="16"/>
      <c r="BU690" s="16"/>
      <c r="BV690" s="16"/>
      <c r="BW690" s="16">
        <v>1</v>
      </c>
      <c r="BX690" s="16"/>
      <c r="BY690" s="16"/>
      <c r="BZ690" s="16"/>
      <c r="CA690" s="16"/>
      <c r="CB690" s="16"/>
      <c r="CC690" s="16"/>
      <c r="CD690" s="16"/>
      <c r="CE690" s="16"/>
      <c r="CF690" s="16"/>
      <c r="CG690" s="19"/>
      <c r="CH690" s="19"/>
      <c r="CI690" s="19"/>
      <c r="CJ690" s="19"/>
      <c r="CK690" s="19">
        <v>1</v>
      </c>
      <c r="CL690" s="19"/>
      <c r="CM690" s="19"/>
      <c r="CN690" s="19"/>
      <c r="CO690" s="19"/>
      <c r="CP690" s="19"/>
      <c r="CQ690" s="19"/>
      <c r="CR690" s="19"/>
    </row>
    <row r="691" spans="1:96" ht="107" customHeight="1">
      <c r="A691" s="11" cm="1">
        <f t="array" ref="A691">SUMPRODUCT(--ISNUMBER(SEARCH({"stranding","stranded"},E691)))</f>
        <v>0</v>
      </c>
      <c r="B691" s="12">
        <v>758</v>
      </c>
      <c r="C691" s="13" t="s">
        <v>1468</v>
      </c>
      <c r="D691" s="14">
        <v>1998</v>
      </c>
      <c r="E691" s="15" t="s">
        <v>1469</v>
      </c>
      <c r="F691" s="15" t="s">
        <v>6560</v>
      </c>
      <c r="G691" s="15">
        <f t="shared" si="10"/>
        <v>7</v>
      </c>
      <c r="H691" s="16"/>
      <c r="I691" s="16"/>
      <c r="J691" s="16"/>
      <c r="K691" s="16"/>
      <c r="L691" s="16"/>
      <c r="M691" s="16"/>
      <c r="N691" s="16"/>
      <c r="O691" s="16"/>
      <c r="P691" s="17">
        <v>1</v>
      </c>
      <c r="Q691" s="17"/>
      <c r="R691" s="17"/>
      <c r="S691" s="17"/>
      <c r="T691" s="18">
        <v>1</v>
      </c>
      <c r="U691" s="18"/>
      <c r="V691" s="18"/>
      <c r="W691" s="18"/>
      <c r="X691" s="19"/>
      <c r="Y691" s="19"/>
      <c r="Z691" s="19"/>
      <c r="AA691" s="19"/>
      <c r="AB691" s="19"/>
      <c r="AC691" s="19"/>
      <c r="AD691" s="19"/>
      <c r="AE691" s="19">
        <v>1</v>
      </c>
      <c r="AF691" s="19">
        <v>1</v>
      </c>
      <c r="AG691" s="19"/>
      <c r="AH691" s="19"/>
      <c r="AI691" s="19"/>
      <c r="AJ691" s="17"/>
      <c r="AK691" s="17"/>
      <c r="AL691" s="17"/>
      <c r="AM691" s="17"/>
      <c r="AN691" s="17">
        <v>1</v>
      </c>
      <c r="AO691" s="17"/>
      <c r="AP691" s="17"/>
      <c r="AQ691" s="17">
        <v>1</v>
      </c>
      <c r="AR691" s="20"/>
      <c r="AS691" s="20"/>
      <c r="AT691" s="20"/>
      <c r="AU691" s="20"/>
      <c r="AV691" s="20">
        <v>1</v>
      </c>
      <c r="AW691" s="20"/>
      <c r="AX691" s="20"/>
      <c r="AY691" s="20"/>
      <c r="AZ691" s="20"/>
      <c r="BA691" s="20"/>
      <c r="BB691" s="20"/>
      <c r="BC691" s="20"/>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9">
        <v>1</v>
      </c>
      <c r="CH691" s="19"/>
      <c r="CI691" s="19"/>
      <c r="CJ691" s="19"/>
      <c r="CK691" s="19"/>
      <c r="CL691" s="19"/>
      <c r="CM691" s="19"/>
      <c r="CN691" s="19"/>
      <c r="CO691" s="19"/>
      <c r="CP691" s="19"/>
      <c r="CQ691" s="19"/>
      <c r="CR691" s="19"/>
    </row>
    <row r="692" spans="1:96" ht="107" customHeight="1">
      <c r="A692" s="11" cm="1">
        <f t="array" ref="A692">SUMPRODUCT(--ISNUMBER(SEARCH({"stranding","stranded"},E692)))</f>
        <v>0</v>
      </c>
      <c r="B692" s="12">
        <v>759</v>
      </c>
      <c r="C692" s="21" t="s">
        <v>1470</v>
      </c>
      <c r="D692" s="22">
        <v>1998</v>
      </c>
      <c r="E692" s="15" t="s">
        <v>1471</v>
      </c>
      <c r="F692" s="15" t="s">
        <v>6561</v>
      </c>
      <c r="G692" s="15">
        <f t="shared" si="10"/>
        <v>6</v>
      </c>
      <c r="H692" s="16"/>
      <c r="I692" s="16"/>
      <c r="J692" s="16"/>
      <c r="K692" s="16"/>
      <c r="L692" s="16"/>
      <c r="M692" s="16"/>
      <c r="N692" s="16"/>
      <c r="O692" s="16"/>
      <c r="P692" s="17"/>
      <c r="Q692" s="17"/>
      <c r="R692" s="17"/>
      <c r="S692" s="17"/>
      <c r="T692" s="18">
        <v>1</v>
      </c>
      <c r="U692" s="18"/>
      <c r="V692" s="18"/>
      <c r="W692" s="18"/>
      <c r="X692" s="19"/>
      <c r="Y692" s="19"/>
      <c r="Z692" s="19"/>
      <c r="AA692" s="19"/>
      <c r="AB692" s="19"/>
      <c r="AC692" s="19"/>
      <c r="AD692" s="19"/>
      <c r="AE692" s="19"/>
      <c r="AF692" s="19"/>
      <c r="AG692" s="19"/>
      <c r="AH692" s="19"/>
      <c r="AI692" s="19"/>
      <c r="AJ692" s="17">
        <v>1</v>
      </c>
      <c r="AK692" s="17"/>
      <c r="AL692" s="17"/>
      <c r="AM692" s="17"/>
      <c r="AN692" s="17"/>
      <c r="AO692" s="17"/>
      <c r="AP692" s="17"/>
      <c r="AQ692" s="17"/>
      <c r="AR692" s="20"/>
      <c r="AS692" s="20"/>
      <c r="AT692" s="20">
        <v>1</v>
      </c>
      <c r="AU692" s="20"/>
      <c r="AV692" s="20">
        <v>1</v>
      </c>
      <c r="AW692" s="20"/>
      <c r="AX692" s="20"/>
      <c r="AY692" s="20"/>
      <c r="AZ692" s="20"/>
      <c r="BA692" s="20">
        <v>1</v>
      </c>
      <c r="BB692" s="20"/>
      <c r="BC692" s="20"/>
      <c r="BD692" s="16"/>
      <c r="BE692" s="16"/>
      <c r="BF692" s="16"/>
      <c r="BG692" s="16"/>
      <c r="BH692" s="16"/>
      <c r="BI692" s="16"/>
      <c r="BJ692" s="16"/>
      <c r="BK692" s="16"/>
      <c r="BL692" s="16"/>
      <c r="BM692" s="16"/>
      <c r="BN692" s="16"/>
      <c r="BO692" s="16"/>
      <c r="BP692" s="16"/>
      <c r="BQ692" s="16"/>
      <c r="BR692" s="16"/>
      <c r="BS692" s="16">
        <v>1</v>
      </c>
      <c r="BT692" s="16"/>
      <c r="BU692" s="16"/>
      <c r="BV692" s="16"/>
      <c r="BW692" s="16"/>
      <c r="BX692" s="16"/>
      <c r="BY692" s="16"/>
      <c r="BZ692" s="16"/>
      <c r="CA692" s="16"/>
      <c r="CB692" s="16"/>
      <c r="CC692" s="16"/>
      <c r="CD692" s="16"/>
      <c r="CE692" s="16"/>
      <c r="CF692" s="16"/>
      <c r="CG692" s="19"/>
      <c r="CH692" s="19"/>
      <c r="CI692" s="19"/>
      <c r="CJ692" s="19"/>
      <c r="CK692" s="19"/>
      <c r="CL692" s="19"/>
      <c r="CM692" s="19"/>
      <c r="CN692" s="19">
        <v>1</v>
      </c>
      <c r="CO692" s="19"/>
      <c r="CP692" s="19"/>
      <c r="CQ692" s="19"/>
      <c r="CR692" s="19"/>
    </row>
    <row r="693" spans="1:96" ht="107" customHeight="1">
      <c r="A693" s="11" cm="1">
        <f t="array" ref="A693">SUMPRODUCT(--ISNUMBER(SEARCH({"stranding","stranded"},E693)))</f>
        <v>0</v>
      </c>
      <c r="B693" s="12">
        <v>760</v>
      </c>
      <c r="C693" s="13" t="s">
        <v>1472</v>
      </c>
      <c r="D693" s="14">
        <v>1998</v>
      </c>
      <c r="E693" s="15" t="s">
        <v>1473</v>
      </c>
      <c r="F693" s="15" t="s">
        <v>6562</v>
      </c>
      <c r="G693" s="15">
        <f t="shared" si="10"/>
        <v>2</v>
      </c>
      <c r="H693" s="16"/>
      <c r="I693" s="16"/>
      <c r="J693" s="16"/>
      <c r="K693" s="16"/>
      <c r="L693" s="16"/>
      <c r="M693" s="16"/>
      <c r="N693" s="16"/>
      <c r="O693" s="16"/>
      <c r="P693" s="17"/>
      <c r="Q693" s="17"/>
      <c r="R693" s="17"/>
      <c r="S693" s="17"/>
      <c r="T693" s="18">
        <v>1</v>
      </c>
      <c r="U693" s="18"/>
      <c r="V693" s="18"/>
      <c r="W693" s="18"/>
      <c r="X693" s="19"/>
      <c r="Y693" s="19"/>
      <c r="Z693" s="19"/>
      <c r="AA693" s="19"/>
      <c r="AB693" s="19"/>
      <c r="AC693" s="19"/>
      <c r="AD693" s="19"/>
      <c r="AE693" s="19"/>
      <c r="AF693" s="19"/>
      <c r="AG693" s="19"/>
      <c r="AH693" s="19"/>
      <c r="AI693" s="19">
        <v>1</v>
      </c>
      <c r="AJ693" s="17"/>
      <c r="AK693" s="17"/>
      <c r="AL693" s="17"/>
      <c r="AM693" s="17"/>
      <c r="AN693" s="17"/>
      <c r="AO693" s="17"/>
      <c r="AP693" s="17"/>
      <c r="AQ693" s="17"/>
      <c r="AR693" s="20"/>
      <c r="AS693" s="20"/>
      <c r="AT693" s="20"/>
      <c r="AU693" s="20"/>
      <c r="AV693" s="20"/>
      <c r="AW693" s="20"/>
      <c r="AX693" s="20"/>
      <c r="AY693" s="20"/>
      <c r="AZ693" s="20"/>
      <c r="BA693" s="20"/>
      <c r="BB693" s="20"/>
      <c r="BC693" s="20"/>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9"/>
      <c r="CH693" s="19"/>
      <c r="CI693" s="19"/>
      <c r="CJ693" s="19"/>
      <c r="CK693" s="19"/>
      <c r="CL693" s="19"/>
      <c r="CM693" s="19">
        <v>1</v>
      </c>
      <c r="CN693" s="19"/>
      <c r="CO693" s="19"/>
      <c r="CP693" s="19"/>
      <c r="CQ693" s="19"/>
      <c r="CR693" s="19"/>
    </row>
    <row r="694" spans="1:96" ht="107" customHeight="1">
      <c r="A694" s="11" cm="1">
        <f t="array" ref="A694">SUMPRODUCT(--ISNUMBER(SEARCH({"stranding","stranded"},E694)))</f>
        <v>0</v>
      </c>
      <c r="B694" s="12">
        <v>761</v>
      </c>
      <c r="C694" s="21" t="s">
        <v>1474</v>
      </c>
      <c r="D694" s="22">
        <v>1998</v>
      </c>
      <c r="E694" s="15" t="s">
        <v>1475</v>
      </c>
      <c r="F694" s="15" t="s">
        <v>6563</v>
      </c>
      <c r="G694" s="15">
        <f t="shared" si="10"/>
        <v>8</v>
      </c>
      <c r="H694" s="16"/>
      <c r="I694" s="16"/>
      <c r="J694" s="16"/>
      <c r="K694" s="16"/>
      <c r="L694" s="16"/>
      <c r="M694" s="16"/>
      <c r="N694" s="16"/>
      <c r="O694" s="16"/>
      <c r="P694" s="17">
        <v>1</v>
      </c>
      <c r="Q694" s="17"/>
      <c r="R694" s="17"/>
      <c r="S694" s="17"/>
      <c r="T694" s="18">
        <v>1</v>
      </c>
      <c r="U694" s="18"/>
      <c r="V694" s="18"/>
      <c r="W694" s="18"/>
      <c r="X694" s="19"/>
      <c r="Y694" s="19">
        <v>1</v>
      </c>
      <c r="Z694" s="19"/>
      <c r="AA694" s="19"/>
      <c r="AB694" s="19">
        <v>1</v>
      </c>
      <c r="AC694" s="19"/>
      <c r="AD694" s="19"/>
      <c r="AE694" s="19"/>
      <c r="AF694" s="19"/>
      <c r="AG694" s="19"/>
      <c r="AH694" s="19"/>
      <c r="AI694" s="19"/>
      <c r="AJ694" s="17"/>
      <c r="AK694" s="17"/>
      <c r="AL694" s="17"/>
      <c r="AM694" s="17"/>
      <c r="AN694" s="17">
        <v>1</v>
      </c>
      <c r="AO694" s="17"/>
      <c r="AP694" s="17"/>
      <c r="AQ694" s="17"/>
      <c r="AR694" s="20"/>
      <c r="AS694" s="20"/>
      <c r="AT694" s="20"/>
      <c r="AU694" s="20"/>
      <c r="AV694" s="20"/>
      <c r="AW694" s="20"/>
      <c r="AX694" s="20"/>
      <c r="AY694" s="20"/>
      <c r="AZ694" s="20">
        <v>1</v>
      </c>
      <c r="BA694" s="20"/>
      <c r="BB694" s="20"/>
      <c r="BC694" s="20"/>
      <c r="BD694" s="16"/>
      <c r="BE694" s="16"/>
      <c r="BF694" s="16"/>
      <c r="BG694" s="16"/>
      <c r="BH694" s="16"/>
      <c r="BI694" s="16"/>
      <c r="BJ694" s="16"/>
      <c r="BK694" s="16"/>
      <c r="BL694" s="16"/>
      <c r="BM694" s="16"/>
      <c r="BN694" s="16"/>
      <c r="BO694" s="16"/>
      <c r="BP694" s="16"/>
      <c r="BQ694" s="16"/>
      <c r="BR694" s="16"/>
      <c r="BS694" s="16"/>
      <c r="BT694" s="16"/>
      <c r="BU694" s="16">
        <v>1</v>
      </c>
      <c r="BV694" s="16"/>
      <c r="BW694" s="16"/>
      <c r="BX694" s="16"/>
      <c r="BY694" s="16"/>
      <c r="BZ694" s="16"/>
      <c r="CA694" s="16">
        <v>1</v>
      </c>
      <c r="CB694" s="16"/>
      <c r="CC694" s="16"/>
      <c r="CD694" s="16"/>
      <c r="CE694" s="16"/>
      <c r="CF694" s="16"/>
      <c r="CG694" s="19"/>
      <c r="CH694" s="19"/>
      <c r="CI694" s="19">
        <v>1</v>
      </c>
      <c r="CJ694" s="19"/>
      <c r="CK694" s="19"/>
      <c r="CL694" s="19"/>
      <c r="CM694" s="19"/>
      <c r="CN694" s="19"/>
      <c r="CO694" s="19"/>
      <c r="CP694" s="19"/>
      <c r="CQ694" s="19"/>
      <c r="CR694" s="19"/>
    </row>
    <row r="695" spans="1:96" ht="107" customHeight="1">
      <c r="A695" s="11" cm="1">
        <f t="array" ref="A695">SUMPRODUCT(--ISNUMBER(SEARCH({"stranding","stranded"},E695)))</f>
        <v>0</v>
      </c>
      <c r="B695" s="12">
        <v>762</v>
      </c>
      <c r="C695" s="13" t="s">
        <v>1476</v>
      </c>
      <c r="D695" s="14">
        <v>1998</v>
      </c>
      <c r="E695" s="15" t="s">
        <v>1477</v>
      </c>
      <c r="F695" s="15" t="s">
        <v>6564</v>
      </c>
      <c r="G695" s="15">
        <f t="shared" si="10"/>
        <v>4</v>
      </c>
      <c r="H695" s="16"/>
      <c r="I695" s="16"/>
      <c r="J695" s="16"/>
      <c r="K695" s="16"/>
      <c r="L695" s="16"/>
      <c r="M695" s="16"/>
      <c r="N695" s="16"/>
      <c r="O695" s="16"/>
      <c r="P695" s="17"/>
      <c r="Q695" s="17"/>
      <c r="R695" s="17"/>
      <c r="S695" s="17"/>
      <c r="T695" s="18"/>
      <c r="U695" s="18">
        <v>1</v>
      </c>
      <c r="V695" s="18"/>
      <c r="W695" s="18"/>
      <c r="X695" s="19"/>
      <c r="Y695" s="19">
        <v>1</v>
      </c>
      <c r="Z695" s="19"/>
      <c r="AA695" s="19"/>
      <c r="AB695" s="19"/>
      <c r="AC695" s="19"/>
      <c r="AD695" s="19"/>
      <c r="AE695" s="19"/>
      <c r="AF695" s="19"/>
      <c r="AG695" s="19"/>
      <c r="AH695" s="19"/>
      <c r="AI695" s="19"/>
      <c r="AJ695" s="17"/>
      <c r="AK695" s="17"/>
      <c r="AL695" s="17"/>
      <c r="AM695" s="17"/>
      <c r="AN695" s="17">
        <v>1</v>
      </c>
      <c r="AO695" s="17"/>
      <c r="AP695" s="17"/>
      <c r="AQ695" s="17"/>
      <c r="AR695" s="20"/>
      <c r="AS695" s="20"/>
      <c r="AT695" s="20"/>
      <c r="AU695" s="20"/>
      <c r="AV695" s="20"/>
      <c r="AW695" s="20"/>
      <c r="AX695" s="20"/>
      <c r="AY695" s="20"/>
      <c r="AZ695" s="20"/>
      <c r="BA695" s="20"/>
      <c r="BB695" s="20"/>
      <c r="BC695" s="20"/>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v>1</v>
      </c>
      <c r="CA695" s="16"/>
      <c r="CB695" s="16"/>
      <c r="CC695" s="16"/>
      <c r="CD695" s="16"/>
      <c r="CE695" s="16"/>
      <c r="CF695" s="16"/>
      <c r="CG695" s="19"/>
      <c r="CH695" s="19"/>
      <c r="CI695" s="19"/>
      <c r="CJ695" s="19"/>
      <c r="CK695" s="19"/>
      <c r="CL695" s="19"/>
      <c r="CM695" s="19"/>
      <c r="CN695" s="19"/>
      <c r="CO695" s="19"/>
      <c r="CP695" s="19"/>
      <c r="CQ695" s="19">
        <v>1</v>
      </c>
      <c r="CR695" s="19"/>
    </row>
    <row r="696" spans="1:96" ht="107" customHeight="1">
      <c r="A696" s="11" cm="1">
        <f t="array" ref="A696">SUMPRODUCT(--ISNUMBER(SEARCH({"stranding","stranded"},E696)))</f>
        <v>0</v>
      </c>
      <c r="B696" s="12">
        <v>763</v>
      </c>
      <c r="C696" s="21" t="s">
        <v>1478</v>
      </c>
      <c r="D696" s="22">
        <v>1998</v>
      </c>
      <c r="E696" s="15" t="s">
        <v>1479</v>
      </c>
      <c r="F696" s="15" t="s">
        <v>6565</v>
      </c>
      <c r="G696" s="15">
        <f t="shared" si="10"/>
        <v>6</v>
      </c>
      <c r="H696" s="16"/>
      <c r="I696" s="16"/>
      <c r="J696" s="16"/>
      <c r="K696" s="16"/>
      <c r="L696" s="16"/>
      <c r="M696" s="16"/>
      <c r="N696" s="16"/>
      <c r="O696" s="16"/>
      <c r="P696" s="17"/>
      <c r="Q696" s="17"/>
      <c r="R696" s="17"/>
      <c r="S696" s="17"/>
      <c r="T696" s="18"/>
      <c r="U696" s="18">
        <v>1</v>
      </c>
      <c r="V696" s="18"/>
      <c r="W696" s="18"/>
      <c r="X696" s="19"/>
      <c r="Y696" s="19">
        <v>1</v>
      </c>
      <c r="Z696" s="19"/>
      <c r="AA696" s="19"/>
      <c r="AB696" s="19"/>
      <c r="AC696" s="19"/>
      <c r="AD696" s="19"/>
      <c r="AE696" s="19"/>
      <c r="AF696" s="19">
        <v>1</v>
      </c>
      <c r="AG696" s="19">
        <v>1</v>
      </c>
      <c r="AH696" s="19"/>
      <c r="AI696" s="19"/>
      <c r="AJ696" s="17"/>
      <c r="AK696" s="17"/>
      <c r="AL696" s="17"/>
      <c r="AM696" s="17"/>
      <c r="AN696" s="17">
        <v>1</v>
      </c>
      <c r="AO696" s="17"/>
      <c r="AP696" s="17"/>
      <c r="AQ696" s="17"/>
      <c r="AR696" s="20"/>
      <c r="AS696" s="20"/>
      <c r="AT696" s="20"/>
      <c r="AU696" s="20"/>
      <c r="AV696" s="20"/>
      <c r="AW696" s="20"/>
      <c r="AX696" s="20"/>
      <c r="AY696" s="20"/>
      <c r="AZ696" s="20"/>
      <c r="BA696" s="20"/>
      <c r="BB696" s="20"/>
      <c r="BC696" s="20"/>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v>1</v>
      </c>
      <c r="CA696" s="16"/>
      <c r="CB696" s="16"/>
      <c r="CC696" s="16"/>
      <c r="CD696" s="16"/>
      <c r="CE696" s="16"/>
      <c r="CF696" s="16"/>
      <c r="CG696" s="19"/>
      <c r="CH696" s="19">
        <v>1</v>
      </c>
      <c r="CI696" s="19"/>
      <c r="CJ696" s="19"/>
      <c r="CK696" s="19"/>
      <c r="CL696" s="19"/>
      <c r="CM696" s="19"/>
      <c r="CN696" s="19"/>
      <c r="CO696" s="19"/>
      <c r="CP696" s="19"/>
      <c r="CQ696" s="19"/>
      <c r="CR696" s="19"/>
    </row>
    <row r="697" spans="1:96" ht="107" customHeight="1">
      <c r="A697" s="11" cm="1">
        <f t="array" ref="A697">SUMPRODUCT(--ISNUMBER(SEARCH({"stranding","stranded"},E697)))</f>
        <v>0</v>
      </c>
      <c r="B697" s="12">
        <v>764</v>
      </c>
      <c r="C697" s="13" t="s">
        <v>1480</v>
      </c>
      <c r="D697" s="14">
        <v>1998</v>
      </c>
      <c r="E697" s="15" t="s">
        <v>1481</v>
      </c>
      <c r="F697" s="15" t="s">
        <v>6566</v>
      </c>
      <c r="G697" s="15">
        <f t="shared" si="10"/>
        <v>7</v>
      </c>
      <c r="H697" s="16"/>
      <c r="I697" s="16"/>
      <c r="J697" s="16">
        <v>1</v>
      </c>
      <c r="K697" s="16"/>
      <c r="L697" s="16"/>
      <c r="M697" s="16"/>
      <c r="N697" s="16"/>
      <c r="O697" s="16"/>
      <c r="P697" s="17"/>
      <c r="Q697" s="17"/>
      <c r="R697" s="17"/>
      <c r="S697" s="17"/>
      <c r="T697" s="18"/>
      <c r="U697" s="18">
        <v>1</v>
      </c>
      <c r="V697" s="18"/>
      <c r="W697" s="18">
        <v>1</v>
      </c>
      <c r="X697" s="19"/>
      <c r="Y697" s="19">
        <v>1</v>
      </c>
      <c r="Z697" s="19"/>
      <c r="AA697" s="19"/>
      <c r="AB697" s="19"/>
      <c r="AC697" s="19"/>
      <c r="AD697" s="19"/>
      <c r="AE697" s="19"/>
      <c r="AF697" s="19"/>
      <c r="AG697" s="19"/>
      <c r="AH697" s="19"/>
      <c r="AI697" s="19"/>
      <c r="AJ697" s="17"/>
      <c r="AK697" s="17"/>
      <c r="AL697" s="17"/>
      <c r="AM697" s="17"/>
      <c r="AN697" s="17">
        <v>1</v>
      </c>
      <c r="AO697" s="17"/>
      <c r="AP697" s="17"/>
      <c r="AQ697" s="17"/>
      <c r="AR697" s="20"/>
      <c r="AS697" s="20"/>
      <c r="AT697" s="20"/>
      <c r="AU697" s="20"/>
      <c r="AV697" s="20"/>
      <c r="AW697" s="20"/>
      <c r="AX697" s="20"/>
      <c r="AY697" s="20"/>
      <c r="AZ697" s="20"/>
      <c r="BA697" s="20"/>
      <c r="BB697" s="20"/>
      <c r="BC697" s="20"/>
      <c r="BD697" s="16"/>
      <c r="BE697" s="16"/>
      <c r="BF697" s="16">
        <v>1</v>
      </c>
      <c r="BG697" s="16"/>
      <c r="BH697" s="16"/>
      <c r="BI697" s="16"/>
      <c r="BJ697" s="16"/>
      <c r="BK697" s="16"/>
      <c r="BL697" s="16"/>
      <c r="BM697" s="16"/>
      <c r="BN697" s="16"/>
      <c r="BO697" s="16"/>
      <c r="BP697" s="16"/>
      <c r="BQ697" s="16"/>
      <c r="BR697" s="16"/>
      <c r="BS697" s="16"/>
      <c r="BT697" s="16"/>
      <c r="BU697" s="16"/>
      <c r="BV697" s="16"/>
      <c r="BW697" s="16"/>
      <c r="BX697" s="16"/>
      <c r="BY697" s="16"/>
      <c r="BZ697" s="16">
        <v>1</v>
      </c>
      <c r="CA697" s="16"/>
      <c r="CB697" s="16"/>
      <c r="CC697" s="16">
        <v>1</v>
      </c>
      <c r="CD697" s="16"/>
      <c r="CE697" s="16"/>
      <c r="CF697" s="16"/>
      <c r="CG697" s="19"/>
      <c r="CH697" s="19"/>
      <c r="CI697" s="19"/>
      <c r="CJ697" s="19"/>
      <c r="CK697" s="19"/>
      <c r="CL697" s="19"/>
      <c r="CM697" s="19"/>
      <c r="CN697" s="19"/>
      <c r="CO697" s="19"/>
      <c r="CP697" s="19"/>
      <c r="CQ697" s="19">
        <v>1</v>
      </c>
      <c r="CR697" s="19"/>
    </row>
    <row r="698" spans="1:96" ht="107" customHeight="1">
      <c r="A698" s="11" cm="1">
        <f t="array" ref="A698">SUMPRODUCT(--ISNUMBER(SEARCH({"stranding","stranded"},E698)))</f>
        <v>0</v>
      </c>
      <c r="B698" s="12">
        <v>765</v>
      </c>
      <c r="C698" s="21" t="s">
        <v>1482</v>
      </c>
      <c r="D698" s="22">
        <v>1998</v>
      </c>
      <c r="E698" s="15" t="s">
        <v>1483</v>
      </c>
      <c r="F698" s="15" t="s">
        <v>6567</v>
      </c>
      <c r="G698" s="15">
        <f t="shared" si="10"/>
        <v>4</v>
      </c>
      <c r="H698" s="16"/>
      <c r="I698" s="16"/>
      <c r="J698" s="16"/>
      <c r="K698" s="16"/>
      <c r="L698" s="16"/>
      <c r="M698" s="16"/>
      <c r="N698" s="16"/>
      <c r="O698" s="16"/>
      <c r="P698" s="17"/>
      <c r="Q698" s="17"/>
      <c r="R698" s="17"/>
      <c r="S698" s="17"/>
      <c r="T698" s="18">
        <v>1</v>
      </c>
      <c r="U698" s="18"/>
      <c r="V698" s="18"/>
      <c r="W698" s="18"/>
      <c r="X698" s="19"/>
      <c r="Y698" s="19"/>
      <c r="Z698" s="19"/>
      <c r="AA698" s="19"/>
      <c r="AB698" s="19"/>
      <c r="AC698" s="19"/>
      <c r="AD698" s="19"/>
      <c r="AE698" s="19">
        <v>1</v>
      </c>
      <c r="AF698" s="19">
        <v>1</v>
      </c>
      <c r="AG698" s="19"/>
      <c r="AH698" s="19"/>
      <c r="AI698" s="19"/>
      <c r="AJ698" s="17"/>
      <c r="AK698" s="17"/>
      <c r="AL698" s="17"/>
      <c r="AM698" s="17"/>
      <c r="AN698" s="17"/>
      <c r="AO698" s="17"/>
      <c r="AP698" s="17"/>
      <c r="AQ698" s="17"/>
      <c r="AR698" s="20"/>
      <c r="AS698" s="20"/>
      <c r="AT698" s="20"/>
      <c r="AU698" s="20"/>
      <c r="AV698" s="20"/>
      <c r="AW698" s="20"/>
      <c r="AX698" s="20"/>
      <c r="AY698" s="20"/>
      <c r="AZ698" s="20"/>
      <c r="BA698" s="20"/>
      <c r="BB698" s="20"/>
      <c r="BC698" s="20"/>
      <c r="BD698" s="16"/>
      <c r="BE698" s="16"/>
      <c r="BF698" s="16"/>
      <c r="BG698" s="16"/>
      <c r="BH698" s="16"/>
      <c r="BI698" s="16"/>
      <c r="BJ698" s="16"/>
      <c r="BK698" s="16"/>
      <c r="BL698" s="16"/>
      <c r="BM698" s="16"/>
      <c r="BN698" s="16"/>
      <c r="BO698" s="16"/>
      <c r="BP698" s="16"/>
      <c r="BQ698" s="16"/>
      <c r="BR698" s="16"/>
      <c r="BS698" s="16">
        <v>1</v>
      </c>
      <c r="BT698" s="16"/>
      <c r="BU698" s="16"/>
      <c r="BV698" s="16"/>
      <c r="BW698" s="16"/>
      <c r="BX698" s="16"/>
      <c r="BY698" s="16"/>
      <c r="BZ698" s="16"/>
      <c r="CA698" s="16"/>
      <c r="CB698" s="16"/>
      <c r="CC698" s="16"/>
      <c r="CD698" s="16"/>
      <c r="CE698" s="16"/>
      <c r="CF698" s="16"/>
      <c r="CG698" s="19"/>
      <c r="CH698" s="19"/>
      <c r="CI698" s="19"/>
      <c r="CJ698" s="19"/>
      <c r="CK698" s="19"/>
      <c r="CL698" s="19"/>
      <c r="CM698" s="19"/>
      <c r="CN698" s="19">
        <v>1</v>
      </c>
      <c r="CO698" s="19"/>
      <c r="CP698" s="19"/>
      <c r="CQ698" s="19"/>
      <c r="CR698" s="19"/>
    </row>
    <row r="699" spans="1:96" ht="107" customHeight="1">
      <c r="A699" s="11" cm="1">
        <f t="array" ref="A699">SUMPRODUCT(--ISNUMBER(SEARCH({"stranding","stranded"},E699)))</f>
        <v>0</v>
      </c>
      <c r="B699" s="12">
        <v>766</v>
      </c>
      <c r="C699" s="13" t="s">
        <v>1484</v>
      </c>
      <c r="D699" s="14">
        <v>1998</v>
      </c>
      <c r="E699" s="15" t="s">
        <v>1485</v>
      </c>
      <c r="F699" s="15" t="s">
        <v>7892</v>
      </c>
      <c r="G699" s="15">
        <f t="shared" si="10"/>
        <v>5</v>
      </c>
      <c r="H699" s="16"/>
      <c r="I699" s="16"/>
      <c r="J699" s="16"/>
      <c r="K699" s="16"/>
      <c r="L699" s="16"/>
      <c r="M699" s="16"/>
      <c r="N699" s="16"/>
      <c r="O699" s="16"/>
      <c r="P699" s="17"/>
      <c r="Q699" s="17"/>
      <c r="R699" s="17"/>
      <c r="S699" s="17"/>
      <c r="T699" s="18">
        <v>1</v>
      </c>
      <c r="U699" s="18"/>
      <c r="V699" s="18"/>
      <c r="W699" s="18">
        <v>1</v>
      </c>
      <c r="X699" s="19"/>
      <c r="Y699" s="19"/>
      <c r="Z699" s="19"/>
      <c r="AA699" s="19"/>
      <c r="AB699" s="19"/>
      <c r="AC699" s="19"/>
      <c r="AD699" s="19"/>
      <c r="AE699" s="19">
        <v>1</v>
      </c>
      <c r="AF699" s="19">
        <v>1</v>
      </c>
      <c r="AG699" s="19"/>
      <c r="AH699" s="19"/>
      <c r="AI699" s="19"/>
      <c r="AJ699" s="17"/>
      <c r="AK699" s="17"/>
      <c r="AL699" s="17"/>
      <c r="AM699" s="17"/>
      <c r="AN699" s="17"/>
      <c r="AO699" s="17"/>
      <c r="AP699" s="17"/>
      <c r="AQ699" s="17"/>
      <c r="AR699" s="20"/>
      <c r="AS699" s="20"/>
      <c r="AT699" s="20"/>
      <c r="AU699" s="20"/>
      <c r="AV699" s="20"/>
      <c r="AW699" s="20"/>
      <c r="AX699" s="20"/>
      <c r="AY699" s="20"/>
      <c r="AZ699" s="20"/>
      <c r="BA699" s="20"/>
      <c r="BB699" s="20"/>
      <c r="BC699" s="20"/>
      <c r="BD699" s="16">
        <v>1</v>
      </c>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9"/>
      <c r="CH699" s="19"/>
      <c r="CI699" s="19"/>
      <c r="CJ699" s="19"/>
      <c r="CK699" s="19"/>
      <c r="CL699" s="19"/>
      <c r="CM699" s="19">
        <v>1</v>
      </c>
      <c r="CN699" s="19"/>
      <c r="CO699" s="19"/>
      <c r="CP699" s="19"/>
      <c r="CQ699" s="19"/>
      <c r="CR699" s="19"/>
    </row>
    <row r="700" spans="1:96" ht="107" customHeight="1">
      <c r="A700" s="11" cm="1">
        <f t="array" ref="A700">SUMPRODUCT(--ISNUMBER(SEARCH({"stranding","stranded"},E700)))</f>
        <v>0</v>
      </c>
      <c r="B700" s="12">
        <v>767</v>
      </c>
      <c r="C700" s="21" t="s">
        <v>1486</v>
      </c>
      <c r="D700" s="22">
        <v>1998</v>
      </c>
      <c r="E700" s="15" t="s">
        <v>1487</v>
      </c>
      <c r="F700" s="15" t="s">
        <v>6568</v>
      </c>
      <c r="G700" s="15">
        <f t="shared" si="10"/>
        <v>8</v>
      </c>
      <c r="H700" s="16"/>
      <c r="I700" s="16">
        <v>1</v>
      </c>
      <c r="J700" s="16"/>
      <c r="K700" s="16"/>
      <c r="L700" s="16"/>
      <c r="M700" s="16"/>
      <c r="N700" s="16"/>
      <c r="O700" s="16"/>
      <c r="P700" s="17">
        <v>1</v>
      </c>
      <c r="Q700" s="17"/>
      <c r="R700" s="17"/>
      <c r="S700" s="17"/>
      <c r="T700" s="18">
        <v>1</v>
      </c>
      <c r="U700" s="18"/>
      <c r="V700" s="18"/>
      <c r="W700" s="18"/>
      <c r="X700" s="19"/>
      <c r="Y700" s="19">
        <v>1</v>
      </c>
      <c r="Z700" s="19">
        <v>1</v>
      </c>
      <c r="AA700" s="19"/>
      <c r="AB700" s="19"/>
      <c r="AC700" s="19"/>
      <c r="AD700" s="19"/>
      <c r="AE700" s="19"/>
      <c r="AF700" s="19"/>
      <c r="AG700" s="19"/>
      <c r="AH700" s="19"/>
      <c r="AI700" s="19"/>
      <c r="AJ700" s="17"/>
      <c r="AK700" s="17"/>
      <c r="AL700" s="17"/>
      <c r="AM700" s="17"/>
      <c r="AN700" s="17"/>
      <c r="AO700" s="17"/>
      <c r="AP700" s="17"/>
      <c r="AQ700" s="17"/>
      <c r="AR700" s="20"/>
      <c r="AS700" s="20"/>
      <c r="AT700" s="20"/>
      <c r="AU700" s="20"/>
      <c r="AV700" s="20"/>
      <c r="AW700" s="20"/>
      <c r="AX700" s="20"/>
      <c r="AY700" s="20"/>
      <c r="AZ700" s="20"/>
      <c r="BA700" s="20"/>
      <c r="BB700" s="20"/>
      <c r="BC700" s="20"/>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v>1</v>
      </c>
      <c r="CA700" s="16">
        <v>1</v>
      </c>
      <c r="CB700" s="16">
        <v>1</v>
      </c>
      <c r="CC700" s="16">
        <v>1</v>
      </c>
      <c r="CD700" s="16"/>
      <c r="CE700" s="16"/>
      <c r="CF700" s="16"/>
      <c r="CG700" s="19"/>
      <c r="CH700" s="19"/>
      <c r="CI700" s="19"/>
      <c r="CJ700" s="19"/>
      <c r="CK700" s="19"/>
      <c r="CL700" s="19"/>
      <c r="CM700" s="19"/>
      <c r="CN700" s="19">
        <v>1</v>
      </c>
      <c r="CO700" s="19"/>
      <c r="CP700" s="19"/>
      <c r="CQ700" s="19"/>
      <c r="CR700" s="19"/>
    </row>
    <row r="701" spans="1:96" ht="107" customHeight="1">
      <c r="A701" s="11" cm="1">
        <f t="array" ref="A701">SUMPRODUCT(--ISNUMBER(SEARCH({"stranding","stranded"},E701)))</f>
        <v>0</v>
      </c>
      <c r="B701" s="12">
        <v>768</v>
      </c>
      <c r="C701" s="13" t="s">
        <v>1488</v>
      </c>
      <c r="D701" s="14">
        <v>1998</v>
      </c>
      <c r="E701" s="15" t="s">
        <v>1489</v>
      </c>
      <c r="F701" s="15" t="s">
        <v>5970</v>
      </c>
      <c r="G701" s="15">
        <f t="shared" si="10"/>
        <v>6</v>
      </c>
      <c r="H701" s="16"/>
      <c r="I701" s="16"/>
      <c r="J701" s="16"/>
      <c r="K701" s="16"/>
      <c r="L701" s="16"/>
      <c r="M701" s="16">
        <v>1</v>
      </c>
      <c r="N701" s="16"/>
      <c r="O701" s="16"/>
      <c r="P701" s="17">
        <v>1</v>
      </c>
      <c r="Q701" s="17"/>
      <c r="R701" s="17"/>
      <c r="S701" s="17"/>
      <c r="T701" s="18"/>
      <c r="U701" s="18">
        <v>1</v>
      </c>
      <c r="V701" s="18"/>
      <c r="W701" s="18">
        <v>1</v>
      </c>
      <c r="X701" s="19"/>
      <c r="Y701" s="19">
        <v>1</v>
      </c>
      <c r="Z701" s="19">
        <v>1</v>
      </c>
      <c r="AA701" s="19"/>
      <c r="AB701" s="19"/>
      <c r="AC701" s="19"/>
      <c r="AD701" s="19"/>
      <c r="AE701" s="19"/>
      <c r="AF701" s="19"/>
      <c r="AG701" s="19"/>
      <c r="AH701" s="19"/>
      <c r="AI701" s="19"/>
      <c r="AJ701" s="17"/>
      <c r="AK701" s="17"/>
      <c r="AL701" s="17"/>
      <c r="AM701" s="17"/>
      <c r="AN701" s="17"/>
      <c r="AO701" s="17"/>
      <c r="AP701" s="17"/>
      <c r="AQ701" s="17"/>
      <c r="AR701" s="20"/>
      <c r="AS701" s="20"/>
      <c r="AT701" s="20"/>
      <c r="AU701" s="20"/>
      <c r="AV701" s="20"/>
      <c r="AW701" s="20"/>
      <c r="AX701" s="20"/>
      <c r="AY701" s="20"/>
      <c r="AZ701" s="20"/>
      <c r="BA701" s="20"/>
      <c r="BB701" s="20"/>
      <c r="BC701" s="20"/>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v>1</v>
      </c>
      <c r="CA701" s="16"/>
      <c r="CB701" s="16"/>
      <c r="CC701" s="16"/>
      <c r="CD701" s="16"/>
      <c r="CE701" s="16"/>
      <c r="CF701" s="16"/>
      <c r="CG701" s="19"/>
      <c r="CH701" s="19"/>
      <c r="CI701" s="19"/>
      <c r="CJ701" s="19"/>
      <c r="CK701" s="19"/>
      <c r="CL701" s="19"/>
      <c r="CM701" s="19"/>
      <c r="CN701" s="19"/>
      <c r="CO701" s="19"/>
      <c r="CP701" s="19"/>
      <c r="CQ701" s="19"/>
      <c r="CR701" s="19"/>
    </row>
    <row r="702" spans="1:96" ht="107" customHeight="1">
      <c r="A702" s="11" cm="1">
        <f t="array" ref="A702">SUMPRODUCT(--ISNUMBER(SEARCH({"stranding","stranded"},E702)))</f>
        <v>0</v>
      </c>
      <c r="B702" s="12">
        <v>769</v>
      </c>
      <c r="C702" s="21" t="s">
        <v>1490</v>
      </c>
      <c r="D702" s="22">
        <v>1998</v>
      </c>
      <c r="E702" s="15" t="s">
        <v>1491</v>
      </c>
      <c r="F702" s="15" t="s">
        <v>6569</v>
      </c>
      <c r="G702" s="15">
        <f t="shared" si="10"/>
        <v>8</v>
      </c>
      <c r="H702" s="16"/>
      <c r="I702" s="16"/>
      <c r="J702" s="16"/>
      <c r="K702" s="16"/>
      <c r="L702" s="16">
        <v>1</v>
      </c>
      <c r="M702" s="16"/>
      <c r="N702" s="16"/>
      <c r="O702" s="16"/>
      <c r="P702" s="17">
        <v>1</v>
      </c>
      <c r="Q702" s="17"/>
      <c r="R702" s="17"/>
      <c r="S702" s="17"/>
      <c r="T702" s="18"/>
      <c r="U702" s="18">
        <v>1</v>
      </c>
      <c r="V702" s="18"/>
      <c r="W702" s="18"/>
      <c r="X702" s="19"/>
      <c r="Y702" s="19">
        <v>1</v>
      </c>
      <c r="Z702" s="19">
        <v>1</v>
      </c>
      <c r="AA702" s="19"/>
      <c r="AB702" s="19"/>
      <c r="AC702" s="19">
        <v>1</v>
      </c>
      <c r="AD702" s="19">
        <v>1</v>
      </c>
      <c r="AE702" s="19"/>
      <c r="AF702" s="19"/>
      <c r="AG702" s="19"/>
      <c r="AH702" s="19"/>
      <c r="AI702" s="19"/>
      <c r="AJ702" s="17"/>
      <c r="AK702" s="17"/>
      <c r="AL702" s="17"/>
      <c r="AM702" s="17"/>
      <c r="AN702" s="17"/>
      <c r="AO702" s="17"/>
      <c r="AP702" s="17"/>
      <c r="AQ702" s="17"/>
      <c r="AR702" s="20"/>
      <c r="AS702" s="20"/>
      <c r="AT702" s="20"/>
      <c r="AU702" s="20"/>
      <c r="AV702" s="20"/>
      <c r="AW702" s="20"/>
      <c r="AX702" s="20"/>
      <c r="AY702" s="20"/>
      <c r="AZ702" s="20"/>
      <c r="BA702" s="20"/>
      <c r="BB702" s="20"/>
      <c r="BC702" s="20"/>
      <c r="BD702" s="16"/>
      <c r="BE702" s="16"/>
      <c r="BF702" s="16"/>
      <c r="BG702" s="16"/>
      <c r="BH702" s="16"/>
      <c r="BI702" s="16"/>
      <c r="BJ702" s="16"/>
      <c r="BK702" s="16"/>
      <c r="BL702" s="16"/>
      <c r="BM702" s="16"/>
      <c r="BN702" s="16"/>
      <c r="BO702" s="16">
        <v>1</v>
      </c>
      <c r="BP702" s="16"/>
      <c r="BQ702" s="16"/>
      <c r="BR702" s="16"/>
      <c r="BS702" s="16"/>
      <c r="BT702" s="16"/>
      <c r="BU702" s="16"/>
      <c r="BV702" s="16"/>
      <c r="BW702" s="16"/>
      <c r="BX702" s="16"/>
      <c r="BY702" s="16"/>
      <c r="BZ702" s="16">
        <v>1</v>
      </c>
      <c r="CA702" s="16"/>
      <c r="CB702" s="16"/>
      <c r="CC702" s="16"/>
      <c r="CD702" s="16"/>
      <c r="CE702" s="16"/>
      <c r="CF702" s="16"/>
      <c r="CG702" s="19"/>
      <c r="CH702" s="19"/>
      <c r="CI702" s="19"/>
      <c r="CJ702" s="19"/>
      <c r="CK702" s="19"/>
      <c r="CL702" s="19"/>
      <c r="CM702" s="19">
        <v>1</v>
      </c>
      <c r="CN702" s="19"/>
      <c r="CO702" s="19"/>
      <c r="CP702" s="19"/>
      <c r="CQ702" s="19"/>
      <c r="CR702" s="19"/>
    </row>
    <row r="703" spans="1:96" ht="107" customHeight="1">
      <c r="A703" s="11" cm="1">
        <f t="array" ref="A703">SUMPRODUCT(--ISNUMBER(SEARCH({"stranding","stranded"},E703)))</f>
        <v>0</v>
      </c>
      <c r="B703" s="12">
        <v>770</v>
      </c>
      <c r="C703" s="13" t="s">
        <v>1492</v>
      </c>
      <c r="D703" s="14">
        <v>1998</v>
      </c>
      <c r="E703" s="15" t="s">
        <v>1493</v>
      </c>
      <c r="F703" s="15" t="s">
        <v>7797</v>
      </c>
      <c r="G703" s="15">
        <f t="shared" si="10"/>
        <v>6</v>
      </c>
      <c r="H703" s="16"/>
      <c r="I703" s="16"/>
      <c r="J703" s="16"/>
      <c r="K703" s="16">
        <v>1</v>
      </c>
      <c r="L703" s="16"/>
      <c r="M703" s="16"/>
      <c r="N703" s="16"/>
      <c r="O703" s="16"/>
      <c r="P703" s="17">
        <v>1</v>
      </c>
      <c r="Q703" s="17"/>
      <c r="R703" s="17"/>
      <c r="S703" s="17"/>
      <c r="T703" s="18"/>
      <c r="U703" s="18">
        <v>1</v>
      </c>
      <c r="V703" s="18"/>
      <c r="W703" s="18"/>
      <c r="X703" s="19"/>
      <c r="Y703" s="19">
        <v>1</v>
      </c>
      <c r="Z703" s="19">
        <v>1</v>
      </c>
      <c r="AA703" s="19"/>
      <c r="AB703" s="19"/>
      <c r="AC703" s="19"/>
      <c r="AD703" s="19"/>
      <c r="AE703" s="19"/>
      <c r="AF703" s="19"/>
      <c r="AG703" s="19"/>
      <c r="AH703" s="19"/>
      <c r="AI703" s="19"/>
      <c r="AJ703" s="17"/>
      <c r="AK703" s="17"/>
      <c r="AL703" s="17"/>
      <c r="AM703" s="17"/>
      <c r="AN703" s="17"/>
      <c r="AO703" s="17"/>
      <c r="AP703" s="17"/>
      <c r="AQ703" s="17"/>
      <c r="AR703" s="20"/>
      <c r="AS703" s="20"/>
      <c r="AT703" s="20"/>
      <c r="AU703" s="20"/>
      <c r="AV703" s="20"/>
      <c r="AW703" s="20"/>
      <c r="AX703" s="20"/>
      <c r="AY703" s="20"/>
      <c r="AZ703" s="20"/>
      <c r="BA703" s="20"/>
      <c r="BB703" s="20"/>
      <c r="BC703" s="20"/>
      <c r="BD703" s="16">
        <v>1</v>
      </c>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v>1</v>
      </c>
      <c r="CA703" s="16"/>
      <c r="CB703" s="16"/>
      <c r="CC703" s="16"/>
      <c r="CD703" s="16"/>
      <c r="CE703" s="16"/>
      <c r="CF703" s="16"/>
      <c r="CG703" s="19"/>
      <c r="CH703" s="19"/>
      <c r="CI703" s="19"/>
      <c r="CJ703" s="19"/>
      <c r="CK703" s="19"/>
      <c r="CL703" s="19">
        <v>1</v>
      </c>
      <c r="CM703" s="19"/>
      <c r="CN703" s="19"/>
      <c r="CO703" s="19"/>
      <c r="CP703" s="19"/>
      <c r="CQ703" s="19"/>
      <c r="CR703" s="19"/>
    </row>
    <row r="704" spans="1:96" ht="107" customHeight="1">
      <c r="A704" s="11" cm="1">
        <f t="array" ref="A704">SUMPRODUCT(--ISNUMBER(SEARCH({"stranding","stranded"},E704)))</f>
        <v>0</v>
      </c>
      <c r="B704" s="12">
        <v>771</v>
      </c>
      <c r="C704" s="21" t="s">
        <v>1494</v>
      </c>
      <c r="D704" s="22">
        <v>1998</v>
      </c>
      <c r="E704" s="15" t="s">
        <v>1495</v>
      </c>
      <c r="F704" s="15" t="s">
        <v>6032</v>
      </c>
      <c r="G704" s="15">
        <f t="shared" si="10"/>
        <v>6</v>
      </c>
      <c r="H704" s="16"/>
      <c r="I704" s="16"/>
      <c r="J704" s="16"/>
      <c r="K704" s="16"/>
      <c r="L704" s="16">
        <v>1</v>
      </c>
      <c r="M704" s="16"/>
      <c r="N704" s="16"/>
      <c r="O704" s="16"/>
      <c r="P704" s="17"/>
      <c r="Q704" s="17"/>
      <c r="R704" s="17">
        <v>1</v>
      </c>
      <c r="S704" s="17"/>
      <c r="T704" s="18"/>
      <c r="U704" s="18">
        <v>1</v>
      </c>
      <c r="V704" s="18"/>
      <c r="W704" s="18"/>
      <c r="X704" s="19"/>
      <c r="Y704" s="19">
        <v>1</v>
      </c>
      <c r="Z704" s="19">
        <v>1</v>
      </c>
      <c r="AA704" s="19"/>
      <c r="AB704" s="19"/>
      <c r="AC704" s="19"/>
      <c r="AD704" s="19"/>
      <c r="AE704" s="19"/>
      <c r="AF704" s="19"/>
      <c r="AG704" s="19"/>
      <c r="AH704" s="19"/>
      <c r="AI704" s="19"/>
      <c r="AJ704" s="17"/>
      <c r="AK704" s="17"/>
      <c r="AL704" s="17"/>
      <c r="AM704" s="17"/>
      <c r="AN704" s="17"/>
      <c r="AO704" s="17"/>
      <c r="AP704" s="17"/>
      <c r="AQ704" s="17"/>
      <c r="AR704" s="20"/>
      <c r="AS704" s="20"/>
      <c r="AT704" s="20"/>
      <c r="AU704" s="20"/>
      <c r="AV704" s="20"/>
      <c r="AW704" s="20"/>
      <c r="AX704" s="20"/>
      <c r="AY704" s="20"/>
      <c r="AZ704" s="20"/>
      <c r="BA704" s="20"/>
      <c r="BB704" s="20"/>
      <c r="BC704" s="20"/>
      <c r="BD704" s="16"/>
      <c r="BE704" s="16"/>
      <c r="BF704" s="16">
        <v>1</v>
      </c>
      <c r="BG704" s="16"/>
      <c r="BH704" s="16"/>
      <c r="BI704" s="16"/>
      <c r="BJ704" s="16"/>
      <c r="BK704" s="16"/>
      <c r="BL704" s="16"/>
      <c r="BM704" s="16"/>
      <c r="BN704" s="16"/>
      <c r="BO704" s="16"/>
      <c r="BP704" s="16"/>
      <c r="BQ704" s="16"/>
      <c r="BR704" s="16"/>
      <c r="BS704" s="16"/>
      <c r="BT704" s="16"/>
      <c r="BU704" s="16"/>
      <c r="BV704" s="16"/>
      <c r="BW704" s="16"/>
      <c r="BX704" s="16"/>
      <c r="BY704" s="16"/>
      <c r="BZ704" s="16">
        <v>1</v>
      </c>
      <c r="CA704" s="16"/>
      <c r="CB704" s="16"/>
      <c r="CC704" s="16"/>
      <c r="CD704" s="16"/>
      <c r="CE704" s="16"/>
      <c r="CF704" s="16"/>
      <c r="CG704" s="19"/>
      <c r="CH704" s="19"/>
      <c r="CI704" s="19"/>
      <c r="CJ704" s="19"/>
      <c r="CK704" s="19">
        <v>1</v>
      </c>
      <c r="CL704" s="19"/>
      <c r="CM704" s="19"/>
      <c r="CN704" s="19"/>
      <c r="CO704" s="19"/>
      <c r="CP704" s="19"/>
      <c r="CQ704" s="19"/>
      <c r="CR704" s="19"/>
    </row>
    <row r="705" spans="1:96" ht="107" customHeight="1">
      <c r="A705" s="11" cm="1">
        <f t="array" ref="A705">SUMPRODUCT(--ISNUMBER(SEARCH({"stranding","stranded"},E705)))</f>
        <v>0</v>
      </c>
      <c r="B705" s="12">
        <v>772</v>
      </c>
      <c r="C705" s="13" t="s">
        <v>1496</v>
      </c>
      <c r="D705" s="14">
        <v>1998</v>
      </c>
      <c r="E705" s="15" t="s">
        <v>1497</v>
      </c>
      <c r="F705" s="15" t="s">
        <v>6570</v>
      </c>
      <c r="G705" s="15">
        <f t="shared" si="10"/>
        <v>7</v>
      </c>
      <c r="H705" s="16"/>
      <c r="I705" s="16"/>
      <c r="J705" s="16">
        <v>1</v>
      </c>
      <c r="K705" s="16"/>
      <c r="L705" s="16"/>
      <c r="M705" s="16"/>
      <c r="N705" s="16"/>
      <c r="O705" s="16"/>
      <c r="P705" s="17">
        <v>1</v>
      </c>
      <c r="Q705" s="17"/>
      <c r="R705" s="17"/>
      <c r="S705" s="17"/>
      <c r="T705" s="18"/>
      <c r="U705" s="18">
        <v>1</v>
      </c>
      <c r="V705" s="18"/>
      <c r="W705" s="18"/>
      <c r="X705" s="19"/>
      <c r="Y705" s="19">
        <v>1</v>
      </c>
      <c r="Z705" s="19"/>
      <c r="AA705" s="19"/>
      <c r="AB705" s="19">
        <v>1</v>
      </c>
      <c r="AC705" s="19"/>
      <c r="AD705" s="19"/>
      <c r="AE705" s="19"/>
      <c r="AF705" s="19"/>
      <c r="AG705" s="19"/>
      <c r="AH705" s="19"/>
      <c r="AI705" s="19"/>
      <c r="AJ705" s="17"/>
      <c r="AK705" s="17"/>
      <c r="AL705" s="17"/>
      <c r="AM705" s="17"/>
      <c r="AN705" s="17"/>
      <c r="AO705" s="17"/>
      <c r="AP705" s="17"/>
      <c r="AQ705" s="17"/>
      <c r="AR705" s="20"/>
      <c r="AS705" s="20"/>
      <c r="AT705" s="20"/>
      <c r="AU705" s="20"/>
      <c r="AV705" s="20"/>
      <c r="AW705" s="20"/>
      <c r="AX705" s="20"/>
      <c r="AY705" s="20"/>
      <c r="AZ705" s="20"/>
      <c r="BA705" s="20"/>
      <c r="BB705" s="20"/>
      <c r="BC705" s="20"/>
      <c r="BD705" s="16"/>
      <c r="BE705" s="16"/>
      <c r="BF705" s="16"/>
      <c r="BG705" s="16"/>
      <c r="BH705" s="16"/>
      <c r="BI705" s="16">
        <v>1</v>
      </c>
      <c r="BJ705" s="16"/>
      <c r="BK705" s="16"/>
      <c r="BL705" s="16"/>
      <c r="BM705" s="16"/>
      <c r="BN705" s="16"/>
      <c r="BO705" s="16">
        <v>1</v>
      </c>
      <c r="BP705" s="16"/>
      <c r="BQ705" s="16"/>
      <c r="BR705" s="16"/>
      <c r="BS705" s="16"/>
      <c r="BT705" s="16"/>
      <c r="BU705" s="16"/>
      <c r="BV705" s="16"/>
      <c r="BW705" s="16"/>
      <c r="BX705" s="16"/>
      <c r="BY705" s="16"/>
      <c r="BZ705" s="16">
        <v>1</v>
      </c>
      <c r="CA705" s="16"/>
      <c r="CB705" s="16"/>
      <c r="CC705" s="16"/>
      <c r="CD705" s="16"/>
      <c r="CE705" s="16"/>
      <c r="CF705" s="16"/>
      <c r="CG705" s="19"/>
      <c r="CH705" s="19"/>
      <c r="CI705" s="19"/>
      <c r="CJ705" s="19"/>
      <c r="CK705" s="19"/>
      <c r="CL705" s="19"/>
      <c r="CM705" s="19">
        <v>1</v>
      </c>
      <c r="CN705" s="19"/>
      <c r="CO705" s="19"/>
      <c r="CP705" s="19"/>
      <c r="CQ705" s="19"/>
      <c r="CR705" s="19"/>
    </row>
    <row r="706" spans="1:96" ht="107" customHeight="1">
      <c r="A706" s="11" cm="1">
        <f t="array" ref="A706">SUMPRODUCT(--ISNUMBER(SEARCH({"stranding","stranded"},E706)))</f>
        <v>0</v>
      </c>
      <c r="B706" s="12">
        <v>773</v>
      </c>
      <c r="C706" s="21" t="s">
        <v>1498</v>
      </c>
      <c r="D706" s="22">
        <v>1998</v>
      </c>
      <c r="E706" s="15" t="s">
        <v>1499</v>
      </c>
      <c r="F706" s="15" t="s">
        <v>6399</v>
      </c>
      <c r="G706" s="15">
        <f t="shared" ref="G706:G769" si="11">SUM(P706:CF706)</f>
        <v>7</v>
      </c>
      <c r="H706" s="16"/>
      <c r="I706" s="16">
        <v>2</v>
      </c>
      <c r="J706" s="16"/>
      <c r="K706" s="16"/>
      <c r="L706" s="16"/>
      <c r="M706" s="16"/>
      <c r="N706" s="16"/>
      <c r="O706" s="16"/>
      <c r="P706" s="17">
        <v>1</v>
      </c>
      <c r="Q706" s="17"/>
      <c r="R706" s="17"/>
      <c r="S706" s="17"/>
      <c r="T706" s="18"/>
      <c r="U706" s="18">
        <v>1</v>
      </c>
      <c r="V706" s="18"/>
      <c r="W706" s="18">
        <v>1</v>
      </c>
      <c r="X706" s="19"/>
      <c r="Y706" s="19">
        <v>1</v>
      </c>
      <c r="Z706" s="19">
        <v>1</v>
      </c>
      <c r="AA706" s="19"/>
      <c r="AB706" s="19"/>
      <c r="AC706" s="19"/>
      <c r="AD706" s="19"/>
      <c r="AE706" s="19"/>
      <c r="AF706" s="19"/>
      <c r="AG706" s="19"/>
      <c r="AH706" s="19"/>
      <c r="AI706" s="19"/>
      <c r="AJ706" s="17"/>
      <c r="AK706" s="17"/>
      <c r="AL706" s="17"/>
      <c r="AM706" s="17"/>
      <c r="AN706" s="17"/>
      <c r="AO706" s="17"/>
      <c r="AP706" s="17"/>
      <c r="AQ706" s="17"/>
      <c r="AR706" s="20"/>
      <c r="AS706" s="20"/>
      <c r="AT706" s="20"/>
      <c r="AU706" s="20"/>
      <c r="AV706" s="20"/>
      <c r="AW706" s="20"/>
      <c r="AX706" s="20"/>
      <c r="AY706" s="20"/>
      <c r="AZ706" s="20"/>
      <c r="BA706" s="20"/>
      <c r="BB706" s="20"/>
      <c r="BC706" s="20"/>
      <c r="BD706" s="16"/>
      <c r="BE706" s="16"/>
      <c r="BF706" s="16"/>
      <c r="BG706" s="16"/>
      <c r="BH706" s="16"/>
      <c r="BI706" s="16">
        <v>1</v>
      </c>
      <c r="BJ706" s="16"/>
      <c r="BK706" s="16"/>
      <c r="BL706" s="16"/>
      <c r="BM706" s="16"/>
      <c r="BN706" s="16"/>
      <c r="BO706" s="16"/>
      <c r="BP706" s="16"/>
      <c r="BQ706" s="16"/>
      <c r="BR706" s="16"/>
      <c r="BS706" s="16"/>
      <c r="BT706" s="16"/>
      <c r="BU706" s="16"/>
      <c r="BV706" s="16"/>
      <c r="BW706" s="16"/>
      <c r="BX706" s="16"/>
      <c r="BY706" s="16"/>
      <c r="BZ706" s="16">
        <v>1</v>
      </c>
      <c r="CA706" s="16"/>
      <c r="CB706" s="16"/>
      <c r="CC706" s="16"/>
      <c r="CD706" s="16"/>
      <c r="CE706" s="16"/>
      <c r="CF706" s="16"/>
      <c r="CG706" s="19"/>
      <c r="CH706" s="19"/>
      <c r="CI706" s="19"/>
      <c r="CJ706" s="19"/>
      <c r="CK706" s="19"/>
      <c r="CL706" s="19">
        <v>1</v>
      </c>
      <c r="CM706" s="19"/>
      <c r="CN706" s="19"/>
      <c r="CO706" s="19"/>
      <c r="CP706" s="19"/>
      <c r="CQ706" s="19"/>
      <c r="CR706" s="19"/>
    </row>
    <row r="707" spans="1:96" ht="107" customHeight="1">
      <c r="A707" s="11" cm="1">
        <f t="array" ref="A707">SUMPRODUCT(--ISNUMBER(SEARCH({"stranding","stranded"},E707)))</f>
        <v>0</v>
      </c>
      <c r="B707" s="12">
        <v>774</v>
      </c>
      <c r="C707" s="13" t="s">
        <v>1500</v>
      </c>
      <c r="D707" s="14">
        <v>1998</v>
      </c>
      <c r="E707" s="15" t="s">
        <v>1501</v>
      </c>
      <c r="F707" s="15" t="s">
        <v>6571</v>
      </c>
      <c r="G707" s="15">
        <f t="shared" si="11"/>
        <v>6</v>
      </c>
      <c r="H707" s="16"/>
      <c r="I707" s="16"/>
      <c r="J707" s="16"/>
      <c r="K707" s="16">
        <v>1</v>
      </c>
      <c r="L707" s="16"/>
      <c r="M707" s="16"/>
      <c r="N707" s="16"/>
      <c r="O707" s="16"/>
      <c r="P707" s="17"/>
      <c r="Q707" s="17"/>
      <c r="R707" s="17"/>
      <c r="S707" s="17"/>
      <c r="T707" s="18">
        <v>1</v>
      </c>
      <c r="U707" s="18"/>
      <c r="V707" s="18"/>
      <c r="W707" s="18"/>
      <c r="X707" s="19"/>
      <c r="Y707" s="19">
        <v>1</v>
      </c>
      <c r="Z707" s="19"/>
      <c r="AA707" s="19"/>
      <c r="AB707" s="19"/>
      <c r="AC707" s="19">
        <v>1</v>
      </c>
      <c r="AD707" s="19"/>
      <c r="AE707" s="19"/>
      <c r="AF707" s="19">
        <v>1</v>
      </c>
      <c r="AG707" s="19"/>
      <c r="AH707" s="19"/>
      <c r="AI707" s="19"/>
      <c r="AJ707" s="17">
        <v>1</v>
      </c>
      <c r="AK707" s="17"/>
      <c r="AL707" s="17"/>
      <c r="AM707" s="17"/>
      <c r="AN707" s="17"/>
      <c r="AO707" s="17"/>
      <c r="AP707" s="17"/>
      <c r="AQ707" s="17"/>
      <c r="AR707" s="20"/>
      <c r="AS707" s="20"/>
      <c r="AT707" s="20"/>
      <c r="AU707" s="20"/>
      <c r="AV707" s="20"/>
      <c r="AW707" s="20"/>
      <c r="AX707" s="20"/>
      <c r="AY707" s="20"/>
      <c r="AZ707" s="20"/>
      <c r="BA707" s="20"/>
      <c r="BB707" s="20"/>
      <c r="BC707" s="20"/>
      <c r="BD707" s="16"/>
      <c r="BE707" s="16"/>
      <c r="BF707" s="16"/>
      <c r="BG707" s="16"/>
      <c r="BH707" s="16"/>
      <c r="BI707" s="16"/>
      <c r="BJ707" s="16"/>
      <c r="BK707" s="16"/>
      <c r="BL707" s="16"/>
      <c r="BM707" s="16"/>
      <c r="BN707" s="16"/>
      <c r="BO707" s="16"/>
      <c r="BP707" s="16"/>
      <c r="BQ707" s="16"/>
      <c r="BR707" s="16"/>
      <c r="BS707" s="16"/>
      <c r="BT707" s="16"/>
      <c r="BU707" s="16"/>
      <c r="BV707" s="16"/>
      <c r="BW707" s="16">
        <v>1</v>
      </c>
      <c r="BX707" s="16"/>
      <c r="BY707" s="16"/>
      <c r="BZ707" s="16"/>
      <c r="CA707" s="16"/>
      <c r="CB707" s="16"/>
      <c r="CC707" s="16"/>
      <c r="CD707" s="16"/>
      <c r="CE707" s="16"/>
      <c r="CF707" s="16"/>
      <c r="CG707" s="19"/>
      <c r="CH707" s="19"/>
      <c r="CI707" s="19"/>
      <c r="CJ707" s="19"/>
      <c r="CK707" s="19"/>
      <c r="CL707" s="19"/>
      <c r="CM707" s="19"/>
      <c r="CN707" s="19">
        <v>1</v>
      </c>
      <c r="CO707" s="19"/>
      <c r="CP707" s="19"/>
      <c r="CQ707" s="19"/>
      <c r="CR707" s="19"/>
    </row>
    <row r="708" spans="1:96" ht="107" customHeight="1">
      <c r="A708" s="11" cm="1">
        <f t="array" ref="A708">SUMPRODUCT(--ISNUMBER(SEARCH({"stranding","stranded"},E708)))</f>
        <v>0</v>
      </c>
      <c r="B708" s="12">
        <v>775</v>
      </c>
      <c r="C708" s="21" t="s">
        <v>1502</v>
      </c>
      <c r="D708" s="22">
        <v>1998</v>
      </c>
      <c r="E708" s="15" t="s">
        <v>1503</v>
      </c>
      <c r="F708" s="15" t="s">
        <v>6572</v>
      </c>
      <c r="G708" s="15">
        <f t="shared" si="11"/>
        <v>10</v>
      </c>
      <c r="H708" s="16"/>
      <c r="I708" s="16">
        <v>4</v>
      </c>
      <c r="J708" s="16"/>
      <c r="K708" s="16">
        <v>2</v>
      </c>
      <c r="L708" s="16">
        <v>2</v>
      </c>
      <c r="M708" s="16">
        <v>4</v>
      </c>
      <c r="N708" s="16"/>
      <c r="O708" s="16"/>
      <c r="P708" s="17">
        <v>1</v>
      </c>
      <c r="Q708" s="17"/>
      <c r="R708" s="17">
        <v>1</v>
      </c>
      <c r="S708" s="17"/>
      <c r="T708" s="18">
        <v>1</v>
      </c>
      <c r="U708" s="18">
        <v>1</v>
      </c>
      <c r="V708" s="18"/>
      <c r="W708" s="18"/>
      <c r="X708" s="19">
        <v>1</v>
      </c>
      <c r="Y708" s="19">
        <v>1</v>
      </c>
      <c r="Z708" s="19"/>
      <c r="AA708" s="19"/>
      <c r="AB708" s="19"/>
      <c r="AC708" s="19"/>
      <c r="AD708" s="19"/>
      <c r="AE708" s="19"/>
      <c r="AF708" s="19"/>
      <c r="AG708" s="19"/>
      <c r="AH708" s="19"/>
      <c r="AI708" s="19"/>
      <c r="AJ708" s="17">
        <v>1</v>
      </c>
      <c r="AK708" s="17"/>
      <c r="AL708" s="17"/>
      <c r="AM708" s="17"/>
      <c r="AN708" s="17"/>
      <c r="AO708" s="17"/>
      <c r="AP708" s="17"/>
      <c r="AQ708" s="17">
        <v>1</v>
      </c>
      <c r="AR708" s="20"/>
      <c r="AS708" s="20"/>
      <c r="AT708" s="20"/>
      <c r="AU708" s="20"/>
      <c r="AV708" s="20"/>
      <c r="AW708" s="20"/>
      <c r="AX708" s="20"/>
      <c r="AY708" s="20"/>
      <c r="AZ708" s="20"/>
      <c r="BA708" s="20"/>
      <c r="BB708" s="20"/>
      <c r="BC708" s="20"/>
      <c r="BD708" s="16"/>
      <c r="BE708" s="16"/>
      <c r="BF708" s="16"/>
      <c r="BG708" s="16"/>
      <c r="BH708" s="16"/>
      <c r="BI708" s="16"/>
      <c r="BJ708" s="16"/>
      <c r="BK708" s="16"/>
      <c r="BL708" s="16"/>
      <c r="BM708" s="16"/>
      <c r="BN708" s="16"/>
      <c r="BO708" s="16"/>
      <c r="BP708" s="16"/>
      <c r="BQ708" s="16">
        <v>1</v>
      </c>
      <c r="BR708" s="16"/>
      <c r="BS708" s="16"/>
      <c r="BT708" s="16"/>
      <c r="BU708" s="16"/>
      <c r="BV708" s="16"/>
      <c r="BW708" s="16"/>
      <c r="BX708" s="16"/>
      <c r="BY708" s="16"/>
      <c r="BZ708" s="16">
        <v>1</v>
      </c>
      <c r="CA708" s="16"/>
      <c r="CB708" s="16"/>
      <c r="CC708" s="16"/>
      <c r="CD708" s="16"/>
      <c r="CE708" s="16"/>
      <c r="CF708" s="16"/>
      <c r="CG708" s="19"/>
      <c r="CH708" s="19"/>
      <c r="CI708" s="19"/>
      <c r="CJ708" s="19"/>
      <c r="CK708" s="19"/>
      <c r="CL708" s="19">
        <v>1</v>
      </c>
      <c r="CM708" s="19"/>
      <c r="CN708" s="19"/>
      <c r="CO708" s="19"/>
      <c r="CP708" s="19"/>
      <c r="CQ708" s="19"/>
      <c r="CR708" s="19"/>
    </row>
    <row r="709" spans="1:96" ht="107" customHeight="1">
      <c r="A709" s="11" cm="1">
        <f t="array" ref="A709">SUMPRODUCT(--ISNUMBER(SEARCH({"stranding","stranded"},E709)))</f>
        <v>0</v>
      </c>
      <c r="B709" s="12">
        <v>776</v>
      </c>
      <c r="C709" s="13" t="s">
        <v>1504</v>
      </c>
      <c r="D709" s="14">
        <v>1998</v>
      </c>
      <c r="E709" s="15" t="s">
        <v>1505</v>
      </c>
      <c r="F709" s="15" t="s">
        <v>6573</v>
      </c>
      <c r="G709" s="15">
        <f t="shared" si="11"/>
        <v>7</v>
      </c>
      <c r="H709" s="16"/>
      <c r="I709" s="16"/>
      <c r="J709" s="16"/>
      <c r="K709" s="16"/>
      <c r="L709" s="16"/>
      <c r="M709" s="16"/>
      <c r="N709" s="16"/>
      <c r="O709" s="16"/>
      <c r="P709" s="17"/>
      <c r="Q709" s="17"/>
      <c r="R709" s="17">
        <v>1</v>
      </c>
      <c r="S709" s="17"/>
      <c r="T709" s="18">
        <v>1</v>
      </c>
      <c r="U709" s="18"/>
      <c r="V709" s="18"/>
      <c r="W709" s="18">
        <v>1</v>
      </c>
      <c r="X709" s="19">
        <v>1</v>
      </c>
      <c r="Y709" s="19"/>
      <c r="Z709" s="19"/>
      <c r="AA709" s="19"/>
      <c r="AB709" s="19"/>
      <c r="AC709" s="19"/>
      <c r="AD709" s="19"/>
      <c r="AE709" s="19">
        <v>1</v>
      </c>
      <c r="AF709" s="19">
        <v>1</v>
      </c>
      <c r="AG709" s="19"/>
      <c r="AH709" s="19"/>
      <c r="AI709" s="19"/>
      <c r="AJ709" s="17">
        <v>1</v>
      </c>
      <c r="AK709" s="17"/>
      <c r="AL709" s="17"/>
      <c r="AM709" s="17"/>
      <c r="AN709" s="17"/>
      <c r="AO709" s="17"/>
      <c r="AP709" s="17"/>
      <c r="AQ709" s="17"/>
      <c r="AR709" s="20"/>
      <c r="AS709" s="20"/>
      <c r="AT709" s="20"/>
      <c r="AU709" s="20"/>
      <c r="AV709" s="20"/>
      <c r="AW709" s="20"/>
      <c r="AX709" s="20"/>
      <c r="AY709" s="20"/>
      <c r="AZ709" s="20"/>
      <c r="BA709" s="20"/>
      <c r="BB709" s="20"/>
      <c r="BC709" s="20"/>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9"/>
      <c r="CH709" s="19"/>
      <c r="CI709" s="19"/>
      <c r="CJ709" s="19"/>
      <c r="CK709" s="19"/>
      <c r="CL709" s="19"/>
      <c r="CM709" s="19"/>
      <c r="CN709" s="19">
        <v>1</v>
      </c>
      <c r="CO709" s="19"/>
      <c r="CP709" s="19"/>
      <c r="CQ709" s="19"/>
      <c r="CR709" s="19"/>
    </row>
    <row r="710" spans="1:96" ht="107" customHeight="1">
      <c r="A710" s="11" cm="1">
        <f t="array" ref="A710">SUMPRODUCT(--ISNUMBER(SEARCH({"stranding","stranded"},E710)))</f>
        <v>0</v>
      </c>
      <c r="B710" s="12">
        <v>777</v>
      </c>
      <c r="C710" s="21" t="s">
        <v>1506</v>
      </c>
      <c r="D710" s="22">
        <v>1998</v>
      </c>
      <c r="E710" s="15" t="s">
        <v>1507</v>
      </c>
      <c r="F710" s="15" t="s">
        <v>6574</v>
      </c>
      <c r="G710" s="15">
        <f t="shared" si="11"/>
        <v>6</v>
      </c>
      <c r="H710" s="16"/>
      <c r="I710" s="16"/>
      <c r="J710" s="16"/>
      <c r="K710" s="16"/>
      <c r="L710" s="16"/>
      <c r="M710" s="16"/>
      <c r="N710" s="16"/>
      <c r="O710" s="16"/>
      <c r="P710" s="17"/>
      <c r="Q710" s="17">
        <v>1</v>
      </c>
      <c r="R710" s="17"/>
      <c r="S710" s="17"/>
      <c r="T710" s="18">
        <v>1</v>
      </c>
      <c r="U710" s="18"/>
      <c r="V710" s="18"/>
      <c r="W710" s="18"/>
      <c r="X710" s="19"/>
      <c r="Y710" s="19"/>
      <c r="Z710" s="19"/>
      <c r="AA710" s="19"/>
      <c r="AB710" s="19"/>
      <c r="AC710" s="19"/>
      <c r="AD710" s="19"/>
      <c r="AE710" s="19">
        <v>1</v>
      </c>
      <c r="AF710" s="19">
        <v>1</v>
      </c>
      <c r="AG710" s="19"/>
      <c r="AH710" s="19"/>
      <c r="AI710" s="19"/>
      <c r="AJ710" s="17">
        <v>1</v>
      </c>
      <c r="AK710" s="17"/>
      <c r="AL710" s="17"/>
      <c r="AM710" s="17"/>
      <c r="AN710" s="17"/>
      <c r="AO710" s="17"/>
      <c r="AP710" s="17"/>
      <c r="AQ710" s="17"/>
      <c r="AR710" s="20"/>
      <c r="AS710" s="20"/>
      <c r="AT710" s="20">
        <v>1</v>
      </c>
      <c r="AU710" s="20"/>
      <c r="AV710" s="20"/>
      <c r="AW710" s="20"/>
      <c r="AX710" s="20"/>
      <c r="AY710" s="20"/>
      <c r="AZ710" s="20"/>
      <c r="BA710" s="20"/>
      <c r="BB710" s="20"/>
      <c r="BC710" s="20"/>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9"/>
      <c r="CH710" s="19"/>
      <c r="CI710" s="19"/>
      <c r="CJ710" s="19"/>
      <c r="CK710" s="19"/>
      <c r="CL710" s="19">
        <v>1</v>
      </c>
      <c r="CM710" s="19"/>
      <c r="CN710" s="19"/>
      <c r="CO710" s="19"/>
      <c r="CP710" s="19"/>
      <c r="CQ710" s="19"/>
      <c r="CR710" s="19"/>
    </row>
    <row r="711" spans="1:96" ht="107" customHeight="1">
      <c r="A711" s="11" cm="1">
        <f t="array" ref="A711">SUMPRODUCT(--ISNUMBER(SEARCH({"stranding","stranded"},E711)))</f>
        <v>0</v>
      </c>
      <c r="B711" s="12">
        <v>778</v>
      </c>
      <c r="C711" s="13" t="s">
        <v>1508</v>
      </c>
      <c r="D711" s="14">
        <v>1998</v>
      </c>
      <c r="E711" s="15" t="s">
        <v>1509</v>
      </c>
      <c r="F711" s="15" t="s">
        <v>6575</v>
      </c>
      <c r="G711" s="15">
        <f t="shared" si="11"/>
        <v>7</v>
      </c>
      <c r="H711" s="16"/>
      <c r="I711" s="16"/>
      <c r="J711" s="16"/>
      <c r="K711" s="16"/>
      <c r="L711" s="16"/>
      <c r="M711" s="16"/>
      <c r="N711" s="16"/>
      <c r="O711" s="16"/>
      <c r="P711" s="17"/>
      <c r="Q711" s="17"/>
      <c r="R711" s="17"/>
      <c r="S711" s="17"/>
      <c r="T711" s="18"/>
      <c r="U711" s="18">
        <v>1</v>
      </c>
      <c r="V711" s="18"/>
      <c r="W711" s="18"/>
      <c r="X711" s="19">
        <v>1</v>
      </c>
      <c r="Y711" s="19"/>
      <c r="Z711" s="19"/>
      <c r="AA711" s="19"/>
      <c r="AB711" s="19"/>
      <c r="AC711" s="19"/>
      <c r="AD711" s="19"/>
      <c r="AE711" s="19"/>
      <c r="AF711" s="19"/>
      <c r="AG711" s="19"/>
      <c r="AH711" s="19"/>
      <c r="AI711" s="19"/>
      <c r="AJ711" s="17">
        <v>1</v>
      </c>
      <c r="AK711" s="17"/>
      <c r="AL711" s="17"/>
      <c r="AM711" s="17">
        <v>1</v>
      </c>
      <c r="AN711" s="17"/>
      <c r="AO711" s="17"/>
      <c r="AP711" s="17"/>
      <c r="AQ711" s="17"/>
      <c r="AR711" s="20"/>
      <c r="AS711" s="20"/>
      <c r="AT711" s="20"/>
      <c r="AU711" s="20">
        <v>1</v>
      </c>
      <c r="AV711" s="20">
        <v>1</v>
      </c>
      <c r="AW711" s="20"/>
      <c r="AX711" s="20"/>
      <c r="AY711" s="20"/>
      <c r="AZ711" s="20"/>
      <c r="BA711" s="20"/>
      <c r="BB711" s="20"/>
      <c r="BC711" s="20"/>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v>1</v>
      </c>
      <c r="CA711" s="16"/>
      <c r="CB711" s="16"/>
      <c r="CC711" s="16"/>
      <c r="CD711" s="16"/>
      <c r="CE711" s="16"/>
      <c r="CF711" s="16"/>
      <c r="CG711" s="19"/>
      <c r="CH711" s="19"/>
      <c r="CI711" s="19"/>
      <c r="CJ711" s="19"/>
      <c r="CK711" s="19"/>
      <c r="CL711" s="19"/>
      <c r="CM711" s="19">
        <v>1</v>
      </c>
      <c r="CN711" s="19"/>
      <c r="CO711" s="19"/>
      <c r="CP711" s="19"/>
      <c r="CQ711" s="19"/>
      <c r="CR711" s="19"/>
    </row>
    <row r="712" spans="1:96" ht="107" customHeight="1">
      <c r="A712" s="11" cm="1">
        <f t="array" ref="A712">SUMPRODUCT(--ISNUMBER(SEARCH({"stranding","stranded"},E712)))</f>
        <v>0</v>
      </c>
      <c r="B712" s="12">
        <v>779</v>
      </c>
      <c r="C712" s="21" t="s">
        <v>1510</v>
      </c>
      <c r="D712" s="22">
        <v>1998</v>
      </c>
      <c r="E712" s="15" t="s">
        <v>1511</v>
      </c>
      <c r="F712" s="15" t="s">
        <v>6576</v>
      </c>
      <c r="G712" s="15">
        <f t="shared" si="11"/>
        <v>4</v>
      </c>
      <c r="H712" s="16"/>
      <c r="I712" s="16"/>
      <c r="J712" s="16">
        <v>1</v>
      </c>
      <c r="K712" s="16"/>
      <c r="L712" s="16"/>
      <c r="M712" s="16"/>
      <c r="N712" s="16"/>
      <c r="O712" s="16"/>
      <c r="P712" s="17"/>
      <c r="Q712" s="17"/>
      <c r="R712" s="17"/>
      <c r="S712" s="17"/>
      <c r="T712" s="18"/>
      <c r="U712" s="18">
        <v>1</v>
      </c>
      <c r="V712" s="18"/>
      <c r="W712" s="18"/>
      <c r="X712" s="19">
        <v>1</v>
      </c>
      <c r="Y712" s="19">
        <v>1</v>
      </c>
      <c r="Z712" s="19"/>
      <c r="AA712" s="19"/>
      <c r="AB712" s="19"/>
      <c r="AC712" s="19"/>
      <c r="AD712" s="19"/>
      <c r="AE712" s="19"/>
      <c r="AF712" s="19"/>
      <c r="AG712" s="19"/>
      <c r="AH712" s="19"/>
      <c r="AI712" s="19"/>
      <c r="AJ712" s="17">
        <v>1</v>
      </c>
      <c r="AK712" s="17"/>
      <c r="AL712" s="17"/>
      <c r="AM712" s="17"/>
      <c r="AN712" s="17"/>
      <c r="AO712" s="17"/>
      <c r="AP712" s="17"/>
      <c r="AQ712" s="17"/>
      <c r="AR712" s="20"/>
      <c r="AS712" s="20"/>
      <c r="AT712" s="20"/>
      <c r="AU712" s="20"/>
      <c r="AV712" s="20"/>
      <c r="AW712" s="20"/>
      <c r="AX712" s="20"/>
      <c r="AY712" s="20"/>
      <c r="AZ712" s="20"/>
      <c r="BA712" s="20"/>
      <c r="BB712" s="20"/>
      <c r="BC712" s="20"/>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9"/>
      <c r="CH712" s="19"/>
      <c r="CI712" s="19"/>
      <c r="CJ712" s="19"/>
      <c r="CK712" s="19"/>
      <c r="CL712" s="19"/>
      <c r="CM712" s="19">
        <v>1</v>
      </c>
      <c r="CN712" s="19"/>
      <c r="CO712" s="19"/>
      <c r="CP712" s="19"/>
      <c r="CQ712" s="19"/>
      <c r="CR712" s="19"/>
    </row>
    <row r="713" spans="1:96" ht="107" customHeight="1">
      <c r="A713" s="11" cm="1">
        <f t="array" ref="A713">SUMPRODUCT(--ISNUMBER(SEARCH({"stranding","stranded"},E713)))</f>
        <v>0</v>
      </c>
      <c r="B713" s="12">
        <v>780</v>
      </c>
      <c r="C713" s="13" t="s">
        <v>1512</v>
      </c>
      <c r="D713" s="14">
        <v>1998</v>
      </c>
      <c r="E713" s="15" t="s">
        <v>1513</v>
      </c>
      <c r="F713" s="15" t="s">
        <v>7893</v>
      </c>
      <c r="G713" s="15">
        <f t="shared" si="11"/>
        <v>7</v>
      </c>
      <c r="H713" s="16"/>
      <c r="I713" s="16"/>
      <c r="J713" s="16"/>
      <c r="K713" s="16"/>
      <c r="L713" s="16"/>
      <c r="M713" s="16"/>
      <c r="N713" s="16"/>
      <c r="O713" s="16"/>
      <c r="P713" s="17"/>
      <c r="Q713" s="17"/>
      <c r="R713" s="17"/>
      <c r="S713" s="17"/>
      <c r="T713" s="18"/>
      <c r="U713" s="18"/>
      <c r="V713" s="18">
        <v>1</v>
      </c>
      <c r="W713" s="18"/>
      <c r="X713" s="19">
        <v>1</v>
      </c>
      <c r="Y713" s="19">
        <v>1</v>
      </c>
      <c r="Z713" s="19"/>
      <c r="AA713" s="19"/>
      <c r="AB713" s="19"/>
      <c r="AC713" s="19"/>
      <c r="AD713" s="19"/>
      <c r="AE713" s="19"/>
      <c r="AF713" s="19"/>
      <c r="AG713" s="19"/>
      <c r="AH713" s="19"/>
      <c r="AI713" s="19"/>
      <c r="AJ713" s="17">
        <v>1</v>
      </c>
      <c r="AK713" s="17"/>
      <c r="AL713" s="17"/>
      <c r="AM713" s="17"/>
      <c r="AN713" s="17"/>
      <c r="AO713" s="17"/>
      <c r="AP713" s="17"/>
      <c r="AQ713" s="17">
        <v>1</v>
      </c>
      <c r="AR713" s="20"/>
      <c r="AS713" s="20"/>
      <c r="AT713" s="20"/>
      <c r="AU713" s="20"/>
      <c r="AV713" s="20"/>
      <c r="AW713" s="20"/>
      <c r="AX713" s="20"/>
      <c r="AY713" s="20"/>
      <c r="AZ713" s="20"/>
      <c r="BA713" s="20"/>
      <c r="BB713" s="20"/>
      <c r="BC713" s="20"/>
      <c r="BD713" s="16"/>
      <c r="BE713" s="16"/>
      <c r="BF713" s="16"/>
      <c r="BG713" s="16"/>
      <c r="BH713" s="16"/>
      <c r="BI713" s="16"/>
      <c r="BJ713" s="16"/>
      <c r="BK713" s="16"/>
      <c r="BL713" s="16"/>
      <c r="BM713" s="16"/>
      <c r="BN713" s="16"/>
      <c r="BO713" s="16"/>
      <c r="BP713" s="16"/>
      <c r="BQ713" s="16"/>
      <c r="BR713" s="16"/>
      <c r="BS713" s="16">
        <v>1</v>
      </c>
      <c r="BT713" s="16"/>
      <c r="BU713" s="16"/>
      <c r="BV713" s="16"/>
      <c r="BW713" s="16"/>
      <c r="BX713" s="16"/>
      <c r="BY713" s="16"/>
      <c r="BZ713" s="16"/>
      <c r="CA713" s="16"/>
      <c r="CB713" s="16"/>
      <c r="CC713" s="16"/>
      <c r="CD713" s="16">
        <v>1</v>
      </c>
      <c r="CE713" s="16"/>
      <c r="CF713" s="16"/>
      <c r="CG713" s="19"/>
      <c r="CH713" s="19"/>
      <c r="CI713" s="19"/>
      <c r="CJ713" s="19"/>
      <c r="CK713" s="19"/>
      <c r="CL713" s="19"/>
      <c r="CM713" s="19"/>
      <c r="CN713" s="19">
        <v>1</v>
      </c>
      <c r="CO713" s="19"/>
      <c r="CP713" s="19"/>
      <c r="CQ713" s="19"/>
      <c r="CR713" s="19"/>
    </row>
    <row r="714" spans="1:96" ht="107" customHeight="1">
      <c r="A714" s="11" cm="1">
        <f t="array" ref="A714">SUMPRODUCT(--ISNUMBER(SEARCH({"stranding","stranded"},E714)))</f>
        <v>0</v>
      </c>
      <c r="B714" s="12">
        <v>781</v>
      </c>
      <c r="C714" s="21" t="s">
        <v>1514</v>
      </c>
      <c r="D714" s="22">
        <v>1998</v>
      </c>
      <c r="E714" s="15" t="s">
        <v>1515</v>
      </c>
      <c r="F714" s="15" t="s">
        <v>6577</v>
      </c>
      <c r="G714" s="15">
        <f t="shared" si="11"/>
        <v>5</v>
      </c>
      <c r="H714" s="16"/>
      <c r="I714" s="16"/>
      <c r="J714" s="16"/>
      <c r="K714" s="16"/>
      <c r="L714" s="16"/>
      <c r="M714" s="16"/>
      <c r="N714" s="16"/>
      <c r="O714" s="16"/>
      <c r="P714" s="17"/>
      <c r="Q714" s="17"/>
      <c r="R714" s="17"/>
      <c r="S714" s="17"/>
      <c r="T714" s="18"/>
      <c r="U714" s="18">
        <v>1</v>
      </c>
      <c r="V714" s="18">
        <v>1</v>
      </c>
      <c r="W714" s="18"/>
      <c r="X714" s="19"/>
      <c r="Y714" s="19"/>
      <c r="Z714" s="19"/>
      <c r="AA714" s="19"/>
      <c r="AB714" s="19"/>
      <c r="AC714" s="19"/>
      <c r="AD714" s="19"/>
      <c r="AE714" s="19"/>
      <c r="AF714" s="19"/>
      <c r="AG714" s="19"/>
      <c r="AH714" s="19"/>
      <c r="AI714" s="19"/>
      <c r="AJ714" s="17">
        <v>1</v>
      </c>
      <c r="AK714" s="17"/>
      <c r="AL714" s="17"/>
      <c r="AM714" s="17"/>
      <c r="AN714" s="17"/>
      <c r="AO714" s="17"/>
      <c r="AP714" s="17"/>
      <c r="AQ714" s="17"/>
      <c r="AR714" s="20"/>
      <c r="AS714" s="20"/>
      <c r="AT714" s="20"/>
      <c r="AU714" s="20"/>
      <c r="AV714" s="20"/>
      <c r="AW714" s="20"/>
      <c r="AX714" s="20"/>
      <c r="AY714" s="20"/>
      <c r="AZ714" s="20"/>
      <c r="BA714" s="20">
        <v>1</v>
      </c>
      <c r="BB714" s="20"/>
      <c r="BC714" s="20">
        <v>1</v>
      </c>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9"/>
      <c r="CH714" s="19"/>
      <c r="CI714" s="19"/>
      <c r="CJ714" s="19"/>
      <c r="CK714" s="19"/>
      <c r="CL714" s="19"/>
      <c r="CM714" s="19"/>
      <c r="CN714" s="19">
        <v>1</v>
      </c>
      <c r="CO714" s="19"/>
      <c r="CP714" s="19"/>
      <c r="CQ714" s="19"/>
      <c r="CR714" s="19"/>
    </row>
    <row r="715" spans="1:96" ht="107" customHeight="1">
      <c r="A715" s="11" cm="1">
        <f t="array" ref="A715">SUMPRODUCT(--ISNUMBER(SEARCH({"stranding","stranded"},E715)))</f>
        <v>0</v>
      </c>
      <c r="B715" s="12">
        <v>782</v>
      </c>
      <c r="C715" s="13" t="s">
        <v>1516</v>
      </c>
      <c r="D715" s="14">
        <v>1998</v>
      </c>
      <c r="E715" s="15" t="s">
        <v>1517</v>
      </c>
      <c r="F715" s="15" t="s">
        <v>6578</v>
      </c>
      <c r="G715" s="15">
        <f t="shared" si="11"/>
        <v>4</v>
      </c>
      <c r="H715" s="16"/>
      <c r="I715" s="16"/>
      <c r="J715" s="16"/>
      <c r="K715" s="16"/>
      <c r="L715" s="16">
        <v>1</v>
      </c>
      <c r="M715" s="16"/>
      <c r="N715" s="16"/>
      <c r="O715" s="16"/>
      <c r="P715" s="17"/>
      <c r="Q715" s="17"/>
      <c r="R715" s="17"/>
      <c r="S715" s="17"/>
      <c r="T715" s="18"/>
      <c r="U715" s="18">
        <v>1</v>
      </c>
      <c r="V715" s="18"/>
      <c r="W715" s="18"/>
      <c r="X715" s="19"/>
      <c r="Y715" s="19"/>
      <c r="Z715" s="19"/>
      <c r="AA715" s="19"/>
      <c r="AB715" s="19"/>
      <c r="AC715" s="19"/>
      <c r="AD715" s="19"/>
      <c r="AE715" s="19"/>
      <c r="AF715" s="19"/>
      <c r="AG715" s="19"/>
      <c r="AH715" s="19"/>
      <c r="AI715" s="19"/>
      <c r="AJ715" s="17">
        <v>1</v>
      </c>
      <c r="AK715" s="17"/>
      <c r="AL715" s="17"/>
      <c r="AM715" s="17"/>
      <c r="AN715" s="17"/>
      <c r="AO715" s="17"/>
      <c r="AP715" s="17"/>
      <c r="AQ715" s="17"/>
      <c r="AR715" s="20"/>
      <c r="AS715" s="20"/>
      <c r="AT715" s="20"/>
      <c r="AU715" s="20"/>
      <c r="AV715" s="20"/>
      <c r="AW715" s="20"/>
      <c r="AX715" s="20">
        <v>1</v>
      </c>
      <c r="AY715" s="20"/>
      <c r="AZ715" s="20"/>
      <c r="BA715" s="20">
        <v>1</v>
      </c>
      <c r="BB715" s="20"/>
      <c r="BC715" s="20"/>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9"/>
      <c r="CH715" s="19"/>
      <c r="CI715" s="19"/>
      <c r="CJ715" s="19"/>
      <c r="CK715" s="19"/>
      <c r="CL715" s="19">
        <v>1</v>
      </c>
      <c r="CM715" s="19"/>
      <c r="CN715" s="19"/>
      <c r="CO715" s="19"/>
      <c r="CP715" s="19"/>
      <c r="CQ715" s="19"/>
      <c r="CR715" s="19"/>
    </row>
    <row r="716" spans="1:96" ht="107" customHeight="1">
      <c r="A716" s="11" cm="1">
        <f t="array" ref="A716">SUMPRODUCT(--ISNUMBER(SEARCH({"stranding","stranded"},E716)))</f>
        <v>0</v>
      </c>
      <c r="B716" s="12">
        <v>783</v>
      </c>
      <c r="C716" s="21" t="s">
        <v>1518</v>
      </c>
      <c r="D716" s="22">
        <v>1998</v>
      </c>
      <c r="E716" s="15" t="s">
        <v>1519</v>
      </c>
      <c r="F716" s="15" t="s">
        <v>6579</v>
      </c>
      <c r="G716" s="15">
        <f t="shared" si="11"/>
        <v>7</v>
      </c>
      <c r="H716" s="16"/>
      <c r="I716" s="16"/>
      <c r="J716" s="16"/>
      <c r="K716" s="16"/>
      <c r="L716" s="16"/>
      <c r="M716" s="16"/>
      <c r="N716" s="16"/>
      <c r="O716" s="16"/>
      <c r="P716" s="17"/>
      <c r="Q716" s="17"/>
      <c r="R716" s="17">
        <v>1</v>
      </c>
      <c r="S716" s="17"/>
      <c r="T716" s="18"/>
      <c r="U716" s="18">
        <v>1</v>
      </c>
      <c r="V716" s="18"/>
      <c r="W716" s="18"/>
      <c r="X716" s="19"/>
      <c r="Y716" s="19"/>
      <c r="Z716" s="19"/>
      <c r="AA716" s="19"/>
      <c r="AB716" s="19"/>
      <c r="AC716" s="19"/>
      <c r="AD716" s="19"/>
      <c r="AE716" s="19"/>
      <c r="AF716" s="19"/>
      <c r="AG716" s="19"/>
      <c r="AH716" s="19"/>
      <c r="AI716" s="19"/>
      <c r="AJ716" s="17">
        <v>1</v>
      </c>
      <c r="AK716" s="17"/>
      <c r="AL716" s="17"/>
      <c r="AM716" s="17"/>
      <c r="AN716" s="17"/>
      <c r="AO716" s="17"/>
      <c r="AP716" s="17"/>
      <c r="AQ716" s="17"/>
      <c r="AR716" s="20"/>
      <c r="AS716" s="20"/>
      <c r="AT716" s="20"/>
      <c r="AU716" s="20"/>
      <c r="AV716" s="20"/>
      <c r="AW716" s="20"/>
      <c r="AX716" s="20">
        <v>1</v>
      </c>
      <c r="AY716" s="20"/>
      <c r="AZ716" s="20">
        <v>1</v>
      </c>
      <c r="BA716" s="20">
        <v>1</v>
      </c>
      <c r="BB716" s="20"/>
      <c r="BC716" s="20"/>
      <c r="BD716" s="16"/>
      <c r="BE716" s="16"/>
      <c r="BF716" s="16"/>
      <c r="BG716" s="16"/>
      <c r="BH716" s="16"/>
      <c r="BI716" s="16"/>
      <c r="BJ716" s="16"/>
      <c r="BK716" s="16"/>
      <c r="BL716" s="16"/>
      <c r="BM716" s="16"/>
      <c r="BN716" s="16"/>
      <c r="BO716" s="16"/>
      <c r="BP716" s="16"/>
      <c r="BQ716" s="16">
        <v>1</v>
      </c>
      <c r="BR716" s="16"/>
      <c r="BS716" s="16"/>
      <c r="BT716" s="16"/>
      <c r="BU716" s="16"/>
      <c r="BV716" s="16"/>
      <c r="BW716" s="16"/>
      <c r="BX716" s="16"/>
      <c r="BY716" s="16"/>
      <c r="BZ716" s="16"/>
      <c r="CA716" s="16"/>
      <c r="CB716" s="16"/>
      <c r="CC716" s="16"/>
      <c r="CD716" s="16"/>
      <c r="CE716" s="16"/>
      <c r="CF716" s="16"/>
      <c r="CG716" s="19"/>
      <c r="CH716" s="19"/>
      <c r="CI716" s="19"/>
      <c r="CJ716" s="19"/>
      <c r="CK716" s="19">
        <v>1</v>
      </c>
      <c r="CL716" s="19"/>
      <c r="CM716" s="19"/>
      <c r="CN716" s="19"/>
      <c r="CO716" s="19"/>
      <c r="CP716" s="19"/>
      <c r="CQ716" s="19"/>
      <c r="CR716" s="19"/>
    </row>
    <row r="717" spans="1:96" ht="107" customHeight="1">
      <c r="A717" s="11" cm="1">
        <f t="array" ref="A717">SUMPRODUCT(--ISNUMBER(SEARCH({"stranding","stranded"},E717)))</f>
        <v>0</v>
      </c>
      <c r="B717" s="12">
        <v>784</v>
      </c>
      <c r="C717" s="13" t="s">
        <v>1520</v>
      </c>
      <c r="D717" s="14">
        <v>1998</v>
      </c>
      <c r="E717" s="15" t="s">
        <v>1521</v>
      </c>
      <c r="F717" s="15" t="s">
        <v>6580</v>
      </c>
      <c r="G717" s="15">
        <f t="shared" si="11"/>
        <v>4</v>
      </c>
      <c r="H717" s="16"/>
      <c r="I717" s="16"/>
      <c r="J717" s="16"/>
      <c r="K717" s="16"/>
      <c r="L717" s="16"/>
      <c r="M717" s="16">
        <v>1</v>
      </c>
      <c r="N717" s="16"/>
      <c r="O717" s="16"/>
      <c r="P717" s="17"/>
      <c r="Q717" s="17"/>
      <c r="R717" s="17"/>
      <c r="S717" s="17"/>
      <c r="T717" s="18"/>
      <c r="U717" s="18">
        <v>1</v>
      </c>
      <c r="V717" s="18"/>
      <c r="W717" s="18"/>
      <c r="X717" s="19"/>
      <c r="Y717" s="19"/>
      <c r="Z717" s="19"/>
      <c r="AA717" s="19"/>
      <c r="AB717" s="19"/>
      <c r="AC717" s="19"/>
      <c r="AD717" s="19"/>
      <c r="AE717" s="19"/>
      <c r="AF717" s="19"/>
      <c r="AG717" s="19"/>
      <c r="AH717" s="19"/>
      <c r="AI717" s="19"/>
      <c r="AJ717" s="17">
        <v>1</v>
      </c>
      <c r="AK717" s="17"/>
      <c r="AL717" s="17">
        <v>1</v>
      </c>
      <c r="AM717" s="17"/>
      <c r="AN717" s="17"/>
      <c r="AO717" s="17"/>
      <c r="AP717" s="17"/>
      <c r="AQ717" s="17"/>
      <c r="AR717" s="20"/>
      <c r="AS717" s="20"/>
      <c r="AT717" s="20"/>
      <c r="AU717" s="20"/>
      <c r="AV717" s="20"/>
      <c r="AW717" s="20"/>
      <c r="AX717" s="20"/>
      <c r="AY717" s="20"/>
      <c r="AZ717" s="20"/>
      <c r="BA717" s="20"/>
      <c r="BB717" s="20"/>
      <c r="BC717" s="20"/>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v>1</v>
      </c>
      <c r="CG717" s="19"/>
      <c r="CH717" s="19"/>
      <c r="CI717" s="19"/>
      <c r="CJ717" s="19"/>
      <c r="CK717" s="19">
        <v>1</v>
      </c>
      <c r="CL717" s="19"/>
      <c r="CM717" s="19"/>
      <c r="CN717" s="19"/>
      <c r="CO717" s="19"/>
      <c r="CP717" s="19"/>
      <c r="CQ717" s="19"/>
      <c r="CR717" s="19"/>
    </row>
    <row r="718" spans="1:96" ht="107" customHeight="1">
      <c r="A718" s="11" cm="1">
        <f t="array" ref="A718">SUMPRODUCT(--ISNUMBER(SEARCH({"stranding","stranded"},E718)))</f>
        <v>0</v>
      </c>
      <c r="B718" s="12">
        <v>785</v>
      </c>
      <c r="C718" s="21" t="s">
        <v>1522</v>
      </c>
      <c r="D718" s="22">
        <v>1998</v>
      </c>
      <c r="E718" s="15" t="s">
        <v>1523</v>
      </c>
      <c r="F718" s="15" t="s">
        <v>6581</v>
      </c>
      <c r="G718" s="15">
        <f t="shared" si="11"/>
        <v>5</v>
      </c>
      <c r="H718" s="16"/>
      <c r="I718" s="16"/>
      <c r="J718" s="16"/>
      <c r="K718" s="16"/>
      <c r="L718" s="16"/>
      <c r="M718" s="16">
        <v>1</v>
      </c>
      <c r="N718" s="16"/>
      <c r="O718" s="16"/>
      <c r="P718" s="17"/>
      <c r="Q718" s="17"/>
      <c r="R718" s="17"/>
      <c r="S718" s="17"/>
      <c r="T718" s="18"/>
      <c r="U718" s="18">
        <v>1</v>
      </c>
      <c r="V718" s="18"/>
      <c r="W718" s="18"/>
      <c r="X718" s="19"/>
      <c r="Y718" s="19"/>
      <c r="Z718" s="19"/>
      <c r="AA718" s="19"/>
      <c r="AB718" s="19"/>
      <c r="AC718" s="19"/>
      <c r="AD718" s="19"/>
      <c r="AE718" s="19"/>
      <c r="AF718" s="19"/>
      <c r="AG718" s="19"/>
      <c r="AH718" s="19"/>
      <c r="AI718" s="19"/>
      <c r="AJ718" s="17">
        <v>1</v>
      </c>
      <c r="AK718" s="17"/>
      <c r="AL718" s="17">
        <v>1</v>
      </c>
      <c r="AM718" s="17"/>
      <c r="AN718" s="17"/>
      <c r="AO718" s="17"/>
      <c r="AP718" s="17"/>
      <c r="AQ718" s="17"/>
      <c r="AR718" s="20"/>
      <c r="AS718" s="20"/>
      <c r="AT718" s="20"/>
      <c r="AU718" s="20"/>
      <c r="AV718" s="20"/>
      <c r="AW718" s="20"/>
      <c r="AX718" s="20">
        <v>1</v>
      </c>
      <c r="AY718" s="20"/>
      <c r="AZ718" s="20"/>
      <c r="BA718" s="20"/>
      <c r="BB718" s="20"/>
      <c r="BC718" s="20"/>
      <c r="BD718" s="16"/>
      <c r="BE718" s="16"/>
      <c r="BF718" s="16"/>
      <c r="BG718" s="16"/>
      <c r="BH718" s="16"/>
      <c r="BI718" s="16"/>
      <c r="BJ718" s="16"/>
      <c r="BK718" s="16"/>
      <c r="BL718" s="16">
        <v>1</v>
      </c>
      <c r="BM718" s="16"/>
      <c r="BN718" s="16"/>
      <c r="BO718" s="16"/>
      <c r="BP718" s="16"/>
      <c r="BQ718" s="16"/>
      <c r="BR718" s="16"/>
      <c r="BS718" s="16"/>
      <c r="BT718" s="16"/>
      <c r="BU718" s="16"/>
      <c r="BV718" s="16"/>
      <c r="BW718" s="16"/>
      <c r="BX718" s="16"/>
      <c r="BY718" s="16"/>
      <c r="BZ718" s="16"/>
      <c r="CA718" s="16"/>
      <c r="CB718" s="16"/>
      <c r="CC718" s="16"/>
      <c r="CD718" s="16"/>
      <c r="CE718" s="16"/>
      <c r="CF718" s="16"/>
      <c r="CG718" s="19"/>
      <c r="CH718" s="19"/>
      <c r="CI718" s="19"/>
      <c r="CJ718" s="19"/>
      <c r="CK718" s="19"/>
      <c r="CL718" s="19">
        <v>1</v>
      </c>
      <c r="CM718" s="19"/>
      <c r="CN718" s="19"/>
      <c r="CO718" s="19"/>
      <c r="CP718" s="19"/>
      <c r="CQ718" s="19"/>
      <c r="CR718" s="19"/>
    </row>
    <row r="719" spans="1:96" ht="107" customHeight="1">
      <c r="A719" s="11" cm="1">
        <f t="array" ref="A719">SUMPRODUCT(--ISNUMBER(SEARCH({"stranding","stranded"},E719)))</f>
        <v>0</v>
      </c>
      <c r="B719" s="12">
        <v>786</v>
      </c>
      <c r="C719" s="13" t="s">
        <v>1524</v>
      </c>
      <c r="D719" s="14">
        <v>1998</v>
      </c>
      <c r="E719" s="15" t="s">
        <v>1525</v>
      </c>
      <c r="F719" s="15" t="s">
        <v>6582</v>
      </c>
      <c r="G719" s="15">
        <f t="shared" si="11"/>
        <v>8</v>
      </c>
      <c r="H719" s="16"/>
      <c r="I719" s="16"/>
      <c r="J719" s="16"/>
      <c r="K719" s="16"/>
      <c r="L719" s="16">
        <v>1</v>
      </c>
      <c r="M719" s="16"/>
      <c r="N719" s="16"/>
      <c r="O719" s="16"/>
      <c r="P719" s="17">
        <v>1</v>
      </c>
      <c r="Q719" s="17"/>
      <c r="R719" s="17"/>
      <c r="S719" s="17"/>
      <c r="T719" s="18"/>
      <c r="U719" s="18">
        <v>1</v>
      </c>
      <c r="V719" s="18"/>
      <c r="W719" s="18"/>
      <c r="X719" s="19"/>
      <c r="Y719" s="19">
        <v>1</v>
      </c>
      <c r="Z719" s="19">
        <v>1</v>
      </c>
      <c r="AA719" s="19"/>
      <c r="AB719" s="19"/>
      <c r="AC719" s="19"/>
      <c r="AD719" s="19">
        <v>1</v>
      </c>
      <c r="AE719" s="19"/>
      <c r="AF719" s="19">
        <v>1</v>
      </c>
      <c r="AG719" s="19"/>
      <c r="AH719" s="19"/>
      <c r="AI719" s="19"/>
      <c r="AJ719" s="17"/>
      <c r="AK719" s="17"/>
      <c r="AL719" s="17"/>
      <c r="AM719" s="17"/>
      <c r="AN719" s="17"/>
      <c r="AO719" s="17"/>
      <c r="AP719" s="17"/>
      <c r="AQ719" s="17"/>
      <c r="AR719" s="20"/>
      <c r="AS719" s="20"/>
      <c r="AT719" s="20"/>
      <c r="AU719" s="20"/>
      <c r="AV719" s="20"/>
      <c r="AW719" s="20"/>
      <c r="AX719" s="20"/>
      <c r="AY719" s="20"/>
      <c r="AZ719" s="20"/>
      <c r="BA719" s="20"/>
      <c r="BB719" s="20"/>
      <c r="BC719" s="20"/>
      <c r="BD719" s="16"/>
      <c r="BE719" s="16"/>
      <c r="BF719" s="16"/>
      <c r="BG719" s="16"/>
      <c r="BH719" s="16">
        <v>1</v>
      </c>
      <c r="BI719" s="16"/>
      <c r="BJ719" s="16"/>
      <c r="BK719" s="16"/>
      <c r="BL719" s="16"/>
      <c r="BM719" s="16"/>
      <c r="BN719" s="16"/>
      <c r="BO719" s="16"/>
      <c r="BP719" s="16">
        <v>1</v>
      </c>
      <c r="BQ719" s="16"/>
      <c r="BR719" s="16"/>
      <c r="BS719" s="16"/>
      <c r="BT719" s="16"/>
      <c r="BU719" s="16"/>
      <c r="BV719" s="16"/>
      <c r="BW719" s="16"/>
      <c r="BX719" s="16"/>
      <c r="BY719" s="16"/>
      <c r="BZ719" s="16"/>
      <c r="CA719" s="16"/>
      <c r="CB719" s="16"/>
      <c r="CC719" s="16"/>
      <c r="CD719" s="16"/>
      <c r="CE719" s="16"/>
      <c r="CF719" s="16"/>
      <c r="CG719" s="19"/>
      <c r="CH719" s="19"/>
      <c r="CI719" s="19"/>
      <c r="CJ719" s="19"/>
      <c r="CK719" s="19"/>
      <c r="CL719" s="19"/>
      <c r="CM719" s="19">
        <v>1</v>
      </c>
      <c r="CN719" s="19"/>
      <c r="CO719" s="19"/>
      <c r="CP719" s="19"/>
      <c r="CQ719" s="19"/>
      <c r="CR719" s="19"/>
    </row>
    <row r="720" spans="1:96" ht="107" customHeight="1">
      <c r="A720" s="11" cm="1">
        <f t="array" ref="A720">SUMPRODUCT(--ISNUMBER(SEARCH({"stranding","stranded"},E720)))</f>
        <v>0</v>
      </c>
      <c r="B720" s="12">
        <v>787</v>
      </c>
      <c r="C720" s="21" t="s">
        <v>1526</v>
      </c>
      <c r="D720" s="22">
        <v>1998</v>
      </c>
      <c r="E720" s="15" t="s">
        <v>1527</v>
      </c>
      <c r="F720" s="15" t="s">
        <v>6583</v>
      </c>
      <c r="G720" s="15">
        <f t="shared" si="11"/>
        <v>5</v>
      </c>
      <c r="H720" s="16"/>
      <c r="I720" s="16"/>
      <c r="J720" s="16"/>
      <c r="K720" s="16"/>
      <c r="L720" s="16"/>
      <c r="M720" s="16"/>
      <c r="N720" s="16"/>
      <c r="O720" s="16"/>
      <c r="P720" s="17"/>
      <c r="Q720" s="17"/>
      <c r="R720" s="17"/>
      <c r="S720" s="17"/>
      <c r="T720" s="18"/>
      <c r="U720" s="18"/>
      <c r="V720" s="18">
        <v>1</v>
      </c>
      <c r="W720" s="18"/>
      <c r="X720" s="19">
        <v>1</v>
      </c>
      <c r="Y720" s="19">
        <v>1</v>
      </c>
      <c r="Z720" s="19"/>
      <c r="AA720" s="19"/>
      <c r="AB720" s="19"/>
      <c r="AC720" s="19"/>
      <c r="AD720" s="19"/>
      <c r="AE720" s="19"/>
      <c r="AF720" s="19"/>
      <c r="AG720" s="19"/>
      <c r="AH720" s="19"/>
      <c r="AI720" s="19"/>
      <c r="AJ720" s="17">
        <v>1</v>
      </c>
      <c r="AK720" s="17"/>
      <c r="AL720" s="17"/>
      <c r="AM720" s="17"/>
      <c r="AN720" s="17"/>
      <c r="AO720" s="17"/>
      <c r="AP720" s="17"/>
      <c r="AQ720" s="17"/>
      <c r="AR720" s="20"/>
      <c r="AS720" s="20"/>
      <c r="AT720" s="20"/>
      <c r="AU720" s="20"/>
      <c r="AV720" s="20"/>
      <c r="AW720" s="20"/>
      <c r="AX720" s="20"/>
      <c r="AY720" s="20"/>
      <c r="AZ720" s="20"/>
      <c r="BA720" s="20">
        <v>1</v>
      </c>
      <c r="BB720" s="20"/>
      <c r="BC720" s="20"/>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9"/>
      <c r="CH720" s="19"/>
      <c r="CI720" s="19"/>
      <c r="CJ720" s="19"/>
      <c r="CK720" s="19"/>
      <c r="CL720" s="19"/>
      <c r="CM720" s="19"/>
      <c r="CN720" s="19">
        <v>1</v>
      </c>
      <c r="CO720" s="19"/>
      <c r="CP720" s="19"/>
      <c r="CQ720" s="19"/>
      <c r="CR720" s="19"/>
    </row>
    <row r="721" spans="1:96" ht="107" customHeight="1">
      <c r="A721" s="11" cm="1">
        <f t="array" ref="A721">SUMPRODUCT(--ISNUMBER(SEARCH({"stranding","stranded"},E721)))</f>
        <v>0</v>
      </c>
      <c r="B721" s="12">
        <v>788</v>
      </c>
      <c r="C721" s="13" t="s">
        <v>1528</v>
      </c>
      <c r="D721" s="14">
        <v>1998</v>
      </c>
      <c r="E721" s="15" t="s">
        <v>1529</v>
      </c>
      <c r="F721" s="15" t="s">
        <v>6584</v>
      </c>
      <c r="G721" s="15">
        <f t="shared" si="11"/>
        <v>11</v>
      </c>
      <c r="H721" s="16"/>
      <c r="I721" s="16"/>
      <c r="J721" s="16"/>
      <c r="K721" s="16"/>
      <c r="L721" s="16"/>
      <c r="M721" s="16"/>
      <c r="N721" s="16"/>
      <c r="O721" s="16"/>
      <c r="P721" s="17">
        <v>1</v>
      </c>
      <c r="Q721" s="17"/>
      <c r="R721" s="17"/>
      <c r="S721" s="17"/>
      <c r="T721" s="18">
        <v>1</v>
      </c>
      <c r="U721" s="18"/>
      <c r="V721" s="18"/>
      <c r="W721" s="18"/>
      <c r="X721" s="19">
        <v>1</v>
      </c>
      <c r="Y721" s="19"/>
      <c r="Z721" s="19"/>
      <c r="AA721" s="19"/>
      <c r="AB721" s="19"/>
      <c r="AC721" s="19"/>
      <c r="AD721" s="19"/>
      <c r="AE721" s="19"/>
      <c r="AF721" s="19">
        <v>1</v>
      </c>
      <c r="AG721" s="19">
        <v>1</v>
      </c>
      <c r="AH721" s="19"/>
      <c r="AI721" s="19"/>
      <c r="AJ721" s="17">
        <v>1</v>
      </c>
      <c r="AK721" s="17"/>
      <c r="AL721" s="17"/>
      <c r="AM721" s="17"/>
      <c r="AN721" s="17"/>
      <c r="AO721" s="17"/>
      <c r="AP721" s="17"/>
      <c r="AQ721" s="17"/>
      <c r="AR721" s="20"/>
      <c r="AS721" s="20"/>
      <c r="AT721" s="20"/>
      <c r="AU721" s="20"/>
      <c r="AV721" s="20"/>
      <c r="AW721" s="20"/>
      <c r="AX721" s="20">
        <v>1</v>
      </c>
      <c r="AY721" s="20"/>
      <c r="AZ721" s="20">
        <v>1</v>
      </c>
      <c r="BA721" s="20">
        <v>1</v>
      </c>
      <c r="BB721" s="20"/>
      <c r="BC721" s="20"/>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v>1</v>
      </c>
      <c r="BZ721" s="16"/>
      <c r="CA721" s="16"/>
      <c r="CB721" s="16">
        <v>1</v>
      </c>
      <c r="CC721" s="16"/>
      <c r="CD721" s="16"/>
      <c r="CE721" s="16"/>
      <c r="CF721" s="16"/>
      <c r="CG721" s="19"/>
      <c r="CH721" s="19"/>
      <c r="CI721" s="19"/>
      <c r="CJ721" s="19"/>
      <c r="CK721" s="19"/>
      <c r="CL721" s="19"/>
      <c r="CM721" s="19"/>
      <c r="CN721" s="19"/>
      <c r="CO721" s="19">
        <v>1</v>
      </c>
      <c r="CP721" s="19"/>
      <c r="CQ721" s="19"/>
      <c r="CR721" s="19"/>
    </row>
    <row r="722" spans="1:96" ht="107" customHeight="1">
      <c r="A722" s="11" cm="1">
        <f t="array" ref="A722">SUMPRODUCT(--ISNUMBER(SEARCH({"stranding","stranded"},E722)))</f>
        <v>0</v>
      </c>
      <c r="B722" s="12">
        <v>789</v>
      </c>
      <c r="C722" s="21" t="s">
        <v>1530</v>
      </c>
      <c r="D722" s="22">
        <v>1998</v>
      </c>
      <c r="E722" s="15" t="s">
        <v>1531</v>
      </c>
      <c r="F722" s="15" t="s">
        <v>7894</v>
      </c>
      <c r="G722" s="15">
        <f t="shared" si="11"/>
        <v>7</v>
      </c>
      <c r="H722" s="16"/>
      <c r="I722" s="16"/>
      <c r="J722" s="16"/>
      <c r="K722" s="16">
        <v>1</v>
      </c>
      <c r="L722" s="16"/>
      <c r="M722" s="16"/>
      <c r="N722" s="16"/>
      <c r="O722" s="16"/>
      <c r="P722" s="17"/>
      <c r="Q722" s="17"/>
      <c r="R722" s="17"/>
      <c r="S722" s="17"/>
      <c r="T722" s="18">
        <v>1</v>
      </c>
      <c r="U722" s="18">
        <v>1</v>
      </c>
      <c r="V722" s="18"/>
      <c r="W722" s="18"/>
      <c r="X722" s="19">
        <v>1</v>
      </c>
      <c r="Y722" s="19"/>
      <c r="Z722" s="19"/>
      <c r="AA722" s="19"/>
      <c r="AB722" s="19"/>
      <c r="AC722" s="19"/>
      <c r="AD722" s="19"/>
      <c r="AE722" s="19"/>
      <c r="AF722" s="19"/>
      <c r="AG722" s="19"/>
      <c r="AH722" s="19"/>
      <c r="AI722" s="19"/>
      <c r="AJ722" s="17">
        <v>1</v>
      </c>
      <c r="AK722" s="17"/>
      <c r="AL722" s="17"/>
      <c r="AM722" s="17"/>
      <c r="AN722" s="17"/>
      <c r="AO722" s="17"/>
      <c r="AP722" s="17"/>
      <c r="AQ722" s="17"/>
      <c r="AR722" s="20"/>
      <c r="AS722" s="20"/>
      <c r="AT722" s="20"/>
      <c r="AU722" s="20"/>
      <c r="AV722" s="20"/>
      <c r="AW722" s="20"/>
      <c r="AX722" s="20"/>
      <c r="AY722" s="20"/>
      <c r="AZ722" s="20">
        <v>1</v>
      </c>
      <c r="BA722" s="20"/>
      <c r="BB722" s="20"/>
      <c r="BC722" s="20"/>
      <c r="BD722" s="16">
        <v>1</v>
      </c>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v>1</v>
      </c>
      <c r="CA722" s="16"/>
      <c r="CB722" s="16"/>
      <c r="CC722" s="16"/>
      <c r="CD722" s="16"/>
      <c r="CE722" s="16"/>
      <c r="CF722" s="16"/>
      <c r="CG722" s="19"/>
      <c r="CH722" s="19"/>
      <c r="CI722" s="19"/>
      <c r="CJ722" s="19"/>
      <c r="CK722" s="19">
        <v>1</v>
      </c>
      <c r="CL722" s="19"/>
      <c r="CM722" s="19"/>
      <c r="CN722" s="19"/>
      <c r="CO722" s="19"/>
      <c r="CP722" s="19"/>
      <c r="CQ722" s="19"/>
      <c r="CR722" s="19"/>
    </row>
    <row r="723" spans="1:96" ht="107" customHeight="1">
      <c r="A723" s="11" cm="1">
        <f t="array" ref="A723">SUMPRODUCT(--ISNUMBER(SEARCH({"stranding","stranded"},E723)))</f>
        <v>0</v>
      </c>
      <c r="B723" s="12">
        <v>790</v>
      </c>
      <c r="C723" s="13" t="s">
        <v>1532</v>
      </c>
      <c r="D723" s="14">
        <v>1998</v>
      </c>
      <c r="E723" s="15" t="s">
        <v>1533</v>
      </c>
      <c r="F723" s="15" t="s">
        <v>6585</v>
      </c>
      <c r="G723" s="15">
        <f t="shared" si="11"/>
        <v>7</v>
      </c>
      <c r="H723" s="16"/>
      <c r="I723" s="16"/>
      <c r="J723" s="16"/>
      <c r="K723" s="16"/>
      <c r="L723" s="16"/>
      <c r="M723" s="16"/>
      <c r="N723" s="16"/>
      <c r="O723" s="16"/>
      <c r="P723" s="17"/>
      <c r="Q723" s="17"/>
      <c r="R723" s="17"/>
      <c r="S723" s="17"/>
      <c r="T723" s="18"/>
      <c r="U723" s="18"/>
      <c r="V723" s="18">
        <v>1</v>
      </c>
      <c r="W723" s="18"/>
      <c r="X723" s="19"/>
      <c r="Y723" s="19">
        <v>1</v>
      </c>
      <c r="Z723" s="19"/>
      <c r="AA723" s="19"/>
      <c r="AB723" s="19"/>
      <c r="AC723" s="19"/>
      <c r="AD723" s="19"/>
      <c r="AE723" s="19"/>
      <c r="AF723" s="19"/>
      <c r="AG723" s="19"/>
      <c r="AH723" s="19"/>
      <c r="AI723" s="19"/>
      <c r="AJ723" s="17"/>
      <c r="AK723" s="17"/>
      <c r="AL723" s="17"/>
      <c r="AM723" s="17"/>
      <c r="AN723" s="17">
        <v>1</v>
      </c>
      <c r="AO723" s="17"/>
      <c r="AP723" s="17"/>
      <c r="AQ723" s="17"/>
      <c r="AR723" s="20"/>
      <c r="AS723" s="20"/>
      <c r="AT723" s="20"/>
      <c r="AU723" s="20"/>
      <c r="AV723" s="20"/>
      <c r="AW723" s="20"/>
      <c r="AX723" s="20"/>
      <c r="AY723" s="20"/>
      <c r="AZ723" s="20">
        <v>1</v>
      </c>
      <c r="BA723" s="20"/>
      <c r="BB723" s="20"/>
      <c r="BC723" s="20"/>
      <c r="BD723" s="16"/>
      <c r="BE723" s="16"/>
      <c r="BF723" s="16"/>
      <c r="BG723" s="16"/>
      <c r="BH723" s="16"/>
      <c r="BI723" s="16"/>
      <c r="BJ723" s="16"/>
      <c r="BK723" s="16"/>
      <c r="BL723" s="16"/>
      <c r="BM723" s="16"/>
      <c r="BN723" s="16"/>
      <c r="BO723" s="16"/>
      <c r="BP723" s="16">
        <v>1</v>
      </c>
      <c r="BQ723" s="16"/>
      <c r="BR723" s="16"/>
      <c r="BS723" s="16"/>
      <c r="BT723" s="16"/>
      <c r="BU723" s="16"/>
      <c r="BV723" s="16"/>
      <c r="BW723" s="16"/>
      <c r="BX723" s="16"/>
      <c r="BY723" s="16">
        <v>1</v>
      </c>
      <c r="BZ723" s="16"/>
      <c r="CA723" s="16"/>
      <c r="CB723" s="16">
        <v>1</v>
      </c>
      <c r="CC723" s="16"/>
      <c r="CD723" s="16"/>
      <c r="CE723" s="16"/>
      <c r="CF723" s="16"/>
      <c r="CG723" s="19"/>
      <c r="CH723" s="19"/>
      <c r="CI723" s="19">
        <v>1</v>
      </c>
      <c r="CJ723" s="19"/>
      <c r="CK723" s="19"/>
      <c r="CL723" s="19"/>
      <c r="CM723" s="19"/>
      <c r="CN723" s="19"/>
      <c r="CO723" s="19"/>
      <c r="CP723" s="19"/>
      <c r="CQ723" s="19"/>
      <c r="CR723" s="19"/>
    </row>
    <row r="724" spans="1:96" ht="107" customHeight="1">
      <c r="A724" s="11" cm="1">
        <f t="array" ref="A724">SUMPRODUCT(--ISNUMBER(SEARCH({"stranding","stranded"},E724)))</f>
        <v>0</v>
      </c>
      <c r="B724" s="12">
        <v>791</v>
      </c>
      <c r="C724" s="21" t="s">
        <v>1534</v>
      </c>
      <c r="D724" s="22">
        <v>1998</v>
      </c>
      <c r="E724" s="23" t="s">
        <v>1535</v>
      </c>
      <c r="F724" s="23" t="s">
        <v>6586</v>
      </c>
      <c r="G724" s="15">
        <f t="shared" si="11"/>
        <v>8</v>
      </c>
      <c r="H724" s="16"/>
      <c r="I724" s="16"/>
      <c r="J724" s="16">
        <v>1</v>
      </c>
      <c r="K724" s="16"/>
      <c r="L724" s="16">
        <v>2</v>
      </c>
      <c r="M724" s="16"/>
      <c r="N724" s="16"/>
      <c r="O724" s="16"/>
      <c r="P724" s="17"/>
      <c r="Q724" s="17"/>
      <c r="R724" s="17">
        <v>1</v>
      </c>
      <c r="S724" s="17"/>
      <c r="T724" s="18">
        <v>1</v>
      </c>
      <c r="U724" s="18">
        <v>1</v>
      </c>
      <c r="V724" s="18"/>
      <c r="W724" s="18">
        <v>1</v>
      </c>
      <c r="X724" s="19"/>
      <c r="Y724" s="19">
        <v>1</v>
      </c>
      <c r="Z724" s="19">
        <v>1</v>
      </c>
      <c r="AA724" s="19"/>
      <c r="AB724" s="19"/>
      <c r="AC724" s="19"/>
      <c r="AD724" s="19"/>
      <c r="AE724" s="19"/>
      <c r="AF724" s="19"/>
      <c r="AG724" s="19"/>
      <c r="AH724" s="19"/>
      <c r="AI724" s="19"/>
      <c r="AJ724" s="17"/>
      <c r="AK724" s="17"/>
      <c r="AL724" s="17"/>
      <c r="AM724" s="17"/>
      <c r="AN724" s="17"/>
      <c r="AO724" s="17"/>
      <c r="AP724" s="17"/>
      <c r="AQ724" s="17"/>
      <c r="AR724" s="20"/>
      <c r="AS724" s="20"/>
      <c r="AT724" s="20"/>
      <c r="AU724" s="20"/>
      <c r="AV724" s="20"/>
      <c r="AW724" s="20"/>
      <c r="AX724" s="20"/>
      <c r="AY724" s="20"/>
      <c r="AZ724" s="20"/>
      <c r="BA724" s="20"/>
      <c r="BB724" s="20"/>
      <c r="BC724" s="20"/>
      <c r="BD724" s="16"/>
      <c r="BE724" s="16"/>
      <c r="BF724" s="16"/>
      <c r="BG724" s="16"/>
      <c r="BH724" s="16"/>
      <c r="BI724" s="16">
        <v>1</v>
      </c>
      <c r="BJ724" s="16"/>
      <c r="BK724" s="16"/>
      <c r="BL724" s="16"/>
      <c r="BM724" s="16"/>
      <c r="BN724" s="16"/>
      <c r="BO724" s="16"/>
      <c r="BP724" s="16"/>
      <c r="BQ724" s="16"/>
      <c r="BR724" s="16"/>
      <c r="BS724" s="16"/>
      <c r="BT724" s="16"/>
      <c r="BU724" s="16"/>
      <c r="BV724" s="16"/>
      <c r="BW724" s="16"/>
      <c r="BX724" s="16"/>
      <c r="BY724" s="16"/>
      <c r="BZ724" s="16">
        <v>1</v>
      </c>
      <c r="CA724" s="16"/>
      <c r="CB724" s="16"/>
      <c r="CC724" s="16"/>
      <c r="CD724" s="16"/>
      <c r="CE724" s="16"/>
      <c r="CF724" s="16"/>
      <c r="CG724" s="19"/>
      <c r="CH724" s="19"/>
      <c r="CI724" s="19"/>
      <c r="CJ724" s="19"/>
      <c r="CK724" s="19"/>
      <c r="CL724" s="19"/>
      <c r="CM724" s="19">
        <v>1</v>
      </c>
      <c r="CN724" s="19"/>
      <c r="CO724" s="19"/>
      <c r="CP724" s="19"/>
      <c r="CQ724" s="19"/>
      <c r="CR724" s="19"/>
    </row>
    <row r="725" spans="1:96" ht="107" customHeight="1">
      <c r="A725" s="11" cm="1">
        <f t="array" ref="A725">SUMPRODUCT(--ISNUMBER(SEARCH({"stranding","stranded"},E725)))</f>
        <v>0</v>
      </c>
      <c r="B725" s="12">
        <v>792</v>
      </c>
      <c r="C725" s="13" t="s">
        <v>1536</v>
      </c>
      <c r="D725" s="14">
        <v>1998</v>
      </c>
      <c r="E725" s="15" t="s">
        <v>1537</v>
      </c>
      <c r="F725" s="15" t="s">
        <v>7895</v>
      </c>
      <c r="G725" s="15">
        <f t="shared" si="11"/>
        <v>6</v>
      </c>
      <c r="H725" s="16"/>
      <c r="I725" s="16"/>
      <c r="J725" s="16"/>
      <c r="K725" s="16"/>
      <c r="L725" s="16"/>
      <c r="M725" s="16"/>
      <c r="N725" s="16"/>
      <c r="O725" s="16"/>
      <c r="P725" s="17"/>
      <c r="Q725" s="17"/>
      <c r="R725" s="17"/>
      <c r="S725" s="17"/>
      <c r="T725" s="18"/>
      <c r="U725" s="18">
        <v>1</v>
      </c>
      <c r="V725" s="18"/>
      <c r="W725" s="18"/>
      <c r="X725" s="19">
        <v>1</v>
      </c>
      <c r="Y725" s="19">
        <v>1</v>
      </c>
      <c r="Z725" s="19"/>
      <c r="AA725" s="19"/>
      <c r="AB725" s="19"/>
      <c r="AC725" s="19"/>
      <c r="AD725" s="19"/>
      <c r="AE725" s="19"/>
      <c r="AF725" s="19"/>
      <c r="AG725" s="19"/>
      <c r="AH725" s="19"/>
      <c r="AI725" s="19"/>
      <c r="AJ725" s="17"/>
      <c r="AK725" s="17"/>
      <c r="AL725" s="17"/>
      <c r="AM725" s="17"/>
      <c r="AN725" s="17">
        <v>1</v>
      </c>
      <c r="AO725" s="17"/>
      <c r="AP725" s="17"/>
      <c r="AQ725" s="17"/>
      <c r="AR725" s="20"/>
      <c r="AS725" s="20"/>
      <c r="AT725" s="20"/>
      <c r="AU725" s="20"/>
      <c r="AV725" s="20"/>
      <c r="AW725" s="20"/>
      <c r="AX725" s="20"/>
      <c r="AY725" s="20"/>
      <c r="AZ725" s="20"/>
      <c r="BA725" s="20"/>
      <c r="BB725" s="20"/>
      <c r="BC725" s="20"/>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v>1</v>
      </c>
      <c r="CB725" s="16"/>
      <c r="CC725" s="16"/>
      <c r="CD725" s="16">
        <v>1</v>
      </c>
      <c r="CE725" s="16"/>
      <c r="CF725" s="16"/>
      <c r="CG725" s="19"/>
      <c r="CH725" s="19">
        <v>1</v>
      </c>
      <c r="CI725" s="19"/>
      <c r="CJ725" s="19"/>
      <c r="CK725" s="19"/>
      <c r="CL725" s="19"/>
      <c r="CM725" s="19"/>
      <c r="CN725" s="19"/>
      <c r="CO725" s="19"/>
      <c r="CP725" s="19"/>
      <c r="CQ725" s="19"/>
      <c r="CR725" s="19"/>
    </row>
    <row r="726" spans="1:96" ht="107" customHeight="1">
      <c r="A726" s="11" cm="1">
        <f t="array" ref="A726">SUMPRODUCT(--ISNUMBER(SEARCH({"stranding","stranded"},E726)))</f>
        <v>0</v>
      </c>
      <c r="B726" s="12">
        <v>793</v>
      </c>
      <c r="C726" s="21" t="s">
        <v>1538</v>
      </c>
      <c r="D726" s="22">
        <v>1998</v>
      </c>
      <c r="E726" s="15" t="s">
        <v>1539</v>
      </c>
      <c r="F726" s="15" t="s">
        <v>7896</v>
      </c>
      <c r="G726" s="15">
        <f t="shared" si="11"/>
        <v>9</v>
      </c>
      <c r="H726" s="16"/>
      <c r="I726" s="16"/>
      <c r="J726" s="16"/>
      <c r="K726" s="16"/>
      <c r="L726" s="16"/>
      <c r="M726" s="16"/>
      <c r="N726" s="16"/>
      <c r="O726" s="16"/>
      <c r="P726" s="17">
        <v>1</v>
      </c>
      <c r="Q726" s="17"/>
      <c r="R726" s="17"/>
      <c r="S726" s="17"/>
      <c r="T726" s="18">
        <v>1</v>
      </c>
      <c r="U726" s="18"/>
      <c r="V726" s="18"/>
      <c r="W726" s="18">
        <v>1</v>
      </c>
      <c r="X726" s="19">
        <v>1</v>
      </c>
      <c r="Y726" s="19">
        <v>1</v>
      </c>
      <c r="Z726" s="19"/>
      <c r="AA726" s="19"/>
      <c r="AB726" s="19"/>
      <c r="AC726" s="19"/>
      <c r="AD726" s="19"/>
      <c r="AE726" s="19"/>
      <c r="AF726" s="19"/>
      <c r="AG726" s="19"/>
      <c r="AH726" s="19"/>
      <c r="AI726" s="19"/>
      <c r="AJ726" s="17"/>
      <c r="AK726" s="17"/>
      <c r="AL726" s="17"/>
      <c r="AM726" s="17"/>
      <c r="AN726" s="17">
        <v>1</v>
      </c>
      <c r="AO726" s="17"/>
      <c r="AP726" s="17"/>
      <c r="AQ726" s="17"/>
      <c r="AR726" s="20"/>
      <c r="AS726" s="20"/>
      <c r="AT726" s="20"/>
      <c r="AU726" s="20"/>
      <c r="AV726" s="20"/>
      <c r="AW726" s="20"/>
      <c r="AX726" s="20"/>
      <c r="AY726" s="20"/>
      <c r="AZ726" s="20"/>
      <c r="BA726" s="20"/>
      <c r="BB726" s="20"/>
      <c r="BC726" s="20"/>
      <c r="BD726" s="16"/>
      <c r="BE726" s="16"/>
      <c r="BF726" s="16"/>
      <c r="BG726" s="16"/>
      <c r="BH726" s="16"/>
      <c r="BI726" s="16"/>
      <c r="BJ726" s="16"/>
      <c r="BK726" s="16"/>
      <c r="BL726" s="16"/>
      <c r="BM726" s="16"/>
      <c r="BN726" s="16"/>
      <c r="BO726" s="16"/>
      <c r="BP726" s="16"/>
      <c r="BQ726" s="16"/>
      <c r="BR726" s="16"/>
      <c r="BS726" s="16"/>
      <c r="BT726" s="16"/>
      <c r="BU726" s="16"/>
      <c r="BV726" s="16">
        <v>1</v>
      </c>
      <c r="BW726" s="16"/>
      <c r="BX726" s="16"/>
      <c r="BY726" s="16"/>
      <c r="BZ726" s="16">
        <v>1</v>
      </c>
      <c r="CA726" s="16"/>
      <c r="CB726" s="16"/>
      <c r="CC726" s="16"/>
      <c r="CD726" s="16">
        <v>1</v>
      </c>
      <c r="CE726" s="16"/>
      <c r="CF726" s="16"/>
      <c r="CG726" s="19"/>
      <c r="CH726" s="19"/>
      <c r="CI726" s="19"/>
      <c r="CJ726" s="19"/>
      <c r="CK726" s="19"/>
      <c r="CL726" s="19"/>
      <c r="CM726" s="19"/>
      <c r="CN726" s="19"/>
      <c r="CO726" s="19"/>
      <c r="CP726" s="19"/>
      <c r="CQ726" s="19">
        <v>1</v>
      </c>
      <c r="CR726" s="19"/>
    </row>
    <row r="727" spans="1:96" ht="107" customHeight="1">
      <c r="A727" s="11" cm="1">
        <f t="array" ref="A727">SUMPRODUCT(--ISNUMBER(SEARCH({"stranding","stranded"},E727)))</f>
        <v>0</v>
      </c>
      <c r="B727" s="12">
        <v>794</v>
      </c>
      <c r="C727" s="13" t="s">
        <v>1540</v>
      </c>
      <c r="D727" s="14">
        <v>1998</v>
      </c>
      <c r="E727" s="15" t="s">
        <v>1541</v>
      </c>
      <c r="F727" s="15" t="s">
        <v>7897</v>
      </c>
      <c r="G727" s="15">
        <f t="shared" si="11"/>
        <v>7</v>
      </c>
      <c r="H727" s="16"/>
      <c r="I727" s="16"/>
      <c r="J727" s="16"/>
      <c r="K727" s="16"/>
      <c r="L727" s="16"/>
      <c r="M727" s="16">
        <v>1</v>
      </c>
      <c r="N727" s="16"/>
      <c r="O727" s="16"/>
      <c r="P727" s="17"/>
      <c r="Q727" s="17"/>
      <c r="R727" s="17"/>
      <c r="S727" s="17"/>
      <c r="T727" s="18"/>
      <c r="U727" s="18">
        <v>1</v>
      </c>
      <c r="V727" s="18"/>
      <c r="W727" s="18"/>
      <c r="X727" s="19">
        <v>1</v>
      </c>
      <c r="Y727" s="19">
        <v>1</v>
      </c>
      <c r="Z727" s="19"/>
      <c r="AA727" s="19"/>
      <c r="AB727" s="19">
        <v>1</v>
      </c>
      <c r="AC727" s="19"/>
      <c r="AD727" s="19"/>
      <c r="AE727" s="19"/>
      <c r="AF727" s="19"/>
      <c r="AG727" s="19"/>
      <c r="AH727" s="19"/>
      <c r="AI727" s="19"/>
      <c r="AJ727" s="17">
        <v>1</v>
      </c>
      <c r="AK727" s="17"/>
      <c r="AL727" s="17"/>
      <c r="AM727" s="17"/>
      <c r="AN727" s="17">
        <v>1</v>
      </c>
      <c r="AO727" s="17"/>
      <c r="AP727" s="17"/>
      <c r="AQ727" s="17"/>
      <c r="AR727" s="20"/>
      <c r="AS727" s="20"/>
      <c r="AT727" s="20"/>
      <c r="AU727" s="20"/>
      <c r="AV727" s="20"/>
      <c r="AW727" s="20"/>
      <c r="AX727" s="20"/>
      <c r="AY727" s="20"/>
      <c r="AZ727" s="20"/>
      <c r="BA727" s="20"/>
      <c r="BB727" s="20"/>
      <c r="BC727" s="20"/>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v>1</v>
      </c>
      <c r="CE727" s="16"/>
      <c r="CF727" s="16"/>
      <c r="CG727" s="19"/>
      <c r="CH727" s="19"/>
      <c r="CI727" s="19"/>
      <c r="CJ727" s="19"/>
      <c r="CK727" s="19"/>
      <c r="CL727" s="19"/>
      <c r="CM727" s="19"/>
      <c r="CN727" s="19"/>
      <c r="CO727" s="19"/>
      <c r="CP727" s="19"/>
      <c r="CQ727" s="19">
        <v>1</v>
      </c>
      <c r="CR727" s="19"/>
    </row>
    <row r="728" spans="1:96" ht="107" customHeight="1">
      <c r="A728" s="11" cm="1">
        <f t="array" ref="A728">SUMPRODUCT(--ISNUMBER(SEARCH({"stranding","stranded"},E728)))</f>
        <v>0</v>
      </c>
      <c r="B728" s="12">
        <v>795</v>
      </c>
      <c r="C728" s="21" t="s">
        <v>1542</v>
      </c>
      <c r="D728" s="22">
        <v>1998</v>
      </c>
      <c r="E728" s="15" t="s">
        <v>1543</v>
      </c>
      <c r="F728" s="15" t="s">
        <v>7898</v>
      </c>
      <c r="G728" s="15">
        <f t="shared" si="11"/>
        <v>7</v>
      </c>
      <c r="H728" s="16"/>
      <c r="I728" s="16"/>
      <c r="J728" s="16">
        <v>2</v>
      </c>
      <c r="K728" s="16"/>
      <c r="L728" s="16"/>
      <c r="M728" s="16"/>
      <c r="N728" s="16"/>
      <c r="O728" s="16"/>
      <c r="P728" s="17"/>
      <c r="Q728" s="17"/>
      <c r="R728" s="17"/>
      <c r="S728" s="17"/>
      <c r="T728" s="18"/>
      <c r="U728" s="18">
        <v>1</v>
      </c>
      <c r="V728" s="18"/>
      <c r="W728" s="18">
        <v>1</v>
      </c>
      <c r="X728" s="19">
        <v>1</v>
      </c>
      <c r="Y728" s="19">
        <v>1</v>
      </c>
      <c r="Z728" s="19"/>
      <c r="AA728" s="19"/>
      <c r="AB728" s="19"/>
      <c r="AC728" s="19"/>
      <c r="AD728" s="19"/>
      <c r="AE728" s="19"/>
      <c r="AF728" s="19"/>
      <c r="AG728" s="19"/>
      <c r="AH728" s="19"/>
      <c r="AI728" s="19"/>
      <c r="AJ728" s="17"/>
      <c r="AK728" s="17"/>
      <c r="AL728" s="17"/>
      <c r="AM728" s="17"/>
      <c r="AN728" s="17"/>
      <c r="AO728" s="17"/>
      <c r="AP728" s="17"/>
      <c r="AQ728" s="17"/>
      <c r="AR728" s="20"/>
      <c r="AS728" s="20"/>
      <c r="AT728" s="20"/>
      <c r="AU728" s="20"/>
      <c r="AV728" s="20"/>
      <c r="AW728" s="20"/>
      <c r="AX728" s="20"/>
      <c r="AY728" s="20"/>
      <c r="AZ728" s="20"/>
      <c r="BA728" s="20"/>
      <c r="BB728" s="20"/>
      <c r="BC728" s="20"/>
      <c r="BD728" s="16"/>
      <c r="BE728" s="16"/>
      <c r="BF728" s="16"/>
      <c r="BG728" s="16"/>
      <c r="BH728" s="16"/>
      <c r="BI728" s="16">
        <v>1</v>
      </c>
      <c r="BJ728" s="16"/>
      <c r="BK728" s="16"/>
      <c r="BL728" s="16"/>
      <c r="BM728" s="16"/>
      <c r="BN728" s="16"/>
      <c r="BO728" s="16"/>
      <c r="BP728" s="16"/>
      <c r="BQ728" s="16"/>
      <c r="BR728" s="16"/>
      <c r="BS728" s="16"/>
      <c r="BT728" s="16"/>
      <c r="BU728" s="16"/>
      <c r="BV728" s="16">
        <v>1</v>
      </c>
      <c r="BW728" s="16"/>
      <c r="BX728" s="16"/>
      <c r="BY728" s="16"/>
      <c r="BZ728" s="16"/>
      <c r="CA728" s="16"/>
      <c r="CB728" s="16"/>
      <c r="CC728" s="16"/>
      <c r="CD728" s="16">
        <v>1</v>
      </c>
      <c r="CE728" s="16"/>
      <c r="CF728" s="16"/>
      <c r="CG728" s="19"/>
      <c r="CH728" s="19"/>
      <c r="CI728" s="19"/>
      <c r="CJ728" s="19">
        <v>1</v>
      </c>
      <c r="CK728" s="19"/>
      <c r="CL728" s="19"/>
      <c r="CM728" s="19"/>
      <c r="CN728" s="19"/>
      <c r="CO728" s="19"/>
      <c r="CP728" s="19"/>
      <c r="CQ728" s="19"/>
      <c r="CR728" s="19"/>
    </row>
    <row r="729" spans="1:96" ht="107" customHeight="1">
      <c r="A729" s="11" cm="1">
        <f t="array" ref="A729">SUMPRODUCT(--ISNUMBER(SEARCH({"stranding","stranded"},E729)))</f>
        <v>0</v>
      </c>
      <c r="B729" s="12">
        <v>796</v>
      </c>
      <c r="C729" s="13" t="s">
        <v>1544</v>
      </c>
      <c r="D729" s="14">
        <v>1998</v>
      </c>
      <c r="E729" s="15" t="s">
        <v>1545</v>
      </c>
      <c r="F729" s="15" t="s">
        <v>7899</v>
      </c>
      <c r="G729" s="15">
        <f t="shared" si="11"/>
        <v>9</v>
      </c>
      <c r="H729" s="16"/>
      <c r="I729" s="16">
        <v>1</v>
      </c>
      <c r="J729" s="16">
        <v>1</v>
      </c>
      <c r="K729" s="16"/>
      <c r="L729" s="16"/>
      <c r="M729" s="16"/>
      <c r="N729" s="16"/>
      <c r="O729" s="16"/>
      <c r="P729" s="17">
        <v>1</v>
      </c>
      <c r="Q729" s="17"/>
      <c r="R729" s="17">
        <v>1</v>
      </c>
      <c r="S729" s="17"/>
      <c r="T729" s="18"/>
      <c r="U729" s="18"/>
      <c r="V729" s="18"/>
      <c r="W729" s="18"/>
      <c r="X729" s="19">
        <v>1</v>
      </c>
      <c r="Y729" s="19">
        <v>1</v>
      </c>
      <c r="Z729" s="19"/>
      <c r="AA729" s="19"/>
      <c r="AB729" s="19"/>
      <c r="AC729" s="19"/>
      <c r="AD729" s="19"/>
      <c r="AE729" s="19"/>
      <c r="AF729" s="19"/>
      <c r="AG729" s="19"/>
      <c r="AH729" s="19"/>
      <c r="AI729" s="19"/>
      <c r="AJ729" s="17"/>
      <c r="AK729" s="17"/>
      <c r="AL729" s="17"/>
      <c r="AM729" s="17"/>
      <c r="AN729" s="17"/>
      <c r="AO729" s="17"/>
      <c r="AP729" s="17"/>
      <c r="AQ729" s="17"/>
      <c r="AR729" s="20"/>
      <c r="AS729" s="20"/>
      <c r="AT729" s="20"/>
      <c r="AU729" s="20"/>
      <c r="AV729" s="20"/>
      <c r="AW729" s="20"/>
      <c r="AX729" s="20"/>
      <c r="AY729" s="20"/>
      <c r="AZ729" s="20">
        <v>1</v>
      </c>
      <c r="BA729" s="20"/>
      <c r="BB729" s="20"/>
      <c r="BC729" s="20"/>
      <c r="BD729" s="16"/>
      <c r="BE729" s="16"/>
      <c r="BF729" s="16"/>
      <c r="BG729" s="16"/>
      <c r="BH729" s="16"/>
      <c r="BI729" s="16"/>
      <c r="BJ729" s="16">
        <v>1</v>
      </c>
      <c r="BK729" s="16"/>
      <c r="BL729" s="16"/>
      <c r="BM729" s="16"/>
      <c r="BN729" s="16"/>
      <c r="BO729" s="16"/>
      <c r="BP729" s="16"/>
      <c r="BQ729" s="16"/>
      <c r="BR729" s="16"/>
      <c r="BS729" s="16"/>
      <c r="BT729" s="16"/>
      <c r="BU729" s="16"/>
      <c r="BV729" s="16"/>
      <c r="BW729" s="16"/>
      <c r="BX729" s="16"/>
      <c r="BY729" s="16">
        <v>1</v>
      </c>
      <c r="BZ729" s="16"/>
      <c r="CA729" s="16"/>
      <c r="CB729" s="16">
        <v>1</v>
      </c>
      <c r="CC729" s="16"/>
      <c r="CD729" s="16">
        <v>1</v>
      </c>
      <c r="CE729" s="16"/>
      <c r="CF729" s="16"/>
      <c r="CG729" s="19"/>
      <c r="CH729" s="19"/>
      <c r="CI729" s="19">
        <v>1</v>
      </c>
      <c r="CJ729" s="19"/>
      <c r="CK729" s="19"/>
      <c r="CL729" s="19"/>
      <c r="CM729" s="19"/>
      <c r="CN729" s="19"/>
      <c r="CO729" s="19"/>
      <c r="CP729" s="19"/>
      <c r="CQ729" s="19"/>
      <c r="CR729" s="19"/>
    </row>
    <row r="730" spans="1:96" ht="107" customHeight="1">
      <c r="A730" s="11" cm="1">
        <f t="array" ref="A730">SUMPRODUCT(--ISNUMBER(SEARCH({"stranding","stranded"},E730)))</f>
        <v>0</v>
      </c>
      <c r="B730" s="12">
        <v>797</v>
      </c>
      <c r="C730" s="21" t="s">
        <v>1546</v>
      </c>
      <c r="D730" s="22">
        <v>1998</v>
      </c>
      <c r="E730" s="15" t="s">
        <v>1547</v>
      </c>
      <c r="F730" s="15" t="s">
        <v>5971</v>
      </c>
      <c r="G730" s="15">
        <f t="shared" si="11"/>
        <v>5</v>
      </c>
      <c r="H730" s="16"/>
      <c r="I730" s="16"/>
      <c r="J730" s="16"/>
      <c r="K730" s="16"/>
      <c r="L730" s="16"/>
      <c r="M730" s="16"/>
      <c r="N730" s="16"/>
      <c r="O730" s="16"/>
      <c r="P730" s="17"/>
      <c r="Q730" s="17"/>
      <c r="R730" s="17"/>
      <c r="S730" s="17"/>
      <c r="T730" s="18"/>
      <c r="U730" s="18">
        <v>1</v>
      </c>
      <c r="V730" s="18"/>
      <c r="W730" s="18">
        <v>1</v>
      </c>
      <c r="X730" s="19"/>
      <c r="Y730" s="19">
        <v>1</v>
      </c>
      <c r="Z730" s="19"/>
      <c r="AA730" s="19"/>
      <c r="AB730" s="19"/>
      <c r="AC730" s="19"/>
      <c r="AD730" s="19"/>
      <c r="AE730" s="19"/>
      <c r="AF730" s="19"/>
      <c r="AG730" s="19"/>
      <c r="AH730" s="19"/>
      <c r="AI730" s="19"/>
      <c r="AJ730" s="17"/>
      <c r="AK730" s="17"/>
      <c r="AL730" s="17"/>
      <c r="AM730" s="17"/>
      <c r="AN730" s="17">
        <v>1</v>
      </c>
      <c r="AO730" s="17"/>
      <c r="AP730" s="17"/>
      <c r="AQ730" s="17"/>
      <c r="AR730" s="20"/>
      <c r="AS730" s="20"/>
      <c r="AT730" s="20"/>
      <c r="AU730" s="20"/>
      <c r="AV730" s="20"/>
      <c r="AW730" s="20"/>
      <c r="AX730" s="20"/>
      <c r="AY730" s="20"/>
      <c r="AZ730" s="20"/>
      <c r="BA730" s="20"/>
      <c r="BB730" s="20"/>
      <c r="BC730" s="20">
        <v>1</v>
      </c>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9"/>
      <c r="CH730" s="19"/>
      <c r="CI730" s="19"/>
      <c r="CJ730" s="19"/>
      <c r="CK730" s="19"/>
      <c r="CL730" s="19"/>
      <c r="CM730" s="19"/>
      <c r="CN730" s="19"/>
      <c r="CO730" s="19"/>
      <c r="CP730" s="19"/>
      <c r="CQ730" s="19"/>
      <c r="CR730" s="19"/>
    </row>
    <row r="731" spans="1:96" ht="107" customHeight="1">
      <c r="A731" s="11" cm="1">
        <f t="array" ref="A731">SUMPRODUCT(--ISNUMBER(SEARCH({"stranding","stranded"},E731)))</f>
        <v>0</v>
      </c>
      <c r="B731" s="12">
        <v>798</v>
      </c>
      <c r="C731" s="13" t="s">
        <v>1548</v>
      </c>
      <c r="D731" s="14">
        <v>1998</v>
      </c>
      <c r="E731" s="15" t="s">
        <v>1549</v>
      </c>
      <c r="F731" s="15" t="s">
        <v>6587</v>
      </c>
      <c r="G731" s="15">
        <f t="shared" si="11"/>
        <v>8</v>
      </c>
      <c r="H731" s="16"/>
      <c r="I731" s="16"/>
      <c r="J731" s="16">
        <v>1</v>
      </c>
      <c r="K731" s="16"/>
      <c r="L731" s="16"/>
      <c r="M731" s="16"/>
      <c r="N731" s="16"/>
      <c r="O731" s="16"/>
      <c r="P731" s="17"/>
      <c r="Q731" s="17"/>
      <c r="R731" s="17"/>
      <c r="S731" s="17"/>
      <c r="T731" s="18"/>
      <c r="U731" s="18">
        <v>1</v>
      </c>
      <c r="V731" s="18"/>
      <c r="W731" s="18">
        <v>1</v>
      </c>
      <c r="X731" s="19">
        <v>1</v>
      </c>
      <c r="Y731" s="19"/>
      <c r="Z731" s="19"/>
      <c r="AA731" s="19"/>
      <c r="AB731" s="19"/>
      <c r="AC731" s="19"/>
      <c r="AD731" s="19"/>
      <c r="AE731" s="19">
        <v>1</v>
      </c>
      <c r="AF731" s="19">
        <v>1</v>
      </c>
      <c r="AG731" s="19"/>
      <c r="AH731" s="19"/>
      <c r="AI731" s="19"/>
      <c r="AJ731" s="17">
        <v>1</v>
      </c>
      <c r="AK731" s="17"/>
      <c r="AL731" s="17"/>
      <c r="AM731" s="17">
        <v>1</v>
      </c>
      <c r="AN731" s="17">
        <v>1</v>
      </c>
      <c r="AO731" s="17"/>
      <c r="AP731" s="17"/>
      <c r="AQ731" s="17"/>
      <c r="AR731" s="20"/>
      <c r="AS731" s="20"/>
      <c r="AT731" s="20"/>
      <c r="AU731" s="20"/>
      <c r="AV731" s="20"/>
      <c r="AW731" s="20"/>
      <c r="AX731" s="20"/>
      <c r="AY731" s="20"/>
      <c r="AZ731" s="20"/>
      <c r="BA731" s="20"/>
      <c r="BB731" s="20"/>
      <c r="BC731" s="20"/>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9"/>
      <c r="CH731" s="19"/>
      <c r="CI731" s="19"/>
      <c r="CJ731" s="19"/>
      <c r="CK731" s="19"/>
      <c r="CL731" s="19"/>
      <c r="CM731" s="19"/>
      <c r="CN731" s="19"/>
      <c r="CO731" s="19"/>
      <c r="CP731" s="19"/>
      <c r="CQ731" s="19">
        <v>1</v>
      </c>
      <c r="CR731" s="19"/>
    </row>
    <row r="732" spans="1:96" ht="107" customHeight="1">
      <c r="A732" s="11" cm="1">
        <f t="array" ref="A732">SUMPRODUCT(--ISNUMBER(SEARCH({"stranding","stranded"},E732)))</f>
        <v>0</v>
      </c>
      <c r="B732" s="12">
        <v>799</v>
      </c>
      <c r="C732" s="21" t="s">
        <v>1550</v>
      </c>
      <c r="D732" s="22">
        <v>1998</v>
      </c>
      <c r="E732" s="15" t="s">
        <v>1551</v>
      </c>
      <c r="F732" s="15" t="s">
        <v>6588</v>
      </c>
      <c r="G732" s="15">
        <f t="shared" si="11"/>
        <v>4</v>
      </c>
      <c r="H732" s="16"/>
      <c r="I732" s="16"/>
      <c r="J732" s="16"/>
      <c r="K732" s="16"/>
      <c r="L732" s="16"/>
      <c r="M732" s="16"/>
      <c r="N732" s="16"/>
      <c r="O732" s="16"/>
      <c r="P732" s="17"/>
      <c r="Q732" s="17"/>
      <c r="R732" s="17"/>
      <c r="S732" s="17"/>
      <c r="T732" s="18"/>
      <c r="U732" s="18">
        <v>1</v>
      </c>
      <c r="V732" s="18"/>
      <c r="W732" s="18"/>
      <c r="X732" s="19"/>
      <c r="Y732" s="19">
        <v>1</v>
      </c>
      <c r="Z732" s="19"/>
      <c r="AA732" s="19"/>
      <c r="AB732" s="19"/>
      <c r="AC732" s="19"/>
      <c r="AD732" s="19"/>
      <c r="AE732" s="19"/>
      <c r="AF732" s="19"/>
      <c r="AG732" s="19"/>
      <c r="AH732" s="19"/>
      <c r="AI732" s="19"/>
      <c r="AJ732" s="17">
        <v>1</v>
      </c>
      <c r="AK732" s="17"/>
      <c r="AL732" s="17"/>
      <c r="AM732" s="17"/>
      <c r="AN732" s="17"/>
      <c r="AO732" s="17"/>
      <c r="AP732" s="17"/>
      <c r="AQ732" s="17"/>
      <c r="AR732" s="20"/>
      <c r="AS732" s="20"/>
      <c r="AT732" s="20"/>
      <c r="AU732" s="20"/>
      <c r="AV732" s="20"/>
      <c r="AW732" s="20"/>
      <c r="AX732" s="20"/>
      <c r="AY732" s="20"/>
      <c r="AZ732" s="20"/>
      <c r="BA732" s="20"/>
      <c r="BB732" s="20"/>
      <c r="BC732" s="20"/>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v>1</v>
      </c>
      <c r="CC732" s="16"/>
      <c r="CD732" s="16"/>
      <c r="CE732" s="16"/>
      <c r="CF732" s="16"/>
      <c r="CG732" s="19"/>
      <c r="CH732" s="19"/>
      <c r="CI732" s="19"/>
      <c r="CJ732" s="19"/>
      <c r="CK732" s="19"/>
      <c r="CL732" s="19"/>
      <c r="CM732" s="19"/>
      <c r="CN732" s="19">
        <v>1</v>
      </c>
      <c r="CO732" s="19"/>
      <c r="CP732" s="19"/>
      <c r="CQ732" s="19"/>
      <c r="CR732" s="19"/>
    </row>
    <row r="733" spans="1:96" ht="107" customHeight="1">
      <c r="A733" s="11" cm="1">
        <f t="array" ref="A733">SUMPRODUCT(--ISNUMBER(SEARCH({"stranding","stranded"},E733)))</f>
        <v>1</v>
      </c>
      <c r="B733" s="12">
        <v>800</v>
      </c>
      <c r="C733" s="13" t="s">
        <v>1552</v>
      </c>
      <c r="D733" s="14">
        <v>1998</v>
      </c>
      <c r="E733" s="15" t="s">
        <v>1553</v>
      </c>
      <c r="F733" s="15" t="s">
        <v>7900</v>
      </c>
      <c r="G733" s="15">
        <f t="shared" si="11"/>
        <v>10</v>
      </c>
      <c r="H733" s="16"/>
      <c r="I733" s="16">
        <v>2</v>
      </c>
      <c r="J733" s="16">
        <v>1</v>
      </c>
      <c r="K733" s="16"/>
      <c r="L733" s="16"/>
      <c r="M733" s="16"/>
      <c r="N733" s="16"/>
      <c r="O733" s="16"/>
      <c r="P733" s="17"/>
      <c r="Q733" s="17">
        <v>1</v>
      </c>
      <c r="R733" s="17"/>
      <c r="S733" s="17"/>
      <c r="T733" s="18"/>
      <c r="U733" s="18"/>
      <c r="V733" s="18">
        <v>1</v>
      </c>
      <c r="W733" s="18"/>
      <c r="X733" s="19">
        <v>1</v>
      </c>
      <c r="Y733" s="19">
        <v>1</v>
      </c>
      <c r="Z733" s="19">
        <v>1</v>
      </c>
      <c r="AA733" s="19"/>
      <c r="AB733" s="19"/>
      <c r="AC733" s="19"/>
      <c r="AD733" s="19">
        <v>1</v>
      </c>
      <c r="AE733" s="19"/>
      <c r="AF733" s="19"/>
      <c r="AG733" s="19"/>
      <c r="AH733" s="19"/>
      <c r="AI733" s="19"/>
      <c r="AJ733" s="17"/>
      <c r="AK733" s="17"/>
      <c r="AL733" s="17"/>
      <c r="AM733" s="17"/>
      <c r="AN733" s="17"/>
      <c r="AO733" s="17"/>
      <c r="AP733" s="17"/>
      <c r="AQ733" s="17"/>
      <c r="AR733" s="20"/>
      <c r="AS733" s="20"/>
      <c r="AT733" s="20"/>
      <c r="AU733" s="20"/>
      <c r="AV733" s="20"/>
      <c r="AW733" s="20"/>
      <c r="AX733" s="20"/>
      <c r="AY733" s="20"/>
      <c r="AZ733" s="20"/>
      <c r="BA733" s="20"/>
      <c r="BB733" s="20"/>
      <c r="BC733" s="20"/>
      <c r="BD733" s="16"/>
      <c r="BE733" s="16"/>
      <c r="BF733" s="16"/>
      <c r="BG733" s="16"/>
      <c r="BH733" s="16"/>
      <c r="BI733" s="16"/>
      <c r="BJ733" s="16"/>
      <c r="BK733" s="16"/>
      <c r="BL733" s="16"/>
      <c r="BM733" s="16"/>
      <c r="BN733" s="16"/>
      <c r="BO733" s="16"/>
      <c r="BP733" s="16"/>
      <c r="BQ733" s="16"/>
      <c r="BR733" s="16"/>
      <c r="BS733" s="16"/>
      <c r="BT733" s="16"/>
      <c r="BU733" s="16">
        <v>1</v>
      </c>
      <c r="BV733" s="16"/>
      <c r="BW733" s="16"/>
      <c r="BX733" s="16"/>
      <c r="BY733" s="16"/>
      <c r="BZ733" s="16"/>
      <c r="CA733" s="16">
        <v>1</v>
      </c>
      <c r="CB733" s="16">
        <v>1</v>
      </c>
      <c r="CC733" s="16"/>
      <c r="CD733" s="16">
        <v>1</v>
      </c>
      <c r="CE733" s="16"/>
      <c r="CF733" s="16"/>
      <c r="CG733" s="19"/>
      <c r="CH733" s="19"/>
      <c r="CI733" s="19"/>
      <c r="CJ733" s="19"/>
      <c r="CK733" s="19"/>
      <c r="CL733" s="19"/>
      <c r="CM733" s="19">
        <v>1</v>
      </c>
      <c r="CN733" s="19"/>
      <c r="CO733" s="19"/>
      <c r="CP733" s="19"/>
      <c r="CQ733" s="19"/>
      <c r="CR733" s="19"/>
    </row>
    <row r="734" spans="1:96" ht="107" customHeight="1">
      <c r="A734" s="11" cm="1">
        <f t="array" ref="A734">SUMPRODUCT(--ISNUMBER(SEARCH({"stranding","stranded"},E734)))</f>
        <v>1</v>
      </c>
      <c r="B734" s="12">
        <v>801</v>
      </c>
      <c r="C734" s="21" t="s">
        <v>1554</v>
      </c>
      <c r="D734" s="22">
        <v>1998</v>
      </c>
      <c r="E734" s="15" t="s">
        <v>1555</v>
      </c>
      <c r="F734" s="15" t="s">
        <v>6589</v>
      </c>
      <c r="G734" s="15">
        <f t="shared" si="11"/>
        <v>5</v>
      </c>
      <c r="H734" s="16"/>
      <c r="I734" s="16"/>
      <c r="J734" s="16"/>
      <c r="K734" s="16"/>
      <c r="L734" s="16"/>
      <c r="M734" s="16"/>
      <c r="N734" s="16"/>
      <c r="O734" s="16"/>
      <c r="P734" s="17"/>
      <c r="Q734" s="17"/>
      <c r="R734" s="17">
        <v>1</v>
      </c>
      <c r="S734" s="17"/>
      <c r="T734" s="18"/>
      <c r="U734" s="18">
        <v>1</v>
      </c>
      <c r="V734" s="18"/>
      <c r="W734" s="18"/>
      <c r="X734" s="19"/>
      <c r="Y734" s="19"/>
      <c r="Z734" s="19"/>
      <c r="AA734" s="19"/>
      <c r="AB734" s="19"/>
      <c r="AC734" s="19"/>
      <c r="AD734" s="19"/>
      <c r="AE734" s="19"/>
      <c r="AF734" s="19"/>
      <c r="AG734" s="19"/>
      <c r="AH734" s="19"/>
      <c r="AI734" s="19"/>
      <c r="AJ734" s="17">
        <v>1</v>
      </c>
      <c r="AK734" s="17"/>
      <c r="AL734" s="17"/>
      <c r="AM734" s="17"/>
      <c r="AN734" s="17"/>
      <c r="AO734" s="17"/>
      <c r="AP734" s="17"/>
      <c r="AQ734" s="17"/>
      <c r="AR734" s="20"/>
      <c r="AS734" s="20"/>
      <c r="AT734" s="20"/>
      <c r="AU734" s="20"/>
      <c r="AV734" s="20"/>
      <c r="AW734" s="20"/>
      <c r="AX734" s="20"/>
      <c r="AY734" s="20"/>
      <c r="AZ734" s="20"/>
      <c r="BA734" s="20"/>
      <c r="BB734" s="20"/>
      <c r="BC734" s="20"/>
      <c r="BD734" s="16"/>
      <c r="BE734" s="16"/>
      <c r="BF734" s="16"/>
      <c r="BG734" s="16"/>
      <c r="BH734" s="16"/>
      <c r="BI734" s="16"/>
      <c r="BJ734" s="16"/>
      <c r="BK734" s="16"/>
      <c r="BL734" s="16"/>
      <c r="BM734" s="16"/>
      <c r="BN734" s="16"/>
      <c r="BO734" s="16"/>
      <c r="BP734" s="16"/>
      <c r="BQ734" s="16">
        <v>1</v>
      </c>
      <c r="BR734" s="16"/>
      <c r="BS734" s="16"/>
      <c r="BT734" s="16"/>
      <c r="BU734" s="16"/>
      <c r="BV734" s="16"/>
      <c r="BW734" s="16"/>
      <c r="BX734" s="16"/>
      <c r="BY734" s="16"/>
      <c r="BZ734" s="16"/>
      <c r="CA734" s="16"/>
      <c r="CB734" s="16">
        <v>1</v>
      </c>
      <c r="CC734" s="16"/>
      <c r="CD734" s="16"/>
      <c r="CE734" s="16"/>
      <c r="CF734" s="16"/>
      <c r="CG734" s="19"/>
      <c r="CH734" s="19"/>
      <c r="CI734" s="19"/>
      <c r="CJ734" s="19"/>
      <c r="CK734" s="19"/>
      <c r="CL734" s="19"/>
      <c r="CM734" s="19"/>
      <c r="CN734" s="19">
        <v>1</v>
      </c>
      <c r="CO734" s="19"/>
      <c r="CP734" s="19"/>
      <c r="CQ734" s="19"/>
      <c r="CR734" s="19"/>
    </row>
    <row r="735" spans="1:96" ht="107" customHeight="1">
      <c r="A735" s="11" cm="1">
        <f t="array" ref="A735">SUMPRODUCT(--ISNUMBER(SEARCH({"stranding","stranded"},E735)))</f>
        <v>0</v>
      </c>
      <c r="B735" s="12">
        <v>803</v>
      </c>
      <c r="C735" s="21" t="s">
        <v>1556</v>
      </c>
      <c r="D735" s="22">
        <v>1998</v>
      </c>
      <c r="E735" s="15" t="s">
        <v>1557</v>
      </c>
      <c r="F735" s="15" t="s">
        <v>6590</v>
      </c>
      <c r="G735" s="15">
        <f t="shared" si="11"/>
        <v>5</v>
      </c>
      <c r="H735" s="16"/>
      <c r="I735" s="16"/>
      <c r="J735" s="16"/>
      <c r="K735" s="16"/>
      <c r="L735" s="16"/>
      <c r="M735" s="16"/>
      <c r="N735" s="16"/>
      <c r="O735" s="16"/>
      <c r="P735" s="17">
        <v>1</v>
      </c>
      <c r="Q735" s="17"/>
      <c r="R735" s="17"/>
      <c r="S735" s="17"/>
      <c r="T735" s="18"/>
      <c r="U735" s="18">
        <v>1</v>
      </c>
      <c r="V735" s="18"/>
      <c r="W735" s="18"/>
      <c r="X735" s="19"/>
      <c r="Y735" s="19"/>
      <c r="Z735" s="19"/>
      <c r="AA735" s="19"/>
      <c r="AB735" s="19"/>
      <c r="AC735" s="19"/>
      <c r="AD735" s="19"/>
      <c r="AE735" s="19"/>
      <c r="AF735" s="19"/>
      <c r="AG735" s="19"/>
      <c r="AH735" s="19"/>
      <c r="AI735" s="19"/>
      <c r="AJ735" s="17">
        <v>1</v>
      </c>
      <c r="AK735" s="17"/>
      <c r="AL735" s="17">
        <v>1</v>
      </c>
      <c r="AM735" s="17"/>
      <c r="AN735" s="17"/>
      <c r="AO735" s="17"/>
      <c r="AP735" s="17"/>
      <c r="AQ735" s="17"/>
      <c r="AR735" s="20"/>
      <c r="AS735" s="20"/>
      <c r="AT735" s="20"/>
      <c r="AU735" s="20"/>
      <c r="AV735" s="20"/>
      <c r="AW735" s="20"/>
      <c r="AX735" s="20"/>
      <c r="AY735" s="20"/>
      <c r="AZ735" s="20"/>
      <c r="BA735" s="20"/>
      <c r="BB735" s="20"/>
      <c r="BC735" s="20"/>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v>1</v>
      </c>
      <c r="CG735" s="19"/>
      <c r="CH735" s="19"/>
      <c r="CI735" s="19"/>
      <c r="CJ735" s="19"/>
      <c r="CK735" s="19">
        <v>1</v>
      </c>
      <c r="CL735" s="19"/>
      <c r="CM735" s="19"/>
      <c r="CN735" s="19"/>
      <c r="CO735" s="19"/>
      <c r="CP735" s="19"/>
      <c r="CQ735" s="19"/>
      <c r="CR735" s="19"/>
    </row>
    <row r="736" spans="1:96" ht="107" customHeight="1">
      <c r="A736" s="11" cm="1">
        <f t="array" ref="A736">SUMPRODUCT(--ISNUMBER(SEARCH({"stranding","stranded"},E736)))</f>
        <v>0</v>
      </c>
      <c r="B736" s="12">
        <v>804</v>
      </c>
      <c r="C736" s="13" t="s">
        <v>1558</v>
      </c>
      <c r="D736" s="14">
        <v>1998</v>
      </c>
      <c r="E736" s="15" t="s">
        <v>1559</v>
      </c>
      <c r="F736" s="15" t="s">
        <v>6591</v>
      </c>
      <c r="G736" s="15">
        <f t="shared" si="11"/>
        <v>6</v>
      </c>
      <c r="H736" s="16"/>
      <c r="I736" s="16"/>
      <c r="J736" s="16"/>
      <c r="K736" s="16"/>
      <c r="L736" s="16"/>
      <c r="M736" s="16"/>
      <c r="N736" s="16"/>
      <c r="O736" s="16"/>
      <c r="P736" s="17"/>
      <c r="Q736" s="17"/>
      <c r="R736" s="17"/>
      <c r="S736" s="17"/>
      <c r="T736" s="18">
        <v>1</v>
      </c>
      <c r="U736" s="18">
        <v>1</v>
      </c>
      <c r="V736" s="18"/>
      <c r="W736" s="18"/>
      <c r="X736" s="19"/>
      <c r="Y736" s="19">
        <v>1</v>
      </c>
      <c r="Z736" s="19"/>
      <c r="AA736" s="19"/>
      <c r="AB736" s="19"/>
      <c r="AC736" s="19"/>
      <c r="AD736" s="19"/>
      <c r="AE736" s="19"/>
      <c r="AF736" s="19"/>
      <c r="AG736" s="19"/>
      <c r="AH736" s="19"/>
      <c r="AI736" s="19"/>
      <c r="AJ736" s="17">
        <v>1</v>
      </c>
      <c r="AK736" s="17"/>
      <c r="AL736" s="17"/>
      <c r="AM736" s="17"/>
      <c r="AN736" s="17">
        <v>1</v>
      </c>
      <c r="AO736" s="17"/>
      <c r="AP736" s="17"/>
      <c r="AQ736" s="17"/>
      <c r="AR736" s="20"/>
      <c r="AS736" s="20">
        <v>1</v>
      </c>
      <c r="AT736" s="20"/>
      <c r="AU736" s="20"/>
      <c r="AV736" s="20"/>
      <c r="AW736" s="20"/>
      <c r="AX736" s="20"/>
      <c r="AY736" s="20"/>
      <c r="AZ736" s="20"/>
      <c r="BA736" s="20"/>
      <c r="BB736" s="20"/>
      <c r="BC736" s="20"/>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9">
        <v>1</v>
      </c>
      <c r="CH736" s="19"/>
      <c r="CI736" s="19"/>
      <c r="CJ736" s="19"/>
      <c r="CK736" s="19"/>
      <c r="CL736" s="19"/>
      <c r="CM736" s="19"/>
      <c r="CN736" s="19"/>
      <c r="CO736" s="19"/>
      <c r="CP736" s="19"/>
      <c r="CQ736" s="19"/>
      <c r="CR736" s="19"/>
    </row>
    <row r="737" spans="1:96" ht="107" customHeight="1">
      <c r="A737" s="11" cm="1">
        <f t="array" ref="A737">SUMPRODUCT(--ISNUMBER(SEARCH({"stranding","stranded"},E737)))</f>
        <v>0</v>
      </c>
      <c r="B737" s="12">
        <v>805</v>
      </c>
      <c r="C737" s="21" t="s">
        <v>1560</v>
      </c>
      <c r="D737" s="22">
        <v>1998</v>
      </c>
      <c r="E737" s="15" t="s">
        <v>1561</v>
      </c>
      <c r="F737" s="15" t="s">
        <v>6592</v>
      </c>
      <c r="G737" s="15">
        <f t="shared" si="11"/>
        <v>4</v>
      </c>
      <c r="H737" s="16"/>
      <c r="I737" s="16">
        <v>1</v>
      </c>
      <c r="J737" s="16"/>
      <c r="K737" s="16"/>
      <c r="L737" s="16"/>
      <c r="M737" s="16"/>
      <c r="N737" s="16"/>
      <c r="O737" s="16"/>
      <c r="P737" s="17"/>
      <c r="Q737" s="17"/>
      <c r="R737" s="17"/>
      <c r="S737" s="17"/>
      <c r="T737" s="18"/>
      <c r="U737" s="18"/>
      <c r="V737" s="18">
        <v>1</v>
      </c>
      <c r="W737" s="18"/>
      <c r="X737" s="19"/>
      <c r="Y737" s="19"/>
      <c r="Z737" s="19"/>
      <c r="AA737" s="19"/>
      <c r="AB737" s="19"/>
      <c r="AC737" s="19"/>
      <c r="AD737" s="19"/>
      <c r="AE737" s="19"/>
      <c r="AF737" s="19"/>
      <c r="AG737" s="19"/>
      <c r="AH737" s="19"/>
      <c r="AI737" s="19"/>
      <c r="AJ737" s="17">
        <v>1</v>
      </c>
      <c r="AK737" s="17"/>
      <c r="AL737" s="17"/>
      <c r="AM737" s="17"/>
      <c r="AN737" s="17"/>
      <c r="AO737" s="17"/>
      <c r="AP737" s="17"/>
      <c r="AQ737" s="17"/>
      <c r="AR737" s="20"/>
      <c r="AS737" s="20">
        <v>1</v>
      </c>
      <c r="AT737" s="20"/>
      <c r="AU737" s="20"/>
      <c r="AV737" s="20"/>
      <c r="AW737" s="20"/>
      <c r="AX737" s="20"/>
      <c r="AY737" s="20"/>
      <c r="AZ737" s="20">
        <v>1</v>
      </c>
      <c r="BA737" s="20"/>
      <c r="BB737" s="20"/>
      <c r="BC737" s="20"/>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9"/>
      <c r="CH737" s="19"/>
      <c r="CI737" s="19"/>
      <c r="CJ737" s="19"/>
      <c r="CK737" s="19"/>
      <c r="CL737" s="19"/>
      <c r="CM737" s="19"/>
      <c r="CN737" s="19"/>
      <c r="CO737" s="19"/>
      <c r="CP737" s="19"/>
      <c r="CQ737" s="19">
        <v>1</v>
      </c>
      <c r="CR737" s="19"/>
    </row>
    <row r="738" spans="1:96" ht="107" customHeight="1">
      <c r="A738" s="11" cm="1">
        <f t="array" ref="A738">SUMPRODUCT(--ISNUMBER(SEARCH({"stranding","stranded"},E738)))</f>
        <v>0</v>
      </c>
      <c r="B738" s="12">
        <v>806</v>
      </c>
      <c r="C738" s="13" t="s">
        <v>1562</v>
      </c>
      <c r="D738" s="14">
        <v>1998</v>
      </c>
      <c r="E738" s="15" t="s">
        <v>1563</v>
      </c>
      <c r="F738" s="15" t="s">
        <v>6593</v>
      </c>
      <c r="G738" s="15">
        <f t="shared" si="11"/>
        <v>5</v>
      </c>
      <c r="H738" s="16"/>
      <c r="I738" s="16"/>
      <c r="J738" s="16"/>
      <c r="K738" s="16">
        <v>2</v>
      </c>
      <c r="L738" s="16"/>
      <c r="M738" s="16"/>
      <c r="N738" s="16"/>
      <c r="O738" s="16"/>
      <c r="P738" s="17">
        <v>1</v>
      </c>
      <c r="Q738" s="17"/>
      <c r="R738" s="17"/>
      <c r="S738" s="17"/>
      <c r="T738" s="18">
        <v>1</v>
      </c>
      <c r="U738" s="18"/>
      <c r="V738" s="18"/>
      <c r="W738" s="18"/>
      <c r="X738" s="19"/>
      <c r="Y738" s="19">
        <v>1</v>
      </c>
      <c r="Z738" s="19"/>
      <c r="AA738" s="19"/>
      <c r="AB738" s="19"/>
      <c r="AC738" s="19"/>
      <c r="AD738" s="19"/>
      <c r="AE738" s="19"/>
      <c r="AF738" s="19"/>
      <c r="AG738" s="19"/>
      <c r="AH738" s="19"/>
      <c r="AI738" s="19"/>
      <c r="AJ738" s="17"/>
      <c r="AK738" s="17"/>
      <c r="AL738" s="17"/>
      <c r="AM738" s="17"/>
      <c r="AN738" s="17">
        <v>1</v>
      </c>
      <c r="AO738" s="17"/>
      <c r="AP738" s="17"/>
      <c r="AQ738" s="17"/>
      <c r="AR738" s="20"/>
      <c r="AS738" s="20"/>
      <c r="AT738" s="20"/>
      <c r="AU738" s="20"/>
      <c r="AV738" s="20"/>
      <c r="AW738" s="20"/>
      <c r="AX738" s="20"/>
      <c r="AY738" s="20"/>
      <c r="AZ738" s="20"/>
      <c r="BA738" s="20"/>
      <c r="BB738" s="20"/>
      <c r="BC738" s="20"/>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v>1</v>
      </c>
      <c r="CA738" s="16"/>
      <c r="CB738" s="16"/>
      <c r="CC738" s="16"/>
      <c r="CD738" s="16"/>
      <c r="CE738" s="16"/>
      <c r="CF738" s="16"/>
      <c r="CG738" s="19">
        <v>1</v>
      </c>
      <c r="CH738" s="19"/>
      <c r="CI738" s="19"/>
      <c r="CJ738" s="19"/>
      <c r="CK738" s="19"/>
      <c r="CL738" s="19"/>
      <c r="CM738" s="19"/>
      <c r="CN738" s="19"/>
      <c r="CO738" s="19"/>
      <c r="CP738" s="19"/>
      <c r="CQ738" s="19"/>
      <c r="CR738" s="19"/>
    </row>
    <row r="739" spans="1:96" ht="107" customHeight="1">
      <c r="A739" s="11" cm="1">
        <f t="array" ref="A739">SUMPRODUCT(--ISNUMBER(SEARCH({"stranding","stranded"},E739)))</f>
        <v>0</v>
      </c>
      <c r="B739" s="12">
        <v>807</v>
      </c>
      <c r="C739" s="21" t="s">
        <v>1564</v>
      </c>
      <c r="D739" s="22">
        <v>1998</v>
      </c>
      <c r="E739" s="23" t="s">
        <v>1565</v>
      </c>
      <c r="F739" s="23" t="s">
        <v>6594</v>
      </c>
      <c r="G739" s="15">
        <f t="shared" si="11"/>
        <v>9</v>
      </c>
      <c r="H739" s="16"/>
      <c r="I739" s="16"/>
      <c r="J739" s="16"/>
      <c r="K739" s="16"/>
      <c r="L739" s="16"/>
      <c r="M739" s="16"/>
      <c r="N739" s="16"/>
      <c r="O739" s="16"/>
      <c r="P739" s="17"/>
      <c r="Q739" s="17"/>
      <c r="R739" s="17"/>
      <c r="S739" s="17"/>
      <c r="T739" s="18"/>
      <c r="U739" s="18">
        <v>1</v>
      </c>
      <c r="V739" s="18"/>
      <c r="W739" s="18">
        <v>1</v>
      </c>
      <c r="X739" s="19">
        <v>1</v>
      </c>
      <c r="Y739" s="19"/>
      <c r="Z739" s="19"/>
      <c r="AA739" s="19"/>
      <c r="AB739" s="19"/>
      <c r="AC739" s="19"/>
      <c r="AD739" s="19"/>
      <c r="AE739" s="19">
        <v>1</v>
      </c>
      <c r="AF739" s="19">
        <v>1</v>
      </c>
      <c r="AG739" s="19"/>
      <c r="AH739" s="19"/>
      <c r="AI739" s="19"/>
      <c r="AJ739" s="17">
        <v>1</v>
      </c>
      <c r="AK739" s="17"/>
      <c r="AL739" s="17"/>
      <c r="AM739" s="17"/>
      <c r="AN739" s="17"/>
      <c r="AO739" s="17">
        <v>1</v>
      </c>
      <c r="AP739" s="17"/>
      <c r="AQ739" s="17"/>
      <c r="AR739" s="20"/>
      <c r="AS739" s="20"/>
      <c r="AT739" s="20"/>
      <c r="AU739" s="20"/>
      <c r="AV739" s="20">
        <v>1</v>
      </c>
      <c r="AW739" s="20"/>
      <c r="AX739" s="20"/>
      <c r="AY739" s="20"/>
      <c r="AZ739" s="20"/>
      <c r="BA739" s="20"/>
      <c r="BB739" s="20"/>
      <c r="BC739" s="20"/>
      <c r="BD739" s="16"/>
      <c r="BE739" s="16"/>
      <c r="BF739" s="16"/>
      <c r="BG739" s="16"/>
      <c r="BH739" s="16"/>
      <c r="BI739" s="16">
        <v>1</v>
      </c>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9"/>
      <c r="CH739" s="19"/>
      <c r="CI739" s="19"/>
      <c r="CJ739" s="19"/>
      <c r="CK739" s="19"/>
      <c r="CL739" s="19"/>
      <c r="CM739" s="19"/>
      <c r="CN739" s="19">
        <v>1</v>
      </c>
      <c r="CO739" s="19"/>
      <c r="CP739" s="19"/>
      <c r="CQ739" s="19"/>
      <c r="CR739" s="19"/>
    </row>
    <row r="740" spans="1:96" ht="107" customHeight="1">
      <c r="A740" s="11" cm="1">
        <f t="array" ref="A740">SUMPRODUCT(--ISNUMBER(SEARCH({"stranding","stranded"},E740)))</f>
        <v>0</v>
      </c>
      <c r="B740" s="12">
        <v>808</v>
      </c>
      <c r="C740" s="13" t="s">
        <v>1566</v>
      </c>
      <c r="D740" s="14">
        <v>1998</v>
      </c>
      <c r="E740" s="15" t="s">
        <v>1567</v>
      </c>
      <c r="F740" s="15" t="s">
        <v>6595</v>
      </c>
      <c r="G740" s="15">
        <f t="shared" si="11"/>
        <v>6</v>
      </c>
      <c r="H740" s="16"/>
      <c r="I740" s="16"/>
      <c r="J740" s="16"/>
      <c r="K740" s="16"/>
      <c r="L740" s="16"/>
      <c r="M740" s="16"/>
      <c r="N740" s="16"/>
      <c r="O740" s="16"/>
      <c r="P740" s="17"/>
      <c r="Q740" s="17"/>
      <c r="R740" s="17"/>
      <c r="S740" s="17"/>
      <c r="T740" s="18">
        <v>1</v>
      </c>
      <c r="U740" s="18">
        <v>1</v>
      </c>
      <c r="V740" s="18"/>
      <c r="W740" s="18">
        <v>1</v>
      </c>
      <c r="X740" s="19">
        <v>1</v>
      </c>
      <c r="Y740" s="19"/>
      <c r="Z740" s="19"/>
      <c r="AA740" s="19"/>
      <c r="AB740" s="19"/>
      <c r="AC740" s="19"/>
      <c r="AD740" s="19"/>
      <c r="AE740" s="19"/>
      <c r="AF740" s="19"/>
      <c r="AG740" s="19"/>
      <c r="AH740" s="19"/>
      <c r="AI740" s="19"/>
      <c r="AJ740" s="17">
        <v>1</v>
      </c>
      <c r="AK740" s="17"/>
      <c r="AL740" s="17"/>
      <c r="AM740" s="17"/>
      <c r="AN740" s="17"/>
      <c r="AO740" s="17"/>
      <c r="AP740" s="17"/>
      <c r="AQ740" s="17"/>
      <c r="AR740" s="20"/>
      <c r="AS740" s="20"/>
      <c r="AT740" s="20"/>
      <c r="AU740" s="20"/>
      <c r="AV740" s="20">
        <v>1</v>
      </c>
      <c r="AW740" s="20"/>
      <c r="AX740" s="20"/>
      <c r="AY740" s="20"/>
      <c r="AZ740" s="20"/>
      <c r="BA740" s="20"/>
      <c r="BB740" s="20"/>
      <c r="BC740" s="20"/>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9"/>
      <c r="CH740" s="19"/>
      <c r="CI740" s="19"/>
      <c r="CJ740" s="19"/>
      <c r="CK740" s="19"/>
      <c r="CL740" s="19"/>
      <c r="CM740" s="19">
        <v>1</v>
      </c>
      <c r="CN740" s="19"/>
      <c r="CO740" s="19"/>
      <c r="CP740" s="19"/>
      <c r="CQ740" s="19"/>
      <c r="CR740" s="19"/>
    </row>
    <row r="741" spans="1:96" ht="107" customHeight="1">
      <c r="A741" s="11" cm="1">
        <f t="array" ref="A741">SUMPRODUCT(--ISNUMBER(SEARCH({"stranding","stranded"},E741)))</f>
        <v>0</v>
      </c>
      <c r="B741" s="12">
        <v>809</v>
      </c>
      <c r="C741" s="21" t="s">
        <v>1568</v>
      </c>
      <c r="D741" s="22">
        <v>1998</v>
      </c>
      <c r="E741" s="15" t="s">
        <v>1569</v>
      </c>
      <c r="F741" s="15" t="s">
        <v>6596</v>
      </c>
      <c r="G741" s="15">
        <f t="shared" si="11"/>
        <v>5</v>
      </c>
      <c r="H741" s="16"/>
      <c r="I741" s="16"/>
      <c r="J741" s="16"/>
      <c r="K741" s="16"/>
      <c r="L741" s="16">
        <v>1</v>
      </c>
      <c r="M741" s="16"/>
      <c r="N741" s="16"/>
      <c r="O741" s="16"/>
      <c r="P741" s="17"/>
      <c r="Q741" s="17"/>
      <c r="R741" s="17">
        <v>1</v>
      </c>
      <c r="S741" s="17"/>
      <c r="T741" s="18"/>
      <c r="U741" s="18">
        <v>1</v>
      </c>
      <c r="V741" s="18"/>
      <c r="W741" s="18"/>
      <c r="X741" s="19">
        <v>1</v>
      </c>
      <c r="Y741" s="19"/>
      <c r="Z741" s="19"/>
      <c r="AA741" s="19"/>
      <c r="AB741" s="19"/>
      <c r="AC741" s="19"/>
      <c r="AD741" s="19"/>
      <c r="AE741" s="19"/>
      <c r="AF741" s="19"/>
      <c r="AG741" s="19"/>
      <c r="AH741" s="19"/>
      <c r="AI741" s="19"/>
      <c r="AJ741" s="17">
        <v>1</v>
      </c>
      <c r="AK741" s="17"/>
      <c r="AL741" s="17"/>
      <c r="AM741" s="17">
        <v>1</v>
      </c>
      <c r="AN741" s="17"/>
      <c r="AO741" s="17"/>
      <c r="AP741" s="17"/>
      <c r="AQ741" s="17"/>
      <c r="AR741" s="20"/>
      <c r="AS741" s="20"/>
      <c r="AT741" s="20"/>
      <c r="AU741" s="20"/>
      <c r="AV741" s="20"/>
      <c r="AW741" s="20"/>
      <c r="AX741" s="20"/>
      <c r="AY741" s="20"/>
      <c r="AZ741" s="20"/>
      <c r="BA741" s="20"/>
      <c r="BB741" s="20"/>
      <c r="BC741" s="20"/>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9"/>
      <c r="CH741" s="19"/>
      <c r="CI741" s="19"/>
      <c r="CJ741" s="19"/>
      <c r="CK741" s="19"/>
      <c r="CL741" s="19">
        <v>1</v>
      </c>
      <c r="CM741" s="19"/>
      <c r="CN741" s="19"/>
      <c r="CO741" s="19"/>
      <c r="CP741" s="19"/>
      <c r="CQ741" s="19"/>
      <c r="CR741" s="19"/>
    </row>
    <row r="742" spans="1:96" ht="107" customHeight="1">
      <c r="A742" s="11" cm="1">
        <f t="array" ref="A742">SUMPRODUCT(--ISNUMBER(SEARCH({"stranding","stranded"},E742)))</f>
        <v>0</v>
      </c>
      <c r="B742" s="12">
        <v>810</v>
      </c>
      <c r="C742" s="13" t="s">
        <v>1570</v>
      </c>
      <c r="D742" s="14">
        <v>1998</v>
      </c>
      <c r="E742" s="15" t="s">
        <v>1571</v>
      </c>
      <c r="F742" s="15" t="s">
        <v>6597</v>
      </c>
      <c r="G742" s="15">
        <f t="shared" si="11"/>
        <v>5</v>
      </c>
      <c r="H742" s="16"/>
      <c r="I742" s="16"/>
      <c r="J742" s="16"/>
      <c r="K742" s="16">
        <v>1</v>
      </c>
      <c r="L742" s="16">
        <v>1</v>
      </c>
      <c r="M742" s="16"/>
      <c r="N742" s="16"/>
      <c r="O742" s="16"/>
      <c r="P742" s="17"/>
      <c r="Q742" s="17"/>
      <c r="R742" s="17">
        <v>1</v>
      </c>
      <c r="S742" s="17"/>
      <c r="T742" s="18"/>
      <c r="U742" s="18">
        <v>1</v>
      </c>
      <c r="V742" s="18"/>
      <c r="W742" s="18"/>
      <c r="X742" s="19"/>
      <c r="Y742" s="19">
        <v>1</v>
      </c>
      <c r="Z742" s="19"/>
      <c r="AA742" s="19"/>
      <c r="AB742" s="19"/>
      <c r="AC742" s="19"/>
      <c r="AD742" s="19"/>
      <c r="AE742" s="19"/>
      <c r="AF742" s="19"/>
      <c r="AG742" s="19"/>
      <c r="AH742" s="19"/>
      <c r="AI742" s="19"/>
      <c r="AJ742" s="17"/>
      <c r="AK742" s="17"/>
      <c r="AL742" s="17"/>
      <c r="AM742" s="17"/>
      <c r="AN742" s="17">
        <v>1</v>
      </c>
      <c r="AO742" s="17"/>
      <c r="AP742" s="17"/>
      <c r="AQ742" s="17"/>
      <c r="AR742" s="20"/>
      <c r="AS742" s="20"/>
      <c r="AT742" s="20"/>
      <c r="AU742" s="20"/>
      <c r="AV742" s="20"/>
      <c r="AW742" s="20"/>
      <c r="AX742" s="20"/>
      <c r="AY742" s="20"/>
      <c r="AZ742" s="20"/>
      <c r="BA742" s="20"/>
      <c r="BB742" s="20"/>
      <c r="BC742" s="20"/>
      <c r="BD742" s="16"/>
      <c r="BE742" s="16"/>
      <c r="BF742" s="16"/>
      <c r="BG742" s="16"/>
      <c r="BH742" s="16"/>
      <c r="BI742" s="16"/>
      <c r="BJ742" s="16"/>
      <c r="BK742" s="16"/>
      <c r="BL742" s="16"/>
      <c r="BM742" s="16"/>
      <c r="BN742" s="16"/>
      <c r="BO742" s="16"/>
      <c r="BP742" s="16"/>
      <c r="BQ742" s="16"/>
      <c r="BR742" s="16"/>
      <c r="BS742" s="16"/>
      <c r="BT742" s="16"/>
      <c r="BU742" s="16"/>
      <c r="BV742" s="16"/>
      <c r="BW742" s="16">
        <v>1</v>
      </c>
      <c r="BX742" s="16"/>
      <c r="BY742" s="16"/>
      <c r="BZ742" s="16"/>
      <c r="CA742" s="16"/>
      <c r="CB742" s="16"/>
      <c r="CC742" s="16"/>
      <c r="CD742" s="16"/>
      <c r="CE742" s="16"/>
      <c r="CF742" s="16"/>
      <c r="CG742" s="19"/>
      <c r="CH742" s="19"/>
      <c r="CI742" s="19"/>
      <c r="CJ742" s="19"/>
      <c r="CK742" s="19"/>
      <c r="CL742" s="19"/>
      <c r="CM742" s="19"/>
      <c r="CN742" s="19"/>
      <c r="CO742" s="19"/>
      <c r="CP742" s="19"/>
      <c r="CQ742" s="19"/>
      <c r="CR742" s="19">
        <v>1</v>
      </c>
    </row>
    <row r="743" spans="1:96" ht="107" customHeight="1">
      <c r="A743" s="11" cm="1">
        <f t="array" ref="A743">SUMPRODUCT(--ISNUMBER(SEARCH({"stranding","stranded"},E743)))</f>
        <v>0</v>
      </c>
      <c r="B743" s="12">
        <v>811</v>
      </c>
      <c r="C743" s="21" t="s">
        <v>1572</v>
      </c>
      <c r="D743" s="22">
        <v>1998</v>
      </c>
      <c r="E743" s="15" t="s">
        <v>1573</v>
      </c>
      <c r="F743" s="15" t="s">
        <v>6598</v>
      </c>
      <c r="G743" s="15">
        <f t="shared" si="11"/>
        <v>8</v>
      </c>
      <c r="H743" s="16"/>
      <c r="I743" s="16"/>
      <c r="J743" s="16"/>
      <c r="K743" s="16"/>
      <c r="L743" s="16"/>
      <c r="M743" s="16"/>
      <c r="N743" s="16"/>
      <c r="O743" s="16"/>
      <c r="P743" s="17">
        <v>1</v>
      </c>
      <c r="Q743" s="17"/>
      <c r="R743" s="17"/>
      <c r="S743" s="17"/>
      <c r="T743" s="18"/>
      <c r="U743" s="18">
        <v>1</v>
      </c>
      <c r="V743" s="18"/>
      <c r="W743" s="18"/>
      <c r="X743" s="19"/>
      <c r="Y743" s="19">
        <v>1</v>
      </c>
      <c r="Z743" s="19"/>
      <c r="AA743" s="19"/>
      <c r="AB743" s="19"/>
      <c r="AC743" s="19"/>
      <c r="AD743" s="19"/>
      <c r="AE743" s="19"/>
      <c r="AF743" s="19"/>
      <c r="AG743" s="19"/>
      <c r="AH743" s="19"/>
      <c r="AI743" s="19"/>
      <c r="AJ743" s="17">
        <v>1</v>
      </c>
      <c r="AK743" s="17">
        <v>1</v>
      </c>
      <c r="AL743" s="17"/>
      <c r="AM743" s="17"/>
      <c r="AN743" s="17">
        <v>1</v>
      </c>
      <c r="AO743" s="17"/>
      <c r="AP743" s="17"/>
      <c r="AQ743" s="17"/>
      <c r="AR743" s="20">
        <v>1</v>
      </c>
      <c r="AS743" s="20"/>
      <c r="AT743" s="20"/>
      <c r="AU743" s="20"/>
      <c r="AV743" s="20"/>
      <c r="AW743" s="20"/>
      <c r="AX743" s="20"/>
      <c r="AY743" s="20"/>
      <c r="AZ743" s="20"/>
      <c r="BA743" s="20"/>
      <c r="BB743" s="20"/>
      <c r="BC743" s="20"/>
      <c r="BD743" s="16"/>
      <c r="BE743" s="16"/>
      <c r="BF743" s="16"/>
      <c r="BG743" s="16"/>
      <c r="BH743" s="16"/>
      <c r="BI743" s="16"/>
      <c r="BJ743" s="16"/>
      <c r="BK743" s="16"/>
      <c r="BL743" s="16"/>
      <c r="BM743" s="16"/>
      <c r="BN743" s="16"/>
      <c r="BO743" s="16"/>
      <c r="BP743" s="16">
        <v>1</v>
      </c>
      <c r="BQ743" s="16"/>
      <c r="BR743" s="16"/>
      <c r="BS743" s="16"/>
      <c r="BT743" s="16"/>
      <c r="BU743" s="16"/>
      <c r="BV743" s="16"/>
      <c r="BW743" s="16"/>
      <c r="BX743" s="16"/>
      <c r="BY743" s="16"/>
      <c r="BZ743" s="16"/>
      <c r="CA743" s="16"/>
      <c r="CB743" s="16"/>
      <c r="CC743" s="16"/>
      <c r="CD743" s="16"/>
      <c r="CE743" s="16"/>
      <c r="CF743" s="16"/>
      <c r="CG743" s="19"/>
      <c r="CH743" s="19"/>
      <c r="CI743" s="19"/>
      <c r="CJ743" s="19"/>
      <c r="CK743" s="19"/>
      <c r="CL743" s="19"/>
      <c r="CM743" s="19"/>
      <c r="CN743" s="19"/>
      <c r="CO743" s="19">
        <v>1</v>
      </c>
      <c r="CP743" s="19"/>
      <c r="CQ743" s="19"/>
      <c r="CR743" s="19"/>
    </row>
    <row r="744" spans="1:96" ht="107" customHeight="1">
      <c r="A744" s="11" cm="1">
        <f t="array" ref="A744">SUMPRODUCT(--ISNUMBER(SEARCH({"stranding","stranded"},E744)))</f>
        <v>0</v>
      </c>
      <c r="B744" s="12">
        <v>812</v>
      </c>
      <c r="C744" s="13" t="s">
        <v>1574</v>
      </c>
      <c r="D744" s="14">
        <v>1998</v>
      </c>
      <c r="E744" s="15" t="s">
        <v>1575</v>
      </c>
      <c r="F744" s="15" t="s">
        <v>6599</v>
      </c>
      <c r="G744" s="15">
        <f t="shared" si="11"/>
        <v>5</v>
      </c>
      <c r="H744" s="16"/>
      <c r="I744" s="16"/>
      <c r="J744" s="16">
        <v>1</v>
      </c>
      <c r="K744" s="16">
        <v>1</v>
      </c>
      <c r="L744" s="16"/>
      <c r="M744" s="16"/>
      <c r="N744" s="16"/>
      <c r="O744" s="16"/>
      <c r="P744" s="17">
        <v>1</v>
      </c>
      <c r="Q744" s="17"/>
      <c r="R744" s="17"/>
      <c r="S744" s="17"/>
      <c r="T744" s="18"/>
      <c r="U744" s="18">
        <v>1</v>
      </c>
      <c r="V744" s="18"/>
      <c r="W744" s="18"/>
      <c r="X744" s="19"/>
      <c r="Y744" s="19">
        <v>1</v>
      </c>
      <c r="Z744" s="19"/>
      <c r="AA744" s="19"/>
      <c r="AB744" s="19"/>
      <c r="AC744" s="19"/>
      <c r="AD744" s="19"/>
      <c r="AE744" s="19"/>
      <c r="AF744" s="19"/>
      <c r="AG744" s="19"/>
      <c r="AH744" s="19"/>
      <c r="AI744" s="19"/>
      <c r="AJ744" s="17"/>
      <c r="AK744" s="17"/>
      <c r="AL744" s="17"/>
      <c r="AM744" s="17"/>
      <c r="AN744" s="17">
        <v>1</v>
      </c>
      <c r="AO744" s="17"/>
      <c r="AP744" s="17"/>
      <c r="AQ744" s="17"/>
      <c r="AR744" s="20"/>
      <c r="AS744" s="20"/>
      <c r="AT744" s="20"/>
      <c r="AU744" s="20"/>
      <c r="AV744" s="20"/>
      <c r="AW744" s="20"/>
      <c r="AX744" s="20"/>
      <c r="AY744" s="20"/>
      <c r="AZ744" s="20"/>
      <c r="BA744" s="20"/>
      <c r="BB744" s="20"/>
      <c r="BC744" s="20"/>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v>1</v>
      </c>
      <c r="CD744" s="16"/>
      <c r="CE744" s="16"/>
      <c r="CF744" s="16"/>
      <c r="CG744" s="19"/>
      <c r="CH744" s="19"/>
      <c r="CI744" s="19"/>
      <c r="CJ744" s="19"/>
      <c r="CK744" s="19"/>
      <c r="CL744" s="19"/>
      <c r="CM744" s="19"/>
      <c r="CN744" s="19"/>
      <c r="CO744" s="19"/>
      <c r="CP744" s="19"/>
      <c r="CQ744" s="19">
        <v>1</v>
      </c>
      <c r="CR744" s="19"/>
    </row>
    <row r="745" spans="1:96" ht="107" customHeight="1">
      <c r="A745" s="11" cm="1">
        <f t="array" ref="A745">SUMPRODUCT(--ISNUMBER(SEARCH({"stranding","stranded"},E745)))</f>
        <v>0</v>
      </c>
      <c r="B745" s="12">
        <v>813</v>
      </c>
      <c r="C745" s="21" t="s">
        <v>1576</v>
      </c>
      <c r="D745" s="22">
        <v>1998</v>
      </c>
      <c r="E745" s="15" t="s">
        <v>1577</v>
      </c>
      <c r="F745" s="15" t="s">
        <v>6600</v>
      </c>
      <c r="G745" s="15">
        <f t="shared" si="11"/>
        <v>9</v>
      </c>
      <c r="H745" s="16"/>
      <c r="I745" s="16"/>
      <c r="J745" s="16"/>
      <c r="K745" s="16"/>
      <c r="L745" s="16">
        <v>1</v>
      </c>
      <c r="M745" s="16"/>
      <c r="N745" s="16"/>
      <c r="O745" s="16"/>
      <c r="P745" s="17">
        <v>1</v>
      </c>
      <c r="Q745" s="17"/>
      <c r="R745" s="17"/>
      <c r="S745" s="17"/>
      <c r="T745" s="18">
        <v>1</v>
      </c>
      <c r="U745" s="18"/>
      <c r="V745" s="18"/>
      <c r="W745" s="18"/>
      <c r="X745" s="19"/>
      <c r="Y745" s="19">
        <v>1</v>
      </c>
      <c r="Z745" s="19"/>
      <c r="AA745" s="19"/>
      <c r="AB745" s="19"/>
      <c r="AC745" s="19"/>
      <c r="AD745" s="19"/>
      <c r="AE745" s="19"/>
      <c r="AF745" s="19"/>
      <c r="AG745" s="19"/>
      <c r="AH745" s="19"/>
      <c r="AI745" s="19"/>
      <c r="AJ745" s="17">
        <v>1</v>
      </c>
      <c r="AK745" s="17"/>
      <c r="AL745" s="17"/>
      <c r="AM745" s="17"/>
      <c r="AN745" s="17"/>
      <c r="AO745" s="17"/>
      <c r="AP745" s="17"/>
      <c r="AQ745" s="17"/>
      <c r="AR745" s="20"/>
      <c r="AS745" s="20"/>
      <c r="AT745" s="20"/>
      <c r="AU745" s="20"/>
      <c r="AV745" s="20"/>
      <c r="AW745" s="20"/>
      <c r="AX745" s="20">
        <v>1</v>
      </c>
      <c r="AY745" s="20"/>
      <c r="AZ745" s="20"/>
      <c r="BA745" s="20"/>
      <c r="BB745" s="20"/>
      <c r="BC745" s="20"/>
      <c r="BD745" s="16"/>
      <c r="BE745" s="16"/>
      <c r="BF745" s="16"/>
      <c r="BG745" s="16"/>
      <c r="BH745" s="16"/>
      <c r="BI745" s="16">
        <v>1</v>
      </c>
      <c r="BJ745" s="16">
        <v>1</v>
      </c>
      <c r="BK745" s="16"/>
      <c r="BL745" s="16"/>
      <c r="BM745" s="16"/>
      <c r="BN745" s="16"/>
      <c r="BO745" s="16"/>
      <c r="BP745" s="16"/>
      <c r="BQ745" s="16"/>
      <c r="BR745" s="16"/>
      <c r="BS745" s="16"/>
      <c r="BT745" s="16"/>
      <c r="BU745" s="16"/>
      <c r="BV745" s="16"/>
      <c r="BW745" s="16"/>
      <c r="BX745" s="16"/>
      <c r="BY745" s="16"/>
      <c r="BZ745" s="16">
        <v>1</v>
      </c>
      <c r="CA745" s="16"/>
      <c r="CB745" s="16">
        <v>1</v>
      </c>
      <c r="CC745" s="16"/>
      <c r="CD745" s="16"/>
      <c r="CE745" s="16"/>
      <c r="CF745" s="16"/>
      <c r="CG745" s="19"/>
      <c r="CH745" s="19"/>
      <c r="CI745" s="19"/>
      <c r="CJ745" s="19"/>
      <c r="CK745" s="19"/>
      <c r="CL745" s="19"/>
      <c r="CM745" s="19">
        <v>1</v>
      </c>
      <c r="CN745" s="19"/>
      <c r="CO745" s="19"/>
      <c r="CP745" s="19"/>
      <c r="CQ745" s="19"/>
      <c r="CR745" s="19"/>
    </row>
    <row r="746" spans="1:96" ht="107" customHeight="1">
      <c r="A746" s="11" cm="1">
        <f t="array" ref="A746">SUMPRODUCT(--ISNUMBER(SEARCH({"stranding","stranded"},E746)))</f>
        <v>0</v>
      </c>
      <c r="B746" s="12">
        <v>814</v>
      </c>
      <c r="C746" s="13" t="s">
        <v>1578</v>
      </c>
      <c r="D746" s="14">
        <v>1998</v>
      </c>
      <c r="E746" s="15" t="s">
        <v>1579</v>
      </c>
      <c r="F746" s="15" t="s">
        <v>6601</v>
      </c>
      <c r="G746" s="15">
        <f t="shared" si="11"/>
        <v>4</v>
      </c>
      <c r="H746" s="16"/>
      <c r="I746" s="16"/>
      <c r="J746" s="16"/>
      <c r="K746" s="16"/>
      <c r="L746" s="16"/>
      <c r="M746" s="16">
        <v>1</v>
      </c>
      <c r="N746" s="16"/>
      <c r="O746" s="16"/>
      <c r="P746" s="17"/>
      <c r="Q746" s="17"/>
      <c r="R746" s="17"/>
      <c r="S746" s="17"/>
      <c r="T746" s="18"/>
      <c r="U746" s="18"/>
      <c r="V746" s="18"/>
      <c r="W746" s="18"/>
      <c r="X746" s="19"/>
      <c r="Y746" s="19"/>
      <c r="Z746" s="19"/>
      <c r="AA746" s="19"/>
      <c r="AB746" s="19"/>
      <c r="AC746" s="19"/>
      <c r="AD746" s="19"/>
      <c r="AE746" s="19">
        <v>1</v>
      </c>
      <c r="AF746" s="19">
        <v>1</v>
      </c>
      <c r="AG746" s="19">
        <v>1</v>
      </c>
      <c r="AH746" s="19"/>
      <c r="AI746" s="19"/>
      <c r="AJ746" s="17">
        <v>1</v>
      </c>
      <c r="AK746" s="17"/>
      <c r="AL746" s="17"/>
      <c r="AM746" s="17"/>
      <c r="AN746" s="17"/>
      <c r="AO746" s="17"/>
      <c r="AP746" s="17"/>
      <c r="AQ746" s="17"/>
      <c r="AR746" s="20"/>
      <c r="AS746" s="20"/>
      <c r="AT746" s="20"/>
      <c r="AU746" s="20"/>
      <c r="AV746" s="20"/>
      <c r="AW746" s="20"/>
      <c r="AX746" s="20"/>
      <c r="AY746" s="20"/>
      <c r="AZ746" s="20"/>
      <c r="BA746" s="20"/>
      <c r="BB746" s="20"/>
      <c r="BC746" s="20"/>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9"/>
      <c r="CH746" s="19"/>
      <c r="CI746" s="19"/>
      <c r="CJ746" s="19"/>
      <c r="CK746" s="19"/>
      <c r="CL746" s="19">
        <v>1</v>
      </c>
      <c r="CM746" s="19"/>
      <c r="CN746" s="19"/>
      <c r="CO746" s="19"/>
      <c r="CP746" s="19"/>
      <c r="CQ746" s="19"/>
      <c r="CR746" s="19"/>
    </row>
    <row r="747" spans="1:96" ht="107" customHeight="1">
      <c r="A747" s="11" cm="1">
        <f t="array" ref="A747">SUMPRODUCT(--ISNUMBER(SEARCH({"stranding","stranded"},E747)))</f>
        <v>0</v>
      </c>
      <c r="B747" s="12">
        <v>815</v>
      </c>
      <c r="C747" s="21" t="s">
        <v>1580</v>
      </c>
      <c r="D747" s="22">
        <v>1998</v>
      </c>
      <c r="E747" s="15" t="s">
        <v>1581</v>
      </c>
      <c r="F747" s="15" t="s">
        <v>6602</v>
      </c>
      <c r="G747" s="15">
        <f t="shared" si="11"/>
        <v>2</v>
      </c>
      <c r="H747" s="16"/>
      <c r="I747" s="16"/>
      <c r="J747" s="16"/>
      <c r="K747" s="16"/>
      <c r="L747" s="16"/>
      <c r="M747" s="16">
        <v>1</v>
      </c>
      <c r="N747" s="16"/>
      <c r="O747" s="16"/>
      <c r="P747" s="17"/>
      <c r="Q747" s="17"/>
      <c r="R747" s="17"/>
      <c r="S747" s="17"/>
      <c r="T747" s="18"/>
      <c r="U747" s="18">
        <v>1</v>
      </c>
      <c r="V747" s="18"/>
      <c r="W747" s="18"/>
      <c r="X747" s="19"/>
      <c r="Y747" s="19"/>
      <c r="Z747" s="19"/>
      <c r="AA747" s="19"/>
      <c r="AB747" s="19"/>
      <c r="AC747" s="19"/>
      <c r="AD747" s="19"/>
      <c r="AE747" s="19"/>
      <c r="AF747" s="19"/>
      <c r="AG747" s="19"/>
      <c r="AH747" s="19"/>
      <c r="AI747" s="19"/>
      <c r="AJ747" s="17"/>
      <c r="AK747" s="17"/>
      <c r="AL747" s="17"/>
      <c r="AM747" s="17"/>
      <c r="AN747" s="17"/>
      <c r="AO747" s="17"/>
      <c r="AP747" s="17"/>
      <c r="AQ747" s="17"/>
      <c r="AR747" s="20"/>
      <c r="AS747" s="20"/>
      <c r="AT747" s="20"/>
      <c r="AU747" s="20"/>
      <c r="AV747" s="20"/>
      <c r="AW747" s="20"/>
      <c r="AX747" s="20"/>
      <c r="AY747" s="20"/>
      <c r="AZ747" s="20"/>
      <c r="BA747" s="20"/>
      <c r="BB747" s="20"/>
      <c r="BC747" s="20"/>
      <c r="BD747" s="16"/>
      <c r="BE747" s="16"/>
      <c r="BF747" s="16"/>
      <c r="BG747" s="16"/>
      <c r="BH747" s="16"/>
      <c r="BI747" s="16"/>
      <c r="BJ747" s="16"/>
      <c r="BK747" s="16"/>
      <c r="BL747" s="16"/>
      <c r="BM747" s="16">
        <v>1</v>
      </c>
      <c r="BN747" s="16"/>
      <c r="BO747" s="16"/>
      <c r="BP747" s="16"/>
      <c r="BQ747" s="16"/>
      <c r="BR747" s="16"/>
      <c r="BS747" s="16"/>
      <c r="BT747" s="16"/>
      <c r="BU747" s="16"/>
      <c r="BV747" s="16"/>
      <c r="BW747" s="16"/>
      <c r="BX747" s="16"/>
      <c r="BY747" s="16"/>
      <c r="BZ747" s="16"/>
      <c r="CA747" s="16"/>
      <c r="CB747" s="16"/>
      <c r="CC747" s="16"/>
      <c r="CD747" s="16"/>
      <c r="CE747" s="16"/>
      <c r="CF747" s="16"/>
      <c r="CG747" s="19"/>
      <c r="CH747" s="19"/>
      <c r="CI747" s="19"/>
      <c r="CJ747" s="19"/>
      <c r="CK747" s="19"/>
      <c r="CL747" s="19"/>
      <c r="CM747" s="19"/>
      <c r="CN747" s="19">
        <v>1</v>
      </c>
      <c r="CO747" s="19"/>
      <c r="CP747" s="19"/>
      <c r="CQ747" s="19"/>
      <c r="CR747" s="19"/>
    </row>
    <row r="748" spans="1:96" ht="107" customHeight="1">
      <c r="A748" s="11" cm="1">
        <f t="array" ref="A748">SUMPRODUCT(--ISNUMBER(SEARCH({"stranding","stranded"},E748)))</f>
        <v>0</v>
      </c>
      <c r="B748" s="12">
        <v>816</v>
      </c>
      <c r="C748" s="13" t="s">
        <v>1582</v>
      </c>
      <c r="D748" s="14">
        <v>1998</v>
      </c>
      <c r="E748" s="15" t="s">
        <v>1583</v>
      </c>
      <c r="F748" s="15" t="s">
        <v>6603</v>
      </c>
      <c r="G748" s="15">
        <f t="shared" si="11"/>
        <v>6</v>
      </c>
      <c r="H748" s="16"/>
      <c r="I748" s="16"/>
      <c r="J748" s="16">
        <v>1</v>
      </c>
      <c r="K748" s="16"/>
      <c r="L748" s="16"/>
      <c r="M748" s="16"/>
      <c r="N748" s="16"/>
      <c r="O748" s="16"/>
      <c r="P748" s="17"/>
      <c r="Q748" s="17"/>
      <c r="R748" s="17"/>
      <c r="S748" s="17">
        <v>1</v>
      </c>
      <c r="T748" s="18"/>
      <c r="U748" s="18">
        <v>1</v>
      </c>
      <c r="V748" s="18"/>
      <c r="W748" s="18"/>
      <c r="X748" s="19"/>
      <c r="Y748" s="19"/>
      <c r="Z748" s="19"/>
      <c r="AA748" s="19"/>
      <c r="AB748" s="19"/>
      <c r="AC748" s="19"/>
      <c r="AD748" s="19"/>
      <c r="AE748" s="19">
        <v>1</v>
      </c>
      <c r="AF748" s="19">
        <v>1</v>
      </c>
      <c r="AG748" s="19"/>
      <c r="AH748" s="19"/>
      <c r="AI748" s="19"/>
      <c r="AJ748" s="17"/>
      <c r="AK748" s="17"/>
      <c r="AL748" s="17"/>
      <c r="AM748" s="17"/>
      <c r="AN748" s="17"/>
      <c r="AO748" s="17"/>
      <c r="AP748" s="17"/>
      <c r="AQ748" s="17"/>
      <c r="AR748" s="20"/>
      <c r="AS748" s="20"/>
      <c r="AT748" s="20"/>
      <c r="AU748" s="20"/>
      <c r="AV748" s="20"/>
      <c r="AW748" s="20"/>
      <c r="AX748" s="20"/>
      <c r="AY748" s="20"/>
      <c r="AZ748" s="20"/>
      <c r="BA748" s="20"/>
      <c r="BB748" s="20"/>
      <c r="BC748" s="20"/>
      <c r="BD748" s="16"/>
      <c r="BE748" s="16"/>
      <c r="BF748" s="16"/>
      <c r="BG748" s="16"/>
      <c r="BH748" s="16"/>
      <c r="BI748" s="16">
        <v>1</v>
      </c>
      <c r="BJ748" s="16"/>
      <c r="BK748" s="16"/>
      <c r="BL748" s="16"/>
      <c r="BM748" s="16"/>
      <c r="BN748" s="16"/>
      <c r="BO748" s="16"/>
      <c r="BP748" s="16"/>
      <c r="BQ748" s="16"/>
      <c r="BR748" s="16"/>
      <c r="BS748" s="16"/>
      <c r="BT748" s="16"/>
      <c r="BU748" s="16"/>
      <c r="BV748" s="16"/>
      <c r="BW748" s="16"/>
      <c r="BX748" s="16"/>
      <c r="BY748" s="16">
        <v>1</v>
      </c>
      <c r="BZ748" s="16"/>
      <c r="CA748" s="16"/>
      <c r="CB748" s="16"/>
      <c r="CC748" s="16"/>
      <c r="CD748" s="16"/>
      <c r="CE748" s="16"/>
      <c r="CF748" s="16"/>
      <c r="CG748" s="19"/>
      <c r="CH748" s="19"/>
      <c r="CI748" s="19"/>
      <c r="CJ748" s="19">
        <v>1</v>
      </c>
      <c r="CK748" s="19"/>
      <c r="CL748" s="19"/>
      <c r="CM748" s="19"/>
      <c r="CN748" s="19"/>
      <c r="CO748" s="19"/>
      <c r="CP748" s="19"/>
      <c r="CQ748" s="19"/>
      <c r="CR748" s="19"/>
    </row>
    <row r="749" spans="1:96" ht="107" customHeight="1">
      <c r="A749" s="11" cm="1">
        <f t="array" ref="A749">SUMPRODUCT(--ISNUMBER(SEARCH({"stranding","stranded"},E749)))</f>
        <v>0</v>
      </c>
      <c r="B749" s="12">
        <v>817</v>
      </c>
      <c r="C749" s="21" t="s">
        <v>1584</v>
      </c>
      <c r="D749" s="22">
        <v>1998</v>
      </c>
      <c r="E749" s="15" t="s">
        <v>1585</v>
      </c>
      <c r="F749" s="15" t="s">
        <v>6604</v>
      </c>
      <c r="G749" s="15">
        <f t="shared" si="11"/>
        <v>6</v>
      </c>
      <c r="H749" s="16"/>
      <c r="I749" s="16"/>
      <c r="J749" s="16"/>
      <c r="K749" s="16"/>
      <c r="L749" s="16"/>
      <c r="M749" s="16"/>
      <c r="N749" s="16"/>
      <c r="O749" s="16"/>
      <c r="P749" s="17"/>
      <c r="Q749" s="17"/>
      <c r="R749" s="17"/>
      <c r="S749" s="17"/>
      <c r="T749" s="18"/>
      <c r="U749" s="18">
        <v>1</v>
      </c>
      <c r="V749" s="18"/>
      <c r="W749" s="18"/>
      <c r="X749" s="19">
        <v>1</v>
      </c>
      <c r="Y749" s="19">
        <v>1</v>
      </c>
      <c r="Z749" s="19"/>
      <c r="AA749" s="19">
        <v>1</v>
      </c>
      <c r="AB749" s="19"/>
      <c r="AC749" s="19"/>
      <c r="AD749" s="19"/>
      <c r="AE749" s="19"/>
      <c r="AF749" s="19"/>
      <c r="AG749" s="19"/>
      <c r="AH749" s="19"/>
      <c r="AI749" s="19"/>
      <c r="AJ749" s="17"/>
      <c r="AK749" s="17"/>
      <c r="AL749" s="17"/>
      <c r="AM749" s="17"/>
      <c r="AN749" s="17"/>
      <c r="AO749" s="17"/>
      <c r="AP749" s="17"/>
      <c r="AQ749" s="17"/>
      <c r="AR749" s="20"/>
      <c r="AS749" s="20"/>
      <c r="AT749" s="20"/>
      <c r="AU749" s="20"/>
      <c r="AV749" s="20"/>
      <c r="AW749" s="20"/>
      <c r="AX749" s="20"/>
      <c r="AY749" s="20"/>
      <c r="AZ749" s="20"/>
      <c r="BA749" s="20"/>
      <c r="BB749" s="20"/>
      <c r="BC749" s="20"/>
      <c r="BD749" s="16"/>
      <c r="BE749" s="16"/>
      <c r="BF749" s="16"/>
      <c r="BG749" s="16"/>
      <c r="BH749" s="16"/>
      <c r="BI749" s="16"/>
      <c r="BJ749" s="16"/>
      <c r="BK749" s="16"/>
      <c r="BL749" s="16"/>
      <c r="BM749" s="16"/>
      <c r="BN749" s="16"/>
      <c r="BO749" s="16"/>
      <c r="BP749" s="16"/>
      <c r="BQ749" s="16"/>
      <c r="BR749" s="16"/>
      <c r="BS749" s="16"/>
      <c r="BT749" s="16"/>
      <c r="BU749" s="16"/>
      <c r="BV749" s="16"/>
      <c r="BW749" s="16">
        <v>1</v>
      </c>
      <c r="BX749" s="16"/>
      <c r="BY749" s="16"/>
      <c r="BZ749" s="16"/>
      <c r="CA749" s="16"/>
      <c r="CB749" s="16"/>
      <c r="CC749" s="16"/>
      <c r="CD749" s="16"/>
      <c r="CE749" s="16">
        <v>1</v>
      </c>
      <c r="CF749" s="16"/>
      <c r="CG749" s="19"/>
      <c r="CH749" s="19"/>
      <c r="CI749" s="19"/>
      <c r="CJ749" s="19"/>
      <c r="CK749" s="19"/>
      <c r="CL749" s="19">
        <v>1</v>
      </c>
      <c r="CM749" s="19"/>
      <c r="CN749" s="19"/>
      <c r="CO749" s="19"/>
      <c r="CP749" s="19"/>
      <c r="CQ749" s="19"/>
      <c r="CR749" s="19"/>
    </row>
    <row r="750" spans="1:96" ht="107" customHeight="1">
      <c r="A750" s="11" cm="1">
        <f t="array" ref="A750">SUMPRODUCT(--ISNUMBER(SEARCH({"stranding","stranded"},E750)))</f>
        <v>1</v>
      </c>
      <c r="B750" s="12">
        <v>818</v>
      </c>
      <c r="C750" s="13" t="s">
        <v>1586</v>
      </c>
      <c r="D750" s="14">
        <v>1998</v>
      </c>
      <c r="E750" s="15" t="s">
        <v>1587</v>
      </c>
      <c r="F750" s="15" t="s">
        <v>7901</v>
      </c>
      <c r="G750" s="15">
        <f t="shared" si="11"/>
        <v>10</v>
      </c>
      <c r="H750" s="16"/>
      <c r="I750" s="16"/>
      <c r="J750" s="16"/>
      <c r="K750" s="16">
        <v>1</v>
      </c>
      <c r="L750" s="16"/>
      <c r="M750" s="16">
        <v>1</v>
      </c>
      <c r="N750" s="16"/>
      <c r="O750" s="16"/>
      <c r="P750" s="17"/>
      <c r="Q750" s="17"/>
      <c r="R750" s="17"/>
      <c r="S750" s="17"/>
      <c r="T750" s="18"/>
      <c r="U750" s="18">
        <v>1</v>
      </c>
      <c r="V750" s="18"/>
      <c r="W750" s="18">
        <v>1</v>
      </c>
      <c r="X750" s="19"/>
      <c r="Y750" s="19">
        <v>1</v>
      </c>
      <c r="Z750" s="19">
        <v>1</v>
      </c>
      <c r="AA750" s="19"/>
      <c r="AB750" s="19"/>
      <c r="AC750" s="19"/>
      <c r="AD750" s="19"/>
      <c r="AE750" s="19"/>
      <c r="AF750" s="19"/>
      <c r="AG750" s="19"/>
      <c r="AH750" s="19"/>
      <c r="AI750" s="19"/>
      <c r="AJ750" s="17">
        <v>1</v>
      </c>
      <c r="AK750" s="17"/>
      <c r="AL750" s="17"/>
      <c r="AM750" s="17"/>
      <c r="AN750" s="17"/>
      <c r="AO750" s="17"/>
      <c r="AP750" s="17"/>
      <c r="AQ750" s="17"/>
      <c r="AR750" s="20"/>
      <c r="AS750" s="20"/>
      <c r="AT750" s="20"/>
      <c r="AU750" s="20"/>
      <c r="AV750" s="20"/>
      <c r="AW750" s="20"/>
      <c r="AX750" s="20">
        <v>1</v>
      </c>
      <c r="AY750" s="20"/>
      <c r="AZ750" s="20"/>
      <c r="BA750" s="20">
        <v>1</v>
      </c>
      <c r="BB750" s="20"/>
      <c r="BC750" s="20"/>
      <c r="BD750" s="16">
        <v>1</v>
      </c>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v>1</v>
      </c>
      <c r="CA750" s="16"/>
      <c r="CB750" s="16">
        <v>1</v>
      </c>
      <c r="CC750" s="16"/>
      <c r="CD750" s="16"/>
      <c r="CE750" s="16"/>
      <c r="CF750" s="16"/>
      <c r="CG750" s="19"/>
      <c r="CH750" s="19"/>
      <c r="CI750" s="19"/>
      <c r="CJ750" s="19"/>
      <c r="CK750" s="19"/>
      <c r="CL750" s="19"/>
      <c r="CM750" s="19"/>
      <c r="CN750" s="19"/>
      <c r="CO750" s="19"/>
      <c r="CP750" s="19">
        <v>1</v>
      </c>
      <c r="CQ750" s="19"/>
      <c r="CR750" s="19"/>
    </row>
    <row r="751" spans="1:96" ht="107" customHeight="1">
      <c r="A751" s="11" cm="1">
        <f t="array" ref="A751">SUMPRODUCT(--ISNUMBER(SEARCH({"stranding","stranded"},E751)))</f>
        <v>0</v>
      </c>
      <c r="B751" s="12">
        <v>820</v>
      </c>
      <c r="C751" s="13" t="s">
        <v>1588</v>
      </c>
      <c r="D751" s="14">
        <v>1998</v>
      </c>
      <c r="E751" s="15" t="s">
        <v>1589</v>
      </c>
      <c r="F751" s="15" t="s">
        <v>6605</v>
      </c>
      <c r="G751" s="15">
        <f t="shared" si="11"/>
        <v>7</v>
      </c>
      <c r="H751" s="16"/>
      <c r="I751" s="16"/>
      <c r="J751" s="16"/>
      <c r="K751" s="16"/>
      <c r="L751" s="16"/>
      <c r="M751" s="16"/>
      <c r="N751" s="16"/>
      <c r="O751" s="16"/>
      <c r="P751" s="17">
        <v>1</v>
      </c>
      <c r="Q751" s="17"/>
      <c r="R751" s="17"/>
      <c r="S751" s="17"/>
      <c r="T751" s="18"/>
      <c r="U751" s="18">
        <v>1</v>
      </c>
      <c r="V751" s="18"/>
      <c r="W751" s="18"/>
      <c r="X751" s="19"/>
      <c r="Y751" s="19">
        <v>1</v>
      </c>
      <c r="Z751" s="19">
        <v>1</v>
      </c>
      <c r="AA751" s="19"/>
      <c r="AB751" s="19"/>
      <c r="AC751" s="19"/>
      <c r="AD751" s="19"/>
      <c r="AE751" s="19"/>
      <c r="AF751" s="19"/>
      <c r="AG751" s="19"/>
      <c r="AH751" s="19"/>
      <c r="AI751" s="19"/>
      <c r="AJ751" s="17"/>
      <c r="AK751" s="17"/>
      <c r="AL751" s="17"/>
      <c r="AM751" s="17"/>
      <c r="AN751" s="17"/>
      <c r="AO751" s="17"/>
      <c r="AP751" s="17"/>
      <c r="AQ751" s="17"/>
      <c r="AR751" s="20"/>
      <c r="AS751" s="20"/>
      <c r="AT751" s="20"/>
      <c r="AU751" s="20"/>
      <c r="AV751" s="20"/>
      <c r="AW751" s="20"/>
      <c r="AX751" s="20"/>
      <c r="AY751" s="20"/>
      <c r="AZ751" s="20"/>
      <c r="BA751" s="20"/>
      <c r="BB751" s="20"/>
      <c r="BC751" s="20"/>
      <c r="BD751" s="16"/>
      <c r="BE751" s="16"/>
      <c r="BF751" s="16"/>
      <c r="BG751" s="16"/>
      <c r="BH751" s="16"/>
      <c r="BI751" s="16"/>
      <c r="BJ751" s="16"/>
      <c r="BK751" s="16"/>
      <c r="BL751" s="16"/>
      <c r="BM751" s="16"/>
      <c r="BN751" s="16"/>
      <c r="BO751" s="16"/>
      <c r="BP751" s="16">
        <v>1</v>
      </c>
      <c r="BQ751" s="16">
        <v>1</v>
      </c>
      <c r="BR751" s="16"/>
      <c r="BS751" s="16"/>
      <c r="BT751" s="16"/>
      <c r="BU751" s="16"/>
      <c r="BV751" s="16"/>
      <c r="BW751" s="16"/>
      <c r="BX751" s="16"/>
      <c r="BY751" s="16"/>
      <c r="BZ751" s="16"/>
      <c r="CA751" s="16"/>
      <c r="CB751" s="16"/>
      <c r="CC751" s="16"/>
      <c r="CD751" s="16"/>
      <c r="CE751" s="16"/>
      <c r="CF751" s="16">
        <v>1</v>
      </c>
      <c r="CG751" s="19"/>
      <c r="CH751" s="19"/>
      <c r="CI751" s="19"/>
      <c r="CJ751" s="19">
        <v>1</v>
      </c>
      <c r="CK751" s="19"/>
      <c r="CL751" s="19"/>
      <c r="CM751" s="19"/>
      <c r="CN751" s="19"/>
      <c r="CO751" s="19"/>
      <c r="CP751" s="19"/>
      <c r="CQ751" s="19"/>
      <c r="CR751" s="19"/>
    </row>
    <row r="752" spans="1:96" ht="107" customHeight="1">
      <c r="A752" s="11" cm="1">
        <f t="array" ref="A752">SUMPRODUCT(--ISNUMBER(SEARCH({"stranding","stranded"},E752)))</f>
        <v>0</v>
      </c>
      <c r="B752" s="12">
        <v>821</v>
      </c>
      <c r="C752" s="21" t="s">
        <v>1590</v>
      </c>
      <c r="D752" s="22">
        <v>1998</v>
      </c>
      <c r="E752" s="15" t="s">
        <v>1591</v>
      </c>
      <c r="F752" s="15" t="s">
        <v>6606</v>
      </c>
      <c r="G752" s="15">
        <f t="shared" si="11"/>
        <v>7</v>
      </c>
      <c r="H752" s="16"/>
      <c r="I752" s="16"/>
      <c r="J752" s="16"/>
      <c r="K752" s="16"/>
      <c r="L752" s="16"/>
      <c r="M752" s="16">
        <v>1</v>
      </c>
      <c r="N752" s="16"/>
      <c r="O752" s="16"/>
      <c r="P752" s="17">
        <v>1</v>
      </c>
      <c r="Q752" s="17"/>
      <c r="R752" s="17"/>
      <c r="S752" s="17"/>
      <c r="T752" s="18">
        <v>1</v>
      </c>
      <c r="U752" s="18"/>
      <c r="V752" s="18"/>
      <c r="W752" s="18"/>
      <c r="X752" s="19"/>
      <c r="Y752" s="19">
        <v>1</v>
      </c>
      <c r="Z752" s="19">
        <v>1</v>
      </c>
      <c r="AA752" s="19"/>
      <c r="AB752" s="19"/>
      <c r="AC752" s="19"/>
      <c r="AD752" s="19"/>
      <c r="AE752" s="19"/>
      <c r="AF752" s="19"/>
      <c r="AG752" s="19"/>
      <c r="AH752" s="19"/>
      <c r="AI752" s="19"/>
      <c r="AJ752" s="17">
        <v>1</v>
      </c>
      <c r="AK752" s="17"/>
      <c r="AL752" s="17"/>
      <c r="AM752" s="17"/>
      <c r="AN752" s="17"/>
      <c r="AO752" s="17"/>
      <c r="AP752" s="17"/>
      <c r="AQ752" s="17"/>
      <c r="AR752" s="20"/>
      <c r="AS752" s="20"/>
      <c r="AT752" s="20"/>
      <c r="AU752" s="20"/>
      <c r="AV752" s="20"/>
      <c r="AW752" s="20"/>
      <c r="AX752" s="20"/>
      <c r="AY752" s="20"/>
      <c r="AZ752" s="20"/>
      <c r="BA752" s="20"/>
      <c r="BB752" s="20"/>
      <c r="BC752" s="20"/>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v>1</v>
      </c>
      <c r="CA752" s="16"/>
      <c r="CB752" s="16"/>
      <c r="CC752" s="16">
        <v>1</v>
      </c>
      <c r="CD752" s="16"/>
      <c r="CE752" s="16"/>
      <c r="CF752" s="16"/>
      <c r="CG752" s="19"/>
      <c r="CH752" s="19"/>
      <c r="CI752" s="19"/>
      <c r="CJ752" s="19"/>
      <c r="CK752" s="19"/>
      <c r="CL752" s="19"/>
      <c r="CM752" s="19">
        <v>1</v>
      </c>
      <c r="CN752" s="19"/>
      <c r="CO752" s="19"/>
      <c r="CP752" s="19"/>
      <c r="CQ752" s="19"/>
      <c r="CR752" s="19"/>
    </row>
    <row r="753" spans="1:96" ht="107" customHeight="1">
      <c r="A753" s="11" cm="1">
        <f t="array" ref="A753">SUMPRODUCT(--ISNUMBER(SEARCH({"stranding","stranded"},E753)))</f>
        <v>0</v>
      </c>
      <c r="B753" s="12">
        <v>822</v>
      </c>
      <c r="C753" s="13" t="s">
        <v>1592</v>
      </c>
      <c r="D753" s="14">
        <v>1998</v>
      </c>
      <c r="E753" s="15" t="s">
        <v>1593</v>
      </c>
      <c r="F753" s="15" t="s">
        <v>6607</v>
      </c>
      <c r="G753" s="15">
        <f t="shared" si="11"/>
        <v>7</v>
      </c>
      <c r="H753" s="16">
        <v>1</v>
      </c>
      <c r="I753" s="16"/>
      <c r="J753" s="16"/>
      <c r="K753" s="16"/>
      <c r="L753" s="16"/>
      <c r="M753" s="16"/>
      <c r="N753" s="16"/>
      <c r="O753" s="16"/>
      <c r="P753" s="17">
        <v>1</v>
      </c>
      <c r="Q753" s="17">
        <v>1</v>
      </c>
      <c r="R753" s="17"/>
      <c r="S753" s="17"/>
      <c r="T753" s="18"/>
      <c r="U753" s="18">
        <v>1</v>
      </c>
      <c r="V753" s="18"/>
      <c r="W753" s="18"/>
      <c r="X753" s="19"/>
      <c r="Y753" s="19">
        <v>1</v>
      </c>
      <c r="Z753" s="19">
        <v>1</v>
      </c>
      <c r="AA753" s="19"/>
      <c r="AB753" s="19"/>
      <c r="AC753" s="19"/>
      <c r="AD753" s="19"/>
      <c r="AE753" s="19"/>
      <c r="AF753" s="19"/>
      <c r="AG753" s="19"/>
      <c r="AH753" s="19"/>
      <c r="AI753" s="19"/>
      <c r="AJ753" s="17"/>
      <c r="AK753" s="17"/>
      <c r="AL753" s="17"/>
      <c r="AM753" s="17"/>
      <c r="AN753" s="17"/>
      <c r="AO753" s="17"/>
      <c r="AP753" s="17"/>
      <c r="AQ753" s="17"/>
      <c r="AR753" s="20"/>
      <c r="AS753" s="20"/>
      <c r="AT753" s="20"/>
      <c r="AU753" s="20"/>
      <c r="AV753" s="20"/>
      <c r="AW753" s="20"/>
      <c r="AX753" s="20"/>
      <c r="AY753" s="20"/>
      <c r="AZ753" s="20"/>
      <c r="BA753" s="20"/>
      <c r="BB753" s="20"/>
      <c r="BC753" s="20"/>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v>1</v>
      </c>
      <c r="CA753" s="16"/>
      <c r="CB753" s="16"/>
      <c r="CC753" s="16">
        <v>1</v>
      </c>
      <c r="CD753" s="16"/>
      <c r="CE753" s="16"/>
      <c r="CF753" s="16"/>
      <c r="CG753" s="19"/>
      <c r="CH753" s="19"/>
      <c r="CI753" s="19"/>
      <c r="CJ753" s="19"/>
      <c r="CK753" s="19"/>
      <c r="CL753" s="19"/>
      <c r="CM753" s="19">
        <v>1</v>
      </c>
      <c r="CN753" s="19"/>
      <c r="CO753" s="19"/>
      <c r="CP753" s="19"/>
      <c r="CQ753" s="19"/>
      <c r="CR753" s="19"/>
    </row>
    <row r="754" spans="1:96" ht="107" customHeight="1">
      <c r="A754" s="11" cm="1">
        <f t="array" ref="A754">SUMPRODUCT(--ISNUMBER(SEARCH({"stranding","stranded"},E754)))</f>
        <v>0</v>
      </c>
      <c r="B754" s="12">
        <v>823</v>
      </c>
      <c r="C754" s="21" t="s">
        <v>1594</v>
      </c>
      <c r="D754" s="22">
        <v>1998</v>
      </c>
      <c r="E754" s="15" t="s">
        <v>1595</v>
      </c>
      <c r="F754" s="15" t="s">
        <v>6608</v>
      </c>
      <c r="G754" s="15">
        <f t="shared" si="11"/>
        <v>4</v>
      </c>
      <c r="H754" s="16"/>
      <c r="I754" s="16"/>
      <c r="J754" s="16"/>
      <c r="K754" s="16"/>
      <c r="L754" s="16"/>
      <c r="M754" s="16"/>
      <c r="N754" s="16"/>
      <c r="O754" s="16"/>
      <c r="P754" s="17"/>
      <c r="Q754" s="17"/>
      <c r="R754" s="17"/>
      <c r="S754" s="17"/>
      <c r="T754" s="18"/>
      <c r="U754" s="18">
        <v>1</v>
      </c>
      <c r="V754" s="18"/>
      <c r="W754" s="18"/>
      <c r="X754" s="19"/>
      <c r="Y754" s="19">
        <v>1</v>
      </c>
      <c r="Z754" s="19">
        <v>1</v>
      </c>
      <c r="AA754" s="19"/>
      <c r="AB754" s="19"/>
      <c r="AC754" s="19"/>
      <c r="AD754" s="19"/>
      <c r="AE754" s="19"/>
      <c r="AF754" s="19"/>
      <c r="AG754" s="19"/>
      <c r="AH754" s="19"/>
      <c r="AI754" s="19"/>
      <c r="AJ754" s="17"/>
      <c r="AK754" s="17"/>
      <c r="AL754" s="17"/>
      <c r="AM754" s="17"/>
      <c r="AN754" s="17"/>
      <c r="AO754" s="17"/>
      <c r="AP754" s="17"/>
      <c r="AQ754" s="17"/>
      <c r="AR754" s="20"/>
      <c r="AS754" s="20"/>
      <c r="AT754" s="20"/>
      <c r="AU754" s="20"/>
      <c r="AV754" s="20"/>
      <c r="AW754" s="20"/>
      <c r="AX754" s="20"/>
      <c r="AY754" s="20"/>
      <c r="AZ754" s="20"/>
      <c r="BA754" s="20"/>
      <c r="BB754" s="20"/>
      <c r="BC754" s="20"/>
      <c r="BD754" s="16"/>
      <c r="BE754" s="16"/>
      <c r="BF754" s="16"/>
      <c r="BG754" s="16"/>
      <c r="BH754" s="16"/>
      <c r="BI754" s="16"/>
      <c r="BJ754" s="16"/>
      <c r="BK754" s="16"/>
      <c r="BL754" s="16"/>
      <c r="BM754" s="16"/>
      <c r="BN754" s="16"/>
      <c r="BO754" s="16"/>
      <c r="BP754" s="16"/>
      <c r="BQ754" s="16"/>
      <c r="BR754" s="16"/>
      <c r="BS754" s="16"/>
      <c r="BT754" s="16">
        <v>1</v>
      </c>
      <c r="BU754" s="16"/>
      <c r="BV754" s="16"/>
      <c r="BW754" s="16"/>
      <c r="BX754" s="16"/>
      <c r="BY754" s="16"/>
      <c r="BZ754" s="16"/>
      <c r="CA754" s="16"/>
      <c r="CB754" s="16"/>
      <c r="CC754" s="16"/>
      <c r="CD754" s="16"/>
      <c r="CE754" s="16"/>
      <c r="CF754" s="16"/>
      <c r="CG754" s="19"/>
      <c r="CH754" s="19"/>
      <c r="CI754" s="19"/>
      <c r="CJ754" s="19">
        <v>1</v>
      </c>
      <c r="CK754" s="19"/>
      <c r="CL754" s="19"/>
      <c r="CM754" s="19"/>
      <c r="CN754" s="19"/>
      <c r="CO754" s="19"/>
      <c r="CP754" s="19"/>
      <c r="CQ754" s="19"/>
      <c r="CR754" s="19"/>
    </row>
    <row r="755" spans="1:96" ht="107" customHeight="1">
      <c r="A755" s="11" cm="1">
        <f t="array" ref="A755">SUMPRODUCT(--ISNUMBER(SEARCH({"stranding","stranded"},E755)))</f>
        <v>0</v>
      </c>
      <c r="B755" s="12">
        <v>824</v>
      </c>
      <c r="C755" s="13" t="s">
        <v>1596</v>
      </c>
      <c r="D755" s="14">
        <v>1998</v>
      </c>
      <c r="E755" s="15" t="s">
        <v>1597</v>
      </c>
      <c r="F755" s="15" t="s">
        <v>5972</v>
      </c>
      <c r="G755" s="15">
        <f t="shared" si="11"/>
        <v>4</v>
      </c>
      <c r="H755" s="16"/>
      <c r="I755" s="16"/>
      <c r="J755" s="16"/>
      <c r="K755" s="16"/>
      <c r="L755" s="16"/>
      <c r="M755" s="16"/>
      <c r="N755" s="16"/>
      <c r="O755" s="16"/>
      <c r="P755" s="17"/>
      <c r="Q755" s="17"/>
      <c r="R755" s="17">
        <v>1</v>
      </c>
      <c r="S755" s="17"/>
      <c r="T755" s="18"/>
      <c r="U755" s="18">
        <v>1</v>
      </c>
      <c r="V755" s="18"/>
      <c r="W755" s="18"/>
      <c r="X755" s="19"/>
      <c r="Y755" s="19">
        <v>1</v>
      </c>
      <c r="Z755" s="19">
        <v>1</v>
      </c>
      <c r="AA755" s="19"/>
      <c r="AB755" s="19"/>
      <c r="AC755" s="19"/>
      <c r="AD755" s="19"/>
      <c r="AE755" s="19"/>
      <c r="AF755" s="19"/>
      <c r="AG755" s="19"/>
      <c r="AH755" s="19"/>
      <c r="AI755" s="19"/>
      <c r="AJ755" s="17"/>
      <c r="AK755" s="17"/>
      <c r="AL755" s="17"/>
      <c r="AM755" s="17"/>
      <c r="AN755" s="17"/>
      <c r="AO755" s="17"/>
      <c r="AP755" s="17"/>
      <c r="AQ755" s="17"/>
      <c r="AR755" s="20"/>
      <c r="AS755" s="20"/>
      <c r="AT755" s="20"/>
      <c r="AU755" s="20"/>
      <c r="AV755" s="20"/>
      <c r="AW755" s="20"/>
      <c r="AX755" s="20"/>
      <c r="AY755" s="20"/>
      <c r="AZ755" s="20"/>
      <c r="BA755" s="20"/>
      <c r="BB755" s="20"/>
      <c r="BC755" s="20"/>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9"/>
      <c r="CH755" s="19"/>
      <c r="CI755" s="19"/>
      <c r="CJ755" s="19"/>
      <c r="CK755" s="19"/>
      <c r="CL755" s="19"/>
      <c r="CM755" s="19"/>
      <c r="CN755" s="19"/>
      <c r="CO755" s="19"/>
      <c r="CP755" s="19"/>
      <c r="CQ755" s="19"/>
      <c r="CR755" s="19"/>
    </row>
    <row r="756" spans="1:96" ht="107" customHeight="1">
      <c r="A756" s="11" cm="1">
        <f t="array" ref="A756">SUMPRODUCT(--ISNUMBER(SEARCH({"stranding","stranded"},E756)))</f>
        <v>0</v>
      </c>
      <c r="B756" s="12">
        <v>825</v>
      </c>
      <c r="C756" s="21" t="s">
        <v>1598</v>
      </c>
      <c r="D756" s="22">
        <v>1998</v>
      </c>
      <c r="E756" s="15" t="s">
        <v>1599</v>
      </c>
      <c r="F756" s="15" t="s">
        <v>6609</v>
      </c>
      <c r="G756" s="15">
        <f t="shared" si="11"/>
        <v>8</v>
      </c>
      <c r="H756" s="16"/>
      <c r="I756" s="16">
        <v>2</v>
      </c>
      <c r="J756" s="16"/>
      <c r="K756" s="16"/>
      <c r="L756" s="16"/>
      <c r="M756" s="16"/>
      <c r="N756" s="16"/>
      <c r="O756" s="16"/>
      <c r="P756" s="17"/>
      <c r="Q756" s="17"/>
      <c r="R756" s="17">
        <v>1</v>
      </c>
      <c r="S756" s="17"/>
      <c r="T756" s="18"/>
      <c r="U756" s="18">
        <v>1</v>
      </c>
      <c r="V756" s="18"/>
      <c r="W756" s="18">
        <v>1</v>
      </c>
      <c r="X756" s="19"/>
      <c r="Y756" s="19">
        <v>1</v>
      </c>
      <c r="Z756" s="19">
        <v>1</v>
      </c>
      <c r="AA756" s="19"/>
      <c r="AB756" s="19"/>
      <c r="AC756" s="19"/>
      <c r="AD756" s="19"/>
      <c r="AE756" s="19"/>
      <c r="AF756" s="19"/>
      <c r="AG756" s="19"/>
      <c r="AH756" s="19"/>
      <c r="AI756" s="19"/>
      <c r="AJ756" s="17"/>
      <c r="AK756" s="17"/>
      <c r="AL756" s="17"/>
      <c r="AM756" s="17"/>
      <c r="AN756" s="17"/>
      <c r="AO756" s="17"/>
      <c r="AP756" s="17"/>
      <c r="AQ756" s="17"/>
      <c r="AR756" s="20"/>
      <c r="AS756" s="20"/>
      <c r="AT756" s="20"/>
      <c r="AU756" s="20"/>
      <c r="AV756" s="20"/>
      <c r="AW756" s="20"/>
      <c r="AX756" s="20"/>
      <c r="AY756" s="20"/>
      <c r="AZ756" s="20"/>
      <c r="BA756" s="20"/>
      <c r="BB756" s="20"/>
      <c r="BC756" s="20"/>
      <c r="BD756" s="16"/>
      <c r="BE756" s="16"/>
      <c r="BF756" s="16"/>
      <c r="BG756" s="16">
        <v>1</v>
      </c>
      <c r="BH756" s="16"/>
      <c r="BI756" s="16"/>
      <c r="BJ756" s="16"/>
      <c r="BK756" s="16"/>
      <c r="BL756" s="16"/>
      <c r="BM756" s="16"/>
      <c r="BN756" s="16"/>
      <c r="BO756" s="16"/>
      <c r="BP756" s="16"/>
      <c r="BQ756" s="16"/>
      <c r="BR756" s="16"/>
      <c r="BS756" s="16"/>
      <c r="BT756" s="16">
        <v>1</v>
      </c>
      <c r="BU756" s="16"/>
      <c r="BV756" s="16"/>
      <c r="BW756" s="16"/>
      <c r="BX756" s="16"/>
      <c r="BY756" s="16"/>
      <c r="BZ756" s="16">
        <v>1</v>
      </c>
      <c r="CA756" s="16"/>
      <c r="CB756" s="16"/>
      <c r="CC756" s="16"/>
      <c r="CD756" s="16"/>
      <c r="CE756" s="16"/>
      <c r="CF756" s="16"/>
      <c r="CG756" s="19"/>
      <c r="CH756" s="19"/>
      <c r="CI756" s="19"/>
      <c r="CJ756" s="19"/>
      <c r="CK756" s="19"/>
      <c r="CL756" s="19"/>
      <c r="CM756" s="19"/>
      <c r="CN756" s="19"/>
      <c r="CO756" s="19"/>
      <c r="CP756" s="19">
        <v>1</v>
      </c>
      <c r="CQ756" s="19"/>
      <c r="CR756" s="19"/>
    </row>
    <row r="757" spans="1:96" ht="107" customHeight="1">
      <c r="A757" s="11" cm="1">
        <f t="array" ref="A757">SUMPRODUCT(--ISNUMBER(SEARCH({"stranding","stranded"},E757)))</f>
        <v>0</v>
      </c>
      <c r="B757" s="12">
        <v>826</v>
      </c>
      <c r="C757" s="13" t="s">
        <v>1600</v>
      </c>
      <c r="D757" s="14">
        <v>1998</v>
      </c>
      <c r="E757" s="15" t="s">
        <v>1601</v>
      </c>
      <c r="F757" s="15" t="s">
        <v>7902</v>
      </c>
      <c r="G757" s="15">
        <f t="shared" si="11"/>
        <v>7</v>
      </c>
      <c r="H757" s="16"/>
      <c r="I757" s="16"/>
      <c r="J757" s="16"/>
      <c r="K757" s="16"/>
      <c r="L757" s="16"/>
      <c r="M757" s="16">
        <v>1</v>
      </c>
      <c r="N757" s="16"/>
      <c r="O757" s="16"/>
      <c r="P757" s="17">
        <v>1</v>
      </c>
      <c r="Q757" s="17"/>
      <c r="R757" s="17"/>
      <c r="S757" s="17"/>
      <c r="T757" s="18">
        <v>1</v>
      </c>
      <c r="U757" s="18"/>
      <c r="V757" s="18"/>
      <c r="W757" s="18"/>
      <c r="X757" s="19">
        <v>1</v>
      </c>
      <c r="Y757" s="19">
        <v>1</v>
      </c>
      <c r="Z757" s="19"/>
      <c r="AA757" s="19"/>
      <c r="AB757" s="19"/>
      <c r="AC757" s="19"/>
      <c r="AD757" s="19"/>
      <c r="AE757" s="19"/>
      <c r="AF757" s="19">
        <v>1</v>
      </c>
      <c r="AG757" s="19"/>
      <c r="AH757" s="19"/>
      <c r="AI757" s="19"/>
      <c r="AJ757" s="17"/>
      <c r="AK757" s="17"/>
      <c r="AL757" s="17"/>
      <c r="AM757" s="17"/>
      <c r="AN757" s="17"/>
      <c r="AO757" s="17"/>
      <c r="AP757" s="17"/>
      <c r="AQ757" s="17"/>
      <c r="AR757" s="20"/>
      <c r="AS757" s="20"/>
      <c r="AT757" s="20"/>
      <c r="AU757" s="20"/>
      <c r="AV757" s="20"/>
      <c r="AW757" s="20"/>
      <c r="AX757" s="20"/>
      <c r="AY757" s="20"/>
      <c r="AZ757" s="20">
        <v>1</v>
      </c>
      <c r="BA757" s="20"/>
      <c r="BB757" s="20"/>
      <c r="BC757" s="20"/>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v>1</v>
      </c>
      <c r="CE757" s="16"/>
      <c r="CF757" s="16"/>
      <c r="CG757" s="19">
        <v>1</v>
      </c>
      <c r="CH757" s="19"/>
      <c r="CI757" s="19"/>
      <c r="CJ757" s="19"/>
      <c r="CK757" s="19"/>
      <c r="CL757" s="19"/>
      <c r="CM757" s="19"/>
      <c r="CN757" s="19"/>
      <c r="CO757" s="19"/>
      <c r="CP757" s="19"/>
      <c r="CQ757" s="19"/>
      <c r="CR757" s="19"/>
    </row>
    <row r="758" spans="1:96" ht="107" customHeight="1">
      <c r="A758" s="11" cm="1">
        <f t="array" ref="A758">SUMPRODUCT(--ISNUMBER(SEARCH({"stranding","stranded"},E758)))</f>
        <v>0</v>
      </c>
      <c r="B758" s="12">
        <v>827</v>
      </c>
      <c r="C758" s="21" t="s">
        <v>1602</v>
      </c>
      <c r="D758" s="22">
        <v>1998</v>
      </c>
      <c r="E758" s="15" t="s">
        <v>1603</v>
      </c>
      <c r="F758" s="15" t="s">
        <v>7903</v>
      </c>
      <c r="G758" s="15">
        <f t="shared" si="11"/>
        <v>6</v>
      </c>
      <c r="H758" s="16"/>
      <c r="I758" s="16"/>
      <c r="J758" s="16"/>
      <c r="K758" s="16"/>
      <c r="L758" s="16"/>
      <c r="M758" s="16"/>
      <c r="N758" s="16"/>
      <c r="O758" s="16"/>
      <c r="P758" s="17"/>
      <c r="Q758" s="17"/>
      <c r="R758" s="17"/>
      <c r="S758" s="17"/>
      <c r="T758" s="18"/>
      <c r="U758" s="18">
        <v>1</v>
      </c>
      <c r="V758" s="18"/>
      <c r="W758" s="18">
        <v>1</v>
      </c>
      <c r="X758" s="19">
        <v>1</v>
      </c>
      <c r="Y758" s="19">
        <v>1</v>
      </c>
      <c r="Z758" s="19"/>
      <c r="AA758" s="19"/>
      <c r="AB758" s="19"/>
      <c r="AC758" s="19"/>
      <c r="AD758" s="19">
        <v>1</v>
      </c>
      <c r="AE758" s="19"/>
      <c r="AF758" s="19"/>
      <c r="AG758" s="19"/>
      <c r="AH758" s="19"/>
      <c r="AI758" s="19"/>
      <c r="AJ758" s="17"/>
      <c r="AK758" s="17"/>
      <c r="AL758" s="17"/>
      <c r="AM758" s="17"/>
      <c r="AN758" s="17"/>
      <c r="AO758" s="17"/>
      <c r="AP758" s="17"/>
      <c r="AQ758" s="17"/>
      <c r="AR758" s="20"/>
      <c r="AS758" s="20"/>
      <c r="AT758" s="20"/>
      <c r="AU758" s="20"/>
      <c r="AV758" s="20"/>
      <c r="AW758" s="20"/>
      <c r="AX758" s="20"/>
      <c r="AY758" s="20"/>
      <c r="AZ758" s="20"/>
      <c r="BA758" s="20"/>
      <c r="BB758" s="20"/>
      <c r="BC758" s="20"/>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v>1</v>
      </c>
      <c r="CE758" s="16"/>
      <c r="CF758" s="16"/>
      <c r="CG758" s="19"/>
      <c r="CH758" s="19"/>
      <c r="CI758" s="19"/>
      <c r="CJ758" s="19"/>
      <c r="CK758" s="19">
        <v>1</v>
      </c>
      <c r="CL758" s="19"/>
      <c r="CM758" s="19"/>
      <c r="CN758" s="19"/>
      <c r="CO758" s="19"/>
      <c r="CP758" s="19"/>
      <c r="CQ758" s="19"/>
      <c r="CR758" s="19"/>
    </row>
    <row r="759" spans="1:96" ht="107" customHeight="1">
      <c r="A759" s="11" cm="1">
        <f t="array" ref="A759">SUMPRODUCT(--ISNUMBER(SEARCH({"stranding","stranded"},E759)))</f>
        <v>0</v>
      </c>
      <c r="B759" s="12">
        <v>828</v>
      </c>
      <c r="C759" s="13" t="s">
        <v>1604</v>
      </c>
      <c r="D759" s="14">
        <v>1998</v>
      </c>
      <c r="E759" s="15" t="s">
        <v>1605</v>
      </c>
      <c r="F759" s="15" t="s">
        <v>6239</v>
      </c>
      <c r="G759" s="15">
        <f t="shared" si="11"/>
        <v>5</v>
      </c>
      <c r="H759" s="16"/>
      <c r="I759" s="16"/>
      <c r="J759" s="16">
        <v>1</v>
      </c>
      <c r="K759" s="16"/>
      <c r="L759" s="16"/>
      <c r="M759" s="16"/>
      <c r="N759" s="16"/>
      <c r="O759" s="16"/>
      <c r="P759" s="17">
        <v>1</v>
      </c>
      <c r="Q759" s="17"/>
      <c r="R759" s="17"/>
      <c r="S759" s="17"/>
      <c r="T759" s="18"/>
      <c r="U759" s="18">
        <v>1</v>
      </c>
      <c r="V759" s="18"/>
      <c r="W759" s="18"/>
      <c r="X759" s="19"/>
      <c r="Y759" s="19"/>
      <c r="Z759" s="19"/>
      <c r="AA759" s="19"/>
      <c r="AB759" s="19"/>
      <c r="AC759" s="19"/>
      <c r="AD759" s="19"/>
      <c r="AE759" s="19">
        <v>1</v>
      </c>
      <c r="AF759" s="19">
        <v>1</v>
      </c>
      <c r="AG759" s="19"/>
      <c r="AH759" s="19"/>
      <c r="AI759" s="19"/>
      <c r="AJ759" s="17">
        <v>1</v>
      </c>
      <c r="AK759" s="17"/>
      <c r="AL759" s="17"/>
      <c r="AM759" s="17"/>
      <c r="AN759" s="17"/>
      <c r="AO759" s="17"/>
      <c r="AP759" s="17"/>
      <c r="AQ759" s="17"/>
      <c r="AR759" s="20"/>
      <c r="AS759" s="20"/>
      <c r="AT759" s="20"/>
      <c r="AU759" s="20"/>
      <c r="AV759" s="20"/>
      <c r="AW759" s="20"/>
      <c r="AX759" s="20"/>
      <c r="AY759" s="20"/>
      <c r="AZ759" s="20"/>
      <c r="BA759" s="20"/>
      <c r="BB759" s="20"/>
      <c r="BC759" s="20"/>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9"/>
      <c r="CH759" s="19"/>
      <c r="CI759" s="19"/>
      <c r="CJ759" s="19"/>
      <c r="CK759" s="19"/>
      <c r="CL759" s="19"/>
      <c r="CM759" s="19"/>
      <c r="CN759" s="19"/>
      <c r="CO759" s="19"/>
      <c r="CP759" s="19">
        <v>1</v>
      </c>
      <c r="CQ759" s="19"/>
      <c r="CR759" s="19"/>
    </row>
    <row r="760" spans="1:96" ht="107" customHeight="1">
      <c r="A760" s="11" cm="1">
        <f t="array" ref="A760">SUMPRODUCT(--ISNUMBER(SEARCH({"stranding","stranded"},E760)))</f>
        <v>0</v>
      </c>
      <c r="B760" s="12">
        <v>829</v>
      </c>
      <c r="C760" s="21" t="s">
        <v>1606</v>
      </c>
      <c r="D760" s="22">
        <v>1998</v>
      </c>
      <c r="E760" s="15" t="s">
        <v>1607</v>
      </c>
      <c r="F760" s="15" t="s">
        <v>6610</v>
      </c>
      <c r="G760" s="15">
        <f t="shared" si="11"/>
        <v>5</v>
      </c>
      <c r="H760" s="16"/>
      <c r="I760" s="16"/>
      <c r="J760" s="16"/>
      <c r="K760" s="16"/>
      <c r="L760" s="16">
        <v>1</v>
      </c>
      <c r="M760" s="16"/>
      <c r="N760" s="16"/>
      <c r="O760" s="16"/>
      <c r="P760" s="17"/>
      <c r="Q760" s="17"/>
      <c r="R760" s="17"/>
      <c r="S760" s="17"/>
      <c r="T760" s="18"/>
      <c r="U760" s="18">
        <v>1</v>
      </c>
      <c r="V760" s="18"/>
      <c r="W760" s="18"/>
      <c r="X760" s="19">
        <v>1</v>
      </c>
      <c r="Y760" s="19"/>
      <c r="Z760" s="19"/>
      <c r="AA760" s="19"/>
      <c r="AB760" s="19"/>
      <c r="AC760" s="19"/>
      <c r="AD760" s="19"/>
      <c r="AE760" s="19"/>
      <c r="AF760" s="19"/>
      <c r="AG760" s="19"/>
      <c r="AH760" s="19"/>
      <c r="AI760" s="19"/>
      <c r="AJ760" s="17">
        <v>1</v>
      </c>
      <c r="AK760" s="17"/>
      <c r="AL760" s="17"/>
      <c r="AM760" s="17">
        <v>1</v>
      </c>
      <c r="AN760" s="17"/>
      <c r="AO760" s="17">
        <v>1</v>
      </c>
      <c r="AP760" s="17"/>
      <c r="AQ760" s="17"/>
      <c r="AR760" s="20"/>
      <c r="AS760" s="20"/>
      <c r="AT760" s="20"/>
      <c r="AU760" s="20"/>
      <c r="AV760" s="20"/>
      <c r="AW760" s="20"/>
      <c r="AX760" s="20"/>
      <c r="AY760" s="20"/>
      <c r="AZ760" s="20"/>
      <c r="BA760" s="20"/>
      <c r="BB760" s="20"/>
      <c r="BC760" s="20"/>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9"/>
      <c r="CH760" s="19"/>
      <c r="CI760" s="19"/>
      <c r="CJ760" s="19">
        <v>1</v>
      </c>
      <c r="CK760" s="19"/>
      <c r="CL760" s="19"/>
      <c r="CM760" s="19"/>
      <c r="CN760" s="19"/>
      <c r="CO760" s="19"/>
      <c r="CP760" s="19"/>
      <c r="CQ760" s="19"/>
      <c r="CR760" s="19"/>
    </row>
    <row r="761" spans="1:96" ht="107" customHeight="1">
      <c r="A761" s="11" cm="1">
        <f t="array" ref="A761">SUMPRODUCT(--ISNUMBER(SEARCH({"stranding","stranded"},E761)))</f>
        <v>0</v>
      </c>
      <c r="B761" s="12">
        <v>830</v>
      </c>
      <c r="C761" s="13" t="s">
        <v>1608</v>
      </c>
      <c r="D761" s="14">
        <v>1998</v>
      </c>
      <c r="E761" s="15" t="s">
        <v>1609</v>
      </c>
      <c r="F761" s="15" t="s">
        <v>6611</v>
      </c>
      <c r="G761" s="15">
        <f t="shared" si="11"/>
        <v>7</v>
      </c>
      <c r="H761" s="16"/>
      <c r="I761" s="16"/>
      <c r="J761" s="16">
        <v>2</v>
      </c>
      <c r="K761" s="16"/>
      <c r="L761" s="16"/>
      <c r="M761" s="16"/>
      <c r="N761" s="16"/>
      <c r="O761" s="16"/>
      <c r="P761" s="17"/>
      <c r="Q761" s="17"/>
      <c r="R761" s="17">
        <v>1</v>
      </c>
      <c r="S761" s="17"/>
      <c r="T761" s="18">
        <v>1</v>
      </c>
      <c r="U761" s="18"/>
      <c r="V761" s="18"/>
      <c r="W761" s="18"/>
      <c r="X761" s="19"/>
      <c r="Y761" s="19"/>
      <c r="Z761" s="19"/>
      <c r="AA761" s="19"/>
      <c r="AB761" s="19"/>
      <c r="AC761" s="19"/>
      <c r="AD761" s="19"/>
      <c r="AE761" s="19">
        <v>1</v>
      </c>
      <c r="AF761" s="19">
        <v>1</v>
      </c>
      <c r="AG761" s="19"/>
      <c r="AH761" s="19"/>
      <c r="AI761" s="19"/>
      <c r="AJ761" s="17">
        <v>1</v>
      </c>
      <c r="AK761" s="17"/>
      <c r="AL761" s="17"/>
      <c r="AM761" s="17"/>
      <c r="AN761" s="17"/>
      <c r="AO761" s="17"/>
      <c r="AP761" s="17"/>
      <c r="AQ761" s="17"/>
      <c r="AR761" s="20"/>
      <c r="AS761" s="20"/>
      <c r="AT761" s="20"/>
      <c r="AU761" s="20"/>
      <c r="AV761" s="20"/>
      <c r="AW761" s="20"/>
      <c r="AX761" s="20"/>
      <c r="AY761" s="20"/>
      <c r="AZ761" s="20"/>
      <c r="BA761" s="20"/>
      <c r="BB761" s="20"/>
      <c r="BC761" s="20"/>
      <c r="BD761" s="16"/>
      <c r="BE761" s="16"/>
      <c r="BF761" s="16"/>
      <c r="BG761" s="16"/>
      <c r="BH761" s="16"/>
      <c r="BI761" s="16">
        <v>1</v>
      </c>
      <c r="BJ761" s="16"/>
      <c r="BK761" s="16"/>
      <c r="BL761" s="16"/>
      <c r="BM761" s="16"/>
      <c r="BN761" s="16"/>
      <c r="BO761" s="16"/>
      <c r="BP761" s="16"/>
      <c r="BQ761" s="16"/>
      <c r="BR761" s="16"/>
      <c r="BS761" s="16"/>
      <c r="BT761" s="16"/>
      <c r="BU761" s="16"/>
      <c r="BV761" s="16"/>
      <c r="BW761" s="16"/>
      <c r="BX761" s="16"/>
      <c r="BY761" s="16"/>
      <c r="BZ761" s="16"/>
      <c r="CA761" s="16"/>
      <c r="CB761" s="16">
        <v>1</v>
      </c>
      <c r="CC761" s="16"/>
      <c r="CD761" s="16"/>
      <c r="CE761" s="16"/>
      <c r="CF761" s="16"/>
      <c r="CG761" s="19"/>
      <c r="CH761" s="19"/>
      <c r="CI761" s="19"/>
      <c r="CJ761" s="19"/>
      <c r="CK761" s="19"/>
      <c r="CL761" s="19"/>
      <c r="CM761" s="19">
        <v>1</v>
      </c>
      <c r="CN761" s="19"/>
      <c r="CO761" s="19"/>
      <c r="CP761" s="19"/>
      <c r="CQ761" s="19"/>
      <c r="CR761" s="19"/>
    </row>
    <row r="762" spans="1:96" ht="107" customHeight="1">
      <c r="A762" s="11" cm="1">
        <f t="array" ref="A762">SUMPRODUCT(--ISNUMBER(SEARCH({"stranding","stranded"},E762)))</f>
        <v>0</v>
      </c>
      <c r="B762" s="12">
        <v>831</v>
      </c>
      <c r="C762" s="21" t="s">
        <v>1610</v>
      </c>
      <c r="D762" s="22">
        <v>1998</v>
      </c>
      <c r="E762" s="15" t="s">
        <v>1611</v>
      </c>
      <c r="F762" s="15" t="s">
        <v>6612</v>
      </c>
      <c r="G762" s="15">
        <f t="shared" si="11"/>
        <v>5</v>
      </c>
      <c r="H762" s="16"/>
      <c r="I762" s="16">
        <v>1</v>
      </c>
      <c r="J762" s="16"/>
      <c r="K762" s="16"/>
      <c r="L762" s="16"/>
      <c r="M762" s="16"/>
      <c r="N762" s="16"/>
      <c r="O762" s="16"/>
      <c r="P762" s="17">
        <v>1</v>
      </c>
      <c r="Q762" s="17"/>
      <c r="R762" s="17"/>
      <c r="S762" s="17"/>
      <c r="T762" s="18"/>
      <c r="U762" s="18"/>
      <c r="V762" s="18">
        <v>1</v>
      </c>
      <c r="W762" s="18"/>
      <c r="X762" s="19"/>
      <c r="Y762" s="19"/>
      <c r="Z762" s="19"/>
      <c r="AA762" s="19"/>
      <c r="AB762" s="19"/>
      <c r="AC762" s="19"/>
      <c r="AD762" s="19"/>
      <c r="AE762" s="19"/>
      <c r="AF762" s="19"/>
      <c r="AG762" s="19"/>
      <c r="AH762" s="19"/>
      <c r="AI762" s="19"/>
      <c r="AJ762" s="17">
        <v>1</v>
      </c>
      <c r="AK762" s="17"/>
      <c r="AL762" s="17"/>
      <c r="AM762" s="17">
        <v>1</v>
      </c>
      <c r="AN762" s="17"/>
      <c r="AO762" s="17"/>
      <c r="AP762" s="17"/>
      <c r="AQ762" s="17"/>
      <c r="AR762" s="20"/>
      <c r="AS762" s="20"/>
      <c r="AT762" s="20"/>
      <c r="AU762" s="20"/>
      <c r="AV762" s="20">
        <v>1</v>
      </c>
      <c r="AW762" s="20"/>
      <c r="AX762" s="20"/>
      <c r="AY762" s="20"/>
      <c r="AZ762" s="20"/>
      <c r="BA762" s="20"/>
      <c r="BB762" s="20"/>
      <c r="BC762" s="20"/>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9"/>
      <c r="CH762" s="19"/>
      <c r="CI762" s="19"/>
      <c r="CJ762" s="19"/>
      <c r="CK762" s="19"/>
      <c r="CL762" s="19">
        <v>1</v>
      </c>
      <c r="CM762" s="19"/>
      <c r="CN762" s="19"/>
      <c r="CO762" s="19"/>
      <c r="CP762" s="19"/>
      <c r="CQ762" s="19"/>
      <c r="CR762" s="19"/>
    </row>
    <row r="763" spans="1:96" ht="107" customHeight="1">
      <c r="A763" s="11" cm="1">
        <f t="array" ref="A763">SUMPRODUCT(--ISNUMBER(SEARCH({"stranding","stranded"},E763)))</f>
        <v>0</v>
      </c>
      <c r="B763" s="12">
        <v>832</v>
      </c>
      <c r="C763" s="13" t="s">
        <v>1612</v>
      </c>
      <c r="D763" s="14">
        <v>1998</v>
      </c>
      <c r="E763" s="15" t="s">
        <v>1613</v>
      </c>
      <c r="F763" s="15" t="s">
        <v>6613</v>
      </c>
      <c r="G763" s="15">
        <f t="shared" si="11"/>
        <v>7</v>
      </c>
      <c r="H763" s="16"/>
      <c r="I763" s="16"/>
      <c r="J763" s="16">
        <v>1</v>
      </c>
      <c r="K763" s="16"/>
      <c r="L763" s="16"/>
      <c r="M763" s="16"/>
      <c r="N763" s="16"/>
      <c r="O763" s="16"/>
      <c r="P763" s="17"/>
      <c r="Q763" s="17">
        <v>1</v>
      </c>
      <c r="R763" s="17"/>
      <c r="S763" s="17"/>
      <c r="T763" s="18"/>
      <c r="U763" s="18">
        <v>1</v>
      </c>
      <c r="V763" s="18"/>
      <c r="W763" s="18"/>
      <c r="X763" s="19">
        <v>1</v>
      </c>
      <c r="Y763" s="19"/>
      <c r="Z763" s="19"/>
      <c r="AA763" s="19"/>
      <c r="AB763" s="19"/>
      <c r="AC763" s="19"/>
      <c r="AD763" s="19"/>
      <c r="AE763" s="19">
        <v>1</v>
      </c>
      <c r="AF763" s="19">
        <v>1</v>
      </c>
      <c r="AG763" s="19">
        <v>1</v>
      </c>
      <c r="AH763" s="19"/>
      <c r="AI763" s="19"/>
      <c r="AJ763" s="17">
        <v>1</v>
      </c>
      <c r="AK763" s="17"/>
      <c r="AL763" s="17"/>
      <c r="AM763" s="17"/>
      <c r="AN763" s="17"/>
      <c r="AO763" s="17"/>
      <c r="AP763" s="17"/>
      <c r="AQ763" s="17"/>
      <c r="AR763" s="20"/>
      <c r="AS763" s="20"/>
      <c r="AT763" s="20"/>
      <c r="AU763" s="20"/>
      <c r="AV763" s="20"/>
      <c r="AW763" s="20"/>
      <c r="AX763" s="20"/>
      <c r="AY763" s="20"/>
      <c r="AZ763" s="20"/>
      <c r="BA763" s="20"/>
      <c r="BB763" s="20"/>
      <c r="BC763" s="20"/>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9"/>
      <c r="CH763" s="19"/>
      <c r="CI763" s="19"/>
      <c r="CJ763" s="19"/>
      <c r="CK763" s="19"/>
      <c r="CL763" s="19"/>
      <c r="CM763" s="19"/>
      <c r="CN763" s="19">
        <v>1</v>
      </c>
      <c r="CO763" s="19"/>
      <c r="CP763" s="19"/>
      <c r="CQ763" s="19"/>
      <c r="CR763" s="19"/>
    </row>
    <row r="764" spans="1:96" ht="107" customHeight="1">
      <c r="A764" s="11" cm="1">
        <f t="array" ref="A764">SUMPRODUCT(--ISNUMBER(SEARCH({"stranding","stranded"},E764)))</f>
        <v>0</v>
      </c>
      <c r="B764" s="12">
        <v>833</v>
      </c>
      <c r="C764" s="21" t="s">
        <v>1614</v>
      </c>
      <c r="D764" s="22">
        <v>1998</v>
      </c>
      <c r="E764" s="15" t="s">
        <v>1615</v>
      </c>
      <c r="F764" s="15" t="s">
        <v>6614</v>
      </c>
      <c r="G764" s="15">
        <f t="shared" si="11"/>
        <v>8</v>
      </c>
      <c r="H764" s="16"/>
      <c r="I764" s="16"/>
      <c r="J764" s="16"/>
      <c r="K764" s="16"/>
      <c r="L764" s="16"/>
      <c r="M764" s="16"/>
      <c r="N764" s="16"/>
      <c r="O764" s="16"/>
      <c r="P764" s="17"/>
      <c r="Q764" s="17"/>
      <c r="R764" s="17"/>
      <c r="S764" s="17"/>
      <c r="T764" s="18"/>
      <c r="U764" s="18">
        <v>1</v>
      </c>
      <c r="V764" s="18"/>
      <c r="W764" s="18"/>
      <c r="X764" s="19">
        <v>1</v>
      </c>
      <c r="Y764" s="19"/>
      <c r="Z764" s="19"/>
      <c r="AA764" s="19"/>
      <c r="AB764" s="19"/>
      <c r="AC764" s="19"/>
      <c r="AD764" s="19"/>
      <c r="AE764" s="19">
        <v>1</v>
      </c>
      <c r="AF764" s="19">
        <v>1</v>
      </c>
      <c r="AG764" s="19">
        <v>1</v>
      </c>
      <c r="AH764" s="19"/>
      <c r="AI764" s="19"/>
      <c r="AJ764" s="17">
        <v>1</v>
      </c>
      <c r="AK764" s="17"/>
      <c r="AL764" s="17"/>
      <c r="AM764" s="17"/>
      <c r="AN764" s="17"/>
      <c r="AO764" s="17"/>
      <c r="AP764" s="17"/>
      <c r="AQ764" s="17"/>
      <c r="AR764" s="20"/>
      <c r="AS764" s="20"/>
      <c r="AT764" s="20"/>
      <c r="AU764" s="20"/>
      <c r="AV764" s="20"/>
      <c r="AW764" s="20"/>
      <c r="AX764" s="20">
        <v>1</v>
      </c>
      <c r="AY764" s="20"/>
      <c r="AZ764" s="20"/>
      <c r="BA764" s="20"/>
      <c r="BB764" s="20"/>
      <c r="BC764" s="20"/>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v>1</v>
      </c>
      <c r="CC764" s="16"/>
      <c r="CD764" s="16"/>
      <c r="CE764" s="16"/>
      <c r="CF764" s="16"/>
      <c r="CG764" s="19"/>
      <c r="CH764" s="19"/>
      <c r="CI764" s="19"/>
      <c r="CJ764" s="19"/>
      <c r="CK764" s="19">
        <v>1</v>
      </c>
      <c r="CL764" s="19"/>
      <c r="CM764" s="19"/>
      <c r="CN764" s="19"/>
      <c r="CO764" s="19"/>
      <c r="CP764" s="19"/>
      <c r="CQ764" s="19"/>
      <c r="CR764" s="19"/>
    </row>
    <row r="765" spans="1:96" ht="107" customHeight="1">
      <c r="A765" s="11" cm="1">
        <f t="array" ref="A765">SUMPRODUCT(--ISNUMBER(SEARCH({"stranding","stranded"},E765)))</f>
        <v>0</v>
      </c>
      <c r="B765" s="12">
        <v>834</v>
      </c>
      <c r="C765" s="13" t="s">
        <v>1616</v>
      </c>
      <c r="D765" s="14">
        <v>1998</v>
      </c>
      <c r="E765" s="15" t="s">
        <v>1617</v>
      </c>
      <c r="F765" s="15" t="s">
        <v>6615</v>
      </c>
      <c r="G765" s="15">
        <f t="shared" si="11"/>
        <v>6</v>
      </c>
      <c r="H765" s="16"/>
      <c r="I765" s="16"/>
      <c r="J765" s="16"/>
      <c r="K765" s="16"/>
      <c r="L765" s="16"/>
      <c r="M765" s="16">
        <v>1</v>
      </c>
      <c r="N765" s="16"/>
      <c r="O765" s="16"/>
      <c r="P765" s="17">
        <v>1</v>
      </c>
      <c r="Q765" s="17"/>
      <c r="R765" s="17"/>
      <c r="S765" s="17"/>
      <c r="T765" s="18">
        <v>1</v>
      </c>
      <c r="U765" s="18"/>
      <c r="V765" s="18"/>
      <c r="W765" s="18"/>
      <c r="X765" s="19"/>
      <c r="Y765" s="19"/>
      <c r="Z765" s="19"/>
      <c r="AA765" s="19"/>
      <c r="AB765" s="19"/>
      <c r="AC765" s="19"/>
      <c r="AD765" s="19"/>
      <c r="AE765" s="19">
        <v>1</v>
      </c>
      <c r="AF765" s="19">
        <v>1</v>
      </c>
      <c r="AG765" s="19"/>
      <c r="AH765" s="19"/>
      <c r="AI765" s="19"/>
      <c r="AJ765" s="17">
        <v>1</v>
      </c>
      <c r="AK765" s="17"/>
      <c r="AL765" s="17"/>
      <c r="AM765" s="17">
        <v>1</v>
      </c>
      <c r="AN765" s="17"/>
      <c r="AO765" s="17"/>
      <c r="AP765" s="17"/>
      <c r="AQ765" s="17"/>
      <c r="AR765" s="20"/>
      <c r="AS765" s="20"/>
      <c r="AT765" s="20"/>
      <c r="AU765" s="20"/>
      <c r="AV765" s="20"/>
      <c r="AW765" s="20"/>
      <c r="AX765" s="20"/>
      <c r="AY765" s="20"/>
      <c r="AZ765" s="20"/>
      <c r="BA765" s="20"/>
      <c r="BB765" s="20"/>
      <c r="BC765" s="20"/>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9"/>
      <c r="CH765" s="19"/>
      <c r="CI765" s="19"/>
      <c r="CJ765" s="19"/>
      <c r="CK765" s="19"/>
      <c r="CL765" s="19"/>
      <c r="CM765" s="19"/>
      <c r="CN765" s="19"/>
      <c r="CO765" s="19">
        <v>1</v>
      </c>
      <c r="CP765" s="19"/>
      <c r="CQ765" s="19"/>
      <c r="CR765" s="19"/>
    </row>
    <row r="766" spans="1:96" ht="107" customHeight="1">
      <c r="A766" s="11" cm="1">
        <f t="array" ref="A766">SUMPRODUCT(--ISNUMBER(SEARCH({"stranding","stranded"},E766)))</f>
        <v>0</v>
      </c>
      <c r="B766" s="12">
        <v>836</v>
      </c>
      <c r="C766" s="13" t="s">
        <v>1618</v>
      </c>
      <c r="D766" s="14">
        <v>1998</v>
      </c>
      <c r="E766" s="15" t="s">
        <v>1619</v>
      </c>
      <c r="F766" s="15" t="s">
        <v>6616</v>
      </c>
      <c r="G766" s="15">
        <f t="shared" si="11"/>
        <v>5</v>
      </c>
      <c r="H766" s="16"/>
      <c r="I766" s="16"/>
      <c r="J766" s="16"/>
      <c r="K766" s="16"/>
      <c r="L766" s="16"/>
      <c r="M766" s="16">
        <v>1</v>
      </c>
      <c r="N766" s="16"/>
      <c r="O766" s="16"/>
      <c r="P766" s="17"/>
      <c r="Q766" s="17"/>
      <c r="R766" s="17"/>
      <c r="S766" s="17"/>
      <c r="T766" s="18">
        <v>1</v>
      </c>
      <c r="U766" s="18"/>
      <c r="V766" s="18"/>
      <c r="W766" s="18"/>
      <c r="X766" s="19"/>
      <c r="Y766" s="19"/>
      <c r="Z766" s="19"/>
      <c r="AA766" s="19"/>
      <c r="AB766" s="19"/>
      <c r="AC766" s="19"/>
      <c r="AD766" s="19"/>
      <c r="AE766" s="19">
        <v>1</v>
      </c>
      <c r="AF766" s="19"/>
      <c r="AG766" s="19"/>
      <c r="AH766" s="19"/>
      <c r="AI766" s="19"/>
      <c r="AJ766" s="17">
        <v>1</v>
      </c>
      <c r="AK766" s="17"/>
      <c r="AL766" s="17"/>
      <c r="AM766" s="17"/>
      <c r="AN766" s="17"/>
      <c r="AO766" s="17"/>
      <c r="AP766" s="17"/>
      <c r="AQ766" s="17"/>
      <c r="AR766" s="20">
        <v>1</v>
      </c>
      <c r="AS766" s="20"/>
      <c r="AT766" s="20"/>
      <c r="AU766" s="20"/>
      <c r="AV766" s="20"/>
      <c r="AW766" s="20"/>
      <c r="AX766" s="20"/>
      <c r="AY766" s="20"/>
      <c r="AZ766" s="20"/>
      <c r="BA766" s="20"/>
      <c r="BB766" s="20"/>
      <c r="BC766" s="20"/>
      <c r="BD766" s="16"/>
      <c r="BE766" s="16"/>
      <c r="BF766" s="16"/>
      <c r="BG766" s="16"/>
      <c r="BH766" s="16"/>
      <c r="BI766" s="16"/>
      <c r="BJ766" s="16"/>
      <c r="BK766" s="16"/>
      <c r="BL766" s="16"/>
      <c r="BM766" s="16"/>
      <c r="BN766" s="16"/>
      <c r="BO766" s="16"/>
      <c r="BP766" s="16"/>
      <c r="BQ766" s="16">
        <v>1</v>
      </c>
      <c r="BR766" s="16"/>
      <c r="BS766" s="16"/>
      <c r="BT766" s="16"/>
      <c r="BU766" s="16"/>
      <c r="BV766" s="16"/>
      <c r="BW766" s="16"/>
      <c r="BX766" s="16"/>
      <c r="BY766" s="16"/>
      <c r="BZ766" s="16"/>
      <c r="CA766" s="16"/>
      <c r="CB766" s="16"/>
      <c r="CC766" s="16"/>
      <c r="CD766" s="16"/>
      <c r="CE766" s="16"/>
      <c r="CF766" s="16"/>
      <c r="CG766" s="19"/>
      <c r="CH766" s="19"/>
      <c r="CI766" s="19"/>
      <c r="CJ766" s="19"/>
      <c r="CK766" s="19"/>
      <c r="CL766" s="19"/>
      <c r="CM766" s="19">
        <v>1</v>
      </c>
      <c r="CN766" s="19"/>
      <c r="CO766" s="19"/>
      <c r="CP766" s="19"/>
      <c r="CQ766" s="19"/>
      <c r="CR766" s="19"/>
    </row>
    <row r="767" spans="1:96" ht="107" customHeight="1">
      <c r="A767" s="11" cm="1">
        <f t="array" ref="A767">SUMPRODUCT(--ISNUMBER(SEARCH({"stranding","stranded"},E767)))</f>
        <v>0</v>
      </c>
      <c r="B767" s="12">
        <v>837</v>
      </c>
      <c r="C767" s="21" t="s">
        <v>1620</v>
      </c>
      <c r="D767" s="22">
        <v>1998</v>
      </c>
      <c r="E767" s="15" t="s">
        <v>1621</v>
      </c>
      <c r="F767" s="15" t="s">
        <v>6617</v>
      </c>
      <c r="G767" s="15">
        <f t="shared" si="11"/>
        <v>7</v>
      </c>
      <c r="H767" s="16"/>
      <c r="I767" s="16"/>
      <c r="J767" s="16">
        <v>1</v>
      </c>
      <c r="K767" s="16"/>
      <c r="L767" s="16"/>
      <c r="M767" s="16"/>
      <c r="N767" s="16"/>
      <c r="O767" s="16"/>
      <c r="P767" s="17">
        <v>1</v>
      </c>
      <c r="Q767" s="17"/>
      <c r="R767" s="17"/>
      <c r="S767" s="17"/>
      <c r="T767" s="18"/>
      <c r="U767" s="18">
        <v>1</v>
      </c>
      <c r="V767" s="18"/>
      <c r="W767" s="18"/>
      <c r="X767" s="19">
        <v>1</v>
      </c>
      <c r="Y767" s="19"/>
      <c r="Z767" s="19"/>
      <c r="AA767" s="19"/>
      <c r="AB767" s="19"/>
      <c r="AC767" s="19"/>
      <c r="AD767" s="19"/>
      <c r="AE767" s="19">
        <v>1</v>
      </c>
      <c r="AF767" s="19"/>
      <c r="AG767" s="19"/>
      <c r="AH767" s="19"/>
      <c r="AI767" s="19"/>
      <c r="AJ767" s="17">
        <v>1</v>
      </c>
      <c r="AK767" s="17"/>
      <c r="AL767" s="17"/>
      <c r="AM767" s="17"/>
      <c r="AN767" s="17"/>
      <c r="AO767" s="17"/>
      <c r="AP767" s="17"/>
      <c r="AQ767" s="17"/>
      <c r="AR767" s="20"/>
      <c r="AS767" s="20"/>
      <c r="AT767" s="20"/>
      <c r="AU767" s="20"/>
      <c r="AV767" s="20"/>
      <c r="AW767" s="20"/>
      <c r="AX767" s="20">
        <v>1</v>
      </c>
      <c r="AY767" s="20"/>
      <c r="AZ767" s="20"/>
      <c r="BA767" s="20"/>
      <c r="BB767" s="20"/>
      <c r="BC767" s="20"/>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v>1</v>
      </c>
      <c r="BZ767" s="16"/>
      <c r="CA767" s="16"/>
      <c r="CB767" s="16"/>
      <c r="CC767" s="16"/>
      <c r="CD767" s="16"/>
      <c r="CE767" s="16"/>
      <c r="CF767" s="16"/>
      <c r="CG767" s="19"/>
      <c r="CH767" s="19"/>
      <c r="CI767" s="19"/>
      <c r="CJ767" s="19"/>
      <c r="CK767" s="19"/>
      <c r="CL767" s="19"/>
      <c r="CM767" s="19"/>
      <c r="CN767" s="19">
        <v>1</v>
      </c>
      <c r="CO767" s="19"/>
      <c r="CP767" s="19"/>
      <c r="CQ767" s="19"/>
      <c r="CR767" s="19"/>
    </row>
    <row r="768" spans="1:96" ht="107" customHeight="1">
      <c r="A768" s="11" cm="1">
        <f t="array" ref="A768">SUMPRODUCT(--ISNUMBER(SEARCH({"stranding","stranded"},E768)))</f>
        <v>0</v>
      </c>
      <c r="B768" s="12">
        <v>838</v>
      </c>
      <c r="C768" s="13" t="s">
        <v>1622</v>
      </c>
      <c r="D768" s="14">
        <v>1998</v>
      </c>
      <c r="E768" s="15" t="s">
        <v>1623</v>
      </c>
      <c r="F768" s="15" t="s">
        <v>6618</v>
      </c>
      <c r="G768" s="15">
        <f t="shared" si="11"/>
        <v>6</v>
      </c>
      <c r="H768" s="16"/>
      <c r="I768" s="16"/>
      <c r="J768" s="16"/>
      <c r="K768" s="16"/>
      <c r="L768" s="16"/>
      <c r="M768" s="16">
        <v>1</v>
      </c>
      <c r="N768" s="16"/>
      <c r="O768" s="16"/>
      <c r="P768" s="17"/>
      <c r="Q768" s="17"/>
      <c r="R768" s="17"/>
      <c r="S768" s="17"/>
      <c r="T768" s="18"/>
      <c r="U768" s="18">
        <v>1</v>
      </c>
      <c r="V768" s="18"/>
      <c r="W768" s="18"/>
      <c r="X768" s="19">
        <v>1</v>
      </c>
      <c r="Y768" s="19"/>
      <c r="Z768" s="19"/>
      <c r="AA768" s="19"/>
      <c r="AB768" s="19"/>
      <c r="AC768" s="19"/>
      <c r="AD768" s="19"/>
      <c r="AE768" s="19">
        <v>1</v>
      </c>
      <c r="AF768" s="19"/>
      <c r="AG768" s="19"/>
      <c r="AH768" s="19"/>
      <c r="AI768" s="19"/>
      <c r="AJ768" s="17">
        <v>1</v>
      </c>
      <c r="AK768" s="17"/>
      <c r="AL768" s="17"/>
      <c r="AM768" s="17"/>
      <c r="AN768" s="17"/>
      <c r="AO768" s="17">
        <v>1</v>
      </c>
      <c r="AP768" s="17"/>
      <c r="AQ768" s="17"/>
      <c r="AR768" s="20"/>
      <c r="AS768" s="20"/>
      <c r="AT768" s="20"/>
      <c r="AU768" s="20"/>
      <c r="AV768" s="20"/>
      <c r="AW768" s="20"/>
      <c r="AX768" s="20"/>
      <c r="AY768" s="20">
        <v>1</v>
      </c>
      <c r="AZ768" s="20"/>
      <c r="BA768" s="20"/>
      <c r="BB768" s="20"/>
      <c r="BC768" s="20"/>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9"/>
      <c r="CH768" s="19"/>
      <c r="CI768" s="19"/>
      <c r="CJ768" s="19"/>
      <c r="CK768" s="19"/>
      <c r="CL768" s="19">
        <v>1</v>
      </c>
      <c r="CM768" s="19"/>
      <c r="CN768" s="19"/>
      <c r="CO768" s="19"/>
      <c r="CP768" s="19"/>
      <c r="CQ768" s="19"/>
      <c r="CR768" s="19"/>
    </row>
    <row r="769" spans="1:96" ht="107" customHeight="1">
      <c r="A769" s="11" cm="1">
        <f t="array" ref="A769">SUMPRODUCT(--ISNUMBER(SEARCH({"stranding","stranded"},E769)))</f>
        <v>0</v>
      </c>
      <c r="B769" s="12">
        <v>839</v>
      </c>
      <c r="C769" s="21" t="s">
        <v>1624</v>
      </c>
      <c r="D769" s="22">
        <v>1998</v>
      </c>
      <c r="E769" s="15" t="s">
        <v>1625</v>
      </c>
      <c r="F769" s="15" t="s">
        <v>6619</v>
      </c>
      <c r="G769" s="15">
        <f t="shared" si="11"/>
        <v>3</v>
      </c>
      <c r="H769" s="16"/>
      <c r="I769" s="16"/>
      <c r="J769" s="16"/>
      <c r="K769" s="16"/>
      <c r="L769" s="16"/>
      <c r="M769" s="16"/>
      <c r="N769" s="16"/>
      <c r="O769" s="16"/>
      <c r="P769" s="17"/>
      <c r="Q769" s="17"/>
      <c r="R769" s="17"/>
      <c r="S769" s="17"/>
      <c r="T769" s="18"/>
      <c r="U769" s="18">
        <v>1</v>
      </c>
      <c r="V769" s="18"/>
      <c r="W769" s="18"/>
      <c r="X769" s="19"/>
      <c r="Y769" s="19"/>
      <c r="Z769" s="19"/>
      <c r="AA769" s="19"/>
      <c r="AB769" s="19"/>
      <c r="AC769" s="19"/>
      <c r="AD769" s="19"/>
      <c r="AE769" s="19"/>
      <c r="AF769" s="19"/>
      <c r="AG769" s="19"/>
      <c r="AH769" s="19"/>
      <c r="AI769" s="19"/>
      <c r="AJ769" s="17">
        <v>1</v>
      </c>
      <c r="AK769" s="17"/>
      <c r="AL769" s="17"/>
      <c r="AM769" s="17"/>
      <c r="AN769" s="17"/>
      <c r="AO769" s="17"/>
      <c r="AP769" s="17"/>
      <c r="AQ769" s="17"/>
      <c r="AR769" s="20"/>
      <c r="AS769" s="20"/>
      <c r="AT769" s="20"/>
      <c r="AU769" s="20"/>
      <c r="AV769" s="20"/>
      <c r="AW769" s="20">
        <v>1</v>
      </c>
      <c r="AX769" s="20"/>
      <c r="AY769" s="20"/>
      <c r="AZ769" s="20"/>
      <c r="BA769" s="20"/>
      <c r="BB769" s="20"/>
      <c r="BC769" s="20"/>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9"/>
      <c r="CH769" s="19"/>
      <c r="CI769" s="19"/>
      <c r="CJ769" s="19"/>
      <c r="CK769" s="19"/>
      <c r="CL769" s="19"/>
      <c r="CM769" s="19">
        <v>1</v>
      </c>
      <c r="CN769" s="19"/>
      <c r="CO769" s="19"/>
      <c r="CP769" s="19"/>
      <c r="CQ769" s="19"/>
      <c r="CR769" s="19"/>
    </row>
    <row r="770" spans="1:96" ht="107" customHeight="1">
      <c r="A770" s="11" cm="1">
        <f t="array" ref="A770">SUMPRODUCT(--ISNUMBER(SEARCH({"stranding","stranded"},E770)))</f>
        <v>0</v>
      </c>
      <c r="B770" s="12">
        <v>841</v>
      </c>
      <c r="C770" s="21" t="s">
        <v>1626</v>
      </c>
      <c r="D770" s="22">
        <v>1998</v>
      </c>
      <c r="E770" s="15" t="s">
        <v>1627</v>
      </c>
      <c r="F770" s="15" t="s">
        <v>6620</v>
      </c>
      <c r="G770" s="15">
        <f t="shared" ref="G770:G833" si="12">SUM(P770:CF770)</f>
        <v>8</v>
      </c>
      <c r="H770" s="16"/>
      <c r="I770" s="16"/>
      <c r="J770" s="16"/>
      <c r="K770" s="16"/>
      <c r="L770" s="16"/>
      <c r="M770" s="16">
        <v>1</v>
      </c>
      <c r="N770" s="16"/>
      <c r="O770" s="16"/>
      <c r="P770" s="17"/>
      <c r="Q770" s="17"/>
      <c r="R770" s="17">
        <v>1</v>
      </c>
      <c r="S770" s="17"/>
      <c r="T770" s="18"/>
      <c r="U770" s="18">
        <v>1</v>
      </c>
      <c r="V770" s="18"/>
      <c r="W770" s="18">
        <v>1</v>
      </c>
      <c r="X770" s="19">
        <v>1</v>
      </c>
      <c r="Y770" s="19"/>
      <c r="Z770" s="19"/>
      <c r="AA770" s="19"/>
      <c r="AB770" s="19"/>
      <c r="AC770" s="19"/>
      <c r="AD770" s="19"/>
      <c r="AE770" s="19"/>
      <c r="AF770" s="19"/>
      <c r="AG770" s="19"/>
      <c r="AH770" s="19"/>
      <c r="AI770" s="19"/>
      <c r="AJ770" s="17">
        <v>1</v>
      </c>
      <c r="AK770" s="17"/>
      <c r="AL770" s="17"/>
      <c r="AM770" s="17"/>
      <c r="AN770" s="17"/>
      <c r="AO770" s="17"/>
      <c r="AP770" s="17"/>
      <c r="AQ770" s="17">
        <v>1</v>
      </c>
      <c r="AR770" s="20"/>
      <c r="AS770" s="20"/>
      <c r="AT770" s="20"/>
      <c r="AU770" s="20"/>
      <c r="AV770" s="20"/>
      <c r="AW770" s="20"/>
      <c r="AX770" s="20"/>
      <c r="AY770" s="20"/>
      <c r="AZ770" s="20"/>
      <c r="BA770" s="20"/>
      <c r="BB770" s="20"/>
      <c r="BC770" s="20"/>
      <c r="BD770" s="16"/>
      <c r="BE770" s="16"/>
      <c r="BF770" s="16"/>
      <c r="BG770" s="16"/>
      <c r="BH770" s="16"/>
      <c r="BI770" s="16"/>
      <c r="BJ770" s="16"/>
      <c r="BK770" s="16"/>
      <c r="BL770" s="16"/>
      <c r="BM770" s="16"/>
      <c r="BN770" s="16"/>
      <c r="BO770" s="16"/>
      <c r="BP770" s="16"/>
      <c r="BQ770" s="16">
        <v>1</v>
      </c>
      <c r="BR770" s="16"/>
      <c r="BS770" s="16"/>
      <c r="BT770" s="16">
        <v>1</v>
      </c>
      <c r="BU770" s="16"/>
      <c r="BV770" s="16"/>
      <c r="BW770" s="16"/>
      <c r="BX770" s="16"/>
      <c r="BY770" s="16"/>
      <c r="BZ770" s="16"/>
      <c r="CA770" s="16"/>
      <c r="CB770" s="16"/>
      <c r="CC770" s="16"/>
      <c r="CD770" s="16"/>
      <c r="CE770" s="16"/>
      <c r="CF770" s="16"/>
      <c r="CG770" s="19"/>
      <c r="CH770" s="19"/>
      <c r="CI770" s="19"/>
      <c r="CJ770" s="19"/>
      <c r="CK770" s="19"/>
      <c r="CL770" s="19"/>
      <c r="CM770" s="19"/>
      <c r="CN770" s="19"/>
      <c r="CO770" s="19">
        <v>1</v>
      </c>
      <c r="CP770" s="19"/>
      <c r="CQ770" s="19"/>
      <c r="CR770" s="19"/>
    </row>
    <row r="771" spans="1:96" ht="107" customHeight="1">
      <c r="A771" s="11" cm="1">
        <f t="array" ref="A771">SUMPRODUCT(--ISNUMBER(SEARCH({"stranding","stranded"},E771)))</f>
        <v>0</v>
      </c>
      <c r="B771" s="12">
        <v>843</v>
      </c>
      <c r="C771" s="21" t="s">
        <v>1628</v>
      </c>
      <c r="D771" s="22">
        <v>1998</v>
      </c>
      <c r="E771" s="15" t="s">
        <v>1629</v>
      </c>
      <c r="F771" s="15" t="s">
        <v>6621</v>
      </c>
      <c r="G771" s="15">
        <f t="shared" si="12"/>
        <v>4</v>
      </c>
      <c r="H771" s="16"/>
      <c r="I771" s="16"/>
      <c r="J771" s="16"/>
      <c r="K771" s="16"/>
      <c r="L771" s="16"/>
      <c r="M771" s="16">
        <v>1</v>
      </c>
      <c r="N771" s="16"/>
      <c r="O771" s="16"/>
      <c r="P771" s="17"/>
      <c r="Q771" s="17"/>
      <c r="R771" s="17"/>
      <c r="S771" s="17"/>
      <c r="T771" s="18">
        <v>1</v>
      </c>
      <c r="U771" s="18"/>
      <c r="V771" s="18"/>
      <c r="W771" s="18"/>
      <c r="X771" s="19"/>
      <c r="Y771" s="19"/>
      <c r="Z771" s="19"/>
      <c r="AA771" s="19"/>
      <c r="AB771" s="19"/>
      <c r="AC771" s="19"/>
      <c r="AD771" s="19"/>
      <c r="AE771" s="19"/>
      <c r="AF771" s="19"/>
      <c r="AG771" s="19"/>
      <c r="AH771" s="19"/>
      <c r="AI771" s="19"/>
      <c r="AJ771" s="17">
        <v>1</v>
      </c>
      <c r="AK771" s="17"/>
      <c r="AL771" s="17"/>
      <c r="AM771" s="17"/>
      <c r="AN771" s="17"/>
      <c r="AO771" s="17"/>
      <c r="AP771" s="17"/>
      <c r="AQ771" s="17"/>
      <c r="AR771" s="20"/>
      <c r="AS771" s="20"/>
      <c r="AT771" s="20"/>
      <c r="AU771" s="20"/>
      <c r="AV771" s="20"/>
      <c r="AW771" s="20"/>
      <c r="AX771" s="20"/>
      <c r="AY771" s="20"/>
      <c r="AZ771" s="20"/>
      <c r="BA771" s="20"/>
      <c r="BB771" s="20"/>
      <c r="BC771" s="20"/>
      <c r="BD771" s="16"/>
      <c r="BE771" s="16"/>
      <c r="BF771" s="16"/>
      <c r="BG771" s="16"/>
      <c r="BH771" s="16"/>
      <c r="BI771" s="16"/>
      <c r="BJ771" s="16"/>
      <c r="BK771" s="16"/>
      <c r="BL771" s="16"/>
      <c r="BM771" s="16"/>
      <c r="BN771" s="16"/>
      <c r="BO771" s="16"/>
      <c r="BP771" s="16"/>
      <c r="BQ771" s="16"/>
      <c r="BR771" s="16"/>
      <c r="BS771" s="16">
        <v>1</v>
      </c>
      <c r="BT771" s="16">
        <v>1</v>
      </c>
      <c r="BU771" s="16"/>
      <c r="BV771" s="16"/>
      <c r="BW771" s="16"/>
      <c r="BX771" s="16"/>
      <c r="BY771" s="16"/>
      <c r="BZ771" s="16"/>
      <c r="CA771" s="16"/>
      <c r="CB771" s="16"/>
      <c r="CC771" s="16"/>
      <c r="CD771" s="16"/>
      <c r="CE771" s="16"/>
      <c r="CF771" s="16"/>
      <c r="CG771" s="19"/>
      <c r="CH771" s="19"/>
      <c r="CI771" s="19"/>
      <c r="CJ771" s="19"/>
      <c r="CK771" s="19"/>
      <c r="CL771" s="19"/>
      <c r="CM771" s="19"/>
      <c r="CN771" s="19">
        <v>1</v>
      </c>
      <c r="CO771" s="19"/>
      <c r="CP771" s="19"/>
      <c r="CQ771" s="19"/>
      <c r="CR771" s="19"/>
    </row>
    <row r="772" spans="1:96" ht="107" customHeight="1">
      <c r="A772" s="11" cm="1">
        <f t="array" ref="A772">SUMPRODUCT(--ISNUMBER(SEARCH({"stranding","stranded"},E772)))</f>
        <v>0</v>
      </c>
      <c r="B772" s="12">
        <v>844</v>
      </c>
      <c r="C772" s="13" t="s">
        <v>1630</v>
      </c>
      <c r="D772" s="14">
        <v>1998</v>
      </c>
      <c r="E772" s="15" t="s">
        <v>1631</v>
      </c>
      <c r="F772" s="15" t="s">
        <v>6622</v>
      </c>
      <c r="G772" s="15">
        <f t="shared" si="12"/>
        <v>6</v>
      </c>
      <c r="H772" s="16"/>
      <c r="I772" s="16"/>
      <c r="J772" s="16"/>
      <c r="K772" s="16"/>
      <c r="L772" s="16"/>
      <c r="M772" s="16">
        <v>1</v>
      </c>
      <c r="N772" s="16"/>
      <c r="O772" s="16"/>
      <c r="P772" s="17"/>
      <c r="Q772" s="17"/>
      <c r="R772" s="17"/>
      <c r="S772" s="17"/>
      <c r="T772" s="18"/>
      <c r="U772" s="18">
        <v>1</v>
      </c>
      <c r="V772" s="18"/>
      <c r="W772" s="18"/>
      <c r="X772" s="19"/>
      <c r="Y772" s="19">
        <v>1</v>
      </c>
      <c r="Z772" s="19">
        <v>1</v>
      </c>
      <c r="AA772" s="19"/>
      <c r="AB772" s="19"/>
      <c r="AC772" s="19"/>
      <c r="AD772" s="19"/>
      <c r="AE772" s="19"/>
      <c r="AF772" s="19"/>
      <c r="AG772" s="19"/>
      <c r="AH772" s="19"/>
      <c r="AI772" s="19"/>
      <c r="AJ772" s="17">
        <v>1</v>
      </c>
      <c r="AK772" s="17"/>
      <c r="AL772" s="17"/>
      <c r="AM772" s="17"/>
      <c r="AN772" s="17"/>
      <c r="AO772" s="17"/>
      <c r="AP772" s="17"/>
      <c r="AQ772" s="17"/>
      <c r="AR772" s="20"/>
      <c r="AS772" s="20"/>
      <c r="AT772" s="20"/>
      <c r="AU772" s="20"/>
      <c r="AV772" s="20"/>
      <c r="AW772" s="20"/>
      <c r="AX772" s="20"/>
      <c r="AY772" s="20"/>
      <c r="AZ772" s="20"/>
      <c r="BA772" s="20"/>
      <c r="BB772" s="20"/>
      <c r="BC772" s="20"/>
      <c r="BD772" s="16"/>
      <c r="BE772" s="16"/>
      <c r="BF772" s="16"/>
      <c r="BG772" s="16"/>
      <c r="BH772" s="16"/>
      <c r="BI772" s="16"/>
      <c r="BJ772" s="16"/>
      <c r="BK772" s="16"/>
      <c r="BL772" s="16"/>
      <c r="BM772" s="16"/>
      <c r="BN772" s="16"/>
      <c r="BO772" s="16"/>
      <c r="BP772" s="16"/>
      <c r="BQ772" s="16"/>
      <c r="BR772" s="16"/>
      <c r="BS772" s="16">
        <v>1</v>
      </c>
      <c r="BT772" s="16">
        <v>1</v>
      </c>
      <c r="BU772" s="16"/>
      <c r="BV772" s="16"/>
      <c r="BW772" s="16"/>
      <c r="BX772" s="16"/>
      <c r="BY772" s="16"/>
      <c r="BZ772" s="16"/>
      <c r="CA772" s="16"/>
      <c r="CB772" s="16"/>
      <c r="CC772" s="16"/>
      <c r="CD772" s="16"/>
      <c r="CE772" s="16"/>
      <c r="CF772" s="16"/>
      <c r="CG772" s="19"/>
      <c r="CH772" s="19"/>
      <c r="CI772" s="19"/>
      <c r="CJ772" s="19"/>
      <c r="CK772" s="19"/>
      <c r="CL772" s="19"/>
      <c r="CM772" s="19"/>
      <c r="CN772" s="19">
        <v>1</v>
      </c>
      <c r="CO772" s="19"/>
      <c r="CP772" s="19"/>
      <c r="CQ772" s="19"/>
      <c r="CR772" s="19"/>
    </row>
    <row r="773" spans="1:96" ht="107" customHeight="1">
      <c r="A773" s="11" cm="1">
        <f t="array" ref="A773">SUMPRODUCT(--ISNUMBER(SEARCH({"stranding","stranded"},E773)))</f>
        <v>0</v>
      </c>
      <c r="B773" s="12">
        <v>845</v>
      </c>
      <c r="C773" s="21" t="s">
        <v>1632</v>
      </c>
      <c r="D773" s="22">
        <v>1998</v>
      </c>
      <c r="E773" s="15" t="s">
        <v>1633</v>
      </c>
      <c r="F773" s="15" t="s">
        <v>6623</v>
      </c>
      <c r="G773" s="15">
        <f t="shared" si="12"/>
        <v>9</v>
      </c>
      <c r="H773" s="16"/>
      <c r="I773" s="16"/>
      <c r="J773" s="16"/>
      <c r="K773" s="16"/>
      <c r="L773" s="16"/>
      <c r="M773" s="16">
        <v>1</v>
      </c>
      <c r="N773" s="16"/>
      <c r="O773" s="16"/>
      <c r="P773" s="17"/>
      <c r="Q773" s="17"/>
      <c r="R773" s="17">
        <v>1</v>
      </c>
      <c r="S773" s="17"/>
      <c r="T773" s="18"/>
      <c r="U773" s="18">
        <v>1</v>
      </c>
      <c r="V773" s="18"/>
      <c r="W773" s="18">
        <v>1</v>
      </c>
      <c r="X773" s="19"/>
      <c r="Y773" s="19">
        <v>1</v>
      </c>
      <c r="Z773" s="19">
        <v>1</v>
      </c>
      <c r="AA773" s="19"/>
      <c r="AB773" s="19"/>
      <c r="AC773" s="19"/>
      <c r="AD773" s="19"/>
      <c r="AE773" s="19"/>
      <c r="AF773" s="19"/>
      <c r="AG773" s="19"/>
      <c r="AH773" s="19"/>
      <c r="AI773" s="19"/>
      <c r="AJ773" s="17"/>
      <c r="AK773" s="17"/>
      <c r="AL773" s="17"/>
      <c r="AM773" s="17"/>
      <c r="AN773" s="17"/>
      <c r="AO773" s="17"/>
      <c r="AP773" s="17"/>
      <c r="AQ773" s="17"/>
      <c r="AR773" s="20"/>
      <c r="AS773" s="20"/>
      <c r="AT773" s="20"/>
      <c r="AU773" s="20"/>
      <c r="AV773" s="20"/>
      <c r="AW773" s="20"/>
      <c r="AX773" s="20"/>
      <c r="AY773" s="20"/>
      <c r="AZ773" s="20"/>
      <c r="BA773" s="20"/>
      <c r="BB773" s="20"/>
      <c r="BC773" s="20"/>
      <c r="BD773" s="16"/>
      <c r="BE773" s="16">
        <v>1</v>
      </c>
      <c r="BF773" s="16"/>
      <c r="BG773" s="16"/>
      <c r="BH773" s="16"/>
      <c r="BI773" s="16"/>
      <c r="BJ773" s="16"/>
      <c r="BK773" s="16"/>
      <c r="BL773" s="16"/>
      <c r="BM773" s="16"/>
      <c r="BN773" s="16"/>
      <c r="BO773" s="16"/>
      <c r="BP773" s="16"/>
      <c r="BQ773" s="16"/>
      <c r="BR773" s="16">
        <v>1</v>
      </c>
      <c r="BS773" s="16"/>
      <c r="BT773" s="16">
        <v>1</v>
      </c>
      <c r="BU773" s="16"/>
      <c r="BV773" s="16"/>
      <c r="BW773" s="16"/>
      <c r="BX773" s="16"/>
      <c r="BY773" s="16"/>
      <c r="BZ773" s="16">
        <v>1</v>
      </c>
      <c r="CA773" s="16"/>
      <c r="CB773" s="16"/>
      <c r="CC773" s="16"/>
      <c r="CD773" s="16"/>
      <c r="CE773" s="16"/>
      <c r="CF773" s="16"/>
      <c r="CG773" s="19"/>
      <c r="CH773" s="19"/>
      <c r="CI773" s="19">
        <v>1</v>
      </c>
      <c r="CJ773" s="19"/>
      <c r="CK773" s="19"/>
      <c r="CL773" s="19"/>
      <c r="CM773" s="19"/>
      <c r="CN773" s="19"/>
      <c r="CO773" s="19"/>
      <c r="CP773" s="19"/>
      <c r="CQ773" s="19"/>
      <c r="CR773" s="19"/>
    </row>
    <row r="774" spans="1:96" ht="107" customHeight="1">
      <c r="A774" s="11" cm="1">
        <f t="array" ref="A774">SUMPRODUCT(--ISNUMBER(SEARCH({"stranding","stranded"},E774)))</f>
        <v>0</v>
      </c>
      <c r="B774" s="12">
        <v>847</v>
      </c>
      <c r="C774" s="21" t="s">
        <v>1634</v>
      </c>
      <c r="D774" s="22">
        <v>1998</v>
      </c>
      <c r="E774" s="15" t="s">
        <v>1635</v>
      </c>
      <c r="F774" s="15" t="s">
        <v>7904</v>
      </c>
      <c r="G774" s="15">
        <f t="shared" si="12"/>
        <v>11</v>
      </c>
      <c r="H774" s="16"/>
      <c r="I774" s="16"/>
      <c r="J774" s="16"/>
      <c r="K774" s="16"/>
      <c r="L774" s="16"/>
      <c r="M774" s="16">
        <v>1</v>
      </c>
      <c r="N774" s="16"/>
      <c r="O774" s="16"/>
      <c r="P774" s="17">
        <v>1</v>
      </c>
      <c r="Q774" s="17"/>
      <c r="R774" s="17"/>
      <c r="S774" s="17"/>
      <c r="T774" s="18">
        <v>1</v>
      </c>
      <c r="U774" s="18"/>
      <c r="V774" s="18"/>
      <c r="W774" s="18"/>
      <c r="X774" s="19">
        <v>1</v>
      </c>
      <c r="Y774" s="19">
        <v>1</v>
      </c>
      <c r="Z774" s="19">
        <v>1</v>
      </c>
      <c r="AA774" s="19"/>
      <c r="AB774" s="19"/>
      <c r="AC774" s="19"/>
      <c r="AD774" s="19"/>
      <c r="AE774" s="19"/>
      <c r="AF774" s="19"/>
      <c r="AG774" s="19"/>
      <c r="AH774" s="19"/>
      <c r="AI774" s="19"/>
      <c r="AJ774" s="17"/>
      <c r="AK774" s="17"/>
      <c r="AL774" s="17"/>
      <c r="AM774" s="17"/>
      <c r="AN774" s="17"/>
      <c r="AO774" s="17"/>
      <c r="AP774" s="17"/>
      <c r="AQ774" s="17"/>
      <c r="AR774" s="20"/>
      <c r="AS774" s="20"/>
      <c r="AT774" s="20"/>
      <c r="AU774" s="20"/>
      <c r="AV774" s="20"/>
      <c r="AW774" s="20"/>
      <c r="AX774" s="20">
        <v>1</v>
      </c>
      <c r="AY774" s="20"/>
      <c r="AZ774" s="20"/>
      <c r="BA774" s="20">
        <v>1</v>
      </c>
      <c r="BB774" s="20"/>
      <c r="BC774" s="20"/>
      <c r="BD774" s="16"/>
      <c r="BE774" s="16"/>
      <c r="BF774" s="16"/>
      <c r="BG774" s="16"/>
      <c r="BH774" s="16"/>
      <c r="BI774" s="16"/>
      <c r="BJ774" s="16"/>
      <c r="BK774" s="16"/>
      <c r="BL774" s="16"/>
      <c r="BM774" s="16"/>
      <c r="BN774" s="16"/>
      <c r="BO774" s="16">
        <v>1</v>
      </c>
      <c r="BP774" s="16"/>
      <c r="BQ774" s="16"/>
      <c r="BR774" s="16"/>
      <c r="BS774" s="16"/>
      <c r="BT774" s="16"/>
      <c r="BU774" s="16"/>
      <c r="BV774" s="16"/>
      <c r="BW774" s="16"/>
      <c r="BX774" s="16"/>
      <c r="BY774" s="16"/>
      <c r="BZ774" s="16">
        <v>1</v>
      </c>
      <c r="CA774" s="16">
        <v>1</v>
      </c>
      <c r="CB774" s="16"/>
      <c r="CC774" s="16"/>
      <c r="CD774" s="16">
        <v>1</v>
      </c>
      <c r="CE774" s="16"/>
      <c r="CF774" s="16"/>
      <c r="CG774" s="19"/>
      <c r="CH774" s="19"/>
      <c r="CI774" s="19"/>
      <c r="CJ774" s="19"/>
      <c r="CK774" s="19"/>
      <c r="CL774" s="19"/>
      <c r="CM774" s="19">
        <v>1</v>
      </c>
      <c r="CN774" s="19"/>
      <c r="CO774" s="19"/>
      <c r="CP774" s="19"/>
      <c r="CQ774" s="19"/>
      <c r="CR774" s="19"/>
    </row>
    <row r="775" spans="1:96" ht="107" customHeight="1">
      <c r="A775" s="11" cm="1">
        <f t="array" ref="A775">SUMPRODUCT(--ISNUMBER(SEARCH({"stranding","stranded"},E775)))</f>
        <v>1</v>
      </c>
      <c r="B775" s="12">
        <v>848</v>
      </c>
      <c r="C775" s="13" t="s">
        <v>1636</v>
      </c>
      <c r="D775" s="14">
        <v>1998</v>
      </c>
      <c r="E775" s="15" t="s">
        <v>1637</v>
      </c>
      <c r="F775" s="15" t="s">
        <v>7853</v>
      </c>
      <c r="G775" s="15">
        <f t="shared" si="12"/>
        <v>5</v>
      </c>
      <c r="H775" s="16"/>
      <c r="I775" s="16"/>
      <c r="J775" s="16">
        <v>1</v>
      </c>
      <c r="K775" s="16"/>
      <c r="L775" s="16"/>
      <c r="M775" s="16"/>
      <c r="N775" s="16"/>
      <c r="O775" s="16"/>
      <c r="P775" s="17"/>
      <c r="Q775" s="17"/>
      <c r="R775" s="17"/>
      <c r="S775" s="17"/>
      <c r="T775" s="18"/>
      <c r="U775" s="18"/>
      <c r="V775" s="18">
        <v>1</v>
      </c>
      <c r="W775" s="18"/>
      <c r="X775" s="19">
        <v>1</v>
      </c>
      <c r="Y775" s="19">
        <v>1</v>
      </c>
      <c r="Z775" s="19"/>
      <c r="AA775" s="19"/>
      <c r="AB775" s="19"/>
      <c r="AC775" s="19"/>
      <c r="AD775" s="19"/>
      <c r="AE775" s="19"/>
      <c r="AF775" s="19"/>
      <c r="AG775" s="19"/>
      <c r="AH775" s="19"/>
      <c r="AI775" s="19"/>
      <c r="AJ775" s="17"/>
      <c r="AK775" s="17"/>
      <c r="AL775" s="17"/>
      <c r="AM775" s="17"/>
      <c r="AN775" s="17"/>
      <c r="AO775" s="17"/>
      <c r="AP775" s="17"/>
      <c r="AQ775" s="17"/>
      <c r="AR775" s="20"/>
      <c r="AS775" s="20"/>
      <c r="AT775" s="20"/>
      <c r="AU775" s="20"/>
      <c r="AV775" s="20"/>
      <c r="AW775" s="20"/>
      <c r="AX775" s="20"/>
      <c r="AY775" s="20"/>
      <c r="AZ775" s="20"/>
      <c r="BA775" s="20"/>
      <c r="BB775" s="20"/>
      <c r="BC775" s="20"/>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v>1</v>
      </c>
      <c r="CC775" s="16"/>
      <c r="CD775" s="16">
        <v>1</v>
      </c>
      <c r="CE775" s="16"/>
      <c r="CF775" s="16"/>
      <c r="CG775" s="19"/>
      <c r="CH775" s="19">
        <v>1</v>
      </c>
      <c r="CI775" s="19"/>
      <c r="CJ775" s="19"/>
      <c r="CK775" s="19"/>
      <c r="CL775" s="19"/>
      <c r="CM775" s="19"/>
      <c r="CN775" s="19"/>
      <c r="CO775" s="19"/>
      <c r="CP775" s="19"/>
      <c r="CQ775" s="19"/>
      <c r="CR775" s="19"/>
    </row>
    <row r="776" spans="1:96" ht="107" customHeight="1">
      <c r="A776" s="11" cm="1">
        <f t="array" ref="A776">SUMPRODUCT(--ISNUMBER(SEARCH({"stranding","stranded"},E776)))</f>
        <v>0</v>
      </c>
      <c r="B776" s="12">
        <v>849</v>
      </c>
      <c r="C776" s="21" t="s">
        <v>1638</v>
      </c>
      <c r="D776" s="22">
        <v>1998</v>
      </c>
      <c r="E776" s="15" t="s">
        <v>1639</v>
      </c>
      <c r="F776" s="15" t="s">
        <v>7905</v>
      </c>
      <c r="G776" s="15">
        <f t="shared" si="12"/>
        <v>6</v>
      </c>
      <c r="H776" s="16"/>
      <c r="I776" s="16"/>
      <c r="J776" s="16"/>
      <c r="K776" s="16"/>
      <c r="L776" s="16"/>
      <c r="M776" s="16"/>
      <c r="N776" s="16"/>
      <c r="O776" s="16"/>
      <c r="P776" s="17"/>
      <c r="Q776" s="17"/>
      <c r="R776" s="17"/>
      <c r="S776" s="17"/>
      <c r="T776" s="18"/>
      <c r="U776" s="18"/>
      <c r="V776" s="18"/>
      <c r="W776" s="18"/>
      <c r="X776" s="19"/>
      <c r="Y776" s="19"/>
      <c r="Z776" s="19"/>
      <c r="AA776" s="19"/>
      <c r="AB776" s="19"/>
      <c r="AC776" s="19"/>
      <c r="AD776" s="19"/>
      <c r="AE776" s="19"/>
      <c r="AF776" s="19"/>
      <c r="AG776" s="19"/>
      <c r="AH776" s="19"/>
      <c r="AI776" s="19"/>
      <c r="AJ776" s="17">
        <v>1</v>
      </c>
      <c r="AK776" s="17"/>
      <c r="AL776" s="17"/>
      <c r="AM776" s="17"/>
      <c r="AN776" s="17"/>
      <c r="AO776" s="17"/>
      <c r="AP776" s="17"/>
      <c r="AQ776" s="17"/>
      <c r="AR776" s="20"/>
      <c r="AS776" s="20"/>
      <c r="AT776" s="20"/>
      <c r="AU776" s="20"/>
      <c r="AV776" s="20"/>
      <c r="AW776" s="20"/>
      <c r="AX776" s="20">
        <v>1</v>
      </c>
      <c r="AY776" s="20"/>
      <c r="AZ776" s="20">
        <v>1</v>
      </c>
      <c r="BA776" s="20"/>
      <c r="BB776" s="20"/>
      <c r="BC776" s="20"/>
      <c r="BD776" s="16">
        <v>1</v>
      </c>
      <c r="BE776" s="16"/>
      <c r="BF776" s="16"/>
      <c r="BG776" s="16"/>
      <c r="BH776" s="16"/>
      <c r="BI776" s="16"/>
      <c r="BJ776" s="16"/>
      <c r="BK776" s="16"/>
      <c r="BL776" s="16"/>
      <c r="BM776" s="16"/>
      <c r="BN776" s="16"/>
      <c r="BO776" s="16"/>
      <c r="BP776" s="16"/>
      <c r="BQ776" s="16"/>
      <c r="BR776" s="16"/>
      <c r="BS776" s="16"/>
      <c r="BT776" s="16"/>
      <c r="BU776" s="16"/>
      <c r="BV776" s="16"/>
      <c r="BW776" s="16"/>
      <c r="BX776" s="16"/>
      <c r="BY776" s="16">
        <v>1</v>
      </c>
      <c r="BZ776" s="16"/>
      <c r="CA776" s="16"/>
      <c r="CB776" s="16">
        <v>1</v>
      </c>
      <c r="CC776" s="16"/>
      <c r="CD776" s="16"/>
      <c r="CE776" s="16"/>
      <c r="CF776" s="16"/>
      <c r="CG776" s="19"/>
      <c r="CH776" s="19"/>
      <c r="CI776" s="19"/>
      <c r="CJ776" s="19"/>
      <c r="CK776" s="19"/>
      <c r="CL776" s="19"/>
      <c r="CM776" s="19"/>
      <c r="CN776" s="19"/>
      <c r="CO776" s="19">
        <v>1</v>
      </c>
      <c r="CP776" s="19"/>
      <c r="CQ776" s="19"/>
      <c r="CR776" s="19"/>
    </row>
    <row r="777" spans="1:96" ht="107" customHeight="1">
      <c r="A777" s="11" cm="1">
        <f t="array" ref="A777">SUMPRODUCT(--ISNUMBER(SEARCH({"stranding","stranded"},E777)))</f>
        <v>0</v>
      </c>
      <c r="B777" s="12">
        <v>850</v>
      </c>
      <c r="C777" s="13" t="s">
        <v>1640</v>
      </c>
      <c r="D777" s="14">
        <v>1998</v>
      </c>
      <c r="E777" s="15" t="s">
        <v>1641</v>
      </c>
      <c r="F777" s="15" t="s">
        <v>6624</v>
      </c>
      <c r="G777" s="15">
        <f t="shared" si="12"/>
        <v>7</v>
      </c>
      <c r="H777" s="16"/>
      <c r="I777" s="16"/>
      <c r="J777" s="16"/>
      <c r="K777" s="16">
        <v>1</v>
      </c>
      <c r="L777" s="16"/>
      <c r="M777" s="16"/>
      <c r="N777" s="16"/>
      <c r="O777" s="16"/>
      <c r="P777" s="17">
        <v>1</v>
      </c>
      <c r="Q777" s="17"/>
      <c r="R777" s="17"/>
      <c r="S777" s="17"/>
      <c r="T777" s="18"/>
      <c r="U777" s="18"/>
      <c r="V777" s="18">
        <v>1</v>
      </c>
      <c r="W777" s="18"/>
      <c r="X777" s="19"/>
      <c r="Y777" s="19"/>
      <c r="Z777" s="19"/>
      <c r="AA777" s="19"/>
      <c r="AB777" s="19"/>
      <c r="AC777" s="19"/>
      <c r="AD777" s="19"/>
      <c r="AE777" s="19">
        <v>1</v>
      </c>
      <c r="AF777" s="19">
        <v>1</v>
      </c>
      <c r="AG777" s="19"/>
      <c r="AH777" s="19"/>
      <c r="AI777" s="19"/>
      <c r="AJ777" s="17">
        <v>1</v>
      </c>
      <c r="AK777" s="17"/>
      <c r="AL777" s="17"/>
      <c r="AM777" s="17"/>
      <c r="AN777" s="17"/>
      <c r="AO777" s="17"/>
      <c r="AP777" s="17"/>
      <c r="AQ777" s="17"/>
      <c r="AR777" s="20"/>
      <c r="AS777" s="20"/>
      <c r="AT777" s="20"/>
      <c r="AU777" s="20"/>
      <c r="AV777" s="20"/>
      <c r="AW777" s="20"/>
      <c r="AX777" s="20"/>
      <c r="AY777" s="20"/>
      <c r="AZ777" s="20"/>
      <c r="BA777" s="20"/>
      <c r="BB777" s="20"/>
      <c r="BC777" s="20"/>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v>1</v>
      </c>
      <c r="BZ777" s="16"/>
      <c r="CA777" s="16"/>
      <c r="CB777" s="16">
        <v>1</v>
      </c>
      <c r="CC777" s="16"/>
      <c r="CD777" s="16"/>
      <c r="CE777" s="16"/>
      <c r="CF777" s="16"/>
      <c r="CG777" s="19"/>
      <c r="CH777" s="19"/>
      <c r="CI777" s="19"/>
      <c r="CJ777" s="19"/>
      <c r="CK777" s="19"/>
      <c r="CL777" s="19"/>
      <c r="CM777" s="19">
        <v>1</v>
      </c>
      <c r="CN777" s="19"/>
      <c r="CO777" s="19"/>
      <c r="CP777" s="19"/>
      <c r="CQ777" s="19"/>
      <c r="CR777" s="19"/>
    </row>
    <row r="778" spans="1:96" ht="107" customHeight="1">
      <c r="A778" s="11" cm="1">
        <f t="array" ref="A778">SUMPRODUCT(--ISNUMBER(SEARCH({"stranding","stranded"},E778)))</f>
        <v>1</v>
      </c>
      <c r="B778" s="12">
        <v>851</v>
      </c>
      <c r="C778" s="21" t="s">
        <v>1642</v>
      </c>
      <c r="D778" s="22">
        <v>1998</v>
      </c>
      <c r="E778" s="23" t="s">
        <v>1643</v>
      </c>
      <c r="F778" s="23" t="s">
        <v>6625</v>
      </c>
      <c r="G778" s="15">
        <f t="shared" si="12"/>
        <v>6</v>
      </c>
      <c r="H778" s="16"/>
      <c r="I778" s="16"/>
      <c r="J778" s="16"/>
      <c r="K778" s="16"/>
      <c r="L778" s="16"/>
      <c r="M778" s="16"/>
      <c r="N778" s="16"/>
      <c r="O778" s="16"/>
      <c r="P778" s="17"/>
      <c r="Q778" s="17"/>
      <c r="R778" s="17"/>
      <c r="S778" s="17"/>
      <c r="T778" s="18"/>
      <c r="U778" s="18">
        <v>1</v>
      </c>
      <c r="V778" s="18"/>
      <c r="W778" s="18"/>
      <c r="X778" s="19">
        <v>1</v>
      </c>
      <c r="Y778" s="19"/>
      <c r="Z778" s="19"/>
      <c r="AA778" s="19"/>
      <c r="AB778" s="19"/>
      <c r="AC778" s="19"/>
      <c r="AD778" s="19"/>
      <c r="AE778" s="19"/>
      <c r="AF778" s="19"/>
      <c r="AG778" s="19"/>
      <c r="AH778" s="19"/>
      <c r="AI778" s="19"/>
      <c r="AJ778" s="17">
        <v>1</v>
      </c>
      <c r="AK778" s="17"/>
      <c r="AL778" s="17"/>
      <c r="AM778" s="17"/>
      <c r="AN778" s="17"/>
      <c r="AO778" s="17"/>
      <c r="AP778" s="17"/>
      <c r="AQ778" s="17"/>
      <c r="AR778" s="20"/>
      <c r="AS778" s="20"/>
      <c r="AT778" s="20"/>
      <c r="AU778" s="20"/>
      <c r="AV778" s="20"/>
      <c r="AW778" s="20"/>
      <c r="AX778" s="20"/>
      <c r="AY778" s="20"/>
      <c r="AZ778" s="20">
        <v>1</v>
      </c>
      <c r="BA778" s="20"/>
      <c r="BB778" s="20"/>
      <c r="BC778" s="20"/>
      <c r="BD778" s="16"/>
      <c r="BE778" s="16"/>
      <c r="BF778" s="16"/>
      <c r="BG778" s="16"/>
      <c r="BH778" s="16">
        <v>1</v>
      </c>
      <c r="BI778" s="16"/>
      <c r="BJ778" s="16"/>
      <c r="BK778" s="16"/>
      <c r="BL778" s="16"/>
      <c r="BM778" s="16"/>
      <c r="BN778" s="16"/>
      <c r="BO778" s="16"/>
      <c r="BP778" s="16"/>
      <c r="BQ778" s="16"/>
      <c r="BR778" s="16"/>
      <c r="BS778" s="16"/>
      <c r="BT778" s="16"/>
      <c r="BU778" s="16"/>
      <c r="BV778" s="16"/>
      <c r="BW778" s="16"/>
      <c r="BX778" s="16"/>
      <c r="BY778" s="16"/>
      <c r="BZ778" s="16"/>
      <c r="CA778" s="16"/>
      <c r="CB778" s="16">
        <v>1</v>
      </c>
      <c r="CC778" s="16"/>
      <c r="CD778" s="16"/>
      <c r="CE778" s="16"/>
      <c r="CF778" s="16"/>
      <c r="CG778" s="19"/>
      <c r="CH778" s="19"/>
      <c r="CI778" s="19"/>
      <c r="CJ778" s="19"/>
      <c r="CK778" s="19"/>
      <c r="CL778" s="19">
        <v>1</v>
      </c>
      <c r="CM778" s="19"/>
      <c r="CN778" s="19"/>
      <c r="CO778" s="19"/>
      <c r="CP778" s="19"/>
      <c r="CQ778" s="19"/>
      <c r="CR778" s="19"/>
    </row>
    <row r="779" spans="1:96" ht="107" customHeight="1">
      <c r="A779" s="11" cm="1">
        <f t="array" ref="A779">SUMPRODUCT(--ISNUMBER(SEARCH({"stranding","stranded"},E779)))</f>
        <v>0</v>
      </c>
      <c r="B779" s="12">
        <v>852</v>
      </c>
      <c r="C779" s="13" t="s">
        <v>1644</v>
      </c>
      <c r="D779" s="14">
        <v>1998</v>
      </c>
      <c r="E779" s="23" t="s">
        <v>1645</v>
      </c>
      <c r="F779" s="23" t="s">
        <v>5973</v>
      </c>
      <c r="G779" s="15">
        <f t="shared" si="12"/>
        <v>4</v>
      </c>
      <c r="H779" s="16"/>
      <c r="I779" s="16"/>
      <c r="J779" s="16"/>
      <c r="K779" s="16"/>
      <c r="L779" s="16"/>
      <c r="M779" s="16"/>
      <c r="N779" s="16">
        <v>1</v>
      </c>
      <c r="O779" s="16"/>
      <c r="P779" s="17"/>
      <c r="Q779" s="17"/>
      <c r="R779" s="17">
        <v>1</v>
      </c>
      <c r="S779" s="17"/>
      <c r="T779" s="18"/>
      <c r="U779" s="18"/>
      <c r="V779" s="18"/>
      <c r="W779" s="18"/>
      <c r="X779" s="19"/>
      <c r="Y779" s="19">
        <v>1</v>
      </c>
      <c r="Z779" s="19">
        <v>1</v>
      </c>
      <c r="AA779" s="19"/>
      <c r="AB779" s="19"/>
      <c r="AC779" s="19"/>
      <c r="AD779" s="19"/>
      <c r="AE779" s="19"/>
      <c r="AF779" s="19"/>
      <c r="AG779" s="19"/>
      <c r="AH779" s="19"/>
      <c r="AI779" s="19"/>
      <c r="AJ779" s="17"/>
      <c r="AK779" s="17"/>
      <c r="AL779" s="17"/>
      <c r="AM779" s="17"/>
      <c r="AN779" s="17"/>
      <c r="AO779" s="17"/>
      <c r="AP779" s="17"/>
      <c r="AQ779" s="17"/>
      <c r="AR779" s="20"/>
      <c r="AS779" s="20"/>
      <c r="AT779" s="20"/>
      <c r="AU779" s="20"/>
      <c r="AV779" s="20"/>
      <c r="AW779" s="20"/>
      <c r="AX779" s="20"/>
      <c r="AY779" s="20"/>
      <c r="AZ779" s="20"/>
      <c r="BA779" s="20"/>
      <c r="BB779" s="20"/>
      <c r="BC779" s="20"/>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v>1</v>
      </c>
      <c r="CA779" s="16"/>
      <c r="CB779" s="16"/>
      <c r="CC779" s="16"/>
      <c r="CD779" s="16"/>
      <c r="CE779" s="16"/>
      <c r="CF779" s="16"/>
      <c r="CG779" s="19"/>
      <c r="CH779" s="19"/>
      <c r="CI779" s="19"/>
      <c r="CJ779" s="19"/>
      <c r="CK779" s="19"/>
      <c r="CL779" s="19"/>
      <c r="CM779" s="19"/>
      <c r="CN779" s="19"/>
      <c r="CO779" s="19"/>
      <c r="CP779" s="19"/>
      <c r="CQ779" s="19"/>
      <c r="CR779" s="19"/>
    </row>
    <row r="780" spans="1:96" ht="107" customHeight="1">
      <c r="A780" s="11" cm="1">
        <f t="array" ref="A780">SUMPRODUCT(--ISNUMBER(SEARCH({"stranding","stranded"},E780)))</f>
        <v>0</v>
      </c>
      <c r="B780" s="12">
        <v>854</v>
      </c>
      <c r="C780" s="13" t="s">
        <v>1646</v>
      </c>
      <c r="D780" s="14">
        <v>1998</v>
      </c>
      <c r="E780" s="15" t="s">
        <v>1647</v>
      </c>
      <c r="F780" s="15" t="s">
        <v>5983</v>
      </c>
      <c r="G780" s="15">
        <f t="shared" si="12"/>
        <v>4</v>
      </c>
      <c r="H780" s="16"/>
      <c r="I780" s="16"/>
      <c r="J780" s="16"/>
      <c r="K780" s="16"/>
      <c r="L780" s="16">
        <v>1</v>
      </c>
      <c r="M780" s="16"/>
      <c r="N780" s="16"/>
      <c r="O780" s="16"/>
      <c r="P780" s="17"/>
      <c r="Q780" s="17"/>
      <c r="R780" s="17"/>
      <c r="S780" s="17"/>
      <c r="T780" s="18"/>
      <c r="U780" s="18">
        <v>1</v>
      </c>
      <c r="V780" s="18"/>
      <c r="W780" s="18"/>
      <c r="X780" s="19"/>
      <c r="Y780" s="19">
        <v>1</v>
      </c>
      <c r="Z780" s="19">
        <v>1</v>
      </c>
      <c r="AA780" s="19"/>
      <c r="AB780" s="19"/>
      <c r="AC780" s="19"/>
      <c r="AD780" s="19"/>
      <c r="AE780" s="19"/>
      <c r="AF780" s="19"/>
      <c r="AG780" s="19"/>
      <c r="AH780" s="19"/>
      <c r="AI780" s="19"/>
      <c r="AJ780" s="17"/>
      <c r="AK780" s="17"/>
      <c r="AL780" s="17"/>
      <c r="AM780" s="17"/>
      <c r="AN780" s="17"/>
      <c r="AO780" s="17"/>
      <c r="AP780" s="17"/>
      <c r="AQ780" s="17"/>
      <c r="AR780" s="20"/>
      <c r="AS780" s="20"/>
      <c r="AT780" s="20"/>
      <c r="AU780" s="20"/>
      <c r="AV780" s="20"/>
      <c r="AW780" s="20"/>
      <c r="AX780" s="20"/>
      <c r="AY780" s="20"/>
      <c r="AZ780" s="20"/>
      <c r="BA780" s="20"/>
      <c r="BB780" s="20"/>
      <c r="BC780" s="20"/>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v>1</v>
      </c>
      <c r="CA780" s="16"/>
      <c r="CB780" s="16"/>
      <c r="CC780" s="16"/>
      <c r="CD780" s="16"/>
      <c r="CE780" s="16"/>
      <c r="CF780" s="16"/>
      <c r="CG780" s="19"/>
      <c r="CH780" s="19"/>
      <c r="CI780" s="19"/>
      <c r="CJ780" s="19"/>
      <c r="CK780" s="19"/>
      <c r="CL780" s="19"/>
      <c r="CM780" s="19"/>
      <c r="CN780" s="19">
        <v>1</v>
      </c>
      <c r="CO780" s="19"/>
      <c r="CP780" s="19"/>
      <c r="CQ780" s="19"/>
      <c r="CR780" s="19"/>
    </row>
    <row r="781" spans="1:96" ht="107" customHeight="1">
      <c r="A781" s="11" cm="1">
        <f t="array" ref="A781">SUMPRODUCT(--ISNUMBER(SEARCH({"stranding","stranded"},E781)))</f>
        <v>0</v>
      </c>
      <c r="B781" s="12">
        <v>855</v>
      </c>
      <c r="C781" s="21" t="s">
        <v>1648</v>
      </c>
      <c r="D781" s="22">
        <v>1998</v>
      </c>
      <c r="E781" s="15" t="s">
        <v>1649</v>
      </c>
      <c r="F781" s="15" t="s">
        <v>7906</v>
      </c>
      <c r="G781" s="15">
        <f t="shared" si="12"/>
        <v>8</v>
      </c>
      <c r="H781" s="16"/>
      <c r="I781" s="16"/>
      <c r="J781" s="16"/>
      <c r="K781" s="16"/>
      <c r="L781" s="16">
        <v>2</v>
      </c>
      <c r="M781" s="16"/>
      <c r="N781" s="16"/>
      <c r="O781" s="16"/>
      <c r="P781" s="17">
        <v>1</v>
      </c>
      <c r="Q781" s="17"/>
      <c r="R781" s="17">
        <v>1</v>
      </c>
      <c r="S781" s="17"/>
      <c r="T781" s="18"/>
      <c r="U781" s="18">
        <v>1</v>
      </c>
      <c r="V781" s="18"/>
      <c r="W781" s="18"/>
      <c r="X781" s="19">
        <v>1</v>
      </c>
      <c r="Y781" s="19">
        <v>1</v>
      </c>
      <c r="Z781" s="19">
        <v>1</v>
      </c>
      <c r="AA781" s="19"/>
      <c r="AB781" s="19"/>
      <c r="AC781" s="19"/>
      <c r="AD781" s="19"/>
      <c r="AE781" s="19"/>
      <c r="AF781" s="19"/>
      <c r="AG781" s="19"/>
      <c r="AH781" s="19"/>
      <c r="AI781" s="19"/>
      <c r="AJ781" s="17"/>
      <c r="AK781" s="17"/>
      <c r="AL781" s="17"/>
      <c r="AM781" s="17"/>
      <c r="AN781" s="17"/>
      <c r="AO781" s="17"/>
      <c r="AP781" s="17"/>
      <c r="AQ781" s="17"/>
      <c r="AR781" s="20"/>
      <c r="AS781" s="20"/>
      <c r="AT781" s="20"/>
      <c r="AU781" s="20"/>
      <c r="AV781" s="20"/>
      <c r="AW781" s="20"/>
      <c r="AX781" s="20"/>
      <c r="AY781" s="20"/>
      <c r="AZ781" s="20"/>
      <c r="BA781" s="20"/>
      <c r="BB781" s="20"/>
      <c r="BC781" s="20"/>
      <c r="BD781" s="16"/>
      <c r="BE781" s="16"/>
      <c r="BF781" s="16"/>
      <c r="BG781" s="16"/>
      <c r="BH781" s="16"/>
      <c r="BI781" s="16"/>
      <c r="BJ781" s="16"/>
      <c r="BK781" s="16"/>
      <c r="BL781" s="16"/>
      <c r="BM781" s="16"/>
      <c r="BN781" s="16"/>
      <c r="BO781" s="16"/>
      <c r="BP781" s="16"/>
      <c r="BQ781" s="16"/>
      <c r="BR781" s="16"/>
      <c r="BS781" s="16"/>
      <c r="BT781" s="16"/>
      <c r="BU781" s="16">
        <v>1</v>
      </c>
      <c r="BV781" s="16"/>
      <c r="BW781" s="16"/>
      <c r="BX781" s="16"/>
      <c r="BY781" s="16"/>
      <c r="BZ781" s="16"/>
      <c r="CA781" s="16"/>
      <c r="CB781" s="16"/>
      <c r="CC781" s="16"/>
      <c r="CD781" s="16">
        <v>1</v>
      </c>
      <c r="CE781" s="16"/>
      <c r="CF781" s="16"/>
      <c r="CG781" s="19"/>
      <c r="CH781" s="19"/>
      <c r="CI781" s="19"/>
      <c r="CJ781" s="19"/>
      <c r="CK781" s="19"/>
      <c r="CL781" s="19"/>
      <c r="CM781" s="19"/>
      <c r="CN781" s="19"/>
      <c r="CO781" s="19">
        <v>1</v>
      </c>
      <c r="CP781" s="19"/>
      <c r="CQ781" s="19"/>
      <c r="CR781" s="19"/>
    </row>
    <row r="782" spans="1:96" ht="107" customHeight="1">
      <c r="A782" s="11" cm="1">
        <f t="array" ref="A782">SUMPRODUCT(--ISNUMBER(SEARCH({"stranding","stranded"},E782)))</f>
        <v>0</v>
      </c>
      <c r="B782" s="12">
        <v>856</v>
      </c>
      <c r="C782" s="13" t="s">
        <v>1650</v>
      </c>
      <c r="D782" s="14">
        <v>1998</v>
      </c>
      <c r="E782" s="15" t="s">
        <v>1651</v>
      </c>
      <c r="F782" s="15" t="s">
        <v>6626</v>
      </c>
      <c r="G782" s="15">
        <f t="shared" si="12"/>
        <v>7</v>
      </c>
      <c r="H782" s="16"/>
      <c r="I782" s="16"/>
      <c r="J782" s="16"/>
      <c r="K782" s="16"/>
      <c r="L782" s="16"/>
      <c r="M782" s="16">
        <v>1</v>
      </c>
      <c r="N782" s="16"/>
      <c r="O782" s="16"/>
      <c r="P782" s="17"/>
      <c r="Q782" s="17"/>
      <c r="R782" s="17"/>
      <c r="S782" s="17"/>
      <c r="T782" s="18"/>
      <c r="U782" s="18">
        <v>1</v>
      </c>
      <c r="V782" s="18"/>
      <c r="W782" s="18"/>
      <c r="X782" s="19">
        <v>1</v>
      </c>
      <c r="Y782" s="19"/>
      <c r="Z782" s="19"/>
      <c r="AA782" s="19"/>
      <c r="AB782" s="19"/>
      <c r="AC782" s="19"/>
      <c r="AD782" s="19"/>
      <c r="AE782" s="19">
        <v>1</v>
      </c>
      <c r="AF782" s="19">
        <v>1</v>
      </c>
      <c r="AG782" s="19">
        <v>1</v>
      </c>
      <c r="AH782" s="19"/>
      <c r="AI782" s="19"/>
      <c r="AJ782" s="17">
        <v>1</v>
      </c>
      <c r="AK782" s="17"/>
      <c r="AL782" s="17"/>
      <c r="AM782" s="17"/>
      <c r="AN782" s="17"/>
      <c r="AO782" s="17"/>
      <c r="AP782" s="17"/>
      <c r="AQ782" s="17"/>
      <c r="AR782" s="20"/>
      <c r="AS782" s="20"/>
      <c r="AT782" s="20"/>
      <c r="AU782" s="20"/>
      <c r="AV782" s="20"/>
      <c r="AW782" s="20"/>
      <c r="AX782" s="20"/>
      <c r="AY782" s="20"/>
      <c r="AZ782" s="20"/>
      <c r="BA782" s="20"/>
      <c r="BB782" s="20"/>
      <c r="BC782" s="20"/>
      <c r="BD782" s="16"/>
      <c r="BE782" s="16"/>
      <c r="BF782" s="16"/>
      <c r="BG782" s="16"/>
      <c r="BH782" s="16"/>
      <c r="BI782" s="16">
        <v>1</v>
      </c>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9"/>
      <c r="CH782" s="19"/>
      <c r="CI782" s="19"/>
      <c r="CJ782" s="19"/>
      <c r="CK782" s="19"/>
      <c r="CL782" s="19"/>
      <c r="CM782" s="19"/>
      <c r="CN782" s="19"/>
      <c r="CO782" s="19">
        <v>1</v>
      </c>
      <c r="CP782" s="19"/>
      <c r="CQ782" s="19"/>
      <c r="CR782" s="19"/>
    </row>
    <row r="783" spans="1:96" ht="107" customHeight="1">
      <c r="A783" s="11" cm="1">
        <f t="array" ref="A783">SUMPRODUCT(--ISNUMBER(SEARCH({"stranding","stranded"},E783)))</f>
        <v>0</v>
      </c>
      <c r="B783" s="12">
        <v>857</v>
      </c>
      <c r="C783" s="21" t="s">
        <v>1652</v>
      </c>
      <c r="D783" s="22">
        <v>1999</v>
      </c>
      <c r="E783" s="15" t="s">
        <v>1653</v>
      </c>
      <c r="F783" s="15" t="s">
        <v>6627</v>
      </c>
      <c r="G783" s="15">
        <f t="shared" si="12"/>
        <v>6</v>
      </c>
      <c r="H783" s="16"/>
      <c r="I783" s="16"/>
      <c r="J783" s="16"/>
      <c r="K783" s="16"/>
      <c r="L783" s="16"/>
      <c r="M783" s="16"/>
      <c r="N783" s="16"/>
      <c r="O783" s="16"/>
      <c r="P783" s="17"/>
      <c r="Q783" s="17"/>
      <c r="R783" s="17"/>
      <c r="S783" s="17"/>
      <c r="T783" s="18">
        <v>1</v>
      </c>
      <c r="U783" s="18"/>
      <c r="V783" s="18"/>
      <c r="W783" s="18"/>
      <c r="X783" s="19">
        <v>1</v>
      </c>
      <c r="Y783" s="19"/>
      <c r="Z783" s="19"/>
      <c r="AA783" s="19"/>
      <c r="AB783" s="19"/>
      <c r="AC783" s="19"/>
      <c r="AD783" s="19"/>
      <c r="AE783" s="19">
        <v>1</v>
      </c>
      <c r="AF783" s="19">
        <v>1</v>
      </c>
      <c r="AG783" s="19"/>
      <c r="AH783" s="19"/>
      <c r="AI783" s="19"/>
      <c r="AJ783" s="17">
        <v>1</v>
      </c>
      <c r="AK783" s="17"/>
      <c r="AL783" s="17"/>
      <c r="AM783" s="17"/>
      <c r="AN783" s="17"/>
      <c r="AO783" s="17">
        <v>1</v>
      </c>
      <c r="AP783" s="17"/>
      <c r="AQ783" s="17"/>
      <c r="AR783" s="20"/>
      <c r="AS783" s="20"/>
      <c r="AT783" s="20"/>
      <c r="AU783" s="20"/>
      <c r="AV783" s="20"/>
      <c r="AW783" s="20"/>
      <c r="AX783" s="20"/>
      <c r="AY783" s="20"/>
      <c r="AZ783" s="20"/>
      <c r="BA783" s="20"/>
      <c r="BB783" s="20"/>
      <c r="BC783" s="20"/>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9"/>
      <c r="CH783" s="19"/>
      <c r="CI783" s="19"/>
      <c r="CJ783" s="19"/>
      <c r="CK783" s="19"/>
      <c r="CL783" s="19">
        <v>1</v>
      </c>
      <c r="CM783" s="19"/>
      <c r="CN783" s="19"/>
      <c r="CO783" s="19"/>
      <c r="CP783" s="19"/>
      <c r="CQ783" s="19"/>
      <c r="CR783" s="19"/>
    </row>
    <row r="784" spans="1:96" ht="107" customHeight="1">
      <c r="A784" s="11" cm="1">
        <f t="array" ref="A784">SUMPRODUCT(--ISNUMBER(SEARCH({"stranding","stranded"},E784)))</f>
        <v>0</v>
      </c>
      <c r="B784" s="12">
        <v>858</v>
      </c>
      <c r="C784" s="13" t="s">
        <v>1654</v>
      </c>
      <c r="D784" s="14">
        <v>1999</v>
      </c>
      <c r="E784" s="15" t="s">
        <v>1655</v>
      </c>
      <c r="F784" s="15" t="s">
        <v>6628</v>
      </c>
      <c r="G784" s="15">
        <f t="shared" si="12"/>
        <v>5</v>
      </c>
      <c r="H784" s="16"/>
      <c r="I784" s="16"/>
      <c r="J784" s="16"/>
      <c r="K784" s="16"/>
      <c r="L784" s="16"/>
      <c r="M784" s="16"/>
      <c r="N784" s="16"/>
      <c r="O784" s="16"/>
      <c r="P784" s="17"/>
      <c r="Q784" s="17"/>
      <c r="R784" s="17"/>
      <c r="S784" s="17"/>
      <c r="T784" s="18"/>
      <c r="U784" s="18">
        <v>1</v>
      </c>
      <c r="V784" s="18"/>
      <c r="W784" s="18"/>
      <c r="X784" s="19"/>
      <c r="Y784" s="19"/>
      <c r="Z784" s="19"/>
      <c r="AA784" s="19"/>
      <c r="AB784" s="19"/>
      <c r="AC784" s="19"/>
      <c r="AD784" s="19"/>
      <c r="AE784" s="19"/>
      <c r="AF784" s="19"/>
      <c r="AG784" s="19"/>
      <c r="AH784" s="19"/>
      <c r="AI784" s="19"/>
      <c r="AJ784" s="17">
        <v>1</v>
      </c>
      <c r="AK784" s="17"/>
      <c r="AL784" s="17"/>
      <c r="AM784" s="17"/>
      <c r="AN784" s="17">
        <v>1</v>
      </c>
      <c r="AO784" s="17"/>
      <c r="AP784" s="17"/>
      <c r="AQ784" s="17"/>
      <c r="AR784" s="20"/>
      <c r="AS784" s="20">
        <v>1</v>
      </c>
      <c r="AT784" s="20"/>
      <c r="AU784" s="20"/>
      <c r="AV784" s="20"/>
      <c r="AW784" s="20"/>
      <c r="AX784" s="20"/>
      <c r="AY784" s="20"/>
      <c r="AZ784" s="20"/>
      <c r="BA784" s="20"/>
      <c r="BB784" s="20"/>
      <c r="BC784" s="20"/>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v>1</v>
      </c>
      <c r="CA784" s="16"/>
      <c r="CB784" s="16"/>
      <c r="CC784" s="16"/>
      <c r="CD784" s="16"/>
      <c r="CE784" s="16"/>
      <c r="CF784" s="16"/>
      <c r="CG784" s="19"/>
      <c r="CH784" s="19"/>
      <c r="CI784" s="19">
        <v>1</v>
      </c>
      <c r="CJ784" s="19"/>
      <c r="CK784" s="19"/>
      <c r="CL784" s="19"/>
      <c r="CM784" s="19"/>
      <c r="CN784" s="19"/>
      <c r="CO784" s="19"/>
      <c r="CP784" s="19"/>
      <c r="CQ784" s="19"/>
      <c r="CR784" s="19"/>
    </row>
    <row r="785" spans="1:96" ht="107" customHeight="1">
      <c r="A785" s="11" cm="1">
        <f t="array" ref="A785">SUMPRODUCT(--ISNUMBER(SEARCH({"stranding","stranded"},E785)))</f>
        <v>0</v>
      </c>
      <c r="B785" s="12">
        <v>859</v>
      </c>
      <c r="C785" s="21" t="s">
        <v>1656</v>
      </c>
      <c r="D785" s="22">
        <v>1999</v>
      </c>
      <c r="E785" s="15" t="s">
        <v>1657</v>
      </c>
      <c r="F785" s="15" t="s">
        <v>6629</v>
      </c>
      <c r="G785" s="15">
        <f t="shared" si="12"/>
        <v>8</v>
      </c>
      <c r="H785" s="16"/>
      <c r="I785" s="16"/>
      <c r="J785" s="16"/>
      <c r="K785" s="16">
        <v>1</v>
      </c>
      <c r="L785" s="16"/>
      <c r="M785" s="16">
        <v>1</v>
      </c>
      <c r="N785" s="16"/>
      <c r="O785" s="16"/>
      <c r="P785" s="17"/>
      <c r="Q785" s="17"/>
      <c r="R785" s="17">
        <v>1</v>
      </c>
      <c r="S785" s="17"/>
      <c r="T785" s="18"/>
      <c r="U785" s="18">
        <v>1</v>
      </c>
      <c r="V785" s="18"/>
      <c r="W785" s="18"/>
      <c r="X785" s="19"/>
      <c r="Y785" s="19">
        <v>1</v>
      </c>
      <c r="Z785" s="19">
        <v>1</v>
      </c>
      <c r="AA785" s="19"/>
      <c r="AB785" s="19"/>
      <c r="AC785" s="19"/>
      <c r="AD785" s="19"/>
      <c r="AE785" s="19"/>
      <c r="AF785" s="19"/>
      <c r="AG785" s="19"/>
      <c r="AH785" s="19"/>
      <c r="AI785" s="19"/>
      <c r="AJ785" s="17"/>
      <c r="AK785" s="17"/>
      <c r="AL785" s="17"/>
      <c r="AM785" s="17"/>
      <c r="AN785" s="17"/>
      <c r="AO785" s="17"/>
      <c r="AP785" s="17"/>
      <c r="AQ785" s="17">
        <v>1</v>
      </c>
      <c r="AR785" s="20"/>
      <c r="AS785" s="20"/>
      <c r="AT785" s="20"/>
      <c r="AU785" s="20"/>
      <c r="AV785" s="20"/>
      <c r="AW785" s="20"/>
      <c r="AX785" s="20">
        <v>1</v>
      </c>
      <c r="AY785" s="20"/>
      <c r="AZ785" s="20"/>
      <c r="BA785" s="20">
        <v>1</v>
      </c>
      <c r="BB785" s="20"/>
      <c r="BC785" s="20"/>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v>1</v>
      </c>
      <c r="BZ785" s="16"/>
      <c r="CA785" s="16"/>
      <c r="CB785" s="16"/>
      <c r="CC785" s="16"/>
      <c r="CD785" s="16"/>
      <c r="CE785" s="16"/>
      <c r="CF785" s="16"/>
      <c r="CG785" s="19"/>
      <c r="CH785" s="19"/>
      <c r="CI785" s="19"/>
      <c r="CJ785" s="19"/>
      <c r="CK785" s="19">
        <v>1</v>
      </c>
      <c r="CL785" s="19"/>
      <c r="CM785" s="19"/>
      <c r="CN785" s="19"/>
      <c r="CO785" s="19"/>
      <c r="CP785" s="19"/>
      <c r="CQ785" s="19"/>
      <c r="CR785" s="19"/>
    </row>
    <row r="786" spans="1:96" ht="107" customHeight="1">
      <c r="A786" s="11" cm="1">
        <f t="array" ref="A786">SUMPRODUCT(--ISNUMBER(SEARCH({"stranding","stranded"},E786)))</f>
        <v>0</v>
      </c>
      <c r="B786" s="12">
        <v>860</v>
      </c>
      <c r="C786" s="13" t="s">
        <v>1658</v>
      </c>
      <c r="D786" s="14">
        <v>1999</v>
      </c>
      <c r="E786" s="15" t="s">
        <v>1659</v>
      </c>
      <c r="F786" s="15" t="s">
        <v>7907</v>
      </c>
      <c r="G786" s="15">
        <f t="shared" si="12"/>
        <v>7</v>
      </c>
      <c r="H786" s="16"/>
      <c r="I786" s="16"/>
      <c r="J786" s="16"/>
      <c r="K786" s="16"/>
      <c r="L786" s="16"/>
      <c r="M786" s="16"/>
      <c r="N786" s="16"/>
      <c r="O786" s="16"/>
      <c r="P786" s="17">
        <v>1</v>
      </c>
      <c r="Q786" s="17"/>
      <c r="R786" s="17"/>
      <c r="S786" s="17"/>
      <c r="T786" s="18"/>
      <c r="U786" s="18"/>
      <c r="V786" s="18">
        <v>1</v>
      </c>
      <c r="W786" s="18"/>
      <c r="X786" s="19">
        <v>1</v>
      </c>
      <c r="Y786" s="19"/>
      <c r="Z786" s="19"/>
      <c r="AA786" s="19"/>
      <c r="AB786" s="19"/>
      <c r="AC786" s="19"/>
      <c r="AD786" s="19"/>
      <c r="AE786" s="19"/>
      <c r="AF786" s="19"/>
      <c r="AG786" s="19"/>
      <c r="AH786" s="19"/>
      <c r="AI786" s="19"/>
      <c r="AJ786" s="17">
        <v>1</v>
      </c>
      <c r="AK786" s="17"/>
      <c r="AL786" s="17"/>
      <c r="AM786" s="17"/>
      <c r="AN786" s="17"/>
      <c r="AO786" s="17"/>
      <c r="AP786" s="17"/>
      <c r="AQ786" s="17"/>
      <c r="AR786" s="20"/>
      <c r="AS786" s="20"/>
      <c r="AT786" s="20"/>
      <c r="AU786" s="20"/>
      <c r="AV786" s="20"/>
      <c r="AW786" s="20"/>
      <c r="AX786" s="20"/>
      <c r="AY786" s="20"/>
      <c r="AZ786" s="20">
        <v>1</v>
      </c>
      <c r="BA786" s="20"/>
      <c r="BB786" s="20"/>
      <c r="BC786" s="20"/>
      <c r="BD786" s="16">
        <v>1</v>
      </c>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v>1</v>
      </c>
      <c r="CC786" s="16"/>
      <c r="CD786" s="16"/>
      <c r="CE786" s="16"/>
      <c r="CF786" s="16"/>
      <c r="CG786" s="19"/>
      <c r="CH786" s="19"/>
      <c r="CI786" s="19">
        <v>1</v>
      </c>
      <c r="CJ786" s="19"/>
      <c r="CK786" s="19"/>
      <c r="CL786" s="19"/>
      <c r="CM786" s="19"/>
      <c r="CN786" s="19"/>
      <c r="CO786" s="19"/>
      <c r="CP786" s="19"/>
      <c r="CQ786" s="19"/>
      <c r="CR786" s="19"/>
    </row>
    <row r="787" spans="1:96" ht="107" customHeight="1">
      <c r="A787" s="11" cm="1">
        <f t="array" ref="A787">SUMPRODUCT(--ISNUMBER(SEARCH({"stranding","stranded"},E787)))</f>
        <v>0</v>
      </c>
      <c r="B787" s="12">
        <v>861</v>
      </c>
      <c r="C787" s="21" t="s">
        <v>1660</v>
      </c>
      <c r="D787" s="22">
        <v>1999</v>
      </c>
      <c r="E787" s="15" t="s">
        <v>1661</v>
      </c>
      <c r="F787" s="15" t="s">
        <v>6630</v>
      </c>
      <c r="G787" s="15">
        <f t="shared" si="12"/>
        <v>12</v>
      </c>
      <c r="H787" s="16"/>
      <c r="I787" s="16"/>
      <c r="J787" s="16"/>
      <c r="K787" s="16">
        <v>2</v>
      </c>
      <c r="L787" s="16"/>
      <c r="M787" s="16"/>
      <c r="N787" s="16"/>
      <c r="O787" s="16"/>
      <c r="P787" s="17">
        <v>1</v>
      </c>
      <c r="Q787" s="17"/>
      <c r="R787" s="17"/>
      <c r="S787" s="17"/>
      <c r="T787" s="18"/>
      <c r="U787" s="18">
        <v>1</v>
      </c>
      <c r="V787" s="18"/>
      <c r="W787" s="18">
        <v>1</v>
      </c>
      <c r="X787" s="19">
        <v>1</v>
      </c>
      <c r="Y787" s="19"/>
      <c r="Z787" s="19"/>
      <c r="AA787" s="19"/>
      <c r="AB787" s="19"/>
      <c r="AC787" s="19"/>
      <c r="AD787" s="19"/>
      <c r="AE787" s="19">
        <v>1</v>
      </c>
      <c r="AF787" s="19"/>
      <c r="AG787" s="19"/>
      <c r="AH787" s="19"/>
      <c r="AI787" s="19"/>
      <c r="AJ787" s="17">
        <v>1</v>
      </c>
      <c r="AK787" s="17"/>
      <c r="AL787" s="17"/>
      <c r="AM787" s="17"/>
      <c r="AN787" s="17"/>
      <c r="AO787" s="17">
        <v>1</v>
      </c>
      <c r="AP787" s="17"/>
      <c r="AQ787" s="17">
        <v>1</v>
      </c>
      <c r="AR787" s="20"/>
      <c r="AS787" s="20"/>
      <c r="AT787" s="20">
        <v>1</v>
      </c>
      <c r="AU787" s="20"/>
      <c r="AV787" s="20">
        <v>1</v>
      </c>
      <c r="AW787" s="20"/>
      <c r="AX787" s="20">
        <v>1</v>
      </c>
      <c r="AY787" s="20"/>
      <c r="AZ787" s="20"/>
      <c r="BA787" s="20"/>
      <c r="BB787" s="20"/>
      <c r="BC787" s="20"/>
      <c r="BD787" s="16"/>
      <c r="BE787" s="16">
        <v>1</v>
      </c>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9"/>
      <c r="CH787" s="19"/>
      <c r="CI787" s="19"/>
      <c r="CJ787" s="19"/>
      <c r="CK787" s="19"/>
      <c r="CL787" s="19">
        <v>1</v>
      </c>
      <c r="CM787" s="19"/>
      <c r="CN787" s="19"/>
      <c r="CO787" s="19"/>
      <c r="CP787" s="19"/>
      <c r="CQ787" s="19"/>
      <c r="CR787" s="19"/>
    </row>
    <row r="788" spans="1:96" ht="107" customHeight="1">
      <c r="A788" s="11" cm="1">
        <f t="array" ref="A788">SUMPRODUCT(--ISNUMBER(SEARCH({"stranding","stranded"},E788)))</f>
        <v>0</v>
      </c>
      <c r="B788" s="12">
        <v>862</v>
      </c>
      <c r="C788" s="13" t="s">
        <v>1662</v>
      </c>
      <c r="D788" s="14">
        <v>1999</v>
      </c>
      <c r="E788" s="15" t="s">
        <v>1663</v>
      </c>
      <c r="F788" s="15" t="s">
        <v>6631</v>
      </c>
      <c r="G788" s="15">
        <f t="shared" si="12"/>
        <v>5</v>
      </c>
      <c r="H788" s="16"/>
      <c r="I788" s="16"/>
      <c r="J788" s="16"/>
      <c r="K788" s="16"/>
      <c r="L788" s="16"/>
      <c r="M788" s="16"/>
      <c r="N788" s="16"/>
      <c r="O788" s="16"/>
      <c r="P788" s="17">
        <v>1</v>
      </c>
      <c r="Q788" s="17"/>
      <c r="R788" s="17"/>
      <c r="S788" s="17"/>
      <c r="T788" s="18">
        <v>1</v>
      </c>
      <c r="U788" s="18"/>
      <c r="V788" s="18"/>
      <c r="W788" s="18"/>
      <c r="X788" s="19"/>
      <c r="Y788" s="19">
        <v>1</v>
      </c>
      <c r="Z788" s="19"/>
      <c r="AA788" s="19"/>
      <c r="AB788" s="19"/>
      <c r="AC788" s="19"/>
      <c r="AD788" s="19"/>
      <c r="AE788" s="19"/>
      <c r="AF788" s="19"/>
      <c r="AG788" s="19"/>
      <c r="AH788" s="19"/>
      <c r="AI788" s="19"/>
      <c r="AJ788" s="17"/>
      <c r="AK788" s="17"/>
      <c r="AL788" s="17"/>
      <c r="AM788" s="17"/>
      <c r="AN788" s="17">
        <v>1</v>
      </c>
      <c r="AO788" s="17"/>
      <c r="AP788" s="17"/>
      <c r="AQ788" s="17"/>
      <c r="AR788" s="20"/>
      <c r="AS788" s="20"/>
      <c r="AT788" s="20"/>
      <c r="AU788" s="20"/>
      <c r="AV788" s="20"/>
      <c r="AW788" s="20"/>
      <c r="AX788" s="20"/>
      <c r="AY788" s="20"/>
      <c r="AZ788" s="20"/>
      <c r="BA788" s="20"/>
      <c r="BB788" s="20"/>
      <c r="BC788" s="20"/>
      <c r="BD788" s="16"/>
      <c r="BE788" s="16"/>
      <c r="BF788" s="16"/>
      <c r="BG788" s="16"/>
      <c r="BH788" s="16"/>
      <c r="BI788" s="16"/>
      <c r="BJ788" s="16"/>
      <c r="BK788" s="16"/>
      <c r="BL788" s="16"/>
      <c r="BM788" s="16"/>
      <c r="BN788" s="16"/>
      <c r="BO788" s="16"/>
      <c r="BP788" s="16"/>
      <c r="BQ788" s="16"/>
      <c r="BR788" s="16"/>
      <c r="BS788" s="16"/>
      <c r="BT788" s="16"/>
      <c r="BU788" s="16">
        <v>1</v>
      </c>
      <c r="BV788" s="16"/>
      <c r="BW788" s="16"/>
      <c r="BX788" s="16"/>
      <c r="BY788" s="16"/>
      <c r="BZ788" s="16"/>
      <c r="CA788" s="16"/>
      <c r="CB788" s="16"/>
      <c r="CC788" s="16"/>
      <c r="CD788" s="16"/>
      <c r="CE788" s="16"/>
      <c r="CF788" s="16"/>
      <c r="CG788" s="19"/>
      <c r="CH788" s="19"/>
      <c r="CI788" s="19">
        <v>1</v>
      </c>
      <c r="CJ788" s="19"/>
      <c r="CK788" s="19"/>
      <c r="CL788" s="19"/>
      <c r="CM788" s="19"/>
      <c r="CN788" s="19"/>
      <c r="CO788" s="19"/>
      <c r="CP788" s="19"/>
      <c r="CQ788" s="19"/>
      <c r="CR788" s="19"/>
    </row>
    <row r="789" spans="1:96" ht="107" customHeight="1">
      <c r="A789" s="11" cm="1">
        <f t="array" ref="A789">SUMPRODUCT(--ISNUMBER(SEARCH({"stranding","stranded"},E789)))</f>
        <v>0</v>
      </c>
      <c r="B789" s="12">
        <v>863</v>
      </c>
      <c r="C789" s="21" t="s">
        <v>1664</v>
      </c>
      <c r="D789" s="22">
        <v>1999</v>
      </c>
      <c r="E789" s="15" t="s">
        <v>1665</v>
      </c>
      <c r="F789" s="15" t="s">
        <v>6632</v>
      </c>
      <c r="G789" s="15">
        <f t="shared" si="12"/>
        <v>6</v>
      </c>
      <c r="H789" s="16"/>
      <c r="I789" s="16"/>
      <c r="J789" s="16">
        <v>2</v>
      </c>
      <c r="K789" s="16"/>
      <c r="L789" s="16"/>
      <c r="M789" s="16"/>
      <c r="N789" s="16"/>
      <c r="O789" s="16"/>
      <c r="P789" s="17"/>
      <c r="Q789" s="17"/>
      <c r="R789" s="17"/>
      <c r="S789" s="17"/>
      <c r="T789" s="18"/>
      <c r="U789" s="18">
        <v>1</v>
      </c>
      <c r="V789" s="18"/>
      <c r="W789" s="18">
        <v>1</v>
      </c>
      <c r="X789" s="19">
        <v>1</v>
      </c>
      <c r="Y789" s="19">
        <v>1</v>
      </c>
      <c r="Z789" s="19"/>
      <c r="AA789" s="19"/>
      <c r="AB789" s="19"/>
      <c r="AC789" s="19"/>
      <c r="AD789" s="19"/>
      <c r="AE789" s="19"/>
      <c r="AF789" s="19"/>
      <c r="AG789" s="19"/>
      <c r="AH789" s="19"/>
      <c r="AI789" s="19"/>
      <c r="AJ789" s="17">
        <v>1</v>
      </c>
      <c r="AK789" s="17"/>
      <c r="AL789" s="17"/>
      <c r="AM789" s="17"/>
      <c r="AN789" s="17"/>
      <c r="AO789" s="17"/>
      <c r="AP789" s="17"/>
      <c r="AQ789" s="17"/>
      <c r="AR789" s="20"/>
      <c r="AS789" s="20"/>
      <c r="AT789" s="20"/>
      <c r="AU789" s="20"/>
      <c r="AV789" s="20"/>
      <c r="AW789" s="20"/>
      <c r="AX789" s="20"/>
      <c r="AY789" s="20"/>
      <c r="AZ789" s="20"/>
      <c r="BA789" s="20"/>
      <c r="BB789" s="20"/>
      <c r="BC789" s="20"/>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v>1</v>
      </c>
      <c r="CD789" s="16"/>
      <c r="CE789" s="16"/>
      <c r="CF789" s="16"/>
      <c r="CG789" s="19"/>
      <c r="CH789" s="19"/>
      <c r="CI789" s="19"/>
      <c r="CJ789" s="19"/>
      <c r="CK789" s="19"/>
      <c r="CL789" s="19">
        <v>1</v>
      </c>
      <c r="CM789" s="19"/>
      <c r="CN789" s="19"/>
      <c r="CO789" s="19"/>
      <c r="CP789" s="19"/>
      <c r="CQ789" s="19"/>
      <c r="CR789" s="19"/>
    </row>
    <row r="790" spans="1:96" ht="107" customHeight="1">
      <c r="A790" s="11" cm="1">
        <f t="array" ref="A790">SUMPRODUCT(--ISNUMBER(SEARCH({"stranding","stranded"},E790)))</f>
        <v>0</v>
      </c>
      <c r="B790" s="12">
        <v>864</v>
      </c>
      <c r="C790" s="13" t="s">
        <v>1666</v>
      </c>
      <c r="D790" s="14">
        <v>1999</v>
      </c>
      <c r="E790" s="15" t="s">
        <v>1667</v>
      </c>
      <c r="F790" s="15" t="s">
        <v>6633</v>
      </c>
      <c r="G790" s="15">
        <f t="shared" si="12"/>
        <v>4</v>
      </c>
      <c r="H790" s="16"/>
      <c r="I790" s="16"/>
      <c r="J790" s="16"/>
      <c r="K790" s="16"/>
      <c r="L790" s="16"/>
      <c r="M790" s="16"/>
      <c r="N790" s="16">
        <v>1</v>
      </c>
      <c r="O790" s="16"/>
      <c r="P790" s="17">
        <v>1</v>
      </c>
      <c r="Q790" s="17"/>
      <c r="R790" s="17"/>
      <c r="S790" s="17"/>
      <c r="T790" s="18"/>
      <c r="U790" s="18">
        <v>1</v>
      </c>
      <c r="V790" s="18"/>
      <c r="W790" s="18"/>
      <c r="X790" s="19"/>
      <c r="Y790" s="19"/>
      <c r="Z790" s="19"/>
      <c r="AA790" s="19"/>
      <c r="AB790" s="19"/>
      <c r="AC790" s="19"/>
      <c r="AD790" s="19"/>
      <c r="AE790" s="19"/>
      <c r="AF790" s="19"/>
      <c r="AG790" s="19"/>
      <c r="AH790" s="19"/>
      <c r="AI790" s="19"/>
      <c r="AJ790" s="17">
        <v>1</v>
      </c>
      <c r="AK790" s="17"/>
      <c r="AL790" s="17"/>
      <c r="AM790" s="17"/>
      <c r="AN790" s="17"/>
      <c r="AO790" s="17"/>
      <c r="AP790" s="17"/>
      <c r="AQ790" s="17"/>
      <c r="AR790" s="20"/>
      <c r="AS790" s="20"/>
      <c r="AT790" s="20"/>
      <c r="AU790" s="20"/>
      <c r="AV790" s="20"/>
      <c r="AW790" s="20"/>
      <c r="AX790" s="20"/>
      <c r="AY790" s="20"/>
      <c r="AZ790" s="20"/>
      <c r="BA790" s="20">
        <v>1</v>
      </c>
      <c r="BB790" s="20"/>
      <c r="BC790" s="20"/>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9"/>
      <c r="CH790" s="19"/>
      <c r="CI790" s="19"/>
      <c r="CJ790" s="19"/>
      <c r="CK790" s="19"/>
      <c r="CL790" s="19">
        <v>1</v>
      </c>
      <c r="CM790" s="19"/>
      <c r="CN790" s="19"/>
      <c r="CO790" s="19"/>
      <c r="CP790" s="19"/>
      <c r="CQ790" s="19"/>
      <c r="CR790" s="19"/>
    </row>
    <row r="791" spans="1:96" ht="107" customHeight="1">
      <c r="A791" s="11" cm="1">
        <f t="array" ref="A791">SUMPRODUCT(--ISNUMBER(SEARCH({"stranding","stranded"},E791)))</f>
        <v>0</v>
      </c>
      <c r="B791" s="12">
        <v>865</v>
      </c>
      <c r="C791" s="21" t="s">
        <v>1668</v>
      </c>
      <c r="D791" s="22">
        <v>1999</v>
      </c>
      <c r="E791" s="15" t="s">
        <v>1669</v>
      </c>
      <c r="F791" s="15" t="s">
        <v>6634</v>
      </c>
      <c r="G791" s="15">
        <f t="shared" si="12"/>
        <v>11</v>
      </c>
      <c r="H791" s="16"/>
      <c r="I791" s="16"/>
      <c r="J791" s="16"/>
      <c r="K791" s="16">
        <v>1</v>
      </c>
      <c r="L791" s="16">
        <v>1</v>
      </c>
      <c r="M791" s="16"/>
      <c r="N791" s="16">
        <v>1</v>
      </c>
      <c r="O791" s="16"/>
      <c r="P791" s="17"/>
      <c r="Q791" s="17"/>
      <c r="R791" s="17">
        <v>1</v>
      </c>
      <c r="S791" s="17"/>
      <c r="T791" s="18">
        <v>1</v>
      </c>
      <c r="U791" s="18"/>
      <c r="V791" s="18"/>
      <c r="W791" s="18"/>
      <c r="X791" s="19">
        <v>1</v>
      </c>
      <c r="Y791" s="19"/>
      <c r="Z791" s="19"/>
      <c r="AA791" s="19"/>
      <c r="AB791" s="19"/>
      <c r="AC791" s="19"/>
      <c r="AD791" s="19"/>
      <c r="AE791" s="19">
        <v>1</v>
      </c>
      <c r="AF791" s="19">
        <v>1</v>
      </c>
      <c r="AG791" s="19"/>
      <c r="AH791" s="19"/>
      <c r="AI791" s="19"/>
      <c r="AJ791" s="17">
        <v>1</v>
      </c>
      <c r="AK791" s="17"/>
      <c r="AL791" s="17"/>
      <c r="AM791" s="17"/>
      <c r="AN791" s="17">
        <v>1</v>
      </c>
      <c r="AO791" s="17"/>
      <c r="AP791" s="17"/>
      <c r="AQ791" s="17"/>
      <c r="AR791" s="20"/>
      <c r="AS791" s="20"/>
      <c r="AT791" s="20"/>
      <c r="AU791" s="20"/>
      <c r="AV791" s="20">
        <v>1</v>
      </c>
      <c r="AW791" s="20"/>
      <c r="AX791" s="20"/>
      <c r="AY791" s="20"/>
      <c r="AZ791" s="20">
        <v>1</v>
      </c>
      <c r="BA791" s="20">
        <v>1</v>
      </c>
      <c r="BB791" s="20"/>
      <c r="BC791" s="20"/>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v>1</v>
      </c>
      <c r="BZ791" s="16"/>
      <c r="CA791" s="16"/>
      <c r="CB791" s="16"/>
      <c r="CC791" s="16"/>
      <c r="CD791" s="16"/>
      <c r="CE791" s="16"/>
      <c r="CF791" s="16"/>
      <c r="CG791" s="19"/>
      <c r="CH791" s="19"/>
      <c r="CI791" s="19"/>
      <c r="CJ791" s="19"/>
      <c r="CK791" s="19">
        <v>1</v>
      </c>
      <c r="CL791" s="19"/>
      <c r="CM791" s="19"/>
      <c r="CN791" s="19"/>
      <c r="CO791" s="19"/>
      <c r="CP791" s="19"/>
      <c r="CQ791" s="19"/>
      <c r="CR791" s="19"/>
    </row>
    <row r="792" spans="1:96" ht="107" customHeight="1">
      <c r="A792" s="11" cm="1">
        <f t="array" ref="A792">SUMPRODUCT(--ISNUMBER(SEARCH({"stranding","stranded"},E792)))</f>
        <v>0</v>
      </c>
      <c r="B792" s="12">
        <v>866</v>
      </c>
      <c r="C792" s="13" t="s">
        <v>1670</v>
      </c>
      <c r="D792" s="14">
        <v>1999</v>
      </c>
      <c r="E792" s="15" t="s">
        <v>1671</v>
      </c>
      <c r="F792" s="15" t="s">
        <v>7908</v>
      </c>
      <c r="G792" s="15">
        <f t="shared" si="12"/>
        <v>6</v>
      </c>
      <c r="H792" s="16"/>
      <c r="I792" s="16"/>
      <c r="J792" s="16"/>
      <c r="K792" s="16"/>
      <c r="L792" s="16"/>
      <c r="M792" s="16"/>
      <c r="N792" s="16"/>
      <c r="O792" s="16"/>
      <c r="P792" s="17"/>
      <c r="Q792" s="17"/>
      <c r="R792" s="17"/>
      <c r="S792" s="17"/>
      <c r="T792" s="18"/>
      <c r="U792" s="18">
        <v>1</v>
      </c>
      <c r="V792" s="18"/>
      <c r="W792" s="18"/>
      <c r="X792" s="19">
        <v>1</v>
      </c>
      <c r="Y792" s="19">
        <v>1</v>
      </c>
      <c r="Z792" s="19"/>
      <c r="AA792" s="19"/>
      <c r="AB792" s="19"/>
      <c r="AC792" s="19"/>
      <c r="AD792" s="19"/>
      <c r="AE792" s="19"/>
      <c r="AF792" s="19"/>
      <c r="AG792" s="19"/>
      <c r="AH792" s="19"/>
      <c r="AI792" s="19"/>
      <c r="AJ792" s="17">
        <v>1</v>
      </c>
      <c r="AK792" s="17"/>
      <c r="AL792" s="17"/>
      <c r="AM792" s="17"/>
      <c r="AN792" s="17"/>
      <c r="AO792" s="17"/>
      <c r="AP792" s="17"/>
      <c r="AQ792" s="17"/>
      <c r="AR792" s="20"/>
      <c r="AS792" s="20"/>
      <c r="AT792" s="20"/>
      <c r="AU792" s="20"/>
      <c r="AV792" s="20"/>
      <c r="AW792" s="20"/>
      <c r="AX792" s="20"/>
      <c r="AY792" s="20"/>
      <c r="AZ792" s="20"/>
      <c r="BA792" s="20"/>
      <c r="BB792" s="20"/>
      <c r="BC792" s="20"/>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v>1</v>
      </c>
      <c r="CC792" s="16"/>
      <c r="CD792" s="16">
        <v>1</v>
      </c>
      <c r="CE792" s="16"/>
      <c r="CF792" s="16"/>
      <c r="CG792" s="19"/>
      <c r="CH792" s="19"/>
      <c r="CI792" s="19"/>
      <c r="CJ792" s="19"/>
      <c r="CK792" s="19"/>
      <c r="CL792" s="19"/>
      <c r="CM792" s="19">
        <v>1</v>
      </c>
      <c r="CN792" s="19"/>
      <c r="CO792" s="19"/>
      <c r="CP792" s="19"/>
      <c r="CQ792" s="19"/>
      <c r="CR792" s="19"/>
    </row>
    <row r="793" spans="1:96" ht="107" customHeight="1">
      <c r="A793" s="11" cm="1">
        <f t="array" ref="A793">SUMPRODUCT(--ISNUMBER(SEARCH({"stranding","stranded"},E793)))</f>
        <v>0</v>
      </c>
      <c r="B793" s="12">
        <v>867</v>
      </c>
      <c r="C793" s="21" t="s">
        <v>1672</v>
      </c>
      <c r="D793" s="22">
        <v>1999</v>
      </c>
      <c r="E793" s="15" t="s">
        <v>1673</v>
      </c>
      <c r="F793" s="15" t="s">
        <v>7909</v>
      </c>
      <c r="G793" s="15">
        <f t="shared" si="12"/>
        <v>8</v>
      </c>
      <c r="H793" s="16"/>
      <c r="I793" s="16"/>
      <c r="J793" s="16"/>
      <c r="K793" s="16"/>
      <c r="L793" s="16"/>
      <c r="M793" s="16"/>
      <c r="N793" s="16"/>
      <c r="O793" s="16"/>
      <c r="P793" s="17">
        <v>1</v>
      </c>
      <c r="Q793" s="17"/>
      <c r="R793" s="17"/>
      <c r="S793" s="17"/>
      <c r="T793" s="18"/>
      <c r="U793" s="18">
        <v>1</v>
      </c>
      <c r="V793" s="18"/>
      <c r="W793" s="18"/>
      <c r="X793" s="19">
        <v>1</v>
      </c>
      <c r="Y793" s="19">
        <v>1</v>
      </c>
      <c r="Z793" s="19">
        <v>1</v>
      </c>
      <c r="AA793" s="19"/>
      <c r="AB793" s="19"/>
      <c r="AC793" s="19"/>
      <c r="AD793" s="19">
        <v>1</v>
      </c>
      <c r="AE793" s="19"/>
      <c r="AF793" s="19"/>
      <c r="AG793" s="19"/>
      <c r="AH793" s="19"/>
      <c r="AI793" s="19"/>
      <c r="AJ793" s="17"/>
      <c r="AK793" s="17"/>
      <c r="AL793" s="17"/>
      <c r="AM793" s="17"/>
      <c r="AN793" s="17"/>
      <c r="AO793" s="17"/>
      <c r="AP793" s="17"/>
      <c r="AQ793" s="17"/>
      <c r="AR793" s="20"/>
      <c r="AS793" s="20"/>
      <c r="AT793" s="20"/>
      <c r="AU793" s="20"/>
      <c r="AV793" s="20"/>
      <c r="AW793" s="20"/>
      <c r="AX793" s="20"/>
      <c r="AY793" s="20"/>
      <c r="AZ793" s="20"/>
      <c r="BA793" s="20"/>
      <c r="BB793" s="20"/>
      <c r="BC793" s="20"/>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v>1</v>
      </c>
      <c r="CA793" s="16"/>
      <c r="CB793" s="16"/>
      <c r="CC793" s="16"/>
      <c r="CD793" s="16">
        <v>1</v>
      </c>
      <c r="CE793" s="16"/>
      <c r="CF793" s="16"/>
      <c r="CG793" s="19"/>
      <c r="CH793" s="19"/>
      <c r="CI793" s="19"/>
      <c r="CJ793" s="19"/>
      <c r="CK793" s="19"/>
      <c r="CL793" s="19">
        <v>1</v>
      </c>
      <c r="CM793" s="19"/>
      <c r="CN793" s="19"/>
      <c r="CO793" s="19"/>
      <c r="CP793" s="19"/>
      <c r="CQ793" s="19"/>
      <c r="CR793" s="19"/>
    </row>
    <row r="794" spans="1:96" ht="107" customHeight="1">
      <c r="A794" s="11" cm="1">
        <f t="array" ref="A794">SUMPRODUCT(--ISNUMBER(SEARCH({"stranding","stranded"},E794)))</f>
        <v>0</v>
      </c>
      <c r="B794" s="12">
        <v>868</v>
      </c>
      <c r="C794" s="13" t="s">
        <v>1674</v>
      </c>
      <c r="D794" s="14">
        <v>1999</v>
      </c>
      <c r="E794" s="15" t="s">
        <v>1675</v>
      </c>
      <c r="F794" s="15" t="s">
        <v>6238</v>
      </c>
      <c r="G794" s="15">
        <f t="shared" si="12"/>
        <v>3</v>
      </c>
      <c r="H794" s="16"/>
      <c r="I794" s="16"/>
      <c r="J794" s="16"/>
      <c r="K794" s="16"/>
      <c r="L794" s="16"/>
      <c r="M794" s="16"/>
      <c r="N794" s="16"/>
      <c r="O794" s="16"/>
      <c r="P794" s="17"/>
      <c r="Q794" s="17"/>
      <c r="R794" s="17"/>
      <c r="S794" s="17"/>
      <c r="T794" s="18"/>
      <c r="U794" s="18">
        <v>1</v>
      </c>
      <c r="V794" s="18"/>
      <c r="W794" s="18"/>
      <c r="X794" s="19"/>
      <c r="Y794" s="19">
        <v>1</v>
      </c>
      <c r="Z794" s="19">
        <v>1</v>
      </c>
      <c r="AA794" s="19"/>
      <c r="AB794" s="19"/>
      <c r="AC794" s="19"/>
      <c r="AD794" s="19"/>
      <c r="AE794" s="19"/>
      <c r="AF794" s="19"/>
      <c r="AG794" s="19"/>
      <c r="AH794" s="19"/>
      <c r="AI794" s="19"/>
      <c r="AJ794" s="17"/>
      <c r="AK794" s="17"/>
      <c r="AL794" s="17"/>
      <c r="AM794" s="17"/>
      <c r="AN794" s="17"/>
      <c r="AO794" s="17"/>
      <c r="AP794" s="17"/>
      <c r="AQ794" s="17"/>
      <c r="AR794" s="20"/>
      <c r="AS794" s="20"/>
      <c r="AT794" s="20"/>
      <c r="AU794" s="20"/>
      <c r="AV794" s="20"/>
      <c r="AW794" s="20"/>
      <c r="AX794" s="20"/>
      <c r="AY794" s="20"/>
      <c r="AZ794" s="20"/>
      <c r="BA794" s="20"/>
      <c r="BB794" s="20"/>
      <c r="BC794" s="20"/>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9"/>
      <c r="CH794" s="19"/>
      <c r="CI794" s="19"/>
      <c r="CJ794" s="19"/>
      <c r="CK794" s="19"/>
      <c r="CL794" s="19"/>
      <c r="CM794" s="19">
        <v>1</v>
      </c>
      <c r="CN794" s="19"/>
      <c r="CO794" s="19"/>
      <c r="CP794" s="19"/>
      <c r="CQ794" s="19"/>
      <c r="CR794" s="19"/>
    </row>
    <row r="795" spans="1:96" ht="107" customHeight="1">
      <c r="A795" s="11" cm="1">
        <f t="array" ref="A795">SUMPRODUCT(--ISNUMBER(SEARCH({"stranding","stranded"},E795)))</f>
        <v>0</v>
      </c>
      <c r="B795" s="12">
        <v>869</v>
      </c>
      <c r="C795" s="21" t="s">
        <v>1676</v>
      </c>
      <c r="D795" s="22">
        <v>1999</v>
      </c>
      <c r="E795" s="15" t="s">
        <v>1677</v>
      </c>
      <c r="F795" s="15" t="s">
        <v>6635</v>
      </c>
      <c r="G795" s="15">
        <f t="shared" si="12"/>
        <v>5</v>
      </c>
      <c r="H795" s="16"/>
      <c r="I795" s="16"/>
      <c r="J795" s="16"/>
      <c r="K795" s="16"/>
      <c r="L795" s="16"/>
      <c r="M795" s="16"/>
      <c r="N795" s="16"/>
      <c r="O795" s="16"/>
      <c r="P795" s="17"/>
      <c r="Q795" s="17"/>
      <c r="R795" s="17">
        <v>1</v>
      </c>
      <c r="S795" s="17"/>
      <c r="T795" s="18"/>
      <c r="U795" s="18">
        <v>1</v>
      </c>
      <c r="V795" s="18"/>
      <c r="W795" s="18">
        <v>1</v>
      </c>
      <c r="X795" s="19"/>
      <c r="Y795" s="19"/>
      <c r="Z795" s="19"/>
      <c r="AA795" s="19"/>
      <c r="AB795" s="19"/>
      <c r="AC795" s="19"/>
      <c r="AD795" s="19"/>
      <c r="AE795" s="19">
        <v>1</v>
      </c>
      <c r="AF795" s="19">
        <v>1</v>
      </c>
      <c r="AG795" s="19"/>
      <c r="AH795" s="19"/>
      <c r="AI795" s="19"/>
      <c r="AJ795" s="17"/>
      <c r="AK795" s="17"/>
      <c r="AL795" s="17"/>
      <c r="AM795" s="17"/>
      <c r="AN795" s="17"/>
      <c r="AO795" s="17"/>
      <c r="AP795" s="17"/>
      <c r="AQ795" s="17"/>
      <c r="AR795" s="20"/>
      <c r="AS795" s="20"/>
      <c r="AT795" s="20"/>
      <c r="AU795" s="20"/>
      <c r="AV795" s="20"/>
      <c r="AW795" s="20"/>
      <c r="AX795" s="20"/>
      <c r="AY795" s="20"/>
      <c r="AZ795" s="20"/>
      <c r="BA795" s="20"/>
      <c r="BB795" s="20"/>
      <c r="BC795" s="20"/>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9"/>
      <c r="CH795" s="19"/>
      <c r="CI795" s="19"/>
      <c r="CJ795" s="19"/>
      <c r="CK795" s="19"/>
      <c r="CL795" s="19"/>
      <c r="CM795" s="19">
        <v>1</v>
      </c>
      <c r="CN795" s="19"/>
      <c r="CO795" s="19"/>
      <c r="CP795" s="19"/>
      <c r="CQ795" s="19"/>
      <c r="CR795" s="19"/>
    </row>
    <row r="796" spans="1:96" ht="107" customHeight="1">
      <c r="A796" s="11" cm="1">
        <f t="array" ref="A796">SUMPRODUCT(--ISNUMBER(SEARCH({"stranding","stranded"},E796)))</f>
        <v>0</v>
      </c>
      <c r="B796" s="12">
        <v>870</v>
      </c>
      <c r="C796" s="13" t="s">
        <v>1678</v>
      </c>
      <c r="D796" s="14">
        <v>1999</v>
      </c>
      <c r="E796" s="15" t="s">
        <v>1679</v>
      </c>
      <c r="F796" s="15" t="s">
        <v>5972</v>
      </c>
      <c r="G796" s="15">
        <f t="shared" si="12"/>
        <v>4</v>
      </c>
      <c r="H796" s="16"/>
      <c r="I796" s="16"/>
      <c r="J796" s="16"/>
      <c r="K796" s="16"/>
      <c r="L796" s="16"/>
      <c r="M796" s="16"/>
      <c r="N796" s="16"/>
      <c r="O796" s="16"/>
      <c r="P796" s="17"/>
      <c r="Q796" s="17"/>
      <c r="R796" s="17">
        <v>1</v>
      </c>
      <c r="S796" s="17"/>
      <c r="T796" s="18"/>
      <c r="U796" s="18">
        <v>1</v>
      </c>
      <c r="V796" s="18"/>
      <c r="W796" s="18"/>
      <c r="X796" s="19"/>
      <c r="Y796" s="19">
        <v>1</v>
      </c>
      <c r="Z796" s="19">
        <v>1</v>
      </c>
      <c r="AA796" s="19"/>
      <c r="AB796" s="19"/>
      <c r="AC796" s="19"/>
      <c r="AD796" s="19"/>
      <c r="AE796" s="19"/>
      <c r="AF796" s="19"/>
      <c r="AG796" s="19"/>
      <c r="AH796" s="19"/>
      <c r="AI796" s="19"/>
      <c r="AJ796" s="17"/>
      <c r="AK796" s="17"/>
      <c r="AL796" s="17"/>
      <c r="AM796" s="17"/>
      <c r="AN796" s="17"/>
      <c r="AO796" s="17"/>
      <c r="AP796" s="17"/>
      <c r="AQ796" s="17"/>
      <c r="AR796" s="20"/>
      <c r="AS796" s="20"/>
      <c r="AT796" s="20"/>
      <c r="AU796" s="20"/>
      <c r="AV796" s="20"/>
      <c r="AW796" s="20"/>
      <c r="AX796" s="20"/>
      <c r="AY796" s="20"/>
      <c r="AZ796" s="20"/>
      <c r="BA796" s="20"/>
      <c r="BB796" s="20"/>
      <c r="BC796" s="20"/>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9"/>
      <c r="CH796" s="19"/>
      <c r="CI796" s="19"/>
      <c r="CJ796" s="19"/>
      <c r="CK796" s="19"/>
      <c r="CL796" s="19">
        <v>1</v>
      </c>
      <c r="CM796" s="19"/>
      <c r="CN796" s="19"/>
      <c r="CO796" s="19"/>
      <c r="CP796" s="19"/>
      <c r="CQ796" s="19"/>
      <c r="CR796" s="19"/>
    </row>
    <row r="797" spans="1:96" ht="107" customHeight="1">
      <c r="A797" s="11" cm="1">
        <f t="array" ref="A797">SUMPRODUCT(--ISNUMBER(SEARCH({"stranding","stranded"},E797)))</f>
        <v>0</v>
      </c>
      <c r="B797" s="12">
        <v>871</v>
      </c>
      <c r="C797" s="21" t="s">
        <v>1680</v>
      </c>
      <c r="D797" s="22">
        <v>1999</v>
      </c>
      <c r="E797" s="15" t="s">
        <v>1681</v>
      </c>
      <c r="F797" s="15" t="s">
        <v>6636</v>
      </c>
      <c r="G797" s="15">
        <f t="shared" si="12"/>
        <v>6</v>
      </c>
      <c r="H797" s="16"/>
      <c r="I797" s="16"/>
      <c r="J797" s="16"/>
      <c r="K797" s="16"/>
      <c r="L797" s="16">
        <v>1</v>
      </c>
      <c r="M797" s="16"/>
      <c r="N797" s="16"/>
      <c r="O797" s="16"/>
      <c r="P797" s="17"/>
      <c r="Q797" s="17"/>
      <c r="R797" s="17">
        <v>1</v>
      </c>
      <c r="S797" s="17"/>
      <c r="T797" s="18"/>
      <c r="U797" s="18">
        <v>1</v>
      </c>
      <c r="V797" s="18"/>
      <c r="W797" s="18"/>
      <c r="X797" s="19">
        <v>1</v>
      </c>
      <c r="Y797" s="19"/>
      <c r="Z797" s="19"/>
      <c r="AA797" s="19"/>
      <c r="AB797" s="19"/>
      <c r="AC797" s="19"/>
      <c r="AD797" s="19"/>
      <c r="AE797" s="19">
        <v>1</v>
      </c>
      <c r="AF797" s="19">
        <v>1</v>
      </c>
      <c r="AG797" s="19"/>
      <c r="AH797" s="19"/>
      <c r="AI797" s="19"/>
      <c r="AJ797" s="17"/>
      <c r="AK797" s="17"/>
      <c r="AL797" s="17"/>
      <c r="AM797" s="17"/>
      <c r="AN797" s="17"/>
      <c r="AO797" s="17"/>
      <c r="AP797" s="17"/>
      <c r="AQ797" s="17"/>
      <c r="AR797" s="20"/>
      <c r="AS797" s="20"/>
      <c r="AT797" s="20"/>
      <c r="AU797" s="20"/>
      <c r="AV797" s="20"/>
      <c r="AW797" s="20"/>
      <c r="AX797" s="20"/>
      <c r="AY797" s="20"/>
      <c r="AZ797" s="20"/>
      <c r="BA797" s="20"/>
      <c r="BB797" s="20"/>
      <c r="BC797" s="20"/>
      <c r="BD797" s="16"/>
      <c r="BE797" s="16"/>
      <c r="BF797" s="16"/>
      <c r="BG797" s="16"/>
      <c r="BH797" s="16"/>
      <c r="BI797" s="16">
        <v>1</v>
      </c>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9"/>
      <c r="CH797" s="19"/>
      <c r="CI797" s="19">
        <v>1</v>
      </c>
      <c r="CJ797" s="19"/>
      <c r="CK797" s="19"/>
      <c r="CL797" s="19"/>
      <c r="CM797" s="19"/>
      <c r="CN797" s="19"/>
      <c r="CO797" s="19"/>
      <c r="CP797" s="19"/>
      <c r="CQ797" s="19"/>
      <c r="CR797" s="19"/>
    </row>
    <row r="798" spans="1:96" ht="107" customHeight="1">
      <c r="A798" s="11" cm="1">
        <f t="array" ref="A798">SUMPRODUCT(--ISNUMBER(SEARCH({"stranding","stranded"},E798)))</f>
        <v>0</v>
      </c>
      <c r="B798" s="12">
        <v>872</v>
      </c>
      <c r="C798" s="13" t="s">
        <v>1682</v>
      </c>
      <c r="D798" s="14">
        <v>1999</v>
      </c>
      <c r="E798" s="15" t="s">
        <v>1683</v>
      </c>
      <c r="F798" s="15" t="s">
        <v>6637</v>
      </c>
      <c r="G798" s="15">
        <f t="shared" si="12"/>
        <v>5</v>
      </c>
      <c r="H798" s="16"/>
      <c r="I798" s="16"/>
      <c r="J798" s="16"/>
      <c r="K798" s="16"/>
      <c r="L798" s="16"/>
      <c r="M798" s="16"/>
      <c r="N798" s="16"/>
      <c r="O798" s="16"/>
      <c r="P798" s="17"/>
      <c r="Q798" s="17"/>
      <c r="R798" s="17">
        <v>1</v>
      </c>
      <c r="S798" s="17"/>
      <c r="T798" s="18"/>
      <c r="U798" s="18">
        <v>1</v>
      </c>
      <c r="V798" s="18"/>
      <c r="W798" s="18"/>
      <c r="X798" s="19"/>
      <c r="Y798" s="19">
        <v>1</v>
      </c>
      <c r="Z798" s="19">
        <v>1</v>
      </c>
      <c r="AA798" s="19"/>
      <c r="AB798" s="19"/>
      <c r="AC798" s="19"/>
      <c r="AD798" s="19"/>
      <c r="AE798" s="19"/>
      <c r="AF798" s="19"/>
      <c r="AG798" s="19"/>
      <c r="AH798" s="19"/>
      <c r="AI798" s="19"/>
      <c r="AJ798" s="17"/>
      <c r="AK798" s="17"/>
      <c r="AL798" s="17"/>
      <c r="AM798" s="17"/>
      <c r="AN798" s="17"/>
      <c r="AO798" s="17"/>
      <c r="AP798" s="17"/>
      <c r="AQ798" s="17"/>
      <c r="AR798" s="20"/>
      <c r="AS798" s="20"/>
      <c r="AT798" s="20"/>
      <c r="AU798" s="20"/>
      <c r="AV798" s="20"/>
      <c r="AW798" s="20"/>
      <c r="AX798" s="20"/>
      <c r="AY798" s="20"/>
      <c r="AZ798" s="20"/>
      <c r="BA798" s="20"/>
      <c r="BB798" s="20"/>
      <c r="BC798" s="20"/>
      <c r="BD798" s="16"/>
      <c r="BE798" s="16"/>
      <c r="BF798" s="16"/>
      <c r="BG798" s="16"/>
      <c r="BH798" s="16"/>
      <c r="BI798" s="16"/>
      <c r="BJ798" s="16"/>
      <c r="BK798" s="16"/>
      <c r="BL798" s="16"/>
      <c r="BM798" s="16"/>
      <c r="BN798" s="16"/>
      <c r="BO798" s="16"/>
      <c r="BP798" s="16"/>
      <c r="BQ798" s="16"/>
      <c r="BR798" s="16"/>
      <c r="BS798" s="16"/>
      <c r="BT798" s="16"/>
      <c r="BU798" s="16"/>
      <c r="BV798" s="16"/>
      <c r="BW798" s="16">
        <v>1</v>
      </c>
      <c r="BX798" s="16"/>
      <c r="BY798" s="16"/>
      <c r="BZ798" s="16"/>
      <c r="CA798" s="16"/>
      <c r="CB798" s="16"/>
      <c r="CC798" s="16"/>
      <c r="CD798" s="16"/>
      <c r="CE798" s="16"/>
      <c r="CF798" s="16"/>
      <c r="CG798" s="19"/>
      <c r="CH798" s="19"/>
      <c r="CI798" s="19"/>
      <c r="CJ798" s="19"/>
      <c r="CK798" s="19"/>
      <c r="CL798" s="19">
        <v>1</v>
      </c>
      <c r="CM798" s="19"/>
      <c r="CN798" s="19"/>
      <c r="CO798" s="19"/>
      <c r="CP798" s="19"/>
      <c r="CQ798" s="19"/>
      <c r="CR798" s="19"/>
    </row>
    <row r="799" spans="1:96" ht="107" customHeight="1">
      <c r="A799" s="11" cm="1">
        <f t="array" ref="A799">SUMPRODUCT(--ISNUMBER(SEARCH({"stranding","stranded"},E799)))</f>
        <v>0</v>
      </c>
      <c r="B799" s="12">
        <v>873</v>
      </c>
      <c r="C799" s="21" t="s">
        <v>1684</v>
      </c>
      <c r="D799" s="22">
        <v>1999</v>
      </c>
      <c r="E799" s="15" t="s">
        <v>1685</v>
      </c>
      <c r="F799" s="15" t="s">
        <v>6638</v>
      </c>
      <c r="G799" s="15">
        <f t="shared" si="12"/>
        <v>5</v>
      </c>
      <c r="H799" s="16"/>
      <c r="I799" s="16"/>
      <c r="J799" s="16"/>
      <c r="K799" s="16"/>
      <c r="L799" s="16"/>
      <c r="M799" s="16"/>
      <c r="N799" s="16"/>
      <c r="O799" s="16"/>
      <c r="P799" s="17"/>
      <c r="Q799" s="17"/>
      <c r="R799" s="17"/>
      <c r="S799" s="17"/>
      <c r="T799" s="18"/>
      <c r="U799" s="18">
        <v>1</v>
      </c>
      <c r="V799" s="18"/>
      <c r="W799" s="18"/>
      <c r="X799" s="19"/>
      <c r="Y799" s="19">
        <v>1</v>
      </c>
      <c r="Z799" s="19"/>
      <c r="AA799" s="19">
        <v>1</v>
      </c>
      <c r="AB799" s="19"/>
      <c r="AC799" s="19"/>
      <c r="AD799" s="19"/>
      <c r="AE799" s="19"/>
      <c r="AF799" s="19"/>
      <c r="AG799" s="19"/>
      <c r="AH799" s="19"/>
      <c r="AI799" s="19"/>
      <c r="AJ799" s="17"/>
      <c r="AK799" s="17"/>
      <c r="AL799" s="17"/>
      <c r="AM799" s="17"/>
      <c r="AN799" s="17"/>
      <c r="AO799" s="17"/>
      <c r="AP799" s="17"/>
      <c r="AQ799" s="17"/>
      <c r="AR799" s="20"/>
      <c r="AS799" s="20"/>
      <c r="AT799" s="20"/>
      <c r="AU799" s="20"/>
      <c r="AV799" s="20"/>
      <c r="AW799" s="20"/>
      <c r="AX799" s="20"/>
      <c r="AY799" s="20"/>
      <c r="AZ799" s="20"/>
      <c r="BA799" s="20"/>
      <c r="BB799" s="20"/>
      <c r="BC799" s="20"/>
      <c r="BD799" s="16"/>
      <c r="BE799" s="16"/>
      <c r="BF799" s="16"/>
      <c r="BG799" s="16"/>
      <c r="BH799" s="16"/>
      <c r="BI799" s="16"/>
      <c r="BJ799" s="16"/>
      <c r="BK799" s="16"/>
      <c r="BL799" s="16"/>
      <c r="BM799" s="16">
        <v>1</v>
      </c>
      <c r="BN799" s="16"/>
      <c r="BO799" s="16"/>
      <c r="BP799" s="16">
        <v>1</v>
      </c>
      <c r="BQ799" s="16"/>
      <c r="BR799" s="16"/>
      <c r="BS799" s="16"/>
      <c r="BT799" s="16"/>
      <c r="BU799" s="16"/>
      <c r="BV799" s="16"/>
      <c r="BW799" s="16"/>
      <c r="BX799" s="16"/>
      <c r="BY799" s="16"/>
      <c r="BZ799" s="16"/>
      <c r="CA799" s="16"/>
      <c r="CB799" s="16"/>
      <c r="CC799" s="16"/>
      <c r="CD799" s="16"/>
      <c r="CE799" s="16"/>
      <c r="CF799" s="16"/>
      <c r="CG799" s="19"/>
      <c r="CH799" s="19"/>
      <c r="CI799" s="19"/>
      <c r="CJ799" s="19"/>
      <c r="CK799" s="19"/>
      <c r="CL799" s="19"/>
      <c r="CM799" s="19"/>
      <c r="CN799" s="19"/>
      <c r="CO799" s="19">
        <v>1</v>
      </c>
      <c r="CP799" s="19"/>
      <c r="CQ799" s="19"/>
      <c r="CR799" s="19"/>
    </row>
    <row r="800" spans="1:96" ht="107" customHeight="1">
      <c r="A800" s="11" cm="1">
        <f t="array" ref="A800">SUMPRODUCT(--ISNUMBER(SEARCH({"stranding","stranded"},E800)))</f>
        <v>0</v>
      </c>
      <c r="B800" s="12">
        <v>874</v>
      </c>
      <c r="C800" s="13" t="s">
        <v>1686</v>
      </c>
      <c r="D800" s="14">
        <v>1999</v>
      </c>
      <c r="E800" s="15" t="s">
        <v>1687</v>
      </c>
      <c r="F800" s="15" t="s">
        <v>6046</v>
      </c>
      <c r="G800" s="15">
        <f t="shared" si="12"/>
        <v>5</v>
      </c>
      <c r="H800" s="16"/>
      <c r="I800" s="16"/>
      <c r="J800" s="16"/>
      <c r="K800" s="16"/>
      <c r="L800" s="16"/>
      <c r="M800" s="16"/>
      <c r="N800" s="16"/>
      <c r="O800" s="16"/>
      <c r="P800" s="17"/>
      <c r="Q800" s="17"/>
      <c r="R800" s="17"/>
      <c r="S800" s="17"/>
      <c r="T800" s="18"/>
      <c r="U800" s="18">
        <v>1</v>
      </c>
      <c r="V800" s="18"/>
      <c r="W800" s="18"/>
      <c r="X800" s="19">
        <v>1</v>
      </c>
      <c r="Y800" s="19">
        <v>1</v>
      </c>
      <c r="Z800" s="19"/>
      <c r="AA800" s="19">
        <v>1</v>
      </c>
      <c r="AB800" s="19"/>
      <c r="AC800" s="19"/>
      <c r="AD800" s="19"/>
      <c r="AE800" s="19"/>
      <c r="AF800" s="19"/>
      <c r="AG800" s="19"/>
      <c r="AH800" s="19"/>
      <c r="AI800" s="19"/>
      <c r="AJ800" s="17"/>
      <c r="AK800" s="17"/>
      <c r="AL800" s="17"/>
      <c r="AM800" s="17"/>
      <c r="AN800" s="17"/>
      <c r="AO800" s="17"/>
      <c r="AP800" s="17"/>
      <c r="AQ800" s="17"/>
      <c r="AR800" s="20"/>
      <c r="AS800" s="20"/>
      <c r="AT800" s="20"/>
      <c r="AU800" s="20"/>
      <c r="AV800" s="20"/>
      <c r="AW800" s="20"/>
      <c r="AX800" s="20"/>
      <c r="AY800" s="20"/>
      <c r="AZ800" s="20"/>
      <c r="BA800" s="20"/>
      <c r="BB800" s="20"/>
      <c r="BC800" s="20"/>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v>1</v>
      </c>
      <c r="CF800" s="16"/>
      <c r="CG800" s="19"/>
      <c r="CH800" s="19"/>
      <c r="CI800" s="19"/>
      <c r="CJ800" s="19"/>
      <c r="CK800" s="19"/>
      <c r="CL800" s="19"/>
      <c r="CM800" s="19">
        <v>1</v>
      </c>
      <c r="CN800" s="19"/>
      <c r="CO800" s="19"/>
      <c r="CP800" s="19"/>
      <c r="CQ800" s="19"/>
      <c r="CR800" s="19"/>
    </row>
    <row r="801" spans="1:96" ht="107" customHeight="1">
      <c r="A801" s="11" cm="1">
        <f t="array" ref="A801">SUMPRODUCT(--ISNUMBER(SEARCH({"stranding","stranded"},E801)))</f>
        <v>0</v>
      </c>
      <c r="B801" s="12">
        <v>875</v>
      </c>
      <c r="C801" s="21" t="s">
        <v>1688</v>
      </c>
      <c r="D801" s="22">
        <v>1999</v>
      </c>
      <c r="E801" s="15" t="s">
        <v>1689</v>
      </c>
      <c r="F801" s="15" t="s">
        <v>6639</v>
      </c>
      <c r="G801" s="15">
        <f t="shared" si="12"/>
        <v>3</v>
      </c>
      <c r="H801" s="16"/>
      <c r="I801" s="16"/>
      <c r="J801" s="16"/>
      <c r="K801" s="16"/>
      <c r="L801" s="16"/>
      <c r="M801" s="16"/>
      <c r="N801" s="16">
        <v>1</v>
      </c>
      <c r="O801" s="16"/>
      <c r="P801" s="17"/>
      <c r="Q801" s="17"/>
      <c r="R801" s="17"/>
      <c r="S801" s="17"/>
      <c r="T801" s="18"/>
      <c r="U801" s="18"/>
      <c r="V801" s="18"/>
      <c r="W801" s="18"/>
      <c r="X801" s="19"/>
      <c r="Y801" s="19">
        <v>1</v>
      </c>
      <c r="Z801" s="19"/>
      <c r="AA801" s="19"/>
      <c r="AB801" s="19"/>
      <c r="AC801" s="19"/>
      <c r="AD801" s="19"/>
      <c r="AE801" s="19"/>
      <c r="AF801" s="19"/>
      <c r="AG801" s="19"/>
      <c r="AH801" s="19"/>
      <c r="AI801" s="19"/>
      <c r="AJ801" s="17"/>
      <c r="AK801" s="17"/>
      <c r="AL801" s="17"/>
      <c r="AM801" s="17"/>
      <c r="AN801" s="17"/>
      <c r="AO801" s="17"/>
      <c r="AP801" s="17"/>
      <c r="AQ801" s="17"/>
      <c r="AR801" s="20"/>
      <c r="AS801" s="20"/>
      <c r="AT801" s="20"/>
      <c r="AU801" s="20"/>
      <c r="AV801" s="20"/>
      <c r="AW801" s="20"/>
      <c r="AX801" s="20"/>
      <c r="AY801" s="20"/>
      <c r="AZ801" s="20"/>
      <c r="BA801" s="20"/>
      <c r="BB801" s="20"/>
      <c r="BC801" s="20"/>
      <c r="BD801" s="16"/>
      <c r="BE801" s="16"/>
      <c r="BF801" s="16"/>
      <c r="BG801" s="16"/>
      <c r="BH801" s="16"/>
      <c r="BI801" s="16"/>
      <c r="BJ801" s="16"/>
      <c r="BK801" s="16"/>
      <c r="BL801" s="16"/>
      <c r="BM801" s="16"/>
      <c r="BN801" s="16"/>
      <c r="BO801" s="16"/>
      <c r="BP801" s="16"/>
      <c r="BQ801" s="16"/>
      <c r="BR801" s="16"/>
      <c r="BS801" s="16"/>
      <c r="BT801" s="16"/>
      <c r="BU801" s="16"/>
      <c r="BV801" s="16">
        <v>1</v>
      </c>
      <c r="BW801" s="16"/>
      <c r="BX801" s="16"/>
      <c r="BY801" s="16"/>
      <c r="BZ801" s="16"/>
      <c r="CA801" s="16"/>
      <c r="CB801" s="16"/>
      <c r="CC801" s="16">
        <v>1</v>
      </c>
      <c r="CD801" s="16"/>
      <c r="CE801" s="16"/>
      <c r="CF801" s="16"/>
      <c r="CG801" s="19"/>
      <c r="CH801" s="19"/>
      <c r="CI801" s="19"/>
      <c r="CJ801" s="19"/>
      <c r="CK801" s="19"/>
      <c r="CL801" s="19"/>
      <c r="CM801" s="19"/>
      <c r="CN801" s="19"/>
      <c r="CO801" s="19">
        <v>1</v>
      </c>
      <c r="CP801" s="19"/>
      <c r="CQ801" s="19"/>
      <c r="CR801" s="19"/>
    </row>
    <row r="802" spans="1:96" ht="107" customHeight="1">
      <c r="A802" s="11" cm="1">
        <f t="array" ref="A802">SUMPRODUCT(--ISNUMBER(SEARCH({"stranding","stranded"},E802)))</f>
        <v>0</v>
      </c>
      <c r="B802" s="12">
        <v>876</v>
      </c>
      <c r="C802" s="13" t="s">
        <v>1690</v>
      </c>
      <c r="D802" s="14">
        <v>1999</v>
      </c>
      <c r="E802" s="15" t="s">
        <v>1691</v>
      </c>
      <c r="F802" s="15" t="s">
        <v>6640</v>
      </c>
      <c r="G802" s="15">
        <f t="shared" si="12"/>
        <v>6</v>
      </c>
      <c r="H802" s="16"/>
      <c r="I802" s="16"/>
      <c r="J802" s="16"/>
      <c r="K802" s="16"/>
      <c r="L802" s="16"/>
      <c r="M802" s="16"/>
      <c r="N802" s="16"/>
      <c r="O802" s="16"/>
      <c r="P802" s="17"/>
      <c r="Q802" s="17"/>
      <c r="R802" s="17"/>
      <c r="S802" s="17"/>
      <c r="T802" s="18"/>
      <c r="U802" s="18">
        <v>1</v>
      </c>
      <c r="V802" s="18"/>
      <c r="W802" s="18"/>
      <c r="X802" s="19">
        <v>1</v>
      </c>
      <c r="Y802" s="19">
        <v>1</v>
      </c>
      <c r="Z802" s="19">
        <v>1</v>
      </c>
      <c r="AA802" s="19"/>
      <c r="AB802" s="19"/>
      <c r="AC802" s="19"/>
      <c r="AD802" s="19"/>
      <c r="AE802" s="19"/>
      <c r="AF802" s="19"/>
      <c r="AG802" s="19"/>
      <c r="AH802" s="19"/>
      <c r="AI802" s="19"/>
      <c r="AJ802" s="17"/>
      <c r="AK802" s="17"/>
      <c r="AL802" s="17"/>
      <c r="AM802" s="17"/>
      <c r="AN802" s="17"/>
      <c r="AO802" s="17"/>
      <c r="AP802" s="17"/>
      <c r="AQ802" s="17"/>
      <c r="AR802" s="20"/>
      <c r="AS802" s="20"/>
      <c r="AT802" s="20"/>
      <c r="AU802" s="20"/>
      <c r="AV802" s="20"/>
      <c r="AW802" s="20"/>
      <c r="AX802" s="20"/>
      <c r="AY802" s="20"/>
      <c r="AZ802" s="20"/>
      <c r="BA802" s="20"/>
      <c r="BB802" s="20"/>
      <c r="BC802" s="20"/>
      <c r="BD802" s="16"/>
      <c r="BE802" s="16"/>
      <c r="BF802" s="16"/>
      <c r="BG802" s="16"/>
      <c r="BH802" s="16"/>
      <c r="BI802" s="16"/>
      <c r="BJ802" s="16"/>
      <c r="BK802" s="16"/>
      <c r="BL802" s="16"/>
      <c r="BM802" s="16"/>
      <c r="BN802" s="16"/>
      <c r="BO802" s="16"/>
      <c r="BP802" s="16"/>
      <c r="BQ802" s="16"/>
      <c r="BR802" s="16"/>
      <c r="BS802" s="16"/>
      <c r="BT802" s="16"/>
      <c r="BU802" s="16"/>
      <c r="BV802" s="16">
        <v>1</v>
      </c>
      <c r="BW802" s="16"/>
      <c r="BX802" s="16"/>
      <c r="BY802" s="16"/>
      <c r="BZ802" s="16"/>
      <c r="CA802" s="16"/>
      <c r="CB802" s="16"/>
      <c r="CC802" s="16"/>
      <c r="CD802" s="16"/>
      <c r="CE802" s="16">
        <v>1</v>
      </c>
      <c r="CF802" s="16"/>
      <c r="CG802" s="19"/>
      <c r="CH802" s="19"/>
      <c r="CI802" s="19"/>
      <c r="CJ802" s="19"/>
      <c r="CK802" s="19"/>
      <c r="CL802" s="19"/>
      <c r="CM802" s="19"/>
      <c r="CN802" s="19"/>
      <c r="CO802" s="19">
        <v>1</v>
      </c>
      <c r="CP802" s="19"/>
      <c r="CQ802" s="19"/>
      <c r="CR802" s="19"/>
    </row>
    <row r="803" spans="1:96" ht="107" customHeight="1">
      <c r="A803" s="11" cm="1">
        <f t="array" ref="A803">SUMPRODUCT(--ISNUMBER(SEARCH({"stranding","stranded"},E803)))</f>
        <v>0</v>
      </c>
      <c r="B803" s="12">
        <v>877</v>
      </c>
      <c r="C803" s="21" t="s">
        <v>1692</v>
      </c>
      <c r="D803" s="22">
        <v>1999</v>
      </c>
      <c r="E803" s="15" t="s">
        <v>1693</v>
      </c>
      <c r="F803" s="15" t="s">
        <v>6111</v>
      </c>
      <c r="G803" s="15">
        <f t="shared" si="12"/>
        <v>5</v>
      </c>
      <c r="H803" s="16"/>
      <c r="I803" s="16"/>
      <c r="J803" s="16"/>
      <c r="K803" s="16"/>
      <c r="L803" s="16"/>
      <c r="M803" s="16"/>
      <c r="N803" s="16"/>
      <c r="O803" s="16"/>
      <c r="P803" s="17">
        <v>1</v>
      </c>
      <c r="Q803" s="17"/>
      <c r="R803" s="17"/>
      <c r="S803" s="17"/>
      <c r="T803" s="18"/>
      <c r="U803" s="18">
        <v>1</v>
      </c>
      <c r="V803" s="18"/>
      <c r="W803" s="18"/>
      <c r="X803" s="19"/>
      <c r="Y803" s="19">
        <v>1</v>
      </c>
      <c r="Z803" s="19">
        <v>1</v>
      </c>
      <c r="AA803" s="19"/>
      <c r="AB803" s="19"/>
      <c r="AC803" s="19"/>
      <c r="AD803" s="19"/>
      <c r="AE803" s="19"/>
      <c r="AF803" s="19"/>
      <c r="AG803" s="19"/>
      <c r="AH803" s="19"/>
      <c r="AI803" s="19"/>
      <c r="AJ803" s="17"/>
      <c r="AK803" s="17"/>
      <c r="AL803" s="17"/>
      <c r="AM803" s="17"/>
      <c r="AN803" s="17"/>
      <c r="AO803" s="17"/>
      <c r="AP803" s="17"/>
      <c r="AQ803" s="17"/>
      <c r="AR803" s="20"/>
      <c r="AS803" s="20"/>
      <c r="AT803" s="20"/>
      <c r="AU803" s="20"/>
      <c r="AV803" s="20"/>
      <c r="AW803" s="20"/>
      <c r="AX803" s="20"/>
      <c r="AY803" s="20"/>
      <c r="AZ803" s="20"/>
      <c r="BA803" s="20"/>
      <c r="BB803" s="20"/>
      <c r="BC803" s="20"/>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v>1</v>
      </c>
      <c r="CA803" s="16"/>
      <c r="CB803" s="16"/>
      <c r="CC803" s="16"/>
      <c r="CD803" s="16"/>
      <c r="CE803" s="16"/>
      <c r="CF803" s="16"/>
      <c r="CG803" s="19"/>
      <c r="CH803" s="19"/>
      <c r="CI803" s="19"/>
      <c r="CJ803" s="19"/>
      <c r="CK803" s="19">
        <v>1</v>
      </c>
      <c r="CL803" s="19"/>
      <c r="CM803" s="19"/>
      <c r="CN803" s="19"/>
      <c r="CO803" s="19"/>
      <c r="CP803" s="19"/>
      <c r="CQ803" s="19"/>
      <c r="CR803" s="19"/>
    </row>
    <row r="804" spans="1:96" ht="107" customHeight="1">
      <c r="A804" s="11" cm="1">
        <f t="array" ref="A804">SUMPRODUCT(--ISNUMBER(SEARCH({"stranding","stranded"},E804)))</f>
        <v>0</v>
      </c>
      <c r="B804" s="12">
        <v>878</v>
      </c>
      <c r="C804" s="13" t="s">
        <v>1694</v>
      </c>
      <c r="D804" s="14">
        <v>1999</v>
      </c>
      <c r="E804" s="15" t="s">
        <v>1695</v>
      </c>
      <c r="F804" s="15" t="s">
        <v>6641</v>
      </c>
      <c r="G804" s="15">
        <f t="shared" si="12"/>
        <v>7</v>
      </c>
      <c r="H804" s="16"/>
      <c r="I804" s="16"/>
      <c r="J804" s="16"/>
      <c r="K804" s="16"/>
      <c r="L804" s="16"/>
      <c r="M804" s="16"/>
      <c r="N804" s="16"/>
      <c r="O804" s="16"/>
      <c r="P804" s="17"/>
      <c r="Q804" s="17"/>
      <c r="R804" s="17">
        <v>1</v>
      </c>
      <c r="S804" s="17"/>
      <c r="T804" s="18"/>
      <c r="U804" s="18">
        <v>1</v>
      </c>
      <c r="V804" s="18"/>
      <c r="W804" s="18"/>
      <c r="X804" s="19"/>
      <c r="Y804" s="19">
        <v>1</v>
      </c>
      <c r="Z804" s="19">
        <v>1</v>
      </c>
      <c r="AA804" s="19"/>
      <c r="AB804" s="19"/>
      <c r="AC804" s="19">
        <v>1</v>
      </c>
      <c r="AD804" s="19"/>
      <c r="AE804" s="19"/>
      <c r="AF804" s="19"/>
      <c r="AG804" s="19"/>
      <c r="AH804" s="19"/>
      <c r="AI804" s="19"/>
      <c r="AJ804" s="17"/>
      <c r="AK804" s="17"/>
      <c r="AL804" s="17"/>
      <c r="AM804" s="17"/>
      <c r="AN804" s="17"/>
      <c r="AO804" s="17"/>
      <c r="AP804" s="17"/>
      <c r="AQ804" s="17"/>
      <c r="AR804" s="20"/>
      <c r="AS804" s="20"/>
      <c r="AT804" s="20"/>
      <c r="AU804" s="20"/>
      <c r="AV804" s="20"/>
      <c r="AW804" s="20"/>
      <c r="AX804" s="20"/>
      <c r="AY804" s="20"/>
      <c r="AZ804" s="20"/>
      <c r="BA804" s="20"/>
      <c r="BB804" s="20"/>
      <c r="BC804" s="20"/>
      <c r="BD804" s="16"/>
      <c r="BE804" s="16"/>
      <c r="BF804" s="16"/>
      <c r="BG804" s="16"/>
      <c r="BH804" s="16"/>
      <c r="BI804" s="16"/>
      <c r="BJ804" s="16"/>
      <c r="BK804" s="16"/>
      <c r="BL804" s="16"/>
      <c r="BM804" s="16">
        <v>1</v>
      </c>
      <c r="BN804" s="16"/>
      <c r="BO804" s="16"/>
      <c r="BP804" s="16"/>
      <c r="BQ804" s="16"/>
      <c r="BR804" s="16"/>
      <c r="BS804" s="16"/>
      <c r="BT804" s="16"/>
      <c r="BU804" s="16"/>
      <c r="BV804" s="16"/>
      <c r="BW804" s="16"/>
      <c r="BX804" s="16"/>
      <c r="BY804" s="16"/>
      <c r="BZ804" s="16">
        <v>1</v>
      </c>
      <c r="CA804" s="16"/>
      <c r="CB804" s="16"/>
      <c r="CC804" s="16"/>
      <c r="CD804" s="16"/>
      <c r="CE804" s="16"/>
      <c r="CF804" s="16"/>
      <c r="CG804" s="19"/>
      <c r="CH804" s="19"/>
      <c r="CI804" s="19"/>
      <c r="CJ804" s="19"/>
      <c r="CK804" s="19"/>
      <c r="CL804" s="19"/>
      <c r="CM804" s="19"/>
      <c r="CN804" s="19"/>
      <c r="CO804" s="19">
        <v>1</v>
      </c>
      <c r="CP804" s="19"/>
      <c r="CQ804" s="19"/>
      <c r="CR804" s="19"/>
    </row>
    <row r="805" spans="1:96" ht="107" customHeight="1">
      <c r="A805" s="11" cm="1">
        <f t="array" ref="A805">SUMPRODUCT(--ISNUMBER(SEARCH({"stranding","stranded"},E805)))</f>
        <v>0</v>
      </c>
      <c r="B805" s="12">
        <v>879</v>
      </c>
      <c r="C805" s="21" t="s">
        <v>1696</v>
      </c>
      <c r="D805" s="22">
        <v>1999</v>
      </c>
      <c r="E805" s="23" t="s">
        <v>1697</v>
      </c>
      <c r="F805" s="23" t="s">
        <v>5995</v>
      </c>
      <c r="G805" s="15">
        <f t="shared" si="12"/>
        <v>5</v>
      </c>
      <c r="H805" s="16"/>
      <c r="I805" s="16"/>
      <c r="J805" s="16"/>
      <c r="K805" s="16"/>
      <c r="L805" s="16">
        <v>1</v>
      </c>
      <c r="M805" s="16"/>
      <c r="N805" s="16"/>
      <c r="O805" s="16"/>
      <c r="P805" s="17"/>
      <c r="Q805" s="17"/>
      <c r="R805" s="17">
        <v>1</v>
      </c>
      <c r="S805" s="17"/>
      <c r="T805" s="18"/>
      <c r="U805" s="18">
        <v>1</v>
      </c>
      <c r="V805" s="18"/>
      <c r="W805" s="18"/>
      <c r="X805" s="19"/>
      <c r="Y805" s="19">
        <v>1</v>
      </c>
      <c r="Z805" s="19">
        <v>1</v>
      </c>
      <c r="AA805" s="19"/>
      <c r="AB805" s="19"/>
      <c r="AC805" s="19"/>
      <c r="AD805" s="19"/>
      <c r="AE805" s="19"/>
      <c r="AF805" s="19"/>
      <c r="AG805" s="19"/>
      <c r="AH805" s="19"/>
      <c r="AI805" s="19"/>
      <c r="AJ805" s="17"/>
      <c r="AK805" s="17"/>
      <c r="AL805" s="17"/>
      <c r="AM805" s="17"/>
      <c r="AN805" s="17"/>
      <c r="AO805" s="17"/>
      <c r="AP805" s="17"/>
      <c r="AQ805" s="17"/>
      <c r="AR805" s="20"/>
      <c r="AS805" s="20"/>
      <c r="AT805" s="20"/>
      <c r="AU805" s="20"/>
      <c r="AV805" s="20"/>
      <c r="AW805" s="20"/>
      <c r="AX805" s="20"/>
      <c r="AY805" s="20"/>
      <c r="AZ805" s="20"/>
      <c r="BA805" s="20"/>
      <c r="BB805" s="20"/>
      <c r="BC805" s="20"/>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v>1</v>
      </c>
      <c r="CA805" s="16"/>
      <c r="CB805" s="16"/>
      <c r="CC805" s="16"/>
      <c r="CD805" s="16"/>
      <c r="CE805" s="16"/>
      <c r="CF805" s="16"/>
      <c r="CG805" s="19"/>
      <c r="CH805" s="19"/>
      <c r="CI805" s="19"/>
      <c r="CJ805" s="19"/>
      <c r="CK805" s="19"/>
      <c r="CL805" s="19"/>
      <c r="CM805" s="19"/>
      <c r="CN805" s="19"/>
      <c r="CO805" s="19">
        <v>1</v>
      </c>
      <c r="CP805" s="19"/>
      <c r="CQ805" s="19"/>
      <c r="CR805" s="19"/>
    </row>
    <row r="806" spans="1:96" ht="107" customHeight="1">
      <c r="A806" s="11" cm="1">
        <f t="array" ref="A806">SUMPRODUCT(--ISNUMBER(SEARCH({"stranding","stranded"},E806)))</f>
        <v>0</v>
      </c>
      <c r="B806" s="12">
        <v>880</v>
      </c>
      <c r="C806" s="13" t="s">
        <v>1698</v>
      </c>
      <c r="D806" s="14">
        <v>1999</v>
      </c>
      <c r="E806" s="15" t="s">
        <v>1699</v>
      </c>
      <c r="F806" s="15" t="s">
        <v>5977</v>
      </c>
      <c r="G806" s="15">
        <f t="shared" si="12"/>
        <v>5</v>
      </c>
      <c r="H806" s="16"/>
      <c r="I806" s="16"/>
      <c r="J806" s="16"/>
      <c r="K806" s="16"/>
      <c r="L806" s="16"/>
      <c r="M806" s="16"/>
      <c r="N806" s="16"/>
      <c r="O806" s="16"/>
      <c r="P806" s="17"/>
      <c r="Q806" s="17"/>
      <c r="R806" s="17"/>
      <c r="S806" s="17"/>
      <c r="T806" s="18"/>
      <c r="U806" s="18">
        <v>1</v>
      </c>
      <c r="V806" s="18"/>
      <c r="W806" s="18"/>
      <c r="X806" s="19"/>
      <c r="Y806" s="19">
        <v>1</v>
      </c>
      <c r="Z806" s="19">
        <v>1</v>
      </c>
      <c r="AA806" s="19"/>
      <c r="AB806" s="19"/>
      <c r="AC806" s="19"/>
      <c r="AD806" s="19"/>
      <c r="AE806" s="19"/>
      <c r="AF806" s="19"/>
      <c r="AG806" s="19"/>
      <c r="AH806" s="19"/>
      <c r="AI806" s="19"/>
      <c r="AJ806" s="17"/>
      <c r="AK806" s="17">
        <v>1</v>
      </c>
      <c r="AL806" s="17"/>
      <c r="AM806" s="17"/>
      <c r="AN806" s="17"/>
      <c r="AO806" s="17"/>
      <c r="AP806" s="17"/>
      <c r="AQ806" s="17"/>
      <c r="AR806" s="20"/>
      <c r="AS806" s="20"/>
      <c r="AT806" s="20"/>
      <c r="AU806" s="20"/>
      <c r="AV806" s="20"/>
      <c r="AW806" s="20"/>
      <c r="AX806" s="20"/>
      <c r="AY806" s="20"/>
      <c r="AZ806" s="20"/>
      <c r="BA806" s="20"/>
      <c r="BB806" s="20"/>
      <c r="BC806" s="20"/>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v>1</v>
      </c>
      <c r="CA806" s="16"/>
      <c r="CB806" s="16"/>
      <c r="CC806" s="16"/>
      <c r="CD806" s="16"/>
      <c r="CE806" s="16"/>
      <c r="CF806" s="16"/>
      <c r="CG806" s="19"/>
      <c r="CH806" s="19"/>
      <c r="CI806" s="19"/>
      <c r="CJ806" s="19"/>
      <c r="CK806" s="19"/>
      <c r="CL806" s="19"/>
      <c r="CM806" s="19"/>
      <c r="CN806" s="19"/>
      <c r="CO806" s="19">
        <v>1</v>
      </c>
      <c r="CP806" s="19"/>
      <c r="CQ806" s="19"/>
      <c r="CR806" s="19"/>
    </row>
    <row r="807" spans="1:96" ht="107" customHeight="1">
      <c r="A807" s="11" cm="1">
        <f t="array" ref="A807">SUMPRODUCT(--ISNUMBER(SEARCH({"stranding","stranded"},E807)))</f>
        <v>0</v>
      </c>
      <c r="B807" s="12">
        <v>881</v>
      </c>
      <c r="C807" s="21" t="s">
        <v>1700</v>
      </c>
      <c r="D807" s="22">
        <v>1999</v>
      </c>
      <c r="E807" s="15" t="s">
        <v>1701</v>
      </c>
      <c r="F807" s="15" t="s">
        <v>6173</v>
      </c>
      <c r="G807" s="15">
        <f t="shared" si="12"/>
        <v>6</v>
      </c>
      <c r="H807" s="16"/>
      <c r="I807" s="16"/>
      <c r="J807" s="16"/>
      <c r="K807" s="16"/>
      <c r="L807" s="16"/>
      <c r="M807" s="16"/>
      <c r="N807" s="16"/>
      <c r="O807" s="16"/>
      <c r="P807" s="17"/>
      <c r="Q807" s="17"/>
      <c r="R807" s="17"/>
      <c r="S807" s="17"/>
      <c r="T807" s="18"/>
      <c r="U807" s="18">
        <v>1</v>
      </c>
      <c r="V807" s="18"/>
      <c r="W807" s="18">
        <v>1</v>
      </c>
      <c r="X807" s="19"/>
      <c r="Y807" s="19">
        <v>1</v>
      </c>
      <c r="Z807" s="19">
        <v>1</v>
      </c>
      <c r="AA807" s="19"/>
      <c r="AB807" s="19"/>
      <c r="AC807" s="19"/>
      <c r="AD807" s="19"/>
      <c r="AE807" s="19"/>
      <c r="AF807" s="19"/>
      <c r="AG807" s="19"/>
      <c r="AH807" s="19"/>
      <c r="AI807" s="19"/>
      <c r="AJ807" s="17"/>
      <c r="AK807" s="17"/>
      <c r="AL807" s="17"/>
      <c r="AM807" s="17"/>
      <c r="AN807" s="17"/>
      <c r="AO807" s="17"/>
      <c r="AP807" s="17"/>
      <c r="AQ807" s="17"/>
      <c r="AR807" s="20"/>
      <c r="AS807" s="20"/>
      <c r="AT807" s="20"/>
      <c r="AU807" s="20"/>
      <c r="AV807" s="20"/>
      <c r="AW807" s="20"/>
      <c r="AX807" s="20"/>
      <c r="AY807" s="20"/>
      <c r="AZ807" s="20"/>
      <c r="BA807" s="20"/>
      <c r="BB807" s="20"/>
      <c r="BC807" s="20"/>
      <c r="BD807" s="16"/>
      <c r="BE807" s="16"/>
      <c r="BF807" s="16"/>
      <c r="BG807" s="16"/>
      <c r="BH807" s="16"/>
      <c r="BI807" s="16">
        <v>1</v>
      </c>
      <c r="BJ807" s="16"/>
      <c r="BK807" s="16"/>
      <c r="BL807" s="16"/>
      <c r="BM807" s="16"/>
      <c r="BN807" s="16"/>
      <c r="BO807" s="16"/>
      <c r="BP807" s="16"/>
      <c r="BQ807" s="16"/>
      <c r="BR807" s="16"/>
      <c r="BS807" s="16"/>
      <c r="BT807" s="16"/>
      <c r="BU807" s="16"/>
      <c r="BV807" s="16"/>
      <c r="BW807" s="16"/>
      <c r="BX807" s="16"/>
      <c r="BY807" s="16"/>
      <c r="BZ807" s="16">
        <v>1</v>
      </c>
      <c r="CA807" s="16"/>
      <c r="CB807" s="16"/>
      <c r="CC807" s="16"/>
      <c r="CD807" s="16"/>
      <c r="CE807" s="16"/>
      <c r="CF807" s="16"/>
      <c r="CG807" s="19"/>
      <c r="CH807" s="19"/>
      <c r="CI807" s="19"/>
      <c r="CJ807" s="19"/>
      <c r="CK807" s="19"/>
      <c r="CL807" s="19"/>
      <c r="CM807" s="19"/>
      <c r="CN807" s="19">
        <v>1</v>
      </c>
      <c r="CO807" s="19"/>
      <c r="CP807" s="19"/>
      <c r="CQ807" s="19"/>
      <c r="CR807" s="19"/>
    </row>
    <row r="808" spans="1:96" ht="107" customHeight="1">
      <c r="A808" s="11" cm="1">
        <f t="array" ref="A808">SUMPRODUCT(--ISNUMBER(SEARCH({"stranding","stranded"},E808)))</f>
        <v>0</v>
      </c>
      <c r="B808" s="12">
        <v>882</v>
      </c>
      <c r="C808" s="13" t="s">
        <v>1702</v>
      </c>
      <c r="D808" s="14">
        <v>1999</v>
      </c>
      <c r="E808" s="15" t="s">
        <v>1703</v>
      </c>
      <c r="F808" s="15" t="s">
        <v>5972</v>
      </c>
      <c r="G808" s="15">
        <f t="shared" si="12"/>
        <v>4</v>
      </c>
      <c r="H808" s="16"/>
      <c r="I808" s="16"/>
      <c r="J808" s="16"/>
      <c r="K808" s="16"/>
      <c r="L808" s="16"/>
      <c r="M808" s="16"/>
      <c r="N808" s="16"/>
      <c r="O808" s="16"/>
      <c r="P808" s="17"/>
      <c r="Q808" s="17"/>
      <c r="R808" s="17">
        <v>1</v>
      </c>
      <c r="S808" s="17"/>
      <c r="T808" s="18"/>
      <c r="U808" s="18">
        <v>1</v>
      </c>
      <c r="V808" s="18"/>
      <c r="W808" s="18"/>
      <c r="X808" s="19"/>
      <c r="Y808" s="19">
        <v>1</v>
      </c>
      <c r="Z808" s="19">
        <v>1</v>
      </c>
      <c r="AA808" s="19"/>
      <c r="AB808" s="19"/>
      <c r="AC808" s="19"/>
      <c r="AD808" s="19"/>
      <c r="AE808" s="19"/>
      <c r="AF808" s="19"/>
      <c r="AG808" s="19"/>
      <c r="AH808" s="19"/>
      <c r="AI808" s="19"/>
      <c r="AJ808" s="17"/>
      <c r="AK808" s="17"/>
      <c r="AL808" s="17"/>
      <c r="AM808" s="17"/>
      <c r="AN808" s="17"/>
      <c r="AO808" s="17"/>
      <c r="AP808" s="17"/>
      <c r="AQ808" s="17"/>
      <c r="AR808" s="20"/>
      <c r="AS808" s="20"/>
      <c r="AT808" s="20"/>
      <c r="AU808" s="20"/>
      <c r="AV808" s="20"/>
      <c r="AW808" s="20"/>
      <c r="AX808" s="20"/>
      <c r="AY808" s="20"/>
      <c r="AZ808" s="20"/>
      <c r="BA808" s="20"/>
      <c r="BB808" s="20"/>
      <c r="BC808" s="20"/>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9"/>
      <c r="CH808" s="19"/>
      <c r="CI808" s="19"/>
      <c r="CJ808" s="19"/>
      <c r="CK808" s="19"/>
      <c r="CL808" s="19"/>
      <c r="CM808" s="19"/>
      <c r="CN808" s="19">
        <v>1</v>
      </c>
      <c r="CO808" s="19"/>
      <c r="CP808" s="19"/>
      <c r="CQ808" s="19"/>
      <c r="CR808" s="19"/>
    </row>
    <row r="809" spans="1:96" ht="107" customHeight="1">
      <c r="A809" s="11" cm="1">
        <f t="array" ref="A809">SUMPRODUCT(--ISNUMBER(SEARCH({"stranding","stranded"},E809)))</f>
        <v>0</v>
      </c>
      <c r="B809" s="12">
        <v>883</v>
      </c>
      <c r="C809" s="21" t="s">
        <v>1704</v>
      </c>
      <c r="D809" s="22">
        <v>1999</v>
      </c>
      <c r="E809" s="23" t="s">
        <v>1705</v>
      </c>
      <c r="F809" s="23" t="s">
        <v>6642</v>
      </c>
      <c r="G809" s="15">
        <f t="shared" si="12"/>
        <v>9</v>
      </c>
      <c r="H809" s="16"/>
      <c r="I809" s="16"/>
      <c r="J809" s="16">
        <v>1</v>
      </c>
      <c r="K809" s="16"/>
      <c r="L809" s="16">
        <v>1</v>
      </c>
      <c r="M809" s="16"/>
      <c r="N809" s="16"/>
      <c r="O809" s="16"/>
      <c r="P809" s="17">
        <v>1</v>
      </c>
      <c r="Q809" s="17"/>
      <c r="R809" s="17"/>
      <c r="S809" s="17"/>
      <c r="T809" s="18"/>
      <c r="U809" s="18">
        <v>1</v>
      </c>
      <c r="V809" s="18"/>
      <c r="W809" s="18">
        <v>1</v>
      </c>
      <c r="X809" s="19">
        <v>1</v>
      </c>
      <c r="Y809" s="19">
        <v>1</v>
      </c>
      <c r="Z809" s="19"/>
      <c r="AA809" s="19"/>
      <c r="AB809" s="19"/>
      <c r="AC809" s="19"/>
      <c r="AD809" s="19"/>
      <c r="AE809" s="19"/>
      <c r="AF809" s="19"/>
      <c r="AG809" s="19"/>
      <c r="AH809" s="19"/>
      <c r="AI809" s="19"/>
      <c r="AJ809" s="17">
        <v>1</v>
      </c>
      <c r="AK809" s="17"/>
      <c r="AL809" s="17">
        <v>1</v>
      </c>
      <c r="AM809" s="17"/>
      <c r="AN809" s="17"/>
      <c r="AO809" s="17"/>
      <c r="AP809" s="17"/>
      <c r="AQ809" s="17"/>
      <c r="AR809" s="20"/>
      <c r="AS809" s="20"/>
      <c r="AT809" s="20"/>
      <c r="AU809" s="20"/>
      <c r="AV809" s="20"/>
      <c r="AW809" s="20"/>
      <c r="AX809" s="20"/>
      <c r="AY809" s="20"/>
      <c r="AZ809" s="20"/>
      <c r="BA809" s="20"/>
      <c r="BB809" s="20"/>
      <c r="BC809" s="20"/>
      <c r="BD809" s="16"/>
      <c r="BE809" s="16"/>
      <c r="BF809" s="16"/>
      <c r="BG809" s="16"/>
      <c r="BH809" s="16"/>
      <c r="BI809" s="16"/>
      <c r="BJ809" s="16">
        <v>1</v>
      </c>
      <c r="BK809" s="16"/>
      <c r="BL809" s="16"/>
      <c r="BM809" s="16"/>
      <c r="BN809" s="16"/>
      <c r="BO809" s="16"/>
      <c r="BP809" s="16"/>
      <c r="BQ809" s="16">
        <v>1</v>
      </c>
      <c r="BR809" s="16"/>
      <c r="BS809" s="16"/>
      <c r="BT809" s="16"/>
      <c r="BU809" s="16"/>
      <c r="BV809" s="16"/>
      <c r="BW809" s="16"/>
      <c r="BX809" s="16"/>
      <c r="BY809" s="16"/>
      <c r="BZ809" s="16"/>
      <c r="CA809" s="16"/>
      <c r="CB809" s="16"/>
      <c r="CC809" s="16"/>
      <c r="CD809" s="16"/>
      <c r="CE809" s="16"/>
      <c r="CF809" s="16"/>
      <c r="CG809" s="19"/>
      <c r="CH809" s="19"/>
      <c r="CI809" s="19"/>
      <c r="CJ809" s="19"/>
      <c r="CK809" s="19"/>
      <c r="CL809" s="19">
        <v>1</v>
      </c>
      <c r="CM809" s="19"/>
      <c r="CN809" s="19"/>
      <c r="CO809" s="19"/>
      <c r="CP809" s="19"/>
      <c r="CQ809" s="19"/>
      <c r="CR809" s="19"/>
    </row>
    <row r="810" spans="1:96" ht="107" customHeight="1">
      <c r="A810" s="11" cm="1">
        <f t="array" ref="A810">SUMPRODUCT(--ISNUMBER(SEARCH({"stranding","stranded"},E810)))</f>
        <v>0</v>
      </c>
      <c r="B810" s="12">
        <v>884</v>
      </c>
      <c r="C810" s="13" t="s">
        <v>1706</v>
      </c>
      <c r="D810" s="14">
        <v>1999</v>
      </c>
      <c r="E810" s="15" t="s">
        <v>1707</v>
      </c>
      <c r="F810" s="15" t="s">
        <v>6643</v>
      </c>
      <c r="G810" s="15">
        <f t="shared" si="12"/>
        <v>10</v>
      </c>
      <c r="H810" s="16"/>
      <c r="I810" s="16"/>
      <c r="J810" s="16"/>
      <c r="K810" s="16"/>
      <c r="L810" s="16"/>
      <c r="M810" s="16"/>
      <c r="N810" s="16"/>
      <c r="O810" s="16"/>
      <c r="P810" s="17">
        <v>1</v>
      </c>
      <c r="Q810" s="17"/>
      <c r="R810" s="17">
        <v>1</v>
      </c>
      <c r="S810" s="17"/>
      <c r="T810" s="18">
        <v>1</v>
      </c>
      <c r="U810" s="18"/>
      <c r="V810" s="18"/>
      <c r="W810" s="18"/>
      <c r="X810" s="19">
        <v>1</v>
      </c>
      <c r="Y810" s="19"/>
      <c r="Z810" s="19"/>
      <c r="AA810" s="19"/>
      <c r="AB810" s="19"/>
      <c r="AC810" s="19"/>
      <c r="AD810" s="19"/>
      <c r="AE810" s="19">
        <v>1</v>
      </c>
      <c r="AF810" s="19">
        <v>1</v>
      </c>
      <c r="AG810" s="19"/>
      <c r="AH810" s="19"/>
      <c r="AI810" s="19"/>
      <c r="AJ810" s="17">
        <v>1</v>
      </c>
      <c r="AK810" s="17"/>
      <c r="AL810" s="17"/>
      <c r="AM810" s="17"/>
      <c r="AN810" s="17"/>
      <c r="AO810" s="17"/>
      <c r="AP810" s="17"/>
      <c r="AQ810" s="17"/>
      <c r="AR810" s="20"/>
      <c r="AS810" s="20"/>
      <c r="AT810" s="20"/>
      <c r="AU810" s="20"/>
      <c r="AV810" s="20"/>
      <c r="AW810" s="20"/>
      <c r="AX810" s="20"/>
      <c r="AY810" s="20"/>
      <c r="AZ810" s="20">
        <v>1</v>
      </c>
      <c r="BA810" s="20">
        <v>1</v>
      </c>
      <c r="BB810" s="20"/>
      <c r="BC810" s="20"/>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v>1</v>
      </c>
      <c r="CG810" s="19"/>
      <c r="CH810" s="19"/>
      <c r="CI810" s="19"/>
      <c r="CJ810" s="19"/>
      <c r="CK810" s="19"/>
      <c r="CL810" s="19">
        <v>1</v>
      </c>
      <c r="CM810" s="19"/>
      <c r="CN810" s="19"/>
      <c r="CO810" s="19"/>
      <c r="CP810" s="19"/>
      <c r="CQ810" s="19"/>
      <c r="CR810" s="19"/>
    </row>
    <row r="811" spans="1:96" ht="107" customHeight="1">
      <c r="A811" s="11" cm="1">
        <f t="array" ref="A811">SUMPRODUCT(--ISNUMBER(SEARCH({"stranding","stranded"},E811)))</f>
        <v>0</v>
      </c>
      <c r="B811" s="12">
        <v>886</v>
      </c>
      <c r="C811" s="13" t="s">
        <v>1708</v>
      </c>
      <c r="D811" s="14">
        <v>1999</v>
      </c>
      <c r="E811" s="15" t="s">
        <v>1709</v>
      </c>
      <c r="F811" s="15" t="s">
        <v>6644</v>
      </c>
      <c r="G811" s="15">
        <f t="shared" si="12"/>
        <v>4</v>
      </c>
      <c r="H811" s="16"/>
      <c r="I811" s="16"/>
      <c r="J811" s="16"/>
      <c r="K811" s="16">
        <v>1</v>
      </c>
      <c r="L811" s="16"/>
      <c r="M811" s="16"/>
      <c r="N811" s="16"/>
      <c r="O811" s="16"/>
      <c r="P811" s="17">
        <v>1</v>
      </c>
      <c r="Q811" s="17"/>
      <c r="R811" s="17"/>
      <c r="S811" s="17"/>
      <c r="T811" s="18"/>
      <c r="U811" s="18">
        <v>1</v>
      </c>
      <c r="V811" s="18"/>
      <c r="W811" s="18"/>
      <c r="X811" s="19"/>
      <c r="Y811" s="19"/>
      <c r="Z811" s="19"/>
      <c r="AA811" s="19"/>
      <c r="AB811" s="19"/>
      <c r="AC811" s="19"/>
      <c r="AD811" s="19"/>
      <c r="AE811" s="19"/>
      <c r="AF811" s="19"/>
      <c r="AG811" s="19"/>
      <c r="AH811" s="19"/>
      <c r="AI811" s="19"/>
      <c r="AJ811" s="17"/>
      <c r="AK811" s="17"/>
      <c r="AL811" s="17"/>
      <c r="AM811" s="17"/>
      <c r="AN811" s="17"/>
      <c r="AO811" s="17"/>
      <c r="AP811" s="17"/>
      <c r="AQ811" s="17">
        <v>1</v>
      </c>
      <c r="AR811" s="20"/>
      <c r="AS811" s="20"/>
      <c r="AT811" s="20"/>
      <c r="AU811" s="20"/>
      <c r="AV811" s="20"/>
      <c r="AW811" s="20"/>
      <c r="AX811" s="20"/>
      <c r="AY811" s="20"/>
      <c r="AZ811" s="20"/>
      <c r="BA811" s="20"/>
      <c r="BB811" s="20"/>
      <c r="BC811" s="20"/>
      <c r="BD811" s="16"/>
      <c r="BE811" s="16"/>
      <c r="BF811" s="16"/>
      <c r="BG811" s="16"/>
      <c r="BH811" s="16"/>
      <c r="BI811" s="16"/>
      <c r="BJ811" s="16"/>
      <c r="BK811" s="16"/>
      <c r="BL811" s="16"/>
      <c r="BM811" s="16"/>
      <c r="BN811" s="16"/>
      <c r="BO811" s="16"/>
      <c r="BP811" s="16"/>
      <c r="BQ811" s="16"/>
      <c r="BR811" s="16"/>
      <c r="BS811" s="16"/>
      <c r="BT811" s="16"/>
      <c r="BU811" s="16"/>
      <c r="BV811" s="16"/>
      <c r="BW811" s="16">
        <v>1</v>
      </c>
      <c r="BX811" s="16"/>
      <c r="BY811" s="16"/>
      <c r="BZ811" s="16"/>
      <c r="CA811" s="16"/>
      <c r="CB811" s="16"/>
      <c r="CC811" s="16"/>
      <c r="CD811" s="16"/>
      <c r="CE811" s="16"/>
      <c r="CF811" s="16"/>
      <c r="CG811" s="19"/>
      <c r="CH811" s="19"/>
      <c r="CI811" s="19"/>
      <c r="CJ811" s="19"/>
      <c r="CK811" s="19"/>
      <c r="CL811" s="19"/>
      <c r="CM811" s="19"/>
      <c r="CN811" s="19"/>
      <c r="CO811" s="19"/>
      <c r="CP811" s="19">
        <v>1</v>
      </c>
      <c r="CQ811" s="19"/>
      <c r="CR811" s="19"/>
    </row>
    <row r="812" spans="1:96" ht="107" customHeight="1">
      <c r="A812" s="11" cm="1">
        <f t="array" ref="A812">SUMPRODUCT(--ISNUMBER(SEARCH({"stranding","stranded"},E812)))</f>
        <v>0</v>
      </c>
      <c r="B812" s="12">
        <v>887</v>
      </c>
      <c r="C812" s="21" t="s">
        <v>1710</v>
      </c>
      <c r="D812" s="22">
        <v>1999</v>
      </c>
      <c r="E812" s="15" t="s">
        <v>1711</v>
      </c>
      <c r="F812" s="15" t="s">
        <v>6645</v>
      </c>
      <c r="G812" s="15">
        <f t="shared" si="12"/>
        <v>4</v>
      </c>
      <c r="H812" s="16"/>
      <c r="I812" s="16"/>
      <c r="J812" s="16"/>
      <c r="K812" s="16"/>
      <c r="L812" s="16"/>
      <c r="M812" s="16"/>
      <c r="N812" s="16"/>
      <c r="O812" s="16"/>
      <c r="P812" s="17"/>
      <c r="Q812" s="17"/>
      <c r="R812" s="17"/>
      <c r="S812" s="17"/>
      <c r="T812" s="18"/>
      <c r="U812" s="18">
        <v>1</v>
      </c>
      <c r="V812" s="18"/>
      <c r="W812" s="18"/>
      <c r="X812" s="19"/>
      <c r="Y812" s="19">
        <v>1</v>
      </c>
      <c r="Z812" s="19">
        <v>1</v>
      </c>
      <c r="AA812" s="19"/>
      <c r="AB812" s="19"/>
      <c r="AC812" s="19"/>
      <c r="AD812" s="19"/>
      <c r="AE812" s="19"/>
      <c r="AF812" s="19"/>
      <c r="AG812" s="19"/>
      <c r="AH812" s="19"/>
      <c r="AI812" s="19"/>
      <c r="AJ812" s="17"/>
      <c r="AK812" s="17"/>
      <c r="AL812" s="17"/>
      <c r="AM812" s="17"/>
      <c r="AN812" s="17"/>
      <c r="AO812" s="17"/>
      <c r="AP812" s="17"/>
      <c r="AQ812" s="17"/>
      <c r="AR812" s="20"/>
      <c r="AS812" s="20"/>
      <c r="AT812" s="20"/>
      <c r="AU812" s="20"/>
      <c r="AV812" s="20"/>
      <c r="AW812" s="20"/>
      <c r="AX812" s="20"/>
      <c r="AY812" s="20"/>
      <c r="AZ812" s="20"/>
      <c r="BA812" s="20"/>
      <c r="BB812" s="20"/>
      <c r="BC812" s="20">
        <v>1</v>
      </c>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9"/>
      <c r="CH812" s="19"/>
      <c r="CI812" s="19"/>
      <c r="CJ812" s="19"/>
      <c r="CK812" s="19"/>
      <c r="CL812" s="19"/>
      <c r="CM812" s="19"/>
      <c r="CN812" s="19"/>
      <c r="CO812" s="19">
        <v>1</v>
      </c>
      <c r="CP812" s="19"/>
      <c r="CQ812" s="19"/>
      <c r="CR812" s="19"/>
    </row>
    <row r="813" spans="1:96" ht="107" customHeight="1">
      <c r="A813" s="11" cm="1">
        <f t="array" ref="A813">SUMPRODUCT(--ISNUMBER(SEARCH({"stranding","stranded"},E813)))</f>
        <v>0</v>
      </c>
      <c r="B813" s="12">
        <v>888</v>
      </c>
      <c r="C813" s="13" t="s">
        <v>1712</v>
      </c>
      <c r="D813" s="14">
        <v>1999</v>
      </c>
      <c r="E813" s="15" t="s">
        <v>1713</v>
      </c>
      <c r="F813" s="15" t="s">
        <v>6646</v>
      </c>
      <c r="G813" s="15">
        <f t="shared" si="12"/>
        <v>4</v>
      </c>
      <c r="H813" s="16"/>
      <c r="I813" s="16"/>
      <c r="J813" s="16"/>
      <c r="K813" s="16"/>
      <c r="L813" s="16"/>
      <c r="M813" s="16"/>
      <c r="N813" s="16"/>
      <c r="O813" s="16"/>
      <c r="P813" s="17"/>
      <c r="Q813" s="17"/>
      <c r="R813" s="17"/>
      <c r="S813" s="17"/>
      <c r="T813" s="18"/>
      <c r="U813" s="18">
        <v>1</v>
      </c>
      <c r="V813" s="18"/>
      <c r="W813" s="18"/>
      <c r="X813" s="19"/>
      <c r="Y813" s="19"/>
      <c r="Z813" s="19"/>
      <c r="AA813" s="19"/>
      <c r="AB813" s="19"/>
      <c r="AC813" s="19"/>
      <c r="AD813" s="19"/>
      <c r="AE813" s="19"/>
      <c r="AF813" s="19"/>
      <c r="AG813" s="19"/>
      <c r="AH813" s="19"/>
      <c r="AI813" s="19"/>
      <c r="AJ813" s="17">
        <v>1</v>
      </c>
      <c r="AK813" s="17"/>
      <c r="AL813" s="17"/>
      <c r="AM813" s="17"/>
      <c r="AN813" s="17">
        <v>1</v>
      </c>
      <c r="AO813" s="17"/>
      <c r="AP813" s="17"/>
      <c r="AQ813" s="17"/>
      <c r="AR813" s="20"/>
      <c r="AS813" s="20"/>
      <c r="AT813" s="20"/>
      <c r="AU813" s="20"/>
      <c r="AV813" s="20"/>
      <c r="AW813" s="20"/>
      <c r="AX813" s="20"/>
      <c r="AY813" s="20"/>
      <c r="AZ813" s="20"/>
      <c r="BA813" s="20"/>
      <c r="BB813" s="20"/>
      <c r="BC813" s="20">
        <v>1</v>
      </c>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9"/>
      <c r="CH813" s="19"/>
      <c r="CI813" s="19"/>
      <c r="CJ813" s="19"/>
      <c r="CK813" s="19"/>
      <c r="CL813" s="19"/>
      <c r="CM813" s="19"/>
      <c r="CN813" s="19">
        <v>1</v>
      </c>
      <c r="CO813" s="19"/>
      <c r="CP813" s="19"/>
      <c r="CQ813" s="19"/>
      <c r="CR813" s="19"/>
    </row>
    <row r="814" spans="1:96" ht="107" customHeight="1">
      <c r="A814" s="11" cm="1">
        <f t="array" ref="A814">SUMPRODUCT(--ISNUMBER(SEARCH({"stranding","stranded"},E814)))</f>
        <v>0</v>
      </c>
      <c r="B814" s="12">
        <v>889</v>
      </c>
      <c r="C814" s="21" t="s">
        <v>1714</v>
      </c>
      <c r="D814" s="22">
        <v>1999</v>
      </c>
      <c r="E814" s="15" t="s">
        <v>1715</v>
      </c>
      <c r="F814" s="15" t="s">
        <v>6647</v>
      </c>
      <c r="G814" s="15">
        <f t="shared" si="12"/>
        <v>3</v>
      </c>
      <c r="H814" s="16"/>
      <c r="I814" s="16"/>
      <c r="J814" s="16"/>
      <c r="K814" s="16"/>
      <c r="L814" s="16"/>
      <c r="M814" s="16"/>
      <c r="N814" s="16"/>
      <c r="O814" s="16"/>
      <c r="P814" s="17"/>
      <c r="Q814" s="17"/>
      <c r="R814" s="17"/>
      <c r="S814" s="17"/>
      <c r="T814" s="18"/>
      <c r="U814" s="18">
        <v>1</v>
      </c>
      <c r="V814" s="18"/>
      <c r="W814" s="18"/>
      <c r="X814" s="19"/>
      <c r="Y814" s="19"/>
      <c r="Z814" s="19"/>
      <c r="AA814" s="19"/>
      <c r="AB814" s="19"/>
      <c r="AC814" s="19"/>
      <c r="AD814" s="19"/>
      <c r="AE814" s="19"/>
      <c r="AF814" s="19"/>
      <c r="AG814" s="19"/>
      <c r="AH814" s="19"/>
      <c r="AI814" s="19"/>
      <c r="AJ814" s="17">
        <v>1</v>
      </c>
      <c r="AK814" s="17"/>
      <c r="AL814" s="17"/>
      <c r="AM814" s="17"/>
      <c r="AN814" s="17"/>
      <c r="AO814" s="17"/>
      <c r="AP814" s="17"/>
      <c r="AQ814" s="17"/>
      <c r="AR814" s="20"/>
      <c r="AS814" s="20"/>
      <c r="AT814" s="20"/>
      <c r="AU814" s="20"/>
      <c r="AV814" s="20"/>
      <c r="AW814" s="20"/>
      <c r="AX814" s="20"/>
      <c r="AY814" s="20"/>
      <c r="AZ814" s="20"/>
      <c r="BA814" s="20"/>
      <c r="BB814" s="20"/>
      <c r="BC814" s="20"/>
      <c r="BD814" s="16"/>
      <c r="BE814" s="16"/>
      <c r="BF814" s="16"/>
      <c r="BG814" s="16"/>
      <c r="BH814" s="16"/>
      <c r="BI814" s="16"/>
      <c r="BJ814" s="16"/>
      <c r="BK814" s="16"/>
      <c r="BL814" s="16"/>
      <c r="BM814" s="16"/>
      <c r="BN814" s="16"/>
      <c r="BO814" s="16"/>
      <c r="BP814" s="16"/>
      <c r="BQ814" s="16"/>
      <c r="BR814" s="16"/>
      <c r="BS814" s="16">
        <v>1</v>
      </c>
      <c r="BT814" s="16"/>
      <c r="BU814" s="16"/>
      <c r="BV814" s="16"/>
      <c r="BW814" s="16"/>
      <c r="BX814" s="16"/>
      <c r="BY814" s="16"/>
      <c r="BZ814" s="16"/>
      <c r="CA814" s="16"/>
      <c r="CB814" s="16"/>
      <c r="CC814" s="16"/>
      <c r="CD814" s="16"/>
      <c r="CE814" s="16"/>
      <c r="CF814" s="16"/>
      <c r="CG814" s="19"/>
      <c r="CH814" s="19"/>
      <c r="CI814" s="19"/>
      <c r="CJ814" s="19"/>
      <c r="CK814" s="19"/>
      <c r="CL814" s="19"/>
      <c r="CM814" s="19"/>
      <c r="CN814" s="19">
        <v>1</v>
      </c>
      <c r="CO814" s="19"/>
      <c r="CP814" s="19"/>
      <c r="CQ814" s="19"/>
      <c r="CR814" s="19"/>
    </row>
    <row r="815" spans="1:96" ht="107" customHeight="1">
      <c r="A815" s="11" cm="1">
        <f t="array" ref="A815">SUMPRODUCT(--ISNUMBER(SEARCH({"stranding","stranded"},E815)))</f>
        <v>0</v>
      </c>
      <c r="B815" s="12">
        <v>890</v>
      </c>
      <c r="C815" s="13" t="s">
        <v>1716</v>
      </c>
      <c r="D815" s="14">
        <v>1999</v>
      </c>
      <c r="E815" s="15" t="s">
        <v>1717</v>
      </c>
      <c r="F815" s="15" t="s">
        <v>7910</v>
      </c>
      <c r="G815" s="15">
        <f t="shared" si="12"/>
        <v>6</v>
      </c>
      <c r="H815" s="16"/>
      <c r="I815" s="16"/>
      <c r="J815" s="16"/>
      <c r="K815" s="16"/>
      <c r="L815" s="16"/>
      <c r="M815" s="16"/>
      <c r="N815" s="16"/>
      <c r="O815" s="16"/>
      <c r="P815" s="17"/>
      <c r="Q815" s="17">
        <v>1</v>
      </c>
      <c r="R815" s="17"/>
      <c r="S815" s="17"/>
      <c r="T815" s="18"/>
      <c r="U815" s="18">
        <v>1</v>
      </c>
      <c r="V815" s="18"/>
      <c r="W815" s="18"/>
      <c r="X815" s="19"/>
      <c r="Y815" s="19"/>
      <c r="Z815" s="19"/>
      <c r="AA815" s="19"/>
      <c r="AB815" s="19"/>
      <c r="AC815" s="19"/>
      <c r="AD815" s="19"/>
      <c r="AE815" s="19"/>
      <c r="AF815" s="19"/>
      <c r="AG815" s="19"/>
      <c r="AH815" s="19"/>
      <c r="AI815" s="19"/>
      <c r="AJ815" s="17"/>
      <c r="AK815" s="17"/>
      <c r="AL815" s="17"/>
      <c r="AM815" s="17"/>
      <c r="AN815" s="17"/>
      <c r="AO815" s="17"/>
      <c r="AP815" s="17"/>
      <c r="AQ815" s="17"/>
      <c r="AR815" s="20"/>
      <c r="AS815" s="20"/>
      <c r="AT815" s="20"/>
      <c r="AU815" s="20"/>
      <c r="AV815" s="20"/>
      <c r="AW815" s="20"/>
      <c r="AX815" s="20"/>
      <c r="AY815" s="20"/>
      <c r="AZ815" s="20"/>
      <c r="BA815" s="20"/>
      <c r="BB815" s="20"/>
      <c r="BC815" s="20">
        <v>1</v>
      </c>
      <c r="BD815" s="16">
        <v>1</v>
      </c>
      <c r="BE815" s="16"/>
      <c r="BF815" s="16"/>
      <c r="BG815" s="16"/>
      <c r="BH815" s="16"/>
      <c r="BI815" s="16"/>
      <c r="BJ815" s="16">
        <v>1</v>
      </c>
      <c r="BK815" s="16"/>
      <c r="BL815" s="16"/>
      <c r="BM815" s="16"/>
      <c r="BN815" s="16"/>
      <c r="BO815" s="16"/>
      <c r="BP815" s="16"/>
      <c r="BQ815" s="16"/>
      <c r="BR815" s="16"/>
      <c r="BS815" s="16"/>
      <c r="BT815" s="16"/>
      <c r="BU815" s="16"/>
      <c r="BV815" s="16"/>
      <c r="BW815" s="16"/>
      <c r="BX815" s="16"/>
      <c r="BY815" s="16"/>
      <c r="BZ815" s="16"/>
      <c r="CA815" s="16"/>
      <c r="CB815" s="16">
        <v>1</v>
      </c>
      <c r="CC815" s="16"/>
      <c r="CD815" s="16"/>
      <c r="CE815" s="16"/>
      <c r="CF815" s="16"/>
      <c r="CG815" s="19"/>
      <c r="CH815" s="19"/>
      <c r="CI815" s="19"/>
      <c r="CJ815" s="19"/>
      <c r="CK815" s="19"/>
      <c r="CL815" s="19"/>
      <c r="CM815" s="19">
        <v>1</v>
      </c>
      <c r="CN815" s="19"/>
      <c r="CO815" s="19"/>
      <c r="CP815" s="19"/>
      <c r="CQ815" s="19"/>
      <c r="CR815" s="19"/>
    </row>
    <row r="816" spans="1:96" ht="107" customHeight="1">
      <c r="A816" s="11" cm="1">
        <f t="array" ref="A816">SUMPRODUCT(--ISNUMBER(SEARCH({"stranding","stranded"},E816)))</f>
        <v>0</v>
      </c>
      <c r="B816" s="12">
        <v>891</v>
      </c>
      <c r="C816" s="21" t="s">
        <v>1718</v>
      </c>
      <c r="D816" s="22">
        <v>1999</v>
      </c>
      <c r="E816" s="15" t="s">
        <v>1719</v>
      </c>
      <c r="F816" s="15" t="s">
        <v>6648</v>
      </c>
      <c r="G816" s="15">
        <f t="shared" si="12"/>
        <v>5</v>
      </c>
      <c r="H816" s="16"/>
      <c r="I816" s="16"/>
      <c r="J816" s="16">
        <v>1</v>
      </c>
      <c r="K816" s="16"/>
      <c r="L816" s="16"/>
      <c r="M816" s="16"/>
      <c r="N816" s="16"/>
      <c r="O816" s="16"/>
      <c r="P816" s="17">
        <v>1</v>
      </c>
      <c r="Q816" s="17"/>
      <c r="R816" s="17"/>
      <c r="S816" s="17"/>
      <c r="T816" s="18"/>
      <c r="U816" s="18"/>
      <c r="V816" s="18"/>
      <c r="W816" s="18"/>
      <c r="X816" s="19"/>
      <c r="Y816" s="19">
        <v>1</v>
      </c>
      <c r="Z816" s="19">
        <v>1</v>
      </c>
      <c r="AA816" s="19"/>
      <c r="AB816" s="19"/>
      <c r="AC816" s="19"/>
      <c r="AD816" s="19"/>
      <c r="AE816" s="19"/>
      <c r="AF816" s="19"/>
      <c r="AG816" s="19"/>
      <c r="AH816" s="19"/>
      <c r="AI816" s="19"/>
      <c r="AJ816" s="17"/>
      <c r="AK816" s="17"/>
      <c r="AL816" s="17"/>
      <c r="AM816" s="17"/>
      <c r="AN816" s="17"/>
      <c r="AO816" s="17"/>
      <c r="AP816" s="17"/>
      <c r="AQ816" s="17"/>
      <c r="AR816" s="20"/>
      <c r="AS816" s="20"/>
      <c r="AT816" s="20"/>
      <c r="AU816" s="20"/>
      <c r="AV816" s="20"/>
      <c r="AW816" s="20"/>
      <c r="AX816" s="20"/>
      <c r="AY816" s="20"/>
      <c r="AZ816" s="20"/>
      <c r="BA816" s="20"/>
      <c r="BB816" s="20"/>
      <c r="BC816" s="20"/>
      <c r="BD816" s="16"/>
      <c r="BE816" s="16"/>
      <c r="BF816" s="16"/>
      <c r="BG816" s="16"/>
      <c r="BH816" s="16"/>
      <c r="BI816" s="16"/>
      <c r="BJ816" s="16"/>
      <c r="BK816" s="16"/>
      <c r="BL816" s="16"/>
      <c r="BM816" s="16"/>
      <c r="BN816" s="16"/>
      <c r="BO816" s="16"/>
      <c r="BP816" s="16">
        <v>1</v>
      </c>
      <c r="BQ816" s="16"/>
      <c r="BR816" s="16"/>
      <c r="BS816" s="16"/>
      <c r="BT816" s="16"/>
      <c r="BU816" s="16"/>
      <c r="BV816" s="16"/>
      <c r="BW816" s="16"/>
      <c r="BX816" s="16"/>
      <c r="BY816" s="16"/>
      <c r="BZ816" s="16">
        <v>1</v>
      </c>
      <c r="CA816" s="16"/>
      <c r="CB816" s="16"/>
      <c r="CC816" s="16"/>
      <c r="CD816" s="16"/>
      <c r="CE816" s="16"/>
      <c r="CF816" s="16"/>
      <c r="CG816" s="19">
        <v>1</v>
      </c>
      <c r="CH816" s="19"/>
      <c r="CI816" s="19"/>
      <c r="CJ816" s="19"/>
      <c r="CK816" s="19"/>
      <c r="CL816" s="19"/>
      <c r="CM816" s="19"/>
      <c r="CN816" s="19"/>
      <c r="CO816" s="19"/>
      <c r="CP816" s="19"/>
      <c r="CQ816" s="19"/>
      <c r="CR816" s="19"/>
    </row>
    <row r="817" spans="1:96" ht="107" customHeight="1">
      <c r="A817" s="11" cm="1">
        <f t="array" ref="A817">SUMPRODUCT(--ISNUMBER(SEARCH({"stranding","stranded"},E817)))</f>
        <v>0</v>
      </c>
      <c r="B817" s="12">
        <v>892</v>
      </c>
      <c r="C817" s="13" t="s">
        <v>1720</v>
      </c>
      <c r="D817" s="14">
        <v>1999</v>
      </c>
      <c r="E817" s="15" t="s">
        <v>1721</v>
      </c>
      <c r="F817" s="15" t="s">
        <v>6649</v>
      </c>
      <c r="G817" s="15">
        <f t="shared" si="12"/>
        <v>6</v>
      </c>
      <c r="H817" s="16"/>
      <c r="I817" s="16"/>
      <c r="J817" s="16"/>
      <c r="K817" s="16">
        <v>1</v>
      </c>
      <c r="L817" s="16"/>
      <c r="M817" s="16"/>
      <c r="N817" s="16"/>
      <c r="O817" s="16"/>
      <c r="P817" s="17"/>
      <c r="Q817" s="17"/>
      <c r="R817" s="17"/>
      <c r="S817" s="17"/>
      <c r="T817" s="18"/>
      <c r="U817" s="18">
        <v>1</v>
      </c>
      <c r="V817" s="18"/>
      <c r="W817" s="18"/>
      <c r="X817" s="19"/>
      <c r="Y817" s="19">
        <v>1</v>
      </c>
      <c r="Z817" s="19">
        <v>1</v>
      </c>
      <c r="AA817" s="19"/>
      <c r="AB817" s="19"/>
      <c r="AC817" s="19"/>
      <c r="AD817" s="19"/>
      <c r="AE817" s="19"/>
      <c r="AF817" s="19"/>
      <c r="AG817" s="19"/>
      <c r="AH817" s="19"/>
      <c r="AI817" s="19"/>
      <c r="AJ817" s="17"/>
      <c r="AK817" s="17"/>
      <c r="AL817" s="17"/>
      <c r="AM817" s="17"/>
      <c r="AN817" s="17"/>
      <c r="AO817" s="17"/>
      <c r="AP817" s="17"/>
      <c r="AQ817" s="17"/>
      <c r="AR817" s="20"/>
      <c r="AS817" s="20"/>
      <c r="AT817" s="20"/>
      <c r="AU817" s="20"/>
      <c r="AV817" s="20"/>
      <c r="AW817" s="20"/>
      <c r="AX817" s="20"/>
      <c r="AY817" s="20"/>
      <c r="AZ817" s="20"/>
      <c r="BA817" s="20"/>
      <c r="BB817" s="20"/>
      <c r="BC817" s="20"/>
      <c r="BD817" s="16"/>
      <c r="BE817" s="16"/>
      <c r="BF817" s="16"/>
      <c r="BG817" s="16"/>
      <c r="BH817" s="16"/>
      <c r="BI817" s="16"/>
      <c r="BJ817" s="16"/>
      <c r="BK817" s="16"/>
      <c r="BL817" s="16"/>
      <c r="BM817" s="16"/>
      <c r="BN817" s="16"/>
      <c r="BO817" s="16"/>
      <c r="BP817" s="16">
        <v>1</v>
      </c>
      <c r="BQ817" s="16"/>
      <c r="BR817" s="16"/>
      <c r="BS817" s="16">
        <v>1</v>
      </c>
      <c r="BT817" s="16"/>
      <c r="BU817" s="16"/>
      <c r="BV817" s="16"/>
      <c r="BW817" s="16"/>
      <c r="BX817" s="16"/>
      <c r="BY817" s="16"/>
      <c r="BZ817" s="16">
        <v>1</v>
      </c>
      <c r="CA817" s="16"/>
      <c r="CB817" s="16"/>
      <c r="CC817" s="16"/>
      <c r="CD817" s="16"/>
      <c r="CE817" s="16"/>
      <c r="CF817" s="16"/>
      <c r="CG817" s="19"/>
      <c r="CH817" s="19">
        <v>1</v>
      </c>
      <c r="CI817" s="19"/>
      <c r="CJ817" s="19"/>
      <c r="CK817" s="19"/>
      <c r="CL817" s="19"/>
      <c r="CM817" s="19"/>
      <c r="CN817" s="19"/>
      <c r="CO817" s="19"/>
      <c r="CP817" s="19"/>
      <c r="CQ817" s="19"/>
      <c r="CR817" s="19"/>
    </row>
    <row r="818" spans="1:96" ht="107" customHeight="1">
      <c r="A818" s="11" cm="1">
        <f t="array" ref="A818">SUMPRODUCT(--ISNUMBER(SEARCH({"stranding","stranded"},E818)))</f>
        <v>0</v>
      </c>
      <c r="B818" s="12">
        <v>893</v>
      </c>
      <c r="C818" s="21" t="s">
        <v>1722</v>
      </c>
      <c r="D818" s="22">
        <v>1999</v>
      </c>
      <c r="E818" s="15" t="s">
        <v>1723</v>
      </c>
      <c r="F818" s="15" t="s">
        <v>6650</v>
      </c>
      <c r="G818" s="15">
        <f t="shared" si="12"/>
        <v>6</v>
      </c>
      <c r="H818" s="16"/>
      <c r="I818" s="16"/>
      <c r="J818" s="16"/>
      <c r="K818" s="16"/>
      <c r="L818" s="16">
        <v>1</v>
      </c>
      <c r="M818" s="16"/>
      <c r="N818" s="16"/>
      <c r="O818" s="16"/>
      <c r="P818" s="17"/>
      <c r="Q818" s="17"/>
      <c r="R818" s="17"/>
      <c r="S818" s="17"/>
      <c r="T818" s="18"/>
      <c r="U818" s="18">
        <v>1</v>
      </c>
      <c r="V818" s="18"/>
      <c r="W818" s="18"/>
      <c r="X818" s="19"/>
      <c r="Y818" s="19"/>
      <c r="Z818" s="19"/>
      <c r="AA818" s="19"/>
      <c r="AB818" s="19"/>
      <c r="AC818" s="19"/>
      <c r="AD818" s="19"/>
      <c r="AE818" s="19">
        <v>1</v>
      </c>
      <c r="AF818" s="19">
        <v>1</v>
      </c>
      <c r="AG818" s="19"/>
      <c r="AH818" s="19"/>
      <c r="AI818" s="19"/>
      <c r="AJ818" s="17"/>
      <c r="AK818" s="17"/>
      <c r="AL818" s="17"/>
      <c r="AM818" s="17"/>
      <c r="AN818" s="17"/>
      <c r="AO818" s="17"/>
      <c r="AP818" s="17"/>
      <c r="AQ818" s="17"/>
      <c r="AR818" s="20"/>
      <c r="AS818" s="20"/>
      <c r="AT818" s="20"/>
      <c r="AU818" s="20"/>
      <c r="AV818" s="20"/>
      <c r="AW818" s="20"/>
      <c r="AX818" s="20"/>
      <c r="AY818" s="20"/>
      <c r="AZ818" s="20"/>
      <c r="BA818" s="20"/>
      <c r="BB818" s="20"/>
      <c r="BC818" s="20"/>
      <c r="BD818" s="16"/>
      <c r="BE818" s="16"/>
      <c r="BF818" s="16"/>
      <c r="BG818" s="16"/>
      <c r="BH818" s="16"/>
      <c r="BI818" s="16"/>
      <c r="BJ818" s="16"/>
      <c r="BK818" s="16"/>
      <c r="BL818" s="16"/>
      <c r="BM818" s="16"/>
      <c r="BN818" s="16"/>
      <c r="BO818" s="16"/>
      <c r="BP818" s="16"/>
      <c r="BQ818" s="16"/>
      <c r="BR818" s="16"/>
      <c r="BS818" s="16">
        <v>1</v>
      </c>
      <c r="BT818" s="16">
        <v>1</v>
      </c>
      <c r="BU818" s="16"/>
      <c r="BV818" s="16"/>
      <c r="BW818" s="16"/>
      <c r="BX818" s="16"/>
      <c r="BY818" s="16"/>
      <c r="BZ818" s="16">
        <v>1</v>
      </c>
      <c r="CA818" s="16"/>
      <c r="CB818" s="16"/>
      <c r="CC818" s="16"/>
      <c r="CD818" s="16"/>
      <c r="CE818" s="16"/>
      <c r="CF818" s="16"/>
      <c r="CG818" s="19">
        <v>1</v>
      </c>
      <c r="CH818" s="19"/>
      <c r="CI818" s="19"/>
      <c r="CJ818" s="19"/>
      <c r="CK818" s="19"/>
      <c r="CL818" s="19"/>
      <c r="CM818" s="19"/>
      <c r="CN818" s="19"/>
      <c r="CO818" s="19"/>
      <c r="CP818" s="19"/>
      <c r="CQ818" s="19"/>
      <c r="CR818" s="19"/>
    </row>
    <row r="819" spans="1:96" ht="107" customHeight="1">
      <c r="A819" s="11" cm="1">
        <f t="array" ref="A819">SUMPRODUCT(--ISNUMBER(SEARCH({"stranding","stranded"},E819)))</f>
        <v>1</v>
      </c>
      <c r="B819" s="12">
        <v>895</v>
      </c>
      <c r="C819" s="21" t="s">
        <v>1724</v>
      </c>
      <c r="D819" s="22">
        <v>1999</v>
      </c>
      <c r="E819" s="15" t="s">
        <v>1725</v>
      </c>
      <c r="F819" s="15" t="s">
        <v>7911</v>
      </c>
      <c r="G819" s="15">
        <f t="shared" si="12"/>
        <v>8</v>
      </c>
      <c r="H819" s="16"/>
      <c r="I819" s="16"/>
      <c r="J819" s="16"/>
      <c r="K819" s="16"/>
      <c r="L819" s="16"/>
      <c r="M819" s="16"/>
      <c r="N819" s="16"/>
      <c r="O819" s="16"/>
      <c r="P819" s="17">
        <v>1</v>
      </c>
      <c r="Q819" s="17"/>
      <c r="R819" s="17">
        <v>1</v>
      </c>
      <c r="S819" s="17"/>
      <c r="T819" s="18"/>
      <c r="U819" s="18">
        <v>1</v>
      </c>
      <c r="V819" s="18"/>
      <c r="W819" s="18"/>
      <c r="X819" s="19">
        <v>1</v>
      </c>
      <c r="Y819" s="19"/>
      <c r="Z819" s="19"/>
      <c r="AA819" s="19"/>
      <c r="AB819" s="19"/>
      <c r="AC819" s="19"/>
      <c r="AD819" s="19"/>
      <c r="AE819" s="19"/>
      <c r="AF819" s="19"/>
      <c r="AG819" s="19"/>
      <c r="AH819" s="19"/>
      <c r="AI819" s="19"/>
      <c r="AJ819" s="17">
        <v>1</v>
      </c>
      <c r="AK819" s="17"/>
      <c r="AL819" s="17"/>
      <c r="AM819" s="17"/>
      <c r="AN819" s="17"/>
      <c r="AO819" s="17"/>
      <c r="AP819" s="17"/>
      <c r="AQ819" s="17"/>
      <c r="AR819" s="20"/>
      <c r="AS819" s="20"/>
      <c r="AT819" s="20"/>
      <c r="AU819" s="20"/>
      <c r="AV819" s="20"/>
      <c r="AW819" s="20"/>
      <c r="AX819" s="20"/>
      <c r="AY819" s="20"/>
      <c r="AZ819" s="20"/>
      <c r="BA819" s="20"/>
      <c r="BB819" s="20"/>
      <c r="BC819" s="20"/>
      <c r="BD819" s="16">
        <v>1</v>
      </c>
      <c r="BE819" s="16"/>
      <c r="BF819" s="16"/>
      <c r="BG819" s="16"/>
      <c r="BH819" s="16"/>
      <c r="BI819" s="16"/>
      <c r="BJ819" s="16"/>
      <c r="BK819" s="16"/>
      <c r="BL819" s="16">
        <v>1</v>
      </c>
      <c r="BM819" s="16"/>
      <c r="BN819" s="16"/>
      <c r="BO819" s="16"/>
      <c r="BP819" s="16"/>
      <c r="BQ819" s="16"/>
      <c r="BR819" s="16"/>
      <c r="BS819" s="16"/>
      <c r="BT819" s="16"/>
      <c r="BU819" s="16"/>
      <c r="BV819" s="16"/>
      <c r="BW819" s="16"/>
      <c r="BX819" s="16"/>
      <c r="BY819" s="16"/>
      <c r="BZ819" s="16"/>
      <c r="CA819" s="16"/>
      <c r="CB819" s="16">
        <v>1</v>
      </c>
      <c r="CC819" s="16"/>
      <c r="CD819" s="16"/>
      <c r="CE819" s="16"/>
      <c r="CF819" s="16"/>
      <c r="CG819" s="19"/>
      <c r="CH819" s="19"/>
      <c r="CI819" s="19"/>
      <c r="CJ819" s="19"/>
      <c r="CK819" s="19"/>
      <c r="CL819" s="19"/>
      <c r="CM819" s="19"/>
      <c r="CN819" s="19"/>
      <c r="CO819" s="19"/>
      <c r="CP819" s="19"/>
      <c r="CQ819" s="19"/>
      <c r="CR819" s="19"/>
    </row>
    <row r="820" spans="1:96" ht="107" customHeight="1">
      <c r="A820" s="11" cm="1">
        <f t="array" ref="A820">SUMPRODUCT(--ISNUMBER(SEARCH({"stranding","stranded"},E820)))</f>
        <v>0</v>
      </c>
      <c r="B820" s="12">
        <v>896</v>
      </c>
      <c r="C820" s="13" t="s">
        <v>1726</v>
      </c>
      <c r="D820" s="14">
        <v>1999</v>
      </c>
      <c r="E820" s="15" t="s">
        <v>1727</v>
      </c>
      <c r="F820" s="15" t="s">
        <v>5981</v>
      </c>
      <c r="G820" s="15">
        <f t="shared" si="12"/>
        <v>4</v>
      </c>
      <c r="H820" s="16"/>
      <c r="I820" s="16"/>
      <c r="J820" s="16"/>
      <c r="K820" s="16"/>
      <c r="L820" s="16"/>
      <c r="M820" s="16"/>
      <c r="N820" s="16"/>
      <c r="O820" s="16"/>
      <c r="P820" s="17">
        <v>1</v>
      </c>
      <c r="Q820" s="17"/>
      <c r="R820" s="17"/>
      <c r="S820" s="17"/>
      <c r="T820" s="18"/>
      <c r="U820" s="18">
        <v>1</v>
      </c>
      <c r="V820" s="18"/>
      <c r="W820" s="18"/>
      <c r="X820" s="19"/>
      <c r="Y820" s="19"/>
      <c r="Z820" s="19"/>
      <c r="AA820" s="19"/>
      <c r="AB820" s="19"/>
      <c r="AC820" s="19"/>
      <c r="AD820" s="19"/>
      <c r="AE820" s="19"/>
      <c r="AF820" s="19"/>
      <c r="AG820" s="19"/>
      <c r="AH820" s="19"/>
      <c r="AI820" s="19"/>
      <c r="AJ820" s="17">
        <v>1</v>
      </c>
      <c r="AK820" s="17"/>
      <c r="AL820" s="17"/>
      <c r="AM820" s="17"/>
      <c r="AN820" s="17"/>
      <c r="AO820" s="17"/>
      <c r="AP820" s="17"/>
      <c r="AQ820" s="17"/>
      <c r="AR820" s="20"/>
      <c r="AS820" s="20"/>
      <c r="AT820" s="20"/>
      <c r="AU820" s="20"/>
      <c r="AV820" s="20"/>
      <c r="AW820" s="20"/>
      <c r="AX820" s="20"/>
      <c r="AY820" s="20"/>
      <c r="AZ820" s="20"/>
      <c r="BA820" s="20"/>
      <c r="BB820" s="20"/>
      <c r="BC820" s="20"/>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v>1</v>
      </c>
      <c r="CC820" s="16"/>
      <c r="CD820" s="16"/>
      <c r="CE820" s="16"/>
      <c r="CF820" s="16"/>
      <c r="CG820" s="19"/>
      <c r="CH820" s="19"/>
      <c r="CI820" s="19"/>
      <c r="CJ820" s="19"/>
      <c r="CK820" s="19"/>
      <c r="CL820" s="19"/>
      <c r="CM820" s="19"/>
      <c r="CN820" s="19">
        <v>1</v>
      </c>
      <c r="CO820" s="19"/>
      <c r="CP820" s="19"/>
      <c r="CQ820" s="19"/>
      <c r="CR820" s="19"/>
    </row>
    <row r="821" spans="1:96" ht="107" customHeight="1">
      <c r="A821" s="11" cm="1">
        <f t="array" ref="A821">SUMPRODUCT(--ISNUMBER(SEARCH({"stranding","stranded"},E821)))</f>
        <v>0</v>
      </c>
      <c r="B821" s="12">
        <v>897</v>
      </c>
      <c r="C821" s="21" t="s">
        <v>1728</v>
      </c>
      <c r="D821" s="22">
        <v>1999</v>
      </c>
      <c r="E821" s="15" t="s">
        <v>1729</v>
      </c>
      <c r="F821" s="15" t="s">
        <v>6407</v>
      </c>
      <c r="G821" s="15">
        <f t="shared" si="12"/>
        <v>3</v>
      </c>
      <c r="H821" s="16"/>
      <c r="I821" s="16"/>
      <c r="J821" s="16"/>
      <c r="K821" s="16"/>
      <c r="L821" s="16"/>
      <c r="M821" s="16"/>
      <c r="N821" s="16">
        <v>1</v>
      </c>
      <c r="O821" s="16"/>
      <c r="P821" s="17"/>
      <c r="Q821" s="17"/>
      <c r="R821" s="17"/>
      <c r="S821" s="17"/>
      <c r="T821" s="18"/>
      <c r="U821" s="18">
        <v>1</v>
      </c>
      <c r="V821" s="18"/>
      <c r="W821" s="18"/>
      <c r="X821" s="19"/>
      <c r="Y821" s="19"/>
      <c r="Z821" s="19"/>
      <c r="AA821" s="19"/>
      <c r="AB821" s="19"/>
      <c r="AC821" s="19"/>
      <c r="AD821" s="19"/>
      <c r="AE821" s="19"/>
      <c r="AF821" s="19"/>
      <c r="AG821" s="19"/>
      <c r="AH821" s="19"/>
      <c r="AI821" s="19"/>
      <c r="AJ821" s="17">
        <v>1</v>
      </c>
      <c r="AK821" s="17"/>
      <c r="AL821" s="17"/>
      <c r="AM821" s="17"/>
      <c r="AN821" s="17"/>
      <c r="AO821" s="17"/>
      <c r="AP821" s="17"/>
      <c r="AQ821" s="17"/>
      <c r="AR821" s="20"/>
      <c r="AS821" s="20"/>
      <c r="AT821" s="20"/>
      <c r="AU821" s="20"/>
      <c r="AV821" s="20"/>
      <c r="AW821" s="20"/>
      <c r="AX821" s="20"/>
      <c r="AY821" s="20">
        <v>1</v>
      </c>
      <c r="AZ821" s="20"/>
      <c r="BA821" s="20"/>
      <c r="BB821" s="20"/>
      <c r="BC821" s="20"/>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9"/>
      <c r="CH821" s="19"/>
      <c r="CI821" s="19"/>
      <c r="CJ821" s="19"/>
      <c r="CK821" s="19"/>
      <c r="CL821" s="19">
        <v>1</v>
      </c>
      <c r="CM821" s="19"/>
      <c r="CN821" s="19"/>
      <c r="CO821" s="19"/>
      <c r="CP821" s="19"/>
      <c r="CQ821" s="19"/>
      <c r="CR821" s="19"/>
    </row>
    <row r="822" spans="1:96" ht="107" customHeight="1">
      <c r="A822" s="11" cm="1">
        <f t="array" ref="A822">SUMPRODUCT(--ISNUMBER(SEARCH({"stranding","stranded"},E822)))</f>
        <v>0</v>
      </c>
      <c r="B822" s="12">
        <v>898</v>
      </c>
      <c r="C822" s="13" t="s">
        <v>1730</v>
      </c>
      <c r="D822" s="14">
        <v>1999</v>
      </c>
      <c r="E822" s="15" t="s">
        <v>1731</v>
      </c>
      <c r="F822" s="15" t="s">
        <v>7912</v>
      </c>
      <c r="G822" s="15">
        <f t="shared" si="12"/>
        <v>8</v>
      </c>
      <c r="H822" s="16"/>
      <c r="I822" s="16"/>
      <c r="J822" s="16"/>
      <c r="K822" s="16"/>
      <c r="L822" s="16"/>
      <c r="M822" s="16">
        <v>1</v>
      </c>
      <c r="N822" s="16"/>
      <c r="O822" s="16"/>
      <c r="P822" s="17"/>
      <c r="Q822" s="17"/>
      <c r="R822" s="17">
        <v>1</v>
      </c>
      <c r="S822" s="17"/>
      <c r="T822" s="18"/>
      <c r="U822" s="18">
        <v>1</v>
      </c>
      <c r="V822" s="18"/>
      <c r="W822" s="18"/>
      <c r="X822" s="19">
        <v>1</v>
      </c>
      <c r="Y822" s="19">
        <v>1</v>
      </c>
      <c r="Z822" s="19">
        <v>1</v>
      </c>
      <c r="AA822" s="19"/>
      <c r="AB822" s="19"/>
      <c r="AC822" s="19"/>
      <c r="AD822" s="19"/>
      <c r="AE822" s="19"/>
      <c r="AF822" s="19"/>
      <c r="AG822" s="19"/>
      <c r="AH822" s="19"/>
      <c r="AI822" s="19"/>
      <c r="AJ822" s="17"/>
      <c r="AK822" s="17"/>
      <c r="AL822" s="17"/>
      <c r="AM822" s="17"/>
      <c r="AN822" s="17"/>
      <c r="AO822" s="17"/>
      <c r="AP822" s="17"/>
      <c r="AQ822" s="17"/>
      <c r="AR822" s="20"/>
      <c r="AS822" s="20"/>
      <c r="AT822" s="20"/>
      <c r="AU822" s="20"/>
      <c r="AV822" s="20"/>
      <c r="AW822" s="20"/>
      <c r="AX822" s="20"/>
      <c r="AY822" s="20"/>
      <c r="AZ822" s="20"/>
      <c r="BA822" s="20"/>
      <c r="BB822" s="20"/>
      <c r="BC822" s="20"/>
      <c r="BD822" s="16"/>
      <c r="BE822" s="16"/>
      <c r="BF822" s="16"/>
      <c r="BG822" s="16"/>
      <c r="BH822" s="16"/>
      <c r="BI822" s="16">
        <v>1</v>
      </c>
      <c r="BJ822" s="16"/>
      <c r="BK822" s="16"/>
      <c r="BL822" s="16"/>
      <c r="BM822" s="16"/>
      <c r="BN822" s="16"/>
      <c r="BO822" s="16"/>
      <c r="BP822" s="16"/>
      <c r="BQ822" s="16"/>
      <c r="BR822" s="16"/>
      <c r="BS822" s="16"/>
      <c r="BT822" s="16"/>
      <c r="BU822" s="16"/>
      <c r="BV822" s="16">
        <v>1</v>
      </c>
      <c r="BW822" s="16"/>
      <c r="BX822" s="16"/>
      <c r="BY822" s="16"/>
      <c r="BZ822" s="16"/>
      <c r="CA822" s="16"/>
      <c r="CB822" s="16"/>
      <c r="CC822" s="16"/>
      <c r="CD822" s="16">
        <v>1</v>
      </c>
      <c r="CE822" s="16"/>
      <c r="CF822" s="16"/>
      <c r="CG822" s="19"/>
      <c r="CH822" s="19"/>
      <c r="CI822" s="19"/>
      <c r="CJ822" s="19"/>
      <c r="CK822" s="19"/>
      <c r="CL822" s="19"/>
      <c r="CM822" s="19"/>
      <c r="CN822" s="19"/>
      <c r="CO822" s="19">
        <v>1</v>
      </c>
      <c r="CP822" s="19"/>
      <c r="CQ822" s="19"/>
      <c r="CR822" s="19"/>
    </row>
    <row r="823" spans="1:96" ht="107" customHeight="1">
      <c r="A823" s="11" cm="1">
        <f t="array" ref="A823">SUMPRODUCT(--ISNUMBER(SEARCH({"stranding","stranded"},E823)))</f>
        <v>0</v>
      </c>
      <c r="B823" s="12">
        <v>899</v>
      </c>
      <c r="C823" s="21" t="s">
        <v>1732</v>
      </c>
      <c r="D823" s="22">
        <v>1999</v>
      </c>
      <c r="E823" s="15" t="s">
        <v>1733</v>
      </c>
      <c r="F823" s="15" t="s">
        <v>6651</v>
      </c>
      <c r="G823" s="15">
        <f t="shared" si="12"/>
        <v>9</v>
      </c>
      <c r="H823" s="16"/>
      <c r="I823" s="16"/>
      <c r="J823" s="16">
        <v>2</v>
      </c>
      <c r="K823" s="16"/>
      <c r="L823" s="16"/>
      <c r="M823" s="16"/>
      <c r="N823" s="16"/>
      <c r="O823" s="16"/>
      <c r="P823" s="17"/>
      <c r="Q823" s="17"/>
      <c r="R823" s="17">
        <v>1</v>
      </c>
      <c r="S823" s="17">
        <v>1</v>
      </c>
      <c r="T823" s="18"/>
      <c r="U823" s="18">
        <v>1</v>
      </c>
      <c r="V823" s="18"/>
      <c r="W823" s="18"/>
      <c r="X823" s="19">
        <v>1</v>
      </c>
      <c r="Y823" s="19">
        <v>1</v>
      </c>
      <c r="Z823" s="19">
        <v>1</v>
      </c>
      <c r="AA823" s="19"/>
      <c r="AB823" s="19"/>
      <c r="AC823" s="19"/>
      <c r="AD823" s="19"/>
      <c r="AE823" s="19"/>
      <c r="AF823" s="19"/>
      <c r="AG823" s="19"/>
      <c r="AH823" s="19"/>
      <c r="AI823" s="19"/>
      <c r="AJ823" s="17">
        <v>1</v>
      </c>
      <c r="AK823" s="17"/>
      <c r="AL823" s="17"/>
      <c r="AM823" s="17"/>
      <c r="AN823" s="17"/>
      <c r="AO823" s="17"/>
      <c r="AP823" s="17"/>
      <c r="AQ823" s="17"/>
      <c r="AR823" s="20"/>
      <c r="AS823" s="20"/>
      <c r="AT823" s="20"/>
      <c r="AU823" s="20"/>
      <c r="AV823" s="20"/>
      <c r="AW823" s="20"/>
      <c r="AX823" s="20"/>
      <c r="AY823" s="20"/>
      <c r="AZ823" s="20"/>
      <c r="BA823" s="20"/>
      <c r="BB823" s="20"/>
      <c r="BC823" s="20"/>
      <c r="BD823" s="16"/>
      <c r="BE823" s="16"/>
      <c r="BF823" s="16"/>
      <c r="BG823" s="16"/>
      <c r="BH823" s="16"/>
      <c r="BI823" s="16"/>
      <c r="BJ823" s="16"/>
      <c r="BK823" s="16"/>
      <c r="BL823" s="16"/>
      <c r="BM823" s="16"/>
      <c r="BN823" s="16"/>
      <c r="BO823" s="16"/>
      <c r="BP823" s="16"/>
      <c r="BQ823" s="16"/>
      <c r="BR823" s="16"/>
      <c r="BS823" s="16"/>
      <c r="BT823" s="16"/>
      <c r="BU823" s="16"/>
      <c r="BV823" s="16">
        <v>1</v>
      </c>
      <c r="BW823" s="16"/>
      <c r="BX823" s="16"/>
      <c r="BY823" s="16"/>
      <c r="BZ823" s="16"/>
      <c r="CA823" s="16"/>
      <c r="CB823" s="16"/>
      <c r="CC823" s="16"/>
      <c r="CD823" s="16"/>
      <c r="CE823" s="16">
        <v>1</v>
      </c>
      <c r="CF823" s="16"/>
      <c r="CG823" s="19"/>
      <c r="CH823" s="19">
        <v>1</v>
      </c>
      <c r="CI823" s="19"/>
      <c r="CJ823" s="19"/>
      <c r="CK823" s="19"/>
      <c r="CL823" s="19"/>
      <c r="CM823" s="19"/>
      <c r="CN823" s="19"/>
      <c r="CO823" s="19"/>
      <c r="CP823" s="19"/>
      <c r="CQ823" s="19"/>
      <c r="CR823" s="19"/>
    </row>
    <row r="824" spans="1:96" ht="107" customHeight="1">
      <c r="A824" s="11" cm="1">
        <f t="array" ref="A824">SUMPRODUCT(--ISNUMBER(SEARCH({"stranding","stranded"},E824)))</f>
        <v>0</v>
      </c>
      <c r="B824" s="12">
        <v>900</v>
      </c>
      <c r="C824" s="13" t="s">
        <v>1734</v>
      </c>
      <c r="D824" s="14">
        <v>1999</v>
      </c>
      <c r="E824" s="15" t="s">
        <v>1735</v>
      </c>
      <c r="F824" s="15" t="s">
        <v>7913</v>
      </c>
      <c r="G824" s="15">
        <f t="shared" si="12"/>
        <v>8</v>
      </c>
      <c r="H824" s="16"/>
      <c r="I824" s="16"/>
      <c r="J824" s="16"/>
      <c r="K824" s="16"/>
      <c r="L824" s="16"/>
      <c r="M824" s="16"/>
      <c r="N824" s="16"/>
      <c r="O824" s="16"/>
      <c r="P824" s="17"/>
      <c r="Q824" s="17"/>
      <c r="R824" s="17">
        <v>1</v>
      </c>
      <c r="S824" s="17"/>
      <c r="T824" s="18"/>
      <c r="U824" s="18"/>
      <c r="V824" s="18">
        <v>1</v>
      </c>
      <c r="W824" s="18"/>
      <c r="X824" s="19">
        <v>1</v>
      </c>
      <c r="Y824" s="19">
        <v>1</v>
      </c>
      <c r="Z824" s="19">
        <v>1</v>
      </c>
      <c r="AA824" s="19"/>
      <c r="AB824" s="19"/>
      <c r="AC824" s="19"/>
      <c r="AD824" s="19"/>
      <c r="AE824" s="19"/>
      <c r="AF824" s="19"/>
      <c r="AG824" s="19"/>
      <c r="AH824" s="19"/>
      <c r="AI824" s="19"/>
      <c r="AJ824" s="17"/>
      <c r="AK824" s="17"/>
      <c r="AL824" s="17"/>
      <c r="AM824" s="17"/>
      <c r="AN824" s="17"/>
      <c r="AO824" s="17"/>
      <c r="AP824" s="17"/>
      <c r="AQ824" s="17"/>
      <c r="AR824" s="20"/>
      <c r="AS824" s="20"/>
      <c r="AT824" s="20"/>
      <c r="AU824" s="20"/>
      <c r="AV824" s="20"/>
      <c r="AW824" s="20"/>
      <c r="AX824" s="20"/>
      <c r="AY824" s="20"/>
      <c r="AZ824" s="20"/>
      <c r="BA824" s="20"/>
      <c r="BB824" s="20"/>
      <c r="BC824" s="20"/>
      <c r="BD824" s="16"/>
      <c r="BE824" s="16"/>
      <c r="BF824" s="16"/>
      <c r="BG824" s="16"/>
      <c r="BH824" s="16"/>
      <c r="BI824" s="16"/>
      <c r="BJ824" s="16"/>
      <c r="BK824" s="16"/>
      <c r="BL824" s="16"/>
      <c r="BM824" s="16">
        <v>1</v>
      </c>
      <c r="BN824" s="16"/>
      <c r="BO824" s="16"/>
      <c r="BP824" s="16"/>
      <c r="BQ824" s="16"/>
      <c r="BR824" s="16"/>
      <c r="BS824" s="16"/>
      <c r="BT824" s="16"/>
      <c r="BU824" s="16"/>
      <c r="BV824" s="16">
        <v>1</v>
      </c>
      <c r="BW824" s="16"/>
      <c r="BX824" s="16"/>
      <c r="BY824" s="16"/>
      <c r="BZ824" s="16"/>
      <c r="CA824" s="16"/>
      <c r="CB824" s="16"/>
      <c r="CC824" s="16"/>
      <c r="CD824" s="16">
        <v>1</v>
      </c>
      <c r="CE824" s="16"/>
      <c r="CF824" s="16"/>
      <c r="CG824" s="19"/>
      <c r="CH824" s="19"/>
      <c r="CI824" s="19"/>
      <c r="CJ824" s="19"/>
      <c r="CK824" s="19"/>
      <c r="CL824" s="19"/>
      <c r="CM824" s="19">
        <v>1</v>
      </c>
      <c r="CN824" s="19"/>
      <c r="CO824" s="19"/>
      <c r="CP824" s="19"/>
      <c r="CQ824" s="19"/>
      <c r="CR824" s="19"/>
    </row>
    <row r="825" spans="1:96" ht="107" customHeight="1">
      <c r="A825" s="11" cm="1">
        <f t="array" ref="A825">SUMPRODUCT(--ISNUMBER(SEARCH({"stranding","stranded"},E825)))</f>
        <v>1</v>
      </c>
      <c r="B825" s="12">
        <v>901</v>
      </c>
      <c r="C825" s="21" t="s">
        <v>1736</v>
      </c>
      <c r="D825" s="22">
        <v>1999</v>
      </c>
      <c r="E825" s="15" t="s">
        <v>1737</v>
      </c>
      <c r="F825" s="15" t="s">
        <v>6652</v>
      </c>
      <c r="G825" s="15">
        <f t="shared" si="12"/>
        <v>8</v>
      </c>
      <c r="H825" s="16"/>
      <c r="I825" s="16"/>
      <c r="J825" s="16"/>
      <c r="K825" s="16"/>
      <c r="L825" s="16"/>
      <c r="M825" s="16"/>
      <c r="N825" s="16"/>
      <c r="O825" s="16"/>
      <c r="P825" s="17">
        <v>1</v>
      </c>
      <c r="Q825" s="17"/>
      <c r="R825" s="17"/>
      <c r="S825" s="17"/>
      <c r="T825" s="18"/>
      <c r="U825" s="18"/>
      <c r="V825" s="18">
        <v>1</v>
      </c>
      <c r="W825" s="18"/>
      <c r="X825" s="19">
        <v>1</v>
      </c>
      <c r="Y825" s="19">
        <v>1</v>
      </c>
      <c r="Z825" s="19"/>
      <c r="AA825" s="19"/>
      <c r="AB825" s="19"/>
      <c r="AC825" s="19"/>
      <c r="AD825" s="19"/>
      <c r="AE825" s="19"/>
      <c r="AF825" s="19"/>
      <c r="AG825" s="19"/>
      <c r="AH825" s="19"/>
      <c r="AI825" s="19"/>
      <c r="AJ825" s="17"/>
      <c r="AK825" s="17"/>
      <c r="AL825" s="17"/>
      <c r="AM825" s="17"/>
      <c r="AN825" s="17">
        <v>1</v>
      </c>
      <c r="AO825" s="17"/>
      <c r="AP825" s="17"/>
      <c r="AQ825" s="17"/>
      <c r="AR825" s="20"/>
      <c r="AS825" s="20"/>
      <c r="AT825" s="20"/>
      <c r="AU825" s="20"/>
      <c r="AV825" s="20"/>
      <c r="AW825" s="20"/>
      <c r="AX825" s="20"/>
      <c r="AY825" s="20"/>
      <c r="AZ825" s="20">
        <v>1</v>
      </c>
      <c r="BA825" s="20"/>
      <c r="BB825" s="20"/>
      <c r="BC825" s="20"/>
      <c r="BD825" s="16"/>
      <c r="BE825" s="16"/>
      <c r="BF825" s="16"/>
      <c r="BG825" s="16"/>
      <c r="BH825" s="16"/>
      <c r="BI825" s="16"/>
      <c r="BJ825" s="16">
        <v>1</v>
      </c>
      <c r="BK825" s="16"/>
      <c r="BL825" s="16"/>
      <c r="BM825" s="16"/>
      <c r="BN825" s="16"/>
      <c r="BO825" s="16"/>
      <c r="BP825" s="16"/>
      <c r="BQ825" s="16"/>
      <c r="BR825" s="16"/>
      <c r="BS825" s="16"/>
      <c r="BT825" s="16"/>
      <c r="BU825" s="16"/>
      <c r="BV825" s="16"/>
      <c r="BW825" s="16"/>
      <c r="BX825" s="16"/>
      <c r="BY825" s="16"/>
      <c r="BZ825" s="16"/>
      <c r="CA825" s="16"/>
      <c r="CB825" s="16">
        <v>1</v>
      </c>
      <c r="CC825" s="16"/>
      <c r="CD825" s="16"/>
      <c r="CE825" s="16"/>
      <c r="CF825" s="16"/>
      <c r="CG825" s="19"/>
      <c r="CH825" s="19"/>
      <c r="CI825" s="19">
        <v>1</v>
      </c>
      <c r="CJ825" s="19"/>
      <c r="CK825" s="19"/>
      <c r="CL825" s="19"/>
      <c r="CM825" s="19"/>
      <c r="CN825" s="19"/>
      <c r="CO825" s="19"/>
      <c r="CP825" s="19"/>
      <c r="CQ825" s="19"/>
      <c r="CR825" s="19"/>
    </row>
    <row r="826" spans="1:96" ht="107" customHeight="1">
      <c r="A826" s="11" cm="1">
        <f t="array" ref="A826">SUMPRODUCT(--ISNUMBER(SEARCH({"stranding","stranded"},E826)))</f>
        <v>1</v>
      </c>
      <c r="B826" s="12">
        <v>902</v>
      </c>
      <c r="C826" s="13" t="s">
        <v>1738</v>
      </c>
      <c r="D826" s="14">
        <v>1999</v>
      </c>
      <c r="E826" s="15" t="s">
        <v>1739</v>
      </c>
      <c r="F826" s="15" t="s">
        <v>6653</v>
      </c>
      <c r="G826" s="15">
        <f t="shared" si="12"/>
        <v>9</v>
      </c>
      <c r="H826" s="16"/>
      <c r="I826" s="16"/>
      <c r="J826" s="16"/>
      <c r="K826" s="16"/>
      <c r="L826" s="16">
        <v>1</v>
      </c>
      <c r="M826" s="16"/>
      <c r="N826" s="16"/>
      <c r="O826" s="16"/>
      <c r="P826" s="17"/>
      <c r="Q826" s="17"/>
      <c r="R826" s="17"/>
      <c r="S826" s="17"/>
      <c r="T826" s="18"/>
      <c r="U826" s="18"/>
      <c r="V826" s="18">
        <v>1</v>
      </c>
      <c r="W826" s="18"/>
      <c r="X826" s="19">
        <v>1</v>
      </c>
      <c r="Y826" s="19">
        <v>1</v>
      </c>
      <c r="Z826" s="19">
        <v>1</v>
      </c>
      <c r="AA826" s="19"/>
      <c r="AB826" s="19"/>
      <c r="AC826" s="19"/>
      <c r="AD826" s="19"/>
      <c r="AE826" s="19"/>
      <c r="AF826" s="19"/>
      <c r="AG826" s="19"/>
      <c r="AH826" s="19"/>
      <c r="AI826" s="19"/>
      <c r="AJ826" s="17"/>
      <c r="AK826" s="17"/>
      <c r="AL826" s="17"/>
      <c r="AM826" s="17"/>
      <c r="AN826" s="17"/>
      <c r="AO826" s="17"/>
      <c r="AP826" s="17"/>
      <c r="AQ826" s="17"/>
      <c r="AR826" s="20"/>
      <c r="AS826" s="20"/>
      <c r="AT826" s="20"/>
      <c r="AU826" s="20"/>
      <c r="AV826" s="20"/>
      <c r="AW826" s="20"/>
      <c r="AX826" s="20">
        <v>1</v>
      </c>
      <c r="AY826" s="20"/>
      <c r="AZ826" s="20">
        <v>1</v>
      </c>
      <c r="BA826" s="20"/>
      <c r="BB826" s="20"/>
      <c r="BC826" s="20"/>
      <c r="BD826" s="16"/>
      <c r="BE826" s="16"/>
      <c r="BF826" s="16"/>
      <c r="BG826" s="16"/>
      <c r="BH826" s="16"/>
      <c r="BI826" s="16"/>
      <c r="BJ826" s="16">
        <v>1</v>
      </c>
      <c r="BK826" s="16"/>
      <c r="BL826" s="16"/>
      <c r="BM826" s="16"/>
      <c r="BN826" s="16"/>
      <c r="BO826" s="16"/>
      <c r="BP826" s="16"/>
      <c r="BQ826" s="16"/>
      <c r="BR826" s="16"/>
      <c r="BS826" s="16"/>
      <c r="BT826" s="16"/>
      <c r="BU826" s="16"/>
      <c r="BV826" s="16"/>
      <c r="BW826" s="16"/>
      <c r="BX826" s="16"/>
      <c r="BY826" s="16">
        <v>1</v>
      </c>
      <c r="BZ826" s="16"/>
      <c r="CA826" s="16"/>
      <c r="CB826" s="16">
        <v>1</v>
      </c>
      <c r="CC826" s="16"/>
      <c r="CD826" s="16"/>
      <c r="CE826" s="16"/>
      <c r="CF826" s="16"/>
      <c r="CG826" s="19"/>
      <c r="CH826" s="19"/>
      <c r="CI826" s="19"/>
      <c r="CJ826" s="19"/>
      <c r="CK826" s="19"/>
      <c r="CL826" s="19"/>
      <c r="CM826" s="19"/>
      <c r="CN826" s="19"/>
      <c r="CO826" s="19">
        <v>1</v>
      </c>
      <c r="CP826" s="19"/>
      <c r="CQ826" s="19"/>
      <c r="CR826" s="19"/>
    </row>
    <row r="827" spans="1:96" ht="107" customHeight="1">
      <c r="A827" s="11" cm="1">
        <f t="array" ref="A827">SUMPRODUCT(--ISNUMBER(SEARCH({"stranding","stranded"},E827)))</f>
        <v>0</v>
      </c>
      <c r="B827" s="12">
        <v>903</v>
      </c>
      <c r="C827" s="21" t="s">
        <v>1740</v>
      </c>
      <c r="D827" s="22">
        <v>1999</v>
      </c>
      <c r="E827" s="23" t="s">
        <v>1741</v>
      </c>
      <c r="F827" s="23" t="s">
        <v>6654</v>
      </c>
      <c r="G827" s="15">
        <f t="shared" si="12"/>
        <v>9</v>
      </c>
      <c r="H827" s="16"/>
      <c r="I827" s="16">
        <v>2</v>
      </c>
      <c r="J827" s="16"/>
      <c r="K827" s="16"/>
      <c r="L827" s="16"/>
      <c r="M827" s="16"/>
      <c r="N827" s="16"/>
      <c r="O827" s="16"/>
      <c r="P827" s="17">
        <v>1</v>
      </c>
      <c r="Q827" s="17"/>
      <c r="R827" s="17"/>
      <c r="S827" s="17"/>
      <c r="T827" s="18"/>
      <c r="U827" s="18"/>
      <c r="V827" s="18"/>
      <c r="W827" s="18"/>
      <c r="X827" s="19">
        <v>1</v>
      </c>
      <c r="Y827" s="19">
        <v>1</v>
      </c>
      <c r="Z827" s="19">
        <v>1</v>
      </c>
      <c r="AA827" s="19"/>
      <c r="AB827" s="19"/>
      <c r="AC827" s="19"/>
      <c r="AD827" s="19"/>
      <c r="AE827" s="19"/>
      <c r="AF827" s="19"/>
      <c r="AG827" s="19"/>
      <c r="AH827" s="19"/>
      <c r="AI827" s="19"/>
      <c r="AJ827" s="17"/>
      <c r="AK827" s="17"/>
      <c r="AL827" s="17"/>
      <c r="AM827" s="17"/>
      <c r="AN827" s="17"/>
      <c r="AO827" s="17"/>
      <c r="AP827" s="17"/>
      <c r="AQ827" s="17"/>
      <c r="AR827" s="20"/>
      <c r="AS827" s="20"/>
      <c r="AT827" s="20"/>
      <c r="AU827" s="20"/>
      <c r="AV827" s="20"/>
      <c r="AW827" s="20"/>
      <c r="AX827" s="20">
        <v>1</v>
      </c>
      <c r="AY827" s="20"/>
      <c r="AZ827" s="20">
        <v>1</v>
      </c>
      <c r="BA827" s="20">
        <v>1</v>
      </c>
      <c r="BB827" s="20"/>
      <c r="BC827" s="20"/>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v>1</v>
      </c>
      <c r="BZ827" s="16"/>
      <c r="CA827" s="16"/>
      <c r="CB827" s="16">
        <v>1</v>
      </c>
      <c r="CC827" s="16"/>
      <c r="CD827" s="16"/>
      <c r="CE827" s="16"/>
      <c r="CF827" s="16"/>
      <c r="CG827" s="19"/>
      <c r="CH827" s="19"/>
      <c r="CI827" s="19"/>
      <c r="CJ827" s="19"/>
      <c r="CK827" s="19">
        <v>1</v>
      </c>
      <c r="CL827" s="19"/>
      <c r="CM827" s="19"/>
      <c r="CN827" s="19"/>
      <c r="CO827" s="19"/>
      <c r="CP827" s="19"/>
      <c r="CQ827" s="19"/>
      <c r="CR827" s="19"/>
    </row>
    <row r="828" spans="1:96" ht="107" customHeight="1">
      <c r="A828" s="11" cm="1">
        <f t="array" ref="A828">SUMPRODUCT(--ISNUMBER(SEARCH({"stranding","stranded"},E828)))</f>
        <v>0</v>
      </c>
      <c r="B828" s="12">
        <v>904</v>
      </c>
      <c r="C828" s="13" t="s">
        <v>1742</v>
      </c>
      <c r="D828" s="14">
        <v>1999</v>
      </c>
      <c r="E828" s="15" t="s">
        <v>1743</v>
      </c>
      <c r="F828" s="15" t="s">
        <v>7914</v>
      </c>
      <c r="G828" s="15">
        <f t="shared" si="12"/>
        <v>5</v>
      </c>
      <c r="H828" s="16"/>
      <c r="I828" s="16"/>
      <c r="J828" s="16"/>
      <c r="K828" s="16"/>
      <c r="L828" s="16"/>
      <c r="M828" s="16"/>
      <c r="N828" s="16"/>
      <c r="O828" s="16"/>
      <c r="P828" s="17">
        <v>1</v>
      </c>
      <c r="Q828" s="17"/>
      <c r="R828" s="17"/>
      <c r="S828" s="17"/>
      <c r="T828" s="18"/>
      <c r="U828" s="18">
        <v>1</v>
      </c>
      <c r="V828" s="18"/>
      <c r="W828" s="18"/>
      <c r="X828" s="19"/>
      <c r="Y828" s="19">
        <v>1</v>
      </c>
      <c r="Z828" s="19"/>
      <c r="AA828" s="19"/>
      <c r="AB828" s="19"/>
      <c r="AC828" s="19"/>
      <c r="AD828" s="19"/>
      <c r="AE828" s="19"/>
      <c r="AF828" s="19"/>
      <c r="AG828" s="19"/>
      <c r="AH828" s="19"/>
      <c r="AI828" s="19"/>
      <c r="AJ828" s="17"/>
      <c r="AK828" s="17"/>
      <c r="AL828" s="17"/>
      <c r="AM828" s="17"/>
      <c r="AN828" s="17"/>
      <c r="AO828" s="17"/>
      <c r="AP828" s="17"/>
      <c r="AQ828" s="17"/>
      <c r="AR828" s="20"/>
      <c r="AS828" s="20"/>
      <c r="AT828" s="20"/>
      <c r="AU828" s="20"/>
      <c r="AV828" s="20"/>
      <c r="AW828" s="20"/>
      <c r="AX828" s="20"/>
      <c r="AY828" s="20"/>
      <c r="AZ828" s="20"/>
      <c r="BA828" s="20"/>
      <c r="BB828" s="20"/>
      <c r="BC828" s="20"/>
      <c r="BD828" s="16">
        <v>1</v>
      </c>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v>1</v>
      </c>
      <c r="CC828" s="16"/>
      <c r="CD828" s="16"/>
      <c r="CE828" s="16"/>
      <c r="CF828" s="16"/>
      <c r="CG828" s="19"/>
      <c r="CH828" s="19"/>
      <c r="CI828" s="19"/>
      <c r="CJ828" s="19"/>
      <c r="CK828" s="19"/>
      <c r="CL828" s="19"/>
      <c r="CM828" s="19"/>
      <c r="CN828" s="19">
        <v>1</v>
      </c>
      <c r="CO828" s="19"/>
      <c r="CP828" s="19"/>
      <c r="CQ828" s="19"/>
      <c r="CR828" s="19"/>
    </row>
    <row r="829" spans="1:96" ht="107" customHeight="1">
      <c r="A829" s="11" cm="1">
        <f t="array" ref="A829">SUMPRODUCT(--ISNUMBER(SEARCH({"stranding","stranded"},E829)))</f>
        <v>1</v>
      </c>
      <c r="B829" s="12">
        <v>905</v>
      </c>
      <c r="C829" s="21" t="s">
        <v>1744</v>
      </c>
      <c r="D829" s="22">
        <v>1999</v>
      </c>
      <c r="E829" s="15" t="s">
        <v>1745</v>
      </c>
      <c r="F829" s="15" t="s">
        <v>7915</v>
      </c>
      <c r="G829" s="15">
        <f t="shared" si="12"/>
        <v>7</v>
      </c>
      <c r="H829" s="16"/>
      <c r="I829" s="16"/>
      <c r="J829" s="16">
        <v>2</v>
      </c>
      <c r="K829" s="16"/>
      <c r="L829" s="16"/>
      <c r="M829" s="16"/>
      <c r="N829" s="16"/>
      <c r="O829" s="16"/>
      <c r="P829" s="17">
        <v>1</v>
      </c>
      <c r="Q829" s="17"/>
      <c r="R829" s="17"/>
      <c r="S829" s="17"/>
      <c r="T829" s="18"/>
      <c r="U829" s="18"/>
      <c r="V829" s="18">
        <v>1</v>
      </c>
      <c r="W829" s="18"/>
      <c r="X829" s="19">
        <v>1</v>
      </c>
      <c r="Y829" s="19">
        <v>1</v>
      </c>
      <c r="Z829" s="19">
        <v>1</v>
      </c>
      <c r="AA829" s="19"/>
      <c r="AB829" s="19"/>
      <c r="AC829" s="19"/>
      <c r="AD829" s="19"/>
      <c r="AE829" s="19"/>
      <c r="AF829" s="19"/>
      <c r="AG829" s="19"/>
      <c r="AH829" s="19"/>
      <c r="AI829" s="19"/>
      <c r="AJ829" s="17"/>
      <c r="AK829" s="17"/>
      <c r="AL829" s="17"/>
      <c r="AM829" s="17"/>
      <c r="AN829" s="17"/>
      <c r="AO829" s="17"/>
      <c r="AP829" s="17"/>
      <c r="AQ829" s="17"/>
      <c r="AR829" s="20"/>
      <c r="AS829" s="20"/>
      <c r="AT829" s="20"/>
      <c r="AU829" s="20"/>
      <c r="AV829" s="20"/>
      <c r="AW829" s="20"/>
      <c r="AX829" s="20"/>
      <c r="AY829" s="20"/>
      <c r="AZ829" s="20"/>
      <c r="BA829" s="20"/>
      <c r="BB829" s="20"/>
      <c r="BC829" s="20"/>
      <c r="BD829" s="16">
        <v>1</v>
      </c>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v>1</v>
      </c>
      <c r="CC829" s="16"/>
      <c r="CD829" s="16"/>
      <c r="CE829" s="16"/>
      <c r="CF829" s="16"/>
      <c r="CG829" s="19"/>
      <c r="CH829" s="19"/>
      <c r="CI829" s="19"/>
      <c r="CJ829" s="19"/>
      <c r="CK829" s="19"/>
      <c r="CL829" s="19"/>
      <c r="CM829" s="19">
        <v>1</v>
      </c>
      <c r="CN829" s="19"/>
      <c r="CO829" s="19"/>
      <c r="CP829" s="19"/>
      <c r="CQ829" s="19"/>
      <c r="CR829" s="19"/>
    </row>
    <row r="830" spans="1:96" ht="107" customHeight="1">
      <c r="A830" s="11" cm="1">
        <f t="array" ref="A830">SUMPRODUCT(--ISNUMBER(SEARCH({"stranding","stranded"},E830)))</f>
        <v>0</v>
      </c>
      <c r="B830" s="12">
        <v>906</v>
      </c>
      <c r="C830" s="13" t="s">
        <v>1746</v>
      </c>
      <c r="D830" s="14">
        <v>1999</v>
      </c>
      <c r="E830" s="15" t="s">
        <v>1747</v>
      </c>
      <c r="F830" s="15" t="s">
        <v>6655</v>
      </c>
      <c r="G830" s="15">
        <f t="shared" si="12"/>
        <v>8</v>
      </c>
      <c r="H830" s="16"/>
      <c r="I830" s="16"/>
      <c r="J830" s="16"/>
      <c r="K830" s="16"/>
      <c r="L830" s="16"/>
      <c r="M830" s="16"/>
      <c r="N830" s="16"/>
      <c r="O830" s="16"/>
      <c r="P830" s="17">
        <v>1</v>
      </c>
      <c r="Q830" s="17"/>
      <c r="R830" s="17"/>
      <c r="S830" s="17"/>
      <c r="T830" s="18"/>
      <c r="U830" s="18"/>
      <c r="V830" s="18">
        <v>1</v>
      </c>
      <c r="W830" s="18"/>
      <c r="X830" s="19"/>
      <c r="Y830" s="19">
        <v>1</v>
      </c>
      <c r="Z830" s="19">
        <v>1</v>
      </c>
      <c r="AA830" s="19"/>
      <c r="AB830" s="19"/>
      <c r="AC830" s="19"/>
      <c r="AD830" s="19"/>
      <c r="AE830" s="19"/>
      <c r="AF830" s="19"/>
      <c r="AG830" s="19"/>
      <c r="AH830" s="19"/>
      <c r="AI830" s="19"/>
      <c r="AJ830" s="17"/>
      <c r="AK830" s="17"/>
      <c r="AL830" s="17"/>
      <c r="AM830" s="17"/>
      <c r="AN830" s="17"/>
      <c r="AO830" s="17"/>
      <c r="AP830" s="17"/>
      <c r="AQ830" s="17"/>
      <c r="AR830" s="20"/>
      <c r="AS830" s="20"/>
      <c r="AT830" s="20"/>
      <c r="AU830" s="20"/>
      <c r="AV830" s="20"/>
      <c r="AW830" s="20"/>
      <c r="AX830" s="20"/>
      <c r="AY830" s="20"/>
      <c r="AZ830" s="20">
        <v>1</v>
      </c>
      <c r="BA830" s="20"/>
      <c r="BB830" s="20"/>
      <c r="BC830" s="20"/>
      <c r="BD830" s="16"/>
      <c r="BE830" s="16"/>
      <c r="BF830" s="16"/>
      <c r="BG830" s="16"/>
      <c r="BH830" s="16"/>
      <c r="BI830" s="16"/>
      <c r="BJ830" s="16"/>
      <c r="BK830" s="16"/>
      <c r="BL830" s="16"/>
      <c r="BM830" s="16"/>
      <c r="BN830" s="16"/>
      <c r="BO830" s="16"/>
      <c r="BP830" s="16">
        <v>1</v>
      </c>
      <c r="BQ830" s="16"/>
      <c r="BR830" s="16"/>
      <c r="BS830" s="16"/>
      <c r="BT830" s="16"/>
      <c r="BU830" s="16"/>
      <c r="BV830" s="16"/>
      <c r="BW830" s="16"/>
      <c r="BX830" s="16"/>
      <c r="BY830" s="16"/>
      <c r="BZ830" s="16"/>
      <c r="CA830" s="16"/>
      <c r="CB830" s="16">
        <v>1</v>
      </c>
      <c r="CC830" s="16"/>
      <c r="CD830" s="16"/>
      <c r="CE830" s="16"/>
      <c r="CF830" s="16">
        <v>1</v>
      </c>
      <c r="CG830" s="19"/>
      <c r="CH830" s="19"/>
      <c r="CI830" s="19"/>
      <c r="CJ830" s="19"/>
      <c r="CK830" s="19"/>
      <c r="CL830" s="19">
        <v>1</v>
      </c>
      <c r="CM830" s="19"/>
      <c r="CN830" s="19"/>
      <c r="CO830" s="19"/>
      <c r="CP830" s="19"/>
      <c r="CQ830" s="19"/>
      <c r="CR830" s="19"/>
    </row>
    <row r="831" spans="1:96" ht="107" customHeight="1">
      <c r="A831" s="11" cm="1">
        <f t="array" ref="A831">SUMPRODUCT(--ISNUMBER(SEARCH({"stranding","stranded"},E831)))</f>
        <v>0</v>
      </c>
      <c r="B831" s="12">
        <v>907</v>
      </c>
      <c r="C831" s="21" t="s">
        <v>1748</v>
      </c>
      <c r="D831" s="22">
        <v>1999</v>
      </c>
      <c r="E831" s="15" t="s">
        <v>1749</v>
      </c>
      <c r="F831" s="15" t="s">
        <v>6656</v>
      </c>
      <c r="G831" s="15">
        <f t="shared" si="12"/>
        <v>6</v>
      </c>
      <c r="H831" s="16"/>
      <c r="I831" s="16"/>
      <c r="J831" s="16"/>
      <c r="K831" s="16"/>
      <c r="L831" s="16"/>
      <c r="M831" s="16">
        <v>1</v>
      </c>
      <c r="N831" s="16"/>
      <c r="O831" s="16"/>
      <c r="P831" s="17"/>
      <c r="Q831" s="17"/>
      <c r="R831" s="17"/>
      <c r="S831" s="17"/>
      <c r="T831" s="18">
        <v>1</v>
      </c>
      <c r="U831" s="18"/>
      <c r="V831" s="18"/>
      <c r="W831" s="18"/>
      <c r="X831" s="19"/>
      <c r="Y831" s="19">
        <v>1</v>
      </c>
      <c r="Z831" s="19"/>
      <c r="AA831" s="19"/>
      <c r="AB831" s="19">
        <v>1</v>
      </c>
      <c r="AC831" s="19"/>
      <c r="AD831" s="19"/>
      <c r="AE831" s="19"/>
      <c r="AF831" s="19"/>
      <c r="AG831" s="19"/>
      <c r="AH831" s="19"/>
      <c r="AI831" s="19"/>
      <c r="AJ831" s="17">
        <v>1</v>
      </c>
      <c r="AK831" s="17"/>
      <c r="AL831" s="17"/>
      <c r="AM831" s="17"/>
      <c r="AN831" s="17">
        <v>1</v>
      </c>
      <c r="AO831" s="17"/>
      <c r="AP831" s="17"/>
      <c r="AQ831" s="17"/>
      <c r="AR831" s="20"/>
      <c r="AS831" s="20"/>
      <c r="AT831" s="20"/>
      <c r="AU831" s="20"/>
      <c r="AV831" s="20"/>
      <c r="AW831" s="20">
        <v>1</v>
      </c>
      <c r="AX831" s="20"/>
      <c r="AY831" s="20"/>
      <c r="AZ831" s="20"/>
      <c r="BA831" s="20"/>
      <c r="BB831" s="20"/>
      <c r="BC831" s="20"/>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9"/>
      <c r="CH831" s="19"/>
      <c r="CI831" s="19">
        <v>1</v>
      </c>
      <c r="CJ831" s="19"/>
      <c r="CK831" s="19"/>
      <c r="CL831" s="19"/>
      <c r="CM831" s="19"/>
      <c r="CN831" s="19"/>
      <c r="CO831" s="19"/>
      <c r="CP831" s="19"/>
      <c r="CQ831" s="19"/>
      <c r="CR831" s="19"/>
    </row>
    <row r="832" spans="1:96" ht="107" customHeight="1">
      <c r="A832" s="11" cm="1">
        <f t="array" ref="A832">SUMPRODUCT(--ISNUMBER(SEARCH({"stranding","stranded"},E832)))</f>
        <v>0</v>
      </c>
      <c r="B832" s="12">
        <v>908</v>
      </c>
      <c r="C832" s="13" t="s">
        <v>1750</v>
      </c>
      <c r="D832" s="14">
        <v>1999</v>
      </c>
      <c r="E832" s="15" t="s">
        <v>1751</v>
      </c>
      <c r="F832" s="15" t="s">
        <v>6657</v>
      </c>
      <c r="G832" s="15">
        <f t="shared" si="12"/>
        <v>11</v>
      </c>
      <c r="H832" s="16"/>
      <c r="I832" s="16"/>
      <c r="J832" s="16"/>
      <c r="K832" s="16">
        <v>1</v>
      </c>
      <c r="L832" s="16"/>
      <c r="M832" s="16"/>
      <c r="N832" s="16"/>
      <c r="O832" s="16"/>
      <c r="P832" s="17"/>
      <c r="Q832" s="17"/>
      <c r="R832" s="17">
        <v>1</v>
      </c>
      <c r="S832" s="17"/>
      <c r="T832" s="18"/>
      <c r="U832" s="18">
        <v>1</v>
      </c>
      <c r="V832" s="18"/>
      <c r="W832" s="18"/>
      <c r="X832" s="19">
        <v>1</v>
      </c>
      <c r="Y832" s="19"/>
      <c r="Z832" s="19"/>
      <c r="AA832" s="19"/>
      <c r="AB832" s="19"/>
      <c r="AC832" s="19"/>
      <c r="AD832" s="19"/>
      <c r="AE832" s="19">
        <v>1</v>
      </c>
      <c r="AF832" s="19">
        <v>1</v>
      </c>
      <c r="AG832" s="19"/>
      <c r="AH832" s="19"/>
      <c r="AI832" s="19"/>
      <c r="AJ832" s="17">
        <v>1</v>
      </c>
      <c r="AK832" s="17"/>
      <c r="AL832" s="17"/>
      <c r="AM832" s="17"/>
      <c r="AN832" s="17"/>
      <c r="AO832" s="17">
        <v>1</v>
      </c>
      <c r="AP832" s="17"/>
      <c r="AQ832" s="17">
        <v>1</v>
      </c>
      <c r="AR832" s="20"/>
      <c r="AS832" s="20">
        <v>1</v>
      </c>
      <c r="AT832" s="20"/>
      <c r="AU832" s="20"/>
      <c r="AV832" s="20"/>
      <c r="AW832" s="20"/>
      <c r="AX832" s="20">
        <v>1</v>
      </c>
      <c r="AY832" s="20"/>
      <c r="AZ832" s="20"/>
      <c r="BA832" s="20"/>
      <c r="BB832" s="20"/>
      <c r="BC832" s="20"/>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v>1</v>
      </c>
      <c r="CC832" s="16"/>
      <c r="CD832" s="16"/>
      <c r="CE832" s="16"/>
      <c r="CF832" s="16"/>
      <c r="CG832" s="19"/>
      <c r="CH832" s="19"/>
      <c r="CI832" s="19"/>
      <c r="CJ832" s="19">
        <v>1</v>
      </c>
      <c r="CK832" s="19"/>
      <c r="CL832" s="19"/>
      <c r="CM832" s="19"/>
      <c r="CN832" s="19"/>
      <c r="CO832" s="19"/>
      <c r="CP832" s="19"/>
      <c r="CQ832" s="19"/>
      <c r="CR832" s="19"/>
    </row>
    <row r="833" spans="1:96" ht="107" customHeight="1">
      <c r="A833" s="11" cm="1">
        <f t="array" ref="A833">SUMPRODUCT(--ISNUMBER(SEARCH({"stranding","stranded"},E833)))</f>
        <v>0</v>
      </c>
      <c r="B833" s="12">
        <v>909</v>
      </c>
      <c r="C833" s="21" t="s">
        <v>1752</v>
      </c>
      <c r="D833" s="22">
        <v>1999</v>
      </c>
      <c r="E833" s="15" t="s">
        <v>1753</v>
      </c>
      <c r="F833" s="15" t="s">
        <v>6658</v>
      </c>
      <c r="G833" s="15">
        <f t="shared" si="12"/>
        <v>12</v>
      </c>
      <c r="H833" s="16"/>
      <c r="I833" s="16"/>
      <c r="J833" s="16"/>
      <c r="K833" s="16"/>
      <c r="L833" s="16"/>
      <c r="M833" s="16"/>
      <c r="N833" s="16"/>
      <c r="O833" s="16"/>
      <c r="P833" s="17">
        <v>1</v>
      </c>
      <c r="Q833" s="17"/>
      <c r="R833" s="17">
        <v>1</v>
      </c>
      <c r="S833" s="17"/>
      <c r="T833" s="18">
        <v>1</v>
      </c>
      <c r="U833" s="18">
        <v>1</v>
      </c>
      <c r="V833" s="18"/>
      <c r="W833" s="18"/>
      <c r="X833" s="19"/>
      <c r="Y833" s="19">
        <v>1</v>
      </c>
      <c r="Z833" s="19"/>
      <c r="AA833" s="19"/>
      <c r="AB833" s="19"/>
      <c r="AC833" s="19"/>
      <c r="AD833" s="19"/>
      <c r="AE833" s="19"/>
      <c r="AF833" s="19"/>
      <c r="AG833" s="19"/>
      <c r="AH833" s="19"/>
      <c r="AI833" s="19"/>
      <c r="AJ833" s="17">
        <v>1</v>
      </c>
      <c r="AK833" s="17"/>
      <c r="AL833" s="17"/>
      <c r="AM833" s="17"/>
      <c r="AN833" s="17"/>
      <c r="AO833" s="17"/>
      <c r="AP833" s="17"/>
      <c r="AQ833" s="17"/>
      <c r="AR833" s="20">
        <v>1</v>
      </c>
      <c r="AS833" s="20">
        <v>1</v>
      </c>
      <c r="AT833" s="20"/>
      <c r="AU833" s="20"/>
      <c r="AV833" s="20"/>
      <c r="AW833" s="20"/>
      <c r="AX833" s="20"/>
      <c r="AY833" s="20"/>
      <c r="AZ833" s="20"/>
      <c r="BA833" s="20"/>
      <c r="BB833" s="20"/>
      <c r="BC833" s="20"/>
      <c r="BD833" s="16"/>
      <c r="BE833" s="16"/>
      <c r="BF833" s="16"/>
      <c r="BG833" s="16">
        <v>1</v>
      </c>
      <c r="BH833" s="16"/>
      <c r="BI833" s="16"/>
      <c r="BJ833" s="16"/>
      <c r="BK833" s="16"/>
      <c r="BL833" s="16"/>
      <c r="BM833" s="16"/>
      <c r="BN833" s="16"/>
      <c r="BO833" s="16"/>
      <c r="BP833" s="16"/>
      <c r="BQ833" s="16">
        <v>1</v>
      </c>
      <c r="BR833" s="16"/>
      <c r="BS833" s="16"/>
      <c r="BT833" s="16"/>
      <c r="BU833" s="16"/>
      <c r="BV833" s="16"/>
      <c r="BW833" s="16">
        <v>1</v>
      </c>
      <c r="BX833" s="16"/>
      <c r="BY833" s="16"/>
      <c r="BZ833" s="16">
        <v>1</v>
      </c>
      <c r="CA833" s="16"/>
      <c r="CB833" s="16"/>
      <c r="CC833" s="16"/>
      <c r="CD833" s="16"/>
      <c r="CE833" s="16"/>
      <c r="CF833" s="16"/>
      <c r="CG833" s="19"/>
      <c r="CH833" s="19"/>
      <c r="CI833" s="19"/>
      <c r="CJ833" s="19"/>
      <c r="CK833" s="19">
        <v>1</v>
      </c>
      <c r="CL833" s="19"/>
      <c r="CM833" s="19"/>
      <c r="CN833" s="19"/>
      <c r="CO833" s="19"/>
      <c r="CP833" s="19"/>
      <c r="CQ833" s="19"/>
      <c r="CR833" s="19"/>
    </row>
    <row r="834" spans="1:96" ht="107" customHeight="1">
      <c r="A834" s="11" cm="1">
        <f t="array" ref="A834">SUMPRODUCT(--ISNUMBER(SEARCH({"stranding","stranded"},E834)))</f>
        <v>0</v>
      </c>
      <c r="B834" s="12">
        <v>910</v>
      </c>
      <c r="C834" s="13" t="s">
        <v>1754</v>
      </c>
      <c r="D834" s="14">
        <v>1999</v>
      </c>
      <c r="E834" s="15" t="s">
        <v>1755</v>
      </c>
      <c r="F834" s="15" t="s">
        <v>6659</v>
      </c>
      <c r="G834" s="15">
        <f t="shared" ref="G834:G897" si="13">SUM(P834:CF834)</f>
        <v>9</v>
      </c>
      <c r="H834" s="16"/>
      <c r="I834" s="16"/>
      <c r="J834" s="16"/>
      <c r="K834" s="16"/>
      <c r="L834" s="16"/>
      <c r="M834" s="16"/>
      <c r="N834" s="16"/>
      <c r="O834" s="16"/>
      <c r="P834" s="17"/>
      <c r="Q834" s="17"/>
      <c r="R834" s="17"/>
      <c r="S834" s="17"/>
      <c r="T834" s="18">
        <v>1</v>
      </c>
      <c r="U834" s="18">
        <v>1</v>
      </c>
      <c r="V834" s="18"/>
      <c r="W834" s="18">
        <v>1</v>
      </c>
      <c r="X834" s="19">
        <v>1</v>
      </c>
      <c r="Y834" s="19">
        <v>1</v>
      </c>
      <c r="Z834" s="19"/>
      <c r="AA834" s="19"/>
      <c r="AB834" s="19"/>
      <c r="AC834" s="19"/>
      <c r="AD834" s="19">
        <v>1</v>
      </c>
      <c r="AE834" s="19"/>
      <c r="AF834" s="19"/>
      <c r="AG834" s="19"/>
      <c r="AH834" s="19"/>
      <c r="AI834" s="19"/>
      <c r="AJ834" s="17">
        <v>1</v>
      </c>
      <c r="AK834" s="17"/>
      <c r="AL834" s="17"/>
      <c r="AM834" s="17"/>
      <c r="AN834" s="17"/>
      <c r="AO834" s="17"/>
      <c r="AP834" s="17"/>
      <c r="AQ834" s="17"/>
      <c r="AR834" s="20"/>
      <c r="AS834" s="20">
        <v>1</v>
      </c>
      <c r="AT834" s="20"/>
      <c r="AU834" s="20"/>
      <c r="AV834" s="20"/>
      <c r="AW834" s="20"/>
      <c r="AX834" s="20">
        <v>1</v>
      </c>
      <c r="AY834" s="20"/>
      <c r="AZ834" s="20"/>
      <c r="BA834" s="20"/>
      <c r="BB834" s="20"/>
      <c r="BC834" s="20"/>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9"/>
      <c r="CH834" s="19"/>
      <c r="CI834" s="19"/>
      <c r="CJ834" s="19"/>
      <c r="CK834" s="19"/>
      <c r="CL834" s="19">
        <v>1</v>
      </c>
      <c r="CM834" s="19"/>
      <c r="CN834" s="19"/>
      <c r="CO834" s="19"/>
      <c r="CP834" s="19"/>
      <c r="CQ834" s="19"/>
      <c r="CR834" s="19"/>
    </row>
    <row r="835" spans="1:96" ht="107" customHeight="1">
      <c r="A835" s="11" cm="1">
        <f t="array" ref="A835">SUMPRODUCT(--ISNUMBER(SEARCH({"stranding","stranded"},E835)))</f>
        <v>1</v>
      </c>
      <c r="B835" s="12">
        <v>911</v>
      </c>
      <c r="C835" s="21" t="s">
        <v>1756</v>
      </c>
      <c r="D835" s="22">
        <v>1999</v>
      </c>
      <c r="E835" s="15" t="s">
        <v>1757</v>
      </c>
      <c r="F835" s="15" t="s">
        <v>6660</v>
      </c>
      <c r="G835" s="15">
        <f t="shared" si="13"/>
        <v>4</v>
      </c>
      <c r="H835" s="16"/>
      <c r="I835" s="16"/>
      <c r="J835" s="16"/>
      <c r="K835" s="16"/>
      <c r="L835" s="16"/>
      <c r="M835" s="16"/>
      <c r="N835" s="16"/>
      <c r="O835" s="16"/>
      <c r="P835" s="17"/>
      <c r="Q835" s="17"/>
      <c r="R835" s="17"/>
      <c r="S835" s="17"/>
      <c r="T835" s="18">
        <v>1</v>
      </c>
      <c r="U835" s="18"/>
      <c r="V835" s="18"/>
      <c r="W835" s="18"/>
      <c r="X835" s="19"/>
      <c r="Y835" s="19">
        <v>1</v>
      </c>
      <c r="Z835" s="19"/>
      <c r="AA835" s="19"/>
      <c r="AB835" s="19"/>
      <c r="AC835" s="19"/>
      <c r="AD835" s="19"/>
      <c r="AE835" s="19"/>
      <c r="AF835" s="19"/>
      <c r="AG835" s="19"/>
      <c r="AH835" s="19"/>
      <c r="AI835" s="19"/>
      <c r="AJ835" s="17"/>
      <c r="AK835" s="17"/>
      <c r="AL835" s="17"/>
      <c r="AM835" s="17"/>
      <c r="AN835" s="17"/>
      <c r="AO835" s="17"/>
      <c r="AP835" s="17"/>
      <c r="AQ835" s="17"/>
      <c r="AR835" s="20"/>
      <c r="AS835" s="20"/>
      <c r="AT835" s="20"/>
      <c r="AU835" s="20"/>
      <c r="AV835" s="20"/>
      <c r="AW835" s="20"/>
      <c r="AX835" s="20"/>
      <c r="AY835" s="20"/>
      <c r="AZ835" s="20"/>
      <c r="BA835" s="20"/>
      <c r="BB835" s="20"/>
      <c r="BC835" s="20"/>
      <c r="BD835" s="16"/>
      <c r="BE835" s="16"/>
      <c r="BF835" s="16"/>
      <c r="BG835" s="16"/>
      <c r="BH835" s="16"/>
      <c r="BI835" s="16"/>
      <c r="BJ835" s="16"/>
      <c r="BK835" s="16"/>
      <c r="BL835" s="16"/>
      <c r="BM835" s="16"/>
      <c r="BN835" s="16"/>
      <c r="BO835" s="16"/>
      <c r="BP835" s="16"/>
      <c r="BQ835" s="16"/>
      <c r="BR835" s="16"/>
      <c r="BS835" s="16">
        <v>1</v>
      </c>
      <c r="BT835" s="16"/>
      <c r="BU835" s="16"/>
      <c r="BV835" s="16"/>
      <c r="BW835" s="16">
        <v>1</v>
      </c>
      <c r="BX835" s="16"/>
      <c r="BY835" s="16"/>
      <c r="BZ835" s="16"/>
      <c r="CA835" s="16"/>
      <c r="CB835" s="16"/>
      <c r="CC835" s="16"/>
      <c r="CD835" s="16"/>
      <c r="CE835" s="16"/>
      <c r="CF835" s="16"/>
      <c r="CG835" s="19"/>
      <c r="CH835" s="19"/>
      <c r="CI835" s="19">
        <v>1</v>
      </c>
      <c r="CJ835" s="19"/>
      <c r="CK835" s="19"/>
      <c r="CL835" s="19"/>
      <c r="CM835" s="19"/>
      <c r="CN835" s="19"/>
      <c r="CO835" s="19"/>
      <c r="CP835" s="19"/>
      <c r="CQ835" s="19"/>
      <c r="CR835" s="19"/>
    </row>
    <row r="836" spans="1:96" ht="107" customHeight="1">
      <c r="A836" s="11" cm="1">
        <f t="array" ref="A836">SUMPRODUCT(--ISNUMBER(SEARCH({"stranding","stranded"},E836)))</f>
        <v>1</v>
      </c>
      <c r="B836" s="12">
        <v>912</v>
      </c>
      <c r="C836" s="13" t="s">
        <v>1758</v>
      </c>
      <c r="D836" s="14">
        <v>1999</v>
      </c>
      <c r="E836" s="23" t="s">
        <v>1759</v>
      </c>
      <c r="F836" s="23" t="s">
        <v>7916</v>
      </c>
      <c r="G836" s="15">
        <f t="shared" si="13"/>
        <v>9</v>
      </c>
      <c r="H836" s="16"/>
      <c r="I836" s="16"/>
      <c r="J836" s="16"/>
      <c r="K836" s="16"/>
      <c r="L836" s="16"/>
      <c r="M836" s="16"/>
      <c r="N836" s="16"/>
      <c r="O836" s="16"/>
      <c r="P836" s="17"/>
      <c r="Q836" s="17"/>
      <c r="R836" s="17"/>
      <c r="S836" s="17"/>
      <c r="T836" s="18"/>
      <c r="U836" s="18">
        <v>1</v>
      </c>
      <c r="V836" s="18"/>
      <c r="W836" s="18"/>
      <c r="X836" s="19">
        <v>1</v>
      </c>
      <c r="Y836" s="19">
        <v>1</v>
      </c>
      <c r="Z836" s="19"/>
      <c r="AA836" s="19"/>
      <c r="AB836" s="19"/>
      <c r="AC836" s="19"/>
      <c r="AD836" s="19"/>
      <c r="AE836" s="19"/>
      <c r="AF836" s="19"/>
      <c r="AG836" s="19"/>
      <c r="AH836" s="19"/>
      <c r="AI836" s="19"/>
      <c r="AJ836" s="17">
        <v>1</v>
      </c>
      <c r="AK836" s="17"/>
      <c r="AL836" s="17"/>
      <c r="AM836" s="17"/>
      <c r="AN836" s="17"/>
      <c r="AO836" s="17"/>
      <c r="AP836" s="17"/>
      <c r="AQ836" s="17"/>
      <c r="AR836" s="20"/>
      <c r="AS836" s="20"/>
      <c r="AT836" s="20"/>
      <c r="AU836" s="20"/>
      <c r="AV836" s="20">
        <v>1</v>
      </c>
      <c r="AW836" s="20"/>
      <c r="AX836" s="20">
        <v>1</v>
      </c>
      <c r="AY836" s="20"/>
      <c r="AZ836" s="20">
        <v>1</v>
      </c>
      <c r="BA836" s="20">
        <v>1</v>
      </c>
      <c r="BB836" s="20"/>
      <c r="BC836" s="20"/>
      <c r="BD836" s="16">
        <v>1</v>
      </c>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9"/>
      <c r="CH836" s="19"/>
      <c r="CI836" s="19"/>
      <c r="CJ836" s="19"/>
      <c r="CK836" s="19"/>
      <c r="CL836" s="19">
        <v>1</v>
      </c>
      <c r="CM836" s="19"/>
      <c r="CN836" s="19"/>
      <c r="CO836" s="19"/>
      <c r="CP836" s="19"/>
      <c r="CQ836" s="19"/>
      <c r="CR836" s="19"/>
    </row>
    <row r="837" spans="1:96" ht="107" customHeight="1">
      <c r="A837" s="11" cm="1">
        <f t="array" ref="A837">SUMPRODUCT(--ISNUMBER(SEARCH({"stranding","stranded"},E837)))</f>
        <v>0</v>
      </c>
      <c r="B837" s="12">
        <v>913</v>
      </c>
      <c r="C837" s="21" t="s">
        <v>1760</v>
      </c>
      <c r="D837" s="22">
        <v>1999</v>
      </c>
      <c r="E837" s="15" t="s">
        <v>1761</v>
      </c>
      <c r="F837" s="15" t="s">
        <v>6661</v>
      </c>
      <c r="G837" s="15">
        <f t="shared" si="13"/>
        <v>9</v>
      </c>
      <c r="H837" s="16"/>
      <c r="I837" s="16"/>
      <c r="J837" s="16"/>
      <c r="K837" s="16"/>
      <c r="L837" s="16"/>
      <c r="M837" s="16">
        <v>2</v>
      </c>
      <c r="N837" s="16"/>
      <c r="O837" s="16"/>
      <c r="P837" s="17"/>
      <c r="Q837" s="17"/>
      <c r="R837" s="17">
        <v>1</v>
      </c>
      <c r="S837" s="17"/>
      <c r="T837" s="18">
        <v>1</v>
      </c>
      <c r="U837" s="18"/>
      <c r="V837" s="18"/>
      <c r="W837" s="18">
        <v>1</v>
      </c>
      <c r="X837" s="19"/>
      <c r="Y837" s="19"/>
      <c r="Z837" s="19"/>
      <c r="AA837" s="19"/>
      <c r="AB837" s="19"/>
      <c r="AC837" s="19"/>
      <c r="AD837" s="19"/>
      <c r="AE837" s="19">
        <v>1</v>
      </c>
      <c r="AF837" s="19">
        <v>1</v>
      </c>
      <c r="AG837" s="19">
        <v>1</v>
      </c>
      <c r="AH837" s="19"/>
      <c r="AI837" s="19"/>
      <c r="AJ837" s="17">
        <v>1</v>
      </c>
      <c r="AK837" s="17"/>
      <c r="AL837" s="17"/>
      <c r="AM837" s="17"/>
      <c r="AN837" s="17">
        <v>1</v>
      </c>
      <c r="AO837" s="17"/>
      <c r="AP837" s="17"/>
      <c r="AQ837" s="17"/>
      <c r="AR837" s="20"/>
      <c r="AS837" s="20"/>
      <c r="AT837" s="20"/>
      <c r="AU837" s="20"/>
      <c r="AV837" s="20"/>
      <c r="AW837" s="20"/>
      <c r="AX837" s="20"/>
      <c r="AY837" s="20"/>
      <c r="AZ837" s="20"/>
      <c r="BA837" s="20"/>
      <c r="BB837" s="20"/>
      <c r="BC837" s="20"/>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v>1</v>
      </c>
      <c r="CA837" s="16"/>
      <c r="CB837" s="16"/>
      <c r="CC837" s="16"/>
      <c r="CD837" s="16"/>
      <c r="CE837" s="16"/>
      <c r="CF837" s="16"/>
      <c r="CG837" s="19"/>
      <c r="CH837" s="19"/>
      <c r="CI837" s="19"/>
      <c r="CJ837" s="19"/>
      <c r="CK837" s="19"/>
      <c r="CL837" s="19"/>
      <c r="CM837" s="19"/>
      <c r="CN837" s="19"/>
      <c r="CO837" s="19"/>
      <c r="CP837" s="19"/>
      <c r="CQ837" s="19">
        <v>1</v>
      </c>
      <c r="CR837" s="19"/>
    </row>
    <row r="838" spans="1:96" ht="107" customHeight="1">
      <c r="A838" s="11" cm="1">
        <f t="array" ref="A838">SUMPRODUCT(--ISNUMBER(SEARCH({"stranding","stranded"},E838)))</f>
        <v>0</v>
      </c>
      <c r="B838" s="12">
        <v>914</v>
      </c>
      <c r="C838" s="13" t="s">
        <v>1762</v>
      </c>
      <c r="D838" s="14">
        <v>1999</v>
      </c>
      <c r="E838" s="15" t="s">
        <v>1763</v>
      </c>
      <c r="F838" s="15" t="s">
        <v>6662</v>
      </c>
      <c r="G838" s="15">
        <f t="shared" si="13"/>
        <v>7</v>
      </c>
      <c r="H838" s="16"/>
      <c r="I838" s="16"/>
      <c r="J838" s="16"/>
      <c r="K838" s="16"/>
      <c r="L838" s="16"/>
      <c r="M838" s="16"/>
      <c r="N838" s="16"/>
      <c r="O838" s="16"/>
      <c r="P838" s="17">
        <v>1</v>
      </c>
      <c r="Q838" s="17"/>
      <c r="R838" s="17">
        <v>1</v>
      </c>
      <c r="S838" s="17"/>
      <c r="T838" s="18"/>
      <c r="U838" s="18">
        <v>1</v>
      </c>
      <c r="V838" s="18"/>
      <c r="W838" s="18"/>
      <c r="X838" s="19"/>
      <c r="Y838" s="19">
        <v>1</v>
      </c>
      <c r="Z838" s="19"/>
      <c r="AA838" s="19"/>
      <c r="AB838" s="19"/>
      <c r="AC838" s="19"/>
      <c r="AD838" s="19"/>
      <c r="AE838" s="19"/>
      <c r="AF838" s="19"/>
      <c r="AG838" s="19"/>
      <c r="AH838" s="19"/>
      <c r="AI838" s="19"/>
      <c r="AJ838" s="17"/>
      <c r="AK838" s="17">
        <v>1</v>
      </c>
      <c r="AL838" s="17"/>
      <c r="AM838" s="17"/>
      <c r="AN838" s="17">
        <v>1</v>
      </c>
      <c r="AO838" s="17"/>
      <c r="AP838" s="17"/>
      <c r="AQ838" s="17"/>
      <c r="AR838" s="20"/>
      <c r="AS838" s="20"/>
      <c r="AT838" s="20"/>
      <c r="AU838" s="20"/>
      <c r="AV838" s="20"/>
      <c r="AW838" s="20"/>
      <c r="AX838" s="20"/>
      <c r="AY838" s="20"/>
      <c r="AZ838" s="20"/>
      <c r="BA838" s="20"/>
      <c r="BB838" s="20"/>
      <c r="BC838" s="20"/>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v>1</v>
      </c>
      <c r="CA838" s="16"/>
      <c r="CB838" s="16"/>
      <c r="CC838" s="16"/>
      <c r="CD838" s="16"/>
      <c r="CE838" s="16"/>
      <c r="CF838" s="16"/>
      <c r="CG838" s="19"/>
      <c r="CH838" s="19"/>
      <c r="CI838" s="19"/>
      <c r="CJ838" s="19"/>
      <c r="CK838" s="19"/>
      <c r="CL838" s="19"/>
      <c r="CM838" s="19"/>
      <c r="CN838" s="19"/>
      <c r="CO838" s="19"/>
      <c r="CP838" s="19"/>
      <c r="CQ838" s="19"/>
      <c r="CR838" s="19">
        <v>1</v>
      </c>
    </row>
    <row r="839" spans="1:96" ht="107" customHeight="1">
      <c r="A839" s="11" cm="1">
        <f t="array" ref="A839">SUMPRODUCT(--ISNUMBER(SEARCH({"stranding","stranded"},E839)))</f>
        <v>0</v>
      </c>
      <c r="B839" s="12">
        <v>915</v>
      </c>
      <c r="C839" s="21" t="s">
        <v>1764</v>
      </c>
      <c r="D839" s="22">
        <v>1999</v>
      </c>
      <c r="E839" s="15" t="s">
        <v>1765</v>
      </c>
      <c r="F839" s="15" t="s">
        <v>6663</v>
      </c>
      <c r="G839" s="15">
        <f t="shared" si="13"/>
        <v>6</v>
      </c>
      <c r="H839" s="16"/>
      <c r="I839" s="16"/>
      <c r="J839" s="16"/>
      <c r="K839" s="16"/>
      <c r="L839" s="16"/>
      <c r="M839" s="16">
        <v>1</v>
      </c>
      <c r="N839" s="16"/>
      <c r="O839" s="16"/>
      <c r="P839" s="17"/>
      <c r="Q839" s="17"/>
      <c r="R839" s="17">
        <v>1</v>
      </c>
      <c r="S839" s="17"/>
      <c r="T839" s="18"/>
      <c r="U839" s="18">
        <v>1</v>
      </c>
      <c r="V839" s="18"/>
      <c r="W839" s="18">
        <v>1</v>
      </c>
      <c r="X839" s="19"/>
      <c r="Y839" s="19">
        <v>1</v>
      </c>
      <c r="Z839" s="19"/>
      <c r="AA839" s="19"/>
      <c r="AB839" s="19"/>
      <c r="AC839" s="19"/>
      <c r="AD839" s="19"/>
      <c r="AE839" s="19"/>
      <c r="AF839" s="19"/>
      <c r="AG839" s="19"/>
      <c r="AH839" s="19"/>
      <c r="AI839" s="19"/>
      <c r="AJ839" s="17"/>
      <c r="AK839" s="17"/>
      <c r="AL839" s="17"/>
      <c r="AM839" s="17"/>
      <c r="AN839" s="17">
        <v>1</v>
      </c>
      <c r="AO839" s="17"/>
      <c r="AP839" s="17"/>
      <c r="AQ839" s="17"/>
      <c r="AR839" s="20"/>
      <c r="AS839" s="20"/>
      <c r="AT839" s="20"/>
      <c r="AU839" s="20"/>
      <c r="AV839" s="20"/>
      <c r="AW839" s="20"/>
      <c r="AX839" s="20"/>
      <c r="AY839" s="20"/>
      <c r="AZ839" s="20"/>
      <c r="BA839" s="20"/>
      <c r="BB839" s="20"/>
      <c r="BC839" s="20"/>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v>1</v>
      </c>
      <c r="CA839" s="16"/>
      <c r="CB839" s="16"/>
      <c r="CC839" s="16"/>
      <c r="CD839" s="16"/>
      <c r="CE839" s="16"/>
      <c r="CF839" s="16"/>
      <c r="CG839" s="19"/>
      <c r="CH839" s="19"/>
      <c r="CI839" s="19"/>
      <c r="CJ839" s="19"/>
      <c r="CK839" s="19"/>
      <c r="CL839" s="19"/>
      <c r="CM839" s="19"/>
      <c r="CN839" s="19"/>
      <c r="CO839" s="19"/>
      <c r="CP839" s="19"/>
      <c r="CQ839" s="19"/>
      <c r="CR839" s="19">
        <v>1</v>
      </c>
    </row>
    <row r="840" spans="1:96" ht="107" customHeight="1">
      <c r="A840" s="11" cm="1">
        <f t="array" ref="A840">SUMPRODUCT(--ISNUMBER(SEARCH({"stranding","stranded"},E840)))</f>
        <v>0</v>
      </c>
      <c r="B840" s="12">
        <v>916</v>
      </c>
      <c r="C840" s="13" t="s">
        <v>1766</v>
      </c>
      <c r="D840" s="14">
        <v>1999</v>
      </c>
      <c r="E840" s="15" t="s">
        <v>1767</v>
      </c>
      <c r="F840" s="15" t="s">
        <v>6664</v>
      </c>
      <c r="G840" s="15">
        <f t="shared" si="13"/>
        <v>4</v>
      </c>
      <c r="H840" s="16"/>
      <c r="I840" s="16"/>
      <c r="J840" s="16"/>
      <c r="K840" s="16"/>
      <c r="L840" s="16"/>
      <c r="M840" s="16">
        <v>1</v>
      </c>
      <c r="N840" s="16"/>
      <c r="O840" s="16"/>
      <c r="P840" s="17"/>
      <c r="Q840" s="17"/>
      <c r="R840" s="17"/>
      <c r="S840" s="17"/>
      <c r="T840" s="18"/>
      <c r="U840" s="18">
        <v>1</v>
      </c>
      <c r="V840" s="18"/>
      <c r="W840" s="18"/>
      <c r="X840" s="19"/>
      <c r="Y840" s="19">
        <v>1</v>
      </c>
      <c r="Z840" s="19"/>
      <c r="AA840" s="19"/>
      <c r="AB840" s="19"/>
      <c r="AC840" s="19"/>
      <c r="AD840" s="19"/>
      <c r="AE840" s="19"/>
      <c r="AF840" s="19"/>
      <c r="AG840" s="19"/>
      <c r="AH840" s="19"/>
      <c r="AI840" s="19"/>
      <c r="AJ840" s="17">
        <v>1</v>
      </c>
      <c r="AK840" s="17"/>
      <c r="AL840" s="17"/>
      <c r="AM840" s="17"/>
      <c r="AN840" s="17"/>
      <c r="AO840" s="17"/>
      <c r="AP840" s="17"/>
      <c r="AQ840" s="17"/>
      <c r="AR840" s="20"/>
      <c r="AS840" s="20"/>
      <c r="AT840" s="20"/>
      <c r="AU840" s="20"/>
      <c r="AV840" s="20"/>
      <c r="AW840" s="20"/>
      <c r="AX840" s="20"/>
      <c r="AY840" s="20"/>
      <c r="AZ840" s="20"/>
      <c r="BA840" s="20"/>
      <c r="BB840" s="20"/>
      <c r="BC840" s="20"/>
      <c r="BD840" s="16"/>
      <c r="BE840" s="16"/>
      <c r="BF840" s="16"/>
      <c r="BG840" s="16"/>
      <c r="BH840" s="16"/>
      <c r="BI840" s="16"/>
      <c r="BJ840" s="16"/>
      <c r="BK840" s="16"/>
      <c r="BL840" s="16"/>
      <c r="BM840" s="16">
        <v>1</v>
      </c>
      <c r="BN840" s="16"/>
      <c r="BO840" s="16"/>
      <c r="BP840" s="16"/>
      <c r="BQ840" s="16"/>
      <c r="BR840" s="16"/>
      <c r="BS840" s="16"/>
      <c r="BT840" s="16"/>
      <c r="BU840" s="16"/>
      <c r="BV840" s="16"/>
      <c r="BW840" s="16"/>
      <c r="BX840" s="16"/>
      <c r="BY840" s="16"/>
      <c r="BZ840" s="16"/>
      <c r="CA840" s="16"/>
      <c r="CB840" s="16"/>
      <c r="CC840" s="16"/>
      <c r="CD840" s="16"/>
      <c r="CE840" s="16"/>
      <c r="CF840" s="16"/>
      <c r="CG840" s="19"/>
      <c r="CH840" s="19"/>
      <c r="CI840" s="19"/>
      <c r="CJ840" s="19"/>
      <c r="CK840" s="19"/>
      <c r="CL840" s="19">
        <v>1</v>
      </c>
      <c r="CM840" s="19"/>
      <c r="CN840" s="19"/>
      <c r="CO840" s="19"/>
      <c r="CP840" s="19"/>
      <c r="CQ840" s="19"/>
      <c r="CR840" s="19"/>
    </row>
    <row r="841" spans="1:96" ht="107" customHeight="1">
      <c r="A841" s="11" cm="1">
        <f t="array" ref="A841">SUMPRODUCT(--ISNUMBER(SEARCH({"stranding","stranded"},E841)))</f>
        <v>0</v>
      </c>
      <c r="B841" s="12">
        <v>917</v>
      </c>
      <c r="C841" s="21" t="s">
        <v>1768</v>
      </c>
      <c r="D841" s="22">
        <v>1999</v>
      </c>
      <c r="E841" s="15" t="s">
        <v>1769</v>
      </c>
      <c r="F841" s="15" t="s">
        <v>6390</v>
      </c>
      <c r="G841" s="15">
        <f t="shared" si="13"/>
        <v>5</v>
      </c>
      <c r="H841" s="16"/>
      <c r="I841" s="16"/>
      <c r="J841" s="16"/>
      <c r="K841" s="16"/>
      <c r="L841" s="16"/>
      <c r="M841" s="16">
        <v>1</v>
      </c>
      <c r="N841" s="16"/>
      <c r="O841" s="16"/>
      <c r="P841" s="17"/>
      <c r="Q841" s="17"/>
      <c r="R841" s="17"/>
      <c r="S841" s="17"/>
      <c r="T841" s="18"/>
      <c r="U841" s="18">
        <v>1</v>
      </c>
      <c r="V841" s="18"/>
      <c r="W841" s="18"/>
      <c r="X841" s="19">
        <v>1</v>
      </c>
      <c r="Y841" s="19"/>
      <c r="Z841" s="19"/>
      <c r="AA841" s="19"/>
      <c r="AB841" s="19"/>
      <c r="AC841" s="19"/>
      <c r="AD841" s="19"/>
      <c r="AE841" s="19">
        <v>1</v>
      </c>
      <c r="AF841" s="19">
        <v>1</v>
      </c>
      <c r="AG841" s="19">
        <v>1</v>
      </c>
      <c r="AH841" s="19"/>
      <c r="AI841" s="19"/>
      <c r="AJ841" s="17"/>
      <c r="AK841" s="17"/>
      <c r="AL841" s="17"/>
      <c r="AM841" s="17"/>
      <c r="AN841" s="17"/>
      <c r="AO841" s="17"/>
      <c r="AP841" s="17"/>
      <c r="AQ841" s="17"/>
      <c r="AR841" s="20"/>
      <c r="AS841" s="20"/>
      <c r="AT841" s="20"/>
      <c r="AU841" s="20"/>
      <c r="AV841" s="20"/>
      <c r="AW841" s="20"/>
      <c r="AX841" s="20"/>
      <c r="AY841" s="20"/>
      <c r="AZ841" s="20"/>
      <c r="BA841" s="20"/>
      <c r="BB841" s="20"/>
      <c r="BC841" s="20"/>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9"/>
      <c r="CH841" s="19"/>
      <c r="CI841" s="19"/>
      <c r="CJ841" s="19"/>
      <c r="CK841" s="19"/>
      <c r="CL841" s="19"/>
      <c r="CM841" s="19"/>
      <c r="CN841" s="19"/>
      <c r="CO841" s="19"/>
      <c r="CP841" s="19">
        <v>1</v>
      </c>
      <c r="CQ841" s="19"/>
      <c r="CR841" s="19"/>
    </row>
    <row r="842" spans="1:96" ht="107" customHeight="1">
      <c r="A842" s="11" cm="1">
        <f t="array" ref="A842">SUMPRODUCT(--ISNUMBER(SEARCH({"stranding","stranded"},E842)))</f>
        <v>0</v>
      </c>
      <c r="B842" s="12">
        <v>918</v>
      </c>
      <c r="C842" s="13" t="s">
        <v>1770</v>
      </c>
      <c r="D842" s="14">
        <v>1999</v>
      </c>
      <c r="E842" s="15" t="s">
        <v>1771</v>
      </c>
      <c r="F842" s="15" t="s">
        <v>6665</v>
      </c>
      <c r="G842" s="15">
        <f t="shared" si="13"/>
        <v>5</v>
      </c>
      <c r="H842" s="16"/>
      <c r="I842" s="16"/>
      <c r="J842" s="16"/>
      <c r="K842" s="16"/>
      <c r="L842" s="16"/>
      <c r="M842" s="16">
        <v>1</v>
      </c>
      <c r="N842" s="16"/>
      <c r="O842" s="16"/>
      <c r="P842" s="17"/>
      <c r="Q842" s="17"/>
      <c r="R842" s="17">
        <v>1</v>
      </c>
      <c r="S842" s="17"/>
      <c r="T842" s="18"/>
      <c r="U842" s="18"/>
      <c r="V842" s="18">
        <v>1</v>
      </c>
      <c r="W842" s="18"/>
      <c r="X842" s="19"/>
      <c r="Y842" s="19">
        <v>1</v>
      </c>
      <c r="Z842" s="19"/>
      <c r="AA842" s="19">
        <v>1</v>
      </c>
      <c r="AB842" s="19"/>
      <c r="AC842" s="19"/>
      <c r="AD842" s="19"/>
      <c r="AE842" s="19"/>
      <c r="AF842" s="19"/>
      <c r="AG842" s="19"/>
      <c r="AH842" s="19"/>
      <c r="AI842" s="19"/>
      <c r="AJ842" s="17"/>
      <c r="AK842" s="17"/>
      <c r="AL842" s="17"/>
      <c r="AM842" s="17"/>
      <c r="AN842" s="17"/>
      <c r="AO842" s="17"/>
      <c r="AP842" s="17"/>
      <c r="AQ842" s="17"/>
      <c r="AR842" s="20"/>
      <c r="AS842" s="20"/>
      <c r="AT842" s="20"/>
      <c r="AU842" s="20"/>
      <c r="AV842" s="20"/>
      <c r="AW842" s="20"/>
      <c r="AX842" s="20"/>
      <c r="AY842" s="20"/>
      <c r="AZ842" s="20"/>
      <c r="BA842" s="20"/>
      <c r="BB842" s="20"/>
      <c r="BC842" s="20"/>
      <c r="BD842" s="16"/>
      <c r="BE842" s="16"/>
      <c r="BF842" s="16"/>
      <c r="BG842" s="16"/>
      <c r="BH842" s="16"/>
      <c r="BI842" s="16"/>
      <c r="BJ842" s="16"/>
      <c r="BK842" s="16"/>
      <c r="BL842" s="16"/>
      <c r="BM842" s="16"/>
      <c r="BN842" s="16"/>
      <c r="BO842" s="16"/>
      <c r="BP842" s="16"/>
      <c r="BQ842" s="16"/>
      <c r="BR842" s="16"/>
      <c r="BS842" s="16"/>
      <c r="BT842" s="16"/>
      <c r="BU842" s="16"/>
      <c r="BV842" s="16"/>
      <c r="BW842" s="16">
        <v>1</v>
      </c>
      <c r="BX842" s="16"/>
      <c r="BY842" s="16"/>
      <c r="BZ842" s="16"/>
      <c r="CA842" s="16"/>
      <c r="CB842" s="16"/>
      <c r="CC842" s="16"/>
      <c r="CD842" s="16"/>
      <c r="CE842" s="16"/>
      <c r="CF842" s="16"/>
      <c r="CG842" s="19"/>
      <c r="CH842" s="19"/>
      <c r="CI842" s="19"/>
      <c r="CJ842" s="19"/>
      <c r="CK842" s="19"/>
      <c r="CL842" s="19"/>
      <c r="CM842" s="19"/>
      <c r="CN842" s="19"/>
      <c r="CO842" s="19"/>
      <c r="CP842" s="19">
        <v>1</v>
      </c>
      <c r="CQ842" s="19"/>
      <c r="CR842" s="19"/>
    </row>
    <row r="843" spans="1:96" ht="107" customHeight="1">
      <c r="A843" s="11" cm="1">
        <f t="array" ref="A843">SUMPRODUCT(--ISNUMBER(SEARCH({"stranding","stranded"},E843)))</f>
        <v>0</v>
      </c>
      <c r="B843" s="12">
        <v>919</v>
      </c>
      <c r="C843" s="21" t="s">
        <v>1772</v>
      </c>
      <c r="D843" s="22">
        <v>1999</v>
      </c>
      <c r="E843" s="15" t="s">
        <v>1773</v>
      </c>
      <c r="F843" s="15" t="s">
        <v>6666</v>
      </c>
      <c r="G843" s="15">
        <f t="shared" si="13"/>
        <v>6</v>
      </c>
      <c r="H843" s="16"/>
      <c r="I843" s="16"/>
      <c r="J843" s="16"/>
      <c r="K843" s="16"/>
      <c r="L843" s="16"/>
      <c r="M843" s="16"/>
      <c r="N843" s="16"/>
      <c r="O843" s="16"/>
      <c r="P843" s="17">
        <v>1</v>
      </c>
      <c r="Q843" s="17"/>
      <c r="R843" s="17"/>
      <c r="S843" s="17"/>
      <c r="T843" s="18"/>
      <c r="U843" s="18">
        <v>1</v>
      </c>
      <c r="V843" s="18"/>
      <c r="W843" s="18">
        <v>1</v>
      </c>
      <c r="X843" s="19"/>
      <c r="Y843" s="19"/>
      <c r="Z843" s="19"/>
      <c r="AA843" s="19"/>
      <c r="AB843" s="19"/>
      <c r="AC843" s="19"/>
      <c r="AD843" s="19"/>
      <c r="AE843" s="19">
        <v>1</v>
      </c>
      <c r="AF843" s="19">
        <v>1</v>
      </c>
      <c r="AG843" s="19"/>
      <c r="AH843" s="19"/>
      <c r="AI843" s="19">
        <v>1</v>
      </c>
      <c r="AJ843" s="17"/>
      <c r="AK843" s="17"/>
      <c r="AL843" s="17"/>
      <c r="AM843" s="17"/>
      <c r="AN843" s="17"/>
      <c r="AO843" s="17"/>
      <c r="AP843" s="17"/>
      <c r="AQ843" s="17"/>
      <c r="AR843" s="20"/>
      <c r="AS843" s="20"/>
      <c r="AT843" s="20"/>
      <c r="AU843" s="20"/>
      <c r="AV843" s="20"/>
      <c r="AW843" s="20"/>
      <c r="AX843" s="20"/>
      <c r="AY843" s="20"/>
      <c r="AZ843" s="20"/>
      <c r="BA843" s="20"/>
      <c r="BB843" s="20"/>
      <c r="BC843" s="20"/>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9"/>
      <c r="CH843" s="19"/>
      <c r="CI843" s="19"/>
      <c r="CJ843" s="19"/>
      <c r="CK843" s="19"/>
      <c r="CL843" s="19"/>
      <c r="CM843" s="19">
        <v>1</v>
      </c>
      <c r="CN843" s="19"/>
      <c r="CO843" s="19"/>
      <c r="CP843" s="19"/>
      <c r="CQ843" s="19"/>
      <c r="CR843" s="19"/>
    </row>
    <row r="844" spans="1:96" ht="107" customHeight="1">
      <c r="A844" s="11" cm="1">
        <f t="array" ref="A844">SUMPRODUCT(--ISNUMBER(SEARCH({"stranding","stranded"},E844)))</f>
        <v>0</v>
      </c>
      <c r="B844" s="12">
        <v>920</v>
      </c>
      <c r="C844" s="13" t="s">
        <v>1774</v>
      </c>
      <c r="D844" s="14">
        <v>1999</v>
      </c>
      <c r="E844" s="15" t="s">
        <v>1775</v>
      </c>
      <c r="F844" s="15" t="s">
        <v>6667</v>
      </c>
      <c r="G844" s="15">
        <f t="shared" si="13"/>
        <v>7</v>
      </c>
      <c r="H844" s="16">
        <v>2</v>
      </c>
      <c r="I844" s="16"/>
      <c r="J844" s="16"/>
      <c r="K844" s="16"/>
      <c r="L844" s="16"/>
      <c r="M844" s="16">
        <v>1</v>
      </c>
      <c r="N844" s="16"/>
      <c r="O844" s="16"/>
      <c r="P844" s="17">
        <v>1</v>
      </c>
      <c r="Q844" s="17"/>
      <c r="R844" s="17"/>
      <c r="S844" s="17"/>
      <c r="T844" s="18"/>
      <c r="U844" s="18">
        <v>1</v>
      </c>
      <c r="V844" s="18"/>
      <c r="W844" s="18"/>
      <c r="X844" s="19"/>
      <c r="Y844" s="19">
        <v>1</v>
      </c>
      <c r="Z844" s="19">
        <v>1</v>
      </c>
      <c r="AA844" s="19"/>
      <c r="AB844" s="19"/>
      <c r="AC844" s="19"/>
      <c r="AD844" s="19"/>
      <c r="AE844" s="19"/>
      <c r="AF844" s="19"/>
      <c r="AG844" s="19"/>
      <c r="AH844" s="19"/>
      <c r="AI844" s="19"/>
      <c r="AJ844" s="17"/>
      <c r="AK844" s="17"/>
      <c r="AL844" s="17"/>
      <c r="AM844" s="17"/>
      <c r="AN844" s="17"/>
      <c r="AO844" s="17"/>
      <c r="AP844" s="17"/>
      <c r="AQ844" s="17"/>
      <c r="AR844" s="20"/>
      <c r="AS844" s="20"/>
      <c r="AT844" s="20"/>
      <c r="AU844" s="20"/>
      <c r="AV844" s="20"/>
      <c r="AW844" s="20"/>
      <c r="AX844" s="20"/>
      <c r="AY844" s="20"/>
      <c r="AZ844" s="20">
        <v>1</v>
      </c>
      <c r="BA844" s="20"/>
      <c r="BB844" s="20"/>
      <c r="BC844" s="20"/>
      <c r="BD844" s="16"/>
      <c r="BE844" s="16"/>
      <c r="BF844" s="16">
        <v>1</v>
      </c>
      <c r="BG844" s="16"/>
      <c r="BH844" s="16"/>
      <c r="BI844" s="16"/>
      <c r="BJ844" s="16"/>
      <c r="BK844" s="16"/>
      <c r="BL844" s="16"/>
      <c r="BM844" s="16"/>
      <c r="BN844" s="16"/>
      <c r="BO844" s="16"/>
      <c r="BP844" s="16"/>
      <c r="BQ844" s="16"/>
      <c r="BR844" s="16"/>
      <c r="BS844" s="16"/>
      <c r="BT844" s="16"/>
      <c r="BU844" s="16"/>
      <c r="BV844" s="16"/>
      <c r="BW844" s="16"/>
      <c r="BX844" s="16"/>
      <c r="BY844" s="16"/>
      <c r="BZ844" s="16">
        <v>1</v>
      </c>
      <c r="CA844" s="16"/>
      <c r="CB844" s="16"/>
      <c r="CC844" s="16"/>
      <c r="CD844" s="16"/>
      <c r="CE844" s="16"/>
      <c r="CF844" s="16"/>
      <c r="CG844" s="19"/>
      <c r="CH844" s="19"/>
      <c r="CI844" s="19"/>
      <c r="CJ844" s="19"/>
      <c r="CK844" s="19"/>
      <c r="CL844" s="19"/>
      <c r="CM844" s="19"/>
      <c r="CN844" s="19"/>
      <c r="CO844" s="19"/>
      <c r="CP844" s="19"/>
      <c r="CQ844" s="19">
        <v>1</v>
      </c>
      <c r="CR844" s="19"/>
    </row>
    <row r="845" spans="1:96" ht="107" customHeight="1">
      <c r="A845" s="11" cm="1">
        <f t="array" ref="A845">SUMPRODUCT(--ISNUMBER(SEARCH({"stranding","stranded"},E845)))</f>
        <v>0</v>
      </c>
      <c r="B845" s="12">
        <v>921</v>
      </c>
      <c r="C845" s="21" t="s">
        <v>1776</v>
      </c>
      <c r="D845" s="22">
        <v>1999</v>
      </c>
      <c r="E845" s="15" t="s">
        <v>1777</v>
      </c>
      <c r="F845" s="15" t="s">
        <v>6668</v>
      </c>
      <c r="G845" s="15">
        <f t="shared" si="13"/>
        <v>6</v>
      </c>
      <c r="H845" s="16"/>
      <c r="I845" s="16"/>
      <c r="J845" s="16">
        <v>1</v>
      </c>
      <c r="K845" s="16">
        <v>1</v>
      </c>
      <c r="L845" s="16"/>
      <c r="M845" s="16"/>
      <c r="N845" s="16"/>
      <c r="O845" s="16"/>
      <c r="P845" s="17">
        <v>1</v>
      </c>
      <c r="Q845" s="17"/>
      <c r="R845" s="17"/>
      <c r="S845" s="17"/>
      <c r="T845" s="18"/>
      <c r="U845" s="18">
        <v>1</v>
      </c>
      <c r="V845" s="18"/>
      <c r="W845" s="18">
        <v>1</v>
      </c>
      <c r="X845" s="19"/>
      <c r="Y845" s="19">
        <v>1</v>
      </c>
      <c r="Z845" s="19">
        <v>1</v>
      </c>
      <c r="AA845" s="19"/>
      <c r="AB845" s="19"/>
      <c r="AC845" s="19"/>
      <c r="AD845" s="19"/>
      <c r="AE845" s="19"/>
      <c r="AF845" s="19"/>
      <c r="AG845" s="19"/>
      <c r="AH845" s="19"/>
      <c r="AI845" s="19"/>
      <c r="AJ845" s="17"/>
      <c r="AK845" s="17"/>
      <c r="AL845" s="17"/>
      <c r="AM845" s="17"/>
      <c r="AN845" s="17"/>
      <c r="AO845" s="17"/>
      <c r="AP845" s="17"/>
      <c r="AQ845" s="17"/>
      <c r="AR845" s="20"/>
      <c r="AS845" s="20"/>
      <c r="AT845" s="20"/>
      <c r="AU845" s="20"/>
      <c r="AV845" s="20"/>
      <c r="AW845" s="20"/>
      <c r="AX845" s="20"/>
      <c r="AY845" s="20"/>
      <c r="AZ845" s="20"/>
      <c r="BA845" s="20"/>
      <c r="BB845" s="20"/>
      <c r="BC845" s="20"/>
      <c r="BD845" s="16"/>
      <c r="BE845" s="16"/>
      <c r="BF845" s="16"/>
      <c r="BG845" s="16"/>
      <c r="BH845" s="16"/>
      <c r="BI845" s="16">
        <v>1</v>
      </c>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9"/>
      <c r="CH845" s="19"/>
      <c r="CI845" s="19"/>
      <c r="CJ845" s="19"/>
      <c r="CK845" s="19"/>
      <c r="CL845" s="19"/>
      <c r="CM845" s="19"/>
      <c r="CN845" s="19"/>
      <c r="CO845" s="19">
        <v>1</v>
      </c>
      <c r="CP845" s="19"/>
      <c r="CQ845" s="19"/>
      <c r="CR845" s="19"/>
    </row>
    <row r="846" spans="1:96" ht="107" customHeight="1">
      <c r="A846" s="11" cm="1">
        <f t="array" ref="A846">SUMPRODUCT(--ISNUMBER(SEARCH({"stranding","stranded"},E846)))</f>
        <v>0</v>
      </c>
      <c r="B846" s="12">
        <v>922</v>
      </c>
      <c r="C846" s="13" t="s">
        <v>1778</v>
      </c>
      <c r="D846" s="14">
        <v>1999</v>
      </c>
      <c r="E846" s="15" t="s">
        <v>1779</v>
      </c>
      <c r="F846" s="15" t="s">
        <v>7917</v>
      </c>
      <c r="G846" s="15">
        <f t="shared" si="13"/>
        <v>13</v>
      </c>
      <c r="H846" s="16"/>
      <c r="I846" s="16"/>
      <c r="J846" s="16">
        <v>1</v>
      </c>
      <c r="K846" s="16"/>
      <c r="L846" s="16"/>
      <c r="M846" s="16">
        <v>1</v>
      </c>
      <c r="N846" s="16"/>
      <c r="O846" s="16"/>
      <c r="P846" s="17"/>
      <c r="Q846" s="17"/>
      <c r="R846" s="17">
        <v>1</v>
      </c>
      <c r="S846" s="17"/>
      <c r="T846" s="18">
        <v>1</v>
      </c>
      <c r="U846" s="18">
        <v>1</v>
      </c>
      <c r="V846" s="18"/>
      <c r="W846" s="18">
        <v>1</v>
      </c>
      <c r="X846" s="19"/>
      <c r="Y846" s="19">
        <v>1</v>
      </c>
      <c r="Z846" s="19">
        <v>1</v>
      </c>
      <c r="AA846" s="19"/>
      <c r="AB846" s="19"/>
      <c r="AC846" s="19"/>
      <c r="AD846" s="19">
        <v>1</v>
      </c>
      <c r="AE846" s="19"/>
      <c r="AF846" s="19"/>
      <c r="AG846" s="19"/>
      <c r="AH846" s="19"/>
      <c r="AI846" s="19"/>
      <c r="AJ846" s="17"/>
      <c r="AK846" s="17"/>
      <c r="AL846" s="17"/>
      <c r="AM846" s="17"/>
      <c r="AN846" s="17"/>
      <c r="AO846" s="17"/>
      <c r="AP846" s="17"/>
      <c r="AQ846" s="17">
        <v>1</v>
      </c>
      <c r="AR846" s="20"/>
      <c r="AS846" s="20"/>
      <c r="AT846" s="20"/>
      <c r="AU846" s="20"/>
      <c r="AV846" s="20"/>
      <c r="AW846" s="20"/>
      <c r="AX846" s="20"/>
      <c r="AY846" s="20"/>
      <c r="AZ846" s="20"/>
      <c r="BA846" s="20"/>
      <c r="BB846" s="20"/>
      <c r="BC846" s="20"/>
      <c r="BD846" s="16">
        <v>1</v>
      </c>
      <c r="BE846" s="16"/>
      <c r="BF846" s="16"/>
      <c r="BG846" s="16"/>
      <c r="BH846" s="16"/>
      <c r="BI846" s="16">
        <v>1</v>
      </c>
      <c r="BJ846" s="16"/>
      <c r="BK846" s="16"/>
      <c r="BL846" s="16"/>
      <c r="BM846" s="16">
        <v>1</v>
      </c>
      <c r="BN846" s="16"/>
      <c r="BO846" s="16"/>
      <c r="BP846" s="16"/>
      <c r="BQ846" s="16"/>
      <c r="BR846" s="16"/>
      <c r="BS846" s="16"/>
      <c r="BT846" s="16"/>
      <c r="BU846" s="16"/>
      <c r="BV846" s="16"/>
      <c r="BW846" s="16"/>
      <c r="BX846" s="16"/>
      <c r="BY846" s="16"/>
      <c r="BZ846" s="16">
        <v>1</v>
      </c>
      <c r="CA846" s="16"/>
      <c r="CB846" s="16"/>
      <c r="CC846" s="16">
        <v>1</v>
      </c>
      <c r="CD846" s="16"/>
      <c r="CE846" s="16"/>
      <c r="CF846" s="16"/>
      <c r="CG846" s="19"/>
      <c r="CH846" s="19"/>
      <c r="CI846" s="19"/>
      <c r="CJ846" s="19"/>
      <c r="CK846" s="19"/>
      <c r="CL846" s="19"/>
      <c r="CM846" s="19"/>
      <c r="CN846" s="19"/>
      <c r="CO846" s="19"/>
      <c r="CP846" s="19"/>
      <c r="CQ846" s="19"/>
      <c r="CR846" s="19"/>
    </row>
    <row r="847" spans="1:96" ht="107" customHeight="1">
      <c r="A847" s="11" cm="1">
        <f t="array" ref="A847">SUMPRODUCT(--ISNUMBER(SEARCH({"stranding","stranded"},E847)))</f>
        <v>0</v>
      </c>
      <c r="B847" s="12">
        <v>923</v>
      </c>
      <c r="C847" s="21" t="s">
        <v>1780</v>
      </c>
      <c r="D847" s="22">
        <v>1999</v>
      </c>
      <c r="E847" s="15" t="s">
        <v>1781</v>
      </c>
      <c r="F847" s="15" t="s">
        <v>6669</v>
      </c>
      <c r="G847" s="15">
        <f t="shared" si="13"/>
        <v>6</v>
      </c>
      <c r="H847" s="16"/>
      <c r="I847" s="16"/>
      <c r="J847" s="16"/>
      <c r="K847" s="16"/>
      <c r="L847" s="16"/>
      <c r="M847" s="16">
        <v>1</v>
      </c>
      <c r="N847" s="16"/>
      <c r="O847" s="16"/>
      <c r="P847" s="17"/>
      <c r="Q847" s="17"/>
      <c r="R847" s="17">
        <v>1</v>
      </c>
      <c r="S847" s="17"/>
      <c r="T847" s="18"/>
      <c r="U847" s="18">
        <v>1</v>
      </c>
      <c r="V847" s="18"/>
      <c r="W847" s="18"/>
      <c r="X847" s="19"/>
      <c r="Y847" s="19">
        <v>1</v>
      </c>
      <c r="Z847" s="19">
        <v>1</v>
      </c>
      <c r="AA847" s="19"/>
      <c r="AB847" s="19"/>
      <c r="AC847" s="19"/>
      <c r="AD847" s="19"/>
      <c r="AE847" s="19"/>
      <c r="AF847" s="19"/>
      <c r="AG847" s="19"/>
      <c r="AH847" s="19"/>
      <c r="AI847" s="19"/>
      <c r="AJ847" s="17"/>
      <c r="AK847" s="17"/>
      <c r="AL847" s="17"/>
      <c r="AM847" s="17"/>
      <c r="AN847" s="17"/>
      <c r="AO847" s="17"/>
      <c r="AP847" s="17"/>
      <c r="AQ847" s="17"/>
      <c r="AR847" s="20"/>
      <c r="AS847" s="20"/>
      <c r="AT847" s="20"/>
      <c r="AU847" s="20"/>
      <c r="AV847" s="20"/>
      <c r="AW847" s="20"/>
      <c r="AX847" s="20"/>
      <c r="AY847" s="20"/>
      <c r="AZ847" s="20"/>
      <c r="BA847" s="20"/>
      <c r="BB847" s="20"/>
      <c r="BC847" s="20"/>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v>1</v>
      </c>
      <c r="CD847" s="16"/>
      <c r="CE847" s="16"/>
      <c r="CF847" s="16">
        <v>1</v>
      </c>
      <c r="CG847" s="19"/>
      <c r="CH847" s="19"/>
      <c r="CI847" s="19"/>
      <c r="CJ847" s="19"/>
      <c r="CK847" s="19"/>
      <c r="CL847" s="19"/>
      <c r="CM847" s="19"/>
      <c r="CN847" s="19">
        <v>1</v>
      </c>
      <c r="CO847" s="19"/>
      <c r="CP847" s="19"/>
      <c r="CQ847" s="19"/>
      <c r="CR847" s="19"/>
    </row>
    <row r="848" spans="1:96" ht="107" customHeight="1">
      <c r="A848" s="11" cm="1">
        <f t="array" ref="A848">SUMPRODUCT(--ISNUMBER(SEARCH({"stranding","stranded"},E848)))</f>
        <v>0</v>
      </c>
      <c r="B848" s="12">
        <v>924</v>
      </c>
      <c r="C848" s="13" t="s">
        <v>1782</v>
      </c>
      <c r="D848" s="14">
        <v>1999</v>
      </c>
      <c r="E848" s="15" t="s">
        <v>1783</v>
      </c>
      <c r="F848" s="15" t="s">
        <v>6670</v>
      </c>
      <c r="G848" s="15">
        <f t="shared" si="13"/>
        <v>8</v>
      </c>
      <c r="H848" s="16"/>
      <c r="I848" s="16">
        <v>1</v>
      </c>
      <c r="J848" s="16"/>
      <c r="K848" s="16"/>
      <c r="L848" s="16"/>
      <c r="M848" s="16"/>
      <c r="N848" s="16"/>
      <c r="O848" s="16"/>
      <c r="P848" s="17"/>
      <c r="Q848" s="17"/>
      <c r="R848" s="17">
        <v>1</v>
      </c>
      <c r="S848" s="17"/>
      <c r="T848" s="18">
        <v>1</v>
      </c>
      <c r="U848" s="18"/>
      <c r="V848" s="18"/>
      <c r="W848" s="18">
        <v>1</v>
      </c>
      <c r="X848" s="19"/>
      <c r="Y848" s="19">
        <v>1</v>
      </c>
      <c r="Z848" s="19">
        <v>1</v>
      </c>
      <c r="AA848" s="19"/>
      <c r="AB848" s="19"/>
      <c r="AC848" s="19"/>
      <c r="AD848" s="19"/>
      <c r="AE848" s="19"/>
      <c r="AF848" s="19"/>
      <c r="AG848" s="19"/>
      <c r="AH848" s="19"/>
      <c r="AI848" s="19"/>
      <c r="AJ848" s="17"/>
      <c r="AK848" s="17"/>
      <c r="AL848" s="17"/>
      <c r="AM848" s="17"/>
      <c r="AN848" s="17"/>
      <c r="AO848" s="17"/>
      <c r="AP848" s="17"/>
      <c r="AQ848" s="17"/>
      <c r="AR848" s="20"/>
      <c r="AS848" s="20"/>
      <c r="AT848" s="20"/>
      <c r="AU848" s="20"/>
      <c r="AV848" s="20"/>
      <c r="AW848" s="20"/>
      <c r="AX848" s="20"/>
      <c r="AY848" s="20"/>
      <c r="AZ848" s="20"/>
      <c r="BA848" s="20"/>
      <c r="BB848" s="20"/>
      <c r="BC848" s="20"/>
      <c r="BD848" s="16"/>
      <c r="BE848" s="16"/>
      <c r="BF848" s="16"/>
      <c r="BG848" s="16"/>
      <c r="BH848" s="16"/>
      <c r="BI848" s="16">
        <v>1</v>
      </c>
      <c r="BJ848" s="16"/>
      <c r="BK848" s="16"/>
      <c r="BL848" s="16"/>
      <c r="BM848" s="16"/>
      <c r="BN848" s="16"/>
      <c r="BO848" s="16"/>
      <c r="BP848" s="16"/>
      <c r="BQ848" s="16"/>
      <c r="BR848" s="16"/>
      <c r="BS848" s="16"/>
      <c r="BT848" s="16"/>
      <c r="BU848" s="16"/>
      <c r="BV848" s="16"/>
      <c r="BW848" s="16"/>
      <c r="BX848" s="16"/>
      <c r="BY848" s="16"/>
      <c r="BZ848" s="16">
        <v>1</v>
      </c>
      <c r="CA848" s="16"/>
      <c r="CB848" s="16">
        <v>1</v>
      </c>
      <c r="CC848" s="16"/>
      <c r="CD848" s="16"/>
      <c r="CE848" s="16"/>
      <c r="CF848" s="16"/>
      <c r="CG848" s="19"/>
      <c r="CH848" s="19"/>
      <c r="CI848" s="19"/>
      <c r="CJ848" s="19"/>
      <c r="CK848" s="19"/>
      <c r="CL848" s="19"/>
      <c r="CM848" s="19"/>
      <c r="CN848" s="19"/>
      <c r="CO848" s="19"/>
      <c r="CP848" s="19"/>
      <c r="CQ848" s="19"/>
      <c r="CR848" s="19">
        <v>1</v>
      </c>
    </row>
    <row r="849" spans="1:96" ht="107" customHeight="1">
      <c r="A849" s="11" cm="1">
        <f t="array" ref="A849">SUMPRODUCT(--ISNUMBER(SEARCH({"stranding","stranded"},E849)))</f>
        <v>0</v>
      </c>
      <c r="B849" s="12">
        <v>925</v>
      </c>
      <c r="C849" s="21" t="s">
        <v>1784</v>
      </c>
      <c r="D849" s="22">
        <v>1999</v>
      </c>
      <c r="E849" s="15" t="s">
        <v>1785</v>
      </c>
      <c r="F849" s="15" t="s">
        <v>7918</v>
      </c>
      <c r="G849" s="15">
        <f t="shared" si="13"/>
        <v>9</v>
      </c>
      <c r="H849" s="16"/>
      <c r="I849" s="16"/>
      <c r="J849" s="16"/>
      <c r="K849" s="16">
        <v>2</v>
      </c>
      <c r="L849" s="16"/>
      <c r="M849" s="16"/>
      <c r="N849" s="16"/>
      <c r="O849" s="16"/>
      <c r="P849" s="17"/>
      <c r="Q849" s="17"/>
      <c r="R849" s="17"/>
      <c r="S849" s="17"/>
      <c r="T849" s="18"/>
      <c r="U849" s="18">
        <v>1</v>
      </c>
      <c r="V849" s="18"/>
      <c r="W849" s="18"/>
      <c r="X849" s="19">
        <v>1</v>
      </c>
      <c r="Y849" s="19">
        <v>1</v>
      </c>
      <c r="Z849" s="19">
        <v>1</v>
      </c>
      <c r="AA849" s="19"/>
      <c r="AB849" s="19"/>
      <c r="AC849" s="19"/>
      <c r="AD849" s="19"/>
      <c r="AE849" s="19"/>
      <c r="AF849" s="19"/>
      <c r="AG849" s="19"/>
      <c r="AH849" s="19"/>
      <c r="AI849" s="19"/>
      <c r="AJ849" s="17"/>
      <c r="AK849" s="17">
        <v>1</v>
      </c>
      <c r="AL849" s="17"/>
      <c r="AM849" s="17"/>
      <c r="AN849" s="17">
        <v>1</v>
      </c>
      <c r="AO849" s="17"/>
      <c r="AP849" s="17"/>
      <c r="AQ849" s="17"/>
      <c r="AR849" s="20"/>
      <c r="AS849" s="20"/>
      <c r="AT849" s="20"/>
      <c r="AU849" s="20"/>
      <c r="AV849" s="20"/>
      <c r="AW849" s="20"/>
      <c r="AX849" s="20"/>
      <c r="AY849" s="20"/>
      <c r="AZ849" s="20"/>
      <c r="BA849" s="20"/>
      <c r="BB849" s="20"/>
      <c r="BC849" s="20"/>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v>1</v>
      </c>
      <c r="CA849" s="16">
        <v>1</v>
      </c>
      <c r="CB849" s="16"/>
      <c r="CC849" s="16"/>
      <c r="CD849" s="16">
        <v>1</v>
      </c>
      <c r="CE849" s="16"/>
      <c r="CF849" s="16"/>
      <c r="CG849" s="19"/>
      <c r="CH849" s="19"/>
      <c r="CI849" s="19"/>
      <c r="CJ849" s="19"/>
      <c r="CK849" s="19"/>
      <c r="CL849" s="19"/>
      <c r="CM849" s="19"/>
      <c r="CN849" s="19"/>
      <c r="CO849" s="19"/>
      <c r="CP849" s="19"/>
      <c r="CQ849" s="19"/>
      <c r="CR849" s="19">
        <v>1</v>
      </c>
    </row>
    <row r="850" spans="1:96" ht="107" customHeight="1">
      <c r="A850" s="11" cm="1">
        <f t="array" ref="A850">SUMPRODUCT(--ISNUMBER(SEARCH({"stranding","stranded"},E850)))</f>
        <v>0</v>
      </c>
      <c r="B850" s="12">
        <v>926</v>
      </c>
      <c r="C850" s="13" t="s">
        <v>1786</v>
      </c>
      <c r="D850" s="14">
        <v>1999</v>
      </c>
      <c r="E850" s="15" t="s">
        <v>1787</v>
      </c>
      <c r="F850" s="15" t="s">
        <v>6671</v>
      </c>
      <c r="G850" s="15">
        <f t="shared" si="13"/>
        <v>3</v>
      </c>
      <c r="H850" s="16"/>
      <c r="I850" s="16"/>
      <c r="J850" s="16"/>
      <c r="K850" s="16"/>
      <c r="L850" s="16"/>
      <c r="M850" s="16">
        <v>2</v>
      </c>
      <c r="N850" s="16"/>
      <c r="O850" s="16"/>
      <c r="P850" s="17"/>
      <c r="Q850" s="17"/>
      <c r="R850" s="17"/>
      <c r="S850" s="17"/>
      <c r="T850" s="18"/>
      <c r="U850" s="18">
        <v>1</v>
      </c>
      <c r="V850" s="18"/>
      <c r="W850" s="18"/>
      <c r="X850" s="19"/>
      <c r="Y850" s="19"/>
      <c r="Z850" s="19"/>
      <c r="AA850" s="19"/>
      <c r="AB850" s="19"/>
      <c r="AC850" s="19"/>
      <c r="AD850" s="19"/>
      <c r="AE850" s="19"/>
      <c r="AF850" s="19"/>
      <c r="AG850" s="19"/>
      <c r="AH850" s="19"/>
      <c r="AI850" s="19"/>
      <c r="AJ850" s="17">
        <v>1</v>
      </c>
      <c r="AK850" s="17"/>
      <c r="AL850" s="17"/>
      <c r="AM850" s="17"/>
      <c r="AN850" s="17"/>
      <c r="AO850" s="17"/>
      <c r="AP850" s="17"/>
      <c r="AQ850" s="17"/>
      <c r="AR850" s="20"/>
      <c r="AS850" s="20"/>
      <c r="AT850" s="20"/>
      <c r="AU850" s="20"/>
      <c r="AV850" s="20"/>
      <c r="AW850" s="20"/>
      <c r="AX850" s="20"/>
      <c r="AY850" s="20"/>
      <c r="AZ850" s="20"/>
      <c r="BA850" s="20"/>
      <c r="BB850" s="20"/>
      <c r="BC850" s="20"/>
      <c r="BD850" s="16"/>
      <c r="BE850" s="16"/>
      <c r="BF850" s="16"/>
      <c r="BG850" s="16"/>
      <c r="BH850" s="16"/>
      <c r="BI850" s="16"/>
      <c r="BJ850" s="16"/>
      <c r="BK850" s="16"/>
      <c r="BL850" s="16">
        <v>1</v>
      </c>
      <c r="BM850" s="16"/>
      <c r="BN850" s="16"/>
      <c r="BO850" s="16"/>
      <c r="BP850" s="16"/>
      <c r="BQ850" s="16"/>
      <c r="BR850" s="16"/>
      <c r="BS850" s="16"/>
      <c r="BT850" s="16"/>
      <c r="BU850" s="16"/>
      <c r="BV850" s="16"/>
      <c r="BW850" s="16"/>
      <c r="BX850" s="16"/>
      <c r="BY850" s="16"/>
      <c r="BZ850" s="16"/>
      <c r="CA850" s="16"/>
      <c r="CB850" s="16"/>
      <c r="CC850" s="16"/>
      <c r="CD850" s="16"/>
      <c r="CE850" s="16"/>
      <c r="CF850" s="16"/>
      <c r="CG850" s="19"/>
      <c r="CH850" s="19"/>
      <c r="CI850" s="19"/>
      <c r="CJ850" s="19"/>
      <c r="CK850" s="19"/>
      <c r="CL850" s="19"/>
      <c r="CM850" s="19"/>
      <c r="CN850" s="19"/>
      <c r="CO850" s="19">
        <v>1</v>
      </c>
      <c r="CP850" s="19"/>
      <c r="CQ850" s="19"/>
      <c r="CR850" s="19"/>
    </row>
    <row r="851" spans="1:96" ht="107" customHeight="1">
      <c r="A851" s="11" cm="1">
        <f t="array" ref="A851">SUMPRODUCT(--ISNUMBER(SEARCH({"stranding","stranded"},E851)))</f>
        <v>0</v>
      </c>
      <c r="B851" s="12">
        <v>927</v>
      </c>
      <c r="C851" s="21" t="s">
        <v>1788</v>
      </c>
      <c r="D851" s="22">
        <v>1999</v>
      </c>
      <c r="E851" s="15" t="s">
        <v>1789</v>
      </c>
      <c r="F851" s="15" t="s">
        <v>6173</v>
      </c>
      <c r="G851" s="15">
        <f t="shared" si="13"/>
        <v>6</v>
      </c>
      <c r="H851" s="16"/>
      <c r="I851" s="16">
        <v>1</v>
      </c>
      <c r="J851" s="16">
        <v>1</v>
      </c>
      <c r="K851" s="16"/>
      <c r="L851" s="16"/>
      <c r="M851" s="16"/>
      <c r="N851" s="16"/>
      <c r="O851" s="16"/>
      <c r="P851" s="17"/>
      <c r="Q851" s="17"/>
      <c r="R851" s="17"/>
      <c r="S851" s="17"/>
      <c r="T851" s="18"/>
      <c r="U851" s="18">
        <v>1</v>
      </c>
      <c r="V851" s="18"/>
      <c r="W851" s="18">
        <v>1</v>
      </c>
      <c r="X851" s="19"/>
      <c r="Y851" s="19">
        <v>1</v>
      </c>
      <c r="Z851" s="19">
        <v>1</v>
      </c>
      <c r="AA851" s="19"/>
      <c r="AB851" s="19"/>
      <c r="AC851" s="19"/>
      <c r="AD851" s="19"/>
      <c r="AE851" s="19"/>
      <c r="AF851" s="19"/>
      <c r="AG851" s="19"/>
      <c r="AH851" s="19"/>
      <c r="AI851" s="19"/>
      <c r="AJ851" s="17"/>
      <c r="AK851" s="17"/>
      <c r="AL851" s="17"/>
      <c r="AM851" s="17"/>
      <c r="AN851" s="17"/>
      <c r="AO851" s="17"/>
      <c r="AP851" s="17"/>
      <c r="AQ851" s="17"/>
      <c r="AR851" s="20"/>
      <c r="AS851" s="20"/>
      <c r="AT851" s="20"/>
      <c r="AU851" s="20"/>
      <c r="AV851" s="20"/>
      <c r="AW851" s="20"/>
      <c r="AX851" s="20"/>
      <c r="AY851" s="20"/>
      <c r="AZ851" s="20"/>
      <c r="BA851" s="20"/>
      <c r="BB851" s="20"/>
      <c r="BC851" s="20"/>
      <c r="BD851" s="16"/>
      <c r="BE851" s="16"/>
      <c r="BF851" s="16"/>
      <c r="BG851" s="16"/>
      <c r="BH851" s="16"/>
      <c r="BI851" s="16">
        <v>1</v>
      </c>
      <c r="BJ851" s="16"/>
      <c r="BK851" s="16"/>
      <c r="BL851" s="16"/>
      <c r="BM851" s="16"/>
      <c r="BN851" s="16"/>
      <c r="BO851" s="16"/>
      <c r="BP851" s="16"/>
      <c r="BQ851" s="16"/>
      <c r="BR851" s="16"/>
      <c r="BS851" s="16"/>
      <c r="BT851" s="16"/>
      <c r="BU851" s="16"/>
      <c r="BV851" s="16"/>
      <c r="BW851" s="16"/>
      <c r="BX851" s="16"/>
      <c r="BY851" s="16"/>
      <c r="BZ851" s="16">
        <v>1</v>
      </c>
      <c r="CA851" s="16"/>
      <c r="CB851" s="16"/>
      <c r="CC851" s="16"/>
      <c r="CD851" s="16"/>
      <c r="CE851" s="16"/>
      <c r="CF851" s="16"/>
      <c r="CG851" s="19"/>
      <c r="CH851" s="19"/>
      <c r="CI851" s="19"/>
      <c r="CJ851" s="19"/>
      <c r="CK851" s="19"/>
      <c r="CL851" s="19"/>
      <c r="CM851" s="19"/>
      <c r="CN851" s="19"/>
      <c r="CO851" s="19"/>
      <c r="CP851" s="19"/>
      <c r="CQ851" s="19"/>
      <c r="CR851" s="19">
        <v>1</v>
      </c>
    </row>
    <row r="852" spans="1:96" ht="107" customHeight="1">
      <c r="A852" s="11" cm="1">
        <f t="array" ref="A852">SUMPRODUCT(--ISNUMBER(SEARCH({"stranding","stranded"},E852)))</f>
        <v>0</v>
      </c>
      <c r="B852" s="12">
        <v>928</v>
      </c>
      <c r="C852" s="13" t="s">
        <v>1790</v>
      </c>
      <c r="D852" s="14">
        <v>1999</v>
      </c>
      <c r="E852" s="15" t="s">
        <v>1791</v>
      </c>
      <c r="F852" s="15" t="s">
        <v>6672</v>
      </c>
      <c r="G852" s="15">
        <f t="shared" si="13"/>
        <v>6</v>
      </c>
      <c r="H852" s="16"/>
      <c r="I852" s="16"/>
      <c r="J852" s="16"/>
      <c r="K852" s="16"/>
      <c r="L852" s="16"/>
      <c r="M852" s="16">
        <v>1</v>
      </c>
      <c r="N852" s="16"/>
      <c r="O852" s="16"/>
      <c r="P852" s="17"/>
      <c r="Q852" s="17"/>
      <c r="R852" s="17">
        <v>1</v>
      </c>
      <c r="S852" s="17"/>
      <c r="T852" s="18"/>
      <c r="U852" s="18">
        <v>1</v>
      </c>
      <c r="V852" s="18"/>
      <c r="W852" s="18">
        <v>1</v>
      </c>
      <c r="X852" s="19"/>
      <c r="Y852" s="19">
        <v>1</v>
      </c>
      <c r="Z852" s="19">
        <v>1</v>
      </c>
      <c r="AA852" s="19"/>
      <c r="AB852" s="19"/>
      <c r="AC852" s="19"/>
      <c r="AD852" s="19"/>
      <c r="AE852" s="19"/>
      <c r="AF852" s="19"/>
      <c r="AG852" s="19"/>
      <c r="AH852" s="19"/>
      <c r="AI852" s="19"/>
      <c r="AJ852" s="17"/>
      <c r="AK852" s="17"/>
      <c r="AL852" s="17"/>
      <c r="AM852" s="17"/>
      <c r="AN852" s="17"/>
      <c r="AO852" s="17"/>
      <c r="AP852" s="17"/>
      <c r="AQ852" s="17"/>
      <c r="AR852" s="20"/>
      <c r="AS852" s="20"/>
      <c r="AT852" s="20"/>
      <c r="AU852" s="20"/>
      <c r="AV852" s="20"/>
      <c r="AW852" s="20"/>
      <c r="AX852" s="20"/>
      <c r="AY852" s="20"/>
      <c r="AZ852" s="20"/>
      <c r="BA852" s="20"/>
      <c r="BB852" s="20"/>
      <c r="BC852" s="20"/>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v>1</v>
      </c>
      <c r="CA852" s="16"/>
      <c r="CB852" s="16"/>
      <c r="CC852" s="16"/>
      <c r="CD852" s="16"/>
      <c r="CE852" s="16"/>
      <c r="CF852" s="16"/>
      <c r="CG852" s="19"/>
      <c r="CH852" s="19"/>
      <c r="CI852" s="19"/>
      <c r="CJ852" s="19"/>
      <c r="CK852" s="19"/>
      <c r="CL852" s="19"/>
      <c r="CM852" s="19"/>
      <c r="CN852" s="19">
        <v>1</v>
      </c>
      <c r="CO852" s="19"/>
      <c r="CP852" s="19"/>
      <c r="CQ852" s="19"/>
      <c r="CR852" s="19"/>
    </row>
    <row r="853" spans="1:96" ht="107" customHeight="1">
      <c r="A853" s="11" cm="1">
        <f t="array" ref="A853">SUMPRODUCT(--ISNUMBER(SEARCH({"stranding","stranded"},E853)))</f>
        <v>0</v>
      </c>
      <c r="B853" s="12">
        <v>929</v>
      </c>
      <c r="C853" s="21" t="s">
        <v>1792</v>
      </c>
      <c r="D853" s="22">
        <v>1999</v>
      </c>
      <c r="E853" s="15" t="s">
        <v>1793</v>
      </c>
      <c r="F853" s="15" t="s">
        <v>6673</v>
      </c>
      <c r="G853" s="15">
        <f t="shared" si="13"/>
        <v>5</v>
      </c>
      <c r="H853" s="16"/>
      <c r="I853" s="16"/>
      <c r="J853" s="16">
        <v>1</v>
      </c>
      <c r="K853" s="16"/>
      <c r="L853" s="16"/>
      <c r="M853" s="16"/>
      <c r="N853" s="16"/>
      <c r="O853" s="16"/>
      <c r="P853" s="17"/>
      <c r="Q853" s="17"/>
      <c r="R853" s="17">
        <v>1</v>
      </c>
      <c r="S853" s="17"/>
      <c r="T853" s="18"/>
      <c r="U853" s="18">
        <v>1</v>
      </c>
      <c r="V853" s="18"/>
      <c r="W853" s="18"/>
      <c r="X853" s="19"/>
      <c r="Y853" s="19">
        <v>1</v>
      </c>
      <c r="Z853" s="19">
        <v>1</v>
      </c>
      <c r="AA853" s="19"/>
      <c r="AB853" s="19"/>
      <c r="AC853" s="19"/>
      <c r="AD853" s="19"/>
      <c r="AE853" s="19"/>
      <c r="AF853" s="19"/>
      <c r="AG853" s="19"/>
      <c r="AH853" s="19"/>
      <c r="AI853" s="19"/>
      <c r="AJ853" s="17"/>
      <c r="AK853" s="17"/>
      <c r="AL853" s="17"/>
      <c r="AM853" s="17"/>
      <c r="AN853" s="17"/>
      <c r="AO853" s="17"/>
      <c r="AP853" s="17"/>
      <c r="AQ853" s="17"/>
      <c r="AR853" s="20"/>
      <c r="AS853" s="20"/>
      <c r="AT853" s="20"/>
      <c r="AU853" s="20"/>
      <c r="AV853" s="20"/>
      <c r="AW853" s="20"/>
      <c r="AX853" s="20"/>
      <c r="AY853" s="20"/>
      <c r="AZ853" s="20"/>
      <c r="BA853" s="20"/>
      <c r="BB853" s="20"/>
      <c r="BC853" s="20"/>
      <c r="BD853" s="16"/>
      <c r="BE853" s="16"/>
      <c r="BF853" s="16"/>
      <c r="BG853" s="16"/>
      <c r="BH853" s="16"/>
      <c r="BI853" s="16"/>
      <c r="BJ853" s="16"/>
      <c r="BK853" s="16"/>
      <c r="BL853" s="16"/>
      <c r="BM853" s="16"/>
      <c r="BN853" s="16"/>
      <c r="BO853" s="16"/>
      <c r="BP853" s="16"/>
      <c r="BQ853" s="16"/>
      <c r="BR853" s="16"/>
      <c r="BS853" s="16"/>
      <c r="BT853" s="16">
        <v>1</v>
      </c>
      <c r="BU853" s="16"/>
      <c r="BV853" s="16"/>
      <c r="BW853" s="16"/>
      <c r="BX853" s="16"/>
      <c r="BY853" s="16"/>
      <c r="BZ853" s="16"/>
      <c r="CA853" s="16"/>
      <c r="CB853" s="16"/>
      <c r="CC853" s="16"/>
      <c r="CD853" s="16"/>
      <c r="CE853" s="16"/>
      <c r="CF853" s="16"/>
      <c r="CG853" s="19"/>
      <c r="CH853" s="19"/>
      <c r="CI853" s="19"/>
      <c r="CJ853" s="19">
        <v>1</v>
      </c>
      <c r="CK853" s="19"/>
      <c r="CL853" s="19"/>
      <c r="CM853" s="19"/>
      <c r="CN853" s="19"/>
      <c r="CO853" s="19"/>
      <c r="CP853" s="19"/>
      <c r="CQ853" s="19"/>
      <c r="CR853" s="19"/>
    </row>
    <row r="854" spans="1:96" ht="107" customHeight="1">
      <c r="A854" s="11" cm="1">
        <f t="array" ref="A854">SUMPRODUCT(--ISNUMBER(SEARCH({"stranding","stranded"},E854)))</f>
        <v>0</v>
      </c>
      <c r="B854" s="12">
        <v>930</v>
      </c>
      <c r="C854" s="13" t="s">
        <v>1794</v>
      </c>
      <c r="D854" s="14">
        <v>1999</v>
      </c>
      <c r="E854" s="15" t="s">
        <v>1795</v>
      </c>
      <c r="F854" s="15" t="s">
        <v>6272</v>
      </c>
      <c r="G854" s="15">
        <f t="shared" si="13"/>
        <v>7</v>
      </c>
      <c r="H854" s="16"/>
      <c r="I854" s="16"/>
      <c r="J854" s="16"/>
      <c r="K854" s="16">
        <v>1</v>
      </c>
      <c r="L854" s="16"/>
      <c r="M854" s="16"/>
      <c r="N854" s="16"/>
      <c r="O854" s="16"/>
      <c r="P854" s="17"/>
      <c r="Q854" s="17"/>
      <c r="R854" s="17"/>
      <c r="S854" s="17"/>
      <c r="T854" s="18"/>
      <c r="U854" s="18">
        <v>1</v>
      </c>
      <c r="V854" s="18"/>
      <c r="W854" s="18">
        <v>1</v>
      </c>
      <c r="X854" s="19"/>
      <c r="Y854" s="19">
        <v>1</v>
      </c>
      <c r="Z854" s="19">
        <v>1</v>
      </c>
      <c r="AA854" s="19"/>
      <c r="AB854" s="19"/>
      <c r="AC854" s="19"/>
      <c r="AD854" s="19"/>
      <c r="AE854" s="19"/>
      <c r="AF854" s="19"/>
      <c r="AG854" s="19"/>
      <c r="AH854" s="19"/>
      <c r="AI854" s="19"/>
      <c r="AJ854" s="17"/>
      <c r="AK854" s="17"/>
      <c r="AL854" s="17"/>
      <c r="AM854" s="17"/>
      <c r="AN854" s="17"/>
      <c r="AO854" s="17"/>
      <c r="AP854" s="17"/>
      <c r="AQ854" s="17"/>
      <c r="AR854" s="20"/>
      <c r="AS854" s="20"/>
      <c r="AT854" s="20"/>
      <c r="AU854" s="20"/>
      <c r="AV854" s="20"/>
      <c r="AW854" s="20"/>
      <c r="AX854" s="20"/>
      <c r="AY854" s="20"/>
      <c r="AZ854" s="20"/>
      <c r="BA854" s="20"/>
      <c r="BB854" s="20"/>
      <c r="BC854" s="20"/>
      <c r="BD854" s="16"/>
      <c r="BE854" s="16"/>
      <c r="BF854" s="16"/>
      <c r="BG854" s="16"/>
      <c r="BH854" s="16"/>
      <c r="BI854" s="16">
        <v>1</v>
      </c>
      <c r="BJ854" s="16"/>
      <c r="BK854" s="16"/>
      <c r="BL854" s="16"/>
      <c r="BM854" s="16"/>
      <c r="BN854" s="16"/>
      <c r="BO854" s="16"/>
      <c r="BP854" s="16"/>
      <c r="BQ854" s="16"/>
      <c r="BR854" s="16"/>
      <c r="BS854" s="16"/>
      <c r="BT854" s="16">
        <v>1</v>
      </c>
      <c r="BU854" s="16"/>
      <c r="BV854" s="16"/>
      <c r="BW854" s="16"/>
      <c r="BX854" s="16"/>
      <c r="BY854" s="16"/>
      <c r="BZ854" s="16">
        <v>1</v>
      </c>
      <c r="CA854" s="16"/>
      <c r="CB854" s="16"/>
      <c r="CC854" s="16"/>
      <c r="CD854" s="16"/>
      <c r="CE854" s="16"/>
      <c r="CF854" s="16"/>
      <c r="CG854" s="19"/>
      <c r="CH854" s="19"/>
      <c r="CI854" s="19"/>
      <c r="CJ854" s="19"/>
      <c r="CK854" s="19"/>
      <c r="CL854" s="19">
        <v>1</v>
      </c>
      <c r="CM854" s="19"/>
      <c r="CN854" s="19"/>
      <c r="CO854" s="19"/>
      <c r="CP854" s="19"/>
      <c r="CQ854" s="19"/>
      <c r="CR854" s="19"/>
    </row>
    <row r="855" spans="1:96" ht="107" customHeight="1">
      <c r="A855" s="11" cm="1">
        <f t="array" ref="A855">SUMPRODUCT(--ISNUMBER(SEARCH({"stranding","stranded"},E855)))</f>
        <v>0</v>
      </c>
      <c r="B855" s="12">
        <v>931</v>
      </c>
      <c r="C855" s="21" t="s">
        <v>1796</v>
      </c>
      <c r="D855" s="22">
        <v>1999</v>
      </c>
      <c r="E855" s="15" t="s">
        <v>1797</v>
      </c>
      <c r="F855" s="15" t="s">
        <v>6674</v>
      </c>
      <c r="G855" s="15">
        <f t="shared" si="13"/>
        <v>5</v>
      </c>
      <c r="H855" s="16"/>
      <c r="I855" s="16"/>
      <c r="J855" s="16"/>
      <c r="K855" s="16"/>
      <c r="L855" s="16"/>
      <c r="M855" s="16">
        <v>1</v>
      </c>
      <c r="N855" s="16"/>
      <c r="O855" s="16"/>
      <c r="P855" s="17"/>
      <c r="Q855" s="17"/>
      <c r="R855" s="17">
        <v>1</v>
      </c>
      <c r="S855" s="17"/>
      <c r="T855" s="18"/>
      <c r="U855" s="18">
        <v>1</v>
      </c>
      <c r="V855" s="18"/>
      <c r="W855" s="18">
        <v>1</v>
      </c>
      <c r="X855" s="19"/>
      <c r="Y855" s="19">
        <v>1</v>
      </c>
      <c r="Z855" s="19"/>
      <c r="AA855" s="19"/>
      <c r="AB855" s="19"/>
      <c r="AC855" s="19"/>
      <c r="AD855" s="19"/>
      <c r="AE855" s="19"/>
      <c r="AF855" s="19"/>
      <c r="AG855" s="19"/>
      <c r="AH855" s="19"/>
      <c r="AI855" s="19"/>
      <c r="AJ855" s="17"/>
      <c r="AK855" s="17"/>
      <c r="AL855" s="17"/>
      <c r="AM855" s="17"/>
      <c r="AN855" s="17"/>
      <c r="AO855" s="17"/>
      <c r="AP855" s="17"/>
      <c r="AQ855" s="17"/>
      <c r="AR855" s="20"/>
      <c r="AS855" s="20"/>
      <c r="AT855" s="20"/>
      <c r="AU855" s="20"/>
      <c r="AV855" s="20"/>
      <c r="AW855" s="20"/>
      <c r="AX855" s="20"/>
      <c r="AY855" s="20"/>
      <c r="AZ855" s="20"/>
      <c r="BA855" s="20"/>
      <c r="BB855" s="20"/>
      <c r="BC855" s="20"/>
      <c r="BD855" s="16"/>
      <c r="BE855" s="16"/>
      <c r="BF855" s="16"/>
      <c r="BG855" s="16"/>
      <c r="BH855" s="16"/>
      <c r="BI855" s="16"/>
      <c r="BJ855" s="16"/>
      <c r="BK855" s="16"/>
      <c r="BL855" s="16"/>
      <c r="BM855" s="16"/>
      <c r="BN855" s="16"/>
      <c r="BO855" s="16"/>
      <c r="BP855" s="16"/>
      <c r="BQ855" s="16"/>
      <c r="BR855" s="16"/>
      <c r="BS855" s="16"/>
      <c r="BT855" s="16">
        <v>1</v>
      </c>
      <c r="BU855" s="16"/>
      <c r="BV855" s="16"/>
      <c r="BW855" s="16"/>
      <c r="BX855" s="16"/>
      <c r="BY855" s="16"/>
      <c r="BZ855" s="16"/>
      <c r="CA855" s="16"/>
      <c r="CB855" s="16"/>
      <c r="CC855" s="16"/>
      <c r="CD855" s="16"/>
      <c r="CE855" s="16"/>
      <c r="CF855" s="16"/>
      <c r="CG855" s="19"/>
      <c r="CH855" s="19"/>
      <c r="CI855" s="19"/>
      <c r="CJ855" s="19"/>
      <c r="CK855" s="19"/>
      <c r="CL855" s="19"/>
      <c r="CM855" s="19"/>
      <c r="CN855" s="19">
        <v>1</v>
      </c>
      <c r="CO855" s="19"/>
      <c r="CP855" s="19"/>
      <c r="CQ855" s="19"/>
      <c r="CR855" s="19"/>
    </row>
    <row r="856" spans="1:96" ht="107" customHeight="1">
      <c r="A856" s="11" cm="1">
        <f t="array" ref="A856">SUMPRODUCT(--ISNUMBER(SEARCH({"stranding","stranded"},E856)))</f>
        <v>0</v>
      </c>
      <c r="B856" s="12">
        <v>932</v>
      </c>
      <c r="C856" s="13" t="s">
        <v>1798</v>
      </c>
      <c r="D856" s="14">
        <v>1999</v>
      </c>
      <c r="E856" s="15" t="s">
        <v>1799</v>
      </c>
      <c r="F856" s="15" t="s">
        <v>5974</v>
      </c>
      <c r="G856" s="15">
        <f t="shared" si="13"/>
        <v>7</v>
      </c>
      <c r="H856" s="16"/>
      <c r="I856" s="16"/>
      <c r="J856" s="16">
        <v>1</v>
      </c>
      <c r="K856" s="16"/>
      <c r="L856" s="16"/>
      <c r="M856" s="16"/>
      <c r="N856" s="16"/>
      <c r="O856" s="16"/>
      <c r="P856" s="17"/>
      <c r="Q856" s="17"/>
      <c r="R856" s="17"/>
      <c r="S856" s="17"/>
      <c r="T856" s="18"/>
      <c r="U856" s="18">
        <v>1</v>
      </c>
      <c r="V856" s="18"/>
      <c r="W856" s="18"/>
      <c r="X856" s="19"/>
      <c r="Y856" s="19">
        <v>1</v>
      </c>
      <c r="Z856" s="19">
        <v>1</v>
      </c>
      <c r="AA856" s="19"/>
      <c r="AB856" s="19"/>
      <c r="AC856" s="19"/>
      <c r="AD856" s="19"/>
      <c r="AE856" s="19"/>
      <c r="AF856" s="19"/>
      <c r="AG856" s="19"/>
      <c r="AH856" s="19"/>
      <c r="AI856" s="19"/>
      <c r="AJ856" s="17"/>
      <c r="AK856" s="17"/>
      <c r="AL856" s="17"/>
      <c r="AM856" s="17"/>
      <c r="AN856" s="17"/>
      <c r="AO856" s="17"/>
      <c r="AP856" s="17"/>
      <c r="AQ856" s="17"/>
      <c r="AR856" s="20"/>
      <c r="AS856" s="20"/>
      <c r="AT856" s="20"/>
      <c r="AU856" s="20"/>
      <c r="AV856" s="20"/>
      <c r="AW856" s="20"/>
      <c r="AX856" s="20"/>
      <c r="AY856" s="20"/>
      <c r="AZ856" s="20">
        <v>1</v>
      </c>
      <c r="BA856" s="20"/>
      <c r="BB856" s="20"/>
      <c r="BC856" s="20"/>
      <c r="BD856" s="16"/>
      <c r="BE856" s="16"/>
      <c r="BF856" s="16"/>
      <c r="BG856" s="16"/>
      <c r="BH856" s="16"/>
      <c r="BI856" s="16"/>
      <c r="BJ856" s="16">
        <v>1</v>
      </c>
      <c r="BK856" s="16">
        <v>1</v>
      </c>
      <c r="BL856" s="16"/>
      <c r="BM856" s="16"/>
      <c r="BN856" s="16"/>
      <c r="BO856" s="16"/>
      <c r="BP856" s="16"/>
      <c r="BQ856" s="16"/>
      <c r="BR856" s="16"/>
      <c r="BS856" s="16"/>
      <c r="BT856" s="16"/>
      <c r="BU856" s="16"/>
      <c r="BV856" s="16"/>
      <c r="BW856" s="16"/>
      <c r="BX856" s="16"/>
      <c r="BY856" s="16"/>
      <c r="BZ856" s="16">
        <v>1</v>
      </c>
      <c r="CA856" s="16"/>
      <c r="CB856" s="16"/>
      <c r="CC856" s="16"/>
      <c r="CD856" s="16"/>
      <c r="CE856" s="16"/>
      <c r="CF856" s="16"/>
      <c r="CG856" s="19"/>
      <c r="CH856" s="19"/>
      <c r="CI856" s="19"/>
      <c r="CJ856" s="19"/>
      <c r="CK856" s="19"/>
      <c r="CL856" s="19"/>
      <c r="CM856" s="19"/>
      <c r="CN856" s="19"/>
      <c r="CO856" s="19"/>
      <c r="CP856" s="19"/>
      <c r="CQ856" s="19"/>
      <c r="CR856" s="19"/>
    </row>
    <row r="857" spans="1:96" ht="107" customHeight="1">
      <c r="A857" s="11" cm="1">
        <f t="array" ref="A857">SUMPRODUCT(--ISNUMBER(SEARCH({"stranding","stranded"},E857)))</f>
        <v>0</v>
      </c>
      <c r="B857" s="12">
        <v>933</v>
      </c>
      <c r="C857" s="21" t="s">
        <v>1800</v>
      </c>
      <c r="D857" s="22">
        <v>1999</v>
      </c>
      <c r="E857" s="15" t="s">
        <v>1801</v>
      </c>
      <c r="F857" s="15" t="s">
        <v>6675</v>
      </c>
      <c r="G857" s="15">
        <f t="shared" si="13"/>
        <v>9</v>
      </c>
      <c r="H857" s="16"/>
      <c r="I857" s="16"/>
      <c r="J857" s="16"/>
      <c r="K857" s="16"/>
      <c r="L857" s="16"/>
      <c r="M857" s="16"/>
      <c r="N857" s="16">
        <v>1</v>
      </c>
      <c r="O857" s="16"/>
      <c r="P857" s="17"/>
      <c r="Q857" s="17"/>
      <c r="R857" s="17">
        <v>1</v>
      </c>
      <c r="S857" s="17"/>
      <c r="T857" s="18">
        <v>1</v>
      </c>
      <c r="U857" s="18">
        <v>1</v>
      </c>
      <c r="V857" s="18"/>
      <c r="W857" s="18">
        <v>1</v>
      </c>
      <c r="X857" s="19"/>
      <c r="Y857" s="19"/>
      <c r="Z857" s="19"/>
      <c r="AA857" s="19"/>
      <c r="AB857" s="19"/>
      <c r="AC857" s="19"/>
      <c r="AD857" s="19"/>
      <c r="AE857" s="19">
        <v>1</v>
      </c>
      <c r="AF857" s="19">
        <v>1</v>
      </c>
      <c r="AG857" s="19">
        <v>1</v>
      </c>
      <c r="AH857" s="19"/>
      <c r="AI857" s="19"/>
      <c r="AJ857" s="17">
        <v>1</v>
      </c>
      <c r="AK857" s="17"/>
      <c r="AL857" s="17"/>
      <c r="AM857" s="17"/>
      <c r="AN857" s="17"/>
      <c r="AO857" s="17"/>
      <c r="AP857" s="17"/>
      <c r="AQ857" s="17"/>
      <c r="AR857" s="20"/>
      <c r="AS857" s="20"/>
      <c r="AT857" s="20"/>
      <c r="AU857" s="20"/>
      <c r="AV857" s="20"/>
      <c r="AW857" s="20"/>
      <c r="AX857" s="20"/>
      <c r="AY857" s="20"/>
      <c r="AZ857" s="20"/>
      <c r="BA857" s="20"/>
      <c r="BB857" s="20"/>
      <c r="BC857" s="20"/>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v>1</v>
      </c>
      <c r="BZ857" s="16"/>
      <c r="CA857" s="16"/>
      <c r="CB857" s="16"/>
      <c r="CC857" s="16"/>
      <c r="CD857" s="16"/>
      <c r="CE857" s="16"/>
      <c r="CF857" s="16"/>
      <c r="CG857" s="19"/>
      <c r="CH857" s="19"/>
      <c r="CI857" s="19"/>
      <c r="CJ857" s="19"/>
      <c r="CK857" s="19"/>
      <c r="CL857" s="19"/>
      <c r="CM857" s="19">
        <v>1</v>
      </c>
      <c r="CN857" s="19"/>
      <c r="CO857" s="19"/>
      <c r="CP857" s="19"/>
      <c r="CQ857" s="19"/>
      <c r="CR857" s="19"/>
    </row>
    <row r="858" spans="1:96" ht="107" customHeight="1">
      <c r="A858" s="11" cm="1">
        <f t="array" ref="A858">SUMPRODUCT(--ISNUMBER(SEARCH({"stranding","stranded"},E858)))</f>
        <v>0</v>
      </c>
      <c r="B858" s="12">
        <v>934</v>
      </c>
      <c r="C858" s="13" t="s">
        <v>1802</v>
      </c>
      <c r="D858" s="14">
        <v>1999</v>
      </c>
      <c r="E858" s="15" t="s">
        <v>1803</v>
      </c>
      <c r="F858" s="15" t="s">
        <v>6676</v>
      </c>
      <c r="G858" s="15">
        <f t="shared" si="13"/>
        <v>5</v>
      </c>
      <c r="H858" s="16"/>
      <c r="I858" s="16"/>
      <c r="J858" s="16">
        <v>2</v>
      </c>
      <c r="K858" s="16"/>
      <c r="L858" s="16"/>
      <c r="M858" s="16"/>
      <c r="N858" s="16"/>
      <c r="O858" s="16"/>
      <c r="P858" s="17">
        <v>1</v>
      </c>
      <c r="Q858" s="17"/>
      <c r="R858" s="17"/>
      <c r="S858" s="17"/>
      <c r="T858" s="18"/>
      <c r="U858" s="18">
        <v>1</v>
      </c>
      <c r="V858" s="18"/>
      <c r="W858" s="18"/>
      <c r="X858" s="19"/>
      <c r="Y858" s="19">
        <v>1</v>
      </c>
      <c r="Z858" s="19"/>
      <c r="AA858" s="19"/>
      <c r="AB858" s="19"/>
      <c r="AC858" s="19"/>
      <c r="AD858" s="19"/>
      <c r="AE858" s="19"/>
      <c r="AF858" s="19"/>
      <c r="AG858" s="19"/>
      <c r="AH858" s="19"/>
      <c r="AI858" s="19"/>
      <c r="AJ858" s="17">
        <v>1</v>
      </c>
      <c r="AK858" s="17"/>
      <c r="AL858" s="17"/>
      <c r="AM858" s="17"/>
      <c r="AN858" s="17"/>
      <c r="AO858" s="17"/>
      <c r="AP858" s="17"/>
      <c r="AQ858" s="17"/>
      <c r="AR858" s="20"/>
      <c r="AS858" s="20"/>
      <c r="AT858" s="20"/>
      <c r="AU858" s="20"/>
      <c r="AV858" s="20"/>
      <c r="AW858" s="20"/>
      <c r="AX858" s="20"/>
      <c r="AY858" s="20"/>
      <c r="AZ858" s="20"/>
      <c r="BA858" s="20"/>
      <c r="BB858" s="20"/>
      <c r="BC858" s="20"/>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v>1</v>
      </c>
      <c r="CA858" s="16"/>
      <c r="CB858" s="16"/>
      <c r="CC858" s="16"/>
      <c r="CD858" s="16"/>
      <c r="CE858" s="16"/>
      <c r="CF858" s="16"/>
      <c r="CG858" s="19"/>
      <c r="CH858" s="19"/>
      <c r="CI858" s="19"/>
      <c r="CJ858" s="19"/>
      <c r="CK858" s="19"/>
      <c r="CL858" s="19"/>
      <c r="CM858" s="19"/>
      <c r="CN858" s="19"/>
      <c r="CO858" s="19">
        <v>1</v>
      </c>
      <c r="CP858" s="19"/>
      <c r="CQ858" s="19"/>
      <c r="CR858" s="19"/>
    </row>
    <row r="859" spans="1:96" ht="107" customHeight="1">
      <c r="A859" s="11" cm="1">
        <f t="array" ref="A859">SUMPRODUCT(--ISNUMBER(SEARCH({"stranding","stranded"},E859)))</f>
        <v>0</v>
      </c>
      <c r="B859" s="12">
        <v>935</v>
      </c>
      <c r="C859" s="21" t="s">
        <v>1804</v>
      </c>
      <c r="D859" s="22">
        <v>1999</v>
      </c>
      <c r="E859" s="15" t="s">
        <v>1805</v>
      </c>
      <c r="F859" s="15" t="s">
        <v>6677</v>
      </c>
      <c r="G859" s="15">
        <f t="shared" si="13"/>
        <v>3</v>
      </c>
      <c r="H859" s="16"/>
      <c r="I859" s="16"/>
      <c r="J859" s="16"/>
      <c r="K859" s="16"/>
      <c r="L859" s="16"/>
      <c r="M859" s="16"/>
      <c r="N859" s="16">
        <v>1</v>
      </c>
      <c r="O859" s="16"/>
      <c r="P859" s="17"/>
      <c r="Q859" s="17"/>
      <c r="R859" s="17"/>
      <c r="S859" s="17"/>
      <c r="T859" s="18"/>
      <c r="U859" s="18">
        <v>1</v>
      </c>
      <c r="V859" s="18"/>
      <c r="W859" s="18"/>
      <c r="X859" s="19">
        <v>1</v>
      </c>
      <c r="Y859" s="19"/>
      <c r="Z859" s="19"/>
      <c r="AA859" s="19"/>
      <c r="AB859" s="19"/>
      <c r="AC859" s="19"/>
      <c r="AD859" s="19"/>
      <c r="AE859" s="19"/>
      <c r="AF859" s="19"/>
      <c r="AG859" s="19"/>
      <c r="AH859" s="19"/>
      <c r="AI859" s="19"/>
      <c r="AJ859" s="17">
        <v>1</v>
      </c>
      <c r="AK859" s="17"/>
      <c r="AL859" s="17"/>
      <c r="AM859" s="17"/>
      <c r="AN859" s="17"/>
      <c r="AO859" s="17"/>
      <c r="AP859" s="17"/>
      <c r="AQ859" s="17"/>
      <c r="AR859" s="20"/>
      <c r="AS859" s="20"/>
      <c r="AT859" s="20"/>
      <c r="AU859" s="20"/>
      <c r="AV859" s="20"/>
      <c r="AW859" s="20"/>
      <c r="AX859" s="20"/>
      <c r="AY859" s="20"/>
      <c r="AZ859" s="20"/>
      <c r="BA859" s="20"/>
      <c r="BB859" s="20"/>
      <c r="BC859" s="20"/>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9"/>
      <c r="CH859" s="19"/>
      <c r="CI859" s="19"/>
      <c r="CJ859" s="19"/>
      <c r="CK859" s="19"/>
      <c r="CL859" s="19">
        <v>1</v>
      </c>
      <c r="CM859" s="19"/>
      <c r="CN859" s="19"/>
      <c r="CO859" s="19"/>
      <c r="CP859" s="19"/>
      <c r="CQ859" s="19"/>
      <c r="CR859" s="19"/>
    </row>
    <row r="860" spans="1:96" ht="107" customHeight="1">
      <c r="A860" s="11" cm="1">
        <f t="array" ref="A860">SUMPRODUCT(--ISNUMBER(SEARCH({"stranding","stranded"},E860)))</f>
        <v>0</v>
      </c>
      <c r="B860" s="12">
        <v>936</v>
      </c>
      <c r="C860" s="13" t="s">
        <v>1806</v>
      </c>
      <c r="D860" s="14">
        <v>1999</v>
      </c>
      <c r="E860" s="15" t="s">
        <v>1807</v>
      </c>
      <c r="F860" s="15" t="s">
        <v>6678</v>
      </c>
      <c r="G860" s="15">
        <f t="shared" si="13"/>
        <v>7</v>
      </c>
      <c r="H860" s="16"/>
      <c r="I860" s="16"/>
      <c r="J860" s="16"/>
      <c r="K860" s="16"/>
      <c r="L860" s="16"/>
      <c r="M860" s="16">
        <v>1</v>
      </c>
      <c r="N860" s="16"/>
      <c r="O860" s="16"/>
      <c r="P860" s="17"/>
      <c r="Q860" s="17"/>
      <c r="R860" s="17"/>
      <c r="S860" s="17"/>
      <c r="T860" s="18"/>
      <c r="U860" s="18">
        <v>1</v>
      </c>
      <c r="V860" s="18"/>
      <c r="W860" s="18">
        <v>1</v>
      </c>
      <c r="X860" s="19"/>
      <c r="Y860" s="19"/>
      <c r="Z860" s="19"/>
      <c r="AA860" s="19"/>
      <c r="AB860" s="19"/>
      <c r="AC860" s="19"/>
      <c r="AD860" s="19"/>
      <c r="AE860" s="19"/>
      <c r="AF860" s="19">
        <v>1</v>
      </c>
      <c r="AG860" s="19">
        <v>1</v>
      </c>
      <c r="AH860" s="19"/>
      <c r="AI860" s="19"/>
      <c r="AJ860" s="17"/>
      <c r="AK860" s="17"/>
      <c r="AL860" s="17"/>
      <c r="AM860" s="17"/>
      <c r="AN860" s="17">
        <v>1</v>
      </c>
      <c r="AO860" s="17"/>
      <c r="AP860" s="17"/>
      <c r="AQ860" s="17"/>
      <c r="AR860" s="20"/>
      <c r="AS860" s="20"/>
      <c r="AT860" s="20"/>
      <c r="AU860" s="20"/>
      <c r="AV860" s="20"/>
      <c r="AW860" s="20">
        <v>1</v>
      </c>
      <c r="AX860" s="20"/>
      <c r="AY860" s="20"/>
      <c r="AZ860" s="20"/>
      <c r="BA860" s="20"/>
      <c r="BB860" s="20"/>
      <c r="BC860" s="20"/>
      <c r="BD860" s="16"/>
      <c r="BE860" s="16"/>
      <c r="BF860" s="16"/>
      <c r="BG860" s="16"/>
      <c r="BH860" s="16"/>
      <c r="BI860" s="16">
        <v>1</v>
      </c>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9"/>
      <c r="CH860" s="19"/>
      <c r="CI860" s="19"/>
      <c r="CJ860" s="19"/>
      <c r="CK860" s="19"/>
      <c r="CL860" s="19"/>
      <c r="CM860" s="19"/>
      <c r="CN860" s="19"/>
      <c r="CO860" s="19"/>
      <c r="CP860" s="19"/>
      <c r="CQ860" s="19"/>
      <c r="CR860" s="19">
        <v>1</v>
      </c>
    </row>
    <row r="861" spans="1:96" ht="107" customHeight="1">
      <c r="A861" s="11" cm="1">
        <f t="array" ref="A861">SUMPRODUCT(--ISNUMBER(SEARCH({"stranding","stranded"},E861)))</f>
        <v>0</v>
      </c>
      <c r="B861" s="12">
        <v>937</v>
      </c>
      <c r="C861" s="21" t="s">
        <v>1808</v>
      </c>
      <c r="D861" s="22">
        <v>1999</v>
      </c>
      <c r="E861" s="15" t="s">
        <v>1809</v>
      </c>
      <c r="F861" s="15" t="s">
        <v>6679</v>
      </c>
      <c r="G861" s="15">
        <f t="shared" si="13"/>
        <v>6</v>
      </c>
      <c r="H861" s="16"/>
      <c r="I861" s="16"/>
      <c r="J861" s="16"/>
      <c r="K861" s="16"/>
      <c r="L861" s="16"/>
      <c r="M861" s="16"/>
      <c r="N861" s="16"/>
      <c r="O861" s="16"/>
      <c r="P861" s="17"/>
      <c r="Q861" s="17"/>
      <c r="R861" s="17"/>
      <c r="S861" s="17"/>
      <c r="T861" s="18"/>
      <c r="U861" s="18">
        <v>1</v>
      </c>
      <c r="V861" s="18"/>
      <c r="W861" s="18"/>
      <c r="X861" s="19">
        <v>1</v>
      </c>
      <c r="Y861" s="19"/>
      <c r="Z861" s="19"/>
      <c r="AA861" s="19"/>
      <c r="AB861" s="19"/>
      <c r="AC861" s="19"/>
      <c r="AD861" s="19"/>
      <c r="AE861" s="19">
        <v>1</v>
      </c>
      <c r="AF861" s="19">
        <v>1</v>
      </c>
      <c r="AG861" s="19"/>
      <c r="AH861" s="19"/>
      <c r="AI861" s="19"/>
      <c r="AJ861" s="17">
        <v>1</v>
      </c>
      <c r="AK861" s="17"/>
      <c r="AL861" s="17"/>
      <c r="AM861" s="17"/>
      <c r="AN861" s="17"/>
      <c r="AO861" s="17"/>
      <c r="AP861" s="17"/>
      <c r="AQ861" s="17"/>
      <c r="AR861" s="20"/>
      <c r="AS861" s="20"/>
      <c r="AT861" s="20"/>
      <c r="AU861" s="20"/>
      <c r="AV861" s="20"/>
      <c r="AW861" s="20"/>
      <c r="AX861" s="20"/>
      <c r="AY861" s="20"/>
      <c r="AZ861" s="20"/>
      <c r="BA861" s="20"/>
      <c r="BB861" s="20"/>
      <c r="BC861" s="20"/>
      <c r="BD861" s="16"/>
      <c r="BE861" s="16"/>
      <c r="BF861" s="16"/>
      <c r="BG861" s="16"/>
      <c r="BH861" s="16"/>
      <c r="BI861" s="16"/>
      <c r="BJ861" s="16"/>
      <c r="BK861" s="16"/>
      <c r="BL861" s="16"/>
      <c r="BM861" s="16"/>
      <c r="BN861" s="16"/>
      <c r="BO861" s="16"/>
      <c r="BP861" s="16"/>
      <c r="BQ861" s="16"/>
      <c r="BR861" s="16"/>
      <c r="BS861" s="16">
        <v>1</v>
      </c>
      <c r="BT861" s="16"/>
      <c r="BU861" s="16"/>
      <c r="BV861" s="16"/>
      <c r="BW861" s="16"/>
      <c r="BX861" s="16"/>
      <c r="BY861" s="16"/>
      <c r="BZ861" s="16"/>
      <c r="CA861" s="16"/>
      <c r="CB861" s="16"/>
      <c r="CC861" s="16"/>
      <c r="CD861" s="16"/>
      <c r="CE861" s="16"/>
      <c r="CF861" s="16"/>
      <c r="CG861" s="19"/>
      <c r="CH861" s="19"/>
      <c r="CI861" s="19"/>
      <c r="CJ861" s="19"/>
      <c r="CK861" s="19"/>
      <c r="CL861" s="19"/>
      <c r="CM861" s="19"/>
      <c r="CN861" s="19"/>
      <c r="CO861" s="19">
        <v>1</v>
      </c>
      <c r="CP861" s="19"/>
      <c r="CQ861" s="19"/>
      <c r="CR861" s="19"/>
    </row>
    <row r="862" spans="1:96" ht="107" customHeight="1">
      <c r="A862" s="11" cm="1">
        <f t="array" ref="A862">SUMPRODUCT(--ISNUMBER(SEARCH({"stranding","stranded"},E862)))</f>
        <v>0</v>
      </c>
      <c r="B862" s="12">
        <v>938</v>
      </c>
      <c r="C862" s="13" t="s">
        <v>1810</v>
      </c>
      <c r="D862" s="14">
        <v>1999</v>
      </c>
      <c r="E862" s="15" t="s">
        <v>1811</v>
      </c>
      <c r="F862" s="15" t="s">
        <v>6680</v>
      </c>
      <c r="G862" s="15">
        <f t="shared" si="13"/>
        <v>4</v>
      </c>
      <c r="H862" s="16"/>
      <c r="I862" s="16"/>
      <c r="J862" s="16"/>
      <c r="K862" s="16"/>
      <c r="L862" s="16"/>
      <c r="M862" s="16"/>
      <c r="N862" s="16"/>
      <c r="O862" s="16"/>
      <c r="P862" s="17"/>
      <c r="Q862" s="17"/>
      <c r="R862" s="17">
        <v>1</v>
      </c>
      <c r="S862" s="17"/>
      <c r="T862" s="18"/>
      <c r="U862" s="18">
        <v>1</v>
      </c>
      <c r="V862" s="18"/>
      <c r="W862" s="18"/>
      <c r="X862" s="19"/>
      <c r="Y862" s="19"/>
      <c r="Z862" s="19"/>
      <c r="AA862" s="19"/>
      <c r="AB862" s="19"/>
      <c r="AC862" s="19"/>
      <c r="AD862" s="19"/>
      <c r="AE862" s="19"/>
      <c r="AF862" s="19"/>
      <c r="AG862" s="19"/>
      <c r="AH862" s="19"/>
      <c r="AI862" s="19"/>
      <c r="AJ862" s="17"/>
      <c r="AK862" s="17"/>
      <c r="AL862" s="17"/>
      <c r="AM862" s="17"/>
      <c r="AN862" s="17"/>
      <c r="AO862" s="17"/>
      <c r="AP862" s="17"/>
      <c r="AQ862" s="17"/>
      <c r="AR862" s="20"/>
      <c r="AS862" s="20"/>
      <c r="AT862" s="20"/>
      <c r="AU862" s="20"/>
      <c r="AV862" s="20"/>
      <c r="AW862" s="20"/>
      <c r="AX862" s="20"/>
      <c r="AY862" s="20"/>
      <c r="AZ862" s="20"/>
      <c r="BA862" s="20"/>
      <c r="BB862" s="20"/>
      <c r="BC862" s="20"/>
      <c r="BD862" s="16"/>
      <c r="BE862" s="16">
        <v>1</v>
      </c>
      <c r="BF862" s="16"/>
      <c r="BG862" s="16"/>
      <c r="BH862" s="16"/>
      <c r="BI862" s="16"/>
      <c r="BJ862" s="16"/>
      <c r="BK862" s="16"/>
      <c r="BL862" s="16"/>
      <c r="BM862" s="16"/>
      <c r="BN862" s="16"/>
      <c r="BO862" s="16"/>
      <c r="BP862" s="16"/>
      <c r="BQ862" s="16"/>
      <c r="BR862" s="16"/>
      <c r="BS862" s="16">
        <v>1</v>
      </c>
      <c r="BT862" s="16"/>
      <c r="BU862" s="16"/>
      <c r="BV862" s="16"/>
      <c r="BW862" s="16"/>
      <c r="BX862" s="16"/>
      <c r="BY862" s="16"/>
      <c r="BZ862" s="16"/>
      <c r="CA862" s="16"/>
      <c r="CB862" s="16"/>
      <c r="CC862" s="16"/>
      <c r="CD862" s="16"/>
      <c r="CE862" s="16"/>
      <c r="CF862" s="16"/>
      <c r="CG862" s="19"/>
      <c r="CH862" s="19"/>
      <c r="CI862" s="19"/>
      <c r="CJ862" s="19"/>
      <c r="CK862" s="19">
        <v>1</v>
      </c>
      <c r="CL862" s="19"/>
      <c r="CM862" s="19"/>
      <c r="CN862" s="19"/>
      <c r="CO862" s="19"/>
      <c r="CP862" s="19"/>
      <c r="CQ862" s="19"/>
      <c r="CR862" s="19"/>
    </row>
    <row r="863" spans="1:96" ht="107" customHeight="1">
      <c r="A863" s="11" cm="1">
        <f t="array" ref="A863">SUMPRODUCT(--ISNUMBER(SEARCH({"stranding","stranded"},E863)))</f>
        <v>0</v>
      </c>
      <c r="B863" s="12">
        <v>939</v>
      </c>
      <c r="C863" s="21" t="s">
        <v>1812</v>
      </c>
      <c r="D863" s="22">
        <v>1999</v>
      </c>
      <c r="E863" s="15" t="s">
        <v>1813</v>
      </c>
      <c r="F863" s="15" t="s">
        <v>6681</v>
      </c>
      <c r="G863" s="15">
        <f t="shared" si="13"/>
        <v>3</v>
      </c>
      <c r="H863" s="16"/>
      <c r="I863" s="16"/>
      <c r="J863" s="16"/>
      <c r="K863" s="16"/>
      <c r="L863" s="16"/>
      <c r="M863" s="16"/>
      <c r="N863" s="16"/>
      <c r="O863" s="16"/>
      <c r="P863" s="17"/>
      <c r="Q863" s="17"/>
      <c r="R863" s="17"/>
      <c r="S863" s="17"/>
      <c r="T863" s="18"/>
      <c r="U863" s="18">
        <v>1</v>
      </c>
      <c r="V863" s="18"/>
      <c r="W863" s="18"/>
      <c r="X863" s="19"/>
      <c r="Y863" s="19">
        <v>1</v>
      </c>
      <c r="Z863" s="19"/>
      <c r="AA863" s="19"/>
      <c r="AB863" s="19"/>
      <c r="AC863" s="19"/>
      <c r="AD863" s="19"/>
      <c r="AE863" s="19"/>
      <c r="AF863" s="19"/>
      <c r="AG863" s="19"/>
      <c r="AH863" s="19"/>
      <c r="AI863" s="19"/>
      <c r="AJ863" s="17"/>
      <c r="AK863" s="17"/>
      <c r="AL863" s="17"/>
      <c r="AM863" s="17"/>
      <c r="AN863" s="17"/>
      <c r="AO863" s="17"/>
      <c r="AP863" s="17"/>
      <c r="AQ863" s="17"/>
      <c r="AR863" s="20"/>
      <c r="AS863" s="20"/>
      <c r="AT863" s="20"/>
      <c r="AU863" s="20"/>
      <c r="AV863" s="20"/>
      <c r="AW863" s="20"/>
      <c r="AX863" s="20"/>
      <c r="AY863" s="20"/>
      <c r="AZ863" s="20"/>
      <c r="BA863" s="20"/>
      <c r="BB863" s="20"/>
      <c r="BC863" s="20"/>
      <c r="BD863" s="16"/>
      <c r="BE863" s="16"/>
      <c r="BF863" s="16"/>
      <c r="BG863" s="16"/>
      <c r="BH863" s="16"/>
      <c r="BI863" s="16"/>
      <c r="BJ863" s="16"/>
      <c r="BK863" s="16"/>
      <c r="BL863" s="16"/>
      <c r="BM863" s="16"/>
      <c r="BN863" s="16"/>
      <c r="BO863" s="16"/>
      <c r="BP863" s="16"/>
      <c r="BQ863" s="16"/>
      <c r="BR863" s="16"/>
      <c r="BS863" s="16">
        <v>1</v>
      </c>
      <c r="BT863" s="16"/>
      <c r="BU863" s="16"/>
      <c r="BV863" s="16"/>
      <c r="BW863" s="16"/>
      <c r="BX863" s="16"/>
      <c r="BY863" s="16"/>
      <c r="BZ863" s="16"/>
      <c r="CA863" s="16"/>
      <c r="CB863" s="16"/>
      <c r="CC863" s="16"/>
      <c r="CD863" s="16"/>
      <c r="CE863" s="16"/>
      <c r="CF863" s="16"/>
      <c r="CG863" s="19"/>
      <c r="CH863" s="19"/>
      <c r="CI863" s="19"/>
      <c r="CJ863" s="19"/>
      <c r="CK863" s="19"/>
      <c r="CL863" s="19"/>
      <c r="CM863" s="19"/>
      <c r="CN863" s="19">
        <v>1</v>
      </c>
      <c r="CO863" s="19"/>
      <c r="CP863" s="19"/>
      <c r="CQ863" s="19"/>
      <c r="CR863" s="19"/>
    </row>
    <row r="864" spans="1:96" ht="107" customHeight="1">
      <c r="A864" s="11" cm="1">
        <f t="array" ref="A864">SUMPRODUCT(--ISNUMBER(SEARCH({"stranding","stranded"},E864)))</f>
        <v>0</v>
      </c>
      <c r="B864" s="12">
        <v>941</v>
      </c>
      <c r="C864" s="21" t="s">
        <v>1814</v>
      </c>
      <c r="D864" s="22">
        <v>1999</v>
      </c>
      <c r="E864" s="15" t="s">
        <v>1815</v>
      </c>
      <c r="F864" s="15" t="s">
        <v>5975</v>
      </c>
      <c r="G864" s="15">
        <f t="shared" si="13"/>
        <v>4</v>
      </c>
      <c r="H864" s="16"/>
      <c r="I864" s="16"/>
      <c r="J864" s="16"/>
      <c r="K864" s="16"/>
      <c r="L864" s="16"/>
      <c r="M864" s="16"/>
      <c r="N864" s="16"/>
      <c r="O864" s="16"/>
      <c r="P864" s="17"/>
      <c r="Q864" s="17"/>
      <c r="R864" s="17"/>
      <c r="S864" s="17"/>
      <c r="T864" s="18"/>
      <c r="U864" s="18">
        <v>1</v>
      </c>
      <c r="V864" s="18"/>
      <c r="W864" s="18">
        <v>1</v>
      </c>
      <c r="X864" s="19"/>
      <c r="Y864" s="19"/>
      <c r="Z864" s="19"/>
      <c r="AA864" s="19"/>
      <c r="AB864" s="19"/>
      <c r="AC864" s="19"/>
      <c r="AD864" s="19"/>
      <c r="AE864" s="19"/>
      <c r="AF864" s="19"/>
      <c r="AG864" s="19"/>
      <c r="AH864" s="19"/>
      <c r="AI864" s="19"/>
      <c r="AJ864" s="17">
        <v>1</v>
      </c>
      <c r="AK864" s="17"/>
      <c r="AL864" s="17">
        <v>1</v>
      </c>
      <c r="AM864" s="17"/>
      <c r="AN864" s="17"/>
      <c r="AO864" s="17"/>
      <c r="AP864" s="17"/>
      <c r="AQ864" s="17"/>
      <c r="AR864" s="20"/>
      <c r="AS864" s="20"/>
      <c r="AT864" s="20"/>
      <c r="AU864" s="20"/>
      <c r="AV864" s="20"/>
      <c r="AW864" s="20"/>
      <c r="AX864" s="20"/>
      <c r="AY864" s="20"/>
      <c r="AZ864" s="20"/>
      <c r="BA864" s="20"/>
      <c r="BB864" s="20"/>
      <c r="BC864" s="20"/>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9"/>
      <c r="CH864" s="19"/>
      <c r="CI864" s="19"/>
      <c r="CJ864" s="19"/>
      <c r="CK864" s="19"/>
      <c r="CL864" s="19"/>
      <c r="CM864" s="19"/>
      <c r="CN864" s="19"/>
      <c r="CO864" s="19"/>
      <c r="CP864" s="19"/>
      <c r="CQ864" s="19"/>
      <c r="CR864" s="19"/>
    </row>
    <row r="865" spans="1:96" ht="107" customHeight="1">
      <c r="A865" s="11" cm="1">
        <f t="array" ref="A865">SUMPRODUCT(--ISNUMBER(SEARCH({"stranding","stranded"},E865)))</f>
        <v>0</v>
      </c>
      <c r="B865" s="12">
        <v>942</v>
      </c>
      <c r="C865" s="13" t="s">
        <v>1816</v>
      </c>
      <c r="D865" s="14">
        <v>1999</v>
      </c>
      <c r="E865" s="15" t="s">
        <v>1817</v>
      </c>
      <c r="F865" s="15" t="s">
        <v>7919</v>
      </c>
      <c r="G865" s="15">
        <f t="shared" si="13"/>
        <v>8</v>
      </c>
      <c r="H865" s="16"/>
      <c r="I865" s="16"/>
      <c r="J865" s="16">
        <v>1</v>
      </c>
      <c r="K865" s="16"/>
      <c r="L865" s="16"/>
      <c r="M865" s="16"/>
      <c r="N865" s="16"/>
      <c r="O865" s="16"/>
      <c r="P865" s="17"/>
      <c r="Q865" s="17"/>
      <c r="R865" s="17"/>
      <c r="S865" s="17"/>
      <c r="T865" s="18"/>
      <c r="U865" s="18">
        <v>1</v>
      </c>
      <c r="V865" s="18"/>
      <c r="W865" s="18">
        <v>1</v>
      </c>
      <c r="X865" s="19">
        <v>1</v>
      </c>
      <c r="Y865" s="19">
        <v>1</v>
      </c>
      <c r="Z865" s="19">
        <v>1</v>
      </c>
      <c r="AA865" s="19"/>
      <c r="AB865" s="19"/>
      <c r="AC865" s="19"/>
      <c r="AD865" s="19"/>
      <c r="AE865" s="19"/>
      <c r="AF865" s="19"/>
      <c r="AG865" s="19"/>
      <c r="AH865" s="19"/>
      <c r="AI865" s="19"/>
      <c r="AJ865" s="17"/>
      <c r="AK865" s="17"/>
      <c r="AL865" s="17"/>
      <c r="AM865" s="17"/>
      <c r="AN865" s="17"/>
      <c r="AO865" s="17"/>
      <c r="AP865" s="17"/>
      <c r="AQ865" s="17"/>
      <c r="AR865" s="20"/>
      <c r="AS865" s="20"/>
      <c r="AT865" s="20"/>
      <c r="AU865" s="20"/>
      <c r="AV865" s="20"/>
      <c r="AW865" s="20"/>
      <c r="AX865" s="20"/>
      <c r="AY865" s="20"/>
      <c r="AZ865" s="20"/>
      <c r="BA865" s="20"/>
      <c r="BB865" s="20"/>
      <c r="BC865" s="20"/>
      <c r="BD865" s="16"/>
      <c r="BE865" s="16"/>
      <c r="BF865" s="16"/>
      <c r="BG865" s="16"/>
      <c r="BH865" s="16"/>
      <c r="BI865" s="16"/>
      <c r="BJ865" s="16"/>
      <c r="BK865" s="16"/>
      <c r="BL865" s="16"/>
      <c r="BM865" s="16"/>
      <c r="BN865" s="16"/>
      <c r="BO865" s="16"/>
      <c r="BP865" s="16"/>
      <c r="BQ865" s="16"/>
      <c r="BR865" s="16"/>
      <c r="BS865" s="16"/>
      <c r="BT865" s="16"/>
      <c r="BU865" s="16">
        <v>1</v>
      </c>
      <c r="BV865" s="16"/>
      <c r="BW865" s="16"/>
      <c r="BX865" s="16"/>
      <c r="BY865" s="16"/>
      <c r="BZ865" s="16"/>
      <c r="CA865" s="16">
        <v>1</v>
      </c>
      <c r="CB865" s="16"/>
      <c r="CC865" s="16"/>
      <c r="CD865" s="16">
        <v>1</v>
      </c>
      <c r="CE865" s="16"/>
      <c r="CF865" s="16"/>
      <c r="CG865" s="19"/>
      <c r="CH865" s="19">
        <v>1</v>
      </c>
      <c r="CI865" s="19"/>
      <c r="CJ865" s="19"/>
      <c r="CK865" s="19"/>
      <c r="CL865" s="19"/>
      <c r="CM865" s="19"/>
      <c r="CN865" s="19"/>
      <c r="CO865" s="19"/>
      <c r="CP865" s="19"/>
      <c r="CQ865" s="19"/>
      <c r="CR865" s="19"/>
    </row>
    <row r="866" spans="1:96" ht="107" customHeight="1">
      <c r="A866" s="11" cm="1">
        <f t="array" ref="A866">SUMPRODUCT(--ISNUMBER(SEARCH({"stranding","stranded"},E866)))</f>
        <v>0</v>
      </c>
      <c r="B866" s="12">
        <v>943</v>
      </c>
      <c r="C866" s="21" t="s">
        <v>1818</v>
      </c>
      <c r="D866" s="22">
        <v>1999</v>
      </c>
      <c r="E866" s="15" t="s">
        <v>1819</v>
      </c>
      <c r="F866" s="15" t="s">
        <v>7920</v>
      </c>
      <c r="G866" s="15">
        <f t="shared" si="13"/>
        <v>9</v>
      </c>
      <c r="H866" s="16"/>
      <c r="I866" s="16"/>
      <c r="J866" s="16"/>
      <c r="K866" s="16"/>
      <c r="L866" s="16"/>
      <c r="M866" s="16"/>
      <c r="N866" s="16"/>
      <c r="O866" s="16"/>
      <c r="P866" s="17"/>
      <c r="Q866" s="17"/>
      <c r="R866" s="17"/>
      <c r="S866" s="17"/>
      <c r="T866" s="18"/>
      <c r="U866" s="18">
        <v>1</v>
      </c>
      <c r="V866" s="18"/>
      <c r="W866" s="18"/>
      <c r="X866" s="19">
        <v>1</v>
      </c>
      <c r="Y866" s="19">
        <v>1</v>
      </c>
      <c r="Z866" s="19">
        <v>1</v>
      </c>
      <c r="AA866" s="19"/>
      <c r="AB866" s="19"/>
      <c r="AC866" s="19"/>
      <c r="AD866" s="19"/>
      <c r="AE866" s="19"/>
      <c r="AF866" s="19"/>
      <c r="AG866" s="19"/>
      <c r="AH866" s="19"/>
      <c r="AI866" s="19"/>
      <c r="AJ866" s="17"/>
      <c r="AK866" s="17"/>
      <c r="AL866" s="17"/>
      <c r="AM866" s="17"/>
      <c r="AN866" s="17"/>
      <c r="AO866" s="17"/>
      <c r="AP866" s="17"/>
      <c r="AQ866" s="17"/>
      <c r="AR866" s="20"/>
      <c r="AS866" s="20"/>
      <c r="AT866" s="20"/>
      <c r="AU866" s="20"/>
      <c r="AV866" s="20"/>
      <c r="AW866" s="20"/>
      <c r="AX866" s="20"/>
      <c r="AY866" s="20"/>
      <c r="AZ866" s="20">
        <v>1</v>
      </c>
      <c r="BA866" s="20"/>
      <c r="BB866" s="20"/>
      <c r="BC866" s="20"/>
      <c r="BD866" s="16"/>
      <c r="BE866" s="16"/>
      <c r="BF866" s="16"/>
      <c r="BG866" s="16"/>
      <c r="BH866" s="16"/>
      <c r="BI866" s="16"/>
      <c r="BJ866" s="16">
        <v>1</v>
      </c>
      <c r="BK866" s="16">
        <v>1</v>
      </c>
      <c r="BL866" s="16"/>
      <c r="BM866" s="16"/>
      <c r="BN866" s="16"/>
      <c r="BO866" s="16"/>
      <c r="BP866" s="16"/>
      <c r="BQ866" s="16"/>
      <c r="BR866" s="16"/>
      <c r="BS866" s="16"/>
      <c r="BT866" s="16"/>
      <c r="BU866" s="16"/>
      <c r="BV866" s="16">
        <v>1</v>
      </c>
      <c r="BW866" s="16"/>
      <c r="BX866" s="16"/>
      <c r="BY866" s="16"/>
      <c r="BZ866" s="16"/>
      <c r="CA866" s="16"/>
      <c r="CB866" s="16"/>
      <c r="CC866" s="16"/>
      <c r="CD866" s="16">
        <v>1</v>
      </c>
      <c r="CE866" s="16"/>
      <c r="CF866" s="16"/>
      <c r="CG866" s="19"/>
      <c r="CH866" s="19">
        <v>1</v>
      </c>
      <c r="CI866" s="19"/>
      <c r="CJ866" s="19"/>
      <c r="CK866" s="19"/>
      <c r="CL866" s="19"/>
      <c r="CM866" s="19"/>
      <c r="CN866" s="19"/>
      <c r="CO866" s="19"/>
      <c r="CP866" s="19"/>
      <c r="CQ866" s="19"/>
      <c r="CR866" s="19"/>
    </row>
    <row r="867" spans="1:96" ht="107" customHeight="1">
      <c r="A867" s="11" cm="1">
        <f t="array" ref="A867">SUMPRODUCT(--ISNUMBER(SEARCH({"stranding","stranded"},E867)))</f>
        <v>0</v>
      </c>
      <c r="B867" s="12">
        <v>944</v>
      </c>
      <c r="C867" s="13" t="s">
        <v>1820</v>
      </c>
      <c r="D867" s="14">
        <v>1999</v>
      </c>
      <c r="E867" s="15" t="s">
        <v>1821</v>
      </c>
      <c r="F867" s="15" t="s">
        <v>7868</v>
      </c>
      <c r="G867" s="15">
        <f t="shared" si="13"/>
        <v>5</v>
      </c>
      <c r="H867" s="16"/>
      <c r="I867" s="16"/>
      <c r="J867" s="16">
        <v>1</v>
      </c>
      <c r="K867" s="16"/>
      <c r="L867" s="16"/>
      <c r="M867" s="16"/>
      <c r="N867" s="16"/>
      <c r="O867" s="16"/>
      <c r="P867" s="17"/>
      <c r="Q867" s="17"/>
      <c r="R867" s="17"/>
      <c r="S867" s="17"/>
      <c r="T867" s="18"/>
      <c r="U867" s="18">
        <v>1</v>
      </c>
      <c r="V867" s="18"/>
      <c r="W867" s="18">
        <v>1</v>
      </c>
      <c r="X867" s="19">
        <v>1</v>
      </c>
      <c r="Y867" s="19">
        <v>1</v>
      </c>
      <c r="Z867" s="19"/>
      <c r="AA867" s="19"/>
      <c r="AB867" s="19"/>
      <c r="AC867" s="19"/>
      <c r="AD867" s="19"/>
      <c r="AE867" s="19"/>
      <c r="AF867" s="19"/>
      <c r="AG867" s="19"/>
      <c r="AH867" s="19"/>
      <c r="AI867" s="19"/>
      <c r="AJ867" s="17"/>
      <c r="AK867" s="17"/>
      <c r="AL867" s="17"/>
      <c r="AM867" s="17"/>
      <c r="AN867" s="17"/>
      <c r="AO867" s="17"/>
      <c r="AP867" s="17"/>
      <c r="AQ867" s="17"/>
      <c r="AR867" s="20"/>
      <c r="AS867" s="20"/>
      <c r="AT867" s="20"/>
      <c r="AU867" s="20"/>
      <c r="AV867" s="20"/>
      <c r="AW867" s="20"/>
      <c r="AX867" s="20"/>
      <c r="AY867" s="20"/>
      <c r="AZ867" s="20"/>
      <c r="BA867" s="20"/>
      <c r="BB867" s="20"/>
      <c r="BC867" s="20"/>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v>1</v>
      </c>
      <c r="CE867" s="16"/>
      <c r="CF867" s="16"/>
      <c r="CG867" s="19">
        <v>1</v>
      </c>
      <c r="CH867" s="19"/>
      <c r="CI867" s="19"/>
      <c r="CJ867" s="19"/>
      <c r="CK867" s="19"/>
      <c r="CL867" s="19"/>
      <c r="CM867" s="19"/>
      <c r="CN867" s="19"/>
      <c r="CO867" s="19"/>
      <c r="CP867" s="19"/>
      <c r="CQ867" s="19"/>
      <c r="CR867" s="19"/>
    </row>
    <row r="868" spans="1:96" ht="107" customHeight="1">
      <c r="A868" s="11" cm="1">
        <f t="array" ref="A868">SUMPRODUCT(--ISNUMBER(SEARCH({"stranding","stranded"},E868)))</f>
        <v>0</v>
      </c>
      <c r="B868" s="12">
        <v>945</v>
      </c>
      <c r="C868" s="21" t="s">
        <v>1822</v>
      </c>
      <c r="D868" s="22">
        <v>1999</v>
      </c>
      <c r="E868" s="15" t="s">
        <v>1823</v>
      </c>
      <c r="F868" s="15" t="s">
        <v>7921</v>
      </c>
      <c r="G868" s="15">
        <f t="shared" si="13"/>
        <v>7</v>
      </c>
      <c r="H868" s="16"/>
      <c r="I868" s="16">
        <v>1</v>
      </c>
      <c r="J868" s="16"/>
      <c r="K868" s="16"/>
      <c r="L868" s="16"/>
      <c r="M868" s="16"/>
      <c r="N868" s="16"/>
      <c r="O868" s="16"/>
      <c r="P868" s="17">
        <v>1</v>
      </c>
      <c r="Q868" s="17"/>
      <c r="R868" s="17"/>
      <c r="S868" s="17"/>
      <c r="T868" s="18"/>
      <c r="U868" s="18">
        <v>1</v>
      </c>
      <c r="V868" s="18"/>
      <c r="W868" s="18"/>
      <c r="X868" s="19"/>
      <c r="Y868" s="19"/>
      <c r="Z868" s="19"/>
      <c r="AA868" s="19"/>
      <c r="AB868" s="19"/>
      <c r="AC868" s="19"/>
      <c r="AD868" s="19"/>
      <c r="AE868" s="19">
        <v>1</v>
      </c>
      <c r="AF868" s="19"/>
      <c r="AG868" s="19"/>
      <c r="AH868" s="19"/>
      <c r="AI868" s="19"/>
      <c r="AJ868" s="17">
        <v>1</v>
      </c>
      <c r="AK868" s="17"/>
      <c r="AL868" s="17"/>
      <c r="AM868" s="17"/>
      <c r="AN868" s="17"/>
      <c r="AO868" s="17"/>
      <c r="AP868" s="17"/>
      <c r="AQ868" s="17">
        <v>1</v>
      </c>
      <c r="AR868" s="20"/>
      <c r="AS868" s="20"/>
      <c r="AT868" s="20"/>
      <c r="AU868" s="20"/>
      <c r="AV868" s="20"/>
      <c r="AW868" s="20"/>
      <c r="AX868" s="20"/>
      <c r="AY868" s="20"/>
      <c r="AZ868" s="20"/>
      <c r="BA868" s="20"/>
      <c r="BB868" s="20"/>
      <c r="BC868" s="20"/>
      <c r="BD868" s="16">
        <v>1</v>
      </c>
      <c r="BE868" s="16"/>
      <c r="BF868" s="16"/>
      <c r="BG868" s="16"/>
      <c r="BH868" s="16"/>
      <c r="BI868" s="16"/>
      <c r="BJ868" s="16"/>
      <c r="BK868" s="16"/>
      <c r="BL868" s="16"/>
      <c r="BM868" s="16"/>
      <c r="BN868" s="16"/>
      <c r="BO868" s="16"/>
      <c r="BP868" s="16"/>
      <c r="BQ868" s="16">
        <v>1</v>
      </c>
      <c r="BR868" s="16"/>
      <c r="BS868" s="16"/>
      <c r="BT868" s="16"/>
      <c r="BU868" s="16"/>
      <c r="BV868" s="16"/>
      <c r="BW868" s="16"/>
      <c r="BX868" s="16"/>
      <c r="BY868" s="16"/>
      <c r="BZ868" s="16"/>
      <c r="CA868" s="16"/>
      <c r="CB868" s="16"/>
      <c r="CC868" s="16"/>
      <c r="CD868" s="16"/>
      <c r="CE868" s="16"/>
      <c r="CF868" s="16"/>
      <c r="CG868" s="19"/>
      <c r="CH868" s="19"/>
      <c r="CI868" s="19"/>
      <c r="CJ868" s="19"/>
      <c r="CK868" s="19"/>
      <c r="CL868" s="19"/>
      <c r="CM868" s="19"/>
      <c r="CN868" s="19"/>
      <c r="CO868" s="19"/>
      <c r="CP868" s="19"/>
      <c r="CQ868" s="19"/>
      <c r="CR868" s="19"/>
    </row>
    <row r="869" spans="1:96" ht="107" customHeight="1">
      <c r="A869" s="11" cm="1">
        <f t="array" ref="A869">SUMPRODUCT(--ISNUMBER(SEARCH({"stranding","stranded"},E869)))</f>
        <v>1</v>
      </c>
      <c r="B869" s="12">
        <v>946</v>
      </c>
      <c r="C869" s="13" t="s">
        <v>1824</v>
      </c>
      <c r="D869" s="14">
        <v>1999</v>
      </c>
      <c r="E869" s="15" t="s">
        <v>1825</v>
      </c>
      <c r="F869" s="15" t="s">
        <v>6682</v>
      </c>
      <c r="G869" s="15">
        <f t="shared" si="13"/>
        <v>12</v>
      </c>
      <c r="H869" s="16">
        <v>1</v>
      </c>
      <c r="I869" s="16">
        <v>1</v>
      </c>
      <c r="J869" s="16"/>
      <c r="K869" s="16"/>
      <c r="L869" s="16"/>
      <c r="M869" s="16"/>
      <c r="N869" s="16"/>
      <c r="O869" s="16"/>
      <c r="P869" s="17">
        <v>1</v>
      </c>
      <c r="Q869" s="17"/>
      <c r="R869" s="17"/>
      <c r="S869" s="17"/>
      <c r="T869" s="18"/>
      <c r="U869" s="18"/>
      <c r="V869" s="18">
        <v>1</v>
      </c>
      <c r="W869" s="18"/>
      <c r="X869" s="19"/>
      <c r="Y869" s="19">
        <v>1</v>
      </c>
      <c r="Z869" s="19">
        <v>1</v>
      </c>
      <c r="AA869" s="19"/>
      <c r="AB869" s="19"/>
      <c r="AC869" s="19"/>
      <c r="AD869" s="19"/>
      <c r="AE869" s="19"/>
      <c r="AF869" s="19"/>
      <c r="AG869" s="19"/>
      <c r="AH869" s="19"/>
      <c r="AI869" s="19"/>
      <c r="AJ869" s="17"/>
      <c r="AK869" s="17"/>
      <c r="AL869" s="17"/>
      <c r="AM869" s="17"/>
      <c r="AN869" s="17"/>
      <c r="AO869" s="17"/>
      <c r="AP869" s="17"/>
      <c r="AQ869" s="17"/>
      <c r="AR869" s="20"/>
      <c r="AS869" s="20"/>
      <c r="AT869" s="20"/>
      <c r="AU869" s="20"/>
      <c r="AV869" s="20"/>
      <c r="AW869" s="20"/>
      <c r="AX869" s="20">
        <v>1</v>
      </c>
      <c r="AY869" s="20"/>
      <c r="AZ869" s="20">
        <v>1</v>
      </c>
      <c r="BA869" s="20">
        <v>1</v>
      </c>
      <c r="BB869" s="20"/>
      <c r="BC869" s="20"/>
      <c r="BD869" s="16"/>
      <c r="BE869" s="16"/>
      <c r="BF869" s="16"/>
      <c r="BG869" s="16"/>
      <c r="BH869" s="16"/>
      <c r="BI869" s="16"/>
      <c r="BJ869" s="16">
        <v>1</v>
      </c>
      <c r="BK869" s="16">
        <v>1</v>
      </c>
      <c r="BL869" s="16"/>
      <c r="BM869" s="16"/>
      <c r="BN869" s="16"/>
      <c r="BO869" s="16">
        <v>1</v>
      </c>
      <c r="BP869" s="16"/>
      <c r="BQ869" s="16"/>
      <c r="BR869" s="16"/>
      <c r="BS869" s="16"/>
      <c r="BT869" s="16"/>
      <c r="BU869" s="16"/>
      <c r="BV869" s="16"/>
      <c r="BW869" s="16"/>
      <c r="BX869" s="16"/>
      <c r="BY869" s="16">
        <v>1</v>
      </c>
      <c r="BZ869" s="16"/>
      <c r="CA869" s="16"/>
      <c r="CB869" s="16">
        <v>1</v>
      </c>
      <c r="CC869" s="16"/>
      <c r="CD869" s="16"/>
      <c r="CE869" s="16"/>
      <c r="CF869" s="16"/>
      <c r="CG869" s="19"/>
      <c r="CH869" s="19"/>
      <c r="CI869" s="19"/>
      <c r="CJ869" s="19"/>
      <c r="CK869" s="19"/>
      <c r="CL869" s="19"/>
      <c r="CM869" s="19"/>
      <c r="CN869" s="19"/>
      <c r="CO869" s="19"/>
      <c r="CP869" s="19"/>
      <c r="CQ869" s="19"/>
      <c r="CR869" s="19">
        <v>1</v>
      </c>
    </row>
    <row r="870" spans="1:96" ht="107" customHeight="1">
      <c r="A870" s="11" cm="1">
        <f t="array" ref="A870">SUMPRODUCT(--ISNUMBER(SEARCH({"stranding","stranded"},E870)))</f>
        <v>1</v>
      </c>
      <c r="B870" s="12">
        <v>947</v>
      </c>
      <c r="C870" s="21" t="s">
        <v>1826</v>
      </c>
      <c r="D870" s="22">
        <v>1999</v>
      </c>
      <c r="E870" s="15" t="s">
        <v>1827</v>
      </c>
      <c r="F870" s="15" t="s">
        <v>7922</v>
      </c>
      <c r="G870" s="15">
        <f t="shared" si="13"/>
        <v>8</v>
      </c>
      <c r="H870" s="16"/>
      <c r="I870" s="16"/>
      <c r="J870" s="16"/>
      <c r="K870" s="16"/>
      <c r="L870" s="16"/>
      <c r="M870" s="16"/>
      <c r="N870" s="16"/>
      <c r="O870" s="16"/>
      <c r="P870" s="17">
        <v>1</v>
      </c>
      <c r="Q870" s="17"/>
      <c r="R870" s="17"/>
      <c r="S870" s="17"/>
      <c r="T870" s="18"/>
      <c r="U870" s="18">
        <v>1</v>
      </c>
      <c r="V870" s="18"/>
      <c r="W870" s="18"/>
      <c r="X870" s="19">
        <v>1</v>
      </c>
      <c r="Y870" s="19">
        <v>1</v>
      </c>
      <c r="Z870" s="19">
        <v>1</v>
      </c>
      <c r="AA870" s="19"/>
      <c r="AB870" s="19"/>
      <c r="AC870" s="19"/>
      <c r="AD870" s="19"/>
      <c r="AE870" s="19"/>
      <c r="AF870" s="19"/>
      <c r="AG870" s="19"/>
      <c r="AH870" s="19"/>
      <c r="AI870" s="19"/>
      <c r="AJ870" s="17"/>
      <c r="AK870" s="17"/>
      <c r="AL870" s="17"/>
      <c r="AM870" s="17"/>
      <c r="AN870" s="17"/>
      <c r="AO870" s="17"/>
      <c r="AP870" s="17"/>
      <c r="AQ870" s="17"/>
      <c r="AR870" s="20"/>
      <c r="AS870" s="20"/>
      <c r="AT870" s="20"/>
      <c r="AU870" s="20"/>
      <c r="AV870" s="20"/>
      <c r="AW870" s="20"/>
      <c r="AX870" s="20"/>
      <c r="AY870" s="20"/>
      <c r="AZ870" s="20"/>
      <c r="BA870" s="20"/>
      <c r="BB870" s="20"/>
      <c r="BC870" s="20"/>
      <c r="BD870" s="16">
        <v>1</v>
      </c>
      <c r="BE870" s="16"/>
      <c r="BF870" s="16"/>
      <c r="BG870" s="16"/>
      <c r="BH870" s="16"/>
      <c r="BI870" s="16"/>
      <c r="BJ870" s="16"/>
      <c r="BK870" s="16"/>
      <c r="BL870" s="16">
        <v>1</v>
      </c>
      <c r="BM870" s="16"/>
      <c r="BN870" s="16"/>
      <c r="BO870" s="16"/>
      <c r="BP870" s="16"/>
      <c r="BQ870" s="16"/>
      <c r="BR870" s="16"/>
      <c r="BS870" s="16"/>
      <c r="BT870" s="16"/>
      <c r="BU870" s="16"/>
      <c r="BV870" s="16"/>
      <c r="BW870" s="16"/>
      <c r="BX870" s="16"/>
      <c r="BY870" s="16"/>
      <c r="BZ870" s="16"/>
      <c r="CA870" s="16"/>
      <c r="CB870" s="16">
        <v>1</v>
      </c>
      <c r="CC870" s="16"/>
      <c r="CD870" s="16"/>
      <c r="CE870" s="16"/>
      <c r="CF870" s="16"/>
      <c r="CG870" s="19"/>
      <c r="CH870" s="19"/>
      <c r="CI870" s="19"/>
      <c r="CJ870" s="19"/>
      <c r="CK870" s="19"/>
      <c r="CL870" s="19"/>
      <c r="CM870" s="19"/>
      <c r="CN870" s="19">
        <v>1</v>
      </c>
      <c r="CO870" s="19"/>
      <c r="CP870" s="19"/>
      <c r="CQ870" s="19"/>
      <c r="CR870" s="19"/>
    </row>
    <row r="871" spans="1:96" ht="107" customHeight="1">
      <c r="A871" s="11" cm="1">
        <f t="array" ref="A871">SUMPRODUCT(--ISNUMBER(SEARCH({"stranding","stranded"},E871)))</f>
        <v>0</v>
      </c>
      <c r="B871" s="12">
        <v>948</v>
      </c>
      <c r="C871" s="13" t="s">
        <v>1828</v>
      </c>
      <c r="D871" s="14">
        <v>1999</v>
      </c>
      <c r="E871" s="15" t="s">
        <v>1829</v>
      </c>
      <c r="F871" s="15" t="s">
        <v>7923</v>
      </c>
      <c r="G871" s="15">
        <f t="shared" si="13"/>
        <v>10</v>
      </c>
      <c r="H871" s="16"/>
      <c r="I871" s="16"/>
      <c r="J871" s="16"/>
      <c r="K871" s="16"/>
      <c r="L871" s="16"/>
      <c r="M871" s="16"/>
      <c r="N871" s="16"/>
      <c r="O871" s="16"/>
      <c r="P871" s="17">
        <v>1</v>
      </c>
      <c r="Q871" s="17"/>
      <c r="R871" s="17"/>
      <c r="S871" s="17"/>
      <c r="T871" s="18"/>
      <c r="U871" s="18"/>
      <c r="V871" s="18">
        <v>1</v>
      </c>
      <c r="W871" s="18"/>
      <c r="X871" s="19"/>
      <c r="Y871" s="19">
        <v>1</v>
      </c>
      <c r="Z871" s="19">
        <v>1</v>
      </c>
      <c r="AA871" s="19"/>
      <c r="AB871" s="19"/>
      <c r="AC871" s="19"/>
      <c r="AD871" s="19"/>
      <c r="AE871" s="19"/>
      <c r="AF871" s="19"/>
      <c r="AG871" s="19"/>
      <c r="AH871" s="19"/>
      <c r="AI871" s="19"/>
      <c r="AJ871" s="17"/>
      <c r="AK871" s="17"/>
      <c r="AL871" s="17"/>
      <c r="AM871" s="17"/>
      <c r="AN871" s="17"/>
      <c r="AO871" s="17"/>
      <c r="AP871" s="17"/>
      <c r="AQ871" s="17"/>
      <c r="AR871" s="20"/>
      <c r="AS871" s="20"/>
      <c r="AT871" s="20"/>
      <c r="AU871" s="20"/>
      <c r="AV871" s="20"/>
      <c r="AW871" s="20"/>
      <c r="AX871" s="20">
        <v>1</v>
      </c>
      <c r="AY871" s="20"/>
      <c r="AZ871" s="20">
        <v>1</v>
      </c>
      <c r="BA871" s="20"/>
      <c r="BB871" s="20"/>
      <c r="BC871" s="20"/>
      <c r="BD871" s="16">
        <v>1</v>
      </c>
      <c r="BE871" s="16"/>
      <c r="BF871" s="16"/>
      <c r="BG871" s="16"/>
      <c r="BH871" s="16"/>
      <c r="BI871" s="16"/>
      <c r="BJ871" s="16">
        <v>1</v>
      </c>
      <c r="BK871" s="16"/>
      <c r="BL871" s="16"/>
      <c r="BM871" s="16"/>
      <c r="BN871" s="16"/>
      <c r="BO871" s="16"/>
      <c r="BP871" s="16"/>
      <c r="BQ871" s="16"/>
      <c r="BR871" s="16"/>
      <c r="BS871" s="16"/>
      <c r="BT871" s="16"/>
      <c r="BU871" s="16"/>
      <c r="BV871" s="16"/>
      <c r="BW871" s="16"/>
      <c r="BX871" s="16"/>
      <c r="BY871" s="16">
        <v>1</v>
      </c>
      <c r="BZ871" s="16"/>
      <c r="CA871" s="16"/>
      <c r="CB871" s="16">
        <v>1</v>
      </c>
      <c r="CC871" s="16"/>
      <c r="CD871" s="16"/>
      <c r="CE871" s="16"/>
      <c r="CF871" s="16"/>
      <c r="CG871" s="19"/>
      <c r="CH871" s="19"/>
      <c r="CI871" s="19"/>
      <c r="CJ871" s="19">
        <v>1</v>
      </c>
      <c r="CK871" s="19"/>
      <c r="CL871" s="19"/>
      <c r="CM871" s="19"/>
      <c r="CN871" s="19"/>
      <c r="CO871" s="19"/>
      <c r="CP871" s="19"/>
      <c r="CQ871" s="19"/>
      <c r="CR871" s="19"/>
    </row>
    <row r="872" spans="1:96" ht="107" customHeight="1">
      <c r="A872" s="11" cm="1">
        <f t="array" ref="A872">SUMPRODUCT(--ISNUMBER(SEARCH({"stranding","stranded"},E872)))</f>
        <v>0</v>
      </c>
      <c r="B872" s="12">
        <v>949</v>
      </c>
      <c r="C872" s="13" t="s">
        <v>1830</v>
      </c>
      <c r="D872" s="14">
        <v>1999</v>
      </c>
      <c r="E872" s="23" t="s">
        <v>1831</v>
      </c>
      <c r="F872" s="23" t="s">
        <v>7811</v>
      </c>
      <c r="G872" s="15">
        <f t="shared" si="13"/>
        <v>4</v>
      </c>
      <c r="H872" s="16"/>
      <c r="I872" s="16"/>
      <c r="J872" s="16"/>
      <c r="K872" s="16"/>
      <c r="L872" s="16"/>
      <c r="M872" s="16"/>
      <c r="N872" s="16"/>
      <c r="O872" s="16"/>
      <c r="P872" s="17"/>
      <c r="Q872" s="17"/>
      <c r="R872" s="17"/>
      <c r="S872" s="17"/>
      <c r="T872" s="18"/>
      <c r="U872" s="18">
        <v>1</v>
      </c>
      <c r="V872" s="18"/>
      <c r="W872" s="18"/>
      <c r="X872" s="19">
        <v>1</v>
      </c>
      <c r="Y872" s="19">
        <v>1</v>
      </c>
      <c r="Z872" s="19"/>
      <c r="AA872" s="19"/>
      <c r="AB872" s="19"/>
      <c r="AC872" s="19"/>
      <c r="AD872" s="19"/>
      <c r="AE872" s="19"/>
      <c r="AF872" s="19"/>
      <c r="AG872" s="19"/>
      <c r="AH872" s="19"/>
      <c r="AI872" s="19"/>
      <c r="AJ872" s="17"/>
      <c r="AK872" s="17"/>
      <c r="AL872" s="17"/>
      <c r="AM872" s="17"/>
      <c r="AN872" s="17"/>
      <c r="AO872" s="17"/>
      <c r="AP872" s="17"/>
      <c r="AQ872" s="17"/>
      <c r="AR872" s="20"/>
      <c r="AS872" s="20"/>
      <c r="AT872" s="20"/>
      <c r="AU872" s="20"/>
      <c r="AV872" s="20"/>
      <c r="AW872" s="20"/>
      <c r="AX872" s="20"/>
      <c r="AY872" s="20"/>
      <c r="AZ872" s="20"/>
      <c r="BA872" s="20"/>
      <c r="BB872" s="20"/>
      <c r="BC872" s="20"/>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v>1</v>
      </c>
      <c r="CE872" s="16"/>
      <c r="CF872" s="16"/>
      <c r="CG872" s="19"/>
      <c r="CH872" s="19"/>
      <c r="CI872" s="19"/>
      <c r="CJ872" s="19"/>
      <c r="CK872" s="19"/>
      <c r="CL872" s="19"/>
      <c r="CM872" s="19"/>
      <c r="CN872" s="19"/>
      <c r="CO872" s="19"/>
      <c r="CP872" s="19"/>
      <c r="CQ872" s="19"/>
      <c r="CR872" s="19"/>
    </row>
    <row r="873" spans="1:96" ht="107" customHeight="1">
      <c r="A873" s="11" cm="1">
        <f t="array" ref="A873">SUMPRODUCT(--ISNUMBER(SEARCH({"stranding","stranded"},E873)))</f>
        <v>0</v>
      </c>
      <c r="B873" s="12">
        <v>950</v>
      </c>
      <c r="C873" s="21" t="s">
        <v>1832</v>
      </c>
      <c r="D873" s="22">
        <v>2000</v>
      </c>
      <c r="E873" s="15" t="s">
        <v>1833</v>
      </c>
      <c r="F873" s="15" t="s">
        <v>6683</v>
      </c>
      <c r="G873" s="15">
        <f t="shared" si="13"/>
        <v>5</v>
      </c>
      <c r="H873" s="16"/>
      <c r="I873" s="16"/>
      <c r="J873" s="16"/>
      <c r="K873" s="16"/>
      <c r="L873" s="16"/>
      <c r="M873" s="16">
        <v>1</v>
      </c>
      <c r="N873" s="16"/>
      <c r="O873" s="16"/>
      <c r="P873" s="17"/>
      <c r="Q873" s="17"/>
      <c r="R873" s="17"/>
      <c r="S873" s="17"/>
      <c r="T873" s="18">
        <v>1</v>
      </c>
      <c r="U873" s="18"/>
      <c r="V873" s="18"/>
      <c r="W873" s="18">
        <v>1</v>
      </c>
      <c r="X873" s="19"/>
      <c r="Y873" s="19"/>
      <c r="Z873" s="19"/>
      <c r="AA873" s="19"/>
      <c r="AB873" s="19"/>
      <c r="AC873" s="19"/>
      <c r="AD873" s="19"/>
      <c r="AE873" s="19">
        <v>1</v>
      </c>
      <c r="AF873" s="19">
        <v>1</v>
      </c>
      <c r="AG873" s="19"/>
      <c r="AH873" s="19"/>
      <c r="AI873" s="19"/>
      <c r="AJ873" s="17">
        <v>1</v>
      </c>
      <c r="AK873" s="17"/>
      <c r="AL873" s="17"/>
      <c r="AM873" s="17"/>
      <c r="AN873" s="17"/>
      <c r="AO873" s="17"/>
      <c r="AP873" s="17"/>
      <c r="AQ873" s="17"/>
      <c r="AR873" s="20"/>
      <c r="AS873" s="20"/>
      <c r="AT873" s="20"/>
      <c r="AU873" s="20"/>
      <c r="AV873" s="20"/>
      <c r="AW873" s="20"/>
      <c r="AX873" s="20"/>
      <c r="AY873" s="20"/>
      <c r="AZ873" s="20"/>
      <c r="BA873" s="20"/>
      <c r="BB873" s="20"/>
      <c r="BC873" s="20"/>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9"/>
      <c r="CH873" s="19"/>
      <c r="CI873" s="19"/>
      <c r="CJ873" s="19">
        <v>1</v>
      </c>
      <c r="CK873" s="19"/>
      <c r="CL873" s="19"/>
      <c r="CM873" s="19"/>
      <c r="CN873" s="19"/>
      <c r="CO873" s="19"/>
      <c r="CP873" s="19"/>
      <c r="CQ873" s="19"/>
      <c r="CR873" s="19"/>
    </row>
    <row r="874" spans="1:96" ht="107" customHeight="1">
      <c r="A874" s="11" cm="1">
        <f t="array" ref="A874">SUMPRODUCT(--ISNUMBER(SEARCH({"stranding","stranded"},E874)))</f>
        <v>0</v>
      </c>
      <c r="B874" s="12">
        <v>951</v>
      </c>
      <c r="C874" s="13" t="s">
        <v>1834</v>
      </c>
      <c r="D874" s="14">
        <v>2000</v>
      </c>
      <c r="E874" s="15" t="s">
        <v>1835</v>
      </c>
      <c r="F874" s="15" t="s">
        <v>7924</v>
      </c>
      <c r="G874" s="15">
        <f t="shared" si="13"/>
        <v>10</v>
      </c>
      <c r="H874" s="16"/>
      <c r="I874" s="16">
        <v>2</v>
      </c>
      <c r="J874" s="16"/>
      <c r="K874" s="16"/>
      <c r="L874" s="16"/>
      <c r="M874" s="16"/>
      <c r="N874" s="16"/>
      <c r="O874" s="16"/>
      <c r="P874" s="17">
        <v>1</v>
      </c>
      <c r="Q874" s="17"/>
      <c r="R874" s="17"/>
      <c r="S874" s="17"/>
      <c r="T874" s="18"/>
      <c r="U874" s="18">
        <v>1</v>
      </c>
      <c r="V874" s="18"/>
      <c r="W874" s="18">
        <v>1</v>
      </c>
      <c r="X874" s="19">
        <v>1</v>
      </c>
      <c r="Y874" s="19"/>
      <c r="Z874" s="19"/>
      <c r="AA874" s="19"/>
      <c r="AB874" s="19"/>
      <c r="AC874" s="19"/>
      <c r="AD874" s="19"/>
      <c r="AE874" s="19"/>
      <c r="AF874" s="19"/>
      <c r="AG874" s="19"/>
      <c r="AH874" s="19"/>
      <c r="AI874" s="19"/>
      <c r="AJ874" s="17">
        <v>1</v>
      </c>
      <c r="AK874" s="17"/>
      <c r="AL874" s="17"/>
      <c r="AM874" s="17"/>
      <c r="AN874" s="17">
        <v>1</v>
      </c>
      <c r="AO874" s="17"/>
      <c r="AP874" s="17"/>
      <c r="AQ874" s="17"/>
      <c r="AR874" s="20"/>
      <c r="AS874" s="20">
        <v>1</v>
      </c>
      <c r="AT874" s="20"/>
      <c r="AU874" s="20"/>
      <c r="AV874" s="20"/>
      <c r="AW874" s="20"/>
      <c r="AX874" s="20"/>
      <c r="AY874" s="20"/>
      <c r="AZ874" s="20">
        <v>1</v>
      </c>
      <c r="BA874" s="20"/>
      <c r="BB874" s="20"/>
      <c r="BC874" s="20"/>
      <c r="BD874" s="16">
        <v>1</v>
      </c>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v>1</v>
      </c>
      <c r="CC874" s="16"/>
      <c r="CD874" s="16"/>
      <c r="CE874" s="16"/>
      <c r="CF874" s="16"/>
      <c r="CG874" s="19"/>
      <c r="CH874" s="19"/>
      <c r="CI874" s="19"/>
      <c r="CJ874" s="19"/>
      <c r="CK874" s="19"/>
      <c r="CL874" s="19"/>
      <c r="CM874" s="19"/>
      <c r="CN874" s="19">
        <v>1</v>
      </c>
      <c r="CO874" s="19"/>
      <c r="CP874" s="19"/>
      <c r="CQ874" s="19"/>
      <c r="CR874" s="19"/>
    </row>
    <row r="875" spans="1:96" ht="107" customHeight="1">
      <c r="A875" s="11" cm="1">
        <f t="array" ref="A875">SUMPRODUCT(--ISNUMBER(SEARCH({"stranding","stranded"},E875)))</f>
        <v>0</v>
      </c>
      <c r="B875" s="12">
        <v>952</v>
      </c>
      <c r="C875" s="21" t="s">
        <v>1836</v>
      </c>
      <c r="D875" s="22">
        <v>2000</v>
      </c>
      <c r="E875" s="15" t="s">
        <v>1837</v>
      </c>
      <c r="F875" s="15" t="s">
        <v>6684</v>
      </c>
      <c r="G875" s="15">
        <f t="shared" si="13"/>
        <v>4</v>
      </c>
      <c r="H875" s="16"/>
      <c r="I875" s="16"/>
      <c r="J875" s="16">
        <v>1</v>
      </c>
      <c r="K875" s="16"/>
      <c r="L875" s="16"/>
      <c r="M875" s="16"/>
      <c r="N875" s="16"/>
      <c r="O875" s="16"/>
      <c r="P875" s="17"/>
      <c r="Q875" s="17"/>
      <c r="R875" s="17"/>
      <c r="S875" s="17"/>
      <c r="T875" s="18">
        <v>1</v>
      </c>
      <c r="U875" s="18"/>
      <c r="V875" s="18"/>
      <c r="W875" s="18"/>
      <c r="X875" s="19"/>
      <c r="Y875" s="19">
        <v>1</v>
      </c>
      <c r="Z875" s="19"/>
      <c r="AA875" s="19"/>
      <c r="AB875" s="19"/>
      <c r="AC875" s="19"/>
      <c r="AD875" s="19"/>
      <c r="AE875" s="19"/>
      <c r="AF875" s="19"/>
      <c r="AG875" s="19"/>
      <c r="AH875" s="19"/>
      <c r="AI875" s="19"/>
      <c r="AJ875" s="17">
        <v>1</v>
      </c>
      <c r="AK875" s="17"/>
      <c r="AL875" s="17"/>
      <c r="AM875" s="17"/>
      <c r="AN875" s="17"/>
      <c r="AO875" s="17"/>
      <c r="AP875" s="17"/>
      <c r="AQ875" s="17"/>
      <c r="AR875" s="20"/>
      <c r="AS875" s="20"/>
      <c r="AT875" s="20">
        <v>1</v>
      </c>
      <c r="AU875" s="20"/>
      <c r="AV875" s="20"/>
      <c r="AW875" s="20"/>
      <c r="AX875" s="20"/>
      <c r="AY875" s="20"/>
      <c r="AZ875" s="20"/>
      <c r="BA875" s="20"/>
      <c r="BB875" s="20"/>
      <c r="BC875" s="20"/>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9"/>
      <c r="CH875" s="19"/>
      <c r="CI875" s="19"/>
      <c r="CJ875" s="19"/>
      <c r="CK875" s="19">
        <v>1</v>
      </c>
      <c r="CL875" s="19"/>
      <c r="CM875" s="19"/>
      <c r="CN875" s="19"/>
      <c r="CO875" s="19"/>
      <c r="CP875" s="19"/>
      <c r="CQ875" s="19"/>
      <c r="CR875" s="19"/>
    </row>
    <row r="876" spans="1:96" ht="107" customHeight="1">
      <c r="A876" s="11" cm="1">
        <f t="array" ref="A876">SUMPRODUCT(--ISNUMBER(SEARCH({"stranding","stranded"},E876)))</f>
        <v>0</v>
      </c>
      <c r="B876" s="12">
        <v>953</v>
      </c>
      <c r="C876" s="13" t="s">
        <v>1838</v>
      </c>
      <c r="D876" s="14">
        <v>2000</v>
      </c>
      <c r="E876" s="15" t="s">
        <v>1839</v>
      </c>
      <c r="F876" s="15" t="s">
        <v>7925</v>
      </c>
      <c r="G876" s="15">
        <f t="shared" si="13"/>
        <v>10</v>
      </c>
      <c r="H876" s="16"/>
      <c r="I876" s="16"/>
      <c r="J876" s="16"/>
      <c r="K876" s="16">
        <v>1</v>
      </c>
      <c r="L876" s="16">
        <v>1</v>
      </c>
      <c r="M876" s="16">
        <v>1</v>
      </c>
      <c r="N876" s="16"/>
      <c r="O876" s="16"/>
      <c r="P876" s="17">
        <v>1</v>
      </c>
      <c r="Q876" s="17"/>
      <c r="R876" s="17"/>
      <c r="S876" s="17"/>
      <c r="T876" s="18"/>
      <c r="U876" s="18">
        <v>1</v>
      </c>
      <c r="V876" s="18"/>
      <c r="W876" s="18"/>
      <c r="X876" s="19">
        <v>1</v>
      </c>
      <c r="Y876" s="19"/>
      <c r="Z876" s="19"/>
      <c r="AA876" s="19"/>
      <c r="AB876" s="19"/>
      <c r="AC876" s="19"/>
      <c r="AD876" s="19"/>
      <c r="AE876" s="19"/>
      <c r="AF876" s="19"/>
      <c r="AG876" s="19"/>
      <c r="AH876" s="19"/>
      <c r="AI876" s="19"/>
      <c r="AJ876" s="17">
        <v>1</v>
      </c>
      <c r="AK876" s="17"/>
      <c r="AL876" s="17">
        <v>1</v>
      </c>
      <c r="AM876" s="17"/>
      <c r="AN876" s="17"/>
      <c r="AO876" s="17"/>
      <c r="AP876" s="17"/>
      <c r="AQ876" s="17"/>
      <c r="AR876" s="20"/>
      <c r="AS876" s="20"/>
      <c r="AT876" s="20"/>
      <c r="AU876" s="20"/>
      <c r="AV876" s="20"/>
      <c r="AW876" s="20"/>
      <c r="AX876" s="20">
        <v>1</v>
      </c>
      <c r="AY876" s="20"/>
      <c r="AZ876" s="20">
        <v>1</v>
      </c>
      <c r="BA876" s="20"/>
      <c r="BB876" s="20"/>
      <c r="BC876" s="20"/>
      <c r="BD876" s="16">
        <v>1</v>
      </c>
      <c r="BE876" s="16"/>
      <c r="BF876" s="16"/>
      <c r="BG876" s="16"/>
      <c r="BH876" s="16"/>
      <c r="BI876" s="16"/>
      <c r="BJ876" s="16"/>
      <c r="BK876" s="16"/>
      <c r="BL876" s="16"/>
      <c r="BM876" s="16"/>
      <c r="BN876" s="16"/>
      <c r="BO876" s="16"/>
      <c r="BP876" s="16">
        <v>1</v>
      </c>
      <c r="BQ876" s="16"/>
      <c r="BR876" s="16"/>
      <c r="BS876" s="16"/>
      <c r="BT876" s="16"/>
      <c r="BU876" s="16"/>
      <c r="BV876" s="16"/>
      <c r="BW876" s="16"/>
      <c r="BX876" s="16"/>
      <c r="BY876" s="16">
        <v>1</v>
      </c>
      <c r="BZ876" s="16"/>
      <c r="CA876" s="16"/>
      <c r="CB876" s="16"/>
      <c r="CC876" s="16"/>
      <c r="CD876" s="16"/>
      <c r="CE876" s="16"/>
      <c r="CF876" s="16"/>
      <c r="CG876" s="19"/>
      <c r="CH876" s="19"/>
      <c r="CI876" s="19"/>
      <c r="CJ876" s="19"/>
      <c r="CK876" s="19">
        <v>1</v>
      </c>
      <c r="CL876" s="19"/>
      <c r="CM876" s="19"/>
      <c r="CN876" s="19"/>
      <c r="CO876" s="19"/>
      <c r="CP876" s="19"/>
      <c r="CQ876" s="19"/>
      <c r="CR876" s="19"/>
    </row>
    <row r="877" spans="1:96" ht="107" customHeight="1">
      <c r="A877" s="11" cm="1">
        <f t="array" ref="A877">SUMPRODUCT(--ISNUMBER(SEARCH({"stranding","stranded"},E877)))</f>
        <v>0</v>
      </c>
      <c r="B877" s="12">
        <v>954</v>
      </c>
      <c r="C877" s="21" t="s">
        <v>1840</v>
      </c>
      <c r="D877" s="22">
        <v>2000</v>
      </c>
      <c r="E877" s="15" t="s">
        <v>1841</v>
      </c>
      <c r="F877" s="15" t="s">
        <v>6685</v>
      </c>
      <c r="G877" s="15">
        <f t="shared" si="13"/>
        <v>5</v>
      </c>
      <c r="H877" s="16"/>
      <c r="I877" s="16"/>
      <c r="J877" s="16"/>
      <c r="K877" s="16"/>
      <c r="L877" s="16">
        <v>1</v>
      </c>
      <c r="M877" s="16">
        <v>1</v>
      </c>
      <c r="N877" s="16"/>
      <c r="O877" s="16"/>
      <c r="P877" s="17"/>
      <c r="Q877" s="17"/>
      <c r="R877" s="17"/>
      <c r="S877" s="17"/>
      <c r="T877" s="18"/>
      <c r="U877" s="18">
        <v>1</v>
      </c>
      <c r="V877" s="18"/>
      <c r="W877" s="18"/>
      <c r="X877" s="19"/>
      <c r="Y877" s="19">
        <v>1</v>
      </c>
      <c r="Z877" s="19"/>
      <c r="AA877" s="19"/>
      <c r="AB877" s="19"/>
      <c r="AC877" s="19"/>
      <c r="AD877" s="19"/>
      <c r="AE877" s="19"/>
      <c r="AF877" s="19"/>
      <c r="AG877" s="19"/>
      <c r="AH877" s="19"/>
      <c r="AI877" s="19"/>
      <c r="AJ877" s="17">
        <v>1</v>
      </c>
      <c r="AK877" s="17"/>
      <c r="AL877" s="17"/>
      <c r="AM877" s="17"/>
      <c r="AN877" s="17"/>
      <c r="AO877" s="17"/>
      <c r="AP877" s="17"/>
      <c r="AQ877" s="17"/>
      <c r="AR877" s="20"/>
      <c r="AS877" s="20"/>
      <c r="AT877" s="20"/>
      <c r="AU877" s="20"/>
      <c r="AV877" s="20">
        <v>1</v>
      </c>
      <c r="AW877" s="20"/>
      <c r="AX877" s="20"/>
      <c r="AY877" s="20"/>
      <c r="AZ877" s="20"/>
      <c r="BA877" s="20"/>
      <c r="BB877" s="20"/>
      <c r="BC877" s="20"/>
      <c r="BD877" s="16"/>
      <c r="BE877" s="16"/>
      <c r="BF877" s="16"/>
      <c r="BG877" s="16"/>
      <c r="BH877" s="16"/>
      <c r="BI877" s="16"/>
      <c r="BJ877" s="16"/>
      <c r="BK877" s="16"/>
      <c r="BL877" s="16"/>
      <c r="BM877" s="16"/>
      <c r="BN877" s="16"/>
      <c r="BO877" s="16"/>
      <c r="BP877" s="16"/>
      <c r="BQ877" s="16">
        <v>1</v>
      </c>
      <c r="BR877" s="16"/>
      <c r="BS877" s="16"/>
      <c r="BT877" s="16"/>
      <c r="BU877" s="16"/>
      <c r="BV877" s="16"/>
      <c r="BW877" s="16"/>
      <c r="BX877" s="16"/>
      <c r="BY877" s="16"/>
      <c r="BZ877" s="16"/>
      <c r="CA877" s="16"/>
      <c r="CB877" s="16"/>
      <c r="CC877" s="16"/>
      <c r="CD877" s="16"/>
      <c r="CE877" s="16"/>
      <c r="CF877" s="16"/>
      <c r="CG877" s="19"/>
      <c r="CH877" s="19"/>
      <c r="CI877" s="19"/>
      <c r="CJ877" s="19"/>
      <c r="CK877" s="19"/>
      <c r="CL877" s="19"/>
      <c r="CM877" s="19"/>
      <c r="CN877" s="19">
        <v>1</v>
      </c>
      <c r="CO877" s="19"/>
      <c r="CP877" s="19"/>
      <c r="CQ877" s="19"/>
      <c r="CR877" s="19"/>
    </row>
    <row r="878" spans="1:96" ht="107" customHeight="1">
      <c r="A878" s="11" cm="1">
        <f t="array" ref="A878">SUMPRODUCT(--ISNUMBER(SEARCH({"stranding","stranded"},E878)))</f>
        <v>0</v>
      </c>
      <c r="B878" s="12">
        <v>955</v>
      </c>
      <c r="C878" s="13" t="s">
        <v>1842</v>
      </c>
      <c r="D878" s="14">
        <v>2000</v>
      </c>
      <c r="E878" s="15" t="s">
        <v>1843</v>
      </c>
      <c r="F878" s="15" t="s">
        <v>6686</v>
      </c>
      <c r="G878" s="15">
        <f t="shared" si="13"/>
        <v>5</v>
      </c>
      <c r="H878" s="16"/>
      <c r="I878" s="16"/>
      <c r="J878" s="16"/>
      <c r="K878" s="16"/>
      <c r="L878" s="16">
        <v>2</v>
      </c>
      <c r="M878" s="16"/>
      <c r="N878" s="16"/>
      <c r="O878" s="16"/>
      <c r="P878" s="17">
        <v>1</v>
      </c>
      <c r="Q878" s="17"/>
      <c r="R878" s="17"/>
      <c r="S878" s="17"/>
      <c r="T878" s="18"/>
      <c r="U878" s="18"/>
      <c r="V878" s="18">
        <v>1</v>
      </c>
      <c r="W878" s="18"/>
      <c r="X878" s="19"/>
      <c r="Y878" s="19">
        <v>1</v>
      </c>
      <c r="Z878" s="19"/>
      <c r="AA878" s="19"/>
      <c r="AB878" s="19"/>
      <c r="AC878" s="19"/>
      <c r="AD878" s="19"/>
      <c r="AE878" s="19"/>
      <c r="AF878" s="19"/>
      <c r="AG878" s="19"/>
      <c r="AH878" s="19"/>
      <c r="AI878" s="19"/>
      <c r="AJ878" s="17">
        <v>1</v>
      </c>
      <c r="AK878" s="17"/>
      <c r="AL878" s="17"/>
      <c r="AM878" s="17"/>
      <c r="AN878" s="17"/>
      <c r="AO878" s="17"/>
      <c r="AP878" s="17"/>
      <c r="AQ878" s="17"/>
      <c r="AR878" s="20"/>
      <c r="AS878" s="20"/>
      <c r="AT878" s="20"/>
      <c r="AU878" s="20"/>
      <c r="AV878" s="20">
        <v>1</v>
      </c>
      <c r="AW878" s="20"/>
      <c r="AX878" s="20"/>
      <c r="AY878" s="20"/>
      <c r="AZ878" s="20"/>
      <c r="BA878" s="20"/>
      <c r="BB878" s="20"/>
      <c r="BC878" s="20"/>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9"/>
      <c r="CH878" s="19"/>
      <c r="CI878" s="19"/>
      <c r="CJ878" s="19"/>
      <c r="CK878" s="19"/>
      <c r="CL878" s="19"/>
      <c r="CM878" s="19">
        <v>1</v>
      </c>
      <c r="CN878" s="19"/>
      <c r="CO878" s="19"/>
      <c r="CP878" s="19"/>
      <c r="CQ878" s="19"/>
      <c r="CR878" s="19"/>
    </row>
    <row r="879" spans="1:96" ht="107" customHeight="1">
      <c r="A879" s="11" cm="1">
        <f t="array" ref="A879">SUMPRODUCT(--ISNUMBER(SEARCH({"stranding","stranded"},E879)))</f>
        <v>1</v>
      </c>
      <c r="B879" s="12">
        <v>956</v>
      </c>
      <c r="C879" s="21" t="s">
        <v>1844</v>
      </c>
      <c r="D879" s="22">
        <v>2000</v>
      </c>
      <c r="E879" s="15" t="s">
        <v>1845</v>
      </c>
      <c r="F879" s="15" t="s">
        <v>6687</v>
      </c>
      <c r="G879" s="15">
        <f t="shared" si="13"/>
        <v>9</v>
      </c>
      <c r="H879" s="16"/>
      <c r="I879" s="16"/>
      <c r="J879" s="16"/>
      <c r="K879" s="16"/>
      <c r="L879" s="16"/>
      <c r="M879" s="16">
        <v>2</v>
      </c>
      <c r="N879" s="16"/>
      <c r="O879" s="16"/>
      <c r="P879" s="17">
        <v>1</v>
      </c>
      <c r="Q879" s="17"/>
      <c r="R879" s="17"/>
      <c r="S879" s="17"/>
      <c r="T879" s="18"/>
      <c r="U879" s="18">
        <v>1</v>
      </c>
      <c r="V879" s="18"/>
      <c r="W879" s="18">
        <v>1</v>
      </c>
      <c r="X879" s="19"/>
      <c r="Y879" s="19"/>
      <c r="Z879" s="19"/>
      <c r="AA879" s="19"/>
      <c r="AB879" s="19">
        <v>1</v>
      </c>
      <c r="AC879" s="19"/>
      <c r="AD879" s="19"/>
      <c r="AE879" s="19">
        <v>1</v>
      </c>
      <c r="AF879" s="19">
        <v>1</v>
      </c>
      <c r="AG879" s="19"/>
      <c r="AH879" s="19"/>
      <c r="AI879" s="19"/>
      <c r="AJ879" s="17">
        <v>1</v>
      </c>
      <c r="AK879" s="17"/>
      <c r="AL879" s="17"/>
      <c r="AM879" s="17"/>
      <c r="AN879" s="17">
        <v>1</v>
      </c>
      <c r="AO879" s="17"/>
      <c r="AP879" s="17"/>
      <c r="AQ879" s="17"/>
      <c r="AR879" s="20"/>
      <c r="AS879" s="20"/>
      <c r="AT879" s="20"/>
      <c r="AU879" s="20"/>
      <c r="AV879" s="20"/>
      <c r="AW879" s="20"/>
      <c r="AX879" s="20"/>
      <c r="AY879" s="20"/>
      <c r="AZ879" s="20"/>
      <c r="BA879" s="20"/>
      <c r="BB879" s="20"/>
      <c r="BC879" s="20"/>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v>1</v>
      </c>
      <c r="CC879" s="16"/>
      <c r="CD879" s="16"/>
      <c r="CE879" s="16"/>
      <c r="CF879" s="16"/>
      <c r="CG879" s="19"/>
      <c r="CH879" s="19"/>
      <c r="CI879" s="19"/>
      <c r="CJ879" s="19"/>
      <c r="CK879" s="19"/>
      <c r="CL879" s="19"/>
      <c r="CM879" s="19">
        <v>1</v>
      </c>
      <c r="CN879" s="19"/>
      <c r="CO879" s="19"/>
      <c r="CP879" s="19"/>
      <c r="CQ879" s="19"/>
      <c r="CR879" s="19"/>
    </row>
    <row r="880" spans="1:96" ht="107" customHeight="1">
      <c r="A880" s="11" cm="1">
        <f t="array" ref="A880">SUMPRODUCT(--ISNUMBER(SEARCH({"stranding","stranded"},E880)))</f>
        <v>0</v>
      </c>
      <c r="B880" s="12">
        <v>957</v>
      </c>
      <c r="C880" s="13" t="s">
        <v>1846</v>
      </c>
      <c r="D880" s="14">
        <v>2000</v>
      </c>
      <c r="E880" s="15" t="s">
        <v>1847</v>
      </c>
      <c r="F880" s="15" t="s">
        <v>6688</v>
      </c>
      <c r="G880" s="15">
        <f t="shared" si="13"/>
        <v>6</v>
      </c>
      <c r="H880" s="16"/>
      <c r="I880" s="16"/>
      <c r="J880" s="16"/>
      <c r="K880" s="16"/>
      <c r="L880" s="16"/>
      <c r="M880" s="16">
        <v>1</v>
      </c>
      <c r="N880" s="16">
        <v>1</v>
      </c>
      <c r="O880" s="16"/>
      <c r="P880" s="17"/>
      <c r="Q880" s="17"/>
      <c r="R880" s="17"/>
      <c r="S880" s="17"/>
      <c r="T880" s="18"/>
      <c r="U880" s="18">
        <v>1</v>
      </c>
      <c r="V880" s="18"/>
      <c r="W880" s="18"/>
      <c r="X880" s="19"/>
      <c r="Y880" s="19">
        <v>1</v>
      </c>
      <c r="Z880" s="19"/>
      <c r="AA880" s="19"/>
      <c r="AB880" s="19"/>
      <c r="AC880" s="19"/>
      <c r="AD880" s="19"/>
      <c r="AE880" s="19"/>
      <c r="AF880" s="19"/>
      <c r="AG880" s="19"/>
      <c r="AH880" s="19"/>
      <c r="AI880" s="19"/>
      <c r="AJ880" s="17">
        <v>1</v>
      </c>
      <c r="AK880" s="17"/>
      <c r="AL880" s="17"/>
      <c r="AM880" s="17">
        <v>1</v>
      </c>
      <c r="AN880" s="17">
        <v>1</v>
      </c>
      <c r="AO880" s="17"/>
      <c r="AP880" s="17"/>
      <c r="AQ880" s="17"/>
      <c r="AR880" s="20"/>
      <c r="AS880" s="20"/>
      <c r="AT880" s="20"/>
      <c r="AU880" s="20"/>
      <c r="AV880" s="20"/>
      <c r="AW880" s="20"/>
      <c r="AX880" s="20"/>
      <c r="AY880" s="20"/>
      <c r="AZ880" s="20"/>
      <c r="BA880" s="20"/>
      <c r="BB880" s="20"/>
      <c r="BC880" s="20"/>
      <c r="BD880" s="16"/>
      <c r="BE880" s="16"/>
      <c r="BF880" s="16"/>
      <c r="BG880" s="16"/>
      <c r="BH880" s="16"/>
      <c r="BI880" s="16"/>
      <c r="BJ880" s="16"/>
      <c r="BK880" s="16"/>
      <c r="BL880" s="16"/>
      <c r="BM880" s="16"/>
      <c r="BN880" s="16"/>
      <c r="BO880" s="16"/>
      <c r="BP880" s="16"/>
      <c r="BQ880" s="16"/>
      <c r="BR880" s="16"/>
      <c r="BS880" s="16"/>
      <c r="BT880" s="16"/>
      <c r="BU880" s="16"/>
      <c r="BV880" s="16"/>
      <c r="BW880" s="16">
        <v>1</v>
      </c>
      <c r="BX880" s="16"/>
      <c r="BY880" s="16"/>
      <c r="BZ880" s="16"/>
      <c r="CA880" s="16"/>
      <c r="CB880" s="16"/>
      <c r="CC880" s="16"/>
      <c r="CD880" s="16"/>
      <c r="CE880" s="16"/>
      <c r="CF880" s="16"/>
      <c r="CG880" s="19"/>
      <c r="CH880" s="19"/>
      <c r="CI880" s="19"/>
      <c r="CJ880" s="19"/>
      <c r="CK880" s="19"/>
      <c r="CL880" s="19"/>
      <c r="CM880" s="19"/>
      <c r="CN880" s="19">
        <v>1</v>
      </c>
      <c r="CO880" s="19"/>
      <c r="CP880" s="19"/>
      <c r="CQ880" s="19"/>
      <c r="CR880" s="19"/>
    </row>
    <row r="881" spans="1:96" ht="107" customHeight="1">
      <c r="A881" s="11" cm="1">
        <f t="array" ref="A881">SUMPRODUCT(--ISNUMBER(SEARCH({"stranding","stranded"},E881)))</f>
        <v>0</v>
      </c>
      <c r="B881" s="12">
        <v>959</v>
      </c>
      <c r="C881" s="13" t="s">
        <v>1848</v>
      </c>
      <c r="D881" s="14">
        <v>2000</v>
      </c>
      <c r="E881" s="15" t="s">
        <v>1849</v>
      </c>
      <c r="F881" s="15" t="s">
        <v>6689</v>
      </c>
      <c r="G881" s="15">
        <f t="shared" si="13"/>
        <v>6</v>
      </c>
      <c r="H881" s="16"/>
      <c r="I881" s="16"/>
      <c r="J881" s="16"/>
      <c r="K881" s="16">
        <v>1</v>
      </c>
      <c r="L881" s="16"/>
      <c r="M881" s="16">
        <v>2</v>
      </c>
      <c r="N881" s="16"/>
      <c r="O881" s="16"/>
      <c r="P881" s="17"/>
      <c r="Q881" s="17"/>
      <c r="R881" s="17">
        <v>1</v>
      </c>
      <c r="S881" s="17"/>
      <c r="T881" s="18"/>
      <c r="U881" s="18">
        <v>1</v>
      </c>
      <c r="V881" s="18"/>
      <c r="W881" s="18">
        <v>1</v>
      </c>
      <c r="X881" s="19"/>
      <c r="Y881" s="19">
        <v>1</v>
      </c>
      <c r="Z881" s="19">
        <v>1</v>
      </c>
      <c r="AA881" s="19"/>
      <c r="AB881" s="19"/>
      <c r="AC881" s="19"/>
      <c r="AD881" s="19">
        <v>1</v>
      </c>
      <c r="AE881" s="19"/>
      <c r="AF881" s="19"/>
      <c r="AG881" s="19"/>
      <c r="AH881" s="19"/>
      <c r="AI881" s="19"/>
      <c r="AJ881" s="17"/>
      <c r="AK881" s="17"/>
      <c r="AL881" s="17"/>
      <c r="AM881" s="17"/>
      <c r="AN881" s="17"/>
      <c r="AO881" s="17"/>
      <c r="AP881" s="17"/>
      <c r="AQ881" s="17"/>
      <c r="AR881" s="20"/>
      <c r="AS881" s="20"/>
      <c r="AT881" s="20"/>
      <c r="AU881" s="20"/>
      <c r="AV881" s="20"/>
      <c r="AW881" s="20"/>
      <c r="AX881" s="20"/>
      <c r="AY881" s="20"/>
      <c r="AZ881" s="20"/>
      <c r="BA881" s="20"/>
      <c r="BB881" s="20"/>
      <c r="BC881" s="20"/>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9"/>
      <c r="CH881" s="19"/>
      <c r="CI881" s="19"/>
      <c r="CJ881" s="19"/>
      <c r="CK881" s="19"/>
      <c r="CL881" s="19">
        <v>1</v>
      </c>
      <c r="CM881" s="19"/>
      <c r="CN881" s="19"/>
      <c r="CO881" s="19"/>
      <c r="CP881" s="19"/>
      <c r="CQ881" s="19"/>
      <c r="CR881" s="19"/>
    </row>
    <row r="882" spans="1:96" ht="107" customHeight="1">
      <c r="A882" s="11" cm="1">
        <f t="array" ref="A882">SUMPRODUCT(--ISNUMBER(SEARCH({"stranding","stranded"},E882)))</f>
        <v>0</v>
      </c>
      <c r="B882" s="12">
        <v>960</v>
      </c>
      <c r="C882" s="21" t="s">
        <v>1850</v>
      </c>
      <c r="D882" s="22">
        <v>2000</v>
      </c>
      <c r="E882" s="15" t="s">
        <v>1851</v>
      </c>
      <c r="F882" s="15" t="s">
        <v>7926</v>
      </c>
      <c r="G882" s="15">
        <f t="shared" si="13"/>
        <v>8</v>
      </c>
      <c r="H882" s="16"/>
      <c r="I882" s="16"/>
      <c r="J882" s="16"/>
      <c r="K882" s="16">
        <v>1</v>
      </c>
      <c r="L882" s="16"/>
      <c r="M882" s="16"/>
      <c r="N882" s="16"/>
      <c r="O882" s="16"/>
      <c r="P882" s="17"/>
      <c r="Q882" s="17"/>
      <c r="R882" s="17"/>
      <c r="S882" s="17"/>
      <c r="T882" s="18"/>
      <c r="U882" s="18">
        <v>1</v>
      </c>
      <c r="V882" s="18"/>
      <c r="W882" s="18">
        <v>1</v>
      </c>
      <c r="X882" s="19"/>
      <c r="Y882" s="19">
        <v>1</v>
      </c>
      <c r="Z882" s="19">
        <v>1</v>
      </c>
      <c r="AA882" s="19"/>
      <c r="AB882" s="19"/>
      <c r="AC882" s="19"/>
      <c r="AD882" s="19">
        <v>1</v>
      </c>
      <c r="AE882" s="19"/>
      <c r="AF882" s="19"/>
      <c r="AG882" s="19"/>
      <c r="AH882" s="19"/>
      <c r="AI882" s="19"/>
      <c r="AJ882" s="17"/>
      <c r="AK882" s="17"/>
      <c r="AL882" s="17"/>
      <c r="AM882" s="17"/>
      <c r="AN882" s="17"/>
      <c r="AO882" s="17"/>
      <c r="AP882" s="17"/>
      <c r="AQ882" s="17"/>
      <c r="AR882" s="20"/>
      <c r="AS882" s="20"/>
      <c r="AT882" s="20"/>
      <c r="AU882" s="20"/>
      <c r="AV882" s="20"/>
      <c r="AW882" s="20"/>
      <c r="AX882" s="20"/>
      <c r="AY882" s="20"/>
      <c r="AZ882" s="20"/>
      <c r="BA882" s="20"/>
      <c r="BB882" s="20"/>
      <c r="BC882" s="20"/>
      <c r="BD882" s="16">
        <v>1</v>
      </c>
      <c r="BE882" s="16"/>
      <c r="BF882" s="16"/>
      <c r="BG882" s="16"/>
      <c r="BH882" s="16"/>
      <c r="BI882" s="16">
        <v>1</v>
      </c>
      <c r="BJ882" s="16"/>
      <c r="BK882" s="16"/>
      <c r="BL882" s="16"/>
      <c r="BM882" s="16"/>
      <c r="BN882" s="16"/>
      <c r="BO882" s="16"/>
      <c r="BP882" s="16"/>
      <c r="BQ882" s="16"/>
      <c r="BR882" s="16"/>
      <c r="BS882" s="16"/>
      <c r="BT882" s="16"/>
      <c r="BU882" s="16"/>
      <c r="BV882" s="16"/>
      <c r="BW882" s="16"/>
      <c r="BX882" s="16"/>
      <c r="BY882" s="16"/>
      <c r="BZ882" s="16">
        <v>1</v>
      </c>
      <c r="CA882" s="16"/>
      <c r="CB882" s="16"/>
      <c r="CC882" s="16"/>
      <c r="CD882" s="16"/>
      <c r="CE882" s="16"/>
      <c r="CF882" s="16"/>
      <c r="CG882" s="19"/>
      <c r="CH882" s="19"/>
      <c r="CI882" s="19"/>
      <c r="CJ882" s="19"/>
      <c r="CK882" s="19"/>
      <c r="CL882" s="19"/>
      <c r="CM882" s="19">
        <v>1</v>
      </c>
      <c r="CN882" s="19"/>
      <c r="CO882" s="19"/>
      <c r="CP882" s="19"/>
      <c r="CQ882" s="19"/>
      <c r="CR882" s="19"/>
    </row>
    <row r="883" spans="1:96" ht="107" customHeight="1">
      <c r="A883" s="11" cm="1">
        <f t="array" ref="A883">SUMPRODUCT(--ISNUMBER(SEARCH({"stranding","stranded"},E883)))</f>
        <v>0</v>
      </c>
      <c r="B883" s="12">
        <v>961</v>
      </c>
      <c r="C883" s="13" t="s">
        <v>1852</v>
      </c>
      <c r="D883" s="14">
        <v>2000</v>
      </c>
      <c r="E883" s="15" t="s">
        <v>1853</v>
      </c>
      <c r="F883" s="15" t="s">
        <v>6608</v>
      </c>
      <c r="G883" s="15">
        <f t="shared" si="13"/>
        <v>4</v>
      </c>
      <c r="H883" s="16"/>
      <c r="I883" s="16"/>
      <c r="J883" s="16"/>
      <c r="K883" s="16"/>
      <c r="L883" s="16"/>
      <c r="M883" s="16"/>
      <c r="N883" s="16"/>
      <c r="O883" s="16"/>
      <c r="P883" s="17"/>
      <c r="Q883" s="17"/>
      <c r="R883" s="17"/>
      <c r="S883" s="17"/>
      <c r="T883" s="18"/>
      <c r="U883" s="18">
        <v>1</v>
      </c>
      <c r="V883" s="18"/>
      <c r="W883" s="18"/>
      <c r="X883" s="19"/>
      <c r="Y883" s="19">
        <v>1</v>
      </c>
      <c r="Z883" s="19">
        <v>1</v>
      </c>
      <c r="AA883" s="19"/>
      <c r="AB883" s="19"/>
      <c r="AC883" s="19"/>
      <c r="AD883" s="19"/>
      <c r="AE883" s="19"/>
      <c r="AF883" s="19"/>
      <c r="AG883" s="19"/>
      <c r="AH883" s="19"/>
      <c r="AI883" s="19"/>
      <c r="AJ883" s="17"/>
      <c r="AK883" s="17"/>
      <c r="AL883" s="17"/>
      <c r="AM883" s="17"/>
      <c r="AN883" s="17"/>
      <c r="AO883" s="17"/>
      <c r="AP883" s="17"/>
      <c r="AQ883" s="17"/>
      <c r="AR883" s="20"/>
      <c r="AS883" s="20"/>
      <c r="AT883" s="20"/>
      <c r="AU883" s="20"/>
      <c r="AV883" s="20"/>
      <c r="AW883" s="20"/>
      <c r="AX883" s="20"/>
      <c r="AY883" s="20"/>
      <c r="AZ883" s="20"/>
      <c r="BA883" s="20"/>
      <c r="BB883" s="20"/>
      <c r="BC883" s="20"/>
      <c r="BD883" s="16"/>
      <c r="BE883" s="16"/>
      <c r="BF883" s="16"/>
      <c r="BG883" s="16"/>
      <c r="BH883" s="16"/>
      <c r="BI883" s="16"/>
      <c r="BJ883" s="16"/>
      <c r="BK883" s="16"/>
      <c r="BL883" s="16"/>
      <c r="BM883" s="16"/>
      <c r="BN883" s="16"/>
      <c r="BO883" s="16"/>
      <c r="BP883" s="16"/>
      <c r="BQ883" s="16"/>
      <c r="BR883" s="16"/>
      <c r="BS883" s="16"/>
      <c r="BT883" s="16">
        <v>1</v>
      </c>
      <c r="BU883" s="16"/>
      <c r="BV883" s="16"/>
      <c r="BW883" s="16"/>
      <c r="BX883" s="16"/>
      <c r="BY883" s="16"/>
      <c r="BZ883" s="16"/>
      <c r="CA883" s="16"/>
      <c r="CB883" s="16"/>
      <c r="CC883" s="16"/>
      <c r="CD883" s="16"/>
      <c r="CE883" s="16"/>
      <c r="CF883" s="16"/>
      <c r="CG883" s="19"/>
      <c r="CH883" s="19"/>
      <c r="CI883" s="19"/>
      <c r="CJ883" s="19"/>
      <c r="CK883" s="19"/>
      <c r="CL883" s="19"/>
      <c r="CM883" s="19"/>
      <c r="CN883" s="19"/>
      <c r="CO883" s="19">
        <v>1</v>
      </c>
      <c r="CP883" s="19"/>
      <c r="CQ883" s="19"/>
      <c r="CR883" s="19"/>
    </row>
    <row r="884" spans="1:96" ht="107" customHeight="1">
      <c r="A884" s="11" cm="1">
        <f t="array" ref="A884">SUMPRODUCT(--ISNUMBER(SEARCH({"stranding","stranded"},E884)))</f>
        <v>0</v>
      </c>
      <c r="B884" s="12">
        <v>962</v>
      </c>
      <c r="C884" s="21" t="s">
        <v>1854</v>
      </c>
      <c r="D884" s="22">
        <v>2000</v>
      </c>
      <c r="E884" s="15" t="s">
        <v>1855</v>
      </c>
      <c r="F884" s="15" t="s">
        <v>6690</v>
      </c>
      <c r="G884" s="15">
        <f t="shared" si="13"/>
        <v>4</v>
      </c>
      <c r="H884" s="16"/>
      <c r="I884" s="16"/>
      <c r="J884" s="16"/>
      <c r="K884" s="16"/>
      <c r="L884" s="16">
        <v>1</v>
      </c>
      <c r="M884" s="16"/>
      <c r="N884" s="16"/>
      <c r="O884" s="16"/>
      <c r="P884" s="17"/>
      <c r="Q884" s="17"/>
      <c r="R884" s="17"/>
      <c r="S884" s="17"/>
      <c r="T884" s="18"/>
      <c r="U884" s="18">
        <v>1</v>
      </c>
      <c r="V884" s="18"/>
      <c r="W884" s="18">
        <v>1</v>
      </c>
      <c r="X884" s="19"/>
      <c r="Y884" s="19">
        <v>1</v>
      </c>
      <c r="Z884" s="19"/>
      <c r="AA884" s="19"/>
      <c r="AB884" s="19"/>
      <c r="AC884" s="19"/>
      <c r="AD884" s="19"/>
      <c r="AE884" s="19"/>
      <c r="AF884" s="19"/>
      <c r="AG884" s="19"/>
      <c r="AH884" s="19"/>
      <c r="AI884" s="19"/>
      <c r="AJ884" s="17"/>
      <c r="AK884" s="17"/>
      <c r="AL884" s="17"/>
      <c r="AM884" s="17"/>
      <c r="AN884" s="17"/>
      <c r="AO884" s="17"/>
      <c r="AP884" s="17"/>
      <c r="AQ884" s="17"/>
      <c r="AR884" s="20"/>
      <c r="AS884" s="20"/>
      <c r="AT884" s="20"/>
      <c r="AU884" s="20"/>
      <c r="AV884" s="20"/>
      <c r="AW884" s="20"/>
      <c r="AX884" s="20"/>
      <c r="AY884" s="20"/>
      <c r="AZ884" s="20"/>
      <c r="BA884" s="20"/>
      <c r="BB884" s="20"/>
      <c r="BC884" s="20"/>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v>1</v>
      </c>
      <c r="CD884" s="16"/>
      <c r="CE884" s="16"/>
      <c r="CF884" s="16"/>
      <c r="CG884" s="19"/>
      <c r="CH884" s="19"/>
      <c r="CI884" s="19"/>
      <c r="CJ884" s="19"/>
      <c r="CK884" s="19"/>
      <c r="CL884" s="19">
        <v>1</v>
      </c>
      <c r="CM884" s="19"/>
      <c r="CN884" s="19"/>
      <c r="CO884" s="19"/>
      <c r="CP884" s="19"/>
      <c r="CQ884" s="19"/>
      <c r="CR884" s="19"/>
    </row>
    <row r="885" spans="1:96" ht="107" customHeight="1">
      <c r="A885" s="11" cm="1">
        <f t="array" ref="A885">SUMPRODUCT(--ISNUMBER(SEARCH({"stranding","stranded"},E885)))</f>
        <v>0</v>
      </c>
      <c r="B885" s="12">
        <v>963</v>
      </c>
      <c r="C885" s="13" t="s">
        <v>1856</v>
      </c>
      <c r="D885" s="14">
        <v>2000</v>
      </c>
      <c r="E885" s="15" t="s">
        <v>1857</v>
      </c>
      <c r="F885" s="15" t="s">
        <v>6691</v>
      </c>
      <c r="G885" s="15">
        <f t="shared" si="13"/>
        <v>9</v>
      </c>
      <c r="H885" s="16"/>
      <c r="I885" s="16"/>
      <c r="J885" s="16"/>
      <c r="K885" s="16"/>
      <c r="L885" s="16">
        <v>2</v>
      </c>
      <c r="M885" s="16"/>
      <c r="N885" s="16"/>
      <c r="O885" s="16"/>
      <c r="P885" s="17"/>
      <c r="Q885" s="17">
        <v>1</v>
      </c>
      <c r="R885" s="17"/>
      <c r="S885" s="17"/>
      <c r="T885" s="18"/>
      <c r="U885" s="18">
        <v>1</v>
      </c>
      <c r="V885" s="18"/>
      <c r="W885" s="18">
        <v>1</v>
      </c>
      <c r="X885" s="19"/>
      <c r="Y885" s="19">
        <v>1</v>
      </c>
      <c r="Z885" s="19">
        <v>1</v>
      </c>
      <c r="AA885" s="19"/>
      <c r="AB885" s="19"/>
      <c r="AC885" s="19"/>
      <c r="AD885" s="19"/>
      <c r="AE885" s="19"/>
      <c r="AF885" s="19"/>
      <c r="AG885" s="19"/>
      <c r="AH885" s="19"/>
      <c r="AI885" s="19"/>
      <c r="AJ885" s="17"/>
      <c r="AK885" s="17"/>
      <c r="AL885" s="17"/>
      <c r="AM885" s="17"/>
      <c r="AN885" s="17"/>
      <c r="AO885" s="17"/>
      <c r="AP885" s="17"/>
      <c r="AQ885" s="17"/>
      <c r="AR885" s="20"/>
      <c r="AS885" s="20"/>
      <c r="AT885" s="20"/>
      <c r="AU885" s="20"/>
      <c r="AV885" s="20"/>
      <c r="AW885" s="20"/>
      <c r="AX885" s="20"/>
      <c r="AY885" s="20"/>
      <c r="AZ885" s="20"/>
      <c r="BA885" s="20"/>
      <c r="BB885" s="20"/>
      <c r="BC885" s="20"/>
      <c r="BD885" s="16"/>
      <c r="BE885" s="16"/>
      <c r="BF885" s="16"/>
      <c r="BG885" s="16"/>
      <c r="BH885" s="16"/>
      <c r="BI885" s="16">
        <v>1</v>
      </c>
      <c r="BJ885" s="16"/>
      <c r="BK885" s="16"/>
      <c r="BL885" s="16"/>
      <c r="BM885" s="16"/>
      <c r="BN885" s="16"/>
      <c r="BO885" s="16"/>
      <c r="BP885" s="16"/>
      <c r="BQ885" s="16"/>
      <c r="BR885" s="16">
        <v>1</v>
      </c>
      <c r="BS885" s="16"/>
      <c r="BT885" s="16"/>
      <c r="BU885" s="16"/>
      <c r="BV885" s="16">
        <v>1</v>
      </c>
      <c r="BW885" s="16"/>
      <c r="BX885" s="16"/>
      <c r="BY885" s="16"/>
      <c r="BZ885" s="16"/>
      <c r="CA885" s="16"/>
      <c r="CB885" s="16"/>
      <c r="CC885" s="16">
        <v>1</v>
      </c>
      <c r="CD885" s="16"/>
      <c r="CE885" s="16"/>
      <c r="CF885" s="16"/>
      <c r="CG885" s="19"/>
      <c r="CH885" s="19"/>
      <c r="CI885" s="19"/>
      <c r="CJ885" s="19"/>
      <c r="CK885" s="19">
        <v>1</v>
      </c>
      <c r="CL885" s="19"/>
      <c r="CM885" s="19"/>
      <c r="CN885" s="19"/>
      <c r="CO885" s="19"/>
      <c r="CP885" s="19"/>
      <c r="CQ885" s="19"/>
      <c r="CR885" s="19"/>
    </row>
    <row r="886" spans="1:96" ht="107" customHeight="1">
      <c r="A886" s="11" cm="1">
        <f t="array" ref="A886">SUMPRODUCT(--ISNUMBER(SEARCH({"stranding","stranded"},E886)))</f>
        <v>0</v>
      </c>
      <c r="B886" s="12">
        <v>964</v>
      </c>
      <c r="C886" s="21" t="s">
        <v>1858</v>
      </c>
      <c r="D886" s="22">
        <v>2000</v>
      </c>
      <c r="E886" s="15" t="s">
        <v>1859</v>
      </c>
      <c r="F886" s="15" t="s">
        <v>7927</v>
      </c>
      <c r="G886" s="15">
        <f t="shared" si="13"/>
        <v>8</v>
      </c>
      <c r="H886" s="16"/>
      <c r="I886" s="16"/>
      <c r="J886" s="16"/>
      <c r="K886" s="16">
        <v>2</v>
      </c>
      <c r="L886" s="16"/>
      <c r="M886" s="16"/>
      <c r="N886" s="16"/>
      <c r="O886" s="16"/>
      <c r="P886" s="17"/>
      <c r="Q886" s="17"/>
      <c r="R886" s="17"/>
      <c r="S886" s="17"/>
      <c r="T886" s="18"/>
      <c r="U886" s="18">
        <v>1</v>
      </c>
      <c r="V886" s="18"/>
      <c r="W886" s="18">
        <v>1</v>
      </c>
      <c r="X886" s="19"/>
      <c r="Y886" s="19">
        <v>1</v>
      </c>
      <c r="Z886" s="19">
        <v>1</v>
      </c>
      <c r="AA886" s="19"/>
      <c r="AB886" s="19"/>
      <c r="AC886" s="19"/>
      <c r="AD886" s="19">
        <v>1</v>
      </c>
      <c r="AE886" s="19"/>
      <c r="AF886" s="19"/>
      <c r="AG886" s="19"/>
      <c r="AH886" s="19"/>
      <c r="AI886" s="19"/>
      <c r="AJ886" s="17"/>
      <c r="AK886" s="17"/>
      <c r="AL886" s="17"/>
      <c r="AM886" s="17"/>
      <c r="AN886" s="17"/>
      <c r="AO886" s="17"/>
      <c r="AP886" s="17"/>
      <c r="AQ886" s="17"/>
      <c r="AR886" s="20"/>
      <c r="AS886" s="20"/>
      <c r="AT886" s="20"/>
      <c r="AU886" s="20"/>
      <c r="AV886" s="20"/>
      <c r="AW886" s="20"/>
      <c r="AX886" s="20"/>
      <c r="AY886" s="20"/>
      <c r="AZ886" s="20"/>
      <c r="BA886" s="20"/>
      <c r="BB886" s="20"/>
      <c r="BC886" s="20"/>
      <c r="BD886" s="16">
        <v>1</v>
      </c>
      <c r="BE886" s="16"/>
      <c r="BF886" s="16"/>
      <c r="BG886" s="16"/>
      <c r="BH886" s="16"/>
      <c r="BI886" s="16"/>
      <c r="BJ886" s="16"/>
      <c r="BK886" s="16"/>
      <c r="BL886" s="16"/>
      <c r="BM886" s="16"/>
      <c r="BN886" s="16"/>
      <c r="BO886" s="16"/>
      <c r="BP886" s="16"/>
      <c r="BQ886" s="16"/>
      <c r="BR886" s="16"/>
      <c r="BS886" s="16"/>
      <c r="BT886" s="16"/>
      <c r="BU886" s="16">
        <v>1</v>
      </c>
      <c r="BV886" s="16"/>
      <c r="BW886" s="16"/>
      <c r="BX886" s="16"/>
      <c r="BY886" s="16"/>
      <c r="BZ886" s="16">
        <v>1</v>
      </c>
      <c r="CA886" s="16"/>
      <c r="CB886" s="16"/>
      <c r="CC886" s="16"/>
      <c r="CD886" s="16"/>
      <c r="CE886" s="16"/>
      <c r="CF886" s="16"/>
      <c r="CG886" s="19"/>
      <c r="CH886" s="19"/>
      <c r="CI886" s="19"/>
      <c r="CJ886" s="19"/>
      <c r="CK886" s="19"/>
      <c r="CL886" s="19"/>
      <c r="CM886" s="19"/>
      <c r="CN886" s="19"/>
      <c r="CO886" s="19"/>
      <c r="CP886" s="19">
        <v>1</v>
      </c>
      <c r="CQ886" s="19"/>
      <c r="CR886" s="19"/>
    </row>
    <row r="887" spans="1:96" ht="107" customHeight="1">
      <c r="A887" s="11" cm="1">
        <f t="array" ref="A887">SUMPRODUCT(--ISNUMBER(SEARCH({"stranding","stranded"},E887)))</f>
        <v>0</v>
      </c>
      <c r="B887" s="12">
        <v>965</v>
      </c>
      <c r="C887" s="13" t="s">
        <v>1860</v>
      </c>
      <c r="D887" s="14">
        <v>2000</v>
      </c>
      <c r="E887" s="15" t="s">
        <v>1861</v>
      </c>
      <c r="F887" s="15" t="s">
        <v>6692</v>
      </c>
      <c r="G887" s="15">
        <f t="shared" si="13"/>
        <v>12</v>
      </c>
      <c r="H887" s="16"/>
      <c r="I887" s="16"/>
      <c r="J887" s="16"/>
      <c r="K887" s="16"/>
      <c r="L887" s="16"/>
      <c r="M887" s="16"/>
      <c r="N887" s="16"/>
      <c r="O887" s="16"/>
      <c r="P887" s="17">
        <v>1</v>
      </c>
      <c r="Q887" s="17"/>
      <c r="R887" s="17"/>
      <c r="S887" s="17"/>
      <c r="T887" s="18"/>
      <c r="U887" s="18">
        <v>1</v>
      </c>
      <c r="V887" s="18">
        <v>1</v>
      </c>
      <c r="W887" s="18">
        <v>1</v>
      </c>
      <c r="X887" s="19"/>
      <c r="Y887" s="19">
        <v>1</v>
      </c>
      <c r="Z887" s="19">
        <v>1</v>
      </c>
      <c r="AA887" s="19"/>
      <c r="AB887" s="19"/>
      <c r="AC887" s="19">
        <v>1</v>
      </c>
      <c r="AD887" s="19">
        <v>1</v>
      </c>
      <c r="AE887" s="19"/>
      <c r="AF887" s="19"/>
      <c r="AG887" s="19"/>
      <c r="AH887" s="19"/>
      <c r="AI887" s="19"/>
      <c r="AJ887" s="17"/>
      <c r="AK887" s="17"/>
      <c r="AL887" s="17"/>
      <c r="AM887" s="17"/>
      <c r="AN887" s="17"/>
      <c r="AO887" s="17"/>
      <c r="AP887" s="17"/>
      <c r="AQ887" s="17"/>
      <c r="AR887" s="20"/>
      <c r="AS887" s="20"/>
      <c r="AT887" s="20"/>
      <c r="AU887" s="20"/>
      <c r="AV887" s="20"/>
      <c r="AW887" s="20"/>
      <c r="AX887" s="20"/>
      <c r="AY887" s="20"/>
      <c r="AZ887" s="20"/>
      <c r="BA887" s="20"/>
      <c r="BB887" s="20"/>
      <c r="BC887" s="20"/>
      <c r="BD887" s="16"/>
      <c r="BE887" s="16">
        <v>1</v>
      </c>
      <c r="BF887" s="16"/>
      <c r="BG887" s="16"/>
      <c r="BH887" s="16"/>
      <c r="BI887" s="16"/>
      <c r="BJ887" s="16"/>
      <c r="BK887" s="16"/>
      <c r="BL887" s="16"/>
      <c r="BM887" s="16"/>
      <c r="BN887" s="16"/>
      <c r="BO887" s="16">
        <v>1</v>
      </c>
      <c r="BP887" s="16">
        <v>1</v>
      </c>
      <c r="BQ887" s="16"/>
      <c r="BR887" s="16"/>
      <c r="BS887" s="16"/>
      <c r="BT887" s="16"/>
      <c r="BU887" s="16"/>
      <c r="BV887" s="16"/>
      <c r="BW887" s="16"/>
      <c r="BX887" s="16"/>
      <c r="BY887" s="16"/>
      <c r="BZ887" s="16">
        <v>1</v>
      </c>
      <c r="CA887" s="16"/>
      <c r="CB887" s="16"/>
      <c r="CC887" s="16"/>
      <c r="CD887" s="16"/>
      <c r="CE887" s="16"/>
      <c r="CF887" s="16"/>
      <c r="CG887" s="19"/>
      <c r="CH887" s="19"/>
      <c r="CI887" s="19"/>
      <c r="CJ887" s="19"/>
      <c r="CK887" s="19"/>
      <c r="CL887" s="19">
        <v>1</v>
      </c>
      <c r="CM887" s="19"/>
      <c r="CN887" s="19"/>
      <c r="CO887" s="19"/>
      <c r="CP887" s="19"/>
      <c r="CQ887" s="19"/>
      <c r="CR887" s="19"/>
    </row>
    <row r="888" spans="1:96" ht="107" customHeight="1">
      <c r="A888" s="11" cm="1">
        <f t="array" ref="A888">SUMPRODUCT(--ISNUMBER(SEARCH({"stranding","stranded"},E888)))</f>
        <v>0</v>
      </c>
      <c r="B888" s="12">
        <v>966</v>
      </c>
      <c r="C888" s="21" t="s">
        <v>1862</v>
      </c>
      <c r="D888" s="22">
        <v>2000</v>
      </c>
      <c r="E888" s="15" t="s">
        <v>1863</v>
      </c>
      <c r="F888" s="15" t="s">
        <v>6693</v>
      </c>
      <c r="G888" s="15">
        <f t="shared" si="13"/>
        <v>8</v>
      </c>
      <c r="H888" s="16"/>
      <c r="I888" s="16"/>
      <c r="J888" s="16"/>
      <c r="K888" s="16">
        <v>1</v>
      </c>
      <c r="L888" s="16">
        <v>2</v>
      </c>
      <c r="M888" s="16"/>
      <c r="N888" s="16"/>
      <c r="O888" s="16"/>
      <c r="P888" s="17"/>
      <c r="Q888" s="17"/>
      <c r="R888" s="17"/>
      <c r="S888" s="17"/>
      <c r="T888" s="18"/>
      <c r="U888" s="18">
        <v>1</v>
      </c>
      <c r="V888" s="18"/>
      <c r="W888" s="18"/>
      <c r="X888" s="19"/>
      <c r="Y888" s="19">
        <v>1</v>
      </c>
      <c r="Z888" s="19">
        <v>1</v>
      </c>
      <c r="AA888" s="19"/>
      <c r="AB888" s="19"/>
      <c r="AC888" s="19"/>
      <c r="AD888" s="19">
        <v>1</v>
      </c>
      <c r="AE888" s="19"/>
      <c r="AF888" s="19"/>
      <c r="AG888" s="19"/>
      <c r="AH888" s="19"/>
      <c r="AI888" s="19"/>
      <c r="AJ888" s="17">
        <v>1</v>
      </c>
      <c r="AK888" s="17"/>
      <c r="AL888" s="17"/>
      <c r="AM888" s="17">
        <v>1</v>
      </c>
      <c r="AN888" s="17"/>
      <c r="AO888" s="17"/>
      <c r="AP888" s="17"/>
      <c r="AQ888" s="17"/>
      <c r="AR888" s="20"/>
      <c r="AS888" s="20"/>
      <c r="AT888" s="20"/>
      <c r="AU888" s="20"/>
      <c r="AV888" s="20"/>
      <c r="AW888" s="20"/>
      <c r="AX888" s="20"/>
      <c r="AY888" s="20"/>
      <c r="AZ888" s="20"/>
      <c r="BA888" s="20"/>
      <c r="BB888" s="20"/>
      <c r="BC888" s="20"/>
      <c r="BD888" s="16"/>
      <c r="BE888" s="16"/>
      <c r="BF888" s="16"/>
      <c r="BG888" s="16"/>
      <c r="BH888" s="16"/>
      <c r="BI888" s="16"/>
      <c r="BJ888" s="16"/>
      <c r="BK888" s="16"/>
      <c r="BL888" s="16"/>
      <c r="BM888" s="16"/>
      <c r="BN888" s="16"/>
      <c r="BO888" s="16"/>
      <c r="BP888" s="16">
        <v>1</v>
      </c>
      <c r="BQ888" s="16"/>
      <c r="BR888" s="16"/>
      <c r="BS888" s="16"/>
      <c r="BT888" s="16">
        <v>1</v>
      </c>
      <c r="BU888" s="16"/>
      <c r="BV888" s="16"/>
      <c r="BW888" s="16"/>
      <c r="BX888" s="16"/>
      <c r="BY888" s="16"/>
      <c r="BZ888" s="16"/>
      <c r="CA888" s="16"/>
      <c r="CB888" s="16"/>
      <c r="CC888" s="16"/>
      <c r="CD888" s="16"/>
      <c r="CE888" s="16"/>
      <c r="CF888" s="16"/>
      <c r="CG888" s="19"/>
      <c r="CH888" s="19"/>
      <c r="CI888" s="19"/>
      <c r="CJ888" s="19"/>
      <c r="CK888" s="19"/>
      <c r="CL888" s="19"/>
      <c r="CM888" s="19"/>
      <c r="CN888" s="19">
        <v>1</v>
      </c>
      <c r="CO888" s="19"/>
      <c r="CP888" s="19"/>
      <c r="CQ888" s="19"/>
      <c r="CR888" s="19"/>
    </row>
    <row r="889" spans="1:96" ht="107" customHeight="1">
      <c r="A889" s="11" cm="1">
        <f t="array" ref="A889">SUMPRODUCT(--ISNUMBER(SEARCH({"stranding","stranded"},E889)))</f>
        <v>0</v>
      </c>
      <c r="B889" s="12">
        <v>967</v>
      </c>
      <c r="C889" s="13" t="s">
        <v>1864</v>
      </c>
      <c r="D889" s="14">
        <v>2000</v>
      </c>
      <c r="E889" s="15" t="s">
        <v>1865</v>
      </c>
      <c r="F889" s="15" t="s">
        <v>6694</v>
      </c>
      <c r="G889" s="15">
        <f t="shared" si="13"/>
        <v>9</v>
      </c>
      <c r="H889" s="16"/>
      <c r="I889" s="16"/>
      <c r="J889" s="16"/>
      <c r="K889" s="16"/>
      <c r="L889" s="16"/>
      <c r="M889" s="16">
        <v>1</v>
      </c>
      <c r="N889" s="16"/>
      <c r="O889" s="16"/>
      <c r="P889" s="17">
        <v>1</v>
      </c>
      <c r="Q889" s="17"/>
      <c r="R889" s="17"/>
      <c r="S889" s="17"/>
      <c r="T889" s="18"/>
      <c r="U889" s="18">
        <v>1</v>
      </c>
      <c r="V889" s="18"/>
      <c r="W889" s="18">
        <v>1</v>
      </c>
      <c r="X889" s="19">
        <v>1</v>
      </c>
      <c r="Y889" s="19">
        <v>1</v>
      </c>
      <c r="Z889" s="19">
        <v>1</v>
      </c>
      <c r="AA889" s="19"/>
      <c r="AB889" s="19"/>
      <c r="AC889" s="19"/>
      <c r="AD889" s="19"/>
      <c r="AE889" s="19"/>
      <c r="AF889" s="19"/>
      <c r="AG889" s="19"/>
      <c r="AH889" s="19"/>
      <c r="AI889" s="19"/>
      <c r="AJ889" s="17"/>
      <c r="AK889" s="17"/>
      <c r="AL889" s="17"/>
      <c r="AM889" s="17"/>
      <c r="AN889" s="17"/>
      <c r="AO889" s="17"/>
      <c r="AP889" s="17"/>
      <c r="AQ889" s="17"/>
      <c r="AR889" s="20"/>
      <c r="AS889" s="20"/>
      <c r="AT889" s="20"/>
      <c r="AU889" s="20"/>
      <c r="AV889" s="20"/>
      <c r="AW889" s="20"/>
      <c r="AX889" s="20"/>
      <c r="AY889" s="20"/>
      <c r="AZ889" s="20"/>
      <c r="BA889" s="20"/>
      <c r="BB889" s="20"/>
      <c r="BC889" s="20"/>
      <c r="BD889" s="16"/>
      <c r="BE889" s="16"/>
      <c r="BF889" s="16">
        <v>1</v>
      </c>
      <c r="BG889" s="16"/>
      <c r="BH889" s="16"/>
      <c r="BI889" s="16">
        <v>1</v>
      </c>
      <c r="BJ889" s="16"/>
      <c r="BK889" s="16"/>
      <c r="BL889" s="16"/>
      <c r="BM889" s="16"/>
      <c r="BN889" s="16"/>
      <c r="BO889" s="16"/>
      <c r="BP889" s="16"/>
      <c r="BQ889" s="16"/>
      <c r="BR889" s="16"/>
      <c r="BS889" s="16"/>
      <c r="BT889" s="16"/>
      <c r="BU889" s="16"/>
      <c r="BV889" s="16"/>
      <c r="BW889" s="16"/>
      <c r="BX889" s="16"/>
      <c r="BY889" s="16"/>
      <c r="BZ889" s="16">
        <v>1</v>
      </c>
      <c r="CA889" s="16"/>
      <c r="CB889" s="16"/>
      <c r="CC889" s="16"/>
      <c r="CD889" s="16"/>
      <c r="CE889" s="16"/>
      <c r="CF889" s="16"/>
      <c r="CG889" s="19"/>
      <c r="CH889" s="19"/>
      <c r="CI889" s="19"/>
      <c r="CJ889" s="19"/>
      <c r="CK889" s="19"/>
      <c r="CL889" s="19"/>
      <c r="CM889" s="19"/>
      <c r="CN889" s="19">
        <v>1</v>
      </c>
      <c r="CO889" s="19"/>
      <c r="CP889" s="19"/>
      <c r="CQ889" s="19"/>
      <c r="CR889" s="19"/>
    </row>
    <row r="890" spans="1:96" ht="107" customHeight="1">
      <c r="A890" s="11" cm="1">
        <f t="array" ref="A890">SUMPRODUCT(--ISNUMBER(SEARCH({"stranding","stranded"},E890)))</f>
        <v>0</v>
      </c>
      <c r="B890" s="12">
        <v>968</v>
      </c>
      <c r="C890" s="21" t="s">
        <v>1866</v>
      </c>
      <c r="D890" s="22">
        <v>2000</v>
      </c>
      <c r="E890" s="15" t="s">
        <v>1867</v>
      </c>
      <c r="F890" s="15" t="s">
        <v>5983</v>
      </c>
      <c r="G890" s="15">
        <f t="shared" si="13"/>
        <v>4</v>
      </c>
      <c r="H890" s="16"/>
      <c r="I890" s="16"/>
      <c r="J890" s="16"/>
      <c r="K890" s="16">
        <v>2</v>
      </c>
      <c r="L890" s="16"/>
      <c r="M890" s="16">
        <v>1</v>
      </c>
      <c r="N890" s="16"/>
      <c r="O890" s="16"/>
      <c r="P890" s="17"/>
      <c r="Q890" s="17"/>
      <c r="R890" s="17"/>
      <c r="S890" s="17"/>
      <c r="T890" s="18"/>
      <c r="U890" s="18">
        <v>1</v>
      </c>
      <c r="V890" s="18"/>
      <c r="W890" s="18"/>
      <c r="X890" s="19"/>
      <c r="Y890" s="19">
        <v>1</v>
      </c>
      <c r="Z890" s="19">
        <v>1</v>
      </c>
      <c r="AA890" s="19"/>
      <c r="AB890" s="19"/>
      <c r="AC890" s="19"/>
      <c r="AD890" s="19"/>
      <c r="AE890" s="19"/>
      <c r="AF890" s="19"/>
      <c r="AG890" s="19"/>
      <c r="AH890" s="19"/>
      <c r="AI890" s="19"/>
      <c r="AJ890" s="17"/>
      <c r="AK890" s="17"/>
      <c r="AL890" s="17"/>
      <c r="AM890" s="17"/>
      <c r="AN890" s="17"/>
      <c r="AO890" s="17"/>
      <c r="AP890" s="17"/>
      <c r="AQ890" s="17"/>
      <c r="AR890" s="20"/>
      <c r="AS890" s="20"/>
      <c r="AT890" s="20"/>
      <c r="AU890" s="20"/>
      <c r="AV890" s="20"/>
      <c r="AW890" s="20"/>
      <c r="AX890" s="20"/>
      <c r="AY890" s="20"/>
      <c r="AZ890" s="20"/>
      <c r="BA890" s="20"/>
      <c r="BB890" s="20"/>
      <c r="BC890" s="20"/>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v>1</v>
      </c>
      <c r="CA890" s="16"/>
      <c r="CB890" s="16"/>
      <c r="CC890" s="16"/>
      <c r="CD890" s="16"/>
      <c r="CE890" s="16"/>
      <c r="CF890" s="16"/>
      <c r="CG890" s="19"/>
      <c r="CH890" s="19"/>
      <c r="CI890" s="19"/>
      <c r="CJ890" s="19"/>
      <c r="CK890" s="19"/>
      <c r="CL890" s="19"/>
      <c r="CM890" s="19"/>
      <c r="CN890" s="19"/>
      <c r="CO890" s="19">
        <v>1</v>
      </c>
      <c r="CP890" s="19"/>
      <c r="CQ890" s="19"/>
      <c r="CR890" s="19"/>
    </row>
    <row r="891" spans="1:96" ht="107" customHeight="1">
      <c r="A891" s="11" cm="1">
        <f t="array" ref="A891">SUMPRODUCT(--ISNUMBER(SEARCH({"stranding","stranded"},E891)))</f>
        <v>0</v>
      </c>
      <c r="B891" s="12">
        <v>969</v>
      </c>
      <c r="C891" s="13" t="s">
        <v>1868</v>
      </c>
      <c r="D891" s="14">
        <v>2000</v>
      </c>
      <c r="E891" s="15" t="s">
        <v>1869</v>
      </c>
      <c r="F891" s="15" t="s">
        <v>6695</v>
      </c>
      <c r="G891" s="15">
        <f t="shared" si="13"/>
        <v>7</v>
      </c>
      <c r="H891" s="16"/>
      <c r="I891" s="16">
        <v>1</v>
      </c>
      <c r="J891" s="16"/>
      <c r="K891" s="16"/>
      <c r="L891" s="16"/>
      <c r="M891" s="16"/>
      <c r="N891" s="16"/>
      <c r="O891" s="16"/>
      <c r="P891" s="17"/>
      <c r="Q891" s="17"/>
      <c r="R891" s="17"/>
      <c r="S891" s="17"/>
      <c r="T891" s="18"/>
      <c r="U891" s="18">
        <v>1</v>
      </c>
      <c r="V891" s="18"/>
      <c r="W891" s="18">
        <v>1</v>
      </c>
      <c r="X891" s="19"/>
      <c r="Y891" s="19">
        <v>1</v>
      </c>
      <c r="Z891" s="19">
        <v>1</v>
      </c>
      <c r="AA891" s="19"/>
      <c r="AB891" s="19"/>
      <c r="AC891" s="19"/>
      <c r="AD891" s="19"/>
      <c r="AE891" s="19"/>
      <c r="AF891" s="19"/>
      <c r="AG891" s="19"/>
      <c r="AH891" s="19"/>
      <c r="AI891" s="19"/>
      <c r="AJ891" s="17"/>
      <c r="AK891" s="17"/>
      <c r="AL891" s="17"/>
      <c r="AM891" s="17"/>
      <c r="AN891" s="17"/>
      <c r="AO891" s="17"/>
      <c r="AP891" s="17"/>
      <c r="AQ891" s="17"/>
      <c r="AR891" s="20"/>
      <c r="AS891" s="20"/>
      <c r="AT891" s="20"/>
      <c r="AU891" s="20"/>
      <c r="AV891" s="20"/>
      <c r="AW891" s="20"/>
      <c r="AX891" s="20"/>
      <c r="AY891" s="20"/>
      <c r="AZ891" s="20"/>
      <c r="BA891" s="20"/>
      <c r="BB891" s="20"/>
      <c r="BC891" s="20"/>
      <c r="BD891" s="16"/>
      <c r="BE891" s="16"/>
      <c r="BF891" s="16"/>
      <c r="BG891" s="16"/>
      <c r="BH891" s="16">
        <v>1</v>
      </c>
      <c r="BI891" s="16">
        <v>1</v>
      </c>
      <c r="BJ891" s="16"/>
      <c r="BK891" s="16"/>
      <c r="BL891" s="16"/>
      <c r="BM891" s="16"/>
      <c r="BN891" s="16"/>
      <c r="BO891" s="16"/>
      <c r="BP891" s="16"/>
      <c r="BQ891" s="16"/>
      <c r="BR891" s="16"/>
      <c r="BS891" s="16"/>
      <c r="BT891" s="16"/>
      <c r="BU891" s="16"/>
      <c r="BV891" s="16"/>
      <c r="BW891" s="16"/>
      <c r="BX891" s="16"/>
      <c r="BY891" s="16"/>
      <c r="BZ891" s="16">
        <v>1</v>
      </c>
      <c r="CA891" s="16"/>
      <c r="CB891" s="16"/>
      <c r="CC891" s="16"/>
      <c r="CD891" s="16"/>
      <c r="CE891" s="16"/>
      <c r="CF891" s="16"/>
      <c r="CG891" s="19"/>
      <c r="CH891" s="19">
        <v>1</v>
      </c>
      <c r="CI891" s="19"/>
      <c r="CJ891" s="19"/>
      <c r="CK891" s="19"/>
      <c r="CL891" s="19"/>
      <c r="CM891" s="19"/>
      <c r="CN891" s="19"/>
      <c r="CO891" s="19"/>
      <c r="CP891" s="19"/>
      <c r="CQ891" s="19"/>
      <c r="CR891" s="19"/>
    </row>
    <row r="892" spans="1:96" ht="107" customHeight="1">
      <c r="A892" s="11" cm="1">
        <f t="array" ref="A892">SUMPRODUCT(--ISNUMBER(SEARCH({"stranding","stranded"},E892)))</f>
        <v>0</v>
      </c>
      <c r="B892" s="12">
        <v>970</v>
      </c>
      <c r="C892" s="21" t="s">
        <v>1870</v>
      </c>
      <c r="D892" s="22">
        <v>2000</v>
      </c>
      <c r="E892" s="15" t="s">
        <v>1871</v>
      </c>
      <c r="F892" s="15" t="s">
        <v>6696</v>
      </c>
      <c r="G892" s="15">
        <f t="shared" si="13"/>
        <v>6</v>
      </c>
      <c r="H892" s="16"/>
      <c r="I892" s="16"/>
      <c r="J892" s="16">
        <v>1</v>
      </c>
      <c r="K892" s="16"/>
      <c r="L892" s="16"/>
      <c r="M892" s="16">
        <v>1</v>
      </c>
      <c r="N892" s="16"/>
      <c r="O892" s="16"/>
      <c r="P892" s="17">
        <v>1</v>
      </c>
      <c r="Q892" s="17"/>
      <c r="R892" s="17"/>
      <c r="S892" s="17"/>
      <c r="T892" s="18"/>
      <c r="U892" s="18">
        <v>1</v>
      </c>
      <c r="V892" s="18"/>
      <c r="W892" s="18"/>
      <c r="X892" s="19"/>
      <c r="Y892" s="19">
        <v>1</v>
      </c>
      <c r="Z892" s="19">
        <v>1</v>
      </c>
      <c r="AA892" s="19"/>
      <c r="AB892" s="19"/>
      <c r="AC892" s="19"/>
      <c r="AD892" s="19"/>
      <c r="AE892" s="19"/>
      <c r="AF892" s="19"/>
      <c r="AG892" s="19"/>
      <c r="AH892" s="19"/>
      <c r="AI892" s="19"/>
      <c r="AJ892" s="17"/>
      <c r="AK892" s="17"/>
      <c r="AL892" s="17"/>
      <c r="AM892" s="17"/>
      <c r="AN892" s="17"/>
      <c r="AO892" s="17"/>
      <c r="AP892" s="17"/>
      <c r="AQ892" s="17"/>
      <c r="AR892" s="20"/>
      <c r="AS892" s="20"/>
      <c r="AT892" s="20"/>
      <c r="AU892" s="20"/>
      <c r="AV892" s="20"/>
      <c r="AW892" s="20"/>
      <c r="AX892" s="20"/>
      <c r="AY892" s="20"/>
      <c r="AZ892" s="20"/>
      <c r="BA892" s="20"/>
      <c r="BB892" s="20"/>
      <c r="BC892" s="20"/>
      <c r="BD892" s="16"/>
      <c r="BE892" s="16"/>
      <c r="BF892" s="16"/>
      <c r="BG892" s="16"/>
      <c r="BH892" s="16"/>
      <c r="BI892" s="16">
        <v>1</v>
      </c>
      <c r="BJ892" s="16"/>
      <c r="BK892" s="16"/>
      <c r="BL892" s="16"/>
      <c r="BM892" s="16"/>
      <c r="BN892" s="16"/>
      <c r="BO892" s="16"/>
      <c r="BP892" s="16"/>
      <c r="BQ892" s="16"/>
      <c r="BR892" s="16"/>
      <c r="BS892" s="16"/>
      <c r="BT892" s="16"/>
      <c r="BU892" s="16"/>
      <c r="BV892" s="16"/>
      <c r="BW892" s="16"/>
      <c r="BX892" s="16"/>
      <c r="BY892" s="16"/>
      <c r="BZ892" s="16">
        <v>1</v>
      </c>
      <c r="CA892" s="16"/>
      <c r="CB892" s="16"/>
      <c r="CC892" s="16"/>
      <c r="CD892" s="16"/>
      <c r="CE892" s="16"/>
      <c r="CF892" s="16"/>
      <c r="CG892" s="19"/>
      <c r="CH892" s="19"/>
      <c r="CI892" s="19"/>
      <c r="CJ892" s="19"/>
      <c r="CK892" s="19"/>
      <c r="CL892" s="19"/>
      <c r="CM892" s="19"/>
      <c r="CN892" s="19"/>
      <c r="CO892" s="19"/>
      <c r="CP892" s="19">
        <v>1</v>
      </c>
      <c r="CQ892" s="19"/>
      <c r="CR892" s="19"/>
    </row>
    <row r="893" spans="1:96" ht="107" customHeight="1">
      <c r="A893" s="11" cm="1">
        <f t="array" ref="A893">SUMPRODUCT(--ISNUMBER(SEARCH({"stranding","stranded"},E893)))</f>
        <v>0</v>
      </c>
      <c r="B893" s="12">
        <v>971</v>
      </c>
      <c r="C893" s="13" t="s">
        <v>1872</v>
      </c>
      <c r="D893" s="14">
        <v>2000</v>
      </c>
      <c r="E893" s="15" t="s">
        <v>1873</v>
      </c>
      <c r="F893" s="15" t="s">
        <v>6697</v>
      </c>
      <c r="G893" s="15">
        <f t="shared" si="13"/>
        <v>6</v>
      </c>
      <c r="H893" s="16"/>
      <c r="I893" s="16"/>
      <c r="J893" s="16"/>
      <c r="K893" s="16"/>
      <c r="L893" s="16"/>
      <c r="M893" s="16">
        <v>1</v>
      </c>
      <c r="N893" s="16"/>
      <c r="O893" s="16"/>
      <c r="P893" s="17"/>
      <c r="Q893" s="17"/>
      <c r="R893" s="17">
        <v>1</v>
      </c>
      <c r="S893" s="17"/>
      <c r="T893" s="18">
        <v>1</v>
      </c>
      <c r="U893" s="18"/>
      <c r="V893" s="18"/>
      <c r="W893" s="18"/>
      <c r="X893" s="19"/>
      <c r="Y893" s="19">
        <v>1</v>
      </c>
      <c r="Z893" s="19"/>
      <c r="AA893" s="19"/>
      <c r="AB893" s="19"/>
      <c r="AC893" s="19"/>
      <c r="AD893" s="19">
        <v>1</v>
      </c>
      <c r="AE893" s="19"/>
      <c r="AF893" s="19"/>
      <c r="AG893" s="19"/>
      <c r="AH893" s="19"/>
      <c r="AI893" s="19"/>
      <c r="AJ893" s="17">
        <v>1</v>
      </c>
      <c r="AK893" s="17"/>
      <c r="AL893" s="17"/>
      <c r="AM893" s="17"/>
      <c r="AN893" s="17"/>
      <c r="AO893" s="17"/>
      <c r="AP893" s="17"/>
      <c r="AQ893" s="17"/>
      <c r="AR893" s="20"/>
      <c r="AS893" s="20"/>
      <c r="AT893" s="20"/>
      <c r="AU893" s="20"/>
      <c r="AV893" s="20"/>
      <c r="AW893" s="20"/>
      <c r="AX893" s="20"/>
      <c r="AY893" s="20"/>
      <c r="AZ893" s="20"/>
      <c r="BA893" s="20"/>
      <c r="BB893" s="20"/>
      <c r="BC893" s="20"/>
      <c r="BD893" s="16"/>
      <c r="BE893" s="16"/>
      <c r="BF893" s="16"/>
      <c r="BG893" s="16"/>
      <c r="BH893" s="16"/>
      <c r="BI893" s="16"/>
      <c r="BJ893" s="16"/>
      <c r="BK893" s="16"/>
      <c r="BL893" s="16"/>
      <c r="BM893" s="16"/>
      <c r="BN893" s="16"/>
      <c r="BO893" s="16"/>
      <c r="BP893" s="16"/>
      <c r="BQ893" s="16"/>
      <c r="BR893" s="16"/>
      <c r="BS893" s="16"/>
      <c r="BT893" s="16"/>
      <c r="BU893" s="16"/>
      <c r="BV893" s="16"/>
      <c r="BW893" s="16">
        <v>1</v>
      </c>
      <c r="BX893" s="16"/>
      <c r="BY893" s="16"/>
      <c r="BZ893" s="16"/>
      <c r="CA893" s="16"/>
      <c r="CB893" s="16"/>
      <c r="CC893" s="16"/>
      <c r="CD893" s="16"/>
      <c r="CE893" s="16"/>
      <c r="CF893" s="16"/>
      <c r="CG893" s="19"/>
      <c r="CH893" s="19"/>
      <c r="CI893" s="19"/>
      <c r="CJ893" s="19"/>
      <c r="CK893" s="19"/>
      <c r="CL893" s="19"/>
      <c r="CM893" s="19"/>
      <c r="CN893" s="19">
        <v>1</v>
      </c>
      <c r="CO893" s="19"/>
      <c r="CP893" s="19"/>
      <c r="CQ893" s="19"/>
      <c r="CR893" s="19"/>
    </row>
    <row r="894" spans="1:96" ht="107" customHeight="1">
      <c r="A894" s="11" cm="1">
        <f t="array" ref="A894">SUMPRODUCT(--ISNUMBER(SEARCH({"stranding","stranded"},E894)))</f>
        <v>0</v>
      </c>
      <c r="B894" s="12">
        <v>972</v>
      </c>
      <c r="C894" s="21" t="s">
        <v>1874</v>
      </c>
      <c r="D894" s="22">
        <v>2000</v>
      </c>
      <c r="E894" s="15" t="s">
        <v>1875</v>
      </c>
      <c r="F894" s="15" t="s">
        <v>7928</v>
      </c>
      <c r="G894" s="15">
        <f t="shared" si="13"/>
        <v>4</v>
      </c>
      <c r="H894" s="16"/>
      <c r="I894" s="16"/>
      <c r="J894" s="16"/>
      <c r="K894" s="16"/>
      <c r="L894" s="16"/>
      <c r="M894" s="16"/>
      <c r="N894" s="16"/>
      <c r="O894" s="16"/>
      <c r="P894" s="17"/>
      <c r="Q894" s="17"/>
      <c r="R894" s="17"/>
      <c r="S894" s="17"/>
      <c r="T894" s="18"/>
      <c r="U894" s="18">
        <v>1</v>
      </c>
      <c r="V894" s="18"/>
      <c r="W894" s="18"/>
      <c r="X894" s="19"/>
      <c r="Y894" s="19">
        <v>1</v>
      </c>
      <c r="Z894" s="19">
        <v>1</v>
      </c>
      <c r="AA894" s="19"/>
      <c r="AB894" s="19"/>
      <c r="AC894" s="19"/>
      <c r="AD894" s="19"/>
      <c r="AE894" s="19"/>
      <c r="AF894" s="19"/>
      <c r="AG894" s="19"/>
      <c r="AH894" s="19"/>
      <c r="AI894" s="19"/>
      <c r="AJ894" s="17"/>
      <c r="AK894" s="17"/>
      <c r="AL894" s="17"/>
      <c r="AM894" s="17"/>
      <c r="AN894" s="17"/>
      <c r="AO894" s="17"/>
      <c r="AP894" s="17"/>
      <c r="AQ894" s="17"/>
      <c r="AR894" s="20"/>
      <c r="AS894" s="20"/>
      <c r="AT894" s="20"/>
      <c r="AU894" s="20"/>
      <c r="AV894" s="20"/>
      <c r="AW894" s="20"/>
      <c r="AX894" s="20"/>
      <c r="AY894" s="20"/>
      <c r="AZ894" s="20"/>
      <c r="BA894" s="20"/>
      <c r="BB894" s="20"/>
      <c r="BC894" s="20"/>
      <c r="BD894" s="16">
        <v>1</v>
      </c>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9"/>
      <c r="CH894" s="19"/>
      <c r="CI894" s="19"/>
      <c r="CJ894" s="19"/>
      <c r="CK894" s="19"/>
      <c r="CL894" s="19"/>
      <c r="CM894" s="19">
        <v>1</v>
      </c>
      <c r="CN894" s="19"/>
      <c r="CO894" s="19"/>
      <c r="CP894" s="19"/>
      <c r="CQ894" s="19"/>
      <c r="CR894" s="19"/>
    </row>
    <row r="895" spans="1:96" ht="107" customHeight="1">
      <c r="A895" s="11" cm="1">
        <f t="array" ref="A895">SUMPRODUCT(--ISNUMBER(SEARCH({"stranding","stranded"},E895)))</f>
        <v>0</v>
      </c>
      <c r="B895" s="12">
        <v>973</v>
      </c>
      <c r="C895" s="13" t="s">
        <v>1876</v>
      </c>
      <c r="D895" s="14">
        <v>2000</v>
      </c>
      <c r="E895" s="15" t="s">
        <v>1877</v>
      </c>
      <c r="F895" s="15" t="s">
        <v>6698</v>
      </c>
      <c r="G895" s="15">
        <f t="shared" si="13"/>
        <v>5</v>
      </c>
      <c r="H895" s="16"/>
      <c r="I895" s="16"/>
      <c r="J895" s="16"/>
      <c r="K895" s="16"/>
      <c r="L895" s="16">
        <v>1</v>
      </c>
      <c r="M895" s="16"/>
      <c r="N895" s="16"/>
      <c r="O895" s="16"/>
      <c r="P895" s="17">
        <v>1</v>
      </c>
      <c r="Q895" s="17"/>
      <c r="R895" s="17"/>
      <c r="S895" s="17"/>
      <c r="T895" s="18"/>
      <c r="U895" s="18">
        <v>1</v>
      </c>
      <c r="V895" s="18"/>
      <c r="W895" s="18"/>
      <c r="X895" s="19">
        <v>1</v>
      </c>
      <c r="Y895" s="19"/>
      <c r="Z895" s="19"/>
      <c r="AA895" s="19"/>
      <c r="AB895" s="19"/>
      <c r="AC895" s="19"/>
      <c r="AD895" s="19"/>
      <c r="AE895" s="19"/>
      <c r="AF895" s="19"/>
      <c r="AG895" s="19"/>
      <c r="AH895" s="19"/>
      <c r="AI895" s="19"/>
      <c r="AJ895" s="17">
        <v>1</v>
      </c>
      <c r="AK895" s="17"/>
      <c r="AL895" s="17"/>
      <c r="AM895" s="17"/>
      <c r="AN895" s="17"/>
      <c r="AO895" s="17"/>
      <c r="AP895" s="17"/>
      <c r="AQ895" s="17"/>
      <c r="AR895" s="20"/>
      <c r="AS895" s="20"/>
      <c r="AT895" s="20"/>
      <c r="AU895" s="20"/>
      <c r="AV895" s="20"/>
      <c r="AW895" s="20"/>
      <c r="AX895" s="20"/>
      <c r="AY895" s="20"/>
      <c r="AZ895" s="20"/>
      <c r="BA895" s="20"/>
      <c r="BB895" s="20"/>
      <c r="BC895" s="20"/>
      <c r="BD895" s="16"/>
      <c r="BE895" s="16"/>
      <c r="BF895" s="16"/>
      <c r="BG895" s="16"/>
      <c r="BH895" s="16"/>
      <c r="BI895" s="16"/>
      <c r="BJ895" s="16"/>
      <c r="BK895" s="16"/>
      <c r="BL895" s="16">
        <v>1</v>
      </c>
      <c r="BM895" s="16"/>
      <c r="BN895" s="16"/>
      <c r="BO895" s="16"/>
      <c r="BP895" s="16"/>
      <c r="BQ895" s="16"/>
      <c r="BR895" s="16"/>
      <c r="BS895" s="16"/>
      <c r="BT895" s="16"/>
      <c r="BU895" s="16"/>
      <c r="BV895" s="16"/>
      <c r="BW895" s="16"/>
      <c r="BX895" s="16"/>
      <c r="BY895" s="16"/>
      <c r="BZ895" s="16"/>
      <c r="CA895" s="16"/>
      <c r="CB895" s="16"/>
      <c r="CC895" s="16"/>
      <c r="CD895" s="16"/>
      <c r="CE895" s="16"/>
      <c r="CF895" s="16"/>
      <c r="CG895" s="19"/>
      <c r="CH895" s="19"/>
      <c r="CI895" s="19"/>
      <c r="CJ895" s="19"/>
      <c r="CK895" s="19"/>
      <c r="CL895" s="19"/>
      <c r="CM895" s="19"/>
      <c r="CN895" s="19"/>
      <c r="CO895" s="19">
        <v>1</v>
      </c>
      <c r="CP895" s="19"/>
      <c r="CQ895" s="19"/>
      <c r="CR895" s="19"/>
    </row>
    <row r="896" spans="1:96" ht="107" customHeight="1">
      <c r="A896" s="11" cm="1">
        <f t="array" ref="A896">SUMPRODUCT(--ISNUMBER(SEARCH({"stranding","stranded"},E896)))</f>
        <v>0</v>
      </c>
      <c r="B896" s="12">
        <v>974</v>
      </c>
      <c r="C896" s="21" t="s">
        <v>1878</v>
      </c>
      <c r="D896" s="22">
        <v>2000</v>
      </c>
      <c r="E896" s="15" t="s">
        <v>1879</v>
      </c>
      <c r="F896" s="15" t="s">
        <v>6699</v>
      </c>
      <c r="G896" s="15">
        <f t="shared" si="13"/>
        <v>4</v>
      </c>
      <c r="H896" s="16"/>
      <c r="I896" s="16"/>
      <c r="J896" s="16"/>
      <c r="K896" s="16"/>
      <c r="L896" s="16"/>
      <c r="M896" s="16"/>
      <c r="N896" s="16"/>
      <c r="O896" s="16"/>
      <c r="P896" s="17"/>
      <c r="Q896" s="17"/>
      <c r="R896" s="17"/>
      <c r="S896" s="17"/>
      <c r="T896" s="18"/>
      <c r="U896" s="18">
        <v>1</v>
      </c>
      <c r="V896" s="18"/>
      <c r="W896" s="18"/>
      <c r="X896" s="19">
        <v>1</v>
      </c>
      <c r="Y896" s="19"/>
      <c r="Z896" s="19"/>
      <c r="AA896" s="19"/>
      <c r="AB896" s="19"/>
      <c r="AC896" s="19"/>
      <c r="AD896" s="19"/>
      <c r="AE896" s="19"/>
      <c r="AF896" s="19"/>
      <c r="AG896" s="19"/>
      <c r="AH896" s="19"/>
      <c r="AI896" s="19"/>
      <c r="AJ896" s="17">
        <v>1</v>
      </c>
      <c r="AK896" s="17"/>
      <c r="AL896" s="17">
        <v>1</v>
      </c>
      <c r="AM896" s="17"/>
      <c r="AN896" s="17"/>
      <c r="AO896" s="17"/>
      <c r="AP896" s="17"/>
      <c r="AQ896" s="17"/>
      <c r="AR896" s="20"/>
      <c r="AS896" s="20"/>
      <c r="AT896" s="20"/>
      <c r="AU896" s="20"/>
      <c r="AV896" s="20"/>
      <c r="AW896" s="20"/>
      <c r="AX896" s="20"/>
      <c r="AY896" s="20"/>
      <c r="AZ896" s="20"/>
      <c r="BA896" s="20"/>
      <c r="BB896" s="20"/>
      <c r="BC896" s="20"/>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9"/>
      <c r="CH896" s="19"/>
      <c r="CI896" s="19"/>
      <c r="CJ896" s="19"/>
      <c r="CK896" s="19">
        <v>1</v>
      </c>
      <c r="CL896" s="19"/>
      <c r="CM896" s="19"/>
      <c r="CN896" s="19"/>
      <c r="CO896" s="19"/>
      <c r="CP896" s="19"/>
      <c r="CQ896" s="19"/>
      <c r="CR896" s="19"/>
    </row>
    <row r="897" spans="1:96" ht="107" customHeight="1">
      <c r="A897" s="11" cm="1">
        <f t="array" ref="A897">SUMPRODUCT(--ISNUMBER(SEARCH({"stranding","stranded"},E897)))</f>
        <v>0</v>
      </c>
      <c r="B897" s="12">
        <v>975</v>
      </c>
      <c r="C897" s="13" t="s">
        <v>1880</v>
      </c>
      <c r="D897" s="14">
        <v>2000</v>
      </c>
      <c r="E897" s="15" t="s">
        <v>1881</v>
      </c>
      <c r="F897" s="15" t="s">
        <v>6700</v>
      </c>
      <c r="G897" s="15">
        <f t="shared" si="13"/>
        <v>10</v>
      </c>
      <c r="H897" s="16"/>
      <c r="I897" s="16"/>
      <c r="J897" s="16"/>
      <c r="K897" s="16"/>
      <c r="L897" s="16"/>
      <c r="M897" s="16"/>
      <c r="N897" s="16"/>
      <c r="O897" s="16"/>
      <c r="P897" s="17"/>
      <c r="Q897" s="17"/>
      <c r="R897" s="17"/>
      <c r="S897" s="17"/>
      <c r="T897" s="18">
        <v>1</v>
      </c>
      <c r="U897" s="18">
        <v>1</v>
      </c>
      <c r="V897" s="18"/>
      <c r="W897" s="18">
        <v>1</v>
      </c>
      <c r="X897" s="19"/>
      <c r="Y897" s="19"/>
      <c r="Z897" s="19"/>
      <c r="AA897" s="19"/>
      <c r="AB897" s="19"/>
      <c r="AC897" s="19"/>
      <c r="AD897" s="19"/>
      <c r="AE897" s="19">
        <v>1</v>
      </c>
      <c r="AF897" s="19">
        <v>1</v>
      </c>
      <c r="AG897" s="19">
        <v>1</v>
      </c>
      <c r="AH897" s="19"/>
      <c r="AI897" s="19"/>
      <c r="AJ897" s="17">
        <v>1</v>
      </c>
      <c r="AK897" s="17"/>
      <c r="AL897" s="17"/>
      <c r="AM897" s="17">
        <v>1</v>
      </c>
      <c r="AN897" s="17"/>
      <c r="AO897" s="17"/>
      <c r="AP897" s="17"/>
      <c r="AQ897" s="17"/>
      <c r="AR897" s="20"/>
      <c r="AS897" s="20"/>
      <c r="AT897" s="20"/>
      <c r="AU897" s="20"/>
      <c r="AV897" s="20"/>
      <c r="AW897" s="20"/>
      <c r="AX897" s="20"/>
      <c r="AY897" s="20"/>
      <c r="AZ897" s="20"/>
      <c r="BA897" s="20"/>
      <c r="BB897" s="20"/>
      <c r="BC897" s="20"/>
      <c r="BD897" s="16"/>
      <c r="BE897" s="16"/>
      <c r="BF897" s="16"/>
      <c r="BG897" s="16"/>
      <c r="BH897" s="16"/>
      <c r="BI897" s="16">
        <v>1</v>
      </c>
      <c r="BJ897" s="16"/>
      <c r="BK897" s="16"/>
      <c r="BL897" s="16"/>
      <c r="BM897" s="16"/>
      <c r="BN897" s="16"/>
      <c r="BO897" s="16"/>
      <c r="BP897" s="16"/>
      <c r="BQ897" s="16"/>
      <c r="BR897" s="16"/>
      <c r="BS897" s="16"/>
      <c r="BT897" s="16"/>
      <c r="BU897" s="16"/>
      <c r="BV897" s="16"/>
      <c r="BW897" s="16"/>
      <c r="BX897" s="16"/>
      <c r="BY897" s="16"/>
      <c r="BZ897" s="16"/>
      <c r="CA897" s="16"/>
      <c r="CB897" s="16">
        <v>1</v>
      </c>
      <c r="CC897" s="16"/>
      <c r="CD897" s="16"/>
      <c r="CE897" s="16"/>
      <c r="CF897" s="16"/>
      <c r="CG897" s="19"/>
      <c r="CH897" s="19"/>
      <c r="CI897" s="19"/>
      <c r="CJ897" s="19"/>
      <c r="CK897" s="19"/>
      <c r="CL897" s="19"/>
      <c r="CM897" s="19"/>
      <c r="CN897" s="19">
        <v>1</v>
      </c>
      <c r="CO897" s="19"/>
      <c r="CP897" s="19"/>
      <c r="CQ897" s="19"/>
      <c r="CR897" s="19"/>
    </row>
    <row r="898" spans="1:96" ht="107" customHeight="1">
      <c r="A898" s="11" cm="1">
        <f t="array" ref="A898">SUMPRODUCT(--ISNUMBER(SEARCH({"stranding","stranded"},E898)))</f>
        <v>0</v>
      </c>
      <c r="B898" s="12">
        <v>976</v>
      </c>
      <c r="C898" s="21" t="s">
        <v>1882</v>
      </c>
      <c r="D898" s="22">
        <v>2000</v>
      </c>
      <c r="E898" s="15" t="s">
        <v>1883</v>
      </c>
      <c r="F898" s="15" t="s">
        <v>6701</v>
      </c>
      <c r="G898" s="15">
        <f t="shared" ref="G898:G961" si="14">SUM(P898:CF898)</f>
        <v>6</v>
      </c>
      <c r="H898" s="16"/>
      <c r="I898" s="16"/>
      <c r="J898" s="16"/>
      <c r="K898" s="16"/>
      <c r="L898" s="16">
        <v>1</v>
      </c>
      <c r="M898" s="16">
        <v>1</v>
      </c>
      <c r="N898" s="16"/>
      <c r="O898" s="16"/>
      <c r="P898" s="17"/>
      <c r="Q898" s="17"/>
      <c r="R898" s="17"/>
      <c r="S898" s="17"/>
      <c r="T898" s="18"/>
      <c r="U898" s="18">
        <v>1</v>
      </c>
      <c r="V898" s="18">
        <v>1</v>
      </c>
      <c r="W898" s="18"/>
      <c r="X898" s="19">
        <v>1</v>
      </c>
      <c r="Y898" s="19">
        <v>1</v>
      </c>
      <c r="Z898" s="19"/>
      <c r="AA898" s="19"/>
      <c r="AB898" s="19"/>
      <c r="AC898" s="19"/>
      <c r="AD898" s="19"/>
      <c r="AE898" s="19"/>
      <c r="AF898" s="19"/>
      <c r="AG898" s="19"/>
      <c r="AH898" s="19"/>
      <c r="AI898" s="19"/>
      <c r="AJ898" s="17">
        <v>1</v>
      </c>
      <c r="AK898" s="17"/>
      <c r="AL898" s="17"/>
      <c r="AM898" s="17"/>
      <c r="AN898" s="17"/>
      <c r="AO898" s="17"/>
      <c r="AP898" s="17"/>
      <c r="AQ898" s="17"/>
      <c r="AR898" s="20"/>
      <c r="AS898" s="20"/>
      <c r="AT898" s="20"/>
      <c r="AU898" s="20"/>
      <c r="AV898" s="20"/>
      <c r="AW898" s="20"/>
      <c r="AX898" s="20"/>
      <c r="AY898" s="20"/>
      <c r="AZ898" s="20"/>
      <c r="BA898" s="20"/>
      <c r="BB898" s="20"/>
      <c r="BC898" s="20"/>
      <c r="BD898" s="16"/>
      <c r="BE898" s="16"/>
      <c r="BF898" s="16"/>
      <c r="BG898" s="16"/>
      <c r="BH898" s="16"/>
      <c r="BI898" s="16"/>
      <c r="BJ898" s="16"/>
      <c r="BK898" s="16"/>
      <c r="BL898" s="16"/>
      <c r="BM898" s="16"/>
      <c r="BN898" s="16"/>
      <c r="BO898" s="16"/>
      <c r="BP898" s="16">
        <v>1</v>
      </c>
      <c r="BQ898" s="16"/>
      <c r="BR898" s="16"/>
      <c r="BS898" s="16"/>
      <c r="BT898" s="16"/>
      <c r="BU898" s="16"/>
      <c r="BV898" s="16"/>
      <c r="BW898" s="16"/>
      <c r="BX898" s="16"/>
      <c r="BY898" s="16"/>
      <c r="BZ898" s="16"/>
      <c r="CA898" s="16"/>
      <c r="CB898" s="16"/>
      <c r="CC898" s="16"/>
      <c r="CD898" s="16"/>
      <c r="CE898" s="16"/>
      <c r="CF898" s="16"/>
      <c r="CG898" s="19"/>
      <c r="CH898" s="19"/>
      <c r="CI898" s="19"/>
      <c r="CJ898" s="19"/>
      <c r="CK898" s="19">
        <v>1</v>
      </c>
      <c r="CL898" s="19"/>
      <c r="CM898" s="19"/>
      <c r="CN898" s="19"/>
      <c r="CO898" s="19"/>
      <c r="CP898" s="19"/>
      <c r="CQ898" s="19"/>
      <c r="CR898" s="19"/>
    </row>
    <row r="899" spans="1:96" ht="107" customHeight="1">
      <c r="A899" s="11" cm="1">
        <f t="array" ref="A899">SUMPRODUCT(--ISNUMBER(SEARCH({"stranding","stranded"},E899)))</f>
        <v>0</v>
      </c>
      <c r="B899" s="12">
        <v>977</v>
      </c>
      <c r="C899" s="13" t="s">
        <v>1884</v>
      </c>
      <c r="D899" s="14">
        <v>2000</v>
      </c>
      <c r="E899" s="15" t="s">
        <v>1885</v>
      </c>
      <c r="F899" s="15" t="s">
        <v>6702</v>
      </c>
      <c r="G899" s="15">
        <f t="shared" si="14"/>
        <v>5</v>
      </c>
      <c r="H899" s="16"/>
      <c r="I899" s="16"/>
      <c r="J899" s="16"/>
      <c r="K899" s="16"/>
      <c r="L899" s="16"/>
      <c r="M899" s="16"/>
      <c r="N899" s="16"/>
      <c r="O899" s="16"/>
      <c r="P899" s="17"/>
      <c r="Q899" s="17"/>
      <c r="R899" s="17"/>
      <c r="S899" s="17"/>
      <c r="T899" s="18">
        <v>1</v>
      </c>
      <c r="U899" s="18">
        <v>1</v>
      </c>
      <c r="V899" s="18"/>
      <c r="W899" s="18"/>
      <c r="X899" s="19"/>
      <c r="Y899" s="19">
        <v>1</v>
      </c>
      <c r="Z899" s="19"/>
      <c r="AA899" s="19"/>
      <c r="AB899" s="19"/>
      <c r="AC899" s="19"/>
      <c r="AD899" s="19"/>
      <c r="AE899" s="19"/>
      <c r="AF899" s="19"/>
      <c r="AG899" s="19"/>
      <c r="AH899" s="19"/>
      <c r="AI899" s="19"/>
      <c r="AJ899" s="17"/>
      <c r="AK899" s="17"/>
      <c r="AL899" s="17"/>
      <c r="AM899" s="17"/>
      <c r="AN899" s="17">
        <v>1</v>
      </c>
      <c r="AO899" s="17"/>
      <c r="AP899" s="17"/>
      <c r="AQ899" s="17"/>
      <c r="AR899" s="20"/>
      <c r="AS899" s="20"/>
      <c r="AT899" s="20"/>
      <c r="AU899" s="20"/>
      <c r="AV899" s="20"/>
      <c r="AW899" s="20">
        <v>1</v>
      </c>
      <c r="AX899" s="20"/>
      <c r="AY899" s="20"/>
      <c r="AZ899" s="20"/>
      <c r="BA899" s="20"/>
      <c r="BB899" s="20"/>
      <c r="BC899" s="20"/>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9"/>
      <c r="CH899" s="19"/>
      <c r="CI899" s="19">
        <v>1</v>
      </c>
      <c r="CJ899" s="19"/>
      <c r="CK899" s="19"/>
      <c r="CL899" s="19"/>
      <c r="CM899" s="19"/>
      <c r="CN899" s="19"/>
      <c r="CO899" s="19"/>
      <c r="CP899" s="19"/>
      <c r="CQ899" s="19"/>
      <c r="CR899" s="19"/>
    </row>
    <row r="900" spans="1:96" ht="107" customHeight="1">
      <c r="A900" s="11" cm="1">
        <f t="array" ref="A900">SUMPRODUCT(--ISNUMBER(SEARCH({"stranding","stranded"},E900)))</f>
        <v>0</v>
      </c>
      <c r="B900" s="12">
        <v>978</v>
      </c>
      <c r="C900" s="21" t="s">
        <v>1886</v>
      </c>
      <c r="D900" s="22">
        <v>2000</v>
      </c>
      <c r="E900" s="15" t="s">
        <v>1887</v>
      </c>
      <c r="F900" s="15" t="s">
        <v>6703</v>
      </c>
      <c r="G900" s="15">
        <f t="shared" si="14"/>
        <v>9</v>
      </c>
      <c r="H900" s="16"/>
      <c r="I900" s="16"/>
      <c r="J900" s="16"/>
      <c r="K900" s="16"/>
      <c r="L900" s="16"/>
      <c r="M900" s="16">
        <v>1</v>
      </c>
      <c r="N900" s="16">
        <v>1</v>
      </c>
      <c r="O900" s="16"/>
      <c r="P900" s="17"/>
      <c r="Q900" s="17"/>
      <c r="R900" s="17">
        <v>1</v>
      </c>
      <c r="S900" s="17"/>
      <c r="T900" s="18"/>
      <c r="U900" s="18">
        <v>1</v>
      </c>
      <c r="V900" s="18"/>
      <c r="W900" s="18">
        <v>1</v>
      </c>
      <c r="X900" s="19"/>
      <c r="Y900" s="19">
        <v>1</v>
      </c>
      <c r="Z900" s="19"/>
      <c r="AA900" s="19"/>
      <c r="AB900" s="19"/>
      <c r="AC900" s="19"/>
      <c r="AD900" s="19"/>
      <c r="AE900" s="19"/>
      <c r="AF900" s="19"/>
      <c r="AG900" s="19"/>
      <c r="AH900" s="19"/>
      <c r="AI900" s="19"/>
      <c r="AJ900" s="17">
        <v>1</v>
      </c>
      <c r="AK900" s="17">
        <v>1</v>
      </c>
      <c r="AL900" s="17"/>
      <c r="AM900" s="17"/>
      <c r="AN900" s="17">
        <v>1</v>
      </c>
      <c r="AO900" s="17"/>
      <c r="AP900" s="17"/>
      <c r="AQ900" s="17"/>
      <c r="AR900" s="20"/>
      <c r="AS900" s="20"/>
      <c r="AT900" s="20"/>
      <c r="AU900" s="20"/>
      <c r="AV900" s="20"/>
      <c r="AW900" s="20">
        <v>1</v>
      </c>
      <c r="AX900" s="20"/>
      <c r="AY900" s="20"/>
      <c r="AZ900" s="20"/>
      <c r="BA900" s="20"/>
      <c r="BB900" s="20"/>
      <c r="BC900" s="20"/>
      <c r="BD900" s="16"/>
      <c r="BE900" s="16"/>
      <c r="BF900" s="16">
        <v>1</v>
      </c>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9"/>
      <c r="CH900" s="19"/>
      <c r="CI900" s="19"/>
      <c r="CJ900" s="19"/>
      <c r="CK900" s="19">
        <v>1</v>
      </c>
      <c r="CL900" s="19"/>
      <c r="CM900" s="19"/>
      <c r="CN900" s="19"/>
      <c r="CO900" s="19"/>
      <c r="CP900" s="19"/>
      <c r="CQ900" s="19"/>
      <c r="CR900" s="19"/>
    </row>
    <row r="901" spans="1:96" ht="107" customHeight="1">
      <c r="A901" s="11" cm="1">
        <f t="array" ref="A901">SUMPRODUCT(--ISNUMBER(SEARCH({"stranding","stranded"},E901)))</f>
        <v>0</v>
      </c>
      <c r="B901" s="12">
        <v>979</v>
      </c>
      <c r="C901" s="13" t="s">
        <v>1888</v>
      </c>
      <c r="D901" s="14">
        <v>2000</v>
      </c>
      <c r="E901" s="15" t="s">
        <v>1889</v>
      </c>
      <c r="F901" s="15" t="s">
        <v>6704</v>
      </c>
      <c r="G901" s="15">
        <f t="shared" si="14"/>
        <v>4</v>
      </c>
      <c r="H901" s="16"/>
      <c r="I901" s="16"/>
      <c r="J901" s="16"/>
      <c r="K901" s="16"/>
      <c r="L901" s="16"/>
      <c r="M901" s="16"/>
      <c r="N901" s="16"/>
      <c r="O901" s="16"/>
      <c r="P901" s="17"/>
      <c r="Q901" s="17"/>
      <c r="R901" s="17"/>
      <c r="S901" s="17"/>
      <c r="T901" s="18"/>
      <c r="U901" s="18">
        <v>1</v>
      </c>
      <c r="V901" s="18"/>
      <c r="W901" s="18"/>
      <c r="X901" s="19"/>
      <c r="Y901" s="19">
        <v>1</v>
      </c>
      <c r="Z901" s="19"/>
      <c r="AA901" s="19"/>
      <c r="AB901" s="19"/>
      <c r="AC901" s="19"/>
      <c r="AD901" s="19"/>
      <c r="AE901" s="19"/>
      <c r="AF901" s="19"/>
      <c r="AG901" s="19"/>
      <c r="AH901" s="19"/>
      <c r="AI901" s="19"/>
      <c r="AJ901" s="17"/>
      <c r="AK901" s="17"/>
      <c r="AL901" s="17"/>
      <c r="AM901" s="17"/>
      <c r="AN901" s="17"/>
      <c r="AO901" s="17"/>
      <c r="AP901" s="17"/>
      <c r="AQ901" s="17">
        <v>1</v>
      </c>
      <c r="AR901" s="20"/>
      <c r="AS901" s="20"/>
      <c r="AT901" s="20"/>
      <c r="AU901" s="20"/>
      <c r="AV901" s="20"/>
      <c r="AW901" s="20">
        <v>1</v>
      </c>
      <c r="AX901" s="20"/>
      <c r="AY901" s="20"/>
      <c r="AZ901" s="20"/>
      <c r="BA901" s="20"/>
      <c r="BB901" s="20"/>
      <c r="BC901" s="20"/>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9">
        <v>1</v>
      </c>
      <c r="CH901" s="19"/>
      <c r="CI901" s="19"/>
      <c r="CJ901" s="19"/>
      <c r="CK901" s="19"/>
      <c r="CL901" s="19"/>
      <c r="CM901" s="19"/>
      <c r="CN901" s="19"/>
      <c r="CO901" s="19"/>
      <c r="CP901" s="19"/>
      <c r="CQ901" s="19"/>
      <c r="CR901" s="19"/>
    </row>
    <row r="902" spans="1:96" ht="107" customHeight="1">
      <c r="A902" s="11" cm="1">
        <f t="array" ref="A902">SUMPRODUCT(--ISNUMBER(SEARCH({"stranding","stranded"},E902)))</f>
        <v>0</v>
      </c>
      <c r="B902" s="12">
        <v>980</v>
      </c>
      <c r="C902" s="21" t="s">
        <v>1890</v>
      </c>
      <c r="D902" s="22">
        <v>2000</v>
      </c>
      <c r="E902" s="15" t="s">
        <v>1891</v>
      </c>
      <c r="F902" s="15" t="s">
        <v>6705</v>
      </c>
      <c r="G902" s="15">
        <f t="shared" si="14"/>
        <v>7</v>
      </c>
      <c r="H902" s="16"/>
      <c r="I902" s="16">
        <v>1</v>
      </c>
      <c r="J902" s="16">
        <v>2</v>
      </c>
      <c r="K902" s="16"/>
      <c r="L902" s="16"/>
      <c r="M902" s="16"/>
      <c r="N902" s="16"/>
      <c r="O902" s="16"/>
      <c r="P902" s="17"/>
      <c r="Q902" s="17"/>
      <c r="R902" s="17"/>
      <c r="S902" s="17"/>
      <c r="T902" s="18">
        <v>1</v>
      </c>
      <c r="U902" s="18"/>
      <c r="V902" s="18"/>
      <c r="W902" s="18">
        <v>1</v>
      </c>
      <c r="X902" s="19"/>
      <c r="Y902" s="19">
        <v>1</v>
      </c>
      <c r="Z902" s="19">
        <v>1</v>
      </c>
      <c r="AA902" s="19"/>
      <c r="AB902" s="19"/>
      <c r="AC902" s="19"/>
      <c r="AD902" s="19"/>
      <c r="AE902" s="19"/>
      <c r="AF902" s="19"/>
      <c r="AG902" s="19"/>
      <c r="AH902" s="19"/>
      <c r="AI902" s="19"/>
      <c r="AJ902" s="17">
        <v>1</v>
      </c>
      <c r="AK902" s="17"/>
      <c r="AL902" s="17"/>
      <c r="AM902" s="17"/>
      <c r="AN902" s="17"/>
      <c r="AO902" s="17"/>
      <c r="AP902" s="17"/>
      <c r="AQ902" s="17"/>
      <c r="AR902" s="20"/>
      <c r="AS902" s="20"/>
      <c r="AT902" s="20"/>
      <c r="AU902" s="20"/>
      <c r="AV902" s="20"/>
      <c r="AW902" s="20"/>
      <c r="AX902" s="20"/>
      <c r="AY902" s="20"/>
      <c r="AZ902" s="20"/>
      <c r="BA902" s="20"/>
      <c r="BB902" s="20"/>
      <c r="BC902" s="20">
        <v>1</v>
      </c>
      <c r="BD902" s="16"/>
      <c r="BE902" s="16"/>
      <c r="BF902" s="16"/>
      <c r="BG902" s="16"/>
      <c r="BH902" s="16"/>
      <c r="BI902" s="16">
        <v>1</v>
      </c>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9"/>
      <c r="CH902" s="19"/>
      <c r="CI902" s="19"/>
      <c r="CJ902" s="19"/>
      <c r="CK902" s="19"/>
      <c r="CL902" s="19">
        <v>1</v>
      </c>
      <c r="CM902" s="19"/>
      <c r="CN902" s="19"/>
      <c r="CO902" s="19"/>
      <c r="CP902" s="19"/>
      <c r="CQ902" s="19"/>
      <c r="CR902" s="19"/>
    </row>
    <row r="903" spans="1:96" ht="107" customHeight="1">
      <c r="A903" s="11" cm="1">
        <f t="array" ref="A903">SUMPRODUCT(--ISNUMBER(SEARCH({"stranding","stranded"},E903)))</f>
        <v>0</v>
      </c>
      <c r="B903" s="12">
        <v>981</v>
      </c>
      <c r="C903" s="13" t="s">
        <v>1892</v>
      </c>
      <c r="D903" s="14">
        <v>2000</v>
      </c>
      <c r="E903" s="15" t="s">
        <v>1893</v>
      </c>
      <c r="F903" s="15" t="s">
        <v>6706</v>
      </c>
      <c r="G903" s="15">
        <f t="shared" si="14"/>
        <v>6</v>
      </c>
      <c r="H903" s="16"/>
      <c r="I903" s="16"/>
      <c r="J903" s="16">
        <v>3</v>
      </c>
      <c r="K903" s="16"/>
      <c r="L903" s="16"/>
      <c r="M903" s="16"/>
      <c r="N903" s="16"/>
      <c r="O903" s="16"/>
      <c r="P903" s="17"/>
      <c r="Q903" s="17"/>
      <c r="R903" s="17"/>
      <c r="S903" s="17"/>
      <c r="T903" s="18"/>
      <c r="U903" s="18"/>
      <c r="V903" s="18">
        <v>1</v>
      </c>
      <c r="W903" s="18"/>
      <c r="X903" s="19">
        <v>1</v>
      </c>
      <c r="Y903" s="19">
        <v>1</v>
      </c>
      <c r="Z903" s="19">
        <v>1</v>
      </c>
      <c r="AA903" s="19"/>
      <c r="AB903" s="19"/>
      <c r="AC903" s="19"/>
      <c r="AD903" s="19"/>
      <c r="AE903" s="19"/>
      <c r="AF903" s="19"/>
      <c r="AG903" s="19"/>
      <c r="AH903" s="19"/>
      <c r="AI903" s="19"/>
      <c r="AJ903" s="17"/>
      <c r="AK903" s="17"/>
      <c r="AL903" s="17"/>
      <c r="AM903" s="17"/>
      <c r="AN903" s="17"/>
      <c r="AO903" s="17"/>
      <c r="AP903" s="17"/>
      <c r="AQ903" s="17"/>
      <c r="AR903" s="20"/>
      <c r="AS903" s="20"/>
      <c r="AT903" s="20"/>
      <c r="AU903" s="20"/>
      <c r="AV903" s="20"/>
      <c r="AW903" s="20"/>
      <c r="AX903" s="20"/>
      <c r="AY903" s="20"/>
      <c r="AZ903" s="20"/>
      <c r="BA903" s="20"/>
      <c r="BB903" s="20"/>
      <c r="BC903" s="20"/>
      <c r="BD903" s="16"/>
      <c r="BE903" s="16"/>
      <c r="BF903" s="16"/>
      <c r="BG903" s="16"/>
      <c r="BH903" s="16"/>
      <c r="BI903" s="16">
        <v>1</v>
      </c>
      <c r="BJ903" s="16"/>
      <c r="BK903" s="16"/>
      <c r="BL903" s="16"/>
      <c r="BM903" s="16"/>
      <c r="BN903" s="16"/>
      <c r="BO903" s="16"/>
      <c r="BP903" s="16"/>
      <c r="BQ903" s="16"/>
      <c r="BR903" s="16"/>
      <c r="BS903" s="16">
        <v>1</v>
      </c>
      <c r="BT903" s="16"/>
      <c r="BU903" s="16"/>
      <c r="BV903" s="16"/>
      <c r="BW903" s="16"/>
      <c r="BX903" s="16"/>
      <c r="BY903" s="16"/>
      <c r="BZ903" s="16"/>
      <c r="CA903" s="16"/>
      <c r="CB903" s="16"/>
      <c r="CC903" s="16"/>
      <c r="CD903" s="16"/>
      <c r="CE903" s="16"/>
      <c r="CF903" s="16"/>
      <c r="CG903" s="19"/>
      <c r="CH903" s="19"/>
      <c r="CI903" s="19"/>
      <c r="CJ903" s="19"/>
      <c r="CK903" s="19"/>
      <c r="CL903" s="19">
        <v>1</v>
      </c>
      <c r="CM903" s="19"/>
      <c r="CN903" s="19"/>
      <c r="CO903" s="19"/>
      <c r="CP903" s="19"/>
      <c r="CQ903" s="19"/>
      <c r="CR903" s="19"/>
    </row>
    <row r="904" spans="1:96" ht="107" customHeight="1">
      <c r="A904" s="11" cm="1">
        <f t="array" ref="A904">SUMPRODUCT(--ISNUMBER(SEARCH({"stranding","stranded"},E904)))</f>
        <v>0</v>
      </c>
      <c r="B904" s="12">
        <v>982</v>
      </c>
      <c r="C904" s="21" t="s">
        <v>1894</v>
      </c>
      <c r="D904" s="22">
        <v>2000</v>
      </c>
      <c r="E904" s="15" t="s">
        <v>1895</v>
      </c>
      <c r="F904" s="15" t="s">
        <v>6707</v>
      </c>
      <c r="G904" s="15">
        <f t="shared" si="14"/>
        <v>7</v>
      </c>
      <c r="H904" s="16"/>
      <c r="I904" s="16"/>
      <c r="J904" s="16"/>
      <c r="K904" s="16">
        <v>1</v>
      </c>
      <c r="L904" s="16"/>
      <c r="M904" s="16"/>
      <c r="N904" s="16"/>
      <c r="O904" s="16"/>
      <c r="P904" s="17"/>
      <c r="Q904" s="17"/>
      <c r="R904" s="17"/>
      <c r="S904" s="17"/>
      <c r="T904" s="18"/>
      <c r="U904" s="18">
        <v>1</v>
      </c>
      <c r="V904" s="18"/>
      <c r="W904" s="18"/>
      <c r="X904" s="19"/>
      <c r="Y904" s="19"/>
      <c r="Z904" s="19"/>
      <c r="AA904" s="19"/>
      <c r="AB904" s="19"/>
      <c r="AC904" s="19"/>
      <c r="AD904" s="19"/>
      <c r="AE904" s="19"/>
      <c r="AF904" s="19">
        <v>1</v>
      </c>
      <c r="AG904" s="19">
        <v>1</v>
      </c>
      <c r="AH904" s="19"/>
      <c r="AI904" s="19"/>
      <c r="AJ904" s="17">
        <v>1</v>
      </c>
      <c r="AK904" s="17"/>
      <c r="AL904" s="17"/>
      <c r="AM904" s="17"/>
      <c r="AN904" s="17"/>
      <c r="AO904" s="17"/>
      <c r="AP904" s="17"/>
      <c r="AQ904" s="17"/>
      <c r="AR904" s="20"/>
      <c r="AS904" s="20"/>
      <c r="AT904" s="20"/>
      <c r="AU904" s="20"/>
      <c r="AV904" s="20"/>
      <c r="AW904" s="20"/>
      <c r="AX904" s="20">
        <v>1</v>
      </c>
      <c r="AY904" s="20"/>
      <c r="AZ904" s="20">
        <v>1</v>
      </c>
      <c r="BA904" s="20"/>
      <c r="BB904" s="20"/>
      <c r="BC904" s="20"/>
      <c r="BD904" s="16"/>
      <c r="BE904" s="16"/>
      <c r="BF904" s="16"/>
      <c r="BG904" s="16"/>
      <c r="BH904" s="16"/>
      <c r="BI904" s="16"/>
      <c r="BJ904" s="16"/>
      <c r="BK904" s="16"/>
      <c r="BL904" s="16"/>
      <c r="BM904" s="16"/>
      <c r="BN904" s="16"/>
      <c r="BO904" s="16"/>
      <c r="BP904" s="16">
        <v>1</v>
      </c>
      <c r="BQ904" s="16"/>
      <c r="BR904" s="16"/>
      <c r="BS904" s="16"/>
      <c r="BT904" s="16"/>
      <c r="BU904" s="16"/>
      <c r="BV904" s="16"/>
      <c r="BW904" s="16"/>
      <c r="BX904" s="16"/>
      <c r="BY904" s="16"/>
      <c r="BZ904" s="16"/>
      <c r="CA904" s="16"/>
      <c r="CB904" s="16"/>
      <c r="CC904" s="16"/>
      <c r="CD904" s="16"/>
      <c r="CE904" s="16"/>
      <c r="CF904" s="16"/>
      <c r="CG904" s="19"/>
      <c r="CH904" s="19"/>
      <c r="CI904" s="19"/>
      <c r="CJ904" s="19"/>
      <c r="CK904" s="19">
        <v>1</v>
      </c>
      <c r="CL904" s="19"/>
      <c r="CM904" s="19"/>
      <c r="CN904" s="19"/>
      <c r="CO904" s="19"/>
      <c r="CP904" s="19"/>
      <c r="CQ904" s="19"/>
      <c r="CR904" s="19"/>
    </row>
    <row r="905" spans="1:96" ht="107" customHeight="1">
      <c r="A905" s="11" cm="1">
        <f t="array" ref="A905">SUMPRODUCT(--ISNUMBER(SEARCH({"stranding","stranded"},E905)))</f>
        <v>0</v>
      </c>
      <c r="B905" s="12">
        <v>983</v>
      </c>
      <c r="C905" s="13" t="s">
        <v>1896</v>
      </c>
      <c r="D905" s="14">
        <v>2000</v>
      </c>
      <c r="E905" s="15" t="s">
        <v>1897</v>
      </c>
      <c r="F905" s="15" t="s">
        <v>6699</v>
      </c>
      <c r="G905" s="15">
        <f t="shared" si="14"/>
        <v>4</v>
      </c>
      <c r="H905" s="16"/>
      <c r="I905" s="16"/>
      <c r="J905" s="16"/>
      <c r="K905" s="16"/>
      <c r="L905" s="16"/>
      <c r="M905" s="16"/>
      <c r="N905" s="16"/>
      <c r="O905" s="16"/>
      <c r="P905" s="17"/>
      <c r="Q905" s="17"/>
      <c r="R905" s="17"/>
      <c r="S905" s="17"/>
      <c r="T905" s="18"/>
      <c r="U905" s="18">
        <v>1</v>
      </c>
      <c r="V905" s="18"/>
      <c r="W905" s="18"/>
      <c r="X905" s="19">
        <v>1</v>
      </c>
      <c r="Y905" s="19"/>
      <c r="Z905" s="19"/>
      <c r="AA905" s="19"/>
      <c r="AB905" s="19"/>
      <c r="AC905" s="19"/>
      <c r="AD905" s="19"/>
      <c r="AE905" s="19"/>
      <c r="AF905" s="19"/>
      <c r="AG905" s="19"/>
      <c r="AH905" s="19"/>
      <c r="AI905" s="19"/>
      <c r="AJ905" s="17">
        <v>1</v>
      </c>
      <c r="AK905" s="17"/>
      <c r="AL905" s="17">
        <v>1</v>
      </c>
      <c r="AM905" s="17"/>
      <c r="AN905" s="17"/>
      <c r="AO905" s="17"/>
      <c r="AP905" s="17"/>
      <c r="AQ905" s="17"/>
      <c r="AR905" s="20"/>
      <c r="AS905" s="20"/>
      <c r="AT905" s="20"/>
      <c r="AU905" s="20"/>
      <c r="AV905" s="20"/>
      <c r="AW905" s="20"/>
      <c r="AX905" s="20"/>
      <c r="AY905" s="20"/>
      <c r="AZ905" s="20"/>
      <c r="BA905" s="20"/>
      <c r="BB905" s="20"/>
      <c r="BC905" s="20"/>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9"/>
      <c r="CH905" s="19"/>
      <c r="CI905" s="19"/>
      <c r="CJ905" s="19"/>
      <c r="CK905" s="19"/>
      <c r="CL905" s="19">
        <v>1</v>
      </c>
      <c r="CM905" s="19"/>
      <c r="CN905" s="19"/>
      <c r="CO905" s="19"/>
      <c r="CP905" s="19"/>
      <c r="CQ905" s="19"/>
      <c r="CR905" s="19"/>
    </row>
    <row r="906" spans="1:96" ht="107" customHeight="1">
      <c r="A906" s="11" cm="1">
        <f t="array" ref="A906">SUMPRODUCT(--ISNUMBER(SEARCH({"stranding","stranded"},E906)))</f>
        <v>0</v>
      </c>
      <c r="B906" s="12">
        <v>984</v>
      </c>
      <c r="C906" s="21" t="s">
        <v>1898</v>
      </c>
      <c r="D906" s="22">
        <v>2000</v>
      </c>
      <c r="E906" s="15" t="s">
        <v>1899</v>
      </c>
      <c r="F906" s="15" t="s">
        <v>6407</v>
      </c>
      <c r="G906" s="15">
        <f t="shared" si="14"/>
        <v>3</v>
      </c>
      <c r="H906" s="16"/>
      <c r="I906" s="16"/>
      <c r="J906" s="16"/>
      <c r="K906" s="16"/>
      <c r="L906" s="16"/>
      <c r="M906" s="16">
        <v>2</v>
      </c>
      <c r="N906" s="16"/>
      <c r="O906" s="16"/>
      <c r="P906" s="17"/>
      <c r="Q906" s="17"/>
      <c r="R906" s="17"/>
      <c r="S906" s="17"/>
      <c r="T906" s="18"/>
      <c r="U906" s="18">
        <v>1</v>
      </c>
      <c r="V906" s="18"/>
      <c r="W906" s="18"/>
      <c r="X906" s="19"/>
      <c r="Y906" s="19"/>
      <c r="Z906" s="19"/>
      <c r="AA906" s="19"/>
      <c r="AB906" s="19"/>
      <c r="AC906" s="19"/>
      <c r="AD906" s="19"/>
      <c r="AE906" s="19"/>
      <c r="AF906" s="19"/>
      <c r="AG906" s="19"/>
      <c r="AH906" s="19"/>
      <c r="AI906" s="19"/>
      <c r="AJ906" s="17">
        <v>1</v>
      </c>
      <c r="AK906" s="17"/>
      <c r="AL906" s="17"/>
      <c r="AM906" s="17"/>
      <c r="AN906" s="17"/>
      <c r="AO906" s="17"/>
      <c r="AP906" s="17"/>
      <c r="AQ906" s="17"/>
      <c r="AR906" s="20"/>
      <c r="AS906" s="20"/>
      <c r="AT906" s="20"/>
      <c r="AU906" s="20"/>
      <c r="AV906" s="20"/>
      <c r="AW906" s="20"/>
      <c r="AX906" s="20"/>
      <c r="AY906" s="20">
        <v>1</v>
      </c>
      <c r="AZ906" s="20"/>
      <c r="BA906" s="20"/>
      <c r="BB906" s="20"/>
      <c r="BC906" s="20"/>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9"/>
      <c r="CH906" s="19"/>
      <c r="CI906" s="19"/>
      <c r="CJ906" s="19"/>
      <c r="CK906" s="19"/>
      <c r="CL906" s="19"/>
      <c r="CM906" s="19"/>
      <c r="CN906" s="19">
        <v>1</v>
      </c>
      <c r="CO906" s="19"/>
      <c r="CP906" s="19"/>
      <c r="CQ906" s="19"/>
      <c r="CR906" s="19"/>
    </row>
    <row r="907" spans="1:96" ht="107" customHeight="1">
      <c r="A907" s="11" cm="1">
        <f t="array" ref="A907">SUMPRODUCT(--ISNUMBER(SEARCH({"stranding","stranded"},E907)))</f>
        <v>0</v>
      </c>
      <c r="B907" s="12">
        <v>985</v>
      </c>
      <c r="C907" s="13" t="s">
        <v>1900</v>
      </c>
      <c r="D907" s="14">
        <v>2000</v>
      </c>
      <c r="E907" s="15" t="s">
        <v>1901</v>
      </c>
      <c r="F907" s="15" t="s">
        <v>6708</v>
      </c>
      <c r="G907" s="15">
        <f t="shared" si="14"/>
        <v>5</v>
      </c>
      <c r="H907" s="16"/>
      <c r="I907" s="16"/>
      <c r="J907" s="16">
        <v>1</v>
      </c>
      <c r="K907" s="16"/>
      <c r="L907" s="16"/>
      <c r="M907" s="16"/>
      <c r="N907" s="16"/>
      <c r="O907" s="16"/>
      <c r="P907" s="17">
        <v>1</v>
      </c>
      <c r="Q907" s="17"/>
      <c r="R907" s="17"/>
      <c r="S907" s="17"/>
      <c r="T907" s="18"/>
      <c r="U907" s="18">
        <v>1</v>
      </c>
      <c r="V907" s="18"/>
      <c r="W907" s="18">
        <v>1</v>
      </c>
      <c r="X907" s="19"/>
      <c r="Y907" s="19"/>
      <c r="Z907" s="19"/>
      <c r="AA907" s="19"/>
      <c r="AB907" s="19"/>
      <c r="AC907" s="19"/>
      <c r="AD907" s="19"/>
      <c r="AE907" s="19"/>
      <c r="AF907" s="19"/>
      <c r="AG907" s="19"/>
      <c r="AH907" s="19"/>
      <c r="AI907" s="19"/>
      <c r="AJ907" s="17">
        <v>1</v>
      </c>
      <c r="AK907" s="17"/>
      <c r="AL907" s="17">
        <v>1</v>
      </c>
      <c r="AM907" s="17"/>
      <c r="AN907" s="17"/>
      <c r="AO907" s="17"/>
      <c r="AP907" s="17"/>
      <c r="AQ907" s="17"/>
      <c r="AR907" s="20"/>
      <c r="AS907" s="20"/>
      <c r="AT907" s="20"/>
      <c r="AU907" s="20"/>
      <c r="AV907" s="20"/>
      <c r="AW907" s="20"/>
      <c r="AX907" s="20"/>
      <c r="AY907" s="20"/>
      <c r="AZ907" s="20"/>
      <c r="BA907" s="20"/>
      <c r="BB907" s="20"/>
      <c r="BC907" s="20"/>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9"/>
      <c r="CH907" s="19"/>
      <c r="CI907" s="19"/>
      <c r="CJ907" s="19"/>
      <c r="CK907" s="19"/>
      <c r="CL907" s="19"/>
      <c r="CM907" s="19">
        <v>1</v>
      </c>
      <c r="CN907" s="19"/>
      <c r="CO907" s="19"/>
      <c r="CP907" s="19"/>
      <c r="CQ907" s="19"/>
      <c r="CR907" s="19"/>
    </row>
    <row r="908" spans="1:96" ht="107" customHeight="1">
      <c r="A908" s="11" cm="1">
        <f t="array" ref="A908">SUMPRODUCT(--ISNUMBER(SEARCH({"stranding","stranded"},E908)))</f>
        <v>0</v>
      </c>
      <c r="B908" s="12">
        <v>986</v>
      </c>
      <c r="C908" s="21" t="s">
        <v>1902</v>
      </c>
      <c r="D908" s="22">
        <v>2000</v>
      </c>
      <c r="E908" s="15" t="s">
        <v>1903</v>
      </c>
      <c r="F908" s="15" t="s">
        <v>6709</v>
      </c>
      <c r="G908" s="15">
        <f t="shared" si="14"/>
        <v>6</v>
      </c>
      <c r="H908" s="16"/>
      <c r="I908" s="16"/>
      <c r="J908" s="16"/>
      <c r="K908" s="16"/>
      <c r="L908" s="16">
        <v>1</v>
      </c>
      <c r="M908" s="16"/>
      <c r="N908" s="16"/>
      <c r="O908" s="16"/>
      <c r="P908" s="17"/>
      <c r="Q908" s="17"/>
      <c r="R908" s="17"/>
      <c r="S908" s="17"/>
      <c r="T908" s="18"/>
      <c r="U908" s="18"/>
      <c r="V908" s="18"/>
      <c r="W908" s="18"/>
      <c r="X908" s="19">
        <v>1</v>
      </c>
      <c r="Y908" s="19"/>
      <c r="Z908" s="19"/>
      <c r="AA908" s="19"/>
      <c r="AB908" s="19"/>
      <c r="AC908" s="19"/>
      <c r="AD908" s="19"/>
      <c r="AE908" s="19">
        <v>1</v>
      </c>
      <c r="AF908" s="19">
        <v>1</v>
      </c>
      <c r="AG908" s="19">
        <v>1</v>
      </c>
      <c r="AH908" s="19"/>
      <c r="AI908" s="19"/>
      <c r="AJ908" s="17">
        <v>1</v>
      </c>
      <c r="AK908" s="17"/>
      <c r="AL908" s="17"/>
      <c r="AM908" s="17"/>
      <c r="AN908" s="17"/>
      <c r="AO908" s="17"/>
      <c r="AP908" s="17"/>
      <c r="AQ908" s="17"/>
      <c r="AR908" s="20"/>
      <c r="AS908" s="20"/>
      <c r="AT908" s="20"/>
      <c r="AU908" s="20"/>
      <c r="AV908" s="20"/>
      <c r="AW908" s="20"/>
      <c r="AX908" s="20"/>
      <c r="AY908" s="20"/>
      <c r="AZ908" s="20"/>
      <c r="BA908" s="20"/>
      <c r="BB908" s="20"/>
      <c r="BC908" s="20"/>
      <c r="BD908" s="16"/>
      <c r="BE908" s="16"/>
      <c r="BF908" s="16"/>
      <c r="BG908" s="16"/>
      <c r="BH908" s="16">
        <v>1</v>
      </c>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9"/>
      <c r="CH908" s="19"/>
      <c r="CI908" s="19"/>
      <c r="CJ908" s="19"/>
      <c r="CK908" s="19"/>
      <c r="CL908" s="19">
        <v>1</v>
      </c>
      <c r="CM908" s="19"/>
      <c r="CN908" s="19"/>
      <c r="CO908" s="19"/>
      <c r="CP908" s="19"/>
      <c r="CQ908" s="19"/>
      <c r="CR908" s="19"/>
    </row>
    <row r="909" spans="1:96" ht="107" customHeight="1">
      <c r="A909" s="11" cm="1">
        <f t="array" ref="A909">SUMPRODUCT(--ISNUMBER(SEARCH({"stranding","stranded"},E909)))</f>
        <v>0</v>
      </c>
      <c r="B909" s="12">
        <v>987</v>
      </c>
      <c r="C909" s="13" t="s">
        <v>1904</v>
      </c>
      <c r="D909" s="14">
        <v>2000</v>
      </c>
      <c r="E909" s="15" t="s">
        <v>1905</v>
      </c>
      <c r="F909" s="15" t="s">
        <v>6710</v>
      </c>
      <c r="G909" s="15">
        <f t="shared" si="14"/>
        <v>6</v>
      </c>
      <c r="H909" s="16"/>
      <c r="I909" s="16"/>
      <c r="J909" s="16"/>
      <c r="K909" s="16"/>
      <c r="L909" s="16">
        <v>1</v>
      </c>
      <c r="M909" s="16"/>
      <c r="N909" s="16"/>
      <c r="O909" s="16"/>
      <c r="P909" s="17">
        <v>1</v>
      </c>
      <c r="Q909" s="17"/>
      <c r="R909" s="17"/>
      <c r="S909" s="17"/>
      <c r="T909" s="18"/>
      <c r="U909" s="18"/>
      <c r="V909" s="18">
        <v>1</v>
      </c>
      <c r="W909" s="18"/>
      <c r="X909" s="19"/>
      <c r="Y909" s="19"/>
      <c r="Z909" s="19"/>
      <c r="AA909" s="19"/>
      <c r="AB909" s="19"/>
      <c r="AC909" s="19"/>
      <c r="AD909" s="19"/>
      <c r="AE909" s="19">
        <v>1</v>
      </c>
      <c r="AF909" s="19">
        <v>1</v>
      </c>
      <c r="AG909" s="19"/>
      <c r="AH909" s="19"/>
      <c r="AI909" s="19"/>
      <c r="AJ909" s="17">
        <v>1</v>
      </c>
      <c r="AK909" s="17"/>
      <c r="AL909" s="17">
        <v>1</v>
      </c>
      <c r="AM909" s="17"/>
      <c r="AN909" s="17"/>
      <c r="AO909" s="17"/>
      <c r="AP909" s="17"/>
      <c r="AQ909" s="17"/>
      <c r="AR909" s="20"/>
      <c r="AS909" s="20"/>
      <c r="AT909" s="20"/>
      <c r="AU909" s="20"/>
      <c r="AV909" s="20"/>
      <c r="AW909" s="20"/>
      <c r="AX909" s="20"/>
      <c r="AY909" s="20"/>
      <c r="AZ909" s="20"/>
      <c r="BA909" s="20"/>
      <c r="BB909" s="20"/>
      <c r="BC909" s="20"/>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9"/>
      <c r="CH909" s="19"/>
      <c r="CI909" s="19"/>
      <c r="CJ909" s="19"/>
      <c r="CK909" s="19">
        <v>1</v>
      </c>
      <c r="CL909" s="19"/>
      <c r="CM909" s="19"/>
      <c r="CN909" s="19"/>
      <c r="CO909" s="19"/>
      <c r="CP909" s="19"/>
      <c r="CQ909" s="19"/>
      <c r="CR909" s="19"/>
    </row>
    <row r="910" spans="1:96" ht="107" customHeight="1">
      <c r="A910" s="11" cm="1">
        <f t="array" ref="A910">SUMPRODUCT(--ISNUMBER(SEARCH({"stranding","stranded"},E910)))</f>
        <v>0</v>
      </c>
      <c r="B910" s="12">
        <v>988</v>
      </c>
      <c r="C910" s="21" t="s">
        <v>1906</v>
      </c>
      <c r="D910" s="22">
        <v>2000</v>
      </c>
      <c r="E910" s="15" t="s">
        <v>1907</v>
      </c>
      <c r="F910" s="15" t="s">
        <v>7929</v>
      </c>
      <c r="G910" s="15">
        <f t="shared" si="14"/>
        <v>15</v>
      </c>
      <c r="H910" s="16"/>
      <c r="I910" s="16"/>
      <c r="J910" s="16"/>
      <c r="K910" s="16">
        <v>1</v>
      </c>
      <c r="L910" s="16"/>
      <c r="M910" s="16"/>
      <c r="N910" s="16"/>
      <c r="O910" s="16"/>
      <c r="P910" s="17">
        <v>1</v>
      </c>
      <c r="Q910" s="17"/>
      <c r="R910" s="17"/>
      <c r="S910" s="17"/>
      <c r="T910" s="18"/>
      <c r="U910" s="18">
        <v>1</v>
      </c>
      <c r="V910" s="18"/>
      <c r="W910" s="18"/>
      <c r="X910" s="19">
        <v>1</v>
      </c>
      <c r="Y910" s="19"/>
      <c r="Z910" s="19"/>
      <c r="AA910" s="19"/>
      <c r="AB910" s="19"/>
      <c r="AC910" s="19"/>
      <c r="AD910" s="19"/>
      <c r="AE910" s="19">
        <v>1</v>
      </c>
      <c r="AF910" s="19">
        <v>1</v>
      </c>
      <c r="AG910" s="19">
        <v>1</v>
      </c>
      <c r="AH910" s="19"/>
      <c r="AI910" s="19"/>
      <c r="AJ910" s="17">
        <v>1</v>
      </c>
      <c r="AK910" s="17"/>
      <c r="AL910" s="17"/>
      <c r="AM910" s="17"/>
      <c r="AN910" s="17">
        <v>1</v>
      </c>
      <c r="AO910" s="17"/>
      <c r="AP910" s="17"/>
      <c r="AQ910" s="17"/>
      <c r="AR910" s="20"/>
      <c r="AS910" s="20"/>
      <c r="AT910" s="20"/>
      <c r="AU910" s="20"/>
      <c r="AV910" s="20"/>
      <c r="AW910" s="20"/>
      <c r="AX910" s="20">
        <v>1</v>
      </c>
      <c r="AY910" s="20"/>
      <c r="AZ910" s="20">
        <v>1</v>
      </c>
      <c r="BA910" s="20">
        <v>1</v>
      </c>
      <c r="BB910" s="20"/>
      <c r="BC910" s="20"/>
      <c r="BD910" s="16">
        <v>1</v>
      </c>
      <c r="BE910" s="16"/>
      <c r="BF910" s="16"/>
      <c r="BG910" s="16"/>
      <c r="BH910" s="16"/>
      <c r="BI910" s="16"/>
      <c r="BJ910" s="16">
        <v>1</v>
      </c>
      <c r="BK910" s="16"/>
      <c r="BL910" s="16"/>
      <c r="BM910" s="16"/>
      <c r="BN910" s="16"/>
      <c r="BO910" s="16"/>
      <c r="BP910" s="16"/>
      <c r="BQ910" s="16"/>
      <c r="BR910" s="16"/>
      <c r="BS910" s="16"/>
      <c r="BT910" s="16"/>
      <c r="BU910" s="16"/>
      <c r="BV910" s="16"/>
      <c r="BW910" s="16"/>
      <c r="BX910" s="16"/>
      <c r="BY910" s="16">
        <v>1</v>
      </c>
      <c r="BZ910" s="16"/>
      <c r="CA910" s="16"/>
      <c r="CB910" s="16">
        <v>1</v>
      </c>
      <c r="CC910" s="16"/>
      <c r="CD910" s="16"/>
      <c r="CE910" s="16"/>
      <c r="CF910" s="16"/>
      <c r="CG910" s="19"/>
      <c r="CH910" s="19">
        <v>1</v>
      </c>
      <c r="CI910" s="19"/>
      <c r="CJ910" s="19"/>
      <c r="CK910" s="19"/>
      <c r="CL910" s="19"/>
      <c r="CM910" s="19"/>
      <c r="CN910" s="19"/>
      <c r="CO910" s="19"/>
      <c r="CP910" s="19"/>
      <c r="CQ910" s="19"/>
      <c r="CR910" s="19"/>
    </row>
    <row r="911" spans="1:96" ht="107" customHeight="1">
      <c r="A911" s="11" cm="1">
        <f t="array" ref="A911">SUMPRODUCT(--ISNUMBER(SEARCH({"stranding","stranded"},E911)))</f>
        <v>0</v>
      </c>
      <c r="B911" s="12">
        <v>989</v>
      </c>
      <c r="C911" s="13" t="s">
        <v>1908</v>
      </c>
      <c r="D911" s="14">
        <v>2000</v>
      </c>
      <c r="E911" s="15" t="s">
        <v>1909</v>
      </c>
      <c r="F911" s="15" t="s">
        <v>6711</v>
      </c>
      <c r="G911" s="15">
        <f t="shared" si="14"/>
        <v>7</v>
      </c>
      <c r="H911" s="16"/>
      <c r="I911" s="16"/>
      <c r="J911" s="16">
        <v>1</v>
      </c>
      <c r="K911" s="16"/>
      <c r="L911" s="16"/>
      <c r="M911" s="16"/>
      <c r="N911" s="16"/>
      <c r="O911" s="16"/>
      <c r="P911" s="17">
        <v>1</v>
      </c>
      <c r="Q911" s="17"/>
      <c r="R911" s="17"/>
      <c r="S911" s="17"/>
      <c r="T911" s="18"/>
      <c r="U911" s="18">
        <v>1</v>
      </c>
      <c r="V911" s="18"/>
      <c r="W911" s="18">
        <v>1</v>
      </c>
      <c r="X911" s="19"/>
      <c r="Y911" s="19">
        <v>1</v>
      </c>
      <c r="Z911" s="19">
        <v>1</v>
      </c>
      <c r="AA911" s="19"/>
      <c r="AB911" s="19"/>
      <c r="AC911" s="19"/>
      <c r="AD911" s="19">
        <v>1</v>
      </c>
      <c r="AE911" s="19"/>
      <c r="AF911" s="19"/>
      <c r="AG911" s="19"/>
      <c r="AH911" s="19"/>
      <c r="AI911" s="19"/>
      <c r="AJ911" s="17"/>
      <c r="AK911" s="17"/>
      <c r="AL911" s="17"/>
      <c r="AM911" s="17"/>
      <c r="AN911" s="17"/>
      <c r="AO911" s="17"/>
      <c r="AP911" s="17"/>
      <c r="AQ911" s="17"/>
      <c r="AR911" s="20"/>
      <c r="AS911" s="20"/>
      <c r="AT911" s="20"/>
      <c r="AU911" s="20"/>
      <c r="AV911" s="20"/>
      <c r="AW911" s="20"/>
      <c r="AX911" s="20"/>
      <c r="AY911" s="20"/>
      <c r="AZ911" s="20"/>
      <c r="BA911" s="20"/>
      <c r="BB911" s="20"/>
      <c r="BC911" s="20"/>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v>1</v>
      </c>
      <c r="CA911" s="16"/>
      <c r="CB911" s="16"/>
      <c r="CC911" s="16"/>
      <c r="CD911" s="16"/>
      <c r="CE911" s="16"/>
      <c r="CF911" s="16"/>
      <c r="CG911" s="19"/>
      <c r="CH911" s="19"/>
      <c r="CI911" s="19"/>
      <c r="CJ911" s="19"/>
      <c r="CK911" s="19">
        <v>1</v>
      </c>
      <c r="CL911" s="19"/>
      <c r="CM911" s="19"/>
      <c r="CN911" s="19"/>
      <c r="CO911" s="19"/>
      <c r="CP911" s="19"/>
      <c r="CQ911" s="19"/>
      <c r="CR911" s="19"/>
    </row>
    <row r="912" spans="1:96" ht="107" customHeight="1">
      <c r="A912" s="11" cm="1">
        <f t="array" ref="A912">SUMPRODUCT(--ISNUMBER(SEARCH({"stranding","stranded"},E912)))</f>
        <v>0</v>
      </c>
      <c r="B912" s="12">
        <v>990</v>
      </c>
      <c r="C912" s="21" t="s">
        <v>1910</v>
      </c>
      <c r="D912" s="22">
        <v>2000</v>
      </c>
      <c r="E912" s="15" t="s">
        <v>1911</v>
      </c>
      <c r="F912" s="15" t="s">
        <v>7930</v>
      </c>
      <c r="G912" s="15">
        <f t="shared" si="14"/>
        <v>9</v>
      </c>
      <c r="H912" s="16"/>
      <c r="I912" s="16"/>
      <c r="J912" s="16"/>
      <c r="K912" s="16"/>
      <c r="L912" s="16"/>
      <c r="M912" s="16"/>
      <c r="N912" s="16"/>
      <c r="O912" s="16"/>
      <c r="P912" s="17"/>
      <c r="Q912" s="17"/>
      <c r="R912" s="17">
        <v>1</v>
      </c>
      <c r="S912" s="17"/>
      <c r="T912" s="18">
        <v>1</v>
      </c>
      <c r="U912" s="18"/>
      <c r="V912" s="18"/>
      <c r="W912" s="18"/>
      <c r="X912" s="19">
        <v>1</v>
      </c>
      <c r="Y912" s="19">
        <v>1</v>
      </c>
      <c r="Z912" s="19">
        <v>1</v>
      </c>
      <c r="AA912" s="19"/>
      <c r="AB912" s="19"/>
      <c r="AC912" s="19"/>
      <c r="AD912" s="19"/>
      <c r="AE912" s="19"/>
      <c r="AF912" s="19"/>
      <c r="AG912" s="19"/>
      <c r="AH912" s="19"/>
      <c r="AI912" s="19"/>
      <c r="AJ912" s="17"/>
      <c r="AK912" s="17"/>
      <c r="AL912" s="17"/>
      <c r="AM912" s="17"/>
      <c r="AN912" s="17"/>
      <c r="AO912" s="17"/>
      <c r="AP912" s="17"/>
      <c r="AQ912" s="17"/>
      <c r="AR912" s="20"/>
      <c r="AS912" s="20"/>
      <c r="AT912" s="20"/>
      <c r="AU912" s="20"/>
      <c r="AV912" s="20"/>
      <c r="AW912" s="20"/>
      <c r="AX912" s="20"/>
      <c r="AY912" s="20"/>
      <c r="AZ912" s="20"/>
      <c r="BA912" s="20"/>
      <c r="BB912" s="20"/>
      <c r="BC912" s="20"/>
      <c r="BD912" s="16">
        <v>1</v>
      </c>
      <c r="BE912" s="16"/>
      <c r="BF912" s="16"/>
      <c r="BG912" s="16"/>
      <c r="BH912" s="16"/>
      <c r="BI912" s="16"/>
      <c r="BJ912" s="16"/>
      <c r="BK912" s="16"/>
      <c r="BL912" s="16"/>
      <c r="BM912" s="16"/>
      <c r="BN912" s="16"/>
      <c r="BO912" s="16"/>
      <c r="BP912" s="16"/>
      <c r="BQ912" s="16"/>
      <c r="BR912" s="16"/>
      <c r="BS912" s="16"/>
      <c r="BT912" s="16"/>
      <c r="BU912" s="16"/>
      <c r="BV912" s="16"/>
      <c r="BW912" s="16"/>
      <c r="BX912" s="16"/>
      <c r="BY912" s="16">
        <v>1</v>
      </c>
      <c r="BZ912" s="16">
        <v>1</v>
      </c>
      <c r="CA912" s="16"/>
      <c r="CB912" s="16"/>
      <c r="CC912" s="16"/>
      <c r="CD912" s="16"/>
      <c r="CE912" s="16">
        <v>1</v>
      </c>
      <c r="CF912" s="16"/>
      <c r="CG912" s="19"/>
      <c r="CH912" s="19"/>
      <c r="CI912" s="19"/>
      <c r="CJ912" s="19"/>
      <c r="CK912" s="19"/>
      <c r="CL912" s="19"/>
      <c r="CM912" s="19">
        <v>1</v>
      </c>
      <c r="CN912" s="19"/>
      <c r="CO912" s="19"/>
      <c r="CP912" s="19"/>
      <c r="CQ912" s="19"/>
      <c r="CR912" s="19"/>
    </row>
    <row r="913" spans="1:96" ht="107" customHeight="1">
      <c r="A913" s="11" cm="1">
        <f t="array" ref="A913">SUMPRODUCT(--ISNUMBER(SEARCH({"stranding","stranded"},E913)))</f>
        <v>0</v>
      </c>
      <c r="B913" s="12">
        <v>991</v>
      </c>
      <c r="C913" s="13" t="s">
        <v>1912</v>
      </c>
      <c r="D913" s="14">
        <v>2000</v>
      </c>
      <c r="E913" s="15" t="s">
        <v>1913</v>
      </c>
      <c r="F913" s="15" t="s">
        <v>7931</v>
      </c>
      <c r="G913" s="15">
        <f t="shared" si="14"/>
        <v>6</v>
      </c>
      <c r="H913" s="16"/>
      <c r="I913" s="16"/>
      <c r="J913" s="16"/>
      <c r="K913" s="16">
        <v>1</v>
      </c>
      <c r="L913" s="16"/>
      <c r="M913" s="16"/>
      <c r="N913" s="16"/>
      <c r="O913" s="16"/>
      <c r="P913" s="17"/>
      <c r="Q913" s="17"/>
      <c r="R913" s="17"/>
      <c r="S913" s="17"/>
      <c r="T913" s="18"/>
      <c r="U913" s="18">
        <v>1</v>
      </c>
      <c r="V913" s="18"/>
      <c r="W913" s="18">
        <v>1</v>
      </c>
      <c r="X913" s="19">
        <v>1</v>
      </c>
      <c r="Y913" s="19">
        <v>1</v>
      </c>
      <c r="Z913" s="19">
        <v>1</v>
      </c>
      <c r="AA913" s="19"/>
      <c r="AB913" s="19"/>
      <c r="AC913" s="19"/>
      <c r="AD913" s="19"/>
      <c r="AE913" s="19"/>
      <c r="AF913" s="19"/>
      <c r="AG913" s="19"/>
      <c r="AH913" s="19"/>
      <c r="AI913" s="19"/>
      <c r="AJ913" s="17"/>
      <c r="AK913" s="17"/>
      <c r="AL913" s="17"/>
      <c r="AM913" s="17"/>
      <c r="AN913" s="17"/>
      <c r="AO913" s="17"/>
      <c r="AP913" s="17"/>
      <c r="AQ913" s="17"/>
      <c r="AR913" s="20"/>
      <c r="AS913" s="20"/>
      <c r="AT913" s="20"/>
      <c r="AU913" s="20"/>
      <c r="AV913" s="20"/>
      <c r="AW913" s="20"/>
      <c r="AX913" s="20"/>
      <c r="AY913" s="20"/>
      <c r="AZ913" s="20"/>
      <c r="BA913" s="20"/>
      <c r="BB913" s="20"/>
      <c r="BC913" s="20"/>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v>1</v>
      </c>
      <c r="CE913" s="16"/>
      <c r="CF913" s="16"/>
      <c r="CG913" s="19"/>
      <c r="CH913" s="19"/>
      <c r="CI913" s="19"/>
      <c r="CJ913" s="19"/>
      <c r="CK913" s="19"/>
      <c r="CL913" s="19">
        <v>1</v>
      </c>
      <c r="CM913" s="19"/>
      <c r="CN913" s="19"/>
      <c r="CO913" s="19"/>
      <c r="CP913" s="19"/>
      <c r="CQ913" s="19"/>
      <c r="CR913" s="19"/>
    </row>
    <row r="914" spans="1:96" ht="107" customHeight="1">
      <c r="A914" s="11" cm="1">
        <f t="array" ref="A914">SUMPRODUCT(--ISNUMBER(SEARCH({"stranding","stranded"},E914)))</f>
        <v>0</v>
      </c>
      <c r="B914" s="12">
        <v>992</v>
      </c>
      <c r="C914" s="21" t="s">
        <v>1914</v>
      </c>
      <c r="D914" s="22">
        <v>2000</v>
      </c>
      <c r="E914" s="15" t="s">
        <v>1915</v>
      </c>
      <c r="F914" s="15" t="s">
        <v>7932</v>
      </c>
      <c r="G914" s="15">
        <f t="shared" si="14"/>
        <v>11</v>
      </c>
      <c r="H914" s="16"/>
      <c r="I914" s="16"/>
      <c r="J914" s="16"/>
      <c r="K914" s="16"/>
      <c r="L914" s="16"/>
      <c r="M914" s="16">
        <v>1</v>
      </c>
      <c r="N914" s="16"/>
      <c r="O914" s="16"/>
      <c r="P914" s="17"/>
      <c r="Q914" s="17"/>
      <c r="R914" s="17">
        <v>1</v>
      </c>
      <c r="S914" s="17"/>
      <c r="T914" s="18"/>
      <c r="U914" s="18">
        <v>1</v>
      </c>
      <c r="V914" s="18"/>
      <c r="W914" s="18">
        <v>1</v>
      </c>
      <c r="X914" s="19">
        <v>1</v>
      </c>
      <c r="Y914" s="19">
        <v>1</v>
      </c>
      <c r="Z914" s="19"/>
      <c r="AA914" s="19"/>
      <c r="AB914" s="19">
        <v>1</v>
      </c>
      <c r="AC914" s="19"/>
      <c r="AD914" s="19"/>
      <c r="AE914" s="19"/>
      <c r="AF914" s="19"/>
      <c r="AG914" s="19"/>
      <c r="AH914" s="19"/>
      <c r="AI914" s="19"/>
      <c r="AJ914" s="17"/>
      <c r="AK914" s="17"/>
      <c r="AL914" s="17"/>
      <c r="AM914" s="17"/>
      <c r="AN914" s="17"/>
      <c r="AO914" s="17"/>
      <c r="AP914" s="17"/>
      <c r="AQ914" s="17"/>
      <c r="AR914" s="20"/>
      <c r="AS914" s="20"/>
      <c r="AT914" s="20"/>
      <c r="AU914" s="20"/>
      <c r="AV914" s="20"/>
      <c r="AW914" s="20"/>
      <c r="AX914" s="20"/>
      <c r="AY914" s="20"/>
      <c r="AZ914" s="20"/>
      <c r="BA914" s="20"/>
      <c r="BB914" s="20"/>
      <c r="BC914" s="20"/>
      <c r="BD914" s="16"/>
      <c r="BE914" s="16">
        <v>1</v>
      </c>
      <c r="BF914" s="16"/>
      <c r="BG914" s="16"/>
      <c r="BH914" s="16"/>
      <c r="BI914" s="16">
        <v>1</v>
      </c>
      <c r="BJ914" s="16">
        <v>1</v>
      </c>
      <c r="BK914" s="16"/>
      <c r="BL914" s="16"/>
      <c r="BM914" s="16"/>
      <c r="BN914" s="16"/>
      <c r="BO914" s="16"/>
      <c r="BP914" s="16"/>
      <c r="BQ914" s="16"/>
      <c r="BR914" s="16"/>
      <c r="BS914" s="16"/>
      <c r="BT914" s="16"/>
      <c r="BU914" s="16"/>
      <c r="BV914" s="16">
        <v>1</v>
      </c>
      <c r="BW914" s="16"/>
      <c r="BX914" s="16"/>
      <c r="BY914" s="16"/>
      <c r="BZ914" s="16"/>
      <c r="CA914" s="16"/>
      <c r="CB914" s="16"/>
      <c r="CC914" s="16"/>
      <c r="CD914" s="16">
        <v>1</v>
      </c>
      <c r="CE914" s="16"/>
      <c r="CF914" s="16"/>
      <c r="CG914" s="19"/>
      <c r="CH914" s="19"/>
      <c r="CI914" s="19"/>
      <c r="CJ914" s="19"/>
      <c r="CK914" s="19"/>
      <c r="CL914" s="19"/>
      <c r="CM914" s="19"/>
      <c r="CN914" s="19"/>
      <c r="CO914" s="19"/>
      <c r="CP914" s="19">
        <v>1</v>
      </c>
      <c r="CQ914" s="19"/>
      <c r="CR914" s="19"/>
    </row>
    <row r="915" spans="1:96" ht="107" customHeight="1">
      <c r="A915" s="11" cm="1">
        <f t="array" ref="A915">SUMPRODUCT(--ISNUMBER(SEARCH({"stranding","stranded"},E915)))</f>
        <v>0</v>
      </c>
      <c r="B915" s="12">
        <v>993</v>
      </c>
      <c r="C915" s="13" t="s">
        <v>1916</v>
      </c>
      <c r="D915" s="14">
        <v>2000</v>
      </c>
      <c r="E915" s="15" t="s">
        <v>1917</v>
      </c>
      <c r="F915" s="15" t="s">
        <v>6712</v>
      </c>
      <c r="G915" s="15">
        <f t="shared" si="14"/>
        <v>7</v>
      </c>
      <c r="H915" s="16"/>
      <c r="I915" s="16"/>
      <c r="J915" s="16"/>
      <c r="K915" s="16"/>
      <c r="L915" s="16"/>
      <c r="M915" s="16"/>
      <c r="N915" s="16">
        <v>1</v>
      </c>
      <c r="O915" s="16"/>
      <c r="P915" s="17"/>
      <c r="Q915" s="17"/>
      <c r="R915" s="17">
        <v>1</v>
      </c>
      <c r="S915" s="17"/>
      <c r="T915" s="18"/>
      <c r="U915" s="18">
        <v>1</v>
      </c>
      <c r="V915" s="18"/>
      <c r="W915" s="18">
        <v>1</v>
      </c>
      <c r="X915" s="19"/>
      <c r="Y915" s="19"/>
      <c r="Z915" s="19"/>
      <c r="AA915" s="19"/>
      <c r="AB915" s="19"/>
      <c r="AC915" s="19"/>
      <c r="AD915" s="19"/>
      <c r="AE915" s="19"/>
      <c r="AF915" s="19"/>
      <c r="AG915" s="19"/>
      <c r="AH915" s="19"/>
      <c r="AI915" s="19"/>
      <c r="AJ915" s="17">
        <v>1</v>
      </c>
      <c r="AK915" s="17"/>
      <c r="AL915" s="17"/>
      <c r="AM915" s="17"/>
      <c r="AN915" s="17"/>
      <c r="AO915" s="17"/>
      <c r="AP915" s="17"/>
      <c r="AQ915" s="17">
        <v>1</v>
      </c>
      <c r="AR915" s="20"/>
      <c r="AS915" s="20"/>
      <c r="AT915" s="20"/>
      <c r="AU915" s="20"/>
      <c r="AV915" s="20"/>
      <c r="AW915" s="20"/>
      <c r="AX915" s="20"/>
      <c r="AY915" s="20"/>
      <c r="AZ915" s="20"/>
      <c r="BA915" s="20"/>
      <c r="BB915" s="20"/>
      <c r="BC915" s="20">
        <v>1</v>
      </c>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v>1</v>
      </c>
      <c r="CC915" s="16"/>
      <c r="CD915" s="16"/>
      <c r="CE915" s="16"/>
      <c r="CF915" s="16"/>
      <c r="CG915" s="19"/>
      <c r="CH915" s="19"/>
      <c r="CI915" s="19"/>
      <c r="CJ915" s="19"/>
      <c r="CK915" s="19"/>
      <c r="CL915" s="19"/>
      <c r="CM915" s="19"/>
      <c r="CN915" s="19">
        <v>1</v>
      </c>
      <c r="CO915" s="19"/>
      <c r="CP915" s="19"/>
      <c r="CQ915" s="19"/>
      <c r="CR915" s="19"/>
    </row>
    <row r="916" spans="1:96" ht="107" customHeight="1">
      <c r="A916" s="11" cm="1">
        <f t="array" ref="A916">SUMPRODUCT(--ISNUMBER(SEARCH({"stranding","stranded"},E916)))</f>
        <v>0</v>
      </c>
      <c r="B916" s="12">
        <v>994</v>
      </c>
      <c r="C916" s="21" t="s">
        <v>1918</v>
      </c>
      <c r="D916" s="22">
        <v>2000</v>
      </c>
      <c r="E916" s="15" t="s">
        <v>1919</v>
      </c>
      <c r="F916" s="15" t="s">
        <v>6713</v>
      </c>
      <c r="G916" s="15">
        <f t="shared" si="14"/>
        <v>6</v>
      </c>
      <c r="H916" s="16"/>
      <c r="I916" s="16"/>
      <c r="J916" s="16"/>
      <c r="K916" s="16">
        <v>1</v>
      </c>
      <c r="L916" s="16"/>
      <c r="M916" s="16"/>
      <c r="N916" s="16"/>
      <c r="O916" s="16"/>
      <c r="P916" s="17"/>
      <c r="Q916" s="17"/>
      <c r="R916" s="17"/>
      <c r="S916" s="17"/>
      <c r="T916" s="18">
        <v>1</v>
      </c>
      <c r="U916" s="18"/>
      <c r="V916" s="18"/>
      <c r="W916" s="18">
        <v>1</v>
      </c>
      <c r="X916" s="19"/>
      <c r="Y916" s="19"/>
      <c r="Z916" s="19"/>
      <c r="AA916" s="19"/>
      <c r="AB916" s="19">
        <v>1</v>
      </c>
      <c r="AC916" s="19"/>
      <c r="AD916" s="19"/>
      <c r="AE916" s="19">
        <v>1</v>
      </c>
      <c r="AF916" s="19">
        <v>1</v>
      </c>
      <c r="AG916" s="19"/>
      <c r="AH916" s="19"/>
      <c r="AI916" s="19"/>
      <c r="AJ916" s="17"/>
      <c r="AK916" s="17"/>
      <c r="AL916" s="17"/>
      <c r="AM916" s="17"/>
      <c r="AN916" s="17"/>
      <c r="AO916" s="17"/>
      <c r="AP916" s="17"/>
      <c r="AQ916" s="17"/>
      <c r="AR916" s="20"/>
      <c r="AS916" s="20"/>
      <c r="AT916" s="20"/>
      <c r="AU916" s="20"/>
      <c r="AV916" s="20"/>
      <c r="AW916" s="20"/>
      <c r="AX916" s="20"/>
      <c r="AY916" s="20"/>
      <c r="AZ916" s="20"/>
      <c r="BA916" s="20"/>
      <c r="BB916" s="20"/>
      <c r="BC916" s="20"/>
      <c r="BD916" s="16"/>
      <c r="BE916" s="16"/>
      <c r="BF916" s="16"/>
      <c r="BG916" s="16"/>
      <c r="BH916" s="16"/>
      <c r="BI916" s="16">
        <v>1</v>
      </c>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9"/>
      <c r="CH916" s="19"/>
      <c r="CI916" s="19">
        <v>1</v>
      </c>
      <c r="CJ916" s="19"/>
      <c r="CK916" s="19"/>
      <c r="CL916" s="19"/>
      <c r="CM916" s="19"/>
      <c r="CN916" s="19"/>
      <c r="CO916" s="19"/>
      <c r="CP916" s="19"/>
      <c r="CQ916" s="19"/>
      <c r="CR916" s="19"/>
    </row>
    <row r="917" spans="1:96" ht="107" customHeight="1">
      <c r="A917" s="11" cm="1">
        <f t="array" ref="A917">SUMPRODUCT(--ISNUMBER(SEARCH({"stranding","stranded"},E917)))</f>
        <v>0</v>
      </c>
      <c r="B917" s="12">
        <v>996</v>
      </c>
      <c r="C917" s="21" t="s">
        <v>1920</v>
      </c>
      <c r="D917" s="22">
        <v>2000</v>
      </c>
      <c r="E917" s="23" t="s">
        <v>1921</v>
      </c>
      <c r="F917" s="23" t="s">
        <v>6714</v>
      </c>
      <c r="G917" s="15">
        <f t="shared" si="14"/>
        <v>9</v>
      </c>
      <c r="H917" s="16"/>
      <c r="I917" s="16"/>
      <c r="J917" s="16">
        <v>1</v>
      </c>
      <c r="K917" s="16">
        <v>1</v>
      </c>
      <c r="L917" s="16"/>
      <c r="M917" s="16"/>
      <c r="N917" s="16"/>
      <c r="O917" s="16"/>
      <c r="P917" s="17"/>
      <c r="Q917" s="17"/>
      <c r="R917" s="17">
        <v>1</v>
      </c>
      <c r="S917" s="17"/>
      <c r="T917" s="18"/>
      <c r="U917" s="18">
        <v>1</v>
      </c>
      <c r="V917" s="18"/>
      <c r="W917" s="18"/>
      <c r="X917" s="19"/>
      <c r="Y917" s="19">
        <v>1</v>
      </c>
      <c r="Z917" s="19">
        <v>1</v>
      </c>
      <c r="AA917" s="19"/>
      <c r="AB917" s="19"/>
      <c r="AC917" s="19"/>
      <c r="AD917" s="19"/>
      <c r="AE917" s="19"/>
      <c r="AF917" s="19"/>
      <c r="AG917" s="19"/>
      <c r="AH917" s="19"/>
      <c r="AI917" s="19"/>
      <c r="AJ917" s="17">
        <v>1</v>
      </c>
      <c r="AK917" s="17"/>
      <c r="AL917" s="17"/>
      <c r="AM917" s="17"/>
      <c r="AN917" s="17"/>
      <c r="AO917" s="17"/>
      <c r="AP917" s="17"/>
      <c r="AQ917" s="17"/>
      <c r="AR917" s="20"/>
      <c r="AS917" s="20"/>
      <c r="AT917" s="20"/>
      <c r="AU917" s="20"/>
      <c r="AV917" s="20"/>
      <c r="AW917" s="20"/>
      <c r="AX917" s="20">
        <v>1</v>
      </c>
      <c r="AY917" s="20"/>
      <c r="AZ917" s="20"/>
      <c r="BA917" s="20">
        <v>1</v>
      </c>
      <c r="BB917" s="20"/>
      <c r="BC917" s="20"/>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v>1</v>
      </c>
      <c r="BZ917" s="16"/>
      <c r="CA917" s="16"/>
      <c r="CB917" s="16">
        <v>1</v>
      </c>
      <c r="CC917" s="16"/>
      <c r="CD917" s="16"/>
      <c r="CE917" s="16"/>
      <c r="CF917" s="16"/>
      <c r="CG917" s="19"/>
      <c r="CH917" s="19"/>
      <c r="CI917" s="19"/>
      <c r="CJ917" s="19"/>
      <c r="CK917" s="19"/>
      <c r="CL917" s="19">
        <v>1</v>
      </c>
      <c r="CM917" s="19"/>
      <c r="CN917" s="19"/>
      <c r="CO917" s="19"/>
      <c r="CP917" s="19"/>
      <c r="CQ917" s="19"/>
      <c r="CR917" s="19"/>
    </row>
    <row r="918" spans="1:96" ht="107" customHeight="1">
      <c r="A918" s="11" cm="1">
        <f t="array" ref="A918">SUMPRODUCT(--ISNUMBER(SEARCH({"stranding","stranded"},E918)))</f>
        <v>0</v>
      </c>
      <c r="B918" s="12">
        <v>998</v>
      </c>
      <c r="C918" s="21" t="s">
        <v>1922</v>
      </c>
      <c r="D918" s="22">
        <v>2000</v>
      </c>
      <c r="E918" s="15" t="s">
        <v>1923</v>
      </c>
      <c r="F918" s="15" t="s">
        <v>6715</v>
      </c>
      <c r="G918" s="15">
        <f t="shared" si="14"/>
        <v>4</v>
      </c>
      <c r="H918" s="16"/>
      <c r="I918" s="16"/>
      <c r="J918" s="16"/>
      <c r="K918" s="16"/>
      <c r="L918" s="16"/>
      <c r="M918" s="16"/>
      <c r="N918" s="16"/>
      <c r="O918" s="16"/>
      <c r="P918" s="17"/>
      <c r="Q918" s="17"/>
      <c r="R918" s="17">
        <v>1</v>
      </c>
      <c r="S918" s="17"/>
      <c r="T918" s="18"/>
      <c r="U918" s="18"/>
      <c r="V918" s="18"/>
      <c r="W918" s="18"/>
      <c r="X918" s="19"/>
      <c r="Y918" s="19"/>
      <c r="Z918" s="19"/>
      <c r="AA918" s="19"/>
      <c r="AB918" s="19"/>
      <c r="AC918" s="19"/>
      <c r="AD918" s="19"/>
      <c r="AE918" s="19"/>
      <c r="AF918" s="19"/>
      <c r="AG918" s="19"/>
      <c r="AH918" s="19"/>
      <c r="AI918" s="19"/>
      <c r="AJ918" s="17">
        <v>1</v>
      </c>
      <c r="AK918" s="17"/>
      <c r="AL918" s="17"/>
      <c r="AM918" s="17"/>
      <c r="AN918" s="17"/>
      <c r="AO918" s="17"/>
      <c r="AP918" s="17"/>
      <c r="AQ918" s="17"/>
      <c r="AR918" s="20"/>
      <c r="AS918" s="20"/>
      <c r="AT918" s="20"/>
      <c r="AU918" s="20"/>
      <c r="AV918" s="20"/>
      <c r="AW918" s="20"/>
      <c r="AX918" s="20"/>
      <c r="AY918" s="20"/>
      <c r="AZ918" s="20"/>
      <c r="BA918" s="20">
        <v>1</v>
      </c>
      <c r="BB918" s="20"/>
      <c r="BC918" s="20"/>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v>1</v>
      </c>
      <c r="CC918" s="16"/>
      <c r="CD918" s="16"/>
      <c r="CE918" s="16"/>
      <c r="CF918" s="16"/>
      <c r="CG918" s="19"/>
      <c r="CH918" s="19"/>
      <c r="CI918" s="19"/>
      <c r="CJ918" s="19"/>
      <c r="CK918" s="19"/>
      <c r="CL918" s="19"/>
      <c r="CM918" s="19"/>
      <c r="CN918" s="19"/>
      <c r="CO918" s="19">
        <v>1</v>
      </c>
      <c r="CP918" s="19"/>
      <c r="CQ918" s="19"/>
      <c r="CR918" s="19"/>
    </row>
    <row r="919" spans="1:96" ht="107" customHeight="1">
      <c r="A919" s="11" cm="1">
        <f t="array" ref="A919">SUMPRODUCT(--ISNUMBER(SEARCH({"stranding","stranded"},E919)))</f>
        <v>0</v>
      </c>
      <c r="B919" s="12">
        <v>999</v>
      </c>
      <c r="C919" s="13" t="s">
        <v>1924</v>
      </c>
      <c r="D919" s="14">
        <v>2000</v>
      </c>
      <c r="E919" s="15" t="s">
        <v>1925</v>
      </c>
      <c r="F919" s="15" t="s">
        <v>7933</v>
      </c>
      <c r="G919" s="15">
        <f t="shared" si="14"/>
        <v>8</v>
      </c>
      <c r="H919" s="16"/>
      <c r="I919" s="16"/>
      <c r="J919" s="16">
        <v>2</v>
      </c>
      <c r="K919" s="16"/>
      <c r="L919" s="16"/>
      <c r="M919" s="16"/>
      <c r="N919" s="16"/>
      <c r="O919" s="16"/>
      <c r="P919" s="17">
        <v>1</v>
      </c>
      <c r="Q919" s="17"/>
      <c r="R919" s="17"/>
      <c r="S919" s="17"/>
      <c r="T919" s="18"/>
      <c r="U919" s="18">
        <v>1</v>
      </c>
      <c r="V919" s="18"/>
      <c r="W919" s="18"/>
      <c r="X919" s="19"/>
      <c r="Y919" s="19"/>
      <c r="Z919" s="19"/>
      <c r="AA919" s="19"/>
      <c r="AB919" s="19"/>
      <c r="AC919" s="19"/>
      <c r="AD919" s="19"/>
      <c r="AE919" s="19"/>
      <c r="AF919" s="19"/>
      <c r="AG919" s="19"/>
      <c r="AH919" s="19"/>
      <c r="AI919" s="19"/>
      <c r="AJ919" s="17">
        <v>1</v>
      </c>
      <c r="AK919" s="17"/>
      <c r="AL919" s="17"/>
      <c r="AM919" s="17"/>
      <c r="AN919" s="17"/>
      <c r="AO919" s="17"/>
      <c r="AP919" s="17"/>
      <c r="AQ919" s="17"/>
      <c r="AR919" s="20"/>
      <c r="AS919" s="20"/>
      <c r="AT919" s="20"/>
      <c r="AU919" s="20"/>
      <c r="AV919" s="20"/>
      <c r="AW919" s="20"/>
      <c r="AX919" s="20"/>
      <c r="AY919" s="20"/>
      <c r="AZ919" s="20">
        <v>1</v>
      </c>
      <c r="BA919" s="20">
        <v>1</v>
      </c>
      <c r="BB919" s="20"/>
      <c r="BC919" s="20"/>
      <c r="BD919" s="16">
        <v>1</v>
      </c>
      <c r="BE919" s="16"/>
      <c r="BF919" s="16"/>
      <c r="BG919" s="16"/>
      <c r="BH919" s="16"/>
      <c r="BI919" s="16"/>
      <c r="BJ919" s="16"/>
      <c r="BK919" s="16"/>
      <c r="BL919" s="16"/>
      <c r="BM919" s="16"/>
      <c r="BN919" s="16"/>
      <c r="BO919" s="16"/>
      <c r="BP919" s="16"/>
      <c r="BQ919" s="16"/>
      <c r="BR919" s="16"/>
      <c r="BS919" s="16"/>
      <c r="BT919" s="16"/>
      <c r="BU919" s="16"/>
      <c r="BV919" s="16"/>
      <c r="BW919" s="16"/>
      <c r="BX919" s="16"/>
      <c r="BY919" s="16">
        <v>1</v>
      </c>
      <c r="BZ919" s="16"/>
      <c r="CA919" s="16"/>
      <c r="CB919" s="16">
        <v>1</v>
      </c>
      <c r="CC919" s="16"/>
      <c r="CD919" s="16"/>
      <c r="CE919" s="16"/>
      <c r="CF919" s="16"/>
      <c r="CG919" s="19"/>
      <c r="CH919" s="19"/>
      <c r="CI919" s="19"/>
      <c r="CJ919" s="19"/>
      <c r="CK919" s="19"/>
      <c r="CL919" s="19"/>
      <c r="CM919" s="19">
        <v>1</v>
      </c>
      <c r="CN919" s="19"/>
      <c r="CO919" s="19"/>
      <c r="CP919" s="19"/>
      <c r="CQ919" s="19"/>
      <c r="CR919" s="19"/>
    </row>
    <row r="920" spans="1:96" ht="107" customHeight="1">
      <c r="A920" s="11" cm="1">
        <f t="array" ref="A920">SUMPRODUCT(--ISNUMBER(SEARCH({"stranding","stranded"},E920)))</f>
        <v>0</v>
      </c>
      <c r="B920" s="12">
        <v>1000</v>
      </c>
      <c r="C920" s="21" t="s">
        <v>1926</v>
      </c>
      <c r="D920" s="22">
        <v>2000</v>
      </c>
      <c r="E920" s="15" t="s">
        <v>1927</v>
      </c>
      <c r="F920" s="15" t="s">
        <v>6716</v>
      </c>
      <c r="G920" s="15">
        <f t="shared" si="14"/>
        <v>6</v>
      </c>
      <c r="H920" s="16"/>
      <c r="I920" s="16"/>
      <c r="J920" s="16"/>
      <c r="K920" s="16"/>
      <c r="L920" s="16"/>
      <c r="M920" s="16"/>
      <c r="N920" s="16"/>
      <c r="O920" s="16"/>
      <c r="P920" s="17">
        <v>1</v>
      </c>
      <c r="Q920" s="17">
        <v>1</v>
      </c>
      <c r="R920" s="17"/>
      <c r="S920" s="17"/>
      <c r="T920" s="18"/>
      <c r="U920" s="18">
        <v>1</v>
      </c>
      <c r="V920" s="18"/>
      <c r="W920" s="18"/>
      <c r="X920" s="19"/>
      <c r="Y920" s="19"/>
      <c r="Z920" s="19"/>
      <c r="AA920" s="19"/>
      <c r="AB920" s="19"/>
      <c r="AC920" s="19"/>
      <c r="AD920" s="19"/>
      <c r="AE920" s="19"/>
      <c r="AF920" s="19"/>
      <c r="AG920" s="19"/>
      <c r="AH920" s="19"/>
      <c r="AI920" s="19"/>
      <c r="AJ920" s="17">
        <v>1</v>
      </c>
      <c r="AK920" s="17"/>
      <c r="AL920" s="17"/>
      <c r="AM920" s="17"/>
      <c r="AN920" s="17"/>
      <c r="AO920" s="17"/>
      <c r="AP920" s="17"/>
      <c r="AQ920" s="17">
        <v>1</v>
      </c>
      <c r="AR920" s="20"/>
      <c r="AS920" s="20">
        <v>1</v>
      </c>
      <c r="AT920" s="20"/>
      <c r="AU920" s="20"/>
      <c r="AV920" s="20"/>
      <c r="AW920" s="20"/>
      <c r="AX920" s="20"/>
      <c r="AY920" s="20"/>
      <c r="AZ920" s="20"/>
      <c r="BA920" s="20"/>
      <c r="BB920" s="20"/>
      <c r="BC920" s="20"/>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9"/>
      <c r="CH920" s="19"/>
      <c r="CI920" s="19"/>
      <c r="CJ920" s="19"/>
      <c r="CK920" s="19">
        <v>1</v>
      </c>
      <c r="CL920" s="19"/>
      <c r="CM920" s="19"/>
      <c r="CN920" s="19"/>
      <c r="CO920" s="19"/>
      <c r="CP920" s="19"/>
      <c r="CQ920" s="19"/>
      <c r="CR920" s="19"/>
    </row>
    <row r="921" spans="1:96" ht="107" customHeight="1">
      <c r="A921" s="11" cm="1">
        <f t="array" ref="A921">SUMPRODUCT(--ISNUMBER(SEARCH({"stranding","stranded"},E921)))</f>
        <v>1</v>
      </c>
      <c r="B921" s="12">
        <v>1001</v>
      </c>
      <c r="C921" s="13" t="s">
        <v>1928</v>
      </c>
      <c r="D921" s="14">
        <v>2000</v>
      </c>
      <c r="E921" s="15" t="s">
        <v>1929</v>
      </c>
      <c r="F921" s="15" t="s">
        <v>6717</v>
      </c>
      <c r="G921" s="15">
        <f t="shared" si="14"/>
        <v>10</v>
      </c>
      <c r="H921" s="16"/>
      <c r="I921" s="16"/>
      <c r="J921" s="16"/>
      <c r="K921" s="16"/>
      <c r="L921" s="16"/>
      <c r="M921" s="16"/>
      <c r="N921" s="16"/>
      <c r="O921" s="16"/>
      <c r="P921" s="17"/>
      <c r="Q921" s="17"/>
      <c r="R921" s="17">
        <v>1</v>
      </c>
      <c r="S921" s="17"/>
      <c r="T921" s="18"/>
      <c r="U921" s="18">
        <v>1</v>
      </c>
      <c r="V921" s="18"/>
      <c r="W921" s="18"/>
      <c r="X921" s="19"/>
      <c r="Y921" s="19"/>
      <c r="Z921" s="19"/>
      <c r="AA921" s="19"/>
      <c r="AB921" s="19"/>
      <c r="AC921" s="19"/>
      <c r="AD921" s="19"/>
      <c r="AE921" s="19"/>
      <c r="AF921" s="19"/>
      <c r="AG921" s="19"/>
      <c r="AH921" s="19"/>
      <c r="AI921" s="19"/>
      <c r="AJ921" s="17">
        <v>1</v>
      </c>
      <c r="AK921" s="17"/>
      <c r="AL921" s="17"/>
      <c r="AM921" s="17">
        <v>1</v>
      </c>
      <c r="AN921" s="17"/>
      <c r="AO921" s="17"/>
      <c r="AP921" s="17"/>
      <c r="AQ921" s="17"/>
      <c r="AR921" s="20"/>
      <c r="AS921" s="20"/>
      <c r="AT921" s="20"/>
      <c r="AU921" s="20"/>
      <c r="AV921" s="20"/>
      <c r="AW921" s="20"/>
      <c r="AX921" s="20"/>
      <c r="AY921" s="20"/>
      <c r="AZ921" s="20"/>
      <c r="BA921" s="20">
        <v>1</v>
      </c>
      <c r="BB921" s="20"/>
      <c r="BC921" s="20"/>
      <c r="BD921" s="16"/>
      <c r="BE921" s="16"/>
      <c r="BF921" s="16"/>
      <c r="BG921" s="16"/>
      <c r="BH921" s="16"/>
      <c r="BI921" s="16"/>
      <c r="BJ921" s="16"/>
      <c r="BK921" s="16"/>
      <c r="BL921" s="16"/>
      <c r="BM921" s="16"/>
      <c r="BN921" s="16"/>
      <c r="BO921" s="16"/>
      <c r="BP921" s="16">
        <v>1</v>
      </c>
      <c r="BQ921" s="16"/>
      <c r="BR921" s="16">
        <v>1</v>
      </c>
      <c r="BS921" s="16">
        <v>1</v>
      </c>
      <c r="BT921" s="16"/>
      <c r="BU921" s="16"/>
      <c r="BV921" s="16"/>
      <c r="BW921" s="16"/>
      <c r="BX921" s="16"/>
      <c r="BY921" s="16">
        <v>1</v>
      </c>
      <c r="BZ921" s="16"/>
      <c r="CA921" s="16"/>
      <c r="CB921" s="16">
        <v>1</v>
      </c>
      <c r="CC921" s="16"/>
      <c r="CD921" s="16"/>
      <c r="CE921" s="16"/>
      <c r="CF921" s="16"/>
      <c r="CG921" s="19"/>
      <c r="CH921" s="19"/>
      <c r="CI921" s="19"/>
      <c r="CJ921" s="19"/>
      <c r="CK921" s="19"/>
      <c r="CL921" s="19">
        <v>1</v>
      </c>
      <c r="CM921" s="19"/>
      <c r="CN921" s="19"/>
      <c r="CO921" s="19"/>
      <c r="CP921" s="19"/>
      <c r="CQ921" s="19"/>
      <c r="CR921" s="19"/>
    </row>
    <row r="922" spans="1:96" ht="107" customHeight="1">
      <c r="A922" s="11" cm="1">
        <f t="array" ref="A922">SUMPRODUCT(--ISNUMBER(SEARCH({"stranding","stranded"},E922)))</f>
        <v>0</v>
      </c>
      <c r="B922" s="12">
        <v>1002</v>
      </c>
      <c r="C922" s="21" t="s">
        <v>1930</v>
      </c>
      <c r="D922" s="22">
        <v>2000</v>
      </c>
      <c r="E922" s="15" t="s">
        <v>1931</v>
      </c>
      <c r="F922" s="15" t="s">
        <v>6718</v>
      </c>
      <c r="G922" s="15">
        <f t="shared" si="14"/>
        <v>4</v>
      </c>
      <c r="H922" s="16"/>
      <c r="I922" s="16"/>
      <c r="J922" s="16"/>
      <c r="K922" s="16"/>
      <c r="L922" s="16"/>
      <c r="M922" s="16">
        <v>1</v>
      </c>
      <c r="N922" s="16"/>
      <c r="O922" s="16"/>
      <c r="P922" s="17">
        <v>1</v>
      </c>
      <c r="Q922" s="17"/>
      <c r="R922" s="17"/>
      <c r="S922" s="17"/>
      <c r="T922" s="18"/>
      <c r="U922" s="18">
        <v>1</v>
      </c>
      <c r="V922" s="18"/>
      <c r="W922" s="18"/>
      <c r="X922" s="19">
        <v>1</v>
      </c>
      <c r="Y922" s="19"/>
      <c r="Z922" s="19"/>
      <c r="AA922" s="19"/>
      <c r="AB922" s="19"/>
      <c r="AC922" s="19"/>
      <c r="AD922" s="19"/>
      <c r="AE922" s="19"/>
      <c r="AF922" s="19"/>
      <c r="AG922" s="19"/>
      <c r="AH922" s="19"/>
      <c r="AI922" s="19"/>
      <c r="AJ922" s="17">
        <v>1</v>
      </c>
      <c r="AK922" s="17"/>
      <c r="AL922" s="17"/>
      <c r="AM922" s="17"/>
      <c r="AN922" s="17"/>
      <c r="AO922" s="17"/>
      <c r="AP922" s="17"/>
      <c r="AQ922" s="17"/>
      <c r="AR922" s="20"/>
      <c r="AS922" s="20"/>
      <c r="AT922" s="20"/>
      <c r="AU922" s="20"/>
      <c r="AV922" s="20"/>
      <c r="AW922" s="20"/>
      <c r="AX922" s="20"/>
      <c r="AY922" s="20"/>
      <c r="AZ922" s="20"/>
      <c r="BA922" s="20"/>
      <c r="BB922" s="20"/>
      <c r="BC922" s="20"/>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9"/>
      <c r="CH922" s="19"/>
      <c r="CI922" s="19"/>
      <c r="CJ922" s="19"/>
      <c r="CK922" s="19"/>
      <c r="CL922" s="19"/>
      <c r="CM922" s="19"/>
      <c r="CN922" s="19"/>
      <c r="CO922" s="19">
        <v>1</v>
      </c>
      <c r="CP922" s="19"/>
      <c r="CQ922" s="19"/>
      <c r="CR922" s="19"/>
    </row>
    <row r="923" spans="1:96" ht="107" customHeight="1">
      <c r="A923" s="11" cm="1">
        <f t="array" ref="A923">SUMPRODUCT(--ISNUMBER(SEARCH({"stranding","stranded"},E923)))</f>
        <v>0</v>
      </c>
      <c r="B923" s="12">
        <v>1003</v>
      </c>
      <c r="C923" s="13" t="s">
        <v>1932</v>
      </c>
      <c r="D923" s="14">
        <v>2000</v>
      </c>
      <c r="E923" s="15" t="s">
        <v>1933</v>
      </c>
      <c r="F923" s="15" t="s">
        <v>7934</v>
      </c>
      <c r="G923" s="15">
        <f t="shared" si="14"/>
        <v>12</v>
      </c>
      <c r="H923" s="16"/>
      <c r="I923" s="16"/>
      <c r="J923" s="16"/>
      <c r="K923" s="16"/>
      <c r="L923" s="16"/>
      <c r="M923" s="16">
        <v>1</v>
      </c>
      <c r="N923" s="16">
        <v>1</v>
      </c>
      <c r="O923" s="16"/>
      <c r="P923" s="17"/>
      <c r="Q923" s="17"/>
      <c r="R923" s="17">
        <v>1</v>
      </c>
      <c r="S923" s="17"/>
      <c r="T923" s="18"/>
      <c r="U923" s="18">
        <v>1</v>
      </c>
      <c r="V923" s="18"/>
      <c r="W923" s="18"/>
      <c r="X923" s="19">
        <v>1</v>
      </c>
      <c r="Y923" s="19"/>
      <c r="Z923" s="19"/>
      <c r="AA923" s="19"/>
      <c r="AB923" s="19"/>
      <c r="AC923" s="19"/>
      <c r="AD923" s="19"/>
      <c r="AE923" s="19">
        <v>1</v>
      </c>
      <c r="AF923" s="19">
        <v>1</v>
      </c>
      <c r="AG923" s="19"/>
      <c r="AH923" s="19"/>
      <c r="AI923" s="19"/>
      <c r="AJ923" s="17">
        <v>1</v>
      </c>
      <c r="AK923" s="17"/>
      <c r="AL923" s="17"/>
      <c r="AM923" s="17"/>
      <c r="AN923" s="17"/>
      <c r="AO923" s="17"/>
      <c r="AP923" s="17"/>
      <c r="AQ923" s="17"/>
      <c r="AR923" s="20">
        <v>1</v>
      </c>
      <c r="AS923" s="20"/>
      <c r="AT923" s="20"/>
      <c r="AU923" s="20"/>
      <c r="AV923" s="20">
        <v>1</v>
      </c>
      <c r="AW923" s="20"/>
      <c r="AX923" s="20">
        <v>1</v>
      </c>
      <c r="AY923" s="20"/>
      <c r="AZ923" s="20">
        <v>1</v>
      </c>
      <c r="BA923" s="20">
        <v>1</v>
      </c>
      <c r="BB923" s="20"/>
      <c r="BC923" s="20"/>
      <c r="BD923" s="16">
        <v>1</v>
      </c>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9"/>
      <c r="CH923" s="19"/>
      <c r="CI923" s="19"/>
      <c r="CJ923" s="19">
        <v>1</v>
      </c>
      <c r="CK923" s="19"/>
      <c r="CL923" s="19"/>
      <c r="CM923" s="19"/>
      <c r="CN923" s="19"/>
      <c r="CO923" s="19"/>
      <c r="CP923" s="19"/>
      <c r="CQ923" s="19"/>
      <c r="CR923" s="19"/>
    </row>
    <row r="924" spans="1:96" ht="107" customHeight="1">
      <c r="A924" s="11" cm="1">
        <f t="array" ref="A924">SUMPRODUCT(--ISNUMBER(SEARCH({"stranding","stranded"},E924)))</f>
        <v>0</v>
      </c>
      <c r="B924" s="12">
        <v>1004</v>
      </c>
      <c r="C924" s="21" t="s">
        <v>1934</v>
      </c>
      <c r="D924" s="22">
        <v>2000</v>
      </c>
      <c r="E924" s="15" t="s">
        <v>1935</v>
      </c>
      <c r="F924" s="15" t="s">
        <v>6719</v>
      </c>
      <c r="G924" s="15">
        <f t="shared" si="14"/>
        <v>4</v>
      </c>
      <c r="H924" s="16"/>
      <c r="I924" s="16"/>
      <c r="J924" s="16"/>
      <c r="K924" s="16"/>
      <c r="L924" s="16"/>
      <c r="M924" s="16">
        <v>1</v>
      </c>
      <c r="N924" s="16"/>
      <c r="O924" s="16"/>
      <c r="P924" s="17">
        <v>1</v>
      </c>
      <c r="Q924" s="17"/>
      <c r="R924" s="17"/>
      <c r="S924" s="17"/>
      <c r="T924" s="18"/>
      <c r="U924" s="18">
        <v>1</v>
      </c>
      <c r="V924" s="18"/>
      <c r="W924" s="18">
        <v>1</v>
      </c>
      <c r="X924" s="19"/>
      <c r="Y924" s="19"/>
      <c r="Z924" s="19"/>
      <c r="AA924" s="19"/>
      <c r="AB924" s="19"/>
      <c r="AC924" s="19"/>
      <c r="AD924" s="19"/>
      <c r="AE924" s="19"/>
      <c r="AF924" s="19"/>
      <c r="AG924" s="19"/>
      <c r="AH924" s="19"/>
      <c r="AI924" s="19"/>
      <c r="AJ924" s="17">
        <v>1</v>
      </c>
      <c r="AK924" s="17"/>
      <c r="AL924" s="17"/>
      <c r="AM924" s="17"/>
      <c r="AN924" s="17"/>
      <c r="AO924" s="17"/>
      <c r="AP924" s="17"/>
      <c r="AQ924" s="17"/>
      <c r="AR924" s="20"/>
      <c r="AS924" s="20"/>
      <c r="AT924" s="20"/>
      <c r="AU924" s="20"/>
      <c r="AV924" s="20"/>
      <c r="AW924" s="20"/>
      <c r="AX924" s="20"/>
      <c r="AY924" s="20"/>
      <c r="AZ924" s="20"/>
      <c r="BA924" s="20"/>
      <c r="BB924" s="20"/>
      <c r="BC924" s="20"/>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9"/>
      <c r="CH924" s="19"/>
      <c r="CI924" s="19"/>
      <c r="CJ924" s="19"/>
      <c r="CK924" s="19"/>
      <c r="CL924" s="19"/>
      <c r="CM924" s="19"/>
      <c r="CN924" s="19"/>
      <c r="CO924" s="19">
        <v>1</v>
      </c>
      <c r="CP924" s="19"/>
      <c r="CQ924" s="19"/>
      <c r="CR924" s="19"/>
    </row>
    <row r="925" spans="1:96" ht="107" customHeight="1">
      <c r="A925" s="11" cm="1">
        <f t="array" ref="A925">SUMPRODUCT(--ISNUMBER(SEARCH({"stranding","stranded"},E925)))</f>
        <v>0</v>
      </c>
      <c r="B925" s="12">
        <v>1005</v>
      </c>
      <c r="C925" s="13" t="s">
        <v>1936</v>
      </c>
      <c r="D925" s="14">
        <v>2000</v>
      </c>
      <c r="E925" s="15" t="s">
        <v>1937</v>
      </c>
      <c r="F925" s="15" t="s">
        <v>6720</v>
      </c>
      <c r="G925" s="15">
        <f t="shared" si="14"/>
        <v>6</v>
      </c>
      <c r="H925" s="16"/>
      <c r="I925" s="16"/>
      <c r="J925" s="16"/>
      <c r="K925" s="16"/>
      <c r="L925" s="16"/>
      <c r="M925" s="16"/>
      <c r="N925" s="16">
        <v>1</v>
      </c>
      <c r="O925" s="16"/>
      <c r="P925" s="17"/>
      <c r="Q925" s="17"/>
      <c r="R925" s="17">
        <v>1</v>
      </c>
      <c r="S925" s="17"/>
      <c r="T925" s="18"/>
      <c r="U925" s="18">
        <v>1</v>
      </c>
      <c r="V925" s="18"/>
      <c r="W925" s="18"/>
      <c r="X925" s="19"/>
      <c r="Y925" s="19"/>
      <c r="Z925" s="19"/>
      <c r="AA925" s="19"/>
      <c r="AB925" s="19"/>
      <c r="AC925" s="19"/>
      <c r="AD925" s="19"/>
      <c r="AE925" s="19">
        <v>1</v>
      </c>
      <c r="AF925" s="19">
        <v>1</v>
      </c>
      <c r="AG925" s="19">
        <v>1</v>
      </c>
      <c r="AH925" s="19"/>
      <c r="AI925" s="19"/>
      <c r="AJ925" s="17">
        <v>1</v>
      </c>
      <c r="AK925" s="17"/>
      <c r="AL925" s="17"/>
      <c r="AM925" s="17"/>
      <c r="AN925" s="17"/>
      <c r="AO925" s="17"/>
      <c r="AP925" s="17"/>
      <c r="AQ925" s="17"/>
      <c r="AR925" s="20"/>
      <c r="AS925" s="20"/>
      <c r="AT925" s="20"/>
      <c r="AU925" s="20"/>
      <c r="AV925" s="20"/>
      <c r="AW925" s="20"/>
      <c r="AX925" s="20"/>
      <c r="AY925" s="20"/>
      <c r="AZ925" s="20"/>
      <c r="BA925" s="20"/>
      <c r="BB925" s="20"/>
      <c r="BC925" s="20"/>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9"/>
      <c r="CH925" s="19"/>
      <c r="CI925" s="19">
        <v>1</v>
      </c>
      <c r="CJ925" s="19"/>
      <c r="CK925" s="19"/>
      <c r="CL925" s="19"/>
      <c r="CM925" s="19"/>
      <c r="CN925" s="19"/>
      <c r="CO925" s="19"/>
      <c r="CP925" s="19"/>
      <c r="CQ925" s="19"/>
      <c r="CR925" s="19"/>
    </row>
    <row r="926" spans="1:96" ht="107" customHeight="1">
      <c r="A926" s="11" cm="1">
        <f t="array" ref="A926">SUMPRODUCT(--ISNUMBER(SEARCH({"stranding","stranded"},E926)))</f>
        <v>0</v>
      </c>
      <c r="B926" s="12">
        <v>1006</v>
      </c>
      <c r="C926" s="21" t="s">
        <v>1938</v>
      </c>
      <c r="D926" s="22">
        <v>2000</v>
      </c>
      <c r="E926" s="15" t="s">
        <v>1939</v>
      </c>
      <c r="F926" s="15" t="s">
        <v>6721</v>
      </c>
      <c r="G926" s="15">
        <f t="shared" si="14"/>
        <v>8</v>
      </c>
      <c r="H926" s="16"/>
      <c r="I926" s="16"/>
      <c r="J926" s="16">
        <v>1</v>
      </c>
      <c r="K926" s="16"/>
      <c r="L926" s="16"/>
      <c r="M926" s="16"/>
      <c r="N926" s="16"/>
      <c r="O926" s="16"/>
      <c r="P926" s="17">
        <v>1</v>
      </c>
      <c r="Q926" s="17"/>
      <c r="R926" s="17"/>
      <c r="S926" s="17"/>
      <c r="T926" s="18"/>
      <c r="U926" s="18">
        <v>1</v>
      </c>
      <c r="V926" s="18"/>
      <c r="W926" s="18">
        <v>1</v>
      </c>
      <c r="X926" s="19"/>
      <c r="Y926" s="19">
        <v>1</v>
      </c>
      <c r="Z926" s="19"/>
      <c r="AA926" s="19"/>
      <c r="AB926" s="19"/>
      <c r="AC926" s="19"/>
      <c r="AD926" s="19"/>
      <c r="AE926" s="19"/>
      <c r="AF926" s="19"/>
      <c r="AG926" s="19"/>
      <c r="AH926" s="19"/>
      <c r="AI926" s="19"/>
      <c r="AJ926" s="17">
        <v>1</v>
      </c>
      <c r="AK926" s="17"/>
      <c r="AL926" s="17"/>
      <c r="AM926" s="17"/>
      <c r="AN926" s="17">
        <v>1</v>
      </c>
      <c r="AO926" s="17"/>
      <c r="AP926" s="17"/>
      <c r="AQ926" s="17"/>
      <c r="AR926" s="20"/>
      <c r="AS926" s="20"/>
      <c r="AT926" s="20"/>
      <c r="AU926" s="20"/>
      <c r="AV926" s="20"/>
      <c r="AW926" s="20"/>
      <c r="AX926" s="20"/>
      <c r="AY926" s="20"/>
      <c r="AZ926" s="20"/>
      <c r="BA926" s="20"/>
      <c r="BB926" s="20"/>
      <c r="BC926" s="20"/>
      <c r="BD926" s="16"/>
      <c r="BE926" s="16"/>
      <c r="BF926" s="16"/>
      <c r="BG926" s="16"/>
      <c r="BH926" s="16"/>
      <c r="BI926" s="16"/>
      <c r="BJ926" s="16"/>
      <c r="BK926" s="16"/>
      <c r="BL926" s="16"/>
      <c r="BM926" s="16">
        <v>1</v>
      </c>
      <c r="BN926" s="16"/>
      <c r="BO926" s="16"/>
      <c r="BP926" s="16"/>
      <c r="BQ926" s="16"/>
      <c r="BR926" s="16"/>
      <c r="BS926" s="16"/>
      <c r="BT926" s="16"/>
      <c r="BU926" s="16"/>
      <c r="BV926" s="16"/>
      <c r="BW926" s="16"/>
      <c r="BX926" s="16"/>
      <c r="BY926" s="16"/>
      <c r="BZ926" s="16">
        <v>1</v>
      </c>
      <c r="CA926" s="16"/>
      <c r="CB926" s="16"/>
      <c r="CC926" s="16"/>
      <c r="CD926" s="16"/>
      <c r="CE926" s="16"/>
      <c r="CF926" s="16"/>
      <c r="CG926" s="19"/>
      <c r="CH926" s="19"/>
      <c r="CI926" s="19"/>
      <c r="CJ926" s="19"/>
      <c r="CK926" s="19"/>
      <c r="CL926" s="19"/>
      <c r="CM926" s="19"/>
      <c r="CN926" s="19"/>
      <c r="CO926" s="19"/>
      <c r="CP926" s="19"/>
      <c r="CQ926" s="19"/>
      <c r="CR926" s="19">
        <v>1</v>
      </c>
    </row>
    <row r="927" spans="1:96" ht="107" customHeight="1">
      <c r="A927" s="11" cm="1">
        <f t="array" ref="A927">SUMPRODUCT(--ISNUMBER(SEARCH({"stranding","stranded"},E927)))</f>
        <v>0</v>
      </c>
      <c r="B927" s="12">
        <v>1007</v>
      </c>
      <c r="C927" s="13" t="s">
        <v>1940</v>
      </c>
      <c r="D927" s="14">
        <v>2000</v>
      </c>
      <c r="E927" s="15" t="s">
        <v>1941</v>
      </c>
      <c r="F927" s="15" t="s">
        <v>6303</v>
      </c>
      <c r="G927" s="15">
        <f t="shared" si="14"/>
        <v>4</v>
      </c>
      <c r="H927" s="16"/>
      <c r="I927" s="16"/>
      <c r="J927" s="16"/>
      <c r="K927" s="16"/>
      <c r="L927" s="16"/>
      <c r="M927" s="16"/>
      <c r="N927" s="16"/>
      <c r="O927" s="16"/>
      <c r="P927" s="17"/>
      <c r="Q927" s="17"/>
      <c r="R927" s="17"/>
      <c r="S927" s="17"/>
      <c r="T927" s="18"/>
      <c r="U927" s="18">
        <v>1</v>
      </c>
      <c r="V927" s="18"/>
      <c r="W927" s="18"/>
      <c r="X927" s="19"/>
      <c r="Y927" s="19">
        <v>1</v>
      </c>
      <c r="Z927" s="19"/>
      <c r="AA927" s="19"/>
      <c r="AB927" s="19"/>
      <c r="AC927" s="19"/>
      <c r="AD927" s="19"/>
      <c r="AE927" s="19"/>
      <c r="AF927" s="19"/>
      <c r="AG927" s="19"/>
      <c r="AH927" s="19"/>
      <c r="AI927" s="19"/>
      <c r="AJ927" s="17">
        <v>1</v>
      </c>
      <c r="AK927" s="17"/>
      <c r="AL927" s="17"/>
      <c r="AM927" s="17"/>
      <c r="AN927" s="17"/>
      <c r="AO927" s="17"/>
      <c r="AP927" s="17"/>
      <c r="AQ927" s="17"/>
      <c r="AR927" s="20"/>
      <c r="AS927" s="20"/>
      <c r="AT927" s="20"/>
      <c r="AU927" s="20"/>
      <c r="AV927" s="20"/>
      <c r="AW927" s="20"/>
      <c r="AX927" s="20"/>
      <c r="AY927" s="20"/>
      <c r="AZ927" s="20"/>
      <c r="BA927" s="20"/>
      <c r="BB927" s="20"/>
      <c r="BC927" s="20"/>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v>1</v>
      </c>
      <c r="CA927" s="16"/>
      <c r="CB927" s="16"/>
      <c r="CC927" s="16"/>
      <c r="CD927" s="16"/>
      <c r="CE927" s="16"/>
      <c r="CF927" s="16"/>
      <c r="CG927" s="19"/>
      <c r="CH927" s="19"/>
      <c r="CI927" s="19"/>
      <c r="CJ927" s="19"/>
      <c r="CK927" s="19"/>
      <c r="CL927" s="19"/>
      <c r="CM927" s="19"/>
      <c r="CN927" s="19"/>
      <c r="CO927" s="19"/>
      <c r="CP927" s="19"/>
      <c r="CQ927" s="19">
        <v>1</v>
      </c>
      <c r="CR927" s="19"/>
    </row>
    <row r="928" spans="1:96" ht="107" customHeight="1">
      <c r="A928" s="11" cm="1">
        <f t="array" ref="A928">SUMPRODUCT(--ISNUMBER(SEARCH({"stranding","stranded"},E928)))</f>
        <v>0</v>
      </c>
      <c r="B928" s="12">
        <v>1008</v>
      </c>
      <c r="C928" s="21" t="s">
        <v>1942</v>
      </c>
      <c r="D928" s="22">
        <v>2000</v>
      </c>
      <c r="E928" s="15" t="s">
        <v>1943</v>
      </c>
      <c r="F928" s="15" t="s">
        <v>7935</v>
      </c>
      <c r="G928" s="15">
        <f t="shared" si="14"/>
        <v>5</v>
      </c>
      <c r="H928" s="16"/>
      <c r="I928" s="16"/>
      <c r="J928" s="16"/>
      <c r="K928" s="16">
        <v>1</v>
      </c>
      <c r="L928" s="16"/>
      <c r="M928" s="16"/>
      <c r="N928" s="16"/>
      <c r="O928" s="16"/>
      <c r="P928" s="17"/>
      <c r="Q928" s="17"/>
      <c r="R928" s="17"/>
      <c r="S928" s="17"/>
      <c r="T928" s="18"/>
      <c r="U928" s="18">
        <v>1</v>
      </c>
      <c r="V928" s="18"/>
      <c r="W928" s="18"/>
      <c r="X928" s="19">
        <v>1</v>
      </c>
      <c r="Y928" s="19">
        <v>1</v>
      </c>
      <c r="Z928" s="19"/>
      <c r="AA928" s="19"/>
      <c r="AB928" s="19"/>
      <c r="AC928" s="19"/>
      <c r="AD928" s="19"/>
      <c r="AE928" s="19"/>
      <c r="AF928" s="19"/>
      <c r="AG928" s="19"/>
      <c r="AH928" s="19"/>
      <c r="AI928" s="19"/>
      <c r="AJ928" s="17"/>
      <c r="AK928" s="17"/>
      <c r="AL928" s="17"/>
      <c r="AM928" s="17"/>
      <c r="AN928" s="17"/>
      <c r="AO928" s="17"/>
      <c r="AP928" s="17"/>
      <c r="AQ928" s="17"/>
      <c r="AR928" s="20"/>
      <c r="AS928" s="20"/>
      <c r="AT928" s="20"/>
      <c r="AU928" s="20"/>
      <c r="AV928" s="20"/>
      <c r="AW928" s="20"/>
      <c r="AX928" s="20"/>
      <c r="AY928" s="20"/>
      <c r="AZ928" s="20"/>
      <c r="BA928" s="20"/>
      <c r="BB928" s="20"/>
      <c r="BC928" s="20"/>
      <c r="BD928" s="16"/>
      <c r="BE928" s="16"/>
      <c r="BF928" s="16"/>
      <c r="BG928" s="16"/>
      <c r="BH928" s="16"/>
      <c r="BI928" s="16"/>
      <c r="BJ928" s="16"/>
      <c r="BK928" s="16"/>
      <c r="BL928" s="16"/>
      <c r="BM928" s="16"/>
      <c r="BN928" s="16"/>
      <c r="BO928" s="16"/>
      <c r="BP928" s="16"/>
      <c r="BQ928" s="16"/>
      <c r="BR928" s="16"/>
      <c r="BS928" s="16"/>
      <c r="BT928" s="16"/>
      <c r="BU928" s="16"/>
      <c r="BV928" s="16">
        <v>1</v>
      </c>
      <c r="BW928" s="16"/>
      <c r="BX928" s="16"/>
      <c r="BY928" s="16"/>
      <c r="BZ928" s="16"/>
      <c r="CA928" s="16"/>
      <c r="CB928" s="16"/>
      <c r="CC928" s="16"/>
      <c r="CD928" s="16">
        <v>1</v>
      </c>
      <c r="CE928" s="16"/>
      <c r="CF928" s="16"/>
      <c r="CG928" s="19"/>
      <c r="CH928" s="19"/>
      <c r="CI928" s="19"/>
      <c r="CJ928" s="19"/>
      <c r="CK928" s="19"/>
      <c r="CL928" s="19"/>
      <c r="CM928" s="19">
        <v>1</v>
      </c>
      <c r="CN928" s="19"/>
      <c r="CO928" s="19"/>
      <c r="CP928" s="19"/>
      <c r="CQ928" s="19"/>
      <c r="CR928" s="19"/>
    </row>
    <row r="929" spans="1:96" ht="107" customHeight="1">
      <c r="A929" s="11" cm="1">
        <f t="array" ref="A929">SUMPRODUCT(--ISNUMBER(SEARCH({"stranding","stranded"},E929)))</f>
        <v>0</v>
      </c>
      <c r="B929" s="12">
        <v>1009</v>
      </c>
      <c r="C929" s="13" t="s">
        <v>1944</v>
      </c>
      <c r="D929" s="14">
        <v>2000</v>
      </c>
      <c r="E929" s="15" t="s">
        <v>1945</v>
      </c>
      <c r="F929" s="15" t="s">
        <v>6722</v>
      </c>
      <c r="G929" s="15">
        <f t="shared" si="14"/>
        <v>10</v>
      </c>
      <c r="H929" s="16"/>
      <c r="I929" s="16"/>
      <c r="J929" s="16"/>
      <c r="K929" s="16"/>
      <c r="L929" s="16"/>
      <c r="M929" s="16"/>
      <c r="N929" s="16"/>
      <c r="O929" s="16"/>
      <c r="P929" s="17">
        <v>1</v>
      </c>
      <c r="Q929" s="17"/>
      <c r="R929" s="17"/>
      <c r="S929" s="17"/>
      <c r="T929" s="18">
        <v>1</v>
      </c>
      <c r="U929" s="18"/>
      <c r="V929" s="18"/>
      <c r="W929" s="18">
        <v>1</v>
      </c>
      <c r="X929" s="19"/>
      <c r="Y929" s="19"/>
      <c r="Z929" s="19"/>
      <c r="AA929" s="19"/>
      <c r="AB929" s="19"/>
      <c r="AC929" s="19"/>
      <c r="AD929" s="19"/>
      <c r="AE929" s="19">
        <v>1</v>
      </c>
      <c r="AF929" s="19">
        <v>1</v>
      </c>
      <c r="AG929" s="19">
        <v>1</v>
      </c>
      <c r="AH929" s="19"/>
      <c r="AI929" s="19"/>
      <c r="AJ929" s="17">
        <v>1</v>
      </c>
      <c r="AK929" s="17"/>
      <c r="AL929" s="17"/>
      <c r="AM929" s="17"/>
      <c r="AN929" s="17"/>
      <c r="AO929" s="17"/>
      <c r="AP929" s="17"/>
      <c r="AQ929" s="17"/>
      <c r="AR929" s="20"/>
      <c r="AS929" s="20"/>
      <c r="AT929" s="20"/>
      <c r="AU929" s="20"/>
      <c r="AV929" s="20"/>
      <c r="AW929" s="20"/>
      <c r="AX929" s="20">
        <v>1</v>
      </c>
      <c r="AY929" s="20"/>
      <c r="AZ929" s="20"/>
      <c r="BA929" s="20"/>
      <c r="BB929" s="20"/>
      <c r="BC929" s="20"/>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v>1</v>
      </c>
      <c r="BZ929" s="16"/>
      <c r="CA929" s="16"/>
      <c r="CB929" s="16">
        <v>1</v>
      </c>
      <c r="CC929" s="16"/>
      <c r="CD929" s="16"/>
      <c r="CE929" s="16"/>
      <c r="CF929" s="16"/>
      <c r="CG929" s="19"/>
      <c r="CH929" s="19"/>
      <c r="CI929" s="19"/>
      <c r="CJ929" s="19"/>
      <c r="CK929" s="19"/>
      <c r="CL929" s="19"/>
      <c r="CM929" s="19"/>
      <c r="CN929" s="19"/>
      <c r="CO929" s="19"/>
      <c r="CP929" s="19"/>
      <c r="CQ929" s="19"/>
      <c r="CR929" s="19">
        <v>1</v>
      </c>
    </row>
    <row r="930" spans="1:96" ht="107" customHeight="1">
      <c r="A930" s="11" cm="1">
        <f t="array" ref="A930">SUMPRODUCT(--ISNUMBER(SEARCH({"stranding","stranded"},E930)))</f>
        <v>0</v>
      </c>
      <c r="B930" s="12">
        <v>1010</v>
      </c>
      <c r="C930" s="21" t="s">
        <v>1946</v>
      </c>
      <c r="D930" s="22">
        <v>2000</v>
      </c>
      <c r="E930" s="15" t="s">
        <v>1947</v>
      </c>
      <c r="F930" s="15" t="s">
        <v>7936</v>
      </c>
      <c r="G930" s="15">
        <f t="shared" si="14"/>
        <v>8</v>
      </c>
      <c r="H930" s="16"/>
      <c r="I930" s="16"/>
      <c r="J930" s="16"/>
      <c r="K930" s="16"/>
      <c r="L930" s="16"/>
      <c r="M930" s="16"/>
      <c r="N930" s="16"/>
      <c r="O930" s="16"/>
      <c r="P930" s="17">
        <v>1</v>
      </c>
      <c r="Q930" s="17"/>
      <c r="R930" s="17"/>
      <c r="S930" s="17"/>
      <c r="T930" s="18"/>
      <c r="U930" s="18">
        <v>1</v>
      </c>
      <c r="V930" s="18"/>
      <c r="W930" s="18">
        <v>1</v>
      </c>
      <c r="X930" s="19"/>
      <c r="Y930" s="19">
        <v>1</v>
      </c>
      <c r="Z930" s="19">
        <v>1</v>
      </c>
      <c r="AA930" s="19"/>
      <c r="AB930" s="19"/>
      <c r="AC930" s="19"/>
      <c r="AD930" s="19"/>
      <c r="AE930" s="19"/>
      <c r="AF930" s="19"/>
      <c r="AG930" s="19"/>
      <c r="AH930" s="19"/>
      <c r="AI930" s="19"/>
      <c r="AJ930" s="17"/>
      <c r="AK930" s="17"/>
      <c r="AL930" s="17"/>
      <c r="AM930" s="17"/>
      <c r="AN930" s="17"/>
      <c r="AO930" s="17"/>
      <c r="AP930" s="17"/>
      <c r="AQ930" s="17"/>
      <c r="AR930" s="20"/>
      <c r="AS930" s="20"/>
      <c r="AT930" s="20"/>
      <c r="AU930" s="20"/>
      <c r="AV930" s="20"/>
      <c r="AW930" s="20"/>
      <c r="AX930" s="20"/>
      <c r="AY930" s="20"/>
      <c r="AZ930" s="20"/>
      <c r="BA930" s="20"/>
      <c r="BB930" s="20"/>
      <c r="BC930" s="20"/>
      <c r="BD930" s="16">
        <v>1</v>
      </c>
      <c r="BE930" s="16"/>
      <c r="BF930" s="16">
        <v>1</v>
      </c>
      <c r="BG930" s="16"/>
      <c r="BH930" s="16"/>
      <c r="BI930" s="16">
        <v>1</v>
      </c>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9"/>
      <c r="CH930" s="19"/>
      <c r="CI930" s="19"/>
      <c r="CJ930" s="19"/>
      <c r="CK930" s="19"/>
      <c r="CL930" s="19"/>
      <c r="CM930" s="19"/>
      <c r="CN930" s="19"/>
      <c r="CO930" s="19"/>
      <c r="CP930" s="19"/>
      <c r="CQ930" s="19">
        <v>1</v>
      </c>
      <c r="CR930" s="19"/>
    </row>
    <row r="931" spans="1:96" ht="107" customHeight="1">
      <c r="A931" s="11" cm="1">
        <f t="array" ref="A931">SUMPRODUCT(--ISNUMBER(SEARCH({"stranding","stranded"},E931)))</f>
        <v>0</v>
      </c>
      <c r="B931" s="12">
        <v>1011</v>
      </c>
      <c r="C931" s="13" t="s">
        <v>1948</v>
      </c>
      <c r="D931" s="14">
        <v>2000</v>
      </c>
      <c r="E931" s="15" t="s">
        <v>1949</v>
      </c>
      <c r="F931" s="15" t="s">
        <v>6723</v>
      </c>
      <c r="G931" s="15">
        <f t="shared" si="14"/>
        <v>6</v>
      </c>
      <c r="H931" s="16"/>
      <c r="I931" s="16"/>
      <c r="J931" s="16"/>
      <c r="K931" s="16"/>
      <c r="L931" s="16"/>
      <c r="M931" s="16"/>
      <c r="N931" s="16"/>
      <c r="O931" s="16"/>
      <c r="P931" s="17"/>
      <c r="Q931" s="17"/>
      <c r="R931" s="17"/>
      <c r="S931" s="17"/>
      <c r="T931" s="18"/>
      <c r="U931" s="18">
        <v>1</v>
      </c>
      <c r="V931" s="18"/>
      <c r="W931" s="18">
        <v>1</v>
      </c>
      <c r="X931" s="19"/>
      <c r="Y931" s="19">
        <v>1</v>
      </c>
      <c r="Z931" s="19">
        <v>1</v>
      </c>
      <c r="AA931" s="19"/>
      <c r="AB931" s="19"/>
      <c r="AC931" s="19"/>
      <c r="AD931" s="19"/>
      <c r="AE931" s="19"/>
      <c r="AF931" s="19"/>
      <c r="AG931" s="19"/>
      <c r="AH931" s="19"/>
      <c r="AI931" s="19"/>
      <c r="AJ931" s="17"/>
      <c r="AK931" s="17"/>
      <c r="AL931" s="17"/>
      <c r="AM931" s="17"/>
      <c r="AN931" s="17"/>
      <c r="AO931" s="17"/>
      <c r="AP931" s="17"/>
      <c r="AQ931" s="17"/>
      <c r="AR931" s="20"/>
      <c r="AS931" s="20"/>
      <c r="AT931" s="20"/>
      <c r="AU931" s="20"/>
      <c r="AV931" s="20"/>
      <c r="AW931" s="20"/>
      <c r="AX931" s="20"/>
      <c r="AY931" s="20"/>
      <c r="AZ931" s="20"/>
      <c r="BA931" s="20"/>
      <c r="BB931" s="20"/>
      <c r="BC931" s="20"/>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v>1</v>
      </c>
      <c r="CD931" s="16"/>
      <c r="CE931" s="16"/>
      <c r="CF931" s="16">
        <v>1</v>
      </c>
      <c r="CG931" s="19"/>
      <c r="CH931" s="19"/>
      <c r="CI931" s="19"/>
      <c r="CJ931" s="19"/>
      <c r="CK931" s="19">
        <v>1</v>
      </c>
      <c r="CL931" s="19"/>
      <c r="CM931" s="19"/>
      <c r="CN931" s="19"/>
      <c r="CO931" s="19"/>
      <c r="CP931" s="19"/>
      <c r="CQ931" s="19"/>
      <c r="CR931" s="19"/>
    </row>
    <row r="932" spans="1:96" ht="107" customHeight="1">
      <c r="A932" s="11" cm="1">
        <f t="array" ref="A932">SUMPRODUCT(--ISNUMBER(SEARCH({"stranding","stranded"},E932)))</f>
        <v>0</v>
      </c>
      <c r="B932" s="12">
        <v>1012</v>
      </c>
      <c r="C932" s="21" t="s">
        <v>1950</v>
      </c>
      <c r="D932" s="22">
        <v>2000</v>
      </c>
      <c r="E932" s="15" t="s">
        <v>1951</v>
      </c>
      <c r="F932" s="15" t="s">
        <v>6724</v>
      </c>
      <c r="G932" s="15">
        <f t="shared" si="14"/>
        <v>8</v>
      </c>
      <c r="H932" s="16"/>
      <c r="I932" s="16"/>
      <c r="J932" s="16"/>
      <c r="K932" s="16"/>
      <c r="L932" s="16">
        <v>3</v>
      </c>
      <c r="M932" s="16">
        <v>2</v>
      </c>
      <c r="N932" s="16"/>
      <c r="O932" s="16"/>
      <c r="P932" s="17">
        <v>1</v>
      </c>
      <c r="Q932" s="17"/>
      <c r="R932" s="17"/>
      <c r="S932" s="17"/>
      <c r="T932" s="18"/>
      <c r="U932" s="18">
        <v>1</v>
      </c>
      <c r="V932" s="18"/>
      <c r="W932" s="18">
        <v>1</v>
      </c>
      <c r="X932" s="19"/>
      <c r="Y932" s="19">
        <v>1</v>
      </c>
      <c r="Z932" s="19">
        <v>1</v>
      </c>
      <c r="AA932" s="19"/>
      <c r="AB932" s="19"/>
      <c r="AC932" s="19"/>
      <c r="AD932" s="19"/>
      <c r="AE932" s="19"/>
      <c r="AF932" s="19"/>
      <c r="AG932" s="19"/>
      <c r="AH932" s="19"/>
      <c r="AI932" s="19"/>
      <c r="AJ932" s="17">
        <v>1</v>
      </c>
      <c r="AK932" s="17"/>
      <c r="AL932" s="17"/>
      <c r="AM932" s="17"/>
      <c r="AN932" s="17"/>
      <c r="AO932" s="17"/>
      <c r="AP932" s="17"/>
      <c r="AQ932" s="17"/>
      <c r="AR932" s="20"/>
      <c r="AS932" s="20"/>
      <c r="AT932" s="20"/>
      <c r="AU932" s="20"/>
      <c r="AV932" s="20"/>
      <c r="AW932" s="20"/>
      <c r="AX932" s="20"/>
      <c r="AY932" s="20"/>
      <c r="AZ932" s="20"/>
      <c r="BA932" s="20"/>
      <c r="BB932" s="20"/>
      <c r="BC932" s="20"/>
      <c r="BD932" s="16"/>
      <c r="BE932" s="16"/>
      <c r="BF932" s="16"/>
      <c r="BG932" s="16"/>
      <c r="BH932" s="16"/>
      <c r="BI932" s="16"/>
      <c r="BJ932" s="16"/>
      <c r="BK932" s="16"/>
      <c r="BL932" s="16"/>
      <c r="BM932" s="16">
        <v>1</v>
      </c>
      <c r="BN932" s="16"/>
      <c r="BO932" s="16"/>
      <c r="BP932" s="16"/>
      <c r="BQ932" s="16"/>
      <c r="BR932" s="16"/>
      <c r="BS932" s="16"/>
      <c r="BT932" s="16"/>
      <c r="BU932" s="16"/>
      <c r="BV932" s="16"/>
      <c r="BW932" s="16"/>
      <c r="BX932" s="16"/>
      <c r="BY932" s="16"/>
      <c r="BZ932" s="16">
        <v>1</v>
      </c>
      <c r="CA932" s="16"/>
      <c r="CB932" s="16"/>
      <c r="CC932" s="16"/>
      <c r="CD932" s="16"/>
      <c r="CE932" s="16"/>
      <c r="CF932" s="16"/>
      <c r="CG932" s="19"/>
      <c r="CH932" s="19"/>
      <c r="CI932" s="19"/>
      <c r="CJ932" s="19"/>
      <c r="CK932" s="19"/>
      <c r="CL932" s="19"/>
      <c r="CM932" s="19">
        <v>1</v>
      </c>
      <c r="CN932" s="19"/>
      <c r="CO932" s="19"/>
      <c r="CP932" s="19"/>
      <c r="CQ932" s="19"/>
      <c r="CR932" s="19"/>
    </row>
    <row r="933" spans="1:96" ht="107" customHeight="1">
      <c r="A933" s="11" cm="1">
        <f t="array" ref="A933">SUMPRODUCT(--ISNUMBER(SEARCH({"stranding","stranded"},E933)))</f>
        <v>0</v>
      </c>
      <c r="B933" s="12">
        <v>1013</v>
      </c>
      <c r="C933" s="13" t="s">
        <v>1952</v>
      </c>
      <c r="D933" s="14">
        <v>2000</v>
      </c>
      <c r="E933" s="15" t="s">
        <v>1953</v>
      </c>
      <c r="F933" s="15" t="s">
        <v>6725</v>
      </c>
      <c r="G933" s="15">
        <f t="shared" si="14"/>
        <v>7</v>
      </c>
      <c r="H933" s="16"/>
      <c r="I933" s="16"/>
      <c r="J933" s="16">
        <v>2</v>
      </c>
      <c r="K933" s="16"/>
      <c r="L933" s="16"/>
      <c r="M933" s="16"/>
      <c r="N933" s="16"/>
      <c r="O933" s="16"/>
      <c r="P933" s="17">
        <v>1</v>
      </c>
      <c r="Q933" s="17"/>
      <c r="R933" s="17"/>
      <c r="S933" s="17"/>
      <c r="T933" s="18"/>
      <c r="U933" s="18">
        <v>1</v>
      </c>
      <c r="V933" s="18"/>
      <c r="W933" s="18"/>
      <c r="X933" s="19"/>
      <c r="Y933" s="19">
        <v>1</v>
      </c>
      <c r="Z933" s="19">
        <v>1</v>
      </c>
      <c r="AA933" s="19"/>
      <c r="AB933" s="19"/>
      <c r="AC933" s="19"/>
      <c r="AD933" s="19"/>
      <c r="AE933" s="19"/>
      <c r="AF933" s="19"/>
      <c r="AG933" s="19"/>
      <c r="AH933" s="19"/>
      <c r="AI933" s="19"/>
      <c r="AJ933" s="17"/>
      <c r="AK933" s="17"/>
      <c r="AL933" s="17"/>
      <c r="AM933" s="17"/>
      <c r="AN933" s="17"/>
      <c r="AO933" s="17"/>
      <c r="AP933" s="17"/>
      <c r="AQ933" s="17"/>
      <c r="AR933" s="20"/>
      <c r="AS933" s="20"/>
      <c r="AT933" s="20"/>
      <c r="AU933" s="20"/>
      <c r="AV933" s="20"/>
      <c r="AW933" s="20"/>
      <c r="AX933" s="20"/>
      <c r="AY933" s="20"/>
      <c r="AZ933" s="20"/>
      <c r="BA933" s="20">
        <v>1</v>
      </c>
      <c r="BB933" s="20"/>
      <c r="BC933" s="20"/>
      <c r="BD933" s="16"/>
      <c r="BE933" s="16"/>
      <c r="BF933" s="16"/>
      <c r="BG933" s="16"/>
      <c r="BH933" s="16"/>
      <c r="BI933" s="16"/>
      <c r="BJ933" s="16"/>
      <c r="BK933" s="16"/>
      <c r="BL933" s="16"/>
      <c r="BM933" s="16"/>
      <c r="BN933" s="16"/>
      <c r="BO933" s="16"/>
      <c r="BP933" s="16">
        <v>1</v>
      </c>
      <c r="BQ933" s="16"/>
      <c r="BR933" s="16"/>
      <c r="BS933" s="16"/>
      <c r="BT933" s="16"/>
      <c r="BU933" s="16"/>
      <c r="BV933" s="16"/>
      <c r="BW933" s="16"/>
      <c r="BX933" s="16"/>
      <c r="BY933" s="16"/>
      <c r="BZ933" s="16">
        <v>1</v>
      </c>
      <c r="CA933" s="16"/>
      <c r="CB933" s="16"/>
      <c r="CC933" s="16"/>
      <c r="CD933" s="16"/>
      <c r="CE933" s="16"/>
      <c r="CF933" s="16"/>
      <c r="CG933" s="19"/>
      <c r="CH933" s="19"/>
      <c r="CI933" s="19"/>
      <c r="CJ933" s="19"/>
      <c r="CK933" s="19"/>
      <c r="CL933" s="19"/>
      <c r="CM933" s="19"/>
      <c r="CN933" s="19"/>
      <c r="CO933" s="19"/>
      <c r="CP933" s="19">
        <v>1</v>
      </c>
      <c r="CQ933" s="19"/>
      <c r="CR933" s="19"/>
    </row>
    <row r="934" spans="1:96" ht="107" customHeight="1">
      <c r="A934" s="11" cm="1">
        <f t="array" ref="A934">SUMPRODUCT(--ISNUMBER(SEARCH({"stranding","stranded"},E934)))</f>
        <v>0</v>
      </c>
      <c r="B934" s="12">
        <v>1016</v>
      </c>
      <c r="C934" s="21" t="s">
        <v>1954</v>
      </c>
      <c r="D934" s="22">
        <v>2000</v>
      </c>
      <c r="E934" s="15" t="s">
        <v>1955</v>
      </c>
      <c r="F934" s="15" t="s">
        <v>6726</v>
      </c>
      <c r="G934" s="15">
        <f t="shared" si="14"/>
        <v>5</v>
      </c>
      <c r="H934" s="16"/>
      <c r="I934" s="16"/>
      <c r="J934" s="16"/>
      <c r="K934" s="16"/>
      <c r="L934" s="16"/>
      <c r="M934" s="16"/>
      <c r="N934" s="16"/>
      <c r="O934" s="16"/>
      <c r="P934" s="17">
        <v>1</v>
      </c>
      <c r="Q934" s="17"/>
      <c r="R934" s="17"/>
      <c r="S934" s="17"/>
      <c r="T934" s="18"/>
      <c r="U934" s="18"/>
      <c r="V934" s="18">
        <v>1</v>
      </c>
      <c r="W934" s="18"/>
      <c r="X934" s="19">
        <v>1</v>
      </c>
      <c r="Y934" s="19"/>
      <c r="Z934" s="19"/>
      <c r="AA934" s="19"/>
      <c r="AB934" s="19"/>
      <c r="AC934" s="19"/>
      <c r="AD934" s="19"/>
      <c r="AE934" s="19"/>
      <c r="AF934" s="19"/>
      <c r="AG934" s="19"/>
      <c r="AH934" s="19"/>
      <c r="AI934" s="19"/>
      <c r="AJ934" s="17">
        <v>1</v>
      </c>
      <c r="AK934" s="17"/>
      <c r="AL934" s="17"/>
      <c r="AM934" s="17"/>
      <c r="AN934" s="17"/>
      <c r="AO934" s="17"/>
      <c r="AP934" s="17">
        <v>1</v>
      </c>
      <c r="AQ934" s="17"/>
      <c r="AR934" s="20"/>
      <c r="AS934" s="20"/>
      <c r="AT934" s="20"/>
      <c r="AU934" s="20"/>
      <c r="AV934" s="20"/>
      <c r="AW934" s="20"/>
      <c r="AX934" s="20"/>
      <c r="AY934" s="20"/>
      <c r="AZ934" s="20"/>
      <c r="BA934" s="20"/>
      <c r="BB934" s="20"/>
      <c r="BC934" s="20"/>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9"/>
      <c r="CH934" s="19"/>
      <c r="CI934" s="19"/>
      <c r="CJ934" s="19"/>
      <c r="CK934" s="19"/>
      <c r="CL934" s="19">
        <v>1</v>
      </c>
      <c r="CM934" s="19"/>
      <c r="CN934" s="19"/>
      <c r="CO934" s="19"/>
      <c r="CP934" s="19"/>
      <c r="CQ934" s="19"/>
      <c r="CR934" s="19"/>
    </row>
    <row r="935" spans="1:96" ht="107" customHeight="1">
      <c r="A935" s="11" cm="1">
        <f t="array" ref="A935">SUMPRODUCT(--ISNUMBER(SEARCH({"stranding","stranded"},E935)))</f>
        <v>0</v>
      </c>
      <c r="B935" s="12">
        <v>1017</v>
      </c>
      <c r="C935" s="13" t="s">
        <v>1956</v>
      </c>
      <c r="D935" s="14">
        <v>2000</v>
      </c>
      <c r="E935" s="15" t="s">
        <v>1957</v>
      </c>
      <c r="F935" s="15" t="s">
        <v>6727</v>
      </c>
      <c r="G935" s="15">
        <f t="shared" si="14"/>
        <v>6</v>
      </c>
      <c r="H935" s="16"/>
      <c r="I935" s="16"/>
      <c r="J935" s="16"/>
      <c r="K935" s="16">
        <v>1</v>
      </c>
      <c r="L935" s="16">
        <v>1</v>
      </c>
      <c r="M935" s="16"/>
      <c r="N935" s="16"/>
      <c r="O935" s="16"/>
      <c r="P935" s="17"/>
      <c r="Q935" s="17"/>
      <c r="R935" s="17">
        <v>1</v>
      </c>
      <c r="S935" s="17"/>
      <c r="T935" s="18">
        <v>1</v>
      </c>
      <c r="U935" s="18"/>
      <c r="V935" s="18"/>
      <c r="W935" s="18"/>
      <c r="X935" s="19">
        <v>1</v>
      </c>
      <c r="Y935" s="19"/>
      <c r="Z935" s="19"/>
      <c r="AA935" s="19"/>
      <c r="AB935" s="19"/>
      <c r="AC935" s="19"/>
      <c r="AD935" s="19"/>
      <c r="AE935" s="19"/>
      <c r="AF935" s="19"/>
      <c r="AG935" s="19"/>
      <c r="AH935" s="19"/>
      <c r="AI935" s="19"/>
      <c r="AJ935" s="17">
        <v>1</v>
      </c>
      <c r="AK935" s="17"/>
      <c r="AL935" s="17"/>
      <c r="AM935" s="17">
        <v>1</v>
      </c>
      <c r="AN935" s="17"/>
      <c r="AO935" s="17"/>
      <c r="AP935" s="17"/>
      <c r="AQ935" s="17"/>
      <c r="AR935" s="20"/>
      <c r="AS935" s="20"/>
      <c r="AT935" s="20"/>
      <c r="AU935" s="20"/>
      <c r="AV935" s="20"/>
      <c r="AW935" s="20"/>
      <c r="AX935" s="20"/>
      <c r="AY935" s="20"/>
      <c r="AZ935" s="20"/>
      <c r="BA935" s="20">
        <v>1</v>
      </c>
      <c r="BB935" s="20"/>
      <c r="BC935" s="20"/>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9"/>
      <c r="CH935" s="19"/>
      <c r="CI935" s="19"/>
      <c r="CJ935" s="19"/>
      <c r="CK935" s="19">
        <v>1</v>
      </c>
      <c r="CL935" s="19"/>
      <c r="CM935" s="19"/>
      <c r="CN935" s="19"/>
      <c r="CO935" s="19"/>
      <c r="CP935" s="19"/>
      <c r="CQ935" s="19"/>
      <c r="CR935" s="19"/>
    </row>
    <row r="936" spans="1:96" ht="107" customHeight="1">
      <c r="A936" s="11" cm="1">
        <f t="array" ref="A936">SUMPRODUCT(--ISNUMBER(SEARCH({"stranding","stranded"},E936)))</f>
        <v>0</v>
      </c>
      <c r="B936" s="12">
        <v>1018</v>
      </c>
      <c r="C936" s="21" t="s">
        <v>1958</v>
      </c>
      <c r="D936" s="22">
        <v>2000</v>
      </c>
      <c r="E936" s="15" t="s">
        <v>1959</v>
      </c>
      <c r="F936" s="15" t="s">
        <v>6728</v>
      </c>
      <c r="G936" s="15">
        <f t="shared" si="14"/>
        <v>3</v>
      </c>
      <c r="H936" s="16"/>
      <c r="I936" s="16"/>
      <c r="J936" s="16"/>
      <c r="K936" s="16"/>
      <c r="L936" s="16">
        <v>1</v>
      </c>
      <c r="M936" s="16"/>
      <c r="N936" s="16"/>
      <c r="O936" s="16"/>
      <c r="P936" s="17"/>
      <c r="Q936" s="17"/>
      <c r="R936" s="17"/>
      <c r="S936" s="17"/>
      <c r="T936" s="18">
        <v>1</v>
      </c>
      <c r="U936" s="18"/>
      <c r="V936" s="18"/>
      <c r="W936" s="18"/>
      <c r="X936" s="19"/>
      <c r="Y936" s="19"/>
      <c r="Z936" s="19"/>
      <c r="AA936" s="19"/>
      <c r="AB936" s="19"/>
      <c r="AC936" s="19"/>
      <c r="AD936" s="19"/>
      <c r="AE936" s="19"/>
      <c r="AF936" s="19"/>
      <c r="AG936" s="19"/>
      <c r="AH936" s="19"/>
      <c r="AI936" s="19">
        <v>1</v>
      </c>
      <c r="AJ936" s="17">
        <v>1</v>
      </c>
      <c r="AK936" s="17"/>
      <c r="AL936" s="17"/>
      <c r="AM936" s="17"/>
      <c r="AN936" s="17"/>
      <c r="AO936" s="17"/>
      <c r="AP936" s="17"/>
      <c r="AQ936" s="17"/>
      <c r="AR936" s="20"/>
      <c r="AS936" s="20"/>
      <c r="AT936" s="20"/>
      <c r="AU936" s="20"/>
      <c r="AV936" s="20"/>
      <c r="AW936" s="20"/>
      <c r="AX936" s="20"/>
      <c r="AY936" s="20"/>
      <c r="AZ936" s="20"/>
      <c r="BA936" s="20"/>
      <c r="BB936" s="20"/>
      <c r="BC936" s="20"/>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9"/>
      <c r="CH936" s="19"/>
      <c r="CI936" s="19"/>
      <c r="CJ936" s="19"/>
      <c r="CK936" s="19">
        <v>1</v>
      </c>
      <c r="CL936" s="19"/>
      <c r="CM936" s="19"/>
      <c r="CN936" s="19"/>
      <c r="CO936" s="19"/>
      <c r="CP936" s="19"/>
      <c r="CQ936" s="19"/>
      <c r="CR936" s="19"/>
    </row>
    <row r="937" spans="1:96" ht="107" customHeight="1">
      <c r="A937" s="11" cm="1">
        <f t="array" ref="A937">SUMPRODUCT(--ISNUMBER(SEARCH({"stranding","stranded"},E937)))</f>
        <v>0</v>
      </c>
      <c r="B937" s="12">
        <v>1019</v>
      </c>
      <c r="C937" s="13" t="s">
        <v>1960</v>
      </c>
      <c r="D937" s="14">
        <v>2000</v>
      </c>
      <c r="E937" s="15" t="s">
        <v>1961</v>
      </c>
      <c r="F937" s="15" t="s">
        <v>7937</v>
      </c>
      <c r="G937" s="15">
        <f t="shared" si="14"/>
        <v>9</v>
      </c>
      <c r="H937" s="16"/>
      <c r="I937" s="16"/>
      <c r="J937" s="16"/>
      <c r="K937" s="16">
        <v>1</v>
      </c>
      <c r="L937" s="16"/>
      <c r="M937" s="16"/>
      <c r="N937" s="16"/>
      <c r="O937" s="16"/>
      <c r="P937" s="17"/>
      <c r="Q937" s="17">
        <v>1</v>
      </c>
      <c r="R937" s="17"/>
      <c r="S937" s="17"/>
      <c r="T937" s="18"/>
      <c r="U937" s="18">
        <v>1</v>
      </c>
      <c r="V937" s="18"/>
      <c r="W937" s="18">
        <v>1</v>
      </c>
      <c r="X937" s="19"/>
      <c r="Y937" s="19">
        <v>1</v>
      </c>
      <c r="Z937" s="19">
        <v>1</v>
      </c>
      <c r="AA937" s="19"/>
      <c r="AB937" s="19"/>
      <c r="AC937" s="19"/>
      <c r="AD937" s="19"/>
      <c r="AE937" s="19"/>
      <c r="AF937" s="19"/>
      <c r="AG937" s="19"/>
      <c r="AH937" s="19"/>
      <c r="AI937" s="19"/>
      <c r="AJ937" s="17"/>
      <c r="AK937" s="17"/>
      <c r="AL937" s="17"/>
      <c r="AM937" s="17"/>
      <c r="AN937" s="17"/>
      <c r="AO937" s="17"/>
      <c r="AP937" s="17"/>
      <c r="AQ937" s="17"/>
      <c r="AR937" s="20"/>
      <c r="AS937" s="20"/>
      <c r="AT937" s="20"/>
      <c r="AU937" s="20"/>
      <c r="AV937" s="20"/>
      <c r="AW937" s="20"/>
      <c r="AX937" s="20"/>
      <c r="AY937" s="20"/>
      <c r="AZ937" s="20"/>
      <c r="BA937" s="20"/>
      <c r="BB937" s="20"/>
      <c r="BC937" s="20"/>
      <c r="BD937" s="16">
        <v>1</v>
      </c>
      <c r="BE937" s="16"/>
      <c r="BF937" s="16"/>
      <c r="BG937" s="16"/>
      <c r="BH937" s="16"/>
      <c r="BI937" s="16">
        <v>1</v>
      </c>
      <c r="BJ937" s="16"/>
      <c r="BK937" s="16"/>
      <c r="BL937" s="16"/>
      <c r="BM937" s="16"/>
      <c r="BN937" s="16"/>
      <c r="BO937" s="16"/>
      <c r="BP937" s="16"/>
      <c r="BQ937" s="16"/>
      <c r="BR937" s="16"/>
      <c r="BS937" s="16"/>
      <c r="BT937" s="16"/>
      <c r="BU937" s="16"/>
      <c r="BV937" s="16"/>
      <c r="BW937" s="16"/>
      <c r="BX937" s="16"/>
      <c r="BY937" s="16">
        <v>1</v>
      </c>
      <c r="BZ937" s="16">
        <v>1</v>
      </c>
      <c r="CA937" s="16"/>
      <c r="CB937" s="16"/>
      <c r="CC937" s="16"/>
      <c r="CD937" s="16"/>
      <c r="CE937" s="16"/>
      <c r="CF937" s="16"/>
      <c r="CG937" s="19"/>
      <c r="CH937" s="19"/>
      <c r="CI937" s="19"/>
      <c r="CJ937" s="19"/>
      <c r="CK937" s="19"/>
      <c r="CL937" s="19">
        <v>1</v>
      </c>
      <c r="CM937" s="19"/>
      <c r="CN937" s="19"/>
      <c r="CO937" s="19"/>
      <c r="CP937" s="19"/>
      <c r="CQ937" s="19"/>
      <c r="CR937" s="19"/>
    </row>
    <row r="938" spans="1:96" ht="107" customHeight="1">
      <c r="A938" s="11" cm="1">
        <f t="array" ref="A938">SUMPRODUCT(--ISNUMBER(SEARCH({"stranding","stranded"},E938)))</f>
        <v>0</v>
      </c>
      <c r="B938" s="12">
        <v>1020</v>
      </c>
      <c r="C938" s="21" t="s">
        <v>1962</v>
      </c>
      <c r="D938" s="22">
        <v>2000</v>
      </c>
      <c r="E938" s="15" t="s">
        <v>1963</v>
      </c>
      <c r="F938" s="15" t="s">
        <v>5976</v>
      </c>
      <c r="G938" s="15">
        <f t="shared" si="14"/>
        <v>4</v>
      </c>
      <c r="H938" s="16"/>
      <c r="I938" s="16"/>
      <c r="J938" s="16"/>
      <c r="K938" s="16"/>
      <c r="L938" s="16"/>
      <c r="M938" s="16"/>
      <c r="N938" s="16"/>
      <c r="O938" s="16"/>
      <c r="P938" s="17"/>
      <c r="Q938" s="17"/>
      <c r="R938" s="17"/>
      <c r="S938" s="17"/>
      <c r="T938" s="18"/>
      <c r="U938" s="18">
        <v>1</v>
      </c>
      <c r="V938" s="18"/>
      <c r="W938" s="18"/>
      <c r="X938" s="19"/>
      <c r="Y938" s="19">
        <v>1</v>
      </c>
      <c r="Z938" s="19"/>
      <c r="AA938" s="19"/>
      <c r="AB938" s="19"/>
      <c r="AC938" s="19"/>
      <c r="AD938" s="19"/>
      <c r="AE938" s="19"/>
      <c r="AF938" s="19"/>
      <c r="AG938" s="19"/>
      <c r="AH938" s="19"/>
      <c r="AI938" s="19"/>
      <c r="AJ938" s="17"/>
      <c r="AK938" s="17"/>
      <c r="AL938" s="17"/>
      <c r="AM938" s="17"/>
      <c r="AN938" s="17">
        <v>1</v>
      </c>
      <c r="AO938" s="17"/>
      <c r="AP938" s="17"/>
      <c r="AQ938" s="17"/>
      <c r="AR938" s="20"/>
      <c r="AS938" s="20"/>
      <c r="AT938" s="20"/>
      <c r="AU938" s="20"/>
      <c r="AV938" s="20"/>
      <c r="AW938" s="20">
        <v>1</v>
      </c>
      <c r="AX938" s="20"/>
      <c r="AY938" s="20"/>
      <c r="AZ938" s="20"/>
      <c r="BA938" s="20"/>
      <c r="BB938" s="20"/>
      <c r="BC938" s="20"/>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9"/>
      <c r="CH938" s="19"/>
      <c r="CI938" s="19"/>
      <c r="CJ938" s="19"/>
      <c r="CK938" s="19"/>
      <c r="CL938" s="19"/>
      <c r="CM938" s="19"/>
      <c r="CN938" s="19"/>
      <c r="CO938" s="19"/>
      <c r="CP938" s="19"/>
      <c r="CQ938" s="19"/>
      <c r="CR938" s="19"/>
    </row>
    <row r="939" spans="1:96" ht="107" customHeight="1">
      <c r="A939" s="11" cm="1">
        <f t="array" ref="A939">SUMPRODUCT(--ISNUMBER(SEARCH({"stranding","stranded"},E939)))</f>
        <v>0</v>
      </c>
      <c r="B939" s="12">
        <v>1021</v>
      </c>
      <c r="C939" s="13" t="s">
        <v>1964</v>
      </c>
      <c r="D939" s="14">
        <v>2000</v>
      </c>
      <c r="E939" s="15" t="s">
        <v>1965</v>
      </c>
      <c r="F939" s="15" t="s">
        <v>6729</v>
      </c>
      <c r="G939" s="15">
        <f t="shared" si="14"/>
        <v>5</v>
      </c>
      <c r="H939" s="16"/>
      <c r="I939" s="16"/>
      <c r="J939" s="16"/>
      <c r="K939" s="16"/>
      <c r="L939" s="16"/>
      <c r="M939" s="16"/>
      <c r="N939" s="16"/>
      <c r="O939" s="16"/>
      <c r="P939" s="17"/>
      <c r="Q939" s="17"/>
      <c r="R939" s="17">
        <v>1</v>
      </c>
      <c r="S939" s="17"/>
      <c r="T939" s="18"/>
      <c r="U939" s="18">
        <v>1</v>
      </c>
      <c r="V939" s="18"/>
      <c r="W939" s="18"/>
      <c r="X939" s="19"/>
      <c r="Y939" s="19"/>
      <c r="Z939" s="19"/>
      <c r="AA939" s="19"/>
      <c r="AB939" s="19"/>
      <c r="AC939" s="19"/>
      <c r="AD939" s="19"/>
      <c r="AE939" s="19">
        <v>1</v>
      </c>
      <c r="AF939" s="19">
        <v>1</v>
      </c>
      <c r="AG939" s="19"/>
      <c r="AH939" s="19"/>
      <c r="AI939" s="19"/>
      <c r="AJ939" s="17"/>
      <c r="AK939" s="17"/>
      <c r="AL939" s="17"/>
      <c r="AM939" s="17"/>
      <c r="AN939" s="17"/>
      <c r="AO939" s="17"/>
      <c r="AP939" s="17"/>
      <c r="AQ939" s="17"/>
      <c r="AR939" s="20"/>
      <c r="AS939" s="20"/>
      <c r="AT939" s="20"/>
      <c r="AU939" s="20"/>
      <c r="AV939" s="20"/>
      <c r="AW939" s="20"/>
      <c r="AX939" s="20"/>
      <c r="AY939" s="20"/>
      <c r="AZ939" s="20"/>
      <c r="BA939" s="20"/>
      <c r="BB939" s="20"/>
      <c r="BC939" s="20"/>
      <c r="BD939" s="16"/>
      <c r="BE939" s="16"/>
      <c r="BF939" s="16"/>
      <c r="BG939" s="16"/>
      <c r="BH939" s="16"/>
      <c r="BI939" s="16"/>
      <c r="BJ939" s="16"/>
      <c r="BK939" s="16"/>
      <c r="BL939" s="16"/>
      <c r="BM939" s="16"/>
      <c r="BN939" s="16"/>
      <c r="BO939" s="16"/>
      <c r="BP939" s="16"/>
      <c r="BQ939" s="16"/>
      <c r="BR939" s="16"/>
      <c r="BS939" s="16">
        <v>1</v>
      </c>
      <c r="BT939" s="16"/>
      <c r="BU939" s="16"/>
      <c r="BV939" s="16"/>
      <c r="BW939" s="16"/>
      <c r="BX939" s="16"/>
      <c r="BY939" s="16"/>
      <c r="BZ939" s="16"/>
      <c r="CA939" s="16"/>
      <c r="CB939" s="16"/>
      <c r="CC939" s="16"/>
      <c r="CD939" s="16"/>
      <c r="CE939" s="16"/>
      <c r="CF939" s="16"/>
      <c r="CG939" s="19"/>
      <c r="CH939" s="19"/>
      <c r="CI939" s="19"/>
      <c r="CJ939" s="19"/>
      <c r="CK939" s="19">
        <v>1</v>
      </c>
      <c r="CL939" s="19"/>
      <c r="CM939" s="19"/>
      <c r="CN939" s="19"/>
      <c r="CO939" s="19"/>
      <c r="CP939" s="19"/>
      <c r="CQ939" s="19"/>
      <c r="CR939" s="19"/>
    </row>
    <row r="940" spans="1:96" ht="107" customHeight="1">
      <c r="A940" s="11" cm="1">
        <f t="array" ref="A940">SUMPRODUCT(--ISNUMBER(SEARCH({"stranding","stranded"},E940)))</f>
        <v>0</v>
      </c>
      <c r="B940" s="12">
        <v>1022</v>
      </c>
      <c r="C940" s="21" t="s">
        <v>1966</v>
      </c>
      <c r="D940" s="22">
        <v>2000</v>
      </c>
      <c r="E940" s="15" t="s">
        <v>1967</v>
      </c>
      <c r="F940" s="15" t="s">
        <v>6730</v>
      </c>
      <c r="G940" s="15">
        <f t="shared" si="14"/>
        <v>6</v>
      </c>
      <c r="H940" s="16"/>
      <c r="I940" s="16"/>
      <c r="J940" s="16"/>
      <c r="K940" s="16"/>
      <c r="L940" s="16"/>
      <c r="M940" s="16">
        <v>1</v>
      </c>
      <c r="N940" s="16"/>
      <c r="O940" s="16"/>
      <c r="P940" s="17"/>
      <c r="Q940" s="17"/>
      <c r="R940" s="17"/>
      <c r="S940" s="17"/>
      <c r="T940" s="18"/>
      <c r="U940" s="18">
        <v>1</v>
      </c>
      <c r="V940" s="18"/>
      <c r="W940" s="18"/>
      <c r="X940" s="19"/>
      <c r="Y940" s="19"/>
      <c r="Z940" s="19"/>
      <c r="AA940" s="19"/>
      <c r="AB940" s="19">
        <v>1</v>
      </c>
      <c r="AC940" s="19"/>
      <c r="AD940" s="19"/>
      <c r="AE940" s="19">
        <v>1</v>
      </c>
      <c r="AF940" s="19">
        <v>1</v>
      </c>
      <c r="AG940" s="19"/>
      <c r="AH940" s="19"/>
      <c r="AI940" s="19"/>
      <c r="AJ940" s="17"/>
      <c r="AK940" s="17"/>
      <c r="AL940" s="17"/>
      <c r="AM940" s="17"/>
      <c r="AN940" s="17"/>
      <c r="AO940" s="17"/>
      <c r="AP940" s="17"/>
      <c r="AQ940" s="17"/>
      <c r="AR940" s="20"/>
      <c r="AS940" s="20"/>
      <c r="AT940" s="20"/>
      <c r="AU940" s="20"/>
      <c r="AV940" s="20"/>
      <c r="AW940" s="20"/>
      <c r="AX940" s="20"/>
      <c r="AY940" s="20"/>
      <c r="AZ940" s="20"/>
      <c r="BA940" s="20"/>
      <c r="BB940" s="20"/>
      <c r="BC940" s="20"/>
      <c r="BD940" s="16"/>
      <c r="BE940" s="16"/>
      <c r="BF940" s="16"/>
      <c r="BG940" s="16"/>
      <c r="BH940" s="16"/>
      <c r="BI940" s="16"/>
      <c r="BJ940" s="16"/>
      <c r="BK940" s="16"/>
      <c r="BL940" s="16"/>
      <c r="BM940" s="16"/>
      <c r="BN940" s="16"/>
      <c r="BO940" s="16"/>
      <c r="BP940" s="16"/>
      <c r="BQ940" s="16"/>
      <c r="BR940" s="16"/>
      <c r="BS940" s="16">
        <v>1</v>
      </c>
      <c r="BT940" s="16">
        <v>1</v>
      </c>
      <c r="BU940" s="16"/>
      <c r="BV940" s="16"/>
      <c r="BW940" s="16"/>
      <c r="BX940" s="16"/>
      <c r="BY940" s="16"/>
      <c r="BZ940" s="16"/>
      <c r="CA940" s="16"/>
      <c r="CB940" s="16"/>
      <c r="CC940" s="16"/>
      <c r="CD940" s="16"/>
      <c r="CE940" s="16"/>
      <c r="CF940" s="16"/>
      <c r="CG940" s="19"/>
      <c r="CH940" s="19"/>
      <c r="CI940" s="19"/>
      <c r="CJ940" s="19"/>
      <c r="CK940" s="19"/>
      <c r="CL940" s="19"/>
      <c r="CM940" s="19"/>
      <c r="CN940" s="19">
        <v>1</v>
      </c>
      <c r="CO940" s="19"/>
      <c r="CP940" s="19"/>
      <c r="CQ940" s="19"/>
      <c r="CR940" s="19"/>
    </row>
    <row r="941" spans="1:96" ht="107" customHeight="1">
      <c r="A941" s="11" cm="1">
        <f t="array" ref="A941">SUMPRODUCT(--ISNUMBER(SEARCH({"stranding","stranded"},E941)))</f>
        <v>0</v>
      </c>
      <c r="B941" s="12">
        <v>1023</v>
      </c>
      <c r="C941" s="13" t="s">
        <v>1968</v>
      </c>
      <c r="D941" s="14">
        <v>2000</v>
      </c>
      <c r="E941" s="15" t="s">
        <v>1969</v>
      </c>
      <c r="F941" s="15" t="s">
        <v>6731</v>
      </c>
      <c r="G941" s="15">
        <f t="shared" si="14"/>
        <v>4</v>
      </c>
      <c r="H941" s="16"/>
      <c r="I941" s="16"/>
      <c r="J941" s="16"/>
      <c r="K941" s="16"/>
      <c r="L941" s="16"/>
      <c r="M941" s="16">
        <v>1</v>
      </c>
      <c r="N941" s="16">
        <v>1</v>
      </c>
      <c r="O941" s="16"/>
      <c r="P941" s="17">
        <v>1</v>
      </c>
      <c r="Q941" s="17"/>
      <c r="R941" s="17"/>
      <c r="S941" s="17"/>
      <c r="T941" s="18"/>
      <c r="U941" s="18">
        <v>1</v>
      </c>
      <c r="V941" s="18"/>
      <c r="W941" s="18"/>
      <c r="X941" s="19"/>
      <c r="Y941" s="19">
        <v>1</v>
      </c>
      <c r="Z941" s="19"/>
      <c r="AA941" s="19"/>
      <c r="AB941" s="19"/>
      <c r="AC941" s="19"/>
      <c r="AD941" s="19"/>
      <c r="AE941" s="19"/>
      <c r="AF941" s="19"/>
      <c r="AG941" s="19"/>
      <c r="AH941" s="19"/>
      <c r="AI941" s="19"/>
      <c r="AJ941" s="17"/>
      <c r="AK941" s="17"/>
      <c r="AL941" s="17"/>
      <c r="AM941" s="17"/>
      <c r="AN941" s="17"/>
      <c r="AO941" s="17"/>
      <c r="AP941" s="17"/>
      <c r="AQ941" s="17"/>
      <c r="AR941" s="20"/>
      <c r="AS941" s="20"/>
      <c r="AT941" s="20"/>
      <c r="AU941" s="20"/>
      <c r="AV941" s="20"/>
      <c r="AW941" s="20"/>
      <c r="AX941" s="20"/>
      <c r="AY941" s="20"/>
      <c r="AZ941" s="20"/>
      <c r="BA941" s="20"/>
      <c r="BB941" s="20"/>
      <c r="BC941" s="20"/>
      <c r="BD941" s="16"/>
      <c r="BE941" s="16"/>
      <c r="BF941" s="16"/>
      <c r="BG941" s="16"/>
      <c r="BH941" s="16"/>
      <c r="BI941" s="16"/>
      <c r="BJ941" s="16"/>
      <c r="BK941" s="16"/>
      <c r="BL941" s="16"/>
      <c r="BM941" s="16"/>
      <c r="BN941" s="16"/>
      <c r="BO941" s="16"/>
      <c r="BP941" s="16"/>
      <c r="BQ941" s="16"/>
      <c r="BR941" s="16"/>
      <c r="BS941" s="16"/>
      <c r="BT941" s="16">
        <v>1</v>
      </c>
      <c r="BU941" s="16"/>
      <c r="BV941" s="16"/>
      <c r="BW941" s="16"/>
      <c r="BX941" s="16"/>
      <c r="BY941" s="16"/>
      <c r="BZ941" s="16"/>
      <c r="CA941" s="16"/>
      <c r="CB941" s="16"/>
      <c r="CC941" s="16"/>
      <c r="CD941" s="16"/>
      <c r="CE941" s="16"/>
      <c r="CF941" s="16"/>
      <c r="CG941" s="19"/>
      <c r="CH941" s="19"/>
      <c r="CI941" s="19"/>
      <c r="CJ941" s="19"/>
      <c r="CK941" s="19"/>
      <c r="CL941" s="19">
        <v>1</v>
      </c>
      <c r="CM941" s="19"/>
      <c r="CN941" s="19"/>
      <c r="CO941" s="19"/>
      <c r="CP941" s="19"/>
      <c r="CQ941" s="19"/>
      <c r="CR941" s="19"/>
    </row>
    <row r="942" spans="1:96" ht="107" customHeight="1">
      <c r="A942" s="11" cm="1">
        <f t="array" ref="A942">SUMPRODUCT(--ISNUMBER(SEARCH({"stranding","stranded"},E942)))</f>
        <v>0</v>
      </c>
      <c r="B942" s="12">
        <v>1026</v>
      </c>
      <c r="C942" s="21" t="s">
        <v>1970</v>
      </c>
      <c r="D942" s="22">
        <v>2000</v>
      </c>
      <c r="E942" s="15" t="s">
        <v>1971</v>
      </c>
      <c r="F942" s="15" t="s">
        <v>6732</v>
      </c>
      <c r="G942" s="15">
        <f t="shared" si="14"/>
        <v>3</v>
      </c>
      <c r="H942" s="16"/>
      <c r="I942" s="16"/>
      <c r="J942" s="16"/>
      <c r="K942" s="16"/>
      <c r="L942" s="16"/>
      <c r="M942" s="16"/>
      <c r="N942" s="16"/>
      <c r="O942" s="16"/>
      <c r="P942" s="17"/>
      <c r="Q942" s="17"/>
      <c r="R942" s="17"/>
      <c r="S942" s="17"/>
      <c r="T942" s="18"/>
      <c r="U942" s="18"/>
      <c r="V942" s="18"/>
      <c r="W942" s="18"/>
      <c r="X942" s="19"/>
      <c r="Y942" s="19">
        <v>1</v>
      </c>
      <c r="Z942" s="19">
        <v>1</v>
      </c>
      <c r="AA942" s="19"/>
      <c r="AB942" s="19"/>
      <c r="AC942" s="19"/>
      <c r="AD942" s="19"/>
      <c r="AE942" s="19"/>
      <c r="AF942" s="19"/>
      <c r="AG942" s="19"/>
      <c r="AH942" s="19"/>
      <c r="AI942" s="19"/>
      <c r="AJ942" s="17"/>
      <c r="AK942" s="17"/>
      <c r="AL942" s="17"/>
      <c r="AM942" s="17"/>
      <c r="AN942" s="17"/>
      <c r="AO942" s="17"/>
      <c r="AP942" s="17"/>
      <c r="AQ942" s="17"/>
      <c r="AR942" s="20"/>
      <c r="AS942" s="20"/>
      <c r="AT942" s="20"/>
      <c r="AU942" s="20"/>
      <c r="AV942" s="20"/>
      <c r="AW942" s="20"/>
      <c r="AX942" s="20"/>
      <c r="AY942" s="20"/>
      <c r="AZ942" s="20"/>
      <c r="BA942" s="20">
        <v>1</v>
      </c>
      <c r="BB942" s="20"/>
      <c r="BC942" s="20"/>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9"/>
      <c r="CH942" s="19"/>
      <c r="CI942" s="19"/>
      <c r="CJ942" s="19"/>
      <c r="CK942" s="19"/>
      <c r="CL942" s="19"/>
      <c r="CM942" s="19"/>
      <c r="CN942" s="19">
        <v>1</v>
      </c>
      <c r="CO942" s="19"/>
      <c r="CP942" s="19"/>
      <c r="CQ942" s="19"/>
      <c r="CR942" s="19"/>
    </row>
    <row r="943" spans="1:96" ht="107" customHeight="1">
      <c r="A943" s="11" cm="1">
        <f t="array" ref="A943">SUMPRODUCT(--ISNUMBER(SEARCH({"stranding","stranded"},E943)))</f>
        <v>0</v>
      </c>
      <c r="B943" s="12">
        <v>1027</v>
      </c>
      <c r="C943" s="13" t="s">
        <v>1972</v>
      </c>
      <c r="D943" s="14">
        <v>2000</v>
      </c>
      <c r="E943" s="15" t="s">
        <v>1973</v>
      </c>
      <c r="F943" s="15" t="s">
        <v>6733</v>
      </c>
      <c r="G943" s="15">
        <f t="shared" si="14"/>
        <v>5</v>
      </c>
      <c r="H943" s="16"/>
      <c r="I943" s="16"/>
      <c r="J943" s="16"/>
      <c r="K943" s="16"/>
      <c r="L943" s="16"/>
      <c r="M943" s="16"/>
      <c r="N943" s="16"/>
      <c r="O943" s="16"/>
      <c r="P943" s="17"/>
      <c r="Q943" s="17"/>
      <c r="R943" s="17"/>
      <c r="S943" s="17"/>
      <c r="T943" s="18"/>
      <c r="U943" s="18">
        <v>1</v>
      </c>
      <c r="V943" s="18"/>
      <c r="W943" s="18"/>
      <c r="X943" s="19"/>
      <c r="Y943" s="19">
        <v>1</v>
      </c>
      <c r="Z943" s="19">
        <v>1</v>
      </c>
      <c r="AA943" s="19"/>
      <c r="AB943" s="19"/>
      <c r="AC943" s="19"/>
      <c r="AD943" s="19"/>
      <c r="AE943" s="19"/>
      <c r="AF943" s="19"/>
      <c r="AG943" s="19"/>
      <c r="AH943" s="19"/>
      <c r="AI943" s="19"/>
      <c r="AJ943" s="17">
        <v>1</v>
      </c>
      <c r="AK943" s="17"/>
      <c r="AL943" s="17"/>
      <c r="AM943" s="17"/>
      <c r="AN943" s="17"/>
      <c r="AO943" s="17"/>
      <c r="AP943" s="17"/>
      <c r="AQ943" s="17"/>
      <c r="AR943" s="20"/>
      <c r="AS943" s="20"/>
      <c r="AT943" s="20"/>
      <c r="AU943" s="20"/>
      <c r="AV943" s="20"/>
      <c r="AW943" s="20"/>
      <c r="AX943" s="20"/>
      <c r="AY943" s="20"/>
      <c r="AZ943" s="20"/>
      <c r="BA943" s="20"/>
      <c r="BB943" s="20"/>
      <c r="BC943" s="20"/>
      <c r="BD943" s="16"/>
      <c r="BE943" s="16"/>
      <c r="BF943" s="16"/>
      <c r="BG943" s="16"/>
      <c r="BH943" s="16"/>
      <c r="BI943" s="16"/>
      <c r="BJ943" s="16"/>
      <c r="BK943" s="16"/>
      <c r="BL943" s="16"/>
      <c r="BM943" s="16"/>
      <c r="BN943" s="16"/>
      <c r="BO943" s="16"/>
      <c r="BP943" s="16"/>
      <c r="BQ943" s="16"/>
      <c r="BR943" s="16"/>
      <c r="BS943" s="16"/>
      <c r="BT943" s="16">
        <v>1</v>
      </c>
      <c r="BU943" s="16"/>
      <c r="BV943" s="16"/>
      <c r="BW943" s="16"/>
      <c r="BX943" s="16"/>
      <c r="BY943" s="16"/>
      <c r="BZ943" s="16"/>
      <c r="CA943" s="16"/>
      <c r="CB943" s="16"/>
      <c r="CC943" s="16"/>
      <c r="CD943" s="16"/>
      <c r="CE943" s="16"/>
      <c r="CF943" s="16"/>
      <c r="CG943" s="19"/>
      <c r="CH943" s="19"/>
      <c r="CI943" s="19"/>
      <c r="CJ943" s="19"/>
      <c r="CK943" s="19"/>
      <c r="CL943" s="19">
        <v>1</v>
      </c>
      <c r="CM943" s="19"/>
      <c r="CN943" s="19"/>
      <c r="CO943" s="19"/>
      <c r="CP943" s="19"/>
      <c r="CQ943" s="19"/>
      <c r="CR943" s="19"/>
    </row>
    <row r="944" spans="1:96" ht="107" customHeight="1">
      <c r="A944" s="11" cm="1">
        <f t="array" ref="A944">SUMPRODUCT(--ISNUMBER(SEARCH({"stranding","stranded"},E944)))</f>
        <v>0</v>
      </c>
      <c r="B944" s="12">
        <v>1028</v>
      </c>
      <c r="C944" s="21" t="s">
        <v>1974</v>
      </c>
      <c r="D944" s="22">
        <v>2000</v>
      </c>
      <c r="E944" s="15" t="s">
        <v>1975</v>
      </c>
      <c r="F944" s="15" t="s">
        <v>6734</v>
      </c>
      <c r="G944" s="15">
        <f t="shared" si="14"/>
        <v>4</v>
      </c>
      <c r="H944" s="16"/>
      <c r="I944" s="16"/>
      <c r="J944" s="16"/>
      <c r="K944" s="16"/>
      <c r="L944" s="16"/>
      <c r="M944" s="16">
        <v>2</v>
      </c>
      <c r="N944" s="16"/>
      <c r="O944" s="16"/>
      <c r="P944" s="17"/>
      <c r="Q944" s="17"/>
      <c r="R944" s="17">
        <v>1</v>
      </c>
      <c r="S944" s="17"/>
      <c r="T944" s="18"/>
      <c r="U944" s="18">
        <v>1</v>
      </c>
      <c r="V944" s="18"/>
      <c r="W944" s="18"/>
      <c r="X944" s="19"/>
      <c r="Y944" s="19"/>
      <c r="Z944" s="19"/>
      <c r="AA944" s="19"/>
      <c r="AB944" s="19"/>
      <c r="AC944" s="19"/>
      <c r="AD944" s="19"/>
      <c r="AE944" s="19"/>
      <c r="AF944" s="19"/>
      <c r="AG944" s="19"/>
      <c r="AH944" s="19"/>
      <c r="AI944" s="19"/>
      <c r="AJ944" s="17">
        <v>1</v>
      </c>
      <c r="AK944" s="17"/>
      <c r="AL944" s="17"/>
      <c r="AM944" s="17"/>
      <c r="AN944" s="17"/>
      <c r="AO944" s="17"/>
      <c r="AP944" s="17"/>
      <c r="AQ944" s="17"/>
      <c r="AR944" s="20"/>
      <c r="AS944" s="20"/>
      <c r="AT944" s="20"/>
      <c r="AU944" s="20"/>
      <c r="AV944" s="20"/>
      <c r="AW944" s="20"/>
      <c r="AX944" s="20"/>
      <c r="AY944" s="20"/>
      <c r="AZ944" s="20"/>
      <c r="BA944" s="20">
        <v>1</v>
      </c>
      <c r="BB944" s="20"/>
      <c r="BC944" s="20"/>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9"/>
      <c r="CH944" s="19"/>
      <c r="CI944" s="19"/>
      <c r="CJ944" s="19"/>
      <c r="CK944" s="19"/>
      <c r="CL944" s="19"/>
      <c r="CM944" s="19"/>
      <c r="CN944" s="19"/>
      <c r="CO944" s="19"/>
      <c r="CP944" s="19"/>
      <c r="CQ944" s="19">
        <v>1</v>
      </c>
      <c r="CR944" s="19"/>
    </row>
    <row r="945" spans="1:96" ht="107" customHeight="1">
      <c r="A945" s="11" cm="1">
        <f t="array" ref="A945">SUMPRODUCT(--ISNUMBER(SEARCH({"stranding","stranded"},E945)))</f>
        <v>0</v>
      </c>
      <c r="B945" s="12">
        <v>1029</v>
      </c>
      <c r="C945" s="13" t="s">
        <v>1976</v>
      </c>
      <c r="D945" s="14">
        <v>2000</v>
      </c>
      <c r="E945" s="15" t="s">
        <v>1977</v>
      </c>
      <c r="F945" s="15" t="s">
        <v>7938</v>
      </c>
      <c r="G945" s="15">
        <f t="shared" si="14"/>
        <v>9</v>
      </c>
      <c r="H945" s="16"/>
      <c r="I945" s="16"/>
      <c r="J945" s="16"/>
      <c r="K945" s="16"/>
      <c r="L945" s="16"/>
      <c r="M945" s="16"/>
      <c r="N945" s="16"/>
      <c r="O945" s="16"/>
      <c r="P945" s="17"/>
      <c r="Q945" s="17"/>
      <c r="R945" s="17"/>
      <c r="S945" s="17"/>
      <c r="T945" s="18">
        <v>1</v>
      </c>
      <c r="U945" s="18"/>
      <c r="V945" s="18"/>
      <c r="W945" s="18"/>
      <c r="X945" s="19">
        <v>1</v>
      </c>
      <c r="Y945" s="19"/>
      <c r="Z945" s="19"/>
      <c r="AA945" s="19"/>
      <c r="AB945" s="19"/>
      <c r="AC945" s="19"/>
      <c r="AD945" s="19"/>
      <c r="AE945" s="19"/>
      <c r="AF945" s="19"/>
      <c r="AG945" s="19"/>
      <c r="AH945" s="19"/>
      <c r="AI945" s="19"/>
      <c r="AJ945" s="17">
        <v>1</v>
      </c>
      <c r="AK945" s="17"/>
      <c r="AL945" s="17"/>
      <c r="AM945" s="17"/>
      <c r="AN945" s="17"/>
      <c r="AO945" s="17"/>
      <c r="AP945" s="17"/>
      <c r="AQ945" s="17"/>
      <c r="AR945" s="20"/>
      <c r="AS945" s="20"/>
      <c r="AT945" s="20"/>
      <c r="AU945" s="20"/>
      <c r="AV945" s="20"/>
      <c r="AW945" s="20"/>
      <c r="AX945" s="20">
        <v>1</v>
      </c>
      <c r="AY945" s="20">
        <v>1</v>
      </c>
      <c r="AZ945" s="20">
        <v>1</v>
      </c>
      <c r="BA945" s="20"/>
      <c r="BB945" s="20"/>
      <c r="BC945" s="20"/>
      <c r="BD945" s="16">
        <v>1</v>
      </c>
      <c r="BE945" s="16"/>
      <c r="BF945" s="16"/>
      <c r="BG945" s="16"/>
      <c r="BH945" s="16"/>
      <c r="BI945" s="16"/>
      <c r="BJ945" s="16"/>
      <c r="BK945" s="16"/>
      <c r="BL945" s="16">
        <v>1</v>
      </c>
      <c r="BM945" s="16"/>
      <c r="BN945" s="16"/>
      <c r="BO945" s="16"/>
      <c r="BP945" s="16"/>
      <c r="BQ945" s="16"/>
      <c r="BR945" s="16"/>
      <c r="BS945" s="16"/>
      <c r="BT945" s="16"/>
      <c r="BU945" s="16"/>
      <c r="BV945" s="16"/>
      <c r="BW945" s="16"/>
      <c r="BX945" s="16"/>
      <c r="BY945" s="16"/>
      <c r="BZ945" s="16"/>
      <c r="CA945" s="16"/>
      <c r="CB945" s="16"/>
      <c r="CC945" s="16"/>
      <c r="CD945" s="16"/>
      <c r="CE945" s="16"/>
      <c r="CF945" s="16">
        <v>1</v>
      </c>
      <c r="CG945" s="19"/>
      <c r="CH945" s="19"/>
      <c r="CI945" s="19"/>
      <c r="CJ945" s="19"/>
      <c r="CK945" s="19">
        <v>1</v>
      </c>
      <c r="CL945" s="19"/>
      <c r="CM945" s="19"/>
      <c r="CN945" s="19"/>
      <c r="CO945" s="19"/>
      <c r="CP945" s="19"/>
      <c r="CQ945" s="19"/>
      <c r="CR945" s="19"/>
    </row>
    <row r="946" spans="1:96" ht="107" customHeight="1">
      <c r="A946" s="11" cm="1">
        <f t="array" ref="A946">SUMPRODUCT(--ISNUMBER(SEARCH({"stranding","stranded"},E946)))</f>
        <v>0</v>
      </c>
      <c r="B946" s="12">
        <v>1030</v>
      </c>
      <c r="C946" s="21" t="s">
        <v>1978</v>
      </c>
      <c r="D946" s="22">
        <v>2000</v>
      </c>
      <c r="E946" s="23" t="s">
        <v>1979</v>
      </c>
      <c r="F946" s="23" t="s">
        <v>7939</v>
      </c>
      <c r="G946" s="15">
        <f t="shared" si="14"/>
        <v>7</v>
      </c>
      <c r="H946" s="16"/>
      <c r="I946" s="16"/>
      <c r="J946" s="16"/>
      <c r="K946" s="16">
        <v>1</v>
      </c>
      <c r="L946" s="16"/>
      <c r="M946" s="16"/>
      <c r="N946" s="16"/>
      <c r="O946" s="16"/>
      <c r="P946" s="17"/>
      <c r="Q946" s="17"/>
      <c r="R946" s="17">
        <v>1</v>
      </c>
      <c r="S946" s="17"/>
      <c r="T946" s="18">
        <v>1</v>
      </c>
      <c r="U946" s="18"/>
      <c r="V946" s="18"/>
      <c r="W946" s="18"/>
      <c r="X946" s="19">
        <v>1</v>
      </c>
      <c r="Y946" s="19">
        <v>1</v>
      </c>
      <c r="Z946" s="19">
        <v>1</v>
      </c>
      <c r="AA946" s="19"/>
      <c r="AB946" s="19"/>
      <c r="AC946" s="19"/>
      <c r="AD946" s="19"/>
      <c r="AE946" s="19"/>
      <c r="AF946" s="19"/>
      <c r="AG946" s="19"/>
      <c r="AH946" s="19"/>
      <c r="AI946" s="19"/>
      <c r="AJ946" s="17"/>
      <c r="AK946" s="17"/>
      <c r="AL946" s="17"/>
      <c r="AM946" s="17"/>
      <c r="AN946" s="17"/>
      <c r="AO946" s="17"/>
      <c r="AP946" s="17"/>
      <c r="AQ946" s="17"/>
      <c r="AR946" s="20"/>
      <c r="AS946" s="20"/>
      <c r="AT946" s="20"/>
      <c r="AU946" s="20"/>
      <c r="AV946" s="20"/>
      <c r="AW946" s="20"/>
      <c r="AX946" s="20"/>
      <c r="AY946" s="20"/>
      <c r="AZ946" s="20"/>
      <c r="BA946" s="20"/>
      <c r="BB946" s="20"/>
      <c r="BC946" s="20"/>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v>1</v>
      </c>
      <c r="CB946" s="16"/>
      <c r="CC946" s="16"/>
      <c r="CD946" s="16">
        <v>1</v>
      </c>
      <c r="CE946" s="16"/>
      <c r="CF946" s="16"/>
      <c r="CG946" s="19"/>
      <c r="CH946" s="19"/>
      <c r="CI946" s="19"/>
      <c r="CJ946" s="19"/>
      <c r="CK946" s="19"/>
      <c r="CL946" s="19"/>
      <c r="CM946" s="19"/>
      <c r="CN946" s="19"/>
      <c r="CO946" s="19"/>
      <c r="CP946" s="19">
        <v>1</v>
      </c>
      <c r="CQ946" s="19"/>
      <c r="CR946" s="19"/>
    </row>
    <row r="947" spans="1:96" ht="107" customHeight="1">
      <c r="A947" s="11" cm="1">
        <f t="array" ref="A947">SUMPRODUCT(--ISNUMBER(SEARCH({"stranding","stranded"},E947)))</f>
        <v>0</v>
      </c>
      <c r="B947" s="12">
        <v>1031</v>
      </c>
      <c r="C947" s="13" t="s">
        <v>1980</v>
      </c>
      <c r="D947" s="14">
        <v>2000</v>
      </c>
      <c r="E947" s="15" t="s">
        <v>1981</v>
      </c>
      <c r="F947" s="15" t="s">
        <v>6735</v>
      </c>
      <c r="G947" s="15">
        <f t="shared" si="14"/>
        <v>6</v>
      </c>
      <c r="H947" s="16"/>
      <c r="I947" s="16"/>
      <c r="J947" s="16">
        <v>1</v>
      </c>
      <c r="K947" s="16"/>
      <c r="L947" s="16"/>
      <c r="M947" s="16"/>
      <c r="N947" s="16"/>
      <c r="O947" s="16"/>
      <c r="P947" s="17">
        <v>1</v>
      </c>
      <c r="Q947" s="17"/>
      <c r="R947" s="17"/>
      <c r="S947" s="17"/>
      <c r="T947" s="18"/>
      <c r="U947" s="18">
        <v>1</v>
      </c>
      <c r="V947" s="18"/>
      <c r="W947" s="18"/>
      <c r="X947" s="19"/>
      <c r="Y947" s="19"/>
      <c r="Z947" s="19"/>
      <c r="AA947" s="19"/>
      <c r="AB947" s="19"/>
      <c r="AC947" s="19"/>
      <c r="AD947" s="19"/>
      <c r="AE947" s="19">
        <v>1</v>
      </c>
      <c r="AF947" s="19">
        <v>1</v>
      </c>
      <c r="AG947" s="19"/>
      <c r="AH947" s="19"/>
      <c r="AI947" s="19"/>
      <c r="AJ947" s="17"/>
      <c r="AK947" s="17"/>
      <c r="AL947" s="17"/>
      <c r="AM947" s="17"/>
      <c r="AN947" s="17"/>
      <c r="AO947" s="17"/>
      <c r="AP947" s="17"/>
      <c r="AQ947" s="17"/>
      <c r="AR947" s="20"/>
      <c r="AS947" s="20"/>
      <c r="AT947" s="20"/>
      <c r="AU947" s="20"/>
      <c r="AV947" s="20"/>
      <c r="AW947" s="20"/>
      <c r="AX947" s="20"/>
      <c r="AY947" s="20"/>
      <c r="AZ947" s="20"/>
      <c r="BA947" s="20"/>
      <c r="BB947" s="20"/>
      <c r="BC947" s="20"/>
      <c r="BD947" s="16"/>
      <c r="BE947" s="16"/>
      <c r="BF947" s="16"/>
      <c r="BG947" s="16"/>
      <c r="BH947" s="16"/>
      <c r="BI947" s="16"/>
      <c r="BJ947" s="16"/>
      <c r="BK947" s="16"/>
      <c r="BL947" s="16"/>
      <c r="BM947" s="16"/>
      <c r="BN947" s="16"/>
      <c r="BO947" s="16"/>
      <c r="BP947" s="16"/>
      <c r="BQ947" s="16"/>
      <c r="BR947" s="16"/>
      <c r="BS947" s="16"/>
      <c r="BT947" s="16">
        <v>1</v>
      </c>
      <c r="BU947" s="16"/>
      <c r="BV947" s="16"/>
      <c r="BW947" s="16"/>
      <c r="BX947" s="16"/>
      <c r="BY947" s="16"/>
      <c r="BZ947" s="16">
        <v>1</v>
      </c>
      <c r="CA947" s="16"/>
      <c r="CB947" s="16"/>
      <c r="CC947" s="16"/>
      <c r="CD947" s="16"/>
      <c r="CE947" s="16"/>
      <c r="CF947" s="16"/>
      <c r="CG947" s="19"/>
      <c r="CH947" s="19"/>
      <c r="CI947" s="19"/>
      <c r="CJ947" s="19"/>
      <c r="CK947" s="19"/>
      <c r="CL947" s="19"/>
      <c r="CM947" s="19"/>
      <c r="CN947" s="19"/>
      <c r="CO947" s="19"/>
      <c r="CP947" s="19">
        <v>1</v>
      </c>
      <c r="CQ947" s="19"/>
      <c r="CR947" s="19"/>
    </row>
    <row r="948" spans="1:96" ht="107" customHeight="1">
      <c r="A948" s="11" cm="1">
        <f t="array" ref="A948">SUMPRODUCT(--ISNUMBER(SEARCH({"stranding","stranded"},E948)))</f>
        <v>0</v>
      </c>
      <c r="B948" s="12">
        <v>1032</v>
      </c>
      <c r="C948" s="21" t="s">
        <v>1982</v>
      </c>
      <c r="D948" s="22">
        <v>2000</v>
      </c>
      <c r="E948" s="23" t="s">
        <v>1983</v>
      </c>
      <c r="F948" s="23" t="s">
        <v>5977</v>
      </c>
      <c r="G948" s="15">
        <f t="shared" si="14"/>
        <v>5</v>
      </c>
      <c r="H948" s="16"/>
      <c r="I948" s="16"/>
      <c r="J948" s="16"/>
      <c r="K948" s="16"/>
      <c r="L948" s="16"/>
      <c r="M948" s="16"/>
      <c r="N948" s="16"/>
      <c r="O948" s="16"/>
      <c r="P948" s="17"/>
      <c r="Q948" s="17"/>
      <c r="R948" s="17"/>
      <c r="S948" s="17"/>
      <c r="T948" s="18"/>
      <c r="U948" s="18">
        <v>1</v>
      </c>
      <c r="V948" s="18"/>
      <c r="W948" s="18"/>
      <c r="X948" s="19"/>
      <c r="Y948" s="19">
        <v>1</v>
      </c>
      <c r="Z948" s="19">
        <v>1</v>
      </c>
      <c r="AA948" s="19"/>
      <c r="AB948" s="19"/>
      <c r="AC948" s="19"/>
      <c r="AD948" s="19"/>
      <c r="AE948" s="19"/>
      <c r="AF948" s="19"/>
      <c r="AG948" s="19"/>
      <c r="AH948" s="19"/>
      <c r="AI948" s="19"/>
      <c r="AJ948" s="17"/>
      <c r="AK948" s="17">
        <v>1</v>
      </c>
      <c r="AL948" s="17"/>
      <c r="AM948" s="17"/>
      <c r="AN948" s="17"/>
      <c r="AO948" s="17"/>
      <c r="AP948" s="17"/>
      <c r="AQ948" s="17"/>
      <c r="AR948" s="20"/>
      <c r="AS948" s="20"/>
      <c r="AT948" s="20"/>
      <c r="AU948" s="20"/>
      <c r="AV948" s="20"/>
      <c r="AW948" s="20"/>
      <c r="AX948" s="20"/>
      <c r="AY948" s="20"/>
      <c r="AZ948" s="20"/>
      <c r="BA948" s="20"/>
      <c r="BB948" s="20"/>
      <c r="BC948" s="20"/>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v>1</v>
      </c>
      <c r="CA948" s="16"/>
      <c r="CB948" s="16"/>
      <c r="CC948" s="16"/>
      <c r="CD948" s="16"/>
      <c r="CE948" s="16"/>
      <c r="CF948" s="16"/>
      <c r="CG948" s="19"/>
      <c r="CH948" s="19"/>
      <c r="CI948" s="19"/>
      <c r="CJ948" s="19"/>
      <c r="CK948" s="19"/>
      <c r="CL948" s="19"/>
      <c r="CM948" s="19"/>
      <c r="CN948" s="19"/>
      <c r="CO948" s="19"/>
      <c r="CP948" s="19"/>
      <c r="CQ948" s="19"/>
      <c r="CR948" s="19"/>
    </row>
    <row r="949" spans="1:96" ht="107" customHeight="1">
      <c r="A949" s="11" cm="1">
        <f t="array" ref="A949">SUMPRODUCT(--ISNUMBER(SEARCH({"stranding","stranded"},E949)))</f>
        <v>0</v>
      </c>
      <c r="B949" s="12">
        <v>1034</v>
      </c>
      <c r="C949" s="21" t="s">
        <v>1984</v>
      </c>
      <c r="D949" s="22">
        <v>2001</v>
      </c>
      <c r="E949" s="15" t="s">
        <v>1985</v>
      </c>
      <c r="F949" s="15" t="s">
        <v>6736</v>
      </c>
      <c r="G949" s="15">
        <f t="shared" si="14"/>
        <v>8</v>
      </c>
      <c r="H949" s="16"/>
      <c r="I949" s="16"/>
      <c r="J949" s="16"/>
      <c r="K949" s="16"/>
      <c r="L949" s="16">
        <v>1</v>
      </c>
      <c r="M949" s="16"/>
      <c r="N949" s="16"/>
      <c r="O949" s="16"/>
      <c r="P949" s="17">
        <v>1</v>
      </c>
      <c r="Q949" s="17"/>
      <c r="R949" s="17"/>
      <c r="S949" s="17"/>
      <c r="T949" s="18"/>
      <c r="U949" s="18">
        <v>1</v>
      </c>
      <c r="V949" s="18"/>
      <c r="W949" s="18"/>
      <c r="X949" s="19">
        <v>1</v>
      </c>
      <c r="Y949" s="19"/>
      <c r="Z949" s="19"/>
      <c r="AA949" s="19"/>
      <c r="AB949" s="19"/>
      <c r="AC949" s="19"/>
      <c r="AD949" s="19"/>
      <c r="AE949" s="19"/>
      <c r="AF949" s="19">
        <v>1</v>
      </c>
      <c r="AG949" s="19">
        <v>1</v>
      </c>
      <c r="AH949" s="19"/>
      <c r="AI949" s="19"/>
      <c r="AJ949" s="17">
        <v>1</v>
      </c>
      <c r="AK949" s="17"/>
      <c r="AL949" s="17">
        <v>1</v>
      </c>
      <c r="AM949" s="17"/>
      <c r="AN949" s="17"/>
      <c r="AO949" s="17"/>
      <c r="AP949" s="17"/>
      <c r="AQ949" s="17"/>
      <c r="AR949" s="20"/>
      <c r="AS949" s="20"/>
      <c r="AT949" s="20"/>
      <c r="AU949" s="20"/>
      <c r="AV949" s="20"/>
      <c r="AW949" s="20"/>
      <c r="AX949" s="20"/>
      <c r="AY949" s="20"/>
      <c r="AZ949" s="20"/>
      <c r="BA949" s="20"/>
      <c r="BB949" s="20"/>
      <c r="BC949" s="20"/>
      <c r="BD949" s="16"/>
      <c r="BE949" s="16"/>
      <c r="BF949" s="16"/>
      <c r="BG949" s="16"/>
      <c r="BH949" s="16"/>
      <c r="BI949" s="16"/>
      <c r="BJ949" s="16"/>
      <c r="BK949" s="16"/>
      <c r="BL949" s="16">
        <v>1</v>
      </c>
      <c r="BM949" s="16"/>
      <c r="BN949" s="16"/>
      <c r="BO949" s="16"/>
      <c r="BP949" s="16"/>
      <c r="BQ949" s="16"/>
      <c r="BR949" s="16"/>
      <c r="BS949" s="16"/>
      <c r="BT949" s="16"/>
      <c r="BU949" s="16"/>
      <c r="BV949" s="16"/>
      <c r="BW949" s="16"/>
      <c r="BX949" s="16"/>
      <c r="BY949" s="16"/>
      <c r="BZ949" s="16"/>
      <c r="CA949" s="16"/>
      <c r="CB949" s="16"/>
      <c r="CC949" s="16"/>
      <c r="CD949" s="16"/>
      <c r="CE949" s="16"/>
      <c r="CF949" s="16"/>
      <c r="CG949" s="19"/>
      <c r="CH949" s="19"/>
      <c r="CI949" s="19"/>
      <c r="CJ949" s="19"/>
      <c r="CK949" s="19">
        <v>1</v>
      </c>
      <c r="CL949" s="19"/>
      <c r="CM949" s="19"/>
      <c r="CN949" s="19"/>
      <c r="CO949" s="19"/>
      <c r="CP949" s="19"/>
      <c r="CQ949" s="19"/>
      <c r="CR949" s="19"/>
    </row>
    <row r="950" spans="1:96" ht="107" customHeight="1">
      <c r="A950" s="11" cm="1">
        <f t="array" ref="A950">SUMPRODUCT(--ISNUMBER(SEARCH({"stranding","stranded"},E950)))</f>
        <v>0</v>
      </c>
      <c r="B950" s="12">
        <v>1035</v>
      </c>
      <c r="C950" s="13" t="s">
        <v>1986</v>
      </c>
      <c r="D950" s="14">
        <v>2001</v>
      </c>
      <c r="E950" s="15" t="s">
        <v>1987</v>
      </c>
      <c r="F950" s="15" t="s">
        <v>6737</v>
      </c>
      <c r="G950" s="15">
        <f t="shared" si="14"/>
        <v>6</v>
      </c>
      <c r="H950" s="16"/>
      <c r="I950" s="16"/>
      <c r="J950" s="16"/>
      <c r="K950" s="16">
        <v>1</v>
      </c>
      <c r="L950" s="16"/>
      <c r="M950" s="16"/>
      <c r="N950" s="16"/>
      <c r="O950" s="16"/>
      <c r="P950" s="17"/>
      <c r="Q950" s="17"/>
      <c r="R950" s="17"/>
      <c r="S950" s="17"/>
      <c r="T950" s="18"/>
      <c r="U950" s="18">
        <v>1</v>
      </c>
      <c r="V950" s="18"/>
      <c r="W950" s="18"/>
      <c r="X950" s="19">
        <v>1</v>
      </c>
      <c r="Y950" s="19"/>
      <c r="Z950" s="19"/>
      <c r="AA950" s="19"/>
      <c r="AB950" s="19"/>
      <c r="AC950" s="19"/>
      <c r="AD950" s="19"/>
      <c r="AE950" s="19"/>
      <c r="AF950" s="19">
        <v>1</v>
      </c>
      <c r="AG950" s="19">
        <v>1</v>
      </c>
      <c r="AH950" s="19"/>
      <c r="AI950" s="19"/>
      <c r="AJ950" s="17">
        <v>1</v>
      </c>
      <c r="AK950" s="17"/>
      <c r="AL950" s="17">
        <v>1</v>
      </c>
      <c r="AM950" s="17"/>
      <c r="AN950" s="17"/>
      <c r="AO950" s="17"/>
      <c r="AP950" s="17"/>
      <c r="AQ950" s="17"/>
      <c r="AR950" s="20"/>
      <c r="AS950" s="20"/>
      <c r="AT950" s="20"/>
      <c r="AU950" s="20"/>
      <c r="AV950" s="20"/>
      <c r="AW950" s="20"/>
      <c r="AX950" s="20"/>
      <c r="AY950" s="20"/>
      <c r="AZ950" s="20"/>
      <c r="BA950" s="20"/>
      <c r="BB950" s="20"/>
      <c r="BC950" s="20"/>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9"/>
      <c r="CH950" s="19"/>
      <c r="CI950" s="19"/>
      <c r="CJ950" s="19"/>
      <c r="CK950" s="19"/>
      <c r="CL950" s="19">
        <v>1</v>
      </c>
      <c r="CM950" s="19"/>
      <c r="CN950" s="19"/>
      <c r="CO950" s="19"/>
      <c r="CP950" s="19"/>
      <c r="CQ950" s="19"/>
      <c r="CR950" s="19"/>
    </row>
    <row r="951" spans="1:96" ht="107" customHeight="1">
      <c r="A951" s="11" cm="1">
        <f t="array" ref="A951">SUMPRODUCT(--ISNUMBER(SEARCH({"stranding","stranded"},E951)))</f>
        <v>0</v>
      </c>
      <c r="B951" s="12">
        <v>1036</v>
      </c>
      <c r="C951" s="21" t="s">
        <v>1988</v>
      </c>
      <c r="D951" s="22">
        <v>2001</v>
      </c>
      <c r="E951" s="15" t="s">
        <v>1989</v>
      </c>
      <c r="F951" s="15" t="s">
        <v>6738</v>
      </c>
      <c r="G951" s="15">
        <f t="shared" si="14"/>
        <v>7</v>
      </c>
      <c r="H951" s="16"/>
      <c r="I951" s="16"/>
      <c r="J951" s="16"/>
      <c r="K951" s="16"/>
      <c r="L951" s="16"/>
      <c r="M951" s="16"/>
      <c r="N951" s="16"/>
      <c r="O951" s="16"/>
      <c r="P951" s="17"/>
      <c r="Q951" s="17"/>
      <c r="R951" s="17"/>
      <c r="S951" s="17"/>
      <c r="T951" s="18"/>
      <c r="U951" s="18">
        <v>1</v>
      </c>
      <c r="V951" s="18"/>
      <c r="W951" s="18">
        <v>1</v>
      </c>
      <c r="X951" s="19">
        <v>1</v>
      </c>
      <c r="Y951" s="19"/>
      <c r="Z951" s="19"/>
      <c r="AA951" s="19"/>
      <c r="AB951" s="19"/>
      <c r="AC951" s="19"/>
      <c r="AD951" s="19"/>
      <c r="AE951" s="19"/>
      <c r="AF951" s="19"/>
      <c r="AG951" s="19"/>
      <c r="AH951" s="19"/>
      <c r="AI951" s="19"/>
      <c r="AJ951" s="17">
        <v>1</v>
      </c>
      <c r="AK951" s="17"/>
      <c r="AL951" s="17"/>
      <c r="AM951" s="17"/>
      <c r="AN951" s="17"/>
      <c r="AO951" s="17"/>
      <c r="AP951" s="17"/>
      <c r="AQ951" s="17">
        <v>1</v>
      </c>
      <c r="AR951" s="20"/>
      <c r="AS951" s="20">
        <v>1</v>
      </c>
      <c r="AT951" s="20"/>
      <c r="AU951" s="20"/>
      <c r="AV951" s="20"/>
      <c r="AW951" s="20"/>
      <c r="AX951" s="20">
        <v>1</v>
      </c>
      <c r="AY951" s="20"/>
      <c r="AZ951" s="20"/>
      <c r="BA951" s="20"/>
      <c r="BB951" s="20"/>
      <c r="BC951" s="20"/>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9"/>
      <c r="CH951" s="19"/>
      <c r="CI951" s="19"/>
      <c r="CJ951" s="19">
        <v>1</v>
      </c>
      <c r="CK951" s="19"/>
      <c r="CL951" s="19"/>
      <c r="CM951" s="19"/>
      <c r="CN951" s="19"/>
      <c r="CO951" s="19"/>
      <c r="CP951" s="19"/>
      <c r="CQ951" s="19"/>
      <c r="CR951" s="19"/>
    </row>
    <row r="952" spans="1:96" ht="107" customHeight="1">
      <c r="A952" s="11" cm="1">
        <f t="array" ref="A952">SUMPRODUCT(--ISNUMBER(SEARCH({"stranding","stranded"},E952)))</f>
        <v>0</v>
      </c>
      <c r="B952" s="12">
        <v>1037</v>
      </c>
      <c r="C952" s="13" t="s">
        <v>1990</v>
      </c>
      <c r="D952" s="14">
        <v>2001</v>
      </c>
      <c r="E952" s="15" t="s">
        <v>1991</v>
      </c>
      <c r="F952" s="15" t="s">
        <v>6739</v>
      </c>
      <c r="G952" s="15">
        <f t="shared" si="14"/>
        <v>9</v>
      </c>
      <c r="H952" s="16"/>
      <c r="I952" s="16"/>
      <c r="J952" s="16">
        <v>1</v>
      </c>
      <c r="K952" s="16">
        <v>2</v>
      </c>
      <c r="L952" s="16"/>
      <c r="M952" s="16"/>
      <c r="N952" s="16"/>
      <c r="O952" s="16"/>
      <c r="P952" s="17"/>
      <c r="Q952" s="17"/>
      <c r="R952" s="17">
        <v>1</v>
      </c>
      <c r="S952" s="17"/>
      <c r="T952" s="18"/>
      <c r="U952" s="18">
        <v>1</v>
      </c>
      <c r="V952" s="18"/>
      <c r="W952" s="18">
        <v>1</v>
      </c>
      <c r="X952" s="19"/>
      <c r="Y952" s="19">
        <v>1</v>
      </c>
      <c r="Z952" s="19"/>
      <c r="AA952" s="19"/>
      <c r="AB952" s="19"/>
      <c r="AC952" s="19"/>
      <c r="AD952" s="19"/>
      <c r="AE952" s="19"/>
      <c r="AF952" s="19"/>
      <c r="AG952" s="19"/>
      <c r="AH952" s="19"/>
      <c r="AI952" s="19"/>
      <c r="AJ952" s="17">
        <v>1</v>
      </c>
      <c r="AK952" s="17">
        <v>1</v>
      </c>
      <c r="AL952" s="17"/>
      <c r="AM952" s="17"/>
      <c r="AN952" s="17"/>
      <c r="AO952" s="17"/>
      <c r="AP952" s="17"/>
      <c r="AQ952" s="17"/>
      <c r="AR952" s="20"/>
      <c r="AS952" s="20">
        <v>1</v>
      </c>
      <c r="AT952" s="20"/>
      <c r="AU952" s="20"/>
      <c r="AV952" s="20"/>
      <c r="AW952" s="20"/>
      <c r="AX952" s="20"/>
      <c r="AY952" s="20"/>
      <c r="AZ952" s="20"/>
      <c r="BA952" s="20"/>
      <c r="BB952" s="20"/>
      <c r="BC952" s="20"/>
      <c r="BD952" s="16"/>
      <c r="BE952" s="16"/>
      <c r="BF952" s="16"/>
      <c r="BG952" s="16"/>
      <c r="BH952" s="16"/>
      <c r="BI952" s="16"/>
      <c r="BJ952" s="16"/>
      <c r="BK952" s="16"/>
      <c r="BL952" s="16"/>
      <c r="BM952" s="16"/>
      <c r="BN952" s="16"/>
      <c r="BO952" s="16"/>
      <c r="BP952" s="16"/>
      <c r="BQ952" s="16"/>
      <c r="BR952" s="16"/>
      <c r="BS952" s="16"/>
      <c r="BT952" s="16"/>
      <c r="BU952" s="16"/>
      <c r="BV952" s="16"/>
      <c r="BW952" s="16">
        <v>1</v>
      </c>
      <c r="BX952" s="16"/>
      <c r="BY952" s="16"/>
      <c r="BZ952" s="16">
        <v>1</v>
      </c>
      <c r="CA952" s="16"/>
      <c r="CB952" s="16"/>
      <c r="CC952" s="16"/>
      <c r="CD952" s="16"/>
      <c r="CE952" s="16"/>
      <c r="CF952" s="16"/>
      <c r="CG952" s="19"/>
      <c r="CH952" s="19"/>
      <c r="CI952" s="19"/>
      <c r="CJ952" s="19"/>
      <c r="CK952" s="19"/>
      <c r="CL952" s="19"/>
      <c r="CM952" s="19"/>
      <c r="CN952" s="19"/>
      <c r="CO952" s="19"/>
      <c r="CP952" s="19"/>
      <c r="CQ952" s="19">
        <v>1</v>
      </c>
      <c r="CR952" s="19"/>
    </row>
    <row r="953" spans="1:96" ht="107" customHeight="1">
      <c r="A953" s="11" cm="1">
        <f t="array" ref="A953">SUMPRODUCT(--ISNUMBER(SEARCH({"stranding","stranded"},E953)))</f>
        <v>0</v>
      </c>
      <c r="B953" s="12">
        <v>1038</v>
      </c>
      <c r="C953" s="21" t="s">
        <v>1992</v>
      </c>
      <c r="D953" s="22">
        <v>2001</v>
      </c>
      <c r="E953" s="23" t="s">
        <v>1993</v>
      </c>
      <c r="F953" s="23" t="s">
        <v>6740</v>
      </c>
      <c r="G953" s="15">
        <f t="shared" si="14"/>
        <v>8</v>
      </c>
      <c r="H953" s="16"/>
      <c r="I953" s="16"/>
      <c r="J953" s="16"/>
      <c r="K953" s="16"/>
      <c r="L953" s="16"/>
      <c r="M953" s="16">
        <v>1</v>
      </c>
      <c r="N953" s="16"/>
      <c r="O953" s="16"/>
      <c r="P953" s="17"/>
      <c r="Q953" s="17">
        <v>1</v>
      </c>
      <c r="R953" s="17"/>
      <c r="S953" s="17"/>
      <c r="T953" s="18"/>
      <c r="U953" s="18">
        <v>1</v>
      </c>
      <c r="V953" s="18"/>
      <c r="W953" s="18"/>
      <c r="X953" s="19"/>
      <c r="Y953" s="19"/>
      <c r="Z953" s="19"/>
      <c r="AA953" s="19"/>
      <c r="AB953" s="19"/>
      <c r="AC953" s="19"/>
      <c r="AD953" s="19"/>
      <c r="AE953" s="19"/>
      <c r="AF953" s="19"/>
      <c r="AG953" s="19"/>
      <c r="AH953" s="19"/>
      <c r="AI953" s="19"/>
      <c r="AJ953" s="17">
        <v>1</v>
      </c>
      <c r="AK953" s="17"/>
      <c r="AL953" s="17"/>
      <c r="AM953" s="17"/>
      <c r="AN953" s="17"/>
      <c r="AO953" s="17"/>
      <c r="AP953" s="17"/>
      <c r="AQ953" s="17">
        <v>1</v>
      </c>
      <c r="AR953" s="20"/>
      <c r="AS953" s="20">
        <v>1</v>
      </c>
      <c r="AT953" s="20"/>
      <c r="AU953" s="20"/>
      <c r="AV953" s="20"/>
      <c r="AW953" s="20"/>
      <c r="AX953" s="20">
        <v>1</v>
      </c>
      <c r="AY953" s="20"/>
      <c r="AZ953" s="20"/>
      <c r="BA953" s="20">
        <v>1</v>
      </c>
      <c r="BB953" s="20"/>
      <c r="BC953" s="20"/>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v>1</v>
      </c>
      <c r="BZ953" s="16"/>
      <c r="CA953" s="16"/>
      <c r="CB953" s="16"/>
      <c r="CC953" s="16"/>
      <c r="CD953" s="16"/>
      <c r="CE953" s="16"/>
      <c r="CF953" s="16"/>
      <c r="CG953" s="19"/>
      <c r="CH953" s="19"/>
      <c r="CI953" s="19"/>
      <c r="CJ953" s="19"/>
      <c r="CK953" s="19"/>
      <c r="CL953" s="19"/>
      <c r="CM953" s="19"/>
      <c r="CN953" s="19"/>
      <c r="CO953" s="19"/>
      <c r="CP953" s="19"/>
      <c r="CQ953" s="19">
        <v>1</v>
      </c>
      <c r="CR953" s="19"/>
    </row>
    <row r="954" spans="1:96" ht="107" customHeight="1">
      <c r="A954" s="11" cm="1">
        <f t="array" ref="A954">SUMPRODUCT(--ISNUMBER(SEARCH({"stranding","stranded"},E954)))</f>
        <v>0</v>
      </c>
      <c r="B954" s="12">
        <v>1039</v>
      </c>
      <c r="C954" s="13" t="s">
        <v>1994</v>
      </c>
      <c r="D954" s="14">
        <v>2001</v>
      </c>
      <c r="E954" s="15" t="s">
        <v>1995</v>
      </c>
      <c r="F954" s="15" t="s">
        <v>6741</v>
      </c>
      <c r="G954" s="15">
        <f t="shared" si="14"/>
        <v>5</v>
      </c>
      <c r="H954" s="16"/>
      <c r="I954" s="16"/>
      <c r="J954" s="16"/>
      <c r="K954" s="16"/>
      <c r="L954" s="16">
        <v>1</v>
      </c>
      <c r="M954" s="16">
        <v>1</v>
      </c>
      <c r="N954" s="16"/>
      <c r="O954" s="16"/>
      <c r="P954" s="17"/>
      <c r="Q954" s="17"/>
      <c r="R954" s="17"/>
      <c r="S954" s="17"/>
      <c r="T954" s="18"/>
      <c r="U954" s="18">
        <v>1</v>
      </c>
      <c r="V954" s="18"/>
      <c r="W954" s="18"/>
      <c r="X954" s="19">
        <v>1</v>
      </c>
      <c r="Y954" s="19">
        <v>1</v>
      </c>
      <c r="Z954" s="19"/>
      <c r="AA954" s="19"/>
      <c r="AB954" s="19"/>
      <c r="AC954" s="19"/>
      <c r="AD954" s="19"/>
      <c r="AE954" s="19"/>
      <c r="AF954" s="19"/>
      <c r="AG954" s="19"/>
      <c r="AH954" s="19"/>
      <c r="AI954" s="19"/>
      <c r="AJ954" s="17">
        <v>1</v>
      </c>
      <c r="AK954" s="17"/>
      <c r="AL954" s="17"/>
      <c r="AM954" s="17"/>
      <c r="AN954" s="17"/>
      <c r="AO954" s="17"/>
      <c r="AP954" s="17"/>
      <c r="AQ954" s="17"/>
      <c r="AR954" s="20"/>
      <c r="AS954" s="20"/>
      <c r="AT954" s="20"/>
      <c r="AU954" s="20"/>
      <c r="AV954" s="20">
        <v>1</v>
      </c>
      <c r="AW954" s="20"/>
      <c r="AX954" s="20"/>
      <c r="AY954" s="20"/>
      <c r="AZ954" s="20"/>
      <c r="BA954" s="20"/>
      <c r="BB954" s="20"/>
      <c r="BC954" s="20"/>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9"/>
      <c r="CH954" s="19"/>
      <c r="CI954" s="19"/>
      <c r="CJ954" s="19"/>
      <c r="CK954" s="19">
        <v>1</v>
      </c>
      <c r="CL954" s="19"/>
      <c r="CM954" s="19"/>
      <c r="CN954" s="19"/>
      <c r="CO954" s="19"/>
      <c r="CP954" s="19"/>
      <c r="CQ954" s="19"/>
      <c r="CR954" s="19"/>
    </row>
    <row r="955" spans="1:96" ht="107" customHeight="1">
      <c r="A955" s="11" cm="1">
        <f t="array" ref="A955">SUMPRODUCT(--ISNUMBER(SEARCH({"stranding","stranded"},E955)))</f>
        <v>0</v>
      </c>
      <c r="B955" s="12">
        <v>1040</v>
      </c>
      <c r="C955" s="21" t="s">
        <v>1996</v>
      </c>
      <c r="D955" s="22">
        <v>2001</v>
      </c>
      <c r="E955" s="15" t="s">
        <v>1997</v>
      </c>
      <c r="F955" s="15" t="s">
        <v>6742</v>
      </c>
      <c r="G955" s="15">
        <f t="shared" si="14"/>
        <v>6</v>
      </c>
      <c r="H955" s="16"/>
      <c r="I955" s="16"/>
      <c r="J955" s="16"/>
      <c r="K955" s="16"/>
      <c r="L955" s="16"/>
      <c r="M955" s="16"/>
      <c r="N955" s="16"/>
      <c r="O955" s="16"/>
      <c r="P955" s="17"/>
      <c r="Q955" s="17">
        <v>1</v>
      </c>
      <c r="R955" s="17"/>
      <c r="S955" s="17"/>
      <c r="T955" s="18">
        <v>1</v>
      </c>
      <c r="U955" s="18"/>
      <c r="V955" s="18"/>
      <c r="W955" s="18"/>
      <c r="X955" s="19"/>
      <c r="Y955" s="19"/>
      <c r="Z955" s="19"/>
      <c r="AA955" s="19"/>
      <c r="AB955" s="19"/>
      <c r="AC955" s="19"/>
      <c r="AD955" s="19"/>
      <c r="AE955" s="19">
        <v>1</v>
      </c>
      <c r="AF955" s="19">
        <v>1</v>
      </c>
      <c r="AG955" s="19">
        <v>1</v>
      </c>
      <c r="AH955" s="19"/>
      <c r="AI955" s="19"/>
      <c r="AJ955" s="17"/>
      <c r="AK955" s="17"/>
      <c r="AL955" s="17"/>
      <c r="AM955" s="17"/>
      <c r="AN955" s="17">
        <v>1</v>
      </c>
      <c r="AO955" s="17"/>
      <c r="AP955" s="17"/>
      <c r="AQ955" s="17"/>
      <c r="AR955" s="20"/>
      <c r="AS955" s="20"/>
      <c r="AT955" s="20"/>
      <c r="AU955" s="20"/>
      <c r="AV955" s="20"/>
      <c r="AW955" s="20"/>
      <c r="AX955" s="20"/>
      <c r="AY955" s="20"/>
      <c r="AZ955" s="20"/>
      <c r="BA955" s="20"/>
      <c r="BB955" s="20"/>
      <c r="BC955" s="20"/>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9"/>
      <c r="CH955" s="19"/>
      <c r="CI955" s="19"/>
      <c r="CJ955" s="19"/>
      <c r="CK955" s="19"/>
      <c r="CL955" s="19"/>
      <c r="CM955" s="19"/>
      <c r="CN955" s="19"/>
      <c r="CO955" s="19"/>
      <c r="CP955" s="19"/>
      <c r="CQ955" s="19"/>
      <c r="CR955" s="19">
        <v>1</v>
      </c>
    </row>
    <row r="956" spans="1:96" ht="107" customHeight="1">
      <c r="A956" s="11" cm="1">
        <f t="array" ref="A956">SUMPRODUCT(--ISNUMBER(SEARCH({"stranding","stranded"},E956)))</f>
        <v>0</v>
      </c>
      <c r="B956" s="12">
        <v>1041</v>
      </c>
      <c r="C956" s="13" t="s">
        <v>1998</v>
      </c>
      <c r="D956" s="14">
        <v>2001</v>
      </c>
      <c r="E956" s="15" t="s">
        <v>1999</v>
      </c>
      <c r="F956" s="15" t="s">
        <v>6743</v>
      </c>
      <c r="G956" s="15">
        <f t="shared" si="14"/>
        <v>3</v>
      </c>
      <c r="H956" s="16"/>
      <c r="I956" s="16"/>
      <c r="J956" s="16"/>
      <c r="K956" s="16">
        <v>1</v>
      </c>
      <c r="L956" s="16"/>
      <c r="M956" s="16">
        <v>1</v>
      </c>
      <c r="N956" s="16"/>
      <c r="O956" s="16"/>
      <c r="P956" s="17"/>
      <c r="Q956" s="17"/>
      <c r="R956" s="17"/>
      <c r="S956" s="17"/>
      <c r="T956" s="18"/>
      <c r="U956" s="18">
        <v>1</v>
      </c>
      <c r="V956" s="18"/>
      <c r="W956" s="18"/>
      <c r="X956" s="19"/>
      <c r="Y956" s="19">
        <v>1</v>
      </c>
      <c r="Z956" s="19"/>
      <c r="AA956" s="19"/>
      <c r="AB956" s="19"/>
      <c r="AC956" s="19"/>
      <c r="AD956" s="19"/>
      <c r="AE956" s="19"/>
      <c r="AF956" s="19"/>
      <c r="AG956" s="19"/>
      <c r="AH956" s="19"/>
      <c r="AI956" s="19"/>
      <c r="AJ956" s="17"/>
      <c r="AK956" s="17"/>
      <c r="AL956" s="17"/>
      <c r="AM956" s="17"/>
      <c r="AN956" s="17">
        <v>1</v>
      </c>
      <c r="AO956" s="17"/>
      <c r="AP956" s="17"/>
      <c r="AQ956" s="17"/>
      <c r="AR956" s="20"/>
      <c r="AS956" s="20"/>
      <c r="AT956" s="20"/>
      <c r="AU956" s="20"/>
      <c r="AV956" s="20"/>
      <c r="AW956" s="20"/>
      <c r="AX956" s="20"/>
      <c r="AY956" s="20"/>
      <c r="AZ956" s="20"/>
      <c r="BA956" s="20"/>
      <c r="BB956" s="20"/>
      <c r="BC956" s="20"/>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9"/>
      <c r="CH956" s="19">
        <v>1</v>
      </c>
      <c r="CI956" s="19"/>
      <c r="CJ956" s="19"/>
      <c r="CK956" s="19"/>
      <c r="CL956" s="19"/>
      <c r="CM956" s="19"/>
      <c r="CN956" s="19"/>
      <c r="CO956" s="19"/>
      <c r="CP956" s="19"/>
      <c r="CQ956" s="19"/>
      <c r="CR956" s="19"/>
    </row>
    <row r="957" spans="1:96" ht="107" customHeight="1">
      <c r="A957" s="11" cm="1">
        <f t="array" ref="A957">SUMPRODUCT(--ISNUMBER(SEARCH({"stranding","stranded"},E957)))</f>
        <v>0</v>
      </c>
      <c r="B957" s="12">
        <v>1042</v>
      </c>
      <c r="C957" s="21" t="s">
        <v>2000</v>
      </c>
      <c r="D957" s="22">
        <v>2001</v>
      </c>
      <c r="E957" s="15" t="s">
        <v>2001</v>
      </c>
      <c r="F957" s="15" t="s">
        <v>6744</v>
      </c>
      <c r="G957" s="15">
        <f t="shared" si="14"/>
        <v>7</v>
      </c>
      <c r="H957" s="16"/>
      <c r="I957" s="16"/>
      <c r="J957" s="16"/>
      <c r="K957" s="16"/>
      <c r="L957" s="16"/>
      <c r="M957" s="16">
        <v>1</v>
      </c>
      <c r="N957" s="16"/>
      <c r="O957" s="16"/>
      <c r="P957" s="17"/>
      <c r="Q957" s="17">
        <v>1</v>
      </c>
      <c r="R957" s="17"/>
      <c r="S957" s="17"/>
      <c r="T957" s="18"/>
      <c r="U957" s="18">
        <v>1</v>
      </c>
      <c r="V957" s="18"/>
      <c r="W957" s="18">
        <v>1</v>
      </c>
      <c r="X957" s="19"/>
      <c r="Y957" s="19">
        <v>1</v>
      </c>
      <c r="Z957" s="19"/>
      <c r="AA957" s="19"/>
      <c r="AB957" s="19">
        <v>1</v>
      </c>
      <c r="AC957" s="19"/>
      <c r="AD957" s="19"/>
      <c r="AE957" s="19"/>
      <c r="AF957" s="19"/>
      <c r="AG957" s="19"/>
      <c r="AH957" s="19"/>
      <c r="AI957" s="19"/>
      <c r="AJ957" s="17"/>
      <c r="AK957" s="17"/>
      <c r="AL957" s="17"/>
      <c r="AM957" s="17"/>
      <c r="AN957" s="17">
        <v>1</v>
      </c>
      <c r="AO957" s="17"/>
      <c r="AP957" s="17"/>
      <c r="AQ957" s="17"/>
      <c r="AR957" s="20"/>
      <c r="AS957" s="20"/>
      <c r="AT957" s="20"/>
      <c r="AU957" s="20"/>
      <c r="AV957" s="20"/>
      <c r="AW957" s="20"/>
      <c r="AX957" s="20"/>
      <c r="AY957" s="20"/>
      <c r="AZ957" s="20"/>
      <c r="BA957" s="20"/>
      <c r="BB957" s="20"/>
      <c r="BC957" s="20"/>
      <c r="BD957" s="16"/>
      <c r="BE957" s="16"/>
      <c r="BF957" s="16"/>
      <c r="BG957" s="16"/>
      <c r="BH957" s="16"/>
      <c r="BI957" s="16"/>
      <c r="BJ957" s="16"/>
      <c r="BK957" s="16"/>
      <c r="BL957" s="16"/>
      <c r="BM957" s="16"/>
      <c r="BN957" s="16"/>
      <c r="BO957" s="16"/>
      <c r="BP957" s="16"/>
      <c r="BQ957" s="16"/>
      <c r="BR957" s="16"/>
      <c r="BS957" s="16"/>
      <c r="BT957" s="16"/>
      <c r="BU957" s="16">
        <v>1</v>
      </c>
      <c r="BV957" s="16"/>
      <c r="BW957" s="16"/>
      <c r="BX957" s="16"/>
      <c r="BY957" s="16"/>
      <c r="BZ957" s="16"/>
      <c r="CA957" s="16"/>
      <c r="CB957" s="16"/>
      <c r="CC957" s="16"/>
      <c r="CD957" s="16"/>
      <c r="CE957" s="16"/>
      <c r="CF957" s="16"/>
      <c r="CG957" s="19">
        <v>1</v>
      </c>
      <c r="CH957" s="19"/>
      <c r="CI957" s="19"/>
      <c r="CJ957" s="19"/>
      <c r="CK957" s="19"/>
      <c r="CL957" s="19"/>
      <c r="CM957" s="19"/>
      <c r="CN957" s="19"/>
      <c r="CO957" s="19"/>
      <c r="CP957" s="19"/>
      <c r="CQ957" s="19"/>
      <c r="CR957" s="19"/>
    </row>
    <row r="958" spans="1:96" ht="107" customHeight="1">
      <c r="A958" s="11" cm="1">
        <f t="array" ref="A958">SUMPRODUCT(--ISNUMBER(SEARCH({"stranding","stranded"},E958)))</f>
        <v>0</v>
      </c>
      <c r="B958" s="12">
        <v>1043</v>
      </c>
      <c r="C958" s="13" t="s">
        <v>2002</v>
      </c>
      <c r="D958" s="14">
        <v>2001</v>
      </c>
      <c r="E958" s="15" t="s">
        <v>2003</v>
      </c>
      <c r="F958" s="15" t="s">
        <v>6564</v>
      </c>
      <c r="G958" s="15">
        <f t="shared" si="14"/>
        <v>4</v>
      </c>
      <c r="H958" s="16"/>
      <c r="I958" s="16"/>
      <c r="J958" s="16"/>
      <c r="K958" s="16"/>
      <c r="L958" s="16">
        <v>1</v>
      </c>
      <c r="M958" s="16"/>
      <c r="N958" s="16"/>
      <c r="O958" s="16"/>
      <c r="P958" s="17"/>
      <c r="Q958" s="17"/>
      <c r="R958" s="17"/>
      <c r="S958" s="17"/>
      <c r="T958" s="18"/>
      <c r="U958" s="18">
        <v>1</v>
      </c>
      <c r="V958" s="18"/>
      <c r="W958" s="18"/>
      <c r="X958" s="19"/>
      <c r="Y958" s="19">
        <v>1</v>
      </c>
      <c r="Z958" s="19"/>
      <c r="AA958" s="19"/>
      <c r="AB958" s="19"/>
      <c r="AC958" s="19"/>
      <c r="AD958" s="19"/>
      <c r="AE958" s="19"/>
      <c r="AF958" s="19"/>
      <c r="AG958" s="19"/>
      <c r="AH958" s="19"/>
      <c r="AI958" s="19"/>
      <c r="AJ958" s="17"/>
      <c r="AK958" s="17"/>
      <c r="AL958" s="17"/>
      <c r="AM958" s="17"/>
      <c r="AN958" s="17">
        <v>1</v>
      </c>
      <c r="AO958" s="17"/>
      <c r="AP958" s="17"/>
      <c r="AQ958" s="17"/>
      <c r="AR958" s="20"/>
      <c r="AS958" s="20"/>
      <c r="AT958" s="20"/>
      <c r="AU958" s="20"/>
      <c r="AV958" s="20"/>
      <c r="AW958" s="20"/>
      <c r="AX958" s="20"/>
      <c r="AY958" s="20"/>
      <c r="AZ958" s="20"/>
      <c r="BA958" s="20"/>
      <c r="BB958" s="20"/>
      <c r="BC958" s="20"/>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v>1</v>
      </c>
      <c r="CA958" s="16"/>
      <c r="CB958" s="16"/>
      <c r="CC958" s="16"/>
      <c r="CD958" s="16"/>
      <c r="CE958" s="16"/>
      <c r="CF958" s="16"/>
      <c r="CG958" s="19"/>
      <c r="CH958" s="19">
        <v>1</v>
      </c>
      <c r="CI958" s="19"/>
      <c r="CJ958" s="19"/>
      <c r="CK958" s="19"/>
      <c r="CL958" s="19"/>
      <c r="CM958" s="19"/>
      <c r="CN958" s="19"/>
      <c r="CO958" s="19"/>
      <c r="CP958" s="19"/>
      <c r="CQ958" s="19"/>
      <c r="CR958" s="19"/>
    </row>
    <row r="959" spans="1:96" ht="107" customHeight="1">
      <c r="A959" s="11" cm="1">
        <f t="array" ref="A959">SUMPRODUCT(--ISNUMBER(SEARCH({"stranding","stranded"},E959)))</f>
        <v>0</v>
      </c>
      <c r="B959" s="12">
        <v>1044</v>
      </c>
      <c r="C959" s="21" t="s">
        <v>2004</v>
      </c>
      <c r="D959" s="22">
        <v>2001</v>
      </c>
      <c r="E959" s="15" t="s">
        <v>2005</v>
      </c>
      <c r="F959" s="15" t="s">
        <v>6745</v>
      </c>
      <c r="G959" s="15">
        <f t="shared" si="14"/>
        <v>8</v>
      </c>
      <c r="H959" s="16"/>
      <c r="I959" s="16"/>
      <c r="J959" s="16"/>
      <c r="K959" s="16"/>
      <c r="L959" s="16">
        <v>1</v>
      </c>
      <c r="M959" s="16">
        <v>3</v>
      </c>
      <c r="N959" s="16"/>
      <c r="O959" s="16"/>
      <c r="P959" s="17"/>
      <c r="Q959" s="17"/>
      <c r="R959" s="17">
        <v>1</v>
      </c>
      <c r="S959" s="17"/>
      <c r="T959" s="18">
        <v>1</v>
      </c>
      <c r="U959" s="18"/>
      <c r="V959" s="18"/>
      <c r="W959" s="18"/>
      <c r="X959" s="19">
        <v>1</v>
      </c>
      <c r="Y959" s="19"/>
      <c r="Z959" s="19"/>
      <c r="AA959" s="19"/>
      <c r="AB959" s="19"/>
      <c r="AC959" s="19"/>
      <c r="AD959" s="19"/>
      <c r="AE959" s="19">
        <v>1</v>
      </c>
      <c r="AF959" s="19">
        <v>1</v>
      </c>
      <c r="AG959" s="19"/>
      <c r="AH959" s="19"/>
      <c r="AI959" s="19"/>
      <c r="AJ959" s="17">
        <v>1</v>
      </c>
      <c r="AK959" s="17"/>
      <c r="AL959" s="17"/>
      <c r="AM959" s="17"/>
      <c r="AN959" s="17"/>
      <c r="AO959" s="17"/>
      <c r="AP959" s="17"/>
      <c r="AQ959" s="17"/>
      <c r="AR959" s="20"/>
      <c r="AS959" s="20"/>
      <c r="AT959" s="20"/>
      <c r="AU959" s="20"/>
      <c r="AV959" s="20">
        <v>1</v>
      </c>
      <c r="AW959" s="20"/>
      <c r="AX959" s="20"/>
      <c r="AY959" s="20"/>
      <c r="AZ959" s="20"/>
      <c r="BA959" s="20"/>
      <c r="BB959" s="20"/>
      <c r="BC959" s="20"/>
      <c r="BD959" s="16"/>
      <c r="BE959" s="16">
        <v>1</v>
      </c>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9"/>
      <c r="CH959" s="19"/>
      <c r="CI959" s="19"/>
      <c r="CJ959" s="19"/>
      <c r="CK959" s="19"/>
      <c r="CL959" s="19"/>
      <c r="CM959" s="19"/>
      <c r="CN959" s="19">
        <v>1</v>
      </c>
      <c r="CO959" s="19"/>
      <c r="CP959" s="19"/>
      <c r="CQ959" s="19"/>
      <c r="CR959" s="19"/>
    </row>
    <row r="960" spans="1:96" ht="107" customHeight="1">
      <c r="A960" s="11" cm="1">
        <f t="array" ref="A960">SUMPRODUCT(--ISNUMBER(SEARCH({"stranding","stranded"},E960)))</f>
        <v>0</v>
      </c>
      <c r="B960" s="12">
        <v>1045</v>
      </c>
      <c r="C960" s="13" t="s">
        <v>2006</v>
      </c>
      <c r="D960" s="14">
        <v>2001</v>
      </c>
      <c r="E960" s="15" t="s">
        <v>2007</v>
      </c>
      <c r="F960" s="15" t="s">
        <v>6238</v>
      </c>
      <c r="G960" s="15">
        <f t="shared" si="14"/>
        <v>3</v>
      </c>
      <c r="H960" s="16"/>
      <c r="I960" s="16"/>
      <c r="J960" s="16">
        <v>1</v>
      </c>
      <c r="K960" s="16"/>
      <c r="L960" s="16"/>
      <c r="M960" s="16"/>
      <c r="N960" s="16"/>
      <c r="O960" s="16"/>
      <c r="P960" s="17"/>
      <c r="Q960" s="17"/>
      <c r="R960" s="17"/>
      <c r="S960" s="17"/>
      <c r="T960" s="18"/>
      <c r="U960" s="18">
        <v>1</v>
      </c>
      <c r="V960" s="18"/>
      <c r="W960" s="18"/>
      <c r="X960" s="19"/>
      <c r="Y960" s="19">
        <v>1</v>
      </c>
      <c r="Z960" s="19">
        <v>1</v>
      </c>
      <c r="AA960" s="19"/>
      <c r="AB960" s="19"/>
      <c r="AC960" s="19"/>
      <c r="AD960" s="19"/>
      <c r="AE960" s="19"/>
      <c r="AF960" s="19"/>
      <c r="AG960" s="19"/>
      <c r="AH960" s="19"/>
      <c r="AI960" s="19"/>
      <c r="AJ960" s="17"/>
      <c r="AK960" s="17"/>
      <c r="AL960" s="17"/>
      <c r="AM960" s="17"/>
      <c r="AN960" s="17"/>
      <c r="AO960" s="17"/>
      <c r="AP960" s="17"/>
      <c r="AQ960" s="17"/>
      <c r="AR960" s="20"/>
      <c r="AS960" s="20"/>
      <c r="AT960" s="20"/>
      <c r="AU960" s="20"/>
      <c r="AV960" s="20"/>
      <c r="AW960" s="20"/>
      <c r="AX960" s="20"/>
      <c r="AY960" s="20"/>
      <c r="AZ960" s="20"/>
      <c r="BA960" s="20"/>
      <c r="BB960" s="20"/>
      <c r="BC960" s="20"/>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9"/>
      <c r="CH960" s="19"/>
      <c r="CI960" s="19"/>
      <c r="CJ960" s="19"/>
      <c r="CK960" s="19"/>
      <c r="CL960" s="19"/>
      <c r="CM960" s="19"/>
      <c r="CN960" s="19">
        <v>1</v>
      </c>
      <c r="CO960" s="19"/>
      <c r="CP960" s="19"/>
      <c r="CQ960" s="19"/>
      <c r="CR960" s="19"/>
    </row>
    <row r="961" spans="1:96" ht="107" customHeight="1">
      <c r="A961" s="11" cm="1">
        <f t="array" ref="A961">SUMPRODUCT(--ISNUMBER(SEARCH({"stranding","stranded"},E961)))</f>
        <v>0</v>
      </c>
      <c r="B961" s="12">
        <v>1046</v>
      </c>
      <c r="C961" s="21" t="s">
        <v>2008</v>
      </c>
      <c r="D961" s="22">
        <v>2001</v>
      </c>
      <c r="E961" s="15" t="s">
        <v>2009</v>
      </c>
      <c r="F961" s="15" t="s">
        <v>6746</v>
      </c>
      <c r="G961" s="15">
        <f t="shared" si="14"/>
        <v>5</v>
      </c>
      <c r="H961" s="16"/>
      <c r="I961" s="16"/>
      <c r="J961" s="16"/>
      <c r="K961" s="16"/>
      <c r="L961" s="16"/>
      <c r="M961" s="16"/>
      <c r="N961" s="16"/>
      <c r="O961" s="16"/>
      <c r="P961" s="17"/>
      <c r="Q961" s="17"/>
      <c r="R961" s="17"/>
      <c r="S961" s="17"/>
      <c r="T961" s="18"/>
      <c r="U961" s="18">
        <v>1</v>
      </c>
      <c r="V961" s="18"/>
      <c r="W961" s="18"/>
      <c r="X961" s="19">
        <v>1</v>
      </c>
      <c r="Y961" s="19">
        <v>1</v>
      </c>
      <c r="Z961" s="19"/>
      <c r="AA961" s="19">
        <v>1</v>
      </c>
      <c r="AB961" s="19"/>
      <c r="AC961" s="19"/>
      <c r="AD961" s="19"/>
      <c r="AE961" s="19"/>
      <c r="AF961" s="19"/>
      <c r="AG961" s="19"/>
      <c r="AH961" s="19"/>
      <c r="AI961" s="19"/>
      <c r="AJ961" s="17"/>
      <c r="AK961" s="17"/>
      <c r="AL961" s="17"/>
      <c r="AM961" s="17"/>
      <c r="AN961" s="17"/>
      <c r="AO961" s="17"/>
      <c r="AP961" s="17"/>
      <c r="AQ961" s="17"/>
      <c r="AR961" s="20"/>
      <c r="AS961" s="20"/>
      <c r="AT961" s="20"/>
      <c r="AU961" s="20"/>
      <c r="AV961" s="20"/>
      <c r="AW961" s="20"/>
      <c r="AX961" s="20"/>
      <c r="AY961" s="20"/>
      <c r="AZ961" s="20"/>
      <c r="BA961" s="20"/>
      <c r="BB961" s="20"/>
      <c r="BC961" s="20"/>
      <c r="BD961" s="16"/>
      <c r="BE961" s="16"/>
      <c r="BF961" s="16"/>
      <c r="BG961" s="16"/>
      <c r="BH961" s="16"/>
      <c r="BI961" s="16"/>
      <c r="BJ961" s="16"/>
      <c r="BK961" s="16"/>
      <c r="BL961" s="16"/>
      <c r="BM961" s="16"/>
      <c r="BN961" s="16"/>
      <c r="BO961" s="16"/>
      <c r="BP961" s="16"/>
      <c r="BQ961" s="16"/>
      <c r="BR961" s="16"/>
      <c r="BS961" s="16"/>
      <c r="BT961" s="16"/>
      <c r="BU961" s="16"/>
      <c r="BV961" s="16"/>
      <c r="BW961" s="16">
        <v>1</v>
      </c>
      <c r="BX961" s="16"/>
      <c r="BY961" s="16"/>
      <c r="BZ961" s="16"/>
      <c r="CA961" s="16"/>
      <c r="CB961" s="16"/>
      <c r="CC961" s="16"/>
      <c r="CD961" s="16"/>
      <c r="CE961" s="16"/>
      <c r="CF961" s="16"/>
      <c r="CG961" s="19"/>
      <c r="CH961" s="19"/>
      <c r="CI961" s="19"/>
      <c r="CJ961" s="19"/>
      <c r="CK961" s="19"/>
      <c r="CL961" s="19"/>
      <c r="CM961" s="19">
        <v>1</v>
      </c>
      <c r="CN961" s="19"/>
      <c r="CO961" s="19"/>
      <c r="CP961" s="19"/>
      <c r="CQ961" s="19"/>
      <c r="CR961" s="19"/>
    </row>
    <row r="962" spans="1:96" ht="107" customHeight="1">
      <c r="A962" s="11" cm="1">
        <f t="array" ref="A962">SUMPRODUCT(--ISNUMBER(SEARCH({"stranding","stranded"},E962)))</f>
        <v>0</v>
      </c>
      <c r="B962" s="12">
        <v>1048</v>
      </c>
      <c r="C962" s="21" t="s">
        <v>2010</v>
      </c>
      <c r="D962" s="22">
        <v>2001</v>
      </c>
      <c r="E962" s="15" t="s">
        <v>2011</v>
      </c>
      <c r="F962" s="15" t="s">
        <v>6669</v>
      </c>
      <c r="G962" s="15">
        <f t="shared" ref="G962:G1025" si="15">SUM(P962:CF962)</f>
        <v>6</v>
      </c>
      <c r="H962" s="16"/>
      <c r="I962" s="16"/>
      <c r="J962" s="16"/>
      <c r="K962" s="16"/>
      <c r="L962" s="16">
        <v>1</v>
      </c>
      <c r="M962" s="16">
        <v>2</v>
      </c>
      <c r="N962" s="16"/>
      <c r="O962" s="16"/>
      <c r="P962" s="17"/>
      <c r="Q962" s="17"/>
      <c r="R962" s="17">
        <v>1</v>
      </c>
      <c r="S962" s="17"/>
      <c r="T962" s="18"/>
      <c r="U962" s="18">
        <v>1</v>
      </c>
      <c r="V962" s="18"/>
      <c r="W962" s="18"/>
      <c r="X962" s="19"/>
      <c r="Y962" s="19">
        <v>1</v>
      </c>
      <c r="Z962" s="19">
        <v>1</v>
      </c>
      <c r="AA962" s="19"/>
      <c r="AB962" s="19"/>
      <c r="AC962" s="19"/>
      <c r="AD962" s="19"/>
      <c r="AE962" s="19"/>
      <c r="AF962" s="19"/>
      <c r="AG962" s="19"/>
      <c r="AH962" s="19"/>
      <c r="AI962" s="19"/>
      <c r="AJ962" s="17"/>
      <c r="AK962" s="17"/>
      <c r="AL962" s="17"/>
      <c r="AM962" s="17"/>
      <c r="AN962" s="17"/>
      <c r="AO962" s="17"/>
      <c r="AP962" s="17"/>
      <c r="AQ962" s="17"/>
      <c r="AR962" s="20"/>
      <c r="AS962" s="20"/>
      <c r="AT962" s="20"/>
      <c r="AU962" s="20"/>
      <c r="AV962" s="20"/>
      <c r="AW962" s="20"/>
      <c r="AX962" s="20"/>
      <c r="AY962" s="20"/>
      <c r="AZ962" s="20"/>
      <c r="BA962" s="20"/>
      <c r="BB962" s="20"/>
      <c r="BC962" s="20"/>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v>1</v>
      </c>
      <c r="CD962" s="16"/>
      <c r="CE962" s="16"/>
      <c r="CF962" s="16">
        <v>1</v>
      </c>
      <c r="CG962" s="19"/>
      <c r="CH962" s="19"/>
      <c r="CI962" s="19"/>
      <c r="CJ962" s="19"/>
      <c r="CK962" s="19"/>
      <c r="CL962" s="19">
        <v>1</v>
      </c>
      <c r="CM962" s="19"/>
      <c r="CN962" s="19"/>
      <c r="CO962" s="19"/>
      <c r="CP962" s="19"/>
      <c r="CQ962" s="19"/>
      <c r="CR962" s="19"/>
    </row>
    <row r="963" spans="1:96" ht="107" customHeight="1">
      <c r="A963" s="11" cm="1">
        <f t="array" ref="A963">SUMPRODUCT(--ISNUMBER(SEARCH({"stranding","stranded"},E963)))</f>
        <v>0</v>
      </c>
      <c r="B963" s="12">
        <v>1049</v>
      </c>
      <c r="C963" s="13" t="s">
        <v>2012</v>
      </c>
      <c r="D963" s="14">
        <v>2001</v>
      </c>
      <c r="E963" s="15" t="s">
        <v>2013</v>
      </c>
      <c r="F963" s="15" t="s">
        <v>6747</v>
      </c>
      <c r="G963" s="15">
        <f t="shared" si="15"/>
        <v>6</v>
      </c>
      <c r="H963" s="16"/>
      <c r="I963" s="16"/>
      <c r="J963" s="16"/>
      <c r="K963" s="16"/>
      <c r="L963" s="16"/>
      <c r="M963" s="16"/>
      <c r="N963" s="16">
        <v>1</v>
      </c>
      <c r="O963" s="16"/>
      <c r="P963" s="17"/>
      <c r="Q963" s="17"/>
      <c r="R963" s="17">
        <v>1</v>
      </c>
      <c r="S963" s="17"/>
      <c r="T963" s="18"/>
      <c r="U963" s="18">
        <v>1</v>
      </c>
      <c r="V963" s="18"/>
      <c r="W963" s="18"/>
      <c r="X963" s="19"/>
      <c r="Y963" s="19">
        <v>1</v>
      </c>
      <c r="Z963" s="19">
        <v>1</v>
      </c>
      <c r="AA963" s="19"/>
      <c r="AB963" s="19"/>
      <c r="AC963" s="19"/>
      <c r="AD963" s="19">
        <v>1</v>
      </c>
      <c r="AE963" s="19"/>
      <c r="AF963" s="19"/>
      <c r="AG963" s="19"/>
      <c r="AH963" s="19"/>
      <c r="AI963" s="19"/>
      <c r="AJ963" s="17"/>
      <c r="AK963" s="17"/>
      <c r="AL963" s="17"/>
      <c r="AM963" s="17"/>
      <c r="AN963" s="17"/>
      <c r="AO963" s="17"/>
      <c r="AP963" s="17"/>
      <c r="AQ963" s="17"/>
      <c r="AR963" s="20"/>
      <c r="AS963" s="20"/>
      <c r="AT963" s="20"/>
      <c r="AU963" s="20"/>
      <c r="AV963" s="20"/>
      <c r="AW963" s="20"/>
      <c r="AX963" s="20"/>
      <c r="AY963" s="20"/>
      <c r="AZ963" s="20"/>
      <c r="BA963" s="20"/>
      <c r="BB963" s="20"/>
      <c r="BC963" s="20"/>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v>1</v>
      </c>
      <c r="CA963" s="16"/>
      <c r="CB963" s="16"/>
      <c r="CC963" s="16"/>
      <c r="CD963" s="16"/>
      <c r="CE963" s="16"/>
      <c r="CF963" s="16"/>
      <c r="CG963" s="19"/>
      <c r="CH963" s="19"/>
      <c r="CI963" s="19"/>
      <c r="CJ963" s="19">
        <v>1</v>
      </c>
      <c r="CK963" s="19"/>
      <c r="CL963" s="19"/>
      <c r="CM963" s="19"/>
      <c r="CN963" s="19"/>
      <c r="CO963" s="19"/>
      <c r="CP963" s="19"/>
      <c r="CQ963" s="19"/>
      <c r="CR963" s="19"/>
    </row>
    <row r="964" spans="1:96" ht="107" customHeight="1">
      <c r="A964" s="11" cm="1">
        <f t="array" ref="A964">SUMPRODUCT(--ISNUMBER(SEARCH({"stranding","stranded"},E964)))</f>
        <v>0</v>
      </c>
      <c r="B964" s="12">
        <v>1050</v>
      </c>
      <c r="C964" s="21" t="s">
        <v>2014</v>
      </c>
      <c r="D964" s="22">
        <v>2001</v>
      </c>
      <c r="E964" s="15" t="s">
        <v>2015</v>
      </c>
      <c r="F964" s="15" t="s">
        <v>6748</v>
      </c>
      <c r="G964" s="15">
        <f t="shared" si="15"/>
        <v>5</v>
      </c>
      <c r="H964" s="16"/>
      <c r="I964" s="16"/>
      <c r="J964" s="16"/>
      <c r="K964" s="16"/>
      <c r="L964" s="16"/>
      <c r="M964" s="16"/>
      <c r="N964" s="16"/>
      <c r="O964" s="16"/>
      <c r="P964" s="17"/>
      <c r="Q964" s="17"/>
      <c r="R964" s="17"/>
      <c r="S964" s="17"/>
      <c r="T964" s="18"/>
      <c r="U964" s="18">
        <v>1</v>
      </c>
      <c r="V964" s="18"/>
      <c r="W964" s="18"/>
      <c r="X964" s="19"/>
      <c r="Y964" s="19">
        <v>1</v>
      </c>
      <c r="Z964" s="19"/>
      <c r="AA964" s="19"/>
      <c r="AB964" s="19"/>
      <c r="AC964" s="19"/>
      <c r="AD964" s="19"/>
      <c r="AE964" s="19"/>
      <c r="AF964" s="19"/>
      <c r="AG964" s="19"/>
      <c r="AH964" s="19"/>
      <c r="AI964" s="19"/>
      <c r="AJ964" s="17"/>
      <c r="AK964" s="17"/>
      <c r="AL964" s="17"/>
      <c r="AM964" s="17"/>
      <c r="AN964" s="17"/>
      <c r="AO964" s="17"/>
      <c r="AP964" s="17"/>
      <c r="AQ964" s="17"/>
      <c r="AR964" s="20"/>
      <c r="AS964" s="20"/>
      <c r="AT964" s="20"/>
      <c r="AU964" s="20"/>
      <c r="AV964" s="20"/>
      <c r="AW964" s="20"/>
      <c r="AX964" s="20"/>
      <c r="AY964" s="20"/>
      <c r="AZ964" s="20"/>
      <c r="BA964" s="20"/>
      <c r="BB964" s="20"/>
      <c r="BC964" s="20"/>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v>1</v>
      </c>
      <c r="CA964" s="16">
        <v>1</v>
      </c>
      <c r="CB964" s="16"/>
      <c r="CC964" s="16">
        <v>1</v>
      </c>
      <c r="CD964" s="16"/>
      <c r="CE964" s="16"/>
      <c r="CF964" s="16"/>
      <c r="CG964" s="19"/>
      <c r="CH964" s="19"/>
      <c r="CI964" s="19"/>
      <c r="CJ964" s="19"/>
      <c r="CK964" s="19">
        <v>1</v>
      </c>
      <c r="CL964" s="19"/>
      <c r="CM964" s="19"/>
      <c r="CN964" s="19"/>
      <c r="CO964" s="19"/>
      <c r="CP964" s="19"/>
      <c r="CQ964" s="19"/>
      <c r="CR964" s="19"/>
    </row>
    <row r="965" spans="1:96" ht="107" customHeight="1">
      <c r="A965" s="11" cm="1">
        <f t="array" ref="A965">SUMPRODUCT(--ISNUMBER(SEARCH({"stranding","stranded"},E965)))</f>
        <v>0</v>
      </c>
      <c r="B965" s="12">
        <v>1052</v>
      </c>
      <c r="C965" s="21" t="s">
        <v>2016</v>
      </c>
      <c r="D965" s="22">
        <v>2001</v>
      </c>
      <c r="E965" s="15" t="s">
        <v>2017</v>
      </c>
      <c r="F965" s="15" t="s">
        <v>6749</v>
      </c>
      <c r="G965" s="15">
        <f t="shared" si="15"/>
        <v>5</v>
      </c>
      <c r="H965" s="16"/>
      <c r="I965" s="16">
        <v>1</v>
      </c>
      <c r="J965" s="16"/>
      <c r="K965" s="16"/>
      <c r="L965" s="16"/>
      <c r="M965" s="16">
        <v>1</v>
      </c>
      <c r="N965" s="16"/>
      <c r="O965" s="16"/>
      <c r="P965" s="17"/>
      <c r="Q965" s="17"/>
      <c r="R965" s="17"/>
      <c r="S965" s="17"/>
      <c r="T965" s="18"/>
      <c r="U965" s="18">
        <v>1</v>
      </c>
      <c r="V965" s="18"/>
      <c r="W965" s="18"/>
      <c r="X965" s="19"/>
      <c r="Y965" s="19">
        <v>1</v>
      </c>
      <c r="Z965" s="19">
        <v>1</v>
      </c>
      <c r="AA965" s="19"/>
      <c r="AB965" s="19"/>
      <c r="AC965" s="19">
        <v>1</v>
      </c>
      <c r="AD965" s="19"/>
      <c r="AE965" s="19"/>
      <c r="AF965" s="19"/>
      <c r="AG965" s="19"/>
      <c r="AH965" s="19"/>
      <c r="AI965" s="19"/>
      <c r="AJ965" s="17"/>
      <c r="AK965" s="17"/>
      <c r="AL965" s="17"/>
      <c r="AM965" s="17"/>
      <c r="AN965" s="17"/>
      <c r="AO965" s="17"/>
      <c r="AP965" s="17"/>
      <c r="AQ965" s="17"/>
      <c r="AR965" s="20"/>
      <c r="AS965" s="20"/>
      <c r="AT965" s="20"/>
      <c r="AU965" s="20"/>
      <c r="AV965" s="20"/>
      <c r="AW965" s="20"/>
      <c r="AX965" s="20"/>
      <c r="AY965" s="20"/>
      <c r="AZ965" s="20"/>
      <c r="BA965" s="20"/>
      <c r="BB965" s="20"/>
      <c r="BC965" s="20"/>
      <c r="BD965" s="16"/>
      <c r="BE965" s="16"/>
      <c r="BF965" s="16"/>
      <c r="BG965" s="16"/>
      <c r="BH965" s="16"/>
      <c r="BI965" s="16"/>
      <c r="BJ965" s="16"/>
      <c r="BK965" s="16"/>
      <c r="BL965" s="16"/>
      <c r="BM965" s="16"/>
      <c r="BN965" s="16"/>
      <c r="BO965" s="16"/>
      <c r="BP965" s="16"/>
      <c r="BQ965" s="16"/>
      <c r="BR965" s="16"/>
      <c r="BS965" s="16"/>
      <c r="BT965" s="16"/>
      <c r="BU965" s="16"/>
      <c r="BV965" s="16"/>
      <c r="BW965" s="16"/>
      <c r="BX965" s="16">
        <v>1</v>
      </c>
      <c r="BY965" s="16"/>
      <c r="BZ965" s="16"/>
      <c r="CA965" s="16"/>
      <c r="CB965" s="16"/>
      <c r="CC965" s="16"/>
      <c r="CD965" s="16"/>
      <c r="CE965" s="16"/>
      <c r="CF965" s="16"/>
      <c r="CG965" s="19"/>
      <c r="CH965" s="19"/>
      <c r="CI965" s="19"/>
      <c r="CJ965" s="19"/>
      <c r="CK965" s="19">
        <v>1</v>
      </c>
      <c r="CL965" s="19"/>
      <c r="CM965" s="19"/>
      <c r="CN965" s="19"/>
      <c r="CO965" s="19"/>
      <c r="CP965" s="19"/>
      <c r="CQ965" s="19"/>
      <c r="CR965" s="19"/>
    </row>
    <row r="966" spans="1:96" ht="107" customHeight="1">
      <c r="A966" s="11" cm="1">
        <f t="array" ref="A966">SUMPRODUCT(--ISNUMBER(SEARCH({"stranding","stranded"},E966)))</f>
        <v>0</v>
      </c>
      <c r="B966" s="12">
        <v>1053</v>
      </c>
      <c r="C966" s="13" t="s">
        <v>2018</v>
      </c>
      <c r="D966" s="14">
        <v>2001</v>
      </c>
      <c r="E966" s="15" t="s">
        <v>2019</v>
      </c>
      <c r="F966" s="15" t="s">
        <v>6750</v>
      </c>
      <c r="G966" s="15">
        <f t="shared" si="15"/>
        <v>5</v>
      </c>
      <c r="H966" s="16"/>
      <c r="I966" s="16"/>
      <c r="J966" s="16"/>
      <c r="K966" s="16"/>
      <c r="L966" s="16">
        <v>1</v>
      </c>
      <c r="M966" s="16">
        <v>1</v>
      </c>
      <c r="N966" s="16"/>
      <c r="O966" s="16"/>
      <c r="P966" s="17"/>
      <c r="Q966" s="17"/>
      <c r="R966" s="17">
        <v>1</v>
      </c>
      <c r="S966" s="17"/>
      <c r="T966" s="18"/>
      <c r="U966" s="18"/>
      <c r="V966" s="18"/>
      <c r="W966" s="18"/>
      <c r="X966" s="19"/>
      <c r="Y966" s="19">
        <v>1</v>
      </c>
      <c r="Z966" s="19"/>
      <c r="AA966" s="19"/>
      <c r="AB966" s="19">
        <v>1</v>
      </c>
      <c r="AC966" s="19"/>
      <c r="AD966" s="19"/>
      <c r="AE966" s="19"/>
      <c r="AF966" s="19"/>
      <c r="AG966" s="19"/>
      <c r="AH966" s="19"/>
      <c r="AI966" s="19"/>
      <c r="AJ966" s="17"/>
      <c r="AK966" s="17"/>
      <c r="AL966" s="17"/>
      <c r="AM966" s="17"/>
      <c r="AN966" s="17"/>
      <c r="AO966" s="17"/>
      <c r="AP966" s="17"/>
      <c r="AQ966" s="17"/>
      <c r="AR966" s="20"/>
      <c r="AS966" s="20"/>
      <c r="AT966" s="20"/>
      <c r="AU966" s="20"/>
      <c r="AV966" s="20"/>
      <c r="AW966" s="20"/>
      <c r="AX966" s="20"/>
      <c r="AY966" s="20"/>
      <c r="AZ966" s="20"/>
      <c r="BA966" s="20"/>
      <c r="BB966" s="20"/>
      <c r="BC966" s="20"/>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v>1</v>
      </c>
      <c r="CD966" s="16"/>
      <c r="CE966" s="16"/>
      <c r="CF966" s="16">
        <v>1</v>
      </c>
      <c r="CG966" s="19"/>
      <c r="CH966" s="19"/>
      <c r="CI966" s="19"/>
      <c r="CJ966" s="19"/>
      <c r="CK966" s="19"/>
      <c r="CL966" s="19">
        <v>1</v>
      </c>
      <c r="CM966" s="19"/>
      <c r="CN966" s="19"/>
      <c r="CO966" s="19"/>
      <c r="CP966" s="19"/>
      <c r="CQ966" s="19"/>
      <c r="CR966" s="19"/>
    </row>
    <row r="967" spans="1:96" ht="107" customHeight="1">
      <c r="A967" s="11" cm="1">
        <f t="array" ref="A967">SUMPRODUCT(--ISNUMBER(SEARCH({"stranding","stranded"},E967)))</f>
        <v>0</v>
      </c>
      <c r="B967" s="12">
        <v>1055</v>
      </c>
      <c r="C967" s="13" t="s">
        <v>2020</v>
      </c>
      <c r="D967" s="14">
        <v>2001</v>
      </c>
      <c r="E967" s="15" t="s">
        <v>2021</v>
      </c>
      <c r="F967" s="15" t="s">
        <v>6751</v>
      </c>
      <c r="G967" s="15">
        <f t="shared" si="15"/>
        <v>14</v>
      </c>
      <c r="H967" s="16"/>
      <c r="I967" s="16"/>
      <c r="J967" s="16"/>
      <c r="K967" s="16">
        <v>1</v>
      </c>
      <c r="L967" s="16">
        <v>2</v>
      </c>
      <c r="M967" s="16"/>
      <c r="N967" s="16"/>
      <c r="O967" s="16"/>
      <c r="P967" s="17"/>
      <c r="Q967" s="17"/>
      <c r="R967" s="17"/>
      <c r="S967" s="17"/>
      <c r="T967" s="18"/>
      <c r="U967" s="18">
        <v>1</v>
      </c>
      <c r="V967" s="18">
        <v>1</v>
      </c>
      <c r="W967" s="18">
        <v>1</v>
      </c>
      <c r="X967" s="19"/>
      <c r="Y967" s="19"/>
      <c r="Z967" s="19"/>
      <c r="AA967" s="19"/>
      <c r="AB967" s="19"/>
      <c r="AC967" s="19"/>
      <c r="AD967" s="19"/>
      <c r="AE967" s="19">
        <v>1</v>
      </c>
      <c r="AF967" s="19">
        <v>1</v>
      </c>
      <c r="AG967" s="19"/>
      <c r="AH967" s="19"/>
      <c r="AI967" s="19"/>
      <c r="AJ967" s="17">
        <v>1</v>
      </c>
      <c r="AK967" s="17"/>
      <c r="AL967" s="17"/>
      <c r="AM967" s="17"/>
      <c r="AN967" s="17"/>
      <c r="AO967" s="17"/>
      <c r="AP967" s="17"/>
      <c r="AQ967" s="17">
        <v>1</v>
      </c>
      <c r="AR967" s="20"/>
      <c r="AS967" s="20">
        <v>1</v>
      </c>
      <c r="AT967" s="20"/>
      <c r="AU967" s="20"/>
      <c r="AV967" s="20"/>
      <c r="AW967" s="20"/>
      <c r="AX967" s="20">
        <v>1</v>
      </c>
      <c r="AY967" s="20"/>
      <c r="AZ967" s="20"/>
      <c r="BA967" s="20"/>
      <c r="BB967" s="20"/>
      <c r="BC967" s="20"/>
      <c r="BD967" s="16"/>
      <c r="BE967" s="16">
        <v>1</v>
      </c>
      <c r="BF967" s="16"/>
      <c r="BG967" s="16"/>
      <c r="BH967" s="16"/>
      <c r="BI967" s="16"/>
      <c r="BJ967" s="16">
        <v>1</v>
      </c>
      <c r="BK967" s="16">
        <v>1</v>
      </c>
      <c r="BL967" s="16"/>
      <c r="BM967" s="16"/>
      <c r="BN967" s="16"/>
      <c r="BO967" s="16"/>
      <c r="BP967" s="16">
        <v>1</v>
      </c>
      <c r="BQ967" s="16"/>
      <c r="BR967" s="16"/>
      <c r="BS967" s="16"/>
      <c r="BT967" s="16"/>
      <c r="BU967" s="16"/>
      <c r="BV967" s="16"/>
      <c r="BW967" s="16"/>
      <c r="BX967" s="16"/>
      <c r="BY967" s="16">
        <v>1</v>
      </c>
      <c r="BZ967" s="16"/>
      <c r="CA967" s="16"/>
      <c r="CB967" s="16"/>
      <c r="CC967" s="16"/>
      <c r="CD967" s="16"/>
      <c r="CE967" s="16"/>
      <c r="CF967" s="16"/>
      <c r="CG967" s="19"/>
      <c r="CH967" s="19"/>
      <c r="CI967" s="19">
        <v>1</v>
      </c>
      <c r="CJ967" s="19"/>
      <c r="CK967" s="19"/>
      <c r="CL967" s="19"/>
      <c r="CM967" s="19"/>
      <c r="CN967" s="19"/>
      <c r="CO967" s="19"/>
      <c r="CP967" s="19"/>
      <c r="CQ967" s="19"/>
      <c r="CR967" s="19"/>
    </row>
    <row r="968" spans="1:96" ht="107" customHeight="1">
      <c r="A968" s="11" cm="1">
        <f t="array" ref="A968">SUMPRODUCT(--ISNUMBER(SEARCH({"stranding","stranded"},E968)))</f>
        <v>0</v>
      </c>
      <c r="B968" s="12">
        <v>1056</v>
      </c>
      <c r="C968" s="21" t="s">
        <v>2022</v>
      </c>
      <c r="D968" s="22">
        <v>2001</v>
      </c>
      <c r="E968" s="15" t="s">
        <v>2023</v>
      </c>
      <c r="F968" s="15" t="s">
        <v>6752</v>
      </c>
      <c r="G968" s="15">
        <f t="shared" si="15"/>
        <v>8</v>
      </c>
      <c r="H968" s="16"/>
      <c r="I968" s="16"/>
      <c r="J968" s="16">
        <v>1</v>
      </c>
      <c r="K968" s="16"/>
      <c r="L968" s="16"/>
      <c r="M968" s="16"/>
      <c r="N968" s="16"/>
      <c r="O968" s="16"/>
      <c r="P968" s="17"/>
      <c r="Q968" s="17"/>
      <c r="R968" s="17"/>
      <c r="S968" s="17"/>
      <c r="T968" s="18"/>
      <c r="U968" s="18">
        <v>1</v>
      </c>
      <c r="V968" s="18"/>
      <c r="W968" s="18">
        <v>1</v>
      </c>
      <c r="X968" s="19">
        <v>1</v>
      </c>
      <c r="Y968" s="19"/>
      <c r="Z968" s="19"/>
      <c r="AA968" s="19"/>
      <c r="AB968" s="19"/>
      <c r="AC968" s="19"/>
      <c r="AD968" s="19"/>
      <c r="AE968" s="19">
        <v>1</v>
      </c>
      <c r="AF968" s="19">
        <v>1</v>
      </c>
      <c r="AG968" s="19"/>
      <c r="AH968" s="19"/>
      <c r="AI968" s="19"/>
      <c r="AJ968" s="17">
        <v>1</v>
      </c>
      <c r="AK968" s="17"/>
      <c r="AL968" s="17"/>
      <c r="AM968" s="17"/>
      <c r="AN968" s="17"/>
      <c r="AO968" s="17"/>
      <c r="AP968" s="17"/>
      <c r="AQ968" s="17"/>
      <c r="AR968" s="20"/>
      <c r="AS968" s="20"/>
      <c r="AT968" s="20"/>
      <c r="AU968" s="20"/>
      <c r="AV968" s="20"/>
      <c r="AW968" s="20"/>
      <c r="AX968" s="20"/>
      <c r="AY968" s="20"/>
      <c r="AZ968" s="20"/>
      <c r="BA968" s="20"/>
      <c r="BB968" s="20"/>
      <c r="BC968" s="20"/>
      <c r="BD968" s="16"/>
      <c r="BE968" s="16"/>
      <c r="BF968" s="16"/>
      <c r="BG968" s="16"/>
      <c r="BH968" s="16"/>
      <c r="BI968" s="16"/>
      <c r="BJ968" s="16"/>
      <c r="BK968" s="16"/>
      <c r="BL968" s="16"/>
      <c r="BM968" s="16"/>
      <c r="BN968" s="16"/>
      <c r="BO968" s="16"/>
      <c r="BP968" s="16">
        <v>1</v>
      </c>
      <c r="BQ968" s="16"/>
      <c r="BR968" s="16"/>
      <c r="BS968" s="16"/>
      <c r="BT968" s="16"/>
      <c r="BU968" s="16"/>
      <c r="BV968" s="16"/>
      <c r="BW968" s="16"/>
      <c r="BX968" s="16"/>
      <c r="BY968" s="16">
        <v>1</v>
      </c>
      <c r="BZ968" s="16"/>
      <c r="CA968" s="16"/>
      <c r="CB968" s="16"/>
      <c r="CC968" s="16"/>
      <c r="CD968" s="16"/>
      <c r="CE968" s="16"/>
      <c r="CF968" s="16"/>
      <c r="CG968" s="19"/>
      <c r="CH968" s="19"/>
      <c r="CI968" s="19"/>
      <c r="CJ968" s="19"/>
      <c r="CK968" s="19">
        <v>1</v>
      </c>
      <c r="CL968" s="19"/>
      <c r="CM968" s="19"/>
      <c r="CN968" s="19"/>
      <c r="CO968" s="19"/>
      <c r="CP968" s="19"/>
      <c r="CQ968" s="19"/>
      <c r="CR968" s="19"/>
    </row>
    <row r="969" spans="1:96" ht="107" customHeight="1">
      <c r="A969" s="11" cm="1">
        <f t="array" ref="A969">SUMPRODUCT(--ISNUMBER(SEARCH({"stranding","stranded"},E969)))</f>
        <v>0</v>
      </c>
      <c r="B969" s="12">
        <v>1057</v>
      </c>
      <c r="C969" s="13" t="s">
        <v>2024</v>
      </c>
      <c r="D969" s="14">
        <v>2001</v>
      </c>
      <c r="E969" s="15" t="s">
        <v>2025</v>
      </c>
      <c r="F969" s="15" t="s">
        <v>6753</v>
      </c>
      <c r="G969" s="15">
        <f t="shared" si="15"/>
        <v>12</v>
      </c>
      <c r="H969" s="16"/>
      <c r="I969" s="16">
        <v>2</v>
      </c>
      <c r="J969" s="16"/>
      <c r="K969" s="16"/>
      <c r="L969" s="16"/>
      <c r="M969" s="16"/>
      <c r="N969" s="16"/>
      <c r="O969" s="16"/>
      <c r="P969" s="17">
        <v>1</v>
      </c>
      <c r="Q969" s="17"/>
      <c r="R969" s="17"/>
      <c r="S969" s="17"/>
      <c r="T969" s="18">
        <v>1</v>
      </c>
      <c r="U969" s="18">
        <v>1</v>
      </c>
      <c r="V969" s="18"/>
      <c r="W969" s="18">
        <v>1</v>
      </c>
      <c r="X969" s="19">
        <v>1</v>
      </c>
      <c r="Y969" s="19">
        <v>1</v>
      </c>
      <c r="Z969" s="19">
        <v>1</v>
      </c>
      <c r="AA969" s="19"/>
      <c r="AB969" s="19"/>
      <c r="AC969" s="19"/>
      <c r="AD969" s="19"/>
      <c r="AE969" s="19"/>
      <c r="AF969" s="19"/>
      <c r="AG969" s="19"/>
      <c r="AH969" s="19"/>
      <c r="AI969" s="19"/>
      <c r="AJ969" s="17">
        <v>1</v>
      </c>
      <c r="AK969" s="17"/>
      <c r="AL969" s="17"/>
      <c r="AM969" s="17"/>
      <c r="AN969" s="17"/>
      <c r="AO969" s="17"/>
      <c r="AP969" s="17"/>
      <c r="AQ969" s="17"/>
      <c r="AR969" s="20"/>
      <c r="AS969" s="20"/>
      <c r="AT969" s="20"/>
      <c r="AU969" s="20"/>
      <c r="AV969" s="20">
        <v>1</v>
      </c>
      <c r="AW969" s="20"/>
      <c r="AX969" s="20"/>
      <c r="AY969" s="20"/>
      <c r="AZ969" s="20"/>
      <c r="BA969" s="20"/>
      <c r="BB969" s="20"/>
      <c r="BC969" s="20"/>
      <c r="BD969" s="16"/>
      <c r="BE969" s="16"/>
      <c r="BF969" s="16"/>
      <c r="BG969" s="16"/>
      <c r="BH969" s="16"/>
      <c r="BI969" s="16">
        <v>1</v>
      </c>
      <c r="BJ969" s="16"/>
      <c r="BK969" s="16"/>
      <c r="BL969" s="16"/>
      <c r="BM969" s="16"/>
      <c r="BN969" s="16"/>
      <c r="BO969" s="16"/>
      <c r="BP969" s="16"/>
      <c r="BQ969" s="16"/>
      <c r="BR969" s="16"/>
      <c r="BS969" s="16"/>
      <c r="BT969" s="16"/>
      <c r="BU969" s="16"/>
      <c r="BV969" s="16"/>
      <c r="BW969" s="16"/>
      <c r="BX969" s="16"/>
      <c r="BY969" s="16">
        <v>1</v>
      </c>
      <c r="BZ969" s="16">
        <v>1</v>
      </c>
      <c r="CA969" s="16"/>
      <c r="CB969" s="16"/>
      <c r="CC969" s="16"/>
      <c r="CD969" s="16"/>
      <c r="CE969" s="16"/>
      <c r="CF969" s="16"/>
      <c r="CG969" s="19"/>
      <c r="CH969" s="19"/>
      <c r="CI969" s="19">
        <v>1</v>
      </c>
      <c r="CJ969" s="19"/>
      <c r="CK969" s="19"/>
      <c r="CL969" s="19"/>
      <c r="CM969" s="19"/>
      <c r="CN969" s="19"/>
      <c r="CO969" s="19"/>
      <c r="CP969" s="19"/>
      <c r="CQ969" s="19"/>
      <c r="CR969" s="19"/>
    </row>
    <row r="970" spans="1:96" ht="107" customHeight="1">
      <c r="A970" s="11" cm="1">
        <f t="array" ref="A970">SUMPRODUCT(--ISNUMBER(SEARCH({"stranding","stranded"},E970)))</f>
        <v>0</v>
      </c>
      <c r="B970" s="12">
        <v>1058</v>
      </c>
      <c r="C970" s="21" t="s">
        <v>2026</v>
      </c>
      <c r="D970" s="22">
        <v>2001</v>
      </c>
      <c r="E970" s="15" t="s">
        <v>2027</v>
      </c>
      <c r="F970" s="15" t="s">
        <v>6754</v>
      </c>
      <c r="G970" s="15">
        <f t="shared" si="15"/>
        <v>5</v>
      </c>
      <c r="H970" s="16"/>
      <c r="I970" s="16"/>
      <c r="J970" s="16"/>
      <c r="K970" s="16">
        <v>2</v>
      </c>
      <c r="L970" s="16"/>
      <c r="M970" s="16"/>
      <c r="N970" s="16"/>
      <c r="O970" s="16"/>
      <c r="P970" s="17"/>
      <c r="Q970" s="17"/>
      <c r="R970" s="17"/>
      <c r="S970" s="17"/>
      <c r="T970" s="18"/>
      <c r="U970" s="18">
        <v>1</v>
      </c>
      <c r="V970" s="18"/>
      <c r="W970" s="18">
        <v>1</v>
      </c>
      <c r="X970" s="19"/>
      <c r="Y970" s="19">
        <v>1</v>
      </c>
      <c r="Z970" s="19"/>
      <c r="AA970" s="19"/>
      <c r="AB970" s="19"/>
      <c r="AC970" s="19"/>
      <c r="AD970" s="19"/>
      <c r="AE970" s="19"/>
      <c r="AF970" s="19"/>
      <c r="AG970" s="19"/>
      <c r="AH970" s="19"/>
      <c r="AI970" s="19"/>
      <c r="AJ970" s="17">
        <v>1</v>
      </c>
      <c r="AK970" s="17"/>
      <c r="AL970" s="17"/>
      <c r="AM970" s="17"/>
      <c r="AN970" s="17"/>
      <c r="AO970" s="17"/>
      <c r="AP970" s="17"/>
      <c r="AQ970" s="17"/>
      <c r="AR970" s="20"/>
      <c r="AS970" s="20"/>
      <c r="AT970" s="20"/>
      <c r="AU970" s="20"/>
      <c r="AV970" s="20"/>
      <c r="AW970" s="20">
        <v>1</v>
      </c>
      <c r="AX970" s="20"/>
      <c r="AY970" s="20"/>
      <c r="AZ970" s="20"/>
      <c r="BA970" s="20"/>
      <c r="BB970" s="20"/>
      <c r="BC970" s="20"/>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9"/>
      <c r="CH970" s="19"/>
      <c r="CI970" s="19"/>
      <c r="CJ970" s="19"/>
      <c r="CK970" s="19"/>
      <c r="CL970" s="19">
        <v>1</v>
      </c>
      <c r="CM970" s="19"/>
      <c r="CN970" s="19"/>
      <c r="CO970" s="19"/>
      <c r="CP970" s="19"/>
      <c r="CQ970" s="19"/>
      <c r="CR970" s="19"/>
    </row>
    <row r="971" spans="1:96" ht="107" customHeight="1">
      <c r="A971" s="11" cm="1">
        <f t="array" ref="A971">SUMPRODUCT(--ISNUMBER(SEARCH({"stranding","stranded"},E971)))</f>
        <v>0</v>
      </c>
      <c r="B971" s="12">
        <v>1059</v>
      </c>
      <c r="C971" s="13" t="s">
        <v>2028</v>
      </c>
      <c r="D971" s="14">
        <v>2001</v>
      </c>
      <c r="E971" s="15" t="s">
        <v>2029</v>
      </c>
      <c r="F971" s="15" t="s">
        <v>6755</v>
      </c>
      <c r="G971" s="15">
        <f t="shared" si="15"/>
        <v>6</v>
      </c>
      <c r="H971" s="16"/>
      <c r="I971" s="16"/>
      <c r="J971" s="16"/>
      <c r="K971" s="16"/>
      <c r="L971" s="16"/>
      <c r="M971" s="16"/>
      <c r="N971" s="16"/>
      <c r="O971" s="16"/>
      <c r="P971" s="17"/>
      <c r="Q971" s="17"/>
      <c r="R971" s="17"/>
      <c r="S971" s="17"/>
      <c r="T971" s="18"/>
      <c r="U971" s="18">
        <v>1</v>
      </c>
      <c r="V971" s="18"/>
      <c r="W971" s="18"/>
      <c r="X971" s="19"/>
      <c r="Y971" s="19">
        <v>1</v>
      </c>
      <c r="Z971" s="19"/>
      <c r="AA971" s="19"/>
      <c r="AB971" s="19"/>
      <c r="AC971" s="19"/>
      <c r="AD971" s="19"/>
      <c r="AE971" s="19"/>
      <c r="AF971" s="19"/>
      <c r="AG971" s="19"/>
      <c r="AH971" s="19"/>
      <c r="AI971" s="19"/>
      <c r="AJ971" s="17"/>
      <c r="AK971" s="17"/>
      <c r="AL971" s="17"/>
      <c r="AM971" s="17"/>
      <c r="AN971" s="17">
        <v>1</v>
      </c>
      <c r="AO971" s="17"/>
      <c r="AP971" s="17"/>
      <c r="AQ971" s="17">
        <v>1</v>
      </c>
      <c r="AR971" s="20"/>
      <c r="AS971" s="20"/>
      <c r="AT971" s="20"/>
      <c r="AU971" s="20"/>
      <c r="AV971" s="20"/>
      <c r="AW971" s="20"/>
      <c r="AX971" s="20"/>
      <c r="AY971" s="20"/>
      <c r="AZ971" s="20"/>
      <c r="BA971" s="20"/>
      <c r="BB971" s="20"/>
      <c r="BC971" s="20"/>
      <c r="BD971" s="16"/>
      <c r="BE971" s="16"/>
      <c r="BF971" s="16"/>
      <c r="BG971" s="16">
        <v>1</v>
      </c>
      <c r="BH971" s="16"/>
      <c r="BI971" s="16"/>
      <c r="BJ971" s="16"/>
      <c r="BK971" s="16"/>
      <c r="BL971" s="16"/>
      <c r="BM971" s="16"/>
      <c r="BN971" s="16"/>
      <c r="BO971" s="16"/>
      <c r="BP971" s="16"/>
      <c r="BQ971" s="16"/>
      <c r="BR971" s="16"/>
      <c r="BS971" s="16">
        <v>1</v>
      </c>
      <c r="BT971" s="16"/>
      <c r="BU971" s="16"/>
      <c r="BV971" s="16"/>
      <c r="BW971" s="16"/>
      <c r="BX971" s="16"/>
      <c r="BY971" s="16"/>
      <c r="BZ971" s="16"/>
      <c r="CA971" s="16"/>
      <c r="CB971" s="16"/>
      <c r="CC971" s="16"/>
      <c r="CD971" s="16"/>
      <c r="CE971" s="16"/>
      <c r="CF971" s="16"/>
      <c r="CG971" s="19">
        <v>1</v>
      </c>
      <c r="CH971" s="19"/>
      <c r="CI971" s="19"/>
      <c r="CJ971" s="19"/>
      <c r="CK971" s="19"/>
      <c r="CL971" s="19"/>
      <c r="CM971" s="19"/>
      <c r="CN971" s="19"/>
      <c r="CO971" s="19"/>
      <c r="CP971" s="19"/>
      <c r="CQ971" s="19"/>
      <c r="CR971" s="19"/>
    </row>
    <row r="972" spans="1:96" ht="107" customHeight="1">
      <c r="A972" s="11" cm="1">
        <f t="array" ref="A972">SUMPRODUCT(--ISNUMBER(SEARCH({"stranding","stranded"},E972)))</f>
        <v>0</v>
      </c>
      <c r="B972" s="12">
        <v>1060</v>
      </c>
      <c r="C972" s="21" t="s">
        <v>2030</v>
      </c>
      <c r="D972" s="22">
        <v>2001</v>
      </c>
      <c r="E972" s="15" t="s">
        <v>2031</v>
      </c>
      <c r="F972" s="15" t="s">
        <v>6756</v>
      </c>
      <c r="G972" s="15">
        <f t="shared" si="15"/>
        <v>6</v>
      </c>
      <c r="H972" s="16"/>
      <c r="I972" s="16"/>
      <c r="J972" s="16"/>
      <c r="K972" s="16">
        <v>2</v>
      </c>
      <c r="L972" s="16"/>
      <c r="M972" s="16"/>
      <c r="N972" s="16"/>
      <c r="O972" s="16"/>
      <c r="P972" s="17"/>
      <c r="Q972" s="17"/>
      <c r="R972" s="17"/>
      <c r="S972" s="17"/>
      <c r="T972" s="18"/>
      <c r="U972" s="18">
        <v>1</v>
      </c>
      <c r="V972" s="18"/>
      <c r="W972" s="18">
        <v>1</v>
      </c>
      <c r="X972" s="19"/>
      <c r="Y972" s="19">
        <v>1</v>
      </c>
      <c r="Z972" s="19">
        <v>1</v>
      </c>
      <c r="AA972" s="19"/>
      <c r="AB972" s="19"/>
      <c r="AC972" s="19"/>
      <c r="AD972" s="19"/>
      <c r="AE972" s="19"/>
      <c r="AF972" s="19"/>
      <c r="AG972" s="19"/>
      <c r="AH972" s="19"/>
      <c r="AI972" s="19"/>
      <c r="AJ972" s="17"/>
      <c r="AK972" s="17"/>
      <c r="AL972" s="17"/>
      <c r="AM972" s="17"/>
      <c r="AN972" s="17"/>
      <c r="AO972" s="17"/>
      <c r="AP972" s="17"/>
      <c r="AQ972" s="17"/>
      <c r="AR972" s="20"/>
      <c r="AS972" s="20"/>
      <c r="AT972" s="20"/>
      <c r="AU972" s="20"/>
      <c r="AV972" s="20"/>
      <c r="AW972" s="20"/>
      <c r="AX972" s="20"/>
      <c r="AY972" s="20"/>
      <c r="AZ972" s="20"/>
      <c r="BA972" s="20"/>
      <c r="BB972" s="20"/>
      <c r="BC972" s="20"/>
      <c r="BD972" s="16"/>
      <c r="BE972" s="16"/>
      <c r="BF972" s="16"/>
      <c r="BG972" s="16"/>
      <c r="BH972" s="16"/>
      <c r="BI972" s="16"/>
      <c r="BJ972" s="16"/>
      <c r="BK972" s="16"/>
      <c r="BL972" s="16"/>
      <c r="BM972" s="16"/>
      <c r="BN972" s="16"/>
      <c r="BO972" s="16"/>
      <c r="BP972" s="16"/>
      <c r="BQ972" s="16"/>
      <c r="BR972" s="16"/>
      <c r="BS972" s="16">
        <v>1</v>
      </c>
      <c r="BT972" s="16"/>
      <c r="BU972" s="16"/>
      <c r="BV972" s="16"/>
      <c r="BW972" s="16">
        <v>1</v>
      </c>
      <c r="BX972" s="16"/>
      <c r="BY972" s="16"/>
      <c r="BZ972" s="16"/>
      <c r="CA972" s="16"/>
      <c r="CB972" s="16"/>
      <c r="CC972" s="16"/>
      <c r="CD972" s="16"/>
      <c r="CE972" s="16"/>
      <c r="CF972" s="16"/>
      <c r="CG972" s="19"/>
      <c r="CH972" s="19"/>
      <c r="CI972" s="19"/>
      <c r="CJ972" s="19">
        <v>1</v>
      </c>
      <c r="CK972" s="19"/>
      <c r="CL972" s="19"/>
      <c r="CM972" s="19"/>
      <c r="CN972" s="19"/>
      <c r="CO972" s="19"/>
      <c r="CP972" s="19"/>
      <c r="CQ972" s="19"/>
      <c r="CR972" s="19"/>
    </row>
    <row r="973" spans="1:96" ht="107" customHeight="1">
      <c r="A973" s="11" cm="1">
        <f t="array" ref="A973">SUMPRODUCT(--ISNUMBER(SEARCH({"stranding","stranded"},E973)))</f>
        <v>0</v>
      </c>
      <c r="B973" s="12">
        <v>1061</v>
      </c>
      <c r="C973" s="13" t="s">
        <v>2032</v>
      </c>
      <c r="D973" s="14">
        <v>2001</v>
      </c>
      <c r="E973" s="15" t="s">
        <v>2033</v>
      </c>
      <c r="F973" s="15" t="s">
        <v>6757</v>
      </c>
      <c r="G973" s="15">
        <f t="shared" si="15"/>
        <v>3</v>
      </c>
      <c r="H973" s="16"/>
      <c r="I973" s="16"/>
      <c r="J973" s="16"/>
      <c r="K973" s="16"/>
      <c r="L973" s="16"/>
      <c r="M973" s="16"/>
      <c r="N973" s="16"/>
      <c r="O973" s="16"/>
      <c r="P973" s="17"/>
      <c r="Q973" s="17"/>
      <c r="R973" s="17"/>
      <c r="S973" s="17"/>
      <c r="T973" s="18">
        <v>1</v>
      </c>
      <c r="U973" s="18"/>
      <c r="V973" s="18"/>
      <c r="W973" s="18"/>
      <c r="X973" s="19"/>
      <c r="Y973" s="19"/>
      <c r="Z973" s="19"/>
      <c r="AA973" s="19"/>
      <c r="AB973" s="19"/>
      <c r="AC973" s="19"/>
      <c r="AD973" s="19"/>
      <c r="AE973" s="19"/>
      <c r="AF973" s="19"/>
      <c r="AG973" s="19"/>
      <c r="AH973" s="19"/>
      <c r="AI973" s="19"/>
      <c r="AJ973" s="17">
        <v>1</v>
      </c>
      <c r="AK973" s="17"/>
      <c r="AL973" s="17"/>
      <c r="AM973" s="17"/>
      <c r="AN973" s="17"/>
      <c r="AO973" s="17"/>
      <c r="AP973" s="17"/>
      <c r="AQ973" s="17"/>
      <c r="AR973" s="20"/>
      <c r="AS973" s="20"/>
      <c r="AT973" s="20"/>
      <c r="AU973" s="20"/>
      <c r="AV973" s="20"/>
      <c r="AW973" s="20"/>
      <c r="AX973" s="20"/>
      <c r="AY973" s="20"/>
      <c r="AZ973" s="20"/>
      <c r="BA973" s="20"/>
      <c r="BB973" s="20"/>
      <c r="BC973" s="20">
        <v>1</v>
      </c>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9"/>
      <c r="CH973" s="19"/>
      <c r="CI973" s="19"/>
      <c r="CJ973" s="19"/>
      <c r="CK973" s="19"/>
      <c r="CL973" s="19"/>
      <c r="CM973" s="19"/>
      <c r="CN973" s="19">
        <v>1</v>
      </c>
      <c r="CO973" s="19"/>
      <c r="CP973" s="19"/>
      <c r="CQ973" s="19"/>
      <c r="CR973" s="19"/>
    </row>
    <row r="974" spans="1:96" ht="107" customHeight="1">
      <c r="A974" s="11" cm="1">
        <f t="array" ref="A974">SUMPRODUCT(--ISNUMBER(SEARCH({"stranding","stranded"},E974)))</f>
        <v>0</v>
      </c>
      <c r="B974" s="12">
        <v>1062</v>
      </c>
      <c r="C974" s="21" t="s">
        <v>2034</v>
      </c>
      <c r="D974" s="22">
        <v>2001</v>
      </c>
      <c r="E974" s="15" t="s">
        <v>2035</v>
      </c>
      <c r="F974" s="15" t="s">
        <v>5978</v>
      </c>
      <c r="G974" s="15">
        <f t="shared" si="15"/>
        <v>5</v>
      </c>
      <c r="H974" s="16"/>
      <c r="I974" s="16"/>
      <c r="J974" s="16">
        <v>1</v>
      </c>
      <c r="K974" s="16">
        <v>1</v>
      </c>
      <c r="L974" s="16"/>
      <c r="M974" s="16"/>
      <c r="N974" s="16"/>
      <c r="O974" s="16"/>
      <c r="P974" s="17"/>
      <c r="Q974" s="17"/>
      <c r="R974" s="17"/>
      <c r="S974" s="17"/>
      <c r="T974" s="18"/>
      <c r="U974" s="18">
        <v>1</v>
      </c>
      <c r="V974" s="18"/>
      <c r="W974" s="18"/>
      <c r="X974" s="19"/>
      <c r="Y974" s="19">
        <v>1</v>
      </c>
      <c r="Z974" s="19">
        <v>1</v>
      </c>
      <c r="AA974" s="19"/>
      <c r="AB974" s="19"/>
      <c r="AC974" s="19"/>
      <c r="AD974" s="19"/>
      <c r="AE974" s="19"/>
      <c r="AF974" s="19"/>
      <c r="AG974" s="19"/>
      <c r="AH974" s="19"/>
      <c r="AI974" s="19"/>
      <c r="AJ974" s="17"/>
      <c r="AK974" s="17"/>
      <c r="AL974" s="17"/>
      <c r="AM974" s="17"/>
      <c r="AN974" s="17"/>
      <c r="AO974" s="17"/>
      <c r="AP974" s="17"/>
      <c r="AQ974" s="17"/>
      <c r="AR974" s="20"/>
      <c r="AS974" s="20"/>
      <c r="AT974" s="20"/>
      <c r="AU974" s="20"/>
      <c r="AV974" s="20"/>
      <c r="AW974" s="20"/>
      <c r="AX974" s="20"/>
      <c r="AY974" s="20"/>
      <c r="AZ974" s="20"/>
      <c r="BA974" s="20"/>
      <c r="BB974" s="20"/>
      <c r="BC974" s="20"/>
      <c r="BD974" s="16"/>
      <c r="BE974" s="16"/>
      <c r="BF974" s="16"/>
      <c r="BG974" s="16"/>
      <c r="BH974" s="16"/>
      <c r="BI974" s="16"/>
      <c r="BJ974" s="16"/>
      <c r="BK974" s="16"/>
      <c r="BL974" s="16"/>
      <c r="BM974" s="16"/>
      <c r="BN974" s="16"/>
      <c r="BO974" s="16"/>
      <c r="BP974" s="16"/>
      <c r="BQ974" s="16"/>
      <c r="BR974" s="16"/>
      <c r="BS974" s="16">
        <v>1</v>
      </c>
      <c r="BT974" s="16">
        <v>1</v>
      </c>
      <c r="BU974" s="16"/>
      <c r="BV974" s="16"/>
      <c r="BW974" s="16"/>
      <c r="BX974" s="16"/>
      <c r="BY974" s="16"/>
      <c r="BZ974" s="16"/>
      <c r="CA974" s="16"/>
      <c r="CB974" s="16"/>
      <c r="CC974" s="16"/>
      <c r="CD974" s="16"/>
      <c r="CE974" s="16"/>
      <c r="CF974" s="16"/>
      <c r="CG974" s="19"/>
      <c r="CH974" s="19"/>
      <c r="CI974" s="19"/>
      <c r="CJ974" s="19"/>
      <c r="CK974" s="19"/>
      <c r="CL974" s="19"/>
      <c r="CM974" s="19"/>
      <c r="CN974" s="19"/>
      <c r="CO974" s="19"/>
      <c r="CP974" s="19"/>
      <c r="CQ974" s="19"/>
      <c r="CR974" s="19"/>
    </row>
    <row r="975" spans="1:96" ht="107" customHeight="1">
      <c r="A975" s="11" cm="1">
        <f t="array" ref="A975">SUMPRODUCT(--ISNUMBER(SEARCH({"stranding","stranded"},E975)))</f>
        <v>0</v>
      </c>
      <c r="B975" s="12">
        <v>1063</v>
      </c>
      <c r="C975" s="13" t="s">
        <v>2036</v>
      </c>
      <c r="D975" s="14">
        <v>2001</v>
      </c>
      <c r="E975" s="15" t="s">
        <v>2037</v>
      </c>
      <c r="F975" s="15" t="s">
        <v>6758</v>
      </c>
      <c r="G975" s="15">
        <f t="shared" si="15"/>
        <v>6</v>
      </c>
      <c r="H975" s="16"/>
      <c r="I975" s="16"/>
      <c r="J975" s="16"/>
      <c r="K975" s="16"/>
      <c r="L975" s="16"/>
      <c r="M975" s="16"/>
      <c r="N975" s="16"/>
      <c r="O975" s="16"/>
      <c r="P975" s="17"/>
      <c r="Q975" s="17"/>
      <c r="R975" s="17"/>
      <c r="S975" s="17"/>
      <c r="T975" s="18"/>
      <c r="U975" s="18">
        <v>1</v>
      </c>
      <c r="V975" s="18"/>
      <c r="W975" s="18"/>
      <c r="X975" s="19"/>
      <c r="Y975" s="19">
        <v>1</v>
      </c>
      <c r="Z975" s="19"/>
      <c r="AA975" s="19"/>
      <c r="AB975" s="19"/>
      <c r="AC975" s="19"/>
      <c r="AD975" s="19"/>
      <c r="AE975" s="19"/>
      <c r="AF975" s="19"/>
      <c r="AG975" s="19"/>
      <c r="AH975" s="19"/>
      <c r="AI975" s="19"/>
      <c r="AJ975" s="17">
        <v>1</v>
      </c>
      <c r="AK975" s="17"/>
      <c r="AL975" s="17"/>
      <c r="AM975" s="17"/>
      <c r="AN975" s="17">
        <v>1</v>
      </c>
      <c r="AO975" s="17"/>
      <c r="AP975" s="17"/>
      <c r="AQ975" s="17"/>
      <c r="AR975" s="20"/>
      <c r="AS975" s="20"/>
      <c r="AT975" s="20"/>
      <c r="AU975" s="20"/>
      <c r="AV975" s="20"/>
      <c r="AW975" s="20"/>
      <c r="AX975" s="20"/>
      <c r="AY975" s="20"/>
      <c r="AZ975" s="20"/>
      <c r="BA975" s="20"/>
      <c r="BB975" s="20"/>
      <c r="BC975" s="20"/>
      <c r="BD975" s="16"/>
      <c r="BE975" s="16"/>
      <c r="BF975" s="16"/>
      <c r="BG975" s="16"/>
      <c r="BH975" s="16"/>
      <c r="BI975" s="16"/>
      <c r="BJ975" s="16"/>
      <c r="BK975" s="16"/>
      <c r="BL975" s="16"/>
      <c r="BM975" s="16"/>
      <c r="BN975" s="16"/>
      <c r="BO975" s="16"/>
      <c r="BP975" s="16"/>
      <c r="BQ975" s="16"/>
      <c r="BR975" s="16"/>
      <c r="BS975" s="16">
        <v>1</v>
      </c>
      <c r="BT975" s="16"/>
      <c r="BU975" s="16"/>
      <c r="BV975" s="16"/>
      <c r="BW975" s="16"/>
      <c r="BX975" s="16"/>
      <c r="BY975" s="16"/>
      <c r="BZ975" s="16">
        <v>1</v>
      </c>
      <c r="CA975" s="16"/>
      <c r="CB975" s="16"/>
      <c r="CC975" s="16"/>
      <c r="CD975" s="16"/>
      <c r="CE975" s="16"/>
      <c r="CF975" s="16"/>
      <c r="CG975" s="19"/>
      <c r="CH975" s="19"/>
      <c r="CI975" s="19"/>
      <c r="CJ975" s="19"/>
      <c r="CK975" s="19"/>
      <c r="CL975" s="19"/>
      <c r="CM975" s="19"/>
      <c r="CN975" s="19">
        <v>1</v>
      </c>
      <c r="CO975" s="19"/>
      <c r="CP975" s="19"/>
      <c r="CQ975" s="19"/>
      <c r="CR975" s="19"/>
    </row>
    <row r="976" spans="1:96" ht="107" customHeight="1">
      <c r="A976" s="11" cm="1">
        <f t="array" ref="A976">SUMPRODUCT(--ISNUMBER(SEARCH({"stranding","stranded"},E976)))</f>
        <v>0</v>
      </c>
      <c r="B976" s="12">
        <v>1064</v>
      </c>
      <c r="C976" s="21" t="s">
        <v>2038</v>
      </c>
      <c r="D976" s="22">
        <v>2001</v>
      </c>
      <c r="E976" s="15" t="s">
        <v>2039</v>
      </c>
      <c r="F976" s="15" t="s">
        <v>7940</v>
      </c>
      <c r="G976" s="15">
        <f t="shared" si="15"/>
        <v>12</v>
      </c>
      <c r="H976" s="16"/>
      <c r="I976" s="16"/>
      <c r="J976" s="16"/>
      <c r="K976" s="16"/>
      <c r="L976" s="16"/>
      <c r="M976" s="16">
        <v>2</v>
      </c>
      <c r="N976" s="16"/>
      <c r="O976" s="16"/>
      <c r="P976" s="17"/>
      <c r="Q976" s="17"/>
      <c r="R976" s="17">
        <v>1</v>
      </c>
      <c r="S976" s="17"/>
      <c r="T976" s="18"/>
      <c r="U976" s="18">
        <v>1</v>
      </c>
      <c r="V976" s="18"/>
      <c r="W976" s="18">
        <v>1</v>
      </c>
      <c r="X976" s="19">
        <v>1</v>
      </c>
      <c r="Y976" s="19"/>
      <c r="Z976" s="19"/>
      <c r="AA976" s="19"/>
      <c r="AB976" s="19"/>
      <c r="AC976" s="19"/>
      <c r="AD976" s="19"/>
      <c r="AE976" s="19">
        <v>1</v>
      </c>
      <c r="AF976" s="19">
        <v>1</v>
      </c>
      <c r="AG976" s="19"/>
      <c r="AH976" s="19"/>
      <c r="AI976" s="19"/>
      <c r="AJ976" s="17"/>
      <c r="AK976" s="17"/>
      <c r="AL976" s="17"/>
      <c r="AM976" s="17"/>
      <c r="AN976" s="17"/>
      <c r="AO976" s="17"/>
      <c r="AP976" s="17"/>
      <c r="AQ976" s="17">
        <v>1</v>
      </c>
      <c r="AR976" s="20"/>
      <c r="AS976" s="20"/>
      <c r="AT976" s="20"/>
      <c r="AU976" s="20"/>
      <c r="AV976" s="20"/>
      <c r="AW976" s="20"/>
      <c r="AX976" s="20"/>
      <c r="AY976" s="20"/>
      <c r="AZ976" s="20">
        <v>1</v>
      </c>
      <c r="BA976" s="20"/>
      <c r="BB976" s="20"/>
      <c r="BC976" s="20"/>
      <c r="BD976" s="16">
        <v>1</v>
      </c>
      <c r="BE976" s="16"/>
      <c r="BF976" s="16"/>
      <c r="BG976" s="16"/>
      <c r="BH976" s="16"/>
      <c r="BI976" s="16">
        <v>1</v>
      </c>
      <c r="BJ976" s="16">
        <v>1</v>
      </c>
      <c r="BK976" s="16"/>
      <c r="BL976" s="16"/>
      <c r="BM976" s="16"/>
      <c r="BN976" s="16"/>
      <c r="BO976" s="16"/>
      <c r="BP976" s="16"/>
      <c r="BQ976" s="16"/>
      <c r="BR976" s="16"/>
      <c r="BS976" s="16">
        <v>1</v>
      </c>
      <c r="BT976" s="16"/>
      <c r="BU976" s="16"/>
      <c r="BV976" s="16"/>
      <c r="BW976" s="16"/>
      <c r="BX976" s="16"/>
      <c r="BY976" s="16"/>
      <c r="BZ976" s="16"/>
      <c r="CA976" s="16"/>
      <c r="CB976" s="16"/>
      <c r="CC976" s="16"/>
      <c r="CD976" s="16"/>
      <c r="CE976" s="16"/>
      <c r="CF976" s="16"/>
      <c r="CG976" s="19"/>
      <c r="CH976" s="19"/>
      <c r="CI976" s="19"/>
      <c r="CJ976" s="19"/>
      <c r="CK976" s="19"/>
      <c r="CL976" s="19">
        <v>1</v>
      </c>
      <c r="CM976" s="19"/>
      <c r="CN976" s="19"/>
      <c r="CO976" s="19"/>
      <c r="CP976" s="19"/>
      <c r="CQ976" s="19"/>
      <c r="CR976" s="19"/>
    </row>
    <row r="977" spans="1:96" ht="107" customHeight="1">
      <c r="A977" s="11" cm="1">
        <f t="array" ref="A977">SUMPRODUCT(--ISNUMBER(SEARCH({"stranding","stranded"},E977)))</f>
        <v>0</v>
      </c>
      <c r="B977" s="12">
        <v>1065</v>
      </c>
      <c r="C977" s="13" t="s">
        <v>2040</v>
      </c>
      <c r="D977" s="14">
        <v>2001</v>
      </c>
      <c r="E977" s="15" t="s">
        <v>2041</v>
      </c>
      <c r="F977" s="15" t="s">
        <v>6759</v>
      </c>
      <c r="G977" s="15">
        <f t="shared" si="15"/>
        <v>4</v>
      </c>
      <c r="H977" s="16"/>
      <c r="I977" s="16"/>
      <c r="J977" s="16"/>
      <c r="K977" s="16"/>
      <c r="L977" s="16">
        <v>1</v>
      </c>
      <c r="M977" s="16">
        <v>1</v>
      </c>
      <c r="N977" s="16"/>
      <c r="O977" s="16"/>
      <c r="P977" s="17"/>
      <c r="Q977" s="17"/>
      <c r="R977" s="17"/>
      <c r="S977" s="17"/>
      <c r="T977" s="18"/>
      <c r="U977" s="18">
        <v>1</v>
      </c>
      <c r="V977" s="18"/>
      <c r="W977" s="18"/>
      <c r="X977" s="19"/>
      <c r="Y977" s="19">
        <v>1</v>
      </c>
      <c r="Z977" s="19"/>
      <c r="AA977" s="19"/>
      <c r="AB977" s="19">
        <v>1</v>
      </c>
      <c r="AC977" s="19"/>
      <c r="AD977" s="19"/>
      <c r="AE977" s="19"/>
      <c r="AF977" s="19"/>
      <c r="AG977" s="19"/>
      <c r="AH977" s="19"/>
      <c r="AI977" s="19"/>
      <c r="AJ977" s="17"/>
      <c r="AK977" s="17"/>
      <c r="AL977" s="17"/>
      <c r="AM977" s="17"/>
      <c r="AN977" s="17"/>
      <c r="AO977" s="17"/>
      <c r="AP977" s="17"/>
      <c r="AQ977" s="17"/>
      <c r="AR977" s="20"/>
      <c r="AS977" s="20"/>
      <c r="AT977" s="20"/>
      <c r="AU977" s="20"/>
      <c r="AV977" s="20"/>
      <c r="AW977" s="20"/>
      <c r="AX977" s="20"/>
      <c r="AY977" s="20"/>
      <c r="AZ977" s="20"/>
      <c r="BA977" s="20"/>
      <c r="BB977" s="20"/>
      <c r="BC977" s="20"/>
      <c r="BD977" s="16"/>
      <c r="BE977" s="16"/>
      <c r="BF977" s="16"/>
      <c r="BG977" s="16"/>
      <c r="BH977" s="16"/>
      <c r="BI977" s="16"/>
      <c r="BJ977" s="16"/>
      <c r="BK977" s="16"/>
      <c r="BL977" s="16"/>
      <c r="BM977" s="16"/>
      <c r="BN977" s="16"/>
      <c r="BO977" s="16"/>
      <c r="BP977" s="16"/>
      <c r="BQ977" s="16"/>
      <c r="BR977" s="16"/>
      <c r="BS977" s="16"/>
      <c r="BT977" s="16">
        <v>1</v>
      </c>
      <c r="BU977" s="16"/>
      <c r="BV977" s="16"/>
      <c r="BW977" s="16"/>
      <c r="BX977" s="16"/>
      <c r="BY977" s="16"/>
      <c r="BZ977" s="16"/>
      <c r="CA977" s="16"/>
      <c r="CB977" s="16"/>
      <c r="CC977" s="16"/>
      <c r="CD977" s="16"/>
      <c r="CE977" s="16"/>
      <c r="CF977" s="16"/>
      <c r="CG977" s="19"/>
      <c r="CH977" s="19"/>
      <c r="CI977" s="19"/>
      <c r="CJ977" s="19">
        <v>1</v>
      </c>
      <c r="CK977" s="19"/>
      <c r="CL977" s="19"/>
      <c r="CM977" s="19"/>
      <c r="CN977" s="19"/>
      <c r="CO977" s="19"/>
      <c r="CP977" s="19"/>
      <c r="CQ977" s="19"/>
      <c r="CR977" s="19"/>
    </row>
    <row r="978" spans="1:96" ht="107" customHeight="1">
      <c r="A978" s="11" cm="1">
        <f t="array" ref="A978">SUMPRODUCT(--ISNUMBER(SEARCH({"stranding","stranded"},E978)))</f>
        <v>0</v>
      </c>
      <c r="B978" s="12">
        <v>1066</v>
      </c>
      <c r="C978" s="21" t="s">
        <v>2042</v>
      </c>
      <c r="D978" s="22">
        <v>2001</v>
      </c>
      <c r="E978" s="15" t="s">
        <v>2043</v>
      </c>
      <c r="F978" s="15" t="s">
        <v>6760</v>
      </c>
      <c r="G978" s="15">
        <f t="shared" si="15"/>
        <v>4</v>
      </c>
      <c r="H978" s="16"/>
      <c r="I978" s="16"/>
      <c r="J978" s="16"/>
      <c r="K978" s="16">
        <v>1</v>
      </c>
      <c r="L978" s="16">
        <v>1</v>
      </c>
      <c r="M978" s="16"/>
      <c r="N978" s="16"/>
      <c r="O978" s="16"/>
      <c r="P978" s="17"/>
      <c r="Q978" s="17"/>
      <c r="R978" s="17"/>
      <c r="S978" s="17"/>
      <c r="T978" s="18">
        <v>1</v>
      </c>
      <c r="U978" s="18"/>
      <c r="V978" s="18"/>
      <c r="W978" s="18"/>
      <c r="X978" s="19"/>
      <c r="Y978" s="19"/>
      <c r="Z978" s="19"/>
      <c r="AA978" s="19"/>
      <c r="AB978" s="19"/>
      <c r="AC978" s="19"/>
      <c r="AD978" s="19"/>
      <c r="AE978" s="19">
        <v>1</v>
      </c>
      <c r="AF978" s="19">
        <v>1</v>
      </c>
      <c r="AG978" s="19"/>
      <c r="AH978" s="19"/>
      <c r="AI978" s="19"/>
      <c r="AJ978" s="17"/>
      <c r="AK978" s="17"/>
      <c r="AL978" s="17"/>
      <c r="AM978" s="17"/>
      <c r="AN978" s="17"/>
      <c r="AO978" s="17"/>
      <c r="AP978" s="17"/>
      <c r="AQ978" s="17"/>
      <c r="AR978" s="20"/>
      <c r="AS978" s="20"/>
      <c r="AT978" s="20"/>
      <c r="AU978" s="20"/>
      <c r="AV978" s="20"/>
      <c r="AW978" s="20"/>
      <c r="AX978" s="20"/>
      <c r="AY978" s="20"/>
      <c r="AZ978" s="20"/>
      <c r="BA978" s="20"/>
      <c r="BB978" s="20"/>
      <c r="BC978" s="20"/>
      <c r="BD978" s="16"/>
      <c r="BE978" s="16"/>
      <c r="BF978" s="16"/>
      <c r="BG978" s="16"/>
      <c r="BH978" s="16"/>
      <c r="BI978" s="16"/>
      <c r="BJ978" s="16"/>
      <c r="BK978" s="16"/>
      <c r="BL978" s="16"/>
      <c r="BM978" s="16"/>
      <c r="BN978" s="16"/>
      <c r="BO978" s="16"/>
      <c r="BP978" s="16"/>
      <c r="BQ978" s="16"/>
      <c r="BR978" s="16"/>
      <c r="BS978" s="16"/>
      <c r="BT978" s="16">
        <v>1</v>
      </c>
      <c r="BU978" s="16"/>
      <c r="BV978" s="16"/>
      <c r="BW978" s="16"/>
      <c r="BX978" s="16"/>
      <c r="BY978" s="16"/>
      <c r="BZ978" s="16"/>
      <c r="CA978" s="16"/>
      <c r="CB978" s="16"/>
      <c r="CC978" s="16"/>
      <c r="CD978" s="16"/>
      <c r="CE978" s="16"/>
      <c r="CF978" s="16"/>
      <c r="CG978" s="19"/>
      <c r="CH978" s="19"/>
      <c r="CI978" s="19"/>
      <c r="CJ978" s="19"/>
      <c r="CK978" s="19"/>
      <c r="CL978" s="19"/>
      <c r="CM978" s="19"/>
      <c r="CN978" s="19"/>
      <c r="CO978" s="19">
        <v>1</v>
      </c>
      <c r="CP978" s="19"/>
      <c r="CQ978" s="19"/>
      <c r="CR978" s="19"/>
    </row>
    <row r="979" spans="1:96" ht="107" customHeight="1">
      <c r="A979" s="11" cm="1">
        <f t="array" ref="A979">SUMPRODUCT(--ISNUMBER(SEARCH({"stranding","stranded"},E979)))</f>
        <v>0</v>
      </c>
      <c r="B979" s="12">
        <v>1067</v>
      </c>
      <c r="C979" s="13" t="s">
        <v>2044</v>
      </c>
      <c r="D979" s="14">
        <v>2001</v>
      </c>
      <c r="E979" s="15" t="s">
        <v>2045</v>
      </c>
      <c r="F979" s="15" t="s">
        <v>5992</v>
      </c>
      <c r="G979" s="15">
        <f t="shared" si="15"/>
        <v>5</v>
      </c>
      <c r="H979" s="16"/>
      <c r="I979" s="16">
        <v>1</v>
      </c>
      <c r="J979" s="16"/>
      <c r="K979" s="16"/>
      <c r="L979" s="16"/>
      <c r="M979" s="16"/>
      <c r="N979" s="16"/>
      <c r="O979" s="16"/>
      <c r="P979" s="17"/>
      <c r="Q979" s="17"/>
      <c r="R979" s="17"/>
      <c r="S979" s="17"/>
      <c r="T979" s="18"/>
      <c r="U979" s="18">
        <v>1</v>
      </c>
      <c r="V979" s="18"/>
      <c r="W979" s="18"/>
      <c r="X979" s="19"/>
      <c r="Y979" s="19">
        <v>1</v>
      </c>
      <c r="Z979" s="19">
        <v>1</v>
      </c>
      <c r="AA979" s="19"/>
      <c r="AB979" s="19"/>
      <c r="AC979" s="19"/>
      <c r="AD979" s="19"/>
      <c r="AE979" s="19"/>
      <c r="AF979" s="19"/>
      <c r="AG979" s="19"/>
      <c r="AH979" s="19"/>
      <c r="AI979" s="19"/>
      <c r="AJ979" s="17"/>
      <c r="AK979" s="17"/>
      <c r="AL979" s="17"/>
      <c r="AM979" s="17"/>
      <c r="AN979" s="17"/>
      <c r="AO979" s="17"/>
      <c r="AP979" s="17"/>
      <c r="AQ979" s="17"/>
      <c r="AR979" s="20"/>
      <c r="AS979" s="20"/>
      <c r="AT979" s="20"/>
      <c r="AU979" s="20"/>
      <c r="AV979" s="20"/>
      <c r="AW979" s="20"/>
      <c r="AX979" s="20"/>
      <c r="AY979" s="20"/>
      <c r="AZ979" s="20"/>
      <c r="BA979" s="20"/>
      <c r="BB979" s="20"/>
      <c r="BC979" s="20"/>
      <c r="BD979" s="16"/>
      <c r="BE979" s="16"/>
      <c r="BF979" s="16"/>
      <c r="BG979" s="16"/>
      <c r="BH979" s="16"/>
      <c r="BI979" s="16"/>
      <c r="BJ979" s="16"/>
      <c r="BK979" s="16"/>
      <c r="BL979" s="16"/>
      <c r="BM979" s="16"/>
      <c r="BN979" s="16"/>
      <c r="BO979" s="16"/>
      <c r="BP979" s="16"/>
      <c r="BQ979" s="16"/>
      <c r="BR979" s="16"/>
      <c r="BS979" s="16"/>
      <c r="BT979" s="16">
        <v>1</v>
      </c>
      <c r="BU979" s="16"/>
      <c r="BV979" s="16"/>
      <c r="BW979" s="16"/>
      <c r="BX979" s="16"/>
      <c r="BY979" s="16"/>
      <c r="BZ979" s="16">
        <v>1</v>
      </c>
      <c r="CA979" s="16"/>
      <c r="CB979" s="16"/>
      <c r="CC979" s="16"/>
      <c r="CD979" s="16"/>
      <c r="CE979" s="16"/>
      <c r="CF979" s="16"/>
      <c r="CG979" s="19"/>
      <c r="CH979" s="19"/>
      <c r="CI979" s="19"/>
      <c r="CJ979" s="19"/>
      <c r="CK979" s="19"/>
      <c r="CL979" s="19"/>
      <c r="CM979" s="19"/>
      <c r="CN979" s="19">
        <v>1</v>
      </c>
      <c r="CO979" s="19"/>
      <c r="CP979" s="19"/>
      <c r="CQ979" s="19"/>
      <c r="CR979" s="19"/>
    </row>
    <row r="980" spans="1:96" ht="107" customHeight="1">
      <c r="A980" s="11" cm="1">
        <f t="array" ref="A980">SUMPRODUCT(--ISNUMBER(SEARCH({"stranding","stranded"},E980)))</f>
        <v>0</v>
      </c>
      <c r="B980" s="12">
        <v>1068</v>
      </c>
      <c r="C980" s="21" t="s">
        <v>2046</v>
      </c>
      <c r="D980" s="22">
        <v>2001</v>
      </c>
      <c r="E980" s="15" t="s">
        <v>2047</v>
      </c>
      <c r="F980" s="15" t="s">
        <v>6147</v>
      </c>
      <c r="G980" s="15">
        <f t="shared" si="15"/>
        <v>3</v>
      </c>
      <c r="H980" s="16"/>
      <c r="I980" s="16"/>
      <c r="J980" s="16"/>
      <c r="K980" s="16"/>
      <c r="L980" s="16">
        <v>1</v>
      </c>
      <c r="M980" s="16">
        <v>1</v>
      </c>
      <c r="N980" s="16"/>
      <c r="O980" s="16"/>
      <c r="P980" s="17"/>
      <c r="Q980" s="17"/>
      <c r="R980" s="17"/>
      <c r="S980" s="17"/>
      <c r="T980" s="18"/>
      <c r="U980" s="18">
        <v>1</v>
      </c>
      <c r="V980" s="18"/>
      <c r="W980" s="18"/>
      <c r="X980" s="19"/>
      <c r="Y980" s="19"/>
      <c r="Z980" s="19"/>
      <c r="AA980" s="19"/>
      <c r="AB980" s="19"/>
      <c r="AC980" s="19"/>
      <c r="AD980" s="19"/>
      <c r="AE980" s="19"/>
      <c r="AF980" s="19"/>
      <c r="AG980" s="19"/>
      <c r="AH980" s="19"/>
      <c r="AI980" s="19"/>
      <c r="AJ980" s="17">
        <v>1</v>
      </c>
      <c r="AK980" s="17"/>
      <c r="AL980" s="17">
        <v>1</v>
      </c>
      <c r="AM980" s="17"/>
      <c r="AN980" s="17"/>
      <c r="AO980" s="17"/>
      <c r="AP980" s="17"/>
      <c r="AQ980" s="17"/>
      <c r="AR980" s="20"/>
      <c r="AS980" s="20"/>
      <c r="AT980" s="20"/>
      <c r="AU980" s="20"/>
      <c r="AV980" s="20"/>
      <c r="AW980" s="20"/>
      <c r="AX980" s="20"/>
      <c r="AY980" s="20"/>
      <c r="AZ980" s="20"/>
      <c r="BA980" s="20"/>
      <c r="BB980" s="20"/>
      <c r="BC980" s="20"/>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9"/>
      <c r="CH980" s="19"/>
      <c r="CI980" s="19"/>
      <c r="CJ980" s="19"/>
      <c r="CK980" s="19">
        <v>1</v>
      </c>
      <c r="CL980" s="19"/>
      <c r="CM980" s="19"/>
      <c r="CN980" s="19"/>
      <c r="CO980" s="19"/>
      <c r="CP980" s="19"/>
      <c r="CQ980" s="19"/>
      <c r="CR980" s="19"/>
    </row>
    <row r="981" spans="1:96" ht="107" customHeight="1">
      <c r="A981" s="11" cm="1">
        <f t="array" ref="A981">SUMPRODUCT(--ISNUMBER(SEARCH({"stranding","stranded"},E981)))</f>
        <v>0</v>
      </c>
      <c r="B981" s="12">
        <v>1069</v>
      </c>
      <c r="C981" s="13" t="s">
        <v>2046</v>
      </c>
      <c r="D981" s="14">
        <v>2001</v>
      </c>
      <c r="E981" s="15" t="s">
        <v>2048</v>
      </c>
      <c r="F981" s="15" t="s">
        <v>6761</v>
      </c>
      <c r="G981" s="15">
        <f t="shared" si="15"/>
        <v>2</v>
      </c>
      <c r="H981" s="16"/>
      <c r="I981" s="16"/>
      <c r="J981" s="16"/>
      <c r="K981" s="16"/>
      <c r="L981" s="16"/>
      <c r="M981" s="16">
        <v>1</v>
      </c>
      <c r="N981" s="16"/>
      <c r="O981" s="16"/>
      <c r="P981" s="17"/>
      <c r="Q981" s="17"/>
      <c r="R981" s="17"/>
      <c r="S981" s="17"/>
      <c r="T981" s="18"/>
      <c r="U981" s="18"/>
      <c r="V981" s="18"/>
      <c r="W981" s="18"/>
      <c r="X981" s="19"/>
      <c r="Y981" s="19"/>
      <c r="Z981" s="19"/>
      <c r="AA981" s="19"/>
      <c r="AB981" s="19"/>
      <c r="AC981" s="19"/>
      <c r="AD981" s="19"/>
      <c r="AE981" s="19"/>
      <c r="AF981" s="19"/>
      <c r="AG981" s="19"/>
      <c r="AH981" s="19"/>
      <c r="AI981" s="19"/>
      <c r="AJ981" s="17">
        <v>1</v>
      </c>
      <c r="AK981" s="17"/>
      <c r="AL981" s="17">
        <v>1</v>
      </c>
      <c r="AM981" s="17"/>
      <c r="AN981" s="17"/>
      <c r="AO981" s="17"/>
      <c r="AP981" s="17"/>
      <c r="AQ981" s="17"/>
      <c r="AR981" s="20"/>
      <c r="AS981" s="20"/>
      <c r="AT981" s="20"/>
      <c r="AU981" s="20"/>
      <c r="AV981" s="20"/>
      <c r="AW981" s="20"/>
      <c r="AX981" s="20"/>
      <c r="AY981" s="20"/>
      <c r="AZ981" s="20"/>
      <c r="BA981" s="20"/>
      <c r="BB981" s="20"/>
      <c r="BC981" s="20"/>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c r="CD981" s="16"/>
      <c r="CE981" s="16"/>
      <c r="CF981" s="16"/>
      <c r="CG981" s="19"/>
      <c r="CH981" s="19"/>
      <c r="CI981" s="19"/>
      <c r="CJ981" s="19"/>
      <c r="CK981" s="19"/>
      <c r="CL981" s="19">
        <v>1</v>
      </c>
      <c r="CM981" s="19"/>
      <c r="CN981" s="19"/>
      <c r="CO981" s="19"/>
      <c r="CP981" s="19"/>
      <c r="CQ981" s="19"/>
      <c r="CR981" s="19"/>
    </row>
    <row r="982" spans="1:96" ht="107" customHeight="1">
      <c r="A982" s="11" cm="1">
        <f t="array" ref="A982">SUMPRODUCT(--ISNUMBER(SEARCH({"stranding","stranded"},E982)))</f>
        <v>0</v>
      </c>
      <c r="B982" s="12">
        <v>1070</v>
      </c>
      <c r="C982" s="21" t="s">
        <v>2049</v>
      </c>
      <c r="D982" s="22">
        <v>2001</v>
      </c>
      <c r="E982" s="15" t="s">
        <v>2050</v>
      </c>
      <c r="F982" s="15" t="s">
        <v>6762</v>
      </c>
      <c r="G982" s="15">
        <f t="shared" si="15"/>
        <v>4</v>
      </c>
      <c r="H982" s="16"/>
      <c r="I982" s="16"/>
      <c r="J982" s="16"/>
      <c r="K982" s="16"/>
      <c r="L982" s="16"/>
      <c r="M982" s="16">
        <v>1</v>
      </c>
      <c r="N982" s="16"/>
      <c r="O982" s="16"/>
      <c r="P982" s="17"/>
      <c r="Q982" s="17"/>
      <c r="R982" s="17"/>
      <c r="S982" s="17"/>
      <c r="T982" s="18"/>
      <c r="U982" s="18"/>
      <c r="V982" s="18">
        <v>1</v>
      </c>
      <c r="W982" s="18"/>
      <c r="X982" s="19"/>
      <c r="Y982" s="19"/>
      <c r="Z982" s="19"/>
      <c r="AA982" s="19"/>
      <c r="AB982" s="19"/>
      <c r="AC982" s="19"/>
      <c r="AD982" s="19"/>
      <c r="AE982" s="19"/>
      <c r="AF982" s="19"/>
      <c r="AG982" s="19"/>
      <c r="AH982" s="19"/>
      <c r="AI982" s="19"/>
      <c r="AJ982" s="17">
        <v>1</v>
      </c>
      <c r="AK982" s="17"/>
      <c r="AL982" s="17"/>
      <c r="AM982" s="17"/>
      <c r="AN982" s="17"/>
      <c r="AO982" s="17"/>
      <c r="AP982" s="17"/>
      <c r="AQ982" s="17"/>
      <c r="AR982" s="20"/>
      <c r="AS982" s="20"/>
      <c r="AT982" s="20"/>
      <c r="AU982" s="20"/>
      <c r="AV982" s="20"/>
      <c r="AW982" s="20"/>
      <c r="AX982" s="20"/>
      <c r="AY982" s="20">
        <v>1</v>
      </c>
      <c r="AZ982" s="20"/>
      <c r="BA982" s="20"/>
      <c r="BB982" s="20"/>
      <c r="BC982" s="20"/>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v>1</v>
      </c>
      <c r="CG982" s="19"/>
      <c r="CH982" s="19"/>
      <c r="CI982" s="19"/>
      <c r="CJ982" s="19"/>
      <c r="CK982" s="19"/>
      <c r="CL982" s="19">
        <v>1</v>
      </c>
      <c r="CM982" s="19"/>
      <c r="CN982" s="19"/>
      <c r="CO982" s="19"/>
      <c r="CP982" s="19"/>
      <c r="CQ982" s="19"/>
      <c r="CR982" s="19"/>
    </row>
    <row r="983" spans="1:96" ht="107" customHeight="1">
      <c r="A983" s="11" cm="1">
        <f t="array" ref="A983">SUMPRODUCT(--ISNUMBER(SEARCH({"stranding","stranded"},E983)))</f>
        <v>0</v>
      </c>
      <c r="B983" s="12">
        <v>1071</v>
      </c>
      <c r="C983" s="13" t="s">
        <v>2051</v>
      </c>
      <c r="D983" s="14">
        <v>2001</v>
      </c>
      <c r="E983" s="15" t="s">
        <v>2052</v>
      </c>
      <c r="F983" s="15" t="s">
        <v>6763</v>
      </c>
      <c r="G983" s="15">
        <f t="shared" si="15"/>
        <v>13</v>
      </c>
      <c r="H983" s="16"/>
      <c r="I983" s="16"/>
      <c r="J983" s="16">
        <v>1</v>
      </c>
      <c r="K983" s="16">
        <v>2</v>
      </c>
      <c r="L983" s="16"/>
      <c r="M983" s="16"/>
      <c r="N983" s="16"/>
      <c r="O983" s="16"/>
      <c r="P983" s="17">
        <v>1</v>
      </c>
      <c r="Q983" s="17"/>
      <c r="R983" s="17">
        <v>1</v>
      </c>
      <c r="S983" s="17"/>
      <c r="T983" s="18"/>
      <c r="U983" s="18">
        <v>1</v>
      </c>
      <c r="V983" s="18">
        <v>1</v>
      </c>
      <c r="W983" s="18">
        <v>1</v>
      </c>
      <c r="X983" s="19"/>
      <c r="Y983" s="19">
        <v>1</v>
      </c>
      <c r="Z983" s="19">
        <v>1</v>
      </c>
      <c r="AA983" s="19"/>
      <c r="AB983" s="19"/>
      <c r="AC983" s="19"/>
      <c r="AD983" s="19"/>
      <c r="AE983" s="19"/>
      <c r="AF983" s="19"/>
      <c r="AG983" s="19"/>
      <c r="AH983" s="19"/>
      <c r="AI983" s="19"/>
      <c r="AJ983" s="17">
        <v>1</v>
      </c>
      <c r="AK983" s="17"/>
      <c r="AL983" s="17"/>
      <c r="AM983" s="17"/>
      <c r="AN983" s="17"/>
      <c r="AO983" s="17"/>
      <c r="AP983" s="17"/>
      <c r="AQ983" s="17">
        <v>1</v>
      </c>
      <c r="AR983" s="20"/>
      <c r="AS983" s="20"/>
      <c r="AT983" s="20"/>
      <c r="AU983" s="20"/>
      <c r="AV983" s="20"/>
      <c r="AW983" s="20"/>
      <c r="AX983" s="20">
        <v>1</v>
      </c>
      <c r="AY983" s="20"/>
      <c r="AZ983" s="20"/>
      <c r="BA983" s="20">
        <v>1</v>
      </c>
      <c r="BB983" s="20"/>
      <c r="BC983" s="20"/>
      <c r="BD983" s="16"/>
      <c r="BE983" s="16">
        <v>1</v>
      </c>
      <c r="BF983" s="16"/>
      <c r="BG983" s="16"/>
      <c r="BH983" s="16"/>
      <c r="BI983" s="16"/>
      <c r="BJ983" s="16"/>
      <c r="BK983" s="16"/>
      <c r="BL983" s="16"/>
      <c r="BM983" s="16"/>
      <c r="BN983" s="16"/>
      <c r="BO983" s="16"/>
      <c r="BP983" s="16"/>
      <c r="BQ983" s="16"/>
      <c r="BR983" s="16"/>
      <c r="BS983" s="16"/>
      <c r="BT983" s="16"/>
      <c r="BU983" s="16"/>
      <c r="BV983" s="16"/>
      <c r="BW983" s="16"/>
      <c r="BX983" s="16"/>
      <c r="BY983" s="16">
        <v>1</v>
      </c>
      <c r="BZ983" s="16"/>
      <c r="CA983" s="16"/>
      <c r="CB983" s="16"/>
      <c r="CC983" s="16"/>
      <c r="CD983" s="16"/>
      <c r="CE983" s="16"/>
      <c r="CF983" s="16"/>
      <c r="CG983" s="19"/>
      <c r="CH983" s="19"/>
      <c r="CI983" s="19"/>
      <c r="CJ983" s="19"/>
      <c r="CK983" s="19"/>
      <c r="CL983" s="19">
        <v>1</v>
      </c>
      <c r="CM983" s="19"/>
      <c r="CN983" s="19"/>
      <c r="CO983" s="19"/>
      <c r="CP983" s="19"/>
      <c r="CQ983" s="19"/>
      <c r="CR983" s="19"/>
    </row>
    <row r="984" spans="1:96" ht="107" customHeight="1">
      <c r="A984" s="11" cm="1">
        <f t="array" ref="A984">SUMPRODUCT(--ISNUMBER(SEARCH({"stranding","stranded"},E984)))</f>
        <v>0</v>
      </c>
      <c r="B984" s="12">
        <v>1072</v>
      </c>
      <c r="C984" s="21" t="s">
        <v>2053</v>
      </c>
      <c r="D984" s="22">
        <v>2001</v>
      </c>
      <c r="E984" s="23" t="s">
        <v>2054</v>
      </c>
      <c r="F984" s="23" t="s">
        <v>7941</v>
      </c>
      <c r="G984" s="15">
        <f t="shared" si="15"/>
        <v>8</v>
      </c>
      <c r="H984" s="16"/>
      <c r="I984" s="16">
        <v>2</v>
      </c>
      <c r="J984" s="16"/>
      <c r="K984" s="16"/>
      <c r="L984" s="16"/>
      <c r="M984" s="16"/>
      <c r="N984" s="16"/>
      <c r="O984" s="16"/>
      <c r="P984" s="17"/>
      <c r="Q984" s="17"/>
      <c r="R984" s="17"/>
      <c r="S984" s="17"/>
      <c r="T984" s="18"/>
      <c r="U984" s="18">
        <v>1</v>
      </c>
      <c r="V984" s="18"/>
      <c r="W984" s="18"/>
      <c r="X984" s="19">
        <v>1</v>
      </c>
      <c r="Y984" s="19">
        <v>1</v>
      </c>
      <c r="Z984" s="19">
        <v>1</v>
      </c>
      <c r="AA984" s="19"/>
      <c r="AB984" s="19"/>
      <c r="AC984" s="19"/>
      <c r="AD984" s="19"/>
      <c r="AE984" s="19"/>
      <c r="AF984" s="19"/>
      <c r="AG984" s="19"/>
      <c r="AH984" s="19"/>
      <c r="AI984" s="19"/>
      <c r="AJ984" s="17"/>
      <c r="AK984" s="17"/>
      <c r="AL984" s="17"/>
      <c r="AM984" s="17"/>
      <c r="AN984" s="17"/>
      <c r="AO984" s="17"/>
      <c r="AP984" s="17"/>
      <c r="AQ984" s="17"/>
      <c r="AR984" s="20"/>
      <c r="AS984" s="20"/>
      <c r="AT984" s="20"/>
      <c r="AU984" s="20"/>
      <c r="AV984" s="20"/>
      <c r="AW984" s="20"/>
      <c r="AX984" s="20"/>
      <c r="AY984" s="20"/>
      <c r="AZ984" s="20"/>
      <c r="BA984" s="20"/>
      <c r="BB984" s="20"/>
      <c r="BC984" s="20"/>
      <c r="BD984" s="16">
        <v>1</v>
      </c>
      <c r="BE984" s="16"/>
      <c r="BF984" s="16"/>
      <c r="BG984" s="16"/>
      <c r="BH984" s="16"/>
      <c r="BI984" s="16"/>
      <c r="BJ984" s="16">
        <v>1</v>
      </c>
      <c r="BK984" s="16"/>
      <c r="BL984" s="16"/>
      <c r="BM984" s="16"/>
      <c r="BN984" s="16"/>
      <c r="BO984" s="16"/>
      <c r="BP984" s="16"/>
      <c r="BQ984" s="16"/>
      <c r="BR984" s="16"/>
      <c r="BS984" s="16"/>
      <c r="BT984" s="16"/>
      <c r="BU984" s="16"/>
      <c r="BV984" s="16"/>
      <c r="BW984" s="16"/>
      <c r="BX984" s="16"/>
      <c r="BY984" s="16">
        <v>1</v>
      </c>
      <c r="BZ984" s="16">
        <v>1</v>
      </c>
      <c r="CA984" s="16"/>
      <c r="CB984" s="16"/>
      <c r="CC984" s="16"/>
      <c r="CD984" s="16"/>
      <c r="CE984" s="16"/>
      <c r="CF984" s="16"/>
      <c r="CG984" s="19"/>
      <c r="CH984" s="19"/>
      <c r="CI984" s="19"/>
      <c r="CJ984" s="19"/>
      <c r="CK984" s="19"/>
      <c r="CL984" s="19"/>
      <c r="CM984" s="19"/>
      <c r="CN984" s="19">
        <v>1</v>
      </c>
      <c r="CO984" s="19"/>
      <c r="CP984" s="19"/>
      <c r="CQ984" s="19"/>
      <c r="CR984" s="19"/>
    </row>
    <row r="985" spans="1:96" ht="107" customHeight="1">
      <c r="A985" s="11" cm="1">
        <f t="array" ref="A985">SUMPRODUCT(--ISNUMBER(SEARCH({"stranding","stranded"},E985)))</f>
        <v>0</v>
      </c>
      <c r="B985" s="12">
        <v>1073</v>
      </c>
      <c r="C985" s="13" t="s">
        <v>2055</v>
      </c>
      <c r="D985" s="14">
        <v>2001</v>
      </c>
      <c r="E985" s="15" t="s">
        <v>2056</v>
      </c>
      <c r="F985" s="15" t="s">
        <v>6147</v>
      </c>
      <c r="G985" s="15">
        <f t="shared" si="15"/>
        <v>3</v>
      </c>
      <c r="H985" s="16"/>
      <c r="I985" s="16"/>
      <c r="J985" s="16">
        <v>2</v>
      </c>
      <c r="K985" s="16"/>
      <c r="L985" s="16"/>
      <c r="M985" s="16"/>
      <c r="N985" s="16"/>
      <c r="O985" s="16"/>
      <c r="P985" s="17"/>
      <c r="Q985" s="17"/>
      <c r="R985" s="17"/>
      <c r="S985" s="17"/>
      <c r="T985" s="18"/>
      <c r="U985" s="18">
        <v>1</v>
      </c>
      <c r="V985" s="18"/>
      <c r="W985" s="18"/>
      <c r="X985" s="19"/>
      <c r="Y985" s="19"/>
      <c r="Z985" s="19"/>
      <c r="AA985" s="19"/>
      <c r="AB985" s="19"/>
      <c r="AC985" s="19"/>
      <c r="AD985" s="19"/>
      <c r="AE985" s="19"/>
      <c r="AF985" s="19"/>
      <c r="AG985" s="19"/>
      <c r="AH985" s="19"/>
      <c r="AI985" s="19"/>
      <c r="AJ985" s="17">
        <v>1</v>
      </c>
      <c r="AK985" s="17"/>
      <c r="AL985" s="17">
        <v>1</v>
      </c>
      <c r="AM985" s="17"/>
      <c r="AN985" s="17"/>
      <c r="AO985" s="17"/>
      <c r="AP985" s="17"/>
      <c r="AQ985" s="17"/>
      <c r="AR985" s="20"/>
      <c r="AS985" s="20"/>
      <c r="AT985" s="20"/>
      <c r="AU985" s="20"/>
      <c r="AV985" s="20"/>
      <c r="AW985" s="20"/>
      <c r="AX985" s="20"/>
      <c r="AY985" s="20"/>
      <c r="AZ985" s="20"/>
      <c r="BA985" s="20"/>
      <c r="BB985" s="20"/>
      <c r="BC985" s="20"/>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9"/>
      <c r="CH985" s="19"/>
      <c r="CI985" s="19"/>
      <c r="CJ985" s="19"/>
      <c r="CK985" s="19"/>
      <c r="CL985" s="19">
        <v>1</v>
      </c>
      <c r="CM985" s="19"/>
      <c r="CN985" s="19"/>
      <c r="CO985" s="19"/>
      <c r="CP985" s="19"/>
      <c r="CQ985" s="19"/>
      <c r="CR985" s="19"/>
    </row>
    <row r="986" spans="1:96" ht="107" customHeight="1">
      <c r="A986" s="11" cm="1">
        <f t="array" ref="A986">SUMPRODUCT(--ISNUMBER(SEARCH({"stranding","stranded"},E986)))</f>
        <v>0</v>
      </c>
      <c r="B986" s="12">
        <v>1074</v>
      </c>
      <c r="C986" s="21" t="s">
        <v>2057</v>
      </c>
      <c r="D986" s="22">
        <v>2001</v>
      </c>
      <c r="E986" s="15" t="s">
        <v>2058</v>
      </c>
      <c r="F986" s="15" t="s">
        <v>7942</v>
      </c>
      <c r="G986" s="15">
        <f t="shared" si="15"/>
        <v>9</v>
      </c>
      <c r="H986" s="16"/>
      <c r="I986" s="16"/>
      <c r="J986" s="16"/>
      <c r="K986" s="16"/>
      <c r="L986" s="16"/>
      <c r="M986" s="16">
        <v>1</v>
      </c>
      <c r="N986" s="16"/>
      <c r="O986" s="16"/>
      <c r="P986" s="17">
        <v>1</v>
      </c>
      <c r="Q986" s="17"/>
      <c r="R986" s="17"/>
      <c r="S986" s="17"/>
      <c r="T986" s="18">
        <v>1</v>
      </c>
      <c r="U986" s="18"/>
      <c r="V986" s="18"/>
      <c r="W986" s="18"/>
      <c r="X986" s="19">
        <v>1</v>
      </c>
      <c r="Y986" s="19">
        <v>1</v>
      </c>
      <c r="Z986" s="19"/>
      <c r="AA986" s="19"/>
      <c r="AB986" s="19"/>
      <c r="AC986" s="19"/>
      <c r="AD986" s="19"/>
      <c r="AE986" s="19"/>
      <c r="AF986" s="19"/>
      <c r="AG986" s="19"/>
      <c r="AH986" s="19"/>
      <c r="AI986" s="19"/>
      <c r="AJ986" s="17">
        <v>1</v>
      </c>
      <c r="AK986" s="17"/>
      <c r="AL986" s="17"/>
      <c r="AM986" s="17"/>
      <c r="AN986" s="17">
        <v>1</v>
      </c>
      <c r="AO986" s="17"/>
      <c r="AP986" s="17"/>
      <c r="AQ986" s="17"/>
      <c r="AR986" s="20"/>
      <c r="AS986" s="20"/>
      <c r="AT986" s="20"/>
      <c r="AU986" s="20"/>
      <c r="AV986" s="20"/>
      <c r="AW986" s="20"/>
      <c r="AX986" s="20"/>
      <c r="AY986" s="20"/>
      <c r="AZ986" s="20"/>
      <c r="BA986" s="20"/>
      <c r="BB986" s="20"/>
      <c r="BC986" s="20"/>
      <c r="BD986" s="16"/>
      <c r="BE986" s="16"/>
      <c r="BF986" s="16"/>
      <c r="BG986" s="16"/>
      <c r="BH986" s="16"/>
      <c r="BI986" s="16"/>
      <c r="BJ986" s="16">
        <v>1</v>
      </c>
      <c r="BK986" s="16"/>
      <c r="BL986" s="16"/>
      <c r="BM986" s="16"/>
      <c r="BN986" s="16"/>
      <c r="BO986" s="16"/>
      <c r="BP986" s="16"/>
      <c r="BQ986" s="16"/>
      <c r="BR986" s="16"/>
      <c r="BS986" s="16"/>
      <c r="BT986" s="16"/>
      <c r="BU986" s="16"/>
      <c r="BV986" s="16"/>
      <c r="BW986" s="16"/>
      <c r="BX986" s="16"/>
      <c r="BY986" s="16"/>
      <c r="BZ986" s="16"/>
      <c r="CA986" s="16">
        <v>1</v>
      </c>
      <c r="CB986" s="16"/>
      <c r="CC986" s="16"/>
      <c r="CD986" s="16">
        <v>1</v>
      </c>
      <c r="CE986" s="16"/>
      <c r="CF986" s="16"/>
      <c r="CG986" s="19"/>
      <c r="CH986" s="19"/>
      <c r="CI986" s="19"/>
      <c r="CJ986" s="19"/>
      <c r="CK986" s="19"/>
      <c r="CL986" s="19"/>
      <c r="CM986" s="19"/>
      <c r="CN986" s="19"/>
      <c r="CO986" s="19"/>
      <c r="CP986" s="19"/>
      <c r="CQ986" s="19"/>
      <c r="CR986" s="19">
        <v>1</v>
      </c>
    </row>
    <row r="987" spans="1:96" ht="107" customHeight="1">
      <c r="A987" s="11" cm="1">
        <f t="array" ref="A987">SUMPRODUCT(--ISNUMBER(SEARCH({"stranding","stranded"},E987)))</f>
        <v>0</v>
      </c>
      <c r="B987" s="12">
        <v>1075</v>
      </c>
      <c r="C987" s="13" t="s">
        <v>2059</v>
      </c>
      <c r="D987" s="14">
        <v>2001</v>
      </c>
      <c r="E987" s="15" t="s">
        <v>2060</v>
      </c>
      <c r="F987" s="15" t="s">
        <v>7943</v>
      </c>
      <c r="G987" s="15">
        <f t="shared" si="15"/>
        <v>5</v>
      </c>
      <c r="H987" s="16"/>
      <c r="I987" s="16"/>
      <c r="J987" s="16">
        <v>1</v>
      </c>
      <c r="K987" s="16"/>
      <c r="L987" s="16"/>
      <c r="M987" s="16"/>
      <c r="N987" s="16"/>
      <c r="O987" s="16"/>
      <c r="P987" s="17"/>
      <c r="Q987" s="17"/>
      <c r="R987" s="17"/>
      <c r="S987" s="17"/>
      <c r="T987" s="18">
        <v>1</v>
      </c>
      <c r="U987" s="18"/>
      <c r="V987" s="18"/>
      <c r="W987" s="18">
        <v>1</v>
      </c>
      <c r="X987" s="19">
        <v>1</v>
      </c>
      <c r="Y987" s="19">
        <v>1</v>
      </c>
      <c r="Z987" s="19"/>
      <c r="AA987" s="19"/>
      <c r="AB987" s="19"/>
      <c r="AC987" s="19"/>
      <c r="AD987" s="19"/>
      <c r="AE987" s="19"/>
      <c r="AF987" s="19"/>
      <c r="AG987" s="19"/>
      <c r="AH987" s="19"/>
      <c r="AI987" s="19"/>
      <c r="AJ987" s="17"/>
      <c r="AK987" s="17"/>
      <c r="AL987" s="17"/>
      <c r="AM987" s="17"/>
      <c r="AN987" s="17"/>
      <c r="AO987" s="17"/>
      <c r="AP987" s="17"/>
      <c r="AQ987" s="17"/>
      <c r="AR987" s="20"/>
      <c r="AS987" s="20"/>
      <c r="AT987" s="20"/>
      <c r="AU987" s="20"/>
      <c r="AV987" s="20"/>
      <c r="AW987" s="20"/>
      <c r="AX987" s="20"/>
      <c r="AY987" s="20"/>
      <c r="AZ987" s="20"/>
      <c r="BA987" s="20"/>
      <c r="BB987" s="20"/>
      <c r="BC987" s="20"/>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v>1</v>
      </c>
      <c r="CE987" s="16"/>
      <c r="CF987" s="16"/>
      <c r="CG987" s="19"/>
      <c r="CH987" s="19"/>
      <c r="CI987" s="19"/>
      <c r="CJ987" s="19"/>
      <c r="CK987" s="19"/>
      <c r="CL987" s="19"/>
      <c r="CM987" s="19"/>
      <c r="CN987" s="19">
        <v>1</v>
      </c>
      <c r="CO987" s="19"/>
      <c r="CP987" s="19"/>
      <c r="CQ987" s="19"/>
      <c r="CR987" s="19"/>
    </row>
    <row r="988" spans="1:96" ht="107" customHeight="1">
      <c r="A988" s="11" cm="1">
        <f t="array" ref="A988">SUMPRODUCT(--ISNUMBER(SEARCH({"stranding","stranded"},E988)))</f>
        <v>0</v>
      </c>
      <c r="B988" s="12">
        <v>1076</v>
      </c>
      <c r="C988" s="21" t="s">
        <v>2061</v>
      </c>
      <c r="D988" s="22">
        <v>2001</v>
      </c>
      <c r="E988" s="15" t="s">
        <v>2062</v>
      </c>
      <c r="F988" s="15" t="s">
        <v>6407</v>
      </c>
      <c r="G988" s="15">
        <f t="shared" si="15"/>
        <v>3</v>
      </c>
      <c r="H988" s="16"/>
      <c r="I988" s="16"/>
      <c r="J988" s="16"/>
      <c r="K988" s="16"/>
      <c r="L988" s="16"/>
      <c r="M988" s="16">
        <v>2</v>
      </c>
      <c r="N988" s="16"/>
      <c r="O988" s="16"/>
      <c r="P988" s="17"/>
      <c r="Q988" s="17"/>
      <c r="R988" s="17"/>
      <c r="S988" s="17"/>
      <c r="T988" s="18"/>
      <c r="U988" s="18">
        <v>1</v>
      </c>
      <c r="V988" s="18"/>
      <c r="W988" s="18"/>
      <c r="X988" s="19"/>
      <c r="Y988" s="19"/>
      <c r="Z988" s="19"/>
      <c r="AA988" s="19"/>
      <c r="AB988" s="19"/>
      <c r="AC988" s="19"/>
      <c r="AD988" s="19"/>
      <c r="AE988" s="19"/>
      <c r="AF988" s="19"/>
      <c r="AG988" s="19"/>
      <c r="AH988" s="19"/>
      <c r="AI988" s="19"/>
      <c r="AJ988" s="17">
        <v>1</v>
      </c>
      <c r="AK988" s="17"/>
      <c r="AL988" s="17"/>
      <c r="AM988" s="17"/>
      <c r="AN988" s="17"/>
      <c r="AO988" s="17"/>
      <c r="AP988" s="17"/>
      <c r="AQ988" s="17"/>
      <c r="AR988" s="20"/>
      <c r="AS988" s="20"/>
      <c r="AT988" s="20"/>
      <c r="AU988" s="20"/>
      <c r="AV988" s="20"/>
      <c r="AW988" s="20"/>
      <c r="AX988" s="20"/>
      <c r="AY988" s="20">
        <v>1</v>
      </c>
      <c r="AZ988" s="20"/>
      <c r="BA988" s="20"/>
      <c r="BB988" s="20"/>
      <c r="BC988" s="20"/>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9"/>
      <c r="CH988" s="19"/>
      <c r="CI988" s="19"/>
      <c r="CJ988" s="19"/>
      <c r="CK988" s="19">
        <v>1</v>
      </c>
      <c r="CL988" s="19"/>
      <c r="CM988" s="19"/>
      <c r="CN988" s="19"/>
      <c r="CO988" s="19"/>
      <c r="CP988" s="19"/>
      <c r="CQ988" s="19"/>
      <c r="CR988" s="19"/>
    </row>
    <row r="989" spans="1:96" ht="107" customHeight="1">
      <c r="A989" s="11" cm="1">
        <f t="array" ref="A989">SUMPRODUCT(--ISNUMBER(SEARCH({"stranding","stranded"},E989)))</f>
        <v>0</v>
      </c>
      <c r="B989" s="12">
        <v>1078</v>
      </c>
      <c r="C989" s="21" t="s">
        <v>2063</v>
      </c>
      <c r="D989" s="22">
        <v>2001</v>
      </c>
      <c r="E989" s="15" t="s">
        <v>2064</v>
      </c>
      <c r="F989" s="15" t="s">
        <v>6764</v>
      </c>
      <c r="G989" s="15">
        <f t="shared" si="15"/>
        <v>5</v>
      </c>
      <c r="H989" s="16"/>
      <c r="I989" s="16"/>
      <c r="J989" s="16"/>
      <c r="K989" s="16"/>
      <c r="L989" s="16">
        <v>1</v>
      </c>
      <c r="M989" s="16">
        <v>1</v>
      </c>
      <c r="N989" s="16"/>
      <c r="O989" s="16"/>
      <c r="P989" s="17"/>
      <c r="Q989" s="17"/>
      <c r="R989" s="17">
        <v>1</v>
      </c>
      <c r="S989" s="17"/>
      <c r="T989" s="18"/>
      <c r="U989" s="18">
        <v>1</v>
      </c>
      <c r="V989" s="18"/>
      <c r="W989" s="18"/>
      <c r="X989" s="19"/>
      <c r="Y989" s="19"/>
      <c r="Z989" s="19"/>
      <c r="AA989" s="19"/>
      <c r="AB989" s="19"/>
      <c r="AC989" s="19"/>
      <c r="AD989" s="19"/>
      <c r="AE989" s="19"/>
      <c r="AF989" s="19"/>
      <c r="AG989" s="19"/>
      <c r="AH989" s="19"/>
      <c r="AI989" s="19"/>
      <c r="AJ989" s="17">
        <v>1</v>
      </c>
      <c r="AK989" s="17"/>
      <c r="AL989" s="17"/>
      <c r="AM989" s="17"/>
      <c r="AN989" s="17">
        <v>1</v>
      </c>
      <c r="AO989" s="17"/>
      <c r="AP989" s="17"/>
      <c r="AQ989" s="17"/>
      <c r="AR989" s="20"/>
      <c r="AS989" s="20"/>
      <c r="AT989" s="20"/>
      <c r="AU989" s="20"/>
      <c r="AV989" s="20"/>
      <c r="AW989" s="20">
        <v>1</v>
      </c>
      <c r="AX989" s="20"/>
      <c r="AY989" s="20"/>
      <c r="AZ989" s="20"/>
      <c r="BA989" s="20"/>
      <c r="BB989" s="20"/>
      <c r="BC989" s="20"/>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9"/>
      <c r="CH989" s="19"/>
      <c r="CI989" s="19"/>
      <c r="CJ989" s="19"/>
      <c r="CK989" s="19">
        <v>1</v>
      </c>
      <c r="CL989" s="19"/>
      <c r="CM989" s="19"/>
      <c r="CN989" s="19"/>
      <c r="CO989" s="19"/>
      <c r="CP989" s="19"/>
      <c r="CQ989" s="19"/>
      <c r="CR989" s="19"/>
    </row>
    <row r="990" spans="1:96" ht="107" customHeight="1">
      <c r="A990" s="11" cm="1">
        <f t="array" ref="A990">SUMPRODUCT(--ISNUMBER(SEARCH({"stranding","stranded"},E990)))</f>
        <v>0</v>
      </c>
      <c r="B990" s="12">
        <v>1079</v>
      </c>
      <c r="C990" s="13" t="s">
        <v>2065</v>
      </c>
      <c r="D990" s="14">
        <v>2001</v>
      </c>
      <c r="E990" s="15" t="s">
        <v>2066</v>
      </c>
      <c r="F990" s="15" t="s">
        <v>6765</v>
      </c>
      <c r="G990" s="15">
        <f t="shared" si="15"/>
        <v>7</v>
      </c>
      <c r="H990" s="16"/>
      <c r="I990" s="16"/>
      <c r="J990" s="16"/>
      <c r="K990" s="16"/>
      <c r="L990" s="16">
        <v>1</v>
      </c>
      <c r="M990" s="16">
        <v>1</v>
      </c>
      <c r="N990" s="16"/>
      <c r="O990" s="16"/>
      <c r="P990" s="17">
        <v>1</v>
      </c>
      <c r="Q990" s="17"/>
      <c r="R990" s="17"/>
      <c r="S990" s="17"/>
      <c r="T990" s="18"/>
      <c r="U990" s="18"/>
      <c r="V990" s="18">
        <v>1</v>
      </c>
      <c r="W990" s="18"/>
      <c r="X990" s="19"/>
      <c r="Y990" s="19">
        <v>1</v>
      </c>
      <c r="Z990" s="19"/>
      <c r="AA990" s="19"/>
      <c r="AB990" s="19"/>
      <c r="AC990" s="19"/>
      <c r="AD990" s="19"/>
      <c r="AE990" s="19"/>
      <c r="AF990" s="19"/>
      <c r="AG990" s="19"/>
      <c r="AH990" s="19"/>
      <c r="AI990" s="19"/>
      <c r="AJ990" s="17">
        <v>1</v>
      </c>
      <c r="AK990" s="17"/>
      <c r="AL990" s="17">
        <v>1</v>
      </c>
      <c r="AM990" s="17"/>
      <c r="AN990" s="17"/>
      <c r="AO990" s="17"/>
      <c r="AP990" s="17"/>
      <c r="AQ990" s="17"/>
      <c r="AR990" s="20"/>
      <c r="AS990" s="20"/>
      <c r="AT990" s="20"/>
      <c r="AU990" s="20"/>
      <c r="AV990" s="20"/>
      <c r="AW990" s="20"/>
      <c r="AX990" s="20">
        <v>1</v>
      </c>
      <c r="AY990" s="20"/>
      <c r="AZ990" s="20"/>
      <c r="BA990" s="20"/>
      <c r="BB990" s="20"/>
      <c r="BC990" s="20"/>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v>1</v>
      </c>
      <c r="BZ990" s="16"/>
      <c r="CA990" s="16"/>
      <c r="CB990" s="16"/>
      <c r="CC990" s="16"/>
      <c r="CD990" s="16"/>
      <c r="CE990" s="16"/>
      <c r="CF990" s="16"/>
      <c r="CG990" s="19"/>
      <c r="CH990" s="19"/>
      <c r="CI990" s="19"/>
      <c r="CJ990" s="19"/>
      <c r="CK990" s="19">
        <v>1</v>
      </c>
      <c r="CL990" s="19"/>
      <c r="CM990" s="19"/>
      <c r="CN990" s="19"/>
      <c r="CO990" s="19"/>
      <c r="CP990" s="19"/>
      <c r="CQ990" s="19"/>
      <c r="CR990" s="19"/>
    </row>
    <row r="991" spans="1:96" ht="107" customHeight="1">
      <c r="A991" s="11" cm="1">
        <f t="array" ref="A991">SUMPRODUCT(--ISNUMBER(SEARCH({"stranding","stranded"},E991)))</f>
        <v>0</v>
      </c>
      <c r="B991" s="12">
        <v>1080</v>
      </c>
      <c r="C991" s="21" t="s">
        <v>2067</v>
      </c>
      <c r="D991" s="22">
        <v>2001</v>
      </c>
      <c r="E991" s="15" t="s">
        <v>2068</v>
      </c>
      <c r="F991" s="15" t="s">
        <v>6766</v>
      </c>
      <c r="G991" s="15">
        <f t="shared" si="15"/>
        <v>7</v>
      </c>
      <c r="H991" s="16"/>
      <c r="I991" s="16">
        <v>1</v>
      </c>
      <c r="J991" s="16"/>
      <c r="K991" s="16"/>
      <c r="L991" s="16"/>
      <c r="M991" s="16"/>
      <c r="N991" s="16"/>
      <c r="O991" s="16"/>
      <c r="P991" s="17">
        <v>1</v>
      </c>
      <c r="Q991" s="17"/>
      <c r="R991" s="17"/>
      <c r="S991" s="17"/>
      <c r="T991" s="18">
        <v>1</v>
      </c>
      <c r="U991" s="18"/>
      <c r="V991" s="18"/>
      <c r="W991" s="18"/>
      <c r="X991" s="19"/>
      <c r="Y991" s="19"/>
      <c r="Z991" s="19"/>
      <c r="AA991" s="19"/>
      <c r="AB991" s="19"/>
      <c r="AC991" s="19"/>
      <c r="AD991" s="19"/>
      <c r="AE991" s="19">
        <v>1</v>
      </c>
      <c r="AF991" s="19"/>
      <c r="AG991" s="19"/>
      <c r="AH991" s="19"/>
      <c r="AI991" s="19"/>
      <c r="AJ991" s="17">
        <v>1</v>
      </c>
      <c r="AK991" s="17"/>
      <c r="AL991" s="17"/>
      <c r="AM991" s="17"/>
      <c r="AN991" s="17"/>
      <c r="AO991" s="17"/>
      <c r="AP991" s="17"/>
      <c r="AQ991" s="17"/>
      <c r="AR991" s="20">
        <v>1</v>
      </c>
      <c r="AS991" s="20"/>
      <c r="AT991" s="20"/>
      <c r="AU991" s="20"/>
      <c r="AV991" s="20">
        <v>1</v>
      </c>
      <c r="AW991" s="20"/>
      <c r="AX991" s="20"/>
      <c r="AY991" s="20"/>
      <c r="AZ991" s="20"/>
      <c r="BA991" s="20"/>
      <c r="BB991" s="20"/>
      <c r="BC991" s="20"/>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v>1</v>
      </c>
      <c r="BZ991" s="16"/>
      <c r="CA991" s="16"/>
      <c r="CB991" s="16"/>
      <c r="CC991" s="16"/>
      <c r="CD991" s="16"/>
      <c r="CE991" s="16"/>
      <c r="CF991" s="16"/>
      <c r="CG991" s="19"/>
      <c r="CH991" s="19"/>
      <c r="CI991" s="19"/>
      <c r="CJ991" s="19"/>
      <c r="CK991" s="19"/>
      <c r="CL991" s="19">
        <v>1</v>
      </c>
      <c r="CM991" s="19"/>
      <c r="CN991" s="19"/>
      <c r="CO991" s="19"/>
      <c r="CP991" s="19"/>
      <c r="CQ991" s="19"/>
      <c r="CR991" s="19"/>
    </row>
    <row r="992" spans="1:96" ht="107" customHeight="1">
      <c r="A992" s="11" cm="1">
        <f t="array" ref="A992">SUMPRODUCT(--ISNUMBER(SEARCH({"stranding","stranded"},E992)))</f>
        <v>0</v>
      </c>
      <c r="B992" s="12">
        <v>1081</v>
      </c>
      <c r="C992" s="13" t="s">
        <v>2069</v>
      </c>
      <c r="D992" s="14">
        <v>2001</v>
      </c>
      <c r="E992" s="15" t="s">
        <v>2070</v>
      </c>
      <c r="F992" s="15" t="s">
        <v>7944</v>
      </c>
      <c r="G992" s="15">
        <f t="shared" si="15"/>
        <v>7</v>
      </c>
      <c r="H992" s="16"/>
      <c r="I992" s="16"/>
      <c r="J992" s="16"/>
      <c r="K992" s="16"/>
      <c r="L992" s="16"/>
      <c r="M992" s="16">
        <v>1</v>
      </c>
      <c r="N992" s="16"/>
      <c r="O992" s="16"/>
      <c r="P992" s="17"/>
      <c r="Q992" s="17"/>
      <c r="R992" s="17">
        <v>1</v>
      </c>
      <c r="S992" s="17"/>
      <c r="T992" s="18">
        <v>1</v>
      </c>
      <c r="U992" s="18"/>
      <c r="V992" s="18"/>
      <c r="W992" s="18"/>
      <c r="X992" s="19">
        <v>1</v>
      </c>
      <c r="Y992" s="19">
        <v>1</v>
      </c>
      <c r="Z992" s="19"/>
      <c r="AA992" s="19"/>
      <c r="AB992" s="19"/>
      <c r="AC992" s="19"/>
      <c r="AD992" s="19"/>
      <c r="AE992" s="19"/>
      <c r="AF992" s="19"/>
      <c r="AG992" s="19"/>
      <c r="AH992" s="19"/>
      <c r="AI992" s="19"/>
      <c r="AJ992" s="17">
        <v>1</v>
      </c>
      <c r="AK992" s="17"/>
      <c r="AL992" s="17"/>
      <c r="AM992" s="17"/>
      <c r="AN992" s="17"/>
      <c r="AO992" s="17"/>
      <c r="AP992" s="17"/>
      <c r="AQ992" s="17"/>
      <c r="AR992" s="20"/>
      <c r="AS992" s="20"/>
      <c r="AT992" s="20"/>
      <c r="AU992" s="20"/>
      <c r="AV992" s="20"/>
      <c r="AW992" s="20"/>
      <c r="AX992" s="20"/>
      <c r="AY992" s="20"/>
      <c r="AZ992" s="20"/>
      <c r="BA992" s="20"/>
      <c r="BB992" s="20"/>
      <c r="BC992" s="20"/>
      <c r="BD992" s="16"/>
      <c r="BE992" s="16"/>
      <c r="BF992" s="16"/>
      <c r="BG992" s="16"/>
      <c r="BH992" s="16"/>
      <c r="BI992" s="16"/>
      <c r="BJ992" s="16"/>
      <c r="BK992" s="16"/>
      <c r="BL992" s="16"/>
      <c r="BM992" s="16"/>
      <c r="BN992" s="16"/>
      <c r="BO992" s="16"/>
      <c r="BP992" s="16">
        <v>1</v>
      </c>
      <c r="BQ992" s="16"/>
      <c r="BR992" s="16"/>
      <c r="BS992" s="16"/>
      <c r="BT992" s="16"/>
      <c r="BU992" s="16"/>
      <c r="BV992" s="16"/>
      <c r="BW992" s="16"/>
      <c r="BX992" s="16"/>
      <c r="BY992" s="16"/>
      <c r="BZ992" s="16"/>
      <c r="CA992" s="16"/>
      <c r="CB992" s="16"/>
      <c r="CC992" s="16"/>
      <c r="CD992" s="16">
        <v>1</v>
      </c>
      <c r="CE992" s="16"/>
      <c r="CF992" s="16"/>
      <c r="CG992" s="19"/>
      <c r="CH992" s="19"/>
      <c r="CI992" s="19"/>
      <c r="CJ992" s="19"/>
      <c r="CK992" s="19"/>
      <c r="CL992" s="19"/>
      <c r="CM992" s="19"/>
      <c r="CN992" s="19"/>
      <c r="CO992" s="19">
        <v>1</v>
      </c>
      <c r="CP992" s="19"/>
      <c r="CQ992" s="19"/>
      <c r="CR992" s="19"/>
    </row>
    <row r="993" spans="1:96" ht="107" customHeight="1">
      <c r="A993" s="11" cm="1">
        <f t="array" ref="A993">SUMPRODUCT(--ISNUMBER(SEARCH({"stranding","stranded"},E993)))</f>
        <v>0</v>
      </c>
      <c r="B993" s="12">
        <v>1082</v>
      </c>
      <c r="C993" s="21" t="s">
        <v>2071</v>
      </c>
      <c r="D993" s="22">
        <v>2001</v>
      </c>
      <c r="E993" s="15" t="s">
        <v>2072</v>
      </c>
      <c r="F993" s="15" t="s">
        <v>7827</v>
      </c>
      <c r="G993" s="15">
        <f t="shared" si="15"/>
        <v>6</v>
      </c>
      <c r="H993" s="16"/>
      <c r="I993" s="16"/>
      <c r="J993" s="16"/>
      <c r="K993" s="16"/>
      <c r="L993" s="16"/>
      <c r="M993" s="16"/>
      <c r="N993" s="16"/>
      <c r="O993" s="16"/>
      <c r="P993" s="17"/>
      <c r="Q993" s="17"/>
      <c r="R993" s="17"/>
      <c r="S993" s="17"/>
      <c r="T993" s="18"/>
      <c r="U993" s="18"/>
      <c r="V993" s="18">
        <v>1</v>
      </c>
      <c r="W993" s="18"/>
      <c r="X993" s="19">
        <v>1</v>
      </c>
      <c r="Y993" s="19">
        <v>1</v>
      </c>
      <c r="Z993" s="19">
        <v>1</v>
      </c>
      <c r="AA993" s="19"/>
      <c r="AB993" s="19"/>
      <c r="AC993" s="19"/>
      <c r="AD993" s="19"/>
      <c r="AE993" s="19"/>
      <c r="AF993" s="19"/>
      <c r="AG993" s="19"/>
      <c r="AH993" s="19"/>
      <c r="AI993" s="19"/>
      <c r="AJ993" s="17"/>
      <c r="AK993" s="17"/>
      <c r="AL993" s="17"/>
      <c r="AM993" s="17"/>
      <c r="AN993" s="17"/>
      <c r="AO993" s="17"/>
      <c r="AP993" s="17"/>
      <c r="AQ993" s="17"/>
      <c r="AR993" s="20"/>
      <c r="AS993" s="20"/>
      <c r="AT993" s="20"/>
      <c r="AU993" s="20"/>
      <c r="AV993" s="20"/>
      <c r="AW993" s="20"/>
      <c r="AX993" s="20"/>
      <c r="AY993" s="20"/>
      <c r="AZ993" s="20"/>
      <c r="BA993" s="20"/>
      <c r="BB993" s="20"/>
      <c r="BC993" s="20"/>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v>1</v>
      </c>
      <c r="CC993" s="16"/>
      <c r="CD993" s="16">
        <v>1</v>
      </c>
      <c r="CE993" s="16"/>
      <c r="CF993" s="16"/>
      <c r="CG993" s="19"/>
      <c r="CH993" s="19"/>
      <c r="CI993" s="19">
        <v>1</v>
      </c>
      <c r="CJ993" s="19"/>
      <c r="CK993" s="19"/>
      <c r="CL993" s="19"/>
      <c r="CM993" s="19"/>
      <c r="CN993" s="19"/>
      <c r="CO993" s="19"/>
      <c r="CP993" s="19"/>
      <c r="CQ993" s="19"/>
      <c r="CR993" s="19"/>
    </row>
    <row r="994" spans="1:96" ht="107" customHeight="1">
      <c r="A994" s="11" cm="1">
        <f t="array" ref="A994">SUMPRODUCT(--ISNUMBER(SEARCH({"stranding","stranded"},E994)))</f>
        <v>0</v>
      </c>
      <c r="B994" s="12">
        <v>1083</v>
      </c>
      <c r="C994" s="13" t="s">
        <v>2073</v>
      </c>
      <c r="D994" s="14">
        <v>2001</v>
      </c>
      <c r="E994" s="15" t="s">
        <v>2074</v>
      </c>
      <c r="F994" s="15" t="s">
        <v>6767</v>
      </c>
      <c r="G994" s="15">
        <f t="shared" si="15"/>
        <v>7</v>
      </c>
      <c r="H994" s="16"/>
      <c r="I994" s="16"/>
      <c r="J994" s="16"/>
      <c r="K994" s="16"/>
      <c r="L994" s="16"/>
      <c r="M994" s="16">
        <v>2</v>
      </c>
      <c r="N994" s="16"/>
      <c r="O994" s="16"/>
      <c r="P994" s="17"/>
      <c r="Q994" s="17"/>
      <c r="R994" s="17">
        <v>1</v>
      </c>
      <c r="S994" s="17"/>
      <c r="T994" s="18">
        <v>1</v>
      </c>
      <c r="U994" s="18"/>
      <c r="V994" s="18"/>
      <c r="W994" s="18"/>
      <c r="X994" s="19">
        <v>1</v>
      </c>
      <c r="Y994" s="19"/>
      <c r="Z994" s="19"/>
      <c r="AA994" s="19"/>
      <c r="AB994" s="19"/>
      <c r="AC994" s="19"/>
      <c r="AD994" s="19"/>
      <c r="AE994" s="19"/>
      <c r="AF994" s="19"/>
      <c r="AG994" s="19"/>
      <c r="AH994" s="19"/>
      <c r="AI994" s="19"/>
      <c r="AJ994" s="17">
        <v>1</v>
      </c>
      <c r="AK994" s="17"/>
      <c r="AL994" s="17"/>
      <c r="AM994" s="17"/>
      <c r="AN994" s="17"/>
      <c r="AO994" s="17"/>
      <c r="AP994" s="17"/>
      <c r="AQ994" s="17"/>
      <c r="AR994" s="20"/>
      <c r="AS994" s="20"/>
      <c r="AT994" s="20"/>
      <c r="AU994" s="20"/>
      <c r="AV994" s="20"/>
      <c r="AW994" s="20"/>
      <c r="AX994" s="20">
        <v>1</v>
      </c>
      <c r="AY994" s="20"/>
      <c r="AZ994" s="20">
        <v>1</v>
      </c>
      <c r="BA994" s="20">
        <v>1</v>
      </c>
      <c r="BB994" s="20"/>
      <c r="BC994" s="20"/>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9"/>
      <c r="CH994" s="19"/>
      <c r="CI994" s="19"/>
      <c r="CJ994" s="19">
        <v>1</v>
      </c>
      <c r="CK994" s="19"/>
      <c r="CL994" s="19"/>
      <c r="CM994" s="19"/>
      <c r="CN994" s="19"/>
      <c r="CO994" s="19"/>
      <c r="CP994" s="19"/>
      <c r="CQ994" s="19"/>
      <c r="CR994" s="19"/>
    </row>
    <row r="995" spans="1:96" ht="107" customHeight="1">
      <c r="A995" s="11" cm="1">
        <f t="array" ref="A995">SUMPRODUCT(--ISNUMBER(SEARCH({"stranding","stranded"},E995)))</f>
        <v>0</v>
      </c>
      <c r="B995" s="12">
        <v>1084</v>
      </c>
      <c r="C995" s="21" t="s">
        <v>2075</v>
      </c>
      <c r="D995" s="22">
        <v>2001</v>
      </c>
      <c r="E995" s="15" t="s">
        <v>2076</v>
      </c>
      <c r="F995" s="15" t="s">
        <v>6768</v>
      </c>
      <c r="G995" s="15">
        <f t="shared" si="15"/>
        <v>7</v>
      </c>
      <c r="H995" s="16"/>
      <c r="I995" s="16"/>
      <c r="J995" s="16"/>
      <c r="K995" s="16">
        <v>1</v>
      </c>
      <c r="L995" s="16"/>
      <c r="M995" s="16"/>
      <c r="N995" s="16"/>
      <c r="O995" s="16"/>
      <c r="P995" s="17"/>
      <c r="Q995" s="17"/>
      <c r="R995" s="17"/>
      <c r="S995" s="17"/>
      <c r="T995" s="18">
        <v>1</v>
      </c>
      <c r="U995" s="18">
        <v>1</v>
      </c>
      <c r="V995" s="18"/>
      <c r="W995" s="18"/>
      <c r="X995" s="19"/>
      <c r="Y995" s="19"/>
      <c r="Z995" s="19"/>
      <c r="AA995" s="19"/>
      <c r="AB995" s="19"/>
      <c r="AC995" s="19"/>
      <c r="AD995" s="19"/>
      <c r="AE995" s="19"/>
      <c r="AF995" s="19"/>
      <c r="AG995" s="19"/>
      <c r="AH995" s="19"/>
      <c r="AI995" s="19">
        <v>1</v>
      </c>
      <c r="AJ995" s="17">
        <v>1</v>
      </c>
      <c r="AK995" s="17"/>
      <c r="AL995" s="17"/>
      <c r="AM995" s="17"/>
      <c r="AN995" s="17"/>
      <c r="AO995" s="17"/>
      <c r="AP995" s="17">
        <v>1</v>
      </c>
      <c r="AQ995" s="17">
        <v>1</v>
      </c>
      <c r="AR995" s="20"/>
      <c r="AS995" s="20">
        <v>1</v>
      </c>
      <c r="AT995" s="20"/>
      <c r="AU995" s="20"/>
      <c r="AV995" s="20"/>
      <c r="AW995" s="20"/>
      <c r="AX995" s="20"/>
      <c r="AY995" s="20"/>
      <c r="AZ995" s="20"/>
      <c r="BA995" s="20"/>
      <c r="BB995" s="20"/>
      <c r="BC995" s="20"/>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9"/>
      <c r="CH995" s="19">
        <v>1</v>
      </c>
      <c r="CI995" s="19"/>
      <c r="CJ995" s="19"/>
      <c r="CK995" s="19"/>
      <c r="CL995" s="19"/>
      <c r="CM995" s="19"/>
      <c r="CN995" s="19"/>
      <c r="CO995" s="19"/>
      <c r="CP995" s="19"/>
      <c r="CQ995" s="19"/>
      <c r="CR995" s="19"/>
    </row>
    <row r="996" spans="1:96" ht="107" customHeight="1">
      <c r="A996" s="11" cm="1">
        <f t="array" ref="A996">SUMPRODUCT(--ISNUMBER(SEARCH({"stranding","stranded"},E996)))</f>
        <v>0</v>
      </c>
      <c r="B996" s="12">
        <v>1086</v>
      </c>
      <c r="C996" s="21" t="s">
        <v>2077</v>
      </c>
      <c r="D996" s="22">
        <v>2001</v>
      </c>
      <c r="E996" s="15" t="s">
        <v>2078</v>
      </c>
      <c r="F996" s="15" t="s">
        <v>5979</v>
      </c>
      <c r="G996" s="15">
        <f t="shared" si="15"/>
        <v>5</v>
      </c>
      <c r="H996" s="16"/>
      <c r="I996" s="16"/>
      <c r="J996" s="16"/>
      <c r="K996" s="16">
        <v>1</v>
      </c>
      <c r="L996" s="16"/>
      <c r="M996" s="16"/>
      <c r="N996" s="16"/>
      <c r="O996" s="16"/>
      <c r="P996" s="17"/>
      <c r="Q996" s="17"/>
      <c r="R996" s="17"/>
      <c r="S996" s="17"/>
      <c r="T996" s="18"/>
      <c r="U996" s="18"/>
      <c r="V996" s="18"/>
      <c r="W996" s="18"/>
      <c r="X996" s="19"/>
      <c r="Y996" s="19">
        <v>1</v>
      </c>
      <c r="Z996" s="19"/>
      <c r="AA996" s="19"/>
      <c r="AB996" s="19"/>
      <c r="AC996" s="19"/>
      <c r="AD996" s="19"/>
      <c r="AE996" s="19"/>
      <c r="AF996" s="19"/>
      <c r="AG996" s="19"/>
      <c r="AH996" s="19"/>
      <c r="AI996" s="19"/>
      <c r="AJ996" s="17"/>
      <c r="AK996" s="17">
        <v>1</v>
      </c>
      <c r="AL996" s="17"/>
      <c r="AM996" s="17"/>
      <c r="AN996" s="17">
        <v>1</v>
      </c>
      <c r="AO996" s="17"/>
      <c r="AP996" s="17"/>
      <c r="AQ996" s="17"/>
      <c r="AR996" s="20"/>
      <c r="AS996" s="20"/>
      <c r="AT996" s="20"/>
      <c r="AU996" s="20"/>
      <c r="AV996" s="20"/>
      <c r="AW996" s="20"/>
      <c r="AX996" s="20"/>
      <c r="AY996" s="20"/>
      <c r="AZ996" s="20"/>
      <c r="BA996" s="20"/>
      <c r="BB996" s="20"/>
      <c r="BC996" s="20"/>
      <c r="BD996" s="16"/>
      <c r="BE996" s="16">
        <v>1</v>
      </c>
      <c r="BF996" s="16"/>
      <c r="BG996" s="16"/>
      <c r="BH996" s="16"/>
      <c r="BI996" s="16"/>
      <c r="BJ996" s="16">
        <v>1</v>
      </c>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9"/>
      <c r="CH996" s="19"/>
      <c r="CI996" s="19"/>
      <c r="CJ996" s="19"/>
      <c r="CK996" s="19"/>
      <c r="CL996" s="19"/>
      <c r="CM996" s="19"/>
      <c r="CN996" s="19"/>
      <c r="CO996" s="19"/>
      <c r="CP996" s="19"/>
      <c r="CQ996" s="19"/>
      <c r="CR996" s="19"/>
    </row>
    <row r="997" spans="1:96" ht="107" customHeight="1">
      <c r="A997" s="11" cm="1">
        <f t="array" ref="A997">SUMPRODUCT(--ISNUMBER(SEARCH({"stranding","stranded"},E997)))</f>
        <v>0</v>
      </c>
      <c r="B997" s="12">
        <v>1087</v>
      </c>
      <c r="C997" s="13" t="s">
        <v>2079</v>
      </c>
      <c r="D997" s="14">
        <v>2001</v>
      </c>
      <c r="E997" s="15" t="s">
        <v>2080</v>
      </c>
      <c r="F997" s="15" t="s">
        <v>6769</v>
      </c>
      <c r="G997" s="15">
        <f t="shared" si="15"/>
        <v>9</v>
      </c>
      <c r="H997" s="16"/>
      <c r="I997" s="16"/>
      <c r="J997" s="16"/>
      <c r="K997" s="16"/>
      <c r="L997" s="16"/>
      <c r="M997" s="16">
        <v>3</v>
      </c>
      <c r="N997" s="16"/>
      <c r="O997" s="16"/>
      <c r="P997" s="17"/>
      <c r="Q997" s="17"/>
      <c r="R997" s="17">
        <v>1</v>
      </c>
      <c r="S997" s="17"/>
      <c r="T997" s="18">
        <v>1</v>
      </c>
      <c r="U997" s="18"/>
      <c r="V997" s="18"/>
      <c r="W997" s="18"/>
      <c r="X997" s="19"/>
      <c r="Y997" s="19">
        <v>1</v>
      </c>
      <c r="Z997" s="19"/>
      <c r="AA997" s="19"/>
      <c r="AB997" s="19"/>
      <c r="AC997" s="19"/>
      <c r="AD997" s="19"/>
      <c r="AE997" s="19"/>
      <c r="AF997" s="19"/>
      <c r="AG997" s="19"/>
      <c r="AH997" s="19"/>
      <c r="AI997" s="19"/>
      <c r="AJ997" s="17">
        <v>1</v>
      </c>
      <c r="AK997" s="17"/>
      <c r="AL997" s="17"/>
      <c r="AM997" s="17"/>
      <c r="AN997" s="17">
        <v>1</v>
      </c>
      <c r="AO997" s="17"/>
      <c r="AP997" s="17"/>
      <c r="AQ997" s="17"/>
      <c r="AR997" s="20"/>
      <c r="AS997" s="20"/>
      <c r="AT997" s="20"/>
      <c r="AU997" s="20"/>
      <c r="AV997" s="20"/>
      <c r="AW997" s="20"/>
      <c r="AX997" s="20"/>
      <c r="AY997" s="20"/>
      <c r="AZ997" s="20"/>
      <c r="BA997" s="20"/>
      <c r="BB997" s="20"/>
      <c r="BC997" s="20"/>
      <c r="BD997" s="16"/>
      <c r="BE997" s="16"/>
      <c r="BF997" s="16">
        <v>1</v>
      </c>
      <c r="BG997" s="16"/>
      <c r="BH997" s="16"/>
      <c r="BI997" s="16"/>
      <c r="BJ997" s="16"/>
      <c r="BK997" s="16"/>
      <c r="BL997" s="16"/>
      <c r="BM997" s="16">
        <v>1</v>
      </c>
      <c r="BN997" s="16"/>
      <c r="BO997" s="16"/>
      <c r="BP997" s="16"/>
      <c r="BQ997" s="16"/>
      <c r="BR997" s="16"/>
      <c r="BS997" s="16"/>
      <c r="BT997" s="16"/>
      <c r="BU997" s="16"/>
      <c r="BV997" s="16"/>
      <c r="BW997" s="16">
        <v>1</v>
      </c>
      <c r="BX997" s="16"/>
      <c r="BY997" s="16"/>
      <c r="BZ997" s="16"/>
      <c r="CA997" s="16">
        <v>1</v>
      </c>
      <c r="CB997" s="16"/>
      <c r="CC997" s="16"/>
      <c r="CD997" s="16"/>
      <c r="CE997" s="16"/>
      <c r="CF997" s="16"/>
      <c r="CG997" s="19"/>
      <c r="CH997" s="19"/>
      <c r="CI997" s="19"/>
      <c r="CJ997" s="19"/>
      <c r="CK997" s="19"/>
      <c r="CL997" s="19"/>
      <c r="CM997" s="19"/>
      <c r="CN997" s="19"/>
      <c r="CO997" s="19"/>
      <c r="CP997" s="19"/>
      <c r="CQ997" s="19"/>
      <c r="CR997" s="19">
        <v>1</v>
      </c>
    </row>
    <row r="998" spans="1:96" ht="107" customHeight="1">
      <c r="A998" s="11" cm="1">
        <f t="array" ref="A998">SUMPRODUCT(--ISNUMBER(SEARCH({"stranding","stranded"},E998)))</f>
        <v>0</v>
      </c>
      <c r="B998" s="12">
        <v>1088</v>
      </c>
      <c r="C998" s="21" t="s">
        <v>2081</v>
      </c>
      <c r="D998" s="22">
        <v>2001</v>
      </c>
      <c r="E998" s="15" t="s">
        <v>2082</v>
      </c>
      <c r="F998" s="15" t="s">
        <v>6770</v>
      </c>
      <c r="G998" s="15">
        <f t="shared" si="15"/>
        <v>4</v>
      </c>
      <c r="H998" s="16"/>
      <c r="I998" s="16"/>
      <c r="J998" s="16">
        <v>1</v>
      </c>
      <c r="K998" s="16"/>
      <c r="L998" s="16"/>
      <c r="M998" s="16"/>
      <c r="N998" s="16"/>
      <c r="O998" s="16"/>
      <c r="P998" s="17"/>
      <c r="Q998" s="17"/>
      <c r="R998" s="17"/>
      <c r="S998" s="17"/>
      <c r="T998" s="18"/>
      <c r="U998" s="18">
        <v>1</v>
      </c>
      <c r="V998" s="18"/>
      <c r="W998" s="18"/>
      <c r="X998" s="19"/>
      <c r="Y998" s="19"/>
      <c r="Z998" s="19"/>
      <c r="AA998" s="19"/>
      <c r="AB998" s="19"/>
      <c r="AC998" s="19"/>
      <c r="AD998" s="19"/>
      <c r="AE998" s="19"/>
      <c r="AF998" s="19">
        <v>1</v>
      </c>
      <c r="AG998" s="19">
        <v>1</v>
      </c>
      <c r="AH998" s="19"/>
      <c r="AI998" s="19"/>
      <c r="AJ998" s="17"/>
      <c r="AK998" s="17"/>
      <c r="AL998" s="17"/>
      <c r="AM998" s="17"/>
      <c r="AN998" s="17"/>
      <c r="AO998" s="17"/>
      <c r="AP998" s="17"/>
      <c r="AQ998" s="17"/>
      <c r="AR998" s="20"/>
      <c r="AS998" s="20"/>
      <c r="AT998" s="20"/>
      <c r="AU998" s="20"/>
      <c r="AV998" s="20"/>
      <c r="AW998" s="20"/>
      <c r="AX998" s="20"/>
      <c r="AY998" s="20"/>
      <c r="AZ998" s="20"/>
      <c r="BA998" s="20"/>
      <c r="BB998" s="20"/>
      <c r="BC998" s="20"/>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v>1</v>
      </c>
      <c r="CA998" s="16"/>
      <c r="CB998" s="16"/>
      <c r="CC998" s="16"/>
      <c r="CD998" s="16"/>
      <c r="CE998" s="16"/>
      <c r="CF998" s="16"/>
      <c r="CG998" s="19"/>
      <c r="CH998" s="19"/>
      <c r="CI998" s="19"/>
      <c r="CJ998" s="19"/>
      <c r="CK998" s="19"/>
      <c r="CL998" s="19"/>
      <c r="CM998" s="19"/>
      <c r="CN998" s="19"/>
      <c r="CO998" s="19"/>
      <c r="CP998" s="19"/>
      <c r="CQ998" s="19"/>
      <c r="CR998" s="19">
        <v>1</v>
      </c>
    </row>
    <row r="999" spans="1:96" ht="107" customHeight="1">
      <c r="A999" s="11" cm="1">
        <f t="array" ref="A999">SUMPRODUCT(--ISNUMBER(SEARCH({"stranding","stranded"},E999)))</f>
        <v>0</v>
      </c>
      <c r="B999" s="12">
        <v>1089</v>
      </c>
      <c r="C999" s="13" t="s">
        <v>2083</v>
      </c>
      <c r="D999" s="14">
        <v>2001</v>
      </c>
      <c r="E999" s="15" t="s">
        <v>2084</v>
      </c>
      <c r="F999" s="15" t="s">
        <v>6053</v>
      </c>
      <c r="G999" s="15">
        <f t="shared" si="15"/>
        <v>4</v>
      </c>
      <c r="H999" s="16"/>
      <c r="I999" s="16"/>
      <c r="J999" s="16"/>
      <c r="K999" s="16"/>
      <c r="L999" s="16">
        <v>2</v>
      </c>
      <c r="M999" s="16"/>
      <c r="N999" s="16"/>
      <c r="O999" s="16"/>
      <c r="P999" s="17"/>
      <c r="Q999" s="17"/>
      <c r="R999" s="17"/>
      <c r="S999" s="17"/>
      <c r="T999" s="18">
        <v>1</v>
      </c>
      <c r="U999" s="18"/>
      <c r="V999" s="18"/>
      <c r="W999" s="18"/>
      <c r="X999" s="19"/>
      <c r="Y999" s="19"/>
      <c r="Z999" s="19"/>
      <c r="AA999" s="19"/>
      <c r="AB999" s="19"/>
      <c r="AC999" s="19"/>
      <c r="AD999" s="19"/>
      <c r="AE999" s="19">
        <v>1</v>
      </c>
      <c r="AF999" s="19">
        <v>1</v>
      </c>
      <c r="AG999" s="19"/>
      <c r="AH999" s="19"/>
      <c r="AI999" s="19"/>
      <c r="AJ999" s="17">
        <v>1</v>
      </c>
      <c r="AK999" s="17"/>
      <c r="AL999" s="17"/>
      <c r="AM999" s="17"/>
      <c r="AN999" s="17"/>
      <c r="AO999" s="17"/>
      <c r="AP999" s="17"/>
      <c r="AQ999" s="17"/>
      <c r="AR999" s="20"/>
      <c r="AS999" s="20"/>
      <c r="AT999" s="20"/>
      <c r="AU999" s="20"/>
      <c r="AV999" s="20"/>
      <c r="AW999" s="20"/>
      <c r="AX999" s="20"/>
      <c r="AY999" s="20"/>
      <c r="AZ999" s="20"/>
      <c r="BA999" s="20"/>
      <c r="BB999" s="20"/>
      <c r="BC999" s="20"/>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9"/>
      <c r="CH999" s="19"/>
      <c r="CI999" s="19"/>
      <c r="CJ999" s="19"/>
      <c r="CK999" s="19"/>
      <c r="CL999" s="19"/>
      <c r="CM999" s="19">
        <v>1</v>
      </c>
      <c r="CN999" s="19"/>
      <c r="CO999" s="19"/>
      <c r="CP999" s="19"/>
      <c r="CQ999" s="19"/>
      <c r="CR999" s="19"/>
    </row>
    <row r="1000" spans="1:96" ht="107" customHeight="1">
      <c r="A1000" s="11" cm="1">
        <f t="array" ref="A1000">SUMPRODUCT(--ISNUMBER(SEARCH({"stranding","stranded"},E1000)))</f>
        <v>0</v>
      </c>
      <c r="B1000" s="12">
        <v>1090</v>
      </c>
      <c r="C1000" s="21" t="s">
        <v>2085</v>
      </c>
      <c r="D1000" s="22">
        <v>2001</v>
      </c>
      <c r="E1000" s="15" t="s">
        <v>2086</v>
      </c>
      <c r="F1000" s="15" t="s">
        <v>6771</v>
      </c>
      <c r="G1000" s="15">
        <f t="shared" si="15"/>
        <v>3</v>
      </c>
      <c r="H1000" s="16"/>
      <c r="I1000" s="16"/>
      <c r="J1000" s="16"/>
      <c r="K1000" s="16"/>
      <c r="L1000" s="16"/>
      <c r="M1000" s="16"/>
      <c r="N1000" s="16"/>
      <c r="O1000" s="16"/>
      <c r="P1000" s="17"/>
      <c r="Q1000" s="17"/>
      <c r="R1000" s="17"/>
      <c r="S1000" s="17"/>
      <c r="T1000" s="18">
        <v>1</v>
      </c>
      <c r="U1000" s="18"/>
      <c r="V1000" s="18"/>
      <c r="W1000" s="18"/>
      <c r="X1000" s="19"/>
      <c r="Y1000" s="19">
        <v>1</v>
      </c>
      <c r="Z1000" s="19"/>
      <c r="AA1000" s="19"/>
      <c r="AB1000" s="19"/>
      <c r="AC1000" s="19"/>
      <c r="AD1000" s="19"/>
      <c r="AE1000" s="19"/>
      <c r="AF1000" s="19"/>
      <c r="AG1000" s="19"/>
      <c r="AH1000" s="19"/>
      <c r="AI1000" s="19"/>
      <c r="AJ1000" s="17"/>
      <c r="AK1000" s="17"/>
      <c r="AL1000" s="17"/>
      <c r="AM1000" s="17"/>
      <c r="AN1000" s="17"/>
      <c r="AO1000" s="17"/>
      <c r="AP1000" s="17"/>
      <c r="AQ1000" s="17"/>
      <c r="AR1000" s="20"/>
      <c r="AS1000" s="20"/>
      <c r="AT1000" s="20"/>
      <c r="AU1000" s="20"/>
      <c r="AV1000" s="20"/>
      <c r="AW1000" s="20"/>
      <c r="AX1000" s="20"/>
      <c r="AY1000" s="20"/>
      <c r="AZ1000" s="20"/>
      <c r="BA1000" s="20"/>
      <c r="BB1000" s="20"/>
      <c r="BC1000" s="20"/>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v>1</v>
      </c>
      <c r="CB1000" s="16"/>
      <c r="CC1000" s="16"/>
      <c r="CD1000" s="16"/>
      <c r="CE1000" s="16"/>
      <c r="CF1000" s="16"/>
      <c r="CG1000" s="19"/>
      <c r="CH1000" s="19"/>
      <c r="CI1000" s="19"/>
      <c r="CJ1000" s="19">
        <v>1</v>
      </c>
      <c r="CK1000" s="19"/>
      <c r="CL1000" s="19"/>
      <c r="CM1000" s="19"/>
      <c r="CN1000" s="19"/>
      <c r="CO1000" s="19"/>
      <c r="CP1000" s="19"/>
      <c r="CQ1000" s="19"/>
      <c r="CR1000" s="19"/>
    </row>
    <row r="1001" spans="1:96" ht="107" customHeight="1">
      <c r="A1001" s="11" cm="1">
        <f t="array" ref="A1001">SUMPRODUCT(--ISNUMBER(SEARCH({"stranding","stranded"},E1001)))</f>
        <v>0</v>
      </c>
      <c r="B1001" s="12">
        <v>1091</v>
      </c>
      <c r="C1001" s="13" t="s">
        <v>2087</v>
      </c>
      <c r="D1001" s="14">
        <v>2001</v>
      </c>
      <c r="E1001" s="23" t="s">
        <v>2088</v>
      </c>
      <c r="F1001" s="23" t="s">
        <v>7945</v>
      </c>
      <c r="G1001" s="15">
        <f t="shared" si="15"/>
        <v>10</v>
      </c>
      <c r="H1001" s="16"/>
      <c r="I1001" s="16"/>
      <c r="J1001" s="16"/>
      <c r="K1001" s="16">
        <v>3</v>
      </c>
      <c r="L1001" s="16"/>
      <c r="M1001" s="16"/>
      <c r="N1001" s="16"/>
      <c r="O1001" s="16"/>
      <c r="P1001" s="17">
        <v>1</v>
      </c>
      <c r="Q1001" s="17"/>
      <c r="R1001" s="17"/>
      <c r="S1001" s="17"/>
      <c r="T1001" s="18">
        <v>1</v>
      </c>
      <c r="U1001" s="18"/>
      <c r="V1001" s="18"/>
      <c r="W1001" s="18"/>
      <c r="X1001" s="19">
        <v>1</v>
      </c>
      <c r="Y1001" s="19">
        <v>1</v>
      </c>
      <c r="Z1001" s="19">
        <v>1</v>
      </c>
      <c r="AA1001" s="19"/>
      <c r="AB1001" s="19"/>
      <c r="AC1001" s="19">
        <v>1</v>
      </c>
      <c r="AD1001" s="19"/>
      <c r="AE1001" s="19"/>
      <c r="AF1001" s="19"/>
      <c r="AG1001" s="19"/>
      <c r="AH1001" s="19"/>
      <c r="AI1001" s="19"/>
      <c r="AJ1001" s="17"/>
      <c r="AK1001" s="17"/>
      <c r="AL1001" s="17"/>
      <c r="AM1001" s="17"/>
      <c r="AN1001" s="17"/>
      <c r="AO1001" s="17"/>
      <c r="AP1001" s="17"/>
      <c r="AQ1001" s="17"/>
      <c r="AR1001" s="20"/>
      <c r="AS1001" s="20"/>
      <c r="AT1001" s="20"/>
      <c r="AU1001" s="20"/>
      <c r="AV1001" s="20"/>
      <c r="AW1001" s="20"/>
      <c r="AX1001" s="20"/>
      <c r="AY1001" s="20"/>
      <c r="AZ1001" s="20"/>
      <c r="BA1001" s="20"/>
      <c r="BB1001" s="20"/>
      <c r="BC1001" s="20"/>
      <c r="BD1001" s="16"/>
      <c r="BE1001" s="16"/>
      <c r="BF1001" s="16"/>
      <c r="BG1001" s="16"/>
      <c r="BH1001" s="16"/>
      <c r="BI1001" s="16"/>
      <c r="BJ1001" s="16">
        <v>1</v>
      </c>
      <c r="BK1001" s="16"/>
      <c r="BL1001" s="16"/>
      <c r="BM1001" s="16"/>
      <c r="BN1001" s="16"/>
      <c r="BO1001" s="16"/>
      <c r="BP1001" s="16">
        <v>1</v>
      </c>
      <c r="BQ1001" s="16"/>
      <c r="BR1001" s="16"/>
      <c r="BS1001" s="16"/>
      <c r="BT1001" s="16"/>
      <c r="BU1001" s="16"/>
      <c r="BV1001" s="16"/>
      <c r="BW1001" s="16"/>
      <c r="BX1001" s="16"/>
      <c r="BY1001" s="16"/>
      <c r="BZ1001" s="16"/>
      <c r="CA1001" s="16">
        <v>1</v>
      </c>
      <c r="CB1001" s="16"/>
      <c r="CC1001" s="16"/>
      <c r="CD1001" s="16">
        <v>1</v>
      </c>
      <c r="CE1001" s="16"/>
      <c r="CF1001" s="16"/>
      <c r="CG1001" s="19"/>
      <c r="CH1001" s="19"/>
      <c r="CI1001" s="19"/>
      <c r="CJ1001" s="19"/>
      <c r="CK1001" s="19"/>
      <c r="CL1001" s="19"/>
      <c r="CM1001" s="19"/>
      <c r="CN1001" s="19"/>
      <c r="CO1001" s="19"/>
      <c r="CP1001" s="19"/>
      <c r="CQ1001" s="19"/>
      <c r="CR1001" s="19">
        <v>1</v>
      </c>
    </row>
    <row r="1002" spans="1:96" ht="107" customHeight="1">
      <c r="A1002" s="11" cm="1">
        <f t="array" ref="A1002">SUMPRODUCT(--ISNUMBER(SEARCH({"stranding","stranded"},E1002)))</f>
        <v>0</v>
      </c>
      <c r="B1002" s="12">
        <v>1092</v>
      </c>
      <c r="C1002" s="21" t="s">
        <v>2089</v>
      </c>
      <c r="D1002" s="22">
        <v>2001</v>
      </c>
      <c r="E1002" s="15" t="s">
        <v>2090</v>
      </c>
      <c r="F1002" s="15" t="s">
        <v>6134</v>
      </c>
      <c r="G1002" s="15">
        <f t="shared" si="15"/>
        <v>5</v>
      </c>
      <c r="H1002" s="16"/>
      <c r="I1002" s="16"/>
      <c r="J1002" s="16"/>
      <c r="K1002" s="16"/>
      <c r="L1002" s="16">
        <v>1</v>
      </c>
      <c r="M1002" s="16"/>
      <c r="N1002" s="16"/>
      <c r="O1002" s="16"/>
      <c r="P1002" s="17"/>
      <c r="Q1002" s="17"/>
      <c r="R1002" s="17"/>
      <c r="S1002" s="17"/>
      <c r="T1002" s="18"/>
      <c r="U1002" s="18">
        <v>1</v>
      </c>
      <c r="V1002" s="18"/>
      <c r="W1002" s="18"/>
      <c r="X1002" s="19"/>
      <c r="Y1002" s="19">
        <v>1</v>
      </c>
      <c r="Z1002" s="19">
        <v>1</v>
      </c>
      <c r="AA1002" s="19"/>
      <c r="AB1002" s="19"/>
      <c r="AC1002" s="19"/>
      <c r="AD1002" s="19"/>
      <c r="AE1002" s="19"/>
      <c r="AF1002" s="19"/>
      <c r="AG1002" s="19"/>
      <c r="AH1002" s="19"/>
      <c r="AI1002" s="19"/>
      <c r="AJ1002" s="17">
        <v>1</v>
      </c>
      <c r="AK1002" s="17"/>
      <c r="AL1002" s="17"/>
      <c r="AM1002" s="17"/>
      <c r="AN1002" s="17"/>
      <c r="AO1002" s="17"/>
      <c r="AP1002" s="17"/>
      <c r="AQ1002" s="17"/>
      <c r="AR1002" s="20"/>
      <c r="AS1002" s="20"/>
      <c r="AT1002" s="20"/>
      <c r="AU1002" s="20"/>
      <c r="AV1002" s="20"/>
      <c r="AW1002" s="20"/>
      <c r="AX1002" s="20"/>
      <c r="AY1002" s="20"/>
      <c r="AZ1002" s="20"/>
      <c r="BA1002" s="20"/>
      <c r="BB1002" s="20"/>
      <c r="BC1002" s="20"/>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v>1</v>
      </c>
      <c r="CA1002" s="16"/>
      <c r="CB1002" s="16"/>
      <c r="CC1002" s="16"/>
      <c r="CD1002" s="16"/>
      <c r="CE1002" s="16"/>
      <c r="CF1002" s="16"/>
      <c r="CG1002" s="19"/>
      <c r="CH1002" s="19"/>
      <c r="CI1002" s="19"/>
      <c r="CJ1002" s="19"/>
      <c r="CK1002" s="19"/>
      <c r="CL1002" s="19"/>
      <c r="CM1002" s="19"/>
      <c r="CN1002" s="19">
        <v>1</v>
      </c>
      <c r="CO1002" s="19"/>
      <c r="CP1002" s="19"/>
      <c r="CQ1002" s="19"/>
      <c r="CR1002" s="19"/>
    </row>
    <row r="1003" spans="1:96" ht="107" customHeight="1">
      <c r="A1003" s="11" cm="1">
        <f t="array" ref="A1003">SUMPRODUCT(--ISNUMBER(SEARCH({"stranding","stranded"},E1003)))</f>
        <v>0</v>
      </c>
      <c r="B1003" s="12">
        <v>1093</v>
      </c>
      <c r="C1003" s="13" t="s">
        <v>2091</v>
      </c>
      <c r="D1003" s="14">
        <v>2001</v>
      </c>
      <c r="E1003" s="15" t="s">
        <v>2092</v>
      </c>
      <c r="F1003" s="15" t="s">
        <v>7946</v>
      </c>
      <c r="G1003" s="15">
        <f t="shared" si="15"/>
        <v>8</v>
      </c>
      <c r="H1003" s="16"/>
      <c r="I1003" s="16"/>
      <c r="J1003" s="16"/>
      <c r="K1003" s="16">
        <v>2</v>
      </c>
      <c r="L1003" s="16"/>
      <c r="M1003" s="16"/>
      <c r="N1003" s="16"/>
      <c r="O1003" s="16"/>
      <c r="P1003" s="17">
        <v>1</v>
      </c>
      <c r="Q1003" s="17"/>
      <c r="R1003" s="17"/>
      <c r="S1003" s="17"/>
      <c r="T1003" s="18"/>
      <c r="U1003" s="18">
        <v>1</v>
      </c>
      <c r="V1003" s="18"/>
      <c r="W1003" s="18"/>
      <c r="X1003" s="19"/>
      <c r="Y1003" s="19">
        <v>1</v>
      </c>
      <c r="Z1003" s="19">
        <v>1</v>
      </c>
      <c r="AA1003" s="19"/>
      <c r="AB1003" s="19"/>
      <c r="AC1003" s="19"/>
      <c r="AD1003" s="19"/>
      <c r="AE1003" s="19"/>
      <c r="AF1003" s="19"/>
      <c r="AG1003" s="19"/>
      <c r="AH1003" s="19"/>
      <c r="AI1003" s="19"/>
      <c r="AJ1003" s="17">
        <v>1</v>
      </c>
      <c r="AK1003" s="17"/>
      <c r="AL1003" s="17"/>
      <c r="AM1003" s="17"/>
      <c r="AN1003" s="17"/>
      <c r="AO1003" s="17"/>
      <c r="AP1003" s="17"/>
      <c r="AQ1003" s="17"/>
      <c r="AR1003" s="20"/>
      <c r="AS1003" s="20"/>
      <c r="AT1003" s="20"/>
      <c r="AU1003" s="20"/>
      <c r="AV1003" s="20"/>
      <c r="AW1003" s="20"/>
      <c r="AX1003" s="20"/>
      <c r="AY1003" s="20"/>
      <c r="AZ1003" s="20"/>
      <c r="BA1003" s="20"/>
      <c r="BB1003" s="20"/>
      <c r="BC1003" s="20"/>
      <c r="BD1003" s="16">
        <v>1</v>
      </c>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v>1</v>
      </c>
      <c r="CA1003" s="16"/>
      <c r="CB1003" s="16"/>
      <c r="CC1003" s="16">
        <v>1</v>
      </c>
      <c r="CD1003" s="16"/>
      <c r="CE1003" s="16"/>
      <c r="CF1003" s="16"/>
      <c r="CG1003" s="19"/>
      <c r="CH1003" s="19"/>
      <c r="CI1003" s="19"/>
      <c r="CJ1003" s="19"/>
      <c r="CK1003" s="19"/>
      <c r="CL1003" s="19">
        <v>1</v>
      </c>
      <c r="CM1003" s="19"/>
      <c r="CN1003" s="19"/>
      <c r="CO1003" s="19"/>
      <c r="CP1003" s="19"/>
      <c r="CQ1003" s="19"/>
      <c r="CR1003" s="19"/>
    </row>
    <row r="1004" spans="1:96" ht="107" customHeight="1">
      <c r="A1004" s="11" cm="1">
        <f t="array" ref="A1004">SUMPRODUCT(--ISNUMBER(SEARCH({"stranding","stranded"},E1004)))</f>
        <v>0</v>
      </c>
      <c r="B1004" s="12">
        <v>1094</v>
      </c>
      <c r="C1004" s="21" t="s">
        <v>2093</v>
      </c>
      <c r="D1004" s="22">
        <v>2001</v>
      </c>
      <c r="E1004" s="15" t="s">
        <v>2094</v>
      </c>
      <c r="F1004" s="15" t="s">
        <v>7947</v>
      </c>
      <c r="G1004" s="15">
        <f t="shared" si="15"/>
        <v>10</v>
      </c>
      <c r="H1004" s="16"/>
      <c r="I1004" s="16"/>
      <c r="J1004" s="16"/>
      <c r="K1004" s="16">
        <v>1</v>
      </c>
      <c r="L1004" s="16"/>
      <c r="M1004" s="16"/>
      <c r="N1004" s="16"/>
      <c r="O1004" s="16"/>
      <c r="P1004" s="17">
        <v>1</v>
      </c>
      <c r="Q1004" s="17"/>
      <c r="R1004" s="17"/>
      <c r="S1004" s="17"/>
      <c r="T1004" s="18"/>
      <c r="U1004" s="18">
        <v>1</v>
      </c>
      <c r="V1004" s="18"/>
      <c r="W1004" s="18"/>
      <c r="X1004" s="19"/>
      <c r="Y1004" s="19">
        <v>1</v>
      </c>
      <c r="Z1004" s="19">
        <v>1</v>
      </c>
      <c r="AA1004" s="19"/>
      <c r="AB1004" s="19"/>
      <c r="AC1004" s="19"/>
      <c r="AD1004" s="19"/>
      <c r="AE1004" s="19"/>
      <c r="AF1004" s="19"/>
      <c r="AG1004" s="19"/>
      <c r="AH1004" s="19"/>
      <c r="AI1004" s="19"/>
      <c r="AJ1004" s="17"/>
      <c r="AK1004" s="17"/>
      <c r="AL1004" s="17"/>
      <c r="AM1004" s="17"/>
      <c r="AN1004" s="17"/>
      <c r="AO1004" s="17"/>
      <c r="AP1004" s="17"/>
      <c r="AQ1004" s="17"/>
      <c r="AR1004" s="20"/>
      <c r="AS1004" s="20"/>
      <c r="AT1004" s="20"/>
      <c r="AU1004" s="20"/>
      <c r="AV1004" s="20"/>
      <c r="AW1004" s="20"/>
      <c r="AX1004" s="20"/>
      <c r="AY1004" s="20"/>
      <c r="AZ1004" s="20">
        <v>1</v>
      </c>
      <c r="BA1004" s="20"/>
      <c r="BB1004" s="20"/>
      <c r="BC1004" s="20"/>
      <c r="BD1004" s="16">
        <v>1</v>
      </c>
      <c r="BE1004" s="16">
        <v>1</v>
      </c>
      <c r="BF1004" s="16"/>
      <c r="BG1004" s="16"/>
      <c r="BH1004" s="16"/>
      <c r="BI1004" s="16"/>
      <c r="BJ1004" s="16">
        <v>1</v>
      </c>
      <c r="BK1004" s="16">
        <v>1</v>
      </c>
      <c r="BL1004" s="16"/>
      <c r="BM1004" s="16"/>
      <c r="BN1004" s="16"/>
      <c r="BO1004" s="16"/>
      <c r="BP1004" s="16"/>
      <c r="BQ1004" s="16"/>
      <c r="BR1004" s="16"/>
      <c r="BS1004" s="16"/>
      <c r="BT1004" s="16"/>
      <c r="BU1004" s="16"/>
      <c r="BV1004" s="16"/>
      <c r="BW1004" s="16"/>
      <c r="BX1004" s="16"/>
      <c r="BY1004" s="16"/>
      <c r="BZ1004" s="16">
        <v>1</v>
      </c>
      <c r="CA1004" s="16"/>
      <c r="CB1004" s="16"/>
      <c r="CC1004" s="16"/>
      <c r="CD1004" s="16"/>
      <c r="CE1004" s="16"/>
      <c r="CF1004" s="16"/>
      <c r="CG1004" s="19"/>
      <c r="CH1004" s="19"/>
      <c r="CI1004" s="19"/>
      <c r="CJ1004" s="19"/>
      <c r="CK1004" s="19"/>
      <c r="CL1004" s="19"/>
      <c r="CM1004" s="19">
        <v>1</v>
      </c>
      <c r="CN1004" s="19"/>
      <c r="CO1004" s="19"/>
      <c r="CP1004" s="19"/>
      <c r="CQ1004" s="19"/>
      <c r="CR1004" s="19"/>
    </row>
    <row r="1005" spans="1:96" ht="107" customHeight="1">
      <c r="A1005" s="11" cm="1">
        <f t="array" ref="A1005">SUMPRODUCT(--ISNUMBER(SEARCH({"stranding","stranded"},E1005)))</f>
        <v>0</v>
      </c>
      <c r="B1005" s="12">
        <v>1095</v>
      </c>
      <c r="C1005" s="13" t="s">
        <v>2095</v>
      </c>
      <c r="D1005" s="14">
        <v>2001</v>
      </c>
      <c r="E1005" s="15" t="s">
        <v>2096</v>
      </c>
      <c r="F1005" s="15" t="s">
        <v>6772</v>
      </c>
      <c r="G1005" s="15">
        <f t="shared" si="15"/>
        <v>7</v>
      </c>
      <c r="H1005" s="16"/>
      <c r="I1005" s="16"/>
      <c r="J1005" s="16">
        <v>1</v>
      </c>
      <c r="K1005" s="16"/>
      <c r="L1005" s="16"/>
      <c r="M1005" s="16"/>
      <c r="N1005" s="16"/>
      <c r="O1005" s="16"/>
      <c r="P1005" s="17"/>
      <c r="Q1005" s="17"/>
      <c r="R1005" s="17"/>
      <c r="S1005" s="17"/>
      <c r="T1005" s="18">
        <v>1</v>
      </c>
      <c r="U1005" s="18"/>
      <c r="V1005" s="18"/>
      <c r="W1005" s="18"/>
      <c r="X1005" s="19">
        <v>1</v>
      </c>
      <c r="Y1005" s="19">
        <v>1</v>
      </c>
      <c r="Z1005" s="19"/>
      <c r="AA1005" s="19">
        <v>1</v>
      </c>
      <c r="AB1005" s="19"/>
      <c r="AC1005" s="19"/>
      <c r="AD1005" s="19"/>
      <c r="AE1005" s="19"/>
      <c r="AF1005" s="19"/>
      <c r="AG1005" s="19"/>
      <c r="AH1005" s="19"/>
      <c r="AI1005" s="19"/>
      <c r="AJ1005" s="17"/>
      <c r="AK1005" s="17"/>
      <c r="AL1005" s="17"/>
      <c r="AM1005" s="17"/>
      <c r="AN1005" s="17"/>
      <c r="AO1005" s="17"/>
      <c r="AP1005" s="17"/>
      <c r="AQ1005" s="17"/>
      <c r="AR1005" s="20"/>
      <c r="AS1005" s="20"/>
      <c r="AT1005" s="20"/>
      <c r="AU1005" s="20"/>
      <c r="AV1005" s="20"/>
      <c r="AW1005" s="20"/>
      <c r="AX1005" s="20"/>
      <c r="AY1005" s="20"/>
      <c r="AZ1005" s="20"/>
      <c r="BA1005" s="20"/>
      <c r="BB1005" s="20"/>
      <c r="BC1005" s="20"/>
      <c r="BD1005" s="16"/>
      <c r="BE1005" s="16"/>
      <c r="BF1005" s="16"/>
      <c r="BG1005" s="16"/>
      <c r="BH1005" s="16"/>
      <c r="BI1005" s="16">
        <v>1</v>
      </c>
      <c r="BJ1005" s="16"/>
      <c r="BK1005" s="16"/>
      <c r="BL1005" s="16"/>
      <c r="BM1005" s="16"/>
      <c r="BN1005" s="16"/>
      <c r="BO1005" s="16"/>
      <c r="BP1005" s="16"/>
      <c r="BQ1005" s="16"/>
      <c r="BR1005" s="16"/>
      <c r="BS1005" s="16"/>
      <c r="BT1005" s="16"/>
      <c r="BU1005" s="16">
        <v>1</v>
      </c>
      <c r="BV1005" s="16"/>
      <c r="BW1005" s="16"/>
      <c r="BX1005" s="16"/>
      <c r="BY1005" s="16"/>
      <c r="BZ1005" s="16"/>
      <c r="CA1005" s="16"/>
      <c r="CB1005" s="16"/>
      <c r="CC1005" s="16"/>
      <c r="CD1005" s="16"/>
      <c r="CE1005" s="16">
        <v>1</v>
      </c>
      <c r="CF1005" s="16"/>
      <c r="CG1005" s="19"/>
      <c r="CH1005" s="19"/>
      <c r="CI1005" s="19"/>
      <c r="CJ1005" s="19">
        <v>1</v>
      </c>
      <c r="CK1005" s="19"/>
      <c r="CL1005" s="19"/>
      <c r="CM1005" s="19"/>
      <c r="CN1005" s="19"/>
      <c r="CO1005" s="19"/>
      <c r="CP1005" s="19"/>
      <c r="CQ1005" s="19"/>
      <c r="CR1005" s="19"/>
    </row>
    <row r="1006" spans="1:96" ht="107" customHeight="1">
      <c r="A1006" s="11" cm="1">
        <f t="array" ref="A1006">SUMPRODUCT(--ISNUMBER(SEARCH({"stranding","stranded"},E1006)))</f>
        <v>0</v>
      </c>
      <c r="B1006" s="12">
        <v>1096</v>
      </c>
      <c r="C1006" s="21" t="s">
        <v>2097</v>
      </c>
      <c r="D1006" s="22">
        <v>2001</v>
      </c>
      <c r="E1006" s="15" t="s">
        <v>2098</v>
      </c>
      <c r="F1006" s="15" t="s">
        <v>6773</v>
      </c>
      <c r="G1006" s="15">
        <f t="shared" si="15"/>
        <v>5</v>
      </c>
      <c r="H1006" s="16"/>
      <c r="I1006" s="16"/>
      <c r="J1006" s="16"/>
      <c r="K1006" s="16"/>
      <c r="L1006" s="16"/>
      <c r="M1006" s="16">
        <v>1</v>
      </c>
      <c r="N1006" s="16"/>
      <c r="O1006" s="16"/>
      <c r="P1006" s="17"/>
      <c r="Q1006" s="17"/>
      <c r="R1006" s="17"/>
      <c r="S1006" s="17"/>
      <c r="T1006" s="18"/>
      <c r="U1006" s="18">
        <v>1</v>
      </c>
      <c r="V1006" s="18"/>
      <c r="W1006" s="18">
        <v>1</v>
      </c>
      <c r="X1006" s="19"/>
      <c r="Y1006" s="19">
        <v>1</v>
      </c>
      <c r="Z1006" s="19"/>
      <c r="AA1006" s="19">
        <v>1</v>
      </c>
      <c r="AB1006" s="19"/>
      <c r="AC1006" s="19"/>
      <c r="AD1006" s="19"/>
      <c r="AE1006" s="19"/>
      <c r="AF1006" s="19"/>
      <c r="AG1006" s="19"/>
      <c r="AH1006" s="19"/>
      <c r="AI1006" s="19"/>
      <c r="AJ1006" s="17"/>
      <c r="AK1006" s="17"/>
      <c r="AL1006" s="17"/>
      <c r="AM1006" s="17"/>
      <c r="AN1006" s="17"/>
      <c r="AO1006" s="17"/>
      <c r="AP1006" s="17"/>
      <c r="AQ1006" s="17"/>
      <c r="AR1006" s="20"/>
      <c r="AS1006" s="20"/>
      <c r="AT1006" s="20"/>
      <c r="AU1006" s="20"/>
      <c r="AV1006" s="20"/>
      <c r="AW1006" s="20"/>
      <c r="AX1006" s="20"/>
      <c r="AY1006" s="20"/>
      <c r="AZ1006" s="20"/>
      <c r="BA1006" s="20"/>
      <c r="BB1006" s="20"/>
      <c r="BC1006" s="20"/>
      <c r="BD1006" s="16"/>
      <c r="BE1006" s="16"/>
      <c r="BF1006" s="16"/>
      <c r="BG1006" s="16"/>
      <c r="BH1006" s="16"/>
      <c r="BI1006" s="16">
        <v>1</v>
      </c>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9"/>
      <c r="CH1006" s="19"/>
      <c r="CI1006" s="19"/>
      <c r="CJ1006" s="19"/>
      <c r="CK1006" s="19"/>
      <c r="CL1006" s="19"/>
      <c r="CM1006" s="19"/>
      <c r="CN1006" s="19">
        <v>1</v>
      </c>
      <c r="CO1006" s="19"/>
      <c r="CP1006" s="19"/>
      <c r="CQ1006" s="19"/>
      <c r="CR1006" s="19"/>
    </row>
    <row r="1007" spans="1:96" ht="107" customHeight="1">
      <c r="A1007" s="11" cm="1">
        <f t="array" ref="A1007">SUMPRODUCT(--ISNUMBER(SEARCH({"stranding","stranded"},E1007)))</f>
        <v>0</v>
      </c>
      <c r="B1007" s="12">
        <v>1097</v>
      </c>
      <c r="C1007" s="13" t="s">
        <v>2099</v>
      </c>
      <c r="D1007" s="14">
        <v>2001</v>
      </c>
      <c r="E1007" s="15" t="s">
        <v>2100</v>
      </c>
      <c r="F1007" s="15" t="s">
        <v>6774</v>
      </c>
      <c r="G1007" s="15">
        <f t="shared" si="15"/>
        <v>6</v>
      </c>
      <c r="H1007" s="16"/>
      <c r="I1007" s="16"/>
      <c r="J1007" s="16"/>
      <c r="K1007" s="16">
        <v>1</v>
      </c>
      <c r="L1007" s="16"/>
      <c r="M1007" s="16"/>
      <c r="N1007" s="16"/>
      <c r="O1007" s="16"/>
      <c r="P1007" s="17">
        <v>1</v>
      </c>
      <c r="Q1007" s="17"/>
      <c r="R1007" s="17"/>
      <c r="S1007" s="17"/>
      <c r="T1007" s="18"/>
      <c r="U1007" s="18">
        <v>1</v>
      </c>
      <c r="V1007" s="18"/>
      <c r="W1007" s="18"/>
      <c r="X1007" s="19"/>
      <c r="Y1007" s="19">
        <v>1</v>
      </c>
      <c r="Z1007" s="19">
        <v>1</v>
      </c>
      <c r="AA1007" s="19"/>
      <c r="AB1007" s="19"/>
      <c r="AC1007" s="19"/>
      <c r="AD1007" s="19"/>
      <c r="AE1007" s="19"/>
      <c r="AF1007" s="19"/>
      <c r="AG1007" s="19"/>
      <c r="AH1007" s="19"/>
      <c r="AI1007" s="19"/>
      <c r="AJ1007" s="17"/>
      <c r="AK1007" s="17"/>
      <c r="AL1007" s="17"/>
      <c r="AM1007" s="17"/>
      <c r="AN1007" s="17"/>
      <c r="AO1007" s="17"/>
      <c r="AP1007" s="17"/>
      <c r="AQ1007" s="17"/>
      <c r="AR1007" s="20"/>
      <c r="AS1007" s="20"/>
      <c r="AT1007" s="20"/>
      <c r="AU1007" s="20"/>
      <c r="AV1007" s="20"/>
      <c r="AW1007" s="20"/>
      <c r="AX1007" s="20"/>
      <c r="AY1007" s="20"/>
      <c r="AZ1007" s="20"/>
      <c r="BA1007" s="20"/>
      <c r="BB1007" s="20"/>
      <c r="BC1007" s="20"/>
      <c r="BD1007" s="16"/>
      <c r="BE1007" s="16"/>
      <c r="BF1007" s="16"/>
      <c r="BG1007" s="16"/>
      <c r="BH1007" s="16"/>
      <c r="BI1007" s="16">
        <v>1</v>
      </c>
      <c r="BJ1007" s="16"/>
      <c r="BK1007" s="16"/>
      <c r="BL1007" s="16"/>
      <c r="BM1007" s="16"/>
      <c r="BN1007" s="16"/>
      <c r="BO1007" s="16">
        <v>1</v>
      </c>
      <c r="BP1007" s="16"/>
      <c r="BQ1007" s="16"/>
      <c r="BR1007" s="16"/>
      <c r="BS1007" s="16"/>
      <c r="BT1007" s="16"/>
      <c r="BU1007" s="16"/>
      <c r="BV1007" s="16"/>
      <c r="BW1007" s="16"/>
      <c r="BX1007" s="16"/>
      <c r="BY1007" s="16"/>
      <c r="BZ1007" s="16"/>
      <c r="CA1007" s="16"/>
      <c r="CB1007" s="16"/>
      <c r="CC1007" s="16"/>
      <c r="CD1007" s="16"/>
      <c r="CE1007" s="16"/>
      <c r="CF1007" s="16"/>
      <c r="CG1007" s="19"/>
      <c r="CH1007" s="19">
        <v>1</v>
      </c>
      <c r="CI1007" s="19"/>
      <c r="CJ1007" s="19"/>
      <c r="CK1007" s="19"/>
      <c r="CL1007" s="19"/>
      <c r="CM1007" s="19"/>
      <c r="CN1007" s="19"/>
      <c r="CO1007" s="19"/>
      <c r="CP1007" s="19"/>
      <c r="CQ1007" s="19"/>
      <c r="CR1007" s="19"/>
    </row>
    <row r="1008" spans="1:96" ht="107" customHeight="1">
      <c r="A1008" s="11" cm="1">
        <f t="array" ref="A1008">SUMPRODUCT(--ISNUMBER(SEARCH({"stranding","stranded"},E1008)))</f>
        <v>0</v>
      </c>
      <c r="B1008" s="12">
        <v>1098</v>
      </c>
      <c r="C1008" s="21" t="s">
        <v>2101</v>
      </c>
      <c r="D1008" s="22">
        <v>2001</v>
      </c>
      <c r="E1008" s="15" t="s">
        <v>2102</v>
      </c>
      <c r="F1008" s="15" t="s">
        <v>6311</v>
      </c>
      <c r="G1008" s="15">
        <f t="shared" si="15"/>
        <v>3</v>
      </c>
      <c r="H1008" s="16"/>
      <c r="I1008" s="16"/>
      <c r="J1008" s="16">
        <v>1</v>
      </c>
      <c r="K1008" s="16"/>
      <c r="L1008" s="16"/>
      <c r="M1008" s="16">
        <v>1</v>
      </c>
      <c r="N1008" s="16"/>
      <c r="O1008" s="16"/>
      <c r="P1008" s="17"/>
      <c r="Q1008" s="17"/>
      <c r="R1008" s="17"/>
      <c r="S1008" s="17"/>
      <c r="T1008" s="18"/>
      <c r="U1008" s="18">
        <v>1</v>
      </c>
      <c r="V1008" s="18"/>
      <c r="W1008" s="18"/>
      <c r="X1008" s="19"/>
      <c r="Y1008" s="19"/>
      <c r="Z1008" s="19"/>
      <c r="AA1008" s="19"/>
      <c r="AB1008" s="19"/>
      <c r="AC1008" s="19"/>
      <c r="AD1008" s="19"/>
      <c r="AE1008" s="19"/>
      <c r="AF1008" s="19"/>
      <c r="AG1008" s="19"/>
      <c r="AH1008" s="19"/>
      <c r="AI1008" s="19"/>
      <c r="AJ1008" s="17">
        <v>1</v>
      </c>
      <c r="AK1008" s="17"/>
      <c r="AL1008" s="17"/>
      <c r="AM1008" s="17"/>
      <c r="AN1008" s="17"/>
      <c r="AO1008" s="17"/>
      <c r="AP1008" s="17"/>
      <c r="AQ1008" s="17"/>
      <c r="AR1008" s="20"/>
      <c r="AS1008" s="20"/>
      <c r="AT1008" s="20"/>
      <c r="AU1008" s="20"/>
      <c r="AV1008" s="20"/>
      <c r="AW1008" s="20"/>
      <c r="AX1008" s="20"/>
      <c r="AY1008" s="20"/>
      <c r="AZ1008" s="20"/>
      <c r="BA1008" s="20"/>
      <c r="BB1008" s="20"/>
      <c r="BC1008" s="20">
        <v>1</v>
      </c>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9"/>
      <c r="CH1008" s="19"/>
      <c r="CI1008" s="19"/>
      <c r="CJ1008" s="19"/>
      <c r="CK1008" s="19"/>
      <c r="CL1008" s="19">
        <v>1</v>
      </c>
      <c r="CM1008" s="19"/>
      <c r="CN1008" s="19"/>
      <c r="CO1008" s="19"/>
      <c r="CP1008" s="19"/>
      <c r="CQ1008" s="19"/>
      <c r="CR1008" s="19"/>
    </row>
    <row r="1009" spans="1:96" ht="107" customHeight="1">
      <c r="A1009" s="11" cm="1">
        <f t="array" ref="A1009">SUMPRODUCT(--ISNUMBER(SEARCH({"stranding","stranded"},E1009)))</f>
        <v>0</v>
      </c>
      <c r="B1009" s="12">
        <v>1099</v>
      </c>
      <c r="C1009" s="13" t="s">
        <v>2103</v>
      </c>
      <c r="D1009" s="14">
        <v>2001</v>
      </c>
      <c r="E1009" s="15" t="s">
        <v>2104</v>
      </c>
      <c r="F1009" s="15" t="s">
        <v>5995</v>
      </c>
      <c r="G1009" s="15">
        <f t="shared" si="15"/>
        <v>5</v>
      </c>
      <c r="H1009" s="16"/>
      <c r="I1009" s="16"/>
      <c r="J1009" s="16">
        <v>1</v>
      </c>
      <c r="K1009" s="16">
        <v>1</v>
      </c>
      <c r="L1009" s="16"/>
      <c r="M1009" s="16"/>
      <c r="N1009" s="16"/>
      <c r="O1009" s="16"/>
      <c r="P1009" s="17"/>
      <c r="Q1009" s="17"/>
      <c r="R1009" s="17">
        <v>1</v>
      </c>
      <c r="S1009" s="17"/>
      <c r="T1009" s="18"/>
      <c r="U1009" s="18">
        <v>1</v>
      </c>
      <c r="V1009" s="18"/>
      <c r="W1009" s="18"/>
      <c r="X1009" s="19"/>
      <c r="Y1009" s="19">
        <v>1</v>
      </c>
      <c r="Z1009" s="19">
        <v>1</v>
      </c>
      <c r="AA1009" s="19"/>
      <c r="AB1009" s="19"/>
      <c r="AC1009" s="19"/>
      <c r="AD1009" s="19"/>
      <c r="AE1009" s="19"/>
      <c r="AF1009" s="19"/>
      <c r="AG1009" s="19"/>
      <c r="AH1009" s="19"/>
      <c r="AI1009" s="19"/>
      <c r="AJ1009" s="17"/>
      <c r="AK1009" s="17"/>
      <c r="AL1009" s="17"/>
      <c r="AM1009" s="17"/>
      <c r="AN1009" s="17"/>
      <c r="AO1009" s="17"/>
      <c r="AP1009" s="17"/>
      <c r="AQ1009" s="17"/>
      <c r="AR1009" s="20"/>
      <c r="AS1009" s="20"/>
      <c r="AT1009" s="20"/>
      <c r="AU1009" s="20"/>
      <c r="AV1009" s="20"/>
      <c r="AW1009" s="20"/>
      <c r="AX1009" s="20"/>
      <c r="AY1009" s="20"/>
      <c r="AZ1009" s="20"/>
      <c r="BA1009" s="20"/>
      <c r="BB1009" s="20"/>
      <c r="BC1009" s="20"/>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v>1</v>
      </c>
      <c r="CA1009" s="16"/>
      <c r="CB1009" s="16"/>
      <c r="CC1009" s="16"/>
      <c r="CD1009" s="16"/>
      <c r="CE1009" s="16"/>
      <c r="CF1009" s="16"/>
      <c r="CG1009" s="19"/>
      <c r="CH1009" s="19"/>
      <c r="CI1009" s="19"/>
      <c r="CJ1009" s="19"/>
      <c r="CK1009" s="19"/>
      <c r="CL1009" s="19">
        <v>1</v>
      </c>
      <c r="CM1009" s="19"/>
      <c r="CN1009" s="19"/>
      <c r="CO1009" s="19"/>
      <c r="CP1009" s="19"/>
      <c r="CQ1009" s="19"/>
      <c r="CR1009" s="19"/>
    </row>
    <row r="1010" spans="1:96" ht="107" customHeight="1">
      <c r="A1010" s="11" cm="1">
        <f t="array" ref="A1010">SUMPRODUCT(--ISNUMBER(SEARCH({"stranding","stranded"},E1010)))</f>
        <v>0</v>
      </c>
      <c r="B1010" s="12">
        <v>1100</v>
      </c>
      <c r="C1010" s="21" t="s">
        <v>2105</v>
      </c>
      <c r="D1010" s="22">
        <v>2001</v>
      </c>
      <c r="E1010" s="15" t="s">
        <v>2106</v>
      </c>
      <c r="F1010" s="15" t="s">
        <v>5983</v>
      </c>
      <c r="G1010" s="15">
        <f t="shared" si="15"/>
        <v>4</v>
      </c>
      <c r="H1010" s="16"/>
      <c r="I1010" s="16"/>
      <c r="J1010" s="16">
        <v>1</v>
      </c>
      <c r="K1010" s="16"/>
      <c r="L1010" s="16"/>
      <c r="M1010" s="16"/>
      <c r="N1010" s="16"/>
      <c r="O1010" s="16"/>
      <c r="P1010" s="17"/>
      <c r="Q1010" s="17"/>
      <c r="R1010" s="17"/>
      <c r="S1010" s="17"/>
      <c r="T1010" s="18"/>
      <c r="U1010" s="18">
        <v>1</v>
      </c>
      <c r="V1010" s="18"/>
      <c r="W1010" s="18"/>
      <c r="X1010" s="19"/>
      <c r="Y1010" s="19">
        <v>1</v>
      </c>
      <c r="Z1010" s="19">
        <v>1</v>
      </c>
      <c r="AA1010" s="19"/>
      <c r="AB1010" s="19"/>
      <c r="AC1010" s="19"/>
      <c r="AD1010" s="19"/>
      <c r="AE1010" s="19"/>
      <c r="AF1010" s="19"/>
      <c r="AG1010" s="19"/>
      <c r="AH1010" s="19"/>
      <c r="AI1010" s="19"/>
      <c r="AJ1010" s="17"/>
      <c r="AK1010" s="17"/>
      <c r="AL1010" s="17"/>
      <c r="AM1010" s="17"/>
      <c r="AN1010" s="17"/>
      <c r="AO1010" s="17"/>
      <c r="AP1010" s="17"/>
      <c r="AQ1010" s="17"/>
      <c r="AR1010" s="20"/>
      <c r="AS1010" s="20"/>
      <c r="AT1010" s="20"/>
      <c r="AU1010" s="20"/>
      <c r="AV1010" s="20"/>
      <c r="AW1010" s="20"/>
      <c r="AX1010" s="20"/>
      <c r="AY1010" s="20"/>
      <c r="AZ1010" s="20"/>
      <c r="BA1010" s="20"/>
      <c r="BB1010" s="20"/>
      <c r="BC1010" s="20"/>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v>1</v>
      </c>
      <c r="CA1010" s="16"/>
      <c r="CB1010" s="16"/>
      <c r="CC1010" s="16"/>
      <c r="CD1010" s="16"/>
      <c r="CE1010" s="16"/>
      <c r="CF1010" s="16"/>
      <c r="CG1010" s="19"/>
      <c r="CH1010" s="19"/>
      <c r="CI1010" s="19"/>
      <c r="CJ1010" s="19"/>
      <c r="CK1010" s="19"/>
      <c r="CL1010" s="19"/>
      <c r="CM1010" s="19">
        <v>1</v>
      </c>
      <c r="CN1010" s="19"/>
      <c r="CO1010" s="19"/>
      <c r="CP1010" s="19"/>
      <c r="CQ1010" s="19"/>
      <c r="CR1010" s="19"/>
    </row>
    <row r="1011" spans="1:96" ht="107" customHeight="1">
      <c r="A1011" s="11" cm="1">
        <f t="array" ref="A1011">SUMPRODUCT(--ISNUMBER(SEARCH({"stranding","stranded"},E1011)))</f>
        <v>0</v>
      </c>
      <c r="B1011" s="12">
        <v>1101</v>
      </c>
      <c r="C1011" s="13" t="s">
        <v>2107</v>
      </c>
      <c r="D1011" s="14">
        <v>2001</v>
      </c>
      <c r="E1011" s="15" t="s">
        <v>2108</v>
      </c>
      <c r="F1011" s="15" t="s">
        <v>6173</v>
      </c>
      <c r="G1011" s="15">
        <f t="shared" si="15"/>
        <v>6</v>
      </c>
      <c r="H1011" s="16"/>
      <c r="I1011" s="16"/>
      <c r="J1011" s="16">
        <v>1</v>
      </c>
      <c r="K1011" s="16">
        <v>1</v>
      </c>
      <c r="L1011" s="16"/>
      <c r="M1011" s="16"/>
      <c r="N1011" s="16"/>
      <c r="O1011" s="16"/>
      <c r="P1011" s="17"/>
      <c r="Q1011" s="17"/>
      <c r="R1011" s="17"/>
      <c r="S1011" s="17"/>
      <c r="T1011" s="18"/>
      <c r="U1011" s="18">
        <v>1</v>
      </c>
      <c r="V1011" s="18"/>
      <c r="W1011" s="18">
        <v>1</v>
      </c>
      <c r="X1011" s="19"/>
      <c r="Y1011" s="19">
        <v>1</v>
      </c>
      <c r="Z1011" s="19">
        <v>1</v>
      </c>
      <c r="AA1011" s="19"/>
      <c r="AB1011" s="19"/>
      <c r="AC1011" s="19"/>
      <c r="AD1011" s="19"/>
      <c r="AE1011" s="19"/>
      <c r="AF1011" s="19"/>
      <c r="AG1011" s="19"/>
      <c r="AH1011" s="19"/>
      <c r="AI1011" s="19"/>
      <c r="AJ1011" s="17"/>
      <c r="AK1011" s="17"/>
      <c r="AL1011" s="17"/>
      <c r="AM1011" s="17"/>
      <c r="AN1011" s="17"/>
      <c r="AO1011" s="17"/>
      <c r="AP1011" s="17"/>
      <c r="AQ1011" s="17"/>
      <c r="AR1011" s="20"/>
      <c r="AS1011" s="20"/>
      <c r="AT1011" s="20"/>
      <c r="AU1011" s="20"/>
      <c r="AV1011" s="20"/>
      <c r="AW1011" s="20"/>
      <c r="AX1011" s="20"/>
      <c r="AY1011" s="20"/>
      <c r="AZ1011" s="20"/>
      <c r="BA1011" s="20"/>
      <c r="BB1011" s="20"/>
      <c r="BC1011" s="20"/>
      <c r="BD1011" s="16"/>
      <c r="BE1011" s="16"/>
      <c r="BF1011" s="16"/>
      <c r="BG1011" s="16"/>
      <c r="BH1011" s="16"/>
      <c r="BI1011" s="16">
        <v>1</v>
      </c>
      <c r="BJ1011" s="16"/>
      <c r="BK1011" s="16"/>
      <c r="BL1011" s="16"/>
      <c r="BM1011" s="16"/>
      <c r="BN1011" s="16"/>
      <c r="BO1011" s="16"/>
      <c r="BP1011" s="16"/>
      <c r="BQ1011" s="16"/>
      <c r="BR1011" s="16"/>
      <c r="BS1011" s="16"/>
      <c r="BT1011" s="16"/>
      <c r="BU1011" s="16"/>
      <c r="BV1011" s="16"/>
      <c r="BW1011" s="16"/>
      <c r="BX1011" s="16"/>
      <c r="BY1011" s="16"/>
      <c r="BZ1011" s="16">
        <v>1</v>
      </c>
      <c r="CA1011" s="16"/>
      <c r="CB1011" s="16"/>
      <c r="CC1011" s="16"/>
      <c r="CD1011" s="16"/>
      <c r="CE1011" s="16"/>
      <c r="CF1011" s="16"/>
      <c r="CG1011" s="19"/>
      <c r="CH1011" s="19"/>
      <c r="CI1011" s="19"/>
      <c r="CJ1011" s="19"/>
      <c r="CK1011" s="19"/>
      <c r="CL1011" s="19"/>
      <c r="CM1011" s="19"/>
      <c r="CN1011" s="19"/>
      <c r="CO1011" s="19">
        <v>1</v>
      </c>
      <c r="CP1011" s="19"/>
      <c r="CQ1011" s="19"/>
      <c r="CR1011" s="19"/>
    </row>
    <row r="1012" spans="1:96" ht="107" customHeight="1">
      <c r="A1012" s="11" cm="1">
        <f t="array" ref="A1012">SUMPRODUCT(--ISNUMBER(SEARCH({"stranding","stranded"},E1012)))</f>
        <v>0</v>
      </c>
      <c r="B1012" s="12">
        <v>1102</v>
      </c>
      <c r="C1012" s="21" t="s">
        <v>2109</v>
      </c>
      <c r="D1012" s="22">
        <v>2001</v>
      </c>
      <c r="E1012" s="15" t="s">
        <v>2110</v>
      </c>
      <c r="F1012" s="15" t="s">
        <v>6046</v>
      </c>
      <c r="G1012" s="15">
        <f t="shared" si="15"/>
        <v>5</v>
      </c>
      <c r="H1012" s="16"/>
      <c r="I1012" s="16">
        <v>1</v>
      </c>
      <c r="J1012" s="16"/>
      <c r="K1012" s="16"/>
      <c r="L1012" s="16"/>
      <c r="M1012" s="16"/>
      <c r="N1012" s="16"/>
      <c r="O1012" s="16"/>
      <c r="P1012" s="17"/>
      <c r="Q1012" s="17"/>
      <c r="R1012" s="17"/>
      <c r="S1012" s="17"/>
      <c r="T1012" s="18"/>
      <c r="U1012" s="18">
        <v>1</v>
      </c>
      <c r="V1012" s="18"/>
      <c r="W1012" s="18"/>
      <c r="X1012" s="19">
        <v>1</v>
      </c>
      <c r="Y1012" s="19">
        <v>1</v>
      </c>
      <c r="Z1012" s="19"/>
      <c r="AA1012" s="19">
        <v>1</v>
      </c>
      <c r="AB1012" s="19"/>
      <c r="AC1012" s="19"/>
      <c r="AD1012" s="19"/>
      <c r="AE1012" s="19"/>
      <c r="AF1012" s="19"/>
      <c r="AG1012" s="19"/>
      <c r="AH1012" s="19"/>
      <c r="AI1012" s="19"/>
      <c r="AJ1012" s="17"/>
      <c r="AK1012" s="17"/>
      <c r="AL1012" s="17"/>
      <c r="AM1012" s="17"/>
      <c r="AN1012" s="17"/>
      <c r="AO1012" s="17"/>
      <c r="AP1012" s="17"/>
      <c r="AQ1012" s="17"/>
      <c r="AR1012" s="20"/>
      <c r="AS1012" s="20"/>
      <c r="AT1012" s="20"/>
      <c r="AU1012" s="20"/>
      <c r="AV1012" s="20"/>
      <c r="AW1012" s="20"/>
      <c r="AX1012" s="20"/>
      <c r="AY1012" s="20"/>
      <c r="AZ1012" s="20"/>
      <c r="BA1012" s="20"/>
      <c r="BB1012" s="20"/>
      <c r="BC1012" s="20"/>
      <c r="BD1012" s="16"/>
      <c r="BE1012" s="16"/>
      <c r="BF1012" s="16"/>
      <c r="BG1012" s="16"/>
      <c r="BH1012" s="16"/>
      <c r="BI1012" s="16"/>
      <c r="BJ1012" s="16"/>
      <c r="BK1012" s="16"/>
      <c r="BL1012" s="16"/>
      <c r="BM1012" s="16"/>
      <c r="BN1012" s="16"/>
      <c r="BO1012" s="16"/>
      <c r="BP1012" s="16"/>
      <c r="BQ1012" s="16"/>
      <c r="BR1012" s="16"/>
      <c r="BS1012" s="16"/>
      <c r="BT1012" s="16"/>
      <c r="BU1012" s="16"/>
      <c r="BV1012" s="16"/>
      <c r="BW1012" s="16"/>
      <c r="BX1012" s="16"/>
      <c r="BY1012" s="16"/>
      <c r="BZ1012" s="16"/>
      <c r="CA1012" s="16"/>
      <c r="CB1012" s="16"/>
      <c r="CC1012" s="16"/>
      <c r="CD1012" s="16"/>
      <c r="CE1012" s="16">
        <v>1</v>
      </c>
      <c r="CF1012" s="16"/>
      <c r="CG1012" s="19"/>
      <c r="CH1012" s="19"/>
      <c r="CI1012" s="19"/>
      <c r="CJ1012" s="19"/>
      <c r="CK1012" s="19"/>
      <c r="CL1012" s="19">
        <v>1</v>
      </c>
      <c r="CM1012" s="19"/>
      <c r="CN1012" s="19"/>
      <c r="CO1012" s="19"/>
      <c r="CP1012" s="19"/>
      <c r="CQ1012" s="19"/>
      <c r="CR1012" s="19"/>
    </row>
    <row r="1013" spans="1:96" ht="107" customHeight="1">
      <c r="A1013" s="11" cm="1">
        <f t="array" ref="A1013">SUMPRODUCT(--ISNUMBER(SEARCH({"stranding","stranded"},E1013)))</f>
        <v>0</v>
      </c>
      <c r="B1013" s="12">
        <v>1103</v>
      </c>
      <c r="C1013" s="13" t="s">
        <v>2111</v>
      </c>
      <c r="D1013" s="14">
        <v>2001</v>
      </c>
      <c r="E1013" s="15" t="s">
        <v>2112</v>
      </c>
      <c r="F1013" s="15" t="s">
        <v>6775</v>
      </c>
      <c r="G1013" s="15">
        <f t="shared" si="15"/>
        <v>8</v>
      </c>
      <c r="H1013" s="16"/>
      <c r="I1013" s="16">
        <v>3</v>
      </c>
      <c r="J1013" s="16"/>
      <c r="K1013" s="16"/>
      <c r="L1013" s="16"/>
      <c r="M1013" s="16"/>
      <c r="N1013" s="16"/>
      <c r="O1013" s="16"/>
      <c r="P1013" s="17">
        <v>1</v>
      </c>
      <c r="Q1013" s="17"/>
      <c r="R1013" s="17"/>
      <c r="S1013" s="17"/>
      <c r="T1013" s="18"/>
      <c r="U1013" s="18">
        <v>1</v>
      </c>
      <c r="V1013" s="18"/>
      <c r="W1013" s="18"/>
      <c r="X1013" s="19">
        <v>1</v>
      </c>
      <c r="Y1013" s="19">
        <v>1</v>
      </c>
      <c r="Z1013" s="19"/>
      <c r="AA1013" s="19"/>
      <c r="AB1013" s="19">
        <v>1</v>
      </c>
      <c r="AC1013" s="19"/>
      <c r="AD1013" s="19"/>
      <c r="AE1013" s="19"/>
      <c r="AF1013" s="19"/>
      <c r="AG1013" s="19"/>
      <c r="AH1013" s="19"/>
      <c r="AI1013" s="19"/>
      <c r="AJ1013" s="17"/>
      <c r="AK1013" s="17"/>
      <c r="AL1013" s="17"/>
      <c r="AM1013" s="17"/>
      <c r="AN1013" s="17"/>
      <c r="AO1013" s="17"/>
      <c r="AP1013" s="17"/>
      <c r="AQ1013" s="17"/>
      <c r="AR1013" s="20"/>
      <c r="AS1013" s="20"/>
      <c r="AT1013" s="20"/>
      <c r="AU1013" s="20"/>
      <c r="AV1013" s="20"/>
      <c r="AW1013" s="20"/>
      <c r="AX1013" s="20"/>
      <c r="AY1013" s="20"/>
      <c r="AZ1013" s="20"/>
      <c r="BA1013" s="20"/>
      <c r="BB1013" s="20"/>
      <c r="BC1013" s="20"/>
      <c r="BD1013" s="16"/>
      <c r="BE1013" s="16"/>
      <c r="BF1013" s="16"/>
      <c r="BG1013" s="16"/>
      <c r="BH1013" s="16"/>
      <c r="BI1013" s="16">
        <v>1</v>
      </c>
      <c r="BJ1013" s="16"/>
      <c r="BK1013" s="16"/>
      <c r="BL1013" s="16"/>
      <c r="BM1013" s="16"/>
      <c r="BN1013" s="16"/>
      <c r="BO1013" s="16"/>
      <c r="BP1013" s="16"/>
      <c r="BQ1013" s="16"/>
      <c r="BR1013" s="16"/>
      <c r="BS1013" s="16"/>
      <c r="BT1013" s="16"/>
      <c r="BU1013" s="16"/>
      <c r="BV1013" s="16"/>
      <c r="BW1013" s="16"/>
      <c r="BX1013" s="16"/>
      <c r="BY1013" s="16"/>
      <c r="BZ1013" s="16">
        <v>1</v>
      </c>
      <c r="CA1013" s="16"/>
      <c r="CB1013" s="16"/>
      <c r="CC1013" s="16"/>
      <c r="CD1013" s="16"/>
      <c r="CE1013" s="16">
        <v>1</v>
      </c>
      <c r="CF1013" s="16"/>
      <c r="CG1013" s="19"/>
      <c r="CH1013" s="19"/>
      <c r="CI1013" s="19"/>
      <c r="CJ1013" s="19"/>
      <c r="CK1013" s="19"/>
      <c r="CL1013" s="19">
        <v>1</v>
      </c>
      <c r="CM1013" s="19"/>
      <c r="CN1013" s="19"/>
      <c r="CO1013" s="19"/>
      <c r="CP1013" s="19"/>
      <c r="CQ1013" s="19"/>
      <c r="CR1013" s="19"/>
    </row>
    <row r="1014" spans="1:96" ht="107" customHeight="1">
      <c r="A1014" s="11" cm="1">
        <f t="array" ref="A1014">SUMPRODUCT(--ISNUMBER(SEARCH({"stranding","stranded"},E1014)))</f>
        <v>0</v>
      </c>
      <c r="B1014" s="12">
        <v>1104</v>
      </c>
      <c r="C1014" s="21" t="s">
        <v>2113</v>
      </c>
      <c r="D1014" s="22">
        <v>2001</v>
      </c>
      <c r="E1014" s="15" t="s">
        <v>2114</v>
      </c>
      <c r="F1014" s="15" t="s">
        <v>7948</v>
      </c>
      <c r="G1014" s="15">
        <f t="shared" si="15"/>
        <v>8</v>
      </c>
      <c r="H1014" s="16"/>
      <c r="I1014" s="16"/>
      <c r="J1014" s="16"/>
      <c r="K1014" s="16"/>
      <c r="L1014" s="16">
        <v>1</v>
      </c>
      <c r="M1014" s="16"/>
      <c r="N1014" s="16"/>
      <c r="O1014" s="16"/>
      <c r="P1014" s="17"/>
      <c r="Q1014" s="17"/>
      <c r="R1014" s="17">
        <v>1</v>
      </c>
      <c r="S1014" s="17"/>
      <c r="T1014" s="18"/>
      <c r="U1014" s="18">
        <v>1</v>
      </c>
      <c r="V1014" s="18"/>
      <c r="W1014" s="18">
        <v>1</v>
      </c>
      <c r="X1014" s="19">
        <v>1</v>
      </c>
      <c r="Y1014" s="19">
        <v>1</v>
      </c>
      <c r="Z1014" s="19">
        <v>1</v>
      </c>
      <c r="AA1014" s="19"/>
      <c r="AB1014" s="19"/>
      <c r="AC1014" s="19"/>
      <c r="AD1014" s="19"/>
      <c r="AE1014" s="19"/>
      <c r="AF1014" s="19"/>
      <c r="AG1014" s="19"/>
      <c r="AH1014" s="19"/>
      <c r="AI1014" s="19"/>
      <c r="AJ1014" s="17"/>
      <c r="AK1014" s="17"/>
      <c r="AL1014" s="17"/>
      <c r="AM1014" s="17"/>
      <c r="AN1014" s="17"/>
      <c r="AO1014" s="17"/>
      <c r="AP1014" s="17"/>
      <c r="AQ1014" s="17"/>
      <c r="AR1014" s="20"/>
      <c r="AS1014" s="20"/>
      <c r="AT1014" s="20"/>
      <c r="AU1014" s="20"/>
      <c r="AV1014" s="20"/>
      <c r="AW1014" s="20"/>
      <c r="AX1014" s="20"/>
      <c r="AY1014" s="20"/>
      <c r="AZ1014" s="20">
        <v>1</v>
      </c>
      <c r="BA1014" s="20"/>
      <c r="BB1014" s="20"/>
      <c r="BC1014" s="20"/>
      <c r="BD1014" s="16"/>
      <c r="BE1014" s="16"/>
      <c r="BF1014" s="16"/>
      <c r="BG1014" s="16"/>
      <c r="BH1014" s="16"/>
      <c r="BI1014" s="16"/>
      <c r="BJ1014" s="16"/>
      <c r="BK1014" s="16"/>
      <c r="BL1014" s="16"/>
      <c r="BM1014" s="16"/>
      <c r="BN1014" s="16"/>
      <c r="BO1014" s="16"/>
      <c r="BP1014" s="16"/>
      <c r="BQ1014" s="16"/>
      <c r="BR1014" s="16"/>
      <c r="BS1014" s="16"/>
      <c r="BT1014" s="16"/>
      <c r="BU1014" s="16"/>
      <c r="BV1014" s="16"/>
      <c r="BW1014" s="16"/>
      <c r="BX1014" s="16"/>
      <c r="BY1014" s="16"/>
      <c r="BZ1014" s="16"/>
      <c r="CA1014" s="16"/>
      <c r="CB1014" s="16"/>
      <c r="CC1014" s="16"/>
      <c r="CD1014" s="16">
        <v>1</v>
      </c>
      <c r="CE1014" s="16"/>
      <c r="CF1014" s="16"/>
      <c r="CG1014" s="19"/>
      <c r="CH1014" s="19"/>
      <c r="CI1014" s="19"/>
      <c r="CJ1014" s="19"/>
      <c r="CK1014" s="19"/>
      <c r="CL1014" s="19"/>
      <c r="CM1014" s="19"/>
      <c r="CN1014" s="19"/>
      <c r="CO1014" s="19"/>
      <c r="CP1014" s="19">
        <v>1</v>
      </c>
      <c r="CQ1014" s="19"/>
      <c r="CR1014" s="19"/>
    </row>
    <row r="1015" spans="1:96" ht="107" customHeight="1">
      <c r="A1015" s="11" cm="1">
        <f t="array" ref="A1015">SUMPRODUCT(--ISNUMBER(SEARCH({"stranding","stranded"},E1015)))</f>
        <v>0</v>
      </c>
      <c r="B1015" s="12">
        <v>1105</v>
      </c>
      <c r="C1015" s="13" t="s">
        <v>2115</v>
      </c>
      <c r="D1015" s="14">
        <v>2001</v>
      </c>
      <c r="E1015" s="15" t="s">
        <v>2116</v>
      </c>
      <c r="F1015" s="15" t="s">
        <v>6776</v>
      </c>
      <c r="G1015" s="15">
        <f t="shared" si="15"/>
        <v>8</v>
      </c>
      <c r="H1015" s="16"/>
      <c r="I1015" s="16"/>
      <c r="J1015" s="16"/>
      <c r="K1015" s="16"/>
      <c r="L1015" s="16"/>
      <c r="M1015" s="16">
        <v>1</v>
      </c>
      <c r="N1015" s="16"/>
      <c r="O1015" s="16"/>
      <c r="P1015" s="17"/>
      <c r="Q1015" s="17"/>
      <c r="R1015" s="17">
        <v>1</v>
      </c>
      <c r="S1015" s="17"/>
      <c r="T1015" s="18"/>
      <c r="U1015" s="18">
        <v>1</v>
      </c>
      <c r="V1015" s="18"/>
      <c r="W1015" s="18"/>
      <c r="X1015" s="19"/>
      <c r="Y1015" s="19">
        <v>1</v>
      </c>
      <c r="Z1015" s="19">
        <v>1</v>
      </c>
      <c r="AA1015" s="19"/>
      <c r="AB1015" s="19"/>
      <c r="AC1015" s="19"/>
      <c r="AD1015" s="19"/>
      <c r="AE1015" s="19"/>
      <c r="AF1015" s="19"/>
      <c r="AG1015" s="19"/>
      <c r="AH1015" s="19"/>
      <c r="AI1015" s="19"/>
      <c r="AJ1015" s="17">
        <v>1</v>
      </c>
      <c r="AK1015" s="17"/>
      <c r="AL1015" s="17"/>
      <c r="AM1015" s="17"/>
      <c r="AN1015" s="17"/>
      <c r="AO1015" s="17"/>
      <c r="AP1015" s="17"/>
      <c r="AQ1015" s="17"/>
      <c r="AR1015" s="20"/>
      <c r="AS1015" s="20"/>
      <c r="AT1015" s="20"/>
      <c r="AU1015" s="20"/>
      <c r="AV1015" s="20"/>
      <c r="AW1015" s="20"/>
      <c r="AX1015" s="20"/>
      <c r="AY1015" s="20"/>
      <c r="AZ1015" s="20"/>
      <c r="BA1015" s="20"/>
      <c r="BB1015" s="20"/>
      <c r="BC1015" s="20"/>
      <c r="BD1015" s="16"/>
      <c r="BE1015" s="16"/>
      <c r="BF1015" s="16"/>
      <c r="BG1015" s="16"/>
      <c r="BH1015" s="16"/>
      <c r="BI1015" s="16"/>
      <c r="BJ1015" s="16"/>
      <c r="BK1015" s="16"/>
      <c r="BL1015" s="16"/>
      <c r="BM1015" s="16">
        <v>1</v>
      </c>
      <c r="BN1015" s="16"/>
      <c r="BO1015" s="16"/>
      <c r="BP1015" s="16"/>
      <c r="BQ1015" s="16"/>
      <c r="BR1015" s="16"/>
      <c r="BS1015" s="16">
        <v>1</v>
      </c>
      <c r="BT1015" s="16"/>
      <c r="BU1015" s="16"/>
      <c r="BV1015" s="16"/>
      <c r="BW1015" s="16"/>
      <c r="BX1015" s="16"/>
      <c r="BY1015" s="16"/>
      <c r="BZ1015" s="16">
        <v>1</v>
      </c>
      <c r="CA1015" s="16"/>
      <c r="CB1015" s="16"/>
      <c r="CC1015" s="16"/>
      <c r="CD1015" s="16"/>
      <c r="CE1015" s="16"/>
      <c r="CF1015" s="16"/>
      <c r="CG1015" s="19"/>
      <c r="CH1015" s="19"/>
      <c r="CI1015" s="19"/>
      <c r="CJ1015" s="19"/>
      <c r="CK1015" s="19"/>
      <c r="CL1015" s="19"/>
      <c r="CM1015" s="19"/>
      <c r="CN1015" s="19">
        <v>1</v>
      </c>
      <c r="CO1015" s="19"/>
      <c r="CP1015" s="19"/>
      <c r="CQ1015" s="19"/>
      <c r="CR1015" s="19"/>
    </row>
    <row r="1016" spans="1:96" ht="107" customHeight="1">
      <c r="A1016" s="11" cm="1">
        <f t="array" ref="A1016">SUMPRODUCT(--ISNUMBER(SEARCH({"stranding","stranded"},E1016)))</f>
        <v>0</v>
      </c>
      <c r="B1016" s="12">
        <v>1107</v>
      </c>
      <c r="C1016" s="13" t="s">
        <v>2117</v>
      </c>
      <c r="D1016" s="14">
        <v>2001</v>
      </c>
      <c r="E1016" s="15" t="s">
        <v>2118</v>
      </c>
      <c r="F1016" s="15" t="s">
        <v>6141</v>
      </c>
      <c r="G1016" s="15">
        <f t="shared" si="15"/>
        <v>3</v>
      </c>
      <c r="H1016" s="16"/>
      <c r="I1016" s="16"/>
      <c r="J1016" s="16"/>
      <c r="K1016" s="16"/>
      <c r="L1016" s="16"/>
      <c r="M1016" s="16">
        <v>1</v>
      </c>
      <c r="N1016" s="16"/>
      <c r="O1016" s="16"/>
      <c r="P1016" s="17"/>
      <c r="Q1016" s="17"/>
      <c r="R1016" s="17"/>
      <c r="S1016" s="17"/>
      <c r="T1016" s="18">
        <v>1</v>
      </c>
      <c r="U1016" s="18"/>
      <c r="V1016" s="18"/>
      <c r="W1016" s="18"/>
      <c r="X1016" s="19"/>
      <c r="Y1016" s="19"/>
      <c r="Z1016" s="19"/>
      <c r="AA1016" s="19"/>
      <c r="AB1016" s="19"/>
      <c r="AC1016" s="19"/>
      <c r="AD1016" s="19"/>
      <c r="AE1016" s="19"/>
      <c r="AF1016" s="19"/>
      <c r="AG1016" s="19"/>
      <c r="AH1016" s="19"/>
      <c r="AI1016" s="19"/>
      <c r="AJ1016" s="17">
        <v>1</v>
      </c>
      <c r="AK1016" s="17"/>
      <c r="AL1016" s="17"/>
      <c r="AM1016" s="17">
        <v>1</v>
      </c>
      <c r="AN1016" s="17"/>
      <c r="AO1016" s="17"/>
      <c r="AP1016" s="17"/>
      <c r="AQ1016" s="17"/>
      <c r="AR1016" s="20"/>
      <c r="AS1016" s="20"/>
      <c r="AT1016" s="20"/>
      <c r="AU1016" s="20"/>
      <c r="AV1016" s="20"/>
      <c r="AW1016" s="20"/>
      <c r="AX1016" s="20"/>
      <c r="AY1016" s="20"/>
      <c r="AZ1016" s="20"/>
      <c r="BA1016" s="20"/>
      <c r="BB1016" s="20"/>
      <c r="BC1016" s="20"/>
      <c r="BD1016" s="16"/>
      <c r="BE1016" s="16"/>
      <c r="BF1016" s="16"/>
      <c r="BG1016" s="16"/>
      <c r="BH1016" s="16"/>
      <c r="BI1016" s="16"/>
      <c r="BJ1016" s="16"/>
      <c r="BK1016" s="16"/>
      <c r="BL1016" s="16"/>
      <c r="BM1016" s="16"/>
      <c r="BN1016" s="16"/>
      <c r="BO1016" s="16"/>
      <c r="BP1016" s="16"/>
      <c r="BQ1016" s="16"/>
      <c r="BR1016" s="16"/>
      <c r="BS1016" s="16"/>
      <c r="BT1016" s="16"/>
      <c r="BU1016" s="16"/>
      <c r="BV1016" s="16"/>
      <c r="BW1016" s="16"/>
      <c r="BX1016" s="16"/>
      <c r="BY1016" s="16"/>
      <c r="BZ1016" s="16"/>
      <c r="CA1016" s="16"/>
      <c r="CB1016" s="16"/>
      <c r="CC1016" s="16"/>
      <c r="CD1016" s="16"/>
      <c r="CE1016" s="16"/>
      <c r="CF1016" s="16"/>
      <c r="CG1016" s="19"/>
      <c r="CH1016" s="19"/>
      <c r="CI1016" s="19"/>
      <c r="CJ1016" s="19"/>
      <c r="CK1016" s="19"/>
      <c r="CL1016" s="19"/>
      <c r="CM1016" s="19"/>
      <c r="CN1016" s="19"/>
      <c r="CO1016" s="19">
        <v>1</v>
      </c>
      <c r="CP1016" s="19"/>
      <c r="CQ1016" s="19"/>
      <c r="CR1016" s="19"/>
    </row>
    <row r="1017" spans="1:96" ht="107" customHeight="1">
      <c r="A1017" s="11" cm="1">
        <f t="array" ref="A1017">SUMPRODUCT(--ISNUMBER(SEARCH({"stranding","stranded"},E1017)))</f>
        <v>0</v>
      </c>
      <c r="B1017" s="12">
        <v>1108</v>
      </c>
      <c r="C1017" s="21" t="s">
        <v>2119</v>
      </c>
      <c r="D1017" s="22">
        <v>2001</v>
      </c>
      <c r="E1017" s="15" t="s">
        <v>2120</v>
      </c>
      <c r="F1017" s="15" t="s">
        <v>6777</v>
      </c>
      <c r="G1017" s="15">
        <f t="shared" si="15"/>
        <v>7</v>
      </c>
      <c r="H1017" s="16"/>
      <c r="I1017" s="16"/>
      <c r="J1017" s="16">
        <v>1</v>
      </c>
      <c r="K1017" s="16"/>
      <c r="L1017" s="16"/>
      <c r="M1017" s="16"/>
      <c r="N1017" s="16"/>
      <c r="O1017" s="16"/>
      <c r="P1017" s="17">
        <v>1</v>
      </c>
      <c r="Q1017" s="17"/>
      <c r="R1017" s="17"/>
      <c r="S1017" s="17"/>
      <c r="T1017" s="18"/>
      <c r="U1017" s="18">
        <v>1</v>
      </c>
      <c r="V1017" s="18"/>
      <c r="W1017" s="18">
        <v>1</v>
      </c>
      <c r="X1017" s="19">
        <v>1</v>
      </c>
      <c r="Y1017" s="19"/>
      <c r="Z1017" s="19"/>
      <c r="AA1017" s="19"/>
      <c r="AB1017" s="19"/>
      <c r="AC1017" s="19"/>
      <c r="AD1017" s="19"/>
      <c r="AE1017" s="19">
        <v>1</v>
      </c>
      <c r="AF1017" s="19"/>
      <c r="AG1017" s="19"/>
      <c r="AH1017" s="19"/>
      <c r="AI1017" s="19"/>
      <c r="AJ1017" s="17">
        <v>1</v>
      </c>
      <c r="AK1017" s="17"/>
      <c r="AL1017" s="17"/>
      <c r="AM1017" s="17"/>
      <c r="AN1017" s="17"/>
      <c r="AO1017" s="17">
        <v>1</v>
      </c>
      <c r="AP1017" s="17"/>
      <c r="AQ1017" s="17"/>
      <c r="AR1017" s="20"/>
      <c r="AS1017" s="20"/>
      <c r="AT1017" s="20"/>
      <c r="AU1017" s="20"/>
      <c r="AV1017" s="20"/>
      <c r="AW1017" s="20"/>
      <c r="AX1017" s="20"/>
      <c r="AY1017" s="20"/>
      <c r="AZ1017" s="20"/>
      <c r="BA1017" s="20"/>
      <c r="BB1017" s="20"/>
      <c r="BC1017" s="20"/>
      <c r="BD1017" s="16"/>
      <c r="BE1017" s="16"/>
      <c r="BF1017" s="16"/>
      <c r="BG1017" s="16"/>
      <c r="BH1017" s="16"/>
      <c r="BI1017" s="16"/>
      <c r="BJ1017" s="16"/>
      <c r="BK1017" s="16"/>
      <c r="BL1017" s="16"/>
      <c r="BM1017" s="16"/>
      <c r="BN1017" s="16"/>
      <c r="BO1017" s="16"/>
      <c r="BP1017" s="16"/>
      <c r="BQ1017" s="16"/>
      <c r="BR1017" s="16"/>
      <c r="BS1017" s="16"/>
      <c r="BT1017" s="16"/>
      <c r="BU1017" s="16"/>
      <c r="BV1017" s="16"/>
      <c r="BW1017" s="16"/>
      <c r="BX1017" s="16"/>
      <c r="BY1017" s="16"/>
      <c r="BZ1017" s="16"/>
      <c r="CA1017" s="16"/>
      <c r="CB1017" s="16"/>
      <c r="CC1017" s="16"/>
      <c r="CD1017" s="16"/>
      <c r="CE1017" s="16"/>
      <c r="CF1017" s="16"/>
      <c r="CG1017" s="19"/>
      <c r="CH1017" s="19"/>
      <c r="CI1017" s="19"/>
      <c r="CJ1017" s="19"/>
      <c r="CK1017" s="19"/>
      <c r="CL1017" s="19"/>
      <c r="CM1017" s="19"/>
      <c r="CN1017" s="19">
        <v>1</v>
      </c>
      <c r="CO1017" s="19"/>
      <c r="CP1017" s="19"/>
      <c r="CQ1017" s="19"/>
      <c r="CR1017" s="19"/>
    </row>
    <row r="1018" spans="1:96" ht="107" customHeight="1">
      <c r="A1018" s="11" cm="1">
        <f t="array" ref="A1018">SUMPRODUCT(--ISNUMBER(SEARCH({"stranding","stranded"},E1018)))</f>
        <v>0</v>
      </c>
      <c r="B1018" s="12">
        <v>1109</v>
      </c>
      <c r="C1018" s="13" t="s">
        <v>2121</v>
      </c>
      <c r="D1018" s="14">
        <v>2001</v>
      </c>
      <c r="E1018" s="15" t="s">
        <v>2122</v>
      </c>
      <c r="F1018" s="15" t="s">
        <v>6053</v>
      </c>
      <c r="G1018" s="15">
        <f t="shared" si="15"/>
        <v>4</v>
      </c>
      <c r="H1018" s="16"/>
      <c r="I1018" s="16"/>
      <c r="J1018" s="16"/>
      <c r="K1018" s="16">
        <v>1</v>
      </c>
      <c r="L1018" s="16"/>
      <c r="M1018" s="16"/>
      <c r="N1018" s="16"/>
      <c r="O1018" s="16"/>
      <c r="P1018" s="17"/>
      <c r="Q1018" s="17"/>
      <c r="R1018" s="17"/>
      <c r="S1018" s="17"/>
      <c r="T1018" s="18">
        <v>1</v>
      </c>
      <c r="U1018" s="18"/>
      <c r="V1018" s="18"/>
      <c r="W1018" s="18"/>
      <c r="X1018" s="19"/>
      <c r="Y1018" s="19"/>
      <c r="Z1018" s="19"/>
      <c r="AA1018" s="19"/>
      <c r="AB1018" s="19"/>
      <c r="AC1018" s="19"/>
      <c r="AD1018" s="19"/>
      <c r="AE1018" s="19">
        <v>1</v>
      </c>
      <c r="AF1018" s="19">
        <v>1</v>
      </c>
      <c r="AG1018" s="19"/>
      <c r="AH1018" s="19"/>
      <c r="AI1018" s="19"/>
      <c r="AJ1018" s="17">
        <v>1</v>
      </c>
      <c r="AK1018" s="17"/>
      <c r="AL1018" s="17"/>
      <c r="AM1018" s="17"/>
      <c r="AN1018" s="17"/>
      <c r="AO1018" s="17"/>
      <c r="AP1018" s="17"/>
      <c r="AQ1018" s="17"/>
      <c r="AR1018" s="20"/>
      <c r="AS1018" s="20"/>
      <c r="AT1018" s="20"/>
      <c r="AU1018" s="20"/>
      <c r="AV1018" s="20"/>
      <c r="AW1018" s="20"/>
      <c r="AX1018" s="20"/>
      <c r="AY1018" s="20"/>
      <c r="AZ1018" s="20"/>
      <c r="BA1018" s="20"/>
      <c r="BB1018" s="20"/>
      <c r="BC1018" s="20"/>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c r="BY1018" s="16"/>
      <c r="BZ1018" s="16"/>
      <c r="CA1018" s="16"/>
      <c r="CB1018" s="16"/>
      <c r="CC1018" s="16"/>
      <c r="CD1018" s="16"/>
      <c r="CE1018" s="16"/>
      <c r="CF1018" s="16"/>
      <c r="CG1018" s="19"/>
      <c r="CH1018" s="19"/>
      <c r="CI1018" s="19"/>
      <c r="CJ1018" s="19"/>
      <c r="CK1018" s="19"/>
      <c r="CL1018" s="19">
        <v>1</v>
      </c>
      <c r="CM1018" s="19"/>
      <c r="CN1018" s="19"/>
      <c r="CO1018" s="19"/>
      <c r="CP1018" s="19"/>
      <c r="CQ1018" s="19"/>
      <c r="CR1018" s="19"/>
    </row>
    <row r="1019" spans="1:96" ht="107" customHeight="1">
      <c r="A1019" s="11" cm="1">
        <f t="array" ref="A1019">SUMPRODUCT(--ISNUMBER(SEARCH({"stranding","stranded"},E1019)))</f>
        <v>0</v>
      </c>
      <c r="B1019" s="12">
        <v>1110</v>
      </c>
      <c r="C1019" s="21" t="s">
        <v>2123</v>
      </c>
      <c r="D1019" s="22">
        <v>2001</v>
      </c>
      <c r="E1019" s="15" t="s">
        <v>2124</v>
      </c>
      <c r="F1019" s="15" t="s">
        <v>6778</v>
      </c>
      <c r="G1019" s="15">
        <f t="shared" si="15"/>
        <v>5</v>
      </c>
      <c r="H1019" s="16"/>
      <c r="I1019" s="16"/>
      <c r="J1019" s="16">
        <v>1</v>
      </c>
      <c r="K1019" s="16"/>
      <c r="L1019" s="16"/>
      <c r="M1019" s="16"/>
      <c r="N1019" s="16"/>
      <c r="O1019" s="16"/>
      <c r="P1019" s="17"/>
      <c r="Q1019" s="17">
        <v>1</v>
      </c>
      <c r="R1019" s="17"/>
      <c r="S1019" s="17"/>
      <c r="T1019" s="18"/>
      <c r="U1019" s="18">
        <v>1</v>
      </c>
      <c r="V1019" s="18"/>
      <c r="W1019" s="18"/>
      <c r="X1019" s="19"/>
      <c r="Y1019" s="19">
        <v>1</v>
      </c>
      <c r="Z1019" s="19">
        <v>1</v>
      </c>
      <c r="AA1019" s="19"/>
      <c r="AB1019" s="19"/>
      <c r="AC1019" s="19"/>
      <c r="AD1019" s="19"/>
      <c r="AE1019" s="19"/>
      <c r="AF1019" s="19"/>
      <c r="AG1019" s="19"/>
      <c r="AH1019" s="19"/>
      <c r="AI1019" s="19"/>
      <c r="AJ1019" s="17"/>
      <c r="AK1019" s="17"/>
      <c r="AL1019" s="17"/>
      <c r="AM1019" s="17"/>
      <c r="AN1019" s="17"/>
      <c r="AO1019" s="17"/>
      <c r="AP1019" s="17"/>
      <c r="AQ1019" s="17"/>
      <c r="AR1019" s="20"/>
      <c r="AS1019" s="20"/>
      <c r="AT1019" s="20"/>
      <c r="AU1019" s="20"/>
      <c r="AV1019" s="20"/>
      <c r="AW1019" s="20"/>
      <c r="AX1019" s="20"/>
      <c r="AY1019" s="20"/>
      <c r="AZ1019" s="20"/>
      <c r="BA1019" s="20"/>
      <c r="BB1019" s="20"/>
      <c r="BC1019" s="20"/>
      <c r="BD1019" s="16"/>
      <c r="BE1019" s="16">
        <v>1</v>
      </c>
      <c r="BF1019" s="16"/>
      <c r="BG1019" s="16"/>
      <c r="BH1019" s="16"/>
      <c r="BI1019" s="16"/>
      <c r="BJ1019" s="16"/>
      <c r="BK1019" s="16"/>
      <c r="BL1019" s="16"/>
      <c r="BM1019" s="16"/>
      <c r="BN1019" s="16"/>
      <c r="BO1019" s="16"/>
      <c r="BP1019" s="16"/>
      <c r="BQ1019" s="16"/>
      <c r="BR1019" s="16"/>
      <c r="BS1019" s="16"/>
      <c r="BT1019" s="16"/>
      <c r="BU1019" s="16"/>
      <c r="BV1019" s="16"/>
      <c r="BW1019" s="16"/>
      <c r="BX1019" s="16"/>
      <c r="BY1019" s="16"/>
      <c r="BZ1019" s="16"/>
      <c r="CA1019" s="16"/>
      <c r="CB1019" s="16"/>
      <c r="CC1019" s="16"/>
      <c r="CD1019" s="16"/>
      <c r="CE1019" s="16"/>
      <c r="CF1019" s="16"/>
      <c r="CG1019" s="19"/>
      <c r="CH1019" s="19"/>
      <c r="CI1019" s="19"/>
      <c r="CJ1019" s="19"/>
      <c r="CK1019" s="19">
        <v>1</v>
      </c>
      <c r="CL1019" s="19"/>
      <c r="CM1019" s="19"/>
      <c r="CN1019" s="19"/>
      <c r="CO1019" s="19"/>
      <c r="CP1019" s="19"/>
      <c r="CQ1019" s="19"/>
      <c r="CR1019" s="19"/>
    </row>
    <row r="1020" spans="1:96" ht="107" customHeight="1">
      <c r="A1020" s="11" cm="1">
        <f t="array" ref="A1020">SUMPRODUCT(--ISNUMBER(SEARCH({"stranding","stranded"},E1020)))</f>
        <v>0</v>
      </c>
      <c r="B1020" s="12">
        <v>1112</v>
      </c>
      <c r="C1020" s="21" t="s">
        <v>2125</v>
      </c>
      <c r="D1020" s="22">
        <v>2001</v>
      </c>
      <c r="E1020" s="15" t="s">
        <v>2126</v>
      </c>
      <c r="F1020" s="15" t="s">
        <v>6779</v>
      </c>
      <c r="G1020" s="15">
        <f t="shared" si="15"/>
        <v>4</v>
      </c>
      <c r="H1020" s="16"/>
      <c r="I1020" s="16">
        <v>1</v>
      </c>
      <c r="J1020" s="16"/>
      <c r="K1020" s="16"/>
      <c r="L1020" s="16"/>
      <c r="M1020" s="16"/>
      <c r="N1020" s="16"/>
      <c r="O1020" s="16"/>
      <c r="P1020" s="17"/>
      <c r="Q1020" s="17"/>
      <c r="R1020" s="17"/>
      <c r="S1020" s="17"/>
      <c r="T1020" s="18"/>
      <c r="U1020" s="18">
        <v>1</v>
      </c>
      <c r="V1020" s="18"/>
      <c r="W1020" s="18">
        <v>1</v>
      </c>
      <c r="X1020" s="19"/>
      <c r="Y1020" s="19"/>
      <c r="Z1020" s="19"/>
      <c r="AA1020" s="19"/>
      <c r="AB1020" s="19"/>
      <c r="AC1020" s="19"/>
      <c r="AD1020" s="19"/>
      <c r="AE1020" s="19"/>
      <c r="AF1020" s="19"/>
      <c r="AG1020" s="19"/>
      <c r="AH1020" s="19"/>
      <c r="AI1020" s="19"/>
      <c r="AJ1020" s="17">
        <v>1</v>
      </c>
      <c r="AK1020" s="17"/>
      <c r="AL1020" s="17"/>
      <c r="AM1020" s="17"/>
      <c r="AN1020" s="17"/>
      <c r="AO1020" s="17"/>
      <c r="AP1020" s="17"/>
      <c r="AQ1020" s="17"/>
      <c r="AR1020" s="20"/>
      <c r="AS1020" s="20"/>
      <c r="AT1020" s="20"/>
      <c r="AU1020" s="20"/>
      <c r="AV1020" s="20"/>
      <c r="AW1020" s="20">
        <v>1</v>
      </c>
      <c r="AX1020" s="20"/>
      <c r="AY1020" s="20"/>
      <c r="AZ1020" s="20"/>
      <c r="BA1020" s="20"/>
      <c r="BB1020" s="20"/>
      <c r="BC1020" s="20"/>
      <c r="BD1020" s="16"/>
      <c r="BE1020" s="16"/>
      <c r="BF1020" s="16"/>
      <c r="BG1020" s="16"/>
      <c r="BH1020" s="16"/>
      <c r="BI1020" s="16"/>
      <c r="BJ1020" s="16"/>
      <c r="BK1020" s="16"/>
      <c r="BL1020" s="16"/>
      <c r="BM1020" s="16"/>
      <c r="BN1020" s="16"/>
      <c r="BO1020" s="16"/>
      <c r="BP1020" s="16"/>
      <c r="BQ1020" s="16"/>
      <c r="BR1020" s="16"/>
      <c r="BS1020" s="16"/>
      <c r="BT1020" s="16"/>
      <c r="BU1020" s="16"/>
      <c r="BV1020" s="16"/>
      <c r="BW1020" s="16"/>
      <c r="BX1020" s="16"/>
      <c r="BY1020" s="16"/>
      <c r="BZ1020" s="16"/>
      <c r="CA1020" s="16"/>
      <c r="CB1020" s="16"/>
      <c r="CC1020" s="16"/>
      <c r="CD1020" s="16"/>
      <c r="CE1020" s="16"/>
      <c r="CF1020" s="16"/>
      <c r="CG1020" s="19"/>
      <c r="CH1020" s="19"/>
      <c r="CI1020" s="19"/>
      <c r="CJ1020" s="19"/>
      <c r="CK1020" s="19"/>
      <c r="CL1020" s="19">
        <v>1</v>
      </c>
      <c r="CM1020" s="19"/>
      <c r="CN1020" s="19"/>
      <c r="CO1020" s="19"/>
      <c r="CP1020" s="19"/>
      <c r="CQ1020" s="19"/>
      <c r="CR1020" s="19"/>
    </row>
    <row r="1021" spans="1:96" ht="107" customHeight="1">
      <c r="A1021" s="11" cm="1">
        <f t="array" ref="A1021">SUMPRODUCT(--ISNUMBER(SEARCH({"stranding","stranded"},E1021)))</f>
        <v>0</v>
      </c>
      <c r="B1021" s="12">
        <v>1113</v>
      </c>
      <c r="C1021" s="13" t="s">
        <v>2127</v>
      </c>
      <c r="D1021" s="14">
        <v>2001</v>
      </c>
      <c r="E1021" s="15" t="s">
        <v>2128</v>
      </c>
      <c r="F1021" s="15" t="s">
        <v>6780</v>
      </c>
      <c r="G1021" s="15">
        <f t="shared" si="15"/>
        <v>5</v>
      </c>
      <c r="H1021" s="16"/>
      <c r="I1021" s="16"/>
      <c r="J1021" s="16"/>
      <c r="K1021" s="16"/>
      <c r="L1021" s="16"/>
      <c r="M1021" s="16"/>
      <c r="N1021" s="16"/>
      <c r="O1021" s="16"/>
      <c r="P1021" s="17"/>
      <c r="Q1021" s="17"/>
      <c r="R1021" s="17"/>
      <c r="S1021" s="17"/>
      <c r="T1021" s="18"/>
      <c r="U1021" s="18">
        <v>1</v>
      </c>
      <c r="V1021" s="18"/>
      <c r="W1021" s="18"/>
      <c r="X1021" s="19"/>
      <c r="Y1021" s="19"/>
      <c r="Z1021" s="19"/>
      <c r="AA1021" s="19"/>
      <c r="AB1021" s="19"/>
      <c r="AC1021" s="19"/>
      <c r="AD1021" s="19"/>
      <c r="AE1021" s="19"/>
      <c r="AF1021" s="19"/>
      <c r="AG1021" s="19"/>
      <c r="AH1021" s="19"/>
      <c r="AI1021" s="19"/>
      <c r="AJ1021" s="17">
        <v>1</v>
      </c>
      <c r="AK1021" s="17"/>
      <c r="AL1021" s="17"/>
      <c r="AM1021" s="17"/>
      <c r="AN1021" s="17"/>
      <c r="AO1021" s="17"/>
      <c r="AP1021" s="17"/>
      <c r="AQ1021" s="17"/>
      <c r="AR1021" s="20"/>
      <c r="AS1021" s="20"/>
      <c r="AT1021" s="20"/>
      <c r="AU1021" s="20"/>
      <c r="AV1021" s="20"/>
      <c r="AW1021" s="20">
        <v>1</v>
      </c>
      <c r="AX1021" s="20"/>
      <c r="AY1021" s="20"/>
      <c r="AZ1021" s="20">
        <v>1</v>
      </c>
      <c r="BA1021" s="20"/>
      <c r="BB1021" s="20"/>
      <c r="BC1021" s="20"/>
      <c r="BD1021" s="16"/>
      <c r="BE1021" s="16"/>
      <c r="BF1021" s="16"/>
      <c r="BG1021" s="16"/>
      <c r="BH1021" s="16"/>
      <c r="BI1021" s="16">
        <v>1</v>
      </c>
      <c r="BJ1021" s="16"/>
      <c r="BK1021" s="16"/>
      <c r="BL1021" s="16"/>
      <c r="BM1021" s="16"/>
      <c r="BN1021" s="16"/>
      <c r="BO1021" s="16"/>
      <c r="BP1021" s="16"/>
      <c r="BQ1021" s="16"/>
      <c r="BR1021" s="16"/>
      <c r="BS1021" s="16"/>
      <c r="BT1021" s="16"/>
      <c r="BU1021" s="16"/>
      <c r="BV1021" s="16"/>
      <c r="BW1021" s="16"/>
      <c r="BX1021" s="16"/>
      <c r="BY1021" s="16"/>
      <c r="BZ1021" s="16"/>
      <c r="CA1021" s="16"/>
      <c r="CB1021" s="16"/>
      <c r="CC1021" s="16"/>
      <c r="CD1021" s="16"/>
      <c r="CE1021" s="16"/>
      <c r="CF1021" s="16"/>
      <c r="CG1021" s="19"/>
      <c r="CH1021" s="19"/>
      <c r="CI1021" s="19"/>
      <c r="CJ1021" s="19"/>
      <c r="CK1021" s="19"/>
      <c r="CL1021" s="19">
        <v>1</v>
      </c>
      <c r="CM1021" s="19"/>
      <c r="CN1021" s="19"/>
      <c r="CO1021" s="19"/>
      <c r="CP1021" s="19"/>
      <c r="CQ1021" s="19"/>
      <c r="CR1021" s="19"/>
    </row>
    <row r="1022" spans="1:96" ht="107" customHeight="1">
      <c r="A1022" s="11" cm="1">
        <f t="array" ref="A1022">SUMPRODUCT(--ISNUMBER(SEARCH({"stranding","stranded"},E1022)))</f>
        <v>0</v>
      </c>
      <c r="B1022" s="12">
        <v>1114</v>
      </c>
      <c r="C1022" s="21" t="s">
        <v>2129</v>
      </c>
      <c r="D1022" s="22">
        <v>2001</v>
      </c>
      <c r="E1022" s="15" t="s">
        <v>2130</v>
      </c>
      <c r="F1022" s="15" t="s">
        <v>6781</v>
      </c>
      <c r="G1022" s="15">
        <f t="shared" si="15"/>
        <v>4</v>
      </c>
      <c r="H1022" s="16"/>
      <c r="I1022" s="16">
        <v>2</v>
      </c>
      <c r="J1022" s="16"/>
      <c r="K1022" s="16"/>
      <c r="L1022" s="16"/>
      <c r="M1022" s="16">
        <v>1</v>
      </c>
      <c r="N1022" s="16"/>
      <c r="O1022" s="16"/>
      <c r="P1022" s="17"/>
      <c r="Q1022" s="17"/>
      <c r="R1022" s="17"/>
      <c r="S1022" s="17"/>
      <c r="T1022" s="18"/>
      <c r="U1022" s="18">
        <v>1</v>
      </c>
      <c r="V1022" s="18"/>
      <c r="W1022" s="18">
        <v>1</v>
      </c>
      <c r="X1022" s="19"/>
      <c r="Y1022" s="19"/>
      <c r="Z1022" s="19"/>
      <c r="AA1022" s="19"/>
      <c r="AB1022" s="19"/>
      <c r="AC1022" s="19"/>
      <c r="AD1022" s="19"/>
      <c r="AE1022" s="19"/>
      <c r="AF1022" s="19"/>
      <c r="AG1022" s="19"/>
      <c r="AH1022" s="19"/>
      <c r="AI1022" s="19"/>
      <c r="AJ1022" s="17">
        <v>1</v>
      </c>
      <c r="AK1022" s="17"/>
      <c r="AL1022" s="17"/>
      <c r="AM1022" s="17"/>
      <c r="AN1022" s="17"/>
      <c r="AO1022" s="17"/>
      <c r="AP1022" s="17"/>
      <c r="AQ1022" s="17"/>
      <c r="AR1022" s="20"/>
      <c r="AS1022" s="20"/>
      <c r="AT1022" s="20"/>
      <c r="AU1022" s="20"/>
      <c r="AV1022" s="20"/>
      <c r="AW1022" s="20"/>
      <c r="AX1022" s="20"/>
      <c r="AY1022" s="20"/>
      <c r="AZ1022" s="20"/>
      <c r="BA1022" s="20"/>
      <c r="BB1022" s="20"/>
      <c r="BC1022" s="20">
        <v>1</v>
      </c>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6"/>
      <c r="BZ1022" s="16"/>
      <c r="CA1022" s="16"/>
      <c r="CB1022" s="16"/>
      <c r="CC1022" s="16"/>
      <c r="CD1022" s="16"/>
      <c r="CE1022" s="16"/>
      <c r="CF1022" s="16"/>
      <c r="CG1022" s="19"/>
      <c r="CH1022" s="19"/>
      <c r="CI1022" s="19"/>
      <c r="CJ1022" s="19"/>
      <c r="CK1022" s="19"/>
      <c r="CL1022" s="19"/>
      <c r="CM1022" s="19">
        <v>1</v>
      </c>
      <c r="CN1022" s="19"/>
      <c r="CO1022" s="19"/>
      <c r="CP1022" s="19"/>
      <c r="CQ1022" s="19"/>
      <c r="CR1022" s="19"/>
    </row>
    <row r="1023" spans="1:96" ht="107" customHeight="1">
      <c r="A1023" s="11" cm="1">
        <f t="array" ref="A1023">SUMPRODUCT(--ISNUMBER(SEARCH({"stranding","stranded"},E1023)))</f>
        <v>0</v>
      </c>
      <c r="B1023" s="12">
        <v>1115</v>
      </c>
      <c r="C1023" s="13" t="s">
        <v>2131</v>
      </c>
      <c r="D1023" s="14">
        <v>2001</v>
      </c>
      <c r="E1023" s="15" t="s">
        <v>2132</v>
      </c>
      <c r="F1023" s="15" t="s">
        <v>6782</v>
      </c>
      <c r="G1023" s="15">
        <f t="shared" si="15"/>
        <v>8</v>
      </c>
      <c r="H1023" s="16"/>
      <c r="I1023" s="16"/>
      <c r="J1023" s="16"/>
      <c r="K1023" s="16"/>
      <c r="L1023" s="16"/>
      <c r="M1023" s="16"/>
      <c r="N1023" s="16">
        <v>2</v>
      </c>
      <c r="O1023" s="16"/>
      <c r="P1023" s="17">
        <v>1</v>
      </c>
      <c r="Q1023" s="17"/>
      <c r="R1023" s="17">
        <v>1</v>
      </c>
      <c r="S1023" s="17"/>
      <c r="T1023" s="18"/>
      <c r="U1023" s="18">
        <v>1</v>
      </c>
      <c r="V1023" s="18"/>
      <c r="W1023" s="18"/>
      <c r="X1023" s="19"/>
      <c r="Y1023" s="19">
        <v>1</v>
      </c>
      <c r="Z1023" s="19">
        <v>1</v>
      </c>
      <c r="AA1023" s="19"/>
      <c r="AB1023" s="19"/>
      <c r="AC1023" s="19"/>
      <c r="AD1023" s="19"/>
      <c r="AE1023" s="19"/>
      <c r="AF1023" s="19"/>
      <c r="AG1023" s="19"/>
      <c r="AH1023" s="19"/>
      <c r="AI1023" s="19"/>
      <c r="AJ1023" s="17"/>
      <c r="AK1023" s="17"/>
      <c r="AL1023" s="17"/>
      <c r="AM1023" s="17"/>
      <c r="AN1023" s="17"/>
      <c r="AO1023" s="17"/>
      <c r="AP1023" s="17"/>
      <c r="AQ1023" s="17">
        <v>1</v>
      </c>
      <c r="AR1023" s="20"/>
      <c r="AS1023" s="20"/>
      <c r="AT1023" s="20"/>
      <c r="AU1023" s="20"/>
      <c r="AV1023" s="20"/>
      <c r="AW1023" s="20"/>
      <c r="AX1023" s="20"/>
      <c r="AY1023" s="20"/>
      <c r="AZ1023" s="20"/>
      <c r="BA1023" s="20"/>
      <c r="BB1023" s="20"/>
      <c r="BC1023" s="20"/>
      <c r="BD1023" s="16"/>
      <c r="BE1023" s="16"/>
      <c r="BF1023" s="16"/>
      <c r="BG1023" s="16"/>
      <c r="BH1023" s="16"/>
      <c r="BI1023" s="16"/>
      <c r="BJ1023" s="16"/>
      <c r="BK1023" s="16"/>
      <c r="BL1023" s="16"/>
      <c r="BM1023" s="16"/>
      <c r="BN1023" s="16"/>
      <c r="BO1023" s="16"/>
      <c r="BP1023" s="16"/>
      <c r="BQ1023" s="16">
        <v>1</v>
      </c>
      <c r="BR1023" s="16"/>
      <c r="BS1023" s="16">
        <v>1</v>
      </c>
      <c r="BT1023" s="16"/>
      <c r="BU1023" s="16"/>
      <c r="BV1023" s="16"/>
      <c r="BW1023" s="16"/>
      <c r="BX1023" s="16"/>
      <c r="BY1023" s="16"/>
      <c r="BZ1023" s="16"/>
      <c r="CA1023" s="16"/>
      <c r="CB1023" s="16"/>
      <c r="CC1023" s="16"/>
      <c r="CD1023" s="16"/>
      <c r="CE1023" s="16"/>
      <c r="CF1023" s="16"/>
      <c r="CG1023" s="19"/>
      <c r="CH1023" s="19"/>
      <c r="CI1023" s="19"/>
      <c r="CJ1023" s="19"/>
      <c r="CK1023" s="19"/>
      <c r="CL1023" s="19"/>
      <c r="CM1023" s="19"/>
      <c r="CN1023" s="19">
        <v>1</v>
      </c>
      <c r="CO1023" s="19"/>
      <c r="CP1023" s="19"/>
      <c r="CQ1023" s="19"/>
      <c r="CR1023" s="19"/>
    </row>
    <row r="1024" spans="1:96" ht="107" customHeight="1">
      <c r="A1024" s="11" cm="1">
        <f t="array" ref="A1024">SUMPRODUCT(--ISNUMBER(SEARCH({"stranding","stranded"},E1024)))</f>
        <v>0</v>
      </c>
      <c r="B1024" s="12">
        <v>1116</v>
      </c>
      <c r="C1024" s="21" t="s">
        <v>2133</v>
      </c>
      <c r="D1024" s="22">
        <v>2001</v>
      </c>
      <c r="E1024" s="15" t="s">
        <v>2134</v>
      </c>
      <c r="F1024" s="15" t="s">
        <v>6783</v>
      </c>
      <c r="G1024" s="15">
        <f t="shared" si="15"/>
        <v>4</v>
      </c>
      <c r="H1024" s="16"/>
      <c r="I1024" s="16"/>
      <c r="J1024" s="16"/>
      <c r="K1024" s="16"/>
      <c r="L1024" s="16">
        <v>1</v>
      </c>
      <c r="M1024" s="16"/>
      <c r="N1024" s="16"/>
      <c r="O1024" s="16"/>
      <c r="P1024" s="17"/>
      <c r="Q1024" s="17"/>
      <c r="R1024" s="17"/>
      <c r="S1024" s="17"/>
      <c r="T1024" s="18"/>
      <c r="U1024" s="18">
        <v>1</v>
      </c>
      <c r="V1024" s="18"/>
      <c r="W1024" s="18"/>
      <c r="X1024" s="19"/>
      <c r="Y1024" s="19"/>
      <c r="Z1024" s="19"/>
      <c r="AA1024" s="19"/>
      <c r="AB1024" s="19"/>
      <c r="AC1024" s="19"/>
      <c r="AD1024" s="19"/>
      <c r="AE1024" s="19"/>
      <c r="AF1024" s="19"/>
      <c r="AG1024" s="19"/>
      <c r="AH1024" s="19"/>
      <c r="AI1024" s="19"/>
      <c r="AJ1024" s="17">
        <v>1</v>
      </c>
      <c r="AK1024" s="17"/>
      <c r="AL1024" s="17"/>
      <c r="AM1024" s="17"/>
      <c r="AN1024" s="17"/>
      <c r="AO1024" s="17"/>
      <c r="AP1024" s="17"/>
      <c r="AQ1024" s="17"/>
      <c r="AR1024" s="20"/>
      <c r="AS1024" s="20"/>
      <c r="AT1024" s="20">
        <v>1</v>
      </c>
      <c r="AU1024" s="20"/>
      <c r="AV1024" s="20"/>
      <c r="AW1024" s="20"/>
      <c r="AX1024" s="20"/>
      <c r="AY1024" s="20"/>
      <c r="AZ1024" s="20"/>
      <c r="BA1024" s="20"/>
      <c r="BB1024" s="20"/>
      <c r="BC1024" s="20"/>
      <c r="BD1024" s="16"/>
      <c r="BE1024" s="16"/>
      <c r="BF1024" s="16"/>
      <c r="BG1024" s="16"/>
      <c r="BH1024" s="16"/>
      <c r="BI1024" s="16"/>
      <c r="BJ1024" s="16"/>
      <c r="BK1024" s="16"/>
      <c r="BL1024" s="16"/>
      <c r="BM1024" s="16"/>
      <c r="BN1024" s="16"/>
      <c r="BO1024" s="16"/>
      <c r="BP1024" s="16"/>
      <c r="BQ1024" s="16">
        <v>1</v>
      </c>
      <c r="BR1024" s="16"/>
      <c r="BS1024" s="16"/>
      <c r="BT1024" s="16"/>
      <c r="BU1024" s="16"/>
      <c r="BV1024" s="16"/>
      <c r="BW1024" s="16"/>
      <c r="BX1024" s="16"/>
      <c r="BY1024" s="16"/>
      <c r="BZ1024" s="16"/>
      <c r="CA1024" s="16"/>
      <c r="CB1024" s="16"/>
      <c r="CC1024" s="16"/>
      <c r="CD1024" s="16"/>
      <c r="CE1024" s="16"/>
      <c r="CF1024" s="16"/>
      <c r="CG1024" s="19"/>
      <c r="CH1024" s="19"/>
      <c r="CI1024" s="19"/>
      <c r="CJ1024" s="19">
        <v>1</v>
      </c>
      <c r="CK1024" s="19"/>
      <c r="CL1024" s="19"/>
      <c r="CM1024" s="19"/>
      <c r="CN1024" s="19"/>
      <c r="CO1024" s="19"/>
      <c r="CP1024" s="19"/>
      <c r="CQ1024" s="19"/>
      <c r="CR1024" s="19"/>
    </row>
    <row r="1025" spans="1:96" ht="107" customHeight="1">
      <c r="A1025" s="11" cm="1">
        <f t="array" ref="A1025">SUMPRODUCT(--ISNUMBER(SEARCH({"stranding","stranded"},E1025)))</f>
        <v>0</v>
      </c>
      <c r="B1025" s="12">
        <v>1117</v>
      </c>
      <c r="C1025" s="13" t="s">
        <v>2135</v>
      </c>
      <c r="D1025" s="14">
        <v>2001</v>
      </c>
      <c r="E1025" s="15" t="s">
        <v>2136</v>
      </c>
      <c r="F1025" s="15" t="s">
        <v>7949</v>
      </c>
      <c r="G1025" s="15">
        <f t="shared" si="15"/>
        <v>8</v>
      </c>
      <c r="H1025" s="16"/>
      <c r="I1025" s="16"/>
      <c r="J1025" s="16"/>
      <c r="K1025" s="16"/>
      <c r="L1025" s="16"/>
      <c r="M1025" s="16">
        <v>1</v>
      </c>
      <c r="N1025" s="16"/>
      <c r="O1025" s="16"/>
      <c r="P1025" s="17"/>
      <c r="Q1025" s="17"/>
      <c r="R1025" s="17"/>
      <c r="S1025" s="17"/>
      <c r="T1025" s="18"/>
      <c r="U1025" s="18">
        <v>1</v>
      </c>
      <c r="V1025" s="18"/>
      <c r="W1025" s="18"/>
      <c r="X1025" s="19"/>
      <c r="Y1025" s="19"/>
      <c r="Z1025" s="19"/>
      <c r="AA1025" s="19"/>
      <c r="AB1025" s="19"/>
      <c r="AC1025" s="19"/>
      <c r="AD1025" s="19"/>
      <c r="AE1025" s="19">
        <v>1</v>
      </c>
      <c r="AF1025" s="19">
        <v>1</v>
      </c>
      <c r="AG1025" s="19"/>
      <c r="AH1025" s="19"/>
      <c r="AI1025" s="19"/>
      <c r="AJ1025" s="17">
        <v>1</v>
      </c>
      <c r="AK1025" s="17"/>
      <c r="AL1025" s="17"/>
      <c r="AM1025" s="17"/>
      <c r="AN1025" s="17"/>
      <c r="AO1025" s="17"/>
      <c r="AP1025" s="17"/>
      <c r="AQ1025" s="17"/>
      <c r="AR1025" s="20"/>
      <c r="AS1025" s="20"/>
      <c r="AT1025" s="20">
        <v>1</v>
      </c>
      <c r="AU1025" s="20"/>
      <c r="AV1025" s="20">
        <v>1</v>
      </c>
      <c r="AW1025" s="20"/>
      <c r="AX1025" s="20">
        <v>1</v>
      </c>
      <c r="AY1025" s="20"/>
      <c r="AZ1025" s="20"/>
      <c r="BA1025" s="20"/>
      <c r="BB1025" s="20"/>
      <c r="BC1025" s="20"/>
      <c r="BD1025" s="16">
        <v>1</v>
      </c>
      <c r="BE1025" s="16"/>
      <c r="BF1025" s="16"/>
      <c r="BG1025" s="16"/>
      <c r="BH1025" s="16"/>
      <c r="BI1025" s="16"/>
      <c r="BJ1025" s="16"/>
      <c r="BK1025" s="16"/>
      <c r="BL1025" s="16"/>
      <c r="BM1025" s="16"/>
      <c r="BN1025" s="16"/>
      <c r="BO1025" s="16"/>
      <c r="BP1025" s="16"/>
      <c r="BQ1025" s="16"/>
      <c r="BR1025" s="16"/>
      <c r="BS1025" s="16"/>
      <c r="BT1025" s="16"/>
      <c r="BU1025" s="16"/>
      <c r="BV1025" s="16"/>
      <c r="BW1025" s="16"/>
      <c r="BX1025" s="16"/>
      <c r="BY1025" s="16"/>
      <c r="BZ1025" s="16"/>
      <c r="CA1025" s="16"/>
      <c r="CB1025" s="16"/>
      <c r="CC1025" s="16"/>
      <c r="CD1025" s="16"/>
      <c r="CE1025" s="16"/>
      <c r="CF1025" s="16"/>
      <c r="CG1025" s="19"/>
      <c r="CH1025" s="19"/>
      <c r="CI1025" s="19"/>
      <c r="CJ1025" s="19"/>
      <c r="CK1025" s="19"/>
      <c r="CL1025" s="19"/>
      <c r="CM1025" s="19">
        <v>1</v>
      </c>
      <c r="CN1025" s="19"/>
      <c r="CO1025" s="19"/>
      <c r="CP1025" s="19"/>
      <c r="CQ1025" s="19"/>
      <c r="CR1025" s="19"/>
    </row>
    <row r="1026" spans="1:96" ht="107" customHeight="1">
      <c r="A1026" s="11" cm="1">
        <f t="array" ref="A1026">SUMPRODUCT(--ISNUMBER(SEARCH({"stranding","stranded"},E1026)))</f>
        <v>0</v>
      </c>
      <c r="B1026" s="12">
        <v>1118</v>
      </c>
      <c r="C1026" s="21" t="s">
        <v>2137</v>
      </c>
      <c r="D1026" s="22">
        <v>2001</v>
      </c>
      <c r="E1026" s="23" t="s">
        <v>2138</v>
      </c>
      <c r="F1026" s="23" t="s">
        <v>6784</v>
      </c>
      <c r="G1026" s="15">
        <f t="shared" ref="G1026:G1089" si="16">SUM(P1026:CF1026)</f>
        <v>8</v>
      </c>
      <c r="H1026" s="16"/>
      <c r="I1026" s="16"/>
      <c r="J1026" s="16"/>
      <c r="K1026" s="16"/>
      <c r="L1026" s="16"/>
      <c r="M1026" s="16"/>
      <c r="N1026" s="16"/>
      <c r="O1026" s="16"/>
      <c r="P1026" s="17"/>
      <c r="Q1026" s="17"/>
      <c r="R1026" s="17"/>
      <c r="S1026" s="17"/>
      <c r="T1026" s="18"/>
      <c r="U1026" s="18">
        <v>1</v>
      </c>
      <c r="V1026" s="18"/>
      <c r="W1026" s="18"/>
      <c r="X1026" s="19">
        <v>1</v>
      </c>
      <c r="Y1026" s="19"/>
      <c r="Z1026" s="19"/>
      <c r="AA1026" s="19"/>
      <c r="AB1026" s="19"/>
      <c r="AC1026" s="19"/>
      <c r="AD1026" s="19"/>
      <c r="AE1026" s="19"/>
      <c r="AF1026" s="19"/>
      <c r="AG1026" s="19"/>
      <c r="AH1026" s="19"/>
      <c r="AI1026" s="19"/>
      <c r="AJ1026" s="17">
        <v>1</v>
      </c>
      <c r="AK1026" s="17"/>
      <c r="AL1026" s="17"/>
      <c r="AM1026" s="17"/>
      <c r="AN1026" s="17"/>
      <c r="AO1026" s="17"/>
      <c r="AP1026" s="17"/>
      <c r="AQ1026" s="17"/>
      <c r="AR1026" s="20">
        <v>1</v>
      </c>
      <c r="AS1026" s="20"/>
      <c r="AT1026" s="20"/>
      <c r="AU1026" s="20"/>
      <c r="AV1026" s="20">
        <v>1</v>
      </c>
      <c r="AW1026" s="20"/>
      <c r="AX1026" s="20">
        <v>1</v>
      </c>
      <c r="AY1026" s="20"/>
      <c r="AZ1026" s="20">
        <v>1</v>
      </c>
      <c r="BA1026" s="20">
        <v>1</v>
      </c>
      <c r="BB1026" s="20"/>
      <c r="BC1026" s="20"/>
      <c r="BD1026" s="16"/>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c r="BY1026" s="16"/>
      <c r="BZ1026" s="16"/>
      <c r="CA1026" s="16"/>
      <c r="CB1026" s="16"/>
      <c r="CC1026" s="16"/>
      <c r="CD1026" s="16"/>
      <c r="CE1026" s="16"/>
      <c r="CF1026" s="16"/>
      <c r="CG1026" s="19"/>
      <c r="CH1026" s="19"/>
      <c r="CI1026" s="19"/>
      <c r="CJ1026" s="19"/>
      <c r="CK1026" s="19"/>
      <c r="CL1026" s="19">
        <v>1</v>
      </c>
      <c r="CM1026" s="19"/>
      <c r="CN1026" s="19"/>
      <c r="CO1026" s="19"/>
      <c r="CP1026" s="19"/>
      <c r="CQ1026" s="19"/>
      <c r="CR1026" s="19"/>
    </row>
    <row r="1027" spans="1:96" ht="107" customHeight="1">
      <c r="A1027" s="11" cm="1">
        <f t="array" ref="A1027">SUMPRODUCT(--ISNUMBER(SEARCH({"stranding","stranded"},E1027)))</f>
        <v>0</v>
      </c>
      <c r="B1027" s="12">
        <v>1119</v>
      </c>
      <c r="C1027" s="13" t="s">
        <v>2139</v>
      </c>
      <c r="D1027" s="14">
        <v>2001</v>
      </c>
      <c r="E1027" s="15" t="s">
        <v>2140</v>
      </c>
      <c r="F1027" s="15" t="s">
        <v>6147</v>
      </c>
      <c r="G1027" s="15">
        <f t="shared" si="16"/>
        <v>3</v>
      </c>
      <c r="H1027" s="16"/>
      <c r="I1027" s="16"/>
      <c r="J1027" s="16"/>
      <c r="K1027" s="16"/>
      <c r="L1027" s="16"/>
      <c r="M1027" s="16">
        <v>1</v>
      </c>
      <c r="N1027" s="16"/>
      <c r="O1027" s="16"/>
      <c r="P1027" s="17"/>
      <c r="Q1027" s="17"/>
      <c r="R1027" s="17"/>
      <c r="S1027" s="17"/>
      <c r="T1027" s="18"/>
      <c r="U1027" s="18">
        <v>1</v>
      </c>
      <c r="V1027" s="18"/>
      <c r="W1027" s="18"/>
      <c r="X1027" s="19"/>
      <c r="Y1027" s="19"/>
      <c r="Z1027" s="19"/>
      <c r="AA1027" s="19"/>
      <c r="AB1027" s="19"/>
      <c r="AC1027" s="19"/>
      <c r="AD1027" s="19"/>
      <c r="AE1027" s="19"/>
      <c r="AF1027" s="19"/>
      <c r="AG1027" s="19"/>
      <c r="AH1027" s="19"/>
      <c r="AI1027" s="19"/>
      <c r="AJ1027" s="17">
        <v>1</v>
      </c>
      <c r="AK1027" s="17"/>
      <c r="AL1027" s="17">
        <v>1</v>
      </c>
      <c r="AM1027" s="17"/>
      <c r="AN1027" s="17"/>
      <c r="AO1027" s="17"/>
      <c r="AP1027" s="17"/>
      <c r="AQ1027" s="17"/>
      <c r="AR1027" s="20"/>
      <c r="AS1027" s="20"/>
      <c r="AT1027" s="20"/>
      <c r="AU1027" s="20"/>
      <c r="AV1027" s="20"/>
      <c r="AW1027" s="20"/>
      <c r="AX1027" s="20"/>
      <c r="AY1027" s="20"/>
      <c r="AZ1027" s="20"/>
      <c r="BA1027" s="20"/>
      <c r="BB1027" s="20"/>
      <c r="BC1027" s="20"/>
      <c r="BD1027" s="16"/>
      <c r="BE1027" s="16"/>
      <c r="BF1027" s="16"/>
      <c r="BG1027" s="16"/>
      <c r="BH1027" s="16"/>
      <c r="BI1027" s="16"/>
      <c r="BJ1027" s="16"/>
      <c r="BK1027" s="16"/>
      <c r="BL1027" s="16"/>
      <c r="BM1027" s="16"/>
      <c r="BN1027" s="16"/>
      <c r="BO1027" s="16"/>
      <c r="BP1027" s="16"/>
      <c r="BQ1027" s="16"/>
      <c r="BR1027" s="16"/>
      <c r="BS1027" s="16"/>
      <c r="BT1027" s="16"/>
      <c r="BU1027" s="16"/>
      <c r="BV1027" s="16"/>
      <c r="BW1027" s="16"/>
      <c r="BX1027" s="16"/>
      <c r="BY1027" s="16"/>
      <c r="BZ1027" s="16"/>
      <c r="CA1027" s="16"/>
      <c r="CB1027" s="16"/>
      <c r="CC1027" s="16"/>
      <c r="CD1027" s="16"/>
      <c r="CE1027" s="16"/>
      <c r="CF1027" s="16"/>
      <c r="CG1027" s="19"/>
      <c r="CH1027" s="19"/>
      <c r="CI1027" s="19"/>
      <c r="CJ1027" s="19"/>
      <c r="CK1027" s="19"/>
      <c r="CL1027" s="19"/>
      <c r="CM1027" s="19"/>
      <c r="CN1027" s="19">
        <v>1</v>
      </c>
      <c r="CO1027" s="19"/>
      <c r="CP1027" s="19"/>
      <c r="CQ1027" s="19"/>
      <c r="CR1027" s="19"/>
    </row>
    <row r="1028" spans="1:96" ht="107" customHeight="1">
      <c r="A1028" s="11" cm="1">
        <f t="array" ref="A1028">SUMPRODUCT(--ISNUMBER(SEARCH({"stranding","stranded"},E1028)))</f>
        <v>0</v>
      </c>
      <c r="B1028" s="12">
        <v>1120</v>
      </c>
      <c r="C1028" s="21" t="s">
        <v>2141</v>
      </c>
      <c r="D1028" s="22">
        <v>2001</v>
      </c>
      <c r="E1028" s="15" t="s">
        <v>2142</v>
      </c>
      <c r="F1028" s="15" t="s">
        <v>6785</v>
      </c>
      <c r="G1028" s="15">
        <f t="shared" si="16"/>
        <v>7</v>
      </c>
      <c r="H1028" s="16"/>
      <c r="I1028" s="16">
        <v>1</v>
      </c>
      <c r="J1028" s="16"/>
      <c r="K1028" s="16"/>
      <c r="L1028" s="16"/>
      <c r="M1028" s="16"/>
      <c r="N1028" s="16"/>
      <c r="O1028" s="16"/>
      <c r="P1028" s="17"/>
      <c r="Q1028" s="17">
        <v>1</v>
      </c>
      <c r="R1028" s="17">
        <v>1</v>
      </c>
      <c r="S1028" s="17"/>
      <c r="T1028" s="18">
        <v>1</v>
      </c>
      <c r="U1028" s="18"/>
      <c r="V1028" s="18"/>
      <c r="W1028" s="18"/>
      <c r="X1028" s="19"/>
      <c r="Y1028" s="19">
        <v>1</v>
      </c>
      <c r="Z1028" s="19">
        <v>1</v>
      </c>
      <c r="AA1028" s="19"/>
      <c r="AB1028" s="19"/>
      <c r="AC1028" s="19"/>
      <c r="AD1028" s="19"/>
      <c r="AE1028" s="19"/>
      <c r="AF1028" s="19"/>
      <c r="AG1028" s="19"/>
      <c r="AH1028" s="19"/>
      <c r="AI1028" s="19"/>
      <c r="AJ1028" s="17"/>
      <c r="AK1028" s="17"/>
      <c r="AL1028" s="17"/>
      <c r="AM1028" s="17"/>
      <c r="AN1028" s="17"/>
      <c r="AO1028" s="17"/>
      <c r="AP1028" s="17"/>
      <c r="AQ1028" s="17"/>
      <c r="AR1028" s="20"/>
      <c r="AS1028" s="20"/>
      <c r="AT1028" s="20"/>
      <c r="AU1028" s="20"/>
      <c r="AV1028" s="20"/>
      <c r="AW1028" s="20"/>
      <c r="AX1028" s="20"/>
      <c r="AY1028" s="20"/>
      <c r="AZ1028" s="20"/>
      <c r="BA1028" s="20"/>
      <c r="BB1028" s="20"/>
      <c r="BC1028" s="20"/>
      <c r="BD1028" s="16"/>
      <c r="BE1028" s="16"/>
      <c r="BF1028" s="16"/>
      <c r="BG1028" s="16"/>
      <c r="BH1028" s="16"/>
      <c r="BI1028" s="16">
        <v>1</v>
      </c>
      <c r="BJ1028" s="16"/>
      <c r="BK1028" s="16"/>
      <c r="BL1028" s="16"/>
      <c r="BM1028" s="16"/>
      <c r="BN1028" s="16"/>
      <c r="BO1028" s="16"/>
      <c r="BP1028" s="16"/>
      <c r="BQ1028" s="16"/>
      <c r="BR1028" s="16"/>
      <c r="BS1028" s="16"/>
      <c r="BT1028" s="16"/>
      <c r="BU1028" s="16">
        <v>1</v>
      </c>
      <c r="BV1028" s="16"/>
      <c r="BW1028" s="16"/>
      <c r="BX1028" s="16"/>
      <c r="BY1028" s="16"/>
      <c r="BZ1028" s="16"/>
      <c r="CA1028" s="16"/>
      <c r="CB1028" s="16"/>
      <c r="CC1028" s="16"/>
      <c r="CD1028" s="16"/>
      <c r="CE1028" s="16"/>
      <c r="CF1028" s="16"/>
      <c r="CG1028" s="19"/>
      <c r="CH1028" s="19"/>
      <c r="CI1028" s="19"/>
      <c r="CJ1028" s="19"/>
      <c r="CK1028" s="19"/>
      <c r="CL1028" s="19"/>
      <c r="CM1028" s="19"/>
      <c r="CN1028" s="19"/>
      <c r="CO1028" s="19">
        <v>1</v>
      </c>
      <c r="CP1028" s="19"/>
      <c r="CQ1028" s="19"/>
      <c r="CR1028" s="19"/>
    </row>
    <row r="1029" spans="1:96" ht="107" customHeight="1">
      <c r="A1029" s="11" cm="1">
        <f t="array" ref="A1029">SUMPRODUCT(--ISNUMBER(SEARCH({"stranding","stranded"},E1029)))</f>
        <v>0</v>
      </c>
      <c r="B1029" s="12">
        <v>1121</v>
      </c>
      <c r="C1029" s="13" t="s">
        <v>2143</v>
      </c>
      <c r="D1029" s="14">
        <v>2001</v>
      </c>
      <c r="E1029" s="15" t="s">
        <v>2144</v>
      </c>
      <c r="F1029" s="15" t="s">
        <v>6786</v>
      </c>
      <c r="G1029" s="15">
        <f t="shared" si="16"/>
        <v>4</v>
      </c>
      <c r="H1029" s="16"/>
      <c r="I1029" s="16"/>
      <c r="J1029" s="16"/>
      <c r="K1029" s="16">
        <v>1</v>
      </c>
      <c r="L1029" s="16"/>
      <c r="M1029" s="16"/>
      <c r="N1029" s="16"/>
      <c r="O1029" s="16"/>
      <c r="P1029" s="17"/>
      <c r="Q1029" s="17"/>
      <c r="R1029" s="17"/>
      <c r="S1029" s="17"/>
      <c r="T1029" s="18">
        <v>1</v>
      </c>
      <c r="U1029" s="18"/>
      <c r="V1029" s="18"/>
      <c r="W1029" s="18"/>
      <c r="X1029" s="19"/>
      <c r="Y1029" s="19"/>
      <c r="Z1029" s="19"/>
      <c r="AA1029" s="19"/>
      <c r="AB1029" s="19"/>
      <c r="AC1029" s="19"/>
      <c r="AD1029" s="19"/>
      <c r="AE1029" s="19"/>
      <c r="AF1029" s="19"/>
      <c r="AG1029" s="19"/>
      <c r="AH1029" s="19"/>
      <c r="AI1029" s="19"/>
      <c r="AJ1029" s="17">
        <v>1</v>
      </c>
      <c r="AK1029" s="17"/>
      <c r="AL1029" s="17"/>
      <c r="AM1029" s="17"/>
      <c r="AN1029" s="17"/>
      <c r="AO1029" s="17"/>
      <c r="AP1029" s="17"/>
      <c r="AQ1029" s="17">
        <v>1</v>
      </c>
      <c r="AR1029" s="20"/>
      <c r="AS1029" s="20"/>
      <c r="AT1029" s="20"/>
      <c r="AU1029" s="20"/>
      <c r="AV1029" s="20"/>
      <c r="AW1029" s="20"/>
      <c r="AX1029" s="20"/>
      <c r="AY1029" s="20"/>
      <c r="AZ1029" s="20"/>
      <c r="BA1029" s="20">
        <v>1</v>
      </c>
      <c r="BB1029" s="20"/>
      <c r="BC1029" s="20"/>
      <c r="BD1029" s="16"/>
      <c r="BE1029" s="16"/>
      <c r="BF1029" s="16"/>
      <c r="BG1029" s="16"/>
      <c r="BH1029" s="16"/>
      <c r="BI1029" s="16"/>
      <c r="BJ1029" s="16"/>
      <c r="BK1029" s="16"/>
      <c r="BL1029" s="16"/>
      <c r="BM1029" s="16"/>
      <c r="BN1029" s="16"/>
      <c r="BO1029" s="16"/>
      <c r="BP1029" s="16"/>
      <c r="BQ1029" s="16"/>
      <c r="BR1029" s="16"/>
      <c r="BS1029" s="16"/>
      <c r="BT1029" s="16"/>
      <c r="BU1029" s="16"/>
      <c r="BV1029" s="16"/>
      <c r="BW1029" s="16"/>
      <c r="BX1029" s="16"/>
      <c r="BY1029" s="16"/>
      <c r="BZ1029" s="16"/>
      <c r="CA1029" s="16"/>
      <c r="CB1029" s="16"/>
      <c r="CC1029" s="16"/>
      <c r="CD1029" s="16"/>
      <c r="CE1029" s="16"/>
      <c r="CF1029" s="16"/>
      <c r="CG1029" s="19"/>
      <c r="CH1029" s="19"/>
      <c r="CI1029" s="19"/>
      <c r="CJ1029" s="19"/>
      <c r="CK1029" s="19"/>
      <c r="CL1029" s="19"/>
      <c r="CM1029" s="19">
        <v>1</v>
      </c>
      <c r="CN1029" s="19"/>
      <c r="CO1029" s="19"/>
      <c r="CP1029" s="19"/>
      <c r="CQ1029" s="19"/>
      <c r="CR1029" s="19"/>
    </row>
    <row r="1030" spans="1:96" ht="107" customHeight="1">
      <c r="A1030" s="11" cm="1">
        <f t="array" ref="A1030">SUMPRODUCT(--ISNUMBER(SEARCH({"stranding","stranded"},E1030)))</f>
        <v>0</v>
      </c>
      <c r="B1030" s="12">
        <v>1122</v>
      </c>
      <c r="C1030" s="21" t="s">
        <v>2145</v>
      </c>
      <c r="D1030" s="22">
        <v>2001</v>
      </c>
      <c r="E1030" s="15" t="s">
        <v>2146</v>
      </c>
      <c r="F1030" s="15" t="s">
        <v>6787</v>
      </c>
      <c r="G1030" s="15">
        <f t="shared" si="16"/>
        <v>7</v>
      </c>
      <c r="H1030" s="16"/>
      <c r="I1030" s="16"/>
      <c r="J1030" s="16"/>
      <c r="K1030" s="16"/>
      <c r="L1030" s="16"/>
      <c r="M1030" s="16">
        <v>2</v>
      </c>
      <c r="N1030" s="16">
        <v>1</v>
      </c>
      <c r="O1030" s="16"/>
      <c r="P1030" s="17">
        <v>1</v>
      </c>
      <c r="Q1030" s="17"/>
      <c r="R1030" s="17"/>
      <c r="S1030" s="17"/>
      <c r="T1030" s="18"/>
      <c r="U1030" s="18">
        <v>1</v>
      </c>
      <c r="V1030" s="18"/>
      <c r="W1030" s="18"/>
      <c r="X1030" s="19">
        <v>1</v>
      </c>
      <c r="Y1030" s="19"/>
      <c r="Z1030" s="19"/>
      <c r="AA1030" s="19"/>
      <c r="AB1030" s="19"/>
      <c r="AC1030" s="19"/>
      <c r="AD1030" s="19"/>
      <c r="AE1030" s="19">
        <v>1</v>
      </c>
      <c r="AF1030" s="19"/>
      <c r="AG1030" s="19"/>
      <c r="AH1030" s="19"/>
      <c r="AI1030" s="19"/>
      <c r="AJ1030" s="17">
        <v>1</v>
      </c>
      <c r="AK1030" s="17"/>
      <c r="AL1030" s="17"/>
      <c r="AM1030" s="17"/>
      <c r="AN1030" s="17"/>
      <c r="AO1030" s="17">
        <v>1</v>
      </c>
      <c r="AP1030" s="17"/>
      <c r="AQ1030" s="17"/>
      <c r="AR1030" s="20"/>
      <c r="AS1030" s="20"/>
      <c r="AT1030" s="20"/>
      <c r="AU1030" s="20"/>
      <c r="AV1030" s="20"/>
      <c r="AW1030" s="20"/>
      <c r="AX1030" s="20"/>
      <c r="AY1030" s="20"/>
      <c r="AZ1030" s="20">
        <v>1</v>
      </c>
      <c r="BA1030" s="20"/>
      <c r="BB1030" s="20"/>
      <c r="BC1030" s="20"/>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c r="CC1030" s="16"/>
      <c r="CD1030" s="16"/>
      <c r="CE1030" s="16"/>
      <c r="CF1030" s="16"/>
      <c r="CG1030" s="19"/>
      <c r="CH1030" s="19"/>
      <c r="CI1030" s="19"/>
      <c r="CJ1030" s="19"/>
      <c r="CK1030" s="19"/>
      <c r="CL1030" s="19">
        <v>1</v>
      </c>
      <c r="CM1030" s="19"/>
      <c r="CN1030" s="19"/>
      <c r="CO1030" s="19"/>
      <c r="CP1030" s="19"/>
      <c r="CQ1030" s="19"/>
      <c r="CR1030" s="19"/>
    </row>
    <row r="1031" spans="1:96" ht="107" customHeight="1">
      <c r="A1031" s="11" cm="1">
        <f t="array" ref="A1031">SUMPRODUCT(--ISNUMBER(SEARCH({"stranding","stranded"},E1031)))</f>
        <v>0</v>
      </c>
      <c r="B1031" s="12">
        <v>1123</v>
      </c>
      <c r="C1031" s="13" t="s">
        <v>2147</v>
      </c>
      <c r="D1031" s="14">
        <v>2001</v>
      </c>
      <c r="E1031" s="15" t="s">
        <v>2148</v>
      </c>
      <c r="F1031" s="15" t="s">
        <v>6788</v>
      </c>
      <c r="G1031" s="15">
        <f t="shared" si="16"/>
        <v>9</v>
      </c>
      <c r="H1031" s="16"/>
      <c r="I1031" s="16"/>
      <c r="J1031" s="16"/>
      <c r="K1031" s="16"/>
      <c r="L1031" s="16">
        <v>2</v>
      </c>
      <c r="M1031" s="16">
        <v>2</v>
      </c>
      <c r="N1031" s="16"/>
      <c r="O1031" s="16"/>
      <c r="P1031" s="17"/>
      <c r="Q1031" s="17"/>
      <c r="R1031" s="17"/>
      <c r="S1031" s="17"/>
      <c r="T1031" s="18"/>
      <c r="U1031" s="18">
        <v>1</v>
      </c>
      <c r="V1031" s="18"/>
      <c r="W1031" s="18"/>
      <c r="X1031" s="19">
        <v>1</v>
      </c>
      <c r="Y1031" s="19"/>
      <c r="Z1031" s="19"/>
      <c r="AA1031" s="19"/>
      <c r="AB1031" s="19"/>
      <c r="AC1031" s="19"/>
      <c r="AD1031" s="19"/>
      <c r="AE1031" s="19">
        <v>1</v>
      </c>
      <c r="AF1031" s="19">
        <v>1</v>
      </c>
      <c r="AG1031" s="19"/>
      <c r="AH1031" s="19"/>
      <c r="AI1031" s="19"/>
      <c r="AJ1031" s="17">
        <v>1</v>
      </c>
      <c r="AK1031" s="17"/>
      <c r="AL1031" s="17"/>
      <c r="AM1031" s="17">
        <v>1</v>
      </c>
      <c r="AN1031" s="17"/>
      <c r="AO1031" s="17">
        <v>1</v>
      </c>
      <c r="AP1031" s="17"/>
      <c r="AQ1031" s="17"/>
      <c r="AR1031" s="20"/>
      <c r="AS1031" s="20"/>
      <c r="AT1031" s="20"/>
      <c r="AU1031" s="20"/>
      <c r="AV1031" s="20"/>
      <c r="AW1031" s="20"/>
      <c r="AX1031" s="20"/>
      <c r="AY1031" s="20"/>
      <c r="AZ1031" s="20"/>
      <c r="BA1031" s="20"/>
      <c r="BB1031" s="20"/>
      <c r="BC1031" s="20"/>
      <c r="BD1031" s="16"/>
      <c r="BE1031" s="16"/>
      <c r="BF1031" s="16"/>
      <c r="BG1031" s="16"/>
      <c r="BH1031" s="16"/>
      <c r="BI1031" s="16"/>
      <c r="BJ1031" s="16">
        <v>1</v>
      </c>
      <c r="BK1031" s="16"/>
      <c r="BL1031" s="16"/>
      <c r="BM1031" s="16"/>
      <c r="BN1031" s="16"/>
      <c r="BO1031" s="16"/>
      <c r="BP1031" s="16">
        <v>1</v>
      </c>
      <c r="BQ1031" s="16"/>
      <c r="BR1031" s="16"/>
      <c r="BS1031" s="16"/>
      <c r="BT1031" s="16"/>
      <c r="BU1031" s="16"/>
      <c r="BV1031" s="16"/>
      <c r="BW1031" s="16"/>
      <c r="BX1031" s="16"/>
      <c r="BY1031" s="16"/>
      <c r="BZ1031" s="16"/>
      <c r="CA1031" s="16"/>
      <c r="CB1031" s="16"/>
      <c r="CC1031" s="16"/>
      <c r="CD1031" s="16"/>
      <c r="CE1031" s="16"/>
      <c r="CF1031" s="16"/>
      <c r="CG1031" s="19"/>
      <c r="CH1031" s="19"/>
      <c r="CI1031" s="19"/>
      <c r="CJ1031" s="19"/>
      <c r="CK1031" s="19">
        <v>1</v>
      </c>
      <c r="CL1031" s="19"/>
      <c r="CM1031" s="19"/>
      <c r="CN1031" s="19"/>
      <c r="CO1031" s="19"/>
      <c r="CP1031" s="19"/>
      <c r="CQ1031" s="19"/>
      <c r="CR1031" s="19"/>
    </row>
    <row r="1032" spans="1:96" ht="107" customHeight="1">
      <c r="A1032" s="11" cm="1">
        <f t="array" ref="A1032">SUMPRODUCT(--ISNUMBER(SEARCH({"stranding","stranded"},E1032)))</f>
        <v>0</v>
      </c>
      <c r="B1032" s="12">
        <v>1124</v>
      </c>
      <c r="C1032" s="21" t="s">
        <v>2149</v>
      </c>
      <c r="D1032" s="22">
        <v>2001</v>
      </c>
      <c r="E1032" s="15" t="s">
        <v>2150</v>
      </c>
      <c r="F1032" s="15" t="s">
        <v>6789</v>
      </c>
      <c r="G1032" s="15">
        <f t="shared" si="16"/>
        <v>8</v>
      </c>
      <c r="H1032" s="16"/>
      <c r="I1032" s="16"/>
      <c r="J1032" s="16"/>
      <c r="K1032" s="16"/>
      <c r="L1032" s="16">
        <v>1</v>
      </c>
      <c r="M1032" s="16"/>
      <c r="N1032" s="16"/>
      <c r="O1032" s="16"/>
      <c r="P1032" s="17"/>
      <c r="Q1032" s="17"/>
      <c r="R1032" s="17">
        <v>1</v>
      </c>
      <c r="S1032" s="17"/>
      <c r="T1032" s="18"/>
      <c r="U1032" s="18"/>
      <c r="V1032" s="18">
        <v>1</v>
      </c>
      <c r="W1032" s="18"/>
      <c r="X1032" s="19"/>
      <c r="Y1032" s="19">
        <v>1</v>
      </c>
      <c r="Z1032" s="19">
        <v>1</v>
      </c>
      <c r="AA1032" s="19"/>
      <c r="AB1032" s="19"/>
      <c r="AC1032" s="19">
        <v>1</v>
      </c>
      <c r="AD1032" s="19"/>
      <c r="AE1032" s="19"/>
      <c r="AF1032" s="19"/>
      <c r="AG1032" s="19"/>
      <c r="AH1032" s="19"/>
      <c r="AI1032" s="19"/>
      <c r="AJ1032" s="17"/>
      <c r="AK1032" s="17"/>
      <c r="AL1032" s="17"/>
      <c r="AM1032" s="17"/>
      <c r="AN1032" s="17"/>
      <c r="AO1032" s="17"/>
      <c r="AP1032" s="17"/>
      <c r="AQ1032" s="17"/>
      <c r="AR1032" s="20"/>
      <c r="AS1032" s="20"/>
      <c r="AT1032" s="20"/>
      <c r="AU1032" s="20"/>
      <c r="AV1032" s="20"/>
      <c r="AW1032" s="20"/>
      <c r="AX1032" s="20"/>
      <c r="AY1032" s="20"/>
      <c r="AZ1032" s="20">
        <v>1</v>
      </c>
      <c r="BA1032" s="20"/>
      <c r="BB1032" s="20"/>
      <c r="BC1032" s="20"/>
      <c r="BD1032" s="16"/>
      <c r="BE1032" s="16"/>
      <c r="BF1032" s="16"/>
      <c r="BG1032" s="16"/>
      <c r="BH1032" s="16"/>
      <c r="BI1032" s="16"/>
      <c r="BJ1032" s="16"/>
      <c r="BK1032" s="16"/>
      <c r="BL1032" s="16"/>
      <c r="BM1032" s="16"/>
      <c r="BN1032" s="16"/>
      <c r="BO1032" s="16"/>
      <c r="BP1032" s="16">
        <v>1</v>
      </c>
      <c r="BQ1032" s="16"/>
      <c r="BR1032" s="16"/>
      <c r="BS1032" s="16"/>
      <c r="BT1032" s="16"/>
      <c r="BU1032" s="16"/>
      <c r="BV1032" s="16"/>
      <c r="BW1032" s="16"/>
      <c r="BX1032" s="16"/>
      <c r="BY1032" s="16"/>
      <c r="BZ1032" s="16"/>
      <c r="CA1032" s="16"/>
      <c r="CB1032" s="16">
        <v>1</v>
      </c>
      <c r="CC1032" s="16"/>
      <c r="CD1032" s="16"/>
      <c r="CE1032" s="16"/>
      <c r="CF1032" s="16"/>
      <c r="CG1032" s="19"/>
      <c r="CH1032" s="19"/>
      <c r="CI1032" s="19"/>
      <c r="CJ1032" s="19"/>
      <c r="CK1032" s="19"/>
      <c r="CL1032" s="19"/>
      <c r="CM1032" s="19"/>
      <c r="CN1032" s="19"/>
      <c r="CO1032" s="19"/>
      <c r="CP1032" s="19">
        <v>1</v>
      </c>
      <c r="CQ1032" s="19"/>
      <c r="CR1032" s="19"/>
    </row>
    <row r="1033" spans="1:96" ht="107" customHeight="1">
      <c r="A1033" s="11" cm="1">
        <f t="array" ref="A1033">SUMPRODUCT(--ISNUMBER(SEARCH({"stranding","stranded"},E1033)))</f>
        <v>0</v>
      </c>
      <c r="B1033" s="12">
        <v>1126</v>
      </c>
      <c r="C1033" s="21" t="s">
        <v>2151</v>
      </c>
      <c r="D1033" s="22">
        <v>2001</v>
      </c>
      <c r="E1033" s="15" t="s">
        <v>2152</v>
      </c>
      <c r="F1033" s="15" t="s">
        <v>7950</v>
      </c>
      <c r="G1033" s="15">
        <f t="shared" si="16"/>
        <v>4</v>
      </c>
      <c r="H1033" s="16"/>
      <c r="I1033" s="16"/>
      <c r="J1033" s="16"/>
      <c r="K1033" s="16">
        <v>1</v>
      </c>
      <c r="L1033" s="16"/>
      <c r="M1033" s="16"/>
      <c r="N1033" s="16"/>
      <c r="O1033" s="16"/>
      <c r="P1033" s="17"/>
      <c r="Q1033" s="17"/>
      <c r="R1033" s="17"/>
      <c r="S1033" s="17"/>
      <c r="T1033" s="18">
        <v>1</v>
      </c>
      <c r="U1033" s="18"/>
      <c r="V1033" s="18"/>
      <c r="W1033" s="18"/>
      <c r="X1033" s="19">
        <v>1</v>
      </c>
      <c r="Y1033" s="19">
        <v>1</v>
      </c>
      <c r="Z1033" s="19"/>
      <c r="AA1033" s="19"/>
      <c r="AB1033" s="19"/>
      <c r="AC1033" s="19"/>
      <c r="AD1033" s="19"/>
      <c r="AE1033" s="19"/>
      <c r="AF1033" s="19"/>
      <c r="AG1033" s="19"/>
      <c r="AH1033" s="19"/>
      <c r="AI1033" s="19"/>
      <c r="AJ1033" s="17"/>
      <c r="AK1033" s="17"/>
      <c r="AL1033" s="17"/>
      <c r="AM1033" s="17"/>
      <c r="AN1033" s="17"/>
      <c r="AO1033" s="17"/>
      <c r="AP1033" s="17"/>
      <c r="AQ1033" s="17"/>
      <c r="AR1033" s="20"/>
      <c r="AS1033" s="20"/>
      <c r="AT1033" s="20"/>
      <c r="AU1033" s="20"/>
      <c r="AV1033" s="20"/>
      <c r="AW1033" s="20"/>
      <c r="AX1033" s="20"/>
      <c r="AY1033" s="20"/>
      <c r="AZ1033" s="20"/>
      <c r="BA1033" s="20"/>
      <c r="BB1033" s="20"/>
      <c r="BC1033" s="20"/>
      <c r="BD1033" s="16"/>
      <c r="BE1033" s="16"/>
      <c r="BF1033" s="16"/>
      <c r="BG1033" s="16"/>
      <c r="BH1033" s="16"/>
      <c r="BI1033" s="16"/>
      <c r="BJ1033" s="16"/>
      <c r="BK1033" s="16"/>
      <c r="BL1033" s="16"/>
      <c r="BM1033" s="16"/>
      <c r="BN1033" s="16"/>
      <c r="BO1033" s="16"/>
      <c r="BP1033" s="16"/>
      <c r="BQ1033" s="16"/>
      <c r="BR1033" s="16"/>
      <c r="BS1033" s="16"/>
      <c r="BT1033" s="16"/>
      <c r="BU1033" s="16"/>
      <c r="BV1033" s="16"/>
      <c r="BW1033" s="16"/>
      <c r="BX1033" s="16"/>
      <c r="BY1033" s="16"/>
      <c r="BZ1033" s="16"/>
      <c r="CA1033" s="16"/>
      <c r="CB1033" s="16"/>
      <c r="CC1033" s="16"/>
      <c r="CD1033" s="16">
        <v>1</v>
      </c>
      <c r="CE1033" s="16"/>
      <c r="CF1033" s="16"/>
      <c r="CG1033" s="19"/>
      <c r="CH1033" s="19"/>
      <c r="CI1033" s="19"/>
      <c r="CJ1033" s="19"/>
      <c r="CK1033" s="19"/>
      <c r="CL1033" s="19"/>
      <c r="CM1033" s="19"/>
      <c r="CN1033" s="19"/>
      <c r="CO1033" s="19"/>
      <c r="CP1033" s="19"/>
      <c r="CQ1033" s="19">
        <v>1</v>
      </c>
      <c r="CR1033" s="19"/>
    </row>
    <row r="1034" spans="1:96" ht="107" customHeight="1">
      <c r="A1034" s="11" cm="1">
        <f t="array" ref="A1034">SUMPRODUCT(--ISNUMBER(SEARCH({"stranding","stranded"},E1034)))</f>
        <v>0</v>
      </c>
      <c r="B1034" s="12">
        <v>1127</v>
      </c>
      <c r="C1034" s="13" t="s">
        <v>2153</v>
      </c>
      <c r="D1034" s="14">
        <v>2001</v>
      </c>
      <c r="E1034" s="15" t="s">
        <v>2154</v>
      </c>
      <c r="F1034" s="15" t="s">
        <v>7951</v>
      </c>
      <c r="G1034" s="15">
        <f t="shared" si="16"/>
        <v>7</v>
      </c>
      <c r="H1034" s="16"/>
      <c r="I1034" s="16"/>
      <c r="J1034" s="16">
        <v>1</v>
      </c>
      <c r="K1034" s="16"/>
      <c r="L1034" s="16"/>
      <c r="M1034" s="16"/>
      <c r="N1034" s="16"/>
      <c r="O1034" s="16"/>
      <c r="P1034" s="17"/>
      <c r="Q1034" s="17"/>
      <c r="R1034" s="17"/>
      <c r="S1034" s="17"/>
      <c r="T1034" s="18">
        <v>1</v>
      </c>
      <c r="U1034" s="18"/>
      <c r="V1034" s="18"/>
      <c r="W1034" s="18"/>
      <c r="X1034" s="19">
        <v>1</v>
      </c>
      <c r="Y1034" s="19">
        <v>1</v>
      </c>
      <c r="Z1034" s="19">
        <v>1</v>
      </c>
      <c r="AA1034" s="19"/>
      <c r="AB1034" s="19"/>
      <c r="AC1034" s="19"/>
      <c r="AD1034" s="19"/>
      <c r="AE1034" s="19"/>
      <c r="AF1034" s="19"/>
      <c r="AG1034" s="19"/>
      <c r="AH1034" s="19"/>
      <c r="AI1034" s="19"/>
      <c r="AJ1034" s="17"/>
      <c r="AK1034" s="17"/>
      <c r="AL1034" s="17"/>
      <c r="AM1034" s="17"/>
      <c r="AN1034" s="17"/>
      <c r="AO1034" s="17"/>
      <c r="AP1034" s="17"/>
      <c r="AQ1034" s="17"/>
      <c r="AR1034" s="20"/>
      <c r="AS1034" s="20"/>
      <c r="AT1034" s="20"/>
      <c r="AU1034" s="20"/>
      <c r="AV1034" s="20"/>
      <c r="AW1034" s="20"/>
      <c r="AX1034" s="20"/>
      <c r="AY1034" s="20"/>
      <c r="AZ1034" s="20"/>
      <c r="BA1034" s="20"/>
      <c r="BB1034" s="20"/>
      <c r="BC1034" s="20"/>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v>1</v>
      </c>
      <c r="CA1034" s="16">
        <v>1</v>
      </c>
      <c r="CB1034" s="16"/>
      <c r="CC1034" s="16"/>
      <c r="CD1034" s="16">
        <v>1</v>
      </c>
      <c r="CE1034" s="16"/>
      <c r="CF1034" s="16"/>
      <c r="CG1034" s="19"/>
      <c r="CH1034" s="19"/>
      <c r="CI1034" s="19"/>
      <c r="CJ1034" s="19"/>
      <c r="CK1034" s="19"/>
      <c r="CL1034" s="19"/>
      <c r="CM1034" s="19"/>
      <c r="CN1034" s="19"/>
      <c r="CO1034" s="19"/>
      <c r="CP1034" s="19"/>
      <c r="CQ1034" s="19"/>
      <c r="CR1034" s="19"/>
    </row>
    <row r="1035" spans="1:96" ht="107" customHeight="1">
      <c r="A1035" s="11" cm="1">
        <f t="array" ref="A1035">SUMPRODUCT(--ISNUMBER(SEARCH({"stranding","stranded"},E1035)))</f>
        <v>0</v>
      </c>
      <c r="B1035" s="12">
        <v>1128</v>
      </c>
      <c r="C1035" s="21" t="s">
        <v>2155</v>
      </c>
      <c r="D1035" s="22">
        <v>2001</v>
      </c>
      <c r="E1035" s="15" t="s">
        <v>2156</v>
      </c>
      <c r="F1035" s="15" t="s">
        <v>6790</v>
      </c>
      <c r="G1035" s="15">
        <f t="shared" si="16"/>
        <v>3</v>
      </c>
      <c r="H1035" s="16"/>
      <c r="I1035" s="16"/>
      <c r="J1035" s="16"/>
      <c r="K1035" s="16"/>
      <c r="L1035" s="16"/>
      <c r="M1035" s="16">
        <v>1</v>
      </c>
      <c r="N1035" s="16"/>
      <c r="O1035" s="16"/>
      <c r="P1035" s="17"/>
      <c r="Q1035" s="17"/>
      <c r="R1035" s="17"/>
      <c r="S1035" s="17"/>
      <c r="T1035" s="18"/>
      <c r="U1035" s="18"/>
      <c r="V1035" s="18"/>
      <c r="W1035" s="18"/>
      <c r="X1035" s="19">
        <v>1</v>
      </c>
      <c r="Y1035" s="19"/>
      <c r="Z1035" s="19"/>
      <c r="AA1035" s="19"/>
      <c r="AB1035" s="19"/>
      <c r="AC1035" s="19"/>
      <c r="AD1035" s="19"/>
      <c r="AE1035" s="19"/>
      <c r="AF1035" s="19"/>
      <c r="AG1035" s="19"/>
      <c r="AH1035" s="19"/>
      <c r="AI1035" s="19"/>
      <c r="AJ1035" s="17">
        <v>1</v>
      </c>
      <c r="AK1035" s="17"/>
      <c r="AL1035" s="17"/>
      <c r="AM1035" s="17"/>
      <c r="AN1035" s="17"/>
      <c r="AO1035" s="17"/>
      <c r="AP1035" s="17"/>
      <c r="AQ1035" s="17"/>
      <c r="AR1035" s="20"/>
      <c r="AS1035" s="20"/>
      <c r="AT1035" s="20"/>
      <c r="AU1035" s="20"/>
      <c r="AV1035" s="20"/>
      <c r="AW1035" s="20"/>
      <c r="AX1035" s="20"/>
      <c r="AY1035" s="20"/>
      <c r="AZ1035" s="20"/>
      <c r="BA1035" s="20"/>
      <c r="BB1035" s="20"/>
      <c r="BC1035" s="20"/>
      <c r="BD1035" s="16"/>
      <c r="BE1035" s="16"/>
      <c r="BF1035" s="16"/>
      <c r="BG1035" s="16"/>
      <c r="BH1035" s="16"/>
      <c r="BI1035" s="16"/>
      <c r="BJ1035" s="16"/>
      <c r="BK1035" s="16"/>
      <c r="BL1035" s="16"/>
      <c r="BM1035" s="16"/>
      <c r="BN1035" s="16"/>
      <c r="BO1035" s="16"/>
      <c r="BP1035" s="16"/>
      <c r="BQ1035" s="16"/>
      <c r="BR1035" s="16"/>
      <c r="BS1035" s="16"/>
      <c r="BT1035" s="16"/>
      <c r="BU1035" s="16"/>
      <c r="BV1035" s="16"/>
      <c r="BW1035" s="16"/>
      <c r="BX1035" s="16"/>
      <c r="BY1035" s="16">
        <v>1</v>
      </c>
      <c r="BZ1035" s="16"/>
      <c r="CA1035" s="16"/>
      <c r="CB1035" s="16"/>
      <c r="CC1035" s="16"/>
      <c r="CD1035" s="16"/>
      <c r="CE1035" s="16"/>
      <c r="CF1035" s="16"/>
      <c r="CG1035" s="19"/>
      <c r="CH1035" s="19"/>
      <c r="CI1035" s="19"/>
      <c r="CJ1035" s="19"/>
      <c r="CK1035" s="19"/>
      <c r="CL1035" s="19">
        <v>1</v>
      </c>
      <c r="CM1035" s="19"/>
      <c r="CN1035" s="19"/>
      <c r="CO1035" s="19"/>
      <c r="CP1035" s="19"/>
      <c r="CQ1035" s="19"/>
      <c r="CR1035" s="19"/>
    </row>
    <row r="1036" spans="1:96" ht="107" customHeight="1">
      <c r="A1036" s="11" cm="1">
        <f t="array" ref="A1036">SUMPRODUCT(--ISNUMBER(SEARCH({"stranding","stranded"},E1036)))</f>
        <v>0</v>
      </c>
      <c r="B1036" s="12">
        <v>1129</v>
      </c>
      <c r="C1036" s="13" t="s">
        <v>2157</v>
      </c>
      <c r="D1036" s="14">
        <v>2001</v>
      </c>
      <c r="E1036" s="15" t="s">
        <v>2158</v>
      </c>
      <c r="F1036" s="15" t="s">
        <v>6791</v>
      </c>
      <c r="G1036" s="15">
        <f t="shared" si="16"/>
        <v>9</v>
      </c>
      <c r="H1036" s="16"/>
      <c r="I1036" s="16"/>
      <c r="J1036" s="16"/>
      <c r="K1036" s="16"/>
      <c r="L1036" s="16"/>
      <c r="M1036" s="16"/>
      <c r="N1036" s="16"/>
      <c r="O1036" s="16"/>
      <c r="P1036" s="17"/>
      <c r="Q1036" s="17"/>
      <c r="R1036" s="17"/>
      <c r="S1036" s="17"/>
      <c r="T1036" s="18"/>
      <c r="U1036" s="18">
        <v>1</v>
      </c>
      <c r="V1036" s="18"/>
      <c r="W1036" s="18">
        <v>1</v>
      </c>
      <c r="X1036" s="19"/>
      <c r="Y1036" s="19">
        <v>1</v>
      </c>
      <c r="Z1036" s="19">
        <v>1</v>
      </c>
      <c r="AA1036" s="19"/>
      <c r="AB1036" s="19"/>
      <c r="AC1036" s="19"/>
      <c r="AD1036" s="19"/>
      <c r="AE1036" s="19">
        <v>1</v>
      </c>
      <c r="AF1036" s="19">
        <v>1</v>
      </c>
      <c r="AG1036" s="19"/>
      <c r="AH1036" s="19"/>
      <c r="AI1036" s="19"/>
      <c r="AJ1036" s="17"/>
      <c r="AK1036" s="17"/>
      <c r="AL1036" s="17"/>
      <c r="AM1036" s="17"/>
      <c r="AN1036" s="17"/>
      <c r="AO1036" s="17"/>
      <c r="AP1036" s="17"/>
      <c r="AQ1036" s="17"/>
      <c r="AR1036" s="20"/>
      <c r="AS1036" s="20"/>
      <c r="AT1036" s="20"/>
      <c r="AU1036" s="20"/>
      <c r="AV1036" s="20"/>
      <c r="AW1036" s="20"/>
      <c r="AX1036" s="20"/>
      <c r="AY1036" s="20"/>
      <c r="AZ1036" s="20"/>
      <c r="BA1036" s="20"/>
      <c r="BB1036" s="20"/>
      <c r="BC1036" s="20"/>
      <c r="BD1036" s="16"/>
      <c r="BE1036" s="16"/>
      <c r="BF1036" s="16"/>
      <c r="BG1036" s="16"/>
      <c r="BH1036" s="16"/>
      <c r="BI1036" s="16">
        <v>1</v>
      </c>
      <c r="BJ1036" s="16"/>
      <c r="BK1036" s="16"/>
      <c r="BL1036" s="16"/>
      <c r="BM1036" s="16"/>
      <c r="BN1036" s="16"/>
      <c r="BO1036" s="16"/>
      <c r="BP1036" s="16"/>
      <c r="BQ1036" s="16"/>
      <c r="BR1036" s="16"/>
      <c r="BS1036" s="16"/>
      <c r="BT1036" s="16"/>
      <c r="BU1036" s="16"/>
      <c r="BV1036" s="16"/>
      <c r="BW1036" s="16"/>
      <c r="BX1036" s="16"/>
      <c r="BY1036" s="16"/>
      <c r="BZ1036" s="16">
        <v>1</v>
      </c>
      <c r="CA1036" s="16"/>
      <c r="CB1036" s="16">
        <v>1</v>
      </c>
      <c r="CC1036" s="16"/>
      <c r="CD1036" s="16"/>
      <c r="CE1036" s="16"/>
      <c r="CF1036" s="16"/>
      <c r="CG1036" s="19"/>
      <c r="CH1036" s="19"/>
      <c r="CI1036" s="19"/>
      <c r="CJ1036" s="19">
        <v>1</v>
      </c>
      <c r="CK1036" s="19"/>
      <c r="CL1036" s="19"/>
      <c r="CM1036" s="19"/>
      <c r="CN1036" s="19"/>
      <c r="CO1036" s="19"/>
      <c r="CP1036" s="19"/>
      <c r="CQ1036" s="19"/>
      <c r="CR1036" s="19"/>
    </row>
    <row r="1037" spans="1:96" ht="107" customHeight="1">
      <c r="A1037" s="11" cm="1">
        <f t="array" ref="A1037">SUMPRODUCT(--ISNUMBER(SEARCH({"stranding","stranded"},E1037)))</f>
        <v>0</v>
      </c>
      <c r="B1037" s="12">
        <v>1133</v>
      </c>
      <c r="C1037" s="13" t="s">
        <v>2159</v>
      </c>
      <c r="D1037" s="14">
        <v>2001</v>
      </c>
      <c r="E1037" s="15" t="s">
        <v>2160</v>
      </c>
      <c r="F1037" s="15" t="s">
        <v>6792</v>
      </c>
      <c r="G1037" s="15">
        <f t="shared" si="16"/>
        <v>3</v>
      </c>
      <c r="H1037" s="16"/>
      <c r="I1037" s="16"/>
      <c r="J1037" s="16"/>
      <c r="K1037" s="16">
        <v>2</v>
      </c>
      <c r="L1037" s="16"/>
      <c r="M1037" s="16"/>
      <c r="N1037" s="16"/>
      <c r="O1037" s="16"/>
      <c r="P1037" s="17"/>
      <c r="Q1037" s="17"/>
      <c r="R1037" s="17"/>
      <c r="S1037" s="17"/>
      <c r="T1037" s="18"/>
      <c r="U1037" s="18">
        <v>1</v>
      </c>
      <c r="V1037" s="18"/>
      <c r="W1037" s="18"/>
      <c r="X1037" s="19"/>
      <c r="Y1037" s="19"/>
      <c r="Z1037" s="19"/>
      <c r="AA1037" s="19"/>
      <c r="AB1037" s="19"/>
      <c r="AC1037" s="19"/>
      <c r="AD1037" s="19"/>
      <c r="AE1037" s="19"/>
      <c r="AF1037" s="19"/>
      <c r="AG1037" s="19"/>
      <c r="AH1037" s="19"/>
      <c r="AI1037" s="19"/>
      <c r="AJ1037" s="17">
        <v>1</v>
      </c>
      <c r="AK1037" s="17"/>
      <c r="AL1037" s="17"/>
      <c r="AM1037" s="17"/>
      <c r="AN1037" s="17"/>
      <c r="AO1037" s="17"/>
      <c r="AP1037" s="17"/>
      <c r="AQ1037" s="17"/>
      <c r="AR1037" s="20"/>
      <c r="AS1037" s="20"/>
      <c r="AT1037" s="20"/>
      <c r="AU1037" s="20"/>
      <c r="AV1037" s="20"/>
      <c r="AW1037" s="20"/>
      <c r="AX1037" s="20"/>
      <c r="AY1037" s="20"/>
      <c r="AZ1037" s="20"/>
      <c r="BA1037" s="20">
        <v>1</v>
      </c>
      <c r="BB1037" s="20"/>
      <c r="BC1037" s="20"/>
      <c r="BD1037" s="16"/>
      <c r="BE1037" s="16"/>
      <c r="BF1037" s="16"/>
      <c r="BG1037" s="16"/>
      <c r="BH1037" s="16"/>
      <c r="BI1037" s="16"/>
      <c r="BJ1037" s="16"/>
      <c r="BK1037" s="16"/>
      <c r="BL1037" s="16"/>
      <c r="BM1037" s="16"/>
      <c r="BN1037" s="16"/>
      <c r="BO1037" s="16"/>
      <c r="BP1037" s="16"/>
      <c r="BQ1037" s="16"/>
      <c r="BR1037" s="16"/>
      <c r="BS1037" s="16"/>
      <c r="BT1037" s="16"/>
      <c r="BU1037" s="16"/>
      <c r="BV1037" s="16"/>
      <c r="BW1037" s="16"/>
      <c r="BX1037" s="16"/>
      <c r="BY1037" s="16"/>
      <c r="BZ1037" s="16"/>
      <c r="CA1037" s="16"/>
      <c r="CB1037" s="16"/>
      <c r="CC1037" s="16"/>
      <c r="CD1037" s="16"/>
      <c r="CE1037" s="16"/>
      <c r="CF1037" s="16"/>
      <c r="CG1037" s="19"/>
      <c r="CH1037" s="19">
        <v>1</v>
      </c>
      <c r="CI1037" s="19"/>
      <c r="CJ1037" s="19"/>
      <c r="CK1037" s="19"/>
      <c r="CL1037" s="19"/>
      <c r="CM1037" s="19"/>
      <c r="CN1037" s="19"/>
      <c r="CO1037" s="19"/>
      <c r="CP1037" s="19"/>
      <c r="CQ1037" s="19"/>
      <c r="CR1037" s="19"/>
    </row>
    <row r="1038" spans="1:96" ht="107" customHeight="1">
      <c r="A1038" s="11" cm="1">
        <f t="array" ref="A1038">SUMPRODUCT(--ISNUMBER(SEARCH({"stranding","stranded"},E1038)))</f>
        <v>0</v>
      </c>
      <c r="B1038" s="12">
        <v>1134</v>
      </c>
      <c r="C1038" s="21" t="s">
        <v>2161</v>
      </c>
      <c r="D1038" s="22">
        <v>2001</v>
      </c>
      <c r="E1038" s="15" t="s">
        <v>2162</v>
      </c>
      <c r="F1038" s="15" t="s">
        <v>6793</v>
      </c>
      <c r="G1038" s="15">
        <f t="shared" si="16"/>
        <v>6</v>
      </c>
      <c r="H1038" s="16"/>
      <c r="I1038" s="16"/>
      <c r="J1038" s="16"/>
      <c r="K1038" s="16"/>
      <c r="L1038" s="16">
        <v>1</v>
      </c>
      <c r="M1038" s="16">
        <v>1</v>
      </c>
      <c r="N1038" s="16"/>
      <c r="O1038" s="16"/>
      <c r="P1038" s="17"/>
      <c r="Q1038" s="17"/>
      <c r="R1038" s="17"/>
      <c r="S1038" s="17"/>
      <c r="T1038" s="18"/>
      <c r="U1038" s="18">
        <v>1</v>
      </c>
      <c r="V1038" s="18"/>
      <c r="W1038" s="18"/>
      <c r="X1038" s="19"/>
      <c r="Y1038" s="19"/>
      <c r="Z1038" s="19"/>
      <c r="AA1038" s="19"/>
      <c r="AB1038" s="19"/>
      <c r="AC1038" s="19"/>
      <c r="AD1038" s="19"/>
      <c r="AE1038" s="19">
        <v>1</v>
      </c>
      <c r="AF1038" s="19">
        <v>1</v>
      </c>
      <c r="AG1038" s="19"/>
      <c r="AH1038" s="19"/>
      <c r="AI1038" s="19"/>
      <c r="AJ1038" s="17">
        <v>1</v>
      </c>
      <c r="AK1038" s="17"/>
      <c r="AL1038" s="17"/>
      <c r="AM1038" s="17"/>
      <c r="AN1038" s="17"/>
      <c r="AO1038" s="17"/>
      <c r="AP1038" s="17"/>
      <c r="AQ1038" s="17"/>
      <c r="AR1038" s="20"/>
      <c r="AS1038" s="20"/>
      <c r="AT1038" s="20"/>
      <c r="AU1038" s="20"/>
      <c r="AV1038" s="20"/>
      <c r="AW1038" s="20"/>
      <c r="AX1038" s="20"/>
      <c r="AY1038" s="20"/>
      <c r="AZ1038" s="20"/>
      <c r="BA1038" s="20"/>
      <c r="BB1038" s="20"/>
      <c r="BC1038" s="20"/>
      <c r="BD1038" s="16"/>
      <c r="BE1038" s="16"/>
      <c r="BF1038" s="16"/>
      <c r="BG1038" s="16"/>
      <c r="BH1038" s="16"/>
      <c r="BI1038" s="16"/>
      <c r="BJ1038" s="16"/>
      <c r="BK1038" s="16"/>
      <c r="BL1038" s="16"/>
      <c r="BM1038" s="16"/>
      <c r="BN1038" s="16"/>
      <c r="BO1038" s="16"/>
      <c r="BP1038" s="16"/>
      <c r="BQ1038" s="16"/>
      <c r="BR1038" s="16"/>
      <c r="BS1038" s="16">
        <v>1</v>
      </c>
      <c r="BT1038" s="16">
        <v>1</v>
      </c>
      <c r="BU1038" s="16"/>
      <c r="BV1038" s="16"/>
      <c r="BW1038" s="16"/>
      <c r="BX1038" s="16"/>
      <c r="BY1038" s="16"/>
      <c r="BZ1038" s="16"/>
      <c r="CA1038" s="16"/>
      <c r="CB1038" s="16"/>
      <c r="CC1038" s="16"/>
      <c r="CD1038" s="16"/>
      <c r="CE1038" s="16"/>
      <c r="CF1038" s="16"/>
      <c r="CG1038" s="19"/>
      <c r="CH1038" s="19"/>
      <c r="CI1038" s="19"/>
      <c r="CJ1038" s="19"/>
      <c r="CK1038" s="19"/>
      <c r="CL1038" s="19"/>
      <c r="CM1038" s="19">
        <v>1</v>
      </c>
      <c r="CN1038" s="19"/>
      <c r="CO1038" s="19"/>
      <c r="CP1038" s="19"/>
      <c r="CQ1038" s="19"/>
      <c r="CR1038" s="19"/>
    </row>
    <row r="1039" spans="1:96" ht="107" customHeight="1">
      <c r="A1039" s="11" cm="1">
        <f t="array" ref="A1039">SUMPRODUCT(--ISNUMBER(SEARCH({"stranding","stranded"},E1039)))</f>
        <v>0</v>
      </c>
      <c r="B1039" s="12">
        <v>1135</v>
      </c>
      <c r="C1039" s="13" t="s">
        <v>2163</v>
      </c>
      <c r="D1039" s="14">
        <v>2001</v>
      </c>
      <c r="E1039" s="15" t="s">
        <v>2164</v>
      </c>
      <c r="F1039" s="15" t="s">
        <v>6794</v>
      </c>
      <c r="G1039" s="15">
        <f t="shared" si="16"/>
        <v>7</v>
      </c>
      <c r="H1039" s="16"/>
      <c r="I1039" s="16"/>
      <c r="J1039" s="16"/>
      <c r="K1039" s="16"/>
      <c r="L1039" s="16"/>
      <c r="M1039" s="16"/>
      <c r="N1039" s="16">
        <v>1</v>
      </c>
      <c r="O1039" s="16"/>
      <c r="P1039" s="17"/>
      <c r="Q1039" s="17"/>
      <c r="R1039" s="17"/>
      <c r="S1039" s="17"/>
      <c r="T1039" s="18"/>
      <c r="U1039" s="18">
        <v>1</v>
      </c>
      <c r="V1039" s="18"/>
      <c r="W1039" s="18"/>
      <c r="X1039" s="19">
        <v>1</v>
      </c>
      <c r="Y1039" s="19"/>
      <c r="Z1039" s="19"/>
      <c r="AA1039" s="19"/>
      <c r="AB1039" s="19"/>
      <c r="AC1039" s="19"/>
      <c r="AD1039" s="19"/>
      <c r="AE1039" s="19">
        <v>1</v>
      </c>
      <c r="AF1039" s="19">
        <v>1</v>
      </c>
      <c r="AG1039" s="19">
        <v>1</v>
      </c>
      <c r="AH1039" s="19"/>
      <c r="AI1039" s="19"/>
      <c r="AJ1039" s="17">
        <v>1</v>
      </c>
      <c r="AK1039" s="17"/>
      <c r="AL1039" s="17"/>
      <c r="AM1039" s="17"/>
      <c r="AN1039" s="17"/>
      <c r="AO1039" s="17"/>
      <c r="AP1039" s="17"/>
      <c r="AQ1039" s="17"/>
      <c r="AR1039" s="20"/>
      <c r="AS1039" s="20"/>
      <c r="AT1039" s="20"/>
      <c r="AU1039" s="20"/>
      <c r="AV1039" s="20"/>
      <c r="AW1039" s="20"/>
      <c r="AX1039" s="20"/>
      <c r="AY1039" s="20"/>
      <c r="AZ1039" s="20"/>
      <c r="BA1039" s="20"/>
      <c r="BB1039" s="20"/>
      <c r="BC1039" s="20"/>
      <c r="BD1039" s="16"/>
      <c r="BE1039" s="16"/>
      <c r="BF1039" s="16"/>
      <c r="BG1039" s="16"/>
      <c r="BH1039" s="16"/>
      <c r="BI1039" s="16"/>
      <c r="BJ1039" s="16"/>
      <c r="BK1039" s="16"/>
      <c r="BL1039" s="16"/>
      <c r="BM1039" s="16"/>
      <c r="BN1039" s="16"/>
      <c r="BO1039" s="16"/>
      <c r="BP1039" s="16">
        <v>1</v>
      </c>
      <c r="BQ1039" s="16"/>
      <c r="BR1039" s="16"/>
      <c r="BS1039" s="16"/>
      <c r="BT1039" s="16"/>
      <c r="BU1039" s="16"/>
      <c r="BV1039" s="16"/>
      <c r="BW1039" s="16"/>
      <c r="BX1039" s="16"/>
      <c r="BY1039" s="16"/>
      <c r="BZ1039" s="16"/>
      <c r="CA1039" s="16"/>
      <c r="CB1039" s="16"/>
      <c r="CC1039" s="16"/>
      <c r="CD1039" s="16"/>
      <c r="CE1039" s="16"/>
      <c r="CF1039" s="16"/>
      <c r="CG1039" s="19"/>
      <c r="CH1039" s="19"/>
      <c r="CI1039" s="19"/>
      <c r="CJ1039" s="19"/>
      <c r="CK1039" s="19"/>
      <c r="CL1039" s="19"/>
      <c r="CM1039" s="19">
        <v>1</v>
      </c>
      <c r="CN1039" s="19"/>
      <c r="CO1039" s="19"/>
      <c r="CP1039" s="19"/>
      <c r="CQ1039" s="19"/>
      <c r="CR1039" s="19"/>
    </row>
    <row r="1040" spans="1:96" ht="107" customHeight="1">
      <c r="A1040" s="11" cm="1">
        <f t="array" ref="A1040">SUMPRODUCT(--ISNUMBER(SEARCH({"stranding","stranded"},E1040)))</f>
        <v>0</v>
      </c>
      <c r="B1040" s="12">
        <v>1137</v>
      </c>
      <c r="C1040" s="13" t="s">
        <v>2165</v>
      </c>
      <c r="D1040" s="14">
        <v>2001</v>
      </c>
      <c r="E1040" s="15" t="s">
        <v>2166</v>
      </c>
      <c r="F1040" s="15" t="s">
        <v>7951</v>
      </c>
      <c r="G1040" s="15">
        <f t="shared" si="16"/>
        <v>7</v>
      </c>
      <c r="H1040" s="16"/>
      <c r="I1040" s="16">
        <v>1</v>
      </c>
      <c r="J1040" s="16"/>
      <c r="K1040" s="16"/>
      <c r="L1040" s="16"/>
      <c r="M1040" s="16"/>
      <c r="N1040" s="16"/>
      <c r="O1040" s="16"/>
      <c r="P1040" s="17"/>
      <c r="Q1040" s="17"/>
      <c r="R1040" s="17"/>
      <c r="S1040" s="17"/>
      <c r="T1040" s="18">
        <v>1</v>
      </c>
      <c r="U1040" s="18"/>
      <c r="V1040" s="18"/>
      <c r="W1040" s="18"/>
      <c r="X1040" s="19">
        <v>1</v>
      </c>
      <c r="Y1040" s="19">
        <v>1</v>
      </c>
      <c r="Z1040" s="19">
        <v>1</v>
      </c>
      <c r="AA1040" s="19"/>
      <c r="AB1040" s="19"/>
      <c r="AC1040" s="19"/>
      <c r="AD1040" s="19"/>
      <c r="AE1040" s="19"/>
      <c r="AF1040" s="19"/>
      <c r="AG1040" s="19"/>
      <c r="AH1040" s="19"/>
      <c r="AI1040" s="19"/>
      <c r="AJ1040" s="17"/>
      <c r="AK1040" s="17"/>
      <c r="AL1040" s="17"/>
      <c r="AM1040" s="17"/>
      <c r="AN1040" s="17"/>
      <c r="AO1040" s="17"/>
      <c r="AP1040" s="17"/>
      <c r="AQ1040" s="17"/>
      <c r="AR1040" s="20"/>
      <c r="AS1040" s="20"/>
      <c r="AT1040" s="20"/>
      <c r="AU1040" s="20"/>
      <c r="AV1040" s="20"/>
      <c r="AW1040" s="20"/>
      <c r="AX1040" s="20"/>
      <c r="AY1040" s="20"/>
      <c r="AZ1040" s="20"/>
      <c r="BA1040" s="20"/>
      <c r="BB1040" s="20"/>
      <c r="BC1040" s="20"/>
      <c r="BD1040" s="16"/>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v>1</v>
      </c>
      <c r="CA1040" s="16">
        <v>1</v>
      </c>
      <c r="CB1040" s="16"/>
      <c r="CC1040" s="16"/>
      <c r="CD1040" s="16">
        <v>1</v>
      </c>
      <c r="CE1040" s="16"/>
      <c r="CF1040" s="16"/>
      <c r="CG1040" s="19"/>
      <c r="CH1040" s="19"/>
      <c r="CI1040" s="19"/>
      <c r="CJ1040" s="19"/>
      <c r="CK1040" s="19"/>
      <c r="CL1040" s="19"/>
      <c r="CM1040" s="19"/>
      <c r="CN1040" s="19"/>
      <c r="CO1040" s="19">
        <v>1</v>
      </c>
      <c r="CP1040" s="19"/>
      <c r="CQ1040" s="19"/>
      <c r="CR1040" s="19"/>
    </row>
    <row r="1041" spans="1:96" ht="107" customHeight="1">
      <c r="A1041" s="11" cm="1">
        <f t="array" ref="A1041">SUMPRODUCT(--ISNUMBER(SEARCH({"stranding","stranded"},E1041)))</f>
        <v>0</v>
      </c>
      <c r="B1041" s="12">
        <v>1138</v>
      </c>
      <c r="C1041" s="21" t="s">
        <v>2167</v>
      </c>
      <c r="D1041" s="22">
        <v>2001</v>
      </c>
      <c r="E1041" s="15" t="s">
        <v>2168</v>
      </c>
      <c r="F1041" s="15" t="s">
        <v>6795</v>
      </c>
      <c r="G1041" s="15">
        <f t="shared" si="16"/>
        <v>4</v>
      </c>
      <c r="H1041" s="16"/>
      <c r="I1041" s="16"/>
      <c r="J1041" s="16"/>
      <c r="K1041" s="16"/>
      <c r="L1041" s="16"/>
      <c r="M1041" s="16">
        <v>2</v>
      </c>
      <c r="N1041" s="16"/>
      <c r="O1041" s="16"/>
      <c r="P1041" s="17"/>
      <c r="Q1041" s="17"/>
      <c r="R1041" s="17"/>
      <c r="S1041" s="17"/>
      <c r="T1041" s="18"/>
      <c r="U1041" s="18">
        <v>1</v>
      </c>
      <c r="V1041" s="18"/>
      <c r="W1041" s="18"/>
      <c r="X1041" s="19">
        <v>1</v>
      </c>
      <c r="Y1041" s="19"/>
      <c r="Z1041" s="19"/>
      <c r="AA1041" s="19"/>
      <c r="AB1041" s="19"/>
      <c r="AC1041" s="19"/>
      <c r="AD1041" s="19"/>
      <c r="AE1041" s="19">
        <v>1</v>
      </c>
      <c r="AF1041" s="19"/>
      <c r="AG1041" s="19"/>
      <c r="AH1041" s="19"/>
      <c r="AI1041" s="19"/>
      <c r="AJ1041" s="17">
        <v>1</v>
      </c>
      <c r="AK1041" s="17"/>
      <c r="AL1041" s="17"/>
      <c r="AM1041" s="17"/>
      <c r="AN1041" s="17"/>
      <c r="AO1041" s="17"/>
      <c r="AP1041" s="17"/>
      <c r="AQ1041" s="17"/>
      <c r="AR1041" s="20"/>
      <c r="AS1041" s="20"/>
      <c r="AT1041" s="20"/>
      <c r="AU1041" s="20"/>
      <c r="AV1041" s="20"/>
      <c r="AW1041" s="20"/>
      <c r="AX1041" s="20"/>
      <c r="AY1041" s="20"/>
      <c r="AZ1041" s="20"/>
      <c r="BA1041" s="20"/>
      <c r="BB1041" s="20"/>
      <c r="BC1041" s="20"/>
      <c r="BD1041" s="16"/>
      <c r="BE1041" s="16"/>
      <c r="BF1041" s="16"/>
      <c r="BG1041" s="16"/>
      <c r="BH1041" s="16"/>
      <c r="BI1041" s="16"/>
      <c r="BJ1041" s="16"/>
      <c r="BK1041" s="16"/>
      <c r="BL1041" s="16"/>
      <c r="BM1041" s="16"/>
      <c r="BN1041" s="16"/>
      <c r="BO1041" s="16"/>
      <c r="BP1041" s="16"/>
      <c r="BQ1041" s="16"/>
      <c r="BR1041" s="16"/>
      <c r="BS1041" s="16"/>
      <c r="BT1041" s="16"/>
      <c r="BU1041" s="16"/>
      <c r="BV1041" s="16"/>
      <c r="BW1041" s="16"/>
      <c r="BX1041" s="16"/>
      <c r="BY1041" s="16"/>
      <c r="BZ1041" s="16"/>
      <c r="CA1041" s="16"/>
      <c r="CB1041" s="16"/>
      <c r="CC1041" s="16"/>
      <c r="CD1041" s="16"/>
      <c r="CE1041" s="16"/>
      <c r="CF1041" s="16"/>
      <c r="CG1041" s="19"/>
      <c r="CH1041" s="19"/>
      <c r="CI1041" s="19"/>
      <c r="CJ1041" s="19"/>
      <c r="CK1041" s="19"/>
      <c r="CL1041" s="19"/>
      <c r="CM1041" s="19">
        <v>1</v>
      </c>
      <c r="CN1041" s="19"/>
      <c r="CO1041" s="19"/>
      <c r="CP1041" s="19"/>
      <c r="CQ1041" s="19"/>
      <c r="CR1041" s="19"/>
    </row>
    <row r="1042" spans="1:96" ht="107" customHeight="1">
      <c r="A1042" s="11" cm="1">
        <f t="array" ref="A1042">SUMPRODUCT(--ISNUMBER(SEARCH({"stranding","stranded"},E1042)))</f>
        <v>0</v>
      </c>
      <c r="B1042" s="12">
        <v>1139</v>
      </c>
      <c r="C1042" s="13" t="s">
        <v>2169</v>
      </c>
      <c r="D1042" s="14">
        <v>2001</v>
      </c>
      <c r="E1042" s="15" t="s">
        <v>2170</v>
      </c>
      <c r="F1042" s="15" t="s">
        <v>7952</v>
      </c>
      <c r="G1042" s="15">
        <f t="shared" si="16"/>
        <v>6</v>
      </c>
      <c r="H1042" s="16"/>
      <c r="I1042" s="16"/>
      <c r="J1042" s="16"/>
      <c r="K1042" s="16"/>
      <c r="L1042" s="16"/>
      <c r="M1042" s="16"/>
      <c r="N1042" s="16"/>
      <c r="O1042" s="16"/>
      <c r="P1042" s="17"/>
      <c r="Q1042" s="17"/>
      <c r="R1042" s="17"/>
      <c r="S1042" s="17"/>
      <c r="T1042" s="18"/>
      <c r="U1042" s="18">
        <v>1</v>
      </c>
      <c r="V1042" s="18"/>
      <c r="W1042" s="18"/>
      <c r="X1042" s="19">
        <v>1</v>
      </c>
      <c r="Y1042" s="19"/>
      <c r="Z1042" s="19"/>
      <c r="AA1042" s="19"/>
      <c r="AB1042" s="19"/>
      <c r="AC1042" s="19"/>
      <c r="AD1042" s="19"/>
      <c r="AE1042" s="19"/>
      <c r="AF1042" s="19"/>
      <c r="AG1042" s="19"/>
      <c r="AH1042" s="19"/>
      <c r="AI1042" s="19"/>
      <c r="AJ1042" s="17">
        <v>1</v>
      </c>
      <c r="AK1042" s="17"/>
      <c r="AL1042" s="17"/>
      <c r="AM1042" s="17"/>
      <c r="AN1042" s="17"/>
      <c r="AO1042" s="17"/>
      <c r="AP1042" s="17"/>
      <c r="AQ1042" s="17"/>
      <c r="AR1042" s="20"/>
      <c r="AS1042" s="20"/>
      <c r="AT1042" s="20"/>
      <c r="AU1042" s="20"/>
      <c r="AV1042" s="20"/>
      <c r="AW1042" s="20"/>
      <c r="AX1042" s="20">
        <v>1</v>
      </c>
      <c r="AY1042" s="20"/>
      <c r="AZ1042" s="20">
        <v>1</v>
      </c>
      <c r="BA1042" s="20"/>
      <c r="BB1042" s="20"/>
      <c r="BC1042" s="20"/>
      <c r="BD1042" s="16">
        <v>1</v>
      </c>
      <c r="BE1042" s="16"/>
      <c r="BF1042" s="16"/>
      <c r="BG1042" s="16"/>
      <c r="BH1042" s="16"/>
      <c r="BI1042" s="16"/>
      <c r="BJ1042" s="16"/>
      <c r="BK1042" s="16"/>
      <c r="BL1042" s="16"/>
      <c r="BM1042" s="16"/>
      <c r="BN1042" s="16"/>
      <c r="BO1042" s="16"/>
      <c r="BP1042" s="16"/>
      <c r="BQ1042" s="16"/>
      <c r="BR1042" s="16"/>
      <c r="BS1042" s="16"/>
      <c r="BT1042" s="16"/>
      <c r="BU1042" s="16"/>
      <c r="BV1042" s="16"/>
      <c r="BW1042" s="16"/>
      <c r="BX1042" s="16"/>
      <c r="BY1042" s="16"/>
      <c r="BZ1042" s="16"/>
      <c r="CA1042" s="16"/>
      <c r="CB1042" s="16"/>
      <c r="CC1042" s="16"/>
      <c r="CD1042" s="16"/>
      <c r="CE1042" s="16"/>
      <c r="CF1042" s="16"/>
      <c r="CG1042" s="19"/>
      <c r="CH1042" s="19"/>
      <c r="CI1042" s="19"/>
      <c r="CJ1042" s="19"/>
      <c r="CK1042" s="19"/>
      <c r="CL1042" s="19"/>
      <c r="CM1042" s="19">
        <v>1</v>
      </c>
      <c r="CN1042" s="19"/>
      <c r="CO1042" s="19"/>
      <c r="CP1042" s="19"/>
      <c r="CQ1042" s="19"/>
      <c r="CR1042" s="19"/>
    </row>
    <row r="1043" spans="1:96" ht="107" customHeight="1">
      <c r="A1043" s="11" cm="1">
        <f t="array" ref="A1043">SUMPRODUCT(--ISNUMBER(SEARCH({"stranding","stranded"},E1043)))</f>
        <v>0</v>
      </c>
      <c r="B1043" s="12">
        <v>1140</v>
      </c>
      <c r="C1043" s="21" t="s">
        <v>2171</v>
      </c>
      <c r="D1043" s="22">
        <v>2002</v>
      </c>
      <c r="E1043" s="15" t="s">
        <v>2172</v>
      </c>
      <c r="F1043" s="15" t="s">
        <v>6147</v>
      </c>
      <c r="G1043" s="15">
        <f t="shared" si="16"/>
        <v>3</v>
      </c>
      <c r="H1043" s="16"/>
      <c r="I1043" s="16"/>
      <c r="J1043" s="16"/>
      <c r="K1043" s="16"/>
      <c r="L1043" s="16"/>
      <c r="M1043" s="16">
        <v>1</v>
      </c>
      <c r="N1043" s="16"/>
      <c r="O1043" s="16"/>
      <c r="P1043" s="17"/>
      <c r="Q1043" s="17"/>
      <c r="R1043" s="17"/>
      <c r="S1043" s="17"/>
      <c r="T1043" s="18"/>
      <c r="U1043" s="18">
        <v>1</v>
      </c>
      <c r="V1043" s="18"/>
      <c r="W1043" s="18"/>
      <c r="X1043" s="19"/>
      <c r="Y1043" s="19"/>
      <c r="Z1043" s="19"/>
      <c r="AA1043" s="19"/>
      <c r="AB1043" s="19"/>
      <c r="AC1043" s="19"/>
      <c r="AD1043" s="19"/>
      <c r="AE1043" s="19"/>
      <c r="AF1043" s="19"/>
      <c r="AG1043" s="19"/>
      <c r="AH1043" s="19"/>
      <c r="AI1043" s="19"/>
      <c r="AJ1043" s="17">
        <v>1</v>
      </c>
      <c r="AK1043" s="17"/>
      <c r="AL1043" s="17">
        <v>1</v>
      </c>
      <c r="AM1043" s="17"/>
      <c r="AN1043" s="17"/>
      <c r="AO1043" s="17"/>
      <c r="AP1043" s="17"/>
      <c r="AQ1043" s="17"/>
      <c r="AR1043" s="20"/>
      <c r="AS1043" s="20"/>
      <c r="AT1043" s="20"/>
      <c r="AU1043" s="20"/>
      <c r="AV1043" s="20"/>
      <c r="AW1043" s="20"/>
      <c r="AX1043" s="20"/>
      <c r="AY1043" s="20"/>
      <c r="AZ1043" s="20"/>
      <c r="BA1043" s="20"/>
      <c r="BB1043" s="20"/>
      <c r="BC1043" s="20"/>
      <c r="BD1043" s="16"/>
      <c r="BE1043" s="16"/>
      <c r="BF1043" s="16"/>
      <c r="BG1043" s="16"/>
      <c r="BH1043" s="16"/>
      <c r="BI1043" s="16"/>
      <c r="BJ1043" s="16"/>
      <c r="BK1043" s="16"/>
      <c r="BL1043" s="16"/>
      <c r="BM1043" s="16"/>
      <c r="BN1043" s="16"/>
      <c r="BO1043" s="16"/>
      <c r="BP1043" s="16"/>
      <c r="BQ1043" s="16"/>
      <c r="BR1043" s="16"/>
      <c r="BS1043" s="16"/>
      <c r="BT1043" s="16"/>
      <c r="BU1043" s="16"/>
      <c r="BV1043" s="16"/>
      <c r="BW1043" s="16"/>
      <c r="BX1043" s="16"/>
      <c r="BY1043" s="16"/>
      <c r="BZ1043" s="16"/>
      <c r="CA1043" s="16"/>
      <c r="CB1043" s="16"/>
      <c r="CC1043" s="16"/>
      <c r="CD1043" s="16"/>
      <c r="CE1043" s="16"/>
      <c r="CF1043" s="16"/>
      <c r="CG1043" s="19"/>
      <c r="CH1043" s="19"/>
      <c r="CI1043" s="19"/>
      <c r="CJ1043" s="19"/>
      <c r="CK1043" s="19">
        <v>1</v>
      </c>
      <c r="CL1043" s="19"/>
      <c r="CM1043" s="19"/>
      <c r="CN1043" s="19"/>
      <c r="CO1043" s="19"/>
      <c r="CP1043" s="19"/>
      <c r="CQ1043" s="19"/>
      <c r="CR1043" s="19"/>
    </row>
    <row r="1044" spans="1:96" ht="107" customHeight="1">
      <c r="A1044" s="11" cm="1">
        <f t="array" ref="A1044">SUMPRODUCT(--ISNUMBER(SEARCH({"stranding","stranded"},E1044)))</f>
        <v>0</v>
      </c>
      <c r="B1044" s="12">
        <v>1141</v>
      </c>
      <c r="C1044" s="13" t="s">
        <v>2173</v>
      </c>
      <c r="D1044" s="14">
        <v>2002</v>
      </c>
      <c r="E1044" s="15" t="s">
        <v>2174</v>
      </c>
      <c r="F1044" s="15" t="s">
        <v>6796</v>
      </c>
      <c r="G1044" s="15">
        <f t="shared" si="16"/>
        <v>7</v>
      </c>
      <c r="H1044" s="16"/>
      <c r="I1044" s="16"/>
      <c r="J1044" s="16">
        <v>1</v>
      </c>
      <c r="K1044" s="16"/>
      <c r="L1044" s="16"/>
      <c r="M1044" s="16"/>
      <c r="N1044" s="16"/>
      <c r="O1044" s="16"/>
      <c r="P1044" s="17">
        <v>1</v>
      </c>
      <c r="Q1044" s="17"/>
      <c r="R1044" s="17"/>
      <c r="S1044" s="17"/>
      <c r="T1044" s="18"/>
      <c r="U1044" s="18">
        <v>1</v>
      </c>
      <c r="V1044" s="18"/>
      <c r="W1044" s="18"/>
      <c r="X1044" s="19"/>
      <c r="Y1044" s="19"/>
      <c r="Z1044" s="19"/>
      <c r="AA1044" s="19"/>
      <c r="AB1044" s="19"/>
      <c r="AC1044" s="19"/>
      <c r="AD1044" s="19"/>
      <c r="AE1044" s="19"/>
      <c r="AF1044" s="19"/>
      <c r="AG1044" s="19"/>
      <c r="AH1044" s="19"/>
      <c r="AI1044" s="19"/>
      <c r="AJ1044" s="17">
        <v>1</v>
      </c>
      <c r="AK1044" s="17"/>
      <c r="AL1044" s="17">
        <v>1</v>
      </c>
      <c r="AM1044" s="17"/>
      <c r="AN1044" s="17"/>
      <c r="AO1044" s="17"/>
      <c r="AP1044" s="17"/>
      <c r="AQ1044" s="17"/>
      <c r="AR1044" s="20"/>
      <c r="AS1044" s="20"/>
      <c r="AT1044" s="20"/>
      <c r="AU1044" s="20"/>
      <c r="AV1044" s="20"/>
      <c r="AW1044" s="20"/>
      <c r="AX1044" s="20"/>
      <c r="AY1044" s="20"/>
      <c r="AZ1044" s="20"/>
      <c r="BA1044" s="20"/>
      <c r="BB1044" s="20"/>
      <c r="BC1044" s="20"/>
      <c r="BD1044" s="16"/>
      <c r="BE1044" s="16"/>
      <c r="BF1044" s="16"/>
      <c r="BG1044" s="16"/>
      <c r="BH1044" s="16"/>
      <c r="BI1044" s="16"/>
      <c r="BJ1044" s="16">
        <v>1</v>
      </c>
      <c r="BK1044" s="16">
        <v>1</v>
      </c>
      <c r="BL1044" s="16"/>
      <c r="BM1044" s="16"/>
      <c r="BN1044" s="16"/>
      <c r="BO1044" s="16"/>
      <c r="BP1044" s="16"/>
      <c r="BQ1044" s="16">
        <v>1</v>
      </c>
      <c r="BR1044" s="16"/>
      <c r="BS1044" s="16"/>
      <c r="BT1044" s="16"/>
      <c r="BU1044" s="16"/>
      <c r="BV1044" s="16"/>
      <c r="BW1044" s="16"/>
      <c r="BX1044" s="16"/>
      <c r="BY1044" s="16"/>
      <c r="BZ1044" s="16"/>
      <c r="CA1044" s="16"/>
      <c r="CB1044" s="16"/>
      <c r="CC1044" s="16"/>
      <c r="CD1044" s="16"/>
      <c r="CE1044" s="16"/>
      <c r="CF1044" s="16"/>
      <c r="CG1044" s="19"/>
      <c r="CH1044" s="19"/>
      <c r="CI1044" s="19"/>
      <c r="CJ1044" s="19"/>
      <c r="CK1044" s="19"/>
      <c r="CL1044" s="19"/>
      <c r="CM1044" s="19">
        <v>1</v>
      </c>
      <c r="CN1044" s="19"/>
      <c r="CO1044" s="19"/>
      <c r="CP1044" s="19"/>
      <c r="CQ1044" s="19"/>
      <c r="CR1044" s="19"/>
    </row>
    <row r="1045" spans="1:96" ht="107" customHeight="1">
      <c r="A1045" s="11" cm="1">
        <f t="array" ref="A1045">SUMPRODUCT(--ISNUMBER(SEARCH({"stranding","stranded"},E1045)))</f>
        <v>0</v>
      </c>
      <c r="B1045" s="12">
        <v>1142</v>
      </c>
      <c r="C1045" s="21" t="s">
        <v>2175</v>
      </c>
      <c r="D1045" s="22">
        <v>2002</v>
      </c>
      <c r="E1045" s="15" t="s">
        <v>2176</v>
      </c>
      <c r="F1045" s="15" t="s">
        <v>6407</v>
      </c>
      <c r="G1045" s="15">
        <f t="shared" si="16"/>
        <v>3</v>
      </c>
      <c r="H1045" s="16"/>
      <c r="I1045" s="16"/>
      <c r="J1045" s="16"/>
      <c r="K1045" s="16"/>
      <c r="L1045" s="16"/>
      <c r="M1045" s="16"/>
      <c r="N1045" s="16"/>
      <c r="O1045" s="16"/>
      <c r="P1045" s="17"/>
      <c r="Q1045" s="17"/>
      <c r="R1045" s="17"/>
      <c r="S1045" s="17"/>
      <c r="T1045" s="18"/>
      <c r="U1045" s="18">
        <v>1</v>
      </c>
      <c r="V1045" s="18"/>
      <c r="W1045" s="18"/>
      <c r="X1045" s="19"/>
      <c r="Y1045" s="19"/>
      <c r="Z1045" s="19"/>
      <c r="AA1045" s="19"/>
      <c r="AB1045" s="19"/>
      <c r="AC1045" s="19"/>
      <c r="AD1045" s="19"/>
      <c r="AE1045" s="19"/>
      <c r="AF1045" s="19"/>
      <c r="AG1045" s="19"/>
      <c r="AH1045" s="19"/>
      <c r="AI1045" s="19"/>
      <c r="AJ1045" s="17">
        <v>1</v>
      </c>
      <c r="AK1045" s="17"/>
      <c r="AL1045" s="17"/>
      <c r="AM1045" s="17"/>
      <c r="AN1045" s="17"/>
      <c r="AO1045" s="17"/>
      <c r="AP1045" s="17"/>
      <c r="AQ1045" s="17"/>
      <c r="AR1045" s="20"/>
      <c r="AS1045" s="20"/>
      <c r="AT1045" s="20"/>
      <c r="AU1045" s="20"/>
      <c r="AV1045" s="20"/>
      <c r="AW1045" s="20"/>
      <c r="AX1045" s="20"/>
      <c r="AY1045" s="20">
        <v>1</v>
      </c>
      <c r="AZ1045" s="20"/>
      <c r="BA1045" s="20"/>
      <c r="BB1045" s="20"/>
      <c r="BC1045" s="20"/>
      <c r="BD1045" s="16"/>
      <c r="BE1045" s="16"/>
      <c r="BF1045" s="16"/>
      <c r="BG1045" s="16"/>
      <c r="BH1045" s="16"/>
      <c r="BI1045" s="16"/>
      <c r="BJ1045" s="16"/>
      <c r="BK1045" s="16"/>
      <c r="BL1045" s="16"/>
      <c r="BM1045" s="16"/>
      <c r="BN1045" s="16"/>
      <c r="BO1045" s="16"/>
      <c r="BP1045" s="16"/>
      <c r="BQ1045" s="16"/>
      <c r="BR1045" s="16"/>
      <c r="BS1045" s="16"/>
      <c r="BT1045" s="16"/>
      <c r="BU1045" s="16"/>
      <c r="BV1045" s="16"/>
      <c r="BW1045" s="16"/>
      <c r="BX1045" s="16"/>
      <c r="BY1045" s="16"/>
      <c r="BZ1045" s="16"/>
      <c r="CA1045" s="16"/>
      <c r="CB1045" s="16"/>
      <c r="CC1045" s="16"/>
      <c r="CD1045" s="16"/>
      <c r="CE1045" s="16"/>
      <c r="CF1045" s="16"/>
      <c r="CG1045" s="19"/>
      <c r="CH1045" s="19"/>
      <c r="CI1045" s="19"/>
      <c r="CJ1045" s="19"/>
      <c r="CK1045" s="19"/>
      <c r="CL1045" s="19"/>
      <c r="CM1045" s="19"/>
      <c r="CN1045" s="19"/>
      <c r="CO1045" s="19">
        <v>1</v>
      </c>
      <c r="CP1045" s="19"/>
      <c r="CQ1045" s="19"/>
      <c r="CR1045" s="19"/>
    </row>
    <row r="1046" spans="1:96" ht="107" customHeight="1">
      <c r="A1046" s="11" cm="1">
        <f t="array" ref="A1046">SUMPRODUCT(--ISNUMBER(SEARCH({"stranding","stranded"},E1046)))</f>
        <v>0</v>
      </c>
      <c r="B1046" s="12">
        <v>1143</v>
      </c>
      <c r="C1046" s="13" t="s">
        <v>2177</v>
      </c>
      <c r="D1046" s="14">
        <v>2002</v>
      </c>
      <c r="E1046" s="15" t="s">
        <v>2178</v>
      </c>
      <c r="F1046" s="15" t="s">
        <v>6797</v>
      </c>
      <c r="G1046" s="15">
        <f t="shared" si="16"/>
        <v>7</v>
      </c>
      <c r="H1046" s="16"/>
      <c r="I1046" s="16"/>
      <c r="J1046" s="16"/>
      <c r="K1046" s="16"/>
      <c r="L1046" s="16"/>
      <c r="M1046" s="16"/>
      <c r="N1046" s="16"/>
      <c r="O1046" s="16"/>
      <c r="P1046" s="17"/>
      <c r="Q1046" s="17"/>
      <c r="R1046" s="17">
        <v>1</v>
      </c>
      <c r="S1046" s="17"/>
      <c r="T1046" s="18"/>
      <c r="U1046" s="18"/>
      <c r="V1046" s="18">
        <v>1</v>
      </c>
      <c r="W1046" s="18"/>
      <c r="X1046" s="19"/>
      <c r="Y1046" s="19"/>
      <c r="Z1046" s="19"/>
      <c r="AA1046" s="19"/>
      <c r="AB1046" s="19"/>
      <c r="AC1046" s="19"/>
      <c r="AD1046" s="19"/>
      <c r="AE1046" s="19"/>
      <c r="AF1046" s="19">
        <v>1</v>
      </c>
      <c r="AG1046" s="19">
        <v>1</v>
      </c>
      <c r="AH1046" s="19"/>
      <c r="AI1046" s="19"/>
      <c r="AJ1046" s="17">
        <v>1</v>
      </c>
      <c r="AK1046" s="17"/>
      <c r="AL1046" s="17"/>
      <c r="AM1046" s="17"/>
      <c r="AN1046" s="17"/>
      <c r="AO1046" s="17"/>
      <c r="AP1046" s="17"/>
      <c r="AQ1046" s="17"/>
      <c r="AR1046" s="20"/>
      <c r="AS1046" s="20"/>
      <c r="AT1046" s="20"/>
      <c r="AU1046" s="20"/>
      <c r="AV1046" s="20"/>
      <c r="AW1046" s="20"/>
      <c r="AX1046" s="20"/>
      <c r="AY1046" s="20"/>
      <c r="AZ1046" s="20"/>
      <c r="BA1046" s="20">
        <v>1</v>
      </c>
      <c r="BB1046" s="20"/>
      <c r="BC1046" s="20"/>
      <c r="BD1046" s="16"/>
      <c r="BE1046" s="16"/>
      <c r="BF1046" s="16"/>
      <c r="BG1046" s="16"/>
      <c r="BH1046" s="16"/>
      <c r="BI1046" s="16"/>
      <c r="BJ1046" s="16"/>
      <c r="BK1046" s="16"/>
      <c r="BL1046" s="16"/>
      <c r="BM1046" s="16"/>
      <c r="BN1046" s="16"/>
      <c r="BO1046" s="16"/>
      <c r="BP1046" s="16"/>
      <c r="BQ1046" s="16"/>
      <c r="BR1046" s="16"/>
      <c r="BS1046" s="16"/>
      <c r="BT1046" s="16"/>
      <c r="BU1046" s="16"/>
      <c r="BV1046" s="16"/>
      <c r="BW1046" s="16"/>
      <c r="BX1046" s="16"/>
      <c r="BY1046" s="16"/>
      <c r="BZ1046" s="16"/>
      <c r="CA1046" s="16"/>
      <c r="CB1046" s="16">
        <v>1</v>
      </c>
      <c r="CC1046" s="16"/>
      <c r="CD1046" s="16"/>
      <c r="CE1046" s="16"/>
      <c r="CF1046" s="16"/>
      <c r="CG1046" s="19"/>
      <c r="CH1046" s="19"/>
      <c r="CI1046" s="19"/>
      <c r="CJ1046" s="19"/>
      <c r="CK1046" s="19"/>
      <c r="CL1046" s="19"/>
      <c r="CM1046" s="19"/>
      <c r="CN1046" s="19"/>
      <c r="CO1046" s="19">
        <v>1</v>
      </c>
      <c r="CP1046" s="19"/>
      <c r="CQ1046" s="19"/>
      <c r="CR1046" s="19"/>
    </row>
    <row r="1047" spans="1:96" ht="107" customHeight="1">
      <c r="A1047" s="11" cm="1">
        <f t="array" ref="A1047">SUMPRODUCT(--ISNUMBER(SEARCH({"stranding","stranded"},E1047)))</f>
        <v>0</v>
      </c>
      <c r="B1047" s="12">
        <v>1144</v>
      </c>
      <c r="C1047" s="21" t="s">
        <v>2179</v>
      </c>
      <c r="D1047" s="22">
        <v>2002</v>
      </c>
      <c r="E1047" s="15" t="s">
        <v>2180</v>
      </c>
      <c r="F1047" s="15" t="s">
        <v>5981</v>
      </c>
      <c r="G1047" s="15">
        <f t="shared" si="16"/>
        <v>4</v>
      </c>
      <c r="H1047" s="16"/>
      <c r="I1047" s="16"/>
      <c r="J1047" s="16"/>
      <c r="K1047" s="16"/>
      <c r="L1047" s="16"/>
      <c r="M1047" s="16"/>
      <c r="N1047" s="16"/>
      <c r="O1047" s="16"/>
      <c r="P1047" s="17">
        <v>1</v>
      </c>
      <c r="Q1047" s="17"/>
      <c r="R1047" s="17"/>
      <c r="S1047" s="17"/>
      <c r="T1047" s="18"/>
      <c r="U1047" s="18">
        <v>1</v>
      </c>
      <c r="V1047" s="18"/>
      <c r="W1047" s="18"/>
      <c r="X1047" s="19"/>
      <c r="Y1047" s="19"/>
      <c r="Z1047" s="19"/>
      <c r="AA1047" s="19"/>
      <c r="AB1047" s="19"/>
      <c r="AC1047" s="19"/>
      <c r="AD1047" s="19"/>
      <c r="AE1047" s="19"/>
      <c r="AF1047" s="19"/>
      <c r="AG1047" s="19"/>
      <c r="AH1047" s="19"/>
      <c r="AI1047" s="19"/>
      <c r="AJ1047" s="17">
        <v>1</v>
      </c>
      <c r="AK1047" s="17"/>
      <c r="AL1047" s="17"/>
      <c r="AM1047" s="17"/>
      <c r="AN1047" s="17"/>
      <c r="AO1047" s="17"/>
      <c r="AP1047" s="17"/>
      <c r="AQ1047" s="17"/>
      <c r="AR1047" s="20"/>
      <c r="AS1047" s="20"/>
      <c r="AT1047" s="20"/>
      <c r="AU1047" s="20"/>
      <c r="AV1047" s="20"/>
      <c r="AW1047" s="20"/>
      <c r="AX1047" s="20"/>
      <c r="AY1047" s="20"/>
      <c r="AZ1047" s="20"/>
      <c r="BA1047" s="20"/>
      <c r="BB1047" s="20"/>
      <c r="BC1047" s="20"/>
      <c r="BD1047" s="16"/>
      <c r="BE1047" s="16"/>
      <c r="BF1047" s="16"/>
      <c r="BG1047" s="16"/>
      <c r="BH1047" s="16"/>
      <c r="BI1047" s="16"/>
      <c r="BJ1047" s="16"/>
      <c r="BK1047" s="16"/>
      <c r="BL1047" s="16"/>
      <c r="BM1047" s="16"/>
      <c r="BN1047" s="16"/>
      <c r="BO1047" s="16"/>
      <c r="BP1047" s="16"/>
      <c r="BQ1047" s="16"/>
      <c r="BR1047" s="16"/>
      <c r="BS1047" s="16"/>
      <c r="BT1047" s="16"/>
      <c r="BU1047" s="16"/>
      <c r="BV1047" s="16"/>
      <c r="BW1047" s="16"/>
      <c r="BX1047" s="16"/>
      <c r="BY1047" s="16"/>
      <c r="BZ1047" s="16"/>
      <c r="CA1047" s="16"/>
      <c r="CB1047" s="16">
        <v>1</v>
      </c>
      <c r="CC1047" s="16"/>
      <c r="CD1047" s="16"/>
      <c r="CE1047" s="16"/>
      <c r="CF1047" s="16"/>
      <c r="CG1047" s="19"/>
      <c r="CH1047" s="19"/>
      <c r="CI1047" s="19"/>
      <c r="CJ1047" s="19"/>
      <c r="CK1047" s="19"/>
      <c r="CL1047" s="19"/>
      <c r="CM1047" s="19"/>
      <c r="CN1047" s="19">
        <v>1</v>
      </c>
      <c r="CO1047" s="19"/>
      <c r="CP1047" s="19"/>
      <c r="CQ1047" s="19"/>
      <c r="CR1047" s="19"/>
    </row>
    <row r="1048" spans="1:96" ht="107" customHeight="1">
      <c r="A1048" s="11" cm="1">
        <f t="array" ref="A1048">SUMPRODUCT(--ISNUMBER(SEARCH({"stranding","stranded"},E1048)))</f>
        <v>0</v>
      </c>
      <c r="B1048" s="12">
        <v>1145</v>
      </c>
      <c r="C1048" s="13" t="s">
        <v>2181</v>
      </c>
      <c r="D1048" s="14">
        <v>2002</v>
      </c>
      <c r="E1048" s="15" t="s">
        <v>2182</v>
      </c>
      <c r="F1048" s="15" t="s">
        <v>7953</v>
      </c>
      <c r="G1048" s="15">
        <f t="shared" si="16"/>
        <v>11</v>
      </c>
      <c r="H1048" s="16"/>
      <c r="I1048" s="16"/>
      <c r="J1048" s="16"/>
      <c r="K1048" s="16"/>
      <c r="L1048" s="16"/>
      <c r="M1048" s="16">
        <v>1</v>
      </c>
      <c r="N1048" s="16"/>
      <c r="O1048" s="16"/>
      <c r="P1048" s="17">
        <v>1</v>
      </c>
      <c r="Q1048" s="17"/>
      <c r="R1048" s="17"/>
      <c r="S1048" s="17"/>
      <c r="T1048" s="18"/>
      <c r="U1048" s="18">
        <v>1</v>
      </c>
      <c r="V1048" s="18"/>
      <c r="W1048" s="18"/>
      <c r="X1048" s="19"/>
      <c r="Y1048" s="19"/>
      <c r="Z1048" s="19"/>
      <c r="AA1048" s="19"/>
      <c r="AB1048" s="19"/>
      <c r="AC1048" s="19"/>
      <c r="AD1048" s="19"/>
      <c r="AE1048" s="19">
        <v>1</v>
      </c>
      <c r="AF1048" s="19">
        <v>1</v>
      </c>
      <c r="AG1048" s="19">
        <v>1</v>
      </c>
      <c r="AH1048" s="19"/>
      <c r="AI1048" s="19"/>
      <c r="AJ1048" s="17">
        <v>1</v>
      </c>
      <c r="AK1048" s="17"/>
      <c r="AL1048" s="17"/>
      <c r="AM1048" s="17"/>
      <c r="AN1048" s="17"/>
      <c r="AO1048" s="17"/>
      <c r="AP1048" s="17"/>
      <c r="AQ1048" s="17"/>
      <c r="AR1048" s="20"/>
      <c r="AS1048" s="20"/>
      <c r="AT1048" s="20"/>
      <c r="AU1048" s="20"/>
      <c r="AV1048" s="20"/>
      <c r="AW1048" s="20"/>
      <c r="AX1048" s="20">
        <v>1</v>
      </c>
      <c r="AY1048" s="20"/>
      <c r="AZ1048" s="20">
        <v>1</v>
      </c>
      <c r="BA1048" s="20">
        <v>1</v>
      </c>
      <c r="BB1048" s="20"/>
      <c r="BC1048" s="20"/>
      <c r="BD1048" s="16">
        <v>1</v>
      </c>
      <c r="BE1048" s="16"/>
      <c r="BF1048" s="16"/>
      <c r="BG1048" s="16"/>
      <c r="BH1048" s="16"/>
      <c r="BI1048" s="16"/>
      <c r="BJ1048" s="16"/>
      <c r="BK1048" s="16"/>
      <c r="BL1048" s="16"/>
      <c r="BM1048" s="16"/>
      <c r="BN1048" s="16"/>
      <c r="BO1048" s="16"/>
      <c r="BP1048" s="16"/>
      <c r="BQ1048" s="16"/>
      <c r="BR1048" s="16"/>
      <c r="BS1048" s="16"/>
      <c r="BT1048" s="16"/>
      <c r="BU1048" s="16"/>
      <c r="BV1048" s="16"/>
      <c r="BW1048" s="16"/>
      <c r="BX1048" s="16"/>
      <c r="BY1048" s="16">
        <v>1</v>
      </c>
      <c r="BZ1048" s="16"/>
      <c r="CA1048" s="16"/>
      <c r="CB1048" s="16"/>
      <c r="CC1048" s="16"/>
      <c r="CD1048" s="16"/>
      <c r="CE1048" s="16"/>
      <c r="CF1048" s="16"/>
      <c r="CG1048" s="19"/>
      <c r="CH1048" s="19"/>
      <c r="CI1048" s="19"/>
      <c r="CJ1048" s="19"/>
      <c r="CK1048" s="19"/>
      <c r="CL1048" s="19"/>
      <c r="CM1048" s="19"/>
      <c r="CN1048" s="19"/>
      <c r="CO1048" s="19">
        <v>1</v>
      </c>
      <c r="CP1048" s="19"/>
      <c r="CQ1048" s="19"/>
      <c r="CR1048" s="19"/>
    </row>
    <row r="1049" spans="1:96" ht="107" customHeight="1">
      <c r="A1049" s="11" cm="1">
        <f t="array" ref="A1049">SUMPRODUCT(--ISNUMBER(SEARCH({"stranding","stranded"},E1049)))</f>
        <v>1</v>
      </c>
      <c r="B1049" s="12">
        <v>1146</v>
      </c>
      <c r="C1049" s="21" t="s">
        <v>2183</v>
      </c>
      <c r="D1049" s="22">
        <v>2002</v>
      </c>
      <c r="E1049" s="15" t="s">
        <v>2184</v>
      </c>
      <c r="F1049" s="15" t="s">
        <v>7954</v>
      </c>
      <c r="G1049" s="15">
        <f t="shared" si="16"/>
        <v>5</v>
      </c>
      <c r="H1049" s="16"/>
      <c r="I1049" s="16"/>
      <c r="J1049" s="16"/>
      <c r="K1049" s="16"/>
      <c r="L1049" s="16"/>
      <c r="M1049" s="16"/>
      <c r="N1049" s="16"/>
      <c r="O1049" s="16"/>
      <c r="P1049" s="17"/>
      <c r="Q1049" s="17"/>
      <c r="R1049" s="17"/>
      <c r="S1049" s="17"/>
      <c r="T1049" s="18"/>
      <c r="U1049" s="18">
        <v>1</v>
      </c>
      <c r="V1049" s="18"/>
      <c r="W1049" s="18"/>
      <c r="X1049" s="19">
        <v>1</v>
      </c>
      <c r="Y1049" s="19"/>
      <c r="Z1049" s="19"/>
      <c r="AA1049" s="19"/>
      <c r="AB1049" s="19"/>
      <c r="AC1049" s="19"/>
      <c r="AD1049" s="19"/>
      <c r="AE1049" s="19"/>
      <c r="AF1049" s="19"/>
      <c r="AG1049" s="19"/>
      <c r="AH1049" s="19"/>
      <c r="AI1049" s="19"/>
      <c r="AJ1049" s="17">
        <v>1</v>
      </c>
      <c r="AK1049" s="17"/>
      <c r="AL1049" s="17"/>
      <c r="AM1049" s="17"/>
      <c r="AN1049" s="17"/>
      <c r="AO1049" s="17"/>
      <c r="AP1049" s="17"/>
      <c r="AQ1049" s="17"/>
      <c r="AR1049" s="20"/>
      <c r="AS1049" s="20"/>
      <c r="AT1049" s="20"/>
      <c r="AU1049" s="20"/>
      <c r="AV1049" s="20"/>
      <c r="AW1049" s="20"/>
      <c r="AX1049" s="20"/>
      <c r="AY1049" s="20"/>
      <c r="AZ1049" s="20"/>
      <c r="BA1049" s="20"/>
      <c r="BB1049" s="20"/>
      <c r="BC1049" s="20"/>
      <c r="BD1049" s="16">
        <v>1</v>
      </c>
      <c r="BE1049" s="16"/>
      <c r="BF1049" s="16"/>
      <c r="BG1049" s="16"/>
      <c r="BH1049" s="16"/>
      <c r="BI1049" s="16"/>
      <c r="BJ1049" s="16"/>
      <c r="BK1049" s="16"/>
      <c r="BL1049" s="16"/>
      <c r="BM1049" s="16"/>
      <c r="BN1049" s="16"/>
      <c r="BO1049" s="16"/>
      <c r="BP1049" s="16"/>
      <c r="BQ1049" s="16"/>
      <c r="BR1049" s="16"/>
      <c r="BS1049" s="16"/>
      <c r="BT1049" s="16"/>
      <c r="BU1049" s="16"/>
      <c r="BV1049" s="16"/>
      <c r="BW1049" s="16"/>
      <c r="BX1049" s="16"/>
      <c r="BY1049" s="16"/>
      <c r="BZ1049" s="16"/>
      <c r="CA1049" s="16"/>
      <c r="CB1049" s="16">
        <v>1</v>
      </c>
      <c r="CC1049" s="16"/>
      <c r="CD1049" s="16"/>
      <c r="CE1049" s="16"/>
      <c r="CF1049" s="16"/>
      <c r="CG1049" s="19"/>
      <c r="CH1049" s="19"/>
      <c r="CI1049" s="19"/>
      <c r="CJ1049" s="19"/>
      <c r="CK1049" s="19"/>
      <c r="CL1049" s="19"/>
      <c r="CM1049" s="19">
        <v>1</v>
      </c>
      <c r="CN1049" s="19"/>
      <c r="CO1049" s="19"/>
      <c r="CP1049" s="19"/>
      <c r="CQ1049" s="19"/>
      <c r="CR1049" s="19"/>
    </row>
    <row r="1050" spans="1:96" ht="107" customHeight="1">
      <c r="A1050" s="11" cm="1">
        <f t="array" ref="A1050">SUMPRODUCT(--ISNUMBER(SEARCH({"stranding","stranded"},E1050)))</f>
        <v>0</v>
      </c>
      <c r="B1050" s="12">
        <v>1147</v>
      </c>
      <c r="C1050" s="13" t="s">
        <v>2185</v>
      </c>
      <c r="D1050" s="14">
        <v>2002</v>
      </c>
      <c r="E1050" s="15" t="s">
        <v>2186</v>
      </c>
      <c r="F1050" s="15" t="s">
        <v>6798</v>
      </c>
      <c r="G1050" s="15">
        <f t="shared" si="16"/>
        <v>6</v>
      </c>
      <c r="H1050" s="16"/>
      <c r="I1050" s="16"/>
      <c r="J1050" s="16"/>
      <c r="K1050" s="16"/>
      <c r="L1050" s="16"/>
      <c r="M1050" s="16"/>
      <c r="N1050" s="16"/>
      <c r="O1050" s="16"/>
      <c r="P1050" s="17"/>
      <c r="Q1050" s="17"/>
      <c r="R1050" s="17"/>
      <c r="S1050" s="17"/>
      <c r="T1050" s="18"/>
      <c r="U1050" s="18">
        <v>1</v>
      </c>
      <c r="V1050" s="18"/>
      <c r="W1050" s="18"/>
      <c r="X1050" s="19"/>
      <c r="Y1050" s="19"/>
      <c r="Z1050" s="19"/>
      <c r="AA1050" s="19"/>
      <c r="AB1050" s="19"/>
      <c r="AC1050" s="19"/>
      <c r="AD1050" s="19"/>
      <c r="AE1050" s="19">
        <v>1</v>
      </c>
      <c r="AF1050" s="19">
        <v>1</v>
      </c>
      <c r="AG1050" s="19"/>
      <c r="AH1050" s="19"/>
      <c r="AI1050" s="19"/>
      <c r="AJ1050" s="17">
        <v>1</v>
      </c>
      <c r="AK1050" s="17"/>
      <c r="AL1050" s="17"/>
      <c r="AM1050" s="17"/>
      <c r="AN1050" s="17"/>
      <c r="AO1050" s="17"/>
      <c r="AP1050" s="17"/>
      <c r="AQ1050" s="17"/>
      <c r="AR1050" s="20"/>
      <c r="AS1050" s="20"/>
      <c r="AT1050" s="20"/>
      <c r="AU1050" s="20"/>
      <c r="AV1050" s="20">
        <v>1</v>
      </c>
      <c r="AW1050" s="20"/>
      <c r="AX1050" s="20"/>
      <c r="AY1050" s="20"/>
      <c r="AZ1050" s="20"/>
      <c r="BA1050" s="20"/>
      <c r="BB1050" s="20"/>
      <c r="BC1050" s="20"/>
      <c r="BD1050" s="16"/>
      <c r="BE1050" s="16"/>
      <c r="BF1050" s="16"/>
      <c r="BG1050" s="16"/>
      <c r="BH1050" s="16"/>
      <c r="BI1050" s="16"/>
      <c r="BJ1050" s="16"/>
      <c r="BK1050" s="16"/>
      <c r="BL1050" s="16"/>
      <c r="BM1050" s="16"/>
      <c r="BN1050" s="16"/>
      <c r="BO1050" s="16"/>
      <c r="BP1050" s="16"/>
      <c r="BQ1050" s="16"/>
      <c r="BR1050" s="16"/>
      <c r="BS1050" s="16"/>
      <c r="BT1050" s="16"/>
      <c r="BU1050" s="16"/>
      <c r="BV1050" s="16"/>
      <c r="BW1050" s="16"/>
      <c r="BX1050" s="16"/>
      <c r="BY1050" s="16">
        <v>1</v>
      </c>
      <c r="BZ1050" s="16"/>
      <c r="CA1050" s="16"/>
      <c r="CB1050" s="16"/>
      <c r="CC1050" s="16"/>
      <c r="CD1050" s="16"/>
      <c r="CE1050" s="16"/>
      <c r="CF1050" s="16"/>
      <c r="CG1050" s="19"/>
      <c r="CH1050" s="19"/>
      <c r="CI1050" s="19"/>
      <c r="CJ1050" s="19"/>
      <c r="CK1050" s="19"/>
      <c r="CL1050" s="19"/>
      <c r="CM1050" s="19"/>
      <c r="CN1050" s="19"/>
      <c r="CO1050" s="19">
        <v>1</v>
      </c>
      <c r="CP1050" s="19"/>
      <c r="CQ1050" s="19"/>
      <c r="CR1050" s="19"/>
    </row>
    <row r="1051" spans="1:96" ht="107" customHeight="1">
      <c r="A1051" s="11" cm="1">
        <f t="array" ref="A1051">SUMPRODUCT(--ISNUMBER(SEARCH({"stranding","stranded"},E1051)))</f>
        <v>0</v>
      </c>
      <c r="B1051" s="12">
        <v>1148</v>
      </c>
      <c r="C1051" s="21" t="s">
        <v>2187</v>
      </c>
      <c r="D1051" s="22">
        <v>2002</v>
      </c>
      <c r="E1051" s="15" t="s">
        <v>2188</v>
      </c>
      <c r="F1051" s="15" t="s">
        <v>6799</v>
      </c>
      <c r="G1051" s="15">
        <f t="shared" si="16"/>
        <v>8</v>
      </c>
      <c r="H1051" s="16"/>
      <c r="I1051" s="16"/>
      <c r="J1051" s="16"/>
      <c r="K1051" s="16"/>
      <c r="L1051" s="16"/>
      <c r="M1051" s="16"/>
      <c r="N1051" s="16"/>
      <c r="O1051" s="16"/>
      <c r="P1051" s="17"/>
      <c r="Q1051" s="17"/>
      <c r="R1051" s="17"/>
      <c r="S1051" s="17"/>
      <c r="T1051" s="18"/>
      <c r="U1051" s="18"/>
      <c r="V1051" s="18">
        <v>1</v>
      </c>
      <c r="W1051" s="18"/>
      <c r="X1051" s="19"/>
      <c r="Y1051" s="19">
        <v>1</v>
      </c>
      <c r="Z1051" s="19"/>
      <c r="AA1051" s="19"/>
      <c r="AB1051" s="19"/>
      <c r="AC1051" s="19"/>
      <c r="AD1051" s="19"/>
      <c r="AE1051" s="19"/>
      <c r="AF1051" s="19"/>
      <c r="AG1051" s="19"/>
      <c r="AH1051" s="19"/>
      <c r="AI1051" s="19"/>
      <c r="AJ1051" s="17">
        <v>1</v>
      </c>
      <c r="AK1051" s="17"/>
      <c r="AL1051" s="17"/>
      <c r="AM1051" s="17"/>
      <c r="AN1051" s="17"/>
      <c r="AO1051" s="17"/>
      <c r="AP1051" s="17">
        <v>1</v>
      </c>
      <c r="AQ1051" s="17">
        <v>1</v>
      </c>
      <c r="AR1051" s="20"/>
      <c r="AS1051" s="20"/>
      <c r="AT1051" s="20"/>
      <c r="AU1051" s="20"/>
      <c r="AV1051" s="20">
        <v>1</v>
      </c>
      <c r="AW1051" s="20"/>
      <c r="AX1051" s="20"/>
      <c r="AY1051" s="20"/>
      <c r="AZ1051" s="20"/>
      <c r="BA1051" s="20"/>
      <c r="BB1051" s="20"/>
      <c r="BC1051" s="20"/>
      <c r="BD1051" s="16"/>
      <c r="BE1051" s="16"/>
      <c r="BF1051" s="16"/>
      <c r="BG1051" s="16"/>
      <c r="BH1051" s="16"/>
      <c r="BI1051" s="16"/>
      <c r="BJ1051" s="16"/>
      <c r="BK1051" s="16"/>
      <c r="BL1051" s="16"/>
      <c r="BM1051" s="16"/>
      <c r="BN1051" s="16"/>
      <c r="BO1051" s="16">
        <v>1</v>
      </c>
      <c r="BP1051" s="16"/>
      <c r="BQ1051" s="16"/>
      <c r="BR1051" s="16"/>
      <c r="BS1051" s="16"/>
      <c r="BT1051" s="16"/>
      <c r="BU1051" s="16"/>
      <c r="BV1051" s="16"/>
      <c r="BW1051" s="16"/>
      <c r="BX1051" s="16"/>
      <c r="BY1051" s="16">
        <v>1</v>
      </c>
      <c r="BZ1051" s="16"/>
      <c r="CA1051" s="16"/>
      <c r="CB1051" s="16"/>
      <c r="CC1051" s="16"/>
      <c r="CD1051" s="16"/>
      <c r="CE1051" s="16"/>
      <c r="CF1051" s="16"/>
      <c r="CG1051" s="19"/>
      <c r="CH1051" s="19"/>
      <c r="CI1051" s="19"/>
      <c r="CJ1051" s="19"/>
      <c r="CK1051" s="19">
        <v>1</v>
      </c>
      <c r="CL1051" s="19"/>
      <c r="CM1051" s="19"/>
      <c r="CN1051" s="19"/>
      <c r="CO1051" s="19"/>
      <c r="CP1051" s="19"/>
      <c r="CQ1051" s="19"/>
      <c r="CR1051" s="19"/>
    </row>
    <row r="1052" spans="1:96" ht="107" customHeight="1">
      <c r="A1052" s="11" cm="1">
        <f t="array" ref="A1052">SUMPRODUCT(--ISNUMBER(SEARCH({"stranding","stranded"},E1052)))</f>
        <v>0</v>
      </c>
      <c r="B1052" s="12">
        <v>1149</v>
      </c>
      <c r="C1052" s="13" t="s">
        <v>2189</v>
      </c>
      <c r="D1052" s="14">
        <v>2002</v>
      </c>
      <c r="E1052" s="15" t="s">
        <v>2190</v>
      </c>
      <c r="F1052" s="15" t="s">
        <v>6800</v>
      </c>
      <c r="G1052" s="15">
        <f t="shared" si="16"/>
        <v>6</v>
      </c>
      <c r="H1052" s="16"/>
      <c r="I1052" s="16"/>
      <c r="J1052" s="16"/>
      <c r="K1052" s="16"/>
      <c r="L1052" s="16"/>
      <c r="M1052" s="16"/>
      <c r="N1052" s="16"/>
      <c r="O1052" s="16"/>
      <c r="P1052" s="17"/>
      <c r="Q1052" s="17"/>
      <c r="R1052" s="17"/>
      <c r="S1052" s="17"/>
      <c r="T1052" s="18"/>
      <c r="U1052" s="18">
        <v>1</v>
      </c>
      <c r="V1052" s="18"/>
      <c r="W1052" s="18">
        <v>1</v>
      </c>
      <c r="X1052" s="19"/>
      <c r="Y1052" s="19"/>
      <c r="Z1052" s="19"/>
      <c r="AA1052" s="19"/>
      <c r="AB1052" s="19"/>
      <c r="AC1052" s="19"/>
      <c r="AD1052" s="19"/>
      <c r="AE1052" s="19">
        <v>1</v>
      </c>
      <c r="AF1052" s="19">
        <v>1</v>
      </c>
      <c r="AG1052" s="19"/>
      <c r="AH1052" s="19"/>
      <c r="AI1052" s="19"/>
      <c r="AJ1052" s="17">
        <v>1</v>
      </c>
      <c r="AK1052" s="17"/>
      <c r="AL1052" s="17"/>
      <c r="AM1052" s="17"/>
      <c r="AN1052" s="17">
        <v>1</v>
      </c>
      <c r="AO1052" s="17"/>
      <c r="AP1052" s="17"/>
      <c r="AQ1052" s="17"/>
      <c r="AR1052" s="20"/>
      <c r="AS1052" s="20"/>
      <c r="AT1052" s="20"/>
      <c r="AU1052" s="20"/>
      <c r="AV1052" s="20"/>
      <c r="AW1052" s="20"/>
      <c r="AX1052" s="20"/>
      <c r="AY1052" s="20"/>
      <c r="AZ1052" s="20"/>
      <c r="BA1052" s="20"/>
      <c r="BB1052" s="20"/>
      <c r="BC1052" s="20"/>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c r="BY1052" s="16"/>
      <c r="BZ1052" s="16"/>
      <c r="CA1052" s="16"/>
      <c r="CB1052" s="16"/>
      <c r="CC1052" s="16"/>
      <c r="CD1052" s="16"/>
      <c r="CE1052" s="16"/>
      <c r="CF1052" s="16"/>
      <c r="CG1052" s="19"/>
      <c r="CH1052" s="19"/>
      <c r="CI1052" s="19"/>
      <c r="CJ1052" s="19"/>
      <c r="CK1052" s="19"/>
      <c r="CL1052" s="19"/>
      <c r="CM1052" s="19"/>
      <c r="CN1052" s="19"/>
      <c r="CO1052" s="19"/>
      <c r="CP1052" s="19">
        <v>1</v>
      </c>
      <c r="CQ1052" s="19"/>
      <c r="CR1052" s="19"/>
    </row>
    <row r="1053" spans="1:96" ht="107" customHeight="1">
      <c r="A1053" s="11" cm="1">
        <f t="array" ref="A1053">SUMPRODUCT(--ISNUMBER(SEARCH({"stranding","stranded"},E1053)))</f>
        <v>0</v>
      </c>
      <c r="B1053" s="12">
        <v>1150</v>
      </c>
      <c r="C1053" s="21" t="s">
        <v>2191</v>
      </c>
      <c r="D1053" s="22">
        <v>2002</v>
      </c>
      <c r="E1053" s="15" t="s">
        <v>2192</v>
      </c>
      <c r="F1053" s="15" t="s">
        <v>6801</v>
      </c>
      <c r="G1053" s="15">
        <f t="shared" si="16"/>
        <v>6</v>
      </c>
      <c r="H1053" s="16"/>
      <c r="I1053" s="16"/>
      <c r="J1053" s="16">
        <v>1</v>
      </c>
      <c r="K1053" s="16"/>
      <c r="L1053" s="16"/>
      <c r="M1053" s="16"/>
      <c r="N1053" s="16"/>
      <c r="O1053" s="16"/>
      <c r="P1053" s="17"/>
      <c r="Q1053" s="17"/>
      <c r="R1053" s="17"/>
      <c r="S1053" s="17"/>
      <c r="T1053" s="18"/>
      <c r="U1053" s="18">
        <v>1</v>
      </c>
      <c r="V1053" s="18"/>
      <c r="W1053" s="18"/>
      <c r="X1053" s="19"/>
      <c r="Y1053" s="19"/>
      <c r="Z1053" s="19"/>
      <c r="AA1053" s="19"/>
      <c r="AB1053" s="19"/>
      <c r="AC1053" s="19"/>
      <c r="AD1053" s="19"/>
      <c r="AE1053" s="19">
        <v>1</v>
      </c>
      <c r="AF1053" s="19"/>
      <c r="AG1053" s="19"/>
      <c r="AH1053" s="19"/>
      <c r="AI1053" s="19"/>
      <c r="AJ1053" s="17">
        <v>1</v>
      </c>
      <c r="AK1053" s="17"/>
      <c r="AL1053" s="17"/>
      <c r="AM1053" s="17"/>
      <c r="AN1053" s="17">
        <v>1</v>
      </c>
      <c r="AO1053" s="17"/>
      <c r="AP1053" s="17"/>
      <c r="AQ1053" s="17"/>
      <c r="AR1053" s="20"/>
      <c r="AS1053" s="20"/>
      <c r="AT1053" s="20"/>
      <c r="AU1053" s="20"/>
      <c r="AV1053" s="20"/>
      <c r="AW1053" s="20"/>
      <c r="AX1053" s="20"/>
      <c r="AY1053" s="20"/>
      <c r="AZ1053" s="20"/>
      <c r="BA1053" s="20"/>
      <c r="BB1053" s="20"/>
      <c r="BC1053" s="20"/>
      <c r="BD1053" s="16"/>
      <c r="BE1053" s="16"/>
      <c r="BF1053" s="16"/>
      <c r="BG1053" s="16"/>
      <c r="BH1053" s="16"/>
      <c r="BI1053" s="16"/>
      <c r="BJ1053" s="16"/>
      <c r="BK1053" s="16"/>
      <c r="BL1053" s="16"/>
      <c r="BM1053" s="16"/>
      <c r="BN1053" s="16"/>
      <c r="BO1053" s="16"/>
      <c r="BP1053" s="16"/>
      <c r="BQ1053" s="16"/>
      <c r="BR1053" s="16"/>
      <c r="BS1053" s="16"/>
      <c r="BT1053" s="16"/>
      <c r="BU1053" s="16"/>
      <c r="BV1053" s="16"/>
      <c r="BW1053" s="16"/>
      <c r="BX1053" s="16"/>
      <c r="BY1053" s="16">
        <v>1</v>
      </c>
      <c r="BZ1053" s="16">
        <v>1</v>
      </c>
      <c r="CA1053" s="16"/>
      <c r="CB1053" s="16"/>
      <c r="CC1053" s="16"/>
      <c r="CD1053" s="16"/>
      <c r="CE1053" s="16"/>
      <c r="CF1053" s="16"/>
      <c r="CG1053" s="19"/>
      <c r="CH1053" s="19"/>
      <c r="CI1053" s="19"/>
      <c r="CJ1053" s="19"/>
      <c r="CK1053" s="19"/>
      <c r="CL1053" s="19"/>
      <c r="CM1053" s="19"/>
      <c r="CN1053" s="19">
        <v>1</v>
      </c>
      <c r="CO1053" s="19"/>
      <c r="CP1053" s="19"/>
      <c r="CQ1053" s="19"/>
      <c r="CR1053" s="19"/>
    </row>
    <row r="1054" spans="1:96" ht="107" customHeight="1">
      <c r="A1054" s="11" cm="1">
        <f t="array" ref="A1054">SUMPRODUCT(--ISNUMBER(SEARCH({"stranding","stranded"},E1054)))</f>
        <v>0</v>
      </c>
      <c r="B1054" s="12">
        <v>1151</v>
      </c>
      <c r="C1054" s="13" t="s">
        <v>2193</v>
      </c>
      <c r="D1054" s="14">
        <v>2002</v>
      </c>
      <c r="E1054" s="15" t="s">
        <v>2194</v>
      </c>
      <c r="F1054" s="15" t="s">
        <v>6802</v>
      </c>
      <c r="G1054" s="15">
        <f t="shared" si="16"/>
        <v>5</v>
      </c>
      <c r="H1054" s="16"/>
      <c r="I1054" s="16"/>
      <c r="J1054" s="16"/>
      <c r="K1054" s="16"/>
      <c r="L1054" s="16"/>
      <c r="M1054" s="16"/>
      <c r="N1054" s="16"/>
      <c r="O1054" s="16"/>
      <c r="P1054" s="17"/>
      <c r="Q1054" s="17"/>
      <c r="R1054" s="17"/>
      <c r="S1054" s="17"/>
      <c r="T1054" s="18"/>
      <c r="U1054" s="18">
        <v>1</v>
      </c>
      <c r="V1054" s="18"/>
      <c r="W1054" s="18"/>
      <c r="X1054" s="19"/>
      <c r="Y1054" s="19">
        <v>1</v>
      </c>
      <c r="Z1054" s="19"/>
      <c r="AA1054" s="19"/>
      <c r="AB1054" s="19"/>
      <c r="AC1054" s="19"/>
      <c r="AD1054" s="19"/>
      <c r="AE1054" s="19"/>
      <c r="AF1054" s="19"/>
      <c r="AG1054" s="19"/>
      <c r="AH1054" s="19"/>
      <c r="AI1054" s="19"/>
      <c r="AJ1054" s="17"/>
      <c r="AK1054" s="17"/>
      <c r="AL1054" s="17"/>
      <c r="AM1054" s="17"/>
      <c r="AN1054" s="17">
        <v>1</v>
      </c>
      <c r="AO1054" s="17"/>
      <c r="AP1054" s="17"/>
      <c r="AQ1054" s="17"/>
      <c r="AR1054" s="20"/>
      <c r="AS1054" s="20"/>
      <c r="AT1054" s="20"/>
      <c r="AU1054" s="20"/>
      <c r="AV1054" s="20"/>
      <c r="AW1054" s="20"/>
      <c r="AX1054" s="20"/>
      <c r="AY1054" s="20"/>
      <c r="AZ1054" s="20"/>
      <c r="BA1054" s="20"/>
      <c r="BB1054" s="20"/>
      <c r="BC1054" s="20"/>
      <c r="BD1054" s="16"/>
      <c r="BE1054" s="16"/>
      <c r="BF1054" s="16">
        <v>1</v>
      </c>
      <c r="BG1054" s="16"/>
      <c r="BH1054" s="16"/>
      <c r="BI1054" s="16"/>
      <c r="BJ1054" s="16"/>
      <c r="BK1054" s="16"/>
      <c r="BL1054" s="16"/>
      <c r="BM1054" s="16"/>
      <c r="BN1054" s="16"/>
      <c r="BO1054" s="16"/>
      <c r="BP1054" s="16"/>
      <c r="BQ1054" s="16"/>
      <c r="BR1054" s="16"/>
      <c r="BS1054" s="16"/>
      <c r="BT1054" s="16"/>
      <c r="BU1054" s="16"/>
      <c r="BV1054" s="16"/>
      <c r="BW1054" s="16"/>
      <c r="BX1054" s="16"/>
      <c r="BY1054" s="16"/>
      <c r="BZ1054" s="16">
        <v>1</v>
      </c>
      <c r="CA1054" s="16"/>
      <c r="CB1054" s="16"/>
      <c r="CC1054" s="16"/>
      <c r="CD1054" s="16"/>
      <c r="CE1054" s="16"/>
      <c r="CF1054" s="16"/>
      <c r="CG1054" s="19"/>
      <c r="CH1054" s="19">
        <v>1</v>
      </c>
      <c r="CI1054" s="19"/>
      <c r="CJ1054" s="19"/>
      <c r="CK1054" s="19"/>
      <c r="CL1054" s="19"/>
      <c r="CM1054" s="19"/>
      <c r="CN1054" s="19"/>
      <c r="CO1054" s="19"/>
      <c r="CP1054" s="19"/>
      <c r="CQ1054" s="19"/>
      <c r="CR1054" s="19"/>
    </row>
    <row r="1055" spans="1:96" ht="107" customHeight="1">
      <c r="A1055" s="11" cm="1">
        <f t="array" ref="A1055">SUMPRODUCT(--ISNUMBER(SEARCH({"stranding","stranded"},E1055)))</f>
        <v>0</v>
      </c>
      <c r="B1055" s="12">
        <v>1152</v>
      </c>
      <c r="C1055" s="21" t="s">
        <v>2195</v>
      </c>
      <c r="D1055" s="22">
        <v>2002</v>
      </c>
      <c r="E1055" s="15" t="s">
        <v>2196</v>
      </c>
      <c r="F1055" s="15" t="s">
        <v>6803</v>
      </c>
      <c r="G1055" s="15">
        <f t="shared" si="16"/>
        <v>6</v>
      </c>
      <c r="H1055" s="16"/>
      <c r="I1055" s="16"/>
      <c r="J1055" s="16"/>
      <c r="K1055" s="16"/>
      <c r="L1055" s="16"/>
      <c r="M1055" s="16"/>
      <c r="N1055" s="16"/>
      <c r="O1055" s="16"/>
      <c r="P1055" s="17"/>
      <c r="Q1055" s="17"/>
      <c r="R1055" s="17"/>
      <c r="S1055" s="17"/>
      <c r="T1055" s="18"/>
      <c r="U1055" s="18">
        <v>1</v>
      </c>
      <c r="V1055" s="18"/>
      <c r="W1055" s="18">
        <v>1</v>
      </c>
      <c r="X1055" s="19"/>
      <c r="Y1055" s="19">
        <v>1</v>
      </c>
      <c r="Z1055" s="19"/>
      <c r="AA1055" s="19"/>
      <c r="AB1055" s="19"/>
      <c r="AC1055" s="19"/>
      <c r="AD1055" s="19"/>
      <c r="AE1055" s="19"/>
      <c r="AF1055" s="19"/>
      <c r="AG1055" s="19"/>
      <c r="AH1055" s="19"/>
      <c r="AI1055" s="19"/>
      <c r="AJ1055" s="17"/>
      <c r="AK1055" s="17"/>
      <c r="AL1055" s="17"/>
      <c r="AM1055" s="17"/>
      <c r="AN1055" s="17">
        <v>1</v>
      </c>
      <c r="AO1055" s="17"/>
      <c r="AP1055" s="17"/>
      <c r="AQ1055" s="17"/>
      <c r="AR1055" s="20"/>
      <c r="AS1055" s="20"/>
      <c r="AT1055" s="20"/>
      <c r="AU1055" s="20"/>
      <c r="AV1055" s="20"/>
      <c r="AW1055" s="20"/>
      <c r="AX1055" s="20"/>
      <c r="AY1055" s="20"/>
      <c r="AZ1055" s="20"/>
      <c r="BA1055" s="20"/>
      <c r="BB1055" s="20"/>
      <c r="BC1055" s="20"/>
      <c r="BD1055" s="16"/>
      <c r="BE1055" s="16"/>
      <c r="BF1055" s="16">
        <v>1</v>
      </c>
      <c r="BG1055" s="16"/>
      <c r="BH1055" s="16"/>
      <c r="BI1055" s="16"/>
      <c r="BJ1055" s="16"/>
      <c r="BK1055" s="16"/>
      <c r="BL1055" s="16"/>
      <c r="BM1055" s="16"/>
      <c r="BN1055" s="16"/>
      <c r="BO1055" s="16"/>
      <c r="BP1055" s="16"/>
      <c r="BQ1055" s="16"/>
      <c r="BR1055" s="16"/>
      <c r="BS1055" s="16"/>
      <c r="BT1055" s="16"/>
      <c r="BU1055" s="16"/>
      <c r="BV1055" s="16"/>
      <c r="BW1055" s="16"/>
      <c r="BX1055" s="16"/>
      <c r="BY1055" s="16"/>
      <c r="BZ1055" s="16">
        <v>1</v>
      </c>
      <c r="CA1055" s="16"/>
      <c r="CB1055" s="16"/>
      <c r="CC1055" s="16"/>
      <c r="CD1055" s="16"/>
      <c r="CE1055" s="16"/>
      <c r="CF1055" s="16"/>
      <c r="CG1055" s="19">
        <v>1</v>
      </c>
      <c r="CH1055" s="19"/>
      <c r="CI1055" s="19"/>
      <c r="CJ1055" s="19"/>
      <c r="CK1055" s="19"/>
      <c r="CL1055" s="19"/>
      <c r="CM1055" s="19"/>
      <c r="CN1055" s="19"/>
      <c r="CO1055" s="19"/>
      <c r="CP1055" s="19"/>
      <c r="CQ1055" s="19"/>
      <c r="CR1055" s="19"/>
    </row>
    <row r="1056" spans="1:96" ht="107" customHeight="1">
      <c r="A1056" s="11" cm="1">
        <f t="array" ref="A1056">SUMPRODUCT(--ISNUMBER(SEARCH({"stranding","stranded"},E1056)))</f>
        <v>0</v>
      </c>
      <c r="B1056" s="12">
        <v>1153</v>
      </c>
      <c r="C1056" s="13" t="s">
        <v>2197</v>
      </c>
      <c r="D1056" s="14">
        <v>2002</v>
      </c>
      <c r="E1056" s="15" t="s">
        <v>2198</v>
      </c>
      <c r="F1056" s="15" t="s">
        <v>6804</v>
      </c>
      <c r="G1056" s="15">
        <f t="shared" si="16"/>
        <v>7</v>
      </c>
      <c r="H1056" s="16"/>
      <c r="I1056" s="16"/>
      <c r="J1056" s="16"/>
      <c r="K1056" s="16"/>
      <c r="L1056" s="16"/>
      <c r="M1056" s="16"/>
      <c r="N1056" s="16"/>
      <c r="O1056" s="16"/>
      <c r="P1056" s="17"/>
      <c r="Q1056" s="17"/>
      <c r="R1056" s="17">
        <v>1</v>
      </c>
      <c r="S1056" s="17"/>
      <c r="T1056" s="18">
        <v>1</v>
      </c>
      <c r="U1056" s="18"/>
      <c r="V1056" s="18"/>
      <c r="W1056" s="18"/>
      <c r="X1056" s="19"/>
      <c r="Y1056" s="19">
        <v>1</v>
      </c>
      <c r="Z1056" s="19"/>
      <c r="AA1056" s="19"/>
      <c r="AB1056" s="19"/>
      <c r="AC1056" s="19"/>
      <c r="AD1056" s="19"/>
      <c r="AE1056" s="19"/>
      <c r="AF1056" s="19"/>
      <c r="AG1056" s="19"/>
      <c r="AH1056" s="19"/>
      <c r="AI1056" s="19"/>
      <c r="AJ1056" s="17"/>
      <c r="AK1056" s="17"/>
      <c r="AL1056" s="17"/>
      <c r="AM1056" s="17"/>
      <c r="AN1056" s="17">
        <v>1</v>
      </c>
      <c r="AO1056" s="17"/>
      <c r="AP1056" s="17"/>
      <c r="AQ1056" s="17"/>
      <c r="AR1056" s="20"/>
      <c r="AS1056" s="20"/>
      <c r="AT1056" s="20"/>
      <c r="AU1056" s="20"/>
      <c r="AV1056" s="20"/>
      <c r="AW1056" s="20"/>
      <c r="AX1056" s="20"/>
      <c r="AY1056" s="20"/>
      <c r="AZ1056" s="20"/>
      <c r="BA1056" s="20"/>
      <c r="BB1056" s="20"/>
      <c r="BC1056" s="20"/>
      <c r="BD1056" s="16"/>
      <c r="BE1056" s="16"/>
      <c r="BF1056" s="16"/>
      <c r="BG1056" s="16"/>
      <c r="BH1056" s="16"/>
      <c r="BI1056" s="16"/>
      <c r="BJ1056" s="16"/>
      <c r="BK1056" s="16"/>
      <c r="BL1056" s="16"/>
      <c r="BM1056" s="16"/>
      <c r="BN1056" s="16"/>
      <c r="BO1056" s="16"/>
      <c r="BP1056" s="16"/>
      <c r="BQ1056" s="16">
        <v>1</v>
      </c>
      <c r="BR1056" s="16"/>
      <c r="BS1056" s="16"/>
      <c r="BT1056" s="16"/>
      <c r="BU1056" s="16"/>
      <c r="BV1056" s="16"/>
      <c r="BW1056" s="16"/>
      <c r="BX1056" s="16"/>
      <c r="BY1056" s="16"/>
      <c r="BZ1056" s="16">
        <v>1</v>
      </c>
      <c r="CA1056" s="16"/>
      <c r="CB1056" s="16"/>
      <c r="CC1056" s="16"/>
      <c r="CD1056" s="16"/>
      <c r="CE1056" s="16"/>
      <c r="CF1056" s="16">
        <v>1</v>
      </c>
      <c r="CG1056" s="19">
        <v>1</v>
      </c>
      <c r="CH1056" s="19"/>
      <c r="CI1056" s="19"/>
      <c r="CJ1056" s="19"/>
      <c r="CK1056" s="19"/>
      <c r="CL1056" s="19"/>
      <c r="CM1056" s="19"/>
      <c r="CN1056" s="19"/>
      <c r="CO1056" s="19"/>
      <c r="CP1056" s="19"/>
      <c r="CQ1056" s="19"/>
      <c r="CR1056" s="19"/>
    </row>
    <row r="1057" spans="1:96" ht="107" customHeight="1">
      <c r="A1057" s="11" cm="1">
        <f t="array" ref="A1057">SUMPRODUCT(--ISNUMBER(SEARCH({"stranding","stranded"},E1057)))</f>
        <v>0</v>
      </c>
      <c r="B1057" s="12">
        <v>1154</v>
      </c>
      <c r="C1057" s="21" t="s">
        <v>2199</v>
      </c>
      <c r="D1057" s="22">
        <v>2002</v>
      </c>
      <c r="E1057" s="15" t="s">
        <v>2200</v>
      </c>
      <c r="F1057" s="15" t="s">
        <v>6805</v>
      </c>
      <c r="G1057" s="15">
        <f t="shared" si="16"/>
        <v>4</v>
      </c>
      <c r="H1057" s="16"/>
      <c r="I1057" s="16"/>
      <c r="J1057" s="16"/>
      <c r="K1057" s="16"/>
      <c r="L1057" s="16"/>
      <c r="M1057" s="16"/>
      <c r="N1057" s="16"/>
      <c r="O1057" s="16"/>
      <c r="P1057" s="17"/>
      <c r="Q1057" s="17"/>
      <c r="R1057" s="17"/>
      <c r="S1057" s="17"/>
      <c r="T1057" s="18"/>
      <c r="U1057" s="18">
        <v>1</v>
      </c>
      <c r="V1057" s="18"/>
      <c r="W1057" s="18"/>
      <c r="X1057" s="19">
        <v>1</v>
      </c>
      <c r="Y1057" s="19"/>
      <c r="Z1057" s="19"/>
      <c r="AA1057" s="19"/>
      <c r="AB1057" s="19"/>
      <c r="AC1057" s="19"/>
      <c r="AD1057" s="19"/>
      <c r="AE1057" s="19"/>
      <c r="AF1057" s="19"/>
      <c r="AG1057" s="19"/>
      <c r="AH1057" s="19"/>
      <c r="AI1057" s="19"/>
      <c r="AJ1057" s="17"/>
      <c r="AK1057" s="17"/>
      <c r="AL1057" s="17"/>
      <c r="AM1057" s="17"/>
      <c r="AN1057" s="17">
        <v>1</v>
      </c>
      <c r="AO1057" s="17"/>
      <c r="AP1057" s="17"/>
      <c r="AQ1057" s="17"/>
      <c r="AR1057" s="20"/>
      <c r="AS1057" s="20"/>
      <c r="AT1057" s="20"/>
      <c r="AU1057" s="20"/>
      <c r="AV1057" s="20"/>
      <c r="AW1057" s="20"/>
      <c r="AX1057" s="20"/>
      <c r="AY1057" s="20"/>
      <c r="AZ1057" s="20"/>
      <c r="BA1057" s="20"/>
      <c r="BB1057" s="20"/>
      <c r="BC1057" s="20"/>
      <c r="BD1057" s="16"/>
      <c r="BE1057" s="16"/>
      <c r="BF1057" s="16"/>
      <c r="BG1057" s="16"/>
      <c r="BH1057" s="16"/>
      <c r="BI1057" s="16"/>
      <c r="BJ1057" s="16"/>
      <c r="BK1057" s="16"/>
      <c r="BL1057" s="16"/>
      <c r="BM1057" s="16"/>
      <c r="BN1057" s="16"/>
      <c r="BO1057" s="16"/>
      <c r="BP1057" s="16"/>
      <c r="BQ1057" s="16"/>
      <c r="BR1057" s="16">
        <v>1</v>
      </c>
      <c r="BS1057" s="16"/>
      <c r="BT1057" s="16"/>
      <c r="BU1057" s="16"/>
      <c r="BV1057" s="16"/>
      <c r="BW1057" s="16"/>
      <c r="BX1057" s="16"/>
      <c r="BY1057" s="16"/>
      <c r="BZ1057" s="16"/>
      <c r="CA1057" s="16"/>
      <c r="CB1057" s="16"/>
      <c r="CC1057" s="16"/>
      <c r="CD1057" s="16"/>
      <c r="CE1057" s="16"/>
      <c r="CF1057" s="16"/>
      <c r="CG1057" s="19"/>
      <c r="CH1057" s="19"/>
      <c r="CI1057" s="19">
        <v>1</v>
      </c>
      <c r="CJ1057" s="19"/>
      <c r="CK1057" s="19"/>
      <c r="CL1057" s="19"/>
      <c r="CM1057" s="19"/>
      <c r="CN1057" s="19"/>
      <c r="CO1057" s="19"/>
      <c r="CP1057" s="19"/>
      <c r="CQ1057" s="19"/>
      <c r="CR1057" s="19"/>
    </row>
    <row r="1058" spans="1:96" ht="107" customHeight="1">
      <c r="A1058" s="11" cm="1">
        <f t="array" ref="A1058">SUMPRODUCT(--ISNUMBER(SEARCH({"stranding","stranded"},E1058)))</f>
        <v>0</v>
      </c>
      <c r="B1058" s="12">
        <v>1155</v>
      </c>
      <c r="C1058" s="13" t="s">
        <v>2201</v>
      </c>
      <c r="D1058" s="14">
        <v>2002</v>
      </c>
      <c r="E1058" s="15" t="s">
        <v>2202</v>
      </c>
      <c r="F1058" s="15" t="s">
        <v>6806</v>
      </c>
      <c r="G1058" s="15">
        <f t="shared" si="16"/>
        <v>6</v>
      </c>
      <c r="H1058" s="16"/>
      <c r="I1058" s="16"/>
      <c r="J1058" s="16"/>
      <c r="K1058" s="16"/>
      <c r="L1058" s="16"/>
      <c r="M1058" s="16"/>
      <c r="N1058" s="16"/>
      <c r="O1058" s="16"/>
      <c r="P1058" s="17"/>
      <c r="Q1058" s="17"/>
      <c r="R1058" s="17">
        <v>1</v>
      </c>
      <c r="S1058" s="17"/>
      <c r="T1058" s="18"/>
      <c r="U1058" s="18">
        <v>1</v>
      </c>
      <c r="V1058" s="18"/>
      <c r="W1058" s="18"/>
      <c r="X1058" s="19"/>
      <c r="Y1058" s="19"/>
      <c r="Z1058" s="19"/>
      <c r="AA1058" s="19"/>
      <c r="AB1058" s="19"/>
      <c r="AC1058" s="19"/>
      <c r="AD1058" s="19"/>
      <c r="AE1058" s="19">
        <v>1</v>
      </c>
      <c r="AF1058" s="19">
        <v>1</v>
      </c>
      <c r="AG1058" s="19"/>
      <c r="AH1058" s="19"/>
      <c r="AI1058" s="19"/>
      <c r="AJ1058" s="17"/>
      <c r="AK1058" s="17"/>
      <c r="AL1058" s="17"/>
      <c r="AM1058" s="17"/>
      <c r="AN1058" s="17">
        <v>1</v>
      </c>
      <c r="AO1058" s="17"/>
      <c r="AP1058" s="17"/>
      <c r="AQ1058" s="17"/>
      <c r="AR1058" s="20"/>
      <c r="AS1058" s="20"/>
      <c r="AT1058" s="20"/>
      <c r="AU1058" s="20"/>
      <c r="AV1058" s="20"/>
      <c r="AW1058" s="20"/>
      <c r="AX1058" s="20"/>
      <c r="AY1058" s="20"/>
      <c r="AZ1058" s="20"/>
      <c r="BA1058" s="20"/>
      <c r="BB1058" s="20"/>
      <c r="BC1058" s="20"/>
      <c r="BD1058" s="16"/>
      <c r="BE1058" s="16"/>
      <c r="BF1058" s="16"/>
      <c r="BG1058" s="16"/>
      <c r="BH1058" s="16"/>
      <c r="BI1058" s="16"/>
      <c r="BJ1058" s="16"/>
      <c r="BK1058" s="16"/>
      <c r="BL1058" s="16"/>
      <c r="BM1058" s="16"/>
      <c r="BN1058" s="16"/>
      <c r="BO1058" s="16"/>
      <c r="BP1058" s="16"/>
      <c r="BQ1058" s="16"/>
      <c r="BR1058" s="16">
        <v>1</v>
      </c>
      <c r="BS1058" s="16"/>
      <c r="BT1058" s="16"/>
      <c r="BU1058" s="16"/>
      <c r="BV1058" s="16"/>
      <c r="BW1058" s="16"/>
      <c r="BX1058" s="16"/>
      <c r="BY1058" s="16"/>
      <c r="BZ1058" s="16"/>
      <c r="CA1058" s="16"/>
      <c r="CB1058" s="16"/>
      <c r="CC1058" s="16"/>
      <c r="CD1058" s="16"/>
      <c r="CE1058" s="16"/>
      <c r="CF1058" s="16"/>
      <c r="CG1058" s="19"/>
      <c r="CH1058" s="19"/>
      <c r="CI1058" s="19"/>
      <c r="CJ1058" s="19"/>
      <c r="CK1058" s="19"/>
      <c r="CL1058" s="19"/>
      <c r="CM1058" s="19"/>
      <c r="CN1058" s="19"/>
      <c r="CO1058" s="19"/>
      <c r="CP1058" s="19"/>
      <c r="CQ1058" s="19"/>
      <c r="CR1058" s="19">
        <v>1</v>
      </c>
    </row>
    <row r="1059" spans="1:96" ht="107" customHeight="1">
      <c r="A1059" s="11" cm="1">
        <f t="array" ref="A1059">SUMPRODUCT(--ISNUMBER(SEARCH({"stranding","stranded"},E1059)))</f>
        <v>0</v>
      </c>
      <c r="B1059" s="12">
        <v>1156</v>
      </c>
      <c r="C1059" s="21" t="s">
        <v>2203</v>
      </c>
      <c r="D1059" s="22">
        <v>2002</v>
      </c>
      <c r="E1059" s="15" t="s">
        <v>2204</v>
      </c>
      <c r="F1059" s="15" t="s">
        <v>6807</v>
      </c>
      <c r="G1059" s="15">
        <f t="shared" si="16"/>
        <v>6</v>
      </c>
      <c r="H1059" s="16"/>
      <c r="I1059" s="16"/>
      <c r="J1059" s="16"/>
      <c r="K1059" s="16"/>
      <c r="L1059" s="16"/>
      <c r="M1059" s="16"/>
      <c r="N1059" s="16">
        <v>1</v>
      </c>
      <c r="O1059" s="16"/>
      <c r="P1059" s="17"/>
      <c r="Q1059" s="17"/>
      <c r="R1059" s="17">
        <v>1</v>
      </c>
      <c r="S1059" s="17"/>
      <c r="T1059" s="18"/>
      <c r="U1059" s="18">
        <v>1</v>
      </c>
      <c r="V1059" s="18"/>
      <c r="W1059" s="18"/>
      <c r="X1059" s="19"/>
      <c r="Y1059" s="19">
        <v>1</v>
      </c>
      <c r="Z1059" s="19">
        <v>1</v>
      </c>
      <c r="AA1059" s="19"/>
      <c r="AB1059" s="19"/>
      <c r="AC1059" s="19"/>
      <c r="AD1059" s="19">
        <v>1</v>
      </c>
      <c r="AE1059" s="19"/>
      <c r="AF1059" s="19"/>
      <c r="AG1059" s="19"/>
      <c r="AH1059" s="19"/>
      <c r="AI1059" s="19"/>
      <c r="AJ1059" s="17"/>
      <c r="AK1059" s="17"/>
      <c r="AL1059" s="17"/>
      <c r="AM1059" s="17"/>
      <c r="AN1059" s="17"/>
      <c r="AO1059" s="17"/>
      <c r="AP1059" s="17"/>
      <c r="AQ1059" s="17"/>
      <c r="AR1059" s="20"/>
      <c r="AS1059" s="20"/>
      <c r="AT1059" s="20"/>
      <c r="AU1059" s="20"/>
      <c r="AV1059" s="20"/>
      <c r="AW1059" s="20"/>
      <c r="AX1059" s="20"/>
      <c r="AY1059" s="20"/>
      <c r="AZ1059" s="20"/>
      <c r="BA1059" s="20"/>
      <c r="BB1059" s="20"/>
      <c r="BC1059" s="20"/>
      <c r="BD1059" s="16"/>
      <c r="BE1059" s="16"/>
      <c r="BF1059" s="16"/>
      <c r="BG1059" s="16"/>
      <c r="BH1059" s="16"/>
      <c r="BI1059" s="16"/>
      <c r="BJ1059" s="16"/>
      <c r="BK1059" s="16"/>
      <c r="BL1059" s="16"/>
      <c r="BM1059" s="16"/>
      <c r="BN1059" s="16"/>
      <c r="BO1059" s="16"/>
      <c r="BP1059" s="16"/>
      <c r="BQ1059" s="16"/>
      <c r="BR1059" s="16"/>
      <c r="BS1059" s="16"/>
      <c r="BT1059" s="16">
        <v>1</v>
      </c>
      <c r="BU1059" s="16"/>
      <c r="BV1059" s="16"/>
      <c r="BW1059" s="16"/>
      <c r="BX1059" s="16"/>
      <c r="BY1059" s="16"/>
      <c r="BZ1059" s="16"/>
      <c r="CA1059" s="16"/>
      <c r="CB1059" s="16"/>
      <c r="CC1059" s="16"/>
      <c r="CD1059" s="16"/>
      <c r="CE1059" s="16"/>
      <c r="CF1059" s="16"/>
      <c r="CG1059" s="19"/>
      <c r="CH1059" s="19"/>
      <c r="CI1059" s="19"/>
      <c r="CJ1059" s="19"/>
      <c r="CK1059" s="19"/>
      <c r="CL1059" s="19"/>
      <c r="CM1059" s="19"/>
      <c r="CN1059" s="19"/>
      <c r="CO1059" s="19">
        <v>1</v>
      </c>
      <c r="CP1059" s="19"/>
      <c r="CQ1059" s="19"/>
      <c r="CR1059" s="19"/>
    </row>
    <row r="1060" spans="1:96" ht="107" customHeight="1">
      <c r="A1060" s="11" cm="1">
        <f t="array" ref="A1060">SUMPRODUCT(--ISNUMBER(SEARCH({"stranding","stranded"},E1060)))</f>
        <v>0</v>
      </c>
      <c r="B1060" s="12">
        <v>1157</v>
      </c>
      <c r="C1060" s="13" t="s">
        <v>2205</v>
      </c>
      <c r="D1060" s="14">
        <v>2002</v>
      </c>
      <c r="E1060" s="15" t="s">
        <v>2206</v>
      </c>
      <c r="F1060" s="15" t="s">
        <v>6808</v>
      </c>
      <c r="G1060" s="15">
        <f t="shared" si="16"/>
        <v>6</v>
      </c>
      <c r="H1060" s="16"/>
      <c r="I1060" s="16"/>
      <c r="J1060" s="16"/>
      <c r="K1060" s="16"/>
      <c r="L1060" s="16"/>
      <c r="M1060" s="16"/>
      <c r="N1060" s="16"/>
      <c r="O1060" s="16"/>
      <c r="P1060" s="17"/>
      <c r="Q1060" s="17"/>
      <c r="R1060" s="17"/>
      <c r="S1060" s="17"/>
      <c r="T1060" s="18"/>
      <c r="U1060" s="18">
        <v>1</v>
      </c>
      <c r="V1060" s="18"/>
      <c r="W1060" s="18"/>
      <c r="X1060" s="19"/>
      <c r="Y1060" s="19"/>
      <c r="Z1060" s="19"/>
      <c r="AA1060" s="19"/>
      <c r="AB1060" s="19"/>
      <c r="AC1060" s="19"/>
      <c r="AD1060" s="19"/>
      <c r="AE1060" s="19">
        <v>1</v>
      </c>
      <c r="AF1060" s="19">
        <v>1</v>
      </c>
      <c r="AG1060" s="19"/>
      <c r="AH1060" s="19"/>
      <c r="AI1060" s="19">
        <v>1</v>
      </c>
      <c r="AJ1060" s="17"/>
      <c r="AK1060" s="17"/>
      <c r="AL1060" s="17"/>
      <c r="AM1060" s="17"/>
      <c r="AN1060" s="17"/>
      <c r="AO1060" s="17"/>
      <c r="AP1060" s="17"/>
      <c r="AQ1060" s="17"/>
      <c r="AR1060" s="20"/>
      <c r="AS1060" s="20"/>
      <c r="AT1060" s="20"/>
      <c r="AU1060" s="20"/>
      <c r="AV1060" s="20"/>
      <c r="AW1060" s="20"/>
      <c r="AX1060" s="20"/>
      <c r="AY1060" s="20"/>
      <c r="AZ1060" s="20"/>
      <c r="BA1060" s="20"/>
      <c r="BB1060" s="20"/>
      <c r="BC1060" s="20"/>
      <c r="BD1060" s="16"/>
      <c r="BE1060" s="16"/>
      <c r="BF1060" s="16"/>
      <c r="BG1060" s="16"/>
      <c r="BH1060" s="16"/>
      <c r="BI1060" s="16"/>
      <c r="BJ1060" s="16"/>
      <c r="BK1060" s="16"/>
      <c r="BL1060" s="16"/>
      <c r="BM1060" s="16"/>
      <c r="BN1060" s="16"/>
      <c r="BO1060" s="16"/>
      <c r="BP1060" s="16"/>
      <c r="BQ1060" s="16"/>
      <c r="BR1060" s="16"/>
      <c r="BS1060" s="16"/>
      <c r="BT1060" s="16">
        <v>1</v>
      </c>
      <c r="BU1060" s="16"/>
      <c r="BV1060" s="16"/>
      <c r="BW1060" s="16"/>
      <c r="BX1060" s="16"/>
      <c r="BY1060" s="16"/>
      <c r="BZ1060" s="16"/>
      <c r="CA1060" s="16"/>
      <c r="CB1060" s="16">
        <v>1</v>
      </c>
      <c r="CC1060" s="16"/>
      <c r="CD1060" s="16"/>
      <c r="CE1060" s="16"/>
      <c r="CF1060" s="16"/>
      <c r="CG1060" s="19"/>
      <c r="CH1060" s="19"/>
      <c r="CI1060" s="19"/>
      <c r="CJ1060" s="19"/>
      <c r="CK1060" s="19"/>
      <c r="CL1060" s="19"/>
      <c r="CM1060" s="19"/>
      <c r="CN1060" s="19">
        <v>1</v>
      </c>
      <c r="CO1060" s="19"/>
      <c r="CP1060" s="19"/>
      <c r="CQ1060" s="19"/>
      <c r="CR1060" s="19"/>
    </row>
    <row r="1061" spans="1:96" ht="107" customHeight="1">
      <c r="A1061" s="11" cm="1">
        <f t="array" ref="A1061">SUMPRODUCT(--ISNUMBER(SEARCH({"stranding","stranded"},E1061)))</f>
        <v>0</v>
      </c>
      <c r="B1061" s="12">
        <v>1158</v>
      </c>
      <c r="C1061" s="21" t="s">
        <v>2207</v>
      </c>
      <c r="D1061" s="22">
        <v>2002</v>
      </c>
      <c r="E1061" s="15" t="s">
        <v>2208</v>
      </c>
      <c r="F1061" s="15" t="s">
        <v>5980</v>
      </c>
      <c r="G1061" s="15">
        <f t="shared" si="16"/>
        <v>4</v>
      </c>
      <c r="H1061" s="16"/>
      <c r="I1061" s="16"/>
      <c r="J1061" s="16"/>
      <c r="K1061" s="16"/>
      <c r="L1061" s="16">
        <v>1</v>
      </c>
      <c r="M1061" s="16"/>
      <c r="N1061" s="16"/>
      <c r="O1061" s="16"/>
      <c r="P1061" s="17"/>
      <c r="Q1061" s="17"/>
      <c r="R1061" s="17"/>
      <c r="S1061" s="17"/>
      <c r="T1061" s="18"/>
      <c r="U1061" s="18"/>
      <c r="V1061" s="18"/>
      <c r="W1061" s="18"/>
      <c r="X1061" s="19"/>
      <c r="Y1061" s="19">
        <v>1</v>
      </c>
      <c r="Z1061" s="19"/>
      <c r="AA1061" s="19">
        <v>1</v>
      </c>
      <c r="AB1061" s="19"/>
      <c r="AC1061" s="19"/>
      <c r="AD1061" s="19"/>
      <c r="AE1061" s="19"/>
      <c r="AF1061" s="19"/>
      <c r="AG1061" s="19"/>
      <c r="AH1061" s="19"/>
      <c r="AI1061" s="19"/>
      <c r="AJ1061" s="17"/>
      <c r="AK1061" s="17"/>
      <c r="AL1061" s="17"/>
      <c r="AM1061" s="17"/>
      <c r="AN1061" s="17"/>
      <c r="AO1061" s="17"/>
      <c r="AP1061" s="17"/>
      <c r="AQ1061" s="17"/>
      <c r="AR1061" s="20"/>
      <c r="AS1061" s="20"/>
      <c r="AT1061" s="20"/>
      <c r="AU1061" s="20"/>
      <c r="AV1061" s="20"/>
      <c r="AW1061" s="20"/>
      <c r="AX1061" s="20"/>
      <c r="AY1061" s="20"/>
      <c r="AZ1061" s="20"/>
      <c r="BA1061" s="20"/>
      <c r="BB1061" s="20"/>
      <c r="BC1061" s="20"/>
      <c r="BD1061" s="16"/>
      <c r="BE1061" s="16"/>
      <c r="BF1061" s="16"/>
      <c r="BG1061" s="16"/>
      <c r="BH1061" s="16"/>
      <c r="BI1061" s="16"/>
      <c r="BJ1061" s="16"/>
      <c r="BK1061" s="16"/>
      <c r="BL1061" s="16"/>
      <c r="BM1061" s="16"/>
      <c r="BN1061" s="16"/>
      <c r="BO1061" s="16"/>
      <c r="BP1061" s="16"/>
      <c r="BQ1061" s="16"/>
      <c r="BR1061" s="16"/>
      <c r="BS1061" s="16"/>
      <c r="BT1061" s="16"/>
      <c r="BU1061" s="16"/>
      <c r="BV1061" s="16"/>
      <c r="BW1061" s="16"/>
      <c r="BX1061" s="16"/>
      <c r="BY1061" s="16"/>
      <c r="BZ1061" s="16"/>
      <c r="CA1061" s="16">
        <v>1</v>
      </c>
      <c r="CB1061" s="16"/>
      <c r="CC1061" s="16">
        <v>1</v>
      </c>
      <c r="CD1061" s="16"/>
      <c r="CE1061" s="16"/>
      <c r="CF1061" s="16"/>
      <c r="CG1061" s="19"/>
      <c r="CH1061" s="19"/>
      <c r="CI1061" s="19"/>
      <c r="CJ1061" s="19"/>
      <c r="CK1061" s="19"/>
      <c r="CL1061" s="19"/>
      <c r="CM1061" s="19"/>
      <c r="CN1061" s="19"/>
      <c r="CO1061" s="19"/>
      <c r="CP1061" s="19"/>
      <c r="CQ1061" s="19"/>
      <c r="CR1061" s="19"/>
    </row>
    <row r="1062" spans="1:96" ht="107" customHeight="1">
      <c r="A1062" s="11" cm="1">
        <f t="array" ref="A1062">SUMPRODUCT(--ISNUMBER(SEARCH({"stranding","stranded"},E1062)))</f>
        <v>0</v>
      </c>
      <c r="B1062" s="12">
        <v>1159</v>
      </c>
      <c r="C1062" s="13" t="s">
        <v>2209</v>
      </c>
      <c r="D1062" s="14">
        <v>2002</v>
      </c>
      <c r="E1062" s="15" t="s">
        <v>2210</v>
      </c>
      <c r="F1062" s="15" t="s">
        <v>6809</v>
      </c>
      <c r="G1062" s="15">
        <f t="shared" si="16"/>
        <v>6</v>
      </c>
      <c r="H1062" s="16"/>
      <c r="I1062" s="16"/>
      <c r="J1062" s="16"/>
      <c r="K1062" s="16"/>
      <c r="L1062" s="16">
        <v>1</v>
      </c>
      <c r="M1062" s="16"/>
      <c r="N1062" s="16"/>
      <c r="O1062" s="16"/>
      <c r="P1062" s="17"/>
      <c r="Q1062" s="17"/>
      <c r="R1062" s="17"/>
      <c r="S1062" s="17"/>
      <c r="T1062" s="18">
        <v>1</v>
      </c>
      <c r="U1062" s="18"/>
      <c r="V1062" s="18"/>
      <c r="W1062" s="18"/>
      <c r="X1062" s="19"/>
      <c r="Y1062" s="19"/>
      <c r="Z1062" s="19"/>
      <c r="AA1062" s="19"/>
      <c r="AB1062" s="19"/>
      <c r="AC1062" s="19"/>
      <c r="AD1062" s="19"/>
      <c r="AE1062" s="19">
        <v>1</v>
      </c>
      <c r="AF1062" s="19">
        <v>1</v>
      </c>
      <c r="AG1062" s="19"/>
      <c r="AH1062" s="19"/>
      <c r="AI1062" s="19"/>
      <c r="AJ1062" s="17"/>
      <c r="AK1062" s="17"/>
      <c r="AL1062" s="17"/>
      <c r="AM1062" s="17"/>
      <c r="AN1062" s="17"/>
      <c r="AO1062" s="17"/>
      <c r="AP1062" s="17"/>
      <c r="AQ1062" s="17"/>
      <c r="AR1062" s="20"/>
      <c r="AS1062" s="20"/>
      <c r="AT1062" s="20"/>
      <c r="AU1062" s="20"/>
      <c r="AV1062" s="20"/>
      <c r="AW1062" s="20"/>
      <c r="AX1062" s="20"/>
      <c r="AY1062" s="20"/>
      <c r="AZ1062" s="20"/>
      <c r="BA1062" s="20"/>
      <c r="BB1062" s="20"/>
      <c r="BC1062" s="20"/>
      <c r="BD1062" s="16"/>
      <c r="BE1062" s="16"/>
      <c r="BF1062" s="16"/>
      <c r="BG1062" s="16"/>
      <c r="BH1062" s="16"/>
      <c r="BI1062" s="16">
        <v>1</v>
      </c>
      <c r="BJ1062" s="16"/>
      <c r="BK1062" s="16"/>
      <c r="BL1062" s="16"/>
      <c r="BM1062" s="16"/>
      <c r="BN1062" s="16"/>
      <c r="BO1062" s="16"/>
      <c r="BP1062" s="16"/>
      <c r="BQ1062" s="16">
        <v>1</v>
      </c>
      <c r="BR1062" s="16"/>
      <c r="BS1062" s="16"/>
      <c r="BT1062" s="16"/>
      <c r="BU1062" s="16"/>
      <c r="BV1062" s="16"/>
      <c r="BW1062" s="16"/>
      <c r="BX1062" s="16"/>
      <c r="BY1062" s="16"/>
      <c r="BZ1062" s="16">
        <v>1</v>
      </c>
      <c r="CA1062" s="16"/>
      <c r="CB1062" s="16"/>
      <c r="CC1062" s="16"/>
      <c r="CD1062" s="16"/>
      <c r="CE1062" s="16"/>
      <c r="CF1062" s="16"/>
      <c r="CG1062" s="19"/>
      <c r="CH1062" s="19"/>
      <c r="CI1062" s="19"/>
      <c r="CJ1062" s="19"/>
      <c r="CK1062" s="19"/>
      <c r="CL1062" s="19"/>
      <c r="CM1062" s="19"/>
      <c r="CN1062" s="19"/>
      <c r="CO1062" s="19">
        <v>1</v>
      </c>
      <c r="CP1062" s="19"/>
      <c r="CQ1062" s="19"/>
      <c r="CR1062" s="19"/>
    </row>
    <row r="1063" spans="1:96" ht="107" customHeight="1">
      <c r="A1063" s="11" cm="1">
        <f t="array" ref="A1063">SUMPRODUCT(--ISNUMBER(SEARCH({"stranding","stranded"},E1063)))</f>
        <v>0</v>
      </c>
      <c r="B1063" s="12">
        <v>1160</v>
      </c>
      <c r="C1063" s="21" t="s">
        <v>2211</v>
      </c>
      <c r="D1063" s="22">
        <v>2002</v>
      </c>
      <c r="E1063" s="15" t="s">
        <v>2212</v>
      </c>
      <c r="F1063" s="15" t="s">
        <v>5983</v>
      </c>
      <c r="G1063" s="15">
        <f t="shared" si="16"/>
        <v>4</v>
      </c>
      <c r="H1063" s="16"/>
      <c r="I1063" s="16"/>
      <c r="J1063" s="16"/>
      <c r="K1063" s="16"/>
      <c r="L1063" s="16"/>
      <c r="M1063" s="16"/>
      <c r="N1063" s="16"/>
      <c r="O1063" s="16"/>
      <c r="P1063" s="17"/>
      <c r="Q1063" s="17"/>
      <c r="R1063" s="17"/>
      <c r="S1063" s="17"/>
      <c r="T1063" s="18"/>
      <c r="U1063" s="18">
        <v>1</v>
      </c>
      <c r="V1063" s="18"/>
      <c r="W1063" s="18"/>
      <c r="X1063" s="19"/>
      <c r="Y1063" s="19">
        <v>1</v>
      </c>
      <c r="Z1063" s="19">
        <v>1</v>
      </c>
      <c r="AA1063" s="19"/>
      <c r="AB1063" s="19"/>
      <c r="AC1063" s="19"/>
      <c r="AD1063" s="19"/>
      <c r="AE1063" s="19"/>
      <c r="AF1063" s="19"/>
      <c r="AG1063" s="19"/>
      <c r="AH1063" s="19"/>
      <c r="AI1063" s="19"/>
      <c r="AJ1063" s="17"/>
      <c r="AK1063" s="17"/>
      <c r="AL1063" s="17"/>
      <c r="AM1063" s="17"/>
      <c r="AN1063" s="17"/>
      <c r="AO1063" s="17"/>
      <c r="AP1063" s="17"/>
      <c r="AQ1063" s="17"/>
      <c r="AR1063" s="20"/>
      <c r="AS1063" s="20"/>
      <c r="AT1063" s="20"/>
      <c r="AU1063" s="20"/>
      <c r="AV1063" s="20"/>
      <c r="AW1063" s="20"/>
      <c r="AX1063" s="20"/>
      <c r="AY1063" s="20"/>
      <c r="AZ1063" s="20"/>
      <c r="BA1063" s="20"/>
      <c r="BB1063" s="20"/>
      <c r="BC1063" s="20"/>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c r="BY1063" s="16"/>
      <c r="BZ1063" s="16">
        <v>1</v>
      </c>
      <c r="CA1063" s="16"/>
      <c r="CB1063" s="16"/>
      <c r="CC1063" s="16"/>
      <c r="CD1063" s="16"/>
      <c r="CE1063" s="16"/>
      <c r="CF1063" s="16"/>
      <c r="CG1063" s="19"/>
      <c r="CH1063" s="19"/>
      <c r="CI1063" s="19"/>
      <c r="CJ1063" s="19"/>
      <c r="CK1063" s="19"/>
      <c r="CL1063" s="19"/>
      <c r="CM1063" s="19">
        <v>1</v>
      </c>
      <c r="CN1063" s="19"/>
      <c r="CO1063" s="19"/>
      <c r="CP1063" s="19"/>
      <c r="CQ1063" s="19"/>
      <c r="CR1063" s="19"/>
    </row>
    <row r="1064" spans="1:96" ht="107" customHeight="1">
      <c r="A1064" s="11" cm="1">
        <f t="array" ref="A1064">SUMPRODUCT(--ISNUMBER(SEARCH({"stranding","stranded"},E1064)))</f>
        <v>0</v>
      </c>
      <c r="B1064" s="12">
        <v>1161</v>
      </c>
      <c r="C1064" s="13" t="s">
        <v>2213</v>
      </c>
      <c r="D1064" s="14">
        <v>2002</v>
      </c>
      <c r="E1064" s="15" t="s">
        <v>2214</v>
      </c>
      <c r="F1064" s="15" t="s">
        <v>6810</v>
      </c>
      <c r="G1064" s="15">
        <f t="shared" si="16"/>
        <v>5</v>
      </c>
      <c r="H1064" s="16"/>
      <c r="I1064" s="16"/>
      <c r="J1064" s="16"/>
      <c r="K1064" s="16"/>
      <c r="L1064" s="16"/>
      <c r="M1064" s="16">
        <v>1</v>
      </c>
      <c r="N1064" s="16"/>
      <c r="O1064" s="16"/>
      <c r="P1064" s="17"/>
      <c r="Q1064" s="17"/>
      <c r="R1064" s="17"/>
      <c r="S1064" s="17"/>
      <c r="T1064" s="18"/>
      <c r="U1064" s="18">
        <v>1</v>
      </c>
      <c r="V1064" s="18"/>
      <c r="W1064" s="18">
        <v>1</v>
      </c>
      <c r="X1064" s="19"/>
      <c r="Y1064" s="19"/>
      <c r="Z1064" s="19"/>
      <c r="AA1064" s="19"/>
      <c r="AB1064" s="19"/>
      <c r="AC1064" s="19"/>
      <c r="AD1064" s="19"/>
      <c r="AE1064" s="19">
        <v>1</v>
      </c>
      <c r="AF1064" s="19"/>
      <c r="AG1064" s="19"/>
      <c r="AH1064" s="19"/>
      <c r="AI1064" s="19"/>
      <c r="AJ1064" s="17"/>
      <c r="AK1064" s="17"/>
      <c r="AL1064" s="17"/>
      <c r="AM1064" s="17"/>
      <c r="AN1064" s="17"/>
      <c r="AO1064" s="17"/>
      <c r="AP1064" s="17"/>
      <c r="AQ1064" s="17"/>
      <c r="AR1064" s="20"/>
      <c r="AS1064" s="20"/>
      <c r="AT1064" s="20"/>
      <c r="AU1064" s="20"/>
      <c r="AV1064" s="20"/>
      <c r="AW1064" s="20"/>
      <c r="AX1064" s="20"/>
      <c r="AY1064" s="20"/>
      <c r="AZ1064" s="20"/>
      <c r="BA1064" s="20"/>
      <c r="BB1064" s="20"/>
      <c r="BC1064" s="20"/>
      <c r="BD1064" s="16"/>
      <c r="BE1064" s="16"/>
      <c r="BF1064" s="16"/>
      <c r="BG1064" s="16"/>
      <c r="BH1064" s="16"/>
      <c r="BI1064" s="16">
        <v>1</v>
      </c>
      <c r="BJ1064" s="16"/>
      <c r="BK1064" s="16"/>
      <c r="BL1064" s="16"/>
      <c r="BM1064" s="16"/>
      <c r="BN1064" s="16"/>
      <c r="BO1064" s="16"/>
      <c r="BP1064" s="16"/>
      <c r="BQ1064" s="16"/>
      <c r="BR1064" s="16"/>
      <c r="BS1064" s="16"/>
      <c r="BT1064" s="16"/>
      <c r="BU1064" s="16"/>
      <c r="BV1064" s="16"/>
      <c r="BW1064" s="16"/>
      <c r="BX1064" s="16"/>
      <c r="BY1064" s="16"/>
      <c r="BZ1064" s="16">
        <v>1</v>
      </c>
      <c r="CA1064" s="16"/>
      <c r="CB1064" s="16"/>
      <c r="CC1064" s="16"/>
      <c r="CD1064" s="16"/>
      <c r="CE1064" s="16"/>
      <c r="CF1064" s="16"/>
      <c r="CG1064" s="19"/>
      <c r="CH1064" s="19"/>
      <c r="CI1064" s="19">
        <v>1</v>
      </c>
      <c r="CJ1064" s="19"/>
      <c r="CK1064" s="19"/>
      <c r="CL1064" s="19"/>
      <c r="CM1064" s="19"/>
      <c r="CN1064" s="19"/>
      <c r="CO1064" s="19"/>
      <c r="CP1064" s="19"/>
      <c r="CQ1064" s="19"/>
      <c r="CR1064" s="19"/>
    </row>
    <row r="1065" spans="1:96" ht="107" customHeight="1">
      <c r="A1065" s="11" cm="1">
        <f t="array" ref="A1065">SUMPRODUCT(--ISNUMBER(SEARCH({"stranding","stranded"},E1065)))</f>
        <v>0</v>
      </c>
      <c r="B1065" s="12">
        <v>1162</v>
      </c>
      <c r="C1065" s="21" t="s">
        <v>2215</v>
      </c>
      <c r="D1065" s="22">
        <v>2002</v>
      </c>
      <c r="E1065" s="23" t="s">
        <v>2216</v>
      </c>
      <c r="F1065" s="23" t="s">
        <v>6811</v>
      </c>
      <c r="G1065" s="15">
        <f t="shared" si="16"/>
        <v>5</v>
      </c>
      <c r="H1065" s="16"/>
      <c r="I1065" s="16"/>
      <c r="J1065" s="16"/>
      <c r="K1065" s="16">
        <v>1</v>
      </c>
      <c r="L1065" s="16">
        <v>1</v>
      </c>
      <c r="M1065" s="16"/>
      <c r="N1065" s="16"/>
      <c r="O1065" s="16"/>
      <c r="P1065" s="17">
        <v>1</v>
      </c>
      <c r="Q1065" s="17"/>
      <c r="R1065" s="17"/>
      <c r="S1065" s="17"/>
      <c r="T1065" s="18"/>
      <c r="U1065" s="18">
        <v>1</v>
      </c>
      <c r="V1065" s="18"/>
      <c r="W1065" s="18">
        <v>1</v>
      </c>
      <c r="X1065" s="19"/>
      <c r="Y1065" s="19">
        <v>1</v>
      </c>
      <c r="Z1065" s="19"/>
      <c r="AA1065" s="19"/>
      <c r="AB1065" s="19">
        <v>1</v>
      </c>
      <c r="AC1065" s="19"/>
      <c r="AD1065" s="19"/>
      <c r="AE1065" s="19"/>
      <c r="AF1065" s="19"/>
      <c r="AG1065" s="19"/>
      <c r="AH1065" s="19"/>
      <c r="AI1065" s="19"/>
      <c r="AJ1065" s="17"/>
      <c r="AK1065" s="17"/>
      <c r="AL1065" s="17"/>
      <c r="AM1065" s="17"/>
      <c r="AN1065" s="17"/>
      <c r="AO1065" s="17"/>
      <c r="AP1065" s="17"/>
      <c r="AQ1065" s="17"/>
      <c r="AR1065" s="20"/>
      <c r="AS1065" s="20"/>
      <c r="AT1065" s="20"/>
      <c r="AU1065" s="20"/>
      <c r="AV1065" s="20"/>
      <c r="AW1065" s="20"/>
      <c r="AX1065" s="20"/>
      <c r="AY1065" s="20"/>
      <c r="AZ1065" s="20"/>
      <c r="BA1065" s="20"/>
      <c r="BB1065" s="20"/>
      <c r="BC1065" s="20"/>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c r="CC1065" s="16"/>
      <c r="CD1065" s="16"/>
      <c r="CE1065" s="16"/>
      <c r="CF1065" s="16"/>
      <c r="CG1065" s="19"/>
      <c r="CH1065" s="19"/>
      <c r="CI1065" s="19"/>
      <c r="CJ1065" s="19"/>
      <c r="CK1065" s="19"/>
      <c r="CL1065" s="19"/>
      <c r="CM1065" s="19"/>
      <c r="CN1065" s="19"/>
      <c r="CO1065" s="19">
        <v>1</v>
      </c>
      <c r="CP1065" s="19"/>
      <c r="CQ1065" s="19"/>
      <c r="CR1065" s="19"/>
    </row>
    <row r="1066" spans="1:96" ht="107" customHeight="1">
      <c r="A1066" s="11" cm="1">
        <f t="array" ref="A1066">SUMPRODUCT(--ISNUMBER(SEARCH({"stranding","stranded"},E1066)))</f>
        <v>0</v>
      </c>
      <c r="B1066" s="12">
        <v>1163</v>
      </c>
      <c r="C1066" s="13" t="s">
        <v>2217</v>
      </c>
      <c r="D1066" s="14">
        <v>2002</v>
      </c>
      <c r="E1066" s="15" t="s">
        <v>2218</v>
      </c>
      <c r="F1066" s="15" t="s">
        <v>6812</v>
      </c>
      <c r="G1066" s="15">
        <f t="shared" si="16"/>
        <v>4</v>
      </c>
      <c r="H1066" s="16"/>
      <c r="I1066" s="16"/>
      <c r="J1066" s="16"/>
      <c r="K1066" s="16"/>
      <c r="L1066" s="16"/>
      <c r="M1066" s="16"/>
      <c r="N1066" s="16"/>
      <c r="O1066" s="16"/>
      <c r="P1066" s="17"/>
      <c r="Q1066" s="17"/>
      <c r="R1066" s="17"/>
      <c r="S1066" s="17"/>
      <c r="T1066" s="18"/>
      <c r="U1066" s="18"/>
      <c r="V1066" s="18">
        <v>1</v>
      </c>
      <c r="W1066" s="18"/>
      <c r="X1066" s="19"/>
      <c r="Y1066" s="19">
        <v>1</v>
      </c>
      <c r="Z1066" s="19">
        <v>1</v>
      </c>
      <c r="AA1066" s="19"/>
      <c r="AB1066" s="19"/>
      <c r="AC1066" s="19"/>
      <c r="AD1066" s="19"/>
      <c r="AE1066" s="19"/>
      <c r="AF1066" s="19"/>
      <c r="AG1066" s="19"/>
      <c r="AH1066" s="19"/>
      <c r="AI1066" s="19"/>
      <c r="AJ1066" s="17"/>
      <c r="AK1066" s="17"/>
      <c r="AL1066" s="17"/>
      <c r="AM1066" s="17"/>
      <c r="AN1066" s="17"/>
      <c r="AO1066" s="17"/>
      <c r="AP1066" s="17"/>
      <c r="AQ1066" s="17"/>
      <c r="AR1066" s="20"/>
      <c r="AS1066" s="20"/>
      <c r="AT1066" s="20"/>
      <c r="AU1066" s="20"/>
      <c r="AV1066" s="20"/>
      <c r="AW1066" s="20"/>
      <c r="AX1066" s="20"/>
      <c r="AY1066" s="20"/>
      <c r="AZ1066" s="20"/>
      <c r="BA1066" s="20"/>
      <c r="BB1066" s="20"/>
      <c r="BC1066" s="20"/>
      <c r="BD1066" s="16"/>
      <c r="BE1066" s="16"/>
      <c r="BF1066" s="16"/>
      <c r="BG1066" s="16"/>
      <c r="BH1066" s="16"/>
      <c r="BI1066" s="16"/>
      <c r="BJ1066" s="16"/>
      <c r="BK1066" s="16"/>
      <c r="BL1066" s="16"/>
      <c r="BM1066" s="16"/>
      <c r="BN1066" s="16"/>
      <c r="BO1066" s="16"/>
      <c r="BP1066" s="16"/>
      <c r="BQ1066" s="16"/>
      <c r="BR1066" s="16"/>
      <c r="BS1066" s="16"/>
      <c r="BT1066" s="16">
        <v>1</v>
      </c>
      <c r="BU1066" s="16"/>
      <c r="BV1066" s="16"/>
      <c r="BW1066" s="16"/>
      <c r="BX1066" s="16"/>
      <c r="BY1066" s="16"/>
      <c r="BZ1066" s="16"/>
      <c r="CA1066" s="16"/>
      <c r="CB1066" s="16"/>
      <c r="CC1066" s="16"/>
      <c r="CD1066" s="16"/>
      <c r="CE1066" s="16"/>
      <c r="CF1066" s="16"/>
      <c r="CG1066" s="19"/>
      <c r="CH1066" s="19"/>
      <c r="CI1066" s="19"/>
      <c r="CJ1066" s="19"/>
      <c r="CK1066" s="19"/>
      <c r="CL1066" s="19"/>
      <c r="CM1066" s="19">
        <v>1</v>
      </c>
      <c r="CN1066" s="19"/>
      <c r="CO1066" s="19"/>
      <c r="CP1066" s="19"/>
      <c r="CQ1066" s="19"/>
      <c r="CR1066" s="19"/>
    </row>
    <row r="1067" spans="1:96" ht="107" customHeight="1">
      <c r="A1067" s="11" cm="1">
        <f t="array" ref="A1067">SUMPRODUCT(--ISNUMBER(SEARCH({"stranding","stranded"},E1067)))</f>
        <v>0</v>
      </c>
      <c r="B1067" s="12">
        <v>1166</v>
      </c>
      <c r="C1067" s="21" t="s">
        <v>2219</v>
      </c>
      <c r="D1067" s="22">
        <v>2002</v>
      </c>
      <c r="E1067" s="15" t="s">
        <v>2220</v>
      </c>
      <c r="F1067" s="15" t="s">
        <v>6813</v>
      </c>
      <c r="G1067" s="15">
        <f t="shared" si="16"/>
        <v>5</v>
      </c>
      <c r="H1067" s="16"/>
      <c r="I1067" s="16"/>
      <c r="J1067" s="16"/>
      <c r="K1067" s="16"/>
      <c r="L1067" s="16"/>
      <c r="M1067" s="16"/>
      <c r="N1067" s="16"/>
      <c r="O1067" s="16"/>
      <c r="P1067" s="17"/>
      <c r="Q1067" s="17"/>
      <c r="R1067" s="17"/>
      <c r="S1067" s="17"/>
      <c r="T1067" s="18"/>
      <c r="U1067" s="18">
        <v>1</v>
      </c>
      <c r="V1067" s="18"/>
      <c r="W1067" s="18"/>
      <c r="X1067" s="19"/>
      <c r="Y1067" s="19">
        <v>1</v>
      </c>
      <c r="Z1067" s="19"/>
      <c r="AA1067" s="19"/>
      <c r="AB1067" s="19"/>
      <c r="AC1067" s="19"/>
      <c r="AD1067" s="19"/>
      <c r="AE1067" s="19"/>
      <c r="AF1067" s="19"/>
      <c r="AG1067" s="19"/>
      <c r="AH1067" s="19"/>
      <c r="AI1067" s="19"/>
      <c r="AJ1067" s="17">
        <v>1</v>
      </c>
      <c r="AK1067" s="17"/>
      <c r="AL1067" s="17"/>
      <c r="AM1067" s="17"/>
      <c r="AN1067" s="17"/>
      <c r="AO1067" s="17"/>
      <c r="AP1067" s="17"/>
      <c r="AQ1067" s="17">
        <v>1</v>
      </c>
      <c r="AR1067" s="20"/>
      <c r="AS1067" s="20"/>
      <c r="AT1067" s="20"/>
      <c r="AU1067" s="20"/>
      <c r="AV1067" s="20"/>
      <c r="AW1067" s="20"/>
      <c r="AX1067" s="20"/>
      <c r="AY1067" s="20"/>
      <c r="AZ1067" s="20"/>
      <c r="BA1067" s="20"/>
      <c r="BB1067" s="20"/>
      <c r="BC1067" s="20"/>
      <c r="BD1067" s="16"/>
      <c r="BE1067" s="16"/>
      <c r="BF1067" s="16"/>
      <c r="BG1067" s="16"/>
      <c r="BH1067" s="16"/>
      <c r="BI1067" s="16"/>
      <c r="BJ1067" s="16"/>
      <c r="BK1067" s="16"/>
      <c r="BL1067" s="16"/>
      <c r="BM1067" s="16"/>
      <c r="BN1067" s="16"/>
      <c r="BO1067" s="16"/>
      <c r="BP1067" s="16"/>
      <c r="BQ1067" s="16">
        <v>1</v>
      </c>
      <c r="BR1067" s="16"/>
      <c r="BS1067" s="16"/>
      <c r="BT1067" s="16"/>
      <c r="BU1067" s="16"/>
      <c r="BV1067" s="16"/>
      <c r="BW1067" s="16"/>
      <c r="BX1067" s="16"/>
      <c r="BY1067" s="16"/>
      <c r="BZ1067" s="16"/>
      <c r="CA1067" s="16"/>
      <c r="CB1067" s="16"/>
      <c r="CC1067" s="16"/>
      <c r="CD1067" s="16"/>
      <c r="CE1067" s="16"/>
      <c r="CF1067" s="16"/>
      <c r="CG1067" s="19"/>
      <c r="CH1067" s="19"/>
      <c r="CI1067" s="19"/>
      <c r="CJ1067" s="19"/>
      <c r="CK1067" s="19">
        <v>1</v>
      </c>
      <c r="CL1067" s="19"/>
      <c r="CM1067" s="19"/>
      <c r="CN1067" s="19"/>
      <c r="CO1067" s="19"/>
      <c r="CP1067" s="19"/>
      <c r="CQ1067" s="19"/>
      <c r="CR1067" s="19"/>
    </row>
    <row r="1068" spans="1:96" ht="107" customHeight="1">
      <c r="A1068" s="11" cm="1">
        <f t="array" ref="A1068">SUMPRODUCT(--ISNUMBER(SEARCH({"stranding","stranded"},E1068)))</f>
        <v>0</v>
      </c>
      <c r="B1068" s="12">
        <v>1167</v>
      </c>
      <c r="C1068" s="13" t="s">
        <v>2221</v>
      </c>
      <c r="D1068" s="14">
        <v>2002</v>
      </c>
      <c r="E1068" s="15" t="s">
        <v>2222</v>
      </c>
      <c r="F1068" s="15" t="s">
        <v>6814</v>
      </c>
      <c r="G1068" s="15">
        <f t="shared" si="16"/>
        <v>5</v>
      </c>
      <c r="H1068" s="16"/>
      <c r="I1068" s="16"/>
      <c r="J1068" s="16"/>
      <c r="K1068" s="16">
        <v>1</v>
      </c>
      <c r="L1068" s="16"/>
      <c r="M1068" s="16"/>
      <c r="N1068" s="16"/>
      <c r="O1068" s="16"/>
      <c r="P1068" s="17"/>
      <c r="Q1068" s="17"/>
      <c r="R1068" s="17"/>
      <c r="S1068" s="17"/>
      <c r="T1068" s="18"/>
      <c r="U1068" s="18">
        <v>1</v>
      </c>
      <c r="V1068" s="18"/>
      <c r="W1068" s="18"/>
      <c r="X1068" s="19">
        <v>1</v>
      </c>
      <c r="Y1068" s="19"/>
      <c r="Z1068" s="19"/>
      <c r="AA1068" s="19"/>
      <c r="AB1068" s="19"/>
      <c r="AC1068" s="19"/>
      <c r="AD1068" s="19"/>
      <c r="AE1068" s="19"/>
      <c r="AF1068" s="19"/>
      <c r="AG1068" s="19"/>
      <c r="AH1068" s="19"/>
      <c r="AI1068" s="19"/>
      <c r="AJ1068" s="17">
        <v>1</v>
      </c>
      <c r="AK1068" s="17"/>
      <c r="AL1068" s="17"/>
      <c r="AM1068" s="17"/>
      <c r="AN1068" s="17"/>
      <c r="AO1068" s="17"/>
      <c r="AP1068" s="17">
        <v>1</v>
      </c>
      <c r="AQ1068" s="17"/>
      <c r="AR1068" s="20"/>
      <c r="AS1068" s="20"/>
      <c r="AT1068" s="20"/>
      <c r="AU1068" s="20"/>
      <c r="AV1068" s="20"/>
      <c r="AW1068" s="20"/>
      <c r="AX1068" s="20"/>
      <c r="AY1068" s="20"/>
      <c r="AZ1068" s="20"/>
      <c r="BA1068" s="20"/>
      <c r="BB1068" s="20"/>
      <c r="BC1068" s="20"/>
      <c r="BD1068" s="16"/>
      <c r="BE1068" s="16"/>
      <c r="BF1068" s="16"/>
      <c r="BG1068" s="16"/>
      <c r="BH1068" s="16"/>
      <c r="BI1068" s="16"/>
      <c r="BJ1068" s="16"/>
      <c r="BK1068" s="16"/>
      <c r="BL1068" s="16"/>
      <c r="BM1068" s="16"/>
      <c r="BN1068" s="16"/>
      <c r="BO1068" s="16"/>
      <c r="BP1068" s="16">
        <v>1</v>
      </c>
      <c r="BQ1068" s="16"/>
      <c r="BR1068" s="16"/>
      <c r="BS1068" s="16"/>
      <c r="BT1068" s="16"/>
      <c r="BU1068" s="16"/>
      <c r="BV1068" s="16"/>
      <c r="BW1068" s="16"/>
      <c r="BX1068" s="16"/>
      <c r="BY1068" s="16"/>
      <c r="BZ1068" s="16"/>
      <c r="CA1068" s="16"/>
      <c r="CB1068" s="16"/>
      <c r="CC1068" s="16"/>
      <c r="CD1068" s="16"/>
      <c r="CE1068" s="16"/>
      <c r="CF1068" s="16"/>
      <c r="CG1068" s="19"/>
      <c r="CH1068" s="19"/>
      <c r="CI1068" s="19"/>
      <c r="CJ1068" s="19"/>
      <c r="CK1068" s="19">
        <v>1</v>
      </c>
      <c r="CL1068" s="19"/>
      <c r="CM1068" s="19"/>
      <c r="CN1068" s="19"/>
      <c r="CO1068" s="19"/>
      <c r="CP1068" s="19"/>
      <c r="CQ1068" s="19"/>
      <c r="CR1068" s="19"/>
    </row>
    <row r="1069" spans="1:96" ht="107" customHeight="1">
      <c r="A1069" s="11" cm="1">
        <f t="array" ref="A1069">SUMPRODUCT(--ISNUMBER(SEARCH({"stranding","stranded"},E1069)))</f>
        <v>0</v>
      </c>
      <c r="B1069" s="12">
        <v>1169</v>
      </c>
      <c r="C1069" s="13" t="s">
        <v>2223</v>
      </c>
      <c r="D1069" s="14">
        <v>2002</v>
      </c>
      <c r="E1069" s="15" t="s">
        <v>2224</v>
      </c>
      <c r="F1069" s="15" t="s">
        <v>6815</v>
      </c>
      <c r="G1069" s="15">
        <f t="shared" si="16"/>
        <v>4</v>
      </c>
      <c r="H1069" s="16"/>
      <c r="I1069" s="16"/>
      <c r="J1069" s="16"/>
      <c r="K1069" s="16">
        <v>1</v>
      </c>
      <c r="L1069" s="16"/>
      <c r="M1069" s="16"/>
      <c r="N1069" s="16"/>
      <c r="O1069" s="16"/>
      <c r="P1069" s="17"/>
      <c r="Q1069" s="17"/>
      <c r="R1069" s="17"/>
      <c r="S1069" s="17"/>
      <c r="T1069" s="18"/>
      <c r="U1069" s="18">
        <v>1</v>
      </c>
      <c r="V1069" s="18"/>
      <c r="W1069" s="18"/>
      <c r="X1069" s="19"/>
      <c r="Y1069" s="19"/>
      <c r="Z1069" s="19"/>
      <c r="AA1069" s="19"/>
      <c r="AB1069" s="19"/>
      <c r="AC1069" s="19"/>
      <c r="AD1069" s="19"/>
      <c r="AE1069" s="19"/>
      <c r="AF1069" s="19"/>
      <c r="AG1069" s="19"/>
      <c r="AH1069" s="19"/>
      <c r="AI1069" s="19"/>
      <c r="AJ1069" s="17">
        <v>1</v>
      </c>
      <c r="AK1069" s="17"/>
      <c r="AL1069" s="17"/>
      <c r="AM1069" s="17"/>
      <c r="AN1069" s="17"/>
      <c r="AO1069" s="17"/>
      <c r="AP1069" s="17"/>
      <c r="AQ1069" s="17">
        <v>1</v>
      </c>
      <c r="AR1069" s="20"/>
      <c r="AS1069" s="20"/>
      <c r="AT1069" s="20"/>
      <c r="AU1069" s="20"/>
      <c r="AV1069" s="20"/>
      <c r="AW1069" s="20">
        <v>1</v>
      </c>
      <c r="AX1069" s="20"/>
      <c r="AY1069" s="20"/>
      <c r="AZ1069" s="20"/>
      <c r="BA1069" s="20"/>
      <c r="BB1069" s="20"/>
      <c r="BC1069" s="20"/>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c r="CC1069" s="16"/>
      <c r="CD1069" s="16"/>
      <c r="CE1069" s="16"/>
      <c r="CF1069" s="16"/>
      <c r="CG1069" s="19"/>
      <c r="CH1069" s="19"/>
      <c r="CI1069" s="19"/>
      <c r="CJ1069" s="19"/>
      <c r="CK1069" s="19"/>
      <c r="CL1069" s="19">
        <v>1</v>
      </c>
      <c r="CM1069" s="19"/>
      <c r="CN1069" s="19"/>
      <c r="CO1069" s="19"/>
      <c r="CP1069" s="19"/>
      <c r="CQ1069" s="19"/>
      <c r="CR1069" s="19"/>
    </row>
    <row r="1070" spans="1:96" ht="107" customHeight="1">
      <c r="A1070" s="11" cm="1">
        <f t="array" ref="A1070">SUMPRODUCT(--ISNUMBER(SEARCH({"stranding","stranded"},E1070)))</f>
        <v>0</v>
      </c>
      <c r="B1070" s="12">
        <v>1170</v>
      </c>
      <c r="C1070" s="21" t="s">
        <v>2225</v>
      </c>
      <c r="D1070" s="22">
        <v>2002</v>
      </c>
      <c r="E1070" s="15" t="s">
        <v>2226</v>
      </c>
      <c r="F1070" s="15" t="s">
        <v>6816</v>
      </c>
      <c r="G1070" s="15">
        <f t="shared" si="16"/>
        <v>4</v>
      </c>
      <c r="H1070" s="16"/>
      <c r="I1070" s="16"/>
      <c r="J1070" s="16"/>
      <c r="K1070" s="16"/>
      <c r="L1070" s="16"/>
      <c r="M1070" s="16"/>
      <c r="N1070" s="16"/>
      <c r="O1070" s="16"/>
      <c r="P1070" s="17"/>
      <c r="Q1070" s="17"/>
      <c r="R1070" s="17"/>
      <c r="S1070" s="17"/>
      <c r="T1070" s="18"/>
      <c r="U1070" s="18">
        <v>1</v>
      </c>
      <c r="V1070" s="18"/>
      <c r="W1070" s="18"/>
      <c r="X1070" s="19"/>
      <c r="Y1070" s="19"/>
      <c r="Z1070" s="19"/>
      <c r="AA1070" s="19"/>
      <c r="AB1070" s="19"/>
      <c r="AC1070" s="19"/>
      <c r="AD1070" s="19"/>
      <c r="AE1070" s="19"/>
      <c r="AF1070" s="19"/>
      <c r="AG1070" s="19"/>
      <c r="AH1070" s="19"/>
      <c r="AI1070" s="19"/>
      <c r="AJ1070" s="17"/>
      <c r="AK1070" s="17"/>
      <c r="AL1070" s="17"/>
      <c r="AM1070" s="17"/>
      <c r="AN1070" s="17">
        <v>1</v>
      </c>
      <c r="AO1070" s="17"/>
      <c r="AP1070" s="17"/>
      <c r="AQ1070" s="17">
        <v>1</v>
      </c>
      <c r="AR1070" s="20"/>
      <c r="AS1070" s="20"/>
      <c r="AT1070" s="20"/>
      <c r="AU1070" s="20"/>
      <c r="AV1070" s="20"/>
      <c r="AW1070" s="20"/>
      <c r="AX1070" s="20"/>
      <c r="AY1070" s="20"/>
      <c r="AZ1070" s="20"/>
      <c r="BA1070" s="20"/>
      <c r="BB1070" s="20"/>
      <c r="BC1070" s="20"/>
      <c r="BD1070" s="16"/>
      <c r="BE1070" s="16"/>
      <c r="BF1070" s="16"/>
      <c r="BG1070" s="16"/>
      <c r="BH1070" s="16"/>
      <c r="BI1070" s="16"/>
      <c r="BJ1070" s="16"/>
      <c r="BK1070" s="16"/>
      <c r="BL1070" s="16"/>
      <c r="BM1070" s="16"/>
      <c r="BN1070" s="16"/>
      <c r="BO1070" s="16"/>
      <c r="BP1070" s="16"/>
      <c r="BQ1070" s="16"/>
      <c r="BR1070" s="16"/>
      <c r="BS1070" s="16">
        <v>1</v>
      </c>
      <c r="BT1070" s="16"/>
      <c r="BU1070" s="16"/>
      <c r="BV1070" s="16"/>
      <c r="BW1070" s="16"/>
      <c r="BX1070" s="16"/>
      <c r="BY1070" s="16"/>
      <c r="BZ1070" s="16"/>
      <c r="CA1070" s="16"/>
      <c r="CB1070" s="16"/>
      <c r="CC1070" s="16"/>
      <c r="CD1070" s="16"/>
      <c r="CE1070" s="16"/>
      <c r="CF1070" s="16"/>
      <c r="CG1070" s="19">
        <v>1</v>
      </c>
      <c r="CH1070" s="19"/>
      <c r="CI1070" s="19"/>
      <c r="CJ1070" s="19"/>
      <c r="CK1070" s="19"/>
      <c r="CL1070" s="19"/>
      <c r="CM1070" s="19"/>
      <c r="CN1070" s="19"/>
      <c r="CO1070" s="19"/>
      <c r="CP1070" s="19"/>
      <c r="CQ1070" s="19"/>
      <c r="CR1070" s="19"/>
    </row>
    <row r="1071" spans="1:96" ht="107" customHeight="1">
      <c r="A1071" s="11" cm="1">
        <f t="array" ref="A1071">SUMPRODUCT(--ISNUMBER(SEARCH({"stranding","stranded"},E1071)))</f>
        <v>0</v>
      </c>
      <c r="B1071" s="12">
        <v>1171</v>
      </c>
      <c r="C1071" s="13" t="s">
        <v>2227</v>
      </c>
      <c r="D1071" s="14">
        <v>2002</v>
      </c>
      <c r="E1071" s="15" t="s">
        <v>2228</v>
      </c>
      <c r="F1071" s="15" t="s">
        <v>6817</v>
      </c>
      <c r="G1071" s="15">
        <f t="shared" si="16"/>
        <v>5</v>
      </c>
      <c r="H1071" s="16"/>
      <c r="I1071" s="16"/>
      <c r="J1071" s="16">
        <v>1</v>
      </c>
      <c r="K1071" s="16"/>
      <c r="L1071" s="16"/>
      <c r="M1071" s="16"/>
      <c r="N1071" s="16"/>
      <c r="O1071" s="16"/>
      <c r="P1071" s="17"/>
      <c r="Q1071" s="17"/>
      <c r="R1071" s="17"/>
      <c r="S1071" s="17"/>
      <c r="T1071" s="18"/>
      <c r="U1071" s="18">
        <v>1</v>
      </c>
      <c r="V1071" s="18"/>
      <c r="W1071" s="18">
        <v>1</v>
      </c>
      <c r="X1071" s="19">
        <v>1</v>
      </c>
      <c r="Y1071" s="19"/>
      <c r="Z1071" s="19"/>
      <c r="AA1071" s="19"/>
      <c r="AB1071" s="19"/>
      <c r="AC1071" s="19"/>
      <c r="AD1071" s="19"/>
      <c r="AE1071" s="19"/>
      <c r="AF1071" s="19"/>
      <c r="AG1071" s="19"/>
      <c r="AH1071" s="19"/>
      <c r="AI1071" s="19"/>
      <c r="AJ1071" s="17">
        <v>1</v>
      </c>
      <c r="AK1071" s="17"/>
      <c r="AL1071" s="17"/>
      <c r="AM1071" s="17"/>
      <c r="AN1071" s="17"/>
      <c r="AO1071" s="17"/>
      <c r="AP1071" s="17"/>
      <c r="AQ1071" s="17"/>
      <c r="AR1071" s="20"/>
      <c r="AS1071" s="20"/>
      <c r="AT1071" s="20"/>
      <c r="AU1071" s="20"/>
      <c r="AV1071" s="20"/>
      <c r="AW1071" s="20"/>
      <c r="AX1071" s="20"/>
      <c r="AY1071" s="20"/>
      <c r="AZ1071" s="20"/>
      <c r="BA1071" s="20"/>
      <c r="BB1071" s="20"/>
      <c r="BC1071" s="20">
        <v>1</v>
      </c>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c r="CC1071" s="16"/>
      <c r="CD1071" s="16"/>
      <c r="CE1071" s="16"/>
      <c r="CF1071" s="16"/>
      <c r="CG1071" s="19"/>
      <c r="CH1071" s="19"/>
      <c r="CI1071" s="19"/>
      <c r="CJ1071" s="19"/>
      <c r="CK1071" s="19"/>
      <c r="CL1071" s="19"/>
      <c r="CM1071" s="19">
        <v>1</v>
      </c>
      <c r="CN1071" s="19"/>
      <c r="CO1071" s="19"/>
      <c r="CP1071" s="19"/>
      <c r="CQ1071" s="19"/>
      <c r="CR1071" s="19"/>
    </row>
    <row r="1072" spans="1:96" ht="107" customHeight="1">
      <c r="A1072" s="11" cm="1">
        <f t="array" ref="A1072">SUMPRODUCT(--ISNUMBER(SEARCH({"stranding","stranded"},E1072)))</f>
        <v>0</v>
      </c>
      <c r="B1072" s="12">
        <v>1172</v>
      </c>
      <c r="C1072" s="21" t="s">
        <v>2229</v>
      </c>
      <c r="D1072" s="22">
        <v>2002</v>
      </c>
      <c r="E1072" s="15" t="s">
        <v>2230</v>
      </c>
      <c r="F1072" s="15" t="s">
        <v>6818</v>
      </c>
      <c r="G1072" s="15">
        <f t="shared" si="16"/>
        <v>8</v>
      </c>
      <c r="H1072" s="16"/>
      <c r="I1072" s="16"/>
      <c r="J1072" s="16">
        <v>1</v>
      </c>
      <c r="K1072" s="16"/>
      <c r="L1072" s="16"/>
      <c r="M1072" s="16"/>
      <c r="N1072" s="16"/>
      <c r="O1072" s="16"/>
      <c r="P1072" s="17"/>
      <c r="Q1072" s="17"/>
      <c r="R1072" s="17">
        <v>1</v>
      </c>
      <c r="S1072" s="17"/>
      <c r="T1072" s="18"/>
      <c r="U1072" s="18">
        <v>1</v>
      </c>
      <c r="V1072" s="18"/>
      <c r="W1072" s="18"/>
      <c r="X1072" s="19"/>
      <c r="Y1072" s="19">
        <v>1</v>
      </c>
      <c r="Z1072" s="19">
        <v>1</v>
      </c>
      <c r="AA1072" s="19"/>
      <c r="AB1072" s="19"/>
      <c r="AC1072" s="19">
        <v>1</v>
      </c>
      <c r="AD1072" s="19">
        <v>1</v>
      </c>
      <c r="AE1072" s="19"/>
      <c r="AF1072" s="19">
        <v>1</v>
      </c>
      <c r="AG1072" s="19"/>
      <c r="AH1072" s="19"/>
      <c r="AI1072" s="19"/>
      <c r="AJ1072" s="17"/>
      <c r="AK1072" s="17"/>
      <c r="AL1072" s="17"/>
      <c r="AM1072" s="17"/>
      <c r="AN1072" s="17"/>
      <c r="AO1072" s="17"/>
      <c r="AP1072" s="17"/>
      <c r="AQ1072" s="17"/>
      <c r="AR1072" s="20"/>
      <c r="AS1072" s="20"/>
      <c r="AT1072" s="20"/>
      <c r="AU1072" s="20"/>
      <c r="AV1072" s="20"/>
      <c r="AW1072" s="20"/>
      <c r="AX1072" s="20"/>
      <c r="AY1072" s="20"/>
      <c r="AZ1072" s="20"/>
      <c r="BA1072" s="20"/>
      <c r="BB1072" s="20"/>
      <c r="BC1072" s="20"/>
      <c r="BD1072" s="16"/>
      <c r="BE1072" s="16"/>
      <c r="BF1072" s="16"/>
      <c r="BG1072" s="16"/>
      <c r="BH1072" s="16"/>
      <c r="BI1072" s="16"/>
      <c r="BJ1072" s="16"/>
      <c r="BK1072" s="16"/>
      <c r="BL1072" s="16"/>
      <c r="BM1072" s="16"/>
      <c r="BN1072" s="16"/>
      <c r="BO1072" s="16"/>
      <c r="BP1072" s="16"/>
      <c r="BQ1072" s="16"/>
      <c r="BR1072" s="16"/>
      <c r="BS1072" s="16">
        <v>1</v>
      </c>
      <c r="BT1072" s="16"/>
      <c r="BU1072" s="16"/>
      <c r="BV1072" s="16"/>
      <c r="BW1072" s="16"/>
      <c r="BX1072" s="16"/>
      <c r="BY1072" s="16"/>
      <c r="BZ1072" s="16"/>
      <c r="CA1072" s="16"/>
      <c r="CB1072" s="16"/>
      <c r="CC1072" s="16"/>
      <c r="CD1072" s="16"/>
      <c r="CE1072" s="16"/>
      <c r="CF1072" s="16"/>
      <c r="CG1072" s="19"/>
      <c r="CH1072" s="19"/>
      <c r="CI1072" s="19"/>
      <c r="CJ1072" s="19">
        <v>1</v>
      </c>
      <c r="CK1072" s="19"/>
      <c r="CL1072" s="19"/>
      <c r="CM1072" s="19"/>
      <c r="CN1072" s="19"/>
      <c r="CO1072" s="19"/>
      <c r="CP1072" s="19"/>
      <c r="CQ1072" s="19"/>
      <c r="CR1072" s="19"/>
    </row>
    <row r="1073" spans="1:96" ht="107" customHeight="1">
      <c r="A1073" s="11" cm="1">
        <f t="array" ref="A1073">SUMPRODUCT(--ISNUMBER(SEARCH({"stranding","stranded"},E1073)))</f>
        <v>0</v>
      </c>
      <c r="B1073" s="12">
        <v>1174</v>
      </c>
      <c r="C1073" s="21" t="s">
        <v>2231</v>
      </c>
      <c r="D1073" s="22">
        <v>2002</v>
      </c>
      <c r="E1073" s="15" t="s">
        <v>2232</v>
      </c>
      <c r="F1073" s="15" t="s">
        <v>6057</v>
      </c>
      <c r="G1073" s="15">
        <f t="shared" si="16"/>
        <v>6</v>
      </c>
      <c r="H1073" s="16"/>
      <c r="I1073" s="16"/>
      <c r="J1073" s="16">
        <v>1</v>
      </c>
      <c r="K1073" s="16"/>
      <c r="L1073" s="16"/>
      <c r="M1073" s="16"/>
      <c r="N1073" s="16"/>
      <c r="O1073" s="16"/>
      <c r="P1073" s="17"/>
      <c r="Q1073" s="17"/>
      <c r="R1073" s="17"/>
      <c r="S1073" s="17"/>
      <c r="T1073" s="18"/>
      <c r="U1073" s="18">
        <v>1</v>
      </c>
      <c r="V1073" s="18"/>
      <c r="W1073" s="18"/>
      <c r="X1073" s="19">
        <v>1</v>
      </c>
      <c r="Y1073" s="19"/>
      <c r="Z1073" s="19"/>
      <c r="AA1073" s="19"/>
      <c r="AB1073" s="19"/>
      <c r="AC1073" s="19"/>
      <c r="AD1073" s="19"/>
      <c r="AE1073" s="19">
        <v>1</v>
      </c>
      <c r="AF1073" s="19"/>
      <c r="AG1073" s="19"/>
      <c r="AH1073" s="19"/>
      <c r="AI1073" s="19"/>
      <c r="AJ1073" s="17">
        <v>1</v>
      </c>
      <c r="AK1073" s="17"/>
      <c r="AL1073" s="17"/>
      <c r="AM1073" s="17">
        <v>1</v>
      </c>
      <c r="AN1073" s="17"/>
      <c r="AO1073" s="17">
        <v>1</v>
      </c>
      <c r="AP1073" s="17"/>
      <c r="AQ1073" s="17"/>
      <c r="AR1073" s="20"/>
      <c r="AS1073" s="20"/>
      <c r="AT1073" s="20"/>
      <c r="AU1073" s="20"/>
      <c r="AV1073" s="20"/>
      <c r="AW1073" s="20"/>
      <c r="AX1073" s="20"/>
      <c r="AY1073" s="20"/>
      <c r="AZ1073" s="20"/>
      <c r="BA1073" s="20"/>
      <c r="BB1073" s="20"/>
      <c r="BC1073" s="20"/>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c r="CC1073" s="16"/>
      <c r="CD1073" s="16"/>
      <c r="CE1073" s="16"/>
      <c r="CF1073" s="16"/>
      <c r="CG1073" s="19"/>
      <c r="CH1073" s="19"/>
      <c r="CI1073" s="19"/>
      <c r="CJ1073" s="19"/>
      <c r="CK1073" s="19"/>
      <c r="CL1073" s="19">
        <v>1</v>
      </c>
      <c r="CM1073" s="19"/>
      <c r="CN1073" s="19"/>
      <c r="CO1073" s="19"/>
      <c r="CP1073" s="19"/>
      <c r="CQ1073" s="19"/>
      <c r="CR1073" s="19"/>
    </row>
    <row r="1074" spans="1:96" ht="107" customHeight="1">
      <c r="A1074" s="11" cm="1">
        <f t="array" ref="A1074">SUMPRODUCT(--ISNUMBER(SEARCH({"stranding","stranded"},E1074)))</f>
        <v>0</v>
      </c>
      <c r="B1074" s="12">
        <v>1175</v>
      </c>
      <c r="C1074" s="13" t="s">
        <v>2233</v>
      </c>
      <c r="D1074" s="14">
        <v>2002</v>
      </c>
      <c r="E1074" s="15" t="s">
        <v>2234</v>
      </c>
      <c r="F1074" s="15" t="s">
        <v>6819</v>
      </c>
      <c r="G1074" s="15">
        <f t="shared" si="16"/>
        <v>8</v>
      </c>
      <c r="H1074" s="16"/>
      <c r="I1074" s="16"/>
      <c r="J1074" s="16"/>
      <c r="K1074" s="16">
        <v>2</v>
      </c>
      <c r="L1074" s="16"/>
      <c r="M1074" s="16"/>
      <c r="N1074" s="16"/>
      <c r="O1074" s="16"/>
      <c r="P1074" s="17"/>
      <c r="Q1074" s="17"/>
      <c r="R1074" s="17">
        <v>1</v>
      </c>
      <c r="S1074" s="17"/>
      <c r="T1074" s="18"/>
      <c r="U1074" s="18">
        <v>1</v>
      </c>
      <c r="V1074" s="18"/>
      <c r="W1074" s="18"/>
      <c r="X1074" s="19"/>
      <c r="Y1074" s="19">
        <v>1</v>
      </c>
      <c r="Z1074" s="19">
        <v>1</v>
      </c>
      <c r="AA1074" s="19"/>
      <c r="AB1074" s="19"/>
      <c r="AC1074" s="19"/>
      <c r="AD1074" s="19"/>
      <c r="AE1074" s="19"/>
      <c r="AF1074" s="19"/>
      <c r="AG1074" s="19"/>
      <c r="AH1074" s="19"/>
      <c r="AI1074" s="19"/>
      <c r="AJ1074" s="17">
        <v>1</v>
      </c>
      <c r="AK1074" s="17"/>
      <c r="AL1074" s="17"/>
      <c r="AM1074" s="17"/>
      <c r="AN1074" s="17"/>
      <c r="AO1074" s="17"/>
      <c r="AP1074" s="17"/>
      <c r="AQ1074" s="17"/>
      <c r="AR1074" s="20"/>
      <c r="AS1074" s="20"/>
      <c r="AT1074" s="20"/>
      <c r="AU1074" s="20"/>
      <c r="AV1074" s="20"/>
      <c r="AW1074" s="20"/>
      <c r="AX1074" s="20"/>
      <c r="AY1074" s="20"/>
      <c r="AZ1074" s="20"/>
      <c r="BA1074" s="20"/>
      <c r="BB1074" s="20"/>
      <c r="BC1074" s="20"/>
      <c r="BD1074" s="16"/>
      <c r="BE1074" s="16"/>
      <c r="BF1074" s="16"/>
      <c r="BG1074" s="16"/>
      <c r="BH1074" s="16"/>
      <c r="BI1074" s="16"/>
      <c r="BJ1074" s="16"/>
      <c r="BK1074" s="16"/>
      <c r="BL1074" s="16"/>
      <c r="BM1074" s="16"/>
      <c r="BN1074" s="16"/>
      <c r="BO1074" s="16"/>
      <c r="BP1074" s="16"/>
      <c r="BQ1074" s="16">
        <v>1</v>
      </c>
      <c r="BR1074" s="16"/>
      <c r="BS1074" s="16"/>
      <c r="BT1074" s="16">
        <v>1</v>
      </c>
      <c r="BU1074" s="16"/>
      <c r="BV1074" s="16"/>
      <c r="BW1074" s="16"/>
      <c r="BX1074" s="16"/>
      <c r="BY1074" s="16"/>
      <c r="BZ1074" s="16">
        <v>1</v>
      </c>
      <c r="CA1074" s="16"/>
      <c r="CB1074" s="16"/>
      <c r="CC1074" s="16"/>
      <c r="CD1074" s="16"/>
      <c r="CE1074" s="16"/>
      <c r="CF1074" s="16"/>
      <c r="CG1074" s="19"/>
      <c r="CH1074" s="19"/>
      <c r="CI1074" s="19"/>
      <c r="CJ1074" s="19"/>
      <c r="CK1074" s="19">
        <v>1</v>
      </c>
      <c r="CL1074" s="19"/>
      <c r="CM1074" s="19"/>
      <c r="CN1074" s="19"/>
      <c r="CO1074" s="19"/>
      <c r="CP1074" s="19"/>
      <c r="CQ1074" s="19"/>
      <c r="CR1074" s="19"/>
    </row>
    <row r="1075" spans="1:96" ht="107" customHeight="1">
      <c r="A1075" s="11" cm="1">
        <f t="array" ref="A1075">SUMPRODUCT(--ISNUMBER(SEARCH({"stranding","stranded"},E1075)))</f>
        <v>0</v>
      </c>
      <c r="B1075" s="12">
        <v>1176</v>
      </c>
      <c r="C1075" s="21" t="s">
        <v>2235</v>
      </c>
      <c r="D1075" s="22">
        <v>2002</v>
      </c>
      <c r="E1075" s="15" t="s">
        <v>2236</v>
      </c>
      <c r="F1075" s="15" t="s">
        <v>6820</v>
      </c>
      <c r="G1075" s="15">
        <f t="shared" si="16"/>
        <v>6</v>
      </c>
      <c r="H1075" s="16"/>
      <c r="I1075" s="16"/>
      <c r="J1075" s="16"/>
      <c r="K1075" s="16"/>
      <c r="L1075" s="16"/>
      <c r="M1075" s="16"/>
      <c r="N1075" s="16">
        <v>1</v>
      </c>
      <c r="O1075" s="16"/>
      <c r="P1075" s="17"/>
      <c r="Q1075" s="17"/>
      <c r="R1075" s="17"/>
      <c r="S1075" s="17"/>
      <c r="T1075" s="18"/>
      <c r="U1075" s="18">
        <v>1</v>
      </c>
      <c r="V1075" s="18"/>
      <c r="W1075" s="18"/>
      <c r="X1075" s="19"/>
      <c r="Y1075" s="19">
        <v>1</v>
      </c>
      <c r="Z1075" s="19"/>
      <c r="AA1075" s="19"/>
      <c r="AB1075" s="19"/>
      <c r="AC1075" s="19"/>
      <c r="AD1075" s="19"/>
      <c r="AE1075" s="19"/>
      <c r="AF1075" s="19"/>
      <c r="AG1075" s="19"/>
      <c r="AH1075" s="19"/>
      <c r="AI1075" s="19"/>
      <c r="AJ1075" s="17">
        <v>1</v>
      </c>
      <c r="AK1075" s="17"/>
      <c r="AL1075" s="17"/>
      <c r="AM1075" s="17"/>
      <c r="AN1075" s="17"/>
      <c r="AO1075" s="17"/>
      <c r="AP1075" s="17"/>
      <c r="AQ1075" s="17"/>
      <c r="AR1075" s="20"/>
      <c r="AS1075" s="20"/>
      <c r="AT1075" s="20"/>
      <c r="AU1075" s="20"/>
      <c r="AV1075" s="20"/>
      <c r="AW1075" s="20"/>
      <c r="AX1075" s="20">
        <v>1</v>
      </c>
      <c r="AY1075" s="20"/>
      <c r="AZ1075" s="20"/>
      <c r="BA1075" s="20"/>
      <c r="BB1075" s="20"/>
      <c r="BC1075" s="20"/>
      <c r="BD1075" s="16"/>
      <c r="BE1075" s="16"/>
      <c r="BF1075" s="16"/>
      <c r="BG1075" s="16"/>
      <c r="BH1075" s="16"/>
      <c r="BI1075" s="16"/>
      <c r="BJ1075" s="16"/>
      <c r="BK1075" s="16"/>
      <c r="BL1075" s="16"/>
      <c r="BM1075" s="16"/>
      <c r="BN1075" s="16"/>
      <c r="BO1075" s="16"/>
      <c r="BP1075" s="16">
        <v>1</v>
      </c>
      <c r="BQ1075" s="16"/>
      <c r="BR1075" s="16"/>
      <c r="BS1075" s="16"/>
      <c r="BT1075" s="16"/>
      <c r="BU1075" s="16"/>
      <c r="BV1075" s="16"/>
      <c r="BW1075" s="16"/>
      <c r="BX1075" s="16"/>
      <c r="BY1075" s="16">
        <v>1</v>
      </c>
      <c r="BZ1075" s="16"/>
      <c r="CA1075" s="16"/>
      <c r="CB1075" s="16"/>
      <c r="CC1075" s="16"/>
      <c r="CD1075" s="16"/>
      <c r="CE1075" s="16"/>
      <c r="CF1075" s="16"/>
      <c r="CG1075" s="19"/>
      <c r="CH1075" s="19"/>
      <c r="CI1075" s="19"/>
      <c r="CJ1075" s="19"/>
      <c r="CK1075" s="19">
        <v>1</v>
      </c>
      <c r="CL1075" s="19"/>
      <c r="CM1075" s="19"/>
      <c r="CN1075" s="19"/>
      <c r="CO1075" s="19"/>
      <c r="CP1075" s="19"/>
      <c r="CQ1075" s="19"/>
      <c r="CR1075" s="19"/>
    </row>
    <row r="1076" spans="1:96" ht="107" customHeight="1">
      <c r="A1076" s="11" cm="1">
        <f t="array" ref="A1076">SUMPRODUCT(--ISNUMBER(SEARCH({"stranding","stranded"},E1076)))</f>
        <v>0</v>
      </c>
      <c r="B1076" s="12">
        <v>1177</v>
      </c>
      <c r="C1076" s="13" t="s">
        <v>2046</v>
      </c>
      <c r="D1076" s="14">
        <v>2002</v>
      </c>
      <c r="E1076" s="15" t="s">
        <v>2237</v>
      </c>
      <c r="F1076" s="15" t="s">
        <v>6761</v>
      </c>
      <c r="G1076" s="15">
        <f t="shared" si="16"/>
        <v>2</v>
      </c>
      <c r="H1076" s="16"/>
      <c r="I1076" s="16"/>
      <c r="J1076" s="16"/>
      <c r="K1076" s="16"/>
      <c r="L1076" s="16"/>
      <c r="M1076" s="16"/>
      <c r="N1076" s="16">
        <v>1</v>
      </c>
      <c r="O1076" s="16"/>
      <c r="P1076" s="17"/>
      <c r="Q1076" s="17"/>
      <c r="R1076" s="17"/>
      <c r="S1076" s="17"/>
      <c r="T1076" s="18"/>
      <c r="U1076" s="18"/>
      <c r="V1076" s="18"/>
      <c r="W1076" s="18"/>
      <c r="X1076" s="19"/>
      <c r="Y1076" s="19"/>
      <c r="Z1076" s="19"/>
      <c r="AA1076" s="19"/>
      <c r="AB1076" s="19"/>
      <c r="AC1076" s="19"/>
      <c r="AD1076" s="19"/>
      <c r="AE1076" s="19"/>
      <c r="AF1076" s="19"/>
      <c r="AG1076" s="19"/>
      <c r="AH1076" s="19"/>
      <c r="AI1076" s="19"/>
      <c r="AJ1076" s="17">
        <v>1</v>
      </c>
      <c r="AK1076" s="17"/>
      <c r="AL1076" s="17">
        <v>1</v>
      </c>
      <c r="AM1076" s="17"/>
      <c r="AN1076" s="17"/>
      <c r="AO1076" s="17"/>
      <c r="AP1076" s="17"/>
      <c r="AQ1076" s="17"/>
      <c r="AR1076" s="20"/>
      <c r="AS1076" s="20"/>
      <c r="AT1076" s="20"/>
      <c r="AU1076" s="20"/>
      <c r="AV1076" s="20"/>
      <c r="AW1076" s="20"/>
      <c r="AX1076" s="20"/>
      <c r="AY1076" s="20"/>
      <c r="AZ1076" s="20"/>
      <c r="BA1076" s="20"/>
      <c r="BB1076" s="20"/>
      <c r="BC1076" s="20"/>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6"/>
      <c r="CG1076" s="19"/>
      <c r="CH1076" s="19"/>
      <c r="CI1076" s="19"/>
      <c r="CJ1076" s="19"/>
      <c r="CK1076" s="19">
        <v>1</v>
      </c>
      <c r="CL1076" s="19"/>
      <c r="CM1076" s="19"/>
      <c r="CN1076" s="19"/>
      <c r="CO1076" s="19"/>
      <c r="CP1076" s="19"/>
      <c r="CQ1076" s="19"/>
      <c r="CR1076" s="19"/>
    </row>
    <row r="1077" spans="1:96" ht="107" customHeight="1">
      <c r="A1077" s="11" cm="1">
        <f t="array" ref="A1077">SUMPRODUCT(--ISNUMBER(SEARCH({"stranding","stranded"},E1077)))</f>
        <v>0</v>
      </c>
      <c r="B1077" s="12">
        <v>1178</v>
      </c>
      <c r="C1077" s="21" t="s">
        <v>2238</v>
      </c>
      <c r="D1077" s="22">
        <v>2002</v>
      </c>
      <c r="E1077" s="15" t="s">
        <v>2239</v>
      </c>
      <c r="F1077" s="15" t="s">
        <v>5975</v>
      </c>
      <c r="G1077" s="15">
        <f t="shared" si="16"/>
        <v>4</v>
      </c>
      <c r="H1077" s="16"/>
      <c r="I1077" s="16"/>
      <c r="J1077" s="16">
        <v>1</v>
      </c>
      <c r="K1077" s="16"/>
      <c r="L1077" s="16"/>
      <c r="M1077" s="16"/>
      <c r="N1077" s="16"/>
      <c r="O1077" s="16"/>
      <c r="P1077" s="17"/>
      <c r="Q1077" s="17"/>
      <c r="R1077" s="17"/>
      <c r="S1077" s="17"/>
      <c r="T1077" s="18"/>
      <c r="U1077" s="18">
        <v>1</v>
      </c>
      <c r="V1077" s="18"/>
      <c r="W1077" s="18">
        <v>1</v>
      </c>
      <c r="X1077" s="19"/>
      <c r="Y1077" s="19"/>
      <c r="Z1077" s="19"/>
      <c r="AA1077" s="19"/>
      <c r="AB1077" s="19"/>
      <c r="AC1077" s="19"/>
      <c r="AD1077" s="19"/>
      <c r="AE1077" s="19"/>
      <c r="AF1077" s="19"/>
      <c r="AG1077" s="19"/>
      <c r="AH1077" s="19"/>
      <c r="AI1077" s="19"/>
      <c r="AJ1077" s="17">
        <v>1</v>
      </c>
      <c r="AK1077" s="17"/>
      <c r="AL1077" s="17">
        <v>1</v>
      </c>
      <c r="AM1077" s="17"/>
      <c r="AN1077" s="17"/>
      <c r="AO1077" s="17"/>
      <c r="AP1077" s="17"/>
      <c r="AQ1077" s="17"/>
      <c r="AR1077" s="20"/>
      <c r="AS1077" s="20"/>
      <c r="AT1077" s="20"/>
      <c r="AU1077" s="20"/>
      <c r="AV1077" s="20"/>
      <c r="AW1077" s="20"/>
      <c r="AX1077" s="20"/>
      <c r="AY1077" s="20"/>
      <c r="AZ1077" s="20"/>
      <c r="BA1077" s="20"/>
      <c r="BB1077" s="20"/>
      <c r="BC1077" s="20"/>
      <c r="BD1077" s="16"/>
      <c r="BE1077" s="16"/>
      <c r="BF1077" s="16"/>
      <c r="BG1077" s="16"/>
      <c r="BH1077" s="16"/>
      <c r="BI1077" s="16"/>
      <c r="BJ1077" s="16"/>
      <c r="BK1077" s="16"/>
      <c r="BL1077" s="16"/>
      <c r="BM1077" s="16"/>
      <c r="BN1077" s="16"/>
      <c r="BO1077" s="16"/>
      <c r="BP1077" s="16"/>
      <c r="BQ1077" s="16"/>
      <c r="BR1077" s="16"/>
      <c r="BS1077" s="16"/>
      <c r="BT1077" s="16"/>
      <c r="BU1077" s="16"/>
      <c r="BV1077" s="16"/>
      <c r="BW1077" s="16"/>
      <c r="BX1077" s="16"/>
      <c r="BY1077" s="16"/>
      <c r="BZ1077" s="16"/>
      <c r="CA1077" s="16"/>
      <c r="CB1077" s="16"/>
      <c r="CC1077" s="16"/>
      <c r="CD1077" s="16"/>
      <c r="CE1077" s="16"/>
      <c r="CF1077" s="16"/>
      <c r="CG1077" s="19"/>
      <c r="CH1077" s="19"/>
      <c r="CI1077" s="19"/>
      <c r="CJ1077" s="19"/>
      <c r="CK1077" s="19">
        <v>1</v>
      </c>
      <c r="CL1077" s="19"/>
      <c r="CM1077" s="19"/>
      <c r="CN1077" s="19"/>
      <c r="CO1077" s="19"/>
      <c r="CP1077" s="19"/>
      <c r="CQ1077" s="19"/>
      <c r="CR1077" s="19"/>
    </row>
    <row r="1078" spans="1:96" ht="107" customHeight="1">
      <c r="A1078" s="11" cm="1">
        <f t="array" ref="A1078">SUMPRODUCT(--ISNUMBER(SEARCH({"stranding","stranded"},E1078)))</f>
        <v>0</v>
      </c>
      <c r="B1078" s="12">
        <v>1179</v>
      </c>
      <c r="C1078" s="13" t="s">
        <v>2240</v>
      </c>
      <c r="D1078" s="14">
        <v>2002</v>
      </c>
      <c r="E1078" s="15" t="s">
        <v>2241</v>
      </c>
      <c r="F1078" s="15" t="s">
        <v>6407</v>
      </c>
      <c r="G1078" s="15">
        <f t="shared" si="16"/>
        <v>3</v>
      </c>
      <c r="H1078" s="16"/>
      <c r="I1078" s="16"/>
      <c r="J1078" s="16"/>
      <c r="K1078" s="16">
        <v>1</v>
      </c>
      <c r="L1078" s="16"/>
      <c r="M1078" s="16"/>
      <c r="N1078" s="16"/>
      <c r="O1078" s="16"/>
      <c r="P1078" s="17"/>
      <c r="Q1078" s="17"/>
      <c r="R1078" s="17"/>
      <c r="S1078" s="17"/>
      <c r="T1078" s="18"/>
      <c r="U1078" s="18">
        <v>1</v>
      </c>
      <c r="V1078" s="18"/>
      <c r="W1078" s="18"/>
      <c r="X1078" s="19"/>
      <c r="Y1078" s="19"/>
      <c r="Z1078" s="19"/>
      <c r="AA1078" s="19"/>
      <c r="AB1078" s="19"/>
      <c r="AC1078" s="19"/>
      <c r="AD1078" s="19"/>
      <c r="AE1078" s="19"/>
      <c r="AF1078" s="19"/>
      <c r="AG1078" s="19"/>
      <c r="AH1078" s="19"/>
      <c r="AI1078" s="19"/>
      <c r="AJ1078" s="17">
        <v>1</v>
      </c>
      <c r="AK1078" s="17"/>
      <c r="AL1078" s="17"/>
      <c r="AM1078" s="17"/>
      <c r="AN1078" s="17"/>
      <c r="AO1078" s="17"/>
      <c r="AP1078" s="17"/>
      <c r="AQ1078" s="17"/>
      <c r="AR1078" s="20"/>
      <c r="AS1078" s="20"/>
      <c r="AT1078" s="20"/>
      <c r="AU1078" s="20"/>
      <c r="AV1078" s="20"/>
      <c r="AW1078" s="20"/>
      <c r="AX1078" s="20"/>
      <c r="AY1078" s="20">
        <v>1</v>
      </c>
      <c r="AZ1078" s="20"/>
      <c r="BA1078" s="20"/>
      <c r="BB1078" s="20"/>
      <c r="BC1078" s="20"/>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c r="CA1078" s="16"/>
      <c r="CB1078" s="16"/>
      <c r="CC1078" s="16"/>
      <c r="CD1078" s="16"/>
      <c r="CE1078" s="16"/>
      <c r="CF1078" s="16"/>
      <c r="CG1078" s="19"/>
      <c r="CH1078" s="19"/>
      <c r="CI1078" s="19"/>
      <c r="CJ1078" s="19"/>
      <c r="CK1078" s="19">
        <v>1</v>
      </c>
      <c r="CL1078" s="19"/>
      <c r="CM1078" s="19"/>
      <c r="CN1078" s="19"/>
      <c r="CO1078" s="19"/>
      <c r="CP1078" s="19"/>
      <c r="CQ1078" s="19"/>
      <c r="CR1078" s="19"/>
    </row>
    <row r="1079" spans="1:96" ht="107" customHeight="1">
      <c r="A1079" s="11" cm="1">
        <f t="array" ref="A1079">SUMPRODUCT(--ISNUMBER(SEARCH({"stranding","stranded"},E1079)))</f>
        <v>0</v>
      </c>
      <c r="B1079" s="12">
        <v>1180</v>
      </c>
      <c r="C1079" s="21" t="s">
        <v>2242</v>
      </c>
      <c r="D1079" s="22">
        <v>2002</v>
      </c>
      <c r="E1079" s="15" t="s">
        <v>2243</v>
      </c>
      <c r="F1079" s="15" t="s">
        <v>6821</v>
      </c>
      <c r="G1079" s="15">
        <f t="shared" si="16"/>
        <v>8</v>
      </c>
      <c r="H1079" s="16"/>
      <c r="I1079" s="16"/>
      <c r="J1079" s="16"/>
      <c r="K1079" s="16"/>
      <c r="L1079" s="16"/>
      <c r="M1079" s="16"/>
      <c r="N1079" s="16"/>
      <c r="O1079" s="16"/>
      <c r="P1079" s="17"/>
      <c r="Q1079" s="17"/>
      <c r="R1079" s="17"/>
      <c r="S1079" s="17"/>
      <c r="T1079" s="18"/>
      <c r="U1079" s="18">
        <v>1</v>
      </c>
      <c r="V1079" s="18"/>
      <c r="W1079" s="18"/>
      <c r="X1079" s="19">
        <v>1</v>
      </c>
      <c r="Y1079" s="19">
        <v>1</v>
      </c>
      <c r="Z1079" s="19"/>
      <c r="AA1079" s="19"/>
      <c r="AB1079" s="19">
        <v>1</v>
      </c>
      <c r="AC1079" s="19"/>
      <c r="AD1079" s="19"/>
      <c r="AE1079" s="19"/>
      <c r="AF1079" s="19"/>
      <c r="AG1079" s="19"/>
      <c r="AH1079" s="19"/>
      <c r="AI1079" s="19"/>
      <c r="AJ1079" s="17"/>
      <c r="AK1079" s="17"/>
      <c r="AL1079" s="17"/>
      <c r="AM1079" s="17">
        <v>1</v>
      </c>
      <c r="AN1079" s="17">
        <v>1</v>
      </c>
      <c r="AO1079" s="17"/>
      <c r="AP1079" s="17"/>
      <c r="AQ1079" s="17"/>
      <c r="AR1079" s="20"/>
      <c r="AS1079" s="20"/>
      <c r="AT1079" s="20"/>
      <c r="AU1079" s="20"/>
      <c r="AV1079" s="20"/>
      <c r="AW1079" s="20"/>
      <c r="AX1079" s="20"/>
      <c r="AY1079" s="20"/>
      <c r="AZ1079" s="20"/>
      <c r="BA1079" s="20"/>
      <c r="BB1079" s="20"/>
      <c r="BC1079" s="20"/>
      <c r="BD1079" s="16"/>
      <c r="BE1079" s="16">
        <v>1</v>
      </c>
      <c r="BF1079" s="16"/>
      <c r="BG1079" s="16"/>
      <c r="BH1079" s="16"/>
      <c r="BI1079" s="16"/>
      <c r="BJ1079" s="16"/>
      <c r="BK1079" s="16"/>
      <c r="BL1079" s="16"/>
      <c r="BM1079" s="16"/>
      <c r="BN1079" s="16"/>
      <c r="BO1079" s="16"/>
      <c r="BP1079" s="16"/>
      <c r="BQ1079" s="16"/>
      <c r="BR1079" s="16"/>
      <c r="BS1079" s="16"/>
      <c r="BT1079" s="16"/>
      <c r="BU1079" s="16"/>
      <c r="BV1079" s="16"/>
      <c r="BW1079" s="16"/>
      <c r="BX1079" s="16"/>
      <c r="BY1079" s="16"/>
      <c r="BZ1079" s="16"/>
      <c r="CA1079" s="16"/>
      <c r="CB1079" s="16"/>
      <c r="CC1079" s="16"/>
      <c r="CD1079" s="16"/>
      <c r="CE1079" s="16">
        <v>1</v>
      </c>
      <c r="CF1079" s="16"/>
      <c r="CG1079" s="19"/>
      <c r="CH1079" s="19">
        <v>1</v>
      </c>
      <c r="CI1079" s="19"/>
      <c r="CJ1079" s="19"/>
      <c r="CK1079" s="19"/>
      <c r="CL1079" s="19"/>
      <c r="CM1079" s="19"/>
      <c r="CN1079" s="19"/>
      <c r="CO1079" s="19"/>
      <c r="CP1079" s="19"/>
      <c r="CQ1079" s="19"/>
      <c r="CR1079" s="19"/>
    </row>
    <row r="1080" spans="1:96" ht="107" customHeight="1">
      <c r="A1080" s="11" cm="1">
        <f t="array" ref="A1080">SUMPRODUCT(--ISNUMBER(SEARCH({"stranding","stranded"},E1080)))</f>
        <v>0</v>
      </c>
      <c r="B1080" s="12">
        <v>1182</v>
      </c>
      <c r="C1080" s="21" t="s">
        <v>2244</v>
      </c>
      <c r="D1080" s="22">
        <v>2002</v>
      </c>
      <c r="E1080" s="15" t="s">
        <v>2245</v>
      </c>
      <c r="F1080" s="15" t="s">
        <v>6822</v>
      </c>
      <c r="G1080" s="15">
        <f t="shared" si="16"/>
        <v>8</v>
      </c>
      <c r="H1080" s="16"/>
      <c r="I1080" s="16"/>
      <c r="J1080" s="16"/>
      <c r="K1080" s="16"/>
      <c r="L1080" s="16"/>
      <c r="M1080" s="16"/>
      <c r="N1080" s="16"/>
      <c r="O1080" s="16"/>
      <c r="P1080" s="17">
        <v>1</v>
      </c>
      <c r="Q1080" s="17"/>
      <c r="R1080" s="17"/>
      <c r="S1080" s="17"/>
      <c r="T1080" s="18"/>
      <c r="U1080" s="18">
        <v>1</v>
      </c>
      <c r="V1080" s="18"/>
      <c r="W1080" s="18"/>
      <c r="X1080" s="19"/>
      <c r="Y1080" s="19">
        <v>1</v>
      </c>
      <c r="Z1080" s="19">
        <v>1</v>
      </c>
      <c r="AA1080" s="19"/>
      <c r="AB1080" s="19"/>
      <c r="AC1080" s="19"/>
      <c r="AD1080" s="19"/>
      <c r="AE1080" s="19"/>
      <c r="AF1080" s="19"/>
      <c r="AG1080" s="19"/>
      <c r="AH1080" s="19"/>
      <c r="AI1080" s="19"/>
      <c r="AJ1080" s="17"/>
      <c r="AK1080" s="17"/>
      <c r="AL1080" s="17"/>
      <c r="AM1080" s="17"/>
      <c r="AN1080" s="17"/>
      <c r="AO1080" s="17"/>
      <c r="AP1080" s="17"/>
      <c r="AQ1080" s="17"/>
      <c r="AR1080" s="20"/>
      <c r="AS1080" s="20"/>
      <c r="AT1080" s="20"/>
      <c r="AU1080" s="20"/>
      <c r="AV1080" s="20"/>
      <c r="AW1080" s="20"/>
      <c r="AX1080" s="20"/>
      <c r="AY1080" s="20"/>
      <c r="AZ1080" s="20">
        <v>1</v>
      </c>
      <c r="BA1080" s="20">
        <v>1</v>
      </c>
      <c r="BB1080" s="20"/>
      <c r="BC1080" s="20"/>
      <c r="BD1080" s="16"/>
      <c r="BE1080" s="16"/>
      <c r="BF1080" s="16"/>
      <c r="BG1080" s="16"/>
      <c r="BH1080" s="16"/>
      <c r="BI1080" s="16"/>
      <c r="BJ1080" s="16">
        <v>1</v>
      </c>
      <c r="BK1080" s="16"/>
      <c r="BL1080" s="16"/>
      <c r="BM1080" s="16"/>
      <c r="BN1080" s="16"/>
      <c r="BO1080" s="16"/>
      <c r="BP1080" s="16"/>
      <c r="BQ1080" s="16"/>
      <c r="BR1080" s="16"/>
      <c r="BS1080" s="16"/>
      <c r="BT1080" s="16"/>
      <c r="BU1080" s="16"/>
      <c r="BV1080" s="16"/>
      <c r="BW1080" s="16"/>
      <c r="BX1080" s="16"/>
      <c r="BY1080" s="16"/>
      <c r="BZ1080" s="16">
        <v>1</v>
      </c>
      <c r="CA1080" s="16"/>
      <c r="CB1080" s="16"/>
      <c r="CC1080" s="16"/>
      <c r="CD1080" s="16"/>
      <c r="CE1080" s="16"/>
      <c r="CF1080" s="16"/>
      <c r="CG1080" s="19"/>
      <c r="CH1080" s="19"/>
      <c r="CI1080" s="19"/>
      <c r="CJ1080" s="19"/>
      <c r="CK1080" s="19">
        <v>1</v>
      </c>
      <c r="CL1080" s="19"/>
      <c r="CM1080" s="19"/>
      <c r="CN1080" s="19"/>
      <c r="CO1080" s="19"/>
      <c r="CP1080" s="19"/>
      <c r="CQ1080" s="19"/>
      <c r="CR1080" s="19"/>
    </row>
    <row r="1081" spans="1:96" ht="107" customHeight="1">
      <c r="A1081" s="11" cm="1">
        <f t="array" ref="A1081">SUMPRODUCT(--ISNUMBER(SEARCH({"stranding","stranded"},E1081)))</f>
        <v>0</v>
      </c>
      <c r="B1081" s="12">
        <v>1183</v>
      </c>
      <c r="C1081" s="13" t="s">
        <v>2246</v>
      </c>
      <c r="D1081" s="14">
        <v>2002</v>
      </c>
      <c r="E1081" s="15" t="s">
        <v>2247</v>
      </c>
      <c r="F1081" s="15" t="s">
        <v>6823</v>
      </c>
      <c r="G1081" s="15">
        <f t="shared" si="16"/>
        <v>7</v>
      </c>
      <c r="H1081" s="16"/>
      <c r="I1081" s="16"/>
      <c r="J1081" s="16"/>
      <c r="K1081" s="16"/>
      <c r="L1081" s="16"/>
      <c r="M1081" s="16"/>
      <c r="N1081" s="16"/>
      <c r="O1081" s="16"/>
      <c r="P1081" s="17"/>
      <c r="Q1081" s="17"/>
      <c r="R1081" s="17">
        <v>1</v>
      </c>
      <c r="S1081" s="17"/>
      <c r="T1081" s="18">
        <v>1</v>
      </c>
      <c r="U1081" s="18"/>
      <c r="V1081" s="18"/>
      <c r="W1081" s="18"/>
      <c r="X1081" s="19"/>
      <c r="Y1081" s="19">
        <v>1</v>
      </c>
      <c r="Z1081" s="19">
        <v>1</v>
      </c>
      <c r="AA1081" s="19"/>
      <c r="AB1081" s="19"/>
      <c r="AC1081" s="19"/>
      <c r="AD1081" s="19"/>
      <c r="AE1081" s="19"/>
      <c r="AF1081" s="19"/>
      <c r="AG1081" s="19"/>
      <c r="AH1081" s="19"/>
      <c r="AI1081" s="19"/>
      <c r="AJ1081" s="17"/>
      <c r="AK1081" s="17"/>
      <c r="AL1081" s="17"/>
      <c r="AM1081" s="17"/>
      <c r="AN1081" s="17"/>
      <c r="AO1081" s="17"/>
      <c r="AP1081" s="17"/>
      <c r="AQ1081" s="17"/>
      <c r="AR1081" s="20"/>
      <c r="AS1081" s="20"/>
      <c r="AT1081" s="20"/>
      <c r="AU1081" s="20"/>
      <c r="AV1081" s="20"/>
      <c r="AW1081" s="20"/>
      <c r="AX1081" s="20"/>
      <c r="AY1081" s="20"/>
      <c r="AZ1081" s="20"/>
      <c r="BA1081" s="20"/>
      <c r="BB1081" s="20"/>
      <c r="BC1081" s="20"/>
      <c r="BD1081" s="16"/>
      <c r="BE1081" s="16"/>
      <c r="BF1081" s="16">
        <v>1</v>
      </c>
      <c r="BG1081" s="16"/>
      <c r="BH1081" s="16"/>
      <c r="BI1081" s="16"/>
      <c r="BJ1081" s="16"/>
      <c r="BK1081" s="16"/>
      <c r="BL1081" s="16"/>
      <c r="BM1081" s="16"/>
      <c r="BN1081" s="16"/>
      <c r="BO1081" s="16"/>
      <c r="BP1081" s="16"/>
      <c r="BQ1081" s="16"/>
      <c r="BR1081" s="16"/>
      <c r="BS1081" s="16"/>
      <c r="BT1081" s="16"/>
      <c r="BU1081" s="16"/>
      <c r="BV1081" s="16"/>
      <c r="BW1081" s="16"/>
      <c r="BX1081" s="16"/>
      <c r="BY1081" s="16"/>
      <c r="BZ1081" s="16">
        <v>1</v>
      </c>
      <c r="CA1081" s="16">
        <v>1</v>
      </c>
      <c r="CB1081" s="16"/>
      <c r="CC1081" s="16"/>
      <c r="CD1081" s="16"/>
      <c r="CE1081" s="16"/>
      <c r="CF1081" s="16"/>
      <c r="CG1081" s="19"/>
      <c r="CH1081" s="19"/>
      <c r="CI1081" s="19"/>
      <c r="CJ1081" s="19"/>
      <c r="CK1081" s="19"/>
      <c r="CL1081" s="19"/>
      <c r="CM1081" s="19">
        <v>1</v>
      </c>
      <c r="CN1081" s="19"/>
      <c r="CO1081" s="19"/>
      <c r="CP1081" s="19"/>
      <c r="CQ1081" s="19"/>
      <c r="CR1081" s="19"/>
    </row>
    <row r="1082" spans="1:96" ht="107" customHeight="1">
      <c r="A1082" s="11" cm="1">
        <f t="array" ref="A1082">SUMPRODUCT(--ISNUMBER(SEARCH({"stranding","stranded"},E1082)))</f>
        <v>0</v>
      </c>
      <c r="B1082" s="12">
        <v>1184</v>
      </c>
      <c r="C1082" s="21" t="s">
        <v>2248</v>
      </c>
      <c r="D1082" s="22">
        <v>2002</v>
      </c>
      <c r="E1082" s="15" t="s">
        <v>2249</v>
      </c>
      <c r="F1082" s="15" t="s">
        <v>7955</v>
      </c>
      <c r="G1082" s="15">
        <f t="shared" si="16"/>
        <v>10</v>
      </c>
      <c r="H1082" s="16"/>
      <c r="I1082" s="16"/>
      <c r="J1082" s="16"/>
      <c r="K1082" s="16"/>
      <c r="L1082" s="16"/>
      <c r="M1082" s="16"/>
      <c r="N1082" s="16"/>
      <c r="O1082" s="16"/>
      <c r="P1082" s="17"/>
      <c r="Q1082" s="17"/>
      <c r="R1082" s="17"/>
      <c r="S1082" s="17"/>
      <c r="T1082" s="18">
        <v>1</v>
      </c>
      <c r="U1082" s="18"/>
      <c r="V1082" s="18"/>
      <c r="W1082" s="18"/>
      <c r="X1082" s="19">
        <v>1</v>
      </c>
      <c r="Y1082" s="19">
        <v>1</v>
      </c>
      <c r="Z1082" s="19"/>
      <c r="AA1082" s="19"/>
      <c r="AB1082" s="19"/>
      <c r="AC1082" s="19"/>
      <c r="AD1082" s="19"/>
      <c r="AE1082" s="19"/>
      <c r="AF1082" s="19">
        <v>1</v>
      </c>
      <c r="AG1082" s="19">
        <v>1</v>
      </c>
      <c r="AH1082" s="19"/>
      <c r="AI1082" s="19"/>
      <c r="AJ1082" s="17">
        <v>1</v>
      </c>
      <c r="AK1082" s="17"/>
      <c r="AL1082" s="17"/>
      <c r="AM1082" s="17"/>
      <c r="AN1082" s="17">
        <v>1</v>
      </c>
      <c r="AO1082" s="17"/>
      <c r="AP1082" s="17"/>
      <c r="AQ1082" s="17"/>
      <c r="AR1082" s="20"/>
      <c r="AS1082" s="20"/>
      <c r="AT1082" s="20"/>
      <c r="AU1082" s="20"/>
      <c r="AV1082" s="20"/>
      <c r="AW1082" s="20"/>
      <c r="AX1082" s="20"/>
      <c r="AY1082" s="20"/>
      <c r="AZ1082" s="20"/>
      <c r="BA1082" s="20">
        <v>1</v>
      </c>
      <c r="BB1082" s="20"/>
      <c r="BC1082" s="20"/>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6"/>
      <c r="BZ1082" s="16"/>
      <c r="CA1082" s="16">
        <v>1</v>
      </c>
      <c r="CB1082" s="16"/>
      <c r="CC1082" s="16"/>
      <c r="CD1082" s="16">
        <v>1</v>
      </c>
      <c r="CE1082" s="16"/>
      <c r="CF1082" s="16"/>
      <c r="CG1082" s="19"/>
      <c r="CH1082" s="19"/>
      <c r="CI1082" s="19">
        <v>1</v>
      </c>
      <c r="CJ1082" s="19"/>
      <c r="CK1082" s="19"/>
      <c r="CL1082" s="19"/>
      <c r="CM1082" s="19"/>
      <c r="CN1082" s="19"/>
      <c r="CO1082" s="19"/>
      <c r="CP1082" s="19"/>
      <c r="CQ1082" s="19"/>
      <c r="CR1082" s="19"/>
    </row>
    <row r="1083" spans="1:96" ht="107" customHeight="1">
      <c r="A1083" s="11" cm="1">
        <f t="array" ref="A1083">SUMPRODUCT(--ISNUMBER(SEARCH({"stranding","stranded"},E1083)))</f>
        <v>0</v>
      </c>
      <c r="B1083" s="12">
        <v>1185</v>
      </c>
      <c r="C1083" s="13" t="s">
        <v>2250</v>
      </c>
      <c r="D1083" s="14">
        <v>2002</v>
      </c>
      <c r="E1083" s="15" t="s">
        <v>2251</v>
      </c>
      <c r="F1083" s="15" t="s">
        <v>6824</v>
      </c>
      <c r="G1083" s="15">
        <f t="shared" si="16"/>
        <v>5</v>
      </c>
      <c r="H1083" s="16"/>
      <c r="I1083" s="16"/>
      <c r="J1083" s="16"/>
      <c r="K1083" s="16"/>
      <c r="L1083" s="16"/>
      <c r="M1083" s="16"/>
      <c r="N1083" s="16"/>
      <c r="O1083" s="16"/>
      <c r="P1083" s="17"/>
      <c r="Q1083" s="17"/>
      <c r="R1083" s="17"/>
      <c r="S1083" s="17"/>
      <c r="T1083" s="18"/>
      <c r="U1083" s="18">
        <v>1</v>
      </c>
      <c r="V1083" s="18">
        <v>1</v>
      </c>
      <c r="W1083" s="18"/>
      <c r="X1083" s="19"/>
      <c r="Y1083" s="19"/>
      <c r="Z1083" s="19"/>
      <c r="AA1083" s="19"/>
      <c r="AB1083" s="19"/>
      <c r="AC1083" s="19"/>
      <c r="AD1083" s="19"/>
      <c r="AE1083" s="19"/>
      <c r="AF1083" s="19"/>
      <c r="AG1083" s="19"/>
      <c r="AH1083" s="19"/>
      <c r="AI1083" s="19"/>
      <c r="AJ1083" s="17">
        <v>1</v>
      </c>
      <c r="AK1083" s="17"/>
      <c r="AL1083" s="17"/>
      <c r="AM1083" s="17"/>
      <c r="AN1083" s="17"/>
      <c r="AO1083" s="17"/>
      <c r="AP1083" s="17"/>
      <c r="AQ1083" s="17"/>
      <c r="AR1083" s="20"/>
      <c r="AS1083" s="20"/>
      <c r="AT1083" s="20"/>
      <c r="AU1083" s="20"/>
      <c r="AV1083" s="20"/>
      <c r="AW1083" s="20"/>
      <c r="AX1083" s="20"/>
      <c r="AY1083" s="20"/>
      <c r="AZ1083" s="20"/>
      <c r="BA1083" s="20"/>
      <c r="BB1083" s="20"/>
      <c r="BC1083" s="20">
        <v>1</v>
      </c>
      <c r="BD1083" s="16"/>
      <c r="BE1083" s="16"/>
      <c r="BF1083" s="16"/>
      <c r="BG1083" s="16"/>
      <c r="BH1083" s="16"/>
      <c r="BI1083" s="16"/>
      <c r="BJ1083" s="16"/>
      <c r="BK1083" s="16"/>
      <c r="BL1083" s="16"/>
      <c r="BM1083" s="16"/>
      <c r="BN1083" s="16"/>
      <c r="BO1083" s="16"/>
      <c r="BP1083" s="16"/>
      <c r="BQ1083" s="16"/>
      <c r="BR1083" s="16"/>
      <c r="BS1083" s="16"/>
      <c r="BT1083" s="16"/>
      <c r="BU1083" s="16"/>
      <c r="BV1083" s="16"/>
      <c r="BW1083" s="16"/>
      <c r="BX1083" s="16"/>
      <c r="BY1083" s="16"/>
      <c r="BZ1083" s="16"/>
      <c r="CA1083" s="16"/>
      <c r="CB1083" s="16">
        <v>1</v>
      </c>
      <c r="CC1083" s="16"/>
      <c r="CD1083" s="16"/>
      <c r="CE1083" s="16"/>
      <c r="CF1083" s="16"/>
      <c r="CG1083" s="19"/>
      <c r="CH1083" s="19"/>
      <c r="CI1083" s="19"/>
      <c r="CJ1083" s="19"/>
      <c r="CK1083" s="19"/>
      <c r="CL1083" s="19"/>
      <c r="CM1083" s="19"/>
      <c r="CN1083" s="19"/>
      <c r="CO1083" s="19">
        <v>1</v>
      </c>
      <c r="CP1083" s="19"/>
      <c r="CQ1083" s="19"/>
      <c r="CR1083" s="19"/>
    </row>
    <row r="1084" spans="1:96" ht="107" customHeight="1">
      <c r="A1084" s="11" cm="1">
        <f t="array" ref="A1084">SUMPRODUCT(--ISNUMBER(SEARCH({"stranding","stranded"},E1084)))</f>
        <v>0</v>
      </c>
      <c r="B1084" s="12">
        <v>1186</v>
      </c>
      <c r="C1084" s="21" t="s">
        <v>2252</v>
      </c>
      <c r="D1084" s="22">
        <v>2002</v>
      </c>
      <c r="E1084" s="23" t="s">
        <v>2253</v>
      </c>
      <c r="F1084" s="23" t="s">
        <v>6825</v>
      </c>
      <c r="G1084" s="15">
        <f t="shared" si="16"/>
        <v>5</v>
      </c>
      <c r="H1084" s="16"/>
      <c r="I1084" s="16"/>
      <c r="J1084" s="16"/>
      <c r="K1084" s="16">
        <v>2</v>
      </c>
      <c r="L1084" s="16"/>
      <c r="M1084" s="16"/>
      <c r="N1084" s="16"/>
      <c r="O1084" s="16"/>
      <c r="P1084" s="17"/>
      <c r="Q1084" s="17"/>
      <c r="R1084" s="17"/>
      <c r="S1084" s="17"/>
      <c r="T1084" s="18"/>
      <c r="U1084" s="18">
        <v>1</v>
      </c>
      <c r="V1084" s="18"/>
      <c r="W1084" s="18">
        <v>1</v>
      </c>
      <c r="X1084" s="19"/>
      <c r="Y1084" s="19"/>
      <c r="Z1084" s="19"/>
      <c r="AA1084" s="19"/>
      <c r="AB1084" s="19"/>
      <c r="AC1084" s="19"/>
      <c r="AD1084" s="19"/>
      <c r="AE1084" s="19"/>
      <c r="AF1084" s="19"/>
      <c r="AG1084" s="19"/>
      <c r="AH1084" s="19"/>
      <c r="AI1084" s="19"/>
      <c r="AJ1084" s="17">
        <v>1</v>
      </c>
      <c r="AK1084" s="17"/>
      <c r="AL1084" s="17"/>
      <c r="AM1084" s="17"/>
      <c r="AN1084" s="17"/>
      <c r="AO1084" s="17"/>
      <c r="AP1084" s="17"/>
      <c r="AQ1084" s="17"/>
      <c r="AR1084" s="20">
        <v>1</v>
      </c>
      <c r="AS1084" s="20"/>
      <c r="AT1084" s="20"/>
      <c r="AU1084" s="20"/>
      <c r="AV1084" s="20"/>
      <c r="AW1084" s="20"/>
      <c r="AX1084" s="20"/>
      <c r="AY1084" s="20"/>
      <c r="AZ1084" s="20"/>
      <c r="BA1084" s="20"/>
      <c r="BB1084" s="20"/>
      <c r="BC1084" s="20">
        <v>1</v>
      </c>
      <c r="BD1084" s="16"/>
      <c r="BE1084" s="16"/>
      <c r="BF1084" s="16"/>
      <c r="BG1084" s="16"/>
      <c r="BH1084" s="16"/>
      <c r="BI1084" s="16"/>
      <c r="BJ1084" s="16"/>
      <c r="BK1084" s="16"/>
      <c r="BL1084" s="16"/>
      <c r="BM1084" s="16"/>
      <c r="BN1084" s="16"/>
      <c r="BO1084" s="16"/>
      <c r="BP1084" s="16"/>
      <c r="BQ1084" s="16"/>
      <c r="BR1084" s="16"/>
      <c r="BS1084" s="16"/>
      <c r="BT1084" s="16"/>
      <c r="BU1084" s="16"/>
      <c r="BV1084" s="16"/>
      <c r="BW1084" s="16"/>
      <c r="BX1084" s="16"/>
      <c r="BY1084" s="16"/>
      <c r="BZ1084" s="16"/>
      <c r="CA1084" s="16"/>
      <c r="CB1084" s="16"/>
      <c r="CC1084" s="16"/>
      <c r="CD1084" s="16"/>
      <c r="CE1084" s="16"/>
      <c r="CF1084" s="16"/>
      <c r="CG1084" s="19"/>
      <c r="CH1084" s="19"/>
      <c r="CI1084" s="19"/>
      <c r="CJ1084" s="19"/>
      <c r="CK1084" s="19">
        <v>1</v>
      </c>
      <c r="CL1084" s="19"/>
      <c r="CM1084" s="19"/>
      <c r="CN1084" s="19"/>
      <c r="CO1084" s="19"/>
      <c r="CP1084" s="19"/>
      <c r="CQ1084" s="19"/>
      <c r="CR1084" s="19"/>
    </row>
    <row r="1085" spans="1:96" ht="107" customHeight="1">
      <c r="A1085" s="11" cm="1">
        <f t="array" ref="A1085">SUMPRODUCT(--ISNUMBER(SEARCH({"stranding","stranded"},E1085)))</f>
        <v>0</v>
      </c>
      <c r="B1085" s="12">
        <v>1187</v>
      </c>
      <c r="C1085" s="13" t="s">
        <v>2254</v>
      </c>
      <c r="D1085" s="14">
        <v>2002</v>
      </c>
      <c r="E1085" s="15" t="s">
        <v>2255</v>
      </c>
      <c r="F1085" s="15" t="s">
        <v>5981</v>
      </c>
      <c r="G1085" s="15">
        <f t="shared" si="16"/>
        <v>4</v>
      </c>
      <c r="H1085" s="16"/>
      <c r="I1085" s="16"/>
      <c r="J1085" s="16"/>
      <c r="K1085" s="16"/>
      <c r="L1085" s="16"/>
      <c r="M1085" s="16"/>
      <c r="N1085" s="16"/>
      <c r="O1085" s="16"/>
      <c r="P1085" s="17">
        <v>1</v>
      </c>
      <c r="Q1085" s="17"/>
      <c r="R1085" s="17"/>
      <c r="S1085" s="17"/>
      <c r="T1085" s="18"/>
      <c r="U1085" s="18">
        <v>1</v>
      </c>
      <c r="V1085" s="18"/>
      <c r="W1085" s="18"/>
      <c r="X1085" s="19"/>
      <c r="Y1085" s="19"/>
      <c r="Z1085" s="19"/>
      <c r="AA1085" s="19"/>
      <c r="AB1085" s="19"/>
      <c r="AC1085" s="19"/>
      <c r="AD1085" s="19"/>
      <c r="AE1085" s="19"/>
      <c r="AF1085" s="19"/>
      <c r="AG1085" s="19"/>
      <c r="AH1085" s="19"/>
      <c r="AI1085" s="19"/>
      <c r="AJ1085" s="17">
        <v>1</v>
      </c>
      <c r="AK1085" s="17"/>
      <c r="AL1085" s="17"/>
      <c r="AM1085" s="17"/>
      <c r="AN1085" s="17"/>
      <c r="AO1085" s="17"/>
      <c r="AP1085" s="17"/>
      <c r="AQ1085" s="17"/>
      <c r="AR1085" s="20"/>
      <c r="AS1085" s="20"/>
      <c r="AT1085" s="20"/>
      <c r="AU1085" s="20"/>
      <c r="AV1085" s="20"/>
      <c r="AW1085" s="20"/>
      <c r="AX1085" s="20"/>
      <c r="AY1085" s="20"/>
      <c r="AZ1085" s="20"/>
      <c r="BA1085" s="20"/>
      <c r="BB1085" s="20"/>
      <c r="BC1085" s="20"/>
      <c r="BD1085" s="16"/>
      <c r="BE1085" s="16"/>
      <c r="BF1085" s="16"/>
      <c r="BG1085" s="16"/>
      <c r="BH1085" s="16"/>
      <c r="BI1085" s="16"/>
      <c r="BJ1085" s="16"/>
      <c r="BK1085" s="16"/>
      <c r="BL1085" s="16"/>
      <c r="BM1085" s="16"/>
      <c r="BN1085" s="16"/>
      <c r="BO1085" s="16"/>
      <c r="BP1085" s="16"/>
      <c r="BQ1085" s="16"/>
      <c r="BR1085" s="16"/>
      <c r="BS1085" s="16"/>
      <c r="BT1085" s="16"/>
      <c r="BU1085" s="16"/>
      <c r="BV1085" s="16"/>
      <c r="BW1085" s="16"/>
      <c r="BX1085" s="16"/>
      <c r="BY1085" s="16"/>
      <c r="BZ1085" s="16"/>
      <c r="CA1085" s="16"/>
      <c r="CB1085" s="16">
        <v>1</v>
      </c>
      <c r="CC1085" s="16"/>
      <c r="CD1085" s="16"/>
      <c r="CE1085" s="16"/>
      <c r="CF1085" s="16"/>
      <c r="CG1085" s="19"/>
      <c r="CH1085" s="19"/>
      <c r="CI1085" s="19"/>
      <c r="CJ1085" s="19"/>
      <c r="CK1085" s="19"/>
      <c r="CL1085" s="19"/>
      <c r="CM1085" s="19"/>
      <c r="CN1085" s="19"/>
      <c r="CO1085" s="19"/>
      <c r="CP1085" s="19"/>
      <c r="CQ1085" s="19"/>
      <c r="CR1085" s="19"/>
    </row>
    <row r="1086" spans="1:96" ht="107" customHeight="1">
      <c r="A1086" s="11" cm="1">
        <f t="array" ref="A1086">SUMPRODUCT(--ISNUMBER(SEARCH({"stranding","stranded"},E1086)))</f>
        <v>0</v>
      </c>
      <c r="B1086" s="12">
        <v>1188</v>
      </c>
      <c r="C1086" s="21" t="s">
        <v>2256</v>
      </c>
      <c r="D1086" s="22">
        <v>2002</v>
      </c>
      <c r="E1086" s="15" t="s">
        <v>2257</v>
      </c>
      <c r="F1086" s="15" t="s">
        <v>6826</v>
      </c>
      <c r="G1086" s="15">
        <f t="shared" si="16"/>
        <v>5</v>
      </c>
      <c r="H1086" s="16"/>
      <c r="I1086" s="16"/>
      <c r="J1086" s="16"/>
      <c r="K1086" s="16"/>
      <c r="L1086" s="16"/>
      <c r="M1086" s="16"/>
      <c r="N1086" s="16"/>
      <c r="O1086" s="16"/>
      <c r="P1086" s="17"/>
      <c r="Q1086" s="17"/>
      <c r="R1086" s="17"/>
      <c r="S1086" s="17"/>
      <c r="T1086" s="18"/>
      <c r="U1086" s="18"/>
      <c r="V1086" s="18"/>
      <c r="W1086" s="18"/>
      <c r="X1086" s="19">
        <v>1</v>
      </c>
      <c r="Y1086" s="19"/>
      <c r="Z1086" s="19"/>
      <c r="AA1086" s="19"/>
      <c r="AB1086" s="19"/>
      <c r="AC1086" s="19"/>
      <c r="AD1086" s="19"/>
      <c r="AE1086" s="19"/>
      <c r="AF1086" s="19"/>
      <c r="AG1086" s="19"/>
      <c r="AH1086" s="19"/>
      <c r="AI1086" s="19"/>
      <c r="AJ1086" s="17">
        <v>1</v>
      </c>
      <c r="AK1086" s="17"/>
      <c r="AL1086" s="17"/>
      <c r="AM1086" s="17"/>
      <c r="AN1086" s="17"/>
      <c r="AO1086" s="17"/>
      <c r="AP1086" s="17"/>
      <c r="AQ1086" s="17"/>
      <c r="AR1086" s="20"/>
      <c r="AS1086" s="20"/>
      <c r="AT1086" s="20"/>
      <c r="AU1086" s="20"/>
      <c r="AV1086" s="20"/>
      <c r="AW1086" s="20"/>
      <c r="AX1086" s="20"/>
      <c r="AY1086" s="20"/>
      <c r="AZ1086" s="20"/>
      <c r="BA1086" s="20"/>
      <c r="BB1086" s="20"/>
      <c r="BC1086" s="20"/>
      <c r="BD1086" s="16"/>
      <c r="BE1086" s="16"/>
      <c r="BF1086" s="16"/>
      <c r="BG1086" s="16"/>
      <c r="BH1086" s="16"/>
      <c r="BI1086" s="16"/>
      <c r="BJ1086" s="16">
        <v>1</v>
      </c>
      <c r="BK1086" s="16"/>
      <c r="BL1086" s="16"/>
      <c r="BM1086" s="16"/>
      <c r="BN1086" s="16"/>
      <c r="BO1086" s="16"/>
      <c r="BP1086" s="16"/>
      <c r="BQ1086" s="16"/>
      <c r="BR1086" s="16"/>
      <c r="BS1086" s="16"/>
      <c r="BT1086" s="16"/>
      <c r="BU1086" s="16"/>
      <c r="BV1086" s="16"/>
      <c r="BW1086" s="16"/>
      <c r="BX1086" s="16"/>
      <c r="BY1086" s="16">
        <v>1</v>
      </c>
      <c r="BZ1086" s="16"/>
      <c r="CA1086" s="16"/>
      <c r="CB1086" s="16">
        <v>1</v>
      </c>
      <c r="CC1086" s="16"/>
      <c r="CD1086" s="16"/>
      <c r="CE1086" s="16"/>
      <c r="CF1086" s="16"/>
      <c r="CG1086" s="19"/>
      <c r="CH1086" s="19"/>
      <c r="CI1086" s="19"/>
      <c r="CJ1086" s="19"/>
      <c r="CK1086" s="19"/>
      <c r="CL1086" s="19"/>
      <c r="CM1086" s="19"/>
      <c r="CN1086" s="19">
        <v>1</v>
      </c>
      <c r="CO1086" s="19"/>
      <c r="CP1086" s="19"/>
      <c r="CQ1086" s="19"/>
      <c r="CR1086" s="19"/>
    </row>
    <row r="1087" spans="1:96" ht="107" customHeight="1">
      <c r="A1087" s="11" cm="1">
        <f t="array" ref="A1087">SUMPRODUCT(--ISNUMBER(SEARCH({"stranding","stranded"},E1087)))</f>
        <v>0</v>
      </c>
      <c r="B1087" s="12">
        <v>1189</v>
      </c>
      <c r="C1087" s="13" t="s">
        <v>2258</v>
      </c>
      <c r="D1087" s="14">
        <v>2002</v>
      </c>
      <c r="E1087" s="15" t="s">
        <v>2259</v>
      </c>
      <c r="F1087" s="15" t="s">
        <v>6827</v>
      </c>
      <c r="G1087" s="15">
        <f t="shared" si="16"/>
        <v>5</v>
      </c>
      <c r="H1087" s="16"/>
      <c r="I1087" s="16"/>
      <c r="J1087" s="16"/>
      <c r="K1087" s="16"/>
      <c r="L1087" s="16"/>
      <c r="M1087" s="16">
        <v>1</v>
      </c>
      <c r="N1087" s="16"/>
      <c r="O1087" s="16"/>
      <c r="P1087" s="17"/>
      <c r="Q1087" s="17"/>
      <c r="R1087" s="17"/>
      <c r="S1087" s="17"/>
      <c r="T1087" s="18"/>
      <c r="U1087" s="18">
        <v>1</v>
      </c>
      <c r="V1087" s="18"/>
      <c r="W1087" s="18"/>
      <c r="X1087" s="19"/>
      <c r="Y1087" s="19">
        <v>1</v>
      </c>
      <c r="Z1087" s="19">
        <v>1</v>
      </c>
      <c r="AA1087" s="19"/>
      <c r="AB1087" s="19"/>
      <c r="AC1087" s="19"/>
      <c r="AD1087" s="19"/>
      <c r="AE1087" s="19"/>
      <c r="AF1087" s="19"/>
      <c r="AG1087" s="19"/>
      <c r="AH1087" s="19"/>
      <c r="AI1087" s="19"/>
      <c r="AJ1087" s="17">
        <v>1</v>
      </c>
      <c r="AK1087" s="17"/>
      <c r="AL1087" s="17"/>
      <c r="AM1087" s="17"/>
      <c r="AN1087" s="17"/>
      <c r="AO1087" s="17"/>
      <c r="AP1087" s="17"/>
      <c r="AQ1087" s="17"/>
      <c r="AR1087" s="20"/>
      <c r="AS1087" s="20"/>
      <c r="AT1087" s="20"/>
      <c r="AU1087" s="20"/>
      <c r="AV1087" s="20"/>
      <c r="AW1087" s="20"/>
      <c r="AX1087" s="20"/>
      <c r="AY1087" s="20">
        <v>1</v>
      </c>
      <c r="AZ1087" s="20"/>
      <c r="BA1087" s="20"/>
      <c r="BB1087" s="20"/>
      <c r="BC1087" s="20"/>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6"/>
      <c r="BZ1087" s="16"/>
      <c r="CA1087" s="16"/>
      <c r="CB1087" s="16"/>
      <c r="CC1087" s="16"/>
      <c r="CD1087" s="16"/>
      <c r="CE1087" s="16"/>
      <c r="CF1087" s="16"/>
      <c r="CG1087" s="19"/>
      <c r="CH1087" s="19"/>
      <c r="CI1087" s="19"/>
      <c r="CJ1087" s="19"/>
      <c r="CK1087" s="19"/>
      <c r="CL1087" s="19"/>
      <c r="CM1087" s="19"/>
      <c r="CN1087" s="19">
        <v>1</v>
      </c>
      <c r="CO1087" s="19"/>
      <c r="CP1087" s="19"/>
      <c r="CQ1087" s="19"/>
      <c r="CR1087" s="19"/>
    </row>
    <row r="1088" spans="1:96" ht="107" customHeight="1">
      <c r="A1088" s="11" cm="1">
        <f t="array" ref="A1088">SUMPRODUCT(--ISNUMBER(SEARCH({"stranding","stranded"},E1088)))</f>
        <v>0</v>
      </c>
      <c r="B1088" s="12">
        <v>1190</v>
      </c>
      <c r="C1088" s="21" t="s">
        <v>2260</v>
      </c>
      <c r="D1088" s="22">
        <v>2002</v>
      </c>
      <c r="E1088" s="15" t="s">
        <v>2261</v>
      </c>
      <c r="F1088" s="15" t="s">
        <v>6828</v>
      </c>
      <c r="G1088" s="15">
        <f t="shared" si="16"/>
        <v>4</v>
      </c>
      <c r="H1088" s="16"/>
      <c r="I1088" s="16"/>
      <c r="J1088" s="16"/>
      <c r="K1088" s="16"/>
      <c r="L1088" s="16"/>
      <c r="M1088" s="16">
        <v>2</v>
      </c>
      <c r="N1088" s="16"/>
      <c r="O1088" s="16"/>
      <c r="P1088" s="17">
        <v>1</v>
      </c>
      <c r="Q1088" s="17"/>
      <c r="R1088" s="17"/>
      <c r="S1088" s="17"/>
      <c r="T1088" s="18">
        <v>1</v>
      </c>
      <c r="U1088" s="18"/>
      <c r="V1088" s="18"/>
      <c r="W1088" s="18"/>
      <c r="X1088" s="19"/>
      <c r="Y1088" s="19"/>
      <c r="Z1088" s="19"/>
      <c r="AA1088" s="19"/>
      <c r="AB1088" s="19"/>
      <c r="AC1088" s="19"/>
      <c r="AD1088" s="19"/>
      <c r="AE1088" s="19"/>
      <c r="AF1088" s="19"/>
      <c r="AG1088" s="19"/>
      <c r="AH1088" s="19"/>
      <c r="AI1088" s="19"/>
      <c r="AJ1088" s="17">
        <v>1</v>
      </c>
      <c r="AK1088" s="17"/>
      <c r="AL1088" s="17"/>
      <c r="AM1088" s="17"/>
      <c r="AN1088" s="17"/>
      <c r="AO1088" s="17"/>
      <c r="AP1088" s="17"/>
      <c r="AQ1088" s="17"/>
      <c r="AR1088" s="20"/>
      <c r="AS1088" s="20">
        <v>1</v>
      </c>
      <c r="AT1088" s="20"/>
      <c r="AU1088" s="20"/>
      <c r="AV1088" s="20"/>
      <c r="AW1088" s="20"/>
      <c r="AX1088" s="20"/>
      <c r="AY1088" s="20"/>
      <c r="AZ1088" s="20"/>
      <c r="BA1088" s="20"/>
      <c r="BB1088" s="20"/>
      <c r="BC1088" s="20"/>
      <c r="BD1088" s="16"/>
      <c r="BE1088" s="16"/>
      <c r="BF1088" s="16"/>
      <c r="BG1088" s="16"/>
      <c r="BH1088" s="16"/>
      <c r="BI1088" s="16"/>
      <c r="BJ1088" s="16"/>
      <c r="BK1088" s="16"/>
      <c r="BL1088" s="16"/>
      <c r="BM1088" s="16"/>
      <c r="BN1088" s="16"/>
      <c r="BO1088" s="16"/>
      <c r="BP1088" s="16"/>
      <c r="BQ1088" s="16"/>
      <c r="BR1088" s="16"/>
      <c r="BS1088" s="16"/>
      <c r="BT1088" s="16"/>
      <c r="BU1088" s="16"/>
      <c r="BV1088" s="16"/>
      <c r="BW1088" s="16"/>
      <c r="BX1088" s="16"/>
      <c r="BY1088" s="16"/>
      <c r="BZ1088" s="16"/>
      <c r="CA1088" s="16"/>
      <c r="CB1088" s="16"/>
      <c r="CC1088" s="16"/>
      <c r="CD1088" s="16"/>
      <c r="CE1088" s="16"/>
      <c r="CF1088" s="16"/>
      <c r="CG1088" s="19"/>
      <c r="CH1088" s="19"/>
      <c r="CI1088" s="19"/>
      <c r="CJ1088" s="19">
        <v>1</v>
      </c>
      <c r="CK1088" s="19"/>
      <c r="CL1088" s="19"/>
      <c r="CM1088" s="19"/>
      <c r="CN1088" s="19"/>
      <c r="CO1088" s="19"/>
      <c r="CP1088" s="19"/>
      <c r="CQ1088" s="19"/>
      <c r="CR1088" s="19"/>
    </row>
    <row r="1089" spans="1:96" ht="107" customHeight="1">
      <c r="A1089" s="11" cm="1">
        <f t="array" ref="A1089">SUMPRODUCT(--ISNUMBER(SEARCH({"stranding","stranded"},E1089)))</f>
        <v>0</v>
      </c>
      <c r="B1089" s="12">
        <v>1191</v>
      </c>
      <c r="C1089" s="25" t="s">
        <v>2262</v>
      </c>
      <c r="D1089" s="26">
        <v>2002</v>
      </c>
      <c r="E1089" s="15" t="s">
        <v>2263</v>
      </c>
      <c r="F1089" s="15" t="s">
        <v>6829</v>
      </c>
      <c r="G1089" s="15">
        <f t="shared" si="16"/>
        <v>10</v>
      </c>
      <c r="H1089" s="16"/>
      <c r="I1089" s="16"/>
      <c r="J1089" s="16"/>
      <c r="K1089" s="16"/>
      <c r="L1089" s="16">
        <v>1</v>
      </c>
      <c r="M1089" s="16"/>
      <c r="N1089" s="16"/>
      <c r="O1089" s="16"/>
      <c r="P1089" s="17">
        <v>1</v>
      </c>
      <c r="Q1089" s="17"/>
      <c r="R1089" s="17"/>
      <c r="S1089" s="17"/>
      <c r="T1089" s="18"/>
      <c r="U1089" s="18"/>
      <c r="V1089" s="18">
        <v>1</v>
      </c>
      <c r="W1089" s="18"/>
      <c r="X1089" s="19">
        <v>1</v>
      </c>
      <c r="Y1089" s="19"/>
      <c r="Z1089" s="19"/>
      <c r="AA1089" s="19"/>
      <c r="AB1089" s="19"/>
      <c r="AC1089" s="19"/>
      <c r="AD1089" s="19"/>
      <c r="AE1089" s="19">
        <v>1</v>
      </c>
      <c r="AF1089" s="19">
        <v>1</v>
      </c>
      <c r="AG1089" s="19">
        <v>1</v>
      </c>
      <c r="AH1089" s="19"/>
      <c r="AI1089" s="19"/>
      <c r="AJ1089" s="17">
        <v>1</v>
      </c>
      <c r="AK1089" s="17"/>
      <c r="AL1089" s="17"/>
      <c r="AM1089" s="17"/>
      <c r="AN1089" s="17"/>
      <c r="AO1089" s="17"/>
      <c r="AP1089" s="17"/>
      <c r="AQ1089" s="17"/>
      <c r="AR1089" s="20"/>
      <c r="AS1089" s="20"/>
      <c r="AT1089" s="20"/>
      <c r="AU1089" s="20"/>
      <c r="AV1089" s="20">
        <v>1</v>
      </c>
      <c r="AW1089" s="20"/>
      <c r="AX1089" s="20">
        <v>1</v>
      </c>
      <c r="AY1089" s="20"/>
      <c r="AZ1089" s="20"/>
      <c r="BA1089" s="20"/>
      <c r="BB1089" s="20"/>
      <c r="BC1089" s="20"/>
      <c r="BD1089" s="16"/>
      <c r="BE1089" s="16"/>
      <c r="BF1089" s="16"/>
      <c r="BG1089" s="16"/>
      <c r="BH1089" s="16"/>
      <c r="BI1089" s="16"/>
      <c r="BJ1089" s="16"/>
      <c r="BK1089" s="16"/>
      <c r="BL1089" s="16"/>
      <c r="BM1089" s="16"/>
      <c r="BN1089" s="16"/>
      <c r="BO1089" s="16"/>
      <c r="BP1089" s="16"/>
      <c r="BQ1089" s="16"/>
      <c r="BR1089" s="16"/>
      <c r="BS1089" s="16"/>
      <c r="BT1089" s="16"/>
      <c r="BU1089" s="16"/>
      <c r="BV1089" s="16"/>
      <c r="BW1089" s="16"/>
      <c r="BX1089" s="16"/>
      <c r="BY1089" s="16">
        <v>1</v>
      </c>
      <c r="BZ1089" s="16"/>
      <c r="CA1089" s="16"/>
      <c r="CB1089" s="16"/>
      <c r="CC1089" s="16"/>
      <c r="CD1089" s="16"/>
      <c r="CE1089" s="16"/>
      <c r="CF1089" s="16"/>
      <c r="CG1089" s="19"/>
      <c r="CH1089" s="19"/>
      <c r="CI1089" s="19"/>
      <c r="CJ1089" s="19"/>
      <c r="CK1089" s="19">
        <v>1</v>
      </c>
      <c r="CL1089" s="19"/>
      <c r="CM1089" s="19"/>
      <c r="CN1089" s="19"/>
      <c r="CO1089" s="19"/>
      <c r="CP1089" s="19"/>
      <c r="CQ1089" s="19"/>
      <c r="CR1089" s="19"/>
    </row>
    <row r="1090" spans="1:96" ht="107" customHeight="1">
      <c r="A1090" s="11" cm="1">
        <f t="array" ref="A1090">SUMPRODUCT(--ISNUMBER(SEARCH({"stranding","stranded"},E1090)))</f>
        <v>0</v>
      </c>
      <c r="B1090" s="12">
        <v>1192</v>
      </c>
      <c r="C1090" s="21" t="s">
        <v>2264</v>
      </c>
      <c r="D1090" s="22">
        <v>2002</v>
      </c>
      <c r="E1090" s="15" t="s">
        <v>2265</v>
      </c>
      <c r="F1090" s="15" t="s">
        <v>6830</v>
      </c>
      <c r="G1090" s="15">
        <f t="shared" ref="G1090:G1153" si="17">SUM(P1090:CF1090)</f>
        <v>4</v>
      </c>
      <c r="H1090" s="16"/>
      <c r="I1090" s="16"/>
      <c r="J1090" s="16"/>
      <c r="K1090" s="16">
        <v>1</v>
      </c>
      <c r="L1090" s="16"/>
      <c r="M1090" s="16"/>
      <c r="N1090" s="16"/>
      <c r="O1090" s="16"/>
      <c r="P1090" s="17"/>
      <c r="Q1090" s="17"/>
      <c r="R1090" s="17">
        <v>1</v>
      </c>
      <c r="S1090" s="17"/>
      <c r="T1090" s="18"/>
      <c r="U1090" s="18"/>
      <c r="V1090" s="18">
        <v>1</v>
      </c>
      <c r="W1090" s="18"/>
      <c r="X1090" s="19"/>
      <c r="Y1090" s="19"/>
      <c r="Z1090" s="19"/>
      <c r="AA1090" s="19"/>
      <c r="AB1090" s="19"/>
      <c r="AC1090" s="19"/>
      <c r="AD1090" s="19"/>
      <c r="AE1090" s="19"/>
      <c r="AF1090" s="19"/>
      <c r="AG1090" s="19"/>
      <c r="AH1090" s="19"/>
      <c r="AI1090" s="19"/>
      <c r="AJ1090" s="17">
        <v>1</v>
      </c>
      <c r="AK1090" s="17"/>
      <c r="AL1090" s="17"/>
      <c r="AM1090" s="17"/>
      <c r="AN1090" s="17"/>
      <c r="AO1090" s="17"/>
      <c r="AP1090" s="17"/>
      <c r="AQ1090" s="17"/>
      <c r="AR1090" s="20"/>
      <c r="AS1090" s="20"/>
      <c r="AT1090" s="20"/>
      <c r="AU1090" s="20"/>
      <c r="AV1090" s="20"/>
      <c r="AW1090" s="20"/>
      <c r="AX1090" s="20"/>
      <c r="AY1090" s="20"/>
      <c r="AZ1090" s="20"/>
      <c r="BA1090" s="20">
        <v>1</v>
      </c>
      <c r="BB1090" s="20"/>
      <c r="BC1090" s="20"/>
      <c r="BD1090" s="16"/>
      <c r="BE1090" s="16"/>
      <c r="BF1090" s="16"/>
      <c r="BG1090" s="16"/>
      <c r="BH1090" s="16"/>
      <c r="BI1090" s="16"/>
      <c r="BJ1090" s="16"/>
      <c r="BK1090" s="16"/>
      <c r="BL1090" s="16"/>
      <c r="BM1090" s="16"/>
      <c r="BN1090" s="16"/>
      <c r="BO1090" s="16"/>
      <c r="BP1090" s="16"/>
      <c r="BQ1090" s="16"/>
      <c r="BR1090" s="16"/>
      <c r="BS1090" s="16"/>
      <c r="BT1090" s="16"/>
      <c r="BU1090" s="16"/>
      <c r="BV1090" s="16"/>
      <c r="BW1090" s="16"/>
      <c r="BX1090" s="16"/>
      <c r="BY1090" s="16"/>
      <c r="BZ1090" s="16"/>
      <c r="CA1090" s="16"/>
      <c r="CB1090" s="16"/>
      <c r="CC1090" s="16"/>
      <c r="CD1090" s="16"/>
      <c r="CE1090" s="16"/>
      <c r="CF1090" s="16"/>
      <c r="CG1090" s="19"/>
      <c r="CH1090" s="19"/>
      <c r="CI1090" s="19">
        <v>1</v>
      </c>
      <c r="CJ1090" s="19"/>
      <c r="CK1090" s="19"/>
      <c r="CL1090" s="19"/>
      <c r="CM1090" s="19"/>
      <c r="CN1090" s="19"/>
      <c r="CO1090" s="19"/>
      <c r="CP1090" s="19"/>
      <c r="CQ1090" s="19"/>
      <c r="CR1090" s="19"/>
    </row>
    <row r="1091" spans="1:96" ht="107" customHeight="1">
      <c r="A1091" s="11" cm="1">
        <f t="array" ref="A1091">SUMPRODUCT(--ISNUMBER(SEARCH({"stranding","stranded"},E1091)))</f>
        <v>0</v>
      </c>
      <c r="B1091" s="12">
        <v>1193</v>
      </c>
      <c r="C1091" s="25" t="s">
        <v>2266</v>
      </c>
      <c r="D1091" s="26">
        <v>2002</v>
      </c>
      <c r="E1091" s="15" t="s">
        <v>2267</v>
      </c>
      <c r="F1091" s="15" t="s">
        <v>7956</v>
      </c>
      <c r="G1091" s="15">
        <f t="shared" si="17"/>
        <v>10</v>
      </c>
      <c r="H1091" s="16"/>
      <c r="I1091" s="16"/>
      <c r="J1091" s="16">
        <v>1</v>
      </c>
      <c r="K1091" s="16"/>
      <c r="L1091" s="16"/>
      <c r="M1091" s="16">
        <v>1</v>
      </c>
      <c r="N1091" s="16"/>
      <c r="O1091" s="16"/>
      <c r="P1091" s="17"/>
      <c r="Q1091" s="17"/>
      <c r="R1091" s="17">
        <v>1</v>
      </c>
      <c r="S1091" s="17"/>
      <c r="T1091" s="18"/>
      <c r="U1091" s="18">
        <v>1</v>
      </c>
      <c r="V1091" s="18"/>
      <c r="W1091" s="18"/>
      <c r="X1091" s="19">
        <v>1</v>
      </c>
      <c r="Y1091" s="19"/>
      <c r="Z1091" s="19"/>
      <c r="AA1091" s="19"/>
      <c r="AB1091" s="19"/>
      <c r="AC1091" s="19"/>
      <c r="AD1091" s="19"/>
      <c r="AE1091" s="19"/>
      <c r="AF1091" s="19"/>
      <c r="AG1091" s="19"/>
      <c r="AH1091" s="19"/>
      <c r="AI1091" s="19"/>
      <c r="AJ1091" s="17">
        <v>1</v>
      </c>
      <c r="AK1091" s="17"/>
      <c r="AL1091" s="17"/>
      <c r="AM1091" s="17"/>
      <c r="AN1091" s="17"/>
      <c r="AO1091" s="17"/>
      <c r="AP1091" s="17"/>
      <c r="AQ1091" s="17"/>
      <c r="AR1091" s="20"/>
      <c r="AS1091" s="20"/>
      <c r="AT1091" s="20"/>
      <c r="AU1091" s="20"/>
      <c r="AV1091" s="20">
        <v>1</v>
      </c>
      <c r="AW1091" s="20"/>
      <c r="AX1091" s="20">
        <v>1</v>
      </c>
      <c r="AY1091" s="20"/>
      <c r="AZ1091" s="20">
        <v>1</v>
      </c>
      <c r="BA1091" s="20">
        <v>1</v>
      </c>
      <c r="BB1091" s="20"/>
      <c r="BC1091" s="20"/>
      <c r="BD1091" s="16">
        <v>1</v>
      </c>
      <c r="BE1091" s="16"/>
      <c r="BF1091" s="16"/>
      <c r="BG1091" s="16"/>
      <c r="BH1091" s="16"/>
      <c r="BI1091" s="16"/>
      <c r="BJ1091" s="16"/>
      <c r="BK1091" s="16"/>
      <c r="BL1091" s="16"/>
      <c r="BM1091" s="16"/>
      <c r="BN1091" s="16"/>
      <c r="BO1091" s="16"/>
      <c r="BP1091" s="16"/>
      <c r="BQ1091" s="16"/>
      <c r="BR1091" s="16"/>
      <c r="BS1091" s="16"/>
      <c r="BT1091" s="16"/>
      <c r="BU1091" s="16"/>
      <c r="BV1091" s="16"/>
      <c r="BW1091" s="16"/>
      <c r="BX1091" s="16"/>
      <c r="BY1091" s="16">
        <v>1</v>
      </c>
      <c r="BZ1091" s="16"/>
      <c r="CA1091" s="16"/>
      <c r="CB1091" s="16"/>
      <c r="CC1091" s="16"/>
      <c r="CD1091" s="16"/>
      <c r="CE1091" s="16"/>
      <c r="CF1091" s="16"/>
      <c r="CG1091" s="19"/>
      <c r="CH1091" s="19"/>
      <c r="CI1091" s="19"/>
      <c r="CJ1091" s="19"/>
      <c r="CK1091" s="19"/>
      <c r="CL1091" s="19">
        <v>1</v>
      </c>
      <c r="CM1091" s="19"/>
      <c r="CN1091" s="19"/>
      <c r="CO1091" s="19"/>
      <c r="CP1091" s="19"/>
      <c r="CQ1091" s="19"/>
      <c r="CR1091" s="19"/>
    </row>
    <row r="1092" spans="1:96" ht="107" customHeight="1">
      <c r="A1092" s="11" cm="1">
        <f t="array" ref="A1092">SUMPRODUCT(--ISNUMBER(SEARCH({"stranding","stranded"},E1092)))</f>
        <v>0</v>
      </c>
      <c r="B1092" s="12">
        <v>1194</v>
      </c>
      <c r="C1092" s="21" t="s">
        <v>2268</v>
      </c>
      <c r="D1092" s="22">
        <v>2002</v>
      </c>
      <c r="E1092" s="15" t="s">
        <v>2269</v>
      </c>
      <c r="F1092" s="15" t="s">
        <v>6831</v>
      </c>
      <c r="G1092" s="15">
        <f t="shared" si="17"/>
        <v>5</v>
      </c>
      <c r="H1092" s="16"/>
      <c r="I1092" s="16"/>
      <c r="J1092" s="16"/>
      <c r="K1092" s="16"/>
      <c r="L1092" s="16"/>
      <c r="M1092" s="16">
        <v>1</v>
      </c>
      <c r="N1092" s="16"/>
      <c r="O1092" s="16"/>
      <c r="P1092" s="17"/>
      <c r="Q1092" s="17"/>
      <c r="R1092" s="17"/>
      <c r="S1092" s="17"/>
      <c r="T1092" s="18">
        <v>1</v>
      </c>
      <c r="U1092" s="18">
        <v>1</v>
      </c>
      <c r="V1092" s="18"/>
      <c r="W1092" s="18"/>
      <c r="X1092" s="19"/>
      <c r="Y1092" s="19"/>
      <c r="Z1092" s="19"/>
      <c r="AA1092" s="19"/>
      <c r="AB1092" s="19"/>
      <c r="AC1092" s="19"/>
      <c r="AD1092" s="19"/>
      <c r="AE1092" s="19"/>
      <c r="AF1092" s="19"/>
      <c r="AG1092" s="19"/>
      <c r="AH1092" s="19"/>
      <c r="AI1092" s="19"/>
      <c r="AJ1092" s="17">
        <v>1</v>
      </c>
      <c r="AK1092" s="17"/>
      <c r="AL1092" s="17"/>
      <c r="AM1092" s="17"/>
      <c r="AN1092" s="17"/>
      <c r="AO1092" s="17"/>
      <c r="AP1092" s="17"/>
      <c r="AQ1092" s="17"/>
      <c r="AR1092" s="20"/>
      <c r="AS1092" s="20"/>
      <c r="AT1092" s="20"/>
      <c r="AU1092" s="20"/>
      <c r="AV1092" s="20">
        <v>1</v>
      </c>
      <c r="AW1092" s="20"/>
      <c r="AX1092" s="20"/>
      <c r="AY1092" s="20"/>
      <c r="AZ1092" s="20"/>
      <c r="BA1092" s="20">
        <v>1</v>
      </c>
      <c r="BB1092" s="20"/>
      <c r="BC1092" s="20"/>
      <c r="BD1092" s="16"/>
      <c r="BE1092" s="16"/>
      <c r="BF1092" s="16"/>
      <c r="BG1092" s="16"/>
      <c r="BH1092" s="16"/>
      <c r="BI1092" s="16"/>
      <c r="BJ1092" s="16"/>
      <c r="BK1092" s="16"/>
      <c r="BL1092" s="16"/>
      <c r="BM1092" s="16"/>
      <c r="BN1092" s="16"/>
      <c r="BO1092" s="16"/>
      <c r="BP1092" s="16"/>
      <c r="BQ1092" s="16"/>
      <c r="BR1092" s="16"/>
      <c r="BS1092" s="16"/>
      <c r="BT1092" s="16"/>
      <c r="BU1092" s="16"/>
      <c r="BV1092" s="16"/>
      <c r="BW1092" s="16"/>
      <c r="BX1092" s="16"/>
      <c r="BY1092" s="16"/>
      <c r="BZ1092" s="16"/>
      <c r="CA1092" s="16"/>
      <c r="CB1092" s="16"/>
      <c r="CC1092" s="16"/>
      <c r="CD1092" s="16"/>
      <c r="CE1092" s="16"/>
      <c r="CF1092" s="16"/>
      <c r="CG1092" s="19"/>
      <c r="CH1092" s="19"/>
      <c r="CI1092" s="19"/>
      <c r="CJ1092" s="19"/>
      <c r="CK1092" s="19"/>
      <c r="CL1092" s="19"/>
      <c r="CM1092" s="19"/>
      <c r="CN1092" s="19"/>
      <c r="CO1092" s="19">
        <v>1</v>
      </c>
      <c r="CP1092" s="19"/>
      <c r="CQ1092" s="19"/>
      <c r="CR1092" s="19"/>
    </row>
    <row r="1093" spans="1:96" ht="107" customHeight="1">
      <c r="A1093" s="11" cm="1">
        <f t="array" ref="A1093">SUMPRODUCT(--ISNUMBER(SEARCH({"stranding","stranded"},E1093)))</f>
        <v>0</v>
      </c>
      <c r="B1093" s="12">
        <v>1195</v>
      </c>
      <c r="C1093" s="25" t="s">
        <v>2270</v>
      </c>
      <c r="D1093" s="26">
        <v>2002</v>
      </c>
      <c r="E1093" s="15" t="s">
        <v>2271</v>
      </c>
      <c r="F1093" s="15" t="s">
        <v>7957</v>
      </c>
      <c r="G1093" s="15">
        <f t="shared" si="17"/>
        <v>12</v>
      </c>
      <c r="H1093" s="16"/>
      <c r="I1093" s="16"/>
      <c r="J1093" s="16"/>
      <c r="K1093" s="16"/>
      <c r="L1093" s="16"/>
      <c r="M1093" s="16">
        <v>1</v>
      </c>
      <c r="N1093" s="16"/>
      <c r="O1093" s="16"/>
      <c r="P1093" s="17">
        <v>1</v>
      </c>
      <c r="Q1093" s="17"/>
      <c r="R1093" s="17"/>
      <c r="S1093" s="17"/>
      <c r="T1093" s="18"/>
      <c r="U1093" s="18">
        <v>1</v>
      </c>
      <c r="V1093" s="18"/>
      <c r="W1093" s="18"/>
      <c r="X1093" s="19">
        <v>1</v>
      </c>
      <c r="Y1093" s="19"/>
      <c r="Z1093" s="19"/>
      <c r="AA1093" s="19"/>
      <c r="AB1093" s="19"/>
      <c r="AC1093" s="19"/>
      <c r="AD1093" s="19"/>
      <c r="AE1093" s="19">
        <v>1</v>
      </c>
      <c r="AF1093" s="19">
        <v>1</v>
      </c>
      <c r="AG1093" s="19">
        <v>1</v>
      </c>
      <c r="AH1093" s="19"/>
      <c r="AI1093" s="19"/>
      <c r="AJ1093" s="17">
        <v>1</v>
      </c>
      <c r="AK1093" s="17"/>
      <c r="AL1093" s="17"/>
      <c r="AM1093" s="17"/>
      <c r="AN1093" s="17">
        <v>1</v>
      </c>
      <c r="AO1093" s="17"/>
      <c r="AP1093" s="17"/>
      <c r="AQ1093" s="17"/>
      <c r="AR1093" s="20"/>
      <c r="AS1093" s="20"/>
      <c r="AT1093" s="20"/>
      <c r="AU1093" s="20"/>
      <c r="AV1093" s="20">
        <v>1</v>
      </c>
      <c r="AW1093" s="20"/>
      <c r="AX1093" s="20">
        <v>1</v>
      </c>
      <c r="AY1093" s="20"/>
      <c r="AZ1093" s="20"/>
      <c r="BA1093" s="20"/>
      <c r="BB1093" s="20"/>
      <c r="BC1093" s="20"/>
      <c r="BD1093" s="16">
        <v>1</v>
      </c>
      <c r="BE1093" s="16"/>
      <c r="BF1093" s="16"/>
      <c r="BG1093" s="16"/>
      <c r="BH1093" s="16"/>
      <c r="BI1093" s="16"/>
      <c r="BJ1093" s="16"/>
      <c r="BK1093" s="16"/>
      <c r="BL1093" s="16"/>
      <c r="BM1093" s="16"/>
      <c r="BN1093" s="16"/>
      <c r="BO1093" s="16"/>
      <c r="BP1093" s="16"/>
      <c r="BQ1093" s="16"/>
      <c r="BR1093" s="16"/>
      <c r="BS1093" s="16"/>
      <c r="BT1093" s="16"/>
      <c r="BU1093" s="16"/>
      <c r="BV1093" s="16"/>
      <c r="BW1093" s="16"/>
      <c r="BX1093" s="16"/>
      <c r="BY1093" s="16">
        <v>1</v>
      </c>
      <c r="BZ1093" s="16"/>
      <c r="CA1093" s="16"/>
      <c r="CB1093" s="16"/>
      <c r="CC1093" s="16"/>
      <c r="CD1093" s="16"/>
      <c r="CE1093" s="16"/>
      <c r="CF1093" s="16"/>
      <c r="CG1093" s="19"/>
      <c r="CH1093" s="19"/>
      <c r="CI1093" s="19"/>
      <c r="CJ1093" s="19"/>
      <c r="CK1093" s="19"/>
      <c r="CL1093" s="19"/>
      <c r="CM1093" s="19"/>
      <c r="CN1093" s="19">
        <v>1</v>
      </c>
      <c r="CO1093" s="19"/>
      <c r="CP1093" s="19"/>
      <c r="CQ1093" s="19"/>
      <c r="CR1093" s="19"/>
    </row>
    <row r="1094" spans="1:96" ht="107" customHeight="1">
      <c r="A1094" s="11" cm="1">
        <f t="array" ref="A1094">SUMPRODUCT(--ISNUMBER(SEARCH({"stranding","stranded"},E1094)))</f>
        <v>0</v>
      </c>
      <c r="B1094" s="12">
        <v>1196</v>
      </c>
      <c r="C1094" s="21" t="s">
        <v>2272</v>
      </c>
      <c r="D1094" s="22">
        <v>2002</v>
      </c>
      <c r="E1094" s="15" t="s">
        <v>2273</v>
      </c>
      <c r="F1094" s="15" t="s">
        <v>6832</v>
      </c>
      <c r="G1094" s="15">
        <f t="shared" si="17"/>
        <v>6</v>
      </c>
      <c r="H1094" s="16"/>
      <c r="I1094" s="16"/>
      <c r="J1094" s="16">
        <v>1</v>
      </c>
      <c r="K1094" s="16"/>
      <c r="L1094" s="16"/>
      <c r="M1094" s="16">
        <v>1</v>
      </c>
      <c r="N1094" s="16"/>
      <c r="O1094" s="16"/>
      <c r="P1094" s="17">
        <v>1</v>
      </c>
      <c r="Q1094" s="17"/>
      <c r="R1094" s="17"/>
      <c r="S1094" s="17"/>
      <c r="T1094" s="18"/>
      <c r="U1094" s="18">
        <v>1</v>
      </c>
      <c r="V1094" s="18"/>
      <c r="W1094" s="18"/>
      <c r="X1094" s="19">
        <v>1</v>
      </c>
      <c r="Y1094" s="19"/>
      <c r="Z1094" s="19"/>
      <c r="AA1094" s="19"/>
      <c r="AB1094" s="19"/>
      <c r="AC1094" s="19"/>
      <c r="AD1094" s="19"/>
      <c r="AE1094" s="19"/>
      <c r="AF1094" s="19"/>
      <c r="AG1094" s="19"/>
      <c r="AH1094" s="19"/>
      <c r="AI1094" s="19"/>
      <c r="AJ1094" s="17">
        <v>1</v>
      </c>
      <c r="AK1094" s="17"/>
      <c r="AL1094" s="17"/>
      <c r="AM1094" s="17"/>
      <c r="AN1094" s="17">
        <v>1</v>
      </c>
      <c r="AO1094" s="17"/>
      <c r="AP1094" s="17"/>
      <c r="AQ1094" s="17"/>
      <c r="AR1094" s="20"/>
      <c r="AS1094" s="20"/>
      <c r="AT1094" s="20"/>
      <c r="AU1094" s="20"/>
      <c r="AV1094" s="20"/>
      <c r="AW1094" s="20"/>
      <c r="AX1094" s="20"/>
      <c r="AY1094" s="20"/>
      <c r="AZ1094" s="20"/>
      <c r="BA1094" s="20"/>
      <c r="BB1094" s="20"/>
      <c r="BC1094" s="20"/>
      <c r="BD1094" s="16"/>
      <c r="BE1094" s="16"/>
      <c r="BF1094" s="16"/>
      <c r="BG1094" s="16"/>
      <c r="BH1094" s="16"/>
      <c r="BI1094" s="16"/>
      <c r="BJ1094" s="16"/>
      <c r="BK1094" s="16"/>
      <c r="BL1094" s="16"/>
      <c r="BM1094" s="16"/>
      <c r="BN1094" s="16"/>
      <c r="BO1094" s="16"/>
      <c r="BP1094" s="16"/>
      <c r="BQ1094" s="16"/>
      <c r="BR1094" s="16"/>
      <c r="BS1094" s="16"/>
      <c r="BT1094" s="16"/>
      <c r="BU1094" s="16"/>
      <c r="BV1094" s="16"/>
      <c r="BW1094" s="16"/>
      <c r="BX1094" s="16"/>
      <c r="BY1094" s="16">
        <v>1</v>
      </c>
      <c r="BZ1094" s="16"/>
      <c r="CA1094" s="16"/>
      <c r="CB1094" s="16"/>
      <c r="CC1094" s="16"/>
      <c r="CD1094" s="16"/>
      <c r="CE1094" s="16"/>
      <c r="CF1094" s="16"/>
      <c r="CG1094" s="19"/>
      <c r="CH1094" s="19"/>
      <c r="CI1094" s="19"/>
      <c r="CJ1094" s="19"/>
      <c r="CK1094" s="19"/>
      <c r="CL1094" s="19"/>
      <c r="CM1094" s="19"/>
      <c r="CN1094" s="19"/>
      <c r="CO1094" s="19">
        <v>1</v>
      </c>
      <c r="CP1094" s="19"/>
      <c r="CQ1094" s="19"/>
      <c r="CR1094" s="19"/>
    </row>
    <row r="1095" spans="1:96" ht="107" customHeight="1">
      <c r="A1095" s="11" cm="1">
        <f t="array" ref="A1095">SUMPRODUCT(--ISNUMBER(SEARCH({"stranding","stranded"},E1095)))</f>
        <v>0</v>
      </c>
      <c r="B1095" s="12">
        <v>1197</v>
      </c>
      <c r="C1095" s="25" t="s">
        <v>2274</v>
      </c>
      <c r="D1095" s="26">
        <v>2002</v>
      </c>
      <c r="E1095" s="15" t="s">
        <v>2275</v>
      </c>
      <c r="F1095" s="15" t="s">
        <v>6833</v>
      </c>
      <c r="G1095" s="15">
        <f t="shared" si="17"/>
        <v>5</v>
      </c>
      <c r="H1095" s="16"/>
      <c r="I1095" s="16"/>
      <c r="J1095" s="16">
        <v>1</v>
      </c>
      <c r="K1095" s="16"/>
      <c r="L1095" s="16"/>
      <c r="M1095" s="16"/>
      <c r="N1095" s="16"/>
      <c r="O1095" s="16"/>
      <c r="P1095" s="17"/>
      <c r="Q1095" s="17"/>
      <c r="R1095" s="17"/>
      <c r="S1095" s="17"/>
      <c r="T1095" s="18"/>
      <c r="U1095" s="18">
        <v>1</v>
      </c>
      <c r="V1095" s="18"/>
      <c r="W1095" s="18"/>
      <c r="X1095" s="19"/>
      <c r="Y1095" s="19"/>
      <c r="Z1095" s="19"/>
      <c r="AA1095" s="19"/>
      <c r="AB1095" s="19"/>
      <c r="AC1095" s="19"/>
      <c r="AD1095" s="19"/>
      <c r="AE1095" s="19">
        <v>1</v>
      </c>
      <c r="AF1095" s="19">
        <v>1</v>
      </c>
      <c r="AG1095" s="19"/>
      <c r="AH1095" s="19"/>
      <c r="AI1095" s="19"/>
      <c r="AJ1095" s="17">
        <v>1</v>
      </c>
      <c r="AK1095" s="17"/>
      <c r="AL1095" s="17"/>
      <c r="AM1095" s="17"/>
      <c r="AN1095" s="17"/>
      <c r="AO1095" s="17"/>
      <c r="AP1095" s="17"/>
      <c r="AQ1095" s="17"/>
      <c r="AR1095" s="20"/>
      <c r="AS1095" s="20"/>
      <c r="AT1095" s="20"/>
      <c r="AU1095" s="20"/>
      <c r="AV1095" s="20"/>
      <c r="AW1095" s="20"/>
      <c r="AX1095" s="20"/>
      <c r="AY1095" s="20"/>
      <c r="AZ1095" s="20"/>
      <c r="BA1095" s="20"/>
      <c r="BB1095" s="20"/>
      <c r="BC1095" s="20"/>
      <c r="BD1095" s="16"/>
      <c r="BE1095" s="16"/>
      <c r="BF1095" s="16"/>
      <c r="BG1095" s="16"/>
      <c r="BH1095" s="16"/>
      <c r="BI1095" s="16"/>
      <c r="BJ1095" s="16"/>
      <c r="BK1095" s="16"/>
      <c r="BL1095" s="16"/>
      <c r="BM1095" s="16"/>
      <c r="BN1095" s="16"/>
      <c r="BO1095" s="16"/>
      <c r="BP1095" s="16"/>
      <c r="BQ1095" s="16"/>
      <c r="BR1095" s="16"/>
      <c r="BS1095" s="16"/>
      <c r="BT1095" s="16"/>
      <c r="BU1095" s="16"/>
      <c r="BV1095" s="16"/>
      <c r="BW1095" s="16"/>
      <c r="BX1095" s="16"/>
      <c r="BY1095" s="16">
        <v>1</v>
      </c>
      <c r="BZ1095" s="16"/>
      <c r="CA1095" s="16"/>
      <c r="CB1095" s="16"/>
      <c r="CC1095" s="16"/>
      <c r="CD1095" s="16"/>
      <c r="CE1095" s="16"/>
      <c r="CF1095" s="16"/>
      <c r="CG1095" s="19"/>
      <c r="CH1095" s="19"/>
      <c r="CI1095" s="19"/>
      <c r="CJ1095" s="19"/>
      <c r="CK1095" s="19"/>
      <c r="CL1095" s="19"/>
      <c r="CM1095" s="19"/>
      <c r="CN1095" s="19">
        <v>1</v>
      </c>
      <c r="CO1095" s="19"/>
      <c r="CP1095" s="19"/>
      <c r="CQ1095" s="19"/>
      <c r="CR1095" s="19"/>
    </row>
    <row r="1096" spans="1:96" ht="107" customHeight="1">
      <c r="A1096" s="11" cm="1">
        <f t="array" ref="A1096">SUMPRODUCT(--ISNUMBER(SEARCH({"stranding","stranded"},E1096)))</f>
        <v>0</v>
      </c>
      <c r="B1096" s="12">
        <v>1198</v>
      </c>
      <c r="C1096" s="21" t="s">
        <v>2276</v>
      </c>
      <c r="D1096" s="22">
        <v>2002</v>
      </c>
      <c r="E1096" s="15" t="s">
        <v>2277</v>
      </c>
      <c r="F1096" s="15" t="s">
        <v>6834</v>
      </c>
      <c r="G1096" s="15">
        <f t="shared" si="17"/>
        <v>6</v>
      </c>
      <c r="H1096" s="16"/>
      <c r="I1096" s="16"/>
      <c r="J1096" s="16">
        <v>2</v>
      </c>
      <c r="K1096" s="16"/>
      <c r="L1096" s="16"/>
      <c r="M1096" s="16"/>
      <c r="N1096" s="16"/>
      <c r="O1096" s="16"/>
      <c r="P1096" s="17"/>
      <c r="Q1096" s="17"/>
      <c r="R1096" s="17"/>
      <c r="S1096" s="17"/>
      <c r="T1096" s="18"/>
      <c r="U1096" s="18">
        <v>1</v>
      </c>
      <c r="V1096" s="18"/>
      <c r="W1096" s="18"/>
      <c r="X1096" s="19">
        <v>1</v>
      </c>
      <c r="Y1096" s="19"/>
      <c r="Z1096" s="19"/>
      <c r="AA1096" s="19"/>
      <c r="AB1096" s="19"/>
      <c r="AC1096" s="19"/>
      <c r="AD1096" s="19"/>
      <c r="AE1096" s="19"/>
      <c r="AF1096" s="19"/>
      <c r="AG1096" s="19"/>
      <c r="AH1096" s="19"/>
      <c r="AI1096" s="19"/>
      <c r="AJ1096" s="17">
        <v>1</v>
      </c>
      <c r="AK1096" s="17"/>
      <c r="AL1096" s="17"/>
      <c r="AM1096" s="17">
        <v>1</v>
      </c>
      <c r="AN1096" s="17"/>
      <c r="AO1096" s="17"/>
      <c r="AP1096" s="17"/>
      <c r="AQ1096" s="17"/>
      <c r="AR1096" s="20"/>
      <c r="AS1096" s="20"/>
      <c r="AT1096" s="20"/>
      <c r="AU1096" s="20"/>
      <c r="AV1096" s="20"/>
      <c r="AW1096" s="20"/>
      <c r="AX1096" s="20"/>
      <c r="AY1096" s="20"/>
      <c r="AZ1096" s="20">
        <v>1</v>
      </c>
      <c r="BA1096" s="20"/>
      <c r="BB1096" s="20"/>
      <c r="BC1096" s="20"/>
      <c r="BD1096" s="16"/>
      <c r="BE1096" s="16"/>
      <c r="BF1096" s="16"/>
      <c r="BG1096" s="16"/>
      <c r="BH1096" s="16"/>
      <c r="BI1096" s="16"/>
      <c r="BJ1096" s="16"/>
      <c r="BK1096" s="16"/>
      <c r="BL1096" s="16"/>
      <c r="BM1096" s="16"/>
      <c r="BN1096" s="16"/>
      <c r="BO1096" s="16"/>
      <c r="BP1096" s="16"/>
      <c r="BQ1096" s="16"/>
      <c r="BR1096" s="16"/>
      <c r="BS1096" s="16"/>
      <c r="BT1096" s="16"/>
      <c r="BU1096" s="16"/>
      <c r="BV1096" s="16"/>
      <c r="BW1096" s="16"/>
      <c r="BX1096" s="16"/>
      <c r="BY1096" s="16">
        <v>1</v>
      </c>
      <c r="BZ1096" s="16"/>
      <c r="CA1096" s="16"/>
      <c r="CB1096" s="16"/>
      <c r="CC1096" s="16"/>
      <c r="CD1096" s="16"/>
      <c r="CE1096" s="16"/>
      <c r="CF1096" s="16"/>
      <c r="CG1096" s="19"/>
      <c r="CH1096" s="19"/>
      <c r="CI1096" s="19">
        <v>1</v>
      </c>
      <c r="CJ1096" s="19"/>
      <c r="CK1096" s="19"/>
      <c r="CL1096" s="19"/>
      <c r="CM1096" s="19"/>
      <c r="CN1096" s="19"/>
      <c r="CO1096" s="19"/>
      <c r="CP1096" s="19"/>
      <c r="CQ1096" s="19"/>
      <c r="CR1096" s="19"/>
    </row>
    <row r="1097" spans="1:96" ht="107" customHeight="1">
      <c r="A1097" s="11" cm="1">
        <f t="array" ref="A1097">SUMPRODUCT(--ISNUMBER(SEARCH({"stranding","stranded"},E1097)))</f>
        <v>0</v>
      </c>
      <c r="B1097" s="12">
        <v>1199</v>
      </c>
      <c r="C1097" s="25" t="s">
        <v>2278</v>
      </c>
      <c r="D1097" s="26">
        <v>2002</v>
      </c>
      <c r="E1097" s="15" t="s">
        <v>2279</v>
      </c>
      <c r="F1097" s="15" t="s">
        <v>6835</v>
      </c>
      <c r="G1097" s="15">
        <f t="shared" si="17"/>
        <v>5</v>
      </c>
      <c r="H1097" s="16"/>
      <c r="I1097" s="16"/>
      <c r="J1097" s="16"/>
      <c r="K1097" s="16"/>
      <c r="L1097" s="16"/>
      <c r="M1097" s="16"/>
      <c r="N1097" s="16"/>
      <c r="O1097" s="16"/>
      <c r="P1097" s="17"/>
      <c r="Q1097" s="17">
        <v>1</v>
      </c>
      <c r="R1097" s="17"/>
      <c r="S1097" s="17"/>
      <c r="T1097" s="18"/>
      <c r="U1097" s="18">
        <v>1</v>
      </c>
      <c r="V1097" s="18"/>
      <c r="W1097" s="18"/>
      <c r="X1097" s="19"/>
      <c r="Y1097" s="19"/>
      <c r="Z1097" s="19"/>
      <c r="AA1097" s="19"/>
      <c r="AB1097" s="19"/>
      <c r="AC1097" s="19"/>
      <c r="AD1097" s="19"/>
      <c r="AE1097" s="19"/>
      <c r="AF1097" s="19"/>
      <c r="AG1097" s="19"/>
      <c r="AH1097" s="19"/>
      <c r="AI1097" s="19"/>
      <c r="AJ1097" s="17">
        <v>1</v>
      </c>
      <c r="AK1097" s="17"/>
      <c r="AL1097" s="17"/>
      <c r="AM1097" s="17"/>
      <c r="AN1097" s="17">
        <v>1</v>
      </c>
      <c r="AO1097" s="17"/>
      <c r="AP1097" s="17"/>
      <c r="AQ1097" s="17"/>
      <c r="AR1097" s="20"/>
      <c r="AS1097" s="20"/>
      <c r="AT1097" s="20"/>
      <c r="AU1097" s="20"/>
      <c r="AV1097" s="20"/>
      <c r="AW1097" s="20"/>
      <c r="AX1097" s="20"/>
      <c r="AY1097" s="20"/>
      <c r="AZ1097" s="20"/>
      <c r="BA1097" s="20"/>
      <c r="BB1097" s="20"/>
      <c r="BC1097" s="20"/>
      <c r="BD1097" s="16"/>
      <c r="BE1097" s="16"/>
      <c r="BF1097" s="16"/>
      <c r="BG1097" s="16"/>
      <c r="BH1097" s="16"/>
      <c r="BI1097" s="16"/>
      <c r="BJ1097" s="16"/>
      <c r="BK1097" s="16"/>
      <c r="BL1097" s="16"/>
      <c r="BM1097" s="16"/>
      <c r="BN1097" s="16"/>
      <c r="BO1097" s="16"/>
      <c r="BP1097" s="16"/>
      <c r="BQ1097" s="16"/>
      <c r="BR1097" s="16"/>
      <c r="BS1097" s="16"/>
      <c r="BT1097" s="16"/>
      <c r="BU1097" s="16"/>
      <c r="BV1097" s="16"/>
      <c r="BW1097" s="16"/>
      <c r="BX1097" s="16"/>
      <c r="BY1097" s="16"/>
      <c r="BZ1097" s="16">
        <v>1</v>
      </c>
      <c r="CA1097" s="16"/>
      <c r="CB1097" s="16"/>
      <c r="CC1097" s="16"/>
      <c r="CD1097" s="16"/>
      <c r="CE1097" s="16"/>
      <c r="CF1097" s="16"/>
      <c r="CG1097" s="19"/>
      <c r="CH1097" s="19">
        <v>1</v>
      </c>
      <c r="CI1097" s="19"/>
      <c r="CJ1097" s="19"/>
      <c r="CK1097" s="19"/>
      <c r="CL1097" s="19"/>
      <c r="CM1097" s="19"/>
      <c r="CN1097" s="19"/>
      <c r="CO1097" s="19"/>
      <c r="CP1097" s="19"/>
      <c r="CQ1097" s="19"/>
      <c r="CR1097" s="19"/>
    </row>
    <row r="1098" spans="1:96" ht="107" customHeight="1">
      <c r="A1098" s="11" cm="1">
        <f t="array" ref="A1098">SUMPRODUCT(--ISNUMBER(SEARCH({"stranding","stranded"},E1098)))</f>
        <v>0</v>
      </c>
      <c r="B1098" s="12">
        <v>1200</v>
      </c>
      <c r="C1098" s="21" t="s">
        <v>2280</v>
      </c>
      <c r="D1098" s="22">
        <v>2002</v>
      </c>
      <c r="E1098" s="15" t="s">
        <v>2281</v>
      </c>
      <c r="F1098" s="15" t="s">
        <v>5976</v>
      </c>
      <c r="G1098" s="15">
        <f t="shared" si="17"/>
        <v>4</v>
      </c>
      <c r="H1098" s="16"/>
      <c r="I1098" s="16"/>
      <c r="J1098" s="16"/>
      <c r="K1098" s="16"/>
      <c r="L1098" s="16"/>
      <c r="M1098" s="16"/>
      <c r="N1098" s="16"/>
      <c r="O1098" s="16"/>
      <c r="P1098" s="17"/>
      <c r="Q1098" s="17"/>
      <c r="R1098" s="17"/>
      <c r="S1098" s="17"/>
      <c r="T1098" s="18"/>
      <c r="U1098" s="18">
        <v>1</v>
      </c>
      <c r="V1098" s="18"/>
      <c r="W1098" s="18"/>
      <c r="X1098" s="19"/>
      <c r="Y1098" s="19">
        <v>1</v>
      </c>
      <c r="Z1098" s="19"/>
      <c r="AA1098" s="19"/>
      <c r="AB1098" s="19"/>
      <c r="AC1098" s="19"/>
      <c r="AD1098" s="19"/>
      <c r="AE1098" s="19"/>
      <c r="AF1098" s="19"/>
      <c r="AG1098" s="19"/>
      <c r="AH1098" s="19"/>
      <c r="AI1098" s="19"/>
      <c r="AJ1098" s="17"/>
      <c r="AK1098" s="17"/>
      <c r="AL1098" s="17"/>
      <c r="AM1098" s="17"/>
      <c r="AN1098" s="17">
        <v>1</v>
      </c>
      <c r="AO1098" s="17"/>
      <c r="AP1098" s="17"/>
      <c r="AQ1098" s="17"/>
      <c r="AR1098" s="20"/>
      <c r="AS1098" s="20"/>
      <c r="AT1098" s="20"/>
      <c r="AU1098" s="20"/>
      <c r="AV1098" s="20"/>
      <c r="AW1098" s="20">
        <v>1</v>
      </c>
      <c r="AX1098" s="20"/>
      <c r="AY1098" s="20"/>
      <c r="AZ1098" s="20"/>
      <c r="BA1098" s="20"/>
      <c r="BB1098" s="20"/>
      <c r="BC1098" s="20"/>
      <c r="BD1098" s="16"/>
      <c r="BE1098" s="16"/>
      <c r="BF1098" s="16"/>
      <c r="BG1098" s="16"/>
      <c r="BH1098" s="16"/>
      <c r="BI1098" s="16"/>
      <c r="BJ1098" s="16"/>
      <c r="BK1098" s="16"/>
      <c r="BL1098" s="16"/>
      <c r="BM1098" s="16"/>
      <c r="BN1098" s="16"/>
      <c r="BO1098" s="16"/>
      <c r="BP1098" s="16"/>
      <c r="BQ1098" s="16"/>
      <c r="BR1098" s="16"/>
      <c r="BS1098" s="16"/>
      <c r="BT1098" s="16"/>
      <c r="BU1098" s="16"/>
      <c r="BV1098" s="16"/>
      <c r="BW1098" s="16"/>
      <c r="BX1098" s="16"/>
      <c r="BY1098" s="16"/>
      <c r="BZ1098" s="16"/>
      <c r="CA1098" s="16"/>
      <c r="CB1098" s="16"/>
      <c r="CC1098" s="16"/>
      <c r="CD1098" s="16"/>
      <c r="CE1098" s="16"/>
      <c r="CF1098" s="16"/>
      <c r="CG1098" s="19"/>
      <c r="CH1098" s="19"/>
      <c r="CI1098" s="19"/>
      <c r="CJ1098" s="19"/>
      <c r="CK1098" s="19"/>
      <c r="CL1098" s="19"/>
      <c r="CM1098" s="19"/>
      <c r="CN1098" s="19"/>
      <c r="CO1098" s="19"/>
      <c r="CP1098" s="19"/>
      <c r="CQ1098" s="19"/>
      <c r="CR1098" s="19"/>
    </row>
    <row r="1099" spans="1:96" ht="107" customHeight="1">
      <c r="A1099" s="11" cm="1">
        <f t="array" ref="A1099">SUMPRODUCT(--ISNUMBER(SEARCH({"stranding","stranded"},E1099)))</f>
        <v>0</v>
      </c>
      <c r="B1099" s="12">
        <v>1201</v>
      </c>
      <c r="C1099" s="25" t="s">
        <v>2282</v>
      </c>
      <c r="D1099" s="26">
        <v>2002</v>
      </c>
      <c r="E1099" s="15" t="s">
        <v>2283</v>
      </c>
      <c r="F1099" s="15" t="s">
        <v>6836</v>
      </c>
      <c r="G1099" s="15">
        <f t="shared" si="17"/>
        <v>4</v>
      </c>
      <c r="H1099" s="16"/>
      <c r="I1099" s="16"/>
      <c r="J1099" s="16"/>
      <c r="K1099" s="16"/>
      <c r="L1099" s="16"/>
      <c r="M1099" s="16"/>
      <c r="N1099" s="16"/>
      <c r="O1099" s="16"/>
      <c r="P1099" s="17"/>
      <c r="Q1099" s="17"/>
      <c r="R1099" s="17"/>
      <c r="S1099" s="17">
        <v>1</v>
      </c>
      <c r="T1099" s="18"/>
      <c r="U1099" s="18">
        <v>1</v>
      </c>
      <c r="V1099" s="18"/>
      <c r="W1099" s="18"/>
      <c r="X1099" s="19"/>
      <c r="Y1099" s="19"/>
      <c r="Z1099" s="19"/>
      <c r="AA1099" s="19"/>
      <c r="AB1099" s="19"/>
      <c r="AC1099" s="19"/>
      <c r="AD1099" s="19"/>
      <c r="AE1099" s="19"/>
      <c r="AF1099" s="19"/>
      <c r="AG1099" s="19"/>
      <c r="AH1099" s="19"/>
      <c r="AI1099" s="19"/>
      <c r="AJ1099" s="17"/>
      <c r="AK1099" s="17"/>
      <c r="AL1099" s="17"/>
      <c r="AM1099" s="17"/>
      <c r="AN1099" s="17">
        <v>1</v>
      </c>
      <c r="AO1099" s="17"/>
      <c r="AP1099" s="17"/>
      <c r="AQ1099" s="17"/>
      <c r="AR1099" s="20"/>
      <c r="AS1099" s="20"/>
      <c r="AT1099" s="20"/>
      <c r="AU1099" s="20"/>
      <c r="AV1099" s="20"/>
      <c r="AW1099" s="20"/>
      <c r="AX1099" s="20"/>
      <c r="AY1099" s="20"/>
      <c r="AZ1099" s="20"/>
      <c r="BA1099" s="20"/>
      <c r="BB1099" s="20"/>
      <c r="BC1099" s="20"/>
      <c r="BD1099" s="16"/>
      <c r="BE1099" s="16"/>
      <c r="BF1099" s="16"/>
      <c r="BG1099" s="16"/>
      <c r="BH1099" s="16"/>
      <c r="BI1099" s="16"/>
      <c r="BJ1099" s="16"/>
      <c r="BK1099" s="16"/>
      <c r="BL1099" s="16"/>
      <c r="BM1099" s="16"/>
      <c r="BN1099" s="16"/>
      <c r="BO1099" s="16"/>
      <c r="BP1099" s="16"/>
      <c r="BQ1099" s="16"/>
      <c r="BR1099" s="16"/>
      <c r="BS1099" s="16"/>
      <c r="BT1099" s="16"/>
      <c r="BU1099" s="16"/>
      <c r="BV1099" s="16"/>
      <c r="BW1099" s="16"/>
      <c r="BX1099" s="16"/>
      <c r="BY1099" s="16"/>
      <c r="BZ1099" s="16">
        <v>1</v>
      </c>
      <c r="CA1099" s="16"/>
      <c r="CB1099" s="16"/>
      <c r="CC1099" s="16"/>
      <c r="CD1099" s="16"/>
      <c r="CE1099" s="16"/>
      <c r="CF1099" s="16"/>
      <c r="CG1099" s="19"/>
      <c r="CH1099" s="19"/>
      <c r="CI1099" s="19">
        <v>1</v>
      </c>
      <c r="CJ1099" s="19"/>
      <c r="CK1099" s="19"/>
      <c r="CL1099" s="19"/>
      <c r="CM1099" s="19"/>
      <c r="CN1099" s="19"/>
      <c r="CO1099" s="19"/>
      <c r="CP1099" s="19"/>
      <c r="CQ1099" s="19"/>
      <c r="CR1099" s="19"/>
    </row>
    <row r="1100" spans="1:96" ht="107" customHeight="1">
      <c r="A1100" s="11" cm="1">
        <f t="array" ref="A1100">SUMPRODUCT(--ISNUMBER(SEARCH({"stranding","stranded"},E1100)))</f>
        <v>0</v>
      </c>
      <c r="B1100" s="12">
        <v>1202</v>
      </c>
      <c r="C1100" s="21" t="s">
        <v>2284</v>
      </c>
      <c r="D1100" s="22">
        <v>2002</v>
      </c>
      <c r="E1100" s="15" t="s">
        <v>2285</v>
      </c>
      <c r="F1100" s="15" t="s">
        <v>5982</v>
      </c>
      <c r="G1100" s="15">
        <f t="shared" si="17"/>
        <v>5</v>
      </c>
      <c r="H1100" s="16"/>
      <c r="I1100" s="16"/>
      <c r="J1100" s="16"/>
      <c r="K1100" s="16">
        <v>1</v>
      </c>
      <c r="L1100" s="16"/>
      <c r="M1100" s="16"/>
      <c r="N1100" s="16"/>
      <c r="O1100" s="16"/>
      <c r="P1100" s="17"/>
      <c r="Q1100" s="17"/>
      <c r="R1100" s="17"/>
      <c r="S1100" s="17"/>
      <c r="T1100" s="18"/>
      <c r="U1100" s="18">
        <v>1</v>
      </c>
      <c r="V1100" s="18"/>
      <c r="W1100" s="18"/>
      <c r="X1100" s="19"/>
      <c r="Y1100" s="19">
        <v>1</v>
      </c>
      <c r="Z1100" s="19"/>
      <c r="AA1100" s="19"/>
      <c r="AB1100" s="19"/>
      <c r="AC1100" s="19"/>
      <c r="AD1100" s="19"/>
      <c r="AE1100" s="19"/>
      <c r="AF1100" s="19"/>
      <c r="AG1100" s="19"/>
      <c r="AH1100" s="19"/>
      <c r="AI1100" s="19"/>
      <c r="AJ1100" s="17"/>
      <c r="AK1100" s="17"/>
      <c r="AL1100" s="17"/>
      <c r="AM1100" s="17"/>
      <c r="AN1100" s="17"/>
      <c r="AO1100" s="17"/>
      <c r="AP1100" s="17"/>
      <c r="AQ1100" s="17"/>
      <c r="AR1100" s="20"/>
      <c r="AS1100" s="20"/>
      <c r="AT1100" s="20"/>
      <c r="AU1100" s="20"/>
      <c r="AV1100" s="20"/>
      <c r="AW1100" s="20"/>
      <c r="AX1100" s="20"/>
      <c r="AY1100" s="20"/>
      <c r="AZ1100" s="20"/>
      <c r="BA1100" s="20"/>
      <c r="BB1100" s="20"/>
      <c r="BC1100" s="20"/>
      <c r="BD1100" s="16"/>
      <c r="BE1100" s="16"/>
      <c r="BF1100" s="16"/>
      <c r="BG1100" s="16"/>
      <c r="BH1100" s="16"/>
      <c r="BI1100" s="16"/>
      <c r="BJ1100" s="16"/>
      <c r="BK1100" s="16"/>
      <c r="BL1100" s="16"/>
      <c r="BM1100" s="16"/>
      <c r="BN1100" s="16">
        <v>1</v>
      </c>
      <c r="BO1100" s="16">
        <v>1</v>
      </c>
      <c r="BP1100" s="16"/>
      <c r="BQ1100" s="16"/>
      <c r="BR1100" s="16"/>
      <c r="BS1100" s="16"/>
      <c r="BT1100" s="16"/>
      <c r="BU1100" s="16"/>
      <c r="BV1100" s="16"/>
      <c r="BW1100" s="16"/>
      <c r="BX1100" s="16"/>
      <c r="BY1100" s="16"/>
      <c r="BZ1100" s="16">
        <v>1</v>
      </c>
      <c r="CA1100" s="16"/>
      <c r="CB1100" s="16"/>
      <c r="CC1100" s="16"/>
      <c r="CD1100" s="16"/>
      <c r="CE1100" s="16"/>
      <c r="CF1100" s="16"/>
      <c r="CG1100" s="19"/>
      <c r="CH1100" s="19"/>
      <c r="CI1100" s="19"/>
      <c r="CJ1100" s="19"/>
      <c r="CK1100" s="19"/>
      <c r="CL1100" s="19"/>
      <c r="CM1100" s="19"/>
      <c r="CN1100" s="19"/>
      <c r="CO1100" s="19"/>
      <c r="CP1100" s="19"/>
      <c r="CQ1100" s="19"/>
      <c r="CR1100" s="19"/>
    </row>
    <row r="1101" spans="1:96" ht="107" customHeight="1">
      <c r="A1101" s="11" cm="1">
        <f t="array" ref="A1101">SUMPRODUCT(--ISNUMBER(SEARCH({"stranding","stranded"},E1101)))</f>
        <v>0</v>
      </c>
      <c r="B1101" s="12">
        <v>1203</v>
      </c>
      <c r="C1101" s="25" t="s">
        <v>2286</v>
      </c>
      <c r="D1101" s="26">
        <v>2002</v>
      </c>
      <c r="E1101" s="15" t="s">
        <v>2287</v>
      </c>
      <c r="F1101" s="15" t="s">
        <v>7958</v>
      </c>
      <c r="G1101" s="15">
        <f t="shared" si="17"/>
        <v>10</v>
      </c>
      <c r="H1101" s="16"/>
      <c r="I1101" s="16"/>
      <c r="J1101" s="16"/>
      <c r="K1101" s="16">
        <v>1</v>
      </c>
      <c r="L1101" s="16"/>
      <c r="M1101" s="16"/>
      <c r="N1101" s="16"/>
      <c r="O1101" s="16"/>
      <c r="P1101" s="17"/>
      <c r="Q1101" s="17"/>
      <c r="R1101" s="17">
        <v>1</v>
      </c>
      <c r="S1101" s="17"/>
      <c r="T1101" s="18">
        <v>1</v>
      </c>
      <c r="U1101" s="18"/>
      <c r="V1101" s="18"/>
      <c r="W1101" s="18"/>
      <c r="X1101" s="19">
        <v>1</v>
      </c>
      <c r="Y1101" s="19">
        <v>1</v>
      </c>
      <c r="Z1101" s="19"/>
      <c r="AA1101" s="19"/>
      <c r="AB1101" s="19"/>
      <c r="AC1101" s="19"/>
      <c r="AD1101" s="19"/>
      <c r="AE1101" s="19"/>
      <c r="AF1101" s="19">
        <v>1</v>
      </c>
      <c r="AG1101" s="19">
        <v>1</v>
      </c>
      <c r="AH1101" s="19"/>
      <c r="AI1101" s="19"/>
      <c r="AJ1101" s="17">
        <v>1</v>
      </c>
      <c r="AK1101" s="17"/>
      <c r="AL1101" s="17"/>
      <c r="AM1101" s="17"/>
      <c r="AN1101" s="17"/>
      <c r="AO1101" s="17"/>
      <c r="AP1101" s="17"/>
      <c r="AQ1101" s="17"/>
      <c r="AR1101" s="20"/>
      <c r="AS1101" s="20"/>
      <c r="AT1101" s="20"/>
      <c r="AU1101" s="20"/>
      <c r="AV1101" s="20"/>
      <c r="AW1101" s="20"/>
      <c r="AX1101" s="20"/>
      <c r="AY1101" s="20"/>
      <c r="AZ1101" s="20"/>
      <c r="BA1101" s="20"/>
      <c r="BB1101" s="20"/>
      <c r="BC1101" s="20"/>
      <c r="BD1101" s="16">
        <v>1</v>
      </c>
      <c r="BE1101" s="16"/>
      <c r="BF1101" s="16"/>
      <c r="BG1101" s="16"/>
      <c r="BH1101" s="16"/>
      <c r="BI1101" s="16">
        <v>1</v>
      </c>
      <c r="BJ1101" s="16"/>
      <c r="BK1101" s="16"/>
      <c r="BL1101" s="16">
        <v>1</v>
      </c>
      <c r="BM1101" s="16"/>
      <c r="BN1101" s="16"/>
      <c r="BO1101" s="16"/>
      <c r="BP1101" s="16"/>
      <c r="BQ1101" s="16"/>
      <c r="BR1101" s="16"/>
      <c r="BS1101" s="16"/>
      <c r="BT1101" s="16"/>
      <c r="BU1101" s="16"/>
      <c r="BV1101" s="16"/>
      <c r="BW1101" s="16"/>
      <c r="BX1101" s="16"/>
      <c r="BY1101" s="16"/>
      <c r="BZ1101" s="16"/>
      <c r="CA1101" s="16"/>
      <c r="CB1101" s="16"/>
      <c r="CC1101" s="16"/>
      <c r="CD1101" s="16"/>
      <c r="CE1101" s="16"/>
      <c r="CF1101" s="16"/>
      <c r="CG1101" s="19"/>
      <c r="CH1101" s="19"/>
      <c r="CI1101" s="19"/>
      <c r="CJ1101" s="19"/>
      <c r="CK1101" s="19"/>
      <c r="CL1101" s="19">
        <v>1</v>
      </c>
      <c r="CM1101" s="19"/>
      <c r="CN1101" s="19"/>
      <c r="CO1101" s="19"/>
      <c r="CP1101" s="19"/>
      <c r="CQ1101" s="19"/>
      <c r="CR1101" s="19"/>
    </row>
    <row r="1102" spans="1:96" ht="107" customHeight="1">
      <c r="A1102" s="11" cm="1">
        <f t="array" ref="A1102">SUMPRODUCT(--ISNUMBER(SEARCH({"stranding","stranded"},E1102)))</f>
        <v>0</v>
      </c>
      <c r="B1102" s="12">
        <v>1205</v>
      </c>
      <c r="C1102" s="25" t="s">
        <v>2288</v>
      </c>
      <c r="D1102" s="26">
        <v>2002</v>
      </c>
      <c r="E1102" s="15" t="s">
        <v>2289</v>
      </c>
      <c r="F1102" s="15" t="s">
        <v>6342</v>
      </c>
      <c r="G1102" s="15">
        <f t="shared" si="17"/>
        <v>5</v>
      </c>
      <c r="H1102" s="16"/>
      <c r="I1102" s="16"/>
      <c r="J1102" s="16">
        <v>1</v>
      </c>
      <c r="K1102" s="16"/>
      <c r="L1102" s="16"/>
      <c r="M1102" s="16"/>
      <c r="N1102" s="16"/>
      <c r="O1102" s="16"/>
      <c r="P1102" s="17"/>
      <c r="Q1102" s="17"/>
      <c r="R1102" s="17"/>
      <c r="S1102" s="17"/>
      <c r="T1102" s="18"/>
      <c r="U1102" s="18">
        <v>1</v>
      </c>
      <c r="V1102" s="18"/>
      <c r="W1102" s="18"/>
      <c r="X1102" s="19"/>
      <c r="Y1102" s="19">
        <v>1</v>
      </c>
      <c r="Z1102" s="19">
        <v>1</v>
      </c>
      <c r="AA1102" s="19"/>
      <c r="AB1102" s="19"/>
      <c r="AC1102" s="19"/>
      <c r="AD1102" s="19"/>
      <c r="AE1102" s="19"/>
      <c r="AF1102" s="19"/>
      <c r="AG1102" s="19"/>
      <c r="AH1102" s="19"/>
      <c r="AI1102" s="19"/>
      <c r="AJ1102" s="17"/>
      <c r="AK1102" s="17"/>
      <c r="AL1102" s="17"/>
      <c r="AM1102" s="17"/>
      <c r="AN1102" s="17"/>
      <c r="AO1102" s="17"/>
      <c r="AP1102" s="17"/>
      <c r="AQ1102" s="17"/>
      <c r="AR1102" s="20"/>
      <c r="AS1102" s="20"/>
      <c r="AT1102" s="20"/>
      <c r="AU1102" s="20"/>
      <c r="AV1102" s="20"/>
      <c r="AW1102" s="20"/>
      <c r="AX1102" s="20"/>
      <c r="AY1102" s="20"/>
      <c r="AZ1102" s="20"/>
      <c r="BA1102" s="20"/>
      <c r="BB1102" s="20"/>
      <c r="BC1102" s="20"/>
      <c r="BD1102" s="16"/>
      <c r="BE1102" s="16"/>
      <c r="BF1102" s="16">
        <v>1</v>
      </c>
      <c r="BG1102" s="16"/>
      <c r="BH1102" s="16"/>
      <c r="BI1102" s="16"/>
      <c r="BJ1102" s="16"/>
      <c r="BK1102" s="16"/>
      <c r="BL1102" s="16"/>
      <c r="BM1102" s="16"/>
      <c r="BN1102" s="16"/>
      <c r="BO1102" s="16"/>
      <c r="BP1102" s="16"/>
      <c r="BQ1102" s="16"/>
      <c r="BR1102" s="16"/>
      <c r="BS1102" s="16"/>
      <c r="BT1102" s="16"/>
      <c r="BU1102" s="16"/>
      <c r="BV1102" s="16"/>
      <c r="BW1102" s="16"/>
      <c r="BX1102" s="16"/>
      <c r="BY1102" s="16"/>
      <c r="BZ1102" s="16">
        <v>1</v>
      </c>
      <c r="CA1102" s="16"/>
      <c r="CB1102" s="16"/>
      <c r="CC1102" s="16"/>
      <c r="CD1102" s="16"/>
      <c r="CE1102" s="16"/>
      <c r="CF1102" s="16"/>
      <c r="CG1102" s="19"/>
      <c r="CH1102" s="19"/>
      <c r="CI1102" s="19"/>
      <c r="CJ1102" s="19"/>
      <c r="CK1102" s="19"/>
      <c r="CL1102" s="19"/>
      <c r="CM1102" s="19">
        <v>1</v>
      </c>
      <c r="CN1102" s="19"/>
      <c r="CO1102" s="19"/>
      <c r="CP1102" s="19"/>
      <c r="CQ1102" s="19"/>
      <c r="CR1102" s="19"/>
    </row>
    <row r="1103" spans="1:96" ht="107" customHeight="1">
      <c r="A1103" s="11" cm="1">
        <f t="array" ref="A1103">SUMPRODUCT(--ISNUMBER(SEARCH({"stranding","stranded"},E1103)))</f>
        <v>0</v>
      </c>
      <c r="B1103" s="12">
        <v>1206</v>
      </c>
      <c r="C1103" s="21" t="s">
        <v>2290</v>
      </c>
      <c r="D1103" s="22">
        <v>2002</v>
      </c>
      <c r="E1103" s="15" t="s">
        <v>2291</v>
      </c>
      <c r="F1103" s="15" t="s">
        <v>6672</v>
      </c>
      <c r="G1103" s="15">
        <f t="shared" si="17"/>
        <v>6</v>
      </c>
      <c r="H1103" s="16"/>
      <c r="I1103" s="16"/>
      <c r="J1103" s="16"/>
      <c r="K1103" s="16"/>
      <c r="L1103" s="16"/>
      <c r="M1103" s="16">
        <v>1</v>
      </c>
      <c r="N1103" s="16"/>
      <c r="O1103" s="16"/>
      <c r="P1103" s="17"/>
      <c r="Q1103" s="17"/>
      <c r="R1103" s="17">
        <v>1</v>
      </c>
      <c r="S1103" s="17"/>
      <c r="T1103" s="18"/>
      <c r="U1103" s="18">
        <v>1</v>
      </c>
      <c r="V1103" s="18"/>
      <c r="W1103" s="18">
        <v>1</v>
      </c>
      <c r="X1103" s="19"/>
      <c r="Y1103" s="19">
        <v>1</v>
      </c>
      <c r="Z1103" s="19">
        <v>1</v>
      </c>
      <c r="AA1103" s="19"/>
      <c r="AB1103" s="19"/>
      <c r="AC1103" s="19"/>
      <c r="AD1103" s="19"/>
      <c r="AE1103" s="19"/>
      <c r="AF1103" s="19"/>
      <c r="AG1103" s="19"/>
      <c r="AH1103" s="19"/>
      <c r="AI1103" s="19"/>
      <c r="AJ1103" s="17"/>
      <c r="AK1103" s="17"/>
      <c r="AL1103" s="17"/>
      <c r="AM1103" s="17"/>
      <c r="AN1103" s="17"/>
      <c r="AO1103" s="17"/>
      <c r="AP1103" s="17"/>
      <c r="AQ1103" s="17"/>
      <c r="AR1103" s="20"/>
      <c r="AS1103" s="20"/>
      <c r="AT1103" s="20"/>
      <c r="AU1103" s="20"/>
      <c r="AV1103" s="20"/>
      <c r="AW1103" s="20"/>
      <c r="AX1103" s="20"/>
      <c r="AY1103" s="20"/>
      <c r="AZ1103" s="20"/>
      <c r="BA1103" s="20"/>
      <c r="BB1103" s="20"/>
      <c r="BC1103" s="20"/>
      <c r="BD1103" s="16"/>
      <c r="BE1103" s="16"/>
      <c r="BF1103" s="16"/>
      <c r="BG1103" s="16"/>
      <c r="BH1103" s="16"/>
      <c r="BI1103" s="16"/>
      <c r="BJ1103" s="16"/>
      <c r="BK1103" s="16"/>
      <c r="BL1103" s="16"/>
      <c r="BM1103" s="16"/>
      <c r="BN1103" s="16"/>
      <c r="BO1103" s="16"/>
      <c r="BP1103" s="16"/>
      <c r="BQ1103" s="16"/>
      <c r="BR1103" s="16"/>
      <c r="BS1103" s="16"/>
      <c r="BT1103" s="16"/>
      <c r="BU1103" s="16"/>
      <c r="BV1103" s="16"/>
      <c r="BW1103" s="16"/>
      <c r="BX1103" s="16"/>
      <c r="BY1103" s="16"/>
      <c r="BZ1103" s="16">
        <v>1</v>
      </c>
      <c r="CA1103" s="16"/>
      <c r="CB1103" s="16"/>
      <c r="CC1103" s="16"/>
      <c r="CD1103" s="16"/>
      <c r="CE1103" s="16"/>
      <c r="CF1103" s="16"/>
      <c r="CG1103" s="19"/>
      <c r="CH1103" s="19"/>
      <c r="CI1103" s="19"/>
      <c r="CJ1103" s="19">
        <v>1</v>
      </c>
      <c r="CK1103" s="19"/>
      <c r="CL1103" s="19"/>
      <c r="CM1103" s="19"/>
      <c r="CN1103" s="19"/>
      <c r="CO1103" s="19"/>
      <c r="CP1103" s="19"/>
      <c r="CQ1103" s="19"/>
      <c r="CR1103" s="19"/>
    </row>
    <row r="1104" spans="1:96" ht="107" customHeight="1">
      <c r="A1104" s="11" cm="1">
        <f t="array" ref="A1104">SUMPRODUCT(--ISNUMBER(SEARCH({"stranding","stranded"},E1104)))</f>
        <v>0</v>
      </c>
      <c r="B1104" s="12">
        <v>1207</v>
      </c>
      <c r="C1104" s="25" t="s">
        <v>2292</v>
      </c>
      <c r="D1104" s="26">
        <v>2002</v>
      </c>
      <c r="E1104" s="15" t="s">
        <v>2293</v>
      </c>
      <c r="F1104" s="15" t="s">
        <v>6111</v>
      </c>
      <c r="G1104" s="15">
        <f t="shared" si="17"/>
        <v>5</v>
      </c>
      <c r="H1104" s="16"/>
      <c r="I1104" s="16"/>
      <c r="J1104" s="16"/>
      <c r="K1104" s="16"/>
      <c r="L1104" s="16"/>
      <c r="M1104" s="16"/>
      <c r="N1104" s="16"/>
      <c r="O1104" s="16"/>
      <c r="P1104" s="17">
        <v>1</v>
      </c>
      <c r="Q1104" s="17"/>
      <c r="R1104" s="17"/>
      <c r="S1104" s="17"/>
      <c r="T1104" s="18"/>
      <c r="U1104" s="18">
        <v>1</v>
      </c>
      <c r="V1104" s="18"/>
      <c r="W1104" s="18"/>
      <c r="X1104" s="19"/>
      <c r="Y1104" s="19">
        <v>1</v>
      </c>
      <c r="Z1104" s="19">
        <v>1</v>
      </c>
      <c r="AA1104" s="19"/>
      <c r="AB1104" s="19"/>
      <c r="AC1104" s="19"/>
      <c r="AD1104" s="19"/>
      <c r="AE1104" s="19"/>
      <c r="AF1104" s="19"/>
      <c r="AG1104" s="19"/>
      <c r="AH1104" s="19"/>
      <c r="AI1104" s="19"/>
      <c r="AJ1104" s="17"/>
      <c r="AK1104" s="17"/>
      <c r="AL1104" s="17"/>
      <c r="AM1104" s="17"/>
      <c r="AN1104" s="17"/>
      <c r="AO1104" s="17"/>
      <c r="AP1104" s="17"/>
      <c r="AQ1104" s="17"/>
      <c r="AR1104" s="20"/>
      <c r="AS1104" s="20"/>
      <c r="AT1104" s="20"/>
      <c r="AU1104" s="20"/>
      <c r="AV1104" s="20"/>
      <c r="AW1104" s="20"/>
      <c r="AX1104" s="20"/>
      <c r="AY1104" s="20"/>
      <c r="AZ1104" s="20"/>
      <c r="BA1104" s="20"/>
      <c r="BB1104" s="20"/>
      <c r="BC1104" s="20"/>
      <c r="BD1104" s="16"/>
      <c r="BE1104" s="16"/>
      <c r="BF1104" s="16"/>
      <c r="BG1104" s="16"/>
      <c r="BH1104" s="16"/>
      <c r="BI1104" s="16"/>
      <c r="BJ1104" s="16"/>
      <c r="BK1104" s="16"/>
      <c r="BL1104" s="16"/>
      <c r="BM1104" s="16"/>
      <c r="BN1104" s="16"/>
      <c r="BO1104" s="16"/>
      <c r="BP1104" s="16"/>
      <c r="BQ1104" s="16"/>
      <c r="BR1104" s="16"/>
      <c r="BS1104" s="16"/>
      <c r="BT1104" s="16"/>
      <c r="BU1104" s="16"/>
      <c r="BV1104" s="16"/>
      <c r="BW1104" s="16"/>
      <c r="BX1104" s="16"/>
      <c r="BY1104" s="16"/>
      <c r="BZ1104" s="16">
        <v>1</v>
      </c>
      <c r="CA1104" s="16"/>
      <c r="CB1104" s="16"/>
      <c r="CC1104" s="16"/>
      <c r="CD1104" s="16"/>
      <c r="CE1104" s="16"/>
      <c r="CF1104" s="16"/>
      <c r="CG1104" s="19"/>
      <c r="CH1104" s="19"/>
      <c r="CI1104" s="19"/>
      <c r="CJ1104" s="19"/>
      <c r="CK1104" s="19"/>
      <c r="CL1104" s="19"/>
      <c r="CM1104" s="19"/>
      <c r="CN1104" s="19">
        <v>1</v>
      </c>
      <c r="CO1104" s="19"/>
      <c r="CP1104" s="19"/>
      <c r="CQ1104" s="19"/>
      <c r="CR1104" s="19"/>
    </row>
    <row r="1105" spans="1:96" ht="107" customHeight="1">
      <c r="A1105" s="11" cm="1">
        <f t="array" ref="A1105">SUMPRODUCT(--ISNUMBER(SEARCH({"stranding","stranded"},E1105)))</f>
        <v>0</v>
      </c>
      <c r="B1105" s="12">
        <v>1208</v>
      </c>
      <c r="C1105" s="21" t="s">
        <v>2294</v>
      </c>
      <c r="D1105" s="22">
        <v>2002</v>
      </c>
      <c r="E1105" s="15" t="s">
        <v>2295</v>
      </c>
      <c r="F1105" s="15" t="s">
        <v>5983</v>
      </c>
      <c r="G1105" s="15">
        <f t="shared" si="17"/>
        <v>4</v>
      </c>
      <c r="H1105" s="16"/>
      <c r="I1105" s="16">
        <v>1</v>
      </c>
      <c r="J1105" s="16">
        <v>1</v>
      </c>
      <c r="K1105" s="16"/>
      <c r="L1105" s="16"/>
      <c r="M1105" s="16"/>
      <c r="N1105" s="16"/>
      <c r="O1105" s="16"/>
      <c r="P1105" s="17"/>
      <c r="Q1105" s="17"/>
      <c r="R1105" s="17"/>
      <c r="S1105" s="17"/>
      <c r="T1105" s="18"/>
      <c r="U1105" s="18">
        <v>1</v>
      </c>
      <c r="V1105" s="18"/>
      <c r="W1105" s="18"/>
      <c r="X1105" s="19"/>
      <c r="Y1105" s="19">
        <v>1</v>
      </c>
      <c r="Z1105" s="19">
        <v>1</v>
      </c>
      <c r="AA1105" s="19"/>
      <c r="AB1105" s="19"/>
      <c r="AC1105" s="19"/>
      <c r="AD1105" s="19"/>
      <c r="AE1105" s="19"/>
      <c r="AF1105" s="19"/>
      <c r="AG1105" s="19"/>
      <c r="AH1105" s="19"/>
      <c r="AI1105" s="19"/>
      <c r="AJ1105" s="17"/>
      <c r="AK1105" s="17"/>
      <c r="AL1105" s="17"/>
      <c r="AM1105" s="17"/>
      <c r="AN1105" s="17"/>
      <c r="AO1105" s="17"/>
      <c r="AP1105" s="17"/>
      <c r="AQ1105" s="17"/>
      <c r="AR1105" s="20"/>
      <c r="AS1105" s="20"/>
      <c r="AT1105" s="20"/>
      <c r="AU1105" s="20"/>
      <c r="AV1105" s="20"/>
      <c r="AW1105" s="20"/>
      <c r="AX1105" s="20"/>
      <c r="AY1105" s="20"/>
      <c r="AZ1105" s="20"/>
      <c r="BA1105" s="20"/>
      <c r="BB1105" s="20"/>
      <c r="BC1105" s="20"/>
      <c r="BD1105" s="16"/>
      <c r="BE1105" s="16"/>
      <c r="BF1105" s="16"/>
      <c r="BG1105" s="16"/>
      <c r="BH1105" s="16"/>
      <c r="BI1105" s="16"/>
      <c r="BJ1105" s="16"/>
      <c r="BK1105" s="16"/>
      <c r="BL1105" s="16"/>
      <c r="BM1105" s="16"/>
      <c r="BN1105" s="16"/>
      <c r="BO1105" s="16"/>
      <c r="BP1105" s="16"/>
      <c r="BQ1105" s="16"/>
      <c r="BR1105" s="16"/>
      <c r="BS1105" s="16"/>
      <c r="BT1105" s="16"/>
      <c r="BU1105" s="16"/>
      <c r="BV1105" s="16"/>
      <c r="BW1105" s="16"/>
      <c r="BX1105" s="16"/>
      <c r="BY1105" s="16"/>
      <c r="BZ1105" s="16">
        <v>1</v>
      </c>
      <c r="CA1105" s="16"/>
      <c r="CB1105" s="16"/>
      <c r="CC1105" s="16"/>
      <c r="CD1105" s="16"/>
      <c r="CE1105" s="16"/>
      <c r="CF1105" s="16"/>
      <c r="CG1105" s="19"/>
      <c r="CH1105" s="19"/>
      <c r="CI1105" s="19"/>
      <c r="CJ1105" s="19"/>
      <c r="CK1105" s="19"/>
      <c r="CL1105" s="19"/>
      <c r="CM1105" s="19"/>
      <c r="CN1105" s="19"/>
      <c r="CO1105" s="19"/>
      <c r="CP1105" s="19"/>
      <c r="CQ1105" s="19"/>
      <c r="CR1105" s="19"/>
    </row>
    <row r="1106" spans="1:96" ht="107" customHeight="1">
      <c r="A1106" s="11" cm="1">
        <f t="array" ref="A1106">SUMPRODUCT(--ISNUMBER(SEARCH({"stranding","stranded"},E1106)))</f>
        <v>0</v>
      </c>
      <c r="B1106" s="12">
        <v>1209</v>
      </c>
      <c r="C1106" s="25" t="s">
        <v>2296</v>
      </c>
      <c r="D1106" s="26">
        <v>2002</v>
      </c>
      <c r="E1106" s="15" t="s">
        <v>2297</v>
      </c>
      <c r="F1106" s="15" t="s">
        <v>5983</v>
      </c>
      <c r="G1106" s="15">
        <f t="shared" si="17"/>
        <v>4</v>
      </c>
      <c r="H1106" s="16"/>
      <c r="I1106" s="16">
        <v>1</v>
      </c>
      <c r="J1106" s="16"/>
      <c r="K1106" s="16"/>
      <c r="L1106" s="16"/>
      <c r="M1106" s="16"/>
      <c r="N1106" s="16"/>
      <c r="O1106" s="16"/>
      <c r="P1106" s="17"/>
      <c r="Q1106" s="17"/>
      <c r="R1106" s="17"/>
      <c r="S1106" s="17"/>
      <c r="T1106" s="18"/>
      <c r="U1106" s="18">
        <v>1</v>
      </c>
      <c r="V1106" s="18"/>
      <c r="W1106" s="18"/>
      <c r="X1106" s="19"/>
      <c r="Y1106" s="19">
        <v>1</v>
      </c>
      <c r="Z1106" s="19">
        <v>1</v>
      </c>
      <c r="AA1106" s="19"/>
      <c r="AB1106" s="19"/>
      <c r="AC1106" s="19"/>
      <c r="AD1106" s="19"/>
      <c r="AE1106" s="19"/>
      <c r="AF1106" s="19"/>
      <c r="AG1106" s="19"/>
      <c r="AH1106" s="19"/>
      <c r="AI1106" s="19"/>
      <c r="AJ1106" s="17"/>
      <c r="AK1106" s="17"/>
      <c r="AL1106" s="17"/>
      <c r="AM1106" s="17"/>
      <c r="AN1106" s="17"/>
      <c r="AO1106" s="17"/>
      <c r="AP1106" s="17"/>
      <c r="AQ1106" s="17"/>
      <c r="AR1106" s="20"/>
      <c r="AS1106" s="20"/>
      <c r="AT1106" s="20"/>
      <c r="AU1106" s="20"/>
      <c r="AV1106" s="20"/>
      <c r="AW1106" s="20"/>
      <c r="AX1106" s="20"/>
      <c r="AY1106" s="20"/>
      <c r="AZ1106" s="20"/>
      <c r="BA1106" s="20"/>
      <c r="BB1106" s="20"/>
      <c r="BC1106" s="20"/>
      <c r="BD1106" s="16"/>
      <c r="BE1106" s="16"/>
      <c r="BF1106" s="16"/>
      <c r="BG1106" s="16"/>
      <c r="BH1106" s="16"/>
      <c r="BI1106" s="16"/>
      <c r="BJ1106" s="16"/>
      <c r="BK1106" s="16"/>
      <c r="BL1106" s="16"/>
      <c r="BM1106" s="16"/>
      <c r="BN1106" s="16"/>
      <c r="BO1106" s="16"/>
      <c r="BP1106" s="16"/>
      <c r="BQ1106" s="16"/>
      <c r="BR1106" s="16"/>
      <c r="BS1106" s="16"/>
      <c r="BT1106" s="16"/>
      <c r="BU1106" s="16"/>
      <c r="BV1106" s="16"/>
      <c r="BW1106" s="16"/>
      <c r="BX1106" s="16"/>
      <c r="BY1106" s="16"/>
      <c r="BZ1106" s="16">
        <v>1</v>
      </c>
      <c r="CA1106" s="16"/>
      <c r="CB1106" s="16"/>
      <c r="CC1106" s="16"/>
      <c r="CD1106" s="16"/>
      <c r="CE1106" s="16"/>
      <c r="CF1106" s="16"/>
      <c r="CG1106" s="19"/>
      <c r="CH1106" s="19"/>
      <c r="CI1106" s="19"/>
      <c r="CJ1106" s="19"/>
      <c r="CK1106" s="19"/>
      <c r="CL1106" s="19"/>
      <c r="CM1106" s="19"/>
      <c r="CN1106" s="19"/>
      <c r="CO1106" s="19"/>
      <c r="CP1106" s="19"/>
      <c r="CQ1106" s="19"/>
      <c r="CR1106" s="19"/>
    </row>
    <row r="1107" spans="1:96" ht="107" customHeight="1">
      <c r="A1107" s="11" cm="1">
        <f t="array" ref="A1107">SUMPRODUCT(--ISNUMBER(SEARCH({"stranding","stranded"},E1107)))</f>
        <v>0</v>
      </c>
      <c r="B1107" s="12">
        <v>1210</v>
      </c>
      <c r="C1107" s="21" t="s">
        <v>2298</v>
      </c>
      <c r="D1107" s="22">
        <v>2002</v>
      </c>
      <c r="E1107" s="15" t="s">
        <v>2299</v>
      </c>
      <c r="F1107" s="15" t="s">
        <v>6837</v>
      </c>
      <c r="G1107" s="15">
        <f t="shared" si="17"/>
        <v>8</v>
      </c>
      <c r="H1107" s="16"/>
      <c r="I1107" s="16">
        <v>2</v>
      </c>
      <c r="J1107" s="16">
        <v>1</v>
      </c>
      <c r="K1107" s="16"/>
      <c r="L1107" s="16"/>
      <c r="M1107" s="16"/>
      <c r="N1107" s="16"/>
      <c r="O1107" s="16"/>
      <c r="P1107" s="17">
        <v>1</v>
      </c>
      <c r="Q1107" s="17"/>
      <c r="R1107" s="17"/>
      <c r="S1107" s="17"/>
      <c r="T1107" s="18"/>
      <c r="U1107" s="18">
        <v>1</v>
      </c>
      <c r="V1107" s="18"/>
      <c r="W1107" s="18">
        <v>1</v>
      </c>
      <c r="X1107" s="19">
        <v>1</v>
      </c>
      <c r="Y1107" s="19">
        <v>1</v>
      </c>
      <c r="Z1107" s="19">
        <v>1</v>
      </c>
      <c r="AA1107" s="19"/>
      <c r="AB1107" s="19"/>
      <c r="AC1107" s="19"/>
      <c r="AD1107" s="19"/>
      <c r="AE1107" s="19"/>
      <c r="AF1107" s="19"/>
      <c r="AG1107" s="19"/>
      <c r="AH1107" s="19"/>
      <c r="AI1107" s="19"/>
      <c r="AJ1107" s="17"/>
      <c r="AK1107" s="17"/>
      <c r="AL1107" s="17"/>
      <c r="AM1107" s="17"/>
      <c r="AN1107" s="17"/>
      <c r="AO1107" s="17"/>
      <c r="AP1107" s="17"/>
      <c r="AQ1107" s="17"/>
      <c r="AR1107" s="20"/>
      <c r="AS1107" s="20"/>
      <c r="AT1107" s="20"/>
      <c r="AU1107" s="20"/>
      <c r="AV1107" s="20"/>
      <c r="AW1107" s="20"/>
      <c r="AX1107" s="20"/>
      <c r="AY1107" s="20"/>
      <c r="AZ1107" s="20"/>
      <c r="BA1107" s="20"/>
      <c r="BB1107" s="20"/>
      <c r="BC1107" s="20"/>
      <c r="BD1107" s="16"/>
      <c r="BE1107" s="16"/>
      <c r="BF1107" s="16"/>
      <c r="BG1107" s="16"/>
      <c r="BH1107" s="16"/>
      <c r="BI1107" s="16">
        <v>1</v>
      </c>
      <c r="BJ1107" s="16"/>
      <c r="BK1107" s="16"/>
      <c r="BL1107" s="16"/>
      <c r="BM1107" s="16"/>
      <c r="BN1107" s="16"/>
      <c r="BO1107" s="16"/>
      <c r="BP1107" s="16"/>
      <c r="BQ1107" s="16"/>
      <c r="BR1107" s="16"/>
      <c r="BS1107" s="16"/>
      <c r="BT1107" s="16"/>
      <c r="BU1107" s="16"/>
      <c r="BV1107" s="16"/>
      <c r="BW1107" s="16"/>
      <c r="BX1107" s="16"/>
      <c r="BY1107" s="16"/>
      <c r="BZ1107" s="16">
        <v>1</v>
      </c>
      <c r="CA1107" s="16"/>
      <c r="CB1107" s="16"/>
      <c r="CC1107" s="16"/>
      <c r="CD1107" s="16"/>
      <c r="CE1107" s="16"/>
      <c r="CF1107" s="16"/>
      <c r="CG1107" s="19"/>
      <c r="CH1107" s="19"/>
      <c r="CI1107" s="19"/>
      <c r="CJ1107" s="19"/>
      <c r="CK1107" s="19">
        <v>1</v>
      </c>
      <c r="CL1107" s="19"/>
      <c r="CM1107" s="19"/>
      <c r="CN1107" s="19"/>
      <c r="CO1107" s="19"/>
      <c r="CP1107" s="19"/>
      <c r="CQ1107" s="19"/>
      <c r="CR1107" s="19"/>
    </row>
    <row r="1108" spans="1:96" ht="107" customHeight="1">
      <c r="A1108" s="11" cm="1">
        <f t="array" ref="A1108">SUMPRODUCT(--ISNUMBER(SEARCH({"stranding","stranded"},E1108)))</f>
        <v>0</v>
      </c>
      <c r="B1108" s="12">
        <v>1211</v>
      </c>
      <c r="C1108" s="25" t="s">
        <v>2300</v>
      </c>
      <c r="D1108" s="26">
        <v>2002</v>
      </c>
      <c r="E1108" s="15" t="s">
        <v>2301</v>
      </c>
      <c r="F1108" s="15" t="s">
        <v>5995</v>
      </c>
      <c r="G1108" s="15">
        <f t="shared" si="17"/>
        <v>5</v>
      </c>
      <c r="H1108" s="16"/>
      <c r="I1108" s="16"/>
      <c r="J1108" s="16"/>
      <c r="K1108" s="16"/>
      <c r="L1108" s="16"/>
      <c r="M1108" s="16">
        <v>1</v>
      </c>
      <c r="N1108" s="16"/>
      <c r="O1108" s="16"/>
      <c r="P1108" s="17"/>
      <c r="Q1108" s="17"/>
      <c r="R1108" s="17">
        <v>1</v>
      </c>
      <c r="S1108" s="17"/>
      <c r="T1108" s="18"/>
      <c r="U1108" s="18">
        <v>1</v>
      </c>
      <c r="V1108" s="18"/>
      <c r="W1108" s="18"/>
      <c r="X1108" s="19"/>
      <c r="Y1108" s="19">
        <v>1</v>
      </c>
      <c r="Z1108" s="19">
        <v>1</v>
      </c>
      <c r="AA1108" s="19"/>
      <c r="AB1108" s="19"/>
      <c r="AC1108" s="19"/>
      <c r="AD1108" s="19"/>
      <c r="AE1108" s="19"/>
      <c r="AF1108" s="19"/>
      <c r="AG1108" s="19"/>
      <c r="AH1108" s="19"/>
      <c r="AI1108" s="19"/>
      <c r="AJ1108" s="17"/>
      <c r="AK1108" s="17"/>
      <c r="AL1108" s="17"/>
      <c r="AM1108" s="17"/>
      <c r="AN1108" s="17"/>
      <c r="AO1108" s="17"/>
      <c r="AP1108" s="17"/>
      <c r="AQ1108" s="17"/>
      <c r="AR1108" s="20"/>
      <c r="AS1108" s="20"/>
      <c r="AT1108" s="20"/>
      <c r="AU1108" s="20"/>
      <c r="AV1108" s="20"/>
      <c r="AW1108" s="20"/>
      <c r="AX1108" s="20"/>
      <c r="AY1108" s="20"/>
      <c r="AZ1108" s="20"/>
      <c r="BA1108" s="20"/>
      <c r="BB1108" s="20"/>
      <c r="BC1108" s="20"/>
      <c r="BD1108" s="16"/>
      <c r="BE1108" s="16"/>
      <c r="BF1108" s="16"/>
      <c r="BG1108" s="16"/>
      <c r="BH1108" s="16"/>
      <c r="BI1108" s="16"/>
      <c r="BJ1108" s="16"/>
      <c r="BK1108" s="16"/>
      <c r="BL1108" s="16"/>
      <c r="BM1108" s="16"/>
      <c r="BN1108" s="16"/>
      <c r="BO1108" s="16"/>
      <c r="BP1108" s="16"/>
      <c r="BQ1108" s="16"/>
      <c r="BR1108" s="16"/>
      <c r="BS1108" s="16"/>
      <c r="BT1108" s="16"/>
      <c r="BU1108" s="16"/>
      <c r="BV1108" s="16"/>
      <c r="BW1108" s="16"/>
      <c r="BX1108" s="16"/>
      <c r="BY1108" s="16"/>
      <c r="BZ1108" s="16">
        <v>1</v>
      </c>
      <c r="CA1108" s="16"/>
      <c r="CB1108" s="16"/>
      <c r="CC1108" s="16"/>
      <c r="CD1108" s="16"/>
      <c r="CE1108" s="16"/>
      <c r="CF1108" s="16"/>
      <c r="CG1108" s="19"/>
      <c r="CH1108" s="19"/>
      <c r="CI1108" s="19"/>
      <c r="CJ1108" s="19"/>
      <c r="CK1108" s="19"/>
      <c r="CL1108" s="19">
        <v>1</v>
      </c>
      <c r="CM1108" s="19"/>
      <c r="CN1108" s="19"/>
      <c r="CO1108" s="19"/>
      <c r="CP1108" s="19"/>
      <c r="CQ1108" s="19"/>
      <c r="CR1108" s="19"/>
    </row>
    <row r="1109" spans="1:96" ht="107" customHeight="1">
      <c r="A1109" s="11" cm="1">
        <f t="array" ref="A1109">SUMPRODUCT(--ISNUMBER(SEARCH({"stranding","stranded"},E1109)))</f>
        <v>0</v>
      </c>
      <c r="B1109" s="12">
        <v>1212</v>
      </c>
      <c r="C1109" s="21" t="s">
        <v>2302</v>
      </c>
      <c r="D1109" s="22">
        <v>2002</v>
      </c>
      <c r="E1109" s="15" t="s">
        <v>2303</v>
      </c>
      <c r="F1109" s="15" t="s">
        <v>7959</v>
      </c>
      <c r="G1109" s="15">
        <f t="shared" si="17"/>
        <v>5</v>
      </c>
      <c r="H1109" s="16"/>
      <c r="I1109" s="16"/>
      <c r="J1109" s="16"/>
      <c r="K1109" s="16"/>
      <c r="L1109" s="16"/>
      <c r="M1109" s="16">
        <v>1</v>
      </c>
      <c r="N1109" s="16"/>
      <c r="O1109" s="16"/>
      <c r="P1109" s="17"/>
      <c r="Q1109" s="17"/>
      <c r="R1109" s="17"/>
      <c r="S1109" s="17"/>
      <c r="T1109" s="18">
        <v>1</v>
      </c>
      <c r="U1109" s="18"/>
      <c r="V1109" s="18"/>
      <c r="W1109" s="18"/>
      <c r="X1109" s="19"/>
      <c r="Y1109" s="19"/>
      <c r="Z1109" s="19"/>
      <c r="AA1109" s="19"/>
      <c r="AB1109" s="19"/>
      <c r="AC1109" s="19"/>
      <c r="AD1109" s="19"/>
      <c r="AE1109" s="19">
        <v>1</v>
      </c>
      <c r="AF1109" s="19">
        <v>1</v>
      </c>
      <c r="AG1109" s="19"/>
      <c r="AH1109" s="19"/>
      <c r="AI1109" s="19"/>
      <c r="AJ1109" s="17">
        <v>1</v>
      </c>
      <c r="AK1109" s="17"/>
      <c r="AL1109" s="17"/>
      <c r="AM1109" s="17"/>
      <c r="AN1109" s="17"/>
      <c r="AO1109" s="17"/>
      <c r="AP1109" s="17"/>
      <c r="AQ1109" s="17"/>
      <c r="AR1109" s="20"/>
      <c r="AS1109" s="20"/>
      <c r="AT1109" s="20"/>
      <c r="AU1109" s="20"/>
      <c r="AV1109" s="20"/>
      <c r="AW1109" s="20"/>
      <c r="AX1109" s="20"/>
      <c r="AY1109" s="20"/>
      <c r="AZ1109" s="20"/>
      <c r="BA1109" s="20"/>
      <c r="BB1109" s="20"/>
      <c r="BC1109" s="20"/>
      <c r="BD1109" s="16">
        <v>1</v>
      </c>
      <c r="BE1109" s="16"/>
      <c r="BF1109" s="16"/>
      <c r="BG1109" s="16"/>
      <c r="BH1109" s="16"/>
      <c r="BI1109" s="16"/>
      <c r="BJ1109" s="16"/>
      <c r="BK1109" s="16"/>
      <c r="BL1109" s="16"/>
      <c r="BM1109" s="16"/>
      <c r="BN1109" s="16"/>
      <c r="BO1109" s="16"/>
      <c r="BP1109" s="16"/>
      <c r="BQ1109" s="16"/>
      <c r="BR1109" s="16"/>
      <c r="BS1109" s="16"/>
      <c r="BT1109" s="16"/>
      <c r="BU1109" s="16"/>
      <c r="BV1109" s="16"/>
      <c r="BW1109" s="16"/>
      <c r="BX1109" s="16"/>
      <c r="BY1109" s="16"/>
      <c r="BZ1109" s="16"/>
      <c r="CA1109" s="16"/>
      <c r="CB1109" s="16"/>
      <c r="CC1109" s="16"/>
      <c r="CD1109" s="16"/>
      <c r="CE1109" s="16"/>
      <c r="CF1109" s="16"/>
      <c r="CG1109" s="19"/>
      <c r="CH1109" s="19"/>
      <c r="CI1109" s="19"/>
      <c r="CJ1109" s="19"/>
      <c r="CK1109" s="19"/>
      <c r="CL1109" s="19"/>
      <c r="CM1109" s="19"/>
      <c r="CN1109" s="19"/>
      <c r="CO1109" s="19"/>
      <c r="CP1109" s="19">
        <v>1</v>
      </c>
      <c r="CQ1109" s="19"/>
      <c r="CR1109" s="19"/>
    </row>
    <row r="1110" spans="1:96" ht="107" customHeight="1">
      <c r="A1110" s="11" cm="1">
        <f t="array" ref="A1110">SUMPRODUCT(--ISNUMBER(SEARCH({"stranding","stranded"},E1110)))</f>
        <v>0</v>
      </c>
      <c r="B1110" s="12">
        <v>1213</v>
      </c>
      <c r="C1110" s="25" t="s">
        <v>2304</v>
      </c>
      <c r="D1110" s="26">
        <v>2002</v>
      </c>
      <c r="E1110" s="23" t="s">
        <v>2305</v>
      </c>
      <c r="F1110" s="23" t="s">
        <v>6053</v>
      </c>
      <c r="G1110" s="15">
        <f t="shared" si="17"/>
        <v>4</v>
      </c>
      <c r="H1110" s="16"/>
      <c r="I1110" s="16"/>
      <c r="J1110" s="16">
        <v>1</v>
      </c>
      <c r="K1110" s="16"/>
      <c r="L1110" s="16"/>
      <c r="M1110" s="16"/>
      <c r="N1110" s="16"/>
      <c r="O1110" s="16"/>
      <c r="P1110" s="17"/>
      <c r="Q1110" s="17"/>
      <c r="R1110" s="17"/>
      <c r="S1110" s="17"/>
      <c r="T1110" s="18">
        <v>1</v>
      </c>
      <c r="U1110" s="18"/>
      <c r="V1110" s="18"/>
      <c r="W1110" s="18"/>
      <c r="X1110" s="19"/>
      <c r="Y1110" s="19"/>
      <c r="Z1110" s="19"/>
      <c r="AA1110" s="19"/>
      <c r="AB1110" s="19"/>
      <c r="AC1110" s="19"/>
      <c r="AD1110" s="19"/>
      <c r="AE1110" s="19">
        <v>1</v>
      </c>
      <c r="AF1110" s="19">
        <v>1</v>
      </c>
      <c r="AG1110" s="19"/>
      <c r="AH1110" s="19"/>
      <c r="AI1110" s="19"/>
      <c r="AJ1110" s="17">
        <v>1</v>
      </c>
      <c r="AK1110" s="17"/>
      <c r="AL1110" s="17"/>
      <c r="AM1110" s="17"/>
      <c r="AN1110" s="17"/>
      <c r="AO1110" s="17"/>
      <c r="AP1110" s="17"/>
      <c r="AQ1110" s="17"/>
      <c r="AR1110" s="20"/>
      <c r="AS1110" s="20"/>
      <c r="AT1110" s="20"/>
      <c r="AU1110" s="20"/>
      <c r="AV1110" s="20"/>
      <c r="AW1110" s="20"/>
      <c r="AX1110" s="20"/>
      <c r="AY1110" s="20"/>
      <c r="AZ1110" s="20"/>
      <c r="BA1110" s="20"/>
      <c r="BB1110" s="20"/>
      <c r="BC1110" s="20"/>
      <c r="BD1110" s="16"/>
      <c r="BE1110" s="16"/>
      <c r="BF1110" s="16"/>
      <c r="BG1110" s="16"/>
      <c r="BH1110" s="16"/>
      <c r="BI1110" s="16"/>
      <c r="BJ1110" s="16"/>
      <c r="BK1110" s="16"/>
      <c r="BL1110" s="16"/>
      <c r="BM1110" s="16"/>
      <c r="BN1110" s="16"/>
      <c r="BO1110" s="16"/>
      <c r="BP1110" s="16"/>
      <c r="BQ1110" s="16"/>
      <c r="BR1110" s="16"/>
      <c r="BS1110" s="16"/>
      <c r="BT1110" s="16"/>
      <c r="BU1110" s="16"/>
      <c r="BV1110" s="16"/>
      <c r="BW1110" s="16"/>
      <c r="BX1110" s="16"/>
      <c r="BY1110" s="16"/>
      <c r="BZ1110" s="16"/>
      <c r="CA1110" s="16"/>
      <c r="CB1110" s="16"/>
      <c r="CC1110" s="16"/>
      <c r="CD1110" s="16"/>
      <c r="CE1110" s="16"/>
      <c r="CF1110" s="16"/>
      <c r="CG1110" s="19"/>
      <c r="CH1110" s="19"/>
      <c r="CI1110" s="19"/>
      <c r="CJ1110" s="19"/>
      <c r="CK1110" s="19"/>
      <c r="CL1110" s="19"/>
      <c r="CM1110" s="19"/>
      <c r="CN1110" s="19"/>
      <c r="CO1110" s="19">
        <v>1</v>
      </c>
      <c r="CP1110" s="19"/>
      <c r="CQ1110" s="19"/>
      <c r="CR1110" s="19"/>
    </row>
    <row r="1111" spans="1:96" ht="107" customHeight="1">
      <c r="A1111" s="11" cm="1">
        <f t="array" ref="A1111">SUMPRODUCT(--ISNUMBER(SEARCH({"stranding","stranded"},E1111)))</f>
        <v>0</v>
      </c>
      <c r="B1111" s="12">
        <v>1214</v>
      </c>
      <c r="C1111" s="21" t="s">
        <v>2306</v>
      </c>
      <c r="D1111" s="22">
        <v>2002</v>
      </c>
      <c r="E1111" s="15" t="s">
        <v>2307</v>
      </c>
      <c r="F1111" s="15" t="s">
        <v>5984</v>
      </c>
      <c r="G1111" s="15">
        <f t="shared" si="17"/>
        <v>6</v>
      </c>
      <c r="H1111" s="16"/>
      <c r="I1111" s="16"/>
      <c r="J1111" s="16">
        <v>2</v>
      </c>
      <c r="K1111" s="16"/>
      <c r="L1111" s="16">
        <v>1</v>
      </c>
      <c r="M1111" s="16"/>
      <c r="N1111" s="16"/>
      <c r="O1111" s="16"/>
      <c r="P1111" s="17"/>
      <c r="Q1111" s="17"/>
      <c r="R1111" s="17"/>
      <c r="S1111" s="17"/>
      <c r="T1111" s="18"/>
      <c r="U1111" s="18">
        <v>1</v>
      </c>
      <c r="V1111" s="18"/>
      <c r="W1111" s="18"/>
      <c r="X1111" s="19"/>
      <c r="Y1111" s="19">
        <v>1</v>
      </c>
      <c r="Z1111" s="19"/>
      <c r="AA1111" s="19">
        <v>1</v>
      </c>
      <c r="AB1111" s="19"/>
      <c r="AC1111" s="19"/>
      <c r="AD1111" s="19"/>
      <c r="AE1111" s="19"/>
      <c r="AF1111" s="19"/>
      <c r="AG1111" s="19"/>
      <c r="AH1111" s="19"/>
      <c r="AI1111" s="19"/>
      <c r="AJ1111" s="17"/>
      <c r="AK1111" s="17"/>
      <c r="AL1111" s="17"/>
      <c r="AM1111" s="17"/>
      <c r="AN1111" s="17"/>
      <c r="AO1111" s="17"/>
      <c r="AP1111" s="17"/>
      <c r="AQ1111" s="17"/>
      <c r="AR1111" s="20"/>
      <c r="AS1111" s="20"/>
      <c r="AT1111" s="20"/>
      <c r="AU1111" s="20"/>
      <c r="AV1111" s="20"/>
      <c r="AW1111" s="20"/>
      <c r="AX1111" s="20"/>
      <c r="AY1111" s="20"/>
      <c r="AZ1111" s="20"/>
      <c r="BA1111" s="20">
        <v>1</v>
      </c>
      <c r="BB1111" s="20"/>
      <c r="BC1111" s="20"/>
      <c r="BD1111" s="16"/>
      <c r="BE1111" s="16"/>
      <c r="BF1111" s="16"/>
      <c r="BG1111" s="16"/>
      <c r="BH1111" s="16"/>
      <c r="BI1111" s="16"/>
      <c r="BJ1111" s="16"/>
      <c r="BK1111" s="16"/>
      <c r="BL1111" s="16"/>
      <c r="BM1111" s="16"/>
      <c r="BN1111" s="16"/>
      <c r="BO1111" s="16">
        <v>1</v>
      </c>
      <c r="BP1111" s="16"/>
      <c r="BQ1111" s="16"/>
      <c r="BR1111" s="16"/>
      <c r="BS1111" s="16"/>
      <c r="BT1111" s="16"/>
      <c r="BU1111" s="16"/>
      <c r="BV1111" s="16"/>
      <c r="BW1111" s="16"/>
      <c r="BX1111" s="16"/>
      <c r="BY1111" s="16">
        <v>1</v>
      </c>
      <c r="BZ1111" s="16"/>
      <c r="CA1111" s="16"/>
      <c r="CB1111" s="16"/>
      <c r="CC1111" s="16"/>
      <c r="CD1111" s="16"/>
      <c r="CE1111" s="16"/>
      <c r="CF1111" s="16"/>
      <c r="CG1111" s="19"/>
      <c r="CH1111" s="19"/>
      <c r="CI1111" s="19"/>
      <c r="CJ1111" s="19"/>
      <c r="CK1111" s="19"/>
      <c r="CL1111" s="19"/>
      <c r="CM1111" s="19"/>
      <c r="CN1111" s="19"/>
      <c r="CO1111" s="19"/>
      <c r="CP1111" s="19"/>
      <c r="CQ1111" s="19"/>
      <c r="CR1111" s="19"/>
    </row>
    <row r="1112" spans="1:96" ht="107" customHeight="1">
      <c r="A1112" s="11" cm="1">
        <f t="array" ref="A1112">SUMPRODUCT(--ISNUMBER(SEARCH({"stranding","stranded"},E1112)))</f>
        <v>0</v>
      </c>
      <c r="B1112" s="12">
        <v>1215</v>
      </c>
      <c r="C1112" s="25" t="s">
        <v>2308</v>
      </c>
      <c r="D1112" s="26">
        <v>2002</v>
      </c>
      <c r="E1112" s="15" t="s">
        <v>2309</v>
      </c>
      <c r="F1112" s="15" t="s">
        <v>6838</v>
      </c>
      <c r="G1112" s="15">
        <f t="shared" si="17"/>
        <v>8</v>
      </c>
      <c r="H1112" s="16"/>
      <c r="I1112" s="16"/>
      <c r="J1112" s="16"/>
      <c r="K1112" s="16"/>
      <c r="L1112" s="16"/>
      <c r="M1112" s="16">
        <v>1</v>
      </c>
      <c r="N1112" s="16"/>
      <c r="O1112" s="16"/>
      <c r="P1112" s="17"/>
      <c r="Q1112" s="17">
        <v>1</v>
      </c>
      <c r="R1112" s="17"/>
      <c r="S1112" s="17"/>
      <c r="T1112" s="18"/>
      <c r="U1112" s="18">
        <v>1</v>
      </c>
      <c r="V1112" s="18"/>
      <c r="W1112" s="18"/>
      <c r="X1112" s="19"/>
      <c r="Y1112" s="19">
        <v>1</v>
      </c>
      <c r="Z1112" s="19">
        <v>1</v>
      </c>
      <c r="AA1112" s="19"/>
      <c r="AB1112" s="19"/>
      <c r="AC1112" s="19"/>
      <c r="AD1112" s="19">
        <v>1</v>
      </c>
      <c r="AE1112" s="19"/>
      <c r="AF1112" s="19"/>
      <c r="AG1112" s="19"/>
      <c r="AH1112" s="19"/>
      <c r="AI1112" s="19"/>
      <c r="AJ1112" s="17"/>
      <c r="AK1112" s="17"/>
      <c r="AL1112" s="17"/>
      <c r="AM1112" s="17"/>
      <c r="AN1112" s="17"/>
      <c r="AO1112" s="17"/>
      <c r="AP1112" s="17"/>
      <c r="AQ1112" s="17">
        <v>1</v>
      </c>
      <c r="AR1112" s="20"/>
      <c r="AS1112" s="20"/>
      <c r="AT1112" s="20"/>
      <c r="AU1112" s="20"/>
      <c r="AV1112" s="20"/>
      <c r="AW1112" s="20"/>
      <c r="AX1112" s="20"/>
      <c r="AY1112" s="20"/>
      <c r="AZ1112" s="20"/>
      <c r="BA1112" s="20"/>
      <c r="BB1112" s="20"/>
      <c r="BC1112" s="20"/>
      <c r="BD1112" s="16"/>
      <c r="BE1112" s="16"/>
      <c r="BF1112" s="16"/>
      <c r="BG1112" s="16"/>
      <c r="BH1112" s="16"/>
      <c r="BI1112" s="16"/>
      <c r="BJ1112" s="16"/>
      <c r="BK1112" s="16"/>
      <c r="BL1112" s="16"/>
      <c r="BM1112" s="16"/>
      <c r="BN1112" s="16"/>
      <c r="BO1112" s="16">
        <v>1</v>
      </c>
      <c r="BP1112" s="16"/>
      <c r="BQ1112" s="16"/>
      <c r="BR1112" s="16"/>
      <c r="BS1112" s="16"/>
      <c r="BT1112" s="16"/>
      <c r="BU1112" s="16"/>
      <c r="BV1112" s="16"/>
      <c r="BW1112" s="16"/>
      <c r="BX1112" s="16"/>
      <c r="BY1112" s="16"/>
      <c r="BZ1112" s="16">
        <v>1</v>
      </c>
      <c r="CA1112" s="16"/>
      <c r="CB1112" s="16"/>
      <c r="CC1112" s="16"/>
      <c r="CD1112" s="16"/>
      <c r="CE1112" s="16"/>
      <c r="CF1112" s="16"/>
      <c r="CG1112" s="19"/>
      <c r="CH1112" s="19"/>
      <c r="CI1112" s="19"/>
      <c r="CJ1112" s="19"/>
      <c r="CK1112" s="19"/>
      <c r="CL1112" s="19">
        <v>1</v>
      </c>
      <c r="CM1112" s="19"/>
      <c r="CN1112" s="19"/>
      <c r="CO1112" s="19"/>
      <c r="CP1112" s="19"/>
      <c r="CQ1112" s="19"/>
      <c r="CR1112" s="19"/>
    </row>
    <row r="1113" spans="1:96" ht="107" customHeight="1">
      <c r="A1113" s="11" cm="1">
        <f t="array" ref="A1113">SUMPRODUCT(--ISNUMBER(SEARCH({"stranding","stranded"},E1113)))</f>
        <v>0</v>
      </c>
      <c r="B1113" s="12">
        <v>1216</v>
      </c>
      <c r="C1113" s="21" t="s">
        <v>2310</v>
      </c>
      <c r="D1113" s="22">
        <v>2002</v>
      </c>
      <c r="E1113" s="15" t="s">
        <v>2311</v>
      </c>
      <c r="F1113" s="15" t="s">
        <v>6839</v>
      </c>
      <c r="G1113" s="15">
        <f t="shared" si="17"/>
        <v>7</v>
      </c>
      <c r="H1113" s="16"/>
      <c r="I1113" s="16"/>
      <c r="J1113" s="16"/>
      <c r="K1113" s="16"/>
      <c r="L1113" s="16">
        <v>1</v>
      </c>
      <c r="M1113" s="16"/>
      <c r="N1113" s="16"/>
      <c r="O1113" s="16"/>
      <c r="P1113" s="17">
        <v>1</v>
      </c>
      <c r="Q1113" s="17"/>
      <c r="R1113" s="17"/>
      <c r="S1113" s="17"/>
      <c r="T1113" s="18"/>
      <c r="U1113" s="18">
        <v>1</v>
      </c>
      <c r="V1113" s="18"/>
      <c r="W1113" s="18">
        <v>1</v>
      </c>
      <c r="X1113" s="19"/>
      <c r="Y1113" s="19">
        <v>1</v>
      </c>
      <c r="Z1113" s="19"/>
      <c r="AA1113" s="19"/>
      <c r="AB1113" s="19">
        <v>1</v>
      </c>
      <c r="AC1113" s="19"/>
      <c r="AD1113" s="19"/>
      <c r="AE1113" s="19"/>
      <c r="AF1113" s="19"/>
      <c r="AG1113" s="19"/>
      <c r="AH1113" s="19"/>
      <c r="AI1113" s="19"/>
      <c r="AJ1113" s="17"/>
      <c r="AK1113" s="17"/>
      <c r="AL1113" s="17"/>
      <c r="AM1113" s="17"/>
      <c r="AN1113" s="17"/>
      <c r="AO1113" s="17"/>
      <c r="AP1113" s="17"/>
      <c r="AQ1113" s="17"/>
      <c r="AR1113" s="20"/>
      <c r="AS1113" s="20"/>
      <c r="AT1113" s="20"/>
      <c r="AU1113" s="20"/>
      <c r="AV1113" s="20"/>
      <c r="AW1113" s="20"/>
      <c r="AX1113" s="20"/>
      <c r="AY1113" s="20"/>
      <c r="AZ1113" s="20"/>
      <c r="BA1113" s="20"/>
      <c r="BB1113" s="20"/>
      <c r="BC1113" s="20"/>
      <c r="BD1113" s="16"/>
      <c r="BE1113" s="16"/>
      <c r="BF1113" s="16"/>
      <c r="BG1113" s="16"/>
      <c r="BH1113" s="16"/>
      <c r="BI1113" s="16">
        <v>1</v>
      </c>
      <c r="BJ1113" s="16"/>
      <c r="BK1113" s="16"/>
      <c r="BL1113" s="16"/>
      <c r="BM1113" s="16"/>
      <c r="BN1113" s="16"/>
      <c r="BO1113" s="16"/>
      <c r="BP1113" s="16"/>
      <c r="BQ1113" s="16"/>
      <c r="BR1113" s="16"/>
      <c r="BS1113" s="16"/>
      <c r="BT1113" s="16"/>
      <c r="BU1113" s="16"/>
      <c r="BV1113" s="16"/>
      <c r="BW1113" s="16"/>
      <c r="BX1113" s="16"/>
      <c r="BY1113" s="16"/>
      <c r="BZ1113" s="16"/>
      <c r="CA1113" s="16"/>
      <c r="CB1113" s="16"/>
      <c r="CC1113" s="16">
        <v>1</v>
      </c>
      <c r="CD1113" s="16"/>
      <c r="CE1113" s="16"/>
      <c r="CF1113" s="16"/>
      <c r="CG1113" s="19"/>
      <c r="CH1113" s="19"/>
      <c r="CI1113" s="19"/>
      <c r="CJ1113" s="19">
        <v>1</v>
      </c>
      <c r="CK1113" s="19"/>
      <c r="CL1113" s="19"/>
      <c r="CM1113" s="19"/>
      <c r="CN1113" s="19"/>
      <c r="CO1113" s="19"/>
      <c r="CP1113" s="19"/>
      <c r="CQ1113" s="19"/>
      <c r="CR1113" s="19"/>
    </row>
    <row r="1114" spans="1:96" ht="107" customHeight="1">
      <c r="A1114" s="11" cm="1">
        <f t="array" ref="A1114">SUMPRODUCT(--ISNUMBER(SEARCH({"stranding","stranded"},E1114)))</f>
        <v>0</v>
      </c>
      <c r="B1114" s="12">
        <v>1217</v>
      </c>
      <c r="C1114" s="25" t="s">
        <v>2312</v>
      </c>
      <c r="D1114" s="26">
        <v>2002</v>
      </c>
      <c r="E1114" s="15" t="s">
        <v>2313</v>
      </c>
      <c r="F1114" s="15" t="s">
        <v>6840</v>
      </c>
      <c r="G1114" s="15">
        <f t="shared" si="17"/>
        <v>6</v>
      </c>
      <c r="H1114" s="16"/>
      <c r="I1114" s="16"/>
      <c r="J1114" s="16"/>
      <c r="K1114" s="16"/>
      <c r="L1114" s="16">
        <v>2</v>
      </c>
      <c r="M1114" s="16"/>
      <c r="N1114" s="16"/>
      <c r="O1114" s="16"/>
      <c r="P1114" s="17"/>
      <c r="Q1114" s="17"/>
      <c r="R1114" s="17"/>
      <c r="S1114" s="17"/>
      <c r="T1114" s="18"/>
      <c r="U1114" s="18">
        <v>1</v>
      </c>
      <c r="V1114" s="18"/>
      <c r="W1114" s="18">
        <v>1</v>
      </c>
      <c r="X1114" s="19"/>
      <c r="Y1114" s="19"/>
      <c r="Z1114" s="19"/>
      <c r="AA1114" s="19"/>
      <c r="AB1114" s="19"/>
      <c r="AC1114" s="19"/>
      <c r="AD1114" s="19"/>
      <c r="AE1114" s="19"/>
      <c r="AF1114" s="19"/>
      <c r="AG1114" s="19"/>
      <c r="AH1114" s="19"/>
      <c r="AI1114" s="19"/>
      <c r="AJ1114" s="17">
        <v>1</v>
      </c>
      <c r="AK1114" s="17"/>
      <c r="AL1114" s="17"/>
      <c r="AM1114" s="17"/>
      <c r="AN1114" s="17"/>
      <c r="AO1114" s="17"/>
      <c r="AP1114" s="17"/>
      <c r="AQ1114" s="17"/>
      <c r="AR1114" s="20"/>
      <c r="AS1114" s="20"/>
      <c r="AT1114" s="20"/>
      <c r="AU1114" s="20"/>
      <c r="AV1114" s="20"/>
      <c r="AW1114" s="20"/>
      <c r="AX1114" s="20"/>
      <c r="AY1114" s="20"/>
      <c r="AZ1114" s="20">
        <v>1</v>
      </c>
      <c r="BA1114" s="20"/>
      <c r="BB1114" s="20"/>
      <c r="BC1114" s="20">
        <v>1</v>
      </c>
      <c r="BD1114" s="16"/>
      <c r="BE1114" s="16"/>
      <c r="BF1114" s="16"/>
      <c r="BG1114" s="16"/>
      <c r="BH1114" s="16"/>
      <c r="BI1114" s="16"/>
      <c r="BJ1114" s="16">
        <v>1</v>
      </c>
      <c r="BK1114" s="16"/>
      <c r="BL1114" s="16"/>
      <c r="BM1114" s="16"/>
      <c r="BN1114" s="16"/>
      <c r="BO1114" s="16"/>
      <c r="BP1114" s="16"/>
      <c r="BQ1114" s="16"/>
      <c r="BR1114" s="16"/>
      <c r="BS1114" s="16"/>
      <c r="BT1114" s="16"/>
      <c r="BU1114" s="16"/>
      <c r="BV1114" s="16"/>
      <c r="BW1114" s="16"/>
      <c r="BX1114" s="16"/>
      <c r="BY1114" s="16"/>
      <c r="BZ1114" s="16"/>
      <c r="CA1114" s="16"/>
      <c r="CB1114" s="16"/>
      <c r="CC1114" s="16"/>
      <c r="CD1114" s="16"/>
      <c r="CE1114" s="16"/>
      <c r="CF1114" s="16"/>
      <c r="CG1114" s="19"/>
      <c r="CH1114" s="19"/>
      <c r="CI1114" s="19"/>
      <c r="CJ1114" s="19"/>
      <c r="CK1114" s="19"/>
      <c r="CL1114" s="19"/>
      <c r="CM1114" s="19">
        <v>1</v>
      </c>
      <c r="CN1114" s="19"/>
      <c r="CO1114" s="19"/>
      <c r="CP1114" s="19"/>
      <c r="CQ1114" s="19"/>
      <c r="CR1114" s="19"/>
    </row>
    <row r="1115" spans="1:96" ht="107" customHeight="1">
      <c r="A1115" s="11" cm="1">
        <f t="array" ref="A1115">SUMPRODUCT(--ISNUMBER(SEARCH({"stranding","stranded"},E1115)))</f>
        <v>0</v>
      </c>
      <c r="B1115" s="12">
        <v>1218</v>
      </c>
      <c r="C1115" s="21" t="s">
        <v>2314</v>
      </c>
      <c r="D1115" s="22">
        <v>2002</v>
      </c>
      <c r="E1115" s="15" t="s">
        <v>2315</v>
      </c>
      <c r="F1115" s="15" t="s">
        <v>6841</v>
      </c>
      <c r="G1115" s="15">
        <f t="shared" si="17"/>
        <v>9</v>
      </c>
      <c r="H1115" s="16"/>
      <c r="I1115" s="16"/>
      <c r="J1115" s="16"/>
      <c r="K1115" s="16"/>
      <c r="L1115" s="16"/>
      <c r="M1115" s="16"/>
      <c r="N1115" s="16"/>
      <c r="O1115" s="16"/>
      <c r="P1115" s="17">
        <v>1</v>
      </c>
      <c r="Q1115" s="17"/>
      <c r="R1115" s="17"/>
      <c r="S1115" s="17"/>
      <c r="T1115" s="18"/>
      <c r="U1115" s="18">
        <v>1</v>
      </c>
      <c r="V1115" s="18"/>
      <c r="W1115" s="18"/>
      <c r="X1115" s="19"/>
      <c r="Y1115" s="19"/>
      <c r="Z1115" s="19"/>
      <c r="AA1115" s="19"/>
      <c r="AB1115" s="19"/>
      <c r="AC1115" s="19"/>
      <c r="AD1115" s="19"/>
      <c r="AE1115" s="19">
        <v>1</v>
      </c>
      <c r="AF1115" s="19">
        <v>1</v>
      </c>
      <c r="AG1115" s="19">
        <v>1</v>
      </c>
      <c r="AH1115" s="19"/>
      <c r="AI1115" s="19"/>
      <c r="AJ1115" s="17">
        <v>1</v>
      </c>
      <c r="AK1115" s="17"/>
      <c r="AL1115" s="17"/>
      <c r="AM1115" s="17"/>
      <c r="AN1115" s="17"/>
      <c r="AO1115" s="17"/>
      <c r="AP1115" s="17"/>
      <c r="AQ1115" s="17"/>
      <c r="AR1115" s="20"/>
      <c r="AS1115" s="20"/>
      <c r="AT1115" s="20"/>
      <c r="AU1115" s="20"/>
      <c r="AV1115" s="20"/>
      <c r="AW1115" s="20"/>
      <c r="AX1115" s="20"/>
      <c r="AY1115" s="20"/>
      <c r="AZ1115" s="20"/>
      <c r="BA1115" s="20"/>
      <c r="BB1115" s="20"/>
      <c r="BC1115" s="20"/>
      <c r="BD1115" s="16"/>
      <c r="BE1115" s="16"/>
      <c r="BF1115" s="16"/>
      <c r="BG1115" s="16"/>
      <c r="BH1115" s="16"/>
      <c r="BI1115" s="16"/>
      <c r="BJ1115" s="16"/>
      <c r="BK1115" s="16"/>
      <c r="BL1115" s="16">
        <v>1</v>
      </c>
      <c r="BM1115" s="16"/>
      <c r="BN1115" s="16"/>
      <c r="BO1115" s="16"/>
      <c r="BP1115" s="16"/>
      <c r="BQ1115" s="16"/>
      <c r="BR1115" s="16"/>
      <c r="BS1115" s="16">
        <v>1</v>
      </c>
      <c r="BT1115" s="16">
        <v>1</v>
      </c>
      <c r="BU1115" s="16"/>
      <c r="BV1115" s="16"/>
      <c r="BW1115" s="16"/>
      <c r="BX1115" s="16"/>
      <c r="BY1115" s="16"/>
      <c r="BZ1115" s="16"/>
      <c r="CA1115" s="16"/>
      <c r="CB1115" s="16"/>
      <c r="CC1115" s="16"/>
      <c r="CD1115" s="16"/>
      <c r="CE1115" s="16"/>
      <c r="CF1115" s="16"/>
      <c r="CG1115" s="19"/>
      <c r="CH1115" s="19"/>
      <c r="CI1115" s="19"/>
      <c r="CJ1115" s="19"/>
      <c r="CK1115" s="19"/>
      <c r="CL1115" s="19"/>
      <c r="CM1115" s="19">
        <v>1</v>
      </c>
      <c r="CN1115" s="19"/>
      <c r="CO1115" s="19"/>
      <c r="CP1115" s="19"/>
      <c r="CQ1115" s="19"/>
      <c r="CR1115" s="19"/>
    </row>
    <row r="1116" spans="1:96" ht="107" customHeight="1">
      <c r="A1116" s="11" cm="1">
        <f t="array" ref="A1116">SUMPRODUCT(--ISNUMBER(SEARCH({"stranding","stranded"},E1116)))</f>
        <v>0</v>
      </c>
      <c r="B1116" s="12">
        <v>1219</v>
      </c>
      <c r="C1116" s="25" t="s">
        <v>2316</v>
      </c>
      <c r="D1116" s="26">
        <v>2002</v>
      </c>
      <c r="E1116" s="23" t="s">
        <v>2317</v>
      </c>
      <c r="F1116" s="23" t="s">
        <v>6842</v>
      </c>
      <c r="G1116" s="15">
        <f t="shared" si="17"/>
        <v>5</v>
      </c>
      <c r="H1116" s="16"/>
      <c r="I1116" s="16">
        <v>1</v>
      </c>
      <c r="J1116" s="16"/>
      <c r="K1116" s="16"/>
      <c r="L1116" s="16"/>
      <c r="M1116" s="16"/>
      <c r="N1116" s="16"/>
      <c r="O1116" s="16"/>
      <c r="P1116" s="17"/>
      <c r="Q1116" s="17"/>
      <c r="R1116" s="17"/>
      <c r="S1116" s="17"/>
      <c r="T1116" s="18"/>
      <c r="U1116" s="18">
        <v>1</v>
      </c>
      <c r="V1116" s="18"/>
      <c r="W1116" s="18"/>
      <c r="X1116" s="19"/>
      <c r="Y1116" s="19"/>
      <c r="Z1116" s="19"/>
      <c r="AA1116" s="19"/>
      <c r="AB1116" s="19"/>
      <c r="AC1116" s="19"/>
      <c r="AD1116" s="19"/>
      <c r="AE1116" s="19">
        <v>1</v>
      </c>
      <c r="AF1116" s="19">
        <v>1</v>
      </c>
      <c r="AG1116" s="19"/>
      <c r="AH1116" s="19"/>
      <c r="AI1116" s="19"/>
      <c r="AJ1116" s="17"/>
      <c r="AK1116" s="17"/>
      <c r="AL1116" s="17"/>
      <c r="AM1116" s="17"/>
      <c r="AN1116" s="17"/>
      <c r="AO1116" s="17"/>
      <c r="AP1116" s="17"/>
      <c r="AQ1116" s="17"/>
      <c r="AR1116" s="20"/>
      <c r="AS1116" s="20"/>
      <c r="AT1116" s="20"/>
      <c r="AU1116" s="20"/>
      <c r="AV1116" s="20"/>
      <c r="AW1116" s="20"/>
      <c r="AX1116" s="20"/>
      <c r="AY1116" s="20"/>
      <c r="AZ1116" s="20"/>
      <c r="BA1116" s="20"/>
      <c r="BB1116" s="20"/>
      <c r="BC1116" s="20"/>
      <c r="BD1116" s="16"/>
      <c r="BE1116" s="16"/>
      <c r="BF1116" s="16"/>
      <c r="BG1116" s="16"/>
      <c r="BH1116" s="16"/>
      <c r="BI1116" s="16"/>
      <c r="BJ1116" s="16"/>
      <c r="BK1116" s="16"/>
      <c r="BL1116" s="16"/>
      <c r="BM1116" s="16"/>
      <c r="BN1116" s="16"/>
      <c r="BO1116" s="16"/>
      <c r="BP1116" s="16"/>
      <c r="BQ1116" s="16"/>
      <c r="BR1116" s="16"/>
      <c r="BS1116" s="16">
        <v>1</v>
      </c>
      <c r="BT1116" s="16">
        <v>1</v>
      </c>
      <c r="BU1116" s="16"/>
      <c r="BV1116" s="16"/>
      <c r="BW1116" s="16"/>
      <c r="BX1116" s="16"/>
      <c r="BY1116" s="16"/>
      <c r="BZ1116" s="16"/>
      <c r="CA1116" s="16"/>
      <c r="CB1116" s="16"/>
      <c r="CC1116" s="16"/>
      <c r="CD1116" s="16"/>
      <c r="CE1116" s="16"/>
      <c r="CF1116" s="16"/>
      <c r="CG1116" s="19"/>
      <c r="CH1116" s="19"/>
      <c r="CI1116" s="19"/>
      <c r="CJ1116" s="19"/>
      <c r="CK1116" s="19"/>
      <c r="CL1116" s="19"/>
      <c r="CM1116" s="19"/>
      <c r="CN1116" s="19"/>
      <c r="CO1116" s="19"/>
      <c r="CP1116" s="19">
        <v>1</v>
      </c>
      <c r="CQ1116" s="19"/>
      <c r="CR1116" s="19"/>
    </row>
    <row r="1117" spans="1:96" ht="107" customHeight="1">
      <c r="A1117" s="11" cm="1">
        <f t="array" ref="A1117">SUMPRODUCT(--ISNUMBER(SEARCH({"stranding","stranded"},E1117)))</f>
        <v>0</v>
      </c>
      <c r="B1117" s="12">
        <v>1220</v>
      </c>
      <c r="C1117" s="21" t="s">
        <v>2318</v>
      </c>
      <c r="D1117" s="22">
        <v>2002</v>
      </c>
      <c r="E1117" s="15" t="s">
        <v>2319</v>
      </c>
      <c r="F1117" s="15" t="s">
        <v>5985</v>
      </c>
      <c r="G1117" s="15">
        <f t="shared" si="17"/>
        <v>6</v>
      </c>
      <c r="H1117" s="16"/>
      <c r="I1117" s="16"/>
      <c r="J1117" s="16"/>
      <c r="K1117" s="16"/>
      <c r="L1117" s="16"/>
      <c r="M1117" s="16"/>
      <c r="N1117" s="16"/>
      <c r="O1117" s="16"/>
      <c r="P1117" s="17"/>
      <c r="Q1117" s="17"/>
      <c r="R1117" s="17"/>
      <c r="S1117" s="17"/>
      <c r="T1117" s="18"/>
      <c r="U1117" s="18"/>
      <c r="V1117" s="18">
        <v>1</v>
      </c>
      <c r="W1117" s="18"/>
      <c r="X1117" s="19"/>
      <c r="Y1117" s="19">
        <v>1</v>
      </c>
      <c r="Z1117" s="19">
        <v>1</v>
      </c>
      <c r="AA1117" s="19"/>
      <c r="AB1117" s="19"/>
      <c r="AC1117" s="19"/>
      <c r="AD1117" s="19"/>
      <c r="AE1117" s="19"/>
      <c r="AF1117" s="19"/>
      <c r="AG1117" s="19"/>
      <c r="AH1117" s="19"/>
      <c r="AI1117" s="19"/>
      <c r="AJ1117" s="17"/>
      <c r="AK1117" s="17"/>
      <c r="AL1117" s="17"/>
      <c r="AM1117" s="17"/>
      <c r="AN1117" s="17"/>
      <c r="AO1117" s="17"/>
      <c r="AP1117" s="17"/>
      <c r="AQ1117" s="17"/>
      <c r="AR1117" s="20"/>
      <c r="AS1117" s="20"/>
      <c r="AT1117" s="20"/>
      <c r="AU1117" s="20"/>
      <c r="AV1117" s="20"/>
      <c r="AW1117" s="20"/>
      <c r="AX1117" s="20"/>
      <c r="AY1117" s="20"/>
      <c r="AZ1117" s="20"/>
      <c r="BA1117" s="20"/>
      <c r="BB1117" s="20"/>
      <c r="BC1117" s="20"/>
      <c r="BD1117" s="16"/>
      <c r="BE1117" s="16"/>
      <c r="BF1117" s="16"/>
      <c r="BG1117" s="16">
        <v>1</v>
      </c>
      <c r="BH1117" s="16"/>
      <c r="BI1117" s="16"/>
      <c r="BJ1117" s="16"/>
      <c r="BK1117" s="16"/>
      <c r="BL1117" s="16"/>
      <c r="BM1117" s="16"/>
      <c r="BN1117" s="16"/>
      <c r="BO1117" s="16"/>
      <c r="BP1117" s="16"/>
      <c r="BQ1117" s="16"/>
      <c r="BR1117" s="16"/>
      <c r="BS1117" s="16">
        <v>1</v>
      </c>
      <c r="BT1117" s="16"/>
      <c r="BU1117" s="16"/>
      <c r="BV1117" s="16"/>
      <c r="BW1117" s="16"/>
      <c r="BX1117" s="16"/>
      <c r="BY1117" s="16"/>
      <c r="BZ1117" s="16"/>
      <c r="CA1117" s="16"/>
      <c r="CB1117" s="16"/>
      <c r="CC1117" s="16"/>
      <c r="CD1117" s="16"/>
      <c r="CE1117" s="16"/>
      <c r="CF1117" s="16">
        <v>1</v>
      </c>
      <c r="CG1117" s="19"/>
      <c r="CH1117" s="19"/>
      <c r="CI1117" s="19"/>
      <c r="CJ1117" s="19"/>
      <c r="CK1117" s="19"/>
      <c r="CL1117" s="19"/>
      <c r="CM1117" s="19"/>
      <c r="CN1117" s="19"/>
      <c r="CO1117" s="19"/>
      <c r="CP1117" s="19"/>
      <c r="CQ1117" s="19"/>
      <c r="CR1117" s="19"/>
    </row>
    <row r="1118" spans="1:96" ht="107" customHeight="1">
      <c r="A1118" s="11" cm="1">
        <f t="array" ref="A1118">SUMPRODUCT(--ISNUMBER(SEARCH({"stranding","stranded"},E1118)))</f>
        <v>0</v>
      </c>
      <c r="B1118" s="12">
        <v>1221</v>
      </c>
      <c r="C1118" s="25" t="s">
        <v>2320</v>
      </c>
      <c r="D1118" s="26">
        <v>2002</v>
      </c>
      <c r="E1118" s="15" t="s">
        <v>2321</v>
      </c>
      <c r="F1118" s="15" t="s">
        <v>6843</v>
      </c>
      <c r="G1118" s="15">
        <f t="shared" si="17"/>
        <v>9</v>
      </c>
      <c r="H1118" s="16"/>
      <c r="I1118" s="16"/>
      <c r="J1118" s="16"/>
      <c r="K1118" s="16"/>
      <c r="L1118" s="16"/>
      <c r="M1118" s="16"/>
      <c r="N1118" s="16"/>
      <c r="O1118" s="16"/>
      <c r="P1118" s="17">
        <v>1</v>
      </c>
      <c r="Q1118" s="17"/>
      <c r="R1118" s="17">
        <v>1</v>
      </c>
      <c r="S1118" s="17"/>
      <c r="T1118" s="18"/>
      <c r="U1118" s="18">
        <v>1</v>
      </c>
      <c r="V1118" s="18">
        <v>1</v>
      </c>
      <c r="W1118" s="18"/>
      <c r="X1118" s="19">
        <v>1</v>
      </c>
      <c r="Y1118" s="19">
        <v>1</v>
      </c>
      <c r="Z1118" s="19"/>
      <c r="AA1118" s="19"/>
      <c r="AB1118" s="19"/>
      <c r="AC1118" s="19"/>
      <c r="AD1118" s="19"/>
      <c r="AE1118" s="19"/>
      <c r="AF1118" s="19"/>
      <c r="AG1118" s="19"/>
      <c r="AH1118" s="19"/>
      <c r="AI1118" s="19"/>
      <c r="AJ1118" s="17">
        <v>1</v>
      </c>
      <c r="AK1118" s="17"/>
      <c r="AL1118" s="17"/>
      <c r="AM1118" s="17"/>
      <c r="AN1118" s="17"/>
      <c r="AO1118" s="17"/>
      <c r="AP1118" s="17"/>
      <c r="AQ1118" s="17"/>
      <c r="AR1118" s="20"/>
      <c r="AS1118" s="20">
        <v>1</v>
      </c>
      <c r="AT1118" s="20"/>
      <c r="AU1118" s="20"/>
      <c r="AV1118" s="20"/>
      <c r="AW1118" s="20"/>
      <c r="AX1118" s="20"/>
      <c r="AY1118" s="20"/>
      <c r="AZ1118" s="20"/>
      <c r="BA1118" s="20"/>
      <c r="BB1118" s="20"/>
      <c r="BC1118" s="20"/>
      <c r="BD1118" s="16"/>
      <c r="BE1118" s="16"/>
      <c r="BF1118" s="16"/>
      <c r="BG1118" s="16"/>
      <c r="BH1118" s="16"/>
      <c r="BI1118" s="16"/>
      <c r="BJ1118" s="16"/>
      <c r="BK1118" s="16"/>
      <c r="BL1118" s="16"/>
      <c r="BM1118" s="16"/>
      <c r="BN1118" s="16"/>
      <c r="BO1118" s="16"/>
      <c r="BP1118" s="16"/>
      <c r="BQ1118" s="16">
        <v>1</v>
      </c>
      <c r="BR1118" s="16"/>
      <c r="BS1118" s="16"/>
      <c r="BT1118" s="16"/>
      <c r="BU1118" s="16"/>
      <c r="BV1118" s="16"/>
      <c r="BW1118" s="16"/>
      <c r="BX1118" s="16"/>
      <c r="BY1118" s="16"/>
      <c r="BZ1118" s="16"/>
      <c r="CA1118" s="16"/>
      <c r="CB1118" s="16"/>
      <c r="CC1118" s="16"/>
      <c r="CD1118" s="16"/>
      <c r="CE1118" s="16"/>
      <c r="CF1118" s="16"/>
      <c r="CG1118" s="19"/>
      <c r="CH1118" s="19"/>
      <c r="CI1118" s="19"/>
      <c r="CJ1118" s="19"/>
      <c r="CK1118" s="19"/>
      <c r="CL1118" s="19"/>
      <c r="CM1118" s="19">
        <v>1</v>
      </c>
      <c r="CN1118" s="19"/>
      <c r="CO1118" s="19"/>
      <c r="CP1118" s="19"/>
      <c r="CQ1118" s="19"/>
      <c r="CR1118" s="19"/>
    </row>
    <row r="1119" spans="1:96" ht="107" customHeight="1">
      <c r="A1119" s="11" cm="1">
        <f t="array" ref="A1119">SUMPRODUCT(--ISNUMBER(SEARCH({"stranding","stranded"},E1119)))</f>
        <v>0</v>
      </c>
      <c r="B1119" s="12">
        <v>1222</v>
      </c>
      <c r="C1119" s="21" t="s">
        <v>2322</v>
      </c>
      <c r="D1119" s="22">
        <v>2002</v>
      </c>
      <c r="E1119" s="15" t="s">
        <v>2323</v>
      </c>
      <c r="F1119" s="15" t="s">
        <v>6844</v>
      </c>
      <c r="G1119" s="15">
        <f t="shared" si="17"/>
        <v>5</v>
      </c>
      <c r="H1119" s="16"/>
      <c r="I1119" s="16"/>
      <c r="J1119" s="16">
        <v>1</v>
      </c>
      <c r="K1119" s="16"/>
      <c r="L1119" s="16"/>
      <c r="M1119" s="16"/>
      <c r="N1119" s="16"/>
      <c r="O1119" s="16"/>
      <c r="P1119" s="17">
        <v>1</v>
      </c>
      <c r="Q1119" s="17"/>
      <c r="R1119" s="17"/>
      <c r="S1119" s="17"/>
      <c r="T1119" s="18"/>
      <c r="U1119" s="18">
        <v>1</v>
      </c>
      <c r="V1119" s="18"/>
      <c r="W1119" s="18"/>
      <c r="X1119" s="19"/>
      <c r="Y1119" s="19">
        <v>1</v>
      </c>
      <c r="Z1119" s="19"/>
      <c r="AA1119" s="19"/>
      <c r="AB1119" s="19"/>
      <c r="AC1119" s="19"/>
      <c r="AD1119" s="19"/>
      <c r="AE1119" s="19"/>
      <c r="AF1119" s="19"/>
      <c r="AG1119" s="19"/>
      <c r="AH1119" s="19"/>
      <c r="AI1119" s="19"/>
      <c r="AJ1119" s="17"/>
      <c r="AK1119" s="17"/>
      <c r="AL1119" s="17"/>
      <c r="AM1119" s="17"/>
      <c r="AN1119" s="17">
        <v>1</v>
      </c>
      <c r="AO1119" s="17"/>
      <c r="AP1119" s="17"/>
      <c r="AQ1119" s="17"/>
      <c r="AR1119" s="20"/>
      <c r="AS1119" s="20"/>
      <c r="AT1119" s="20"/>
      <c r="AU1119" s="20"/>
      <c r="AV1119" s="20"/>
      <c r="AW1119" s="20"/>
      <c r="AX1119" s="20"/>
      <c r="AY1119" s="20"/>
      <c r="AZ1119" s="20"/>
      <c r="BA1119" s="20"/>
      <c r="BB1119" s="20"/>
      <c r="BC1119" s="20"/>
      <c r="BD1119" s="16"/>
      <c r="BE1119" s="16"/>
      <c r="BF1119" s="16"/>
      <c r="BG1119" s="16"/>
      <c r="BH1119" s="16"/>
      <c r="BI1119" s="16"/>
      <c r="BJ1119" s="16"/>
      <c r="BK1119" s="16"/>
      <c r="BL1119" s="16"/>
      <c r="BM1119" s="16"/>
      <c r="BN1119" s="16"/>
      <c r="BO1119" s="16"/>
      <c r="BP1119" s="16">
        <v>1</v>
      </c>
      <c r="BQ1119" s="16"/>
      <c r="BR1119" s="16"/>
      <c r="BS1119" s="16"/>
      <c r="BT1119" s="16"/>
      <c r="BU1119" s="16"/>
      <c r="BV1119" s="16"/>
      <c r="BW1119" s="16"/>
      <c r="BX1119" s="16"/>
      <c r="BY1119" s="16"/>
      <c r="BZ1119" s="16"/>
      <c r="CA1119" s="16"/>
      <c r="CB1119" s="16"/>
      <c r="CC1119" s="16"/>
      <c r="CD1119" s="16"/>
      <c r="CE1119" s="16"/>
      <c r="CF1119" s="16"/>
      <c r="CG1119" s="19"/>
      <c r="CH1119" s="19"/>
      <c r="CI1119" s="19"/>
      <c r="CJ1119" s="19"/>
      <c r="CK1119" s="19"/>
      <c r="CL1119" s="19"/>
      <c r="CM1119" s="19"/>
      <c r="CN1119" s="19"/>
      <c r="CO1119" s="19"/>
      <c r="CP1119" s="19"/>
      <c r="CQ1119" s="19"/>
      <c r="CR1119" s="19">
        <v>1</v>
      </c>
    </row>
    <row r="1120" spans="1:96" ht="107" customHeight="1">
      <c r="A1120" s="11" cm="1">
        <f t="array" ref="A1120">SUMPRODUCT(--ISNUMBER(SEARCH({"stranding","stranded"},E1120)))</f>
        <v>0</v>
      </c>
      <c r="B1120" s="12">
        <v>1223</v>
      </c>
      <c r="C1120" s="25" t="s">
        <v>2324</v>
      </c>
      <c r="D1120" s="26">
        <v>2002</v>
      </c>
      <c r="E1120" s="15" t="s">
        <v>2325</v>
      </c>
      <c r="F1120" s="15" t="s">
        <v>7960</v>
      </c>
      <c r="G1120" s="15">
        <f t="shared" si="17"/>
        <v>6</v>
      </c>
      <c r="H1120" s="16"/>
      <c r="I1120" s="16"/>
      <c r="J1120" s="16"/>
      <c r="K1120" s="16"/>
      <c r="L1120" s="16"/>
      <c r="M1120" s="16"/>
      <c r="N1120" s="16"/>
      <c r="O1120" s="16"/>
      <c r="P1120" s="17">
        <v>1</v>
      </c>
      <c r="Q1120" s="17"/>
      <c r="R1120" s="17"/>
      <c r="S1120" s="17"/>
      <c r="T1120" s="18"/>
      <c r="U1120" s="18"/>
      <c r="V1120" s="18">
        <v>1</v>
      </c>
      <c r="W1120" s="18"/>
      <c r="X1120" s="19"/>
      <c r="Y1120" s="19">
        <v>1</v>
      </c>
      <c r="Z1120" s="19">
        <v>1</v>
      </c>
      <c r="AA1120" s="19"/>
      <c r="AB1120" s="19"/>
      <c r="AC1120" s="19"/>
      <c r="AD1120" s="19"/>
      <c r="AE1120" s="19"/>
      <c r="AF1120" s="19"/>
      <c r="AG1120" s="19"/>
      <c r="AH1120" s="19"/>
      <c r="AI1120" s="19"/>
      <c r="AJ1120" s="17"/>
      <c r="AK1120" s="17"/>
      <c r="AL1120" s="17"/>
      <c r="AM1120" s="17"/>
      <c r="AN1120" s="17"/>
      <c r="AO1120" s="17"/>
      <c r="AP1120" s="17"/>
      <c r="AQ1120" s="17"/>
      <c r="AR1120" s="20"/>
      <c r="AS1120" s="20"/>
      <c r="AT1120" s="20"/>
      <c r="AU1120" s="20"/>
      <c r="AV1120" s="20"/>
      <c r="AW1120" s="20"/>
      <c r="AX1120" s="20"/>
      <c r="AY1120" s="20"/>
      <c r="AZ1120" s="20"/>
      <c r="BA1120" s="20"/>
      <c r="BB1120" s="20"/>
      <c r="BC1120" s="20"/>
      <c r="BD1120" s="16">
        <v>1</v>
      </c>
      <c r="BE1120" s="16"/>
      <c r="BF1120" s="16"/>
      <c r="BG1120" s="16"/>
      <c r="BH1120" s="16"/>
      <c r="BI1120" s="16"/>
      <c r="BJ1120" s="16"/>
      <c r="BK1120" s="16"/>
      <c r="BL1120" s="16"/>
      <c r="BM1120" s="16"/>
      <c r="BN1120" s="16"/>
      <c r="BO1120" s="16"/>
      <c r="BP1120" s="16">
        <v>1</v>
      </c>
      <c r="BQ1120" s="16"/>
      <c r="BR1120" s="16"/>
      <c r="BS1120" s="16"/>
      <c r="BT1120" s="16"/>
      <c r="BU1120" s="16"/>
      <c r="BV1120" s="16"/>
      <c r="BW1120" s="16"/>
      <c r="BX1120" s="16"/>
      <c r="BY1120" s="16"/>
      <c r="BZ1120" s="16"/>
      <c r="CA1120" s="16"/>
      <c r="CB1120" s="16"/>
      <c r="CC1120" s="16"/>
      <c r="CD1120" s="16"/>
      <c r="CE1120" s="16"/>
      <c r="CF1120" s="16"/>
      <c r="CG1120" s="19"/>
      <c r="CH1120" s="19"/>
      <c r="CI1120" s="19"/>
      <c r="CJ1120" s="19"/>
      <c r="CK1120" s="19"/>
      <c r="CL1120" s="19"/>
      <c r="CM1120" s="19"/>
      <c r="CN1120" s="19"/>
      <c r="CO1120" s="19"/>
      <c r="CP1120" s="19"/>
      <c r="CQ1120" s="19"/>
      <c r="CR1120" s="19"/>
    </row>
    <row r="1121" spans="1:96" ht="107" customHeight="1">
      <c r="A1121" s="11" cm="1">
        <f t="array" ref="A1121">SUMPRODUCT(--ISNUMBER(SEARCH({"stranding","stranded"},E1121)))</f>
        <v>0</v>
      </c>
      <c r="B1121" s="12">
        <v>1224</v>
      </c>
      <c r="C1121" s="21" t="s">
        <v>2326</v>
      </c>
      <c r="D1121" s="22">
        <v>2002</v>
      </c>
      <c r="E1121" s="15" t="s">
        <v>2327</v>
      </c>
      <c r="F1121" s="15" t="s">
        <v>6845</v>
      </c>
      <c r="G1121" s="15">
        <f t="shared" si="17"/>
        <v>6</v>
      </c>
      <c r="H1121" s="16"/>
      <c r="I1121" s="16"/>
      <c r="J1121" s="16">
        <v>2</v>
      </c>
      <c r="K1121" s="16"/>
      <c r="L1121" s="16"/>
      <c r="M1121" s="16"/>
      <c r="N1121" s="16"/>
      <c r="O1121" s="16"/>
      <c r="P1121" s="17">
        <v>1</v>
      </c>
      <c r="Q1121" s="17"/>
      <c r="R1121" s="17"/>
      <c r="S1121" s="17"/>
      <c r="T1121" s="18"/>
      <c r="U1121" s="18"/>
      <c r="V1121" s="18">
        <v>1</v>
      </c>
      <c r="W1121" s="18"/>
      <c r="X1121" s="19"/>
      <c r="Y1121" s="19">
        <v>1</v>
      </c>
      <c r="Z1121" s="19">
        <v>1</v>
      </c>
      <c r="AA1121" s="19"/>
      <c r="AB1121" s="19"/>
      <c r="AC1121" s="19"/>
      <c r="AD1121" s="19"/>
      <c r="AE1121" s="19"/>
      <c r="AF1121" s="19"/>
      <c r="AG1121" s="19"/>
      <c r="AH1121" s="19"/>
      <c r="AI1121" s="19"/>
      <c r="AJ1121" s="17"/>
      <c r="AK1121" s="17"/>
      <c r="AL1121" s="17"/>
      <c r="AM1121" s="17"/>
      <c r="AN1121" s="17"/>
      <c r="AO1121" s="17"/>
      <c r="AP1121" s="17"/>
      <c r="AQ1121" s="17"/>
      <c r="AR1121" s="20"/>
      <c r="AS1121" s="20"/>
      <c r="AT1121" s="20"/>
      <c r="AU1121" s="20"/>
      <c r="AV1121" s="20"/>
      <c r="AW1121" s="20"/>
      <c r="AX1121" s="20"/>
      <c r="AY1121" s="20"/>
      <c r="AZ1121" s="20"/>
      <c r="BA1121" s="20"/>
      <c r="BB1121" s="20"/>
      <c r="BC1121" s="20"/>
      <c r="BD1121" s="16"/>
      <c r="BE1121" s="16"/>
      <c r="BF1121" s="16"/>
      <c r="BG1121" s="16"/>
      <c r="BH1121" s="16"/>
      <c r="BI1121" s="16"/>
      <c r="BJ1121" s="16"/>
      <c r="BK1121" s="16"/>
      <c r="BL1121" s="16"/>
      <c r="BM1121" s="16"/>
      <c r="BN1121" s="16"/>
      <c r="BO1121" s="16"/>
      <c r="BP1121" s="16"/>
      <c r="BQ1121" s="16"/>
      <c r="BR1121" s="16"/>
      <c r="BS1121" s="16"/>
      <c r="BT1121" s="16">
        <v>1</v>
      </c>
      <c r="BU1121" s="16"/>
      <c r="BV1121" s="16"/>
      <c r="BW1121" s="16"/>
      <c r="BX1121" s="16"/>
      <c r="BY1121" s="16"/>
      <c r="BZ1121" s="16"/>
      <c r="CA1121" s="16"/>
      <c r="CB1121" s="16"/>
      <c r="CC1121" s="16">
        <v>1</v>
      </c>
      <c r="CD1121" s="16"/>
      <c r="CE1121" s="16"/>
      <c r="CF1121" s="16"/>
      <c r="CG1121" s="19"/>
      <c r="CH1121" s="19"/>
      <c r="CI1121" s="19"/>
      <c r="CJ1121" s="19"/>
      <c r="CK1121" s="19"/>
      <c r="CL1121" s="19"/>
      <c r="CM1121" s="19">
        <v>1</v>
      </c>
      <c r="CN1121" s="19"/>
      <c r="CO1121" s="19"/>
      <c r="CP1121" s="19"/>
      <c r="CQ1121" s="19"/>
      <c r="CR1121" s="19"/>
    </row>
    <row r="1122" spans="1:96" ht="107" customHeight="1">
      <c r="A1122" s="11" cm="1">
        <f t="array" ref="A1122">SUMPRODUCT(--ISNUMBER(SEARCH({"stranding","stranded"},E1122)))</f>
        <v>0</v>
      </c>
      <c r="B1122" s="12">
        <v>1225</v>
      </c>
      <c r="C1122" s="25" t="s">
        <v>2328</v>
      </c>
      <c r="D1122" s="26">
        <v>2002</v>
      </c>
      <c r="E1122" s="15" t="s">
        <v>2329</v>
      </c>
      <c r="F1122" s="15" t="s">
        <v>6846</v>
      </c>
      <c r="G1122" s="15">
        <f t="shared" si="17"/>
        <v>3</v>
      </c>
      <c r="H1122" s="16"/>
      <c r="I1122" s="16">
        <v>1</v>
      </c>
      <c r="J1122" s="16"/>
      <c r="K1122" s="16"/>
      <c r="L1122" s="16"/>
      <c r="M1122" s="16"/>
      <c r="N1122" s="16">
        <v>2</v>
      </c>
      <c r="O1122" s="16"/>
      <c r="P1122" s="17"/>
      <c r="Q1122" s="17"/>
      <c r="R1122" s="17"/>
      <c r="S1122" s="17"/>
      <c r="T1122" s="18">
        <v>1</v>
      </c>
      <c r="U1122" s="18"/>
      <c r="V1122" s="18"/>
      <c r="W1122" s="18"/>
      <c r="X1122" s="19"/>
      <c r="Y1122" s="19"/>
      <c r="Z1122" s="19"/>
      <c r="AA1122" s="19"/>
      <c r="AB1122" s="19"/>
      <c r="AC1122" s="19"/>
      <c r="AD1122" s="19"/>
      <c r="AE1122" s="19"/>
      <c r="AF1122" s="19"/>
      <c r="AG1122" s="19"/>
      <c r="AH1122" s="19"/>
      <c r="AI1122" s="19"/>
      <c r="AJ1122" s="17">
        <v>1</v>
      </c>
      <c r="AK1122" s="17"/>
      <c r="AL1122" s="17"/>
      <c r="AM1122" s="17"/>
      <c r="AN1122" s="17"/>
      <c r="AO1122" s="17"/>
      <c r="AP1122" s="17"/>
      <c r="AQ1122" s="17"/>
      <c r="AR1122" s="20"/>
      <c r="AS1122" s="20"/>
      <c r="AT1122" s="20"/>
      <c r="AU1122" s="20"/>
      <c r="AV1122" s="20"/>
      <c r="AW1122" s="20"/>
      <c r="AX1122" s="20"/>
      <c r="AY1122" s="20">
        <v>1</v>
      </c>
      <c r="AZ1122" s="20"/>
      <c r="BA1122" s="20"/>
      <c r="BB1122" s="20"/>
      <c r="BC1122" s="20"/>
      <c r="BD1122" s="16"/>
      <c r="BE1122" s="16"/>
      <c r="BF1122" s="16"/>
      <c r="BG1122" s="16"/>
      <c r="BH1122" s="16"/>
      <c r="BI1122" s="16"/>
      <c r="BJ1122" s="16"/>
      <c r="BK1122" s="16"/>
      <c r="BL1122" s="16"/>
      <c r="BM1122" s="16"/>
      <c r="BN1122" s="16"/>
      <c r="BO1122" s="16"/>
      <c r="BP1122" s="16"/>
      <c r="BQ1122" s="16"/>
      <c r="BR1122" s="16"/>
      <c r="BS1122" s="16"/>
      <c r="BT1122" s="16"/>
      <c r="BU1122" s="16"/>
      <c r="BV1122" s="16"/>
      <c r="BW1122" s="16"/>
      <c r="BX1122" s="16"/>
      <c r="BY1122" s="16"/>
      <c r="BZ1122" s="16"/>
      <c r="CA1122" s="16"/>
      <c r="CB1122" s="16"/>
      <c r="CC1122" s="16"/>
      <c r="CD1122" s="16"/>
      <c r="CE1122" s="16"/>
      <c r="CF1122" s="16"/>
      <c r="CG1122" s="19"/>
      <c r="CH1122" s="19"/>
      <c r="CI1122" s="19"/>
      <c r="CJ1122" s="19"/>
      <c r="CK1122" s="19"/>
      <c r="CL1122" s="19"/>
      <c r="CM1122" s="19"/>
      <c r="CN1122" s="19">
        <v>1</v>
      </c>
      <c r="CO1122" s="19"/>
      <c r="CP1122" s="19"/>
      <c r="CQ1122" s="19"/>
      <c r="CR1122" s="19"/>
    </row>
    <row r="1123" spans="1:96" ht="107" customHeight="1">
      <c r="A1123" s="11" cm="1">
        <f t="array" ref="A1123">SUMPRODUCT(--ISNUMBER(SEARCH({"stranding","stranded"},E1123)))</f>
        <v>0</v>
      </c>
      <c r="B1123" s="12">
        <v>1227</v>
      </c>
      <c r="C1123" s="25" t="s">
        <v>2330</v>
      </c>
      <c r="D1123" s="26">
        <v>2002</v>
      </c>
      <c r="E1123" s="15" t="s">
        <v>2331</v>
      </c>
      <c r="F1123" s="15" t="s">
        <v>6847</v>
      </c>
      <c r="G1123" s="15">
        <f t="shared" si="17"/>
        <v>6</v>
      </c>
      <c r="H1123" s="16"/>
      <c r="I1123" s="16">
        <v>1</v>
      </c>
      <c r="J1123" s="16"/>
      <c r="K1123" s="16"/>
      <c r="L1123" s="16"/>
      <c r="M1123" s="16"/>
      <c r="N1123" s="16"/>
      <c r="O1123" s="16"/>
      <c r="P1123" s="17"/>
      <c r="Q1123" s="17"/>
      <c r="R1123" s="17"/>
      <c r="S1123" s="17"/>
      <c r="T1123" s="18"/>
      <c r="U1123" s="18">
        <v>1</v>
      </c>
      <c r="V1123" s="18"/>
      <c r="W1123" s="18">
        <v>1</v>
      </c>
      <c r="X1123" s="19"/>
      <c r="Y1123" s="19">
        <v>1</v>
      </c>
      <c r="Z1123" s="19">
        <v>1</v>
      </c>
      <c r="AA1123" s="19"/>
      <c r="AB1123" s="19"/>
      <c r="AC1123" s="19"/>
      <c r="AD1123" s="19"/>
      <c r="AE1123" s="19"/>
      <c r="AF1123" s="19"/>
      <c r="AG1123" s="19"/>
      <c r="AH1123" s="19"/>
      <c r="AI1123" s="19"/>
      <c r="AJ1123" s="17"/>
      <c r="AK1123" s="17"/>
      <c r="AL1123" s="17"/>
      <c r="AM1123" s="17"/>
      <c r="AN1123" s="17"/>
      <c r="AO1123" s="17"/>
      <c r="AP1123" s="17"/>
      <c r="AQ1123" s="17"/>
      <c r="AR1123" s="20"/>
      <c r="AS1123" s="20"/>
      <c r="AT1123" s="20"/>
      <c r="AU1123" s="20"/>
      <c r="AV1123" s="20"/>
      <c r="AW1123" s="20"/>
      <c r="AX1123" s="20"/>
      <c r="AY1123" s="20"/>
      <c r="AZ1123" s="20"/>
      <c r="BA1123" s="20"/>
      <c r="BB1123" s="20"/>
      <c r="BC1123" s="20"/>
      <c r="BD1123" s="16"/>
      <c r="BE1123" s="16"/>
      <c r="BF1123" s="16"/>
      <c r="BG1123" s="16"/>
      <c r="BH1123" s="16">
        <v>1</v>
      </c>
      <c r="BI1123" s="16"/>
      <c r="BJ1123" s="16"/>
      <c r="BK1123" s="16"/>
      <c r="BL1123" s="16"/>
      <c r="BM1123" s="16"/>
      <c r="BN1123" s="16"/>
      <c r="BO1123" s="16"/>
      <c r="BP1123" s="16">
        <v>1</v>
      </c>
      <c r="BQ1123" s="16"/>
      <c r="BR1123" s="16"/>
      <c r="BS1123" s="16"/>
      <c r="BT1123" s="16"/>
      <c r="BU1123" s="16"/>
      <c r="BV1123" s="16"/>
      <c r="BW1123" s="16"/>
      <c r="BX1123" s="16"/>
      <c r="BY1123" s="16"/>
      <c r="BZ1123" s="16"/>
      <c r="CA1123" s="16"/>
      <c r="CB1123" s="16"/>
      <c r="CC1123" s="16"/>
      <c r="CD1123" s="16"/>
      <c r="CE1123" s="16"/>
      <c r="CF1123" s="16"/>
      <c r="CG1123" s="19"/>
      <c r="CH1123" s="19"/>
      <c r="CI1123" s="19"/>
      <c r="CJ1123" s="19"/>
      <c r="CK1123" s="19"/>
      <c r="CL1123" s="19">
        <v>1</v>
      </c>
      <c r="CM1123" s="19"/>
      <c r="CN1123" s="19"/>
      <c r="CO1123" s="19"/>
      <c r="CP1123" s="19"/>
      <c r="CQ1123" s="19"/>
      <c r="CR1123" s="19"/>
    </row>
    <row r="1124" spans="1:96" ht="107" customHeight="1">
      <c r="A1124" s="11" cm="1">
        <f t="array" ref="A1124">SUMPRODUCT(--ISNUMBER(SEARCH({"stranding","stranded"},E1124)))</f>
        <v>0</v>
      </c>
      <c r="B1124" s="12">
        <v>1228</v>
      </c>
      <c r="C1124" s="21" t="s">
        <v>2332</v>
      </c>
      <c r="D1124" s="22">
        <v>2002</v>
      </c>
      <c r="E1124" s="15" t="s">
        <v>2333</v>
      </c>
      <c r="F1124" s="15" t="s">
        <v>7961</v>
      </c>
      <c r="G1124" s="15">
        <f t="shared" si="17"/>
        <v>7</v>
      </c>
      <c r="H1124" s="16"/>
      <c r="I1124" s="16"/>
      <c r="J1124" s="16">
        <v>1</v>
      </c>
      <c r="K1124" s="16"/>
      <c r="L1124" s="16"/>
      <c r="M1124" s="16"/>
      <c r="N1124" s="16"/>
      <c r="O1124" s="16"/>
      <c r="P1124" s="17"/>
      <c r="Q1124" s="17"/>
      <c r="R1124" s="17"/>
      <c r="S1124" s="17"/>
      <c r="T1124" s="18"/>
      <c r="U1124" s="18">
        <v>1</v>
      </c>
      <c r="V1124" s="18"/>
      <c r="W1124" s="18"/>
      <c r="X1124" s="19">
        <v>1</v>
      </c>
      <c r="Y1124" s="19">
        <v>1</v>
      </c>
      <c r="Z1124" s="19">
        <v>1</v>
      </c>
      <c r="AA1124" s="19"/>
      <c r="AB1124" s="19"/>
      <c r="AC1124" s="19"/>
      <c r="AD1124" s="19"/>
      <c r="AE1124" s="19"/>
      <c r="AF1124" s="19"/>
      <c r="AG1124" s="19"/>
      <c r="AH1124" s="19"/>
      <c r="AI1124" s="19"/>
      <c r="AJ1124" s="17"/>
      <c r="AK1124" s="17"/>
      <c r="AL1124" s="17"/>
      <c r="AM1124" s="17"/>
      <c r="AN1124" s="17"/>
      <c r="AO1124" s="17"/>
      <c r="AP1124" s="17"/>
      <c r="AQ1124" s="17"/>
      <c r="AR1124" s="20"/>
      <c r="AS1124" s="20"/>
      <c r="AT1124" s="20"/>
      <c r="AU1124" s="20"/>
      <c r="AV1124" s="20"/>
      <c r="AW1124" s="20"/>
      <c r="AX1124" s="20"/>
      <c r="AY1124" s="20"/>
      <c r="AZ1124" s="20"/>
      <c r="BA1124" s="20"/>
      <c r="BB1124" s="20"/>
      <c r="BC1124" s="20"/>
      <c r="BD1124" s="16"/>
      <c r="BE1124" s="16"/>
      <c r="BF1124" s="16"/>
      <c r="BG1124" s="16"/>
      <c r="BH1124" s="16"/>
      <c r="BI1124" s="16"/>
      <c r="BJ1124" s="16"/>
      <c r="BK1124" s="16"/>
      <c r="BL1124" s="16"/>
      <c r="BM1124" s="16"/>
      <c r="BN1124" s="16"/>
      <c r="BO1124" s="16"/>
      <c r="BP1124" s="16"/>
      <c r="BQ1124" s="16"/>
      <c r="BR1124" s="16"/>
      <c r="BS1124" s="16"/>
      <c r="BT1124" s="16"/>
      <c r="BU1124" s="16">
        <v>1</v>
      </c>
      <c r="BV1124" s="16"/>
      <c r="BW1124" s="16"/>
      <c r="BX1124" s="16"/>
      <c r="BY1124" s="16"/>
      <c r="BZ1124" s="16">
        <v>1</v>
      </c>
      <c r="CA1124" s="16"/>
      <c r="CB1124" s="16"/>
      <c r="CC1124" s="16"/>
      <c r="CD1124" s="16">
        <v>1</v>
      </c>
      <c r="CE1124" s="16"/>
      <c r="CF1124" s="16"/>
      <c r="CG1124" s="19"/>
      <c r="CH1124" s="19"/>
      <c r="CI1124" s="19"/>
      <c r="CJ1124" s="19"/>
      <c r="CK1124" s="19"/>
      <c r="CL1124" s="19"/>
      <c r="CM1124" s="19">
        <v>1</v>
      </c>
      <c r="CN1124" s="19"/>
      <c r="CO1124" s="19"/>
      <c r="CP1124" s="19"/>
      <c r="CQ1124" s="19"/>
      <c r="CR1124" s="19"/>
    </row>
    <row r="1125" spans="1:96" ht="107" customHeight="1">
      <c r="A1125" s="11" cm="1">
        <f t="array" ref="A1125">SUMPRODUCT(--ISNUMBER(SEARCH({"stranding","stranded"},E1125)))</f>
        <v>0</v>
      </c>
      <c r="B1125" s="12">
        <v>1229</v>
      </c>
      <c r="C1125" s="25" t="s">
        <v>2334</v>
      </c>
      <c r="D1125" s="26">
        <v>2002</v>
      </c>
      <c r="E1125" s="15" t="s">
        <v>2335</v>
      </c>
      <c r="F1125" s="15" t="s">
        <v>6848</v>
      </c>
      <c r="G1125" s="15">
        <f t="shared" si="17"/>
        <v>7</v>
      </c>
      <c r="H1125" s="16"/>
      <c r="I1125" s="16"/>
      <c r="J1125" s="16"/>
      <c r="K1125" s="16"/>
      <c r="L1125" s="16"/>
      <c r="M1125" s="16"/>
      <c r="N1125" s="16"/>
      <c r="O1125" s="16"/>
      <c r="P1125" s="17"/>
      <c r="Q1125" s="17"/>
      <c r="R1125" s="17"/>
      <c r="S1125" s="17"/>
      <c r="T1125" s="18"/>
      <c r="U1125" s="18">
        <v>1</v>
      </c>
      <c r="V1125" s="18"/>
      <c r="W1125" s="18">
        <v>1</v>
      </c>
      <c r="X1125" s="19"/>
      <c r="Y1125" s="19">
        <v>1</v>
      </c>
      <c r="Z1125" s="19">
        <v>1</v>
      </c>
      <c r="AA1125" s="19"/>
      <c r="AB1125" s="19"/>
      <c r="AC1125" s="19"/>
      <c r="AD1125" s="19"/>
      <c r="AE1125" s="19"/>
      <c r="AF1125" s="19"/>
      <c r="AG1125" s="19"/>
      <c r="AH1125" s="19"/>
      <c r="AI1125" s="19"/>
      <c r="AJ1125" s="17"/>
      <c r="AK1125" s="17"/>
      <c r="AL1125" s="17"/>
      <c r="AM1125" s="17"/>
      <c r="AN1125" s="17"/>
      <c r="AO1125" s="17"/>
      <c r="AP1125" s="17"/>
      <c r="AQ1125" s="17">
        <v>1</v>
      </c>
      <c r="AR1125" s="20"/>
      <c r="AS1125" s="20"/>
      <c r="AT1125" s="20"/>
      <c r="AU1125" s="20"/>
      <c r="AV1125" s="20"/>
      <c r="AW1125" s="20"/>
      <c r="AX1125" s="20"/>
      <c r="AY1125" s="20"/>
      <c r="AZ1125" s="20"/>
      <c r="BA1125" s="20">
        <v>1</v>
      </c>
      <c r="BB1125" s="20"/>
      <c r="BC1125" s="20"/>
      <c r="BD1125" s="16"/>
      <c r="BE1125" s="16"/>
      <c r="BF1125" s="16"/>
      <c r="BG1125" s="16"/>
      <c r="BH1125" s="16"/>
      <c r="BI1125" s="16"/>
      <c r="BJ1125" s="16"/>
      <c r="BK1125" s="16"/>
      <c r="BL1125" s="16"/>
      <c r="BM1125" s="16"/>
      <c r="BN1125" s="16"/>
      <c r="BO1125" s="16">
        <v>1</v>
      </c>
      <c r="BP1125" s="16"/>
      <c r="BQ1125" s="16"/>
      <c r="BR1125" s="16"/>
      <c r="BS1125" s="16"/>
      <c r="BT1125" s="16"/>
      <c r="BU1125" s="16"/>
      <c r="BV1125" s="16"/>
      <c r="BW1125" s="16"/>
      <c r="BX1125" s="16"/>
      <c r="BY1125" s="16"/>
      <c r="BZ1125" s="16"/>
      <c r="CA1125" s="16"/>
      <c r="CB1125" s="16"/>
      <c r="CC1125" s="16"/>
      <c r="CD1125" s="16"/>
      <c r="CE1125" s="16"/>
      <c r="CF1125" s="16"/>
      <c r="CG1125" s="19"/>
      <c r="CH1125" s="19"/>
      <c r="CI1125" s="19"/>
      <c r="CJ1125" s="19">
        <v>1</v>
      </c>
      <c r="CK1125" s="19"/>
      <c r="CL1125" s="19"/>
      <c r="CM1125" s="19"/>
      <c r="CN1125" s="19"/>
      <c r="CO1125" s="19"/>
      <c r="CP1125" s="19"/>
      <c r="CQ1125" s="19"/>
      <c r="CR1125" s="19"/>
    </row>
    <row r="1126" spans="1:96" ht="107" customHeight="1">
      <c r="A1126" s="11" cm="1">
        <f t="array" ref="A1126">SUMPRODUCT(--ISNUMBER(SEARCH({"stranding","stranded"},E1126)))</f>
        <v>0</v>
      </c>
      <c r="B1126" s="12">
        <v>1230</v>
      </c>
      <c r="C1126" s="21" t="s">
        <v>2336</v>
      </c>
      <c r="D1126" s="22">
        <v>2002</v>
      </c>
      <c r="E1126" s="15" t="s">
        <v>2337</v>
      </c>
      <c r="F1126" s="15" t="s">
        <v>7962</v>
      </c>
      <c r="G1126" s="15">
        <f t="shared" si="17"/>
        <v>5</v>
      </c>
      <c r="H1126" s="16"/>
      <c r="I1126" s="16"/>
      <c r="J1126" s="16"/>
      <c r="K1126" s="16"/>
      <c r="L1126" s="16"/>
      <c r="M1126" s="16"/>
      <c r="N1126" s="16"/>
      <c r="O1126" s="16"/>
      <c r="P1126" s="17"/>
      <c r="Q1126" s="17"/>
      <c r="R1126" s="17"/>
      <c r="S1126" s="17"/>
      <c r="T1126" s="18"/>
      <c r="U1126" s="18"/>
      <c r="V1126" s="18"/>
      <c r="W1126" s="18"/>
      <c r="X1126" s="19"/>
      <c r="Y1126" s="19"/>
      <c r="Z1126" s="19"/>
      <c r="AA1126" s="19"/>
      <c r="AB1126" s="19"/>
      <c r="AC1126" s="19"/>
      <c r="AD1126" s="19"/>
      <c r="AE1126" s="19"/>
      <c r="AF1126" s="19"/>
      <c r="AG1126" s="19"/>
      <c r="AH1126" s="19"/>
      <c r="AI1126" s="19"/>
      <c r="AJ1126" s="17">
        <v>1</v>
      </c>
      <c r="AK1126" s="17"/>
      <c r="AL1126" s="17"/>
      <c r="AM1126" s="17"/>
      <c r="AN1126" s="17"/>
      <c r="AO1126" s="17"/>
      <c r="AP1126" s="17"/>
      <c r="AQ1126" s="17"/>
      <c r="AR1126" s="20"/>
      <c r="AS1126" s="20"/>
      <c r="AT1126" s="20"/>
      <c r="AU1126" s="20"/>
      <c r="AV1126" s="20"/>
      <c r="AW1126" s="20"/>
      <c r="AX1126" s="20"/>
      <c r="AY1126" s="20"/>
      <c r="AZ1126" s="20"/>
      <c r="BA1126" s="20">
        <v>1</v>
      </c>
      <c r="BB1126" s="20"/>
      <c r="BC1126" s="20"/>
      <c r="BD1126" s="16">
        <v>1</v>
      </c>
      <c r="BE1126" s="16"/>
      <c r="BF1126" s="16"/>
      <c r="BG1126" s="16"/>
      <c r="BH1126" s="16"/>
      <c r="BI1126" s="16"/>
      <c r="BJ1126" s="16"/>
      <c r="BK1126" s="16"/>
      <c r="BL1126" s="16"/>
      <c r="BM1126" s="16"/>
      <c r="BN1126" s="16"/>
      <c r="BO1126" s="16"/>
      <c r="BP1126" s="16"/>
      <c r="BQ1126" s="16"/>
      <c r="BR1126" s="16"/>
      <c r="BS1126" s="16"/>
      <c r="BT1126" s="16"/>
      <c r="BU1126" s="16"/>
      <c r="BV1126" s="16"/>
      <c r="BW1126" s="16"/>
      <c r="BX1126" s="16"/>
      <c r="BY1126" s="16">
        <v>1</v>
      </c>
      <c r="BZ1126" s="16"/>
      <c r="CA1126" s="16"/>
      <c r="CB1126" s="16">
        <v>1</v>
      </c>
      <c r="CC1126" s="16"/>
      <c r="CD1126" s="16"/>
      <c r="CE1126" s="16"/>
      <c r="CF1126" s="16"/>
      <c r="CG1126" s="19"/>
      <c r="CH1126" s="19"/>
      <c r="CI1126" s="19"/>
      <c r="CJ1126" s="19"/>
      <c r="CK1126" s="19"/>
      <c r="CL1126" s="19"/>
      <c r="CM1126" s="19"/>
      <c r="CN1126" s="19"/>
      <c r="CO1126" s="19">
        <v>1</v>
      </c>
      <c r="CP1126" s="19"/>
      <c r="CQ1126" s="19"/>
      <c r="CR1126" s="19"/>
    </row>
    <row r="1127" spans="1:96" ht="107" customHeight="1">
      <c r="A1127" s="11" cm="1">
        <f t="array" ref="A1127">SUMPRODUCT(--ISNUMBER(SEARCH({"stranding","stranded"},E1127)))</f>
        <v>0</v>
      </c>
      <c r="B1127" s="12">
        <v>1231</v>
      </c>
      <c r="C1127" s="25" t="s">
        <v>2338</v>
      </c>
      <c r="D1127" s="26">
        <v>2002</v>
      </c>
      <c r="E1127" s="15" t="s">
        <v>2339</v>
      </c>
      <c r="F1127" s="15" t="s">
        <v>6849</v>
      </c>
      <c r="G1127" s="15">
        <f t="shared" si="17"/>
        <v>5</v>
      </c>
      <c r="H1127" s="16"/>
      <c r="I1127" s="16"/>
      <c r="J1127" s="16"/>
      <c r="K1127" s="16"/>
      <c r="L1127" s="16"/>
      <c r="M1127" s="16">
        <v>1</v>
      </c>
      <c r="N1127" s="16"/>
      <c r="O1127" s="16"/>
      <c r="P1127" s="17"/>
      <c r="Q1127" s="17"/>
      <c r="R1127" s="17"/>
      <c r="S1127" s="17"/>
      <c r="T1127" s="18"/>
      <c r="U1127" s="18">
        <v>1</v>
      </c>
      <c r="V1127" s="18"/>
      <c r="W1127" s="18"/>
      <c r="X1127" s="19"/>
      <c r="Y1127" s="19">
        <v>1</v>
      </c>
      <c r="Z1127" s="19">
        <v>1</v>
      </c>
      <c r="AA1127" s="19"/>
      <c r="AB1127" s="19"/>
      <c r="AC1127" s="19"/>
      <c r="AD1127" s="19"/>
      <c r="AE1127" s="19"/>
      <c r="AF1127" s="19"/>
      <c r="AG1127" s="19"/>
      <c r="AH1127" s="19"/>
      <c r="AI1127" s="19"/>
      <c r="AJ1127" s="17"/>
      <c r="AK1127" s="17"/>
      <c r="AL1127" s="17"/>
      <c r="AM1127" s="17"/>
      <c r="AN1127" s="17"/>
      <c r="AO1127" s="17"/>
      <c r="AP1127" s="17"/>
      <c r="AQ1127" s="17">
        <v>1</v>
      </c>
      <c r="AR1127" s="20"/>
      <c r="AS1127" s="20"/>
      <c r="AT1127" s="20"/>
      <c r="AU1127" s="20"/>
      <c r="AV1127" s="20"/>
      <c r="AW1127" s="20"/>
      <c r="AX1127" s="20"/>
      <c r="AY1127" s="20"/>
      <c r="AZ1127" s="20"/>
      <c r="BA1127" s="20"/>
      <c r="BB1127" s="20"/>
      <c r="BC1127" s="20"/>
      <c r="BD1127" s="16"/>
      <c r="BE1127" s="16"/>
      <c r="BF1127" s="16"/>
      <c r="BG1127" s="16"/>
      <c r="BH1127" s="16"/>
      <c r="BI1127" s="16"/>
      <c r="BJ1127" s="16"/>
      <c r="BK1127" s="16"/>
      <c r="BL1127" s="16"/>
      <c r="BM1127" s="16"/>
      <c r="BN1127" s="16"/>
      <c r="BO1127" s="16"/>
      <c r="BP1127" s="16"/>
      <c r="BQ1127" s="16"/>
      <c r="BR1127" s="16"/>
      <c r="BS1127" s="16"/>
      <c r="BT1127" s="16"/>
      <c r="BU1127" s="16"/>
      <c r="BV1127" s="16"/>
      <c r="BW1127" s="16"/>
      <c r="BX1127" s="16"/>
      <c r="BY1127" s="16"/>
      <c r="BZ1127" s="16">
        <v>1</v>
      </c>
      <c r="CA1127" s="16"/>
      <c r="CB1127" s="16"/>
      <c r="CC1127" s="16"/>
      <c r="CD1127" s="16"/>
      <c r="CE1127" s="16"/>
      <c r="CF1127" s="16"/>
      <c r="CG1127" s="19"/>
      <c r="CH1127" s="19"/>
      <c r="CI1127" s="19"/>
      <c r="CJ1127" s="19"/>
      <c r="CK1127" s="19"/>
      <c r="CL1127" s="19"/>
      <c r="CM1127" s="19"/>
      <c r="CN1127" s="19"/>
      <c r="CO1127" s="19">
        <v>1</v>
      </c>
      <c r="CP1127" s="19"/>
      <c r="CQ1127" s="19"/>
      <c r="CR1127" s="19"/>
    </row>
    <row r="1128" spans="1:96" ht="107" customHeight="1">
      <c r="A1128" s="11" cm="1">
        <f t="array" ref="A1128">SUMPRODUCT(--ISNUMBER(SEARCH({"stranding","stranded"},E1128)))</f>
        <v>0</v>
      </c>
      <c r="B1128" s="12">
        <v>1232</v>
      </c>
      <c r="C1128" s="21" t="s">
        <v>2340</v>
      </c>
      <c r="D1128" s="22">
        <v>2002</v>
      </c>
      <c r="E1128" s="15" t="s">
        <v>2341</v>
      </c>
      <c r="F1128" s="15" t="s">
        <v>7963</v>
      </c>
      <c r="G1128" s="15">
        <f t="shared" si="17"/>
        <v>7</v>
      </c>
      <c r="H1128" s="16"/>
      <c r="I1128" s="16"/>
      <c r="J1128" s="16"/>
      <c r="K1128" s="16"/>
      <c r="L1128" s="16"/>
      <c r="M1128" s="16"/>
      <c r="N1128" s="16"/>
      <c r="O1128" s="16"/>
      <c r="P1128" s="17">
        <v>1</v>
      </c>
      <c r="Q1128" s="17"/>
      <c r="R1128" s="17"/>
      <c r="S1128" s="17"/>
      <c r="T1128" s="18"/>
      <c r="U1128" s="18">
        <v>1</v>
      </c>
      <c r="V1128" s="18"/>
      <c r="W1128" s="18"/>
      <c r="X1128" s="19">
        <v>1</v>
      </c>
      <c r="Y1128" s="19"/>
      <c r="Z1128" s="19"/>
      <c r="AA1128" s="19"/>
      <c r="AB1128" s="19"/>
      <c r="AC1128" s="19"/>
      <c r="AD1128" s="19"/>
      <c r="AE1128" s="19"/>
      <c r="AF1128" s="19"/>
      <c r="AG1128" s="19"/>
      <c r="AH1128" s="19"/>
      <c r="AI1128" s="19"/>
      <c r="AJ1128" s="17">
        <v>1</v>
      </c>
      <c r="AK1128" s="17"/>
      <c r="AL1128" s="17"/>
      <c r="AM1128" s="17"/>
      <c r="AN1128" s="17"/>
      <c r="AO1128" s="17"/>
      <c r="AP1128" s="17"/>
      <c r="AQ1128" s="17"/>
      <c r="AR1128" s="20"/>
      <c r="AS1128" s="20"/>
      <c r="AT1128" s="20"/>
      <c r="AU1128" s="20"/>
      <c r="AV1128" s="20"/>
      <c r="AW1128" s="20"/>
      <c r="AX1128" s="20"/>
      <c r="AY1128" s="20"/>
      <c r="AZ1128" s="20">
        <v>1</v>
      </c>
      <c r="BA1128" s="20">
        <v>1</v>
      </c>
      <c r="BB1128" s="20"/>
      <c r="BC1128" s="20"/>
      <c r="BD1128" s="16">
        <v>1</v>
      </c>
      <c r="BE1128" s="16"/>
      <c r="BF1128" s="16"/>
      <c r="BG1128" s="16"/>
      <c r="BH1128" s="16"/>
      <c r="BI1128" s="16"/>
      <c r="BJ1128" s="16"/>
      <c r="BK1128" s="16"/>
      <c r="BL1128" s="16"/>
      <c r="BM1128" s="16"/>
      <c r="BN1128" s="16"/>
      <c r="BO1128" s="16"/>
      <c r="BP1128" s="16"/>
      <c r="BQ1128" s="16"/>
      <c r="BR1128" s="16"/>
      <c r="BS1128" s="16"/>
      <c r="BT1128" s="16"/>
      <c r="BU1128" s="16"/>
      <c r="BV1128" s="16"/>
      <c r="BW1128" s="16"/>
      <c r="BX1128" s="16"/>
      <c r="BY1128" s="16"/>
      <c r="BZ1128" s="16"/>
      <c r="CA1128" s="16"/>
      <c r="CB1128" s="16"/>
      <c r="CC1128" s="16"/>
      <c r="CD1128" s="16"/>
      <c r="CE1128" s="16"/>
      <c r="CF1128" s="16"/>
      <c r="CG1128" s="19"/>
      <c r="CH1128" s="19"/>
      <c r="CI1128" s="19"/>
      <c r="CJ1128" s="19"/>
      <c r="CK1128" s="19"/>
      <c r="CL1128" s="19">
        <v>1</v>
      </c>
      <c r="CM1128" s="19"/>
      <c r="CN1128" s="19"/>
      <c r="CO1128" s="19"/>
      <c r="CP1128" s="19"/>
      <c r="CQ1128" s="19"/>
      <c r="CR1128" s="19"/>
    </row>
    <row r="1129" spans="1:96" ht="107" customHeight="1">
      <c r="A1129" s="11" cm="1">
        <f t="array" ref="A1129">SUMPRODUCT(--ISNUMBER(SEARCH({"stranding","stranded"},E1129)))</f>
        <v>0</v>
      </c>
      <c r="B1129" s="12">
        <v>1233</v>
      </c>
      <c r="C1129" s="25" t="s">
        <v>2342</v>
      </c>
      <c r="D1129" s="26">
        <v>2002</v>
      </c>
      <c r="E1129" s="15" t="s">
        <v>2343</v>
      </c>
      <c r="F1129" s="15" t="s">
        <v>6850</v>
      </c>
      <c r="G1129" s="15">
        <f t="shared" si="17"/>
        <v>7</v>
      </c>
      <c r="H1129" s="16"/>
      <c r="I1129" s="16"/>
      <c r="J1129" s="16">
        <v>3</v>
      </c>
      <c r="K1129" s="16"/>
      <c r="L1129" s="16"/>
      <c r="M1129" s="16"/>
      <c r="N1129" s="16"/>
      <c r="O1129" s="16"/>
      <c r="P1129" s="17"/>
      <c r="Q1129" s="17"/>
      <c r="R1129" s="17"/>
      <c r="S1129" s="17"/>
      <c r="T1129" s="18"/>
      <c r="U1129" s="18">
        <v>1</v>
      </c>
      <c r="V1129" s="18"/>
      <c r="W1129" s="18"/>
      <c r="X1129" s="19"/>
      <c r="Y1129" s="19"/>
      <c r="Z1129" s="19"/>
      <c r="AA1129" s="19"/>
      <c r="AB1129" s="19"/>
      <c r="AC1129" s="19"/>
      <c r="AD1129" s="19"/>
      <c r="AE1129" s="19"/>
      <c r="AF1129" s="19"/>
      <c r="AG1129" s="19"/>
      <c r="AH1129" s="19"/>
      <c r="AI1129" s="19">
        <v>1</v>
      </c>
      <c r="AJ1129" s="17">
        <v>1</v>
      </c>
      <c r="AK1129" s="17"/>
      <c r="AL1129" s="17"/>
      <c r="AM1129" s="17"/>
      <c r="AN1129" s="17"/>
      <c r="AO1129" s="17"/>
      <c r="AP1129" s="17">
        <v>1</v>
      </c>
      <c r="AQ1129" s="17"/>
      <c r="AR1129" s="20"/>
      <c r="AS1129" s="20"/>
      <c r="AT1129" s="20"/>
      <c r="AU1129" s="20"/>
      <c r="AV1129" s="20"/>
      <c r="AW1129" s="20"/>
      <c r="AX1129" s="20">
        <v>1</v>
      </c>
      <c r="AY1129" s="20"/>
      <c r="AZ1129" s="20"/>
      <c r="BA1129" s="20"/>
      <c r="BB1129" s="20"/>
      <c r="BC1129" s="20"/>
      <c r="BD1129" s="16"/>
      <c r="BE1129" s="16"/>
      <c r="BF1129" s="16"/>
      <c r="BG1129" s="16"/>
      <c r="BH1129" s="16"/>
      <c r="BI1129" s="16"/>
      <c r="BJ1129" s="16"/>
      <c r="BK1129" s="16"/>
      <c r="BL1129" s="16"/>
      <c r="BM1129" s="16"/>
      <c r="BN1129" s="16"/>
      <c r="BO1129" s="16"/>
      <c r="BP1129" s="16"/>
      <c r="BQ1129" s="16"/>
      <c r="BR1129" s="16"/>
      <c r="BS1129" s="16"/>
      <c r="BT1129" s="16"/>
      <c r="BU1129" s="16"/>
      <c r="BV1129" s="16"/>
      <c r="BW1129" s="16"/>
      <c r="BX1129" s="16"/>
      <c r="BY1129" s="16">
        <v>1</v>
      </c>
      <c r="BZ1129" s="16"/>
      <c r="CA1129" s="16"/>
      <c r="CB1129" s="16">
        <v>1</v>
      </c>
      <c r="CC1129" s="16"/>
      <c r="CD1129" s="16"/>
      <c r="CE1129" s="16"/>
      <c r="CF1129" s="16"/>
      <c r="CG1129" s="19"/>
      <c r="CH1129" s="19">
        <v>1</v>
      </c>
      <c r="CI1129" s="19"/>
      <c r="CJ1129" s="19"/>
      <c r="CK1129" s="19"/>
      <c r="CL1129" s="19"/>
      <c r="CM1129" s="19"/>
      <c r="CN1129" s="19"/>
      <c r="CO1129" s="19"/>
      <c r="CP1129" s="19"/>
      <c r="CQ1129" s="19"/>
      <c r="CR1129" s="19"/>
    </row>
    <row r="1130" spans="1:96" ht="107" customHeight="1">
      <c r="A1130" s="11" cm="1">
        <f t="array" ref="A1130">SUMPRODUCT(--ISNUMBER(SEARCH({"stranding","stranded"},E1130)))</f>
        <v>0</v>
      </c>
      <c r="B1130" s="12">
        <v>1234</v>
      </c>
      <c r="C1130" s="21" t="s">
        <v>2344</v>
      </c>
      <c r="D1130" s="22">
        <v>2002</v>
      </c>
      <c r="E1130" s="15" t="s">
        <v>2345</v>
      </c>
      <c r="F1130" s="15" t="s">
        <v>5986</v>
      </c>
      <c r="G1130" s="15">
        <f t="shared" si="17"/>
        <v>5</v>
      </c>
      <c r="H1130" s="16"/>
      <c r="I1130" s="16"/>
      <c r="J1130" s="16"/>
      <c r="K1130" s="16"/>
      <c r="L1130" s="16">
        <v>1</v>
      </c>
      <c r="M1130" s="16"/>
      <c r="N1130" s="16"/>
      <c r="O1130" s="16"/>
      <c r="P1130" s="17"/>
      <c r="Q1130" s="17"/>
      <c r="R1130" s="17"/>
      <c r="S1130" s="17"/>
      <c r="T1130" s="18"/>
      <c r="U1130" s="18">
        <v>1</v>
      </c>
      <c r="V1130" s="18"/>
      <c r="W1130" s="18"/>
      <c r="X1130" s="19"/>
      <c r="Y1130" s="19">
        <v>1</v>
      </c>
      <c r="Z1130" s="19">
        <v>1</v>
      </c>
      <c r="AA1130" s="19"/>
      <c r="AB1130" s="19"/>
      <c r="AC1130" s="19"/>
      <c r="AD1130" s="19"/>
      <c r="AE1130" s="19"/>
      <c r="AF1130" s="19"/>
      <c r="AG1130" s="19"/>
      <c r="AH1130" s="19"/>
      <c r="AI1130" s="19"/>
      <c r="AJ1130" s="17"/>
      <c r="AK1130" s="17"/>
      <c r="AL1130" s="17"/>
      <c r="AM1130" s="17"/>
      <c r="AN1130" s="17"/>
      <c r="AO1130" s="17"/>
      <c r="AP1130" s="17"/>
      <c r="AQ1130" s="17"/>
      <c r="AR1130" s="20"/>
      <c r="AS1130" s="20"/>
      <c r="AT1130" s="20"/>
      <c r="AU1130" s="20"/>
      <c r="AV1130" s="20"/>
      <c r="AW1130" s="20"/>
      <c r="AX1130" s="20"/>
      <c r="AY1130" s="20"/>
      <c r="AZ1130" s="20"/>
      <c r="BA1130" s="20"/>
      <c r="BB1130" s="20"/>
      <c r="BC1130" s="20"/>
      <c r="BD1130" s="16"/>
      <c r="BE1130" s="16"/>
      <c r="BF1130" s="16"/>
      <c r="BG1130" s="16"/>
      <c r="BH1130" s="16"/>
      <c r="BI1130" s="16"/>
      <c r="BJ1130" s="16"/>
      <c r="BK1130" s="16"/>
      <c r="BL1130" s="16"/>
      <c r="BM1130" s="16"/>
      <c r="BN1130" s="16"/>
      <c r="BO1130" s="16"/>
      <c r="BP1130" s="16"/>
      <c r="BQ1130" s="16"/>
      <c r="BR1130" s="16"/>
      <c r="BS1130" s="16"/>
      <c r="BT1130" s="16"/>
      <c r="BU1130" s="16"/>
      <c r="BV1130" s="16"/>
      <c r="BW1130" s="16"/>
      <c r="BX1130" s="16"/>
      <c r="BY1130" s="16"/>
      <c r="BZ1130" s="16">
        <v>1</v>
      </c>
      <c r="CA1130" s="16"/>
      <c r="CB1130" s="16"/>
      <c r="CC1130" s="16">
        <v>1</v>
      </c>
      <c r="CD1130" s="16"/>
      <c r="CE1130" s="16"/>
      <c r="CF1130" s="16"/>
      <c r="CG1130" s="19"/>
      <c r="CH1130" s="19"/>
      <c r="CI1130" s="19"/>
      <c r="CJ1130" s="19"/>
      <c r="CK1130" s="19"/>
      <c r="CL1130" s="19"/>
      <c r="CM1130" s="19"/>
      <c r="CN1130" s="19"/>
      <c r="CO1130" s="19"/>
      <c r="CP1130" s="19"/>
      <c r="CQ1130" s="19"/>
      <c r="CR1130" s="19"/>
    </row>
    <row r="1131" spans="1:96" ht="107" customHeight="1">
      <c r="A1131" s="11" cm="1">
        <f t="array" ref="A1131">SUMPRODUCT(--ISNUMBER(SEARCH({"stranding","stranded"},E1131)))</f>
        <v>0</v>
      </c>
      <c r="B1131" s="12">
        <v>1235</v>
      </c>
      <c r="C1131" s="25" t="s">
        <v>2346</v>
      </c>
      <c r="D1131" s="26">
        <v>2002</v>
      </c>
      <c r="E1131" s="15" t="s">
        <v>2347</v>
      </c>
      <c r="F1131" s="15" t="s">
        <v>6851</v>
      </c>
      <c r="G1131" s="15">
        <f t="shared" si="17"/>
        <v>4</v>
      </c>
      <c r="H1131" s="16"/>
      <c r="I1131" s="16"/>
      <c r="J1131" s="16"/>
      <c r="K1131" s="16"/>
      <c r="L1131" s="16"/>
      <c r="M1131" s="16"/>
      <c r="N1131" s="16"/>
      <c r="O1131" s="16"/>
      <c r="P1131" s="17"/>
      <c r="Q1131" s="17"/>
      <c r="R1131" s="17">
        <v>1</v>
      </c>
      <c r="S1131" s="17"/>
      <c r="T1131" s="18"/>
      <c r="U1131" s="18"/>
      <c r="V1131" s="18">
        <v>1</v>
      </c>
      <c r="W1131" s="18">
        <v>1</v>
      </c>
      <c r="X1131" s="19"/>
      <c r="Y1131" s="19"/>
      <c r="Z1131" s="19"/>
      <c r="AA1131" s="19"/>
      <c r="AB1131" s="19"/>
      <c r="AC1131" s="19"/>
      <c r="AD1131" s="19"/>
      <c r="AE1131" s="19"/>
      <c r="AF1131" s="19"/>
      <c r="AG1131" s="19"/>
      <c r="AH1131" s="19"/>
      <c r="AI1131" s="19"/>
      <c r="AJ1131" s="17"/>
      <c r="AK1131" s="17"/>
      <c r="AL1131" s="17"/>
      <c r="AM1131" s="17"/>
      <c r="AN1131" s="17"/>
      <c r="AO1131" s="17"/>
      <c r="AP1131" s="17"/>
      <c r="AQ1131" s="17"/>
      <c r="AR1131" s="20"/>
      <c r="AS1131" s="20"/>
      <c r="AT1131" s="20"/>
      <c r="AU1131" s="20"/>
      <c r="AV1131" s="20"/>
      <c r="AW1131" s="20"/>
      <c r="AX1131" s="20"/>
      <c r="AY1131" s="20"/>
      <c r="AZ1131" s="20"/>
      <c r="BA1131" s="20"/>
      <c r="BB1131" s="20"/>
      <c r="BC1131" s="20">
        <v>1</v>
      </c>
      <c r="BD1131" s="16"/>
      <c r="BE1131" s="16"/>
      <c r="BF1131" s="16"/>
      <c r="BG1131" s="16"/>
      <c r="BH1131" s="16"/>
      <c r="BI1131" s="16"/>
      <c r="BJ1131" s="16"/>
      <c r="BK1131" s="16"/>
      <c r="BL1131" s="16"/>
      <c r="BM1131" s="16"/>
      <c r="BN1131" s="16"/>
      <c r="BO1131" s="16"/>
      <c r="BP1131" s="16"/>
      <c r="BQ1131" s="16"/>
      <c r="BR1131" s="16"/>
      <c r="BS1131" s="16"/>
      <c r="BT1131" s="16"/>
      <c r="BU1131" s="16"/>
      <c r="BV1131" s="16"/>
      <c r="BW1131" s="16"/>
      <c r="BX1131" s="16"/>
      <c r="BY1131" s="16"/>
      <c r="BZ1131" s="16"/>
      <c r="CA1131" s="16"/>
      <c r="CB1131" s="16"/>
      <c r="CC1131" s="16"/>
      <c r="CD1131" s="16"/>
      <c r="CE1131" s="16"/>
      <c r="CF1131" s="16"/>
      <c r="CG1131" s="19"/>
      <c r="CH1131" s="19"/>
      <c r="CI1131" s="19">
        <v>1</v>
      </c>
      <c r="CJ1131" s="19"/>
      <c r="CK1131" s="19"/>
      <c r="CL1131" s="19"/>
      <c r="CM1131" s="19"/>
      <c r="CN1131" s="19"/>
      <c r="CO1131" s="19"/>
      <c r="CP1131" s="19"/>
      <c r="CQ1131" s="19"/>
      <c r="CR1131" s="19"/>
    </row>
    <row r="1132" spans="1:96" ht="107" customHeight="1">
      <c r="A1132" s="11" cm="1">
        <f t="array" ref="A1132">SUMPRODUCT(--ISNUMBER(SEARCH({"stranding","stranded"},E1132)))</f>
        <v>0</v>
      </c>
      <c r="B1132" s="12">
        <v>1236</v>
      </c>
      <c r="C1132" s="21" t="s">
        <v>2348</v>
      </c>
      <c r="D1132" s="22">
        <v>2002</v>
      </c>
      <c r="E1132" s="15" t="s">
        <v>2349</v>
      </c>
      <c r="F1132" s="15" t="s">
        <v>7964</v>
      </c>
      <c r="G1132" s="15">
        <f t="shared" si="17"/>
        <v>5</v>
      </c>
      <c r="H1132" s="16"/>
      <c r="I1132" s="16"/>
      <c r="J1132" s="16"/>
      <c r="K1132" s="16">
        <v>1</v>
      </c>
      <c r="L1132" s="16">
        <v>1</v>
      </c>
      <c r="M1132" s="16"/>
      <c r="N1132" s="16"/>
      <c r="O1132" s="16"/>
      <c r="P1132" s="17"/>
      <c r="Q1132" s="17"/>
      <c r="R1132" s="17"/>
      <c r="S1132" s="17"/>
      <c r="T1132" s="18"/>
      <c r="U1132" s="18">
        <v>1</v>
      </c>
      <c r="V1132" s="18"/>
      <c r="W1132" s="18"/>
      <c r="X1132" s="19">
        <v>1</v>
      </c>
      <c r="Y1132" s="19">
        <v>1</v>
      </c>
      <c r="Z1132" s="19"/>
      <c r="AA1132" s="19"/>
      <c r="AB1132" s="19"/>
      <c r="AC1132" s="19"/>
      <c r="AD1132" s="19"/>
      <c r="AE1132" s="19"/>
      <c r="AF1132" s="19"/>
      <c r="AG1132" s="19"/>
      <c r="AH1132" s="19"/>
      <c r="AI1132" s="19"/>
      <c r="AJ1132" s="17"/>
      <c r="AK1132" s="17"/>
      <c r="AL1132" s="17"/>
      <c r="AM1132" s="17"/>
      <c r="AN1132" s="17"/>
      <c r="AO1132" s="17"/>
      <c r="AP1132" s="17"/>
      <c r="AQ1132" s="17"/>
      <c r="AR1132" s="20"/>
      <c r="AS1132" s="20"/>
      <c r="AT1132" s="20"/>
      <c r="AU1132" s="20"/>
      <c r="AV1132" s="20"/>
      <c r="AW1132" s="20"/>
      <c r="AX1132" s="20"/>
      <c r="AY1132" s="20"/>
      <c r="AZ1132" s="20"/>
      <c r="BA1132" s="20"/>
      <c r="BB1132" s="20"/>
      <c r="BC1132" s="20"/>
      <c r="BD1132" s="16"/>
      <c r="BE1132" s="16"/>
      <c r="BF1132" s="16"/>
      <c r="BG1132" s="16"/>
      <c r="BH1132" s="16"/>
      <c r="BI1132" s="16"/>
      <c r="BJ1132" s="16"/>
      <c r="BK1132" s="16"/>
      <c r="BL1132" s="16"/>
      <c r="BM1132" s="16"/>
      <c r="BN1132" s="16"/>
      <c r="BO1132" s="16"/>
      <c r="BP1132" s="16"/>
      <c r="BQ1132" s="16"/>
      <c r="BR1132" s="16"/>
      <c r="BS1132" s="16"/>
      <c r="BT1132" s="16"/>
      <c r="BU1132" s="16"/>
      <c r="BV1132" s="16"/>
      <c r="BW1132" s="16"/>
      <c r="BX1132" s="16"/>
      <c r="BY1132" s="16">
        <v>1</v>
      </c>
      <c r="BZ1132" s="16"/>
      <c r="CA1132" s="16"/>
      <c r="CB1132" s="16"/>
      <c r="CC1132" s="16"/>
      <c r="CD1132" s="16">
        <v>1</v>
      </c>
      <c r="CE1132" s="16"/>
      <c r="CF1132" s="16"/>
      <c r="CG1132" s="19"/>
      <c r="CH1132" s="19"/>
      <c r="CI1132" s="19"/>
      <c r="CJ1132" s="19"/>
      <c r="CK1132" s="19"/>
      <c r="CL1132" s="19"/>
      <c r="CM1132" s="19"/>
      <c r="CN1132" s="19">
        <v>1</v>
      </c>
      <c r="CO1132" s="19"/>
      <c r="CP1132" s="19"/>
      <c r="CQ1132" s="19"/>
      <c r="CR1132" s="19"/>
    </row>
    <row r="1133" spans="1:96" ht="107" customHeight="1">
      <c r="A1133" s="11" cm="1">
        <f t="array" ref="A1133">SUMPRODUCT(--ISNUMBER(SEARCH({"stranding","stranded"},E1133)))</f>
        <v>0</v>
      </c>
      <c r="B1133" s="12">
        <v>1237</v>
      </c>
      <c r="C1133" s="25" t="s">
        <v>2350</v>
      </c>
      <c r="D1133" s="26">
        <v>2002</v>
      </c>
      <c r="E1133" s="15" t="s">
        <v>2351</v>
      </c>
      <c r="F1133" s="15" t="s">
        <v>6852</v>
      </c>
      <c r="G1133" s="15">
        <f t="shared" si="17"/>
        <v>5</v>
      </c>
      <c r="H1133" s="16"/>
      <c r="I1133" s="16"/>
      <c r="J1133" s="16">
        <v>1</v>
      </c>
      <c r="K1133" s="16"/>
      <c r="L1133" s="16">
        <v>1</v>
      </c>
      <c r="M1133" s="16"/>
      <c r="N1133" s="16"/>
      <c r="O1133" s="16"/>
      <c r="P1133" s="17"/>
      <c r="Q1133" s="17"/>
      <c r="R1133" s="17">
        <v>1</v>
      </c>
      <c r="S1133" s="17"/>
      <c r="T1133" s="18"/>
      <c r="U1133" s="18"/>
      <c r="V1133" s="18"/>
      <c r="W1133" s="18"/>
      <c r="X1133" s="19"/>
      <c r="Y1133" s="19">
        <v>1</v>
      </c>
      <c r="Z1133" s="19">
        <v>1</v>
      </c>
      <c r="AA1133" s="19"/>
      <c r="AB1133" s="19"/>
      <c r="AC1133" s="19"/>
      <c r="AD1133" s="19"/>
      <c r="AE1133" s="19"/>
      <c r="AF1133" s="19"/>
      <c r="AG1133" s="19"/>
      <c r="AH1133" s="19"/>
      <c r="AI1133" s="19"/>
      <c r="AJ1133" s="17"/>
      <c r="AK1133" s="17"/>
      <c r="AL1133" s="17"/>
      <c r="AM1133" s="17"/>
      <c r="AN1133" s="17"/>
      <c r="AO1133" s="17"/>
      <c r="AP1133" s="17"/>
      <c r="AQ1133" s="17"/>
      <c r="AR1133" s="20"/>
      <c r="AS1133" s="20"/>
      <c r="AT1133" s="20"/>
      <c r="AU1133" s="20"/>
      <c r="AV1133" s="20"/>
      <c r="AW1133" s="20"/>
      <c r="AX1133" s="20"/>
      <c r="AY1133" s="20"/>
      <c r="AZ1133" s="20"/>
      <c r="BA1133" s="20"/>
      <c r="BB1133" s="20"/>
      <c r="BC1133" s="20"/>
      <c r="BD1133" s="16"/>
      <c r="BE1133" s="16"/>
      <c r="BF1133" s="16"/>
      <c r="BG1133" s="16"/>
      <c r="BH1133" s="16"/>
      <c r="BI1133" s="16"/>
      <c r="BJ1133" s="16"/>
      <c r="BK1133" s="16"/>
      <c r="BL1133" s="16"/>
      <c r="BM1133" s="16"/>
      <c r="BN1133" s="16"/>
      <c r="BO1133" s="16"/>
      <c r="BP1133" s="16"/>
      <c r="BQ1133" s="16"/>
      <c r="BR1133" s="16"/>
      <c r="BS1133" s="16"/>
      <c r="BT1133" s="16"/>
      <c r="BU1133" s="16"/>
      <c r="BV1133" s="16"/>
      <c r="BW1133" s="16"/>
      <c r="BX1133" s="16"/>
      <c r="BY1133" s="16"/>
      <c r="BZ1133" s="16"/>
      <c r="CA1133" s="16"/>
      <c r="CB1133" s="16">
        <v>1</v>
      </c>
      <c r="CC1133" s="16">
        <v>1</v>
      </c>
      <c r="CD1133" s="16"/>
      <c r="CE1133" s="16"/>
      <c r="CF1133" s="16"/>
      <c r="CG1133" s="19"/>
      <c r="CH1133" s="19"/>
      <c r="CI1133" s="19"/>
      <c r="CJ1133" s="19"/>
      <c r="CK1133" s="19"/>
      <c r="CL1133" s="19"/>
      <c r="CM1133" s="19">
        <v>1</v>
      </c>
      <c r="CN1133" s="19"/>
      <c r="CO1133" s="19"/>
      <c r="CP1133" s="19"/>
      <c r="CQ1133" s="19"/>
      <c r="CR1133" s="19"/>
    </row>
    <row r="1134" spans="1:96" ht="107" customHeight="1">
      <c r="A1134" s="11" cm="1">
        <f t="array" ref="A1134">SUMPRODUCT(--ISNUMBER(SEARCH({"stranding","stranded"},E1134)))</f>
        <v>0</v>
      </c>
      <c r="B1134" s="12">
        <v>1238</v>
      </c>
      <c r="C1134" s="21" t="s">
        <v>2352</v>
      </c>
      <c r="D1134" s="22">
        <v>2002</v>
      </c>
      <c r="E1134" s="15" t="s">
        <v>2353</v>
      </c>
      <c r="F1134" s="15" t="s">
        <v>6853</v>
      </c>
      <c r="G1134" s="15">
        <f t="shared" si="17"/>
        <v>4</v>
      </c>
      <c r="H1134" s="16"/>
      <c r="I1134" s="16"/>
      <c r="J1134" s="16"/>
      <c r="K1134" s="16"/>
      <c r="L1134" s="16"/>
      <c r="M1134" s="16"/>
      <c r="N1134" s="16"/>
      <c r="O1134" s="16"/>
      <c r="P1134" s="17">
        <v>1</v>
      </c>
      <c r="Q1134" s="17"/>
      <c r="R1134" s="17"/>
      <c r="S1134" s="17"/>
      <c r="T1134" s="18"/>
      <c r="U1134" s="18"/>
      <c r="V1134" s="18"/>
      <c r="W1134" s="18"/>
      <c r="X1134" s="19"/>
      <c r="Y1134" s="19">
        <v>1</v>
      </c>
      <c r="Z1134" s="19">
        <v>1</v>
      </c>
      <c r="AA1134" s="19"/>
      <c r="AB1134" s="19"/>
      <c r="AC1134" s="19"/>
      <c r="AD1134" s="19"/>
      <c r="AE1134" s="19"/>
      <c r="AF1134" s="19"/>
      <c r="AG1134" s="19"/>
      <c r="AH1134" s="19"/>
      <c r="AI1134" s="19"/>
      <c r="AJ1134" s="17"/>
      <c r="AK1134" s="17"/>
      <c r="AL1134" s="17"/>
      <c r="AM1134" s="17"/>
      <c r="AN1134" s="17"/>
      <c r="AO1134" s="17"/>
      <c r="AP1134" s="17"/>
      <c r="AQ1134" s="17"/>
      <c r="AR1134" s="20"/>
      <c r="AS1134" s="20"/>
      <c r="AT1134" s="20"/>
      <c r="AU1134" s="20"/>
      <c r="AV1134" s="20"/>
      <c r="AW1134" s="20"/>
      <c r="AX1134" s="20"/>
      <c r="AY1134" s="20"/>
      <c r="AZ1134" s="20"/>
      <c r="BA1134" s="20"/>
      <c r="BB1134" s="20"/>
      <c r="BC1134" s="20"/>
      <c r="BD1134" s="16"/>
      <c r="BE1134" s="16"/>
      <c r="BF1134" s="16"/>
      <c r="BG1134" s="16"/>
      <c r="BH1134" s="16"/>
      <c r="BI1134" s="16"/>
      <c r="BJ1134" s="16"/>
      <c r="BK1134" s="16"/>
      <c r="BL1134" s="16"/>
      <c r="BM1134" s="16"/>
      <c r="BN1134" s="16"/>
      <c r="BO1134" s="16"/>
      <c r="BP1134" s="16"/>
      <c r="BQ1134" s="16"/>
      <c r="BR1134" s="16"/>
      <c r="BS1134" s="16"/>
      <c r="BT1134" s="16"/>
      <c r="BU1134" s="16"/>
      <c r="BV1134" s="16"/>
      <c r="BW1134" s="16"/>
      <c r="BX1134" s="16"/>
      <c r="BY1134" s="16"/>
      <c r="BZ1134" s="16"/>
      <c r="CA1134" s="16"/>
      <c r="CB1134" s="16">
        <v>1</v>
      </c>
      <c r="CC1134" s="16"/>
      <c r="CD1134" s="16"/>
      <c r="CE1134" s="16"/>
      <c r="CF1134" s="16"/>
      <c r="CG1134" s="19"/>
      <c r="CH1134" s="19"/>
      <c r="CI1134" s="19"/>
      <c r="CJ1134" s="19"/>
      <c r="CK1134" s="19"/>
      <c r="CL1134" s="19"/>
      <c r="CM1134" s="19"/>
      <c r="CN1134" s="19"/>
      <c r="CO1134" s="19"/>
      <c r="CP1134" s="19">
        <v>1</v>
      </c>
      <c r="CQ1134" s="19"/>
      <c r="CR1134" s="19"/>
    </row>
    <row r="1135" spans="1:96" ht="107" customHeight="1">
      <c r="A1135" s="11" cm="1">
        <f t="array" ref="A1135">SUMPRODUCT(--ISNUMBER(SEARCH({"stranding","stranded"},E1135)))</f>
        <v>0</v>
      </c>
      <c r="B1135" s="12">
        <v>1240</v>
      </c>
      <c r="C1135" s="21" t="s">
        <v>2354</v>
      </c>
      <c r="D1135" s="22">
        <v>2002</v>
      </c>
      <c r="E1135" s="15" t="s">
        <v>2355</v>
      </c>
      <c r="F1135" s="15" t="s">
        <v>6854</v>
      </c>
      <c r="G1135" s="15">
        <f t="shared" si="17"/>
        <v>8</v>
      </c>
      <c r="H1135" s="16"/>
      <c r="I1135" s="16"/>
      <c r="J1135" s="16"/>
      <c r="K1135" s="16"/>
      <c r="L1135" s="16"/>
      <c r="M1135" s="16"/>
      <c r="N1135" s="16"/>
      <c r="O1135" s="16"/>
      <c r="P1135" s="17">
        <v>1</v>
      </c>
      <c r="Q1135" s="17"/>
      <c r="R1135" s="17">
        <v>1</v>
      </c>
      <c r="S1135" s="17"/>
      <c r="T1135" s="18"/>
      <c r="U1135" s="18"/>
      <c r="V1135" s="18"/>
      <c r="W1135" s="18"/>
      <c r="X1135" s="19">
        <v>1</v>
      </c>
      <c r="Y1135" s="19">
        <v>1</v>
      </c>
      <c r="Z1135" s="19">
        <v>1</v>
      </c>
      <c r="AA1135" s="19"/>
      <c r="AB1135" s="19"/>
      <c r="AC1135" s="19"/>
      <c r="AD1135" s="19"/>
      <c r="AE1135" s="19"/>
      <c r="AF1135" s="19"/>
      <c r="AG1135" s="19"/>
      <c r="AH1135" s="19"/>
      <c r="AI1135" s="19"/>
      <c r="AJ1135" s="17">
        <v>1</v>
      </c>
      <c r="AK1135" s="17"/>
      <c r="AL1135" s="17"/>
      <c r="AM1135" s="17"/>
      <c r="AN1135" s="17"/>
      <c r="AO1135" s="17"/>
      <c r="AP1135" s="17"/>
      <c r="AQ1135" s="17"/>
      <c r="AR1135" s="20"/>
      <c r="AS1135" s="20"/>
      <c r="AT1135" s="20"/>
      <c r="AU1135" s="20"/>
      <c r="AV1135" s="20"/>
      <c r="AW1135" s="20"/>
      <c r="AX1135" s="20"/>
      <c r="AY1135" s="20"/>
      <c r="AZ1135" s="20"/>
      <c r="BA1135" s="20"/>
      <c r="BB1135" s="20"/>
      <c r="BC1135" s="20"/>
      <c r="BD1135" s="16"/>
      <c r="BE1135" s="16"/>
      <c r="BF1135" s="16"/>
      <c r="BG1135" s="16"/>
      <c r="BH1135" s="16"/>
      <c r="BI1135" s="16"/>
      <c r="BJ1135" s="16"/>
      <c r="BK1135" s="16"/>
      <c r="BL1135" s="16"/>
      <c r="BM1135" s="16"/>
      <c r="BN1135" s="16"/>
      <c r="BO1135" s="16"/>
      <c r="BP1135" s="16"/>
      <c r="BQ1135" s="16"/>
      <c r="BR1135" s="16"/>
      <c r="BS1135" s="16"/>
      <c r="BT1135" s="16"/>
      <c r="BU1135" s="16">
        <v>1</v>
      </c>
      <c r="BV1135" s="16"/>
      <c r="BW1135" s="16"/>
      <c r="BX1135" s="16"/>
      <c r="BY1135" s="16"/>
      <c r="BZ1135" s="16"/>
      <c r="CA1135" s="16">
        <v>1</v>
      </c>
      <c r="CB1135" s="16"/>
      <c r="CC1135" s="16"/>
      <c r="CD1135" s="16"/>
      <c r="CE1135" s="16"/>
      <c r="CF1135" s="16"/>
      <c r="CG1135" s="19"/>
      <c r="CH1135" s="19"/>
      <c r="CI1135" s="19"/>
      <c r="CJ1135" s="19"/>
      <c r="CK1135" s="19"/>
      <c r="CL1135" s="19"/>
      <c r="CM1135" s="19"/>
      <c r="CN1135" s="19"/>
      <c r="CO1135" s="19">
        <v>1</v>
      </c>
      <c r="CP1135" s="19"/>
      <c r="CQ1135" s="19"/>
      <c r="CR1135" s="19"/>
    </row>
    <row r="1136" spans="1:96" ht="107" customHeight="1">
      <c r="A1136" s="11" cm="1">
        <f t="array" ref="A1136">SUMPRODUCT(--ISNUMBER(SEARCH({"stranding","stranded"},E1136)))</f>
        <v>0</v>
      </c>
      <c r="B1136" s="12">
        <v>1241</v>
      </c>
      <c r="C1136" s="25" t="s">
        <v>2356</v>
      </c>
      <c r="D1136" s="26">
        <v>2002</v>
      </c>
      <c r="E1136" s="15" t="s">
        <v>2357</v>
      </c>
      <c r="F1136" s="15" t="s">
        <v>6673</v>
      </c>
      <c r="G1136" s="15">
        <f t="shared" si="17"/>
        <v>5</v>
      </c>
      <c r="H1136" s="16"/>
      <c r="I1136" s="16"/>
      <c r="J1136" s="16"/>
      <c r="K1136" s="16"/>
      <c r="L1136" s="16"/>
      <c r="M1136" s="16"/>
      <c r="N1136" s="16">
        <v>1</v>
      </c>
      <c r="O1136" s="16"/>
      <c r="P1136" s="17"/>
      <c r="Q1136" s="17"/>
      <c r="R1136" s="17">
        <v>1</v>
      </c>
      <c r="S1136" s="17"/>
      <c r="T1136" s="18"/>
      <c r="U1136" s="18">
        <v>1</v>
      </c>
      <c r="V1136" s="18"/>
      <c r="W1136" s="18"/>
      <c r="X1136" s="19"/>
      <c r="Y1136" s="19">
        <v>1</v>
      </c>
      <c r="Z1136" s="19">
        <v>1</v>
      </c>
      <c r="AA1136" s="19"/>
      <c r="AB1136" s="19"/>
      <c r="AC1136" s="19"/>
      <c r="AD1136" s="19"/>
      <c r="AE1136" s="19"/>
      <c r="AF1136" s="19"/>
      <c r="AG1136" s="19"/>
      <c r="AH1136" s="19"/>
      <c r="AI1136" s="19"/>
      <c r="AJ1136" s="17"/>
      <c r="AK1136" s="17"/>
      <c r="AL1136" s="17"/>
      <c r="AM1136" s="17"/>
      <c r="AN1136" s="17"/>
      <c r="AO1136" s="17"/>
      <c r="AP1136" s="17"/>
      <c r="AQ1136" s="17"/>
      <c r="AR1136" s="20"/>
      <c r="AS1136" s="20"/>
      <c r="AT1136" s="20"/>
      <c r="AU1136" s="20"/>
      <c r="AV1136" s="20"/>
      <c r="AW1136" s="20"/>
      <c r="AX1136" s="20"/>
      <c r="AY1136" s="20"/>
      <c r="AZ1136" s="20"/>
      <c r="BA1136" s="20"/>
      <c r="BB1136" s="20"/>
      <c r="BC1136" s="20"/>
      <c r="BD1136" s="16"/>
      <c r="BE1136" s="16"/>
      <c r="BF1136" s="16"/>
      <c r="BG1136" s="16"/>
      <c r="BH1136" s="16"/>
      <c r="BI1136" s="16"/>
      <c r="BJ1136" s="16"/>
      <c r="BK1136" s="16"/>
      <c r="BL1136" s="16"/>
      <c r="BM1136" s="16"/>
      <c r="BN1136" s="16"/>
      <c r="BO1136" s="16"/>
      <c r="BP1136" s="16"/>
      <c r="BQ1136" s="16"/>
      <c r="BR1136" s="16"/>
      <c r="BS1136" s="16"/>
      <c r="BT1136" s="16">
        <v>1</v>
      </c>
      <c r="BU1136" s="16"/>
      <c r="BV1136" s="16"/>
      <c r="BW1136" s="16"/>
      <c r="BX1136" s="16"/>
      <c r="BY1136" s="16"/>
      <c r="BZ1136" s="16"/>
      <c r="CA1136" s="16"/>
      <c r="CB1136" s="16"/>
      <c r="CC1136" s="16"/>
      <c r="CD1136" s="16"/>
      <c r="CE1136" s="16"/>
      <c r="CF1136" s="16"/>
      <c r="CG1136" s="19"/>
      <c r="CH1136" s="19"/>
      <c r="CI1136" s="19"/>
      <c r="CJ1136" s="19"/>
      <c r="CK1136" s="19"/>
      <c r="CL1136" s="19"/>
      <c r="CM1136" s="19"/>
      <c r="CN1136" s="19">
        <v>1</v>
      </c>
      <c r="CO1136" s="19"/>
      <c r="CP1136" s="19"/>
      <c r="CQ1136" s="19"/>
      <c r="CR1136" s="19"/>
    </row>
    <row r="1137" spans="1:96" ht="107" customHeight="1">
      <c r="A1137" s="11" cm="1">
        <f t="array" ref="A1137">SUMPRODUCT(--ISNUMBER(SEARCH({"stranding","stranded"},E1137)))</f>
        <v>0</v>
      </c>
      <c r="B1137" s="12">
        <v>1242</v>
      </c>
      <c r="C1137" s="21" t="s">
        <v>2358</v>
      </c>
      <c r="D1137" s="22">
        <v>2002</v>
      </c>
      <c r="E1137" s="15" t="s">
        <v>2359</v>
      </c>
      <c r="F1137" s="15" t="s">
        <v>6855</v>
      </c>
      <c r="G1137" s="15">
        <f t="shared" si="17"/>
        <v>5</v>
      </c>
      <c r="H1137" s="16"/>
      <c r="I1137" s="16">
        <v>1</v>
      </c>
      <c r="J1137" s="16"/>
      <c r="K1137" s="16"/>
      <c r="L1137" s="16"/>
      <c r="M1137" s="16"/>
      <c r="N1137" s="16"/>
      <c r="O1137" s="16"/>
      <c r="P1137" s="17"/>
      <c r="Q1137" s="17"/>
      <c r="R1137" s="17"/>
      <c r="S1137" s="17"/>
      <c r="T1137" s="18"/>
      <c r="U1137" s="18">
        <v>1</v>
      </c>
      <c r="V1137" s="18"/>
      <c r="W1137" s="18"/>
      <c r="X1137" s="19"/>
      <c r="Y1137" s="19">
        <v>1</v>
      </c>
      <c r="Z1137" s="19">
        <v>1</v>
      </c>
      <c r="AA1137" s="19"/>
      <c r="AB1137" s="19"/>
      <c r="AC1137" s="19"/>
      <c r="AD1137" s="19"/>
      <c r="AE1137" s="19"/>
      <c r="AF1137" s="19"/>
      <c r="AG1137" s="19"/>
      <c r="AH1137" s="19"/>
      <c r="AI1137" s="19"/>
      <c r="AJ1137" s="17"/>
      <c r="AK1137" s="17"/>
      <c r="AL1137" s="17"/>
      <c r="AM1137" s="17"/>
      <c r="AN1137" s="17"/>
      <c r="AO1137" s="17"/>
      <c r="AP1137" s="17"/>
      <c r="AQ1137" s="17"/>
      <c r="AR1137" s="20"/>
      <c r="AS1137" s="20"/>
      <c r="AT1137" s="20"/>
      <c r="AU1137" s="20"/>
      <c r="AV1137" s="20"/>
      <c r="AW1137" s="20"/>
      <c r="AX1137" s="20"/>
      <c r="AY1137" s="20"/>
      <c r="AZ1137" s="20"/>
      <c r="BA1137" s="20"/>
      <c r="BB1137" s="20"/>
      <c r="BC1137" s="20"/>
      <c r="BD1137" s="16"/>
      <c r="BE1137" s="16"/>
      <c r="BF1137" s="16"/>
      <c r="BG1137" s="16"/>
      <c r="BH1137" s="16"/>
      <c r="BI1137" s="16"/>
      <c r="BJ1137" s="16"/>
      <c r="BK1137" s="16"/>
      <c r="BL1137" s="16"/>
      <c r="BM1137" s="16">
        <v>1</v>
      </c>
      <c r="BN1137" s="16"/>
      <c r="BO1137" s="16"/>
      <c r="BP1137" s="16"/>
      <c r="BQ1137" s="16"/>
      <c r="BR1137" s="16"/>
      <c r="BS1137" s="16"/>
      <c r="BT1137" s="16">
        <v>1</v>
      </c>
      <c r="BU1137" s="16"/>
      <c r="BV1137" s="16"/>
      <c r="BW1137" s="16"/>
      <c r="BX1137" s="16"/>
      <c r="BY1137" s="16"/>
      <c r="BZ1137" s="16"/>
      <c r="CA1137" s="16"/>
      <c r="CB1137" s="16"/>
      <c r="CC1137" s="16"/>
      <c r="CD1137" s="16"/>
      <c r="CE1137" s="16"/>
      <c r="CF1137" s="16"/>
      <c r="CG1137" s="19"/>
      <c r="CH1137" s="19"/>
      <c r="CI1137" s="19"/>
      <c r="CJ1137" s="19"/>
      <c r="CK1137" s="19"/>
      <c r="CL1137" s="19"/>
      <c r="CM1137" s="19">
        <v>1</v>
      </c>
      <c r="CN1137" s="19"/>
      <c r="CO1137" s="19"/>
      <c r="CP1137" s="19"/>
      <c r="CQ1137" s="19"/>
      <c r="CR1137" s="19"/>
    </row>
    <row r="1138" spans="1:96" ht="107" customHeight="1">
      <c r="A1138" s="11" cm="1">
        <f t="array" ref="A1138">SUMPRODUCT(--ISNUMBER(SEARCH({"stranding","stranded"},E1138)))</f>
        <v>0</v>
      </c>
      <c r="B1138" s="12">
        <v>1243</v>
      </c>
      <c r="C1138" s="25" t="s">
        <v>2360</v>
      </c>
      <c r="D1138" s="26">
        <v>2002</v>
      </c>
      <c r="E1138" s="15" t="s">
        <v>2361</v>
      </c>
      <c r="F1138" s="15" t="s">
        <v>6216</v>
      </c>
      <c r="G1138" s="15">
        <f t="shared" si="17"/>
        <v>3</v>
      </c>
      <c r="H1138" s="16"/>
      <c r="I1138" s="16"/>
      <c r="J1138" s="16">
        <v>1</v>
      </c>
      <c r="K1138" s="16"/>
      <c r="L1138" s="16"/>
      <c r="M1138" s="16"/>
      <c r="N1138" s="16"/>
      <c r="O1138" s="16"/>
      <c r="P1138" s="17"/>
      <c r="Q1138" s="17"/>
      <c r="R1138" s="17"/>
      <c r="S1138" s="17"/>
      <c r="T1138" s="18"/>
      <c r="U1138" s="18">
        <v>1</v>
      </c>
      <c r="V1138" s="18"/>
      <c r="W1138" s="18"/>
      <c r="X1138" s="19">
        <v>1</v>
      </c>
      <c r="Y1138" s="19">
        <v>1</v>
      </c>
      <c r="Z1138" s="19"/>
      <c r="AA1138" s="19"/>
      <c r="AB1138" s="19"/>
      <c r="AC1138" s="19"/>
      <c r="AD1138" s="19"/>
      <c r="AE1138" s="19"/>
      <c r="AF1138" s="19"/>
      <c r="AG1138" s="19"/>
      <c r="AH1138" s="19"/>
      <c r="AI1138" s="19"/>
      <c r="AJ1138" s="17"/>
      <c r="AK1138" s="17"/>
      <c r="AL1138" s="17"/>
      <c r="AM1138" s="17"/>
      <c r="AN1138" s="17"/>
      <c r="AO1138" s="17"/>
      <c r="AP1138" s="17"/>
      <c r="AQ1138" s="17"/>
      <c r="AR1138" s="20"/>
      <c r="AS1138" s="20"/>
      <c r="AT1138" s="20"/>
      <c r="AU1138" s="20"/>
      <c r="AV1138" s="20"/>
      <c r="AW1138" s="20"/>
      <c r="AX1138" s="20"/>
      <c r="AY1138" s="20"/>
      <c r="AZ1138" s="20"/>
      <c r="BA1138" s="20"/>
      <c r="BB1138" s="20"/>
      <c r="BC1138" s="20"/>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9"/>
      <c r="CH1138" s="19"/>
      <c r="CI1138" s="19"/>
      <c r="CJ1138" s="19"/>
      <c r="CK1138" s="19"/>
      <c r="CL1138" s="19"/>
      <c r="CM1138" s="19"/>
      <c r="CN1138" s="19">
        <v>1</v>
      </c>
      <c r="CO1138" s="19"/>
      <c r="CP1138" s="19"/>
      <c r="CQ1138" s="19"/>
      <c r="CR1138" s="19"/>
    </row>
    <row r="1139" spans="1:96" ht="107" customHeight="1">
      <c r="A1139" s="11" cm="1">
        <f t="array" ref="A1139">SUMPRODUCT(--ISNUMBER(SEARCH({"stranding","stranded"},E1139)))</f>
        <v>0</v>
      </c>
      <c r="B1139" s="12">
        <v>1244</v>
      </c>
      <c r="C1139" s="21" t="s">
        <v>2362</v>
      </c>
      <c r="D1139" s="22">
        <v>2002</v>
      </c>
      <c r="E1139" s="15" t="s">
        <v>2363</v>
      </c>
      <c r="F1139" s="15" t="s">
        <v>6856</v>
      </c>
      <c r="G1139" s="15">
        <f t="shared" si="17"/>
        <v>6</v>
      </c>
      <c r="H1139" s="16"/>
      <c r="I1139" s="16"/>
      <c r="J1139" s="16"/>
      <c r="K1139" s="16">
        <v>1</v>
      </c>
      <c r="L1139" s="16">
        <v>1</v>
      </c>
      <c r="M1139" s="16"/>
      <c r="N1139" s="16"/>
      <c r="O1139" s="16"/>
      <c r="P1139" s="17"/>
      <c r="Q1139" s="17"/>
      <c r="R1139" s="17"/>
      <c r="S1139" s="17"/>
      <c r="T1139" s="18"/>
      <c r="U1139" s="18">
        <v>1</v>
      </c>
      <c r="V1139" s="18"/>
      <c r="W1139" s="18"/>
      <c r="X1139" s="19"/>
      <c r="Y1139" s="19">
        <v>1</v>
      </c>
      <c r="Z1139" s="19">
        <v>1</v>
      </c>
      <c r="AA1139" s="19"/>
      <c r="AB1139" s="19"/>
      <c r="AC1139" s="19"/>
      <c r="AD1139" s="19"/>
      <c r="AE1139" s="19"/>
      <c r="AF1139" s="19"/>
      <c r="AG1139" s="19"/>
      <c r="AH1139" s="19"/>
      <c r="AI1139" s="19"/>
      <c r="AJ1139" s="17"/>
      <c r="AK1139" s="17"/>
      <c r="AL1139" s="17"/>
      <c r="AM1139" s="17"/>
      <c r="AN1139" s="17"/>
      <c r="AO1139" s="17"/>
      <c r="AP1139" s="17"/>
      <c r="AQ1139" s="17"/>
      <c r="AR1139" s="20"/>
      <c r="AS1139" s="20"/>
      <c r="AT1139" s="20"/>
      <c r="AU1139" s="20"/>
      <c r="AV1139" s="20"/>
      <c r="AW1139" s="20"/>
      <c r="AX1139" s="20"/>
      <c r="AY1139" s="20"/>
      <c r="AZ1139" s="20"/>
      <c r="BA1139" s="20"/>
      <c r="BB1139" s="20"/>
      <c r="BC1139" s="20"/>
      <c r="BD1139" s="16"/>
      <c r="BE1139" s="16"/>
      <c r="BF1139" s="16"/>
      <c r="BG1139" s="16"/>
      <c r="BH1139" s="16"/>
      <c r="BI1139" s="16"/>
      <c r="BJ1139" s="16"/>
      <c r="BK1139" s="16"/>
      <c r="BL1139" s="16"/>
      <c r="BM1139" s="16"/>
      <c r="BN1139" s="16"/>
      <c r="BO1139" s="16"/>
      <c r="BP1139" s="16"/>
      <c r="BQ1139" s="16"/>
      <c r="BR1139" s="16"/>
      <c r="BS1139" s="16">
        <v>1</v>
      </c>
      <c r="BT1139" s="16"/>
      <c r="BU1139" s="16"/>
      <c r="BV1139" s="16"/>
      <c r="BW1139" s="16"/>
      <c r="BX1139" s="16"/>
      <c r="BY1139" s="16"/>
      <c r="BZ1139" s="16">
        <v>1</v>
      </c>
      <c r="CA1139" s="16"/>
      <c r="CB1139" s="16"/>
      <c r="CC1139" s="16">
        <v>1</v>
      </c>
      <c r="CD1139" s="16"/>
      <c r="CE1139" s="16"/>
      <c r="CF1139" s="16"/>
      <c r="CG1139" s="19"/>
      <c r="CH1139" s="19"/>
      <c r="CI1139" s="19"/>
      <c r="CJ1139" s="19"/>
      <c r="CK1139" s="19"/>
      <c r="CL1139" s="19">
        <v>1</v>
      </c>
      <c r="CM1139" s="19"/>
      <c r="CN1139" s="19"/>
      <c r="CO1139" s="19"/>
      <c r="CP1139" s="19"/>
      <c r="CQ1139" s="19"/>
      <c r="CR1139" s="19"/>
    </row>
    <row r="1140" spans="1:96" ht="107" customHeight="1">
      <c r="A1140" s="11" cm="1">
        <f t="array" ref="A1140">SUMPRODUCT(--ISNUMBER(SEARCH({"stranding","stranded"},E1140)))</f>
        <v>0</v>
      </c>
      <c r="B1140" s="12">
        <v>1245</v>
      </c>
      <c r="C1140" s="25" t="s">
        <v>2364</v>
      </c>
      <c r="D1140" s="26">
        <v>2002</v>
      </c>
      <c r="E1140" s="15" t="s">
        <v>2365</v>
      </c>
      <c r="F1140" s="15" t="s">
        <v>6268</v>
      </c>
      <c r="G1140" s="15">
        <f t="shared" si="17"/>
        <v>5</v>
      </c>
      <c r="H1140" s="16"/>
      <c r="I1140" s="16"/>
      <c r="J1140" s="16"/>
      <c r="K1140" s="16"/>
      <c r="L1140" s="16">
        <v>1</v>
      </c>
      <c r="M1140" s="16"/>
      <c r="N1140" s="16"/>
      <c r="O1140" s="16"/>
      <c r="P1140" s="17"/>
      <c r="Q1140" s="17"/>
      <c r="R1140" s="17"/>
      <c r="S1140" s="17"/>
      <c r="T1140" s="18"/>
      <c r="U1140" s="18">
        <v>1</v>
      </c>
      <c r="V1140" s="18"/>
      <c r="W1140" s="18"/>
      <c r="X1140" s="19"/>
      <c r="Y1140" s="19"/>
      <c r="Z1140" s="19"/>
      <c r="AA1140" s="19"/>
      <c r="AB1140" s="19"/>
      <c r="AC1140" s="19"/>
      <c r="AD1140" s="19"/>
      <c r="AE1140" s="19">
        <v>1</v>
      </c>
      <c r="AF1140" s="19">
        <v>1</v>
      </c>
      <c r="AG1140" s="19"/>
      <c r="AH1140" s="19"/>
      <c r="AI1140" s="19"/>
      <c r="AJ1140" s="17">
        <v>1</v>
      </c>
      <c r="AK1140" s="17"/>
      <c r="AL1140" s="17"/>
      <c r="AM1140" s="17"/>
      <c r="AN1140" s="17"/>
      <c r="AO1140" s="17"/>
      <c r="AP1140" s="17"/>
      <c r="AQ1140" s="17"/>
      <c r="AR1140" s="20"/>
      <c r="AS1140" s="20"/>
      <c r="AT1140" s="20"/>
      <c r="AU1140" s="20"/>
      <c r="AV1140" s="20"/>
      <c r="AW1140" s="20"/>
      <c r="AX1140" s="20"/>
      <c r="AY1140" s="20"/>
      <c r="AZ1140" s="20"/>
      <c r="BA1140" s="20"/>
      <c r="BB1140" s="20"/>
      <c r="BC1140" s="20"/>
      <c r="BD1140" s="16"/>
      <c r="BE1140" s="16"/>
      <c r="BF1140" s="16"/>
      <c r="BG1140" s="16"/>
      <c r="BH1140" s="16"/>
      <c r="BI1140" s="16"/>
      <c r="BJ1140" s="16"/>
      <c r="BK1140" s="16"/>
      <c r="BL1140" s="16"/>
      <c r="BM1140" s="16"/>
      <c r="BN1140" s="16"/>
      <c r="BO1140" s="16"/>
      <c r="BP1140" s="16"/>
      <c r="BQ1140" s="16"/>
      <c r="BR1140" s="16"/>
      <c r="BS1140" s="16"/>
      <c r="BT1140" s="16">
        <v>1</v>
      </c>
      <c r="BU1140" s="16"/>
      <c r="BV1140" s="16"/>
      <c r="BW1140" s="16"/>
      <c r="BX1140" s="16"/>
      <c r="BY1140" s="16"/>
      <c r="BZ1140" s="16"/>
      <c r="CA1140" s="16"/>
      <c r="CB1140" s="16"/>
      <c r="CC1140" s="16"/>
      <c r="CD1140" s="16"/>
      <c r="CE1140" s="16"/>
      <c r="CF1140" s="16"/>
      <c r="CG1140" s="19"/>
      <c r="CH1140" s="19"/>
      <c r="CI1140" s="19"/>
      <c r="CJ1140" s="19"/>
      <c r="CK1140" s="19"/>
      <c r="CL1140" s="19"/>
      <c r="CM1140" s="19">
        <v>1</v>
      </c>
      <c r="CN1140" s="19"/>
      <c r="CO1140" s="19"/>
      <c r="CP1140" s="19"/>
      <c r="CQ1140" s="19"/>
      <c r="CR1140" s="19"/>
    </row>
    <row r="1141" spans="1:96" ht="107" customHeight="1">
      <c r="A1141" s="11" cm="1">
        <f t="array" ref="A1141">SUMPRODUCT(--ISNUMBER(SEARCH({"stranding","stranded"},E1141)))</f>
        <v>0</v>
      </c>
      <c r="B1141" s="12">
        <v>1246</v>
      </c>
      <c r="C1141" s="21" t="s">
        <v>2366</v>
      </c>
      <c r="D1141" s="22">
        <v>2002</v>
      </c>
      <c r="E1141" s="15" t="s">
        <v>2367</v>
      </c>
      <c r="F1141" s="15" t="s">
        <v>6842</v>
      </c>
      <c r="G1141" s="15">
        <f t="shared" si="17"/>
        <v>5</v>
      </c>
      <c r="H1141" s="16"/>
      <c r="I1141" s="16"/>
      <c r="J1141" s="16"/>
      <c r="K1141" s="16">
        <v>1</v>
      </c>
      <c r="L1141" s="16"/>
      <c r="M1141" s="16"/>
      <c r="N1141" s="16"/>
      <c r="O1141" s="16"/>
      <c r="P1141" s="17"/>
      <c r="Q1141" s="17"/>
      <c r="R1141" s="17"/>
      <c r="S1141" s="17"/>
      <c r="T1141" s="18"/>
      <c r="U1141" s="18">
        <v>1</v>
      </c>
      <c r="V1141" s="18"/>
      <c r="W1141" s="18"/>
      <c r="X1141" s="19"/>
      <c r="Y1141" s="19"/>
      <c r="Z1141" s="19"/>
      <c r="AA1141" s="19"/>
      <c r="AB1141" s="19"/>
      <c r="AC1141" s="19"/>
      <c r="AD1141" s="19"/>
      <c r="AE1141" s="19">
        <v>1</v>
      </c>
      <c r="AF1141" s="19">
        <v>1</v>
      </c>
      <c r="AG1141" s="19"/>
      <c r="AH1141" s="19"/>
      <c r="AI1141" s="19"/>
      <c r="AJ1141" s="17"/>
      <c r="AK1141" s="17"/>
      <c r="AL1141" s="17"/>
      <c r="AM1141" s="17"/>
      <c r="AN1141" s="17"/>
      <c r="AO1141" s="17"/>
      <c r="AP1141" s="17"/>
      <c r="AQ1141" s="17"/>
      <c r="AR1141" s="20"/>
      <c r="AS1141" s="20"/>
      <c r="AT1141" s="20"/>
      <c r="AU1141" s="20"/>
      <c r="AV1141" s="20"/>
      <c r="AW1141" s="20"/>
      <c r="AX1141" s="20"/>
      <c r="AY1141" s="20"/>
      <c r="AZ1141" s="20"/>
      <c r="BA1141" s="20"/>
      <c r="BB1141" s="20"/>
      <c r="BC1141" s="20"/>
      <c r="BD1141" s="16"/>
      <c r="BE1141" s="16"/>
      <c r="BF1141" s="16"/>
      <c r="BG1141" s="16"/>
      <c r="BH1141" s="16"/>
      <c r="BI1141" s="16"/>
      <c r="BJ1141" s="16"/>
      <c r="BK1141" s="16"/>
      <c r="BL1141" s="16"/>
      <c r="BM1141" s="16"/>
      <c r="BN1141" s="16"/>
      <c r="BO1141" s="16"/>
      <c r="BP1141" s="16"/>
      <c r="BQ1141" s="16"/>
      <c r="BR1141" s="16"/>
      <c r="BS1141" s="16">
        <v>1</v>
      </c>
      <c r="BT1141" s="16">
        <v>1</v>
      </c>
      <c r="BU1141" s="16"/>
      <c r="BV1141" s="16"/>
      <c r="BW1141" s="16"/>
      <c r="BX1141" s="16"/>
      <c r="BY1141" s="16"/>
      <c r="BZ1141" s="16"/>
      <c r="CA1141" s="16"/>
      <c r="CB1141" s="16"/>
      <c r="CC1141" s="16"/>
      <c r="CD1141" s="16"/>
      <c r="CE1141" s="16"/>
      <c r="CF1141" s="16"/>
      <c r="CG1141" s="19"/>
      <c r="CH1141" s="19"/>
      <c r="CI1141" s="19"/>
      <c r="CJ1141" s="19"/>
      <c r="CK1141" s="19"/>
      <c r="CL1141" s="19"/>
      <c r="CM1141" s="19"/>
      <c r="CN1141" s="19">
        <v>1</v>
      </c>
      <c r="CO1141" s="19"/>
      <c r="CP1141" s="19"/>
      <c r="CQ1141" s="19"/>
      <c r="CR1141" s="19"/>
    </row>
    <row r="1142" spans="1:96" ht="107" customHeight="1">
      <c r="A1142" s="11" cm="1">
        <f t="array" ref="A1142">SUMPRODUCT(--ISNUMBER(SEARCH({"stranding","stranded"},E1142)))</f>
        <v>0</v>
      </c>
      <c r="B1142" s="12">
        <v>1248</v>
      </c>
      <c r="C1142" s="21" t="s">
        <v>2368</v>
      </c>
      <c r="D1142" s="22">
        <v>2002</v>
      </c>
      <c r="E1142" s="15" t="s">
        <v>2369</v>
      </c>
      <c r="F1142" s="15" t="s">
        <v>7965</v>
      </c>
      <c r="G1142" s="15">
        <f t="shared" si="17"/>
        <v>9</v>
      </c>
      <c r="H1142" s="16"/>
      <c r="I1142" s="16"/>
      <c r="J1142" s="16"/>
      <c r="K1142" s="16">
        <v>2</v>
      </c>
      <c r="L1142" s="16"/>
      <c r="M1142" s="16"/>
      <c r="N1142" s="16"/>
      <c r="O1142" s="16"/>
      <c r="P1142" s="17"/>
      <c r="Q1142" s="17"/>
      <c r="R1142" s="17"/>
      <c r="S1142" s="17"/>
      <c r="T1142" s="18"/>
      <c r="U1142" s="18">
        <v>1</v>
      </c>
      <c r="V1142" s="18"/>
      <c r="W1142" s="18"/>
      <c r="X1142" s="19">
        <v>1</v>
      </c>
      <c r="Y1142" s="19">
        <v>1</v>
      </c>
      <c r="Z1142" s="19"/>
      <c r="AA1142" s="19"/>
      <c r="AB1142" s="19"/>
      <c r="AC1142" s="19"/>
      <c r="AD1142" s="19"/>
      <c r="AE1142" s="19"/>
      <c r="AF1142" s="19"/>
      <c r="AG1142" s="19"/>
      <c r="AH1142" s="19"/>
      <c r="AI1142" s="19"/>
      <c r="AJ1142" s="17">
        <v>1</v>
      </c>
      <c r="AK1142" s="17"/>
      <c r="AL1142" s="17"/>
      <c r="AM1142" s="17"/>
      <c r="AN1142" s="17"/>
      <c r="AO1142" s="17"/>
      <c r="AP1142" s="17"/>
      <c r="AQ1142" s="17"/>
      <c r="AR1142" s="20"/>
      <c r="AS1142" s="20"/>
      <c r="AT1142" s="20"/>
      <c r="AU1142" s="20"/>
      <c r="AV1142" s="20"/>
      <c r="AW1142" s="20"/>
      <c r="AX1142" s="20"/>
      <c r="AY1142" s="20"/>
      <c r="AZ1142" s="20"/>
      <c r="BA1142" s="20"/>
      <c r="BB1142" s="20"/>
      <c r="BC1142" s="20"/>
      <c r="BD1142" s="16"/>
      <c r="BE1142" s="16">
        <v>1</v>
      </c>
      <c r="BF1142" s="16"/>
      <c r="BG1142" s="16"/>
      <c r="BH1142" s="16"/>
      <c r="BI1142" s="16"/>
      <c r="BJ1142" s="16"/>
      <c r="BK1142" s="16">
        <v>1</v>
      </c>
      <c r="BL1142" s="16"/>
      <c r="BM1142" s="16"/>
      <c r="BN1142" s="16"/>
      <c r="BO1142" s="16"/>
      <c r="BP1142" s="16">
        <v>1</v>
      </c>
      <c r="BQ1142" s="16"/>
      <c r="BR1142" s="16"/>
      <c r="BS1142" s="16"/>
      <c r="BT1142" s="16"/>
      <c r="BU1142" s="16"/>
      <c r="BV1142" s="16">
        <v>1</v>
      </c>
      <c r="BW1142" s="16"/>
      <c r="BX1142" s="16"/>
      <c r="BY1142" s="16"/>
      <c r="BZ1142" s="16"/>
      <c r="CA1142" s="16"/>
      <c r="CB1142" s="16"/>
      <c r="CC1142" s="16"/>
      <c r="CD1142" s="16">
        <v>1</v>
      </c>
      <c r="CE1142" s="16"/>
      <c r="CF1142" s="16"/>
      <c r="CG1142" s="19"/>
      <c r="CH1142" s="19"/>
      <c r="CI1142" s="19"/>
      <c r="CJ1142" s="19"/>
      <c r="CK1142" s="19"/>
      <c r="CL1142" s="19"/>
      <c r="CM1142" s="19">
        <v>1</v>
      </c>
      <c r="CN1142" s="19"/>
      <c r="CO1142" s="19"/>
      <c r="CP1142" s="19"/>
      <c r="CQ1142" s="19"/>
      <c r="CR1142" s="19"/>
    </row>
    <row r="1143" spans="1:96" ht="107" customHeight="1">
      <c r="A1143" s="11" cm="1">
        <f t="array" ref="A1143">SUMPRODUCT(--ISNUMBER(SEARCH({"stranding","stranded"},E1143)))</f>
        <v>0</v>
      </c>
      <c r="B1143" s="12">
        <v>1249</v>
      </c>
      <c r="C1143" s="25" t="s">
        <v>2370</v>
      </c>
      <c r="D1143" s="26">
        <v>2002</v>
      </c>
      <c r="E1143" s="15" t="s">
        <v>2371</v>
      </c>
      <c r="F1143" s="15" t="s">
        <v>6857</v>
      </c>
      <c r="G1143" s="15">
        <f t="shared" si="17"/>
        <v>6</v>
      </c>
      <c r="H1143" s="16"/>
      <c r="I1143" s="16"/>
      <c r="J1143" s="16"/>
      <c r="K1143" s="16"/>
      <c r="L1143" s="16">
        <v>1</v>
      </c>
      <c r="M1143" s="16"/>
      <c r="N1143" s="16"/>
      <c r="O1143" s="16"/>
      <c r="P1143" s="17"/>
      <c r="Q1143" s="17"/>
      <c r="R1143" s="17"/>
      <c r="S1143" s="17"/>
      <c r="T1143" s="18">
        <v>1</v>
      </c>
      <c r="U1143" s="18"/>
      <c r="V1143" s="18"/>
      <c r="W1143" s="18"/>
      <c r="X1143" s="19">
        <v>1</v>
      </c>
      <c r="Y1143" s="19">
        <v>1</v>
      </c>
      <c r="Z1143" s="19">
        <v>1</v>
      </c>
      <c r="AA1143" s="19"/>
      <c r="AB1143" s="19"/>
      <c r="AC1143" s="19"/>
      <c r="AD1143" s="19"/>
      <c r="AE1143" s="19"/>
      <c r="AF1143" s="19"/>
      <c r="AG1143" s="19"/>
      <c r="AH1143" s="19"/>
      <c r="AI1143" s="19"/>
      <c r="AJ1143" s="17">
        <v>1</v>
      </c>
      <c r="AK1143" s="17"/>
      <c r="AL1143" s="17"/>
      <c r="AM1143" s="17"/>
      <c r="AN1143" s="17"/>
      <c r="AO1143" s="17"/>
      <c r="AP1143" s="17"/>
      <c r="AQ1143" s="17"/>
      <c r="AR1143" s="20"/>
      <c r="AS1143" s="20"/>
      <c r="AT1143" s="20"/>
      <c r="AU1143" s="20"/>
      <c r="AV1143" s="20"/>
      <c r="AW1143" s="20"/>
      <c r="AX1143" s="20"/>
      <c r="AY1143" s="20"/>
      <c r="AZ1143" s="20"/>
      <c r="BA1143" s="20"/>
      <c r="BB1143" s="20"/>
      <c r="BC1143" s="20"/>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v>1</v>
      </c>
      <c r="BX1143" s="16"/>
      <c r="BY1143" s="16"/>
      <c r="BZ1143" s="16"/>
      <c r="CA1143" s="16"/>
      <c r="CB1143" s="16"/>
      <c r="CC1143" s="16"/>
      <c r="CD1143" s="16"/>
      <c r="CE1143" s="16"/>
      <c r="CF1143" s="16"/>
      <c r="CG1143" s="19"/>
      <c r="CH1143" s="19"/>
      <c r="CI1143" s="19"/>
      <c r="CJ1143" s="19"/>
      <c r="CK1143" s="19"/>
      <c r="CL1143" s="19"/>
      <c r="CM1143" s="19"/>
      <c r="CN1143" s="19"/>
      <c r="CO1143" s="19">
        <v>1</v>
      </c>
      <c r="CP1143" s="19"/>
      <c r="CQ1143" s="19"/>
      <c r="CR1143" s="19"/>
    </row>
    <row r="1144" spans="1:96" ht="107" customHeight="1">
      <c r="A1144" s="11" cm="1">
        <f t="array" ref="A1144">SUMPRODUCT(--ISNUMBER(SEARCH({"stranding","stranded"},E1144)))</f>
        <v>0</v>
      </c>
      <c r="B1144" s="12">
        <v>1250</v>
      </c>
      <c r="C1144" s="21" t="s">
        <v>2372</v>
      </c>
      <c r="D1144" s="22">
        <v>2003</v>
      </c>
      <c r="E1144" s="15" t="s">
        <v>2373</v>
      </c>
      <c r="F1144" s="15" t="s">
        <v>6858</v>
      </c>
      <c r="G1144" s="15">
        <f t="shared" si="17"/>
        <v>7</v>
      </c>
      <c r="H1144" s="16"/>
      <c r="I1144" s="16"/>
      <c r="J1144" s="16"/>
      <c r="K1144" s="16"/>
      <c r="L1144" s="16"/>
      <c r="M1144" s="16"/>
      <c r="N1144" s="16"/>
      <c r="O1144" s="16"/>
      <c r="P1144" s="17"/>
      <c r="Q1144" s="17"/>
      <c r="R1144" s="17"/>
      <c r="S1144" s="17"/>
      <c r="T1144" s="18"/>
      <c r="U1144" s="18">
        <v>1</v>
      </c>
      <c r="V1144" s="18"/>
      <c r="W1144" s="18"/>
      <c r="X1144" s="19">
        <v>1</v>
      </c>
      <c r="Y1144" s="19">
        <v>1</v>
      </c>
      <c r="Z1144" s="19"/>
      <c r="AA1144" s="19"/>
      <c r="AB1144" s="19"/>
      <c r="AC1144" s="19"/>
      <c r="AD1144" s="19"/>
      <c r="AE1144" s="19"/>
      <c r="AF1144" s="19"/>
      <c r="AG1144" s="19"/>
      <c r="AH1144" s="19"/>
      <c r="AI1144" s="19"/>
      <c r="AJ1144" s="17">
        <v>1</v>
      </c>
      <c r="AK1144" s="17"/>
      <c r="AL1144" s="17"/>
      <c r="AM1144" s="17"/>
      <c r="AN1144" s="17"/>
      <c r="AO1144" s="17"/>
      <c r="AP1144" s="17"/>
      <c r="AQ1144" s="17"/>
      <c r="AR1144" s="20"/>
      <c r="AS1144" s="20">
        <v>1</v>
      </c>
      <c r="AT1144" s="20"/>
      <c r="AU1144" s="20"/>
      <c r="AV1144" s="20"/>
      <c r="AW1144" s="20"/>
      <c r="AX1144" s="20"/>
      <c r="AY1144" s="20"/>
      <c r="AZ1144" s="20"/>
      <c r="BA1144" s="20"/>
      <c r="BB1144" s="20"/>
      <c r="BC1144" s="20"/>
      <c r="BD1144" s="16"/>
      <c r="BE1144" s="16"/>
      <c r="BF1144" s="16"/>
      <c r="BG1144" s="16"/>
      <c r="BH1144" s="16"/>
      <c r="BI1144" s="16"/>
      <c r="BJ1144" s="16"/>
      <c r="BK1144" s="16"/>
      <c r="BL1144" s="16"/>
      <c r="BM1144" s="16"/>
      <c r="BN1144" s="16"/>
      <c r="BO1144" s="16"/>
      <c r="BP1144" s="16"/>
      <c r="BQ1144" s="16">
        <v>1</v>
      </c>
      <c r="BR1144" s="16"/>
      <c r="BS1144" s="16"/>
      <c r="BT1144" s="16"/>
      <c r="BU1144" s="16"/>
      <c r="BV1144" s="16"/>
      <c r="BW1144" s="16"/>
      <c r="BX1144" s="16"/>
      <c r="BY1144" s="16"/>
      <c r="BZ1144" s="16"/>
      <c r="CA1144" s="16">
        <v>1</v>
      </c>
      <c r="CB1144" s="16"/>
      <c r="CC1144" s="16"/>
      <c r="CD1144" s="16"/>
      <c r="CE1144" s="16"/>
      <c r="CF1144" s="16"/>
      <c r="CG1144" s="19"/>
      <c r="CH1144" s="19"/>
      <c r="CI1144" s="19"/>
      <c r="CJ1144" s="19"/>
      <c r="CK1144" s="19"/>
      <c r="CL1144" s="19"/>
      <c r="CM1144" s="19">
        <v>1</v>
      </c>
      <c r="CN1144" s="19"/>
      <c r="CO1144" s="19"/>
      <c r="CP1144" s="19"/>
      <c r="CQ1144" s="19"/>
      <c r="CR1144" s="19"/>
    </row>
    <row r="1145" spans="1:96" ht="107" customHeight="1">
      <c r="A1145" s="11" cm="1">
        <f t="array" ref="A1145">SUMPRODUCT(--ISNUMBER(SEARCH({"stranding","stranded"},E1145)))</f>
        <v>0</v>
      </c>
      <c r="B1145" s="12">
        <v>1251</v>
      </c>
      <c r="C1145" s="13" t="s">
        <v>2374</v>
      </c>
      <c r="D1145" s="14">
        <v>2003</v>
      </c>
      <c r="E1145" s="15" t="s">
        <v>2375</v>
      </c>
      <c r="F1145" s="15" t="s">
        <v>6859</v>
      </c>
      <c r="G1145" s="15">
        <f t="shared" si="17"/>
        <v>6</v>
      </c>
      <c r="H1145" s="16"/>
      <c r="I1145" s="16">
        <v>1</v>
      </c>
      <c r="J1145" s="16">
        <v>1</v>
      </c>
      <c r="K1145" s="16">
        <v>1</v>
      </c>
      <c r="L1145" s="16"/>
      <c r="M1145" s="16"/>
      <c r="N1145" s="16"/>
      <c r="O1145" s="16"/>
      <c r="P1145" s="17"/>
      <c r="Q1145" s="17">
        <v>1</v>
      </c>
      <c r="R1145" s="17"/>
      <c r="S1145" s="17"/>
      <c r="T1145" s="18">
        <v>1</v>
      </c>
      <c r="U1145" s="18"/>
      <c r="V1145" s="18"/>
      <c r="W1145" s="18"/>
      <c r="X1145" s="19"/>
      <c r="Y1145" s="19"/>
      <c r="Z1145" s="19"/>
      <c r="AA1145" s="19"/>
      <c r="AB1145" s="19"/>
      <c r="AC1145" s="19"/>
      <c r="AD1145" s="19"/>
      <c r="AE1145" s="19"/>
      <c r="AF1145" s="19"/>
      <c r="AG1145" s="19"/>
      <c r="AH1145" s="19"/>
      <c r="AI1145" s="19"/>
      <c r="AJ1145" s="17">
        <v>1</v>
      </c>
      <c r="AK1145" s="17"/>
      <c r="AL1145" s="17"/>
      <c r="AM1145" s="17"/>
      <c r="AN1145" s="17"/>
      <c r="AO1145" s="17"/>
      <c r="AP1145" s="17"/>
      <c r="AQ1145" s="17">
        <v>1</v>
      </c>
      <c r="AR1145" s="20"/>
      <c r="AS1145" s="20">
        <v>1</v>
      </c>
      <c r="AT1145" s="20"/>
      <c r="AU1145" s="20"/>
      <c r="AV1145" s="20"/>
      <c r="AW1145" s="20"/>
      <c r="AX1145" s="20"/>
      <c r="AY1145" s="20"/>
      <c r="AZ1145" s="20"/>
      <c r="BA1145" s="20">
        <v>1</v>
      </c>
      <c r="BB1145" s="20"/>
      <c r="BC1145" s="20"/>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9"/>
      <c r="CH1145" s="19"/>
      <c r="CI1145" s="19"/>
      <c r="CJ1145" s="19"/>
      <c r="CK1145" s="19"/>
      <c r="CL1145" s="19">
        <v>1</v>
      </c>
      <c r="CM1145" s="19"/>
      <c r="CN1145" s="19"/>
      <c r="CO1145" s="19"/>
      <c r="CP1145" s="19"/>
      <c r="CQ1145" s="19"/>
      <c r="CR1145" s="19"/>
    </row>
    <row r="1146" spans="1:96" ht="107" customHeight="1">
      <c r="A1146" s="11" cm="1">
        <f t="array" ref="A1146">SUMPRODUCT(--ISNUMBER(SEARCH({"stranding","stranded"},E1146)))</f>
        <v>0</v>
      </c>
      <c r="B1146" s="12">
        <v>1252</v>
      </c>
      <c r="C1146" s="21" t="s">
        <v>2376</v>
      </c>
      <c r="D1146" s="22">
        <v>2003</v>
      </c>
      <c r="E1146" s="15" t="s">
        <v>2377</v>
      </c>
      <c r="F1146" s="15" t="s">
        <v>6860</v>
      </c>
      <c r="G1146" s="15">
        <f t="shared" si="17"/>
        <v>9</v>
      </c>
      <c r="H1146" s="16"/>
      <c r="I1146" s="16"/>
      <c r="J1146" s="16"/>
      <c r="K1146" s="16"/>
      <c r="L1146" s="16">
        <v>1</v>
      </c>
      <c r="M1146" s="16"/>
      <c r="N1146" s="16"/>
      <c r="O1146" s="16"/>
      <c r="P1146" s="17"/>
      <c r="Q1146" s="17"/>
      <c r="R1146" s="17"/>
      <c r="S1146" s="17"/>
      <c r="T1146" s="18">
        <v>1</v>
      </c>
      <c r="U1146" s="18"/>
      <c r="V1146" s="18"/>
      <c r="W1146" s="18"/>
      <c r="X1146" s="19">
        <v>1</v>
      </c>
      <c r="Y1146" s="19"/>
      <c r="Z1146" s="19"/>
      <c r="AA1146" s="19"/>
      <c r="AB1146" s="19"/>
      <c r="AC1146" s="19"/>
      <c r="AD1146" s="19"/>
      <c r="AE1146" s="19">
        <v>1</v>
      </c>
      <c r="AF1146" s="19">
        <v>1</v>
      </c>
      <c r="AG1146" s="19"/>
      <c r="AH1146" s="19"/>
      <c r="AI1146" s="19">
        <v>1</v>
      </c>
      <c r="AJ1146" s="17">
        <v>1</v>
      </c>
      <c r="AK1146" s="17"/>
      <c r="AL1146" s="17"/>
      <c r="AM1146" s="17"/>
      <c r="AN1146" s="17"/>
      <c r="AO1146" s="17"/>
      <c r="AP1146" s="17">
        <v>1</v>
      </c>
      <c r="AQ1146" s="17">
        <v>1</v>
      </c>
      <c r="AR1146" s="20"/>
      <c r="AS1146" s="20"/>
      <c r="AT1146" s="20"/>
      <c r="AU1146" s="20"/>
      <c r="AV1146" s="20"/>
      <c r="AW1146" s="20"/>
      <c r="AX1146" s="20"/>
      <c r="AY1146" s="20"/>
      <c r="AZ1146" s="20"/>
      <c r="BA1146" s="20"/>
      <c r="BB1146" s="20"/>
      <c r="BC1146" s="20"/>
      <c r="BD1146" s="16"/>
      <c r="BE1146" s="16"/>
      <c r="BF1146" s="16"/>
      <c r="BG1146" s="16"/>
      <c r="BH1146" s="16"/>
      <c r="BI1146" s="16"/>
      <c r="BJ1146" s="16">
        <v>1</v>
      </c>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9"/>
      <c r="CH1146" s="19"/>
      <c r="CI1146" s="19"/>
      <c r="CJ1146" s="19">
        <v>1</v>
      </c>
      <c r="CK1146" s="19"/>
      <c r="CL1146" s="19"/>
      <c r="CM1146" s="19"/>
      <c r="CN1146" s="19"/>
      <c r="CO1146" s="19"/>
      <c r="CP1146" s="19"/>
      <c r="CQ1146" s="19"/>
      <c r="CR1146" s="19"/>
    </row>
    <row r="1147" spans="1:96" ht="107" customHeight="1">
      <c r="A1147" s="11" cm="1">
        <f t="array" ref="A1147">SUMPRODUCT(--ISNUMBER(SEARCH({"stranding","stranded"},E1147)))</f>
        <v>0</v>
      </c>
      <c r="B1147" s="12">
        <v>1253</v>
      </c>
      <c r="C1147" s="13" t="s">
        <v>2378</v>
      </c>
      <c r="D1147" s="14">
        <v>2003</v>
      </c>
      <c r="E1147" s="15" t="s">
        <v>2379</v>
      </c>
      <c r="F1147" s="15" t="s">
        <v>6861</v>
      </c>
      <c r="G1147" s="15">
        <f t="shared" si="17"/>
        <v>5</v>
      </c>
      <c r="H1147" s="16"/>
      <c r="I1147" s="16"/>
      <c r="J1147" s="16"/>
      <c r="K1147" s="16"/>
      <c r="L1147" s="16">
        <v>1</v>
      </c>
      <c r="M1147" s="16"/>
      <c r="N1147" s="16"/>
      <c r="O1147" s="16"/>
      <c r="P1147" s="17">
        <v>1</v>
      </c>
      <c r="Q1147" s="17"/>
      <c r="R1147" s="17"/>
      <c r="S1147" s="17"/>
      <c r="T1147" s="18">
        <v>1</v>
      </c>
      <c r="U1147" s="18"/>
      <c r="V1147" s="18"/>
      <c r="W1147" s="18"/>
      <c r="X1147" s="19"/>
      <c r="Y1147" s="19">
        <v>1</v>
      </c>
      <c r="Z1147" s="19">
        <v>1</v>
      </c>
      <c r="AA1147" s="19"/>
      <c r="AB1147" s="19"/>
      <c r="AC1147" s="19"/>
      <c r="AD1147" s="19"/>
      <c r="AE1147" s="19"/>
      <c r="AF1147" s="19"/>
      <c r="AG1147" s="19"/>
      <c r="AH1147" s="19"/>
      <c r="AI1147" s="19"/>
      <c r="AJ1147" s="17"/>
      <c r="AK1147" s="17"/>
      <c r="AL1147" s="17"/>
      <c r="AM1147" s="17"/>
      <c r="AN1147" s="17"/>
      <c r="AO1147" s="17"/>
      <c r="AP1147" s="17"/>
      <c r="AQ1147" s="17"/>
      <c r="AR1147" s="20"/>
      <c r="AS1147" s="20"/>
      <c r="AT1147" s="20"/>
      <c r="AU1147" s="20"/>
      <c r="AV1147" s="20"/>
      <c r="AW1147" s="20"/>
      <c r="AX1147" s="20"/>
      <c r="AY1147" s="20"/>
      <c r="AZ1147" s="20"/>
      <c r="BA1147" s="20"/>
      <c r="BB1147" s="20"/>
      <c r="BC1147" s="20"/>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v>1</v>
      </c>
      <c r="CB1147" s="16"/>
      <c r="CC1147" s="16"/>
      <c r="CD1147" s="16"/>
      <c r="CE1147" s="16"/>
      <c r="CF1147" s="16"/>
      <c r="CG1147" s="19"/>
      <c r="CH1147" s="19"/>
      <c r="CI1147" s="19"/>
      <c r="CJ1147" s="19"/>
      <c r="CK1147" s="19"/>
      <c r="CL1147" s="19"/>
      <c r="CM1147" s="19"/>
      <c r="CN1147" s="19">
        <v>1</v>
      </c>
      <c r="CO1147" s="19"/>
      <c r="CP1147" s="19"/>
      <c r="CQ1147" s="19"/>
      <c r="CR1147" s="19"/>
    </row>
    <row r="1148" spans="1:96" ht="107" customHeight="1">
      <c r="A1148" s="11" cm="1">
        <f t="array" ref="A1148">SUMPRODUCT(--ISNUMBER(SEARCH({"stranding","stranded"},E1148)))</f>
        <v>0</v>
      </c>
      <c r="B1148" s="12">
        <v>1254</v>
      </c>
      <c r="C1148" s="21" t="s">
        <v>2380</v>
      </c>
      <c r="D1148" s="22">
        <v>2003</v>
      </c>
      <c r="E1148" s="15" t="s">
        <v>2381</v>
      </c>
      <c r="F1148" s="15" t="s">
        <v>6862</v>
      </c>
      <c r="G1148" s="15">
        <f t="shared" si="17"/>
        <v>12</v>
      </c>
      <c r="H1148" s="16"/>
      <c r="I1148" s="16"/>
      <c r="J1148" s="16">
        <v>1</v>
      </c>
      <c r="K1148" s="16"/>
      <c r="L1148" s="16"/>
      <c r="M1148" s="16"/>
      <c r="N1148" s="16"/>
      <c r="O1148" s="16"/>
      <c r="P1148" s="17"/>
      <c r="Q1148" s="17"/>
      <c r="R1148" s="17"/>
      <c r="S1148" s="17"/>
      <c r="T1148" s="18">
        <v>1</v>
      </c>
      <c r="U1148" s="18"/>
      <c r="V1148" s="18"/>
      <c r="W1148" s="18"/>
      <c r="X1148" s="19">
        <v>1</v>
      </c>
      <c r="Y1148" s="19">
        <v>1</v>
      </c>
      <c r="Z1148" s="19">
        <v>1</v>
      </c>
      <c r="AA1148" s="19"/>
      <c r="AB1148" s="19"/>
      <c r="AC1148" s="19"/>
      <c r="AD1148" s="19"/>
      <c r="AE1148" s="19"/>
      <c r="AF1148" s="19">
        <v>1</v>
      </c>
      <c r="AG1148" s="19"/>
      <c r="AH1148" s="19"/>
      <c r="AI1148" s="19"/>
      <c r="AJ1148" s="17">
        <v>1</v>
      </c>
      <c r="AK1148" s="17"/>
      <c r="AL1148" s="17"/>
      <c r="AM1148" s="17"/>
      <c r="AN1148" s="17"/>
      <c r="AO1148" s="17"/>
      <c r="AP1148" s="17"/>
      <c r="AQ1148" s="17"/>
      <c r="AR1148" s="20"/>
      <c r="AS1148" s="20"/>
      <c r="AT1148" s="20"/>
      <c r="AU1148" s="20"/>
      <c r="AV1148" s="20"/>
      <c r="AW1148" s="20"/>
      <c r="AX1148" s="20">
        <v>1</v>
      </c>
      <c r="AY1148" s="20"/>
      <c r="AZ1148" s="20">
        <v>1</v>
      </c>
      <c r="BA1148" s="20">
        <v>1</v>
      </c>
      <c r="BB1148" s="20"/>
      <c r="BC1148" s="20"/>
      <c r="BD1148" s="16"/>
      <c r="BE1148" s="16"/>
      <c r="BF1148" s="16"/>
      <c r="BG1148" s="16"/>
      <c r="BH1148" s="16"/>
      <c r="BI1148" s="16"/>
      <c r="BJ1148" s="16">
        <v>1</v>
      </c>
      <c r="BK1148" s="16"/>
      <c r="BL1148" s="16"/>
      <c r="BM1148" s="16"/>
      <c r="BN1148" s="16"/>
      <c r="BO1148" s="16"/>
      <c r="BP1148" s="16"/>
      <c r="BQ1148" s="16"/>
      <c r="BR1148" s="16"/>
      <c r="BS1148" s="16"/>
      <c r="BT1148" s="16"/>
      <c r="BU1148" s="16"/>
      <c r="BV1148" s="16"/>
      <c r="BW1148" s="16"/>
      <c r="BX1148" s="16"/>
      <c r="BY1148" s="16">
        <v>1</v>
      </c>
      <c r="BZ1148" s="16"/>
      <c r="CA1148" s="16"/>
      <c r="CB1148" s="16">
        <v>1</v>
      </c>
      <c r="CC1148" s="16"/>
      <c r="CD1148" s="16"/>
      <c r="CE1148" s="16"/>
      <c r="CF1148" s="16"/>
      <c r="CG1148" s="19"/>
      <c r="CH1148" s="19"/>
      <c r="CI1148" s="19"/>
      <c r="CJ1148" s="19"/>
      <c r="CK1148" s="19"/>
      <c r="CL1148" s="19"/>
      <c r="CM1148" s="19"/>
      <c r="CN1148" s="19"/>
      <c r="CO1148" s="19"/>
      <c r="CP1148" s="19"/>
      <c r="CQ1148" s="19"/>
      <c r="CR1148" s="19">
        <v>1</v>
      </c>
    </row>
    <row r="1149" spans="1:96" ht="107" customHeight="1">
      <c r="A1149" s="11" cm="1">
        <f t="array" ref="A1149">SUMPRODUCT(--ISNUMBER(SEARCH({"stranding","stranded"},E1149)))</f>
        <v>0</v>
      </c>
      <c r="B1149" s="12">
        <v>1255</v>
      </c>
      <c r="C1149" s="13" t="s">
        <v>2382</v>
      </c>
      <c r="D1149" s="14">
        <v>2003</v>
      </c>
      <c r="E1149" s="15" t="s">
        <v>2383</v>
      </c>
      <c r="F1149" s="15" t="s">
        <v>6863</v>
      </c>
      <c r="G1149" s="15">
        <f t="shared" si="17"/>
        <v>11</v>
      </c>
      <c r="H1149" s="16"/>
      <c r="I1149" s="16"/>
      <c r="J1149" s="16"/>
      <c r="K1149" s="16"/>
      <c r="L1149" s="16"/>
      <c r="M1149" s="16"/>
      <c r="N1149" s="16"/>
      <c r="O1149" s="16"/>
      <c r="P1149" s="17"/>
      <c r="Q1149" s="17"/>
      <c r="R1149" s="17"/>
      <c r="S1149" s="17"/>
      <c r="T1149" s="18"/>
      <c r="U1149" s="18">
        <v>1</v>
      </c>
      <c r="V1149" s="18"/>
      <c r="W1149" s="18"/>
      <c r="X1149" s="19">
        <v>1</v>
      </c>
      <c r="Y1149" s="19"/>
      <c r="Z1149" s="19"/>
      <c r="AA1149" s="19"/>
      <c r="AB1149" s="19"/>
      <c r="AC1149" s="19"/>
      <c r="AD1149" s="19"/>
      <c r="AE1149" s="19"/>
      <c r="AF1149" s="19"/>
      <c r="AG1149" s="19"/>
      <c r="AH1149" s="19"/>
      <c r="AI1149" s="19"/>
      <c r="AJ1149" s="17">
        <v>1</v>
      </c>
      <c r="AK1149" s="17"/>
      <c r="AL1149" s="17"/>
      <c r="AM1149" s="17"/>
      <c r="AN1149" s="17"/>
      <c r="AO1149" s="17"/>
      <c r="AP1149" s="17"/>
      <c r="AQ1149" s="17">
        <v>1</v>
      </c>
      <c r="AR1149" s="20">
        <v>1</v>
      </c>
      <c r="AS1149" s="20"/>
      <c r="AT1149" s="20"/>
      <c r="AU1149" s="20"/>
      <c r="AV1149" s="20"/>
      <c r="AW1149" s="20"/>
      <c r="AX1149" s="20">
        <v>1</v>
      </c>
      <c r="AY1149" s="20"/>
      <c r="AZ1149" s="20">
        <v>1</v>
      </c>
      <c r="BA1149" s="20">
        <v>1</v>
      </c>
      <c r="BB1149" s="20"/>
      <c r="BC1149" s="20"/>
      <c r="BD1149" s="16"/>
      <c r="BE1149" s="16"/>
      <c r="BF1149" s="16"/>
      <c r="BG1149" s="16"/>
      <c r="BH1149" s="16"/>
      <c r="BI1149" s="16"/>
      <c r="BJ1149" s="16">
        <v>1</v>
      </c>
      <c r="BK1149" s="16"/>
      <c r="BL1149" s="16">
        <v>1</v>
      </c>
      <c r="BM1149" s="16"/>
      <c r="BN1149" s="16"/>
      <c r="BO1149" s="16"/>
      <c r="BP1149" s="16"/>
      <c r="BQ1149" s="16"/>
      <c r="BR1149" s="16"/>
      <c r="BS1149" s="16"/>
      <c r="BT1149" s="16"/>
      <c r="BU1149" s="16"/>
      <c r="BV1149" s="16"/>
      <c r="BW1149" s="16"/>
      <c r="BX1149" s="16"/>
      <c r="BY1149" s="16">
        <v>1</v>
      </c>
      <c r="BZ1149" s="16"/>
      <c r="CA1149" s="16"/>
      <c r="CB1149" s="16"/>
      <c r="CC1149" s="16"/>
      <c r="CD1149" s="16"/>
      <c r="CE1149" s="16"/>
      <c r="CF1149" s="16"/>
      <c r="CG1149" s="19"/>
      <c r="CH1149" s="19"/>
      <c r="CI1149" s="19"/>
      <c r="CJ1149" s="19"/>
      <c r="CK1149" s="19"/>
      <c r="CL1149" s="19"/>
      <c r="CM1149" s="19"/>
      <c r="CN1149" s="19"/>
      <c r="CO1149" s="19"/>
      <c r="CP1149" s="19">
        <v>1</v>
      </c>
      <c r="CQ1149" s="19"/>
      <c r="CR1149" s="19"/>
    </row>
    <row r="1150" spans="1:96" ht="107" customHeight="1">
      <c r="A1150" s="11" cm="1">
        <f t="array" ref="A1150">SUMPRODUCT(--ISNUMBER(SEARCH({"stranding","stranded"},E1150)))</f>
        <v>0</v>
      </c>
      <c r="B1150" s="12">
        <v>1256</v>
      </c>
      <c r="C1150" s="21" t="s">
        <v>2384</v>
      </c>
      <c r="D1150" s="22">
        <v>2003</v>
      </c>
      <c r="E1150" s="15" t="s">
        <v>2385</v>
      </c>
      <c r="F1150" s="15" t="s">
        <v>6864</v>
      </c>
      <c r="G1150" s="15">
        <f t="shared" si="17"/>
        <v>4</v>
      </c>
      <c r="H1150" s="16"/>
      <c r="I1150" s="16"/>
      <c r="J1150" s="16">
        <v>2</v>
      </c>
      <c r="K1150" s="16"/>
      <c r="L1150" s="16">
        <v>1</v>
      </c>
      <c r="M1150" s="16">
        <v>2</v>
      </c>
      <c r="N1150" s="16"/>
      <c r="O1150" s="16"/>
      <c r="P1150" s="17"/>
      <c r="Q1150" s="17"/>
      <c r="R1150" s="17"/>
      <c r="S1150" s="17"/>
      <c r="T1150" s="18"/>
      <c r="U1150" s="18">
        <v>1</v>
      </c>
      <c r="V1150" s="18"/>
      <c r="W1150" s="18"/>
      <c r="X1150" s="19"/>
      <c r="Y1150" s="19"/>
      <c r="Z1150" s="19"/>
      <c r="AA1150" s="19"/>
      <c r="AB1150" s="19"/>
      <c r="AC1150" s="19"/>
      <c r="AD1150" s="19"/>
      <c r="AE1150" s="19"/>
      <c r="AF1150" s="19"/>
      <c r="AG1150" s="19"/>
      <c r="AH1150" s="19"/>
      <c r="AI1150" s="19"/>
      <c r="AJ1150" s="17">
        <v>1</v>
      </c>
      <c r="AK1150" s="17"/>
      <c r="AL1150" s="17"/>
      <c r="AM1150" s="17"/>
      <c r="AN1150" s="17"/>
      <c r="AO1150" s="17"/>
      <c r="AP1150" s="17"/>
      <c r="AQ1150" s="17"/>
      <c r="AR1150" s="20"/>
      <c r="AS1150" s="20"/>
      <c r="AT1150" s="20"/>
      <c r="AU1150" s="20"/>
      <c r="AV1150" s="20"/>
      <c r="AW1150" s="20"/>
      <c r="AX1150" s="20">
        <v>1</v>
      </c>
      <c r="AY1150" s="20"/>
      <c r="AZ1150" s="20"/>
      <c r="BA1150" s="20"/>
      <c r="BB1150" s="20"/>
      <c r="BC1150" s="20"/>
      <c r="BD1150" s="16"/>
      <c r="BE1150" s="16"/>
      <c r="BF1150" s="16"/>
      <c r="BG1150" s="16"/>
      <c r="BH1150" s="16"/>
      <c r="BI1150" s="16"/>
      <c r="BJ1150" s="16"/>
      <c r="BK1150" s="16"/>
      <c r="BL1150" s="16"/>
      <c r="BM1150" s="16"/>
      <c r="BN1150" s="16"/>
      <c r="BO1150" s="16"/>
      <c r="BP1150" s="16">
        <v>1</v>
      </c>
      <c r="BQ1150" s="16"/>
      <c r="BR1150" s="16"/>
      <c r="BS1150" s="16"/>
      <c r="BT1150" s="16"/>
      <c r="BU1150" s="16"/>
      <c r="BV1150" s="16"/>
      <c r="BW1150" s="16"/>
      <c r="BX1150" s="16"/>
      <c r="BY1150" s="16"/>
      <c r="BZ1150" s="16"/>
      <c r="CA1150" s="16"/>
      <c r="CB1150" s="16"/>
      <c r="CC1150" s="16"/>
      <c r="CD1150" s="16"/>
      <c r="CE1150" s="16"/>
      <c r="CF1150" s="16"/>
      <c r="CG1150" s="19"/>
      <c r="CH1150" s="19"/>
      <c r="CI1150" s="19"/>
      <c r="CJ1150" s="19"/>
      <c r="CK1150" s="19"/>
      <c r="CL1150" s="19">
        <v>1</v>
      </c>
      <c r="CM1150" s="19"/>
      <c r="CN1150" s="19"/>
      <c r="CO1150" s="19"/>
      <c r="CP1150" s="19"/>
      <c r="CQ1150" s="19"/>
      <c r="CR1150" s="19"/>
    </row>
    <row r="1151" spans="1:96" ht="107" customHeight="1">
      <c r="A1151" s="11" cm="1">
        <f t="array" ref="A1151">SUMPRODUCT(--ISNUMBER(SEARCH({"stranding","stranded"},E1151)))</f>
        <v>0</v>
      </c>
      <c r="B1151" s="12">
        <v>1257</v>
      </c>
      <c r="C1151" s="13" t="s">
        <v>2386</v>
      </c>
      <c r="D1151" s="14">
        <v>2003</v>
      </c>
      <c r="E1151" s="15" t="s">
        <v>2387</v>
      </c>
      <c r="F1151" s="15" t="s">
        <v>6865</v>
      </c>
      <c r="G1151" s="15">
        <f t="shared" si="17"/>
        <v>9</v>
      </c>
      <c r="H1151" s="16"/>
      <c r="I1151" s="16"/>
      <c r="J1151" s="16"/>
      <c r="K1151" s="16"/>
      <c r="L1151" s="16"/>
      <c r="M1151" s="16"/>
      <c r="N1151" s="16"/>
      <c r="O1151" s="16"/>
      <c r="P1151" s="17"/>
      <c r="Q1151" s="17"/>
      <c r="R1151" s="17"/>
      <c r="S1151" s="17"/>
      <c r="T1151" s="18"/>
      <c r="U1151" s="18">
        <v>1</v>
      </c>
      <c r="V1151" s="18"/>
      <c r="W1151" s="18"/>
      <c r="X1151" s="19">
        <v>1</v>
      </c>
      <c r="Y1151" s="19"/>
      <c r="Z1151" s="19"/>
      <c r="AA1151" s="19"/>
      <c r="AB1151" s="19"/>
      <c r="AC1151" s="19"/>
      <c r="AD1151" s="19"/>
      <c r="AE1151" s="19">
        <v>1</v>
      </c>
      <c r="AF1151" s="19">
        <v>1</v>
      </c>
      <c r="AG1151" s="19"/>
      <c r="AH1151" s="19"/>
      <c r="AI1151" s="19"/>
      <c r="AJ1151" s="17">
        <v>1</v>
      </c>
      <c r="AK1151" s="17"/>
      <c r="AL1151" s="17"/>
      <c r="AM1151" s="17"/>
      <c r="AN1151" s="17"/>
      <c r="AO1151" s="17"/>
      <c r="AP1151" s="17"/>
      <c r="AQ1151" s="17"/>
      <c r="AR1151" s="20"/>
      <c r="AS1151" s="20"/>
      <c r="AT1151" s="20"/>
      <c r="AU1151" s="20"/>
      <c r="AV1151" s="20">
        <v>1</v>
      </c>
      <c r="AW1151" s="20"/>
      <c r="AX1151" s="20">
        <v>1</v>
      </c>
      <c r="AY1151" s="20"/>
      <c r="AZ1151" s="20"/>
      <c r="BA1151" s="20"/>
      <c r="BB1151" s="20"/>
      <c r="BC1151" s="20"/>
      <c r="BD1151" s="16"/>
      <c r="BE1151" s="16"/>
      <c r="BF1151" s="16"/>
      <c r="BG1151" s="16"/>
      <c r="BH1151" s="16"/>
      <c r="BI1151" s="16"/>
      <c r="BJ1151" s="16"/>
      <c r="BK1151" s="16"/>
      <c r="BL1151" s="16"/>
      <c r="BM1151" s="16"/>
      <c r="BN1151" s="16"/>
      <c r="BO1151" s="16"/>
      <c r="BP1151" s="16">
        <v>1</v>
      </c>
      <c r="BQ1151" s="16"/>
      <c r="BR1151" s="16"/>
      <c r="BS1151" s="16"/>
      <c r="BT1151" s="16"/>
      <c r="BU1151" s="16"/>
      <c r="BV1151" s="16"/>
      <c r="BW1151" s="16"/>
      <c r="BX1151" s="16"/>
      <c r="BY1151" s="16"/>
      <c r="BZ1151" s="16">
        <v>1</v>
      </c>
      <c r="CA1151" s="16"/>
      <c r="CB1151" s="16"/>
      <c r="CC1151" s="16"/>
      <c r="CD1151" s="16"/>
      <c r="CE1151" s="16"/>
      <c r="CF1151" s="16"/>
      <c r="CG1151" s="19"/>
      <c r="CH1151" s="19"/>
      <c r="CI1151" s="19"/>
      <c r="CJ1151" s="19"/>
      <c r="CK1151" s="19">
        <v>1</v>
      </c>
      <c r="CL1151" s="19"/>
      <c r="CM1151" s="19"/>
      <c r="CN1151" s="19"/>
      <c r="CO1151" s="19"/>
      <c r="CP1151" s="19"/>
      <c r="CQ1151" s="19"/>
      <c r="CR1151" s="19"/>
    </row>
    <row r="1152" spans="1:96" ht="107" customHeight="1">
      <c r="A1152" s="11" cm="1">
        <f t="array" ref="A1152">SUMPRODUCT(--ISNUMBER(SEARCH({"stranding","stranded"},E1152)))</f>
        <v>0</v>
      </c>
      <c r="B1152" s="12">
        <v>1258</v>
      </c>
      <c r="C1152" s="21" t="s">
        <v>2388</v>
      </c>
      <c r="D1152" s="22">
        <v>2003</v>
      </c>
      <c r="E1152" s="15" t="s">
        <v>2389</v>
      </c>
      <c r="F1152" s="15" t="s">
        <v>6866</v>
      </c>
      <c r="G1152" s="15">
        <f t="shared" si="17"/>
        <v>5</v>
      </c>
      <c r="H1152" s="16"/>
      <c r="I1152" s="16"/>
      <c r="J1152" s="16"/>
      <c r="K1152" s="16"/>
      <c r="L1152" s="16"/>
      <c r="M1152" s="16">
        <v>1</v>
      </c>
      <c r="N1152" s="16"/>
      <c r="O1152" s="16"/>
      <c r="P1152" s="17"/>
      <c r="Q1152" s="17"/>
      <c r="R1152" s="17"/>
      <c r="S1152" s="17"/>
      <c r="T1152" s="18"/>
      <c r="U1152" s="18">
        <v>1</v>
      </c>
      <c r="V1152" s="18"/>
      <c r="W1152" s="18"/>
      <c r="X1152" s="19"/>
      <c r="Y1152" s="19">
        <v>1</v>
      </c>
      <c r="Z1152" s="19"/>
      <c r="AA1152" s="19"/>
      <c r="AB1152" s="19"/>
      <c r="AC1152" s="19"/>
      <c r="AD1152" s="19"/>
      <c r="AE1152" s="19"/>
      <c r="AF1152" s="19"/>
      <c r="AG1152" s="19"/>
      <c r="AH1152" s="19"/>
      <c r="AI1152" s="19"/>
      <c r="AJ1152" s="17">
        <v>1</v>
      </c>
      <c r="AK1152" s="17"/>
      <c r="AL1152" s="17"/>
      <c r="AM1152" s="17"/>
      <c r="AN1152" s="17"/>
      <c r="AO1152" s="17"/>
      <c r="AP1152" s="17"/>
      <c r="AQ1152" s="17"/>
      <c r="AR1152" s="20"/>
      <c r="AS1152" s="20"/>
      <c r="AT1152" s="20">
        <v>1</v>
      </c>
      <c r="AU1152" s="20"/>
      <c r="AV1152" s="20">
        <v>1</v>
      </c>
      <c r="AW1152" s="20"/>
      <c r="AX1152" s="20"/>
      <c r="AY1152" s="20"/>
      <c r="AZ1152" s="20"/>
      <c r="BA1152" s="20"/>
      <c r="BB1152" s="20"/>
      <c r="BC1152" s="20"/>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9"/>
      <c r="CH1152" s="19"/>
      <c r="CI1152" s="19"/>
      <c r="CJ1152" s="19">
        <v>1</v>
      </c>
      <c r="CK1152" s="19"/>
      <c r="CL1152" s="19"/>
      <c r="CM1152" s="19"/>
      <c r="CN1152" s="19"/>
      <c r="CO1152" s="19"/>
      <c r="CP1152" s="19"/>
      <c r="CQ1152" s="19"/>
      <c r="CR1152" s="19"/>
    </row>
    <row r="1153" spans="1:96" ht="107" customHeight="1">
      <c r="A1153" s="11" cm="1">
        <f t="array" ref="A1153">SUMPRODUCT(--ISNUMBER(SEARCH({"stranding","stranded"},E1153)))</f>
        <v>0</v>
      </c>
      <c r="B1153" s="12">
        <v>1259</v>
      </c>
      <c r="C1153" s="13" t="s">
        <v>2390</v>
      </c>
      <c r="D1153" s="14">
        <v>2003</v>
      </c>
      <c r="E1153" s="15" t="s">
        <v>2391</v>
      </c>
      <c r="F1153" s="15" t="s">
        <v>6867</v>
      </c>
      <c r="G1153" s="15">
        <f t="shared" si="17"/>
        <v>6</v>
      </c>
      <c r="H1153" s="16"/>
      <c r="I1153" s="16"/>
      <c r="J1153" s="16"/>
      <c r="K1153" s="16">
        <v>1</v>
      </c>
      <c r="L1153" s="16"/>
      <c r="M1153" s="16"/>
      <c r="N1153" s="16"/>
      <c r="O1153" s="16"/>
      <c r="P1153" s="17"/>
      <c r="Q1153" s="17"/>
      <c r="R1153" s="17"/>
      <c r="S1153" s="17"/>
      <c r="T1153" s="18">
        <v>1</v>
      </c>
      <c r="U1153" s="18"/>
      <c r="V1153" s="18"/>
      <c r="W1153" s="18"/>
      <c r="X1153" s="19"/>
      <c r="Y1153" s="19"/>
      <c r="Z1153" s="19"/>
      <c r="AA1153" s="19"/>
      <c r="AB1153" s="19"/>
      <c r="AC1153" s="19"/>
      <c r="AD1153" s="19"/>
      <c r="AE1153" s="19">
        <v>1</v>
      </c>
      <c r="AF1153" s="19">
        <v>1</v>
      </c>
      <c r="AG1153" s="19"/>
      <c r="AH1153" s="19"/>
      <c r="AI1153" s="19"/>
      <c r="AJ1153" s="17">
        <v>1</v>
      </c>
      <c r="AK1153" s="17"/>
      <c r="AL1153" s="17"/>
      <c r="AM1153" s="17"/>
      <c r="AN1153" s="17"/>
      <c r="AO1153" s="17"/>
      <c r="AP1153" s="17"/>
      <c r="AQ1153" s="17"/>
      <c r="AR1153" s="20"/>
      <c r="AS1153" s="20"/>
      <c r="AT1153" s="20">
        <v>1</v>
      </c>
      <c r="AU1153" s="20"/>
      <c r="AV1153" s="20">
        <v>1</v>
      </c>
      <c r="AW1153" s="20"/>
      <c r="AX1153" s="20"/>
      <c r="AY1153" s="20"/>
      <c r="AZ1153" s="20"/>
      <c r="BA1153" s="20"/>
      <c r="BB1153" s="20"/>
      <c r="BC1153" s="20"/>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9"/>
      <c r="CH1153" s="19"/>
      <c r="CI1153" s="19">
        <v>1</v>
      </c>
      <c r="CJ1153" s="19"/>
      <c r="CK1153" s="19"/>
      <c r="CL1153" s="19"/>
      <c r="CM1153" s="19"/>
      <c r="CN1153" s="19"/>
      <c r="CO1153" s="19"/>
      <c r="CP1153" s="19"/>
      <c r="CQ1153" s="19"/>
      <c r="CR1153" s="19"/>
    </row>
    <row r="1154" spans="1:96" ht="107" customHeight="1">
      <c r="A1154" s="11" cm="1">
        <f t="array" ref="A1154">SUMPRODUCT(--ISNUMBER(SEARCH({"stranding","stranded"},E1154)))</f>
        <v>0</v>
      </c>
      <c r="B1154" s="12">
        <v>1260</v>
      </c>
      <c r="C1154" s="21" t="s">
        <v>2392</v>
      </c>
      <c r="D1154" s="22">
        <v>2003</v>
      </c>
      <c r="E1154" s="15" t="s">
        <v>2393</v>
      </c>
      <c r="F1154" s="15" t="s">
        <v>6868</v>
      </c>
      <c r="G1154" s="15">
        <f t="shared" ref="G1154:G1217" si="18">SUM(P1154:CF1154)</f>
        <v>9</v>
      </c>
      <c r="H1154" s="16"/>
      <c r="I1154" s="16"/>
      <c r="J1154" s="16"/>
      <c r="K1154" s="16"/>
      <c r="L1154" s="16">
        <v>1</v>
      </c>
      <c r="M1154" s="16"/>
      <c r="N1154" s="16"/>
      <c r="O1154" s="16"/>
      <c r="P1154" s="17"/>
      <c r="Q1154" s="17"/>
      <c r="R1154" s="17"/>
      <c r="S1154" s="17"/>
      <c r="T1154" s="18"/>
      <c r="U1154" s="18">
        <v>1</v>
      </c>
      <c r="V1154" s="18"/>
      <c r="W1154" s="18"/>
      <c r="X1154" s="19">
        <v>1</v>
      </c>
      <c r="Y1154" s="19">
        <v>1</v>
      </c>
      <c r="Z1154" s="19"/>
      <c r="AA1154" s="19"/>
      <c r="AB1154" s="19"/>
      <c r="AC1154" s="19"/>
      <c r="AD1154" s="19"/>
      <c r="AE1154" s="19"/>
      <c r="AF1154" s="19"/>
      <c r="AG1154" s="19"/>
      <c r="AH1154" s="19"/>
      <c r="AI1154" s="19"/>
      <c r="AJ1154" s="17">
        <v>1</v>
      </c>
      <c r="AK1154" s="17"/>
      <c r="AL1154" s="17"/>
      <c r="AM1154" s="17"/>
      <c r="AN1154" s="17"/>
      <c r="AO1154" s="17"/>
      <c r="AP1154" s="17"/>
      <c r="AQ1154" s="17"/>
      <c r="AR1154" s="20">
        <v>1</v>
      </c>
      <c r="AS1154" s="20"/>
      <c r="AT1154" s="20"/>
      <c r="AU1154" s="20"/>
      <c r="AV1154" s="20">
        <v>1</v>
      </c>
      <c r="AW1154" s="20"/>
      <c r="AX1154" s="20">
        <v>1</v>
      </c>
      <c r="AY1154" s="20"/>
      <c r="AZ1154" s="20"/>
      <c r="BA1154" s="20">
        <v>1</v>
      </c>
      <c r="BB1154" s="20"/>
      <c r="BC1154" s="20"/>
      <c r="BD1154" s="16"/>
      <c r="BE1154" s="16"/>
      <c r="BF1154" s="16"/>
      <c r="BG1154" s="16"/>
      <c r="BH1154" s="16"/>
      <c r="BI1154" s="16"/>
      <c r="BJ1154" s="16"/>
      <c r="BK1154" s="16"/>
      <c r="BL1154" s="16"/>
      <c r="BM1154" s="16"/>
      <c r="BN1154" s="16"/>
      <c r="BO1154" s="16"/>
      <c r="BP1154" s="16"/>
      <c r="BQ1154" s="16">
        <v>1</v>
      </c>
      <c r="BR1154" s="16"/>
      <c r="BS1154" s="16"/>
      <c r="BT1154" s="16"/>
      <c r="BU1154" s="16"/>
      <c r="BV1154" s="16"/>
      <c r="BW1154" s="16"/>
      <c r="BX1154" s="16"/>
      <c r="BY1154" s="16"/>
      <c r="BZ1154" s="16"/>
      <c r="CA1154" s="16"/>
      <c r="CB1154" s="16"/>
      <c r="CC1154" s="16"/>
      <c r="CD1154" s="16"/>
      <c r="CE1154" s="16"/>
      <c r="CF1154" s="16"/>
      <c r="CG1154" s="19"/>
      <c r="CH1154" s="19"/>
      <c r="CI1154" s="19"/>
      <c r="CJ1154" s="19"/>
      <c r="CK1154" s="19">
        <v>1</v>
      </c>
      <c r="CL1154" s="19"/>
      <c r="CM1154" s="19"/>
      <c r="CN1154" s="19"/>
      <c r="CO1154" s="19"/>
      <c r="CP1154" s="19"/>
      <c r="CQ1154" s="19"/>
      <c r="CR1154" s="19"/>
    </row>
    <row r="1155" spans="1:96" ht="107" customHeight="1">
      <c r="A1155" s="11" cm="1">
        <f t="array" ref="A1155">SUMPRODUCT(--ISNUMBER(SEARCH({"stranding","stranded"},E1155)))</f>
        <v>0</v>
      </c>
      <c r="B1155" s="12">
        <v>1261</v>
      </c>
      <c r="C1155" s="13" t="s">
        <v>2394</v>
      </c>
      <c r="D1155" s="14">
        <v>2003</v>
      </c>
      <c r="E1155" s="15" t="s">
        <v>2395</v>
      </c>
      <c r="F1155" s="15" t="s">
        <v>6869</v>
      </c>
      <c r="G1155" s="15">
        <f t="shared" si="18"/>
        <v>8</v>
      </c>
      <c r="H1155" s="16"/>
      <c r="I1155" s="16"/>
      <c r="J1155" s="16"/>
      <c r="K1155" s="16"/>
      <c r="L1155" s="16">
        <v>2</v>
      </c>
      <c r="M1155" s="16"/>
      <c r="N1155" s="16"/>
      <c r="O1155" s="16"/>
      <c r="P1155" s="17"/>
      <c r="Q1155" s="17">
        <v>1</v>
      </c>
      <c r="R1155" s="17"/>
      <c r="S1155" s="17"/>
      <c r="T1155" s="18"/>
      <c r="U1155" s="18">
        <v>1</v>
      </c>
      <c r="V1155" s="18"/>
      <c r="W1155" s="18">
        <v>1</v>
      </c>
      <c r="X1155" s="19"/>
      <c r="Y1155" s="19">
        <v>1</v>
      </c>
      <c r="Z1155" s="19"/>
      <c r="AA1155" s="19"/>
      <c r="AB1155" s="19"/>
      <c r="AC1155" s="19"/>
      <c r="AD1155" s="19"/>
      <c r="AE1155" s="19"/>
      <c r="AF1155" s="19"/>
      <c r="AG1155" s="19"/>
      <c r="AH1155" s="19"/>
      <c r="AI1155" s="19"/>
      <c r="AJ1155" s="17">
        <v>1</v>
      </c>
      <c r="AK1155" s="17"/>
      <c r="AL1155" s="17"/>
      <c r="AM1155" s="17"/>
      <c r="AN1155" s="17">
        <v>1</v>
      </c>
      <c r="AO1155" s="17"/>
      <c r="AP1155" s="17"/>
      <c r="AQ1155" s="17"/>
      <c r="AR1155" s="20"/>
      <c r="AS1155" s="20"/>
      <c r="AT1155" s="20"/>
      <c r="AU1155" s="20"/>
      <c r="AV1155" s="20"/>
      <c r="AW1155" s="20"/>
      <c r="AX1155" s="20"/>
      <c r="AY1155" s="20"/>
      <c r="AZ1155" s="20"/>
      <c r="BA1155" s="20"/>
      <c r="BB1155" s="20"/>
      <c r="BC1155" s="20"/>
      <c r="BD1155" s="16"/>
      <c r="BE1155" s="16"/>
      <c r="BF1155" s="16">
        <v>1</v>
      </c>
      <c r="BG1155" s="16"/>
      <c r="BH1155" s="16"/>
      <c r="BI1155" s="16"/>
      <c r="BJ1155" s="16"/>
      <c r="BK1155" s="16"/>
      <c r="BL1155" s="16"/>
      <c r="BM1155" s="16"/>
      <c r="BN1155" s="16"/>
      <c r="BO1155" s="16"/>
      <c r="BP1155" s="16"/>
      <c r="BQ1155" s="16"/>
      <c r="BR1155" s="16"/>
      <c r="BS1155" s="16"/>
      <c r="BT1155" s="16"/>
      <c r="BU1155" s="16"/>
      <c r="BV1155" s="16"/>
      <c r="BW1155" s="16"/>
      <c r="BX1155" s="16"/>
      <c r="BY1155" s="16"/>
      <c r="BZ1155" s="16">
        <v>1</v>
      </c>
      <c r="CA1155" s="16"/>
      <c r="CB1155" s="16"/>
      <c r="CC1155" s="16"/>
      <c r="CD1155" s="16"/>
      <c r="CE1155" s="16"/>
      <c r="CF1155" s="16"/>
      <c r="CG1155" s="19"/>
      <c r="CH1155" s="19">
        <v>1</v>
      </c>
      <c r="CI1155" s="19"/>
      <c r="CJ1155" s="19"/>
      <c r="CK1155" s="19"/>
      <c r="CL1155" s="19"/>
      <c r="CM1155" s="19"/>
      <c r="CN1155" s="19"/>
      <c r="CO1155" s="19"/>
      <c r="CP1155" s="19"/>
      <c r="CQ1155" s="19"/>
      <c r="CR1155" s="19"/>
    </row>
    <row r="1156" spans="1:96" ht="107" customHeight="1">
      <c r="A1156" s="11" cm="1">
        <f t="array" ref="A1156">SUMPRODUCT(--ISNUMBER(SEARCH({"stranding","stranded"},E1156)))</f>
        <v>0</v>
      </c>
      <c r="B1156" s="12">
        <v>1262</v>
      </c>
      <c r="C1156" s="21" t="s">
        <v>2396</v>
      </c>
      <c r="D1156" s="22">
        <v>2003</v>
      </c>
      <c r="E1156" s="15" t="s">
        <v>2397</v>
      </c>
      <c r="F1156" s="15" t="s">
        <v>6564</v>
      </c>
      <c r="G1156" s="15">
        <f t="shared" si="18"/>
        <v>4</v>
      </c>
      <c r="H1156" s="16"/>
      <c r="I1156" s="16"/>
      <c r="J1156" s="16"/>
      <c r="K1156" s="16"/>
      <c r="L1156" s="16"/>
      <c r="M1156" s="16"/>
      <c r="N1156" s="16"/>
      <c r="O1156" s="16"/>
      <c r="P1156" s="17"/>
      <c r="Q1156" s="17"/>
      <c r="R1156" s="17"/>
      <c r="S1156" s="17"/>
      <c r="T1156" s="18"/>
      <c r="U1156" s="18">
        <v>1</v>
      </c>
      <c r="V1156" s="18"/>
      <c r="W1156" s="18"/>
      <c r="X1156" s="19"/>
      <c r="Y1156" s="19">
        <v>1</v>
      </c>
      <c r="Z1156" s="19"/>
      <c r="AA1156" s="19"/>
      <c r="AB1156" s="19"/>
      <c r="AC1156" s="19"/>
      <c r="AD1156" s="19"/>
      <c r="AE1156" s="19"/>
      <c r="AF1156" s="19"/>
      <c r="AG1156" s="19"/>
      <c r="AH1156" s="19"/>
      <c r="AI1156" s="19"/>
      <c r="AJ1156" s="17"/>
      <c r="AK1156" s="17"/>
      <c r="AL1156" s="17"/>
      <c r="AM1156" s="17"/>
      <c r="AN1156" s="17">
        <v>1</v>
      </c>
      <c r="AO1156" s="17"/>
      <c r="AP1156" s="17"/>
      <c r="AQ1156" s="17"/>
      <c r="AR1156" s="20"/>
      <c r="AS1156" s="20"/>
      <c r="AT1156" s="20"/>
      <c r="AU1156" s="20"/>
      <c r="AV1156" s="20"/>
      <c r="AW1156" s="20"/>
      <c r="AX1156" s="20"/>
      <c r="AY1156" s="20"/>
      <c r="AZ1156" s="20"/>
      <c r="BA1156" s="20"/>
      <c r="BB1156" s="20"/>
      <c r="BC1156" s="20"/>
      <c r="BD1156" s="16"/>
      <c r="BE1156" s="16"/>
      <c r="BF1156" s="16"/>
      <c r="BG1156" s="16"/>
      <c r="BH1156" s="16"/>
      <c r="BI1156" s="16"/>
      <c r="BJ1156" s="16"/>
      <c r="BK1156" s="16"/>
      <c r="BL1156" s="16"/>
      <c r="BM1156" s="16"/>
      <c r="BN1156" s="16"/>
      <c r="BO1156" s="16"/>
      <c r="BP1156" s="16"/>
      <c r="BQ1156" s="16"/>
      <c r="BR1156" s="16"/>
      <c r="BS1156" s="16"/>
      <c r="BT1156" s="16"/>
      <c r="BU1156" s="16"/>
      <c r="BV1156" s="16"/>
      <c r="BW1156" s="16"/>
      <c r="BX1156" s="16"/>
      <c r="BY1156" s="16"/>
      <c r="BZ1156" s="16">
        <v>1</v>
      </c>
      <c r="CA1156" s="16"/>
      <c r="CB1156" s="16"/>
      <c r="CC1156" s="16"/>
      <c r="CD1156" s="16"/>
      <c r="CE1156" s="16"/>
      <c r="CF1156" s="16"/>
      <c r="CG1156" s="19"/>
      <c r="CH1156" s="19"/>
      <c r="CI1156" s="19">
        <v>1</v>
      </c>
      <c r="CJ1156" s="19"/>
      <c r="CK1156" s="19"/>
      <c r="CL1156" s="19"/>
      <c r="CM1156" s="19"/>
      <c r="CN1156" s="19"/>
      <c r="CO1156" s="19"/>
      <c r="CP1156" s="19"/>
      <c r="CQ1156" s="19"/>
      <c r="CR1156" s="19"/>
    </row>
    <row r="1157" spans="1:96" ht="107" customHeight="1">
      <c r="A1157" s="11" cm="1">
        <f t="array" ref="A1157">SUMPRODUCT(--ISNUMBER(SEARCH({"stranding","stranded"},E1157)))</f>
        <v>0</v>
      </c>
      <c r="B1157" s="12">
        <v>1263</v>
      </c>
      <c r="C1157" s="13" t="s">
        <v>2398</v>
      </c>
      <c r="D1157" s="14">
        <v>2003</v>
      </c>
      <c r="E1157" s="15" t="s">
        <v>2399</v>
      </c>
      <c r="F1157" s="15" t="s">
        <v>5987</v>
      </c>
      <c r="G1157" s="15">
        <f t="shared" si="18"/>
        <v>6</v>
      </c>
      <c r="H1157" s="16"/>
      <c r="I1157" s="16"/>
      <c r="J1157" s="16"/>
      <c r="K1157" s="16"/>
      <c r="L1157" s="16"/>
      <c r="M1157" s="16"/>
      <c r="N1157" s="16">
        <v>1</v>
      </c>
      <c r="O1157" s="16"/>
      <c r="P1157" s="17">
        <v>1</v>
      </c>
      <c r="Q1157" s="17"/>
      <c r="R1157" s="17"/>
      <c r="S1157" s="17"/>
      <c r="T1157" s="18"/>
      <c r="U1157" s="18">
        <v>1</v>
      </c>
      <c r="V1157" s="18"/>
      <c r="W1157" s="18"/>
      <c r="X1157" s="19"/>
      <c r="Y1157" s="19">
        <v>1</v>
      </c>
      <c r="Z1157" s="19"/>
      <c r="AA1157" s="19"/>
      <c r="AB1157" s="19"/>
      <c r="AC1157" s="19"/>
      <c r="AD1157" s="19"/>
      <c r="AE1157" s="19"/>
      <c r="AF1157" s="19"/>
      <c r="AG1157" s="19"/>
      <c r="AH1157" s="19"/>
      <c r="AI1157" s="19"/>
      <c r="AJ1157" s="17"/>
      <c r="AK1157" s="17"/>
      <c r="AL1157" s="17"/>
      <c r="AM1157" s="17"/>
      <c r="AN1157" s="17">
        <v>1</v>
      </c>
      <c r="AO1157" s="17"/>
      <c r="AP1157" s="17"/>
      <c r="AQ1157" s="17"/>
      <c r="AR1157" s="20"/>
      <c r="AS1157" s="20"/>
      <c r="AT1157" s="20"/>
      <c r="AU1157" s="20"/>
      <c r="AV1157" s="20"/>
      <c r="AW1157" s="20"/>
      <c r="AX1157" s="20"/>
      <c r="AY1157" s="20"/>
      <c r="AZ1157" s="20"/>
      <c r="BA1157" s="20"/>
      <c r="BB1157" s="20"/>
      <c r="BC1157" s="20"/>
      <c r="BD1157" s="16"/>
      <c r="BE1157" s="16"/>
      <c r="BF1157" s="16">
        <v>1</v>
      </c>
      <c r="BG1157" s="16"/>
      <c r="BH1157" s="16"/>
      <c r="BI1157" s="16"/>
      <c r="BJ1157" s="16"/>
      <c r="BK1157" s="16"/>
      <c r="BL1157" s="16"/>
      <c r="BM1157" s="16"/>
      <c r="BN1157" s="16"/>
      <c r="BO1157" s="16"/>
      <c r="BP1157" s="16"/>
      <c r="BQ1157" s="16"/>
      <c r="BR1157" s="16"/>
      <c r="BS1157" s="16"/>
      <c r="BT1157" s="16"/>
      <c r="BU1157" s="16"/>
      <c r="BV1157" s="16"/>
      <c r="BW1157" s="16"/>
      <c r="BX1157" s="16"/>
      <c r="BY1157" s="16"/>
      <c r="BZ1157" s="16">
        <v>1</v>
      </c>
      <c r="CA1157" s="16"/>
      <c r="CB1157" s="16"/>
      <c r="CC1157" s="16"/>
      <c r="CD1157" s="16"/>
      <c r="CE1157" s="16"/>
      <c r="CF1157" s="16"/>
      <c r="CG1157" s="19"/>
      <c r="CH1157" s="19"/>
      <c r="CI1157" s="19"/>
      <c r="CJ1157" s="19"/>
      <c r="CK1157" s="19"/>
      <c r="CL1157" s="19"/>
      <c r="CM1157" s="19"/>
      <c r="CN1157" s="19"/>
      <c r="CO1157" s="19"/>
      <c r="CP1157" s="19"/>
      <c r="CQ1157" s="19"/>
      <c r="CR1157" s="19"/>
    </row>
    <row r="1158" spans="1:96" ht="107" customHeight="1">
      <c r="A1158" s="11" cm="1">
        <f t="array" ref="A1158">SUMPRODUCT(--ISNUMBER(SEARCH({"stranding","stranded"},E1158)))</f>
        <v>0</v>
      </c>
      <c r="B1158" s="12">
        <v>1264</v>
      </c>
      <c r="C1158" s="21" t="s">
        <v>2400</v>
      </c>
      <c r="D1158" s="22">
        <v>2003</v>
      </c>
      <c r="E1158" s="15" t="s">
        <v>2401</v>
      </c>
      <c r="F1158" s="15" t="s">
        <v>6564</v>
      </c>
      <c r="G1158" s="15">
        <f t="shared" si="18"/>
        <v>4</v>
      </c>
      <c r="H1158" s="16"/>
      <c r="I1158" s="16"/>
      <c r="J1158" s="16"/>
      <c r="K1158" s="16"/>
      <c r="L1158" s="16"/>
      <c r="M1158" s="16"/>
      <c r="N1158" s="16"/>
      <c r="O1158" s="16"/>
      <c r="P1158" s="17"/>
      <c r="Q1158" s="17"/>
      <c r="R1158" s="17"/>
      <c r="S1158" s="17"/>
      <c r="T1158" s="18"/>
      <c r="U1158" s="18">
        <v>1</v>
      </c>
      <c r="V1158" s="18"/>
      <c r="W1158" s="18"/>
      <c r="X1158" s="19"/>
      <c r="Y1158" s="19">
        <v>1</v>
      </c>
      <c r="Z1158" s="19"/>
      <c r="AA1158" s="19"/>
      <c r="AB1158" s="19"/>
      <c r="AC1158" s="19"/>
      <c r="AD1158" s="19"/>
      <c r="AE1158" s="19"/>
      <c r="AF1158" s="19"/>
      <c r="AG1158" s="19"/>
      <c r="AH1158" s="19"/>
      <c r="AI1158" s="19"/>
      <c r="AJ1158" s="17"/>
      <c r="AK1158" s="17"/>
      <c r="AL1158" s="17"/>
      <c r="AM1158" s="17"/>
      <c r="AN1158" s="17">
        <v>1</v>
      </c>
      <c r="AO1158" s="17"/>
      <c r="AP1158" s="17"/>
      <c r="AQ1158" s="17"/>
      <c r="AR1158" s="20"/>
      <c r="AS1158" s="20"/>
      <c r="AT1158" s="20"/>
      <c r="AU1158" s="20"/>
      <c r="AV1158" s="20"/>
      <c r="AW1158" s="20"/>
      <c r="AX1158" s="20"/>
      <c r="AY1158" s="20"/>
      <c r="AZ1158" s="20"/>
      <c r="BA1158" s="20"/>
      <c r="BB1158" s="20"/>
      <c r="BC1158" s="20"/>
      <c r="BD1158" s="16"/>
      <c r="BE1158" s="16"/>
      <c r="BF1158" s="16"/>
      <c r="BG1158" s="16"/>
      <c r="BH1158" s="16"/>
      <c r="BI1158" s="16"/>
      <c r="BJ1158" s="16"/>
      <c r="BK1158" s="16"/>
      <c r="BL1158" s="16"/>
      <c r="BM1158" s="16"/>
      <c r="BN1158" s="16"/>
      <c r="BO1158" s="16"/>
      <c r="BP1158" s="16"/>
      <c r="BQ1158" s="16"/>
      <c r="BR1158" s="16"/>
      <c r="BS1158" s="16"/>
      <c r="BT1158" s="16"/>
      <c r="BU1158" s="16"/>
      <c r="BV1158" s="16"/>
      <c r="BW1158" s="16"/>
      <c r="BX1158" s="16"/>
      <c r="BY1158" s="16"/>
      <c r="BZ1158" s="16">
        <v>1</v>
      </c>
      <c r="CA1158" s="16"/>
      <c r="CB1158" s="16"/>
      <c r="CC1158" s="16"/>
      <c r="CD1158" s="16"/>
      <c r="CE1158" s="16"/>
      <c r="CF1158" s="16"/>
      <c r="CG1158" s="19"/>
      <c r="CH1158" s="19"/>
      <c r="CI1158" s="19">
        <v>1</v>
      </c>
      <c r="CJ1158" s="19"/>
      <c r="CK1158" s="19"/>
      <c r="CL1158" s="19"/>
      <c r="CM1158" s="19"/>
      <c r="CN1158" s="19"/>
      <c r="CO1158" s="19"/>
      <c r="CP1158" s="19"/>
      <c r="CQ1158" s="19"/>
      <c r="CR1158" s="19"/>
    </row>
    <row r="1159" spans="1:96" ht="107" customHeight="1">
      <c r="A1159" s="11" cm="1">
        <f t="array" ref="A1159">SUMPRODUCT(--ISNUMBER(SEARCH({"stranding","stranded"},E1159)))</f>
        <v>0</v>
      </c>
      <c r="B1159" s="12">
        <v>1265</v>
      </c>
      <c r="C1159" s="13" t="s">
        <v>2400</v>
      </c>
      <c r="D1159" s="14">
        <v>2003</v>
      </c>
      <c r="E1159" s="15" t="s">
        <v>2402</v>
      </c>
      <c r="F1159" s="15" t="s">
        <v>6870</v>
      </c>
      <c r="G1159" s="15">
        <f t="shared" si="18"/>
        <v>5</v>
      </c>
      <c r="H1159" s="16"/>
      <c r="I1159" s="16"/>
      <c r="J1159" s="16"/>
      <c r="K1159" s="16"/>
      <c r="L1159" s="16">
        <v>2</v>
      </c>
      <c r="M1159" s="16"/>
      <c r="N1159" s="16"/>
      <c r="O1159" s="16"/>
      <c r="P1159" s="17"/>
      <c r="Q1159" s="17"/>
      <c r="R1159" s="17">
        <v>1</v>
      </c>
      <c r="S1159" s="17"/>
      <c r="T1159" s="18"/>
      <c r="U1159" s="18">
        <v>1</v>
      </c>
      <c r="V1159" s="18"/>
      <c r="W1159" s="18"/>
      <c r="X1159" s="19"/>
      <c r="Y1159" s="19">
        <v>1</v>
      </c>
      <c r="Z1159" s="19"/>
      <c r="AA1159" s="19"/>
      <c r="AB1159" s="19"/>
      <c r="AC1159" s="19"/>
      <c r="AD1159" s="19"/>
      <c r="AE1159" s="19"/>
      <c r="AF1159" s="19"/>
      <c r="AG1159" s="19"/>
      <c r="AH1159" s="19"/>
      <c r="AI1159" s="19"/>
      <c r="AJ1159" s="17"/>
      <c r="AK1159" s="17"/>
      <c r="AL1159" s="17"/>
      <c r="AM1159" s="17"/>
      <c r="AN1159" s="17">
        <v>1</v>
      </c>
      <c r="AO1159" s="17"/>
      <c r="AP1159" s="17"/>
      <c r="AQ1159" s="17"/>
      <c r="AR1159" s="20"/>
      <c r="AS1159" s="20"/>
      <c r="AT1159" s="20"/>
      <c r="AU1159" s="20"/>
      <c r="AV1159" s="20"/>
      <c r="AW1159" s="20"/>
      <c r="AX1159" s="20"/>
      <c r="AY1159" s="20"/>
      <c r="AZ1159" s="20"/>
      <c r="BA1159" s="20"/>
      <c r="BB1159" s="20"/>
      <c r="BC1159" s="20"/>
      <c r="BD1159" s="16"/>
      <c r="BE1159" s="16"/>
      <c r="BF1159" s="16"/>
      <c r="BG1159" s="16"/>
      <c r="BH1159" s="16"/>
      <c r="BI1159" s="16"/>
      <c r="BJ1159" s="16"/>
      <c r="BK1159" s="16"/>
      <c r="BL1159" s="16"/>
      <c r="BM1159" s="16"/>
      <c r="BN1159" s="16"/>
      <c r="BO1159" s="16"/>
      <c r="BP1159" s="16"/>
      <c r="BQ1159" s="16"/>
      <c r="BR1159" s="16"/>
      <c r="BS1159" s="16"/>
      <c r="BT1159" s="16"/>
      <c r="BU1159" s="16"/>
      <c r="BV1159" s="16"/>
      <c r="BW1159" s="16"/>
      <c r="BX1159" s="16"/>
      <c r="BY1159" s="16"/>
      <c r="BZ1159" s="16">
        <v>1</v>
      </c>
      <c r="CA1159" s="16"/>
      <c r="CB1159" s="16"/>
      <c r="CC1159" s="16"/>
      <c r="CD1159" s="16"/>
      <c r="CE1159" s="16"/>
      <c r="CF1159" s="16"/>
      <c r="CG1159" s="19"/>
      <c r="CH1159" s="19"/>
      <c r="CI1159" s="19"/>
      <c r="CJ1159" s="19"/>
      <c r="CK1159" s="19"/>
      <c r="CL1159" s="19"/>
      <c r="CM1159" s="19"/>
      <c r="CN1159" s="19"/>
      <c r="CO1159" s="19"/>
      <c r="CP1159" s="19"/>
      <c r="CQ1159" s="19">
        <v>1</v>
      </c>
      <c r="CR1159" s="19"/>
    </row>
    <row r="1160" spans="1:96" ht="107" customHeight="1">
      <c r="A1160" s="11" cm="1">
        <f t="array" ref="A1160">SUMPRODUCT(--ISNUMBER(SEARCH({"stranding","stranded"},E1160)))</f>
        <v>0</v>
      </c>
      <c r="B1160" s="12">
        <v>1266</v>
      </c>
      <c r="C1160" s="21" t="s">
        <v>2403</v>
      </c>
      <c r="D1160" s="22">
        <v>2003</v>
      </c>
      <c r="E1160" s="15" t="s">
        <v>2404</v>
      </c>
      <c r="F1160" s="15" t="s">
        <v>6871</v>
      </c>
      <c r="G1160" s="15">
        <f t="shared" si="18"/>
        <v>5</v>
      </c>
      <c r="H1160" s="16"/>
      <c r="I1160" s="16"/>
      <c r="J1160" s="16">
        <v>1</v>
      </c>
      <c r="K1160" s="16"/>
      <c r="L1160" s="16"/>
      <c r="M1160" s="16"/>
      <c r="N1160" s="16"/>
      <c r="O1160" s="16"/>
      <c r="P1160" s="17"/>
      <c r="Q1160" s="17"/>
      <c r="R1160" s="17"/>
      <c r="S1160" s="17"/>
      <c r="T1160" s="18">
        <v>1</v>
      </c>
      <c r="U1160" s="18"/>
      <c r="V1160" s="18"/>
      <c r="W1160" s="18"/>
      <c r="X1160" s="19"/>
      <c r="Y1160" s="19"/>
      <c r="Z1160" s="19"/>
      <c r="AA1160" s="19"/>
      <c r="AB1160" s="19"/>
      <c r="AC1160" s="19"/>
      <c r="AD1160" s="19"/>
      <c r="AE1160" s="19">
        <v>1</v>
      </c>
      <c r="AF1160" s="19">
        <v>1</v>
      </c>
      <c r="AG1160" s="19">
        <v>1</v>
      </c>
      <c r="AH1160" s="19"/>
      <c r="AI1160" s="19"/>
      <c r="AJ1160" s="17">
        <v>1</v>
      </c>
      <c r="AK1160" s="17"/>
      <c r="AL1160" s="17"/>
      <c r="AM1160" s="17"/>
      <c r="AN1160" s="17"/>
      <c r="AO1160" s="17"/>
      <c r="AP1160" s="17"/>
      <c r="AQ1160" s="17"/>
      <c r="AR1160" s="20"/>
      <c r="AS1160" s="20"/>
      <c r="AT1160" s="20"/>
      <c r="AU1160" s="20"/>
      <c r="AV1160" s="20"/>
      <c r="AW1160" s="20"/>
      <c r="AX1160" s="20"/>
      <c r="AY1160" s="20"/>
      <c r="AZ1160" s="20"/>
      <c r="BA1160" s="20"/>
      <c r="BB1160" s="20"/>
      <c r="BC1160" s="20"/>
      <c r="BD1160" s="16"/>
      <c r="BE1160" s="16"/>
      <c r="BF1160" s="16"/>
      <c r="BG1160" s="16"/>
      <c r="BH1160" s="16"/>
      <c r="BI1160" s="16"/>
      <c r="BJ1160" s="16"/>
      <c r="BK1160" s="16"/>
      <c r="BL1160" s="16"/>
      <c r="BM1160" s="16"/>
      <c r="BN1160" s="16"/>
      <c r="BO1160" s="16"/>
      <c r="BP1160" s="16"/>
      <c r="BQ1160" s="16"/>
      <c r="BR1160" s="16"/>
      <c r="BS1160" s="16"/>
      <c r="BT1160" s="16"/>
      <c r="BU1160" s="16"/>
      <c r="BV1160" s="16"/>
      <c r="BW1160" s="16"/>
      <c r="BX1160" s="16"/>
      <c r="BY1160" s="16"/>
      <c r="BZ1160" s="16"/>
      <c r="CA1160" s="16"/>
      <c r="CB1160" s="16"/>
      <c r="CC1160" s="16"/>
      <c r="CD1160" s="16"/>
      <c r="CE1160" s="16"/>
      <c r="CF1160" s="16"/>
      <c r="CG1160" s="19"/>
      <c r="CH1160" s="19"/>
      <c r="CI1160" s="19"/>
      <c r="CJ1160" s="19"/>
      <c r="CK1160" s="19"/>
      <c r="CL1160" s="19"/>
      <c r="CM1160" s="19"/>
      <c r="CN1160" s="19"/>
      <c r="CO1160" s="19"/>
      <c r="CP1160" s="19"/>
      <c r="CQ1160" s="19">
        <v>1</v>
      </c>
      <c r="CR1160" s="19"/>
    </row>
    <row r="1161" spans="1:96" ht="107" customHeight="1">
      <c r="A1161" s="11" cm="1">
        <f t="array" ref="A1161">SUMPRODUCT(--ISNUMBER(SEARCH({"stranding","stranded"},E1161)))</f>
        <v>0</v>
      </c>
      <c r="B1161" s="12">
        <v>1267</v>
      </c>
      <c r="C1161" s="13" t="s">
        <v>2405</v>
      </c>
      <c r="D1161" s="14">
        <v>2003</v>
      </c>
      <c r="E1161" s="15" t="s">
        <v>2406</v>
      </c>
      <c r="F1161" s="15" t="s">
        <v>6872</v>
      </c>
      <c r="G1161" s="15">
        <f t="shared" si="18"/>
        <v>9</v>
      </c>
      <c r="H1161" s="16"/>
      <c r="I1161" s="16"/>
      <c r="J1161" s="16"/>
      <c r="K1161" s="16"/>
      <c r="L1161" s="16">
        <v>1</v>
      </c>
      <c r="M1161" s="16"/>
      <c r="N1161" s="16"/>
      <c r="O1161" s="16"/>
      <c r="P1161" s="17"/>
      <c r="Q1161" s="17"/>
      <c r="R1161" s="17"/>
      <c r="S1161" s="17"/>
      <c r="T1161" s="18"/>
      <c r="U1161" s="18">
        <v>1</v>
      </c>
      <c r="V1161" s="18"/>
      <c r="W1161" s="18"/>
      <c r="X1161" s="19"/>
      <c r="Y1161" s="19">
        <v>1</v>
      </c>
      <c r="Z1161" s="19">
        <v>1</v>
      </c>
      <c r="AA1161" s="19"/>
      <c r="AB1161" s="19"/>
      <c r="AC1161" s="19"/>
      <c r="AD1161" s="19"/>
      <c r="AE1161" s="19"/>
      <c r="AF1161" s="19">
        <v>1</v>
      </c>
      <c r="AG1161" s="19">
        <v>1</v>
      </c>
      <c r="AH1161" s="19"/>
      <c r="AI1161" s="19"/>
      <c r="AJ1161" s="17"/>
      <c r="AK1161" s="17"/>
      <c r="AL1161" s="17"/>
      <c r="AM1161" s="17"/>
      <c r="AN1161" s="17"/>
      <c r="AO1161" s="17"/>
      <c r="AP1161" s="17"/>
      <c r="AQ1161" s="17"/>
      <c r="AR1161" s="20"/>
      <c r="AS1161" s="20"/>
      <c r="AT1161" s="20"/>
      <c r="AU1161" s="20"/>
      <c r="AV1161" s="20"/>
      <c r="AW1161" s="20"/>
      <c r="AX1161" s="20"/>
      <c r="AY1161" s="20"/>
      <c r="AZ1161" s="20"/>
      <c r="BA1161" s="20"/>
      <c r="BB1161" s="20"/>
      <c r="BC1161" s="20"/>
      <c r="BD1161" s="16"/>
      <c r="BE1161" s="16"/>
      <c r="BF1161" s="16">
        <v>1</v>
      </c>
      <c r="BG1161" s="16"/>
      <c r="BH1161" s="16"/>
      <c r="BI1161" s="16">
        <v>1</v>
      </c>
      <c r="BJ1161" s="16"/>
      <c r="BK1161" s="16"/>
      <c r="BL1161" s="16"/>
      <c r="BM1161" s="16"/>
      <c r="BN1161" s="16"/>
      <c r="BO1161" s="16"/>
      <c r="BP1161" s="16"/>
      <c r="BQ1161" s="16"/>
      <c r="BR1161" s="16"/>
      <c r="BS1161" s="16"/>
      <c r="BT1161" s="16"/>
      <c r="BU1161" s="16"/>
      <c r="BV1161" s="16"/>
      <c r="BW1161" s="16"/>
      <c r="BX1161" s="16"/>
      <c r="BY1161" s="16">
        <v>1</v>
      </c>
      <c r="BZ1161" s="16">
        <v>1</v>
      </c>
      <c r="CA1161" s="16"/>
      <c r="CB1161" s="16"/>
      <c r="CC1161" s="16"/>
      <c r="CD1161" s="16"/>
      <c r="CE1161" s="16"/>
      <c r="CF1161" s="16"/>
      <c r="CG1161" s="19"/>
      <c r="CH1161" s="19"/>
      <c r="CI1161" s="19"/>
      <c r="CJ1161" s="19"/>
      <c r="CK1161" s="19"/>
      <c r="CL1161" s="19"/>
      <c r="CM1161" s="19"/>
      <c r="CN1161" s="19"/>
      <c r="CO1161" s="19">
        <v>1</v>
      </c>
      <c r="CP1161" s="19"/>
      <c r="CQ1161" s="19"/>
      <c r="CR1161" s="19"/>
    </row>
    <row r="1162" spans="1:96" ht="107" customHeight="1">
      <c r="A1162" s="11" cm="1">
        <f t="array" ref="A1162">SUMPRODUCT(--ISNUMBER(SEARCH({"stranding","stranded"},E1162)))</f>
        <v>0</v>
      </c>
      <c r="B1162" s="12">
        <v>1268</v>
      </c>
      <c r="C1162" s="21" t="s">
        <v>2407</v>
      </c>
      <c r="D1162" s="22">
        <v>2003</v>
      </c>
      <c r="E1162" s="15" t="s">
        <v>2408</v>
      </c>
      <c r="F1162" s="15" t="s">
        <v>6873</v>
      </c>
      <c r="G1162" s="15">
        <f t="shared" si="18"/>
        <v>7</v>
      </c>
      <c r="H1162" s="16"/>
      <c r="I1162" s="16">
        <v>1</v>
      </c>
      <c r="J1162" s="16"/>
      <c r="K1162" s="16"/>
      <c r="L1162" s="16"/>
      <c r="M1162" s="16"/>
      <c r="N1162" s="16"/>
      <c r="O1162" s="16"/>
      <c r="P1162" s="17">
        <v>1</v>
      </c>
      <c r="Q1162" s="17"/>
      <c r="R1162" s="17"/>
      <c r="S1162" s="17"/>
      <c r="T1162" s="18"/>
      <c r="U1162" s="18">
        <v>1</v>
      </c>
      <c r="V1162" s="18"/>
      <c r="W1162" s="18"/>
      <c r="X1162" s="19">
        <v>1</v>
      </c>
      <c r="Y1162" s="19">
        <v>1</v>
      </c>
      <c r="Z1162" s="19"/>
      <c r="AA1162" s="19"/>
      <c r="AB1162" s="19">
        <v>1</v>
      </c>
      <c r="AC1162" s="19"/>
      <c r="AD1162" s="19"/>
      <c r="AE1162" s="19"/>
      <c r="AF1162" s="19"/>
      <c r="AG1162" s="19"/>
      <c r="AH1162" s="19"/>
      <c r="AI1162" s="19"/>
      <c r="AJ1162" s="17"/>
      <c r="AK1162" s="17"/>
      <c r="AL1162" s="17"/>
      <c r="AM1162" s="17"/>
      <c r="AN1162" s="17"/>
      <c r="AO1162" s="17"/>
      <c r="AP1162" s="17"/>
      <c r="AQ1162" s="17"/>
      <c r="AR1162" s="20"/>
      <c r="AS1162" s="20"/>
      <c r="AT1162" s="20"/>
      <c r="AU1162" s="20"/>
      <c r="AV1162" s="20"/>
      <c r="AW1162" s="20"/>
      <c r="AX1162" s="20"/>
      <c r="AY1162" s="20"/>
      <c r="AZ1162" s="20"/>
      <c r="BA1162" s="20"/>
      <c r="BB1162" s="20"/>
      <c r="BC1162" s="20"/>
      <c r="BD1162" s="16"/>
      <c r="BE1162" s="16"/>
      <c r="BF1162" s="16"/>
      <c r="BG1162" s="16"/>
      <c r="BH1162" s="16"/>
      <c r="BI1162" s="16">
        <v>1</v>
      </c>
      <c r="BJ1162" s="16"/>
      <c r="BK1162" s="16"/>
      <c r="BL1162" s="16"/>
      <c r="BM1162" s="16"/>
      <c r="BN1162" s="16"/>
      <c r="BO1162" s="16"/>
      <c r="BP1162" s="16"/>
      <c r="BQ1162" s="16"/>
      <c r="BR1162" s="16"/>
      <c r="BS1162" s="16"/>
      <c r="BT1162" s="16"/>
      <c r="BU1162" s="16"/>
      <c r="BV1162" s="16"/>
      <c r="BW1162" s="16"/>
      <c r="BX1162" s="16"/>
      <c r="BY1162" s="16"/>
      <c r="BZ1162" s="16"/>
      <c r="CA1162" s="16"/>
      <c r="CB1162" s="16"/>
      <c r="CC1162" s="16">
        <v>1</v>
      </c>
      <c r="CD1162" s="16"/>
      <c r="CE1162" s="16"/>
      <c r="CF1162" s="16"/>
      <c r="CG1162" s="19"/>
      <c r="CH1162" s="19"/>
      <c r="CI1162" s="19"/>
      <c r="CJ1162" s="19"/>
      <c r="CK1162" s="19"/>
      <c r="CL1162" s="19">
        <v>1</v>
      </c>
      <c r="CM1162" s="19"/>
      <c r="CN1162" s="19"/>
      <c r="CO1162" s="19"/>
      <c r="CP1162" s="19"/>
      <c r="CQ1162" s="19"/>
      <c r="CR1162" s="19"/>
    </row>
    <row r="1163" spans="1:96" ht="107" customHeight="1">
      <c r="A1163" s="11" cm="1">
        <f t="array" ref="A1163">SUMPRODUCT(--ISNUMBER(SEARCH({"stranding","stranded"},E1163)))</f>
        <v>0</v>
      </c>
      <c r="B1163" s="12">
        <v>1270</v>
      </c>
      <c r="C1163" s="21" t="s">
        <v>2409</v>
      </c>
      <c r="D1163" s="22">
        <v>2003</v>
      </c>
      <c r="E1163" s="15" t="s">
        <v>2410</v>
      </c>
      <c r="F1163" s="15" t="s">
        <v>6020</v>
      </c>
      <c r="G1163" s="15">
        <f t="shared" si="18"/>
        <v>5</v>
      </c>
      <c r="H1163" s="16"/>
      <c r="I1163" s="16">
        <v>1</v>
      </c>
      <c r="J1163" s="16"/>
      <c r="K1163" s="16">
        <v>1</v>
      </c>
      <c r="L1163" s="16"/>
      <c r="M1163" s="16"/>
      <c r="N1163" s="16"/>
      <c r="O1163" s="16"/>
      <c r="P1163" s="17"/>
      <c r="Q1163" s="17"/>
      <c r="R1163" s="17"/>
      <c r="S1163" s="17"/>
      <c r="T1163" s="18"/>
      <c r="U1163" s="18">
        <v>1</v>
      </c>
      <c r="V1163" s="18"/>
      <c r="W1163" s="18">
        <v>1</v>
      </c>
      <c r="X1163" s="19"/>
      <c r="Y1163" s="19">
        <v>1</v>
      </c>
      <c r="Z1163" s="19">
        <v>1</v>
      </c>
      <c r="AA1163" s="19"/>
      <c r="AB1163" s="19"/>
      <c r="AC1163" s="19"/>
      <c r="AD1163" s="19"/>
      <c r="AE1163" s="19"/>
      <c r="AF1163" s="19"/>
      <c r="AG1163" s="19"/>
      <c r="AH1163" s="19"/>
      <c r="AI1163" s="19"/>
      <c r="AJ1163" s="17"/>
      <c r="AK1163" s="17"/>
      <c r="AL1163" s="17"/>
      <c r="AM1163" s="17"/>
      <c r="AN1163" s="17"/>
      <c r="AO1163" s="17"/>
      <c r="AP1163" s="17"/>
      <c r="AQ1163" s="17"/>
      <c r="AR1163" s="20"/>
      <c r="AS1163" s="20"/>
      <c r="AT1163" s="20"/>
      <c r="AU1163" s="20"/>
      <c r="AV1163" s="20"/>
      <c r="AW1163" s="20"/>
      <c r="AX1163" s="20"/>
      <c r="AY1163" s="20"/>
      <c r="AZ1163" s="20"/>
      <c r="BA1163" s="20"/>
      <c r="BB1163" s="20"/>
      <c r="BC1163" s="20"/>
      <c r="BD1163" s="16"/>
      <c r="BE1163" s="16"/>
      <c r="BF1163" s="16"/>
      <c r="BG1163" s="16"/>
      <c r="BH1163" s="16"/>
      <c r="BI1163" s="16"/>
      <c r="BJ1163" s="16"/>
      <c r="BK1163" s="16"/>
      <c r="BL1163" s="16"/>
      <c r="BM1163" s="16"/>
      <c r="BN1163" s="16"/>
      <c r="BO1163" s="16"/>
      <c r="BP1163" s="16"/>
      <c r="BQ1163" s="16"/>
      <c r="BR1163" s="16"/>
      <c r="BS1163" s="16"/>
      <c r="BT1163" s="16"/>
      <c r="BU1163" s="16"/>
      <c r="BV1163" s="16"/>
      <c r="BW1163" s="16"/>
      <c r="BX1163" s="16"/>
      <c r="BY1163" s="16"/>
      <c r="BZ1163" s="16">
        <v>1</v>
      </c>
      <c r="CA1163" s="16"/>
      <c r="CB1163" s="16"/>
      <c r="CC1163" s="16"/>
      <c r="CD1163" s="16"/>
      <c r="CE1163" s="16"/>
      <c r="CF1163" s="16"/>
      <c r="CG1163" s="19"/>
      <c r="CH1163" s="19"/>
      <c r="CI1163" s="19"/>
      <c r="CJ1163" s="19"/>
      <c r="CK1163" s="19">
        <v>1</v>
      </c>
      <c r="CL1163" s="19"/>
      <c r="CM1163" s="19"/>
      <c r="CN1163" s="19"/>
      <c r="CO1163" s="19"/>
      <c r="CP1163" s="19"/>
      <c r="CQ1163" s="19"/>
      <c r="CR1163" s="19"/>
    </row>
    <row r="1164" spans="1:96" ht="107" customHeight="1">
      <c r="A1164" s="11" cm="1">
        <f t="array" ref="A1164">SUMPRODUCT(--ISNUMBER(SEARCH({"stranding","stranded"},E1164)))</f>
        <v>1</v>
      </c>
      <c r="B1164" s="12">
        <v>1271</v>
      </c>
      <c r="C1164" s="13" t="s">
        <v>2411</v>
      </c>
      <c r="D1164" s="14">
        <v>2003</v>
      </c>
      <c r="E1164" s="15" t="s">
        <v>2412</v>
      </c>
      <c r="F1164" s="15" t="s">
        <v>6874</v>
      </c>
      <c r="G1164" s="15">
        <f t="shared" si="18"/>
        <v>9</v>
      </c>
      <c r="H1164" s="16"/>
      <c r="I1164" s="16"/>
      <c r="J1164" s="16">
        <v>1</v>
      </c>
      <c r="K1164" s="16"/>
      <c r="L1164" s="16"/>
      <c r="M1164" s="16"/>
      <c r="N1164" s="16"/>
      <c r="O1164" s="16"/>
      <c r="P1164" s="17"/>
      <c r="Q1164" s="17"/>
      <c r="R1164" s="17">
        <v>1</v>
      </c>
      <c r="S1164" s="17"/>
      <c r="T1164" s="18"/>
      <c r="U1164" s="18">
        <v>1</v>
      </c>
      <c r="V1164" s="18"/>
      <c r="W1164" s="18"/>
      <c r="X1164" s="19"/>
      <c r="Y1164" s="19">
        <v>1</v>
      </c>
      <c r="Z1164" s="19">
        <v>1</v>
      </c>
      <c r="AA1164" s="19"/>
      <c r="AB1164" s="19"/>
      <c r="AC1164" s="19"/>
      <c r="AD1164" s="19"/>
      <c r="AE1164" s="19"/>
      <c r="AF1164" s="19">
        <v>1</v>
      </c>
      <c r="AG1164" s="19"/>
      <c r="AH1164" s="19"/>
      <c r="AI1164" s="19"/>
      <c r="AJ1164" s="17"/>
      <c r="AK1164" s="17"/>
      <c r="AL1164" s="17"/>
      <c r="AM1164" s="17"/>
      <c r="AN1164" s="17"/>
      <c r="AO1164" s="17"/>
      <c r="AP1164" s="17"/>
      <c r="AQ1164" s="17"/>
      <c r="AR1164" s="20"/>
      <c r="AS1164" s="20"/>
      <c r="AT1164" s="20"/>
      <c r="AU1164" s="20"/>
      <c r="AV1164" s="20"/>
      <c r="AW1164" s="20"/>
      <c r="AX1164" s="20">
        <v>1</v>
      </c>
      <c r="AY1164" s="20"/>
      <c r="AZ1164" s="20"/>
      <c r="BA1164" s="20">
        <v>1</v>
      </c>
      <c r="BB1164" s="20"/>
      <c r="BC1164" s="20"/>
      <c r="BD1164" s="16"/>
      <c r="BE1164" s="16"/>
      <c r="BF1164" s="16"/>
      <c r="BG1164" s="16"/>
      <c r="BH1164" s="16"/>
      <c r="BI1164" s="16"/>
      <c r="BJ1164" s="16"/>
      <c r="BK1164" s="16"/>
      <c r="BL1164" s="16"/>
      <c r="BM1164" s="16"/>
      <c r="BN1164" s="16"/>
      <c r="BO1164" s="16"/>
      <c r="BP1164" s="16"/>
      <c r="BQ1164" s="16"/>
      <c r="BR1164" s="16"/>
      <c r="BS1164" s="16"/>
      <c r="BT1164" s="16"/>
      <c r="BU1164" s="16"/>
      <c r="BV1164" s="16"/>
      <c r="BW1164" s="16"/>
      <c r="BX1164" s="16"/>
      <c r="BY1164" s="16">
        <v>1</v>
      </c>
      <c r="BZ1164" s="16">
        <v>1</v>
      </c>
      <c r="CA1164" s="16"/>
      <c r="CB1164" s="16"/>
      <c r="CC1164" s="16"/>
      <c r="CD1164" s="16"/>
      <c r="CE1164" s="16"/>
      <c r="CF1164" s="16"/>
      <c r="CG1164" s="19"/>
      <c r="CH1164" s="19"/>
      <c r="CI1164" s="19"/>
      <c r="CJ1164" s="19"/>
      <c r="CK1164" s="19"/>
      <c r="CL1164" s="19"/>
      <c r="CM1164" s="19"/>
      <c r="CN1164" s="19"/>
      <c r="CO1164" s="19">
        <v>1</v>
      </c>
      <c r="CP1164" s="19"/>
      <c r="CQ1164" s="19"/>
      <c r="CR1164" s="19"/>
    </row>
    <row r="1165" spans="1:96" ht="107" customHeight="1">
      <c r="A1165" s="11" cm="1">
        <f t="array" ref="A1165">SUMPRODUCT(--ISNUMBER(SEARCH({"stranding","stranded"},E1165)))</f>
        <v>0</v>
      </c>
      <c r="B1165" s="12">
        <v>1272</v>
      </c>
      <c r="C1165" s="21" t="s">
        <v>2413</v>
      </c>
      <c r="D1165" s="22">
        <v>2003</v>
      </c>
      <c r="E1165" s="15" t="s">
        <v>2414</v>
      </c>
      <c r="F1165" s="15" t="s">
        <v>6875</v>
      </c>
      <c r="G1165" s="15">
        <f t="shared" si="18"/>
        <v>7</v>
      </c>
      <c r="H1165" s="16"/>
      <c r="I1165" s="16"/>
      <c r="J1165" s="16"/>
      <c r="K1165" s="16"/>
      <c r="L1165" s="16"/>
      <c r="M1165" s="16"/>
      <c r="N1165" s="16"/>
      <c r="O1165" s="16"/>
      <c r="P1165" s="17"/>
      <c r="Q1165" s="17"/>
      <c r="R1165" s="17"/>
      <c r="S1165" s="17"/>
      <c r="T1165" s="18"/>
      <c r="U1165" s="18">
        <v>1</v>
      </c>
      <c r="V1165" s="18"/>
      <c r="W1165" s="18">
        <v>1</v>
      </c>
      <c r="X1165" s="19"/>
      <c r="Y1165" s="19">
        <v>1</v>
      </c>
      <c r="Z1165" s="19"/>
      <c r="AA1165" s="19">
        <v>1</v>
      </c>
      <c r="AB1165" s="19"/>
      <c r="AC1165" s="19"/>
      <c r="AD1165" s="19"/>
      <c r="AE1165" s="19"/>
      <c r="AF1165" s="19"/>
      <c r="AG1165" s="19"/>
      <c r="AH1165" s="19"/>
      <c r="AI1165" s="19"/>
      <c r="AJ1165" s="17"/>
      <c r="AK1165" s="17"/>
      <c r="AL1165" s="17"/>
      <c r="AM1165" s="17"/>
      <c r="AN1165" s="17"/>
      <c r="AO1165" s="17"/>
      <c r="AP1165" s="17"/>
      <c r="AQ1165" s="17"/>
      <c r="AR1165" s="20"/>
      <c r="AS1165" s="20"/>
      <c r="AT1165" s="20"/>
      <c r="AU1165" s="20"/>
      <c r="AV1165" s="20"/>
      <c r="AW1165" s="20"/>
      <c r="AX1165" s="20"/>
      <c r="AY1165" s="20"/>
      <c r="AZ1165" s="20"/>
      <c r="BA1165" s="20"/>
      <c r="BB1165" s="20"/>
      <c r="BC1165" s="20"/>
      <c r="BD1165" s="16"/>
      <c r="BE1165" s="16"/>
      <c r="BF1165" s="16"/>
      <c r="BG1165" s="16"/>
      <c r="BH1165" s="16"/>
      <c r="BI1165" s="16"/>
      <c r="BJ1165" s="16"/>
      <c r="BK1165" s="16"/>
      <c r="BL1165" s="16"/>
      <c r="BM1165" s="16"/>
      <c r="BN1165" s="16"/>
      <c r="BO1165" s="16"/>
      <c r="BP1165" s="16"/>
      <c r="BQ1165" s="16"/>
      <c r="BR1165" s="16">
        <v>1</v>
      </c>
      <c r="BS1165" s="16"/>
      <c r="BT1165" s="16"/>
      <c r="BU1165" s="16"/>
      <c r="BV1165" s="16">
        <v>1</v>
      </c>
      <c r="BW1165" s="16"/>
      <c r="BX1165" s="16"/>
      <c r="BY1165" s="16"/>
      <c r="BZ1165" s="16">
        <v>1</v>
      </c>
      <c r="CA1165" s="16"/>
      <c r="CB1165" s="16"/>
      <c r="CC1165" s="16"/>
      <c r="CD1165" s="16"/>
      <c r="CE1165" s="16"/>
      <c r="CF1165" s="16"/>
      <c r="CG1165" s="19"/>
      <c r="CH1165" s="19"/>
      <c r="CI1165" s="19"/>
      <c r="CJ1165" s="19"/>
      <c r="CK1165" s="19"/>
      <c r="CL1165" s="19"/>
      <c r="CM1165" s="19">
        <v>1</v>
      </c>
      <c r="CN1165" s="19"/>
      <c r="CO1165" s="19"/>
      <c r="CP1165" s="19"/>
      <c r="CQ1165" s="19"/>
      <c r="CR1165" s="19"/>
    </row>
    <row r="1166" spans="1:96" ht="107" customHeight="1">
      <c r="A1166" s="11" cm="1">
        <f t="array" ref="A1166">SUMPRODUCT(--ISNUMBER(SEARCH({"stranding","stranded"},E1166)))</f>
        <v>0</v>
      </c>
      <c r="B1166" s="12">
        <v>1273</v>
      </c>
      <c r="C1166" s="13" t="s">
        <v>2415</v>
      </c>
      <c r="D1166" s="14">
        <v>2003</v>
      </c>
      <c r="E1166" s="15" t="s">
        <v>2416</v>
      </c>
      <c r="F1166" s="15" t="s">
        <v>6876</v>
      </c>
      <c r="G1166" s="15">
        <f t="shared" si="18"/>
        <v>5</v>
      </c>
      <c r="H1166" s="16"/>
      <c r="I1166" s="16"/>
      <c r="J1166" s="16"/>
      <c r="K1166" s="16"/>
      <c r="L1166" s="16"/>
      <c r="M1166" s="16"/>
      <c r="N1166" s="16"/>
      <c r="O1166" s="16"/>
      <c r="P1166" s="17"/>
      <c r="Q1166" s="17"/>
      <c r="R1166" s="17">
        <v>1</v>
      </c>
      <c r="S1166" s="17"/>
      <c r="T1166" s="18"/>
      <c r="U1166" s="18">
        <v>1</v>
      </c>
      <c r="V1166" s="18"/>
      <c r="W1166" s="18"/>
      <c r="X1166" s="19"/>
      <c r="Y1166" s="19">
        <v>1</v>
      </c>
      <c r="Z1166" s="19">
        <v>1</v>
      </c>
      <c r="AA1166" s="19"/>
      <c r="AB1166" s="19"/>
      <c r="AC1166" s="19"/>
      <c r="AD1166" s="19"/>
      <c r="AE1166" s="19"/>
      <c r="AF1166" s="19"/>
      <c r="AG1166" s="19"/>
      <c r="AH1166" s="19"/>
      <c r="AI1166" s="19"/>
      <c r="AJ1166" s="17"/>
      <c r="AK1166" s="17"/>
      <c r="AL1166" s="17"/>
      <c r="AM1166" s="17"/>
      <c r="AN1166" s="17"/>
      <c r="AO1166" s="17"/>
      <c r="AP1166" s="17"/>
      <c r="AQ1166" s="17"/>
      <c r="AR1166" s="20"/>
      <c r="AS1166" s="20"/>
      <c r="AT1166" s="20"/>
      <c r="AU1166" s="20"/>
      <c r="AV1166" s="20"/>
      <c r="AW1166" s="20"/>
      <c r="AX1166" s="20"/>
      <c r="AY1166" s="20"/>
      <c r="AZ1166" s="20"/>
      <c r="BA1166" s="20"/>
      <c r="BB1166" s="20"/>
      <c r="BC1166" s="20"/>
      <c r="BD1166" s="16"/>
      <c r="BE1166" s="16"/>
      <c r="BF1166" s="16"/>
      <c r="BG1166" s="16"/>
      <c r="BH1166" s="16"/>
      <c r="BI1166" s="16"/>
      <c r="BJ1166" s="16"/>
      <c r="BK1166" s="16"/>
      <c r="BL1166" s="16"/>
      <c r="BM1166" s="16"/>
      <c r="BN1166" s="16"/>
      <c r="BO1166" s="16"/>
      <c r="BP1166" s="16"/>
      <c r="BQ1166" s="16"/>
      <c r="BR1166" s="16"/>
      <c r="BS1166" s="16"/>
      <c r="BT1166" s="16"/>
      <c r="BU1166" s="16"/>
      <c r="BV1166" s="16"/>
      <c r="BW1166" s="16"/>
      <c r="BX1166" s="16"/>
      <c r="BY1166" s="16"/>
      <c r="BZ1166" s="16"/>
      <c r="CA1166" s="16"/>
      <c r="CB1166" s="16"/>
      <c r="CC1166" s="16"/>
      <c r="CD1166" s="16"/>
      <c r="CE1166" s="16"/>
      <c r="CF1166" s="16">
        <v>1</v>
      </c>
      <c r="CG1166" s="19"/>
      <c r="CH1166" s="19"/>
      <c r="CI1166" s="19">
        <v>1</v>
      </c>
      <c r="CJ1166" s="19"/>
      <c r="CK1166" s="19"/>
      <c r="CL1166" s="19"/>
      <c r="CM1166" s="19"/>
      <c r="CN1166" s="19"/>
      <c r="CO1166" s="19"/>
      <c r="CP1166" s="19"/>
      <c r="CQ1166" s="19"/>
      <c r="CR1166" s="19"/>
    </row>
    <row r="1167" spans="1:96" ht="107" customHeight="1">
      <c r="A1167" s="11" cm="1">
        <f t="array" ref="A1167">SUMPRODUCT(--ISNUMBER(SEARCH({"stranding","stranded"},E1167)))</f>
        <v>0</v>
      </c>
      <c r="B1167" s="12">
        <v>1274</v>
      </c>
      <c r="C1167" s="21" t="s">
        <v>2417</v>
      </c>
      <c r="D1167" s="22">
        <v>2003</v>
      </c>
      <c r="E1167" s="15" t="s">
        <v>2418</v>
      </c>
      <c r="F1167" s="15" t="s">
        <v>7966</v>
      </c>
      <c r="G1167" s="15">
        <f t="shared" si="18"/>
        <v>5</v>
      </c>
      <c r="H1167" s="16"/>
      <c r="I1167" s="16"/>
      <c r="J1167" s="16"/>
      <c r="K1167" s="16"/>
      <c r="L1167" s="16"/>
      <c r="M1167" s="16"/>
      <c r="N1167" s="16"/>
      <c r="O1167" s="16"/>
      <c r="P1167" s="17"/>
      <c r="Q1167" s="17"/>
      <c r="R1167" s="17"/>
      <c r="S1167" s="17"/>
      <c r="T1167" s="18"/>
      <c r="U1167" s="18">
        <v>1</v>
      </c>
      <c r="V1167" s="18"/>
      <c r="W1167" s="18"/>
      <c r="X1167" s="19"/>
      <c r="Y1167" s="19">
        <v>1</v>
      </c>
      <c r="Z1167" s="19">
        <v>1</v>
      </c>
      <c r="AA1167" s="19"/>
      <c r="AB1167" s="19"/>
      <c r="AC1167" s="19"/>
      <c r="AD1167" s="19"/>
      <c r="AE1167" s="19"/>
      <c r="AF1167" s="19"/>
      <c r="AG1167" s="19"/>
      <c r="AH1167" s="19"/>
      <c r="AI1167" s="19"/>
      <c r="AJ1167" s="17"/>
      <c r="AK1167" s="17"/>
      <c r="AL1167" s="17"/>
      <c r="AM1167" s="17"/>
      <c r="AN1167" s="17"/>
      <c r="AO1167" s="17"/>
      <c r="AP1167" s="17"/>
      <c r="AQ1167" s="17"/>
      <c r="AR1167" s="20"/>
      <c r="AS1167" s="20"/>
      <c r="AT1167" s="20"/>
      <c r="AU1167" s="20"/>
      <c r="AV1167" s="20"/>
      <c r="AW1167" s="20"/>
      <c r="AX1167" s="20"/>
      <c r="AY1167" s="20"/>
      <c r="AZ1167" s="20"/>
      <c r="BA1167" s="20"/>
      <c r="BB1167" s="20"/>
      <c r="BC1167" s="20"/>
      <c r="BD1167" s="16">
        <v>1</v>
      </c>
      <c r="BE1167" s="16"/>
      <c r="BF1167" s="16"/>
      <c r="BG1167" s="16"/>
      <c r="BH1167" s="16"/>
      <c r="BI1167" s="16"/>
      <c r="BJ1167" s="16"/>
      <c r="BK1167" s="16"/>
      <c r="BL1167" s="16"/>
      <c r="BM1167" s="16"/>
      <c r="BN1167" s="16"/>
      <c r="BO1167" s="16"/>
      <c r="BP1167" s="16"/>
      <c r="BQ1167" s="16"/>
      <c r="BR1167" s="16"/>
      <c r="BS1167" s="16"/>
      <c r="BT1167" s="16"/>
      <c r="BU1167" s="16"/>
      <c r="BV1167" s="16"/>
      <c r="BW1167" s="16"/>
      <c r="BX1167" s="16"/>
      <c r="BY1167" s="16"/>
      <c r="BZ1167" s="16">
        <v>1</v>
      </c>
      <c r="CA1167" s="16"/>
      <c r="CB1167" s="16"/>
      <c r="CC1167" s="16"/>
      <c r="CD1167" s="16"/>
      <c r="CE1167" s="16"/>
      <c r="CF1167" s="16"/>
      <c r="CG1167" s="19"/>
      <c r="CH1167" s="19"/>
      <c r="CI1167" s="19"/>
      <c r="CJ1167" s="19"/>
      <c r="CK1167" s="19"/>
      <c r="CL1167" s="19"/>
      <c r="CM1167" s="19"/>
      <c r="CN1167" s="19">
        <v>1</v>
      </c>
      <c r="CO1167" s="19"/>
      <c r="CP1167" s="19"/>
      <c r="CQ1167" s="19"/>
      <c r="CR1167" s="19"/>
    </row>
    <row r="1168" spans="1:96" ht="107" customHeight="1">
      <c r="A1168" s="11" cm="1">
        <f t="array" ref="A1168">SUMPRODUCT(--ISNUMBER(SEARCH({"stranding","stranded"},E1168)))</f>
        <v>0</v>
      </c>
      <c r="B1168" s="12">
        <v>1275</v>
      </c>
      <c r="C1168" s="13" t="s">
        <v>2419</v>
      </c>
      <c r="D1168" s="14">
        <v>2003</v>
      </c>
      <c r="E1168" s="15" t="s">
        <v>2420</v>
      </c>
      <c r="F1168" s="15" t="s">
        <v>5992</v>
      </c>
      <c r="G1168" s="15">
        <f t="shared" si="18"/>
        <v>5</v>
      </c>
      <c r="H1168" s="16"/>
      <c r="I1168" s="16"/>
      <c r="J1168" s="16"/>
      <c r="K1168" s="16"/>
      <c r="L1168" s="16"/>
      <c r="M1168" s="16">
        <v>2</v>
      </c>
      <c r="N1168" s="16"/>
      <c r="O1168" s="16"/>
      <c r="P1168" s="17"/>
      <c r="Q1168" s="17"/>
      <c r="R1168" s="17"/>
      <c r="S1168" s="17"/>
      <c r="T1168" s="18"/>
      <c r="U1168" s="18">
        <v>1</v>
      </c>
      <c r="V1168" s="18"/>
      <c r="W1168" s="18"/>
      <c r="X1168" s="19"/>
      <c r="Y1168" s="19">
        <v>1</v>
      </c>
      <c r="Z1168" s="19">
        <v>1</v>
      </c>
      <c r="AA1168" s="19"/>
      <c r="AB1168" s="19"/>
      <c r="AC1168" s="19"/>
      <c r="AD1168" s="19"/>
      <c r="AE1168" s="19"/>
      <c r="AF1168" s="19"/>
      <c r="AG1168" s="19"/>
      <c r="AH1168" s="19"/>
      <c r="AI1168" s="19"/>
      <c r="AJ1168" s="17"/>
      <c r="AK1168" s="17"/>
      <c r="AL1168" s="17"/>
      <c r="AM1168" s="17"/>
      <c r="AN1168" s="17"/>
      <c r="AO1168" s="17"/>
      <c r="AP1168" s="17"/>
      <c r="AQ1168" s="17"/>
      <c r="AR1168" s="20"/>
      <c r="AS1168" s="20"/>
      <c r="AT1168" s="20"/>
      <c r="AU1168" s="20"/>
      <c r="AV1168" s="20"/>
      <c r="AW1168" s="20"/>
      <c r="AX1168" s="20"/>
      <c r="AY1168" s="20"/>
      <c r="AZ1168" s="20"/>
      <c r="BA1168" s="20"/>
      <c r="BB1168" s="20"/>
      <c r="BC1168" s="20"/>
      <c r="BD1168" s="16"/>
      <c r="BE1168" s="16"/>
      <c r="BF1168" s="16"/>
      <c r="BG1168" s="16"/>
      <c r="BH1168" s="16"/>
      <c r="BI1168" s="16"/>
      <c r="BJ1168" s="16"/>
      <c r="BK1168" s="16"/>
      <c r="BL1168" s="16"/>
      <c r="BM1168" s="16"/>
      <c r="BN1168" s="16"/>
      <c r="BO1168" s="16"/>
      <c r="BP1168" s="16"/>
      <c r="BQ1168" s="16"/>
      <c r="BR1168" s="16"/>
      <c r="BS1168" s="16"/>
      <c r="BT1168" s="16">
        <v>1</v>
      </c>
      <c r="BU1168" s="16"/>
      <c r="BV1168" s="16"/>
      <c r="BW1168" s="16"/>
      <c r="BX1168" s="16"/>
      <c r="BY1168" s="16"/>
      <c r="BZ1168" s="16">
        <v>1</v>
      </c>
      <c r="CA1168" s="16"/>
      <c r="CB1168" s="16"/>
      <c r="CC1168" s="16"/>
      <c r="CD1168" s="16"/>
      <c r="CE1168" s="16"/>
      <c r="CF1168" s="16"/>
      <c r="CG1168" s="19"/>
      <c r="CH1168" s="19"/>
      <c r="CI1168" s="19"/>
      <c r="CJ1168" s="19"/>
      <c r="CK1168" s="19">
        <v>1</v>
      </c>
      <c r="CL1168" s="19"/>
      <c r="CM1168" s="19"/>
      <c r="CN1168" s="19"/>
      <c r="CO1168" s="19"/>
      <c r="CP1168" s="19"/>
      <c r="CQ1168" s="19"/>
      <c r="CR1168" s="19"/>
    </row>
    <row r="1169" spans="1:96" ht="107" customHeight="1">
      <c r="A1169" s="11" cm="1">
        <f t="array" ref="A1169">SUMPRODUCT(--ISNUMBER(SEARCH({"stranding","stranded"},E1169)))</f>
        <v>0</v>
      </c>
      <c r="B1169" s="12">
        <v>1276</v>
      </c>
      <c r="C1169" s="21" t="s">
        <v>2421</v>
      </c>
      <c r="D1169" s="22">
        <v>2003</v>
      </c>
      <c r="E1169" s="15" t="s">
        <v>2422</v>
      </c>
      <c r="F1169" s="15" t="s">
        <v>5983</v>
      </c>
      <c r="G1169" s="15">
        <f t="shared" si="18"/>
        <v>4</v>
      </c>
      <c r="H1169" s="16"/>
      <c r="I1169" s="16"/>
      <c r="J1169" s="16"/>
      <c r="K1169" s="16"/>
      <c r="L1169" s="16"/>
      <c r="M1169" s="16"/>
      <c r="N1169" s="16"/>
      <c r="O1169" s="16"/>
      <c r="P1169" s="17"/>
      <c r="Q1169" s="17"/>
      <c r="R1169" s="17"/>
      <c r="S1169" s="17"/>
      <c r="T1169" s="18"/>
      <c r="U1169" s="18">
        <v>1</v>
      </c>
      <c r="V1169" s="18"/>
      <c r="W1169" s="18"/>
      <c r="X1169" s="19"/>
      <c r="Y1169" s="19">
        <v>1</v>
      </c>
      <c r="Z1169" s="19">
        <v>1</v>
      </c>
      <c r="AA1169" s="19"/>
      <c r="AB1169" s="19"/>
      <c r="AC1169" s="19"/>
      <c r="AD1169" s="19"/>
      <c r="AE1169" s="19"/>
      <c r="AF1169" s="19"/>
      <c r="AG1169" s="19"/>
      <c r="AH1169" s="19"/>
      <c r="AI1169" s="19"/>
      <c r="AJ1169" s="17"/>
      <c r="AK1169" s="17"/>
      <c r="AL1169" s="17"/>
      <c r="AM1169" s="17"/>
      <c r="AN1169" s="17"/>
      <c r="AO1169" s="17"/>
      <c r="AP1169" s="17"/>
      <c r="AQ1169" s="17"/>
      <c r="AR1169" s="20"/>
      <c r="AS1169" s="20"/>
      <c r="AT1169" s="20"/>
      <c r="AU1169" s="20"/>
      <c r="AV1169" s="20"/>
      <c r="AW1169" s="20"/>
      <c r="AX1169" s="20"/>
      <c r="AY1169" s="20"/>
      <c r="AZ1169" s="20"/>
      <c r="BA1169" s="20"/>
      <c r="BB1169" s="20"/>
      <c r="BC1169" s="20"/>
      <c r="BD1169" s="16"/>
      <c r="BE1169" s="16"/>
      <c r="BF1169" s="16"/>
      <c r="BG1169" s="16"/>
      <c r="BH1169" s="16"/>
      <c r="BI1169" s="16"/>
      <c r="BJ1169" s="16"/>
      <c r="BK1169" s="16"/>
      <c r="BL1169" s="16"/>
      <c r="BM1169" s="16"/>
      <c r="BN1169" s="16"/>
      <c r="BO1169" s="16"/>
      <c r="BP1169" s="16"/>
      <c r="BQ1169" s="16"/>
      <c r="BR1169" s="16"/>
      <c r="BS1169" s="16"/>
      <c r="BT1169" s="16"/>
      <c r="BU1169" s="16"/>
      <c r="BV1169" s="16"/>
      <c r="BW1169" s="16"/>
      <c r="BX1169" s="16"/>
      <c r="BY1169" s="16"/>
      <c r="BZ1169" s="16">
        <v>1</v>
      </c>
      <c r="CA1169" s="16"/>
      <c r="CB1169" s="16"/>
      <c r="CC1169" s="16"/>
      <c r="CD1169" s="16"/>
      <c r="CE1169" s="16"/>
      <c r="CF1169" s="16"/>
      <c r="CG1169" s="19"/>
      <c r="CH1169" s="19"/>
      <c r="CI1169" s="19"/>
      <c r="CJ1169" s="19"/>
      <c r="CK1169" s="19"/>
      <c r="CL1169" s="19"/>
      <c r="CM1169" s="19"/>
      <c r="CN1169" s="19"/>
      <c r="CO1169" s="19"/>
      <c r="CP1169" s="19">
        <v>1</v>
      </c>
      <c r="CQ1169" s="19"/>
      <c r="CR1169" s="19"/>
    </row>
    <row r="1170" spans="1:96" ht="107" customHeight="1">
      <c r="A1170" s="11" cm="1">
        <f t="array" ref="A1170">SUMPRODUCT(--ISNUMBER(SEARCH({"stranding","stranded"},E1170)))</f>
        <v>0</v>
      </c>
      <c r="B1170" s="12">
        <v>1277</v>
      </c>
      <c r="C1170" s="13" t="s">
        <v>2423</v>
      </c>
      <c r="D1170" s="14">
        <v>2003</v>
      </c>
      <c r="E1170" s="15" t="s">
        <v>2424</v>
      </c>
      <c r="F1170" s="15" t="s">
        <v>6877</v>
      </c>
      <c r="G1170" s="15">
        <f t="shared" si="18"/>
        <v>8</v>
      </c>
      <c r="H1170" s="16"/>
      <c r="I1170" s="16"/>
      <c r="J1170" s="16"/>
      <c r="K1170" s="16"/>
      <c r="L1170" s="16"/>
      <c r="M1170" s="16">
        <v>1</v>
      </c>
      <c r="N1170" s="16"/>
      <c r="O1170" s="16"/>
      <c r="P1170" s="17"/>
      <c r="Q1170" s="17"/>
      <c r="R1170" s="17">
        <v>1</v>
      </c>
      <c r="S1170" s="17"/>
      <c r="T1170" s="18"/>
      <c r="U1170" s="18"/>
      <c r="V1170" s="18"/>
      <c r="W1170" s="18">
        <v>1</v>
      </c>
      <c r="X1170" s="19"/>
      <c r="Y1170" s="19"/>
      <c r="Z1170" s="19"/>
      <c r="AA1170" s="19"/>
      <c r="AB1170" s="19"/>
      <c r="AC1170" s="19"/>
      <c r="AD1170" s="19"/>
      <c r="AE1170" s="19">
        <v>1</v>
      </c>
      <c r="AF1170" s="19">
        <v>1</v>
      </c>
      <c r="AG1170" s="19">
        <v>1</v>
      </c>
      <c r="AH1170" s="19"/>
      <c r="AI1170" s="19"/>
      <c r="AJ1170" s="17"/>
      <c r="AK1170" s="17"/>
      <c r="AL1170" s="17"/>
      <c r="AM1170" s="17"/>
      <c r="AN1170" s="17"/>
      <c r="AO1170" s="17"/>
      <c r="AP1170" s="17"/>
      <c r="AQ1170" s="17"/>
      <c r="AR1170" s="20"/>
      <c r="AS1170" s="20"/>
      <c r="AT1170" s="20"/>
      <c r="AU1170" s="20"/>
      <c r="AV1170" s="20"/>
      <c r="AW1170" s="20"/>
      <c r="AX1170" s="20"/>
      <c r="AY1170" s="20"/>
      <c r="AZ1170" s="20"/>
      <c r="BA1170" s="20"/>
      <c r="BB1170" s="20"/>
      <c r="BC1170" s="20"/>
      <c r="BD1170" s="16"/>
      <c r="BE1170" s="16"/>
      <c r="BF1170" s="16"/>
      <c r="BG1170" s="16"/>
      <c r="BH1170" s="16"/>
      <c r="BI1170" s="16">
        <v>1</v>
      </c>
      <c r="BJ1170" s="16"/>
      <c r="BK1170" s="16"/>
      <c r="BL1170" s="16"/>
      <c r="BM1170" s="16"/>
      <c r="BN1170" s="16"/>
      <c r="BO1170" s="16">
        <v>1</v>
      </c>
      <c r="BP1170" s="16"/>
      <c r="BQ1170" s="16"/>
      <c r="BR1170" s="16"/>
      <c r="BS1170" s="16"/>
      <c r="BT1170" s="16"/>
      <c r="BU1170" s="16"/>
      <c r="BV1170" s="16"/>
      <c r="BW1170" s="16"/>
      <c r="BX1170" s="16"/>
      <c r="BY1170" s="16"/>
      <c r="BZ1170" s="16">
        <v>1</v>
      </c>
      <c r="CA1170" s="16"/>
      <c r="CB1170" s="16"/>
      <c r="CC1170" s="16"/>
      <c r="CD1170" s="16"/>
      <c r="CE1170" s="16"/>
      <c r="CF1170" s="16"/>
      <c r="CG1170" s="19"/>
      <c r="CH1170" s="19"/>
      <c r="CI1170" s="19"/>
      <c r="CJ1170" s="19"/>
      <c r="CK1170" s="19"/>
      <c r="CL1170" s="19"/>
      <c r="CM1170" s="19"/>
      <c r="CN1170" s="19"/>
      <c r="CO1170" s="19"/>
      <c r="CP1170" s="19">
        <v>1</v>
      </c>
      <c r="CQ1170" s="19"/>
      <c r="CR1170" s="19"/>
    </row>
    <row r="1171" spans="1:96" ht="107" customHeight="1">
      <c r="A1171" s="11" cm="1">
        <f t="array" ref="A1171">SUMPRODUCT(--ISNUMBER(SEARCH({"stranding","stranded"},E1171)))</f>
        <v>0</v>
      </c>
      <c r="B1171" s="12">
        <v>1278</v>
      </c>
      <c r="C1171" s="21" t="s">
        <v>2425</v>
      </c>
      <c r="D1171" s="22">
        <v>2003</v>
      </c>
      <c r="E1171" s="15" t="s">
        <v>2426</v>
      </c>
      <c r="F1171" s="15" t="s">
        <v>7967</v>
      </c>
      <c r="G1171" s="15">
        <f t="shared" si="18"/>
        <v>6</v>
      </c>
      <c r="H1171" s="16"/>
      <c r="I1171" s="16"/>
      <c r="J1171" s="16"/>
      <c r="K1171" s="16">
        <v>1</v>
      </c>
      <c r="L1171" s="16"/>
      <c r="M1171" s="16"/>
      <c r="N1171" s="16"/>
      <c r="O1171" s="16"/>
      <c r="P1171" s="17">
        <v>1</v>
      </c>
      <c r="Q1171" s="17"/>
      <c r="R1171" s="17"/>
      <c r="S1171" s="17"/>
      <c r="T1171" s="18"/>
      <c r="U1171" s="18"/>
      <c r="V1171" s="18"/>
      <c r="W1171" s="18"/>
      <c r="X1171" s="19">
        <v>1</v>
      </c>
      <c r="Y1171" s="19">
        <v>1</v>
      </c>
      <c r="Z1171" s="19"/>
      <c r="AA1171" s="19"/>
      <c r="AB1171" s="19">
        <v>1</v>
      </c>
      <c r="AC1171" s="19"/>
      <c r="AD1171" s="19"/>
      <c r="AE1171" s="19"/>
      <c r="AF1171" s="19"/>
      <c r="AG1171" s="19"/>
      <c r="AH1171" s="19"/>
      <c r="AI1171" s="19"/>
      <c r="AJ1171" s="17"/>
      <c r="AK1171" s="17"/>
      <c r="AL1171" s="17"/>
      <c r="AM1171" s="17"/>
      <c r="AN1171" s="17"/>
      <c r="AO1171" s="17"/>
      <c r="AP1171" s="17"/>
      <c r="AQ1171" s="17"/>
      <c r="AR1171" s="20"/>
      <c r="AS1171" s="20"/>
      <c r="AT1171" s="20"/>
      <c r="AU1171" s="20"/>
      <c r="AV1171" s="20"/>
      <c r="AW1171" s="20"/>
      <c r="AX1171" s="20"/>
      <c r="AY1171" s="20"/>
      <c r="AZ1171" s="20"/>
      <c r="BA1171" s="20"/>
      <c r="BB1171" s="20"/>
      <c r="BC1171" s="20"/>
      <c r="BD1171" s="16"/>
      <c r="BE1171" s="16"/>
      <c r="BF1171" s="16"/>
      <c r="BG1171" s="16"/>
      <c r="BH1171" s="16"/>
      <c r="BI1171" s="16"/>
      <c r="BJ1171" s="16"/>
      <c r="BK1171" s="16"/>
      <c r="BL1171" s="16"/>
      <c r="BM1171" s="16"/>
      <c r="BN1171" s="16"/>
      <c r="BO1171" s="16"/>
      <c r="BP1171" s="16"/>
      <c r="BQ1171" s="16"/>
      <c r="BR1171" s="16"/>
      <c r="BS1171" s="16"/>
      <c r="BT1171" s="16"/>
      <c r="BU1171" s="16"/>
      <c r="BV1171" s="16">
        <v>1</v>
      </c>
      <c r="BW1171" s="16"/>
      <c r="BX1171" s="16"/>
      <c r="BY1171" s="16"/>
      <c r="BZ1171" s="16"/>
      <c r="CA1171" s="16"/>
      <c r="CB1171" s="16"/>
      <c r="CC1171" s="16"/>
      <c r="CD1171" s="16">
        <v>1</v>
      </c>
      <c r="CE1171" s="16"/>
      <c r="CF1171" s="16"/>
      <c r="CG1171" s="19"/>
      <c r="CH1171" s="19"/>
      <c r="CI1171" s="19"/>
      <c r="CJ1171" s="19"/>
      <c r="CK1171" s="19"/>
      <c r="CL1171" s="19"/>
      <c r="CM1171" s="19"/>
      <c r="CN1171" s="19"/>
      <c r="CO1171" s="19"/>
      <c r="CP1171" s="19">
        <v>1</v>
      </c>
      <c r="CQ1171" s="19"/>
      <c r="CR1171" s="19"/>
    </row>
    <row r="1172" spans="1:96" ht="107" customHeight="1">
      <c r="A1172" s="11" cm="1">
        <f t="array" ref="A1172">SUMPRODUCT(--ISNUMBER(SEARCH({"stranding","stranded"},E1172)))</f>
        <v>0</v>
      </c>
      <c r="B1172" s="12">
        <v>1279</v>
      </c>
      <c r="C1172" s="13" t="s">
        <v>2427</v>
      </c>
      <c r="D1172" s="14">
        <v>2003</v>
      </c>
      <c r="E1172" s="15" t="s">
        <v>2428</v>
      </c>
      <c r="F1172" s="15" t="s">
        <v>6878</v>
      </c>
      <c r="G1172" s="15">
        <f t="shared" si="18"/>
        <v>9</v>
      </c>
      <c r="H1172" s="16"/>
      <c r="I1172" s="16"/>
      <c r="J1172" s="16"/>
      <c r="K1172" s="16"/>
      <c r="L1172" s="16"/>
      <c r="M1172" s="16"/>
      <c r="N1172" s="16">
        <v>1</v>
      </c>
      <c r="O1172" s="16"/>
      <c r="P1172" s="17"/>
      <c r="Q1172" s="17">
        <v>1</v>
      </c>
      <c r="R1172" s="17"/>
      <c r="S1172" s="17"/>
      <c r="T1172" s="18">
        <v>1</v>
      </c>
      <c r="U1172" s="18"/>
      <c r="V1172" s="18"/>
      <c r="W1172" s="18">
        <v>1</v>
      </c>
      <c r="X1172" s="19">
        <v>1</v>
      </c>
      <c r="Y1172" s="19"/>
      <c r="Z1172" s="19"/>
      <c r="AA1172" s="19"/>
      <c r="AB1172" s="19"/>
      <c r="AC1172" s="19"/>
      <c r="AD1172" s="19"/>
      <c r="AE1172" s="19">
        <v>1</v>
      </c>
      <c r="AF1172" s="19">
        <v>1</v>
      </c>
      <c r="AG1172" s="19">
        <v>1</v>
      </c>
      <c r="AH1172" s="19"/>
      <c r="AI1172" s="19"/>
      <c r="AJ1172" s="17">
        <v>1</v>
      </c>
      <c r="AK1172" s="17"/>
      <c r="AL1172" s="17"/>
      <c r="AM1172" s="17"/>
      <c r="AN1172" s="17"/>
      <c r="AO1172" s="17"/>
      <c r="AP1172" s="17"/>
      <c r="AQ1172" s="17"/>
      <c r="AR1172" s="20"/>
      <c r="AS1172" s="20"/>
      <c r="AT1172" s="20"/>
      <c r="AU1172" s="20"/>
      <c r="AV1172" s="20"/>
      <c r="AW1172" s="20"/>
      <c r="AX1172" s="20"/>
      <c r="AY1172" s="20"/>
      <c r="AZ1172" s="20"/>
      <c r="BA1172" s="20"/>
      <c r="BB1172" s="20"/>
      <c r="BC1172" s="20"/>
      <c r="BD1172" s="16"/>
      <c r="BE1172" s="16"/>
      <c r="BF1172" s="16"/>
      <c r="BG1172" s="16"/>
      <c r="BH1172" s="16"/>
      <c r="BI1172" s="16"/>
      <c r="BJ1172" s="16"/>
      <c r="BK1172" s="16"/>
      <c r="BL1172" s="16"/>
      <c r="BM1172" s="16"/>
      <c r="BN1172" s="16"/>
      <c r="BO1172" s="16"/>
      <c r="BP1172" s="16">
        <v>1</v>
      </c>
      <c r="BQ1172" s="16"/>
      <c r="BR1172" s="16"/>
      <c r="BS1172" s="16"/>
      <c r="BT1172" s="16"/>
      <c r="BU1172" s="16"/>
      <c r="BV1172" s="16"/>
      <c r="BW1172" s="16"/>
      <c r="BX1172" s="16"/>
      <c r="BY1172" s="16"/>
      <c r="BZ1172" s="16"/>
      <c r="CA1172" s="16"/>
      <c r="CB1172" s="16"/>
      <c r="CC1172" s="16"/>
      <c r="CD1172" s="16"/>
      <c r="CE1172" s="16"/>
      <c r="CF1172" s="16"/>
      <c r="CG1172" s="19"/>
      <c r="CH1172" s="19"/>
      <c r="CI1172" s="19"/>
      <c r="CJ1172" s="19"/>
      <c r="CK1172" s="19"/>
      <c r="CL1172" s="19">
        <v>1</v>
      </c>
      <c r="CM1172" s="19"/>
      <c r="CN1172" s="19"/>
      <c r="CO1172" s="19"/>
      <c r="CP1172" s="19"/>
      <c r="CQ1172" s="19"/>
      <c r="CR1172" s="19"/>
    </row>
    <row r="1173" spans="1:96" ht="107" customHeight="1">
      <c r="A1173" s="11" cm="1">
        <f t="array" ref="A1173">SUMPRODUCT(--ISNUMBER(SEARCH({"stranding","stranded"},E1173)))</f>
        <v>0</v>
      </c>
      <c r="B1173" s="12">
        <v>1280</v>
      </c>
      <c r="C1173" s="21" t="s">
        <v>2429</v>
      </c>
      <c r="D1173" s="22">
        <v>2003</v>
      </c>
      <c r="E1173" s="15" t="s">
        <v>2430</v>
      </c>
      <c r="F1173" s="15" t="s">
        <v>6879</v>
      </c>
      <c r="G1173" s="15">
        <f t="shared" si="18"/>
        <v>7</v>
      </c>
      <c r="H1173" s="16"/>
      <c r="I1173" s="16"/>
      <c r="J1173" s="16"/>
      <c r="K1173" s="16"/>
      <c r="L1173" s="16"/>
      <c r="M1173" s="16"/>
      <c r="N1173" s="16"/>
      <c r="O1173" s="16"/>
      <c r="P1173" s="17"/>
      <c r="Q1173" s="17"/>
      <c r="R1173" s="17"/>
      <c r="S1173" s="17"/>
      <c r="T1173" s="18"/>
      <c r="U1173" s="18">
        <v>1</v>
      </c>
      <c r="V1173" s="18"/>
      <c r="W1173" s="18"/>
      <c r="X1173" s="19">
        <v>1</v>
      </c>
      <c r="Y1173" s="19"/>
      <c r="Z1173" s="19"/>
      <c r="AA1173" s="19"/>
      <c r="AB1173" s="19"/>
      <c r="AC1173" s="19"/>
      <c r="AD1173" s="19"/>
      <c r="AE1173" s="19"/>
      <c r="AF1173" s="19">
        <v>1</v>
      </c>
      <c r="AG1173" s="19">
        <v>1</v>
      </c>
      <c r="AH1173" s="19"/>
      <c r="AI1173" s="19"/>
      <c r="AJ1173" s="17">
        <v>1</v>
      </c>
      <c r="AK1173" s="17"/>
      <c r="AL1173" s="17"/>
      <c r="AM1173" s="17"/>
      <c r="AN1173" s="17"/>
      <c r="AO1173" s="17"/>
      <c r="AP1173" s="17"/>
      <c r="AQ1173" s="17"/>
      <c r="AR1173" s="20"/>
      <c r="AS1173" s="20"/>
      <c r="AT1173" s="20"/>
      <c r="AU1173" s="20"/>
      <c r="AV1173" s="20"/>
      <c r="AW1173" s="20"/>
      <c r="AX1173" s="20"/>
      <c r="AY1173" s="20"/>
      <c r="AZ1173" s="20"/>
      <c r="BA1173" s="20"/>
      <c r="BB1173" s="20"/>
      <c r="BC1173" s="20"/>
      <c r="BD1173" s="16"/>
      <c r="BE1173" s="16"/>
      <c r="BF1173" s="16"/>
      <c r="BG1173" s="16"/>
      <c r="BH1173" s="16"/>
      <c r="BI1173" s="16"/>
      <c r="BJ1173" s="16"/>
      <c r="BK1173" s="16"/>
      <c r="BL1173" s="16">
        <v>1</v>
      </c>
      <c r="BM1173" s="16"/>
      <c r="BN1173" s="16"/>
      <c r="BO1173" s="16"/>
      <c r="BP1173" s="16">
        <v>1</v>
      </c>
      <c r="BQ1173" s="16"/>
      <c r="BR1173" s="16"/>
      <c r="BS1173" s="16"/>
      <c r="BT1173" s="16"/>
      <c r="BU1173" s="16"/>
      <c r="BV1173" s="16"/>
      <c r="BW1173" s="16"/>
      <c r="BX1173" s="16"/>
      <c r="BY1173" s="16"/>
      <c r="BZ1173" s="16"/>
      <c r="CA1173" s="16"/>
      <c r="CB1173" s="16"/>
      <c r="CC1173" s="16"/>
      <c r="CD1173" s="16"/>
      <c r="CE1173" s="16"/>
      <c r="CF1173" s="16"/>
      <c r="CG1173" s="19"/>
      <c r="CH1173" s="19"/>
      <c r="CI1173" s="19"/>
      <c r="CJ1173" s="19"/>
      <c r="CK1173" s="19">
        <v>1</v>
      </c>
      <c r="CL1173" s="19"/>
      <c r="CM1173" s="19"/>
      <c r="CN1173" s="19"/>
      <c r="CO1173" s="19"/>
      <c r="CP1173" s="19"/>
      <c r="CQ1173" s="19"/>
      <c r="CR1173" s="19"/>
    </row>
    <row r="1174" spans="1:96" ht="107" customHeight="1">
      <c r="A1174" s="11" cm="1">
        <f t="array" ref="A1174">SUMPRODUCT(--ISNUMBER(SEARCH({"stranding","stranded"},E1174)))</f>
        <v>0</v>
      </c>
      <c r="B1174" s="12">
        <v>1281</v>
      </c>
      <c r="C1174" s="13" t="s">
        <v>2431</v>
      </c>
      <c r="D1174" s="14">
        <v>2003</v>
      </c>
      <c r="E1174" s="15" t="s">
        <v>2432</v>
      </c>
      <c r="F1174" s="15" t="s">
        <v>6880</v>
      </c>
      <c r="G1174" s="15">
        <f t="shared" si="18"/>
        <v>5</v>
      </c>
      <c r="H1174" s="16"/>
      <c r="I1174" s="16"/>
      <c r="J1174" s="16"/>
      <c r="K1174" s="16"/>
      <c r="L1174" s="16">
        <v>1</v>
      </c>
      <c r="M1174" s="16"/>
      <c r="N1174" s="16"/>
      <c r="O1174" s="16"/>
      <c r="P1174" s="17"/>
      <c r="Q1174" s="17"/>
      <c r="R1174" s="17"/>
      <c r="S1174" s="17"/>
      <c r="T1174" s="18"/>
      <c r="U1174" s="18">
        <v>1</v>
      </c>
      <c r="V1174" s="18"/>
      <c r="W1174" s="18"/>
      <c r="X1174" s="19"/>
      <c r="Y1174" s="19">
        <v>1</v>
      </c>
      <c r="Z1174" s="19">
        <v>1</v>
      </c>
      <c r="AA1174" s="19"/>
      <c r="AB1174" s="19"/>
      <c r="AC1174" s="19"/>
      <c r="AD1174" s="19"/>
      <c r="AE1174" s="19"/>
      <c r="AF1174" s="19"/>
      <c r="AG1174" s="19"/>
      <c r="AH1174" s="19"/>
      <c r="AI1174" s="19"/>
      <c r="AJ1174" s="17">
        <v>1</v>
      </c>
      <c r="AK1174" s="17"/>
      <c r="AL1174" s="17"/>
      <c r="AM1174" s="17"/>
      <c r="AN1174" s="17"/>
      <c r="AO1174" s="17"/>
      <c r="AP1174" s="17"/>
      <c r="AQ1174" s="17"/>
      <c r="AR1174" s="20"/>
      <c r="AS1174" s="20"/>
      <c r="AT1174" s="20"/>
      <c r="AU1174" s="20"/>
      <c r="AV1174" s="20"/>
      <c r="AW1174" s="20"/>
      <c r="AX1174" s="20"/>
      <c r="AY1174" s="20"/>
      <c r="AZ1174" s="20"/>
      <c r="BA1174" s="20"/>
      <c r="BB1174" s="20"/>
      <c r="BC1174" s="20"/>
      <c r="BD1174" s="16"/>
      <c r="BE1174" s="16"/>
      <c r="BF1174" s="16"/>
      <c r="BG1174" s="16"/>
      <c r="BH1174" s="16"/>
      <c r="BI1174" s="16"/>
      <c r="BJ1174" s="16"/>
      <c r="BK1174" s="16"/>
      <c r="BL1174" s="16"/>
      <c r="BM1174" s="16"/>
      <c r="BN1174" s="16"/>
      <c r="BO1174" s="16"/>
      <c r="BP1174" s="16">
        <v>1</v>
      </c>
      <c r="BQ1174" s="16"/>
      <c r="BR1174" s="16"/>
      <c r="BS1174" s="16"/>
      <c r="BT1174" s="16"/>
      <c r="BU1174" s="16"/>
      <c r="BV1174" s="16"/>
      <c r="BW1174" s="16"/>
      <c r="BX1174" s="16"/>
      <c r="BY1174" s="16"/>
      <c r="BZ1174" s="16"/>
      <c r="CA1174" s="16"/>
      <c r="CB1174" s="16"/>
      <c r="CC1174" s="16"/>
      <c r="CD1174" s="16"/>
      <c r="CE1174" s="16"/>
      <c r="CF1174" s="16"/>
      <c r="CG1174" s="19"/>
      <c r="CH1174" s="19"/>
      <c r="CI1174" s="19"/>
      <c r="CJ1174" s="19"/>
      <c r="CK1174" s="19"/>
      <c r="CL1174" s="19">
        <v>1</v>
      </c>
      <c r="CM1174" s="19"/>
      <c r="CN1174" s="19"/>
      <c r="CO1174" s="19"/>
      <c r="CP1174" s="19"/>
      <c r="CQ1174" s="19"/>
      <c r="CR1174" s="19"/>
    </row>
    <row r="1175" spans="1:96" ht="107" customHeight="1">
      <c r="A1175" s="11" cm="1">
        <f t="array" ref="A1175">SUMPRODUCT(--ISNUMBER(SEARCH({"stranding","stranded"},E1175)))</f>
        <v>0</v>
      </c>
      <c r="B1175" s="12">
        <v>1282</v>
      </c>
      <c r="C1175" s="21" t="s">
        <v>2433</v>
      </c>
      <c r="D1175" s="22">
        <v>2003</v>
      </c>
      <c r="E1175" s="15" t="s">
        <v>2434</v>
      </c>
      <c r="F1175" s="15" t="s">
        <v>7968</v>
      </c>
      <c r="G1175" s="15">
        <f t="shared" si="18"/>
        <v>10</v>
      </c>
      <c r="H1175" s="16"/>
      <c r="I1175" s="16"/>
      <c r="J1175" s="16"/>
      <c r="K1175" s="16"/>
      <c r="L1175" s="16"/>
      <c r="M1175" s="16"/>
      <c r="N1175" s="16"/>
      <c r="O1175" s="16"/>
      <c r="P1175" s="17">
        <v>1</v>
      </c>
      <c r="Q1175" s="17"/>
      <c r="R1175" s="17"/>
      <c r="S1175" s="17"/>
      <c r="T1175" s="18">
        <v>1</v>
      </c>
      <c r="U1175" s="18"/>
      <c r="V1175" s="18"/>
      <c r="W1175" s="18"/>
      <c r="X1175" s="19"/>
      <c r="Y1175" s="19"/>
      <c r="Z1175" s="19"/>
      <c r="AA1175" s="19"/>
      <c r="AB1175" s="19"/>
      <c r="AC1175" s="19"/>
      <c r="AD1175" s="19"/>
      <c r="AE1175" s="19">
        <v>1</v>
      </c>
      <c r="AF1175" s="19">
        <v>1</v>
      </c>
      <c r="AG1175" s="19"/>
      <c r="AH1175" s="19"/>
      <c r="AI1175" s="19">
        <v>1</v>
      </c>
      <c r="AJ1175" s="17">
        <v>1</v>
      </c>
      <c r="AK1175" s="17"/>
      <c r="AL1175" s="17"/>
      <c r="AM1175" s="17"/>
      <c r="AN1175" s="17"/>
      <c r="AO1175" s="17"/>
      <c r="AP1175" s="17">
        <v>1</v>
      </c>
      <c r="AQ1175" s="17"/>
      <c r="AR1175" s="20"/>
      <c r="AS1175" s="20"/>
      <c r="AT1175" s="20">
        <v>1</v>
      </c>
      <c r="AU1175" s="20"/>
      <c r="AV1175" s="20"/>
      <c r="AW1175" s="20"/>
      <c r="AX1175" s="20"/>
      <c r="AY1175" s="20"/>
      <c r="AZ1175" s="20">
        <v>1</v>
      </c>
      <c r="BA1175" s="20"/>
      <c r="BB1175" s="20"/>
      <c r="BC1175" s="20"/>
      <c r="BD1175" s="16">
        <v>1</v>
      </c>
      <c r="BE1175" s="16"/>
      <c r="BF1175" s="16"/>
      <c r="BG1175" s="16"/>
      <c r="BH1175" s="16"/>
      <c r="BI1175" s="16"/>
      <c r="BJ1175" s="16"/>
      <c r="BK1175" s="16"/>
      <c r="BL1175" s="16"/>
      <c r="BM1175" s="16"/>
      <c r="BN1175" s="16"/>
      <c r="BO1175" s="16"/>
      <c r="BP1175" s="16"/>
      <c r="BQ1175" s="16"/>
      <c r="BR1175" s="16"/>
      <c r="BS1175" s="16"/>
      <c r="BT1175" s="16"/>
      <c r="BU1175" s="16"/>
      <c r="BV1175" s="16"/>
      <c r="BW1175" s="16"/>
      <c r="BX1175" s="16"/>
      <c r="BY1175" s="16"/>
      <c r="BZ1175" s="16"/>
      <c r="CA1175" s="16"/>
      <c r="CB1175" s="16"/>
      <c r="CC1175" s="16"/>
      <c r="CD1175" s="16"/>
      <c r="CE1175" s="16"/>
      <c r="CF1175" s="16"/>
      <c r="CG1175" s="19"/>
      <c r="CH1175" s="19"/>
      <c r="CI1175" s="19"/>
      <c r="CJ1175" s="19">
        <v>1</v>
      </c>
      <c r="CK1175" s="19"/>
      <c r="CL1175" s="19"/>
      <c r="CM1175" s="19"/>
      <c r="CN1175" s="19"/>
      <c r="CO1175" s="19"/>
      <c r="CP1175" s="19"/>
      <c r="CQ1175" s="19"/>
      <c r="CR1175" s="19"/>
    </row>
    <row r="1176" spans="1:96" ht="107" customHeight="1">
      <c r="A1176" s="11" cm="1">
        <f t="array" ref="A1176">SUMPRODUCT(--ISNUMBER(SEARCH({"stranding","stranded"},E1176)))</f>
        <v>0</v>
      </c>
      <c r="B1176" s="12">
        <v>1283</v>
      </c>
      <c r="C1176" s="13" t="s">
        <v>2435</v>
      </c>
      <c r="D1176" s="14">
        <v>2003</v>
      </c>
      <c r="E1176" s="15" t="s">
        <v>2436</v>
      </c>
      <c r="F1176" s="15" t="s">
        <v>6881</v>
      </c>
      <c r="G1176" s="15">
        <f t="shared" si="18"/>
        <v>4</v>
      </c>
      <c r="H1176" s="16"/>
      <c r="I1176" s="16"/>
      <c r="J1176" s="16"/>
      <c r="K1176" s="16"/>
      <c r="L1176" s="16"/>
      <c r="M1176" s="16">
        <v>1</v>
      </c>
      <c r="N1176" s="16"/>
      <c r="O1176" s="16"/>
      <c r="P1176" s="17"/>
      <c r="Q1176" s="17"/>
      <c r="R1176" s="17"/>
      <c r="S1176" s="17"/>
      <c r="T1176" s="18">
        <v>1</v>
      </c>
      <c r="U1176" s="18"/>
      <c r="V1176" s="18"/>
      <c r="W1176" s="18"/>
      <c r="X1176" s="19"/>
      <c r="Y1176" s="19">
        <v>1</v>
      </c>
      <c r="Z1176" s="19"/>
      <c r="AA1176" s="19"/>
      <c r="AB1176" s="19"/>
      <c r="AC1176" s="19"/>
      <c r="AD1176" s="19"/>
      <c r="AE1176" s="19"/>
      <c r="AF1176" s="19"/>
      <c r="AG1176" s="19"/>
      <c r="AH1176" s="19"/>
      <c r="AI1176" s="19"/>
      <c r="AJ1176" s="17"/>
      <c r="AK1176" s="17"/>
      <c r="AL1176" s="17"/>
      <c r="AM1176" s="17"/>
      <c r="AN1176" s="17">
        <v>1</v>
      </c>
      <c r="AO1176" s="17"/>
      <c r="AP1176" s="17"/>
      <c r="AQ1176" s="17"/>
      <c r="AR1176" s="20"/>
      <c r="AS1176" s="20"/>
      <c r="AT1176" s="20"/>
      <c r="AU1176" s="20"/>
      <c r="AV1176" s="20"/>
      <c r="AW1176" s="20">
        <v>1</v>
      </c>
      <c r="AX1176" s="20"/>
      <c r="AY1176" s="20"/>
      <c r="AZ1176" s="20"/>
      <c r="BA1176" s="20"/>
      <c r="BB1176" s="20"/>
      <c r="BC1176" s="20"/>
      <c r="BD1176" s="16"/>
      <c r="BE1176" s="16"/>
      <c r="BF1176" s="16"/>
      <c r="BG1176" s="16"/>
      <c r="BH1176" s="16"/>
      <c r="BI1176" s="16"/>
      <c r="BJ1176" s="16"/>
      <c r="BK1176" s="16"/>
      <c r="BL1176" s="16"/>
      <c r="BM1176" s="16"/>
      <c r="BN1176" s="16"/>
      <c r="BO1176" s="16"/>
      <c r="BP1176" s="16"/>
      <c r="BQ1176" s="16"/>
      <c r="BR1176" s="16"/>
      <c r="BS1176" s="16"/>
      <c r="BT1176" s="16"/>
      <c r="BU1176" s="16"/>
      <c r="BV1176" s="16"/>
      <c r="BW1176" s="16"/>
      <c r="BX1176" s="16"/>
      <c r="BY1176" s="16"/>
      <c r="BZ1176" s="16"/>
      <c r="CA1176" s="16"/>
      <c r="CB1176" s="16"/>
      <c r="CC1176" s="16"/>
      <c r="CD1176" s="16"/>
      <c r="CE1176" s="16"/>
      <c r="CF1176" s="16"/>
      <c r="CG1176" s="19"/>
      <c r="CH1176" s="19"/>
      <c r="CI1176" s="19">
        <v>1</v>
      </c>
      <c r="CJ1176" s="19"/>
      <c r="CK1176" s="19"/>
      <c r="CL1176" s="19"/>
      <c r="CM1176" s="19"/>
      <c r="CN1176" s="19"/>
      <c r="CO1176" s="19"/>
      <c r="CP1176" s="19"/>
      <c r="CQ1176" s="19"/>
      <c r="CR1176" s="19"/>
    </row>
    <row r="1177" spans="1:96" ht="107" customHeight="1">
      <c r="A1177" s="11" cm="1">
        <f t="array" ref="A1177">SUMPRODUCT(--ISNUMBER(SEARCH({"stranding","stranded"},E1177)))</f>
        <v>0</v>
      </c>
      <c r="B1177" s="12">
        <v>1284</v>
      </c>
      <c r="C1177" s="21" t="s">
        <v>2437</v>
      </c>
      <c r="D1177" s="22">
        <v>2003</v>
      </c>
      <c r="E1177" s="15" t="s">
        <v>2438</v>
      </c>
      <c r="F1177" s="15" t="s">
        <v>6564</v>
      </c>
      <c r="G1177" s="15">
        <f t="shared" si="18"/>
        <v>4</v>
      </c>
      <c r="H1177" s="16"/>
      <c r="I1177" s="16"/>
      <c r="J1177" s="16"/>
      <c r="K1177" s="16"/>
      <c r="L1177" s="16"/>
      <c r="M1177" s="16"/>
      <c r="N1177" s="16"/>
      <c r="O1177" s="16"/>
      <c r="P1177" s="17"/>
      <c r="Q1177" s="17"/>
      <c r="R1177" s="17"/>
      <c r="S1177" s="17"/>
      <c r="T1177" s="18"/>
      <c r="U1177" s="18">
        <v>1</v>
      </c>
      <c r="V1177" s="18"/>
      <c r="W1177" s="18"/>
      <c r="X1177" s="19"/>
      <c r="Y1177" s="19">
        <v>1</v>
      </c>
      <c r="Z1177" s="19"/>
      <c r="AA1177" s="19"/>
      <c r="AB1177" s="19"/>
      <c r="AC1177" s="19"/>
      <c r="AD1177" s="19"/>
      <c r="AE1177" s="19"/>
      <c r="AF1177" s="19"/>
      <c r="AG1177" s="19"/>
      <c r="AH1177" s="19"/>
      <c r="AI1177" s="19"/>
      <c r="AJ1177" s="17"/>
      <c r="AK1177" s="17"/>
      <c r="AL1177" s="17"/>
      <c r="AM1177" s="17"/>
      <c r="AN1177" s="17">
        <v>1</v>
      </c>
      <c r="AO1177" s="17"/>
      <c r="AP1177" s="17"/>
      <c r="AQ1177" s="17"/>
      <c r="AR1177" s="20"/>
      <c r="AS1177" s="20"/>
      <c r="AT1177" s="20"/>
      <c r="AU1177" s="20"/>
      <c r="AV1177" s="20"/>
      <c r="AW1177" s="20"/>
      <c r="AX1177" s="20"/>
      <c r="AY1177" s="20"/>
      <c r="AZ1177" s="20"/>
      <c r="BA1177" s="20"/>
      <c r="BB1177" s="20"/>
      <c r="BC1177" s="20"/>
      <c r="BD1177" s="16"/>
      <c r="BE1177" s="16"/>
      <c r="BF1177" s="16"/>
      <c r="BG1177" s="16"/>
      <c r="BH1177" s="16"/>
      <c r="BI1177" s="16"/>
      <c r="BJ1177" s="16"/>
      <c r="BK1177" s="16"/>
      <c r="BL1177" s="16"/>
      <c r="BM1177" s="16"/>
      <c r="BN1177" s="16"/>
      <c r="BO1177" s="16"/>
      <c r="BP1177" s="16"/>
      <c r="BQ1177" s="16"/>
      <c r="BR1177" s="16"/>
      <c r="BS1177" s="16"/>
      <c r="BT1177" s="16"/>
      <c r="BU1177" s="16"/>
      <c r="BV1177" s="16"/>
      <c r="BW1177" s="16"/>
      <c r="BX1177" s="16"/>
      <c r="BY1177" s="16"/>
      <c r="BZ1177" s="16">
        <v>1</v>
      </c>
      <c r="CA1177" s="16"/>
      <c r="CB1177" s="16"/>
      <c r="CC1177" s="16"/>
      <c r="CD1177" s="16"/>
      <c r="CE1177" s="16"/>
      <c r="CF1177" s="16"/>
      <c r="CG1177" s="19"/>
      <c r="CH1177" s="19"/>
      <c r="CI1177" s="19">
        <v>1</v>
      </c>
      <c r="CJ1177" s="19"/>
      <c r="CK1177" s="19"/>
      <c r="CL1177" s="19"/>
      <c r="CM1177" s="19"/>
      <c r="CN1177" s="19"/>
      <c r="CO1177" s="19"/>
      <c r="CP1177" s="19"/>
      <c r="CQ1177" s="19"/>
      <c r="CR1177" s="19"/>
    </row>
    <row r="1178" spans="1:96" ht="107" customHeight="1">
      <c r="A1178" s="11" cm="1">
        <f t="array" ref="A1178">SUMPRODUCT(--ISNUMBER(SEARCH({"stranding","stranded"},E1178)))</f>
        <v>0</v>
      </c>
      <c r="B1178" s="12">
        <v>1285</v>
      </c>
      <c r="C1178" s="13" t="s">
        <v>2439</v>
      </c>
      <c r="D1178" s="14">
        <v>2003</v>
      </c>
      <c r="E1178" s="15" t="s">
        <v>2440</v>
      </c>
      <c r="F1178" s="15" t="s">
        <v>6882</v>
      </c>
      <c r="G1178" s="15">
        <f t="shared" si="18"/>
        <v>5</v>
      </c>
      <c r="H1178" s="16"/>
      <c r="I1178" s="16"/>
      <c r="J1178" s="16"/>
      <c r="K1178" s="16"/>
      <c r="L1178" s="16">
        <v>1</v>
      </c>
      <c r="M1178" s="16"/>
      <c r="N1178" s="16"/>
      <c r="O1178" s="16"/>
      <c r="P1178" s="17"/>
      <c r="Q1178" s="17"/>
      <c r="R1178" s="17"/>
      <c r="S1178" s="17"/>
      <c r="T1178" s="18"/>
      <c r="U1178" s="18">
        <v>1</v>
      </c>
      <c r="V1178" s="18"/>
      <c r="W1178" s="18">
        <v>1</v>
      </c>
      <c r="X1178" s="19"/>
      <c r="Y1178" s="19">
        <v>1</v>
      </c>
      <c r="Z1178" s="19"/>
      <c r="AA1178" s="19"/>
      <c r="AB1178" s="19"/>
      <c r="AC1178" s="19"/>
      <c r="AD1178" s="19"/>
      <c r="AE1178" s="19"/>
      <c r="AF1178" s="19"/>
      <c r="AG1178" s="19"/>
      <c r="AH1178" s="19"/>
      <c r="AI1178" s="19"/>
      <c r="AJ1178" s="17">
        <v>1</v>
      </c>
      <c r="AK1178" s="17"/>
      <c r="AL1178" s="17"/>
      <c r="AM1178" s="17"/>
      <c r="AN1178" s="17"/>
      <c r="AO1178" s="17"/>
      <c r="AP1178" s="17"/>
      <c r="AQ1178" s="17"/>
      <c r="AR1178" s="20"/>
      <c r="AS1178" s="20"/>
      <c r="AT1178" s="20"/>
      <c r="AU1178" s="20"/>
      <c r="AV1178" s="20"/>
      <c r="AW1178" s="20"/>
      <c r="AX1178" s="20"/>
      <c r="AY1178" s="20"/>
      <c r="AZ1178" s="20"/>
      <c r="BA1178" s="20"/>
      <c r="BB1178" s="20"/>
      <c r="BC1178" s="20">
        <v>1</v>
      </c>
      <c r="BD1178" s="16"/>
      <c r="BE1178" s="16"/>
      <c r="BF1178" s="16"/>
      <c r="BG1178" s="16"/>
      <c r="BH1178" s="16"/>
      <c r="BI1178" s="16"/>
      <c r="BJ1178" s="16"/>
      <c r="BK1178" s="16"/>
      <c r="BL1178" s="16"/>
      <c r="BM1178" s="16"/>
      <c r="BN1178" s="16"/>
      <c r="BO1178" s="16"/>
      <c r="BP1178" s="16"/>
      <c r="BQ1178" s="16"/>
      <c r="BR1178" s="16"/>
      <c r="BS1178" s="16"/>
      <c r="BT1178" s="16"/>
      <c r="BU1178" s="16"/>
      <c r="BV1178" s="16"/>
      <c r="BW1178" s="16"/>
      <c r="BX1178" s="16"/>
      <c r="BY1178" s="16"/>
      <c r="BZ1178" s="16"/>
      <c r="CA1178" s="16"/>
      <c r="CB1178" s="16"/>
      <c r="CC1178" s="16"/>
      <c r="CD1178" s="16"/>
      <c r="CE1178" s="16"/>
      <c r="CF1178" s="16"/>
      <c r="CG1178" s="19"/>
      <c r="CH1178" s="19"/>
      <c r="CI1178" s="19"/>
      <c r="CJ1178" s="19"/>
      <c r="CK1178" s="19"/>
      <c r="CL1178" s="19"/>
      <c r="CM1178" s="19"/>
      <c r="CN1178" s="19">
        <v>1</v>
      </c>
      <c r="CO1178" s="19"/>
      <c r="CP1178" s="19"/>
      <c r="CQ1178" s="19"/>
      <c r="CR1178" s="19"/>
    </row>
    <row r="1179" spans="1:96" ht="107" customHeight="1">
      <c r="A1179" s="11" cm="1">
        <f t="array" ref="A1179">SUMPRODUCT(--ISNUMBER(SEARCH({"stranding","stranded"},E1179)))</f>
        <v>0</v>
      </c>
      <c r="B1179" s="12">
        <v>1286</v>
      </c>
      <c r="C1179" s="21" t="s">
        <v>2441</v>
      </c>
      <c r="D1179" s="22">
        <v>2003</v>
      </c>
      <c r="E1179" s="15" t="s">
        <v>2442</v>
      </c>
      <c r="F1179" s="15" t="s">
        <v>6497</v>
      </c>
      <c r="G1179" s="15">
        <f t="shared" si="18"/>
        <v>4</v>
      </c>
      <c r="H1179" s="16"/>
      <c r="I1179" s="16"/>
      <c r="J1179" s="16"/>
      <c r="K1179" s="16"/>
      <c r="L1179" s="16"/>
      <c r="M1179" s="16"/>
      <c r="N1179" s="16"/>
      <c r="O1179" s="16"/>
      <c r="P1179" s="17"/>
      <c r="Q1179" s="17"/>
      <c r="R1179" s="17"/>
      <c r="S1179" s="17"/>
      <c r="T1179" s="18"/>
      <c r="U1179" s="18">
        <v>1</v>
      </c>
      <c r="V1179" s="18"/>
      <c r="W1179" s="18"/>
      <c r="X1179" s="19"/>
      <c r="Y1179" s="19"/>
      <c r="Z1179" s="19"/>
      <c r="AA1179" s="19"/>
      <c r="AB1179" s="19"/>
      <c r="AC1179" s="19"/>
      <c r="AD1179" s="19"/>
      <c r="AE1179" s="19"/>
      <c r="AF1179" s="19"/>
      <c r="AG1179" s="19"/>
      <c r="AH1179" s="19"/>
      <c r="AI1179" s="19"/>
      <c r="AJ1179" s="17">
        <v>1</v>
      </c>
      <c r="AK1179" s="17"/>
      <c r="AL1179" s="17"/>
      <c r="AM1179" s="17"/>
      <c r="AN1179" s="17"/>
      <c r="AO1179" s="17"/>
      <c r="AP1179" s="17"/>
      <c r="AQ1179" s="17">
        <v>1</v>
      </c>
      <c r="AR1179" s="20"/>
      <c r="AS1179" s="20"/>
      <c r="AT1179" s="20"/>
      <c r="AU1179" s="20"/>
      <c r="AV1179" s="20"/>
      <c r="AW1179" s="20"/>
      <c r="AX1179" s="20"/>
      <c r="AY1179" s="20"/>
      <c r="AZ1179" s="20"/>
      <c r="BA1179" s="20"/>
      <c r="BB1179" s="20"/>
      <c r="BC1179" s="20">
        <v>1</v>
      </c>
      <c r="BD1179" s="16"/>
      <c r="BE1179" s="16"/>
      <c r="BF1179" s="16"/>
      <c r="BG1179" s="16"/>
      <c r="BH1179" s="16"/>
      <c r="BI1179" s="16"/>
      <c r="BJ1179" s="16"/>
      <c r="BK1179" s="16"/>
      <c r="BL1179" s="16"/>
      <c r="BM1179" s="16"/>
      <c r="BN1179" s="16"/>
      <c r="BO1179" s="16"/>
      <c r="BP1179" s="16"/>
      <c r="BQ1179" s="16"/>
      <c r="BR1179" s="16"/>
      <c r="BS1179" s="16"/>
      <c r="BT1179" s="16"/>
      <c r="BU1179" s="16"/>
      <c r="BV1179" s="16"/>
      <c r="BW1179" s="16"/>
      <c r="BX1179" s="16"/>
      <c r="BY1179" s="16"/>
      <c r="BZ1179" s="16"/>
      <c r="CA1179" s="16"/>
      <c r="CB1179" s="16"/>
      <c r="CC1179" s="16"/>
      <c r="CD1179" s="16"/>
      <c r="CE1179" s="16"/>
      <c r="CF1179" s="16"/>
      <c r="CG1179" s="19"/>
      <c r="CH1179" s="19"/>
      <c r="CI1179" s="19"/>
      <c r="CJ1179" s="19"/>
      <c r="CK1179" s="19"/>
      <c r="CL1179" s="19">
        <v>1</v>
      </c>
      <c r="CM1179" s="19"/>
      <c r="CN1179" s="19"/>
      <c r="CO1179" s="19"/>
      <c r="CP1179" s="19"/>
      <c r="CQ1179" s="19"/>
      <c r="CR1179" s="19"/>
    </row>
    <row r="1180" spans="1:96" ht="107" customHeight="1">
      <c r="A1180" s="11" cm="1">
        <f t="array" ref="A1180">SUMPRODUCT(--ISNUMBER(SEARCH({"stranding","stranded"},E1180)))</f>
        <v>0</v>
      </c>
      <c r="B1180" s="12">
        <v>1287</v>
      </c>
      <c r="C1180" s="13" t="s">
        <v>2443</v>
      </c>
      <c r="D1180" s="14">
        <v>2003</v>
      </c>
      <c r="E1180" s="15" t="s">
        <v>2444</v>
      </c>
      <c r="F1180" s="15" t="s">
        <v>6883</v>
      </c>
      <c r="G1180" s="15">
        <f t="shared" si="18"/>
        <v>6</v>
      </c>
      <c r="H1180" s="16"/>
      <c r="I1180" s="16"/>
      <c r="J1180" s="16"/>
      <c r="K1180" s="16"/>
      <c r="L1180" s="16"/>
      <c r="M1180" s="16"/>
      <c r="N1180" s="16"/>
      <c r="O1180" s="16"/>
      <c r="P1180" s="17"/>
      <c r="Q1180" s="17"/>
      <c r="R1180" s="17"/>
      <c r="S1180" s="17"/>
      <c r="T1180" s="18"/>
      <c r="U1180" s="18">
        <v>1</v>
      </c>
      <c r="V1180" s="18"/>
      <c r="W1180" s="18"/>
      <c r="X1180" s="19"/>
      <c r="Y1180" s="19">
        <v>1</v>
      </c>
      <c r="Z1180" s="19">
        <v>1</v>
      </c>
      <c r="AA1180" s="19"/>
      <c r="AB1180" s="19"/>
      <c r="AC1180" s="19"/>
      <c r="AD1180" s="19"/>
      <c r="AE1180" s="19"/>
      <c r="AF1180" s="19"/>
      <c r="AG1180" s="19"/>
      <c r="AH1180" s="19"/>
      <c r="AI1180" s="19"/>
      <c r="AJ1180" s="17">
        <v>1</v>
      </c>
      <c r="AK1180" s="17"/>
      <c r="AL1180" s="17"/>
      <c r="AM1180" s="17"/>
      <c r="AN1180" s="17"/>
      <c r="AO1180" s="17"/>
      <c r="AP1180" s="17"/>
      <c r="AQ1180" s="17"/>
      <c r="AR1180" s="20"/>
      <c r="AS1180" s="20"/>
      <c r="AT1180" s="20"/>
      <c r="AU1180" s="20"/>
      <c r="AV1180" s="20"/>
      <c r="AW1180" s="20"/>
      <c r="AX1180" s="20"/>
      <c r="AY1180" s="20"/>
      <c r="AZ1180" s="20"/>
      <c r="BA1180" s="20">
        <v>1</v>
      </c>
      <c r="BB1180" s="20"/>
      <c r="BC1180" s="20">
        <v>1</v>
      </c>
      <c r="BD1180" s="16"/>
      <c r="BE1180" s="16"/>
      <c r="BF1180" s="16"/>
      <c r="BG1180" s="16"/>
      <c r="BH1180" s="16"/>
      <c r="BI1180" s="16"/>
      <c r="BJ1180" s="16"/>
      <c r="BK1180" s="16"/>
      <c r="BL1180" s="16"/>
      <c r="BM1180" s="16"/>
      <c r="BN1180" s="16"/>
      <c r="BO1180" s="16"/>
      <c r="BP1180" s="16"/>
      <c r="BQ1180" s="16"/>
      <c r="BR1180" s="16"/>
      <c r="BS1180" s="16"/>
      <c r="BT1180" s="16"/>
      <c r="BU1180" s="16"/>
      <c r="BV1180" s="16"/>
      <c r="BW1180" s="16"/>
      <c r="BX1180" s="16"/>
      <c r="BY1180" s="16"/>
      <c r="BZ1180" s="16"/>
      <c r="CA1180" s="16"/>
      <c r="CB1180" s="16"/>
      <c r="CC1180" s="16"/>
      <c r="CD1180" s="16"/>
      <c r="CE1180" s="16"/>
      <c r="CF1180" s="16"/>
      <c r="CG1180" s="19"/>
      <c r="CH1180" s="19"/>
      <c r="CI1180" s="19"/>
      <c r="CJ1180" s="19"/>
      <c r="CK1180" s="19"/>
      <c r="CL1180" s="19">
        <v>1</v>
      </c>
      <c r="CM1180" s="19"/>
      <c r="CN1180" s="19"/>
      <c r="CO1180" s="19"/>
      <c r="CP1180" s="19"/>
      <c r="CQ1180" s="19"/>
      <c r="CR1180" s="19"/>
    </row>
    <row r="1181" spans="1:96" ht="107" customHeight="1">
      <c r="A1181" s="11" cm="1">
        <f t="array" ref="A1181">SUMPRODUCT(--ISNUMBER(SEARCH({"stranding","stranded"},E1181)))</f>
        <v>0</v>
      </c>
      <c r="B1181" s="12">
        <v>1288</v>
      </c>
      <c r="C1181" s="21" t="s">
        <v>2445</v>
      </c>
      <c r="D1181" s="22">
        <v>2003</v>
      </c>
      <c r="E1181" s="15" t="s">
        <v>2446</v>
      </c>
      <c r="F1181" s="15" t="s">
        <v>5978</v>
      </c>
      <c r="G1181" s="15">
        <f t="shared" si="18"/>
        <v>5</v>
      </c>
      <c r="H1181" s="16"/>
      <c r="I1181" s="16"/>
      <c r="J1181" s="16"/>
      <c r="K1181" s="16"/>
      <c r="L1181" s="16">
        <v>1</v>
      </c>
      <c r="M1181" s="16">
        <v>1</v>
      </c>
      <c r="N1181" s="16"/>
      <c r="O1181" s="16"/>
      <c r="P1181" s="17"/>
      <c r="Q1181" s="17"/>
      <c r="R1181" s="17"/>
      <c r="S1181" s="17"/>
      <c r="T1181" s="18"/>
      <c r="U1181" s="18">
        <v>1</v>
      </c>
      <c r="V1181" s="18"/>
      <c r="W1181" s="18"/>
      <c r="X1181" s="19"/>
      <c r="Y1181" s="19">
        <v>1</v>
      </c>
      <c r="Z1181" s="19">
        <v>1</v>
      </c>
      <c r="AA1181" s="19"/>
      <c r="AB1181" s="19"/>
      <c r="AC1181" s="19"/>
      <c r="AD1181" s="19"/>
      <c r="AE1181" s="19"/>
      <c r="AF1181" s="19"/>
      <c r="AG1181" s="19"/>
      <c r="AH1181" s="19"/>
      <c r="AI1181" s="19"/>
      <c r="AJ1181" s="17"/>
      <c r="AK1181" s="17"/>
      <c r="AL1181" s="17"/>
      <c r="AM1181" s="17"/>
      <c r="AN1181" s="17"/>
      <c r="AO1181" s="17"/>
      <c r="AP1181" s="17"/>
      <c r="AQ1181" s="17"/>
      <c r="AR1181" s="20"/>
      <c r="AS1181" s="20"/>
      <c r="AT1181" s="20"/>
      <c r="AU1181" s="20"/>
      <c r="AV1181" s="20"/>
      <c r="AW1181" s="20"/>
      <c r="AX1181" s="20"/>
      <c r="AY1181" s="20"/>
      <c r="AZ1181" s="20"/>
      <c r="BA1181" s="20"/>
      <c r="BB1181" s="20"/>
      <c r="BC1181" s="20"/>
      <c r="BD1181" s="16"/>
      <c r="BE1181" s="16"/>
      <c r="BF1181" s="16"/>
      <c r="BG1181" s="16"/>
      <c r="BH1181" s="16"/>
      <c r="BI1181" s="16"/>
      <c r="BJ1181" s="16"/>
      <c r="BK1181" s="16"/>
      <c r="BL1181" s="16"/>
      <c r="BM1181" s="16"/>
      <c r="BN1181" s="16"/>
      <c r="BO1181" s="16"/>
      <c r="BP1181" s="16"/>
      <c r="BQ1181" s="16"/>
      <c r="BR1181" s="16"/>
      <c r="BS1181" s="16">
        <v>1</v>
      </c>
      <c r="BT1181" s="16">
        <v>1</v>
      </c>
      <c r="BU1181" s="16"/>
      <c r="BV1181" s="16"/>
      <c r="BW1181" s="16"/>
      <c r="BX1181" s="16"/>
      <c r="BY1181" s="16"/>
      <c r="BZ1181" s="16"/>
      <c r="CA1181" s="16"/>
      <c r="CB1181" s="16"/>
      <c r="CC1181" s="16"/>
      <c r="CD1181" s="16"/>
      <c r="CE1181" s="16"/>
      <c r="CF1181" s="16"/>
      <c r="CG1181" s="19"/>
      <c r="CH1181" s="19"/>
      <c r="CI1181" s="19"/>
      <c r="CJ1181" s="19"/>
      <c r="CK1181" s="19"/>
      <c r="CL1181" s="19">
        <v>1</v>
      </c>
      <c r="CM1181" s="19"/>
      <c r="CN1181" s="19"/>
      <c r="CO1181" s="19"/>
      <c r="CP1181" s="19"/>
      <c r="CQ1181" s="19"/>
      <c r="CR1181" s="19"/>
    </row>
    <row r="1182" spans="1:96" ht="107" customHeight="1">
      <c r="A1182" s="11" cm="1">
        <f t="array" ref="A1182">SUMPRODUCT(--ISNUMBER(SEARCH({"stranding","stranded"},E1182)))</f>
        <v>0</v>
      </c>
      <c r="B1182" s="12">
        <v>1289</v>
      </c>
      <c r="C1182" s="13" t="s">
        <v>2447</v>
      </c>
      <c r="D1182" s="14">
        <v>2003</v>
      </c>
      <c r="E1182" s="15" t="s">
        <v>2448</v>
      </c>
      <c r="F1182" s="15" t="s">
        <v>6884</v>
      </c>
      <c r="G1182" s="15">
        <f t="shared" si="18"/>
        <v>9</v>
      </c>
      <c r="H1182" s="16"/>
      <c r="I1182" s="16"/>
      <c r="J1182" s="16"/>
      <c r="K1182" s="16"/>
      <c r="L1182" s="16"/>
      <c r="M1182" s="16"/>
      <c r="N1182" s="16"/>
      <c r="O1182" s="16"/>
      <c r="P1182" s="17"/>
      <c r="Q1182" s="17"/>
      <c r="R1182" s="17">
        <v>1</v>
      </c>
      <c r="S1182" s="17"/>
      <c r="T1182" s="18"/>
      <c r="U1182" s="18">
        <v>1</v>
      </c>
      <c r="V1182" s="18"/>
      <c r="W1182" s="18">
        <v>1</v>
      </c>
      <c r="X1182" s="19"/>
      <c r="Y1182" s="19">
        <v>1</v>
      </c>
      <c r="Z1182" s="19">
        <v>1</v>
      </c>
      <c r="AA1182" s="19"/>
      <c r="AB1182" s="19"/>
      <c r="AC1182" s="19"/>
      <c r="AD1182" s="19"/>
      <c r="AE1182" s="19"/>
      <c r="AF1182" s="19"/>
      <c r="AG1182" s="19"/>
      <c r="AH1182" s="19"/>
      <c r="AI1182" s="19"/>
      <c r="AJ1182" s="17">
        <v>1</v>
      </c>
      <c r="AK1182" s="17"/>
      <c r="AL1182" s="17"/>
      <c r="AM1182" s="17"/>
      <c r="AN1182" s="17"/>
      <c r="AO1182" s="17"/>
      <c r="AP1182" s="17"/>
      <c r="AQ1182" s="17"/>
      <c r="AR1182" s="20"/>
      <c r="AS1182" s="20"/>
      <c r="AT1182" s="20"/>
      <c r="AU1182" s="20"/>
      <c r="AV1182" s="20"/>
      <c r="AW1182" s="20"/>
      <c r="AX1182" s="20"/>
      <c r="AY1182" s="20"/>
      <c r="AZ1182" s="20"/>
      <c r="BA1182" s="20"/>
      <c r="BB1182" s="20"/>
      <c r="BC1182" s="20"/>
      <c r="BD1182" s="16"/>
      <c r="BE1182" s="16"/>
      <c r="BF1182" s="16"/>
      <c r="BG1182" s="16"/>
      <c r="BH1182" s="16"/>
      <c r="BI1182" s="16"/>
      <c r="BJ1182" s="16"/>
      <c r="BK1182" s="16"/>
      <c r="BL1182" s="16"/>
      <c r="BM1182" s="16"/>
      <c r="BN1182" s="16"/>
      <c r="BO1182" s="16"/>
      <c r="BP1182" s="16"/>
      <c r="BQ1182" s="16"/>
      <c r="BR1182" s="16"/>
      <c r="BS1182" s="16">
        <v>1</v>
      </c>
      <c r="BT1182" s="16">
        <v>1</v>
      </c>
      <c r="BU1182" s="16"/>
      <c r="BV1182" s="16"/>
      <c r="BW1182" s="16"/>
      <c r="BX1182" s="16"/>
      <c r="BY1182" s="16"/>
      <c r="BZ1182" s="16"/>
      <c r="CA1182" s="16"/>
      <c r="CB1182" s="16">
        <v>1</v>
      </c>
      <c r="CC1182" s="16"/>
      <c r="CD1182" s="16"/>
      <c r="CE1182" s="16"/>
      <c r="CF1182" s="16"/>
      <c r="CG1182" s="19"/>
      <c r="CH1182" s="19"/>
      <c r="CI1182" s="19"/>
      <c r="CJ1182" s="19"/>
      <c r="CK1182" s="19"/>
      <c r="CL1182" s="19"/>
      <c r="CM1182" s="19"/>
      <c r="CN1182" s="19"/>
      <c r="CO1182" s="19">
        <v>1</v>
      </c>
      <c r="CP1182" s="19"/>
      <c r="CQ1182" s="19"/>
      <c r="CR1182" s="19"/>
    </row>
    <row r="1183" spans="1:96" ht="107" customHeight="1">
      <c r="A1183" s="11" cm="1">
        <f t="array" ref="A1183">SUMPRODUCT(--ISNUMBER(SEARCH({"stranding","stranded"},E1183)))</f>
        <v>0</v>
      </c>
      <c r="B1183" s="12">
        <v>1290</v>
      </c>
      <c r="C1183" s="21" t="s">
        <v>2449</v>
      </c>
      <c r="D1183" s="22">
        <v>2003</v>
      </c>
      <c r="E1183" s="15" t="s">
        <v>2450</v>
      </c>
      <c r="F1183" s="15" t="s">
        <v>6885</v>
      </c>
      <c r="G1183" s="15">
        <f t="shared" si="18"/>
        <v>4</v>
      </c>
      <c r="H1183" s="16"/>
      <c r="I1183" s="16"/>
      <c r="J1183" s="16"/>
      <c r="K1183" s="16">
        <v>1</v>
      </c>
      <c r="L1183" s="16"/>
      <c r="M1183" s="16">
        <v>1</v>
      </c>
      <c r="N1183" s="16"/>
      <c r="O1183" s="16"/>
      <c r="P1183" s="17"/>
      <c r="Q1183" s="17"/>
      <c r="R1183" s="17"/>
      <c r="S1183" s="17"/>
      <c r="T1183" s="18"/>
      <c r="U1183" s="18"/>
      <c r="V1183" s="18"/>
      <c r="W1183" s="18"/>
      <c r="X1183" s="19"/>
      <c r="Y1183" s="19"/>
      <c r="Z1183" s="19"/>
      <c r="AA1183" s="19"/>
      <c r="AB1183" s="19"/>
      <c r="AC1183" s="19"/>
      <c r="AD1183" s="19"/>
      <c r="AE1183" s="19"/>
      <c r="AF1183" s="19"/>
      <c r="AG1183" s="19"/>
      <c r="AH1183" s="19"/>
      <c r="AI1183" s="19"/>
      <c r="AJ1183" s="17">
        <v>1</v>
      </c>
      <c r="AK1183" s="17"/>
      <c r="AL1183" s="17"/>
      <c r="AM1183" s="17"/>
      <c r="AN1183" s="17"/>
      <c r="AO1183" s="17"/>
      <c r="AP1183" s="17"/>
      <c r="AQ1183" s="17"/>
      <c r="AR1183" s="20"/>
      <c r="AS1183" s="20"/>
      <c r="AT1183" s="20"/>
      <c r="AU1183" s="20"/>
      <c r="AV1183" s="20"/>
      <c r="AW1183" s="20"/>
      <c r="AX1183" s="20"/>
      <c r="AY1183" s="20">
        <v>1</v>
      </c>
      <c r="AZ1183" s="20"/>
      <c r="BA1183" s="20"/>
      <c r="BB1183" s="20"/>
      <c r="BC1183" s="20"/>
      <c r="BD1183" s="16"/>
      <c r="BE1183" s="16"/>
      <c r="BF1183" s="16"/>
      <c r="BG1183" s="16"/>
      <c r="BH1183" s="16"/>
      <c r="BI1183" s="16"/>
      <c r="BJ1183" s="16"/>
      <c r="BK1183" s="16"/>
      <c r="BL1183" s="16"/>
      <c r="BM1183" s="16"/>
      <c r="BN1183" s="16"/>
      <c r="BO1183" s="16"/>
      <c r="BP1183" s="16">
        <v>1</v>
      </c>
      <c r="BQ1183" s="16"/>
      <c r="BR1183" s="16"/>
      <c r="BS1183" s="16"/>
      <c r="BT1183" s="16"/>
      <c r="BU1183" s="16"/>
      <c r="BV1183" s="16"/>
      <c r="BW1183" s="16"/>
      <c r="BX1183" s="16"/>
      <c r="BY1183" s="16">
        <v>1</v>
      </c>
      <c r="BZ1183" s="16"/>
      <c r="CA1183" s="16"/>
      <c r="CB1183" s="16"/>
      <c r="CC1183" s="16"/>
      <c r="CD1183" s="16"/>
      <c r="CE1183" s="16"/>
      <c r="CF1183" s="16"/>
      <c r="CG1183" s="19"/>
      <c r="CH1183" s="19"/>
      <c r="CI1183" s="19"/>
      <c r="CJ1183" s="19"/>
      <c r="CK1183" s="19"/>
      <c r="CL1183" s="19">
        <v>1</v>
      </c>
      <c r="CM1183" s="19"/>
      <c r="CN1183" s="19"/>
      <c r="CO1183" s="19"/>
      <c r="CP1183" s="19"/>
      <c r="CQ1183" s="19"/>
      <c r="CR1183" s="19"/>
    </row>
    <row r="1184" spans="1:96" ht="107" customHeight="1">
      <c r="A1184" s="11" cm="1">
        <f t="array" ref="A1184">SUMPRODUCT(--ISNUMBER(SEARCH({"stranding","stranded"},E1184)))</f>
        <v>0</v>
      </c>
      <c r="B1184" s="12">
        <v>1291</v>
      </c>
      <c r="C1184" s="13" t="s">
        <v>2451</v>
      </c>
      <c r="D1184" s="14">
        <v>2003</v>
      </c>
      <c r="E1184" s="15" t="s">
        <v>2452</v>
      </c>
      <c r="F1184" s="15" t="s">
        <v>6737</v>
      </c>
      <c r="G1184" s="15">
        <f t="shared" si="18"/>
        <v>6</v>
      </c>
      <c r="H1184" s="16"/>
      <c r="I1184" s="16"/>
      <c r="J1184" s="16"/>
      <c r="K1184" s="16">
        <v>1</v>
      </c>
      <c r="L1184" s="16"/>
      <c r="M1184" s="16"/>
      <c r="N1184" s="16"/>
      <c r="O1184" s="16"/>
      <c r="P1184" s="17"/>
      <c r="Q1184" s="17"/>
      <c r="R1184" s="17"/>
      <c r="S1184" s="17"/>
      <c r="T1184" s="18"/>
      <c r="U1184" s="18">
        <v>1</v>
      </c>
      <c r="V1184" s="18"/>
      <c r="W1184" s="18"/>
      <c r="X1184" s="19">
        <v>1</v>
      </c>
      <c r="Y1184" s="19"/>
      <c r="Z1184" s="19"/>
      <c r="AA1184" s="19"/>
      <c r="AB1184" s="19"/>
      <c r="AC1184" s="19"/>
      <c r="AD1184" s="19"/>
      <c r="AE1184" s="19"/>
      <c r="AF1184" s="19">
        <v>1</v>
      </c>
      <c r="AG1184" s="19">
        <v>1</v>
      </c>
      <c r="AH1184" s="19"/>
      <c r="AI1184" s="19"/>
      <c r="AJ1184" s="17">
        <v>1</v>
      </c>
      <c r="AK1184" s="17"/>
      <c r="AL1184" s="17">
        <v>1</v>
      </c>
      <c r="AM1184" s="17"/>
      <c r="AN1184" s="17"/>
      <c r="AO1184" s="17"/>
      <c r="AP1184" s="17"/>
      <c r="AQ1184" s="17"/>
      <c r="AR1184" s="20"/>
      <c r="AS1184" s="20"/>
      <c r="AT1184" s="20"/>
      <c r="AU1184" s="20"/>
      <c r="AV1184" s="20"/>
      <c r="AW1184" s="20"/>
      <c r="AX1184" s="20"/>
      <c r="AY1184" s="20"/>
      <c r="AZ1184" s="20"/>
      <c r="BA1184" s="20"/>
      <c r="BB1184" s="20"/>
      <c r="BC1184" s="20"/>
      <c r="BD1184" s="16"/>
      <c r="BE1184" s="16"/>
      <c r="BF1184" s="16"/>
      <c r="BG1184" s="16"/>
      <c r="BH1184" s="16"/>
      <c r="BI1184" s="16"/>
      <c r="BJ1184" s="16"/>
      <c r="BK1184" s="16"/>
      <c r="BL1184" s="16"/>
      <c r="BM1184" s="16"/>
      <c r="BN1184" s="16"/>
      <c r="BO1184" s="16"/>
      <c r="BP1184" s="16"/>
      <c r="BQ1184" s="16"/>
      <c r="BR1184" s="16"/>
      <c r="BS1184" s="16"/>
      <c r="BT1184" s="16"/>
      <c r="BU1184" s="16"/>
      <c r="BV1184" s="16"/>
      <c r="BW1184" s="16"/>
      <c r="BX1184" s="16"/>
      <c r="BY1184" s="16"/>
      <c r="BZ1184" s="16"/>
      <c r="CA1184" s="16"/>
      <c r="CB1184" s="16"/>
      <c r="CC1184" s="16"/>
      <c r="CD1184" s="16"/>
      <c r="CE1184" s="16"/>
      <c r="CF1184" s="16"/>
      <c r="CG1184" s="19"/>
      <c r="CH1184" s="19"/>
      <c r="CI1184" s="19"/>
      <c r="CJ1184" s="19"/>
      <c r="CK1184" s="19">
        <v>1</v>
      </c>
      <c r="CL1184" s="19"/>
      <c r="CM1184" s="19"/>
      <c r="CN1184" s="19"/>
      <c r="CO1184" s="19"/>
      <c r="CP1184" s="19"/>
      <c r="CQ1184" s="19"/>
      <c r="CR1184" s="19"/>
    </row>
    <row r="1185" spans="1:96" ht="107" customHeight="1">
      <c r="A1185" s="11" cm="1">
        <f t="array" ref="A1185">SUMPRODUCT(--ISNUMBER(SEARCH({"stranding","stranded"},E1185)))</f>
        <v>0</v>
      </c>
      <c r="B1185" s="12">
        <v>1293</v>
      </c>
      <c r="C1185" s="13" t="s">
        <v>2453</v>
      </c>
      <c r="D1185" s="14">
        <v>2003</v>
      </c>
      <c r="E1185" s="15" t="s">
        <v>2454</v>
      </c>
      <c r="F1185" s="15" t="s">
        <v>6673</v>
      </c>
      <c r="G1185" s="15">
        <f t="shared" si="18"/>
        <v>5</v>
      </c>
      <c r="H1185" s="16"/>
      <c r="I1185" s="16"/>
      <c r="J1185" s="16"/>
      <c r="K1185" s="16"/>
      <c r="L1185" s="16"/>
      <c r="M1185" s="16"/>
      <c r="N1185" s="16"/>
      <c r="O1185" s="16"/>
      <c r="P1185" s="17"/>
      <c r="Q1185" s="17"/>
      <c r="R1185" s="17">
        <v>1</v>
      </c>
      <c r="S1185" s="17"/>
      <c r="T1185" s="18"/>
      <c r="U1185" s="18">
        <v>1</v>
      </c>
      <c r="V1185" s="18"/>
      <c r="W1185" s="18"/>
      <c r="X1185" s="19"/>
      <c r="Y1185" s="19">
        <v>1</v>
      </c>
      <c r="Z1185" s="19">
        <v>1</v>
      </c>
      <c r="AA1185" s="19"/>
      <c r="AB1185" s="19"/>
      <c r="AC1185" s="19"/>
      <c r="AD1185" s="19"/>
      <c r="AE1185" s="19"/>
      <c r="AF1185" s="19"/>
      <c r="AG1185" s="19"/>
      <c r="AH1185" s="19"/>
      <c r="AI1185" s="19"/>
      <c r="AJ1185" s="17"/>
      <c r="AK1185" s="17"/>
      <c r="AL1185" s="17"/>
      <c r="AM1185" s="17"/>
      <c r="AN1185" s="17"/>
      <c r="AO1185" s="17"/>
      <c r="AP1185" s="17"/>
      <c r="AQ1185" s="17"/>
      <c r="AR1185" s="20"/>
      <c r="AS1185" s="20"/>
      <c r="AT1185" s="20"/>
      <c r="AU1185" s="20"/>
      <c r="AV1185" s="20"/>
      <c r="AW1185" s="20"/>
      <c r="AX1185" s="20"/>
      <c r="AY1185" s="20"/>
      <c r="AZ1185" s="20"/>
      <c r="BA1185" s="20"/>
      <c r="BB1185" s="20"/>
      <c r="BC1185" s="20"/>
      <c r="BD1185" s="16"/>
      <c r="BE1185" s="16"/>
      <c r="BF1185" s="16"/>
      <c r="BG1185" s="16"/>
      <c r="BH1185" s="16"/>
      <c r="BI1185" s="16"/>
      <c r="BJ1185" s="16"/>
      <c r="BK1185" s="16"/>
      <c r="BL1185" s="16"/>
      <c r="BM1185" s="16"/>
      <c r="BN1185" s="16"/>
      <c r="BO1185" s="16"/>
      <c r="BP1185" s="16"/>
      <c r="BQ1185" s="16"/>
      <c r="BR1185" s="16"/>
      <c r="BS1185" s="16"/>
      <c r="BT1185" s="16">
        <v>1</v>
      </c>
      <c r="BU1185" s="16"/>
      <c r="BV1185" s="16"/>
      <c r="BW1185" s="16"/>
      <c r="BX1185" s="16"/>
      <c r="BY1185" s="16"/>
      <c r="BZ1185" s="16"/>
      <c r="CA1185" s="16"/>
      <c r="CB1185" s="16"/>
      <c r="CC1185" s="16"/>
      <c r="CD1185" s="16"/>
      <c r="CE1185" s="16"/>
      <c r="CF1185" s="16"/>
      <c r="CG1185" s="19">
        <v>1</v>
      </c>
      <c r="CH1185" s="19"/>
      <c r="CI1185" s="19"/>
      <c r="CJ1185" s="19"/>
      <c r="CK1185" s="19"/>
      <c r="CL1185" s="19"/>
      <c r="CM1185" s="19"/>
      <c r="CN1185" s="19"/>
      <c r="CO1185" s="19"/>
      <c r="CP1185" s="19"/>
      <c r="CQ1185" s="19"/>
      <c r="CR1185" s="19"/>
    </row>
    <row r="1186" spans="1:96" ht="107" customHeight="1">
      <c r="A1186" s="11" cm="1">
        <f t="array" ref="A1186">SUMPRODUCT(--ISNUMBER(SEARCH({"stranding","stranded"},E1186)))</f>
        <v>0</v>
      </c>
      <c r="B1186" s="12">
        <v>1294</v>
      </c>
      <c r="C1186" s="21" t="s">
        <v>2455</v>
      </c>
      <c r="D1186" s="22">
        <v>2003</v>
      </c>
      <c r="E1186" s="15" t="s">
        <v>2456</v>
      </c>
      <c r="F1186" s="15" t="s">
        <v>6886</v>
      </c>
      <c r="G1186" s="15">
        <f t="shared" si="18"/>
        <v>8</v>
      </c>
      <c r="H1186" s="16"/>
      <c r="I1186" s="16"/>
      <c r="J1186" s="16"/>
      <c r="K1186" s="16"/>
      <c r="L1186" s="16"/>
      <c r="M1186" s="16"/>
      <c r="N1186" s="16"/>
      <c r="O1186" s="16"/>
      <c r="P1186" s="17"/>
      <c r="Q1186" s="17"/>
      <c r="R1186" s="17">
        <v>1</v>
      </c>
      <c r="S1186" s="17"/>
      <c r="T1186" s="18">
        <v>1</v>
      </c>
      <c r="U1186" s="18"/>
      <c r="V1186" s="18"/>
      <c r="W1186" s="18">
        <v>1</v>
      </c>
      <c r="X1186" s="19">
        <v>1</v>
      </c>
      <c r="Y1186" s="19"/>
      <c r="Z1186" s="19"/>
      <c r="AA1186" s="19"/>
      <c r="AB1186" s="19"/>
      <c r="AC1186" s="19"/>
      <c r="AD1186" s="19"/>
      <c r="AE1186" s="19">
        <v>1</v>
      </c>
      <c r="AF1186" s="19">
        <v>1</v>
      </c>
      <c r="AG1186" s="19"/>
      <c r="AH1186" s="19"/>
      <c r="AI1186" s="19"/>
      <c r="AJ1186" s="17">
        <v>1</v>
      </c>
      <c r="AK1186" s="17"/>
      <c r="AL1186" s="17"/>
      <c r="AM1186" s="17"/>
      <c r="AN1186" s="17"/>
      <c r="AO1186" s="17"/>
      <c r="AP1186" s="17"/>
      <c r="AQ1186" s="17"/>
      <c r="AR1186" s="20"/>
      <c r="AS1186" s="20"/>
      <c r="AT1186" s="20"/>
      <c r="AU1186" s="20"/>
      <c r="AV1186" s="20"/>
      <c r="AW1186" s="20"/>
      <c r="AX1186" s="20"/>
      <c r="AY1186" s="20"/>
      <c r="AZ1186" s="20"/>
      <c r="BA1186" s="20"/>
      <c r="BB1186" s="20"/>
      <c r="BC1186" s="20"/>
      <c r="BD1186" s="16"/>
      <c r="BE1186" s="16"/>
      <c r="BF1186" s="16"/>
      <c r="BG1186" s="16"/>
      <c r="BH1186" s="16"/>
      <c r="BI1186" s="16"/>
      <c r="BJ1186" s="16"/>
      <c r="BK1186" s="16"/>
      <c r="BL1186" s="16"/>
      <c r="BM1186" s="16"/>
      <c r="BN1186" s="16"/>
      <c r="BO1186" s="16"/>
      <c r="BP1186" s="16"/>
      <c r="BQ1186" s="16"/>
      <c r="BR1186" s="16"/>
      <c r="BS1186" s="16"/>
      <c r="BT1186" s="16"/>
      <c r="BU1186" s="16"/>
      <c r="BV1186" s="16"/>
      <c r="BW1186" s="16"/>
      <c r="BX1186" s="16"/>
      <c r="BY1186" s="16">
        <v>1</v>
      </c>
      <c r="BZ1186" s="16"/>
      <c r="CA1186" s="16"/>
      <c r="CB1186" s="16"/>
      <c r="CC1186" s="16"/>
      <c r="CD1186" s="16"/>
      <c r="CE1186" s="16"/>
      <c r="CF1186" s="16"/>
      <c r="CG1186" s="19"/>
      <c r="CH1186" s="19"/>
      <c r="CI1186" s="19"/>
      <c r="CJ1186" s="19"/>
      <c r="CK1186" s="19"/>
      <c r="CL1186" s="19"/>
      <c r="CM1186" s="19"/>
      <c r="CN1186" s="19">
        <v>1</v>
      </c>
      <c r="CO1186" s="19"/>
      <c r="CP1186" s="19"/>
      <c r="CQ1186" s="19"/>
      <c r="CR1186" s="19"/>
    </row>
    <row r="1187" spans="1:96" ht="107" customHeight="1">
      <c r="A1187" s="11" cm="1">
        <f t="array" ref="A1187">SUMPRODUCT(--ISNUMBER(SEARCH({"stranding","stranded"},E1187)))</f>
        <v>0</v>
      </c>
      <c r="B1187" s="12">
        <v>1295</v>
      </c>
      <c r="C1187" s="13" t="s">
        <v>2457</v>
      </c>
      <c r="D1187" s="14">
        <v>2003</v>
      </c>
      <c r="E1187" s="15" t="s">
        <v>2458</v>
      </c>
      <c r="F1187" s="15" t="s">
        <v>6677</v>
      </c>
      <c r="G1187" s="15">
        <f t="shared" si="18"/>
        <v>3</v>
      </c>
      <c r="H1187" s="16"/>
      <c r="I1187" s="16"/>
      <c r="J1187" s="16"/>
      <c r="K1187" s="16"/>
      <c r="L1187" s="16"/>
      <c r="M1187" s="16"/>
      <c r="N1187" s="16"/>
      <c r="O1187" s="16"/>
      <c r="P1187" s="17"/>
      <c r="Q1187" s="17"/>
      <c r="R1187" s="17"/>
      <c r="S1187" s="17"/>
      <c r="T1187" s="18"/>
      <c r="U1187" s="18">
        <v>1</v>
      </c>
      <c r="V1187" s="18"/>
      <c r="W1187" s="18"/>
      <c r="X1187" s="19">
        <v>1</v>
      </c>
      <c r="Y1187" s="19"/>
      <c r="Z1187" s="19"/>
      <c r="AA1187" s="19"/>
      <c r="AB1187" s="19"/>
      <c r="AC1187" s="19"/>
      <c r="AD1187" s="19"/>
      <c r="AE1187" s="19"/>
      <c r="AF1187" s="19"/>
      <c r="AG1187" s="19"/>
      <c r="AH1187" s="19"/>
      <c r="AI1187" s="19"/>
      <c r="AJ1187" s="17">
        <v>1</v>
      </c>
      <c r="AK1187" s="17"/>
      <c r="AL1187" s="17"/>
      <c r="AM1187" s="17"/>
      <c r="AN1187" s="17"/>
      <c r="AO1187" s="17"/>
      <c r="AP1187" s="17"/>
      <c r="AQ1187" s="17"/>
      <c r="AR1187" s="20"/>
      <c r="AS1187" s="20"/>
      <c r="AT1187" s="20"/>
      <c r="AU1187" s="20"/>
      <c r="AV1187" s="20"/>
      <c r="AW1187" s="20"/>
      <c r="AX1187" s="20"/>
      <c r="AY1187" s="20"/>
      <c r="AZ1187" s="20"/>
      <c r="BA1187" s="20"/>
      <c r="BB1187" s="20"/>
      <c r="BC1187" s="20"/>
      <c r="BD1187" s="16"/>
      <c r="BE1187" s="16"/>
      <c r="BF1187" s="16"/>
      <c r="BG1187" s="16"/>
      <c r="BH1187" s="16"/>
      <c r="BI1187" s="16"/>
      <c r="BJ1187" s="16"/>
      <c r="BK1187" s="16"/>
      <c r="BL1187" s="16"/>
      <c r="BM1187" s="16"/>
      <c r="BN1187" s="16"/>
      <c r="BO1187" s="16"/>
      <c r="BP1187" s="16"/>
      <c r="BQ1187" s="16"/>
      <c r="BR1187" s="16"/>
      <c r="BS1187" s="16"/>
      <c r="BT1187" s="16"/>
      <c r="BU1187" s="16"/>
      <c r="BV1187" s="16"/>
      <c r="BW1187" s="16"/>
      <c r="BX1187" s="16"/>
      <c r="BY1187" s="16"/>
      <c r="BZ1187" s="16"/>
      <c r="CA1187" s="16"/>
      <c r="CB1187" s="16"/>
      <c r="CC1187" s="16"/>
      <c r="CD1187" s="16"/>
      <c r="CE1187" s="16"/>
      <c r="CF1187" s="16"/>
      <c r="CG1187" s="19"/>
      <c r="CH1187" s="19"/>
      <c r="CI1187" s="19"/>
      <c r="CJ1187" s="19"/>
      <c r="CK1187" s="19"/>
      <c r="CL1187" s="19"/>
      <c r="CM1187" s="19"/>
      <c r="CN1187" s="19">
        <v>1</v>
      </c>
      <c r="CO1187" s="19"/>
      <c r="CP1187" s="19"/>
      <c r="CQ1187" s="19"/>
      <c r="CR1187" s="19"/>
    </row>
    <row r="1188" spans="1:96" ht="107" customHeight="1">
      <c r="A1188" s="11" cm="1">
        <f t="array" ref="A1188">SUMPRODUCT(--ISNUMBER(SEARCH({"stranding","stranded"},E1188)))</f>
        <v>0</v>
      </c>
      <c r="B1188" s="12">
        <v>1296</v>
      </c>
      <c r="C1188" s="21" t="s">
        <v>2459</v>
      </c>
      <c r="D1188" s="22">
        <v>2003</v>
      </c>
      <c r="E1188" s="15" t="s">
        <v>2460</v>
      </c>
      <c r="F1188" s="15" t="s">
        <v>6887</v>
      </c>
      <c r="G1188" s="15">
        <f t="shared" si="18"/>
        <v>3</v>
      </c>
      <c r="H1188" s="16"/>
      <c r="I1188" s="16"/>
      <c r="J1188" s="16"/>
      <c r="K1188" s="16"/>
      <c r="L1188" s="16"/>
      <c r="M1188" s="16"/>
      <c r="N1188" s="16"/>
      <c r="O1188" s="16"/>
      <c r="P1188" s="17"/>
      <c r="Q1188" s="17"/>
      <c r="R1188" s="17"/>
      <c r="S1188" s="17"/>
      <c r="T1188" s="18"/>
      <c r="U1188" s="18"/>
      <c r="V1188" s="18"/>
      <c r="W1188" s="18"/>
      <c r="X1188" s="19"/>
      <c r="Y1188" s="19"/>
      <c r="Z1188" s="19"/>
      <c r="AA1188" s="19"/>
      <c r="AB1188" s="19"/>
      <c r="AC1188" s="19"/>
      <c r="AD1188" s="19"/>
      <c r="AE1188" s="19"/>
      <c r="AF1188" s="19">
        <v>1</v>
      </c>
      <c r="AG1188" s="19"/>
      <c r="AH1188" s="19"/>
      <c r="AI1188" s="19"/>
      <c r="AJ1188" s="17">
        <v>1</v>
      </c>
      <c r="AK1188" s="17"/>
      <c r="AL1188" s="17"/>
      <c r="AM1188" s="17"/>
      <c r="AN1188" s="17"/>
      <c r="AO1188" s="17"/>
      <c r="AP1188" s="17"/>
      <c r="AQ1188" s="17"/>
      <c r="AR1188" s="20"/>
      <c r="AS1188" s="20"/>
      <c r="AT1188" s="20"/>
      <c r="AU1188" s="20"/>
      <c r="AV1188" s="20"/>
      <c r="AW1188" s="20"/>
      <c r="AX1188" s="20"/>
      <c r="AY1188" s="20"/>
      <c r="AZ1188" s="20"/>
      <c r="BA1188" s="20"/>
      <c r="BB1188" s="20"/>
      <c r="BC1188" s="20"/>
      <c r="BD1188" s="16"/>
      <c r="BE1188" s="16"/>
      <c r="BF1188" s="16"/>
      <c r="BG1188" s="16"/>
      <c r="BH1188" s="16"/>
      <c r="BI1188" s="16"/>
      <c r="BJ1188" s="16"/>
      <c r="BK1188" s="16"/>
      <c r="BL1188" s="16"/>
      <c r="BM1188" s="16"/>
      <c r="BN1188" s="16"/>
      <c r="BO1188" s="16"/>
      <c r="BP1188" s="16"/>
      <c r="BQ1188" s="16"/>
      <c r="BR1188" s="16"/>
      <c r="BS1188" s="16"/>
      <c r="BT1188" s="16"/>
      <c r="BU1188" s="16"/>
      <c r="BV1188" s="16"/>
      <c r="BW1188" s="16"/>
      <c r="BX1188" s="16"/>
      <c r="BY1188" s="16"/>
      <c r="BZ1188" s="16"/>
      <c r="CA1188" s="16"/>
      <c r="CB1188" s="16">
        <v>1</v>
      </c>
      <c r="CC1188" s="16"/>
      <c r="CD1188" s="16"/>
      <c r="CE1188" s="16"/>
      <c r="CF1188" s="16"/>
      <c r="CG1188" s="19"/>
      <c r="CH1188" s="19"/>
      <c r="CI1188" s="19"/>
      <c r="CJ1188" s="19"/>
      <c r="CK1188" s="19"/>
      <c r="CL1188" s="19"/>
      <c r="CM1188" s="19"/>
      <c r="CN1188" s="19">
        <v>1</v>
      </c>
      <c r="CO1188" s="19"/>
      <c r="CP1188" s="19"/>
      <c r="CQ1188" s="19"/>
      <c r="CR1188" s="19"/>
    </row>
    <row r="1189" spans="1:96" ht="107" customHeight="1">
      <c r="A1189" s="11" cm="1">
        <f t="array" ref="A1189">SUMPRODUCT(--ISNUMBER(SEARCH({"stranding","stranded"},E1189)))</f>
        <v>0</v>
      </c>
      <c r="B1189" s="12">
        <v>1297</v>
      </c>
      <c r="C1189" s="13" t="s">
        <v>2461</v>
      </c>
      <c r="D1189" s="14">
        <v>2003</v>
      </c>
      <c r="E1189" s="15" t="s">
        <v>2462</v>
      </c>
      <c r="F1189" s="15" t="s">
        <v>6888</v>
      </c>
      <c r="G1189" s="15">
        <f t="shared" si="18"/>
        <v>4</v>
      </c>
      <c r="H1189" s="16"/>
      <c r="I1189" s="16"/>
      <c r="J1189" s="16"/>
      <c r="K1189" s="16"/>
      <c r="L1189" s="16"/>
      <c r="M1189" s="16"/>
      <c r="N1189" s="16"/>
      <c r="O1189" s="16"/>
      <c r="P1189" s="17"/>
      <c r="Q1189" s="17"/>
      <c r="R1189" s="17"/>
      <c r="S1189" s="17"/>
      <c r="T1189" s="18"/>
      <c r="U1189" s="18">
        <v>1</v>
      </c>
      <c r="V1189" s="18"/>
      <c r="W1189" s="18"/>
      <c r="X1189" s="19"/>
      <c r="Y1189" s="19"/>
      <c r="Z1189" s="19"/>
      <c r="AA1189" s="19"/>
      <c r="AB1189" s="19"/>
      <c r="AC1189" s="19"/>
      <c r="AD1189" s="19"/>
      <c r="AE1189" s="19"/>
      <c r="AF1189" s="19"/>
      <c r="AG1189" s="19"/>
      <c r="AH1189" s="19"/>
      <c r="AI1189" s="19"/>
      <c r="AJ1189" s="17">
        <v>1</v>
      </c>
      <c r="AK1189" s="17"/>
      <c r="AL1189" s="17"/>
      <c r="AM1189" s="17"/>
      <c r="AN1189" s="17"/>
      <c r="AO1189" s="17"/>
      <c r="AP1189" s="17"/>
      <c r="AQ1189" s="17"/>
      <c r="AR1189" s="20">
        <v>1</v>
      </c>
      <c r="AS1189" s="20"/>
      <c r="AT1189" s="20"/>
      <c r="AU1189" s="20"/>
      <c r="AV1189" s="20"/>
      <c r="AW1189" s="20"/>
      <c r="AX1189" s="20"/>
      <c r="AY1189" s="20"/>
      <c r="AZ1189" s="20"/>
      <c r="BA1189" s="20"/>
      <c r="BB1189" s="20"/>
      <c r="BC1189" s="20"/>
      <c r="BD1189" s="16"/>
      <c r="BE1189" s="16"/>
      <c r="BF1189" s="16"/>
      <c r="BG1189" s="16"/>
      <c r="BH1189" s="16"/>
      <c r="BI1189" s="16"/>
      <c r="BJ1189" s="16"/>
      <c r="BK1189" s="16"/>
      <c r="BL1189" s="16"/>
      <c r="BM1189" s="16"/>
      <c r="BN1189" s="16"/>
      <c r="BO1189" s="16"/>
      <c r="BP1189" s="16"/>
      <c r="BQ1189" s="16"/>
      <c r="BR1189" s="16"/>
      <c r="BS1189" s="16"/>
      <c r="BT1189" s="16"/>
      <c r="BU1189" s="16"/>
      <c r="BV1189" s="16"/>
      <c r="BW1189" s="16"/>
      <c r="BX1189" s="16"/>
      <c r="BY1189" s="16"/>
      <c r="BZ1189" s="16"/>
      <c r="CA1189" s="16"/>
      <c r="CB1189" s="16">
        <v>1</v>
      </c>
      <c r="CC1189" s="16"/>
      <c r="CD1189" s="16"/>
      <c r="CE1189" s="16"/>
      <c r="CF1189" s="16"/>
      <c r="CG1189" s="19"/>
      <c r="CH1189" s="19"/>
      <c r="CI1189" s="19"/>
      <c r="CJ1189" s="19"/>
      <c r="CK1189" s="19"/>
      <c r="CL1189" s="19"/>
      <c r="CM1189" s="19"/>
      <c r="CN1189" s="19"/>
      <c r="CO1189" s="19">
        <v>1</v>
      </c>
      <c r="CP1189" s="19"/>
      <c r="CQ1189" s="19"/>
      <c r="CR1189" s="19"/>
    </row>
    <row r="1190" spans="1:96" ht="107" customHeight="1">
      <c r="A1190" s="11" cm="1">
        <f t="array" ref="A1190">SUMPRODUCT(--ISNUMBER(SEARCH({"stranding","stranded"},E1190)))</f>
        <v>1</v>
      </c>
      <c r="B1190" s="12">
        <v>1298</v>
      </c>
      <c r="C1190" s="21" t="s">
        <v>2463</v>
      </c>
      <c r="D1190" s="22">
        <v>2003</v>
      </c>
      <c r="E1190" s="15" t="s">
        <v>2464</v>
      </c>
      <c r="F1190" s="15" t="s">
        <v>7969</v>
      </c>
      <c r="G1190" s="15">
        <f t="shared" si="18"/>
        <v>9</v>
      </c>
      <c r="H1190" s="16"/>
      <c r="I1190" s="16">
        <v>2</v>
      </c>
      <c r="J1190" s="16"/>
      <c r="K1190" s="16"/>
      <c r="L1190" s="16"/>
      <c r="M1190" s="16"/>
      <c r="N1190" s="16"/>
      <c r="O1190" s="16"/>
      <c r="P1190" s="17">
        <v>1</v>
      </c>
      <c r="Q1190" s="17"/>
      <c r="R1190" s="17"/>
      <c r="S1190" s="17"/>
      <c r="T1190" s="18"/>
      <c r="U1190" s="18">
        <v>1</v>
      </c>
      <c r="V1190" s="18"/>
      <c r="W1190" s="18"/>
      <c r="X1190" s="19">
        <v>1</v>
      </c>
      <c r="Y1190" s="19"/>
      <c r="Z1190" s="19"/>
      <c r="AA1190" s="19"/>
      <c r="AB1190" s="19"/>
      <c r="AC1190" s="19"/>
      <c r="AD1190" s="19"/>
      <c r="AE1190" s="19">
        <v>1</v>
      </c>
      <c r="AF1190" s="19">
        <v>1</v>
      </c>
      <c r="AG1190" s="19"/>
      <c r="AH1190" s="19"/>
      <c r="AI1190" s="19">
        <v>1</v>
      </c>
      <c r="AJ1190" s="17"/>
      <c r="AK1190" s="17"/>
      <c r="AL1190" s="17"/>
      <c r="AM1190" s="17"/>
      <c r="AN1190" s="17"/>
      <c r="AO1190" s="17"/>
      <c r="AP1190" s="17"/>
      <c r="AQ1190" s="17"/>
      <c r="AR1190" s="20"/>
      <c r="AS1190" s="20"/>
      <c r="AT1190" s="20"/>
      <c r="AU1190" s="20"/>
      <c r="AV1190" s="20"/>
      <c r="AW1190" s="20"/>
      <c r="AX1190" s="20"/>
      <c r="AY1190" s="20"/>
      <c r="AZ1190" s="20"/>
      <c r="BA1190" s="20"/>
      <c r="BB1190" s="20"/>
      <c r="BC1190" s="20"/>
      <c r="BD1190" s="16">
        <v>1</v>
      </c>
      <c r="BE1190" s="16"/>
      <c r="BF1190" s="16"/>
      <c r="BG1190" s="16"/>
      <c r="BH1190" s="16"/>
      <c r="BI1190" s="16"/>
      <c r="BJ1190" s="16"/>
      <c r="BK1190" s="16"/>
      <c r="BL1190" s="16"/>
      <c r="BM1190" s="16"/>
      <c r="BN1190" s="16"/>
      <c r="BO1190" s="16"/>
      <c r="BP1190" s="16"/>
      <c r="BQ1190" s="16">
        <v>1</v>
      </c>
      <c r="BR1190" s="16"/>
      <c r="BS1190" s="16"/>
      <c r="BT1190" s="16"/>
      <c r="BU1190" s="16"/>
      <c r="BV1190" s="16"/>
      <c r="BW1190" s="16"/>
      <c r="BX1190" s="16"/>
      <c r="BY1190" s="16"/>
      <c r="BZ1190" s="16"/>
      <c r="CA1190" s="16"/>
      <c r="CB1190" s="16">
        <v>1</v>
      </c>
      <c r="CC1190" s="16"/>
      <c r="CD1190" s="16"/>
      <c r="CE1190" s="16"/>
      <c r="CF1190" s="16"/>
      <c r="CG1190" s="19"/>
      <c r="CH1190" s="19"/>
      <c r="CI1190" s="19"/>
      <c r="CJ1190" s="19"/>
      <c r="CK1190" s="19"/>
      <c r="CL1190" s="19"/>
      <c r="CM1190" s="19"/>
      <c r="CN1190" s="19"/>
      <c r="CO1190" s="19"/>
      <c r="CP1190" s="19"/>
      <c r="CQ1190" s="19"/>
      <c r="CR1190" s="19"/>
    </row>
    <row r="1191" spans="1:96" ht="107" customHeight="1">
      <c r="A1191" s="11" cm="1">
        <f t="array" ref="A1191">SUMPRODUCT(--ISNUMBER(SEARCH({"stranding","stranded"},E1191)))</f>
        <v>1</v>
      </c>
      <c r="B1191" s="12">
        <v>1299</v>
      </c>
      <c r="C1191" s="13" t="s">
        <v>2465</v>
      </c>
      <c r="D1191" s="14">
        <v>2003</v>
      </c>
      <c r="E1191" s="23" t="s">
        <v>2466</v>
      </c>
      <c r="F1191" s="23" t="s">
        <v>6889</v>
      </c>
      <c r="G1191" s="15">
        <f t="shared" si="18"/>
        <v>9</v>
      </c>
      <c r="H1191" s="16"/>
      <c r="I1191" s="16"/>
      <c r="J1191" s="16"/>
      <c r="K1191" s="16"/>
      <c r="L1191" s="16"/>
      <c r="M1191" s="16"/>
      <c r="N1191" s="16"/>
      <c r="O1191" s="16"/>
      <c r="P1191" s="17"/>
      <c r="Q1191" s="17"/>
      <c r="R1191" s="17"/>
      <c r="S1191" s="17"/>
      <c r="T1191" s="18"/>
      <c r="U1191" s="18">
        <v>1</v>
      </c>
      <c r="V1191" s="18"/>
      <c r="W1191" s="18"/>
      <c r="X1191" s="19"/>
      <c r="Y1191" s="19"/>
      <c r="Z1191" s="19"/>
      <c r="AA1191" s="19"/>
      <c r="AB1191" s="19"/>
      <c r="AC1191" s="19"/>
      <c r="AD1191" s="19"/>
      <c r="AE1191" s="19">
        <v>1</v>
      </c>
      <c r="AF1191" s="19">
        <v>1</v>
      </c>
      <c r="AG1191" s="19"/>
      <c r="AH1191" s="19"/>
      <c r="AI1191" s="19"/>
      <c r="AJ1191" s="17">
        <v>1</v>
      </c>
      <c r="AK1191" s="17"/>
      <c r="AL1191" s="17"/>
      <c r="AM1191" s="17"/>
      <c r="AN1191" s="17"/>
      <c r="AO1191" s="17"/>
      <c r="AP1191" s="17"/>
      <c r="AQ1191" s="17"/>
      <c r="AR1191" s="20"/>
      <c r="AS1191" s="20"/>
      <c r="AT1191" s="20"/>
      <c r="AU1191" s="20"/>
      <c r="AV1191" s="20"/>
      <c r="AW1191" s="20"/>
      <c r="AX1191" s="20">
        <v>1</v>
      </c>
      <c r="AY1191" s="20"/>
      <c r="AZ1191" s="20"/>
      <c r="BA1191" s="20">
        <v>1</v>
      </c>
      <c r="BB1191" s="20"/>
      <c r="BC1191" s="20"/>
      <c r="BD1191" s="16"/>
      <c r="BE1191" s="16"/>
      <c r="BF1191" s="16"/>
      <c r="BG1191" s="16"/>
      <c r="BH1191" s="16"/>
      <c r="BI1191" s="16"/>
      <c r="BJ1191" s="16">
        <v>1</v>
      </c>
      <c r="BK1191" s="16"/>
      <c r="BL1191" s="16"/>
      <c r="BM1191" s="16"/>
      <c r="BN1191" s="16"/>
      <c r="BO1191" s="16"/>
      <c r="BP1191" s="16"/>
      <c r="BQ1191" s="16"/>
      <c r="BR1191" s="16"/>
      <c r="BS1191" s="16"/>
      <c r="BT1191" s="16"/>
      <c r="BU1191" s="16"/>
      <c r="BV1191" s="16"/>
      <c r="BW1191" s="16"/>
      <c r="BX1191" s="16"/>
      <c r="BY1191" s="16">
        <v>1</v>
      </c>
      <c r="BZ1191" s="16"/>
      <c r="CA1191" s="16"/>
      <c r="CB1191" s="16">
        <v>1</v>
      </c>
      <c r="CC1191" s="16"/>
      <c r="CD1191" s="16"/>
      <c r="CE1191" s="16"/>
      <c r="CF1191" s="16"/>
      <c r="CG1191" s="19"/>
      <c r="CH1191" s="19"/>
      <c r="CI1191" s="19"/>
      <c r="CJ1191" s="19"/>
      <c r="CK1191" s="19"/>
      <c r="CL1191" s="19"/>
      <c r="CM1191" s="19">
        <v>1</v>
      </c>
      <c r="CN1191" s="19"/>
      <c r="CO1191" s="19"/>
      <c r="CP1191" s="19"/>
      <c r="CQ1191" s="19"/>
      <c r="CR1191" s="19"/>
    </row>
    <row r="1192" spans="1:96" ht="107" customHeight="1">
      <c r="A1192" s="11" cm="1">
        <f t="array" ref="A1192">SUMPRODUCT(--ISNUMBER(SEARCH({"stranding","stranded"},E1192)))</f>
        <v>0</v>
      </c>
      <c r="B1192" s="12">
        <v>1300</v>
      </c>
      <c r="C1192" s="21" t="s">
        <v>2467</v>
      </c>
      <c r="D1192" s="22">
        <v>2003</v>
      </c>
      <c r="E1192" s="15" t="s">
        <v>2468</v>
      </c>
      <c r="F1192" s="15" t="s">
        <v>6890</v>
      </c>
      <c r="G1192" s="15">
        <f t="shared" si="18"/>
        <v>9</v>
      </c>
      <c r="H1192" s="16"/>
      <c r="I1192" s="16"/>
      <c r="J1192" s="16"/>
      <c r="K1192" s="16"/>
      <c r="L1192" s="16"/>
      <c r="M1192" s="16"/>
      <c r="N1192" s="16"/>
      <c r="O1192" s="16"/>
      <c r="P1192" s="17"/>
      <c r="Q1192" s="17"/>
      <c r="R1192" s="17"/>
      <c r="S1192" s="17"/>
      <c r="T1192" s="18">
        <v>1</v>
      </c>
      <c r="U1192" s="18">
        <v>1</v>
      </c>
      <c r="V1192" s="18"/>
      <c r="W1192" s="18"/>
      <c r="X1192" s="19"/>
      <c r="Y1192" s="19"/>
      <c r="Z1192" s="19"/>
      <c r="AA1192" s="19"/>
      <c r="AB1192" s="19"/>
      <c r="AC1192" s="19"/>
      <c r="AD1192" s="19"/>
      <c r="AE1192" s="19">
        <v>1</v>
      </c>
      <c r="AF1192" s="19">
        <v>1</v>
      </c>
      <c r="AG1192" s="19"/>
      <c r="AH1192" s="19"/>
      <c r="AI1192" s="19"/>
      <c r="AJ1192" s="17">
        <v>1</v>
      </c>
      <c r="AK1192" s="17"/>
      <c r="AL1192" s="17"/>
      <c r="AM1192" s="17"/>
      <c r="AN1192" s="17">
        <v>1</v>
      </c>
      <c r="AO1192" s="17"/>
      <c r="AP1192" s="17"/>
      <c r="AQ1192" s="17">
        <v>1</v>
      </c>
      <c r="AR1192" s="20"/>
      <c r="AS1192" s="20">
        <v>1</v>
      </c>
      <c r="AT1192" s="20"/>
      <c r="AU1192" s="20"/>
      <c r="AV1192" s="20"/>
      <c r="AW1192" s="20"/>
      <c r="AX1192" s="20"/>
      <c r="AY1192" s="20"/>
      <c r="AZ1192" s="20"/>
      <c r="BA1192" s="20"/>
      <c r="BB1192" s="20"/>
      <c r="BC1192" s="20"/>
      <c r="BD1192" s="16"/>
      <c r="BE1192" s="16"/>
      <c r="BF1192" s="16"/>
      <c r="BG1192" s="16"/>
      <c r="BH1192" s="16"/>
      <c r="BI1192" s="16"/>
      <c r="BJ1192" s="16"/>
      <c r="BK1192" s="16"/>
      <c r="BL1192" s="16"/>
      <c r="BM1192" s="16"/>
      <c r="BN1192" s="16"/>
      <c r="BO1192" s="16"/>
      <c r="BP1192" s="16"/>
      <c r="BQ1192" s="16"/>
      <c r="BR1192" s="16"/>
      <c r="BS1192" s="16"/>
      <c r="BT1192" s="16"/>
      <c r="BU1192" s="16"/>
      <c r="BV1192" s="16"/>
      <c r="BW1192" s="16"/>
      <c r="BX1192" s="16"/>
      <c r="BY1192" s="16">
        <v>1</v>
      </c>
      <c r="BZ1192" s="16"/>
      <c r="CA1192" s="16"/>
      <c r="CB1192" s="16"/>
      <c r="CC1192" s="16"/>
      <c r="CD1192" s="16"/>
      <c r="CE1192" s="16"/>
      <c r="CF1192" s="16"/>
      <c r="CG1192" s="19"/>
      <c r="CH1192" s="19"/>
      <c r="CI1192" s="19"/>
      <c r="CJ1192" s="19"/>
      <c r="CK1192" s="19"/>
      <c r="CL1192" s="19"/>
      <c r="CM1192" s="19"/>
      <c r="CN1192" s="19"/>
      <c r="CO1192" s="19"/>
      <c r="CP1192" s="19"/>
      <c r="CQ1192" s="19">
        <v>1</v>
      </c>
      <c r="CR1192" s="19"/>
    </row>
    <row r="1193" spans="1:96" ht="107" customHeight="1">
      <c r="A1193" s="11" cm="1">
        <f t="array" ref="A1193">SUMPRODUCT(--ISNUMBER(SEARCH({"stranding","stranded"},E1193)))</f>
        <v>0</v>
      </c>
      <c r="B1193" s="12">
        <v>1301</v>
      </c>
      <c r="C1193" s="13" t="s">
        <v>2469</v>
      </c>
      <c r="D1193" s="14">
        <v>2003</v>
      </c>
      <c r="E1193" s="23" t="s">
        <v>2470</v>
      </c>
      <c r="F1193" s="23" t="s">
        <v>7970</v>
      </c>
      <c r="G1193" s="15">
        <f t="shared" si="18"/>
        <v>11</v>
      </c>
      <c r="H1193" s="16"/>
      <c r="I1193" s="16">
        <v>1</v>
      </c>
      <c r="J1193" s="16"/>
      <c r="K1193" s="16">
        <v>2</v>
      </c>
      <c r="L1193" s="16">
        <v>1</v>
      </c>
      <c r="M1193" s="16">
        <v>6</v>
      </c>
      <c r="N1193" s="16">
        <v>1</v>
      </c>
      <c r="O1193" s="16"/>
      <c r="P1193" s="17">
        <v>1</v>
      </c>
      <c r="Q1193" s="17"/>
      <c r="R1193" s="17"/>
      <c r="S1193" s="17"/>
      <c r="T1193" s="18"/>
      <c r="U1193" s="18">
        <v>1</v>
      </c>
      <c r="V1193" s="18">
        <v>1</v>
      </c>
      <c r="W1193" s="18"/>
      <c r="X1193" s="19">
        <v>1</v>
      </c>
      <c r="Y1193" s="19">
        <v>1</v>
      </c>
      <c r="Z1193" s="19"/>
      <c r="AA1193" s="19"/>
      <c r="AB1193" s="19"/>
      <c r="AC1193" s="19"/>
      <c r="AD1193" s="19"/>
      <c r="AE1193" s="19"/>
      <c r="AF1193" s="19"/>
      <c r="AG1193" s="19"/>
      <c r="AH1193" s="19"/>
      <c r="AI1193" s="19"/>
      <c r="AJ1193" s="17">
        <v>1</v>
      </c>
      <c r="AK1193" s="17"/>
      <c r="AL1193" s="17"/>
      <c r="AM1193" s="17"/>
      <c r="AN1193" s="17"/>
      <c r="AO1193" s="17"/>
      <c r="AP1193" s="17"/>
      <c r="AQ1193" s="17">
        <v>1</v>
      </c>
      <c r="AR1193" s="20"/>
      <c r="AS1193" s="20"/>
      <c r="AT1193" s="20"/>
      <c r="AU1193" s="20"/>
      <c r="AV1193" s="20">
        <v>1</v>
      </c>
      <c r="AW1193" s="20"/>
      <c r="AX1193" s="20"/>
      <c r="AY1193" s="20"/>
      <c r="AZ1193" s="20"/>
      <c r="BA1193" s="20"/>
      <c r="BB1193" s="20"/>
      <c r="BC1193" s="20"/>
      <c r="BD1193" s="16">
        <v>1</v>
      </c>
      <c r="BE1193" s="16"/>
      <c r="BF1193" s="16"/>
      <c r="BG1193" s="16"/>
      <c r="BH1193" s="16"/>
      <c r="BI1193" s="16"/>
      <c r="BJ1193" s="16"/>
      <c r="BK1193" s="16"/>
      <c r="BL1193" s="16"/>
      <c r="BM1193" s="16"/>
      <c r="BN1193" s="16"/>
      <c r="BO1193" s="16"/>
      <c r="BP1193" s="16"/>
      <c r="BQ1193" s="16">
        <v>1</v>
      </c>
      <c r="BR1193" s="16"/>
      <c r="BS1193" s="16"/>
      <c r="BT1193" s="16"/>
      <c r="BU1193" s="16"/>
      <c r="BV1193" s="16"/>
      <c r="BW1193" s="16"/>
      <c r="BX1193" s="16"/>
      <c r="BY1193" s="16"/>
      <c r="BZ1193" s="16">
        <v>1</v>
      </c>
      <c r="CA1193" s="16"/>
      <c r="CB1193" s="16"/>
      <c r="CC1193" s="16"/>
      <c r="CD1193" s="16"/>
      <c r="CE1193" s="16"/>
      <c r="CF1193" s="16"/>
      <c r="CG1193" s="19"/>
      <c r="CH1193" s="19"/>
      <c r="CI1193" s="19"/>
      <c r="CJ1193" s="19"/>
      <c r="CK1193" s="19">
        <v>1</v>
      </c>
      <c r="CL1193" s="19"/>
      <c r="CM1193" s="19"/>
      <c r="CN1193" s="19"/>
      <c r="CO1193" s="19"/>
      <c r="CP1193" s="19"/>
      <c r="CQ1193" s="19"/>
      <c r="CR1193" s="19"/>
    </row>
    <row r="1194" spans="1:96" ht="107" customHeight="1">
      <c r="A1194" s="11" cm="1">
        <f t="array" ref="A1194">SUMPRODUCT(--ISNUMBER(SEARCH({"stranding","stranded"},E1194)))</f>
        <v>0</v>
      </c>
      <c r="B1194" s="12">
        <v>1303</v>
      </c>
      <c r="C1194" s="13" t="s">
        <v>2471</v>
      </c>
      <c r="D1194" s="14">
        <v>2003</v>
      </c>
      <c r="E1194" s="15" t="s">
        <v>2472</v>
      </c>
      <c r="F1194" s="15" t="s">
        <v>5988</v>
      </c>
      <c r="G1194" s="15">
        <f t="shared" si="18"/>
        <v>6</v>
      </c>
      <c r="H1194" s="16"/>
      <c r="I1194" s="16"/>
      <c r="J1194" s="16"/>
      <c r="K1194" s="16">
        <v>1</v>
      </c>
      <c r="L1194" s="16"/>
      <c r="M1194" s="16"/>
      <c r="N1194" s="16"/>
      <c r="O1194" s="16"/>
      <c r="P1194" s="17"/>
      <c r="Q1194" s="17"/>
      <c r="R1194" s="17"/>
      <c r="S1194" s="17"/>
      <c r="T1194" s="18"/>
      <c r="U1194" s="18">
        <v>1</v>
      </c>
      <c r="V1194" s="18"/>
      <c r="W1194" s="18"/>
      <c r="X1194" s="19"/>
      <c r="Y1194" s="19">
        <v>1</v>
      </c>
      <c r="Z1194" s="19">
        <v>1</v>
      </c>
      <c r="AA1194" s="19"/>
      <c r="AB1194" s="19"/>
      <c r="AC1194" s="19"/>
      <c r="AD1194" s="19"/>
      <c r="AE1194" s="19"/>
      <c r="AF1194" s="19"/>
      <c r="AG1194" s="19"/>
      <c r="AH1194" s="19"/>
      <c r="AI1194" s="19"/>
      <c r="AJ1194" s="17"/>
      <c r="AK1194" s="17"/>
      <c r="AL1194" s="17"/>
      <c r="AM1194" s="17"/>
      <c r="AN1194" s="17"/>
      <c r="AO1194" s="17"/>
      <c r="AP1194" s="17"/>
      <c r="AQ1194" s="17"/>
      <c r="AR1194" s="20"/>
      <c r="AS1194" s="20"/>
      <c r="AT1194" s="20"/>
      <c r="AU1194" s="20"/>
      <c r="AV1194" s="20"/>
      <c r="AW1194" s="20"/>
      <c r="AX1194" s="20"/>
      <c r="AY1194" s="20"/>
      <c r="AZ1194" s="20"/>
      <c r="BA1194" s="20"/>
      <c r="BB1194" s="20"/>
      <c r="BC1194" s="20"/>
      <c r="BD1194" s="16"/>
      <c r="BE1194" s="16"/>
      <c r="BF1194" s="16"/>
      <c r="BG1194" s="16"/>
      <c r="BH1194" s="16"/>
      <c r="BI1194" s="16"/>
      <c r="BJ1194" s="16"/>
      <c r="BK1194" s="16"/>
      <c r="BL1194" s="16"/>
      <c r="BM1194" s="16"/>
      <c r="BN1194" s="16"/>
      <c r="BO1194" s="16"/>
      <c r="BP1194" s="16"/>
      <c r="BQ1194" s="16"/>
      <c r="BR1194" s="16"/>
      <c r="BS1194" s="16"/>
      <c r="BT1194" s="16"/>
      <c r="BU1194" s="16"/>
      <c r="BV1194" s="16"/>
      <c r="BW1194" s="16"/>
      <c r="BX1194" s="16"/>
      <c r="BY1194" s="16"/>
      <c r="BZ1194" s="16">
        <v>1</v>
      </c>
      <c r="CA1194" s="16">
        <v>1</v>
      </c>
      <c r="CB1194" s="16"/>
      <c r="CC1194" s="16">
        <v>1</v>
      </c>
      <c r="CD1194" s="16"/>
      <c r="CE1194" s="16"/>
      <c r="CF1194" s="16"/>
      <c r="CG1194" s="19"/>
      <c r="CH1194" s="19"/>
      <c r="CI1194" s="19"/>
      <c r="CJ1194" s="19"/>
      <c r="CK1194" s="19"/>
      <c r="CL1194" s="19"/>
      <c r="CM1194" s="19"/>
      <c r="CN1194" s="19"/>
      <c r="CO1194" s="19"/>
      <c r="CP1194" s="19"/>
      <c r="CQ1194" s="19"/>
      <c r="CR1194" s="19"/>
    </row>
    <row r="1195" spans="1:96" ht="107" customHeight="1">
      <c r="A1195" s="11" cm="1">
        <f t="array" ref="A1195">SUMPRODUCT(--ISNUMBER(SEARCH({"stranding","stranded"},E1195)))</f>
        <v>1</v>
      </c>
      <c r="B1195" s="12">
        <v>1304</v>
      </c>
      <c r="C1195" s="21" t="s">
        <v>2473</v>
      </c>
      <c r="D1195" s="22">
        <v>2003</v>
      </c>
      <c r="E1195" s="15" t="s">
        <v>2474</v>
      </c>
      <c r="F1195" s="15" t="s">
        <v>6891</v>
      </c>
      <c r="G1195" s="15">
        <f t="shared" si="18"/>
        <v>7</v>
      </c>
      <c r="H1195" s="16"/>
      <c r="I1195" s="16"/>
      <c r="J1195" s="16"/>
      <c r="K1195" s="16"/>
      <c r="L1195" s="16"/>
      <c r="M1195" s="16"/>
      <c r="N1195" s="16"/>
      <c r="O1195" s="16"/>
      <c r="P1195" s="17"/>
      <c r="Q1195" s="17"/>
      <c r="R1195" s="17">
        <v>1</v>
      </c>
      <c r="S1195" s="17"/>
      <c r="T1195" s="18"/>
      <c r="U1195" s="18">
        <v>1</v>
      </c>
      <c r="V1195" s="18"/>
      <c r="W1195" s="18"/>
      <c r="X1195" s="19"/>
      <c r="Y1195" s="19">
        <v>1</v>
      </c>
      <c r="Z1195" s="19">
        <v>1</v>
      </c>
      <c r="AA1195" s="19"/>
      <c r="AB1195" s="19"/>
      <c r="AC1195" s="19"/>
      <c r="AD1195" s="19"/>
      <c r="AE1195" s="19"/>
      <c r="AF1195" s="19"/>
      <c r="AG1195" s="19"/>
      <c r="AH1195" s="19"/>
      <c r="AI1195" s="19"/>
      <c r="AJ1195" s="17"/>
      <c r="AK1195" s="17"/>
      <c r="AL1195" s="17"/>
      <c r="AM1195" s="17"/>
      <c r="AN1195" s="17"/>
      <c r="AO1195" s="17"/>
      <c r="AP1195" s="17"/>
      <c r="AQ1195" s="17">
        <v>1</v>
      </c>
      <c r="AR1195" s="20"/>
      <c r="AS1195" s="20"/>
      <c r="AT1195" s="20"/>
      <c r="AU1195" s="20"/>
      <c r="AV1195" s="20"/>
      <c r="AW1195" s="20"/>
      <c r="AX1195" s="20"/>
      <c r="AY1195" s="20"/>
      <c r="AZ1195" s="20"/>
      <c r="BA1195" s="20"/>
      <c r="BB1195" s="20"/>
      <c r="BC1195" s="20"/>
      <c r="BD1195" s="16"/>
      <c r="BE1195" s="16"/>
      <c r="BF1195" s="16"/>
      <c r="BG1195" s="16"/>
      <c r="BH1195" s="16"/>
      <c r="BI1195" s="16"/>
      <c r="BJ1195" s="16"/>
      <c r="BK1195" s="16"/>
      <c r="BL1195" s="16"/>
      <c r="BM1195" s="16"/>
      <c r="BN1195" s="16"/>
      <c r="BO1195" s="16">
        <v>1</v>
      </c>
      <c r="BP1195" s="16"/>
      <c r="BQ1195" s="16"/>
      <c r="BR1195" s="16"/>
      <c r="BS1195" s="16"/>
      <c r="BT1195" s="16"/>
      <c r="BU1195" s="16"/>
      <c r="BV1195" s="16"/>
      <c r="BW1195" s="16"/>
      <c r="BX1195" s="16"/>
      <c r="BY1195" s="16"/>
      <c r="BZ1195" s="16">
        <v>1</v>
      </c>
      <c r="CA1195" s="16"/>
      <c r="CB1195" s="16"/>
      <c r="CC1195" s="16"/>
      <c r="CD1195" s="16"/>
      <c r="CE1195" s="16"/>
      <c r="CF1195" s="16"/>
      <c r="CG1195" s="19"/>
      <c r="CH1195" s="19"/>
      <c r="CI1195" s="19"/>
      <c r="CJ1195" s="19"/>
      <c r="CK1195" s="19"/>
      <c r="CL1195" s="19"/>
      <c r="CM1195" s="19"/>
      <c r="CN1195" s="19"/>
      <c r="CO1195" s="19"/>
      <c r="CP1195" s="19">
        <v>1</v>
      </c>
      <c r="CQ1195" s="19"/>
      <c r="CR1195" s="19"/>
    </row>
    <row r="1196" spans="1:96" ht="107" customHeight="1">
      <c r="A1196" s="11" cm="1">
        <f t="array" ref="A1196">SUMPRODUCT(--ISNUMBER(SEARCH({"stranding","stranded"},E1196)))</f>
        <v>0</v>
      </c>
      <c r="B1196" s="12">
        <v>1305</v>
      </c>
      <c r="C1196" s="13" t="s">
        <v>2475</v>
      </c>
      <c r="D1196" s="14">
        <v>2003</v>
      </c>
      <c r="E1196" s="15" t="s">
        <v>2476</v>
      </c>
      <c r="F1196" s="15" t="s">
        <v>6111</v>
      </c>
      <c r="G1196" s="15">
        <f t="shared" si="18"/>
        <v>5</v>
      </c>
      <c r="H1196" s="16"/>
      <c r="I1196" s="16"/>
      <c r="J1196" s="16"/>
      <c r="K1196" s="16">
        <v>1</v>
      </c>
      <c r="L1196" s="16"/>
      <c r="M1196" s="16">
        <v>1</v>
      </c>
      <c r="N1196" s="16"/>
      <c r="O1196" s="16"/>
      <c r="P1196" s="17">
        <v>1</v>
      </c>
      <c r="Q1196" s="17"/>
      <c r="R1196" s="17"/>
      <c r="S1196" s="17"/>
      <c r="T1196" s="18"/>
      <c r="U1196" s="18">
        <v>1</v>
      </c>
      <c r="V1196" s="18"/>
      <c r="W1196" s="18"/>
      <c r="X1196" s="19"/>
      <c r="Y1196" s="19">
        <v>1</v>
      </c>
      <c r="Z1196" s="19">
        <v>1</v>
      </c>
      <c r="AA1196" s="19"/>
      <c r="AB1196" s="19"/>
      <c r="AC1196" s="19"/>
      <c r="AD1196" s="19"/>
      <c r="AE1196" s="19"/>
      <c r="AF1196" s="19"/>
      <c r="AG1196" s="19"/>
      <c r="AH1196" s="19"/>
      <c r="AI1196" s="19"/>
      <c r="AJ1196" s="17"/>
      <c r="AK1196" s="17"/>
      <c r="AL1196" s="17"/>
      <c r="AM1196" s="17"/>
      <c r="AN1196" s="17"/>
      <c r="AO1196" s="17"/>
      <c r="AP1196" s="17"/>
      <c r="AQ1196" s="17"/>
      <c r="AR1196" s="20"/>
      <c r="AS1196" s="20"/>
      <c r="AT1196" s="20"/>
      <c r="AU1196" s="20"/>
      <c r="AV1196" s="20"/>
      <c r="AW1196" s="20"/>
      <c r="AX1196" s="20"/>
      <c r="AY1196" s="20"/>
      <c r="AZ1196" s="20"/>
      <c r="BA1196" s="20"/>
      <c r="BB1196" s="20"/>
      <c r="BC1196" s="20"/>
      <c r="BD1196" s="16"/>
      <c r="BE1196" s="16"/>
      <c r="BF1196" s="16"/>
      <c r="BG1196" s="16"/>
      <c r="BH1196" s="16"/>
      <c r="BI1196" s="16"/>
      <c r="BJ1196" s="16"/>
      <c r="BK1196" s="16"/>
      <c r="BL1196" s="16"/>
      <c r="BM1196" s="16"/>
      <c r="BN1196" s="16"/>
      <c r="BO1196" s="16"/>
      <c r="BP1196" s="16"/>
      <c r="BQ1196" s="16"/>
      <c r="BR1196" s="16"/>
      <c r="BS1196" s="16"/>
      <c r="BT1196" s="16"/>
      <c r="BU1196" s="16"/>
      <c r="BV1196" s="16"/>
      <c r="BW1196" s="16"/>
      <c r="BX1196" s="16"/>
      <c r="BY1196" s="16"/>
      <c r="BZ1196" s="16">
        <v>1</v>
      </c>
      <c r="CA1196" s="16"/>
      <c r="CB1196" s="16"/>
      <c r="CC1196" s="16"/>
      <c r="CD1196" s="16"/>
      <c r="CE1196" s="16"/>
      <c r="CF1196" s="16"/>
      <c r="CG1196" s="19"/>
      <c r="CH1196" s="19"/>
      <c r="CI1196" s="19"/>
      <c r="CJ1196" s="19"/>
      <c r="CK1196" s="19"/>
      <c r="CL1196" s="19">
        <v>1</v>
      </c>
      <c r="CM1196" s="19"/>
      <c r="CN1196" s="19"/>
      <c r="CO1196" s="19"/>
      <c r="CP1196" s="19"/>
      <c r="CQ1196" s="19"/>
      <c r="CR1196" s="19"/>
    </row>
    <row r="1197" spans="1:96" ht="107" customHeight="1">
      <c r="A1197" s="11" cm="1">
        <f t="array" ref="A1197">SUMPRODUCT(--ISNUMBER(SEARCH({"stranding","stranded"},E1197)))</f>
        <v>0</v>
      </c>
      <c r="B1197" s="12">
        <v>1306</v>
      </c>
      <c r="C1197" s="21" t="s">
        <v>2477</v>
      </c>
      <c r="D1197" s="22">
        <v>2003</v>
      </c>
      <c r="E1197" s="15" t="s">
        <v>2478</v>
      </c>
      <c r="F1197" s="15" t="s">
        <v>6892</v>
      </c>
      <c r="G1197" s="15">
        <f t="shared" si="18"/>
        <v>7</v>
      </c>
      <c r="H1197" s="16"/>
      <c r="I1197" s="16">
        <v>1</v>
      </c>
      <c r="J1197" s="16"/>
      <c r="K1197" s="16"/>
      <c r="L1197" s="16"/>
      <c r="M1197" s="16"/>
      <c r="N1197" s="16"/>
      <c r="O1197" s="16"/>
      <c r="P1197" s="17"/>
      <c r="Q1197" s="17"/>
      <c r="R1197" s="17">
        <v>1</v>
      </c>
      <c r="S1197" s="17"/>
      <c r="T1197" s="18">
        <v>1</v>
      </c>
      <c r="U1197" s="18"/>
      <c r="V1197" s="18"/>
      <c r="W1197" s="18">
        <v>1</v>
      </c>
      <c r="X1197" s="19"/>
      <c r="Y1197" s="19">
        <v>1</v>
      </c>
      <c r="Z1197" s="19">
        <v>1</v>
      </c>
      <c r="AA1197" s="19"/>
      <c r="AB1197" s="19"/>
      <c r="AC1197" s="19"/>
      <c r="AD1197" s="19"/>
      <c r="AE1197" s="19"/>
      <c r="AF1197" s="19"/>
      <c r="AG1197" s="19"/>
      <c r="AH1197" s="19"/>
      <c r="AI1197" s="19"/>
      <c r="AJ1197" s="17"/>
      <c r="AK1197" s="17"/>
      <c r="AL1197" s="17"/>
      <c r="AM1197" s="17"/>
      <c r="AN1197" s="17"/>
      <c r="AO1197" s="17"/>
      <c r="AP1197" s="17"/>
      <c r="AQ1197" s="17"/>
      <c r="AR1197" s="20"/>
      <c r="AS1197" s="20"/>
      <c r="AT1197" s="20"/>
      <c r="AU1197" s="20"/>
      <c r="AV1197" s="20"/>
      <c r="AW1197" s="20"/>
      <c r="AX1197" s="20"/>
      <c r="AY1197" s="20"/>
      <c r="AZ1197" s="20"/>
      <c r="BA1197" s="20"/>
      <c r="BB1197" s="20"/>
      <c r="BC1197" s="20"/>
      <c r="BD1197" s="16"/>
      <c r="BE1197" s="16"/>
      <c r="BF1197" s="16"/>
      <c r="BG1197" s="16"/>
      <c r="BH1197" s="16"/>
      <c r="BI1197" s="16">
        <v>1</v>
      </c>
      <c r="BJ1197" s="16"/>
      <c r="BK1197" s="16"/>
      <c r="BL1197" s="16"/>
      <c r="BM1197" s="16"/>
      <c r="BN1197" s="16"/>
      <c r="BO1197" s="16"/>
      <c r="BP1197" s="16"/>
      <c r="BQ1197" s="16"/>
      <c r="BR1197" s="16"/>
      <c r="BS1197" s="16"/>
      <c r="BT1197" s="16"/>
      <c r="BU1197" s="16"/>
      <c r="BV1197" s="16"/>
      <c r="BW1197" s="16"/>
      <c r="BX1197" s="16"/>
      <c r="BY1197" s="16"/>
      <c r="BZ1197" s="16">
        <v>1</v>
      </c>
      <c r="CA1197" s="16"/>
      <c r="CB1197" s="16"/>
      <c r="CC1197" s="16"/>
      <c r="CD1197" s="16"/>
      <c r="CE1197" s="16"/>
      <c r="CF1197" s="16"/>
      <c r="CG1197" s="19"/>
      <c r="CH1197" s="19"/>
      <c r="CI1197" s="19"/>
      <c r="CJ1197" s="19"/>
      <c r="CK1197" s="19"/>
      <c r="CL1197" s="19"/>
      <c r="CM1197" s="19"/>
      <c r="CN1197" s="19"/>
      <c r="CO1197" s="19">
        <v>1</v>
      </c>
      <c r="CP1197" s="19"/>
      <c r="CQ1197" s="19"/>
      <c r="CR1197" s="19"/>
    </row>
    <row r="1198" spans="1:96" ht="107" customHeight="1">
      <c r="A1198" s="11" cm="1">
        <f t="array" ref="A1198">SUMPRODUCT(--ISNUMBER(SEARCH({"stranding","stranded"},E1198)))</f>
        <v>0</v>
      </c>
      <c r="B1198" s="12">
        <v>1307</v>
      </c>
      <c r="C1198" s="13" t="s">
        <v>2479</v>
      </c>
      <c r="D1198" s="14">
        <v>2003</v>
      </c>
      <c r="E1198" s="15" t="s">
        <v>2480</v>
      </c>
      <c r="F1198" s="15" t="s">
        <v>6893</v>
      </c>
      <c r="G1198" s="15">
        <f t="shared" si="18"/>
        <v>7</v>
      </c>
      <c r="H1198" s="16"/>
      <c r="I1198" s="16"/>
      <c r="J1198" s="16"/>
      <c r="K1198" s="16"/>
      <c r="L1198" s="16"/>
      <c r="M1198" s="16">
        <v>1</v>
      </c>
      <c r="N1198" s="16"/>
      <c r="O1198" s="16"/>
      <c r="P1198" s="17"/>
      <c r="Q1198" s="17"/>
      <c r="R1198" s="17"/>
      <c r="S1198" s="17"/>
      <c r="T1198" s="18"/>
      <c r="U1198" s="18">
        <v>1</v>
      </c>
      <c r="V1198" s="18"/>
      <c r="W1198" s="18"/>
      <c r="X1198" s="19"/>
      <c r="Y1198" s="19">
        <v>1</v>
      </c>
      <c r="Z1198" s="19">
        <v>1</v>
      </c>
      <c r="AA1198" s="19"/>
      <c r="AB1198" s="19"/>
      <c r="AC1198" s="19"/>
      <c r="AD1198" s="19">
        <v>1</v>
      </c>
      <c r="AE1198" s="19"/>
      <c r="AF1198" s="19"/>
      <c r="AG1198" s="19"/>
      <c r="AH1198" s="19"/>
      <c r="AI1198" s="19"/>
      <c r="AJ1198" s="17"/>
      <c r="AK1198" s="17">
        <v>1</v>
      </c>
      <c r="AL1198" s="17"/>
      <c r="AM1198" s="17"/>
      <c r="AN1198" s="17"/>
      <c r="AO1198" s="17"/>
      <c r="AP1198" s="17"/>
      <c r="AQ1198" s="17"/>
      <c r="AR1198" s="20"/>
      <c r="AS1198" s="20"/>
      <c r="AT1198" s="20"/>
      <c r="AU1198" s="20"/>
      <c r="AV1198" s="20"/>
      <c r="AW1198" s="20"/>
      <c r="AX1198" s="20"/>
      <c r="AY1198" s="20"/>
      <c r="AZ1198" s="20"/>
      <c r="BA1198" s="20"/>
      <c r="BB1198" s="20"/>
      <c r="BC1198" s="20"/>
      <c r="BD1198" s="16"/>
      <c r="BE1198" s="16"/>
      <c r="BF1198" s="16"/>
      <c r="BG1198" s="16"/>
      <c r="BH1198" s="16"/>
      <c r="BI1198" s="16"/>
      <c r="BJ1198" s="16"/>
      <c r="BK1198" s="16"/>
      <c r="BL1198" s="16"/>
      <c r="BM1198" s="16"/>
      <c r="BN1198" s="16"/>
      <c r="BO1198" s="16"/>
      <c r="BP1198" s="16"/>
      <c r="BQ1198" s="16"/>
      <c r="BR1198" s="16"/>
      <c r="BS1198" s="16"/>
      <c r="BT1198" s="16"/>
      <c r="BU1198" s="16"/>
      <c r="BV1198" s="16"/>
      <c r="BW1198" s="16">
        <v>1</v>
      </c>
      <c r="BX1198" s="16"/>
      <c r="BY1198" s="16"/>
      <c r="BZ1198" s="16">
        <v>1</v>
      </c>
      <c r="CA1198" s="16"/>
      <c r="CB1198" s="16"/>
      <c r="CC1198" s="16"/>
      <c r="CD1198" s="16"/>
      <c r="CE1198" s="16"/>
      <c r="CF1198" s="16"/>
      <c r="CG1198" s="19"/>
      <c r="CH1198" s="19"/>
      <c r="CI1198" s="19"/>
      <c r="CJ1198" s="19"/>
      <c r="CK1198" s="19"/>
      <c r="CL1198" s="19"/>
      <c r="CM1198" s="19"/>
      <c r="CN1198" s="19"/>
      <c r="CO1198" s="19"/>
      <c r="CP1198" s="19"/>
      <c r="CQ1198" s="19">
        <v>1</v>
      </c>
      <c r="CR1198" s="19"/>
    </row>
    <row r="1199" spans="1:96" ht="107" customHeight="1">
      <c r="A1199" s="11" cm="1">
        <f t="array" ref="A1199">SUMPRODUCT(--ISNUMBER(SEARCH({"stranding","stranded"},E1199)))</f>
        <v>0</v>
      </c>
      <c r="B1199" s="12">
        <v>1308</v>
      </c>
      <c r="C1199" s="21" t="s">
        <v>2481</v>
      </c>
      <c r="D1199" s="22">
        <v>2003</v>
      </c>
      <c r="E1199" s="15" t="s">
        <v>2482</v>
      </c>
      <c r="F1199" s="15" t="s">
        <v>6894</v>
      </c>
      <c r="G1199" s="15">
        <f t="shared" si="18"/>
        <v>7</v>
      </c>
      <c r="H1199" s="16"/>
      <c r="I1199" s="16"/>
      <c r="J1199" s="16"/>
      <c r="K1199" s="16"/>
      <c r="L1199" s="16"/>
      <c r="M1199" s="16"/>
      <c r="N1199" s="16"/>
      <c r="O1199" s="16"/>
      <c r="P1199" s="17">
        <v>1</v>
      </c>
      <c r="Q1199" s="17"/>
      <c r="R1199" s="17"/>
      <c r="S1199" s="17"/>
      <c r="T1199" s="18">
        <v>1</v>
      </c>
      <c r="U1199" s="18"/>
      <c r="V1199" s="18"/>
      <c r="W1199" s="18">
        <v>1</v>
      </c>
      <c r="X1199" s="19"/>
      <c r="Y1199" s="19">
        <v>1</v>
      </c>
      <c r="Z1199" s="19">
        <v>1</v>
      </c>
      <c r="AA1199" s="19"/>
      <c r="AB1199" s="19"/>
      <c r="AC1199" s="19"/>
      <c r="AD1199" s="19"/>
      <c r="AE1199" s="19"/>
      <c r="AF1199" s="19"/>
      <c r="AG1199" s="19"/>
      <c r="AH1199" s="19"/>
      <c r="AI1199" s="19"/>
      <c r="AJ1199" s="17"/>
      <c r="AK1199" s="17"/>
      <c r="AL1199" s="17"/>
      <c r="AM1199" s="17"/>
      <c r="AN1199" s="17"/>
      <c r="AO1199" s="17"/>
      <c r="AP1199" s="17"/>
      <c r="AQ1199" s="17"/>
      <c r="AR1199" s="20"/>
      <c r="AS1199" s="20"/>
      <c r="AT1199" s="20"/>
      <c r="AU1199" s="20"/>
      <c r="AV1199" s="20"/>
      <c r="AW1199" s="20"/>
      <c r="AX1199" s="20"/>
      <c r="AY1199" s="20"/>
      <c r="AZ1199" s="20"/>
      <c r="BA1199" s="20"/>
      <c r="BB1199" s="20"/>
      <c r="BC1199" s="20"/>
      <c r="BD1199" s="16"/>
      <c r="BE1199" s="16"/>
      <c r="BF1199" s="16"/>
      <c r="BG1199" s="16"/>
      <c r="BH1199" s="16"/>
      <c r="BI1199" s="16"/>
      <c r="BJ1199" s="16"/>
      <c r="BK1199" s="16"/>
      <c r="BL1199" s="16"/>
      <c r="BM1199" s="16"/>
      <c r="BN1199" s="16"/>
      <c r="BO1199" s="16"/>
      <c r="BP1199" s="16"/>
      <c r="BQ1199" s="16"/>
      <c r="BR1199" s="16"/>
      <c r="BS1199" s="16"/>
      <c r="BT1199" s="16"/>
      <c r="BU1199" s="16"/>
      <c r="BV1199" s="16"/>
      <c r="BW1199" s="16">
        <v>1</v>
      </c>
      <c r="BX1199" s="16"/>
      <c r="BY1199" s="16"/>
      <c r="BZ1199" s="16">
        <v>1</v>
      </c>
      <c r="CA1199" s="16"/>
      <c r="CB1199" s="16"/>
      <c r="CC1199" s="16"/>
      <c r="CD1199" s="16"/>
      <c r="CE1199" s="16"/>
      <c r="CF1199" s="16"/>
      <c r="CG1199" s="19"/>
      <c r="CH1199" s="19"/>
      <c r="CI1199" s="19"/>
      <c r="CJ1199" s="19"/>
      <c r="CK1199" s="19"/>
      <c r="CL1199" s="19"/>
      <c r="CM1199" s="19"/>
      <c r="CN1199" s="19"/>
      <c r="CO1199" s="19">
        <v>1</v>
      </c>
      <c r="CP1199" s="19"/>
      <c r="CQ1199" s="19"/>
      <c r="CR1199" s="19"/>
    </row>
    <row r="1200" spans="1:96" ht="107" customHeight="1">
      <c r="A1200" s="11" cm="1">
        <f t="array" ref="A1200">SUMPRODUCT(--ISNUMBER(SEARCH({"stranding","stranded"},E1200)))</f>
        <v>0</v>
      </c>
      <c r="B1200" s="12">
        <v>1309</v>
      </c>
      <c r="C1200" s="13" t="s">
        <v>2483</v>
      </c>
      <c r="D1200" s="14">
        <v>2003</v>
      </c>
      <c r="E1200" s="15" t="s">
        <v>2484</v>
      </c>
      <c r="F1200" s="15" t="s">
        <v>6895</v>
      </c>
      <c r="G1200" s="15">
        <f t="shared" si="18"/>
        <v>6</v>
      </c>
      <c r="H1200" s="16"/>
      <c r="I1200" s="16"/>
      <c r="J1200" s="16"/>
      <c r="K1200" s="16"/>
      <c r="L1200" s="16"/>
      <c r="M1200" s="16"/>
      <c r="N1200" s="16"/>
      <c r="O1200" s="16"/>
      <c r="P1200" s="17"/>
      <c r="Q1200" s="17"/>
      <c r="R1200" s="17">
        <v>1</v>
      </c>
      <c r="S1200" s="17"/>
      <c r="T1200" s="18"/>
      <c r="U1200" s="18"/>
      <c r="V1200" s="18"/>
      <c r="W1200" s="18"/>
      <c r="X1200" s="19"/>
      <c r="Y1200" s="19">
        <v>1</v>
      </c>
      <c r="Z1200" s="19"/>
      <c r="AA1200" s="19"/>
      <c r="AB1200" s="19"/>
      <c r="AC1200" s="19">
        <v>1</v>
      </c>
      <c r="AD1200" s="19">
        <v>1</v>
      </c>
      <c r="AE1200" s="19"/>
      <c r="AF1200" s="19"/>
      <c r="AG1200" s="19"/>
      <c r="AH1200" s="19"/>
      <c r="AI1200" s="19"/>
      <c r="AJ1200" s="17"/>
      <c r="AK1200" s="17"/>
      <c r="AL1200" s="17"/>
      <c r="AM1200" s="17"/>
      <c r="AN1200" s="17"/>
      <c r="AO1200" s="17"/>
      <c r="AP1200" s="17"/>
      <c r="AQ1200" s="17"/>
      <c r="AR1200" s="20"/>
      <c r="AS1200" s="20"/>
      <c r="AT1200" s="20"/>
      <c r="AU1200" s="20"/>
      <c r="AV1200" s="20"/>
      <c r="AW1200" s="20"/>
      <c r="AX1200" s="20"/>
      <c r="AY1200" s="20"/>
      <c r="AZ1200" s="20"/>
      <c r="BA1200" s="20"/>
      <c r="BB1200" s="20"/>
      <c r="BC1200" s="20"/>
      <c r="BD1200" s="16"/>
      <c r="BE1200" s="16"/>
      <c r="BF1200" s="16"/>
      <c r="BG1200" s="16"/>
      <c r="BH1200" s="16"/>
      <c r="BI1200" s="16"/>
      <c r="BJ1200" s="16"/>
      <c r="BK1200" s="16"/>
      <c r="BL1200" s="16"/>
      <c r="BM1200" s="16">
        <v>1</v>
      </c>
      <c r="BN1200" s="16"/>
      <c r="BO1200" s="16"/>
      <c r="BP1200" s="16"/>
      <c r="BQ1200" s="16"/>
      <c r="BR1200" s="16"/>
      <c r="BS1200" s="16"/>
      <c r="BT1200" s="16"/>
      <c r="BU1200" s="16"/>
      <c r="BV1200" s="16"/>
      <c r="BW1200" s="16">
        <v>1</v>
      </c>
      <c r="BX1200" s="16"/>
      <c r="BY1200" s="16"/>
      <c r="BZ1200" s="16"/>
      <c r="CA1200" s="16"/>
      <c r="CB1200" s="16"/>
      <c r="CC1200" s="16"/>
      <c r="CD1200" s="16"/>
      <c r="CE1200" s="16"/>
      <c r="CF1200" s="16"/>
      <c r="CG1200" s="19"/>
      <c r="CH1200" s="19"/>
      <c r="CI1200" s="19"/>
      <c r="CJ1200" s="19"/>
      <c r="CK1200" s="19"/>
      <c r="CL1200" s="19"/>
      <c r="CM1200" s="19"/>
      <c r="CN1200" s="19"/>
      <c r="CO1200" s="19"/>
      <c r="CP1200" s="19">
        <v>1</v>
      </c>
      <c r="CQ1200" s="19"/>
      <c r="CR1200" s="19"/>
    </row>
    <row r="1201" spans="1:96" ht="107" customHeight="1">
      <c r="A1201" s="11" cm="1">
        <f t="array" ref="A1201">SUMPRODUCT(--ISNUMBER(SEARCH({"stranding","stranded"},E1201)))</f>
        <v>0</v>
      </c>
      <c r="B1201" s="12">
        <v>1311</v>
      </c>
      <c r="C1201" s="13" t="s">
        <v>2485</v>
      </c>
      <c r="D1201" s="14">
        <v>2003</v>
      </c>
      <c r="E1201" s="15" t="s">
        <v>2486</v>
      </c>
      <c r="F1201" s="15" t="s">
        <v>7971</v>
      </c>
      <c r="G1201" s="15">
        <f t="shared" si="18"/>
        <v>9</v>
      </c>
      <c r="H1201" s="16"/>
      <c r="I1201" s="16"/>
      <c r="J1201" s="16"/>
      <c r="K1201" s="16">
        <v>1</v>
      </c>
      <c r="L1201" s="16">
        <v>1</v>
      </c>
      <c r="M1201" s="16"/>
      <c r="N1201" s="16"/>
      <c r="O1201" s="16"/>
      <c r="P1201" s="17"/>
      <c r="Q1201" s="17"/>
      <c r="R1201" s="17">
        <v>1</v>
      </c>
      <c r="S1201" s="17"/>
      <c r="T1201" s="18">
        <v>1</v>
      </c>
      <c r="U1201" s="18"/>
      <c r="V1201" s="18"/>
      <c r="W1201" s="18"/>
      <c r="X1201" s="19">
        <v>1</v>
      </c>
      <c r="Y1201" s="19">
        <v>1</v>
      </c>
      <c r="Z1201" s="19">
        <v>1</v>
      </c>
      <c r="AA1201" s="19"/>
      <c r="AB1201" s="19"/>
      <c r="AC1201" s="19">
        <v>1</v>
      </c>
      <c r="AD1201" s="19"/>
      <c r="AE1201" s="19"/>
      <c r="AF1201" s="19"/>
      <c r="AG1201" s="19"/>
      <c r="AH1201" s="19"/>
      <c r="AI1201" s="19"/>
      <c r="AJ1201" s="17"/>
      <c r="AK1201" s="17"/>
      <c r="AL1201" s="17"/>
      <c r="AM1201" s="17"/>
      <c r="AN1201" s="17"/>
      <c r="AO1201" s="17"/>
      <c r="AP1201" s="17"/>
      <c r="AQ1201" s="17"/>
      <c r="AR1201" s="20"/>
      <c r="AS1201" s="20"/>
      <c r="AT1201" s="20"/>
      <c r="AU1201" s="20"/>
      <c r="AV1201" s="20"/>
      <c r="AW1201" s="20"/>
      <c r="AX1201" s="20"/>
      <c r="AY1201" s="20"/>
      <c r="AZ1201" s="20"/>
      <c r="BA1201" s="20"/>
      <c r="BB1201" s="20"/>
      <c r="BC1201" s="20"/>
      <c r="BD1201" s="16"/>
      <c r="BE1201" s="16"/>
      <c r="BF1201" s="16"/>
      <c r="BG1201" s="16"/>
      <c r="BH1201" s="16"/>
      <c r="BI1201" s="16">
        <v>1</v>
      </c>
      <c r="BJ1201" s="16"/>
      <c r="BK1201" s="16"/>
      <c r="BL1201" s="16"/>
      <c r="BM1201" s="16"/>
      <c r="BN1201" s="16"/>
      <c r="BO1201" s="16"/>
      <c r="BP1201" s="16"/>
      <c r="BQ1201" s="16"/>
      <c r="BR1201" s="16"/>
      <c r="BS1201" s="16"/>
      <c r="BT1201" s="16"/>
      <c r="BU1201" s="16">
        <v>1</v>
      </c>
      <c r="BV1201" s="16"/>
      <c r="BW1201" s="16"/>
      <c r="BX1201" s="16"/>
      <c r="BY1201" s="16"/>
      <c r="BZ1201" s="16"/>
      <c r="CA1201" s="16"/>
      <c r="CB1201" s="16"/>
      <c r="CC1201" s="16"/>
      <c r="CD1201" s="16">
        <v>1</v>
      </c>
      <c r="CE1201" s="16"/>
      <c r="CF1201" s="16"/>
      <c r="CG1201" s="19"/>
      <c r="CH1201" s="19"/>
      <c r="CI1201" s="19"/>
      <c r="CJ1201" s="19"/>
      <c r="CK1201" s="19">
        <v>1</v>
      </c>
      <c r="CL1201" s="19"/>
      <c r="CM1201" s="19"/>
      <c r="CN1201" s="19"/>
      <c r="CO1201" s="19"/>
      <c r="CP1201" s="19"/>
      <c r="CQ1201" s="19"/>
      <c r="CR1201" s="19"/>
    </row>
    <row r="1202" spans="1:96" ht="107" customHeight="1">
      <c r="A1202" s="11" cm="1">
        <f t="array" ref="A1202">SUMPRODUCT(--ISNUMBER(SEARCH({"stranding","stranded"},E1202)))</f>
        <v>0</v>
      </c>
      <c r="B1202" s="12">
        <v>1312</v>
      </c>
      <c r="C1202" s="21" t="s">
        <v>2487</v>
      </c>
      <c r="D1202" s="22">
        <v>2003</v>
      </c>
      <c r="E1202" s="15" t="s">
        <v>2488</v>
      </c>
      <c r="F1202" s="15" t="s">
        <v>6896</v>
      </c>
      <c r="G1202" s="15">
        <f t="shared" si="18"/>
        <v>9</v>
      </c>
      <c r="H1202" s="16"/>
      <c r="I1202" s="16"/>
      <c r="J1202" s="16"/>
      <c r="K1202" s="16"/>
      <c r="L1202" s="16"/>
      <c r="M1202" s="16"/>
      <c r="N1202" s="16"/>
      <c r="O1202" s="16"/>
      <c r="P1202" s="17"/>
      <c r="Q1202" s="17"/>
      <c r="R1202" s="17">
        <v>1</v>
      </c>
      <c r="S1202" s="17"/>
      <c r="T1202" s="18">
        <v>1</v>
      </c>
      <c r="U1202" s="18">
        <v>1</v>
      </c>
      <c r="V1202" s="18"/>
      <c r="W1202" s="18"/>
      <c r="X1202" s="19">
        <v>1</v>
      </c>
      <c r="Y1202" s="19"/>
      <c r="Z1202" s="19"/>
      <c r="AA1202" s="19"/>
      <c r="AB1202" s="19"/>
      <c r="AC1202" s="19"/>
      <c r="AD1202" s="19"/>
      <c r="AE1202" s="19"/>
      <c r="AF1202" s="19"/>
      <c r="AG1202" s="19"/>
      <c r="AH1202" s="19"/>
      <c r="AI1202" s="19"/>
      <c r="AJ1202" s="17">
        <v>1</v>
      </c>
      <c r="AK1202" s="17"/>
      <c r="AL1202" s="17"/>
      <c r="AM1202" s="17"/>
      <c r="AN1202" s="17"/>
      <c r="AO1202" s="17"/>
      <c r="AP1202" s="17"/>
      <c r="AQ1202" s="17"/>
      <c r="AR1202" s="20"/>
      <c r="AS1202" s="20"/>
      <c r="AT1202" s="20"/>
      <c r="AU1202" s="20"/>
      <c r="AV1202" s="20"/>
      <c r="AW1202" s="20"/>
      <c r="AX1202" s="20">
        <v>1</v>
      </c>
      <c r="AY1202" s="20"/>
      <c r="AZ1202" s="20">
        <v>1</v>
      </c>
      <c r="BA1202" s="20">
        <v>1</v>
      </c>
      <c r="BB1202" s="20"/>
      <c r="BC1202" s="20"/>
      <c r="BD1202" s="16"/>
      <c r="BE1202" s="16"/>
      <c r="BF1202" s="16"/>
      <c r="BG1202" s="16"/>
      <c r="BH1202" s="16"/>
      <c r="BI1202" s="16"/>
      <c r="BJ1202" s="16">
        <v>1</v>
      </c>
      <c r="BK1202" s="16"/>
      <c r="BL1202" s="16"/>
      <c r="BM1202" s="16"/>
      <c r="BN1202" s="16"/>
      <c r="BO1202" s="16"/>
      <c r="BP1202" s="16"/>
      <c r="BQ1202" s="16"/>
      <c r="BR1202" s="16"/>
      <c r="BS1202" s="16"/>
      <c r="BT1202" s="16"/>
      <c r="BU1202" s="16"/>
      <c r="BV1202" s="16"/>
      <c r="BW1202" s="16"/>
      <c r="BX1202" s="16"/>
      <c r="BY1202" s="16"/>
      <c r="BZ1202" s="16"/>
      <c r="CA1202" s="16"/>
      <c r="CB1202" s="16"/>
      <c r="CC1202" s="16"/>
      <c r="CD1202" s="16"/>
      <c r="CE1202" s="16"/>
      <c r="CF1202" s="16"/>
      <c r="CG1202" s="19"/>
      <c r="CH1202" s="19"/>
      <c r="CI1202" s="19"/>
      <c r="CJ1202" s="19"/>
      <c r="CK1202" s="19">
        <v>1</v>
      </c>
      <c r="CL1202" s="19"/>
      <c r="CM1202" s="19"/>
      <c r="CN1202" s="19"/>
      <c r="CO1202" s="19"/>
      <c r="CP1202" s="19"/>
      <c r="CQ1202" s="19"/>
      <c r="CR1202" s="19"/>
    </row>
    <row r="1203" spans="1:96" ht="107" customHeight="1">
      <c r="A1203" s="11" cm="1">
        <f t="array" ref="A1203">SUMPRODUCT(--ISNUMBER(SEARCH({"stranding","stranded"},E1203)))</f>
        <v>0</v>
      </c>
      <c r="B1203" s="12">
        <v>1313</v>
      </c>
      <c r="C1203" s="13" t="s">
        <v>2489</v>
      </c>
      <c r="D1203" s="14">
        <v>2003</v>
      </c>
      <c r="E1203" s="15" t="s">
        <v>2490</v>
      </c>
      <c r="F1203" s="15" t="s">
        <v>6897</v>
      </c>
      <c r="G1203" s="15">
        <f t="shared" si="18"/>
        <v>5</v>
      </c>
      <c r="H1203" s="16"/>
      <c r="I1203" s="16">
        <v>4</v>
      </c>
      <c r="J1203" s="16"/>
      <c r="K1203" s="16"/>
      <c r="L1203" s="16"/>
      <c r="M1203" s="16"/>
      <c r="N1203" s="16"/>
      <c r="O1203" s="16"/>
      <c r="P1203" s="17"/>
      <c r="Q1203" s="17"/>
      <c r="R1203" s="17"/>
      <c r="S1203" s="17"/>
      <c r="T1203" s="18"/>
      <c r="U1203" s="18">
        <v>1</v>
      </c>
      <c r="V1203" s="18"/>
      <c r="W1203" s="18">
        <v>1</v>
      </c>
      <c r="X1203" s="19"/>
      <c r="Y1203" s="19"/>
      <c r="Z1203" s="19"/>
      <c r="AA1203" s="19"/>
      <c r="AB1203" s="19">
        <v>1</v>
      </c>
      <c r="AC1203" s="19"/>
      <c r="AD1203" s="19"/>
      <c r="AE1203" s="19">
        <v>1</v>
      </c>
      <c r="AF1203" s="19">
        <v>1</v>
      </c>
      <c r="AG1203" s="19"/>
      <c r="AH1203" s="19"/>
      <c r="AI1203" s="19"/>
      <c r="AJ1203" s="17"/>
      <c r="AK1203" s="17"/>
      <c r="AL1203" s="17"/>
      <c r="AM1203" s="17"/>
      <c r="AN1203" s="17"/>
      <c r="AO1203" s="17"/>
      <c r="AP1203" s="17"/>
      <c r="AQ1203" s="17"/>
      <c r="AR1203" s="20"/>
      <c r="AS1203" s="20"/>
      <c r="AT1203" s="20"/>
      <c r="AU1203" s="20"/>
      <c r="AV1203" s="20"/>
      <c r="AW1203" s="20"/>
      <c r="AX1203" s="20"/>
      <c r="AY1203" s="20"/>
      <c r="AZ1203" s="20"/>
      <c r="BA1203" s="20"/>
      <c r="BB1203" s="20"/>
      <c r="BC1203" s="20"/>
      <c r="BD1203" s="16"/>
      <c r="BE1203" s="16"/>
      <c r="BF1203" s="16"/>
      <c r="BG1203" s="16"/>
      <c r="BH1203" s="16"/>
      <c r="BI1203" s="16"/>
      <c r="BJ1203" s="16"/>
      <c r="BK1203" s="16"/>
      <c r="BL1203" s="16"/>
      <c r="BM1203" s="16"/>
      <c r="BN1203" s="16"/>
      <c r="BO1203" s="16"/>
      <c r="BP1203" s="16"/>
      <c r="BQ1203" s="16"/>
      <c r="BR1203" s="16"/>
      <c r="BS1203" s="16"/>
      <c r="BT1203" s="16"/>
      <c r="BU1203" s="16"/>
      <c r="BV1203" s="16"/>
      <c r="BW1203" s="16"/>
      <c r="BX1203" s="16"/>
      <c r="BY1203" s="16"/>
      <c r="BZ1203" s="16"/>
      <c r="CA1203" s="16"/>
      <c r="CB1203" s="16"/>
      <c r="CC1203" s="16"/>
      <c r="CD1203" s="16"/>
      <c r="CE1203" s="16"/>
      <c r="CF1203" s="16"/>
      <c r="CG1203" s="19"/>
      <c r="CH1203" s="19">
        <v>1</v>
      </c>
      <c r="CI1203" s="19"/>
      <c r="CJ1203" s="19"/>
      <c r="CK1203" s="19"/>
      <c r="CL1203" s="19"/>
      <c r="CM1203" s="19"/>
      <c r="CN1203" s="19"/>
      <c r="CO1203" s="19"/>
      <c r="CP1203" s="19"/>
      <c r="CQ1203" s="19"/>
      <c r="CR1203" s="19"/>
    </row>
    <row r="1204" spans="1:96" ht="107" customHeight="1">
      <c r="A1204" s="11" cm="1">
        <f t="array" ref="A1204">SUMPRODUCT(--ISNUMBER(SEARCH({"stranding","stranded"},E1204)))</f>
        <v>0</v>
      </c>
      <c r="B1204" s="12">
        <v>1314</v>
      </c>
      <c r="C1204" s="21" t="s">
        <v>2491</v>
      </c>
      <c r="D1204" s="22">
        <v>2003</v>
      </c>
      <c r="E1204" s="15" t="s">
        <v>2492</v>
      </c>
      <c r="F1204" s="15" t="s">
        <v>7972</v>
      </c>
      <c r="G1204" s="15">
        <f t="shared" si="18"/>
        <v>6</v>
      </c>
      <c r="H1204" s="16"/>
      <c r="I1204" s="16"/>
      <c r="J1204" s="16"/>
      <c r="K1204" s="16"/>
      <c r="L1204" s="16"/>
      <c r="M1204" s="16"/>
      <c r="N1204" s="16"/>
      <c r="O1204" s="16"/>
      <c r="P1204" s="17">
        <v>1</v>
      </c>
      <c r="Q1204" s="17"/>
      <c r="R1204" s="17"/>
      <c r="S1204" s="17"/>
      <c r="T1204" s="18">
        <v>1</v>
      </c>
      <c r="U1204" s="18"/>
      <c r="V1204" s="18"/>
      <c r="W1204" s="18"/>
      <c r="X1204" s="19">
        <v>1</v>
      </c>
      <c r="Y1204" s="19">
        <v>1</v>
      </c>
      <c r="Z1204" s="19"/>
      <c r="AA1204" s="19"/>
      <c r="AB1204" s="19"/>
      <c r="AC1204" s="19"/>
      <c r="AD1204" s="19"/>
      <c r="AE1204" s="19"/>
      <c r="AF1204" s="19"/>
      <c r="AG1204" s="19"/>
      <c r="AH1204" s="19"/>
      <c r="AI1204" s="19"/>
      <c r="AJ1204" s="17"/>
      <c r="AK1204" s="17"/>
      <c r="AL1204" s="17"/>
      <c r="AM1204" s="17"/>
      <c r="AN1204" s="17"/>
      <c r="AO1204" s="17"/>
      <c r="AP1204" s="17"/>
      <c r="AQ1204" s="17"/>
      <c r="AR1204" s="20"/>
      <c r="AS1204" s="20"/>
      <c r="AT1204" s="20"/>
      <c r="AU1204" s="20"/>
      <c r="AV1204" s="20"/>
      <c r="AW1204" s="20"/>
      <c r="AX1204" s="20"/>
      <c r="AY1204" s="20"/>
      <c r="AZ1204" s="20"/>
      <c r="BA1204" s="20"/>
      <c r="BB1204" s="20"/>
      <c r="BC1204" s="20"/>
      <c r="BD1204" s="16"/>
      <c r="BE1204" s="16"/>
      <c r="BF1204" s="16"/>
      <c r="BG1204" s="16"/>
      <c r="BH1204" s="16"/>
      <c r="BI1204" s="16"/>
      <c r="BJ1204" s="16"/>
      <c r="BK1204" s="16"/>
      <c r="BL1204" s="16"/>
      <c r="BM1204" s="16"/>
      <c r="BN1204" s="16"/>
      <c r="BO1204" s="16"/>
      <c r="BP1204" s="16"/>
      <c r="BQ1204" s="16"/>
      <c r="BR1204" s="16"/>
      <c r="BS1204" s="16"/>
      <c r="BT1204" s="16"/>
      <c r="BU1204" s="16"/>
      <c r="BV1204" s="16"/>
      <c r="BW1204" s="16"/>
      <c r="BX1204" s="16"/>
      <c r="BY1204" s="16">
        <v>1</v>
      </c>
      <c r="BZ1204" s="16"/>
      <c r="CA1204" s="16"/>
      <c r="CB1204" s="16"/>
      <c r="CC1204" s="16"/>
      <c r="CD1204" s="16">
        <v>1</v>
      </c>
      <c r="CE1204" s="16"/>
      <c r="CF1204" s="16"/>
      <c r="CG1204" s="19"/>
      <c r="CH1204" s="19"/>
      <c r="CI1204" s="19"/>
      <c r="CJ1204" s="19"/>
      <c r="CK1204" s="19">
        <v>1</v>
      </c>
      <c r="CL1204" s="19"/>
      <c r="CM1204" s="19"/>
      <c r="CN1204" s="19"/>
      <c r="CO1204" s="19"/>
      <c r="CP1204" s="19"/>
      <c r="CQ1204" s="19"/>
      <c r="CR1204" s="19"/>
    </row>
    <row r="1205" spans="1:96" ht="107" customHeight="1">
      <c r="A1205" s="11" cm="1">
        <f t="array" ref="A1205">SUMPRODUCT(--ISNUMBER(SEARCH({"stranding","stranded"},E1205)))</f>
        <v>0</v>
      </c>
      <c r="B1205" s="12">
        <v>1315</v>
      </c>
      <c r="C1205" s="13" t="s">
        <v>2493</v>
      </c>
      <c r="D1205" s="14">
        <v>2003</v>
      </c>
      <c r="E1205" s="15" t="s">
        <v>2494</v>
      </c>
      <c r="F1205" s="15" t="s">
        <v>5976</v>
      </c>
      <c r="G1205" s="15">
        <f t="shared" si="18"/>
        <v>4</v>
      </c>
      <c r="H1205" s="16"/>
      <c r="I1205" s="16"/>
      <c r="J1205" s="16"/>
      <c r="K1205" s="16"/>
      <c r="L1205" s="16">
        <v>1</v>
      </c>
      <c r="M1205" s="16"/>
      <c r="N1205" s="16"/>
      <c r="O1205" s="16"/>
      <c r="P1205" s="17"/>
      <c r="Q1205" s="17"/>
      <c r="R1205" s="17"/>
      <c r="S1205" s="17"/>
      <c r="T1205" s="18"/>
      <c r="U1205" s="18">
        <v>1</v>
      </c>
      <c r="V1205" s="18"/>
      <c r="W1205" s="18"/>
      <c r="X1205" s="19"/>
      <c r="Y1205" s="19">
        <v>1</v>
      </c>
      <c r="Z1205" s="19"/>
      <c r="AA1205" s="19"/>
      <c r="AB1205" s="19"/>
      <c r="AC1205" s="19"/>
      <c r="AD1205" s="19"/>
      <c r="AE1205" s="19"/>
      <c r="AF1205" s="19"/>
      <c r="AG1205" s="19"/>
      <c r="AH1205" s="19"/>
      <c r="AI1205" s="19"/>
      <c r="AJ1205" s="17"/>
      <c r="AK1205" s="17"/>
      <c r="AL1205" s="17"/>
      <c r="AM1205" s="17"/>
      <c r="AN1205" s="17">
        <v>1</v>
      </c>
      <c r="AO1205" s="17"/>
      <c r="AP1205" s="17"/>
      <c r="AQ1205" s="17"/>
      <c r="AR1205" s="20"/>
      <c r="AS1205" s="20"/>
      <c r="AT1205" s="20"/>
      <c r="AU1205" s="20"/>
      <c r="AV1205" s="20"/>
      <c r="AW1205" s="20">
        <v>1</v>
      </c>
      <c r="AX1205" s="20"/>
      <c r="AY1205" s="20"/>
      <c r="AZ1205" s="20"/>
      <c r="BA1205" s="20"/>
      <c r="BB1205" s="20"/>
      <c r="BC1205" s="20"/>
      <c r="BD1205" s="16"/>
      <c r="BE1205" s="16"/>
      <c r="BF1205" s="16"/>
      <c r="BG1205" s="16"/>
      <c r="BH1205" s="16"/>
      <c r="BI1205" s="16"/>
      <c r="BJ1205" s="16"/>
      <c r="BK1205" s="16"/>
      <c r="BL1205" s="16"/>
      <c r="BM1205" s="16"/>
      <c r="BN1205" s="16"/>
      <c r="BO1205" s="16"/>
      <c r="BP1205" s="16"/>
      <c r="BQ1205" s="16"/>
      <c r="BR1205" s="16"/>
      <c r="BS1205" s="16"/>
      <c r="BT1205" s="16"/>
      <c r="BU1205" s="16"/>
      <c r="BV1205" s="16"/>
      <c r="BW1205" s="16"/>
      <c r="BX1205" s="16"/>
      <c r="BY1205" s="16"/>
      <c r="BZ1205" s="16"/>
      <c r="CA1205" s="16"/>
      <c r="CB1205" s="16"/>
      <c r="CC1205" s="16"/>
      <c r="CD1205" s="16"/>
      <c r="CE1205" s="16"/>
      <c r="CF1205" s="16"/>
      <c r="CG1205" s="19"/>
      <c r="CH1205" s="19"/>
      <c r="CI1205" s="19"/>
      <c r="CJ1205" s="19"/>
      <c r="CK1205" s="19"/>
      <c r="CL1205" s="19"/>
      <c r="CM1205" s="19"/>
      <c r="CN1205" s="19"/>
      <c r="CO1205" s="19"/>
      <c r="CP1205" s="19"/>
      <c r="CQ1205" s="19"/>
      <c r="CR1205" s="19"/>
    </row>
    <row r="1206" spans="1:96" ht="107" customHeight="1">
      <c r="A1206" s="11" cm="1">
        <f t="array" ref="A1206">SUMPRODUCT(--ISNUMBER(SEARCH({"stranding","stranded"},E1206)))</f>
        <v>0</v>
      </c>
      <c r="B1206" s="12">
        <v>1316</v>
      </c>
      <c r="C1206" s="21" t="s">
        <v>2495</v>
      </c>
      <c r="D1206" s="22">
        <v>2003</v>
      </c>
      <c r="E1206" s="15" t="s">
        <v>2496</v>
      </c>
      <c r="F1206" s="15" t="s">
        <v>6898</v>
      </c>
      <c r="G1206" s="15">
        <f t="shared" si="18"/>
        <v>8</v>
      </c>
      <c r="H1206" s="16"/>
      <c r="I1206" s="16"/>
      <c r="J1206" s="16"/>
      <c r="K1206" s="16"/>
      <c r="L1206" s="16"/>
      <c r="M1206" s="16"/>
      <c r="N1206" s="16"/>
      <c r="O1206" s="16"/>
      <c r="P1206" s="17"/>
      <c r="Q1206" s="17"/>
      <c r="R1206" s="17">
        <v>1</v>
      </c>
      <c r="S1206" s="17"/>
      <c r="T1206" s="18">
        <v>1</v>
      </c>
      <c r="U1206" s="18"/>
      <c r="V1206" s="18"/>
      <c r="W1206" s="18"/>
      <c r="X1206" s="19"/>
      <c r="Y1206" s="19">
        <v>1</v>
      </c>
      <c r="Z1206" s="19"/>
      <c r="AA1206" s="19"/>
      <c r="AB1206" s="19"/>
      <c r="AC1206" s="19"/>
      <c r="AD1206" s="19"/>
      <c r="AE1206" s="19"/>
      <c r="AF1206" s="19"/>
      <c r="AG1206" s="19"/>
      <c r="AH1206" s="19"/>
      <c r="AI1206" s="19"/>
      <c r="AJ1206" s="17">
        <v>1</v>
      </c>
      <c r="AK1206" s="17"/>
      <c r="AL1206" s="17"/>
      <c r="AM1206" s="17"/>
      <c r="AN1206" s="17"/>
      <c r="AO1206" s="17"/>
      <c r="AP1206" s="17"/>
      <c r="AQ1206" s="17"/>
      <c r="AR1206" s="20">
        <v>1</v>
      </c>
      <c r="AS1206" s="20"/>
      <c r="AT1206" s="20"/>
      <c r="AU1206" s="20"/>
      <c r="AV1206" s="20"/>
      <c r="AW1206" s="20"/>
      <c r="AX1206" s="20"/>
      <c r="AY1206" s="20"/>
      <c r="AZ1206" s="20">
        <v>1</v>
      </c>
      <c r="BA1206" s="20"/>
      <c r="BB1206" s="20"/>
      <c r="BC1206" s="20">
        <v>1</v>
      </c>
      <c r="BD1206" s="16"/>
      <c r="BE1206" s="16"/>
      <c r="BF1206" s="16"/>
      <c r="BG1206" s="16"/>
      <c r="BH1206" s="16"/>
      <c r="BI1206" s="16">
        <v>1</v>
      </c>
      <c r="BJ1206" s="16"/>
      <c r="BK1206" s="16"/>
      <c r="BL1206" s="16"/>
      <c r="BM1206" s="16"/>
      <c r="BN1206" s="16"/>
      <c r="BO1206" s="16"/>
      <c r="BP1206" s="16"/>
      <c r="BQ1206" s="16"/>
      <c r="BR1206" s="16"/>
      <c r="BS1206" s="16"/>
      <c r="BT1206" s="16"/>
      <c r="BU1206" s="16"/>
      <c r="BV1206" s="16"/>
      <c r="BW1206" s="16"/>
      <c r="BX1206" s="16"/>
      <c r="BY1206" s="16"/>
      <c r="BZ1206" s="16"/>
      <c r="CA1206" s="16"/>
      <c r="CB1206" s="16"/>
      <c r="CC1206" s="16"/>
      <c r="CD1206" s="16"/>
      <c r="CE1206" s="16"/>
      <c r="CF1206" s="16"/>
      <c r="CG1206" s="19"/>
      <c r="CH1206" s="19"/>
      <c r="CI1206" s="19"/>
      <c r="CJ1206" s="19"/>
      <c r="CK1206" s="19"/>
      <c r="CL1206" s="19"/>
      <c r="CM1206" s="19"/>
      <c r="CN1206" s="19"/>
      <c r="CO1206" s="19">
        <v>1</v>
      </c>
      <c r="CP1206" s="19"/>
      <c r="CQ1206" s="19"/>
      <c r="CR1206" s="19"/>
    </row>
    <row r="1207" spans="1:96" ht="107" customHeight="1">
      <c r="A1207" s="11" cm="1">
        <f t="array" ref="A1207">SUMPRODUCT(--ISNUMBER(SEARCH({"stranding","stranded"},E1207)))</f>
        <v>0</v>
      </c>
      <c r="B1207" s="12">
        <v>1317</v>
      </c>
      <c r="C1207" s="13" t="s">
        <v>2497</v>
      </c>
      <c r="D1207" s="14">
        <v>2003</v>
      </c>
      <c r="E1207" s="15" t="s">
        <v>2498</v>
      </c>
      <c r="F1207" s="15" t="s">
        <v>6899</v>
      </c>
      <c r="G1207" s="15">
        <f t="shared" si="18"/>
        <v>6</v>
      </c>
      <c r="H1207" s="16"/>
      <c r="I1207" s="16"/>
      <c r="J1207" s="16"/>
      <c r="K1207" s="16"/>
      <c r="L1207" s="16"/>
      <c r="M1207" s="16"/>
      <c r="N1207" s="16"/>
      <c r="O1207" s="16"/>
      <c r="P1207" s="17"/>
      <c r="Q1207" s="17"/>
      <c r="R1207" s="17"/>
      <c r="S1207" s="17"/>
      <c r="T1207" s="18"/>
      <c r="U1207" s="18">
        <v>1</v>
      </c>
      <c r="V1207" s="18"/>
      <c r="W1207" s="18">
        <v>1</v>
      </c>
      <c r="X1207" s="19"/>
      <c r="Y1207" s="19"/>
      <c r="Z1207" s="19"/>
      <c r="AA1207" s="19"/>
      <c r="AB1207" s="19"/>
      <c r="AC1207" s="19"/>
      <c r="AD1207" s="19"/>
      <c r="AE1207" s="19"/>
      <c r="AF1207" s="19"/>
      <c r="AG1207" s="19"/>
      <c r="AH1207" s="19"/>
      <c r="AI1207" s="19"/>
      <c r="AJ1207" s="17">
        <v>1</v>
      </c>
      <c r="AK1207" s="17"/>
      <c r="AL1207" s="17"/>
      <c r="AM1207" s="17"/>
      <c r="AN1207" s="17"/>
      <c r="AO1207" s="17"/>
      <c r="AP1207" s="17"/>
      <c r="AQ1207" s="17"/>
      <c r="AR1207" s="20"/>
      <c r="AS1207" s="20"/>
      <c r="AT1207" s="20"/>
      <c r="AU1207" s="20"/>
      <c r="AV1207" s="20"/>
      <c r="AW1207" s="20"/>
      <c r="AX1207" s="20"/>
      <c r="AY1207" s="20"/>
      <c r="AZ1207" s="20"/>
      <c r="BA1207" s="20">
        <v>1</v>
      </c>
      <c r="BB1207" s="20"/>
      <c r="BC1207" s="20">
        <v>1</v>
      </c>
      <c r="BD1207" s="16"/>
      <c r="BE1207" s="16"/>
      <c r="BF1207" s="16"/>
      <c r="BG1207" s="16"/>
      <c r="BH1207" s="16"/>
      <c r="BI1207" s="16"/>
      <c r="BJ1207" s="16"/>
      <c r="BK1207" s="16">
        <v>1</v>
      </c>
      <c r="BL1207" s="16"/>
      <c r="BM1207" s="16"/>
      <c r="BN1207" s="16"/>
      <c r="BO1207" s="16"/>
      <c r="BP1207" s="16"/>
      <c r="BQ1207" s="16"/>
      <c r="BR1207" s="16"/>
      <c r="BS1207" s="16"/>
      <c r="BT1207" s="16"/>
      <c r="BU1207" s="16"/>
      <c r="BV1207" s="16"/>
      <c r="BW1207" s="16"/>
      <c r="BX1207" s="16"/>
      <c r="BY1207" s="16"/>
      <c r="BZ1207" s="16"/>
      <c r="CA1207" s="16"/>
      <c r="CB1207" s="16"/>
      <c r="CC1207" s="16"/>
      <c r="CD1207" s="16"/>
      <c r="CE1207" s="16"/>
      <c r="CF1207" s="16"/>
      <c r="CG1207" s="19"/>
      <c r="CH1207" s="19"/>
      <c r="CI1207" s="19"/>
      <c r="CJ1207" s="19"/>
      <c r="CK1207" s="19"/>
      <c r="CL1207" s="19">
        <v>1</v>
      </c>
      <c r="CM1207" s="19"/>
      <c r="CN1207" s="19"/>
      <c r="CO1207" s="19"/>
      <c r="CP1207" s="19"/>
      <c r="CQ1207" s="19"/>
      <c r="CR1207" s="19"/>
    </row>
    <row r="1208" spans="1:96" ht="107" customHeight="1">
      <c r="A1208" s="11" cm="1">
        <f t="array" ref="A1208">SUMPRODUCT(--ISNUMBER(SEARCH({"stranding","stranded"},E1208)))</f>
        <v>0</v>
      </c>
      <c r="B1208" s="12">
        <v>1318</v>
      </c>
      <c r="C1208" s="21" t="s">
        <v>2499</v>
      </c>
      <c r="D1208" s="22">
        <v>2003</v>
      </c>
      <c r="E1208" s="15" t="s">
        <v>2500</v>
      </c>
      <c r="F1208" s="15" t="s">
        <v>6900</v>
      </c>
      <c r="G1208" s="15">
        <f t="shared" si="18"/>
        <v>5</v>
      </c>
      <c r="H1208" s="16"/>
      <c r="I1208" s="16">
        <v>1</v>
      </c>
      <c r="J1208" s="16">
        <v>1</v>
      </c>
      <c r="K1208" s="16">
        <v>1</v>
      </c>
      <c r="L1208" s="16"/>
      <c r="M1208" s="16"/>
      <c r="N1208" s="16"/>
      <c r="O1208" s="16"/>
      <c r="P1208" s="17"/>
      <c r="Q1208" s="17"/>
      <c r="R1208" s="17"/>
      <c r="S1208" s="17"/>
      <c r="T1208" s="18">
        <v>1</v>
      </c>
      <c r="U1208" s="18"/>
      <c r="V1208" s="18">
        <v>1</v>
      </c>
      <c r="W1208" s="18"/>
      <c r="X1208" s="19"/>
      <c r="Y1208" s="19">
        <v>1</v>
      </c>
      <c r="Z1208" s="19"/>
      <c r="AA1208" s="19"/>
      <c r="AB1208" s="19"/>
      <c r="AC1208" s="19"/>
      <c r="AD1208" s="19"/>
      <c r="AE1208" s="19"/>
      <c r="AF1208" s="19"/>
      <c r="AG1208" s="19"/>
      <c r="AH1208" s="19"/>
      <c r="AI1208" s="19"/>
      <c r="AJ1208" s="17">
        <v>1</v>
      </c>
      <c r="AK1208" s="17"/>
      <c r="AL1208" s="17"/>
      <c r="AM1208" s="17"/>
      <c r="AN1208" s="17"/>
      <c r="AO1208" s="17"/>
      <c r="AP1208" s="17"/>
      <c r="AQ1208" s="17"/>
      <c r="AR1208" s="20"/>
      <c r="AS1208" s="20"/>
      <c r="AT1208" s="20"/>
      <c r="AU1208" s="20"/>
      <c r="AV1208" s="20"/>
      <c r="AW1208" s="20"/>
      <c r="AX1208" s="20"/>
      <c r="AY1208" s="20"/>
      <c r="AZ1208" s="20"/>
      <c r="BA1208" s="20">
        <v>1</v>
      </c>
      <c r="BB1208" s="20"/>
      <c r="BC1208" s="20"/>
      <c r="BD1208" s="16"/>
      <c r="BE1208" s="16"/>
      <c r="BF1208" s="16"/>
      <c r="BG1208" s="16"/>
      <c r="BH1208" s="16"/>
      <c r="BI1208" s="16"/>
      <c r="BJ1208" s="16"/>
      <c r="BK1208" s="16"/>
      <c r="BL1208" s="16"/>
      <c r="BM1208" s="16"/>
      <c r="BN1208" s="16"/>
      <c r="BO1208" s="16"/>
      <c r="BP1208" s="16"/>
      <c r="BQ1208" s="16"/>
      <c r="BR1208" s="16"/>
      <c r="BS1208" s="16"/>
      <c r="BT1208" s="16"/>
      <c r="BU1208" s="16"/>
      <c r="BV1208" s="16"/>
      <c r="BW1208" s="16"/>
      <c r="BX1208" s="16"/>
      <c r="BY1208" s="16"/>
      <c r="BZ1208" s="16"/>
      <c r="CA1208" s="16"/>
      <c r="CB1208" s="16"/>
      <c r="CC1208" s="16"/>
      <c r="CD1208" s="16"/>
      <c r="CE1208" s="16"/>
      <c r="CF1208" s="16"/>
      <c r="CG1208" s="19"/>
      <c r="CH1208" s="19"/>
      <c r="CI1208" s="19"/>
      <c r="CJ1208" s="19"/>
      <c r="CK1208" s="19"/>
      <c r="CL1208" s="19"/>
      <c r="CM1208" s="19">
        <v>1</v>
      </c>
      <c r="CN1208" s="19"/>
      <c r="CO1208" s="19"/>
      <c r="CP1208" s="19"/>
      <c r="CQ1208" s="19"/>
      <c r="CR1208" s="19"/>
    </row>
    <row r="1209" spans="1:96" ht="107" customHeight="1">
      <c r="A1209" s="11" cm="1">
        <f t="array" ref="A1209">SUMPRODUCT(--ISNUMBER(SEARCH({"stranding","stranded"},E1209)))</f>
        <v>0</v>
      </c>
      <c r="B1209" s="12">
        <v>1320</v>
      </c>
      <c r="C1209" s="21" t="s">
        <v>2501</v>
      </c>
      <c r="D1209" s="22">
        <v>2003</v>
      </c>
      <c r="E1209" s="15" t="s">
        <v>2502</v>
      </c>
      <c r="F1209" s="15" t="s">
        <v>6901</v>
      </c>
      <c r="G1209" s="15">
        <f t="shared" si="18"/>
        <v>7</v>
      </c>
      <c r="H1209" s="16"/>
      <c r="I1209" s="16"/>
      <c r="J1209" s="16"/>
      <c r="K1209" s="16">
        <v>2</v>
      </c>
      <c r="L1209" s="16"/>
      <c r="M1209" s="16"/>
      <c r="N1209" s="16"/>
      <c r="O1209" s="16"/>
      <c r="P1209" s="17"/>
      <c r="Q1209" s="17"/>
      <c r="R1209" s="17"/>
      <c r="S1209" s="17"/>
      <c r="T1209" s="18"/>
      <c r="U1209" s="18">
        <v>1</v>
      </c>
      <c r="V1209" s="18"/>
      <c r="W1209" s="18"/>
      <c r="X1209" s="19">
        <v>1</v>
      </c>
      <c r="Y1209" s="19">
        <v>1</v>
      </c>
      <c r="Z1209" s="19">
        <v>1</v>
      </c>
      <c r="AA1209" s="19"/>
      <c r="AB1209" s="19"/>
      <c r="AC1209" s="19"/>
      <c r="AD1209" s="19"/>
      <c r="AE1209" s="19"/>
      <c r="AF1209" s="19"/>
      <c r="AG1209" s="19"/>
      <c r="AH1209" s="19"/>
      <c r="AI1209" s="19"/>
      <c r="AJ1209" s="17"/>
      <c r="AK1209" s="17"/>
      <c r="AL1209" s="17"/>
      <c r="AM1209" s="17"/>
      <c r="AN1209" s="17"/>
      <c r="AO1209" s="17"/>
      <c r="AP1209" s="17"/>
      <c r="AQ1209" s="17"/>
      <c r="AR1209" s="20"/>
      <c r="AS1209" s="20"/>
      <c r="AT1209" s="20"/>
      <c r="AU1209" s="20"/>
      <c r="AV1209" s="20"/>
      <c r="AW1209" s="20"/>
      <c r="AX1209" s="20"/>
      <c r="AY1209" s="20"/>
      <c r="AZ1209" s="20"/>
      <c r="BA1209" s="20"/>
      <c r="BB1209" s="20"/>
      <c r="BC1209" s="20"/>
      <c r="BD1209" s="16"/>
      <c r="BE1209" s="16"/>
      <c r="BF1209" s="16"/>
      <c r="BG1209" s="16"/>
      <c r="BH1209" s="16"/>
      <c r="BI1209" s="16">
        <v>1</v>
      </c>
      <c r="BJ1209" s="16"/>
      <c r="BK1209" s="16"/>
      <c r="BL1209" s="16"/>
      <c r="BM1209" s="16"/>
      <c r="BN1209" s="16"/>
      <c r="BO1209" s="16"/>
      <c r="BP1209" s="16"/>
      <c r="BQ1209" s="16"/>
      <c r="BR1209" s="16"/>
      <c r="BS1209" s="16"/>
      <c r="BT1209" s="16"/>
      <c r="BU1209" s="16"/>
      <c r="BV1209" s="16">
        <v>1</v>
      </c>
      <c r="BW1209" s="16"/>
      <c r="BX1209" s="16"/>
      <c r="BY1209" s="16"/>
      <c r="BZ1209" s="16"/>
      <c r="CA1209" s="16"/>
      <c r="CB1209" s="16"/>
      <c r="CC1209" s="16"/>
      <c r="CD1209" s="16"/>
      <c r="CE1209" s="16">
        <v>1</v>
      </c>
      <c r="CF1209" s="16"/>
      <c r="CG1209" s="19"/>
      <c r="CH1209" s="19"/>
      <c r="CI1209" s="19"/>
      <c r="CJ1209" s="19"/>
      <c r="CK1209" s="19"/>
      <c r="CL1209" s="19"/>
      <c r="CM1209" s="19"/>
      <c r="CN1209" s="19"/>
      <c r="CO1209" s="19"/>
      <c r="CP1209" s="19"/>
      <c r="CQ1209" s="19">
        <v>1</v>
      </c>
      <c r="CR1209" s="19"/>
    </row>
    <row r="1210" spans="1:96" ht="107" customHeight="1">
      <c r="A1210" s="11" cm="1">
        <f t="array" ref="A1210">SUMPRODUCT(--ISNUMBER(SEARCH({"stranding","stranded"},E1210)))</f>
        <v>0</v>
      </c>
      <c r="B1210" s="12">
        <v>1323</v>
      </c>
      <c r="C1210" s="21" t="s">
        <v>2503</v>
      </c>
      <c r="D1210" s="22">
        <v>2004</v>
      </c>
      <c r="E1210" s="15" t="s">
        <v>2504</v>
      </c>
      <c r="F1210" s="15" t="s">
        <v>6902</v>
      </c>
      <c r="G1210" s="15">
        <f t="shared" si="18"/>
        <v>4</v>
      </c>
      <c r="H1210" s="16"/>
      <c r="I1210" s="16">
        <v>1</v>
      </c>
      <c r="J1210" s="16"/>
      <c r="K1210" s="16"/>
      <c r="L1210" s="16"/>
      <c r="M1210" s="16"/>
      <c r="N1210" s="16">
        <v>1</v>
      </c>
      <c r="O1210" s="16"/>
      <c r="P1210" s="17"/>
      <c r="Q1210" s="17"/>
      <c r="R1210" s="17"/>
      <c r="S1210" s="17"/>
      <c r="T1210" s="18"/>
      <c r="U1210" s="18"/>
      <c r="V1210" s="18"/>
      <c r="W1210" s="18"/>
      <c r="X1210" s="19"/>
      <c r="Y1210" s="19"/>
      <c r="Z1210" s="19"/>
      <c r="AA1210" s="19"/>
      <c r="AB1210" s="19"/>
      <c r="AC1210" s="19"/>
      <c r="AD1210" s="19"/>
      <c r="AE1210" s="19">
        <v>1</v>
      </c>
      <c r="AF1210" s="19">
        <v>1</v>
      </c>
      <c r="AG1210" s="19"/>
      <c r="AH1210" s="19"/>
      <c r="AI1210" s="19"/>
      <c r="AJ1210" s="17">
        <v>1</v>
      </c>
      <c r="AK1210" s="17"/>
      <c r="AL1210" s="17">
        <v>1</v>
      </c>
      <c r="AM1210" s="17"/>
      <c r="AN1210" s="17"/>
      <c r="AO1210" s="17"/>
      <c r="AP1210" s="17"/>
      <c r="AQ1210" s="17"/>
      <c r="AR1210" s="20"/>
      <c r="AS1210" s="20"/>
      <c r="AT1210" s="20"/>
      <c r="AU1210" s="20"/>
      <c r="AV1210" s="20"/>
      <c r="AW1210" s="20"/>
      <c r="AX1210" s="20"/>
      <c r="AY1210" s="20"/>
      <c r="AZ1210" s="20"/>
      <c r="BA1210" s="20"/>
      <c r="BB1210" s="20"/>
      <c r="BC1210" s="20"/>
      <c r="BD1210" s="16"/>
      <c r="BE1210" s="16"/>
      <c r="BF1210" s="16"/>
      <c r="BG1210" s="16"/>
      <c r="BH1210" s="16"/>
      <c r="BI1210" s="16"/>
      <c r="BJ1210" s="16"/>
      <c r="BK1210" s="16"/>
      <c r="BL1210" s="16"/>
      <c r="BM1210" s="16"/>
      <c r="BN1210" s="16"/>
      <c r="BO1210" s="16"/>
      <c r="BP1210" s="16"/>
      <c r="BQ1210" s="16"/>
      <c r="BR1210" s="16"/>
      <c r="BS1210" s="16"/>
      <c r="BT1210" s="16"/>
      <c r="BU1210" s="16"/>
      <c r="BV1210" s="16"/>
      <c r="BW1210" s="16"/>
      <c r="BX1210" s="16"/>
      <c r="BY1210" s="16"/>
      <c r="BZ1210" s="16"/>
      <c r="CA1210" s="16"/>
      <c r="CB1210" s="16"/>
      <c r="CC1210" s="16"/>
      <c r="CD1210" s="16"/>
      <c r="CE1210" s="16"/>
      <c r="CF1210" s="16"/>
      <c r="CG1210" s="19"/>
      <c r="CH1210" s="19"/>
      <c r="CI1210" s="19"/>
      <c r="CJ1210" s="19"/>
      <c r="CK1210" s="19"/>
      <c r="CL1210" s="19">
        <v>1</v>
      </c>
      <c r="CM1210" s="19"/>
      <c r="CN1210" s="19"/>
      <c r="CO1210" s="19"/>
      <c r="CP1210" s="19"/>
      <c r="CQ1210" s="19"/>
      <c r="CR1210" s="19"/>
    </row>
    <row r="1211" spans="1:96" ht="107" customHeight="1">
      <c r="A1211" s="11" cm="1">
        <f t="array" ref="A1211">SUMPRODUCT(--ISNUMBER(SEARCH({"stranding","stranded"},E1211)))</f>
        <v>0</v>
      </c>
      <c r="B1211" s="12">
        <v>1325</v>
      </c>
      <c r="C1211" s="21" t="s">
        <v>2505</v>
      </c>
      <c r="D1211" s="22">
        <v>2004</v>
      </c>
      <c r="E1211" s="15" t="s">
        <v>2506</v>
      </c>
      <c r="F1211" s="15" t="s">
        <v>6903</v>
      </c>
      <c r="G1211" s="15">
        <f t="shared" si="18"/>
        <v>5</v>
      </c>
      <c r="H1211" s="16"/>
      <c r="I1211" s="16"/>
      <c r="J1211" s="16">
        <v>1</v>
      </c>
      <c r="K1211" s="16">
        <v>1</v>
      </c>
      <c r="L1211" s="16"/>
      <c r="M1211" s="16"/>
      <c r="N1211" s="16"/>
      <c r="O1211" s="16"/>
      <c r="P1211" s="17"/>
      <c r="Q1211" s="17"/>
      <c r="R1211" s="17"/>
      <c r="S1211" s="17"/>
      <c r="T1211" s="18"/>
      <c r="U1211" s="18">
        <v>1</v>
      </c>
      <c r="V1211" s="18"/>
      <c r="W1211" s="18"/>
      <c r="X1211" s="19"/>
      <c r="Y1211" s="19"/>
      <c r="Z1211" s="19"/>
      <c r="AA1211" s="19"/>
      <c r="AB1211" s="19"/>
      <c r="AC1211" s="19"/>
      <c r="AD1211" s="19"/>
      <c r="AE1211" s="19"/>
      <c r="AF1211" s="19"/>
      <c r="AG1211" s="19"/>
      <c r="AH1211" s="19"/>
      <c r="AI1211" s="19"/>
      <c r="AJ1211" s="17">
        <v>1</v>
      </c>
      <c r="AK1211" s="17"/>
      <c r="AL1211" s="17"/>
      <c r="AM1211" s="17"/>
      <c r="AN1211" s="17">
        <v>1</v>
      </c>
      <c r="AO1211" s="17"/>
      <c r="AP1211" s="17"/>
      <c r="AQ1211" s="17"/>
      <c r="AR1211" s="20">
        <v>1</v>
      </c>
      <c r="AS1211" s="20">
        <v>1</v>
      </c>
      <c r="AT1211" s="20"/>
      <c r="AU1211" s="20"/>
      <c r="AV1211" s="20"/>
      <c r="AW1211" s="20"/>
      <c r="AX1211" s="20"/>
      <c r="AY1211" s="20"/>
      <c r="AZ1211" s="20"/>
      <c r="BA1211" s="20"/>
      <c r="BB1211" s="20"/>
      <c r="BC1211" s="20"/>
      <c r="BD1211" s="16"/>
      <c r="BE1211" s="16"/>
      <c r="BF1211" s="16"/>
      <c r="BG1211" s="16"/>
      <c r="BH1211" s="16"/>
      <c r="BI1211" s="16"/>
      <c r="BJ1211" s="16"/>
      <c r="BK1211" s="16"/>
      <c r="BL1211" s="16"/>
      <c r="BM1211" s="16"/>
      <c r="BN1211" s="16"/>
      <c r="BO1211" s="16"/>
      <c r="BP1211" s="16"/>
      <c r="BQ1211" s="16"/>
      <c r="BR1211" s="16"/>
      <c r="BS1211" s="16"/>
      <c r="BT1211" s="16"/>
      <c r="BU1211" s="16"/>
      <c r="BV1211" s="16"/>
      <c r="BW1211" s="16"/>
      <c r="BX1211" s="16"/>
      <c r="BY1211" s="16"/>
      <c r="BZ1211" s="16"/>
      <c r="CA1211" s="16"/>
      <c r="CB1211" s="16"/>
      <c r="CC1211" s="16"/>
      <c r="CD1211" s="16"/>
      <c r="CE1211" s="16"/>
      <c r="CF1211" s="16"/>
      <c r="CG1211" s="19">
        <v>1</v>
      </c>
      <c r="CH1211" s="19"/>
      <c r="CI1211" s="19"/>
      <c r="CJ1211" s="19"/>
      <c r="CK1211" s="19"/>
      <c r="CL1211" s="19"/>
      <c r="CM1211" s="19"/>
      <c r="CN1211" s="19"/>
      <c r="CO1211" s="19"/>
      <c r="CP1211" s="19"/>
      <c r="CQ1211" s="19"/>
      <c r="CR1211" s="19"/>
    </row>
    <row r="1212" spans="1:96" ht="107" customHeight="1">
      <c r="A1212" s="11" cm="1">
        <f t="array" ref="A1212">SUMPRODUCT(--ISNUMBER(SEARCH({"stranding","stranded"},E1212)))</f>
        <v>0</v>
      </c>
      <c r="B1212" s="12">
        <v>1326</v>
      </c>
      <c r="C1212" s="13" t="s">
        <v>2507</v>
      </c>
      <c r="D1212" s="14">
        <v>2004</v>
      </c>
      <c r="E1212" s="15" t="s">
        <v>2508</v>
      </c>
      <c r="F1212" s="15" t="s">
        <v>6904</v>
      </c>
      <c r="G1212" s="15">
        <f t="shared" si="18"/>
        <v>5</v>
      </c>
      <c r="H1212" s="16"/>
      <c r="I1212" s="16"/>
      <c r="J1212" s="16"/>
      <c r="K1212" s="16"/>
      <c r="L1212" s="16"/>
      <c r="M1212" s="16"/>
      <c r="N1212" s="16"/>
      <c r="O1212" s="16"/>
      <c r="P1212" s="17"/>
      <c r="Q1212" s="17"/>
      <c r="R1212" s="17"/>
      <c r="S1212" s="17"/>
      <c r="T1212" s="18">
        <v>1</v>
      </c>
      <c r="U1212" s="18"/>
      <c r="V1212" s="18"/>
      <c r="W1212" s="18"/>
      <c r="X1212" s="19"/>
      <c r="Y1212" s="19"/>
      <c r="Z1212" s="19"/>
      <c r="AA1212" s="19"/>
      <c r="AB1212" s="19"/>
      <c r="AC1212" s="19"/>
      <c r="AD1212" s="19"/>
      <c r="AE1212" s="19"/>
      <c r="AF1212" s="19"/>
      <c r="AG1212" s="19"/>
      <c r="AH1212" s="19"/>
      <c r="AI1212" s="19"/>
      <c r="AJ1212" s="17">
        <v>1</v>
      </c>
      <c r="AK1212" s="17"/>
      <c r="AL1212" s="17"/>
      <c r="AM1212" s="17"/>
      <c r="AN1212" s="17"/>
      <c r="AO1212" s="17"/>
      <c r="AP1212" s="17">
        <v>1</v>
      </c>
      <c r="AQ1212" s="17"/>
      <c r="AR1212" s="20"/>
      <c r="AS1212" s="20">
        <v>1</v>
      </c>
      <c r="AT1212" s="20"/>
      <c r="AU1212" s="20"/>
      <c r="AV1212" s="20"/>
      <c r="AW1212" s="20"/>
      <c r="AX1212" s="20"/>
      <c r="AY1212" s="20"/>
      <c r="AZ1212" s="20"/>
      <c r="BA1212" s="20"/>
      <c r="BB1212" s="20"/>
      <c r="BC1212" s="20"/>
      <c r="BD1212" s="16"/>
      <c r="BE1212" s="16"/>
      <c r="BF1212" s="16"/>
      <c r="BG1212" s="16"/>
      <c r="BH1212" s="16"/>
      <c r="BI1212" s="16"/>
      <c r="BJ1212" s="16"/>
      <c r="BK1212" s="16"/>
      <c r="BL1212" s="16"/>
      <c r="BM1212" s="16"/>
      <c r="BN1212" s="16"/>
      <c r="BO1212" s="16"/>
      <c r="BP1212" s="16"/>
      <c r="BQ1212" s="16">
        <v>1</v>
      </c>
      <c r="BR1212" s="16"/>
      <c r="BS1212" s="16"/>
      <c r="BT1212" s="16"/>
      <c r="BU1212" s="16"/>
      <c r="BV1212" s="16"/>
      <c r="BW1212" s="16"/>
      <c r="BX1212" s="16"/>
      <c r="BY1212" s="16"/>
      <c r="BZ1212" s="16"/>
      <c r="CA1212" s="16"/>
      <c r="CB1212" s="16"/>
      <c r="CC1212" s="16"/>
      <c r="CD1212" s="16"/>
      <c r="CE1212" s="16"/>
      <c r="CF1212" s="16"/>
      <c r="CG1212" s="19"/>
      <c r="CH1212" s="19">
        <v>1</v>
      </c>
      <c r="CI1212" s="19"/>
      <c r="CJ1212" s="19"/>
      <c r="CK1212" s="19"/>
      <c r="CL1212" s="19"/>
      <c r="CM1212" s="19"/>
      <c r="CN1212" s="19"/>
      <c r="CO1212" s="19"/>
      <c r="CP1212" s="19"/>
      <c r="CQ1212" s="19"/>
      <c r="CR1212" s="19"/>
    </row>
    <row r="1213" spans="1:96" ht="107" customHeight="1">
      <c r="A1213" s="11" cm="1">
        <f t="array" ref="A1213">SUMPRODUCT(--ISNUMBER(SEARCH({"stranding","stranded"},E1213)))</f>
        <v>0</v>
      </c>
      <c r="B1213" s="12">
        <v>1327</v>
      </c>
      <c r="C1213" s="21" t="s">
        <v>2509</v>
      </c>
      <c r="D1213" s="22">
        <v>2004</v>
      </c>
      <c r="E1213" s="15" t="s">
        <v>2510</v>
      </c>
      <c r="F1213" s="15" t="s">
        <v>6905</v>
      </c>
      <c r="G1213" s="15">
        <f t="shared" si="18"/>
        <v>6</v>
      </c>
      <c r="H1213" s="16"/>
      <c r="I1213" s="16"/>
      <c r="J1213" s="16"/>
      <c r="K1213" s="16"/>
      <c r="L1213" s="16"/>
      <c r="M1213" s="16"/>
      <c r="N1213" s="16"/>
      <c r="O1213" s="16"/>
      <c r="P1213" s="17"/>
      <c r="Q1213" s="17"/>
      <c r="R1213" s="17"/>
      <c r="S1213" s="17"/>
      <c r="T1213" s="18">
        <v>1</v>
      </c>
      <c r="U1213" s="18">
        <v>1</v>
      </c>
      <c r="V1213" s="18"/>
      <c r="W1213" s="18"/>
      <c r="X1213" s="19"/>
      <c r="Y1213" s="19"/>
      <c r="Z1213" s="19"/>
      <c r="AA1213" s="19"/>
      <c r="AB1213" s="19"/>
      <c r="AC1213" s="19"/>
      <c r="AD1213" s="19"/>
      <c r="AE1213" s="19"/>
      <c r="AF1213" s="19"/>
      <c r="AG1213" s="19"/>
      <c r="AH1213" s="19"/>
      <c r="AI1213" s="19"/>
      <c r="AJ1213" s="17">
        <v>1</v>
      </c>
      <c r="AK1213" s="17"/>
      <c r="AL1213" s="17"/>
      <c r="AM1213" s="17"/>
      <c r="AN1213" s="17"/>
      <c r="AO1213" s="17"/>
      <c r="AP1213" s="17">
        <v>1</v>
      </c>
      <c r="AQ1213" s="17"/>
      <c r="AR1213" s="20"/>
      <c r="AS1213" s="20">
        <v>1</v>
      </c>
      <c r="AT1213" s="20"/>
      <c r="AU1213" s="20"/>
      <c r="AV1213" s="20"/>
      <c r="AW1213" s="20"/>
      <c r="AX1213" s="20"/>
      <c r="AY1213" s="20"/>
      <c r="AZ1213" s="20"/>
      <c r="BA1213" s="20"/>
      <c r="BB1213" s="20"/>
      <c r="BC1213" s="20"/>
      <c r="BD1213" s="16"/>
      <c r="BE1213" s="16"/>
      <c r="BF1213" s="16"/>
      <c r="BG1213" s="16"/>
      <c r="BH1213" s="16"/>
      <c r="BI1213" s="16"/>
      <c r="BJ1213" s="16"/>
      <c r="BK1213" s="16"/>
      <c r="BL1213" s="16"/>
      <c r="BM1213" s="16"/>
      <c r="BN1213" s="16"/>
      <c r="BO1213" s="16"/>
      <c r="BP1213" s="16"/>
      <c r="BQ1213" s="16">
        <v>1</v>
      </c>
      <c r="BR1213" s="16"/>
      <c r="BS1213" s="16"/>
      <c r="BT1213" s="16"/>
      <c r="BU1213" s="16"/>
      <c r="BV1213" s="16"/>
      <c r="BW1213" s="16"/>
      <c r="BX1213" s="16"/>
      <c r="BY1213" s="16"/>
      <c r="BZ1213" s="16"/>
      <c r="CA1213" s="16"/>
      <c r="CB1213" s="16"/>
      <c r="CC1213" s="16"/>
      <c r="CD1213" s="16"/>
      <c r="CE1213" s="16"/>
      <c r="CF1213" s="16"/>
      <c r="CG1213" s="19">
        <v>1</v>
      </c>
      <c r="CH1213" s="19"/>
      <c r="CI1213" s="19"/>
      <c r="CJ1213" s="19"/>
      <c r="CK1213" s="19"/>
      <c r="CL1213" s="19"/>
      <c r="CM1213" s="19"/>
      <c r="CN1213" s="19"/>
      <c r="CO1213" s="19"/>
      <c r="CP1213" s="19"/>
      <c r="CQ1213" s="19"/>
      <c r="CR1213" s="19"/>
    </row>
    <row r="1214" spans="1:96" ht="107" customHeight="1">
      <c r="A1214" s="11" cm="1">
        <f t="array" ref="A1214">SUMPRODUCT(--ISNUMBER(SEARCH({"stranding","stranded"},E1214)))</f>
        <v>0</v>
      </c>
      <c r="B1214" s="12">
        <v>1328</v>
      </c>
      <c r="C1214" s="13" t="s">
        <v>2511</v>
      </c>
      <c r="D1214" s="14">
        <v>2004</v>
      </c>
      <c r="E1214" s="15" t="s">
        <v>2512</v>
      </c>
      <c r="F1214" s="15" t="s">
        <v>6906</v>
      </c>
      <c r="G1214" s="15">
        <f t="shared" si="18"/>
        <v>7</v>
      </c>
      <c r="H1214" s="16"/>
      <c r="I1214" s="16">
        <v>1</v>
      </c>
      <c r="J1214" s="16"/>
      <c r="K1214" s="16"/>
      <c r="L1214" s="16"/>
      <c r="M1214" s="16"/>
      <c r="N1214" s="16"/>
      <c r="O1214" s="16"/>
      <c r="P1214" s="17"/>
      <c r="Q1214" s="17"/>
      <c r="R1214" s="17"/>
      <c r="S1214" s="17"/>
      <c r="T1214" s="18">
        <v>1</v>
      </c>
      <c r="U1214" s="18"/>
      <c r="V1214" s="18"/>
      <c r="W1214" s="18"/>
      <c r="X1214" s="19"/>
      <c r="Y1214" s="19"/>
      <c r="Z1214" s="19"/>
      <c r="AA1214" s="19"/>
      <c r="AB1214" s="19"/>
      <c r="AC1214" s="19"/>
      <c r="AD1214" s="19"/>
      <c r="AE1214" s="19">
        <v>1</v>
      </c>
      <c r="AF1214" s="19">
        <v>1</v>
      </c>
      <c r="AG1214" s="19">
        <v>1</v>
      </c>
      <c r="AH1214" s="19"/>
      <c r="AI1214" s="19">
        <v>1</v>
      </c>
      <c r="AJ1214" s="17">
        <v>1</v>
      </c>
      <c r="AK1214" s="17"/>
      <c r="AL1214" s="17"/>
      <c r="AM1214" s="17"/>
      <c r="AN1214" s="17"/>
      <c r="AO1214" s="17"/>
      <c r="AP1214" s="17"/>
      <c r="AQ1214" s="17"/>
      <c r="AR1214" s="20"/>
      <c r="AS1214" s="20">
        <v>1</v>
      </c>
      <c r="AT1214" s="20"/>
      <c r="AU1214" s="20"/>
      <c r="AV1214" s="20"/>
      <c r="AW1214" s="20"/>
      <c r="AX1214" s="20"/>
      <c r="AY1214" s="20"/>
      <c r="AZ1214" s="20"/>
      <c r="BA1214" s="20"/>
      <c r="BB1214" s="20"/>
      <c r="BC1214" s="20"/>
      <c r="BD1214" s="16"/>
      <c r="BE1214" s="16"/>
      <c r="BF1214" s="16"/>
      <c r="BG1214" s="16"/>
      <c r="BH1214" s="16"/>
      <c r="BI1214" s="16"/>
      <c r="BJ1214" s="16"/>
      <c r="BK1214" s="16"/>
      <c r="BL1214" s="16"/>
      <c r="BM1214" s="16"/>
      <c r="BN1214" s="16"/>
      <c r="BO1214" s="16"/>
      <c r="BP1214" s="16"/>
      <c r="BQ1214" s="16"/>
      <c r="BR1214" s="16"/>
      <c r="BS1214" s="16"/>
      <c r="BT1214" s="16"/>
      <c r="BU1214" s="16"/>
      <c r="BV1214" s="16"/>
      <c r="BW1214" s="16"/>
      <c r="BX1214" s="16"/>
      <c r="BY1214" s="16"/>
      <c r="BZ1214" s="16"/>
      <c r="CA1214" s="16"/>
      <c r="CB1214" s="16"/>
      <c r="CC1214" s="16"/>
      <c r="CD1214" s="16"/>
      <c r="CE1214" s="16"/>
      <c r="CF1214" s="16"/>
      <c r="CG1214" s="19"/>
      <c r="CH1214" s="19"/>
      <c r="CI1214" s="19">
        <v>1</v>
      </c>
      <c r="CJ1214" s="19"/>
      <c r="CK1214" s="19"/>
      <c r="CL1214" s="19"/>
      <c r="CM1214" s="19"/>
      <c r="CN1214" s="19"/>
      <c r="CO1214" s="19"/>
      <c r="CP1214" s="19"/>
      <c r="CQ1214" s="19"/>
      <c r="CR1214" s="19"/>
    </row>
    <row r="1215" spans="1:96" ht="107" customHeight="1">
      <c r="A1215" s="11" cm="1">
        <f t="array" ref="A1215">SUMPRODUCT(--ISNUMBER(SEARCH({"stranding","stranded"},E1215)))</f>
        <v>0</v>
      </c>
      <c r="B1215" s="12">
        <v>1329</v>
      </c>
      <c r="C1215" s="21" t="s">
        <v>2513</v>
      </c>
      <c r="D1215" s="22">
        <v>2004</v>
      </c>
      <c r="E1215" s="15" t="s">
        <v>2514</v>
      </c>
      <c r="F1215" s="15" t="s">
        <v>6907</v>
      </c>
      <c r="G1215" s="15">
        <f t="shared" si="18"/>
        <v>6</v>
      </c>
      <c r="H1215" s="16"/>
      <c r="I1215" s="16"/>
      <c r="J1215" s="16"/>
      <c r="K1215" s="16"/>
      <c r="L1215" s="16"/>
      <c r="M1215" s="16"/>
      <c r="N1215" s="16"/>
      <c r="O1215" s="16"/>
      <c r="P1215" s="17"/>
      <c r="Q1215" s="17"/>
      <c r="R1215" s="17"/>
      <c r="S1215" s="17"/>
      <c r="T1215" s="18"/>
      <c r="U1215" s="18">
        <v>1</v>
      </c>
      <c r="V1215" s="18"/>
      <c r="W1215" s="18"/>
      <c r="X1215" s="19"/>
      <c r="Y1215" s="19"/>
      <c r="Z1215" s="19"/>
      <c r="AA1215" s="19"/>
      <c r="AB1215" s="19"/>
      <c r="AC1215" s="19"/>
      <c r="AD1215" s="19"/>
      <c r="AE1215" s="19"/>
      <c r="AF1215" s="19"/>
      <c r="AG1215" s="19"/>
      <c r="AH1215" s="19"/>
      <c r="AI1215" s="19"/>
      <c r="AJ1215" s="17">
        <v>1</v>
      </c>
      <c r="AK1215" s="17"/>
      <c r="AL1215" s="17"/>
      <c r="AM1215" s="17"/>
      <c r="AN1215" s="17">
        <v>1</v>
      </c>
      <c r="AO1215" s="17"/>
      <c r="AP1215" s="17"/>
      <c r="AQ1215" s="17">
        <v>1</v>
      </c>
      <c r="AR1215" s="20"/>
      <c r="AS1215" s="20">
        <v>1</v>
      </c>
      <c r="AT1215" s="20"/>
      <c r="AU1215" s="20"/>
      <c r="AV1215" s="20"/>
      <c r="AW1215" s="20"/>
      <c r="AX1215" s="20"/>
      <c r="AY1215" s="20"/>
      <c r="AZ1215" s="20"/>
      <c r="BA1215" s="20">
        <v>1</v>
      </c>
      <c r="BB1215" s="20"/>
      <c r="BC1215" s="20"/>
      <c r="BD1215" s="16"/>
      <c r="BE1215" s="16"/>
      <c r="BF1215" s="16"/>
      <c r="BG1215" s="16"/>
      <c r="BH1215" s="16"/>
      <c r="BI1215" s="16"/>
      <c r="BJ1215" s="16"/>
      <c r="BK1215" s="16"/>
      <c r="BL1215" s="16"/>
      <c r="BM1215" s="16"/>
      <c r="BN1215" s="16"/>
      <c r="BO1215" s="16"/>
      <c r="BP1215" s="16"/>
      <c r="BQ1215" s="16"/>
      <c r="BR1215" s="16"/>
      <c r="BS1215" s="16"/>
      <c r="BT1215" s="16"/>
      <c r="BU1215" s="16"/>
      <c r="BV1215" s="16"/>
      <c r="BW1215" s="16"/>
      <c r="BX1215" s="16"/>
      <c r="BY1215" s="16"/>
      <c r="BZ1215" s="16"/>
      <c r="CA1215" s="16"/>
      <c r="CB1215" s="16"/>
      <c r="CC1215" s="16"/>
      <c r="CD1215" s="16"/>
      <c r="CE1215" s="16"/>
      <c r="CF1215" s="16"/>
      <c r="CG1215" s="19"/>
      <c r="CH1215" s="19"/>
      <c r="CI1215" s="19"/>
      <c r="CJ1215" s="19"/>
      <c r="CK1215" s="19"/>
      <c r="CL1215" s="19"/>
      <c r="CM1215" s="19"/>
      <c r="CN1215" s="19"/>
      <c r="CO1215" s="19"/>
      <c r="CP1215" s="19"/>
      <c r="CQ1215" s="19">
        <v>1</v>
      </c>
      <c r="CR1215" s="19"/>
    </row>
    <row r="1216" spans="1:96" ht="107" customHeight="1">
      <c r="A1216" s="11" cm="1">
        <f t="array" ref="A1216">SUMPRODUCT(--ISNUMBER(SEARCH({"stranding","stranded"},E1216)))</f>
        <v>0</v>
      </c>
      <c r="B1216" s="12">
        <v>1330</v>
      </c>
      <c r="C1216" s="13" t="s">
        <v>2515</v>
      </c>
      <c r="D1216" s="14">
        <v>2004</v>
      </c>
      <c r="E1216" s="15" t="s">
        <v>2516</v>
      </c>
      <c r="F1216" s="15" t="s">
        <v>6026</v>
      </c>
      <c r="G1216" s="15">
        <f t="shared" si="18"/>
        <v>6</v>
      </c>
      <c r="H1216" s="16"/>
      <c r="I1216" s="16"/>
      <c r="J1216" s="16">
        <v>1</v>
      </c>
      <c r="K1216" s="16"/>
      <c r="L1216" s="16"/>
      <c r="M1216" s="16"/>
      <c r="N1216" s="16"/>
      <c r="O1216" s="16"/>
      <c r="P1216" s="17"/>
      <c r="Q1216" s="17"/>
      <c r="R1216" s="17"/>
      <c r="S1216" s="17"/>
      <c r="T1216" s="18"/>
      <c r="U1216" s="18">
        <v>1</v>
      </c>
      <c r="V1216" s="18"/>
      <c r="W1216" s="18"/>
      <c r="X1216" s="19"/>
      <c r="Y1216" s="19"/>
      <c r="Z1216" s="19"/>
      <c r="AA1216" s="19"/>
      <c r="AB1216" s="19"/>
      <c r="AC1216" s="19"/>
      <c r="AD1216" s="19"/>
      <c r="AE1216" s="19">
        <v>1</v>
      </c>
      <c r="AF1216" s="19">
        <v>1</v>
      </c>
      <c r="AG1216" s="19">
        <v>1</v>
      </c>
      <c r="AH1216" s="19"/>
      <c r="AI1216" s="19"/>
      <c r="AJ1216" s="17">
        <v>1</v>
      </c>
      <c r="AK1216" s="17"/>
      <c r="AL1216" s="17"/>
      <c r="AM1216" s="17"/>
      <c r="AN1216" s="17"/>
      <c r="AO1216" s="17"/>
      <c r="AP1216" s="17"/>
      <c r="AQ1216" s="17"/>
      <c r="AR1216" s="20"/>
      <c r="AS1216" s="20"/>
      <c r="AT1216" s="20"/>
      <c r="AU1216" s="20"/>
      <c r="AV1216" s="20">
        <v>1</v>
      </c>
      <c r="AW1216" s="20"/>
      <c r="AX1216" s="20"/>
      <c r="AY1216" s="20"/>
      <c r="AZ1216" s="20"/>
      <c r="BA1216" s="20"/>
      <c r="BB1216" s="20"/>
      <c r="BC1216" s="20"/>
      <c r="BD1216" s="16"/>
      <c r="BE1216" s="16"/>
      <c r="BF1216" s="16"/>
      <c r="BG1216" s="16"/>
      <c r="BH1216" s="16"/>
      <c r="BI1216" s="16"/>
      <c r="BJ1216" s="16"/>
      <c r="BK1216" s="16"/>
      <c r="BL1216" s="16"/>
      <c r="BM1216" s="16"/>
      <c r="BN1216" s="16"/>
      <c r="BO1216" s="16"/>
      <c r="BP1216" s="16"/>
      <c r="BQ1216" s="16"/>
      <c r="BR1216" s="16"/>
      <c r="BS1216" s="16"/>
      <c r="BT1216" s="16"/>
      <c r="BU1216" s="16"/>
      <c r="BV1216" s="16"/>
      <c r="BW1216" s="16"/>
      <c r="BX1216" s="16"/>
      <c r="BY1216" s="16"/>
      <c r="BZ1216" s="16"/>
      <c r="CA1216" s="16"/>
      <c r="CB1216" s="16"/>
      <c r="CC1216" s="16"/>
      <c r="CD1216" s="16"/>
      <c r="CE1216" s="16"/>
      <c r="CF1216" s="16"/>
      <c r="CG1216" s="19"/>
      <c r="CH1216" s="19"/>
      <c r="CI1216" s="19"/>
      <c r="CJ1216" s="19"/>
      <c r="CK1216" s="19"/>
      <c r="CL1216" s="19"/>
      <c r="CM1216" s="19">
        <v>1</v>
      </c>
      <c r="CN1216" s="19"/>
      <c r="CO1216" s="19"/>
      <c r="CP1216" s="19"/>
      <c r="CQ1216" s="19"/>
      <c r="CR1216" s="19"/>
    </row>
    <row r="1217" spans="1:96" ht="107" customHeight="1">
      <c r="A1217" s="11" cm="1">
        <f t="array" ref="A1217">SUMPRODUCT(--ISNUMBER(SEARCH({"stranding","stranded"},E1217)))</f>
        <v>0</v>
      </c>
      <c r="B1217" s="12">
        <v>1331</v>
      </c>
      <c r="C1217" s="21" t="s">
        <v>2517</v>
      </c>
      <c r="D1217" s="22">
        <v>2004</v>
      </c>
      <c r="E1217" s="15" t="s">
        <v>2518</v>
      </c>
      <c r="F1217" s="15" t="s">
        <v>6908</v>
      </c>
      <c r="G1217" s="15">
        <f t="shared" si="18"/>
        <v>3</v>
      </c>
      <c r="H1217" s="16"/>
      <c r="I1217" s="16"/>
      <c r="J1217" s="16"/>
      <c r="K1217" s="16"/>
      <c r="L1217" s="16"/>
      <c r="M1217" s="16"/>
      <c r="N1217" s="16"/>
      <c r="O1217" s="16"/>
      <c r="P1217" s="17"/>
      <c r="Q1217" s="17"/>
      <c r="R1217" s="17"/>
      <c r="S1217" s="17"/>
      <c r="T1217" s="18"/>
      <c r="U1217" s="18">
        <v>1</v>
      </c>
      <c r="V1217" s="18"/>
      <c r="W1217" s="18"/>
      <c r="X1217" s="19"/>
      <c r="Y1217" s="19"/>
      <c r="Z1217" s="19"/>
      <c r="AA1217" s="19"/>
      <c r="AB1217" s="19"/>
      <c r="AC1217" s="19"/>
      <c r="AD1217" s="19"/>
      <c r="AE1217" s="19"/>
      <c r="AF1217" s="19"/>
      <c r="AG1217" s="19"/>
      <c r="AH1217" s="19"/>
      <c r="AI1217" s="19"/>
      <c r="AJ1217" s="17">
        <v>1</v>
      </c>
      <c r="AK1217" s="17"/>
      <c r="AL1217" s="17"/>
      <c r="AM1217" s="17"/>
      <c r="AN1217" s="17"/>
      <c r="AO1217" s="17"/>
      <c r="AP1217" s="17"/>
      <c r="AQ1217" s="17"/>
      <c r="AR1217" s="20"/>
      <c r="AS1217" s="20"/>
      <c r="AT1217" s="20"/>
      <c r="AU1217" s="20"/>
      <c r="AV1217" s="20"/>
      <c r="AW1217" s="20"/>
      <c r="AX1217" s="20">
        <v>1</v>
      </c>
      <c r="AY1217" s="20"/>
      <c r="AZ1217" s="20"/>
      <c r="BA1217" s="20"/>
      <c r="BB1217" s="20"/>
      <c r="BC1217" s="20"/>
      <c r="BD1217" s="16"/>
      <c r="BE1217" s="16"/>
      <c r="BF1217" s="16"/>
      <c r="BG1217" s="16"/>
      <c r="BH1217" s="16"/>
      <c r="BI1217" s="16"/>
      <c r="BJ1217" s="16"/>
      <c r="BK1217" s="16"/>
      <c r="BL1217" s="16"/>
      <c r="BM1217" s="16"/>
      <c r="BN1217" s="16"/>
      <c r="BO1217" s="16"/>
      <c r="BP1217" s="16"/>
      <c r="BQ1217" s="16"/>
      <c r="BR1217" s="16"/>
      <c r="BS1217" s="16"/>
      <c r="BT1217" s="16"/>
      <c r="BU1217" s="16"/>
      <c r="BV1217" s="16"/>
      <c r="BW1217" s="16"/>
      <c r="BX1217" s="16"/>
      <c r="BY1217" s="16"/>
      <c r="BZ1217" s="16"/>
      <c r="CA1217" s="16"/>
      <c r="CB1217" s="16"/>
      <c r="CC1217" s="16"/>
      <c r="CD1217" s="16"/>
      <c r="CE1217" s="16"/>
      <c r="CF1217" s="16"/>
      <c r="CG1217" s="19"/>
      <c r="CH1217" s="19"/>
      <c r="CI1217" s="19"/>
      <c r="CJ1217" s="19"/>
      <c r="CK1217" s="19">
        <v>1</v>
      </c>
      <c r="CL1217" s="19"/>
      <c r="CM1217" s="19"/>
      <c r="CN1217" s="19"/>
      <c r="CO1217" s="19"/>
      <c r="CP1217" s="19"/>
      <c r="CQ1217" s="19"/>
      <c r="CR1217" s="19"/>
    </row>
    <row r="1218" spans="1:96" ht="107" customHeight="1">
      <c r="A1218" s="11" cm="1">
        <f t="array" ref="A1218">SUMPRODUCT(--ISNUMBER(SEARCH({"stranding","stranded"},E1218)))</f>
        <v>0</v>
      </c>
      <c r="B1218" s="12">
        <v>1332</v>
      </c>
      <c r="C1218" s="13" t="s">
        <v>2519</v>
      </c>
      <c r="D1218" s="14">
        <v>2004</v>
      </c>
      <c r="E1218" s="15" t="s">
        <v>2520</v>
      </c>
      <c r="F1218" s="15" t="s">
        <v>6909</v>
      </c>
      <c r="G1218" s="15">
        <f t="shared" ref="G1218:G1281" si="19">SUM(P1218:CF1218)</f>
        <v>5</v>
      </c>
      <c r="H1218" s="16"/>
      <c r="I1218" s="16"/>
      <c r="J1218" s="16"/>
      <c r="K1218" s="16">
        <v>2</v>
      </c>
      <c r="L1218" s="16"/>
      <c r="M1218" s="16"/>
      <c r="N1218" s="16"/>
      <c r="O1218" s="16"/>
      <c r="P1218" s="17"/>
      <c r="Q1218" s="17"/>
      <c r="R1218" s="17"/>
      <c r="S1218" s="17"/>
      <c r="T1218" s="18"/>
      <c r="U1218" s="18">
        <v>1</v>
      </c>
      <c r="V1218" s="18">
        <v>1</v>
      </c>
      <c r="W1218" s="18"/>
      <c r="X1218" s="19"/>
      <c r="Y1218" s="19"/>
      <c r="Z1218" s="19"/>
      <c r="AA1218" s="19"/>
      <c r="AB1218" s="19"/>
      <c r="AC1218" s="19"/>
      <c r="AD1218" s="19"/>
      <c r="AE1218" s="19"/>
      <c r="AF1218" s="19"/>
      <c r="AG1218" s="19"/>
      <c r="AH1218" s="19"/>
      <c r="AI1218" s="19"/>
      <c r="AJ1218" s="17">
        <v>1</v>
      </c>
      <c r="AK1218" s="17"/>
      <c r="AL1218" s="17"/>
      <c r="AM1218" s="17"/>
      <c r="AN1218" s="17"/>
      <c r="AO1218" s="17"/>
      <c r="AP1218" s="17"/>
      <c r="AQ1218" s="17"/>
      <c r="AR1218" s="20"/>
      <c r="AS1218" s="20"/>
      <c r="AT1218" s="20"/>
      <c r="AU1218" s="20"/>
      <c r="AV1218" s="20"/>
      <c r="AW1218" s="20"/>
      <c r="AX1218" s="20">
        <v>1</v>
      </c>
      <c r="AY1218" s="20"/>
      <c r="AZ1218" s="20"/>
      <c r="BA1218" s="20"/>
      <c r="BB1218" s="20"/>
      <c r="BC1218" s="20"/>
      <c r="BD1218" s="16"/>
      <c r="BE1218" s="16"/>
      <c r="BF1218" s="16"/>
      <c r="BG1218" s="16"/>
      <c r="BH1218" s="16"/>
      <c r="BI1218" s="16"/>
      <c r="BJ1218" s="16"/>
      <c r="BK1218" s="16"/>
      <c r="BL1218" s="16"/>
      <c r="BM1218" s="16"/>
      <c r="BN1218" s="16"/>
      <c r="BO1218" s="16"/>
      <c r="BP1218" s="16">
        <v>1</v>
      </c>
      <c r="BQ1218" s="16"/>
      <c r="BR1218" s="16"/>
      <c r="BS1218" s="16"/>
      <c r="BT1218" s="16"/>
      <c r="BU1218" s="16"/>
      <c r="BV1218" s="16"/>
      <c r="BW1218" s="16"/>
      <c r="BX1218" s="16"/>
      <c r="BY1218" s="16"/>
      <c r="BZ1218" s="16"/>
      <c r="CA1218" s="16"/>
      <c r="CB1218" s="16"/>
      <c r="CC1218" s="16"/>
      <c r="CD1218" s="16"/>
      <c r="CE1218" s="16"/>
      <c r="CF1218" s="16"/>
      <c r="CG1218" s="19"/>
      <c r="CH1218" s="19"/>
      <c r="CI1218" s="19"/>
      <c r="CJ1218" s="19"/>
      <c r="CK1218" s="19"/>
      <c r="CL1218" s="19">
        <v>1</v>
      </c>
      <c r="CM1218" s="19"/>
      <c r="CN1218" s="19"/>
      <c r="CO1218" s="19"/>
      <c r="CP1218" s="19"/>
      <c r="CQ1218" s="19"/>
      <c r="CR1218" s="19"/>
    </row>
    <row r="1219" spans="1:96" ht="107" customHeight="1">
      <c r="A1219" s="11" cm="1">
        <f t="array" ref="A1219">SUMPRODUCT(--ISNUMBER(SEARCH({"stranding","stranded"},E1219)))</f>
        <v>0</v>
      </c>
      <c r="B1219" s="12">
        <v>1333</v>
      </c>
      <c r="C1219" s="21" t="s">
        <v>2521</v>
      </c>
      <c r="D1219" s="22">
        <v>2004</v>
      </c>
      <c r="E1219" s="15" t="s">
        <v>2522</v>
      </c>
      <c r="F1219" s="15" t="s">
        <v>6910</v>
      </c>
      <c r="G1219" s="15">
        <f t="shared" si="19"/>
        <v>3</v>
      </c>
      <c r="H1219" s="16"/>
      <c r="I1219" s="16">
        <v>1</v>
      </c>
      <c r="J1219" s="16"/>
      <c r="K1219" s="16"/>
      <c r="L1219" s="16"/>
      <c r="M1219" s="16"/>
      <c r="N1219" s="16"/>
      <c r="O1219" s="16"/>
      <c r="P1219" s="17"/>
      <c r="Q1219" s="17"/>
      <c r="R1219" s="17"/>
      <c r="S1219" s="17"/>
      <c r="T1219" s="18"/>
      <c r="U1219" s="18"/>
      <c r="V1219" s="18">
        <v>1</v>
      </c>
      <c r="W1219" s="18"/>
      <c r="X1219" s="19"/>
      <c r="Y1219" s="19"/>
      <c r="Z1219" s="19"/>
      <c r="AA1219" s="19"/>
      <c r="AB1219" s="19"/>
      <c r="AC1219" s="19"/>
      <c r="AD1219" s="19"/>
      <c r="AE1219" s="19"/>
      <c r="AF1219" s="19"/>
      <c r="AG1219" s="19"/>
      <c r="AH1219" s="19"/>
      <c r="AI1219" s="19"/>
      <c r="AJ1219" s="17">
        <v>1</v>
      </c>
      <c r="AK1219" s="17"/>
      <c r="AL1219" s="17"/>
      <c r="AM1219" s="17"/>
      <c r="AN1219" s="17"/>
      <c r="AO1219" s="17"/>
      <c r="AP1219" s="17"/>
      <c r="AQ1219" s="17"/>
      <c r="AR1219" s="20"/>
      <c r="AS1219" s="20"/>
      <c r="AT1219" s="20"/>
      <c r="AU1219" s="20"/>
      <c r="AV1219" s="20"/>
      <c r="AW1219" s="20"/>
      <c r="AX1219" s="20"/>
      <c r="AY1219" s="20">
        <v>1</v>
      </c>
      <c r="AZ1219" s="20"/>
      <c r="BA1219" s="20"/>
      <c r="BB1219" s="20"/>
      <c r="BC1219" s="20"/>
      <c r="BD1219" s="16"/>
      <c r="BE1219" s="16"/>
      <c r="BF1219" s="16"/>
      <c r="BG1219" s="16"/>
      <c r="BH1219" s="16"/>
      <c r="BI1219" s="16"/>
      <c r="BJ1219" s="16"/>
      <c r="BK1219" s="16"/>
      <c r="BL1219" s="16"/>
      <c r="BM1219" s="16"/>
      <c r="BN1219" s="16"/>
      <c r="BO1219" s="16"/>
      <c r="BP1219" s="16"/>
      <c r="BQ1219" s="16"/>
      <c r="BR1219" s="16"/>
      <c r="BS1219" s="16"/>
      <c r="BT1219" s="16"/>
      <c r="BU1219" s="16"/>
      <c r="BV1219" s="16"/>
      <c r="BW1219" s="16"/>
      <c r="BX1219" s="16"/>
      <c r="BY1219" s="16"/>
      <c r="BZ1219" s="16"/>
      <c r="CA1219" s="16"/>
      <c r="CB1219" s="16"/>
      <c r="CC1219" s="16"/>
      <c r="CD1219" s="16"/>
      <c r="CE1219" s="16"/>
      <c r="CF1219" s="16"/>
      <c r="CG1219" s="19"/>
      <c r="CH1219" s="19"/>
      <c r="CI1219" s="19"/>
      <c r="CJ1219" s="19"/>
      <c r="CK1219" s="19"/>
      <c r="CL1219" s="19">
        <v>1</v>
      </c>
      <c r="CM1219" s="19"/>
      <c r="CN1219" s="19"/>
      <c r="CO1219" s="19"/>
      <c r="CP1219" s="19"/>
      <c r="CQ1219" s="19"/>
      <c r="CR1219" s="19"/>
    </row>
    <row r="1220" spans="1:96" ht="107" customHeight="1">
      <c r="A1220" s="11" cm="1">
        <f t="array" ref="A1220">SUMPRODUCT(--ISNUMBER(SEARCH({"stranding","stranded"},E1220)))</f>
        <v>0</v>
      </c>
      <c r="B1220" s="12">
        <v>1334</v>
      </c>
      <c r="C1220" s="13" t="s">
        <v>2523</v>
      </c>
      <c r="D1220" s="14">
        <v>2004</v>
      </c>
      <c r="E1220" s="15" t="s">
        <v>2524</v>
      </c>
      <c r="F1220" s="15" t="s">
        <v>6911</v>
      </c>
      <c r="G1220" s="15">
        <f t="shared" si="19"/>
        <v>10</v>
      </c>
      <c r="H1220" s="16"/>
      <c r="I1220" s="16"/>
      <c r="J1220" s="16"/>
      <c r="K1220" s="16"/>
      <c r="L1220" s="16"/>
      <c r="M1220" s="16">
        <v>1</v>
      </c>
      <c r="N1220" s="16">
        <v>1</v>
      </c>
      <c r="O1220" s="16"/>
      <c r="P1220" s="17"/>
      <c r="Q1220" s="17"/>
      <c r="R1220" s="17">
        <v>1</v>
      </c>
      <c r="S1220" s="17"/>
      <c r="T1220" s="18"/>
      <c r="U1220" s="18">
        <v>1</v>
      </c>
      <c r="V1220" s="18"/>
      <c r="W1220" s="18"/>
      <c r="X1220" s="19"/>
      <c r="Y1220" s="19">
        <v>1</v>
      </c>
      <c r="Z1220" s="19">
        <v>1</v>
      </c>
      <c r="AA1220" s="19"/>
      <c r="AB1220" s="19"/>
      <c r="AC1220" s="19"/>
      <c r="AD1220" s="19"/>
      <c r="AE1220" s="19"/>
      <c r="AF1220" s="19"/>
      <c r="AG1220" s="19"/>
      <c r="AH1220" s="19"/>
      <c r="AI1220" s="19"/>
      <c r="AJ1220" s="17">
        <v>1</v>
      </c>
      <c r="AK1220" s="17"/>
      <c r="AL1220" s="17"/>
      <c r="AM1220" s="17"/>
      <c r="AN1220" s="17"/>
      <c r="AO1220" s="17"/>
      <c r="AP1220" s="17"/>
      <c r="AQ1220" s="17"/>
      <c r="AR1220" s="20">
        <v>1</v>
      </c>
      <c r="AS1220" s="20"/>
      <c r="AT1220" s="20">
        <v>1</v>
      </c>
      <c r="AU1220" s="20"/>
      <c r="AV1220" s="20">
        <v>1</v>
      </c>
      <c r="AW1220" s="20"/>
      <c r="AX1220" s="20"/>
      <c r="AY1220" s="20"/>
      <c r="AZ1220" s="20"/>
      <c r="BA1220" s="20"/>
      <c r="BB1220" s="20"/>
      <c r="BC1220" s="20"/>
      <c r="BD1220" s="16"/>
      <c r="BE1220" s="16"/>
      <c r="BF1220" s="16"/>
      <c r="BG1220" s="16"/>
      <c r="BH1220" s="16"/>
      <c r="BI1220" s="16"/>
      <c r="BJ1220" s="16">
        <v>1</v>
      </c>
      <c r="BK1220" s="16"/>
      <c r="BL1220" s="16"/>
      <c r="BM1220" s="16"/>
      <c r="BN1220" s="16"/>
      <c r="BO1220" s="16"/>
      <c r="BP1220" s="16"/>
      <c r="BQ1220" s="16"/>
      <c r="BR1220" s="16"/>
      <c r="BS1220" s="16"/>
      <c r="BT1220" s="16"/>
      <c r="BU1220" s="16"/>
      <c r="BV1220" s="16"/>
      <c r="BW1220" s="16"/>
      <c r="BX1220" s="16"/>
      <c r="BY1220" s="16"/>
      <c r="BZ1220" s="16">
        <v>1</v>
      </c>
      <c r="CA1220" s="16"/>
      <c r="CB1220" s="16"/>
      <c r="CC1220" s="16"/>
      <c r="CD1220" s="16"/>
      <c r="CE1220" s="16"/>
      <c r="CF1220" s="16"/>
      <c r="CG1220" s="19"/>
      <c r="CH1220" s="19"/>
      <c r="CI1220" s="19"/>
      <c r="CJ1220" s="19"/>
      <c r="CK1220" s="19"/>
      <c r="CL1220" s="19"/>
      <c r="CM1220" s="19"/>
      <c r="CN1220" s="19">
        <v>1</v>
      </c>
      <c r="CO1220" s="19"/>
      <c r="CP1220" s="19"/>
      <c r="CQ1220" s="19"/>
      <c r="CR1220" s="19"/>
    </row>
    <row r="1221" spans="1:96" ht="107" customHeight="1">
      <c r="A1221" s="11" cm="1">
        <f t="array" ref="A1221">SUMPRODUCT(--ISNUMBER(SEARCH({"stranding","stranded"},E1221)))</f>
        <v>0</v>
      </c>
      <c r="B1221" s="12">
        <v>1335</v>
      </c>
      <c r="C1221" s="21" t="s">
        <v>2525</v>
      </c>
      <c r="D1221" s="22">
        <v>2004</v>
      </c>
      <c r="E1221" s="15" t="s">
        <v>2526</v>
      </c>
      <c r="F1221" s="15" t="s">
        <v>6912</v>
      </c>
      <c r="G1221" s="15">
        <f t="shared" si="19"/>
        <v>4</v>
      </c>
      <c r="H1221" s="16"/>
      <c r="I1221" s="16"/>
      <c r="J1221" s="16"/>
      <c r="K1221" s="16"/>
      <c r="L1221" s="16"/>
      <c r="M1221" s="16"/>
      <c r="N1221" s="16"/>
      <c r="O1221" s="16"/>
      <c r="P1221" s="17"/>
      <c r="Q1221" s="17"/>
      <c r="R1221" s="17"/>
      <c r="S1221" s="17"/>
      <c r="T1221" s="18"/>
      <c r="U1221" s="18">
        <v>1</v>
      </c>
      <c r="V1221" s="18"/>
      <c r="W1221" s="18"/>
      <c r="X1221" s="19"/>
      <c r="Y1221" s="19">
        <v>1</v>
      </c>
      <c r="Z1221" s="19"/>
      <c r="AA1221" s="19"/>
      <c r="AB1221" s="19">
        <v>1</v>
      </c>
      <c r="AC1221" s="19"/>
      <c r="AD1221" s="19"/>
      <c r="AE1221" s="19"/>
      <c r="AF1221" s="19"/>
      <c r="AG1221" s="19"/>
      <c r="AH1221" s="19"/>
      <c r="AI1221" s="19"/>
      <c r="AJ1221" s="17"/>
      <c r="AK1221" s="17"/>
      <c r="AL1221" s="17"/>
      <c r="AM1221" s="17"/>
      <c r="AN1221" s="17">
        <v>1</v>
      </c>
      <c r="AO1221" s="17"/>
      <c r="AP1221" s="17"/>
      <c r="AQ1221" s="17"/>
      <c r="AR1221" s="20"/>
      <c r="AS1221" s="20"/>
      <c r="AT1221" s="20"/>
      <c r="AU1221" s="20"/>
      <c r="AV1221" s="20"/>
      <c r="AW1221" s="20"/>
      <c r="AX1221" s="20"/>
      <c r="AY1221" s="20"/>
      <c r="AZ1221" s="20"/>
      <c r="BA1221" s="20"/>
      <c r="BB1221" s="20"/>
      <c r="BC1221" s="20"/>
      <c r="BD1221" s="16"/>
      <c r="BE1221" s="16"/>
      <c r="BF1221" s="16"/>
      <c r="BG1221" s="16"/>
      <c r="BH1221" s="16"/>
      <c r="BI1221" s="16"/>
      <c r="BJ1221" s="16"/>
      <c r="BK1221" s="16"/>
      <c r="BL1221" s="16"/>
      <c r="BM1221" s="16"/>
      <c r="BN1221" s="16"/>
      <c r="BO1221" s="16"/>
      <c r="BP1221" s="16"/>
      <c r="BQ1221" s="16"/>
      <c r="BR1221" s="16"/>
      <c r="BS1221" s="16"/>
      <c r="BT1221" s="16"/>
      <c r="BU1221" s="16"/>
      <c r="BV1221" s="16"/>
      <c r="BW1221" s="16"/>
      <c r="BX1221" s="16"/>
      <c r="BY1221" s="16"/>
      <c r="BZ1221" s="16"/>
      <c r="CA1221" s="16"/>
      <c r="CB1221" s="16"/>
      <c r="CC1221" s="16"/>
      <c r="CD1221" s="16"/>
      <c r="CE1221" s="16"/>
      <c r="CF1221" s="16"/>
      <c r="CG1221" s="19">
        <v>1</v>
      </c>
      <c r="CH1221" s="19"/>
      <c r="CI1221" s="19"/>
      <c r="CJ1221" s="19"/>
      <c r="CK1221" s="19"/>
      <c r="CL1221" s="19"/>
      <c r="CM1221" s="19"/>
      <c r="CN1221" s="19"/>
      <c r="CO1221" s="19"/>
      <c r="CP1221" s="19"/>
      <c r="CQ1221" s="19"/>
      <c r="CR1221" s="19"/>
    </row>
    <row r="1222" spans="1:96" ht="107" customHeight="1">
      <c r="A1222" s="11" cm="1">
        <f t="array" ref="A1222">SUMPRODUCT(--ISNUMBER(SEARCH({"stranding","stranded"},E1222)))</f>
        <v>0</v>
      </c>
      <c r="B1222" s="12">
        <v>1336</v>
      </c>
      <c r="C1222" s="13" t="s">
        <v>2527</v>
      </c>
      <c r="D1222" s="14">
        <v>2004</v>
      </c>
      <c r="E1222" s="15" t="s">
        <v>2528</v>
      </c>
      <c r="F1222" s="15" t="s">
        <v>5987</v>
      </c>
      <c r="G1222" s="15">
        <f t="shared" si="19"/>
        <v>6</v>
      </c>
      <c r="H1222" s="16"/>
      <c r="I1222" s="16"/>
      <c r="J1222" s="16"/>
      <c r="K1222" s="16"/>
      <c r="L1222" s="16"/>
      <c r="M1222" s="16"/>
      <c r="N1222" s="16"/>
      <c r="O1222" s="16"/>
      <c r="P1222" s="17">
        <v>1</v>
      </c>
      <c r="Q1222" s="17"/>
      <c r="R1222" s="17"/>
      <c r="S1222" s="17"/>
      <c r="T1222" s="18"/>
      <c r="U1222" s="18">
        <v>1</v>
      </c>
      <c r="V1222" s="18"/>
      <c r="W1222" s="18"/>
      <c r="X1222" s="19"/>
      <c r="Y1222" s="19">
        <v>1</v>
      </c>
      <c r="Z1222" s="19"/>
      <c r="AA1222" s="19"/>
      <c r="AB1222" s="19"/>
      <c r="AC1222" s="19"/>
      <c r="AD1222" s="19"/>
      <c r="AE1222" s="19"/>
      <c r="AF1222" s="19"/>
      <c r="AG1222" s="19"/>
      <c r="AH1222" s="19"/>
      <c r="AI1222" s="19"/>
      <c r="AJ1222" s="17"/>
      <c r="AK1222" s="17"/>
      <c r="AL1222" s="17"/>
      <c r="AM1222" s="17"/>
      <c r="AN1222" s="17">
        <v>1</v>
      </c>
      <c r="AO1222" s="17"/>
      <c r="AP1222" s="17"/>
      <c r="AQ1222" s="17"/>
      <c r="AR1222" s="20"/>
      <c r="AS1222" s="20"/>
      <c r="AT1222" s="20"/>
      <c r="AU1222" s="20"/>
      <c r="AV1222" s="20"/>
      <c r="AW1222" s="20"/>
      <c r="AX1222" s="20"/>
      <c r="AY1222" s="20"/>
      <c r="AZ1222" s="20"/>
      <c r="BA1222" s="20"/>
      <c r="BB1222" s="20"/>
      <c r="BC1222" s="20"/>
      <c r="BD1222" s="16"/>
      <c r="BE1222" s="16"/>
      <c r="BF1222" s="16">
        <v>1</v>
      </c>
      <c r="BG1222" s="16"/>
      <c r="BH1222" s="16"/>
      <c r="BI1222" s="16"/>
      <c r="BJ1222" s="16"/>
      <c r="BK1222" s="16"/>
      <c r="BL1222" s="16"/>
      <c r="BM1222" s="16"/>
      <c r="BN1222" s="16"/>
      <c r="BO1222" s="16"/>
      <c r="BP1222" s="16"/>
      <c r="BQ1222" s="16"/>
      <c r="BR1222" s="16"/>
      <c r="BS1222" s="16"/>
      <c r="BT1222" s="16"/>
      <c r="BU1222" s="16"/>
      <c r="BV1222" s="16"/>
      <c r="BW1222" s="16"/>
      <c r="BX1222" s="16"/>
      <c r="BY1222" s="16"/>
      <c r="BZ1222" s="16">
        <v>1</v>
      </c>
      <c r="CA1222" s="16"/>
      <c r="CB1222" s="16"/>
      <c r="CC1222" s="16"/>
      <c r="CD1222" s="16"/>
      <c r="CE1222" s="16"/>
      <c r="CF1222" s="16"/>
      <c r="CG1222" s="19"/>
      <c r="CH1222" s="19"/>
      <c r="CI1222" s="19">
        <v>1</v>
      </c>
      <c r="CJ1222" s="19"/>
      <c r="CK1222" s="19"/>
      <c r="CL1222" s="19"/>
      <c r="CM1222" s="19"/>
      <c r="CN1222" s="19"/>
      <c r="CO1222" s="19"/>
      <c r="CP1222" s="19"/>
      <c r="CQ1222" s="19"/>
      <c r="CR1222" s="19"/>
    </row>
    <row r="1223" spans="1:96" ht="107" customHeight="1">
      <c r="A1223" s="11" cm="1">
        <f t="array" ref="A1223">SUMPRODUCT(--ISNUMBER(SEARCH({"stranding","stranded"},E1223)))</f>
        <v>0</v>
      </c>
      <c r="B1223" s="12">
        <v>1337</v>
      </c>
      <c r="C1223" s="21" t="s">
        <v>2529</v>
      </c>
      <c r="D1223" s="22">
        <v>2004</v>
      </c>
      <c r="E1223" s="15" t="s">
        <v>2530</v>
      </c>
      <c r="F1223" s="15" t="s">
        <v>6913</v>
      </c>
      <c r="G1223" s="15">
        <f t="shared" si="19"/>
        <v>5</v>
      </c>
      <c r="H1223" s="16"/>
      <c r="I1223" s="16"/>
      <c r="J1223" s="16"/>
      <c r="K1223" s="16"/>
      <c r="L1223" s="16"/>
      <c r="M1223" s="16">
        <v>1</v>
      </c>
      <c r="N1223" s="16"/>
      <c r="O1223" s="16"/>
      <c r="P1223" s="17"/>
      <c r="Q1223" s="17"/>
      <c r="R1223" s="17"/>
      <c r="S1223" s="17"/>
      <c r="T1223" s="18"/>
      <c r="U1223" s="18">
        <v>1</v>
      </c>
      <c r="V1223" s="18"/>
      <c r="W1223" s="18"/>
      <c r="X1223" s="19"/>
      <c r="Y1223" s="19">
        <v>1</v>
      </c>
      <c r="Z1223" s="19"/>
      <c r="AA1223" s="19"/>
      <c r="AB1223" s="19"/>
      <c r="AC1223" s="19"/>
      <c r="AD1223" s="19"/>
      <c r="AE1223" s="19"/>
      <c r="AF1223" s="19"/>
      <c r="AG1223" s="19"/>
      <c r="AH1223" s="19"/>
      <c r="AI1223" s="19"/>
      <c r="AJ1223" s="17"/>
      <c r="AK1223" s="17"/>
      <c r="AL1223" s="17"/>
      <c r="AM1223" s="17"/>
      <c r="AN1223" s="17">
        <v>1</v>
      </c>
      <c r="AO1223" s="17"/>
      <c r="AP1223" s="17"/>
      <c r="AQ1223" s="17"/>
      <c r="AR1223" s="20"/>
      <c r="AS1223" s="20"/>
      <c r="AT1223" s="20"/>
      <c r="AU1223" s="20"/>
      <c r="AV1223" s="20"/>
      <c r="AW1223" s="20"/>
      <c r="AX1223" s="20"/>
      <c r="AY1223" s="20"/>
      <c r="AZ1223" s="20"/>
      <c r="BA1223" s="20"/>
      <c r="BB1223" s="20"/>
      <c r="BC1223" s="20"/>
      <c r="BD1223" s="16"/>
      <c r="BE1223" s="16"/>
      <c r="BF1223" s="16"/>
      <c r="BG1223" s="16"/>
      <c r="BH1223" s="16"/>
      <c r="BI1223" s="16"/>
      <c r="BJ1223" s="16"/>
      <c r="BK1223" s="16"/>
      <c r="BL1223" s="16"/>
      <c r="BM1223" s="16"/>
      <c r="BN1223" s="16"/>
      <c r="BO1223" s="16"/>
      <c r="BP1223" s="16"/>
      <c r="BQ1223" s="16">
        <v>1</v>
      </c>
      <c r="BR1223" s="16"/>
      <c r="BS1223" s="16"/>
      <c r="BT1223" s="16"/>
      <c r="BU1223" s="16"/>
      <c r="BV1223" s="16"/>
      <c r="BW1223" s="16"/>
      <c r="BX1223" s="16"/>
      <c r="BY1223" s="16"/>
      <c r="BZ1223" s="16">
        <v>1</v>
      </c>
      <c r="CA1223" s="16"/>
      <c r="CB1223" s="16"/>
      <c r="CC1223" s="16"/>
      <c r="CD1223" s="16"/>
      <c r="CE1223" s="16"/>
      <c r="CF1223" s="16"/>
      <c r="CG1223" s="19"/>
      <c r="CH1223" s="19">
        <v>1</v>
      </c>
      <c r="CI1223" s="19"/>
      <c r="CJ1223" s="19"/>
      <c r="CK1223" s="19"/>
      <c r="CL1223" s="19"/>
      <c r="CM1223" s="19"/>
      <c r="CN1223" s="19"/>
      <c r="CO1223" s="19"/>
      <c r="CP1223" s="19"/>
      <c r="CQ1223" s="19"/>
      <c r="CR1223" s="19"/>
    </row>
    <row r="1224" spans="1:96" ht="107" customHeight="1">
      <c r="A1224" s="11" cm="1">
        <f t="array" ref="A1224">SUMPRODUCT(--ISNUMBER(SEARCH({"stranding","stranded"},E1224)))</f>
        <v>0</v>
      </c>
      <c r="B1224" s="12">
        <v>1338</v>
      </c>
      <c r="C1224" s="13" t="s">
        <v>2531</v>
      </c>
      <c r="D1224" s="14">
        <v>2004</v>
      </c>
      <c r="E1224" s="15" t="s">
        <v>2532</v>
      </c>
      <c r="F1224" s="15" t="s">
        <v>6914</v>
      </c>
      <c r="G1224" s="15">
        <f t="shared" si="19"/>
        <v>5</v>
      </c>
      <c r="H1224" s="16"/>
      <c r="I1224" s="16"/>
      <c r="J1224" s="16"/>
      <c r="K1224" s="16">
        <v>1</v>
      </c>
      <c r="L1224" s="16"/>
      <c r="M1224" s="16"/>
      <c r="N1224" s="16"/>
      <c r="O1224" s="16"/>
      <c r="P1224" s="17"/>
      <c r="Q1224" s="17"/>
      <c r="R1224" s="17"/>
      <c r="S1224" s="17"/>
      <c r="T1224" s="18"/>
      <c r="U1224" s="18">
        <v>1</v>
      </c>
      <c r="V1224" s="18"/>
      <c r="W1224" s="18"/>
      <c r="X1224" s="19"/>
      <c r="Y1224" s="19"/>
      <c r="Z1224" s="19"/>
      <c r="AA1224" s="19"/>
      <c r="AB1224" s="19">
        <v>1</v>
      </c>
      <c r="AC1224" s="19"/>
      <c r="AD1224" s="19"/>
      <c r="AE1224" s="19">
        <v>1</v>
      </c>
      <c r="AF1224" s="19">
        <v>1</v>
      </c>
      <c r="AG1224" s="19"/>
      <c r="AH1224" s="19"/>
      <c r="AI1224" s="19"/>
      <c r="AJ1224" s="17"/>
      <c r="AK1224" s="17"/>
      <c r="AL1224" s="17"/>
      <c r="AM1224" s="17"/>
      <c r="AN1224" s="17">
        <v>1</v>
      </c>
      <c r="AO1224" s="17"/>
      <c r="AP1224" s="17"/>
      <c r="AQ1224" s="17"/>
      <c r="AR1224" s="20"/>
      <c r="AS1224" s="20"/>
      <c r="AT1224" s="20"/>
      <c r="AU1224" s="20"/>
      <c r="AV1224" s="20"/>
      <c r="AW1224" s="20"/>
      <c r="AX1224" s="20"/>
      <c r="AY1224" s="20"/>
      <c r="AZ1224" s="20"/>
      <c r="BA1224" s="20"/>
      <c r="BB1224" s="20"/>
      <c r="BC1224" s="20"/>
      <c r="BD1224" s="16"/>
      <c r="BE1224" s="16"/>
      <c r="BF1224" s="16"/>
      <c r="BG1224" s="16"/>
      <c r="BH1224" s="16"/>
      <c r="BI1224" s="16"/>
      <c r="BJ1224" s="16"/>
      <c r="BK1224" s="16"/>
      <c r="BL1224" s="16"/>
      <c r="BM1224" s="16"/>
      <c r="BN1224" s="16"/>
      <c r="BO1224" s="16"/>
      <c r="BP1224" s="16"/>
      <c r="BQ1224" s="16"/>
      <c r="BR1224" s="16"/>
      <c r="BS1224" s="16"/>
      <c r="BT1224" s="16"/>
      <c r="BU1224" s="16"/>
      <c r="BV1224" s="16"/>
      <c r="BW1224" s="16"/>
      <c r="BX1224" s="16"/>
      <c r="BY1224" s="16"/>
      <c r="BZ1224" s="16"/>
      <c r="CA1224" s="16"/>
      <c r="CB1224" s="16"/>
      <c r="CC1224" s="16"/>
      <c r="CD1224" s="16"/>
      <c r="CE1224" s="16"/>
      <c r="CF1224" s="16"/>
      <c r="CG1224" s="19"/>
      <c r="CH1224" s="19">
        <v>1</v>
      </c>
      <c r="CI1224" s="19"/>
      <c r="CJ1224" s="19"/>
      <c r="CK1224" s="19"/>
      <c r="CL1224" s="19"/>
      <c r="CM1224" s="19"/>
      <c r="CN1224" s="19"/>
      <c r="CO1224" s="19"/>
      <c r="CP1224" s="19"/>
      <c r="CQ1224" s="19"/>
      <c r="CR1224" s="19"/>
    </row>
    <row r="1225" spans="1:96" ht="107" customHeight="1">
      <c r="A1225" s="11" cm="1">
        <f t="array" ref="A1225">SUMPRODUCT(--ISNUMBER(SEARCH({"stranding","stranded"},E1225)))</f>
        <v>0</v>
      </c>
      <c r="B1225" s="12">
        <v>1339</v>
      </c>
      <c r="C1225" s="21" t="s">
        <v>2533</v>
      </c>
      <c r="D1225" s="22">
        <v>2004</v>
      </c>
      <c r="E1225" s="15" t="s">
        <v>2534</v>
      </c>
      <c r="F1225" s="15" t="s">
        <v>6238</v>
      </c>
      <c r="G1225" s="15">
        <f t="shared" si="19"/>
        <v>3</v>
      </c>
      <c r="H1225" s="16"/>
      <c r="I1225" s="16"/>
      <c r="J1225" s="16">
        <v>1</v>
      </c>
      <c r="K1225" s="16"/>
      <c r="L1225" s="16"/>
      <c r="M1225" s="16"/>
      <c r="N1225" s="16"/>
      <c r="O1225" s="16"/>
      <c r="P1225" s="17"/>
      <c r="Q1225" s="17"/>
      <c r="R1225" s="17"/>
      <c r="S1225" s="17"/>
      <c r="T1225" s="18"/>
      <c r="U1225" s="18">
        <v>1</v>
      </c>
      <c r="V1225" s="18"/>
      <c r="W1225" s="18"/>
      <c r="X1225" s="19"/>
      <c r="Y1225" s="19">
        <v>1</v>
      </c>
      <c r="Z1225" s="19">
        <v>1</v>
      </c>
      <c r="AA1225" s="19"/>
      <c r="AB1225" s="19"/>
      <c r="AC1225" s="19"/>
      <c r="AD1225" s="19"/>
      <c r="AE1225" s="19"/>
      <c r="AF1225" s="19"/>
      <c r="AG1225" s="19"/>
      <c r="AH1225" s="19"/>
      <c r="AI1225" s="19"/>
      <c r="AJ1225" s="17"/>
      <c r="AK1225" s="17"/>
      <c r="AL1225" s="17"/>
      <c r="AM1225" s="17"/>
      <c r="AN1225" s="17"/>
      <c r="AO1225" s="17"/>
      <c r="AP1225" s="17"/>
      <c r="AQ1225" s="17"/>
      <c r="AR1225" s="20"/>
      <c r="AS1225" s="20"/>
      <c r="AT1225" s="20"/>
      <c r="AU1225" s="20"/>
      <c r="AV1225" s="20"/>
      <c r="AW1225" s="20"/>
      <c r="AX1225" s="20"/>
      <c r="AY1225" s="20"/>
      <c r="AZ1225" s="20"/>
      <c r="BA1225" s="20"/>
      <c r="BB1225" s="20"/>
      <c r="BC1225" s="20"/>
      <c r="BD1225" s="16"/>
      <c r="BE1225" s="16"/>
      <c r="BF1225" s="16"/>
      <c r="BG1225" s="16"/>
      <c r="BH1225" s="16"/>
      <c r="BI1225" s="16"/>
      <c r="BJ1225" s="16"/>
      <c r="BK1225" s="16"/>
      <c r="BL1225" s="16"/>
      <c r="BM1225" s="16"/>
      <c r="BN1225" s="16"/>
      <c r="BO1225" s="16"/>
      <c r="BP1225" s="16"/>
      <c r="BQ1225" s="16"/>
      <c r="BR1225" s="16"/>
      <c r="BS1225" s="16"/>
      <c r="BT1225" s="16"/>
      <c r="BU1225" s="16"/>
      <c r="BV1225" s="16"/>
      <c r="BW1225" s="16"/>
      <c r="BX1225" s="16"/>
      <c r="BY1225" s="16"/>
      <c r="BZ1225" s="16"/>
      <c r="CA1225" s="16"/>
      <c r="CB1225" s="16"/>
      <c r="CC1225" s="16"/>
      <c r="CD1225" s="16"/>
      <c r="CE1225" s="16"/>
      <c r="CF1225" s="16"/>
      <c r="CG1225" s="19"/>
      <c r="CH1225" s="19"/>
      <c r="CI1225" s="19"/>
      <c r="CJ1225" s="19"/>
      <c r="CK1225" s="19"/>
      <c r="CL1225" s="19"/>
      <c r="CM1225" s="19"/>
      <c r="CN1225" s="19"/>
      <c r="CO1225" s="19"/>
      <c r="CP1225" s="19">
        <v>1</v>
      </c>
      <c r="CQ1225" s="19"/>
      <c r="CR1225" s="19"/>
    </row>
    <row r="1226" spans="1:96" ht="107" customHeight="1">
      <c r="A1226" s="11" cm="1">
        <f t="array" ref="A1226">SUMPRODUCT(--ISNUMBER(SEARCH({"stranding","stranded"},E1226)))</f>
        <v>0</v>
      </c>
      <c r="B1226" s="12">
        <v>1340</v>
      </c>
      <c r="C1226" s="13" t="s">
        <v>2535</v>
      </c>
      <c r="D1226" s="14">
        <v>2004</v>
      </c>
      <c r="E1226" s="15" t="s">
        <v>2536</v>
      </c>
      <c r="F1226" s="15" t="s">
        <v>6915</v>
      </c>
      <c r="G1226" s="15">
        <f t="shared" si="19"/>
        <v>5</v>
      </c>
      <c r="H1226" s="16"/>
      <c r="I1226" s="16"/>
      <c r="J1226" s="16"/>
      <c r="K1226" s="16"/>
      <c r="L1226" s="16"/>
      <c r="M1226" s="16"/>
      <c r="N1226" s="16">
        <v>1</v>
      </c>
      <c r="O1226" s="16"/>
      <c r="P1226" s="17"/>
      <c r="Q1226" s="17"/>
      <c r="R1226" s="17"/>
      <c r="S1226" s="17"/>
      <c r="T1226" s="18">
        <v>1</v>
      </c>
      <c r="U1226" s="18"/>
      <c r="V1226" s="18"/>
      <c r="W1226" s="18">
        <v>1</v>
      </c>
      <c r="X1226" s="19">
        <v>1</v>
      </c>
      <c r="Y1226" s="19"/>
      <c r="Z1226" s="19"/>
      <c r="AA1226" s="19"/>
      <c r="AB1226" s="19"/>
      <c r="AC1226" s="19"/>
      <c r="AD1226" s="19"/>
      <c r="AE1226" s="19">
        <v>1</v>
      </c>
      <c r="AF1226" s="19">
        <v>1</v>
      </c>
      <c r="AG1226" s="19"/>
      <c r="AH1226" s="19"/>
      <c r="AI1226" s="19"/>
      <c r="AJ1226" s="17"/>
      <c r="AK1226" s="17"/>
      <c r="AL1226" s="17"/>
      <c r="AM1226" s="17"/>
      <c r="AN1226" s="17"/>
      <c r="AO1226" s="17"/>
      <c r="AP1226" s="17"/>
      <c r="AQ1226" s="17"/>
      <c r="AR1226" s="20"/>
      <c r="AS1226" s="20"/>
      <c r="AT1226" s="20"/>
      <c r="AU1226" s="20"/>
      <c r="AV1226" s="20"/>
      <c r="AW1226" s="20"/>
      <c r="AX1226" s="20"/>
      <c r="AY1226" s="20"/>
      <c r="AZ1226" s="20"/>
      <c r="BA1226" s="20"/>
      <c r="BB1226" s="20"/>
      <c r="BC1226" s="20"/>
      <c r="BD1226" s="16"/>
      <c r="BE1226" s="16"/>
      <c r="BF1226" s="16"/>
      <c r="BG1226" s="16"/>
      <c r="BH1226" s="16"/>
      <c r="BI1226" s="16"/>
      <c r="BJ1226" s="16"/>
      <c r="BK1226" s="16"/>
      <c r="BL1226" s="16"/>
      <c r="BM1226" s="16"/>
      <c r="BN1226" s="16"/>
      <c r="BO1226" s="16"/>
      <c r="BP1226" s="16"/>
      <c r="BQ1226" s="16"/>
      <c r="BR1226" s="16"/>
      <c r="BS1226" s="16"/>
      <c r="BT1226" s="16"/>
      <c r="BU1226" s="16"/>
      <c r="BV1226" s="16"/>
      <c r="BW1226" s="16"/>
      <c r="BX1226" s="16"/>
      <c r="BY1226" s="16"/>
      <c r="BZ1226" s="16"/>
      <c r="CA1226" s="16"/>
      <c r="CB1226" s="16"/>
      <c r="CC1226" s="16"/>
      <c r="CD1226" s="16"/>
      <c r="CE1226" s="16"/>
      <c r="CF1226" s="16"/>
      <c r="CG1226" s="19"/>
      <c r="CH1226" s="19"/>
      <c r="CI1226" s="19"/>
      <c r="CJ1226" s="19"/>
      <c r="CK1226" s="19"/>
      <c r="CL1226" s="19"/>
      <c r="CM1226" s="19">
        <v>1</v>
      </c>
      <c r="CN1226" s="19"/>
      <c r="CO1226" s="19"/>
      <c r="CP1226" s="19"/>
      <c r="CQ1226" s="19"/>
      <c r="CR1226" s="19"/>
    </row>
    <row r="1227" spans="1:96" ht="107" customHeight="1">
      <c r="A1227" s="11" cm="1">
        <f t="array" ref="A1227">SUMPRODUCT(--ISNUMBER(SEARCH({"stranding","stranded"},E1227)))</f>
        <v>0</v>
      </c>
      <c r="B1227" s="12">
        <v>1341</v>
      </c>
      <c r="C1227" s="21" t="s">
        <v>2537</v>
      </c>
      <c r="D1227" s="22">
        <v>2004</v>
      </c>
      <c r="E1227" s="15" t="s">
        <v>2538</v>
      </c>
      <c r="F1227" s="15" t="s">
        <v>18</v>
      </c>
      <c r="G1227" s="15">
        <f t="shared" si="19"/>
        <v>1</v>
      </c>
      <c r="H1227" s="16"/>
      <c r="I1227" s="16"/>
      <c r="J1227" s="16">
        <v>1</v>
      </c>
      <c r="K1227" s="16"/>
      <c r="L1227" s="16"/>
      <c r="M1227" s="16"/>
      <c r="N1227" s="16"/>
      <c r="O1227" s="16"/>
      <c r="P1227" s="17"/>
      <c r="Q1227" s="17"/>
      <c r="R1227" s="17"/>
      <c r="S1227" s="17"/>
      <c r="T1227" s="18"/>
      <c r="U1227" s="18">
        <v>1</v>
      </c>
      <c r="V1227" s="18"/>
      <c r="W1227" s="18"/>
      <c r="X1227" s="19"/>
      <c r="Y1227" s="19"/>
      <c r="Z1227" s="19"/>
      <c r="AA1227" s="19"/>
      <c r="AB1227" s="19"/>
      <c r="AC1227" s="19"/>
      <c r="AD1227" s="19"/>
      <c r="AE1227" s="19"/>
      <c r="AF1227" s="19"/>
      <c r="AG1227" s="19"/>
      <c r="AH1227" s="19"/>
      <c r="AI1227" s="19"/>
      <c r="AJ1227" s="17"/>
      <c r="AK1227" s="17"/>
      <c r="AL1227" s="17"/>
      <c r="AM1227" s="17"/>
      <c r="AN1227" s="17"/>
      <c r="AO1227" s="17"/>
      <c r="AP1227" s="17"/>
      <c r="AQ1227" s="17"/>
      <c r="AR1227" s="20"/>
      <c r="AS1227" s="20"/>
      <c r="AT1227" s="20"/>
      <c r="AU1227" s="20"/>
      <c r="AV1227" s="20"/>
      <c r="AW1227" s="20"/>
      <c r="AX1227" s="20"/>
      <c r="AY1227" s="20"/>
      <c r="AZ1227" s="20"/>
      <c r="BA1227" s="20"/>
      <c r="BB1227" s="20"/>
      <c r="BC1227" s="20"/>
      <c r="BD1227" s="16"/>
      <c r="BE1227" s="16"/>
      <c r="BF1227" s="16"/>
      <c r="BG1227" s="16"/>
      <c r="BH1227" s="16"/>
      <c r="BI1227" s="16"/>
      <c r="BJ1227" s="16"/>
      <c r="BK1227" s="16"/>
      <c r="BL1227" s="16"/>
      <c r="BM1227" s="16"/>
      <c r="BN1227" s="16"/>
      <c r="BO1227" s="16"/>
      <c r="BP1227" s="16"/>
      <c r="BQ1227" s="16"/>
      <c r="BR1227" s="16"/>
      <c r="BS1227" s="16"/>
      <c r="BT1227" s="16"/>
      <c r="BU1227" s="16"/>
      <c r="BV1227" s="16"/>
      <c r="BW1227" s="16"/>
      <c r="BX1227" s="16"/>
      <c r="BY1227" s="16"/>
      <c r="BZ1227" s="16"/>
      <c r="CA1227" s="16"/>
      <c r="CB1227" s="16"/>
      <c r="CC1227" s="16"/>
      <c r="CD1227" s="16"/>
      <c r="CE1227" s="16"/>
      <c r="CF1227" s="16"/>
      <c r="CG1227" s="19"/>
      <c r="CH1227" s="19"/>
      <c r="CI1227" s="19"/>
      <c r="CJ1227" s="19"/>
      <c r="CK1227" s="19"/>
      <c r="CL1227" s="19"/>
      <c r="CM1227" s="19"/>
      <c r="CN1227" s="19">
        <v>1</v>
      </c>
      <c r="CO1227" s="19"/>
      <c r="CP1227" s="19"/>
      <c r="CQ1227" s="19"/>
      <c r="CR1227" s="19"/>
    </row>
    <row r="1228" spans="1:96" ht="107" customHeight="1">
      <c r="A1228" s="11" cm="1">
        <f t="array" ref="A1228">SUMPRODUCT(--ISNUMBER(SEARCH({"stranding","stranded"},E1228)))</f>
        <v>0</v>
      </c>
      <c r="B1228" s="12">
        <v>1342</v>
      </c>
      <c r="C1228" s="13" t="s">
        <v>2539</v>
      </c>
      <c r="D1228" s="14">
        <v>2004</v>
      </c>
      <c r="E1228" s="15" t="s">
        <v>2540</v>
      </c>
      <c r="F1228" s="15" t="s">
        <v>6168</v>
      </c>
      <c r="G1228" s="15">
        <f t="shared" si="19"/>
        <v>4</v>
      </c>
      <c r="H1228" s="16"/>
      <c r="I1228" s="16"/>
      <c r="J1228" s="16"/>
      <c r="K1228" s="16">
        <v>1</v>
      </c>
      <c r="L1228" s="16"/>
      <c r="M1228" s="16">
        <v>1</v>
      </c>
      <c r="N1228" s="16"/>
      <c r="O1228" s="16"/>
      <c r="P1228" s="17">
        <v>1</v>
      </c>
      <c r="Q1228" s="17"/>
      <c r="R1228" s="17"/>
      <c r="S1228" s="17"/>
      <c r="T1228" s="18"/>
      <c r="U1228" s="18">
        <v>1</v>
      </c>
      <c r="V1228" s="18"/>
      <c r="W1228" s="18"/>
      <c r="X1228" s="19"/>
      <c r="Y1228" s="19">
        <v>1</v>
      </c>
      <c r="Z1228" s="19">
        <v>1</v>
      </c>
      <c r="AA1228" s="19"/>
      <c r="AB1228" s="19"/>
      <c r="AC1228" s="19"/>
      <c r="AD1228" s="19"/>
      <c r="AE1228" s="19"/>
      <c r="AF1228" s="19"/>
      <c r="AG1228" s="19"/>
      <c r="AH1228" s="19"/>
      <c r="AI1228" s="19"/>
      <c r="AJ1228" s="17"/>
      <c r="AK1228" s="17"/>
      <c r="AL1228" s="17"/>
      <c r="AM1228" s="17"/>
      <c r="AN1228" s="17"/>
      <c r="AO1228" s="17"/>
      <c r="AP1228" s="17"/>
      <c r="AQ1228" s="17"/>
      <c r="AR1228" s="20"/>
      <c r="AS1228" s="20"/>
      <c r="AT1228" s="20"/>
      <c r="AU1228" s="20"/>
      <c r="AV1228" s="20"/>
      <c r="AW1228" s="20"/>
      <c r="AX1228" s="20"/>
      <c r="AY1228" s="20"/>
      <c r="AZ1228" s="20"/>
      <c r="BA1228" s="20"/>
      <c r="BB1228" s="20"/>
      <c r="BC1228" s="20"/>
      <c r="BD1228" s="16"/>
      <c r="BE1228" s="16"/>
      <c r="BF1228" s="16"/>
      <c r="BG1228" s="16"/>
      <c r="BH1228" s="16"/>
      <c r="BI1228" s="16"/>
      <c r="BJ1228" s="16"/>
      <c r="BK1228" s="16"/>
      <c r="BL1228" s="16"/>
      <c r="BM1228" s="16"/>
      <c r="BN1228" s="16"/>
      <c r="BO1228" s="16"/>
      <c r="BP1228" s="16"/>
      <c r="BQ1228" s="16"/>
      <c r="BR1228" s="16"/>
      <c r="BS1228" s="16"/>
      <c r="BT1228" s="16"/>
      <c r="BU1228" s="16"/>
      <c r="BV1228" s="16"/>
      <c r="BW1228" s="16"/>
      <c r="BX1228" s="16"/>
      <c r="BY1228" s="16"/>
      <c r="BZ1228" s="16"/>
      <c r="CA1228" s="16"/>
      <c r="CB1228" s="16"/>
      <c r="CC1228" s="16"/>
      <c r="CD1228" s="16"/>
      <c r="CE1228" s="16"/>
      <c r="CF1228" s="16"/>
      <c r="CG1228" s="19"/>
      <c r="CH1228" s="19"/>
      <c r="CI1228" s="19"/>
      <c r="CJ1228" s="19"/>
      <c r="CK1228" s="19">
        <v>1</v>
      </c>
      <c r="CL1228" s="19"/>
      <c r="CM1228" s="19"/>
      <c r="CN1228" s="19"/>
      <c r="CO1228" s="19"/>
      <c r="CP1228" s="19"/>
      <c r="CQ1228" s="19"/>
      <c r="CR1228" s="19"/>
    </row>
    <row r="1229" spans="1:96" ht="107" customHeight="1">
      <c r="A1229" s="11" cm="1">
        <f t="array" ref="A1229">SUMPRODUCT(--ISNUMBER(SEARCH({"stranding","stranded"},E1229)))</f>
        <v>0</v>
      </c>
      <c r="B1229" s="12">
        <v>1343</v>
      </c>
      <c r="C1229" s="21" t="s">
        <v>2541</v>
      </c>
      <c r="D1229" s="22">
        <v>2004</v>
      </c>
      <c r="E1229" s="15" t="s">
        <v>2542</v>
      </c>
      <c r="F1229" s="15" t="s">
        <v>6334</v>
      </c>
      <c r="G1229" s="15">
        <f t="shared" si="19"/>
        <v>4</v>
      </c>
      <c r="H1229" s="16"/>
      <c r="I1229" s="16"/>
      <c r="J1229" s="16">
        <v>1</v>
      </c>
      <c r="K1229" s="16"/>
      <c r="L1229" s="16"/>
      <c r="M1229" s="16"/>
      <c r="N1229" s="16"/>
      <c r="O1229" s="16"/>
      <c r="P1229" s="17"/>
      <c r="Q1229" s="17"/>
      <c r="R1229" s="17"/>
      <c r="S1229" s="17"/>
      <c r="T1229" s="18"/>
      <c r="U1229" s="18">
        <v>1</v>
      </c>
      <c r="V1229" s="18"/>
      <c r="W1229" s="18"/>
      <c r="X1229" s="19"/>
      <c r="Y1229" s="19"/>
      <c r="Z1229" s="19"/>
      <c r="AA1229" s="19"/>
      <c r="AB1229" s="19"/>
      <c r="AC1229" s="19"/>
      <c r="AD1229" s="19"/>
      <c r="AE1229" s="19">
        <v>1</v>
      </c>
      <c r="AF1229" s="19">
        <v>1</v>
      </c>
      <c r="AG1229" s="19">
        <v>1</v>
      </c>
      <c r="AH1229" s="19"/>
      <c r="AI1229" s="19"/>
      <c r="AJ1229" s="17"/>
      <c r="AK1229" s="17"/>
      <c r="AL1229" s="17"/>
      <c r="AM1229" s="17"/>
      <c r="AN1229" s="17"/>
      <c r="AO1229" s="17"/>
      <c r="AP1229" s="17"/>
      <c r="AQ1229" s="17"/>
      <c r="AR1229" s="20"/>
      <c r="AS1229" s="20"/>
      <c r="AT1229" s="20"/>
      <c r="AU1229" s="20"/>
      <c r="AV1229" s="20"/>
      <c r="AW1229" s="20"/>
      <c r="AX1229" s="20"/>
      <c r="AY1229" s="20"/>
      <c r="AZ1229" s="20"/>
      <c r="BA1229" s="20"/>
      <c r="BB1229" s="20"/>
      <c r="BC1229" s="20"/>
      <c r="BD1229" s="16"/>
      <c r="BE1229" s="16"/>
      <c r="BF1229" s="16"/>
      <c r="BG1229" s="16"/>
      <c r="BH1229" s="16"/>
      <c r="BI1229" s="16"/>
      <c r="BJ1229" s="16"/>
      <c r="BK1229" s="16"/>
      <c r="BL1229" s="16"/>
      <c r="BM1229" s="16"/>
      <c r="BN1229" s="16"/>
      <c r="BO1229" s="16"/>
      <c r="BP1229" s="16"/>
      <c r="BQ1229" s="16"/>
      <c r="BR1229" s="16"/>
      <c r="BS1229" s="16"/>
      <c r="BT1229" s="16"/>
      <c r="BU1229" s="16"/>
      <c r="BV1229" s="16"/>
      <c r="BW1229" s="16"/>
      <c r="BX1229" s="16"/>
      <c r="BY1229" s="16"/>
      <c r="BZ1229" s="16"/>
      <c r="CA1229" s="16"/>
      <c r="CB1229" s="16"/>
      <c r="CC1229" s="16"/>
      <c r="CD1229" s="16"/>
      <c r="CE1229" s="16"/>
      <c r="CF1229" s="16"/>
      <c r="CG1229" s="19"/>
      <c r="CH1229" s="19"/>
      <c r="CI1229" s="19"/>
      <c r="CJ1229" s="19"/>
      <c r="CK1229" s="19"/>
      <c r="CL1229" s="19"/>
      <c r="CM1229" s="19">
        <v>1</v>
      </c>
      <c r="CN1229" s="19"/>
      <c r="CO1229" s="19"/>
      <c r="CP1229" s="19"/>
      <c r="CQ1229" s="19"/>
      <c r="CR1229" s="19"/>
    </row>
    <row r="1230" spans="1:96" ht="107" customHeight="1">
      <c r="A1230" s="11" cm="1">
        <f t="array" ref="A1230">SUMPRODUCT(--ISNUMBER(SEARCH({"stranding","stranded"},E1230)))</f>
        <v>0</v>
      </c>
      <c r="B1230" s="12">
        <v>1344</v>
      </c>
      <c r="C1230" s="13" t="s">
        <v>2543</v>
      </c>
      <c r="D1230" s="14">
        <v>2004</v>
      </c>
      <c r="E1230" s="15" t="s">
        <v>2544</v>
      </c>
      <c r="F1230" s="15" t="s">
        <v>6871</v>
      </c>
      <c r="G1230" s="15">
        <f t="shared" si="19"/>
        <v>5</v>
      </c>
      <c r="H1230" s="16"/>
      <c r="I1230" s="16">
        <v>1</v>
      </c>
      <c r="J1230" s="16"/>
      <c r="K1230" s="16"/>
      <c r="L1230" s="16"/>
      <c r="M1230" s="16"/>
      <c r="N1230" s="16"/>
      <c r="O1230" s="16"/>
      <c r="P1230" s="17"/>
      <c r="Q1230" s="17"/>
      <c r="R1230" s="17"/>
      <c r="S1230" s="17"/>
      <c r="T1230" s="18">
        <v>1</v>
      </c>
      <c r="U1230" s="18"/>
      <c r="V1230" s="18"/>
      <c r="W1230" s="18"/>
      <c r="X1230" s="19"/>
      <c r="Y1230" s="19"/>
      <c r="Z1230" s="19"/>
      <c r="AA1230" s="19"/>
      <c r="AB1230" s="19"/>
      <c r="AC1230" s="19"/>
      <c r="AD1230" s="19"/>
      <c r="AE1230" s="19">
        <v>1</v>
      </c>
      <c r="AF1230" s="19">
        <v>1</v>
      </c>
      <c r="AG1230" s="19">
        <v>1</v>
      </c>
      <c r="AH1230" s="19"/>
      <c r="AI1230" s="19"/>
      <c r="AJ1230" s="17">
        <v>1</v>
      </c>
      <c r="AK1230" s="17"/>
      <c r="AL1230" s="17"/>
      <c r="AM1230" s="17"/>
      <c r="AN1230" s="17"/>
      <c r="AO1230" s="17"/>
      <c r="AP1230" s="17"/>
      <c r="AQ1230" s="17"/>
      <c r="AR1230" s="20"/>
      <c r="AS1230" s="20"/>
      <c r="AT1230" s="20"/>
      <c r="AU1230" s="20"/>
      <c r="AV1230" s="20"/>
      <c r="AW1230" s="20"/>
      <c r="AX1230" s="20"/>
      <c r="AY1230" s="20"/>
      <c r="AZ1230" s="20"/>
      <c r="BA1230" s="20"/>
      <c r="BB1230" s="20"/>
      <c r="BC1230" s="20"/>
      <c r="BD1230" s="16"/>
      <c r="BE1230" s="16"/>
      <c r="BF1230" s="16"/>
      <c r="BG1230" s="16"/>
      <c r="BH1230" s="16"/>
      <c r="BI1230" s="16"/>
      <c r="BJ1230" s="16"/>
      <c r="BK1230" s="16"/>
      <c r="BL1230" s="16"/>
      <c r="BM1230" s="16"/>
      <c r="BN1230" s="16"/>
      <c r="BO1230" s="16"/>
      <c r="BP1230" s="16"/>
      <c r="BQ1230" s="16"/>
      <c r="BR1230" s="16"/>
      <c r="BS1230" s="16"/>
      <c r="BT1230" s="16"/>
      <c r="BU1230" s="16"/>
      <c r="BV1230" s="16"/>
      <c r="BW1230" s="16"/>
      <c r="BX1230" s="16"/>
      <c r="BY1230" s="16"/>
      <c r="BZ1230" s="16"/>
      <c r="CA1230" s="16"/>
      <c r="CB1230" s="16"/>
      <c r="CC1230" s="16"/>
      <c r="CD1230" s="16"/>
      <c r="CE1230" s="16"/>
      <c r="CF1230" s="16"/>
      <c r="CG1230" s="19"/>
      <c r="CH1230" s="19">
        <v>1</v>
      </c>
      <c r="CI1230" s="19"/>
      <c r="CJ1230" s="19"/>
      <c r="CK1230" s="19"/>
      <c r="CL1230" s="19"/>
      <c r="CM1230" s="19"/>
      <c r="CN1230" s="19"/>
      <c r="CO1230" s="19"/>
      <c r="CP1230" s="19"/>
      <c r="CQ1230" s="19"/>
      <c r="CR1230" s="19"/>
    </row>
    <row r="1231" spans="1:96" ht="107" customHeight="1">
      <c r="A1231" s="11" cm="1">
        <f t="array" ref="A1231">SUMPRODUCT(--ISNUMBER(SEARCH({"stranding","stranded"},E1231)))</f>
        <v>0</v>
      </c>
      <c r="B1231" s="12">
        <v>1345</v>
      </c>
      <c r="C1231" s="21" t="s">
        <v>2545</v>
      </c>
      <c r="D1231" s="22">
        <v>2004</v>
      </c>
      <c r="E1231" s="15" t="s">
        <v>2546</v>
      </c>
      <c r="F1231" s="15" t="s">
        <v>7973</v>
      </c>
      <c r="G1231" s="15">
        <f t="shared" si="19"/>
        <v>5</v>
      </c>
      <c r="H1231" s="16"/>
      <c r="I1231" s="16"/>
      <c r="J1231" s="16"/>
      <c r="K1231" s="16"/>
      <c r="L1231" s="16">
        <v>1</v>
      </c>
      <c r="M1231" s="16"/>
      <c r="N1231" s="16"/>
      <c r="O1231" s="16"/>
      <c r="P1231" s="17"/>
      <c r="Q1231" s="17"/>
      <c r="R1231" s="17"/>
      <c r="S1231" s="17"/>
      <c r="T1231" s="18">
        <v>1</v>
      </c>
      <c r="U1231" s="18"/>
      <c r="V1231" s="18"/>
      <c r="W1231" s="18"/>
      <c r="X1231" s="19"/>
      <c r="Y1231" s="19">
        <v>1</v>
      </c>
      <c r="Z1231" s="19">
        <v>1</v>
      </c>
      <c r="AA1231" s="19"/>
      <c r="AB1231" s="19"/>
      <c r="AC1231" s="19"/>
      <c r="AD1231" s="19"/>
      <c r="AE1231" s="19"/>
      <c r="AF1231" s="19"/>
      <c r="AG1231" s="19"/>
      <c r="AH1231" s="19"/>
      <c r="AI1231" s="19"/>
      <c r="AJ1231" s="17"/>
      <c r="AK1231" s="17"/>
      <c r="AL1231" s="17"/>
      <c r="AM1231" s="17"/>
      <c r="AN1231" s="17"/>
      <c r="AO1231" s="17"/>
      <c r="AP1231" s="17"/>
      <c r="AQ1231" s="17"/>
      <c r="AR1231" s="20"/>
      <c r="AS1231" s="20"/>
      <c r="AT1231" s="20"/>
      <c r="AU1231" s="20"/>
      <c r="AV1231" s="20"/>
      <c r="AW1231" s="20"/>
      <c r="AX1231" s="20"/>
      <c r="AY1231" s="20"/>
      <c r="AZ1231" s="20"/>
      <c r="BA1231" s="20"/>
      <c r="BB1231" s="20"/>
      <c r="BC1231" s="20"/>
      <c r="BD1231" s="16">
        <v>1</v>
      </c>
      <c r="BE1231" s="16"/>
      <c r="BF1231" s="16"/>
      <c r="BG1231" s="16"/>
      <c r="BH1231" s="16"/>
      <c r="BI1231" s="16"/>
      <c r="BJ1231" s="16"/>
      <c r="BK1231" s="16"/>
      <c r="BL1231" s="16"/>
      <c r="BM1231" s="16"/>
      <c r="BN1231" s="16"/>
      <c r="BO1231" s="16"/>
      <c r="BP1231" s="16"/>
      <c r="BQ1231" s="16"/>
      <c r="BR1231" s="16"/>
      <c r="BS1231" s="16"/>
      <c r="BT1231" s="16"/>
      <c r="BU1231" s="16"/>
      <c r="BV1231" s="16"/>
      <c r="BW1231" s="16"/>
      <c r="BX1231" s="16"/>
      <c r="BY1231" s="16"/>
      <c r="BZ1231" s="16">
        <v>1</v>
      </c>
      <c r="CA1231" s="16"/>
      <c r="CB1231" s="16"/>
      <c r="CC1231" s="16"/>
      <c r="CD1231" s="16"/>
      <c r="CE1231" s="16"/>
      <c r="CF1231" s="16"/>
      <c r="CG1231" s="19"/>
      <c r="CH1231" s="19"/>
      <c r="CI1231" s="19"/>
      <c r="CJ1231" s="19"/>
      <c r="CK1231" s="19"/>
      <c r="CL1231" s="19"/>
      <c r="CM1231" s="19"/>
      <c r="CN1231" s="19"/>
      <c r="CO1231" s="19">
        <v>1</v>
      </c>
      <c r="CP1231" s="19"/>
      <c r="CQ1231" s="19"/>
      <c r="CR1231" s="19"/>
    </row>
    <row r="1232" spans="1:96" ht="107" customHeight="1">
      <c r="A1232" s="11" cm="1">
        <f t="array" ref="A1232">SUMPRODUCT(--ISNUMBER(SEARCH({"stranding","stranded"},E1232)))</f>
        <v>0</v>
      </c>
      <c r="B1232" s="12">
        <v>1346</v>
      </c>
      <c r="C1232" s="13" t="s">
        <v>2547</v>
      </c>
      <c r="D1232" s="14">
        <v>2004</v>
      </c>
      <c r="E1232" s="15" t="s">
        <v>2548</v>
      </c>
      <c r="F1232" s="15" t="s">
        <v>7974</v>
      </c>
      <c r="G1232" s="15">
        <f t="shared" si="19"/>
        <v>4</v>
      </c>
      <c r="H1232" s="16"/>
      <c r="I1232" s="16"/>
      <c r="J1232" s="16"/>
      <c r="K1232" s="16"/>
      <c r="L1232" s="16"/>
      <c r="M1232" s="16"/>
      <c r="N1232" s="16"/>
      <c r="O1232" s="16"/>
      <c r="P1232" s="17"/>
      <c r="Q1232" s="17"/>
      <c r="R1232" s="17"/>
      <c r="S1232" s="17"/>
      <c r="T1232" s="18"/>
      <c r="U1232" s="18"/>
      <c r="V1232" s="18"/>
      <c r="W1232" s="18"/>
      <c r="X1232" s="19"/>
      <c r="Y1232" s="19">
        <v>1</v>
      </c>
      <c r="Z1232" s="19">
        <v>1</v>
      </c>
      <c r="AA1232" s="19"/>
      <c r="AB1232" s="19"/>
      <c r="AC1232" s="19"/>
      <c r="AD1232" s="19"/>
      <c r="AE1232" s="19"/>
      <c r="AF1232" s="19"/>
      <c r="AG1232" s="19"/>
      <c r="AH1232" s="19"/>
      <c r="AI1232" s="19"/>
      <c r="AJ1232" s="17"/>
      <c r="AK1232" s="17"/>
      <c r="AL1232" s="17"/>
      <c r="AM1232" s="17"/>
      <c r="AN1232" s="17"/>
      <c r="AO1232" s="17"/>
      <c r="AP1232" s="17"/>
      <c r="AQ1232" s="17"/>
      <c r="AR1232" s="20"/>
      <c r="AS1232" s="20"/>
      <c r="AT1232" s="20"/>
      <c r="AU1232" s="20"/>
      <c r="AV1232" s="20"/>
      <c r="AW1232" s="20"/>
      <c r="AX1232" s="20"/>
      <c r="AY1232" s="20"/>
      <c r="AZ1232" s="20"/>
      <c r="BA1232" s="20"/>
      <c r="BB1232" s="20"/>
      <c r="BC1232" s="20"/>
      <c r="BD1232" s="16">
        <v>1</v>
      </c>
      <c r="BE1232" s="16"/>
      <c r="BF1232" s="16"/>
      <c r="BG1232" s="16"/>
      <c r="BH1232" s="16"/>
      <c r="BI1232" s="16"/>
      <c r="BJ1232" s="16"/>
      <c r="BK1232" s="16"/>
      <c r="BL1232" s="16"/>
      <c r="BM1232" s="16"/>
      <c r="BN1232" s="16"/>
      <c r="BO1232" s="16"/>
      <c r="BP1232" s="16"/>
      <c r="BQ1232" s="16"/>
      <c r="BR1232" s="16"/>
      <c r="BS1232" s="16"/>
      <c r="BT1232" s="16"/>
      <c r="BU1232" s="16"/>
      <c r="BV1232" s="16"/>
      <c r="BW1232" s="16"/>
      <c r="BX1232" s="16"/>
      <c r="BY1232" s="16"/>
      <c r="BZ1232" s="16">
        <v>1</v>
      </c>
      <c r="CA1232" s="16"/>
      <c r="CB1232" s="16"/>
      <c r="CC1232" s="16"/>
      <c r="CD1232" s="16"/>
      <c r="CE1232" s="16"/>
      <c r="CF1232" s="16"/>
      <c r="CG1232" s="19"/>
      <c r="CH1232" s="19"/>
      <c r="CI1232" s="19"/>
      <c r="CJ1232" s="19"/>
      <c r="CK1232" s="19"/>
      <c r="CL1232" s="19"/>
      <c r="CM1232" s="19"/>
      <c r="CN1232" s="19">
        <v>1</v>
      </c>
      <c r="CO1232" s="19"/>
      <c r="CP1232" s="19"/>
      <c r="CQ1232" s="19"/>
      <c r="CR1232" s="19"/>
    </row>
    <row r="1233" spans="1:96" ht="107" customHeight="1">
      <c r="A1233" s="11" cm="1">
        <f t="array" ref="A1233">SUMPRODUCT(--ISNUMBER(SEARCH({"stranding","stranded"},E1233)))</f>
        <v>0</v>
      </c>
      <c r="B1233" s="12">
        <v>1347</v>
      </c>
      <c r="C1233" s="21" t="s">
        <v>2549</v>
      </c>
      <c r="D1233" s="22">
        <v>2004</v>
      </c>
      <c r="E1233" s="15" t="s">
        <v>2550</v>
      </c>
      <c r="F1233" s="15" t="s">
        <v>5992</v>
      </c>
      <c r="G1233" s="15">
        <f t="shared" si="19"/>
        <v>5</v>
      </c>
      <c r="H1233" s="16"/>
      <c r="I1233" s="16"/>
      <c r="J1233" s="16"/>
      <c r="K1233" s="16"/>
      <c r="L1233" s="16"/>
      <c r="M1233" s="16"/>
      <c r="N1233" s="16"/>
      <c r="O1233" s="16"/>
      <c r="P1233" s="17"/>
      <c r="Q1233" s="17"/>
      <c r="R1233" s="17"/>
      <c r="S1233" s="17"/>
      <c r="T1233" s="18"/>
      <c r="U1233" s="18">
        <v>1</v>
      </c>
      <c r="V1233" s="18"/>
      <c r="W1233" s="18"/>
      <c r="X1233" s="19"/>
      <c r="Y1233" s="19">
        <v>1</v>
      </c>
      <c r="Z1233" s="19">
        <v>1</v>
      </c>
      <c r="AA1233" s="19"/>
      <c r="AB1233" s="19"/>
      <c r="AC1233" s="19"/>
      <c r="AD1233" s="19"/>
      <c r="AE1233" s="19"/>
      <c r="AF1233" s="19"/>
      <c r="AG1233" s="19"/>
      <c r="AH1233" s="19"/>
      <c r="AI1233" s="19"/>
      <c r="AJ1233" s="17"/>
      <c r="AK1233" s="17"/>
      <c r="AL1233" s="17"/>
      <c r="AM1233" s="17"/>
      <c r="AN1233" s="17"/>
      <c r="AO1233" s="17"/>
      <c r="AP1233" s="17"/>
      <c r="AQ1233" s="17"/>
      <c r="AR1233" s="20"/>
      <c r="AS1233" s="20"/>
      <c r="AT1233" s="20"/>
      <c r="AU1233" s="20"/>
      <c r="AV1233" s="20"/>
      <c r="AW1233" s="20"/>
      <c r="AX1233" s="20"/>
      <c r="AY1233" s="20"/>
      <c r="AZ1233" s="20"/>
      <c r="BA1233" s="20"/>
      <c r="BB1233" s="20"/>
      <c r="BC1233" s="20"/>
      <c r="BD1233" s="16"/>
      <c r="BE1233" s="16"/>
      <c r="BF1233" s="16"/>
      <c r="BG1233" s="16"/>
      <c r="BH1233" s="16"/>
      <c r="BI1233" s="16"/>
      <c r="BJ1233" s="16"/>
      <c r="BK1233" s="16"/>
      <c r="BL1233" s="16"/>
      <c r="BM1233" s="16"/>
      <c r="BN1233" s="16"/>
      <c r="BO1233" s="16"/>
      <c r="BP1233" s="16"/>
      <c r="BQ1233" s="16"/>
      <c r="BR1233" s="16"/>
      <c r="BS1233" s="16"/>
      <c r="BT1233" s="16">
        <v>1</v>
      </c>
      <c r="BU1233" s="16"/>
      <c r="BV1233" s="16"/>
      <c r="BW1233" s="16"/>
      <c r="BX1233" s="16"/>
      <c r="BY1233" s="16"/>
      <c r="BZ1233" s="16">
        <v>1</v>
      </c>
      <c r="CA1233" s="16"/>
      <c r="CB1233" s="16"/>
      <c r="CC1233" s="16"/>
      <c r="CD1233" s="16"/>
      <c r="CE1233" s="16"/>
      <c r="CF1233" s="16"/>
      <c r="CG1233" s="19"/>
      <c r="CH1233" s="19"/>
      <c r="CI1233" s="19"/>
      <c r="CJ1233" s="19"/>
      <c r="CK1233" s="19"/>
      <c r="CL1233" s="19">
        <v>1</v>
      </c>
      <c r="CM1233" s="19"/>
      <c r="CN1233" s="19"/>
      <c r="CO1233" s="19"/>
      <c r="CP1233" s="19"/>
      <c r="CQ1233" s="19"/>
      <c r="CR1233" s="19"/>
    </row>
    <row r="1234" spans="1:96" ht="107" customHeight="1">
      <c r="A1234" s="11" cm="1">
        <f t="array" ref="A1234">SUMPRODUCT(--ISNUMBER(SEARCH({"stranding","stranded"},E1234)))</f>
        <v>0</v>
      </c>
      <c r="B1234" s="12">
        <v>1348</v>
      </c>
      <c r="C1234" s="13" t="s">
        <v>2551</v>
      </c>
      <c r="D1234" s="14">
        <v>2004</v>
      </c>
      <c r="E1234" s="15" t="s">
        <v>2552</v>
      </c>
      <c r="F1234" s="15" t="s">
        <v>6916</v>
      </c>
      <c r="G1234" s="15">
        <f t="shared" si="19"/>
        <v>7</v>
      </c>
      <c r="H1234" s="16"/>
      <c r="I1234" s="16"/>
      <c r="J1234" s="16"/>
      <c r="K1234" s="16"/>
      <c r="L1234" s="16"/>
      <c r="M1234" s="16">
        <v>1</v>
      </c>
      <c r="N1234" s="16"/>
      <c r="O1234" s="16"/>
      <c r="P1234" s="17"/>
      <c r="Q1234" s="17"/>
      <c r="R1234" s="17">
        <v>1</v>
      </c>
      <c r="S1234" s="17"/>
      <c r="T1234" s="18">
        <v>1</v>
      </c>
      <c r="U1234" s="18"/>
      <c r="V1234" s="18"/>
      <c r="W1234" s="18">
        <v>1</v>
      </c>
      <c r="X1234" s="19"/>
      <c r="Y1234" s="19">
        <v>1</v>
      </c>
      <c r="Z1234" s="19"/>
      <c r="AA1234" s="19"/>
      <c r="AB1234" s="19">
        <v>1</v>
      </c>
      <c r="AC1234" s="19"/>
      <c r="AD1234" s="19"/>
      <c r="AE1234" s="19"/>
      <c r="AF1234" s="19"/>
      <c r="AG1234" s="19"/>
      <c r="AH1234" s="19"/>
      <c r="AI1234" s="19"/>
      <c r="AJ1234" s="17"/>
      <c r="AK1234" s="17"/>
      <c r="AL1234" s="17"/>
      <c r="AM1234" s="17"/>
      <c r="AN1234" s="17"/>
      <c r="AO1234" s="17"/>
      <c r="AP1234" s="17"/>
      <c r="AQ1234" s="17"/>
      <c r="AR1234" s="20"/>
      <c r="AS1234" s="20"/>
      <c r="AT1234" s="20"/>
      <c r="AU1234" s="20"/>
      <c r="AV1234" s="20"/>
      <c r="AW1234" s="20"/>
      <c r="AX1234" s="20"/>
      <c r="AY1234" s="20"/>
      <c r="AZ1234" s="20"/>
      <c r="BA1234" s="20"/>
      <c r="BB1234" s="20"/>
      <c r="BC1234" s="20"/>
      <c r="BD1234" s="16"/>
      <c r="BE1234" s="16"/>
      <c r="BF1234" s="16"/>
      <c r="BG1234" s="16"/>
      <c r="BH1234" s="16"/>
      <c r="BI1234" s="16"/>
      <c r="BJ1234" s="16"/>
      <c r="BK1234" s="16"/>
      <c r="BL1234" s="16"/>
      <c r="BM1234" s="16"/>
      <c r="BN1234" s="16"/>
      <c r="BO1234" s="16"/>
      <c r="BP1234" s="16"/>
      <c r="BQ1234" s="16"/>
      <c r="BR1234" s="16"/>
      <c r="BS1234" s="16"/>
      <c r="BT1234" s="16"/>
      <c r="BU1234" s="16"/>
      <c r="BV1234" s="16"/>
      <c r="BW1234" s="16"/>
      <c r="BX1234" s="16"/>
      <c r="BY1234" s="16"/>
      <c r="BZ1234" s="16"/>
      <c r="CA1234" s="16">
        <v>1</v>
      </c>
      <c r="CB1234" s="16"/>
      <c r="CC1234" s="16">
        <v>1</v>
      </c>
      <c r="CD1234" s="16"/>
      <c r="CE1234" s="16"/>
      <c r="CF1234" s="16"/>
      <c r="CG1234" s="19"/>
      <c r="CH1234" s="19"/>
      <c r="CI1234" s="19"/>
      <c r="CJ1234" s="19"/>
      <c r="CK1234" s="19">
        <v>1</v>
      </c>
      <c r="CL1234" s="19"/>
      <c r="CM1234" s="19"/>
      <c r="CN1234" s="19"/>
      <c r="CO1234" s="19"/>
      <c r="CP1234" s="19"/>
      <c r="CQ1234" s="19"/>
      <c r="CR1234" s="19"/>
    </row>
    <row r="1235" spans="1:96" ht="107" customHeight="1">
      <c r="A1235" s="11" cm="1">
        <f t="array" ref="A1235">SUMPRODUCT(--ISNUMBER(SEARCH({"stranding","stranded"},E1235)))</f>
        <v>0</v>
      </c>
      <c r="B1235" s="12">
        <v>1349</v>
      </c>
      <c r="C1235" s="21" t="s">
        <v>2553</v>
      </c>
      <c r="D1235" s="22">
        <v>2004</v>
      </c>
      <c r="E1235" s="15" t="s">
        <v>2554</v>
      </c>
      <c r="F1235" s="15" t="s">
        <v>6917</v>
      </c>
      <c r="G1235" s="15">
        <f t="shared" si="19"/>
        <v>8</v>
      </c>
      <c r="H1235" s="16"/>
      <c r="I1235" s="16"/>
      <c r="J1235" s="16"/>
      <c r="K1235" s="16">
        <v>1</v>
      </c>
      <c r="L1235" s="16"/>
      <c r="M1235" s="16"/>
      <c r="N1235" s="16">
        <v>1</v>
      </c>
      <c r="O1235" s="16"/>
      <c r="P1235" s="17"/>
      <c r="Q1235" s="17"/>
      <c r="R1235" s="17">
        <v>1</v>
      </c>
      <c r="S1235" s="17"/>
      <c r="T1235" s="18">
        <v>1</v>
      </c>
      <c r="U1235" s="18"/>
      <c r="V1235" s="18"/>
      <c r="W1235" s="18">
        <v>1</v>
      </c>
      <c r="X1235" s="19"/>
      <c r="Y1235" s="19">
        <v>1</v>
      </c>
      <c r="Z1235" s="19">
        <v>1</v>
      </c>
      <c r="AA1235" s="19"/>
      <c r="AB1235" s="19"/>
      <c r="AC1235" s="19"/>
      <c r="AD1235" s="19"/>
      <c r="AE1235" s="19"/>
      <c r="AF1235" s="19"/>
      <c r="AG1235" s="19"/>
      <c r="AH1235" s="19"/>
      <c r="AI1235" s="19"/>
      <c r="AJ1235" s="17"/>
      <c r="AK1235" s="17"/>
      <c r="AL1235" s="17"/>
      <c r="AM1235" s="17"/>
      <c r="AN1235" s="17"/>
      <c r="AO1235" s="17"/>
      <c r="AP1235" s="17"/>
      <c r="AQ1235" s="17"/>
      <c r="AR1235" s="20"/>
      <c r="AS1235" s="20"/>
      <c r="AT1235" s="20"/>
      <c r="AU1235" s="20"/>
      <c r="AV1235" s="20"/>
      <c r="AW1235" s="20"/>
      <c r="AX1235" s="20"/>
      <c r="AY1235" s="20"/>
      <c r="AZ1235" s="20"/>
      <c r="BA1235" s="20"/>
      <c r="BB1235" s="20"/>
      <c r="BC1235" s="20"/>
      <c r="BD1235" s="16"/>
      <c r="BE1235" s="16"/>
      <c r="BF1235" s="16">
        <v>1</v>
      </c>
      <c r="BG1235" s="16"/>
      <c r="BH1235" s="16"/>
      <c r="BI1235" s="16">
        <v>1</v>
      </c>
      <c r="BJ1235" s="16"/>
      <c r="BK1235" s="16"/>
      <c r="BL1235" s="16"/>
      <c r="BM1235" s="16"/>
      <c r="BN1235" s="16"/>
      <c r="BO1235" s="16"/>
      <c r="BP1235" s="16"/>
      <c r="BQ1235" s="16"/>
      <c r="BR1235" s="16"/>
      <c r="BS1235" s="16"/>
      <c r="BT1235" s="16"/>
      <c r="BU1235" s="16"/>
      <c r="BV1235" s="16"/>
      <c r="BW1235" s="16"/>
      <c r="BX1235" s="16"/>
      <c r="BY1235" s="16"/>
      <c r="BZ1235" s="16">
        <v>1</v>
      </c>
      <c r="CA1235" s="16"/>
      <c r="CB1235" s="16"/>
      <c r="CC1235" s="16"/>
      <c r="CD1235" s="16"/>
      <c r="CE1235" s="16"/>
      <c r="CF1235" s="16"/>
      <c r="CG1235" s="19"/>
      <c r="CH1235" s="19"/>
      <c r="CI1235" s="19"/>
      <c r="CJ1235" s="19"/>
      <c r="CK1235" s="19">
        <v>1</v>
      </c>
      <c r="CL1235" s="19"/>
      <c r="CM1235" s="19"/>
      <c r="CN1235" s="19"/>
      <c r="CO1235" s="19"/>
      <c r="CP1235" s="19"/>
      <c r="CQ1235" s="19"/>
      <c r="CR1235" s="19"/>
    </row>
    <row r="1236" spans="1:96" ht="107" customHeight="1">
      <c r="A1236" s="11" cm="1">
        <f t="array" ref="A1236">SUMPRODUCT(--ISNUMBER(SEARCH({"stranding","stranded"},E1236)))</f>
        <v>1</v>
      </c>
      <c r="B1236" s="12">
        <v>1350</v>
      </c>
      <c r="C1236" s="13" t="s">
        <v>2555</v>
      </c>
      <c r="D1236" s="14">
        <v>2004</v>
      </c>
      <c r="E1236" s="15" t="s">
        <v>2556</v>
      </c>
      <c r="F1236" s="15" t="s">
        <v>6918</v>
      </c>
      <c r="G1236" s="15">
        <f t="shared" si="19"/>
        <v>8</v>
      </c>
      <c r="H1236" s="16"/>
      <c r="I1236" s="16">
        <v>3</v>
      </c>
      <c r="J1236" s="16"/>
      <c r="K1236" s="16"/>
      <c r="L1236" s="16"/>
      <c r="M1236" s="16"/>
      <c r="N1236" s="16"/>
      <c r="O1236" s="16"/>
      <c r="P1236" s="17">
        <v>1</v>
      </c>
      <c r="Q1236" s="17"/>
      <c r="R1236" s="17"/>
      <c r="S1236" s="17"/>
      <c r="T1236" s="18">
        <v>1</v>
      </c>
      <c r="U1236" s="18"/>
      <c r="V1236" s="18"/>
      <c r="W1236" s="18">
        <v>1</v>
      </c>
      <c r="X1236" s="19"/>
      <c r="Y1236" s="19"/>
      <c r="Z1236" s="19"/>
      <c r="AA1236" s="19"/>
      <c r="AB1236" s="19"/>
      <c r="AC1236" s="19"/>
      <c r="AD1236" s="19"/>
      <c r="AE1236" s="19">
        <v>1</v>
      </c>
      <c r="AF1236" s="19">
        <v>1</v>
      </c>
      <c r="AG1236" s="19"/>
      <c r="AH1236" s="19"/>
      <c r="AI1236" s="19">
        <v>1</v>
      </c>
      <c r="AJ1236" s="17"/>
      <c r="AK1236" s="17"/>
      <c r="AL1236" s="17"/>
      <c r="AM1236" s="17"/>
      <c r="AN1236" s="17"/>
      <c r="AO1236" s="17"/>
      <c r="AP1236" s="17"/>
      <c r="AQ1236" s="17"/>
      <c r="AR1236" s="20"/>
      <c r="AS1236" s="20"/>
      <c r="AT1236" s="20"/>
      <c r="AU1236" s="20"/>
      <c r="AV1236" s="20"/>
      <c r="AW1236" s="20"/>
      <c r="AX1236" s="20"/>
      <c r="AY1236" s="20"/>
      <c r="AZ1236" s="20"/>
      <c r="BA1236" s="20"/>
      <c r="BB1236" s="20"/>
      <c r="BC1236" s="20"/>
      <c r="BD1236" s="16"/>
      <c r="BE1236" s="16"/>
      <c r="BF1236" s="16"/>
      <c r="BG1236" s="16"/>
      <c r="BH1236" s="16"/>
      <c r="BI1236" s="16"/>
      <c r="BJ1236" s="16"/>
      <c r="BK1236" s="16"/>
      <c r="BL1236" s="16"/>
      <c r="BM1236" s="16"/>
      <c r="BN1236" s="16"/>
      <c r="BO1236" s="16">
        <v>1</v>
      </c>
      <c r="BP1236" s="16"/>
      <c r="BQ1236" s="16"/>
      <c r="BR1236" s="16"/>
      <c r="BS1236" s="16"/>
      <c r="BT1236" s="16"/>
      <c r="BU1236" s="16"/>
      <c r="BV1236" s="16"/>
      <c r="BW1236" s="16"/>
      <c r="BX1236" s="16"/>
      <c r="BY1236" s="16">
        <v>1</v>
      </c>
      <c r="BZ1236" s="16"/>
      <c r="CA1236" s="16"/>
      <c r="CB1236" s="16"/>
      <c r="CC1236" s="16"/>
      <c r="CD1236" s="16"/>
      <c r="CE1236" s="16"/>
      <c r="CF1236" s="16"/>
      <c r="CG1236" s="19"/>
      <c r="CH1236" s="19"/>
      <c r="CI1236" s="19"/>
      <c r="CJ1236" s="19"/>
      <c r="CK1236" s="19"/>
      <c r="CL1236" s="19"/>
      <c r="CM1236" s="19"/>
      <c r="CN1236" s="19">
        <v>1</v>
      </c>
      <c r="CO1236" s="19"/>
      <c r="CP1236" s="19"/>
      <c r="CQ1236" s="19"/>
      <c r="CR1236" s="19"/>
    </row>
    <row r="1237" spans="1:96" ht="107" customHeight="1">
      <c r="A1237" s="11" cm="1">
        <f t="array" ref="A1237">SUMPRODUCT(--ISNUMBER(SEARCH({"stranding","stranded"},E1237)))</f>
        <v>0</v>
      </c>
      <c r="B1237" s="12">
        <v>1351</v>
      </c>
      <c r="C1237" s="21" t="s">
        <v>2557</v>
      </c>
      <c r="D1237" s="22">
        <v>2004</v>
      </c>
      <c r="E1237" s="15" t="s">
        <v>2558</v>
      </c>
      <c r="F1237" s="15" t="s">
        <v>5983</v>
      </c>
      <c r="G1237" s="15">
        <f t="shared" si="19"/>
        <v>4</v>
      </c>
      <c r="H1237" s="16"/>
      <c r="I1237" s="16"/>
      <c r="J1237" s="16">
        <v>1</v>
      </c>
      <c r="K1237" s="16"/>
      <c r="L1237" s="16"/>
      <c r="M1237" s="16"/>
      <c r="N1237" s="16"/>
      <c r="O1237" s="16"/>
      <c r="P1237" s="17"/>
      <c r="Q1237" s="17"/>
      <c r="R1237" s="17"/>
      <c r="S1237" s="17"/>
      <c r="T1237" s="18"/>
      <c r="U1237" s="18">
        <v>1</v>
      </c>
      <c r="V1237" s="18"/>
      <c r="W1237" s="18"/>
      <c r="X1237" s="19"/>
      <c r="Y1237" s="19">
        <v>1</v>
      </c>
      <c r="Z1237" s="19">
        <v>1</v>
      </c>
      <c r="AA1237" s="19"/>
      <c r="AB1237" s="19"/>
      <c r="AC1237" s="19"/>
      <c r="AD1237" s="19"/>
      <c r="AE1237" s="19"/>
      <c r="AF1237" s="19"/>
      <c r="AG1237" s="19"/>
      <c r="AH1237" s="19"/>
      <c r="AI1237" s="19"/>
      <c r="AJ1237" s="17"/>
      <c r="AK1237" s="17"/>
      <c r="AL1237" s="17"/>
      <c r="AM1237" s="17"/>
      <c r="AN1237" s="17"/>
      <c r="AO1237" s="17"/>
      <c r="AP1237" s="17"/>
      <c r="AQ1237" s="17"/>
      <c r="AR1237" s="20"/>
      <c r="AS1237" s="20"/>
      <c r="AT1237" s="20"/>
      <c r="AU1237" s="20"/>
      <c r="AV1237" s="20"/>
      <c r="AW1237" s="20"/>
      <c r="AX1237" s="20"/>
      <c r="AY1237" s="20"/>
      <c r="AZ1237" s="20"/>
      <c r="BA1237" s="20"/>
      <c r="BB1237" s="20"/>
      <c r="BC1237" s="20"/>
      <c r="BD1237" s="16"/>
      <c r="BE1237" s="16"/>
      <c r="BF1237" s="16"/>
      <c r="BG1237" s="16"/>
      <c r="BH1237" s="16"/>
      <c r="BI1237" s="16"/>
      <c r="BJ1237" s="16"/>
      <c r="BK1237" s="16"/>
      <c r="BL1237" s="16"/>
      <c r="BM1237" s="16"/>
      <c r="BN1237" s="16"/>
      <c r="BO1237" s="16"/>
      <c r="BP1237" s="16"/>
      <c r="BQ1237" s="16"/>
      <c r="BR1237" s="16"/>
      <c r="BS1237" s="16"/>
      <c r="BT1237" s="16"/>
      <c r="BU1237" s="16"/>
      <c r="BV1237" s="16"/>
      <c r="BW1237" s="16"/>
      <c r="BX1237" s="16"/>
      <c r="BY1237" s="16"/>
      <c r="BZ1237" s="16">
        <v>1</v>
      </c>
      <c r="CA1237" s="16"/>
      <c r="CB1237" s="16"/>
      <c r="CC1237" s="16"/>
      <c r="CD1237" s="16"/>
      <c r="CE1237" s="16"/>
      <c r="CF1237" s="16"/>
      <c r="CG1237" s="19"/>
      <c r="CH1237" s="19"/>
      <c r="CI1237" s="19"/>
      <c r="CJ1237" s="19"/>
      <c r="CK1237" s="19"/>
      <c r="CL1237" s="19"/>
      <c r="CM1237" s="19"/>
      <c r="CN1237" s="19"/>
      <c r="CO1237" s="19"/>
      <c r="CP1237" s="19">
        <v>1</v>
      </c>
      <c r="CQ1237" s="19"/>
      <c r="CR1237" s="19"/>
    </row>
    <row r="1238" spans="1:96" ht="107" customHeight="1">
      <c r="A1238" s="11" cm="1">
        <f t="array" ref="A1238">SUMPRODUCT(--ISNUMBER(SEARCH({"stranding","stranded"},E1238)))</f>
        <v>0</v>
      </c>
      <c r="B1238" s="12">
        <v>1352</v>
      </c>
      <c r="C1238" s="13" t="s">
        <v>2559</v>
      </c>
      <c r="D1238" s="14">
        <v>2004</v>
      </c>
      <c r="E1238" s="23" t="s">
        <v>2560</v>
      </c>
      <c r="F1238" s="23" t="s">
        <v>6919</v>
      </c>
      <c r="G1238" s="15">
        <f t="shared" si="19"/>
        <v>7</v>
      </c>
      <c r="H1238" s="16"/>
      <c r="I1238" s="16"/>
      <c r="J1238" s="16"/>
      <c r="K1238" s="16"/>
      <c r="L1238" s="16"/>
      <c r="M1238" s="16"/>
      <c r="N1238" s="16"/>
      <c r="O1238" s="16"/>
      <c r="P1238" s="17"/>
      <c r="Q1238" s="17"/>
      <c r="R1238" s="17">
        <v>1</v>
      </c>
      <c r="S1238" s="17"/>
      <c r="T1238" s="18"/>
      <c r="U1238" s="18">
        <v>1</v>
      </c>
      <c r="V1238" s="18"/>
      <c r="W1238" s="18"/>
      <c r="X1238" s="19"/>
      <c r="Y1238" s="19">
        <v>1</v>
      </c>
      <c r="Z1238" s="19">
        <v>1</v>
      </c>
      <c r="AA1238" s="19"/>
      <c r="AB1238" s="19"/>
      <c r="AC1238" s="19"/>
      <c r="AD1238" s="19"/>
      <c r="AE1238" s="19"/>
      <c r="AF1238" s="19"/>
      <c r="AG1238" s="19"/>
      <c r="AH1238" s="19"/>
      <c r="AI1238" s="19"/>
      <c r="AJ1238" s="17">
        <v>1</v>
      </c>
      <c r="AK1238" s="17"/>
      <c r="AL1238" s="17"/>
      <c r="AM1238" s="17"/>
      <c r="AN1238" s="17"/>
      <c r="AO1238" s="17"/>
      <c r="AP1238" s="17"/>
      <c r="AQ1238" s="17"/>
      <c r="AR1238" s="20"/>
      <c r="AS1238" s="20"/>
      <c r="AT1238" s="20"/>
      <c r="AU1238" s="20"/>
      <c r="AV1238" s="20"/>
      <c r="AW1238" s="20"/>
      <c r="AX1238" s="20"/>
      <c r="AY1238" s="20"/>
      <c r="AZ1238" s="20"/>
      <c r="BA1238" s="20"/>
      <c r="BB1238" s="20"/>
      <c r="BC1238" s="20"/>
      <c r="BD1238" s="16"/>
      <c r="BE1238" s="16"/>
      <c r="BF1238" s="16"/>
      <c r="BG1238" s="16"/>
      <c r="BH1238" s="16"/>
      <c r="BI1238" s="16"/>
      <c r="BJ1238" s="16"/>
      <c r="BK1238" s="16"/>
      <c r="BL1238" s="16"/>
      <c r="BM1238" s="16"/>
      <c r="BN1238" s="16"/>
      <c r="BO1238" s="16"/>
      <c r="BP1238" s="16"/>
      <c r="BQ1238" s="16"/>
      <c r="BR1238" s="16"/>
      <c r="BS1238" s="16"/>
      <c r="BT1238" s="16">
        <v>1</v>
      </c>
      <c r="BU1238" s="16"/>
      <c r="BV1238" s="16"/>
      <c r="BW1238" s="16"/>
      <c r="BX1238" s="16"/>
      <c r="BY1238" s="16"/>
      <c r="BZ1238" s="16">
        <v>1</v>
      </c>
      <c r="CA1238" s="16"/>
      <c r="CB1238" s="16"/>
      <c r="CC1238" s="16"/>
      <c r="CD1238" s="16"/>
      <c r="CE1238" s="16"/>
      <c r="CF1238" s="16"/>
      <c r="CG1238" s="19"/>
      <c r="CH1238" s="19"/>
      <c r="CI1238" s="19"/>
      <c r="CJ1238" s="19"/>
      <c r="CK1238" s="19"/>
      <c r="CL1238" s="19"/>
      <c r="CM1238" s="19"/>
      <c r="CN1238" s="19">
        <v>1</v>
      </c>
      <c r="CO1238" s="19"/>
      <c r="CP1238" s="19"/>
      <c r="CQ1238" s="19"/>
      <c r="CR1238" s="19"/>
    </row>
    <row r="1239" spans="1:96" ht="107" customHeight="1">
      <c r="A1239" s="11" cm="1">
        <f t="array" ref="A1239">SUMPRODUCT(--ISNUMBER(SEARCH({"stranding","stranded"},E1239)))</f>
        <v>0</v>
      </c>
      <c r="B1239" s="12">
        <v>1353</v>
      </c>
      <c r="C1239" s="21" t="s">
        <v>2561</v>
      </c>
      <c r="D1239" s="22">
        <v>2004</v>
      </c>
      <c r="E1239" s="15" t="s">
        <v>2562</v>
      </c>
      <c r="F1239" s="15" t="s">
        <v>6920</v>
      </c>
      <c r="G1239" s="15">
        <f t="shared" si="19"/>
        <v>7</v>
      </c>
      <c r="H1239" s="16"/>
      <c r="I1239" s="16"/>
      <c r="J1239" s="16">
        <v>1</v>
      </c>
      <c r="K1239" s="16">
        <v>1</v>
      </c>
      <c r="L1239" s="16"/>
      <c r="M1239" s="16"/>
      <c r="N1239" s="16"/>
      <c r="O1239" s="16"/>
      <c r="P1239" s="17"/>
      <c r="Q1239" s="17"/>
      <c r="R1239" s="17">
        <v>1</v>
      </c>
      <c r="S1239" s="17"/>
      <c r="T1239" s="18"/>
      <c r="U1239" s="18">
        <v>1</v>
      </c>
      <c r="V1239" s="18"/>
      <c r="W1239" s="18"/>
      <c r="X1239" s="19"/>
      <c r="Y1239" s="19">
        <v>1</v>
      </c>
      <c r="Z1239" s="19">
        <v>1</v>
      </c>
      <c r="AA1239" s="19"/>
      <c r="AB1239" s="19"/>
      <c r="AC1239" s="19">
        <v>1</v>
      </c>
      <c r="AD1239" s="19"/>
      <c r="AE1239" s="19"/>
      <c r="AF1239" s="19"/>
      <c r="AG1239" s="19"/>
      <c r="AH1239" s="19"/>
      <c r="AI1239" s="19"/>
      <c r="AJ1239" s="17"/>
      <c r="AK1239" s="17"/>
      <c r="AL1239" s="17"/>
      <c r="AM1239" s="17"/>
      <c r="AN1239" s="17"/>
      <c r="AO1239" s="17"/>
      <c r="AP1239" s="17"/>
      <c r="AQ1239" s="17"/>
      <c r="AR1239" s="20"/>
      <c r="AS1239" s="20"/>
      <c r="AT1239" s="20"/>
      <c r="AU1239" s="20"/>
      <c r="AV1239" s="20"/>
      <c r="AW1239" s="20"/>
      <c r="AX1239" s="20"/>
      <c r="AY1239" s="20"/>
      <c r="AZ1239" s="20"/>
      <c r="BA1239" s="20"/>
      <c r="BB1239" s="20"/>
      <c r="BC1239" s="20"/>
      <c r="BD1239" s="16"/>
      <c r="BE1239" s="16"/>
      <c r="BF1239" s="16"/>
      <c r="BG1239" s="16"/>
      <c r="BH1239" s="16"/>
      <c r="BI1239" s="16"/>
      <c r="BJ1239" s="16">
        <v>1</v>
      </c>
      <c r="BK1239" s="16"/>
      <c r="BL1239" s="16"/>
      <c r="BM1239" s="16"/>
      <c r="BN1239" s="16"/>
      <c r="BO1239" s="16"/>
      <c r="BP1239" s="16"/>
      <c r="BQ1239" s="16"/>
      <c r="BR1239" s="16"/>
      <c r="BS1239" s="16"/>
      <c r="BT1239" s="16"/>
      <c r="BU1239" s="16"/>
      <c r="BV1239" s="16"/>
      <c r="BW1239" s="16"/>
      <c r="BX1239" s="16"/>
      <c r="BY1239" s="16"/>
      <c r="BZ1239" s="16">
        <v>1</v>
      </c>
      <c r="CA1239" s="16"/>
      <c r="CB1239" s="16"/>
      <c r="CC1239" s="16"/>
      <c r="CD1239" s="16"/>
      <c r="CE1239" s="16"/>
      <c r="CF1239" s="16"/>
      <c r="CG1239" s="19"/>
      <c r="CH1239" s="19"/>
      <c r="CI1239" s="19"/>
      <c r="CJ1239" s="19"/>
      <c r="CK1239" s="19">
        <v>1</v>
      </c>
      <c r="CL1239" s="19"/>
      <c r="CM1239" s="19"/>
      <c r="CN1239" s="19"/>
      <c r="CO1239" s="19"/>
      <c r="CP1239" s="19"/>
      <c r="CQ1239" s="19"/>
      <c r="CR1239" s="19"/>
    </row>
    <row r="1240" spans="1:96" ht="107" customHeight="1">
      <c r="A1240" s="11" cm="1">
        <f t="array" ref="A1240">SUMPRODUCT(--ISNUMBER(SEARCH({"stranding","stranded"},E1240)))</f>
        <v>0</v>
      </c>
      <c r="B1240" s="12">
        <v>1354</v>
      </c>
      <c r="C1240" s="13" t="s">
        <v>2563</v>
      </c>
      <c r="D1240" s="14">
        <v>2004</v>
      </c>
      <c r="E1240" s="15" t="s">
        <v>2564</v>
      </c>
      <c r="F1240" s="15" t="s">
        <v>7975</v>
      </c>
      <c r="G1240" s="15">
        <f t="shared" si="19"/>
        <v>6</v>
      </c>
      <c r="H1240" s="16"/>
      <c r="I1240" s="16"/>
      <c r="J1240" s="16"/>
      <c r="K1240" s="16"/>
      <c r="L1240" s="16"/>
      <c r="M1240" s="16">
        <v>1</v>
      </c>
      <c r="N1240" s="16"/>
      <c r="O1240" s="16"/>
      <c r="P1240" s="17"/>
      <c r="Q1240" s="17"/>
      <c r="R1240" s="17">
        <v>1</v>
      </c>
      <c r="S1240" s="17"/>
      <c r="T1240" s="18"/>
      <c r="U1240" s="18">
        <v>1</v>
      </c>
      <c r="V1240" s="18"/>
      <c r="W1240" s="18">
        <v>1</v>
      </c>
      <c r="X1240" s="19">
        <v>1</v>
      </c>
      <c r="Y1240" s="19">
        <v>1</v>
      </c>
      <c r="Z1240" s="19"/>
      <c r="AA1240" s="19"/>
      <c r="AB1240" s="19"/>
      <c r="AC1240" s="19"/>
      <c r="AD1240" s="19"/>
      <c r="AE1240" s="19"/>
      <c r="AF1240" s="19"/>
      <c r="AG1240" s="19"/>
      <c r="AH1240" s="19"/>
      <c r="AI1240" s="19"/>
      <c r="AJ1240" s="17"/>
      <c r="AK1240" s="17"/>
      <c r="AL1240" s="17"/>
      <c r="AM1240" s="17"/>
      <c r="AN1240" s="17"/>
      <c r="AO1240" s="17"/>
      <c r="AP1240" s="17"/>
      <c r="AQ1240" s="17"/>
      <c r="AR1240" s="20"/>
      <c r="AS1240" s="20"/>
      <c r="AT1240" s="20"/>
      <c r="AU1240" s="20"/>
      <c r="AV1240" s="20"/>
      <c r="AW1240" s="20"/>
      <c r="AX1240" s="20"/>
      <c r="AY1240" s="20"/>
      <c r="AZ1240" s="20"/>
      <c r="BA1240" s="20"/>
      <c r="BB1240" s="20"/>
      <c r="BC1240" s="20"/>
      <c r="BD1240" s="16"/>
      <c r="BE1240" s="16"/>
      <c r="BF1240" s="16"/>
      <c r="BG1240" s="16"/>
      <c r="BH1240" s="16"/>
      <c r="BI1240" s="16"/>
      <c r="BJ1240" s="16"/>
      <c r="BK1240" s="16"/>
      <c r="BL1240" s="16"/>
      <c r="BM1240" s="16"/>
      <c r="BN1240" s="16"/>
      <c r="BO1240" s="16"/>
      <c r="BP1240" s="16"/>
      <c r="BQ1240" s="16"/>
      <c r="BR1240" s="16"/>
      <c r="BS1240" s="16"/>
      <c r="BT1240" s="16"/>
      <c r="BU1240" s="16"/>
      <c r="BV1240" s="16"/>
      <c r="BW1240" s="16"/>
      <c r="BX1240" s="16"/>
      <c r="BY1240" s="16"/>
      <c r="BZ1240" s="16"/>
      <c r="CA1240" s="16"/>
      <c r="CB1240" s="16"/>
      <c r="CC1240" s="16"/>
      <c r="CD1240" s="16">
        <v>1</v>
      </c>
      <c r="CE1240" s="16"/>
      <c r="CF1240" s="16"/>
      <c r="CG1240" s="19"/>
      <c r="CH1240" s="19"/>
      <c r="CI1240" s="19"/>
      <c r="CJ1240" s="19"/>
      <c r="CK1240" s="19"/>
      <c r="CL1240" s="19"/>
      <c r="CM1240" s="19"/>
      <c r="CN1240" s="19">
        <v>1</v>
      </c>
      <c r="CO1240" s="19"/>
      <c r="CP1240" s="19"/>
      <c r="CQ1240" s="19"/>
      <c r="CR1240" s="19"/>
    </row>
    <row r="1241" spans="1:96" ht="107" customHeight="1">
      <c r="A1241" s="11" cm="1">
        <f t="array" ref="A1241">SUMPRODUCT(--ISNUMBER(SEARCH({"stranding","stranded"},E1241)))</f>
        <v>0</v>
      </c>
      <c r="B1241" s="12">
        <v>1355</v>
      </c>
      <c r="C1241" s="21" t="s">
        <v>2565</v>
      </c>
      <c r="D1241" s="22">
        <v>2004</v>
      </c>
      <c r="E1241" s="15" t="s">
        <v>2566</v>
      </c>
      <c r="F1241" s="15" t="s">
        <v>5989</v>
      </c>
      <c r="G1241" s="15">
        <f t="shared" si="19"/>
        <v>7</v>
      </c>
      <c r="H1241" s="16"/>
      <c r="I1241" s="16"/>
      <c r="J1241" s="16"/>
      <c r="K1241" s="16"/>
      <c r="L1241" s="16"/>
      <c r="M1241" s="16"/>
      <c r="N1241" s="16"/>
      <c r="O1241" s="16"/>
      <c r="P1241" s="17"/>
      <c r="Q1241" s="17"/>
      <c r="R1241" s="17"/>
      <c r="S1241" s="17"/>
      <c r="T1241" s="18"/>
      <c r="U1241" s="18">
        <v>1</v>
      </c>
      <c r="V1241" s="18">
        <v>1</v>
      </c>
      <c r="W1241" s="18"/>
      <c r="X1241" s="19">
        <v>1</v>
      </c>
      <c r="Y1241" s="19">
        <v>1</v>
      </c>
      <c r="Z1241" s="19"/>
      <c r="AA1241" s="19"/>
      <c r="AB1241" s="19"/>
      <c r="AC1241" s="19"/>
      <c r="AD1241" s="19"/>
      <c r="AE1241" s="19"/>
      <c r="AF1241" s="19"/>
      <c r="AG1241" s="19"/>
      <c r="AH1241" s="19"/>
      <c r="AI1241" s="19"/>
      <c r="AJ1241" s="17">
        <v>1</v>
      </c>
      <c r="AK1241" s="17"/>
      <c r="AL1241" s="17"/>
      <c r="AM1241" s="17"/>
      <c r="AN1241" s="17"/>
      <c r="AO1241" s="17"/>
      <c r="AP1241" s="17"/>
      <c r="AQ1241" s="17"/>
      <c r="AR1241" s="20"/>
      <c r="AS1241" s="20"/>
      <c r="AT1241" s="20"/>
      <c r="AU1241" s="20"/>
      <c r="AV1241" s="20"/>
      <c r="AW1241" s="20"/>
      <c r="AX1241" s="20"/>
      <c r="AY1241" s="20"/>
      <c r="AZ1241" s="20"/>
      <c r="BA1241" s="20"/>
      <c r="BB1241" s="20"/>
      <c r="BC1241" s="20"/>
      <c r="BD1241" s="16"/>
      <c r="BE1241" s="16">
        <v>1</v>
      </c>
      <c r="BF1241" s="16"/>
      <c r="BG1241" s="16"/>
      <c r="BH1241" s="16"/>
      <c r="BI1241" s="16"/>
      <c r="BJ1241" s="16"/>
      <c r="BK1241" s="16"/>
      <c r="BL1241" s="16"/>
      <c r="BM1241" s="16"/>
      <c r="BN1241" s="16"/>
      <c r="BO1241" s="16"/>
      <c r="BP1241" s="16"/>
      <c r="BQ1241" s="16"/>
      <c r="BR1241" s="16"/>
      <c r="BS1241" s="16"/>
      <c r="BT1241" s="16"/>
      <c r="BU1241" s="16"/>
      <c r="BV1241" s="16"/>
      <c r="BW1241" s="16"/>
      <c r="BX1241" s="16"/>
      <c r="BY1241" s="16"/>
      <c r="BZ1241" s="16">
        <v>1</v>
      </c>
      <c r="CA1241" s="16"/>
      <c r="CB1241" s="16"/>
      <c r="CC1241" s="16"/>
      <c r="CD1241" s="16"/>
      <c r="CE1241" s="16"/>
      <c r="CF1241" s="16"/>
      <c r="CG1241" s="19"/>
      <c r="CH1241" s="19"/>
      <c r="CI1241" s="19"/>
      <c r="CJ1241" s="19"/>
      <c r="CK1241" s="19"/>
      <c r="CL1241" s="19"/>
      <c r="CM1241" s="19"/>
      <c r="CN1241" s="19"/>
      <c r="CO1241" s="19"/>
      <c r="CP1241" s="19"/>
      <c r="CQ1241" s="19"/>
      <c r="CR1241" s="19"/>
    </row>
    <row r="1242" spans="1:96" ht="107" customHeight="1">
      <c r="A1242" s="11" cm="1">
        <f t="array" ref="A1242">SUMPRODUCT(--ISNUMBER(SEARCH({"stranding","stranded"},E1242)))</f>
        <v>0</v>
      </c>
      <c r="B1242" s="12">
        <v>1356</v>
      </c>
      <c r="C1242" s="13" t="s">
        <v>2567</v>
      </c>
      <c r="D1242" s="14">
        <v>2004</v>
      </c>
      <c r="E1242" s="15" t="s">
        <v>2568</v>
      </c>
      <c r="F1242" s="15" t="s">
        <v>6921</v>
      </c>
      <c r="G1242" s="15">
        <f t="shared" si="19"/>
        <v>5</v>
      </c>
      <c r="H1242" s="16"/>
      <c r="I1242" s="16"/>
      <c r="J1242" s="16"/>
      <c r="K1242" s="16"/>
      <c r="L1242" s="16"/>
      <c r="M1242" s="16"/>
      <c r="N1242" s="16"/>
      <c r="O1242" s="16"/>
      <c r="P1242" s="17"/>
      <c r="Q1242" s="17"/>
      <c r="R1242" s="17"/>
      <c r="S1242" s="17"/>
      <c r="T1242" s="18"/>
      <c r="U1242" s="18">
        <v>1</v>
      </c>
      <c r="V1242" s="18"/>
      <c r="W1242" s="18"/>
      <c r="X1242" s="19"/>
      <c r="Y1242" s="19">
        <v>1</v>
      </c>
      <c r="Z1242" s="19"/>
      <c r="AA1242" s="19"/>
      <c r="AB1242" s="19"/>
      <c r="AC1242" s="19"/>
      <c r="AD1242" s="19"/>
      <c r="AE1242" s="19"/>
      <c r="AF1242" s="19">
        <v>1</v>
      </c>
      <c r="AG1242" s="19"/>
      <c r="AH1242" s="19"/>
      <c r="AI1242" s="19"/>
      <c r="AJ1242" s="17"/>
      <c r="AK1242" s="17"/>
      <c r="AL1242" s="17"/>
      <c r="AM1242" s="17"/>
      <c r="AN1242" s="17">
        <v>1</v>
      </c>
      <c r="AO1242" s="17"/>
      <c r="AP1242" s="17"/>
      <c r="AQ1242" s="17"/>
      <c r="AR1242" s="20"/>
      <c r="AS1242" s="20"/>
      <c r="AT1242" s="20"/>
      <c r="AU1242" s="20"/>
      <c r="AV1242" s="20"/>
      <c r="AW1242" s="20">
        <v>1</v>
      </c>
      <c r="AX1242" s="20"/>
      <c r="AY1242" s="20"/>
      <c r="AZ1242" s="20"/>
      <c r="BA1242" s="20"/>
      <c r="BB1242" s="20"/>
      <c r="BC1242" s="20"/>
      <c r="BD1242" s="16"/>
      <c r="BE1242" s="16"/>
      <c r="BF1242" s="16"/>
      <c r="BG1242" s="16"/>
      <c r="BH1242" s="16"/>
      <c r="BI1242" s="16"/>
      <c r="BJ1242" s="16"/>
      <c r="BK1242" s="16"/>
      <c r="BL1242" s="16"/>
      <c r="BM1242" s="16"/>
      <c r="BN1242" s="16"/>
      <c r="BO1242" s="16"/>
      <c r="BP1242" s="16"/>
      <c r="BQ1242" s="16"/>
      <c r="BR1242" s="16"/>
      <c r="BS1242" s="16"/>
      <c r="BT1242" s="16"/>
      <c r="BU1242" s="16"/>
      <c r="BV1242" s="16"/>
      <c r="BW1242" s="16"/>
      <c r="BX1242" s="16"/>
      <c r="BY1242" s="16"/>
      <c r="BZ1242" s="16"/>
      <c r="CA1242" s="16"/>
      <c r="CB1242" s="16"/>
      <c r="CC1242" s="16"/>
      <c r="CD1242" s="16"/>
      <c r="CE1242" s="16"/>
      <c r="CF1242" s="16"/>
      <c r="CG1242" s="19"/>
      <c r="CH1242" s="19">
        <v>1</v>
      </c>
      <c r="CI1242" s="19"/>
      <c r="CJ1242" s="19"/>
      <c r="CK1242" s="19"/>
      <c r="CL1242" s="19"/>
      <c r="CM1242" s="19"/>
      <c r="CN1242" s="19"/>
      <c r="CO1242" s="19"/>
      <c r="CP1242" s="19"/>
      <c r="CQ1242" s="19"/>
      <c r="CR1242" s="19"/>
    </row>
    <row r="1243" spans="1:96" ht="107" customHeight="1">
      <c r="A1243" s="11" cm="1">
        <f t="array" ref="A1243">SUMPRODUCT(--ISNUMBER(SEARCH({"stranding","stranded"},E1243)))</f>
        <v>0</v>
      </c>
      <c r="B1243" s="12">
        <v>1357</v>
      </c>
      <c r="C1243" s="21" t="s">
        <v>2569</v>
      </c>
      <c r="D1243" s="22">
        <v>2004</v>
      </c>
      <c r="E1243" s="23" t="s">
        <v>2570</v>
      </c>
      <c r="F1243" s="23" t="s">
        <v>6922</v>
      </c>
      <c r="G1243" s="15">
        <f t="shared" si="19"/>
        <v>6</v>
      </c>
      <c r="H1243" s="16"/>
      <c r="I1243" s="16"/>
      <c r="J1243" s="16">
        <v>1</v>
      </c>
      <c r="K1243" s="16"/>
      <c r="L1243" s="16"/>
      <c r="M1243" s="16"/>
      <c r="N1243" s="16"/>
      <c r="O1243" s="16"/>
      <c r="P1243" s="17"/>
      <c r="Q1243" s="17"/>
      <c r="R1243" s="17"/>
      <c r="S1243" s="17"/>
      <c r="T1243" s="18"/>
      <c r="U1243" s="18">
        <v>1</v>
      </c>
      <c r="V1243" s="18"/>
      <c r="W1243" s="18"/>
      <c r="X1243" s="19"/>
      <c r="Y1243" s="19">
        <v>1</v>
      </c>
      <c r="Z1243" s="19"/>
      <c r="AA1243" s="19"/>
      <c r="AB1243" s="19"/>
      <c r="AC1243" s="19"/>
      <c r="AD1243" s="19"/>
      <c r="AE1243" s="19"/>
      <c r="AF1243" s="19"/>
      <c r="AG1243" s="19"/>
      <c r="AH1243" s="19"/>
      <c r="AI1243" s="19"/>
      <c r="AJ1243" s="17"/>
      <c r="AK1243" s="17"/>
      <c r="AL1243" s="17"/>
      <c r="AM1243" s="17"/>
      <c r="AN1243" s="17">
        <v>1</v>
      </c>
      <c r="AO1243" s="17"/>
      <c r="AP1243" s="17"/>
      <c r="AQ1243" s="17">
        <v>1</v>
      </c>
      <c r="AR1243" s="20"/>
      <c r="AS1243" s="20"/>
      <c r="AT1243" s="20"/>
      <c r="AU1243" s="20"/>
      <c r="AV1243" s="20"/>
      <c r="AW1243" s="20"/>
      <c r="AX1243" s="20"/>
      <c r="AY1243" s="20"/>
      <c r="AZ1243" s="20"/>
      <c r="BA1243" s="20"/>
      <c r="BB1243" s="20"/>
      <c r="BC1243" s="20"/>
      <c r="BD1243" s="16"/>
      <c r="BE1243" s="16"/>
      <c r="BF1243" s="16"/>
      <c r="BG1243" s="16"/>
      <c r="BH1243" s="16"/>
      <c r="BI1243" s="16"/>
      <c r="BJ1243" s="16"/>
      <c r="BK1243" s="16"/>
      <c r="BL1243" s="16"/>
      <c r="BM1243" s="16"/>
      <c r="BN1243" s="16"/>
      <c r="BO1243" s="16"/>
      <c r="BP1243" s="16"/>
      <c r="BQ1243" s="16"/>
      <c r="BR1243" s="16"/>
      <c r="BS1243" s="16">
        <v>1</v>
      </c>
      <c r="BT1243" s="16"/>
      <c r="BU1243" s="16"/>
      <c r="BV1243" s="16"/>
      <c r="BW1243" s="16"/>
      <c r="BX1243" s="16"/>
      <c r="BY1243" s="16"/>
      <c r="BZ1243" s="16"/>
      <c r="CA1243" s="16"/>
      <c r="CB1243" s="16"/>
      <c r="CC1243" s="16">
        <v>1</v>
      </c>
      <c r="CD1243" s="16"/>
      <c r="CE1243" s="16"/>
      <c r="CF1243" s="16"/>
      <c r="CG1243" s="19"/>
      <c r="CH1243" s="19"/>
      <c r="CI1243" s="19"/>
      <c r="CJ1243" s="19"/>
      <c r="CK1243" s="19"/>
      <c r="CL1243" s="19"/>
      <c r="CM1243" s="19"/>
      <c r="CN1243" s="19"/>
      <c r="CO1243" s="19"/>
      <c r="CP1243" s="19"/>
      <c r="CQ1243" s="19"/>
      <c r="CR1243" s="19">
        <v>1</v>
      </c>
    </row>
    <row r="1244" spans="1:96" ht="107" customHeight="1">
      <c r="A1244" s="11" cm="1">
        <f t="array" ref="A1244">SUMPRODUCT(--ISNUMBER(SEARCH({"stranding","stranded"},E1244)))</f>
        <v>0</v>
      </c>
      <c r="B1244" s="12">
        <v>1358</v>
      </c>
      <c r="C1244" s="13" t="s">
        <v>2571</v>
      </c>
      <c r="D1244" s="14">
        <v>2004</v>
      </c>
      <c r="E1244" s="15" t="s">
        <v>2572</v>
      </c>
      <c r="F1244" s="15" t="s">
        <v>6923</v>
      </c>
      <c r="G1244" s="15">
        <f t="shared" si="19"/>
        <v>5</v>
      </c>
      <c r="H1244" s="16"/>
      <c r="I1244" s="16"/>
      <c r="J1244" s="16"/>
      <c r="K1244" s="16"/>
      <c r="L1244" s="16"/>
      <c r="M1244" s="16"/>
      <c r="N1244" s="16"/>
      <c r="O1244" s="16"/>
      <c r="P1244" s="17"/>
      <c r="Q1244" s="17"/>
      <c r="R1244" s="17">
        <v>1</v>
      </c>
      <c r="S1244" s="17"/>
      <c r="T1244" s="18"/>
      <c r="U1244" s="18">
        <v>1</v>
      </c>
      <c r="V1244" s="18"/>
      <c r="W1244" s="18">
        <v>1</v>
      </c>
      <c r="X1244" s="19"/>
      <c r="Y1244" s="19"/>
      <c r="Z1244" s="19"/>
      <c r="AA1244" s="19"/>
      <c r="AB1244" s="19"/>
      <c r="AC1244" s="19"/>
      <c r="AD1244" s="19"/>
      <c r="AE1244" s="19"/>
      <c r="AF1244" s="19"/>
      <c r="AG1244" s="19"/>
      <c r="AH1244" s="19"/>
      <c r="AI1244" s="19"/>
      <c r="AJ1244" s="17">
        <v>1</v>
      </c>
      <c r="AK1244" s="17"/>
      <c r="AL1244" s="17"/>
      <c r="AM1244" s="17"/>
      <c r="AN1244" s="17"/>
      <c r="AO1244" s="17"/>
      <c r="AP1244" s="17"/>
      <c r="AQ1244" s="17"/>
      <c r="AR1244" s="20"/>
      <c r="AS1244" s="20"/>
      <c r="AT1244" s="20"/>
      <c r="AU1244" s="20"/>
      <c r="AV1244" s="20"/>
      <c r="AW1244" s="20"/>
      <c r="AX1244" s="20"/>
      <c r="AY1244" s="20"/>
      <c r="AZ1244" s="20"/>
      <c r="BA1244" s="20"/>
      <c r="BB1244" s="20"/>
      <c r="BC1244" s="20">
        <v>1</v>
      </c>
      <c r="BD1244" s="16"/>
      <c r="BE1244" s="16"/>
      <c r="BF1244" s="16"/>
      <c r="BG1244" s="16"/>
      <c r="BH1244" s="16"/>
      <c r="BI1244" s="16"/>
      <c r="BJ1244" s="16"/>
      <c r="BK1244" s="16"/>
      <c r="BL1244" s="16"/>
      <c r="BM1244" s="16"/>
      <c r="BN1244" s="16"/>
      <c r="BO1244" s="16"/>
      <c r="BP1244" s="16"/>
      <c r="BQ1244" s="16"/>
      <c r="BR1244" s="16"/>
      <c r="BS1244" s="16"/>
      <c r="BT1244" s="16"/>
      <c r="BU1244" s="16"/>
      <c r="BV1244" s="16"/>
      <c r="BW1244" s="16"/>
      <c r="BX1244" s="16"/>
      <c r="BY1244" s="16"/>
      <c r="BZ1244" s="16"/>
      <c r="CA1244" s="16"/>
      <c r="CB1244" s="16"/>
      <c r="CC1244" s="16"/>
      <c r="CD1244" s="16"/>
      <c r="CE1244" s="16"/>
      <c r="CF1244" s="16"/>
      <c r="CG1244" s="19"/>
      <c r="CH1244" s="19"/>
      <c r="CI1244" s="19"/>
      <c r="CJ1244" s="19"/>
      <c r="CK1244" s="19"/>
      <c r="CL1244" s="19"/>
      <c r="CM1244" s="19"/>
      <c r="CN1244" s="19">
        <v>1</v>
      </c>
      <c r="CO1244" s="19"/>
      <c r="CP1244" s="19"/>
      <c r="CQ1244" s="19"/>
      <c r="CR1244" s="19"/>
    </row>
    <row r="1245" spans="1:96" ht="107" customHeight="1">
      <c r="A1245" s="11" cm="1">
        <f t="array" ref="A1245">SUMPRODUCT(--ISNUMBER(SEARCH({"stranding","stranded"},E1245)))</f>
        <v>0</v>
      </c>
      <c r="B1245" s="12">
        <v>1359</v>
      </c>
      <c r="C1245" s="21" t="s">
        <v>2573</v>
      </c>
      <c r="D1245" s="22">
        <v>2004</v>
      </c>
      <c r="E1245" s="15" t="s">
        <v>2574</v>
      </c>
      <c r="F1245" s="15" t="s">
        <v>6924</v>
      </c>
      <c r="G1245" s="15">
        <f t="shared" si="19"/>
        <v>6</v>
      </c>
      <c r="H1245" s="16"/>
      <c r="I1245" s="16"/>
      <c r="J1245" s="16"/>
      <c r="K1245" s="16">
        <v>1</v>
      </c>
      <c r="L1245" s="16"/>
      <c r="M1245" s="16">
        <v>1</v>
      </c>
      <c r="N1245" s="16"/>
      <c r="O1245" s="16"/>
      <c r="P1245" s="17"/>
      <c r="Q1245" s="17"/>
      <c r="R1245" s="17"/>
      <c r="S1245" s="17"/>
      <c r="T1245" s="18"/>
      <c r="U1245" s="18">
        <v>1</v>
      </c>
      <c r="V1245" s="18"/>
      <c r="W1245" s="18">
        <v>1</v>
      </c>
      <c r="X1245" s="19">
        <v>1</v>
      </c>
      <c r="Y1245" s="19">
        <v>1</v>
      </c>
      <c r="Z1245" s="19"/>
      <c r="AA1245" s="19"/>
      <c r="AB1245" s="19"/>
      <c r="AC1245" s="19"/>
      <c r="AD1245" s="19"/>
      <c r="AE1245" s="19"/>
      <c r="AF1245" s="19"/>
      <c r="AG1245" s="19"/>
      <c r="AH1245" s="19"/>
      <c r="AI1245" s="19"/>
      <c r="AJ1245" s="17">
        <v>1</v>
      </c>
      <c r="AK1245" s="17"/>
      <c r="AL1245" s="17"/>
      <c r="AM1245" s="17"/>
      <c r="AN1245" s="17"/>
      <c r="AO1245" s="17"/>
      <c r="AP1245" s="17"/>
      <c r="AQ1245" s="17"/>
      <c r="AR1245" s="20"/>
      <c r="AS1245" s="20"/>
      <c r="AT1245" s="20"/>
      <c r="AU1245" s="20"/>
      <c r="AV1245" s="20"/>
      <c r="AW1245" s="20"/>
      <c r="AX1245" s="20"/>
      <c r="AY1245" s="20"/>
      <c r="AZ1245" s="20"/>
      <c r="BA1245" s="20"/>
      <c r="BB1245" s="20"/>
      <c r="BC1245" s="20">
        <v>1</v>
      </c>
      <c r="BD1245" s="16"/>
      <c r="BE1245" s="16"/>
      <c r="BF1245" s="16"/>
      <c r="BG1245" s="16"/>
      <c r="BH1245" s="16"/>
      <c r="BI1245" s="16"/>
      <c r="BJ1245" s="16"/>
      <c r="BK1245" s="16"/>
      <c r="BL1245" s="16"/>
      <c r="BM1245" s="16"/>
      <c r="BN1245" s="16"/>
      <c r="BO1245" s="16"/>
      <c r="BP1245" s="16"/>
      <c r="BQ1245" s="16"/>
      <c r="BR1245" s="16"/>
      <c r="BS1245" s="16"/>
      <c r="BT1245" s="16"/>
      <c r="BU1245" s="16"/>
      <c r="BV1245" s="16"/>
      <c r="BW1245" s="16"/>
      <c r="BX1245" s="16"/>
      <c r="BY1245" s="16"/>
      <c r="BZ1245" s="16"/>
      <c r="CA1245" s="16"/>
      <c r="CB1245" s="16"/>
      <c r="CC1245" s="16"/>
      <c r="CD1245" s="16"/>
      <c r="CE1245" s="16"/>
      <c r="CF1245" s="16"/>
      <c r="CG1245" s="19"/>
      <c r="CH1245" s="19"/>
      <c r="CI1245" s="19"/>
      <c r="CJ1245" s="19"/>
      <c r="CK1245" s="19"/>
      <c r="CL1245" s="19"/>
      <c r="CM1245" s="19"/>
      <c r="CN1245" s="19"/>
      <c r="CO1245" s="19"/>
      <c r="CP1245" s="19">
        <v>1</v>
      </c>
      <c r="CQ1245" s="19"/>
      <c r="CR1245" s="19"/>
    </row>
    <row r="1246" spans="1:96" ht="107" customHeight="1">
      <c r="A1246" s="11" cm="1">
        <f t="array" ref="A1246">SUMPRODUCT(--ISNUMBER(SEARCH({"stranding","stranded"},E1246)))</f>
        <v>0</v>
      </c>
      <c r="B1246" s="12">
        <v>1360</v>
      </c>
      <c r="C1246" s="13" t="s">
        <v>2575</v>
      </c>
      <c r="D1246" s="14">
        <v>2004</v>
      </c>
      <c r="E1246" s="15" t="s">
        <v>2576</v>
      </c>
      <c r="F1246" s="15" t="s">
        <v>6925</v>
      </c>
      <c r="G1246" s="15">
        <f t="shared" si="19"/>
        <v>8</v>
      </c>
      <c r="H1246" s="16"/>
      <c r="I1246" s="16"/>
      <c r="J1246" s="16"/>
      <c r="K1246" s="16"/>
      <c r="L1246" s="16"/>
      <c r="M1246" s="16"/>
      <c r="N1246" s="16"/>
      <c r="O1246" s="16"/>
      <c r="P1246" s="17"/>
      <c r="Q1246" s="17"/>
      <c r="R1246" s="17">
        <v>1</v>
      </c>
      <c r="S1246" s="17"/>
      <c r="T1246" s="18"/>
      <c r="U1246" s="18">
        <v>1</v>
      </c>
      <c r="V1246" s="18"/>
      <c r="W1246" s="18">
        <v>1</v>
      </c>
      <c r="X1246" s="19">
        <v>1</v>
      </c>
      <c r="Y1246" s="19"/>
      <c r="Z1246" s="19"/>
      <c r="AA1246" s="19"/>
      <c r="AB1246" s="19"/>
      <c r="AC1246" s="19"/>
      <c r="AD1246" s="19"/>
      <c r="AE1246" s="19">
        <v>1</v>
      </c>
      <c r="AF1246" s="19">
        <v>1</v>
      </c>
      <c r="AG1246" s="19"/>
      <c r="AH1246" s="19"/>
      <c r="AI1246" s="19"/>
      <c r="AJ1246" s="17">
        <v>1</v>
      </c>
      <c r="AK1246" s="17"/>
      <c r="AL1246" s="17"/>
      <c r="AM1246" s="17"/>
      <c r="AN1246" s="17"/>
      <c r="AO1246" s="17"/>
      <c r="AP1246" s="17"/>
      <c r="AQ1246" s="17"/>
      <c r="AR1246" s="20"/>
      <c r="AS1246" s="20"/>
      <c r="AT1246" s="20"/>
      <c r="AU1246" s="20"/>
      <c r="AV1246" s="20"/>
      <c r="AW1246" s="20"/>
      <c r="AX1246" s="20"/>
      <c r="AY1246" s="20"/>
      <c r="AZ1246" s="20"/>
      <c r="BA1246" s="20"/>
      <c r="BB1246" s="20"/>
      <c r="BC1246" s="20"/>
      <c r="BD1246" s="16"/>
      <c r="BE1246" s="16"/>
      <c r="BF1246" s="16"/>
      <c r="BG1246" s="16"/>
      <c r="BH1246" s="16"/>
      <c r="BI1246" s="16"/>
      <c r="BJ1246" s="16"/>
      <c r="BK1246" s="16"/>
      <c r="BL1246" s="16"/>
      <c r="BM1246" s="16"/>
      <c r="BN1246" s="16"/>
      <c r="BO1246" s="16"/>
      <c r="BP1246" s="16"/>
      <c r="BQ1246" s="16"/>
      <c r="BR1246" s="16"/>
      <c r="BS1246" s="16">
        <v>1</v>
      </c>
      <c r="BT1246" s="16"/>
      <c r="BU1246" s="16"/>
      <c r="BV1246" s="16"/>
      <c r="BW1246" s="16"/>
      <c r="BX1246" s="16"/>
      <c r="BY1246" s="16"/>
      <c r="BZ1246" s="16"/>
      <c r="CA1246" s="16"/>
      <c r="CB1246" s="16"/>
      <c r="CC1246" s="16"/>
      <c r="CD1246" s="16"/>
      <c r="CE1246" s="16"/>
      <c r="CF1246" s="16"/>
      <c r="CG1246" s="19"/>
      <c r="CH1246" s="19"/>
      <c r="CI1246" s="19"/>
      <c r="CJ1246" s="19"/>
      <c r="CK1246" s="19"/>
      <c r="CL1246" s="19"/>
      <c r="CM1246" s="19"/>
      <c r="CN1246" s="19">
        <v>1</v>
      </c>
      <c r="CO1246" s="19"/>
      <c r="CP1246" s="19"/>
      <c r="CQ1246" s="19"/>
      <c r="CR1246" s="19"/>
    </row>
    <row r="1247" spans="1:96" ht="107" customHeight="1">
      <c r="A1247" s="11" cm="1">
        <f t="array" ref="A1247">SUMPRODUCT(--ISNUMBER(SEARCH({"stranding","stranded"},E1247)))</f>
        <v>0</v>
      </c>
      <c r="B1247" s="12">
        <v>1361</v>
      </c>
      <c r="C1247" s="21" t="s">
        <v>2577</v>
      </c>
      <c r="D1247" s="22">
        <v>2004</v>
      </c>
      <c r="E1247" s="15" t="s">
        <v>2578</v>
      </c>
      <c r="F1247" s="15" t="s">
        <v>6926</v>
      </c>
      <c r="G1247" s="15">
        <f t="shared" si="19"/>
        <v>7</v>
      </c>
      <c r="H1247" s="16"/>
      <c r="I1247" s="16"/>
      <c r="J1247" s="16"/>
      <c r="K1247" s="16">
        <v>1</v>
      </c>
      <c r="L1247" s="16"/>
      <c r="M1247" s="16">
        <v>1</v>
      </c>
      <c r="N1247" s="16"/>
      <c r="O1247" s="16"/>
      <c r="P1247" s="17"/>
      <c r="Q1247" s="17"/>
      <c r="R1247" s="17"/>
      <c r="S1247" s="17">
        <v>1</v>
      </c>
      <c r="T1247" s="18"/>
      <c r="U1247" s="18">
        <v>1</v>
      </c>
      <c r="V1247" s="18"/>
      <c r="W1247" s="18">
        <v>1</v>
      </c>
      <c r="X1247" s="19"/>
      <c r="Y1247" s="19">
        <v>1</v>
      </c>
      <c r="Z1247" s="19"/>
      <c r="AA1247" s="19">
        <v>1</v>
      </c>
      <c r="AB1247" s="19"/>
      <c r="AC1247" s="19"/>
      <c r="AD1247" s="19"/>
      <c r="AE1247" s="19"/>
      <c r="AF1247" s="19"/>
      <c r="AG1247" s="19"/>
      <c r="AH1247" s="19"/>
      <c r="AI1247" s="19"/>
      <c r="AJ1247" s="17"/>
      <c r="AK1247" s="17"/>
      <c r="AL1247" s="17"/>
      <c r="AM1247" s="17"/>
      <c r="AN1247" s="17"/>
      <c r="AO1247" s="17"/>
      <c r="AP1247" s="17"/>
      <c r="AQ1247" s="17"/>
      <c r="AR1247" s="20"/>
      <c r="AS1247" s="20"/>
      <c r="AT1247" s="20"/>
      <c r="AU1247" s="20"/>
      <c r="AV1247" s="20"/>
      <c r="AW1247" s="20"/>
      <c r="AX1247" s="20"/>
      <c r="AY1247" s="20"/>
      <c r="AZ1247" s="20"/>
      <c r="BA1247" s="20"/>
      <c r="BB1247" s="20"/>
      <c r="BC1247" s="20"/>
      <c r="BD1247" s="16"/>
      <c r="BE1247" s="16"/>
      <c r="BF1247" s="16"/>
      <c r="BG1247" s="16"/>
      <c r="BH1247" s="16"/>
      <c r="BI1247" s="16"/>
      <c r="BJ1247" s="16"/>
      <c r="BK1247" s="16">
        <v>1</v>
      </c>
      <c r="BL1247" s="16"/>
      <c r="BM1247" s="16"/>
      <c r="BN1247" s="16"/>
      <c r="BO1247" s="16"/>
      <c r="BP1247" s="16"/>
      <c r="BQ1247" s="16"/>
      <c r="BR1247" s="16"/>
      <c r="BS1247" s="16">
        <v>1</v>
      </c>
      <c r="BT1247" s="16"/>
      <c r="BU1247" s="16"/>
      <c r="BV1247" s="16"/>
      <c r="BW1247" s="16"/>
      <c r="BX1247" s="16"/>
      <c r="BY1247" s="16"/>
      <c r="BZ1247" s="16"/>
      <c r="CA1247" s="16"/>
      <c r="CB1247" s="16"/>
      <c r="CC1247" s="16"/>
      <c r="CD1247" s="16"/>
      <c r="CE1247" s="16"/>
      <c r="CF1247" s="16"/>
      <c r="CG1247" s="19"/>
      <c r="CH1247" s="19"/>
      <c r="CI1247" s="19"/>
      <c r="CJ1247" s="19"/>
      <c r="CK1247" s="19"/>
      <c r="CL1247" s="19"/>
      <c r="CM1247" s="19"/>
      <c r="CN1247" s="19"/>
      <c r="CO1247" s="19"/>
      <c r="CP1247" s="19"/>
      <c r="CQ1247" s="19"/>
      <c r="CR1247" s="19">
        <v>1</v>
      </c>
    </row>
    <row r="1248" spans="1:96" ht="107" customHeight="1">
      <c r="A1248" s="11" cm="1">
        <f t="array" ref="A1248">SUMPRODUCT(--ISNUMBER(SEARCH({"stranding","stranded"},E1248)))</f>
        <v>0</v>
      </c>
      <c r="B1248" s="12">
        <v>1362</v>
      </c>
      <c r="C1248" s="13" t="s">
        <v>2579</v>
      </c>
      <c r="D1248" s="14">
        <v>2004</v>
      </c>
      <c r="E1248" s="15" t="s">
        <v>2580</v>
      </c>
      <c r="F1248" s="15" t="s">
        <v>6927</v>
      </c>
      <c r="G1248" s="15">
        <f t="shared" si="19"/>
        <v>4</v>
      </c>
      <c r="H1248" s="16"/>
      <c r="I1248" s="16"/>
      <c r="J1248" s="16"/>
      <c r="K1248" s="16">
        <v>1</v>
      </c>
      <c r="L1248" s="16"/>
      <c r="M1248" s="16"/>
      <c r="N1248" s="16"/>
      <c r="O1248" s="16"/>
      <c r="P1248" s="17"/>
      <c r="Q1248" s="17"/>
      <c r="R1248" s="17"/>
      <c r="S1248" s="17"/>
      <c r="T1248" s="18"/>
      <c r="U1248" s="18">
        <v>1</v>
      </c>
      <c r="V1248" s="18"/>
      <c r="W1248" s="18"/>
      <c r="X1248" s="19"/>
      <c r="Y1248" s="19"/>
      <c r="Z1248" s="19"/>
      <c r="AA1248" s="19"/>
      <c r="AB1248" s="19"/>
      <c r="AC1248" s="19"/>
      <c r="AD1248" s="19"/>
      <c r="AE1248" s="19"/>
      <c r="AF1248" s="19"/>
      <c r="AG1248" s="19"/>
      <c r="AH1248" s="19"/>
      <c r="AI1248" s="19"/>
      <c r="AJ1248" s="17">
        <v>1</v>
      </c>
      <c r="AK1248" s="17"/>
      <c r="AL1248" s="17">
        <v>1</v>
      </c>
      <c r="AM1248" s="17"/>
      <c r="AN1248" s="17"/>
      <c r="AO1248" s="17"/>
      <c r="AP1248" s="17"/>
      <c r="AQ1248" s="17"/>
      <c r="AR1248" s="20"/>
      <c r="AS1248" s="20"/>
      <c r="AT1248" s="20"/>
      <c r="AU1248" s="20"/>
      <c r="AV1248" s="20"/>
      <c r="AW1248" s="20"/>
      <c r="AX1248" s="20">
        <v>1</v>
      </c>
      <c r="AY1248" s="20"/>
      <c r="AZ1248" s="20"/>
      <c r="BA1248" s="20"/>
      <c r="BB1248" s="20"/>
      <c r="BC1248" s="20"/>
      <c r="BD1248" s="16"/>
      <c r="BE1248" s="16"/>
      <c r="BF1248" s="16"/>
      <c r="BG1248" s="16"/>
      <c r="BH1248" s="16"/>
      <c r="BI1248" s="16"/>
      <c r="BJ1248" s="16"/>
      <c r="BK1248" s="16"/>
      <c r="BL1248" s="16"/>
      <c r="BM1248" s="16"/>
      <c r="BN1248" s="16"/>
      <c r="BO1248" s="16"/>
      <c r="BP1248" s="16"/>
      <c r="BQ1248" s="16"/>
      <c r="BR1248" s="16"/>
      <c r="BS1248" s="16"/>
      <c r="BT1248" s="16"/>
      <c r="BU1248" s="16"/>
      <c r="BV1248" s="16"/>
      <c r="BW1248" s="16"/>
      <c r="BX1248" s="16"/>
      <c r="BY1248" s="16"/>
      <c r="BZ1248" s="16"/>
      <c r="CA1248" s="16"/>
      <c r="CB1248" s="16"/>
      <c r="CC1248" s="16"/>
      <c r="CD1248" s="16"/>
      <c r="CE1248" s="16"/>
      <c r="CF1248" s="16"/>
      <c r="CG1248" s="19"/>
      <c r="CH1248" s="19"/>
      <c r="CI1248" s="19"/>
      <c r="CJ1248" s="19"/>
      <c r="CK1248" s="19">
        <v>1</v>
      </c>
      <c r="CL1248" s="19"/>
      <c r="CM1248" s="19"/>
      <c r="CN1248" s="19"/>
      <c r="CO1248" s="19"/>
      <c r="CP1248" s="19"/>
      <c r="CQ1248" s="19"/>
      <c r="CR1248" s="19"/>
    </row>
    <row r="1249" spans="1:96" ht="107" customHeight="1">
      <c r="A1249" s="11" cm="1">
        <f t="array" ref="A1249">SUMPRODUCT(--ISNUMBER(SEARCH({"stranding","stranded"},E1249)))</f>
        <v>0</v>
      </c>
      <c r="B1249" s="12">
        <v>1363</v>
      </c>
      <c r="C1249" s="21" t="s">
        <v>1397</v>
      </c>
      <c r="D1249" s="22">
        <v>2004</v>
      </c>
      <c r="E1249" s="15" t="s">
        <v>2581</v>
      </c>
      <c r="F1249" s="15" t="s">
        <v>5975</v>
      </c>
      <c r="G1249" s="15">
        <f t="shared" si="19"/>
        <v>4</v>
      </c>
      <c r="H1249" s="16"/>
      <c r="I1249" s="16"/>
      <c r="J1249" s="16"/>
      <c r="K1249" s="16"/>
      <c r="L1249" s="16"/>
      <c r="M1249" s="16"/>
      <c r="N1249" s="16">
        <v>1</v>
      </c>
      <c r="O1249" s="16"/>
      <c r="P1249" s="17"/>
      <c r="Q1249" s="17"/>
      <c r="R1249" s="17"/>
      <c r="S1249" s="17"/>
      <c r="T1249" s="18"/>
      <c r="U1249" s="18">
        <v>1</v>
      </c>
      <c r="V1249" s="18"/>
      <c r="W1249" s="18">
        <v>1</v>
      </c>
      <c r="X1249" s="19"/>
      <c r="Y1249" s="19"/>
      <c r="Z1249" s="19"/>
      <c r="AA1249" s="19"/>
      <c r="AB1249" s="19"/>
      <c r="AC1249" s="19"/>
      <c r="AD1249" s="19"/>
      <c r="AE1249" s="19"/>
      <c r="AF1249" s="19"/>
      <c r="AG1249" s="19"/>
      <c r="AH1249" s="19"/>
      <c r="AI1249" s="19"/>
      <c r="AJ1249" s="17">
        <v>1</v>
      </c>
      <c r="AK1249" s="17"/>
      <c r="AL1249" s="17">
        <v>1</v>
      </c>
      <c r="AM1249" s="17"/>
      <c r="AN1249" s="17"/>
      <c r="AO1249" s="17"/>
      <c r="AP1249" s="17"/>
      <c r="AQ1249" s="17"/>
      <c r="AR1249" s="20"/>
      <c r="AS1249" s="20"/>
      <c r="AT1249" s="20"/>
      <c r="AU1249" s="20"/>
      <c r="AV1249" s="20"/>
      <c r="AW1249" s="20"/>
      <c r="AX1249" s="20"/>
      <c r="AY1249" s="20"/>
      <c r="AZ1249" s="20"/>
      <c r="BA1249" s="20"/>
      <c r="BB1249" s="20"/>
      <c r="BC1249" s="20"/>
      <c r="BD1249" s="16"/>
      <c r="BE1249" s="16"/>
      <c r="BF1249" s="16"/>
      <c r="BG1249" s="16"/>
      <c r="BH1249" s="16"/>
      <c r="BI1249" s="16"/>
      <c r="BJ1249" s="16"/>
      <c r="BK1249" s="16"/>
      <c r="BL1249" s="16"/>
      <c r="BM1249" s="16"/>
      <c r="BN1249" s="16"/>
      <c r="BO1249" s="16"/>
      <c r="BP1249" s="16"/>
      <c r="BQ1249" s="16"/>
      <c r="BR1249" s="16"/>
      <c r="BS1249" s="16"/>
      <c r="BT1249" s="16"/>
      <c r="BU1249" s="16"/>
      <c r="BV1249" s="16"/>
      <c r="BW1249" s="16"/>
      <c r="BX1249" s="16"/>
      <c r="BY1249" s="16"/>
      <c r="BZ1249" s="16"/>
      <c r="CA1249" s="16"/>
      <c r="CB1249" s="16"/>
      <c r="CC1249" s="16"/>
      <c r="CD1249" s="16"/>
      <c r="CE1249" s="16"/>
      <c r="CF1249" s="16"/>
      <c r="CG1249" s="19"/>
      <c r="CH1249" s="19"/>
      <c r="CI1249" s="19"/>
      <c r="CJ1249" s="19"/>
      <c r="CK1249" s="19"/>
      <c r="CL1249" s="19">
        <v>1</v>
      </c>
      <c r="CM1249" s="19"/>
      <c r="CN1249" s="19"/>
      <c r="CO1249" s="19"/>
      <c r="CP1249" s="19"/>
      <c r="CQ1249" s="19"/>
      <c r="CR1249" s="19"/>
    </row>
    <row r="1250" spans="1:96" ht="107" customHeight="1">
      <c r="A1250" s="11" cm="1">
        <f t="array" ref="A1250">SUMPRODUCT(--ISNUMBER(SEARCH({"stranding","stranded"},E1250)))</f>
        <v>0</v>
      </c>
      <c r="B1250" s="12">
        <v>1364</v>
      </c>
      <c r="C1250" s="13" t="s">
        <v>2046</v>
      </c>
      <c r="D1250" s="14">
        <v>2004</v>
      </c>
      <c r="E1250" s="15" t="s">
        <v>2582</v>
      </c>
      <c r="F1250" s="15" t="s">
        <v>6928</v>
      </c>
      <c r="G1250" s="15">
        <f t="shared" si="19"/>
        <v>3</v>
      </c>
      <c r="H1250" s="16"/>
      <c r="I1250" s="16"/>
      <c r="J1250" s="16"/>
      <c r="K1250" s="16"/>
      <c r="L1250" s="16"/>
      <c r="M1250" s="16">
        <v>1</v>
      </c>
      <c r="N1250" s="16"/>
      <c r="O1250" s="16"/>
      <c r="P1250" s="17"/>
      <c r="Q1250" s="17"/>
      <c r="R1250" s="17"/>
      <c r="S1250" s="17"/>
      <c r="T1250" s="18"/>
      <c r="U1250" s="18"/>
      <c r="V1250" s="18">
        <v>1</v>
      </c>
      <c r="W1250" s="18"/>
      <c r="X1250" s="19"/>
      <c r="Y1250" s="19"/>
      <c r="Z1250" s="19"/>
      <c r="AA1250" s="19"/>
      <c r="AB1250" s="19"/>
      <c r="AC1250" s="19"/>
      <c r="AD1250" s="19"/>
      <c r="AE1250" s="19"/>
      <c r="AF1250" s="19"/>
      <c r="AG1250" s="19"/>
      <c r="AH1250" s="19"/>
      <c r="AI1250" s="19"/>
      <c r="AJ1250" s="17">
        <v>1</v>
      </c>
      <c r="AK1250" s="17"/>
      <c r="AL1250" s="17">
        <v>1</v>
      </c>
      <c r="AM1250" s="17"/>
      <c r="AN1250" s="17"/>
      <c r="AO1250" s="17"/>
      <c r="AP1250" s="17"/>
      <c r="AQ1250" s="17"/>
      <c r="AR1250" s="20"/>
      <c r="AS1250" s="20"/>
      <c r="AT1250" s="20"/>
      <c r="AU1250" s="20"/>
      <c r="AV1250" s="20"/>
      <c r="AW1250" s="20"/>
      <c r="AX1250" s="20"/>
      <c r="AY1250" s="20"/>
      <c r="AZ1250" s="20"/>
      <c r="BA1250" s="20"/>
      <c r="BB1250" s="20"/>
      <c r="BC1250" s="20"/>
      <c r="BD1250" s="16"/>
      <c r="BE1250" s="16"/>
      <c r="BF1250" s="16"/>
      <c r="BG1250" s="16"/>
      <c r="BH1250" s="16"/>
      <c r="BI1250" s="16"/>
      <c r="BJ1250" s="16"/>
      <c r="BK1250" s="16"/>
      <c r="BL1250" s="16"/>
      <c r="BM1250" s="16"/>
      <c r="BN1250" s="16"/>
      <c r="BO1250" s="16"/>
      <c r="BP1250" s="16"/>
      <c r="BQ1250" s="16"/>
      <c r="BR1250" s="16"/>
      <c r="BS1250" s="16"/>
      <c r="BT1250" s="16"/>
      <c r="BU1250" s="16"/>
      <c r="BV1250" s="16"/>
      <c r="BW1250" s="16"/>
      <c r="BX1250" s="16"/>
      <c r="BY1250" s="16"/>
      <c r="BZ1250" s="16"/>
      <c r="CA1250" s="16"/>
      <c r="CB1250" s="16"/>
      <c r="CC1250" s="16"/>
      <c r="CD1250" s="16"/>
      <c r="CE1250" s="16"/>
      <c r="CF1250" s="16"/>
      <c r="CG1250" s="19"/>
      <c r="CH1250" s="19"/>
      <c r="CI1250" s="19"/>
      <c r="CJ1250" s="19"/>
      <c r="CK1250" s="19"/>
      <c r="CL1250" s="19">
        <v>1</v>
      </c>
      <c r="CM1250" s="19"/>
      <c r="CN1250" s="19"/>
      <c r="CO1250" s="19"/>
      <c r="CP1250" s="19"/>
      <c r="CQ1250" s="19"/>
      <c r="CR1250" s="19"/>
    </row>
    <row r="1251" spans="1:96" ht="107" customHeight="1">
      <c r="A1251" s="11" cm="1">
        <f t="array" ref="A1251">SUMPRODUCT(--ISNUMBER(SEARCH({"stranding","stranded"},E1251)))</f>
        <v>0</v>
      </c>
      <c r="B1251" s="12">
        <v>1365</v>
      </c>
      <c r="C1251" s="21" t="s">
        <v>2583</v>
      </c>
      <c r="D1251" s="22">
        <v>2004</v>
      </c>
      <c r="E1251" s="15" t="s">
        <v>2584</v>
      </c>
      <c r="F1251" s="15" t="s">
        <v>6929</v>
      </c>
      <c r="G1251" s="15">
        <f t="shared" si="19"/>
        <v>4</v>
      </c>
      <c r="H1251" s="16"/>
      <c r="I1251" s="16"/>
      <c r="J1251" s="16"/>
      <c r="K1251" s="16"/>
      <c r="L1251" s="16">
        <v>1</v>
      </c>
      <c r="M1251" s="16"/>
      <c r="N1251" s="16"/>
      <c r="O1251" s="16"/>
      <c r="P1251" s="17"/>
      <c r="Q1251" s="17"/>
      <c r="R1251" s="17">
        <v>1</v>
      </c>
      <c r="S1251" s="17"/>
      <c r="T1251" s="18"/>
      <c r="U1251" s="18">
        <v>1</v>
      </c>
      <c r="V1251" s="18"/>
      <c r="W1251" s="18"/>
      <c r="X1251" s="19"/>
      <c r="Y1251" s="19"/>
      <c r="Z1251" s="19"/>
      <c r="AA1251" s="19"/>
      <c r="AB1251" s="19"/>
      <c r="AC1251" s="19"/>
      <c r="AD1251" s="19"/>
      <c r="AE1251" s="19"/>
      <c r="AF1251" s="19"/>
      <c r="AG1251" s="19"/>
      <c r="AH1251" s="19"/>
      <c r="AI1251" s="19"/>
      <c r="AJ1251" s="17">
        <v>1</v>
      </c>
      <c r="AK1251" s="17"/>
      <c r="AL1251" s="17">
        <v>1</v>
      </c>
      <c r="AM1251" s="17"/>
      <c r="AN1251" s="17"/>
      <c r="AO1251" s="17"/>
      <c r="AP1251" s="17"/>
      <c r="AQ1251" s="17"/>
      <c r="AR1251" s="20"/>
      <c r="AS1251" s="20"/>
      <c r="AT1251" s="20"/>
      <c r="AU1251" s="20"/>
      <c r="AV1251" s="20"/>
      <c r="AW1251" s="20"/>
      <c r="AX1251" s="20"/>
      <c r="AY1251" s="20"/>
      <c r="AZ1251" s="20"/>
      <c r="BA1251" s="20"/>
      <c r="BB1251" s="20"/>
      <c r="BC1251" s="20"/>
      <c r="BD1251" s="16"/>
      <c r="BE1251" s="16"/>
      <c r="BF1251" s="16"/>
      <c r="BG1251" s="16"/>
      <c r="BH1251" s="16"/>
      <c r="BI1251" s="16"/>
      <c r="BJ1251" s="16"/>
      <c r="BK1251" s="16"/>
      <c r="BL1251" s="16"/>
      <c r="BM1251" s="16"/>
      <c r="BN1251" s="16"/>
      <c r="BO1251" s="16"/>
      <c r="BP1251" s="16"/>
      <c r="BQ1251" s="16"/>
      <c r="BR1251" s="16"/>
      <c r="BS1251" s="16"/>
      <c r="BT1251" s="16"/>
      <c r="BU1251" s="16"/>
      <c r="BV1251" s="16"/>
      <c r="BW1251" s="16"/>
      <c r="BX1251" s="16"/>
      <c r="BY1251" s="16"/>
      <c r="BZ1251" s="16"/>
      <c r="CA1251" s="16"/>
      <c r="CB1251" s="16"/>
      <c r="CC1251" s="16"/>
      <c r="CD1251" s="16"/>
      <c r="CE1251" s="16"/>
      <c r="CF1251" s="16"/>
      <c r="CG1251" s="19"/>
      <c r="CH1251" s="19"/>
      <c r="CI1251" s="19"/>
      <c r="CJ1251" s="19"/>
      <c r="CK1251" s="19">
        <v>1</v>
      </c>
      <c r="CL1251" s="19"/>
      <c r="CM1251" s="19"/>
      <c r="CN1251" s="19"/>
      <c r="CO1251" s="19"/>
      <c r="CP1251" s="19"/>
      <c r="CQ1251" s="19"/>
      <c r="CR1251" s="19"/>
    </row>
    <row r="1252" spans="1:96" ht="107" customHeight="1">
      <c r="A1252" s="11" cm="1">
        <f t="array" ref="A1252">SUMPRODUCT(--ISNUMBER(SEARCH({"stranding","stranded"},E1252)))</f>
        <v>0</v>
      </c>
      <c r="B1252" s="12">
        <v>1366</v>
      </c>
      <c r="C1252" s="13" t="s">
        <v>2585</v>
      </c>
      <c r="D1252" s="14">
        <v>2004</v>
      </c>
      <c r="E1252" s="15" t="s">
        <v>2586</v>
      </c>
      <c r="F1252" s="15" t="s">
        <v>6407</v>
      </c>
      <c r="G1252" s="15">
        <f t="shared" si="19"/>
        <v>3</v>
      </c>
      <c r="H1252" s="16"/>
      <c r="I1252" s="16"/>
      <c r="J1252" s="16"/>
      <c r="K1252" s="16"/>
      <c r="L1252" s="16"/>
      <c r="M1252" s="16"/>
      <c r="N1252" s="16"/>
      <c r="O1252" s="16"/>
      <c r="P1252" s="17"/>
      <c r="Q1252" s="17"/>
      <c r="R1252" s="17"/>
      <c r="S1252" s="17"/>
      <c r="T1252" s="18"/>
      <c r="U1252" s="18">
        <v>1</v>
      </c>
      <c r="V1252" s="18"/>
      <c r="W1252" s="18"/>
      <c r="X1252" s="19"/>
      <c r="Y1252" s="19"/>
      <c r="Z1252" s="19"/>
      <c r="AA1252" s="19"/>
      <c r="AB1252" s="19"/>
      <c r="AC1252" s="19"/>
      <c r="AD1252" s="19"/>
      <c r="AE1252" s="19"/>
      <c r="AF1252" s="19"/>
      <c r="AG1252" s="19"/>
      <c r="AH1252" s="19"/>
      <c r="AI1252" s="19"/>
      <c r="AJ1252" s="17">
        <v>1</v>
      </c>
      <c r="AK1252" s="17"/>
      <c r="AL1252" s="17"/>
      <c r="AM1252" s="17"/>
      <c r="AN1252" s="17"/>
      <c r="AO1252" s="17"/>
      <c r="AP1252" s="17"/>
      <c r="AQ1252" s="17"/>
      <c r="AR1252" s="20"/>
      <c r="AS1252" s="20"/>
      <c r="AT1252" s="20"/>
      <c r="AU1252" s="20"/>
      <c r="AV1252" s="20"/>
      <c r="AW1252" s="20"/>
      <c r="AX1252" s="20"/>
      <c r="AY1252" s="20">
        <v>1</v>
      </c>
      <c r="AZ1252" s="20"/>
      <c r="BA1252" s="20"/>
      <c r="BB1252" s="20"/>
      <c r="BC1252" s="20"/>
      <c r="BD1252" s="16"/>
      <c r="BE1252" s="16"/>
      <c r="BF1252" s="16"/>
      <c r="BG1252" s="16"/>
      <c r="BH1252" s="16"/>
      <c r="BI1252" s="16"/>
      <c r="BJ1252" s="16"/>
      <c r="BK1252" s="16"/>
      <c r="BL1252" s="16"/>
      <c r="BM1252" s="16"/>
      <c r="BN1252" s="16"/>
      <c r="BO1252" s="16"/>
      <c r="BP1252" s="16"/>
      <c r="BQ1252" s="16"/>
      <c r="BR1252" s="16"/>
      <c r="BS1252" s="16"/>
      <c r="BT1252" s="16"/>
      <c r="BU1252" s="16"/>
      <c r="BV1252" s="16"/>
      <c r="BW1252" s="16"/>
      <c r="BX1252" s="16"/>
      <c r="BY1252" s="16"/>
      <c r="BZ1252" s="16"/>
      <c r="CA1252" s="16"/>
      <c r="CB1252" s="16"/>
      <c r="CC1252" s="16"/>
      <c r="CD1252" s="16"/>
      <c r="CE1252" s="16"/>
      <c r="CF1252" s="16"/>
      <c r="CG1252" s="19"/>
      <c r="CH1252" s="19"/>
      <c r="CI1252" s="19"/>
      <c r="CJ1252" s="19"/>
      <c r="CK1252" s="19">
        <v>1</v>
      </c>
      <c r="CL1252" s="19"/>
      <c r="CM1252" s="19"/>
      <c r="CN1252" s="19"/>
      <c r="CO1252" s="19"/>
      <c r="CP1252" s="19"/>
      <c r="CQ1252" s="19"/>
      <c r="CR1252" s="19"/>
    </row>
    <row r="1253" spans="1:96" ht="107" customHeight="1">
      <c r="A1253" s="11" cm="1">
        <f t="array" ref="A1253">SUMPRODUCT(--ISNUMBER(SEARCH({"stranding","stranded"},E1253)))</f>
        <v>0</v>
      </c>
      <c r="B1253" s="12">
        <v>1367</v>
      </c>
      <c r="C1253" s="21" t="s">
        <v>2587</v>
      </c>
      <c r="D1253" s="22">
        <v>2004</v>
      </c>
      <c r="E1253" s="15" t="s">
        <v>2588</v>
      </c>
      <c r="F1253" s="15" t="s">
        <v>6930</v>
      </c>
      <c r="G1253" s="15">
        <f t="shared" si="19"/>
        <v>6</v>
      </c>
      <c r="H1253" s="16"/>
      <c r="I1253" s="16"/>
      <c r="J1253" s="16"/>
      <c r="K1253" s="16"/>
      <c r="L1253" s="16"/>
      <c r="M1253" s="16"/>
      <c r="N1253" s="16">
        <v>1</v>
      </c>
      <c r="O1253" s="16"/>
      <c r="P1253" s="17"/>
      <c r="Q1253" s="17"/>
      <c r="R1253" s="17"/>
      <c r="S1253" s="17"/>
      <c r="T1253" s="18"/>
      <c r="U1253" s="18">
        <v>1</v>
      </c>
      <c r="V1253" s="18"/>
      <c r="W1253" s="18"/>
      <c r="X1253" s="19">
        <v>1</v>
      </c>
      <c r="Y1253" s="19">
        <v>1</v>
      </c>
      <c r="Z1253" s="19"/>
      <c r="AA1253" s="19"/>
      <c r="AB1253" s="19"/>
      <c r="AC1253" s="19"/>
      <c r="AD1253" s="19"/>
      <c r="AE1253" s="19"/>
      <c r="AF1253" s="19"/>
      <c r="AG1253" s="19"/>
      <c r="AH1253" s="19"/>
      <c r="AI1253" s="19"/>
      <c r="AJ1253" s="17">
        <v>1</v>
      </c>
      <c r="AK1253" s="17"/>
      <c r="AL1253" s="17"/>
      <c r="AM1253" s="17"/>
      <c r="AN1253" s="17"/>
      <c r="AO1253" s="17"/>
      <c r="AP1253" s="17"/>
      <c r="AQ1253" s="17"/>
      <c r="AR1253" s="20"/>
      <c r="AS1253" s="20"/>
      <c r="AT1253" s="20"/>
      <c r="AU1253" s="20"/>
      <c r="AV1253" s="20"/>
      <c r="AW1253" s="20"/>
      <c r="AX1253" s="20"/>
      <c r="AY1253" s="20"/>
      <c r="AZ1253" s="20"/>
      <c r="BA1253" s="20"/>
      <c r="BB1253" s="20"/>
      <c r="BC1253" s="20"/>
      <c r="BD1253" s="16"/>
      <c r="BE1253" s="16"/>
      <c r="BF1253" s="16"/>
      <c r="BG1253" s="16"/>
      <c r="BH1253" s="16"/>
      <c r="BI1253" s="16"/>
      <c r="BJ1253" s="16"/>
      <c r="BK1253" s="16"/>
      <c r="BL1253" s="16"/>
      <c r="BM1253" s="16"/>
      <c r="BN1253" s="16"/>
      <c r="BO1253" s="16"/>
      <c r="BP1253" s="16"/>
      <c r="BQ1253" s="16"/>
      <c r="BR1253" s="16"/>
      <c r="BS1253" s="16"/>
      <c r="BT1253" s="16"/>
      <c r="BU1253" s="16"/>
      <c r="BV1253" s="16"/>
      <c r="BW1253" s="16"/>
      <c r="BX1253" s="16"/>
      <c r="BY1253" s="16"/>
      <c r="BZ1253" s="16"/>
      <c r="CA1253" s="16">
        <v>1</v>
      </c>
      <c r="CB1253" s="16"/>
      <c r="CC1253" s="16">
        <v>1</v>
      </c>
      <c r="CD1253" s="16"/>
      <c r="CE1253" s="16"/>
      <c r="CF1253" s="16"/>
      <c r="CG1253" s="19"/>
      <c r="CH1253" s="19"/>
      <c r="CI1253" s="19"/>
      <c r="CJ1253" s="19"/>
      <c r="CK1253" s="19"/>
      <c r="CL1253" s="19"/>
      <c r="CM1253" s="19">
        <v>1</v>
      </c>
      <c r="CN1253" s="19"/>
      <c r="CO1253" s="19"/>
      <c r="CP1253" s="19"/>
      <c r="CQ1253" s="19"/>
      <c r="CR1253" s="19"/>
    </row>
    <row r="1254" spans="1:96" ht="107" customHeight="1">
      <c r="A1254" s="11" cm="1">
        <f t="array" ref="A1254">SUMPRODUCT(--ISNUMBER(SEARCH({"stranding","stranded"},E1254)))</f>
        <v>0</v>
      </c>
      <c r="B1254" s="12">
        <v>1368</v>
      </c>
      <c r="C1254" s="13" t="s">
        <v>2589</v>
      </c>
      <c r="D1254" s="14">
        <v>2004</v>
      </c>
      <c r="E1254" s="15" t="s">
        <v>2590</v>
      </c>
      <c r="F1254" s="15" t="s">
        <v>6931</v>
      </c>
      <c r="G1254" s="15">
        <f t="shared" si="19"/>
        <v>7</v>
      </c>
      <c r="H1254" s="16"/>
      <c r="I1254" s="16"/>
      <c r="J1254" s="16">
        <v>1</v>
      </c>
      <c r="K1254" s="16">
        <v>2</v>
      </c>
      <c r="L1254" s="16"/>
      <c r="M1254" s="16"/>
      <c r="N1254" s="16"/>
      <c r="O1254" s="16"/>
      <c r="P1254" s="17">
        <v>1</v>
      </c>
      <c r="Q1254" s="17"/>
      <c r="R1254" s="17"/>
      <c r="S1254" s="17"/>
      <c r="T1254" s="18"/>
      <c r="U1254" s="18">
        <v>1</v>
      </c>
      <c r="V1254" s="18"/>
      <c r="W1254" s="18"/>
      <c r="X1254" s="19"/>
      <c r="Y1254" s="19"/>
      <c r="Z1254" s="19"/>
      <c r="AA1254" s="19"/>
      <c r="AB1254" s="19"/>
      <c r="AC1254" s="19"/>
      <c r="AD1254" s="19"/>
      <c r="AE1254" s="19">
        <v>1</v>
      </c>
      <c r="AF1254" s="19">
        <v>1</v>
      </c>
      <c r="AG1254" s="19"/>
      <c r="AH1254" s="19"/>
      <c r="AI1254" s="19"/>
      <c r="AJ1254" s="17">
        <v>1</v>
      </c>
      <c r="AK1254" s="17"/>
      <c r="AL1254" s="17"/>
      <c r="AM1254" s="17"/>
      <c r="AN1254" s="17"/>
      <c r="AO1254" s="17"/>
      <c r="AP1254" s="17"/>
      <c r="AQ1254" s="17"/>
      <c r="AR1254" s="20"/>
      <c r="AS1254" s="20"/>
      <c r="AT1254" s="20"/>
      <c r="AU1254" s="20"/>
      <c r="AV1254" s="20"/>
      <c r="AW1254" s="20"/>
      <c r="AX1254" s="20">
        <v>1</v>
      </c>
      <c r="AY1254" s="20"/>
      <c r="AZ1254" s="20"/>
      <c r="BA1254" s="20"/>
      <c r="BB1254" s="20"/>
      <c r="BC1254" s="20"/>
      <c r="BD1254" s="16"/>
      <c r="BE1254" s="16"/>
      <c r="BF1254" s="16"/>
      <c r="BG1254" s="16"/>
      <c r="BH1254" s="16"/>
      <c r="BI1254" s="16"/>
      <c r="BJ1254" s="16"/>
      <c r="BK1254" s="16"/>
      <c r="BL1254" s="16">
        <v>1</v>
      </c>
      <c r="BM1254" s="16"/>
      <c r="BN1254" s="16"/>
      <c r="BO1254" s="16"/>
      <c r="BP1254" s="16"/>
      <c r="BQ1254" s="16"/>
      <c r="BR1254" s="16"/>
      <c r="BS1254" s="16"/>
      <c r="BT1254" s="16"/>
      <c r="BU1254" s="16"/>
      <c r="BV1254" s="16"/>
      <c r="BW1254" s="16"/>
      <c r="BX1254" s="16"/>
      <c r="BY1254" s="16"/>
      <c r="BZ1254" s="16"/>
      <c r="CA1254" s="16"/>
      <c r="CB1254" s="16"/>
      <c r="CC1254" s="16"/>
      <c r="CD1254" s="16"/>
      <c r="CE1254" s="16"/>
      <c r="CF1254" s="16"/>
      <c r="CG1254" s="19"/>
      <c r="CH1254" s="19"/>
      <c r="CI1254" s="19"/>
      <c r="CJ1254" s="19"/>
      <c r="CK1254" s="19"/>
      <c r="CL1254" s="19">
        <v>1</v>
      </c>
      <c r="CM1254" s="19"/>
      <c r="CN1254" s="19"/>
      <c r="CO1254" s="19"/>
      <c r="CP1254" s="19"/>
      <c r="CQ1254" s="19"/>
      <c r="CR1254" s="19"/>
    </row>
    <row r="1255" spans="1:96" ht="107" customHeight="1">
      <c r="A1255" s="11" cm="1">
        <f t="array" ref="A1255">SUMPRODUCT(--ISNUMBER(SEARCH({"stranding","stranded"},E1255)))</f>
        <v>0</v>
      </c>
      <c r="B1255" s="12">
        <v>1369</v>
      </c>
      <c r="C1255" s="21" t="s">
        <v>2591</v>
      </c>
      <c r="D1255" s="22">
        <v>2004</v>
      </c>
      <c r="E1255" s="15" t="s">
        <v>2592</v>
      </c>
      <c r="F1255" s="15" t="s">
        <v>6932</v>
      </c>
      <c r="G1255" s="15">
        <f t="shared" si="19"/>
        <v>3</v>
      </c>
      <c r="H1255" s="16"/>
      <c r="I1255" s="16"/>
      <c r="J1255" s="16"/>
      <c r="K1255" s="16"/>
      <c r="L1255" s="16">
        <v>1</v>
      </c>
      <c r="M1255" s="16">
        <v>1</v>
      </c>
      <c r="N1255" s="16"/>
      <c r="O1255" s="16"/>
      <c r="P1255" s="17">
        <v>1</v>
      </c>
      <c r="Q1255" s="17"/>
      <c r="R1255" s="17"/>
      <c r="S1255" s="17"/>
      <c r="T1255" s="18"/>
      <c r="U1255" s="18">
        <v>1</v>
      </c>
      <c r="V1255" s="18"/>
      <c r="W1255" s="18"/>
      <c r="X1255" s="19"/>
      <c r="Y1255" s="19"/>
      <c r="Z1255" s="19"/>
      <c r="AA1255" s="19"/>
      <c r="AB1255" s="19"/>
      <c r="AC1255" s="19"/>
      <c r="AD1255" s="19"/>
      <c r="AE1255" s="19"/>
      <c r="AF1255" s="19"/>
      <c r="AG1255" s="19"/>
      <c r="AH1255" s="19"/>
      <c r="AI1255" s="19"/>
      <c r="AJ1255" s="17">
        <v>1</v>
      </c>
      <c r="AK1255" s="17"/>
      <c r="AL1255" s="17"/>
      <c r="AM1255" s="17"/>
      <c r="AN1255" s="17"/>
      <c r="AO1255" s="17"/>
      <c r="AP1255" s="17"/>
      <c r="AQ1255" s="17"/>
      <c r="AR1255" s="20"/>
      <c r="AS1255" s="20"/>
      <c r="AT1255" s="20"/>
      <c r="AU1255" s="20"/>
      <c r="AV1255" s="20"/>
      <c r="AW1255" s="20"/>
      <c r="AX1255" s="20"/>
      <c r="AY1255" s="20"/>
      <c r="AZ1255" s="20"/>
      <c r="BA1255" s="20"/>
      <c r="BB1255" s="20"/>
      <c r="BC1255" s="20"/>
      <c r="BD1255" s="16"/>
      <c r="BE1255" s="16"/>
      <c r="BF1255" s="16"/>
      <c r="BG1255" s="16"/>
      <c r="BH1255" s="16"/>
      <c r="BI1255" s="16"/>
      <c r="BJ1255" s="16"/>
      <c r="BK1255" s="16"/>
      <c r="BL1255" s="16"/>
      <c r="BM1255" s="16"/>
      <c r="BN1255" s="16"/>
      <c r="BO1255" s="16"/>
      <c r="BP1255" s="16"/>
      <c r="BQ1255" s="16"/>
      <c r="BR1255" s="16"/>
      <c r="BS1255" s="16"/>
      <c r="BT1255" s="16"/>
      <c r="BU1255" s="16"/>
      <c r="BV1255" s="16"/>
      <c r="BW1255" s="16"/>
      <c r="BX1255" s="16"/>
      <c r="BY1255" s="16"/>
      <c r="BZ1255" s="16"/>
      <c r="CA1255" s="16"/>
      <c r="CB1255" s="16"/>
      <c r="CC1255" s="16"/>
      <c r="CD1255" s="16"/>
      <c r="CE1255" s="16"/>
      <c r="CF1255" s="16"/>
      <c r="CG1255" s="19"/>
      <c r="CH1255" s="19"/>
      <c r="CI1255" s="19"/>
      <c r="CJ1255" s="19"/>
      <c r="CK1255" s="19">
        <v>1</v>
      </c>
      <c r="CL1255" s="19"/>
      <c r="CM1255" s="19"/>
      <c r="CN1255" s="19"/>
      <c r="CO1255" s="19"/>
      <c r="CP1255" s="19"/>
      <c r="CQ1255" s="19"/>
      <c r="CR1255" s="19"/>
    </row>
    <row r="1256" spans="1:96" ht="107" customHeight="1">
      <c r="A1256" s="11" cm="1">
        <f t="array" ref="A1256">SUMPRODUCT(--ISNUMBER(SEARCH({"stranding","stranded"},E1256)))</f>
        <v>0</v>
      </c>
      <c r="B1256" s="12">
        <v>1370</v>
      </c>
      <c r="C1256" s="13" t="s">
        <v>2593</v>
      </c>
      <c r="D1256" s="14">
        <v>2004</v>
      </c>
      <c r="E1256" s="15" t="s">
        <v>2594</v>
      </c>
      <c r="F1256" s="15" t="s">
        <v>7976</v>
      </c>
      <c r="G1256" s="15">
        <f t="shared" si="19"/>
        <v>8</v>
      </c>
      <c r="H1256" s="16"/>
      <c r="I1256" s="16"/>
      <c r="J1256" s="16"/>
      <c r="K1256" s="16"/>
      <c r="L1256" s="16"/>
      <c r="M1256" s="16">
        <v>1</v>
      </c>
      <c r="N1256" s="16"/>
      <c r="O1256" s="16"/>
      <c r="P1256" s="17"/>
      <c r="Q1256" s="17"/>
      <c r="R1256" s="17"/>
      <c r="S1256" s="17"/>
      <c r="T1256" s="18"/>
      <c r="U1256" s="18">
        <v>1</v>
      </c>
      <c r="V1256" s="18"/>
      <c r="W1256" s="18"/>
      <c r="X1256" s="19"/>
      <c r="Y1256" s="19">
        <v>1</v>
      </c>
      <c r="Z1256" s="19">
        <v>1</v>
      </c>
      <c r="AA1256" s="19"/>
      <c r="AB1256" s="19"/>
      <c r="AC1256" s="19"/>
      <c r="AD1256" s="19"/>
      <c r="AE1256" s="19"/>
      <c r="AF1256" s="19"/>
      <c r="AG1256" s="19"/>
      <c r="AH1256" s="19"/>
      <c r="AI1256" s="19"/>
      <c r="AJ1256" s="17"/>
      <c r="AK1256" s="17"/>
      <c r="AL1256" s="17"/>
      <c r="AM1256" s="17"/>
      <c r="AN1256" s="17"/>
      <c r="AO1256" s="17"/>
      <c r="AP1256" s="17"/>
      <c r="AQ1256" s="17"/>
      <c r="AR1256" s="20"/>
      <c r="AS1256" s="20"/>
      <c r="AT1256" s="20"/>
      <c r="AU1256" s="20"/>
      <c r="AV1256" s="20"/>
      <c r="AW1256" s="20"/>
      <c r="AX1256" s="20"/>
      <c r="AY1256" s="20"/>
      <c r="AZ1256" s="20">
        <v>1</v>
      </c>
      <c r="BA1256" s="20"/>
      <c r="BB1256" s="20"/>
      <c r="BC1256" s="20"/>
      <c r="BD1256" s="16">
        <v>1</v>
      </c>
      <c r="BE1256" s="16"/>
      <c r="BF1256" s="16"/>
      <c r="BG1256" s="16"/>
      <c r="BH1256" s="16"/>
      <c r="BI1256" s="16"/>
      <c r="BJ1256" s="16">
        <v>1</v>
      </c>
      <c r="BK1256" s="16">
        <v>1</v>
      </c>
      <c r="BL1256" s="16"/>
      <c r="BM1256" s="16"/>
      <c r="BN1256" s="16"/>
      <c r="BO1256" s="16"/>
      <c r="BP1256" s="16"/>
      <c r="BQ1256" s="16"/>
      <c r="BR1256" s="16"/>
      <c r="BS1256" s="16"/>
      <c r="BT1256" s="16"/>
      <c r="BU1256" s="16"/>
      <c r="BV1256" s="16"/>
      <c r="BW1256" s="16"/>
      <c r="BX1256" s="16"/>
      <c r="BY1256" s="16"/>
      <c r="BZ1256" s="16"/>
      <c r="CA1256" s="16"/>
      <c r="CB1256" s="16">
        <v>1</v>
      </c>
      <c r="CC1256" s="16"/>
      <c r="CD1256" s="16"/>
      <c r="CE1256" s="16"/>
      <c r="CF1256" s="16"/>
      <c r="CG1256" s="19"/>
      <c r="CH1256" s="19"/>
      <c r="CI1256" s="19"/>
      <c r="CJ1256" s="19"/>
      <c r="CK1256" s="19"/>
      <c r="CL1256" s="19"/>
      <c r="CM1256" s="19"/>
      <c r="CN1256" s="19"/>
      <c r="CO1256" s="19">
        <v>1</v>
      </c>
      <c r="CP1256" s="19"/>
      <c r="CQ1256" s="19"/>
      <c r="CR1256" s="19"/>
    </row>
    <row r="1257" spans="1:96" ht="107" customHeight="1">
      <c r="A1257" s="11" cm="1">
        <f t="array" ref="A1257">SUMPRODUCT(--ISNUMBER(SEARCH({"stranding","stranded"},E1257)))</f>
        <v>0</v>
      </c>
      <c r="B1257" s="12">
        <v>1371</v>
      </c>
      <c r="C1257" s="21" t="s">
        <v>2595</v>
      </c>
      <c r="D1257" s="22">
        <v>2004</v>
      </c>
      <c r="E1257" s="15" t="s">
        <v>2596</v>
      </c>
      <c r="F1257" s="15" t="s">
        <v>7977</v>
      </c>
      <c r="G1257" s="15">
        <f t="shared" si="19"/>
        <v>6</v>
      </c>
      <c r="H1257" s="16"/>
      <c r="I1257" s="16"/>
      <c r="J1257" s="16"/>
      <c r="K1257" s="16"/>
      <c r="L1257" s="16"/>
      <c r="M1257" s="16"/>
      <c r="N1257" s="16"/>
      <c r="O1257" s="16"/>
      <c r="P1257" s="17"/>
      <c r="Q1257" s="17"/>
      <c r="R1257" s="17"/>
      <c r="S1257" s="17"/>
      <c r="T1257" s="18"/>
      <c r="U1257" s="18">
        <v>1</v>
      </c>
      <c r="V1257" s="18"/>
      <c r="W1257" s="18"/>
      <c r="X1257" s="19">
        <v>1</v>
      </c>
      <c r="Y1257" s="19">
        <v>1</v>
      </c>
      <c r="Z1257" s="19"/>
      <c r="AA1257" s="19"/>
      <c r="AB1257" s="19"/>
      <c r="AC1257" s="19"/>
      <c r="AD1257" s="19"/>
      <c r="AE1257" s="19"/>
      <c r="AF1257" s="19"/>
      <c r="AG1257" s="19"/>
      <c r="AH1257" s="19"/>
      <c r="AI1257" s="19"/>
      <c r="AJ1257" s="17">
        <v>1</v>
      </c>
      <c r="AK1257" s="17"/>
      <c r="AL1257" s="17"/>
      <c r="AM1257" s="17"/>
      <c r="AN1257" s="17"/>
      <c r="AO1257" s="17"/>
      <c r="AP1257" s="17"/>
      <c r="AQ1257" s="17"/>
      <c r="AR1257" s="20"/>
      <c r="AS1257" s="20"/>
      <c r="AT1257" s="20"/>
      <c r="AU1257" s="20"/>
      <c r="AV1257" s="20"/>
      <c r="AW1257" s="20"/>
      <c r="AX1257" s="20"/>
      <c r="AY1257" s="20"/>
      <c r="AZ1257" s="20"/>
      <c r="BA1257" s="20"/>
      <c r="BB1257" s="20"/>
      <c r="BC1257" s="20"/>
      <c r="BD1257" s="16"/>
      <c r="BE1257" s="16"/>
      <c r="BF1257" s="16"/>
      <c r="BG1257" s="16"/>
      <c r="BH1257" s="16"/>
      <c r="BI1257" s="16"/>
      <c r="BJ1257" s="16"/>
      <c r="BK1257" s="16"/>
      <c r="BL1257" s="16"/>
      <c r="BM1257" s="16"/>
      <c r="BN1257" s="16"/>
      <c r="BO1257" s="16"/>
      <c r="BP1257" s="16"/>
      <c r="BQ1257" s="16"/>
      <c r="BR1257" s="16"/>
      <c r="BS1257" s="16"/>
      <c r="BT1257" s="16"/>
      <c r="BU1257" s="16"/>
      <c r="BV1257" s="16"/>
      <c r="BW1257" s="16"/>
      <c r="BX1257" s="16"/>
      <c r="BY1257" s="16"/>
      <c r="BZ1257" s="16"/>
      <c r="CA1257" s="16">
        <v>1</v>
      </c>
      <c r="CB1257" s="16"/>
      <c r="CC1257" s="16"/>
      <c r="CD1257" s="16">
        <v>1</v>
      </c>
      <c r="CE1257" s="16"/>
      <c r="CF1257" s="16"/>
      <c r="CG1257" s="19"/>
      <c r="CH1257" s="19"/>
      <c r="CI1257" s="19"/>
      <c r="CJ1257" s="19"/>
      <c r="CK1257" s="19">
        <v>1</v>
      </c>
      <c r="CL1257" s="19"/>
      <c r="CM1257" s="19"/>
      <c r="CN1257" s="19"/>
      <c r="CO1257" s="19"/>
      <c r="CP1257" s="19"/>
      <c r="CQ1257" s="19"/>
      <c r="CR1257" s="19"/>
    </row>
    <row r="1258" spans="1:96" ht="107" customHeight="1">
      <c r="A1258" s="11" cm="1">
        <f t="array" ref="A1258">SUMPRODUCT(--ISNUMBER(SEARCH({"stranding","stranded"},E1258)))</f>
        <v>0</v>
      </c>
      <c r="B1258" s="12">
        <v>1372</v>
      </c>
      <c r="C1258" s="13" t="s">
        <v>2597</v>
      </c>
      <c r="D1258" s="14">
        <v>2004</v>
      </c>
      <c r="E1258" s="15" t="s">
        <v>2598</v>
      </c>
      <c r="F1258" s="15" t="s">
        <v>6237</v>
      </c>
      <c r="G1258" s="15">
        <f t="shared" si="19"/>
        <v>2</v>
      </c>
      <c r="H1258" s="16"/>
      <c r="I1258" s="16"/>
      <c r="J1258" s="16">
        <v>1</v>
      </c>
      <c r="K1258" s="16"/>
      <c r="L1258" s="16"/>
      <c r="M1258" s="16"/>
      <c r="N1258" s="16"/>
      <c r="O1258" s="16"/>
      <c r="P1258" s="17"/>
      <c r="Q1258" s="17"/>
      <c r="R1258" s="17"/>
      <c r="S1258" s="17"/>
      <c r="T1258" s="18"/>
      <c r="U1258" s="18">
        <v>1</v>
      </c>
      <c r="V1258" s="18"/>
      <c r="W1258" s="18"/>
      <c r="X1258" s="19"/>
      <c r="Y1258" s="19"/>
      <c r="Z1258" s="19"/>
      <c r="AA1258" s="19"/>
      <c r="AB1258" s="19"/>
      <c r="AC1258" s="19"/>
      <c r="AD1258" s="19"/>
      <c r="AE1258" s="19"/>
      <c r="AF1258" s="19"/>
      <c r="AG1258" s="19"/>
      <c r="AH1258" s="19"/>
      <c r="AI1258" s="19"/>
      <c r="AJ1258" s="17">
        <v>1</v>
      </c>
      <c r="AK1258" s="17"/>
      <c r="AL1258" s="17"/>
      <c r="AM1258" s="17"/>
      <c r="AN1258" s="17"/>
      <c r="AO1258" s="17"/>
      <c r="AP1258" s="17"/>
      <c r="AQ1258" s="17"/>
      <c r="AR1258" s="20"/>
      <c r="AS1258" s="20"/>
      <c r="AT1258" s="20"/>
      <c r="AU1258" s="20"/>
      <c r="AV1258" s="20"/>
      <c r="AW1258" s="20"/>
      <c r="AX1258" s="20"/>
      <c r="AY1258" s="20"/>
      <c r="AZ1258" s="20"/>
      <c r="BA1258" s="20"/>
      <c r="BB1258" s="20"/>
      <c r="BC1258" s="20"/>
      <c r="BD1258" s="16"/>
      <c r="BE1258" s="16"/>
      <c r="BF1258" s="16"/>
      <c r="BG1258" s="16"/>
      <c r="BH1258" s="16"/>
      <c r="BI1258" s="16"/>
      <c r="BJ1258" s="16"/>
      <c r="BK1258" s="16"/>
      <c r="BL1258" s="16"/>
      <c r="BM1258" s="16"/>
      <c r="BN1258" s="16"/>
      <c r="BO1258" s="16"/>
      <c r="BP1258" s="16"/>
      <c r="BQ1258" s="16"/>
      <c r="BR1258" s="16"/>
      <c r="BS1258" s="16"/>
      <c r="BT1258" s="16"/>
      <c r="BU1258" s="16"/>
      <c r="BV1258" s="16"/>
      <c r="BW1258" s="16"/>
      <c r="BX1258" s="16"/>
      <c r="BY1258" s="16"/>
      <c r="BZ1258" s="16"/>
      <c r="CA1258" s="16"/>
      <c r="CB1258" s="16"/>
      <c r="CC1258" s="16"/>
      <c r="CD1258" s="16"/>
      <c r="CE1258" s="16"/>
      <c r="CF1258" s="16"/>
      <c r="CG1258" s="19"/>
      <c r="CH1258" s="19"/>
      <c r="CI1258" s="19"/>
      <c r="CJ1258" s="19"/>
      <c r="CK1258" s="19"/>
      <c r="CL1258" s="19">
        <v>1</v>
      </c>
      <c r="CM1258" s="19"/>
      <c r="CN1258" s="19"/>
      <c r="CO1258" s="19"/>
      <c r="CP1258" s="19"/>
      <c r="CQ1258" s="19"/>
      <c r="CR1258" s="19"/>
    </row>
    <row r="1259" spans="1:96" ht="107" customHeight="1">
      <c r="A1259" s="11" cm="1">
        <f t="array" ref="A1259">SUMPRODUCT(--ISNUMBER(SEARCH({"stranding","stranded"},E1259)))</f>
        <v>0</v>
      </c>
      <c r="B1259" s="12">
        <v>1373</v>
      </c>
      <c r="C1259" s="21" t="s">
        <v>2599</v>
      </c>
      <c r="D1259" s="22">
        <v>2004</v>
      </c>
      <c r="E1259" s="15" t="s">
        <v>2600</v>
      </c>
      <c r="F1259" s="15" t="s">
        <v>6933</v>
      </c>
      <c r="G1259" s="15">
        <f t="shared" si="19"/>
        <v>4</v>
      </c>
      <c r="H1259" s="16"/>
      <c r="I1259" s="16"/>
      <c r="J1259" s="16"/>
      <c r="K1259" s="16"/>
      <c r="L1259" s="16"/>
      <c r="M1259" s="16"/>
      <c r="N1259" s="16"/>
      <c r="O1259" s="16"/>
      <c r="P1259" s="17">
        <v>1</v>
      </c>
      <c r="Q1259" s="17"/>
      <c r="R1259" s="17"/>
      <c r="S1259" s="17"/>
      <c r="T1259" s="18"/>
      <c r="U1259" s="18">
        <v>1</v>
      </c>
      <c r="V1259" s="18"/>
      <c r="W1259" s="18"/>
      <c r="X1259" s="19"/>
      <c r="Y1259" s="19"/>
      <c r="Z1259" s="19"/>
      <c r="AA1259" s="19"/>
      <c r="AB1259" s="19"/>
      <c r="AC1259" s="19"/>
      <c r="AD1259" s="19"/>
      <c r="AE1259" s="19"/>
      <c r="AF1259" s="19"/>
      <c r="AG1259" s="19"/>
      <c r="AH1259" s="19"/>
      <c r="AI1259" s="19"/>
      <c r="AJ1259" s="17">
        <v>1</v>
      </c>
      <c r="AK1259" s="17"/>
      <c r="AL1259" s="17"/>
      <c r="AM1259" s="17"/>
      <c r="AN1259" s="17"/>
      <c r="AO1259" s="17"/>
      <c r="AP1259" s="17"/>
      <c r="AQ1259" s="17"/>
      <c r="AR1259" s="20"/>
      <c r="AS1259" s="20">
        <v>1</v>
      </c>
      <c r="AT1259" s="20"/>
      <c r="AU1259" s="20"/>
      <c r="AV1259" s="20"/>
      <c r="AW1259" s="20"/>
      <c r="AX1259" s="20"/>
      <c r="AY1259" s="20"/>
      <c r="AZ1259" s="20"/>
      <c r="BA1259" s="20"/>
      <c r="BB1259" s="20"/>
      <c r="BC1259" s="20"/>
      <c r="BD1259" s="16"/>
      <c r="BE1259" s="16"/>
      <c r="BF1259" s="16"/>
      <c r="BG1259" s="16"/>
      <c r="BH1259" s="16"/>
      <c r="BI1259" s="16"/>
      <c r="BJ1259" s="16"/>
      <c r="BK1259" s="16"/>
      <c r="BL1259" s="16"/>
      <c r="BM1259" s="16"/>
      <c r="BN1259" s="16"/>
      <c r="BO1259" s="16"/>
      <c r="BP1259" s="16"/>
      <c r="BQ1259" s="16"/>
      <c r="BR1259" s="16"/>
      <c r="BS1259" s="16"/>
      <c r="BT1259" s="16"/>
      <c r="BU1259" s="16"/>
      <c r="BV1259" s="16"/>
      <c r="BW1259" s="16"/>
      <c r="BX1259" s="16"/>
      <c r="BY1259" s="16"/>
      <c r="BZ1259" s="16"/>
      <c r="CA1259" s="16"/>
      <c r="CB1259" s="16"/>
      <c r="CC1259" s="16"/>
      <c r="CD1259" s="16"/>
      <c r="CE1259" s="16"/>
      <c r="CF1259" s="16"/>
      <c r="CG1259" s="19"/>
      <c r="CH1259" s="19"/>
      <c r="CI1259" s="19"/>
      <c r="CJ1259" s="19">
        <v>1</v>
      </c>
      <c r="CK1259" s="19"/>
      <c r="CL1259" s="19"/>
      <c r="CM1259" s="19"/>
      <c r="CN1259" s="19"/>
      <c r="CO1259" s="19"/>
      <c r="CP1259" s="19"/>
      <c r="CQ1259" s="19"/>
      <c r="CR1259" s="19"/>
    </row>
    <row r="1260" spans="1:96" ht="107" customHeight="1">
      <c r="A1260" s="11" cm="1">
        <f t="array" ref="A1260">SUMPRODUCT(--ISNUMBER(SEARCH({"stranding","stranded"},E1260)))</f>
        <v>0</v>
      </c>
      <c r="B1260" s="12">
        <v>1374</v>
      </c>
      <c r="C1260" s="13" t="s">
        <v>2601</v>
      </c>
      <c r="D1260" s="14">
        <v>2004</v>
      </c>
      <c r="E1260" s="15" t="s">
        <v>2602</v>
      </c>
      <c r="F1260" s="15" t="s">
        <v>6934</v>
      </c>
      <c r="G1260" s="15">
        <f t="shared" si="19"/>
        <v>8</v>
      </c>
      <c r="H1260" s="16"/>
      <c r="I1260" s="16"/>
      <c r="J1260" s="16"/>
      <c r="K1260" s="16"/>
      <c r="L1260" s="16"/>
      <c r="M1260" s="16">
        <v>2</v>
      </c>
      <c r="N1260" s="16"/>
      <c r="O1260" s="16"/>
      <c r="P1260" s="17">
        <v>1</v>
      </c>
      <c r="Q1260" s="17"/>
      <c r="R1260" s="17"/>
      <c r="S1260" s="17"/>
      <c r="T1260" s="18"/>
      <c r="U1260" s="18"/>
      <c r="V1260" s="18">
        <v>1</v>
      </c>
      <c r="W1260" s="18"/>
      <c r="X1260" s="19"/>
      <c r="Y1260" s="19">
        <v>1</v>
      </c>
      <c r="Z1260" s="19">
        <v>1</v>
      </c>
      <c r="AA1260" s="19"/>
      <c r="AB1260" s="19"/>
      <c r="AC1260" s="19">
        <v>1</v>
      </c>
      <c r="AD1260" s="19"/>
      <c r="AE1260" s="19"/>
      <c r="AF1260" s="19"/>
      <c r="AG1260" s="19"/>
      <c r="AH1260" s="19"/>
      <c r="AI1260" s="19"/>
      <c r="AJ1260" s="17"/>
      <c r="AK1260" s="17"/>
      <c r="AL1260" s="17"/>
      <c r="AM1260" s="17"/>
      <c r="AN1260" s="17"/>
      <c r="AO1260" s="17"/>
      <c r="AP1260" s="17"/>
      <c r="AQ1260" s="17"/>
      <c r="AR1260" s="20">
        <v>1</v>
      </c>
      <c r="AS1260" s="20"/>
      <c r="AT1260" s="20"/>
      <c r="AU1260" s="20"/>
      <c r="AV1260" s="20"/>
      <c r="AW1260" s="20"/>
      <c r="AX1260" s="20"/>
      <c r="AY1260" s="20"/>
      <c r="AZ1260" s="20"/>
      <c r="BA1260" s="20">
        <v>1</v>
      </c>
      <c r="BB1260" s="20"/>
      <c r="BC1260" s="20"/>
      <c r="BD1260" s="16"/>
      <c r="BE1260" s="16"/>
      <c r="BF1260" s="16"/>
      <c r="BG1260" s="16"/>
      <c r="BH1260" s="16">
        <v>1</v>
      </c>
      <c r="BI1260" s="16"/>
      <c r="BJ1260" s="16"/>
      <c r="BK1260" s="16"/>
      <c r="BL1260" s="16"/>
      <c r="BM1260" s="16"/>
      <c r="BN1260" s="16"/>
      <c r="BO1260" s="16"/>
      <c r="BP1260" s="16"/>
      <c r="BQ1260" s="16"/>
      <c r="BR1260" s="16"/>
      <c r="BS1260" s="16"/>
      <c r="BT1260" s="16"/>
      <c r="BU1260" s="16"/>
      <c r="BV1260" s="16"/>
      <c r="BW1260" s="16"/>
      <c r="BX1260" s="16"/>
      <c r="BY1260" s="16"/>
      <c r="BZ1260" s="16"/>
      <c r="CA1260" s="16"/>
      <c r="CB1260" s="16"/>
      <c r="CC1260" s="16"/>
      <c r="CD1260" s="16"/>
      <c r="CE1260" s="16"/>
      <c r="CF1260" s="16"/>
      <c r="CG1260" s="19"/>
      <c r="CH1260" s="19"/>
      <c r="CI1260" s="19"/>
      <c r="CJ1260" s="19"/>
      <c r="CK1260" s="19"/>
      <c r="CL1260" s="19"/>
      <c r="CM1260" s="19"/>
      <c r="CN1260" s="19"/>
      <c r="CO1260" s="19">
        <v>1</v>
      </c>
      <c r="CP1260" s="19"/>
      <c r="CQ1260" s="19"/>
      <c r="CR1260" s="19"/>
    </row>
    <row r="1261" spans="1:96" ht="107" customHeight="1">
      <c r="A1261" s="11" cm="1">
        <f t="array" ref="A1261">SUMPRODUCT(--ISNUMBER(SEARCH({"stranding","stranded"},E1261)))</f>
        <v>0</v>
      </c>
      <c r="B1261" s="12">
        <v>1375</v>
      </c>
      <c r="C1261" s="21" t="s">
        <v>2603</v>
      </c>
      <c r="D1261" s="22">
        <v>2004</v>
      </c>
      <c r="E1261" s="15" t="s">
        <v>2604</v>
      </c>
      <c r="F1261" s="15" t="s">
        <v>6935</v>
      </c>
      <c r="G1261" s="15">
        <f t="shared" si="19"/>
        <v>5</v>
      </c>
      <c r="H1261" s="16"/>
      <c r="I1261" s="16"/>
      <c r="J1261" s="16"/>
      <c r="K1261" s="16">
        <v>2</v>
      </c>
      <c r="L1261" s="16"/>
      <c r="M1261" s="16"/>
      <c r="N1261" s="16"/>
      <c r="O1261" s="16"/>
      <c r="P1261" s="17"/>
      <c r="Q1261" s="17"/>
      <c r="R1261" s="17">
        <v>1</v>
      </c>
      <c r="S1261" s="17"/>
      <c r="T1261" s="18"/>
      <c r="U1261" s="18">
        <v>1</v>
      </c>
      <c r="V1261" s="18"/>
      <c r="W1261" s="18">
        <v>1</v>
      </c>
      <c r="X1261" s="19"/>
      <c r="Y1261" s="19"/>
      <c r="Z1261" s="19"/>
      <c r="AA1261" s="19"/>
      <c r="AB1261" s="19"/>
      <c r="AC1261" s="19"/>
      <c r="AD1261" s="19"/>
      <c r="AE1261" s="19"/>
      <c r="AF1261" s="19"/>
      <c r="AG1261" s="19"/>
      <c r="AH1261" s="19"/>
      <c r="AI1261" s="19"/>
      <c r="AJ1261" s="17">
        <v>1</v>
      </c>
      <c r="AK1261" s="17"/>
      <c r="AL1261" s="17"/>
      <c r="AM1261" s="17"/>
      <c r="AN1261" s="17">
        <v>1</v>
      </c>
      <c r="AO1261" s="17"/>
      <c r="AP1261" s="17"/>
      <c r="AQ1261" s="17"/>
      <c r="AR1261" s="20"/>
      <c r="AS1261" s="20"/>
      <c r="AT1261" s="20"/>
      <c r="AU1261" s="20"/>
      <c r="AV1261" s="20"/>
      <c r="AW1261" s="20"/>
      <c r="AX1261" s="20"/>
      <c r="AY1261" s="20"/>
      <c r="AZ1261" s="20"/>
      <c r="BA1261" s="20"/>
      <c r="BB1261" s="20"/>
      <c r="BC1261" s="20"/>
      <c r="BD1261" s="16"/>
      <c r="BE1261" s="16"/>
      <c r="BF1261" s="16"/>
      <c r="BG1261" s="16"/>
      <c r="BH1261" s="16"/>
      <c r="BI1261" s="16"/>
      <c r="BJ1261" s="16"/>
      <c r="BK1261" s="16"/>
      <c r="BL1261" s="16"/>
      <c r="BM1261" s="16"/>
      <c r="BN1261" s="16"/>
      <c r="BO1261" s="16"/>
      <c r="BP1261" s="16"/>
      <c r="BQ1261" s="16"/>
      <c r="BR1261" s="16"/>
      <c r="BS1261" s="16"/>
      <c r="BT1261" s="16"/>
      <c r="BU1261" s="16"/>
      <c r="BV1261" s="16"/>
      <c r="BW1261" s="16"/>
      <c r="BX1261" s="16"/>
      <c r="BY1261" s="16"/>
      <c r="BZ1261" s="16"/>
      <c r="CA1261" s="16"/>
      <c r="CB1261" s="16"/>
      <c r="CC1261" s="16"/>
      <c r="CD1261" s="16"/>
      <c r="CE1261" s="16"/>
      <c r="CF1261" s="16"/>
      <c r="CG1261" s="19"/>
      <c r="CH1261" s="19"/>
      <c r="CI1261" s="19"/>
      <c r="CJ1261" s="19"/>
      <c r="CK1261" s="19"/>
      <c r="CL1261" s="19"/>
      <c r="CM1261" s="19"/>
      <c r="CN1261" s="19"/>
      <c r="CO1261" s="19"/>
      <c r="CP1261" s="19">
        <v>1</v>
      </c>
      <c r="CQ1261" s="19"/>
      <c r="CR1261" s="19"/>
    </row>
    <row r="1262" spans="1:96" ht="107" customHeight="1">
      <c r="A1262" s="11" cm="1">
        <f t="array" ref="A1262">SUMPRODUCT(--ISNUMBER(SEARCH({"stranding","stranded"},E1262)))</f>
        <v>0</v>
      </c>
      <c r="B1262" s="12">
        <v>1376</v>
      </c>
      <c r="C1262" s="13" t="s">
        <v>2605</v>
      </c>
      <c r="D1262" s="14">
        <v>2004</v>
      </c>
      <c r="E1262" s="15" t="s">
        <v>2606</v>
      </c>
      <c r="F1262" s="15" t="s">
        <v>6936</v>
      </c>
      <c r="G1262" s="15">
        <f t="shared" si="19"/>
        <v>6</v>
      </c>
      <c r="H1262" s="16"/>
      <c r="I1262" s="16"/>
      <c r="J1262" s="16">
        <v>1</v>
      </c>
      <c r="K1262" s="16"/>
      <c r="L1262" s="16"/>
      <c r="M1262" s="16"/>
      <c r="N1262" s="16"/>
      <c r="O1262" s="16"/>
      <c r="P1262" s="17">
        <v>1</v>
      </c>
      <c r="Q1262" s="17"/>
      <c r="R1262" s="17"/>
      <c r="S1262" s="17"/>
      <c r="T1262" s="18">
        <v>1</v>
      </c>
      <c r="U1262" s="18"/>
      <c r="V1262" s="18"/>
      <c r="W1262" s="18"/>
      <c r="X1262" s="19"/>
      <c r="Y1262" s="19"/>
      <c r="Z1262" s="19"/>
      <c r="AA1262" s="19"/>
      <c r="AB1262" s="19"/>
      <c r="AC1262" s="19"/>
      <c r="AD1262" s="19"/>
      <c r="AE1262" s="19">
        <v>1</v>
      </c>
      <c r="AF1262" s="19">
        <v>1</v>
      </c>
      <c r="AG1262" s="19">
        <v>1</v>
      </c>
      <c r="AH1262" s="19"/>
      <c r="AI1262" s="19"/>
      <c r="AJ1262" s="17">
        <v>1</v>
      </c>
      <c r="AK1262" s="17"/>
      <c r="AL1262" s="17"/>
      <c r="AM1262" s="17"/>
      <c r="AN1262" s="17"/>
      <c r="AO1262" s="17"/>
      <c r="AP1262" s="17"/>
      <c r="AQ1262" s="17"/>
      <c r="AR1262" s="20"/>
      <c r="AS1262" s="20"/>
      <c r="AT1262" s="20"/>
      <c r="AU1262" s="20"/>
      <c r="AV1262" s="20"/>
      <c r="AW1262" s="20"/>
      <c r="AX1262" s="20"/>
      <c r="AY1262" s="20"/>
      <c r="AZ1262" s="20"/>
      <c r="BA1262" s="20"/>
      <c r="BB1262" s="20"/>
      <c r="BC1262" s="20"/>
      <c r="BD1262" s="16"/>
      <c r="BE1262" s="16"/>
      <c r="BF1262" s="16"/>
      <c r="BG1262" s="16"/>
      <c r="BH1262" s="16"/>
      <c r="BI1262" s="16"/>
      <c r="BJ1262" s="16"/>
      <c r="BK1262" s="16"/>
      <c r="BL1262" s="16"/>
      <c r="BM1262" s="16"/>
      <c r="BN1262" s="16"/>
      <c r="BO1262" s="16"/>
      <c r="BP1262" s="16"/>
      <c r="BQ1262" s="16"/>
      <c r="BR1262" s="16"/>
      <c r="BS1262" s="16"/>
      <c r="BT1262" s="16"/>
      <c r="BU1262" s="16"/>
      <c r="BV1262" s="16"/>
      <c r="BW1262" s="16"/>
      <c r="BX1262" s="16"/>
      <c r="BY1262" s="16"/>
      <c r="BZ1262" s="16"/>
      <c r="CA1262" s="16"/>
      <c r="CB1262" s="16"/>
      <c r="CC1262" s="16"/>
      <c r="CD1262" s="16"/>
      <c r="CE1262" s="16"/>
      <c r="CF1262" s="16"/>
      <c r="CG1262" s="19"/>
      <c r="CH1262" s="19"/>
      <c r="CI1262" s="19"/>
      <c r="CJ1262" s="19"/>
      <c r="CK1262" s="19"/>
      <c r="CL1262" s="19"/>
      <c r="CM1262" s="19"/>
      <c r="CN1262" s="19"/>
      <c r="CO1262" s="19"/>
      <c r="CP1262" s="19">
        <v>1</v>
      </c>
      <c r="CQ1262" s="19"/>
      <c r="CR1262" s="19"/>
    </row>
    <row r="1263" spans="1:96" ht="107" customHeight="1">
      <c r="A1263" s="11" cm="1">
        <f t="array" ref="A1263">SUMPRODUCT(--ISNUMBER(SEARCH({"stranding","stranded"},E1263)))</f>
        <v>0</v>
      </c>
      <c r="B1263" s="12">
        <v>1377</v>
      </c>
      <c r="C1263" s="21" t="s">
        <v>2607</v>
      </c>
      <c r="D1263" s="22">
        <v>2004</v>
      </c>
      <c r="E1263" s="15" t="s">
        <v>2608</v>
      </c>
      <c r="F1263" s="15" t="s">
        <v>6937</v>
      </c>
      <c r="G1263" s="15">
        <f t="shared" si="19"/>
        <v>5</v>
      </c>
      <c r="H1263" s="16"/>
      <c r="I1263" s="16"/>
      <c r="J1263" s="16"/>
      <c r="K1263" s="16"/>
      <c r="L1263" s="16"/>
      <c r="M1263" s="16">
        <v>2</v>
      </c>
      <c r="N1263" s="16"/>
      <c r="O1263" s="16"/>
      <c r="P1263" s="17"/>
      <c r="Q1263" s="17"/>
      <c r="R1263" s="17"/>
      <c r="S1263" s="17"/>
      <c r="T1263" s="18"/>
      <c r="U1263" s="18">
        <v>1</v>
      </c>
      <c r="V1263" s="18"/>
      <c r="W1263" s="18"/>
      <c r="X1263" s="19"/>
      <c r="Y1263" s="19">
        <v>1</v>
      </c>
      <c r="Z1263" s="19">
        <v>1</v>
      </c>
      <c r="AA1263" s="19"/>
      <c r="AB1263" s="19"/>
      <c r="AC1263" s="19"/>
      <c r="AD1263" s="19"/>
      <c r="AE1263" s="19"/>
      <c r="AF1263" s="19"/>
      <c r="AG1263" s="19"/>
      <c r="AH1263" s="19"/>
      <c r="AI1263" s="19"/>
      <c r="AJ1263" s="17"/>
      <c r="AK1263" s="17"/>
      <c r="AL1263" s="17"/>
      <c r="AM1263" s="17"/>
      <c r="AN1263" s="17"/>
      <c r="AO1263" s="17"/>
      <c r="AP1263" s="17"/>
      <c r="AQ1263" s="17"/>
      <c r="AR1263" s="20"/>
      <c r="AS1263" s="20"/>
      <c r="AT1263" s="20"/>
      <c r="AU1263" s="20"/>
      <c r="AV1263" s="20"/>
      <c r="AW1263" s="20"/>
      <c r="AX1263" s="20"/>
      <c r="AY1263" s="20"/>
      <c r="AZ1263" s="20"/>
      <c r="BA1263" s="20"/>
      <c r="BB1263" s="20"/>
      <c r="BC1263" s="20"/>
      <c r="BD1263" s="16"/>
      <c r="BE1263" s="16"/>
      <c r="BF1263" s="16"/>
      <c r="BG1263" s="16"/>
      <c r="BH1263" s="16"/>
      <c r="BI1263" s="16"/>
      <c r="BJ1263" s="16"/>
      <c r="BK1263" s="16"/>
      <c r="BL1263" s="16"/>
      <c r="BM1263" s="16"/>
      <c r="BN1263" s="16"/>
      <c r="BO1263" s="16"/>
      <c r="BP1263" s="16">
        <v>1</v>
      </c>
      <c r="BQ1263" s="16"/>
      <c r="BR1263" s="16"/>
      <c r="BS1263" s="16"/>
      <c r="BT1263" s="16"/>
      <c r="BU1263" s="16"/>
      <c r="BV1263" s="16"/>
      <c r="BW1263" s="16"/>
      <c r="BX1263" s="16"/>
      <c r="BY1263" s="16"/>
      <c r="BZ1263" s="16">
        <v>1</v>
      </c>
      <c r="CA1263" s="16"/>
      <c r="CB1263" s="16"/>
      <c r="CC1263" s="16"/>
      <c r="CD1263" s="16"/>
      <c r="CE1263" s="16"/>
      <c r="CF1263" s="16"/>
      <c r="CG1263" s="19"/>
      <c r="CH1263" s="19"/>
      <c r="CI1263" s="19"/>
      <c r="CJ1263" s="19"/>
      <c r="CK1263" s="19"/>
      <c r="CL1263" s="19"/>
      <c r="CM1263" s="19">
        <v>1</v>
      </c>
      <c r="CN1263" s="19"/>
      <c r="CO1263" s="19"/>
      <c r="CP1263" s="19"/>
      <c r="CQ1263" s="19"/>
      <c r="CR1263" s="19"/>
    </row>
    <row r="1264" spans="1:96" ht="107" customHeight="1">
      <c r="A1264" s="11" cm="1">
        <f t="array" ref="A1264">SUMPRODUCT(--ISNUMBER(SEARCH({"stranding","stranded"},E1264)))</f>
        <v>0</v>
      </c>
      <c r="B1264" s="12">
        <v>1378</v>
      </c>
      <c r="C1264" s="13" t="s">
        <v>2609</v>
      </c>
      <c r="D1264" s="14">
        <v>2004</v>
      </c>
      <c r="E1264" s="15" t="s">
        <v>2610</v>
      </c>
      <c r="F1264" s="15" t="s">
        <v>6938</v>
      </c>
      <c r="G1264" s="15">
        <f t="shared" si="19"/>
        <v>6</v>
      </c>
      <c r="H1264" s="16"/>
      <c r="I1264" s="16"/>
      <c r="J1264" s="16">
        <v>1</v>
      </c>
      <c r="K1264" s="16">
        <v>2</v>
      </c>
      <c r="L1264" s="16"/>
      <c r="M1264" s="16"/>
      <c r="N1264" s="16"/>
      <c r="O1264" s="16"/>
      <c r="P1264" s="17"/>
      <c r="Q1264" s="17"/>
      <c r="R1264" s="17">
        <v>1</v>
      </c>
      <c r="S1264" s="17"/>
      <c r="T1264" s="18">
        <v>1</v>
      </c>
      <c r="U1264" s="18"/>
      <c r="V1264" s="18"/>
      <c r="W1264" s="18"/>
      <c r="X1264" s="19"/>
      <c r="Y1264" s="19">
        <v>1</v>
      </c>
      <c r="Z1264" s="19">
        <v>1</v>
      </c>
      <c r="AA1264" s="19"/>
      <c r="AB1264" s="19"/>
      <c r="AC1264" s="19"/>
      <c r="AD1264" s="19"/>
      <c r="AE1264" s="19"/>
      <c r="AF1264" s="19"/>
      <c r="AG1264" s="19"/>
      <c r="AH1264" s="19"/>
      <c r="AI1264" s="19"/>
      <c r="AJ1264" s="17"/>
      <c r="AK1264" s="17"/>
      <c r="AL1264" s="17"/>
      <c r="AM1264" s="17"/>
      <c r="AN1264" s="17"/>
      <c r="AO1264" s="17"/>
      <c r="AP1264" s="17"/>
      <c r="AQ1264" s="17"/>
      <c r="AR1264" s="20"/>
      <c r="AS1264" s="20"/>
      <c r="AT1264" s="20"/>
      <c r="AU1264" s="20"/>
      <c r="AV1264" s="20"/>
      <c r="AW1264" s="20"/>
      <c r="AX1264" s="20"/>
      <c r="AY1264" s="20"/>
      <c r="AZ1264" s="20"/>
      <c r="BA1264" s="20"/>
      <c r="BB1264" s="20"/>
      <c r="BC1264" s="20"/>
      <c r="BD1264" s="16"/>
      <c r="BE1264" s="16"/>
      <c r="BF1264" s="16"/>
      <c r="BG1264" s="16"/>
      <c r="BH1264" s="16"/>
      <c r="BI1264" s="16"/>
      <c r="BJ1264" s="16"/>
      <c r="BK1264" s="16"/>
      <c r="BL1264" s="16"/>
      <c r="BM1264" s="16"/>
      <c r="BN1264" s="16"/>
      <c r="BO1264" s="16"/>
      <c r="BP1264" s="16"/>
      <c r="BQ1264" s="16"/>
      <c r="BR1264" s="16"/>
      <c r="BS1264" s="16"/>
      <c r="BT1264" s="16"/>
      <c r="BU1264" s="16"/>
      <c r="BV1264" s="16"/>
      <c r="BW1264" s="16"/>
      <c r="BX1264" s="16"/>
      <c r="BY1264" s="16"/>
      <c r="BZ1264" s="16"/>
      <c r="CA1264" s="16">
        <v>1</v>
      </c>
      <c r="CB1264" s="16"/>
      <c r="CC1264" s="16"/>
      <c r="CD1264" s="16"/>
      <c r="CE1264" s="16"/>
      <c r="CF1264" s="16">
        <v>1</v>
      </c>
      <c r="CG1264" s="19"/>
      <c r="CH1264" s="19"/>
      <c r="CI1264" s="19"/>
      <c r="CJ1264" s="19"/>
      <c r="CK1264" s="19"/>
      <c r="CL1264" s="19"/>
      <c r="CM1264" s="19"/>
      <c r="CN1264" s="19"/>
      <c r="CO1264" s="19">
        <v>1</v>
      </c>
      <c r="CP1264" s="19"/>
      <c r="CQ1264" s="19"/>
      <c r="CR1264" s="19"/>
    </row>
    <row r="1265" spans="1:96" ht="107" customHeight="1">
      <c r="A1265" s="11" cm="1">
        <f t="array" ref="A1265">SUMPRODUCT(--ISNUMBER(SEARCH({"stranding","stranded"},E1265)))</f>
        <v>0</v>
      </c>
      <c r="B1265" s="12">
        <v>1379</v>
      </c>
      <c r="C1265" s="21" t="s">
        <v>2611</v>
      </c>
      <c r="D1265" s="22">
        <v>2004</v>
      </c>
      <c r="E1265" s="15" t="s">
        <v>2612</v>
      </c>
      <c r="F1265" s="15" t="s">
        <v>6939</v>
      </c>
      <c r="G1265" s="15">
        <f t="shared" si="19"/>
        <v>6</v>
      </c>
      <c r="H1265" s="16"/>
      <c r="I1265" s="16"/>
      <c r="J1265" s="16"/>
      <c r="K1265" s="16"/>
      <c r="L1265" s="16"/>
      <c r="M1265" s="16">
        <v>1</v>
      </c>
      <c r="N1265" s="16"/>
      <c r="O1265" s="16"/>
      <c r="P1265" s="17">
        <v>1</v>
      </c>
      <c r="Q1265" s="17"/>
      <c r="R1265" s="17"/>
      <c r="S1265" s="17"/>
      <c r="T1265" s="18"/>
      <c r="U1265" s="18">
        <v>1</v>
      </c>
      <c r="V1265" s="18"/>
      <c r="W1265" s="18"/>
      <c r="X1265" s="19"/>
      <c r="Y1265" s="19">
        <v>1</v>
      </c>
      <c r="Z1265" s="19">
        <v>1</v>
      </c>
      <c r="AA1265" s="19"/>
      <c r="AB1265" s="19"/>
      <c r="AC1265" s="19"/>
      <c r="AD1265" s="19">
        <v>1</v>
      </c>
      <c r="AE1265" s="19"/>
      <c r="AF1265" s="19"/>
      <c r="AG1265" s="19"/>
      <c r="AH1265" s="19"/>
      <c r="AI1265" s="19"/>
      <c r="AJ1265" s="17"/>
      <c r="AK1265" s="17"/>
      <c r="AL1265" s="17"/>
      <c r="AM1265" s="17"/>
      <c r="AN1265" s="17"/>
      <c r="AO1265" s="17"/>
      <c r="AP1265" s="17"/>
      <c r="AQ1265" s="17"/>
      <c r="AR1265" s="20"/>
      <c r="AS1265" s="20"/>
      <c r="AT1265" s="20"/>
      <c r="AU1265" s="20"/>
      <c r="AV1265" s="20"/>
      <c r="AW1265" s="20"/>
      <c r="AX1265" s="20"/>
      <c r="AY1265" s="20"/>
      <c r="AZ1265" s="20"/>
      <c r="BA1265" s="20"/>
      <c r="BB1265" s="20"/>
      <c r="BC1265" s="20"/>
      <c r="BD1265" s="16"/>
      <c r="BE1265" s="16"/>
      <c r="BF1265" s="16"/>
      <c r="BG1265" s="16"/>
      <c r="BH1265" s="16"/>
      <c r="BI1265" s="16"/>
      <c r="BJ1265" s="16"/>
      <c r="BK1265" s="16"/>
      <c r="BL1265" s="16"/>
      <c r="BM1265" s="16"/>
      <c r="BN1265" s="16"/>
      <c r="BO1265" s="16"/>
      <c r="BP1265" s="16"/>
      <c r="BQ1265" s="16"/>
      <c r="BR1265" s="16"/>
      <c r="BS1265" s="16"/>
      <c r="BT1265" s="16"/>
      <c r="BU1265" s="16"/>
      <c r="BV1265" s="16"/>
      <c r="BW1265" s="16"/>
      <c r="BX1265" s="16"/>
      <c r="BY1265" s="16"/>
      <c r="BZ1265" s="16">
        <v>1</v>
      </c>
      <c r="CA1265" s="16"/>
      <c r="CB1265" s="16"/>
      <c r="CC1265" s="16"/>
      <c r="CD1265" s="16"/>
      <c r="CE1265" s="16"/>
      <c r="CF1265" s="16"/>
      <c r="CG1265" s="19"/>
      <c r="CH1265" s="19"/>
      <c r="CI1265" s="19"/>
      <c r="CJ1265" s="19"/>
      <c r="CK1265" s="19"/>
      <c r="CL1265" s="19"/>
      <c r="CM1265" s="19"/>
      <c r="CN1265" s="19"/>
      <c r="CO1265" s="19">
        <v>1</v>
      </c>
      <c r="CP1265" s="19"/>
      <c r="CQ1265" s="19"/>
      <c r="CR1265" s="19"/>
    </row>
    <row r="1266" spans="1:96" ht="107" customHeight="1">
      <c r="A1266" s="11" cm="1">
        <f t="array" ref="A1266">SUMPRODUCT(--ISNUMBER(SEARCH({"stranding","stranded"},E1266)))</f>
        <v>1</v>
      </c>
      <c r="B1266" s="12">
        <v>1380</v>
      </c>
      <c r="C1266" s="13" t="s">
        <v>2613</v>
      </c>
      <c r="D1266" s="14">
        <v>2004</v>
      </c>
      <c r="E1266" s="15" t="s">
        <v>2614</v>
      </c>
      <c r="F1266" s="15" t="s">
        <v>6940</v>
      </c>
      <c r="G1266" s="15">
        <f t="shared" si="19"/>
        <v>7</v>
      </c>
      <c r="H1266" s="16"/>
      <c r="I1266" s="16"/>
      <c r="J1266" s="16"/>
      <c r="K1266" s="16"/>
      <c r="L1266" s="16"/>
      <c r="M1266" s="16"/>
      <c r="N1266" s="16"/>
      <c r="O1266" s="16"/>
      <c r="P1266" s="17"/>
      <c r="Q1266" s="17"/>
      <c r="R1266" s="17">
        <v>1</v>
      </c>
      <c r="S1266" s="17"/>
      <c r="T1266" s="18"/>
      <c r="U1266" s="18">
        <v>1</v>
      </c>
      <c r="V1266" s="18"/>
      <c r="W1266" s="18">
        <v>1</v>
      </c>
      <c r="X1266" s="19"/>
      <c r="Y1266" s="19">
        <v>1</v>
      </c>
      <c r="Z1266" s="19">
        <v>1</v>
      </c>
      <c r="AA1266" s="19"/>
      <c r="AB1266" s="19"/>
      <c r="AC1266" s="19"/>
      <c r="AD1266" s="19"/>
      <c r="AE1266" s="19"/>
      <c r="AF1266" s="19"/>
      <c r="AG1266" s="19"/>
      <c r="AH1266" s="19"/>
      <c r="AI1266" s="19"/>
      <c r="AJ1266" s="17"/>
      <c r="AK1266" s="17"/>
      <c r="AL1266" s="17"/>
      <c r="AM1266" s="17"/>
      <c r="AN1266" s="17"/>
      <c r="AO1266" s="17"/>
      <c r="AP1266" s="17"/>
      <c r="AQ1266" s="17"/>
      <c r="AR1266" s="20"/>
      <c r="AS1266" s="20"/>
      <c r="AT1266" s="20"/>
      <c r="AU1266" s="20"/>
      <c r="AV1266" s="20"/>
      <c r="AW1266" s="20"/>
      <c r="AX1266" s="20"/>
      <c r="AY1266" s="20"/>
      <c r="AZ1266" s="20"/>
      <c r="BA1266" s="20"/>
      <c r="BB1266" s="20"/>
      <c r="BC1266" s="20"/>
      <c r="BD1266" s="16"/>
      <c r="BE1266" s="16"/>
      <c r="BF1266" s="16">
        <v>1</v>
      </c>
      <c r="BG1266" s="16"/>
      <c r="BH1266" s="16"/>
      <c r="BI1266" s="16"/>
      <c r="BJ1266" s="16"/>
      <c r="BK1266" s="16"/>
      <c r="BL1266" s="16"/>
      <c r="BM1266" s="16"/>
      <c r="BN1266" s="16"/>
      <c r="BO1266" s="16"/>
      <c r="BP1266" s="16"/>
      <c r="BQ1266" s="16"/>
      <c r="BR1266" s="16"/>
      <c r="BS1266" s="16"/>
      <c r="BT1266" s="16"/>
      <c r="BU1266" s="16"/>
      <c r="BV1266" s="16"/>
      <c r="BW1266" s="16"/>
      <c r="BX1266" s="16"/>
      <c r="BY1266" s="16"/>
      <c r="BZ1266" s="16">
        <v>1</v>
      </c>
      <c r="CA1266" s="16"/>
      <c r="CB1266" s="16"/>
      <c r="CC1266" s="16"/>
      <c r="CD1266" s="16"/>
      <c r="CE1266" s="16"/>
      <c r="CF1266" s="16"/>
      <c r="CG1266" s="19"/>
      <c r="CH1266" s="19"/>
      <c r="CI1266" s="19"/>
      <c r="CJ1266" s="19"/>
      <c r="CK1266" s="19"/>
      <c r="CL1266" s="19"/>
      <c r="CM1266" s="19"/>
      <c r="CN1266" s="19"/>
      <c r="CO1266" s="19"/>
      <c r="CP1266" s="19">
        <v>1</v>
      </c>
      <c r="CQ1266" s="19"/>
      <c r="CR1266" s="19"/>
    </row>
    <row r="1267" spans="1:96" ht="107" customHeight="1">
      <c r="A1267" s="11" cm="1">
        <f t="array" ref="A1267">SUMPRODUCT(--ISNUMBER(SEARCH({"stranding","stranded"},E1267)))</f>
        <v>0</v>
      </c>
      <c r="B1267" s="12">
        <v>1381</v>
      </c>
      <c r="C1267" s="21" t="s">
        <v>2615</v>
      </c>
      <c r="D1267" s="22">
        <v>2004</v>
      </c>
      <c r="E1267" s="15" t="s">
        <v>2616</v>
      </c>
      <c r="F1267" s="15" t="s">
        <v>5983</v>
      </c>
      <c r="G1267" s="15">
        <f t="shared" si="19"/>
        <v>4</v>
      </c>
      <c r="H1267" s="16"/>
      <c r="I1267" s="16"/>
      <c r="J1267" s="16"/>
      <c r="K1267" s="16"/>
      <c r="L1267" s="16"/>
      <c r="M1267" s="16"/>
      <c r="N1267" s="16"/>
      <c r="O1267" s="16"/>
      <c r="P1267" s="17"/>
      <c r="Q1267" s="17"/>
      <c r="R1267" s="17"/>
      <c r="S1267" s="17"/>
      <c r="T1267" s="18"/>
      <c r="U1267" s="18">
        <v>1</v>
      </c>
      <c r="V1267" s="18"/>
      <c r="W1267" s="18"/>
      <c r="X1267" s="19"/>
      <c r="Y1267" s="19">
        <v>1</v>
      </c>
      <c r="Z1267" s="19">
        <v>1</v>
      </c>
      <c r="AA1267" s="19"/>
      <c r="AB1267" s="19"/>
      <c r="AC1267" s="19"/>
      <c r="AD1267" s="19"/>
      <c r="AE1267" s="19"/>
      <c r="AF1267" s="19"/>
      <c r="AG1267" s="19"/>
      <c r="AH1267" s="19"/>
      <c r="AI1267" s="19"/>
      <c r="AJ1267" s="17"/>
      <c r="AK1267" s="17"/>
      <c r="AL1267" s="17"/>
      <c r="AM1267" s="17"/>
      <c r="AN1267" s="17"/>
      <c r="AO1267" s="17"/>
      <c r="AP1267" s="17"/>
      <c r="AQ1267" s="17"/>
      <c r="AR1267" s="20"/>
      <c r="AS1267" s="20"/>
      <c r="AT1267" s="20"/>
      <c r="AU1267" s="20"/>
      <c r="AV1267" s="20"/>
      <c r="AW1267" s="20"/>
      <c r="AX1267" s="20"/>
      <c r="AY1267" s="20"/>
      <c r="AZ1267" s="20"/>
      <c r="BA1267" s="20"/>
      <c r="BB1267" s="20"/>
      <c r="BC1267" s="20"/>
      <c r="BD1267" s="16"/>
      <c r="BE1267" s="16"/>
      <c r="BF1267" s="16"/>
      <c r="BG1267" s="16"/>
      <c r="BH1267" s="16"/>
      <c r="BI1267" s="16"/>
      <c r="BJ1267" s="16"/>
      <c r="BK1267" s="16"/>
      <c r="BL1267" s="16"/>
      <c r="BM1267" s="16"/>
      <c r="BN1267" s="16"/>
      <c r="BO1267" s="16"/>
      <c r="BP1267" s="16"/>
      <c r="BQ1267" s="16"/>
      <c r="BR1267" s="16"/>
      <c r="BS1267" s="16"/>
      <c r="BT1267" s="16"/>
      <c r="BU1267" s="16"/>
      <c r="BV1267" s="16"/>
      <c r="BW1267" s="16"/>
      <c r="BX1267" s="16"/>
      <c r="BY1267" s="16"/>
      <c r="BZ1267" s="16">
        <v>1</v>
      </c>
      <c r="CA1267" s="16"/>
      <c r="CB1267" s="16"/>
      <c r="CC1267" s="16"/>
      <c r="CD1267" s="16"/>
      <c r="CE1267" s="16"/>
      <c r="CF1267" s="16"/>
      <c r="CG1267" s="19"/>
      <c r="CH1267" s="19"/>
      <c r="CI1267" s="19"/>
      <c r="CJ1267" s="19"/>
      <c r="CK1267" s="19">
        <v>1</v>
      </c>
      <c r="CL1267" s="19"/>
      <c r="CM1267" s="19"/>
      <c r="CN1267" s="19"/>
      <c r="CO1267" s="19"/>
      <c r="CP1267" s="19"/>
      <c r="CQ1267" s="19"/>
      <c r="CR1267" s="19"/>
    </row>
    <row r="1268" spans="1:96" ht="107" customHeight="1">
      <c r="A1268" s="11" cm="1">
        <f t="array" ref="A1268">SUMPRODUCT(--ISNUMBER(SEARCH({"stranding","stranded"},E1268)))</f>
        <v>0</v>
      </c>
      <c r="B1268" s="12">
        <v>1382</v>
      </c>
      <c r="C1268" s="13" t="s">
        <v>2617</v>
      </c>
      <c r="D1268" s="14">
        <v>2004</v>
      </c>
      <c r="E1268" s="15" t="s">
        <v>2618</v>
      </c>
      <c r="F1268" s="15" t="s">
        <v>6941</v>
      </c>
      <c r="G1268" s="15">
        <f t="shared" si="19"/>
        <v>4</v>
      </c>
      <c r="H1268" s="16"/>
      <c r="I1268" s="16"/>
      <c r="J1268" s="16"/>
      <c r="K1268" s="16"/>
      <c r="L1268" s="16">
        <v>1</v>
      </c>
      <c r="M1268" s="16">
        <v>1</v>
      </c>
      <c r="N1268" s="16"/>
      <c r="O1268" s="16"/>
      <c r="P1268" s="17"/>
      <c r="Q1268" s="17"/>
      <c r="R1268" s="17"/>
      <c r="S1268" s="17"/>
      <c r="T1268" s="18">
        <v>1</v>
      </c>
      <c r="U1268" s="18"/>
      <c r="V1268" s="18"/>
      <c r="W1268" s="18"/>
      <c r="X1268" s="19"/>
      <c r="Y1268" s="19">
        <v>1</v>
      </c>
      <c r="Z1268" s="19">
        <v>1</v>
      </c>
      <c r="AA1268" s="19"/>
      <c r="AB1268" s="19"/>
      <c r="AC1268" s="19"/>
      <c r="AD1268" s="19"/>
      <c r="AE1268" s="19"/>
      <c r="AF1268" s="19"/>
      <c r="AG1268" s="19"/>
      <c r="AH1268" s="19"/>
      <c r="AI1268" s="19"/>
      <c r="AJ1268" s="17"/>
      <c r="AK1268" s="17"/>
      <c r="AL1268" s="17"/>
      <c r="AM1268" s="17"/>
      <c r="AN1268" s="17"/>
      <c r="AO1268" s="17"/>
      <c r="AP1268" s="17"/>
      <c r="AQ1268" s="17"/>
      <c r="AR1268" s="20"/>
      <c r="AS1268" s="20"/>
      <c r="AT1268" s="20"/>
      <c r="AU1268" s="20"/>
      <c r="AV1268" s="20"/>
      <c r="AW1268" s="20"/>
      <c r="AX1268" s="20"/>
      <c r="AY1268" s="20"/>
      <c r="AZ1268" s="20"/>
      <c r="BA1268" s="20"/>
      <c r="BB1268" s="20"/>
      <c r="BC1268" s="20"/>
      <c r="BD1268" s="16"/>
      <c r="BE1268" s="16"/>
      <c r="BF1268" s="16"/>
      <c r="BG1268" s="16"/>
      <c r="BH1268" s="16"/>
      <c r="BI1268" s="16"/>
      <c r="BJ1268" s="16"/>
      <c r="BK1268" s="16"/>
      <c r="BL1268" s="16"/>
      <c r="BM1268" s="16"/>
      <c r="BN1268" s="16"/>
      <c r="BO1268" s="16"/>
      <c r="BP1268" s="16"/>
      <c r="BQ1268" s="16"/>
      <c r="BR1268" s="16"/>
      <c r="BS1268" s="16"/>
      <c r="BT1268" s="16"/>
      <c r="BU1268" s="16"/>
      <c r="BV1268" s="16"/>
      <c r="BW1268" s="16"/>
      <c r="BX1268" s="16"/>
      <c r="BY1268" s="16"/>
      <c r="BZ1268" s="16">
        <v>1</v>
      </c>
      <c r="CA1268" s="16"/>
      <c r="CB1268" s="16"/>
      <c r="CC1268" s="16"/>
      <c r="CD1268" s="16"/>
      <c r="CE1268" s="16"/>
      <c r="CF1268" s="16"/>
      <c r="CG1268" s="19"/>
      <c r="CH1268" s="19"/>
      <c r="CI1268" s="19"/>
      <c r="CJ1268" s="19"/>
      <c r="CK1268" s="19"/>
      <c r="CL1268" s="19"/>
      <c r="CM1268" s="19"/>
      <c r="CN1268" s="19"/>
      <c r="CO1268" s="19"/>
      <c r="CP1268" s="19">
        <v>1</v>
      </c>
      <c r="CQ1268" s="19"/>
      <c r="CR1268" s="19"/>
    </row>
    <row r="1269" spans="1:96" ht="107" customHeight="1">
      <c r="A1269" s="11" cm="1">
        <f t="array" ref="A1269">SUMPRODUCT(--ISNUMBER(SEARCH({"stranding","stranded"},E1269)))</f>
        <v>0</v>
      </c>
      <c r="B1269" s="12">
        <v>1383</v>
      </c>
      <c r="C1269" s="21" t="s">
        <v>2619</v>
      </c>
      <c r="D1269" s="22">
        <v>2004</v>
      </c>
      <c r="E1269" s="15" t="s">
        <v>2620</v>
      </c>
      <c r="F1269" s="15" t="s">
        <v>6942</v>
      </c>
      <c r="G1269" s="15">
        <f t="shared" si="19"/>
        <v>3</v>
      </c>
      <c r="H1269" s="16"/>
      <c r="I1269" s="16">
        <v>1</v>
      </c>
      <c r="J1269" s="16"/>
      <c r="K1269" s="16"/>
      <c r="L1269" s="16"/>
      <c r="M1269" s="16"/>
      <c r="N1269" s="16"/>
      <c r="O1269" s="16"/>
      <c r="P1269" s="17"/>
      <c r="Q1269" s="17"/>
      <c r="R1269" s="17"/>
      <c r="S1269" s="17"/>
      <c r="T1269" s="18">
        <v>1</v>
      </c>
      <c r="U1269" s="18"/>
      <c r="V1269" s="18"/>
      <c r="W1269" s="18"/>
      <c r="X1269" s="19"/>
      <c r="Y1269" s="19"/>
      <c r="Z1269" s="19"/>
      <c r="AA1269" s="19"/>
      <c r="AB1269" s="19"/>
      <c r="AC1269" s="19"/>
      <c r="AD1269" s="19"/>
      <c r="AE1269" s="19">
        <v>1</v>
      </c>
      <c r="AF1269" s="19"/>
      <c r="AG1269" s="19"/>
      <c r="AH1269" s="19"/>
      <c r="AI1269" s="19"/>
      <c r="AJ1269" s="17">
        <v>1</v>
      </c>
      <c r="AK1269" s="17"/>
      <c r="AL1269" s="17"/>
      <c r="AM1269" s="17"/>
      <c r="AN1269" s="17"/>
      <c r="AO1269" s="17"/>
      <c r="AP1269" s="17"/>
      <c r="AQ1269" s="17"/>
      <c r="AR1269" s="20"/>
      <c r="AS1269" s="20"/>
      <c r="AT1269" s="20"/>
      <c r="AU1269" s="20"/>
      <c r="AV1269" s="20"/>
      <c r="AW1269" s="20"/>
      <c r="AX1269" s="20"/>
      <c r="AY1269" s="20"/>
      <c r="AZ1269" s="20"/>
      <c r="BA1269" s="20"/>
      <c r="BB1269" s="20"/>
      <c r="BC1269" s="20"/>
      <c r="BD1269" s="16"/>
      <c r="BE1269" s="16"/>
      <c r="BF1269" s="16"/>
      <c r="BG1269" s="16"/>
      <c r="BH1269" s="16"/>
      <c r="BI1269" s="16"/>
      <c r="BJ1269" s="16"/>
      <c r="BK1269" s="16"/>
      <c r="BL1269" s="16"/>
      <c r="BM1269" s="16"/>
      <c r="BN1269" s="16"/>
      <c r="BO1269" s="16"/>
      <c r="BP1269" s="16"/>
      <c r="BQ1269" s="16"/>
      <c r="BR1269" s="16"/>
      <c r="BS1269" s="16"/>
      <c r="BT1269" s="16"/>
      <c r="BU1269" s="16"/>
      <c r="BV1269" s="16"/>
      <c r="BW1269" s="16"/>
      <c r="BX1269" s="16"/>
      <c r="BY1269" s="16"/>
      <c r="BZ1269" s="16"/>
      <c r="CA1269" s="16"/>
      <c r="CB1269" s="16"/>
      <c r="CC1269" s="16"/>
      <c r="CD1269" s="16"/>
      <c r="CE1269" s="16"/>
      <c r="CF1269" s="16"/>
      <c r="CG1269" s="19"/>
      <c r="CH1269" s="19"/>
      <c r="CI1269" s="19"/>
      <c r="CJ1269" s="19"/>
      <c r="CK1269" s="19"/>
      <c r="CL1269" s="19"/>
      <c r="CM1269" s="19"/>
      <c r="CN1269" s="19">
        <v>1</v>
      </c>
      <c r="CO1269" s="19"/>
      <c r="CP1269" s="19"/>
      <c r="CQ1269" s="19"/>
      <c r="CR1269" s="19"/>
    </row>
    <row r="1270" spans="1:96" ht="107" customHeight="1">
      <c r="A1270" s="11" cm="1">
        <f t="array" ref="A1270">SUMPRODUCT(--ISNUMBER(SEARCH({"stranding","stranded"},E1270)))</f>
        <v>0</v>
      </c>
      <c r="B1270" s="12">
        <v>1384</v>
      </c>
      <c r="C1270" s="13" t="s">
        <v>2621</v>
      </c>
      <c r="D1270" s="14">
        <v>2004</v>
      </c>
      <c r="E1270" s="15" t="s">
        <v>2622</v>
      </c>
      <c r="F1270" s="15" t="s">
        <v>6943</v>
      </c>
      <c r="G1270" s="15">
        <f t="shared" si="19"/>
        <v>5</v>
      </c>
      <c r="H1270" s="16"/>
      <c r="I1270" s="16"/>
      <c r="J1270" s="16"/>
      <c r="K1270" s="16"/>
      <c r="L1270" s="16"/>
      <c r="M1270" s="16"/>
      <c r="N1270" s="16">
        <v>1</v>
      </c>
      <c r="O1270" s="16"/>
      <c r="P1270" s="17"/>
      <c r="Q1270" s="17"/>
      <c r="R1270" s="17">
        <v>1</v>
      </c>
      <c r="S1270" s="17"/>
      <c r="T1270" s="18">
        <v>1</v>
      </c>
      <c r="U1270" s="18"/>
      <c r="V1270" s="18"/>
      <c r="W1270" s="18"/>
      <c r="X1270" s="19">
        <v>1</v>
      </c>
      <c r="Y1270" s="19"/>
      <c r="Z1270" s="19"/>
      <c r="AA1270" s="19"/>
      <c r="AB1270" s="19"/>
      <c r="AC1270" s="19"/>
      <c r="AD1270" s="19"/>
      <c r="AE1270" s="19"/>
      <c r="AF1270" s="19"/>
      <c r="AG1270" s="19"/>
      <c r="AH1270" s="19"/>
      <c r="AI1270" s="19"/>
      <c r="AJ1270" s="17">
        <v>1</v>
      </c>
      <c r="AK1270" s="17"/>
      <c r="AL1270" s="17"/>
      <c r="AM1270" s="17"/>
      <c r="AN1270" s="17"/>
      <c r="AO1270" s="17"/>
      <c r="AP1270" s="17"/>
      <c r="AQ1270" s="17"/>
      <c r="AR1270" s="20"/>
      <c r="AS1270" s="20"/>
      <c r="AT1270" s="20"/>
      <c r="AU1270" s="20"/>
      <c r="AV1270" s="20"/>
      <c r="AW1270" s="20"/>
      <c r="AX1270" s="20"/>
      <c r="AY1270" s="20"/>
      <c r="AZ1270" s="20"/>
      <c r="BA1270" s="20"/>
      <c r="BB1270" s="20"/>
      <c r="BC1270" s="20"/>
      <c r="BD1270" s="16"/>
      <c r="BE1270" s="16"/>
      <c r="BF1270" s="16"/>
      <c r="BG1270" s="16"/>
      <c r="BH1270" s="16"/>
      <c r="BI1270" s="16"/>
      <c r="BJ1270" s="16"/>
      <c r="BK1270" s="16"/>
      <c r="BL1270" s="16">
        <v>1</v>
      </c>
      <c r="BM1270" s="16"/>
      <c r="BN1270" s="16"/>
      <c r="BO1270" s="16"/>
      <c r="BP1270" s="16"/>
      <c r="BQ1270" s="16"/>
      <c r="BR1270" s="16"/>
      <c r="BS1270" s="16"/>
      <c r="BT1270" s="16"/>
      <c r="BU1270" s="16"/>
      <c r="BV1270" s="16"/>
      <c r="BW1270" s="16"/>
      <c r="BX1270" s="16"/>
      <c r="BY1270" s="16"/>
      <c r="BZ1270" s="16"/>
      <c r="CA1270" s="16"/>
      <c r="CB1270" s="16"/>
      <c r="CC1270" s="16"/>
      <c r="CD1270" s="16"/>
      <c r="CE1270" s="16"/>
      <c r="CF1270" s="16"/>
      <c r="CG1270" s="19"/>
      <c r="CH1270" s="19"/>
      <c r="CI1270" s="19"/>
      <c r="CJ1270" s="19"/>
      <c r="CK1270" s="19"/>
      <c r="CL1270" s="19"/>
      <c r="CM1270" s="19">
        <v>1</v>
      </c>
      <c r="CN1270" s="19"/>
      <c r="CO1270" s="19"/>
      <c r="CP1270" s="19"/>
      <c r="CQ1270" s="19"/>
      <c r="CR1270" s="19"/>
    </row>
    <row r="1271" spans="1:96" ht="107" customHeight="1">
      <c r="A1271" s="11" cm="1">
        <f t="array" ref="A1271">SUMPRODUCT(--ISNUMBER(SEARCH({"stranding","stranded"},E1271)))</f>
        <v>0</v>
      </c>
      <c r="B1271" s="12">
        <v>1385</v>
      </c>
      <c r="C1271" s="21" t="s">
        <v>2623</v>
      </c>
      <c r="D1271" s="22">
        <v>2004</v>
      </c>
      <c r="E1271" s="15" t="s">
        <v>2624</v>
      </c>
      <c r="F1271" s="15" t="s">
        <v>5983</v>
      </c>
      <c r="G1271" s="15">
        <f t="shared" si="19"/>
        <v>4</v>
      </c>
      <c r="H1271" s="16"/>
      <c r="I1271" s="16">
        <v>2</v>
      </c>
      <c r="J1271" s="16"/>
      <c r="K1271" s="16"/>
      <c r="L1271" s="16"/>
      <c r="M1271" s="16"/>
      <c r="N1271" s="16"/>
      <c r="O1271" s="16"/>
      <c r="P1271" s="17"/>
      <c r="Q1271" s="17"/>
      <c r="R1271" s="17"/>
      <c r="S1271" s="17"/>
      <c r="T1271" s="18"/>
      <c r="U1271" s="18">
        <v>1</v>
      </c>
      <c r="V1271" s="18"/>
      <c r="W1271" s="18"/>
      <c r="X1271" s="19"/>
      <c r="Y1271" s="19">
        <v>1</v>
      </c>
      <c r="Z1271" s="19">
        <v>1</v>
      </c>
      <c r="AA1271" s="19"/>
      <c r="AB1271" s="19"/>
      <c r="AC1271" s="19"/>
      <c r="AD1271" s="19"/>
      <c r="AE1271" s="19"/>
      <c r="AF1271" s="19"/>
      <c r="AG1271" s="19"/>
      <c r="AH1271" s="19"/>
      <c r="AI1271" s="19"/>
      <c r="AJ1271" s="17"/>
      <c r="AK1271" s="17"/>
      <c r="AL1271" s="17"/>
      <c r="AM1271" s="17"/>
      <c r="AN1271" s="17"/>
      <c r="AO1271" s="17"/>
      <c r="AP1271" s="17"/>
      <c r="AQ1271" s="17"/>
      <c r="AR1271" s="20"/>
      <c r="AS1271" s="20"/>
      <c r="AT1271" s="20"/>
      <c r="AU1271" s="20"/>
      <c r="AV1271" s="20"/>
      <c r="AW1271" s="20"/>
      <c r="AX1271" s="20"/>
      <c r="AY1271" s="20"/>
      <c r="AZ1271" s="20"/>
      <c r="BA1271" s="20"/>
      <c r="BB1271" s="20"/>
      <c r="BC1271" s="20"/>
      <c r="BD1271" s="16"/>
      <c r="BE1271" s="16"/>
      <c r="BF1271" s="16"/>
      <c r="BG1271" s="16"/>
      <c r="BH1271" s="16"/>
      <c r="BI1271" s="16"/>
      <c r="BJ1271" s="16"/>
      <c r="BK1271" s="16"/>
      <c r="BL1271" s="16"/>
      <c r="BM1271" s="16"/>
      <c r="BN1271" s="16"/>
      <c r="BO1271" s="16"/>
      <c r="BP1271" s="16"/>
      <c r="BQ1271" s="16"/>
      <c r="BR1271" s="16"/>
      <c r="BS1271" s="16"/>
      <c r="BT1271" s="16"/>
      <c r="BU1271" s="16"/>
      <c r="BV1271" s="16"/>
      <c r="BW1271" s="16"/>
      <c r="BX1271" s="16"/>
      <c r="BY1271" s="16"/>
      <c r="BZ1271" s="16">
        <v>1</v>
      </c>
      <c r="CA1271" s="16"/>
      <c r="CB1271" s="16"/>
      <c r="CC1271" s="16"/>
      <c r="CD1271" s="16"/>
      <c r="CE1271" s="16"/>
      <c r="CF1271" s="16"/>
      <c r="CG1271" s="19"/>
      <c r="CH1271" s="19"/>
      <c r="CI1271" s="19"/>
      <c r="CJ1271" s="19"/>
      <c r="CK1271" s="19"/>
      <c r="CL1271" s="19"/>
      <c r="CM1271" s="19"/>
      <c r="CN1271" s="19">
        <v>1</v>
      </c>
      <c r="CO1271" s="19"/>
      <c r="CP1271" s="19"/>
      <c r="CQ1271" s="19"/>
      <c r="CR1271" s="19"/>
    </row>
    <row r="1272" spans="1:96" ht="107" customHeight="1">
      <c r="A1272" s="11" cm="1">
        <f t="array" ref="A1272">SUMPRODUCT(--ISNUMBER(SEARCH({"stranding","stranded"},E1272)))</f>
        <v>0</v>
      </c>
      <c r="B1272" s="12">
        <v>1386</v>
      </c>
      <c r="C1272" s="13" t="s">
        <v>2625</v>
      </c>
      <c r="D1272" s="14">
        <v>2004</v>
      </c>
      <c r="E1272" s="15" t="s">
        <v>2626</v>
      </c>
      <c r="F1272" s="15" t="s">
        <v>6111</v>
      </c>
      <c r="G1272" s="15">
        <f t="shared" si="19"/>
        <v>5</v>
      </c>
      <c r="H1272" s="16"/>
      <c r="I1272" s="16"/>
      <c r="J1272" s="16"/>
      <c r="K1272" s="16">
        <v>1</v>
      </c>
      <c r="L1272" s="16"/>
      <c r="M1272" s="16"/>
      <c r="N1272" s="16"/>
      <c r="O1272" s="16"/>
      <c r="P1272" s="17">
        <v>1</v>
      </c>
      <c r="Q1272" s="17"/>
      <c r="R1272" s="17"/>
      <c r="S1272" s="17"/>
      <c r="T1272" s="18"/>
      <c r="U1272" s="18">
        <v>1</v>
      </c>
      <c r="V1272" s="18"/>
      <c r="W1272" s="18"/>
      <c r="X1272" s="19"/>
      <c r="Y1272" s="19">
        <v>1</v>
      </c>
      <c r="Z1272" s="19">
        <v>1</v>
      </c>
      <c r="AA1272" s="19"/>
      <c r="AB1272" s="19"/>
      <c r="AC1272" s="19"/>
      <c r="AD1272" s="19"/>
      <c r="AE1272" s="19"/>
      <c r="AF1272" s="19"/>
      <c r="AG1272" s="19"/>
      <c r="AH1272" s="19"/>
      <c r="AI1272" s="19"/>
      <c r="AJ1272" s="17"/>
      <c r="AK1272" s="17"/>
      <c r="AL1272" s="17"/>
      <c r="AM1272" s="17"/>
      <c r="AN1272" s="17"/>
      <c r="AO1272" s="17"/>
      <c r="AP1272" s="17"/>
      <c r="AQ1272" s="17"/>
      <c r="AR1272" s="20"/>
      <c r="AS1272" s="20"/>
      <c r="AT1272" s="20"/>
      <c r="AU1272" s="20"/>
      <c r="AV1272" s="20"/>
      <c r="AW1272" s="20"/>
      <c r="AX1272" s="20"/>
      <c r="AY1272" s="20"/>
      <c r="AZ1272" s="20"/>
      <c r="BA1272" s="20"/>
      <c r="BB1272" s="20"/>
      <c r="BC1272" s="20"/>
      <c r="BD1272" s="16"/>
      <c r="BE1272" s="16"/>
      <c r="BF1272" s="16"/>
      <c r="BG1272" s="16"/>
      <c r="BH1272" s="16"/>
      <c r="BI1272" s="16"/>
      <c r="BJ1272" s="16"/>
      <c r="BK1272" s="16"/>
      <c r="BL1272" s="16"/>
      <c r="BM1272" s="16"/>
      <c r="BN1272" s="16"/>
      <c r="BO1272" s="16"/>
      <c r="BP1272" s="16"/>
      <c r="BQ1272" s="16"/>
      <c r="BR1272" s="16"/>
      <c r="BS1272" s="16"/>
      <c r="BT1272" s="16"/>
      <c r="BU1272" s="16"/>
      <c r="BV1272" s="16"/>
      <c r="BW1272" s="16"/>
      <c r="BX1272" s="16"/>
      <c r="BY1272" s="16"/>
      <c r="BZ1272" s="16">
        <v>1</v>
      </c>
      <c r="CA1272" s="16"/>
      <c r="CB1272" s="16"/>
      <c r="CC1272" s="16"/>
      <c r="CD1272" s="16"/>
      <c r="CE1272" s="16"/>
      <c r="CF1272" s="16"/>
      <c r="CG1272" s="19"/>
      <c r="CH1272" s="19"/>
      <c r="CI1272" s="19"/>
      <c r="CJ1272" s="19"/>
      <c r="CK1272" s="19"/>
      <c r="CL1272" s="19"/>
      <c r="CM1272" s="19"/>
      <c r="CN1272" s="19"/>
      <c r="CO1272" s="19">
        <v>1</v>
      </c>
      <c r="CP1272" s="19"/>
      <c r="CQ1272" s="19"/>
      <c r="CR1272" s="19"/>
    </row>
    <row r="1273" spans="1:96" ht="107" customHeight="1">
      <c r="A1273" s="11" cm="1">
        <f t="array" ref="A1273">SUMPRODUCT(--ISNUMBER(SEARCH({"stranding","stranded"},E1273)))</f>
        <v>0</v>
      </c>
      <c r="B1273" s="12">
        <v>1387</v>
      </c>
      <c r="C1273" s="21" t="s">
        <v>2627</v>
      </c>
      <c r="D1273" s="22">
        <v>2004</v>
      </c>
      <c r="E1273" s="15" t="s">
        <v>2628</v>
      </c>
      <c r="F1273" s="15" t="s">
        <v>7939</v>
      </c>
      <c r="G1273" s="15">
        <f t="shared" si="19"/>
        <v>7</v>
      </c>
      <c r="H1273" s="16"/>
      <c r="I1273" s="16"/>
      <c r="J1273" s="16"/>
      <c r="K1273" s="16">
        <v>2</v>
      </c>
      <c r="L1273" s="16"/>
      <c r="M1273" s="16">
        <v>2</v>
      </c>
      <c r="N1273" s="16"/>
      <c r="O1273" s="16"/>
      <c r="P1273" s="17"/>
      <c r="Q1273" s="17"/>
      <c r="R1273" s="17">
        <v>1</v>
      </c>
      <c r="S1273" s="17"/>
      <c r="T1273" s="18">
        <v>1</v>
      </c>
      <c r="U1273" s="18"/>
      <c r="V1273" s="18"/>
      <c r="W1273" s="18"/>
      <c r="X1273" s="19">
        <v>1</v>
      </c>
      <c r="Y1273" s="19">
        <v>1</v>
      </c>
      <c r="Z1273" s="19">
        <v>1</v>
      </c>
      <c r="AA1273" s="19"/>
      <c r="AB1273" s="19"/>
      <c r="AC1273" s="19"/>
      <c r="AD1273" s="19"/>
      <c r="AE1273" s="19"/>
      <c r="AF1273" s="19"/>
      <c r="AG1273" s="19"/>
      <c r="AH1273" s="19"/>
      <c r="AI1273" s="19"/>
      <c r="AJ1273" s="17"/>
      <c r="AK1273" s="17"/>
      <c r="AL1273" s="17"/>
      <c r="AM1273" s="17"/>
      <c r="AN1273" s="17"/>
      <c r="AO1273" s="17"/>
      <c r="AP1273" s="17"/>
      <c r="AQ1273" s="17"/>
      <c r="AR1273" s="20"/>
      <c r="AS1273" s="20"/>
      <c r="AT1273" s="20"/>
      <c r="AU1273" s="20"/>
      <c r="AV1273" s="20"/>
      <c r="AW1273" s="20"/>
      <c r="AX1273" s="20"/>
      <c r="AY1273" s="20"/>
      <c r="AZ1273" s="20"/>
      <c r="BA1273" s="20"/>
      <c r="BB1273" s="20"/>
      <c r="BC1273" s="20"/>
      <c r="BD1273" s="16"/>
      <c r="BE1273" s="16"/>
      <c r="BF1273" s="16"/>
      <c r="BG1273" s="16"/>
      <c r="BH1273" s="16"/>
      <c r="BI1273" s="16"/>
      <c r="BJ1273" s="16"/>
      <c r="BK1273" s="16"/>
      <c r="BL1273" s="16"/>
      <c r="BM1273" s="16"/>
      <c r="BN1273" s="16"/>
      <c r="BO1273" s="16"/>
      <c r="BP1273" s="16"/>
      <c r="BQ1273" s="16"/>
      <c r="BR1273" s="16"/>
      <c r="BS1273" s="16"/>
      <c r="BT1273" s="16"/>
      <c r="BU1273" s="16"/>
      <c r="BV1273" s="16"/>
      <c r="BW1273" s="16"/>
      <c r="BX1273" s="16"/>
      <c r="BY1273" s="16"/>
      <c r="BZ1273" s="16"/>
      <c r="CA1273" s="16">
        <v>1</v>
      </c>
      <c r="CB1273" s="16"/>
      <c r="CC1273" s="16"/>
      <c r="CD1273" s="16">
        <v>1</v>
      </c>
      <c r="CE1273" s="16"/>
      <c r="CF1273" s="16"/>
      <c r="CG1273" s="19"/>
      <c r="CH1273" s="19"/>
      <c r="CI1273" s="19"/>
      <c r="CJ1273" s="19"/>
      <c r="CK1273" s="19"/>
      <c r="CL1273" s="19"/>
      <c r="CM1273" s="19">
        <v>1</v>
      </c>
      <c r="CN1273" s="19"/>
      <c r="CO1273" s="19"/>
      <c r="CP1273" s="19"/>
      <c r="CQ1273" s="19"/>
      <c r="CR1273" s="19"/>
    </row>
    <row r="1274" spans="1:96" ht="107" customHeight="1">
      <c r="A1274" s="11" cm="1">
        <f t="array" ref="A1274">SUMPRODUCT(--ISNUMBER(SEARCH({"stranding","stranded"},E1274)))</f>
        <v>0</v>
      </c>
      <c r="B1274" s="12">
        <v>1388</v>
      </c>
      <c r="C1274" s="13" t="s">
        <v>2629</v>
      </c>
      <c r="D1274" s="14">
        <v>2004</v>
      </c>
      <c r="E1274" s="15" t="s">
        <v>2630</v>
      </c>
      <c r="F1274" s="15" t="s">
        <v>6944</v>
      </c>
      <c r="G1274" s="15">
        <f t="shared" si="19"/>
        <v>5</v>
      </c>
      <c r="H1274" s="16"/>
      <c r="I1274" s="16"/>
      <c r="J1274" s="16"/>
      <c r="K1274" s="16">
        <v>1</v>
      </c>
      <c r="L1274" s="16"/>
      <c r="M1274" s="16"/>
      <c r="N1274" s="16"/>
      <c r="O1274" s="16"/>
      <c r="P1274" s="17"/>
      <c r="Q1274" s="17"/>
      <c r="R1274" s="17"/>
      <c r="S1274" s="17"/>
      <c r="T1274" s="18"/>
      <c r="U1274" s="18">
        <v>1</v>
      </c>
      <c r="V1274" s="18"/>
      <c r="W1274" s="18"/>
      <c r="X1274" s="19">
        <v>1</v>
      </c>
      <c r="Y1274" s="19"/>
      <c r="Z1274" s="19"/>
      <c r="AA1274" s="19"/>
      <c r="AB1274" s="19"/>
      <c r="AC1274" s="19"/>
      <c r="AD1274" s="19"/>
      <c r="AE1274" s="19">
        <v>1</v>
      </c>
      <c r="AF1274" s="19"/>
      <c r="AG1274" s="19"/>
      <c r="AH1274" s="19"/>
      <c r="AI1274" s="19"/>
      <c r="AJ1274" s="17"/>
      <c r="AK1274" s="17"/>
      <c r="AL1274" s="17"/>
      <c r="AM1274" s="17"/>
      <c r="AN1274" s="17"/>
      <c r="AO1274" s="17"/>
      <c r="AP1274" s="17"/>
      <c r="AQ1274" s="17"/>
      <c r="AR1274" s="20"/>
      <c r="AS1274" s="20"/>
      <c r="AT1274" s="20"/>
      <c r="AU1274" s="20"/>
      <c r="AV1274" s="20"/>
      <c r="AW1274" s="20"/>
      <c r="AX1274" s="20"/>
      <c r="AY1274" s="20"/>
      <c r="AZ1274" s="20"/>
      <c r="BA1274" s="20">
        <v>1</v>
      </c>
      <c r="BB1274" s="20"/>
      <c r="BC1274" s="20"/>
      <c r="BD1274" s="16"/>
      <c r="BE1274" s="16"/>
      <c r="BF1274" s="16"/>
      <c r="BG1274" s="16"/>
      <c r="BH1274" s="16"/>
      <c r="BI1274" s="16"/>
      <c r="BJ1274" s="16"/>
      <c r="BK1274" s="16"/>
      <c r="BL1274" s="16"/>
      <c r="BM1274" s="16"/>
      <c r="BN1274" s="16"/>
      <c r="BO1274" s="16"/>
      <c r="BP1274" s="16"/>
      <c r="BQ1274" s="16">
        <v>1</v>
      </c>
      <c r="BR1274" s="16"/>
      <c r="BS1274" s="16"/>
      <c r="BT1274" s="16"/>
      <c r="BU1274" s="16"/>
      <c r="BV1274" s="16"/>
      <c r="BW1274" s="16"/>
      <c r="BX1274" s="16"/>
      <c r="BY1274" s="16"/>
      <c r="BZ1274" s="16"/>
      <c r="CA1274" s="16"/>
      <c r="CB1274" s="16"/>
      <c r="CC1274" s="16"/>
      <c r="CD1274" s="16"/>
      <c r="CE1274" s="16"/>
      <c r="CF1274" s="16"/>
      <c r="CG1274" s="19"/>
      <c r="CH1274" s="19"/>
      <c r="CI1274" s="19"/>
      <c r="CJ1274" s="19"/>
      <c r="CK1274" s="19"/>
      <c r="CL1274" s="19"/>
      <c r="CM1274" s="19">
        <v>1</v>
      </c>
      <c r="CN1274" s="19"/>
      <c r="CO1274" s="19"/>
      <c r="CP1274" s="19"/>
      <c r="CQ1274" s="19"/>
      <c r="CR1274" s="19"/>
    </row>
    <row r="1275" spans="1:96" ht="107" customHeight="1">
      <c r="A1275" s="11" cm="1">
        <f t="array" ref="A1275">SUMPRODUCT(--ISNUMBER(SEARCH({"stranding","stranded"},E1275)))</f>
        <v>0</v>
      </c>
      <c r="B1275" s="12">
        <v>1390</v>
      </c>
      <c r="C1275" s="13" t="s">
        <v>2631</v>
      </c>
      <c r="D1275" s="14">
        <v>2004</v>
      </c>
      <c r="E1275" s="15" t="s">
        <v>2632</v>
      </c>
      <c r="F1275" s="15" t="s">
        <v>6945</v>
      </c>
      <c r="G1275" s="15">
        <f t="shared" si="19"/>
        <v>6</v>
      </c>
      <c r="H1275" s="16"/>
      <c r="I1275" s="16"/>
      <c r="J1275" s="16">
        <v>1</v>
      </c>
      <c r="K1275" s="16"/>
      <c r="L1275" s="16"/>
      <c r="M1275" s="16"/>
      <c r="N1275" s="16"/>
      <c r="O1275" s="16"/>
      <c r="P1275" s="17"/>
      <c r="Q1275" s="17"/>
      <c r="R1275" s="17"/>
      <c r="S1275" s="17"/>
      <c r="T1275" s="18"/>
      <c r="U1275" s="18">
        <v>1</v>
      </c>
      <c r="V1275" s="18"/>
      <c r="W1275" s="18"/>
      <c r="X1275" s="19">
        <v>1</v>
      </c>
      <c r="Y1275" s="19">
        <v>1</v>
      </c>
      <c r="Z1275" s="19"/>
      <c r="AA1275" s="19">
        <v>1</v>
      </c>
      <c r="AB1275" s="19"/>
      <c r="AC1275" s="19"/>
      <c r="AD1275" s="19"/>
      <c r="AE1275" s="19"/>
      <c r="AF1275" s="19"/>
      <c r="AG1275" s="19"/>
      <c r="AH1275" s="19"/>
      <c r="AI1275" s="19"/>
      <c r="AJ1275" s="17"/>
      <c r="AK1275" s="17"/>
      <c r="AL1275" s="17"/>
      <c r="AM1275" s="17"/>
      <c r="AN1275" s="17"/>
      <c r="AO1275" s="17"/>
      <c r="AP1275" s="17"/>
      <c r="AQ1275" s="17"/>
      <c r="AR1275" s="20"/>
      <c r="AS1275" s="20"/>
      <c r="AT1275" s="20"/>
      <c r="AU1275" s="20"/>
      <c r="AV1275" s="20"/>
      <c r="AW1275" s="20"/>
      <c r="AX1275" s="20"/>
      <c r="AY1275" s="20"/>
      <c r="AZ1275" s="20"/>
      <c r="BA1275" s="20"/>
      <c r="BB1275" s="20"/>
      <c r="BC1275" s="20"/>
      <c r="BD1275" s="16"/>
      <c r="BE1275" s="16"/>
      <c r="BF1275" s="16"/>
      <c r="BG1275" s="16"/>
      <c r="BH1275" s="16"/>
      <c r="BI1275" s="16"/>
      <c r="BJ1275" s="16"/>
      <c r="BK1275" s="16"/>
      <c r="BL1275" s="16"/>
      <c r="BM1275" s="16"/>
      <c r="BN1275" s="16"/>
      <c r="BO1275" s="16"/>
      <c r="BP1275" s="16"/>
      <c r="BQ1275" s="16"/>
      <c r="BR1275" s="16"/>
      <c r="BS1275" s="16"/>
      <c r="BT1275" s="16"/>
      <c r="BU1275" s="16"/>
      <c r="BV1275" s="16">
        <v>1</v>
      </c>
      <c r="BW1275" s="16"/>
      <c r="BX1275" s="16"/>
      <c r="BY1275" s="16"/>
      <c r="BZ1275" s="16"/>
      <c r="CA1275" s="16"/>
      <c r="CB1275" s="16"/>
      <c r="CC1275" s="16"/>
      <c r="CD1275" s="16"/>
      <c r="CE1275" s="16">
        <v>1</v>
      </c>
      <c r="CF1275" s="16"/>
      <c r="CG1275" s="19"/>
      <c r="CH1275" s="19">
        <v>1</v>
      </c>
      <c r="CI1275" s="19"/>
      <c r="CJ1275" s="19"/>
      <c r="CK1275" s="19"/>
      <c r="CL1275" s="19"/>
      <c r="CM1275" s="19"/>
      <c r="CN1275" s="19"/>
      <c r="CO1275" s="19"/>
      <c r="CP1275" s="19"/>
      <c r="CQ1275" s="19"/>
      <c r="CR1275" s="19"/>
    </row>
    <row r="1276" spans="1:96" ht="107" customHeight="1">
      <c r="A1276" s="11" cm="1">
        <f t="array" ref="A1276">SUMPRODUCT(--ISNUMBER(SEARCH({"stranding","stranded"},E1276)))</f>
        <v>1</v>
      </c>
      <c r="B1276" s="12">
        <v>1391</v>
      </c>
      <c r="C1276" s="21" t="s">
        <v>2633</v>
      </c>
      <c r="D1276" s="22">
        <v>2004</v>
      </c>
      <c r="E1276" s="15" t="s">
        <v>2634</v>
      </c>
      <c r="F1276" s="15" t="s">
        <v>7978</v>
      </c>
      <c r="G1276" s="15">
        <f t="shared" si="19"/>
        <v>11</v>
      </c>
      <c r="H1276" s="16"/>
      <c r="I1276" s="16"/>
      <c r="J1276" s="16"/>
      <c r="K1276" s="16"/>
      <c r="L1276" s="16"/>
      <c r="M1276" s="16"/>
      <c r="N1276" s="16"/>
      <c r="O1276" s="16"/>
      <c r="P1276" s="17"/>
      <c r="Q1276" s="17"/>
      <c r="R1276" s="17">
        <v>1</v>
      </c>
      <c r="S1276" s="17"/>
      <c r="T1276" s="18"/>
      <c r="U1276" s="18">
        <v>1</v>
      </c>
      <c r="V1276" s="18"/>
      <c r="W1276" s="18"/>
      <c r="X1276" s="19">
        <v>1</v>
      </c>
      <c r="Y1276" s="19"/>
      <c r="Z1276" s="19"/>
      <c r="AA1276" s="19"/>
      <c r="AB1276" s="19"/>
      <c r="AC1276" s="19"/>
      <c r="AD1276" s="19"/>
      <c r="AE1276" s="19"/>
      <c r="AF1276" s="19"/>
      <c r="AG1276" s="19"/>
      <c r="AH1276" s="19"/>
      <c r="AI1276" s="19"/>
      <c r="AJ1276" s="17">
        <v>1</v>
      </c>
      <c r="AK1276" s="17"/>
      <c r="AL1276" s="17"/>
      <c r="AM1276" s="17"/>
      <c r="AN1276" s="17"/>
      <c r="AO1276" s="17"/>
      <c r="AP1276" s="17"/>
      <c r="AQ1276" s="17"/>
      <c r="AR1276" s="20"/>
      <c r="AS1276" s="20"/>
      <c r="AT1276" s="20"/>
      <c r="AU1276" s="20"/>
      <c r="AV1276" s="20"/>
      <c r="AW1276" s="20"/>
      <c r="AX1276" s="20"/>
      <c r="AY1276" s="20"/>
      <c r="AZ1276" s="20"/>
      <c r="BA1276" s="20"/>
      <c r="BB1276" s="20"/>
      <c r="BC1276" s="20"/>
      <c r="BD1276" s="16">
        <v>1</v>
      </c>
      <c r="BE1276" s="16"/>
      <c r="BF1276" s="16"/>
      <c r="BG1276" s="16"/>
      <c r="BH1276" s="16"/>
      <c r="BI1276" s="16"/>
      <c r="BJ1276" s="16">
        <v>1</v>
      </c>
      <c r="BK1276" s="16">
        <v>1</v>
      </c>
      <c r="BL1276" s="16"/>
      <c r="BM1276" s="16"/>
      <c r="BN1276" s="16"/>
      <c r="BO1276" s="16"/>
      <c r="BP1276" s="16">
        <v>1</v>
      </c>
      <c r="BQ1276" s="16"/>
      <c r="BR1276" s="16"/>
      <c r="BS1276" s="16">
        <v>1</v>
      </c>
      <c r="BT1276" s="16">
        <v>1</v>
      </c>
      <c r="BU1276" s="16"/>
      <c r="BV1276" s="16"/>
      <c r="BW1276" s="16"/>
      <c r="BX1276" s="16"/>
      <c r="BY1276" s="16"/>
      <c r="BZ1276" s="16"/>
      <c r="CA1276" s="16"/>
      <c r="CB1276" s="16">
        <v>1</v>
      </c>
      <c r="CC1276" s="16"/>
      <c r="CD1276" s="16"/>
      <c r="CE1276" s="16"/>
      <c r="CF1276" s="16"/>
      <c r="CG1276" s="19"/>
      <c r="CH1276" s="19"/>
      <c r="CI1276" s="19"/>
      <c r="CJ1276" s="19"/>
      <c r="CK1276" s="19"/>
      <c r="CL1276" s="19"/>
      <c r="CM1276" s="19"/>
      <c r="CN1276" s="19">
        <v>1</v>
      </c>
      <c r="CO1276" s="19"/>
      <c r="CP1276" s="19"/>
      <c r="CQ1276" s="19"/>
      <c r="CR1276" s="19"/>
    </row>
    <row r="1277" spans="1:96" ht="107" customHeight="1">
      <c r="A1277" s="11" cm="1">
        <f t="array" ref="A1277">SUMPRODUCT(--ISNUMBER(SEARCH({"stranding","stranded"},E1277)))</f>
        <v>0</v>
      </c>
      <c r="B1277" s="12">
        <v>1392</v>
      </c>
      <c r="C1277" s="13" t="s">
        <v>2635</v>
      </c>
      <c r="D1277" s="14">
        <v>2004</v>
      </c>
      <c r="E1277" s="15" t="s">
        <v>2636</v>
      </c>
      <c r="F1277" s="15" t="s">
        <v>6946</v>
      </c>
      <c r="G1277" s="15">
        <f t="shared" si="19"/>
        <v>4</v>
      </c>
      <c r="H1277" s="16"/>
      <c r="I1277" s="16"/>
      <c r="J1277" s="16"/>
      <c r="K1277" s="16"/>
      <c r="L1277" s="16"/>
      <c r="M1277" s="16"/>
      <c r="N1277" s="16">
        <v>1</v>
      </c>
      <c r="O1277" s="16"/>
      <c r="P1277" s="17"/>
      <c r="Q1277" s="17"/>
      <c r="R1277" s="17"/>
      <c r="S1277" s="17"/>
      <c r="T1277" s="18">
        <v>1</v>
      </c>
      <c r="U1277" s="18"/>
      <c r="V1277" s="18"/>
      <c r="W1277" s="18"/>
      <c r="X1277" s="19"/>
      <c r="Y1277" s="19"/>
      <c r="Z1277" s="19"/>
      <c r="AA1277" s="19"/>
      <c r="AB1277" s="19"/>
      <c r="AC1277" s="19"/>
      <c r="AD1277" s="19"/>
      <c r="AE1277" s="19"/>
      <c r="AF1277" s="19"/>
      <c r="AG1277" s="19"/>
      <c r="AH1277" s="19"/>
      <c r="AI1277" s="19"/>
      <c r="AJ1277" s="17">
        <v>1</v>
      </c>
      <c r="AK1277" s="17"/>
      <c r="AL1277" s="17"/>
      <c r="AM1277" s="17"/>
      <c r="AN1277" s="17"/>
      <c r="AO1277" s="17"/>
      <c r="AP1277" s="17"/>
      <c r="AQ1277" s="17"/>
      <c r="AR1277" s="20"/>
      <c r="AS1277" s="20"/>
      <c r="AT1277" s="20"/>
      <c r="AU1277" s="20"/>
      <c r="AV1277" s="20"/>
      <c r="AW1277" s="20"/>
      <c r="AX1277" s="20"/>
      <c r="AY1277" s="20"/>
      <c r="AZ1277" s="20"/>
      <c r="BA1277" s="20">
        <v>1</v>
      </c>
      <c r="BB1277" s="20"/>
      <c r="BC1277" s="20"/>
      <c r="BD1277" s="16"/>
      <c r="BE1277" s="16"/>
      <c r="BF1277" s="16"/>
      <c r="BG1277" s="16"/>
      <c r="BH1277" s="16"/>
      <c r="BI1277" s="16"/>
      <c r="BJ1277" s="16"/>
      <c r="BK1277" s="16"/>
      <c r="BL1277" s="16"/>
      <c r="BM1277" s="16"/>
      <c r="BN1277" s="16"/>
      <c r="BO1277" s="16"/>
      <c r="BP1277" s="16"/>
      <c r="BQ1277" s="16"/>
      <c r="BR1277" s="16"/>
      <c r="BS1277" s="16">
        <v>1</v>
      </c>
      <c r="BT1277" s="16"/>
      <c r="BU1277" s="16"/>
      <c r="BV1277" s="16"/>
      <c r="BW1277" s="16"/>
      <c r="BX1277" s="16"/>
      <c r="BY1277" s="16"/>
      <c r="BZ1277" s="16"/>
      <c r="CA1277" s="16"/>
      <c r="CB1277" s="16"/>
      <c r="CC1277" s="16"/>
      <c r="CD1277" s="16"/>
      <c r="CE1277" s="16"/>
      <c r="CF1277" s="16"/>
      <c r="CG1277" s="19"/>
      <c r="CH1277" s="19"/>
      <c r="CI1277" s="19"/>
      <c r="CJ1277" s="19"/>
      <c r="CK1277" s="19"/>
      <c r="CL1277" s="19"/>
      <c r="CM1277" s="19"/>
      <c r="CN1277" s="19">
        <v>1</v>
      </c>
      <c r="CO1277" s="19"/>
      <c r="CP1277" s="19"/>
      <c r="CQ1277" s="19"/>
      <c r="CR1277" s="19"/>
    </row>
    <row r="1278" spans="1:96" ht="107" customHeight="1">
      <c r="A1278" s="11" cm="1">
        <f t="array" ref="A1278">SUMPRODUCT(--ISNUMBER(SEARCH({"stranding","stranded"},E1278)))</f>
        <v>0</v>
      </c>
      <c r="B1278" s="12">
        <v>1394</v>
      </c>
      <c r="C1278" s="13" t="s">
        <v>2637</v>
      </c>
      <c r="D1278" s="14">
        <v>2004</v>
      </c>
      <c r="E1278" s="15" t="s">
        <v>2638</v>
      </c>
      <c r="F1278" s="15" t="s">
        <v>7979</v>
      </c>
      <c r="G1278" s="15">
        <f t="shared" si="19"/>
        <v>8</v>
      </c>
      <c r="H1278" s="16"/>
      <c r="I1278" s="16"/>
      <c r="J1278" s="16"/>
      <c r="K1278" s="16">
        <v>2</v>
      </c>
      <c r="L1278" s="16"/>
      <c r="M1278" s="16"/>
      <c r="N1278" s="16"/>
      <c r="O1278" s="16"/>
      <c r="P1278" s="17"/>
      <c r="Q1278" s="17"/>
      <c r="R1278" s="17"/>
      <c r="S1278" s="17"/>
      <c r="T1278" s="18">
        <v>1</v>
      </c>
      <c r="U1278" s="18"/>
      <c r="V1278" s="18"/>
      <c r="W1278" s="18"/>
      <c r="X1278" s="19">
        <v>1</v>
      </c>
      <c r="Y1278" s="19">
        <v>1</v>
      </c>
      <c r="Z1278" s="19"/>
      <c r="AA1278" s="19"/>
      <c r="AB1278" s="19"/>
      <c r="AC1278" s="19"/>
      <c r="AD1278" s="19"/>
      <c r="AE1278" s="19"/>
      <c r="AF1278" s="19"/>
      <c r="AG1278" s="19"/>
      <c r="AH1278" s="19"/>
      <c r="AI1278" s="19"/>
      <c r="AJ1278" s="17">
        <v>1</v>
      </c>
      <c r="AK1278" s="17"/>
      <c r="AL1278" s="17"/>
      <c r="AM1278" s="17"/>
      <c r="AN1278" s="17"/>
      <c r="AO1278" s="17"/>
      <c r="AP1278" s="17"/>
      <c r="AQ1278" s="17"/>
      <c r="AR1278" s="20"/>
      <c r="AS1278" s="20"/>
      <c r="AT1278" s="20"/>
      <c r="AU1278" s="20"/>
      <c r="AV1278" s="20"/>
      <c r="AW1278" s="20"/>
      <c r="AX1278" s="20"/>
      <c r="AY1278" s="20"/>
      <c r="AZ1278" s="20"/>
      <c r="BA1278" s="20"/>
      <c r="BB1278" s="20"/>
      <c r="BC1278" s="20"/>
      <c r="BD1278" s="16"/>
      <c r="BE1278" s="16"/>
      <c r="BF1278" s="16"/>
      <c r="BG1278" s="16"/>
      <c r="BH1278" s="16"/>
      <c r="BI1278" s="16">
        <v>1</v>
      </c>
      <c r="BJ1278" s="16"/>
      <c r="BK1278" s="16"/>
      <c r="BL1278" s="16"/>
      <c r="BM1278" s="16"/>
      <c r="BN1278" s="16"/>
      <c r="BO1278" s="16"/>
      <c r="BP1278" s="16"/>
      <c r="BQ1278" s="16"/>
      <c r="BR1278" s="16"/>
      <c r="BS1278" s="16">
        <v>1</v>
      </c>
      <c r="BT1278" s="16"/>
      <c r="BU1278" s="16"/>
      <c r="BV1278" s="16">
        <v>1</v>
      </c>
      <c r="BW1278" s="16"/>
      <c r="BX1278" s="16"/>
      <c r="BY1278" s="16"/>
      <c r="BZ1278" s="16"/>
      <c r="CA1278" s="16"/>
      <c r="CB1278" s="16"/>
      <c r="CC1278" s="16"/>
      <c r="CD1278" s="16">
        <v>1</v>
      </c>
      <c r="CE1278" s="16"/>
      <c r="CF1278" s="16"/>
      <c r="CG1278" s="19"/>
      <c r="CH1278" s="19"/>
      <c r="CI1278" s="19"/>
      <c r="CJ1278" s="19"/>
      <c r="CK1278" s="19"/>
      <c r="CL1278" s="19"/>
      <c r="CM1278" s="19"/>
      <c r="CN1278" s="19"/>
      <c r="CO1278" s="19">
        <v>1</v>
      </c>
      <c r="CP1278" s="19"/>
      <c r="CQ1278" s="19"/>
      <c r="CR1278" s="19"/>
    </row>
    <row r="1279" spans="1:96" ht="107" customHeight="1">
      <c r="A1279" s="11" cm="1">
        <f t="array" ref="A1279">SUMPRODUCT(--ISNUMBER(SEARCH({"stranding","stranded"},E1279)))</f>
        <v>0</v>
      </c>
      <c r="B1279" s="12">
        <v>1395</v>
      </c>
      <c r="C1279" s="21" t="s">
        <v>2639</v>
      </c>
      <c r="D1279" s="22">
        <v>2004</v>
      </c>
      <c r="E1279" s="15" t="s">
        <v>2640</v>
      </c>
      <c r="F1279" s="15" t="s">
        <v>7980</v>
      </c>
      <c r="G1279" s="15">
        <f t="shared" si="19"/>
        <v>7</v>
      </c>
      <c r="H1279" s="16"/>
      <c r="I1279" s="16"/>
      <c r="J1279" s="16">
        <v>1</v>
      </c>
      <c r="K1279" s="16"/>
      <c r="L1279" s="16"/>
      <c r="M1279" s="16"/>
      <c r="N1279" s="16"/>
      <c r="O1279" s="16"/>
      <c r="P1279" s="17">
        <v>1</v>
      </c>
      <c r="Q1279" s="17"/>
      <c r="R1279" s="17"/>
      <c r="S1279" s="17"/>
      <c r="T1279" s="18"/>
      <c r="U1279" s="18">
        <v>1</v>
      </c>
      <c r="V1279" s="18"/>
      <c r="W1279" s="18"/>
      <c r="X1279" s="19">
        <v>1</v>
      </c>
      <c r="Y1279" s="19">
        <v>1</v>
      </c>
      <c r="Z1279" s="19"/>
      <c r="AA1279" s="19"/>
      <c r="AB1279" s="19"/>
      <c r="AC1279" s="19"/>
      <c r="AD1279" s="19"/>
      <c r="AE1279" s="19"/>
      <c r="AF1279" s="19"/>
      <c r="AG1279" s="19"/>
      <c r="AH1279" s="19"/>
      <c r="AI1279" s="19"/>
      <c r="AJ1279" s="17"/>
      <c r="AK1279" s="17"/>
      <c r="AL1279" s="17"/>
      <c r="AM1279" s="17"/>
      <c r="AN1279" s="17"/>
      <c r="AO1279" s="17"/>
      <c r="AP1279" s="17"/>
      <c r="AQ1279" s="17"/>
      <c r="AR1279" s="20"/>
      <c r="AS1279" s="20"/>
      <c r="AT1279" s="20"/>
      <c r="AU1279" s="20"/>
      <c r="AV1279" s="20"/>
      <c r="AW1279" s="20"/>
      <c r="AX1279" s="20"/>
      <c r="AY1279" s="20"/>
      <c r="AZ1279" s="20"/>
      <c r="BA1279" s="20"/>
      <c r="BB1279" s="20"/>
      <c r="BC1279" s="20"/>
      <c r="BD1279" s="16"/>
      <c r="BE1279" s="16"/>
      <c r="BF1279" s="16"/>
      <c r="BG1279" s="16"/>
      <c r="BH1279" s="16"/>
      <c r="BI1279" s="16"/>
      <c r="BJ1279" s="16"/>
      <c r="BK1279" s="16"/>
      <c r="BL1279" s="16"/>
      <c r="BM1279" s="16"/>
      <c r="BN1279" s="16"/>
      <c r="BO1279" s="16"/>
      <c r="BP1279" s="16"/>
      <c r="BQ1279" s="16">
        <v>1</v>
      </c>
      <c r="BR1279" s="16"/>
      <c r="BS1279" s="16"/>
      <c r="BT1279" s="16"/>
      <c r="BU1279" s="16"/>
      <c r="BV1279" s="16">
        <v>1</v>
      </c>
      <c r="BW1279" s="16"/>
      <c r="BX1279" s="16"/>
      <c r="BY1279" s="16"/>
      <c r="BZ1279" s="16"/>
      <c r="CA1279" s="16"/>
      <c r="CB1279" s="16"/>
      <c r="CC1279" s="16"/>
      <c r="CD1279" s="16">
        <v>1</v>
      </c>
      <c r="CE1279" s="16"/>
      <c r="CF1279" s="16"/>
      <c r="CG1279" s="19"/>
      <c r="CH1279" s="19"/>
      <c r="CI1279" s="19">
        <v>1</v>
      </c>
      <c r="CJ1279" s="19"/>
      <c r="CK1279" s="19"/>
      <c r="CL1279" s="19"/>
      <c r="CM1279" s="19"/>
      <c r="CN1279" s="19"/>
      <c r="CO1279" s="19"/>
      <c r="CP1279" s="19"/>
      <c r="CQ1279" s="19"/>
      <c r="CR1279" s="19"/>
    </row>
    <row r="1280" spans="1:96" ht="107" customHeight="1">
      <c r="A1280" s="11" cm="1">
        <f t="array" ref="A1280">SUMPRODUCT(--ISNUMBER(SEARCH({"stranding","stranded"},E1280)))</f>
        <v>0</v>
      </c>
      <c r="B1280" s="12">
        <v>1396</v>
      </c>
      <c r="C1280" s="13" t="s">
        <v>2641</v>
      </c>
      <c r="D1280" s="14">
        <v>2004</v>
      </c>
      <c r="E1280" s="15" t="s">
        <v>2642</v>
      </c>
      <c r="F1280" s="15" t="s">
        <v>7981</v>
      </c>
      <c r="G1280" s="15">
        <f t="shared" si="19"/>
        <v>12</v>
      </c>
      <c r="H1280" s="16"/>
      <c r="I1280" s="16"/>
      <c r="J1280" s="16"/>
      <c r="K1280" s="16"/>
      <c r="L1280" s="16"/>
      <c r="M1280" s="16"/>
      <c r="N1280" s="16"/>
      <c r="O1280" s="16"/>
      <c r="P1280" s="17"/>
      <c r="Q1280" s="17"/>
      <c r="R1280" s="17"/>
      <c r="S1280" s="17"/>
      <c r="T1280" s="18"/>
      <c r="U1280" s="18">
        <v>1</v>
      </c>
      <c r="V1280" s="18"/>
      <c r="W1280" s="18">
        <v>1</v>
      </c>
      <c r="X1280" s="19">
        <v>1</v>
      </c>
      <c r="Y1280" s="19"/>
      <c r="Z1280" s="19"/>
      <c r="AA1280" s="19"/>
      <c r="AB1280" s="19"/>
      <c r="AC1280" s="19"/>
      <c r="AD1280" s="19"/>
      <c r="AE1280" s="19">
        <v>1</v>
      </c>
      <c r="AF1280" s="19">
        <v>1</v>
      </c>
      <c r="AG1280" s="19"/>
      <c r="AH1280" s="19"/>
      <c r="AI1280" s="19"/>
      <c r="AJ1280" s="17">
        <v>1</v>
      </c>
      <c r="AK1280" s="17"/>
      <c r="AL1280" s="17"/>
      <c r="AM1280" s="17"/>
      <c r="AN1280" s="17"/>
      <c r="AO1280" s="17">
        <v>1</v>
      </c>
      <c r="AP1280" s="17"/>
      <c r="AQ1280" s="17">
        <v>1</v>
      </c>
      <c r="AR1280" s="20"/>
      <c r="AS1280" s="20"/>
      <c r="AT1280" s="20"/>
      <c r="AU1280" s="20"/>
      <c r="AV1280" s="20"/>
      <c r="AW1280" s="20"/>
      <c r="AX1280" s="20"/>
      <c r="AY1280" s="20"/>
      <c r="AZ1280" s="20"/>
      <c r="BA1280" s="20">
        <v>1</v>
      </c>
      <c r="BB1280" s="20"/>
      <c r="BC1280" s="20"/>
      <c r="BD1280" s="16">
        <v>1</v>
      </c>
      <c r="BE1280" s="16"/>
      <c r="BF1280" s="16"/>
      <c r="BG1280" s="16"/>
      <c r="BH1280" s="16"/>
      <c r="BI1280" s="16">
        <v>1</v>
      </c>
      <c r="BJ1280" s="16"/>
      <c r="BK1280" s="16"/>
      <c r="BL1280" s="16"/>
      <c r="BM1280" s="16"/>
      <c r="BN1280" s="16"/>
      <c r="BO1280" s="16"/>
      <c r="BP1280" s="16"/>
      <c r="BQ1280" s="16">
        <v>1</v>
      </c>
      <c r="BR1280" s="16"/>
      <c r="BS1280" s="16"/>
      <c r="BT1280" s="16"/>
      <c r="BU1280" s="16"/>
      <c r="BV1280" s="16"/>
      <c r="BW1280" s="16"/>
      <c r="BX1280" s="16"/>
      <c r="BY1280" s="16"/>
      <c r="BZ1280" s="16"/>
      <c r="CA1280" s="16"/>
      <c r="CB1280" s="16"/>
      <c r="CC1280" s="16"/>
      <c r="CD1280" s="16"/>
      <c r="CE1280" s="16"/>
      <c r="CF1280" s="16"/>
      <c r="CG1280" s="19"/>
      <c r="CH1280" s="19"/>
      <c r="CI1280" s="19"/>
      <c r="CJ1280" s="19"/>
      <c r="CK1280" s="19"/>
      <c r="CL1280" s="19">
        <v>1</v>
      </c>
      <c r="CM1280" s="19"/>
      <c r="CN1280" s="19"/>
      <c r="CO1280" s="19"/>
      <c r="CP1280" s="19"/>
      <c r="CQ1280" s="19"/>
      <c r="CR1280" s="19"/>
    </row>
    <row r="1281" spans="1:96" ht="107" customHeight="1">
      <c r="A1281" s="11" cm="1">
        <f t="array" ref="A1281">SUMPRODUCT(--ISNUMBER(SEARCH({"stranding","stranded"},E1281)))</f>
        <v>0</v>
      </c>
      <c r="B1281" s="12">
        <v>1397</v>
      </c>
      <c r="C1281" s="21" t="s">
        <v>2643</v>
      </c>
      <c r="D1281" s="22">
        <v>2004</v>
      </c>
      <c r="E1281" s="15" t="s">
        <v>2644</v>
      </c>
      <c r="F1281" s="15" t="s">
        <v>6947</v>
      </c>
      <c r="G1281" s="15">
        <f t="shared" si="19"/>
        <v>8</v>
      </c>
      <c r="H1281" s="16"/>
      <c r="I1281" s="16"/>
      <c r="J1281" s="16"/>
      <c r="K1281" s="16"/>
      <c r="L1281" s="16"/>
      <c r="M1281" s="16"/>
      <c r="N1281" s="16"/>
      <c r="O1281" s="16"/>
      <c r="P1281" s="17"/>
      <c r="Q1281" s="17"/>
      <c r="R1281" s="17">
        <v>1</v>
      </c>
      <c r="S1281" s="17"/>
      <c r="T1281" s="18"/>
      <c r="U1281" s="18">
        <v>1</v>
      </c>
      <c r="V1281" s="18"/>
      <c r="W1281" s="18"/>
      <c r="X1281" s="19"/>
      <c r="Y1281" s="19">
        <v>1</v>
      </c>
      <c r="Z1281" s="19">
        <v>1</v>
      </c>
      <c r="AA1281" s="19"/>
      <c r="AB1281" s="19"/>
      <c r="AC1281" s="19"/>
      <c r="AD1281" s="19">
        <v>1</v>
      </c>
      <c r="AE1281" s="19"/>
      <c r="AF1281" s="19"/>
      <c r="AG1281" s="19"/>
      <c r="AH1281" s="19"/>
      <c r="AI1281" s="19"/>
      <c r="AJ1281" s="17"/>
      <c r="AK1281" s="17"/>
      <c r="AL1281" s="17"/>
      <c r="AM1281" s="17"/>
      <c r="AN1281" s="17"/>
      <c r="AO1281" s="17"/>
      <c r="AP1281" s="17"/>
      <c r="AQ1281" s="17">
        <v>1</v>
      </c>
      <c r="AR1281" s="20"/>
      <c r="AS1281" s="20"/>
      <c r="AT1281" s="20"/>
      <c r="AU1281" s="20"/>
      <c r="AV1281" s="20"/>
      <c r="AW1281" s="20"/>
      <c r="AX1281" s="20">
        <v>1</v>
      </c>
      <c r="AY1281" s="20"/>
      <c r="AZ1281" s="20"/>
      <c r="BA1281" s="20"/>
      <c r="BB1281" s="20"/>
      <c r="BC1281" s="20"/>
      <c r="BD1281" s="16"/>
      <c r="BE1281" s="16"/>
      <c r="BF1281" s="16"/>
      <c r="BG1281" s="16"/>
      <c r="BH1281" s="16"/>
      <c r="BI1281" s="16"/>
      <c r="BJ1281" s="16"/>
      <c r="BK1281" s="16"/>
      <c r="BL1281" s="16"/>
      <c r="BM1281" s="16"/>
      <c r="BN1281" s="16"/>
      <c r="BO1281" s="16"/>
      <c r="BP1281" s="16"/>
      <c r="BQ1281" s="16"/>
      <c r="BR1281" s="16"/>
      <c r="BS1281" s="16">
        <v>1</v>
      </c>
      <c r="BT1281" s="16"/>
      <c r="BU1281" s="16"/>
      <c r="BV1281" s="16"/>
      <c r="BW1281" s="16"/>
      <c r="BX1281" s="16"/>
      <c r="BY1281" s="16"/>
      <c r="BZ1281" s="16"/>
      <c r="CA1281" s="16"/>
      <c r="CB1281" s="16"/>
      <c r="CC1281" s="16"/>
      <c r="CD1281" s="16"/>
      <c r="CE1281" s="16"/>
      <c r="CF1281" s="16"/>
      <c r="CG1281" s="19"/>
      <c r="CH1281" s="19"/>
      <c r="CI1281" s="19"/>
      <c r="CJ1281" s="19"/>
      <c r="CK1281" s="19"/>
      <c r="CL1281" s="19"/>
      <c r="CM1281" s="19"/>
      <c r="CN1281" s="19">
        <v>1</v>
      </c>
      <c r="CO1281" s="19"/>
      <c r="CP1281" s="19"/>
      <c r="CQ1281" s="19"/>
      <c r="CR1281" s="19"/>
    </row>
    <row r="1282" spans="1:96" ht="107" customHeight="1">
      <c r="A1282" s="11" cm="1">
        <f t="array" ref="A1282">SUMPRODUCT(--ISNUMBER(SEARCH({"stranding","stranded"},E1282)))</f>
        <v>0</v>
      </c>
      <c r="B1282" s="12">
        <v>1398</v>
      </c>
      <c r="C1282" s="13" t="s">
        <v>2645</v>
      </c>
      <c r="D1282" s="14">
        <v>2004</v>
      </c>
      <c r="E1282" s="15" t="s">
        <v>2646</v>
      </c>
      <c r="F1282" s="15" t="s">
        <v>6781</v>
      </c>
      <c r="G1282" s="15">
        <f t="shared" ref="G1282:G1345" si="20">SUM(P1282:CF1282)</f>
        <v>4</v>
      </c>
      <c r="H1282" s="16"/>
      <c r="I1282" s="16"/>
      <c r="J1282" s="16"/>
      <c r="K1282" s="16"/>
      <c r="L1282" s="16"/>
      <c r="M1282" s="16"/>
      <c r="N1282" s="16"/>
      <c r="O1282" s="16"/>
      <c r="P1282" s="17"/>
      <c r="Q1282" s="17"/>
      <c r="R1282" s="17"/>
      <c r="S1282" s="17"/>
      <c r="T1282" s="18"/>
      <c r="U1282" s="18">
        <v>1</v>
      </c>
      <c r="V1282" s="18"/>
      <c r="W1282" s="18">
        <v>1</v>
      </c>
      <c r="X1282" s="19"/>
      <c r="Y1282" s="19"/>
      <c r="Z1282" s="19"/>
      <c r="AA1282" s="19"/>
      <c r="AB1282" s="19"/>
      <c r="AC1282" s="19"/>
      <c r="AD1282" s="19"/>
      <c r="AE1282" s="19"/>
      <c r="AF1282" s="19"/>
      <c r="AG1282" s="19"/>
      <c r="AH1282" s="19"/>
      <c r="AI1282" s="19"/>
      <c r="AJ1282" s="17">
        <v>1</v>
      </c>
      <c r="AK1282" s="17"/>
      <c r="AL1282" s="17"/>
      <c r="AM1282" s="17"/>
      <c r="AN1282" s="17"/>
      <c r="AO1282" s="17"/>
      <c r="AP1282" s="17"/>
      <c r="AQ1282" s="17"/>
      <c r="AR1282" s="20"/>
      <c r="AS1282" s="20"/>
      <c r="AT1282" s="20"/>
      <c r="AU1282" s="20"/>
      <c r="AV1282" s="20"/>
      <c r="AW1282" s="20"/>
      <c r="AX1282" s="20"/>
      <c r="AY1282" s="20"/>
      <c r="AZ1282" s="20"/>
      <c r="BA1282" s="20"/>
      <c r="BB1282" s="20"/>
      <c r="BC1282" s="20">
        <v>1</v>
      </c>
      <c r="BD1282" s="16"/>
      <c r="BE1282" s="16"/>
      <c r="BF1282" s="16"/>
      <c r="BG1282" s="16"/>
      <c r="BH1282" s="16"/>
      <c r="BI1282" s="16"/>
      <c r="BJ1282" s="16"/>
      <c r="BK1282" s="16"/>
      <c r="BL1282" s="16"/>
      <c r="BM1282" s="16"/>
      <c r="BN1282" s="16"/>
      <c r="BO1282" s="16"/>
      <c r="BP1282" s="16"/>
      <c r="BQ1282" s="16"/>
      <c r="BR1282" s="16"/>
      <c r="BS1282" s="16"/>
      <c r="BT1282" s="16"/>
      <c r="BU1282" s="16"/>
      <c r="BV1282" s="16"/>
      <c r="BW1282" s="16"/>
      <c r="BX1282" s="16"/>
      <c r="BY1282" s="16"/>
      <c r="BZ1282" s="16"/>
      <c r="CA1282" s="16"/>
      <c r="CB1282" s="16"/>
      <c r="CC1282" s="16"/>
      <c r="CD1282" s="16"/>
      <c r="CE1282" s="16"/>
      <c r="CF1282" s="16"/>
      <c r="CG1282" s="19"/>
      <c r="CH1282" s="19"/>
      <c r="CI1282" s="19"/>
      <c r="CJ1282" s="19"/>
      <c r="CK1282" s="19"/>
      <c r="CL1282" s="19"/>
      <c r="CM1282" s="19">
        <v>1</v>
      </c>
      <c r="CN1282" s="19"/>
      <c r="CO1282" s="19"/>
      <c r="CP1282" s="19"/>
      <c r="CQ1282" s="19"/>
      <c r="CR1282" s="19"/>
    </row>
    <row r="1283" spans="1:96" ht="107" customHeight="1">
      <c r="A1283" s="11" cm="1">
        <f t="array" ref="A1283">SUMPRODUCT(--ISNUMBER(SEARCH({"stranding","stranded"},E1283)))</f>
        <v>0</v>
      </c>
      <c r="B1283" s="12">
        <v>1399</v>
      </c>
      <c r="C1283" s="21" t="s">
        <v>2647</v>
      </c>
      <c r="D1283" s="22">
        <v>2004</v>
      </c>
      <c r="E1283" s="15" t="s">
        <v>2648</v>
      </c>
      <c r="F1283" s="15" t="s">
        <v>6948</v>
      </c>
      <c r="G1283" s="15">
        <f t="shared" si="20"/>
        <v>8</v>
      </c>
      <c r="H1283" s="16"/>
      <c r="I1283" s="16"/>
      <c r="J1283" s="16"/>
      <c r="K1283" s="16">
        <v>1</v>
      </c>
      <c r="L1283" s="16"/>
      <c r="M1283" s="16"/>
      <c r="N1283" s="16"/>
      <c r="O1283" s="16"/>
      <c r="P1283" s="17"/>
      <c r="Q1283" s="17"/>
      <c r="R1283" s="17">
        <v>1</v>
      </c>
      <c r="S1283" s="17"/>
      <c r="T1283" s="18"/>
      <c r="U1283" s="18">
        <v>1</v>
      </c>
      <c r="V1283" s="18"/>
      <c r="W1283" s="18"/>
      <c r="X1283" s="19"/>
      <c r="Y1283" s="19">
        <v>1</v>
      </c>
      <c r="Z1283" s="19"/>
      <c r="AA1283" s="19">
        <v>1</v>
      </c>
      <c r="AB1283" s="19"/>
      <c r="AC1283" s="19">
        <v>1</v>
      </c>
      <c r="AD1283" s="19"/>
      <c r="AE1283" s="19"/>
      <c r="AF1283" s="19">
        <v>1</v>
      </c>
      <c r="AG1283" s="19"/>
      <c r="AH1283" s="19"/>
      <c r="AI1283" s="19"/>
      <c r="AJ1283" s="17"/>
      <c r="AK1283" s="17"/>
      <c r="AL1283" s="17"/>
      <c r="AM1283" s="17"/>
      <c r="AN1283" s="17"/>
      <c r="AO1283" s="17"/>
      <c r="AP1283" s="17"/>
      <c r="AQ1283" s="17"/>
      <c r="AR1283" s="20"/>
      <c r="AS1283" s="20"/>
      <c r="AT1283" s="20"/>
      <c r="AU1283" s="20"/>
      <c r="AV1283" s="20"/>
      <c r="AW1283" s="20"/>
      <c r="AX1283" s="20"/>
      <c r="AY1283" s="20"/>
      <c r="AZ1283" s="20"/>
      <c r="BA1283" s="20">
        <v>1</v>
      </c>
      <c r="BB1283" s="20"/>
      <c r="BC1283" s="20">
        <v>1</v>
      </c>
      <c r="BD1283" s="16"/>
      <c r="BE1283" s="16"/>
      <c r="BF1283" s="16"/>
      <c r="BG1283" s="16"/>
      <c r="BH1283" s="16"/>
      <c r="BI1283" s="16"/>
      <c r="BJ1283" s="16"/>
      <c r="BK1283" s="16"/>
      <c r="BL1283" s="16"/>
      <c r="BM1283" s="16"/>
      <c r="BN1283" s="16"/>
      <c r="BO1283" s="16"/>
      <c r="BP1283" s="16"/>
      <c r="BQ1283" s="16"/>
      <c r="BR1283" s="16"/>
      <c r="BS1283" s="16"/>
      <c r="BT1283" s="16"/>
      <c r="BU1283" s="16"/>
      <c r="BV1283" s="16"/>
      <c r="BW1283" s="16"/>
      <c r="BX1283" s="16"/>
      <c r="BY1283" s="16"/>
      <c r="BZ1283" s="16"/>
      <c r="CA1283" s="16"/>
      <c r="CB1283" s="16"/>
      <c r="CC1283" s="16"/>
      <c r="CD1283" s="16"/>
      <c r="CE1283" s="16"/>
      <c r="CF1283" s="16"/>
      <c r="CG1283" s="19"/>
      <c r="CH1283" s="19">
        <v>1</v>
      </c>
      <c r="CI1283" s="19"/>
      <c r="CJ1283" s="19"/>
      <c r="CK1283" s="19"/>
      <c r="CL1283" s="19"/>
      <c r="CM1283" s="19"/>
      <c r="CN1283" s="19"/>
      <c r="CO1283" s="19"/>
      <c r="CP1283" s="19"/>
      <c r="CQ1283" s="19"/>
      <c r="CR1283" s="19"/>
    </row>
    <row r="1284" spans="1:96" ht="107" customHeight="1">
      <c r="A1284" s="11" cm="1">
        <f t="array" ref="A1284">SUMPRODUCT(--ISNUMBER(SEARCH({"stranding","stranded"},E1284)))</f>
        <v>0</v>
      </c>
      <c r="B1284" s="12">
        <v>1400</v>
      </c>
      <c r="C1284" s="13" t="s">
        <v>2649</v>
      </c>
      <c r="D1284" s="14">
        <v>2004</v>
      </c>
      <c r="E1284" s="15" t="s">
        <v>2650</v>
      </c>
      <c r="F1284" s="15" t="s">
        <v>6949</v>
      </c>
      <c r="G1284" s="15">
        <f t="shared" si="20"/>
        <v>3</v>
      </c>
      <c r="H1284" s="16"/>
      <c r="I1284" s="16"/>
      <c r="J1284" s="16"/>
      <c r="K1284" s="16"/>
      <c r="L1284" s="16"/>
      <c r="M1284" s="16"/>
      <c r="N1284" s="16"/>
      <c r="O1284" s="16"/>
      <c r="P1284" s="17"/>
      <c r="Q1284" s="17"/>
      <c r="R1284" s="17"/>
      <c r="S1284" s="17"/>
      <c r="T1284" s="18"/>
      <c r="U1284" s="18">
        <v>1</v>
      </c>
      <c r="V1284" s="18"/>
      <c r="W1284" s="18"/>
      <c r="X1284" s="19"/>
      <c r="Y1284" s="19"/>
      <c r="Z1284" s="19"/>
      <c r="AA1284" s="19"/>
      <c r="AB1284" s="19"/>
      <c r="AC1284" s="19"/>
      <c r="AD1284" s="19"/>
      <c r="AE1284" s="19">
        <v>1</v>
      </c>
      <c r="AF1284" s="19"/>
      <c r="AG1284" s="19"/>
      <c r="AH1284" s="19"/>
      <c r="AI1284" s="19"/>
      <c r="AJ1284" s="17"/>
      <c r="AK1284" s="17"/>
      <c r="AL1284" s="17"/>
      <c r="AM1284" s="17"/>
      <c r="AN1284" s="17"/>
      <c r="AO1284" s="17"/>
      <c r="AP1284" s="17"/>
      <c r="AQ1284" s="17"/>
      <c r="AR1284" s="20"/>
      <c r="AS1284" s="20"/>
      <c r="AT1284" s="20"/>
      <c r="AU1284" s="20"/>
      <c r="AV1284" s="20"/>
      <c r="AW1284" s="20"/>
      <c r="AX1284" s="20"/>
      <c r="AY1284" s="20"/>
      <c r="AZ1284" s="20"/>
      <c r="BA1284" s="20"/>
      <c r="BB1284" s="20"/>
      <c r="BC1284" s="20"/>
      <c r="BD1284" s="16"/>
      <c r="BE1284" s="16"/>
      <c r="BF1284" s="16"/>
      <c r="BG1284" s="16"/>
      <c r="BH1284" s="16"/>
      <c r="BI1284" s="16"/>
      <c r="BJ1284" s="16"/>
      <c r="BK1284" s="16"/>
      <c r="BL1284" s="16"/>
      <c r="BM1284" s="16"/>
      <c r="BN1284" s="16"/>
      <c r="BO1284" s="16"/>
      <c r="BP1284" s="16"/>
      <c r="BQ1284" s="16"/>
      <c r="BR1284" s="16"/>
      <c r="BS1284" s="16">
        <v>1</v>
      </c>
      <c r="BT1284" s="16"/>
      <c r="BU1284" s="16"/>
      <c r="BV1284" s="16"/>
      <c r="BW1284" s="16"/>
      <c r="BX1284" s="16"/>
      <c r="BY1284" s="16"/>
      <c r="BZ1284" s="16"/>
      <c r="CA1284" s="16"/>
      <c r="CB1284" s="16"/>
      <c r="CC1284" s="16"/>
      <c r="CD1284" s="16"/>
      <c r="CE1284" s="16"/>
      <c r="CF1284" s="16"/>
      <c r="CG1284" s="19"/>
      <c r="CH1284" s="19"/>
      <c r="CI1284" s="19"/>
      <c r="CJ1284" s="19"/>
      <c r="CK1284" s="19"/>
      <c r="CL1284" s="19"/>
      <c r="CM1284" s="19">
        <v>1</v>
      </c>
      <c r="CN1284" s="19"/>
      <c r="CO1284" s="19"/>
      <c r="CP1284" s="19"/>
      <c r="CQ1284" s="19"/>
      <c r="CR1284" s="19"/>
    </row>
    <row r="1285" spans="1:96" ht="107" customHeight="1">
      <c r="A1285" s="11" cm="1">
        <f t="array" ref="A1285">SUMPRODUCT(--ISNUMBER(SEARCH({"stranding","stranded"},E1285)))</f>
        <v>0</v>
      </c>
      <c r="B1285" s="12">
        <v>1402</v>
      </c>
      <c r="C1285" s="13" t="s">
        <v>2651</v>
      </c>
      <c r="D1285" s="14">
        <v>2004</v>
      </c>
      <c r="E1285" s="15" t="s">
        <v>2652</v>
      </c>
      <c r="F1285" s="15" t="s">
        <v>6761</v>
      </c>
      <c r="G1285" s="15">
        <f t="shared" si="20"/>
        <v>2</v>
      </c>
      <c r="H1285" s="16"/>
      <c r="I1285" s="16"/>
      <c r="J1285" s="16">
        <v>2</v>
      </c>
      <c r="K1285" s="16"/>
      <c r="L1285" s="16"/>
      <c r="M1285" s="16"/>
      <c r="N1285" s="16"/>
      <c r="O1285" s="16"/>
      <c r="P1285" s="17"/>
      <c r="Q1285" s="17"/>
      <c r="R1285" s="17"/>
      <c r="S1285" s="17"/>
      <c r="T1285" s="18"/>
      <c r="U1285" s="18"/>
      <c r="V1285" s="18"/>
      <c r="W1285" s="18"/>
      <c r="X1285" s="19"/>
      <c r="Y1285" s="19"/>
      <c r="Z1285" s="19"/>
      <c r="AA1285" s="19"/>
      <c r="AB1285" s="19"/>
      <c r="AC1285" s="19"/>
      <c r="AD1285" s="19"/>
      <c r="AE1285" s="19"/>
      <c r="AF1285" s="19"/>
      <c r="AG1285" s="19"/>
      <c r="AH1285" s="19"/>
      <c r="AI1285" s="19"/>
      <c r="AJ1285" s="17">
        <v>1</v>
      </c>
      <c r="AK1285" s="17"/>
      <c r="AL1285" s="17">
        <v>1</v>
      </c>
      <c r="AM1285" s="17"/>
      <c r="AN1285" s="17"/>
      <c r="AO1285" s="17"/>
      <c r="AP1285" s="17"/>
      <c r="AQ1285" s="17"/>
      <c r="AR1285" s="20"/>
      <c r="AS1285" s="20"/>
      <c r="AT1285" s="20"/>
      <c r="AU1285" s="20"/>
      <c r="AV1285" s="20"/>
      <c r="AW1285" s="20"/>
      <c r="AX1285" s="20"/>
      <c r="AY1285" s="20"/>
      <c r="AZ1285" s="20"/>
      <c r="BA1285" s="20"/>
      <c r="BB1285" s="20"/>
      <c r="BC1285" s="20"/>
      <c r="BD1285" s="16"/>
      <c r="BE1285" s="16"/>
      <c r="BF1285" s="16"/>
      <c r="BG1285" s="16"/>
      <c r="BH1285" s="16"/>
      <c r="BI1285" s="16"/>
      <c r="BJ1285" s="16"/>
      <c r="BK1285" s="16"/>
      <c r="BL1285" s="16"/>
      <c r="BM1285" s="16"/>
      <c r="BN1285" s="16"/>
      <c r="BO1285" s="16"/>
      <c r="BP1285" s="16"/>
      <c r="BQ1285" s="16"/>
      <c r="BR1285" s="16"/>
      <c r="BS1285" s="16"/>
      <c r="BT1285" s="16"/>
      <c r="BU1285" s="16"/>
      <c r="BV1285" s="16"/>
      <c r="BW1285" s="16"/>
      <c r="BX1285" s="16"/>
      <c r="BY1285" s="16"/>
      <c r="BZ1285" s="16"/>
      <c r="CA1285" s="16"/>
      <c r="CB1285" s="16"/>
      <c r="CC1285" s="16"/>
      <c r="CD1285" s="16"/>
      <c r="CE1285" s="16"/>
      <c r="CF1285" s="16"/>
      <c r="CG1285" s="19"/>
      <c r="CH1285" s="19"/>
      <c r="CI1285" s="19"/>
      <c r="CJ1285" s="19"/>
      <c r="CK1285" s="19"/>
      <c r="CL1285" s="19"/>
      <c r="CM1285" s="19"/>
      <c r="CN1285" s="19">
        <v>1</v>
      </c>
      <c r="CO1285" s="19"/>
      <c r="CP1285" s="19"/>
      <c r="CQ1285" s="19"/>
      <c r="CR1285" s="19"/>
    </row>
    <row r="1286" spans="1:96" ht="107" customHeight="1">
      <c r="A1286" s="11" cm="1">
        <f t="array" ref="A1286">SUMPRODUCT(--ISNUMBER(SEARCH({"stranding","stranded"},E1286)))</f>
        <v>0</v>
      </c>
      <c r="B1286" s="12">
        <v>1403</v>
      </c>
      <c r="C1286" s="21" t="s">
        <v>2653</v>
      </c>
      <c r="D1286" s="22">
        <v>2004</v>
      </c>
      <c r="E1286" s="15" t="s">
        <v>2654</v>
      </c>
      <c r="F1286" s="15" t="s">
        <v>6950</v>
      </c>
      <c r="G1286" s="15">
        <f t="shared" si="20"/>
        <v>10</v>
      </c>
      <c r="H1286" s="16"/>
      <c r="I1286" s="16"/>
      <c r="J1286" s="16"/>
      <c r="K1286" s="16">
        <v>1</v>
      </c>
      <c r="L1286" s="16"/>
      <c r="M1286" s="16"/>
      <c r="N1286" s="16"/>
      <c r="O1286" s="16"/>
      <c r="P1286" s="17">
        <v>1</v>
      </c>
      <c r="Q1286" s="17"/>
      <c r="R1286" s="17"/>
      <c r="S1286" s="17"/>
      <c r="T1286" s="18">
        <v>1</v>
      </c>
      <c r="U1286" s="18">
        <v>1</v>
      </c>
      <c r="V1286" s="18"/>
      <c r="W1286" s="18"/>
      <c r="X1286" s="19"/>
      <c r="Y1286" s="19">
        <v>1</v>
      </c>
      <c r="Z1286" s="19">
        <v>1</v>
      </c>
      <c r="AA1286" s="19"/>
      <c r="AB1286" s="19"/>
      <c r="AC1286" s="19"/>
      <c r="AD1286" s="19"/>
      <c r="AE1286" s="19"/>
      <c r="AF1286" s="19"/>
      <c r="AG1286" s="19"/>
      <c r="AH1286" s="19"/>
      <c r="AI1286" s="19"/>
      <c r="AJ1286" s="17">
        <v>1</v>
      </c>
      <c r="AK1286" s="17"/>
      <c r="AL1286" s="17"/>
      <c r="AM1286" s="17"/>
      <c r="AN1286" s="17"/>
      <c r="AO1286" s="17"/>
      <c r="AP1286" s="17"/>
      <c r="AQ1286" s="17">
        <v>1</v>
      </c>
      <c r="AR1286" s="20"/>
      <c r="AS1286" s="20"/>
      <c r="AT1286" s="20"/>
      <c r="AU1286" s="20"/>
      <c r="AV1286" s="20"/>
      <c r="AW1286" s="20"/>
      <c r="AX1286" s="20"/>
      <c r="AY1286" s="20"/>
      <c r="AZ1286" s="20"/>
      <c r="BA1286" s="20">
        <v>1</v>
      </c>
      <c r="BB1286" s="20"/>
      <c r="BC1286" s="20"/>
      <c r="BD1286" s="16"/>
      <c r="BE1286" s="16"/>
      <c r="BF1286" s="16"/>
      <c r="BG1286" s="16"/>
      <c r="BH1286" s="16"/>
      <c r="BI1286" s="16"/>
      <c r="BJ1286" s="16"/>
      <c r="BK1286" s="16">
        <v>1</v>
      </c>
      <c r="BL1286" s="16"/>
      <c r="BM1286" s="16"/>
      <c r="BN1286" s="16"/>
      <c r="BO1286" s="16"/>
      <c r="BP1286" s="16"/>
      <c r="BQ1286" s="16">
        <v>1</v>
      </c>
      <c r="BR1286" s="16"/>
      <c r="BS1286" s="16"/>
      <c r="BT1286" s="16"/>
      <c r="BU1286" s="16"/>
      <c r="BV1286" s="16"/>
      <c r="BW1286" s="16"/>
      <c r="BX1286" s="16"/>
      <c r="BY1286" s="16"/>
      <c r="BZ1286" s="16"/>
      <c r="CA1286" s="16"/>
      <c r="CB1286" s="16"/>
      <c r="CC1286" s="16"/>
      <c r="CD1286" s="16"/>
      <c r="CE1286" s="16"/>
      <c r="CF1286" s="16"/>
      <c r="CG1286" s="19"/>
      <c r="CH1286" s="19"/>
      <c r="CI1286" s="19"/>
      <c r="CJ1286" s="19"/>
      <c r="CK1286" s="19"/>
      <c r="CL1286" s="19"/>
      <c r="CM1286" s="19">
        <v>1</v>
      </c>
      <c r="CN1286" s="19"/>
      <c r="CO1286" s="19"/>
      <c r="CP1286" s="19"/>
      <c r="CQ1286" s="19"/>
      <c r="CR1286" s="19"/>
    </row>
    <row r="1287" spans="1:96" ht="107" customHeight="1">
      <c r="A1287" s="11" cm="1">
        <f t="array" ref="A1287">SUMPRODUCT(--ISNUMBER(SEARCH({"stranding","stranded"},E1287)))</f>
        <v>0</v>
      </c>
      <c r="B1287" s="12">
        <v>1404</v>
      </c>
      <c r="C1287" s="13" t="s">
        <v>2655</v>
      </c>
      <c r="D1287" s="14">
        <v>2004</v>
      </c>
      <c r="E1287" s="15" t="s">
        <v>2656</v>
      </c>
      <c r="F1287" s="15" t="s">
        <v>7982</v>
      </c>
      <c r="G1287" s="15">
        <f t="shared" si="20"/>
        <v>5</v>
      </c>
      <c r="H1287" s="16"/>
      <c r="I1287" s="16"/>
      <c r="J1287" s="16"/>
      <c r="K1287" s="16">
        <v>1</v>
      </c>
      <c r="L1287" s="16"/>
      <c r="M1287" s="16"/>
      <c r="N1287" s="16"/>
      <c r="O1287" s="16"/>
      <c r="P1287" s="17"/>
      <c r="Q1287" s="17"/>
      <c r="R1287" s="17"/>
      <c r="S1287" s="17"/>
      <c r="T1287" s="18">
        <v>1</v>
      </c>
      <c r="U1287" s="18"/>
      <c r="V1287" s="18"/>
      <c r="W1287" s="18"/>
      <c r="X1287" s="19">
        <v>1</v>
      </c>
      <c r="Y1287" s="19">
        <v>1</v>
      </c>
      <c r="Z1287" s="19"/>
      <c r="AA1287" s="19"/>
      <c r="AB1287" s="19"/>
      <c r="AC1287" s="19"/>
      <c r="AD1287" s="19"/>
      <c r="AE1287" s="19"/>
      <c r="AF1287" s="19"/>
      <c r="AG1287" s="19"/>
      <c r="AH1287" s="19"/>
      <c r="AI1287" s="19"/>
      <c r="AJ1287" s="17"/>
      <c r="AK1287" s="17"/>
      <c r="AL1287" s="17"/>
      <c r="AM1287" s="17"/>
      <c r="AN1287" s="17"/>
      <c r="AO1287" s="17"/>
      <c r="AP1287" s="17"/>
      <c r="AQ1287" s="17"/>
      <c r="AR1287" s="20"/>
      <c r="AS1287" s="20"/>
      <c r="AT1287" s="20"/>
      <c r="AU1287" s="20"/>
      <c r="AV1287" s="20"/>
      <c r="AW1287" s="20"/>
      <c r="AX1287" s="20"/>
      <c r="AY1287" s="20"/>
      <c r="AZ1287" s="20"/>
      <c r="BA1287" s="20"/>
      <c r="BB1287" s="20"/>
      <c r="BC1287" s="20"/>
      <c r="BD1287" s="16"/>
      <c r="BE1287" s="16"/>
      <c r="BF1287" s="16"/>
      <c r="BG1287" s="16"/>
      <c r="BH1287" s="16"/>
      <c r="BI1287" s="16"/>
      <c r="BJ1287" s="16"/>
      <c r="BK1287" s="16"/>
      <c r="BL1287" s="16"/>
      <c r="BM1287" s="16"/>
      <c r="BN1287" s="16"/>
      <c r="BO1287" s="16"/>
      <c r="BP1287" s="16"/>
      <c r="BQ1287" s="16"/>
      <c r="BR1287" s="16"/>
      <c r="BS1287" s="16"/>
      <c r="BT1287" s="16"/>
      <c r="BU1287" s="16"/>
      <c r="BV1287" s="16">
        <v>1</v>
      </c>
      <c r="BW1287" s="16"/>
      <c r="BX1287" s="16"/>
      <c r="BY1287" s="16"/>
      <c r="BZ1287" s="16"/>
      <c r="CA1287" s="16"/>
      <c r="CB1287" s="16"/>
      <c r="CC1287" s="16"/>
      <c r="CD1287" s="16">
        <v>1</v>
      </c>
      <c r="CE1287" s="16"/>
      <c r="CF1287" s="16"/>
      <c r="CG1287" s="19"/>
      <c r="CH1287" s="19"/>
      <c r="CI1287" s="19"/>
      <c r="CJ1287" s="19"/>
      <c r="CK1287" s="19">
        <v>1</v>
      </c>
      <c r="CL1287" s="19"/>
      <c r="CM1287" s="19"/>
      <c r="CN1287" s="19"/>
      <c r="CO1287" s="19"/>
      <c r="CP1287" s="19"/>
      <c r="CQ1287" s="19"/>
      <c r="CR1287" s="19"/>
    </row>
    <row r="1288" spans="1:96" ht="107" customHeight="1">
      <c r="A1288" s="11" cm="1">
        <f t="array" ref="A1288">SUMPRODUCT(--ISNUMBER(SEARCH({"stranding","stranded"},E1288)))</f>
        <v>1</v>
      </c>
      <c r="B1288" s="12">
        <v>1405</v>
      </c>
      <c r="C1288" s="21" t="s">
        <v>2657</v>
      </c>
      <c r="D1288" s="22">
        <v>2004</v>
      </c>
      <c r="E1288" s="23" t="s">
        <v>2658</v>
      </c>
      <c r="F1288" s="23" t="s">
        <v>7983</v>
      </c>
      <c r="G1288" s="15">
        <f t="shared" si="20"/>
        <v>8</v>
      </c>
      <c r="H1288" s="16"/>
      <c r="I1288" s="16"/>
      <c r="J1288" s="16"/>
      <c r="K1288" s="16"/>
      <c r="L1288" s="16">
        <v>2</v>
      </c>
      <c r="M1288" s="16">
        <v>3</v>
      </c>
      <c r="N1288" s="16"/>
      <c r="O1288" s="16"/>
      <c r="P1288" s="17"/>
      <c r="Q1288" s="17"/>
      <c r="R1288" s="17"/>
      <c r="S1288" s="17"/>
      <c r="T1288" s="18"/>
      <c r="U1288" s="18">
        <v>1</v>
      </c>
      <c r="V1288" s="18"/>
      <c r="W1288" s="18"/>
      <c r="X1288" s="19"/>
      <c r="Y1288" s="19"/>
      <c r="Z1288" s="19"/>
      <c r="AA1288" s="19"/>
      <c r="AB1288" s="19"/>
      <c r="AC1288" s="19"/>
      <c r="AD1288" s="19"/>
      <c r="AE1288" s="19"/>
      <c r="AF1288" s="19"/>
      <c r="AG1288" s="19"/>
      <c r="AH1288" s="19"/>
      <c r="AI1288" s="19"/>
      <c r="AJ1288" s="17">
        <v>1</v>
      </c>
      <c r="AK1288" s="17"/>
      <c r="AL1288" s="17"/>
      <c r="AM1288" s="17"/>
      <c r="AN1288" s="17"/>
      <c r="AO1288" s="17"/>
      <c r="AP1288" s="17"/>
      <c r="AQ1288" s="17"/>
      <c r="AR1288" s="20"/>
      <c r="AS1288" s="20"/>
      <c r="AT1288" s="20"/>
      <c r="AU1288" s="20"/>
      <c r="AV1288" s="20"/>
      <c r="AW1288" s="20"/>
      <c r="AX1288" s="20">
        <v>1</v>
      </c>
      <c r="AY1288" s="20"/>
      <c r="AZ1288" s="20">
        <v>1</v>
      </c>
      <c r="BA1288" s="20">
        <v>1</v>
      </c>
      <c r="BB1288" s="20"/>
      <c r="BC1288" s="20"/>
      <c r="BD1288" s="16">
        <v>1</v>
      </c>
      <c r="BE1288" s="16"/>
      <c r="BF1288" s="16"/>
      <c r="BG1288" s="16"/>
      <c r="BH1288" s="16"/>
      <c r="BI1288" s="16"/>
      <c r="BJ1288" s="16"/>
      <c r="BK1288" s="16"/>
      <c r="BL1288" s="16"/>
      <c r="BM1288" s="16"/>
      <c r="BN1288" s="16"/>
      <c r="BO1288" s="16"/>
      <c r="BP1288" s="16"/>
      <c r="BQ1288" s="16"/>
      <c r="BR1288" s="16"/>
      <c r="BS1288" s="16"/>
      <c r="BT1288" s="16"/>
      <c r="BU1288" s="16"/>
      <c r="BV1288" s="16"/>
      <c r="BW1288" s="16"/>
      <c r="BX1288" s="16"/>
      <c r="BY1288" s="16">
        <v>1</v>
      </c>
      <c r="BZ1288" s="16"/>
      <c r="CA1288" s="16"/>
      <c r="CB1288" s="16">
        <v>1</v>
      </c>
      <c r="CC1288" s="16"/>
      <c r="CD1288" s="16"/>
      <c r="CE1288" s="16"/>
      <c r="CF1288" s="16"/>
      <c r="CG1288" s="19">
        <v>1</v>
      </c>
      <c r="CH1288" s="19"/>
      <c r="CI1288" s="19"/>
      <c r="CJ1288" s="19"/>
      <c r="CK1288" s="19"/>
      <c r="CL1288" s="19"/>
      <c r="CM1288" s="19"/>
      <c r="CN1288" s="19"/>
      <c r="CO1288" s="19"/>
      <c r="CP1288" s="19"/>
      <c r="CQ1288" s="19"/>
      <c r="CR1288" s="19"/>
    </row>
    <row r="1289" spans="1:96" ht="107" customHeight="1">
      <c r="A1289" s="11" cm="1">
        <f t="array" ref="A1289">SUMPRODUCT(--ISNUMBER(SEARCH({"stranding","stranded"},E1289)))</f>
        <v>0</v>
      </c>
      <c r="B1289" s="12">
        <v>1406</v>
      </c>
      <c r="C1289" s="13" t="s">
        <v>2659</v>
      </c>
      <c r="D1289" s="14">
        <v>2004</v>
      </c>
      <c r="E1289" s="15" t="s">
        <v>2660</v>
      </c>
      <c r="F1289" s="15" t="s">
        <v>7984</v>
      </c>
      <c r="G1289" s="15">
        <f t="shared" si="20"/>
        <v>12</v>
      </c>
      <c r="H1289" s="16"/>
      <c r="I1289" s="16">
        <v>1</v>
      </c>
      <c r="J1289" s="16"/>
      <c r="K1289" s="16"/>
      <c r="L1289" s="16"/>
      <c r="M1289" s="16">
        <v>1</v>
      </c>
      <c r="N1289" s="16"/>
      <c r="O1289" s="16"/>
      <c r="P1289" s="17">
        <v>1</v>
      </c>
      <c r="Q1289" s="17"/>
      <c r="R1289" s="17"/>
      <c r="S1289" s="17"/>
      <c r="T1289" s="18"/>
      <c r="U1289" s="18"/>
      <c r="V1289" s="18"/>
      <c r="W1289" s="18"/>
      <c r="X1289" s="19"/>
      <c r="Y1289" s="19">
        <v>1</v>
      </c>
      <c r="Z1289" s="19">
        <v>1</v>
      </c>
      <c r="AA1289" s="19"/>
      <c r="AB1289" s="19"/>
      <c r="AC1289" s="19"/>
      <c r="AD1289" s="19"/>
      <c r="AE1289" s="19"/>
      <c r="AF1289" s="19"/>
      <c r="AG1289" s="19"/>
      <c r="AH1289" s="19"/>
      <c r="AI1289" s="19"/>
      <c r="AJ1289" s="17">
        <v>1</v>
      </c>
      <c r="AK1289" s="17"/>
      <c r="AL1289" s="17"/>
      <c r="AM1289" s="17"/>
      <c r="AN1289" s="17"/>
      <c r="AO1289" s="17"/>
      <c r="AP1289" s="17"/>
      <c r="AQ1289" s="17"/>
      <c r="AR1289" s="20"/>
      <c r="AS1289" s="20"/>
      <c r="AT1289" s="20"/>
      <c r="AU1289" s="20"/>
      <c r="AV1289" s="20"/>
      <c r="AW1289" s="20"/>
      <c r="AX1289" s="20">
        <v>1</v>
      </c>
      <c r="AY1289" s="20"/>
      <c r="AZ1289" s="20">
        <v>1</v>
      </c>
      <c r="BA1289" s="20">
        <v>1</v>
      </c>
      <c r="BB1289" s="20"/>
      <c r="BC1289" s="20"/>
      <c r="BD1289" s="16">
        <v>1</v>
      </c>
      <c r="BE1289" s="16"/>
      <c r="BF1289" s="16"/>
      <c r="BG1289" s="16"/>
      <c r="BH1289" s="16"/>
      <c r="BI1289" s="16"/>
      <c r="BJ1289" s="16">
        <v>1</v>
      </c>
      <c r="BK1289" s="16"/>
      <c r="BL1289" s="16"/>
      <c r="BM1289" s="16"/>
      <c r="BN1289" s="16"/>
      <c r="BO1289" s="16">
        <v>1</v>
      </c>
      <c r="BP1289" s="16"/>
      <c r="BQ1289" s="16"/>
      <c r="BR1289" s="16"/>
      <c r="BS1289" s="16"/>
      <c r="BT1289" s="16"/>
      <c r="BU1289" s="16"/>
      <c r="BV1289" s="16"/>
      <c r="BW1289" s="16"/>
      <c r="BX1289" s="16"/>
      <c r="BY1289" s="16">
        <v>1</v>
      </c>
      <c r="BZ1289" s="16"/>
      <c r="CA1289" s="16"/>
      <c r="CB1289" s="16">
        <v>1</v>
      </c>
      <c r="CC1289" s="16"/>
      <c r="CD1289" s="16"/>
      <c r="CE1289" s="16"/>
      <c r="CF1289" s="16"/>
      <c r="CG1289" s="19"/>
      <c r="CH1289" s="19"/>
      <c r="CI1289" s="19"/>
      <c r="CJ1289" s="19"/>
      <c r="CK1289" s="19"/>
      <c r="CL1289" s="19"/>
      <c r="CM1289" s="19">
        <v>1</v>
      </c>
      <c r="CN1289" s="19"/>
      <c r="CO1289" s="19"/>
      <c r="CP1289" s="19"/>
      <c r="CQ1289" s="19"/>
      <c r="CR1289" s="19"/>
    </row>
    <row r="1290" spans="1:96" ht="107" customHeight="1">
      <c r="A1290" s="11" cm="1">
        <f t="array" ref="A1290">SUMPRODUCT(--ISNUMBER(SEARCH({"stranding","stranded"},E1290)))</f>
        <v>0</v>
      </c>
      <c r="B1290" s="12">
        <v>1410</v>
      </c>
      <c r="C1290" s="21" t="s">
        <v>2661</v>
      </c>
      <c r="D1290" s="22">
        <v>2005</v>
      </c>
      <c r="E1290" s="15" t="s">
        <v>2662</v>
      </c>
      <c r="F1290" s="15" t="s">
        <v>6147</v>
      </c>
      <c r="G1290" s="15">
        <f t="shared" si="20"/>
        <v>3</v>
      </c>
      <c r="H1290" s="16"/>
      <c r="I1290" s="16"/>
      <c r="J1290" s="16"/>
      <c r="K1290" s="16">
        <v>1</v>
      </c>
      <c r="L1290" s="16"/>
      <c r="M1290" s="16"/>
      <c r="N1290" s="16"/>
      <c r="O1290" s="16"/>
      <c r="P1290" s="17"/>
      <c r="Q1290" s="17"/>
      <c r="R1290" s="17"/>
      <c r="S1290" s="17"/>
      <c r="T1290" s="18"/>
      <c r="U1290" s="18">
        <v>1</v>
      </c>
      <c r="V1290" s="18"/>
      <c r="W1290" s="18"/>
      <c r="X1290" s="19"/>
      <c r="Y1290" s="19"/>
      <c r="Z1290" s="19"/>
      <c r="AA1290" s="19"/>
      <c r="AB1290" s="19"/>
      <c r="AC1290" s="19"/>
      <c r="AD1290" s="19"/>
      <c r="AE1290" s="19"/>
      <c r="AF1290" s="19"/>
      <c r="AG1290" s="19"/>
      <c r="AH1290" s="19"/>
      <c r="AI1290" s="19"/>
      <c r="AJ1290" s="17">
        <v>1</v>
      </c>
      <c r="AK1290" s="17"/>
      <c r="AL1290" s="17">
        <v>1</v>
      </c>
      <c r="AM1290" s="17"/>
      <c r="AN1290" s="17"/>
      <c r="AO1290" s="17"/>
      <c r="AP1290" s="17"/>
      <c r="AQ1290" s="17"/>
      <c r="AR1290" s="20"/>
      <c r="AS1290" s="20"/>
      <c r="AT1290" s="20"/>
      <c r="AU1290" s="20"/>
      <c r="AV1290" s="20"/>
      <c r="AW1290" s="20"/>
      <c r="AX1290" s="20"/>
      <c r="AY1290" s="20"/>
      <c r="AZ1290" s="20"/>
      <c r="BA1290" s="20"/>
      <c r="BB1290" s="20"/>
      <c r="BC1290" s="20"/>
      <c r="BD1290" s="16"/>
      <c r="BE1290" s="16"/>
      <c r="BF1290" s="16"/>
      <c r="BG1290" s="16"/>
      <c r="BH1290" s="16"/>
      <c r="BI1290" s="16"/>
      <c r="BJ1290" s="16"/>
      <c r="BK1290" s="16"/>
      <c r="BL1290" s="16"/>
      <c r="BM1290" s="16"/>
      <c r="BN1290" s="16"/>
      <c r="BO1290" s="16"/>
      <c r="BP1290" s="16"/>
      <c r="BQ1290" s="16"/>
      <c r="BR1290" s="16"/>
      <c r="BS1290" s="16"/>
      <c r="BT1290" s="16"/>
      <c r="BU1290" s="16"/>
      <c r="BV1290" s="16"/>
      <c r="BW1290" s="16"/>
      <c r="BX1290" s="16"/>
      <c r="BY1290" s="16"/>
      <c r="BZ1290" s="16"/>
      <c r="CA1290" s="16"/>
      <c r="CB1290" s="16"/>
      <c r="CC1290" s="16"/>
      <c r="CD1290" s="16"/>
      <c r="CE1290" s="16"/>
      <c r="CF1290" s="16"/>
      <c r="CG1290" s="19"/>
      <c r="CH1290" s="19"/>
      <c r="CI1290" s="19"/>
      <c r="CJ1290" s="19"/>
      <c r="CK1290" s="19"/>
      <c r="CL1290" s="19">
        <v>1</v>
      </c>
      <c r="CM1290" s="19"/>
      <c r="CN1290" s="19"/>
      <c r="CO1290" s="19"/>
      <c r="CP1290" s="19"/>
      <c r="CQ1290" s="19"/>
      <c r="CR1290" s="19"/>
    </row>
    <row r="1291" spans="1:96" ht="107" customHeight="1">
      <c r="A1291" s="11" cm="1">
        <f t="array" ref="A1291">SUMPRODUCT(--ISNUMBER(SEARCH({"stranding","stranded"},E1291)))</f>
        <v>0</v>
      </c>
      <c r="B1291" s="12">
        <v>1411</v>
      </c>
      <c r="C1291" s="13" t="s">
        <v>2663</v>
      </c>
      <c r="D1291" s="14">
        <v>2005</v>
      </c>
      <c r="E1291" s="15" t="s">
        <v>2664</v>
      </c>
      <c r="F1291" s="15" t="s">
        <v>6951</v>
      </c>
      <c r="G1291" s="15">
        <f t="shared" si="20"/>
        <v>6</v>
      </c>
      <c r="H1291" s="16"/>
      <c r="I1291" s="16"/>
      <c r="J1291" s="16"/>
      <c r="K1291" s="16"/>
      <c r="L1291" s="16"/>
      <c r="M1291" s="16"/>
      <c r="N1291" s="16"/>
      <c r="O1291" s="16"/>
      <c r="P1291" s="17"/>
      <c r="Q1291" s="17"/>
      <c r="R1291" s="17">
        <v>1</v>
      </c>
      <c r="S1291" s="17"/>
      <c r="T1291" s="18"/>
      <c r="U1291" s="18"/>
      <c r="V1291" s="18"/>
      <c r="W1291" s="18"/>
      <c r="X1291" s="19">
        <v>1</v>
      </c>
      <c r="Y1291" s="19"/>
      <c r="Z1291" s="19"/>
      <c r="AA1291" s="19"/>
      <c r="AB1291" s="19"/>
      <c r="AC1291" s="19"/>
      <c r="AD1291" s="19"/>
      <c r="AE1291" s="19"/>
      <c r="AF1291" s="19"/>
      <c r="AG1291" s="19"/>
      <c r="AH1291" s="19"/>
      <c r="AI1291" s="19"/>
      <c r="AJ1291" s="17">
        <v>1</v>
      </c>
      <c r="AK1291" s="17"/>
      <c r="AL1291" s="17"/>
      <c r="AM1291" s="17"/>
      <c r="AN1291" s="17"/>
      <c r="AO1291" s="17"/>
      <c r="AP1291" s="17"/>
      <c r="AQ1291" s="17"/>
      <c r="AR1291" s="20"/>
      <c r="AS1291" s="20">
        <v>1</v>
      </c>
      <c r="AT1291" s="20"/>
      <c r="AU1291" s="20"/>
      <c r="AV1291" s="20"/>
      <c r="AW1291" s="20"/>
      <c r="AX1291" s="20"/>
      <c r="AY1291" s="20"/>
      <c r="AZ1291" s="20"/>
      <c r="BA1291" s="20"/>
      <c r="BB1291" s="20"/>
      <c r="BC1291" s="20">
        <v>1</v>
      </c>
      <c r="BD1291" s="16"/>
      <c r="BE1291" s="16"/>
      <c r="BF1291" s="16"/>
      <c r="BG1291" s="16"/>
      <c r="BH1291" s="16"/>
      <c r="BI1291" s="16"/>
      <c r="BJ1291" s="16"/>
      <c r="BK1291" s="16"/>
      <c r="BL1291" s="16"/>
      <c r="BM1291" s="16"/>
      <c r="BN1291" s="16"/>
      <c r="BO1291" s="16"/>
      <c r="BP1291" s="16"/>
      <c r="BQ1291" s="16"/>
      <c r="BR1291" s="16"/>
      <c r="BS1291" s="16"/>
      <c r="BT1291" s="16"/>
      <c r="BU1291" s="16"/>
      <c r="BV1291" s="16"/>
      <c r="BW1291" s="16"/>
      <c r="BX1291" s="16"/>
      <c r="BY1291" s="16"/>
      <c r="BZ1291" s="16"/>
      <c r="CA1291" s="16"/>
      <c r="CB1291" s="16">
        <v>1</v>
      </c>
      <c r="CC1291" s="16"/>
      <c r="CD1291" s="16"/>
      <c r="CE1291" s="16"/>
      <c r="CF1291" s="16"/>
      <c r="CG1291" s="19"/>
      <c r="CH1291" s="19"/>
      <c r="CI1291" s="19"/>
      <c r="CJ1291" s="19"/>
      <c r="CK1291" s="19"/>
      <c r="CL1291" s="19">
        <v>1</v>
      </c>
      <c r="CM1291" s="19"/>
      <c r="CN1291" s="19"/>
      <c r="CO1291" s="19"/>
      <c r="CP1291" s="19"/>
      <c r="CQ1291" s="19"/>
      <c r="CR1291" s="19"/>
    </row>
    <row r="1292" spans="1:96" ht="107" customHeight="1">
      <c r="A1292" s="11" cm="1">
        <f t="array" ref="A1292">SUMPRODUCT(--ISNUMBER(SEARCH({"stranding","stranded"},E1292)))</f>
        <v>0</v>
      </c>
      <c r="B1292" s="12">
        <v>1412</v>
      </c>
      <c r="C1292" s="21" t="s">
        <v>2665</v>
      </c>
      <c r="D1292" s="22">
        <v>2005</v>
      </c>
      <c r="E1292" s="15" t="s">
        <v>2666</v>
      </c>
      <c r="F1292" s="15" t="s">
        <v>6952</v>
      </c>
      <c r="G1292" s="15">
        <f t="shared" si="20"/>
        <v>5</v>
      </c>
      <c r="H1292" s="16"/>
      <c r="I1292" s="16"/>
      <c r="J1292" s="16"/>
      <c r="K1292" s="16"/>
      <c r="L1292" s="16"/>
      <c r="M1292" s="16"/>
      <c r="N1292" s="16"/>
      <c r="O1292" s="16"/>
      <c r="P1292" s="17"/>
      <c r="Q1292" s="17"/>
      <c r="R1292" s="17"/>
      <c r="S1292" s="17"/>
      <c r="T1292" s="18"/>
      <c r="U1292" s="18">
        <v>1</v>
      </c>
      <c r="V1292" s="18"/>
      <c r="W1292" s="18"/>
      <c r="X1292" s="19"/>
      <c r="Y1292" s="19">
        <v>1</v>
      </c>
      <c r="Z1292" s="19"/>
      <c r="AA1292" s="19"/>
      <c r="AB1292" s="19"/>
      <c r="AC1292" s="19"/>
      <c r="AD1292" s="19"/>
      <c r="AE1292" s="19"/>
      <c r="AF1292" s="19"/>
      <c r="AG1292" s="19"/>
      <c r="AH1292" s="19"/>
      <c r="AI1292" s="19"/>
      <c r="AJ1292" s="17">
        <v>1</v>
      </c>
      <c r="AK1292" s="17"/>
      <c r="AL1292" s="17"/>
      <c r="AM1292" s="17"/>
      <c r="AN1292" s="17">
        <v>1</v>
      </c>
      <c r="AO1292" s="17"/>
      <c r="AP1292" s="17"/>
      <c r="AQ1292" s="17"/>
      <c r="AR1292" s="20"/>
      <c r="AS1292" s="20">
        <v>1</v>
      </c>
      <c r="AT1292" s="20"/>
      <c r="AU1292" s="20"/>
      <c r="AV1292" s="20"/>
      <c r="AW1292" s="20"/>
      <c r="AX1292" s="20"/>
      <c r="AY1292" s="20"/>
      <c r="AZ1292" s="20"/>
      <c r="BA1292" s="20"/>
      <c r="BB1292" s="20"/>
      <c r="BC1292" s="20"/>
      <c r="BD1292" s="16"/>
      <c r="BE1292" s="16"/>
      <c r="BF1292" s="16"/>
      <c r="BG1292" s="16"/>
      <c r="BH1292" s="16"/>
      <c r="BI1292" s="16"/>
      <c r="BJ1292" s="16"/>
      <c r="BK1292" s="16"/>
      <c r="BL1292" s="16"/>
      <c r="BM1292" s="16"/>
      <c r="BN1292" s="16"/>
      <c r="BO1292" s="16"/>
      <c r="BP1292" s="16"/>
      <c r="BQ1292" s="16"/>
      <c r="BR1292" s="16"/>
      <c r="BS1292" s="16"/>
      <c r="BT1292" s="16"/>
      <c r="BU1292" s="16"/>
      <c r="BV1292" s="16"/>
      <c r="BW1292" s="16"/>
      <c r="BX1292" s="16"/>
      <c r="BY1292" s="16"/>
      <c r="BZ1292" s="16"/>
      <c r="CA1292" s="16"/>
      <c r="CB1292" s="16"/>
      <c r="CC1292" s="16"/>
      <c r="CD1292" s="16"/>
      <c r="CE1292" s="16"/>
      <c r="CF1292" s="16"/>
      <c r="CG1292" s="19"/>
      <c r="CH1292" s="19"/>
      <c r="CI1292" s="19">
        <v>1</v>
      </c>
      <c r="CJ1292" s="19"/>
      <c r="CK1292" s="19"/>
      <c r="CL1292" s="19"/>
      <c r="CM1292" s="19"/>
      <c r="CN1292" s="19"/>
      <c r="CO1292" s="19"/>
      <c r="CP1292" s="19"/>
      <c r="CQ1292" s="19"/>
      <c r="CR1292" s="19"/>
    </row>
    <row r="1293" spans="1:96" ht="107" customHeight="1">
      <c r="A1293" s="11" cm="1">
        <f t="array" ref="A1293">SUMPRODUCT(--ISNUMBER(SEARCH({"stranding","stranded"},E1293)))</f>
        <v>0</v>
      </c>
      <c r="B1293" s="12">
        <v>1413</v>
      </c>
      <c r="C1293" s="13" t="s">
        <v>2667</v>
      </c>
      <c r="D1293" s="14">
        <v>2005</v>
      </c>
      <c r="E1293" s="15" t="s">
        <v>2668</v>
      </c>
      <c r="F1293" s="15" t="s">
        <v>6953</v>
      </c>
      <c r="G1293" s="15">
        <f t="shared" si="20"/>
        <v>6</v>
      </c>
      <c r="H1293" s="16"/>
      <c r="I1293" s="16"/>
      <c r="J1293" s="16"/>
      <c r="K1293" s="16"/>
      <c r="L1293" s="16"/>
      <c r="M1293" s="16"/>
      <c r="N1293" s="16"/>
      <c r="O1293" s="16"/>
      <c r="P1293" s="17"/>
      <c r="Q1293" s="17"/>
      <c r="R1293" s="17">
        <v>1</v>
      </c>
      <c r="S1293" s="17"/>
      <c r="T1293" s="18"/>
      <c r="U1293" s="18">
        <v>1</v>
      </c>
      <c r="V1293" s="18"/>
      <c r="W1293" s="18">
        <v>1</v>
      </c>
      <c r="X1293" s="19"/>
      <c r="Y1293" s="19"/>
      <c r="Z1293" s="19"/>
      <c r="AA1293" s="19"/>
      <c r="AB1293" s="19"/>
      <c r="AC1293" s="19"/>
      <c r="AD1293" s="19"/>
      <c r="AE1293" s="19"/>
      <c r="AF1293" s="19"/>
      <c r="AG1293" s="19"/>
      <c r="AH1293" s="19"/>
      <c r="AI1293" s="19"/>
      <c r="AJ1293" s="17">
        <v>1</v>
      </c>
      <c r="AK1293" s="17"/>
      <c r="AL1293" s="17"/>
      <c r="AM1293" s="17"/>
      <c r="AN1293" s="17">
        <v>1</v>
      </c>
      <c r="AO1293" s="17"/>
      <c r="AP1293" s="17"/>
      <c r="AQ1293" s="17"/>
      <c r="AR1293" s="20"/>
      <c r="AS1293" s="20">
        <v>1</v>
      </c>
      <c r="AT1293" s="20"/>
      <c r="AU1293" s="20"/>
      <c r="AV1293" s="20"/>
      <c r="AW1293" s="20"/>
      <c r="AX1293" s="20"/>
      <c r="AY1293" s="20"/>
      <c r="AZ1293" s="20"/>
      <c r="BA1293" s="20"/>
      <c r="BB1293" s="20"/>
      <c r="BC1293" s="20"/>
      <c r="BD1293" s="16"/>
      <c r="BE1293" s="16"/>
      <c r="BF1293" s="16"/>
      <c r="BG1293" s="16"/>
      <c r="BH1293" s="16"/>
      <c r="BI1293" s="16"/>
      <c r="BJ1293" s="16"/>
      <c r="BK1293" s="16"/>
      <c r="BL1293" s="16"/>
      <c r="BM1293" s="16"/>
      <c r="BN1293" s="16"/>
      <c r="BO1293" s="16"/>
      <c r="BP1293" s="16"/>
      <c r="BQ1293" s="16"/>
      <c r="BR1293" s="16"/>
      <c r="BS1293" s="16"/>
      <c r="BT1293" s="16"/>
      <c r="BU1293" s="16"/>
      <c r="BV1293" s="16"/>
      <c r="BW1293" s="16"/>
      <c r="BX1293" s="16"/>
      <c r="BY1293" s="16"/>
      <c r="BZ1293" s="16"/>
      <c r="CA1293" s="16"/>
      <c r="CB1293" s="16"/>
      <c r="CC1293" s="16"/>
      <c r="CD1293" s="16"/>
      <c r="CE1293" s="16"/>
      <c r="CF1293" s="16"/>
      <c r="CG1293" s="19"/>
      <c r="CH1293" s="19">
        <v>1</v>
      </c>
      <c r="CI1293" s="19"/>
      <c r="CJ1293" s="19"/>
      <c r="CK1293" s="19"/>
      <c r="CL1293" s="19"/>
      <c r="CM1293" s="19"/>
      <c r="CN1293" s="19"/>
      <c r="CO1293" s="19"/>
      <c r="CP1293" s="19"/>
      <c r="CQ1293" s="19"/>
      <c r="CR1293" s="19"/>
    </row>
    <row r="1294" spans="1:96" ht="107" customHeight="1">
      <c r="A1294" s="11" cm="1">
        <f t="array" ref="A1294">SUMPRODUCT(--ISNUMBER(SEARCH({"stranding","stranded"},E1294)))</f>
        <v>0</v>
      </c>
      <c r="B1294" s="12">
        <v>1414</v>
      </c>
      <c r="C1294" s="21" t="s">
        <v>2669</v>
      </c>
      <c r="D1294" s="22">
        <v>2005</v>
      </c>
      <c r="E1294" s="15" t="s">
        <v>2670</v>
      </c>
      <c r="F1294" s="15" t="s">
        <v>6954</v>
      </c>
      <c r="G1294" s="15">
        <f t="shared" si="20"/>
        <v>5</v>
      </c>
      <c r="H1294" s="16"/>
      <c r="I1294" s="16"/>
      <c r="J1294" s="16"/>
      <c r="K1294" s="16"/>
      <c r="L1294" s="16"/>
      <c r="M1294" s="16"/>
      <c r="N1294" s="16"/>
      <c r="O1294" s="16"/>
      <c r="P1294" s="17"/>
      <c r="Q1294" s="17"/>
      <c r="R1294" s="17"/>
      <c r="S1294" s="17"/>
      <c r="T1294" s="18"/>
      <c r="U1294" s="18">
        <v>1</v>
      </c>
      <c r="V1294" s="18"/>
      <c r="W1294" s="18"/>
      <c r="X1294" s="19"/>
      <c r="Y1294" s="19"/>
      <c r="Z1294" s="19"/>
      <c r="AA1294" s="19"/>
      <c r="AB1294" s="19"/>
      <c r="AC1294" s="19"/>
      <c r="AD1294" s="19"/>
      <c r="AE1294" s="19"/>
      <c r="AF1294" s="19"/>
      <c r="AG1294" s="19"/>
      <c r="AH1294" s="19"/>
      <c r="AI1294" s="19"/>
      <c r="AJ1294" s="17">
        <v>1</v>
      </c>
      <c r="AK1294" s="17"/>
      <c r="AL1294" s="17"/>
      <c r="AM1294" s="17"/>
      <c r="AN1294" s="17">
        <v>1</v>
      </c>
      <c r="AO1294" s="17"/>
      <c r="AP1294" s="17"/>
      <c r="AQ1294" s="17"/>
      <c r="AR1294" s="20"/>
      <c r="AS1294" s="20">
        <v>1</v>
      </c>
      <c r="AT1294" s="20"/>
      <c r="AU1294" s="20"/>
      <c r="AV1294" s="20"/>
      <c r="AW1294" s="20"/>
      <c r="AX1294" s="20"/>
      <c r="AY1294" s="20"/>
      <c r="AZ1294" s="20"/>
      <c r="BA1294" s="20">
        <v>1</v>
      </c>
      <c r="BB1294" s="20"/>
      <c r="BC1294" s="20"/>
      <c r="BD1294" s="16"/>
      <c r="BE1294" s="16"/>
      <c r="BF1294" s="16"/>
      <c r="BG1294" s="16"/>
      <c r="BH1294" s="16"/>
      <c r="BI1294" s="16"/>
      <c r="BJ1294" s="16"/>
      <c r="BK1294" s="16"/>
      <c r="BL1294" s="16"/>
      <c r="BM1294" s="16"/>
      <c r="BN1294" s="16"/>
      <c r="BO1294" s="16"/>
      <c r="BP1294" s="16"/>
      <c r="BQ1294" s="16"/>
      <c r="BR1294" s="16"/>
      <c r="BS1294" s="16"/>
      <c r="BT1294" s="16"/>
      <c r="BU1294" s="16"/>
      <c r="BV1294" s="16"/>
      <c r="BW1294" s="16"/>
      <c r="BX1294" s="16"/>
      <c r="BY1294" s="16"/>
      <c r="BZ1294" s="16"/>
      <c r="CA1294" s="16"/>
      <c r="CB1294" s="16"/>
      <c r="CC1294" s="16"/>
      <c r="CD1294" s="16"/>
      <c r="CE1294" s="16"/>
      <c r="CF1294" s="16"/>
      <c r="CG1294" s="19"/>
      <c r="CH1294" s="19"/>
      <c r="CI1294" s="19">
        <v>1</v>
      </c>
      <c r="CJ1294" s="19"/>
      <c r="CK1294" s="19"/>
      <c r="CL1294" s="19"/>
      <c r="CM1294" s="19"/>
      <c r="CN1294" s="19"/>
      <c r="CO1294" s="19"/>
      <c r="CP1294" s="19"/>
      <c r="CQ1294" s="19"/>
      <c r="CR1294" s="19"/>
    </row>
    <row r="1295" spans="1:96" ht="107" customHeight="1">
      <c r="A1295" s="11" cm="1">
        <f t="array" ref="A1295">SUMPRODUCT(--ISNUMBER(SEARCH({"stranding","stranded"},E1295)))</f>
        <v>0</v>
      </c>
      <c r="B1295" s="12">
        <v>1415</v>
      </c>
      <c r="C1295" s="13" t="s">
        <v>2671</v>
      </c>
      <c r="D1295" s="14">
        <v>2005</v>
      </c>
      <c r="E1295" s="15" t="s">
        <v>2672</v>
      </c>
      <c r="F1295" s="15" t="s">
        <v>6955</v>
      </c>
      <c r="G1295" s="15">
        <f t="shared" si="20"/>
        <v>5</v>
      </c>
      <c r="H1295" s="16"/>
      <c r="I1295" s="16"/>
      <c r="J1295" s="16"/>
      <c r="K1295" s="16"/>
      <c r="L1295" s="16"/>
      <c r="M1295" s="16"/>
      <c r="N1295" s="16"/>
      <c r="O1295" s="16"/>
      <c r="P1295" s="17"/>
      <c r="Q1295" s="17"/>
      <c r="R1295" s="17"/>
      <c r="S1295" s="17"/>
      <c r="T1295" s="18">
        <v>1</v>
      </c>
      <c r="U1295" s="18"/>
      <c r="V1295" s="18"/>
      <c r="W1295" s="18"/>
      <c r="X1295" s="19"/>
      <c r="Y1295" s="19"/>
      <c r="Z1295" s="19"/>
      <c r="AA1295" s="19"/>
      <c r="AB1295" s="19"/>
      <c r="AC1295" s="19"/>
      <c r="AD1295" s="19"/>
      <c r="AE1295" s="19"/>
      <c r="AF1295" s="19"/>
      <c r="AG1295" s="19"/>
      <c r="AH1295" s="19"/>
      <c r="AI1295" s="19"/>
      <c r="AJ1295" s="17">
        <v>1</v>
      </c>
      <c r="AK1295" s="17"/>
      <c r="AL1295" s="17"/>
      <c r="AM1295" s="17"/>
      <c r="AN1295" s="17"/>
      <c r="AO1295" s="17"/>
      <c r="AP1295" s="17">
        <v>1</v>
      </c>
      <c r="AQ1295" s="17"/>
      <c r="AR1295" s="20"/>
      <c r="AS1295" s="20">
        <v>1</v>
      </c>
      <c r="AT1295" s="20">
        <v>1</v>
      </c>
      <c r="AU1295" s="20"/>
      <c r="AV1295" s="20"/>
      <c r="AW1295" s="20"/>
      <c r="AX1295" s="20"/>
      <c r="AY1295" s="20"/>
      <c r="AZ1295" s="20"/>
      <c r="BA1295" s="20"/>
      <c r="BB1295" s="20"/>
      <c r="BC1295" s="20"/>
      <c r="BD1295" s="16"/>
      <c r="BE1295" s="16"/>
      <c r="BF1295" s="16"/>
      <c r="BG1295" s="16"/>
      <c r="BH1295" s="16"/>
      <c r="BI1295" s="16"/>
      <c r="BJ1295" s="16"/>
      <c r="BK1295" s="16"/>
      <c r="BL1295" s="16"/>
      <c r="BM1295" s="16"/>
      <c r="BN1295" s="16"/>
      <c r="BO1295" s="16"/>
      <c r="BP1295" s="16"/>
      <c r="BQ1295" s="16"/>
      <c r="BR1295" s="16"/>
      <c r="BS1295" s="16"/>
      <c r="BT1295" s="16"/>
      <c r="BU1295" s="16"/>
      <c r="BV1295" s="16"/>
      <c r="BW1295" s="16"/>
      <c r="BX1295" s="16"/>
      <c r="BY1295" s="16"/>
      <c r="BZ1295" s="16"/>
      <c r="CA1295" s="16"/>
      <c r="CB1295" s="16"/>
      <c r="CC1295" s="16"/>
      <c r="CD1295" s="16"/>
      <c r="CE1295" s="16"/>
      <c r="CF1295" s="16"/>
      <c r="CG1295" s="19"/>
      <c r="CH1295" s="19"/>
      <c r="CI1295" s="19"/>
      <c r="CJ1295" s="19">
        <v>1</v>
      </c>
      <c r="CK1295" s="19"/>
      <c r="CL1295" s="19"/>
      <c r="CM1295" s="19"/>
      <c r="CN1295" s="19"/>
      <c r="CO1295" s="19"/>
      <c r="CP1295" s="19"/>
      <c r="CQ1295" s="19"/>
      <c r="CR1295" s="19"/>
    </row>
    <row r="1296" spans="1:96" ht="107" customHeight="1">
      <c r="A1296" s="11" cm="1">
        <f t="array" ref="A1296">SUMPRODUCT(--ISNUMBER(SEARCH({"stranding","stranded"},E1296)))</f>
        <v>0</v>
      </c>
      <c r="B1296" s="12">
        <v>1416</v>
      </c>
      <c r="C1296" s="21" t="s">
        <v>2673</v>
      </c>
      <c r="D1296" s="22">
        <v>2005</v>
      </c>
      <c r="E1296" s="15" t="s">
        <v>2674</v>
      </c>
      <c r="F1296" s="15" t="s">
        <v>6956</v>
      </c>
      <c r="G1296" s="15">
        <f t="shared" si="20"/>
        <v>4</v>
      </c>
      <c r="H1296" s="16"/>
      <c r="I1296" s="16"/>
      <c r="J1296" s="16"/>
      <c r="K1296" s="16"/>
      <c r="L1296" s="16"/>
      <c r="M1296" s="16"/>
      <c r="N1296" s="16"/>
      <c r="O1296" s="16"/>
      <c r="P1296" s="17"/>
      <c r="Q1296" s="17"/>
      <c r="R1296" s="17"/>
      <c r="S1296" s="17"/>
      <c r="T1296" s="18"/>
      <c r="U1296" s="18">
        <v>1</v>
      </c>
      <c r="V1296" s="18"/>
      <c r="W1296" s="18"/>
      <c r="X1296" s="19"/>
      <c r="Y1296" s="19"/>
      <c r="Z1296" s="19"/>
      <c r="AA1296" s="19"/>
      <c r="AB1296" s="19"/>
      <c r="AC1296" s="19"/>
      <c r="AD1296" s="19"/>
      <c r="AE1296" s="19"/>
      <c r="AF1296" s="19"/>
      <c r="AG1296" s="19"/>
      <c r="AH1296" s="19"/>
      <c r="AI1296" s="19"/>
      <c r="AJ1296" s="17">
        <v>1</v>
      </c>
      <c r="AK1296" s="17"/>
      <c r="AL1296" s="17"/>
      <c r="AM1296" s="17"/>
      <c r="AN1296" s="17"/>
      <c r="AO1296" s="17"/>
      <c r="AP1296" s="17"/>
      <c r="AQ1296" s="17"/>
      <c r="AR1296" s="20"/>
      <c r="AS1296" s="20"/>
      <c r="AT1296" s="20"/>
      <c r="AU1296" s="20"/>
      <c r="AV1296" s="20"/>
      <c r="AW1296" s="20"/>
      <c r="AX1296" s="20"/>
      <c r="AY1296" s="20">
        <v>1</v>
      </c>
      <c r="AZ1296" s="20"/>
      <c r="BA1296" s="20"/>
      <c r="BB1296" s="20"/>
      <c r="BC1296" s="20"/>
      <c r="BD1296" s="16"/>
      <c r="BE1296" s="16"/>
      <c r="BF1296" s="16"/>
      <c r="BG1296" s="16"/>
      <c r="BH1296" s="16"/>
      <c r="BI1296" s="16"/>
      <c r="BJ1296" s="16"/>
      <c r="BK1296" s="16"/>
      <c r="BL1296" s="16"/>
      <c r="BM1296" s="16"/>
      <c r="BN1296" s="16"/>
      <c r="BO1296" s="16"/>
      <c r="BP1296" s="16"/>
      <c r="BQ1296" s="16"/>
      <c r="BR1296" s="16"/>
      <c r="BS1296" s="16"/>
      <c r="BT1296" s="16"/>
      <c r="BU1296" s="16"/>
      <c r="BV1296" s="16"/>
      <c r="BW1296" s="16"/>
      <c r="BX1296" s="16"/>
      <c r="BY1296" s="16">
        <v>1</v>
      </c>
      <c r="BZ1296" s="16"/>
      <c r="CA1296" s="16"/>
      <c r="CB1296" s="16"/>
      <c r="CC1296" s="16"/>
      <c r="CD1296" s="16"/>
      <c r="CE1296" s="16"/>
      <c r="CF1296" s="16"/>
      <c r="CG1296" s="19"/>
      <c r="CH1296" s="19"/>
      <c r="CI1296" s="19"/>
      <c r="CJ1296" s="19"/>
      <c r="CK1296" s="19"/>
      <c r="CL1296" s="19">
        <v>1</v>
      </c>
      <c r="CM1296" s="19"/>
      <c r="CN1296" s="19"/>
      <c r="CO1296" s="19"/>
      <c r="CP1296" s="19"/>
      <c r="CQ1296" s="19"/>
      <c r="CR1296" s="19"/>
    </row>
    <row r="1297" spans="1:96" ht="107" customHeight="1">
      <c r="A1297" s="11" cm="1">
        <f t="array" ref="A1297">SUMPRODUCT(--ISNUMBER(SEARCH({"stranding","stranded"},E1297)))</f>
        <v>0</v>
      </c>
      <c r="B1297" s="12">
        <v>1417</v>
      </c>
      <c r="C1297" s="13" t="s">
        <v>2675</v>
      </c>
      <c r="D1297" s="14">
        <v>2005</v>
      </c>
      <c r="E1297" s="15" t="s">
        <v>2676</v>
      </c>
      <c r="F1297" s="15" t="s">
        <v>6957</v>
      </c>
      <c r="G1297" s="15">
        <f t="shared" si="20"/>
        <v>7</v>
      </c>
      <c r="H1297" s="16"/>
      <c r="I1297" s="16"/>
      <c r="J1297" s="16"/>
      <c r="K1297" s="16"/>
      <c r="L1297" s="16"/>
      <c r="M1297" s="16">
        <v>1</v>
      </c>
      <c r="N1297" s="16"/>
      <c r="O1297" s="16"/>
      <c r="P1297" s="17"/>
      <c r="Q1297" s="17"/>
      <c r="R1297" s="17">
        <v>1</v>
      </c>
      <c r="S1297" s="17"/>
      <c r="T1297" s="18">
        <v>1</v>
      </c>
      <c r="U1297" s="18"/>
      <c r="V1297" s="18"/>
      <c r="W1297" s="18"/>
      <c r="X1297" s="19"/>
      <c r="Y1297" s="19"/>
      <c r="Z1297" s="19"/>
      <c r="AA1297" s="19"/>
      <c r="AB1297" s="19"/>
      <c r="AC1297" s="19"/>
      <c r="AD1297" s="19"/>
      <c r="AE1297" s="19">
        <v>1</v>
      </c>
      <c r="AF1297" s="19">
        <v>1</v>
      </c>
      <c r="AG1297" s="19"/>
      <c r="AH1297" s="19"/>
      <c r="AI1297" s="19"/>
      <c r="AJ1297" s="17">
        <v>1</v>
      </c>
      <c r="AK1297" s="17"/>
      <c r="AL1297" s="17"/>
      <c r="AM1297" s="17"/>
      <c r="AN1297" s="17"/>
      <c r="AO1297" s="17"/>
      <c r="AP1297" s="17">
        <v>1</v>
      </c>
      <c r="AQ1297" s="17"/>
      <c r="AR1297" s="20"/>
      <c r="AS1297" s="20"/>
      <c r="AT1297" s="20"/>
      <c r="AU1297" s="20"/>
      <c r="AV1297" s="20">
        <v>1</v>
      </c>
      <c r="AW1297" s="20"/>
      <c r="AX1297" s="20"/>
      <c r="AY1297" s="20"/>
      <c r="AZ1297" s="20"/>
      <c r="BA1297" s="20"/>
      <c r="BB1297" s="20"/>
      <c r="BC1297" s="20"/>
      <c r="BD1297" s="16"/>
      <c r="BE1297" s="16"/>
      <c r="BF1297" s="16"/>
      <c r="BG1297" s="16"/>
      <c r="BH1297" s="16"/>
      <c r="BI1297" s="16"/>
      <c r="BJ1297" s="16"/>
      <c r="BK1297" s="16"/>
      <c r="BL1297" s="16"/>
      <c r="BM1297" s="16"/>
      <c r="BN1297" s="16"/>
      <c r="BO1297" s="16"/>
      <c r="BP1297" s="16"/>
      <c r="BQ1297" s="16"/>
      <c r="BR1297" s="16"/>
      <c r="BS1297" s="16"/>
      <c r="BT1297" s="16"/>
      <c r="BU1297" s="16"/>
      <c r="BV1297" s="16"/>
      <c r="BW1297" s="16"/>
      <c r="BX1297" s="16"/>
      <c r="BY1297" s="16"/>
      <c r="BZ1297" s="16"/>
      <c r="CA1297" s="16"/>
      <c r="CB1297" s="16"/>
      <c r="CC1297" s="16"/>
      <c r="CD1297" s="16"/>
      <c r="CE1297" s="16"/>
      <c r="CF1297" s="16"/>
      <c r="CG1297" s="19"/>
      <c r="CH1297" s="19"/>
      <c r="CI1297" s="19"/>
      <c r="CJ1297" s="19"/>
      <c r="CK1297" s="19">
        <v>1</v>
      </c>
      <c r="CL1297" s="19"/>
      <c r="CM1297" s="19"/>
      <c r="CN1297" s="19"/>
      <c r="CO1297" s="19"/>
      <c r="CP1297" s="19"/>
      <c r="CQ1297" s="19"/>
      <c r="CR1297" s="19"/>
    </row>
    <row r="1298" spans="1:96" ht="107" customHeight="1">
      <c r="A1298" s="11" cm="1">
        <f t="array" ref="A1298">SUMPRODUCT(--ISNUMBER(SEARCH({"stranding","stranded"},E1298)))</f>
        <v>0</v>
      </c>
      <c r="B1298" s="12">
        <v>1418</v>
      </c>
      <c r="C1298" s="21" t="s">
        <v>2677</v>
      </c>
      <c r="D1298" s="22">
        <v>2005</v>
      </c>
      <c r="E1298" s="15" t="s">
        <v>2678</v>
      </c>
      <c r="F1298" s="15" t="s">
        <v>6958</v>
      </c>
      <c r="G1298" s="15">
        <f t="shared" si="20"/>
        <v>7</v>
      </c>
      <c r="H1298" s="16"/>
      <c r="I1298" s="16"/>
      <c r="J1298" s="16"/>
      <c r="K1298" s="16"/>
      <c r="L1298" s="16"/>
      <c r="M1298" s="16"/>
      <c r="N1298" s="16"/>
      <c r="O1298" s="16"/>
      <c r="P1298" s="17"/>
      <c r="Q1298" s="17"/>
      <c r="R1298" s="17"/>
      <c r="S1298" s="17"/>
      <c r="T1298" s="18"/>
      <c r="U1298" s="18"/>
      <c r="V1298" s="18">
        <v>1</v>
      </c>
      <c r="W1298" s="18"/>
      <c r="X1298" s="19"/>
      <c r="Y1298" s="19"/>
      <c r="Z1298" s="19"/>
      <c r="AA1298" s="19"/>
      <c r="AB1298" s="19"/>
      <c r="AC1298" s="19"/>
      <c r="AD1298" s="19"/>
      <c r="AE1298" s="19">
        <v>1</v>
      </c>
      <c r="AF1298" s="19">
        <v>1</v>
      </c>
      <c r="AG1298" s="19"/>
      <c r="AH1298" s="19"/>
      <c r="AI1298" s="19"/>
      <c r="AJ1298" s="17">
        <v>1</v>
      </c>
      <c r="AK1298" s="17"/>
      <c r="AL1298" s="17"/>
      <c r="AM1298" s="17"/>
      <c r="AN1298" s="17"/>
      <c r="AO1298" s="17"/>
      <c r="AP1298" s="17">
        <v>1</v>
      </c>
      <c r="AQ1298" s="17"/>
      <c r="AR1298" s="20"/>
      <c r="AS1298" s="20"/>
      <c r="AT1298" s="20"/>
      <c r="AU1298" s="20"/>
      <c r="AV1298" s="20">
        <v>1</v>
      </c>
      <c r="AW1298" s="20"/>
      <c r="AX1298" s="20">
        <v>1</v>
      </c>
      <c r="AY1298" s="20"/>
      <c r="AZ1298" s="20"/>
      <c r="BA1298" s="20"/>
      <c r="BB1298" s="20"/>
      <c r="BC1298" s="20"/>
      <c r="BD1298" s="16"/>
      <c r="BE1298" s="16"/>
      <c r="BF1298" s="16"/>
      <c r="BG1298" s="16"/>
      <c r="BH1298" s="16"/>
      <c r="BI1298" s="16"/>
      <c r="BJ1298" s="16"/>
      <c r="BK1298" s="16"/>
      <c r="BL1298" s="16"/>
      <c r="BM1298" s="16"/>
      <c r="BN1298" s="16"/>
      <c r="BO1298" s="16"/>
      <c r="BP1298" s="16"/>
      <c r="BQ1298" s="16"/>
      <c r="BR1298" s="16"/>
      <c r="BS1298" s="16"/>
      <c r="BT1298" s="16"/>
      <c r="BU1298" s="16"/>
      <c r="BV1298" s="16"/>
      <c r="BW1298" s="16"/>
      <c r="BX1298" s="16"/>
      <c r="BY1298" s="16"/>
      <c r="BZ1298" s="16"/>
      <c r="CA1298" s="16"/>
      <c r="CB1298" s="16"/>
      <c r="CC1298" s="16"/>
      <c r="CD1298" s="16"/>
      <c r="CE1298" s="16"/>
      <c r="CF1298" s="16"/>
      <c r="CG1298" s="19"/>
      <c r="CH1298" s="19"/>
      <c r="CI1298" s="19"/>
      <c r="CJ1298" s="19">
        <v>1</v>
      </c>
      <c r="CK1298" s="19"/>
      <c r="CL1298" s="19"/>
      <c r="CM1298" s="19"/>
      <c r="CN1298" s="19"/>
      <c r="CO1298" s="19"/>
      <c r="CP1298" s="19"/>
      <c r="CQ1298" s="19"/>
      <c r="CR1298" s="19"/>
    </row>
    <row r="1299" spans="1:96" ht="107" customHeight="1">
      <c r="A1299" s="11" cm="1">
        <f t="array" ref="A1299">SUMPRODUCT(--ISNUMBER(SEARCH({"stranding","stranded"},E1299)))</f>
        <v>0</v>
      </c>
      <c r="B1299" s="12">
        <v>1419</v>
      </c>
      <c r="C1299" s="13" t="s">
        <v>2679</v>
      </c>
      <c r="D1299" s="14">
        <v>2005</v>
      </c>
      <c r="E1299" s="15" t="s">
        <v>2680</v>
      </c>
      <c r="F1299" s="15" t="s">
        <v>6743</v>
      </c>
      <c r="G1299" s="15">
        <f t="shared" si="20"/>
        <v>3</v>
      </c>
      <c r="H1299" s="16"/>
      <c r="I1299" s="16"/>
      <c r="J1299" s="16"/>
      <c r="K1299" s="16"/>
      <c r="L1299" s="16"/>
      <c r="M1299" s="16"/>
      <c r="N1299" s="16"/>
      <c r="O1299" s="16"/>
      <c r="P1299" s="17"/>
      <c r="Q1299" s="17"/>
      <c r="R1299" s="17"/>
      <c r="S1299" s="17"/>
      <c r="T1299" s="18"/>
      <c r="U1299" s="18">
        <v>1</v>
      </c>
      <c r="V1299" s="18"/>
      <c r="W1299" s="18"/>
      <c r="X1299" s="19"/>
      <c r="Y1299" s="19">
        <v>1</v>
      </c>
      <c r="Z1299" s="19"/>
      <c r="AA1299" s="19"/>
      <c r="AB1299" s="19"/>
      <c r="AC1299" s="19"/>
      <c r="AD1299" s="19"/>
      <c r="AE1299" s="19"/>
      <c r="AF1299" s="19"/>
      <c r="AG1299" s="19"/>
      <c r="AH1299" s="19"/>
      <c r="AI1299" s="19"/>
      <c r="AJ1299" s="17"/>
      <c r="AK1299" s="17"/>
      <c r="AL1299" s="17"/>
      <c r="AM1299" s="17"/>
      <c r="AN1299" s="17">
        <v>1</v>
      </c>
      <c r="AO1299" s="17"/>
      <c r="AP1299" s="17"/>
      <c r="AQ1299" s="17"/>
      <c r="AR1299" s="20"/>
      <c r="AS1299" s="20"/>
      <c r="AT1299" s="20"/>
      <c r="AU1299" s="20"/>
      <c r="AV1299" s="20"/>
      <c r="AW1299" s="20"/>
      <c r="AX1299" s="20"/>
      <c r="AY1299" s="20"/>
      <c r="AZ1299" s="20"/>
      <c r="BA1299" s="20"/>
      <c r="BB1299" s="20"/>
      <c r="BC1299" s="20"/>
      <c r="BD1299" s="16"/>
      <c r="BE1299" s="16"/>
      <c r="BF1299" s="16"/>
      <c r="BG1299" s="16"/>
      <c r="BH1299" s="16"/>
      <c r="BI1299" s="16"/>
      <c r="BJ1299" s="16"/>
      <c r="BK1299" s="16"/>
      <c r="BL1299" s="16"/>
      <c r="BM1299" s="16"/>
      <c r="BN1299" s="16"/>
      <c r="BO1299" s="16"/>
      <c r="BP1299" s="16"/>
      <c r="BQ1299" s="16"/>
      <c r="BR1299" s="16"/>
      <c r="BS1299" s="16"/>
      <c r="BT1299" s="16"/>
      <c r="BU1299" s="16"/>
      <c r="BV1299" s="16"/>
      <c r="BW1299" s="16"/>
      <c r="BX1299" s="16"/>
      <c r="BY1299" s="16"/>
      <c r="BZ1299" s="16"/>
      <c r="CA1299" s="16"/>
      <c r="CB1299" s="16"/>
      <c r="CC1299" s="16"/>
      <c r="CD1299" s="16"/>
      <c r="CE1299" s="16"/>
      <c r="CF1299" s="16"/>
      <c r="CG1299" s="19">
        <v>1</v>
      </c>
      <c r="CH1299" s="19"/>
      <c r="CI1299" s="19"/>
      <c r="CJ1299" s="19"/>
      <c r="CK1299" s="19"/>
      <c r="CL1299" s="19"/>
      <c r="CM1299" s="19"/>
      <c r="CN1299" s="19"/>
      <c r="CO1299" s="19"/>
      <c r="CP1299" s="19"/>
      <c r="CQ1299" s="19"/>
      <c r="CR1299" s="19"/>
    </row>
    <row r="1300" spans="1:96" ht="107" customHeight="1">
      <c r="A1300" s="11" cm="1">
        <f t="array" ref="A1300">SUMPRODUCT(--ISNUMBER(SEARCH({"stranding","stranded"},E1300)))</f>
        <v>0</v>
      </c>
      <c r="B1300" s="12">
        <v>1420</v>
      </c>
      <c r="C1300" s="21" t="s">
        <v>2681</v>
      </c>
      <c r="D1300" s="22">
        <v>2005</v>
      </c>
      <c r="E1300" s="15" t="s">
        <v>2682</v>
      </c>
      <c r="F1300" s="15" t="s">
        <v>6959</v>
      </c>
      <c r="G1300" s="15">
        <f t="shared" si="20"/>
        <v>5</v>
      </c>
      <c r="H1300" s="16"/>
      <c r="I1300" s="16"/>
      <c r="J1300" s="16"/>
      <c r="K1300" s="16"/>
      <c r="L1300" s="16"/>
      <c r="M1300" s="16"/>
      <c r="N1300" s="16"/>
      <c r="O1300" s="16"/>
      <c r="P1300" s="17"/>
      <c r="Q1300" s="17"/>
      <c r="R1300" s="17">
        <v>1</v>
      </c>
      <c r="S1300" s="17"/>
      <c r="T1300" s="18"/>
      <c r="U1300" s="18">
        <v>1</v>
      </c>
      <c r="V1300" s="18"/>
      <c r="W1300" s="18"/>
      <c r="X1300" s="19"/>
      <c r="Y1300" s="19">
        <v>1</v>
      </c>
      <c r="Z1300" s="19"/>
      <c r="AA1300" s="19"/>
      <c r="AB1300" s="19"/>
      <c r="AC1300" s="19"/>
      <c r="AD1300" s="19"/>
      <c r="AE1300" s="19"/>
      <c r="AF1300" s="19"/>
      <c r="AG1300" s="19"/>
      <c r="AH1300" s="19"/>
      <c r="AI1300" s="19"/>
      <c r="AJ1300" s="17"/>
      <c r="AK1300" s="17"/>
      <c r="AL1300" s="17"/>
      <c r="AM1300" s="17"/>
      <c r="AN1300" s="17">
        <v>1</v>
      </c>
      <c r="AO1300" s="17"/>
      <c r="AP1300" s="17"/>
      <c r="AQ1300" s="17"/>
      <c r="AR1300" s="20"/>
      <c r="AS1300" s="20"/>
      <c r="AT1300" s="20"/>
      <c r="AU1300" s="20"/>
      <c r="AV1300" s="20"/>
      <c r="AW1300" s="20"/>
      <c r="AX1300" s="20">
        <v>1</v>
      </c>
      <c r="AY1300" s="20"/>
      <c r="AZ1300" s="20"/>
      <c r="BA1300" s="20"/>
      <c r="BB1300" s="20"/>
      <c r="BC1300" s="20"/>
      <c r="BD1300" s="16"/>
      <c r="BE1300" s="16"/>
      <c r="BF1300" s="16"/>
      <c r="BG1300" s="16"/>
      <c r="BH1300" s="16"/>
      <c r="BI1300" s="16"/>
      <c r="BJ1300" s="16"/>
      <c r="BK1300" s="16"/>
      <c r="BL1300" s="16"/>
      <c r="BM1300" s="16"/>
      <c r="BN1300" s="16"/>
      <c r="BO1300" s="16"/>
      <c r="BP1300" s="16"/>
      <c r="BQ1300" s="16"/>
      <c r="BR1300" s="16"/>
      <c r="BS1300" s="16"/>
      <c r="BT1300" s="16"/>
      <c r="BU1300" s="16"/>
      <c r="BV1300" s="16"/>
      <c r="BW1300" s="16"/>
      <c r="BX1300" s="16"/>
      <c r="BY1300" s="16"/>
      <c r="BZ1300" s="16"/>
      <c r="CA1300" s="16"/>
      <c r="CB1300" s="16"/>
      <c r="CC1300" s="16"/>
      <c r="CD1300" s="16"/>
      <c r="CE1300" s="16"/>
      <c r="CF1300" s="16"/>
      <c r="CG1300" s="19">
        <v>1</v>
      </c>
      <c r="CH1300" s="19"/>
      <c r="CI1300" s="19"/>
      <c r="CJ1300" s="19"/>
      <c r="CK1300" s="19"/>
      <c r="CL1300" s="19"/>
      <c r="CM1300" s="19"/>
      <c r="CN1300" s="19"/>
      <c r="CO1300" s="19"/>
      <c r="CP1300" s="19"/>
      <c r="CQ1300" s="19"/>
      <c r="CR1300" s="19"/>
    </row>
    <row r="1301" spans="1:96" ht="107" customHeight="1">
      <c r="A1301" s="11" cm="1">
        <f t="array" ref="A1301">SUMPRODUCT(--ISNUMBER(SEARCH({"stranding","stranded"},E1301)))</f>
        <v>0</v>
      </c>
      <c r="B1301" s="12">
        <v>1421</v>
      </c>
      <c r="C1301" s="13" t="s">
        <v>2683</v>
      </c>
      <c r="D1301" s="14">
        <v>2005</v>
      </c>
      <c r="E1301" s="15" t="s">
        <v>2684</v>
      </c>
      <c r="F1301" s="15" t="s">
        <v>6960</v>
      </c>
      <c r="G1301" s="15">
        <f t="shared" si="20"/>
        <v>6</v>
      </c>
      <c r="H1301" s="16"/>
      <c r="I1301" s="16"/>
      <c r="J1301" s="16"/>
      <c r="K1301" s="16"/>
      <c r="L1301" s="16"/>
      <c r="M1301" s="16"/>
      <c r="N1301" s="16"/>
      <c r="O1301" s="16"/>
      <c r="P1301" s="17"/>
      <c r="Q1301" s="17"/>
      <c r="R1301" s="17"/>
      <c r="S1301" s="17"/>
      <c r="T1301" s="18"/>
      <c r="U1301" s="18">
        <v>1</v>
      </c>
      <c r="V1301" s="18"/>
      <c r="W1301" s="18"/>
      <c r="X1301" s="19"/>
      <c r="Y1301" s="19">
        <v>1</v>
      </c>
      <c r="Z1301" s="19"/>
      <c r="AA1301" s="19"/>
      <c r="AB1301" s="19"/>
      <c r="AC1301" s="19"/>
      <c r="AD1301" s="19"/>
      <c r="AE1301" s="19"/>
      <c r="AF1301" s="19"/>
      <c r="AG1301" s="19"/>
      <c r="AH1301" s="19"/>
      <c r="AI1301" s="19"/>
      <c r="AJ1301" s="17">
        <v>1</v>
      </c>
      <c r="AK1301" s="17"/>
      <c r="AL1301" s="17"/>
      <c r="AM1301" s="17"/>
      <c r="AN1301" s="17">
        <v>1</v>
      </c>
      <c r="AO1301" s="17"/>
      <c r="AP1301" s="17"/>
      <c r="AQ1301" s="17"/>
      <c r="AR1301" s="20"/>
      <c r="AS1301" s="20"/>
      <c r="AT1301" s="20"/>
      <c r="AU1301" s="20"/>
      <c r="AV1301" s="20"/>
      <c r="AW1301" s="20"/>
      <c r="AX1301" s="20"/>
      <c r="AY1301" s="20"/>
      <c r="AZ1301" s="20"/>
      <c r="BA1301" s="20"/>
      <c r="BB1301" s="20"/>
      <c r="BC1301" s="20"/>
      <c r="BD1301" s="16"/>
      <c r="BE1301" s="16"/>
      <c r="BF1301" s="16"/>
      <c r="BG1301" s="16"/>
      <c r="BH1301" s="16"/>
      <c r="BI1301" s="16"/>
      <c r="BJ1301" s="16"/>
      <c r="BK1301" s="16"/>
      <c r="BL1301" s="16"/>
      <c r="BM1301" s="16"/>
      <c r="BN1301" s="16"/>
      <c r="BO1301" s="16"/>
      <c r="BP1301" s="16"/>
      <c r="BQ1301" s="16"/>
      <c r="BR1301" s="16"/>
      <c r="BS1301" s="16"/>
      <c r="BT1301" s="16"/>
      <c r="BU1301" s="16"/>
      <c r="BV1301" s="16"/>
      <c r="BW1301" s="16"/>
      <c r="BX1301" s="16"/>
      <c r="BY1301" s="16"/>
      <c r="BZ1301" s="16">
        <v>1</v>
      </c>
      <c r="CA1301" s="16">
        <v>1</v>
      </c>
      <c r="CB1301" s="16"/>
      <c r="CC1301" s="16"/>
      <c r="CD1301" s="16"/>
      <c r="CE1301" s="16"/>
      <c r="CF1301" s="16"/>
      <c r="CG1301" s="19"/>
      <c r="CH1301" s="19"/>
      <c r="CI1301" s="19"/>
      <c r="CJ1301" s="19"/>
      <c r="CK1301" s="19"/>
      <c r="CL1301" s="19">
        <v>1</v>
      </c>
      <c r="CM1301" s="19"/>
      <c r="CN1301" s="19"/>
      <c r="CO1301" s="19"/>
      <c r="CP1301" s="19"/>
      <c r="CQ1301" s="19"/>
      <c r="CR1301" s="19"/>
    </row>
    <row r="1302" spans="1:96" ht="107" customHeight="1">
      <c r="A1302" s="11" cm="1">
        <f t="array" ref="A1302">SUMPRODUCT(--ISNUMBER(SEARCH({"stranding","stranded"},E1302)))</f>
        <v>0</v>
      </c>
      <c r="B1302" s="12">
        <v>1422</v>
      </c>
      <c r="C1302" s="21" t="s">
        <v>2685</v>
      </c>
      <c r="D1302" s="22">
        <v>2005</v>
      </c>
      <c r="E1302" s="15" t="s">
        <v>2686</v>
      </c>
      <c r="F1302" s="15" t="s">
        <v>6914</v>
      </c>
      <c r="G1302" s="15">
        <f t="shared" si="20"/>
        <v>5</v>
      </c>
      <c r="H1302" s="16"/>
      <c r="I1302" s="16"/>
      <c r="J1302" s="16"/>
      <c r="K1302" s="16"/>
      <c r="L1302" s="16"/>
      <c r="M1302" s="16"/>
      <c r="N1302" s="16"/>
      <c r="O1302" s="16"/>
      <c r="P1302" s="17"/>
      <c r="Q1302" s="17"/>
      <c r="R1302" s="17"/>
      <c r="S1302" s="17"/>
      <c r="T1302" s="18"/>
      <c r="U1302" s="18">
        <v>1</v>
      </c>
      <c r="V1302" s="18"/>
      <c r="W1302" s="18"/>
      <c r="X1302" s="19"/>
      <c r="Y1302" s="19"/>
      <c r="Z1302" s="19"/>
      <c r="AA1302" s="19"/>
      <c r="AB1302" s="19">
        <v>1</v>
      </c>
      <c r="AC1302" s="19"/>
      <c r="AD1302" s="19"/>
      <c r="AE1302" s="19">
        <v>1</v>
      </c>
      <c r="AF1302" s="19">
        <v>1</v>
      </c>
      <c r="AG1302" s="19"/>
      <c r="AH1302" s="19"/>
      <c r="AI1302" s="19"/>
      <c r="AJ1302" s="17"/>
      <c r="AK1302" s="17"/>
      <c r="AL1302" s="17"/>
      <c r="AM1302" s="17"/>
      <c r="AN1302" s="17">
        <v>1</v>
      </c>
      <c r="AO1302" s="17"/>
      <c r="AP1302" s="17"/>
      <c r="AQ1302" s="17"/>
      <c r="AR1302" s="20"/>
      <c r="AS1302" s="20"/>
      <c r="AT1302" s="20"/>
      <c r="AU1302" s="20"/>
      <c r="AV1302" s="20"/>
      <c r="AW1302" s="20"/>
      <c r="AX1302" s="20"/>
      <c r="AY1302" s="20"/>
      <c r="AZ1302" s="20"/>
      <c r="BA1302" s="20"/>
      <c r="BB1302" s="20"/>
      <c r="BC1302" s="20"/>
      <c r="BD1302" s="16"/>
      <c r="BE1302" s="16"/>
      <c r="BF1302" s="16"/>
      <c r="BG1302" s="16"/>
      <c r="BH1302" s="16"/>
      <c r="BI1302" s="16"/>
      <c r="BJ1302" s="16"/>
      <c r="BK1302" s="16"/>
      <c r="BL1302" s="16"/>
      <c r="BM1302" s="16"/>
      <c r="BN1302" s="16"/>
      <c r="BO1302" s="16"/>
      <c r="BP1302" s="16"/>
      <c r="BQ1302" s="16"/>
      <c r="BR1302" s="16"/>
      <c r="BS1302" s="16"/>
      <c r="BT1302" s="16"/>
      <c r="BU1302" s="16"/>
      <c r="BV1302" s="16"/>
      <c r="BW1302" s="16"/>
      <c r="BX1302" s="16"/>
      <c r="BY1302" s="16"/>
      <c r="BZ1302" s="16"/>
      <c r="CA1302" s="16"/>
      <c r="CB1302" s="16"/>
      <c r="CC1302" s="16"/>
      <c r="CD1302" s="16"/>
      <c r="CE1302" s="16"/>
      <c r="CF1302" s="16"/>
      <c r="CG1302" s="19"/>
      <c r="CH1302" s="19">
        <v>1</v>
      </c>
      <c r="CI1302" s="19"/>
      <c r="CJ1302" s="19"/>
      <c r="CK1302" s="19"/>
      <c r="CL1302" s="19"/>
      <c r="CM1302" s="19"/>
      <c r="CN1302" s="19"/>
      <c r="CO1302" s="19"/>
      <c r="CP1302" s="19"/>
      <c r="CQ1302" s="19"/>
      <c r="CR1302" s="19"/>
    </row>
    <row r="1303" spans="1:96" ht="107" customHeight="1">
      <c r="A1303" s="11" cm="1">
        <f t="array" ref="A1303">SUMPRODUCT(--ISNUMBER(SEARCH({"stranding","stranded"},E1303)))</f>
        <v>0</v>
      </c>
      <c r="B1303" s="12">
        <v>1423</v>
      </c>
      <c r="C1303" s="13" t="s">
        <v>2687</v>
      </c>
      <c r="D1303" s="14">
        <v>2005</v>
      </c>
      <c r="E1303" s="15" t="s">
        <v>2688</v>
      </c>
      <c r="F1303" s="15" t="s">
        <v>6961</v>
      </c>
      <c r="G1303" s="15">
        <f t="shared" si="20"/>
        <v>6</v>
      </c>
      <c r="H1303" s="16"/>
      <c r="I1303" s="16"/>
      <c r="J1303" s="16"/>
      <c r="K1303" s="16"/>
      <c r="L1303" s="16"/>
      <c r="M1303" s="16">
        <v>2</v>
      </c>
      <c r="N1303" s="16"/>
      <c r="O1303" s="16"/>
      <c r="P1303" s="17"/>
      <c r="Q1303" s="17"/>
      <c r="R1303" s="17">
        <v>1</v>
      </c>
      <c r="S1303" s="17"/>
      <c r="T1303" s="18"/>
      <c r="U1303" s="18">
        <v>1</v>
      </c>
      <c r="V1303" s="18"/>
      <c r="W1303" s="18"/>
      <c r="X1303" s="19"/>
      <c r="Y1303" s="19"/>
      <c r="Z1303" s="19"/>
      <c r="AA1303" s="19"/>
      <c r="AB1303" s="19"/>
      <c r="AC1303" s="19"/>
      <c r="AD1303" s="19"/>
      <c r="AE1303" s="19">
        <v>1</v>
      </c>
      <c r="AF1303" s="19">
        <v>1</v>
      </c>
      <c r="AG1303" s="19"/>
      <c r="AH1303" s="19"/>
      <c r="AI1303" s="19"/>
      <c r="AJ1303" s="17"/>
      <c r="AK1303" s="17"/>
      <c r="AL1303" s="17"/>
      <c r="AM1303" s="17">
        <v>1</v>
      </c>
      <c r="AN1303" s="17">
        <v>1</v>
      </c>
      <c r="AO1303" s="17"/>
      <c r="AP1303" s="17"/>
      <c r="AQ1303" s="17"/>
      <c r="AR1303" s="20"/>
      <c r="AS1303" s="20"/>
      <c r="AT1303" s="20"/>
      <c r="AU1303" s="20"/>
      <c r="AV1303" s="20"/>
      <c r="AW1303" s="20"/>
      <c r="AX1303" s="20"/>
      <c r="AY1303" s="20"/>
      <c r="AZ1303" s="20"/>
      <c r="BA1303" s="20"/>
      <c r="BB1303" s="20"/>
      <c r="BC1303" s="20"/>
      <c r="BD1303" s="16"/>
      <c r="BE1303" s="16"/>
      <c r="BF1303" s="16"/>
      <c r="BG1303" s="16"/>
      <c r="BH1303" s="16"/>
      <c r="BI1303" s="16"/>
      <c r="BJ1303" s="16"/>
      <c r="BK1303" s="16"/>
      <c r="BL1303" s="16"/>
      <c r="BM1303" s="16"/>
      <c r="BN1303" s="16"/>
      <c r="BO1303" s="16"/>
      <c r="BP1303" s="16"/>
      <c r="BQ1303" s="16"/>
      <c r="BR1303" s="16"/>
      <c r="BS1303" s="16"/>
      <c r="BT1303" s="16"/>
      <c r="BU1303" s="16"/>
      <c r="BV1303" s="16"/>
      <c r="BW1303" s="16"/>
      <c r="BX1303" s="16"/>
      <c r="BY1303" s="16"/>
      <c r="BZ1303" s="16"/>
      <c r="CA1303" s="16"/>
      <c r="CB1303" s="16"/>
      <c r="CC1303" s="16"/>
      <c r="CD1303" s="16"/>
      <c r="CE1303" s="16"/>
      <c r="CF1303" s="16"/>
      <c r="CG1303" s="19"/>
      <c r="CH1303" s="19">
        <v>1</v>
      </c>
      <c r="CI1303" s="19"/>
      <c r="CJ1303" s="19"/>
      <c r="CK1303" s="19"/>
      <c r="CL1303" s="19"/>
      <c r="CM1303" s="19"/>
      <c r="CN1303" s="19"/>
      <c r="CO1303" s="19"/>
      <c r="CP1303" s="19"/>
      <c r="CQ1303" s="19"/>
      <c r="CR1303" s="19"/>
    </row>
    <row r="1304" spans="1:96" ht="107" customHeight="1">
      <c r="A1304" s="11" cm="1">
        <f t="array" ref="A1304">SUMPRODUCT(--ISNUMBER(SEARCH({"stranding","stranded"},E1304)))</f>
        <v>0</v>
      </c>
      <c r="B1304" s="12">
        <v>1424</v>
      </c>
      <c r="C1304" s="21" t="s">
        <v>2689</v>
      </c>
      <c r="D1304" s="22">
        <v>2005</v>
      </c>
      <c r="E1304" s="15" t="s">
        <v>2690</v>
      </c>
      <c r="F1304" s="15" t="s">
        <v>6962</v>
      </c>
      <c r="G1304" s="15">
        <f t="shared" si="20"/>
        <v>6</v>
      </c>
      <c r="H1304" s="16"/>
      <c r="I1304" s="16"/>
      <c r="J1304" s="16"/>
      <c r="K1304" s="16"/>
      <c r="L1304" s="16">
        <v>1</v>
      </c>
      <c r="M1304" s="16"/>
      <c r="N1304" s="16"/>
      <c r="O1304" s="16"/>
      <c r="P1304" s="17"/>
      <c r="Q1304" s="17"/>
      <c r="R1304" s="17">
        <v>1</v>
      </c>
      <c r="S1304" s="17"/>
      <c r="T1304" s="18">
        <v>1</v>
      </c>
      <c r="U1304" s="18"/>
      <c r="V1304" s="18"/>
      <c r="W1304" s="18"/>
      <c r="X1304" s="19">
        <v>1</v>
      </c>
      <c r="Y1304" s="19"/>
      <c r="Z1304" s="19"/>
      <c r="AA1304" s="19"/>
      <c r="AB1304" s="19"/>
      <c r="AC1304" s="19"/>
      <c r="AD1304" s="19"/>
      <c r="AE1304" s="19">
        <v>1</v>
      </c>
      <c r="AF1304" s="19">
        <v>1</v>
      </c>
      <c r="AG1304" s="19">
        <v>1</v>
      </c>
      <c r="AH1304" s="19"/>
      <c r="AI1304" s="19"/>
      <c r="AJ1304" s="17"/>
      <c r="AK1304" s="17"/>
      <c r="AL1304" s="17"/>
      <c r="AM1304" s="17"/>
      <c r="AN1304" s="17"/>
      <c r="AO1304" s="17"/>
      <c r="AP1304" s="17"/>
      <c r="AQ1304" s="17"/>
      <c r="AR1304" s="20"/>
      <c r="AS1304" s="20"/>
      <c r="AT1304" s="20"/>
      <c r="AU1304" s="20"/>
      <c r="AV1304" s="20"/>
      <c r="AW1304" s="20"/>
      <c r="AX1304" s="20"/>
      <c r="AY1304" s="20"/>
      <c r="AZ1304" s="20"/>
      <c r="BA1304" s="20"/>
      <c r="BB1304" s="20"/>
      <c r="BC1304" s="20"/>
      <c r="BD1304" s="16"/>
      <c r="BE1304" s="16"/>
      <c r="BF1304" s="16"/>
      <c r="BG1304" s="16"/>
      <c r="BH1304" s="16"/>
      <c r="BI1304" s="16"/>
      <c r="BJ1304" s="16"/>
      <c r="BK1304" s="16"/>
      <c r="BL1304" s="16"/>
      <c r="BM1304" s="16"/>
      <c r="BN1304" s="16"/>
      <c r="BO1304" s="16"/>
      <c r="BP1304" s="16"/>
      <c r="BQ1304" s="16"/>
      <c r="BR1304" s="16"/>
      <c r="BS1304" s="16"/>
      <c r="BT1304" s="16"/>
      <c r="BU1304" s="16"/>
      <c r="BV1304" s="16"/>
      <c r="BW1304" s="16"/>
      <c r="BX1304" s="16"/>
      <c r="BY1304" s="16"/>
      <c r="BZ1304" s="16"/>
      <c r="CA1304" s="16"/>
      <c r="CB1304" s="16"/>
      <c r="CC1304" s="16"/>
      <c r="CD1304" s="16"/>
      <c r="CE1304" s="16"/>
      <c r="CF1304" s="16"/>
      <c r="CG1304" s="19"/>
      <c r="CH1304" s="19"/>
      <c r="CI1304" s="19"/>
      <c r="CJ1304" s="19">
        <v>1</v>
      </c>
      <c r="CK1304" s="19"/>
      <c r="CL1304" s="19"/>
      <c r="CM1304" s="19"/>
      <c r="CN1304" s="19"/>
      <c r="CO1304" s="19"/>
      <c r="CP1304" s="19"/>
      <c r="CQ1304" s="19"/>
      <c r="CR1304" s="19"/>
    </row>
    <row r="1305" spans="1:96" ht="107" customHeight="1">
      <c r="A1305" s="11" cm="1">
        <f t="array" ref="A1305">SUMPRODUCT(--ISNUMBER(SEARCH({"stranding","stranded"},E1305)))</f>
        <v>0</v>
      </c>
      <c r="B1305" s="12">
        <v>1425</v>
      </c>
      <c r="C1305" s="13" t="s">
        <v>2691</v>
      </c>
      <c r="D1305" s="14">
        <v>2005</v>
      </c>
      <c r="E1305" s="15" t="s">
        <v>2692</v>
      </c>
      <c r="F1305" s="15" t="s">
        <v>5978</v>
      </c>
      <c r="G1305" s="15">
        <f t="shared" si="20"/>
        <v>5</v>
      </c>
      <c r="H1305" s="16"/>
      <c r="I1305" s="16"/>
      <c r="J1305" s="16"/>
      <c r="K1305" s="16"/>
      <c r="L1305" s="16"/>
      <c r="M1305" s="16"/>
      <c r="N1305" s="16"/>
      <c r="O1305" s="16"/>
      <c r="P1305" s="17"/>
      <c r="Q1305" s="17"/>
      <c r="R1305" s="17"/>
      <c r="S1305" s="17"/>
      <c r="T1305" s="18"/>
      <c r="U1305" s="18">
        <v>1</v>
      </c>
      <c r="V1305" s="18"/>
      <c r="W1305" s="18"/>
      <c r="X1305" s="19"/>
      <c r="Y1305" s="19">
        <v>1</v>
      </c>
      <c r="Z1305" s="19">
        <v>1</v>
      </c>
      <c r="AA1305" s="19"/>
      <c r="AB1305" s="19"/>
      <c r="AC1305" s="19"/>
      <c r="AD1305" s="19"/>
      <c r="AE1305" s="19"/>
      <c r="AF1305" s="19"/>
      <c r="AG1305" s="19"/>
      <c r="AH1305" s="19"/>
      <c r="AI1305" s="19"/>
      <c r="AJ1305" s="17"/>
      <c r="AK1305" s="17"/>
      <c r="AL1305" s="17"/>
      <c r="AM1305" s="17"/>
      <c r="AN1305" s="17"/>
      <c r="AO1305" s="17"/>
      <c r="AP1305" s="17"/>
      <c r="AQ1305" s="17"/>
      <c r="AR1305" s="20"/>
      <c r="AS1305" s="20"/>
      <c r="AT1305" s="20"/>
      <c r="AU1305" s="20"/>
      <c r="AV1305" s="20"/>
      <c r="AW1305" s="20"/>
      <c r="AX1305" s="20"/>
      <c r="AY1305" s="20"/>
      <c r="AZ1305" s="20"/>
      <c r="BA1305" s="20"/>
      <c r="BB1305" s="20"/>
      <c r="BC1305" s="20"/>
      <c r="BD1305" s="16"/>
      <c r="BE1305" s="16"/>
      <c r="BF1305" s="16"/>
      <c r="BG1305" s="16"/>
      <c r="BH1305" s="16"/>
      <c r="BI1305" s="16"/>
      <c r="BJ1305" s="16"/>
      <c r="BK1305" s="16"/>
      <c r="BL1305" s="16"/>
      <c r="BM1305" s="16"/>
      <c r="BN1305" s="16"/>
      <c r="BO1305" s="16"/>
      <c r="BP1305" s="16"/>
      <c r="BQ1305" s="16"/>
      <c r="BR1305" s="16"/>
      <c r="BS1305" s="16">
        <v>1</v>
      </c>
      <c r="BT1305" s="16">
        <v>1</v>
      </c>
      <c r="BU1305" s="16"/>
      <c r="BV1305" s="16"/>
      <c r="BW1305" s="16"/>
      <c r="BX1305" s="16"/>
      <c r="BY1305" s="16"/>
      <c r="BZ1305" s="16"/>
      <c r="CA1305" s="16"/>
      <c r="CB1305" s="16"/>
      <c r="CC1305" s="16"/>
      <c r="CD1305" s="16"/>
      <c r="CE1305" s="16"/>
      <c r="CF1305" s="16"/>
      <c r="CG1305" s="19"/>
      <c r="CH1305" s="19"/>
      <c r="CI1305" s="19"/>
      <c r="CJ1305" s="19"/>
      <c r="CK1305" s="19"/>
      <c r="CL1305" s="19">
        <v>1</v>
      </c>
      <c r="CM1305" s="19"/>
      <c r="CN1305" s="19"/>
      <c r="CO1305" s="19"/>
      <c r="CP1305" s="19"/>
      <c r="CQ1305" s="19"/>
      <c r="CR1305" s="19"/>
    </row>
    <row r="1306" spans="1:96" ht="107" customHeight="1">
      <c r="A1306" s="11" cm="1">
        <f t="array" ref="A1306">SUMPRODUCT(--ISNUMBER(SEARCH({"stranding","stranded"},E1306)))</f>
        <v>0</v>
      </c>
      <c r="B1306" s="12">
        <v>1426</v>
      </c>
      <c r="C1306" s="21" t="s">
        <v>2691</v>
      </c>
      <c r="D1306" s="22">
        <v>2005</v>
      </c>
      <c r="E1306" s="15" t="s">
        <v>2693</v>
      </c>
      <c r="F1306" s="15" t="s">
        <v>6963</v>
      </c>
      <c r="G1306" s="15">
        <f t="shared" si="20"/>
        <v>6</v>
      </c>
      <c r="H1306" s="16"/>
      <c r="I1306" s="16"/>
      <c r="J1306" s="16"/>
      <c r="K1306" s="16"/>
      <c r="L1306" s="16"/>
      <c r="M1306" s="16"/>
      <c r="N1306" s="16"/>
      <c r="O1306" s="16"/>
      <c r="P1306" s="17">
        <v>1</v>
      </c>
      <c r="Q1306" s="17"/>
      <c r="R1306" s="17"/>
      <c r="S1306" s="17"/>
      <c r="T1306" s="18"/>
      <c r="U1306" s="18">
        <v>1</v>
      </c>
      <c r="V1306" s="18"/>
      <c r="W1306" s="18"/>
      <c r="X1306" s="19"/>
      <c r="Y1306" s="19">
        <v>1</v>
      </c>
      <c r="Z1306" s="19">
        <v>1</v>
      </c>
      <c r="AA1306" s="19"/>
      <c r="AB1306" s="19"/>
      <c r="AC1306" s="19"/>
      <c r="AD1306" s="19"/>
      <c r="AE1306" s="19"/>
      <c r="AF1306" s="19">
        <v>1</v>
      </c>
      <c r="AG1306" s="19"/>
      <c r="AH1306" s="19"/>
      <c r="AI1306" s="19"/>
      <c r="AJ1306" s="17"/>
      <c r="AK1306" s="17"/>
      <c r="AL1306" s="17"/>
      <c r="AM1306" s="17"/>
      <c r="AN1306" s="17"/>
      <c r="AO1306" s="17"/>
      <c r="AP1306" s="17"/>
      <c r="AQ1306" s="17"/>
      <c r="AR1306" s="20"/>
      <c r="AS1306" s="20"/>
      <c r="AT1306" s="20"/>
      <c r="AU1306" s="20"/>
      <c r="AV1306" s="20"/>
      <c r="AW1306" s="20"/>
      <c r="AX1306" s="20"/>
      <c r="AY1306" s="20"/>
      <c r="AZ1306" s="20"/>
      <c r="BA1306" s="20"/>
      <c r="BB1306" s="20"/>
      <c r="BC1306" s="20"/>
      <c r="BD1306" s="16"/>
      <c r="BE1306" s="16"/>
      <c r="BF1306" s="16"/>
      <c r="BG1306" s="16"/>
      <c r="BH1306" s="16"/>
      <c r="BI1306" s="16"/>
      <c r="BJ1306" s="16"/>
      <c r="BK1306" s="16"/>
      <c r="BL1306" s="16"/>
      <c r="BM1306" s="16"/>
      <c r="BN1306" s="16"/>
      <c r="BO1306" s="16"/>
      <c r="BP1306" s="16"/>
      <c r="BQ1306" s="16"/>
      <c r="BR1306" s="16"/>
      <c r="BS1306" s="16"/>
      <c r="BT1306" s="16">
        <v>1</v>
      </c>
      <c r="BU1306" s="16"/>
      <c r="BV1306" s="16"/>
      <c r="BW1306" s="16"/>
      <c r="BX1306" s="16"/>
      <c r="BY1306" s="16"/>
      <c r="BZ1306" s="16"/>
      <c r="CA1306" s="16"/>
      <c r="CB1306" s="16"/>
      <c r="CC1306" s="16"/>
      <c r="CD1306" s="16"/>
      <c r="CE1306" s="16"/>
      <c r="CF1306" s="16"/>
      <c r="CG1306" s="19"/>
      <c r="CH1306" s="19"/>
      <c r="CI1306" s="19"/>
      <c r="CJ1306" s="19"/>
      <c r="CK1306" s="19"/>
      <c r="CL1306" s="19"/>
      <c r="CM1306" s="19"/>
      <c r="CN1306" s="19"/>
      <c r="CO1306" s="19">
        <v>1</v>
      </c>
      <c r="CP1306" s="19"/>
      <c r="CQ1306" s="19"/>
      <c r="CR1306" s="19"/>
    </row>
    <row r="1307" spans="1:96" ht="107" customHeight="1">
      <c r="A1307" s="11" cm="1">
        <f t="array" ref="A1307">SUMPRODUCT(--ISNUMBER(SEARCH({"stranding","stranded"},E1307)))</f>
        <v>0</v>
      </c>
      <c r="B1307" s="12">
        <v>1427</v>
      </c>
      <c r="C1307" s="13" t="s">
        <v>2694</v>
      </c>
      <c r="D1307" s="14">
        <v>2005</v>
      </c>
      <c r="E1307" s="15" t="s">
        <v>2695</v>
      </c>
      <c r="F1307" s="15" t="s">
        <v>6964</v>
      </c>
      <c r="G1307" s="15">
        <f t="shared" si="20"/>
        <v>5</v>
      </c>
      <c r="H1307" s="16"/>
      <c r="I1307" s="16"/>
      <c r="J1307" s="16"/>
      <c r="K1307" s="16"/>
      <c r="L1307" s="16"/>
      <c r="M1307" s="16"/>
      <c r="N1307" s="16"/>
      <c r="O1307" s="16"/>
      <c r="P1307" s="17"/>
      <c r="Q1307" s="17"/>
      <c r="R1307" s="17"/>
      <c r="S1307" s="17"/>
      <c r="T1307" s="18"/>
      <c r="U1307" s="18">
        <v>1</v>
      </c>
      <c r="V1307" s="18"/>
      <c r="W1307" s="18"/>
      <c r="X1307" s="19"/>
      <c r="Y1307" s="19"/>
      <c r="Z1307" s="19"/>
      <c r="AA1307" s="19"/>
      <c r="AB1307" s="19"/>
      <c r="AC1307" s="19"/>
      <c r="AD1307" s="19"/>
      <c r="AE1307" s="19">
        <v>1</v>
      </c>
      <c r="AF1307" s="19">
        <v>1</v>
      </c>
      <c r="AG1307" s="19"/>
      <c r="AH1307" s="19"/>
      <c r="AI1307" s="19"/>
      <c r="AJ1307" s="17"/>
      <c r="AK1307" s="17"/>
      <c r="AL1307" s="17"/>
      <c r="AM1307" s="17"/>
      <c r="AN1307" s="17">
        <v>1</v>
      </c>
      <c r="AO1307" s="17"/>
      <c r="AP1307" s="17"/>
      <c r="AQ1307" s="17"/>
      <c r="AR1307" s="20"/>
      <c r="AS1307" s="20"/>
      <c r="AT1307" s="20"/>
      <c r="AU1307" s="20"/>
      <c r="AV1307" s="20"/>
      <c r="AW1307" s="20"/>
      <c r="AX1307" s="20"/>
      <c r="AY1307" s="20"/>
      <c r="AZ1307" s="20"/>
      <c r="BA1307" s="20"/>
      <c r="BB1307" s="20"/>
      <c r="BC1307" s="20"/>
      <c r="BD1307" s="16"/>
      <c r="BE1307" s="16"/>
      <c r="BF1307" s="16"/>
      <c r="BG1307" s="16"/>
      <c r="BH1307" s="16"/>
      <c r="BI1307" s="16"/>
      <c r="BJ1307" s="16"/>
      <c r="BK1307" s="16"/>
      <c r="BL1307" s="16"/>
      <c r="BM1307" s="16"/>
      <c r="BN1307" s="16"/>
      <c r="BO1307" s="16"/>
      <c r="BP1307" s="16"/>
      <c r="BQ1307" s="16"/>
      <c r="BR1307" s="16"/>
      <c r="BS1307" s="16"/>
      <c r="BT1307" s="16">
        <v>1</v>
      </c>
      <c r="BU1307" s="16"/>
      <c r="BV1307" s="16"/>
      <c r="BW1307" s="16"/>
      <c r="BX1307" s="16"/>
      <c r="BY1307" s="16"/>
      <c r="BZ1307" s="16"/>
      <c r="CA1307" s="16"/>
      <c r="CB1307" s="16"/>
      <c r="CC1307" s="16"/>
      <c r="CD1307" s="16"/>
      <c r="CE1307" s="16"/>
      <c r="CF1307" s="16"/>
      <c r="CG1307" s="19"/>
      <c r="CH1307" s="19"/>
      <c r="CI1307" s="19"/>
      <c r="CJ1307" s="19"/>
      <c r="CK1307" s="19"/>
      <c r="CL1307" s="19"/>
      <c r="CM1307" s="19"/>
      <c r="CN1307" s="19"/>
      <c r="CO1307" s="19"/>
      <c r="CP1307" s="19"/>
      <c r="CQ1307" s="19">
        <v>1</v>
      </c>
      <c r="CR1307" s="19"/>
    </row>
    <row r="1308" spans="1:96" ht="107" customHeight="1">
      <c r="A1308" s="11" cm="1">
        <f t="array" ref="A1308">SUMPRODUCT(--ISNUMBER(SEARCH({"stranding","stranded"},E1308)))</f>
        <v>0</v>
      </c>
      <c r="B1308" s="12">
        <v>1428</v>
      </c>
      <c r="C1308" s="21" t="s">
        <v>2696</v>
      </c>
      <c r="D1308" s="22">
        <v>2005</v>
      </c>
      <c r="E1308" s="15" t="s">
        <v>2697</v>
      </c>
      <c r="F1308" s="15" t="s">
        <v>6965</v>
      </c>
      <c r="G1308" s="15">
        <f t="shared" si="20"/>
        <v>6</v>
      </c>
      <c r="H1308" s="16"/>
      <c r="I1308" s="16"/>
      <c r="J1308" s="16"/>
      <c r="K1308" s="16"/>
      <c r="L1308" s="16"/>
      <c r="M1308" s="16"/>
      <c r="N1308" s="16">
        <v>1</v>
      </c>
      <c r="O1308" s="16"/>
      <c r="P1308" s="17">
        <v>1</v>
      </c>
      <c r="Q1308" s="17"/>
      <c r="R1308" s="17"/>
      <c r="S1308" s="17"/>
      <c r="T1308" s="18"/>
      <c r="U1308" s="18">
        <v>1</v>
      </c>
      <c r="V1308" s="18"/>
      <c r="W1308" s="18">
        <v>1</v>
      </c>
      <c r="X1308" s="19"/>
      <c r="Y1308" s="19">
        <v>1</v>
      </c>
      <c r="Z1308" s="19"/>
      <c r="AA1308" s="19">
        <v>1</v>
      </c>
      <c r="AB1308" s="19"/>
      <c r="AC1308" s="19"/>
      <c r="AD1308" s="19"/>
      <c r="AE1308" s="19"/>
      <c r="AF1308" s="19"/>
      <c r="AG1308" s="19"/>
      <c r="AH1308" s="19"/>
      <c r="AI1308" s="19"/>
      <c r="AJ1308" s="17"/>
      <c r="AK1308" s="17"/>
      <c r="AL1308" s="17"/>
      <c r="AM1308" s="17"/>
      <c r="AN1308" s="17"/>
      <c r="AO1308" s="17"/>
      <c r="AP1308" s="17"/>
      <c r="AQ1308" s="17"/>
      <c r="AR1308" s="20"/>
      <c r="AS1308" s="20"/>
      <c r="AT1308" s="20"/>
      <c r="AU1308" s="20"/>
      <c r="AV1308" s="20"/>
      <c r="AW1308" s="20"/>
      <c r="AX1308" s="20"/>
      <c r="AY1308" s="20"/>
      <c r="AZ1308" s="20"/>
      <c r="BA1308" s="20"/>
      <c r="BB1308" s="20"/>
      <c r="BC1308" s="20"/>
      <c r="BD1308" s="16"/>
      <c r="BE1308" s="16"/>
      <c r="BF1308" s="16"/>
      <c r="BG1308" s="16"/>
      <c r="BH1308" s="16"/>
      <c r="BI1308" s="16"/>
      <c r="BJ1308" s="16"/>
      <c r="BK1308" s="16"/>
      <c r="BL1308" s="16"/>
      <c r="BM1308" s="16"/>
      <c r="BN1308" s="16"/>
      <c r="BO1308" s="16"/>
      <c r="BP1308" s="16"/>
      <c r="BQ1308" s="16"/>
      <c r="BR1308" s="16"/>
      <c r="BS1308" s="16"/>
      <c r="BT1308" s="16"/>
      <c r="BU1308" s="16"/>
      <c r="BV1308" s="16"/>
      <c r="BW1308" s="16"/>
      <c r="BX1308" s="16"/>
      <c r="BY1308" s="16"/>
      <c r="BZ1308" s="16"/>
      <c r="CA1308" s="16"/>
      <c r="CB1308" s="16"/>
      <c r="CC1308" s="16">
        <v>1</v>
      </c>
      <c r="CD1308" s="16"/>
      <c r="CE1308" s="16"/>
      <c r="CF1308" s="16"/>
      <c r="CG1308" s="19"/>
      <c r="CH1308" s="19"/>
      <c r="CI1308" s="19"/>
      <c r="CJ1308" s="19"/>
      <c r="CK1308" s="19"/>
      <c r="CL1308" s="19"/>
      <c r="CM1308" s="19">
        <v>1</v>
      </c>
      <c r="CN1308" s="19"/>
      <c r="CO1308" s="19"/>
      <c r="CP1308" s="19"/>
      <c r="CQ1308" s="19"/>
      <c r="CR1308" s="19"/>
    </row>
    <row r="1309" spans="1:96" ht="107" customHeight="1">
      <c r="A1309" s="11" cm="1">
        <f t="array" ref="A1309">SUMPRODUCT(--ISNUMBER(SEARCH({"stranding","stranded"},E1309)))</f>
        <v>0</v>
      </c>
      <c r="B1309" s="12">
        <v>1429</v>
      </c>
      <c r="C1309" s="13" t="s">
        <v>2698</v>
      </c>
      <c r="D1309" s="14">
        <v>2005</v>
      </c>
      <c r="E1309" s="15" t="s">
        <v>2699</v>
      </c>
      <c r="F1309" s="15" t="s">
        <v>5983</v>
      </c>
      <c r="G1309" s="15">
        <f t="shared" si="20"/>
        <v>4</v>
      </c>
      <c r="H1309" s="16"/>
      <c r="I1309" s="16"/>
      <c r="J1309" s="16"/>
      <c r="K1309" s="16"/>
      <c r="L1309" s="16"/>
      <c r="M1309" s="16"/>
      <c r="N1309" s="16"/>
      <c r="O1309" s="16"/>
      <c r="P1309" s="17"/>
      <c r="Q1309" s="17"/>
      <c r="R1309" s="17"/>
      <c r="S1309" s="17"/>
      <c r="T1309" s="18"/>
      <c r="U1309" s="18">
        <v>1</v>
      </c>
      <c r="V1309" s="18"/>
      <c r="W1309" s="18"/>
      <c r="X1309" s="19"/>
      <c r="Y1309" s="19">
        <v>1</v>
      </c>
      <c r="Z1309" s="19">
        <v>1</v>
      </c>
      <c r="AA1309" s="19"/>
      <c r="AB1309" s="19"/>
      <c r="AC1309" s="19"/>
      <c r="AD1309" s="19"/>
      <c r="AE1309" s="19"/>
      <c r="AF1309" s="19"/>
      <c r="AG1309" s="19"/>
      <c r="AH1309" s="19"/>
      <c r="AI1309" s="19"/>
      <c r="AJ1309" s="17"/>
      <c r="AK1309" s="17"/>
      <c r="AL1309" s="17"/>
      <c r="AM1309" s="17"/>
      <c r="AN1309" s="17"/>
      <c r="AO1309" s="17"/>
      <c r="AP1309" s="17"/>
      <c r="AQ1309" s="17"/>
      <c r="AR1309" s="20"/>
      <c r="AS1309" s="20"/>
      <c r="AT1309" s="20"/>
      <c r="AU1309" s="20"/>
      <c r="AV1309" s="20"/>
      <c r="AW1309" s="20"/>
      <c r="AX1309" s="20"/>
      <c r="AY1309" s="20"/>
      <c r="AZ1309" s="20"/>
      <c r="BA1309" s="20"/>
      <c r="BB1309" s="20"/>
      <c r="BC1309" s="20"/>
      <c r="BD1309" s="16"/>
      <c r="BE1309" s="16"/>
      <c r="BF1309" s="16"/>
      <c r="BG1309" s="16"/>
      <c r="BH1309" s="16"/>
      <c r="BI1309" s="16"/>
      <c r="BJ1309" s="16"/>
      <c r="BK1309" s="16"/>
      <c r="BL1309" s="16"/>
      <c r="BM1309" s="16"/>
      <c r="BN1309" s="16"/>
      <c r="BO1309" s="16"/>
      <c r="BP1309" s="16"/>
      <c r="BQ1309" s="16"/>
      <c r="BR1309" s="16"/>
      <c r="BS1309" s="16"/>
      <c r="BT1309" s="16"/>
      <c r="BU1309" s="16"/>
      <c r="BV1309" s="16"/>
      <c r="BW1309" s="16"/>
      <c r="BX1309" s="16"/>
      <c r="BY1309" s="16"/>
      <c r="BZ1309" s="16">
        <v>1</v>
      </c>
      <c r="CA1309" s="16"/>
      <c r="CB1309" s="16"/>
      <c r="CC1309" s="16"/>
      <c r="CD1309" s="16"/>
      <c r="CE1309" s="16"/>
      <c r="CF1309" s="16"/>
      <c r="CG1309" s="19"/>
      <c r="CH1309" s="19"/>
      <c r="CI1309" s="19"/>
      <c r="CJ1309" s="19"/>
      <c r="CK1309" s="19"/>
      <c r="CL1309" s="19"/>
      <c r="CM1309" s="19"/>
      <c r="CN1309" s="19">
        <v>1</v>
      </c>
      <c r="CO1309" s="19"/>
      <c r="CP1309" s="19"/>
      <c r="CQ1309" s="19"/>
      <c r="CR1309" s="19"/>
    </row>
    <row r="1310" spans="1:96" ht="107" customHeight="1">
      <c r="A1310" s="11" cm="1">
        <f t="array" ref="A1310">SUMPRODUCT(--ISNUMBER(SEARCH({"stranding","stranded"},E1310)))</f>
        <v>0</v>
      </c>
      <c r="B1310" s="12">
        <v>1430</v>
      </c>
      <c r="C1310" s="21" t="s">
        <v>2700</v>
      </c>
      <c r="D1310" s="22">
        <v>2005</v>
      </c>
      <c r="E1310" s="15" t="s">
        <v>2701</v>
      </c>
      <c r="F1310" s="15" t="s">
        <v>5970</v>
      </c>
      <c r="G1310" s="15">
        <f t="shared" si="20"/>
        <v>6</v>
      </c>
      <c r="H1310" s="16"/>
      <c r="I1310" s="16"/>
      <c r="J1310" s="16"/>
      <c r="K1310" s="16">
        <v>1</v>
      </c>
      <c r="L1310" s="16"/>
      <c r="M1310" s="16"/>
      <c r="N1310" s="16"/>
      <c r="O1310" s="16"/>
      <c r="P1310" s="17">
        <v>1</v>
      </c>
      <c r="Q1310" s="17"/>
      <c r="R1310" s="17"/>
      <c r="S1310" s="17"/>
      <c r="T1310" s="18"/>
      <c r="U1310" s="18">
        <v>1</v>
      </c>
      <c r="V1310" s="18"/>
      <c r="W1310" s="18">
        <v>1</v>
      </c>
      <c r="X1310" s="19"/>
      <c r="Y1310" s="19">
        <v>1</v>
      </c>
      <c r="Z1310" s="19">
        <v>1</v>
      </c>
      <c r="AA1310" s="19"/>
      <c r="AB1310" s="19"/>
      <c r="AC1310" s="19"/>
      <c r="AD1310" s="19"/>
      <c r="AE1310" s="19"/>
      <c r="AF1310" s="19"/>
      <c r="AG1310" s="19"/>
      <c r="AH1310" s="19"/>
      <c r="AI1310" s="19"/>
      <c r="AJ1310" s="17"/>
      <c r="AK1310" s="17"/>
      <c r="AL1310" s="17"/>
      <c r="AM1310" s="17"/>
      <c r="AN1310" s="17"/>
      <c r="AO1310" s="17"/>
      <c r="AP1310" s="17"/>
      <c r="AQ1310" s="17"/>
      <c r="AR1310" s="20"/>
      <c r="AS1310" s="20"/>
      <c r="AT1310" s="20"/>
      <c r="AU1310" s="20"/>
      <c r="AV1310" s="20"/>
      <c r="AW1310" s="20"/>
      <c r="AX1310" s="20"/>
      <c r="AY1310" s="20"/>
      <c r="AZ1310" s="20"/>
      <c r="BA1310" s="20"/>
      <c r="BB1310" s="20"/>
      <c r="BC1310" s="20"/>
      <c r="BD1310" s="16"/>
      <c r="BE1310" s="16"/>
      <c r="BF1310" s="16"/>
      <c r="BG1310" s="16"/>
      <c r="BH1310" s="16"/>
      <c r="BI1310" s="16"/>
      <c r="BJ1310" s="16"/>
      <c r="BK1310" s="16"/>
      <c r="BL1310" s="16"/>
      <c r="BM1310" s="16"/>
      <c r="BN1310" s="16"/>
      <c r="BO1310" s="16"/>
      <c r="BP1310" s="16"/>
      <c r="BQ1310" s="16"/>
      <c r="BR1310" s="16"/>
      <c r="BS1310" s="16"/>
      <c r="BT1310" s="16"/>
      <c r="BU1310" s="16"/>
      <c r="BV1310" s="16"/>
      <c r="BW1310" s="16"/>
      <c r="BX1310" s="16"/>
      <c r="BY1310" s="16"/>
      <c r="BZ1310" s="16">
        <v>1</v>
      </c>
      <c r="CA1310" s="16"/>
      <c r="CB1310" s="16"/>
      <c r="CC1310" s="16"/>
      <c r="CD1310" s="16"/>
      <c r="CE1310" s="16"/>
      <c r="CF1310" s="16"/>
      <c r="CG1310" s="19"/>
      <c r="CH1310" s="19"/>
      <c r="CI1310" s="19"/>
      <c r="CJ1310" s="19"/>
      <c r="CK1310" s="19"/>
      <c r="CL1310" s="19"/>
      <c r="CM1310" s="19">
        <v>1</v>
      </c>
      <c r="CN1310" s="19"/>
      <c r="CO1310" s="19"/>
      <c r="CP1310" s="19"/>
      <c r="CQ1310" s="19"/>
      <c r="CR1310" s="19"/>
    </row>
    <row r="1311" spans="1:96" ht="107" customHeight="1">
      <c r="A1311" s="11" cm="1">
        <f t="array" ref="A1311">SUMPRODUCT(--ISNUMBER(SEARCH({"stranding","stranded"},E1311)))</f>
        <v>0</v>
      </c>
      <c r="B1311" s="12">
        <v>1431</v>
      </c>
      <c r="C1311" s="13" t="s">
        <v>2702</v>
      </c>
      <c r="D1311" s="14">
        <v>2005</v>
      </c>
      <c r="E1311" s="15" t="s">
        <v>2703</v>
      </c>
      <c r="F1311" s="15" t="s">
        <v>6966</v>
      </c>
      <c r="G1311" s="15">
        <f t="shared" si="20"/>
        <v>8</v>
      </c>
      <c r="H1311" s="16"/>
      <c r="I1311" s="16"/>
      <c r="J1311" s="16"/>
      <c r="K1311" s="16"/>
      <c r="L1311" s="16"/>
      <c r="M1311" s="16"/>
      <c r="N1311" s="16"/>
      <c r="O1311" s="16"/>
      <c r="P1311" s="17">
        <v>1</v>
      </c>
      <c r="Q1311" s="17"/>
      <c r="R1311" s="17"/>
      <c r="S1311" s="17"/>
      <c r="T1311" s="18"/>
      <c r="U1311" s="18">
        <v>1</v>
      </c>
      <c r="V1311" s="18"/>
      <c r="W1311" s="18">
        <v>1</v>
      </c>
      <c r="X1311" s="19"/>
      <c r="Y1311" s="19">
        <v>1</v>
      </c>
      <c r="Z1311" s="19">
        <v>1</v>
      </c>
      <c r="AA1311" s="19"/>
      <c r="AB1311" s="19"/>
      <c r="AC1311" s="19"/>
      <c r="AD1311" s="19"/>
      <c r="AE1311" s="19"/>
      <c r="AF1311" s="19"/>
      <c r="AG1311" s="19"/>
      <c r="AH1311" s="19"/>
      <c r="AI1311" s="19"/>
      <c r="AJ1311" s="17"/>
      <c r="AK1311" s="17"/>
      <c r="AL1311" s="17"/>
      <c r="AM1311" s="17"/>
      <c r="AN1311" s="17"/>
      <c r="AO1311" s="17"/>
      <c r="AP1311" s="17"/>
      <c r="AQ1311" s="17"/>
      <c r="AR1311" s="20"/>
      <c r="AS1311" s="20"/>
      <c r="AT1311" s="20"/>
      <c r="AU1311" s="20"/>
      <c r="AV1311" s="20"/>
      <c r="AW1311" s="20"/>
      <c r="AX1311" s="20"/>
      <c r="AY1311" s="20"/>
      <c r="AZ1311" s="20"/>
      <c r="BA1311" s="20"/>
      <c r="BB1311" s="20"/>
      <c r="BC1311" s="20"/>
      <c r="BD1311" s="16"/>
      <c r="BE1311" s="16"/>
      <c r="BF1311" s="16"/>
      <c r="BG1311" s="16"/>
      <c r="BH1311" s="16"/>
      <c r="BI1311" s="16"/>
      <c r="BJ1311" s="16"/>
      <c r="BK1311" s="16"/>
      <c r="BL1311" s="16"/>
      <c r="BM1311" s="16">
        <v>1</v>
      </c>
      <c r="BN1311" s="16"/>
      <c r="BO1311" s="16"/>
      <c r="BP1311" s="16"/>
      <c r="BQ1311" s="16">
        <v>1</v>
      </c>
      <c r="BR1311" s="16"/>
      <c r="BS1311" s="16"/>
      <c r="BT1311" s="16"/>
      <c r="BU1311" s="16"/>
      <c r="BV1311" s="16"/>
      <c r="BW1311" s="16"/>
      <c r="BX1311" s="16"/>
      <c r="BY1311" s="16"/>
      <c r="BZ1311" s="16">
        <v>1</v>
      </c>
      <c r="CA1311" s="16"/>
      <c r="CB1311" s="16"/>
      <c r="CC1311" s="16"/>
      <c r="CD1311" s="16"/>
      <c r="CE1311" s="16"/>
      <c r="CF1311" s="16"/>
      <c r="CG1311" s="19"/>
      <c r="CH1311" s="19"/>
      <c r="CI1311" s="19"/>
      <c r="CJ1311" s="19"/>
      <c r="CK1311" s="19"/>
      <c r="CL1311" s="19"/>
      <c r="CM1311" s="19">
        <v>1</v>
      </c>
      <c r="CN1311" s="19"/>
      <c r="CO1311" s="19"/>
      <c r="CP1311" s="19"/>
      <c r="CQ1311" s="19"/>
      <c r="CR1311" s="19"/>
    </row>
    <row r="1312" spans="1:96" ht="107" customHeight="1">
      <c r="A1312" s="11" cm="1">
        <f t="array" ref="A1312">SUMPRODUCT(--ISNUMBER(SEARCH({"stranding","stranded"},E1312)))</f>
        <v>0</v>
      </c>
      <c r="B1312" s="12">
        <v>1432</v>
      </c>
      <c r="C1312" s="21" t="s">
        <v>2704</v>
      </c>
      <c r="D1312" s="22">
        <v>2005</v>
      </c>
      <c r="E1312" s="15" t="s">
        <v>2705</v>
      </c>
      <c r="F1312" s="15" t="s">
        <v>6040</v>
      </c>
      <c r="G1312" s="15">
        <f t="shared" si="20"/>
        <v>5</v>
      </c>
      <c r="H1312" s="16"/>
      <c r="I1312" s="16"/>
      <c r="J1312" s="16"/>
      <c r="K1312" s="16">
        <v>1</v>
      </c>
      <c r="L1312" s="16"/>
      <c r="M1312" s="16"/>
      <c r="N1312" s="16"/>
      <c r="O1312" s="16"/>
      <c r="P1312" s="17"/>
      <c r="Q1312" s="17"/>
      <c r="R1312" s="17"/>
      <c r="S1312" s="17"/>
      <c r="T1312" s="18">
        <v>1</v>
      </c>
      <c r="U1312" s="18"/>
      <c r="V1312" s="18"/>
      <c r="W1312" s="18"/>
      <c r="X1312" s="19"/>
      <c r="Y1312" s="19"/>
      <c r="Z1312" s="19"/>
      <c r="AA1312" s="19"/>
      <c r="AB1312" s="19"/>
      <c r="AC1312" s="19"/>
      <c r="AD1312" s="19"/>
      <c r="AE1312" s="19">
        <v>1</v>
      </c>
      <c r="AF1312" s="19">
        <v>1</v>
      </c>
      <c r="AG1312" s="19">
        <v>1</v>
      </c>
      <c r="AH1312" s="19"/>
      <c r="AI1312" s="19"/>
      <c r="AJ1312" s="17"/>
      <c r="AK1312" s="17"/>
      <c r="AL1312" s="17"/>
      <c r="AM1312" s="17"/>
      <c r="AN1312" s="17"/>
      <c r="AO1312" s="17"/>
      <c r="AP1312" s="17"/>
      <c r="AQ1312" s="17"/>
      <c r="AR1312" s="20"/>
      <c r="AS1312" s="20"/>
      <c r="AT1312" s="20"/>
      <c r="AU1312" s="20"/>
      <c r="AV1312" s="20"/>
      <c r="AW1312" s="20"/>
      <c r="AX1312" s="20"/>
      <c r="AY1312" s="20"/>
      <c r="AZ1312" s="20"/>
      <c r="BA1312" s="20"/>
      <c r="BB1312" s="20"/>
      <c r="BC1312" s="20"/>
      <c r="BD1312" s="16"/>
      <c r="BE1312" s="16"/>
      <c r="BF1312" s="16"/>
      <c r="BG1312" s="16"/>
      <c r="BH1312" s="16"/>
      <c r="BI1312" s="16"/>
      <c r="BJ1312" s="16"/>
      <c r="BK1312" s="16"/>
      <c r="BL1312" s="16"/>
      <c r="BM1312" s="16"/>
      <c r="BN1312" s="16"/>
      <c r="BO1312" s="16"/>
      <c r="BP1312" s="16"/>
      <c r="BQ1312" s="16"/>
      <c r="BR1312" s="16"/>
      <c r="BS1312" s="16"/>
      <c r="BT1312" s="16"/>
      <c r="BU1312" s="16"/>
      <c r="BV1312" s="16"/>
      <c r="BW1312" s="16"/>
      <c r="BX1312" s="16"/>
      <c r="BY1312" s="16">
        <v>1</v>
      </c>
      <c r="BZ1312" s="16"/>
      <c r="CA1312" s="16"/>
      <c r="CB1312" s="16"/>
      <c r="CC1312" s="16"/>
      <c r="CD1312" s="16"/>
      <c r="CE1312" s="16"/>
      <c r="CF1312" s="16"/>
      <c r="CG1312" s="19"/>
      <c r="CH1312" s="19"/>
      <c r="CI1312" s="19"/>
      <c r="CJ1312" s="19"/>
      <c r="CK1312" s="19"/>
      <c r="CL1312" s="19"/>
      <c r="CM1312" s="19"/>
      <c r="CN1312" s="19"/>
      <c r="CO1312" s="19">
        <v>1</v>
      </c>
      <c r="CP1312" s="19"/>
      <c r="CQ1312" s="19"/>
      <c r="CR1312" s="19"/>
    </row>
    <row r="1313" spans="1:96" ht="107" customHeight="1">
      <c r="A1313" s="11" cm="1">
        <f t="array" ref="A1313">SUMPRODUCT(--ISNUMBER(SEARCH({"stranding","stranded"},E1313)))</f>
        <v>0</v>
      </c>
      <c r="B1313" s="12">
        <v>1434</v>
      </c>
      <c r="C1313" s="21" t="s">
        <v>2706</v>
      </c>
      <c r="D1313" s="22">
        <v>2005</v>
      </c>
      <c r="E1313" s="15" t="s">
        <v>2707</v>
      </c>
      <c r="F1313" s="15" t="s">
        <v>5990</v>
      </c>
      <c r="G1313" s="15">
        <f t="shared" si="20"/>
        <v>10</v>
      </c>
      <c r="H1313" s="16"/>
      <c r="I1313" s="16"/>
      <c r="J1313" s="16">
        <v>1</v>
      </c>
      <c r="K1313" s="16"/>
      <c r="L1313" s="16"/>
      <c r="M1313" s="16"/>
      <c r="N1313" s="16"/>
      <c r="O1313" s="16"/>
      <c r="P1313" s="17">
        <v>1</v>
      </c>
      <c r="Q1313" s="17"/>
      <c r="R1313" s="17"/>
      <c r="S1313" s="17"/>
      <c r="T1313" s="18">
        <v>1</v>
      </c>
      <c r="U1313" s="18"/>
      <c r="V1313" s="18">
        <v>1</v>
      </c>
      <c r="W1313" s="18">
        <v>1</v>
      </c>
      <c r="X1313" s="19">
        <v>1</v>
      </c>
      <c r="Y1313" s="19">
        <v>1</v>
      </c>
      <c r="Z1313" s="19">
        <v>1</v>
      </c>
      <c r="AA1313" s="19"/>
      <c r="AB1313" s="19"/>
      <c r="AC1313" s="19"/>
      <c r="AD1313" s="19"/>
      <c r="AE1313" s="19"/>
      <c r="AF1313" s="19"/>
      <c r="AG1313" s="19"/>
      <c r="AH1313" s="19"/>
      <c r="AI1313" s="19"/>
      <c r="AJ1313" s="17"/>
      <c r="AK1313" s="17"/>
      <c r="AL1313" s="17"/>
      <c r="AM1313" s="17"/>
      <c r="AN1313" s="17"/>
      <c r="AO1313" s="17"/>
      <c r="AP1313" s="17"/>
      <c r="AQ1313" s="17"/>
      <c r="AR1313" s="20"/>
      <c r="AS1313" s="20"/>
      <c r="AT1313" s="20"/>
      <c r="AU1313" s="20"/>
      <c r="AV1313" s="20"/>
      <c r="AW1313" s="20"/>
      <c r="AX1313" s="20"/>
      <c r="AY1313" s="20"/>
      <c r="AZ1313" s="20"/>
      <c r="BA1313" s="20"/>
      <c r="BB1313" s="20">
        <v>1</v>
      </c>
      <c r="BC1313" s="20"/>
      <c r="BD1313" s="16"/>
      <c r="BE1313" s="16">
        <v>1</v>
      </c>
      <c r="BF1313" s="16"/>
      <c r="BG1313" s="16"/>
      <c r="BH1313" s="16"/>
      <c r="BI1313" s="16">
        <v>1</v>
      </c>
      <c r="BJ1313" s="16"/>
      <c r="BK1313" s="16"/>
      <c r="BL1313" s="16"/>
      <c r="BM1313" s="16"/>
      <c r="BN1313" s="16"/>
      <c r="BO1313" s="16"/>
      <c r="BP1313" s="16"/>
      <c r="BQ1313" s="16"/>
      <c r="BR1313" s="16"/>
      <c r="BS1313" s="16"/>
      <c r="BT1313" s="16"/>
      <c r="BU1313" s="16"/>
      <c r="BV1313" s="16"/>
      <c r="BW1313" s="16"/>
      <c r="BX1313" s="16"/>
      <c r="BY1313" s="16"/>
      <c r="BZ1313" s="16"/>
      <c r="CA1313" s="16"/>
      <c r="CB1313" s="16"/>
      <c r="CC1313" s="16"/>
      <c r="CD1313" s="16"/>
      <c r="CE1313" s="16"/>
      <c r="CF1313" s="16"/>
      <c r="CG1313" s="19"/>
      <c r="CH1313" s="19"/>
      <c r="CI1313" s="19"/>
      <c r="CJ1313" s="19"/>
      <c r="CK1313" s="19"/>
      <c r="CL1313" s="19"/>
      <c r="CM1313" s="19"/>
      <c r="CN1313" s="19"/>
      <c r="CO1313" s="19"/>
      <c r="CP1313" s="19"/>
      <c r="CQ1313" s="19"/>
      <c r="CR1313" s="19"/>
    </row>
    <row r="1314" spans="1:96" ht="107" customHeight="1">
      <c r="A1314" s="11" cm="1">
        <f t="array" ref="A1314">SUMPRODUCT(--ISNUMBER(SEARCH({"stranding","stranded"},E1314)))</f>
        <v>0</v>
      </c>
      <c r="B1314" s="12">
        <v>1435</v>
      </c>
      <c r="C1314" s="13" t="s">
        <v>2708</v>
      </c>
      <c r="D1314" s="14">
        <v>2005</v>
      </c>
      <c r="E1314" s="15" t="s">
        <v>2709</v>
      </c>
      <c r="F1314" s="15" t="s">
        <v>6967</v>
      </c>
      <c r="G1314" s="15">
        <f t="shared" si="20"/>
        <v>6</v>
      </c>
      <c r="H1314" s="16"/>
      <c r="I1314" s="16"/>
      <c r="J1314" s="16">
        <v>2</v>
      </c>
      <c r="K1314" s="16"/>
      <c r="L1314" s="16"/>
      <c r="M1314" s="16"/>
      <c r="N1314" s="16"/>
      <c r="O1314" s="16"/>
      <c r="P1314" s="17"/>
      <c r="Q1314" s="17"/>
      <c r="R1314" s="17"/>
      <c r="S1314" s="17"/>
      <c r="T1314" s="18"/>
      <c r="U1314" s="18">
        <v>1</v>
      </c>
      <c r="V1314" s="18"/>
      <c r="W1314" s="18"/>
      <c r="X1314" s="19"/>
      <c r="Y1314" s="19">
        <v>1</v>
      </c>
      <c r="Z1314" s="19">
        <v>1</v>
      </c>
      <c r="AA1314" s="19"/>
      <c r="AB1314" s="19"/>
      <c r="AC1314" s="19"/>
      <c r="AD1314" s="19"/>
      <c r="AE1314" s="19"/>
      <c r="AF1314" s="19"/>
      <c r="AG1314" s="19"/>
      <c r="AH1314" s="19"/>
      <c r="AI1314" s="19"/>
      <c r="AJ1314" s="17"/>
      <c r="AK1314" s="17"/>
      <c r="AL1314" s="17"/>
      <c r="AM1314" s="17"/>
      <c r="AN1314" s="17"/>
      <c r="AO1314" s="17"/>
      <c r="AP1314" s="17"/>
      <c r="AQ1314" s="17"/>
      <c r="AR1314" s="20"/>
      <c r="AS1314" s="20"/>
      <c r="AT1314" s="20"/>
      <c r="AU1314" s="20"/>
      <c r="AV1314" s="20"/>
      <c r="AW1314" s="20"/>
      <c r="AX1314" s="20"/>
      <c r="AY1314" s="20"/>
      <c r="AZ1314" s="20"/>
      <c r="BA1314" s="20"/>
      <c r="BB1314" s="20"/>
      <c r="BC1314" s="20"/>
      <c r="BD1314" s="16"/>
      <c r="BE1314" s="16"/>
      <c r="BF1314" s="16"/>
      <c r="BG1314" s="16"/>
      <c r="BH1314" s="16"/>
      <c r="BI1314" s="16">
        <v>1</v>
      </c>
      <c r="BJ1314" s="16"/>
      <c r="BK1314" s="16"/>
      <c r="BL1314" s="16"/>
      <c r="BM1314" s="16"/>
      <c r="BN1314" s="16"/>
      <c r="BO1314" s="16"/>
      <c r="BP1314" s="16"/>
      <c r="BQ1314" s="16"/>
      <c r="BR1314" s="16"/>
      <c r="BS1314" s="16"/>
      <c r="BT1314" s="16"/>
      <c r="BU1314" s="16"/>
      <c r="BV1314" s="16">
        <v>1</v>
      </c>
      <c r="BW1314" s="16"/>
      <c r="BX1314" s="16"/>
      <c r="BY1314" s="16"/>
      <c r="BZ1314" s="16"/>
      <c r="CA1314" s="16"/>
      <c r="CB1314" s="16"/>
      <c r="CC1314" s="16">
        <v>1</v>
      </c>
      <c r="CD1314" s="16"/>
      <c r="CE1314" s="16"/>
      <c r="CF1314" s="16"/>
      <c r="CG1314" s="19"/>
      <c r="CH1314" s="19"/>
      <c r="CI1314" s="19"/>
      <c r="CJ1314" s="19"/>
      <c r="CK1314" s="19">
        <v>1</v>
      </c>
      <c r="CL1314" s="19"/>
      <c r="CM1314" s="19"/>
      <c r="CN1314" s="19"/>
      <c r="CO1314" s="19"/>
      <c r="CP1314" s="19"/>
      <c r="CQ1314" s="19"/>
      <c r="CR1314" s="19"/>
    </row>
    <row r="1315" spans="1:96" ht="107" customHeight="1">
      <c r="A1315" s="11" cm="1">
        <f t="array" ref="A1315">SUMPRODUCT(--ISNUMBER(SEARCH({"stranding","stranded"},E1315)))</f>
        <v>0</v>
      </c>
      <c r="B1315" s="12">
        <v>1436</v>
      </c>
      <c r="C1315" s="21" t="s">
        <v>2710</v>
      </c>
      <c r="D1315" s="22">
        <v>2005</v>
      </c>
      <c r="E1315" s="15" t="s">
        <v>2711</v>
      </c>
      <c r="F1315" s="15" t="s">
        <v>6968</v>
      </c>
      <c r="G1315" s="15">
        <f t="shared" si="20"/>
        <v>9</v>
      </c>
      <c r="H1315" s="16"/>
      <c r="I1315" s="16"/>
      <c r="J1315" s="16"/>
      <c r="K1315" s="16">
        <v>1</v>
      </c>
      <c r="L1315" s="16"/>
      <c r="M1315" s="16">
        <v>1</v>
      </c>
      <c r="N1315" s="16"/>
      <c r="O1315" s="16"/>
      <c r="P1315" s="17"/>
      <c r="Q1315" s="17"/>
      <c r="R1315" s="17">
        <v>1</v>
      </c>
      <c r="S1315" s="17"/>
      <c r="T1315" s="18"/>
      <c r="U1315" s="18"/>
      <c r="V1315" s="18">
        <v>1</v>
      </c>
      <c r="W1315" s="18"/>
      <c r="X1315" s="19">
        <v>1</v>
      </c>
      <c r="Y1315" s="19">
        <v>1</v>
      </c>
      <c r="Z1315" s="19">
        <v>1</v>
      </c>
      <c r="AA1315" s="19"/>
      <c r="AB1315" s="19">
        <v>1</v>
      </c>
      <c r="AC1315" s="19"/>
      <c r="AD1315" s="19"/>
      <c r="AE1315" s="19"/>
      <c r="AF1315" s="19"/>
      <c r="AG1315" s="19"/>
      <c r="AH1315" s="19"/>
      <c r="AI1315" s="19"/>
      <c r="AJ1315" s="17"/>
      <c r="AK1315" s="17"/>
      <c r="AL1315" s="17"/>
      <c r="AM1315" s="17"/>
      <c r="AN1315" s="17"/>
      <c r="AO1315" s="17"/>
      <c r="AP1315" s="17"/>
      <c r="AQ1315" s="17"/>
      <c r="AR1315" s="20"/>
      <c r="AS1315" s="20"/>
      <c r="AT1315" s="20"/>
      <c r="AU1315" s="20"/>
      <c r="AV1315" s="20"/>
      <c r="AW1315" s="20"/>
      <c r="AX1315" s="20"/>
      <c r="AY1315" s="20"/>
      <c r="AZ1315" s="20"/>
      <c r="BA1315" s="20"/>
      <c r="BB1315" s="20"/>
      <c r="BC1315" s="20"/>
      <c r="BD1315" s="16"/>
      <c r="BE1315" s="16"/>
      <c r="BF1315" s="16"/>
      <c r="BG1315" s="16"/>
      <c r="BH1315" s="16"/>
      <c r="BI1315" s="16"/>
      <c r="BJ1315" s="16"/>
      <c r="BK1315" s="16"/>
      <c r="BL1315" s="16"/>
      <c r="BM1315" s="16"/>
      <c r="BN1315" s="16"/>
      <c r="BO1315" s="16"/>
      <c r="BP1315" s="16"/>
      <c r="BQ1315" s="16"/>
      <c r="BR1315" s="16">
        <v>1</v>
      </c>
      <c r="BS1315" s="16"/>
      <c r="BT1315" s="16"/>
      <c r="BU1315" s="16"/>
      <c r="BV1315" s="16">
        <v>1</v>
      </c>
      <c r="BW1315" s="16"/>
      <c r="BX1315" s="16"/>
      <c r="BY1315" s="16"/>
      <c r="BZ1315" s="16"/>
      <c r="CA1315" s="16"/>
      <c r="CB1315" s="16"/>
      <c r="CC1315" s="16"/>
      <c r="CD1315" s="16"/>
      <c r="CE1315" s="16">
        <v>1</v>
      </c>
      <c r="CF1315" s="16"/>
      <c r="CG1315" s="19"/>
      <c r="CH1315" s="19"/>
      <c r="CI1315" s="19"/>
      <c r="CJ1315" s="19">
        <v>1</v>
      </c>
      <c r="CK1315" s="19"/>
      <c r="CL1315" s="19"/>
      <c r="CM1315" s="19"/>
      <c r="CN1315" s="19"/>
      <c r="CO1315" s="19"/>
      <c r="CP1315" s="19"/>
      <c r="CQ1315" s="19"/>
      <c r="CR1315" s="19"/>
    </row>
    <row r="1316" spans="1:96" ht="107" customHeight="1">
      <c r="A1316" s="11" cm="1">
        <f t="array" ref="A1316">SUMPRODUCT(--ISNUMBER(SEARCH({"stranding","stranded"},E1316)))</f>
        <v>0</v>
      </c>
      <c r="B1316" s="12">
        <v>1437</v>
      </c>
      <c r="C1316" s="13" t="s">
        <v>2712</v>
      </c>
      <c r="D1316" s="14">
        <v>2005</v>
      </c>
      <c r="E1316" s="15" t="s">
        <v>2713</v>
      </c>
      <c r="F1316" s="15" t="s">
        <v>6969</v>
      </c>
      <c r="G1316" s="15">
        <f t="shared" si="20"/>
        <v>9</v>
      </c>
      <c r="H1316" s="16"/>
      <c r="I1316" s="16">
        <v>1</v>
      </c>
      <c r="J1316" s="16">
        <v>1</v>
      </c>
      <c r="K1316" s="16"/>
      <c r="L1316" s="16"/>
      <c r="M1316" s="16"/>
      <c r="N1316" s="16"/>
      <c r="O1316" s="16"/>
      <c r="P1316" s="17">
        <v>1</v>
      </c>
      <c r="Q1316" s="17"/>
      <c r="R1316" s="17"/>
      <c r="S1316" s="17"/>
      <c r="T1316" s="18"/>
      <c r="U1316" s="18">
        <v>1</v>
      </c>
      <c r="V1316" s="18"/>
      <c r="W1316" s="18">
        <v>1</v>
      </c>
      <c r="X1316" s="19"/>
      <c r="Y1316" s="19">
        <v>1</v>
      </c>
      <c r="Z1316" s="19">
        <v>1</v>
      </c>
      <c r="AA1316" s="19"/>
      <c r="AB1316" s="19"/>
      <c r="AC1316" s="19"/>
      <c r="AD1316" s="19"/>
      <c r="AE1316" s="19"/>
      <c r="AF1316" s="19"/>
      <c r="AG1316" s="19"/>
      <c r="AH1316" s="19"/>
      <c r="AI1316" s="19"/>
      <c r="AJ1316" s="17"/>
      <c r="AK1316" s="17"/>
      <c r="AL1316" s="17"/>
      <c r="AM1316" s="17"/>
      <c r="AN1316" s="17"/>
      <c r="AO1316" s="17"/>
      <c r="AP1316" s="17"/>
      <c r="AQ1316" s="17"/>
      <c r="AR1316" s="20"/>
      <c r="AS1316" s="20"/>
      <c r="AT1316" s="20"/>
      <c r="AU1316" s="20"/>
      <c r="AV1316" s="20"/>
      <c r="AW1316" s="20"/>
      <c r="AX1316" s="20"/>
      <c r="AY1316" s="20"/>
      <c r="AZ1316" s="20"/>
      <c r="BA1316" s="20"/>
      <c r="BB1316" s="20"/>
      <c r="BC1316" s="20"/>
      <c r="BD1316" s="16"/>
      <c r="BE1316" s="16"/>
      <c r="BF1316" s="16">
        <v>1</v>
      </c>
      <c r="BG1316" s="16"/>
      <c r="BH1316" s="16"/>
      <c r="BI1316" s="16">
        <v>1</v>
      </c>
      <c r="BJ1316" s="16"/>
      <c r="BK1316" s="16"/>
      <c r="BL1316" s="16"/>
      <c r="BM1316" s="16"/>
      <c r="BN1316" s="16"/>
      <c r="BO1316" s="16"/>
      <c r="BP1316" s="16"/>
      <c r="BQ1316" s="16"/>
      <c r="BR1316" s="16"/>
      <c r="BS1316" s="16"/>
      <c r="BT1316" s="16"/>
      <c r="BU1316" s="16"/>
      <c r="BV1316" s="16"/>
      <c r="BW1316" s="16"/>
      <c r="BX1316" s="16"/>
      <c r="BY1316" s="16"/>
      <c r="BZ1316" s="16">
        <v>1</v>
      </c>
      <c r="CA1316" s="16"/>
      <c r="CB1316" s="16"/>
      <c r="CC1316" s="16">
        <v>1</v>
      </c>
      <c r="CD1316" s="16"/>
      <c r="CE1316" s="16"/>
      <c r="CF1316" s="16"/>
      <c r="CG1316" s="19"/>
      <c r="CH1316" s="19"/>
      <c r="CI1316" s="19"/>
      <c r="CJ1316" s="19"/>
      <c r="CK1316" s="19"/>
      <c r="CL1316" s="19"/>
      <c r="CM1316" s="19">
        <v>1</v>
      </c>
      <c r="CN1316" s="19"/>
      <c r="CO1316" s="19"/>
      <c r="CP1316" s="19"/>
      <c r="CQ1316" s="19"/>
      <c r="CR1316" s="19"/>
    </row>
    <row r="1317" spans="1:96" ht="107" customHeight="1">
      <c r="A1317" s="11" cm="1">
        <f t="array" ref="A1317">SUMPRODUCT(--ISNUMBER(SEARCH({"stranding","stranded"},E1317)))</f>
        <v>0</v>
      </c>
      <c r="B1317" s="12">
        <v>1438</v>
      </c>
      <c r="C1317" s="21" t="s">
        <v>2714</v>
      </c>
      <c r="D1317" s="22">
        <v>2005</v>
      </c>
      <c r="E1317" s="15" t="s">
        <v>2715</v>
      </c>
      <c r="F1317" s="15" t="s">
        <v>7985</v>
      </c>
      <c r="G1317" s="15">
        <f t="shared" si="20"/>
        <v>9</v>
      </c>
      <c r="H1317" s="16"/>
      <c r="I1317" s="16"/>
      <c r="J1317" s="16"/>
      <c r="K1317" s="16"/>
      <c r="L1317" s="16"/>
      <c r="M1317" s="16"/>
      <c r="N1317" s="16">
        <v>2</v>
      </c>
      <c r="O1317" s="16"/>
      <c r="P1317" s="17"/>
      <c r="Q1317" s="17"/>
      <c r="R1317" s="17">
        <v>1</v>
      </c>
      <c r="S1317" s="17"/>
      <c r="T1317" s="18">
        <v>1</v>
      </c>
      <c r="U1317" s="18"/>
      <c r="V1317" s="18"/>
      <c r="W1317" s="18"/>
      <c r="X1317" s="19">
        <v>1</v>
      </c>
      <c r="Y1317" s="19">
        <v>1</v>
      </c>
      <c r="Z1317" s="19"/>
      <c r="AA1317" s="19"/>
      <c r="AB1317" s="19"/>
      <c r="AC1317" s="19"/>
      <c r="AD1317" s="19"/>
      <c r="AE1317" s="19"/>
      <c r="AF1317" s="19"/>
      <c r="AG1317" s="19"/>
      <c r="AH1317" s="19"/>
      <c r="AI1317" s="19"/>
      <c r="AJ1317" s="17">
        <v>1</v>
      </c>
      <c r="AK1317" s="17"/>
      <c r="AL1317" s="17"/>
      <c r="AM1317" s="17"/>
      <c r="AN1317" s="17"/>
      <c r="AO1317" s="17"/>
      <c r="AP1317" s="17"/>
      <c r="AQ1317" s="17"/>
      <c r="AR1317" s="20"/>
      <c r="AS1317" s="20"/>
      <c r="AT1317" s="20"/>
      <c r="AU1317" s="20"/>
      <c r="AV1317" s="20"/>
      <c r="AW1317" s="20"/>
      <c r="AX1317" s="20"/>
      <c r="AY1317" s="20"/>
      <c r="AZ1317" s="20"/>
      <c r="BA1317" s="20"/>
      <c r="BB1317" s="20"/>
      <c r="BC1317" s="20"/>
      <c r="BD1317" s="16"/>
      <c r="BE1317" s="16"/>
      <c r="BF1317" s="16"/>
      <c r="BG1317" s="16"/>
      <c r="BH1317" s="16"/>
      <c r="BI1317" s="16"/>
      <c r="BJ1317" s="16">
        <v>1</v>
      </c>
      <c r="BK1317" s="16"/>
      <c r="BL1317" s="16"/>
      <c r="BM1317" s="16"/>
      <c r="BN1317" s="16"/>
      <c r="BO1317" s="16"/>
      <c r="BP1317" s="16">
        <v>1</v>
      </c>
      <c r="BQ1317" s="16"/>
      <c r="BR1317" s="16"/>
      <c r="BS1317" s="16"/>
      <c r="BT1317" s="16"/>
      <c r="BU1317" s="16"/>
      <c r="BV1317" s="16"/>
      <c r="BW1317" s="16"/>
      <c r="BX1317" s="16"/>
      <c r="BY1317" s="16"/>
      <c r="BZ1317" s="16"/>
      <c r="CA1317" s="16">
        <v>1</v>
      </c>
      <c r="CB1317" s="16"/>
      <c r="CC1317" s="16"/>
      <c r="CD1317" s="16">
        <v>1</v>
      </c>
      <c r="CE1317" s="16"/>
      <c r="CF1317" s="16"/>
      <c r="CG1317" s="19"/>
      <c r="CH1317" s="19"/>
      <c r="CI1317" s="19"/>
      <c r="CJ1317" s="19"/>
      <c r="CK1317" s="19">
        <v>1</v>
      </c>
      <c r="CL1317" s="19"/>
      <c r="CM1317" s="19"/>
      <c r="CN1317" s="19"/>
      <c r="CO1317" s="19"/>
      <c r="CP1317" s="19"/>
      <c r="CQ1317" s="19"/>
      <c r="CR1317" s="19"/>
    </row>
    <row r="1318" spans="1:96" ht="107" customHeight="1">
      <c r="A1318" s="11" cm="1">
        <f t="array" ref="A1318">SUMPRODUCT(--ISNUMBER(SEARCH({"stranding","stranded"},E1318)))</f>
        <v>0</v>
      </c>
      <c r="B1318" s="12">
        <v>1439</v>
      </c>
      <c r="C1318" s="13" t="s">
        <v>2716</v>
      </c>
      <c r="D1318" s="14">
        <v>2005</v>
      </c>
      <c r="E1318" s="15" t="s">
        <v>2717</v>
      </c>
      <c r="F1318" s="15" t="s">
        <v>6970</v>
      </c>
      <c r="G1318" s="15">
        <f t="shared" si="20"/>
        <v>6</v>
      </c>
      <c r="H1318" s="16"/>
      <c r="I1318" s="16"/>
      <c r="J1318" s="16"/>
      <c r="K1318" s="16"/>
      <c r="L1318" s="16"/>
      <c r="M1318" s="16">
        <v>1</v>
      </c>
      <c r="N1318" s="16"/>
      <c r="O1318" s="16"/>
      <c r="P1318" s="17"/>
      <c r="Q1318" s="17"/>
      <c r="R1318" s="17"/>
      <c r="S1318" s="17"/>
      <c r="T1318" s="18"/>
      <c r="U1318" s="18">
        <v>1</v>
      </c>
      <c r="V1318" s="18"/>
      <c r="W1318" s="18">
        <v>1</v>
      </c>
      <c r="X1318" s="19">
        <v>1</v>
      </c>
      <c r="Y1318" s="19"/>
      <c r="Z1318" s="19"/>
      <c r="AA1318" s="19"/>
      <c r="AB1318" s="19"/>
      <c r="AC1318" s="19"/>
      <c r="AD1318" s="19"/>
      <c r="AE1318" s="19"/>
      <c r="AF1318" s="19"/>
      <c r="AG1318" s="19"/>
      <c r="AH1318" s="19"/>
      <c r="AI1318" s="19"/>
      <c r="AJ1318" s="17">
        <v>1</v>
      </c>
      <c r="AK1318" s="17"/>
      <c r="AL1318" s="17"/>
      <c r="AM1318" s="17"/>
      <c r="AN1318" s="17"/>
      <c r="AO1318" s="17"/>
      <c r="AP1318" s="17"/>
      <c r="AQ1318" s="17"/>
      <c r="AR1318" s="20"/>
      <c r="AS1318" s="20"/>
      <c r="AT1318" s="20"/>
      <c r="AU1318" s="20"/>
      <c r="AV1318" s="20"/>
      <c r="AW1318" s="20"/>
      <c r="AX1318" s="20"/>
      <c r="AY1318" s="20"/>
      <c r="AZ1318" s="20">
        <v>1</v>
      </c>
      <c r="BA1318" s="20">
        <v>1</v>
      </c>
      <c r="BB1318" s="20"/>
      <c r="BC1318" s="20"/>
      <c r="BD1318" s="16"/>
      <c r="BE1318" s="16"/>
      <c r="BF1318" s="16"/>
      <c r="BG1318" s="16"/>
      <c r="BH1318" s="16"/>
      <c r="BI1318" s="16"/>
      <c r="BJ1318" s="16"/>
      <c r="BK1318" s="16"/>
      <c r="BL1318" s="16"/>
      <c r="BM1318" s="16"/>
      <c r="BN1318" s="16"/>
      <c r="BO1318" s="16"/>
      <c r="BP1318" s="16"/>
      <c r="BQ1318" s="16"/>
      <c r="BR1318" s="16"/>
      <c r="BS1318" s="16"/>
      <c r="BT1318" s="16"/>
      <c r="BU1318" s="16"/>
      <c r="BV1318" s="16"/>
      <c r="BW1318" s="16"/>
      <c r="BX1318" s="16"/>
      <c r="BY1318" s="16"/>
      <c r="BZ1318" s="16"/>
      <c r="CA1318" s="16"/>
      <c r="CB1318" s="16"/>
      <c r="CC1318" s="16"/>
      <c r="CD1318" s="16"/>
      <c r="CE1318" s="16"/>
      <c r="CF1318" s="16"/>
      <c r="CG1318" s="19"/>
      <c r="CH1318" s="19"/>
      <c r="CI1318" s="19"/>
      <c r="CJ1318" s="19"/>
      <c r="CK1318" s="19">
        <v>1</v>
      </c>
      <c r="CL1318" s="19"/>
      <c r="CM1318" s="19"/>
      <c r="CN1318" s="19"/>
      <c r="CO1318" s="19"/>
      <c r="CP1318" s="19"/>
      <c r="CQ1318" s="19"/>
      <c r="CR1318" s="19"/>
    </row>
    <row r="1319" spans="1:96" ht="107" customHeight="1">
      <c r="A1319" s="11" cm="1">
        <f t="array" ref="A1319">SUMPRODUCT(--ISNUMBER(SEARCH({"stranding","stranded"},E1319)))</f>
        <v>0</v>
      </c>
      <c r="B1319" s="12">
        <v>1440</v>
      </c>
      <c r="C1319" s="21" t="s">
        <v>2718</v>
      </c>
      <c r="D1319" s="22">
        <v>2005</v>
      </c>
      <c r="E1319" s="15" t="s">
        <v>2719</v>
      </c>
      <c r="F1319" s="15" t="s">
        <v>7986</v>
      </c>
      <c r="G1319" s="15">
        <f t="shared" si="20"/>
        <v>6</v>
      </c>
      <c r="H1319" s="16"/>
      <c r="I1319" s="16"/>
      <c r="J1319" s="16"/>
      <c r="K1319" s="16"/>
      <c r="L1319" s="16"/>
      <c r="M1319" s="16"/>
      <c r="N1319" s="16"/>
      <c r="O1319" s="16"/>
      <c r="P1319" s="17">
        <v>1</v>
      </c>
      <c r="Q1319" s="17"/>
      <c r="R1319" s="17"/>
      <c r="S1319" s="17"/>
      <c r="T1319" s="18">
        <v>1</v>
      </c>
      <c r="U1319" s="18"/>
      <c r="V1319" s="18"/>
      <c r="W1319" s="18"/>
      <c r="X1319" s="19"/>
      <c r="Y1319" s="19"/>
      <c r="Z1319" s="19"/>
      <c r="AA1319" s="19"/>
      <c r="AB1319" s="19"/>
      <c r="AC1319" s="19"/>
      <c r="AD1319" s="19"/>
      <c r="AE1319" s="19"/>
      <c r="AF1319" s="19"/>
      <c r="AG1319" s="19"/>
      <c r="AH1319" s="19"/>
      <c r="AI1319" s="19"/>
      <c r="AJ1319" s="17">
        <v>1</v>
      </c>
      <c r="AK1319" s="17"/>
      <c r="AL1319" s="17"/>
      <c r="AM1319" s="17"/>
      <c r="AN1319" s="17"/>
      <c r="AO1319" s="17"/>
      <c r="AP1319" s="17"/>
      <c r="AQ1319" s="17"/>
      <c r="AR1319" s="20"/>
      <c r="AS1319" s="20"/>
      <c r="AT1319" s="20"/>
      <c r="AU1319" s="20"/>
      <c r="AV1319" s="20"/>
      <c r="AW1319" s="20"/>
      <c r="AX1319" s="20"/>
      <c r="AY1319" s="20"/>
      <c r="AZ1319" s="20"/>
      <c r="BA1319" s="20"/>
      <c r="BB1319" s="20"/>
      <c r="BC1319" s="20"/>
      <c r="BD1319" s="16">
        <v>1</v>
      </c>
      <c r="BE1319" s="16"/>
      <c r="BF1319" s="16"/>
      <c r="BG1319" s="16"/>
      <c r="BH1319" s="16"/>
      <c r="BI1319" s="16"/>
      <c r="BJ1319" s="16"/>
      <c r="BK1319" s="16"/>
      <c r="BL1319" s="16">
        <v>1</v>
      </c>
      <c r="BM1319" s="16"/>
      <c r="BN1319" s="16"/>
      <c r="BO1319" s="16"/>
      <c r="BP1319" s="16"/>
      <c r="BQ1319" s="16"/>
      <c r="BR1319" s="16"/>
      <c r="BS1319" s="16"/>
      <c r="BT1319" s="16"/>
      <c r="BU1319" s="16"/>
      <c r="BV1319" s="16"/>
      <c r="BW1319" s="16"/>
      <c r="BX1319" s="16"/>
      <c r="BY1319" s="16">
        <v>1</v>
      </c>
      <c r="BZ1319" s="16"/>
      <c r="CA1319" s="16"/>
      <c r="CB1319" s="16"/>
      <c r="CC1319" s="16"/>
      <c r="CD1319" s="16"/>
      <c r="CE1319" s="16"/>
      <c r="CF1319" s="16"/>
      <c r="CG1319" s="19"/>
      <c r="CH1319" s="19"/>
      <c r="CI1319" s="19"/>
      <c r="CJ1319" s="19"/>
      <c r="CK1319" s="19"/>
      <c r="CL1319" s="19"/>
      <c r="CM1319" s="19"/>
      <c r="CN1319" s="19">
        <v>1</v>
      </c>
      <c r="CO1319" s="19"/>
      <c r="CP1319" s="19"/>
      <c r="CQ1319" s="19"/>
      <c r="CR1319" s="19"/>
    </row>
    <row r="1320" spans="1:96" ht="107" customHeight="1">
      <c r="A1320" s="11" cm="1">
        <f t="array" ref="A1320">SUMPRODUCT(--ISNUMBER(SEARCH({"stranding","stranded"},E1320)))</f>
        <v>0</v>
      </c>
      <c r="B1320" s="12">
        <v>1443</v>
      </c>
      <c r="C1320" s="13" t="s">
        <v>2720</v>
      </c>
      <c r="D1320" s="14">
        <v>2005</v>
      </c>
      <c r="E1320" s="15" t="s">
        <v>2721</v>
      </c>
      <c r="F1320" s="15" t="s">
        <v>6080</v>
      </c>
      <c r="G1320" s="15">
        <f t="shared" si="20"/>
        <v>4</v>
      </c>
      <c r="H1320" s="16"/>
      <c r="I1320" s="16"/>
      <c r="J1320" s="16">
        <v>2</v>
      </c>
      <c r="K1320" s="16">
        <v>2</v>
      </c>
      <c r="L1320" s="16"/>
      <c r="M1320" s="16"/>
      <c r="N1320" s="16"/>
      <c r="O1320" s="16"/>
      <c r="P1320" s="17"/>
      <c r="Q1320" s="17"/>
      <c r="R1320" s="17"/>
      <c r="S1320" s="17"/>
      <c r="T1320" s="18">
        <v>1</v>
      </c>
      <c r="U1320" s="18">
        <v>1</v>
      </c>
      <c r="V1320" s="18"/>
      <c r="W1320" s="18"/>
      <c r="X1320" s="19"/>
      <c r="Y1320" s="19"/>
      <c r="Z1320" s="19"/>
      <c r="AA1320" s="19"/>
      <c r="AB1320" s="19"/>
      <c r="AC1320" s="19"/>
      <c r="AD1320" s="19"/>
      <c r="AE1320" s="19"/>
      <c r="AF1320" s="19"/>
      <c r="AG1320" s="19"/>
      <c r="AH1320" s="19"/>
      <c r="AI1320" s="19"/>
      <c r="AJ1320" s="17">
        <v>1</v>
      </c>
      <c r="AK1320" s="17"/>
      <c r="AL1320" s="17"/>
      <c r="AM1320" s="17"/>
      <c r="AN1320" s="17"/>
      <c r="AO1320" s="17"/>
      <c r="AP1320" s="17"/>
      <c r="AQ1320" s="17"/>
      <c r="AR1320" s="20"/>
      <c r="AS1320" s="20"/>
      <c r="AT1320" s="20"/>
      <c r="AU1320" s="20"/>
      <c r="AV1320" s="20"/>
      <c r="AW1320" s="20"/>
      <c r="AX1320" s="20"/>
      <c r="AY1320" s="20"/>
      <c r="AZ1320" s="20"/>
      <c r="BA1320" s="20"/>
      <c r="BB1320" s="20"/>
      <c r="BC1320" s="20">
        <v>1</v>
      </c>
      <c r="BD1320" s="16"/>
      <c r="BE1320" s="16"/>
      <c r="BF1320" s="16"/>
      <c r="BG1320" s="16"/>
      <c r="BH1320" s="16"/>
      <c r="BI1320" s="16"/>
      <c r="BJ1320" s="16"/>
      <c r="BK1320" s="16"/>
      <c r="BL1320" s="16"/>
      <c r="BM1320" s="16"/>
      <c r="BN1320" s="16"/>
      <c r="BO1320" s="16"/>
      <c r="BP1320" s="16"/>
      <c r="BQ1320" s="16"/>
      <c r="BR1320" s="16"/>
      <c r="BS1320" s="16"/>
      <c r="BT1320" s="16"/>
      <c r="BU1320" s="16"/>
      <c r="BV1320" s="16"/>
      <c r="BW1320" s="16"/>
      <c r="BX1320" s="16"/>
      <c r="BY1320" s="16"/>
      <c r="BZ1320" s="16"/>
      <c r="CA1320" s="16"/>
      <c r="CB1320" s="16"/>
      <c r="CC1320" s="16"/>
      <c r="CD1320" s="16"/>
      <c r="CE1320" s="16"/>
      <c r="CF1320" s="16"/>
      <c r="CG1320" s="19"/>
      <c r="CH1320" s="19"/>
      <c r="CI1320" s="19"/>
      <c r="CJ1320" s="19"/>
      <c r="CK1320" s="19"/>
      <c r="CL1320" s="19"/>
      <c r="CM1320" s="19"/>
      <c r="CN1320" s="19">
        <v>1</v>
      </c>
      <c r="CO1320" s="19"/>
      <c r="CP1320" s="19"/>
      <c r="CQ1320" s="19"/>
      <c r="CR1320" s="19"/>
    </row>
    <row r="1321" spans="1:96" ht="107" customHeight="1">
      <c r="A1321" s="11" cm="1">
        <f t="array" ref="A1321">SUMPRODUCT(--ISNUMBER(SEARCH({"stranding","stranded"},E1321)))</f>
        <v>0</v>
      </c>
      <c r="B1321" s="12">
        <v>1444</v>
      </c>
      <c r="C1321" s="21" t="s">
        <v>2722</v>
      </c>
      <c r="D1321" s="22">
        <v>2005</v>
      </c>
      <c r="E1321" s="15" t="s">
        <v>2723</v>
      </c>
      <c r="F1321" s="15" t="s">
        <v>6971</v>
      </c>
      <c r="G1321" s="15">
        <f t="shared" si="20"/>
        <v>3</v>
      </c>
      <c r="H1321" s="16"/>
      <c r="I1321" s="16"/>
      <c r="J1321" s="16"/>
      <c r="K1321" s="16"/>
      <c r="L1321" s="16"/>
      <c r="M1321" s="16"/>
      <c r="N1321" s="16"/>
      <c r="O1321" s="16"/>
      <c r="P1321" s="17"/>
      <c r="Q1321" s="17"/>
      <c r="R1321" s="17"/>
      <c r="S1321" s="17"/>
      <c r="T1321" s="18"/>
      <c r="U1321" s="18">
        <v>1</v>
      </c>
      <c r="V1321" s="18"/>
      <c r="W1321" s="18"/>
      <c r="X1321" s="19"/>
      <c r="Y1321" s="19"/>
      <c r="Z1321" s="19"/>
      <c r="AA1321" s="19"/>
      <c r="AB1321" s="19"/>
      <c r="AC1321" s="19"/>
      <c r="AD1321" s="19"/>
      <c r="AE1321" s="19"/>
      <c r="AF1321" s="19"/>
      <c r="AG1321" s="19"/>
      <c r="AH1321" s="19"/>
      <c r="AI1321" s="19"/>
      <c r="AJ1321" s="17"/>
      <c r="AK1321" s="17"/>
      <c r="AL1321" s="17"/>
      <c r="AM1321" s="17"/>
      <c r="AN1321" s="17"/>
      <c r="AO1321" s="17"/>
      <c r="AP1321" s="17"/>
      <c r="AQ1321" s="17"/>
      <c r="AR1321" s="20"/>
      <c r="AS1321" s="20"/>
      <c r="AT1321" s="20"/>
      <c r="AU1321" s="20"/>
      <c r="AV1321" s="20"/>
      <c r="AW1321" s="20"/>
      <c r="AX1321" s="20"/>
      <c r="AY1321" s="20"/>
      <c r="AZ1321" s="20"/>
      <c r="BA1321" s="20"/>
      <c r="BB1321" s="20"/>
      <c r="BC1321" s="20">
        <v>1</v>
      </c>
      <c r="BD1321" s="16"/>
      <c r="BE1321" s="16"/>
      <c r="BF1321" s="16"/>
      <c r="BG1321" s="16"/>
      <c r="BH1321" s="16"/>
      <c r="BI1321" s="16"/>
      <c r="BJ1321" s="16"/>
      <c r="BK1321" s="16"/>
      <c r="BL1321" s="16"/>
      <c r="BM1321" s="16">
        <v>1</v>
      </c>
      <c r="BN1321" s="16"/>
      <c r="BO1321" s="16"/>
      <c r="BP1321" s="16"/>
      <c r="BQ1321" s="16"/>
      <c r="BR1321" s="16"/>
      <c r="BS1321" s="16"/>
      <c r="BT1321" s="16"/>
      <c r="BU1321" s="16"/>
      <c r="BV1321" s="16"/>
      <c r="BW1321" s="16"/>
      <c r="BX1321" s="16"/>
      <c r="BY1321" s="16"/>
      <c r="BZ1321" s="16"/>
      <c r="CA1321" s="16"/>
      <c r="CB1321" s="16"/>
      <c r="CC1321" s="16"/>
      <c r="CD1321" s="16"/>
      <c r="CE1321" s="16"/>
      <c r="CF1321" s="16"/>
      <c r="CG1321" s="19"/>
      <c r="CH1321" s="19"/>
      <c r="CI1321" s="19"/>
      <c r="CJ1321" s="19">
        <v>1</v>
      </c>
      <c r="CK1321" s="19"/>
      <c r="CL1321" s="19"/>
      <c r="CM1321" s="19"/>
      <c r="CN1321" s="19"/>
      <c r="CO1321" s="19"/>
      <c r="CP1321" s="19"/>
      <c r="CQ1321" s="19"/>
      <c r="CR1321" s="19"/>
    </row>
    <row r="1322" spans="1:96" ht="107" customHeight="1">
      <c r="A1322" s="11" cm="1">
        <f t="array" ref="A1322">SUMPRODUCT(--ISNUMBER(SEARCH({"stranding","stranded"},E1322)))</f>
        <v>0</v>
      </c>
      <c r="B1322" s="12">
        <v>1445</v>
      </c>
      <c r="C1322" s="13" t="s">
        <v>2724</v>
      </c>
      <c r="D1322" s="14">
        <v>2005</v>
      </c>
      <c r="E1322" s="15" t="s">
        <v>2725</v>
      </c>
      <c r="F1322" s="15" t="s">
        <v>6972</v>
      </c>
      <c r="G1322" s="15">
        <f t="shared" si="20"/>
        <v>3</v>
      </c>
      <c r="H1322" s="16"/>
      <c r="I1322" s="16"/>
      <c r="J1322" s="16"/>
      <c r="K1322" s="16"/>
      <c r="L1322" s="16"/>
      <c r="M1322" s="16">
        <v>1</v>
      </c>
      <c r="N1322" s="16"/>
      <c r="O1322" s="16"/>
      <c r="P1322" s="17"/>
      <c r="Q1322" s="17"/>
      <c r="R1322" s="17"/>
      <c r="S1322" s="17"/>
      <c r="T1322" s="18">
        <v>1</v>
      </c>
      <c r="U1322" s="18"/>
      <c r="V1322" s="18"/>
      <c r="W1322" s="18">
        <v>1</v>
      </c>
      <c r="X1322" s="19"/>
      <c r="Y1322" s="19"/>
      <c r="Z1322" s="19"/>
      <c r="AA1322" s="19"/>
      <c r="AB1322" s="19"/>
      <c r="AC1322" s="19"/>
      <c r="AD1322" s="19"/>
      <c r="AE1322" s="19"/>
      <c r="AF1322" s="19"/>
      <c r="AG1322" s="19"/>
      <c r="AH1322" s="19"/>
      <c r="AI1322" s="19"/>
      <c r="AJ1322" s="17"/>
      <c r="AK1322" s="17"/>
      <c r="AL1322" s="17"/>
      <c r="AM1322" s="17"/>
      <c r="AN1322" s="17"/>
      <c r="AO1322" s="17"/>
      <c r="AP1322" s="17"/>
      <c r="AQ1322" s="17"/>
      <c r="AR1322" s="20"/>
      <c r="AS1322" s="20"/>
      <c r="AT1322" s="20"/>
      <c r="AU1322" s="20"/>
      <c r="AV1322" s="20"/>
      <c r="AW1322" s="20"/>
      <c r="AX1322" s="20"/>
      <c r="AY1322" s="20"/>
      <c r="AZ1322" s="20"/>
      <c r="BA1322" s="20"/>
      <c r="BB1322" s="20"/>
      <c r="BC1322" s="20">
        <v>1</v>
      </c>
      <c r="BD1322" s="16"/>
      <c r="BE1322" s="16"/>
      <c r="BF1322" s="16"/>
      <c r="BG1322" s="16"/>
      <c r="BH1322" s="16"/>
      <c r="BI1322" s="16"/>
      <c r="BJ1322" s="16"/>
      <c r="BK1322" s="16"/>
      <c r="BL1322" s="16"/>
      <c r="BM1322" s="16"/>
      <c r="BN1322" s="16"/>
      <c r="BO1322" s="16"/>
      <c r="BP1322" s="16"/>
      <c r="BQ1322" s="16"/>
      <c r="BR1322" s="16"/>
      <c r="BS1322" s="16"/>
      <c r="BT1322" s="16"/>
      <c r="BU1322" s="16"/>
      <c r="BV1322" s="16"/>
      <c r="BW1322" s="16"/>
      <c r="BX1322" s="16"/>
      <c r="BY1322" s="16"/>
      <c r="BZ1322" s="16"/>
      <c r="CA1322" s="16"/>
      <c r="CB1322" s="16"/>
      <c r="CC1322" s="16"/>
      <c r="CD1322" s="16"/>
      <c r="CE1322" s="16"/>
      <c r="CF1322" s="16"/>
      <c r="CG1322" s="19"/>
      <c r="CH1322" s="19"/>
      <c r="CI1322" s="19"/>
      <c r="CJ1322" s="19"/>
      <c r="CK1322" s="19"/>
      <c r="CL1322" s="19"/>
      <c r="CM1322" s="19">
        <v>1</v>
      </c>
      <c r="CN1322" s="19"/>
      <c r="CO1322" s="19"/>
      <c r="CP1322" s="19"/>
      <c r="CQ1322" s="19"/>
      <c r="CR1322" s="19"/>
    </row>
    <row r="1323" spans="1:96" ht="107" customHeight="1">
      <c r="A1323" s="11" cm="1">
        <f t="array" ref="A1323">SUMPRODUCT(--ISNUMBER(SEARCH({"stranding","stranded"},E1323)))</f>
        <v>0</v>
      </c>
      <c r="B1323" s="12">
        <v>1447</v>
      </c>
      <c r="C1323" s="13" t="s">
        <v>2726</v>
      </c>
      <c r="D1323" s="14">
        <v>2005</v>
      </c>
      <c r="E1323" s="15" t="s">
        <v>2727</v>
      </c>
      <c r="F1323" s="15" t="s">
        <v>6973</v>
      </c>
      <c r="G1323" s="15">
        <f t="shared" si="20"/>
        <v>4</v>
      </c>
      <c r="H1323" s="16"/>
      <c r="I1323" s="16"/>
      <c r="J1323" s="16"/>
      <c r="K1323" s="16"/>
      <c r="L1323" s="16"/>
      <c r="M1323" s="16"/>
      <c r="N1323" s="16"/>
      <c r="O1323" s="16"/>
      <c r="P1323" s="17"/>
      <c r="Q1323" s="17"/>
      <c r="R1323" s="17"/>
      <c r="S1323" s="17"/>
      <c r="T1323" s="18"/>
      <c r="U1323" s="18">
        <v>1</v>
      </c>
      <c r="V1323" s="18"/>
      <c r="W1323" s="18"/>
      <c r="X1323" s="19"/>
      <c r="Y1323" s="19"/>
      <c r="Z1323" s="19"/>
      <c r="AA1323" s="19"/>
      <c r="AB1323" s="19"/>
      <c r="AC1323" s="19"/>
      <c r="AD1323" s="19"/>
      <c r="AE1323" s="19"/>
      <c r="AF1323" s="19"/>
      <c r="AG1323" s="19"/>
      <c r="AH1323" s="19"/>
      <c r="AI1323" s="19"/>
      <c r="AJ1323" s="17">
        <v>1</v>
      </c>
      <c r="AK1323" s="17"/>
      <c r="AL1323" s="17"/>
      <c r="AM1323" s="17"/>
      <c r="AN1323" s="17"/>
      <c r="AO1323" s="17"/>
      <c r="AP1323" s="17"/>
      <c r="AQ1323" s="17"/>
      <c r="AR1323" s="20">
        <v>1</v>
      </c>
      <c r="AS1323" s="20"/>
      <c r="AT1323" s="20"/>
      <c r="AU1323" s="20"/>
      <c r="AV1323" s="20"/>
      <c r="AW1323" s="20"/>
      <c r="AX1323" s="20"/>
      <c r="AY1323" s="20"/>
      <c r="AZ1323" s="20"/>
      <c r="BA1323" s="20"/>
      <c r="BB1323" s="20"/>
      <c r="BC1323" s="20"/>
      <c r="BD1323" s="16"/>
      <c r="BE1323" s="16"/>
      <c r="BF1323" s="16"/>
      <c r="BG1323" s="16"/>
      <c r="BH1323" s="16"/>
      <c r="BI1323" s="16"/>
      <c r="BJ1323" s="16"/>
      <c r="BK1323" s="16">
        <v>1</v>
      </c>
      <c r="BL1323" s="16"/>
      <c r="BM1323" s="16"/>
      <c r="BN1323" s="16"/>
      <c r="BO1323" s="16"/>
      <c r="BP1323" s="16"/>
      <c r="BQ1323" s="16"/>
      <c r="BR1323" s="16"/>
      <c r="BS1323" s="16"/>
      <c r="BT1323" s="16"/>
      <c r="BU1323" s="16"/>
      <c r="BV1323" s="16"/>
      <c r="BW1323" s="16"/>
      <c r="BX1323" s="16"/>
      <c r="BY1323" s="16"/>
      <c r="BZ1323" s="16"/>
      <c r="CA1323" s="16"/>
      <c r="CB1323" s="16"/>
      <c r="CC1323" s="16"/>
      <c r="CD1323" s="16"/>
      <c r="CE1323" s="16"/>
      <c r="CF1323" s="16"/>
      <c r="CG1323" s="19"/>
      <c r="CH1323" s="19"/>
      <c r="CI1323" s="19"/>
      <c r="CJ1323" s="19">
        <v>1</v>
      </c>
      <c r="CK1323" s="19"/>
      <c r="CL1323" s="19"/>
      <c r="CM1323" s="19"/>
      <c r="CN1323" s="19"/>
      <c r="CO1323" s="19"/>
      <c r="CP1323" s="19"/>
      <c r="CQ1323" s="19"/>
      <c r="CR1323" s="19"/>
    </row>
    <row r="1324" spans="1:96" ht="107" customHeight="1">
      <c r="A1324" s="11" cm="1">
        <f t="array" ref="A1324">SUMPRODUCT(--ISNUMBER(SEARCH({"stranding","stranded"},E1324)))</f>
        <v>0</v>
      </c>
      <c r="B1324" s="12">
        <v>1448</v>
      </c>
      <c r="C1324" s="21" t="s">
        <v>2728</v>
      </c>
      <c r="D1324" s="22">
        <v>2005</v>
      </c>
      <c r="E1324" s="15" t="s">
        <v>2729</v>
      </c>
      <c r="F1324" s="15" t="s">
        <v>6619</v>
      </c>
      <c r="G1324" s="15">
        <f t="shared" si="20"/>
        <v>3</v>
      </c>
      <c r="H1324" s="16"/>
      <c r="I1324" s="16"/>
      <c r="J1324" s="16"/>
      <c r="K1324" s="16"/>
      <c r="L1324" s="16"/>
      <c r="M1324" s="16"/>
      <c r="N1324" s="16"/>
      <c r="O1324" s="16"/>
      <c r="P1324" s="17"/>
      <c r="Q1324" s="17"/>
      <c r="R1324" s="17"/>
      <c r="S1324" s="17"/>
      <c r="T1324" s="18"/>
      <c r="U1324" s="18">
        <v>1</v>
      </c>
      <c r="V1324" s="18"/>
      <c r="W1324" s="18"/>
      <c r="X1324" s="19"/>
      <c r="Y1324" s="19"/>
      <c r="Z1324" s="19"/>
      <c r="AA1324" s="19"/>
      <c r="AB1324" s="19"/>
      <c r="AC1324" s="19"/>
      <c r="AD1324" s="19"/>
      <c r="AE1324" s="19"/>
      <c r="AF1324" s="19"/>
      <c r="AG1324" s="19"/>
      <c r="AH1324" s="19"/>
      <c r="AI1324" s="19"/>
      <c r="AJ1324" s="17">
        <v>1</v>
      </c>
      <c r="AK1324" s="17"/>
      <c r="AL1324" s="17"/>
      <c r="AM1324" s="17"/>
      <c r="AN1324" s="17"/>
      <c r="AO1324" s="17"/>
      <c r="AP1324" s="17"/>
      <c r="AQ1324" s="17"/>
      <c r="AR1324" s="20"/>
      <c r="AS1324" s="20"/>
      <c r="AT1324" s="20"/>
      <c r="AU1324" s="20"/>
      <c r="AV1324" s="20"/>
      <c r="AW1324" s="20">
        <v>1</v>
      </c>
      <c r="AX1324" s="20"/>
      <c r="AY1324" s="20"/>
      <c r="AZ1324" s="20"/>
      <c r="BA1324" s="20"/>
      <c r="BB1324" s="20"/>
      <c r="BC1324" s="20"/>
      <c r="BD1324" s="16"/>
      <c r="BE1324" s="16"/>
      <c r="BF1324" s="16"/>
      <c r="BG1324" s="16"/>
      <c r="BH1324" s="16"/>
      <c r="BI1324" s="16"/>
      <c r="BJ1324" s="16"/>
      <c r="BK1324" s="16"/>
      <c r="BL1324" s="16"/>
      <c r="BM1324" s="16"/>
      <c r="BN1324" s="16"/>
      <c r="BO1324" s="16"/>
      <c r="BP1324" s="16"/>
      <c r="BQ1324" s="16"/>
      <c r="BR1324" s="16"/>
      <c r="BS1324" s="16"/>
      <c r="BT1324" s="16"/>
      <c r="BU1324" s="16"/>
      <c r="BV1324" s="16"/>
      <c r="BW1324" s="16"/>
      <c r="BX1324" s="16"/>
      <c r="BY1324" s="16"/>
      <c r="BZ1324" s="16"/>
      <c r="CA1324" s="16"/>
      <c r="CB1324" s="16"/>
      <c r="CC1324" s="16"/>
      <c r="CD1324" s="16"/>
      <c r="CE1324" s="16"/>
      <c r="CF1324" s="16"/>
      <c r="CG1324" s="19"/>
      <c r="CH1324" s="19"/>
      <c r="CI1324" s="19"/>
      <c r="CJ1324" s="19"/>
      <c r="CK1324" s="19">
        <v>1</v>
      </c>
      <c r="CL1324" s="19"/>
      <c r="CM1324" s="19"/>
      <c r="CN1324" s="19"/>
      <c r="CO1324" s="19"/>
      <c r="CP1324" s="19"/>
      <c r="CQ1324" s="19"/>
      <c r="CR1324" s="19"/>
    </row>
    <row r="1325" spans="1:96" ht="107" customHeight="1">
      <c r="A1325" s="11" cm="1">
        <f t="array" ref="A1325">SUMPRODUCT(--ISNUMBER(SEARCH({"stranding","stranded"},E1325)))</f>
        <v>0</v>
      </c>
      <c r="B1325" s="12">
        <v>1449</v>
      </c>
      <c r="C1325" s="13" t="s">
        <v>2730</v>
      </c>
      <c r="D1325" s="14">
        <v>2005</v>
      </c>
      <c r="E1325" s="15" t="s">
        <v>2731</v>
      </c>
      <c r="F1325" s="15" t="s">
        <v>6974</v>
      </c>
      <c r="G1325" s="15">
        <f t="shared" si="20"/>
        <v>4</v>
      </c>
      <c r="H1325" s="16"/>
      <c r="I1325" s="16"/>
      <c r="J1325" s="16"/>
      <c r="K1325" s="16"/>
      <c r="L1325" s="16"/>
      <c r="M1325" s="16"/>
      <c r="N1325" s="16"/>
      <c r="O1325" s="16"/>
      <c r="P1325" s="17">
        <v>1</v>
      </c>
      <c r="Q1325" s="17"/>
      <c r="R1325" s="17"/>
      <c r="S1325" s="17"/>
      <c r="T1325" s="18"/>
      <c r="U1325" s="18">
        <v>1</v>
      </c>
      <c r="V1325" s="18"/>
      <c r="W1325" s="18"/>
      <c r="X1325" s="19"/>
      <c r="Y1325" s="19"/>
      <c r="Z1325" s="19"/>
      <c r="AA1325" s="19"/>
      <c r="AB1325" s="19"/>
      <c r="AC1325" s="19"/>
      <c r="AD1325" s="19"/>
      <c r="AE1325" s="19"/>
      <c r="AF1325" s="19"/>
      <c r="AG1325" s="19"/>
      <c r="AH1325" s="19"/>
      <c r="AI1325" s="19"/>
      <c r="AJ1325" s="17">
        <v>1</v>
      </c>
      <c r="AK1325" s="17"/>
      <c r="AL1325" s="17"/>
      <c r="AM1325" s="17"/>
      <c r="AN1325" s="17"/>
      <c r="AO1325" s="17"/>
      <c r="AP1325" s="17"/>
      <c r="AQ1325" s="17"/>
      <c r="AR1325" s="20"/>
      <c r="AS1325" s="20"/>
      <c r="AT1325" s="20"/>
      <c r="AU1325" s="20"/>
      <c r="AV1325" s="20"/>
      <c r="AW1325" s="20"/>
      <c r="AX1325" s="20"/>
      <c r="AY1325" s="20">
        <v>1</v>
      </c>
      <c r="AZ1325" s="20"/>
      <c r="BA1325" s="20"/>
      <c r="BB1325" s="20"/>
      <c r="BC1325" s="20"/>
      <c r="BD1325" s="16"/>
      <c r="BE1325" s="16"/>
      <c r="BF1325" s="16"/>
      <c r="BG1325" s="16"/>
      <c r="BH1325" s="16"/>
      <c r="BI1325" s="16"/>
      <c r="BJ1325" s="16"/>
      <c r="BK1325" s="16"/>
      <c r="BL1325" s="16"/>
      <c r="BM1325" s="16"/>
      <c r="BN1325" s="16"/>
      <c r="BO1325" s="16"/>
      <c r="BP1325" s="16"/>
      <c r="BQ1325" s="16"/>
      <c r="BR1325" s="16"/>
      <c r="BS1325" s="16"/>
      <c r="BT1325" s="16"/>
      <c r="BU1325" s="16"/>
      <c r="BV1325" s="16"/>
      <c r="BW1325" s="16"/>
      <c r="BX1325" s="16"/>
      <c r="BY1325" s="16"/>
      <c r="BZ1325" s="16"/>
      <c r="CA1325" s="16"/>
      <c r="CB1325" s="16"/>
      <c r="CC1325" s="16"/>
      <c r="CD1325" s="16"/>
      <c r="CE1325" s="16"/>
      <c r="CF1325" s="16"/>
      <c r="CG1325" s="19"/>
      <c r="CH1325" s="19"/>
      <c r="CI1325" s="19"/>
      <c r="CJ1325" s="19"/>
      <c r="CK1325" s="19"/>
      <c r="CL1325" s="19">
        <v>1</v>
      </c>
      <c r="CM1325" s="19"/>
      <c r="CN1325" s="19"/>
      <c r="CO1325" s="19"/>
      <c r="CP1325" s="19"/>
      <c r="CQ1325" s="19"/>
      <c r="CR1325" s="19"/>
    </row>
    <row r="1326" spans="1:96" ht="107" customHeight="1">
      <c r="A1326" s="11" cm="1">
        <f t="array" ref="A1326">SUMPRODUCT(--ISNUMBER(SEARCH({"stranding","stranded"},E1326)))</f>
        <v>0</v>
      </c>
      <c r="B1326" s="12">
        <v>1450</v>
      </c>
      <c r="C1326" s="21" t="s">
        <v>2732</v>
      </c>
      <c r="D1326" s="22">
        <v>2005</v>
      </c>
      <c r="E1326" s="15" t="s">
        <v>2733</v>
      </c>
      <c r="F1326" s="15" t="s">
        <v>6975</v>
      </c>
      <c r="G1326" s="15">
        <f t="shared" si="20"/>
        <v>4</v>
      </c>
      <c r="H1326" s="16"/>
      <c r="I1326" s="16"/>
      <c r="J1326" s="16"/>
      <c r="K1326" s="16"/>
      <c r="L1326" s="16"/>
      <c r="M1326" s="16"/>
      <c r="N1326" s="16"/>
      <c r="O1326" s="16"/>
      <c r="P1326" s="17"/>
      <c r="Q1326" s="17"/>
      <c r="R1326" s="17"/>
      <c r="S1326" s="17"/>
      <c r="T1326" s="18"/>
      <c r="U1326" s="18">
        <v>1</v>
      </c>
      <c r="V1326" s="18"/>
      <c r="W1326" s="18"/>
      <c r="X1326" s="19"/>
      <c r="Y1326" s="19"/>
      <c r="Z1326" s="19"/>
      <c r="AA1326" s="19"/>
      <c r="AB1326" s="19"/>
      <c r="AC1326" s="19"/>
      <c r="AD1326" s="19"/>
      <c r="AE1326" s="19"/>
      <c r="AF1326" s="19"/>
      <c r="AG1326" s="19"/>
      <c r="AH1326" s="19"/>
      <c r="AI1326" s="19"/>
      <c r="AJ1326" s="17">
        <v>1</v>
      </c>
      <c r="AK1326" s="17"/>
      <c r="AL1326" s="17"/>
      <c r="AM1326" s="17"/>
      <c r="AN1326" s="17"/>
      <c r="AO1326" s="17"/>
      <c r="AP1326" s="17"/>
      <c r="AQ1326" s="17"/>
      <c r="AR1326" s="20"/>
      <c r="AS1326" s="20"/>
      <c r="AT1326" s="20"/>
      <c r="AU1326" s="20"/>
      <c r="AV1326" s="20"/>
      <c r="AW1326" s="20"/>
      <c r="AX1326" s="20"/>
      <c r="AY1326" s="20"/>
      <c r="AZ1326" s="20"/>
      <c r="BA1326" s="20"/>
      <c r="BB1326" s="20"/>
      <c r="BC1326" s="20"/>
      <c r="BD1326" s="16"/>
      <c r="BE1326" s="16"/>
      <c r="BF1326" s="16"/>
      <c r="BG1326" s="16"/>
      <c r="BH1326" s="16"/>
      <c r="BI1326" s="16"/>
      <c r="BJ1326" s="16"/>
      <c r="BK1326" s="16"/>
      <c r="BL1326" s="16"/>
      <c r="BM1326" s="16"/>
      <c r="BN1326" s="16"/>
      <c r="BO1326" s="16"/>
      <c r="BP1326" s="16"/>
      <c r="BQ1326" s="16"/>
      <c r="BR1326" s="16"/>
      <c r="BS1326" s="16"/>
      <c r="BT1326" s="16"/>
      <c r="BU1326" s="16"/>
      <c r="BV1326" s="16"/>
      <c r="BW1326" s="16"/>
      <c r="BX1326" s="16"/>
      <c r="BY1326" s="16"/>
      <c r="BZ1326" s="16"/>
      <c r="CA1326" s="16"/>
      <c r="CB1326" s="16">
        <v>1</v>
      </c>
      <c r="CC1326" s="16"/>
      <c r="CD1326" s="16"/>
      <c r="CE1326" s="16"/>
      <c r="CF1326" s="16">
        <v>1</v>
      </c>
      <c r="CG1326" s="19"/>
      <c r="CH1326" s="19"/>
      <c r="CI1326" s="19"/>
      <c r="CJ1326" s="19"/>
      <c r="CK1326" s="19"/>
      <c r="CL1326" s="19">
        <v>1</v>
      </c>
      <c r="CM1326" s="19"/>
      <c r="CN1326" s="19"/>
      <c r="CO1326" s="19"/>
      <c r="CP1326" s="19"/>
      <c r="CQ1326" s="19"/>
      <c r="CR1326" s="19"/>
    </row>
    <row r="1327" spans="1:96" ht="107" customHeight="1">
      <c r="A1327" s="11" cm="1">
        <f t="array" ref="A1327">SUMPRODUCT(--ISNUMBER(SEARCH({"stranding","stranded"},E1327)))</f>
        <v>0</v>
      </c>
      <c r="B1327" s="12">
        <v>1451</v>
      </c>
      <c r="C1327" s="13" t="s">
        <v>2734</v>
      </c>
      <c r="D1327" s="14">
        <v>2005</v>
      </c>
      <c r="E1327" s="23" t="s">
        <v>2735</v>
      </c>
      <c r="F1327" s="23" t="s">
        <v>6976</v>
      </c>
      <c r="G1327" s="15">
        <f t="shared" si="20"/>
        <v>6</v>
      </c>
      <c r="H1327" s="16"/>
      <c r="I1327" s="16"/>
      <c r="J1327" s="16"/>
      <c r="K1327" s="16"/>
      <c r="L1327" s="16"/>
      <c r="M1327" s="16"/>
      <c r="N1327" s="16"/>
      <c r="O1327" s="16"/>
      <c r="P1327" s="17"/>
      <c r="Q1327" s="17"/>
      <c r="R1327" s="17"/>
      <c r="S1327" s="17"/>
      <c r="T1327" s="18"/>
      <c r="U1327" s="18">
        <v>1</v>
      </c>
      <c r="V1327" s="18"/>
      <c r="W1327" s="18"/>
      <c r="X1327" s="19"/>
      <c r="Y1327" s="19"/>
      <c r="Z1327" s="19"/>
      <c r="AA1327" s="19"/>
      <c r="AB1327" s="19"/>
      <c r="AC1327" s="19"/>
      <c r="AD1327" s="19"/>
      <c r="AE1327" s="19"/>
      <c r="AF1327" s="19"/>
      <c r="AG1327" s="19"/>
      <c r="AH1327" s="19"/>
      <c r="AI1327" s="19"/>
      <c r="AJ1327" s="17">
        <v>1</v>
      </c>
      <c r="AK1327" s="17"/>
      <c r="AL1327" s="17"/>
      <c r="AM1327" s="17"/>
      <c r="AN1327" s="17"/>
      <c r="AO1327" s="17"/>
      <c r="AP1327" s="17"/>
      <c r="AQ1327" s="17"/>
      <c r="AR1327" s="20"/>
      <c r="AS1327" s="20"/>
      <c r="AT1327" s="20"/>
      <c r="AU1327" s="20"/>
      <c r="AV1327" s="20"/>
      <c r="AW1327" s="20"/>
      <c r="AX1327" s="20"/>
      <c r="AY1327" s="20"/>
      <c r="AZ1327" s="20"/>
      <c r="BA1327" s="20">
        <v>1</v>
      </c>
      <c r="BB1327" s="20"/>
      <c r="BC1327" s="20"/>
      <c r="BD1327" s="16"/>
      <c r="BE1327" s="16"/>
      <c r="BF1327" s="16"/>
      <c r="BG1327" s="16"/>
      <c r="BH1327" s="16"/>
      <c r="BI1327" s="16"/>
      <c r="BJ1327" s="16"/>
      <c r="BK1327" s="16"/>
      <c r="BL1327" s="16">
        <v>1</v>
      </c>
      <c r="BM1327" s="16"/>
      <c r="BN1327" s="16"/>
      <c r="BO1327" s="16"/>
      <c r="BP1327" s="16"/>
      <c r="BQ1327" s="16">
        <v>1</v>
      </c>
      <c r="BR1327" s="16"/>
      <c r="BS1327" s="16"/>
      <c r="BT1327" s="16"/>
      <c r="BU1327" s="16"/>
      <c r="BV1327" s="16"/>
      <c r="BW1327" s="16"/>
      <c r="BX1327" s="16"/>
      <c r="BY1327" s="16"/>
      <c r="BZ1327" s="16"/>
      <c r="CA1327" s="16"/>
      <c r="CB1327" s="16">
        <v>1</v>
      </c>
      <c r="CC1327" s="16"/>
      <c r="CD1327" s="16"/>
      <c r="CE1327" s="16"/>
      <c r="CF1327" s="16"/>
      <c r="CG1327" s="19"/>
      <c r="CH1327" s="19"/>
      <c r="CI1327" s="19"/>
      <c r="CJ1327" s="19"/>
      <c r="CK1327" s="19"/>
      <c r="CL1327" s="19">
        <v>1</v>
      </c>
      <c r="CM1327" s="19"/>
      <c r="CN1327" s="19"/>
      <c r="CO1327" s="19"/>
      <c r="CP1327" s="19"/>
      <c r="CQ1327" s="19"/>
      <c r="CR1327" s="19"/>
    </row>
    <row r="1328" spans="1:96" ht="107" customHeight="1">
      <c r="A1328" s="11" cm="1">
        <f t="array" ref="A1328">SUMPRODUCT(--ISNUMBER(SEARCH({"stranding","stranded"},E1328)))</f>
        <v>0</v>
      </c>
      <c r="B1328" s="12">
        <v>1452</v>
      </c>
      <c r="C1328" s="21" t="s">
        <v>2736</v>
      </c>
      <c r="D1328" s="22">
        <v>2005</v>
      </c>
      <c r="E1328" s="15" t="s">
        <v>2737</v>
      </c>
      <c r="F1328" s="15" t="s">
        <v>7987</v>
      </c>
      <c r="G1328" s="15">
        <f t="shared" si="20"/>
        <v>9</v>
      </c>
      <c r="H1328" s="16"/>
      <c r="I1328" s="16"/>
      <c r="J1328" s="16"/>
      <c r="K1328" s="16"/>
      <c r="L1328" s="16"/>
      <c r="M1328" s="16"/>
      <c r="N1328" s="16"/>
      <c r="O1328" s="16"/>
      <c r="P1328" s="17"/>
      <c r="Q1328" s="17"/>
      <c r="R1328" s="17">
        <v>1</v>
      </c>
      <c r="S1328" s="17"/>
      <c r="T1328" s="18"/>
      <c r="U1328" s="18">
        <v>1</v>
      </c>
      <c r="V1328" s="18"/>
      <c r="W1328" s="18">
        <v>1</v>
      </c>
      <c r="X1328" s="19">
        <v>1</v>
      </c>
      <c r="Y1328" s="19">
        <v>1</v>
      </c>
      <c r="Z1328" s="19"/>
      <c r="AA1328" s="19">
        <v>1</v>
      </c>
      <c r="AB1328" s="19"/>
      <c r="AC1328" s="19"/>
      <c r="AD1328" s="19"/>
      <c r="AE1328" s="19"/>
      <c r="AF1328" s="19"/>
      <c r="AG1328" s="19"/>
      <c r="AH1328" s="19"/>
      <c r="AI1328" s="19"/>
      <c r="AJ1328" s="17"/>
      <c r="AK1328" s="17"/>
      <c r="AL1328" s="17"/>
      <c r="AM1328" s="17"/>
      <c r="AN1328" s="17"/>
      <c r="AO1328" s="17"/>
      <c r="AP1328" s="17"/>
      <c r="AQ1328" s="17"/>
      <c r="AR1328" s="20"/>
      <c r="AS1328" s="20"/>
      <c r="AT1328" s="20"/>
      <c r="AU1328" s="20"/>
      <c r="AV1328" s="20"/>
      <c r="AW1328" s="20"/>
      <c r="AX1328" s="20"/>
      <c r="AY1328" s="20"/>
      <c r="AZ1328" s="20"/>
      <c r="BA1328" s="20"/>
      <c r="BB1328" s="20"/>
      <c r="BC1328" s="20"/>
      <c r="BD1328" s="16"/>
      <c r="BE1328" s="16"/>
      <c r="BF1328" s="16"/>
      <c r="BG1328" s="16"/>
      <c r="BH1328" s="16"/>
      <c r="BI1328" s="16">
        <v>1</v>
      </c>
      <c r="BJ1328" s="16"/>
      <c r="BK1328" s="16"/>
      <c r="BL1328" s="16"/>
      <c r="BM1328" s="16"/>
      <c r="BN1328" s="16"/>
      <c r="BO1328" s="16"/>
      <c r="BP1328" s="16"/>
      <c r="BQ1328" s="16"/>
      <c r="BR1328" s="16"/>
      <c r="BS1328" s="16"/>
      <c r="BT1328" s="16"/>
      <c r="BU1328" s="16"/>
      <c r="BV1328" s="16">
        <v>1</v>
      </c>
      <c r="BW1328" s="16"/>
      <c r="BX1328" s="16"/>
      <c r="BY1328" s="16"/>
      <c r="BZ1328" s="16"/>
      <c r="CA1328" s="16"/>
      <c r="CB1328" s="16"/>
      <c r="CC1328" s="16"/>
      <c r="CD1328" s="16">
        <v>1</v>
      </c>
      <c r="CE1328" s="16"/>
      <c r="CF1328" s="16"/>
      <c r="CG1328" s="19"/>
      <c r="CH1328" s="19"/>
      <c r="CI1328" s="19"/>
      <c r="CJ1328" s="19">
        <v>1</v>
      </c>
      <c r="CK1328" s="19"/>
      <c r="CL1328" s="19"/>
      <c r="CM1328" s="19"/>
      <c r="CN1328" s="19"/>
      <c r="CO1328" s="19"/>
      <c r="CP1328" s="19"/>
      <c r="CQ1328" s="19"/>
      <c r="CR1328" s="19"/>
    </row>
    <row r="1329" spans="1:96" ht="107" customHeight="1">
      <c r="A1329" s="11" cm="1">
        <f t="array" ref="A1329">SUMPRODUCT(--ISNUMBER(SEARCH({"stranding","stranded"},E1329)))</f>
        <v>0</v>
      </c>
      <c r="B1329" s="12">
        <v>1453</v>
      </c>
      <c r="C1329" s="13" t="s">
        <v>2738</v>
      </c>
      <c r="D1329" s="14">
        <v>2005</v>
      </c>
      <c r="E1329" s="15" t="s">
        <v>2739</v>
      </c>
      <c r="F1329" s="15" t="s">
        <v>7988</v>
      </c>
      <c r="G1329" s="15">
        <f t="shared" si="20"/>
        <v>10</v>
      </c>
      <c r="H1329" s="16"/>
      <c r="I1329" s="16"/>
      <c r="J1329" s="16"/>
      <c r="K1329" s="16">
        <v>1</v>
      </c>
      <c r="L1329" s="16"/>
      <c r="M1329" s="16"/>
      <c r="N1329" s="16"/>
      <c r="O1329" s="16"/>
      <c r="P1329" s="17"/>
      <c r="Q1329" s="17"/>
      <c r="R1329" s="17"/>
      <c r="S1329" s="17"/>
      <c r="T1329" s="18"/>
      <c r="U1329" s="18">
        <v>1</v>
      </c>
      <c r="V1329" s="18"/>
      <c r="W1329" s="18">
        <v>1</v>
      </c>
      <c r="X1329" s="19">
        <v>1</v>
      </c>
      <c r="Y1329" s="19">
        <v>1</v>
      </c>
      <c r="Z1329" s="19"/>
      <c r="AA1329" s="19"/>
      <c r="AB1329" s="19"/>
      <c r="AC1329" s="19"/>
      <c r="AD1329" s="19"/>
      <c r="AE1329" s="19"/>
      <c r="AF1329" s="19">
        <v>1</v>
      </c>
      <c r="AG1329" s="19">
        <v>1</v>
      </c>
      <c r="AH1329" s="19"/>
      <c r="AI1329" s="19"/>
      <c r="AJ1329" s="17"/>
      <c r="AK1329" s="17"/>
      <c r="AL1329" s="17"/>
      <c r="AM1329" s="17"/>
      <c r="AN1329" s="17"/>
      <c r="AO1329" s="17"/>
      <c r="AP1329" s="17"/>
      <c r="AQ1329" s="17"/>
      <c r="AR1329" s="20"/>
      <c r="AS1329" s="20"/>
      <c r="AT1329" s="20"/>
      <c r="AU1329" s="20"/>
      <c r="AV1329" s="20"/>
      <c r="AW1329" s="20"/>
      <c r="AX1329" s="20"/>
      <c r="AY1329" s="20"/>
      <c r="AZ1329" s="20"/>
      <c r="BA1329" s="20"/>
      <c r="BB1329" s="20"/>
      <c r="BC1329" s="20"/>
      <c r="BD1329" s="16"/>
      <c r="BE1329" s="16"/>
      <c r="BF1329" s="16"/>
      <c r="BG1329" s="16"/>
      <c r="BH1329" s="16"/>
      <c r="BI1329" s="16">
        <v>1</v>
      </c>
      <c r="BJ1329" s="16"/>
      <c r="BK1329" s="16"/>
      <c r="BL1329" s="16"/>
      <c r="BM1329" s="16"/>
      <c r="BN1329" s="16"/>
      <c r="BO1329" s="16"/>
      <c r="BP1329" s="16"/>
      <c r="BQ1329" s="16"/>
      <c r="BR1329" s="16"/>
      <c r="BS1329" s="16"/>
      <c r="BT1329" s="16"/>
      <c r="BU1329" s="16"/>
      <c r="BV1329" s="16">
        <v>1</v>
      </c>
      <c r="BW1329" s="16"/>
      <c r="BX1329" s="16"/>
      <c r="BY1329" s="16">
        <v>1</v>
      </c>
      <c r="BZ1329" s="16"/>
      <c r="CA1329" s="16"/>
      <c r="CB1329" s="16"/>
      <c r="CC1329" s="16"/>
      <c r="CD1329" s="16">
        <v>1</v>
      </c>
      <c r="CE1329" s="16"/>
      <c r="CF1329" s="16"/>
      <c r="CG1329" s="19"/>
      <c r="CH1329" s="19"/>
      <c r="CI1329" s="19"/>
      <c r="CJ1329" s="19">
        <v>1</v>
      </c>
      <c r="CK1329" s="19"/>
      <c r="CL1329" s="19"/>
      <c r="CM1329" s="19"/>
      <c r="CN1329" s="19"/>
      <c r="CO1329" s="19"/>
      <c r="CP1329" s="19"/>
      <c r="CQ1329" s="19"/>
      <c r="CR1329" s="19"/>
    </row>
    <row r="1330" spans="1:96" ht="107" customHeight="1">
      <c r="A1330" s="11" cm="1">
        <f t="array" ref="A1330">SUMPRODUCT(--ISNUMBER(SEARCH({"stranding","stranded"},E1330)))</f>
        <v>0</v>
      </c>
      <c r="B1330" s="12">
        <v>1454</v>
      </c>
      <c r="C1330" s="21" t="s">
        <v>2740</v>
      </c>
      <c r="D1330" s="22">
        <v>2005</v>
      </c>
      <c r="E1330" s="15" t="s">
        <v>2741</v>
      </c>
      <c r="F1330" s="15" t="s">
        <v>7989</v>
      </c>
      <c r="G1330" s="15">
        <f t="shared" si="20"/>
        <v>7</v>
      </c>
      <c r="H1330" s="16"/>
      <c r="I1330" s="16"/>
      <c r="J1330" s="16"/>
      <c r="K1330" s="16"/>
      <c r="L1330" s="16"/>
      <c r="M1330" s="16"/>
      <c r="N1330" s="16"/>
      <c r="O1330" s="16"/>
      <c r="P1330" s="17"/>
      <c r="Q1330" s="17"/>
      <c r="R1330" s="17">
        <v>1</v>
      </c>
      <c r="S1330" s="17"/>
      <c r="T1330" s="18">
        <v>1</v>
      </c>
      <c r="U1330" s="18"/>
      <c r="V1330" s="18"/>
      <c r="W1330" s="18"/>
      <c r="X1330" s="19">
        <v>1</v>
      </c>
      <c r="Y1330" s="19">
        <v>1</v>
      </c>
      <c r="Z1330" s="19"/>
      <c r="AA1330" s="19"/>
      <c r="AB1330" s="19"/>
      <c r="AC1330" s="19"/>
      <c r="AD1330" s="19"/>
      <c r="AE1330" s="19"/>
      <c r="AF1330" s="19">
        <v>1</v>
      </c>
      <c r="AG1330" s="19">
        <v>1</v>
      </c>
      <c r="AH1330" s="19"/>
      <c r="AI1330" s="19"/>
      <c r="AJ1330" s="17"/>
      <c r="AK1330" s="17"/>
      <c r="AL1330" s="17"/>
      <c r="AM1330" s="17"/>
      <c r="AN1330" s="17"/>
      <c r="AO1330" s="17"/>
      <c r="AP1330" s="17"/>
      <c r="AQ1330" s="17"/>
      <c r="AR1330" s="20"/>
      <c r="AS1330" s="20"/>
      <c r="AT1330" s="20"/>
      <c r="AU1330" s="20"/>
      <c r="AV1330" s="20"/>
      <c r="AW1330" s="20"/>
      <c r="AX1330" s="20"/>
      <c r="AY1330" s="20"/>
      <c r="AZ1330" s="20"/>
      <c r="BA1330" s="20"/>
      <c r="BB1330" s="20"/>
      <c r="BC1330" s="20"/>
      <c r="BD1330" s="16"/>
      <c r="BE1330" s="16"/>
      <c r="BF1330" s="16"/>
      <c r="BG1330" s="16"/>
      <c r="BH1330" s="16"/>
      <c r="BI1330" s="16"/>
      <c r="BJ1330" s="16"/>
      <c r="BK1330" s="16"/>
      <c r="BL1330" s="16"/>
      <c r="BM1330" s="16"/>
      <c r="BN1330" s="16"/>
      <c r="BO1330" s="16"/>
      <c r="BP1330" s="16"/>
      <c r="BQ1330" s="16"/>
      <c r="BR1330" s="16"/>
      <c r="BS1330" s="16"/>
      <c r="BT1330" s="16"/>
      <c r="BU1330" s="16"/>
      <c r="BV1330" s="16"/>
      <c r="BW1330" s="16"/>
      <c r="BX1330" s="16"/>
      <c r="BY1330" s="16"/>
      <c r="BZ1330" s="16"/>
      <c r="CA1330" s="16"/>
      <c r="CB1330" s="16"/>
      <c r="CC1330" s="16"/>
      <c r="CD1330" s="16">
        <v>1</v>
      </c>
      <c r="CE1330" s="16"/>
      <c r="CF1330" s="16"/>
      <c r="CG1330" s="19"/>
      <c r="CH1330" s="19"/>
      <c r="CI1330" s="19"/>
      <c r="CJ1330" s="19"/>
      <c r="CK1330" s="19"/>
      <c r="CL1330" s="19"/>
      <c r="CM1330" s="19"/>
      <c r="CN1330" s="19"/>
      <c r="CO1330" s="19"/>
      <c r="CP1330" s="19">
        <v>1</v>
      </c>
      <c r="CQ1330" s="19"/>
      <c r="CR1330" s="19"/>
    </row>
    <row r="1331" spans="1:96" ht="107" customHeight="1">
      <c r="A1331" s="11" cm="1">
        <f t="array" ref="A1331">SUMPRODUCT(--ISNUMBER(SEARCH({"stranding","stranded"},E1331)))</f>
        <v>0</v>
      </c>
      <c r="B1331" s="12">
        <v>1455</v>
      </c>
      <c r="C1331" s="13" t="s">
        <v>2742</v>
      </c>
      <c r="D1331" s="14">
        <v>2005</v>
      </c>
      <c r="E1331" s="15" t="s">
        <v>2743</v>
      </c>
      <c r="F1331" s="15" t="s">
        <v>6977</v>
      </c>
      <c r="G1331" s="15">
        <f t="shared" si="20"/>
        <v>5</v>
      </c>
      <c r="H1331" s="16"/>
      <c r="I1331" s="16"/>
      <c r="J1331" s="16"/>
      <c r="K1331" s="16"/>
      <c r="L1331" s="16">
        <v>1</v>
      </c>
      <c r="M1331" s="16"/>
      <c r="N1331" s="16"/>
      <c r="O1331" s="16"/>
      <c r="P1331" s="17"/>
      <c r="Q1331" s="17"/>
      <c r="R1331" s="17"/>
      <c r="S1331" s="17"/>
      <c r="T1331" s="18">
        <v>1</v>
      </c>
      <c r="U1331" s="18"/>
      <c r="V1331" s="18"/>
      <c r="W1331" s="18">
        <v>1</v>
      </c>
      <c r="X1331" s="19"/>
      <c r="Y1331" s="19"/>
      <c r="Z1331" s="19"/>
      <c r="AA1331" s="19"/>
      <c r="AB1331" s="19"/>
      <c r="AC1331" s="19"/>
      <c r="AD1331" s="19"/>
      <c r="AE1331" s="19">
        <v>1</v>
      </c>
      <c r="AF1331" s="19">
        <v>1</v>
      </c>
      <c r="AG1331" s="19"/>
      <c r="AH1331" s="19"/>
      <c r="AI1331" s="19"/>
      <c r="AJ1331" s="17"/>
      <c r="AK1331" s="17"/>
      <c r="AL1331" s="17"/>
      <c r="AM1331" s="17"/>
      <c r="AN1331" s="17">
        <v>1</v>
      </c>
      <c r="AO1331" s="17"/>
      <c r="AP1331" s="17"/>
      <c r="AQ1331" s="17"/>
      <c r="AR1331" s="20"/>
      <c r="AS1331" s="20"/>
      <c r="AT1331" s="20"/>
      <c r="AU1331" s="20"/>
      <c r="AV1331" s="20"/>
      <c r="AW1331" s="20"/>
      <c r="AX1331" s="20"/>
      <c r="AY1331" s="20"/>
      <c r="AZ1331" s="20"/>
      <c r="BA1331" s="20"/>
      <c r="BB1331" s="20"/>
      <c r="BC1331" s="20"/>
      <c r="BD1331" s="16"/>
      <c r="BE1331" s="16"/>
      <c r="BF1331" s="16"/>
      <c r="BG1331" s="16"/>
      <c r="BH1331" s="16"/>
      <c r="BI1331" s="16"/>
      <c r="BJ1331" s="16"/>
      <c r="BK1331" s="16"/>
      <c r="BL1331" s="16"/>
      <c r="BM1331" s="16"/>
      <c r="BN1331" s="16"/>
      <c r="BO1331" s="16"/>
      <c r="BP1331" s="16"/>
      <c r="BQ1331" s="16"/>
      <c r="BR1331" s="16"/>
      <c r="BS1331" s="16"/>
      <c r="BT1331" s="16"/>
      <c r="BU1331" s="16"/>
      <c r="BV1331" s="16"/>
      <c r="BW1331" s="16"/>
      <c r="BX1331" s="16"/>
      <c r="BY1331" s="16"/>
      <c r="BZ1331" s="16"/>
      <c r="CA1331" s="16"/>
      <c r="CB1331" s="16"/>
      <c r="CC1331" s="16"/>
      <c r="CD1331" s="16"/>
      <c r="CE1331" s="16"/>
      <c r="CF1331" s="16"/>
      <c r="CG1331" s="19"/>
      <c r="CH1331" s="19"/>
      <c r="CI1331" s="19"/>
      <c r="CJ1331" s="19"/>
      <c r="CK1331" s="19"/>
      <c r="CL1331" s="19"/>
      <c r="CM1331" s="19"/>
      <c r="CN1331" s="19"/>
      <c r="CO1331" s="19"/>
      <c r="CP1331" s="19"/>
      <c r="CQ1331" s="19">
        <v>1</v>
      </c>
      <c r="CR1331" s="19"/>
    </row>
    <row r="1332" spans="1:96" ht="107" customHeight="1">
      <c r="A1332" s="11" cm="1">
        <f t="array" ref="A1332">SUMPRODUCT(--ISNUMBER(SEARCH({"stranding","stranded"},E1332)))</f>
        <v>1</v>
      </c>
      <c r="B1332" s="12">
        <v>1456</v>
      </c>
      <c r="C1332" s="21" t="s">
        <v>2744</v>
      </c>
      <c r="D1332" s="22">
        <v>2005</v>
      </c>
      <c r="E1332" s="15" t="s">
        <v>2745</v>
      </c>
      <c r="F1332" s="15" t="s">
        <v>7990</v>
      </c>
      <c r="G1332" s="15">
        <f t="shared" si="20"/>
        <v>5</v>
      </c>
      <c r="H1332" s="16"/>
      <c r="I1332" s="16"/>
      <c r="J1332" s="16"/>
      <c r="K1332" s="16"/>
      <c r="L1332" s="16"/>
      <c r="M1332" s="16"/>
      <c r="N1332" s="16"/>
      <c r="O1332" s="16"/>
      <c r="P1332" s="17">
        <v>1</v>
      </c>
      <c r="Q1332" s="17"/>
      <c r="R1332" s="17"/>
      <c r="S1332" s="17"/>
      <c r="T1332" s="18"/>
      <c r="U1332" s="18">
        <v>1</v>
      </c>
      <c r="V1332" s="18"/>
      <c r="W1332" s="18"/>
      <c r="X1332" s="19"/>
      <c r="Y1332" s="19"/>
      <c r="Z1332" s="19"/>
      <c r="AA1332" s="19"/>
      <c r="AB1332" s="19"/>
      <c r="AC1332" s="19"/>
      <c r="AD1332" s="19"/>
      <c r="AE1332" s="19"/>
      <c r="AF1332" s="19"/>
      <c r="AG1332" s="19"/>
      <c r="AH1332" s="19"/>
      <c r="AI1332" s="19"/>
      <c r="AJ1332" s="17">
        <v>1</v>
      </c>
      <c r="AK1332" s="17"/>
      <c r="AL1332" s="17"/>
      <c r="AM1332" s="17"/>
      <c r="AN1332" s="17"/>
      <c r="AO1332" s="17"/>
      <c r="AP1332" s="17"/>
      <c r="AQ1332" s="17"/>
      <c r="AR1332" s="20"/>
      <c r="AS1332" s="20"/>
      <c r="AT1332" s="20"/>
      <c r="AU1332" s="20"/>
      <c r="AV1332" s="20"/>
      <c r="AW1332" s="20"/>
      <c r="AX1332" s="20"/>
      <c r="AY1332" s="20"/>
      <c r="AZ1332" s="20"/>
      <c r="BA1332" s="20"/>
      <c r="BB1332" s="20"/>
      <c r="BC1332" s="20"/>
      <c r="BD1332" s="16">
        <v>1</v>
      </c>
      <c r="BE1332" s="16"/>
      <c r="BF1332" s="16"/>
      <c r="BG1332" s="16"/>
      <c r="BH1332" s="16"/>
      <c r="BI1332" s="16"/>
      <c r="BJ1332" s="16"/>
      <c r="BK1332" s="16"/>
      <c r="BL1332" s="16"/>
      <c r="BM1332" s="16"/>
      <c r="BN1332" s="16"/>
      <c r="BO1332" s="16"/>
      <c r="BP1332" s="16"/>
      <c r="BQ1332" s="16"/>
      <c r="BR1332" s="16"/>
      <c r="BS1332" s="16"/>
      <c r="BT1332" s="16"/>
      <c r="BU1332" s="16"/>
      <c r="BV1332" s="16"/>
      <c r="BW1332" s="16"/>
      <c r="BX1332" s="16"/>
      <c r="BY1332" s="16"/>
      <c r="BZ1332" s="16"/>
      <c r="CA1332" s="16"/>
      <c r="CB1332" s="16">
        <v>1</v>
      </c>
      <c r="CC1332" s="16"/>
      <c r="CD1332" s="16"/>
      <c r="CE1332" s="16"/>
      <c r="CF1332" s="16"/>
      <c r="CG1332" s="19"/>
      <c r="CH1332" s="19"/>
      <c r="CI1332" s="19"/>
      <c r="CJ1332" s="19"/>
      <c r="CK1332" s="19"/>
      <c r="CL1332" s="19"/>
      <c r="CM1332" s="19">
        <v>1</v>
      </c>
      <c r="CN1332" s="19"/>
      <c r="CO1332" s="19"/>
      <c r="CP1332" s="19"/>
      <c r="CQ1332" s="19"/>
      <c r="CR1332" s="19"/>
    </row>
    <row r="1333" spans="1:96" ht="107" customHeight="1">
      <c r="A1333" s="11" cm="1">
        <f t="array" ref="A1333">SUMPRODUCT(--ISNUMBER(SEARCH({"stranding","stranded"},E1333)))</f>
        <v>1</v>
      </c>
      <c r="B1333" s="12">
        <v>1457</v>
      </c>
      <c r="C1333" s="13" t="s">
        <v>2746</v>
      </c>
      <c r="D1333" s="14">
        <v>2005</v>
      </c>
      <c r="E1333" s="15" t="s">
        <v>2747</v>
      </c>
      <c r="F1333" s="15" t="s">
        <v>7991</v>
      </c>
      <c r="G1333" s="15">
        <f t="shared" si="20"/>
        <v>7</v>
      </c>
      <c r="H1333" s="16"/>
      <c r="I1333" s="16"/>
      <c r="J1333" s="16"/>
      <c r="K1333" s="16"/>
      <c r="L1333" s="16"/>
      <c r="M1333" s="16"/>
      <c r="N1333" s="16"/>
      <c r="O1333" s="16"/>
      <c r="P1333" s="17">
        <v>1</v>
      </c>
      <c r="Q1333" s="17"/>
      <c r="R1333" s="17"/>
      <c r="S1333" s="17"/>
      <c r="T1333" s="18"/>
      <c r="U1333" s="18">
        <v>1</v>
      </c>
      <c r="V1333" s="18"/>
      <c r="W1333" s="18"/>
      <c r="X1333" s="19"/>
      <c r="Y1333" s="19"/>
      <c r="Z1333" s="19"/>
      <c r="AA1333" s="19"/>
      <c r="AB1333" s="19"/>
      <c r="AC1333" s="19"/>
      <c r="AD1333" s="19"/>
      <c r="AE1333" s="19">
        <v>1</v>
      </c>
      <c r="AF1333" s="19">
        <v>1</v>
      </c>
      <c r="AG1333" s="19"/>
      <c r="AH1333" s="19"/>
      <c r="AI1333" s="19">
        <v>1</v>
      </c>
      <c r="AJ1333" s="17"/>
      <c r="AK1333" s="17"/>
      <c r="AL1333" s="17"/>
      <c r="AM1333" s="17"/>
      <c r="AN1333" s="17"/>
      <c r="AO1333" s="17"/>
      <c r="AP1333" s="17"/>
      <c r="AQ1333" s="17"/>
      <c r="AR1333" s="20"/>
      <c r="AS1333" s="20"/>
      <c r="AT1333" s="20"/>
      <c r="AU1333" s="20"/>
      <c r="AV1333" s="20"/>
      <c r="AW1333" s="20"/>
      <c r="AX1333" s="20"/>
      <c r="AY1333" s="20"/>
      <c r="AZ1333" s="20"/>
      <c r="BA1333" s="20"/>
      <c r="BB1333" s="20"/>
      <c r="BC1333" s="20"/>
      <c r="BD1333" s="16">
        <v>1</v>
      </c>
      <c r="BE1333" s="16"/>
      <c r="BF1333" s="16"/>
      <c r="BG1333" s="16"/>
      <c r="BH1333" s="16"/>
      <c r="BI1333" s="16"/>
      <c r="BJ1333" s="16"/>
      <c r="BK1333" s="16"/>
      <c r="BL1333" s="16"/>
      <c r="BM1333" s="16"/>
      <c r="BN1333" s="16"/>
      <c r="BO1333" s="16"/>
      <c r="BP1333" s="16"/>
      <c r="BQ1333" s="16"/>
      <c r="BR1333" s="16"/>
      <c r="BS1333" s="16"/>
      <c r="BT1333" s="16"/>
      <c r="BU1333" s="16"/>
      <c r="BV1333" s="16"/>
      <c r="BW1333" s="16"/>
      <c r="BX1333" s="16"/>
      <c r="BY1333" s="16"/>
      <c r="BZ1333" s="16"/>
      <c r="CA1333" s="16"/>
      <c r="CB1333" s="16">
        <v>1</v>
      </c>
      <c r="CC1333" s="16"/>
      <c r="CD1333" s="16"/>
      <c r="CE1333" s="16"/>
      <c r="CF1333" s="16"/>
      <c r="CG1333" s="19"/>
      <c r="CH1333" s="19"/>
      <c r="CI1333" s="19"/>
      <c r="CJ1333" s="19"/>
      <c r="CK1333" s="19"/>
      <c r="CL1333" s="19"/>
      <c r="CM1333" s="19">
        <v>1</v>
      </c>
      <c r="CN1333" s="19"/>
      <c r="CO1333" s="19"/>
      <c r="CP1333" s="19"/>
      <c r="CQ1333" s="19"/>
      <c r="CR1333" s="19"/>
    </row>
    <row r="1334" spans="1:96" ht="107" customHeight="1">
      <c r="A1334" s="11" cm="1">
        <f t="array" ref="A1334">SUMPRODUCT(--ISNUMBER(SEARCH({"stranding","stranded"},E1334)))</f>
        <v>0</v>
      </c>
      <c r="B1334" s="12">
        <v>1458</v>
      </c>
      <c r="C1334" s="21" t="s">
        <v>2748</v>
      </c>
      <c r="D1334" s="22">
        <v>2005</v>
      </c>
      <c r="E1334" s="15" t="s">
        <v>2749</v>
      </c>
      <c r="F1334" s="15" t="s">
        <v>6978</v>
      </c>
      <c r="G1334" s="15">
        <f t="shared" si="20"/>
        <v>6</v>
      </c>
      <c r="H1334" s="16"/>
      <c r="I1334" s="16"/>
      <c r="J1334" s="16"/>
      <c r="K1334" s="16"/>
      <c r="L1334" s="16"/>
      <c r="M1334" s="16"/>
      <c r="N1334" s="16"/>
      <c r="O1334" s="16"/>
      <c r="P1334" s="17"/>
      <c r="Q1334" s="17"/>
      <c r="R1334" s="17"/>
      <c r="S1334" s="17"/>
      <c r="T1334" s="18"/>
      <c r="U1334" s="18"/>
      <c r="V1334" s="18">
        <v>1</v>
      </c>
      <c r="W1334" s="18"/>
      <c r="X1334" s="19"/>
      <c r="Y1334" s="19"/>
      <c r="Z1334" s="19"/>
      <c r="AA1334" s="19"/>
      <c r="AB1334" s="19"/>
      <c r="AC1334" s="19"/>
      <c r="AD1334" s="19"/>
      <c r="AE1334" s="19"/>
      <c r="AF1334" s="19"/>
      <c r="AG1334" s="19"/>
      <c r="AH1334" s="19"/>
      <c r="AI1334" s="19"/>
      <c r="AJ1334" s="17">
        <v>1</v>
      </c>
      <c r="AK1334" s="17"/>
      <c r="AL1334" s="17"/>
      <c r="AM1334" s="17"/>
      <c r="AN1334" s="17"/>
      <c r="AO1334" s="17"/>
      <c r="AP1334" s="17"/>
      <c r="AQ1334" s="17"/>
      <c r="AR1334" s="20"/>
      <c r="AS1334" s="20"/>
      <c r="AT1334" s="20"/>
      <c r="AU1334" s="20"/>
      <c r="AV1334" s="20"/>
      <c r="AW1334" s="20"/>
      <c r="AX1334" s="20"/>
      <c r="AY1334" s="20"/>
      <c r="AZ1334" s="20"/>
      <c r="BA1334" s="20">
        <v>1</v>
      </c>
      <c r="BB1334" s="20"/>
      <c r="BC1334" s="20"/>
      <c r="BD1334" s="16"/>
      <c r="BE1334" s="16"/>
      <c r="BF1334" s="16"/>
      <c r="BG1334" s="16"/>
      <c r="BH1334" s="16"/>
      <c r="BI1334" s="16"/>
      <c r="BJ1334" s="16"/>
      <c r="BK1334" s="16"/>
      <c r="BL1334" s="16">
        <v>1</v>
      </c>
      <c r="BM1334" s="16"/>
      <c r="BN1334" s="16"/>
      <c r="BO1334" s="16"/>
      <c r="BP1334" s="16"/>
      <c r="BQ1334" s="16">
        <v>1</v>
      </c>
      <c r="BR1334" s="16"/>
      <c r="BS1334" s="16"/>
      <c r="BT1334" s="16"/>
      <c r="BU1334" s="16"/>
      <c r="BV1334" s="16"/>
      <c r="BW1334" s="16"/>
      <c r="BX1334" s="16"/>
      <c r="BY1334" s="16"/>
      <c r="BZ1334" s="16"/>
      <c r="CA1334" s="16"/>
      <c r="CB1334" s="16">
        <v>1</v>
      </c>
      <c r="CC1334" s="16"/>
      <c r="CD1334" s="16"/>
      <c r="CE1334" s="16"/>
      <c r="CF1334" s="16"/>
      <c r="CG1334" s="19"/>
      <c r="CH1334" s="19"/>
      <c r="CI1334" s="19"/>
      <c r="CJ1334" s="19"/>
      <c r="CK1334" s="19"/>
      <c r="CL1334" s="19"/>
      <c r="CM1334" s="19"/>
      <c r="CN1334" s="19">
        <v>1</v>
      </c>
      <c r="CO1334" s="19"/>
      <c r="CP1334" s="19"/>
      <c r="CQ1334" s="19"/>
      <c r="CR1334" s="19"/>
    </row>
    <row r="1335" spans="1:96" ht="107" customHeight="1">
      <c r="A1335" s="11" cm="1">
        <f t="array" ref="A1335">SUMPRODUCT(--ISNUMBER(SEARCH({"stranding","stranded"},E1335)))</f>
        <v>0</v>
      </c>
      <c r="B1335" s="12">
        <v>1460</v>
      </c>
      <c r="C1335" s="21" t="s">
        <v>2750</v>
      </c>
      <c r="D1335" s="22">
        <v>2005</v>
      </c>
      <c r="E1335" s="15" t="s">
        <v>2751</v>
      </c>
      <c r="F1335" s="15" t="s">
        <v>6979</v>
      </c>
      <c r="G1335" s="15">
        <f t="shared" si="20"/>
        <v>5</v>
      </c>
      <c r="H1335" s="16"/>
      <c r="I1335" s="16"/>
      <c r="J1335" s="16"/>
      <c r="K1335" s="16"/>
      <c r="L1335" s="16"/>
      <c r="M1335" s="16"/>
      <c r="N1335" s="16"/>
      <c r="O1335" s="16"/>
      <c r="P1335" s="17"/>
      <c r="Q1335" s="17"/>
      <c r="R1335" s="17"/>
      <c r="S1335" s="17"/>
      <c r="T1335" s="18">
        <v>1</v>
      </c>
      <c r="U1335" s="18"/>
      <c r="V1335" s="18"/>
      <c r="W1335" s="18"/>
      <c r="X1335" s="19"/>
      <c r="Y1335" s="19"/>
      <c r="Z1335" s="19"/>
      <c r="AA1335" s="19"/>
      <c r="AB1335" s="19"/>
      <c r="AC1335" s="19"/>
      <c r="AD1335" s="19"/>
      <c r="AE1335" s="19"/>
      <c r="AF1335" s="19"/>
      <c r="AG1335" s="19"/>
      <c r="AH1335" s="19"/>
      <c r="AI1335" s="19"/>
      <c r="AJ1335" s="17">
        <v>1</v>
      </c>
      <c r="AK1335" s="17"/>
      <c r="AL1335" s="17"/>
      <c r="AM1335" s="17"/>
      <c r="AN1335" s="17"/>
      <c r="AO1335" s="17"/>
      <c r="AP1335" s="17"/>
      <c r="AQ1335" s="17"/>
      <c r="AR1335" s="20"/>
      <c r="AS1335" s="20">
        <v>1</v>
      </c>
      <c r="AT1335" s="20"/>
      <c r="AU1335" s="20"/>
      <c r="AV1335" s="20">
        <v>1</v>
      </c>
      <c r="AW1335" s="20"/>
      <c r="AX1335" s="20"/>
      <c r="AY1335" s="20"/>
      <c r="AZ1335" s="20"/>
      <c r="BA1335" s="20"/>
      <c r="BB1335" s="20"/>
      <c r="BC1335" s="20"/>
      <c r="BD1335" s="16"/>
      <c r="BE1335" s="16"/>
      <c r="BF1335" s="16"/>
      <c r="BG1335" s="16"/>
      <c r="BH1335" s="16"/>
      <c r="BI1335" s="16"/>
      <c r="BJ1335" s="16"/>
      <c r="BK1335" s="16">
        <v>1</v>
      </c>
      <c r="BL1335" s="16"/>
      <c r="BM1335" s="16"/>
      <c r="BN1335" s="16"/>
      <c r="BO1335" s="16"/>
      <c r="BP1335" s="16"/>
      <c r="BQ1335" s="16"/>
      <c r="BR1335" s="16"/>
      <c r="BS1335" s="16"/>
      <c r="BT1335" s="16"/>
      <c r="BU1335" s="16"/>
      <c r="BV1335" s="16"/>
      <c r="BW1335" s="16"/>
      <c r="BX1335" s="16"/>
      <c r="BY1335" s="16"/>
      <c r="BZ1335" s="16"/>
      <c r="CA1335" s="16"/>
      <c r="CB1335" s="16"/>
      <c r="CC1335" s="16"/>
      <c r="CD1335" s="16"/>
      <c r="CE1335" s="16"/>
      <c r="CF1335" s="16"/>
      <c r="CG1335" s="19"/>
      <c r="CH1335" s="19"/>
      <c r="CI1335" s="19"/>
      <c r="CJ1335" s="19"/>
      <c r="CK1335" s="19"/>
      <c r="CL1335" s="19"/>
      <c r="CM1335" s="19"/>
      <c r="CN1335" s="19"/>
      <c r="CO1335" s="19"/>
      <c r="CP1335" s="19">
        <v>1</v>
      </c>
      <c r="CQ1335" s="19"/>
      <c r="CR1335" s="19"/>
    </row>
    <row r="1336" spans="1:96" ht="107" customHeight="1">
      <c r="A1336" s="11" cm="1">
        <f t="array" ref="A1336">SUMPRODUCT(--ISNUMBER(SEARCH({"stranding","stranded"},E1336)))</f>
        <v>0</v>
      </c>
      <c r="B1336" s="12">
        <v>1461</v>
      </c>
      <c r="C1336" s="13" t="s">
        <v>2752</v>
      </c>
      <c r="D1336" s="14">
        <v>2005</v>
      </c>
      <c r="E1336" s="15" t="s">
        <v>2753</v>
      </c>
      <c r="F1336" s="15" t="s">
        <v>6980</v>
      </c>
      <c r="G1336" s="15">
        <f t="shared" si="20"/>
        <v>6</v>
      </c>
      <c r="H1336" s="16"/>
      <c r="I1336" s="16"/>
      <c r="J1336" s="16"/>
      <c r="K1336" s="16">
        <v>2</v>
      </c>
      <c r="L1336" s="16"/>
      <c r="M1336" s="16"/>
      <c r="N1336" s="16"/>
      <c r="O1336" s="16"/>
      <c r="P1336" s="17"/>
      <c r="Q1336" s="17"/>
      <c r="R1336" s="17">
        <v>1</v>
      </c>
      <c r="S1336" s="17"/>
      <c r="T1336" s="18">
        <v>1</v>
      </c>
      <c r="U1336" s="18"/>
      <c r="V1336" s="18"/>
      <c r="W1336" s="18"/>
      <c r="X1336" s="19"/>
      <c r="Y1336" s="19"/>
      <c r="Z1336" s="19"/>
      <c r="AA1336" s="19"/>
      <c r="AB1336" s="19"/>
      <c r="AC1336" s="19"/>
      <c r="AD1336" s="19"/>
      <c r="AE1336" s="19">
        <v>1</v>
      </c>
      <c r="AF1336" s="19">
        <v>1</v>
      </c>
      <c r="AG1336" s="19"/>
      <c r="AH1336" s="19"/>
      <c r="AI1336" s="19"/>
      <c r="AJ1336" s="17">
        <v>1</v>
      </c>
      <c r="AK1336" s="17"/>
      <c r="AL1336" s="17"/>
      <c r="AM1336" s="17"/>
      <c r="AN1336" s="17"/>
      <c r="AO1336" s="17"/>
      <c r="AP1336" s="17"/>
      <c r="AQ1336" s="17"/>
      <c r="AR1336" s="20"/>
      <c r="AS1336" s="20">
        <v>1</v>
      </c>
      <c r="AT1336" s="20"/>
      <c r="AU1336" s="20"/>
      <c r="AV1336" s="20"/>
      <c r="AW1336" s="20"/>
      <c r="AX1336" s="20"/>
      <c r="AY1336" s="20"/>
      <c r="AZ1336" s="20"/>
      <c r="BA1336" s="20"/>
      <c r="BB1336" s="20"/>
      <c r="BC1336" s="20"/>
      <c r="BD1336" s="16"/>
      <c r="BE1336" s="16"/>
      <c r="BF1336" s="16"/>
      <c r="BG1336" s="16"/>
      <c r="BH1336" s="16"/>
      <c r="BI1336" s="16"/>
      <c r="BJ1336" s="16"/>
      <c r="BK1336" s="16"/>
      <c r="BL1336" s="16"/>
      <c r="BM1336" s="16"/>
      <c r="BN1336" s="16"/>
      <c r="BO1336" s="16"/>
      <c r="BP1336" s="16"/>
      <c r="BQ1336" s="16"/>
      <c r="BR1336" s="16"/>
      <c r="BS1336" s="16"/>
      <c r="BT1336" s="16"/>
      <c r="BU1336" s="16"/>
      <c r="BV1336" s="16"/>
      <c r="BW1336" s="16"/>
      <c r="BX1336" s="16"/>
      <c r="BY1336" s="16"/>
      <c r="BZ1336" s="16"/>
      <c r="CA1336" s="16"/>
      <c r="CB1336" s="16"/>
      <c r="CC1336" s="16"/>
      <c r="CD1336" s="16"/>
      <c r="CE1336" s="16"/>
      <c r="CF1336" s="16"/>
      <c r="CG1336" s="19"/>
      <c r="CH1336" s="19"/>
      <c r="CI1336" s="19"/>
      <c r="CJ1336" s="19"/>
      <c r="CK1336" s="19"/>
      <c r="CL1336" s="19">
        <v>1</v>
      </c>
      <c r="CM1336" s="19"/>
      <c r="CN1336" s="19"/>
      <c r="CO1336" s="19"/>
      <c r="CP1336" s="19"/>
      <c r="CQ1336" s="19"/>
      <c r="CR1336" s="19"/>
    </row>
    <row r="1337" spans="1:96" ht="107" customHeight="1">
      <c r="A1337" s="11" cm="1">
        <f t="array" ref="A1337">SUMPRODUCT(--ISNUMBER(SEARCH({"stranding","stranded"},E1337)))</f>
        <v>0</v>
      </c>
      <c r="B1337" s="12">
        <v>1463</v>
      </c>
      <c r="C1337" s="13" t="s">
        <v>2754</v>
      </c>
      <c r="D1337" s="14">
        <v>2005</v>
      </c>
      <c r="E1337" s="15" t="s">
        <v>2755</v>
      </c>
      <c r="F1337" s="15" t="s">
        <v>6981</v>
      </c>
      <c r="G1337" s="15">
        <f t="shared" si="20"/>
        <v>8</v>
      </c>
      <c r="H1337" s="16"/>
      <c r="I1337" s="16"/>
      <c r="J1337" s="16">
        <v>1</v>
      </c>
      <c r="K1337" s="16">
        <v>1</v>
      </c>
      <c r="L1337" s="16"/>
      <c r="M1337" s="16"/>
      <c r="N1337" s="16"/>
      <c r="O1337" s="16"/>
      <c r="P1337" s="17"/>
      <c r="Q1337" s="17"/>
      <c r="R1337" s="17"/>
      <c r="S1337" s="17"/>
      <c r="T1337" s="18"/>
      <c r="U1337" s="18">
        <v>1</v>
      </c>
      <c r="V1337" s="18"/>
      <c r="W1337" s="18"/>
      <c r="X1337" s="19"/>
      <c r="Y1337" s="19">
        <v>1</v>
      </c>
      <c r="Z1337" s="19"/>
      <c r="AA1337" s="19"/>
      <c r="AB1337" s="19"/>
      <c r="AC1337" s="19"/>
      <c r="AD1337" s="19"/>
      <c r="AE1337" s="19"/>
      <c r="AF1337" s="19"/>
      <c r="AG1337" s="19"/>
      <c r="AH1337" s="19"/>
      <c r="AI1337" s="19"/>
      <c r="AJ1337" s="17">
        <v>1</v>
      </c>
      <c r="AK1337" s="17">
        <v>1</v>
      </c>
      <c r="AL1337" s="17"/>
      <c r="AM1337" s="17"/>
      <c r="AN1337" s="17">
        <v>1</v>
      </c>
      <c r="AO1337" s="17"/>
      <c r="AP1337" s="17"/>
      <c r="AQ1337" s="17"/>
      <c r="AR1337" s="20">
        <v>1</v>
      </c>
      <c r="AS1337" s="20"/>
      <c r="AT1337" s="20"/>
      <c r="AU1337" s="20"/>
      <c r="AV1337" s="20">
        <v>1</v>
      </c>
      <c r="AW1337" s="20"/>
      <c r="AX1337" s="20"/>
      <c r="AY1337" s="20"/>
      <c r="AZ1337" s="20"/>
      <c r="BA1337" s="20"/>
      <c r="BB1337" s="20"/>
      <c r="BC1337" s="20"/>
      <c r="BD1337" s="16"/>
      <c r="BE1337" s="16"/>
      <c r="BF1337" s="16"/>
      <c r="BG1337" s="16"/>
      <c r="BH1337" s="16"/>
      <c r="BI1337" s="16"/>
      <c r="BJ1337" s="16"/>
      <c r="BK1337" s="16"/>
      <c r="BL1337" s="16"/>
      <c r="BM1337" s="16"/>
      <c r="BN1337" s="16"/>
      <c r="BO1337" s="16"/>
      <c r="BP1337" s="16"/>
      <c r="BQ1337" s="16"/>
      <c r="BR1337" s="16"/>
      <c r="BS1337" s="16"/>
      <c r="BT1337" s="16"/>
      <c r="BU1337" s="16"/>
      <c r="BV1337" s="16"/>
      <c r="BW1337" s="16"/>
      <c r="BX1337" s="16"/>
      <c r="BY1337" s="16"/>
      <c r="BZ1337" s="16">
        <v>1</v>
      </c>
      <c r="CA1337" s="16"/>
      <c r="CB1337" s="16"/>
      <c r="CC1337" s="16"/>
      <c r="CD1337" s="16"/>
      <c r="CE1337" s="16"/>
      <c r="CF1337" s="16"/>
      <c r="CG1337" s="19"/>
      <c r="CH1337" s="19"/>
      <c r="CI1337" s="19"/>
      <c r="CJ1337" s="19"/>
      <c r="CK1337" s="19"/>
      <c r="CL1337" s="19"/>
      <c r="CM1337" s="19"/>
      <c r="CN1337" s="19">
        <v>1</v>
      </c>
      <c r="CO1337" s="19"/>
      <c r="CP1337" s="19"/>
      <c r="CQ1337" s="19"/>
      <c r="CR1337" s="19"/>
    </row>
    <row r="1338" spans="1:96" ht="107" customHeight="1">
      <c r="A1338" s="11" cm="1">
        <f t="array" ref="A1338">SUMPRODUCT(--ISNUMBER(SEARCH({"stranding","stranded"},E1338)))</f>
        <v>0</v>
      </c>
      <c r="B1338" s="12">
        <v>1464</v>
      </c>
      <c r="C1338" s="21" t="s">
        <v>2756</v>
      </c>
      <c r="D1338" s="22">
        <v>2005</v>
      </c>
      <c r="E1338" s="15" t="s">
        <v>2757</v>
      </c>
      <c r="F1338" s="15" t="s">
        <v>5991</v>
      </c>
      <c r="G1338" s="15">
        <f t="shared" si="20"/>
        <v>7</v>
      </c>
      <c r="H1338" s="16"/>
      <c r="I1338" s="16"/>
      <c r="J1338" s="16"/>
      <c r="K1338" s="16"/>
      <c r="L1338" s="16">
        <v>2</v>
      </c>
      <c r="M1338" s="16"/>
      <c r="N1338" s="16"/>
      <c r="O1338" s="16"/>
      <c r="P1338" s="17"/>
      <c r="Q1338" s="17"/>
      <c r="R1338" s="17"/>
      <c r="S1338" s="17"/>
      <c r="T1338" s="18"/>
      <c r="U1338" s="18">
        <v>1</v>
      </c>
      <c r="V1338" s="18"/>
      <c r="W1338" s="18"/>
      <c r="X1338" s="19"/>
      <c r="Y1338" s="19">
        <v>1</v>
      </c>
      <c r="Z1338" s="19"/>
      <c r="AA1338" s="19"/>
      <c r="AB1338" s="19"/>
      <c r="AC1338" s="19"/>
      <c r="AD1338" s="19">
        <v>1</v>
      </c>
      <c r="AE1338" s="19"/>
      <c r="AF1338" s="19"/>
      <c r="AG1338" s="19"/>
      <c r="AH1338" s="19"/>
      <c r="AI1338" s="19"/>
      <c r="AJ1338" s="17"/>
      <c r="AK1338" s="17"/>
      <c r="AL1338" s="17"/>
      <c r="AM1338" s="17"/>
      <c r="AN1338" s="17">
        <v>1</v>
      </c>
      <c r="AO1338" s="17"/>
      <c r="AP1338" s="17"/>
      <c r="AQ1338" s="17"/>
      <c r="AR1338" s="20"/>
      <c r="AS1338" s="20"/>
      <c r="AT1338" s="20"/>
      <c r="AU1338" s="20"/>
      <c r="AV1338" s="20"/>
      <c r="AW1338" s="20"/>
      <c r="AX1338" s="20"/>
      <c r="AY1338" s="20"/>
      <c r="AZ1338" s="20"/>
      <c r="BA1338" s="20"/>
      <c r="BB1338" s="20"/>
      <c r="BC1338" s="20"/>
      <c r="BD1338" s="16"/>
      <c r="BE1338" s="16">
        <v>1</v>
      </c>
      <c r="BF1338" s="16"/>
      <c r="BG1338" s="16"/>
      <c r="BH1338" s="16"/>
      <c r="BI1338" s="16"/>
      <c r="BJ1338" s="16"/>
      <c r="BK1338" s="16"/>
      <c r="BL1338" s="16"/>
      <c r="BM1338" s="16"/>
      <c r="BN1338" s="16"/>
      <c r="BO1338" s="16"/>
      <c r="BP1338" s="16"/>
      <c r="BQ1338" s="16"/>
      <c r="BR1338" s="16"/>
      <c r="BS1338" s="16"/>
      <c r="BT1338" s="16"/>
      <c r="BU1338" s="16"/>
      <c r="BV1338" s="16"/>
      <c r="BW1338" s="16"/>
      <c r="BX1338" s="16"/>
      <c r="BY1338" s="16"/>
      <c r="BZ1338" s="16">
        <v>1</v>
      </c>
      <c r="CA1338" s="16"/>
      <c r="CB1338" s="16"/>
      <c r="CC1338" s="16">
        <v>1</v>
      </c>
      <c r="CD1338" s="16"/>
      <c r="CE1338" s="16"/>
      <c r="CF1338" s="16"/>
      <c r="CG1338" s="19"/>
      <c r="CH1338" s="19"/>
      <c r="CI1338" s="19"/>
      <c r="CJ1338" s="19"/>
      <c r="CK1338" s="19"/>
      <c r="CL1338" s="19"/>
      <c r="CM1338" s="19"/>
      <c r="CN1338" s="19"/>
      <c r="CO1338" s="19"/>
      <c r="CP1338" s="19"/>
      <c r="CQ1338" s="19"/>
      <c r="CR1338" s="19"/>
    </row>
    <row r="1339" spans="1:96" ht="107" customHeight="1">
      <c r="A1339" s="11" cm="1">
        <f t="array" ref="A1339">SUMPRODUCT(--ISNUMBER(SEARCH({"stranding","stranded"},E1339)))</f>
        <v>0</v>
      </c>
      <c r="B1339" s="12">
        <v>1466</v>
      </c>
      <c r="C1339" s="21" t="s">
        <v>2758</v>
      </c>
      <c r="D1339" s="22">
        <v>2005</v>
      </c>
      <c r="E1339" s="15" t="s">
        <v>2759</v>
      </c>
      <c r="F1339" s="15" t="s">
        <v>6982</v>
      </c>
      <c r="G1339" s="15">
        <f t="shared" si="20"/>
        <v>4</v>
      </c>
      <c r="H1339" s="16"/>
      <c r="I1339" s="16"/>
      <c r="J1339" s="16"/>
      <c r="K1339" s="16"/>
      <c r="L1339" s="16"/>
      <c r="M1339" s="16"/>
      <c r="N1339" s="16">
        <v>1</v>
      </c>
      <c r="O1339" s="16"/>
      <c r="P1339" s="17"/>
      <c r="Q1339" s="17"/>
      <c r="R1339" s="17"/>
      <c r="S1339" s="17"/>
      <c r="T1339" s="18"/>
      <c r="U1339" s="18"/>
      <c r="V1339" s="18"/>
      <c r="W1339" s="18"/>
      <c r="X1339" s="19"/>
      <c r="Y1339" s="19">
        <v>1</v>
      </c>
      <c r="Z1339" s="19"/>
      <c r="AA1339" s="19"/>
      <c r="AB1339" s="19"/>
      <c r="AC1339" s="19"/>
      <c r="AD1339" s="19"/>
      <c r="AE1339" s="19"/>
      <c r="AF1339" s="19"/>
      <c r="AG1339" s="19"/>
      <c r="AH1339" s="19"/>
      <c r="AI1339" s="19"/>
      <c r="AJ1339" s="17"/>
      <c r="AK1339" s="17"/>
      <c r="AL1339" s="17"/>
      <c r="AM1339" s="17"/>
      <c r="AN1339" s="17">
        <v>1</v>
      </c>
      <c r="AO1339" s="17"/>
      <c r="AP1339" s="17"/>
      <c r="AQ1339" s="17"/>
      <c r="AR1339" s="20"/>
      <c r="AS1339" s="20"/>
      <c r="AT1339" s="20"/>
      <c r="AU1339" s="20"/>
      <c r="AV1339" s="20"/>
      <c r="AW1339" s="20"/>
      <c r="AX1339" s="20"/>
      <c r="AY1339" s="20"/>
      <c r="AZ1339" s="20"/>
      <c r="BA1339" s="20">
        <v>1</v>
      </c>
      <c r="BB1339" s="20"/>
      <c r="BC1339" s="20"/>
      <c r="BD1339" s="16"/>
      <c r="BE1339" s="16"/>
      <c r="BF1339" s="16"/>
      <c r="BG1339" s="16"/>
      <c r="BH1339" s="16"/>
      <c r="BI1339" s="16"/>
      <c r="BJ1339" s="16"/>
      <c r="BK1339" s="16"/>
      <c r="BL1339" s="16"/>
      <c r="BM1339" s="16"/>
      <c r="BN1339" s="16"/>
      <c r="BO1339" s="16"/>
      <c r="BP1339" s="16"/>
      <c r="BQ1339" s="16"/>
      <c r="BR1339" s="16"/>
      <c r="BS1339" s="16"/>
      <c r="BT1339" s="16">
        <v>1</v>
      </c>
      <c r="BU1339" s="16"/>
      <c r="BV1339" s="16"/>
      <c r="BW1339" s="16"/>
      <c r="BX1339" s="16"/>
      <c r="BY1339" s="16"/>
      <c r="BZ1339" s="16"/>
      <c r="CA1339" s="16"/>
      <c r="CB1339" s="16"/>
      <c r="CC1339" s="16"/>
      <c r="CD1339" s="16"/>
      <c r="CE1339" s="16"/>
      <c r="CF1339" s="16"/>
      <c r="CG1339" s="19">
        <v>1</v>
      </c>
      <c r="CH1339" s="19"/>
      <c r="CI1339" s="19"/>
      <c r="CJ1339" s="19"/>
      <c r="CK1339" s="19"/>
      <c r="CL1339" s="19"/>
      <c r="CM1339" s="19"/>
      <c r="CN1339" s="19"/>
      <c r="CO1339" s="19"/>
      <c r="CP1339" s="19"/>
      <c r="CQ1339" s="19"/>
      <c r="CR1339" s="19"/>
    </row>
    <row r="1340" spans="1:96" ht="107" customHeight="1">
      <c r="A1340" s="11" cm="1">
        <f t="array" ref="A1340">SUMPRODUCT(--ISNUMBER(SEARCH({"stranding","stranded"},E1340)))</f>
        <v>0</v>
      </c>
      <c r="B1340" s="12">
        <v>1468</v>
      </c>
      <c r="C1340" s="21" t="s">
        <v>2760</v>
      </c>
      <c r="D1340" s="22">
        <v>2005</v>
      </c>
      <c r="E1340" s="15" t="s">
        <v>2761</v>
      </c>
      <c r="F1340" s="15" t="s">
        <v>6983</v>
      </c>
      <c r="G1340" s="15">
        <f t="shared" si="20"/>
        <v>7</v>
      </c>
      <c r="H1340" s="16"/>
      <c r="I1340" s="16"/>
      <c r="J1340" s="16">
        <v>1</v>
      </c>
      <c r="K1340" s="16"/>
      <c r="L1340" s="16"/>
      <c r="M1340" s="16"/>
      <c r="N1340" s="16"/>
      <c r="O1340" s="16"/>
      <c r="P1340" s="17">
        <v>1</v>
      </c>
      <c r="Q1340" s="17"/>
      <c r="R1340" s="17"/>
      <c r="S1340" s="17"/>
      <c r="T1340" s="18"/>
      <c r="U1340" s="18">
        <v>1</v>
      </c>
      <c r="V1340" s="18"/>
      <c r="W1340" s="18">
        <v>1</v>
      </c>
      <c r="X1340" s="19"/>
      <c r="Y1340" s="19"/>
      <c r="Z1340" s="19"/>
      <c r="AA1340" s="19"/>
      <c r="AB1340" s="19"/>
      <c r="AC1340" s="19"/>
      <c r="AD1340" s="19"/>
      <c r="AE1340" s="19">
        <v>1</v>
      </c>
      <c r="AF1340" s="19">
        <v>1</v>
      </c>
      <c r="AG1340" s="19">
        <v>1</v>
      </c>
      <c r="AH1340" s="19"/>
      <c r="AI1340" s="19"/>
      <c r="AJ1340" s="17"/>
      <c r="AK1340" s="17"/>
      <c r="AL1340" s="17"/>
      <c r="AM1340" s="17"/>
      <c r="AN1340" s="17"/>
      <c r="AO1340" s="17"/>
      <c r="AP1340" s="17"/>
      <c r="AQ1340" s="17"/>
      <c r="AR1340" s="20"/>
      <c r="AS1340" s="20"/>
      <c r="AT1340" s="20"/>
      <c r="AU1340" s="20"/>
      <c r="AV1340" s="20"/>
      <c r="AW1340" s="20"/>
      <c r="AX1340" s="20"/>
      <c r="AY1340" s="20"/>
      <c r="AZ1340" s="20"/>
      <c r="BA1340" s="20"/>
      <c r="BB1340" s="20"/>
      <c r="BC1340" s="20"/>
      <c r="BD1340" s="16"/>
      <c r="BE1340" s="16"/>
      <c r="BF1340" s="16"/>
      <c r="BG1340" s="16"/>
      <c r="BH1340" s="16"/>
      <c r="BI1340" s="16">
        <v>1</v>
      </c>
      <c r="BJ1340" s="16"/>
      <c r="BK1340" s="16"/>
      <c r="BL1340" s="16"/>
      <c r="BM1340" s="16"/>
      <c r="BN1340" s="16"/>
      <c r="BO1340" s="16"/>
      <c r="BP1340" s="16"/>
      <c r="BQ1340" s="16"/>
      <c r="BR1340" s="16"/>
      <c r="BS1340" s="16"/>
      <c r="BT1340" s="16"/>
      <c r="BU1340" s="16"/>
      <c r="BV1340" s="16"/>
      <c r="BW1340" s="16"/>
      <c r="BX1340" s="16"/>
      <c r="BY1340" s="16"/>
      <c r="BZ1340" s="16"/>
      <c r="CA1340" s="16"/>
      <c r="CB1340" s="16"/>
      <c r="CC1340" s="16"/>
      <c r="CD1340" s="16"/>
      <c r="CE1340" s="16"/>
      <c r="CF1340" s="16"/>
      <c r="CG1340" s="19"/>
      <c r="CH1340" s="19"/>
      <c r="CI1340" s="19"/>
      <c r="CJ1340" s="19"/>
      <c r="CK1340" s="19">
        <v>1</v>
      </c>
      <c r="CL1340" s="19"/>
      <c r="CM1340" s="19"/>
      <c r="CN1340" s="19"/>
      <c r="CO1340" s="19"/>
      <c r="CP1340" s="19"/>
      <c r="CQ1340" s="19"/>
      <c r="CR1340" s="19"/>
    </row>
    <row r="1341" spans="1:96" ht="107" customHeight="1">
      <c r="A1341" s="11" cm="1">
        <f t="array" ref="A1341">SUMPRODUCT(--ISNUMBER(SEARCH({"stranding","stranded"},E1341)))</f>
        <v>0</v>
      </c>
      <c r="B1341" s="12">
        <v>1469</v>
      </c>
      <c r="C1341" s="13" t="s">
        <v>2762</v>
      </c>
      <c r="D1341" s="14">
        <v>2005</v>
      </c>
      <c r="E1341" s="15" t="s">
        <v>2763</v>
      </c>
      <c r="F1341" s="15" t="s">
        <v>6984</v>
      </c>
      <c r="G1341" s="15">
        <f t="shared" si="20"/>
        <v>7</v>
      </c>
      <c r="H1341" s="16"/>
      <c r="I1341" s="16"/>
      <c r="J1341" s="16"/>
      <c r="K1341" s="16"/>
      <c r="L1341" s="16"/>
      <c r="M1341" s="16">
        <v>1</v>
      </c>
      <c r="N1341" s="16"/>
      <c r="O1341" s="16"/>
      <c r="P1341" s="17"/>
      <c r="Q1341" s="17"/>
      <c r="R1341" s="17">
        <v>1</v>
      </c>
      <c r="S1341" s="17"/>
      <c r="T1341" s="18">
        <v>1</v>
      </c>
      <c r="U1341" s="18"/>
      <c r="V1341" s="18"/>
      <c r="W1341" s="18"/>
      <c r="X1341" s="19"/>
      <c r="Y1341" s="19"/>
      <c r="Z1341" s="19"/>
      <c r="AA1341" s="19"/>
      <c r="AB1341" s="19"/>
      <c r="AC1341" s="19"/>
      <c r="AD1341" s="19"/>
      <c r="AE1341" s="19">
        <v>1</v>
      </c>
      <c r="AF1341" s="19">
        <v>1</v>
      </c>
      <c r="AG1341" s="19">
        <v>1</v>
      </c>
      <c r="AH1341" s="19"/>
      <c r="AI1341" s="19"/>
      <c r="AJ1341" s="17">
        <v>1</v>
      </c>
      <c r="AK1341" s="17"/>
      <c r="AL1341" s="17"/>
      <c r="AM1341" s="17"/>
      <c r="AN1341" s="17"/>
      <c r="AO1341" s="17"/>
      <c r="AP1341" s="17"/>
      <c r="AQ1341" s="17"/>
      <c r="AR1341" s="20"/>
      <c r="AS1341" s="20"/>
      <c r="AT1341" s="20"/>
      <c r="AU1341" s="20"/>
      <c r="AV1341" s="20"/>
      <c r="AW1341" s="20"/>
      <c r="AX1341" s="20"/>
      <c r="AY1341" s="20"/>
      <c r="AZ1341" s="20"/>
      <c r="BA1341" s="20"/>
      <c r="BB1341" s="20"/>
      <c r="BC1341" s="20"/>
      <c r="BD1341" s="16"/>
      <c r="BE1341" s="16"/>
      <c r="BF1341" s="16"/>
      <c r="BG1341" s="16"/>
      <c r="BH1341" s="16"/>
      <c r="BI1341" s="16"/>
      <c r="BJ1341" s="16"/>
      <c r="BK1341" s="16"/>
      <c r="BL1341" s="16"/>
      <c r="BM1341" s="16"/>
      <c r="BN1341" s="16"/>
      <c r="BO1341" s="16"/>
      <c r="BP1341" s="16"/>
      <c r="BQ1341" s="16"/>
      <c r="BR1341" s="16"/>
      <c r="BS1341" s="16"/>
      <c r="BT1341" s="16"/>
      <c r="BU1341" s="16"/>
      <c r="BV1341" s="16"/>
      <c r="BW1341" s="16"/>
      <c r="BX1341" s="16"/>
      <c r="BY1341" s="16"/>
      <c r="BZ1341" s="16"/>
      <c r="CA1341" s="16"/>
      <c r="CB1341" s="16">
        <v>1</v>
      </c>
      <c r="CC1341" s="16"/>
      <c r="CD1341" s="16"/>
      <c r="CE1341" s="16"/>
      <c r="CF1341" s="16"/>
      <c r="CG1341" s="19"/>
      <c r="CH1341" s="19"/>
      <c r="CI1341" s="19"/>
      <c r="CJ1341" s="19"/>
      <c r="CK1341" s="19"/>
      <c r="CL1341" s="19"/>
      <c r="CM1341" s="19">
        <v>1</v>
      </c>
      <c r="CN1341" s="19"/>
      <c r="CO1341" s="19"/>
      <c r="CP1341" s="19"/>
      <c r="CQ1341" s="19"/>
      <c r="CR1341" s="19"/>
    </row>
    <row r="1342" spans="1:96" ht="107" customHeight="1">
      <c r="A1342" s="11" cm="1">
        <f t="array" ref="A1342">SUMPRODUCT(--ISNUMBER(SEARCH({"stranding","stranded"},E1342)))</f>
        <v>0</v>
      </c>
      <c r="B1342" s="12">
        <v>1470</v>
      </c>
      <c r="C1342" s="21" t="s">
        <v>2764</v>
      </c>
      <c r="D1342" s="22">
        <v>2005</v>
      </c>
      <c r="E1342" s="15" t="s">
        <v>2765</v>
      </c>
      <c r="F1342" s="15" t="s">
        <v>6985</v>
      </c>
      <c r="G1342" s="15">
        <f t="shared" si="20"/>
        <v>8</v>
      </c>
      <c r="H1342" s="16"/>
      <c r="I1342" s="16"/>
      <c r="J1342" s="16">
        <v>2</v>
      </c>
      <c r="K1342" s="16"/>
      <c r="L1342" s="16"/>
      <c r="M1342" s="16"/>
      <c r="N1342" s="16"/>
      <c r="O1342" s="16"/>
      <c r="P1342" s="17"/>
      <c r="Q1342" s="17"/>
      <c r="R1342" s="17"/>
      <c r="S1342" s="17"/>
      <c r="T1342" s="18"/>
      <c r="U1342" s="18">
        <v>1</v>
      </c>
      <c r="V1342" s="18"/>
      <c r="W1342" s="18"/>
      <c r="X1342" s="19"/>
      <c r="Y1342" s="19">
        <v>1</v>
      </c>
      <c r="Z1342" s="19">
        <v>1</v>
      </c>
      <c r="AA1342" s="19"/>
      <c r="AB1342" s="19"/>
      <c r="AC1342" s="19">
        <v>1</v>
      </c>
      <c r="AD1342" s="19"/>
      <c r="AE1342" s="19"/>
      <c r="AF1342" s="19"/>
      <c r="AG1342" s="19"/>
      <c r="AH1342" s="19"/>
      <c r="AI1342" s="19"/>
      <c r="AJ1342" s="17"/>
      <c r="AK1342" s="17"/>
      <c r="AL1342" s="17"/>
      <c r="AM1342" s="17"/>
      <c r="AN1342" s="17"/>
      <c r="AO1342" s="17"/>
      <c r="AP1342" s="17"/>
      <c r="AQ1342" s="17"/>
      <c r="AR1342" s="20"/>
      <c r="AS1342" s="20"/>
      <c r="AT1342" s="20"/>
      <c r="AU1342" s="20"/>
      <c r="AV1342" s="20"/>
      <c r="AW1342" s="20"/>
      <c r="AX1342" s="20">
        <v>1</v>
      </c>
      <c r="AY1342" s="20"/>
      <c r="AZ1342" s="20">
        <v>1</v>
      </c>
      <c r="BA1342" s="20"/>
      <c r="BB1342" s="20"/>
      <c r="BC1342" s="20"/>
      <c r="BD1342" s="16"/>
      <c r="BE1342" s="16"/>
      <c r="BF1342" s="16"/>
      <c r="BG1342" s="16"/>
      <c r="BH1342" s="16"/>
      <c r="BI1342" s="16"/>
      <c r="BJ1342" s="16">
        <v>1</v>
      </c>
      <c r="BK1342" s="16"/>
      <c r="BL1342" s="16"/>
      <c r="BM1342" s="16"/>
      <c r="BN1342" s="16"/>
      <c r="BO1342" s="16"/>
      <c r="BP1342" s="16"/>
      <c r="BQ1342" s="16"/>
      <c r="BR1342" s="16"/>
      <c r="BS1342" s="16"/>
      <c r="BT1342" s="16">
        <v>1</v>
      </c>
      <c r="BU1342" s="16"/>
      <c r="BV1342" s="16"/>
      <c r="BW1342" s="16"/>
      <c r="BX1342" s="16"/>
      <c r="BY1342" s="16"/>
      <c r="BZ1342" s="16"/>
      <c r="CA1342" s="16"/>
      <c r="CB1342" s="16"/>
      <c r="CC1342" s="16"/>
      <c r="CD1342" s="16"/>
      <c r="CE1342" s="16"/>
      <c r="CF1342" s="16"/>
      <c r="CG1342" s="19"/>
      <c r="CH1342" s="19"/>
      <c r="CI1342" s="19"/>
      <c r="CJ1342" s="19"/>
      <c r="CK1342" s="19"/>
      <c r="CL1342" s="19"/>
      <c r="CM1342" s="19"/>
      <c r="CN1342" s="19"/>
      <c r="CO1342" s="19"/>
      <c r="CP1342" s="19">
        <v>1</v>
      </c>
      <c r="CQ1342" s="19"/>
      <c r="CR1342" s="19"/>
    </row>
    <row r="1343" spans="1:96" ht="107" customHeight="1">
      <c r="A1343" s="11" cm="1">
        <f t="array" ref="A1343">SUMPRODUCT(--ISNUMBER(SEARCH({"stranding","stranded"},E1343)))</f>
        <v>0</v>
      </c>
      <c r="B1343" s="12">
        <v>1471</v>
      </c>
      <c r="C1343" s="13" t="s">
        <v>2766</v>
      </c>
      <c r="D1343" s="14">
        <v>2005</v>
      </c>
      <c r="E1343" s="15" t="s">
        <v>2767</v>
      </c>
      <c r="F1343" s="15" t="s">
        <v>6986</v>
      </c>
      <c r="G1343" s="15">
        <f t="shared" si="20"/>
        <v>6</v>
      </c>
      <c r="H1343" s="16"/>
      <c r="I1343" s="16"/>
      <c r="J1343" s="16"/>
      <c r="K1343" s="16">
        <v>2</v>
      </c>
      <c r="L1343" s="16">
        <v>1</v>
      </c>
      <c r="M1343" s="16"/>
      <c r="N1343" s="16"/>
      <c r="O1343" s="16"/>
      <c r="P1343" s="17"/>
      <c r="Q1343" s="17"/>
      <c r="R1343" s="17">
        <v>1</v>
      </c>
      <c r="S1343" s="17"/>
      <c r="T1343" s="18">
        <v>1</v>
      </c>
      <c r="U1343" s="18"/>
      <c r="V1343" s="18"/>
      <c r="W1343" s="18"/>
      <c r="X1343" s="19"/>
      <c r="Y1343" s="19">
        <v>1</v>
      </c>
      <c r="Z1343" s="19">
        <v>1</v>
      </c>
      <c r="AA1343" s="19"/>
      <c r="AB1343" s="19"/>
      <c r="AC1343" s="19">
        <v>1</v>
      </c>
      <c r="AD1343" s="19"/>
      <c r="AE1343" s="19"/>
      <c r="AF1343" s="19"/>
      <c r="AG1343" s="19"/>
      <c r="AH1343" s="19"/>
      <c r="AI1343" s="19"/>
      <c r="AJ1343" s="17"/>
      <c r="AK1343" s="17"/>
      <c r="AL1343" s="17"/>
      <c r="AM1343" s="17"/>
      <c r="AN1343" s="17"/>
      <c r="AO1343" s="17"/>
      <c r="AP1343" s="17"/>
      <c r="AQ1343" s="17"/>
      <c r="AR1343" s="20"/>
      <c r="AS1343" s="20"/>
      <c r="AT1343" s="20"/>
      <c r="AU1343" s="20"/>
      <c r="AV1343" s="20"/>
      <c r="AW1343" s="20"/>
      <c r="AX1343" s="20"/>
      <c r="AY1343" s="20"/>
      <c r="AZ1343" s="20"/>
      <c r="BA1343" s="20"/>
      <c r="BB1343" s="20"/>
      <c r="BC1343" s="20"/>
      <c r="BD1343" s="16"/>
      <c r="BE1343" s="16"/>
      <c r="BF1343" s="16"/>
      <c r="BG1343" s="16"/>
      <c r="BH1343" s="16"/>
      <c r="BI1343" s="16"/>
      <c r="BJ1343" s="16"/>
      <c r="BK1343" s="16"/>
      <c r="BL1343" s="16"/>
      <c r="BM1343" s="16"/>
      <c r="BN1343" s="16"/>
      <c r="BO1343" s="16"/>
      <c r="BP1343" s="16"/>
      <c r="BQ1343" s="16"/>
      <c r="BR1343" s="16"/>
      <c r="BS1343" s="16"/>
      <c r="BT1343" s="16"/>
      <c r="BU1343" s="16"/>
      <c r="BV1343" s="16">
        <v>1</v>
      </c>
      <c r="BW1343" s="16"/>
      <c r="BX1343" s="16"/>
      <c r="BY1343" s="16"/>
      <c r="BZ1343" s="16"/>
      <c r="CA1343" s="16"/>
      <c r="CB1343" s="16"/>
      <c r="CC1343" s="16"/>
      <c r="CD1343" s="16"/>
      <c r="CE1343" s="16"/>
      <c r="CF1343" s="16"/>
      <c r="CG1343" s="19"/>
      <c r="CH1343" s="19"/>
      <c r="CI1343" s="19"/>
      <c r="CJ1343" s="19"/>
      <c r="CK1343" s="19"/>
      <c r="CL1343" s="19"/>
      <c r="CM1343" s="19"/>
      <c r="CN1343" s="19"/>
      <c r="CO1343" s="19">
        <v>1</v>
      </c>
      <c r="CP1343" s="19"/>
      <c r="CQ1343" s="19"/>
      <c r="CR1343" s="19"/>
    </row>
    <row r="1344" spans="1:96" ht="107" customHeight="1">
      <c r="A1344" s="11" cm="1">
        <f t="array" ref="A1344">SUMPRODUCT(--ISNUMBER(SEARCH({"stranding","stranded"},E1344)))</f>
        <v>0</v>
      </c>
      <c r="B1344" s="12">
        <v>1472</v>
      </c>
      <c r="C1344" s="21" t="s">
        <v>2768</v>
      </c>
      <c r="D1344" s="22">
        <v>2005</v>
      </c>
      <c r="E1344" s="15" t="s">
        <v>2769</v>
      </c>
      <c r="F1344" s="15" t="s">
        <v>5992</v>
      </c>
      <c r="G1344" s="15">
        <f t="shared" si="20"/>
        <v>5</v>
      </c>
      <c r="H1344" s="16"/>
      <c r="I1344" s="16"/>
      <c r="J1344" s="16"/>
      <c r="K1344" s="16"/>
      <c r="L1344" s="16"/>
      <c r="M1344" s="16"/>
      <c r="N1344" s="16"/>
      <c r="O1344" s="16"/>
      <c r="P1344" s="17"/>
      <c r="Q1344" s="17"/>
      <c r="R1344" s="17"/>
      <c r="S1344" s="17"/>
      <c r="T1344" s="18"/>
      <c r="U1344" s="18">
        <v>1</v>
      </c>
      <c r="V1344" s="18"/>
      <c r="W1344" s="18"/>
      <c r="X1344" s="19"/>
      <c r="Y1344" s="19">
        <v>1</v>
      </c>
      <c r="Z1344" s="19">
        <v>1</v>
      </c>
      <c r="AA1344" s="19"/>
      <c r="AB1344" s="19"/>
      <c r="AC1344" s="19"/>
      <c r="AD1344" s="19"/>
      <c r="AE1344" s="19"/>
      <c r="AF1344" s="19"/>
      <c r="AG1344" s="19"/>
      <c r="AH1344" s="19"/>
      <c r="AI1344" s="19"/>
      <c r="AJ1344" s="17"/>
      <c r="AK1344" s="17"/>
      <c r="AL1344" s="17"/>
      <c r="AM1344" s="17"/>
      <c r="AN1344" s="17"/>
      <c r="AO1344" s="17"/>
      <c r="AP1344" s="17"/>
      <c r="AQ1344" s="17"/>
      <c r="AR1344" s="20"/>
      <c r="AS1344" s="20"/>
      <c r="AT1344" s="20"/>
      <c r="AU1344" s="20"/>
      <c r="AV1344" s="20"/>
      <c r="AW1344" s="20"/>
      <c r="AX1344" s="20"/>
      <c r="AY1344" s="20"/>
      <c r="AZ1344" s="20"/>
      <c r="BA1344" s="20"/>
      <c r="BB1344" s="20"/>
      <c r="BC1344" s="20"/>
      <c r="BD1344" s="16"/>
      <c r="BE1344" s="16"/>
      <c r="BF1344" s="16"/>
      <c r="BG1344" s="16"/>
      <c r="BH1344" s="16"/>
      <c r="BI1344" s="16"/>
      <c r="BJ1344" s="16"/>
      <c r="BK1344" s="16"/>
      <c r="BL1344" s="16"/>
      <c r="BM1344" s="16"/>
      <c r="BN1344" s="16"/>
      <c r="BO1344" s="16"/>
      <c r="BP1344" s="16"/>
      <c r="BQ1344" s="16"/>
      <c r="BR1344" s="16"/>
      <c r="BS1344" s="16"/>
      <c r="BT1344" s="16">
        <v>1</v>
      </c>
      <c r="BU1344" s="16"/>
      <c r="BV1344" s="16"/>
      <c r="BW1344" s="16"/>
      <c r="BX1344" s="16"/>
      <c r="BY1344" s="16"/>
      <c r="BZ1344" s="16">
        <v>1</v>
      </c>
      <c r="CA1344" s="16"/>
      <c r="CB1344" s="16"/>
      <c r="CC1344" s="16"/>
      <c r="CD1344" s="16"/>
      <c r="CE1344" s="16"/>
      <c r="CF1344" s="16"/>
      <c r="CG1344" s="19"/>
      <c r="CH1344" s="19"/>
      <c r="CI1344" s="19"/>
      <c r="CJ1344" s="19"/>
      <c r="CK1344" s="19"/>
      <c r="CL1344" s="19"/>
      <c r="CM1344" s="19"/>
      <c r="CN1344" s="19"/>
      <c r="CO1344" s="19"/>
      <c r="CP1344" s="19"/>
      <c r="CQ1344" s="19"/>
      <c r="CR1344" s="19"/>
    </row>
    <row r="1345" spans="1:96" ht="107" customHeight="1">
      <c r="A1345" s="11" cm="1">
        <f t="array" ref="A1345">SUMPRODUCT(--ISNUMBER(SEARCH({"stranding","stranded"},E1345)))</f>
        <v>0</v>
      </c>
      <c r="B1345" s="12">
        <v>1473</v>
      </c>
      <c r="C1345" s="13" t="s">
        <v>2770</v>
      </c>
      <c r="D1345" s="14">
        <v>2005</v>
      </c>
      <c r="E1345" s="15" t="s">
        <v>2771</v>
      </c>
      <c r="F1345" s="15" t="s">
        <v>6987</v>
      </c>
      <c r="G1345" s="15">
        <f t="shared" si="20"/>
        <v>6</v>
      </c>
      <c r="H1345" s="16"/>
      <c r="I1345" s="16"/>
      <c r="J1345" s="16"/>
      <c r="K1345" s="16"/>
      <c r="L1345" s="16"/>
      <c r="M1345" s="16">
        <v>2</v>
      </c>
      <c r="N1345" s="16"/>
      <c r="O1345" s="16"/>
      <c r="P1345" s="17"/>
      <c r="Q1345" s="17"/>
      <c r="R1345" s="17"/>
      <c r="S1345" s="17"/>
      <c r="T1345" s="18">
        <v>1</v>
      </c>
      <c r="U1345" s="18"/>
      <c r="V1345" s="18"/>
      <c r="W1345" s="18"/>
      <c r="X1345" s="19"/>
      <c r="Y1345" s="19">
        <v>1</v>
      </c>
      <c r="Z1345" s="19">
        <v>1</v>
      </c>
      <c r="AA1345" s="19"/>
      <c r="AB1345" s="19"/>
      <c r="AC1345" s="19"/>
      <c r="AD1345" s="19"/>
      <c r="AE1345" s="19"/>
      <c r="AF1345" s="19"/>
      <c r="AG1345" s="19"/>
      <c r="AH1345" s="19"/>
      <c r="AI1345" s="19"/>
      <c r="AJ1345" s="17">
        <v>1</v>
      </c>
      <c r="AK1345" s="17"/>
      <c r="AL1345" s="17"/>
      <c r="AM1345" s="17"/>
      <c r="AN1345" s="17"/>
      <c r="AO1345" s="17"/>
      <c r="AP1345" s="17"/>
      <c r="AQ1345" s="17"/>
      <c r="AR1345" s="20"/>
      <c r="AS1345" s="20"/>
      <c r="AT1345" s="20"/>
      <c r="AU1345" s="20"/>
      <c r="AV1345" s="20"/>
      <c r="AW1345" s="20"/>
      <c r="AX1345" s="20"/>
      <c r="AY1345" s="20"/>
      <c r="AZ1345" s="20"/>
      <c r="BA1345" s="20"/>
      <c r="BB1345" s="20"/>
      <c r="BC1345" s="20"/>
      <c r="BD1345" s="16"/>
      <c r="BE1345" s="16"/>
      <c r="BF1345" s="16"/>
      <c r="BG1345" s="16"/>
      <c r="BH1345" s="16"/>
      <c r="BI1345" s="16"/>
      <c r="BJ1345" s="16"/>
      <c r="BK1345" s="16"/>
      <c r="BL1345" s="16"/>
      <c r="BM1345" s="16"/>
      <c r="BN1345" s="16"/>
      <c r="BO1345" s="16"/>
      <c r="BP1345" s="16"/>
      <c r="BQ1345" s="16"/>
      <c r="BR1345" s="16"/>
      <c r="BS1345" s="16"/>
      <c r="BT1345" s="16"/>
      <c r="BU1345" s="16"/>
      <c r="BV1345" s="16"/>
      <c r="BW1345" s="16"/>
      <c r="BX1345" s="16"/>
      <c r="BY1345" s="16"/>
      <c r="BZ1345" s="16">
        <v>1</v>
      </c>
      <c r="CA1345" s="16"/>
      <c r="CB1345" s="16">
        <v>1</v>
      </c>
      <c r="CC1345" s="16"/>
      <c r="CD1345" s="16"/>
      <c r="CE1345" s="16"/>
      <c r="CF1345" s="16"/>
      <c r="CG1345" s="19"/>
      <c r="CH1345" s="19"/>
      <c r="CI1345" s="19"/>
      <c r="CJ1345" s="19"/>
      <c r="CK1345" s="19"/>
      <c r="CL1345" s="19"/>
      <c r="CM1345" s="19">
        <v>1</v>
      </c>
      <c r="CN1345" s="19"/>
      <c r="CO1345" s="19"/>
      <c r="CP1345" s="19"/>
      <c r="CQ1345" s="19"/>
      <c r="CR1345" s="19"/>
    </row>
    <row r="1346" spans="1:96" ht="107" customHeight="1">
      <c r="A1346" s="11" cm="1">
        <f t="array" ref="A1346">SUMPRODUCT(--ISNUMBER(SEARCH({"stranding","stranded"},E1346)))</f>
        <v>0</v>
      </c>
      <c r="B1346" s="12">
        <v>1474</v>
      </c>
      <c r="C1346" s="21" t="s">
        <v>2772</v>
      </c>
      <c r="D1346" s="22">
        <v>2005</v>
      </c>
      <c r="E1346" s="15" t="s">
        <v>2773</v>
      </c>
      <c r="F1346" s="15" t="s">
        <v>6988</v>
      </c>
      <c r="G1346" s="15">
        <f t="shared" ref="G1346:G1409" si="21">SUM(P1346:CF1346)</f>
        <v>8</v>
      </c>
      <c r="H1346" s="16"/>
      <c r="I1346" s="16"/>
      <c r="J1346" s="16"/>
      <c r="K1346" s="16"/>
      <c r="L1346" s="16">
        <v>1</v>
      </c>
      <c r="M1346" s="16"/>
      <c r="N1346" s="16"/>
      <c r="O1346" s="16"/>
      <c r="P1346" s="17"/>
      <c r="Q1346" s="17"/>
      <c r="R1346" s="17"/>
      <c r="S1346" s="17"/>
      <c r="T1346" s="18">
        <v>1</v>
      </c>
      <c r="U1346" s="18"/>
      <c r="V1346" s="18"/>
      <c r="W1346" s="18">
        <v>1</v>
      </c>
      <c r="X1346" s="19"/>
      <c r="Y1346" s="19"/>
      <c r="Z1346" s="19"/>
      <c r="AA1346" s="19"/>
      <c r="AB1346" s="19"/>
      <c r="AC1346" s="19"/>
      <c r="AD1346" s="19"/>
      <c r="AE1346" s="19">
        <v>1</v>
      </c>
      <c r="AF1346" s="19">
        <v>1</v>
      </c>
      <c r="AG1346" s="19"/>
      <c r="AH1346" s="19"/>
      <c r="AI1346" s="19"/>
      <c r="AJ1346" s="17">
        <v>1</v>
      </c>
      <c r="AK1346" s="17"/>
      <c r="AL1346" s="17"/>
      <c r="AM1346" s="17"/>
      <c r="AN1346" s="17"/>
      <c r="AO1346" s="17"/>
      <c r="AP1346" s="17"/>
      <c r="AQ1346" s="17"/>
      <c r="AR1346" s="20"/>
      <c r="AS1346" s="20"/>
      <c r="AT1346" s="20"/>
      <c r="AU1346" s="20"/>
      <c r="AV1346" s="20"/>
      <c r="AW1346" s="20"/>
      <c r="AX1346" s="20"/>
      <c r="AY1346" s="20"/>
      <c r="AZ1346" s="20"/>
      <c r="BA1346" s="20"/>
      <c r="BB1346" s="20"/>
      <c r="BC1346" s="20"/>
      <c r="BD1346" s="16"/>
      <c r="BE1346" s="16"/>
      <c r="BF1346" s="16"/>
      <c r="BG1346" s="16">
        <v>1</v>
      </c>
      <c r="BH1346" s="16"/>
      <c r="BI1346" s="16"/>
      <c r="BJ1346" s="16"/>
      <c r="BK1346" s="16"/>
      <c r="BL1346" s="16"/>
      <c r="BM1346" s="16"/>
      <c r="BN1346" s="16"/>
      <c r="BO1346" s="16"/>
      <c r="BP1346" s="16"/>
      <c r="BQ1346" s="16">
        <v>1</v>
      </c>
      <c r="BR1346" s="16"/>
      <c r="BS1346" s="16"/>
      <c r="BT1346" s="16"/>
      <c r="BU1346" s="16"/>
      <c r="BV1346" s="16"/>
      <c r="BW1346" s="16"/>
      <c r="BX1346" s="16"/>
      <c r="BY1346" s="16"/>
      <c r="BZ1346" s="16">
        <v>1</v>
      </c>
      <c r="CA1346" s="16"/>
      <c r="CB1346" s="16"/>
      <c r="CC1346" s="16"/>
      <c r="CD1346" s="16"/>
      <c r="CE1346" s="16"/>
      <c r="CF1346" s="16"/>
      <c r="CG1346" s="19"/>
      <c r="CH1346" s="19"/>
      <c r="CI1346" s="19"/>
      <c r="CJ1346" s="19"/>
      <c r="CK1346" s="19"/>
      <c r="CL1346" s="19"/>
      <c r="CM1346" s="19"/>
      <c r="CN1346" s="19">
        <v>1</v>
      </c>
      <c r="CO1346" s="19"/>
      <c r="CP1346" s="19"/>
      <c r="CQ1346" s="19"/>
      <c r="CR1346" s="19"/>
    </row>
    <row r="1347" spans="1:96" ht="107" customHeight="1">
      <c r="A1347" s="11" cm="1">
        <f t="array" ref="A1347">SUMPRODUCT(--ISNUMBER(SEARCH({"stranding","stranded"},E1347)))</f>
        <v>0</v>
      </c>
      <c r="B1347" s="12">
        <v>1475</v>
      </c>
      <c r="C1347" s="13" t="s">
        <v>2774</v>
      </c>
      <c r="D1347" s="14">
        <v>2005</v>
      </c>
      <c r="E1347" s="15" t="s">
        <v>2775</v>
      </c>
      <c r="F1347" s="15" t="s">
        <v>6989</v>
      </c>
      <c r="G1347" s="15">
        <f t="shared" si="21"/>
        <v>6</v>
      </c>
      <c r="H1347" s="16"/>
      <c r="I1347" s="16"/>
      <c r="J1347" s="16"/>
      <c r="K1347" s="16"/>
      <c r="L1347" s="16"/>
      <c r="M1347" s="16"/>
      <c r="N1347" s="16">
        <v>1</v>
      </c>
      <c r="O1347" s="16"/>
      <c r="P1347" s="17"/>
      <c r="Q1347" s="17"/>
      <c r="R1347" s="17"/>
      <c r="S1347" s="17"/>
      <c r="T1347" s="18">
        <v>1</v>
      </c>
      <c r="U1347" s="18"/>
      <c r="V1347" s="18"/>
      <c r="W1347" s="18">
        <v>1</v>
      </c>
      <c r="X1347" s="19"/>
      <c r="Y1347" s="19">
        <v>1</v>
      </c>
      <c r="Z1347" s="19">
        <v>1</v>
      </c>
      <c r="AA1347" s="19"/>
      <c r="AB1347" s="19"/>
      <c r="AC1347" s="19"/>
      <c r="AD1347" s="19"/>
      <c r="AE1347" s="19"/>
      <c r="AF1347" s="19"/>
      <c r="AG1347" s="19"/>
      <c r="AH1347" s="19"/>
      <c r="AI1347" s="19"/>
      <c r="AJ1347" s="17"/>
      <c r="AK1347" s="17"/>
      <c r="AL1347" s="17"/>
      <c r="AM1347" s="17"/>
      <c r="AN1347" s="17"/>
      <c r="AO1347" s="17"/>
      <c r="AP1347" s="17"/>
      <c r="AQ1347" s="17"/>
      <c r="AR1347" s="20"/>
      <c r="AS1347" s="20"/>
      <c r="AT1347" s="20"/>
      <c r="AU1347" s="20"/>
      <c r="AV1347" s="20"/>
      <c r="AW1347" s="20"/>
      <c r="AX1347" s="20"/>
      <c r="AY1347" s="20"/>
      <c r="AZ1347" s="20"/>
      <c r="BA1347" s="20"/>
      <c r="BB1347" s="20"/>
      <c r="BC1347" s="20"/>
      <c r="BD1347" s="16"/>
      <c r="BE1347" s="16"/>
      <c r="BF1347" s="16"/>
      <c r="BG1347" s="16"/>
      <c r="BH1347" s="16"/>
      <c r="BI1347" s="16"/>
      <c r="BJ1347" s="16"/>
      <c r="BK1347" s="16"/>
      <c r="BL1347" s="16"/>
      <c r="BM1347" s="16"/>
      <c r="BN1347" s="16"/>
      <c r="BO1347" s="16"/>
      <c r="BP1347" s="16"/>
      <c r="BQ1347" s="16"/>
      <c r="BR1347" s="16"/>
      <c r="BS1347" s="16"/>
      <c r="BT1347" s="16"/>
      <c r="BU1347" s="16"/>
      <c r="BV1347" s="16"/>
      <c r="BW1347" s="16">
        <v>1</v>
      </c>
      <c r="BX1347" s="16"/>
      <c r="BY1347" s="16"/>
      <c r="BZ1347" s="16">
        <v>1</v>
      </c>
      <c r="CA1347" s="16"/>
      <c r="CB1347" s="16"/>
      <c r="CC1347" s="16"/>
      <c r="CD1347" s="16"/>
      <c r="CE1347" s="16"/>
      <c r="CF1347" s="16"/>
      <c r="CG1347" s="19"/>
      <c r="CH1347" s="19"/>
      <c r="CI1347" s="19"/>
      <c r="CJ1347" s="19"/>
      <c r="CK1347" s="19"/>
      <c r="CL1347" s="19"/>
      <c r="CM1347" s="19"/>
      <c r="CN1347" s="19"/>
      <c r="CO1347" s="19"/>
      <c r="CP1347" s="19"/>
      <c r="CQ1347" s="19">
        <v>1</v>
      </c>
      <c r="CR1347" s="19"/>
    </row>
    <row r="1348" spans="1:96" ht="107" customHeight="1">
      <c r="A1348" s="11" cm="1">
        <f t="array" ref="A1348">SUMPRODUCT(--ISNUMBER(SEARCH({"stranding","stranded"},E1348)))</f>
        <v>0</v>
      </c>
      <c r="B1348" s="12">
        <v>1476</v>
      </c>
      <c r="C1348" s="21" t="s">
        <v>2776</v>
      </c>
      <c r="D1348" s="22">
        <v>2005</v>
      </c>
      <c r="E1348" s="23" t="s">
        <v>2777</v>
      </c>
      <c r="F1348" s="23" t="s">
        <v>6990</v>
      </c>
      <c r="G1348" s="15">
        <f t="shared" si="21"/>
        <v>6</v>
      </c>
      <c r="H1348" s="16"/>
      <c r="I1348" s="16"/>
      <c r="J1348" s="16"/>
      <c r="K1348" s="16"/>
      <c r="L1348" s="16"/>
      <c r="M1348" s="16">
        <v>1</v>
      </c>
      <c r="N1348" s="16">
        <v>1</v>
      </c>
      <c r="O1348" s="16"/>
      <c r="P1348" s="17">
        <v>1</v>
      </c>
      <c r="Q1348" s="17"/>
      <c r="R1348" s="17"/>
      <c r="S1348" s="17"/>
      <c r="T1348" s="18"/>
      <c r="U1348" s="18">
        <v>1</v>
      </c>
      <c r="V1348" s="18"/>
      <c r="W1348" s="18"/>
      <c r="X1348" s="19"/>
      <c r="Y1348" s="19">
        <v>1</v>
      </c>
      <c r="Z1348" s="19">
        <v>1</v>
      </c>
      <c r="AA1348" s="19"/>
      <c r="AB1348" s="19"/>
      <c r="AC1348" s="19"/>
      <c r="AD1348" s="19"/>
      <c r="AE1348" s="19"/>
      <c r="AF1348" s="19"/>
      <c r="AG1348" s="19"/>
      <c r="AH1348" s="19"/>
      <c r="AI1348" s="19"/>
      <c r="AJ1348" s="17"/>
      <c r="AK1348" s="17"/>
      <c r="AL1348" s="17"/>
      <c r="AM1348" s="17"/>
      <c r="AN1348" s="17"/>
      <c r="AO1348" s="17"/>
      <c r="AP1348" s="17"/>
      <c r="AQ1348" s="17"/>
      <c r="AR1348" s="20"/>
      <c r="AS1348" s="20"/>
      <c r="AT1348" s="20"/>
      <c r="AU1348" s="20"/>
      <c r="AV1348" s="20"/>
      <c r="AW1348" s="20"/>
      <c r="AX1348" s="20"/>
      <c r="AY1348" s="20"/>
      <c r="AZ1348" s="20"/>
      <c r="BA1348" s="20"/>
      <c r="BB1348" s="20"/>
      <c r="BC1348" s="20"/>
      <c r="BD1348" s="16"/>
      <c r="BE1348" s="16"/>
      <c r="BF1348" s="16"/>
      <c r="BG1348" s="16">
        <v>1</v>
      </c>
      <c r="BH1348" s="16"/>
      <c r="BI1348" s="16"/>
      <c r="BJ1348" s="16"/>
      <c r="BK1348" s="16"/>
      <c r="BL1348" s="16"/>
      <c r="BM1348" s="16"/>
      <c r="BN1348" s="16"/>
      <c r="BO1348" s="16"/>
      <c r="BP1348" s="16"/>
      <c r="BQ1348" s="16"/>
      <c r="BR1348" s="16"/>
      <c r="BS1348" s="16"/>
      <c r="BT1348" s="16"/>
      <c r="BU1348" s="16"/>
      <c r="BV1348" s="16"/>
      <c r="BW1348" s="16"/>
      <c r="BX1348" s="16"/>
      <c r="BY1348" s="16"/>
      <c r="BZ1348" s="16">
        <v>1</v>
      </c>
      <c r="CA1348" s="16"/>
      <c r="CB1348" s="16"/>
      <c r="CC1348" s="16"/>
      <c r="CD1348" s="16"/>
      <c r="CE1348" s="16"/>
      <c r="CF1348" s="16"/>
      <c r="CG1348" s="19"/>
      <c r="CH1348" s="19"/>
      <c r="CI1348" s="19"/>
      <c r="CJ1348" s="19"/>
      <c r="CK1348" s="19"/>
      <c r="CL1348" s="19"/>
      <c r="CM1348" s="19"/>
      <c r="CN1348" s="19"/>
      <c r="CO1348" s="19">
        <v>1</v>
      </c>
      <c r="CP1348" s="19"/>
      <c r="CQ1348" s="19"/>
      <c r="CR1348" s="19"/>
    </row>
    <row r="1349" spans="1:96" ht="107" customHeight="1">
      <c r="A1349" s="11" cm="1">
        <f t="array" ref="A1349">SUMPRODUCT(--ISNUMBER(SEARCH({"stranding","stranded"},E1349)))</f>
        <v>0</v>
      </c>
      <c r="B1349" s="12">
        <v>1477</v>
      </c>
      <c r="C1349" s="13" t="s">
        <v>2778</v>
      </c>
      <c r="D1349" s="14">
        <v>2005</v>
      </c>
      <c r="E1349" s="15" t="s">
        <v>2779</v>
      </c>
      <c r="F1349" s="15" t="s">
        <v>7992</v>
      </c>
      <c r="G1349" s="15">
        <f t="shared" si="21"/>
        <v>15</v>
      </c>
      <c r="H1349" s="16"/>
      <c r="I1349" s="16"/>
      <c r="J1349" s="16"/>
      <c r="K1349" s="16"/>
      <c r="L1349" s="16"/>
      <c r="M1349" s="16">
        <v>2</v>
      </c>
      <c r="N1349" s="16"/>
      <c r="O1349" s="16"/>
      <c r="P1349" s="17"/>
      <c r="Q1349" s="17"/>
      <c r="R1349" s="17">
        <v>1</v>
      </c>
      <c r="S1349" s="17"/>
      <c r="T1349" s="18"/>
      <c r="U1349" s="18">
        <v>1</v>
      </c>
      <c r="V1349" s="18"/>
      <c r="W1349" s="18">
        <v>1</v>
      </c>
      <c r="X1349" s="19">
        <v>1</v>
      </c>
      <c r="Y1349" s="19">
        <v>1</v>
      </c>
      <c r="Z1349" s="19">
        <v>1</v>
      </c>
      <c r="AA1349" s="19"/>
      <c r="AB1349" s="19"/>
      <c r="AC1349" s="19"/>
      <c r="AD1349" s="19"/>
      <c r="AE1349" s="19"/>
      <c r="AF1349" s="19"/>
      <c r="AG1349" s="19"/>
      <c r="AH1349" s="19"/>
      <c r="AI1349" s="19"/>
      <c r="AJ1349" s="17">
        <v>1</v>
      </c>
      <c r="AK1349" s="17"/>
      <c r="AL1349" s="17"/>
      <c r="AM1349" s="17"/>
      <c r="AN1349" s="17"/>
      <c r="AO1349" s="17"/>
      <c r="AP1349" s="17"/>
      <c r="AQ1349" s="17"/>
      <c r="AR1349" s="20"/>
      <c r="AS1349" s="20"/>
      <c r="AT1349" s="20"/>
      <c r="AU1349" s="20"/>
      <c r="AV1349" s="20"/>
      <c r="AW1349" s="20"/>
      <c r="AX1349" s="20"/>
      <c r="AY1349" s="20"/>
      <c r="AZ1349" s="20"/>
      <c r="BA1349" s="20">
        <v>1</v>
      </c>
      <c r="BB1349" s="20"/>
      <c r="BC1349" s="20"/>
      <c r="BD1349" s="16">
        <v>1</v>
      </c>
      <c r="BE1349" s="16">
        <v>1</v>
      </c>
      <c r="BF1349" s="16"/>
      <c r="BG1349" s="16"/>
      <c r="BH1349" s="16"/>
      <c r="BI1349" s="16"/>
      <c r="BJ1349" s="16"/>
      <c r="BK1349" s="16"/>
      <c r="BL1349" s="16"/>
      <c r="BM1349" s="16"/>
      <c r="BN1349" s="16"/>
      <c r="BO1349" s="16"/>
      <c r="BP1349" s="16"/>
      <c r="BQ1349" s="16"/>
      <c r="BR1349" s="16"/>
      <c r="BS1349" s="16"/>
      <c r="BT1349" s="16">
        <v>1</v>
      </c>
      <c r="BU1349" s="16"/>
      <c r="BV1349" s="16"/>
      <c r="BW1349" s="16"/>
      <c r="BX1349" s="16"/>
      <c r="BY1349" s="16">
        <v>1</v>
      </c>
      <c r="BZ1349" s="16">
        <v>1</v>
      </c>
      <c r="CA1349" s="16">
        <v>1</v>
      </c>
      <c r="CB1349" s="16"/>
      <c r="CC1349" s="16"/>
      <c r="CD1349" s="16">
        <v>1</v>
      </c>
      <c r="CE1349" s="16"/>
      <c r="CF1349" s="16"/>
      <c r="CG1349" s="19"/>
      <c r="CH1349" s="19"/>
      <c r="CI1349" s="19"/>
      <c r="CJ1349" s="19"/>
      <c r="CK1349" s="19"/>
      <c r="CL1349" s="19"/>
      <c r="CM1349" s="19"/>
      <c r="CN1349" s="19">
        <v>1</v>
      </c>
      <c r="CO1349" s="19"/>
      <c r="CP1349" s="19"/>
      <c r="CQ1349" s="19"/>
      <c r="CR1349" s="19"/>
    </row>
    <row r="1350" spans="1:96" ht="107" customHeight="1">
      <c r="A1350" s="11" cm="1">
        <f t="array" ref="A1350">SUMPRODUCT(--ISNUMBER(SEARCH({"stranding","stranded"},E1350)))</f>
        <v>0</v>
      </c>
      <c r="B1350" s="12">
        <v>1478</v>
      </c>
      <c r="C1350" s="21" t="s">
        <v>2780</v>
      </c>
      <c r="D1350" s="22">
        <v>2005</v>
      </c>
      <c r="E1350" s="15" t="s">
        <v>2781</v>
      </c>
      <c r="F1350" s="15" t="s">
        <v>6991</v>
      </c>
      <c r="G1350" s="15">
        <f t="shared" si="21"/>
        <v>5</v>
      </c>
      <c r="H1350" s="16"/>
      <c r="I1350" s="16"/>
      <c r="J1350" s="16"/>
      <c r="K1350" s="16"/>
      <c r="L1350" s="16"/>
      <c r="M1350" s="16">
        <v>1</v>
      </c>
      <c r="N1350" s="16"/>
      <c r="O1350" s="16"/>
      <c r="P1350" s="17"/>
      <c r="Q1350" s="17"/>
      <c r="R1350" s="17"/>
      <c r="S1350" s="17"/>
      <c r="T1350" s="18"/>
      <c r="U1350" s="18">
        <v>1</v>
      </c>
      <c r="V1350" s="18"/>
      <c r="W1350" s="18"/>
      <c r="X1350" s="19"/>
      <c r="Y1350" s="19"/>
      <c r="Z1350" s="19"/>
      <c r="AA1350" s="19"/>
      <c r="AB1350" s="19"/>
      <c r="AC1350" s="19"/>
      <c r="AD1350" s="19"/>
      <c r="AE1350" s="19">
        <v>1</v>
      </c>
      <c r="AF1350" s="19"/>
      <c r="AG1350" s="19"/>
      <c r="AH1350" s="19">
        <v>1</v>
      </c>
      <c r="AI1350" s="19"/>
      <c r="AJ1350" s="17">
        <v>1</v>
      </c>
      <c r="AK1350" s="17"/>
      <c r="AL1350" s="17"/>
      <c r="AM1350" s="17"/>
      <c r="AN1350" s="17"/>
      <c r="AO1350" s="17"/>
      <c r="AP1350" s="17"/>
      <c r="AQ1350" s="17"/>
      <c r="AR1350" s="20"/>
      <c r="AS1350" s="20"/>
      <c r="AT1350" s="20"/>
      <c r="AU1350" s="20"/>
      <c r="AV1350" s="20"/>
      <c r="AW1350" s="20"/>
      <c r="AX1350" s="20"/>
      <c r="AY1350" s="20"/>
      <c r="AZ1350" s="20"/>
      <c r="BA1350" s="20"/>
      <c r="BB1350" s="20"/>
      <c r="BC1350" s="20"/>
      <c r="BD1350" s="16"/>
      <c r="BE1350" s="16"/>
      <c r="BF1350" s="16"/>
      <c r="BG1350" s="16"/>
      <c r="BH1350" s="16"/>
      <c r="BI1350" s="16"/>
      <c r="BJ1350" s="16"/>
      <c r="BK1350" s="16"/>
      <c r="BL1350" s="16"/>
      <c r="BM1350" s="16"/>
      <c r="BN1350" s="16"/>
      <c r="BO1350" s="16"/>
      <c r="BP1350" s="16"/>
      <c r="BQ1350" s="16"/>
      <c r="BR1350" s="16"/>
      <c r="BS1350" s="16"/>
      <c r="BT1350" s="16">
        <v>1</v>
      </c>
      <c r="BU1350" s="16"/>
      <c r="BV1350" s="16"/>
      <c r="BW1350" s="16"/>
      <c r="BX1350" s="16"/>
      <c r="BY1350" s="16"/>
      <c r="BZ1350" s="16"/>
      <c r="CA1350" s="16"/>
      <c r="CB1350" s="16"/>
      <c r="CC1350" s="16"/>
      <c r="CD1350" s="16"/>
      <c r="CE1350" s="16"/>
      <c r="CF1350" s="16"/>
      <c r="CG1350" s="19"/>
      <c r="CH1350" s="19"/>
      <c r="CI1350" s="19"/>
      <c r="CJ1350" s="19"/>
      <c r="CK1350" s="19"/>
      <c r="CL1350" s="19"/>
      <c r="CM1350" s="19"/>
      <c r="CN1350" s="19"/>
      <c r="CO1350" s="19"/>
      <c r="CP1350" s="19"/>
      <c r="CQ1350" s="19">
        <v>1</v>
      </c>
      <c r="CR1350" s="19"/>
    </row>
    <row r="1351" spans="1:96" ht="107" customHeight="1">
      <c r="A1351" s="11" cm="1">
        <f t="array" ref="A1351">SUMPRODUCT(--ISNUMBER(SEARCH({"stranding","stranded"},E1351)))</f>
        <v>0</v>
      </c>
      <c r="B1351" s="12">
        <v>1479</v>
      </c>
      <c r="C1351" s="13" t="s">
        <v>2782</v>
      </c>
      <c r="D1351" s="14">
        <v>2005</v>
      </c>
      <c r="E1351" s="15" t="s">
        <v>2783</v>
      </c>
      <c r="F1351" s="15" t="s">
        <v>7993</v>
      </c>
      <c r="G1351" s="15">
        <f t="shared" si="21"/>
        <v>5</v>
      </c>
      <c r="H1351" s="16"/>
      <c r="I1351" s="16"/>
      <c r="J1351" s="16"/>
      <c r="K1351" s="16"/>
      <c r="L1351" s="16"/>
      <c r="M1351" s="16">
        <v>3</v>
      </c>
      <c r="N1351" s="16"/>
      <c r="O1351" s="16"/>
      <c r="P1351" s="17"/>
      <c r="Q1351" s="17"/>
      <c r="R1351" s="17"/>
      <c r="S1351" s="17"/>
      <c r="T1351" s="18"/>
      <c r="U1351" s="18">
        <v>1</v>
      </c>
      <c r="V1351" s="18"/>
      <c r="W1351" s="18"/>
      <c r="X1351" s="19"/>
      <c r="Y1351" s="19">
        <v>1</v>
      </c>
      <c r="Z1351" s="19">
        <v>1</v>
      </c>
      <c r="AA1351" s="19"/>
      <c r="AB1351" s="19"/>
      <c r="AC1351" s="19"/>
      <c r="AD1351" s="19"/>
      <c r="AE1351" s="19"/>
      <c r="AF1351" s="19"/>
      <c r="AG1351" s="19"/>
      <c r="AH1351" s="19"/>
      <c r="AI1351" s="19"/>
      <c r="AJ1351" s="17"/>
      <c r="AK1351" s="17"/>
      <c r="AL1351" s="17"/>
      <c r="AM1351" s="17"/>
      <c r="AN1351" s="17"/>
      <c r="AO1351" s="17"/>
      <c r="AP1351" s="17"/>
      <c r="AQ1351" s="17"/>
      <c r="AR1351" s="20"/>
      <c r="AS1351" s="20"/>
      <c r="AT1351" s="20"/>
      <c r="AU1351" s="20"/>
      <c r="AV1351" s="20"/>
      <c r="AW1351" s="20"/>
      <c r="AX1351" s="20"/>
      <c r="AY1351" s="20"/>
      <c r="AZ1351" s="20"/>
      <c r="BA1351" s="20"/>
      <c r="BB1351" s="20"/>
      <c r="BC1351" s="20"/>
      <c r="BD1351" s="16">
        <v>1</v>
      </c>
      <c r="BE1351" s="16"/>
      <c r="BF1351" s="16"/>
      <c r="BG1351" s="16"/>
      <c r="BH1351" s="16"/>
      <c r="BI1351" s="16"/>
      <c r="BJ1351" s="16"/>
      <c r="BK1351" s="16"/>
      <c r="BL1351" s="16"/>
      <c r="BM1351" s="16"/>
      <c r="BN1351" s="16"/>
      <c r="BO1351" s="16"/>
      <c r="BP1351" s="16"/>
      <c r="BQ1351" s="16"/>
      <c r="BR1351" s="16"/>
      <c r="BS1351" s="16"/>
      <c r="BT1351" s="16">
        <v>1</v>
      </c>
      <c r="BU1351" s="16"/>
      <c r="BV1351" s="16"/>
      <c r="BW1351" s="16"/>
      <c r="BX1351" s="16"/>
      <c r="BY1351" s="16"/>
      <c r="BZ1351" s="16"/>
      <c r="CA1351" s="16"/>
      <c r="CB1351" s="16"/>
      <c r="CC1351" s="16"/>
      <c r="CD1351" s="16"/>
      <c r="CE1351" s="16"/>
      <c r="CF1351" s="16"/>
      <c r="CG1351" s="19"/>
      <c r="CH1351" s="19"/>
      <c r="CI1351" s="19"/>
      <c r="CJ1351" s="19"/>
      <c r="CK1351" s="19"/>
      <c r="CL1351" s="19"/>
      <c r="CM1351" s="19"/>
      <c r="CN1351" s="19">
        <v>1</v>
      </c>
      <c r="CO1351" s="19"/>
      <c r="CP1351" s="19"/>
      <c r="CQ1351" s="19"/>
      <c r="CR1351" s="19"/>
    </row>
    <row r="1352" spans="1:96" ht="107" customHeight="1">
      <c r="A1352" s="11" cm="1">
        <f t="array" ref="A1352">SUMPRODUCT(--ISNUMBER(SEARCH({"stranding","stranded"},E1352)))</f>
        <v>0</v>
      </c>
      <c r="B1352" s="12">
        <v>1480</v>
      </c>
      <c r="C1352" s="21" t="s">
        <v>2784</v>
      </c>
      <c r="D1352" s="22">
        <v>2005</v>
      </c>
      <c r="E1352" s="15" t="s">
        <v>2785</v>
      </c>
      <c r="F1352" s="15" t="s">
        <v>6992</v>
      </c>
      <c r="G1352" s="15">
        <f t="shared" si="21"/>
        <v>5</v>
      </c>
      <c r="H1352" s="16"/>
      <c r="I1352" s="16"/>
      <c r="J1352" s="16"/>
      <c r="K1352" s="16"/>
      <c r="L1352" s="16"/>
      <c r="M1352" s="16">
        <v>2</v>
      </c>
      <c r="N1352" s="16"/>
      <c r="O1352" s="16"/>
      <c r="P1352" s="17"/>
      <c r="Q1352" s="17"/>
      <c r="R1352" s="17">
        <v>1</v>
      </c>
      <c r="S1352" s="17"/>
      <c r="T1352" s="18"/>
      <c r="U1352" s="18">
        <v>1</v>
      </c>
      <c r="V1352" s="18"/>
      <c r="W1352" s="18"/>
      <c r="X1352" s="19">
        <v>1</v>
      </c>
      <c r="Y1352" s="19">
        <v>1</v>
      </c>
      <c r="Z1352" s="19">
        <v>1</v>
      </c>
      <c r="AA1352" s="19"/>
      <c r="AB1352" s="19"/>
      <c r="AC1352" s="19"/>
      <c r="AD1352" s="19"/>
      <c r="AE1352" s="19"/>
      <c r="AF1352" s="19"/>
      <c r="AG1352" s="19"/>
      <c r="AH1352" s="19"/>
      <c r="AI1352" s="19"/>
      <c r="AJ1352" s="17"/>
      <c r="AK1352" s="17"/>
      <c r="AL1352" s="17"/>
      <c r="AM1352" s="17"/>
      <c r="AN1352" s="17"/>
      <c r="AO1352" s="17"/>
      <c r="AP1352" s="17"/>
      <c r="AQ1352" s="17"/>
      <c r="AR1352" s="20"/>
      <c r="AS1352" s="20"/>
      <c r="AT1352" s="20"/>
      <c r="AU1352" s="20"/>
      <c r="AV1352" s="20"/>
      <c r="AW1352" s="20"/>
      <c r="AX1352" s="20"/>
      <c r="AY1352" s="20"/>
      <c r="AZ1352" s="20"/>
      <c r="BA1352" s="20"/>
      <c r="BB1352" s="20"/>
      <c r="BC1352" s="20"/>
      <c r="BD1352" s="16"/>
      <c r="BE1352" s="16"/>
      <c r="BF1352" s="16"/>
      <c r="BG1352" s="16"/>
      <c r="BH1352" s="16"/>
      <c r="BI1352" s="16"/>
      <c r="BJ1352" s="16"/>
      <c r="BK1352" s="16"/>
      <c r="BL1352" s="16"/>
      <c r="BM1352" s="16"/>
      <c r="BN1352" s="16"/>
      <c r="BO1352" s="16"/>
      <c r="BP1352" s="16"/>
      <c r="BQ1352" s="16"/>
      <c r="BR1352" s="16"/>
      <c r="BS1352" s="16"/>
      <c r="BT1352" s="16"/>
      <c r="BU1352" s="16"/>
      <c r="BV1352" s="16"/>
      <c r="BW1352" s="16"/>
      <c r="BX1352" s="16"/>
      <c r="BY1352" s="16"/>
      <c r="BZ1352" s="16"/>
      <c r="CA1352" s="16"/>
      <c r="CB1352" s="16"/>
      <c r="CC1352" s="16"/>
      <c r="CD1352" s="16"/>
      <c r="CE1352" s="16"/>
      <c r="CF1352" s="16"/>
      <c r="CG1352" s="19"/>
      <c r="CH1352" s="19"/>
      <c r="CI1352" s="19"/>
      <c r="CJ1352" s="19"/>
      <c r="CK1352" s="19"/>
      <c r="CL1352" s="19"/>
      <c r="CM1352" s="19"/>
      <c r="CN1352" s="19">
        <v>1</v>
      </c>
      <c r="CO1352" s="19"/>
      <c r="CP1352" s="19"/>
      <c r="CQ1352" s="19"/>
      <c r="CR1352" s="19"/>
    </row>
    <row r="1353" spans="1:96" ht="107" customHeight="1">
      <c r="A1353" s="11" cm="1">
        <f t="array" ref="A1353">SUMPRODUCT(--ISNUMBER(SEARCH({"stranding","stranded"},E1353)))</f>
        <v>1</v>
      </c>
      <c r="B1353" s="12">
        <v>1482</v>
      </c>
      <c r="C1353" s="21" t="s">
        <v>2786</v>
      </c>
      <c r="D1353" s="22">
        <v>2005</v>
      </c>
      <c r="E1353" s="15" t="s">
        <v>2787</v>
      </c>
      <c r="F1353" s="15" t="s">
        <v>6993</v>
      </c>
      <c r="G1353" s="15">
        <f t="shared" si="21"/>
        <v>7</v>
      </c>
      <c r="H1353" s="16"/>
      <c r="I1353" s="16">
        <v>1</v>
      </c>
      <c r="J1353" s="16"/>
      <c r="K1353" s="16"/>
      <c r="L1353" s="16"/>
      <c r="M1353" s="16"/>
      <c r="N1353" s="16"/>
      <c r="O1353" s="16"/>
      <c r="P1353" s="17">
        <v>1</v>
      </c>
      <c r="Q1353" s="17"/>
      <c r="R1353" s="17"/>
      <c r="S1353" s="17"/>
      <c r="T1353" s="18">
        <v>1</v>
      </c>
      <c r="U1353" s="18"/>
      <c r="V1353" s="18"/>
      <c r="W1353" s="18"/>
      <c r="X1353" s="19"/>
      <c r="Y1353" s="19"/>
      <c r="Z1353" s="19"/>
      <c r="AA1353" s="19"/>
      <c r="AB1353" s="19">
        <v>1</v>
      </c>
      <c r="AC1353" s="19"/>
      <c r="AD1353" s="19"/>
      <c r="AE1353" s="19">
        <v>1</v>
      </c>
      <c r="AF1353" s="19">
        <v>1</v>
      </c>
      <c r="AG1353" s="19"/>
      <c r="AH1353" s="19"/>
      <c r="AI1353" s="19"/>
      <c r="AJ1353" s="17"/>
      <c r="AK1353" s="17"/>
      <c r="AL1353" s="17"/>
      <c r="AM1353" s="17"/>
      <c r="AN1353" s="17"/>
      <c r="AO1353" s="17"/>
      <c r="AP1353" s="17"/>
      <c r="AQ1353" s="17"/>
      <c r="AR1353" s="20"/>
      <c r="AS1353" s="20"/>
      <c r="AT1353" s="20"/>
      <c r="AU1353" s="20"/>
      <c r="AV1353" s="20"/>
      <c r="AW1353" s="20"/>
      <c r="AX1353" s="20"/>
      <c r="AY1353" s="20"/>
      <c r="AZ1353" s="20"/>
      <c r="BA1353" s="20">
        <v>1</v>
      </c>
      <c r="BB1353" s="20"/>
      <c r="BC1353" s="20"/>
      <c r="BD1353" s="16"/>
      <c r="BE1353" s="16"/>
      <c r="BF1353" s="16"/>
      <c r="BG1353" s="16"/>
      <c r="BH1353" s="16"/>
      <c r="BI1353" s="16"/>
      <c r="BJ1353" s="16"/>
      <c r="BK1353" s="16"/>
      <c r="BL1353" s="16"/>
      <c r="BM1353" s="16"/>
      <c r="BN1353" s="16"/>
      <c r="BO1353" s="16"/>
      <c r="BP1353" s="16"/>
      <c r="BQ1353" s="16"/>
      <c r="BR1353" s="16"/>
      <c r="BS1353" s="16"/>
      <c r="BT1353" s="16"/>
      <c r="BU1353" s="16"/>
      <c r="BV1353" s="16"/>
      <c r="BW1353" s="16"/>
      <c r="BX1353" s="16"/>
      <c r="BY1353" s="16"/>
      <c r="BZ1353" s="16"/>
      <c r="CA1353" s="16">
        <v>1</v>
      </c>
      <c r="CB1353" s="16"/>
      <c r="CC1353" s="16"/>
      <c r="CD1353" s="16"/>
      <c r="CE1353" s="16"/>
      <c r="CF1353" s="16"/>
      <c r="CG1353" s="19"/>
      <c r="CH1353" s="19"/>
      <c r="CI1353" s="19"/>
      <c r="CJ1353" s="19"/>
      <c r="CK1353" s="19"/>
      <c r="CL1353" s="19"/>
      <c r="CM1353" s="19"/>
      <c r="CN1353" s="19"/>
      <c r="CO1353" s="19"/>
      <c r="CP1353" s="19">
        <v>1</v>
      </c>
      <c r="CQ1353" s="19"/>
      <c r="CR1353" s="19"/>
    </row>
    <row r="1354" spans="1:96" ht="107" customHeight="1">
      <c r="A1354" s="11" cm="1">
        <f t="array" ref="A1354">SUMPRODUCT(--ISNUMBER(SEARCH({"stranding","stranded"},E1354)))</f>
        <v>0</v>
      </c>
      <c r="B1354" s="12">
        <v>1483</v>
      </c>
      <c r="C1354" s="13" t="s">
        <v>2788</v>
      </c>
      <c r="D1354" s="14">
        <v>2005</v>
      </c>
      <c r="E1354" s="15" t="s">
        <v>2789</v>
      </c>
      <c r="F1354" s="15" t="s">
        <v>7994</v>
      </c>
      <c r="G1354" s="15">
        <f t="shared" si="21"/>
        <v>8</v>
      </c>
      <c r="H1354" s="16"/>
      <c r="I1354" s="16">
        <v>1</v>
      </c>
      <c r="J1354" s="16"/>
      <c r="K1354" s="16"/>
      <c r="L1354" s="16"/>
      <c r="M1354" s="16">
        <v>1</v>
      </c>
      <c r="N1354" s="16"/>
      <c r="O1354" s="16"/>
      <c r="P1354" s="17">
        <v>1</v>
      </c>
      <c r="Q1354" s="17"/>
      <c r="R1354" s="17"/>
      <c r="S1354" s="17"/>
      <c r="T1354" s="18">
        <v>1</v>
      </c>
      <c r="U1354" s="18"/>
      <c r="V1354" s="18"/>
      <c r="W1354" s="18">
        <v>1</v>
      </c>
      <c r="X1354" s="19"/>
      <c r="Y1354" s="19">
        <v>1</v>
      </c>
      <c r="Z1354" s="19">
        <v>1</v>
      </c>
      <c r="AA1354" s="19"/>
      <c r="AB1354" s="19"/>
      <c r="AC1354" s="19"/>
      <c r="AD1354" s="19"/>
      <c r="AE1354" s="19"/>
      <c r="AF1354" s="19"/>
      <c r="AG1354" s="19"/>
      <c r="AH1354" s="19"/>
      <c r="AI1354" s="19"/>
      <c r="AJ1354" s="17"/>
      <c r="AK1354" s="17"/>
      <c r="AL1354" s="17"/>
      <c r="AM1354" s="17"/>
      <c r="AN1354" s="17"/>
      <c r="AO1354" s="17"/>
      <c r="AP1354" s="17"/>
      <c r="AQ1354" s="17"/>
      <c r="AR1354" s="20"/>
      <c r="AS1354" s="20"/>
      <c r="AT1354" s="20"/>
      <c r="AU1354" s="20"/>
      <c r="AV1354" s="20"/>
      <c r="AW1354" s="20"/>
      <c r="AX1354" s="20"/>
      <c r="AY1354" s="20"/>
      <c r="AZ1354" s="20">
        <v>1</v>
      </c>
      <c r="BA1354" s="20"/>
      <c r="BB1354" s="20"/>
      <c r="BC1354" s="20"/>
      <c r="BD1354" s="16">
        <v>1</v>
      </c>
      <c r="BE1354" s="16"/>
      <c r="BF1354" s="16"/>
      <c r="BG1354" s="16"/>
      <c r="BH1354" s="16"/>
      <c r="BI1354" s="16"/>
      <c r="BJ1354" s="16">
        <v>1</v>
      </c>
      <c r="BK1354" s="16"/>
      <c r="BL1354" s="16"/>
      <c r="BM1354" s="16"/>
      <c r="BN1354" s="16"/>
      <c r="BO1354" s="16"/>
      <c r="BP1354" s="16"/>
      <c r="BQ1354" s="16"/>
      <c r="BR1354" s="16"/>
      <c r="BS1354" s="16"/>
      <c r="BT1354" s="16"/>
      <c r="BU1354" s="16"/>
      <c r="BV1354" s="16"/>
      <c r="BW1354" s="16"/>
      <c r="BX1354" s="16"/>
      <c r="BY1354" s="16"/>
      <c r="BZ1354" s="16"/>
      <c r="CA1354" s="16"/>
      <c r="CB1354" s="16"/>
      <c r="CC1354" s="16"/>
      <c r="CD1354" s="16"/>
      <c r="CE1354" s="16"/>
      <c r="CF1354" s="16"/>
      <c r="CG1354" s="19"/>
      <c r="CH1354" s="19"/>
      <c r="CI1354" s="19"/>
      <c r="CJ1354" s="19"/>
      <c r="CK1354" s="19"/>
      <c r="CL1354" s="19"/>
      <c r="CM1354" s="19"/>
      <c r="CN1354" s="19"/>
      <c r="CO1354" s="19"/>
      <c r="CP1354" s="19">
        <v>1</v>
      </c>
      <c r="CQ1354" s="19"/>
      <c r="CR1354" s="19"/>
    </row>
    <row r="1355" spans="1:96" ht="107" customHeight="1">
      <c r="A1355" s="11" cm="1">
        <f t="array" ref="A1355">SUMPRODUCT(--ISNUMBER(SEARCH({"stranding","stranded"},E1355)))</f>
        <v>0</v>
      </c>
      <c r="B1355" s="12">
        <v>1484</v>
      </c>
      <c r="C1355" s="21" t="s">
        <v>2790</v>
      </c>
      <c r="D1355" s="22">
        <v>2005</v>
      </c>
      <c r="E1355" s="15" t="s">
        <v>2791</v>
      </c>
      <c r="F1355" s="15" t="s">
        <v>6994</v>
      </c>
      <c r="G1355" s="15">
        <f t="shared" si="21"/>
        <v>5</v>
      </c>
      <c r="H1355" s="16"/>
      <c r="I1355" s="16"/>
      <c r="J1355" s="16"/>
      <c r="K1355" s="16"/>
      <c r="L1355" s="16"/>
      <c r="M1355" s="16">
        <v>2</v>
      </c>
      <c r="N1355" s="16"/>
      <c r="O1355" s="16"/>
      <c r="P1355" s="17"/>
      <c r="Q1355" s="17"/>
      <c r="R1355" s="17"/>
      <c r="S1355" s="17"/>
      <c r="T1355" s="18"/>
      <c r="U1355" s="18">
        <v>1</v>
      </c>
      <c r="V1355" s="18"/>
      <c r="W1355" s="18"/>
      <c r="X1355" s="19"/>
      <c r="Y1355" s="19">
        <v>1</v>
      </c>
      <c r="Z1355" s="19"/>
      <c r="AA1355" s="19"/>
      <c r="AB1355" s="19"/>
      <c r="AC1355" s="19"/>
      <c r="AD1355" s="19"/>
      <c r="AE1355" s="19"/>
      <c r="AF1355" s="19"/>
      <c r="AG1355" s="19"/>
      <c r="AH1355" s="19"/>
      <c r="AI1355" s="19"/>
      <c r="AJ1355" s="17">
        <v>1</v>
      </c>
      <c r="AK1355" s="17"/>
      <c r="AL1355" s="17"/>
      <c r="AM1355" s="17"/>
      <c r="AN1355" s="17"/>
      <c r="AO1355" s="17"/>
      <c r="AP1355" s="17"/>
      <c r="AQ1355" s="17"/>
      <c r="AR1355" s="20"/>
      <c r="AS1355" s="20"/>
      <c r="AT1355" s="20"/>
      <c r="AU1355" s="20"/>
      <c r="AV1355" s="20"/>
      <c r="AW1355" s="20"/>
      <c r="AX1355" s="20"/>
      <c r="AY1355" s="20"/>
      <c r="AZ1355" s="20"/>
      <c r="BA1355" s="20"/>
      <c r="BB1355" s="20"/>
      <c r="BC1355" s="20"/>
      <c r="BD1355" s="16"/>
      <c r="BE1355" s="16"/>
      <c r="BF1355" s="16"/>
      <c r="BG1355" s="16"/>
      <c r="BH1355" s="16"/>
      <c r="BI1355" s="16"/>
      <c r="BJ1355" s="16"/>
      <c r="BK1355" s="16"/>
      <c r="BL1355" s="16"/>
      <c r="BM1355" s="16"/>
      <c r="BN1355" s="16"/>
      <c r="BO1355" s="16"/>
      <c r="BP1355" s="16"/>
      <c r="BQ1355" s="16"/>
      <c r="BR1355" s="16"/>
      <c r="BS1355" s="16"/>
      <c r="BT1355" s="16"/>
      <c r="BU1355" s="16"/>
      <c r="BV1355" s="16"/>
      <c r="BW1355" s="16"/>
      <c r="BX1355" s="16"/>
      <c r="BY1355" s="16"/>
      <c r="BZ1355" s="16">
        <v>1</v>
      </c>
      <c r="CA1355" s="16"/>
      <c r="CB1355" s="16"/>
      <c r="CC1355" s="16">
        <v>1</v>
      </c>
      <c r="CD1355" s="16"/>
      <c r="CE1355" s="16"/>
      <c r="CF1355" s="16"/>
      <c r="CG1355" s="19"/>
      <c r="CH1355" s="19"/>
      <c r="CI1355" s="19"/>
      <c r="CJ1355" s="19">
        <v>1</v>
      </c>
      <c r="CK1355" s="19"/>
      <c r="CL1355" s="19"/>
      <c r="CM1355" s="19"/>
      <c r="CN1355" s="19"/>
      <c r="CO1355" s="19"/>
      <c r="CP1355" s="19"/>
      <c r="CQ1355" s="19"/>
      <c r="CR1355" s="19"/>
    </row>
    <row r="1356" spans="1:96" ht="107" customHeight="1">
      <c r="A1356" s="11" cm="1">
        <f t="array" ref="A1356">SUMPRODUCT(--ISNUMBER(SEARCH({"stranding","stranded"},E1356)))</f>
        <v>0</v>
      </c>
      <c r="B1356" s="12">
        <v>1485</v>
      </c>
      <c r="C1356" s="13" t="s">
        <v>2792</v>
      </c>
      <c r="D1356" s="14">
        <v>2005</v>
      </c>
      <c r="E1356" s="15" t="s">
        <v>2793</v>
      </c>
      <c r="F1356" s="15" t="s">
        <v>6995</v>
      </c>
      <c r="G1356" s="15">
        <f t="shared" si="21"/>
        <v>6</v>
      </c>
      <c r="H1356" s="16"/>
      <c r="I1356" s="16"/>
      <c r="J1356" s="16">
        <v>1</v>
      </c>
      <c r="K1356" s="16"/>
      <c r="L1356" s="16"/>
      <c r="M1356" s="16">
        <v>2</v>
      </c>
      <c r="N1356" s="16"/>
      <c r="O1356" s="16"/>
      <c r="P1356" s="17">
        <v>1</v>
      </c>
      <c r="Q1356" s="17"/>
      <c r="R1356" s="17"/>
      <c r="S1356" s="17"/>
      <c r="T1356" s="18"/>
      <c r="U1356" s="18">
        <v>1</v>
      </c>
      <c r="V1356" s="18"/>
      <c r="W1356" s="18"/>
      <c r="X1356" s="19"/>
      <c r="Y1356" s="19"/>
      <c r="Z1356" s="19"/>
      <c r="AA1356" s="19"/>
      <c r="AB1356" s="19"/>
      <c r="AC1356" s="19"/>
      <c r="AD1356" s="19"/>
      <c r="AE1356" s="19"/>
      <c r="AF1356" s="19"/>
      <c r="AG1356" s="19"/>
      <c r="AH1356" s="19"/>
      <c r="AI1356" s="19"/>
      <c r="AJ1356" s="17">
        <v>1</v>
      </c>
      <c r="AK1356" s="17"/>
      <c r="AL1356" s="17"/>
      <c r="AM1356" s="17">
        <v>1</v>
      </c>
      <c r="AN1356" s="17"/>
      <c r="AO1356" s="17"/>
      <c r="AP1356" s="17">
        <v>1</v>
      </c>
      <c r="AQ1356" s="17"/>
      <c r="AR1356" s="20"/>
      <c r="AS1356" s="20"/>
      <c r="AT1356" s="20"/>
      <c r="AU1356" s="20"/>
      <c r="AV1356" s="20"/>
      <c r="AW1356" s="20"/>
      <c r="AX1356" s="20"/>
      <c r="AY1356" s="20"/>
      <c r="AZ1356" s="20"/>
      <c r="BA1356" s="20"/>
      <c r="BB1356" s="20"/>
      <c r="BC1356" s="20"/>
      <c r="BD1356" s="16"/>
      <c r="BE1356" s="16"/>
      <c r="BF1356" s="16"/>
      <c r="BG1356" s="16"/>
      <c r="BH1356" s="16"/>
      <c r="BI1356" s="16"/>
      <c r="BJ1356" s="16"/>
      <c r="BK1356" s="16"/>
      <c r="BL1356" s="16"/>
      <c r="BM1356" s="16"/>
      <c r="BN1356" s="16"/>
      <c r="BO1356" s="16"/>
      <c r="BP1356" s="16"/>
      <c r="BQ1356" s="16"/>
      <c r="BR1356" s="16"/>
      <c r="BS1356" s="16"/>
      <c r="BT1356" s="16"/>
      <c r="BU1356" s="16"/>
      <c r="BV1356" s="16"/>
      <c r="BW1356" s="16"/>
      <c r="BX1356" s="16"/>
      <c r="BY1356" s="16">
        <v>1</v>
      </c>
      <c r="BZ1356" s="16"/>
      <c r="CA1356" s="16"/>
      <c r="CB1356" s="16"/>
      <c r="CC1356" s="16"/>
      <c r="CD1356" s="16"/>
      <c r="CE1356" s="16"/>
      <c r="CF1356" s="16"/>
      <c r="CG1356" s="19"/>
      <c r="CH1356" s="19"/>
      <c r="CI1356" s="19">
        <v>1</v>
      </c>
      <c r="CJ1356" s="19"/>
      <c r="CK1356" s="19"/>
      <c r="CL1356" s="19"/>
      <c r="CM1356" s="19"/>
      <c r="CN1356" s="19"/>
      <c r="CO1356" s="19"/>
      <c r="CP1356" s="19"/>
      <c r="CQ1356" s="19"/>
      <c r="CR1356" s="19"/>
    </row>
    <row r="1357" spans="1:96" ht="107" customHeight="1">
      <c r="A1357" s="11" cm="1">
        <f t="array" ref="A1357">SUMPRODUCT(--ISNUMBER(SEARCH({"stranding","stranded"},E1357)))</f>
        <v>0</v>
      </c>
      <c r="B1357" s="12">
        <v>1486</v>
      </c>
      <c r="C1357" s="21" t="s">
        <v>2794</v>
      </c>
      <c r="D1357" s="22">
        <v>2005</v>
      </c>
      <c r="E1357" s="15" t="s">
        <v>2795</v>
      </c>
      <c r="F1357" s="15" t="s">
        <v>6996</v>
      </c>
      <c r="G1357" s="15">
        <f t="shared" si="21"/>
        <v>9</v>
      </c>
      <c r="H1357" s="16"/>
      <c r="I1357" s="16"/>
      <c r="J1357" s="16"/>
      <c r="K1357" s="16"/>
      <c r="L1357" s="16"/>
      <c r="M1357" s="16"/>
      <c r="N1357" s="16">
        <v>1</v>
      </c>
      <c r="O1357" s="16"/>
      <c r="P1357" s="17"/>
      <c r="Q1357" s="17"/>
      <c r="R1357" s="17"/>
      <c r="S1357" s="17"/>
      <c r="T1357" s="18"/>
      <c r="U1357" s="18">
        <v>1</v>
      </c>
      <c r="V1357" s="18"/>
      <c r="W1357" s="18"/>
      <c r="X1357" s="19"/>
      <c r="Y1357" s="19"/>
      <c r="Z1357" s="19"/>
      <c r="AA1357" s="19"/>
      <c r="AB1357" s="19"/>
      <c r="AC1357" s="19"/>
      <c r="AD1357" s="19"/>
      <c r="AE1357" s="19">
        <v>1</v>
      </c>
      <c r="AF1357" s="19">
        <v>1</v>
      </c>
      <c r="AG1357" s="19">
        <v>1</v>
      </c>
      <c r="AH1357" s="19"/>
      <c r="AI1357" s="19"/>
      <c r="AJ1357" s="17">
        <v>1</v>
      </c>
      <c r="AK1357" s="17"/>
      <c r="AL1357" s="17"/>
      <c r="AM1357" s="17"/>
      <c r="AN1357" s="17"/>
      <c r="AO1357" s="17"/>
      <c r="AP1357" s="17"/>
      <c r="AQ1357" s="17">
        <v>1</v>
      </c>
      <c r="AR1357" s="20">
        <v>1</v>
      </c>
      <c r="AS1357" s="20"/>
      <c r="AT1357" s="20"/>
      <c r="AU1357" s="20"/>
      <c r="AV1357" s="20"/>
      <c r="AW1357" s="20"/>
      <c r="AX1357" s="20"/>
      <c r="AY1357" s="20"/>
      <c r="AZ1357" s="20"/>
      <c r="BA1357" s="20"/>
      <c r="BB1357" s="20"/>
      <c r="BC1357" s="20"/>
      <c r="BD1357" s="16"/>
      <c r="BE1357" s="16"/>
      <c r="BF1357" s="16"/>
      <c r="BG1357" s="16"/>
      <c r="BH1357" s="16"/>
      <c r="BI1357" s="16"/>
      <c r="BJ1357" s="16"/>
      <c r="BK1357" s="16"/>
      <c r="BL1357" s="16"/>
      <c r="BM1357" s="16"/>
      <c r="BN1357" s="16"/>
      <c r="BO1357" s="16"/>
      <c r="BP1357" s="16"/>
      <c r="BQ1357" s="16"/>
      <c r="BR1357" s="16"/>
      <c r="BS1357" s="16">
        <v>1</v>
      </c>
      <c r="BT1357" s="16">
        <v>1</v>
      </c>
      <c r="BU1357" s="16"/>
      <c r="BV1357" s="16"/>
      <c r="BW1357" s="16"/>
      <c r="BX1357" s="16"/>
      <c r="BY1357" s="16"/>
      <c r="BZ1357" s="16"/>
      <c r="CA1357" s="16"/>
      <c r="CB1357" s="16"/>
      <c r="CC1357" s="16"/>
      <c r="CD1357" s="16"/>
      <c r="CE1357" s="16"/>
      <c r="CF1357" s="16"/>
      <c r="CG1357" s="19"/>
      <c r="CH1357" s="19"/>
      <c r="CI1357" s="19"/>
      <c r="CJ1357" s="19"/>
      <c r="CK1357" s="19"/>
      <c r="CL1357" s="19"/>
      <c r="CM1357" s="19"/>
      <c r="CN1357" s="19"/>
      <c r="CO1357" s="19">
        <v>1</v>
      </c>
      <c r="CP1357" s="19"/>
      <c r="CQ1357" s="19"/>
      <c r="CR1357" s="19"/>
    </row>
    <row r="1358" spans="1:96" ht="107" customHeight="1">
      <c r="A1358" s="11" cm="1">
        <f t="array" ref="A1358">SUMPRODUCT(--ISNUMBER(SEARCH({"stranding","stranded"},E1358)))</f>
        <v>0</v>
      </c>
      <c r="B1358" s="12">
        <v>1487</v>
      </c>
      <c r="C1358" s="13" t="s">
        <v>2796</v>
      </c>
      <c r="D1358" s="14">
        <v>2005</v>
      </c>
      <c r="E1358" s="15" t="s">
        <v>2797</v>
      </c>
      <c r="F1358" s="15" t="s">
        <v>6997</v>
      </c>
      <c r="G1358" s="15">
        <f t="shared" si="21"/>
        <v>9</v>
      </c>
      <c r="H1358" s="16"/>
      <c r="I1358" s="16"/>
      <c r="J1358" s="16"/>
      <c r="K1358" s="16"/>
      <c r="L1358" s="16"/>
      <c r="M1358" s="16">
        <v>1</v>
      </c>
      <c r="N1358" s="16">
        <v>1</v>
      </c>
      <c r="O1358" s="16"/>
      <c r="P1358" s="17"/>
      <c r="Q1358" s="17"/>
      <c r="R1358" s="17"/>
      <c r="S1358" s="17"/>
      <c r="T1358" s="18"/>
      <c r="U1358" s="18">
        <v>1</v>
      </c>
      <c r="V1358" s="18"/>
      <c r="W1358" s="18"/>
      <c r="X1358" s="19">
        <v>1</v>
      </c>
      <c r="Y1358" s="19"/>
      <c r="Z1358" s="19"/>
      <c r="AA1358" s="19"/>
      <c r="AB1358" s="19"/>
      <c r="AC1358" s="19"/>
      <c r="AD1358" s="19"/>
      <c r="AE1358" s="19">
        <v>1</v>
      </c>
      <c r="AF1358" s="19"/>
      <c r="AG1358" s="19"/>
      <c r="AH1358" s="19"/>
      <c r="AI1358" s="19"/>
      <c r="AJ1358" s="17">
        <v>1</v>
      </c>
      <c r="AK1358" s="17"/>
      <c r="AL1358" s="17"/>
      <c r="AM1358" s="17">
        <v>1</v>
      </c>
      <c r="AN1358" s="17"/>
      <c r="AO1358" s="17">
        <v>1</v>
      </c>
      <c r="AP1358" s="17"/>
      <c r="AQ1358" s="17"/>
      <c r="AR1358" s="20">
        <v>1</v>
      </c>
      <c r="AS1358" s="20"/>
      <c r="AT1358" s="20"/>
      <c r="AU1358" s="20"/>
      <c r="AV1358" s="20"/>
      <c r="AW1358" s="20"/>
      <c r="AX1358" s="20"/>
      <c r="AY1358" s="20"/>
      <c r="AZ1358" s="20"/>
      <c r="BA1358" s="20"/>
      <c r="BB1358" s="20"/>
      <c r="BC1358" s="20"/>
      <c r="BD1358" s="16"/>
      <c r="BE1358" s="16"/>
      <c r="BF1358" s="16"/>
      <c r="BG1358" s="16"/>
      <c r="BH1358" s="16"/>
      <c r="BI1358" s="16"/>
      <c r="BJ1358" s="16">
        <v>1</v>
      </c>
      <c r="BK1358" s="16"/>
      <c r="BL1358" s="16"/>
      <c r="BM1358" s="16"/>
      <c r="BN1358" s="16"/>
      <c r="BO1358" s="16"/>
      <c r="BP1358" s="16">
        <v>1</v>
      </c>
      <c r="BQ1358" s="16"/>
      <c r="BR1358" s="16"/>
      <c r="BS1358" s="16"/>
      <c r="BT1358" s="16"/>
      <c r="BU1358" s="16"/>
      <c r="BV1358" s="16"/>
      <c r="BW1358" s="16"/>
      <c r="BX1358" s="16"/>
      <c r="BY1358" s="16"/>
      <c r="BZ1358" s="16"/>
      <c r="CA1358" s="16"/>
      <c r="CB1358" s="16"/>
      <c r="CC1358" s="16"/>
      <c r="CD1358" s="16"/>
      <c r="CE1358" s="16"/>
      <c r="CF1358" s="16"/>
      <c r="CG1358" s="19"/>
      <c r="CH1358" s="19"/>
      <c r="CI1358" s="19"/>
      <c r="CJ1358" s="19">
        <v>1</v>
      </c>
      <c r="CK1358" s="19"/>
      <c r="CL1358" s="19"/>
      <c r="CM1358" s="19"/>
      <c r="CN1358" s="19"/>
      <c r="CO1358" s="19"/>
      <c r="CP1358" s="19"/>
      <c r="CQ1358" s="19"/>
      <c r="CR1358" s="19"/>
    </row>
    <row r="1359" spans="1:96" ht="107" customHeight="1">
      <c r="A1359" s="11" cm="1">
        <f t="array" ref="A1359">SUMPRODUCT(--ISNUMBER(SEARCH({"stranding","stranded"},E1359)))</f>
        <v>0</v>
      </c>
      <c r="B1359" s="12">
        <v>1488</v>
      </c>
      <c r="C1359" s="21" t="s">
        <v>2798</v>
      </c>
      <c r="D1359" s="22">
        <v>2005</v>
      </c>
      <c r="E1359" s="15" t="s">
        <v>2799</v>
      </c>
      <c r="F1359" s="15" t="s">
        <v>6380</v>
      </c>
      <c r="G1359" s="15">
        <f t="shared" si="21"/>
        <v>3</v>
      </c>
      <c r="H1359" s="16"/>
      <c r="I1359" s="16"/>
      <c r="J1359" s="16"/>
      <c r="K1359" s="16"/>
      <c r="L1359" s="16"/>
      <c r="M1359" s="16">
        <v>1</v>
      </c>
      <c r="N1359" s="16"/>
      <c r="O1359" s="16"/>
      <c r="P1359" s="17"/>
      <c r="Q1359" s="17"/>
      <c r="R1359" s="17"/>
      <c r="S1359" s="17"/>
      <c r="T1359" s="18"/>
      <c r="U1359" s="18">
        <v>1</v>
      </c>
      <c r="V1359" s="18"/>
      <c r="W1359" s="18"/>
      <c r="X1359" s="19"/>
      <c r="Y1359" s="19"/>
      <c r="Z1359" s="19"/>
      <c r="AA1359" s="19"/>
      <c r="AB1359" s="19"/>
      <c r="AC1359" s="19"/>
      <c r="AD1359" s="19"/>
      <c r="AE1359" s="19"/>
      <c r="AF1359" s="19"/>
      <c r="AG1359" s="19"/>
      <c r="AH1359" s="19"/>
      <c r="AI1359" s="19"/>
      <c r="AJ1359" s="17">
        <v>1</v>
      </c>
      <c r="AK1359" s="17"/>
      <c r="AL1359" s="17"/>
      <c r="AM1359" s="17">
        <v>1</v>
      </c>
      <c r="AN1359" s="17"/>
      <c r="AO1359" s="17"/>
      <c r="AP1359" s="17"/>
      <c r="AQ1359" s="17"/>
      <c r="AR1359" s="20"/>
      <c r="AS1359" s="20"/>
      <c r="AT1359" s="20"/>
      <c r="AU1359" s="20"/>
      <c r="AV1359" s="20"/>
      <c r="AW1359" s="20"/>
      <c r="AX1359" s="20"/>
      <c r="AY1359" s="20"/>
      <c r="AZ1359" s="20"/>
      <c r="BA1359" s="20"/>
      <c r="BB1359" s="20"/>
      <c r="BC1359" s="20"/>
      <c r="BD1359" s="16"/>
      <c r="BE1359" s="16"/>
      <c r="BF1359" s="16"/>
      <c r="BG1359" s="16"/>
      <c r="BH1359" s="16"/>
      <c r="BI1359" s="16"/>
      <c r="BJ1359" s="16"/>
      <c r="BK1359" s="16"/>
      <c r="BL1359" s="16"/>
      <c r="BM1359" s="16"/>
      <c r="BN1359" s="16"/>
      <c r="BO1359" s="16"/>
      <c r="BP1359" s="16"/>
      <c r="BQ1359" s="16"/>
      <c r="BR1359" s="16"/>
      <c r="BS1359" s="16"/>
      <c r="BT1359" s="16"/>
      <c r="BU1359" s="16"/>
      <c r="BV1359" s="16"/>
      <c r="BW1359" s="16"/>
      <c r="BX1359" s="16"/>
      <c r="BY1359" s="16"/>
      <c r="BZ1359" s="16"/>
      <c r="CA1359" s="16"/>
      <c r="CB1359" s="16"/>
      <c r="CC1359" s="16"/>
      <c r="CD1359" s="16"/>
      <c r="CE1359" s="16"/>
      <c r="CF1359" s="16"/>
      <c r="CG1359" s="19"/>
      <c r="CH1359" s="19"/>
      <c r="CI1359" s="19"/>
      <c r="CJ1359" s="19"/>
      <c r="CK1359" s="19"/>
      <c r="CL1359" s="19">
        <v>1</v>
      </c>
      <c r="CM1359" s="19"/>
      <c r="CN1359" s="19"/>
      <c r="CO1359" s="19"/>
      <c r="CP1359" s="19"/>
      <c r="CQ1359" s="19"/>
      <c r="CR1359" s="19"/>
    </row>
    <row r="1360" spans="1:96" ht="107" customHeight="1">
      <c r="A1360" s="11" cm="1">
        <f t="array" ref="A1360">SUMPRODUCT(--ISNUMBER(SEARCH({"stranding","stranded"},E1360)))</f>
        <v>0</v>
      </c>
      <c r="B1360" s="12">
        <v>1489</v>
      </c>
      <c r="C1360" s="13" t="s">
        <v>2800</v>
      </c>
      <c r="D1360" s="14">
        <v>2005</v>
      </c>
      <c r="E1360" s="15" t="s">
        <v>2801</v>
      </c>
      <c r="F1360" s="15" t="s">
        <v>6718</v>
      </c>
      <c r="G1360" s="15">
        <f t="shared" si="21"/>
        <v>4</v>
      </c>
      <c r="H1360" s="16"/>
      <c r="I1360" s="16">
        <v>1</v>
      </c>
      <c r="J1360" s="16"/>
      <c r="K1360" s="16"/>
      <c r="L1360" s="16"/>
      <c r="M1360" s="16"/>
      <c r="N1360" s="16"/>
      <c r="O1360" s="16"/>
      <c r="P1360" s="17">
        <v>1</v>
      </c>
      <c r="Q1360" s="17"/>
      <c r="R1360" s="17"/>
      <c r="S1360" s="17"/>
      <c r="T1360" s="18"/>
      <c r="U1360" s="18">
        <v>1</v>
      </c>
      <c r="V1360" s="18"/>
      <c r="W1360" s="18"/>
      <c r="X1360" s="19">
        <v>1</v>
      </c>
      <c r="Y1360" s="19"/>
      <c r="Z1360" s="19"/>
      <c r="AA1360" s="19"/>
      <c r="AB1360" s="19"/>
      <c r="AC1360" s="19"/>
      <c r="AD1360" s="19"/>
      <c r="AE1360" s="19"/>
      <c r="AF1360" s="19"/>
      <c r="AG1360" s="19"/>
      <c r="AH1360" s="19"/>
      <c r="AI1360" s="19"/>
      <c r="AJ1360" s="17">
        <v>1</v>
      </c>
      <c r="AK1360" s="17"/>
      <c r="AL1360" s="17"/>
      <c r="AM1360" s="17"/>
      <c r="AN1360" s="17"/>
      <c r="AO1360" s="17"/>
      <c r="AP1360" s="17"/>
      <c r="AQ1360" s="17"/>
      <c r="AR1360" s="20"/>
      <c r="AS1360" s="20"/>
      <c r="AT1360" s="20"/>
      <c r="AU1360" s="20"/>
      <c r="AV1360" s="20"/>
      <c r="AW1360" s="20"/>
      <c r="AX1360" s="20"/>
      <c r="AY1360" s="20"/>
      <c r="AZ1360" s="20"/>
      <c r="BA1360" s="20"/>
      <c r="BB1360" s="20"/>
      <c r="BC1360" s="20"/>
      <c r="BD1360" s="16"/>
      <c r="BE1360" s="16"/>
      <c r="BF1360" s="16"/>
      <c r="BG1360" s="16"/>
      <c r="BH1360" s="16"/>
      <c r="BI1360" s="16"/>
      <c r="BJ1360" s="16"/>
      <c r="BK1360" s="16"/>
      <c r="BL1360" s="16"/>
      <c r="BM1360" s="16"/>
      <c r="BN1360" s="16"/>
      <c r="BO1360" s="16"/>
      <c r="BP1360" s="16"/>
      <c r="BQ1360" s="16"/>
      <c r="BR1360" s="16"/>
      <c r="BS1360" s="16"/>
      <c r="BT1360" s="16"/>
      <c r="BU1360" s="16"/>
      <c r="BV1360" s="16"/>
      <c r="BW1360" s="16"/>
      <c r="BX1360" s="16"/>
      <c r="BY1360" s="16"/>
      <c r="BZ1360" s="16"/>
      <c r="CA1360" s="16"/>
      <c r="CB1360" s="16"/>
      <c r="CC1360" s="16"/>
      <c r="CD1360" s="16"/>
      <c r="CE1360" s="16"/>
      <c r="CF1360" s="16"/>
      <c r="CG1360" s="19"/>
      <c r="CH1360" s="19"/>
      <c r="CI1360" s="19"/>
      <c r="CJ1360" s="19"/>
      <c r="CK1360" s="19"/>
      <c r="CL1360" s="19"/>
      <c r="CM1360" s="19">
        <v>1</v>
      </c>
      <c r="CN1360" s="19"/>
      <c r="CO1360" s="19"/>
      <c r="CP1360" s="19"/>
      <c r="CQ1360" s="19"/>
      <c r="CR1360" s="19"/>
    </row>
    <row r="1361" spans="1:96" ht="107" customHeight="1">
      <c r="A1361" s="11" cm="1">
        <f t="array" ref="A1361">SUMPRODUCT(--ISNUMBER(SEARCH({"stranding","stranded"},E1361)))</f>
        <v>0</v>
      </c>
      <c r="B1361" s="12">
        <v>1490</v>
      </c>
      <c r="C1361" s="21" t="s">
        <v>2802</v>
      </c>
      <c r="D1361" s="22">
        <v>2005</v>
      </c>
      <c r="E1361" s="15" t="s">
        <v>2803</v>
      </c>
      <c r="F1361" s="15" t="s">
        <v>6998</v>
      </c>
      <c r="G1361" s="15">
        <f t="shared" si="21"/>
        <v>5</v>
      </c>
      <c r="H1361" s="16"/>
      <c r="I1361" s="16"/>
      <c r="J1361" s="16">
        <v>1</v>
      </c>
      <c r="K1361" s="16">
        <v>1</v>
      </c>
      <c r="L1361" s="16"/>
      <c r="M1361" s="16"/>
      <c r="N1361" s="16"/>
      <c r="O1361" s="16"/>
      <c r="P1361" s="17"/>
      <c r="Q1361" s="17"/>
      <c r="R1361" s="17"/>
      <c r="S1361" s="17"/>
      <c r="T1361" s="18"/>
      <c r="U1361" s="18">
        <v>1</v>
      </c>
      <c r="V1361" s="18"/>
      <c r="W1361" s="18">
        <v>1</v>
      </c>
      <c r="X1361" s="19">
        <v>1</v>
      </c>
      <c r="Y1361" s="19"/>
      <c r="Z1361" s="19"/>
      <c r="AA1361" s="19"/>
      <c r="AB1361" s="19"/>
      <c r="AC1361" s="19"/>
      <c r="AD1361" s="19"/>
      <c r="AE1361" s="19"/>
      <c r="AF1361" s="19"/>
      <c r="AG1361" s="19"/>
      <c r="AH1361" s="19"/>
      <c r="AI1361" s="19"/>
      <c r="AJ1361" s="17">
        <v>1</v>
      </c>
      <c r="AK1361" s="17"/>
      <c r="AL1361" s="17"/>
      <c r="AM1361" s="17"/>
      <c r="AN1361" s="17"/>
      <c r="AO1361" s="17"/>
      <c r="AP1361" s="17"/>
      <c r="AQ1361" s="17"/>
      <c r="AR1361" s="20"/>
      <c r="AS1361" s="20"/>
      <c r="AT1361" s="20"/>
      <c r="AU1361" s="20"/>
      <c r="AV1361" s="20"/>
      <c r="AW1361" s="20"/>
      <c r="AX1361" s="20"/>
      <c r="AY1361" s="20"/>
      <c r="AZ1361" s="20"/>
      <c r="BA1361" s="20"/>
      <c r="BB1361" s="20"/>
      <c r="BC1361" s="20"/>
      <c r="BD1361" s="16"/>
      <c r="BE1361" s="16"/>
      <c r="BF1361" s="16"/>
      <c r="BG1361" s="16"/>
      <c r="BH1361" s="16"/>
      <c r="BI1361" s="16"/>
      <c r="BJ1361" s="16"/>
      <c r="BK1361" s="16"/>
      <c r="BL1361" s="16"/>
      <c r="BM1361" s="16"/>
      <c r="BN1361" s="16"/>
      <c r="BO1361" s="16"/>
      <c r="BP1361" s="16"/>
      <c r="BQ1361" s="16"/>
      <c r="BR1361" s="16"/>
      <c r="BS1361" s="16"/>
      <c r="BT1361" s="16"/>
      <c r="BU1361" s="16"/>
      <c r="BV1361" s="16"/>
      <c r="BW1361" s="16"/>
      <c r="BX1361" s="16"/>
      <c r="BY1361" s="16"/>
      <c r="BZ1361" s="16"/>
      <c r="CA1361" s="16"/>
      <c r="CB1361" s="16">
        <v>1</v>
      </c>
      <c r="CC1361" s="16"/>
      <c r="CD1361" s="16"/>
      <c r="CE1361" s="16"/>
      <c r="CF1361" s="16"/>
      <c r="CG1361" s="19"/>
      <c r="CH1361" s="19"/>
      <c r="CI1361" s="19">
        <v>1</v>
      </c>
      <c r="CJ1361" s="19"/>
      <c r="CK1361" s="19"/>
      <c r="CL1361" s="19"/>
      <c r="CM1361" s="19"/>
      <c r="CN1361" s="19"/>
      <c r="CO1361" s="19"/>
      <c r="CP1361" s="19"/>
      <c r="CQ1361" s="19"/>
      <c r="CR1361" s="19"/>
    </row>
    <row r="1362" spans="1:96" ht="107" customHeight="1">
      <c r="A1362" s="11" cm="1">
        <f t="array" ref="A1362">SUMPRODUCT(--ISNUMBER(SEARCH({"stranding","stranded"},E1362)))</f>
        <v>0</v>
      </c>
      <c r="B1362" s="12">
        <v>1491</v>
      </c>
      <c r="C1362" s="13" t="s">
        <v>2804</v>
      </c>
      <c r="D1362" s="14">
        <v>2005</v>
      </c>
      <c r="E1362" s="15" t="s">
        <v>2805</v>
      </c>
      <c r="F1362" s="15" t="s">
        <v>6071</v>
      </c>
      <c r="G1362" s="15">
        <f t="shared" si="21"/>
        <v>4</v>
      </c>
      <c r="H1362" s="16"/>
      <c r="I1362" s="16"/>
      <c r="J1362" s="16"/>
      <c r="K1362" s="16"/>
      <c r="L1362" s="16"/>
      <c r="M1362" s="16"/>
      <c r="N1362" s="16"/>
      <c r="O1362" s="16"/>
      <c r="P1362" s="17">
        <v>1</v>
      </c>
      <c r="Q1362" s="17"/>
      <c r="R1362" s="17"/>
      <c r="S1362" s="17"/>
      <c r="T1362" s="18"/>
      <c r="U1362" s="18">
        <v>1</v>
      </c>
      <c r="V1362" s="18"/>
      <c r="W1362" s="18"/>
      <c r="X1362" s="19"/>
      <c r="Y1362" s="19"/>
      <c r="Z1362" s="19"/>
      <c r="AA1362" s="19"/>
      <c r="AB1362" s="19"/>
      <c r="AC1362" s="19"/>
      <c r="AD1362" s="19"/>
      <c r="AE1362" s="19">
        <v>1</v>
      </c>
      <c r="AF1362" s="19">
        <v>1</v>
      </c>
      <c r="AG1362" s="19"/>
      <c r="AH1362" s="19"/>
      <c r="AI1362" s="19"/>
      <c r="AJ1362" s="17"/>
      <c r="AK1362" s="17"/>
      <c r="AL1362" s="17"/>
      <c r="AM1362" s="17"/>
      <c r="AN1362" s="17"/>
      <c r="AO1362" s="17"/>
      <c r="AP1362" s="17"/>
      <c r="AQ1362" s="17"/>
      <c r="AR1362" s="20"/>
      <c r="AS1362" s="20"/>
      <c r="AT1362" s="20"/>
      <c r="AU1362" s="20"/>
      <c r="AV1362" s="20"/>
      <c r="AW1362" s="20"/>
      <c r="AX1362" s="20"/>
      <c r="AY1362" s="20"/>
      <c r="AZ1362" s="20"/>
      <c r="BA1362" s="20"/>
      <c r="BB1362" s="20"/>
      <c r="BC1362" s="20"/>
      <c r="BD1362" s="16"/>
      <c r="BE1362" s="16"/>
      <c r="BF1362" s="16"/>
      <c r="BG1362" s="16"/>
      <c r="BH1362" s="16"/>
      <c r="BI1362" s="16"/>
      <c r="BJ1362" s="16"/>
      <c r="BK1362" s="16"/>
      <c r="BL1362" s="16"/>
      <c r="BM1362" s="16"/>
      <c r="BN1362" s="16"/>
      <c r="BO1362" s="16"/>
      <c r="BP1362" s="16"/>
      <c r="BQ1362" s="16"/>
      <c r="BR1362" s="16"/>
      <c r="BS1362" s="16"/>
      <c r="BT1362" s="16"/>
      <c r="BU1362" s="16"/>
      <c r="BV1362" s="16"/>
      <c r="BW1362" s="16"/>
      <c r="BX1362" s="16"/>
      <c r="BY1362" s="16"/>
      <c r="BZ1362" s="16"/>
      <c r="CA1362" s="16"/>
      <c r="CB1362" s="16"/>
      <c r="CC1362" s="16"/>
      <c r="CD1362" s="16"/>
      <c r="CE1362" s="16"/>
      <c r="CF1362" s="16"/>
      <c r="CG1362" s="19"/>
      <c r="CH1362" s="19"/>
      <c r="CI1362" s="19"/>
      <c r="CJ1362" s="19"/>
      <c r="CK1362" s="19"/>
      <c r="CL1362" s="19"/>
      <c r="CM1362" s="19"/>
      <c r="CN1362" s="19"/>
      <c r="CO1362" s="19">
        <v>1</v>
      </c>
      <c r="CP1362" s="19"/>
      <c r="CQ1362" s="19"/>
      <c r="CR1362" s="19"/>
    </row>
    <row r="1363" spans="1:96" ht="107" customHeight="1">
      <c r="A1363" s="11" cm="1">
        <f t="array" ref="A1363">SUMPRODUCT(--ISNUMBER(SEARCH({"stranding","stranded"},E1363)))</f>
        <v>0</v>
      </c>
      <c r="B1363" s="12">
        <v>1492</v>
      </c>
      <c r="C1363" s="21" t="s">
        <v>2806</v>
      </c>
      <c r="D1363" s="22">
        <v>2005</v>
      </c>
      <c r="E1363" s="15" t="s">
        <v>2807</v>
      </c>
      <c r="F1363" s="15" t="s">
        <v>6111</v>
      </c>
      <c r="G1363" s="15">
        <f t="shared" si="21"/>
        <v>5</v>
      </c>
      <c r="H1363" s="16"/>
      <c r="I1363" s="16"/>
      <c r="J1363" s="16"/>
      <c r="K1363" s="16"/>
      <c r="L1363" s="16"/>
      <c r="M1363" s="16">
        <v>1</v>
      </c>
      <c r="N1363" s="16"/>
      <c r="O1363" s="16"/>
      <c r="P1363" s="17">
        <v>1</v>
      </c>
      <c r="Q1363" s="17"/>
      <c r="R1363" s="17"/>
      <c r="S1363" s="17"/>
      <c r="T1363" s="18"/>
      <c r="U1363" s="18">
        <v>1</v>
      </c>
      <c r="V1363" s="18"/>
      <c r="W1363" s="18"/>
      <c r="X1363" s="19"/>
      <c r="Y1363" s="19">
        <v>1</v>
      </c>
      <c r="Z1363" s="19">
        <v>1</v>
      </c>
      <c r="AA1363" s="19"/>
      <c r="AB1363" s="19"/>
      <c r="AC1363" s="19"/>
      <c r="AD1363" s="19"/>
      <c r="AE1363" s="19"/>
      <c r="AF1363" s="19"/>
      <c r="AG1363" s="19"/>
      <c r="AH1363" s="19"/>
      <c r="AI1363" s="19"/>
      <c r="AJ1363" s="17"/>
      <c r="AK1363" s="17"/>
      <c r="AL1363" s="17"/>
      <c r="AM1363" s="17"/>
      <c r="AN1363" s="17"/>
      <c r="AO1363" s="17"/>
      <c r="AP1363" s="17"/>
      <c r="AQ1363" s="17"/>
      <c r="AR1363" s="20"/>
      <c r="AS1363" s="20"/>
      <c r="AT1363" s="20"/>
      <c r="AU1363" s="20"/>
      <c r="AV1363" s="20"/>
      <c r="AW1363" s="20"/>
      <c r="AX1363" s="20"/>
      <c r="AY1363" s="20"/>
      <c r="AZ1363" s="20"/>
      <c r="BA1363" s="20"/>
      <c r="BB1363" s="20"/>
      <c r="BC1363" s="20"/>
      <c r="BD1363" s="16"/>
      <c r="BE1363" s="16"/>
      <c r="BF1363" s="16"/>
      <c r="BG1363" s="16"/>
      <c r="BH1363" s="16"/>
      <c r="BI1363" s="16"/>
      <c r="BJ1363" s="16"/>
      <c r="BK1363" s="16"/>
      <c r="BL1363" s="16"/>
      <c r="BM1363" s="16"/>
      <c r="BN1363" s="16"/>
      <c r="BO1363" s="16"/>
      <c r="BP1363" s="16"/>
      <c r="BQ1363" s="16"/>
      <c r="BR1363" s="16"/>
      <c r="BS1363" s="16"/>
      <c r="BT1363" s="16"/>
      <c r="BU1363" s="16"/>
      <c r="BV1363" s="16"/>
      <c r="BW1363" s="16"/>
      <c r="BX1363" s="16"/>
      <c r="BY1363" s="16"/>
      <c r="BZ1363" s="16">
        <v>1</v>
      </c>
      <c r="CA1363" s="16"/>
      <c r="CB1363" s="16"/>
      <c r="CC1363" s="16"/>
      <c r="CD1363" s="16"/>
      <c r="CE1363" s="16"/>
      <c r="CF1363" s="16"/>
      <c r="CG1363" s="19"/>
      <c r="CH1363" s="19"/>
      <c r="CI1363" s="19"/>
      <c r="CJ1363" s="19"/>
      <c r="CK1363" s="19"/>
      <c r="CL1363" s="19"/>
      <c r="CM1363" s="19"/>
      <c r="CN1363" s="19"/>
      <c r="CO1363" s="19"/>
      <c r="CP1363" s="19">
        <v>1</v>
      </c>
      <c r="CQ1363" s="19"/>
      <c r="CR1363" s="19"/>
    </row>
    <row r="1364" spans="1:96" ht="107" customHeight="1">
      <c r="A1364" s="11" cm="1">
        <f t="array" ref="A1364">SUMPRODUCT(--ISNUMBER(SEARCH({"stranding","stranded"},E1364)))</f>
        <v>0</v>
      </c>
      <c r="B1364" s="12">
        <v>1493</v>
      </c>
      <c r="C1364" s="13" t="s">
        <v>2808</v>
      </c>
      <c r="D1364" s="14">
        <v>2005</v>
      </c>
      <c r="E1364" s="15" t="s">
        <v>2809</v>
      </c>
      <c r="F1364" s="15" t="s">
        <v>6999</v>
      </c>
      <c r="G1364" s="15">
        <f t="shared" si="21"/>
        <v>6</v>
      </c>
      <c r="H1364" s="16"/>
      <c r="I1364" s="16"/>
      <c r="J1364" s="16"/>
      <c r="K1364" s="16"/>
      <c r="L1364" s="16"/>
      <c r="M1364" s="16"/>
      <c r="N1364" s="16"/>
      <c r="O1364" s="16"/>
      <c r="P1364" s="17"/>
      <c r="Q1364" s="17"/>
      <c r="R1364" s="17"/>
      <c r="S1364" s="17"/>
      <c r="T1364" s="18"/>
      <c r="U1364" s="18">
        <v>1</v>
      </c>
      <c r="V1364" s="18"/>
      <c r="W1364" s="18">
        <v>1</v>
      </c>
      <c r="X1364" s="19"/>
      <c r="Y1364" s="19">
        <v>1</v>
      </c>
      <c r="Z1364" s="19">
        <v>1</v>
      </c>
      <c r="AA1364" s="19"/>
      <c r="AB1364" s="19"/>
      <c r="AC1364" s="19"/>
      <c r="AD1364" s="19"/>
      <c r="AE1364" s="19"/>
      <c r="AF1364" s="19"/>
      <c r="AG1364" s="19"/>
      <c r="AH1364" s="19"/>
      <c r="AI1364" s="19"/>
      <c r="AJ1364" s="17"/>
      <c r="AK1364" s="17"/>
      <c r="AL1364" s="17"/>
      <c r="AM1364" s="17"/>
      <c r="AN1364" s="17"/>
      <c r="AO1364" s="17"/>
      <c r="AP1364" s="17"/>
      <c r="AQ1364" s="17"/>
      <c r="AR1364" s="20"/>
      <c r="AS1364" s="20"/>
      <c r="AT1364" s="20"/>
      <c r="AU1364" s="20"/>
      <c r="AV1364" s="20"/>
      <c r="AW1364" s="20"/>
      <c r="AX1364" s="20"/>
      <c r="AY1364" s="20"/>
      <c r="AZ1364" s="20"/>
      <c r="BA1364" s="20"/>
      <c r="BB1364" s="20"/>
      <c r="BC1364" s="20">
        <v>1</v>
      </c>
      <c r="BD1364" s="16"/>
      <c r="BE1364" s="16"/>
      <c r="BF1364" s="16"/>
      <c r="BG1364" s="16"/>
      <c r="BH1364" s="16"/>
      <c r="BI1364" s="16"/>
      <c r="BJ1364" s="16"/>
      <c r="BK1364" s="16"/>
      <c r="BL1364" s="16"/>
      <c r="BM1364" s="16">
        <v>1</v>
      </c>
      <c r="BN1364" s="16"/>
      <c r="BO1364" s="16"/>
      <c r="BP1364" s="16"/>
      <c r="BQ1364" s="16"/>
      <c r="BR1364" s="16"/>
      <c r="BS1364" s="16"/>
      <c r="BT1364" s="16"/>
      <c r="BU1364" s="16"/>
      <c r="BV1364" s="16"/>
      <c r="BW1364" s="16"/>
      <c r="BX1364" s="16"/>
      <c r="BY1364" s="16"/>
      <c r="BZ1364" s="16"/>
      <c r="CA1364" s="16"/>
      <c r="CB1364" s="16"/>
      <c r="CC1364" s="16"/>
      <c r="CD1364" s="16"/>
      <c r="CE1364" s="16"/>
      <c r="CF1364" s="16"/>
      <c r="CG1364" s="19"/>
      <c r="CH1364" s="19"/>
      <c r="CI1364" s="19"/>
      <c r="CJ1364" s="19"/>
      <c r="CK1364" s="19">
        <v>1</v>
      </c>
      <c r="CL1364" s="19"/>
      <c r="CM1364" s="19"/>
      <c r="CN1364" s="19"/>
      <c r="CO1364" s="19"/>
      <c r="CP1364" s="19"/>
      <c r="CQ1364" s="19"/>
      <c r="CR1364" s="19"/>
    </row>
    <row r="1365" spans="1:96" ht="107" customHeight="1">
      <c r="A1365" s="11" cm="1">
        <f t="array" ref="A1365">SUMPRODUCT(--ISNUMBER(SEARCH({"stranding","stranded"},E1365)))</f>
        <v>0</v>
      </c>
      <c r="B1365" s="12">
        <v>1494</v>
      </c>
      <c r="C1365" s="21" t="s">
        <v>2810</v>
      </c>
      <c r="D1365" s="22">
        <v>2005</v>
      </c>
      <c r="E1365" s="15" t="s">
        <v>2811</v>
      </c>
      <c r="F1365" s="15" t="s">
        <v>7000</v>
      </c>
      <c r="G1365" s="15">
        <f t="shared" si="21"/>
        <v>5</v>
      </c>
      <c r="H1365" s="16"/>
      <c r="I1365" s="16"/>
      <c r="J1365" s="16"/>
      <c r="K1365" s="16"/>
      <c r="L1365" s="16"/>
      <c r="M1365" s="16"/>
      <c r="N1365" s="16"/>
      <c r="O1365" s="16"/>
      <c r="P1365" s="17"/>
      <c r="Q1365" s="17"/>
      <c r="R1365" s="17"/>
      <c r="S1365" s="17"/>
      <c r="T1365" s="18"/>
      <c r="U1365" s="18">
        <v>1</v>
      </c>
      <c r="V1365" s="18"/>
      <c r="W1365" s="18">
        <v>1</v>
      </c>
      <c r="X1365" s="19"/>
      <c r="Y1365" s="19">
        <v>1</v>
      </c>
      <c r="Z1365" s="19">
        <v>1</v>
      </c>
      <c r="AA1365" s="19"/>
      <c r="AB1365" s="19"/>
      <c r="AC1365" s="19"/>
      <c r="AD1365" s="19"/>
      <c r="AE1365" s="19"/>
      <c r="AF1365" s="19"/>
      <c r="AG1365" s="19"/>
      <c r="AH1365" s="19"/>
      <c r="AI1365" s="19"/>
      <c r="AJ1365" s="17"/>
      <c r="AK1365" s="17"/>
      <c r="AL1365" s="17"/>
      <c r="AM1365" s="17"/>
      <c r="AN1365" s="17"/>
      <c r="AO1365" s="17"/>
      <c r="AP1365" s="17"/>
      <c r="AQ1365" s="17"/>
      <c r="AR1365" s="20"/>
      <c r="AS1365" s="20"/>
      <c r="AT1365" s="20"/>
      <c r="AU1365" s="20"/>
      <c r="AV1365" s="20"/>
      <c r="AW1365" s="20"/>
      <c r="AX1365" s="20"/>
      <c r="AY1365" s="20"/>
      <c r="AZ1365" s="20"/>
      <c r="BA1365" s="20">
        <v>1</v>
      </c>
      <c r="BB1365" s="20"/>
      <c r="BC1365" s="20"/>
      <c r="BD1365" s="16"/>
      <c r="BE1365" s="16"/>
      <c r="BF1365" s="16"/>
      <c r="BG1365" s="16"/>
      <c r="BH1365" s="16"/>
      <c r="BI1365" s="16"/>
      <c r="BJ1365" s="16"/>
      <c r="BK1365" s="16"/>
      <c r="BL1365" s="16"/>
      <c r="BM1365" s="16"/>
      <c r="BN1365" s="16"/>
      <c r="BO1365" s="16"/>
      <c r="BP1365" s="16"/>
      <c r="BQ1365" s="16"/>
      <c r="BR1365" s="16"/>
      <c r="BS1365" s="16"/>
      <c r="BT1365" s="16"/>
      <c r="BU1365" s="16"/>
      <c r="BV1365" s="16"/>
      <c r="BW1365" s="16"/>
      <c r="BX1365" s="16"/>
      <c r="BY1365" s="16"/>
      <c r="BZ1365" s="16"/>
      <c r="CA1365" s="16"/>
      <c r="CB1365" s="16"/>
      <c r="CC1365" s="16"/>
      <c r="CD1365" s="16"/>
      <c r="CE1365" s="16"/>
      <c r="CF1365" s="16"/>
      <c r="CG1365" s="19"/>
      <c r="CH1365" s="19"/>
      <c r="CI1365" s="19"/>
      <c r="CJ1365" s="19"/>
      <c r="CK1365" s="19"/>
      <c r="CL1365" s="19"/>
      <c r="CM1365" s="19"/>
      <c r="CN1365" s="19">
        <v>1</v>
      </c>
      <c r="CO1365" s="19"/>
      <c r="CP1365" s="19"/>
      <c r="CQ1365" s="19"/>
      <c r="CR1365" s="19"/>
    </row>
    <row r="1366" spans="1:96" ht="107" customHeight="1">
      <c r="A1366" s="11" cm="1">
        <f t="array" ref="A1366">SUMPRODUCT(--ISNUMBER(SEARCH({"stranding","stranded"},E1366)))</f>
        <v>0</v>
      </c>
      <c r="B1366" s="12">
        <v>1495</v>
      </c>
      <c r="C1366" s="13" t="s">
        <v>2812</v>
      </c>
      <c r="D1366" s="14">
        <v>2005</v>
      </c>
      <c r="E1366" s="15" t="s">
        <v>2813</v>
      </c>
      <c r="F1366" s="15" t="s">
        <v>6126</v>
      </c>
      <c r="G1366" s="15">
        <f t="shared" si="21"/>
        <v>4</v>
      </c>
      <c r="H1366" s="16"/>
      <c r="I1366" s="16"/>
      <c r="J1366" s="16"/>
      <c r="K1366" s="16"/>
      <c r="L1366" s="16">
        <v>1</v>
      </c>
      <c r="M1366" s="16"/>
      <c r="N1366" s="16"/>
      <c r="O1366" s="16"/>
      <c r="P1366" s="17"/>
      <c r="Q1366" s="17"/>
      <c r="R1366" s="17"/>
      <c r="S1366" s="17"/>
      <c r="T1366" s="18"/>
      <c r="U1366" s="18">
        <v>1</v>
      </c>
      <c r="V1366" s="18"/>
      <c r="W1366" s="18"/>
      <c r="X1366" s="19">
        <v>1</v>
      </c>
      <c r="Y1366" s="19"/>
      <c r="Z1366" s="19"/>
      <c r="AA1366" s="19"/>
      <c r="AB1366" s="19"/>
      <c r="AC1366" s="19"/>
      <c r="AD1366" s="19"/>
      <c r="AE1366" s="19"/>
      <c r="AF1366" s="19"/>
      <c r="AG1366" s="19"/>
      <c r="AH1366" s="19"/>
      <c r="AI1366" s="19"/>
      <c r="AJ1366" s="17">
        <v>1</v>
      </c>
      <c r="AK1366" s="17"/>
      <c r="AL1366" s="17"/>
      <c r="AM1366" s="17">
        <v>1</v>
      </c>
      <c r="AN1366" s="17"/>
      <c r="AO1366" s="17"/>
      <c r="AP1366" s="17"/>
      <c r="AQ1366" s="17"/>
      <c r="AR1366" s="20"/>
      <c r="AS1366" s="20"/>
      <c r="AT1366" s="20"/>
      <c r="AU1366" s="20"/>
      <c r="AV1366" s="20"/>
      <c r="AW1366" s="20"/>
      <c r="AX1366" s="20"/>
      <c r="AY1366" s="20"/>
      <c r="AZ1366" s="20"/>
      <c r="BA1366" s="20"/>
      <c r="BB1366" s="20"/>
      <c r="BC1366" s="20"/>
      <c r="BD1366" s="16"/>
      <c r="BE1366" s="16"/>
      <c r="BF1366" s="16"/>
      <c r="BG1366" s="16"/>
      <c r="BH1366" s="16"/>
      <c r="BI1366" s="16"/>
      <c r="BJ1366" s="16"/>
      <c r="BK1366" s="16"/>
      <c r="BL1366" s="16"/>
      <c r="BM1366" s="16"/>
      <c r="BN1366" s="16"/>
      <c r="BO1366" s="16"/>
      <c r="BP1366" s="16"/>
      <c r="BQ1366" s="16"/>
      <c r="BR1366" s="16"/>
      <c r="BS1366" s="16"/>
      <c r="BT1366" s="16"/>
      <c r="BU1366" s="16"/>
      <c r="BV1366" s="16"/>
      <c r="BW1366" s="16"/>
      <c r="BX1366" s="16"/>
      <c r="BY1366" s="16"/>
      <c r="BZ1366" s="16"/>
      <c r="CA1366" s="16"/>
      <c r="CB1366" s="16"/>
      <c r="CC1366" s="16"/>
      <c r="CD1366" s="16"/>
      <c r="CE1366" s="16"/>
      <c r="CF1366" s="16"/>
      <c r="CG1366" s="19"/>
      <c r="CH1366" s="19"/>
      <c r="CI1366" s="19"/>
      <c r="CJ1366" s="19"/>
      <c r="CK1366" s="19"/>
      <c r="CL1366" s="19"/>
      <c r="CM1366" s="19"/>
      <c r="CN1366" s="19"/>
      <c r="CO1366" s="19"/>
      <c r="CP1366" s="19">
        <v>1</v>
      </c>
      <c r="CQ1366" s="19"/>
      <c r="CR1366" s="19"/>
    </row>
    <row r="1367" spans="1:96" ht="107" customHeight="1">
      <c r="A1367" s="11" cm="1">
        <f t="array" ref="A1367">SUMPRODUCT(--ISNUMBER(SEARCH({"stranding","stranded"},E1367)))</f>
        <v>0</v>
      </c>
      <c r="B1367" s="12">
        <v>1496</v>
      </c>
      <c r="C1367" s="21" t="s">
        <v>2814</v>
      </c>
      <c r="D1367" s="22">
        <v>2005</v>
      </c>
      <c r="E1367" s="15" t="s">
        <v>2815</v>
      </c>
      <c r="F1367" s="15" t="s">
        <v>7001</v>
      </c>
      <c r="G1367" s="15">
        <f t="shared" si="21"/>
        <v>7</v>
      </c>
      <c r="H1367" s="16"/>
      <c r="I1367" s="16"/>
      <c r="J1367" s="16"/>
      <c r="K1367" s="16"/>
      <c r="L1367" s="16"/>
      <c r="M1367" s="16">
        <v>1</v>
      </c>
      <c r="N1367" s="16"/>
      <c r="O1367" s="16"/>
      <c r="P1367" s="17"/>
      <c r="Q1367" s="17"/>
      <c r="R1367" s="17"/>
      <c r="S1367" s="17"/>
      <c r="T1367" s="18"/>
      <c r="U1367" s="18">
        <v>1</v>
      </c>
      <c r="V1367" s="18"/>
      <c r="W1367" s="18"/>
      <c r="X1367" s="19">
        <v>1</v>
      </c>
      <c r="Y1367" s="19">
        <v>1</v>
      </c>
      <c r="Z1367" s="19"/>
      <c r="AA1367" s="19"/>
      <c r="AB1367" s="19"/>
      <c r="AC1367" s="19"/>
      <c r="AD1367" s="19"/>
      <c r="AE1367" s="19"/>
      <c r="AF1367" s="19"/>
      <c r="AG1367" s="19"/>
      <c r="AH1367" s="19"/>
      <c r="AI1367" s="19"/>
      <c r="AJ1367" s="17">
        <v>1</v>
      </c>
      <c r="AK1367" s="17"/>
      <c r="AL1367" s="17"/>
      <c r="AM1367" s="17">
        <v>1</v>
      </c>
      <c r="AN1367" s="17"/>
      <c r="AO1367" s="17">
        <v>1</v>
      </c>
      <c r="AP1367" s="17"/>
      <c r="AQ1367" s="17"/>
      <c r="AR1367" s="20"/>
      <c r="AS1367" s="20"/>
      <c r="AT1367" s="20"/>
      <c r="AU1367" s="20"/>
      <c r="AV1367" s="20"/>
      <c r="AW1367" s="20"/>
      <c r="AX1367" s="20"/>
      <c r="AY1367" s="20"/>
      <c r="AZ1367" s="20"/>
      <c r="BA1367" s="20"/>
      <c r="BB1367" s="20"/>
      <c r="BC1367" s="20"/>
      <c r="BD1367" s="16"/>
      <c r="BE1367" s="16"/>
      <c r="BF1367" s="16"/>
      <c r="BG1367" s="16"/>
      <c r="BH1367" s="16"/>
      <c r="BI1367" s="16"/>
      <c r="BJ1367" s="16"/>
      <c r="BK1367" s="16"/>
      <c r="BL1367" s="16"/>
      <c r="BM1367" s="16"/>
      <c r="BN1367" s="16"/>
      <c r="BO1367" s="16"/>
      <c r="BP1367" s="16"/>
      <c r="BQ1367" s="16"/>
      <c r="BR1367" s="16"/>
      <c r="BS1367" s="16"/>
      <c r="BT1367" s="16"/>
      <c r="BU1367" s="16"/>
      <c r="BV1367" s="16"/>
      <c r="BW1367" s="16"/>
      <c r="BX1367" s="16"/>
      <c r="BY1367" s="16"/>
      <c r="BZ1367" s="16">
        <v>1</v>
      </c>
      <c r="CA1367" s="16"/>
      <c r="CB1367" s="16"/>
      <c r="CC1367" s="16"/>
      <c r="CD1367" s="16"/>
      <c r="CE1367" s="16"/>
      <c r="CF1367" s="16"/>
      <c r="CG1367" s="19"/>
      <c r="CH1367" s="19"/>
      <c r="CI1367" s="19"/>
      <c r="CJ1367" s="19"/>
      <c r="CK1367" s="19"/>
      <c r="CL1367" s="19">
        <v>1</v>
      </c>
      <c r="CM1367" s="19"/>
      <c r="CN1367" s="19"/>
      <c r="CO1367" s="19"/>
      <c r="CP1367" s="19"/>
      <c r="CQ1367" s="19"/>
      <c r="CR1367" s="19"/>
    </row>
    <row r="1368" spans="1:96" ht="107" customHeight="1">
      <c r="A1368" s="11" cm="1">
        <f t="array" ref="A1368">SUMPRODUCT(--ISNUMBER(SEARCH({"stranding","stranded"},E1368)))</f>
        <v>0</v>
      </c>
      <c r="B1368" s="12">
        <v>1497</v>
      </c>
      <c r="C1368" s="13" t="s">
        <v>2816</v>
      </c>
      <c r="D1368" s="14">
        <v>2005</v>
      </c>
      <c r="E1368" s="15" t="s">
        <v>2817</v>
      </c>
      <c r="F1368" s="15" t="s">
        <v>7002</v>
      </c>
      <c r="G1368" s="15">
        <f t="shared" si="21"/>
        <v>5</v>
      </c>
      <c r="H1368" s="16"/>
      <c r="I1368" s="16"/>
      <c r="J1368" s="16"/>
      <c r="K1368" s="16"/>
      <c r="L1368" s="16"/>
      <c r="M1368" s="16">
        <v>1</v>
      </c>
      <c r="N1368" s="16"/>
      <c r="O1368" s="16"/>
      <c r="P1368" s="17"/>
      <c r="Q1368" s="17"/>
      <c r="R1368" s="17"/>
      <c r="S1368" s="17"/>
      <c r="T1368" s="18"/>
      <c r="U1368" s="18">
        <v>1</v>
      </c>
      <c r="V1368" s="18"/>
      <c r="W1368" s="18"/>
      <c r="X1368" s="19">
        <v>1</v>
      </c>
      <c r="Y1368" s="19"/>
      <c r="Z1368" s="19"/>
      <c r="AA1368" s="19"/>
      <c r="AB1368" s="19"/>
      <c r="AC1368" s="19"/>
      <c r="AD1368" s="19"/>
      <c r="AE1368" s="19">
        <v>1</v>
      </c>
      <c r="AF1368" s="19"/>
      <c r="AG1368" s="19"/>
      <c r="AH1368" s="19"/>
      <c r="AI1368" s="19"/>
      <c r="AJ1368" s="17">
        <v>1</v>
      </c>
      <c r="AK1368" s="17"/>
      <c r="AL1368" s="17"/>
      <c r="AM1368" s="17"/>
      <c r="AN1368" s="17"/>
      <c r="AO1368" s="17">
        <v>1</v>
      </c>
      <c r="AP1368" s="17"/>
      <c r="AQ1368" s="17"/>
      <c r="AR1368" s="20"/>
      <c r="AS1368" s="20"/>
      <c r="AT1368" s="20"/>
      <c r="AU1368" s="20"/>
      <c r="AV1368" s="20"/>
      <c r="AW1368" s="20"/>
      <c r="AX1368" s="20"/>
      <c r="AY1368" s="20"/>
      <c r="AZ1368" s="20"/>
      <c r="BA1368" s="20"/>
      <c r="BB1368" s="20"/>
      <c r="BC1368" s="20"/>
      <c r="BD1368" s="16"/>
      <c r="BE1368" s="16"/>
      <c r="BF1368" s="16"/>
      <c r="BG1368" s="16"/>
      <c r="BH1368" s="16"/>
      <c r="BI1368" s="16"/>
      <c r="BJ1368" s="16"/>
      <c r="BK1368" s="16"/>
      <c r="BL1368" s="16"/>
      <c r="BM1368" s="16"/>
      <c r="BN1368" s="16"/>
      <c r="BO1368" s="16"/>
      <c r="BP1368" s="16"/>
      <c r="BQ1368" s="16"/>
      <c r="BR1368" s="16"/>
      <c r="BS1368" s="16"/>
      <c r="BT1368" s="16"/>
      <c r="BU1368" s="16"/>
      <c r="BV1368" s="16"/>
      <c r="BW1368" s="16"/>
      <c r="BX1368" s="16"/>
      <c r="BY1368" s="16"/>
      <c r="BZ1368" s="16"/>
      <c r="CA1368" s="16"/>
      <c r="CB1368" s="16"/>
      <c r="CC1368" s="16"/>
      <c r="CD1368" s="16"/>
      <c r="CE1368" s="16"/>
      <c r="CF1368" s="16"/>
      <c r="CG1368" s="19"/>
      <c r="CH1368" s="19"/>
      <c r="CI1368" s="19"/>
      <c r="CJ1368" s="19"/>
      <c r="CK1368" s="19"/>
      <c r="CL1368" s="19"/>
      <c r="CM1368" s="19">
        <v>1</v>
      </c>
      <c r="CN1368" s="19"/>
      <c r="CO1368" s="19"/>
      <c r="CP1368" s="19"/>
      <c r="CQ1368" s="19"/>
      <c r="CR1368" s="19"/>
    </row>
    <row r="1369" spans="1:96" ht="107" customHeight="1">
      <c r="A1369" s="11" cm="1">
        <f t="array" ref="A1369">SUMPRODUCT(--ISNUMBER(SEARCH({"stranding","stranded"},E1369)))</f>
        <v>0</v>
      </c>
      <c r="B1369" s="12">
        <v>1498</v>
      </c>
      <c r="C1369" s="21" t="s">
        <v>2818</v>
      </c>
      <c r="D1369" s="22">
        <v>2005</v>
      </c>
      <c r="E1369" s="15" t="s">
        <v>2819</v>
      </c>
      <c r="F1369" s="15" t="s">
        <v>7995</v>
      </c>
      <c r="G1369" s="15">
        <f t="shared" si="21"/>
        <v>7</v>
      </c>
      <c r="H1369" s="16"/>
      <c r="I1369" s="16"/>
      <c r="J1369" s="16"/>
      <c r="K1369" s="16"/>
      <c r="L1369" s="16"/>
      <c r="M1369" s="16">
        <v>1</v>
      </c>
      <c r="N1369" s="16">
        <v>1</v>
      </c>
      <c r="O1369" s="16"/>
      <c r="P1369" s="17"/>
      <c r="Q1369" s="17"/>
      <c r="R1369" s="17"/>
      <c r="S1369" s="17"/>
      <c r="T1369" s="18">
        <v>1</v>
      </c>
      <c r="U1369" s="18"/>
      <c r="V1369" s="18"/>
      <c r="W1369" s="18">
        <v>1</v>
      </c>
      <c r="X1369" s="19">
        <v>1</v>
      </c>
      <c r="Y1369" s="19">
        <v>1</v>
      </c>
      <c r="Z1369" s="19">
        <v>1</v>
      </c>
      <c r="AA1369" s="19"/>
      <c r="AB1369" s="19"/>
      <c r="AC1369" s="19"/>
      <c r="AD1369" s="19"/>
      <c r="AE1369" s="19"/>
      <c r="AF1369" s="19"/>
      <c r="AG1369" s="19"/>
      <c r="AH1369" s="19"/>
      <c r="AI1369" s="19"/>
      <c r="AJ1369" s="17"/>
      <c r="AK1369" s="17"/>
      <c r="AL1369" s="17"/>
      <c r="AM1369" s="17"/>
      <c r="AN1369" s="17"/>
      <c r="AO1369" s="17"/>
      <c r="AP1369" s="17"/>
      <c r="AQ1369" s="17"/>
      <c r="AR1369" s="20"/>
      <c r="AS1369" s="20"/>
      <c r="AT1369" s="20"/>
      <c r="AU1369" s="20"/>
      <c r="AV1369" s="20"/>
      <c r="AW1369" s="20"/>
      <c r="AX1369" s="20"/>
      <c r="AY1369" s="20"/>
      <c r="AZ1369" s="20"/>
      <c r="BA1369" s="20"/>
      <c r="BB1369" s="20"/>
      <c r="BC1369" s="20"/>
      <c r="BD1369" s="16"/>
      <c r="BE1369" s="16"/>
      <c r="BF1369" s="16"/>
      <c r="BG1369" s="16"/>
      <c r="BH1369" s="16"/>
      <c r="BI1369" s="16"/>
      <c r="BJ1369" s="16"/>
      <c r="BK1369" s="16"/>
      <c r="BL1369" s="16"/>
      <c r="BM1369" s="16"/>
      <c r="BN1369" s="16"/>
      <c r="BO1369" s="16"/>
      <c r="BP1369" s="16"/>
      <c r="BQ1369" s="16"/>
      <c r="BR1369" s="16"/>
      <c r="BS1369" s="16"/>
      <c r="BT1369" s="16"/>
      <c r="BU1369" s="16"/>
      <c r="BV1369" s="16">
        <v>1</v>
      </c>
      <c r="BW1369" s="16"/>
      <c r="BX1369" s="16"/>
      <c r="BY1369" s="16"/>
      <c r="BZ1369" s="16"/>
      <c r="CA1369" s="16"/>
      <c r="CB1369" s="16"/>
      <c r="CC1369" s="16"/>
      <c r="CD1369" s="16">
        <v>1</v>
      </c>
      <c r="CE1369" s="16"/>
      <c r="CF1369" s="16"/>
      <c r="CG1369" s="19"/>
      <c r="CH1369" s="19"/>
      <c r="CI1369" s="19">
        <v>1</v>
      </c>
      <c r="CJ1369" s="19"/>
      <c r="CK1369" s="19"/>
      <c r="CL1369" s="19"/>
      <c r="CM1369" s="19"/>
      <c r="CN1369" s="19"/>
      <c r="CO1369" s="19"/>
      <c r="CP1369" s="19"/>
      <c r="CQ1369" s="19"/>
      <c r="CR1369" s="19"/>
    </row>
    <row r="1370" spans="1:96" ht="107" customHeight="1">
      <c r="A1370" s="11" cm="1">
        <f t="array" ref="A1370">SUMPRODUCT(--ISNUMBER(SEARCH({"stranding","stranded"},E1370)))</f>
        <v>0</v>
      </c>
      <c r="B1370" s="12">
        <v>1499</v>
      </c>
      <c r="C1370" s="13" t="s">
        <v>2820</v>
      </c>
      <c r="D1370" s="14">
        <v>2005</v>
      </c>
      <c r="E1370" s="15" t="s">
        <v>2821</v>
      </c>
      <c r="F1370" s="15" t="s">
        <v>7003</v>
      </c>
      <c r="G1370" s="15">
        <f t="shared" si="21"/>
        <v>8</v>
      </c>
      <c r="H1370" s="16"/>
      <c r="I1370" s="16"/>
      <c r="J1370" s="16"/>
      <c r="K1370" s="16"/>
      <c r="L1370" s="16"/>
      <c r="M1370" s="16"/>
      <c r="N1370" s="16"/>
      <c r="O1370" s="16"/>
      <c r="P1370" s="17">
        <v>1</v>
      </c>
      <c r="Q1370" s="17"/>
      <c r="R1370" s="17"/>
      <c r="S1370" s="17"/>
      <c r="T1370" s="18"/>
      <c r="U1370" s="18">
        <v>1</v>
      </c>
      <c r="V1370" s="18"/>
      <c r="W1370" s="18">
        <v>1</v>
      </c>
      <c r="X1370" s="19">
        <v>1</v>
      </c>
      <c r="Y1370" s="19">
        <v>1</v>
      </c>
      <c r="Z1370" s="19"/>
      <c r="AA1370" s="19"/>
      <c r="AB1370" s="19"/>
      <c r="AC1370" s="19"/>
      <c r="AD1370" s="19"/>
      <c r="AE1370" s="19"/>
      <c r="AF1370" s="19"/>
      <c r="AG1370" s="19"/>
      <c r="AH1370" s="19"/>
      <c r="AI1370" s="19"/>
      <c r="AJ1370" s="17"/>
      <c r="AK1370" s="17"/>
      <c r="AL1370" s="17"/>
      <c r="AM1370" s="17"/>
      <c r="AN1370" s="17"/>
      <c r="AO1370" s="17"/>
      <c r="AP1370" s="17"/>
      <c r="AQ1370" s="17"/>
      <c r="AR1370" s="20"/>
      <c r="AS1370" s="20"/>
      <c r="AT1370" s="20"/>
      <c r="AU1370" s="20"/>
      <c r="AV1370" s="20"/>
      <c r="AW1370" s="20"/>
      <c r="AX1370" s="20"/>
      <c r="AY1370" s="20"/>
      <c r="AZ1370" s="20"/>
      <c r="BA1370" s="20"/>
      <c r="BB1370" s="20"/>
      <c r="BC1370" s="20"/>
      <c r="BD1370" s="16"/>
      <c r="BE1370" s="16"/>
      <c r="BF1370" s="16"/>
      <c r="BG1370" s="16"/>
      <c r="BH1370" s="16"/>
      <c r="BI1370" s="16">
        <v>1</v>
      </c>
      <c r="BJ1370" s="16"/>
      <c r="BK1370" s="16"/>
      <c r="BL1370" s="16"/>
      <c r="BM1370" s="16"/>
      <c r="BN1370" s="16"/>
      <c r="BO1370" s="16"/>
      <c r="BP1370" s="16"/>
      <c r="BQ1370" s="16"/>
      <c r="BR1370" s="16"/>
      <c r="BS1370" s="16"/>
      <c r="BT1370" s="16"/>
      <c r="BU1370" s="16"/>
      <c r="BV1370" s="16">
        <v>1</v>
      </c>
      <c r="BW1370" s="16"/>
      <c r="BX1370" s="16"/>
      <c r="BY1370" s="16"/>
      <c r="BZ1370" s="16"/>
      <c r="CA1370" s="16"/>
      <c r="CB1370" s="16"/>
      <c r="CC1370" s="16"/>
      <c r="CD1370" s="16"/>
      <c r="CE1370" s="16">
        <v>1</v>
      </c>
      <c r="CF1370" s="16"/>
      <c r="CG1370" s="19"/>
      <c r="CH1370" s="19"/>
      <c r="CI1370" s="19"/>
      <c r="CJ1370" s="19"/>
      <c r="CK1370" s="19"/>
      <c r="CL1370" s="19">
        <v>1</v>
      </c>
      <c r="CM1370" s="19"/>
      <c r="CN1370" s="19"/>
      <c r="CO1370" s="19"/>
      <c r="CP1370" s="19"/>
      <c r="CQ1370" s="19"/>
      <c r="CR1370" s="19"/>
    </row>
    <row r="1371" spans="1:96" ht="107" customHeight="1">
      <c r="A1371" s="11" cm="1">
        <f t="array" ref="A1371">SUMPRODUCT(--ISNUMBER(SEARCH({"stranding","stranded"},E1371)))</f>
        <v>0</v>
      </c>
      <c r="B1371" s="12">
        <v>1500</v>
      </c>
      <c r="C1371" s="21" t="s">
        <v>2822</v>
      </c>
      <c r="D1371" s="22">
        <v>2005</v>
      </c>
      <c r="E1371" s="15" t="s">
        <v>2823</v>
      </c>
      <c r="F1371" s="15" t="s">
        <v>7004</v>
      </c>
      <c r="G1371" s="15">
        <f t="shared" si="21"/>
        <v>5</v>
      </c>
      <c r="H1371" s="16"/>
      <c r="I1371" s="16"/>
      <c r="J1371" s="16"/>
      <c r="K1371" s="16">
        <v>1</v>
      </c>
      <c r="L1371" s="16"/>
      <c r="M1371" s="16"/>
      <c r="N1371" s="16"/>
      <c r="O1371" s="16"/>
      <c r="P1371" s="17"/>
      <c r="Q1371" s="17"/>
      <c r="R1371" s="17"/>
      <c r="S1371" s="17"/>
      <c r="T1371" s="18"/>
      <c r="U1371" s="18">
        <v>1</v>
      </c>
      <c r="V1371" s="18"/>
      <c r="W1371" s="18"/>
      <c r="X1371" s="19">
        <v>1</v>
      </c>
      <c r="Y1371" s="19">
        <v>1</v>
      </c>
      <c r="Z1371" s="19"/>
      <c r="AA1371" s="19"/>
      <c r="AB1371" s="19"/>
      <c r="AC1371" s="19"/>
      <c r="AD1371" s="19"/>
      <c r="AE1371" s="19"/>
      <c r="AF1371" s="19"/>
      <c r="AG1371" s="19"/>
      <c r="AH1371" s="19"/>
      <c r="AI1371" s="19"/>
      <c r="AJ1371" s="17">
        <v>1</v>
      </c>
      <c r="AK1371" s="17"/>
      <c r="AL1371" s="17"/>
      <c r="AM1371" s="17"/>
      <c r="AN1371" s="17">
        <v>1</v>
      </c>
      <c r="AO1371" s="17"/>
      <c r="AP1371" s="17"/>
      <c r="AQ1371" s="17"/>
      <c r="AR1371" s="20"/>
      <c r="AS1371" s="20"/>
      <c r="AT1371" s="20"/>
      <c r="AU1371" s="20"/>
      <c r="AV1371" s="20"/>
      <c r="AW1371" s="20"/>
      <c r="AX1371" s="20"/>
      <c r="AY1371" s="20"/>
      <c r="AZ1371" s="20"/>
      <c r="BA1371" s="20"/>
      <c r="BB1371" s="20"/>
      <c r="BC1371" s="20"/>
      <c r="BD1371" s="16"/>
      <c r="BE1371" s="16"/>
      <c r="BF1371" s="16"/>
      <c r="BG1371" s="16"/>
      <c r="BH1371" s="16"/>
      <c r="BI1371" s="16"/>
      <c r="BJ1371" s="16"/>
      <c r="BK1371" s="16"/>
      <c r="BL1371" s="16"/>
      <c r="BM1371" s="16"/>
      <c r="BN1371" s="16"/>
      <c r="BO1371" s="16"/>
      <c r="BP1371" s="16"/>
      <c r="BQ1371" s="16"/>
      <c r="BR1371" s="16"/>
      <c r="BS1371" s="16"/>
      <c r="BT1371" s="16"/>
      <c r="BU1371" s="16"/>
      <c r="BV1371" s="16"/>
      <c r="BW1371" s="16"/>
      <c r="BX1371" s="16"/>
      <c r="BY1371" s="16"/>
      <c r="BZ1371" s="16"/>
      <c r="CA1371" s="16"/>
      <c r="CB1371" s="16"/>
      <c r="CC1371" s="16"/>
      <c r="CD1371" s="16"/>
      <c r="CE1371" s="16"/>
      <c r="CF1371" s="16"/>
      <c r="CG1371" s="19"/>
      <c r="CH1371" s="19"/>
      <c r="CI1371" s="19"/>
      <c r="CJ1371" s="19"/>
      <c r="CK1371" s="19"/>
      <c r="CL1371" s="19">
        <v>1</v>
      </c>
      <c r="CM1371" s="19"/>
      <c r="CN1371" s="19"/>
      <c r="CO1371" s="19"/>
      <c r="CP1371" s="19"/>
      <c r="CQ1371" s="19"/>
      <c r="CR1371" s="19"/>
    </row>
    <row r="1372" spans="1:96" ht="107" customHeight="1">
      <c r="A1372" s="11" cm="1">
        <f t="array" ref="A1372">SUMPRODUCT(--ISNUMBER(SEARCH({"stranding","stranded"},E1372)))</f>
        <v>0</v>
      </c>
      <c r="B1372" s="12">
        <v>1501</v>
      </c>
      <c r="C1372" s="13" t="s">
        <v>2824</v>
      </c>
      <c r="D1372" s="14">
        <v>2005</v>
      </c>
      <c r="E1372" s="23" t="s">
        <v>2825</v>
      </c>
      <c r="F1372" s="23" t="s">
        <v>7005</v>
      </c>
      <c r="G1372" s="15">
        <f t="shared" si="21"/>
        <v>4</v>
      </c>
      <c r="H1372" s="16"/>
      <c r="I1372" s="16"/>
      <c r="J1372" s="16"/>
      <c r="K1372" s="16"/>
      <c r="L1372" s="16"/>
      <c r="M1372" s="16">
        <v>2</v>
      </c>
      <c r="N1372" s="16"/>
      <c r="O1372" s="16"/>
      <c r="P1372" s="17"/>
      <c r="Q1372" s="17"/>
      <c r="R1372" s="17">
        <v>1</v>
      </c>
      <c r="S1372" s="17"/>
      <c r="T1372" s="18">
        <v>1</v>
      </c>
      <c r="U1372" s="18"/>
      <c r="V1372" s="18"/>
      <c r="W1372" s="18">
        <v>1</v>
      </c>
      <c r="X1372" s="19"/>
      <c r="Y1372" s="19"/>
      <c r="Z1372" s="19"/>
      <c r="AA1372" s="19"/>
      <c r="AB1372" s="19"/>
      <c r="AC1372" s="19"/>
      <c r="AD1372" s="19"/>
      <c r="AE1372" s="19"/>
      <c r="AF1372" s="19"/>
      <c r="AG1372" s="19"/>
      <c r="AH1372" s="19"/>
      <c r="AI1372" s="19"/>
      <c r="AJ1372" s="17">
        <v>1</v>
      </c>
      <c r="AK1372" s="17"/>
      <c r="AL1372" s="17"/>
      <c r="AM1372" s="17"/>
      <c r="AN1372" s="17"/>
      <c r="AO1372" s="17"/>
      <c r="AP1372" s="17"/>
      <c r="AQ1372" s="17"/>
      <c r="AR1372" s="20"/>
      <c r="AS1372" s="20"/>
      <c r="AT1372" s="20"/>
      <c r="AU1372" s="20"/>
      <c r="AV1372" s="20"/>
      <c r="AW1372" s="20"/>
      <c r="AX1372" s="20"/>
      <c r="AY1372" s="20"/>
      <c r="AZ1372" s="20"/>
      <c r="BA1372" s="20"/>
      <c r="BB1372" s="20"/>
      <c r="BC1372" s="20"/>
      <c r="BD1372" s="16"/>
      <c r="BE1372" s="16"/>
      <c r="BF1372" s="16"/>
      <c r="BG1372" s="16"/>
      <c r="BH1372" s="16"/>
      <c r="BI1372" s="16"/>
      <c r="BJ1372" s="16"/>
      <c r="BK1372" s="16"/>
      <c r="BL1372" s="16"/>
      <c r="BM1372" s="16"/>
      <c r="BN1372" s="16"/>
      <c r="BO1372" s="16"/>
      <c r="BP1372" s="16"/>
      <c r="BQ1372" s="16"/>
      <c r="BR1372" s="16"/>
      <c r="BS1372" s="16"/>
      <c r="BT1372" s="16"/>
      <c r="BU1372" s="16"/>
      <c r="BV1372" s="16"/>
      <c r="BW1372" s="16"/>
      <c r="BX1372" s="16"/>
      <c r="BY1372" s="16"/>
      <c r="BZ1372" s="16"/>
      <c r="CA1372" s="16"/>
      <c r="CB1372" s="16"/>
      <c r="CC1372" s="16"/>
      <c r="CD1372" s="16"/>
      <c r="CE1372" s="16"/>
      <c r="CF1372" s="16"/>
      <c r="CG1372" s="19"/>
      <c r="CH1372" s="19"/>
      <c r="CI1372" s="19"/>
      <c r="CJ1372" s="19"/>
      <c r="CK1372" s="19">
        <v>1</v>
      </c>
      <c r="CL1372" s="19"/>
      <c r="CM1372" s="19"/>
      <c r="CN1372" s="19"/>
      <c r="CO1372" s="19"/>
      <c r="CP1372" s="19"/>
      <c r="CQ1372" s="19"/>
      <c r="CR1372" s="19"/>
    </row>
    <row r="1373" spans="1:96" ht="107" customHeight="1">
      <c r="A1373" s="11" cm="1">
        <f t="array" ref="A1373">SUMPRODUCT(--ISNUMBER(SEARCH({"stranding","stranded"},E1373)))</f>
        <v>1</v>
      </c>
      <c r="B1373" s="12">
        <v>1502</v>
      </c>
      <c r="C1373" s="21" t="s">
        <v>2826</v>
      </c>
      <c r="D1373" s="22">
        <v>2005</v>
      </c>
      <c r="E1373" s="23" t="s">
        <v>2827</v>
      </c>
      <c r="F1373" s="23" t="s">
        <v>7006</v>
      </c>
      <c r="G1373" s="15">
        <f t="shared" si="21"/>
        <v>11</v>
      </c>
      <c r="H1373" s="16"/>
      <c r="I1373" s="16"/>
      <c r="J1373" s="16">
        <v>2</v>
      </c>
      <c r="K1373" s="16">
        <v>2</v>
      </c>
      <c r="L1373" s="16"/>
      <c r="M1373" s="16">
        <v>3</v>
      </c>
      <c r="N1373" s="16"/>
      <c r="O1373" s="16"/>
      <c r="P1373" s="17"/>
      <c r="Q1373" s="17">
        <v>1</v>
      </c>
      <c r="R1373" s="17">
        <v>1</v>
      </c>
      <c r="S1373" s="17"/>
      <c r="T1373" s="18">
        <v>1</v>
      </c>
      <c r="U1373" s="18"/>
      <c r="V1373" s="18"/>
      <c r="W1373" s="18"/>
      <c r="X1373" s="19"/>
      <c r="Y1373" s="19">
        <v>1</v>
      </c>
      <c r="Z1373" s="19">
        <v>1</v>
      </c>
      <c r="AA1373" s="19"/>
      <c r="AB1373" s="19"/>
      <c r="AC1373" s="19">
        <v>1</v>
      </c>
      <c r="AD1373" s="19"/>
      <c r="AE1373" s="19"/>
      <c r="AF1373" s="19">
        <v>1</v>
      </c>
      <c r="AG1373" s="19"/>
      <c r="AH1373" s="19"/>
      <c r="AI1373" s="19"/>
      <c r="AJ1373" s="17"/>
      <c r="AK1373" s="17"/>
      <c r="AL1373" s="17"/>
      <c r="AM1373" s="17"/>
      <c r="AN1373" s="17"/>
      <c r="AO1373" s="17"/>
      <c r="AP1373" s="17"/>
      <c r="AQ1373" s="17"/>
      <c r="AR1373" s="20"/>
      <c r="AS1373" s="20"/>
      <c r="AT1373" s="20"/>
      <c r="AU1373" s="20"/>
      <c r="AV1373" s="20"/>
      <c r="AW1373" s="20"/>
      <c r="AX1373" s="20">
        <v>1</v>
      </c>
      <c r="AY1373" s="20"/>
      <c r="AZ1373" s="20"/>
      <c r="BA1373" s="20">
        <v>1</v>
      </c>
      <c r="BB1373" s="20"/>
      <c r="BC1373" s="20"/>
      <c r="BD1373" s="16"/>
      <c r="BE1373" s="16"/>
      <c r="BF1373" s="16"/>
      <c r="BG1373" s="16"/>
      <c r="BH1373" s="16">
        <v>1</v>
      </c>
      <c r="BI1373" s="16"/>
      <c r="BJ1373" s="16"/>
      <c r="BK1373" s="16"/>
      <c r="BL1373" s="16"/>
      <c r="BM1373" s="16"/>
      <c r="BN1373" s="16"/>
      <c r="BO1373" s="16"/>
      <c r="BP1373" s="16"/>
      <c r="BQ1373" s="16"/>
      <c r="BR1373" s="16"/>
      <c r="BS1373" s="16"/>
      <c r="BT1373" s="16"/>
      <c r="BU1373" s="16"/>
      <c r="BV1373" s="16"/>
      <c r="BW1373" s="16"/>
      <c r="BX1373" s="16"/>
      <c r="BY1373" s="16"/>
      <c r="BZ1373" s="16"/>
      <c r="CA1373" s="16"/>
      <c r="CB1373" s="16">
        <v>1</v>
      </c>
      <c r="CC1373" s="16"/>
      <c r="CD1373" s="16"/>
      <c r="CE1373" s="16"/>
      <c r="CF1373" s="16"/>
      <c r="CG1373" s="19"/>
      <c r="CH1373" s="19"/>
      <c r="CI1373" s="19"/>
      <c r="CJ1373" s="19"/>
      <c r="CK1373" s="19"/>
      <c r="CL1373" s="19"/>
      <c r="CM1373" s="19"/>
      <c r="CN1373" s="19"/>
      <c r="CO1373" s="19"/>
      <c r="CP1373" s="19">
        <v>1</v>
      </c>
      <c r="CQ1373" s="19"/>
      <c r="CR1373" s="19"/>
    </row>
    <row r="1374" spans="1:96" ht="107" customHeight="1">
      <c r="A1374" s="11" cm="1">
        <f t="array" ref="A1374">SUMPRODUCT(--ISNUMBER(SEARCH({"stranding","stranded"},E1374)))</f>
        <v>0</v>
      </c>
      <c r="B1374" s="12">
        <v>1503</v>
      </c>
      <c r="C1374" s="13" t="s">
        <v>2828</v>
      </c>
      <c r="D1374" s="14">
        <v>2005</v>
      </c>
      <c r="E1374" s="15" t="s">
        <v>2829</v>
      </c>
      <c r="F1374" s="15" t="s">
        <v>7007</v>
      </c>
      <c r="G1374" s="15">
        <f t="shared" si="21"/>
        <v>6</v>
      </c>
      <c r="H1374" s="16"/>
      <c r="I1374" s="16"/>
      <c r="J1374" s="16"/>
      <c r="K1374" s="16"/>
      <c r="L1374" s="16"/>
      <c r="M1374" s="16">
        <v>2</v>
      </c>
      <c r="N1374" s="16"/>
      <c r="O1374" s="16"/>
      <c r="P1374" s="17">
        <v>1</v>
      </c>
      <c r="Q1374" s="17"/>
      <c r="R1374" s="17"/>
      <c r="S1374" s="17"/>
      <c r="T1374" s="18"/>
      <c r="U1374" s="18"/>
      <c r="V1374" s="18">
        <v>1</v>
      </c>
      <c r="W1374" s="18"/>
      <c r="X1374" s="19"/>
      <c r="Y1374" s="19">
        <v>1</v>
      </c>
      <c r="Z1374" s="19"/>
      <c r="AA1374" s="19"/>
      <c r="AB1374" s="19"/>
      <c r="AC1374" s="19"/>
      <c r="AD1374" s="19"/>
      <c r="AE1374" s="19"/>
      <c r="AF1374" s="19"/>
      <c r="AG1374" s="19"/>
      <c r="AH1374" s="19"/>
      <c r="AI1374" s="19"/>
      <c r="AJ1374" s="17">
        <v>1</v>
      </c>
      <c r="AK1374" s="17"/>
      <c r="AL1374" s="17"/>
      <c r="AM1374" s="17"/>
      <c r="AN1374" s="17"/>
      <c r="AO1374" s="17"/>
      <c r="AP1374" s="17"/>
      <c r="AQ1374" s="17"/>
      <c r="AR1374" s="20"/>
      <c r="AS1374" s="20"/>
      <c r="AT1374" s="20"/>
      <c r="AU1374" s="20"/>
      <c r="AV1374" s="20"/>
      <c r="AW1374" s="20"/>
      <c r="AX1374" s="20"/>
      <c r="AY1374" s="20"/>
      <c r="AZ1374" s="20"/>
      <c r="BA1374" s="20"/>
      <c r="BB1374" s="20"/>
      <c r="BC1374" s="20"/>
      <c r="BD1374" s="16"/>
      <c r="BE1374" s="16"/>
      <c r="BF1374" s="16"/>
      <c r="BG1374" s="16"/>
      <c r="BH1374" s="16"/>
      <c r="BI1374" s="16"/>
      <c r="BJ1374" s="16"/>
      <c r="BK1374" s="16"/>
      <c r="BL1374" s="16"/>
      <c r="BM1374" s="16"/>
      <c r="BN1374" s="16"/>
      <c r="BO1374" s="16"/>
      <c r="BP1374" s="16"/>
      <c r="BQ1374" s="16"/>
      <c r="BR1374" s="16"/>
      <c r="BS1374" s="16"/>
      <c r="BT1374" s="16"/>
      <c r="BU1374" s="16"/>
      <c r="BV1374" s="16"/>
      <c r="BW1374" s="16"/>
      <c r="BX1374" s="16"/>
      <c r="BY1374" s="16"/>
      <c r="BZ1374" s="16"/>
      <c r="CA1374" s="16"/>
      <c r="CB1374" s="16">
        <v>1</v>
      </c>
      <c r="CC1374" s="16"/>
      <c r="CD1374" s="16"/>
      <c r="CE1374" s="16"/>
      <c r="CF1374" s="16">
        <v>1</v>
      </c>
      <c r="CG1374" s="19"/>
      <c r="CH1374" s="19"/>
      <c r="CI1374" s="19"/>
      <c r="CJ1374" s="19"/>
      <c r="CK1374" s="19"/>
      <c r="CL1374" s="19">
        <v>1</v>
      </c>
      <c r="CM1374" s="19"/>
      <c r="CN1374" s="19"/>
      <c r="CO1374" s="19"/>
      <c r="CP1374" s="19"/>
      <c r="CQ1374" s="19"/>
      <c r="CR1374" s="19"/>
    </row>
    <row r="1375" spans="1:96" ht="107" customHeight="1">
      <c r="A1375" s="11" cm="1">
        <f t="array" ref="A1375">SUMPRODUCT(--ISNUMBER(SEARCH({"stranding","stranded"},E1375)))</f>
        <v>0</v>
      </c>
      <c r="B1375" s="12">
        <v>1504</v>
      </c>
      <c r="C1375" s="21" t="s">
        <v>2830</v>
      </c>
      <c r="D1375" s="22">
        <v>2005</v>
      </c>
      <c r="E1375" s="15" t="s">
        <v>2831</v>
      </c>
      <c r="F1375" s="15" t="s">
        <v>7008</v>
      </c>
      <c r="G1375" s="15">
        <f t="shared" si="21"/>
        <v>10</v>
      </c>
      <c r="H1375" s="16"/>
      <c r="I1375" s="16"/>
      <c r="J1375" s="16"/>
      <c r="K1375" s="16">
        <v>1</v>
      </c>
      <c r="L1375" s="16"/>
      <c r="M1375" s="16"/>
      <c r="N1375" s="16"/>
      <c r="O1375" s="16"/>
      <c r="P1375" s="17">
        <v>1</v>
      </c>
      <c r="Q1375" s="17"/>
      <c r="R1375" s="17"/>
      <c r="S1375" s="17"/>
      <c r="T1375" s="18">
        <v>1</v>
      </c>
      <c r="U1375" s="18"/>
      <c r="V1375" s="18"/>
      <c r="W1375" s="18"/>
      <c r="X1375" s="19"/>
      <c r="Y1375" s="19"/>
      <c r="Z1375" s="19"/>
      <c r="AA1375" s="19"/>
      <c r="AB1375" s="19"/>
      <c r="AC1375" s="19"/>
      <c r="AD1375" s="19"/>
      <c r="AE1375" s="19"/>
      <c r="AF1375" s="19">
        <v>1</v>
      </c>
      <c r="AG1375" s="19">
        <v>1</v>
      </c>
      <c r="AH1375" s="19"/>
      <c r="AI1375" s="19"/>
      <c r="AJ1375" s="17">
        <v>1</v>
      </c>
      <c r="AK1375" s="17"/>
      <c r="AL1375" s="17"/>
      <c r="AM1375" s="17"/>
      <c r="AN1375" s="17"/>
      <c r="AO1375" s="17"/>
      <c r="AP1375" s="17"/>
      <c r="AQ1375" s="17"/>
      <c r="AR1375" s="20"/>
      <c r="AS1375" s="20"/>
      <c r="AT1375" s="20"/>
      <c r="AU1375" s="20"/>
      <c r="AV1375" s="20"/>
      <c r="AW1375" s="20"/>
      <c r="AX1375" s="20">
        <v>1</v>
      </c>
      <c r="AY1375" s="20"/>
      <c r="AZ1375" s="20">
        <v>1</v>
      </c>
      <c r="BA1375" s="20">
        <v>1</v>
      </c>
      <c r="BB1375" s="20"/>
      <c r="BC1375" s="20"/>
      <c r="BD1375" s="16"/>
      <c r="BE1375" s="16"/>
      <c r="BF1375" s="16"/>
      <c r="BG1375" s="16"/>
      <c r="BH1375" s="16"/>
      <c r="BI1375" s="16"/>
      <c r="BJ1375" s="16"/>
      <c r="BK1375" s="16"/>
      <c r="BL1375" s="16"/>
      <c r="BM1375" s="16"/>
      <c r="BN1375" s="16"/>
      <c r="BO1375" s="16"/>
      <c r="BP1375" s="16"/>
      <c r="BQ1375" s="16"/>
      <c r="BR1375" s="16"/>
      <c r="BS1375" s="16"/>
      <c r="BT1375" s="16"/>
      <c r="BU1375" s="16"/>
      <c r="BV1375" s="16"/>
      <c r="BW1375" s="16"/>
      <c r="BX1375" s="16"/>
      <c r="BY1375" s="16">
        <v>1</v>
      </c>
      <c r="BZ1375" s="16"/>
      <c r="CA1375" s="16"/>
      <c r="CB1375" s="16">
        <v>1</v>
      </c>
      <c r="CC1375" s="16"/>
      <c r="CD1375" s="16"/>
      <c r="CE1375" s="16"/>
      <c r="CF1375" s="16"/>
      <c r="CG1375" s="19"/>
      <c r="CH1375" s="19"/>
      <c r="CI1375" s="19"/>
      <c r="CJ1375" s="19"/>
      <c r="CK1375" s="19"/>
      <c r="CL1375" s="19"/>
      <c r="CM1375" s="19"/>
      <c r="CN1375" s="19"/>
      <c r="CO1375" s="19">
        <v>1</v>
      </c>
      <c r="CP1375" s="19"/>
      <c r="CQ1375" s="19"/>
      <c r="CR1375" s="19"/>
    </row>
    <row r="1376" spans="1:96" ht="107" customHeight="1">
      <c r="A1376" s="11" cm="1">
        <f t="array" ref="A1376">SUMPRODUCT(--ISNUMBER(SEARCH({"stranding","stranded"},E1376)))</f>
        <v>0</v>
      </c>
      <c r="B1376" s="12">
        <v>1505</v>
      </c>
      <c r="C1376" s="13" t="s">
        <v>2832</v>
      </c>
      <c r="D1376" s="14">
        <v>2005</v>
      </c>
      <c r="E1376" s="23" t="s">
        <v>2833</v>
      </c>
      <c r="F1376" s="23" t="s">
        <v>7009</v>
      </c>
      <c r="G1376" s="15">
        <f t="shared" si="21"/>
        <v>9</v>
      </c>
      <c r="H1376" s="16"/>
      <c r="I1376" s="16"/>
      <c r="J1376" s="16">
        <v>2</v>
      </c>
      <c r="K1376" s="16"/>
      <c r="L1376" s="16"/>
      <c r="M1376" s="16"/>
      <c r="N1376" s="16"/>
      <c r="O1376" s="16"/>
      <c r="P1376" s="17">
        <v>1</v>
      </c>
      <c r="Q1376" s="17"/>
      <c r="R1376" s="17"/>
      <c r="S1376" s="17"/>
      <c r="T1376" s="18"/>
      <c r="U1376" s="18"/>
      <c r="V1376" s="18"/>
      <c r="W1376" s="18"/>
      <c r="X1376" s="19"/>
      <c r="Y1376" s="19">
        <v>1</v>
      </c>
      <c r="Z1376" s="19">
        <v>1</v>
      </c>
      <c r="AA1376" s="19"/>
      <c r="AB1376" s="19"/>
      <c r="AC1376" s="19"/>
      <c r="AD1376" s="19"/>
      <c r="AE1376" s="19"/>
      <c r="AF1376" s="19"/>
      <c r="AG1376" s="19"/>
      <c r="AH1376" s="19"/>
      <c r="AI1376" s="19"/>
      <c r="AJ1376" s="17"/>
      <c r="AK1376" s="17"/>
      <c r="AL1376" s="17"/>
      <c r="AM1376" s="17"/>
      <c r="AN1376" s="17"/>
      <c r="AO1376" s="17"/>
      <c r="AP1376" s="17"/>
      <c r="AQ1376" s="17"/>
      <c r="AR1376" s="20"/>
      <c r="AS1376" s="20"/>
      <c r="AT1376" s="20"/>
      <c r="AU1376" s="20"/>
      <c r="AV1376" s="20"/>
      <c r="AW1376" s="20"/>
      <c r="AX1376" s="20">
        <v>1</v>
      </c>
      <c r="AY1376" s="20"/>
      <c r="AZ1376" s="20">
        <v>1</v>
      </c>
      <c r="BA1376" s="20"/>
      <c r="BB1376" s="20"/>
      <c r="BC1376" s="20"/>
      <c r="BD1376" s="16"/>
      <c r="BE1376" s="16"/>
      <c r="BF1376" s="16"/>
      <c r="BG1376" s="16"/>
      <c r="BH1376" s="16"/>
      <c r="BI1376" s="16"/>
      <c r="BJ1376" s="16">
        <v>1</v>
      </c>
      <c r="BK1376" s="16">
        <v>1</v>
      </c>
      <c r="BL1376" s="16"/>
      <c r="BM1376" s="16"/>
      <c r="BN1376" s="16"/>
      <c r="BO1376" s="16"/>
      <c r="BP1376" s="16"/>
      <c r="BQ1376" s="16"/>
      <c r="BR1376" s="16"/>
      <c r="BS1376" s="16"/>
      <c r="BT1376" s="16"/>
      <c r="BU1376" s="16"/>
      <c r="BV1376" s="16"/>
      <c r="BW1376" s="16"/>
      <c r="BX1376" s="16"/>
      <c r="BY1376" s="16">
        <v>1</v>
      </c>
      <c r="BZ1376" s="16"/>
      <c r="CA1376" s="16"/>
      <c r="CB1376" s="16">
        <v>1</v>
      </c>
      <c r="CC1376" s="16"/>
      <c r="CD1376" s="16"/>
      <c r="CE1376" s="16"/>
      <c r="CF1376" s="16"/>
      <c r="CG1376" s="19"/>
      <c r="CH1376" s="19"/>
      <c r="CI1376" s="19"/>
      <c r="CJ1376" s="19"/>
      <c r="CK1376" s="19"/>
      <c r="CL1376" s="19"/>
      <c r="CM1376" s="19"/>
      <c r="CN1376" s="19"/>
      <c r="CO1376" s="19">
        <v>1</v>
      </c>
      <c r="CP1376" s="19"/>
      <c r="CQ1376" s="19"/>
      <c r="CR1376" s="19"/>
    </row>
    <row r="1377" spans="1:96" ht="107" customHeight="1">
      <c r="A1377" s="11" cm="1">
        <f t="array" ref="A1377">SUMPRODUCT(--ISNUMBER(SEARCH({"stranding","stranded"},E1377)))</f>
        <v>1</v>
      </c>
      <c r="B1377" s="12">
        <v>1506</v>
      </c>
      <c r="C1377" s="21" t="s">
        <v>2834</v>
      </c>
      <c r="D1377" s="22">
        <v>2005</v>
      </c>
      <c r="E1377" s="15" t="s">
        <v>2835</v>
      </c>
      <c r="F1377" s="15" t="s">
        <v>7010</v>
      </c>
      <c r="G1377" s="15">
        <f t="shared" si="21"/>
        <v>5</v>
      </c>
      <c r="H1377" s="16"/>
      <c r="I1377" s="16"/>
      <c r="J1377" s="16"/>
      <c r="K1377" s="16"/>
      <c r="L1377" s="16"/>
      <c r="M1377" s="16">
        <v>2</v>
      </c>
      <c r="N1377" s="16"/>
      <c r="O1377" s="16"/>
      <c r="P1377" s="17">
        <v>1</v>
      </c>
      <c r="Q1377" s="17"/>
      <c r="R1377" s="17"/>
      <c r="S1377" s="17"/>
      <c r="T1377" s="18"/>
      <c r="U1377" s="18"/>
      <c r="V1377" s="18">
        <v>1</v>
      </c>
      <c r="W1377" s="18"/>
      <c r="X1377" s="19"/>
      <c r="Y1377" s="19">
        <v>1</v>
      </c>
      <c r="Z1377" s="19">
        <v>1</v>
      </c>
      <c r="AA1377" s="19"/>
      <c r="AB1377" s="19"/>
      <c r="AC1377" s="19"/>
      <c r="AD1377" s="19"/>
      <c r="AE1377" s="19"/>
      <c r="AF1377" s="19"/>
      <c r="AG1377" s="19"/>
      <c r="AH1377" s="19"/>
      <c r="AI1377" s="19"/>
      <c r="AJ1377" s="17"/>
      <c r="AK1377" s="17"/>
      <c r="AL1377" s="17"/>
      <c r="AM1377" s="17"/>
      <c r="AN1377" s="17"/>
      <c r="AO1377" s="17"/>
      <c r="AP1377" s="17"/>
      <c r="AQ1377" s="17"/>
      <c r="AR1377" s="20"/>
      <c r="AS1377" s="20"/>
      <c r="AT1377" s="20"/>
      <c r="AU1377" s="20"/>
      <c r="AV1377" s="20"/>
      <c r="AW1377" s="20"/>
      <c r="AX1377" s="20"/>
      <c r="AY1377" s="20"/>
      <c r="AZ1377" s="20"/>
      <c r="BA1377" s="20"/>
      <c r="BB1377" s="20"/>
      <c r="BC1377" s="20"/>
      <c r="BD1377" s="16"/>
      <c r="BE1377" s="16"/>
      <c r="BF1377" s="16"/>
      <c r="BG1377" s="16"/>
      <c r="BH1377" s="16"/>
      <c r="BI1377" s="16"/>
      <c r="BJ1377" s="16"/>
      <c r="BK1377" s="16"/>
      <c r="BL1377" s="16"/>
      <c r="BM1377" s="16"/>
      <c r="BN1377" s="16"/>
      <c r="BO1377" s="16"/>
      <c r="BP1377" s="16"/>
      <c r="BQ1377" s="16"/>
      <c r="BR1377" s="16"/>
      <c r="BS1377" s="16"/>
      <c r="BT1377" s="16"/>
      <c r="BU1377" s="16"/>
      <c r="BV1377" s="16"/>
      <c r="BW1377" s="16"/>
      <c r="BX1377" s="16"/>
      <c r="BY1377" s="16"/>
      <c r="BZ1377" s="16"/>
      <c r="CA1377" s="16"/>
      <c r="CB1377" s="16">
        <v>1</v>
      </c>
      <c r="CC1377" s="16"/>
      <c r="CD1377" s="16"/>
      <c r="CE1377" s="16"/>
      <c r="CF1377" s="16"/>
      <c r="CG1377" s="19"/>
      <c r="CH1377" s="19"/>
      <c r="CI1377" s="19"/>
      <c r="CJ1377" s="19"/>
      <c r="CK1377" s="19"/>
      <c r="CL1377" s="19"/>
      <c r="CM1377" s="19"/>
      <c r="CN1377" s="19"/>
      <c r="CO1377" s="19">
        <v>1</v>
      </c>
      <c r="CP1377" s="19"/>
      <c r="CQ1377" s="19"/>
      <c r="CR1377" s="19"/>
    </row>
    <row r="1378" spans="1:96" ht="107" customHeight="1">
      <c r="A1378" s="11" cm="1">
        <f t="array" ref="A1378">SUMPRODUCT(--ISNUMBER(SEARCH({"stranding","stranded"},E1378)))</f>
        <v>0</v>
      </c>
      <c r="B1378" s="12">
        <v>1509</v>
      </c>
      <c r="C1378" s="13" t="s">
        <v>2836</v>
      </c>
      <c r="D1378" s="14">
        <v>2005</v>
      </c>
      <c r="E1378" s="15" t="s">
        <v>2837</v>
      </c>
      <c r="F1378" s="15" t="s">
        <v>7011</v>
      </c>
      <c r="G1378" s="15">
        <f t="shared" si="21"/>
        <v>8</v>
      </c>
      <c r="H1378" s="16"/>
      <c r="I1378" s="16"/>
      <c r="J1378" s="16"/>
      <c r="K1378" s="16"/>
      <c r="L1378" s="16">
        <v>1</v>
      </c>
      <c r="M1378" s="16">
        <v>1</v>
      </c>
      <c r="N1378" s="16"/>
      <c r="O1378" s="16"/>
      <c r="P1378" s="17"/>
      <c r="Q1378" s="17"/>
      <c r="R1378" s="17"/>
      <c r="S1378" s="17"/>
      <c r="T1378" s="18"/>
      <c r="U1378" s="18">
        <v>1</v>
      </c>
      <c r="V1378" s="18"/>
      <c r="W1378" s="18"/>
      <c r="X1378" s="19"/>
      <c r="Y1378" s="19">
        <v>1</v>
      </c>
      <c r="Z1378" s="19">
        <v>1</v>
      </c>
      <c r="AA1378" s="19"/>
      <c r="AB1378" s="19"/>
      <c r="AC1378" s="19"/>
      <c r="AD1378" s="19"/>
      <c r="AE1378" s="19"/>
      <c r="AF1378" s="19"/>
      <c r="AG1378" s="19"/>
      <c r="AH1378" s="19"/>
      <c r="AI1378" s="19"/>
      <c r="AJ1378" s="17"/>
      <c r="AK1378" s="17"/>
      <c r="AL1378" s="17"/>
      <c r="AM1378" s="17"/>
      <c r="AN1378" s="17"/>
      <c r="AO1378" s="17"/>
      <c r="AP1378" s="17"/>
      <c r="AQ1378" s="17"/>
      <c r="AR1378" s="20"/>
      <c r="AS1378" s="20"/>
      <c r="AT1378" s="20"/>
      <c r="AU1378" s="20"/>
      <c r="AV1378" s="20"/>
      <c r="AW1378" s="20"/>
      <c r="AX1378" s="20">
        <v>1</v>
      </c>
      <c r="AY1378" s="20"/>
      <c r="AZ1378" s="20"/>
      <c r="BA1378" s="20">
        <v>1</v>
      </c>
      <c r="BB1378" s="20"/>
      <c r="BC1378" s="20"/>
      <c r="BD1378" s="16"/>
      <c r="BE1378" s="16"/>
      <c r="BF1378" s="16"/>
      <c r="BG1378" s="16"/>
      <c r="BH1378" s="16"/>
      <c r="BI1378" s="16"/>
      <c r="BJ1378" s="16"/>
      <c r="BK1378" s="16"/>
      <c r="BL1378" s="16"/>
      <c r="BM1378" s="16"/>
      <c r="BN1378" s="16"/>
      <c r="BO1378" s="16"/>
      <c r="BP1378" s="16">
        <v>1</v>
      </c>
      <c r="BQ1378" s="16"/>
      <c r="BR1378" s="16"/>
      <c r="BS1378" s="16"/>
      <c r="BT1378" s="16"/>
      <c r="BU1378" s="16"/>
      <c r="BV1378" s="16"/>
      <c r="BW1378" s="16"/>
      <c r="BX1378" s="16"/>
      <c r="BY1378" s="16">
        <v>1</v>
      </c>
      <c r="BZ1378" s="16"/>
      <c r="CA1378" s="16"/>
      <c r="CB1378" s="16">
        <v>1</v>
      </c>
      <c r="CC1378" s="16"/>
      <c r="CD1378" s="16"/>
      <c r="CE1378" s="16"/>
      <c r="CF1378" s="16"/>
      <c r="CG1378" s="19"/>
      <c r="CH1378" s="19"/>
      <c r="CI1378" s="19"/>
      <c r="CJ1378" s="19"/>
      <c r="CK1378" s="19"/>
      <c r="CL1378" s="19"/>
      <c r="CM1378" s="19"/>
      <c r="CN1378" s="19"/>
      <c r="CO1378" s="19">
        <v>1</v>
      </c>
      <c r="CP1378" s="19"/>
      <c r="CQ1378" s="19"/>
      <c r="CR1378" s="19"/>
    </row>
    <row r="1379" spans="1:96" ht="107" customHeight="1">
      <c r="A1379" s="11" cm="1">
        <f t="array" ref="A1379">SUMPRODUCT(--ISNUMBER(SEARCH({"stranding","stranded"},E1379)))</f>
        <v>0</v>
      </c>
      <c r="B1379" s="12">
        <v>1511</v>
      </c>
      <c r="C1379" s="21" t="s">
        <v>2838</v>
      </c>
      <c r="D1379" s="22">
        <v>2006</v>
      </c>
      <c r="E1379" s="15" t="s">
        <v>2839</v>
      </c>
      <c r="F1379" s="15" t="s">
        <v>7012</v>
      </c>
      <c r="G1379" s="15">
        <f t="shared" si="21"/>
        <v>4</v>
      </c>
      <c r="H1379" s="16"/>
      <c r="I1379" s="16"/>
      <c r="J1379" s="16"/>
      <c r="K1379" s="16"/>
      <c r="L1379" s="16"/>
      <c r="M1379" s="16">
        <v>2</v>
      </c>
      <c r="N1379" s="16"/>
      <c r="O1379" s="16"/>
      <c r="P1379" s="17"/>
      <c r="Q1379" s="17"/>
      <c r="R1379" s="17"/>
      <c r="S1379" s="17"/>
      <c r="T1379" s="18"/>
      <c r="U1379" s="18">
        <v>1</v>
      </c>
      <c r="V1379" s="18">
        <v>1</v>
      </c>
      <c r="W1379" s="18"/>
      <c r="X1379" s="19"/>
      <c r="Y1379" s="19"/>
      <c r="Z1379" s="19"/>
      <c r="AA1379" s="19"/>
      <c r="AB1379" s="19"/>
      <c r="AC1379" s="19"/>
      <c r="AD1379" s="19"/>
      <c r="AE1379" s="19"/>
      <c r="AF1379" s="19"/>
      <c r="AG1379" s="19"/>
      <c r="AH1379" s="19"/>
      <c r="AI1379" s="19"/>
      <c r="AJ1379" s="17">
        <v>1</v>
      </c>
      <c r="AK1379" s="17"/>
      <c r="AL1379" s="17">
        <v>1</v>
      </c>
      <c r="AM1379" s="17"/>
      <c r="AN1379" s="17"/>
      <c r="AO1379" s="17"/>
      <c r="AP1379" s="17"/>
      <c r="AQ1379" s="17"/>
      <c r="AR1379" s="20"/>
      <c r="AS1379" s="20"/>
      <c r="AT1379" s="20"/>
      <c r="AU1379" s="20"/>
      <c r="AV1379" s="20"/>
      <c r="AW1379" s="20"/>
      <c r="AX1379" s="20"/>
      <c r="AY1379" s="20"/>
      <c r="AZ1379" s="20"/>
      <c r="BA1379" s="20"/>
      <c r="BB1379" s="20"/>
      <c r="BC1379" s="20"/>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c r="CB1379" s="16"/>
      <c r="CC1379" s="16"/>
      <c r="CD1379" s="16"/>
      <c r="CE1379" s="16"/>
      <c r="CF1379" s="16"/>
      <c r="CG1379" s="19"/>
      <c r="CH1379" s="19"/>
      <c r="CI1379" s="19"/>
      <c r="CJ1379" s="19"/>
      <c r="CK1379" s="19"/>
      <c r="CL1379" s="19">
        <v>1</v>
      </c>
      <c r="CM1379" s="19"/>
      <c r="CN1379" s="19"/>
      <c r="CO1379" s="19"/>
      <c r="CP1379" s="19"/>
      <c r="CQ1379" s="19"/>
      <c r="CR1379" s="19"/>
    </row>
    <row r="1380" spans="1:96" ht="107" customHeight="1">
      <c r="A1380" s="11" cm="1">
        <f t="array" ref="A1380">SUMPRODUCT(--ISNUMBER(SEARCH({"stranding","stranded"},E1380)))</f>
        <v>0</v>
      </c>
      <c r="B1380" s="12">
        <v>1512</v>
      </c>
      <c r="C1380" s="13" t="s">
        <v>2840</v>
      </c>
      <c r="D1380" s="14">
        <v>2006</v>
      </c>
      <c r="E1380" s="15" t="s">
        <v>2841</v>
      </c>
      <c r="F1380" s="15" t="s">
        <v>7013</v>
      </c>
      <c r="G1380" s="15">
        <f t="shared" si="21"/>
        <v>8</v>
      </c>
      <c r="H1380" s="16"/>
      <c r="I1380" s="16"/>
      <c r="J1380" s="16"/>
      <c r="K1380" s="16">
        <v>1</v>
      </c>
      <c r="L1380" s="16"/>
      <c r="M1380" s="16"/>
      <c r="N1380" s="16"/>
      <c r="O1380" s="16"/>
      <c r="P1380" s="17"/>
      <c r="Q1380" s="17"/>
      <c r="R1380" s="17">
        <v>1</v>
      </c>
      <c r="S1380" s="17"/>
      <c r="T1380" s="18">
        <v>1</v>
      </c>
      <c r="U1380" s="18"/>
      <c r="V1380" s="18"/>
      <c r="W1380" s="18"/>
      <c r="X1380" s="19"/>
      <c r="Y1380" s="19"/>
      <c r="Z1380" s="19"/>
      <c r="AA1380" s="19"/>
      <c r="AB1380" s="19"/>
      <c r="AC1380" s="19"/>
      <c r="AD1380" s="19"/>
      <c r="AE1380" s="19">
        <v>1</v>
      </c>
      <c r="AF1380" s="19">
        <v>1</v>
      </c>
      <c r="AG1380" s="19"/>
      <c r="AH1380" s="19"/>
      <c r="AI1380" s="19"/>
      <c r="AJ1380" s="17">
        <v>1</v>
      </c>
      <c r="AK1380" s="17"/>
      <c r="AL1380" s="17"/>
      <c r="AM1380" s="17"/>
      <c r="AN1380" s="17"/>
      <c r="AO1380" s="17"/>
      <c r="AP1380" s="17"/>
      <c r="AQ1380" s="17">
        <v>1</v>
      </c>
      <c r="AR1380" s="20"/>
      <c r="AS1380" s="20">
        <v>1</v>
      </c>
      <c r="AT1380" s="20"/>
      <c r="AU1380" s="20"/>
      <c r="AV1380" s="20"/>
      <c r="AW1380" s="20"/>
      <c r="AX1380" s="20"/>
      <c r="AY1380" s="20"/>
      <c r="AZ1380" s="20"/>
      <c r="BA1380" s="20">
        <v>1</v>
      </c>
      <c r="BB1380" s="20"/>
      <c r="BC1380" s="20"/>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c r="CB1380" s="16"/>
      <c r="CC1380" s="16"/>
      <c r="CD1380" s="16"/>
      <c r="CE1380" s="16"/>
      <c r="CF1380" s="16"/>
      <c r="CG1380" s="19"/>
      <c r="CH1380" s="19">
        <v>1</v>
      </c>
      <c r="CI1380" s="19"/>
      <c r="CJ1380" s="19"/>
      <c r="CK1380" s="19"/>
      <c r="CL1380" s="19"/>
      <c r="CM1380" s="19"/>
      <c r="CN1380" s="19"/>
      <c r="CO1380" s="19"/>
      <c r="CP1380" s="19"/>
      <c r="CQ1380" s="19"/>
      <c r="CR1380" s="19"/>
    </row>
    <row r="1381" spans="1:96" ht="107" customHeight="1">
      <c r="A1381" s="11" cm="1">
        <f t="array" ref="A1381">SUMPRODUCT(--ISNUMBER(SEARCH({"stranding","stranded"},E1381)))</f>
        <v>0</v>
      </c>
      <c r="B1381" s="12">
        <v>1514</v>
      </c>
      <c r="C1381" s="13" t="s">
        <v>2842</v>
      </c>
      <c r="D1381" s="14">
        <v>2006</v>
      </c>
      <c r="E1381" s="15" t="s">
        <v>2843</v>
      </c>
      <c r="F1381" s="15" t="s">
        <v>7014</v>
      </c>
      <c r="G1381" s="15">
        <f t="shared" si="21"/>
        <v>5</v>
      </c>
      <c r="H1381" s="16"/>
      <c r="I1381" s="16"/>
      <c r="J1381" s="16">
        <v>1</v>
      </c>
      <c r="K1381" s="16"/>
      <c r="L1381" s="16"/>
      <c r="M1381" s="16"/>
      <c r="N1381" s="16"/>
      <c r="O1381" s="16"/>
      <c r="P1381" s="17">
        <v>1</v>
      </c>
      <c r="Q1381" s="17"/>
      <c r="R1381" s="17"/>
      <c r="S1381" s="17"/>
      <c r="T1381" s="18"/>
      <c r="U1381" s="18">
        <v>1</v>
      </c>
      <c r="V1381" s="18"/>
      <c r="W1381" s="18"/>
      <c r="X1381" s="19">
        <v>1</v>
      </c>
      <c r="Y1381" s="19"/>
      <c r="Z1381" s="19"/>
      <c r="AA1381" s="19"/>
      <c r="AB1381" s="19"/>
      <c r="AC1381" s="19"/>
      <c r="AD1381" s="19"/>
      <c r="AE1381" s="19"/>
      <c r="AF1381" s="19"/>
      <c r="AG1381" s="19"/>
      <c r="AH1381" s="19"/>
      <c r="AI1381" s="19"/>
      <c r="AJ1381" s="17">
        <v>1</v>
      </c>
      <c r="AK1381" s="17"/>
      <c r="AL1381" s="17"/>
      <c r="AM1381" s="17"/>
      <c r="AN1381" s="17"/>
      <c r="AO1381" s="17"/>
      <c r="AP1381" s="17"/>
      <c r="AQ1381" s="17"/>
      <c r="AR1381" s="20"/>
      <c r="AS1381" s="20">
        <v>1</v>
      </c>
      <c r="AT1381" s="20"/>
      <c r="AU1381" s="20"/>
      <c r="AV1381" s="20"/>
      <c r="AW1381" s="20"/>
      <c r="AX1381" s="20"/>
      <c r="AY1381" s="20"/>
      <c r="AZ1381" s="20"/>
      <c r="BA1381" s="20"/>
      <c r="BB1381" s="20"/>
      <c r="BC1381" s="20"/>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c r="CB1381" s="16"/>
      <c r="CC1381" s="16"/>
      <c r="CD1381" s="16"/>
      <c r="CE1381" s="16"/>
      <c r="CF1381" s="16"/>
      <c r="CG1381" s="19"/>
      <c r="CH1381" s="19"/>
      <c r="CI1381" s="19"/>
      <c r="CJ1381" s="19"/>
      <c r="CK1381" s="19"/>
      <c r="CL1381" s="19">
        <v>1</v>
      </c>
      <c r="CM1381" s="19"/>
      <c r="CN1381" s="19"/>
      <c r="CO1381" s="19"/>
      <c r="CP1381" s="19"/>
      <c r="CQ1381" s="19"/>
      <c r="CR1381" s="19"/>
    </row>
    <row r="1382" spans="1:96" ht="107" customHeight="1">
      <c r="A1382" s="11" cm="1">
        <f t="array" ref="A1382">SUMPRODUCT(--ISNUMBER(SEARCH({"stranding","stranded"},E1382)))</f>
        <v>0</v>
      </c>
      <c r="B1382" s="12">
        <v>1515</v>
      </c>
      <c r="C1382" s="21" t="s">
        <v>2844</v>
      </c>
      <c r="D1382" s="22">
        <v>2006</v>
      </c>
      <c r="E1382" s="15" t="s">
        <v>2845</v>
      </c>
      <c r="F1382" s="15" t="s">
        <v>7015</v>
      </c>
      <c r="G1382" s="15">
        <f t="shared" si="21"/>
        <v>7</v>
      </c>
      <c r="H1382" s="16"/>
      <c r="I1382" s="16"/>
      <c r="J1382" s="16"/>
      <c r="K1382" s="16"/>
      <c r="L1382" s="16"/>
      <c r="M1382" s="16">
        <v>2</v>
      </c>
      <c r="N1382" s="16"/>
      <c r="O1382" s="16"/>
      <c r="P1382" s="17"/>
      <c r="Q1382" s="17"/>
      <c r="R1382" s="17">
        <v>1</v>
      </c>
      <c r="S1382" s="17"/>
      <c r="T1382" s="18">
        <v>1</v>
      </c>
      <c r="U1382" s="18"/>
      <c r="V1382" s="18"/>
      <c r="W1382" s="18"/>
      <c r="X1382" s="19"/>
      <c r="Y1382" s="19"/>
      <c r="Z1382" s="19"/>
      <c r="AA1382" s="19"/>
      <c r="AB1382" s="19"/>
      <c r="AC1382" s="19"/>
      <c r="AD1382" s="19"/>
      <c r="AE1382" s="19"/>
      <c r="AF1382" s="19"/>
      <c r="AG1382" s="19"/>
      <c r="AH1382" s="19"/>
      <c r="AI1382" s="19"/>
      <c r="AJ1382" s="17">
        <v>1</v>
      </c>
      <c r="AK1382" s="17"/>
      <c r="AL1382" s="17"/>
      <c r="AM1382" s="17"/>
      <c r="AN1382" s="17"/>
      <c r="AO1382" s="17"/>
      <c r="AP1382" s="17"/>
      <c r="AQ1382" s="17"/>
      <c r="AR1382" s="20"/>
      <c r="AS1382" s="20">
        <v>1</v>
      </c>
      <c r="AT1382" s="20">
        <v>1</v>
      </c>
      <c r="AU1382" s="20"/>
      <c r="AV1382" s="20"/>
      <c r="AW1382" s="20"/>
      <c r="AX1382" s="20"/>
      <c r="AY1382" s="20"/>
      <c r="AZ1382" s="20"/>
      <c r="BA1382" s="20">
        <v>1</v>
      </c>
      <c r="BB1382" s="20"/>
      <c r="BC1382" s="20"/>
      <c r="BD1382" s="16"/>
      <c r="BE1382" s="16"/>
      <c r="BF1382" s="16"/>
      <c r="BG1382" s="16"/>
      <c r="BH1382" s="16"/>
      <c r="BI1382" s="16"/>
      <c r="BJ1382" s="16"/>
      <c r="BK1382" s="16">
        <v>1</v>
      </c>
      <c r="BL1382" s="16"/>
      <c r="BM1382" s="16"/>
      <c r="BN1382" s="16"/>
      <c r="BO1382" s="16"/>
      <c r="BP1382" s="16"/>
      <c r="BQ1382" s="16"/>
      <c r="BR1382" s="16"/>
      <c r="BS1382" s="16"/>
      <c r="BT1382" s="16"/>
      <c r="BU1382" s="16"/>
      <c r="BV1382" s="16"/>
      <c r="BW1382" s="16"/>
      <c r="BX1382" s="16"/>
      <c r="BY1382" s="16"/>
      <c r="BZ1382" s="16"/>
      <c r="CA1382" s="16"/>
      <c r="CB1382" s="16"/>
      <c r="CC1382" s="16"/>
      <c r="CD1382" s="16"/>
      <c r="CE1382" s="16"/>
      <c r="CF1382" s="16"/>
      <c r="CG1382" s="19"/>
      <c r="CH1382" s="19"/>
      <c r="CI1382" s="19"/>
      <c r="CJ1382" s="19"/>
      <c r="CK1382" s="19"/>
      <c r="CL1382" s="19"/>
      <c r="CM1382" s="19">
        <v>1</v>
      </c>
      <c r="CN1382" s="19"/>
      <c r="CO1382" s="19"/>
      <c r="CP1382" s="19"/>
      <c r="CQ1382" s="19"/>
      <c r="CR1382" s="19"/>
    </row>
    <row r="1383" spans="1:96" ht="107" customHeight="1">
      <c r="A1383" s="11" cm="1">
        <f t="array" ref="A1383">SUMPRODUCT(--ISNUMBER(SEARCH({"stranding","stranded"},E1383)))</f>
        <v>0</v>
      </c>
      <c r="B1383" s="12">
        <v>1516</v>
      </c>
      <c r="C1383" s="13" t="s">
        <v>2846</v>
      </c>
      <c r="D1383" s="14">
        <v>2006</v>
      </c>
      <c r="E1383" s="15" t="s">
        <v>2847</v>
      </c>
      <c r="F1383" s="15" t="s">
        <v>6908</v>
      </c>
      <c r="G1383" s="15">
        <f t="shared" si="21"/>
        <v>3</v>
      </c>
      <c r="H1383" s="16"/>
      <c r="I1383" s="16"/>
      <c r="J1383" s="16"/>
      <c r="K1383" s="16"/>
      <c r="L1383" s="16">
        <v>1</v>
      </c>
      <c r="M1383" s="16"/>
      <c r="N1383" s="16"/>
      <c r="O1383" s="16"/>
      <c r="P1383" s="17"/>
      <c r="Q1383" s="17"/>
      <c r="R1383" s="17"/>
      <c r="S1383" s="17"/>
      <c r="T1383" s="18"/>
      <c r="U1383" s="18">
        <v>1</v>
      </c>
      <c r="V1383" s="18"/>
      <c r="W1383" s="18"/>
      <c r="X1383" s="19"/>
      <c r="Y1383" s="19"/>
      <c r="Z1383" s="19"/>
      <c r="AA1383" s="19"/>
      <c r="AB1383" s="19"/>
      <c r="AC1383" s="19"/>
      <c r="AD1383" s="19"/>
      <c r="AE1383" s="19"/>
      <c r="AF1383" s="19"/>
      <c r="AG1383" s="19"/>
      <c r="AH1383" s="19"/>
      <c r="AI1383" s="19"/>
      <c r="AJ1383" s="17">
        <v>1</v>
      </c>
      <c r="AK1383" s="17"/>
      <c r="AL1383" s="17"/>
      <c r="AM1383" s="17"/>
      <c r="AN1383" s="17"/>
      <c r="AO1383" s="17"/>
      <c r="AP1383" s="17"/>
      <c r="AQ1383" s="17"/>
      <c r="AR1383" s="20"/>
      <c r="AS1383" s="20"/>
      <c r="AT1383" s="20"/>
      <c r="AU1383" s="20"/>
      <c r="AV1383" s="20"/>
      <c r="AW1383" s="20"/>
      <c r="AX1383" s="20">
        <v>1</v>
      </c>
      <c r="AY1383" s="20"/>
      <c r="AZ1383" s="20"/>
      <c r="BA1383" s="20"/>
      <c r="BB1383" s="20"/>
      <c r="BC1383" s="20"/>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c r="CB1383" s="16"/>
      <c r="CC1383" s="16"/>
      <c r="CD1383" s="16"/>
      <c r="CE1383" s="16"/>
      <c r="CF1383" s="16"/>
      <c r="CG1383" s="19"/>
      <c r="CH1383" s="19"/>
      <c r="CI1383" s="19"/>
      <c r="CJ1383" s="19"/>
      <c r="CK1383" s="19">
        <v>1</v>
      </c>
      <c r="CL1383" s="19"/>
      <c r="CM1383" s="19"/>
      <c r="CN1383" s="19"/>
      <c r="CO1383" s="19"/>
      <c r="CP1383" s="19"/>
      <c r="CQ1383" s="19"/>
      <c r="CR1383" s="19"/>
    </row>
    <row r="1384" spans="1:96" ht="107" customHeight="1">
      <c r="A1384" s="11" cm="1">
        <f t="array" ref="A1384">SUMPRODUCT(--ISNUMBER(SEARCH({"stranding","stranded"},E1384)))</f>
        <v>0</v>
      </c>
      <c r="B1384" s="12">
        <v>1517</v>
      </c>
      <c r="C1384" s="21" t="s">
        <v>2848</v>
      </c>
      <c r="D1384" s="22">
        <v>2006</v>
      </c>
      <c r="E1384" s="15" t="s">
        <v>2849</v>
      </c>
      <c r="F1384" s="15" t="s">
        <v>6579</v>
      </c>
      <c r="G1384" s="15">
        <f t="shared" si="21"/>
        <v>7</v>
      </c>
      <c r="H1384" s="16"/>
      <c r="I1384" s="16"/>
      <c r="J1384" s="16"/>
      <c r="K1384" s="16"/>
      <c r="L1384" s="16"/>
      <c r="M1384" s="16">
        <v>3</v>
      </c>
      <c r="N1384" s="16">
        <v>1</v>
      </c>
      <c r="O1384" s="16"/>
      <c r="P1384" s="17"/>
      <c r="Q1384" s="17"/>
      <c r="R1384" s="17">
        <v>1</v>
      </c>
      <c r="S1384" s="17"/>
      <c r="T1384" s="18"/>
      <c r="U1384" s="18">
        <v>1</v>
      </c>
      <c r="V1384" s="18"/>
      <c r="W1384" s="18"/>
      <c r="X1384" s="19"/>
      <c r="Y1384" s="19"/>
      <c r="Z1384" s="19"/>
      <c r="AA1384" s="19"/>
      <c r="AB1384" s="19"/>
      <c r="AC1384" s="19"/>
      <c r="AD1384" s="19"/>
      <c r="AE1384" s="19"/>
      <c r="AF1384" s="19"/>
      <c r="AG1384" s="19"/>
      <c r="AH1384" s="19"/>
      <c r="AI1384" s="19"/>
      <c r="AJ1384" s="17">
        <v>1</v>
      </c>
      <c r="AK1384" s="17"/>
      <c r="AL1384" s="17"/>
      <c r="AM1384" s="17"/>
      <c r="AN1384" s="17"/>
      <c r="AO1384" s="17"/>
      <c r="AP1384" s="17"/>
      <c r="AQ1384" s="17"/>
      <c r="AR1384" s="20"/>
      <c r="AS1384" s="20"/>
      <c r="AT1384" s="20"/>
      <c r="AU1384" s="20"/>
      <c r="AV1384" s="20"/>
      <c r="AW1384" s="20"/>
      <c r="AX1384" s="20">
        <v>1</v>
      </c>
      <c r="AY1384" s="20"/>
      <c r="AZ1384" s="20">
        <v>1</v>
      </c>
      <c r="BA1384" s="20">
        <v>1</v>
      </c>
      <c r="BB1384" s="20"/>
      <c r="BC1384" s="20"/>
      <c r="BD1384" s="16"/>
      <c r="BE1384" s="16"/>
      <c r="BF1384" s="16"/>
      <c r="BG1384" s="16"/>
      <c r="BH1384" s="16"/>
      <c r="BI1384" s="16"/>
      <c r="BJ1384" s="16"/>
      <c r="BK1384" s="16"/>
      <c r="BL1384" s="16"/>
      <c r="BM1384" s="16"/>
      <c r="BN1384" s="16"/>
      <c r="BO1384" s="16"/>
      <c r="BP1384" s="16"/>
      <c r="BQ1384" s="16">
        <v>1</v>
      </c>
      <c r="BR1384" s="16"/>
      <c r="BS1384" s="16"/>
      <c r="BT1384" s="16"/>
      <c r="BU1384" s="16"/>
      <c r="BV1384" s="16"/>
      <c r="BW1384" s="16"/>
      <c r="BX1384" s="16"/>
      <c r="BY1384" s="16"/>
      <c r="BZ1384" s="16"/>
      <c r="CA1384" s="16"/>
      <c r="CB1384" s="16"/>
      <c r="CC1384" s="16"/>
      <c r="CD1384" s="16"/>
      <c r="CE1384" s="16"/>
      <c r="CF1384" s="16"/>
      <c r="CG1384" s="19"/>
      <c r="CH1384" s="19"/>
      <c r="CI1384" s="19"/>
      <c r="CJ1384" s="19"/>
      <c r="CK1384" s="19">
        <v>1</v>
      </c>
      <c r="CL1384" s="19"/>
      <c r="CM1384" s="19"/>
      <c r="CN1384" s="19"/>
      <c r="CO1384" s="19"/>
      <c r="CP1384" s="19"/>
      <c r="CQ1384" s="19"/>
      <c r="CR1384" s="19"/>
    </row>
    <row r="1385" spans="1:96" ht="107" customHeight="1">
      <c r="A1385" s="11" cm="1">
        <f t="array" ref="A1385">SUMPRODUCT(--ISNUMBER(SEARCH({"stranding","stranded"},E1385)))</f>
        <v>1</v>
      </c>
      <c r="B1385" s="12">
        <v>1518</v>
      </c>
      <c r="C1385" s="13" t="s">
        <v>2850</v>
      </c>
      <c r="D1385" s="14">
        <v>2006</v>
      </c>
      <c r="E1385" s="15" t="s">
        <v>2851</v>
      </c>
      <c r="F1385" s="15" t="s">
        <v>7890</v>
      </c>
      <c r="G1385" s="15">
        <f t="shared" si="21"/>
        <v>7</v>
      </c>
      <c r="H1385" s="16"/>
      <c r="I1385" s="16"/>
      <c r="J1385" s="16"/>
      <c r="K1385" s="16">
        <v>1</v>
      </c>
      <c r="L1385" s="16"/>
      <c r="M1385" s="16"/>
      <c r="N1385" s="16"/>
      <c r="O1385" s="16"/>
      <c r="P1385" s="17"/>
      <c r="Q1385" s="17"/>
      <c r="R1385" s="17"/>
      <c r="S1385" s="17"/>
      <c r="T1385" s="18"/>
      <c r="U1385" s="18"/>
      <c r="V1385" s="18">
        <v>1</v>
      </c>
      <c r="W1385" s="18"/>
      <c r="X1385" s="19">
        <v>1</v>
      </c>
      <c r="Y1385" s="19">
        <v>1</v>
      </c>
      <c r="Z1385" s="19"/>
      <c r="AA1385" s="19"/>
      <c r="AB1385" s="19"/>
      <c r="AC1385" s="19"/>
      <c r="AD1385" s="19"/>
      <c r="AE1385" s="19"/>
      <c r="AF1385" s="19"/>
      <c r="AG1385" s="19"/>
      <c r="AH1385" s="19"/>
      <c r="AI1385" s="19"/>
      <c r="AJ1385" s="17">
        <v>1</v>
      </c>
      <c r="AK1385" s="17"/>
      <c r="AL1385" s="17"/>
      <c r="AM1385" s="17"/>
      <c r="AN1385" s="17"/>
      <c r="AO1385" s="17"/>
      <c r="AP1385" s="17"/>
      <c r="AQ1385" s="17"/>
      <c r="AR1385" s="20"/>
      <c r="AS1385" s="20"/>
      <c r="AT1385" s="20"/>
      <c r="AU1385" s="20"/>
      <c r="AV1385" s="20"/>
      <c r="AW1385" s="20"/>
      <c r="AX1385" s="20"/>
      <c r="AY1385" s="20"/>
      <c r="AZ1385" s="20"/>
      <c r="BA1385" s="20"/>
      <c r="BB1385" s="20"/>
      <c r="BC1385" s="20"/>
      <c r="BD1385" s="16">
        <v>1</v>
      </c>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c r="CB1385" s="16">
        <v>1</v>
      </c>
      <c r="CC1385" s="16"/>
      <c r="CD1385" s="16">
        <v>1</v>
      </c>
      <c r="CE1385" s="16"/>
      <c r="CF1385" s="16"/>
      <c r="CG1385" s="19"/>
      <c r="CH1385" s="19"/>
      <c r="CI1385" s="19"/>
      <c r="CJ1385" s="19"/>
      <c r="CK1385" s="19">
        <v>1</v>
      </c>
      <c r="CL1385" s="19"/>
      <c r="CM1385" s="19"/>
      <c r="CN1385" s="19"/>
      <c r="CO1385" s="19"/>
      <c r="CP1385" s="19"/>
      <c r="CQ1385" s="19"/>
      <c r="CR1385" s="19"/>
    </row>
    <row r="1386" spans="1:96" ht="107" customHeight="1">
      <c r="A1386" s="11" cm="1">
        <f t="array" ref="A1386">SUMPRODUCT(--ISNUMBER(SEARCH({"stranding","stranded"},E1386)))</f>
        <v>0</v>
      </c>
      <c r="B1386" s="12">
        <v>1519</v>
      </c>
      <c r="C1386" s="13" t="s">
        <v>2852</v>
      </c>
      <c r="D1386" s="14">
        <v>2006</v>
      </c>
      <c r="E1386" s="15" t="s">
        <v>2853</v>
      </c>
      <c r="F1386" s="15" t="s">
        <v>7016</v>
      </c>
      <c r="G1386" s="15">
        <f t="shared" si="21"/>
        <v>4</v>
      </c>
      <c r="H1386" s="16"/>
      <c r="I1386" s="16"/>
      <c r="J1386" s="16"/>
      <c r="K1386" s="16"/>
      <c r="L1386" s="16"/>
      <c r="M1386" s="16"/>
      <c r="N1386" s="16"/>
      <c r="O1386" s="16"/>
      <c r="P1386" s="17"/>
      <c r="Q1386" s="17"/>
      <c r="R1386" s="17"/>
      <c r="S1386" s="17"/>
      <c r="T1386" s="18"/>
      <c r="U1386" s="18">
        <v>1</v>
      </c>
      <c r="V1386" s="18"/>
      <c r="W1386" s="18"/>
      <c r="X1386" s="19"/>
      <c r="Y1386" s="19">
        <v>1</v>
      </c>
      <c r="Z1386" s="19"/>
      <c r="AA1386" s="19"/>
      <c r="AB1386" s="19"/>
      <c r="AC1386" s="19"/>
      <c r="AD1386" s="19"/>
      <c r="AE1386" s="19"/>
      <c r="AF1386" s="19"/>
      <c r="AG1386" s="19"/>
      <c r="AH1386" s="19"/>
      <c r="AI1386" s="19"/>
      <c r="AJ1386" s="17"/>
      <c r="AK1386" s="17"/>
      <c r="AL1386" s="17"/>
      <c r="AM1386" s="17">
        <v>1</v>
      </c>
      <c r="AN1386" s="17">
        <v>1</v>
      </c>
      <c r="AO1386" s="17"/>
      <c r="AP1386" s="17"/>
      <c r="AQ1386" s="17"/>
      <c r="AR1386" s="20"/>
      <c r="AS1386" s="20"/>
      <c r="AT1386" s="20"/>
      <c r="AU1386" s="20"/>
      <c r="AV1386" s="20"/>
      <c r="AW1386" s="20"/>
      <c r="AX1386" s="20"/>
      <c r="AY1386" s="20"/>
      <c r="AZ1386" s="20"/>
      <c r="BA1386" s="20"/>
      <c r="BB1386" s="20"/>
      <c r="BC1386" s="20"/>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c r="CB1386" s="16"/>
      <c r="CC1386" s="16"/>
      <c r="CD1386" s="16"/>
      <c r="CE1386" s="16"/>
      <c r="CF1386" s="16"/>
      <c r="CG1386" s="19"/>
      <c r="CH1386" s="19"/>
      <c r="CI1386" s="19"/>
      <c r="CJ1386" s="19"/>
      <c r="CK1386" s="19"/>
      <c r="CL1386" s="19"/>
      <c r="CM1386" s="19"/>
      <c r="CN1386" s="19"/>
      <c r="CO1386" s="19"/>
      <c r="CP1386" s="19"/>
      <c r="CQ1386" s="19"/>
      <c r="CR1386" s="19">
        <v>1</v>
      </c>
    </row>
    <row r="1387" spans="1:96" ht="107" customHeight="1">
      <c r="A1387" s="11" cm="1">
        <f t="array" ref="A1387">SUMPRODUCT(--ISNUMBER(SEARCH({"stranding","stranded"},E1387)))</f>
        <v>0</v>
      </c>
      <c r="B1387" s="12">
        <v>1520</v>
      </c>
      <c r="C1387" s="21" t="s">
        <v>2854</v>
      </c>
      <c r="D1387" s="22">
        <v>2006</v>
      </c>
      <c r="E1387" s="15" t="s">
        <v>2855</v>
      </c>
      <c r="F1387" s="15" t="s">
        <v>7017</v>
      </c>
      <c r="G1387" s="15">
        <f t="shared" si="21"/>
        <v>4</v>
      </c>
      <c r="H1387" s="16"/>
      <c r="I1387" s="16"/>
      <c r="J1387" s="16"/>
      <c r="K1387" s="16"/>
      <c r="L1387" s="16"/>
      <c r="M1387" s="16"/>
      <c r="N1387" s="16"/>
      <c r="O1387" s="16"/>
      <c r="P1387" s="17"/>
      <c r="Q1387" s="17"/>
      <c r="R1387" s="17">
        <v>1</v>
      </c>
      <c r="S1387" s="17"/>
      <c r="T1387" s="18"/>
      <c r="U1387" s="18"/>
      <c r="V1387" s="18">
        <v>1</v>
      </c>
      <c r="W1387" s="18"/>
      <c r="X1387" s="19"/>
      <c r="Y1387" s="19">
        <v>1</v>
      </c>
      <c r="Z1387" s="19"/>
      <c r="AA1387" s="19"/>
      <c r="AB1387" s="19"/>
      <c r="AC1387" s="19"/>
      <c r="AD1387" s="19"/>
      <c r="AE1387" s="19"/>
      <c r="AF1387" s="19"/>
      <c r="AG1387" s="19"/>
      <c r="AH1387" s="19"/>
      <c r="AI1387" s="19"/>
      <c r="AJ1387" s="17"/>
      <c r="AK1387" s="17"/>
      <c r="AL1387" s="17"/>
      <c r="AM1387" s="17"/>
      <c r="AN1387" s="17"/>
      <c r="AO1387" s="17"/>
      <c r="AP1387" s="17"/>
      <c r="AQ1387" s="17"/>
      <c r="AR1387" s="20">
        <v>1</v>
      </c>
      <c r="AS1387" s="20"/>
      <c r="AT1387" s="20"/>
      <c r="AU1387" s="20"/>
      <c r="AV1387" s="20"/>
      <c r="AW1387" s="20"/>
      <c r="AX1387" s="20"/>
      <c r="AY1387" s="20"/>
      <c r="AZ1387" s="20"/>
      <c r="BA1387" s="20"/>
      <c r="BB1387" s="20"/>
      <c r="BC1387" s="20"/>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c r="CB1387" s="16"/>
      <c r="CC1387" s="16"/>
      <c r="CD1387" s="16"/>
      <c r="CE1387" s="16"/>
      <c r="CF1387" s="16"/>
      <c r="CG1387" s="19"/>
      <c r="CH1387" s="19"/>
      <c r="CI1387" s="19"/>
      <c r="CJ1387" s="19"/>
      <c r="CK1387" s="19"/>
      <c r="CL1387" s="19"/>
      <c r="CM1387" s="19"/>
      <c r="CN1387" s="19"/>
      <c r="CO1387" s="19"/>
      <c r="CP1387" s="19"/>
      <c r="CQ1387" s="19"/>
      <c r="CR1387" s="19">
        <v>1</v>
      </c>
    </row>
    <row r="1388" spans="1:96" ht="107" customHeight="1">
      <c r="A1388" s="11" cm="1">
        <f t="array" ref="A1388">SUMPRODUCT(--ISNUMBER(SEARCH({"stranding","stranded"},E1388)))</f>
        <v>0</v>
      </c>
      <c r="B1388" s="12">
        <v>1521</v>
      </c>
      <c r="C1388" s="13" t="s">
        <v>2856</v>
      </c>
      <c r="D1388" s="14">
        <v>2006</v>
      </c>
      <c r="E1388" s="15" t="s">
        <v>2857</v>
      </c>
      <c r="F1388" s="15" t="s">
        <v>6743</v>
      </c>
      <c r="G1388" s="15">
        <f t="shared" si="21"/>
        <v>3</v>
      </c>
      <c r="H1388" s="16"/>
      <c r="I1388" s="16"/>
      <c r="J1388" s="16"/>
      <c r="K1388" s="16"/>
      <c r="L1388" s="16">
        <v>1</v>
      </c>
      <c r="M1388" s="16"/>
      <c r="N1388" s="16"/>
      <c r="O1388" s="16"/>
      <c r="P1388" s="17"/>
      <c r="Q1388" s="17"/>
      <c r="R1388" s="17"/>
      <c r="S1388" s="17"/>
      <c r="T1388" s="18"/>
      <c r="U1388" s="18">
        <v>1</v>
      </c>
      <c r="V1388" s="18"/>
      <c r="W1388" s="18"/>
      <c r="X1388" s="19"/>
      <c r="Y1388" s="19">
        <v>1</v>
      </c>
      <c r="Z1388" s="19"/>
      <c r="AA1388" s="19"/>
      <c r="AB1388" s="19"/>
      <c r="AC1388" s="19"/>
      <c r="AD1388" s="19"/>
      <c r="AE1388" s="19"/>
      <c r="AF1388" s="19"/>
      <c r="AG1388" s="19"/>
      <c r="AH1388" s="19"/>
      <c r="AI1388" s="19"/>
      <c r="AJ1388" s="17"/>
      <c r="AK1388" s="17"/>
      <c r="AL1388" s="17"/>
      <c r="AM1388" s="17"/>
      <c r="AN1388" s="17">
        <v>1</v>
      </c>
      <c r="AO1388" s="17"/>
      <c r="AP1388" s="17"/>
      <c r="AQ1388" s="17"/>
      <c r="AR1388" s="20"/>
      <c r="AS1388" s="20"/>
      <c r="AT1388" s="20"/>
      <c r="AU1388" s="20"/>
      <c r="AV1388" s="20"/>
      <c r="AW1388" s="20"/>
      <c r="AX1388" s="20"/>
      <c r="AY1388" s="20"/>
      <c r="AZ1388" s="20"/>
      <c r="BA1388" s="20"/>
      <c r="BB1388" s="20"/>
      <c r="BC1388" s="20"/>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c r="CB1388" s="16"/>
      <c r="CC1388" s="16"/>
      <c r="CD1388" s="16"/>
      <c r="CE1388" s="16"/>
      <c r="CF1388" s="16"/>
      <c r="CG1388" s="19"/>
      <c r="CH1388" s="19"/>
      <c r="CI1388" s="19"/>
      <c r="CJ1388" s="19"/>
      <c r="CK1388" s="19"/>
      <c r="CL1388" s="19"/>
      <c r="CM1388" s="19"/>
      <c r="CN1388" s="19"/>
      <c r="CO1388" s="19"/>
      <c r="CP1388" s="19"/>
      <c r="CQ1388" s="19"/>
      <c r="CR1388" s="19">
        <v>1</v>
      </c>
    </row>
    <row r="1389" spans="1:96" ht="107" customHeight="1">
      <c r="A1389" s="11" cm="1">
        <f t="array" ref="A1389">SUMPRODUCT(--ISNUMBER(SEARCH({"stranding","stranded"},E1389)))</f>
        <v>0</v>
      </c>
      <c r="B1389" s="12">
        <v>1522</v>
      </c>
      <c r="C1389" s="21" t="s">
        <v>2858</v>
      </c>
      <c r="D1389" s="22">
        <v>2006</v>
      </c>
      <c r="E1389" s="15" t="s">
        <v>2859</v>
      </c>
      <c r="F1389" s="15" t="s">
        <v>7018</v>
      </c>
      <c r="G1389" s="15">
        <f t="shared" si="21"/>
        <v>4</v>
      </c>
      <c r="H1389" s="16"/>
      <c r="I1389" s="16"/>
      <c r="J1389" s="16"/>
      <c r="K1389" s="16"/>
      <c r="L1389" s="16">
        <v>1</v>
      </c>
      <c r="M1389" s="16"/>
      <c r="N1389" s="16"/>
      <c r="O1389" s="16"/>
      <c r="P1389" s="17"/>
      <c r="Q1389" s="17"/>
      <c r="R1389" s="17"/>
      <c r="S1389" s="17"/>
      <c r="T1389" s="18"/>
      <c r="U1389" s="18">
        <v>1</v>
      </c>
      <c r="V1389" s="18"/>
      <c r="W1389" s="18"/>
      <c r="X1389" s="19">
        <v>1</v>
      </c>
      <c r="Y1389" s="19"/>
      <c r="Z1389" s="19"/>
      <c r="AA1389" s="19"/>
      <c r="AB1389" s="19"/>
      <c r="AC1389" s="19"/>
      <c r="AD1389" s="19"/>
      <c r="AE1389" s="19">
        <v>1</v>
      </c>
      <c r="AF1389" s="19"/>
      <c r="AG1389" s="19"/>
      <c r="AH1389" s="19"/>
      <c r="AI1389" s="19"/>
      <c r="AJ1389" s="17"/>
      <c r="AK1389" s="17"/>
      <c r="AL1389" s="17"/>
      <c r="AM1389" s="17"/>
      <c r="AN1389" s="17">
        <v>1</v>
      </c>
      <c r="AO1389" s="17"/>
      <c r="AP1389" s="17"/>
      <c r="AQ1389" s="17"/>
      <c r="AR1389" s="20"/>
      <c r="AS1389" s="20"/>
      <c r="AT1389" s="20"/>
      <c r="AU1389" s="20"/>
      <c r="AV1389" s="20"/>
      <c r="AW1389" s="20"/>
      <c r="AX1389" s="20"/>
      <c r="AY1389" s="20"/>
      <c r="AZ1389" s="20"/>
      <c r="BA1389" s="20"/>
      <c r="BB1389" s="20"/>
      <c r="BC1389" s="20"/>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c r="CB1389" s="16"/>
      <c r="CC1389" s="16"/>
      <c r="CD1389" s="16"/>
      <c r="CE1389" s="16"/>
      <c r="CF1389" s="16"/>
      <c r="CG1389" s="19"/>
      <c r="CH1389" s="19"/>
      <c r="CI1389" s="19"/>
      <c r="CJ1389" s="19"/>
      <c r="CK1389" s="19"/>
      <c r="CL1389" s="19"/>
      <c r="CM1389" s="19"/>
      <c r="CN1389" s="19"/>
      <c r="CO1389" s="19"/>
      <c r="CP1389" s="19"/>
      <c r="CQ1389" s="19"/>
      <c r="CR1389" s="19">
        <v>1</v>
      </c>
    </row>
    <row r="1390" spans="1:96" ht="107" customHeight="1">
      <c r="A1390" s="11" cm="1">
        <f t="array" ref="A1390">SUMPRODUCT(--ISNUMBER(SEARCH({"stranding","stranded"},E1390)))</f>
        <v>0</v>
      </c>
      <c r="B1390" s="12">
        <v>1523</v>
      </c>
      <c r="C1390" s="13" t="s">
        <v>2860</v>
      </c>
      <c r="D1390" s="14">
        <v>2006</v>
      </c>
      <c r="E1390" s="15" t="s">
        <v>2861</v>
      </c>
      <c r="F1390" s="15" t="s">
        <v>7996</v>
      </c>
      <c r="G1390" s="15">
        <f t="shared" si="21"/>
        <v>6</v>
      </c>
      <c r="H1390" s="16"/>
      <c r="I1390" s="16"/>
      <c r="J1390" s="16"/>
      <c r="K1390" s="16">
        <v>1</v>
      </c>
      <c r="L1390" s="16"/>
      <c r="M1390" s="16">
        <v>1</v>
      </c>
      <c r="N1390" s="16"/>
      <c r="O1390" s="16"/>
      <c r="P1390" s="17">
        <v>1</v>
      </c>
      <c r="Q1390" s="17"/>
      <c r="R1390" s="17"/>
      <c r="S1390" s="17"/>
      <c r="T1390" s="18"/>
      <c r="U1390" s="18">
        <v>1</v>
      </c>
      <c r="V1390" s="18"/>
      <c r="W1390" s="18"/>
      <c r="X1390" s="19"/>
      <c r="Y1390" s="19">
        <v>1</v>
      </c>
      <c r="Z1390" s="19">
        <v>1</v>
      </c>
      <c r="AA1390" s="19"/>
      <c r="AB1390" s="19"/>
      <c r="AC1390" s="19"/>
      <c r="AD1390" s="19">
        <v>1</v>
      </c>
      <c r="AE1390" s="19"/>
      <c r="AF1390" s="19"/>
      <c r="AG1390" s="19"/>
      <c r="AH1390" s="19"/>
      <c r="AI1390" s="19"/>
      <c r="AJ1390" s="17"/>
      <c r="AK1390" s="17"/>
      <c r="AL1390" s="17"/>
      <c r="AM1390" s="17"/>
      <c r="AN1390" s="17"/>
      <c r="AO1390" s="17"/>
      <c r="AP1390" s="17"/>
      <c r="AQ1390" s="17"/>
      <c r="AR1390" s="20"/>
      <c r="AS1390" s="20"/>
      <c r="AT1390" s="20"/>
      <c r="AU1390" s="20"/>
      <c r="AV1390" s="20"/>
      <c r="AW1390" s="20"/>
      <c r="AX1390" s="20"/>
      <c r="AY1390" s="20"/>
      <c r="AZ1390" s="20"/>
      <c r="BA1390" s="20"/>
      <c r="BB1390" s="20"/>
      <c r="BC1390" s="20"/>
      <c r="BD1390" s="16">
        <v>1</v>
      </c>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c r="CB1390" s="16"/>
      <c r="CC1390" s="16"/>
      <c r="CD1390" s="16"/>
      <c r="CE1390" s="16"/>
      <c r="CF1390" s="16"/>
      <c r="CG1390" s="19"/>
      <c r="CH1390" s="19"/>
      <c r="CI1390" s="19"/>
      <c r="CJ1390" s="19"/>
      <c r="CK1390" s="19"/>
      <c r="CL1390" s="19"/>
      <c r="CM1390" s="19">
        <v>1</v>
      </c>
      <c r="CN1390" s="19"/>
      <c r="CO1390" s="19"/>
      <c r="CP1390" s="19"/>
      <c r="CQ1390" s="19"/>
      <c r="CR1390" s="19"/>
    </row>
    <row r="1391" spans="1:96" ht="107" customHeight="1">
      <c r="A1391" s="11" cm="1">
        <f t="array" ref="A1391">SUMPRODUCT(--ISNUMBER(SEARCH({"stranding","stranded"},E1391)))</f>
        <v>0</v>
      </c>
      <c r="B1391" s="12">
        <v>1524</v>
      </c>
      <c r="C1391" s="21" t="s">
        <v>2862</v>
      </c>
      <c r="D1391" s="22">
        <v>2006</v>
      </c>
      <c r="E1391" s="15" t="s">
        <v>2863</v>
      </c>
      <c r="F1391" s="15" t="s">
        <v>6238</v>
      </c>
      <c r="G1391" s="15">
        <f t="shared" si="21"/>
        <v>3</v>
      </c>
      <c r="H1391" s="16"/>
      <c r="I1391" s="16"/>
      <c r="J1391" s="16"/>
      <c r="K1391" s="16"/>
      <c r="L1391" s="16"/>
      <c r="M1391" s="16">
        <v>1</v>
      </c>
      <c r="N1391" s="16"/>
      <c r="O1391" s="16"/>
      <c r="P1391" s="17"/>
      <c r="Q1391" s="17"/>
      <c r="R1391" s="17"/>
      <c r="S1391" s="17"/>
      <c r="T1391" s="18"/>
      <c r="U1391" s="18">
        <v>1</v>
      </c>
      <c r="V1391" s="18"/>
      <c r="W1391" s="18"/>
      <c r="X1391" s="19"/>
      <c r="Y1391" s="19">
        <v>1</v>
      </c>
      <c r="Z1391" s="19">
        <v>1</v>
      </c>
      <c r="AA1391" s="19"/>
      <c r="AB1391" s="19"/>
      <c r="AC1391" s="19"/>
      <c r="AD1391" s="19"/>
      <c r="AE1391" s="19"/>
      <c r="AF1391" s="19"/>
      <c r="AG1391" s="19"/>
      <c r="AH1391" s="19"/>
      <c r="AI1391" s="19"/>
      <c r="AJ1391" s="17"/>
      <c r="AK1391" s="17"/>
      <c r="AL1391" s="17"/>
      <c r="AM1391" s="17"/>
      <c r="AN1391" s="17"/>
      <c r="AO1391" s="17"/>
      <c r="AP1391" s="17"/>
      <c r="AQ1391" s="17"/>
      <c r="AR1391" s="20"/>
      <c r="AS1391" s="20"/>
      <c r="AT1391" s="20"/>
      <c r="AU1391" s="20"/>
      <c r="AV1391" s="20"/>
      <c r="AW1391" s="20"/>
      <c r="AX1391" s="20"/>
      <c r="AY1391" s="20"/>
      <c r="AZ1391" s="20"/>
      <c r="BA1391" s="20"/>
      <c r="BB1391" s="20"/>
      <c r="BC1391" s="20"/>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c r="CB1391" s="16"/>
      <c r="CC1391" s="16"/>
      <c r="CD1391" s="16"/>
      <c r="CE1391" s="16"/>
      <c r="CF1391" s="16"/>
      <c r="CG1391" s="19"/>
      <c r="CH1391" s="19"/>
      <c r="CI1391" s="19"/>
      <c r="CJ1391" s="19"/>
      <c r="CK1391" s="19"/>
      <c r="CL1391" s="19"/>
      <c r="CM1391" s="19"/>
      <c r="CN1391" s="19"/>
      <c r="CO1391" s="19"/>
      <c r="CP1391" s="19">
        <v>1</v>
      </c>
      <c r="CQ1391" s="19"/>
      <c r="CR1391" s="19"/>
    </row>
    <row r="1392" spans="1:96" ht="107" customHeight="1">
      <c r="A1392" s="11" cm="1">
        <f t="array" ref="A1392">SUMPRODUCT(--ISNUMBER(SEARCH({"stranding","stranded"},E1392)))</f>
        <v>0</v>
      </c>
      <c r="B1392" s="12">
        <v>1525</v>
      </c>
      <c r="C1392" s="13" t="s">
        <v>2864</v>
      </c>
      <c r="D1392" s="14">
        <v>2006</v>
      </c>
      <c r="E1392" s="15" t="s">
        <v>2865</v>
      </c>
      <c r="F1392" s="15" t="s">
        <v>6608</v>
      </c>
      <c r="G1392" s="15">
        <f t="shared" si="21"/>
        <v>4</v>
      </c>
      <c r="H1392" s="16"/>
      <c r="I1392" s="16"/>
      <c r="J1392" s="16"/>
      <c r="K1392" s="16"/>
      <c r="L1392" s="16"/>
      <c r="M1392" s="16"/>
      <c r="N1392" s="16"/>
      <c r="O1392" s="16"/>
      <c r="P1392" s="17"/>
      <c r="Q1392" s="17"/>
      <c r="R1392" s="17"/>
      <c r="S1392" s="17"/>
      <c r="T1392" s="18"/>
      <c r="U1392" s="18">
        <v>1</v>
      </c>
      <c r="V1392" s="18"/>
      <c r="W1392" s="18"/>
      <c r="X1392" s="19"/>
      <c r="Y1392" s="19">
        <v>1</v>
      </c>
      <c r="Z1392" s="19">
        <v>1</v>
      </c>
      <c r="AA1392" s="19"/>
      <c r="AB1392" s="19"/>
      <c r="AC1392" s="19"/>
      <c r="AD1392" s="19"/>
      <c r="AE1392" s="19"/>
      <c r="AF1392" s="19"/>
      <c r="AG1392" s="19"/>
      <c r="AH1392" s="19"/>
      <c r="AI1392" s="19"/>
      <c r="AJ1392" s="17"/>
      <c r="AK1392" s="17"/>
      <c r="AL1392" s="17"/>
      <c r="AM1392" s="17"/>
      <c r="AN1392" s="17"/>
      <c r="AO1392" s="17"/>
      <c r="AP1392" s="17"/>
      <c r="AQ1392" s="17"/>
      <c r="AR1392" s="20"/>
      <c r="AS1392" s="20"/>
      <c r="AT1392" s="20"/>
      <c r="AU1392" s="20"/>
      <c r="AV1392" s="20"/>
      <c r="AW1392" s="20"/>
      <c r="AX1392" s="20"/>
      <c r="AY1392" s="20"/>
      <c r="AZ1392" s="20"/>
      <c r="BA1392" s="20"/>
      <c r="BB1392" s="20"/>
      <c r="BC1392" s="20"/>
      <c r="BD1392" s="16"/>
      <c r="BE1392" s="16"/>
      <c r="BF1392" s="16"/>
      <c r="BG1392" s="16"/>
      <c r="BH1392" s="16"/>
      <c r="BI1392" s="16"/>
      <c r="BJ1392" s="16"/>
      <c r="BK1392" s="16"/>
      <c r="BL1392" s="16"/>
      <c r="BM1392" s="16"/>
      <c r="BN1392" s="16"/>
      <c r="BO1392" s="16"/>
      <c r="BP1392" s="16"/>
      <c r="BQ1392" s="16"/>
      <c r="BR1392" s="16"/>
      <c r="BS1392" s="16"/>
      <c r="BT1392" s="16">
        <v>1</v>
      </c>
      <c r="BU1392" s="16"/>
      <c r="BV1392" s="16"/>
      <c r="BW1392" s="16"/>
      <c r="BX1392" s="16"/>
      <c r="BY1392" s="16"/>
      <c r="BZ1392" s="16"/>
      <c r="CA1392" s="16"/>
      <c r="CB1392" s="16"/>
      <c r="CC1392" s="16"/>
      <c r="CD1392" s="16"/>
      <c r="CE1392" s="16"/>
      <c r="CF1392" s="16"/>
      <c r="CG1392" s="19"/>
      <c r="CH1392" s="19"/>
      <c r="CI1392" s="19"/>
      <c r="CJ1392" s="19"/>
      <c r="CK1392" s="19"/>
      <c r="CL1392" s="19"/>
      <c r="CM1392" s="19">
        <v>1</v>
      </c>
      <c r="CN1392" s="19"/>
      <c r="CO1392" s="19"/>
      <c r="CP1392" s="19"/>
      <c r="CQ1392" s="19"/>
      <c r="CR1392" s="19"/>
    </row>
    <row r="1393" spans="1:96" ht="107" customHeight="1">
      <c r="A1393" s="11" cm="1">
        <f t="array" ref="A1393">SUMPRODUCT(--ISNUMBER(SEARCH({"stranding","stranded"},E1393)))</f>
        <v>0</v>
      </c>
      <c r="B1393" s="12">
        <v>1526</v>
      </c>
      <c r="C1393" s="21" t="s">
        <v>2866</v>
      </c>
      <c r="D1393" s="22">
        <v>2006</v>
      </c>
      <c r="E1393" s="15" t="s">
        <v>2867</v>
      </c>
      <c r="F1393" s="15" t="s">
        <v>7019</v>
      </c>
      <c r="G1393" s="15">
        <f t="shared" si="21"/>
        <v>8</v>
      </c>
      <c r="H1393" s="16"/>
      <c r="I1393" s="16">
        <v>1</v>
      </c>
      <c r="J1393" s="16"/>
      <c r="K1393" s="16"/>
      <c r="L1393" s="16"/>
      <c r="M1393" s="16">
        <v>1</v>
      </c>
      <c r="N1393" s="16"/>
      <c r="O1393" s="16"/>
      <c r="P1393" s="17"/>
      <c r="Q1393" s="17"/>
      <c r="R1393" s="17">
        <v>1</v>
      </c>
      <c r="S1393" s="17"/>
      <c r="T1393" s="18">
        <v>1</v>
      </c>
      <c r="U1393" s="18"/>
      <c r="V1393" s="18">
        <v>1</v>
      </c>
      <c r="W1393" s="18">
        <v>1</v>
      </c>
      <c r="X1393" s="19">
        <v>1</v>
      </c>
      <c r="Y1393" s="19">
        <v>1</v>
      </c>
      <c r="Z1393" s="19"/>
      <c r="AA1393" s="19"/>
      <c r="AB1393" s="19"/>
      <c r="AC1393" s="19"/>
      <c r="AD1393" s="19"/>
      <c r="AE1393" s="19"/>
      <c r="AF1393" s="19"/>
      <c r="AG1393" s="19"/>
      <c r="AH1393" s="19"/>
      <c r="AI1393" s="19"/>
      <c r="AJ1393" s="17">
        <v>1</v>
      </c>
      <c r="AK1393" s="17"/>
      <c r="AL1393" s="17"/>
      <c r="AM1393" s="17"/>
      <c r="AN1393" s="17"/>
      <c r="AO1393" s="17"/>
      <c r="AP1393" s="17"/>
      <c r="AQ1393" s="17"/>
      <c r="AR1393" s="20"/>
      <c r="AS1393" s="20"/>
      <c r="AT1393" s="20"/>
      <c r="AU1393" s="20"/>
      <c r="AV1393" s="20"/>
      <c r="AW1393" s="20"/>
      <c r="AX1393" s="20"/>
      <c r="AY1393" s="20"/>
      <c r="AZ1393" s="20"/>
      <c r="BA1393" s="20"/>
      <c r="BB1393" s="20"/>
      <c r="BC1393" s="20"/>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c r="CB1393" s="16"/>
      <c r="CC1393" s="16">
        <v>1</v>
      </c>
      <c r="CD1393" s="16"/>
      <c r="CE1393" s="16"/>
      <c r="CF1393" s="16"/>
      <c r="CG1393" s="19"/>
      <c r="CH1393" s="19"/>
      <c r="CI1393" s="19"/>
      <c r="CJ1393" s="19"/>
      <c r="CK1393" s="19">
        <v>1</v>
      </c>
      <c r="CL1393" s="19"/>
      <c r="CM1393" s="19"/>
      <c r="CN1393" s="19"/>
      <c r="CO1393" s="19"/>
      <c r="CP1393" s="19"/>
      <c r="CQ1393" s="19"/>
      <c r="CR1393" s="19"/>
    </row>
    <row r="1394" spans="1:96" ht="107" customHeight="1">
      <c r="A1394" s="11" cm="1">
        <f t="array" ref="A1394">SUMPRODUCT(--ISNUMBER(SEARCH({"stranding","stranded"},E1394)))</f>
        <v>0</v>
      </c>
      <c r="B1394" s="12">
        <v>1527</v>
      </c>
      <c r="C1394" s="13" t="s">
        <v>2868</v>
      </c>
      <c r="D1394" s="14">
        <v>2006</v>
      </c>
      <c r="E1394" s="15" t="s">
        <v>2869</v>
      </c>
      <c r="F1394" s="15" t="s">
        <v>7997</v>
      </c>
      <c r="G1394" s="15">
        <f t="shared" si="21"/>
        <v>7</v>
      </c>
      <c r="H1394" s="16"/>
      <c r="I1394" s="16"/>
      <c r="J1394" s="16"/>
      <c r="K1394" s="16"/>
      <c r="L1394" s="16">
        <v>1</v>
      </c>
      <c r="M1394" s="16"/>
      <c r="N1394" s="16"/>
      <c r="O1394" s="16"/>
      <c r="P1394" s="17"/>
      <c r="Q1394" s="17"/>
      <c r="R1394" s="17"/>
      <c r="S1394" s="17"/>
      <c r="T1394" s="18">
        <v>1</v>
      </c>
      <c r="U1394" s="18"/>
      <c r="V1394" s="18"/>
      <c r="W1394" s="18"/>
      <c r="X1394" s="19"/>
      <c r="Y1394" s="19"/>
      <c r="Z1394" s="19"/>
      <c r="AA1394" s="19"/>
      <c r="AB1394" s="19">
        <v>1</v>
      </c>
      <c r="AC1394" s="19"/>
      <c r="AD1394" s="19"/>
      <c r="AE1394" s="19">
        <v>1</v>
      </c>
      <c r="AF1394" s="19">
        <v>1</v>
      </c>
      <c r="AG1394" s="19"/>
      <c r="AH1394" s="19"/>
      <c r="AI1394" s="19"/>
      <c r="AJ1394" s="17"/>
      <c r="AK1394" s="17"/>
      <c r="AL1394" s="17"/>
      <c r="AM1394" s="17"/>
      <c r="AN1394" s="17"/>
      <c r="AO1394" s="17"/>
      <c r="AP1394" s="17"/>
      <c r="AQ1394" s="17"/>
      <c r="AR1394" s="20"/>
      <c r="AS1394" s="20"/>
      <c r="AT1394" s="20"/>
      <c r="AU1394" s="20"/>
      <c r="AV1394" s="20"/>
      <c r="AW1394" s="20"/>
      <c r="AX1394" s="20"/>
      <c r="AY1394" s="20"/>
      <c r="AZ1394" s="20"/>
      <c r="BA1394" s="20"/>
      <c r="BB1394" s="20"/>
      <c r="BC1394" s="20"/>
      <c r="BD1394" s="16">
        <v>1</v>
      </c>
      <c r="BE1394" s="16"/>
      <c r="BF1394" s="16"/>
      <c r="BG1394" s="16"/>
      <c r="BH1394" s="16"/>
      <c r="BI1394" s="16">
        <v>1</v>
      </c>
      <c r="BJ1394" s="16"/>
      <c r="BK1394" s="16"/>
      <c r="BL1394" s="16"/>
      <c r="BM1394" s="16"/>
      <c r="BN1394" s="16"/>
      <c r="BO1394" s="16"/>
      <c r="BP1394" s="16"/>
      <c r="BQ1394" s="16"/>
      <c r="BR1394" s="16"/>
      <c r="BS1394" s="16"/>
      <c r="BT1394" s="16"/>
      <c r="BU1394" s="16"/>
      <c r="BV1394" s="16"/>
      <c r="BW1394" s="16"/>
      <c r="BX1394" s="16"/>
      <c r="BY1394" s="16">
        <v>1</v>
      </c>
      <c r="BZ1394" s="16"/>
      <c r="CA1394" s="16"/>
      <c r="CB1394" s="16"/>
      <c r="CC1394" s="16"/>
      <c r="CD1394" s="16"/>
      <c r="CE1394" s="16"/>
      <c r="CF1394" s="16"/>
      <c r="CG1394" s="19"/>
      <c r="CH1394" s="19"/>
      <c r="CI1394" s="19"/>
      <c r="CJ1394" s="19">
        <v>1</v>
      </c>
      <c r="CK1394" s="19"/>
      <c r="CL1394" s="19"/>
      <c r="CM1394" s="19"/>
      <c r="CN1394" s="19"/>
      <c r="CO1394" s="19"/>
      <c r="CP1394" s="19"/>
      <c r="CQ1394" s="19"/>
      <c r="CR1394" s="19"/>
    </row>
    <row r="1395" spans="1:96" ht="107" customHeight="1">
      <c r="A1395" s="11" cm="1">
        <f t="array" ref="A1395">SUMPRODUCT(--ISNUMBER(SEARCH({"stranding","stranded"},E1395)))</f>
        <v>0</v>
      </c>
      <c r="B1395" s="12">
        <v>1528</v>
      </c>
      <c r="C1395" s="21" t="s">
        <v>2870</v>
      </c>
      <c r="D1395" s="22">
        <v>2006</v>
      </c>
      <c r="E1395" s="15" t="s">
        <v>2871</v>
      </c>
      <c r="F1395" s="15" t="s">
        <v>7998</v>
      </c>
      <c r="G1395" s="15">
        <f t="shared" si="21"/>
        <v>10</v>
      </c>
      <c r="H1395" s="16"/>
      <c r="I1395" s="16"/>
      <c r="J1395" s="16"/>
      <c r="K1395" s="16"/>
      <c r="L1395" s="16">
        <v>1</v>
      </c>
      <c r="M1395" s="16"/>
      <c r="N1395" s="16"/>
      <c r="O1395" s="16"/>
      <c r="P1395" s="17"/>
      <c r="Q1395" s="17"/>
      <c r="R1395" s="17">
        <v>1</v>
      </c>
      <c r="S1395" s="17"/>
      <c r="T1395" s="18">
        <v>1</v>
      </c>
      <c r="U1395" s="18"/>
      <c r="V1395" s="18"/>
      <c r="W1395" s="18"/>
      <c r="X1395" s="19"/>
      <c r="Y1395" s="19">
        <v>1</v>
      </c>
      <c r="Z1395" s="19">
        <v>1</v>
      </c>
      <c r="AA1395" s="19"/>
      <c r="AB1395" s="19"/>
      <c r="AC1395" s="19"/>
      <c r="AD1395" s="19"/>
      <c r="AE1395" s="19"/>
      <c r="AF1395" s="19">
        <v>1</v>
      </c>
      <c r="AG1395" s="19"/>
      <c r="AH1395" s="19"/>
      <c r="AI1395" s="19"/>
      <c r="AJ1395" s="17"/>
      <c r="AK1395" s="17"/>
      <c r="AL1395" s="17"/>
      <c r="AM1395" s="17"/>
      <c r="AN1395" s="17"/>
      <c r="AO1395" s="17"/>
      <c r="AP1395" s="17"/>
      <c r="AQ1395" s="17"/>
      <c r="AR1395" s="20"/>
      <c r="AS1395" s="20"/>
      <c r="AT1395" s="20"/>
      <c r="AU1395" s="20"/>
      <c r="AV1395" s="20"/>
      <c r="AW1395" s="20"/>
      <c r="AX1395" s="20"/>
      <c r="AY1395" s="20"/>
      <c r="AZ1395" s="20"/>
      <c r="BA1395" s="20"/>
      <c r="BB1395" s="20"/>
      <c r="BC1395" s="20"/>
      <c r="BD1395" s="16">
        <v>1</v>
      </c>
      <c r="BE1395" s="16"/>
      <c r="BF1395" s="16"/>
      <c r="BG1395" s="16"/>
      <c r="BH1395" s="16"/>
      <c r="BI1395" s="16">
        <v>1</v>
      </c>
      <c r="BJ1395" s="16"/>
      <c r="BK1395" s="16"/>
      <c r="BL1395" s="16"/>
      <c r="BM1395" s="16">
        <v>1</v>
      </c>
      <c r="BN1395" s="16"/>
      <c r="BO1395" s="16"/>
      <c r="BP1395" s="16"/>
      <c r="BQ1395" s="16"/>
      <c r="BR1395" s="16"/>
      <c r="BS1395" s="16"/>
      <c r="BT1395" s="16">
        <v>1</v>
      </c>
      <c r="BU1395" s="16"/>
      <c r="BV1395" s="16"/>
      <c r="BW1395" s="16"/>
      <c r="BX1395" s="16"/>
      <c r="BY1395" s="16"/>
      <c r="BZ1395" s="16">
        <v>1</v>
      </c>
      <c r="CA1395" s="16"/>
      <c r="CB1395" s="16"/>
      <c r="CC1395" s="16"/>
      <c r="CD1395" s="16"/>
      <c r="CE1395" s="16"/>
      <c r="CF1395" s="16"/>
      <c r="CG1395" s="19"/>
      <c r="CH1395" s="19"/>
      <c r="CI1395" s="19"/>
      <c r="CJ1395" s="19"/>
      <c r="CK1395" s="19"/>
      <c r="CL1395" s="19"/>
      <c r="CM1395" s="19"/>
      <c r="CN1395" s="19"/>
      <c r="CO1395" s="19">
        <v>1</v>
      </c>
      <c r="CP1395" s="19"/>
      <c r="CQ1395" s="19"/>
      <c r="CR1395" s="19"/>
    </row>
    <row r="1396" spans="1:96" ht="107" customHeight="1">
      <c r="A1396" s="11" cm="1">
        <f t="array" ref="A1396">SUMPRODUCT(--ISNUMBER(SEARCH({"stranding","stranded"},E1396)))</f>
        <v>0</v>
      </c>
      <c r="B1396" s="12">
        <v>1529</v>
      </c>
      <c r="C1396" s="13" t="s">
        <v>2872</v>
      </c>
      <c r="D1396" s="14">
        <v>2006</v>
      </c>
      <c r="E1396" s="15" t="s">
        <v>2873</v>
      </c>
      <c r="F1396" s="15" t="s">
        <v>7020</v>
      </c>
      <c r="G1396" s="15">
        <f t="shared" si="21"/>
        <v>6</v>
      </c>
      <c r="H1396" s="16"/>
      <c r="I1396" s="16"/>
      <c r="J1396" s="16"/>
      <c r="K1396" s="16"/>
      <c r="L1396" s="16"/>
      <c r="M1396" s="16"/>
      <c r="N1396" s="16"/>
      <c r="O1396" s="16"/>
      <c r="P1396" s="17"/>
      <c r="Q1396" s="17"/>
      <c r="R1396" s="17"/>
      <c r="S1396" s="17"/>
      <c r="T1396" s="18">
        <v>1</v>
      </c>
      <c r="U1396" s="18"/>
      <c r="V1396" s="18"/>
      <c r="W1396" s="18"/>
      <c r="X1396" s="19"/>
      <c r="Y1396" s="19">
        <v>1</v>
      </c>
      <c r="Z1396" s="19">
        <v>1</v>
      </c>
      <c r="AA1396" s="19"/>
      <c r="AB1396" s="19"/>
      <c r="AC1396" s="19"/>
      <c r="AD1396" s="19"/>
      <c r="AE1396" s="19"/>
      <c r="AF1396" s="19"/>
      <c r="AG1396" s="19"/>
      <c r="AH1396" s="19"/>
      <c r="AI1396" s="19"/>
      <c r="AJ1396" s="17"/>
      <c r="AK1396" s="17"/>
      <c r="AL1396" s="17"/>
      <c r="AM1396" s="17"/>
      <c r="AN1396" s="17"/>
      <c r="AO1396" s="17"/>
      <c r="AP1396" s="17"/>
      <c r="AQ1396" s="17"/>
      <c r="AR1396" s="20"/>
      <c r="AS1396" s="20"/>
      <c r="AT1396" s="20"/>
      <c r="AU1396" s="20"/>
      <c r="AV1396" s="20"/>
      <c r="AW1396" s="20"/>
      <c r="AX1396" s="20"/>
      <c r="AY1396" s="20"/>
      <c r="AZ1396" s="20"/>
      <c r="BA1396" s="20"/>
      <c r="BB1396" s="20"/>
      <c r="BC1396" s="20"/>
      <c r="BD1396" s="16"/>
      <c r="BE1396" s="16"/>
      <c r="BF1396" s="16">
        <v>1</v>
      </c>
      <c r="BG1396" s="16"/>
      <c r="BH1396" s="16"/>
      <c r="BI1396" s="16">
        <v>1</v>
      </c>
      <c r="BJ1396" s="16"/>
      <c r="BK1396" s="16"/>
      <c r="BL1396" s="16"/>
      <c r="BM1396" s="16"/>
      <c r="BN1396" s="16"/>
      <c r="BO1396" s="16"/>
      <c r="BP1396" s="16"/>
      <c r="BQ1396" s="16"/>
      <c r="BR1396" s="16"/>
      <c r="BS1396" s="16"/>
      <c r="BT1396" s="16"/>
      <c r="BU1396" s="16"/>
      <c r="BV1396" s="16"/>
      <c r="BW1396" s="16"/>
      <c r="BX1396" s="16"/>
      <c r="BY1396" s="16"/>
      <c r="BZ1396" s="16">
        <v>1</v>
      </c>
      <c r="CA1396" s="16"/>
      <c r="CB1396" s="16"/>
      <c r="CC1396" s="16"/>
      <c r="CD1396" s="16"/>
      <c r="CE1396" s="16"/>
      <c r="CF1396" s="16"/>
      <c r="CG1396" s="19"/>
      <c r="CH1396" s="19"/>
      <c r="CI1396" s="19"/>
      <c r="CJ1396" s="19"/>
      <c r="CK1396" s="19"/>
      <c r="CL1396" s="19"/>
      <c r="CM1396" s="19"/>
      <c r="CN1396" s="19">
        <v>1</v>
      </c>
      <c r="CO1396" s="19"/>
      <c r="CP1396" s="19"/>
      <c r="CQ1396" s="19"/>
      <c r="CR1396" s="19"/>
    </row>
    <row r="1397" spans="1:96" ht="107" customHeight="1">
      <c r="A1397" s="11" cm="1">
        <f t="array" ref="A1397">SUMPRODUCT(--ISNUMBER(SEARCH({"stranding","stranded"},E1397)))</f>
        <v>0</v>
      </c>
      <c r="B1397" s="12">
        <v>1530</v>
      </c>
      <c r="C1397" s="21" t="s">
        <v>2874</v>
      </c>
      <c r="D1397" s="22">
        <v>2006</v>
      </c>
      <c r="E1397" s="15" t="s">
        <v>2875</v>
      </c>
      <c r="F1397" s="15" t="s">
        <v>5993</v>
      </c>
      <c r="G1397" s="15">
        <f t="shared" si="21"/>
        <v>8</v>
      </c>
      <c r="H1397" s="16"/>
      <c r="I1397" s="16"/>
      <c r="J1397" s="16"/>
      <c r="K1397" s="16">
        <v>1</v>
      </c>
      <c r="L1397" s="16"/>
      <c r="M1397" s="16"/>
      <c r="N1397" s="16"/>
      <c r="O1397" s="16"/>
      <c r="P1397" s="17"/>
      <c r="Q1397" s="17"/>
      <c r="R1397" s="17">
        <v>1</v>
      </c>
      <c r="S1397" s="17"/>
      <c r="T1397" s="18"/>
      <c r="U1397" s="18">
        <v>1</v>
      </c>
      <c r="V1397" s="18"/>
      <c r="W1397" s="18">
        <v>1</v>
      </c>
      <c r="X1397" s="19"/>
      <c r="Y1397" s="19">
        <v>1</v>
      </c>
      <c r="Z1397" s="19"/>
      <c r="AA1397" s="19">
        <v>1</v>
      </c>
      <c r="AB1397" s="19"/>
      <c r="AC1397" s="19"/>
      <c r="AD1397" s="19"/>
      <c r="AE1397" s="19"/>
      <c r="AF1397" s="19"/>
      <c r="AG1397" s="19"/>
      <c r="AH1397" s="19"/>
      <c r="AI1397" s="19"/>
      <c r="AJ1397" s="17"/>
      <c r="AK1397" s="17"/>
      <c r="AL1397" s="17"/>
      <c r="AM1397" s="17"/>
      <c r="AN1397" s="17"/>
      <c r="AO1397" s="17"/>
      <c r="AP1397" s="17"/>
      <c r="AQ1397" s="17"/>
      <c r="AR1397" s="20"/>
      <c r="AS1397" s="20"/>
      <c r="AT1397" s="20"/>
      <c r="AU1397" s="20"/>
      <c r="AV1397" s="20"/>
      <c r="AW1397" s="20"/>
      <c r="AX1397" s="20"/>
      <c r="AY1397" s="20"/>
      <c r="AZ1397" s="20"/>
      <c r="BA1397" s="20"/>
      <c r="BB1397" s="20"/>
      <c r="BC1397" s="20"/>
      <c r="BD1397" s="16"/>
      <c r="BE1397" s="16"/>
      <c r="BF1397" s="16"/>
      <c r="BG1397" s="16"/>
      <c r="BH1397" s="16"/>
      <c r="BI1397" s="16"/>
      <c r="BJ1397" s="16"/>
      <c r="BK1397" s="16"/>
      <c r="BL1397" s="16"/>
      <c r="BM1397" s="16"/>
      <c r="BN1397" s="16"/>
      <c r="BO1397" s="16"/>
      <c r="BP1397" s="16"/>
      <c r="BQ1397" s="16"/>
      <c r="BR1397" s="16"/>
      <c r="BS1397" s="16"/>
      <c r="BT1397" s="16"/>
      <c r="BU1397" s="16"/>
      <c r="BV1397" s="16">
        <v>1</v>
      </c>
      <c r="BW1397" s="16"/>
      <c r="BX1397" s="16"/>
      <c r="BY1397" s="16"/>
      <c r="BZ1397" s="16"/>
      <c r="CA1397" s="16"/>
      <c r="CB1397" s="16"/>
      <c r="CC1397" s="16">
        <v>1</v>
      </c>
      <c r="CD1397" s="16"/>
      <c r="CE1397" s="16"/>
      <c r="CF1397" s="16">
        <v>1</v>
      </c>
      <c r="CG1397" s="19"/>
      <c r="CH1397" s="19"/>
      <c r="CI1397" s="19"/>
      <c r="CJ1397" s="19"/>
      <c r="CK1397" s="19"/>
      <c r="CL1397" s="19"/>
      <c r="CM1397" s="19"/>
      <c r="CN1397" s="19"/>
      <c r="CO1397" s="19"/>
      <c r="CP1397" s="19"/>
      <c r="CQ1397" s="19"/>
      <c r="CR1397" s="19"/>
    </row>
    <row r="1398" spans="1:96" ht="107" customHeight="1">
      <c r="A1398" s="11" cm="1">
        <f t="array" ref="A1398">SUMPRODUCT(--ISNUMBER(SEARCH({"stranding","stranded"},E1398)))</f>
        <v>0</v>
      </c>
      <c r="B1398" s="12">
        <v>1531</v>
      </c>
      <c r="C1398" s="13" t="s">
        <v>2876</v>
      </c>
      <c r="D1398" s="14">
        <v>2006</v>
      </c>
      <c r="E1398" s="15" t="s">
        <v>2877</v>
      </c>
      <c r="F1398" s="15" t="s">
        <v>7999</v>
      </c>
      <c r="G1398" s="15">
        <f t="shared" si="21"/>
        <v>9</v>
      </c>
      <c r="H1398" s="16"/>
      <c r="I1398" s="16"/>
      <c r="J1398" s="16"/>
      <c r="K1398" s="16"/>
      <c r="L1398" s="16"/>
      <c r="M1398" s="16"/>
      <c r="N1398" s="16">
        <v>1</v>
      </c>
      <c r="O1398" s="16"/>
      <c r="P1398" s="17">
        <v>1</v>
      </c>
      <c r="Q1398" s="17"/>
      <c r="R1398" s="17">
        <v>1</v>
      </c>
      <c r="S1398" s="17"/>
      <c r="T1398" s="18">
        <v>1</v>
      </c>
      <c r="U1398" s="18"/>
      <c r="V1398" s="18"/>
      <c r="W1398" s="18"/>
      <c r="X1398" s="19">
        <v>1</v>
      </c>
      <c r="Y1398" s="19">
        <v>1</v>
      </c>
      <c r="Z1398" s="19">
        <v>1</v>
      </c>
      <c r="AA1398" s="19"/>
      <c r="AB1398" s="19"/>
      <c r="AC1398" s="19"/>
      <c r="AD1398" s="19"/>
      <c r="AE1398" s="19"/>
      <c r="AF1398" s="19"/>
      <c r="AG1398" s="19"/>
      <c r="AH1398" s="19"/>
      <c r="AI1398" s="19"/>
      <c r="AJ1398" s="17"/>
      <c r="AK1398" s="17"/>
      <c r="AL1398" s="17"/>
      <c r="AM1398" s="17"/>
      <c r="AN1398" s="17"/>
      <c r="AO1398" s="17"/>
      <c r="AP1398" s="17"/>
      <c r="AQ1398" s="17"/>
      <c r="AR1398" s="20"/>
      <c r="AS1398" s="20"/>
      <c r="AT1398" s="20"/>
      <c r="AU1398" s="20"/>
      <c r="AV1398" s="20"/>
      <c r="AW1398" s="20"/>
      <c r="AX1398" s="20"/>
      <c r="AY1398" s="20"/>
      <c r="AZ1398" s="20"/>
      <c r="BA1398" s="20"/>
      <c r="BB1398" s="20"/>
      <c r="BC1398" s="20"/>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v>1</v>
      </c>
      <c r="CA1398" s="16">
        <v>1</v>
      </c>
      <c r="CB1398" s="16"/>
      <c r="CC1398" s="16"/>
      <c r="CD1398" s="16">
        <v>1</v>
      </c>
      <c r="CE1398" s="16"/>
      <c r="CF1398" s="16"/>
      <c r="CG1398" s="19"/>
      <c r="CH1398" s="19"/>
      <c r="CI1398" s="19"/>
      <c r="CJ1398" s="19"/>
      <c r="CK1398" s="19"/>
      <c r="CL1398" s="19"/>
      <c r="CM1398" s="19">
        <v>1</v>
      </c>
      <c r="CN1398" s="19"/>
      <c r="CO1398" s="19"/>
      <c r="CP1398" s="19"/>
      <c r="CQ1398" s="19"/>
      <c r="CR1398" s="19"/>
    </row>
    <row r="1399" spans="1:96" ht="107" customHeight="1">
      <c r="A1399" s="11" cm="1">
        <f t="array" ref="A1399">SUMPRODUCT(--ISNUMBER(SEARCH({"stranding","stranded"},E1399)))</f>
        <v>0</v>
      </c>
      <c r="B1399" s="12">
        <v>1532</v>
      </c>
      <c r="C1399" s="21" t="s">
        <v>2878</v>
      </c>
      <c r="D1399" s="22">
        <v>2006</v>
      </c>
      <c r="E1399" s="15" t="s">
        <v>2879</v>
      </c>
      <c r="F1399" s="15" t="s">
        <v>8000</v>
      </c>
      <c r="G1399" s="15">
        <f t="shared" si="21"/>
        <v>7</v>
      </c>
      <c r="H1399" s="16"/>
      <c r="I1399" s="16"/>
      <c r="J1399" s="16">
        <v>1</v>
      </c>
      <c r="K1399" s="16"/>
      <c r="L1399" s="16"/>
      <c r="M1399" s="16"/>
      <c r="N1399" s="16"/>
      <c r="O1399" s="16"/>
      <c r="P1399" s="17">
        <v>1</v>
      </c>
      <c r="Q1399" s="17"/>
      <c r="R1399" s="17"/>
      <c r="S1399" s="17"/>
      <c r="T1399" s="18"/>
      <c r="U1399" s="18">
        <v>1</v>
      </c>
      <c r="V1399" s="18"/>
      <c r="W1399" s="18"/>
      <c r="X1399" s="19">
        <v>1</v>
      </c>
      <c r="Y1399" s="19">
        <v>1</v>
      </c>
      <c r="Z1399" s="19"/>
      <c r="AA1399" s="19"/>
      <c r="AB1399" s="19"/>
      <c r="AC1399" s="19"/>
      <c r="AD1399" s="19"/>
      <c r="AE1399" s="19"/>
      <c r="AF1399" s="19">
        <v>1</v>
      </c>
      <c r="AG1399" s="19"/>
      <c r="AH1399" s="19"/>
      <c r="AI1399" s="19"/>
      <c r="AJ1399" s="17"/>
      <c r="AK1399" s="17"/>
      <c r="AL1399" s="17"/>
      <c r="AM1399" s="17"/>
      <c r="AN1399" s="17"/>
      <c r="AO1399" s="17"/>
      <c r="AP1399" s="17"/>
      <c r="AQ1399" s="17"/>
      <c r="AR1399" s="20"/>
      <c r="AS1399" s="20"/>
      <c r="AT1399" s="20"/>
      <c r="AU1399" s="20"/>
      <c r="AV1399" s="20"/>
      <c r="AW1399" s="20"/>
      <c r="AX1399" s="20"/>
      <c r="AY1399" s="20"/>
      <c r="AZ1399" s="20"/>
      <c r="BA1399" s="20"/>
      <c r="BB1399" s="20"/>
      <c r="BC1399" s="20"/>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v>1</v>
      </c>
      <c r="BX1399" s="16"/>
      <c r="BY1399" s="16"/>
      <c r="BZ1399" s="16"/>
      <c r="CA1399" s="16"/>
      <c r="CB1399" s="16"/>
      <c r="CC1399" s="16"/>
      <c r="CD1399" s="16">
        <v>1</v>
      </c>
      <c r="CE1399" s="16"/>
      <c r="CF1399" s="16"/>
      <c r="CG1399" s="19"/>
      <c r="CH1399" s="19"/>
      <c r="CI1399" s="19"/>
      <c r="CJ1399" s="19"/>
      <c r="CK1399" s="19"/>
      <c r="CL1399" s="19"/>
      <c r="CM1399" s="19">
        <v>1</v>
      </c>
      <c r="CN1399" s="19"/>
      <c r="CO1399" s="19"/>
      <c r="CP1399" s="19"/>
      <c r="CQ1399" s="19"/>
      <c r="CR1399" s="19"/>
    </row>
    <row r="1400" spans="1:96" ht="107" customHeight="1">
      <c r="A1400" s="11" cm="1">
        <f t="array" ref="A1400">SUMPRODUCT(--ISNUMBER(SEARCH({"stranding","stranded"},E1400)))</f>
        <v>0</v>
      </c>
      <c r="B1400" s="12">
        <v>1533</v>
      </c>
      <c r="C1400" s="13" t="s">
        <v>2880</v>
      </c>
      <c r="D1400" s="14">
        <v>2006</v>
      </c>
      <c r="E1400" s="15" t="s">
        <v>2881</v>
      </c>
      <c r="F1400" s="15" t="s">
        <v>7021</v>
      </c>
      <c r="G1400" s="15">
        <f t="shared" si="21"/>
        <v>8</v>
      </c>
      <c r="H1400" s="16"/>
      <c r="I1400" s="16"/>
      <c r="J1400" s="16"/>
      <c r="K1400" s="16">
        <v>1</v>
      </c>
      <c r="L1400" s="16"/>
      <c r="M1400" s="16"/>
      <c r="N1400" s="16"/>
      <c r="O1400" s="16"/>
      <c r="P1400" s="17"/>
      <c r="Q1400" s="17"/>
      <c r="R1400" s="17"/>
      <c r="S1400" s="17"/>
      <c r="T1400" s="18"/>
      <c r="U1400" s="18">
        <v>1</v>
      </c>
      <c r="V1400" s="18"/>
      <c r="W1400" s="18"/>
      <c r="X1400" s="19"/>
      <c r="Y1400" s="19">
        <v>1</v>
      </c>
      <c r="Z1400" s="19">
        <v>1</v>
      </c>
      <c r="AA1400" s="19"/>
      <c r="AB1400" s="19"/>
      <c r="AC1400" s="19"/>
      <c r="AD1400" s="19"/>
      <c r="AE1400" s="19"/>
      <c r="AF1400" s="19">
        <v>1</v>
      </c>
      <c r="AG1400" s="19">
        <v>1</v>
      </c>
      <c r="AH1400" s="19"/>
      <c r="AI1400" s="19"/>
      <c r="AJ1400" s="17"/>
      <c r="AK1400" s="17"/>
      <c r="AL1400" s="17"/>
      <c r="AM1400" s="17"/>
      <c r="AN1400" s="17"/>
      <c r="AO1400" s="17"/>
      <c r="AP1400" s="17"/>
      <c r="AQ1400" s="17"/>
      <c r="AR1400" s="20"/>
      <c r="AS1400" s="20"/>
      <c r="AT1400" s="20"/>
      <c r="AU1400" s="20"/>
      <c r="AV1400" s="20"/>
      <c r="AW1400" s="20"/>
      <c r="AX1400" s="20"/>
      <c r="AY1400" s="20"/>
      <c r="AZ1400" s="20"/>
      <c r="BA1400" s="20"/>
      <c r="BB1400" s="20"/>
      <c r="BC1400" s="20"/>
      <c r="BD1400" s="16"/>
      <c r="BE1400" s="16"/>
      <c r="BF1400" s="16"/>
      <c r="BG1400" s="16"/>
      <c r="BH1400" s="16"/>
      <c r="BI1400" s="16">
        <v>1</v>
      </c>
      <c r="BJ1400" s="16"/>
      <c r="BK1400" s="16"/>
      <c r="BL1400" s="16"/>
      <c r="BM1400" s="16"/>
      <c r="BN1400" s="16"/>
      <c r="BO1400" s="16"/>
      <c r="BP1400" s="16"/>
      <c r="BQ1400" s="16"/>
      <c r="BR1400" s="16"/>
      <c r="BS1400" s="16">
        <v>1</v>
      </c>
      <c r="BT1400" s="16">
        <v>1</v>
      </c>
      <c r="BU1400" s="16"/>
      <c r="BV1400" s="16"/>
      <c r="BW1400" s="16"/>
      <c r="BX1400" s="16"/>
      <c r="BY1400" s="16"/>
      <c r="BZ1400" s="16"/>
      <c r="CA1400" s="16"/>
      <c r="CB1400" s="16"/>
      <c r="CC1400" s="16"/>
      <c r="CD1400" s="16"/>
      <c r="CE1400" s="16"/>
      <c r="CF1400" s="16"/>
      <c r="CG1400" s="19"/>
      <c r="CH1400" s="19"/>
      <c r="CI1400" s="19"/>
      <c r="CJ1400" s="19"/>
      <c r="CK1400" s="19"/>
      <c r="CL1400" s="19"/>
      <c r="CM1400" s="19">
        <v>1</v>
      </c>
      <c r="CN1400" s="19"/>
      <c r="CO1400" s="19"/>
      <c r="CP1400" s="19"/>
      <c r="CQ1400" s="19"/>
      <c r="CR1400" s="19"/>
    </row>
    <row r="1401" spans="1:96" ht="107" customHeight="1">
      <c r="A1401" s="11" cm="1">
        <f t="array" ref="A1401">SUMPRODUCT(--ISNUMBER(SEARCH({"stranding","stranded"},E1401)))</f>
        <v>0</v>
      </c>
      <c r="B1401" s="12">
        <v>1534</v>
      </c>
      <c r="C1401" s="21" t="s">
        <v>2882</v>
      </c>
      <c r="D1401" s="22">
        <v>2006</v>
      </c>
      <c r="E1401" s="15" t="s">
        <v>2883</v>
      </c>
      <c r="F1401" s="15" t="s">
        <v>6807</v>
      </c>
      <c r="G1401" s="15">
        <f t="shared" si="21"/>
        <v>6</v>
      </c>
      <c r="H1401" s="16"/>
      <c r="I1401" s="16"/>
      <c r="J1401" s="16"/>
      <c r="K1401" s="16"/>
      <c r="L1401" s="16"/>
      <c r="M1401" s="16">
        <v>1</v>
      </c>
      <c r="N1401" s="16">
        <v>1</v>
      </c>
      <c r="O1401" s="16"/>
      <c r="P1401" s="17"/>
      <c r="Q1401" s="17"/>
      <c r="R1401" s="17">
        <v>1</v>
      </c>
      <c r="S1401" s="17"/>
      <c r="T1401" s="18"/>
      <c r="U1401" s="18">
        <v>1</v>
      </c>
      <c r="V1401" s="18"/>
      <c r="W1401" s="18"/>
      <c r="X1401" s="19"/>
      <c r="Y1401" s="19">
        <v>1</v>
      </c>
      <c r="Z1401" s="19">
        <v>1</v>
      </c>
      <c r="AA1401" s="19"/>
      <c r="AB1401" s="19"/>
      <c r="AC1401" s="19"/>
      <c r="AD1401" s="19">
        <v>1</v>
      </c>
      <c r="AE1401" s="19"/>
      <c r="AF1401" s="19"/>
      <c r="AG1401" s="19"/>
      <c r="AH1401" s="19"/>
      <c r="AI1401" s="19"/>
      <c r="AJ1401" s="17"/>
      <c r="AK1401" s="17"/>
      <c r="AL1401" s="17"/>
      <c r="AM1401" s="17"/>
      <c r="AN1401" s="17"/>
      <c r="AO1401" s="17"/>
      <c r="AP1401" s="17"/>
      <c r="AQ1401" s="17"/>
      <c r="AR1401" s="20"/>
      <c r="AS1401" s="20"/>
      <c r="AT1401" s="20"/>
      <c r="AU1401" s="20"/>
      <c r="AV1401" s="20"/>
      <c r="AW1401" s="20"/>
      <c r="AX1401" s="20"/>
      <c r="AY1401" s="20"/>
      <c r="AZ1401" s="20"/>
      <c r="BA1401" s="20"/>
      <c r="BB1401" s="20"/>
      <c r="BC1401" s="20"/>
      <c r="BD1401" s="16"/>
      <c r="BE1401" s="16"/>
      <c r="BF1401" s="16"/>
      <c r="BG1401" s="16"/>
      <c r="BH1401" s="16"/>
      <c r="BI1401" s="16"/>
      <c r="BJ1401" s="16"/>
      <c r="BK1401" s="16"/>
      <c r="BL1401" s="16"/>
      <c r="BM1401" s="16"/>
      <c r="BN1401" s="16"/>
      <c r="BO1401" s="16"/>
      <c r="BP1401" s="16"/>
      <c r="BQ1401" s="16"/>
      <c r="BR1401" s="16"/>
      <c r="BS1401" s="16"/>
      <c r="BT1401" s="16">
        <v>1</v>
      </c>
      <c r="BU1401" s="16"/>
      <c r="BV1401" s="16"/>
      <c r="BW1401" s="16"/>
      <c r="BX1401" s="16"/>
      <c r="BY1401" s="16"/>
      <c r="BZ1401" s="16"/>
      <c r="CA1401" s="16"/>
      <c r="CB1401" s="16"/>
      <c r="CC1401" s="16"/>
      <c r="CD1401" s="16"/>
      <c r="CE1401" s="16"/>
      <c r="CF1401" s="16"/>
      <c r="CG1401" s="19"/>
      <c r="CH1401" s="19"/>
      <c r="CI1401" s="19"/>
      <c r="CJ1401" s="19"/>
      <c r="CK1401" s="19"/>
      <c r="CL1401" s="19"/>
      <c r="CM1401" s="19"/>
      <c r="CN1401" s="19"/>
      <c r="CO1401" s="19"/>
      <c r="CP1401" s="19"/>
      <c r="CQ1401" s="19"/>
      <c r="CR1401" s="19">
        <v>1</v>
      </c>
    </row>
    <row r="1402" spans="1:96" ht="107" customHeight="1">
      <c r="A1402" s="11" cm="1">
        <f t="array" ref="A1402">SUMPRODUCT(--ISNUMBER(SEARCH({"stranding","stranded"},E1402)))</f>
        <v>0</v>
      </c>
      <c r="B1402" s="12">
        <v>1535</v>
      </c>
      <c r="C1402" s="13" t="s">
        <v>2884</v>
      </c>
      <c r="D1402" s="14">
        <v>2006</v>
      </c>
      <c r="E1402" s="15" t="s">
        <v>2885</v>
      </c>
      <c r="F1402" s="15" t="s">
        <v>8001</v>
      </c>
      <c r="G1402" s="15">
        <f t="shared" si="21"/>
        <v>9</v>
      </c>
      <c r="H1402" s="16"/>
      <c r="I1402" s="16">
        <v>1</v>
      </c>
      <c r="J1402" s="16"/>
      <c r="K1402" s="16"/>
      <c r="L1402" s="16"/>
      <c r="M1402" s="16"/>
      <c r="N1402" s="16"/>
      <c r="O1402" s="16"/>
      <c r="P1402" s="17">
        <v>1</v>
      </c>
      <c r="Q1402" s="17"/>
      <c r="R1402" s="17"/>
      <c r="S1402" s="17"/>
      <c r="T1402" s="18"/>
      <c r="U1402" s="18">
        <v>1</v>
      </c>
      <c r="V1402" s="18"/>
      <c r="W1402" s="18">
        <v>1</v>
      </c>
      <c r="X1402" s="19"/>
      <c r="Y1402" s="19">
        <v>1</v>
      </c>
      <c r="Z1402" s="19">
        <v>1</v>
      </c>
      <c r="AA1402" s="19"/>
      <c r="AB1402" s="19"/>
      <c r="AC1402" s="19"/>
      <c r="AD1402" s="19"/>
      <c r="AE1402" s="19"/>
      <c r="AF1402" s="19"/>
      <c r="AG1402" s="19"/>
      <c r="AH1402" s="19"/>
      <c r="AI1402" s="19"/>
      <c r="AJ1402" s="17"/>
      <c r="AK1402" s="17"/>
      <c r="AL1402" s="17"/>
      <c r="AM1402" s="17"/>
      <c r="AN1402" s="17"/>
      <c r="AO1402" s="17"/>
      <c r="AP1402" s="17"/>
      <c r="AQ1402" s="17"/>
      <c r="AR1402" s="20"/>
      <c r="AS1402" s="20"/>
      <c r="AT1402" s="20"/>
      <c r="AU1402" s="20"/>
      <c r="AV1402" s="20"/>
      <c r="AW1402" s="20"/>
      <c r="AX1402" s="20"/>
      <c r="AY1402" s="20"/>
      <c r="AZ1402" s="20"/>
      <c r="BA1402" s="20"/>
      <c r="BB1402" s="20"/>
      <c r="BC1402" s="20"/>
      <c r="BD1402" s="16">
        <v>1</v>
      </c>
      <c r="BE1402" s="16"/>
      <c r="BF1402" s="16">
        <v>1</v>
      </c>
      <c r="BG1402" s="16"/>
      <c r="BH1402" s="16"/>
      <c r="BI1402" s="16">
        <v>1</v>
      </c>
      <c r="BJ1402" s="16"/>
      <c r="BK1402" s="16"/>
      <c r="BL1402" s="16"/>
      <c r="BM1402" s="16"/>
      <c r="BN1402" s="16"/>
      <c r="BO1402" s="16"/>
      <c r="BP1402" s="16"/>
      <c r="BQ1402" s="16"/>
      <c r="BR1402" s="16"/>
      <c r="BS1402" s="16"/>
      <c r="BT1402" s="16"/>
      <c r="BU1402" s="16"/>
      <c r="BV1402" s="16"/>
      <c r="BW1402" s="16"/>
      <c r="BX1402" s="16"/>
      <c r="BY1402" s="16"/>
      <c r="BZ1402" s="16">
        <v>1</v>
      </c>
      <c r="CA1402" s="16"/>
      <c r="CB1402" s="16"/>
      <c r="CC1402" s="16"/>
      <c r="CD1402" s="16"/>
      <c r="CE1402" s="16"/>
      <c r="CF1402" s="16"/>
      <c r="CG1402" s="19"/>
      <c r="CH1402" s="19"/>
      <c r="CI1402" s="19"/>
      <c r="CJ1402" s="19"/>
      <c r="CK1402" s="19"/>
      <c r="CL1402" s="19">
        <v>1</v>
      </c>
      <c r="CM1402" s="19"/>
      <c r="CN1402" s="19"/>
      <c r="CO1402" s="19"/>
      <c r="CP1402" s="19"/>
      <c r="CQ1402" s="19"/>
      <c r="CR1402" s="19"/>
    </row>
    <row r="1403" spans="1:96" ht="107" customHeight="1">
      <c r="A1403" s="11" cm="1">
        <f t="array" ref="A1403">SUMPRODUCT(--ISNUMBER(SEARCH({"stranding","stranded"},E1403)))</f>
        <v>0</v>
      </c>
      <c r="B1403" s="12">
        <v>1536</v>
      </c>
      <c r="C1403" s="21" t="s">
        <v>2886</v>
      </c>
      <c r="D1403" s="22">
        <v>2006</v>
      </c>
      <c r="E1403" s="15" t="s">
        <v>2887</v>
      </c>
      <c r="F1403" s="15" t="s">
        <v>8002</v>
      </c>
      <c r="G1403" s="15">
        <f t="shared" si="21"/>
        <v>6</v>
      </c>
      <c r="H1403" s="16"/>
      <c r="I1403" s="16"/>
      <c r="J1403" s="16">
        <v>1</v>
      </c>
      <c r="K1403" s="16"/>
      <c r="L1403" s="16"/>
      <c r="M1403" s="16"/>
      <c r="N1403" s="16"/>
      <c r="O1403" s="16"/>
      <c r="P1403" s="17"/>
      <c r="Q1403" s="17"/>
      <c r="R1403" s="17"/>
      <c r="S1403" s="17"/>
      <c r="T1403" s="18">
        <v>1</v>
      </c>
      <c r="U1403" s="18"/>
      <c r="V1403" s="18"/>
      <c r="W1403" s="18"/>
      <c r="X1403" s="19">
        <v>1</v>
      </c>
      <c r="Y1403" s="19">
        <v>1</v>
      </c>
      <c r="Z1403" s="19">
        <v>1</v>
      </c>
      <c r="AA1403" s="19"/>
      <c r="AB1403" s="19"/>
      <c r="AC1403" s="19"/>
      <c r="AD1403" s="19"/>
      <c r="AE1403" s="19"/>
      <c r="AF1403" s="19"/>
      <c r="AG1403" s="19"/>
      <c r="AH1403" s="19"/>
      <c r="AI1403" s="19"/>
      <c r="AJ1403" s="17"/>
      <c r="AK1403" s="17"/>
      <c r="AL1403" s="17"/>
      <c r="AM1403" s="17"/>
      <c r="AN1403" s="17"/>
      <c r="AO1403" s="17"/>
      <c r="AP1403" s="17"/>
      <c r="AQ1403" s="17"/>
      <c r="AR1403" s="20"/>
      <c r="AS1403" s="20"/>
      <c r="AT1403" s="20"/>
      <c r="AU1403" s="20"/>
      <c r="AV1403" s="20"/>
      <c r="AW1403" s="20"/>
      <c r="AX1403" s="20"/>
      <c r="AY1403" s="20"/>
      <c r="AZ1403" s="20"/>
      <c r="BA1403" s="20"/>
      <c r="BB1403" s="20"/>
      <c r="BC1403" s="20"/>
      <c r="BD1403" s="16"/>
      <c r="BE1403" s="16"/>
      <c r="BF1403" s="16"/>
      <c r="BG1403" s="16"/>
      <c r="BH1403" s="16"/>
      <c r="BI1403" s="16">
        <v>1</v>
      </c>
      <c r="BJ1403" s="16"/>
      <c r="BK1403" s="16"/>
      <c r="BL1403" s="16"/>
      <c r="BM1403" s="16"/>
      <c r="BN1403" s="16"/>
      <c r="BO1403" s="16"/>
      <c r="BP1403" s="16"/>
      <c r="BQ1403" s="16"/>
      <c r="BR1403" s="16"/>
      <c r="BS1403" s="16"/>
      <c r="BT1403" s="16"/>
      <c r="BU1403" s="16"/>
      <c r="BV1403" s="16"/>
      <c r="BW1403" s="16"/>
      <c r="BX1403" s="16"/>
      <c r="BY1403" s="16"/>
      <c r="BZ1403" s="16"/>
      <c r="CA1403" s="16"/>
      <c r="CB1403" s="16"/>
      <c r="CC1403" s="16"/>
      <c r="CD1403" s="16">
        <v>1</v>
      </c>
      <c r="CE1403" s="16"/>
      <c r="CF1403" s="16"/>
      <c r="CG1403" s="19">
        <v>1</v>
      </c>
      <c r="CH1403" s="19"/>
      <c r="CI1403" s="19"/>
      <c r="CJ1403" s="19"/>
      <c r="CK1403" s="19"/>
      <c r="CL1403" s="19"/>
      <c r="CM1403" s="19"/>
      <c r="CN1403" s="19"/>
      <c r="CO1403" s="19"/>
      <c r="CP1403" s="19"/>
      <c r="CQ1403" s="19"/>
      <c r="CR1403" s="19"/>
    </row>
    <row r="1404" spans="1:96" ht="107" customHeight="1">
      <c r="A1404" s="11" cm="1">
        <f t="array" ref="A1404">SUMPRODUCT(--ISNUMBER(SEARCH({"stranding","stranded"},E1404)))</f>
        <v>0</v>
      </c>
      <c r="B1404" s="12">
        <v>1537</v>
      </c>
      <c r="C1404" s="13" t="s">
        <v>2888</v>
      </c>
      <c r="D1404" s="14">
        <v>2006</v>
      </c>
      <c r="E1404" s="23" t="s">
        <v>2889</v>
      </c>
      <c r="F1404" s="23" t="s">
        <v>7022</v>
      </c>
      <c r="G1404" s="15">
        <f t="shared" si="21"/>
        <v>11</v>
      </c>
      <c r="H1404" s="16"/>
      <c r="I1404" s="16"/>
      <c r="J1404" s="16"/>
      <c r="K1404" s="16"/>
      <c r="L1404" s="16"/>
      <c r="M1404" s="16"/>
      <c r="N1404" s="16">
        <v>1</v>
      </c>
      <c r="O1404" s="16"/>
      <c r="P1404" s="17"/>
      <c r="Q1404" s="17"/>
      <c r="R1404" s="17"/>
      <c r="S1404" s="17"/>
      <c r="T1404" s="18">
        <v>1</v>
      </c>
      <c r="U1404" s="18"/>
      <c r="V1404" s="18"/>
      <c r="W1404" s="18">
        <v>1</v>
      </c>
      <c r="X1404" s="19">
        <v>1</v>
      </c>
      <c r="Y1404" s="19"/>
      <c r="Z1404" s="19"/>
      <c r="AA1404" s="19"/>
      <c r="AB1404" s="19"/>
      <c r="AC1404" s="19"/>
      <c r="AD1404" s="19"/>
      <c r="AE1404" s="19">
        <v>1</v>
      </c>
      <c r="AF1404" s="19">
        <v>1</v>
      </c>
      <c r="AG1404" s="19"/>
      <c r="AH1404" s="19"/>
      <c r="AI1404" s="19"/>
      <c r="AJ1404" s="17">
        <v>1</v>
      </c>
      <c r="AK1404" s="17"/>
      <c r="AL1404" s="17"/>
      <c r="AM1404" s="17"/>
      <c r="AN1404" s="17"/>
      <c r="AO1404" s="17"/>
      <c r="AP1404" s="17"/>
      <c r="AQ1404" s="17"/>
      <c r="AR1404" s="20"/>
      <c r="AS1404" s="20"/>
      <c r="AT1404" s="20"/>
      <c r="AU1404" s="20"/>
      <c r="AV1404" s="20"/>
      <c r="AW1404" s="20"/>
      <c r="AX1404" s="20">
        <v>1</v>
      </c>
      <c r="AY1404" s="20"/>
      <c r="AZ1404" s="20"/>
      <c r="BA1404" s="20"/>
      <c r="BB1404" s="20"/>
      <c r="BC1404" s="20"/>
      <c r="BD1404" s="16"/>
      <c r="BE1404" s="16"/>
      <c r="BF1404" s="16"/>
      <c r="BG1404" s="16"/>
      <c r="BH1404" s="16"/>
      <c r="BI1404" s="16"/>
      <c r="BJ1404" s="16">
        <v>1</v>
      </c>
      <c r="BK1404" s="16"/>
      <c r="BL1404" s="16"/>
      <c r="BM1404" s="16"/>
      <c r="BN1404" s="16"/>
      <c r="BO1404" s="16"/>
      <c r="BP1404" s="16">
        <v>1</v>
      </c>
      <c r="BQ1404" s="16"/>
      <c r="BR1404" s="16"/>
      <c r="BS1404" s="16"/>
      <c r="BT1404" s="16"/>
      <c r="BU1404" s="16"/>
      <c r="BV1404" s="16"/>
      <c r="BW1404" s="16"/>
      <c r="BX1404" s="16"/>
      <c r="BY1404" s="16">
        <v>1</v>
      </c>
      <c r="BZ1404" s="16">
        <v>1</v>
      </c>
      <c r="CA1404" s="16"/>
      <c r="CB1404" s="16"/>
      <c r="CC1404" s="16"/>
      <c r="CD1404" s="16"/>
      <c r="CE1404" s="16"/>
      <c r="CF1404" s="16"/>
      <c r="CG1404" s="19"/>
      <c r="CH1404" s="19"/>
      <c r="CI1404" s="19"/>
      <c r="CJ1404" s="19"/>
      <c r="CK1404" s="19">
        <v>1</v>
      </c>
      <c r="CL1404" s="19"/>
      <c r="CM1404" s="19"/>
      <c r="CN1404" s="19"/>
      <c r="CO1404" s="19"/>
      <c r="CP1404" s="19"/>
      <c r="CQ1404" s="19"/>
      <c r="CR1404" s="19"/>
    </row>
    <row r="1405" spans="1:96" ht="107" customHeight="1">
      <c r="A1405" s="11" cm="1">
        <f t="array" ref="A1405">SUMPRODUCT(--ISNUMBER(SEARCH({"stranding","stranded"},E1405)))</f>
        <v>0</v>
      </c>
      <c r="B1405" s="12">
        <v>1538</v>
      </c>
      <c r="C1405" s="21" t="s">
        <v>2890</v>
      </c>
      <c r="D1405" s="22">
        <v>2006</v>
      </c>
      <c r="E1405" s="15" t="s">
        <v>2891</v>
      </c>
      <c r="F1405" s="15" t="s">
        <v>7023</v>
      </c>
      <c r="G1405" s="15">
        <f t="shared" si="21"/>
        <v>6</v>
      </c>
      <c r="H1405" s="16"/>
      <c r="I1405" s="16">
        <v>1</v>
      </c>
      <c r="J1405" s="16"/>
      <c r="K1405" s="16"/>
      <c r="L1405" s="16"/>
      <c r="M1405" s="16"/>
      <c r="N1405" s="16"/>
      <c r="O1405" s="16"/>
      <c r="P1405" s="17"/>
      <c r="Q1405" s="17"/>
      <c r="R1405" s="17"/>
      <c r="S1405" s="17"/>
      <c r="T1405" s="18"/>
      <c r="U1405" s="18">
        <v>1</v>
      </c>
      <c r="V1405" s="18"/>
      <c r="W1405" s="18"/>
      <c r="X1405" s="19">
        <v>1</v>
      </c>
      <c r="Y1405" s="19">
        <v>1</v>
      </c>
      <c r="Z1405" s="19"/>
      <c r="AA1405" s="19"/>
      <c r="AB1405" s="19">
        <v>1</v>
      </c>
      <c r="AC1405" s="19"/>
      <c r="AD1405" s="19"/>
      <c r="AE1405" s="19"/>
      <c r="AF1405" s="19"/>
      <c r="AG1405" s="19"/>
      <c r="AH1405" s="19"/>
      <c r="AI1405" s="19"/>
      <c r="AJ1405" s="17"/>
      <c r="AK1405" s="17"/>
      <c r="AL1405" s="17"/>
      <c r="AM1405" s="17"/>
      <c r="AN1405" s="17"/>
      <c r="AO1405" s="17"/>
      <c r="AP1405" s="17"/>
      <c r="AQ1405" s="17"/>
      <c r="AR1405" s="20"/>
      <c r="AS1405" s="20"/>
      <c r="AT1405" s="20"/>
      <c r="AU1405" s="20"/>
      <c r="AV1405" s="20"/>
      <c r="AW1405" s="20"/>
      <c r="AX1405" s="20"/>
      <c r="AY1405" s="20"/>
      <c r="AZ1405" s="20"/>
      <c r="BA1405" s="20"/>
      <c r="BB1405" s="20"/>
      <c r="BC1405" s="20"/>
      <c r="BD1405" s="16"/>
      <c r="BE1405" s="16"/>
      <c r="BF1405" s="16"/>
      <c r="BG1405" s="16"/>
      <c r="BH1405" s="16"/>
      <c r="BI1405" s="16"/>
      <c r="BJ1405" s="16"/>
      <c r="BK1405" s="16"/>
      <c r="BL1405" s="16"/>
      <c r="BM1405" s="16"/>
      <c r="BN1405" s="16"/>
      <c r="BO1405" s="16"/>
      <c r="BP1405" s="16"/>
      <c r="BQ1405" s="16"/>
      <c r="BR1405" s="16"/>
      <c r="BS1405" s="16"/>
      <c r="BT1405" s="16"/>
      <c r="BU1405" s="16"/>
      <c r="BV1405" s="16">
        <v>1</v>
      </c>
      <c r="BW1405" s="16"/>
      <c r="BX1405" s="16"/>
      <c r="BY1405" s="16"/>
      <c r="BZ1405" s="16"/>
      <c r="CA1405" s="16"/>
      <c r="CB1405" s="16"/>
      <c r="CC1405" s="16"/>
      <c r="CD1405" s="16"/>
      <c r="CE1405" s="16">
        <v>1</v>
      </c>
      <c r="CF1405" s="16"/>
      <c r="CG1405" s="19"/>
      <c r="CH1405" s="19"/>
      <c r="CI1405" s="19"/>
      <c r="CJ1405" s="19"/>
      <c r="CK1405" s="19">
        <v>1</v>
      </c>
      <c r="CL1405" s="19"/>
      <c r="CM1405" s="19"/>
      <c r="CN1405" s="19"/>
      <c r="CO1405" s="19"/>
      <c r="CP1405" s="19"/>
      <c r="CQ1405" s="19"/>
      <c r="CR1405" s="19"/>
    </row>
    <row r="1406" spans="1:96" ht="107" customHeight="1">
      <c r="A1406" s="11" cm="1">
        <f t="array" ref="A1406">SUMPRODUCT(--ISNUMBER(SEARCH({"stranding","stranded"},E1406)))</f>
        <v>0</v>
      </c>
      <c r="B1406" s="12">
        <v>1540</v>
      </c>
      <c r="C1406" s="21" t="s">
        <v>2892</v>
      </c>
      <c r="D1406" s="22">
        <v>2006</v>
      </c>
      <c r="E1406" s="15" t="s">
        <v>2893</v>
      </c>
      <c r="F1406" s="15" t="s">
        <v>7024</v>
      </c>
      <c r="G1406" s="15">
        <f t="shared" si="21"/>
        <v>6</v>
      </c>
      <c r="H1406" s="16"/>
      <c r="I1406" s="16"/>
      <c r="J1406" s="16"/>
      <c r="K1406" s="16"/>
      <c r="L1406" s="16"/>
      <c r="M1406" s="16">
        <v>1</v>
      </c>
      <c r="N1406" s="16"/>
      <c r="O1406" s="16"/>
      <c r="P1406" s="17"/>
      <c r="Q1406" s="17"/>
      <c r="R1406" s="17">
        <v>1</v>
      </c>
      <c r="S1406" s="17"/>
      <c r="T1406" s="18"/>
      <c r="U1406" s="18">
        <v>1</v>
      </c>
      <c r="V1406" s="18"/>
      <c r="W1406" s="18"/>
      <c r="X1406" s="19">
        <v>1</v>
      </c>
      <c r="Y1406" s="19"/>
      <c r="Z1406" s="19"/>
      <c r="AA1406" s="19"/>
      <c r="AB1406" s="19"/>
      <c r="AC1406" s="19"/>
      <c r="AD1406" s="19"/>
      <c r="AE1406" s="19">
        <v>1</v>
      </c>
      <c r="AF1406" s="19"/>
      <c r="AG1406" s="19"/>
      <c r="AH1406" s="19"/>
      <c r="AI1406" s="19"/>
      <c r="AJ1406" s="17">
        <v>1</v>
      </c>
      <c r="AK1406" s="17"/>
      <c r="AL1406" s="17"/>
      <c r="AM1406" s="17"/>
      <c r="AN1406" s="17"/>
      <c r="AO1406" s="17">
        <v>1</v>
      </c>
      <c r="AP1406" s="17"/>
      <c r="AQ1406" s="17"/>
      <c r="AR1406" s="20"/>
      <c r="AS1406" s="20"/>
      <c r="AT1406" s="20"/>
      <c r="AU1406" s="20"/>
      <c r="AV1406" s="20"/>
      <c r="AW1406" s="20"/>
      <c r="AX1406" s="20"/>
      <c r="AY1406" s="20"/>
      <c r="AZ1406" s="20"/>
      <c r="BA1406" s="20"/>
      <c r="BB1406" s="20"/>
      <c r="BC1406" s="20"/>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c r="CB1406" s="16"/>
      <c r="CC1406" s="16"/>
      <c r="CD1406" s="16"/>
      <c r="CE1406" s="16"/>
      <c r="CF1406" s="16"/>
      <c r="CG1406" s="19"/>
      <c r="CH1406" s="19"/>
      <c r="CI1406" s="19"/>
      <c r="CJ1406" s="19">
        <v>1</v>
      </c>
      <c r="CK1406" s="19"/>
      <c r="CL1406" s="19"/>
      <c r="CM1406" s="19"/>
      <c r="CN1406" s="19"/>
      <c r="CO1406" s="19"/>
      <c r="CP1406" s="19"/>
      <c r="CQ1406" s="19"/>
      <c r="CR1406" s="19"/>
    </row>
    <row r="1407" spans="1:96" ht="107" customHeight="1">
      <c r="A1407" s="11" cm="1">
        <f t="array" ref="A1407">SUMPRODUCT(--ISNUMBER(SEARCH({"stranding","stranded"},E1407)))</f>
        <v>0</v>
      </c>
      <c r="B1407" s="12">
        <v>1541</v>
      </c>
      <c r="C1407" s="13" t="s">
        <v>2894</v>
      </c>
      <c r="D1407" s="14">
        <v>2006</v>
      </c>
      <c r="E1407" s="15" t="s">
        <v>2895</v>
      </c>
      <c r="F1407" s="15" t="s">
        <v>7025</v>
      </c>
      <c r="G1407" s="15">
        <f t="shared" si="21"/>
        <v>5</v>
      </c>
      <c r="H1407" s="16"/>
      <c r="I1407" s="16"/>
      <c r="J1407" s="16"/>
      <c r="K1407" s="16"/>
      <c r="L1407" s="16"/>
      <c r="M1407" s="16"/>
      <c r="N1407" s="16"/>
      <c r="O1407" s="16"/>
      <c r="P1407" s="17">
        <v>1</v>
      </c>
      <c r="Q1407" s="17"/>
      <c r="R1407" s="17"/>
      <c r="S1407" s="17"/>
      <c r="T1407" s="18"/>
      <c r="U1407" s="18"/>
      <c r="V1407" s="18">
        <v>1</v>
      </c>
      <c r="W1407" s="18"/>
      <c r="X1407" s="19"/>
      <c r="Y1407" s="19">
        <v>1</v>
      </c>
      <c r="Z1407" s="19">
        <v>1</v>
      </c>
      <c r="AA1407" s="19"/>
      <c r="AB1407" s="19"/>
      <c r="AC1407" s="19"/>
      <c r="AD1407" s="19"/>
      <c r="AE1407" s="19"/>
      <c r="AF1407" s="19"/>
      <c r="AG1407" s="19"/>
      <c r="AH1407" s="19"/>
      <c r="AI1407" s="19"/>
      <c r="AJ1407" s="17"/>
      <c r="AK1407" s="17"/>
      <c r="AL1407" s="17"/>
      <c r="AM1407" s="17"/>
      <c r="AN1407" s="17"/>
      <c r="AO1407" s="17"/>
      <c r="AP1407" s="17"/>
      <c r="AQ1407" s="17"/>
      <c r="AR1407" s="20"/>
      <c r="AS1407" s="20"/>
      <c r="AT1407" s="20"/>
      <c r="AU1407" s="20"/>
      <c r="AV1407" s="20"/>
      <c r="AW1407" s="20"/>
      <c r="AX1407" s="20"/>
      <c r="AY1407" s="20"/>
      <c r="AZ1407" s="20"/>
      <c r="BA1407" s="20"/>
      <c r="BB1407" s="20"/>
      <c r="BC1407" s="20"/>
      <c r="BD1407" s="16"/>
      <c r="BE1407" s="16"/>
      <c r="BF1407" s="16"/>
      <c r="BG1407" s="16"/>
      <c r="BH1407" s="16"/>
      <c r="BI1407" s="16"/>
      <c r="BJ1407" s="16"/>
      <c r="BK1407" s="16"/>
      <c r="BL1407" s="16"/>
      <c r="BM1407" s="16"/>
      <c r="BN1407" s="16"/>
      <c r="BO1407" s="16"/>
      <c r="BP1407" s="16"/>
      <c r="BQ1407" s="16"/>
      <c r="BR1407" s="16"/>
      <c r="BS1407" s="16">
        <v>1</v>
      </c>
      <c r="BT1407" s="16"/>
      <c r="BU1407" s="16"/>
      <c r="BV1407" s="16"/>
      <c r="BW1407" s="16"/>
      <c r="BX1407" s="16"/>
      <c r="BY1407" s="16"/>
      <c r="BZ1407" s="16"/>
      <c r="CA1407" s="16"/>
      <c r="CB1407" s="16"/>
      <c r="CC1407" s="16"/>
      <c r="CD1407" s="16"/>
      <c r="CE1407" s="16"/>
      <c r="CF1407" s="16"/>
      <c r="CG1407" s="19"/>
      <c r="CH1407" s="19"/>
      <c r="CI1407" s="19"/>
      <c r="CJ1407" s="19"/>
      <c r="CK1407" s="19"/>
      <c r="CL1407" s="19"/>
      <c r="CM1407" s="19"/>
      <c r="CN1407" s="19">
        <v>1</v>
      </c>
      <c r="CO1407" s="19"/>
      <c r="CP1407" s="19"/>
      <c r="CQ1407" s="19"/>
      <c r="CR1407" s="19"/>
    </row>
    <row r="1408" spans="1:96" ht="107" customHeight="1">
      <c r="A1408" s="11" cm="1">
        <f t="array" ref="A1408">SUMPRODUCT(--ISNUMBER(SEARCH({"stranding","stranded"},E1408)))</f>
        <v>0</v>
      </c>
      <c r="B1408" s="12">
        <v>1542</v>
      </c>
      <c r="C1408" s="21" t="s">
        <v>2896</v>
      </c>
      <c r="D1408" s="22">
        <v>2006</v>
      </c>
      <c r="E1408" s="15" t="s">
        <v>2897</v>
      </c>
      <c r="F1408" s="15" t="s">
        <v>7026</v>
      </c>
      <c r="G1408" s="15">
        <f t="shared" si="21"/>
        <v>4</v>
      </c>
      <c r="H1408" s="16"/>
      <c r="I1408" s="16"/>
      <c r="J1408" s="16"/>
      <c r="K1408" s="16"/>
      <c r="L1408" s="16"/>
      <c r="M1408" s="16"/>
      <c r="N1408" s="16"/>
      <c r="O1408" s="16"/>
      <c r="P1408" s="17"/>
      <c r="Q1408" s="17"/>
      <c r="R1408" s="17"/>
      <c r="S1408" s="17"/>
      <c r="T1408" s="18"/>
      <c r="U1408" s="18">
        <v>1</v>
      </c>
      <c r="V1408" s="18"/>
      <c r="W1408" s="18"/>
      <c r="X1408" s="19"/>
      <c r="Y1408" s="19">
        <v>1</v>
      </c>
      <c r="Z1408" s="19">
        <v>1</v>
      </c>
      <c r="AA1408" s="19"/>
      <c r="AB1408" s="19"/>
      <c r="AC1408" s="19"/>
      <c r="AD1408" s="19"/>
      <c r="AE1408" s="19"/>
      <c r="AF1408" s="19"/>
      <c r="AG1408" s="19"/>
      <c r="AH1408" s="19"/>
      <c r="AI1408" s="19"/>
      <c r="AJ1408" s="17"/>
      <c r="AK1408" s="17"/>
      <c r="AL1408" s="17"/>
      <c r="AM1408" s="17"/>
      <c r="AN1408" s="17"/>
      <c r="AO1408" s="17"/>
      <c r="AP1408" s="17"/>
      <c r="AQ1408" s="17"/>
      <c r="AR1408" s="20"/>
      <c r="AS1408" s="20"/>
      <c r="AT1408" s="20"/>
      <c r="AU1408" s="20"/>
      <c r="AV1408" s="20"/>
      <c r="AW1408" s="20"/>
      <c r="AX1408" s="20"/>
      <c r="AY1408" s="20"/>
      <c r="AZ1408" s="20"/>
      <c r="BA1408" s="20"/>
      <c r="BB1408" s="20"/>
      <c r="BC1408" s="20"/>
      <c r="BD1408" s="16"/>
      <c r="BE1408" s="16"/>
      <c r="BF1408" s="16"/>
      <c r="BG1408" s="16"/>
      <c r="BH1408" s="16"/>
      <c r="BI1408" s="16"/>
      <c r="BJ1408" s="16"/>
      <c r="BK1408" s="16"/>
      <c r="BL1408" s="16"/>
      <c r="BM1408" s="16"/>
      <c r="BN1408" s="16"/>
      <c r="BO1408" s="16"/>
      <c r="BP1408" s="16"/>
      <c r="BQ1408" s="16"/>
      <c r="BR1408" s="16"/>
      <c r="BS1408" s="16">
        <v>1</v>
      </c>
      <c r="BT1408" s="16"/>
      <c r="BU1408" s="16"/>
      <c r="BV1408" s="16"/>
      <c r="BW1408" s="16"/>
      <c r="BX1408" s="16"/>
      <c r="BY1408" s="16"/>
      <c r="BZ1408" s="16"/>
      <c r="CA1408" s="16"/>
      <c r="CB1408" s="16"/>
      <c r="CC1408" s="16"/>
      <c r="CD1408" s="16"/>
      <c r="CE1408" s="16"/>
      <c r="CF1408" s="16"/>
      <c r="CG1408" s="19"/>
      <c r="CH1408" s="19"/>
      <c r="CI1408" s="19"/>
      <c r="CJ1408" s="19"/>
      <c r="CK1408" s="19">
        <v>1</v>
      </c>
      <c r="CL1408" s="19"/>
      <c r="CM1408" s="19"/>
      <c r="CN1408" s="19"/>
      <c r="CO1408" s="19"/>
      <c r="CP1408" s="19"/>
      <c r="CQ1408" s="19"/>
      <c r="CR1408" s="19"/>
    </row>
    <row r="1409" spans="1:96" ht="107" customHeight="1">
      <c r="A1409" s="11" cm="1">
        <f t="array" ref="A1409">SUMPRODUCT(--ISNUMBER(SEARCH({"stranding","stranded"},E1409)))</f>
        <v>0</v>
      </c>
      <c r="B1409" s="12">
        <v>1544</v>
      </c>
      <c r="C1409" s="21" t="s">
        <v>2898</v>
      </c>
      <c r="D1409" s="22">
        <v>2006</v>
      </c>
      <c r="E1409" s="15" t="s">
        <v>2899</v>
      </c>
      <c r="F1409" s="15" t="s">
        <v>7027</v>
      </c>
      <c r="G1409" s="15">
        <f t="shared" si="21"/>
        <v>5</v>
      </c>
      <c r="H1409" s="16"/>
      <c r="I1409" s="16"/>
      <c r="J1409" s="16"/>
      <c r="K1409" s="16"/>
      <c r="L1409" s="16"/>
      <c r="M1409" s="16">
        <v>1</v>
      </c>
      <c r="N1409" s="16"/>
      <c r="O1409" s="16"/>
      <c r="P1409" s="17"/>
      <c r="Q1409" s="17"/>
      <c r="R1409" s="17"/>
      <c r="S1409" s="17"/>
      <c r="T1409" s="18"/>
      <c r="U1409" s="18">
        <v>1</v>
      </c>
      <c r="V1409" s="18"/>
      <c r="W1409" s="18"/>
      <c r="X1409" s="19">
        <v>1</v>
      </c>
      <c r="Y1409" s="19">
        <v>1</v>
      </c>
      <c r="Z1409" s="19">
        <v>1</v>
      </c>
      <c r="AA1409" s="19"/>
      <c r="AB1409" s="19"/>
      <c r="AC1409" s="19"/>
      <c r="AD1409" s="19"/>
      <c r="AE1409" s="19"/>
      <c r="AF1409" s="19"/>
      <c r="AG1409" s="19"/>
      <c r="AH1409" s="19"/>
      <c r="AI1409" s="19"/>
      <c r="AJ1409" s="17"/>
      <c r="AK1409" s="17"/>
      <c r="AL1409" s="17"/>
      <c r="AM1409" s="17"/>
      <c r="AN1409" s="17"/>
      <c r="AO1409" s="17"/>
      <c r="AP1409" s="17"/>
      <c r="AQ1409" s="17"/>
      <c r="AR1409" s="20"/>
      <c r="AS1409" s="20"/>
      <c r="AT1409" s="20"/>
      <c r="AU1409" s="20"/>
      <c r="AV1409" s="20"/>
      <c r="AW1409" s="20"/>
      <c r="AX1409" s="20"/>
      <c r="AY1409" s="20"/>
      <c r="AZ1409" s="20"/>
      <c r="BA1409" s="20"/>
      <c r="BB1409" s="20"/>
      <c r="BC1409" s="20">
        <v>1</v>
      </c>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c r="CB1409" s="16"/>
      <c r="CC1409" s="16"/>
      <c r="CD1409" s="16"/>
      <c r="CE1409" s="16"/>
      <c r="CF1409" s="16"/>
      <c r="CG1409" s="19"/>
      <c r="CH1409" s="19"/>
      <c r="CI1409" s="19"/>
      <c r="CJ1409" s="19"/>
      <c r="CK1409" s="19"/>
      <c r="CL1409" s="19"/>
      <c r="CM1409" s="19"/>
      <c r="CN1409" s="19">
        <v>1</v>
      </c>
      <c r="CO1409" s="19"/>
      <c r="CP1409" s="19"/>
      <c r="CQ1409" s="19"/>
      <c r="CR1409" s="19"/>
    </row>
    <row r="1410" spans="1:96" ht="107" customHeight="1">
      <c r="A1410" s="11" cm="1">
        <f t="array" ref="A1410">SUMPRODUCT(--ISNUMBER(SEARCH({"stranding","stranded"},E1410)))</f>
        <v>0</v>
      </c>
      <c r="B1410" s="12">
        <v>1545</v>
      </c>
      <c r="C1410" s="13" t="s">
        <v>2900</v>
      </c>
      <c r="D1410" s="14">
        <v>2006</v>
      </c>
      <c r="E1410" s="15" t="s">
        <v>2901</v>
      </c>
      <c r="F1410" s="15" t="s">
        <v>6610</v>
      </c>
      <c r="G1410" s="15">
        <f t="shared" ref="G1410:G1473" si="22">SUM(P1410:CF1410)</f>
        <v>5</v>
      </c>
      <c r="H1410" s="16"/>
      <c r="I1410" s="16"/>
      <c r="J1410" s="16"/>
      <c r="K1410" s="16"/>
      <c r="L1410" s="16"/>
      <c r="M1410" s="16"/>
      <c r="N1410" s="16"/>
      <c r="O1410" s="16"/>
      <c r="P1410" s="17"/>
      <c r="Q1410" s="17"/>
      <c r="R1410" s="17"/>
      <c r="S1410" s="17"/>
      <c r="T1410" s="18"/>
      <c r="U1410" s="18">
        <v>1</v>
      </c>
      <c r="V1410" s="18"/>
      <c r="W1410" s="18"/>
      <c r="X1410" s="19">
        <v>1</v>
      </c>
      <c r="Y1410" s="19"/>
      <c r="Z1410" s="19"/>
      <c r="AA1410" s="19"/>
      <c r="AB1410" s="19"/>
      <c r="AC1410" s="19"/>
      <c r="AD1410" s="19"/>
      <c r="AE1410" s="19"/>
      <c r="AF1410" s="19"/>
      <c r="AG1410" s="19"/>
      <c r="AH1410" s="19"/>
      <c r="AI1410" s="19"/>
      <c r="AJ1410" s="17">
        <v>1</v>
      </c>
      <c r="AK1410" s="17"/>
      <c r="AL1410" s="17"/>
      <c r="AM1410" s="17">
        <v>1</v>
      </c>
      <c r="AN1410" s="17"/>
      <c r="AO1410" s="17">
        <v>1</v>
      </c>
      <c r="AP1410" s="17"/>
      <c r="AQ1410" s="17"/>
      <c r="AR1410" s="20"/>
      <c r="AS1410" s="20"/>
      <c r="AT1410" s="20"/>
      <c r="AU1410" s="20"/>
      <c r="AV1410" s="20"/>
      <c r="AW1410" s="20"/>
      <c r="AX1410" s="20"/>
      <c r="AY1410" s="20"/>
      <c r="AZ1410" s="20"/>
      <c r="BA1410" s="20"/>
      <c r="BB1410" s="20"/>
      <c r="BC1410" s="20"/>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c r="CB1410" s="16"/>
      <c r="CC1410" s="16"/>
      <c r="CD1410" s="16"/>
      <c r="CE1410" s="16"/>
      <c r="CF1410" s="16"/>
      <c r="CG1410" s="19"/>
      <c r="CH1410" s="19"/>
      <c r="CI1410" s="19"/>
      <c r="CJ1410" s="19"/>
      <c r="CK1410" s="19"/>
      <c r="CL1410" s="19"/>
      <c r="CM1410" s="19"/>
      <c r="CN1410" s="19">
        <v>1</v>
      </c>
      <c r="CO1410" s="19"/>
      <c r="CP1410" s="19"/>
      <c r="CQ1410" s="19"/>
      <c r="CR1410" s="19"/>
    </row>
    <row r="1411" spans="1:96" ht="107" customHeight="1">
      <c r="A1411" s="11" cm="1">
        <f t="array" ref="A1411">SUMPRODUCT(--ISNUMBER(SEARCH({"stranding","stranded"},E1411)))</f>
        <v>0</v>
      </c>
      <c r="B1411" s="12">
        <v>1546</v>
      </c>
      <c r="C1411" s="21" t="s">
        <v>2902</v>
      </c>
      <c r="D1411" s="22">
        <v>2006</v>
      </c>
      <c r="E1411" s="15" t="s">
        <v>2903</v>
      </c>
      <c r="F1411" s="15" t="s">
        <v>7028</v>
      </c>
      <c r="G1411" s="15">
        <f t="shared" si="22"/>
        <v>4</v>
      </c>
      <c r="H1411" s="16"/>
      <c r="I1411" s="16"/>
      <c r="J1411" s="16"/>
      <c r="K1411" s="16"/>
      <c r="L1411" s="16"/>
      <c r="M1411" s="16">
        <v>1</v>
      </c>
      <c r="N1411" s="16"/>
      <c r="O1411" s="16"/>
      <c r="P1411" s="17"/>
      <c r="Q1411" s="17"/>
      <c r="R1411" s="17"/>
      <c r="S1411" s="17"/>
      <c r="T1411" s="18"/>
      <c r="U1411" s="18">
        <v>1</v>
      </c>
      <c r="V1411" s="18"/>
      <c r="W1411" s="18"/>
      <c r="X1411" s="19"/>
      <c r="Y1411" s="19"/>
      <c r="Z1411" s="19"/>
      <c r="AA1411" s="19"/>
      <c r="AB1411" s="19"/>
      <c r="AC1411" s="19"/>
      <c r="AD1411" s="19"/>
      <c r="AE1411" s="19"/>
      <c r="AF1411" s="19"/>
      <c r="AG1411" s="19"/>
      <c r="AH1411" s="19"/>
      <c r="AI1411" s="19"/>
      <c r="AJ1411" s="17">
        <v>1</v>
      </c>
      <c r="AK1411" s="17"/>
      <c r="AL1411" s="17">
        <v>1</v>
      </c>
      <c r="AM1411" s="17"/>
      <c r="AN1411" s="17"/>
      <c r="AO1411" s="17"/>
      <c r="AP1411" s="17"/>
      <c r="AQ1411" s="17"/>
      <c r="AR1411" s="20"/>
      <c r="AS1411" s="20"/>
      <c r="AT1411" s="20"/>
      <c r="AU1411" s="20"/>
      <c r="AV1411" s="20"/>
      <c r="AW1411" s="20"/>
      <c r="AX1411" s="20"/>
      <c r="AY1411" s="20"/>
      <c r="AZ1411" s="20"/>
      <c r="BA1411" s="20"/>
      <c r="BB1411" s="20"/>
      <c r="BC1411" s="20"/>
      <c r="BD1411" s="16"/>
      <c r="BE1411" s="16"/>
      <c r="BF1411" s="16"/>
      <c r="BG1411" s="16"/>
      <c r="BH1411" s="16"/>
      <c r="BI1411" s="16"/>
      <c r="BJ1411" s="16"/>
      <c r="BK1411" s="16"/>
      <c r="BL1411" s="16"/>
      <c r="BM1411" s="16"/>
      <c r="BN1411" s="16"/>
      <c r="BO1411" s="16"/>
      <c r="BP1411" s="16">
        <v>1</v>
      </c>
      <c r="BQ1411" s="16"/>
      <c r="BR1411" s="16"/>
      <c r="BS1411" s="16"/>
      <c r="BT1411" s="16"/>
      <c r="BU1411" s="16"/>
      <c r="BV1411" s="16"/>
      <c r="BW1411" s="16"/>
      <c r="BX1411" s="16"/>
      <c r="BY1411" s="16"/>
      <c r="BZ1411" s="16"/>
      <c r="CA1411" s="16"/>
      <c r="CB1411" s="16"/>
      <c r="CC1411" s="16"/>
      <c r="CD1411" s="16"/>
      <c r="CE1411" s="16"/>
      <c r="CF1411" s="16"/>
      <c r="CG1411" s="19"/>
      <c r="CH1411" s="19"/>
      <c r="CI1411" s="19"/>
      <c r="CJ1411" s="19"/>
      <c r="CK1411" s="19"/>
      <c r="CL1411" s="19">
        <v>1</v>
      </c>
      <c r="CM1411" s="19"/>
      <c r="CN1411" s="19"/>
      <c r="CO1411" s="19"/>
      <c r="CP1411" s="19"/>
      <c r="CQ1411" s="19"/>
      <c r="CR1411" s="19"/>
    </row>
    <row r="1412" spans="1:96" ht="107" customHeight="1">
      <c r="A1412" s="11" cm="1">
        <f t="array" ref="A1412">SUMPRODUCT(--ISNUMBER(SEARCH({"stranding","stranded"},E1412)))</f>
        <v>0</v>
      </c>
      <c r="B1412" s="12">
        <v>1547</v>
      </c>
      <c r="C1412" s="13" t="s">
        <v>2904</v>
      </c>
      <c r="D1412" s="14">
        <v>2006</v>
      </c>
      <c r="E1412" s="15" t="s">
        <v>2905</v>
      </c>
      <c r="F1412" s="15" t="s">
        <v>6929</v>
      </c>
      <c r="G1412" s="15">
        <f t="shared" si="22"/>
        <v>4</v>
      </c>
      <c r="H1412" s="16"/>
      <c r="I1412" s="16"/>
      <c r="J1412" s="16">
        <v>1</v>
      </c>
      <c r="K1412" s="16"/>
      <c r="L1412" s="16"/>
      <c r="M1412" s="16"/>
      <c r="N1412" s="16"/>
      <c r="O1412" s="16"/>
      <c r="P1412" s="17"/>
      <c r="Q1412" s="17"/>
      <c r="R1412" s="17">
        <v>1</v>
      </c>
      <c r="S1412" s="17"/>
      <c r="T1412" s="18"/>
      <c r="U1412" s="18">
        <v>1</v>
      </c>
      <c r="V1412" s="18"/>
      <c r="W1412" s="18"/>
      <c r="X1412" s="19"/>
      <c r="Y1412" s="19"/>
      <c r="Z1412" s="19"/>
      <c r="AA1412" s="19"/>
      <c r="AB1412" s="19"/>
      <c r="AC1412" s="19"/>
      <c r="AD1412" s="19"/>
      <c r="AE1412" s="19"/>
      <c r="AF1412" s="19"/>
      <c r="AG1412" s="19"/>
      <c r="AH1412" s="19"/>
      <c r="AI1412" s="19"/>
      <c r="AJ1412" s="17">
        <v>1</v>
      </c>
      <c r="AK1412" s="17"/>
      <c r="AL1412" s="17">
        <v>1</v>
      </c>
      <c r="AM1412" s="17"/>
      <c r="AN1412" s="17"/>
      <c r="AO1412" s="17"/>
      <c r="AP1412" s="17"/>
      <c r="AQ1412" s="17"/>
      <c r="AR1412" s="20"/>
      <c r="AS1412" s="20"/>
      <c r="AT1412" s="20"/>
      <c r="AU1412" s="20"/>
      <c r="AV1412" s="20"/>
      <c r="AW1412" s="20"/>
      <c r="AX1412" s="20"/>
      <c r="AY1412" s="20"/>
      <c r="AZ1412" s="20"/>
      <c r="BA1412" s="20"/>
      <c r="BB1412" s="20"/>
      <c r="BC1412" s="20"/>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c r="CB1412" s="16"/>
      <c r="CC1412" s="16"/>
      <c r="CD1412" s="16"/>
      <c r="CE1412" s="16"/>
      <c r="CF1412" s="16"/>
      <c r="CG1412" s="19"/>
      <c r="CH1412" s="19"/>
      <c r="CI1412" s="19"/>
      <c r="CJ1412" s="19"/>
      <c r="CK1412" s="19"/>
      <c r="CL1412" s="19">
        <v>1</v>
      </c>
      <c r="CM1412" s="19"/>
      <c r="CN1412" s="19"/>
      <c r="CO1412" s="19"/>
      <c r="CP1412" s="19"/>
      <c r="CQ1412" s="19"/>
      <c r="CR1412" s="19"/>
    </row>
    <row r="1413" spans="1:96" ht="107" customHeight="1">
      <c r="A1413" s="11" cm="1">
        <f t="array" ref="A1413">SUMPRODUCT(--ISNUMBER(SEARCH({"stranding","stranded"},E1413)))</f>
        <v>0</v>
      </c>
      <c r="B1413" s="12">
        <v>1548</v>
      </c>
      <c r="C1413" s="21" t="s">
        <v>2906</v>
      </c>
      <c r="D1413" s="22">
        <v>2006</v>
      </c>
      <c r="E1413" s="15" t="s">
        <v>2907</v>
      </c>
      <c r="F1413" s="15" t="s">
        <v>7029</v>
      </c>
      <c r="G1413" s="15">
        <f t="shared" si="22"/>
        <v>7</v>
      </c>
      <c r="H1413" s="16"/>
      <c r="I1413" s="16"/>
      <c r="J1413" s="16"/>
      <c r="K1413" s="16"/>
      <c r="L1413" s="16"/>
      <c r="M1413" s="16"/>
      <c r="N1413" s="16"/>
      <c r="O1413" s="16"/>
      <c r="P1413" s="17">
        <v>1</v>
      </c>
      <c r="Q1413" s="17"/>
      <c r="R1413" s="17"/>
      <c r="S1413" s="17"/>
      <c r="T1413" s="18"/>
      <c r="U1413" s="18">
        <v>1</v>
      </c>
      <c r="V1413" s="18"/>
      <c r="W1413" s="18"/>
      <c r="X1413" s="19"/>
      <c r="Y1413" s="19"/>
      <c r="Z1413" s="19"/>
      <c r="AA1413" s="19"/>
      <c r="AB1413" s="19"/>
      <c r="AC1413" s="19"/>
      <c r="AD1413" s="19"/>
      <c r="AE1413" s="19"/>
      <c r="AF1413" s="19"/>
      <c r="AG1413" s="19"/>
      <c r="AH1413" s="19"/>
      <c r="AI1413" s="19"/>
      <c r="AJ1413" s="17">
        <v>1</v>
      </c>
      <c r="AK1413" s="17"/>
      <c r="AL1413" s="17"/>
      <c r="AM1413" s="17"/>
      <c r="AN1413" s="17">
        <v>1</v>
      </c>
      <c r="AO1413" s="17"/>
      <c r="AP1413" s="17"/>
      <c r="AQ1413" s="17"/>
      <c r="AR1413" s="20"/>
      <c r="AS1413" s="20"/>
      <c r="AT1413" s="20"/>
      <c r="AU1413" s="20"/>
      <c r="AV1413" s="20"/>
      <c r="AW1413" s="20"/>
      <c r="AX1413" s="20">
        <v>1</v>
      </c>
      <c r="AY1413" s="20"/>
      <c r="AZ1413" s="20">
        <v>1</v>
      </c>
      <c r="BA1413" s="20"/>
      <c r="BB1413" s="20"/>
      <c r="BC1413" s="20"/>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v>1</v>
      </c>
      <c r="BZ1413" s="16"/>
      <c r="CA1413" s="16"/>
      <c r="CB1413" s="16"/>
      <c r="CC1413" s="16"/>
      <c r="CD1413" s="16"/>
      <c r="CE1413" s="16"/>
      <c r="CF1413" s="16"/>
      <c r="CG1413" s="19">
        <v>1</v>
      </c>
      <c r="CH1413" s="19"/>
      <c r="CI1413" s="19"/>
      <c r="CJ1413" s="19"/>
      <c r="CK1413" s="19"/>
      <c r="CL1413" s="19"/>
      <c r="CM1413" s="19"/>
      <c r="CN1413" s="19"/>
      <c r="CO1413" s="19"/>
      <c r="CP1413" s="19"/>
      <c r="CQ1413" s="19"/>
      <c r="CR1413" s="19"/>
    </row>
    <row r="1414" spans="1:96" ht="107" customHeight="1">
      <c r="A1414" s="11" cm="1">
        <f t="array" ref="A1414">SUMPRODUCT(--ISNUMBER(SEARCH({"stranding","stranded"},E1414)))</f>
        <v>0</v>
      </c>
      <c r="B1414" s="12">
        <v>1549</v>
      </c>
      <c r="C1414" s="13" t="s">
        <v>2908</v>
      </c>
      <c r="D1414" s="14">
        <v>2006</v>
      </c>
      <c r="E1414" s="15" t="s">
        <v>2909</v>
      </c>
      <c r="F1414" s="15" t="s">
        <v>8003</v>
      </c>
      <c r="G1414" s="15">
        <f t="shared" si="22"/>
        <v>6</v>
      </c>
      <c r="H1414" s="16"/>
      <c r="I1414" s="16"/>
      <c r="J1414" s="16"/>
      <c r="K1414" s="16">
        <v>1</v>
      </c>
      <c r="L1414" s="16">
        <v>1</v>
      </c>
      <c r="M1414" s="16"/>
      <c r="N1414" s="16"/>
      <c r="O1414" s="16"/>
      <c r="P1414" s="17"/>
      <c r="Q1414" s="17"/>
      <c r="R1414" s="17"/>
      <c r="S1414" s="17"/>
      <c r="T1414" s="18">
        <v>1</v>
      </c>
      <c r="U1414" s="18"/>
      <c r="V1414" s="18"/>
      <c r="W1414" s="18"/>
      <c r="X1414" s="19">
        <v>1</v>
      </c>
      <c r="Y1414" s="19">
        <v>1</v>
      </c>
      <c r="Z1414" s="19">
        <v>1</v>
      </c>
      <c r="AA1414" s="19"/>
      <c r="AB1414" s="19"/>
      <c r="AC1414" s="19"/>
      <c r="AD1414" s="19"/>
      <c r="AE1414" s="19"/>
      <c r="AF1414" s="19"/>
      <c r="AG1414" s="19"/>
      <c r="AH1414" s="19"/>
      <c r="AI1414" s="19"/>
      <c r="AJ1414" s="17"/>
      <c r="AK1414" s="17"/>
      <c r="AL1414" s="17"/>
      <c r="AM1414" s="17"/>
      <c r="AN1414" s="17"/>
      <c r="AO1414" s="17"/>
      <c r="AP1414" s="17"/>
      <c r="AQ1414" s="17"/>
      <c r="AR1414" s="20"/>
      <c r="AS1414" s="20"/>
      <c r="AT1414" s="20"/>
      <c r="AU1414" s="20"/>
      <c r="AV1414" s="20"/>
      <c r="AW1414" s="20"/>
      <c r="AX1414" s="20"/>
      <c r="AY1414" s="20"/>
      <c r="AZ1414" s="20"/>
      <c r="BA1414" s="20"/>
      <c r="BB1414" s="20"/>
      <c r="BC1414" s="20"/>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v>1</v>
      </c>
      <c r="CB1414" s="16"/>
      <c r="CC1414" s="16"/>
      <c r="CD1414" s="16">
        <v>1</v>
      </c>
      <c r="CE1414" s="16"/>
      <c r="CF1414" s="16"/>
      <c r="CG1414" s="19"/>
      <c r="CH1414" s="19"/>
      <c r="CI1414" s="19"/>
      <c r="CJ1414" s="19"/>
      <c r="CK1414" s="19"/>
      <c r="CL1414" s="19"/>
      <c r="CM1414" s="19"/>
      <c r="CN1414" s="19"/>
      <c r="CO1414" s="19"/>
      <c r="CP1414" s="19"/>
      <c r="CQ1414" s="19">
        <v>1</v>
      </c>
      <c r="CR1414" s="19"/>
    </row>
    <row r="1415" spans="1:96" ht="107" customHeight="1">
      <c r="A1415" s="11" cm="1">
        <f t="array" ref="A1415">SUMPRODUCT(--ISNUMBER(SEARCH({"stranding","stranded"},E1415)))</f>
        <v>0</v>
      </c>
      <c r="B1415" s="12">
        <v>1550</v>
      </c>
      <c r="C1415" s="21" t="s">
        <v>2910</v>
      </c>
      <c r="D1415" s="22">
        <v>2006</v>
      </c>
      <c r="E1415" s="15" t="s">
        <v>2911</v>
      </c>
      <c r="F1415" s="15" t="s">
        <v>8004</v>
      </c>
      <c r="G1415" s="15">
        <f t="shared" si="22"/>
        <v>8</v>
      </c>
      <c r="H1415" s="16"/>
      <c r="I1415" s="16"/>
      <c r="J1415" s="16">
        <v>2</v>
      </c>
      <c r="K1415" s="16"/>
      <c r="L1415" s="16"/>
      <c r="M1415" s="16"/>
      <c r="N1415" s="16"/>
      <c r="O1415" s="16"/>
      <c r="P1415" s="17"/>
      <c r="Q1415" s="17"/>
      <c r="R1415" s="17"/>
      <c r="S1415" s="17"/>
      <c r="T1415" s="18">
        <v>1</v>
      </c>
      <c r="U1415" s="18"/>
      <c r="V1415" s="18"/>
      <c r="W1415" s="18"/>
      <c r="X1415" s="19">
        <v>1</v>
      </c>
      <c r="Y1415" s="19">
        <v>1</v>
      </c>
      <c r="Z1415" s="19">
        <v>1</v>
      </c>
      <c r="AA1415" s="19"/>
      <c r="AB1415" s="19"/>
      <c r="AC1415" s="19"/>
      <c r="AD1415" s="19"/>
      <c r="AE1415" s="19"/>
      <c r="AF1415" s="19"/>
      <c r="AG1415" s="19"/>
      <c r="AH1415" s="19"/>
      <c r="AI1415" s="19"/>
      <c r="AJ1415" s="17"/>
      <c r="AK1415" s="17"/>
      <c r="AL1415" s="17"/>
      <c r="AM1415" s="17"/>
      <c r="AN1415" s="17"/>
      <c r="AO1415" s="17"/>
      <c r="AP1415" s="17"/>
      <c r="AQ1415" s="17"/>
      <c r="AR1415" s="20"/>
      <c r="AS1415" s="20"/>
      <c r="AT1415" s="20"/>
      <c r="AU1415" s="20"/>
      <c r="AV1415" s="20"/>
      <c r="AW1415" s="20"/>
      <c r="AX1415" s="20"/>
      <c r="AY1415" s="20"/>
      <c r="AZ1415" s="20"/>
      <c r="BA1415" s="20"/>
      <c r="BB1415" s="20"/>
      <c r="BC1415" s="20"/>
      <c r="BD1415" s="16"/>
      <c r="BE1415" s="16"/>
      <c r="BF1415" s="16"/>
      <c r="BG1415" s="16"/>
      <c r="BH1415" s="16"/>
      <c r="BI1415" s="16"/>
      <c r="BJ1415" s="16"/>
      <c r="BK1415" s="16"/>
      <c r="BL1415" s="16"/>
      <c r="BM1415" s="16"/>
      <c r="BN1415" s="16"/>
      <c r="BO1415" s="16"/>
      <c r="BP1415" s="16"/>
      <c r="BQ1415" s="16"/>
      <c r="BR1415" s="16"/>
      <c r="BS1415" s="16"/>
      <c r="BT1415" s="16"/>
      <c r="BU1415" s="16">
        <v>1</v>
      </c>
      <c r="BV1415" s="16"/>
      <c r="BW1415" s="16"/>
      <c r="BX1415" s="16"/>
      <c r="BY1415" s="16"/>
      <c r="BZ1415" s="16">
        <v>1</v>
      </c>
      <c r="CA1415" s="16">
        <v>1</v>
      </c>
      <c r="CB1415" s="16"/>
      <c r="CC1415" s="16"/>
      <c r="CD1415" s="16">
        <v>1</v>
      </c>
      <c r="CE1415" s="16"/>
      <c r="CF1415" s="16"/>
      <c r="CG1415" s="19"/>
      <c r="CH1415" s="19"/>
      <c r="CI1415" s="19"/>
      <c r="CJ1415" s="19"/>
      <c r="CK1415" s="19"/>
      <c r="CL1415" s="19"/>
      <c r="CM1415" s="19">
        <v>1</v>
      </c>
      <c r="CN1415" s="19"/>
      <c r="CO1415" s="19"/>
      <c r="CP1415" s="19"/>
      <c r="CQ1415" s="19"/>
      <c r="CR1415" s="19"/>
    </row>
    <row r="1416" spans="1:96" ht="107" customHeight="1">
      <c r="A1416" s="11" cm="1">
        <f t="array" ref="A1416">SUMPRODUCT(--ISNUMBER(SEARCH({"stranding","stranded"},E1416)))</f>
        <v>0</v>
      </c>
      <c r="B1416" s="12">
        <v>1551</v>
      </c>
      <c r="C1416" s="13" t="s">
        <v>2912</v>
      </c>
      <c r="D1416" s="14">
        <v>2006</v>
      </c>
      <c r="E1416" s="15" t="s">
        <v>2913</v>
      </c>
      <c r="F1416" s="15" t="s">
        <v>8005</v>
      </c>
      <c r="G1416" s="15">
        <f t="shared" si="22"/>
        <v>7</v>
      </c>
      <c r="H1416" s="16"/>
      <c r="I1416" s="16"/>
      <c r="J1416" s="16">
        <v>3</v>
      </c>
      <c r="K1416" s="16"/>
      <c r="L1416" s="16">
        <v>1</v>
      </c>
      <c r="M1416" s="16">
        <v>1</v>
      </c>
      <c r="N1416" s="16"/>
      <c r="O1416" s="16"/>
      <c r="P1416" s="17"/>
      <c r="Q1416" s="17"/>
      <c r="R1416" s="17"/>
      <c r="S1416" s="17"/>
      <c r="T1416" s="18">
        <v>1</v>
      </c>
      <c r="U1416" s="18"/>
      <c r="V1416" s="18"/>
      <c r="W1416" s="18"/>
      <c r="X1416" s="19">
        <v>1</v>
      </c>
      <c r="Y1416" s="19">
        <v>1</v>
      </c>
      <c r="Z1416" s="19"/>
      <c r="AA1416" s="19"/>
      <c r="AB1416" s="19"/>
      <c r="AC1416" s="19"/>
      <c r="AD1416" s="19">
        <v>1</v>
      </c>
      <c r="AE1416" s="19"/>
      <c r="AF1416" s="19"/>
      <c r="AG1416" s="19"/>
      <c r="AH1416" s="19"/>
      <c r="AI1416" s="19"/>
      <c r="AJ1416" s="17">
        <v>1</v>
      </c>
      <c r="AK1416" s="17"/>
      <c r="AL1416" s="17"/>
      <c r="AM1416" s="17"/>
      <c r="AN1416" s="17"/>
      <c r="AO1416" s="17"/>
      <c r="AP1416" s="17"/>
      <c r="AQ1416" s="17"/>
      <c r="AR1416" s="20"/>
      <c r="AS1416" s="20"/>
      <c r="AT1416" s="20"/>
      <c r="AU1416" s="20"/>
      <c r="AV1416" s="20"/>
      <c r="AW1416" s="20"/>
      <c r="AX1416" s="20"/>
      <c r="AY1416" s="20"/>
      <c r="AZ1416" s="20"/>
      <c r="BA1416" s="20"/>
      <c r="BB1416" s="20"/>
      <c r="BC1416" s="20"/>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c r="CB1416" s="16"/>
      <c r="CC1416" s="16">
        <v>1</v>
      </c>
      <c r="CD1416" s="16">
        <v>1</v>
      </c>
      <c r="CE1416" s="16"/>
      <c r="CF1416" s="16"/>
      <c r="CG1416" s="19"/>
      <c r="CH1416" s="19"/>
      <c r="CI1416" s="19"/>
      <c r="CJ1416" s="19">
        <v>1</v>
      </c>
      <c r="CK1416" s="19"/>
      <c r="CL1416" s="19"/>
      <c r="CM1416" s="19"/>
      <c r="CN1416" s="19"/>
      <c r="CO1416" s="19"/>
      <c r="CP1416" s="19"/>
      <c r="CQ1416" s="19"/>
      <c r="CR1416" s="19"/>
    </row>
    <row r="1417" spans="1:96" ht="107" customHeight="1">
      <c r="A1417" s="11" cm="1">
        <f t="array" ref="A1417">SUMPRODUCT(--ISNUMBER(SEARCH({"stranding","stranded"},E1417)))</f>
        <v>0</v>
      </c>
      <c r="B1417" s="12">
        <v>1552</v>
      </c>
      <c r="C1417" s="21" t="s">
        <v>2914</v>
      </c>
      <c r="D1417" s="22">
        <v>2006</v>
      </c>
      <c r="E1417" s="15" t="s">
        <v>2915</v>
      </c>
      <c r="F1417" s="15" t="s">
        <v>7030</v>
      </c>
      <c r="G1417" s="15">
        <f t="shared" si="22"/>
        <v>11</v>
      </c>
      <c r="H1417" s="16"/>
      <c r="I1417" s="16"/>
      <c r="J1417" s="16"/>
      <c r="K1417" s="16"/>
      <c r="L1417" s="16"/>
      <c r="M1417" s="16"/>
      <c r="N1417" s="16"/>
      <c r="O1417" s="16"/>
      <c r="P1417" s="17">
        <v>1</v>
      </c>
      <c r="Q1417" s="17"/>
      <c r="R1417" s="17"/>
      <c r="S1417" s="17"/>
      <c r="T1417" s="18">
        <v>1</v>
      </c>
      <c r="U1417" s="18"/>
      <c r="V1417" s="18"/>
      <c r="W1417" s="18"/>
      <c r="X1417" s="19"/>
      <c r="Y1417" s="19"/>
      <c r="Z1417" s="19"/>
      <c r="AA1417" s="19"/>
      <c r="AB1417" s="19"/>
      <c r="AC1417" s="19"/>
      <c r="AD1417" s="19"/>
      <c r="AE1417" s="19">
        <v>1</v>
      </c>
      <c r="AF1417" s="19">
        <v>1</v>
      </c>
      <c r="AG1417" s="19">
        <v>1</v>
      </c>
      <c r="AH1417" s="19"/>
      <c r="AI1417" s="19">
        <v>1</v>
      </c>
      <c r="AJ1417" s="17">
        <v>1</v>
      </c>
      <c r="AK1417" s="17"/>
      <c r="AL1417" s="17"/>
      <c r="AM1417" s="17"/>
      <c r="AN1417" s="17"/>
      <c r="AO1417" s="17"/>
      <c r="AP1417" s="17"/>
      <c r="AQ1417" s="17"/>
      <c r="AR1417" s="20"/>
      <c r="AS1417" s="20"/>
      <c r="AT1417" s="20"/>
      <c r="AU1417" s="20"/>
      <c r="AV1417" s="20"/>
      <c r="AW1417" s="20"/>
      <c r="AX1417" s="20">
        <v>1</v>
      </c>
      <c r="AY1417" s="20"/>
      <c r="AZ1417" s="20"/>
      <c r="BA1417" s="20"/>
      <c r="BB1417" s="20"/>
      <c r="BC1417" s="20"/>
      <c r="BD1417" s="16"/>
      <c r="BE1417" s="16"/>
      <c r="BF1417" s="16"/>
      <c r="BG1417" s="16"/>
      <c r="BH1417" s="16"/>
      <c r="BI1417" s="16">
        <v>1</v>
      </c>
      <c r="BJ1417" s="16"/>
      <c r="BK1417" s="16"/>
      <c r="BL1417" s="16"/>
      <c r="BM1417" s="16"/>
      <c r="BN1417" s="16"/>
      <c r="BO1417" s="16"/>
      <c r="BP1417" s="16"/>
      <c r="BQ1417" s="16"/>
      <c r="BR1417" s="16"/>
      <c r="BS1417" s="16"/>
      <c r="BT1417" s="16"/>
      <c r="BU1417" s="16"/>
      <c r="BV1417" s="16"/>
      <c r="BW1417" s="16"/>
      <c r="BX1417" s="16"/>
      <c r="BY1417" s="16">
        <v>1</v>
      </c>
      <c r="BZ1417" s="16"/>
      <c r="CA1417" s="16"/>
      <c r="CB1417" s="16">
        <v>1</v>
      </c>
      <c r="CC1417" s="16"/>
      <c r="CD1417" s="16"/>
      <c r="CE1417" s="16"/>
      <c r="CF1417" s="16"/>
      <c r="CG1417" s="19"/>
      <c r="CH1417" s="19"/>
      <c r="CI1417" s="19"/>
      <c r="CJ1417" s="19"/>
      <c r="CK1417" s="19">
        <v>1</v>
      </c>
      <c r="CL1417" s="19"/>
      <c r="CM1417" s="19"/>
      <c r="CN1417" s="19"/>
      <c r="CO1417" s="19"/>
      <c r="CP1417" s="19"/>
      <c r="CQ1417" s="19"/>
      <c r="CR1417" s="19"/>
    </row>
    <row r="1418" spans="1:96" ht="107" customHeight="1">
      <c r="A1418" s="11" cm="1">
        <f t="array" ref="A1418">SUMPRODUCT(--ISNUMBER(SEARCH({"stranding","stranded"},E1418)))</f>
        <v>0</v>
      </c>
      <c r="B1418" s="12">
        <v>1553</v>
      </c>
      <c r="C1418" s="13" t="s">
        <v>2916</v>
      </c>
      <c r="D1418" s="14">
        <v>2006</v>
      </c>
      <c r="E1418" s="23" t="s">
        <v>2917</v>
      </c>
      <c r="F1418" s="23" t="s">
        <v>8006</v>
      </c>
      <c r="G1418" s="15">
        <f t="shared" si="22"/>
        <v>11</v>
      </c>
      <c r="H1418" s="16"/>
      <c r="I1418" s="16">
        <v>1</v>
      </c>
      <c r="J1418" s="16">
        <v>1</v>
      </c>
      <c r="K1418" s="16">
        <v>1</v>
      </c>
      <c r="L1418" s="16"/>
      <c r="M1418" s="16"/>
      <c r="N1418" s="16"/>
      <c r="O1418" s="16"/>
      <c r="P1418" s="17">
        <v>1</v>
      </c>
      <c r="Q1418" s="17"/>
      <c r="R1418" s="17"/>
      <c r="S1418" s="17"/>
      <c r="T1418" s="18"/>
      <c r="U1418" s="18"/>
      <c r="V1418" s="18"/>
      <c r="W1418" s="18"/>
      <c r="X1418" s="19">
        <v>1</v>
      </c>
      <c r="Y1418" s="19">
        <v>1</v>
      </c>
      <c r="Z1418" s="19">
        <v>1</v>
      </c>
      <c r="AA1418" s="19"/>
      <c r="AB1418" s="19"/>
      <c r="AC1418" s="19"/>
      <c r="AD1418" s="19"/>
      <c r="AE1418" s="19"/>
      <c r="AF1418" s="19"/>
      <c r="AG1418" s="19"/>
      <c r="AH1418" s="19"/>
      <c r="AI1418" s="19"/>
      <c r="AJ1418" s="17">
        <v>1</v>
      </c>
      <c r="AK1418" s="17"/>
      <c r="AL1418" s="17"/>
      <c r="AM1418" s="17"/>
      <c r="AN1418" s="17"/>
      <c r="AO1418" s="17"/>
      <c r="AP1418" s="17"/>
      <c r="AQ1418" s="17"/>
      <c r="AR1418" s="20"/>
      <c r="AS1418" s="20"/>
      <c r="AT1418" s="20"/>
      <c r="AU1418" s="20"/>
      <c r="AV1418" s="20"/>
      <c r="AW1418" s="20"/>
      <c r="AX1418" s="20">
        <v>1</v>
      </c>
      <c r="AY1418" s="20"/>
      <c r="AZ1418" s="20">
        <v>1</v>
      </c>
      <c r="BA1418" s="20">
        <v>1</v>
      </c>
      <c r="BB1418" s="20"/>
      <c r="BC1418" s="20"/>
      <c r="BD1418" s="16">
        <v>1</v>
      </c>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v>1</v>
      </c>
      <c r="BZ1418" s="16"/>
      <c r="CA1418" s="16"/>
      <c r="CB1418" s="16">
        <v>1</v>
      </c>
      <c r="CC1418" s="16"/>
      <c r="CD1418" s="16"/>
      <c r="CE1418" s="16"/>
      <c r="CF1418" s="16"/>
      <c r="CG1418" s="19"/>
      <c r="CH1418" s="19"/>
      <c r="CI1418" s="19"/>
      <c r="CJ1418" s="19"/>
      <c r="CK1418" s="19"/>
      <c r="CL1418" s="19">
        <v>1</v>
      </c>
      <c r="CM1418" s="19"/>
      <c r="CN1418" s="19"/>
      <c r="CO1418" s="19"/>
      <c r="CP1418" s="19"/>
      <c r="CQ1418" s="19"/>
      <c r="CR1418" s="19"/>
    </row>
    <row r="1419" spans="1:96" ht="107" customHeight="1">
      <c r="A1419" s="11" cm="1">
        <f t="array" ref="A1419">SUMPRODUCT(--ISNUMBER(SEARCH({"stranding","stranded"},E1419)))</f>
        <v>0</v>
      </c>
      <c r="B1419" s="12">
        <v>1554</v>
      </c>
      <c r="C1419" s="21" t="s">
        <v>2918</v>
      </c>
      <c r="D1419" s="22">
        <v>2006</v>
      </c>
      <c r="E1419" s="15" t="s">
        <v>2919</v>
      </c>
      <c r="F1419" s="15" t="s">
        <v>7031</v>
      </c>
      <c r="G1419" s="15">
        <f t="shared" si="22"/>
        <v>8</v>
      </c>
      <c r="H1419" s="16"/>
      <c r="I1419" s="16"/>
      <c r="J1419" s="16"/>
      <c r="K1419" s="16">
        <v>2</v>
      </c>
      <c r="L1419" s="16"/>
      <c r="M1419" s="16"/>
      <c r="N1419" s="16"/>
      <c r="O1419" s="16"/>
      <c r="P1419" s="17"/>
      <c r="Q1419" s="17"/>
      <c r="R1419" s="17"/>
      <c r="S1419" s="17"/>
      <c r="T1419" s="18"/>
      <c r="U1419" s="18"/>
      <c r="V1419" s="18"/>
      <c r="W1419" s="18"/>
      <c r="X1419" s="19"/>
      <c r="Y1419" s="19">
        <v>1</v>
      </c>
      <c r="Z1419" s="19">
        <v>1</v>
      </c>
      <c r="AA1419" s="19"/>
      <c r="AB1419" s="19"/>
      <c r="AC1419" s="19"/>
      <c r="AD1419" s="19"/>
      <c r="AE1419" s="19"/>
      <c r="AF1419" s="19"/>
      <c r="AG1419" s="19"/>
      <c r="AH1419" s="19"/>
      <c r="AI1419" s="19"/>
      <c r="AJ1419" s="17"/>
      <c r="AK1419" s="17"/>
      <c r="AL1419" s="17"/>
      <c r="AM1419" s="17"/>
      <c r="AN1419" s="17"/>
      <c r="AO1419" s="17"/>
      <c r="AP1419" s="17"/>
      <c r="AQ1419" s="17"/>
      <c r="AR1419" s="20"/>
      <c r="AS1419" s="20"/>
      <c r="AT1419" s="20"/>
      <c r="AU1419" s="20"/>
      <c r="AV1419" s="20"/>
      <c r="AW1419" s="20"/>
      <c r="AX1419" s="20">
        <v>1</v>
      </c>
      <c r="AY1419" s="20"/>
      <c r="AZ1419" s="20">
        <v>1</v>
      </c>
      <c r="BA1419" s="20">
        <v>1</v>
      </c>
      <c r="BB1419" s="20"/>
      <c r="BC1419" s="20"/>
      <c r="BD1419" s="16"/>
      <c r="BE1419" s="16"/>
      <c r="BF1419" s="16"/>
      <c r="BG1419" s="16"/>
      <c r="BH1419" s="16"/>
      <c r="BI1419" s="16"/>
      <c r="BJ1419" s="16"/>
      <c r="BK1419" s="16">
        <v>1</v>
      </c>
      <c r="BL1419" s="16"/>
      <c r="BM1419" s="16"/>
      <c r="BN1419" s="16"/>
      <c r="BO1419" s="16"/>
      <c r="BP1419" s="16"/>
      <c r="BQ1419" s="16"/>
      <c r="BR1419" s="16"/>
      <c r="BS1419" s="16"/>
      <c r="BT1419" s="16"/>
      <c r="BU1419" s="16"/>
      <c r="BV1419" s="16"/>
      <c r="BW1419" s="16"/>
      <c r="BX1419" s="16"/>
      <c r="BY1419" s="16">
        <v>1</v>
      </c>
      <c r="BZ1419" s="16"/>
      <c r="CA1419" s="16"/>
      <c r="CB1419" s="16">
        <v>1</v>
      </c>
      <c r="CC1419" s="16"/>
      <c r="CD1419" s="16"/>
      <c r="CE1419" s="16"/>
      <c r="CF1419" s="16"/>
      <c r="CG1419" s="19"/>
      <c r="CH1419" s="19"/>
      <c r="CI1419" s="19"/>
      <c r="CJ1419" s="19"/>
      <c r="CK1419" s="19">
        <v>1</v>
      </c>
      <c r="CL1419" s="19"/>
      <c r="CM1419" s="19"/>
      <c r="CN1419" s="19"/>
      <c r="CO1419" s="19"/>
      <c r="CP1419" s="19"/>
      <c r="CQ1419" s="19"/>
      <c r="CR1419" s="19"/>
    </row>
    <row r="1420" spans="1:96" ht="107" customHeight="1">
      <c r="A1420" s="11" cm="1">
        <f t="array" ref="A1420">SUMPRODUCT(--ISNUMBER(SEARCH({"stranding","stranded"},E1420)))</f>
        <v>0</v>
      </c>
      <c r="B1420" s="12">
        <v>1555</v>
      </c>
      <c r="C1420" s="13" t="s">
        <v>2920</v>
      </c>
      <c r="D1420" s="14">
        <v>2006</v>
      </c>
      <c r="E1420" s="15" t="s">
        <v>2921</v>
      </c>
      <c r="F1420" s="15" t="s">
        <v>7032</v>
      </c>
      <c r="G1420" s="15">
        <f t="shared" si="22"/>
        <v>4</v>
      </c>
      <c r="H1420" s="16"/>
      <c r="I1420" s="16"/>
      <c r="J1420" s="16"/>
      <c r="K1420" s="16"/>
      <c r="L1420" s="16"/>
      <c r="M1420" s="16">
        <v>1</v>
      </c>
      <c r="N1420" s="16"/>
      <c r="O1420" s="16"/>
      <c r="P1420" s="17"/>
      <c r="Q1420" s="17"/>
      <c r="R1420" s="17"/>
      <c r="S1420" s="17"/>
      <c r="T1420" s="18"/>
      <c r="U1420" s="18">
        <v>1</v>
      </c>
      <c r="V1420" s="18"/>
      <c r="W1420" s="18"/>
      <c r="X1420" s="19"/>
      <c r="Y1420" s="19">
        <v>1</v>
      </c>
      <c r="Z1420" s="19">
        <v>1</v>
      </c>
      <c r="AA1420" s="19"/>
      <c r="AB1420" s="19"/>
      <c r="AC1420" s="19"/>
      <c r="AD1420" s="19"/>
      <c r="AE1420" s="19"/>
      <c r="AF1420" s="19"/>
      <c r="AG1420" s="19"/>
      <c r="AH1420" s="19"/>
      <c r="AI1420" s="19"/>
      <c r="AJ1420" s="17"/>
      <c r="AK1420" s="17"/>
      <c r="AL1420" s="17"/>
      <c r="AM1420" s="17"/>
      <c r="AN1420" s="17"/>
      <c r="AO1420" s="17"/>
      <c r="AP1420" s="17"/>
      <c r="AQ1420" s="17"/>
      <c r="AR1420" s="20"/>
      <c r="AS1420" s="20"/>
      <c r="AT1420" s="20"/>
      <c r="AU1420" s="20"/>
      <c r="AV1420" s="20"/>
      <c r="AW1420" s="20"/>
      <c r="AX1420" s="20"/>
      <c r="AY1420" s="20"/>
      <c r="AZ1420" s="20"/>
      <c r="BA1420" s="20"/>
      <c r="BB1420" s="20"/>
      <c r="BC1420" s="20"/>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c r="CB1420" s="16">
        <v>1</v>
      </c>
      <c r="CC1420" s="16"/>
      <c r="CD1420" s="16"/>
      <c r="CE1420" s="16"/>
      <c r="CF1420" s="16"/>
      <c r="CG1420" s="19"/>
      <c r="CH1420" s="19"/>
      <c r="CI1420" s="19"/>
      <c r="CJ1420" s="19"/>
      <c r="CK1420" s="19"/>
      <c r="CL1420" s="19"/>
      <c r="CM1420" s="19">
        <v>1</v>
      </c>
      <c r="CN1420" s="19"/>
      <c r="CO1420" s="19"/>
      <c r="CP1420" s="19"/>
      <c r="CQ1420" s="19"/>
      <c r="CR1420" s="19"/>
    </row>
    <row r="1421" spans="1:96" ht="107" customHeight="1">
      <c r="A1421" s="11" cm="1">
        <f t="array" ref="A1421">SUMPRODUCT(--ISNUMBER(SEARCH({"stranding","stranded"},E1421)))</f>
        <v>1</v>
      </c>
      <c r="B1421" s="12">
        <v>1556</v>
      </c>
      <c r="C1421" s="21" t="s">
        <v>2922</v>
      </c>
      <c r="D1421" s="22">
        <v>2006</v>
      </c>
      <c r="E1421" s="15" t="s">
        <v>2923</v>
      </c>
      <c r="F1421" s="15" t="s">
        <v>8007</v>
      </c>
      <c r="G1421" s="15">
        <f t="shared" si="22"/>
        <v>7</v>
      </c>
      <c r="H1421" s="16"/>
      <c r="I1421" s="16"/>
      <c r="J1421" s="16">
        <v>1</v>
      </c>
      <c r="K1421" s="16"/>
      <c r="L1421" s="16">
        <v>1</v>
      </c>
      <c r="M1421" s="16"/>
      <c r="N1421" s="16"/>
      <c r="O1421" s="16"/>
      <c r="P1421" s="17"/>
      <c r="Q1421" s="17"/>
      <c r="R1421" s="17"/>
      <c r="S1421" s="17"/>
      <c r="T1421" s="18"/>
      <c r="U1421" s="18"/>
      <c r="V1421" s="18">
        <v>1</v>
      </c>
      <c r="W1421" s="18"/>
      <c r="X1421" s="19">
        <v>1</v>
      </c>
      <c r="Y1421" s="19">
        <v>1</v>
      </c>
      <c r="Z1421" s="19"/>
      <c r="AA1421" s="19"/>
      <c r="AB1421" s="19"/>
      <c r="AC1421" s="19"/>
      <c r="AD1421" s="19"/>
      <c r="AE1421" s="19"/>
      <c r="AF1421" s="19"/>
      <c r="AG1421" s="19"/>
      <c r="AH1421" s="19"/>
      <c r="AI1421" s="19"/>
      <c r="AJ1421" s="17">
        <v>1</v>
      </c>
      <c r="AK1421" s="17"/>
      <c r="AL1421" s="17"/>
      <c r="AM1421" s="17"/>
      <c r="AN1421" s="17"/>
      <c r="AO1421" s="17"/>
      <c r="AP1421" s="17"/>
      <c r="AQ1421" s="17"/>
      <c r="AR1421" s="20"/>
      <c r="AS1421" s="20"/>
      <c r="AT1421" s="20"/>
      <c r="AU1421" s="20"/>
      <c r="AV1421" s="20"/>
      <c r="AW1421" s="20"/>
      <c r="AX1421" s="20"/>
      <c r="AY1421" s="20"/>
      <c r="AZ1421" s="20"/>
      <c r="BA1421" s="20"/>
      <c r="BB1421" s="20"/>
      <c r="BC1421" s="20"/>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v>1</v>
      </c>
      <c r="CB1421" s="16">
        <v>1</v>
      </c>
      <c r="CC1421" s="16"/>
      <c r="CD1421" s="16">
        <v>1</v>
      </c>
      <c r="CE1421" s="16"/>
      <c r="CF1421" s="16"/>
      <c r="CG1421" s="19"/>
      <c r="CH1421" s="19"/>
      <c r="CI1421" s="19"/>
      <c r="CJ1421" s="19"/>
      <c r="CK1421" s="19"/>
      <c r="CL1421" s="19">
        <v>1</v>
      </c>
      <c r="CM1421" s="19"/>
      <c r="CN1421" s="19"/>
      <c r="CO1421" s="19"/>
      <c r="CP1421" s="19"/>
      <c r="CQ1421" s="19"/>
      <c r="CR1421" s="19"/>
    </row>
    <row r="1422" spans="1:96" ht="107" customHeight="1">
      <c r="A1422" s="11" cm="1">
        <f t="array" ref="A1422">SUMPRODUCT(--ISNUMBER(SEARCH({"stranding","stranded"},E1422)))</f>
        <v>0</v>
      </c>
      <c r="B1422" s="12">
        <v>1559</v>
      </c>
      <c r="C1422" s="13" t="s">
        <v>2924</v>
      </c>
      <c r="D1422" s="14">
        <v>2006</v>
      </c>
      <c r="E1422" s="15" t="s">
        <v>2925</v>
      </c>
      <c r="F1422" s="15" t="s">
        <v>7033</v>
      </c>
      <c r="G1422" s="15">
        <f t="shared" si="22"/>
        <v>7</v>
      </c>
      <c r="H1422" s="16"/>
      <c r="I1422" s="16"/>
      <c r="J1422" s="16"/>
      <c r="K1422" s="16"/>
      <c r="L1422" s="16"/>
      <c r="M1422" s="16"/>
      <c r="N1422" s="16"/>
      <c r="O1422" s="16"/>
      <c r="P1422" s="17"/>
      <c r="Q1422" s="17"/>
      <c r="R1422" s="17">
        <v>1</v>
      </c>
      <c r="S1422" s="17"/>
      <c r="T1422" s="18"/>
      <c r="U1422" s="18">
        <v>1</v>
      </c>
      <c r="V1422" s="18"/>
      <c r="W1422" s="18">
        <v>1</v>
      </c>
      <c r="X1422" s="19"/>
      <c r="Y1422" s="19"/>
      <c r="Z1422" s="19"/>
      <c r="AA1422" s="19"/>
      <c r="AB1422" s="19"/>
      <c r="AC1422" s="19"/>
      <c r="AD1422" s="19"/>
      <c r="AE1422" s="19">
        <v>1</v>
      </c>
      <c r="AF1422" s="19">
        <v>1</v>
      </c>
      <c r="AG1422" s="19"/>
      <c r="AH1422" s="19"/>
      <c r="AI1422" s="19"/>
      <c r="AJ1422" s="17">
        <v>1</v>
      </c>
      <c r="AK1422" s="17"/>
      <c r="AL1422" s="17"/>
      <c r="AM1422" s="17"/>
      <c r="AN1422" s="17"/>
      <c r="AO1422" s="17"/>
      <c r="AP1422" s="17"/>
      <c r="AQ1422" s="17"/>
      <c r="AR1422" s="20"/>
      <c r="AS1422" s="20"/>
      <c r="AT1422" s="20"/>
      <c r="AU1422" s="20"/>
      <c r="AV1422" s="20"/>
      <c r="AW1422" s="20"/>
      <c r="AX1422" s="20"/>
      <c r="AY1422" s="20"/>
      <c r="AZ1422" s="20"/>
      <c r="BA1422" s="20">
        <v>1</v>
      </c>
      <c r="BB1422" s="20"/>
      <c r="BC1422" s="20"/>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c r="CB1422" s="16"/>
      <c r="CC1422" s="16"/>
      <c r="CD1422" s="16"/>
      <c r="CE1422" s="16"/>
      <c r="CF1422" s="16"/>
      <c r="CG1422" s="19"/>
      <c r="CH1422" s="19"/>
      <c r="CI1422" s="19"/>
      <c r="CJ1422" s="19"/>
      <c r="CK1422" s="19"/>
      <c r="CL1422" s="19"/>
      <c r="CM1422" s="19"/>
      <c r="CN1422" s="19"/>
      <c r="CO1422" s="19"/>
      <c r="CP1422" s="19"/>
      <c r="CQ1422" s="19"/>
      <c r="CR1422" s="19">
        <v>1</v>
      </c>
    </row>
    <row r="1423" spans="1:96" ht="107" customHeight="1">
      <c r="A1423" s="11" cm="1">
        <f t="array" ref="A1423">SUMPRODUCT(--ISNUMBER(SEARCH({"stranding","stranded"},E1423)))</f>
        <v>0</v>
      </c>
      <c r="B1423" s="12">
        <v>1560</v>
      </c>
      <c r="C1423" s="21" t="s">
        <v>2926</v>
      </c>
      <c r="D1423" s="22">
        <v>2006</v>
      </c>
      <c r="E1423" s="15" t="s">
        <v>2927</v>
      </c>
      <c r="F1423" s="15" t="s">
        <v>7034</v>
      </c>
      <c r="G1423" s="15">
        <f t="shared" si="22"/>
        <v>9</v>
      </c>
      <c r="H1423" s="16"/>
      <c r="I1423" s="16"/>
      <c r="J1423" s="16"/>
      <c r="K1423" s="16"/>
      <c r="L1423" s="16"/>
      <c r="M1423" s="16">
        <v>3</v>
      </c>
      <c r="N1423" s="16">
        <v>1</v>
      </c>
      <c r="O1423" s="16"/>
      <c r="P1423" s="17">
        <v>1</v>
      </c>
      <c r="Q1423" s="17"/>
      <c r="R1423" s="17"/>
      <c r="S1423" s="17"/>
      <c r="T1423" s="18"/>
      <c r="U1423" s="18">
        <v>1</v>
      </c>
      <c r="V1423" s="18"/>
      <c r="W1423" s="18"/>
      <c r="X1423" s="19">
        <v>1</v>
      </c>
      <c r="Y1423" s="19"/>
      <c r="Z1423" s="19"/>
      <c r="AA1423" s="19"/>
      <c r="AB1423" s="19"/>
      <c r="AC1423" s="19"/>
      <c r="AD1423" s="19"/>
      <c r="AE1423" s="19">
        <v>1</v>
      </c>
      <c r="AF1423" s="19">
        <v>1</v>
      </c>
      <c r="AG1423" s="19"/>
      <c r="AH1423" s="19"/>
      <c r="AI1423" s="19"/>
      <c r="AJ1423" s="17">
        <v>1</v>
      </c>
      <c r="AK1423" s="17"/>
      <c r="AL1423" s="17"/>
      <c r="AM1423" s="17"/>
      <c r="AN1423" s="17"/>
      <c r="AO1423" s="17"/>
      <c r="AP1423" s="17"/>
      <c r="AQ1423" s="17">
        <v>1</v>
      </c>
      <c r="AR1423" s="20"/>
      <c r="AS1423" s="20">
        <v>1</v>
      </c>
      <c r="AT1423" s="20"/>
      <c r="AU1423" s="20"/>
      <c r="AV1423" s="20"/>
      <c r="AW1423" s="20"/>
      <c r="AX1423" s="20"/>
      <c r="AY1423" s="20"/>
      <c r="AZ1423" s="20"/>
      <c r="BA1423" s="20">
        <v>1</v>
      </c>
      <c r="BB1423" s="20"/>
      <c r="BC1423" s="20"/>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c r="CB1423" s="16"/>
      <c r="CC1423" s="16"/>
      <c r="CD1423" s="16"/>
      <c r="CE1423" s="16"/>
      <c r="CF1423" s="16"/>
      <c r="CG1423" s="19"/>
      <c r="CH1423" s="19"/>
      <c r="CI1423" s="19"/>
      <c r="CJ1423" s="19"/>
      <c r="CK1423" s="19">
        <v>1</v>
      </c>
      <c r="CL1423" s="19"/>
      <c r="CM1423" s="19"/>
      <c r="CN1423" s="19"/>
      <c r="CO1423" s="19"/>
      <c r="CP1423" s="19"/>
      <c r="CQ1423" s="19"/>
      <c r="CR1423" s="19"/>
    </row>
    <row r="1424" spans="1:96" ht="107" customHeight="1">
      <c r="A1424" s="11" cm="1">
        <f t="array" ref="A1424">SUMPRODUCT(--ISNUMBER(SEARCH({"stranding","stranded"},E1424)))</f>
        <v>0</v>
      </c>
      <c r="B1424" s="12">
        <v>1561</v>
      </c>
      <c r="C1424" s="13" t="s">
        <v>2928</v>
      </c>
      <c r="D1424" s="14">
        <v>2006</v>
      </c>
      <c r="E1424" s="15" t="s">
        <v>2929</v>
      </c>
      <c r="F1424" s="15" t="s">
        <v>7035</v>
      </c>
      <c r="G1424" s="15">
        <f t="shared" si="22"/>
        <v>8</v>
      </c>
      <c r="H1424" s="16"/>
      <c r="I1424" s="16"/>
      <c r="J1424" s="16"/>
      <c r="K1424" s="16"/>
      <c r="L1424" s="16"/>
      <c r="M1424" s="16"/>
      <c r="N1424" s="16"/>
      <c r="O1424" s="16"/>
      <c r="P1424" s="17"/>
      <c r="Q1424" s="17"/>
      <c r="R1424" s="17"/>
      <c r="S1424" s="17"/>
      <c r="T1424" s="18"/>
      <c r="U1424" s="18">
        <v>1</v>
      </c>
      <c r="V1424" s="18"/>
      <c r="W1424" s="18"/>
      <c r="X1424" s="19">
        <v>1</v>
      </c>
      <c r="Y1424" s="19">
        <v>1</v>
      </c>
      <c r="Z1424" s="19"/>
      <c r="AA1424" s="19"/>
      <c r="AB1424" s="19"/>
      <c r="AC1424" s="19"/>
      <c r="AD1424" s="19"/>
      <c r="AE1424" s="19"/>
      <c r="AF1424" s="19"/>
      <c r="AG1424" s="19"/>
      <c r="AH1424" s="19"/>
      <c r="AI1424" s="19"/>
      <c r="AJ1424" s="17">
        <v>1</v>
      </c>
      <c r="AK1424" s="17"/>
      <c r="AL1424" s="17"/>
      <c r="AM1424" s="17">
        <v>1</v>
      </c>
      <c r="AN1424" s="17"/>
      <c r="AO1424" s="17"/>
      <c r="AP1424" s="17"/>
      <c r="AQ1424" s="17"/>
      <c r="AR1424" s="20"/>
      <c r="AS1424" s="20"/>
      <c r="AT1424" s="20"/>
      <c r="AU1424" s="20"/>
      <c r="AV1424" s="20"/>
      <c r="AW1424" s="20"/>
      <c r="AX1424" s="20">
        <v>1</v>
      </c>
      <c r="AY1424" s="20"/>
      <c r="AZ1424" s="20"/>
      <c r="BA1424" s="20"/>
      <c r="BB1424" s="20"/>
      <c r="BC1424" s="20"/>
      <c r="BD1424" s="16"/>
      <c r="BE1424" s="16"/>
      <c r="BF1424" s="16"/>
      <c r="BG1424" s="16"/>
      <c r="BH1424" s="16"/>
      <c r="BI1424" s="16"/>
      <c r="BJ1424" s="16"/>
      <c r="BK1424" s="16"/>
      <c r="BL1424" s="16"/>
      <c r="BM1424" s="16"/>
      <c r="BN1424" s="16"/>
      <c r="BO1424" s="16"/>
      <c r="BP1424" s="16">
        <v>1</v>
      </c>
      <c r="BQ1424" s="16">
        <v>1</v>
      </c>
      <c r="BR1424" s="16"/>
      <c r="BS1424" s="16"/>
      <c r="BT1424" s="16"/>
      <c r="BU1424" s="16"/>
      <c r="BV1424" s="16"/>
      <c r="BW1424" s="16"/>
      <c r="BX1424" s="16"/>
      <c r="BY1424" s="16"/>
      <c r="BZ1424" s="16"/>
      <c r="CA1424" s="16"/>
      <c r="CB1424" s="16"/>
      <c r="CC1424" s="16"/>
      <c r="CD1424" s="16"/>
      <c r="CE1424" s="16"/>
      <c r="CF1424" s="16"/>
      <c r="CG1424" s="19"/>
      <c r="CH1424" s="19"/>
      <c r="CI1424" s="19"/>
      <c r="CJ1424" s="19"/>
      <c r="CK1424" s="19"/>
      <c r="CL1424" s="19"/>
      <c r="CM1424" s="19">
        <v>1</v>
      </c>
      <c r="CN1424" s="19"/>
      <c r="CO1424" s="19"/>
      <c r="CP1424" s="19"/>
      <c r="CQ1424" s="19"/>
      <c r="CR1424" s="19"/>
    </row>
    <row r="1425" spans="1:96" ht="107" customHeight="1">
      <c r="A1425" s="11" cm="1">
        <f t="array" ref="A1425">SUMPRODUCT(--ISNUMBER(SEARCH({"stranding","stranded"},E1425)))</f>
        <v>0</v>
      </c>
      <c r="B1425" s="12">
        <v>1562</v>
      </c>
      <c r="C1425" s="21" t="s">
        <v>2930</v>
      </c>
      <c r="D1425" s="22">
        <v>2006</v>
      </c>
      <c r="E1425" s="15" t="s">
        <v>2931</v>
      </c>
      <c r="F1425" s="15" t="s">
        <v>7036</v>
      </c>
      <c r="G1425" s="15">
        <f t="shared" si="22"/>
        <v>8</v>
      </c>
      <c r="H1425" s="16"/>
      <c r="I1425" s="16"/>
      <c r="J1425" s="16">
        <v>1</v>
      </c>
      <c r="K1425" s="16"/>
      <c r="L1425" s="16"/>
      <c r="M1425" s="16"/>
      <c r="N1425" s="16"/>
      <c r="O1425" s="16"/>
      <c r="P1425" s="17">
        <v>1</v>
      </c>
      <c r="Q1425" s="17"/>
      <c r="R1425" s="17"/>
      <c r="S1425" s="17"/>
      <c r="T1425" s="18">
        <v>1</v>
      </c>
      <c r="U1425" s="18"/>
      <c r="V1425" s="18"/>
      <c r="W1425" s="18"/>
      <c r="X1425" s="19"/>
      <c r="Y1425" s="19">
        <v>1</v>
      </c>
      <c r="Z1425" s="19"/>
      <c r="AA1425" s="19">
        <v>1</v>
      </c>
      <c r="AB1425" s="19"/>
      <c r="AC1425" s="19"/>
      <c r="AD1425" s="19"/>
      <c r="AE1425" s="19"/>
      <c r="AF1425" s="19"/>
      <c r="AG1425" s="19"/>
      <c r="AH1425" s="19"/>
      <c r="AI1425" s="19"/>
      <c r="AJ1425" s="17"/>
      <c r="AK1425" s="17"/>
      <c r="AL1425" s="17"/>
      <c r="AM1425" s="17"/>
      <c r="AN1425" s="17"/>
      <c r="AO1425" s="17"/>
      <c r="AP1425" s="17"/>
      <c r="AQ1425" s="17"/>
      <c r="AR1425" s="20"/>
      <c r="AS1425" s="20"/>
      <c r="AT1425" s="20"/>
      <c r="AU1425" s="20"/>
      <c r="AV1425" s="20"/>
      <c r="AW1425" s="20"/>
      <c r="AX1425" s="20"/>
      <c r="AY1425" s="20"/>
      <c r="AZ1425" s="20"/>
      <c r="BA1425" s="20"/>
      <c r="BB1425" s="20"/>
      <c r="BC1425" s="20"/>
      <c r="BD1425" s="16"/>
      <c r="BE1425" s="16"/>
      <c r="BF1425" s="16"/>
      <c r="BG1425" s="16"/>
      <c r="BH1425" s="16"/>
      <c r="BI1425" s="16"/>
      <c r="BJ1425" s="16">
        <v>1</v>
      </c>
      <c r="BK1425" s="16"/>
      <c r="BL1425" s="16"/>
      <c r="BM1425" s="16"/>
      <c r="BN1425" s="16"/>
      <c r="BO1425" s="16"/>
      <c r="BP1425" s="16">
        <v>1</v>
      </c>
      <c r="BQ1425" s="16"/>
      <c r="BR1425" s="16"/>
      <c r="BS1425" s="16"/>
      <c r="BT1425" s="16"/>
      <c r="BU1425" s="16"/>
      <c r="BV1425" s="16"/>
      <c r="BW1425" s="16"/>
      <c r="BX1425" s="16"/>
      <c r="BY1425" s="16"/>
      <c r="BZ1425" s="16">
        <v>1</v>
      </c>
      <c r="CA1425" s="16">
        <v>1</v>
      </c>
      <c r="CB1425" s="16"/>
      <c r="CC1425" s="16"/>
      <c r="CD1425" s="16"/>
      <c r="CE1425" s="16"/>
      <c r="CF1425" s="16"/>
      <c r="CG1425" s="19"/>
      <c r="CH1425" s="19"/>
      <c r="CI1425" s="19"/>
      <c r="CJ1425" s="19"/>
      <c r="CK1425" s="19"/>
      <c r="CL1425" s="19"/>
      <c r="CM1425" s="19"/>
      <c r="CN1425" s="19">
        <v>1</v>
      </c>
      <c r="CO1425" s="19"/>
      <c r="CP1425" s="19"/>
      <c r="CQ1425" s="19"/>
      <c r="CR1425" s="19"/>
    </row>
    <row r="1426" spans="1:96" ht="107" customHeight="1">
      <c r="A1426" s="11" cm="1">
        <f t="array" ref="A1426">SUMPRODUCT(--ISNUMBER(SEARCH({"stranding","stranded"},E1426)))</f>
        <v>0</v>
      </c>
      <c r="B1426" s="12">
        <v>1563</v>
      </c>
      <c r="C1426" s="13" t="s">
        <v>2932</v>
      </c>
      <c r="D1426" s="14">
        <v>2006</v>
      </c>
      <c r="E1426" s="15" t="s">
        <v>2933</v>
      </c>
      <c r="F1426" s="15" t="s">
        <v>8008</v>
      </c>
      <c r="G1426" s="15">
        <f t="shared" si="22"/>
        <v>7</v>
      </c>
      <c r="H1426" s="16"/>
      <c r="I1426" s="16"/>
      <c r="J1426" s="16"/>
      <c r="K1426" s="16"/>
      <c r="L1426" s="16"/>
      <c r="M1426" s="16"/>
      <c r="N1426" s="16"/>
      <c r="O1426" s="16"/>
      <c r="P1426" s="17"/>
      <c r="Q1426" s="17">
        <v>1</v>
      </c>
      <c r="R1426" s="17"/>
      <c r="S1426" s="17"/>
      <c r="T1426" s="18"/>
      <c r="U1426" s="18">
        <v>1</v>
      </c>
      <c r="V1426" s="18"/>
      <c r="W1426" s="18"/>
      <c r="X1426" s="19"/>
      <c r="Y1426" s="19">
        <v>1</v>
      </c>
      <c r="Z1426" s="19">
        <v>1</v>
      </c>
      <c r="AA1426" s="19"/>
      <c r="AB1426" s="19"/>
      <c r="AC1426" s="19"/>
      <c r="AD1426" s="19"/>
      <c r="AE1426" s="19"/>
      <c r="AF1426" s="19"/>
      <c r="AG1426" s="19"/>
      <c r="AH1426" s="19"/>
      <c r="AI1426" s="19"/>
      <c r="AJ1426" s="17"/>
      <c r="AK1426" s="17"/>
      <c r="AL1426" s="17"/>
      <c r="AM1426" s="17"/>
      <c r="AN1426" s="17"/>
      <c r="AO1426" s="17"/>
      <c r="AP1426" s="17"/>
      <c r="AQ1426" s="17"/>
      <c r="AR1426" s="20"/>
      <c r="AS1426" s="20"/>
      <c r="AT1426" s="20"/>
      <c r="AU1426" s="20"/>
      <c r="AV1426" s="20"/>
      <c r="AW1426" s="20"/>
      <c r="AX1426" s="20"/>
      <c r="AY1426" s="20"/>
      <c r="AZ1426" s="20"/>
      <c r="BA1426" s="20"/>
      <c r="BB1426" s="20"/>
      <c r="BC1426" s="20"/>
      <c r="BD1426" s="16">
        <v>1</v>
      </c>
      <c r="BE1426" s="16">
        <v>1</v>
      </c>
      <c r="BF1426" s="16"/>
      <c r="BG1426" s="16"/>
      <c r="BH1426" s="16"/>
      <c r="BI1426" s="16"/>
      <c r="BJ1426" s="16"/>
      <c r="BK1426" s="16">
        <v>1</v>
      </c>
      <c r="BL1426" s="16"/>
      <c r="BM1426" s="16"/>
      <c r="BN1426" s="16"/>
      <c r="BO1426" s="16"/>
      <c r="BP1426" s="16"/>
      <c r="BQ1426" s="16"/>
      <c r="BR1426" s="16"/>
      <c r="BS1426" s="16"/>
      <c r="BT1426" s="16"/>
      <c r="BU1426" s="16"/>
      <c r="BV1426" s="16"/>
      <c r="BW1426" s="16"/>
      <c r="BX1426" s="16"/>
      <c r="BY1426" s="16"/>
      <c r="BZ1426" s="16"/>
      <c r="CA1426" s="16"/>
      <c r="CB1426" s="16"/>
      <c r="CC1426" s="16"/>
      <c r="CD1426" s="16"/>
      <c r="CE1426" s="16"/>
      <c r="CF1426" s="16"/>
      <c r="CG1426" s="19"/>
      <c r="CH1426" s="19"/>
      <c r="CI1426" s="19"/>
      <c r="CJ1426" s="19"/>
      <c r="CK1426" s="19"/>
      <c r="CL1426" s="19"/>
      <c r="CM1426" s="19"/>
      <c r="CN1426" s="19"/>
      <c r="CO1426" s="19">
        <v>1</v>
      </c>
      <c r="CP1426" s="19"/>
      <c r="CQ1426" s="19"/>
      <c r="CR1426" s="19"/>
    </row>
    <row r="1427" spans="1:96" ht="107" customHeight="1">
      <c r="A1427" s="11" cm="1">
        <f t="array" ref="A1427">SUMPRODUCT(--ISNUMBER(SEARCH({"stranding","stranded"},E1427)))</f>
        <v>0</v>
      </c>
      <c r="B1427" s="12">
        <v>1564</v>
      </c>
      <c r="C1427" s="21" t="s">
        <v>2934</v>
      </c>
      <c r="D1427" s="22">
        <v>2006</v>
      </c>
      <c r="E1427" s="15" t="s">
        <v>2935</v>
      </c>
      <c r="F1427" s="15" t="s">
        <v>7037</v>
      </c>
      <c r="G1427" s="15">
        <f t="shared" si="22"/>
        <v>4</v>
      </c>
      <c r="H1427" s="16"/>
      <c r="I1427" s="16"/>
      <c r="J1427" s="16">
        <v>1</v>
      </c>
      <c r="K1427" s="16"/>
      <c r="L1427" s="16"/>
      <c r="M1427" s="16"/>
      <c r="N1427" s="16"/>
      <c r="O1427" s="16"/>
      <c r="P1427" s="17"/>
      <c r="Q1427" s="17"/>
      <c r="R1427" s="17"/>
      <c r="S1427" s="17"/>
      <c r="T1427" s="18">
        <v>1</v>
      </c>
      <c r="U1427" s="18"/>
      <c r="V1427" s="18"/>
      <c r="W1427" s="18"/>
      <c r="X1427" s="19">
        <v>1</v>
      </c>
      <c r="Y1427" s="19"/>
      <c r="Z1427" s="19"/>
      <c r="AA1427" s="19"/>
      <c r="AB1427" s="19"/>
      <c r="AC1427" s="19"/>
      <c r="AD1427" s="19"/>
      <c r="AE1427" s="19">
        <v>1</v>
      </c>
      <c r="AF1427" s="19">
        <v>1</v>
      </c>
      <c r="AG1427" s="19"/>
      <c r="AH1427" s="19"/>
      <c r="AI1427" s="19"/>
      <c r="AJ1427" s="17"/>
      <c r="AK1427" s="17"/>
      <c r="AL1427" s="17"/>
      <c r="AM1427" s="17"/>
      <c r="AN1427" s="17"/>
      <c r="AO1427" s="17"/>
      <c r="AP1427" s="17"/>
      <c r="AQ1427" s="17"/>
      <c r="AR1427" s="20"/>
      <c r="AS1427" s="20"/>
      <c r="AT1427" s="20"/>
      <c r="AU1427" s="20"/>
      <c r="AV1427" s="20"/>
      <c r="AW1427" s="20"/>
      <c r="AX1427" s="20"/>
      <c r="AY1427" s="20"/>
      <c r="AZ1427" s="20"/>
      <c r="BA1427" s="20"/>
      <c r="BB1427" s="20"/>
      <c r="BC1427" s="20"/>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c r="CB1427" s="16"/>
      <c r="CC1427" s="16"/>
      <c r="CD1427" s="16"/>
      <c r="CE1427" s="16"/>
      <c r="CF1427" s="16"/>
      <c r="CG1427" s="19"/>
      <c r="CH1427" s="19"/>
      <c r="CI1427" s="19"/>
      <c r="CJ1427" s="19"/>
      <c r="CK1427" s="19"/>
      <c r="CL1427" s="19"/>
      <c r="CM1427" s="19">
        <v>1</v>
      </c>
      <c r="CN1427" s="19"/>
      <c r="CO1427" s="19"/>
      <c r="CP1427" s="19"/>
      <c r="CQ1427" s="19"/>
      <c r="CR1427" s="19"/>
    </row>
    <row r="1428" spans="1:96" ht="107" customHeight="1">
      <c r="A1428" s="11" cm="1">
        <f t="array" ref="A1428">SUMPRODUCT(--ISNUMBER(SEARCH({"stranding","stranded"},E1428)))</f>
        <v>0</v>
      </c>
      <c r="B1428" s="12">
        <v>1565</v>
      </c>
      <c r="C1428" s="13" t="s">
        <v>2936</v>
      </c>
      <c r="D1428" s="14">
        <v>2006</v>
      </c>
      <c r="E1428" s="23" t="s">
        <v>2937</v>
      </c>
      <c r="F1428" s="23" t="s">
        <v>8009</v>
      </c>
      <c r="G1428" s="15">
        <f t="shared" si="22"/>
        <v>10</v>
      </c>
      <c r="H1428" s="16"/>
      <c r="I1428" s="16"/>
      <c r="J1428" s="16"/>
      <c r="K1428" s="16"/>
      <c r="L1428" s="16"/>
      <c r="M1428" s="16"/>
      <c r="N1428" s="16">
        <v>1</v>
      </c>
      <c r="O1428" s="16"/>
      <c r="P1428" s="17"/>
      <c r="Q1428" s="17"/>
      <c r="R1428" s="17">
        <v>1</v>
      </c>
      <c r="S1428" s="17"/>
      <c r="T1428" s="18">
        <v>1</v>
      </c>
      <c r="U1428" s="18"/>
      <c r="V1428" s="18"/>
      <c r="W1428" s="18"/>
      <c r="X1428" s="19">
        <v>1</v>
      </c>
      <c r="Y1428" s="19">
        <v>1</v>
      </c>
      <c r="Z1428" s="19">
        <v>1</v>
      </c>
      <c r="AA1428" s="19"/>
      <c r="AB1428" s="19"/>
      <c r="AC1428" s="19"/>
      <c r="AD1428" s="19">
        <v>1</v>
      </c>
      <c r="AE1428" s="19"/>
      <c r="AF1428" s="19">
        <v>1</v>
      </c>
      <c r="AG1428" s="19"/>
      <c r="AH1428" s="19"/>
      <c r="AI1428" s="19"/>
      <c r="AJ1428" s="17"/>
      <c r="AK1428" s="17"/>
      <c r="AL1428" s="17"/>
      <c r="AM1428" s="17"/>
      <c r="AN1428" s="17"/>
      <c r="AO1428" s="17"/>
      <c r="AP1428" s="17"/>
      <c r="AQ1428" s="17"/>
      <c r="AR1428" s="20"/>
      <c r="AS1428" s="20"/>
      <c r="AT1428" s="20"/>
      <c r="AU1428" s="20"/>
      <c r="AV1428" s="20"/>
      <c r="AW1428" s="20"/>
      <c r="AX1428" s="20"/>
      <c r="AY1428" s="20"/>
      <c r="AZ1428" s="20"/>
      <c r="BA1428" s="20"/>
      <c r="BB1428" s="20"/>
      <c r="BC1428" s="20"/>
      <c r="BD1428" s="16"/>
      <c r="BE1428" s="16"/>
      <c r="BF1428" s="16"/>
      <c r="BG1428" s="16"/>
      <c r="BH1428" s="16"/>
      <c r="BI1428" s="16"/>
      <c r="BJ1428" s="16"/>
      <c r="BK1428" s="16"/>
      <c r="BL1428" s="16"/>
      <c r="BM1428" s="16"/>
      <c r="BN1428" s="16"/>
      <c r="BO1428" s="16">
        <v>1</v>
      </c>
      <c r="BP1428" s="16"/>
      <c r="BQ1428" s="16"/>
      <c r="BR1428" s="16"/>
      <c r="BS1428" s="16"/>
      <c r="BT1428" s="16"/>
      <c r="BU1428" s="16"/>
      <c r="BV1428" s="16">
        <v>1</v>
      </c>
      <c r="BW1428" s="16"/>
      <c r="BX1428" s="16"/>
      <c r="BY1428" s="16"/>
      <c r="BZ1428" s="16"/>
      <c r="CA1428" s="16"/>
      <c r="CB1428" s="16"/>
      <c r="CC1428" s="16"/>
      <c r="CD1428" s="16">
        <v>1</v>
      </c>
      <c r="CE1428" s="16"/>
      <c r="CF1428" s="16"/>
      <c r="CG1428" s="19"/>
      <c r="CH1428" s="19"/>
      <c r="CI1428" s="19"/>
      <c r="CJ1428" s="19"/>
      <c r="CK1428" s="19">
        <v>1</v>
      </c>
      <c r="CL1428" s="19"/>
      <c r="CM1428" s="19"/>
      <c r="CN1428" s="19"/>
      <c r="CO1428" s="19"/>
      <c r="CP1428" s="19"/>
      <c r="CQ1428" s="19"/>
      <c r="CR1428" s="19"/>
    </row>
    <row r="1429" spans="1:96" ht="107" customHeight="1">
      <c r="A1429" s="11" cm="1">
        <f t="array" ref="A1429">SUMPRODUCT(--ISNUMBER(SEARCH({"stranding","stranded"},E1429)))</f>
        <v>0</v>
      </c>
      <c r="B1429" s="12">
        <v>1566</v>
      </c>
      <c r="C1429" s="21" t="s">
        <v>2938</v>
      </c>
      <c r="D1429" s="22">
        <v>2006</v>
      </c>
      <c r="E1429" s="15" t="s">
        <v>2939</v>
      </c>
      <c r="F1429" s="15" t="s">
        <v>7038</v>
      </c>
      <c r="G1429" s="15">
        <f t="shared" si="22"/>
        <v>6</v>
      </c>
      <c r="H1429" s="16"/>
      <c r="I1429" s="16"/>
      <c r="J1429" s="16"/>
      <c r="K1429" s="16"/>
      <c r="L1429" s="16">
        <v>1</v>
      </c>
      <c r="M1429" s="16">
        <v>1</v>
      </c>
      <c r="N1429" s="16"/>
      <c r="O1429" s="16"/>
      <c r="P1429" s="17"/>
      <c r="Q1429" s="17"/>
      <c r="R1429" s="17">
        <v>1</v>
      </c>
      <c r="S1429" s="17"/>
      <c r="T1429" s="18">
        <v>1</v>
      </c>
      <c r="U1429" s="18"/>
      <c r="V1429" s="18"/>
      <c r="W1429" s="18"/>
      <c r="X1429" s="19">
        <v>1</v>
      </c>
      <c r="Y1429" s="19"/>
      <c r="Z1429" s="19"/>
      <c r="AA1429" s="19"/>
      <c r="AB1429" s="19"/>
      <c r="AC1429" s="19"/>
      <c r="AD1429" s="19"/>
      <c r="AE1429" s="19">
        <v>1</v>
      </c>
      <c r="AF1429" s="19">
        <v>1</v>
      </c>
      <c r="AG1429" s="19"/>
      <c r="AH1429" s="19"/>
      <c r="AI1429" s="19"/>
      <c r="AJ1429" s="17">
        <v>1</v>
      </c>
      <c r="AK1429" s="17"/>
      <c r="AL1429" s="17"/>
      <c r="AM1429" s="17"/>
      <c r="AN1429" s="17"/>
      <c r="AO1429" s="17"/>
      <c r="AP1429" s="17"/>
      <c r="AQ1429" s="17"/>
      <c r="AR1429" s="20"/>
      <c r="AS1429" s="20"/>
      <c r="AT1429" s="20"/>
      <c r="AU1429" s="20"/>
      <c r="AV1429" s="20"/>
      <c r="AW1429" s="20"/>
      <c r="AX1429" s="20"/>
      <c r="AY1429" s="20"/>
      <c r="AZ1429" s="20"/>
      <c r="BA1429" s="20"/>
      <c r="BB1429" s="20"/>
      <c r="BC1429" s="20"/>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c r="CB1429" s="16"/>
      <c r="CC1429" s="16"/>
      <c r="CD1429" s="16"/>
      <c r="CE1429" s="16"/>
      <c r="CF1429" s="16"/>
      <c r="CG1429" s="19"/>
      <c r="CH1429" s="19"/>
      <c r="CI1429" s="19"/>
      <c r="CJ1429" s="19"/>
      <c r="CK1429" s="19"/>
      <c r="CL1429" s="19"/>
      <c r="CM1429" s="19">
        <v>1</v>
      </c>
      <c r="CN1429" s="19"/>
      <c r="CO1429" s="19"/>
      <c r="CP1429" s="19"/>
      <c r="CQ1429" s="19"/>
      <c r="CR1429" s="19"/>
    </row>
    <row r="1430" spans="1:96" ht="107" customHeight="1">
      <c r="A1430" s="11" cm="1">
        <f t="array" ref="A1430">SUMPRODUCT(--ISNUMBER(SEARCH({"stranding","stranded"},E1430)))</f>
        <v>0</v>
      </c>
      <c r="B1430" s="12">
        <v>1567</v>
      </c>
      <c r="C1430" s="13" t="s">
        <v>2940</v>
      </c>
      <c r="D1430" s="14">
        <v>2006</v>
      </c>
      <c r="E1430" s="15" t="s">
        <v>2941</v>
      </c>
      <c r="F1430" s="15" t="s">
        <v>7039</v>
      </c>
      <c r="G1430" s="15">
        <f t="shared" si="22"/>
        <v>4</v>
      </c>
      <c r="H1430" s="16"/>
      <c r="I1430" s="16"/>
      <c r="J1430" s="16"/>
      <c r="K1430" s="16">
        <v>1</v>
      </c>
      <c r="L1430" s="16"/>
      <c r="M1430" s="16"/>
      <c r="N1430" s="16"/>
      <c r="O1430" s="16"/>
      <c r="P1430" s="17"/>
      <c r="Q1430" s="17"/>
      <c r="R1430" s="17"/>
      <c r="S1430" s="17"/>
      <c r="T1430" s="18"/>
      <c r="U1430" s="18">
        <v>1</v>
      </c>
      <c r="V1430" s="18"/>
      <c r="W1430" s="18"/>
      <c r="X1430" s="19"/>
      <c r="Y1430" s="19"/>
      <c r="Z1430" s="19"/>
      <c r="AA1430" s="19"/>
      <c r="AB1430" s="19"/>
      <c r="AC1430" s="19"/>
      <c r="AD1430" s="19"/>
      <c r="AE1430" s="19">
        <v>1</v>
      </c>
      <c r="AF1430" s="19">
        <v>1</v>
      </c>
      <c r="AG1430" s="19"/>
      <c r="AH1430" s="19"/>
      <c r="AI1430" s="19"/>
      <c r="AJ1430" s="17">
        <v>1</v>
      </c>
      <c r="AK1430" s="17"/>
      <c r="AL1430" s="17"/>
      <c r="AM1430" s="17"/>
      <c r="AN1430" s="17"/>
      <c r="AO1430" s="17"/>
      <c r="AP1430" s="17"/>
      <c r="AQ1430" s="17"/>
      <c r="AR1430" s="20"/>
      <c r="AS1430" s="20"/>
      <c r="AT1430" s="20"/>
      <c r="AU1430" s="20"/>
      <c r="AV1430" s="20"/>
      <c r="AW1430" s="20"/>
      <c r="AX1430" s="20"/>
      <c r="AY1430" s="20"/>
      <c r="AZ1430" s="20"/>
      <c r="BA1430" s="20"/>
      <c r="BB1430" s="20"/>
      <c r="BC1430" s="20"/>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c r="CB1430" s="16"/>
      <c r="CC1430" s="16"/>
      <c r="CD1430" s="16"/>
      <c r="CE1430" s="16"/>
      <c r="CF1430" s="16"/>
      <c r="CG1430" s="19"/>
      <c r="CH1430" s="19"/>
      <c r="CI1430" s="19"/>
      <c r="CJ1430" s="19"/>
      <c r="CK1430" s="19"/>
      <c r="CL1430" s="19">
        <v>1</v>
      </c>
      <c r="CM1430" s="19"/>
      <c r="CN1430" s="19"/>
      <c r="CO1430" s="19"/>
      <c r="CP1430" s="19"/>
      <c r="CQ1430" s="19"/>
      <c r="CR1430" s="19"/>
    </row>
    <row r="1431" spans="1:96" ht="107" customHeight="1">
      <c r="A1431" s="11" cm="1">
        <f t="array" ref="A1431">SUMPRODUCT(--ISNUMBER(SEARCH({"stranding","stranded"},E1431)))</f>
        <v>0</v>
      </c>
      <c r="B1431" s="12">
        <v>1568</v>
      </c>
      <c r="C1431" s="21" t="s">
        <v>2942</v>
      </c>
      <c r="D1431" s="22">
        <v>2006</v>
      </c>
      <c r="E1431" s="15" t="s">
        <v>2943</v>
      </c>
      <c r="F1431" s="15" t="s">
        <v>6619</v>
      </c>
      <c r="G1431" s="15">
        <f t="shared" si="22"/>
        <v>3</v>
      </c>
      <c r="H1431" s="16"/>
      <c r="I1431" s="16"/>
      <c r="J1431" s="16"/>
      <c r="K1431" s="16"/>
      <c r="L1431" s="16"/>
      <c r="M1431" s="16">
        <v>1</v>
      </c>
      <c r="N1431" s="16"/>
      <c r="O1431" s="16"/>
      <c r="P1431" s="17"/>
      <c r="Q1431" s="17"/>
      <c r="R1431" s="17"/>
      <c r="S1431" s="17"/>
      <c r="T1431" s="18"/>
      <c r="U1431" s="18">
        <v>1</v>
      </c>
      <c r="V1431" s="18"/>
      <c r="W1431" s="18"/>
      <c r="X1431" s="19"/>
      <c r="Y1431" s="19"/>
      <c r="Z1431" s="19"/>
      <c r="AA1431" s="19"/>
      <c r="AB1431" s="19"/>
      <c r="AC1431" s="19"/>
      <c r="AD1431" s="19"/>
      <c r="AE1431" s="19"/>
      <c r="AF1431" s="19"/>
      <c r="AG1431" s="19"/>
      <c r="AH1431" s="19"/>
      <c r="AI1431" s="19"/>
      <c r="AJ1431" s="17">
        <v>1</v>
      </c>
      <c r="AK1431" s="17"/>
      <c r="AL1431" s="17"/>
      <c r="AM1431" s="17"/>
      <c r="AN1431" s="17"/>
      <c r="AO1431" s="17"/>
      <c r="AP1431" s="17"/>
      <c r="AQ1431" s="17"/>
      <c r="AR1431" s="20"/>
      <c r="AS1431" s="20"/>
      <c r="AT1431" s="20"/>
      <c r="AU1431" s="20"/>
      <c r="AV1431" s="20"/>
      <c r="AW1431" s="20">
        <v>1</v>
      </c>
      <c r="AX1431" s="20"/>
      <c r="AY1431" s="20"/>
      <c r="AZ1431" s="20"/>
      <c r="BA1431" s="20"/>
      <c r="BB1431" s="20"/>
      <c r="BC1431" s="20"/>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c r="CB1431" s="16"/>
      <c r="CC1431" s="16"/>
      <c r="CD1431" s="16"/>
      <c r="CE1431" s="16"/>
      <c r="CF1431" s="16"/>
      <c r="CG1431" s="19"/>
      <c r="CH1431" s="19"/>
      <c r="CI1431" s="19"/>
      <c r="CJ1431" s="19"/>
      <c r="CK1431" s="19"/>
      <c r="CL1431" s="19"/>
      <c r="CM1431" s="19">
        <v>1</v>
      </c>
      <c r="CN1431" s="19"/>
      <c r="CO1431" s="19"/>
      <c r="CP1431" s="19"/>
      <c r="CQ1431" s="19"/>
      <c r="CR1431" s="19"/>
    </row>
    <row r="1432" spans="1:96" ht="107" customHeight="1">
      <c r="A1432" s="11" cm="1">
        <f t="array" ref="A1432">SUMPRODUCT(--ISNUMBER(SEARCH({"stranding","stranded"},E1432)))</f>
        <v>0</v>
      </c>
      <c r="B1432" s="12">
        <v>1570</v>
      </c>
      <c r="C1432" s="21" t="s">
        <v>2944</v>
      </c>
      <c r="D1432" s="22">
        <v>2006</v>
      </c>
      <c r="E1432" s="15" t="s">
        <v>2945</v>
      </c>
      <c r="F1432" s="15" t="s">
        <v>8010</v>
      </c>
      <c r="G1432" s="15">
        <f t="shared" si="22"/>
        <v>5</v>
      </c>
      <c r="H1432" s="16"/>
      <c r="I1432" s="16"/>
      <c r="J1432" s="16">
        <v>1</v>
      </c>
      <c r="K1432" s="16"/>
      <c r="L1432" s="16"/>
      <c r="M1432" s="16"/>
      <c r="N1432" s="16"/>
      <c r="O1432" s="16"/>
      <c r="P1432" s="17"/>
      <c r="Q1432" s="17"/>
      <c r="R1432" s="17"/>
      <c r="S1432" s="17"/>
      <c r="T1432" s="18"/>
      <c r="U1432" s="18"/>
      <c r="V1432" s="18"/>
      <c r="W1432" s="18"/>
      <c r="X1432" s="19"/>
      <c r="Y1432" s="19">
        <v>1</v>
      </c>
      <c r="Z1432" s="19"/>
      <c r="AA1432" s="19"/>
      <c r="AB1432" s="19"/>
      <c r="AC1432" s="19"/>
      <c r="AD1432" s="19"/>
      <c r="AE1432" s="19"/>
      <c r="AF1432" s="19"/>
      <c r="AG1432" s="19"/>
      <c r="AH1432" s="19"/>
      <c r="AI1432" s="19"/>
      <c r="AJ1432" s="17">
        <v>1</v>
      </c>
      <c r="AK1432" s="17"/>
      <c r="AL1432" s="17"/>
      <c r="AM1432" s="17"/>
      <c r="AN1432" s="17"/>
      <c r="AO1432" s="17"/>
      <c r="AP1432" s="17"/>
      <c r="AQ1432" s="17"/>
      <c r="AR1432" s="20"/>
      <c r="AS1432" s="20"/>
      <c r="AT1432" s="20"/>
      <c r="AU1432" s="20"/>
      <c r="AV1432" s="20"/>
      <c r="AW1432" s="20"/>
      <c r="AX1432" s="20"/>
      <c r="AY1432" s="20"/>
      <c r="AZ1432" s="20"/>
      <c r="BA1432" s="20"/>
      <c r="BB1432" s="20"/>
      <c r="BC1432" s="20"/>
      <c r="BD1432" s="16">
        <v>1</v>
      </c>
      <c r="BE1432" s="16"/>
      <c r="BF1432" s="16"/>
      <c r="BG1432" s="16"/>
      <c r="BH1432" s="16"/>
      <c r="BI1432" s="16"/>
      <c r="BJ1432" s="16"/>
      <c r="BK1432" s="16"/>
      <c r="BL1432" s="16"/>
      <c r="BM1432" s="16"/>
      <c r="BN1432" s="16"/>
      <c r="BO1432" s="16"/>
      <c r="BP1432" s="16"/>
      <c r="BQ1432" s="16"/>
      <c r="BR1432" s="16"/>
      <c r="BS1432" s="16">
        <v>1</v>
      </c>
      <c r="BT1432" s="16"/>
      <c r="BU1432" s="16"/>
      <c r="BV1432" s="16"/>
      <c r="BW1432" s="16"/>
      <c r="BX1432" s="16"/>
      <c r="BY1432" s="16"/>
      <c r="BZ1432" s="16"/>
      <c r="CA1432" s="16"/>
      <c r="CB1432" s="16"/>
      <c r="CC1432" s="16">
        <v>1</v>
      </c>
      <c r="CD1432" s="16"/>
      <c r="CE1432" s="16"/>
      <c r="CF1432" s="16"/>
      <c r="CG1432" s="19"/>
      <c r="CH1432" s="19"/>
      <c r="CI1432" s="19"/>
      <c r="CJ1432" s="19"/>
      <c r="CK1432" s="19"/>
      <c r="CL1432" s="19"/>
      <c r="CM1432" s="19">
        <v>1</v>
      </c>
      <c r="CN1432" s="19"/>
      <c r="CO1432" s="19"/>
      <c r="CP1432" s="19"/>
      <c r="CQ1432" s="19"/>
      <c r="CR1432" s="19"/>
    </row>
    <row r="1433" spans="1:96" ht="107" customHeight="1">
      <c r="A1433" s="11" cm="1">
        <f t="array" ref="A1433">SUMPRODUCT(--ISNUMBER(SEARCH({"stranding","stranded"},E1433)))</f>
        <v>0</v>
      </c>
      <c r="B1433" s="12">
        <v>1571</v>
      </c>
      <c r="C1433" s="13" t="s">
        <v>2946</v>
      </c>
      <c r="D1433" s="14">
        <v>2006</v>
      </c>
      <c r="E1433" s="15" t="s">
        <v>2947</v>
      </c>
      <c r="F1433" s="15" t="s">
        <v>6311</v>
      </c>
      <c r="G1433" s="15">
        <f t="shared" si="22"/>
        <v>3</v>
      </c>
      <c r="H1433" s="16"/>
      <c r="I1433" s="16"/>
      <c r="J1433" s="16"/>
      <c r="K1433" s="16"/>
      <c r="L1433" s="16"/>
      <c r="M1433" s="16"/>
      <c r="N1433" s="16"/>
      <c r="O1433" s="16"/>
      <c r="P1433" s="17"/>
      <c r="Q1433" s="17"/>
      <c r="R1433" s="17"/>
      <c r="S1433" s="17"/>
      <c r="T1433" s="18"/>
      <c r="U1433" s="18">
        <v>1</v>
      </c>
      <c r="V1433" s="18"/>
      <c r="W1433" s="18"/>
      <c r="X1433" s="19"/>
      <c r="Y1433" s="19"/>
      <c r="Z1433" s="19"/>
      <c r="AA1433" s="19"/>
      <c r="AB1433" s="19"/>
      <c r="AC1433" s="19"/>
      <c r="AD1433" s="19"/>
      <c r="AE1433" s="19"/>
      <c r="AF1433" s="19"/>
      <c r="AG1433" s="19"/>
      <c r="AH1433" s="19"/>
      <c r="AI1433" s="19"/>
      <c r="AJ1433" s="17">
        <v>1</v>
      </c>
      <c r="AK1433" s="17"/>
      <c r="AL1433" s="17"/>
      <c r="AM1433" s="17"/>
      <c r="AN1433" s="17"/>
      <c r="AO1433" s="17"/>
      <c r="AP1433" s="17"/>
      <c r="AQ1433" s="17"/>
      <c r="AR1433" s="20"/>
      <c r="AS1433" s="20"/>
      <c r="AT1433" s="20"/>
      <c r="AU1433" s="20"/>
      <c r="AV1433" s="20"/>
      <c r="AW1433" s="20"/>
      <c r="AX1433" s="20"/>
      <c r="AY1433" s="20"/>
      <c r="AZ1433" s="20"/>
      <c r="BA1433" s="20"/>
      <c r="BB1433" s="20"/>
      <c r="BC1433" s="20">
        <v>1</v>
      </c>
      <c r="BD1433" s="16"/>
      <c r="BE1433" s="16"/>
      <c r="BF1433" s="16"/>
      <c r="BG1433" s="16"/>
      <c r="BH1433" s="16"/>
      <c r="BI1433" s="16"/>
      <c r="BJ1433" s="16"/>
      <c r="BK1433" s="16"/>
      <c r="BL1433" s="16"/>
      <c r="BM1433" s="16"/>
      <c r="BN1433" s="16"/>
      <c r="BO1433" s="16"/>
      <c r="BP1433" s="16"/>
      <c r="BQ1433" s="16"/>
      <c r="BR1433" s="16"/>
      <c r="BS1433" s="16"/>
      <c r="BT1433" s="16"/>
      <c r="BU1433" s="16"/>
      <c r="BV1433" s="16"/>
      <c r="BW1433" s="16"/>
      <c r="BX1433" s="16"/>
      <c r="BY1433" s="16"/>
      <c r="BZ1433" s="16"/>
      <c r="CA1433" s="16"/>
      <c r="CB1433" s="16"/>
      <c r="CC1433" s="16"/>
      <c r="CD1433" s="16"/>
      <c r="CE1433" s="16"/>
      <c r="CF1433" s="16"/>
      <c r="CG1433" s="19"/>
      <c r="CH1433" s="19"/>
      <c r="CI1433" s="19"/>
      <c r="CJ1433" s="19"/>
      <c r="CK1433" s="19"/>
      <c r="CL1433" s="19">
        <v>1</v>
      </c>
      <c r="CM1433" s="19"/>
      <c r="CN1433" s="19"/>
      <c r="CO1433" s="19"/>
      <c r="CP1433" s="19"/>
      <c r="CQ1433" s="19"/>
      <c r="CR1433" s="19"/>
    </row>
    <row r="1434" spans="1:96" ht="107" customHeight="1">
      <c r="A1434" s="11" cm="1">
        <f t="array" ref="A1434">SUMPRODUCT(--ISNUMBER(SEARCH({"stranding","stranded"},E1434)))</f>
        <v>0</v>
      </c>
      <c r="B1434" s="12">
        <v>1572</v>
      </c>
      <c r="C1434" s="21" t="s">
        <v>2948</v>
      </c>
      <c r="D1434" s="22">
        <v>2006</v>
      </c>
      <c r="E1434" s="15" t="s">
        <v>2949</v>
      </c>
      <c r="F1434" s="15" t="s">
        <v>7040</v>
      </c>
      <c r="G1434" s="15">
        <f t="shared" si="22"/>
        <v>5</v>
      </c>
      <c r="H1434" s="16"/>
      <c r="I1434" s="16"/>
      <c r="J1434" s="16"/>
      <c r="K1434" s="16"/>
      <c r="L1434" s="16"/>
      <c r="M1434" s="16">
        <v>1</v>
      </c>
      <c r="N1434" s="16"/>
      <c r="O1434" s="16"/>
      <c r="P1434" s="17"/>
      <c r="Q1434" s="17"/>
      <c r="R1434" s="17"/>
      <c r="S1434" s="17"/>
      <c r="T1434" s="18"/>
      <c r="U1434" s="18">
        <v>1</v>
      </c>
      <c r="V1434" s="18"/>
      <c r="W1434" s="18">
        <v>1</v>
      </c>
      <c r="X1434" s="19"/>
      <c r="Y1434" s="19"/>
      <c r="Z1434" s="19"/>
      <c r="AA1434" s="19"/>
      <c r="AB1434" s="19"/>
      <c r="AC1434" s="19"/>
      <c r="AD1434" s="19"/>
      <c r="AE1434" s="19"/>
      <c r="AF1434" s="19"/>
      <c r="AG1434" s="19"/>
      <c r="AH1434" s="19"/>
      <c r="AI1434" s="19"/>
      <c r="AJ1434" s="17">
        <v>1</v>
      </c>
      <c r="AK1434" s="17"/>
      <c r="AL1434" s="17"/>
      <c r="AM1434" s="17"/>
      <c r="AN1434" s="17"/>
      <c r="AO1434" s="17"/>
      <c r="AP1434" s="17"/>
      <c r="AQ1434" s="17"/>
      <c r="AR1434" s="20"/>
      <c r="AS1434" s="20"/>
      <c r="AT1434" s="20"/>
      <c r="AU1434" s="20"/>
      <c r="AV1434" s="20"/>
      <c r="AW1434" s="20"/>
      <c r="AX1434" s="20"/>
      <c r="AY1434" s="20"/>
      <c r="AZ1434" s="20"/>
      <c r="BA1434" s="20"/>
      <c r="BB1434" s="20"/>
      <c r="BC1434" s="20"/>
      <c r="BD1434" s="16"/>
      <c r="BE1434" s="16"/>
      <c r="BF1434" s="16"/>
      <c r="BG1434" s="16">
        <v>1</v>
      </c>
      <c r="BH1434" s="16"/>
      <c r="BI1434" s="16"/>
      <c r="BJ1434" s="16"/>
      <c r="BK1434" s="16"/>
      <c r="BL1434" s="16"/>
      <c r="BM1434" s="16"/>
      <c r="BN1434" s="16"/>
      <c r="BO1434" s="16"/>
      <c r="BP1434" s="16"/>
      <c r="BQ1434" s="16"/>
      <c r="BR1434" s="16"/>
      <c r="BS1434" s="16">
        <v>1</v>
      </c>
      <c r="BT1434" s="16"/>
      <c r="BU1434" s="16"/>
      <c r="BV1434" s="16"/>
      <c r="BW1434" s="16"/>
      <c r="BX1434" s="16"/>
      <c r="BY1434" s="16"/>
      <c r="BZ1434" s="16"/>
      <c r="CA1434" s="16"/>
      <c r="CB1434" s="16"/>
      <c r="CC1434" s="16"/>
      <c r="CD1434" s="16"/>
      <c r="CE1434" s="16"/>
      <c r="CF1434" s="16"/>
      <c r="CG1434" s="19"/>
      <c r="CH1434" s="19"/>
      <c r="CI1434" s="19"/>
      <c r="CJ1434" s="19"/>
      <c r="CK1434" s="19"/>
      <c r="CL1434" s="19"/>
      <c r="CM1434" s="19"/>
      <c r="CN1434" s="19">
        <v>1</v>
      </c>
      <c r="CO1434" s="19"/>
      <c r="CP1434" s="19"/>
      <c r="CQ1434" s="19"/>
      <c r="CR1434" s="19"/>
    </row>
    <row r="1435" spans="1:96" ht="107" customHeight="1">
      <c r="A1435" s="11" cm="1">
        <f t="array" ref="A1435">SUMPRODUCT(--ISNUMBER(SEARCH({"stranding","stranded"},E1435)))</f>
        <v>0</v>
      </c>
      <c r="B1435" s="12">
        <v>1573</v>
      </c>
      <c r="C1435" s="13" t="s">
        <v>2950</v>
      </c>
      <c r="D1435" s="14">
        <v>2006</v>
      </c>
      <c r="E1435" s="15" t="s">
        <v>2951</v>
      </c>
      <c r="F1435" s="15" t="s">
        <v>7026</v>
      </c>
      <c r="G1435" s="15">
        <f t="shared" si="22"/>
        <v>4</v>
      </c>
      <c r="H1435" s="16"/>
      <c r="I1435" s="16"/>
      <c r="J1435" s="16"/>
      <c r="K1435" s="16"/>
      <c r="L1435" s="16"/>
      <c r="M1435" s="16">
        <v>1</v>
      </c>
      <c r="N1435" s="16"/>
      <c r="O1435" s="16"/>
      <c r="P1435" s="17"/>
      <c r="Q1435" s="17"/>
      <c r="R1435" s="17"/>
      <c r="S1435" s="17"/>
      <c r="T1435" s="18"/>
      <c r="U1435" s="18">
        <v>1</v>
      </c>
      <c r="V1435" s="18"/>
      <c r="W1435" s="18"/>
      <c r="X1435" s="19"/>
      <c r="Y1435" s="19">
        <v>1</v>
      </c>
      <c r="Z1435" s="19">
        <v>1</v>
      </c>
      <c r="AA1435" s="19"/>
      <c r="AB1435" s="19"/>
      <c r="AC1435" s="19"/>
      <c r="AD1435" s="19"/>
      <c r="AE1435" s="19"/>
      <c r="AF1435" s="19"/>
      <c r="AG1435" s="19"/>
      <c r="AH1435" s="19"/>
      <c r="AI1435" s="19"/>
      <c r="AJ1435" s="17"/>
      <c r="AK1435" s="17"/>
      <c r="AL1435" s="17"/>
      <c r="AM1435" s="17"/>
      <c r="AN1435" s="17"/>
      <c r="AO1435" s="17"/>
      <c r="AP1435" s="17"/>
      <c r="AQ1435" s="17"/>
      <c r="AR1435" s="20"/>
      <c r="AS1435" s="20"/>
      <c r="AT1435" s="20"/>
      <c r="AU1435" s="20"/>
      <c r="AV1435" s="20"/>
      <c r="AW1435" s="20"/>
      <c r="AX1435" s="20"/>
      <c r="AY1435" s="20"/>
      <c r="AZ1435" s="20"/>
      <c r="BA1435" s="20"/>
      <c r="BB1435" s="20"/>
      <c r="BC1435" s="20"/>
      <c r="BD1435" s="16"/>
      <c r="BE1435" s="16"/>
      <c r="BF1435" s="16"/>
      <c r="BG1435" s="16"/>
      <c r="BH1435" s="16"/>
      <c r="BI1435" s="16"/>
      <c r="BJ1435" s="16"/>
      <c r="BK1435" s="16"/>
      <c r="BL1435" s="16"/>
      <c r="BM1435" s="16"/>
      <c r="BN1435" s="16"/>
      <c r="BO1435" s="16"/>
      <c r="BP1435" s="16"/>
      <c r="BQ1435" s="16"/>
      <c r="BR1435" s="16"/>
      <c r="BS1435" s="16">
        <v>1</v>
      </c>
      <c r="BT1435" s="16"/>
      <c r="BU1435" s="16"/>
      <c r="BV1435" s="16"/>
      <c r="BW1435" s="16"/>
      <c r="BX1435" s="16"/>
      <c r="BY1435" s="16"/>
      <c r="BZ1435" s="16"/>
      <c r="CA1435" s="16"/>
      <c r="CB1435" s="16"/>
      <c r="CC1435" s="16"/>
      <c r="CD1435" s="16"/>
      <c r="CE1435" s="16"/>
      <c r="CF1435" s="16"/>
      <c r="CG1435" s="19"/>
      <c r="CH1435" s="19"/>
      <c r="CI1435" s="19"/>
      <c r="CJ1435" s="19"/>
      <c r="CK1435" s="19">
        <v>1</v>
      </c>
      <c r="CL1435" s="19"/>
      <c r="CM1435" s="19"/>
      <c r="CN1435" s="19"/>
      <c r="CO1435" s="19"/>
      <c r="CP1435" s="19"/>
      <c r="CQ1435" s="19"/>
      <c r="CR1435" s="19"/>
    </row>
    <row r="1436" spans="1:96" ht="107" customHeight="1">
      <c r="A1436" s="11" cm="1">
        <f t="array" ref="A1436">SUMPRODUCT(--ISNUMBER(SEARCH({"stranding","stranded"},E1436)))</f>
        <v>0</v>
      </c>
      <c r="B1436" s="12">
        <v>1574</v>
      </c>
      <c r="C1436" s="21" t="s">
        <v>2952</v>
      </c>
      <c r="D1436" s="22">
        <v>2006</v>
      </c>
      <c r="E1436" s="15" t="s">
        <v>2953</v>
      </c>
      <c r="F1436" s="15" t="s">
        <v>8011</v>
      </c>
      <c r="G1436" s="15">
        <f t="shared" si="22"/>
        <v>10</v>
      </c>
      <c r="H1436" s="16"/>
      <c r="I1436" s="16"/>
      <c r="J1436" s="16">
        <v>1</v>
      </c>
      <c r="K1436" s="16">
        <v>1</v>
      </c>
      <c r="L1436" s="16"/>
      <c r="M1436" s="16"/>
      <c r="N1436" s="16"/>
      <c r="O1436" s="16"/>
      <c r="P1436" s="17">
        <v>1</v>
      </c>
      <c r="Q1436" s="17"/>
      <c r="R1436" s="17"/>
      <c r="S1436" s="17"/>
      <c r="T1436" s="18"/>
      <c r="U1436" s="18">
        <v>1</v>
      </c>
      <c r="V1436" s="18"/>
      <c r="W1436" s="18"/>
      <c r="X1436" s="19">
        <v>1</v>
      </c>
      <c r="Y1436" s="19"/>
      <c r="Z1436" s="19"/>
      <c r="AA1436" s="19"/>
      <c r="AB1436" s="19"/>
      <c r="AC1436" s="19"/>
      <c r="AD1436" s="19"/>
      <c r="AE1436" s="19"/>
      <c r="AF1436" s="19"/>
      <c r="AG1436" s="19"/>
      <c r="AH1436" s="19"/>
      <c r="AI1436" s="19"/>
      <c r="AJ1436" s="17">
        <v>1</v>
      </c>
      <c r="AK1436" s="17"/>
      <c r="AL1436" s="17"/>
      <c r="AM1436" s="17"/>
      <c r="AN1436" s="17">
        <v>1</v>
      </c>
      <c r="AO1436" s="17"/>
      <c r="AP1436" s="17"/>
      <c r="AQ1436" s="17"/>
      <c r="AR1436" s="20"/>
      <c r="AS1436" s="20"/>
      <c r="AT1436" s="20"/>
      <c r="AU1436" s="20"/>
      <c r="AV1436" s="20"/>
      <c r="AW1436" s="20"/>
      <c r="AX1436" s="20">
        <v>1</v>
      </c>
      <c r="AY1436" s="20"/>
      <c r="AZ1436" s="20">
        <v>1</v>
      </c>
      <c r="BA1436" s="20"/>
      <c r="BB1436" s="20"/>
      <c r="BC1436" s="20"/>
      <c r="BD1436" s="16">
        <v>1</v>
      </c>
      <c r="BE1436" s="16"/>
      <c r="BF1436" s="16"/>
      <c r="BG1436" s="16"/>
      <c r="BH1436" s="16">
        <v>1</v>
      </c>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v>1</v>
      </c>
      <c r="CC1436" s="16"/>
      <c r="CD1436" s="16"/>
      <c r="CE1436" s="16"/>
      <c r="CF1436" s="16"/>
      <c r="CG1436" s="19"/>
      <c r="CH1436" s="19">
        <v>1</v>
      </c>
      <c r="CI1436" s="19"/>
      <c r="CJ1436" s="19"/>
      <c r="CK1436" s="19"/>
      <c r="CL1436" s="19"/>
      <c r="CM1436" s="19"/>
      <c r="CN1436" s="19"/>
      <c r="CO1436" s="19"/>
      <c r="CP1436" s="19"/>
      <c r="CQ1436" s="19"/>
      <c r="CR1436" s="19"/>
    </row>
    <row r="1437" spans="1:96" ht="107" customHeight="1">
      <c r="A1437" s="11" cm="1">
        <f t="array" ref="A1437">SUMPRODUCT(--ISNUMBER(SEARCH({"stranding","stranded"},E1437)))</f>
        <v>0</v>
      </c>
      <c r="B1437" s="12">
        <v>1575</v>
      </c>
      <c r="C1437" s="13" t="s">
        <v>2954</v>
      </c>
      <c r="D1437" s="14">
        <v>2006</v>
      </c>
      <c r="E1437" s="15" t="s">
        <v>2955</v>
      </c>
      <c r="F1437" s="15" t="s">
        <v>6610</v>
      </c>
      <c r="G1437" s="15">
        <f t="shared" si="22"/>
        <v>5</v>
      </c>
      <c r="H1437" s="16"/>
      <c r="I1437" s="16"/>
      <c r="J1437" s="16"/>
      <c r="K1437" s="16"/>
      <c r="L1437" s="16"/>
      <c r="M1437" s="16"/>
      <c r="N1437" s="16"/>
      <c r="O1437" s="16"/>
      <c r="P1437" s="17"/>
      <c r="Q1437" s="17"/>
      <c r="R1437" s="17"/>
      <c r="S1437" s="17"/>
      <c r="T1437" s="18"/>
      <c r="U1437" s="18">
        <v>1</v>
      </c>
      <c r="V1437" s="18"/>
      <c r="W1437" s="18"/>
      <c r="X1437" s="19">
        <v>1</v>
      </c>
      <c r="Y1437" s="19"/>
      <c r="Z1437" s="19"/>
      <c r="AA1437" s="19"/>
      <c r="AB1437" s="19"/>
      <c r="AC1437" s="19"/>
      <c r="AD1437" s="19"/>
      <c r="AE1437" s="19"/>
      <c r="AF1437" s="19"/>
      <c r="AG1437" s="19"/>
      <c r="AH1437" s="19"/>
      <c r="AI1437" s="19"/>
      <c r="AJ1437" s="17">
        <v>1</v>
      </c>
      <c r="AK1437" s="17"/>
      <c r="AL1437" s="17"/>
      <c r="AM1437" s="17">
        <v>1</v>
      </c>
      <c r="AN1437" s="17"/>
      <c r="AO1437" s="17">
        <v>1</v>
      </c>
      <c r="AP1437" s="17"/>
      <c r="AQ1437" s="17"/>
      <c r="AR1437" s="20"/>
      <c r="AS1437" s="20"/>
      <c r="AT1437" s="20"/>
      <c r="AU1437" s="20"/>
      <c r="AV1437" s="20"/>
      <c r="AW1437" s="20"/>
      <c r="AX1437" s="20"/>
      <c r="AY1437" s="20"/>
      <c r="AZ1437" s="20"/>
      <c r="BA1437" s="20"/>
      <c r="BB1437" s="20"/>
      <c r="BC1437" s="20"/>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9"/>
      <c r="CH1437" s="19"/>
      <c r="CI1437" s="19"/>
      <c r="CJ1437" s="19"/>
      <c r="CK1437" s="19"/>
      <c r="CL1437" s="19"/>
      <c r="CM1437" s="19">
        <v>1</v>
      </c>
      <c r="CN1437" s="19"/>
      <c r="CO1437" s="19"/>
      <c r="CP1437" s="19"/>
      <c r="CQ1437" s="19"/>
      <c r="CR1437" s="19"/>
    </row>
    <row r="1438" spans="1:96" ht="107" customHeight="1">
      <c r="A1438" s="11" cm="1">
        <f t="array" ref="A1438">SUMPRODUCT(--ISNUMBER(SEARCH({"stranding","stranded"},E1438)))</f>
        <v>0</v>
      </c>
      <c r="B1438" s="12">
        <v>1576</v>
      </c>
      <c r="C1438" s="21" t="s">
        <v>2956</v>
      </c>
      <c r="D1438" s="22">
        <v>2006</v>
      </c>
      <c r="E1438" s="15" t="s">
        <v>2957</v>
      </c>
      <c r="F1438" s="15" t="s">
        <v>8012</v>
      </c>
      <c r="G1438" s="15">
        <f t="shared" si="22"/>
        <v>15</v>
      </c>
      <c r="H1438" s="16"/>
      <c r="I1438" s="16"/>
      <c r="J1438" s="16"/>
      <c r="K1438" s="16">
        <v>2</v>
      </c>
      <c r="L1438" s="16">
        <v>2</v>
      </c>
      <c r="M1438" s="16">
        <v>1</v>
      </c>
      <c r="N1438" s="16">
        <v>1</v>
      </c>
      <c r="O1438" s="16"/>
      <c r="P1438" s="17"/>
      <c r="Q1438" s="17">
        <v>1</v>
      </c>
      <c r="R1438" s="17">
        <v>1</v>
      </c>
      <c r="S1438" s="17"/>
      <c r="T1438" s="18">
        <v>1</v>
      </c>
      <c r="U1438" s="18">
        <v>1</v>
      </c>
      <c r="V1438" s="18">
        <v>1</v>
      </c>
      <c r="W1438" s="18">
        <v>1</v>
      </c>
      <c r="X1438" s="19">
        <v>1</v>
      </c>
      <c r="Y1438" s="19">
        <v>1</v>
      </c>
      <c r="Z1438" s="19"/>
      <c r="AA1438" s="19"/>
      <c r="AB1438" s="19"/>
      <c r="AC1438" s="19"/>
      <c r="AD1438" s="19"/>
      <c r="AE1438" s="19"/>
      <c r="AF1438" s="19"/>
      <c r="AG1438" s="19"/>
      <c r="AH1438" s="19"/>
      <c r="AI1438" s="19"/>
      <c r="AJ1438" s="17">
        <v>1</v>
      </c>
      <c r="AK1438" s="17"/>
      <c r="AL1438" s="17"/>
      <c r="AM1438" s="17"/>
      <c r="AN1438" s="17"/>
      <c r="AO1438" s="17"/>
      <c r="AP1438" s="17"/>
      <c r="AQ1438" s="17"/>
      <c r="AR1438" s="20"/>
      <c r="AS1438" s="20"/>
      <c r="AT1438" s="20"/>
      <c r="AU1438" s="20"/>
      <c r="AV1438" s="20"/>
      <c r="AW1438" s="20"/>
      <c r="AX1438" s="20"/>
      <c r="AY1438" s="20"/>
      <c r="AZ1438" s="20"/>
      <c r="BA1438" s="20"/>
      <c r="BB1438" s="20"/>
      <c r="BC1438" s="20">
        <v>1</v>
      </c>
      <c r="BD1438" s="16">
        <v>1</v>
      </c>
      <c r="BE1438" s="16"/>
      <c r="BF1438" s="16"/>
      <c r="BG1438" s="16"/>
      <c r="BH1438" s="16"/>
      <c r="BI1438" s="16"/>
      <c r="BJ1438" s="16"/>
      <c r="BK1438" s="16"/>
      <c r="BL1438" s="16"/>
      <c r="BM1438" s="16"/>
      <c r="BN1438" s="16"/>
      <c r="BO1438" s="16"/>
      <c r="BP1438" s="16"/>
      <c r="BQ1438" s="16">
        <v>1</v>
      </c>
      <c r="BR1438" s="16"/>
      <c r="BS1438" s="16"/>
      <c r="BT1438" s="16"/>
      <c r="BU1438" s="16"/>
      <c r="BV1438" s="16"/>
      <c r="BW1438" s="16"/>
      <c r="BX1438" s="16"/>
      <c r="BY1438" s="16"/>
      <c r="BZ1438" s="16">
        <v>1</v>
      </c>
      <c r="CA1438" s="16">
        <v>1</v>
      </c>
      <c r="CB1438" s="16"/>
      <c r="CC1438" s="16"/>
      <c r="CD1438" s="16">
        <v>1</v>
      </c>
      <c r="CE1438" s="16"/>
      <c r="CF1438" s="16"/>
      <c r="CG1438" s="19"/>
      <c r="CH1438" s="19"/>
      <c r="CI1438" s="19"/>
      <c r="CJ1438" s="19"/>
      <c r="CK1438" s="19"/>
      <c r="CL1438" s="19"/>
      <c r="CM1438" s="19">
        <v>1</v>
      </c>
      <c r="CN1438" s="19"/>
      <c r="CO1438" s="19"/>
      <c r="CP1438" s="19"/>
      <c r="CQ1438" s="19"/>
      <c r="CR1438" s="19"/>
    </row>
    <row r="1439" spans="1:96" ht="107" customHeight="1">
      <c r="A1439" s="11" cm="1">
        <f t="array" ref="A1439">SUMPRODUCT(--ISNUMBER(SEARCH({"stranding","stranded"},E1439)))</f>
        <v>0</v>
      </c>
      <c r="B1439" s="12">
        <v>1577</v>
      </c>
      <c r="C1439" s="13" t="s">
        <v>2958</v>
      </c>
      <c r="D1439" s="14">
        <v>2006</v>
      </c>
      <c r="E1439" s="15" t="s">
        <v>2959</v>
      </c>
      <c r="F1439" s="15" t="s">
        <v>7041</v>
      </c>
      <c r="G1439" s="15">
        <f t="shared" si="22"/>
        <v>6</v>
      </c>
      <c r="H1439" s="16"/>
      <c r="I1439" s="16"/>
      <c r="J1439" s="16"/>
      <c r="K1439" s="16"/>
      <c r="L1439" s="16"/>
      <c r="M1439" s="16">
        <v>2</v>
      </c>
      <c r="N1439" s="16"/>
      <c r="O1439" s="16"/>
      <c r="P1439" s="17"/>
      <c r="Q1439" s="17"/>
      <c r="R1439" s="17"/>
      <c r="S1439" s="17"/>
      <c r="T1439" s="18"/>
      <c r="U1439" s="18">
        <v>1</v>
      </c>
      <c r="V1439" s="18"/>
      <c r="W1439" s="18">
        <v>1</v>
      </c>
      <c r="X1439" s="19"/>
      <c r="Y1439" s="19">
        <v>1</v>
      </c>
      <c r="Z1439" s="19">
        <v>1</v>
      </c>
      <c r="AA1439" s="19"/>
      <c r="AB1439" s="19"/>
      <c r="AC1439" s="19"/>
      <c r="AD1439" s="19"/>
      <c r="AE1439" s="19"/>
      <c r="AF1439" s="19"/>
      <c r="AG1439" s="19"/>
      <c r="AH1439" s="19"/>
      <c r="AI1439" s="19"/>
      <c r="AJ1439" s="17"/>
      <c r="AK1439" s="17"/>
      <c r="AL1439" s="17"/>
      <c r="AM1439" s="17"/>
      <c r="AN1439" s="17"/>
      <c r="AO1439" s="17"/>
      <c r="AP1439" s="17"/>
      <c r="AQ1439" s="17">
        <v>1</v>
      </c>
      <c r="AR1439" s="20"/>
      <c r="AS1439" s="20"/>
      <c r="AT1439" s="20"/>
      <c r="AU1439" s="20"/>
      <c r="AV1439" s="20"/>
      <c r="AW1439" s="20"/>
      <c r="AX1439" s="20"/>
      <c r="AY1439" s="20"/>
      <c r="AZ1439" s="20"/>
      <c r="BA1439" s="20"/>
      <c r="BB1439" s="20"/>
      <c r="BC1439" s="20">
        <v>1</v>
      </c>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9"/>
      <c r="CH1439" s="19"/>
      <c r="CI1439" s="19"/>
      <c r="CJ1439" s="19"/>
      <c r="CK1439" s="19"/>
      <c r="CL1439" s="19"/>
      <c r="CM1439" s="19">
        <v>1</v>
      </c>
      <c r="CN1439" s="19"/>
      <c r="CO1439" s="19"/>
      <c r="CP1439" s="19"/>
      <c r="CQ1439" s="19"/>
      <c r="CR1439" s="19"/>
    </row>
    <row r="1440" spans="1:96" ht="107" customHeight="1">
      <c r="A1440" s="11" cm="1">
        <f t="array" ref="A1440">SUMPRODUCT(--ISNUMBER(SEARCH({"stranding","stranded"},E1440)))</f>
        <v>0</v>
      </c>
      <c r="B1440" s="12">
        <v>1578</v>
      </c>
      <c r="C1440" s="21" t="s">
        <v>2960</v>
      </c>
      <c r="D1440" s="22">
        <v>2006</v>
      </c>
      <c r="E1440" s="15" t="s">
        <v>2961</v>
      </c>
      <c r="F1440" s="15" t="s">
        <v>7042</v>
      </c>
      <c r="G1440" s="15">
        <f t="shared" si="22"/>
        <v>8</v>
      </c>
      <c r="H1440" s="16"/>
      <c r="I1440" s="16"/>
      <c r="J1440" s="16"/>
      <c r="K1440" s="16"/>
      <c r="L1440" s="16">
        <v>1</v>
      </c>
      <c r="M1440" s="16">
        <v>2</v>
      </c>
      <c r="N1440" s="16">
        <v>1</v>
      </c>
      <c r="O1440" s="16"/>
      <c r="P1440" s="17">
        <v>1</v>
      </c>
      <c r="Q1440" s="17"/>
      <c r="R1440" s="17">
        <v>1</v>
      </c>
      <c r="S1440" s="17"/>
      <c r="T1440" s="18"/>
      <c r="U1440" s="18">
        <v>1</v>
      </c>
      <c r="V1440" s="18"/>
      <c r="W1440" s="18">
        <v>1</v>
      </c>
      <c r="X1440" s="19">
        <v>1</v>
      </c>
      <c r="Y1440" s="19">
        <v>1</v>
      </c>
      <c r="Z1440" s="19"/>
      <c r="AA1440" s="19"/>
      <c r="AB1440" s="19"/>
      <c r="AC1440" s="19"/>
      <c r="AD1440" s="19"/>
      <c r="AE1440" s="19"/>
      <c r="AF1440" s="19"/>
      <c r="AG1440" s="19"/>
      <c r="AH1440" s="19"/>
      <c r="AI1440" s="19"/>
      <c r="AJ1440" s="17">
        <v>1</v>
      </c>
      <c r="AK1440" s="17"/>
      <c r="AL1440" s="17"/>
      <c r="AM1440" s="17"/>
      <c r="AN1440" s="17"/>
      <c r="AO1440" s="17"/>
      <c r="AP1440" s="17"/>
      <c r="AQ1440" s="17"/>
      <c r="AR1440" s="20"/>
      <c r="AS1440" s="20"/>
      <c r="AT1440" s="20"/>
      <c r="AU1440" s="20"/>
      <c r="AV1440" s="20">
        <v>1</v>
      </c>
      <c r="AW1440" s="20"/>
      <c r="AX1440" s="20"/>
      <c r="AY1440" s="20"/>
      <c r="AZ1440" s="20"/>
      <c r="BA1440" s="20"/>
      <c r="BB1440" s="20"/>
      <c r="BC1440" s="20"/>
      <c r="BD1440" s="16"/>
      <c r="BE1440" s="16"/>
      <c r="BF1440" s="16"/>
      <c r="BG1440" s="16"/>
      <c r="BH1440" s="16"/>
      <c r="BI1440" s="16"/>
      <c r="BJ1440" s="16"/>
      <c r="BK1440" s="16"/>
      <c r="BL1440" s="16"/>
      <c r="BM1440" s="16"/>
      <c r="BN1440" s="16"/>
      <c r="BO1440" s="16"/>
      <c r="BP1440" s="16"/>
      <c r="BQ1440" s="16"/>
      <c r="BR1440" s="16"/>
      <c r="BS1440" s="16"/>
      <c r="BT1440" s="16"/>
      <c r="BU1440" s="16"/>
      <c r="BV1440" s="16"/>
      <c r="BW1440" s="16"/>
      <c r="BX1440" s="16"/>
      <c r="BY1440" s="16"/>
      <c r="BZ1440" s="16"/>
      <c r="CA1440" s="16"/>
      <c r="CB1440" s="16"/>
      <c r="CC1440" s="16"/>
      <c r="CD1440" s="16"/>
      <c r="CE1440" s="16"/>
      <c r="CF1440" s="16"/>
      <c r="CG1440" s="19"/>
      <c r="CH1440" s="19"/>
      <c r="CI1440" s="19"/>
      <c r="CJ1440" s="19"/>
      <c r="CK1440" s="19"/>
      <c r="CL1440" s="19"/>
      <c r="CM1440" s="19">
        <v>1</v>
      </c>
      <c r="CN1440" s="19"/>
      <c r="CO1440" s="19"/>
      <c r="CP1440" s="19"/>
      <c r="CQ1440" s="19"/>
      <c r="CR1440" s="19"/>
    </row>
    <row r="1441" spans="1:96" ht="107" customHeight="1">
      <c r="A1441" s="11" cm="1">
        <f t="array" ref="A1441">SUMPRODUCT(--ISNUMBER(SEARCH({"stranding","stranded"},E1441)))</f>
        <v>0</v>
      </c>
      <c r="B1441" s="12">
        <v>1579</v>
      </c>
      <c r="C1441" s="13" t="s">
        <v>2962</v>
      </c>
      <c r="D1441" s="14">
        <v>2006</v>
      </c>
      <c r="E1441" s="15" t="s">
        <v>2963</v>
      </c>
      <c r="F1441" s="15" t="s">
        <v>8013</v>
      </c>
      <c r="G1441" s="15">
        <f t="shared" si="22"/>
        <v>12</v>
      </c>
      <c r="H1441" s="16"/>
      <c r="I1441" s="16"/>
      <c r="J1441" s="16"/>
      <c r="K1441" s="16">
        <v>1</v>
      </c>
      <c r="L1441" s="16"/>
      <c r="M1441" s="16"/>
      <c r="N1441" s="16">
        <v>1</v>
      </c>
      <c r="O1441" s="16"/>
      <c r="P1441" s="17"/>
      <c r="Q1441" s="17"/>
      <c r="R1441" s="17"/>
      <c r="S1441" s="17"/>
      <c r="T1441" s="18">
        <v>1</v>
      </c>
      <c r="U1441" s="18"/>
      <c r="V1441" s="18"/>
      <c r="W1441" s="18"/>
      <c r="X1441" s="19">
        <v>1</v>
      </c>
      <c r="Y1441" s="19"/>
      <c r="Z1441" s="19"/>
      <c r="AA1441" s="19"/>
      <c r="AB1441" s="19"/>
      <c r="AC1441" s="19"/>
      <c r="AD1441" s="19"/>
      <c r="AE1441" s="19"/>
      <c r="AF1441" s="19"/>
      <c r="AG1441" s="19"/>
      <c r="AH1441" s="19"/>
      <c r="AI1441" s="19"/>
      <c r="AJ1441" s="17">
        <v>1</v>
      </c>
      <c r="AK1441" s="17"/>
      <c r="AL1441" s="17"/>
      <c r="AM1441" s="17"/>
      <c r="AN1441" s="17"/>
      <c r="AO1441" s="17"/>
      <c r="AP1441" s="17"/>
      <c r="AQ1441" s="17"/>
      <c r="AR1441" s="20">
        <v>1</v>
      </c>
      <c r="AS1441" s="20"/>
      <c r="AT1441" s="20"/>
      <c r="AU1441" s="20"/>
      <c r="AV1441" s="20"/>
      <c r="AW1441" s="20"/>
      <c r="AX1441" s="20">
        <v>1</v>
      </c>
      <c r="AY1441" s="20"/>
      <c r="AZ1441" s="20">
        <v>1</v>
      </c>
      <c r="BA1441" s="20">
        <v>1</v>
      </c>
      <c r="BB1441" s="20"/>
      <c r="BC1441" s="20"/>
      <c r="BD1441" s="16">
        <v>1</v>
      </c>
      <c r="BE1441" s="16">
        <v>1</v>
      </c>
      <c r="BF1441" s="16"/>
      <c r="BG1441" s="16"/>
      <c r="BH1441" s="16"/>
      <c r="BI1441" s="16"/>
      <c r="BJ1441" s="16"/>
      <c r="BK1441" s="16"/>
      <c r="BL1441" s="16"/>
      <c r="BM1441" s="16"/>
      <c r="BN1441" s="16"/>
      <c r="BO1441" s="16"/>
      <c r="BP1441" s="16">
        <v>1</v>
      </c>
      <c r="BQ1441" s="16"/>
      <c r="BR1441" s="16"/>
      <c r="BS1441" s="16"/>
      <c r="BT1441" s="16"/>
      <c r="BU1441" s="16"/>
      <c r="BV1441" s="16"/>
      <c r="BW1441" s="16"/>
      <c r="BX1441" s="16"/>
      <c r="BY1441" s="16">
        <v>1</v>
      </c>
      <c r="BZ1441" s="16"/>
      <c r="CA1441" s="16"/>
      <c r="CB1441" s="16">
        <v>1</v>
      </c>
      <c r="CC1441" s="16"/>
      <c r="CD1441" s="16"/>
      <c r="CE1441" s="16"/>
      <c r="CF1441" s="16"/>
      <c r="CG1441" s="19"/>
      <c r="CH1441" s="19"/>
      <c r="CI1441" s="19"/>
      <c r="CJ1441" s="19"/>
      <c r="CK1441" s="19">
        <v>1</v>
      </c>
      <c r="CL1441" s="19"/>
      <c r="CM1441" s="19"/>
      <c r="CN1441" s="19"/>
      <c r="CO1441" s="19"/>
      <c r="CP1441" s="19"/>
      <c r="CQ1441" s="19"/>
      <c r="CR1441" s="19"/>
    </row>
    <row r="1442" spans="1:96" ht="107" customHeight="1">
      <c r="A1442" s="11" cm="1">
        <f t="array" ref="A1442">SUMPRODUCT(--ISNUMBER(SEARCH({"stranding","stranded"},E1442)))</f>
        <v>1</v>
      </c>
      <c r="B1442" s="12">
        <v>1580</v>
      </c>
      <c r="C1442" s="21" t="s">
        <v>2964</v>
      </c>
      <c r="D1442" s="22">
        <v>2007</v>
      </c>
      <c r="E1442" s="15" t="s">
        <v>2965</v>
      </c>
      <c r="F1442" s="15" t="s">
        <v>8014</v>
      </c>
      <c r="G1442" s="15">
        <f t="shared" si="22"/>
        <v>8</v>
      </c>
      <c r="H1442" s="16"/>
      <c r="I1442" s="16"/>
      <c r="J1442" s="16"/>
      <c r="K1442" s="16"/>
      <c r="L1442" s="16"/>
      <c r="M1442" s="16"/>
      <c r="N1442" s="16"/>
      <c r="O1442" s="16"/>
      <c r="P1442" s="17">
        <v>1</v>
      </c>
      <c r="Q1442" s="17"/>
      <c r="R1442" s="17"/>
      <c r="S1442" s="17"/>
      <c r="T1442" s="18"/>
      <c r="U1442" s="18">
        <v>1</v>
      </c>
      <c r="V1442" s="18"/>
      <c r="W1442" s="18"/>
      <c r="X1442" s="19">
        <v>1</v>
      </c>
      <c r="Y1442" s="19"/>
      <c r="Z1442" s="19"/>
      <c r="AA1442" s="19"/>
      <c r="AB1442" s="19"/>
      <c r="AC1442" s="19"/>
      <c r="AD1442" s="19"/>
      <c r="AE1442" s="19"/>
      <c r="AF1442" s="19"/>
      <c r="AG1442" s="19"/>
      <c r="AH1442" s="19"/>
      <c r="AI1442" s="19">
        <v>1</v>
      </c>
      <c r="AJ1442" s="17">
        <v>1</v>
      </c>
      <c r="AK1442" s="17"/>
      <c r="AL1442" s="17"/>
      <c r="AM1442" s="17"/>
      <c r="AN1442" s="17"/>
      <c r="AO1442" s="17"/>
      <c r="AP1442" s="17"/>
      <c r="AQ1442" s="17"/>
      <c r="AR1442" s="20"/>
      <c r="AS1442" s="20"/>
      <c r="AT1442" s="20"/>
      <c r="AU1442" s="20"/>
      <c r="AV1442" s="20"/>
      <c r="AW1442" s="20"/>
      <c r="AX1442" s="20"/>
      <c r="AY1442" s="20"/>
      <c r="AZ1442" s="20"/>
      <c r="BA1442" s="20">
        <v>1</v>
      </c>
      <c r="BB1442" s="20"/>
      <c r="BC1442" s="20"/>
      <c r="BD1442" s="16">
        <v>1</v>
      </c>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v>1</v>
      </c>
      <c r="CC1442" s="16"/>
      <c r="CD1442" s="16"/>
      <c r="CE1442" s="16"/>
      <c r="CF1442" s="16"/>
      <c r="CG1442" s="19"/>
      <c r="CH1442" s="19"/>
      <c r="CI1442" s="19"/>
      <c r="CJ1442" s="19"/>
      <c r="CK1442" s="19"/>
      <c r="CL1442" s="19"/>
      <c r="CM1442" s="19"/>
      <c r="CN1442" s="19"/>
      <c r="CO1442" s="19">
        <v>1</v>
      </c>
      <c r="CP1442" s="19"/>
      <c r="CQ1442" s="19"/>
      <c r="CR1442" s="19"/>
    </row>
    <row r="1443" spans="1:96" ht="107" customHeight="1">
      <c r="A1443" s="11" cm="1">
        <f t="array" ref="A1443">SUMPRODUCT(--ISNUMBER(SEARCH({"stranding","stranded"},E1443)))</f>
        <v>0</v>
      </c>
      <c r="B1443" s="12">
        <v>1582</v>
      </c>
      <c r="C1443" s="21" t="s">
        <v>2966</v>
      </c>
      <c r="D1443" s="22">
        <v>2007</v>
      </c>
      <c r="E1443" s="15" t="s">
        <v>2967</v>
      </c>
      <c r="F1443" s="15" t="s">
        <v>7043</v>
      </c>
      <c r="G1443" s="15">
        <f t="shared" si="22"/>
        <v>5</v>
      </c>
      <c r="H1443" s="16"/>
      <c r="I1443" s="16"/>
      <c r="J1443" s="16"/>
      <c r="K1443" s="16"/>
      <c r="L1443" s="16"/>
      <c r="M1443" s="16"/>
      <c r="N1443" s="16">
        <v>1</v>
      </c>
      <c r="O1443" s="16"/>
      <c r="P1443" s="17"/>
      <c r="Q1443" s="17"/>
      <c r="R1443" s="17"/>
      <c r="S1443" s="17"/>
      <c r="T1443" s="18">
        <v>1</v>
      </c>
      <c r="U1443" s="18"/>
      <c r="V1443" s="18"/>
      <c r="W1443" s="18"/>
      <c r="X1443" s="19"/>
      <c r="Y1443" s="19"/>
      <c r="Z1443" s="19"/>
      <c r="AA1443" s="19"/>
      <c r="AB1443" s="19"/>
      <c r="AC1443" s="19"/>
      <c r="AD1443" s="19"/>
      <c r="AE1443" s="19"/>
      <c r="AF1443" s="19"/>
      <c r="AG1443" s="19"/>
      <c r="AH1443" s="19"/>
      <c r="AI1443" s="19"/>
      <c r="AJ1443" s="17">
        <v>1</v>
      </c>
      <c r="AK1443" s="17"/>
      <c r="AL1443" s="17"/>
      <c r="AM1443" s="17"/>
      <c r="AN1443" s="17"/>
      <c r="AO1443" s="17"/>
      <c r="AP1443" s="17"/>
      <c r="AQ1443" s="17">
        <v>1</v>
      </c>
      <c r="AR1443" s="20"/>
      <c r="AS1443" s="20"/>
      <c r="AT1443" s="20">
        <v>1</v>
      </c>
      <c r="AU1443" s="20"/>
      <c r="AV1443" s="20">
        <v>1</v>
      </c>
      <c r="AW1443" s="20"/>
      <c r="AX1443" s="20"/>
      <c r="AY1443" s="20"/>
      <c r="AZ1443" s="20"/>
      <c r="BA1443" s="20"/>
      <c r="BB1443" s="20"/>
      <c r="BC1443" s="20"/>
      <c r="BD1443" s="16"/>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9"/>
      <c r="CH1443" s="19"/>
      <c r="CI1443" s="19"/>
      <c r="CJ1443" s="19"/>
      <c r="CK1443" s="19">
        <v>1</v>
      </c>
      <c r="CL1443" s="19"/>
      <c r="CM1443" s="19"/>
      <c r="CN1443" s="19"/>
      <c r="CO1443" s="19"/>
      <c r="CP1443" s="19"/>
      <c r="CQ1443" s="19"/>
      <c r="CR1443" s="19"/>
    </row>
    <row r="1444" spans="1:96" ht="107" customHeight="1">
      <c r="A1444" s="11" cm="1">
        <f t="array" ref="A1444">SUMPRODUCT(--ISNUMBER(SEARCH({"stranding","stranded"},E1444)))</f>
        <v>0</v>
      </c>
      <c r="B1444" s="12">
        <v>1583</v>
      </c>
      <c r="C1444" s="13" t="s">
        <v>2968</v>
      </c>
      <c r="D1444" s="14">
        <v>2007</v>
      </c>
      <c r="E1444" s="15" t="s">
        <v>2969</v>
      </c>
      <c r="F1444" s="15" t="s">
        <v>7044</v>
      </c>
      <c r="G1444" s="15">
        <f t="shared" si="22"/>
        <v>12</v>
      </c>
      <c r="H1444" s="16"/>
      <c r="I1444" s="16"/>
      <c r="J1444" s="16"/>
      <c r="K1444" s="16">
        <v>1</v>
      </c>
      <c r="L1444" s="16"/>
      <c r="M1444" s="16"/>
      <c r="N1444" s="16"/>
      <c r="O1444" s="16"/>
      <c r="P1444" s="17">
        <v>1</v>
      </c>
      <c r="Q1444" s="17"/>
      <c r="R1444" s="17"/>
      <c r="S1444" s="17"/>
      <c r="T1444" s="18">
        <v>1</v>
      </c>
      <c r="U1444" s="18"/>
      <c r="V1444" s="18"/>
      <c r="W1444" s="18">
        <v>1</v>
      </c>
      <c r="X1444" s="19"/>
      <c r="Y1444" s="19"/>
      <c r="Z1444" s="19"/>
      <c r="AA1444" s="19"/>
      <c r="AB1444" s="19"/>
      <c r="AC1444" s="19"/>
      <c r="AD1444" s="19"/>
      <c r="AE1444" s="19">
        <v>1</v>
      </c>
      <c r="AF1444" s="19">
        <v>1</v>
      </c>
      <c r="AG1444" s="19"/>
      <c r="AH1444" s="19"/>
      <c r="AI1444" s="19"/>
      <c r="AJ1444" s="17">
        <v>1</v>
      </c>
      <c r="AK1444" s="17"/>
      <c r="AL1444" s="17"/>
      <c r="AM1444" s="17">
        <v>1</v>
      </c>
      <c r="AN1444" s="17">
        <v>1</v>
      </c>
      <c r="AO1444" s="17"/>
      <c r="AP1444" s="17"/>
      <c r="AQ1444" s="17"/>
      <c r="AR1444" s="20"/>
      <c r="AS1444" s="20"/>
      <c r="AT1444" s="20"/>
      <c r="AU1444" s="20"/>
      <c r="AV1444" s="20">
        <v>1</v>
      </c>
      <c r="AW1444" s="20"/>
      <c r="AX1444" s="20">
        <v>1</v>
      </c>
      <c r="AY1444" s="20"/>
      <c r="AZ1444" s="20"/>
      <c r="BA1444" s="20"/>
      <c r="BB1444" s="20"/>
      <c r="BC1444" s="20"/>
      <c r="BD1444" s="16"/>
      <c r="BE1444" s="16"/>
      <c r="BF1444" s="16"/>
      <c r="BG1444" s="16"/>
      <c r="BH1444" s="16"/>
      <c r="BI1444" s="16">
        <v>1</v>
      </c>
      <c r="BJ1444" s="16"/>
      <c r="BK1444" s="16"/>
      <c r="BL1444" s="16"/>
      <c r="BM1444" s="16"/>
      <c r="BN1444" s="16"/>
      <c r="BO1444" s="16"/>
      <c r="BP1444" s="16"/>
      <c r="BQ1444" s="16"/>
      <c r="BR1444" s="16"/>
      <c r="BS1444" s="16"/>
      <c r="BT1444" s="16"/>
      <c r="BU1444" s="16"/>
      <c r="BV1444" s="16"/>
      <c r="BW1444" s="16"/>
      <c r="BX1444" s="16"/>
      <c r="BY1444" s="16">
        <v>1</v>
      </c>
      <c r="BZ1444" s="16"/>
      <c r="CA1444" s="16"/>
      <c r="CB1444" s="16"/>
      <c r="CC1444" s="16"/>
      <c r="CD1444" s="16"/>
      <c r="CE1444" s="16"/>
      <c r="CF1444" s="16"/>
      <c r="CG1444" s="19"/>
      <c r="CH1444" s="19"/>
      <c r="CI1444" s="19"/>
      <c r="CJ1444" s="19"/>
      <c r="CK1444" s="19"/>
      <c r="CL1444" s="19"/>
      <c r="CM1444" s="19"/>
      <c r="CN1444" s="19"/>
      <c r="CO1444" s="19">
        <v>1</v>
      </c>
      <c r="CP1444" s="19"/>
      <c r="CQ1444" s="19"/>
      <c r="CR1444" s="19"/>
    </row>
    <row r="1445" spans="1:96" ht="107" customHeight="1">
      <c r="A1445" s="11" cm="1">
        <f t="array" ref="A1445">SUMPRODUCT(--ISNUMBER(SEARCH({"stranding","stranded"},E1445)))</f>
        <v>0</v>
      </c>
      <c r="B1445" s="12">
        <v>1584</v>
      </c>
      <c r="C1445" s="21" t="s">
        <v>2970</v>
      </c>
      <c r="D1445" s="22">
        <v>2007</v>
      </c>
      <c r="E1445" s="15" t="s">
        <v>2971</v>
      </c>
      <c r="F1445" s="15" t="s">
        <v>6423</v>
      </c>
      <c r="G1445" s="15">
        <f t="shared" si="22"/>
        <v>4</v>
      </c>
      <c r="H1445" s="16"/>
      <c r="I1445" s="16"/>
      <c r="J1445" s="16">
        <v>1</v>
      </c>
      <c r="K1445" s="16"/>
      <c r="L1445" s="16"/>
      <c r="M1445" s="16"/>
      <c r="N1445" s="16"/>
      <c r="O1445" s="16"/>
      <c r="P1445" s="17"/>
      <c r="Q1445" s="17"/>
      <c r="R1445" s="17"/>
      <c r="S1445" s="17"/>
      <c r="T1445" s="18">
        <v>1</v>
      </c>
      <c r="U1445" s="18"/>
      <c r="V1445" s="18"/>
      <c r="W1445" s="18"/>
      <c r="X1445" s="19"/>
      <c r="Y1445" s="19"/>
      <c r="Z1445" s="19"/>
      <c r="AA1445" s="19"/>
      <c r="AB1445" s="19"/>
      <c r="AC1445" s="19"/>
      <c r="AD1445" s="19"/>
      <c r="AE1445" s="19">
        <v>1</v>
      </c>
      <c r="AF1445" s="19">
        <v>1</v>
      </c>
      <c r="AG1445" s="19">
        <v>1</v>
      </c>
      <c r="AH1445" s="19"/>
      <c r="AI1445" s="19"/>
      <c r="AJ1445" s="17"/>
      <c r="AK1445" s="17"/>
      <c r="AL1445" s="17"/>
      <c r="AM1445" s="17"/>
      <c r="AN1445" s="17"/>
      <c r="AO1445" s="17"/>
      <c r="AP1445" s="17"/>
      <c r="AQ1445" s="17"/>
      <c r="AR1445" s="20"/>
      <c r="AS1445" s="20"/>
      <c r="AT1445" s="20"/>
      <c r="AU1445" s="20"/>
      <c r="AV1445" s="20"/>
      <c r="AW1445" s="20"/>
      <c r="AX1445" s="20"/>
      <c r="AY1445" s="20"/>
      <c r="AZ1445" s="20"/>
      <c r="BA1445" s="20"/>
      <c r="BB1445" s="20"/>
      <c r="BC1445" s="20"/>
      <c r="BD1445" s="16"/>
      <c r="BE1445" s="16"/>
      <c r="BF1445" s="16"/>
      <c r="BG1445" s="16"/>
      <c r="BH1445" s="16"/>
      <c r="BI1445" s="16"/>
      <c r="BJ1445" s="16"/>
      <c r="BK1445" s="16"/>
      <c r="BL1445" s="16"/>
      <c r="BM1445" s="16"/>
      <c r="BN1445" s="16"/>
      <c r="BO1445" s="16"/>
      <c r="BP1445" s="16"/>
      <c r="BQ1445" s="16"/>
      <c r="BR1445" s="16"/>
      <c r="BS1445" s="16"/>
      <c r="BT1445" s="16"/>
      <c r="BU1445" s="16"/>
      <c r="BV1445" s="16"/>
      <c r="BW1445" s="16"/>
      <c r="BX1445" s="16"/>
      <c r="BY1445" s="16"/>
      <c r="BZ1445" s="16"/>
      <c r="CA1445" s="16"/>
      <c r="CB1445" s="16"/>
      <c r="CC1445" s="16"/>
      <c r="CD1445" s="16"/>
      <c r="CE1445" s="16"/>
      <c r="CF1445" s="16"/>
      <c r="CG1445" s="19">
        <v>1</v>
      </c>
      <c r="CH1445" s="19"/>
      <c r="CI1445" s="19"/>
      <c r="CJ1445" s="19"/>
      <c r="CK1445" s="19"/>
      <c r="CL1445" s="19"/>
      <c r="CM1445" s="19"/>
      <c r="CN1445" s="19"/>
      <c r="CO1445" s="19"/>
      <c r="CP1445" s="19"/>
      <c r="CQ1445" s="19"/>
      <c r="CR1445" s="19"/>
    </row>
    <row r="1446" spans="1:96" ht="107" customHeight="1">
      <c r="A1446" s="11" cm="1">
        <f t="array" ref="A1446">SUMPRODUCT(--ISNUMBER(SEARCH({"stranding","stranded"},E1446)))</f>
        <v>0</v>
      </c>
      <c r="B1446" s="12">
        <v>1585</v>
      </c>
      <c r="C1446" s="13" t="s">
        <v>2972</v>
      </c>
      <c r="D1446" s="14">
        <v>2007</v>
      </c>
      <c r="E1446" s="15" t="s">
        <v>2973</v>
      </c>
      <c r="F1446" s="15" t="s">
        <v>6423</v>
      </c>
      <c r="G1446" s="15">
        <f t="shared" si="22"/>
        <v>4</v>
      </c>
      <c r="H1446" s="16"/>
      <c r="I1446" s="16"/>
      <c r="J1446" s="16"/>
      <c r="K1446" s="16"/>
      <c r="L1446" s="16"/>
      <c r="M1446" s="16"/>
      <c r="N1446" s="16">
        <v>1</v>
      </c>
      <c r="O1446" s="16"/>
      <c r="P1446" s="17"/>
      <c r="Q1446" s="17"/>
      <c r="R1446" s="17"/>
      <c r="S1446" s="17"/>
      <c r="T1446" s="18">
        <v>1</v>
      </c>
      <c r="U1446" s="18"/>
      <c r="V1446" s="18"/>
      <c r="W1446" s="18"/>
      <c r="X1446" s="19"/>
      <c r="Y1446" s="19"/>
      <c r="Z1446" s="19"/>
      <c r="AA1446" s="19"/>
      <c r="AB1446" s="19"/>
      <c r="AC1446" s="19"/>
      <c r="AD1446" s="19"/>
      <c r="AE1446" s="19">
        <v>1</v>
      </c>
      <c r="AF1446" s="19">
        <v>1</v>
      </c>
      <c r="AG1446" s="19">
        <v>1</v>
      </c>
      <c r="AH1446" s="19"/>
      <c r="AI1446" s="19"/>
      <c r="AJ1446" s="17"/>
      <c r="AK1446" s="17"/>
      <c r="AL1446" s="17"/>
      <c r="AM1446" s="17"/>
      <c r="AN1446" s="17"/>
      <c r="AO1446" s="17"/>
      <c r="AP1446" s="17"/>
      <c r="AQ1446" s="17"/>
      <c r="AR1446" s="20"/>
      <c r="AS1446" s="20"/>
      <c r="AT1446" s="20"/>
      <c r="AU1446" s="20"/>
      <c r="AV1446" s="20"/>
      <c r="AW1446" s="20"/>
      <c r="AX1446" s="20"/>
      <c r="AY1446" s="20"/>
      <c r="AZ1446" s="20"/>
      <c r="BA1446" s="20"/>
      <c r="BB1446" s="20"/>
      <c r="BC1446" s="20"/>
      <c r="BD1446" s="16"/>
      <c r="BE1446" s="16"/>
      <c r="BF1446" s="16"/>
      <c r="BG1446" s="16"/>
      <c r="BH1446" s="16"/>
      <c r="BI1446" s="16"/>
      <c r="BJ1446" s="16"/>
      <c r="BK1446" s="16"/>
      <c r="BL1446" s="16"/>
      <c r="BM1446" s="16"/>
      <c r="BN1446" s="16"/>
      <c r="BO1446" s="16"/>
      <c r="BP1446" s="16"/>
      <c r="BQ1446" s="16"/>
      <c r="BR1446" s="16"/>
      <c r="BS1446" s="16"/>
      <c r="BT1446" s="16"/>
      <c r="BU1446" s="16"/>
      <c r="BV1446" s="16"/>
      <c r="BW1446" s="16"/>
      <c r="BX1446" s="16"/>
      <c r="BY1446" s="16"/>
      <c r="BZ1446" s="16"/>
      <c r="CA1446" s="16"/>
      <c r="CB1446" s="16"/>
      <c r="CC1446" s="16"/>
      <c r="CD1446" s="16"/>
      <c r="CE1446" s="16"/>
      <c r="CF1446" s="16"/>
      <c r="CG1446" s="19"/>
      <c r="CH1446" s="19"/>
      <c r="CI1446" s="19"/>
      <c r="CJ1446" s="19"/>
      <c r="CK1446" s="19"/>
      <c r="CL1446" s="19"/>
      <c r="CM1446" s="19"/>
      <c r="CN1446" s="19"/>
      <c r="CO1446" s="19">
        <v>1</v>
      </c>
      <c r="CP1446" s="19"/>
      <c r="CQ1446" s="19"/>
      <c r="CR1446" s="19"/>
    </row>
    <row r="1447" spans="1:96" ht="107" customHeight="1">
      <c r="A1447" s="11" cm="1">
        <f t="array" ref="A1447">SUMPRODUCT(--ISNUMBER(SEARCH({"stranding","stranded"},E1447)))</f>
        <v>0</v>
      </c>
      <c r="B1447" s="12">
        <v>1586</v>
      </c>
      <c r="C1447" s="21" t="s">
        <v>2974</v>
      </c>
      <c r="D1447" s="22">
        <v>2007</v>
      </c>
      <c r="E1447" s="15" t="s">
        <v>2975</v>
      </c>
      <c r="F1447" s="15" t="s">
        <v>7045</v>
      </c>
      <c r="G1447" s="15">
        <f t="shared" si="22"/>
        <v>5</v>
      </c>
      <c r="H1447" s="16"/>
      <c r="I1447" s="16"/>
      <c r="J1447" s="16">
        <v>1</v>
      </c>
      <c r="K1447" s="16"/>
      <c r="L1447" s="16"/>
      <c r="M1447" s="16"/>
      <c r="N1447" s="16"/>
      <c r="O1447" s="16"/>
      <c r="P1447" s="17"/>
      <c r="Q1447" s="17"/>
      <c r="R1447" s="17"/>
      <c r="S1447" s="17"/>
      <c r="T1447" s="18"/>
      <c r="U1447" s="18">
        <v>1</v>
      </c>
      <c r="V1447" s="18"/>
      <c r="W1447" s="18">
        <v>1</v>
      </c>
      <c r="X1447" s="19"/>
      <c r="Y1447" s="19">
        <v>1</v>
      </c>
      <c r="Z1447" s="19"/>
      <c r="AA1447" s="19">
        <v>1</v>
      </c>
      <c r="AB1447" s="19"/>
      <c r="AC1447" s="19"/>
      <c r="AD1447" s="19"/>
      <c r="AE1447" s="19"/>
      <c r="AF1447" s="19"/>
      <c r="AG1447" s="19"/>
      <c r="AH1447" s="19"/>
      <c r="AI1447" s="19"/>
      <c r="AJ1447" s="17"/>
      <c r="AK1447" s="17"/>
      <c r="AL1447" s="17"/>
      <c r="AM1447" s="17"/>
      <c r="AN1447" s="17"/>
      <c r="AO1447" s="17"/>
      <c r="AP1447" s="17"/>
      <c r="AQ1447" s="17"/>
      <c r="AR1447" s="20"/>
      <c r="AS1447" s="20"/>
      <c r="AT1447" s="20"/>
      <c r="AU1447" s="20"/>
      <c r="AV1447" s="20"/>
      <c r="AW1447" s="20"/>
      <c r="AX1447" s="20"/>
      <c r="AY1447" s="20"/>
      <c r="AZ1447" s="20"/>
      <c r="BA1447" s="20"/>
      <c r="BB1447" s="20"/>
      <c r="BC1447" s="20"/>
      <c r="BD1447" s="16"/>
      <c r="BE1447" s="16"/>
      <c r="BF1447" s="16"/>
      <c r="BG1447" s="16"/>
      <c r="BH1447" s="16"/>
      <c r="BI1447" s="16"/>
      <c r="BJ1447" s="16"/>
      <c r="BK1447" s="16"/>
      <c r="BL1447" s="16"/>
      <c r="BM1447" s="16"/>
      <c r="BN1447" s="16"/>
      <c r="BO1447" s="16"/>
      <c r="BP1447" s="16">
        <v>1</v>
      </c>
      <c r="BQ1447" s="16"/>
      <c r="BR1447" s="16"/>
      <c r="BS1447" s="16"/>
      <c r="BT1447" s="16"/>
      <c r="BU1447" s="16"/>
      <c r="BV1447" s="16"/>
      <c r="BW1447" s="16"/>
      <c r="BX1447" s="16"/>
      <c r="BY1447" s="16"/>
      <c r="BZ1447" s="16"/>
      <c r="CA1447" s="16"/>
      <c r="CB1447" s="16"/>
      <c r="CC1447" s="16"/>
      <c r="CD1447" s="16"/>
      <c r="CE1447" s="16"/>
      <c r="CF1447" s="16"/>
      <c r="CG1447" s="19"/>
      <c r="CH1447" s="19"/>
      <c r="CI1447" s="19"/>
      <c r="CJ1447" s="19"/>
      <c r="CK1447" s="19"/>
      <c r="CL1447" s="19"/>
      <c r="CM1447" s="19"/>
      <c r="CN1447" s="19"/>
      <c r="CO1447" s="19"/>
      <c r="CP1447" s="19">
        <v>1</v>
      </c>
      <c r="CQ1447" s="19"/>
      <c r="CR1447" s="19"/>
    </row>
    <row r="1448" spans="1:96" ht="107" customHeight="1">
      <c r="A1448" s="11" cm="1">
        <f t="array" ref="A1448">SUMPRODUCT(--ISNUMBER(SEARCH({"stranding","stranded"},E1448)))</f>
        <v>0</v>
      </c>
      <c r="B1448" s="12">
        <v>1587</v>
      </c>
      <c r="C1448" s="13" t="s">
        <v>2976</v>
      </c>
      <c r="D1448" s="14">
        <v>2007</v>
      </c>
      <c r="E1448" s="15" t="s">
        <v>2977</v>
      </c>
      <c r="F1448" s="15" t="s">
        <v>7046</v>
      </c>
      <c r="G1448" s="15">
        <f t="shared" si="22"/>
        <v>2</v>
      </c>
      <c r="H1448" s="16"/>
      <c r="I1448" s="16"/>
      <c r="J1448" s="16">
        <v>1</v>
      </c>
      <c r="K1448" s="16"/>
      <c r="L1448" s="16"/>
      <c r="M1448" s="16"/>
      <c r="N1448" s="16"/>
      <c r="O1448" s="16"/>
      <c r="P1448" s="17"/>
      <c r="Q1448" s="17"/>
      <c r="R1448" s="17"/>
      <c r="S1448" s="17"/>
      <c r="T1448" s="18"/>
      <c r="U1448" s="18"/>
      <c r="V1448" s="18"/>
      <c r="W1448" s="18"/>
      <c r="X1448" s="19"/>
      <c r="Y1448" s="19">
        <v>1</v>
      </c>
      <c r="Z1448" s="19">
        <v>1</v>
      </c>
      <c r="AA1448" s="19"/>
      <c r="AB1448" s="19"/>
      <c r="AC1448" s="19"/>
      <c r="AD1448" s="19"/>
      <c r="AE1448" s="19"/>
      <c r="AF1448" s="19"/>
      <c r="AG1448" s="19"/>
      <c r="AH1448" s="19"/>
      <c r="AI1448" s="19"/>
      <c r="AJ1448" s="17"/>
      <c r="AK1448" s="17"/>
      <c r="AL1448" s="17"/>
      <c r="AM1448" s="17"/>
      <c r="AN1448" s="17"/>
      <c r="AO1448" s="17"/>
      <c r="AP1448" s="17"/>
      <c r="AQ1448" s="17"/>
      <c r="AR1448" s="20"/>
      <c r="AS1448" s="20"/>
      <c r="AT1448" s="20"/>
      <c r="AU1448" s="20"/>
      <c r="AV1448" s="20"/>
      <c r="AW1448" s="20"/>
      <c r="AX1448" s="20"/>
      <c r="AY1448" s="20"/>
      <c r="AZ1448" s="20"/>
      <c r="BA1448" s="20"/>
      <c r="BB1448" s="20"/>
      <c r="BC1448" s="20"/>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9"/>
      <c r="CH1448" s="19"/>
      <c r="CI1448" s="19"/>
      <c r="CJ1448" s="19"/>
      <c r="CK1448" s="19">
        <v>1</v>
      </c>
      <c r="CL1448" s="19"/>
      <c r="CM1448" s="19"/>
      <c r="CN1448" s="19"/>
      <c r="CO1448" s="19"/>
      <c r="CP1448" s="19"/>
      <c r="CQ1448" s="19"/>
      <c r="CR1448" s="19"/>
    </row>
    <row r="1449" spans="1:96" ht="107" customHeight="1">
      <c r="A1449" s="11" cm="1">
        <f t="array" ref="A1449">SUMPRODUCT(--ISNUMBER(SEARCH({"stranding","stranded"},E1449)))</f>
        <v>0</v>
      </c>
      <c r="B1449" s="12">
        <v>1588</v>
      </c>
      <c r="C1449" s="21" t="s">
        <v>2978</v>
      </c>
      <c r="D1449" s="22">
        <v>2007</v>
      </c>
      <c r="E1449" s="15" t="s">
        <v>2979</v>
      </c>
      <c r="F1449" s="15" t="s">
        <v>5972</v>
      </c>
      <c r="G1449" s="15">
        <f t="shared" si="22"/>
        <v>4</v>
      </c>
      <c r="H1449" s="16"/>
      <c r="I1449" s="16"/>
      <c r="J1449" s="16"/>
      <c r="K1449" s="16"/>
      <c r="L1449" s="16"/>
      <c r="M1449" s="16">
        <v>1</v>
      </c>
      <c r="N1449" s="16"/>
      <c r="O1449" s="16"/>
      <c r="P1449" s="17"/>
      <c r="Q1449" s="17"/>
      <c r="R1449" s="17">
        <v>1</v>
      </c>
      <c r="S1449" s="17"/>
      <c r="T1449" s="18"/>
      <c r="U1449" s="18">
        <v>1</v>
      </c>
      <c r="V1449" s="18"/>
      <c r="W1449" s="18"/>
      <c r="X1449" s="19"/>
      <c r="Y1449" s="19">
        <v>1</v>
      </c>
      <c r="Z1449" s="19">
        <v>1</v>
      </c>
      <c r="AA1449" s="19"/>
      <c r="AB1449" s="19"/>
      <c r="AC1449" s="19"/>
      <c r="AD1449" s="19"/>
      <c r="AE1449" s="19"/>
      <c r="AF1449" s="19"/>
      <c r="AG1449" s="19"/>
      <c r="AH1449" s="19"/>
      <c r="AI1449" s="19"/>
      <c r="AJ1449" s="17"/>
      <c r="AK1449" s="17"/>
      <c r="AL1449" s="17"/>
      <c r="AM1449" s="17"/>
      <c r="AN1449" s="17"/>
      <c r="AO1449" s="17"/>
      <c r="AP1449" s="17"/>
      <c r="AQ1449" s="17"/>
      <c r="AR1449" s="20"/>
      <c r="AS1449" s="20"/>
      <c r="AT1449" s="20"/>
      <c r="AU1449" s="20"/>
      <c r="AV1449" s="20"/>
      <c r="AW1449" s="20"/>
      <c r="AX1449" s="20"/>
      <c r="AY1449" s="20"/>
      <c r="AZ1449" s="20"/>
      <c r="BA1449" s="20"/>
      <c r="BB1449" s="20"/>
      <c r="BC1449" s="20"/>
      <c r="BD1449" s="16"/>
      <c r="BE1449" s="16"/>
      <c r="BF1449" s="16"/>
      <c r="BG1449" s="16"/>
      <c r="BH1449" s="16"/>
      <c r="BI1449" s="16"/>
      <c r="BJ1449" s="16"/>
      <c r="BK1449" s="16"/>
      <c r="BL1449" s="16"/>
      <c r="BM1449" s="16"/>
      <c r="BN1449" s="16"/>
      <c r="BO1449" s="16"/>
      <c r="BP1449" s="16"/>
      <c r="BQ1449" s="16"/>
      <c r="BR1449" s="16"/>
      <c r="BS1449" s="16"/>
      <c r="BT1449" s="16"/>
      <c r="BU1449" s="16"/>
      <c r="BV1449" s="16"/>
      <c r="BW1449" s="16"/>
      <c r="BX1449" s="16"/>
      <c r="BY1449" s="16"/>
      <c r="BZ1449" s="16"/>
      <c r="CA1449" s="16"/>
      <c r="CB1449" s="16"/>
      <c r="CC1449" s="16"/>
      <c r="CD1449" s="16"/>
      <c r="CE1449" s="16"/>
      <c r="CF1449" s="16"/>
      <c r="CG1449" s="19"/>
      <c r="CH1449" s="19"/>
      <c r="CI1449" s="19"/>
      <c r="CJ1449" s="19"/>
      <c r="CK1449" s="19"/>
      <c r="CL1449" s="19"/>
      <c r="CM1449" s="19"/>
      <c r="CN1449" s="19"/>
      <c r="CO1449" s="19">
        <v>1</v>
      </c>
      <c r="CP1449" s="19"/>
      <c r="CQ1449" s="19"/>
      <c r="CR1449" s="19"/>
    </row>
    <row r="1450" spans="1:96" ht="107" customHeight="1">
      <c r="A1450" s="11" cm="1">
        <f t="array" ref="A1450">SUMPRODUCT(--ISNUMBER(SEARCH({"stranding","stranded"},E1450)))</f>
        <v>0</v>
      </c>
      <c r="B1450" s="12">
        <v>1589</v>
      </c>
      <c r="C1450" s="13" t="s">
        <v>2980</v>
      </c>
      <c r="D1450" s="14">
        <v>2007</v>
      </c>
      <c r="E1450" s="15" t="s">
        <v>2981</v>
      </c>
      <c r="F1450" s="15" t="s">
        <v>7047</v>
      </c>
      <c r="G1450" s="15">
        <f t="shared" si="22"/>
        <v>6</v>
      </c>
      <c r="H1450" s="16"/>
      <c r="I1450" s="16"/>
      <c r="J1450" s="16"/>
      <c r="K1450" s="16"/>
      <c r="L1450" s="16"/>
      <c r="M1450" s="16"/>
      <c r="N1450" s="16"/>
      <c r="O1450" s="16"/>
      <c r="P1450" s="17"/>
      <c r="Q1450" s="17"/>
      <c r="R1450" s="17">
        <v>1</v>
      </c>
      <c r="S1450" s="17"/>
      <c r="T1450" s="18">
        <v>1</v>
      </c>
      <c r="U1450" s="18"/>
      <c r="V1450" s="18"/>
      <c r="W1450" s="18"/>
      <c r="X1450" s="19"/>
      <c r="Y1450" s="19"/>
      <c r="Z1450" s="19"/>
      <c r="AA1450" s="19"/>
      <c r="AB1450" s="19"/>
      <c r="AC1450" s="19"/>
      <c r="AD1450" s="19"/>
      <c r="AE1450" s="19">
        <v>1</v>
      </c>
      <c r="AF1450" s="19">
        <v>1</v>
      </c>
      <c r="AG1450" s="19"/>
      <c r="AH1450" s="19"/>
      <c r="AI1450" s="19"/>
      <c r="AJ1450" s="17"/>
      <c r="AK1450" s="17"/>
      <c r="AL1450" s="17"/>
      <c r="AM1450" s="17"/>
      <c r="AN1450" s="17"/>
      <c r="AO1450" s="17"/>
      <c r="AP1450" s="17"/>
      <c r="AQ1450" s="17"/>
      <c r="AR1450" s="20"/>
      <c r="AS1450" s="20"/>
      <c r="AT1450" s="20"/>
      <c r="AU1450" s="20"/>
      <c r="AV1450" s="20"/>
      <c r="AW1450" s="20"/>
      <c r="AX1450" s="20"/>
      <c r="AY1450" s="20"/>
      <c r="AZ1450" s="20"/>
      <c r="BA1450" s="20"/>
      <c r="BB1450" s="20"/>
      <c r="BC1450" s="20"/>
      <c r="BD1450" s="16"/>
      <c r="BE1450" s="16"/>
      <c r="BF1450" s="16"/>
      <c r="BG1450" s="16"/>
      <c r="BH1450" s="16"/>
      <c r="BI1450" s="16"/>
      <c r="BJ1450" s="16"/>
      <c r="BK1450" s="16"/>
      <c r="BL1450" s="16"/>
      <c r="BM1450" s="16"/>
      <c r="BN1450" s="16"/>
      <c r="BO1450" s="16"/>
      <c r="BP1450" s="16"/>
      <c r="BQ1450" s="16"/>
      <c r="BR1450" s="16"/>
      <c r="BS1450" s="16">
        <v>1</v>
      </c>
      <c r="BT1450" s="16">
        <v>1</v>
      </c>
      <c r="BU1450" s="16"/>
      <c r="BV1450" s="16"/>
      <c r="BW1450" s="16"/>
      <c r="BX1450" s="16"/>
      <c r="BY1450" s="16"/>
      <c r="BZ1450" s="16"/>
      <c r="CA1450" s="16"/>
      <c r="CB1450" s="16"/>
      <c r="CC1450" s="16"/>
      <c r="CD1450" s="16"/>
      <c r="CE1450" s="16"/>
      <c r="CF1450" s="16"/>
      <c r="CG1450" s="19"/>
      <c r="CH1450" s="19"/>
      <c r="CI1450" s="19"/>
      <c r="CJ1450" s="19"/>
      <c r="CK1450" s="19"/>
      <c r="CL1450" s="19"/>
      <c r="CM1450" s="19">
        <v>1</v>
      </c>
      <c r="CN1450" s="19"/>
      <c r="CO1450" s="19"/>
      <c r="CP1450" s="19"/>
      <c r="CQ1450" s="19"/>
      <c r="CR1450" s="19"/>
    </row>
    <row r="1451" spans="1:96" ht="107" customHeight="1">
      <c r="A1451" s="11" cm="1">
        <f t="array" ref="A1451">SUMPRODUCT(--ISNUMBER(SEARCH({"stranding","stranded"},E1451)))</f>
        <v>0</v>
      </c>
      <c r="B1451" s="12">
        <v>1590</v>
      </c>
      <c r="C1451" s="21" t="s">
        <v>2982</v>
      </c>
      <c r="D1451" s="22">
        <v>2007</v>
      </c>
      <c r="E1451" s="15" t="s">
        <v>2983</v>
      </c>
      <c r="F1451" s="15" t="s">
        <v>6058</v>
      </c>
      <c r="G1451" s="15">
        <f t="shared" si="22"/>
        <v>3</v>
      </c>
      <c r="H1451" s="16"/>
      <c r="I1451" s="16"/>
      <c r="J1451" s="16"/>
      <c r="K1451" s="16"/>
      <c r="L1451" s="16"/>
      <c r="M1451" s="16">
        <v>1</v>
      </c>
      <c r="N1451" s="16"/>
      <c r="O1451" s="16"/>
      <c r="P1451" s="17"/>
      <c r="Q1451" s="17"/>
      <c r="R1451" s="17"/>
      <c r="S1451" s="17"/>
      <c r="T1451" s="18">
        <v>1</v>
      </c>
      <c r="U1451" s="18"/>
      <c r="V1451" s="18"/>
      <c r="W1451" s="18"/>
      <c r="X1451" s="19"/>
      <c r="Y1451" s="19"/>
      <c r="Z1451" s="19"/>
      <c r="AA1451" s="19"/>
      <c r="AB1451" s="19"/>
      <c r="AC1451" s="19"/>
      <c r="AD1451" s="19"/>
      <c r="AE1451" s="19">
        <v>1</v>
      </c>
      <c r="AF1451" s="19">
        <v>1</v>
      </c>
      <c r="AG1451" s="19"/>
      <c r="AH1451" s="19"/>
      <c r="AI1451" s="19"/>
      <c r="AJ1451" s="17"/>
      <c r="AK1451" s="17"/>
      <c r="AL1451" s="17"/>
      <c r="AM1451" s="17"/>
      <c r="AN1451" s="17"/>
      <c r="AO1451" s="17"/>
      <c r="AP1451" s="17"/>
      <c r="AQ1451" s="17"/>
      <c r="AR1451" s="20"/>
      <c r="AS1451" s="20"/>
      <c r="AT1451" s="20"/>
      <c r="AU1451" s="20"/>
      <c r="AV1451" s="20"/>
      <c r="AW1451" s="20"/>
      <c r="AX1451" s="20"/>
      <c r="AY1451" s="20"/>
      <c r="AZ1451" s="20"/>
      <c r="BA1451" s="20"/>
      <c r="BB1451" s="20"/>
      <c r="BC1451" s="20"/>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9"/>
      <c r="CH1451" s="19"/>
      <c r="CI1451" s="19"/>
      <c r="CJ1451" s="19"/>
      <c r="CK1451" s="19"/>
      <c r="CL1451" s="19"/>
      <c r="CM1451" s="19"/>
      <c r="CN1451" s="19"/>
      <c r="CO1451" s="19"/>
      <c r="CP1451" s="19"/>
      <c r="CQ1451" s="19">
        <v>1</v>
      </c>
      <c r="CR1451" s="19"/>
    </row>
    <row r="1452" spans="1:96" ht="107" customHeight="1">
      <c r="A1452" s="11" cm="1">
        <f t="array" ref="A1452">SUMPRODUCT(--ISNUMBER(SEARCH({"stranding","stranded"},E1452)))</f>
        <v>0</v>
      </c>
      <c r="B1452" s="12">
        <v>1591</v>
      </c>
      <c r="C1452" s="13" t="s">
        <v>2984</v>
      </c>
      <c r="D1452" s="14">
        <v>2007</v>
      </c>
      <c r="E1452" s="15" t="s">
        <v>2985</v>
      </c>
      <c r="F1452" s="15" t="s">
        <v>5994</v>
      </c>
      <c r="G1452" s="15">
        <f t="shared" si="22"/>
        <v>2</v>
      </c>
      <c r="H1452" s="16"/>
      <c r="I1452" s="16"/>
      <c r="J1452" s="16"/>
      <c r="K1452" s="16"/>
      <c r="L1452" s="16"/>
      <c r="M1452" s="16"/>
      <c r="N1452" s="16"/>
      <c r="O1452" s="16"/>
      <c r="P1452" s="17"/>
      <c r="Q1452" s="17"/>
      <c r="R1452" s="17"/>
      <c r="S1452" s="17"/>
      <c r="T1452" s="18">
        <v>1</v>
      </c>
      <c r="U1452" s="18"/>
      <c r="V1452" s="18"/>
      <c r="W1452" s="18"/>
      <c r="X1452" s="19"/>
      <c r="Y1452" s="19"/>
      <c r="Z1452" s="19"/>
      <c r="AA1452" s="19"/>
      <c r="AB1452" s="19"/>
      <c r="AC1452" s="19"/>
      <c r="AD1452" s="19"/>
      <c r="AE1452" s="19"/>
      <c r="AF1452" s="19"/>
      <c r="AG1452" s="19"/>
      <c r="AH1452" s="19"/>
      <c r="AI1452" s="19"/>
      <c r="AJ1452" s="17"/>
      <c r="AK1452" s="17"/>
      <c r="AL1452" s="17"/>
      <c r="AM1452" s="17"/>
      <c r="AN1452" s="17"/>
      <c r="AO1452" s="17"/>
      <c r="AP1452" s="17"/>
      <c r="AQ1452" s="17"/>
      <c r="AR1452" s="20"/>
      <c r="AS1452" s="20"/>
      <c r="AT1452" s="20"/>
      <c r="AU1452" s="20"/>
      <c r="AV1452" s="20"/>
      <c r="AW1452" s="20"/>
      <c r="AX1452" s="20"/>
      <c r="AY1452" s="20"/>
      <c r="AZ1452" s="20"/>
      <c r="BA1452" s="20"/>
      <c r="BB1452" s="20"/>
      <c r="BC1452" s="20"/>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c r="BY1452" s="16"/>
      <c r="BZ1452" s="16">
        <v>1</v>
      </c>
      <c r="CA1452" s="16"/>
      <c r="CB1452" s="16"/>
      <c r="CC1452" s="16"/>
      <c r="CD1452" s="16"/>
      <c r="CE1452" s="16"/>
      <c r="CF1452" s="16"/>
      <c r="CG1452" s="19"/>
      <c r="CH1452" s="19"/>
      <c r="CI1452" s="19"/>
      <c r="CJ1452" s="19"/>
      <c r="CK1452" s="19"/>
      <c r="CL1452" s="19"/>
      <c r="CM1452" s="19"/>
      <c r="CN1452" s="19"/>
      <c r="CO1452" s="19"/>
      <c r="CP1452" s="19"/>
      <c r="CQ1452" s="19"/>
      <c r="CR1452" s="19"/>
    </row>
    <row r="1453" spans="1:96" ht="107" customHeight="1">
      <c r="A1453" s="11" cm="1">
        <f t="array" ref="A1453">SUMPRODUCT(--ISNUMBER(SEARCH({"stranding","stranded"},E1453)))</f>
        <v>0</v>
      </c>
      <c r="B1453" s="12">
        <v>1592</v>
      </c>
      <c r="C1453" s="21" t="s">
        <v>2986</v>
      </c>
      <c r="D1453" s="22">
        <v>2007</v>
      </c>
      <c r="E1453" s="15" t="s">
        <v>2987</v>
      </c>
      <c r="F1453" s="15" t="s">
        <v>7048</v>
      </c>
      <c r="G1453" s="15">
        <f t="shared" si="22"/>
        <v>7</v>
      </c>
      <c r="H1453" s="16"/>
      <c r="I1453" s="16"/>
      <c r="J1453" s="16">
        <v>1</v>
      </c>
      <c r="K1453" s="16"/>
      <c r="L1453" s="16"/>
      <c r="M1453" s="16"/>
      <c r="N1453" s="16"/>
      <c r="O1453" s="16"/>
      <c r="P1453" s="17"/>
      <c r="Q1453" s="17"/>
      <c r="R1453" s="17"/>
      <c r="S1453" s="17"/>
      <c r="T1453" s="18">
        <v>1</v>
      </c>
      <c r="U1453" s="18"/>
      <c r="V1453" s="18"/>
      <c r="W1453" s="18"/>
      <c r="X1453" s="19">
        <v>1</v>
      </c>
      <c r="Y1453" s="19">
        <v>1</v>
      </c>
      <c r="Z1453" s="19">
        <v>1</v>
      </c>
      <c r="AA1453" s="19"/>
      <c r="AB1453" s="19"/>
      <c r="AC1453" s="19"/>
      <c r="AD1453" s="19"/>
      <c r="AE1453" s="19"/>
      <c r="AF1453" s="19"/>
      <c r="AG1453" s="19"/>
      <c r="AH1453" s="19"/>
      <c r="AI1453" s="19"/>
      <c r="AJ1453" s="17"/>
      <c r="AK1453" s="17"/>
      <c r="AL1453" s="17"/>
      <c r="AM1453" s="17"/>
      <c r="AN1453" s="17"/>
      <c r="AO1453" s="17"/>
      <c r="AP1453" s="17"/>
      <c r="AQ1453" s="17"/>
      <c r="AR1453" s="20"/>
      <c r="AS1453" s="20"/>
      <c r="AT1453" s="20"/>
      <c r="AU1453" s="20"/>
      <c r="AV1453" s="20"/>
      <c r="AW1453" s="20"/>
      <c r="AX1453" s="20"/>
      <c r="AY1453" s="20"/>
      <c r="AZ1453" s="20"/>
      <c r="BA1453" s="20"/>
      <c r="BB1453" s="20"/>
      <c r="BC1453" s="20"/>
      <c r="BD1453" s="16"/>
      <c r="BE1453" s="16"/>
      <c r="BF1453" s="16"/>
      <c r="BG1453" s="16"/>
      <c r="BH1453" s="16"/>
      <c r="BI1453" s="16">
        <v>1</v>
      </c>
      <c r="BJ1453" s="16"/>
      <c r="BK1453" s="16"/>
      <c r="BL1453" s="16"/>
      <c r="BM1453" s="16"/>
      <c r="BN1453" s="16"/>
      <c r="BO1453" s="16"/>
      <c r="BP1453" s="16"/>
      <c r="BQ1453" s="16"/>
      <c r="BR1453" s="16"/>
      <c r="BS1453" s="16"/>
      <c r="BT1453" s="16"/>
      <c r="BU1453" s="16"/>
      <c r="BV1453" s="16">
        <v>1</v>
      </c>
      <c r="BW1453" s="16"/>
      <c r="BX1453" s="16"/>
      <c r="BY1453" s="16"/>
      <c r="BZ1453" s="16"/>
      <c r="CA1453" s="16"/>
      <c r="CB1453" s="16"/>
      <c r="CC1453" s="16"/>
      <c r="CD1453" s="16"/>
      <c r="CE1453" s="16">
        <v>1</v>
      </c>
      <c r="CF1453" s="16"/>
      <c r="CG1453" s="19">
        <v>1</v>
      </c>
      <c r="CH1453" s="19"/>
      <c r="CI1453" s="19"/>
      <c r="CJ1453" s="19"/>
      <c r="CK1453" s="19"/>
      <c r="CL1453" s="19"/>
      <c r="CM1453" s="19"/>
      <c r="CN1453" s="19"/>
      <c r="CO1453" s="19"/>
      <c r="CP1453" s="19"/>
      <c r="CQ1453" s="19"/>
      <c r="CR1453" s="19"/>
    </row>
    <row r="1454" spans="1:96" ht="107" customHeight="1">
      <c r="A1454" s="11" cm="1">
        <f t="array" ref="A1454">SUMPRODUCT(--ISNUMBER(SEARCH({"stranding","stranded"},E1454)))</f>
        <v>0</v>
      </c>
      <c r="B1454" s="12">
        <v>1594</v>
      </c>
      <c r="C1454" s="21" t="s">
        <v>2988</v>
      </c>
      <c r="D1454" s="22">
        <v>2007</v>
      </c>
      <c r="E1454" s="15" t="s">
        <v>2989</v>
      </c>
      <c r="F1454" s="15" t="s">
        <v>7049</v>
      </c>
      <c r="G1454" s="15">
        <f t="shared" si="22"/>
        <v>5</v>
      </c>
      <c r="H1454" s="16"/>
      <c r="I1454" s="16"/>
      <c r="J1454" s="16">
        <v>2</v>
      </c>
      <c r="K1454" s="16"/>
      <c r="L1454" s="16"/>
      <c r="M1454" s="16"/>
      <c r="N1454" s="16"/>
      <c r="O1454" s="16"/>
      <c r="P1454" s="17">
        <v>1</v>
      </c>
      <c r="Q1454" s="17"/>
      <c r="R1454" s="17"/>
      <c r="S1454" s="17"/>
      <c r="T1454" s="18"/>
      <c r="U1454" s="18"/>
      <c r="V1454" s="18"/>
      <c r="W1454" s="18"/>
      <c r="X1454" s="19"/>
      <c r="Y1454" s="19">
        <v>1</v>
      </c>
      <c r="Z1454" s="19">
        <v>1</v>
      </c>
      <c r="AA1454" s="19"/>
      <c r="AB1454" s="19"/>
      <c r="AC1454" s="19"/>
      <c r="AD1454" s="19"/>
      <c r="AE1454" s="19"/>
      <c r="AF1454" s="19"/>
      <c r="AG1454" s="19"/>
      <c r="AH1454" s="19"/>
      <c r="AI1454" s="19"/>
      <c r="AJ1454" s="17">
        <v>1</v>
      </c>
      <c r="AK1454" s="17"/>
      <c r="AL1454" s="17"/>
      <c r="AM1454" s="17"/>
      <c r="AN1454" s="17"/>
      <c r="AO1454" s="17"/>
      <c r="AP1454" s="17"/>
      <c r="AQ1454" s="17"/>
      <c r="AR1454" s="20"/>
      <c r="AS1454" s="20"/>
      <c r="AT1454" s="20"/>
      <c r="AU1454" s="20"/>
      <c r="AV1454" s="20"/>
      <c r="AW1454" s="20"/>
      <c r="AX1454" s="20"/>
      <c r="AY1454" s="20"/>
      <c r="AZ1454" s="20"/>
      <c r="BA1454" s="20">
        <v>1</v>
      </c>
      <c r="BB1454" s="20"/>
      <c r="BC1454" s="20"/>
      <c r="BD1454" s="16"/>
      <c r="BE1454" s="16"/>
      <c r="BF1454" s="16"/>
      <c r="BG1454" s="16"/>
      <c r="BH1454" s="16"/>
      <c r="BI1454" s="16"/>
      <c r="BJ1454" s="16"/>
      <c r="BK1454" s="16"/>
      <c r="BL1454" s="16"/>
      <c r="BM1454" s="16"/>
      <c r="BN1454" s="16"/>
      <c r="BO1454" s="16"/>
      <c r="BP1454" s="16"/>
      <c r="BQ1454" s="16"/>
      <c r="BR1454" s="16"/>
      <c r="BS1454" s="16"/>
      <c r="BT1454" s="16"/>
      <c r="BU1454" s="16"/>
      <c r="BV1454" s="16"/>
      <c r="BW1454" s="16"/>
      <c r="BX1454" s="16"/>
      <c r="BY1454" s="16"/>
      <c r="BZ1454" s="16"/>
      <c r="CA1454" s="16"/>
      <c r="CB1454" s="16"/>
      <c r="CC1454" s="16"/>
      <c r="CD1454" s="16"/>
      <c r="CE1454" s="16"/>
      <c r="CF1454" s="16"/>
      <c r="CG1454" s="19"/>
      <c r="CH1454" s="19"/>
      <c r="CI1454" s="19"/>
      <c r="CJ1454" s="19"/>
      <c r="CK1454" s="19"/>
      <c r="CL1454" s="19"/>
      <c r="CM1454" s="19"/>
      <c r="CN1454" s="19"/>
      <c r="CO1454" s="19"/>
      <c r="CP1454" s="19">
        <v>1</v>
      </c>
      <c r="CQ1454" s="19"/>
      <c r="CR1454" s="19"/>
    </row>
    <row r="1455" spans="1:96" ht="107" customHeight="1">
      <c r="A1455" s="11" cm="1">
        <f t="array" ref="A1455">SUMPRODUCT(--ISNUMBER(SEARCH({"stranding","stranded"},E1455)))</f>
        <v>0</v>
      </c>
      <c r="B1455" s="12">
        <v>1595</v>
      </c>
      <c r="C1455" s="13" t="s">
        <v>2990</v>
      </c>
      <c r="D1455" s="14">
        <v>2007</v>
      </c>
      <c r="E1455" s="15" t="s">
        <v>2991</v>
      </c>
      <c r="F1455" s="15" t="s">
        <v>8015</v>
      </c>
      <c r="G1455" s="15">
        <f t="shared" si="22"/>
        <v>9</v>
      </c>
      <c r="H1455" s="16"/>
      <c r="I1455" s="16"/>
      <c r="J1455" s="16"/>
      <c r="K1455" s="16"/>
      <c r="L1455" s="16"/>
      <c r="M1455" s="16">
        <v>2</v>
      </c>
      <c r="N1455" s="16"/>
      <c r="O1455" s="16"/>
      <c r="P1455" s="17">
        <v>1</v>
      </c>
      <c r="Q1455" s="17"/>
      <c r="R1455" s="17"/>
      <c r="S1455" s="17"/>
      <c r="T1455" s="18">
        <v>1</v>
      </c>
      <c r="U1455" s="18"/>
      <c r="V1455" s="18"/>
      <c r="W1455" s="18">
        <v>1</v>
      </c>
      <c r="X1455" s="19"/>
      <c r="Y1455" s="19"/>
      <c r="Z1455" s="19"/>
      <c r="AA1455" s="19"/>
      <c r="AB1455" s="19"/>
      <c r="AC1455" s="19"/>
      <c r="AD1455" s="19"/>
      <c r="AE1455" s="19"/>
      <c r="AF1455" s="19"/>
      <c r="AG1455" s="19"/>
      <c r="AH1455" s="19"/>
      <c r="AI1455" s="19"/>
      <c r="AJ1455" s="17">
        <v>1</v>
      </c>
      <c r="AK1455" s="17"/>
      <c r="AL1455" s="17"/>
      <c r="AM1455" s="17"/>
      <c r="AN1455" s="17"/>
      <c r="AO1455" s="17"/>
      <c r="AP1455" s="17"/>
      <c r="AQ1455" s="17"/>
      <c r="AR1455" s="20"/>
      <c r="AS1455" s="20"/>
      <c r="AT1455" s="20"/>
      <c r="AU1455" s="20"/>
      <c r="AV1455" s="20"/>
      <c r="AW1455" s="20"/>
      <c r="AX1455" s="20"/>
      <c r="AY1455" s="20"/>
      <c r="AZ1455" s="20"/>
      <c r="BA1455" s="20">
        <v>1</v>
      </c>
      <c r="BB1455" s="20"/>
      <c r="BC1455" s="20"/>
      <c r="BD1455" s="16">
        <v>1</v>
      </c>
      <c r="BE1455" s="16"/>
      <c r="BF1455" s="16"/>
      <c r="BG1455" s="16"/>
      <c r="BH1455" s="16"/>
      <c r="BI1455" s="16"/>
      <c r="BJ1455" s="16"/>
      <c r="BK1455" s="16"/>
      <c r="BL1455" s="16">
        <v>1</v>
      </c>
      <c r="BM1455" s="16"/>
      <c r="BN1455" s="16"/>
      <c r="BO1455" s="16"/>
      <c r="BP1455" s="16"/>
      <c r="BQ1455" s="16"/>
      <c r="BR1455" s="16"/>
      <c r="BS1455" s="16"/>
      <c r="BT1455" s="16"/>
      <c r="BU1455" s="16"/>
      <c r="BV1455" s="16"/>
      <c r="BW1455" s="16"/>
      <c r="BX1455" s="16"/>
      <c r="BY1455" s="16">
        <v>1</v>
      </c>
      <c r="BZ1455" s="16"/>
      <c r="CA1455" s="16"/>
      <c r="CB1455" s="16">
        <v>1</v>
      </c>
      <c r="CC1455" s="16"/>
      <c r="CD1455" s="16"/>
      <c r="CE1455" s="16"/>
      <c r="CF1455" s="16"/>
      <c r="CG1455" s="19"/>
      <c r="CH1455" s="19"/>
      <c r="CI1455" s="19"/>
      <c r="CJ1455" s="19"/>
      <c r="CK1455" s="19"/>
      <c r="CL1455" s="19"/>
      <c r="CM1455" s="19"/>
      <c r="CN1455" s="19">
        <v>1</v>
      </c>
      <c r="CO1455" s="19"/>
      <c r="CP1455" s="19"/>
      <c r="CQ1455" s="19"/>
      <c r="CR1455" s="19"/>
    </row>
    <row r="1456" spans="1:96" ht="107" customHeight="1">
      <c r="A1456" s="11" cm="1">
        <f t="array" ref="A1456">SUMPRODUCT(--ISNUMBER(SEARCH({"stranding","stranded"},E1456)))</f>
        <v>0</v>
      </c>
      <c r="B1456" s="12">
        <v>1596</v>
      </c>
      <c r="C1456" s="21" t="s">
        <v>2992</v>
      </c>
      <c r="D1456" s="22">
        <v>2007</v>
      </c>
      <c r="E1456" s="15" t="s">
        <v>2993</v>
      </c>
      <c r="F1456" s="15" t="s">
        <v>8016</v>
      </c>
      <c r="G1456" s="15">
        <f t="shared" si="22"/>
        <v>6</v>
      </c>
      <c r="H1456" s="16"/>
      <c r="I1456" s="16">
        <v>1</v>
      </c>
      <c r="J1456" s="16"/>
      <c r="K1456" s="16"/>
      <c r="L1456" s="16"/>
      <c r="M1456" s="16">
        <v>1</v>
      </c>
      <c r="N1456" s="16"/>
      <c r="O1456" s="16"/>
      <c r="P1456" s="17"/>
      <c r="Q1456" s="17"/>
      <c r="R1456" s="17">
        <v>1</v>
      </c>
      <c r="S1456" s="17"/>
      <c r="T1456" s="18"/>
      <c r="U1456" s="18">
        <v>1</v>
      </c>
      <c r="V1456" s="18"/>
      <c r="W1456" s="18">
        <v>1</v>
      </c>
      <c r="X1456" s="19"/>
      <c r="Y1456" s="19">
        <v>1</v>
      </c>
      <c r="Z1456" s="19"/>
      <c r="AA1456" s="19"/>
      <c r="AB1456" s="19"/>
      <c r="AC1456" s="19"/>
      <c r="AD1456" s="19"/>
      <c r="AE1456" s="19"/>
      <c r="AF1456" s="19"/>
      <c r="AG1456" s="19"/>
      <c r="AH1456" s="19"/>
      <c r="AI1456" s="19"/>
      <c r="AJ1456" s="17"/>
      <c r="AK1456" s="17"/>
      <c r="AL1456" s="17"/>
      <c r="AM1456" s="17"/>
      <c r="AN1456" s="17"/>
      <c r="AO1456" s="17"/>
      <c r="AP1456" s="17"/>
      <c r="AQ1456" s="17"/>
      <c r="AR1456" s="20"/>
      <c r="AS1456" s="20"/>
      <c r="AT1456" s="20"/>
      <c r="AU1456" s="20"/>
      <c r="AV1456" s="20"/>
      <c r="AW1456" s="20"/>
      <c r="AX1456" s="20"/>
      <c r="AY1456" s="20"/>
      <c r="AZ1456" s="20"/>
      <c r="BA1456" s="20"/>
      <c r="BB1456" s="20"/>
      <c r="BC1456" s="20"/>
      <c r="BD1456" s="16">
        <v>1</v>
      </c>
      <c r="BE1456" s="16"/>
      <c r="BF1456" s="16"/>
      <c r="BG1456" s="16"/>
      <c r="BH1456" s="16"/>
      <c r="BI1456" s="16"/>
      <c r="BJ1456" s="16"/>
      <c r="BK1456" s="16"/>
      <c r="BL1456" s="16"/>
      <c r="BM1456" s="16"/>
      <c r="BN1456" s="16"/>
      <c r="BO1456" s="16"/>
      <c r="BP1456" s="16"/>
      <c r="BQ1456" s="16"/>
      <c r="BR1456" s="16"/>
      <c r="BS1456" s="16"/>
      <c r="BT1456" s="16"/>
      <c r="BU1456" s="16"/>
      <c r="BV1456" s="16"/>
      <c r="BW1456" s="16"/>
      <c r="BX1456" s="16"/>
      <c r="BY1456" s="16"/>
      <c r="BZ1456" s="16"/>
      <c r="CA1456" s="16"/>
      <c r="CB1456" s="16"/>
      <c r="CC1456" s="16">
        <v>1</v>
      </c>
      <c r="CD1456" s="16"/>
      <c r="CE1456" s="16"/>
      <c r="CF1456" s="16"/>
      <c r="CG1456" s="19"/>
      <c r="CH1456" s="19"/>
      <c r="CI1456" s="19"/>
      <c r="CJ1456" s="19"/>
      <c r="CK1456" s="19"/>
      <c r="CL1456" s="19"/>
      <c r="CM1456" s="19">
        <v>1</v>
      </c>
      <c r="CN1456" s="19"/>
      <c r="CO1456" s="19"/>
      <c r="CP1456" s="19"/>
      <c r="CQ1456" s="19"/>
      <c r="CR1456" s="19"/>
    </row>
    <row r="1457" spans="1:96" ht="107" customHeight="1">
      <c r="A1457" s="11" cm="1">
        <f t="array" ref="A1457">SUMPRODUCT(--ISNUMBER(SEARCH({"stranding","stranded"},E1457)))</f>
        <v>0</v>
      </c>
      <c r="B1457" s="12">
        <v>1597</v>
      </c>
      <c r="C1457" s="13" t="s">
        <v>2994</v>
      </c>
      <c r="D1457" s="14">
        <v>2007</v>
      </c>
      <c r="E1457" s="15" t="s">
        <v>2995</v>
      </c>
      <c r="F1457" s="15" t="s">
        <v>8017</v>
      </c>
      <c r="G1457" s="15">
        <f t="shared" si="22"/>
        <v>6</v>
      </c>
      <c r="H1457" s="16"/>
      <c r="I1457" s="16">
        <v>1</v>
      </c>
      <c r="J1457" s="16">
        <v>1</v>
      </c>
      <c r="K1457" s="16"/>
      <c r="L1457" s="16"/>
      <c r="M1457" s="16"/>
      <c r="N1457" s="16"/>
      <c r="O1457" s="16"/>
      <c r="P1457" s="17"/>
      <c r="Q1457" s="17"/>
      <c r="R1457" s="17">
        <v>1</v>
      </c>
      <c r="S1457" s="17"/>
      <c r="T1457" s="18"/>
      <c r="U1457" s="18">
        <v>1</v>
      </c>
      <c r="V1457" s="18"/>
      <c r="W1457" s="18"/>
      <c r="X1457" s="19">
        <v>1</v>
      </c>
      <c r="Y1457" s="19"/>
      <c r="Z1457" s="19"/>
      <c r="AA1457" s="19"/>
      <c r="AB1457" s="19"/>
      <c r="AC1457" s="19"/>
      <c r="AD1457" s="19"/>
      <c r="AE1457" s="19">
        <v>1</v>
      </c>
      <c r="AF1457" s="19"/>
      <c r="AG1457" s="19"/>
      <c r="AH1457" s="19"/>
      <c r="AI1457" s="19"/>
      <c r="AJ1457" s="17"/>
      <c r="AK1457" s="17"/>
      <c r="AL1457" s="17"/>
      <c r="AM1457" s="17"/>
      <c r="AN1457" s="17"/>
      <c r="AO1457" s="17"/>
      <c r="AP1457" s="17"/>
      <c r="AQ1457" s="17">
        <v>1</v>
      </c>
      <c r="AR1457" s="20"/>
      <c r="AS1457" s="20"/>
      <c r="AT1457" s="20"/>
      <c r="AU1457" s="20"/>
      <c r="AV1457" s="20"/>
      <c r="AW1457" s="20"/>
      <c r="AX1457" s="20"/>
      <c r="AY1457" s="20"/>
      <c r="AZ1457" s="20"/>
      <c r="BA1457" s="20"/>
      <c r="BB1457" s="20"/>
      <c r="BC1457" s="20"/>
      <c r="BD1457" s="16">
        <v>1</v>
      </c>
      <c r="BE1457" s="16"/>
      <c r="BF1457" s="16"/>
      <c r="BG1457" s="16"/>
      <c r="BH1457" s="16"/>
      <c r="BI1457" s="16"/>
      <c r="BJ1457" s="16"/>
      <c r="BK1457" s="16"/>
      <c r="BL1457" s="16"/>
      <c r="BM1457" s="16"/>
      <c r="BN1457" s="16"/>
      <c r="BO1457" s="16"/>
      <c r="BP1457" s="16"/>
      <c r="BQ1457" s="16"/>
      <c r="BR1457" s="16"/>
      <c r="BS1457" s="16"/>
      <c r="BT1457" s="16"/>
      <c r="BU1457" s="16"/>
      <c r="BV1457" s="16"/>
      <c r="BW1457" s="16"/>
      <c r="BX1457" s="16"/>
      <c r="BY1457" s="16"/>
      <c r="BZ1457" s="16"/>
      <c r="CA1457" s="16"/>
      <c r="CB1457" s="16"/>
      <c r="CC1457" s="16"/>
      <c r="CD1457" s="16"/>
      <c r="CE1457" s="16"/>
      <c r="CF1457" s="16"/>
      <c r="CG1457" s="19"/>
      <c r="CH1457" s="19"/>
      <c r="CI1457" s="19"/>
      <c r="CJ1457" s="19"/>
      <c r="CK1457" s="19"/>
      <c r="CL1457" s="19"/>
      <c r="CM1457" s="19"/>
      <c r="CN1457" s="19">
        <v>1</v>
      </c>
      <c r="CO1457" s="19"/>
      <c r="CP1457" s="19"/>
      <c r="CQ1457" s="19"/>
      <c r="CR1457" s="19"/>
    </row>
    <row r="1458" spans="1:96" ht="107" customHeight="1">
      <c r="A1458" s="11" cm="1">
        <f t="array" ref="A1458">SUMPRODUCT(--ISNUMBER(SEARCH({"stranding","stranded"},E1458)))</f>
        <v>0</v>
      </c>
      <c r="B1458" s="12">
        <v>1598</v>
      </c>
      <c r="C1458" s="21" t="s">
        <v>2996</v>
      </c>
      <c r="D1458" s="22">
        <v>2007</v>
      </c>
      <c r="E1458" s="15" t="s">
        <v>2997</v>
      </c>
      <c r="F1458" s="15" t="s">
        <v>7050</v>
      </c>
      <c r="G1458" s="15">
        <f t="shared" si="22"/>
        <v>6</v>
      </c>
      <c r="H1458" s="16"/>
      <c r="I1458" s="16"/>
      <c r="J1458" s="16"/>
      <c r="K1458" s="16">
        <v>1</v>
      </c>
      <c r="L1458" s="16"/>
      <c r="M1458" s="16">
        <v>2</v>
      </c>
      <c r="N1458" s="16"/>
      <c r="O1458" s="16"/>
      <c r="P1458" s="17"/>
      <c r="Q1458" s="17">
        <v>1</v>
      </c>
      <c r="R1458" s="17"/>
      <c r="S1458" s="17"/>
      <c r="T1458" s="18"/>
      <c r="U1458" s="18">
        <v>1</v>
      </c>
      <c r="V1458" s="18"/>
      <c r="W1458" s="18"/>
      <c r="X1458" s="19"/>
      <c r="Y1458" s="19">
        <v>1</v>
      </c>
      <c r="Z1458" s="19">
        <v>1</v>
      </c>
      <c r="AA1458" s="19"/>
      <c r="AB1458" s="19"/>
      <c r="AC1458" s="19"/>
      <c r="AD1458" s="19"/>
      <c r="AE1458" s="19"/>
      <c r="AF1458" s="19"/>
      <c r="AG1458" s="19"/>
      <c r="AH1458" s="19"/>
      <c r="AI1458" s="19"/>
      <c r="AJ1458" s="17">
        <v>1</v>
      </c>
      <c r="AK1458" s="17"/>
      <c r="AL1458" s="17"/>
      <c r="AM1458" s="17"/>
      <c r="AN1458" s="17"/>
      <c r="AO1458" s="17"/>
      <c r="AP1458" s="17"/>
      <c r="AQ1458" s="17"/>
      <c r="AR1458" s="20"/>
      <c r="AS1458" s="20"/>
      <c r="AT1458" s="20"/>
      <c r="AU1458" s="20"/>
      <c r="AV1458" s="20"/>
      <c r="AW1458" s="20"/>
      <c r="AX1458" s="20"/>
      <c r="AY1458" s="20"/>
      <c r="AZ1458" s="20"/>
      <c r="BA1458" s="20"/>
      <c r="BB1458" s="20"/>
      <c r="BC1458" s="20"/>
      <c r="BD1458" s="16"/>
      <c r="BE1458" s="16"/>
      <c r="BF1458" s="16"/>
      <c r="BG1458" s="16"/>
      <c r="BH1458" s="16"/>
      <c r="BI1458" s="16"/>
      <c r="BJ1458" s="16"/>
      <c r="BK1458" s="16"/>
      <c r="BL1458" s="16"/>
      <c r="BM1458" s="16"/>
      <c r="BN1458" s="16"/>
      <c r="BO1458" s="16"/>
      <c r="BP1458" s="16"/>
      <c r="BQ1458" s="16"/>
      <c r="BR1458" s="16"/>
      <c r="BS1458" s="16"/>
      <c r="BT1458" s="16"/>
      <c r="BU1458" s="16"/>
      <c r="BV1458" s="16"/>
      <c r="BW1458" s="16"/>
      <c r="BX1458" s="16"/>
      <c r="BY1458" s="16"/>
      <c r="BZ1458" s="16">
        <v>1</v>
      </c>
      <c r="CA1458" s="16"/>
      <c r="CB1458" s="16"/>
      <c r="CC1458" s="16"/>
      <c r="CD1458" s="16"/>
      <c r="CE1458" s="16"/>
      <c r="CF1458" s="16"/>
      <c r="CG1458" s="19"/>
      <c r="CH1458" s="19"/>
      <c r="CI1458" s="19"/>
      <c r="CJ1458" s="19"/>
      <c r="CK1458" s="19"/>
      <c r="CL1458" s="19"/>
      <c r="CM1458" s="19"/>
      <c r="CN1458" s="19"/>
      <c r="CO1458" s="19">
        <v>1</v>
      </c>
      <c r="CP1458" s="19"/>
      <c r="CQ1458" s="19"/>
      <c r="CR1458" s="19"/>
    </row>
    <row r="1459" spans="1:96" ht="107" customHeight="1">
      <c r="A1459" s="11" cm="1">
        <f t="array" ref="A1459">SUMPRODUCT(--ISNUMBER(SEARCH({"stranding","stranded"},E1459)))</f>
        <v>0</v>
      </c>
      <c r="B1459" s="12">
        <v>1599</v>
      </c>
      <c r="C1459" s="13" t="s">
        <v>2998</v>
      </c>
      <c r="D1459" s="14">
        <v>2007</v>
      </c>
      <c r="E1459" s="15" t="s">
        <v>2999</v>
      </c>
      <c r="F1459" s="15" t="s">
        <v>5970</v>
      </c>
      <c r="G1459" s="15">
        <f t="shared" si="22"/>
        <v>6</v>
      </c>
      <c r="H1459" s="16"/>
      <c r="I1459" s="16"/>
      <c r="J1459" s="16"/>
      <c r="K1459" s="16">
        <v>2</v>
      </c>
      <c r="L1459" s="16"/>
      <c r="M1459" s="16"/>
      <c r="N1459" s="16"/>
      <c r="O1459" s="16"/>
      <c r="P1459" s="17">
        <v>1</v>
      </c>
      <c r="Q1459" s="17"/>
      <c r="R1459" s="17"/>
      <c r="S1459" s="17"/>
      <c r="T1459" s="18"/>
      <c r="U1459" s="18">
        <v>1</v>
      </c>
      <c r="V1459" s="18"/>
      <c r="W1459" s="18">
        <v>1</v>
      </c>
      <c r="X1459" s="19"/>
      <c r="Y1459" s="19">
        <v>1</v>
      </c>
      <c r="Z1459" s="19">
        <v>1</v>
      </c>
      <c r="AA1459" s="19"/>
      <c r="AB1459" s="19"/>
      <c r="AC1459" s="19"/>
      <c r="AD1459" s="19"/>
      <c r="AE1459" s="19"/>
      <c r="AF1459" s="19"/>
      <c r="AG1459" s="19"/>
      <c r="AH1459" s="19"/>
      <c r="AI1459" s="19"/>
      <c r="AJ1459" s="17"/>
      <c r="AK1459" s="17"/>
      <c r="AL1459" s="17"/>
      <c r="AM1459" s="17"/>
      <c r="AN1459" s="17"/>
      <c r="AO1459" s="17"/>
      <c r="AP1459" s="17"/>
      <c r="AQ1459" s="17"/>
      <c r="AR1459" s="20"/>
      <c r="AS1459" s="20"/>
      <c r="AT1459" s="20"/>
      <c r="AU1459" s="20"/>
      <c r="AV1459" s="20"/>
      <c r="AW1459" s="20"/>
      <c r="AX1459" s="20"/>
      <c r="AY1459" s="20"/>
      <c r="AZ1459" s="20"/>
      <c r="BA1459" s="20"/>
      <c r="BB1459" s="20"/>
      <c r="BC1459" s="20"/>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c r="BY1459" s="16"/>
      <c r="BZ1459" s="16">
        <v>1</v>
      </c>
      <c r="CA1459" s="16"/>
      <c r="CB1459" s="16"/>
      <c r="CC1459" s="16"/>
      <c r="CD1459" s="16"/>
      <c r="CE1459" s="16"/>
      <c r="CF1459" s="16"/>
      <c r="CG1459" s="19"/>
      <c r="CH1459" s="19"/>
      <c r="CI1459" s="19"/>
      <c r="CJ1459" s="19"/>
      <c r="CK1459" s="19"/>
      <c r="CL1459" s="19"/>
      <c r="CM1459" s="19"/>
      <c r="CN1459" s="19"/>
      <c r="CO1459" s="19"/>
      <c r="CP1459" s="19">
        <v>1</v>
      </c>
      <c r="CQ1459" s="19"/>
      <c r="CR1459" s="19"/>
    </row>
    <row r="1460" spans="1:96" ht="107" customHeight="1">
      <c r="A1460" s="11" cm="1">
        <f t="array" ref="A1460">SUMPRODUCT(--ISNUMBER(SEARCH({"stranding","stranded"},E1460)))</f>
        <v>0</v>
      </c>
      <c r="B1460" s="12">
        <v>1600</v>
      </c>
      <c r="C1460" s="21" t="s">
        <v>3000</v>
      </c>
      <c r="D1460" s="22">
        <v>2007</v>
      </c>
      <c r="E1460" s="15" t="s">
        <v>3001</v>
      </c>
      <c r="F1460" s="15" t="s">
        <v>7051</v>
      </c>
      <c r="G1460" s="15">
        <f t="shared" si="22"/>
        <v>5</v>
      </c>
      <c r="H1460" s="16"/>
      <c r="I1460" s="16"/>
      <c r="J1460" s="16">
        <v>1</v>
      </c>
      <c r="K1460" s="16"/>
      <c r="L1460" s="16"/>
      <c r="M1460" s="16"/>
      <c r="N1460" s="16"/>
      <c r="O1460" s="16"/>
      <c r="P1460" s="17"/>
      <c r="Q1460" s="17"/>
      <c r="R1460" s="17"/>
      <c r="S1460" s="17"/>
      <c r="T1460" s="18"/>
      <c r="U1460" s="18">
        <v>1</v>
      </c>
      <c r="V1460" s="18"/>
      <c r="W1460" s="18"/>
      <c r="X1460" s="19"/>
      <c r="Y1460" s="19">
        <v>1</v>
      </c>
      <c r="Z1460" s="19"/>
      <c r="AA1460" s="19">
        <v>1</v>
      </c>
      <c r="AB1460" s="19"/>
      <c r="AC1460" s="19"/>
      <c r="AD1460" s="19"/>
      <c r="AE1460" s="19"/>
      <c r="AF1460" s="19"/>
      <c r="AG1460" s="19"/>
      <c r="AH1460" s="19"/>
      <c r="AI1460" s="19"/>
      <c r="AJ1460" s="17"/>
      <c r="AK1460" s="17"/>
      <c r="AL1460" s="17"/>
      <c r="AM1460" s="17"/>
      <c r="AN1460" s="17"/>
      <c r="AO1460" s="17"/>
      <c r="AP1460" s="17"/>
      <c r="AQ1460" s="17"/>
      <c r="AR1460" s="20"/>
      <c r="AS1460" s="20"/>
      <c r="AT1460" s="20"/>
      <c r="AU1460" s="20"/>
      <c r="AV1460" s="20"/>
      <c r="AW1460" s="20"/>
      <c r="AX1460" s="20"/>
      <c r="AY1460" s="20"/>
      <c r="AZ1460" s="20"/>
      <c r="BA1460" s="20"/>
      <c r="BB1460" s="20"/>
      <c r="BC1460" s="20"/>
      <c r="BD1460" s="16"/>
      <c r="BE1460" s="16"/>
      <c r="BF1460" s="16">
        <v>1</v>
      </c>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v>1</v>
      </c>
      <c r="CA1460" s="16"/>
      <c r="CB1460" s="16"/>
      <c r="CC1460" s="16"/>
      <c r="CD1460" s="16"/>
      <c r="CE1460" s="16"/>
      <c r="CF1460" s="16"/>
      <c r="CG1460" s="19"/>
      <c r="CH1460" s="19"/>
      <c r="CI1460" s="19"/>
      <c r="CJ1460" s="19"/>
      <c r="CK1460" s="19"/>
      <c r="CL1460" s="19"/>
      <c r="CM1460" s="19">
        <v>1</v>
      </c>
      <c r="CN1460" s="19"/>
      <c r="CO1460" s="19"/>
      <c r="CP1460" s="19"/>
      <c r="CQ1460" s="19"/>
      <c r="CR1460" s="19"/>
    </row>
    <row r="1461" spans="1:96" ht="107" customHeight="1">
      <c r="A1461" s="11" cm="1">
        <f t="array" ref="A1461">SUMPRODUCT(--ISNUMBER(SEARCH({"stranding","stranded"},E1461)))</f>
        <v>0</v>
      </c>
      <c r="B1461" s="12">
        <v>1601</v>
      </c>
      <c r="C1461" s="13" t="s">
        <v>3002</v>
      </c>
      <c r="D1461" s="14">
        <v>2007</v>
      </c>
      <c r="E1461" s="15" t="s">
        <v>3003</v>
      </c>
      <c r="F1461" s="15" t="s">
        <v>8018</v>
      </c>
      <c r="G1461" s="15">
        <f t="shared" si="22"/>
        <v>6</v>
      </c>
      <c r="H1461" s="16"/>
      <c r="I1461" s="16"/>
      <c r="J1461" s="16">
        <v>2</v>
      </c>
      <c r="K1461" s="16"/>
      <c r="L1461" s="16"/>
      <c r="M1461" s="16"/>
      <c r="N1461" s="16"/>
      <c r="O1461" s="16"/>
      <c r="P1461" s="17"/>
      <c r="Q1461" s="17"/>
      <c r="R1461" s="17"/>
      <c r="S1461" s="17"/>
      <c r="T1461" s="18"/>
      <c r="U1461" s="18">
        <v>1</v>
      </c>
      <c r="V1461" s="18"/>
      <c r="W1461" s="18"/>
      <c r="X1461" s="19">
        <v>1</v>
      </c>
      <c r="Y1461" s="19">
        <v>1</v>
      </c>
      <c r="Z1461" s="19">
        <v>1</v>
      </c>
      <c r="AA1461" s="19"/>
      <c r="AB1461" s="19"/>
      <c r="AC1461" s="19"/>
      <c r="AD1461" s="19"/>
      <c r="AE1461" s="19"/>
      <c r="AF1461" s="19"/>
      <c r="AG1461" s="19"/>
      <c r="AH1461" s="19"/>
      <c r="AI1461" s="19"/>
      <c r="AJ1461" s="17"/>
      <c r="AK1461" s="17"/>
      <c r="AL1461" s="17"/>
      <c r="AM1461" s="17"/>
      <c r="AN1461" s="17"/>
      <c r="AO1461" s="17"/>
      <c r="AP1461" s="17"/>
      <c r="AQ1461" s="17"/>
      <c r="AR1461" s="20"/>
      <c r="AS1461" s="20"/>
      <c r="AT1461" s="20"/>
      <c r="AU1461" s="20"/>
      <c r="AV1461" s="20"/>
      <c r="AW1461" s="20"/>
      <c r="AX1461" s="20"/>
      <c r="AY1461" s="20"/>
      <c r="AZ1461" s="20"/>
      <c r="BA1461" s="20"/>
      <c r="BB1461" s="20"/>
      <c r="BC1461" s="20"/>
      <c r="BD1461" s="16"/>
      <c r="BE1461" s="16"/>
      <c r="BF1461" s="16"/>
      <c r="BG1461" s="16"/>
      <c r="BH1461" s="16"/>
      <c r="BI1461" s="16"/>
      <c r="BJ1461" s="16"/>
      <c r="BK1461" s="16"/>
      <c r="BL1461" s="16"/>
      <c r="BM1461" s="16"/>
      <c r="BN1461" s="16"/>
      <c r="BO1461" s="16"/>
      <c r="BP1461" s="16"/>
      <c r="BQ1461" s="16"/>
      <c r="BR1461" s="16"/>
      <c r="BS1461" s="16"/>
      <c r="BT1461" s="16"/>
      <c r="BU1461" s="16"/>
      <c r="BV1461" s="16">
        <v>1</v>
      </c>
      <c r="BW1461" s="16"/>
      <c r="BX1461" s="16"/>
      <c r="BY1461" s="16"/>
      <c r="BZ1461" s="16"/>
      <c r="CA1461" s="16"/>
      <c r="CB1461" s="16"/>
      <c r="CC1461" s="16"/>
      <c r="CD1461" s="16">
        <v>1</v>
      </c>
      <c r="CE1461" s="16"/>
      <c r="CF1461" s="16"/>
      <c r="CG1461" s="19"/>
      <c r="CH1461" s="19">
        <v>1</v>
      </c>
      <c r="CI1461" s="19"/>
      <c r="CJ1461" s="19"/>
      <c r="CK1461" s="19"/>
      <c r="CL1461" s="19"/>
      <c r="CM1461" s="19"/>
      <c r="CN1461" s="19"/>
      <c r="CO1461" s="19"/>
      <c r="CP1461" s="19"/>
      <c r="CQ1461" s="19"/>
      <c r="CR1461" s="19"/>
    </row>
    <row r="1462" spans="1:96" ht="107" customHeight="1">
      <c r="A1462" s="11" cm="1">
        <f t="array" ref="A1462">SUMPRODUCT(--ISNUMBER(SEARCH({"stranding","stranded"},E1462)))</f>
        <v>0</v>
      </c>
      <c r="B1462" s="12">
        <v>1602</v>
      </c>
      <c r="C1462" s="21" t="s">
        <v>3004</v>
      </c>
      <c r="D1462" s="22">
        <v>2007</v>
      </c>
      <c r="E1462" s="15" t="s">
        <v>3005</v>
      </c>
      <c r="F1462" s="15" t="s">
        <v>8019</v>
      </c>
      <c r="G1462" s="15">
        <f t="shared" si="22"/>
        <v>7</v>
      </c>
      <c r="H1462" s="16"/>
      <c r="I1462" s="16"/>
      <c r="J1462" s="16"/>
      <c r="K1462" s="16"/>
      <c r="L1462" s="16"/>
      <c r="M1462" s="16">
        <v>1</v>
      </c>
      <c r="N1462" s="16"/>
      <c r="O1462" s="16"/>
      <c r="P1462" s="17"/>
      <c r="Q1462" s="17"/>
      <c r="R1462" s="17">
        <v>1</v>
      </c>
      <c r="S1462" s="17"/>
      <c r="T1462" s="18">
        <v>1</v>
      </c>
      <c r="U1462" s="18"/>
      <c r="V1462" s="18"/>
      <c r="W1462" s="18"/>
      <c r="X1462" s="19">
        <v>1</v>
      </c>
      <c r="Y1462" s="19">
        <v>1</v>
      </c>
      <c r="Z1462" s="19">
        <v>1</v>
      </c>
      <c r="AA1462" s="19"/>
      <c r="AB1462" s="19"/>
      <c r="AC1462" s="19"/>
      <c r="AD1462" s="19"/>
      <c r="AE1462" s="19"/>
      <c r="AF1462" s="19"/>
      <c r="AG1462" s="19"/>
      <c r="AH1462" s="19"/>
      <c r="AI1462" s="19"/>
      <c r="AJ1462" s="17"/>
      <c r="AK1462" s="17"/>
      <c r="AL1462" s="17"/>
      <c r="AM1462" s="17"/>
      <c r="AN1462" s="17"/>
      <c r="AO1462" s="17"/>
      <c r="AP1462" s="17"/>
      <c r="AQ1462" s="17"/>
      <c r="AR1462" s="20"/>
      <c r="AS1462" s="20"/>
      <c r="AT1462" s="20"/>
      <c r="AU1462" s="20"/>
      <c r="AV1462" s="20"/>
      <c r="AW1462" s="20"/>
      <c r="AX1462" s="20"/>
      <c r="AY1462" s="20"/>
      <c r="AZ1462" s="20"/>
      <c r="BA1462" s="20"/>
      <c r="BB1462" s="20"/>
      <c r="BC1462" s="20"/>
      <c r="BD1462" s="16"/>
      <c r="BE1462" s="16"/>
      <c r="BF1462" s="16"/>
      <c r="BG1462" s="16"/>
      <c r="BH1462" s="16"/>
      <c r="BI1462" s="16"/>
      <c r="BJ1462" s="16"/>
      <c r="BK1462" s="16"/>
      <c r="BL1462" s="16"/>
      <c r="BM1462" s="16"/>
      <c r="BN1462" s="16"/>
      <c r="BO1462" s="16"/>
      <c r="BP1462" s="16"/>
      <c r="BQ1462" s="16"/>
      <c r="BR1462" s="16"/>
      <c r="BS1462" s="16"/>
      <c r="BT1462" s="16"/>
      <c r="BU1462" s="16"/>
      <c r="BV1462" s="16"/>
      <c r="BW1462" s="16">
        <v>1</v>
      </c>
      <c r="BX1462" s="16"/>
      <c r="BY1462" s="16"/>
      <c r="BZ1462" s="16"/>
      <c r="CA1462" s="16"/>
      <c r="CB1462" s="16"/>
      <c r="CC1462" s="16"/>
      <c r="CD1462" s="16">
        <v>1</v>
      </c>
      <c r="CE1462" s="16"/>
      <c r="CF1462" s="16"/>
      <c r="CG1462" s="19"/>
      <c r="CH1462" s="19"/>
      <c r="CI1462" s="19"/>
      <c r="CJ1462" s="19"/>
      <c r="CK1462" s="19"/>
      <c r="CL1462" s="19"/>
      <c r="CM1462" s="19"/>
      <c r="CN1462" s="19"/>
      <c r="CO1462" s="19"/>
      <c r="CP1462" s="19">
        <v>1</v>
      </c>
      <c r="CQ1462" s="19"/>
      <c r="CR1462" s="19"/>
    </row>
    <row r="1463" spans="1:96" ht="107" customHeight="1">
      <c r="A1463" s="11" cm="1">
        <f t="array" ref="A1463">SUMPRODUCT(--ISNUMBER(SEARCH({"stranding","stranded"},E1463)))</f>
        <v>0</v>
      </c>
      <c r="B1463" s="12">
        <v>1603</v>
      </c>
      <c r="C1463" s="13" t="s">
        <v>3006</v>
      </c>
      <c r="D1463" s="14">
        <v>2007</v>
      </c>
      <c r="E1463" s="15" t="s">
        <v>3007</v>
      </c>
      <c r="F1463" s="15" t="s">
        <v>5997</v>
      </c>
      <c r="G1463" s="15">
        <f t="shared" si="22"/>
        <v>3</v>
      </c>
      <c r="H1463" s="16"/>
      <c r="I1463" s="16"/>
      <c r="J1463" s="16">
        <v>1</v>
      </c>
      <c r="K1463" s="16"/>
      <c r="L1463" s="16"/>
      <c r="M1463" s="16"/>
      <c r="N1463" s="16"/>
      <c r="O1463" s="16"/>
      <c r="P1463" s="17"/>
      <c r="Q1463" s="17"/>
      <c r="R1463" s="17"/>
      <c r="S1463" s="17"/>
      <c r="T1463" s="18"/>
      <c r="U1463" s="18">
        <v>1</v>
      </c>
      <c r="V1463" s="18"/>
      <c r="W1463" s="18"/>
      <c r="X1463" s="19"/>
      <c r="Y1463" s="19"/>
      <c r="Z1463" s="19"/>
      <c r="AA1463" s="19"/>
      <c r="AB1463" s="19"/>
      <c r="AC1463" s="19"/>
      <c r="AD1463" s="19"/>
      <c r="AE1463" s="19">
        <v>1</v>
      </c>
      <c r="AF1463" s="19">
        <v>1</v>
      </c>
      <c r="AG1463" s="19"/>
      <c r="AH1463" s="19"/>
      <c r="AI1463" s="19"/>
      <c r="AJ1463" s="17"/>
      <c r="AK1463" s="17"/>
      <c r="AL1463" s="17"/>
      <c r="AM1463" s="17"/>
      <c r="AN1463" s="17"/>
      <c r="AO1463" s="17"/>
      <c r="AP1463" s="17"/>
      <c r="AQ1463" s="17"/>
      <c r="AR1463" s="20"/>
      <c r="AS1463" s="20"/>
      <c r="AT1463" s="20"/>
      <c r="AU1463" s="20"/>
      <c r="AV1463" s="20"/>
      <c r="AW1463" s="20"/>
      <c r="AX1463" s="20"/>
      <c r="AY1463" s="20"/>
      <c r="AZ1463" s="20"/>
      <c r="BA1463" s="20"/>
      <c r="BB1463" s="20"/>
      <c r="BC1463" s="20"/>
      <c r="BD1463" s="16"/>
      <c r="BE1463" s="16"/>
      <c r="BF1463" s="16"/>
      <c r="BG1463" s="16"/>
      <c r="BH1463" s="16"/>
      <c r="BI1463" s="16"/>
      <c r="BJ1463" s="16"/>
      <c r="BK1463" s="16"/>
      <c r="BL1463" s="16"/>
      <c r="BM1463" s="16"/>
      <c r="BN1463" s="16"/>
      <c r="BO1463" s="16"/>
      <c r="BP1463" s="16"/>
      <c r="BQ1463" s="16"/>
      <c r="BR1463" s="16"/>
      <c r="BS1463" s="16"/>
      <c r="BT1463" s="16"/>
      <c r="BU1463" s="16"/>
      <c r="BV1463" s="16"/>
      <c r="BW1463" s="16"/>
      <c r="BX1463" s="16"/>
      <c r="BY1463" s="16"/>
      <c r="BZ1463" s="16"/>
      <c r="CA1463" s="16"/>
      <c r="CB1463" s="16"/>
      <c r="CC1463" s="16"/>
      <c r="CD1463" s="16"/>
      <c r="CE1463" s="16"/>
      <c r="CF1463" s="16"/>
      <c r="CG1463" s="19"/>
      <c r="CH1463" s="19"/>
      <c r="CI1463" s="19"/>
      <c r="CJ1463" s="19"/>
      <c r="CK1463" s="19"/>
      <c r="CL1463" s="19"/>
      <c r="CM1463" s="19">
        <v>1</v>
      </c>
      <c r="CN1463" s="19"/>
      <c r="CO1463" s="19"/>
      <c r="CP1463" s="19"/>
      <c r="CQ1463" s="19"/>
      <c r="CR1463" s="19"/>
    </row>
    <row r="1464" spans="1:96" ht="107" customHeight="1">
      <c r="A1464" s="11" cm="1">
        <f t="array" ref="A1464">SUMPRODUCT(--ISNUMBER(SEARCH({"stranding","stranded"},E1464)))</f>
        <v>0</v>
      </c>
      <c r="B1464" s="12">
        <v>1605</v>
      </c>
      <c r="C1464" s="13" t="s">
        <v>3008</v>
      </c>
      <c r="D1464" s="14">
        <v>2007</v>
      </c>
      <c r="E1464" s="15" t="s">
        <v>3009</v>
      </c>
      <c r="F1464" s="15" t="s">
        <v>7052</v>
      </c>
      <c r="G1464" s="15">
        <f t="shared" si="22"/>
        <v>5</v>
      </c>
      <c r="H1464" s="16"/>
      <c r="I1464" s="16"/>
      <c r="J1464" s="16"/>
      <c r="K1464" s="16">
        <v>1</v>
      </c>
      <c r="L1464" s="16"/>
      <c r="M1464" s="16"/>
      <c r="N1464" s="16"/>
      <c r="O1464" s="16"/>
      <c r="P1464" s="17"/>
      <c r="Q1464" s="17"/>
      <c r="R1464" s="17">
        <v>1</v>
      </c>
      <c r="S1464" s="17"/>
      <c r="T1464" s="18"/>
      <c r="U1464" s="18"/>
      <c r="V1464" s="18"/>
      <c r="W1464" s="18"/>
      <c r="X1464" s="19"/>
      <c r="Y1464" s="19">
        <v>1</v>
      </c>
      <c r="Z1464" s="19">
        <v>1</v>
      </c>
      <c r="AA1464" s="19"/>
      <c r="AB1464" s="19"/>
      <c r="AC1464" s="19"/>
      <c r="AD1464" s="19"/>
      <c r="AE1464" s="19"/>
      <c r="AF1464" s="19"/>
      <c r="AG1464" s="19"/>
      <c r="AH1464" s="19"/>
      <c r="AI1464" s="19"/>
      <c r="AJ1464" s="17"/>
      <c r="AK1464" s="17"/>
      <c r="AL1464" s="17"/>
      <c r="AM1464" s="17"/>
      <c r="AN1464" s="17"/>
      <c r="AO1464" s="17"/>
      <c r="AP1464" s="17"/>
      <c r="AQ1464" s="17"/>
      <c r="AR1464" s="20"/>
      <c r="AS1464" s="20"/>
      <c r="AT1464" s="20"/>
      <c r="AU1464" s="20"/>
      <c r="AV1464" s="20"/>
      <c r="AW1464" s="20"/>
      <c r="AX1464" s="20"/>
      <c r="AY1464" s="20"/>
      <c r="AZ1464" s="20"/>
      <c r="BA1464" s="20"/>
      <c r="BB1464" s="20"/>
      <c r="BC1464" s="20"/>
      <c r="BD1464" s="16"/>
      <c r="BE1464" s="16"/>
      <c r="BF1464" s="16"/>
      <c r="BG1464" s="16"/>
      <c r="BH1464" s="16"/>
      <c r="BI1464" s="16">
        <v>1</v>
      </c>
      <c r="BJ1464" s="16"/>
      <c r="BK1464" s="16"/>
      <c r="BL1464" s="16"/>
      <c r="BM1464" s="16"/>
      <c r="BN1464" s="16"/>
      <c r="BO1464" s="16"/>
      <c r="BP1464" s="16"/>
      <c r="BQ1464" s="16"/>
      <c r="BR1464" s="16"/>
      <c r="BS1464" s="16"/>
      <c r="BT1464" s="16"/>
      <c r="BU1464" s="16"/>
      <c r="BV1464" s="16"/>
      <c r="BW1464" s="16"/>
      <c r="BX1464" s="16"/>
      <c r="BY1464" s="16"/>
      <c r="BZ1464" s="16">
        <v>1</v>
      </c>
      <c r="CA1464" s="16"/>
      <c r="CB1464" s="16"/>
      <c r="CC1464" s="16"/>
      <c r="CD1464" s="16"/>
      <c r="CE1464" s="16"/>
      <c r="CF1464" s="16"/>
      <c r="CG1464" s="19">
        <v>1</v>
      </c>
      <c r="CH1464" s="19"/>
      <c r="CI1464" s="19"/>
      <c r="CJ1464" s="19"/>
      <c r="CK1464" s="19"/>
      <c r="CL1464" s="19"/>
      <c r="CM1464" s="19"/>
      <c r="CN1464" s="19"/>
      <c r="CO1464" s="19"/>
      <c r="CP1464" s="19"/>
      <c r="CQ1464" s="19"/>
      <c r="CR1464" s="19"/>
    </row>
    <row r="1465" spans="1:96" ht="107" customHeight="1">
      <c r="A1465" s="11" cm="1">
        <f t="array" ref="A1465">SUMPRODUCT(--ISNUMBER(SEARCH({"stranding","stranded"},E1465)))</f>
        <v>0</v>
      </c>
      <c r="B1465" s="12">
        <v>1606</v>
      </c>
      <c r="C1465" s="21" t="s">
        <v>3010</v>
      </c>
      <c r="D1465" s="22">
        <v>2007</v>
      </c>
      <c r="E1465" s="15" t="s">
        <v>3011</v>
      </c>
      <c r="F1465" s="15" t="s">
        <v>6239</v>
      </c>
      <c r="G1465" s="15">
        <f t="shared" si="22"/>
        <v>5</v>
      </c>
      <c r="H1465" s="16"/>
      <c r="I1465" s="16"/>
      <c r="J1465" s="16"/>
      <c r="K1465" s="16"/>
      <c r="L1465" s="16"/>
      <c r="M1465" s="16"/>
      <c r="N1465" s="16"/>
      <c r="O1465" s="16"/>
      <c r="P1465" s="17">
        <v>1</v>
      </c>
      <c r="Q1465" s="17"/>
      <c r="R1465" s="17"/>
      <c r="S1465" s="17"/>
      <c r="T1465" s="18"/>
      <c r="U1465" s="18">
        <v>1</v>
      </c>
      <c r="V1465" s="18"/>
      <c r="W1465" s="18"/>
      <c r="X1465" s="19"/>
      <c r="Y1465" s="19"/>
      <c r="Z1465" s="19"/>
      <c r="AA1465" s="19"/>
      <c r="AB1465" s="19"/>
      <c r="AC1465" s="19"/>
      <c r="AD1465" s="19"/>
      <c r="AE1465" s="19">
        <v>1</v>
      </c>
      <c r="AF1465" s="19">
        <v>1</v>
      </c>
      <c r="AG1465" s="19"/>
      <c r="AH1465" s="19"/>
      <c r="AI1465" s="19"/>
      <c r="AJ1465" s="17">
        <v>1</v>
      </c>
      <c r="AK1465" s="17"/>
      <c r="AL1465" s="17"/>
      <c r="AM1465" s="17"/>
      <c r="AN1465" s="17"/>
      <c r="AO1465" s="17"/>
      <c r="AP1465" s="17"/>
      <c r="AQ1465" s="17"/>
      <c r="AR1465" s="20"/>
      <c r="AS1465" s="20"/>
      <c r="AT1465" s="20"/>
      <c r="AU1465" s="20"/>
      <c r="AV1465" s="20"/>
      <c r="AW1465" s="20"/>
      <c r="AX1465" s="20"/>
      <c r="AY1465" s="20"/>
      <c r="AZ1465" s="20"/>
      <c r="BA1465" s="20"/>
      <c r="BB1465" s="20"/>
      <c r="BC1465" s="20"/>
      <c r="BD1465" s="16"/>
      <c r="BE1465" s="16"/>
      <c r="BF1465" s="16"/>
      <c r="BG1465" s="16"/>
      <c r="BH1465" s="16"/>
      <c r="BI1465" s="16"/>
      <c r="BJ1465" s="16"/>
      <c r="BK1465" s="16"/>
      <c r="BL1465" s="16"/>
      <c r="BM1465" s="16"/>
      <c r="BN1465" s="16"/>
      <c r="BO1465" s="16"/>
      <c r="BP1465" s="16"/>
      <c r="BQ1465" s="16"/>
      <c r="BR1465" s="16"/>
      <c r="BS1465" s="16"/>
      <c r="BT1465" s="16"/>
      <c r="BU1465" s="16"/>
      <c r="BV1465" s="16"/>
      <c r="BW1465" s="16"/>
      <c r="BX1465" s="16"/>
      <c r="BY1465" s="16"/>
      <c r="BZ1465" s="16"/>
      <c r="CA1465" s="16"/>
      <c r="CB1465" s="16"/>
      <c r="CC1465" s="16"/>
      <c r="CD1465" s="16"/>
      <c r="CE1465" s="16"/>
      <c r="CF1465" s="16"/>
      <c r="CG1465" s="19"/>
      <c r="CH1465" s="19"/>
      <c r="CI1465" s="19"/>
      <c r="CJ1465" s="19"/>
      <c r="CK1465" s="19"/>
      <c r="CL1465" s="19"/>
      <c r="CM1465" s="19"/>
      <c r="CN1465" s="19">
        <v>1</v>
      </c>
      <c r="CO1465" s="19"/>
      <c r="CP1465" s="19"/>
      <c r="CQ1465" s="19"/>
      <c r="CR1465" s="19"/>
    </row>
    <row r="1466" spans="1:96" ht="107" customHeight="1">
      <c r="A1466" s="11" cm="1">
        <f t="array" ref="A1466">SUMPRODUCT(--ISNUMBER(SEARCH({"stranding","stranded"},E1466)))</f>
        <v>0</v>
      </c>
      <c r="B1466" s="12">
        <v>1607</v>
      </c>
      <c r="C1466" s="13" t="s">
        <v>3012</v>
      </c>
      <c r="D1466" s="14">
        <v>2007</v>
      </c>
      <c r="E1466" s="15" t="s">
        <v>3013</v>
      </c>
      <c r="F1466" s="15" t="s">
        <v>7053</v>
      </c>
      <c r="G1466" s="15">
        <f t="shared" si="22"/>
        <v>8</v>
      </c>
      <c r="H1466" s="16"/>
      <c r="I1466" s="16"/>
      <c r="J1466" s="16"/>
      <c r="K1466" s="16"/>
      <c r="L1466" s="16"/>
      <c r="M1466" s="16">
        <v>4</v>
      </c>
      <c r="N1466" s="16">
        <v>3</v>
      </c>
      <c r="O1466" s="16"/>
      <c r="P1466" s="17"/>
      <c r="Q1466" s="17"/>
      <c r="R1466" s="17">
        <v>1</v>
      </c>
      <c r="S1466" s="17"/>
      <c r="T1466" s="18"/>
      <c r="U1466" s="18">
        <v>1</v>
      </c>
      <c r="V1466" s="18"/>
      <c r="W1466" s="18"/>
      <c r="X1466" s="19">
        <v>1</v>
      </c>
      <c r="Y1466" s="19"/>
      <c r="Z1466" s="19"/>
      <c r="AA1466" s="19"/>
      <c r="AB1466" s="19"/>
      <c r="AC1466" s="19"/>
      <c r="AD1466" s="19"/>
      <c r="AE1466" s="19">
        <v>1</v>
      </c>
      <c r="AF1466" s="19">
        <v>1</v>
      </c>
      <c r="AG1466" s="19"/>
      <c r="AH1466" s="19"/>
      <c r="AI1466" s="19"/>
      <c r="AJ1466" s="17">
        <v>1</v>
      </c>
      <c r="AK1466" s="17"/>
      <c r="AL1466" s="17"/>
      <c r="AM1466" s="17"/>
      <c r="AN1466" s="17"/>
      <c r="AO1466" s="17"/>
      <c r="AP1466" s="17"/>
      <c r="AQ1466" s="17"/>
      <c r="AR1466" s="20"/>
      <c r="AS1466" s="20"/>
      <c r="AT1466" s="20"/>
      <c r="AU1466" s="20"/>
      <c r="AV1466" s="20"/>
      <c r="AW1466" s="20"/>
      <c r="AX1466" s="20">
        <v>1</v>
      </c>
      <c r="AY1466" s="20"/>
      <c r="AZ1466" s="20"/>
      <c r="BA1466" s="20"/>
      <c r="BB1466" s="20"/>
      <c r="BC1466" s="20"/>
      <c r="BD1466" s="16"/>
      <c r="BE1466" s="16"/>
      <c r="BF1466" s="16"/>
      <c r="BG1466" s="16"/>
      <c r="BH1466" s="16"/>
      <c r="BI1466" s="16"/>
      <c r="BJ1466" s="16"/>
      <c r="BK1466" s="16"/>
      <c r="BL1466" s="16"/>
      <c r="BM1466" s="16"/>
      <c r="BN1466" s="16"/>
      <c r="BO1466" s="16"/>
      <c r="BP1466" s="16"/>
      <c r="BQ1466" s="16">
        <v>1</v>
      </c>
      <c r="BR1466" s="16"/>
      <c r="BS1466" s="16"/>
      <c r="BT1466" s="16"/>
      <c r="BU1466" s="16"/>
      <c r="BV1466" s="16"/>
      <c r="BW1466" s="16"/>
      <c r="BX1466" s="16"/>
      <c r="BY1466" s="16"/>
      <c r="BZ1466" s="16"/>
      <c r="CA1466" s="16"/>
      <c r="CB1466" s="16"/>
      <c r="CC1466" s="16"/>
      <c r="CD1466" s="16"/>
      <c r="CE1466" s="16"/>
      <c r="CF1466" s="16"/>
      <c r="CG1466" s="19">
        <v>1</v>
      </c>
      <c r="CH1466" s="19"/>
      <c r="CI1466" s="19"/>
      <c r="CJ1466" s="19"/>
      <c r="CK1466" s="19"/>
      <c r="CL1466" s="19"/>
      <c r="CM1466" s="19"/>
      <c r="CN1466" s="19"/>
      <c r="CO1466" s="19"/>
      <c r="CP1466" s="19"/>
      <c r="CQ1466" s="19"/>
      <c r="CR1466" s="19"/>
    </row>
    <row r="1467" spans="1:96" ht="107" customHeight="1">
      <c r="A1467" s="11" cm="1">
        <f t="array" ref="A1467">SUMPRODUCT(--ISNUMBER(SEARCH({"stranding","stranded"},E1467)))</f>
        <v>0</v>
      </c>
      <c r="B1467" s="12">
        <v>1608</v>
      </c>
      <c r="C1467" s="21" t="s">
        <v>3014</v>
      </c>
      <c r="D1467" s="22">
        <v>2007</v>
      </c>
      <c r="E1467" s="15" t="s">
        <v>3015</v>
      </c>
      <c r="F1467" s="15" t="s">
        <v>7054</v>
      </c>
      <c r="G1467" s="15">
        <f t="shared" si="22"/>
        <v>8</v>
      </c>
      <c r="H1467" s="16"/>
      <c r="I1467" s="16">
        <v>1</v>
      </c>
      <c r="J1467" s="16"/>
      <c r="K1467" s="16"/>
      <c r="L1467" s="16"/>
      <c r="M1467" s="16"/>
      <c r="N1467" s="16"/>
      <c r="O1467" s="16"/>
      <c r="P1467" s="17"/>
      <c r="Q1467" s="17"/>
      <c r="R1467" s="17">
        <v>1</v>
      </c>
      <c r="S1467" s="17"/>
      <c r="T1467" s="18"/>
      <c r="U1467" s="18">
        <v>1</v>
      </c>
      <c r="V1467" s="18"/>
      <c r="W1467" s="18">
        <v>1</v>
      </c>
      <c r="X1467" s="19">
        <v>1</v>
      </c>
      <c r="Y1467" s="19"/>
      <c r="Z1467" s="19"/>
      <c r="AA1467" s="19"/>
      <c r="AB1467" s="19"/>
      <c r="AC1467" s="19"/>
      <c r="AD1467" s="19"/>
      <c r="AE1467" s="19">
        <v>1</v>
      </c>
      <c r="AF1467" s="19">
        <v>1</v>
      </c>
      <c r="AG1467" s="19">
        <v>1</v>
      </c>
      <c r="AH1467" s="19"/>
      <c r="AI1467" s="19"/>
      <c r="AJ1467" s="17">
        <v>1</v>
      </c>
      <c r="AK1467" s="17"/>
      <c r="AL1467" s="17"/>
      <c r="AM1467" s="17"/>
      <c r="AN1467" s="17"/>
      <c r="AO1467" s="17"/>
      <c r="AP1467" s="17"/>
      <c r="AQ1467" s="17"/>
      <c r="AR1467" s="20"/>
      <c r="AS1467" s="20"/>
      <c r="AT1467" s="20"/>
      <c r="AU1467" s="20"/>
      <c r="AV1467" s="20"/>
      <c r="AW1467" s="20"/>
      <c r="AX1467" s="20"/>
      <c r="AY1467" s="20"/>
      <c r="AZ1467" s="20"/>
      <c r="BA1467" s="20"/>
      <c r="BB1467" s="20"/>
      <c r="BC1467" s="20"/>
      <c r="BD1467" s="16"/>
      <c r="BE1467" s="16"/>
      <c r="BF1467" s="16"/>
      <c r="BG1467" s="16"/>
      <c r="BH1467" s="16"/>
      <c r="BI1467" s="16"/>
      <c r="BJ1467" s="16"/>
      <c r="BK1467" s="16"/>
      <c r="BL1467" s="16"/>
      <c r="BM1467" s="16"/>
      <c r="BN1467" s="16"/>
      <c r="BO1467" s="16"/>
      <c r="BP1467" s="16"/>
      <c r="BQ1467" s="16"/>
      <c r="BR1467" s="16"/>
      <c r="BS1467" s="16"/>
      <c r="BT1467" s="16"/>
      <c r="BU1467" s="16"/>
      <c r="BV1467" s="16"/>
      <c r="BW1467" s="16"/>
      <c r="BX1467" s="16"/>
      <c r="BY1467" s="16"/>
      <c r="BZ1467" s="16"/>
      <c r="CA1467" s="16"/>
      <c r="CB1467" s="16"/>
      <c r="CC1467" s="16"/>
      <c r="CD1467" s="16"/>
      <c r="CE1467" s="16"/>
      <c r="CF1467" s="16"/>
      <c r="CG1467" s="19"/>
      <c r="CH1467" s="19"/>
      <c r="CI1467" s="19"/>
      <c r="CJ1467" s="19">
        <v>1</v>
      </c>
      <c r="CK1467" s="19"/>
      <c r="CL1467" s="19"/>
      <c r="CM1467" s="19"/>
      <c r="CN1467" s="19"/>
      <c r="CO1467" s="19"/>
      <c r="CP1467" s="19"/>
      <c r="CQ1467" s="19"/>
      <c r="CR1467" s="19"/>
    </row>
    <row r="1468" spans="1:96" ht="107" customHeight="1">
      <c r="A1468" s="11" cm="1">
        <f t="array" ref="A1468">SUMPRODUCT(--ISNUMBER(SEARCH({"stranding","stranded"},E1468)))</f>
        <v>0</v>
      </c>
      <c r="B1468" s="12">
        <v>1609</v>
      </c>
      <c r="C1468" s="13" t="s">
        <v>3016</v>
      </c>
      <c r="D1468" s="14">
        <v>2007</v>
      </c>
      <c r="E1468" s="15" t="s">
        <v>3017</v>
      </c>
      <c r="F1468" s="15" t="s">
        <v>6309</v>
      </c>
      <c r="G1468" s="15">
        <f t="shared" si="22"/>
        <v>4</v>
      </c>
      <c r="H1468" s="16"/>
      <c r="I1468" s="16"/>
      <c r="J1468" s="16"/>
      <c r="K1468" s="16"/>
      <c r="L1468" s="16"/>
      <c r="M1468" s="16">
        <v>1</v>
      </c>
      <c r="N1468" s="16"/>
      <c r="O1468" s="16"/>
      <c r="P1468" s="17">
        <v>1</v>
      </c>
      <c r="Q1468" s="17"/>
      <c r="R1468" s="17"/>
      <c r="S1468" s="17"/>
      <c r="T1468" s="18"/>
      <c r="U1468" s="18">
        <v>1</v>
      </c>
      <c r="V1468" s="18"/>
      <c r="W1468" s="18"/>
      <c r="X1468" s="19"/>
      <c r="Y1468" s="19"/>
      <c r="Z1468" s="19"/>
      <c r="AA1468" s="19"/>
      <c r="AB1468" s="19"/>
      <c r="AC1468" s="19"/>
      <c r="AD1468" s="19"/>
      <c r="AE1468" s="19">
        <v>1</v>
      </c>
      <c r="AF1468" s="19"/>
      <c r="AG1468" s="19"/>
      <c r="AH1468" s="19"/>
      <c r="AI1468" s="19"/>
      <c r="AJ1468" s="17">
        <v>1</v>
      </c>
      <c r="AK1468" s="17"/>
      <c r="AL1468" s="17"/>
      <c r="AM1468" s="17"/>
      <c r="AN1468" s="17"/>
      <c r="AO1468" s="17"/>
      <c r="AP1468" s="17"/>
      <c r="AQ1468" s="17"/>
      <c r="AR1468" s="20"/>
      <c r="AS1468" s="20"/>
      <c r="AT1468" s="20"/>
      <c r="AU1468" s="20"/>
      <c r="AV1468" s="20"/>
      <c r="AW1468" s="20"/>
      <c r="AX1468" s="20"/>
      <c r="AY1468" s="20"/>
      <c r="AZ1468" s="20"/>
      <c r="BA1468" s="20"/>
      <c r="BB1468" s="20"/>
      <c r="BC1468" s="20"/>
      <c r="BD1468" s="16"/>
      <c r="BE1468" s="16"/>
      <c r="BF1468" s="16"/>
      <c r="BG1468" s="16"/>
      <c r="BH1468" s="16"/>
      <c r="BI1468" s="16"/>
      <c r="BJ1468" s="16"/>
      <c r="BK1468" s="16"/>
      <c r="BL1468" s="16"/>
      <c r="BM1468" s="16"/>
      <c r="BN1468" s="16"/>
      <c r="BO1468" s="16"/>
      <c r="BP1468" s="16"/>
      <c r="BQ1468" s="16"/>
      <c r="BR1468" s="16"/>
      <c r="BS1468" s="16"/>
      <c r="BT1468" s="16"/>
      <c r="BU1468" s="16"/>
      <c r="BV1468" s="16"/>
      <c r="BW1468" s="16"/>
      <c r="BX1468" s="16"/>
      <c r="BY1468" s="16"/>
      <c r="BZ1468" s="16"/>
      <c r="CA1468" s="16"/>
      <c r="CB1468" s="16"/>
      <c r="CC1468" s="16"/>
      <c r="CD1468" s="16"/>
      <c r="CE1468" s="16"/>
      <c r="CF1468" s="16"/>
      <c r="CG1468" s="19"/>
      <c r="CH1468" s="19"/>
      <c r="CI1468" s="19"/>
      <c r="CJ1468" s="19"/>
      <c r="CK1468" s="19"/>
      <c r="CL1468" s="19">
        <v>1</v>
      </c>
      <c r="CM1468" s="19"/>
      <c r="CN1468" s="19"/>
      <c r="CO1468" s="19"/>
      <c r="CP1468" s="19"/>
      <c r="CQ1468" s="19"/>
      <c r="CR1468" s="19"/>
    </row>
    <row r="1469" spans="1:96" ht="107" customHeight="1">
      <c r="A1469" s="11" cm="1">
        <f t="array" ref="A1469">SUMPRODUCT(--ISNUMBER(SEARCH({"stranding","stranded"},E1469)))</f>
        <v>0</v>
      </c>
      <c r="B1469" s="12">
        <v>1610</v>
      </c>
      <c r="C1469" s="21" t="s">
        <v>3018</v>
      </c>
      <c r="D1469" s="22">
        <v>2007</v>
      </c>
      <c r="E1469" s="15" t="s">
        <v>3019</v>
      </c>
      <c r="F1469" s="15" t="s">
        <v>6134</v>
      </c>
      <c r="G1469" s="15">
        <f t="shared" si="22"/>
        <v>5</v>
      </c>
      <c r="H1469" s="16"/>
      <c r="I1469" s="16">
        <v>1</v>
      </c>
      <c r="J1469" s="16"/>
      <c r="K1469" s="16">
        <v>1</v>
      </c>
      <c r="L1469" s="16">
        <v>2</v>
      </c>
      <c r="M1469" s="16"/>
      <c r="N1469" s="16"/>
      <c r="O1469" s="16"/>
      <c r="P1469" s="17"/>
      <c r="Q1469" s="17"/>
      <c r="R1469" s="17"/>
      <c r="S1469" s="17"/>
      <c r="T1469" s="18"/>
      <c r="U1469" s="18">
        <v>1</v>
      </c>
      <c r="V1469" s="18"/>
      <c r="W1469" s="18"/>
      <c r="X1469" s="19"/>
      <c r="Y1469" s="19">
        <v>1</v>
      </c>
      <c r="Z1469" s="19">
        <v>1</v>
      </c>
      <c r="AA1469" s="19"/>
      <c r="AB1469" s="19"/>
      <c r="AC1469" s="19"/>
      <c r="AD1469" s="19"/>
      <c r="AE1469" s="19"/>
      <c r="AF1469" s="19"/>
      <c r="AG1469" s="19"/>
      <c r="AH1469" s="19"/>
      <c r="AI1469" s="19"/>
      <c r="AJ1469" s="17">
        <v>1</v>
      </c>
      <c r="AK1469" s="17"/>
      <c r="AL1469" s="17"/>
      <c r="AM1469" s="17"/>
      <c r="AN1469" s="17"/>
      <c r="AO1469" s="17"/>
      <c r="AP1469" s="17"/>
      <c r="AQ1469" s="17"/>
      <c r="AR1469" s="20"/>
      <c r="AS1469" s="20"/>
      <c r="AT1469" s="20"/>
      <c r="AU1469" s="20"/>
      <c r="AV1469" s="20"/>
      <c r="AW1469" s="20"/>
      <c r="AX1469" s="20"/>
      <c r="AY1469" s="20"/>
      <c r="AZ1469" s="20"/>
      <c r="BA1469" s="20"/>
      <c r="BB1469" s="20"/>
      <c r="BC1469" s="20"/>
      <c r="BD1469" s="16"/>
      <c r="BE1469" s="16"/>
      <c r="BF1469" s="16"/>
      <c r="BG1469" s="16"/>
      <c r="BH1469" s="16"/>
      <c r="BI1469" s="16"/>
      <c r="BJ1469" s="16"/>
      <c r="BK1469" s="16"/>
      <c r="BL1469" s="16"/>
      <c r="BM1469" s="16"/>
      <c r="BN1469" s="16"/>
      <c r="BO1469" s="16"/>
      <c r="BP1469" s="16"/>
      <c r="BQ1469" s="16"/>
      <c r="BR1469" s="16"/>
      <c r="BS1469" s="16"/>
      <c r="BT1469" s="16"/>
      <c r="BU1469" s="16"/>
      <c r="BV1469" s="16"/>
      <c r="BW1469" s="16"/>
      <c r="BX1469" s="16"/>
      <c r="BY1469" s="16"/>
      <c r="BZ1469" s="16">
        <v>1</v>
      </c>
      <c r="CA1469" s="16"/>
      <c r="CB1469" s="16"/>
      <c r="CC1469" s="16"/>
      <c r="CD1469" s="16"/>
      <c r="CE1469" s="16"/>
      <c r="CF1469" s="16"/>
      <c r="CG1469" s="19"/>
      <c r="CH1469" s="19"/>
      <c r="CI1469" s="19"/>
      <c r="CJ1469" s="19"/>
      <c r="CK1469" s="19"/>
      <c r="CL1469" s="19">
        <v>1</v>
      </c>
      <c r="CM1469" s="19"/>
      <c r="CN1469" s="19"/>
      <c r="CO1469" s="19"/>
      <c r="CP1469" s="19"/>
      <c r="CQ1469" s="19"/>
      <c r="CR1469" s="19"/>
    </row>
    <row r="1470" spans="1:96" ht="107" customHeight="1">
      <c r="A1470" s="11" cm="1">
        <f t="array" ref="A1470">SUMPRODUCT(--ISNUMBER(SEARCH({"stranding","stranded"},E1470)))</f>
        <v>0</v>
      </c>
      <c r="B1470" s="12">
        <v>1611</v>
      </c>
      <c r="C1470" s="13" t="s">
        <v>3020</v>
      </c>
      <c r="D1470" s="14">
        <v>2007</v>
      </c>
      <c r="E1470" s="15" t="s">
        <v>3021</v>
      </c>
      <c r="F1470" s="15" t="s">
        <v>7055</v>
      </c>
      <c r="G1470" s="15">
        <f t="shared" si="22"/>
        <v>6</v>
      </c>
      <c r="H1470" s="16"/>
      <c r="I1470" s="16"/>
      <c r="J1470" s="16"/>
      <c r="K1470" s="16"/>
      <c r="L1470" s="16"/>
      <c r="M1470" s="16">
        <v>1</v>
      </c>
      <c r="N1470" s="16"/>
      <c r="O1470" s="16"/>
      <c r="P1470" s="17"/>
      <c r="Q1470" s="17"/>
      <c r="R1470" s="17">
        <v>1</v>
      </c>
      <c r="S1470" s="17"/>
      <c r="T1470" s="18"/>
      <c r="U1470" s="18">
        <v>1</v>
      </c>
      <c r="V1470" s="18"/>
      <c r="W1470" s="18"/>
      <c r="X1470" s="19"/>
      <c r="Y1470" s="19"/>
      <c r="Z1470" s="19"/>
      <c r="AA1470" s="19"/>
      <c r="AB1470" s="19"/>
      <c r="AC1470" s="19"/>
      <c r="AD1470" s="19"/>
      <c r="AE1470" s="19">
        <v>1</v>
      </c>
      <c r="AF1470" s="19"/>
      <c r="AG1470" s="19"/>
      <c r="AH1470" s="19"/>
      <c r="AI1470" s="19"/>
      <c r="AJ1470" s="17">
        <v>1</v>
      </c>
      <c r="AK1470" s="17"/>
      <c r="AL1470" s="17"/>
      <c r="AM1470" s="17"/>
      <c r="AN1470" s="17"/>
      <c r="AO1470" s="17"/>
      <c r="AP1470" s="17">
        <v>1</v>
      </c>
      <c r="AQ1470" s="17"/>
      <c r="AR1470" s="20"/>
      <c r="AS1470" s="20"/>
      <c r="AT1470" s="20"/>
      <c r="AU1470" s="20"/>
      <c r="AV1470" s="20"/>
      <c r="AW1470" s="20"/>
      <c r="AX1470" s="20"/>
      <c r="AY1470" s="20"/>
      <c r="AZ1470" s="20"/>
      <c r="BA1470" s="20"/>
      <c r="BB1470" s="20"/>
      <c r="BC1470" s="20"/>
      <c r="BD1470" s="16"/>
      <c r="BE1470" s="16"/>
      <c r="BF1470" s="16"/>
      <c r="BG1470" s="16"/>
      <c r="BH1470" s="16"/>
      <c r="BI1470" s="16"/>
      <c r="BJ1470" s="16"/>
      <c r="BK1470" s="16"/>
      <c r="BL1470" s="16"/>
      <c r="BM1470" s="16"/>
      <c r="BN1470" s="16"/>
      <c r="BO1470" s="16"/>
      <c r="BP1470" s="16"/>
      <c r="BQ1470" s="16"/>
      <c r="BR1470" s="16"/>
      <c r="BS1470" s="16"/>
      <c r="BT1470" s="16"/>
      <c r="BU1470" s="16"/>
      <c r="BV1470" s="16"/>
      <c r="BW1470" s="16"/>
      <c r="BX1470" s="16"/>
      <c r="BY1470" s="16">
        <v>1</v>
      </c>
      <c r="BZ1470" s="16"/>
      <c r="CA1470" s="16"/>
      <c r="CB1470" s="16"/>
      <c r="CC1470" s="16"/>
      <c r="CD1470" s="16"/>
      <c r="CE1470" s="16"/>
      <c r="CF1470" s="16"/>
      <c r="CG1470" s="19"/>
      <c r="CH1470" s="19"/>
      <c r="CI1470" s="19"/>
      <c r="CJ1470" s="19"/>
      <c r="CK1470" s="19">
        <v>1</v>
      </c>
      <c r="CL1470" s="19"/>
      <c r="CM1470" s="19"/>
      <c r="CN1470" s="19"/>
      <c r="CO1470" s="19"/>
      <c r="CP1470" s="19"/>
      <c r="CQ1470" s="19"/>
      <c r="CR1470" s="19"/>
    </row>
    <row r="1471" spans="1:96" ht="107" customHeight="1">
      <c r="A1471" s="11" cm="1">
        <f t="array" ref="A1471">SUMPRODUCT(--ISNUMBER(SEARCH({"stranding","stranded"},E1471)))</f>
        <v>0</v>
      </c>
      <c r="B1471" s="12">
        <v>1612</v>
      </c>
      <c r="C1471" s="21" t="s">
        <v>3022</v>
      </c>
      <c r="D1471" s="22">
        <v>2007</v>
      </c>
      <c r="E1471" s="15" t="s">
        <v>3023</v>
      </c>
      <c r="F1471" s="15" t="s">
        <v>7056</v>
      </c>
      <c r="G1471" s="15">
        <f t="shared" si="22"/>
        <v>5</v>
      </c>
      <c r="H1471" s="16"/>
      <c r="I1471" s="16"/>
      <c r="J1471" s="16"/>
      <c r="K1471" s="16"/>
      <c r="L1471" s="16">
        <v>1</v>
      </c>
      <c r="M1471" s="16"/>
      <c r="N1471" s="16"/>
      <c r="O1471" s="16"/>
      <c r="P1471" s="17"/>
      <c r="Q1471" s="17"/>
      <c r="R1471" s="17">
        <v>1</v>
      </c>
      <c r="S1471" s="17"/>
      <c r="T1471" s="18"/>
      <c r="U1471" s="18">
        <v>1</v>
      </c>
      <c r="V1471" s="18"/>
      <c r="W1471" s="18"/>
      <c r="X1471" s="19">
        <v>1</v>
      </c>
      <c r="Y1471" s="19"/>
      <c r="Z1471" s="19"/>
      <c r="AA1471" s="19"/>
      <c r="AB1471" s="19"/>
      <c r="AC1471" s="19"/>
      <c r="AD1471" s="19"/>
      <c r="AE1471" s="19"/>
      <c r="AF1471" s="19"/>
      <c r="AG1471" s="19"/>
      <c r="AH1471" s="19"/>
      <c r="AI1471" s="19"/>
      <c r="AJ1471" s="17">
        <v>1</v>
      </c>
      <c r="AK1471" s="17"/>
      <c r="AL1471" s="17"/>
      <c r="AM1471" s="17"/>
      <c r="AN1471" s="17"/>
      <c r="AO1471" s="17"/>
      <c r="AP1471" s="17">
        <v>1</v>
      </c>
      <c r="AQ1471" s="17"/>
      <c r="AR1471" s="20"/>
      <c r="AS1471" s="20"/>
      <c r="AT1471" s="20"/>
      <c r="AU1471" s="20"/>
      <c r="AV1471" s="20"/>
      <c r="AW1471" s="20"/>
      <c r="AX1471" s="20"/>
      <c r="AY1471" s="20"/>
      <c r="AZ1471" s="20"/>
      <c r="BA1471" s="20"/>
      <c r="BB1471" s="20"/>
      <c r="BC1471" s="20"/>
      <c r="BD1471" s="16"/>
      <c r="BE1471" s="16"/>
      <c r="BF1471" s="16"/>
      <c r="BG1471" s="16"/>
      <c r="BH1471" s="16"/>
      <c r="BI1471" s="16"/>
      <c r="BJ1471" s="16"/>
      <c r="BK1471" s="16"/>
      <c r="BL1471" s="16"/>
      <c r="BM1471" s="16"/>
      <c r="BN1471" s="16"/>
      <c r="BO1471" s="16"/>
      <c r="BP1471" s="16"/>
      <c r="BQ1471" s="16"/>
      <c r="BR1471" s="16"/>
      <c r="BS1471" s="16"/>
      <c r="BT1471" s="16"/>
      <c r="BU1471" s="16"/>
      <c r="BV1471" s="16"/>
      <c r="BW1471" s="16"/>
      <c r="BX1471" s="16"/>
      <c r="BY1471" s="16"/>
      <c r="BZ1471" s="16"/>
      <c r="CA1471" s="16"/>
      <c r="CB1471" s="16"/>
      <c r="CC1471" s="16"/>
      <c r="CD1471" s="16"/>
      <c r="CE1471" s="16"/>
      <c r="CF1471" s="16"/>
      <c r="CG1471" s="19"/>
      <c r="CH1471" s="19"/>
      <c r="CI1471" s="19"/>
      <c r="CJ1471" s="19"/>
      <c r="CK1471" s="19">
        <v>1</v>
      </c>
      <c r="CL1471" s="19"/>
      <c r="CM1471" s="19"/>
      <c r="CN1471" s="19"/>
      <c r="CO1471" s="19"/>
      <c r="CP1471" s="19"/>
      <c r="CQ1471" s="19"/>
      <c r="CR1471" s="19"/>
    </row>
    <row r="1472" spans="1:96" ht="107" customHeight="1">
      <c r="A1472" s="11" cm="1">
        <f t="array" ref="A1472">SUMPRODUCT(--ISNUMBER(SEARCH({"stranding","stranded"},E1472)))</f>
        <v>0</v>
      </c>
      <c r="B1472" s="12">
        <v>1613</v>
      </c>
      <c r="C1472" s="13" t="s">
        <v>3024</v>
      </c>
      <c r="D1472" s="14">
        <v>2007</v>
      </c>
      <c r="E1472" s="23" t="s">
        <v>3025</v>
      </c>
      <c r="F1472" s="23" t="s">
        <v>7057</v>
      </c>
      <c r="G1472" s="15">
        <f t="shared" si="22"/>
        <v>7</v>
      </c>
      <c r="H1472" s="16"/>
      <c r="I1472" s="16"/>
      <c r="J1472" s="16">
        <v>1</v>
      </c>
      <c r="K1472" s="16"/>
      <c r="L1472" s="16"/>
      <c r="M1472" s="16"/>
      <c r="N1472" s="16"/>
      <c r="O1472" s="16"/>
      <c r="P1472" s="17"/>
      <c r="Q1472" s="17"/>
      <c r="R1472" s="17">
        <v>1</v>
      </c>
      <c r="S1472" s="17"/>
      <c r="T1472" s="18"/>
      <c r="U1472" s="18">
        <v>1</v>
      </c>
      <c r="V1472" s="18"/>
      <c r="W1472" s="18"/>
      <c r="X1472" s="19">
        <v>1</v>
      </c>
      <c r="Y1472" s="19"/>
      <c r="Z1472" s="19"/>
      <c r="AA1472" s="19"/>
      <c r="AB1472" s="19"/>
      <c r="AC1472" s="19"/>
      <c r="AD1472" s="19"/>
      <c r="AE1472" s="19">
        <v>1</v>
      </c>
      <c r="AF1472" s="19"/>
      <c r="AG1472" s="19"/>
      <c r="AH1472" s="19"/>
      <c r="AI1472" s="19"/>
      <c r="AJ1472" s="17">
        <v>1</v>
      </c>
      <c r="AK1472" s="17"/>
      <c r="AL1472" s="17"/>
      <c r="AM1472" s="17"/>
      <c r="AN1472" s="17"/>
      <c r="AO1472" s="17"/>
      <c r="AP1472" s="17">
        <v>1</v>
      </c>
      <c r="AQ1472" s="17"/>
      <c r="AR1472" s="20"/>
      <c r="AS1472" s="20"/>
      <c r="AT1472" s="20"/>
      <c r="AU1472" s="20"/>
      <c r="AV1472" s="20"/>
      <c r="AW1472" s="20"/>
      <c r="AX1472" s="20"/>
      <c r="AY1472" s="20"/>
      <c r="AZ1472" s="20"/>
      <c r="BA1472" s="20"/>
      <c r="BB1472" s="20"/>
      <c r="BC1472" s="20"/>
      <c r="BD1472" s="16"/>
      <c r="BE1472" s="16"/>
      <c r="BF1472" s="16"/>
      <c r="BG1472" s="16"/>
      <c r="BH1472" s="16"/>
      <c r="BI1472" s="16">
        <v>1</v>
      </c>
      <c r="BJ1472" s="16"/>
      <c r="BK1472" s="16"/>
      <c r="BL1472" s="16"/>
      <c r="BM1472" s="16"/>
      <c r="BN1472" s="16"/>
      <c r="BO1472" s="16"/>
      <c r="BP1472" s="16"/>
      <c r="BQ1472" s="16"/>
      <c r="BR1472" s="16"/>
      <c r="BS1472" s="16"/>
      <c r="BT1472" s="16"/>
      <c r="BU1472" s="16"/>
      <c r="BV1472" s="16"/>
      <c r="BW1472" s="16"/>
      <c r="BX1472" s="16"/>
      <c r="BY1472" s="16"/>
      <c r="BZ1472" s="16"/>
      <c r="CA1472" s="16"/>
      <c r="CB1472" s="16"/>
      <c r="CC1472" s="16"/>
      <c r="CD1472" s="16"/>
      <c r="CE1472" s="16"/>
      <c r="CF1472" s="16"/>
      <c r="CG1472" s="19"/>
      <c r="CH1472" s="19"/>
      <c r="CI1472" s="19">
        <v>1</v>
      </c>
      <c r="CJ1472" s="19"/>
      <c r="CK1472" s="19"/>
      <c r="CL1472" s="19"/>
      <c r="CM1472" s="19"/>
      <c r="CN1472" s="19"/>
      <c r="CO1472" s="19"/>
      <c r="CP1472" s="19"/>
      <c r="CQ1472" s="19"/>
      <c r="CR1472" s="19"/>
    </row>
    <row r="1473" spans="1:96" ht="107" customHeight="1">
      <c r="A1473" s="11" cm="1">
        <f t="array" ref="A1473">SUMPRODUCT(--ISNUMBER(SEARCH({"stranding","stranded"},E1473)))</f>
        <v>0</v>
      </c>
      <c r="B1473" s="12">
        <v>1614</v>
      </c>
      <c r="C1473" s="21" t="s">
        <v>3026</v>
      </c>
      <c r="D1473" s="22">
        <v>2007</v>
      </c>
      <c r="E1473" s="15" t="s">
        <v>3027</v>
      </c>
      <c r="F1473" s="15" t="s">
        <v>8020</v>
      </c>
      <c r="G1473" s="15">
        <f t="shared" si="22"/>
        <v>9</v>
      </c>
      <c r="H1473" s="16"/>
      <c r="I1473" s="16"/>
      <c r="J1473" s="16"/>
      <c r="K1473" s="16"/>
      <c r="L1473" s="16"/>
      <c r="M1473" s="16">
        <v>1</v>
      </c>
      <c r="N1473" s="16"/>
      <c r="O1473" s="16"/>
      <c r="P1473" s="17">
        <v>1</v>
      </c>
      <c r="Q1473" s="17"/>
      <c r="R1473" s="17"/>
      <c r="S1473" s="17"/>
      <c r="T1473" s="18"/>
      <c r="U1473" s="18">
        <v>1</v>
      </c>
      <c r="V1473" s="18">
        <v>1</v>
      </c>
      <c r="W1473" s="18"/>
      <c r="X1473" s="19">
        <v>1</v>
      </c>
      <c r="Y1473" s="19"/>
      <c r="Z1473" s="19"/>
      <c r="AA1473" s="19"/>
      <c r="AB1473" s="19"/>
      <c r="AC1473" s="19"/>
      <c r="AD1473" s="19"/>
      <c r="AE1473" s="19"/>
      <c r="AF1473" s="19"/>
      <c r="AG1473" s="19"/>
      <c r="AH1473" s="19"/>
      <c r="AI1473" s="19"/>
      <c r="AJ1473" s="17">
        <v>1</v>
      </c>
      <c r="AK1473" s="17"/>
      <c r="AL1473" s="17"/>
      <c r="AM1473" s="17"/>
      <c r="AN1473" s="17"/>
      <c r="AO1473" s="17"/>
      <c r="AP1473" s="17"/>
      <c r="AQ1473" s="17">
        <v>1</v>
      </c>
      <c r="AR1473" s="20"/>
      <c r="AS1473" s="20"/>
      <c r="AT1473" s="20"/>
      <c r="AU1473" s="20"/>
      <c r="AV1473" s="20"/>
      <c r="AW1473" s="20"/>
      <c r="AX1473" s="20"/>
      <c r="AY1473" s="20"/>
      <c r="AZ1473" s="20"/>
      <c r="BA1473" s="20"/>
      <c r="BB1473" s="20"/>
      <c r="BC1473" s="20"/>
      <c r="BD1473" s="16">
        <v>1</v>
      </c>
      <c r="BE1473" s="16"/>
      <c r="BF1473" s="16"/>
      <c r="BG1473" s="16"/>
      <c r="BH1473" s="16"/>
      <c r="BI1473" s="16"/>
      <c r="BJ1473" s="16"/>
      <c r="BK1473" s="16"/>
      <c r="BL1473" s="16">
        <v>1</v>
      </c>
      <c r="BM1473" s="16"/>
      <c r="BN1473" s="16"/>
      <c r="BO1473" s="16"/>
      <c r="BP1473" s="16"/>
      <c r="BQ1473" s="16"/>
      <c r="BR1473" s="16"/>
      <c r="BS1473" s="16">
        <v>1</v>
      </c>
      <c r="BT1473" s="16"/>
      <c r="BU1473" s="16"/>
      <c r="BV1473" s="16"/>
      <c r="BW1473" s="16"/>
      <c r="BX1473" s="16"/>
      <c r="BY1473" s="16"/>
      <c r="BZ1473" s="16"/>
      <c r="CA1473" s="16"/>
      <c r="CB1473" s="16"/>
      <c r="CC1473" s="16"/>
      <c r="CD1473" s="16"/>
      <c r="CE1473" s="16"/>
      <c r="CF1473" s="16"/>
      <c r="CG1473" s="19"/>
      <c r="CH1473" s="19"/>
      <c r="CI1473" s="19"/>
      <c r="CJ1473" s="19"/>
      <c r="CK1473" s="19"/>
      <c r="CL1473" s="19"/>
      <c r="CM1473" s="19"/>
      <c r="CN1473" s="19"/>
      <c r="CO1473" s="19">
        <v>1</v>
      </c>
      <c r="CP1473" s="19"/>
      <c r="CQ1473" s="19"/>
      <c r="CR1473" s="19"/>
    </row>
    <row r="1474" spans="1:96" ht="107" customHeight="1">
      <c r="A1474" s="11" cm="1">
        <f t="array" ref="A1474">SUMPRODUCT(--ISNUMBER(SEARCH({"stranding","stranded"},E1474)))</f>
        <v>0</v>
      </c>
      <c r="B1474" s="12">
        <v>1616</v>
      </c>
      <c r="C1474" s="21" t="s">
        <v>3028</v>
      </c>
      <c r="D1474" s="22">
        <v>2007</v>
      </c>
      <c r="E1474" s="15" t="s">
        <v>3029</v>
      </c>
      <c r="F1474" s="15" t="s">
        <v>7058</v>
      </c>
      <c r="G1474" s="15">
        <f t="shared" ref="G1474:G1526" si="23">SUM(P1474:CF1474)</f>
        <v>4</v>
      </c>
      <c r="H1474" s="16"/>
      <c r="I1474" s="16"/>
      <c r="J1474" s="16"/>
      <c r="K1474" s="16"/>
      <c r="L1474" s="16"/>
      <c r="M1474" s="16"/>
      <c r="N1474" s="16"/>
      <c r="O1474" s="16"/>
      <c r="P1474" s="17"/>
      <c r="Q1474" s="17"/>
      <c r="R1474" s="17"/>
      <c r="S1474" s="17"/>
      <c r="T1474" s="18"/>
      <c r="U1474" s="18">
        <v>1</v>
      </c>
      <c r="V1474" s="18"/>
      <c r="W1474" s="18"/>
      <c r="X1474" s="19"/>
      <c r="Y1474" s="19"/>
      <c r="Z1474" s="19"/>
      <c r="AA1474" s="19"/>
      <c r="AB1474" s="19"/>
      <c r="AC1474" s="19"/>
      <c r="AD1474" s="19"/>
      <c r="AE1474" s="19"/>
      <c r="AF1474" s="19"/>
      <c r="AG1474" s="19"/>
      <c r="AH1474" s="19"/>
      <c r="AI1474" s="19"/>
      <c r="AJ1474" s="17">
        <v>1</v>
      </c>
      <c r="AK1474" s="17"/>
      <c r="AL1474" s="17"/>
      <c r="AM1474" s="17"/>
      <c r="AN1474" s="17"/>
      <c r="AO1474" s="17"/>
      <c r="AP1474" s="17"/>
      <c r="AQ1474" s="17"/>
      <c r="AR1474" s="20"/>
      <c r="AS1474" s="20"/>
      <c r="AT1474" s="20"/>
      <c r="AU1474" s="20"/>
      <c r="AV1474" s="20"/>
      <c r="AW1474" s="20"/>
      <c r="AX1474" s="20">
        <v>1</v>
      </c>
      <c r="AY1474" s="20"/>
      <c r="AZ1474" s="20"/>
      <c r="BA1474" s="20"/>
      <c r="BB1474" s="20"/>
      <c r="BC1474" s="20"/>
      <c r="BD1474" s="16"/>
      <c r="BE1474" s="16"/>
      <c r="BF1474" s="16"/>
      <c r="BG1474" s="16"/>
      <c r="BH1474" s="16"/>
      <c r="BI1474" s="16"/>
      <c r="BJ1474" s="16"/>
      <c r="BK1474" s="16"/>
      <c r="BL1474" s="16"/>
      <c r="BM1474" s="16"/>
      <c r="BN1474" s="16"/>
      <c r="BO1474" s="16"/>
      <c r="BP1474" s="16"/>
      <c r="BQ1474" s="16"/>
      <c r="BR1474" s="16"/>
      <c r="BS1474" s="16"/>
      <c r="BT1474" s="16"/>
      <c r="BU1474" s="16"/>
      <c r="BV1474" s="16"/>
      <c r="BW1474" s="16"/>
      <c r="BX1474" s="16"/>
      <c r="BY1474" s="16">
        <v>1</v>
      </c>
      <c r="BZ1474" s="16"/>
      <c r="CA1474" s="16"/>
      <c r="CB1474" s="16"/>
      <c r="CC1474" s="16"/>
      <c r="CD1474" s="16"/>
      <c r="CE1474" s="16"/>
      <c r="CF1474" s="16"/>
      <c r="CG1474" s="19"/>
      <c r="CH1474" s="19"/>
      <c r="CI1474" s="19"/>
      <c r="CJ1474" s="19"/>
      <c r="CK1474" s="19">
        <v>1</v>
      </c>
      <c r="CL1474" s="19"/>
      <c r="CM1474" s="19"/>
      <c r="CN1474" s="19"/>
      <c r="CO1474" s="19"/>
      <c r="CP1474" s="19"/>
      <c r="CQ1474" s="19"/>
      <c r="CR1474" s="19"/>
    </row>
    <row r="1475" spans="1:96" ht="107" customHeight="1">
      <c r="A1475" s="11" cm="1">
        <f t="array" ref="A1475">SUMPRODUCT(--ISNUMBER(SEARCH({"stranding","stranded"},E1475)))</f>
        <v>0</v>
      </c>
      <c r="B1475" s="12">
        <v>1617</v>
      </c>
      <c r="C1475" s="13" t="s">
        <v>3030</v>
      </c>
      <c r="D1475" s="14">
        <v>2007</v>
      </c>
      <c r="E1475" s="15" t="s">
        <v>3031</v>
      </c>
      <c r="F1475" s="15" t="s">
        <v>7059</v>
      </c>
      <c r="G1475" s="15">
        <f t="shared" si="23"/>
        <v>6</v>
      </c>
      <c r="H1475" s="16"/>
      <c r="I1475" s="16"/>
      <c r="J1475" s="16">
        <v>1</v>
      </c>
      <c r="K1475" s="16"/>
      <c r="L1475" s="16"/>
      <c r="M1475" s="16">
        <v>1</v>
      </c>
      <c r="N1475" s="16"/>
      <c r="O1475" s="16"/>
      <c r="P1475" s="17"/>
      <c r="Q1475" s="17"/>
      <c r="R1475" s="17">
        <v>1</v>
      </c>
      <c r="S1475" s="17"/>
      <c r="T1475" s="18"/>
      <c r="U1475" s="18">
        <v>1</v>
      </c>
      <c r="V1475" s="18"/>
      <c r="W1475" s="18"/>
      <c r="X1475" s="19"/>
      <c r="Y1475" s="19"/>
      <c r="Z1475" s="19"/>
      <c r="AA1475" s="19"/>
      <c r="AB1475" s="19"/>
      <c r="AC1475" s="19"/>
      <c r="AD1475" s="19"/>
      <c r="AE1475" s="19"/>
      <c r="AF1475" s="19"/>
      <c r="AG1475" s="19"/>
      <c r="AH1475" s="19"/>
      <c r="AI1475" s="19"/>
      <c r="AJ1475" s="17">
        <v>1</v>
      </c>
      <c r="AK1475" s="17"/>
      <c r="AL1475" s="17"/>
      <c r="AM1475" s="17"/>
      <c r="AN1475" s="17"/>
      <c r="AO1475" s="17"/>
      <c r="AP1475" s="17"/>
      <c r="AQ1475" s="17"/>
      <c r="AR1475" s="20"/>
      <c r="AS1475" s="20"/>
      <c r="AT1475" s="20"/>
      <c r="AU1475" s="20"/>
      <c r="AV1475" s="20"/>
      <c r="AW1475" s="20"/>
      <c r="AX1475" s="20">
        <v>1</v>
      </c>
      <c r="AY1475" s="20"/>
      <c r="AZ1475" s="20"/>
      <c r="BA1475" s="20"/>
      <c r="BB1475" s="20"/>
      <c r="BC1475" s="20"/>
      <c r="BD1475" s="16"/>
      <c r="BE1475" s="16"/>
      <c r="BF1475" s="16"/>
      <c r="BG1475" s="16"/>
      <c r="BH1475" s="16"/>
      <c r="BI1475" s="16"/>
      <c r="BJ1475" s="16"/>
      <c r="BK1475" s="16"/>
      <c r="BL1475" s="16"/>
      <c r="BM1475" s="16"/>
      <c r="BN1475" s="16"/>
      <c r="BO1475" s="16"/>
      <c r="BP1475" s="16"/>
      <c r="BQ1475" s="16">
        <v>1</v>
      </c>
      <c r="BR1475" s="16"/>
      <c r="BS1475" s="16"/>
      <c r="BT1475" s="16"/>
      <c r="BU1475" s="16"/>
      <c r="BV1475" s="16"/>
      <c r="BW1475" s="16"/>
      <c r="BX1475" s="16"/>
      <c r="BY1475" s="16">
        <v>1</v>
      </c>
      <c r="BZ1475" s="16"/>
      <c r="CA1475" s="16"/>
      <c r="CB1475" s="16"/>
      <c r="CC1475" s="16"/>
      <c r="CD1475" s="16"/>
      <c r="CE1475" s="16"/>
      <c r="CF1475" s="16"/>
      <c r="CG1475" s="19"/>
      <c r="CH1475" s="19"/>
      <c r="CI1475" s="19"/>
      <c r="CJ1475" s="19"/>
      <c r="CK1475" s="19"/>
      <c r="CL1475" s="19">
        <v>1</v>
      </c>
      <c r="CM1475" s="19"/>
      <c r="CN1475" s="19"/>
      <c r="CO1475" s="19"/>
      <c r="CP1475" s="19"/>
      <c r="CQ1475" s="19"/>
      <c r="CR1475" s="19"/>
    </row>
    <row r="1476" spans="1:96" ht="107" customHeight="1">
      <c r="A1476" s="11" cm="1">
        <f t="array" ref="A1476">SUMPRODUCT(--ISNUMBER(SEARCH({"stranding","stranded"},E1476)))</f>
        <v>0</v>
      </c>
      <c r="B1476" s="12">
        <v>1619</v>
      </c>
      <c r="C1476" s="13" t="s">
        <v>3032</v>
      </c>
      <c r="D1476" s="14">
        <v>2007</v>
      </c>
      <c r="E1476" s="15" t="s">
        <v>3033</v>
      </c>
      <c r="F1476" s="15" t="s">
        <v>6608</v>
      </c>
      <c r="G1476" s="15">
        <f t="shared" si="23"/>
        <v>4</v>
      </c>
      <c r="H1476" s="16"/>
      <c r="I1476" s="16"/>
      <c r="J1476" s="16"/>
      <c r="K1476" s="16"/>
      <c r="L1476" s="16"/>
      <c r="M1476" s="16">
        <v>1</v>
      </c>
      <c r="N1476" s="16"/>
      <c r="O1476" s="16"/>
      <c r="P1476" s="17"/>
      <c r="Q1476" s="17"/>
      <c r="R1476" s="17"/>
      <c r="S1476" s="17"/>
      <c r="T1476" s="18"/>
      <c r="U1476" s="18">
        <v>1</v>
      </c>
      <c r="V1476" s="18"/>
      <c r="W1476" s="18"/>
      <c r="X1476" s="19"/>
      <c r="Y1476" s="19">
        <v>1</v>
      </c>
      <c r="Z1476" s="19">
        <v>1</v>
      </c>
      <c r="AA1476" s="19"/>
      <c r="AB1476" s="19"/>
      <c r="AC1476" s="19"/>
      <c r="AD1476" s="19"/>
      <c r="AE1476" s="19"/>
      <c r="AF1476" s="19"/>
      <c r="AG1476" s="19"/>
      <c r="AH1476" s="19"/>
      <c r="AI1476" s="19"/>
      <c r="AJ1476" s="17"/>
      <c r="AK1476" s="17"/>
      <c r="AL1476" s="17"/>
      <c r="AM1476" s="17"/>
      <c r="AN1476" s="17"/>
      <c r="AO1476" s="17"/>
      <c r="AP1476" s="17"/>
      <c r="AQ1476" s="17"/>
      <c r="AR1476" s="20"/>
      <c r="AS1476" s="20"/>
      <c r="AT1476" s="20"/>
      <c r="AU1476" s="20"/>
      <c r="AV1476" s="20"/>
      <c r="AW1476" s="20"/>
      <c r="AX1476" s="20"/>
      <c r="AY1476" s="20"/>
      <c r="AZ1476" s="20"/>
      <c r="BA1476" s="20"/>
      <c r="BB1476" s="20"/>
      <c r="BC1476" s="20"/>
      <c r="BD1476" s="16"/>
      <c r="BE1476" s="16"/>
      <c r="BF1476" s="16"/>
      <c r="BG1476" s="16"/>
      <c r="BH1476" s="16"/>
      <c r="BI1476" s="16"/>
      <c r="BJ1476" s="16"/>
      <c r="BK1476" s="16"/>
      <c r="BL1476" s="16"/>
      <c r="BM1476" s="16"/>
      <c r="BN1476" s="16"/>
      <c r="BO1476" s="16"/>
      <c r="BP1476" s="16"/>
      <c r="BQ1476" s="16"/>
      <c r="BR1476" s="16"/>
      <c r="BS1476" s="16"/>
      <c r="BT1476" s="16">
        <v>1</v>
      </c>
      <c r="BU1476" s="16"/>
      <c r="BV1476" s="16"/>
      <c r="BW1476" s="16"/>
      <c r="BX1476" s="16"/>
      <c r="BY1476" s="16"/>
      <c r="BZ1476" s="16"/>
      <c r="CA1476" s="16"/>
      <c r="CB1476" s="16"/>
      <c r="CC1476" s="16"/>
      <c r="CD1476" s="16"/>
      <c r="CE1476" s="16"/>
      <c r="CF1476" s="16"/>
      <c r="CG1476" s="19"/>
      <c r="CH1476" s="19"/>
      <c r="CI1476" s="19"/>
      <c r="CJ1476" s="19"/>
      <c r="CK1476" s="19"/>
      <c r="CL1476" s="19"/>
      <c r="CM1476" s="19"/>
      <c r="CN1476" s="19">
        <v>1</v>
      </c>
      <c r="CO1476" s="19"/>
      <c r="CP1476" s="19"/>
      <c r="CQ1476" s="19"/>
      <c r="CR1476" s="19"/>
    </row>
    <row r="1477" spans="1:96" ht="107" customHeight="1">
      <c r="A1477" s="11" cm="1">
        <f t="array" ref="A1477">SUMPRODUCT(--ISNUMBER(SEARCH({"stranding","stranded"},E1477)))</f>
        <v>0</v>
      </c>
      <c r="B1477" s="12">
        <v>1620</v>
      </c>
      <c r="C1477" s="21" t="s">
        <v>3034</v>
      </c>
      <c r="D1477" s="22">
        <v>2007</v>
      </c>
      <c r="E1477" s="15" t="s">
        <v>3035</v>
      </c>
      <c r="F1477" s="15" t="s">
        <v>7060</v>
      </c>
      <c r="G1477" s="15">
        <f t="shared" si="23"/>
        <v>6</v>
      </c>
      <c r="H1477" s="16"/>
      <c r="I1477" s="16"/>
      <c r="J1477" s="16"/>
      <c r="K1477" s="16"/>
      <c r="L1477" s="16"/>
      <c r="M1477" s="16">
        <v>1</v>
      </c>
      <c r="N1477" s="16"/>
      <c r="O1477" s="16"/>
      <c r="P1477" s="17"/>
      <c r="Q1477" s="17"/>
      <c r="R1477" s="17">
        <v>1</v>
      </c>
      <c r="S1477" s="17"/>
      <c r="T1477" s="18"/>
      <c r="U1477" s="18">
        <v>1</v>
      </c>
      <c r="V1477" s="18"/>
      <c r="W1477" s="18"/>
      <c r="X1477" s="19"/>
      <c r="Y1477" s="19"/>
      <c r="Z1477" s="19"/>
      <c r="AA1477" s="19"/>
      <c r="AB1477" s="19"/>
      <c r="AC1477" s="19"/>
      <c r="AD1477" s="19"/>
      <c r="AE1477" s="19"/>
      <c r="AF1477" s="19">
        <v>1</v>
      </c>
      <c r="AG1477" s="19"/>
      <c r="AH1477" s="19"/>
      <c r="AI1477" s="19"/>
      <c r="AJ1477" s="17">
        <v>1</v>
      </c>
      <c r="AK1477" s="17"/>
      <c r="AL1477" s="17">
        <v>1</v>
      </c>
      <c r="AM1477" s="17"/>
      <c r="AN1477" s="17"/>
      <c r="AO1477" s="17"/>
      <c r="AP1477" s="17"/>
      <c r="AQ1477" s="17"/>
      <c r="AR1477" s="20"/>
      <c r="AS1477" s="20"/>
      <c r="AT1477" s="20"/>
      <c r="AU1477" s="20"/>
      <c r="AV1477" s="20"/>
      <c r="AW1477" s="20"/>
      <c r="AX1477" s="20"/>
      <c r="AY1477" s="20"/>
      <c r="AZ1477" s="20"/>
      <c r="BA1477" s="20"/>
      <c r="BB1477" s="20"/>
      <c r="BC1477" s="20"/>
      <c r="BD1477" s="16"/>
      <c r="BE1477" s="16"/>
      <c r="BF1477" s="16"/>
      <c r="BG1477" s="16"/>
      <c r="BH1477" s="16"/>
      <c r="BI1477" s="16"/>
      <c r="BJ1477" s="16"/>
      <c r="BK1477" s="16"/>
      <c r="BL1477" s="16">
        <v>1</v>
      </c>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9"/>
      <c r="CH1477" s="19"/>
      <c r="CI1477" s="19"/>
      <c r="CJ1477" s="19"/>
      <c r="CK1477" s="19">
        <v>1</v>
      </c>
      <c r="CL1477" s="19"/>
      <c r="CM1477" s="19"/>
      <c r="CN1477" s="19"/>
      <c r="CO1477" s="19"/>
      <c r="CP1477" s="19"/>
      <c r="CQ1477" s="19"/>
      <c r="CR1477" s="19"/>
    </row>
    <row r="1478" spans="1:96" ht="107" customHeight="1">
      <c r="A1478" s="11" cm="1">
        <f t="array" ref="A1478">SUMPRODUCT(--ISNUMBER(SEARCH({"stranding","stranded"},E1478)))</f>
        <v>0</v>
      </c>
      <c r="B1478" s="12">
        <v>1621</v>
      </c>
      <c r="C1478" s="13" t="s">
        <v>3036</v>
      </c>
      <c r="D1478" s="14">
        <v>2007</v>
      </c>
      <c r="E1478" s="15" t="s">
        <v>3037</v>
      </c>
      <c r="F1478" s="15" t="s">
        <v>6407</v>
      </c>
      <c r="G1478" s="15">
        <f t="shared" si="23"/>
        <v>3</v>
      </c>
      <c r="H1478" s="16"/>
      <c r="I1478" s="16"/>
      <c r="J1478" s="16"/>
      <c r="K1478" s="16"/>
      <c r="L1478" s="16"/>
      <c r="M1478" s="16">
        <v>1</v>
      </c>
      <c r="N1478" s="16"/>
      <c r="O1478" s="16"/>
      <c r="P1478" s="17"/>
      <c r="Q1478" s="17"/>
      <c r="R1478" s="17"/>
      <c r="S1478" s="17"/>
      <c r="T1478" s="18"/>
      <c r="U1478" s="18">
        <v>1</v>
      </c>
      <c r="V1478" s="18"/>
      <c r="W1478" s="18"/>
      <c r="X1478" s="19"/>
      <c r="Y1478" s="19"/>
      <c r="Z1478" s="19"/>
      <c r="AA1478" s="19"/>
      <c r="AB1478" s="19"/>
      <c r="AC1478" s="19"/>
      <c r="AD1478" s="19"/>
      <c r="AE1478" s="19"/>
      <c r="AF1478" s="19"/>
      <c r="AG1478" s="19"/>
      <c r="AH1478" s="19"/>
      <c r="AI1478" s="19"/>
      <c r="AJ1478" s="17">
        <v>1</v>
      </c>
      <c r="AK1478" s="17"/>
      <c r="AL1478" s="17"/>
      <c r="AM1478" s="17"/>
      <c r="AN1478" s="17"/>
      <c r="AO1478" s="17"/>
      <c r="AP1478" s="17"/>
      <c r="AQ1478" s="17"/>
      <c r="AR1478" s="20"/>
      <c r="AS1478" s="20"/>
      <c r="AT1478" s="20"/>
      <c r="AU1478" s="20"/>
      <c r="AV1478" s="20"/>
      <c r="AW1478" s="20"/>
      <c r="AX1478" s="20"/>
      <c r="AY1478" s="20">
        <v>1</v>
      </c>
      <c r="AZ1478" s="20"/>
      <c r="BA1478" s="20"/>
      <c r="BB1478" s="20"/>
      <c r="BC1478" s="20"/>
      <c r="BD1478" s="16"/>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9"/>
      <c r="CH1478" s="19"/>
      <c r="CI1478" s="19"/>
      <c r="CJ1478" s="19">
        <v>1</v>
      </c>
      <c r="CK1478" s="19"/>
      <c r="CL1478" s="19"/>
      <c r="CM1478" s="19"/>
      <c r="CN1478" s="19"/>
      <c r="CO1478" s="19"/>
      <c r="CP1478" s="19"/>
      <c r="CQ1478" s="19"/>
      <c r="CR1478" s="19"/>
    </row>
    <row r="1479" spans="1:96" ht="107" customHeight="1">
      <c r="A1479" s="11" cm="1">
        <f t="array" ref="A1479">SUMPRODUCT(--ISNUMBER(SEARCH({"stranding","stranded"},E1479)))</f>
        <v>0</v>
      </c>
      <c r="B1479" s="12">
        <v>1622</v>
      </c>
      <c r="C1479" s="21" t="s">
        <v>3038</v>
      </c>
      <c r="D1479" s="22">
        <v>2007</v>
      </c>
      <c r="E1479" s="23" t="s">
        <v>3039</v>
      </c>
      <c r="F1479" s="23" t="s">
        <v>7061</v>
      </c>
      <c r="G1479" s="15">
        <f t="shared" si="23"/>
        <v>6</v>
      </c>
      <c r="H1479" s="16"/>
      <c r="I1479" s="16"/>
      <c r="J1479" s="16"/>
      <c r="K1479" s="16"/>
      <c r="L1479" s="16"/>
      <c r="M1479" s="16">
        <v>2</v>
      </c>
      <c r="N1479" s="16"/>
      <c r="O1479" s="16"/>
      <c r="P1479" s="17"/>
      <c r="Q1479" s="17"/>
      <c r="R1479" s="17">
        <v>1</v>
      </c>
      <c r="S1479" s="17"/>
      <c r="T1479" s="18">
        <v>1</v>
      </c>
      <c r="U1479" s="18"/>
      <c r="V1479" s="18"/>
      <c r="W1479" s="18"/>
      <c r="X1479" s="19"/>
      <c r="Y1479" s="19"/>
      <c r="Z1479" s="19"/>
      <c r="AA1479" s="19"/>
      <c r="AB1479" s="19"/>
      <c r="AC1479" s="19"/>
      <c r="AD1479" s="19"/>
      <c r="AE1479" s="19"/>
      <c r="AF1479" s="19"/>
      <c r="AG1479" s="19"/>
      <c r="AH1479" s="19"/>
      <c r="AI1479" s="19"/>
      <c r="AJ1479" s="17">
        <v>1</v>
      </c>
      <c r="AK1479" s="17"/>
      <c r="AL1479" s="17"/>
      <c r="AM1479" s="17"/>
      <c r="AN1479" s="17"/>
      <c r="AO1479" s="17"/>
      <c r="AP1479" s="17"/>
      <c r="AQ1479" s="17"/>
      <c r="AR1479" s="20"/>
      <c r="AS1479" s="20"/>
      <c r="AT1479" s="20"/>
      <c r="AU1479" s="20"/>
      <c r="AV1479" s="20"/>
      <c r="AW1479" s="20"/>
      <c r="AX1479" s="20">
        <v>1</v>
      </c>
      <c r="AY1479" s="20"/>
      <c r="AZ1479" s="20"/>
      <c r="BA1479" s="20">
        <v>1</v>
      </c>
      <c r="BB1479" s="20"/>
      <c r="BC1479" s="20"/>
      <c r="BD1479" s="16"/>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v>1</v>
      </c>
      <c r="CC1479" s="16"/>
      <c r="CD1479" s="16"/>
      <c r="CE1479" s="16"/>
      <c r="CF1479" s="16"/>
      <c r="CG1479" s="19"/>
      <c r="CH1479" s="19"/>
      <c r="CI1479" s="19"/>
      <c r="CJ1479" s="19"/>
      <c r="CK1479" s="19">
        <v>1</v>
      </c>
      <c r="CL1479" s="19"/>
      <c r="CM1479" s="19"/>
      <c r="CN1479" s="19"/>
      <c r="CO1479" s="19"/>
      <c r="CP1479" s="19"/>
      <c r="CQ1479" s="19"/>
      <c r="CR1479" s="19"/>
    </row>
    <row r="1480" spans="1:96" ht="107" customHeight="1">
      <c r="A1480" s="11" cm="1">
        <f t="array" ref="A1480">SUMPRODUCT(--ISNUMBER(SEARCH({"stranding","stranded"},E1480)))</f>
        <v>0</v>
      </c>
      <c r="B1480" s="12">
        <v>1623</v>
      </c>
      <c r="C1480" s="13" t="s">
        <v>3040</v>
      </c>
      <c r="D1480" s="14">
        <v>2007</v>
      </c>
      <c r="E1480" s="15" t="s">
        <v>3041</v>
      </c>
      <c r="F1480" s="15" t="s">
        <v>8021</v>
      </c>
      <c r="G1480" s="15">
        <f t="shared" si="23"/>
        <v>6</v>
      </c>
      <c r="H1480" s="16"/>
      <c r="I1480" s="16"/>
      <c r="J1480" s="16"/>
      <c r="K1480" s="16">
        <v>1</v>
      </c>
      <c r="L1480" s="16"/>
      <c r="M1480" s="16"/>
      <c r="N1480" s="16"/>
      <c r="O1480" s="16"/>
      <c r="P1480" s="17"/>
      <c r="Q1480" s="17"/>
      <c r="R1480" s="17"/>
      <c r="S1480" s="17"/>
      <c r="T1480" s="18"/>
      <c r="U1480" s="18">
        <v>1</v>
      </c>
      <c r="V1480" s="18"/>
      <c r="W1480" s="18"/>
      <c r="X1480" s="19">
        <v>1</v>
      </c>
      <c r="Y1480" s="19">
        <v>1</v>
      </c>
      <c r="Z1480" s="19"/>
      <c r="AA1480" s="19"/>
      <c r="AB1480" s="19">
        <v>1</v>
      </c>
      <c r="AC1480" s="19"/>
      <c r="AD1480" s="19"/>
      <c r="AE1480" s="19"/>
      <c r="AF1480" s="19"/>
      <c r="AG1480" s="19"/>
      <c r="AH1480" s="19"/>
      <c r="AI1480" s="19"/>
      <c r="AJ1480" s="17"/>
      <c r="AK1480" s="17"/>
      <c r="AL1480" s="17"/>
      <c r="AM1480" s="17"/>
      <c r="AN1480" s="17"/>
      <c r="AO1480" s="17"/>
      <c r="AP1480" s="17"/>
      <c r="AQ1480" s="17"/>
      <c r="AR1480" s="20"/>
      <c r="AS1480" s="20"/>
      <c r="AT1480" s="20"/>
      <c r="AU1480" s="20"/>
      <c r="AV1480" s="20"/>
      <c r="AW1480" s="20"/>
      <c r="AX1480" s="20"/>
      <c r="AY1480" s="20"/>
      <c r="AZ1480" s="20"/>
      <c r="BA1480" s="20"/>
      <c r="BB1480" s="20"/>
      <c r="BC1480" s="20"/>
      <c r="BD1480" s="16"/>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v>1</v>
      </c>
      <c r="CB1480" s="16"/>
      <c r="CC1480" s="16"/>
      <c r="CD1480" s="16">
        <v>1</v>
      </c>
      <c r="CE1480" s="16"/>
      <c r="CF1480" s="16"/>
      <c r="CG1480" s="19"/>
      <c r="CH1480" s="19"/>
      <c r="CI1480" s="19"/>
      <c r="CJ1480" s="19"/>
      <c r="CK1480" s="19"/>
      <c r="CL1480" s="19">
        <v>1</v>
      </c>
      <c r="CM1480" s="19"/>
      <c r="CN1480" s="19"/>
      <c r="CO1480" s="19"/>
      <c r="CP1480" s="19"/>
      <c r="CQ1480" s="19"/>
      <c r="CR1480" s="19"/>
    </row>
    <row r="1481" spans="1:96" ht="107" customHeight="1">
      <c r="A1481" s="11" cm="1">
        <f t="array" ref="A1481">SUMPRODUCT(--ISNUMBER(SEARCH({"stranding","stranded"},E1481)))</f>
        <v>0</v>
      </c>
      <c r="B1481" s="12">
        <v>1624</v>
      </c>
      <c r="C1481" s="21" t="s">
        <v>3042</v>
      </c>
      <c r="D1481" s="22">
        <v>2007</v>
      </c>
      <c r="E1481" s="15" t="s">
        <v>3043</v>
      </c>
      <c r="F1481" s="15" t="s">
        <v>7950</v>
      </c>
      <c r="G1481" s="15">
        <f t="shared" si="23"/>
        <v>4</v>
      </c>
      <c r="H1481" s="16"/>
      <c r="I1481" s="16"/>
      <c r="J1481" s="16">
        <v>1</v>
      </c>
      <c r="K1481" s="16"/>
      <c r="L1481" s="16"/>
      <c r="M1481" s="16"/>
      <c r="N1481" s="16"/>
      <c r="O1481" s="16"/>
      <c r="P1481" s="17"/>
      <c r="Q1481" s="17"/>
      <c r="R1481" s="17"/>
      <c r="S1481" s="17"/>
      <c r="T1481" s="18">
        <v>1</v>
      </c>
      <c r="U1481" s="18"/>
      <c r="V1481" s="18"/>
      <c r="W1481" s="18"/>
      <c r="X1481" s="19">
        <v>1</v>
      </c>
      <c r="Y1481" s="19">
        <v>1</v>
      </c>
      <c r="Z1481" s="19"/>
      <c r="AA1481" s="19"/>
      <c r="AB1481" s="19"/>
      <c r="AC1481" s="19"/>
      <c r="AD1481" s="19"/>
      <c r="AE1481" s="19"/>
      <c r="AF1481" s="19"/>
      <c r="AG1481" s="19"/>
      <c r="AH1481" s="19"/>
      <c r="AI1481" s="19"/>
      <c r="AJ1481" s="17"/>
      <c r="AK1481" s="17"/>
      <c r="AL1481" s="17"/>
      <c r="AM1481" s="17"/>
      <c r="AN1481" s="17"/>
      <c r="AO1481" s="17"/>
      <c r="AP1481" s="17"/>
      <c r="AQ1481" s="17"/>
      <c r="AR1481" s="20"/>
      <c r="AS1481" s="20"/>
      <c r="AT1481" s="20"/>
      <c r="AU1481" s="20"/>
      <c r="AV1481" s="20"/>
      <c r="AW1481" s="20"/>
      <c r="AX1481" s="20"/>
      <c r="AY1481" s="20"/>
      <c r="AZ1481" s="20"/>
      <c r="BA1481" s="20"/>
      <c r="BB1481" s="20"/>
      <c r="BC1481" s="20"/>
      <c r="BD1481" s="16"/>
      <c r="BE1481" s="16"/>
      <c r="BF1481" s="16"/>
      <c r="BG1481" s="16"/>
      <c r="BH1481" s="16"/>
      <c r="BI1481" s="16"/>
      <c r="BJ1481" s="16"/>
      <c r="BK1481" s="16"/>
      <c r="BL1481" s="16"/>
      <c r="BM1481" s="16"/>
      <c r="BN1481" s="16"/>
      <c r="BO1481" s="16"/>
      <c r="BP1481" s="16"/>
      <c r="BQ1481" s="16"/>
      <c r="BR1481" s="16"/>
      <c r="BS1481" s="16"/>
      <c r="BT1481" s="16"/>
      <c r="BU1481" s="16"/>
      <c r="BV1481" s="16"/>
      <c r="BW1481" s="16"/>
      <c r="BX1481" s="16"/>
      <c r="BY1481" s="16"/>
      <c r="BZ1481" s="16"/>
      <c r="CA1481" s="16"/>
      <c r="CB1481" s="16"/>
      <c r="CC1481" s="16"/>
      <c r="CD1481" s="16">
        <v>1</v>
      </c>
      <c r="CE1481" s="16"/>
      <c r="CF1481" s="16"/>
      <c r="CG1481" s="19"/>
      <c r="CH1481" s="19">
        <v>1</v>
      </c>
      <c r="CI1481" s="19"/>
      <c r="CJ1481" s="19"/>
      <c r="CK1481" s="19"/>
      <c r="CL1481" s="19"/>
      <c r="CM1481" s="19"/>
      <c r="CN1481" s="19"/>
      <c r="CO1481" s="19"/>
      <c r="CP1481" s="19"/>
      <c r="CQ1481" s="19"/>
      <c r="CR1481" s="19"/>
    </row>
    <row r="1482" spans="1:96" ht="107" customHeight="1">
      <c r="A1482" s="11" cm="1">
        <f t="array" ref="A1482">SUMPRODUCT(--ISNUMBER(SEARCH({"stranding","stranded"},E1482)))</f>
        <v>0</v>
      </c>
      <c r="B1482" s="12">
        <v>1625</v>
      </c>
      <c r="C1482" s="13" t="s">
        <v>3044</v>
      </c>
      <c r="D1482" s="14">
        <v>2007</v>
      </c>
      <c r="E1482" s="15" t="s">
        <v>3045</v>
      </c>
      <c r="F1482" s="15" t="s">
        <v>8022</v>
      </c>
      <c r="G1482" s="15">
        <f t="shared" si="23"/>
        <v>8</v>
      </c>
      <c r="H1482" s="16"/>
      <c r="I1482" s="16"/>
      <c r="J1482" s="16"/>
      <c r="K1482" s="16"/>
      <c r="L1482" s="16"/>
      <c r="M1482" s="16">
        <v>2</v>
      </c>
      <c r="N1482" s="16"/>
      <c r="O1482" s="16"/>
      <c r="P1482" s="17"/>
      <c r="Q1482" s="17"/>
      <c r="R1482" s="17">
        <v>1</v>
      </c>
      <c r="S1482" s="17"/>
      <c r="T1482" s="18"/>
      <c r="U1482" s="18"/>
      <c r="V1482" s="18"/>
      <c r="W1482" s="18"/>
      <c r="X1482" s="19">
        <v>1</v>
      </c>
      <c r="Y1482" s="19">
        <v>1</v>
      </c>
      <c r="Z1482" s="19">
        <v>1</v>
      </c>
      <c r="AA1482" s="19"/>
      <c r="AB1482" s="19"/>
      <c r="AC1482" s="19"/>
      <c r="AD1482" s="19"/>
      <c r="AE1482" s="19"/>
      <c r="AF1482" s="19"/>
      <c r="AG1482" s="19"/>
      <c r="AH1482" s="19"/>
      <c r="AI1482" s="19"/>
      <c r="AJ1482" s="17"/>
      <c r="AK1482" s="17"/>
      <c r="AL1482" s="17"/>
      <c r="AM1482" s="17"/>
      <c r="AN1482" s="17"/>
      <c r="AO1482" s="17"/>
      <c r="AP1482" s="17"/>
      <c r="AQ1482" s="17"/>
      <c r="AR1482" s="20"/>
      <c r="AS1482" s="20"/>
      <c r="AT1482" s="20"/>
      <c r="AU1482" s="20"/>
      <c r="AV1482" s="20"/>
      <c r="AW1482" s="20"/>
      <c r="AX1482" s="20"/>
      <c r="AY1482" s="20"/>
      <c r="AZ1482" s="20"/>
      <c r="BA1482" s="20"/>
      <c r="BB1482" s="20"/>
      <c r="BC1482" s="20"/>
      <c r="BD1482" s="16"/>
      <c r="BE1482" s="16"/>
      <c r="BF1482" s="16"/>
      <c r="BG1482" s="16"/>
      <c r="BH1482" s="16"/>
      <c r="BI1482" s="16"/>
      <c r="BJ1482" s="16"/>
      <c r="BK1482" s="16"/>
      <c r="BL1482" s="16"/>
      <c r="BM1482" s="16"/>
      <c r="BN1482" s="16"/>
      <c r="BO1482" s="16"/>
      <c r="BP1482" s="16"/>
      <c r="BQ1482" s="16"/>
      <c r="BR1482" s="16">
        <v>1</v>
      </c>
      <c r="BS1482" s="16"/>
      <c r="BT1482" s="16"/>
      <c r="BU1482" s="16">
        <v>1</v>
      </c>
      <c r="BV1482" s="16"/>
      <c r="BW1482" s="16"/>
      <c r="BX1482" s="16"/>
      <c r="BY1482" s="16"/>
      <c r="BZ1482" s="16"/>
      <c r="CA1482" s="16">
        <v>1</v>
      </c>
      <c r="CB1482" s="16"/>
      <c r="CC1482" s="16"/>
      <c r="CD1482" s="16">
        <v>1</v>
      </c>
      <c r="CE1482" s="16"/>
      <c r="CF1482" s="16"/>
      <c r="CG1482" s="19"/>
      <c r="CH1482" s="19"/>
      <c r="CI1482" s="19"/>
      <c r="CJ1482" s="19"/>
      <c r="CK1482" s="19">
        <v>1</v>
      </c>
      <c r="CL1482" s="19"/>
      <c r="CM1482" s="19"/>
      <c r="CN1482" s="19"/>
      <c r="CO1482" s="19"/>
      <c r="CP1482" s="19"/>
      <c r="CQ1482" s="19"/>
      <c r="CR1482" s="19"/>
    </row>
    <row r="1483" spans="1:96" ht="107" customHeight="1">
      <c r="A1483" s="11" cm="1">
        <f t="array" ref="A1483">SUMPRODUCT(--ISNUMBER(SEARCH({"stranding","stranded"},E1483)))</f>
        <v>0</v>
      </c>
      <c r="B1483" s="12">
        <v>1626</v>
      </c>
      <c r="C1483" s="21" t="s">
        <v>3046</v>
      </c>
      <c r="D1483" s="22">
        <v>2007</v>
      </c>
      <c r="E1483" s="15" t="s">
        <v>3047</v>
      </c>
      <c r="F1483" s="15" t="s">
        <v>8023</v>
      </c>
      <c r="G1483" s="15">
        <f t="shared" si="23"/>
        <v>9</v>
      </c>
      <c r="H1483" s="16"/>
      <c r="I1483" s="16"/>
      <c r="J1483" s="16"/>
      <c r="K1483" s="16">
        <v>1</v>
      </c>
      <c r="L1483" s="16"/>
      <c r="M1483" s="16"/>
      <c r="N1483" s="16"/>
      <c r="O1483" s="16"/>
      <c r="P1483" s="17"/>
      <c r="Q1483" s="17"/>
      <c r="R1483" s="17">
        <v>1</v>
      </c>
      <c r="S1483" s="17"/>
      <c r="T1483" s="18"/>
      <c r="U1483" s="18">
        <v>1</v>
      </c>
      <c r="V1483" s="18"/>
      <c r="W1483" s="18">
        <v>1</v>
      </c>
      <c r="X1483" s="19">
        <v>1</v>
      </c>
      <c r="Y1483" s="19">
        <v>1</v>
      </c>
      <c r="Z1483" s="19">
        <v>1</v>
      </c>
      <c r="AA1483" s="19"/>
      <c r="AB1483" s="19"/>
      <c r="AC1483" s="19"/>
      <c r="AD1483" s="19"/>
      <c r="AE1483" s="19"/>
      <c r="AF1483" s="19"/>
      <c r="AG1483" s="19"/>
      <c r="AH1483" s="19"/>
      <c r="AI1483" s="19"/>
      <c r="AJ1483" s="17"/>
      <c r="AK1483" s="17"/>
      <c r="AL1483" s="17"/>
      <c r="AM1483" s="17"/>
      <c r="AN1483" s="17"/>
      <c r="AO1483" s="17"/>
      <c r="AP1483" s="17"/>
      <c r="AQ1483" s="17"/>
      <c r="AR1483" s="20"/>
      <c r="AS1483" s="20"/>
      <c r="AT1483" s="20"/>
      <c r="AU1483" s="20"/>
      <c r="AV1483" s="20"/>
      <c r="AW1483" s="20"/>
      <c r="AX1483" s="20"/>
      <c r="AY1483" s="20"/>
      <c r="AZ1483" s="20"/>
      <c r="BA1483" s="20"/>
      <c r="BB1483" s="20"/>
      <c r="BC1483" s="20"/>
      <c r="BD1483" s="16"/>
      <c r="BE1483" s="16"/>
      <c r="BF1483" s="16"/>
      <c r="BG1483" s="16"/>
      <c r="BH1483" s="16"/>
      <c r="BI1483" s="16">
        <v>1</v>
      </c>
      <c r="BJ1483" s="16"/>
      <c r="BK1483" s="16"/>
      <c r="BL1483" s="16"/>
      <c r="BM1483" s="16"/>
      <c r="BN1483" s="16"/>
      <c r="BO1483" s="16"/>
      <c r="BP1483" s="16"/>
      <c r="BQ1483" s="16"/>
      <c r="BR1483" s="16"/>
      <c r="BS1483" s="16"/>
      <c r="BT1483" s="16"/>
      <c r="BU1483" s="16"/>
      <c r="BV1483" s="16">
        <v>1</v>
      </c>
      <c r="BW1483" s="16"/>
      <c r="BX1483" s="16"/>
      <c r="BY1483" s="16"/>
      <c r="BZ1483" s="16"/>
      <c r="CA1483" s="16"/>
      <c r="CB1483" s="16"/>
      <c r="CC1483" s="16"/>
      <c r="CD1483" s="16">
        <v>1</v>
      </c>
      <c r="CE1483" s="16"/>
      <c r="CF1483" s="16"/>
      <c r="CG1483" s="19"/>
      <c r="CH1483" s="19"/>
      <c r="CI1483" s="19"/>
      <c r="CJ1483" s="19"/>
      <c r="CK1483" s="19"/>
      <c r="CL1483" s="19">
        <v>1</v>
      </c>
      <c r="CM1483" s="19"/>
      <c r="CN1483" s="19"/>
      <c r="CO1483" s="19"/>
      <c r="CP1483" s="19"/>
      <c r="CQ1483" s="19"/>
      <c r="CR1483" s="19"/>
    </row>
    <row r="1484" spans="1:96" ht="107" customHeight="1">
      <c r="A1484" s="11" cm="1">
        <f t="array" ref="A1484">SUMPRODUCT(--ISNUMBER(SEARCH({"stranding","stranded"},E1484)))</f>
        <v>1</v>
      </c>
      <c r="B1484" s="12">
        <v>1627</v>
      </c>
      <c r="C1484" s="13" t="s">
        <v>3048</v>
      </c>
      <c r="D1484" s="14">
        <v>2007</v>
      </c>
      <c r="E1484" s="23" t="s">
        <v>3049</v>
      </c>
      <c r="F1484" s="23" t="s">
        <v>7062</v>
      </c>
      <c r="G1484" s="15">
        <f t="shared" si="23"/>
        <v>9</v>
      </c>
      <c r="H1484" s="16"/>
      <c r="I1484" s="16"/>
      <c r="J1484" s="16"/>
      <c r="K1484" s="16"/>
      <c r="L1484" s="16"/>
      <c r="M1484" s="16">
        <v>3</v>
      </c>
      <c r="N1484" s="16"/>
      <c r="O1484" s="16"/>
      <c r="P1484" s="17"/>
      <c r="Q1484" s="17"/>
      <c r="R1484" s="17">
        <v>1</v>
      </c>
      <c r="S1484" s="17"/>
      <c r="T1484" s="18">
        <v>1</v>
      </c>
      <c r="U1484" s="18"/>
      <c r="V1484" s="18"/>
      <c r="W1484" s="18"/>
      <c r="X1484" s="19">
        <v>1</v>
      </c>
      <c r="Y1484" s="19"/>
      <c r="Z1484" s="19"/>
      <c r="AA1484" s="19"/>
      <c r="AB1484" s="19"/>
      <c r="AC1484" s="19"/>
      <c r="AD1484" s="19"/>
      <c r="AE1484" s="19"/>
      <c r="AF1484" s="19"/>
      <c r="AG1484" s="19"/>
      <c r="AH1484" s="19"/>
      <c r="AI1484" s="19"/>
      <c r="AJ1484" s="17">
        <v>1</v>
      </c>
      <c r="AK1484" s="17"/>
      <c r="AL1484" s="17"/>
      <c r="AM1484" s="17"/>
      <c r="AN1484" s="17"/>
      <c r="AO1484" s="17"/>
      <c r="AP1484" s="17"/>
      <c r="AQ1484" s="17"/>
      <c r="AR1484" s="20"/>
      <c r="AS1484" s="20"/>
      <c r="AT1484" s="20"/>
      <c r="AU1484" s="20"/>
      <c r="AV1484" s="20"/>
      <c r="AW1484" s="20"/>
      <c r="AX1484" s="20">
        <v>1</v>
      </c>
      <c r="AY1484" s="20"/>
      <c r="AZ1484" s="20"/>
      <c r="BA1484" s="20">
        <v>1</v>
      </c>
      <c r="BB1484" s="20"/>
      <c r="BC1484" s="20"/>
      <c r="BD1484" s="16"/>
      <c r="BE1484" s="16"/>
      <c r="BF1484" s="16"/>
      <c r="BG1484" s="16"/>
      <c r="BH1484" s="16"/>
      <c r="BI1484" s="16"/>
      <c r="BJ1484" s="16">
        <v>1</v>
      </c>
      <c r="BK1484" s="16">
        <v>1</v>
      </c>
      <c r="BL1484" s="16"/>
      <c r="BM1484" s="16"/>
      <c r="BN1484" s="16"/>
      <c r="BO1484" s="16"/>
      <c r="BP1484" s="16"/>
      <c r="BQ1484" s="16"/>
      <c r="BR1484" s="16"/>
      <c r="BS1484" s="16"/>
      <c r="BT1484" s="16"/>
      <c r="BU1484" s="16"/>
      <c r="BV1484" s="16"/>
      <c r="BW1484" s="16"/>
      <c r="BX1484" s="16"/>
      <c r="BY1484" s="16"/>
      <c r="BZ1484" s="16"/>
      <c r="CA1484" s="16"/>
      <c r="CB1484" s="16">
        <v>1</v>
      </c>
      <c r="CC1484" s="16"/>
      <c r="CD1484" s="16"/>
      <c r="CE1484" s="16"/>
      <c r="CF1484" s="16"/>
      <c r="CG1484" s="19"/>
      <c r="CH1484" s="19"/>
      <c r="CI1484" s="19"/>
      <c r="CJ1484" s="19"/>
      <c r="CK1484" s="19"/>
      <c r="CL1484" s="19"/>
      <c r="CM1484" s="19"/>
      <c r="CN1484" s="19"/>
      <c r="CO1484" s="19"/>
      <c r="CP1484" s="19"/>
      <c r="CQ1484" s="19"/>
      <c r="CR1484" s="19">
        <v>1</v>
      </c>
    </row>
    <row r="1485" spans="1:96" ht="107" customHeight="1">
      <c r="A1485" s="11" cm="1">
        <f t="array" ref="A1485">SUMPRODUCT(--ISNUMBER(SEARCH({"stranding","stranded"},E1485)))</f>
        <v>1</v>
      </c>
      <c r="B1485" s="12">
        <v>1628</v>
      </c>
      <c r="C1485" s="21" t="s">
        <v>3050</v>
      </c>
      <c r="D1485" s="22">
        <v>2007</v>
      </c>
      <c r="E1485" s="15" t="s">
        <v>3051</v>
      </c>
      <c r="F1485" s="15" t="s">
        <v>7063</v>
      </c>
      <c r="G1485" s="15">
        <f t="shared" si="23"/>
        <v>8</v>
      </c>
      <c r="H1485" s="16"/>
      <c r="I1485" s="16"/>
      <c r="J1485" s="16">
        <v>2</v>
      </c>
      <c r="K1485" s="16"/>
      <c r="L1485" s="16"/>
      <c r="M1485" s="16"/>
      <c r="N1485" s="16"/>
      <c r="O1485" s="16"/>
      <c r="P1485" s="17"/>
      <c r="Q1485" s="17">
        <v>1</v>
      </c>
      <c r="R1485" s="17"/>
      <c r="S1485" s="17"/>
      <c r="T1485" s="18"/>
      <c r="U1485" s="18"/>
      <c r="V1485" s="18">
        <v>1</v>
      </c>
      <c r="W1485" s="18"/>
      <c r="X1485" s="19"/>
      <c r="Y1485" s="19">
        <v>1</v>
      </c>
      <c r="Z1485" s="19"/>
      <c r="AA1485" s="19"/>
      <c r="AB1485" s="19"/>
      <c r="AC1485" s="19"/>
      <c r="AD1485" s="19"/>
      <c r="AE1485" s="19"/>
      <c r="AF1485" s="19"/>
      <c r="AG1485" s="19"/>
      <c r="AH1485" s="19"/>
      <c r="AI1485" s="19"/>
      <c r="AJ1485" s="17">
        <v>1</v>
      </c>
      <c r="AK1485" s="17"/>
      <c r="AL1485" s="17"/>
      <c r="AM1485" s="17"/>
      <c r="AN1485" s="17"/>
      <c r="AO1485" s="17"/>
      <c r="AP1485" s="17"/>
      <c r="AQ1485" s="17"/>
      <c r="AR1485" s="20"/>
      <c r="AS1485" s="20"/>
      <c r="AT1485" s="20"/>
      <c r="AU1485" s="20"/>
      <c r="AV1485" s="20"/>
      <c r="AW1485" s="20"/>
      <c r="AX1485" s="20">
        <v>1</v>
      </c>
      <c r="AY1485" s="20"/>
      <c r="AZ1485" s="20"/>
      <c r="BA1485" s="20"/>
      <c r="BB1485" s="20"/>
      <c r="BC1485" s="20"/>
      <c r="BD1485" s="16"/>
      <c r="BE1485" s="16"/>
      <c r="BF1485" s="16"/>
      <c r="BG1485" s="16"/>
      <c r="BH1485" s="16"/>
      <c r="BI1485" s="16"/>
      <c r="BJ1485" s="16"/>
      <c r="BK1485" s="16"/>
      <c r="BL1485" s="16"/>
      <c r="BM1485" s="16"/>
      <c r="BN1485" s="16"/>
      <c r="BO1485" s="16"/>
      <c r="BP1485" s="16">
        <v>1</v>
      </c>
      <c r="BQ1485" s="16"/>
      <c r="BR1485" s="16"/>
      <c r="BS1485" s="16"/>
      <c r="BT1485" s="16"/>
      <c r="BU1485" s="16"/>
      <c r="BV1485" s="16"/>
      <c r="BW1485" s="16"/>
      <c r="BX1485" s="16"/>
      <c r="BY1485" s="16">
        <v>1</v>
      </c>
      <c r="BZ1485" s="16"/>
      <c r="CA1485" s="16"/>
      <c r="CB1485" s="16">
        <v>1</v>
      </c>
      <c r="CC1485" s="16"/>
      <c r="CD1485" s="16"/>
      <c r="CE1485" s="16"/>
      <c r="CF1485" s="16"/>
      <c r="CG1485" s="19"/>
      <c r="CH1485" s="19"/>
      <c r="CI1485" s="19"/>
      <c r="CJ1485" s="19"/>
      <c r="CK1485" s="19"/>
      <c r="CL1485" s="19"/>
      <c r="CM1485" s="19"/>
      <c r="CN1485" s="19">
        <v>1</v>
      </c>
      <c r="CO1485" s="19"/>
      <c r="CP1485" s="19"/>
      <c r="CQ1485" s="19"/>
      <c r="CR1485" s="19"/>
    </row>
    <row r="1486" spans="1:96" ht="107" customHeight="1">
      <c r="A1486" s="11" cm="1">
        <f t="array" ref="A1486">SUMPRODUCT(--ISNUMBER(SEARCH({"stranding","stranded"},E1486)))</f>
        <v>0</v>
      </c>
      <c r="B1486" s="12">
        <v>1630</v>
      </c>
      <c r="C1486" s="21" t="s">
        <v>3052</v>
      </c>
      <c r="D1486" s="22">
        <v>2008</v>
      </c>
      <c r="E1486" s="15" t="s">
        <v>3053</v>
      </c>
      <c r="F1486" s="15" t="s">
        <v>6407</v>
      </c>
      <c r="G1486" s="15">
        <f t="shared" si="23"/>
        <v>3</v>
      </c>
      <c r="H1486" s="16"/>
      <c r="I1486" s="16"/>
      <c r="J1486" s="16"/>
      <c r="K1486" s="16"/>
      <c r="L1486" s="16"/>
      <c r="M1486" s="16">
        <v>1</v>
      </c>
      <c r="N1486" s="16"/>
      <c r="O1486" s="16"/>
      <c r="P1486" s="17"/>
      <c r="Q1486" s="17"/>
      <c r="R1486" s="17"/>
      <c r="S1486" s="17"/>
      <c r="T1486" s="18"/>
      <c r="U1486" s="18">
        <v>1</v>
      </c>
      <c r="V1486" s="18"/>
      <c r="W1486" s="18"/>
      <c r="X1486" s="19"/>
      <c r="Y1486" s="19"/>
      <c r="Z1486" s="19"/>
      <c r="AA1486" s="19"/>
      <c r="AB1486" s="19"/>
      <c r="AC1486" s="19"/>
      <c r="AD1486" s="19"/>
      <c r="AE1486" s="19"/>
      <c r="AF1486" s="19"/>
      <c r="AG1486" s="19"/>
      <c r="AH1486" s="19"/>
      <c r="AI1486" s="19"/>
      <c r="AJ1486" s="17">
        <v>1</v>
      </c>
      <c r="AK1486" s="17"/>
      <c r="AL1486" s="17"/>
      <c r="AM1486" s="17"/>
      <c r="AN1486" s="17"/>
      <c r="AO1486" s="17"/>
      <c r="AP1486" s="17"/>
      <c r="AQ1486" s="17"/>
      <c r="AR1486" s="20"/>
      <c r="AS1486" s="20"/>
      <c r="AT1486" s="20"/>
      <c r="AU1486" s="20"/>
      <c r="AV1486" s="20"/>
      <c r="AW1486" s="20"/>
      <c r="AX1486" s="20"/>
      <c r="AY1486" s="20">
        <v>1</v>
      </c>
      <c r="AZ1486" s="20"/>
      <c r="BA1486" s="20"/>
      <c r="BB1486" s="20"/>
      <c r="BC1486" s="20"/>
      <c r="BD1486" s="16"/>
      <c r="BE1486" s="16"/>
      <c r="BF1486" s="16"/>
      <c r="BG1486" s="16"/>
      <c r="BH1486" s="16"/>
      <c r="BI1486" s="16"/>
      <c r="BJ1486" s="16"/>
      <c r="BK1486" s="16"/>
      <c r="BL1486" s="16"/>
      <c r="BM1486" s="16"/>
      <c r="BN1486" s="16"/>
      <c r="BO1486" s="16"/>
      <c r="BP1486" s="16"/>
      <c r="BQ1486" s="16"/>
      <c r="BR1486" s="16"/>
      <c r="BS1486" s="16"/>
      <c r="BT1486" s="16"/>
      <c r="BU1486" s="16"/>
      <c r="BV1486" s="16"/>
      <c r="BW1486" s="16"/>
      <c r="BX1486" s="16"/>
      <c r="BY1486" s="16"/>
      <c r="BZ1486" s="16"/>
      <c r="CA1486" s="16"/>
      <c r="CB1486" s="16"/>
      <c r="CC1486" s="16"/>
      <c r="CD1486" s="16"/>
      <c r="CE1486" s="16"/>
      <c r="CF1486" s="16"/>
      <c r="CG1486" s="19"/>
      <c r="CH1486" s="19"/>
      <c r="CI1486" s="19"/>
      <c r="CJ1486" s="19"/>
      <c r="CK1486" s="19"/>
      <c r="CL1486" s="19">
        <v>1</v>
      </c>
      <c r="CM1486" s="19"/>
      <c r="CN1486" s="19"/>
      <c r="CO1486" s="19"/>
      <c r="CP1486" s="19"/>
      <c r="CQ1486" s="19"/>
      <c r="CR1486" s="19"/>
    </row>
    <row r="1487" spans="1:96" ht="107" customHeight="1">
      <c r="A1487" s="11" cm="1">
        <f t="array" ref="A1487">SUMPRODUCT(--ISNUMBER(SEARCH({"stranding","stranded"},E1487)))</f>
        <v>0</v>
      </c>
      <c r="B1487" s="12">
        <v>1631</v>
      </c>
      <c r="C1487" s="13" t="s">
        <v>3054</v>
      </c>
      <c r="D1487" s="14">
        <v>2008</v>
      </c>
      <c r="E1487" s="15" t="s">
        <v>3055</v>
      </c>
      <c r="F1487" s="15" t="s">
        <v>7064</v>
      </c>
      <c r="G1487" s="15">
        <f t="shared" si="23"/>
        <v>5</v>
      </c>
      <c r="H1487" s="16"/>
      <c r="I1487" s="16"/>
      <c r="J1487" s="16"/>
      <c r="K1487" s="16"/>
      <c r="L1487" s="16"/>
      <c r="M1487" s="16"/>
      <c r="N1487" s="16">
        <v>1</v>
      </c>
      <c r="O1487" s="16"/>
      <c r="P1487" s="17"/>
      <c r="Q1487" s="17"/>
      <c r="R1487" s="17"/>
      <c r="S1487" s="17"/>
      <c r="T1487" s="18"/>
      <c r="U1487" s="18">
        <v>1</v>
      </c>
      <c r="V1487" s="18"/>
      <c r="W1487" s="18"/>
      <c r="X1487" s="19">
        <v>1</v>
      </c>
      <c r="Y1487" s="19"/>
      <c r="Z1487" s="19"/>
      <c r="AA1487" s="19"/>
      <c r="AB1487" s="19"/>
      <c r="AC1487" s="19"/>
      <c r="AD1487" s="19"/>
      <c r="AE1487" s="19"/>
      <c r="AF1487" s="19"/>
      <c r="AG1487" s="19"/>
      <c r="AH1487" s="19"/>
      <c r="AI1487" s="19"/>
      <c r="AJ1487" s="17">
        <v>1</v>
      </c>
      <c r="AK1487" s="17"/>
      <c r="AL1487" s="17">
        <v>1</v>
      </c>
      <c r="AM1487" s="17"/>
      <c r="AN1487" s="17"/>
      <c r="AO1487" s="17"/>
      <c r="AP1487" s="17"/>
      <c r="AQ1487" s="17"/>
      <c r="AR1487" s="20"/>
      <c r="AS1487" s="20"/>
      <c r="AT1487" s="20"/>
      <c r="AU1487" s="20"/>
      <c r="AV1487" s="20"/>
      <c r="AW1487" s="20"/>
      <c r="AX1487" s="20"/>
      <c r="AY1487" s="20"/>
      <c r="AZ1487" s="20"/>
      <c r="BA1487" s="20"/>
      <c r="BB1487" s="20"/>
      <c r="BC1487" s="20"/>
      <c r="BD1487" s="16"/>
      <c r="BE1487" s="16"/>
      <c r="BF1487" s="16"/>
      <c r="BG1487" s="16"/>
      <c r="BH1487" s="16"/>
      <c r="BI1487" s="16"/>
      <c r="BJ1487" s="16"/>
      <c r="BK1487" s="16"/>
      <c r="BL1487" s="16"/>
      <c r="BM1487" s="16"/>
      <c r="BN1487" s="16"/>
      <c r="BO1487" s="16"/>
      <c r="BP1487" s="16"/>
      <c r="BQ1487" s="16">
        <v>1</v>
      </c>
      <c r="BR1487" s="16"/>
      <c r="BS1487" s="16"/>
      <c r="BT1487" s="16"/>
      <c r="BU1487" s="16"/>
      <c r="BV1487" s="16"/>
      <c r="BW1487" s="16"/>
      <c r="BX1487" s="16"/>
      <c r="BY1487" s="16"/>
      <c r="BZ1487" s="16"/>
      <c r="CA1487" s="16"/>
      <c r="CB1487" s="16"/>
      <c r="CC1487" s="16"/>
      <c r="CD1487" s="16"/>
      <c r="CE1487" s="16"/>
      <c r="CF1487" s="16"/>
      <c r="CG1487" s="19"/>
      <c r="CH1487" s="19"/>
      <c r="CI1487" s="19"/>
      <c r="CJ1487" s="19"/>
      <c r="CK1487" s="19"/>
      <c r="CL1487" s="19">
        <v>1</v>
      </c>
      <c r="CM1487" s="19"/>
      <c r="CN1487" s="19"/>
      <c r="CO1487" s="19"/>
      <c r="CP1487" s="19"/>
      <c r="CQ1487" s="19"/>
      <c r="CR1487" s="19"/>
    </row>
    <row r="1488" spans="1:96" ht="107" customHeight="1">
      <c r="A1488" s="11" cm="1">
        <f t="array" ref="A1488">SUMPRODUCT(--ISNUMBER(SEARCH({"stranding","stranded"},E1488)))</f>
        <v>0</v>
      </c>
      <c r="B1488" s="12">
        <v>1632</v>
      </c>
      <c r="C1488" s="21" t="s">
        <v>3056</v>
      </c>
      <c r="D1488" s="22">
        <v>2008</v>
      </c>
      <c r="E1488" s="15" t="s">
        <v>3057</v>
      </c>
      <c r="F1488" s="15" t="s">
        <v>6407</v>
      </c>
      <c r="G1488" s="15">
        <f t="shared" si="23"/>
        <v>3</v>
      </c>
      <c r="H1488" s="16"/>
      <c r="I1488" s="16"/>
      <c r="J1488" s="16"/>
      <c r="K1488" s="16"/>
      <c r="L1488" s="16"/>
      <c r="M1488" s="16">
        <v>1</v>
      </c>
      <c r="N1488" s="16"/>
      <c r="O1488" s="16"/>
      <c r="P1488" s="17"/>
      <c r="Q1488" s="17"/>
      <c r="R1488" s="17"/>
      <c r="S1488" s="17"/>
      <c r="T1488" s="18"/>
      <c r="U1488" s="18">
        <v>1</v>
      </c>
      <c r="V1488" s="18"/>
      <c r="W1488" s="18"/>
      <c r="X1488" s="19"/>
      <c r="Y1488" s="19"/>
      <c r="Z1488" s="19"/>
      <c r="AA1488" s="19"/>
      <c r="AB1488" s="19"/>
      <c r="AC1488" s="19"/>
      <c r="AD1488" s="19"/>
      <c r="AE1488" s="19"/>
      <c r="AF1488" s="19"/>
      <c r="AG1488" s="19"/>
      <c r="AH1488" s="19"/>
      <c r="AI1488" s="19"/>
      <c r="AJ1488" s="17">
        <v>1</v>
      </c>
      <c r="AK1488" s="17"/>
      <c r="AL1488" s="17"/>
      <c r="AM1488" s="17"/>
      <c r="AN1488" s="17"/>
      <c r="AO1488" s="17"/>
      <c r="AP1488" s="17"/>
      <c r="AQ1488" s="17"/>
      <c r="AR1488" s="20"/>
      <c r="AS1488" s="20"/>
      <c r="AT1488" s="20"/>
      <c r="AU1488" s="20"/>
      <c r="AV1488" s="20"/>
      <c r="AW1488" s="20"/>
      <c r="AX1488" s="20"/>
      <c r="AY1488" s="20">
        <v>1</v>
      </c>
      <c r="AZ1488" s="20"/>
      <c r="BA1488" s="20"/>
      <c r="BB1488" s="20"/>
      <c r="BC1488" s="20"/>
      <c r="BD1488" s="16"/>
      <c r="BE1488" s="16"/>
      <c r="BF1488" s="16"/>
      <c r="BG1488" s="16"/>
      <c r="BH1488" s="16"/>
      <c r="BI1488" s="16"/>
      <c r="BJ1488" s="16"/>
      <c r="BK1488" s="16"/>
      <c r="BL1488" s="16"/>
      <c r="BM1488" s="16"/>
      <c r="BN1488" s="16"/>
      <c r="BO1488" s="16"/>
      <c r="BP1488" s="16"/>
      <c r="BQ1488" s="16"/>
      <c r="BR1488" s="16"/>
      <c r="BS1488" s="16"/>
      <c r="BT1488" s="16"/>
      <c r="BU1488" s="16"/>
      <c r="BV1488" s="16"/>
      <c r="BW1488" s="16"/>
      <c r="BX1488" s="16"/>
      <c r="BY1488" s="16"/>
      <c r="BZ1488" s="16"/>
      <c r="CA1488" s="16"/>
      <c r="CB1488" s="16"/>
      <c r="CC1488" s="16"/>
      <c r="CD1488" s="16"/>
      <c r="CE1488" s="16"/>
      <c r="CF1488" s="16"/>
      <c r="CG1488" s="19"/>
      <c r="CH1488" s="19"/>
      <c r="CI1488" s="19"/>
      <c r="CJ1488" s="19"/>
      <c r="CK1488" s="19"/>
      <c r="CL1488" s="19">
        <v>1</v>
      </c>
      <c r="CM1488" s="19"/>
      <c r="CN1488" s="19"/>
      <c r="CO1488" s="19"/>
      <c r="CP1488" s="19"/>
      <c r="CQ1488" s="19"/>
      <c r="CR1488" s="19"/>
    </row>
    <row r="1489" spans="1:96" ht="107" customHeight="1">
      <c r="A1489" s="11" cm="1">
        <f t="array" ref="A1489">SUMPRODUCT(--ISNUMBER(SEARCH({"stranding","stranded"},E1489)))</f>
        <v>0</v>
      </c>
      <c r="B1489" s="12">
        <v>1633</v>
      </c>
      <c r="C1489" s="13" t="s">
        <v>3058</v>
      </c>
      <c r="D1489" s="14">
        <v>2008</v>
      </c>
      <c r="E1489" s="15" t="s">
        <v>3059</v>
      </c>
      <c r="F1489" s="15" t="s">
        <v>7065</v>
      </c>
      <c r="G1489" s="15">
        <f t="shared" si="23"/>
        <v>8</v>
      </c>
      <c r="H1489" s="16"/>
      <c r="I1489" s="16"/>
      <c r="J1489" s="16"/>
      <c r="K1489" s="16"/>
      <c r="L1489" s="16">
        <v>2</v>
      </c>
      <c r="M1489" s="16"/>
      <c r="N1489" s="16"/>
      <c r="O1489" s="16"/>
      <c r="P1489" s="17"/>
      <c r="Q1489" s="17"/>
      <c r="R1489" s="17"/>
      <c r="S1489" s="17"/>
      <c r="T1489" s="18">
        <v>1</v>
      </c>
      <c r="U1489" s="18"/>
      <c r="V1489" s="18"/>
      <c r="W1489" s="18"/>
      <c r="X1489" s="19"/>
      <c r="Y1489" s="19"/>
      <c r="Z1489" s="19"/>
      <c r="AA1489" s="19"/>
      <c r="AB1489" s="19"/>
      <c r="AC1489" s="19"/>
      <c r="AD1489" s="19"/>
      <c r="AE1489" s="19">
        <v>1</v>
      </c>
      <c r="AF1489" s="19">
        <v>1</v>
      </c>
      <c r="AG1489" s="19"/>
      <c r="AH1489" s="19"/>
      <c r="AI1489" s="19"/>
      <c r="AJ1489" s="17">
        <v>1</v>
      </c>
      <c r="AK1489" s="17"/>
      <c r="AL1489" s="17"/>
      <c r="AM1489" s="17"/>
      <c r="AN1489" s="17"/>
      <c r="AO1489" s="17"/>
      <c r="AP1489" s="17"/>
      <c r="AQ1489" s="17"/>
      <c r="AR1489" s="20"/>
      <c r="AS1489" s="20">
        <v>1</v>
      </c>
      <c r="AT1489" s="20"/>
      <c r="AU1489" s="20"/>
      <c r="AV1489" s="20"/>
      <c r="AW1489" s="20"/>
      <c r="AX1489" s="20"/>
      <c r="AY1489" s="20"/>
      <c r="AZ1489" s="20">
        <v>1</v>
      </c>
      <c r="BA1489" s="20"/>
      <c r="BB1489" s="20"/>
      <c r="BC1489" s="20"/>
      <c r="BD1489" s="16"/>
      <c r="BE1489" s="16"/>
      <c r="BF1489" s="16"/>
      <c r="BG1489" s="16"/>
      <c r="BH1489" s="16"/>
      <c r="BI1489" s="16"/>
      <c r="BJ1489" s="16"/>
      <c r="BK1489" s="16"/>
      <c r="BL1489" s="16"/>
      <c r="BM1489" s="16"/>
      <c r="BN1489" s="16"/>
      <c r="BO1489" s="16"/>
      <c r="BP1489" s="16"/>
      <c r="BQ1489" s="16"/>
      <c r="BR1489" s="16"/>
      <c r="BS1489" s="16"/>
      <c r="BT1489" s="16"/>
      <c r="BU1489" s="16"/>
      <c r="BV1489" s="16"/>
      <c r="BW1489" s="16"/>
      <c r="BX1489" s="16"/>
      <c r="BY1489" s="16"/>
      <c r="BZ1489" s="16">
        <v>1</v>
      </c>
      <c r="CA1489" s="16"/>
      <c r="CB1489" s="16">
        <v>1</v>
      </c>
      <c r="CC1489" s="16"/>
      <c r="CD1489" s="16"/>
      <c r="CE1489" s="16"/>
      <c r="CF1489" s="16"/>
      <c r="CG1489" s="19"/>
      <c r="CH1489" s="19"/>
      <c r="CI1489" s="19"/>
      <c r="CJ1489" s="19"/>
      <c r="CK1489" s="19">
        <v>1</v>
      </c>
      <c r="CL1489" s="19"/>
      <c r="CM1489" s="19"/>
      <c r="CN1489" s="19"/>
      <c r="CO1489" s="19"/>
      <c r="CP1489" s="19"/>
      <c r="CQ1489" s="19"/>
      <c r="CR1489" s="19"/>
    </row>
    <row r="1490" spans="1:96" ht="107" customHeight="1">
      <c r="A1490" s="11" cm="1">
        <f t="array" ref="A1490">SUMPRODUCT(--ISNUMBER(SEARCH({"stranding","stranded"},E1490)))</f>
        <v>0</v>
      </c>
      <c r="B1490" s="12">
        <v>1634</v>
      </c>
      <c r="C1490" s="21" t="s">
        <v>3060</v>
      </c>
      <c r="D1490" s="22">
        <v>2008</v>
      </c>
      <c r="E1490" s="15" t="s">
        <v>3061</v>
      </c>
      <c r="F1490" s="15" t="s">
        <v>7066</v>
      </c>
      <c r="G1490" s="15">
        <f t="shared" si="23"/>
        <v>7</v>
      </c>
      <c r="H1490" s="16"/>
      <c r="I1490" s="16"/>
      <c r="J1490" s="16"/>
      <c r="K1490" s="16"/>
      <c r="L1490" s="16"/>
      <c r="M1490" s="16"/>
      <c r="N1490" s="16"/>
      <c r="O1490" s="16"/>
      <c r="P1490" s="17"/>
      <c r="Q1490" s="17"/>
      <c r="R1490" s="17"/>
      <c r="S1490" s="17">
        <v>1</v>
      </c>
      <c r="T1490" s="18"/>
      <c r="U1490" s="18"/>
      <c r="V1490" s="18">
        <v>1</v>
      </c>
      <c r="W1490" s="18"/>
      <c r="X1490" s="19"/>
      <c r="Y1490" s="19"/>
      <c r="Z1490" s="19"/>
      <c r="AA1490" s="19"/>
      <c r="AB1490" s="19"/>
      <c r="AC1490" s="19"/>
      <c r="AD1490" s="19"/>
      <c r="AE1490" s="19"/>
      <c r="AF1490" s="19"/>
      <c r="AG1490" s="19"/>
      <c r="AH1490" s="19"/>
      <c r="AI1490" s="19"/>
      <c r="AJ1490" s="17">
        <v>1</v>
      </c>
      <c r="AK1490" s="17"/>
      <c r="AL1490" s="17"/>
      <c r="AM1490" s="17"/>
      <c r="AN1490" s="17"/>
      <c r="AO1490" s="17"/>
      <c r="AP1490" s="17"/>
      <c r="AQ1490" s="17">
        <v>1</v>
      </c>
      <c r="AR1490" s="20"/>
      <c r="AS1490" s="20">
        <v>1</v>
      </c>
      <c r="AT1490" s="20"/>
      <c r="AU1490" s="20"/>
      <c r="AV1490" s="20"/>
      <c r="AW1490" s="20"/>
      <c r="AX1490" s="20"/>
      <c r="AY1490" s="20"/>
      <c r="AZ1490" s="20">
        <v>1</v>
      </c>
      <c r="BA1490" s="20"/>
      <c r="BB1490" s="20"/>
      <c r="BC1490" s="20"/>
      <c r="BD1490" s="16"/>
      <c r="BE1490" s="16"/>
      <c r="BF1490" s="16"/>
      <c r="BG1490" s="16"/>
      <c r="BH1490" s="16"/>
      <c r="BI1490" s="16"/>
      <c r="BJ1490" s="16"/>
      <c r="BK1490" s="16"/>
      <c r="BL1490" s="16"/>
      <c r="BM1490" s="16"/>
      <c r="BN1490" s="16"/>
      <c r="BO1490" s="16"/>
      <c r="BP1490" s="16"/>
      <c r="BQ1490" s="16"/>
      <c r="BR1490" s="16"/>
      <c r="BS1490" s="16"/>
      <c r="BT1490" s="16"/>
      <c r="BU1490" s="16"/>
      <c r="BV1490" s="16"/>
      <c r="BW1490" s="16"/>
      <c r="BX1490" s="16"/>
      <c r="BY1490" s="16">
        <v>1</v>
      </c>
      <c r="BZ1490" s="16"/>
      <c r="CA1490" s="16"/>
      <c r="CB1490" s="16"/>
      <c r="CC1490" s="16"/>
      <c r="CD1490" s="16"/>
      <c r="CE1490" s="16"/>
      <c r="CF1490" s="16"/>
      <c r="CG1490" s="19"/>
      <c r="CH1490" s="19"/>
      <c r="CI1490" s="19"/>
      <c r="CJ1490" s="19"/>
      <c r="CK1490" s="19"/>
      <c r="CL1490" s="19"/>
      <c r="CM1490" s="19"/>
      <c r="CN1490" s="19"/>
      <c r="CO1490" s="19"/>
      <c r="CP1490" s="19"/>
      <c r="CQ1490" s="19"/>
      <c r="CR1490" s="19">
        <v>1</v>
      </c>
    </row>
    <row r="1491" spans="1:96" ht="107" customHeight="1">
      <c r="A1491" s="11" cm="1">
        <f t="array" ref="A1491">SUMPRODUCT(--ISNUMBER(SEARCH({"stranding","stranded"},E1491)))</f>
        <v>0</v>
      </c>
      <c r="B1491" s="12">
        <v>1635</v>
      </c>
      <c r="C1491" s="13" t="s">
        <v>3062</v>
      </c>
      <c r="D1491" s="14">
        <v>2008</v>
      </c>
      <c r="E1491" s="15" t="s">
        <v>3063</v>
      </c>
      <c r="F1491" s="15" t="s">
        <v>6866</v>
      </c>
      <c r="G1491" s="15">
        <f t="shared" si="23"/>
        <v>5</v>
      </c>
      <c r="H1491" s="16"/>
      <c r="I1491" s="16"/>
      <c r="J1491" s="16"/>
      <c r="K1491" s="16"/>
      <c r="L1491" s="16"/>
      <c r="M1491" s="16"/>
      <c r="N1491" s="16">
        <v>1</v>
      </c>
      <c r="O1491" s="16"/>
      <c r="P1491" s="17"/>
      <c r="Q1491" s="17"/>
      <c r="R1491" s="17"/>
      <c r="S1491" s="17"/>
      <c r="T1491" s="18"/>
      <c r="U1491" s="18">
        <v>1</v>
      </c>
      <c r="V1491" s="18"/>
      <c r="W1491" s="18"/>
      <c r="X1491" s="19"/>
      <c r="Y1491" s="19">
        <v>1</v>
      </c>
      <c r="Z1491" s="19"/>
      <c r="AA1491" s="19"/>
      <c r="AB1491" s="19"/>
      <c r="AC1491" s="19"/>
      <c r="AD1491" s="19"/>
      <c r="AE1491" s="19"/>
      <c r="AF1491" s="19"/>
      <c r="AG1491" s="19"/>
      <c r="AH1491" s="19"/>
      <c r="AI1491" s="19"/>
      <c r="AJ1491" s="17">
        <v>1</v>
      </c>
      <c r="AK1491" s="17"/>
      <c r="AL1491" s="17"/>
      <c r="AM1491" s="17"/>
      <c r="AN1491" s="17"/>
      <c r="AO1491" s="17"/>
      <c r="AP1491" s="17"/>
      <c r="AQ1491" s="17"/>
      <c r="AR1491" s="20"/>
      <c r="AS1491" s="20"/>
      <c r="AT1491" s="20">
        <v>1</v>
      </c>
      <c r="AU1491" s="20"/>
      <c r="AV1491" s="20">
        <v>1</v>
      </c>
      <c r="AW1491" s="20"/>
      <c r="AX1491" s="20"/>
      <c r="AY1491" s="20"/>
      <c r="AZ1491" s="20"/>
      <c r="BA1491" s="20"/>
      <c r="BB1491" s="20"/>
      <c r="BC1491" s="20"/>
      <c r="BD1491" s="16"/>
      <c r="BE1491" s="16"/>
      <c r="BF1491" s="16"/>
      <c r="BG1491" s="16"/>
      <c r="BH1491" s="16"/>
      <c r="BI1491" s="16"/>
      <c r="BJ1491" s="16"/>
      <c r="BK1491" s="16"/>
      <c r="BL1491" s="16"/>
      <c r="BM1491" s="16"/>
      <c r="BN1491" s="16"/>
      <c r="BO1491" s="16"/>
      <c r="BP1491" s="16"/>
      <c r="BQ1491" s="16"/>
      <c r="BR1491" s="16"/>
      <c r="BS1491" s="16"/>
      <c r="BT1491" s="16"/>
      <c r="BU1491" s="16"/>
      <c r="BV1491" s="16"/>
      <c r="BW1491" s="16"/>
      <c r="BX1491" s="16"/>
      <c r="BY1491" s="16"/>
      <c r="BZ1491" s="16"/>
      <c r="CA1491" s="16"/>
      <c r="CB1491" s="16"/>
      <c r="CC1491" s="16"/>
      <c r="CD1491" s="16"/>
      <c r="CE1491" s="16"/>
      <c r="CF1491" s="16"/>
      <c r="CG1491" s="19"/>
      <c r="CH1491" s="19"/>
      <c r="CI1491" s="19"/>
      <c r="CJ1491" s="19"/>
      <c r="CK1491" s="19">
        <v>1</v>
      </c>
      <c r="CL1491" s="19"/>
      <c r="CM1491" s="19"/>
      <c r="CN1491" s="19"/>
      <c r="CO1491" s="19"/>
      <c r="CP1491" s="19"/>
      <c r="CQ1491" s="19"/>
      <c r="CR1491" s="19"/>
    </row>
    <row r="1492" spans="1:96" ht="107" customHeight="1">
      <c r="A1492" s="11" cm="1">
        <f t="array" ref="A1492">SUMPRODUCT(--ISNUMBER(SEARCH({"stranding","stranded"},E1492)))</f>
        <v>0</v>
      </c>
      <c r="B1492" s="12">
        <v>1636</v>
      </c>
      <c r="C1492" s="21" t="s">
        <v>3064</v>
      </c>
      <c r="D1492" s="22">
        <v>2008</v>
      </c>
      <c r="E1492" s="23" t="s">
        <v>3065</v>
      </c>
      <c r="F1492" s="23" t="s">
        <v>7067</v>
      </c>
      <c r="G1492" s="15">
        <f t="shared" si="23"/>
        <v>4</v>
      </c>
      <c r="H1492" s="16"/>
      <c r="I1492" s="16"/>
      <c r="J1492" s="16"/>
      <c r="K1492" s="16"/>
      <c r="L1492" s="16"/>
      <c r="M1492" s="16"/>
      <c r="N1492" s="16"/>
      <c r="O1492" s="16"/>
      <c r="P1492" s="17"/>
      <c r="Q1492" s="17"/>
      <c r="R1492" s="17"/>
      <c r="S1492" s="17"/>
      <c r="T1492" s="18"/>
      <c r="U1492" s="18"/>
      <c r="V1492" s="18"/>
      <c r="W1492" s="18"/>
      <c r="X1492" s="19">
        <v>1</v>
      </c>
      <c r="Y1492" s="19"/>
      <c r="Z1492" s="19"/>
      <c r="AA1492" s="19"/>
      <c r="AB1492" s="19"/>
      <c r="AC1492" s="19"/>
      <c r="AD1492" s="19"/>
      <c r="AE1492" s="19"/>
      <c r="AF1492" s="19"/>
      <c r="AG1492" s="19"/>
      <c r="AH1492" s="19"/>
      <c r="AI1492" s="19"/>
      <c r="AJ1492" s="17">
        <v>1</v>
      </c>
      <c r="AK1492" s="17"/>
      <c r="AL1492" s="17"/>
      <c r="AM1492" s="17">
        <v>1</v>
      </c>
      <c r="AN1492" s="17"/>
      <c r="AO1492" s="17"/>
      <c r="AP1492" s="17"/>
      <c r="AQ1492" s="17"/>
      <c r="AR1492" s="20"/>
      <c r="AS1492" s="20"/>
      <c r="AT1492" s="20"/>
      <c r="AU1492" s="20"/>
      <c r="AV1492" s="20"/>
      <c r="AW1492" s="20"/>
      <c r="AX1492" s="20"/>
      <c r="AY1492" s="20"/>
      <c r="AZ1492" s="20"/>
      <c r="BA1492" s="20"/>
      <c r="BB1492" s="20"/>
      <c r="BC1492" s="20"/>
      <c r="BD1492" s="16"/>
      <c r="BE1492" s="16"/>
      <c r="BF1492" s="16"/>
      <c r="BG1492" s="16"/>
      <c r="BH1492" s="16"/>
      <c r="BI1492" s="16"/>
      <c r="BJ1492" s="16"/>
      <c r="BK1492" s="16"/>
      <c r="BL1492" s="16">
        <v>1</v>
      </c>
      <c r="BM1492" s="16"/>
      <c r="BN1492" s="16"/>
      <c r="BO1492" s="16"/>
      <c r="BP1492" s="16"/>
      <c r="BQ1492" s="16"/>
      <c r="BR1492" s="16"/>
      <c r="BS1492" s="16"/>
      <c r="BT1492" s="16"/>
      <c r="BU1492" s="16"/>
      <c r="BV1492" s="16"/>
      <c r="BW1492" s="16"/>
      <c r="BX1492" s="16"/>
      <c r="BY1492" s="16"/>
      <c r="BZ1492" s="16"/>
      <c r="CA1492" s="16"/>
      <c r="CB1492" s="16"/>
      <c r="CC1492" s="16"/>
      <c r="CD1492" s="16"/>
      <c r="CE1492" s="16"/>
      <c r="CF1492" s="16"/>
      <c r="CG1492" s="19"/>
      <c r="CH1492" s="19"/>
      <c r="CI1492" s="19"/>
      <c r="CJ1492" s="19"/>
      <c r="CK1492" s="19">
        <v>1</v>
      </c>
      <c r="CL1492" s="19"/>
      <c r="CM1492" s="19"/>
      <c r="CN1492" s="19"/>
      <c r="CO1492" s="19"/>
      <c r="CP1492" s="19"/>
      <c r="CQ1492" s="19"/>
      <c r="CR1492" s="19"/>
    </row>
    <row r="1493" spans="1:96" ht="107" customHeight="1">
      <c r="A1493" s="11" cm="1">
        <f t="array" ref="A1493">SUMPRODUCT(--ISNUMBER(SEARCH({"stranding","stranded"},E1493)))</f>
        <v>0</v>
      </c>
      <c r="B1493" s="12">
        <v>1637</v>
      </c>
      <c r="C1493" s="13" t="s">
        <v>3066</v>
      </c>
      <c r="D1493" s="14">
        <v>2008</v>
      </c>
      <c r="E1493" s="15" t="s">
        <v>3067</v>
      </c>
      <c r="F1493" s="15" t="s">
        <v>7068</v>
      </c>
      <c r="G1493" s="15">
        <f t="shared" si="23"/>
        <v>7</v>
      </c>
      <c r="H1493" s="16"/>
      <c r="I1493" s="16"/>
      <c r="J1493" s="16"/>
      <c r="K1493" s="16"/>
      <c r="L1493" s="16"/>
      <c r="M1493" s="16"/>
      <c r="N1493" s="16">
        <v>1</v>
      </c>
      <c r="O1493" s="16"/>
      <c r="P1493" s="17"/>
      <c r="Q1493" s="17"/>
      <c r="R1493" s="17">
        <v>1</v>
      </c>
      <c r="S1493" s="17"/>
      <c r="T1493" s="18"/>
      <c r="U1493" s="18">
        <v>1</v>
      </c>
      <c r="V1493" s="18"/>
      <c r="W1493" s="18">
        <v>1</v>
      </c>
      <c r="X1493" s="19"/>
      <c r="Y1493" s="19"/>
      <c r="Z1493" s="19"/>
      <c r="AA1493" s="19"/>
      <c r="AB1493" s="19"/>
      <c r="AC1493" s="19"/>
      <c r="AD1493" s="19"/>
      <c r="AE1493" s="19">
        <v>1</v>
      </c>
      <c r="AF1493" s="19">
        <v>1</v>
      </c>
      <c r="AG1493" s="19">
        <v>1</v>
      </c>
      <c r="AH1493" s="19"/>
      <c r="AI1493" s="19"/>
      <c r="AJ1493" s="17">
        <v>1</v>
      </c>
      <c r="AK1493" s="17"/>
      <c r="AL1493" s="17"/>
      <c r="AM1493" s="17"/>
      <c r="AN1493" s="17"/>
      <c r="AO1493" s="17"/>
      <c r="AP1493" s="17"/>
      <c r="AQ1493" s="17"/>
      <c r="AR1493" s="20"/>
      <c r="AS1493" s="20"/>
      <c r="AT1493" s="20"/>
      <c r="AU1493" s="20"/>
      <c r="AV1493" s="20"/>
      <c r="AW1493" s="20"/>
      <c r="AX1493" s="20"/>
      <c r="AY1493" s="20"/>
      <c r="AZ1493" s="20"/>
      <c r="BA1493" s="20"/>
      <c r="BB1493" s="20"/>
      <c r="BC1493" s="20"/>
      <c r="BD1493" s="16"/>
      <c r="BE1493" s="16"/>
      <c r="BF1493" s="16"/>
      <c r="BG1493" s="16"/>
      <c r="BH1493" s="16"/>
      <c r="BI1493" s="16"/>
      <c r="BJ1493" s="16"/>
      <c r="BK1493" s="16"/>
      <c r="BL1493" s="16"/>
      <c r="BM1493" s="16"/>
      <c r="BN1493" s="16"/>
      <c r="BO1493" s="16"/>
      <c r="BP1493" s="16"/>
      <c r="BQ1493" s="16"/>
      <c r="BR1493" s="16"/>
      <c r="BS1493" s="16"/>
      <c r="BT1493" s="16"/>
      <c r="BU1493" s="16"/>
      <c r="BV1493" s="16"/>
      <c r="BW1493" s="16"/>
      <c r="BX1493" s="16"/>
      <c r="BY1493" s="16"/>
      <c r="BZ1493" s="16"/>
      <c r="CA1493" s="16"/>
      <c r="CB1493" s="16"/>
      <c r="CC1493" s="16"/>
      <c r="CD1493" s="16"/>
      <c r="CE1493" s="16"/>
      <c r="CF1493" s="16"/>
      <c r="CG1493" s="19">
        <v>1</v>
      </c>
      <c r="CH1493" s="19"/>
      <c r="CI1493" s="19"/>
      <c r="CJ1493" s="19"/>
      <c r="CK1493" s="19"/>
      <c r="CL1493" s="19"/>
      <c r="CM1493" s="19"/>
      <c r="CN1493" s="19"/>
      <c r="CO1493" s="19"/>
      <c r="CP1493" s="19"/>
      <c r="CQ1493" s="19"/>
      <c r="CR1493" s="19"/>
    </row>
    <row r="1494" spans="1:96" ht="107" customHeight="1">
      <c r="A1494" s="11" cm="1">
        <f t="array" ref="A1494">SUMPRODUCT(--ISNUMBER(SEARCH({"stranding","stranded"},E1494)))</f>
        <v>0</v>
      </c>
      <c r="B1494" s="12">
        <v>1638</v>
      </c>
      <c r="C1494" s="21" t="s">
        <v>3068</v>
      </c>
      <c r="D1494" s="22">
        <v>2008</v>
      </c>
      <c r="E1494" s="15" t="s">
        <v>3069</v>
      </c>
      <c r="F1494" s="15" t="s">
        <v>7069</v>
      </c>
      <c r="G1494" s="15">
        <f t="shared" si="23"/>
        <v>6</v>
      </c>
      <c r="H1494" s="16"/>
      <c r="I1494" s="16"/>
      <c r="J1494" s="16"/>
      <c r="K1494" s="16"/>
      <c r="L1494" s="16">
        <v>1</v>
      </c>
      <c r="M1494" s="16"/>
      <c r="N1494" s="16"/>
      <c r="O1494" s="16"/>
      <c r="P1494" s="17"/>
      <c r="Q1494" s="17"/>
      <c r="R1494" s="17">
        <v>1</v>
      </c>
      <c r="S1494" s="17"/>
      <c r="T1494" s="18">
        <v>1</v>
      </c>
      <c r="U1494" s="18"/>
      <c r="V1494" s="18"/>
      <c r="W1494" s="18"/>
      <c r="X1494" s="19"/>
      <c r="Y1494" s="19"/>
      <c r="Z1494" s="19"/>
      <c r="AA1494" s="19"/>
      <c r="AB1494" s="19"/>
      <c r="AC1494" s="19"/>
      <c r="AD1494" s="19"/>
      <c r="AE1494" s="19">
        <v>1</v>
      </c>
      <c r="AF1494" s="19"/>
      <c r="AG1494" s="19"/>
      <c r="AH1494" s="19"/>
      <c r="AI1494" s="19"/>
      <c r="AJ1494" s="17"/>
      <c r="AK1494" s="17"/>
      <c r="AL1494" s="17"/>
      <c r="AM1494" s="17"/>
      <c r="AN1494" s="17">
        <v>1</v>
      </c>
      <c r="AO1494" s="17"/>
      <c r="AP1494" s="17"/>
      <c r="AQ1494" s="17"/>
      <c r="AR1494" s="20"/>
      <c r="AS1494" s="20"/>
      <c r="AT1494" s="20"/>
      <c r="AU1494" s="20"/>
      <c r="AV1494" s="20"/>
      <c r="AW1494" s="20"/>
      <c r="AX1494" s="20"/>
      <c r="AY1494" s="20"/>
      <c r="AZ1494" s="20"/>
      <c r="BA1494" s="20"/>
      <c r="BB1494" s="20"/>
      <c r="BC1494" s="20"/>
      <c r="BD1494" s="16"/>
      <c r="BE1494" s="16"/>
      <c r="BF1494" s="16"/>
      <c r="BG1494" s="16"/>
      <c r="BH1494" s="16"/>
      <c r="BI1494" s="16"/>
      <c r="BJ1494" s="16"/>
      <c r="BK1494" s="16"/>
      <c r="BL1494" s="16"/>
      <c r="BM1494" s="16"/>
      <c r="BN1494" s="16"/>
      <c r="BO1494" s="16"/>
      <c r="BP1494" s="16"/>
      <c r="BQ1494" s="16"/>
      <c r="BR1494" s="16"/>
      <c r="BS1494" s="16"/>
      <c r="BT1494" s="16"/>
      <c r="BU1494" s="16"/>
      <c r="BV1494" s="16"/>
      <c r="BW1494" s="16"/>
      <c r="BX1494" s="16"/>
      <c r="BY1494" s="16">
        <v>1</v>
      </c>
      <c r="BZ1494" s="16">
        <v>1</v>
      </c>
      <c r="CA1494" s="16"/>
      <c r="CB1494" s="16"/>
      <c r="CC1494" s="16"/>
      <c r="CD1494" s="16"/>
      <c r="CE1494" s="16"/>
      <c r="CF1494" s="16"/>
      <c r="CG1494" s="19">
        <v>1</v>
      </c>
      <c r="CH1494" s="19"/>
      <c r="CI1494" s="19"/>
      <c r="CJ1494" s="19"/>
      <c r="CK1494" s="19"/>
      <c r="CL1494" s="19"/>
      <c r="CM1494" s="19"/>
      <c r="CN1494" s="19"/>
      <c r="CO1494" s="19"/>
      <c r="CP1494" s="19"/>
      <c r="CQ1494" s="19"/>
      <c r="CR1494" s="19"/>
    </row>
    <row r="1495" spans="1:96" ht="107" customHeight="1">
      <c r="A1495" s="11" cm="1">
        <f t="array" ref="A1495">SUMPRODUCT(--ISNUMBER(SEARCH({"stranding","stranded"},E1495)))</f>
        <v>0</v>
      </c>
      <c r="B1495" s="12">
        <v>1639</v>
      </c>
      <c r="C1495" s="13" t="s">
        <v>3070</v>
      </c>
      <c r="D1495" s="14">
        <v>2008</v>
      </c>
      <c r="E1495" s="15" t="s">
        <v>3071</v>
      </c>
      <c r="F1495" s="15" t="s">
        <v>8024</v>
      </c>
      <c r="G1495" s="15">
        <f t="shared" si="23"/>
        <v>7</v>
      </c>
      <c r="H1495" s="16"/>
      <c r="I1495" s="16"/>
      <c r="J1495" s="16">
        <v>1</v>
      </c>
      <c r="K1495" s="16"/>
      <c r="L1495" s="16"/>
      <c r="M1495" s="16">
        <v>1</v>
      </c>
      <c r="N1495" s="16"/>
      <c r="O1495" s="16"/>
      <c r="P1495" s="17"/>
      <c r="Q1495" s="17"/>
      <c r="R1495" s="17"/>
      <c r="S1495" s="17"/>
      <c r="T1495" s="18">
        <v>1</v>
      </c>
      <c r="U1495" s="18"/>
      <c r="V1495" s="18"/>
      <c r="W1495" s="18"/>
      <c r="X1495" s="19">
        <v>1</v>
      </c>
      <c r="Y1495" s="19">
        <v>1</v>
      </c>
      <c r="Z1495" s="19">
        <v>1</v>
      </c>
      <c r="AA1495" s="19"/>
      <c r="AB1495" s="19"/>
      <c r="AC1495" s="19"/>
      <c r="AD1495" s="19"/>
      <c r="AE1495" s="19"/>
      <c r="AF1495" s="19"/>
      <c r="AG1495" s="19"/>
      <c r="AH1495" s="19"/>
      <c r="AI1495" s="19"/>
      <c r="AJ1495" s="17">
        <v>1</v>
      </c>
      <c r="AK1495" s="17"/>
      <c r="AL1495" s="17"/>
      <c r="AM1495" s="17"/>
      <c r="AN1495" s="17"/>
      <c r="AO1495" s="17"/>
      <c r="AP1495" s="17"/>
      <c r="AQ1495" s="17"/>
      <c r="AR1495" s="20"/>
      <c r="AS1495" s="20"/>
      <c r="AT1495" s="20"/>
      <c r="AU1495" s="20"/>
      <c r="AV1495" s="20"/>
      <c r="AW1495" s="20"/>
      <c r="AX1495" s="20"/>
      <c r="AY1495" s="20"/>
      <c r="AZ1495" s="20"/>
      <c r="BA1495" s="20"/>
      <c r="BB1495" s="20"/>
      <c r="BC1495" s="20"/>
      <c r="BD1495" s="16"/>
      <c r="BE1495" s="16"/>
      <c r="BF1495" s="16"/>
      <c r="BG1495" s="16"/>
      <c r="BH1495" s="16"/>
      <c r="BI1495" s="16"/>
      <c r="BJ1495" s="16"/>
      <c r="BK1495" s="16"/>
      <c r="BL1495" s="16"/>
      <c r="BM1495" s="16"/>
      <c r="BN1495" s="16"/>
      <c r="BO1495" s="16"/>
      <c r="BP1495" s="16"/>
      <c r="BQ1495" s="16"/>
      <c r="BR1495" s="16"/>
      <c r="BS1495" s="16"/>
      <c r="BT1495" s="16"/>
      <c r="BU1495" s="16"/>
      <c r="BV1495" s="16">
        <v>1</v>
      </c>
      <c r="BW1495" s="16"/>
      <c r="BX1495" s="16"/>
      <c r="BY1495" s="16"/>
      <c r="BZ1495" s="16"/>
      <c r="CA1495" s="16"/>
      <c r="CB1495" s="16"/>
      <c r="CC1495" s="16"/>
      <c r="CD1495" s="16">
        <v>1</v>
      </c>
      <c r="CE1495" s="16"/>
      <c r="CF1495" s="16"/>
      <c r="CG1495" s="19"/>
      <c r="CH1495" s="19"/>
      <c r="CI1495" s="19"/>
      <c r="CJ1495" s="19">
        <v>1</v>
      </c>
      <c r="CK1495" s="19"/>
      <c r="CL1495" s="19"/>
      <c r="CM1495" s="19"/>
      <c r="CN1495" s="19"/>
      <c r="CO1495" s="19"/>
      <c r="CP1495" s="19"/>
      <c r="CQ1495" s="19"/>
      <c r="CR1495" s="19"/>
    </row>
    <row r="1496" spans="1:96" ht="107" customHeight="1">
      <c r="A1496" s="11" cm="1">
        <f t="array" ref="A1496">SUMPRODUCT(--ISNUMBER(SEARCH({"stranding","stranded"},E1496)))</f>
        <v>0</v>
      </c>
      <c r="B1496" s="12">
        <v>1640</v>
      </c>
      <c r="C1496" s="21" t="s">
        <v>3072</v>
      </c>
      <c r="D1496" s="22">
        <v>2008</v>
      </c>
      <c r="E1496" s="15" t="s">
        <v>3073</v>
      </c>
      <c r="F1496" s="15" t="s">
        <v>8025</v>
      </c>
      <c r="G1496" s="15">
        <f t="shared" si="23"/>
        <v>9</v>
      </c>
      <c r="H1496" s="16"/>
      <c r="I1496" s="16"/>
      <c r="J1496" s="16"/>
      <c r="K1496" s="16"/>
      <c r="L1496" s="16"/>
      <c r="M1496" s="16"/>
      <c r="N1496" s="16"/>
      <c r="O1496" s="16"/>
      <c r="P1496" s="17"/>
      <c r="Q1496" s="17"/>
      <c r="R1496" s="17"/>
      <c r="S1496" s="17"/>
      <c r="T1496" s="18"/>
      <c r="U1496" s="18">
        <v>1</v>
      </c>
      <c r="V1496" s="18"/>
      <c r="W1496" s="18">
        <v>1</v>
      </c>
      <c r="X1496" s="19"/>
      <c r="Y1496" s="19"/>
      <c r="Z1496" s="19"/>
      <c r="AA1496" s="19"/>
      <c r="AB1496" s="19"/>
      <c r="AC1496" s="19"/>
      <c r="AD1496" s="19"/>
      <c r="AE1496" s="19">
        <v>1</v>
      </c>
      <c r="AF1496" s="19">
        <v>1</v>
      </c>
      <c r="AG1496" s="19">
        <v>1</v>
      </c>
      <c r="AH1496" s="19"/>
      <c r="AI1496" s="19"/>
      <c r="AJ1496" s="17">
        <v>1</v>
      </c>
      <c r="AK1496" s="17"/>
      <c r="AL1496" s="17"/>
      <c r="AM1496" s="17"/>
      <c r="AN1496" s="17"/>
      <c r="AO1496" s="17"/>
      <c r="AP1496" s="17"/>
      <c r="AQ1496" s="17"/>
      <c r="AR1496" s="20"/>
      <c r="AS1496" s="20"/>
      <c r="AT1496" s="20"/>
      <c r="AU1496" s="20"/>
      <c r="AV1496" s="20"/>
      <c r="AW1496" s="20"/>
      <c r="AX1496" s="20">
        <v>1</v>
      </c>
      <c r="AY1496" s="20"/>
      <c r="AZ1496" s="20"/>
      <c r="BA1496" s="20"/>
      <c r="BB1496" s="20"/>
      <c r="BC1496" s="20"/>
      <c r="BD1496" s="16">
        <v>1</v>
      </c>
      <c r="BE1496" s="16"/>
      <c r="BF1496" s="16"/>
      <c r="BG1496" s="16"/>
      <c r="BH1496" s="16"/>
      <c r="BI1496" s="16"/>
      <c r="BJ1496" s="16"/>
      <c r="BK1496" s="16"/>
      <c r="BL1496" s="16"/>
      <c r="BM1496" s="16"/>
      <c r="BN1496" s="16"/>
      <c r="BO1496" s="16"/>
      <c r="BP1496" s="16">
        <v>1</v>
      </c>
      <c r="BQ1496" s="16"/>
      <c r="BR1496" s="16"/>
      <c r="BS1496" s="16"/>
      <c r="BT1496" s="16"/>
      <c r="BU1496" s="16"/>
      <c r="BV1496" s="16"/>
      <c r="BW1496" s="16"/>
      <c r="BX1496" s="16"/>
      <c r="BY1496" s="16"/>
      <c r="BZ1496" s="16"/>
      <c r="CA1496" s="16"/>
      <c r="CB1496" s="16"/>
      <c r="CC1496" s="16"/>
      <c r="CD1496" s="16"/>
      <c r="CE1496" s="16"/>
      <c r="CF1496" s="16"/>
      <c r="CG1496" s="19"/>
      <c r="CH1496" s="19"/>
      <c r="CI1496" s="19"/>
      <c r="CJ1496" s="19"/>
      <c r="CK1496" s="19"/>
      <c r="CL1496" s="19"/>
      <c r="CM1496" s="19"/>
      <c r="CN1496" s="19">
        <v>1</v>
      </c>
      <c r="CO1496" s="19"/>
      <c r="CP1496" s="19"/>
      <c r="CQ1496" s="19"/>
      <c r="CR1496" s="19"/>
    </row>
    <row r="1497" spans="1:96" ht="107" customHeight="1">
      <c r="A1497" s="11" cm="1">
        <f t="array" ref="A1497">SUMPRODUCT(--ISNUMBER(SEARCH({"stranding","stranded"},E1497)))</f>
        <v>0</v>
      </c>
      <c r="B1497" s="12">
        <v>1641</v>
      </c>
      <c r="C1497" s="13" t="s">
        <v>3074</v>
      </c>
      <c r="D1497" s="14">
        <v>2008</v>
      </c>
      <c r="E1497" s="15" t="s">
        <v>3075</v>
      </c>
      <c r="F1497" s="15" t="s">
        <v>7070</v>
      </c>
      <c r="G1497" s="15">
        <f t="shared" si="23"/>
        <v>6</v>
      </c>
      <c r="H1497" s="16"/>
      <c r="I1497" s="16"/>
      <c r="J1497" s="16"/>
      <c r="K1497" s="16"/>
      <c r="L1497" s="16"/>
      <c r="M1497" s="16"/>
      <c r="N1497" s="16"/>
      <c r="O1497" s="16"/>
      <c r="P1497" s="17"/>
      <c r="Q1497" s="17"/>
      <c r="R1497" s="17">
        <v>1</v>
      </c>
      <c r="S1497" s="17"/>
      <c r="T1497" s="18"/>
      <c r="U1497" s="18">
        <v>1</v>
      </c>
      <c r="V1497" s="18"/>
      <c r="W1497" s="18"/>
      <c r="X1497" s="19"/>
      <c r="Y1497" s="19">
        <v>1</v>
      </c>
      <c r="Z1497" s="19">
        <v>1</v>
      </c>
      <c r="AA1497" s="19"/>
      <c r="AB1497" s="19"/>
      <c r="AC1497" s="19"/>
      <c r="AD1497" s="19"/>
      <c r="AE1497" s="19"/>
      <c r="AF1497" s="19"/>
      <c r="AG1497" s="19"/>
      <c r="AH1497" s="19"/>
      <c r="AI1497" s="19"/>
      <c r="AJ1497" s="17"/>
      <c r="AK1497" s="17"/>
      <c r="AL1497" s="17"/>
      <c r="AM1497" s="17"/>
      <c r="AN1497" s="17"/>
      <c r="AO1497" s="17"/>
      <c r="AP1497" s="17"/>
      <c r="AQ1497" s="17"/>
      <c r="AR1497" s="20"/>
      <c r="AS1497" s="20"/>
      <c r="AT1497" s="20"/>
      <c r="AU1497" s="20"/>
      <c r="AV1497" s="20"/>
      <c r="AW1497" s="20"/>
      <c r="AX1497" s="20">
        <v>1</v>
      </c>
      <c r="AY1497" s="20"/>
      <c r="AZ1497" s="20"/>
      <c r="BA1497" s="20"/>
      <c r="BB1497" s="20"/>
      <c r="BC1497" s="20"/>
      <c r="BD1497" s="16"/>
      <c r="BE1497" s="16"/>
      <c r="BF1497" s="16"/>
      <c r="BG1497" s="16"/>
      <c r="BH1497" s="16"/>
      <c r="BI1497" s="16"/>
      <c r="BJ1497" s="16"/>
      <c r="BK1497" s="16"/>
      <c r="BL1497" s="16"/>
      <c r="BM1497" s="16"/>
      <c r="BN1497" s="16"/>
      <c r="BO1497" s="16"/>
      <c r="BP1497" s="16"/>
      <c r="BQ1497" s="16"/>
      <c r="BR1497" s="16"/>
      <c r="BS1497" s="16"/>
      <c r="BT1497" s="16"/>
      <c r="BU1497" s="16"/>
      <c r="BV1497" s="16"/>
      <c r="BW1497" s="16"/>
      <c r="BX1497" s="16"/>
      <c r="BY1497" s="16">
        <v>1</v>
      </c>
      <c r="BZ1497" s="16"/>
      <c r="CA1497" s="16"/>
      <c r="CB1497" s="16"/>
      <c r="CC1497" s="16"/>
      <c r="CD1497" s="16"/>
      <c r="CE1497" s="16"/>
      <c r="CF1497" s="16"/>
      <c r="CG1497" s="19"/>
      <c r="CH1497" s="19"/>
      <c r="CI1497" s="19">
        <v>1</v>
      </c>
      <c r="CJ1497" s="19"/>
      <c r="CK1497" s="19"/>
      <c r="CL1497" s="19"/>
      <c r="CM1497" s="19"/>
      <c r="CN1497" s="19"/>
      <c r="CO1497" s="19"/>
      <c r="CP1497" s="19"/>
      <c r="CQ1497" s="19"/>
      <c r="CR1497" s="19"/>
    </row>
    <row r="1498" spans="1:96" ht="107" customHeight="1">
      <c r="A1498" s="11" cm="1">
        <f t="array" ref="A1498">SUMPRODUCT(--ISNUMBER(SEARCH({"stranding","stranded"},E1498)))</f>
        <v>0</v>
      </c>
      <c r="B1498" s="12">
        <v>1642</v>
      </c>
      <c r="C1498" s="21" t="s">
        <v>3076</v>
      </c>
      <c r="D1498" s="22">
        <v>2008</v>
      </c>
      <c r="E1498" s="15" t="s">
        <v>3077</v>
      </c>
      <c r="F1498" s="15" t="s">
        <v>6020</v>
      </c>
      <c r="G1498" s="15">
        <f t="shared" si="23"/>
        <v>5</v>
      </c>
      <c r="H1498" s="16"/>
      <c r="I1498" s="16"/>
      <c r="J1498" s="16"/>
      <c r="K1498" s="16"/>
      <c r="L1498" s="16"/>
      <c r="M1498" s="16">
        <v>1</v>
      </c>
      <c r="N1498" s="16"/>
      <c r="O1498" s="16"/>
      <c r="P1498" s="17"/>
      <c r="Q1498" s="17"/>
      <c r="R1498" s="17"/>
      <c r="S1498" s="17"/>
      <c r="T1498" s="18"/>
      <c r="U1498" s="18">
        <v>1</v>
      </c>
      <c r="V1498" s="18"/>
      <c r="W1498" s="18">
        <v>1</v>
      </c>
      <c r="X1498" s="19"/>
      <c r="Y1498" s="19">
        <v>1</v>
      </c>
      <c r="Z1498" s="19">
        <v>1</v>
      </c>
      <c r="AA1498" s="19"/>
      <c r="AB1498" s="19"/>
      <c r="AC1498" s="19"/>
      <c r="AD1498" s="19"/>
      <c r="AE1498" s="19"/>
      <c r="AF1498" s="19"/>
      <c r="AG1498" s="19"/>
      <c r="AH1498" s="19"/>
      <c r="AI1498" s="19"/>
      <c r="AJ1498" s="17"/>
      <c r="AK1498" s="17"/>
      <c r="AL1498" s="17"/>
      <c r="AM1498" s="17"/>
      <c r="AN1498" s="17"/>
      <c r="AO1498" s="17"/>
      <c r="AP1498" s="17"/>
      <c r="AQ1498" s="17"/>
      <c r="AR1498" s="20"/>
      <c r="AS1498" s="20"/>
      <c r="AT1498" s="20"/>
      <c r="AU1498" s="20"/>
      <c r="AV1498" s="20"/>
      <c r="AW1498" s="20"/>
      <c r="AX1498" s="20"/>
      <c r="AY1498" s="20"/>
      <c r="AZ1498" s="20"/>
      <c r="BA1498" s="20"/>
      <c r="BB1498" s="20"/>
      <c r="BC1498" s="20"/>
      <c r="BD1498" s="16"/>
      <c r="BE1498" s="16"/>
      <c r="BF1498" s="16"/>
      <c r="BG1498" s="16"/>
      <c r="BH1498" s="16"/>
      <c r="BI1498" s="16"/>
      <c r="BJ1498" s="16"/>
      <c r="BK1498" s="16"/>
      <c r="BL1498" s="16"/>
      <c r="BM1498" s="16"/>
      <c r="BN1498" s="16"/>
      <c r="BO1498" s="16"/>
      <c r="BP1498" s="16"/>
      <c r="BQ1498" s="16"/>
      <c r="BR1498" s="16"/>
      <c r="BS1498" s="16"/>
      <c r="BT1498" s="16"/>
      <c r="BU1498" s="16"/>
      <c r="BV1498" s="16"/>
      <c r="BW1498" s="16"/>
      <c r="BX1498" s="16"/>
      <c r="BY1498" s="16"/>
      <c r="BZ1498" s="16">
        <v>1</v>
      </c>
      <c r="CA1498" s="16"/>
      <c r="CB1498" s="16"/>
      <c r="CC1498" s="16"/>
      <c r="CD1498" s="16"/>
      <c r="CE1498" s="16"/>
      <c r="CF1498" s="16"/>
      <c r="CG1498" s="19"/>
      <c r="CH1498" s="19"/>
      <c r="CI1498" s="19"/>
      <c r="CJ1498" s="19"/>
      <c r="CK1498" s="19">
        <v>1</v>
      </c>
      <c r="CL1498" s="19"/>
      <c r="CM1498" s="19"/>
      <c r="CN1498" s="19"/>
      <c r="CO1498" s="19"/>
      <c r="CP1498" s="19"/>
      <c r="CQ1498" s="19"/>
      <c r="CR1498" s="19"/>
    </row>
    <row r="1499" spans="1:96" ht="107" customHeight="1">
      <c r="A1499" s="11" cm="1">
        <f t="array" ref="A1499">SUMPRODUCT(--ISNUMBER(SEARCH({"stranding","stranded"},E1499)))</f>
        <v>0</v>
      </c>
      <c r="B1499" s="12">
        <v>1643</v>
      </c>
      <c r="C1499" s="13" t="s">
        <v>3078</v>
      </c>
      <c r="D1499" s="14">
        <v>2008</v>
      </c>
      <c r="E1499" s="15" t="s">
        <v>3079</v>
      </c>
      <c r="F1499" s="15" t="s">
        <v>7071</v>
      </c>
      <c r="G1499" s="15">
        <f t="shared" si="23"/>
        <v>6</v>
      </c>
      <c r="H1499" s="16"/>
      <c r="I1499" s="16"/>
      <c r="J1499" s="16">
        <v>1</v>
      </c>
      <c r="K1499" s="16"/>
      <c r="L1499" s="16"/>
      <c r="M1499" s="16"/>
      <c r="N1499" s="16"/>
      <c r="O1499" s="16"/>
      <c r="P1499" s="17"/>
      <c r="Q1499" s="17"/>
      <c r="R1499" s="17">
        <v>1</v>
      </c>
      <c r="S1499" s="17"/>
      <c r="T1499" s="18"/>
      <c r="U1499" s="18">
        <v>1</v>
      </c>
      <c r="V1499" s="18"/>
      <c r="W1499" s="18"/>
      <c r="X1499" s="19"/>
      <c r="Y1499" s="19">
        <v>1</v>
      </c>
      <c r="Z1499" s="19">
        <v>1</v>
      </c>
      <c r="AA1499" s="19"/>
      <c r="AB1499" s="19"/>
      <c r="AC1499" s="19"/>
      <c r="AD1499" s="19"/>
      <c r="AE1499" s="19"/>
      <c r="AF1499" s="19"/>
      <c r="AG1499" s="19"/>
      <c r="AH1499" s="19"/>
      <c r="AI1499" s="19"/>
      <c r="AJ1499" s="17"/>
      <c r="AK1499" s="17"/>
      <c r="AL1499" s="17"/>
      <c r="AM1499" s="17"/>
      <c r="AN1499" s="17"/>
      <c r="AO1499" s="17"/>
      <c r="AP1499" s="17"/>
      <c r="AQ1499" s="17"/>
      <c r="AR1499" s="20"/>
      <c r="AS1499" s="20"/>
      <c r="AT1499" s="20"/>
      <c r="AU1499" s="20"/>
      <c r="AV1499" s="20"/>
      <c r="AW1499" s="20"/>
      <c r="AX1499" s="20"/>
      <c r="AY1499" s="20"/>
      <c r="AZ1499" s="20"/>
      <c r="BA1499" s="20"/>
      <c r="BB1499" s="20"/>
      <c r="BC1499" s="20"/>
      <c r="BD1499" s="16"/>
      <c r="BE1499" s="16"/>
      <c r="BF1499" s="16"/>
      <c r="BG1499" s="16"/>
      <c r="BH1499" s="16"/>
      <c r="BI1499" s="16">
        <v>1</v>
      </c>
      <c r="BJ1499" s="16"/>
      <c r="BK1499" s="16"/>
      <c r="BL1499" s="16"/>
      <c r="BM1499" s="16"/>
      <c r="BN1499" s="16"/>
      <c r="BO1499" s="16"/>
      <c r="BP1499" s="16"/>
      <c r="BQ1499" s="16"/>
      <c r="BR1499" s="16"/>
      <c r="BS1499" s="16"/>
      <c r="BT1499" s="16"/>
      <c r="BU1499" s="16"/>
      <c r="BV1499" s="16"/>
      <c r="BW1499" s="16"/>
      <c r="BX1499" s="16"/>
      <c r="BY1499" s="16"/>
      <c r="BZ1499" s="16">
        <v>1</v>
      </c>
      <c r="CA1499" s="16"/>
      <c r="CB1499" s="16"/>
      <c r="CC1499" s="16"/>
      <c r="CD1499" s="16"/>
      <c r="CE1499" s="16"/>
      <c r="CF1499" s="16"/>
      <c r="CG1499" s="19"/>
      <c r="CH1499" s="19"/>
      <c r="CI1499" s="19"/>
      <c r="CJ1499" s="19">
        <v>1</v>
      </c>
      <c r="CK1499" s="19"/>
      <c r="CL1499" s="19"/>
      <c r="CM1499" s="19"/>
      <c r="CN1499" s="19"/>
      <c r="CO1499" s="19"/>
      <c r="CP1499" s="19"/>
      <c r="CQ1499" s="19"/>
      <c r="CR1499" s="19"/>
    </row>
    <row r="1500" spans="1:96" ht="107" customHeight="1">
      <c r="A1500" s="11" cm="1">
        <f t="array" ref="A1500">SUMPRODUCT(--ISNUMBER(SEARCH({"stranding","stranded"},E1500)))</f>
        <v>0</v>
      </c>
      <c r="B1500" s="12">
        <v>1645</v>
      </c>
      <c r="C1500" s="13" t="s">
        <v>3080</v>
      </c>
      <c r="D1500" s="14">
        <v>2008</v>
      </c>
      <c r="E1500" s="15" t="s">
        <v>3081</v>
      </c>
      <c r="F1500" s="15" t="s">
        <v>8026</v>
      </c>
      <c r="G1500" s="15">
        <f t="shared" si="23"/>
        <v>11</v>
      </c>
      <c r="H1500" s="16"/>
      <c r="I1500" s="16"/>
      <c r="J1500" s="16"/>
      <c r="K1500" s="16"/>
      <c r="L1500" s="16">
        <v>1</v>
      </c>
      <c r="M1500" s="16"/>
      <c r="N1500" s="16"/>
      <c r="O1500" s="16"/>
      <c r="P1500" s="17"/>
      <c r="Q1500" s="17">
        <v>1</v>
      </c>
      <c r="R1500" s="17"/>
      <c r="S1500" s="17"/>
      <c r="T1500" s="18"/>
      <c r="U1500" s="18">
        <v>1</v>
      </c>
      <c r="V1500" s="18"/>
      <c r="W1500" s="18">
        <v>1</v>
      </c>
      <c r="X1500" s="19"/>
      <c r="Y1500" s="19">
        <v>1</v>
      </c>
      <c r="Z1500" s="19">
        <v>1</v>
      </c>
      <c r="AA1500" s="19"/>
      <c r="AB1500" s="19"/>
      <c r="AC1500" s="19">
        <v>1</v>
      </c>
      <c r="AD1500" s="19"/>
      <c r="AE1500" s="19"/>
      <c r="AF1500" s="19"/>
      <c r="AG1500" s="19"/>
      <c r="AH1500" s="19"/>
      <c r="AI1500" s="19"/>
      <c r="AJ1500" s="17"/>
      <c r="AK1500" s="17"/>
      <c r="AL1500" s="17"/>
      <c r="AM1500" s="17"/>
      <c r="AN1500" s="17"/>
      <c r="AO1500" s="17"/>
      <c r="AP1500" s="17"/>
      <c r="AQ1500" s="17"/>
      <c r="AR1500" s="20"/>
      <c r="AS1500" s="20"/>
      <c r="AT1500" s="20"/>
      <c r="AU1500" s="20"/>
      <c r="AV1500" s="20"/>
      <c r="AW1500" s="20"/>
      <c r="AX1500" s="20"/>
      <c r="AY1500" s="20"/>
      <c r="AZ1500" s="20">
        <v>1</v>
      </c>
      <c r="BA1500" s="20"/>
      <c r="BB1500" s="20"/>
      <c r="BC1500" s="20"/>
      <c r="BD1500" s="16">
        <v>1</v>
      </c>
      <c r="BE1500" s="16">
        <v>1</v>
      </c>
      <c r="BF1500" s="16"/>
      <c r="BG1500" s="16"/>
      <c r="BH1500" s="16"/>
      <c r="BI1500" s="16"/>
      <c r="BJ1500" s="16"/>
      <c r="BK1500" s="16"/>
      <c r="BL1500" s="16"/>
      <c r="BM1500" s="16"/>
      <c r="BN1500" s="16"/>
      <c r="BO1500" s="16"/>
      <c r="BP1500" s="16"/>
      <c r="BQ1500" s="16"/>
      <c r="BR1500" s="16"/>
      <c r="BS1500" s="16"/>
      <c r="BT1500" s="16"/>
      <c r="BU1500" s="16"/>
      <c r="BV1500" s="16"/>
      <c r="BW1500" s="16"/>
      <c r="BX1500" s="16"/>
      <c r="BY1500" s="16"/>
      <c r="BZ1500" s="16">
        <v>1</v>
      </c>
      <c r="CA1500" s="16"/>
      <c r="CB1500" s="16">
        <v>1</v>
      </c>
      <c r="CC1500" s="16"/>
      <c r="CD1500" s="16"/>
      <c r="CE1500" s="16"/>
      <c r="CF1500" s="16"/>
      <c r="CG1500" s="19"/>
      <c r="CH1500" s="19"/>
      <c r="CI1500" s="19"/>
      <c r="CJ1500" s="19"/>
      <c r="CK1500" s="19"/>
      <c r="CL1500" s="19"/>
      <c r="CM1500" s="19"/>
      <c r="CN1500" s="19">
        <v>1</v>
      </c>
      <c r="CO1500" s="19"/>
      <c r="CP1500" s="19"/>
      <c r="CQ1500" s="19"/>
      <c r="CR1500" s="19"/>
    </row>
    <row r="1501" spans="1:96" ht="107" customHeight="1">
      <c r="A1501" s="11" cm="1">
        <f t="array" ref="A1501">SUMPRODUCT(--ISNUMBER(SEARCH({"stranding","stranded"},E1501)))</f>
        <v>0</v>
      </c>
      <c r="B1501" s="12">
        <v>1646</v>
      </c>
      <c r="C1501" s="21" t="s">
        <v>3082</v>
      </c>
      <c r="D1501" s="22">
        <v>2008</v>
      </c>
      <c r="E1501" s="15" t="s">
        <v>3083</v>
      </c>
      <c r="F1501" s="15" t="s">
        <v>5995</v>
      </c>
      <c r="G1501" s="15">
        <f t="shared" si="23"/>
        <v>5</v>
      </c>
      <c r="H1501" s="16"/>
      <c r="I1501" s="16"/>
      <c r="J1501" s="16"/>
      <c r="K1501" s="16"/>
      <c r="L1501" s="16"/>
      <c r="M1501" s="16"/>
      <c r="N1501" s="16"/>
      <c r="O1501" s="16"/>
      <c r="P1501" s="17"/>
      <c r="Q1501" s="17"/>
      <c r="R1501" s="17">
        <v>1</v>
      </c>
      <c r="S1501" s="17"/>
      <c r="T1501" s="18"/>
      <c r="U1501" s="18">
        <v>1</v>
      </c>
      <c r="V1501" s="18"/>
      <c r="W1501" s="18"/>
      <c r="X1501" s="19"/>
      <c r="Y1501" s="19">
        <v>1</v>
      </c>
      <c r="Z1501" s="19">
        <v>1</v>
      </c>
      <c r="AA1501" s="19"/>
      <c r="AB1501" s="19"/>
      <c r="AC1501" s="19"/>
      <c r="AD1501" s="19"/>
      <c r="AE1501" s="19"/>
      <c r="AF1501" s="19"/>
      <c r="AG1501" s="19"/>
      <c r="AH1501" s="19"/>
      <c r="AI1501" s="19"/>
      <c r="AJ1501" s="17"/>
      <c r="AK1501" s="17"/>
      <c r="AL1501" s="17"/>
      <c r="AM1501" s="17"/>
      <c r="AN1501" s="17"/>
      <c r="AO1501" s="17"/>
      <c r="AP1501" s="17"/>
      <c r="AQ1501" s="17"/>
      <c r="AR1501" s="20"/>
      <c r="AS1501" s="20"/>
      <c r="AT1501" s="20"/>
      <c r="AU1501" s="20"/>
      <c r="AV1501" s="20"/>
      <c r="AW1501" s="20"/>
      <c r="AX1501" s="20"/>
      <c r="AY1501" s="20"/>
      <c r="AZ1501" s="20"/>
      <c r="BA1501" s="20"/>
      <c r="BB1501" s="20"/>
      <c r="BC1501" s="20"/>
      <c r="BD1501" s="16"/>
      <c r="BE1501" s="16"/>
      <c r="BF1501" s="16"/>
      <c r="BG1501" s="16"/>
      <c r="BH1501" s="16"/>
      <c r="BI1501" s="16"/>
      <c r="BJ1501" s="16"/>
      <c r="BK1501" s="16"/>
      <c r="BL1501" s="16"/>
      <c r="BM1501" s="16"/>
      <c r="BN1501" s="16"/>
      <c r="BO1501" s="16"/>
      <c r="BP1501" s="16"/>
      <c r="BQ1501" s="16"/>
      <c r="BR1501" s="16"/>
      <c r="BS1501" s="16"/>
      <c r="BT1501" s="16"/>
      <c r="BU1501" s="16"/>
      <c r="BV1501" s="16"/>
      <c r="BW1501" s="16"/>
      <c r="BX1501" s="16"/>
      <c r="BY1501" s="16"/>
      <c r="BZ1501" s="16">
        <v>1</v>
      </c>
      <c r="CA1501" s="16"/>
      <c r="CB1501" s="16"/>
      <c r="CC1501" s="16"/>
      <c r="CD1501" s="16"/>
      <c r="CE1501" s="16"/>
      <c r="CF1501" s="16"/>
      <c r="CG1501" s="19"/>
      <c r="CH1501" s="19"/>
      <c r="CI1501" s="19"/>
      <c r="CJ1501" s="19"/>
      <c r="CK1501" s="19"/>
      <c r="CL1501" s="19"/>
      <c r="CM1501" s="19"/>
      <c r="CN1501" s="19"/>
      <c r="CO1501" s="19"/>
      <c r="CP1501" s="19"/>
      <c r="CQ1501" s="19"/>
      <c r="CR1501" s="19"/>
    </row>
    <row r="1502" spans="1:96" ht="107" customHeight="1">
      <c r="A1502" s="11" cm="1">
        <f t="array" ref="A1502">SUMPRODUCT(--ISNUMBER(SEARCH({"stranding","stranded"},E1502)))</f>
        <v>0</v>
      </c>
      <c r="B1502" s="12">
        <v>1647</v>
      </c>
      <c r="C1502" s="13" t="s">
        <v>3084</v>
      </c>
      <c r="D1502" s="14">
        <v>2008</v>
      </c>
      <c r="E1502" s="15" t="s">
        <v>3085</v>
      </c>
      <c r="F1502" s="15" t="s">
        <v>7072</v>
      </c>
      <c r="G1502" s="15">
        <f t="shared" si="23"/>
        <v>7</v>
      </c>
      <c r="H1502" s="16"/>
      <c r="I1502" s="16"/>
      <c r="J1502" s="16">
        <v>1</v>
      </c>
      <c r="K1502" s="16"/>
      <c r="L1502" s="16"/>
      <c r="M1502" s="16"/>
      <c r="N1502" s="16"/>
      <c r="O1502" s="16"/>
      <c r="P1502" s="17">
        <v>1</v>
      </c>
      <c r="Q1502" s="17"/>
      <c r="R1502" s="17"/>
      <c r="S1502" s="17"/>
      <c r="T1502" s="18"/>
      <c r="U1502" s="18">
        <v>1</v>
      </c>
      <c r="V1502" s="18"/>
      <c r="W1502" s="18"/>
      <c r="X1502" s="19">
        <v>1</v>
      </c>
      <c r="Y1502" s="19">
        <v>1</v>
      </c>
      <c r="Z1502" s="19"/>
      <c r="AA1502" s="19"/>
      <c r="AB1502" s="19"/>
      <c r="AC1502" s="19"/>
      <c r="AD1502" s="19"/>
      <c r="AE1502" s="19"/>
      <c r="AF1502" s="19"/>
      <c r="AG1502" s="19"/>
      <c r="AH1502" s="19"/>
      <c r="AI1502" s="19"/>
      <c r="AJ1502" s="17"/>
      <c r="AK1502" s="17"/>
      <c r="AL1502" s="17"/>
      <c r="AM1502" s="17"/>
      <c r="AN1502" s="17"/>
      <c r="AO1502" s="17"/>
      <c r="AP1502" s="17"/>
      <c r="AQ1502" s="17"/>
      <c r="AR1502" s="20"/>
      <c r="AS1502" s="20"/>
      <c r="AT1502" s="20"/>
      <c r="AU1502" s="20"/>
      <c r="AV1502" s="20"/>
      <c r="AW1502" s="20"/>
      <c r="AX1502" s="20"/>
      <c r="AY1502" s="20"/>
      <c r="AZ1502" s="20"/>
      <c r="BA1502" s="20"/>
      <c r="BB1502" s="20"/>
      <c r="BC1502" s="20"/>
      <c r="BD1502" s="16"/>
      <c r="BE1502" s="16"/>
      <c r="BF1502" s="16"/>
      <c r="BG1502" s="16"/>
      <c r="BH1502" s="16"/>
      <c r="BI1502" s="16"/>
      <c r="BJ1502" s="16"/>
      <c r="BK1502" s="16"/>
      <c r="BL1502" s="16"/>
      <c r="BM1502" s="16"/>
      <c r="BN1502" s="16"/>
      <c r="BO1502" s="16"/>
      <c r="BP1502" s="16"/>
      <c r="BQ1502" s="16">
        <v>1</v>
      </c>
      <c r="BR1502" s="16"/>
      <c r="BS1502" s="16"/>
      <c r="BT1502" s="16"/>
      <c r="BU1502" s="16"/>
      <c r="BV1502" s="16">
        <v>1</v>
      </c>
      <c r="BW1502" s="16"/>
      <c r="BX1502" s="16"/>
      <c r="BY1502" s="16"/>
      <c r="BZ1502" s="16"/>
      <c r="CA1502" s="16"/>
      <c r="CB1502" s="16"/>
      <c r="CC1502" s="16"/>
      <c r="CD1502" s="16"/>
      <c r="CE1502" s="16">
        <v>1</v>
      </c>
      <c r="CF1502" s="16"/>
      <c r="CG1502" s="19"/>
      <c r="CH1502" s="19"/>
      <c r="CI1502" s="19"/>
      <c r="CJ1502" s="19"/>
      <c r="CK1502" s="19">
        <v>1</v>
      </c>
      <c r="CL1502" s="19"/>
      <c r="CM1502" s="19"/>
      <c r="CN1502" s="19"/>
      <c r="CO1502" s="19"/>
      <c r="CP1502" s="19"/>
      <c r="CQ1502" s="19"/>
      <c r="CR1502" s="19"/>
    </row>
    <row r="1503" spans="1:96" ht="107" customHeight="1">
      <c r="A1503" s="11" cm="1">
        <f t="array" ref="A1503">SUMPRODUCT(--ISNUMBER(SEARCH({"stranding","stranded"},E1503)))</f>
        <v>0</v>
      </c>
      <c r="B1503" s="12">
        <v>1648</v>
      </c>
      <c r="C1503" s="21" t="s">
        <v>3086</v>
      </c>
      <c r="D1503" s="22">
        <v>2008</v>
      </c>
      <c r="E1503" s="15" t="s">
        <v>3087</v>
      </c>
      <c r="F1503" s="15" t="s">
        <v>7073</v>
      </c>
      <c r="G1503" s="15">
        <f t="shared" si="23"/>
        <v>3</v>
      </c>
      <c r="H1503" s="16"/>
      <c r="I1503" s="16"/>
      <c r="J1503" s="16"/>
      <c r="K1503" s="16"/>
      <c r="L1503" s="16"/>
      <c r="M1503" s="16"/>
      <c r="N1503" s="16">
        <v>1</v>
      </c>
      <c r="O1503" s="16"/>
      <c r="P1503" s="17"/>
      <c r="Q1503" s="17"/>
      <c r="R1503" s="17"/>
      <c r="S1503" s="17"/>
      <c r="T1503" s="18"/>
      <c r="U1503" s="18">
        <v>1</v>
      </c>
      <c r="V1503" s="18"/>
      <c r="W1503" s="18"/>
      <c r="X1503" s="19"/>
      <c r="Y1503" s="19"/>
      <c r="Z1503" s="19"/>
      <c r="AA1503" s="19"/>
      <c r="AB1503" s="19"/>
      <c r="AC1503" s="19"/>
      <c r="AD1503" s="19">
        <v>1</v>
      </c>
      <c r="AE1503" s="19"/>
      <c r="AF1503" s="19"/>
      <c r="AG1503" s="19"/>
      <c r="AH1503" s="19"/>
      <c r="AI1503" s="19"/>
      <c r="AJ1503" s="17">
        <v>1</v>
      </c>
      <c r="AK1503" s="17"/>
      <c r="AL1503" s="17"/>
      <c r="AM1503" s="17"/>
      <c r="AN1503" s="17"/>
      <c r="AO1503" s="17"/>
      <c r="AP1503" s="17"/>
      <c r="AQ1503" s="17"/>
      <c r="AR1503" s="20"/>
      <c r="AS1503" s="20"/>
      <c r="AT1503" s="20"/>
      <c r="AU1503" s="20"/>
      <c r="AV1503" s="20"/>
      <c r="AW1503" s="20"/>
      <c r="AX1503" s="20"/>
      <c r="AY1503" s="20"/>
      <c r="AZ1503" s="20"/>
      <c r="BA1503" s="20"/>
      <c r="BB1503" s="20"/>
      <c r="BC1503" s="20"/>
      <c r="BD1503" s="16"/>
      <c r="BE1503" s="16"/>
      <c r="BF1503" s="16"/>
      <c r="BG1503" s="16"/>
      <c r="BH1503" s="16"/>
      <c r="BI1503" s="16"/>
      <c r="BJ1503" s="16"/>
      <c r="BK1503" s="16"/>
      <c r="BL1503" s="16"/>
      <c r="BM1503" s="16"/>
      <c r="BN1503" s="16"/>
      <c r="BO1503" s="16"/>
      <c r="BP1503" s="16"/>
      <c r="BQ1503" s="16"/>
      <c r="BR1503" s="16"/>
      <c r="BS1503" s="16"/>
      <c r="BT1503" s="16"/>
      <c r="BU1503" s="16"/>
      <c r="BV1503" s="16"/>
      <c r="BW1503" s="16"/>
      <c r="BX1503" s="16"/>
      <c r="BY1503" s="16"/>
      <c r="BZ1503" s="16"/>
      <c r="CA1503" s="16"/>
      <c r="CB1503" s="16"/>
      <c r="CC1503" s="16"/>
      <c r="CD1503" s="16"/>
      <c r="CE1503" s="16"/>
      <c r="CF1503" s="16"/>
      <c r="CG1503" s="19"/>
      <c r="CH1503" s="19"/>
      <c r="CI1503" s="19"/>
      <c r="CJ1503" s="19"/>
      <c r="CK1503" s="19"/>
      <c r="CL1503" s="19"/>
      <c r="CM1503" s="19">
        <v>1</v>
      </c>
      <c r="CN1503" s="19"/>
      <c r="CO1503" s="19"/>
      <c r="CP1503" s="19"/>
      <c r="CQ1503" s="19"/>
      <c r="CR1503" s="19"/>
    </row>
    <row r="1504" spans="1:96" ht="107" customHeight="1">
      <c r="A1504" s="11" cm="1">
        <f t="array" ref="A1504">SUMPRODUCT(--ISNUMBER(SEARCH({"stranding","stranded"},E1504)))</f>
        <v>0</v>
      </c>
      <c r="B1504" s="12">
        <v>1649</v>
      </c>
      <c r="C1504" s="13" t="s">
        <v>3088</v>
      </c>
      <c r="D1504" s="14">
        <v>2008</v>
      </c>
      <c r="E1504" s="15" t="s">
        <v>3089</v>
      </c>
      <c r="F1504" s="15" t="s">
        <v>5995</v>
      </c>
      <c r="G1504" s="15">
        <f t="shared" si="23"/>
        <v>5</v>
      </c>
      <c r="H1504" s="16"/>
      <c r="I1504" s="16"/>
      <c r="J1504" s="16"/>
      <c r="K1504" s="16"/>
      <c r="L1504" s="16"/>
      <c r="M1504" s="16">
        <v>1</v>
      </c>
      <c r="N1504" s="16"/>
      <c r="O1504" s="16"/>
      <c r="P1504" s="17"/>
      <c r="Q1504" s="17"/>
      <c r="R1504" s="17">
        <v>1</v>
      </c>
      <c r="S1504" s="17"/>
      <c r="T1504" s="18"/>
      <c r="U1504" s="18">
        <v>1</v>
      </c>
      <c r="V1504" s="18"/>
      <c r="W1504" s="18"/>
      <c r="X1504" s="19"/>
      <c r="Y1504" s="19">
        <v>1</v>
      </c>
      <c r="Z1504" s="19">
        <v>1</v>
      </c>
      <c r="AA1504" s="19"/>
      <c r="AB1504" s="19"/>
      <c r="AC1504" s="19"/>
      <c r="AD1504" s="19"/>
      <c r="AE1504" s="19"/>
      <c r="AF1504" s="19"/>
      <c r="AG1504" s="19"/>
      <c r="AH1504" s="19"/>
      <c r="AI1504" s="19"/>
      <c r="AJ1504" s="17"/>
      <c r="AK1504" s="17"/>
      <c r="AL1504" s="17"/>
      <c r="AM1504" s="17"/>
      <c r="AN1504" s="17"/>
      <c r="AO1504" s="17"/>
      <c r="AP1504" s="17"/>
      <c r="AQ1504" s="17"/>
      <c r="AR1504" s="20"/>
      <c r="AS1504" s="20"/>
      <c r="AT1504" s="20"/>
      <c r="AU1504" s="20"/>
      <c r="AV1504" s="20"/>
      <c r="AW1504" s="20"/>
      <c r="AX1504" s="20"/>
      <c r="AY1504" s="20"/>
      <c r="AZ1504" s="20"/>
      <c r="BA1504" s="20"/>
      <c r="BB1504" s="20"/>
      <c r="BC1504" s="20"/>
      <c r="BD1504" s="16"/>
      <c r="BE1504" s="16"/>
      <c r="BF1504" s="16"/>
      <c r="BG1504" s="16"/>
      <c r="BH1504" s="16"/>
      <c r="BI1504" s="16"/>
      <c r="BJ1504" s="16"/>
      <c r="BK1504" s="16"/>
      <c r="BL1504" s="16"/>
      <c r="BM1504" s="16"/>
      <c r="BN1504" s="16"/>
      <c r="BO1504" s="16"/>
      <c r="BP1504" s="16"/>
      <c r="BQ1504" s="16"/>
      <c r="BR1504" s="16"/>
      <c r="BS1504" s="16"/>
      <c r="BT1504" s="16"/>
      <c r="BU1504" s="16"/>
      <c r="BV1504" s="16"/>
      <c r="BW1504" s="16"/>
      <c r="BX1504" s="16"/>
      <c r="BY1504" s="16"/>
      <c r="BZ1504" s="16">
        <v>1</v>
      </c>
      <c r="CA1504" s="16"/>
      <c r="CB1504" s="16"/>
      <c r="CC1504" s="16"/>
      <c r="CD1504" s="16"/>
      <c r="CE1504" s="16"/>
      <c r="CF1504" s="16"/>
      <c r="CG1504" s="19"/>
      <c r="CH1504" s="19"/>
      <c r="CI1504" s="19"/>
      <c r="CJ1504" s="19"/>
      <c r="CK1504" s="19"/>
      <c r="CL1504" s="19"/>
      <c r="CM1504" s="19"/>
      <c r="CN1504" s="19">
        <v>1</v>
      </c>
      <c r="CO1504" s="19"/>
      <c r="CP1504" s="19"/>
      <c r="CQ1504" s="19"/>
      <c r="CR1504" s="19"/>
    </row>
    <row r="1505" spans="1:96" ht="107" customHeight="1">
      <c r="A1505" s="11" cm="1">
        <f t="array" ref="A1505">SUMPRODUCT(--ISNUMBER(SEARCH({"stranding","stranded"},E1505)))</f>
        <v>0</v>
      </c>
      <c r="B1505" s="12">
        <v>1650</v>
      </c>
      <c r="C1505" s="21" t="s">
        <v>3090</v>
      </c>
      <c r="D1505" s="22">
        <v>2008</v>
      </c>
      <c r="E1505" s="23" t="s">
        <v>3091</v>
      </c>
      <c r="F1505" s="23" t="s">
        <v>6020</v>
      </c>
      <c r="G1505" s="15">
        <f t="shared" si="23"/>
        <v>5</v>
      </c>
      <c r="H1505" s="16"/>
      <c r="I1505" s="16"/>
      <c r="J1505" s="16"/>
      <c r="K1505" s="16"/>
      <c r="L1505" s="16"/>
      <c r="M1505" s="16"/>
      <c r="N1505" s="16"/>
      <c r="O1505" s="16"/>
      <c r="P1505" s="17"/>
      <c r="Q1505" s="17"/>
      <c r="R1505" s="17"/>
      <c r="S1505" s="17"/>
      <c r="T1505" s="18"/>
      <c r="U1505" s="18">
        <v>1</v>
      </c>
      <c r="V1505" s="18"/>
      <c r="W1505" s="18">
        <v>1</v>
      </c>
      <c r="X1505" s="19"/>
      <c r="Y1505" s="19">
        <v>1</v>
      </c>
      <c r="Z1505" s="19">
        <v>1</v>
      </c>
      <c r="AA1505" s="19"/>
      <c r="AB1505" s="19"/>
      <c r="AC1505" s="19"/>
      <c r="AD1505" s="19"/>
      <c r="AE1505" s="19"/>
      <c r="AF1505" s="19"/>
      <c r="AG1505" s="19"/>
      <c r="AH1505" s="19"/>
      <c r="AI1505" s="19"/>
      <c r="AJ1505" s="17"/>
      <c r="AK1505" s="17"/>
      <c r="AL1505" s="17"/>
      <c r="AM1505" s="17"/>
      <c r="AN1505" s="17"/>
      <c r="AO1505" s="17"/>
      <c r="AP1505" s="17"/>
      <c r="AQ1505" s="17"/>
      <c r="AR1505" s="20"/>
      <c r="AS1505" s="20"/>
      <c r="AT1505" s="20"/>
      <c r="AU1505" s="20"/>
      <c r="AV1505" s="20"/>
      <c r="AW1505" s="20"/>
      <c r="AX1505" s="20"/>
      <c r="AY1505" s="20"/>
      <c r="AZ1505" s="20"/>
      <c r="BA1505" s="20"/>
      <c r="BB1505" s="20"/>
      <c r="BC1505" s="20"/>
      <c r="BD1505" s="16"/>
      <c r="BE1505" s="16"/>
      <c r="BF1505" s="16"/>
      <c r="BG1505" s="16"/>
      <c r="BH1505" s="16"/>
      <c r="BI1505" s="16"/>
      <c r="BJ1505" s="16"/>
      <c r="BK1505" s="16"/>
      <c r="BL1505" s="16"/>
      <c r="BM1505" s="16"/>
      <c r="BN1505" s="16"/>
      <c r="BO1505" s="16"/>
      <c r="BP1505" s="16"/>
      <c r="BQ1505" s="16"/>
      <c r="BR1505" s="16"/>
      <c r="BS1505" s="16"/>
      <c r="BT1505" s="16"/>
      <c r="BU1505" s="16"/>
      <c r="BV1505" s="16"/>
      <c r="BW1505" s="16"/>
      <c r="BX1505" s="16"/>
      <c r="BY1505" s="16"/>
      <c r="BZ1505" s="16">
        <v>1</v>
      </c>
      <c r="CA1505" s="16"/>
      <c r="CB1505" s="16"/>
      <c r="CC1505" s="16"/>
      <c r="CD1505" s="16"/>
      <c r="CE1505" s="16"/>
      <c r="CF1505" s="16"/>
      <c r="CG1505" s="19"/>
      <c r="CH1505" s="19"/>
      <c r="CI1505" s="19"/>
      <c r="CJ1505" s="19"/>
      <c r="CK1505" s="19"/>
      <c r="CL1505" s="19">
        <v>1</v>
      </c>
      <c r="CM1505" s="19"/>
      <c r="CN1505" s="19"/>
      <c r="CO1505" s="19"/>
      <c r="CP1505" s="19"/>
      <c r="CQ1505" s="19"/>
      <c r="CR1505" s="19"/>
    </row>
    <row r="1506" spans="1:96" ht="107" customHeight="1">
      <c r="A1506" s="11" cm="1">
        <f t="array" ref="A1506">SUMPRODUCT(--ISNUMBER(SEARCH({"stranding","stranded"},E1506)))</f>
        <v>0</v>
      </c>
      <c r="B1506" s="12">
        <v>1651</v>
      </c>
      <c r="C1506" s="13" t="s">
        <v>3092</v>
      </c>
      <c r="D1506" s="14">
        <v>2008</v>
      </c>
      <c r="E1506" s="15" t="s">
        <v>3093</v>
      </c>
      <c r="F1506" s="15" t="s">
        <v>6020</v>
      </c>
      <c r="G1506" s="15">
        <f t="shared" si="23"/>
        <v>5</v>
      </c>
      <c r="H1506" s="16"/>
      <c r="I1506" s="16"/>
      <c r="J1506" s="16">
        <v>1</v>
      </c>
      <c r="K1506" s="16"/>
      <c r="L1506" s="16"/>
      <c r="M1506" s="16"/>
      <c r="N1506" s="16"/>
      <c r="O1506" s="16"/>
      <c r="P1506" s="17"/>
      <c r="Q1506" s="17"/>
      <c r="R1506" s="17"/>
      <c r="S1506" s="17"/>
      <c r="T1506" s="18"/>
      <c r="U1506" s="18">
        <v>1</v>
      </c>
      <c r="V1506" s="18"/>
      <c r="W1506" s="18">
        <v>1</v>
      </c>
      <c r="X1506" s="19"/>
      <c r="Y1506" s="19">
        <v>1</v>
      </c>
      <c r="Z1506" s="19">
        <v>1</v>
      </c>
      <c r="AA1506" s="19"/>
      <c r="AB1506" s="19"/>
      <c r="AC1506" s="19"/>
      <c r="AD1506" s="19"/>
      <c r="AE1506" s="19"/>
      <c r="AF1506" s="19"/>
      <c r="AG1506" s="19"/>
      <c r="AH1506" s="19"/>
      <c r="AI1506" s="19"/>
      <c r="AJ1506" s="17"/>
      <c r="AK1506" s="17"/>
      <c r="AL1506" s="17"/>
      <c r="AM1506" s="17"/>
      <c r="AN1506" s="17"/>
      <c r="AO1506" s="17"/>
      <c r="AP1506" s="17"/>
      <c r="AQ1506" s="17"/>
      <c r="AR1506" s="20"/>
      <c r="AS1506" s="20"/>
      <c r="AT1506" s="20"/>
      <c r="AU1506" s="20"/>
      <c r="AV1506" s="20"/>
      <c r="AW1506" s="20"/>
      <c r="AX1506" s="20"/>
      <c r="AY1506" s="20"/>
      <c r="AZ1506" s="20"/>
      <c r="BA1506" s="20"/>
      <c r="BB1506" s="20"/>
      <c r="BC1506" s="20"/>
      <c r="BD1506" s="16"/>
      <c r="BE1506" s="16"/>
      <c r="BF1506" s="16"/>
      <c r="BG1506" s="16"/>
      <c r="BH1506" s="16"/>
      <c r="BI1506" s="16"/>
      <c r="BJ1506" s="16"/>
      <c r="BK1506" s="16"/>
      <c r="BL1506" s="16"/>
      <c r="BM1506" s="16"/>
      <c r="BN1506" s="16"/>
      <c r="BO1506" s="16"/>
      <c r="BP1506" s="16"/>
      <c r="BQ1506" s="16"/>
      <c r="BR1506" s="16"/>
      <c r="BS1506" s="16"/>
      <c r="BT1506" s="16"/>
      <c r="BU1506" s="16"/>
      <c r="BV1506" s="16"/>
      <c r="BW1506" s="16"/>
      <c r="BX1506" s="16"/>
      <c r="BY1506" s="16"/>
      <c r="BZ1506" s="16">
        <v>1</v>
      </c>
      <c r="CA1506" s="16"/>
      <c r="CB1506" s="16"/>
      <c r="CC1506" s="16"/>
      <c r="CD1506" s="16"/>
      <c r="CE1506" s="16"/>
      <c r="CF1506" s="16"/>
      <c r="CG1506" s="19"/>
      <c r="CH1506" s="19"/>
      <c r="CI1506" s="19"/>
      <c r="CJ1506" s="19"/>
      <c r="CK1506" s="19"/>
      <c r="CL1506" s="19"/>
      <c r="CM1506" s="19"/>
      <c r="CN1506" s="19"/>
      <c r="CO1506" s="19">
        <v>1</v>
      </c>
      <c r="CP1506" s="19"/>
      <c r="CQ1506" s="19"/>
      <c r="CR1506" s="19"/>
    </row>
    <row r="1507" spans="1:96" ht="107" customHeight="1">
      <c r="A1507" s="11" cm="1">
        <f t="array" ref="A1507">SUMPRODUCT(--ISNUMBER(SEARCH({"stranding","stranded"},E1507)))</f>
        <v>0</v>
      </c>
      <c r="B1507" s="12">
        <v>1652</v>
      </c>
      <c r="C1507" s="21" t="s">
        <v>3094</v>
      </c>
      <c r="D1507" s="22">
        <v>2008</v>
      </c>
      <c r="E1507" s="15" t="s">
        <v>3095</v>
      </c>
      <c r="F1507" s="15" t="s">
        <v>7074</v>
      </c>
      <c r="G1507" s="15">
        <f t="shared" si="23"/>
        <v>5</v>
      </c>
      <c r="H1507" s="16"/>
      <c r="I1507" s="16"/>
      <c r="J1507" s="16"/>
      <c r="K1507" s="16"/>
      <c r="L1507" s="16"/>
      <c r="M1507" s="16"/>
      <c r="N1507" s="16"/>
      <c r="O1507" s="16"/>
      <c r="P1507" s="17"/>
      <c r="Q1507" s="17"/>
      <c r="R1507" s="17"/>
      <c r="S1507" s="17"/>
      <c r="T1507" s="18"/>
      <c r="U1507" s="18"/>
      <c r="V1507" s="18"/>
      <c r="W1507" s="18"/>
      <c r="X1507" s="19"/>
      <c r="Y1507" s="19">
        <v>1</v>
      </c>
      <c r="Z1507" s="19">
        <v>1</v>
      </c>
      <c r="AA1507" s="19"/>
      <c r="AB1507" s="19"/>
      <c r="AC1507" s="19"/>
      <c r="AD1507" s="19"/>
      <c r="AE1507" s="19"/>
      <c r="AF1507" s="19"/>
      <c r="AG1507" s="19"/>
      <c r="AH1507" s="19"/>
      <c r="AI1507" s="19"/>
      <c r="AJ1507" s="17"/>
      <c r="AK1507" s="17"/>
      <c r="AL1507" s="17"/>
      <c r="AM1507" s="17"/>
      <c r="AN1507" s="17"/>
      <c r="AO1507" s="17"/>
      <c r="AP1507" s="17"/>
      <c r="AQ1507" s="17">
        <v>1</v>
      </c>
      <c r="AR1507" s="20"/>
      <c r="AS1507" s="20"/>
      <c r="AT1507" s="20"/>
      <c r="AU1507" s="20"/>
      <c r="AV1507" s="20"/>
      <c r="AW1507" s="20"/>
      <c r="AX1507" s="20"/>
      <c r="AY1507" s="20"/>
      <c r="AZ1507" s="20"/>
      <c r="BA1507" s="20"/>
      <c r="BB1507" s="20"/>
      <c r="BC1507" s="20"/>
      <c r="BD1507" s="16"/>
      <c r="BE1507" s="16"/>
      <c r="BF1507" s="16"/>
      <c r="BG1507" s="16"/>
      <c r="BH1507" s="16"/>
      <c r="BI1507" s="16"/>
      <c r="BJ1507" s="16"/>
      <c r="BK1507" s="16"/>
      <c r="BL1507" s="16"/>
      <c r="BM1507" s="16"/>
      <c r="BN1507" s="16"/>
      <c r="BO1507" s="16"/>
      <c r="BP1507" s="16"/>
      <c r="BQ1507" s="16"/>
      <c r="BR1507" s="16"/>
      <c r="BS1507" s="16"/>
      <c r="BT1507" s="16"/>
      <c r="BU1507" s="16"/>
      <c r="BV1507" s="16"/>
      <c r="BW1507" s="16"/>
      <c r="BX1507" s="16"/>
      <c r="BY1507" s="16"/>
      <c r="BZ1507" s="16">
        <v>1</v>
      </c>
      <c r="CA1507" s="16"/>
      <c r="CB1507" s="16"/>
      <c r="CC1507" s="16">
        <v>1</v>
      </c>
      <c r="CD1507" s="16"/>
      <c r="CE1507" s="16"/>
      <c r="CF1507" s="16"/>
      <c r="CG1507" s="19"/>
      <c r="CH1507" s="19"/>
      <c r="CI1507" s="19">
        <v>1</v>
      </c>
      <c r="CJ1507" s="19"/>
      <c r="CK1507" s="19"/>
      <c r="CL1507" s="19"/>
      <c r="CM1507" s="19"/>
      <c r="CN1507" s="19"/>
      <c r="CO1507" s="19"/>
      <c r="CP1507" s="19"/>
      <c r="CQ1507" s="19"/>
      <c r="CR1507" s="19"/>
    </row>
    <row r="1508" spans="1:96" ht="107" customHeight="1">
      <c r="A1508" s="11" cm="1">
        <f t="array" ref="A1508">SUMPRODUCT(--ISNUMBER(SEARCH({"stranding","stranded"},E1508)))</f>
        <v>0</v>
      </c>
      <c r="B1508" s="12">
        <v>1654</v>
      </c>
      <c r="C1508" s="21" t="s">
        <v>3096</v>
      </c>
      <c r="D1508" s="22">
        <v>2008</v>
      </c>
      <c r="E1508" s="15" t="s">
        <v>3097</v>
      </c>
      <c r="F1508" s="15" t="s">
        <v>8027</v>
      </c>
      <c r="G1508" s="15">
        <f t="shared" si="23"/>
        <v>11</v>
      </c>
      <c r="H1508" s="16"/>
      <c r="I1508" s="16"/>
      <c r="J1508" s="16"/>
      <c r="K1508" s="16"/>
      <c r="L1508" s="16"/>
      <c r="M1508" s="16"/>
      <c r="N1508" s="16"/>
      <c r="O1508" s="16"/>
      <c r="P1508" s="17"/>
      <c r="Q1508" s="17"/>
      <c r="R1508" s="17">
        <v>1</v>
      </c>
      <c r="S1508" s="17"/>
      <c r="T1508" s="18"/>
      <c r="U1508" s="18">
        <v>1</v>
      </c>
      <c r="V1508" s="18"/>
      <c r="W1508" s="18"/>
      <c r="X1508" s="19">
        <v>1</v>
      </c>
      <c r="Y1508" s="19">
        <v>1</v>
      </c>
      <c r="Z1508" s="19">
        <v>1</v>
      </c>
      <c r="AA1508" s="19"/>
      <c r="AB1508" s="19"/>
      <c r="AC1508" s="19"/>
      <c r="AD1508" s="19"/>
      <c r="AE1508" s="19"/>
      <c r="AF1508" s="19"/>
      <c r="AG1508" s="19"/>
      <c r="AH1508" s="19"/>
      <c r="AI1508" s="19"/>
      <c r="AJ1508" s="17"/>
      <c r="AK1508" s="17"/>
      <c r="AL1508" s="17"/>
      <c r="AM1508" s="17"/>
      <c r="AN1508" s="17"/>
      <c r="AO1508" s="17"/>
      <c r="AP1508" s="17"/>
      <c r="AQ1508" s="17"/>
      <c r="AR1508" s="20"/>
      <c r="AS1508" s="20"/>
      <c r="AT1508" s="20"/>
      <c r="AU1508" s="20"/>
      <c r="AV1508" s="20"/>
      <c r="AW1508" s="20"/>
      <c r="AX1508" s="20"/>
      <c r="AY1508" s="20"/>
      <c r="AZ1508" s="20">
        <v>1</v>
      </c>
      <c r="BA1508" s="20"/>
      <c r="BB1508" s="20"/>
      <c r="BC1508" s="20"/>
      <c r="BD1508" s="16"/>
      <c r="BE1508" s="16"/>
      <c r="BF1508" s="16"/>
      <c r="BG1508" s="16"/>
      <c r="BH1508" s="16"/>
      <c r="BI1508" s="16"/>
      <c r="BJ1508" s="16">
        <v>1</v>
      </c>
      <c r="BK1508" s="16"/>
      <c r="BL1508" s="16"/>
      <c r="BM1508" s="16"/>
      <c r="BN1508" s="16"/>
      <c r="BO1508" s="16"/>
      <c r="BP1508" s="16"/>
      <c r="BQ1508" s="16">
        <v>1</v>
      </c>
      <c r="BR1508" s="16"/>
      <c r="BS1508" s="16"/>
      <c r="BT1508" s="16"/>
      <c r="BU1508" s="16"/>
      <c r="BV1508" s="16">
        <v>1</v>
      </c>
      <c r="BW1508" s="16"/>
      <c r="BX1508" s="16"/>
      <c r="BY1508" s="16"/>
      <c r="BZ1508" s="16"/>
      <c r="CA1508" s="16"/>
      <c r="CB1508" s="16"/>
      <c r="CC1508" s="16"/>
      <c r="CD1508" s="16">
        <v>1</v>
      </c>
      <c r="CE1508" s="16"/>
      <c r="CF1508" s="16">
        <v>1</v>
      </c>
      <c r="CG1508" s="19"/>
      <c r="CH1508" s="19">
        <v>1</v>
      </c>
      <c r="CI1508" s="19"/>
      <c r="CJ1508" s="19"/>
      <c r="CK1508" s="19"/>
      <c r="CL1508" s="19"/>
      <c r="CM1508" s="19"/>
      <c r="CN1508" s="19"/>
      <c r="CO1508" s="19"/>
      <c r="CP1508" s="19"/>
      <c r="CQ1508" s="19"/>
      <c r="CR1508" s="19"/>
    </row>
    <row r="1509" spans="1:96" ht="107" customHeight="1">
      <c r="A1509" s="11" cm="1">
        <f t="array" ref="A1509">SUMPRODUCT(--ISNUMBER(SEARCH({"stranding","stranded"},E1509)))</f>
        <v>0</v>
      </c>
      <c r="B1509" s="12">
        <v>1655</v>
      </c>
      <c r="C1509" s="13" t="s">
        <v>3098</v>
      </c>
      <c r="D1509" s="14">
        <v>2008</v>
      </c>
      <c r="E1509" s="15" t="s">
        <v>3099</v>
      </c>
      <c r="F1509" s="15" t="s">
        <v>7075</v>
      </c>
      <c r="G1509" s="15">
        <f t="shared" si="23"/>
        <v>10</v>
      </c>
      <c r="H1509" s="16"/>
      <c r="I1509" s="16">
        <v>1</v>
      </c>
      <c r="J1509" s="16"/>
      <c r="K1509" s="16"/>
      <c r="L1509" s="16">
        <v>1</v>
      </c>
      <c r="M1509" s="16"/>
      <c r="N1509" s="16">
        <v>1</v>
      </c>
      <c r="O1509" s="16"/>
      <c r="P1509" s="17"/>
      <c r="Q1509" s="17"/>
      <c r="R1509" s="17">
        <v>1</v>
      </c>
      <c r="S1509" s="17"/>
      <c r="T1509" s="18"/>
      <c r="U1509" s="18">
        <v>1</v>
      </c>
      <c r="V1509" s="18"/>
      <c r="W1509" s="18">
        <v>1</v>
      </c>
      <c r="X1509" s="19">
        <v>1</v>
      </c>
      <c r="Y1509" s="19">
        <v>1</v>
      </c>
      <c r="Z1509" s="19">
        <v>1</v>
      </c>
      <c r="AA1509" s="19"/>
      <c r="AB1509" s="19"/>
      <c r="AC1509" s="19"/>
      <c r="AD1509" s="19"/>
      <c r="AE1509" s="19"/>
      <c r="AF1509" s="19"/>
      <c r="AG1509" s="19"/>
      <c r="AH1509" s="19"/>
      <c r="AI1509" s="19"/>
      <c r="AJ1509" s="17"/>
      <c r="AK1509" s="17"/>
      <c r="AL1509" s="17"/>
      <c r="AM1509" s="17"/>
      <c r="AN1509" s="17"/>
      <c r="AO1509" s="17"/>
      <c r="AP1509" s="17"/>
      <c r="AQ1509" s="17"/>
      <c r="AR1509" s="20"/>
      <c r="AS1509" s="20"/>
      <c r="AT1509" s="20"/>
      <c r="AU1509" s="20"/>
      <c r="AV1509" s="20"/>
      <c r="AW1509" s="20"/>
      <c r="AX1509" s="20"/>
      <c r="AY1509" s="20"/>
      <c r="AZ1509" s="20"/>
      <c r="BA1509" s="20"/>
      <c r="BB1509" s="20"/>
      <c r="BC1509" s="20"/>
      <c r="BD1509" s="16"/>
      <c r="BE1509" s="16"/>
      <c r="BF1509" s="16"/>
      <c r="BG1509" s="16"/>
      <c r="BH1509" s="16"/>
      <c r="BI1509" s="16">
        <v>1</v>
      </c>
      <c r="BJ1509" s="16"/>
      <c r="BK1509" s="16"/>
      <c r="BL1509" s="16"/>
      <c r="BM1509" s="16"/>
      <c r="BN1509" s="16"/>
      <c r="BO1509" s="16"/>
      <c r="BP1509" s="16"/>
      <c r="BQ1509" s="16"/>
      <c r="BR1509" s="16">
        <v>1</v>
      </c>
      <c r="BS1509" s="16"/>
      <c r="BT1509" s="16"/>
      <c r="BU1509" s="16"/>
      <c r="BV1509" s="16">
        <v>1</v>
      </c>
      <c r="BW1509" s="16"/>
      <c r="BX1509" s="16"/>
      <c r="BY1509" s="16"/>
      <c r="BZ1509" s="16"/>
      <c r="CA1509" s="16"/>
      <c r="CB1509" s="16"/>
      <c r="CC1509" s="16"/>
      <c r="CD1509" s="16"/>
      <c r="CE1509" s="16">
        <v>1</v>
      </c>
      <c r="CF1509" s="16"/>
      <c r="CG1509" s="19"/>
      <c r="CH1509" s="19"/>
      <c r="CI1509" s="19"/>
      <c r="CJ1509" s="19"/>
      <c r="CK1509" s="19"/>
      <c r="CL1509" s="19"/>
      <c r="CM1509" s="19"/>
      <c r="CN1509" s="19"/>
      <c r="CO1509" s="19"/>
      <c r="CP1509" s="19">
        <v>1</v>
      </c>
      <c r="CQ1509" s="19"/>
      <c r="CR1509" s="19"/>
    </row>
    <row r="1510" spans="1:96" ht="107" customHeight="1">
      <c r="A1510" s="11" cm="1">
        <f t="array" ref="A1510">SUMPRODUCT(--ISNUMBER(SEARCH({"stranding","stranded"},E1510)))</f>
        <v>0</v>
      </c>
      <c r="B1510" s="12">
        <v>1656</v>
      </c>
      <c r="C1510" s="21" t="s">
        <v>3100</v>
      </c>
      <c r="D1510" s="22">
        <v>2008</v>
      </c>
      <c r="E1510" s="15" t="s">
        <v>3101</v>
      </c>
      <c r="F1510" s="15" t="s">
        <v>7076</v>
      </c>
      <c r="G1510" s="15">
        <f t="shared" si="23"/>
        <v>5</v>
      </c>
      <c r="H1510" s="16"/>
      <c r="I1510" s="16"/>
      <c r="J1510" s="16">
        <v>1</v>
      </c>
      <c r="K1510" s="16"/>
      <c r="L1510" s="16"/>
      <c r="M1510" s="16"/>
      <c r="N1510" s="16"/>
      <c r="O1510" s="16"/>
      <c r="P1510" s="17"/>
      <c r="Q1510" s="17"/>
      <c r="R1510" s="17"/>
      <c r="S1510" s="17"/>
      <c r="T1510" s="18"/>
      <c r="U1510" s="18"/>
      <c r="V1510" s="18"/>
      <c r="W1510" s="18"/>
      <c r="X1510" s="19">
        <v>1</v>
      </c>
      <c r="Y1510" s="19">
        <v>1</v>
      </c>
      <c r="Z1510" s="19">
        <v>1</v>
      </c>
      <c r="AA1510" s="19"/>
      <c r="AB1510" s="19"/>
      <c r="AC1510" s="19"/>
      <c r="AD1510" s="19"/>
      <c r="AE1510" s="19"/>
      <c r="AF1510" s="19"/>
      <c r="AG1510" s="19"/>
      <c r="AH1510" s="19"/>
      <c r="AI1510" s="19"/>
      <c r="AJ1510" s="17"/>
      <c r="AK1510" s="17"/>
      <c r="AL1510" s="17"/>
      <c r="AM1510" s="17"/>
      <c r="AN1510" s="17"/>
      <c r="AO1510" s="17"/>
      <c r="AP1510" s="17"/>
      <c r="AQ1510" s="17"/>
      <c r="AR1510" s="20"/>
      <c r="AS1510" s="20"/>
      <c r="AT1510" s="20"/>
      <c r="AU1510" s="20"/>
      <c r="AV1510" s="20"/>
      <c r="AW1510" s="20"/>
      <c r="AX1510" s="20"/>
      <c r="AY1510" s="20"/>
      <c r="AZ1510" s="20"/>
      <c r="BA1510" s="20"/>
      <c r="BB1510" s="20"/>
      <c r="BC1510" s="20"/>
      <c r="BD1510" s="16"/>
      <c r="BE1510" s="16"/>
      <c r="BF1510" s="16"/>
      <c r="BG1510" s="16"/>
      <c r="BH1510" s="16"/>
      <c r="BI1510" s="16"/>
      <c r="BJ1510" s="16"/>
      <c r="BK1510" s="16"/>
      <c r="BL1510" s="16"/>
      <c r="BM1510" s="16"/>
      <c r="BN1510" s="16"/>
      <c r="BO1510" s="16"/>
      <c r="BP1510" s="16"/>
      <c r="BQ1510" s="16"/>
      <c r="BR1510" s="16"/>
      <c r="BS1510" s="16"/>
      <c r="BT1510" s="16"/>
      <c r="BU1510" s="16"/>
      <c r="BV1510" s="16">
        <v>1</v>
      </c>
      <c r="BW1510" s="16"/>
      <c r="BX1510" s="16"/>
      <c r="BY1510" s="16"/>
      <c r="BZ1510" s="16"/>
      <c r="CA1510" s="16"/>
      <c r="CB1510" s="16"/>
      <c r="CC1510" s="16"/>
      <c r="CD1510" s="16"/>
      <c r="CE1510" s="16">
        <v>1</v>
      </c>
      <c r="CF1510" s="16"/>
      <c r="CG1510" s="19"/>
      <c r="CH1510" s="19"/>
      <c r="CI1510" s="19"/>
      <c r="CJ1510" s="19"/>
      <c r="CK1510" s="19">
        <v>1</v>
      </c>
      <c r="CL1510" s="19"/>
      <c r="CM1510" s="19"/>
      <c r="CN1510" s="19"/>
      <c r="CO1510" s="19"/>
      <c r="CP1510" s="19"/>
      <c r="CQ1510" s="19"/>
      <c r="CR1510" s="19"/>
    </row>
    <row r="1511" spans="1:96" ht="107" customHeight="1">
      <c r="A1511" s="11" cm="1">
        <f t="array" ref="A1511">SUMPRODUCT(--ISNUMBER(SEARCH({"stranding","stranded"},E1511)))</f>
        <v>0</v>
      </c>
      <c r="B1511" s="12">
        <v>1657</v>
      </c>
      <c r="C1511" s="13" t="s">
        <v>3102</v>
      </c>
      <c r="D1511" s="14">
        <v>2008</v>
      </c>
      <c r="E1511" s="15" t="s">
        <v>3103</v>
      </c>
      <c r="F1511" s="15" t="s">
        <v>8028</v>
      </c>
      <c r="G1511" s="15">
        <f t="shared" si="23"/>
        <v>12</v>
      </c>
      <c r="H1511" s="16"/>
      <c r="I1511" s="16"/>
      <c r="J1511" s="16"/>
      <c r="K1511" s="16">
        <v>1</v>
      </c>
      <c r="L1511" s="16"/>
      <c r="M1511" s="16">
        <v>1</v>
      </c>
      <c r="N1511" s="16"/>
      <c r="O1511" s="16"/>
      <c r="P1511" s="17"/>
      <c r="Q1511" s="17"/>
      <c r="R1511" s="17">
        <v>1</v>
      </c>
      <c r="S1511" s="17"/>
      <c r="T1511" s="18"/>
      <c r="U1511" s="18">
        <v>1</v>
      </c>
      <c r="V1511" s="18"/>
      <c r="W1511" s="18">
        <v>1</v>
      </c>
      <c r="X1511" s="19">
        <v>1</v>
      </c>
      <c r="Y1511" s="19">
        <v>1</v>
      </c>
      <c r="Z1511" s="19">
        <v>1</v>
      </c>
      <c r="AA1511" s="19"/>
      <c r="AB1511" s="19"/>
      <c r="AC1511" s="19"/>
      <c r="AD1511" s="19"/>
      <c r="AE1511" s="19"/>
      <c r="AF1511" s="19"/>
      <c r="AG1511" s="19"/>
      <c r="AH1511" s="19"/>
      <c r="AI1511" s="19"/>
      <c r="AJ1511" s="17"/>
      <c r="AK1511" s="17"/>
      <c r="AL1511" s="17"/>
      <c r="AM1511" s="17"/>
      <c r="AN1511" s="17"/>
      <c r="AO1511" s="17"/>
      <c r="AP1511" s="17"/>
      <c r="AQ1511" s="17"/>
      <c r="AR1511" s="20"/>
      <c r="AS1511" s="20"/>
      <c r="AT1511" s="20"/>
      <c r="AU1511" s="20"/>
      <c r="AV1511" s="20"/>
      <c r="AW1511" s="20"/>
      <c r="AX1511" s="20"/>
      <c r="AY1511" s="20"/>
      <c r="AZ1511" s="20"/>
      <c r="BA1511" s="20"/>
      <c r="BB1511" s="20"/>
      <c r="BC1511" s="20"/>
      <c r="BD1511" s="16">
        <v>1</v>
      </c>
      <c r="BE1511" s="16">
        <v>1</v>
      </c>
      <c r="BF1511" s="16"/>
      <c r="BG1511" s="16"/>
      <c r="BH1511" s="16"/>
      <c r="BI1511" s="16"/>
      <c r="BJ1511" s="16">
        <v>1</v>
      </c>
      <c r="BK1511" s="16"/>
      <c r="BL1511" s="16"/>
      <c r="BM1511" s="16"/>
      <c r="BN1511" s="16"/>
      <c r="BO1511" s="16"/>
      <c r="BP1511" s="16">
        <v>1</v>
      </c>
      <c r="BQ1511" s="16"/>
      <c r="BR1511" s="16"/>
      <c r="BS1511" s="16"/>
      <c r="BT1511" s="16"/>
      <c r="BU1511" s="16"/>
      <c r="BV1511" s="16">
        <v>1</v>
      </c>
      <c r="BW1511" s="16"/>
      <c r="BX1511" s="16"/>
      <c r="BY1511" s="16"/>
      <c r="BZ1511" s="16"/>
      <c r="CA1511" s="16"/>
      <c r="CB1511" s="16"/>
      <c r="CC1511" s="16"/>
      <c r="CD1511" s="16">
        <v>1</v>
      </c>
      <c r="CE1511" s="16"/>
      <c r="CF1511" s="16"/>
      <c r="CG1511" s="19"/>
      <c r="CH1511" s="19"/>
      <c r="CI1511" s="19"/>
      <c r="CJ1511" s="19"/>
      <c r="CK1511" s="19"/>
      <c r="CL1511" s="19"/>
      <c r="CM1511" s="19"/>
      <c r="CN1511" s="19"/>
      <c r="CO1511" s="19"/>
      <c r="CP1511" s="19"/>
      <c r="CQ1511" s="19">
        <v>1</v>
      </c>
      <c r="CR1511" s="19"/>
    </row>
    <row r="1512" spans="1:96" ht="107" customHeight="1">
      <c r="A1512" s="11" cm="1">
        <f t="array" ref="A1512">SUMPRODUCT(--ISNUMBER(SEARCH({"stranding","stranded"},E1512)))</f>
        <v>0</v>
      </c>
      <c r="B1512" s="12">
        <v>1658</v>
      </c>
      <c r="C1512" s="21" t="s">
        <v>3104</v>
      </c>
      <c r="D1512" s="22">
        <v>2008</v>
      </c>
      <c r="E1512" s="15" t="s">
        <v>3105</v>
      </c>
      <c r="F1512" s="15" t="s">
        <v>7935</v>
      </c>
      <c r="G1512" s="15">
        <f t="shared" si="23"/>
        <v>5</v>
      </c>
      <c r="H1512" s="16"/>
      <c r="I1512" s="16">
        <v>1</v>
      </c>
      <c r="J1512" s="16"/>
      <c r="K1512" s="16"/>
      <c r="L1512" s="16"/>
      <c r="M1512" s="16"/>
      <c r="N1512" s="16"/>
      <c r="O1512" s="16"/>
      <c r="P1512" s="17"/>
      <c r="Q1512" s="17"/>
      <c r="R1512" s="17"/>
      <c r="S1512" s="17"/>
      <c r="T1512" s="18"/>
      <c r="U1512" s="18">
        <v>1</v>
      </c>
      <c r="V1512" s="18"/>
      <c r="W1512" s="18"/>
      <c r="X1512" s="19">
        <v>1</v>
      </c>
      <c r="Y1512" s="19">
        <v>1</v>
      </c>
      <c r="Z1512" s="19"/>
      <c r="AA1512" s="19"/>
      <c r="AB1512" s="19"/>
      <c r="AC1512" s="19"/>
      <c r="AD1512" s="19"/>
      <c r="AE1512" s="19"/>
      <c r="AF1512" s="19"/>
      <c r="AG1512" s="19"/>
      <c r="AH1512" s="19"/>
      <c r="AI1512" s="19"/>
      <c r="AJ1512" s="17"/>
      <c r="AK1512" s="17"/>
      <c r="AL1512" s="17"/>
      <c r="AM1512" s="17"/>
      <c r="AN1512" s="17"/>
      <c r="AO1512" s="17"/>
      <c r="AP1512" s="17"/>
      <c r="AQ1512" s="17"/>
      <c r="AR1512" s="20"/>
      <c r="AS1512" s="20"/>
      <c r="AT1512" s="20"/>
      <c r="AU1512" s="20"/>
      <c r="AV1512" s="20"/>
      <c r="AW1512" s="20"/>
      <c r="AX1512" s="20"/>
      <c r="AY1512" s="20"/>
      <c r="AZ1512" s="20"/>
      <c r="BA1512" s="20"/>
      <c r="BB1512" s="20"/>
      <c r="BC1512" s="20"/>
      <c r="BD1512" s="16"/>
      <c r="BE1512" s="16"/>
      <c r="BF1512" s="16"/>
      <c r="BG1512" s="16"/>
      <c r="BH1512" s="16"/>
      <c r="BI1512" s="16"/>
      <c r="BJ1512" s="16"/>
      <c r="BK1512" s="16"/>
      <c r="BL1512" s="16"/>
      <c r="BM1512" s="16"/>
      <c r="BN1512" s="16"/>
      <c r="BO1512" s="16"/>
      <c r="BP1512" s="16"/>
      <c r="BQ1512" s="16"/>
      <c r="BR1512" s="16"/>
      <c r="BS1512" s="16"/>
      <c r="BT1512" s="16"/>
      <c r="BU1512" s="16"/>
      <c r="BV1512" s="16">
        <v>1</v>
      </c>
      <c r="BW1512" s="16"/>
      <c r="BX1512" s="16"/>
      <c r="BY1512" s="16"/>
      <c r="BZ1512" s="16"/>
      <c r="CA1512" s="16"/>
      <c r="CB1512" s="16"/>
      <c r="CC1512" s="16"/>
      <c r="CD1512" s="16">
        <v>1</v>
      </c>
      <c r="CE1512" s="16"/>
      <c r="CF1512" s="16"/>
      <c r="CG1512" s="19"/>
      <c r="CH1512" s="19"/>
      <c r="CI1512" s="19"/>
      <c r="CJ1512" s="19"/>
      <c r="CK1512" s="19"/>
      <c r="CL1512" s="19"/>
      <c r="CM1512" s="19"/>
      <c r="CN1512" s="19">
        <v>1</v>
      </c>
      <c r="CO1512" s="19"/>
      <c r="CP1512" s="19"/>
      <c r="CQ1512" s="19"/>
      <c r="CR1512" s="19"/>
    </row>
    <row r="1513" spans="1:96" ht="107" customHeight="1">
      <c r="A1513" s="11" cm="1">
        <f t="array" ref="A1513">SUMPRODUCT(--ISNUMBER(SEARCH({"stranding","stranded"},E1513)))</f>
        <v>0</v>
      </c>
      <c r="B1513" s="12">
        <v>1659</v>
      </c>
      <c r="C1513" s="13" t="s">
        <v>3106</v>
      </c>
      <c r="D1513" s="14">
        <v>2008</v>
      </c>
      <c r="E1513" s="15" t="s">
        <v>3107</v>
      </c>
      <c r="F1513" s="15" t="s">
        <v>7077</v>
      </c>
      <c r="G1513" s="15">
        <f t="shared" si="23"/>
        <v>6</v>
      </c>
      <c r="H1513" s="16"/>
      <c r="I1513" s="16"/>
      <c r="J1513" s="16"/>
      <c r="K1513" s="16"/>
      <c r="L1513" s="16"/>
      <c r="M1513" s="16">
        <v>1</v>
      </c>
      <c r="N1513" s="16"/>
      <c r="O1513" s="16"/>
      <c r="P1513" s="17">
        <v>1</v>
      </c>
      <c r="Q1513" s="17"/>
      <c r="R1513" s="17"/>
      <c r="S1513" s="17"/>
      <c r="T1513" s="18"/>
      <c r="U1513" s="18">
        <v>1</v>
      </c>
      <c r="V1513" s="18"/>
      <c r="W1513" s="18"/>
      <c r="X1513" s="19">
        <v>1</v>
      </c>
      <c r="Y1513" s="19"/>
      <c r="Z1513" s="19"/>
      <c r="AA1513" s="19"/>
      <c r="AB1513" s="19"/>
      <c r="AC1513" s="19"/>
      <c r="AD1513" s="19"/>
      <c r="AE1513" s="19">
        <v>1</v>
      </c>
      <c r="AF1513" s="19"/>
      <c r="AG1513" s="19"/>
      <c r="AH1513" s="19"/>
      <c r="AI1513" s="19"/>
      <c r="AJ1513" s="17">
        <v>1</v>
      </c>
      <c r="AK1513" s="17"/>
      <c r="AL1513" s="17"/>
      <c r="AM1513" s="17">
        <v>1</v>
      </c>
      <c r="AN1513" s="17"/>
      <c r="AO1513" s="17"/>
      <c r="AP1513" s="17"/>
      <c r="AQ1513" s="17"/>
      <c r="AR1513" s="20"/>
      <c r="AS1513" s="20"/>
      <c r="AT1513" s="20"/>
      <c r="AU1513" s="20"/>
      <c r="AV1513" s="20"/>
      <c r="AW1513" s="20"/>
      <c r="AX1513" s="20"/>
      <c r="AY1513" s="20"/>
      <c r="AZ1513" s="20"/>
      <c r="BA1513" s="20"/>
      <c r="BB1513" s="20"/>
      <c r="BC1513" s="20"/>
      <c r="BD1513" s="16"/>
      <c r="BE1513" s="16"/>
      <c r="BF1513" s="16"/>
      <c r="BG1513" s="16"/>
      <c r="BH1513" s="16"/>
      <c r="BI1513" s="16"/>
      <c r="BJ1513" s="16"/>
      <c r="BK1513" s="16"/>
      <c r="BL1513" s="16"/>
      <c r="BM1513" s="16"/>
      <c r="BN1513" s="16"/>
      <c r="BO1513" s="16"/>
      <c r="BP1513" s="16"/>
      <c r="BQ1513" s="16"/>
      <c r="BR1513" s="16"/>
      <c r="BS1513" s="16"/>
      <c r="BT1513" s="16"/>
      <c r="BU1513" s="16"/>
      <c r="BV1513" s="16"/>
      <c r="BW1513" s="16"/>
      <c r="BX1513" s="16"/>
      <c r="BY1513" s="16"/>
      <c r="BZ1513" s="16"/>
      <c r="CA1513" s="16"/>
      <c r="CB1513" s="16"/>
      <c r="CC1513" s="16"/>
      <c r="CD1513" s="16"/>
      <c r="CE1513" s="16"/>
      <c r="CF1513" s="16"/>
      <c r="CG1513" s="19"/>
      <c r="CH1513" s="19"/>
      <c r="CI1513" s="19"/>
      <c r="CJ1513" s="19"/>
      <c r="CK1513" s="19"/>
      <c r="CL1513" s="19"/>
      <c r="CM1513" s="19">
        <v>1</v>
      </c>
      <c r="CN1513" s="19"/>
      <c r="CO1513" s="19"/>
      <c r="CP1513" s="19"/>
      <c r="CQ1513" s="19"/>
      <c r="CR1513" s="19"/>
    </row>
    <row r="1514" spans="1:96" ht="107" customHeight="1">
      <c r="A1514" s="11" cm="1">
        <f t="array" ref="A1514">SUMPRODUCT(--ISNUMBER(SEARCH({"stranding","stranded"},E1514)))</f>
        <v>0</v>
      </c>
      <c r="B1514" s="12">
        <v>1660</v>
      </c>
      <c r="C1514" s="21" t="s">
        <v>3108</v>
      </c>
      <c r="D1514" s="22">
        <v>2008</v>
      </c>
      <c r="E1514" s="15" t="s">
        <v>3109</v>
      </c>
      <c r="F1514" s="15" t="s">
        <v>8029</v>
      </c>
      <c r="G1514" s="15">
        <f t="shared" si="23"/>
        <v>8</v>
      </c>
      <c r="H1514" s="16"/>
      <c r="I1514" s="16"/>
      <c r="J1514" s="16"/>
      <c r="K1514" s="16"/>
      <c r="L1514" s="16"/>
      <c r="M1514" s="16"/>
      <c r="N1514" s="16"/>
      <c r="O1514" s="16"/>
      <c r="P1514" s="17"/>
      <c r="Q1514" s="17"/>
      <c r="R1514" s="17"/>
      <c r="S1514" s="17"/>
      <c r="T1514" s="18"/>
      <c r="U1514" s="18">
        <v>1</v>
      </c>
      <c r="V1514" s="18"/>
      <c r="W1514" s="18">
        <v>1</v>
      </c>
      <c r="X1514" s="19"/>
      <c r="Y1514" s="19">
        <v>1</v>
      </c>
      <c r="Z1514" s="19"/>
      <c r="AA1514" s="19"/>
      <c r="AB1514" s="19"/>
      <c r="AC1514" s="19"/>
      <c r="AD1514" s="19"/>
      <c r="AE1514" s="19"/>
      <c r="AF1514" s="19"/>
      <c r="AG1514" s="19"/>
      <c r="AH1514" s="19"/>
      <c r="AI1514" s="19"/>
      <c r="AJ1514" s="17">
        <v>1</v>
      </c>
      <c r="AK1514" s="17"/>
      <c r="AL1514" s="17"/>
      <c r="AM1514" s="17"/>
      <c r="AN1514" s="17"/>
      <c r="AO1514" s="17"/>
      <c r="AP1514" s="17"/>
      <c r="AQ1514" s="17"/>
      <c r="AR1514" s="20"/>
      <c r="AS1514" s="20"/>
      <c r="AT1514" s="20"/>
      <c r="AU1514" s="20"/>
      <c r="AV1514" s="20"/>
      <c r="AW1514" s="20"/>
      <c r="AX1514" s="20"/>
      <c r="AY1514" s="20"/>
      <c r="AZ1514" s="20">
        <v>1</v>
      </c>
      <c r="BA1514" s="20">
        <v>1</v>
      </c>
      <c r="BB1514" s="20"/>
      <c r="BC1514" s="20"/>
      <c r="BD1514" s="16">
        <v>1</v>
      </c>
      <c r="BE1514" s="16"/>
      <c r="BF1514" s="16"/>
      <c r="BG1514" s="16"/>
      <c r="BH1514" s="16"/>
      <c r="BI1514" s="16"/>
      <c r="BJ1514" s="16"/>
      <c r="BK1514" s="16"/>
      <c r="BL1514" s="16"/>
      <c r="BM1514" s="16"/>
      <c r="BN1514" s="16"/>
      <c r="BO1514" s="16"/>
      <c r="BP1514" s="16"/>
      <c r="BQ1514" s="16">
        <v>1</v>
      </c>
      <c r="BR1514" s="16"/>
      <c r="BS1514" s="16"/>
      <c r="BT1514" s="16"/>
      <c r="BU1514" s="16"/>
      <c r="BV1514" s="16"/>
      <c r="BW1514" s="16"/>
      <c r="BX1514" s="16"/>
      <c r="BY1514" s="16"/>
      <c r="BZ1514" s="16"/>
      <c r="CA1514" s="16"/>
      <c r="CB1514" s="16"/>
      <c r="CC1514" s="16"/>
      <c r="CD1514" s="16"/>
      <c r="CE1514" s="16"/>
      <c r="CF1514" s="16"/>
      <c r="CG1514" s="19"/>
      <c r="CH1514" s="19">
        <v>1</v>
      </c>
      <c r="CI1514" s="19"/>
      <c r="CJ1514" s="19"/>
      <c r="CK1514" s="19"/>
      <c r="CL1514" s="19"/>
      <c r="CM1514" s="19"/>
      <c r="CN1514" s="19"/>
      <c r="CO1514" s="19"/>
      <c r="CP1514" s="19"/>
      <c r="CQ1514" s="19"/>
      <c r="CR1514" s="19"/>
    </row>
    <row r="1515" spans="1:96" ht="107" customHeight="1">
      <c r="A1515" s="11" cm="1">
        <f t="array" ref="A1515">SUMPRODUCT(--ISNUMBER(SEARCH({"stranding","stranded"},E1515)))</f>
        <v>0</v>
      </c>
      <c r="B1515" s="12">
        <v>1661</v>
      </c>
      <c r="C1515" s="13" t="s">
        <v>3110</v>
      </c>
      <c r="D1515" s="14">
        <v>2008</v>
      </c>
      <c r="E1515" s="15" t="s">
        <v>3111</v>
      </c>
      <c r="F1515" s="15" t="s">
        <v>6479</v>
      </c>
      <c r="G1515" s="15">
        <f t="shared" si="23"/>
        <v>4</v>
      </c>
      <c r="H1515" s="16"/>
      <c r="I1515" s="16"/>
      <c r="J1515" s="16"/>
      <c r="K1515" s="16"/>
      <c r="L1515" s="16"/>
      <c r="M1515" s="16">
        <v>1</v>
      </c>
      <c r="N1515" s="16"/>
      <c r="O1515" s="16"/>
      <c r="P1515" s="17"/>
      <c r="Q1515" s="17"/>
      <c r="R1515" s="17"/>
      <c r="S1515" s="17"/>
      <c r="T1515" s="18"/>
      <c r="U1515" s="18">
        <v>1</v>
      </c>
      <c r="V1515" s="18"/>
      <c r="W1515" s="18"/>
      <c r="X1515" s="19">
        <v>1</v>
      </c>
      <c r="Y1515" s="19"/>
      <c r="Z1515" s="19"/>
      <c r="AA1515" s="19"/>
      <c r="AB1515" s="19"/>
      <c r="AC1515" s="19"/>
      <c r="AD1515" s="19"/>
      <c r="AE1515" s="19"/>
      <c r="AF1515" s="19"/>
      <c r="AG1515" s="19"/>
      <c r="AH1515" s="19"/>
      <c r="AI1515" s="19"/>
      <c r="AJ1515" s="17">
        <v>1</v>
      </c>
      <c r="AK1515" s="17"/>
      <c r="AL1515" s="17"/>
      <c r="AM1515" s="17"/>
      <c r="AN1515" s="17"/>
      <c r="AO1515" s="17"/>
      <c r="AP1515" s="17"/>
      <c r="AQ1515" s="17"/>
      <c r="AR1515" s="20"/>
      <c r="AS1515" s="20"/>
      <c r="AT1515" s="20"/>
      <c r="AU1515" s="20"/>
      <c r="AV1515" s="20"/>
      <c r="AW1515" s="20"/>
      <c r="AX1515" s="20"/>
      <c r="AY1515" s="20"/>
      <c r="AZ1515" s="20"/>
      <c r="BA1515" s="20"/>
      <c r="BB1515" s="20"/>
      <c r="BC1515" s="20"/>
      <c r="BD1515" s="16"/>
      <c r="BE1515" s="16"/>
      <c r="BF1515" s="16"/>
      <c r="BG1515" s="16"/>
      <c r="BH1515" s="16"/>
      <c r="BI1515" s="16">
        <v>1</v>
      </c>
      <c r="BJ1515" s="16"/>
      <c r="BK1515" s="16"/>
      <c r="BL1515" s="16"/>
      <c r="BM1515" s="16"/>
      <c r="BN1515" s="16"/>
      <c r="BO1515" s="16"/>
      <c r="BP1515" s="16"/>
      <c r="BQ1515" s="16"/>
      <c r="BR1515" s="16"/>
      <c r="BS1515" s="16"/>
      <c r="BT1515" s="16"/>
      <c r="BU1515" s="16"/>
      <c r="BV1515" s="16"/>
      <c r="BW1515" s="16"/>
      <c r="BX1515" s="16"/>
      <c r="BY1515" s="16"/>
      <c r="BZ1515" s="16"/>
      <c r="CA1515" s="16"/>
      <c r="CB1515" s="16"/>
      <c r="CC1515" s="16"/>
      <c r="CD1515" s="16"/>
      <c r="CE1515" s="16"/>
      <c r="CF1515" s="16"/>
      <c r="CG1515" s="19">
        <v>1</v>
      </c>
      <c r="CH1515" s="19"/>
      <c r="CI1515" s="19"/>
      <c r="CJ1515" s="19"/>
      <c r="CK1515" s="19"/>
      <c r="CL1515" s="19"/>
      <c r="CM1515" s="19"/>
      <c r="CN1515" s="19"/>
      <c r="CO1515" s="19"/>
      <c r="CP1515" s="19"/>
      <c r="CQ1515" s="19"/>
      <c r="CR1515" s="19"/>
    </row>
    <row r="1516" spans="1:96" ht="107" customHeight="1">
      <c r="A1516" s="11" cm="1">
        <f t="array" ref="A1516">SUMPRODUCT(--ISNUMBER(SEARCH({"stranding","stranded"},E1516)))</f>
        <v>0</v>
      </c>
      <c r="B1516" s="12">
        <v>1662</v>
      </c>
      <c r="C1516" s="21" t="s">
        <v>3112</v>
      </c>
      <c r="D1516" s="22">
        <v>2008</v>
      </c>
      <c r="E1516" s="15" t="s">
        <v>3113</v>
      </c>
      <c r="F1516" s="15" t="s">
        <v>6144</v>
      </c>
      <c r="G1516" s="15">
        <f t="shared" si="23"/>
        <v>5</v>
      </c>
      <c r="H1516" s="16"/>
      <c r="I1516" s="16"/>
      <c r="J1516" s="16"/>
      <c r="K1516" s="16"/>
      <c r="L1516" s="16"/>
      <c r="M1516" s="16"/>
      <c r="N1516" s="16">
        <v>1</v>
      </c>
      <c r="O1516" s="16"/>
      <c r="P1516" s="17"/>
      <c r="Q1516" s="17"/>
      <c r="R1516" s="17">
        <v>1</v>
      </c>
      <c r="S1516" s="17"/>
      <c r="T1516" s="18"/>
      <c r="U1516" s="18">
        <v>1</v>
      </c>
      <c r="V1516" s="18"/>
      <c r="W1516" s="18"/>
      <c r="X1516" s="19">
        <v>1</v>
      </c>
      <c r="Y1516" s="19">
        <v>1</v>
      </c>
      <c r="Z1516" s="19"/>
      <c r="AA1516" s="19"/>
      <c r="AB1516" s="19"/>
      <c r="AC1516" s="19"/>
      <c r="AD1516" s="19"/>
      <c r="AE1516" s="19"/>
      <c r="AF1516" s="19"/>
      <c r="AG1516" s="19"/>
      <c r="AH1516" s="19"/>
      <c r="AI1516" s="19"/>
      <c r="AJ1516" s="17">
        <v>1</v>
      </c>
      <c r="AK1516" s="17"/>
      <c r="AL1516" s="17"/>
      <c r="AM1516" s="17"/>
      <c r="AN1516" s="17"/>
      <c r="AO1516" s="17"/>
      <c r="AP1516" s="17"/>
      <c r="AQ1516" s="17"/>
      <c r="AR1516" s="20"/>
      <c r="AS1516" s="20"/>
      <c r="AT1516" s="20"/>
      <c r="AU1516" s="20"/>
      <c r="AV1516" s="20"/>
      <c r="AW1516" s="20"/>
      <c r="AX1516" s="20"/>
      <c r="AY1516" s="20"/>
      <c r="AZ1516" s="20"/>
      <c r="BA1516" s="20"/>
      <c r="BB1516" s="20"/>
      <c r="BC1516" s="20"/>
      <c r="BD1516" s="16"/>
      <c r="BE1516" s="16"/>
      <c r="BF1516" s="16"/>
      <c r="BG1516" s="16"/>
      <c r="BH1516" s="16"/>
      <c r="BI1516" s="16"/>
      <c r="BJ1516" s="16"/>
      <c r="BK1516" s="16"/>
      <c r="BL1516" s="16"/>
      <c r="BM1516" s="16"/>
      <c r="BN1516" s="16"/>
      <c r="BO1516" s="16"/>
      <c r="BP1516" s="16"/>
      <c r="BQ1516" s="16"/>
      <c r="BR1516" s="16"/>
      <c r="BS1516" s="16"/>
      <c r="BT1516" s="16"/>
      <c r="BU1516" s="16"/>
      <c r="BV1516" s="16"/>
      <c r="BW1516" s="16"/>
      <c r="BX1516" s="16"/>
      <c r="BY1516" s="16"/>
      <c r="BZ1516" s="16"/>
      <c r="CA1516" s="16"/>
      <c r="CB1516" s="16"/>
      <c r="CC1516" s="16"/>
      <c r="CD1516" s="16"/>
      <c r="CE1516" s="16"/>
      <c r="CF1516" s="16"/>
      <c r="CG1516" s="19"/>
      <c r="CH1516" s="19"/>
      <c r="CI1516" s="19"/>
      <c r="CJ1516" s="19"/>
      <c r="CK1516" s="19"/>
      <c r="CL1516" s="19">
        <v>1</v>
      </c>
      <c r="CM1516" s="19"/>
      <c r="CN1516" s="19"/>
      <c r="CO1516" s="19"/>
      <c r="CP1516" s="19"/>
      <c r="CQ1516" s="19"/>
      <c r="CR1516" s="19"/>
    </row>
    <row r="1517" spans="1:96" ht="107" customHeight="1">
      <c r="A1517" s="11" cm="1">
        <f t="array" ref="A1517">SUMPRODUCT(--ISNUMBER(SEARCH({"stranding","stranded"},E1517)))</f>
        <v>0</v>
      </c>
      <c r="B1517" s="12">
        <v>1663</v>
      </c>
      <c r="C1517" s="13" t="s">
        <v>3114</v>
      </c>
      <c r="D1517" s="14">
        <v>2008</v>
      </c>
      <c r="E1517" s="15" t="s">
        <v>3115</v>
      </c>
      <c r="F1517" s="15" t="s">
        <v>7078</v>
      </c>
      <c r="G1517" s="15">
        <f t="shared" si="23"/>
        <v>4</v>
      </c>
      <c r="H1517" s="16"/>
      <c r="I1517" s="16"/>
      <c r="J1517" s="16"/>
      <c r="K1517" s="16"/>
      <c r="L1517" s="16"/>
      <c r="M1517" s="16"/>
      <c r="N1517" s="16"/>
      <c r="O1517" s="16"/>
      <c r="P1517" s="17"/>
      <c r="Q1517" s="17"/>
      <c r="R1517" s="17"/>
      <c r="S1517" s="17"/>
      <c r="T1517" s="18"/>
      <c r="U1517" s="18"/>
      <c r="V1517" s="18"/>
      <c r="W1517" s="18"/>
      <c r="X1517" s="19">
        <v>1</v>
      </c>
      <c r="Y1517" s="19"/>
      <c r="Z1517" s="19"/>
      <c r="AA1517" s="19"/>
      <c r="AB1517" s="19"/>
      <c r="AC1517" s="19"/>
      <c r="AD1517" s="19"/>
      <c r="AE1517" s="19"/>
      <c r="AF1517" s="19"/>
      <c r="AG1517" s="19"/>
      <c r="AH1517" s="19"/>
      <c r="AI1517" s="19"/>
      <c r="AJ1517" s="17">
        <v>1</v>
      </c>
      <c r="AK1517" s="17"/>
      <c r="AL1517" s="17"/>
      <c r="AM1517" s="17"/>
      <c r="AN1517" s="17"/>
      <c r="AO1517" s="17"/>
      <c r="AP1517" s="17"/>
      <c r="AQ1517" s="17"/>
      <c r="AR1517" s="20"/>
      <c r="AS1517" s="20"/>
      <c r="AT1517" s="20"/>
      <c r="AU1517" s="20"/>
      <c r="AV1517" s="20"/>
      <c r="AW1517" s="20"/>
      <c r="AX1517" s="20"/>
      <c r="AY1517" s="20"/>
      <c r="AZ1517" s="20">
        <v>1</v>
      </c>
      <c r="BA1517" s="20"/>
      <c r="BB1517" s="20"/>
      <c r="BC1517" s="20"/>
      <c r="BD1517" s="16"/>
      <c r="BE1517" s="16"/>
      <c r="BF1517" s="16"/>
      <c r="BG1517" s="16"/>
      <c r="BH1517" s="16"/>
      <c r="BI1517" s="16"/>
      <c r="BJ1517" s="16"/>
      <c r="BK1517" s="16"/>
      <c r="BL1517" s="16"/>
      <c r="BM1517" s="16"/>
      <c r="BN1517" s="16"/>
      <c r="BO1517" s="16"/>
      <c r="BP1517" s="16"/>
      <c r="BQ1517" s="16"/>
      <c r="BR1517" s="16"/>
      <c r="BS1517" s="16"/>
      <c r="BT1517" s="16"/>
      <c r="BU1517" s="16"/>
      <c r="BV1517" s="16"/>
      <c r="BW1517" s="16"/>
      <c r="BX1517" s="16"/>
      <c r="BY1517" s="16">
        <v>1</v>
      </c>
      <c r="BZ1517" s="16"/>
      <c r="CA1517" s="16"/>
      <c r="CB1517" s="16"/>
      <c r="CC1517" s="16"/>
      <c r="CD1517" s="16"/>
      <c r="CE1517" s="16"/>
      <c r="CF1517" s="16"/>
      <c r="CG1517" s="19"/>
      <c r="CH1517" s="19"/>
      <c r="CI1517" s="19">
        <v>1</v>
      </c>
      <c r="CJ1517" s="19"/>
      <c r="CK1517" s="19"/>
      <c r="CL1517" s="19"/>
      <c r="CM1517" s="19"/>
      <c r="CN1517" s="19"/>
      <c r="CO1517" s="19"/>
      <c r="CP1517" s="19"/>
      <c r="CQ1517" s="19"/>
      <c r="CR1517" s="19"/>
    </row>
    <row r="1518" spans="1:96" ht="107" customHeight="1">
      <c r="A1518" s="11" cm="1">
        <f t="array" ref="A1518">SUMPRODUCT(--ISNUMBER(SEARCH({"stranding","stranded"},E1518)))</f>
        <v>0</v>
      </c>
      <c r="B1518" s="12">
        <v>1664</v>
      </c>
      <c r="C1518" s="21" t="s">
        <v>3116</v>
      </c>
      <c r="D1518" s="22">
        <v>2008</v>
      </c>
      <c r="E1518" s="15" t="s">
        <v>3117</v>
      </c>
      <c r="F1518" s="15" t="s">
        <v>7079</v>
      </c>
      <c r="G1518" s="15">
        <f t="shared" si="23"/>
        <v>3</v>
      </c>
      <c r="H1518" s="16"/>
      <c r="I1518" s="16"/>
      <c r="J1518" s="16"/>
      <c r="K1518" s="16"/>
      <c r="L1518" s="16"/>
      <c r="M1518" s="16"/>
      <c r="N1518" s="16"/>
      <c r="O1518" s="16"/>
      <c r="P1518" s="17"/>
      <c r="Q1518" s="17"/>
      <c r="R1518" s="17"/>
      <c r="S1518" s="17"/>
      <c r="T1518" s="18"/>
      <c r="U1518" s="18"/>
      <c r="V1518" s="18"/>
      <c r="W1518" s="18"/>
      <c r="X1518" s="19">
        <v>1</v>
      </c>
      <c r="Y1518" s="19"/>
      <c r="Z1518" s="19"/>
      <c r="AA1518" s="19"/>
      <c r="AB1518" s="19"/>
      <c r="AC1518" s="19"/>
      <c r="AD1518" s="19"/>
      <c r="AE1518" s="19"/>
      <c r="AF1518" s="19"/>
      <c r="AG1518" s="19"/>
      <c r="AH1518" s="19"/>
      <c r="AI1518" s="19"/>
      <c r="AJ1518" s="17">
        <v>1</v>
      </c>
      <c r="AK1518" s="17"/>
      <c r="AL1518" s="17"/>
      <c r="AM1518" s="17">
        <v>1</v>
      </c>
      <c r="AN1518" s="17"/>
      <c r="AO1518" s="17"/>
      <c r="AP1518" s="17"/>
      <c r="AQ1518" s="17"/>
      <c r="AR1518" s="20"/>
      <c r="AS1518" s="20"/>
      <c r="AT1518" s="20"/>
      <c r="AU1518" s="20"/>
      <c r="AV1518" s="20"/>
      <c r="AW1518" s="20"/>
      <c r="AX1518" s="20"/>
      <c r="AY1518" s="20"/>
      <c r="AZ1518" s="20"/>
      <c r="BA1518" s="20"/>
      <c r="BB1518" s="20"/>
      <c r="BC1518" s="20"/>
      <c r="BD1518" s="16"/>
      <c r="BE1518" s="16"/>
      <c r="BF1518" s="16"/>
      <c r="BG1518" s="16"/>
      <c r="BH1518" s="16"/>
      <c r="BI1518" s="16"/>
      <c r="BJ1518" s="16"/>
      <c r="BK1518" s="16"/>
      <c r="BL1518" s="16"/>
      <c r="BM1518" s="16"/>
      <c r="BN1518" s="16"/>
      <c r="BO1518" s="16"/>
      <c r="BP1518" s="16"/>
      <c r="BQ1518" s="16"/>
      <c r="BR1518" s="16"/>
      <c r="BS1518" s="16"/>
      <c r="BT1518" s="16"/>
      <c r="BU1518" s="16"/>
      <c r="BV1518" s="16"/>
      <c r="BW1518" s="16"/>
      <c r="BX1518" s="16"/>
      <c r="BY1518" s="16"/>
      <c r="BZ1518" s="16"/>
      <c r="CA1518" s="16"/>
      <c r="CB1518" s="16"/>
      <c r="CC1518" s="16"/>
      <c r="CD1518" s="16"/>
      <c r="CE1518" s="16"/>
      <c r="CF1518" s="16"/>
      <c r="CG1518" s="19"/>
      <c r="CH1518" s="19"/>
      <c r="CI1518" s="19"/>
      <c r="CJ1518" s="19"/>
      <c r="CK1518" s="19"/>
      <c r="CL1518" s="19"/>
      <c r="CM1518" s="19">
        <v>1</v>
      </c>
      <c r="CN1518" s="19"/>
      <c r="CO1518" s="19"/>
      <c r="CP1518" s="19"/>
      <c r="CQ1518" s="19"/>
      <c r="CR1518" s="19"/>
    </row>
    <row r="1519" spans="1:96" ht="107" customHeight="1">
      <c r="A1519" s="11" cm="1">
        <f t="array" ref="A1519">SUMPRODUCT(--ISNUMBER(SEARCH({"stranding","stranded"},E1519)))</f>
        <v>0</v>
      </c>
      <c r="B1519" s="12">
        <v>1665</v>
      </c>
      <c r="C1519" s="13" t="s">
        <v>3118</v>
      </c>
      <c r="D1519" s="14">
        <v>2008</v>
      </c>
      <c r="E1519" s="15" t="s">
        <v>3119</v>
      </c>
      <c r="F1519" s="15" t="s">
        <v>7080</v>
      </c>
      <c r="G1519" s="15">
        <f t="shared" si="23"/>
        <v>7</v>
      </c>
      <c r="H1519" s="16"/>
      <c r="I1519" s="16"/>
      <c r="J1519" s="16"/>
      <c r="K1519" s="16"/>
      <c r="L1519" s="16"/>
      <c r="M1519" s="16">
        <v>1</v>
      </c>
      <c r="N1519" s="16"/>
      <c r="O1519" s="16"/>
      <c r="P1519" s="17"/>
      <c r="Q1519" s="17"/>
      <c r="R1519" s="17"/>
      <c r="S1519" s="17"/>
      <c r="T1519" s="18"/>
      <c r="U1519" s="18">
        <v>1</v>
      </c>
      <c r="V1519" s="18"/>
      <c r="W1519" s="18"/>
      <c r="X1519" s="19"/>
      <c r="Y1519" s="19"/>
      <c r="Z1519" s="19"/>
      <c r="AA1519" s="19"/>
      <c r="AB1519" s="19"/>
      <c r="AC1519" s="19"/>
      <c r="AD1519" s="19"/>
      <c r="AE1519" s="19">
        <v>1</v>
      </c>
      <c r="AF1519" s="19">
        <v>1</v>
      </c>
      <c r="AG1519" s="19"/>
      <c r="AH1519" s="19"/>
      <c r="AI1519" s="19"/>
      <c r="AJ1519" s="17">
        <v>1</v>
      </c>
      <c r="AK1519" s="17"/>
      <c r="AL1519" s="17"/>
      <c r="AM1519" s="17"/>
      <c r="AN1519" s="17"/>
      <c r="AO1519" s="17"/>
      <c r="AP1519" s="17"/>
      <c r="AQ1519" s="17"/>
      <c r="AR1519" s="20">
        <v>1</v>
      </c>
      <c r="AS1519" s="20"/>
      <c r="AT1519" s="20"/>
      <c r="AU1519" s="20"/>
      <c r="AV1519" s="20"/>
      <c r="AW1519" s="20"/>
      <c r="AX1519" s="20"/>
      <c r="AY1519" s="20"/>
      <c r="AZ1519" s="20"/>
      <c r="BA1519" s="20"/>
      <c r="BB1519" s="20"/>
      <c r="BC1519" s="20"/>
      <c r="BD1519" s="16"/>
      <c r="BE1519" s="16"/>
      <c r="BF1519" s="16"/>
      <c r="BG1519" s="16"/>
      <c r="BH1519" s="16"/>
      <c r="BI1519" s="16">
        <v>1</v>
      </c>
      <c r="BJ1519" s="16"/>
      <c r="BK1519" s="16"/>
      <c r="BL1519" s="16">
        <v>1</v>
      </c>
      <c r="BM1519" s="16"/>
      <c r="BN1519" s="16"/>
      <c r="BO1519" s="16"/>
      <c r="BP1519" s="16"/>
      <c r="BQ1519" s="16"/>
      <c r="BR1519" s="16"/>
      <c r="BS1519" s="16"/>
      <c r="BT1519" s="16"/>
      <c r="BU1519" s="16"/>
      <c r="BV1519" s="16"/>
      <c r="BW1519" s="16"/>
      <c r="BX1519" s="16"/>
      <c r="BY1519" s="16"/>
      <c r="BZ1519" s="16"/>
      <c r="CA1519" s="16"/>
      <c r="CB1519" s="16"/>
      <c r="CC1519" s="16"/>
      <c r="CD1519" s="16"/>
      <c r="CE1519" s="16"/>
      <c r="CF1519" s="16"/>
      <c r="CG1519" s="19"/>
      <c r="CH1519" s="19"/>
      <c r="CI1519" s="19"/>
      <c r="CJ1519" s="19"/>
      <c r="CK1519" s="19"/>
      <c r="CL1519" s="19"/>
      <c r="CM1519" s="19"/>
      <c r="CN1519" s="19"/>
      <c r="CO1519" s="19">
        <v>1</v>
      </c>
      <c r="CP1519" s="19"/>
      <c r="CQ1519" s="19"/>
      <c r="CR1519" s="19"/>
    </row>
    <row r="1520" spans="1:96" ht="107" customHeight="1">
      <c r="A1520" s="11" cm="1">
        <f t="array" ref="A1520">SUMPRODUCT(--ISNUMBER(SEARCH({"stranding","stranded"},E1520)))</f>
        <v>0</v>
      </c>
      <c r="B1520" s="12">
        <v>1666</v>
      </c>
      <c r="C1520" s="21" t="s">
        <v>3120</v>
      </c>
      <c r="D1520" s="22">
        <v>2008</v>
      </c>
      <c r="E1520" s="15" t="s">
        <v>3121</v>
      </c>
      <c r="F1520" s="15" t="s">
        <v>8030</v>
      </c>
      <c r="G1520" s="15">
        <f t="shared" si="23"/>
        <v>8</v>
      </c>
      <c r="H1520" s="16"/>
      <c r="I1520" s="16"/>
      <c r="J1520" s="16"/>
      <c r="K1520" s="16"/>
      <c r="L1520" s="16"/>
      <c r="M1520" s="16"/>
      <c r="N1520" s="16"/>
      <c r="O1520" s="16"/>
      <c r="P1520" s="17"/>
      <c r="Q1520" s="17"/>
      <c r="R1520" s="17"/>
      <c r="S1520" s="17"/>
      <c r="T1520" s="18"/>
      <c r="U1520" s="18">
        <v>1</v>
      </c>
      <c r="V1520" s="18"/>
      <c r="W1520" s="18">
        <v>1</v>
      </c>
      <c r="X1520" s="19">
        <v>1</v>
      </c>
      <c r="Y1520" s="19">
        <v>1</v>
      </c>
      <c r="Z1520" s="19">
        <v>1</v>
      </c>
      <c r="AA1520" s="19"/>
      <c r="AB1520" s="19"/>
      <c r="AC1520" s="19"/>
      <c r="AD1520" s="19"/>
      <c r="AE1520" s="19"/>
      <c r="AF1520" s="19"/>
      <c r="AG1520" s="19"/>
      <c r="AH1520" s="19"/>
      <c r="AI1520" s="19"/>
      <c r="AJ1520" s="17">
        <v>1</v>
      </c>
      <c r="AK1520" s="17"/>
      <c r="AL1520" s="17"/>
      <c r="AM1520" s="17"/>
      <c r="AN1520" s="17"/>
      <c r="AO1520" s="17"/>
      <c r="AP1520" s="17"/>
      <c r="AQ1520" s="17"/>
      <c r="AR1520" s="20"/>
      <c r="AS1520" s="20"/>
      <c r="AT1520" s="20"/>
      <c r="AU1520" s="20"/>
      <c r="AV1520" s="20"/>
      <c r="AW1520" s="20"/>
      <c r="AX1520" s="20"/>
      <c r="AY1520" s="20"/>
      <c r="AZ1520" s="20"/>
      <c r="BA1520" s="20"/>
      <c r="BB1520" s="20"/>
      <c r="BC1520" s="20"/>
      <c r="BD1520" s="16"/>
      <c r="BE1520" s="16"/>
      <c r="BF1520" s="16"/>
      <c r="BG1520" s="16"/>
      <c r="BH1520" s="16"/>
      <c r="BI1520" s="16"/>
      <c r="BJ1520" s="16"/>
      <c r="BK1520" s="16"/>
      <c r="BL1520" s="16"/>
      <c r="BM1520" s="16"/>
      <c r="BN1520" s="16"/>
      <c r="BO1520" s="16"/>
      <c r="BP1520" s="16"/>
      <c r="BQ1520" s="16"/>
      <c r="BR1520" s="16"/>
      <c r="BS1520" s="16"/>
      <c r="BT1520" s="16">
        <v>1</v>
      </c>
      <c r="BU1520" s="16"/>
      <c r="BV1520" s="16"/>
      <c r="BW1520" s="16"/>
      <c r="BX1520" s="16"/>
      <c r="BY1520" s="16"/>
      <c r="BZ1520" s="16"/>
      <c r="CA1520" s="16"/>
      <c r="CB1520" s="16"/>
      <c r="CC1520" s="16"/>
      <c r="CD1520" s="16">
        <v>1</v>
      </c>
      <c r="CE1520" s="16"/>
      <c r="CF1520" s="16"/>
      <c r="CG1520" s="19"/>
      <c r="CH1520" s="19"/>
      <c r="CI1520" s="19"/>
      <c r="CJ1520" s="19"/>
      <c r="CK1520" s="19"/>
      <c r="CL1520" s="19"/>
      <c r="CM1520" s="19"/>
      <c r="CN1520" s="19">
        <v>1</v>
      </c>
      <c r="CO1520" s="19"/>
      <c r="CP1520" s="19"/>
      <c r="CQ1520" s="19"/>
      <c r="CR1520" s="19"/>
    </row>
    <row r="1521" spans="1:96" ht="107" customHeight="1">
      <c r="A1521" s="11" cm="1">
        <f t="array" ref="A1521">SUMPRODUCT(--ISNUMBER(SEARCH({"stranding","stranded"},E1521)))</f>
        <v>0</v>
      </c>
      <c r="B1521" s="12">
        <v>1667</v>
      </c>
      <c r="C1521" s="13" t="s">
        <v>3122</v>
      </c>
      <c r="D1521" s="14">
        <v>2008</v>
      </c>
      <c r="E1521" s="15" t="s">
        <v>3123</v>
      </c>
      <c r="F1521" s="15" t="s">
        <v>6376</v>
      </c>
      <c r="G1521" s="15">
        <f t="shared" si="23"/>
        <v>3</v>
      </c>
      <c r="H1521" s="16"/>
      <c r="I1521" s="16"/>
      <c r="J1521" s="16"/>
      <c r="K1521" s="16">
        <v>3</v>
      </c>
      <c r="L1521" s="16"/>
      <c r="M1521" s="16"/>
      <c r="N1521" s="16"/>
      <c r="O1521" s="16"/>
      <c r="P1521" s="17"/>
      <c r="Q1521" s="17"/>
      <c r="R1521" s="17"/>
      <c r="S1521" s="17"/>
      <c r="T1521" s="18"/>
      <c r="U1521" s="18"/>
      <c r="V1521" s="18"/>
      <c r="W1521" s="18"/>
      <c r="X1521" s="19"/>
      <c r="Y1521" s="19"/>
      <c r="Z1521" s="19"/>
      <c r="AA1521" s="19"/>
      <c r="AB1521" s="19"/>
      <c r="AC1521" s="19"/>
      <c r="AD1521" s="19"/>
      <c r="AE1521" s="19"/>
      <c r="AF1521" s="19"/>
      <c r="AG1521" s="19"/>
      <c r="AH1521" s="19"/>
      <c r="AI1521" s="19"/>
      <c r="AJ1521" s="17">
        <v>1</v>
      </c>
      <c r="AK1521" s="17"/>
      <c r="AL1521" s="17"/>
      <c r="AM1521" s="17"/>
      <c r="AN1521" s="17"/>
      <c r="AO1521" s="17"/>
      <c r="AP1521" s="17"/>
      <c r="AQ1521" s="17">
        <v>1</v>
      </c>
      <c r="AR1521" s="20"/>
      <c r="AS1521" s="20"/>
      <c r="AT1521" s="20"/>
      <c r="AU1521" s="20"/>
      <c r="AV1521" s="20"/>
      <c r="AW1521" s="20"/>
      <c r="AX1521" s="20"/>
      <c r="AY1521" s="20"/>
      <c r="AZ1521" s="20"/>
      <c r="BA1521" s="20"/>
      <c r="BB1521" s="20"/>
      <c r="BC1521" s="20"/>
      <c r="BD1521" s="16"/>
      <c r="BE1521" s="16"/>
      <c r="BF1521" s="16"/>
      <c r="BG1521" s="16"/>
      <c r="BH1521" s="16"/>
      <c r="BI1521" s="16"/>
      <c r="BJ1521" s="16"/>
      <c r="BK1521" s="16"/>
      <c r="BL1521" s="16"/>
      <c r="BM1521" s="16"/>
      <c r="BN1521" s="16"/>
      <c r="BO1521" s="16"/>
      <c r="BP1521" s="16"/>
      <c r="BQ1521" s="16"/>
      <c r="BR1521" s="16"/>
      <c r="BS1521" s="16">
        <v>1</v>
      </c>
      <c r="BT1521" s="16"/>
      <c r="BU1521" s="16"/>
      <c r="BV1521" s="16"/>
      <c r="BW1521" s="16"/>
      <c r="BX1521" s="16"/>
      <c r="BY1521" s="16"/>
      <c r="BZ1521" s="16"/>
      <c r="CA1521" s="16"/>
      <c r="CB1521" s="16"/>
      <c r="CC1521" s="16"/>
      <c r="CD1521" s="16"/>
      <c r="CE1521" s="16"/>
      <c r="CF1521" s="16"/>
      <c r="CG1521" s="19"/>
      <c r="CH1521" s="19"/>
      <c r="CI1521" s="19"/>
      <c r="CJ1521" s="19">
        <v>1</v>
      </c>
      <c r="CK1521" s="19"/>
      <c r="CL1521" s="19"/>
      <c r="CM1521" s="19"/>
      <c r="CN1521" s="19"/>
      <c r="CO1521" s="19"/>
      <c r="CP1521" s="19"/>
      <c r="CQ1521" s="19"/>
      <c r="CR1521" s="19"/>
    </row>
    <row r="1522" spans="1:96" ht="107" customHeight="1">
      <c r="A1522" s="11" cm="1">
        <f t="array" ref="A1522">SUMPRODUCT(--ISNUMBER(SEARCH({"stranding","stranded"},E1522)))</f>
        <v>0</v>
      </c>
      <c r="B1522" s="12">
        <v>1668</v>
      </c>
      <c r="C1522" s="21" t="s">
        <v>3124</v>
      </c>
      <c r="D1522" s="22">
        <v>2008</v>
      </c>
      <c r="E1522" s="15" t="s">
        <v>3125</v>
      </c>
      <c r="F1522" s="15" t="s">
        <v>7081</v>
      </c>
      <c r="G1522" s="15">
        <f t="shared" si="23"/>
        <v>5</v>
      </c>
      <c r="H1522" s="16"/>
      <c r="I1522" s="16"/>
      <c r="J1522" s="16"/>
      <c r="K1522" s="16"/>
      <c r="L1522" s="16"/>
      <c r="M1522" s="16">
        <v>1</v>
      </c>
      <c r="N1522" s="16"/>
      <c r="O1522" s="16"/>
      <c r="P1522" s="17"/>
      <c r="Q1522" s="17"/>
      <c r="R1522" s="17"/>
      <c r="S1522" s="17"/>
      <c r="T1522" s="18"/>
      <c r="U1522" s="18">
        <v>1</v>
      </c>
      <c r="V1522" s="18"/>
      <c r="W1522" s="18"/>
      <c r="X1522" s="19">
        <v>1</v>
      </c>
      <c r="Y1522" s="19">
        <v>1</v>
      </c>
      <c r="Z1522" s="19">
        <v>1</v>
      </c>
      <c r="AA1522" s="19"/>
      <c r="AB1522" s="19"/>
      <c r="AC1522" s="19"/>
      <c r="AD1522" s="19"/>
      <c r="AE1522" s="19"/>
      <c r="AF1522" s="19"/>
      <c r="AG1522" s="19"/>
      <c r="AH1522" s="19"/>
      <c r="AI1522" s="19"/>
      <c r="AJ1522" s="17"/>
      <c r="AK1522" s="17"/>
      <c r="AL1522" s="17"/>
      <c r="AM1522" s="17"/>
      <c r="AN1522" s="17"/>
      <c r="AO1522" s="17"/>
      <c r="AP1522" s="17"/>
      <c r="AQ1522" s="17"/>
      <c r="AR1522" s="20"/>
      <c r="AS1522" s="20"/>
      <c r="AT1522" s="20"/>
      <c r="AU1522" s="20"/>
      <c r="AV1522" s="20"/>
      <c r="AW1522" s="20"/>
      <c r="AX1522" s="20"/>
      <c r="AY1522" s="20"/>
      <c r="AZ1522" s="20"/>
      <c r="BA1522" s="20"/>
      <c r="BB1522" s="20"/>
      <c r="BC1522" s="20"/>
      <c r="BD1522" s="16"/>
      <c r="BE1522" s="16"/>
      <c r="BF1522" s="16"/>
      <c r="BG1522" s="16"/>
      <c r="BH1522" s="16"/>
      <c r="BI1522" s="16"/>
      <c r="BJ1522" s="16"/>
      <c r="BK1522" s="16"/>
      <c r="BL1522" s="16"/>
      <c r="BM1522" s="16"/>
      <c r="BN1522" s="16"/>
      <c r="BO1522" s="16"/>
      <c r="BP1522" s="16"/>
      <c r="BQ1522" s="16"/>
      <c r="BR1522" s="16"/>
      <c r="BS1522" s="16">
        <v>1</v>
      </c>
      <c r="BT1522" s="16"/>
      <c r="BU1522" s="16"/>
      <c r="BV1522" s="16"/>
      <c r="BW1522" s="16"/>
      <c r="BX1522" s="16"/>
      <c r="BY1522" s="16"/>
      <c r="BZ1522" s="16"/>
      <c r="CA1522" s="16"/>
      <c r="CB1522" s="16"/>
      <c r="CC1522" s="16"/>
      <c r="CD1522" s="16"/>
      <c r="CE1522" s="16"/>
      <c r="CF1522" s="16"/>
      <c r="CG1522" s="19"/>
      <c r="CH1522" s="19"/>
      <c r="CI1522" s="19"/>
      <c r="CJ1522" s="19"/>
      <c r="CK1522" s="19"/>
      <c r="CL1522" s="19"/>
      <c r="CM1522" s="19"/>
      <c r="CN1522" s="19">
        <v>1</v>
      </c>
      <c r="CO1522" s="19"/>
      <c r="CP1522" s="19"/>
      <c r="CQ1522" s="19"/>
      <c r="CR1522" s="19"/>
    </row>
    <row r="1523" spans="1:96" ht="107" customHeight="1">
      <c r="A1523" s="11" cm="1">
        <f t="array" ref="A1523">SUMPRODUCT(--ISNUMBER(SEARCH({"stranding","stranded"},E1523)))</f>
        <v>0</v>
      </c>
      <c r="B1523" s="12">
        <v>1669</v>
      </c>
      <c r="C1523" s="13" t="s">
        <v>1397</v>
      </c>
      <c r="D1523" s="14">
        <v>2008</v>
      </c>
      <c r="E1523" s="15" t="s">
        <v>3126</v>
      </c>
      <c r="F1523" s="15" t="s">
        <v>7082</v>
      </c>
      <c r="G1523" s="15">
        <f t="shared" si="23"/>
        <v>5</v>
      </c>
      <c r="H1523" s="16"/>
      <c r="I1523" s="16"/>
      <c r="J1523" s="16"/>
      <c r="K1523" s="16"/>
      <c r="L1523" s="16"/>
      <c r="M1523" s="16">
        <v>1</v>
      </c>
      <c r="N1523" s="16"/>
      <c r="O1523" s="16"/>
      <c r="P1523" s="17"/>
      <c r="Q1523" s="17"/>
      <c r="R1523" s="17"/>
      <c r="S1523" s="17"/>
      <c r="T1523" s="18"/>
      <c r="U1523" s="18"/>
      <c r="V1523" s="18">
        <v>1</v>
      </c>
      <c r="W1523" s="18"/>
      <c r="X1523" s="19"/>
      <c r="Y1523" s="19"/>
      <c r="Z1523" s="19"/>
      <c r="AA1523" s="19"/>
      <c r="AB1523" s="19"/>
      <c r="AC1523" s="19"/>
      <c r="AD1523" s="19"/>
      <c r="AE1523" s="19"/>
      <c r="AF1523" s="19"/>
      <c r="AG1523" s="19"/>
      <c r="AH1523" s="19"/>
      <c r="AI1523" s="19">
        <v>1</v>
      </c>
      <c r="AJ1523" s="17">
        <v>1</v>
      </c>
      <c r="AK1523" s="17"/>
      <c r="AL1523" s="17">
        <v>1</v>
      </c>
      <c r="AM1523" s="17"/>
      <c r="AN1523" s="17"/>
      <c r="AO1523" s="17"/>
      <c r="AP1523" s="17"/>
      <c r="AQ1523" s="17"/>
      <c r="AR1523" s="20"/>
      <c r="AS1523" s="20"/>
      <c r="AT1523" s="20"/>
      <c r="AU1523" s="20"/>
      <c r="AV1523" s="20"/>
      <c r="AW1523" s="20"/>
      <c r="AX1523" s="20"/>
      <c r="AY1523" s="20"/>
      <c r="AZ1523" s="20"/>
      <c r="BA1523" s="20"/>
      <c r="BB1523" s="20"/>
      <c r="BC1523" s="20"/>
      <c r="BD1523" s="16"/>
      <c r="BE1523" s="16"/>
      <c r="BF1523" s="16"/>
      <c r="BG1523" s="16"/>
      <c r="BH1523" s="16"/>
      <c r="BI1523" s="16"/>
      <c r="BJ1523" s="16"/>
      <c r="BK1523" s="16"/>
      <c r="BL1523" s="16"/>
      <c r="BM1523" s="16"/>
      <c r="BN1523" s="16"/>
      <c r="BO1523" s="16"/>
      <c r="BP1523" s="16">
        <v>1</v>
      </c>
      <c r="BQ1523" s="16"/>
      <c r="BR1523" s="16"/>
      <c r="BS1523" s="16"/>
      <c r="BT1523" s="16"/>
      <c r="BU1523" s="16"/>
      <c r="BV1523" s="16"/>
      <c r="BW1523" s="16"/>
      <c r="BX1523" s="16"/>
      <c r="BY1523" s="16"/>
      <c r="BZ1523" s="16"/>
      <c r="CA1523" s="16"/>
      <c r="CB1523" s="16"/>
      <c r="CC1523" s="16"/>
      <c r="CD1523" s="16"/>
      <c r="CE1523" s="16"/>
      <c r="CF1523" s="16"/>
      <c r="CG1523" s="19"/>
      <c r="CH1523" s="19"/>
      <c r="CI1523" s="19"/>
      <c r="CJ1523" s="19"/>
      <c r="CK1523" s="19"/>
      <c r="CL1523" s="19">
        <v>1</v>
      </c>
      <c r="CM1523" s="19"/>
      <c r="CN1523" s="19"/>
      <c r="CO1523" s="19"/>
      <c r="CP1523" s="19"/>
      <c r="CQ1523" s="19"/>
      <c r="CR1523" s="19"/>
    </row>
    <row r="1524" spans="1:96" ht="107" customHeight="1">
      <c r="A1524" s="11" cm="1">
        <f t="array" ref="A1524">SUMPRODUCT(--ISNUMBER(SEARCH({"stranding","stranded"},E1524)))</f>
        <v>0</v>
      </c>
      <c r="B1524" s="12">
        <v>1672</v>
      </c>
      <c r="C1524" s="21" t="s">
        <v>3127</v>
      </c>
      <c r="D1524" s="22">
        <v>2008</v>
      </c>
      <c r="E1524" s="15" t="s">
        <v>3128</v>
      </c>
      <c r="F1524" s="15" t="s">
        <v>6111</v>
      </c>
      <c r="G1524" s="15">
        <f t="shared" si="23"/>
        <v>5</v>
      </c>
      <c r="H1524" s="16"/>
      <c r="I1524" s="16"/>
      <c r="J1524" s="16">
        <v>1</v>
      </c>
      <c r="K1524" s="16">
        <v>1</v>
      </c>
      <c r="L1524" s="16"/>
      <c r="M1524" s="16"/>
      <c r="N1524" s="16"/>
      <c r="O1524" s="16"/>
      <c r="P1524" s="17">
        <v>1</v>
      </c>
      <c r="Q1524" s="17"/>
      <c r="R1524" s="17"/>
      <c r="S1524" s="17"/>
      <c r="T1524" s="18"/>
      <c r="U1524" s="18">
        <v>1</v>
      </c>
      <c r="V1524" s="18"/>
      <c r="W1524" s="18"/>
      <c r="X1524" s="19"/>
      <c r="Y1524" s="19">
        <v>1</v>
      </c>
      <c r="Z1524" s="19">
        <v>1</v>
      </c>
      <c r="AA1524" s="19"/>
      <c r="AB1524" s="19"/>
      <c r="AC1524" s="19"/>
      <c r="AD1524" s="19"/>
      <c r="AE1524" s="19"/>
      <c r="AF1524" s="19"/>
      <c r="AG1524" s="19"/>
      <c r="AH1524" s="19"/>
      <c r="AI1524" s="19"/>
      <c r="AJ1524" s="17"/>
      <c r="AK1524" s="17"/>
      <c r="AL1524" s="17"/>
      <c r="AM1524" s="17"/>
      <c r="AN1524" s="17"/>
      <c r="AO1524" s="17"/>
      <c r="AP1524" s="17"/>
      <c r="AQ1524" s="17"/>
      <c r="AR1524" s="20"/>
      <c r="AS1524" s="20"/>
      <c r="AT1524" s="20"/>
      <c r="AU1524" s="20"/>
      <c r="AV1524" s="20"/>
      <c r="AW1524" s="20"/>
      <c r="AX1524" s="20"/>
      <c r="AY1524" s="20"/>
      <c r="AZ1524" s="20"/>
      <c r="BA1524" s="20"/>
      <c r="BB1524" s="20"/>
      <c r="BC1524" s="20"/>
      <c r="BD1524" s="16"/>
      <c r="BE1524" s="16"/>
      <c r="BF1524" s="16"/>
      <c r="BG1524" s="16"/>
      <c r="BH1524" s="16"/>
      <c r="BI1524" s="16"/>
      <c r="BJ1524" s="16"/>
      <c r="BK1524" s="16"/>
      <c r="BL1524" s="16"/>
      <c r="BM1524" s="16"/>
      <c r="BN1524" s="16"/>
      <c r="BO1524" s="16"/>
      <c r="BP1524" s="16"/>
      <c r="BQ1524" s="16"/>
      <c r="BR1524" s="16"/>
      <c r="BS1524" s="16"/>
      <c r="BT1524" s="16"/>
      <c r="BU1524" s="16"/>
      <c r="BV1524" s="16"/>
      <c r="BW1524" s="16"/>
      <c r="BX1524" s="16"/>
      <c r="BY1524" s="16"/>
      <c r="BZ1524" s="16">
        <v>1</v>
      </c>
      <c r="CA1524" s="16"/>
      <c r="CB1524" s="16"/>
      <c r="CC1524" s="16"/>
      <c r="CD1524" s="16"/>
      <c r="CE1524" s="16"/>
      <c r="CF1524" s="16"/>
      <c r="CG1524" s="19"/>
      <c r="CH1524" s="19"/>
      <c r="CI1524" s="19"/>
      <c r="CJ1524" s="19"/>
      <c r="CK1524" s="19">
        <v>1</v>
      </c>
      <c r="CL1524" s="19"/>
      <c r="CM1524" s="19"/>
      <c r="CN1524" s="19"/>
      <c r="CO1524" s="19"/>
      <c r="CP1524" s="19"/>
      <c r="CQ1524" s="19"/>
      <c r="CR1524" s="19"/>
    </row>
    <row r="1525" spans="1:96" ht="107" customHeight="1">
      <c r="A1525" s="11" cm="1">
        <f t="array" ref="A1525">SUMPRODUCT(--ISNUMBER(SEARCH({"stranding","stranded"},E1525)))</f>
        <v>0</v>
      </c>
      <c r="B1525" s="12">
        <v>1673</v>
      </c>
      <c r="C1525" s="13" t="s">
        <v>3129</v>
      </c>
      <c r="D1525" s="14">
        <v>2008</v>
      </c>
      <c r="E1525" s="15" t="s">
        <v>3130</v>
      </c>
      <c r="F1525" s="15" t="s">
        <v>6237</v>
      </c>
      <c r="G1525" s="15">
        <f t="shared" si="23"/>
        <v>2</v>
      </c>
      <c r="H1525" s="16"/>
      <c r="I1525" s="16"/>
      <c r="J1525" s="16"/>
      <c r="K1525" s="16"/>
      <c r="L1525" s="16"/>
      <c r="M1525" s="16"/>
      <c r="N1525" s="16"/>
      <c r="O1525" s="16"/>
      <c r="P1525" s="17"/>
      <c r="Q1525" s="17"/>
      <c r="R1525" s="17"/>
      <c r="S1525" s="17"/>
      <c r="T1525" s="18"/>
      <c r="U1525" s="18">
        <v>1</v>
      </c>
      <c r="V1525" s="18"/>
      <c r="W1525" s="18"/>
      <c r="X1525" s="19"/>
      <c r="Y1525" s="19"/>
      <c r="Z1525" s="19"/>
      <c r="AA1525" s="19"/>
      <c r="AB1525" s="19"/>
      <c r="AC1525" s="19"/>
      <c r="AD1525" s="19"/>
      <c r="AE1525" s="19"/>
      <c r="AF1525" s="19"/>
      <c r="AG1525" s="19"/>
      <c r="AH1525" s="19"/>
      <c r="AI1525" s="19"/>
      <c r="AJ1525" s="17">
        <v>1</v>
      </c>
      <c r="AK1525" s="17"/>
      <c r="AL1525" s="17"/>
      <c r="AM1525" s="17"/>
      <c r="AN1525" s="17"/>
      <c r="AO1525" s="17"/>
      <c r="AP1525" s="17"/>
      <c r="AQ1525" s="17"/>
      <c r="AR1525" s="20"/>
      <c r="AS1525" s="20"/>
      <c r="AT1525" s="20"/>
      <c r="AU1525" s="20"/>
      <c r="AV1525" s="20"/>
      <c r="AW1525" s="20"/>
      <c r="AX1525" s="20"/>
      <c r="AY1525" s="20"/>
      <c r="AZ1525" s="20"/>
      <c r="BA1525" s="20"/>
      <c r="BB1525" s="20"/>
      <c r="BC1525" s="20"/>
      <c r="BD1525" s="16"/>
      <c r="BE1525" s="16"/>
      <c r="BF1525" s="16"/>
      <c r="BG1525" s="16"/>
      <c r="BH1525" s="16"/>
      <c r="BI1525" s="16"/>
      <c r="BJ1525" s="16"/>
      <c r="BK1525" s="16"/>
      <c r="BL1525" s="16"/>
      <c r="BM1525" s="16"/>
      <c r="BN1525" s="16"/>
      <c r="BO1525" s="16"/>
      <c r="BP1525" s="16"/>
      <c r="BQ1525" s="16"/>
      <c r="BR1525" s="16"/>
      <c r="BS1525" s="16"/>
      <c r="BT1525" s="16"/>
      <c r="BU1525" s="16"/>
      <c r="BV1525" s="16"/>
      <c r="BW1525" s="16"/>
      <c r="BX1525" s="16"/>
      <c r="BY1525" s="16"/>
      <c r="BZ1525" s="16"/>
      <c r="CA1525" s="16"/>
      <c r="CB1525" s="16"/>
      <c r="CC1525" s="16"/>
      <c r="CD1525" s="16"/>
      <c r="CE1525" s="16"/>
      <c r="CF1525" s="16"/>
      <c r="CG1525" s="19"/>
      <c r="CH1525" s="19"/>
      <c r="CI1525" s="19"/>
      <c r="CJ1525" s="19"/>
      <c r="CK1525" s="19"/>
      <c r="CL1525" s="19"/>
      <c r="CM1525" s="19">
        <v>1</v>
      </c>
      <c r="CN1525" s="19"/>
      <c r="CO1525" s="19"/>
      <c r="CP1525" s="19"/>
      <c r="CQ1525" s="19"/>
      <c r="CR1525" s="19"/>
    </row>
    <row r="1526" spans="1:96" ht="107" customHeight="1">
      <c r="A1526" s="11" cm="1">
        <f t="array" ref="A1526">SUMPRODUCT(--ISNUMBER(SEARCH({"stranding","stranded"},E1526)))</f>
        <v>0</v>
      </c>
      <c r="B1526" s="12">
        <v>1674</v>
      </c>
      <c r="C1526" s="21" t="s">
        <v>3131</v>
      </c>
      <c r="D1526" s="22">
        <v>2008</v>
      </c>
      <c r="E1526" s="15" t="s">
        <v>3132</v>
      </c>
      <c r="F1526" s="15" t="s">
        <v>7083</v>
      </c>
      <c r="G1526" s="15">
        <f t="shared" si="23"/>
        <v>5</v>
      </c>
      <c r="H1526" s="16"/>
      <c r="I1526" s="16"/>
      <c r="J1526" s="16"/>
      <c r="K1526" s="16"/>
      <c r="L1526" s="16"/>
      <c r="M1526" s="16"/>
      <c r="N1526" s="16">
        <v>1</v>
      </c>
      <c r="O1526" s="16"/>
      <c r="P1526" s="17"/>
      <c r="Q1526" s="17"/>
      <c r="R1526" s="17"/>
      <c r="S1526" s="17"/>
      <c r="T1526" s="18"/>
      <c r="U1526" s="18">
        <v>1</v>
      </c>
      <c r="V1526" s="18"/>
      <c r="W1526" s="18">
        <v>1</v>
      </c>
      <c r="X1526" s="19"/>
      <c r="Y1526" s="19">
        <v>1</v>
      </c>
      <c r="Z1526" s="19"/>
      <c r="AA1526" s="19"/>
      <c r="AB1526" s="19"/>
      <c r="AC1526" s="19"/>
      <c r="AD1526" s="19"/>
      <c r="AE1526" s="19"/>
      <c r="AF1526" s="19"/>
      <c r="AG1526" s="19"/>
      <c r="AH1526" s="19"/>
      <c r="AI1526" s="19"/>
      <c r="AJ1526" s="17">
        <v>1</v>
      </c>
      <c r="AK1526" s="17"/>
      <c r="AL1526" s="17"/>
      <c r="AM1526" s="17"/>
      <c r="AN1526" s="17"/>
      <c r="AO1526" s="17"/>
      <c r="AP1526" s="17"/>
      <c r="AQ1526" s="17"/>
      <c r="AR1526" s="20"/>
      <c r="AS1526" s="20"/>
      <c r="AT1526" s="20"/>
      <c r="AU1526" s="20"/>
      <c r="AV1526" s="20"/>
      <c r="AW1526" s="20"/>
      <c r="AX1526" s="20"/>
      <c r="AY1526" s="20">
        <v>1</v>
      </c>
      <c r="AZ1526" s="20"/>
      <c r="BA1526" s="20"/>
      <c r="BB1526" s="20"/>
      <c r="BC1526" s="20"/>
      <c r="BD1526" s="16"/>
      <c r="BE1526" s="16"/>
      <c r="BF1526" s="16"/>
      <c r="BG1526" s="16"/>
      <c r="BH1526" s="16"/>
      <c r="BI1526" s="16"/>
      <c r="BJ1526" s="16"/>
      <c r="BK1526" s="16"/>
      <c r="BL1526" s="16"/>
      <c r="BM1526" s="16"/>
      <c r="BN1526" s="16"/>
      <c r="BO1526" s="16"/>
      <c r="BP1526" s="16"/>
      <c r="BQ1526" s="16"/>
      <c r="BR1526" s="16"/>
      <c r="BS1526" s="16"/>
      <c r="BT1526" s="16"/>
      <c r="BU1526" s="16"/>
      <c r="BV1526" s="16"/>
      <c r="BW1526" s="16"/>
      <c r="BX1526" s="16"/>
      <c r="BY1526" s="16"/>
      <c r="BZ1526" s="16"/>
      <c r="CA1526" s="16"/>
      <c r="CB1526" s="16"/>
      <c r="CC1526" s="16"/>
      <c r="CD1526" s="16"/>
      <c r="CE1526" s="16"/>
      <c r="CF1526" s="16"/>
      <c r="CG1526" s="19"/>
      <c r="CH1526" s="19"/>
      <c r="CI1526" s="19"/>
      <c r="CJ1526" s="19"/>
      <c r="CK1526" s="19"/>
      <c r="CL1526" s="19">
        <v>1</v>
      </c>
      <c r="CM1526" s="19"/>
      <c r="CN1526" s="19"/>
      <c r="CO1526" s="19"/>
      <c r="CP1526" s="19"/>
      <c r="CQ1526" s="19"/>
      <c r="CR1526" s="19"/>
    </row>
    <row r="1527" spans="1:96" ht="107" customHeight="1">
      <c r="A1527" s="11" cm="1">
        <f t="array" ref="A1527">SUMPRODUCT(--ISNUMBER(SEARCH({"stranding","stranded"},E1527)))</f>
        <v>0</v>
      </c>
      <c r="B1527" s="12">
        <v>1675</v>
      </c>
      <c r="C1527" s="13" t="s">
        <v>3133</v>
      </c>
      <c r="D1527" s="14">
        <v>2008</v>
      </c>
      <c r="E1527" s="15" t="s">
        <v>3134</v>
      </c>
      <c r="F1527" s="15" t="s">
        <v>7084</v>
      </c>
      <c r="G1527" s="15">
        <v>3</v>
      </c>
      <c r="H1527" s="16"/>
      <c r="I1527" s="16"/>
      <c r="J1527" s="16"/>
      <c r="K1527" s="16"/>
      <c r="L1527" s="16">
        <v>1</v>
      </c>
      <c r="M1527" s="16"/>
      <c r="N1527" s="16"/>
      <c r="O1527" s="16"/>
      <c r="P1527" s="17"/>
      <c r="Q1527" s="17"/>
      <c r="R1527" s="17"/>
      <c r="S1527" s="17"/>
      <c r="T1527" s="18"/>
      <c r="U1527" s="18"/>
      <c r="V1527" s="18"/>
      <c r="W1527" s="18"/>
      <c r="X1527" s="19"/>
      <c r="Y1527" s="19"/>
      <c r="Z1527" s="19"/>
      <c r="AA1527" s="19"/>
      <c r="AB1527" s="19"/>
      <c r="AC1527" s="19"/>
      <c r="AD1527" s="19"/>
      <c r="AE1527" s="19"/>
      <c r="AF1527" s="19"/>
      <c r="AG1527" s="19"/>
      <c r="AH1527" s="19"/>
      <c r="AI1527" s="19"/>
      <c r="AJ1527" s="17">
        <v>1</v>
      </c>
      <c r="AK1527" s="17"/>
      <c r="AL1527" s="17"/>
      <c r="AM1527" s="17"/>
      <c r="AN1527" s="17"/>
      <c r="AO1527" s="17"/>
      <c r="AP1527" s="17"/>
      <c r="AQ1527" s="17"/>
      <c r="AR1527" s="20"/>
      <c r="AS1527" s="20"/>
      <c r="AT1527" s="20"/>
      <c r="AU1527" s="20"/>
      <c r="AV1527" s="20"/>
      <c r="AW1527" s="20"/>
      <c r="AX1527" s="20"/>
      <c r="AY1527" s="20"/>
      <c r="AZ1527" s="20">
        <v>1</v>
      </c>
      <c r="BA1527" s="20"/>
      <c r="BB1527" s="20"/>
      <c r="BC1527" s="20"/>
      <c r="BD1527" s="16"/>
      <c r="BE1527" s="16"/>
      <c r="BF1527" s="16"/>
      <c r="BG1527" s="16"/>
      <c r="BH1527" s="16"/>
      <c r="BI1527" s="16"/>
      <c r="BJ1527" s="16"/>
      <c r="BK1527" s="16"/>
      <c r="BL1527" s="16"/>
      <c r="BM1527" s="16"/>
      <c r="BN1527" s="16"/>
      <c r="BO1527" s="16"/>
      <c r="BP1527" s="16"/>
      <c r="BQ1527" s="16"/>
      <c r="BR1527" s="16"/>
      <c r="BS1527" s="16"/>
      <c r="BT1527" s="16"/>
      <c r="BU1527" s="16"/>
      <c r="BV1527" s="16"/>
      <c r="BW1527" s="16"/>
      <c r="BX1527" s="16"/>
      <c r="BY1527" s="16"/>
      <c r="BZ1527" s="16">
        <v>1</v>
      </c>
      <c r="CA1527" s="16"/>
      <c r="CB1527" s="16"/>
      <c r="CC1527" s="16"/>
      <c r="CD1527" s="16"/>
      <c r="CE1527" s="16"/>
      <c r="CF1527" s="16"/>
      <c r="CG1527" s="19"/>
      <c r="CH1527" s="19"/>
      <c r="CI1527" s="19"/>
      <c r="CJ1527" s="19"/>
      <c r="CK1527" s="19"/>
      <c r="CL1527" s="19">
        <v>1</v>
      </c>
      <c r="CM1527" s="19"/>
      <c r="CN1527" s="19"/>
      <c r="CO1527" s="19"/>
      <c r="CP1527" s="19"/>
      <c r="CQ1527" s="19"/>
      <c r="CR1527" s="19"/>
    </row>
    <row r="1528" spans="1:96" ht="107" customHeight="1">
      <c r="A1528" s="11" cm="1">
        <f t="array" ref="A1528">SUMPRODUCT(--ISNUMBER(SEARCH({"stranding","stranded"},E1528)))</f>
        <v>0</v>
      </c>
      <c r="B1528" s="12">
        <v>1676</v>
      </c>
      <c r="C1528" s="21" t="s">
        <v>3135</v>
      </c>
      <c r="D1528" s="22">
        <v>2008</v>
      </c>
      <c r="E1528" s="15" t="s">
        <v>3136</v>
      </c>
      <c r="F1528" s="15" t="s">
        <v>8031</v>
      </c>
      <c r="G1528" s="15">
        <f t="shared" ref="G1528:G1591" si="24">SUM(P1528:CF1528)</f>
        <v>8</v>
      </c>
      <c r="H1528" s="16"/>
      <c r="I1528" s="16">
        <v>1</v>
      </c>
      <c r="J1528" s="16"/>
      <c r="K1528" s="16"/>
      <c r="L1528" s="16"/>
      <c r="M1528" s="16"/>
      <c r="N1528" s="16"/>
      <c r="O1528" s="16"/>
      <c r="P1528" s="17">
        <v>1</v>
      </c>
      <c r="Q1528" s="17"/>
      <c r="R1528" s="17"/>
      <c r="S1528" s="17"/>
      <c r="T1528" s="18"/>
      <c r="U1528" s="18"/>
      <c r="V1528" s="18"/>
      <c r="W1528" s="18"/>
      <c r="X1528" s="19">
        <v>1</v>
      </c>
      <c r="Y1528" s="19">
        <v>1</v>
      </c>
      <c r="Z1528" s="19">
        <v>1</v>
      </c>
      <c r="AA1528" s="19"/>
      <c r="AB1528" s="19"/>
      <c r="AC1528" s="19"/>
      <c r="AD1528" s="19"/>
      <c r="AE1528" s="19"/>
      <c r="AF1528" s="19"/>
      <c r="AG1528" s="19"/>
      <c r="AH1528" s="19"/>
      <c r="AI1528" s="19"/>
      <c r="AJ1528" s="17"/>
      <c r="AK1528" s="17"/>
      <c r="AL1528" s="17"/>
      <c r="AM1528" s="17"/>
      <c r="AN1528" s="17"/>
      <c r="AO1528" s="17"/>
      <c r="AP1528" s="17"/>
      <c r="AQ1528" s="17"/>
      <c r="AR1528" s="20"/>
      <c r="AS1528" s="20"/>
      <c r="AT1528" s="20"/>
      <c r="AU1528" s="20"/>
      <c r="AV1528" s="20"/>
      <c r="AW1528" s="20"/>
      <c r="AX1528" s="20"/>
      <c r="AY1528" s="20"/>
      <c r="AZ1528" s="20"/>
      <c r="BA1528" s="20"/>
      <c r="BB1528" s="20"/>
      <c r="BC1528" s="20"/>
      <c r="BD1528" s="16">
        <v>1</v>
      </c>
      <c r="BE1528" s="16"/>
      <c r="BF1528" s="16"/>
      <c r="BG1528" s="16"/>
      <c r="BH1528" s="16"/>
      <c r="BI1528" s="16"/>
      <c r="BJ1528" s="16"/>
      <c r="BK1528" s="16"/>
      <c r="BL1528" s="16"/>
      <c r="BM1528" s="16"/>
      <c r="BN1528" s="16"/>
      <c r="BO1528" s="16"/>
      <c r="BP1528" s="16"/>
      <c r="BQ1528" s="16"/>
      <c r="BR1528" s="16"/>
      <c r="BS1528" s="16"/>
      <c r="BT1528" s="16"/>
      <c r="BU1528" s="16"/>
      <c r="BV1528" s="16"/>
      <c r="BW1528" s="16"/>
      <c r="BX1528" s="16"/>
      <c r="BY1528" s="16">
        <v>1</v>
      </c>
      <c r="BZ1528" s="16"/>
      <c r="CA1528" s="16"/>
      <c r="CB1528" s="16">
        <v>1</v>
      </c>
      <c r="CC1528" s="16"/>
      <c r="CD1528" s="16">
        <v>1</v>
      </c>
      <c r="CE1528" s="16"/>
      <c r="CF1528" s="16"/>
      <c r="CG1528" s="19"/>
      <c r="CH1528" s="19"/>
      <c r="CI1528" s="19"/>
      <c r="CJ1528" s="19"/>
      <c r="CK1528" s="19"/>
      <c r="CL1528" s="19"/>
      <c r="CM1528" s="19">
        <v>1</v>
      </c>
      <c r="CN1528" s="19"/>
      <c r="CO1528" s="19"/>
      <c r="CP1528" s="19"/>
      <c r="CQ1528" s="19"/>
      <c r="CR1528" s="19"/>
    </row>
    <row r="1529" spans="1:96" ht="107" customHeight="1">
      <c r="A1529" s="11" cm="1">
        <f t="array" ref="A1529">SUMPRODUCT(--ISNUMBER(SEARCH({"stranding","stranded"},E1529)))</f>
        <v>0</v>
      </c>
      <c r="B1529" s="12">
        <v>1677</v>
      </c>
      <c r="C1529" s="13" t="s">
        <v>3137</v>
      </c>
      <c r="D1529" s="14">
        <v>2008</v>
      </c>
      <c r="E1529" s="15" t="s">
        <v>3138</v>
      </c>
      <c r="F1529" s="15" t="s">
        <v>7085</v>
      </c>
      <c r="G1529" s="15">
        <f t="shared" si="24"/>
        <v>11</v>
      </c>
      <c r="H1529" s="16"/>
      <c r="I1529" s="16"/>
      <c r="J1529" s="16">
        <v>1</v>
      </c>
      <c r="K1529" s="16"/>
      <c r="L1529" s="16"/>
      <c r="M1529" s="16">
        <v>1</v>
      </c>
      <c r="N1529" s="16">
        <v>2</v>
      </c>
      <c r="O1529" s="16"/>
      <c r="P1529" s="17"/>
      <c r="Q1529" s="17"/>
      <c r="R1529" s="17"/>
      <c r="S1529" s="17"/>
      <c r="T1529" s="18"/>
      <c r="U1529" s="18"/>
      <c r="V1529" s="18"/>
      <c r="W1529" s="18"/>
      <c r="X1529" s="19">
        <v>1</v>
      </c>
      <c r="Y1529" s="19">
        <v>1</v>
      </c>
      <c r="Z1529" s="19">
        <v>1</v>
      </c>
      <c r="AA1529" s="19"/>
      <c r="AB1529" s="19"/>
      <c r="AC1529" s="19"/>
      <c r="AD1529" s="19"/>
      <c r="AE1529" s="19"/>
      <c r="AF1529" s="19"/>
      <c r="AG1529" s="19"/>
      <c r="AH1529" s="19"/>
      <c r="AI1529" s="19"/>
      <c r="AJ1529" s="17"/>
      <c r="AK1529" s="17"/>
      <c r="AL1529" s="17"/>
      <c r="AM1529" s="17"/>
      <c r="AN1529" s="17"/>
      <c r="AO1529" s="17"/>
      <c r="AP1529" s="17"/>
      <c r="AQ1529" s="17"/>
      <c r="AR1529" s="20"/>
      <c r="AS1529" s="20"/>
      <c r="AT1529" s="20"/>
      <c r="AU1529" s="20"/>
      <c r="AV1529" s="20"/>
      <c r="AW1529" s="20"/>
      <c r="AX1529" s="20">
        <v>1</v>
      </c>
      <c r="AY1529" s="20"/>
      <c r="AZ1529" s="20">
        <v>1</v>
      </c>
      <c r="BA1529" s="20">
        <v>1</v>
      </c>
      <c r="BB1529" s="20"/>
      <c r="BC1529" s="20"/>
      <c r="BD1529" s="16"/>
      <c r="BE1529" s="16">
        <v>1</v>
      </c>
      <c r="BF1529" s="16"/>
      <c r="BG1529" s="16"/>
      <c r="BH1529" s="16"/>
      <c r="BI1529" s="16"/>
      <c r="BJ1529" s="16"/>
      <c r="BK1529" s="16">
        <v>1</v>
      </c>
      <c r="BL1529" s="16"/>
      <c r="BM1529" s="16"/>
      <c r="BN1529" s="16"/>
      <c r="BO1529" s="16"/>
      <c r="BP1529" s="16">
        <v>1</v>
      </c>
      <c r="BQ1529" s="16"/>
      <c r="BR1529" s="16"/>
      <c r="BS1529" s="16"/>
      <c r="BT1529" s="16"/>
      <c r="BU1529" s="16"/>
      <c r="BV1529" s="16"/>
      <c r="BW1529" s="16"/>
      <c r="BX1529" s="16"/>
      <c r="BY1529" s="16">
        <v>1</v>
      </c>
      <c r="BZ1529" s="16"/>
      <c r="CA1529" s="16"/>
      <c r="CB1529" s="16">
        <v>1</v>
      </c>
      <c r="CC1529" s="16"/>
      <c r="CD1529" s="16"/>
      <c r="CE1529" s="16"/>
      <c r="CF1529" s="16"/>
      <c r="CG1529" s="19"/>
      <c r="CH1529" s="19"/>
      <c r="CI1529" s="19"/>
      <c r="CJ1529" s="19">
        <v>1</v>
      </c>
      <c r="CK1529" s="19"/>
      <c r="CL1529" s="19"/>
      <c r="CM1529" s="19"/>
      <c r="CN1529" s="19"/>
      <c r="CO1529" s="19"/>
      <c r="CP1529" s="19"/>
      <c r="CQ1529" s="19"/>
      <c r="CR1529" s="19"/>
    </row>
    <row r="1530" spans="1:96" ht="107" customHeight="1">
      <c r="A1530" s="11" cm="1">
        <f t="array" ref="A1530">SUMPRODUCT(--ISNUMBER(SEARCH({"stranding","stranded"},E1530)))</f>
        <v>0</v>
      </c>
      <c r="B1530" s="12">
        <v>1679</v>
      </c>
      <c r="C1530" s="13" t="s">
        <v>3139</v>
      </c>
      <c r="D1530" s="14">
        <v>2008</v>
      </c>
      <c r="E1530" s="15" t="s">
        <v>3140</v>
      </c>
      <c r="F1530" s="15" t="s">
        <v>7086</v>
      </c>
      <c r="G1530" s="15">
        <f t="shared" si="24"/>
        <v>13</v>
      </c>
      <c r="H1530" s="16"/>
      <c r="I1530" s="16"/>
      <c r="J1530" s="16"/>
      <c r="K1530" s="16"/>
      <c r="L1530" s="16"/>
      <c r="M1530" s="16">
        <v>2</v>
      </c>
      <c r="N1530" s="16"/>
      <c r="O1530" s="16"/>
      <c r="P1530" s="17"/>
      <c r="Q1530" s="17">
        <v>1</v>
      </c>
      <c r="R1530" s="17">
        <v>1</v>
      </c>
      <c r="S1530" s="17"/>
      <c r="T1530" s="18"/>
      <c r="U1530" s="18">
        <v>1</v>
      </c>
      <c r="V1530" s="18"/>
      <c r="W1530" s="18">
        <v>1</v>
      </c>
      <c r="X1530" s="19">
        <v>1</v>
      </c>
      <c r="Y1530" s="19">
        <v>1</v>
      </c>
      <c r="Z1530" s="19">
        <v>1</v>
      </c>
      <c r="AA1530" s="19"/>
      <c r="AB1530" s="19"/>
      <c r="AC1530" s="19"/>
      <c r="AD1530" s="19"/>
      <c r="AE1530" s="19"/>
      <c r="AF1530" s="19"/>
      <c r="AG1530" s="19"/>
      <c r="AH1530" s="19"/>
      <c r="AI1530" s="19"/>
      <c r="AJ1530" s="17">
        <v>1</v>
      </c>
      <c r="AK1530" s="17"/>
      <c r="AL1530" s="17"/>
      <c r="AM1530" s="17"/>
      <c r="AN1530" s="17"/>
      <c r="AO1530" s="17"/>
      <c r="AP1530" s="17"/>
      <c r="AQ1530" s="17"/>
      <c r="AR1530" s="20"/>
      <c r="AS1530" s="20"/>
      <c r="AT1530" s="20"/>
      <c r="AU1530" s="20"/>
      <c r="AV1530" s="20"/>
      <c r="AW1530" s="20"/>
      <c r="AX1530" s="20">
        <v>1</v>
      </c>
      <c r="AY1530" s="20"/>
      <c r="AZ1530" s="20">
        <v>1</v>
      </c>
      <c r="BA1530" s="20">
        <v>1</v>
      </c>
      <c r="BB1530" s="20"/>
      <c r="BC1530" s="20"/>
      <c r="BD1530" s="16"/>
      <c r="BE1530" s="16"/>
      <c r="BF1530" s="16"/>
      <c r="BG1530" s="16"/>
      <c r="BH1530" s="16"/>
      <c r="BI1530" s="16"/>
      <c r="BJ1530" s="16"/>
      <c r="BK1530" s="16">
        <v>1</v>
      </c>
      <c r="BL1530" s="16"/>
      <c r="BM1530" s="16"/>
      <c r="BN1530" s="16"/>
      <c r="BO1530" s="16"/>
      <c r="BP1530" s="16"/>
      <c r="BQ1530" s="16"/>
      <c r="BR1530" s="16"/>
      <c r="BS1530" s="16"/>
      <c r="BT1530" s="16"/>
      <c r="BU1530" s="16"/>
      <c r="BV1530" s="16"/>
      <c r="BW1530" s="16"/>
      <c r="BX1530" s="16"/>
      <c r="BY1530" s="16">
        <v>1</v>
      </c>
      <c r="BZ1530" s="16"/>
      <c r="CA1530" s="16"/>
      <c r="CB1530" s="16"/>
      <c r="CC1530" s="16"/>
      <c r="CD1530" s="16"/>
      <c r="CE1530" s="16"/>
      <c r="CF1530" s="16"/>
      <c r="CG1530" s="19"/>
      <c r="CH1530" s="19"/>
      <c r="CI1530" s="19"/>
      <c r="CJ1530" s="19"/>
      <c r="CK1530" s="19"/>
      <c r="CL1530" s="19"/>
      <c r="CM1530" s="19"/>
      <c r="CN1530" s="19"/>
      <c r="CO1530" s="19"/>
      <c r="CP1530" s="19"/>
      <c r="CQ1530" s="19">
        <v>1</v>
      </c>
      <c r="CR1530" s="19"/>
    </row>
    <row r="1531" spans="1:96" ht="107" customHeight="1">
      <c r="A1531" s="11" cm="1">
        <f t="array" ref="A1531">SUMPRODUCT(--ISNUMBER(SEARCH({"stranding","stranded"},E1531)))</f>
        <v>0</v>
      </c>
      <c r="B1531" s="12">
        <v>1680</v>
      </c>
      <c r="C1531" s="21" t="s">
        <v>3141</v>
      </c>
      <c r="D1531" s="22">
        <v>2008</v>
      </c>
      <c r="E1531" s="15" t="s">
        <v>3142</v>
      </c>
      <c r="F1531" s="15" t="s">
        <v>7087</v>
      </c>
      <c r="G1531" s="15">
        <f t="shared" si="24"/>
        <v>4</v>
      </c>
      <c r="H1531" s="16"/>
      <c r="I1531" s="16"/>
      <c r="J1531" s="16"/>
      <c r="K1531" s="16"/>
      <c r="L1531" s="16"/>
      <c r="M1531" s="16">
        <v>2</v>
      </c>
      <c r="N1531" s="16"/>
      <c r="O1531" s="16"/>
      <c r="P1531" s="17"/>
      <c r="Q1531" s="17"/>
      <c r="R1531" s="17"/>
      <c r="S1531" s="17"/>
      <c r="T1531" s="18"/>
      <c r="U1531" s="18">
        <v>1</v>
      </c>
      <c r="V1531" s="18"/>
      <c r="W1531" s="18"/>
      <c r="X1531" s="19"/>
      <c r="Y1531" s="19"/>
      <c r="Z1531" s="19"/>
      <c r="AA1531" s="19"/>
      <c r="AB1531" s="19"/>
      <c r="AC1531" s="19"/>
      <c r="AD1531" s="19"/>
      <c r="AE1531" s="19"/>
      <c r="AF1531" s="19"/>
      <c r="AG1531" s="19"/>
      <c r="AH1531" s="19"/>
      <c r="AI1531" s="19"/>
      <c r="AJ1531" s="17">
        <v>1</v>
      </c>
      <c r="AK1531" s="17"/>
      <c r="AL1531" s="17"/>
      <c r="AM1531" s="17"/>
      <c r="AN1531" s="17"/>
      <c r="AO1531" s="17"/>
      <c r="AP1531" s="17"/>
      <c r="AQ1531" s="17">
        <v>1</v>
      </c>
      <c r="AR1531" s="20"/>
      <c r="AS1531" s="20">
        <v>1</v>
      </c>
      <c r="AT1531" s="20"/>
      <c r="AU1531" s="20"/>
      <c r="AV1531" s="20"/>
      <c r="AW1531" s="20"/>
      <c r="AX1531" s="20"/>
      <c r="AY1531" s="20"/>
      <c r="AZ1531" s="20"/>
      <c r="BA1531" s="20"/>
      <c r="BB1531" s="20"/>
      <c r="BC1531" s="20"/>
      <c r="BD1531" s="16"/>
      <c r="BE1531" s="16"/>
      <c r="BF1531" s="16"/>
      <c r="BG1531" s="16"/>
      <c r="BH1531" s="16"/>
      <c r="BI1531" s="16"/>
      <c r="BJ1531" s="16"/>
      <c r="BK1531" s="16"/>
      <c r="BL1531" s="16"/>
      <c r="BM1531" s="16"/>
      <c r="BN1531" s="16"/>
      <c r="BO1531" s="16"/>
      <c r="BP1531" s="16"/>
      <c r="BQ1531" s="16"/>
      <c r="BR1531" s="16"/>
      <c r="BS1531" s="16"/>
      <c r="BT1531" s="16"/>
      <c r="BU1531" s="16"/>
      <c r="BV1531" s="16"/>
      <c r="BW1531" s="16"/>
      <c r="BX1531" s="16"/>
      <c r="BY1531" s="16"/>
      <c r="BZ1531" s="16"/>
      <c r="CA1531" s="16"/>
      <c r="CB1531" s="16"/>
      <c r="CC1531" s="16"/>
      <c r="CD1531" s="16"/>
      <c r="CE1531" s="16"/>
      <c r="CF1531" s="16"/>
      <c r="CG1531" s="19"/>
      <c r="CH1531" s="19">
        <v>1</v>
      </c>
      <c r="CI1531" s="19"/>
      <c r="CJ1531" s="19"/>
      <c r="CK1531" s="19"/>
      <c r="CL1531" s="19"/>
      <c r="CM1531" s="19"/>
      <c r="CN1531" s="19"/>
      <c r="CO1531" s="19"/>
      <c r="CP1531" s="19"/>
      <c r="CQ1531" s="19"/>
      <c r="CR1531" s="19"/>
    </row>
    <row r="1532" spans="1:96" ht="107" customHeight="1">
      <c r="A1532" s="11" cm="1">
        <f t="array" ref="A1532">SUMPRODUCT(--ISNUMBER(SEARCH({"stranding","stranded"},E1532)))</f>
        <v>0</v>
      </c>
      <c r="B1532" s="12">
        <v>1681</v>
      </c>
      <c r="C1532" s="13" t="s">
        <v>3143</v>
      </c>
      <c r="D1532" s="14">
        <v>2008</v>
      </c>
      <c r="E1532" s="23" t="s">
        <v>3144</v>
      </c>
      <c r="F1532" s="23" t="s">
        <v>7088</v>
      </c>
      <c r="G1532" s="15">
        <f t="shared" si="24"/>
        <v>4</v>
      </c>
      <c r="H1532" s="16"/>
      <c r="I1532" s="16"/>
      <c r="J1532" s="16"/>
      <c r="K1532" s="16"/>
      <c r="L1532" s="16"/>
      <c r="M1532" s="16">
        <v>1</v>
      </c>
      <c r="N1532" s="16"/>
      <c r="O1532" s="16"/>
      <c r="P1532" s="17"/>
      <c r="Q1532" s="17"/>
      <c r="R1532" s="17"/>
      <c r="S1532" s="17"/>
      <c r="T1532" s="18"/>
      <c r="U1532" s="18">
        <v>1</v>
      </c>
      <c r="V1532" s="18"/>
      <c r="W1532" s="18"/>
      <c r="X1532" s="19"/>
      <c r="Y1532" s="19"/>
      <c r="Z1532" s="19"/>
      <c r="AA1532" s="19"/>
      <c r="AB1532" s="19"/>
      <c r="AC1532" s="19"/>
      <c r="AD1532" s="19"/>
      <c r="AE1532" s="19"/>
      <c r="AF1532" s="19"/>
      <c r="AG1532" s="19"/>
      <c r="AH1532" s="19"/>
      <c r="AI1532" s="19"/>
      <c r="AJ1532" s="17">
        <v>1</v>
      </c>
      <c r="AK1532" s="17"/>
      <c r="AL1532" s="17"/>
      <c r="AM1532" s="17"/>
      <c r="AN1532" s="17"/>
      <c r="AO1532" s="17"/>
      <c r="AP1532" s="17"/>
      <c r="AQ1532" s="17"/>
      <c r="AR1532" s="20"/>
      <c r="AS1532" s="20"/>
      <c r="AT1532" s="20">
        <v>1</v>
      </c>
      <c r="AU1532" s="20"/>
      <c r="AV1532" s="20">
        <v>1</v>
      </c>
      <c r="AW1532" s="20"/>
      <c r="AX1532" s="20"/>
      <c r="AY1532" s="20"/>
      <c r="AZ1532" s="20"/>
      <c r="BA1532" s="20"/>
      <c r="BB1532" s="20"/>
      <c r="BC1532" s="20"/>
      <c r="BD1532" s="16"/>
      <c r="BE1532" s="16"/>
      <c r="BF1532" s="16"/>
      <c r="BG1532" s="16"/>
      <c r="BH1532" s="16"/>
      <c r="BI1532" s="16"/>
      <c r="BJ1532" s="16"/>
      <c r="BK1532" s="16"/>
      <c r="BL1532" s="16"/>
      <c r="BM1532" s="16"/>
      <c r="BN1532" s="16"/>
      <c r="BO1532" s="16"/>
      <c r="BP1532" s="16"/>
      <c r="BQ1532" s="16"/>
      <c r="BR1532" s="16"/>
      <c r="BS1532" s="16"/>
      <c r="BT1532" s="16"/>
      <c r="BU1532" s="16"/>
      <c r="BV1532" s="16"/>
      <c r="BW1532" s="16"/>
      <c r="BX1532" s="16"/>
      <c r="BY1532" s="16"/>
      <c r="BZ1532" s="16"/>
      <c r="CA1532" s="16"/>
      <c r="CB1532" s="16"/>
      <c r="CC1532" s="16"/>
      <c r="CD1532" s="16"/>
      <c r="CE1532" s="16"/>
      <c r="CF1532" s="16"/>
      <c r="CG1532" s="19"/>
      <c r="CH1532" s="19"/>
      <c r="CI1532" s="19"/>
      <c r="CJ1532" s="19"/>
      <c r="CK1532" s="19"/>
      <c r="CL1532" s="19"/>
      <c r="CM1532" s="19">
        <v>1</v>
      </c>
      <c r="CN1532" s="19"/>
      <c r="CO1532" s="19"/>
      <c r="CP1532" s="19"/>
      <c r="CQ1532" s="19"/>
      <c r="CR1532" s="19"/>
    </row>
    <row r="1533" spans="1:96" ht="107" customHeight="1">
      <c r="A1533" s="11" cm="1">
        <f t="array" ref="A1533">SUMPRODUCT(--ISNUMBER(SEARCH({"stranding","stranded"},E1533)))</f>
        <v>0</v>
      </c>
      <c r="B1533" s="12">
        <v>1682</v>
      </c>
      <c r="C1533" s="21" t="s">
        <v>3145</v>
      </c>
      <c r="D1533" s="22">
        <v>2008</v>
      </c>
      <c r="E1533" s="15" t="s">
        <v>3146</v>
      </c>
      <c r="F1533" s="15" t="s">
        <v>7089</v>
      </c>
      <c r="G1533" s="15">
        <f t="shared" si="24"/>
        <v>7</v>
      </c>
      <c r="H1533" s="16">
        <v>1</v>
      </c>
      <c r="I1533" s="16"/>
      <c r="J1533" s="16"/>
      <c r="K1533" s="16"/>
      <c r="L1533" s="16"/>
      <c r="M1533" s="16"/>
      <c r="N1533" s="16">
        <v>1</v>
      </c>
      <c r="O1533" s="16"/>
      <c r="P1533" s="17"/>
      <c r="Q1533" s="17"/>
      <c r="R1533" s="17"/>
      <c r="S1533" s="17"/>
      <c r="T1533" s="18">
        <v>1</v>
      </c>
      <c r="U1533" s="18"/>
      <c r="V1533" s="18"/>
      <c r="W1533" s="18">
        <v>1</v>
      </c>
      <c r="X1533" s="19"/>
      <c r="Y1533" s="19"/>
      <c r="Z1533" s="19"/>
      <c r="AA1533" s="19"/>
      <c r="AB1533" s="19"/>
      <c r="AC1533" s="19"/>
      <c r="AD1533" s="19"/>
      <c r="AE1533" s="19">
        <v>1</v>
      </c>
      <c r="AF1533" s="19">
        <v>1</v>
      </c>
      <c r="AG1533" s="19"/>
      <c r="AH1533" s="19"/>
      <c r="AI1533" s="19"/>
      <c r="AJ1533" s="17">
        <v>1</v>
      </c>
      <c r="AK1533" s="17"/>
      <c r="AL1533" s="17"/>
      <c r="AM1533" s="17"/>
      <c r="AN1533" s="17">
        <v>1</v>
      </c>
      <c r="AO1533" s="17"/>
      <c r="AP1533" s="17"/>
      <c r="AQ1533" s="17"/>
      <c r="AR1533" s="20"/>
      <c r="AS1533" s="20"/>
      <c r="AT1533" s="20"/>
      <c r="AU1533" s="20"/>
      <c r="AV1533" s="20"/>
      <c r="AW1533" s="20"/>
      <c r="AX1533" s="20">
        <v>1</v>
      </c>
      <c r="AY1533" s="20"/>
      <c r="AZ1533" s="20"/>
      <c r="BA1533" s="20"/>
      <c r="BB1533" s="20"/>
      <c r="BC1533" s="20"/>
      <c r="BD1533" s="16"/>
      <c r="BE1533" s="16"/>
      <c r="BF1533" s="16"/>
      <c r="BG1533" s="16"/>
      <c r="BH1533" s="16"/>
      <c r="BI1533" s="16"/>
      <c r="BJ1533" s="16"/>
      <c r="BK1533" s="16"/>
      <c r="BL1533" s="16"/>
      <c r="BM1533" s="16"/>
      <c r="BN1533" s="16"/>
      <c r="BO1533" s="16"/>
      <c r="BP1533" s="16"/>
      <c r="BQ1533" s="16"/>
      <c r="BR1533" s="16"/>
      <c r="BS1533" s="16"/>
      <c r="BT1533" s="16"/>
      <c r="BU1533" s="16"/>
      <c r="BV1533" s="16"/>
      <c r="BW1533" s="16"/>
      <c r="BX1533" s="16"/>
      <c r="BY1533" s="16"/>
      <c r="BZ1533" s="16"/>
      <c r="CA1533" s="16"/>
      <c r="CB1533" s="16"/>
      <c r="CC1533" s="16"/>
      <c r="CD1533" s="16"/>
      <c r="CE1533" s="16"/>
      <c r="CF1533" s="16"/>
      <c r="CG1533" s="19"/>
      <c r="CH1533" s="19"/>
      <c r="CI1533" s="19"/>
      <c r="CJ1533" s="19"/>
      <c r="CK1533" s="19"/>
      <c r="CL1533" s="19"/>
      <c r="CM1533" s="19"/>
      <c r="CN1533" s="19"/>
      <c r="CO1533" s="19">
        <v>1</v>
      </c>
      <c r="CP1533" s="19"/>
      <c r="CQ1533" s="19"/>
      <c r="CR1533" s="19"/>
    </row>
    <row r="1534" spans="1:96" ht="107" customHeight="1">
      <c r="A1534" s="11" cm="1">
        <f t="array" ref="A1534">SUMPRODUCT(--ISNUMBER(SEARCH({"stranding","stranded"},E1534)))</f>
        <v>0</v>
      </c>
      <c r="B1534" s="12">
        <v>1683</v>
      </c>
      <c r="C1534" s="13" t="s">
        <v>3147</v>
      </c>
      <c r="D1534" s="14">
        <v>2008</v>
      </c>
      <c r="E1534" s="15" t="s">
        <v>3148</v>
      </c>
      <c r="F1534" s="15" t="s">
        <v>7090</v>
      </c>
      <c r="G1534" s="15">
        <f t="shared" si="24"/>
        <v>4</v>
      </c>
      <c r="H1534" s="16"/>
      <c r="I1534" s="16"/>
      <c r="J1534" s="16"/>
      <c r="K1534" s="16"/>
      <c r="L1534" s="16"/>
      <c r="M1534" s="16"/>
      <c r="N1534" s="16">
        <v>1</v>
      </c>
      <c r="O1534" s="16"/>
      <c r="P1534" s="17"/>
      <c r="Q1534" s="17"/>
      <c r="R1534" s="17"/>
      <c r="S1534" s="17"/>
      <c r="T1534" s="18"/>
      <c r="U1534" s="18"/>
      <c r="V1534" s="18"/>
      <c r="W1534" s="18"/>
      <c r="X1534" s="19"/>
      <c r="Y1534" s="19">
        <v>1</v>
      </c>
      <c r="Z1534" s="19"/>
      <c r="AA1534" s="19"/>
      <c r="AB1534" s="19"/>
      <c r="AC1534" s="19"/>
      <c r="AD1534" s="19"/>
      <c r="AE1534" s="19"/>
      <c r="AF1534" s="19"/>
      <c r="AG1534" s="19"/>
      <c r="AH1534" s="19"/>
      <c r="AI1534" s="19"/>
      <c r="AJ1534" s="17">
        <v>1</v>
      </c>
      <c r="AK1534" s="17"/>
      <c r="AL1534" s="17"/>
      <c r="AM1534" s="17"/>
      <c r="AN1534" s="17">
        <v>1</v>
      </c>
      <c r="AO1534" s="17"/>
      <c r="AP1534" s="17"/>
      <c r="AQ1534" s="17"/>
      <c r="AR1534" s="20"/>
      <c r="AS1534" s="20"/>
      <c r="AT1534" s="20"/>
      <c r="AU1534" s="20"/>
      <c r="AV1534" s="20"/>
      <c r="AW1534" s="20"/>
      <c r="AX1534" s="20"/>
      <c r="AY1534" s="20"/>
      <c r="AZ1534" s="20"/>
      <c r="BA1534" s="20"/>
      <c r="BB1534" s="20"/>
      <c r="BC1534" s="20"/>
      <c r="BD1534" s="16"/>
      <c r="BE1534" s="16"/>
      <c r="BF1534" s="16"/>
      <c r="BG1534" s="16"/>
      <c r="BH1534" s="16"/>
      <c r="BI1534" s="16"/>
      <c r="BJ1534" s="16"/>
      <c r="BK1534" s="16"/>
      <c r="BL1534" s="16"/>
      <c r="BM1534" s="16"/>
      <c r="BN1534" s="16"/>
      <c r="BO1534" s="16"/>
      <c r="BP1534" s="16">
        <v>1</v>
      </c>
      <c r="BQ1534" s="16"/>
      <c r="BR1534" s="16"/>
      <c r="BS1534" s="16"/>
      <c r="BT1534" s="16"/>
      <c r="BU1534" s="16"/>
      <c r="BV1534" s="16"/>
      <c r="BW1534" s="16"/>
      <c r="BX1534" s="16"/>
      <c r="BY1534" s="16"/>
      <c r="BZ1534" s="16"/>
      <c r="CA1534" s="16"/>
      <c r="CB1534" s="16"/>
      <c r="CC1534" s="16"/>
      <c r="CD1534" s="16"/>
      <c r="CE1534" s="16"/>
      <c r="CF1534" s="16"/>
      <c r="CG1534" s="19"/>
      <c r="CH1534" s="19">
        <v>1</v>
      </c>
      <c r="CI1534" s="19"/>
      <c r="CJ1534" s="19"/>
      <c r="CK1534" s="19"/>
      <c r="CL1534" s="19"/>
      <c r="CM1534" s="19"/>
      <c r="CN1534" s="19"/>
      <c r="CO1534" s="19"/>
      <c r="CP1534" s="19"/>
      <c r="CQ1534" s="19"/>
      <c r="CR1534" s="19"/>
    </row>
    <row r="1535" spans="1:96" ht="107" customHeight="1">
      <c r="A1535" s="11" cm="1">
        <f t="array" ref="A1535">SUMPRODUCT(--ISNUMBER(SEARCH({"stranding","stranded"},E1535)))</f>
        <v>0</v>
      </c>
      <c r="B1535" s="12">
        <v>1684</v>
      </c>
      <c r="C1535" s="21" t="s">
        <v>3149</v>
      </c>
      <c r="D1535" s="22">
        <v>2008</v>
      </c>
      <c r="E1535" s="23" t="s">
        <v>3150</v>
      </c>
      <c r="F1535" s="23" t="s">
        <v>7091</v>
      </c>
      <c r="G1535" s="15">
        <f t="shared" si="24"/>
        <v>5</v>
      </c>
      <c r="H1535" s="16"/>
      <c r="I1535" s="16"/>
      <c r="J1535" s="16"/>
      <c r="K1535" s="16"/>
      <c r="L1535" s="16"/>
      <c r="M1535" s="16"/>
      <c r="N1535" s="16"/>
      <c r="O1535" s="16"/>
      <c r="P1535" s="17"/>
      <c r="Q1535" s="17"/>
      <c r="R1535" s="17"/>
      <c r="S1535" s="17"/>
      <c r="T1535" s="18"/>
      <c r="U1535" s="18">
        <v>1</v>
      </c>
      <c r="V1535" s="18">
        <v>1</v>
      </c>
      <c r="W1535" s="18"/>
      <c r="X1535" s="19">
        <v>1</v>
      </c>
      <c r="Y1535" s="19">
        <v>1</v>
      </c>
      <c r="Z1535" s="19"/>
      <c r="AA1535" s="19"/>
      <c r="AB1535" s="19"/>
      <c r="AC1535" s="19"/>
      <c r="AD1535" s="19"/>
      <c r="AE1535" s="19"/>
      <c r="AF1535" s="19"/>
      <c r="AG1535" s="19"/>
      <c r="AH1535" s="19"/>
      <c r="AI1535" s="19"/>
      <c r="AJ1535" s="17">
        <v>1</v>
      </c>
      <c r="AK1535" s="17"/>
      <c r="AL1535" s="17"/>
      <c r="AM1535" s="17"/>
      <c r="AN1535" s="17"/>
      <c r="AO1535" s="17"/>
      <c r="AP1535" s="17"/>
      <c r="AQ1535" s="17"/>
      <c r="AR1535" s="20"/>
      <c r="AS1535" s="20"/>
      <c r="AT1535" s="20"/>
      <c r="AU1535" s="20"/>
      <c r="AV1535" s="20"/>
      <c r="AW1535" s="20"/>
      <c r="AX1535" s="20"/>
      <c r="AY1535" s="20"/>
      <c r="AZ1535" s="20"/>
      <c r="BA1535" s="20"/>
      <c r="BB1535" s="20"/>
      <c r="BC1535" s="20"/>
      <c r="BD1535" s="16"/>
      <c r="BE1535" s="16"/>
      <c r="BF1535" s="16"/>
      <c r="BG1535" s="16"/>
      <c r="BH1535" s="16"/>
      <c r="BI1535" s="16"/>
      <c r="BJ1535" s="16"/>
      <c r="BK1535" s="16"/>
      <c r="BL1535" s="16"/>
      <c r="BM1535" s="16"/>
      <c r="BN1535" s="16"/>
      <c r="BO1535" s="16"/>
      <c r="BP1535" s="16"/>
      <c r="BQ1535" s="16"/>
      <c r="BR1535" s="16"/>
      <c r="BS1535" s="16"/>
      <c r="BT1535" s="16"/>
      <c r="BU1535" s="16"/>
      <c r="BV1535" s="16"/>
      <c r="BW1535" s="16"/>
      <c r="BX1535" s="16"/>
      <c r="BY1535" s="16"/>
      <c r="BZ1535" s="16"/>
      <c r="CA1535" s="16"/>
      <c r="CB1535" s="16"/>
      <c r="CC1535" s="16"/>
      <c r="CD1535" s="16"/>
      <c r="CE1535" s="16"/>
      <c r="CF1535" s="16"/>
      <c r="CG1535" s="19"/>
      <c r="CH1535" s="19"/>
      <c r="CI1535" s="19"/>
      <c r="CJ1535" s="19"/>
      <c r="CK1535" s="19"/>
      <c r="CL1535" s="19"/>
      <c r="CM1535" s="19">
        <v>1</v>
      </c>
      <c r="CN1535" s="19"/>
      <c r="CO1535" s="19"/>
      <c r="CP1535" s="19"/>
      <c r="CQ1535" s="19"/>
      <c r="CR1535" s="19"/>
    </row>
    <row r="1536" spans="1:96" ht="107" customHeight="1">
      <c r="A1536" s="11" cm="1">
        <f t="array" ref="A1536">SUMPRODUCT(--ISNUMBER(SEARCH({"stranding","stranded"},E1536)))</f>
        <v>0</v>
      </c>
      <c r="B1536" s="12">
        <v>1685</v>
      </c>
      <c r="C1536" s="13" t="s">
        <v>3151</v>
      </c>
      <c r="D1536" s="14">
        <v>2008</v>
      </c>
      <c r="E1536" s="15" t="s">
        <v>3152</v>
      </c>
      <c r="F1536" s="15" t="s">
        <v>7092</v>
      </c>
      <c r="G1536" s="15">
        <f t="shared" si="24"/>
        <v>7</v>
      </c>
      <c r="H1536" s="16"/>
      <c r="I1536" s="16"/>
      <c r="J1536" s="16"/>
      <c r="K1536" s="16"/>
      <c r="L1536" s="16"/>
      <c r="M1536" s="16"/>
      <c r="N1536" s="16">
        <v>1</v>
      </c>
      <c r="O1536" s="16"/>
      <c r="P1536" s="17"/>
      <c r="Q1536" s="17"/>
      <c r="R1536" s="17">
        <v>1</v>
      </c>
      <c r="S1536" s="17"/>
      <c r="T1536" s="18"/>
      <c r="U1536" s="18">
        <v>1</v>
      </c>
      <c r="V1536" s="18"/>
      <c r="W1536" s="18"/>
      <c r="X1536" s="19">
        <v>1</v>
      </c>
      <c r="Y1536" s="19"/>
      <c r="Z1536" s="19"/>
      <c r="AA1536" s="19"/>
      <c r="AB1536" s="19"/>
      <c r="AC1536" s="19"/>
      <c r="AD1536" s="19"/>
      <c r="AE1536" s="19">
        <v>1</v>
      </c>
      <c r="AF1536" s="19">
        <v>1</v>
      </c>
      <c r="AG1536" s="19"/>
      <c r="AH1536" s="19"/>
      <c r="AI1536" s="19"/>
      <c r="AJ1536" s="17"/>
      <c r="AK1536" s="17"/>
      <c r="AL1536" s="17"/>
      <c r="AM1536" s="17"/>
      <c r="AN1536" s="17"/>
      <c r="AO1536" s="17"/>
      <c r="AP1536" s="17"/>
      <c r="AQ1536" s="17"/>
      <c r="AR1536" s="20"/>
      <c r="AS1536" s="20"/>
      <c r="AT1536" s="20"/>
      <c r="AU1536" s="20"/>
      <c r="AV1536" s="20"/>
      <c r="AW1536" s="20"/>
      <c r="AX1536" s="20"/>
      <c r="AY1536" s="20"/>
      <c r="AZ1536" s="20"/>
      <c r="BA1536" s="20"/>
      <c r="BB1536" s="20"/>
      <c r="BC1536" s="20"/>
      <c r="BD1536" s="16"/>
      <c r="BE1536" s="16"/>
      <c r="BF1536" s="16"/>
      <c r="BG1536" s="16"/>
      <c r="BH1536" s="16"/>
      <c r="BI1536" s="16">
        <v>1</v>
      </c>
      <c r="BJ1536" s="16"/>
      <c r="BK1536" s="16"/>
      <c r="BL1536" s="16"/>
      <c r="BM1536" s="16"/>
      <c r="BN1536" s="16"/>
      <c r="BO1536" s="16"/>
      <c r="BP1536" s="16"/>
      <c r="BQ1536" s="16"/>
      <c r="BR1536" s="16"/>
      <c r="BS1536" s="16"/>
      <c r="BT1536" s="16"/>
      <c r="BU1536" s="16"/>
      <c r="BV1536" s="16"/>
      <c r="BW1536" s="16"/>
      <c r="BX1536" s="16"/>
      <c r="BY1536" s="16">
        <v>1</v>
      </c>
      <c r="BZ1536" s="16"/>
      <c r="CA1536" s="16"/>
      <c r="CB1536" s="16"/>
      <c r="CC1536" s="16"/>
      <c r="CD1536" s="16"/>
      <c r="CE1536" s="16"/>
      <c r="CF1536" s="16"/>
      <c r="CG1536" s="19"/>
      <c r="CH1536" s="19"/>
      <c r="CI1536" s="19"/>
      <c r="CJ1536" s="19"/>
      <c r="CK1536" s="19"/>
      <c r="CL1536" s="19"/>
      <c r="CM1536" s="19">
        <v>1</v>
      </c>
      <c r="CN1536" s="19"/>
      <c r="CO1536" s="19"/>
      <c r="CP1536" s="19"/>
      <c r="CQ1536" s="19"/>
      <c r="CR1536" s="19"/>
    </row>
    <row r="1537" spans="1:96" ht="107" customHeight="1">
      <c r="A1537" s="11" cm="1">
        <f t="array" ref="A1537">SUMPRODUCT(--ISNUMBER(SEARCH({"stranding","stranded"},E1537)))</f>
        <v>0</v>
      </c>
      <c r="B1537" s="12">
        <v>1686</v>
      </c>
      <c r="C1537" s="21" t="s">
        <v>3153</v>
      </c>
      <c r="D1537" s="22">
        <v>2008</v>
      </c>
      <c r="E1537" s="15" t="s">
        <v>3154</v>
      </c>
      <c r="F1537" s="15" t="s">
        <v>8032</v>
      </c>
      <c r="G1537" s="15">
        <f t="shared" si="24"/>
        <v>8</v>
      </c>
      <c r="H1537" s="16"/>
      <c r="I1537" s="16"/>
      <c r="J1537" s="16"/>
      <c r="K1537" s="16"/>
      <c r="L1537" s="16"/>
      <c r="M1537" s="16"/>
      <c r="N1537" s="16">
        <v>1</v>
      </c>
      <c r="O1537" s="16"/>
      <c r="P1537" s="17"/>
      <c r="Q1537" s="17"/>
      <c r="R1537" s="17"/>
      <c r="S1537" s="17"/>
      <c r="T1537" s="18"/>
      <c r="U1537" s="18">
        <v>1</v>
      </c>
      <c r="V1537" s="18"/>
      <c r="W1537" s="18">
        <v>1</v>
      </c>
      <c r="X1537" s="19">
        <v>1</v>
      </c>
      <c r="Y1537" s="19">
        <v>1</v>
      </c>
      <c r="Z1537" s="19"/>
      <c r="AA1537" s="19"/>
      <c r="AB1537" s="19"/>
      <c r="AC1537" s="19"/>
      <c r="AD1537" s="19"/>
      <c r="AE1537" s="19"/>
      <c r="AF1537" s="19"/>
      <c r="AG1537" s="19"/>
      <c r="AH1537" s="19"/>
      <c r="AI1537" s="19"/>
      <c r="AJ1537" s="17">
        <v>1</v>
      </c>
      <c r="AK1537" s="17"/>
      <c r="AL1537" s="17"/>
      <c r="AM1537" s="17"/>
      <c r="AN1537" s="17"/>
      <c r="AO1537" s="17"/>
      <c r="AP1537" s="17"/>
      <c r="AQ1537" s="17"/>
      <c r="AR1537" s="20"/>
      <c r="AS1537" s="20"/>
      <c r="AT1537" s="20"/>
      <c r="AU1537" s="20"/>
      <c r="AV1537" s="20"/>
      <c r="AW1537" s="20"/>
      <c r="AX1537" s="20"/>
      <c r="AY1537" s="20"/>
      <c r="AZ1537" s="20"/>
      <c r="BA1537" s="20"/>
      <c r="BB1537" s="20"/>
      <c r="BC1537" s="20"/>
      <c r="BD1537" s="16"/>
      <c r="BE1537" s="16"/>
      <c r="BF1537" s="16"/>
      <c r="BG1537" s="16"/>
      <c r="BH1537" s="16"/>
      <c r="BI1537" s="16"/>
      <c r="BJ1537" s="16"/>
      <c r="BK1537" s="16"/>
      <c r="BL1537" s="16"/>
      <c r="BM1537" s="16"/>
      <c r="BN1537" s="16"/>
      <c r="BO1537" s="16"/>
      <c r="BP1537" s="16"/>
      <c r="BQ1537" s="16"/>
      <c r="BR1537" s="16"/>
      <c r="BS1537" s="16"/>
      <c r="BT1537" s="16"/>
      <c r="BU1537" s="16"/>
      <c r="BV1537" s="16"/>
      <c r="BW1537" s="16"/>
      <c r="BX1537" s="16"/>
      <c r="BY1537" s="16"/>
      <c r="BZ1537" s="16">
        <v>1</v>
      </c>
      <c r="CA1537" s="16">
        <v>1</v>
      </c>
      <c r="CB1537" s="16"/>
      <c r="CC1537" s="16"/>
      <c r="CD1537" s="16">
        <v>1</v>
      </c>
      <c r="CE1537" s="16"/>
      <c r="CF1537" s="16"/>
      <c r="CG1537" s="19"/>
      <c r="CH1537" s="19"/>
      <c r="CI1537" s="19"/>
      <c r="CJ1537" s="19"/>
      <c r="CK1537" s="19"/>
      <c r="CL1537" s="19"/>
      <c r="CM1537" s="19"/>
      <c r="CN1537" s="19">
        <v>1</v>
      </c>
      <c r="CO1537" s="19"/>
      <c r="CP1537" s="19"/>
      <c r="CQ1537" s="19"/>
      <c r="CR1537" s="19"/>
    </row>
    <row r="1538" spans="1:96" ht="107" customHeight="1">
      <c r="A1538" s="11" cm="1">
        <f t="array" ref="A1538">SUMPRODUCT(--ISNUMBER(SEARCH({"stranding","stranded"},E1538)))</f>
        <v>0</v>
      </c>
      <c r="B1538" s="12">
        <v>1687</v>
      </c>
      <c r="C1538" s="13" t="s">
        <v>3155</v>
      </c>
      <c r="D1538" s="14">
        <v>2008</v>
      </c>
      <c r="E1538" s="15" t="s">
        <v>3156</v>
      </c>
      <c r="F1538" s="15" t="s">
        <v>5970</v>
      </c>
      <c r="G1538" s="15">
        <f t="shared" si="24"/>
        <v>6</v>
      </c>
      <c r="H1538" s="16"/>
      <c r="I1538" s="16"/>
      <c r="J1538" s="16">
        <v>2</v>
      </c>
      <c r="K1538" s="16"/>
      <c r="L1538" s="16"/>
      <c r="M1538" s="16"/>
      <c r="N1538" s="16"/>
      <c r="O1538" s="16"/>
      <c r="P1538" s="17">
        <v>1</v>
      </c>
      <c r="Q1538" s="17"/>
      <c r="R1538" s="17"/>
      <c r="S1538" s="17"/>
      <c r="T1538" s="18"/>
      <c r="U1538" s="18">
        <v>1</v>
      </c>
      <c r="V1538" s="18"/>
      <c r="W1538" s="18">
        <v>1</v>
      </c>
      <c r="X1538" s="19"/>
      <c r="Y1538" s="19">
        <v>1</v>
      </c>
      <c r="Z1538" s="19">
        <v>1</v>
      </c>
      <c r="AA1538" s="19"/>
      <c r="AB1538" s="19"/>
      <c r="AC1538" s="19"/>
      <c r="AD1538" s="19"/>
      <c r="AE1538" s="19"/>
      <c r="AF1538" s="19"/>
      <c r="AG1538" s="19"/>
      <c r="AH1538" s="19"/>
      <c r="AI1538" s="19"/>
      <c r="AJ1538" s="17"/>
      <c r="AK1538" s="17"/>
      <c r="AL1538" s="17"/>
      <c r="AM1538" s="17"/>
      <c r="AN1538" s="17"/>
      <c r="AO1538" s="17"/>
      <c r="AP1538" s="17"/>
      <c r="AQ1538" s="17"/>
      <c r="AR1538" s="20"/>
      <c r="AS1538" s="20"/>
      <c r="AT1538" s="20"/>
      <c r="AU1538" s="20"/>
      <c r="AV1538" s="20"/>
      <c r="AW1538" s="20"/>
      <c r="AX1538" s="20"/>
      <c r="AY1538" s="20"/>
      <c r="AZ1538" s="20"/>
      <c r="BA1538" s="20"/>
      <c r="BB1538" s="20"/>
      <c r="BC1538" s="20"/>
      <c r="BD1538" s="16"/>
      <c r="BE1538" s="16"/>
      <c r="BF1538" s="16"/>
      <c r="BG1538" s="16"/>
      <c r="BH1538" s="16"/>
      <c r="BI1538" s="16"/>
      <c r="BJ1538" s="16"/>
      <c r="BK1538" s="16"/>
      <c r="BL1538" s="16"/>
      <c r="BM1538" s="16"/>
      <c r="BN1538" s="16"/>
      <c r="BO1538" s="16"/>
      <c r="BP1538" s="16"/>
      <c r="BQ1538" s="16"/>
      <c r="BR1538" s="16"/>
      <c r="BS1538" s="16"/>
      <c r="BT1538" s="16"/>
      <c r="BU1538" s="16"/>
      <c r="BV1538" s="16"/>
      <c r="BW1538" s="16"/>
      <c r="BX1538" s="16"/>
      <c r="BY1538" s="16"/>
      <c r="BZ1538" s="16">
        <v>1</v>
      </c>
      <c r="CA1538" s="16"/>
      <c r="CB1538" s="16"/>
      <c r="CC1538" s="16"/>
      <c r="CD1538" s="16"/>
      <c r="CE1538" s="16"/>
      <c r="CF1538" s="16"/>
      <c r="CG1538" s="19"/>
      <c r="CH1538" s="19"/>
      <c r="CI1538" s="19"/>
      <c r="CJ1538" s="19"/>
      <c r="CK1538" s="19"/>
      <c r="CL1538" s="19"/>
      <c r="CM1538" s="19"/>
      <c r="CN1538" s="19">
        <v>1</v>
      </c>
      <c r="CO1538" s="19"/>
      <c r="CP1538" s="19"/>
      <c r="CQ1538" s="19"/>
      <c r="CR1538" s="19"/>
    </row>
    <row r="1539" spans="1:96" ht="107" customHeight="1">
      <c r="A1539" s="11" cm="1">
        <f t="array" ref="A1539">SUMPRODUCT(--ISNUMBER(SEARCH({"stranding","stranded"},E1539)))</f>
        <v>0</v>
      </c>
      <c r="B1539" s="12">
        <v>1688</v>
      </c>
      <c r="C1539" s="21" t="s">
        <v>3157</v>
      </c>
      <c r="D1539" s="22">
        <v>2008</v>
      </c>
      <c r="E1539" s="15" t="s">
        <v>3158</v>
      </c>
      <c r="F1539" s="15" t="s">
        <v>7093</v>
      </c>
      <c r="G1539" s="15">
        <f t="shared" si="24"/>
        <v>5</v>
      </c>
      <c r="H1539" s="16"/>
      <c r="I1539" s="16"/>
      <c r="J1539" s="16"/>
      <c r="K1539" s="16"/>
      <c r="L1539" s="16"/>
      <c r="M1539" s="16"/>
      <c r="N1539" s="16"/>
      <c r="O1539" s="16"/>
      <c r="P1539" s="17"/>
      <c r="Q1539" s="17"/>
      <c r="R1539" s="17"/>
      <c r="S1539" s="17"/>
      <c r="T1539" s="18"/>
      <c r="U1539" s="18">
        <v>1</v>
      </c>
      <c r="V1539" s="18"/>
      <c r="W1539" s="18"/>
      <c r="X1539" s="19">
        <v>1</v>
      </c>
      <c r="Y1539" s="19">
        <v>1</v>
      </c>
      <c r="Z1539" s="19"/>
      <c r="AA1539" s="19">
        <v>1</v>
      </c>
      <c r="AB1539" s="19"/>
      <c r="AC1539" s="19"/>
      <c r="AD1539" s="19"/>
      <c r="AE1539" s="19"/>
      <c r="AF1539" s="19"/>
      <c r="AG1539" s="19"/>
      <c r="AH1539" s="19"/>
      <c r="AI1539" s="19"/>
      <c r="AJ1539" s="17"/>
      <c r="AK1539" s="17"/>
      <c r="AL1539" s="17"/>
      <c r="AM1539" s="17"/>
      <c r="AN1539" s="17"/>
      <c r="AO1539" s="17"/>
      <c r="AP1539" s="17"/>
      <c r="AQ1539" s="17"/>
      <c r="AR1539" s="20"/>
      <c r="AS1539" s="20"/>
      <c r="AT1539" s="20"/>
      <c r="AU1539" s="20"/>
      <c r="AV1539" s="20"/>
      <c r="AW1539" s="20"/>
      <c r="AX1539" s="20"/>
      <c r="AY1539" s="20"/>
      <c r="AZ1539" s="20"/>
      <c r="BA1539" s="20"/>
      <c r="BB1539" s="20"/>
      <c r="BC1539" s="20"/>
      <c r="BD1539" s="16"/>
      <c r="BE1539" s="16"/>
      <c r="BF1539" s="16"/>
      <c r="BG1539" s="16"/>
      <c r="BH1539" s="16"/>
      <c r="BI1539" s="16"/>
      <c r="BJ1539" s="16"/>
      <c r="BK1539" s="16"/>
      <c r="BL1539" s="16"/>
      <c r="BM1539" s="16"/>
      <c r="BN1539" s="16"/>
      <c r="BO1539" s="16"/>
      <c r="BP1539" s="16"/>
      <c r="BQ1539" s="16"/>
      <c r="BR1539" s="16"/>
      <c r="BS1539" s="16"/>
      <c r="BT1539" s="16"/>
      <c r="BU1539" s="16"/>
      <c r="BV1539" s="16"/>
      <c r="BW1539" s="16"/>
      <c r="BX1539" s="16"/>
      <c r="BY1539" s="16"/>
      <c r="BZ1539" s="16">
        <v>1</v>
      </c>
      <c r="CA1539" s="16"/>
      <c r="CB1539" s="16"/>
      <c r="CC1539" s="16"/>
      <c r="CD1539" s="16"/>
      <c r="CE1539" s="16"/>
      <c r="CF1539" s="16"/>
      <c r="CG1539" s="19"/>
      <c r="CH1539" s="19"/>
      <c r="CI1539" s="19"/>
      <c r="CJ1539" s="19"/>
      <c r="CK1539" s="19"/>
      <c r="CL1539" s="19"/>
      <c r="CM1539" s="19"/>
      <c r="CN1539" s="19"/>
      <c r="CO1539" s="19"/>
      <c r="CP1539" s="19"/>
      <c r="CQ1539" s="19">
        <v>1</v>
      </c>
      <c r="CR1539" s="19"/>
    </row>
    <row r="1540" spans="1:96" ht="107" customHeight="1">
      <c r="A1540" s="11" cm="1">
        <f t="array" ref="A1540">SUMPRODUCT(--ISNUMBER(SEARCH({"stranding","stranded"},E1540)))</f>
        <v>0</v>
      </c>
      <c r="B1540" s="12">
        <v>1689</v>
      </c>
      <c r="C1540" s="27" t="s">
        <v>3159</v>
      </c>
      <c r="D1540" s="14">
        <v>2008</v>
      </c>
      <c r="E1540" s="15" t="s">
        <v>3160</v>
      </c>
      <c r="F1540" s="15" t="s">
        <v>7094</v>
      </c>
      <c r="G1540" s="15">
        <f t="shared" si="24"/>
        <v>4</v>
      </c>
      <c r="H1540" s="16"/>
      <c r="I1540" s="16"/>
      <c r="J1540" s="16"/>
      <c r="K1540" s="16"/>
      <c r="L1540" s="16"/>
      <c r="M1540" s="16"/>
      <c r="N1540" s="16">
        <v>1</v>
      </c>
      <c r="O1540" s="16"/>
      <c r="P1540" s="17"/>
      <c r="Q1540" s="17"/>
      <c r="R1540" s="17">
        <v>1</v>
      </c>
      <c r="S1540" s="17"/>
      <c r="T1540" s="18">
        <v>1</v>
      </c>
      <c r="U1540" s="18"/>
      <c r="V1540" s="18"/>
      <c r="W1540" s="18"/>
      <c r="X1540" s="19">
        <v>1</v>
      </c>
      <c r="Y1540" s="19"/>
      <c r="Z1540" s="19"/>
      <c r="AA1540" s="19"/>
      <c r="AB1540" s="19"/>
      <c r="AC1540" s="19"/>
      <c r="AD1540" s="19"/>
      <c r="AE1540" s="19">
        <v>1</v>
      </c>
      <c r="AF1540" s="19"/>
      <c r="AG1540" s="19"/>
      <c r="AH1540" s="19"/>
      <c r="AI1540" s="19"/>
      <c r="AJ1540" s="17"/>
      <c r="AK1540" s="17"/>
      <c r="AL1540" s="17"/>
      <c r="AM1540" s="17"/>
      <c r="AN1540" s="17"/>
      <c r="AO1540" s="17"/>
      <c r="AP1540" s="17"/>
      <c r="AQ1540" s="17"/>
      <c r="AR1540" s="20"/>
      <c r="AS1540" s="20"/>
      <c r="AT1540" s="20"/>
      <c r="AU1540" s="20"/>
      <c r="AV1540" s="20"/>
      <c r="AW1540" s="20"/>
      <c r="AX1540" s="20"/>
      <c r="AY1540" s="20"/>
      <c r="AZ1540" s="20"/>
      <c r="BA1540" s="20"/>
      <c r="BB1540" s="20"/>
      <c r="BC1540" s="20"/>
      <c r="BD1540" s="16"/>
      <c r="BE1540" s="16"/>
      <c r="BF1540" s="16"/>
      <c r="BG1540" s="16"/>
      <c r="BH1540" s="16"/>
      <c r="BI1540" s="16"/>
      <c r="BJ1540" s="16"/>
      <c r="BK1540" s="16"/>
      <c r="BL1540" s="16"/>
      <c r="BM1540" s="16"/>
      <c r="BN1540" s="16"/>
      <c r="BO1540" s="16"/>
      <c r="BP1540" s="16"/>
      <c r="BQ1540" s="16"/>
      <c r="BR1540" s="16"/>
      <c r="BS1540" s="16"/>
      <c r="BT1540" s="16"/>
      <c r="BU1540" s="16"/>
      <c r="BV1540" s="16"/>
      <c r="BW1540" s="16"/>
      <c r="BX1540" s="16"/>
      <c r="BY1540" s="16"/>
      <c r="BZ1540" s="16"/>
      <c r="CA1540" s="16"/>
      <c r="CB1540" s="16"/>
      <c r="CC1540" s="16"/>
      <c r="CD1540" s="16"/>
      <c r="CE1540" s="16"/>
      <c r="CF1540" s="16"/>
      <c r="CG1540" s="19"/>
      <c r="CH1540" s="19"/>
      <c r="CI1540" s="19"/>
      <c r="CJ1540" s="19"/>
      <c r="CK1540" s="19"/>
      <c r="CL1540" s="19"/>
      <c r="CM1540" s="19"/>
      <c r="CN1540" s="19"/>
      <c r="CO1540" s="19"/>
      <c r="CP1540" s="19"/>
      <c r="CQ1540" s="19">
        <v>1</v>
      </c>
      <c r="CR1540" s="19"/>
    </row>
    <row r="1541" spans="1:96" ht="107" customHeight="1">
      <c r="A1541" s="11" cm="1">
        <f t="array" ref="A1541">SUMPRODUCT(--ISNUMBER(SEARCH({"stranding","stranded"},E1541)))</f>
        <v>0</v>
      </c>
      <c r="B1541" s="12">
        <v>1690</v>
      </c>
      <c r="C1541" s="21" t="s">
        <v>3161</v>
      </c>
      <c r="D1541" s="22">
        <v>2008</v>
      </c>
      <c r="E1541" s="15" t="s">
        <v>3162</v>
      </c>
      <c r="F1541" s="15" t="s">
        <v>5983</v>
      </c>
      <c r="G1541" s="15">
        <f t="shared" si="24"/>
        <v>4</v>
      </c>
      <c r="H1541" s="16"/>
      <c r="I1541" s="16"/>
      <c r="J1541" s="16">
        <v>1</v>
      </c>
      <c r="K1541" s="16"/>
      <c r="L1541" s="16"/>
      <c r="M1541" s="16"/>
      <c r="N1541" s="16"/>
      <c r="O1541" s="16"/>
      <c r="P1541" s="17"/>
      <c r="Q1541" s="17"/>
      <c r="R1541" s="17"/>
      <c r="S1541" s="17"/>
      <c r="T1541" s="18"/>
      <c r="U1541" s="18">
        <v>1</v>
      </c>
      <c r="V1541" s="18"/>
      <c r="W1541" s="18"/>
      <c r="X1541" s="19"/>
      <c r="Y1541" s="19">
        <v>1</v>
      </c>
      <c r="Z1541" s="19">
        <v>1</v>
      </c>
      <c r="AA1541" s="19"/>
      <c r="AB1541" s="19"/>
      <c r="AC1541" s="19"/>
      <c r="AD1541" s="19"/>
      <c r="AE1541" s="19"/>
      <c r="AF1541" s="19"/>
      <c r="AG1541" s="19"/>
      <c r="AH1541" s="19"/>
      <c r="AI1541" s="19"/>
      <c r="AJ1541" s="17"/>
      <c r="AK1541" s="17"/>
      <c r="AL1541" s="17"/>
      <c r="AM1541" s="17"/>
      <c r="AN1541" s="17"/>
      <c r="AO1541" s="17"/>
      <c r="AP1541" s="17"/>
      <c r="AQ1541" s="17"/>
      <c r="AR1541" s="20"/>
      <c r="AS1541" s="20"/>
      <c r="AT1541" s="20"/>
      <c r="AU1541" s="20"/>
      <c r="AV1541" s="20"/>
      <c r="AW1541" s="20"/>
      <c r="AX1541" s="20"/>
      <c r="AY1541" s="20"/>
      <c r="AZ1541" s="20"/>
      <c r="BA1541" s="20"/>
      <c r="BB1541" s="20"/>
      <c r="BC1541" s="20"/>
      <c r="BD1541" s="16"/>
      <c r="BE1541" s="16"/>
      <c r="BF1541" s="16"/>
      <c r="BG1541" s="16"/>
      <c r="BH1541" s="16"/>
      <c r="BI1541" s="16"/>
      <c r="BJ1541" s="16"/>
      <c r="BK1541" s="16"/>
      <c r="BL1541" s="16"/>
      <c r="BM1541" s="16"/>
      <c r="BN1541" s="16"/>
      <c r="BO1541" s="16"/>
      <c r="BP1541" s="16"/>
      <c r="BQ1541" s="16"/>
      <c r="BR1541" s="16"/>
      <c r="BS1541" s="16"/>
      <c r="BT1541" s="16"/>
      <c r="BU1541" s="16"/>
      <c r="BV1541" s="16"/>
      <c r="BW1541" s="16"/>
      <c r="BX1541" s="16"/>
      <c r="BY1541" s="16"/>
      <c r="BZ1541" s="16">
        <v>1</v>
      </c>
      <c r="CA1541" s="16"/>
      <c r="CB1541" s="16"/>
      <c r="CC1541" s="16"/>
      <c r="CD1541" s="16"/>
      <c r="CE1541" s="16"/>
      <c r="CF1541" s="16"/>
      <c r="CG1541" s="19"/>
      <c r="CH1541" s="19"/>
      <c r="CI1541" s="19"/>
      <c r="CJ1541" s="19"/>
      <c r="CK1541" s="19"/>
      <c r="CL1541" s="19"/>
      <c r="CM1541" s="19"/>
      <c r="CN1541" s="19">
        <v>1</v>
      </c>
      <c r="CO1541" s="19"/>
      <c r="CP1541" s="19"/>
      <c r="CQ1541" s="19"/>
      <c r="CR1541" s="19"/>
    </row>
    <row r="1542" spans="1:96" ht="107" customHeight="1">
      <c r="A1542" s="11" cm="1">
        <f t="array" ref="A1542">SUMPRODUCT(--ISNUMBER(SEARCH({"stranding","stranded"},E1542)))</f>
        <v>0</v>
      </c>
      <c r="B1542" s="12">
        <v>1691</v>
      </c>
      <c r="C1542" s="13" t="s">
        <v>3163</v>
      </c>
      <c r="D1542" s="14">
        <v>2008</v>
      </c>
      <c r="E1542" s="15" t="s">
        <v>3164</v>
      </c>
      <c r="F1542" s="15" t="s">
        <v>7095</v>
      </c>
      <c r="G1542" s="15">
        <f t="shared" si="24"/>
        <v>3</v>
      </c>
      <c r="H1542" s="16"/>
      <c r="I1542" s="16"/>
      <c r="J1542" s="16"/>
      <c r="K1542" s="16"/>
      <c r="L1542" s="16"/>
      <c r="M1542" s="16"/>
      <c r="N1542" s="16">
        <v>1</v>
      </c>
      <c r="O1542" s="16"/>
      <c r="P1542" s="17">
        <v>1</v>
      </c>
      <c r="Q1542" s="17"/>
      <c r="R1542" s="17"/>
      <c r="S1542" s="17"/>
      <c r="T1542" s="18"/>
      <c r="U1542" s="18">
        <v>1</v>
      </c>
      <c r="V1542" s="18"/>
      <c r="W1542" s="18"/>
      <c r="X1542" s="19"/>
      <c r="Y1542" s="19">
        <v>1</v>
      </c>
      <c r="Z1542" s="19"/>
      <c r="AA1542" s="19"/>
      <c r="AB1542" s="19"/>
      <c r="AC1542" s="19"/>
      <c r="AD1542" s="19"/>
      <c r="AE1542" s="19"/>
      <c r="AF1542" s="19"/>
      <c r="AG1542" s="19"/>
      <c r="AH1542" s="19"/>
      <c r="AI1542" s="19"/>
      <c r="AJ1542" s="17"/>
      <c r="AK1542" s="17"/>
      <c r="AL1542" s="17"/>
      <c r="AM1542" s="17"/>
      <c r="AN1542" s="17"/>
      <c r="AO1542" s="17"/>
      <c r="AP1542" s="17"/>
      <c r="AQ1542" s="17"/>
      <c r="AR1542" s="20"/>
      <c r="AS1542" s="20"/>
      <c r="AT1542" s="20"/>
      <c r="AU1542" s="20"/>
      <c r="AV1542" s="20"/>
      <c r="AW1542" s="20"/>
      <c r="AX1542" s="20"/>
      <c r="AY1542" s="20"/>
      <c r="AZ1542" s="20"/>
      <c r="BA1542" s="20"/>
      <c r="BB1542" s="20"/>
      <c r="BC1542" s="20"/>
      <c r="BD1542" s="16"/>
      <c r="BE1542" s="16"/>
      <c r="BF1542" s="16"/>
      <c r="BG1542" s="16"/>
      <c r="BH1542" s="16"/>
      <c r="BI1542" s="16"/>
      <c r="BJ1542" s="16"/>
      <c r="BK1542" s="16"/>
      <c r="BL1542" s="16"/>
      <c r="BM1542" s="16"/>
      <c r="BN1542" s="16"/>
      <c r="BO1542" s="16"/>
      <c r="BP1542" s="16"/>
      <c r="BQ1542" s="16"/>
      <c r="BR1542" s="16"/>
      <c r="BS1542" s="16"/>
      <c r="BT1542" s="16"/>
      <c r="BU1542" s="16"/>
      <c r="BV1542" s="16"/>
      <c r="BW1542" s="16"/>
      <c r="BX1542" s="16"/>
      <c r="BY1542" s="16"/>
      <c r="BZ1542" s="16"/>
      <c r="CA1542" s="16"/>
      <c r="CB1542" s="16"/>
      <c r="CC1542" s="16"/>
      <c r="CD1542" s="16"/>
      <c r="CE1542" s="16"/>
      <c r="CF1542" s="16"/>
      <c r="CG1542" s="19"/>
      <c r="CH1542" s="19"/>
      <c r="CI1542" s="19"/>
      <c r="CJ1542" s="19"/>
      <c r="CK1542" s="19"/>
      <c r="CL1542" s="19"/>
      <c r="CM1542" s="19"/>
      <c r="CN1542" s="19">
        <v>1</v>
      </c>
      <c r="CO1542" s="19"/>
      <c r="CP1542" s="19"/>
      <c r="CQ1542" s="19"/>
      <c r="CR1542" s="19"/>
    </row>
    <row r="1543" spans="1:96" ht="107" customHeight="1">
      <c r="A1543" s="11" cm="1">
        <f t="array" ref="A1543">SUMPRODUCT(--ISNUMBER(SEARCH({"stranding","stranded"},E1543)))</f>
        <v>0</v>
      </c>
      <c r="B1543" s="12">
        <v>1693</v>
      </c>
      <c r="C1543" s="13" t="s">
        <v>3165</v>
      </c>
      <c r="D1543" s="14">
        <v>2008</v>
      </c>
      <c r="E1543" s="15" t="s">
        <v>3166</v>
      </c>
      <c r="F1543" s="15" t="s">
        <v>7096</v>
      </c>
      <c r="G1543" s="15">
        <f t="shared" si="24"/>
        <v>11</v>
      </c>
      <c r="H1543" s="16"/>
      <c r="I1543" s="16">
        <v>1</v>
      </c>
      <c r="J1543" s="16"/>
      <c r="K1543" s="16">
        <v>1</v>
      </c>
      <c r="L1543" s="16"/>
      <c r="M1543" s="16"/>
      <c r="N1543" s="16"/>
      <c r="O1543" s="16"/>
      <c r="P1543" s="17">
        <v>1</v>
      </c>
      <c r="Q1543" s="17"/>
      <c r="R1543" s="17">
        <v>1</v>
      </c>
      <c r="S1543" s="17"/>
      <c r="T1543" s="18"/>
      <c r="U1543" s="18">
        <v>1</v>
      </c>
      <c r="V1543" s="18"/>
      <c r="W1543" s="18">
        <v>1</v>
      </c>
      <c r="X1543" s="19"/>
      <c r="Y1543" s="19">
        <v>1</v>
      </c>
      <c r="Z1543" s="19"/>
      <c r="AA1543" s="19">
        <v>1</v>
      </c>
      <c r="AB1543" s="19"/>
      <c r="AC1543" s="19"/>
      <c r="AD1543" s="19"/>
      <c r="AE1543" s="19"/>
      <c r="AF1543" s="19"/>
      <c r="AG1543" s="19"/>
      <c r="AH1543" s="19"/>
      <c r="AI1543" s="19"/>
      <c r="AJ1543" s="17"/>
      <c r="AK1543" s="17"/>
      <c r="AL1543" s="17"/>
      <c r="AM1543" s="17"/>
      <c r="AN1543" s="17"/>
      <c r="AO1543" s="17"/>
      <c r="AP1543" s="17"/>
      <c r="AQ1543" s="17"/>
      <c r="AR1543" s="20"/>
      <c r="AS1543" s="20"/>
      <c r="AT1543" s="20"/>
      <c r="AU1543" s="20"/>
      <c r="AV1543" s="20"/>
      <c r="AW1543" s="20"/>
      <c r="AX1543" s="20"/>
      <c r="AY1543" s="20"/>
      <c r="AZ1543" s="20"/>
      <c r="BA1543" s="20"/>
      <c r="BB1543" s="20"/>
      <c r="BC1543" s="20"/>
      <c r="BD1543" s="16"/>
      <c r="BE1543" s="16"/>
      <c r="BF1543" s="16"/>
      <c r="BG1543" s="16">
        <v>1</v>
      </c>
      <c r="BH1543" s="16"/>
      <c r="BI1543" s="16"/>
      <c r="BJ1543" s="16"/>
      <c r="BK1543" s="16"/>
      <c r="BL1543" s="16"/>
      <c r="BM1543" s="16"/>
      <c r="BN1543" s="16"/>
      <c r="BO1543" s="16"/>
      <c r="BP1543" s="16"/>
      <c r="BQ1543" s="16">
        <v>1</v>
      </c>
      <c r="BR1543" s="16"/>
      <c r="BS1543" s="16"/>
      <c r="BT1543" s="16"/>
      <c r="BU1543" s="16">
        <v>1</v>
      </c>
      <c r="BV1543" s="16"/>
      <c r="BW1543" s="16"/>
      <c r="BX1543" s="16"/>
      <c r="BY1543" s="16"/>
      <c r="BZ1543" s="16">
        <v>1</v>
      </c>
      <c r="CA1543" s="16"/>
      <c r="CB1543" s="16"/>
      <c r="CC1543" s="16">
        <v>1</v>
      </c>
      <c r="CD1543" s="16"/>
      <c r="CE1543" s="16"/>
      <c r="CF1543" s="16"/>
      <c r="CG1543" s="19"/>
      <c r="CH1543" s="19"/>
      <c r="CI1543" s="19"/>
      <c r="CJ1543" s="19"/>
      <c r="CK1543" s="19"/>
      <c r="CL1543" s="19"/>
      <c r="CM1543" s="19"/>
      <c r="CN1543" s="19"/>
      <c r="CO1543" s="19"/>
      <c r="CP1543" s="19"/>
      <c r="CQ1543" s="19">
        <v>1</v>
      </c>
      <c r="CR1543" s="19"/>
    </row>
    <row r="1544" spans="1:96" ht="107" customHeight="1">
      <c r="A1544" s="11" cm="1">
        <f t="array" ref="A1544">SUMPRODUCT(--ISNUMBER(SEARCH({"stranding","stranded"},E1544)))</f>
        <v>0</v>
      </c>
      <c r="B1544" s="12">
        <v>1694</v>
      </c>
      <c r="C1544" s="21" t="s">
        <v>3167</v>
      </c>
      <c r="D1544" s="22">
        <v>2008</v>
      </c>
      <c r="E1544" s="15" t="s">
        <v>3168</v>
      </c>
      <c r="F1544" s="15" t="s">
        <v>7097</v>
      </c>
      <c r="G1544" s="15">
        <f t="shared" si="24"/>
        <v>5</v>
      </c>
      <c r="H1544" s="16"/>
      <c r="I1544" s="16"/>
      <c r="J1544" s="16"/>
      <c r="K1544" s="16">
        <v>1</v>
      </c>
      <c r="L1544" s="16"/>
      <c r="M1544" s="16">
        <v>1</v>
      </c>
      <c r="N1544" s="16"/>
      <c r="O1544" s="16"/>
      <c r="P1544" s="17"/>
      <c r="Q1544" s="17"/>
      <c r="R1544" s="17">
        <v>1</v>
      </c>
      <c r="S1544" s="17"/>
      <c r="T1544" s="18">
        <v>1</v>
      </c>
      <c r="U1544" s="18"/>
      <c r="V1544" s="18"/>
      <c r="W1544" s="18"/>
      <c r="X1544" s="19"/>
      <c r="Y1544" s="19"/>
      <c r="Z1544" s="19"/>
      <c r="AA1544" s="19"/>
      <c r="AB1544" s="19"/>
      <c r="AC1544" s="19"/>
      <c r="AD1544" s="19"/>
      <c r="AE1544" s="19"/>
      <c r="AF1544" s="19"/>
      <c r="AG1544" s="19"/>
      <c r="AH1544" s="19"/>
      <c r="AI1544" s="19"/>
      <c r="AJ1544" s="17">
        <v>1</v>
      </c>
      <c r="AK1544" s="17"/>
      <c r="AL1544" s="17"/>
      <c r="AM1544" s="17"/>
      <c r="AN1544" s="17"/>
      <c r="AO1544" s="17"/>
      <c r="AP1544" s="17"/>
      <c r="AQ1544" s="17"/>
      <c r="AR1544" s="20"/>
      <c r="AS1544" s="20">
        <v>1</v>
      </c>
      <c r="AT1544" s="20"/>
      <c r="AU1544" s="20"/>
      <c r="AV1544" s="20"/>
      <c r="AW1544" s="20"/>
      <c r="AX1544" s="20"/>
      <c r="AY1544" s="20"/>
      <c r="AZ1544" s="20"/>
      <c r="BA1544" s="20"/>
      <c r="BB1544" s="20"/>
      <c r="BC1544" s="20"/>
      <c r="BD1544" s="16"/>
      <c r="BE1544" s="16"/>
      <c r="BF1544" s="16"/>
      <c r="BG1544" s="16"/>
      <c r="BH1544" s="16"/>
      <c r="BI1544" s="16"/>
      <c r="BJ1544" s="16"/>
      <c r="BK1544" s="16"/>
      <c r="BL1544" s="16"/>
      <c r="BM1544" s="16"/>
      <c r="BN1544" s="16"/>
      <c r="BO1544" s="16"/>
      <c r="BP1544" s="16"/>
      <c r="BQ1544" s="16"/>
      <c r="BR1544" s="16"/>
      <c r="BS1544" s="16"/>
      <c r="BT1544" s="16"/>
      <c r="BU1544" s="16"/>
      <c r="BV1544" s="16"/>
      <c r="BW1544" s="16"/>
      <c r="BX1544" s="16"/>
      <c r="BY1544" s="16"/>
      <c r="BZ1544" s="16"/>
      <c r="CA1544" s="16">
        <v>1</v>
      </c>
      <c r="CB1544" s="16"/>
      <c r="CC1544" s="16"/>
      <c r="CD1544" s="16"/>
      <c r="CE1544" s="16"/>
      <c r="CF1544" s="16"/>
      <c r="CG1544" s="19"/>
      <c r="CH1544" s="19"/>
      <c r="CI1544" s="19"/>
      <c r="CJ1544" s="19">
        <v>1</v>
      </c>
      <c r="CK1544" s="19"/>
      <c r="CL1544" s="19"/>
      <c r="CM1544" s="19"/>
      <c r="CN1544" s="19"/>
      <c r="CO1544" s="19"/>
      <c r="CP1544" s="19"/>
      <c r="CQ1544" s="19"/>
      <c r="CR1544" s="19"/>
    </row>
    <row r="1545" spans="1:96" ht="107" customHeight="1">
      <c r="A1545" s="11" cm="1">
        <f t="array" ref="A1545">SUMPRODUCT(--ISNUMBER(SEARCH({"stranding","stranded"},E1545)))</f>
        <v>0</v>
      </c>
      <c r="B1545" s="12">
        <v>1696</v>
      </c>
      <c r="C1545" s="21" t="s">
        <v>3169</v>
      </c>
      <c r="D1545" s="22">
        <v>2008</v>
      </c>
      <c r="E1545" s="15" t="s">
        <v>3170</v>
      </c>
      <c r="F1545" s="15" t="s">
        <v>8033</v>
      </c>
      <c r="G1545" s="15">
        <f t="shared" si="24"/>
        <v>6</v>
      </c>
      <c r="H1545" s="16"/>
      <c r="I1545" s="16"/>
      <c r="J1545" s="16"/>
      <c r="K1545" s="16"/>
      <c r="L1545" s="16"/>
      <c r="M1545" s="16"/>
      <c r="N1545" s="16">
        <v>1</v>
      </c>
      <c r="O1545" s="16"/>
      <c r="P1545" s="17">
        <v>1</v>
      </c>
      <c r="Q1545" s="17"/>
      <c r="R1545" s="17"/>
      <c r="S1545" s="17"/>
      <c r="T1545" s="18"/>
      <c r="U1545" s="18">
        <v>1</v>
      </c>
      <c r="V1545" s="18"/>
      <c r="W1545" s="18"/>
      <c r="X1545" s="19"/>
      <c r="Y1545" s="19">
        <v>1</v>
      </c>
      <c r="Z1545" s="19"/>
      <c r="AA1545" s="19"/>
      <c r="AB1545" s="19"/>
      <c r="AC1545" s="19"/>
      <c r="AD1545" s="19"/>
      <c r="AE1545" s="19"/>
      <c r="AF1545" s="19"/>
      <c r="AG1545" s="19"/>
      <c r="AH1545" s="19"/>
      <c r="AI1545" s="19"/>
      <c r="AJ1545" s="17">
        <v>1</v>
      </c>
      <c r="AK1545" s="17"/>
      <c r="AL1545" s="17"/>
      <c r="AM1545" s="17"/>
      <c r="AN1545" s="17"/>
      <c r="AO1545" s="17"/>
      <c r="AP1545" s="17"/>
      <c r="AQ1545" s="17"/>
      <c r="AR1545" s="20"/>
      <c r="AS1545" s="20"/>
      <c r="AT1545" s="20"/>
      <c r="AU1545" s="20"/>
      <c r="AV1545" s="20"/>
      <c r="AW1545" s="20"/>
      <c r="AX1545" s="20"/>
      <c r="AY1545" s="20"/>
      <c r="AZ1545" s="20"/>
      <c r="BA1545" s="20"/>
      <c r="BB1545" s="20"/>
      <c r="BC1545" s="20"/>
      <c r="BD1545" s="16">
        <v>1</v>
      </c>
      <c r="BE1545" s="16"/>
      <c r="BF1545" s="16"/>
      <c r="BG1545" s="16"/>
      <c r="BH1545" s="16"/>
      <c r="BI1545" s="16"/>
      <c r="BJ1545" s="16"/>
      <c r="BK1545" s="16"/>
      <c r="BL1545" s="16"/>
      <c r="BM1545" s="16"/>
      <c r="BN1545" s="16"/>
      <c r="BO1545" s="16"/>
      <c r="BP1545" s="16"/>
      <c r="BQ1545" s="16"/>
      <c r="BR1545" s="16"/>
      <c r="BS1545" s="16">
        <v>1</v>
      </c>
      <c r="BT1545" s="16"/>
      <c r="BU1545" s="16"/>
      <c r="BV1545" s="16"/>
      <c r="BW1545" s="16"/>
      <c r="BX1545" s="16"/>
      <c r="BY1545" s="16"/>
      <c r="BZ1545" s="16"/>
      <c r="CA1545" s="16"/>
      <c r="CB1545" s="16"/>
      <c r="CC1545" s="16"/>
      <c r="CD1545" s="16"/>
      <c r="CE1545" s="16"/>
      <c r="CF1545" s="16"/>
      <c r="CG1545" s="19"/>
      <c r="CH1545" s="19"/>
      <c r="CI1545" s="19"/>
      <c r="CJ1545" s="19"/>
      <c r="CK1545" s="19"/>
      <c r="CL1545" s="19"/>
      <c r="CM1545" s="19"/>
      <c r="CN1545" s="19">
        <v>1</v>
      </c>
      <c r="CO1545" s="19"/>
      <c r="CP1545" s="19"/>
      <c r="CQ1545" s="19"/>
      <c r="CR1545" s="19"/>
    </row>
    <row r="1546" spans="1:96" ht="107" customHeight="1">
      <c r="A1546" s="11" cm="1">
        <f t="array" ref="A1546">SUMPRODUCT(--ISNUMBER(SEARCH({"stranding","stranded"},E1546)))</f>
        <v>0</v>
      </c>
      <c r="B1546" s="12">
        <v>1697</v>
      </c>
      <c r="C1546" s="13" t="s">
        <v>3171</v>
      </c>
      <c r="D1546" s="14">
        <v>2008</v>
      </c>
      <c r="E1546" s="15" t="s">
        <v>3172</v>
      </c>
      <c r="F1546" s="15" t="s">
        <v>7098</v>
      </c>
      <c r="G1546" s="15">
        <f t="shared" si="24"/>
        <v>4</v>
      </c>
      <c r="H1546" s="16"/>
      <c r="I1546" s="16"/>
      <c r="J1546" s="16"/>
      <c r="K1546" s="16"/>
      <c r="L1546" s="16"/>
      <c r="M1546" s="16">
        <v>1</v>
      </c>
      <c r="N1546" s="16"/>
      <c r="O1546" s="16"/>
      <c r="P1546" s="17"/>
      <c r="Q1546" s="17"/>
      <c r="R1546" s="17"/>
      <c r="S1546" s="17"/>
      <c r="T1546" s="18"/>
      <c r="U1546" s="18"/>
      <c r="V1546" s="18"/>
      <c r="W1546" s="18"/>
      <c r="X1546" s="19"/>
      <c r="Y1546" s="19">
        <v>1</v>
      </c>
      <c r="Z1546" s="19">
        <v>1</v>
      </c>
      <c r="AA1546" s="19"/>
      <c r="AB1546" s="19"/>
      <c r="AC1546" s="19"/>
      <c r="AD1546" s="19"/>
      <c r="AE1546" s="19"/>
      <c r="AF1546" s="19"/>
      <c r="AG1546" s="19"/>
      <c r="AH1546" s="19"/>
      <c r="AI1546" s="19"/>
      <c r="AJ1546" s="17"/>
      <c r="AK1546" s="17"/>
      <c r="AL1546" s="17"/>
      <c r="AM1546" s="17"/>
      <c r="AN1546" s="17"/>
      <c r="AO1546" s="17"/>
      <c r="AP1546" s="17"/>
      <c r="AQ1546" s="17"/>
      <c r="AR1546" s="20"/>
      <c r="AS1546" s="20"/>
      <c r="AT1546" s="20"/>
      <c r="AU1546" s="20"/>
      <c r="AV1546" s="20"/>
      <c r="AW1546" s="20"/>
      <c r="AX1546" s="20"/>
      <c r="AY1546" s="20"/>
      <c r="AZ1546" s="20"/>
      <c r="BA1546" s="20"/>
      <c r="BB1546" s="20"/>
      <c r="BC1546" s="20"/>
      <c r="BD1546" s="16"/>
      <c r="BE1546" s="16"/>
      <c r="BF1546" s="16"/>
      <c r="BG1546" s="16"/>
      <c r="BH1546" s="16"/>
      <c r="BI1546" s="16">
        <v>1</v>
      </c>
      <c r="BJ1546" s="16"/>
      <c r="BK1546" s="16"/>
      <c r="BL1546" s="16"/>
      <c r="BM1546" s="16"/>
      <c r="BN1546" s="16"/>
      <c r="BO1546" s="16"/>
      <c r="BP1546" s="16"/>
      <c r="BQ1546" s="16"/>
      <c r="BR1546" s="16"/>
      <c r="BS1546" s="16"/>
      <c r="BT1546" s="16">
        <v>1</v>
      </c>
      <c r="BU1546" s="16"/>
      <c r="BV1546" s="16"/>
      <c r="BW1546" s="16"/>
      <c r="BX1546" s="16"/>
      <c r="BY1546" s="16"/>
      <c r="BZ1546" s="16"/>
      <c r="CA1546" s="16"/>
      <c r="CB1546" s="16"/>
      <c r="CC1546" s="16"/>
      <c r="CD1546" s="16"/>
      <c r="CE1546" s="16"/>
      <c r="CF1546" s="16"/>
      <c r="CG1546" s="19"/>
      <c r="CH1546" s="19"/>
      <c r="CI1546" s="19"/>
      <c r="CJ1546" s="19"/>
      <c r="CK1546" s="19"/>
      <c r="CL1546" s="19">
        <v>1</v>
      </c>
      <c r="CM1546" s="19"/>
      <c r="CN1546" s="19"/>
      <c r="CO1546" s="19"/>
      <c r="CP1546" s="19"/>
      <c r="CQ1546" s="19"/>
      <c r="CR1546" s="19"/>
    </row>
    <row r="1547" spans="1:96" ht="107" customHeight="1">
      <c r="A1547" s="11" cm="1">
        <f t="array" ref="A1547">SUMPRODUCT(--ISNUMBER(SEARCH({"stranding","stranded"},E1547)))</f>
        <v>0</v>
      </c>
      <c r="B1547" s="12">
        <v>1698</v>
      </c>
      <c r="C1547" s="21" t="s">
        <v>3173</v>
      </c>
      <c r="D1547" s="22">
        <v>2008</v>
      </c>
      <c r="E1547" s="15" t="s">
        <v>3174</v>
      </c>
      <c r="F1547" s="15" t="s">
        <v>7099</v>
      </c>
      <c r="G1547" s="15">
        <f t="shared" si="24"/>
        <v>4</v>
      </c>
      <c r="H1547" s="16"/>
      <c r="I1547" s="16"/>
      <c r="J1547" s="16">
        <v>1</v>
      </c>
      <c r="K1547" s="16"/>
      <c r="L1547" s="16"/>
      <c r="M1547" s="16">
        <v>1</v>
      </c>
      <c r="N1547" s="16"/>
      <c r="O1547" s="16"/>
      <c r="P1547" s="17"/>
      <c r="Q1547" s="17"/>
      <c r="R1547" s="17">
        <v>1</v>
      </c>
      <c r="S1547" s="17"/>
      <c r="T1547" s="18">
        <v>1</v>
      </c>
      <c r="U1547" s="18"/>
      <c r="V1547" s="18"/>
      <c r="W1547" s="18">
        <v>1</v>
      </c>
      <c r="X1547" s="19"/>
      <c r="Y1547" s="19"/>
      <c r="Z1547" s="19"/>
      <c r="AA1547" s="19"/>
      <c r="AB1547" s="19"/>
      <c r="AC1547" s="19"/>
      <c r="AD1547" s="19"/>
      <c r="AE1547" s="19"/>
      <c r="AF1547" s="19"/>
      <c r="AG1547" s="19"/>
      <c r="AH1547" s="19"/>
      <c r="AI1547" s="19"/>
      <c r="AJ1547" s="17"/>
      <c r="AK1547" s="17"/>
      <c r="AL1547" s="17"/>
      <c r="AM1547" s="17"/>
      <c r="AN1547" s="17"/>
      <c r="AO1547" s="17"/>
      <c r="AP1547" s="17"/>
      <c r="AQ1547" s="17"/>
      <c r="AR1547" s="20"/>
      <c r="AS1547" s="20"/>
      <c r="AT1547" s="20"/>
      <c r="AU1547" s="20"/>
      <c r="AV1547" s="20"/>
      <c r="AW1547" s="20"/>
      <c r="AX1547" s="20"/>
      <c r="AY1547" s="20"/>
      <c r="AZ1547" s="20"/>
      <c r="BA1547" s="20"/>
      <c r="BB1547" s="20"/>
      <c r="BC1547" s="20"/>
      <c r="BD1547" s="16"/>
      <c r="BE1547" s="16"/>
      <c r="BF1547" s="16"/>
      <c r="BG1547" s="16"/>
      <c r="BH1547" s="16"/>
      <c r="BI1547" s="16"/>
      <c r="BJ1547" s="16"/>
      <c r="BK1547" s="16"/>
      <c r="BL1547" s="16"/>
      <c r="BM1547" s="16"/>
      <c r="BN1547" s="16"/>
      <c r="BO1547" s="16"/>
      <c r="BP1547" s="16"/>
      <c r="BQ1547" s="16"/>
      <c r="BR1547" s="16"/>
      <c r="BS1547" s="16">
        <v>1</v>
      </c>
      <c r="BT1547" s="16"/>
      <c r="BU1547" s="16"/>
      <c r="BV1547" s="16"/>
      <c r="BW1547" s="16"/>
      <c r="BX1547" s="16"/>
      <c r="BY1547" s="16"/>
      <c r="BZ1547" s="16"/>
      <c r="CA1547" s="16"/>
      <c r="CB1547" s="16"/>
      <c r="CC1547" s="16"/>
      <c r="CD1547" s="16"/>
      <c r="CE1547" s="16"/>
      <c r="CF1547" s="16"/>
      <c r="CG1547" s="19"/>
      <c r="CH1547" s="19"/>
      <c r="CI1547" s="19"/>
      <c r="CJ1547" s="19"/>
      <c r="CK1547" s="19"/>
      <c r="CL1547" s="19"/>
      <c r="CM1547" s="19"/>
      <c r="CN1547" s="19">
        <v>1</v>
      </c>
      <c r="CO1547" s="19"/>
      <c r="CP1547" s="19"/>
      <c r="CQ1547" s="19"/>
      <c r="CR1547" s="19"/>
    </row>
    <row r="1548" spans="1:96" ht="107" customHeight="1">
      <c r="A1548" s="11" cm="1">
        <f t="array" ref="A1548">SUMPRODUCT(--ISNUMBER(SEARCH({"stranding","stranded"},E1548)))</f>
        <v>0</v>
      </c>
      <c r="B1548" s="12">
        <v>1699</v>
      </c>
      <c r="C1548" s="13" t="s">
        <v>3175</v>
      </c>
      <c r="D1548" s="14">
        <v>2008</v>
      </c>
      <c r="E1548" s="15" t="s">
        <v>3176</v>
      </c>
      <c r="F1548" s="15" t="s">
        <v>7100</v>
      </c>
      <c r="G1548" s="15">
        <f t="shared" si="24"/>
        <v>8</v>
      </c>
      <c r="H1548" s="16"/>
      <c r="I1548" s="16"/>
      <c r="J1548" s="16"/>
      <c r="K1548" s="16"/>
      <c r="L1548" s="16"/>
      <c r="M1548" s="16">
        <v>1</v>
      </c>
      <c r="N1548" s="16"/>
      <c r="O1548" s="16"/>
      <c r="P1548" s="17"/>
      <c r="Q1548" s="17"/>
      <c r="R1548" s="17"/>
      <c r="S1548" s="17"/>
      <c r="T1548" s="18"/>
      <c r="U1548" s="18">
        <v>1</v>
      </c>
      <c r="V1548" s="18"/>
      <c r="W1548" s="18">
        <v>1</v>
      </c>
      <c r="X1548" s="19">
        <v>1</v>
      </c>
      <c r="Y1548" s="19"/>
      <c r="Z1548" s="19"/>
      <c r="AA1548" s="19"/>
      <c r="AB1548" s="19"/>
      <c r="AC1548" s="19"/>
      <c r="AD1548" s="19"/>
      <c r="AE1548" s="19">
        <v>1</v>
      </c>
      <c r="AF1548" s="19">
        <v>1</v>
      </c>
      <c r="AG1548" s="19"/>
      <c r="AH1548" s="19"/>
      <c r="AI1548" s="19"/>
      <c r="AJ1548" s="17">
        <v>1</v>
      </c>
      <c r="AK1548" s="17"/>
      <c r="AL1548" s="17"/>
      <c r="AM1548" s="17">
        <v>1</v>
      </c>
      <c r="AN1548" s="17"/>
      <c r="AO1548" s="17">
        <v>1</v>
      </c>
      <c r="AP1548" s="17"/>
      <c r="AQ1548" s="17"/>
      <c r="AR1548" s="20"/>
      <c r="AS1548" s="20"/>
      <c r="AT1548" s="20"/>
      <c r="AU1548" s="20"/>
      <c r="AV1548" s="20"/>
      <c r="AW1548" s="20"/>
      <c r="AX1548" s="20"/>
      <c r="AY1548" s="20"/>
      <c r="AZ1548" s="20"/>
      <c r="BA1548" s="20"/>
      <c r="BB1548" s="20"/>
      <c r="BC1548" s="20"/>
      <c r="BD1548" s="16"/>
      <c r="BE1548" s="16"/>
      <c r="BF1548" s="16"/>
      <c r="BG1548" s="16"/>
      <c r="BH1548" s="16"/>
      <c r="BI1548" s="16"/>
      <c r="BJ1548" s="16"/>
      <c r="BK1548" s="16"/>
      <c r="BL1548" s="16"/>
      <c r="BM1548" s="16"/>
      <c r="BN1548" s="16"/>
      <c r="BO1548" s="16"/>
      <c r="BP1548" s="16"/>
      <c r="BQ1548" s="16"/>
      <c r="BR1548" s="16"/>
      <c r="BS1548" s="16"/>
      <c r="BT1548" s="16"/>
      <c r="BU1548" s="16"/>
      <c r="BV1548" s="16"/>
      <c r="BW1548" s="16"/>
      <c r="BX1548" s="16"/>
      <c r="BY1548" s="16"/>
      <c r="BZ1548" s="16"/>
      <c r="CA1548" s="16"/>
      <c r="CB1548" s="16"/>
      <c r="CC1548" s="16"/>
      <c r="CD1548" s="16"/>
      <c r="CE1548" s="16"/>
      <c r="CF1548" s="16"/>
      <c r="CG1548" s="19"/>
      <c r="CH1548" s="19"/>
      <c r="CI1548" s="19"/>
      <c r="CJ1548" s="19"/>
      <c r="CK1548" s="19"/>
      <c r="CL1548" s="19">
        <v>1</v>
      </c>
      <c r="CM1548" s="19"/>
      <c r="CN1548" s="19"/>
      <c r="CO1548" s="19"/>
      <c r="CP1548" s="19"/>
      <c r="CQ1548" s="19"/>
      <c r="CR1548" s="19"/>
    </row>
    <row r="1549" spans="1:96" ht="107" customHeight="1">
      <c r="A1549" s="11" cm="1">
        <f t="array" ref="A1549">SUMPRODUCT(--ISNUMBER(SEARCH({"stranding","stranded"},E1549)))</f>
        <v>0</v>
      </c>
      <c r="B1549" s="12">
        <v>1700</v>
      </c>
      <c r="C1549" s="13" t="s">
        <v>3177</v>
      </c>
      <c r="D1549" s="14">
        <v>2008</v>
      </c>
      <c r="E1549" s="15" t="s">
        <v>3178</v>
      </c>
      <c r="F1549" s="15" t="s">
        <v>7101</v>
      </c>
      <c r="G1549" s="15">
        <f t="shared" si="24"/>
        <v>9</v>
      </c>
      <c r="H1549" s="16"/>
      <c r="I1549" s="16"/>
      <c r="J1549" s="16"/>
      <c r="K1549" s="16"/>
      <c r="L1549" s="16"/>
      <c r="M1549" s="16"/>
      <c r="N1549" s="16"/>
      <c r="O1549" s="16"/>
      <c r="P1549" s="17"/>
      <c r="Q1549" s="17"/>
      <c r="R1549" s="17">
        <v>1</v>
      </c>
      <c r="S1549" s="17"/>
      <c r="T1549" s="18"/>
      <c r="U1549" s="18"/>
      <c r="V1549" s="18">
        <v>1</v>
      </c>
      <c r="W1549" s="18"/>
      <c r="X1549" s="19"/>
      <c r="Y1549" s="19">
        <v>1</v>
      </c>
      <c r="Z1549" s="19"/>
      <c r="AA1549" s="19"/>
      <c r="AB1549" s="19"/>
      <c r="AC1549" s="19"/>
      <c r="AD1549" s="19"/>
      <c r="AE1549" s="19"/>
      <c r="AF1549" s="19"/>
      <c r="AG1549" s="19"/>
      <c r="AH1549" s="19"/>
      <c r="AI1549" s="19"/>
      <c r="AJ1549" s="17">
        <v>1</v>
      </c>
      <c r="AK1549" s="17"/>
      <c r="AL1549" s="17"/>
      <c r="AM1549" s="17"/>
      <c r="AN1549" s="17"/>
      <c r="AO1549" s="17"/>
      <c r="AP1549" s="17"/>
      <c r="AQ1549" s="17"/>
      <c r="AR1549" s="20"/>
      <c r="AS1549" s="20"/>
      <c r="AT1549" s="20"/>
      <c r="AU1549" s="20"/>
      <c r="AV1549" s="20"/>
      <c r="AW1549" s="20"/>
      <c r="AX1549" s="20"/>
      <c r="AY1549" s="20"/>
      <c r="AZ1549" s="20">
        <v>1</v>
      </c>
      <c r="BA1549" s="20">
        <v>1</v>
      </c>
      <c r="BB1549" s="20"/>
      <c r="BC1549" s="20"/>
      <c r="BD1549" s="16"/>
      <c r="BE1549" s="16"/>
      <c r="BF1549" s="16"/>
      <c r="BG1549" s="16"/>
      <c r="BH1549" s="16"/>
      <c r="BI1549" s="16"/>
      <c r="BJ1549" s="16">
        <v>1</v>
      </c>
      <c r="BK1549" s="16"/>
      <c r="BL1549" s="16"/>
      <c r="BM1549" s="16"/>
      <c r="BN1549" s="16"/>
      <c r="BO1549" s="16"/>
      <c r="BP1549" s="16"/>
      <c r="BQ1549" s="16"/>
      <c r="BR1549" s="16"/>
      <c r="BS1549" s="16"/>
      <c r="BT1549" s="16"/>
      <c r="BU1549" s="16"/>
      <c r="BV1549" s="16"/>
      <c r="BW1549" s="16"/>
      <c r="BX1549" s="16"/>
      <c r="BY1549" s="16">
        <v>1</v>
      </c>
      <c r="BZ1549" s="16"/>
      <c r="CA1549" s="16"/>
      <c r="CB1549" s="16">
        <v>1</v>
      </c>
      <c r="CC1549" s="16"/>
      <c r="CD1549" s="16"/>
      <c r="CE1549" s="16"/>
      <c r="CF1549" s="16"/>
      <c r="CG1549" s="19"/>
      <c r="CH1549" s="19"/>
      <c r="CI1549" s="19"/>
      <c r="CJ1549" s="19"/>
      <c r="CK1549" s="19"/>
      <c r="CL1549" s="19"/>
      <c r="CM1549" s="19"/>
      <c r="CN1549" s="19"/>
      <c r="CO1549" s="19">
        <v>1</v>
      </c>
      <c r="CP1549" s="19"/>
      <c r="CQ1549" s="19"/>
      <c r="CR1549" s="19"/>
    </row>
    <row r="1550" spans="1:96" ht="107" customHeight="1">
      <c r="A1550" s="11" cm="1">
        <f t="array" ref="A1550">SUMPRODUCT(--ISNUMBER(SEARCH({"stranding","stranded"},E1550)))</f>
        <v>0</v>
      </c>
      <c r="B1550" s="12">
        <v>1701</v>
      </c>
      <c r="C1550" s="21" t="s">
        <v>3179</v>
      </c>
      <c r="D1550" s="22">
        <v>2009</v>
      </c>
      <c r="E1550" s="15" t="s">
        <v>3180</v>
      </c>
      <c r="F1550" s="15" t="s">
        <v>7102</v>
      </c>
      <c r="G1550" s="15">
        <f t="shared" si="24"/>
        <v>8</v>
      </c>
      <c r="H1550" s="16"/>
      <c r="I1550" s="16"/>
      <c r="J1550" s="16"/>
      <c r="K1550" s="16"/>
      <c r="L1550" s="16"/>
      <c r="M1550" s="16"/>
      <c r="N1550" s="16"/>
      <c r="O1550" s="16"/>
      <c r="P1550" s="17"/>
      <c r="Q1550" s="17"/>
      <c r="R1550" s="17">
        <v>1</v>
      </c>
      <c r="S1550" s="17"/>
      <c r="T1550" s="18"/>
      <c r="U1550" s="18"/>
      <c r="V1550" s="18">
        <v>1</v>
      </c>
      <c r="W1550" s="18"/>
      <c r="X1550" s="19"/>
      <c r="Y1550" s="19">
        <v>1</v>
      </c>
      <c r="Z1550" s="19"/>
      <c r="AA1550" s="19"/>
      <c r="AB1550" s="19"/>
      <c r="AC1550" s="19"/>
      <c r="AD1550" s="19"/>
      <c r="AE1550" s="19"/>
      <c r="AF1550" s="19"/>
      <c r="AG1550" s="19"/>
      <c r="AH1550" s="19"/>
      <c r="AI1550" s="19"/>
      <c r="AJ1550" s="17">
        <v>1</v>
      </c>
      <c r="AK1550" s="17"/>
      <c r="AL1550" s="17"/>
      <c r="AM1550" s="17"/>
      <c r="AN1550" s="17">
        <v>1</v>
      </c>
      <c r="AO1550" s="17"/>
      <c r="AP1550" s="17"/>
      <c r="AQ1550" s="17">
        <v>1</v>
      </c>
      <c r="AR1550" s="20"/>
      <c r="AS1550" s="20">
        <v>1</v>
      </c>
      <c r="AT1550" s="20"/>
      <c r="AU1550" s="20"/>
      <c r="AV1550" s="20"/>
      <c r="AW1550" s="20"/>
      <c r="AX1550" s="20"/>
      <c r="AY1550" s="20"/>
      <c r="AZ1550" s="20"/>
      <c r="BA1550" s="20"/>
      <c r="BB1550" s="20"/>
      <c r="BC1550" s="20"/>
      <c r="BD1550" s="16"/>
      <c r="BE1550" s="16"/>
      <c r="BF1550" s="16"/>
      <c r="BG1550" s="16"/>
      <c r="BH1550" s="16"/>
      <c r="BI1550" s="16"/>
      <c r="BJ1550" s="16"/>
      <c r="BK1550" s="16"/>
      <c r="BL1550" s="16"/>
      <c r="BM1550" s="16"/>
      <c r="BN1550" s="16"/>
      <c r="BO1550" s="16"/>
      <c r="BP1550" s="16"/>
      <c r="BQ1550" s="16">
        <v>1</v>
      </c>
      <c r="BR1550" s="16"/>
      <c r="BS1550" s="16"/>
      <c r="BT1550" s="16"/>
      <c r="BU1550" s="16"/>
      <c r="BV1550" s="16"/>
      <c r="BW1550" s="16"/>
      <c r="BX1550" s="16"/>
      <c r="BY1550" s="16"/>
      <c r="BZ1550" s="16"/>
      <c r="CA1550" s="16"/>
      <c r="CB1550" s="16"/>
      <c r="CC1550" s="16"/>
      <c r="CD1550" s="16"/>
      <c r="CE1550" s="16"/>
      <c r="CF1550" s="16"/>
      <c r="CG1550" s="19"/>
      <c r="CH1550" s="19"/>
      <c r="CI1550" s="19">
        <v>1</v>
      </c>
      <c r="CJ1550" s="19"/>
      <c r="CK1550" s="19"/>
      <c r="CL1550" s="19"/>
      <c r="CM1550" s="19"/>
      <c r="CN1550" s="19"/>
      <c r="CO1550" s="19"/>
      <c r="CP1550" s="19"/>
      <c r="CQ1550" s="19"/>
      <c r="CR1550" s="19"/>
    </row>
    <row r="1551" spans="1:96" ht="107" customHeight="1">
      <c r="A1551" s="11" cm="1">
        <f t="array" ref="A1551">SUMPRODUCT(--ISNUMBER(SEARCH({"stranding","stranded"},E1551)))</f>
        <v>0</v>
      </c>
      <c r="B1551" s="12">
        <v>1702</v>
      </c>
      <c r="C1551" s="13" t="s">
        <v>3181</v>
      </c>
      <c r="D1551" s="14">
        <v>2009</v>
      </c>
      <c r="E1551" s="15" t="s">
        <v>3182</v>
      </c>
      <c r="F1551" s="15" t="s">
        <v>7103</v>
      </c>
      <c r="G1551" s="15">
        <f t="shared" si="24"/>
        <v>8</v>
      </c>
      <c r="H1551" s="16"/>
      <c r="I1551" s="16"/>
      <c r="J1551" s="16"/>
      <c r="K1551" s="16">
        <v>1</v>
      </c>
      <c r="L1551" s="16">
        <v>1</v>
      </c>
      <c r="M1551" s="16"/>
      <c r="N1551" s="16"/>
      <c r="O1551" s="16"/>
      <c r="P1551" s="17"/>
      <c r="Q1551" s="17"/>
      <c r="R1551" s="17">
        <v>1</v>
      </c>
      <c r="S1551" s="17"/>
      <c r="T1551" s="18"/>
      <c r="U1551" s="18"/>
      <c r="V1551" s="18">
        <v>1</v>
      </c>
      <c r="W1551" s="18"/>
      <c r="X1551" s="19"/>
      <c r="Y1551" s="19"/>
      <c r="Z1551" s="19"/>
      <c r="AA1551" s="19"/>
      <c r="AB1551" s="19"/>
      <c r="AC1551" s="19"/>
      <c r="AD1551" s="19"/>
      <c r="AE1551" s="19">
        <v>1</v>
      </c>
      <c r="AF1551" s="19">
        <v>1</v>
      </c>
      <c r="AG1551" s="19"/>
      <c r="AH1551" s="19"/>
      <c r="AI1551" s="19"/>
      <c r="AJ1551" s="17">
        <v>1</v>
      </c>
      <c r="AK1551" s="17"/>
      <c r="AL1551" s="17"/>
      <c r="AM1551" s="17"/>
      <c r="AN1551" s="17">
        <v>1</v>
      </c>
      <c r="AO1551" s="17"/>
      <c r="AP1551" s="17"/>
      <c r="AQ1551" s="17">
        <v>1</v>
      </c>
      <c r="AR1551" s="20"/>
      <c r="AS1551" s="20">
        <v>1</v>
      </c>
      <c r="AT1551" s="20"/>
      <c r="AU1551" s="20"/>
      <c r="AV1551" s="20"/>
      <c r="AW1551" s="20"/>
      <c r="AX1551" s="20"/>
      <c r="AY1551" s="20"/>
      <c r="AZ1551" s="20"/>
      <c r="BA1551" s="20"/>
      <c r="BB1551" s="20"/>
      <c r="BC1551" s="20"/>
      <c r="BD1551" s="16"/>
      <c r="BE1551" s="16"/>
      <c r="BF1551" s="16"/>
      <c r="BG1551" s="16"/>
      <c r="BH1551" s="16"/>
      <c r="BI1551" s="16"/>
      <c r="BJ1551" s="16"/>
      <c r="BK1551" s="16"/>
      <c r="BL1551" s="16"/>
      <c r="BM1551" s="16"/>
      <c r="BN1551" s="16"/>
      <c r="BO1551" s="16"/>
      <c r="BP1551" s="16"/>
      <c r="BQ1551" s="16"/>
      <c r="BR1551" s="16"/>
      <c r="BS1551" s="16"/>
      <c r="BT1551" s="16"/>
      <c r="BU1551" s="16"/>
      <c r="BV1551" s="16"/>
      <c r="BW1551" s="16"/>
      <c r="BX1551" s="16"/>
      <c r="BY1551" s="16"/>
      <c r="BZ1551" s="16"/>
      <c r="CA1551" s="16"/>
      <c r="CB1551" s="16"/>
      <c r="CC1551" s="16"/>
      <c r="CD1551" s="16"/>
      <c r="CE1551" s="16"/>
      <c r="CF1551" s="16"/>
      <c r="CG1551" s="19"/>
      <c r="CH1551" s="19"/>
      <c r="CI1551" s="19">
        <v>1</v>
      </c>
      <c r="CJ1551" s="19"/>
      <c r="CK1551" s="19"/>
      <c r="CL1551" s="19"/>
      <c r="CM1551" s="19"/>
      <c r="CN1551" s="19"/>
      <c r="CO1551" s="19"/>
      <c r="CP1551" s="19"/>
      <c r="CQ1551" s="19"/>
      <c r="CR1551" s="19"/>
    </row>
    <row r="1552" spans="1:96" ht="107" customHeight="1">
      <c r="A1552" s="11" cm="1">
        <f t="array" ref="A1552">SUMPRODUCT(--ISNUMBER(SEARCH({"stranding","stranded"},E1552)))</f>
        <v>0</v>
      </c>
      <c r="B1552" s="12">
        <v>1703</v>
      </c>
      <c r="C1552" s="21" t="s">
        <v>3183</v>
      </c>
      <c r="D1552" s="22">
        <v>2009</v>
      </c>
      <c r="E1552" s="15" t="s">
        <v>3184</v>
      </c>
      <c r="F1552" s="15" t="s">
        <v>7104</v>
      </c>
      <c r="G1552" s="15">
        <f t="shared" si="24"/>
        <v>8</v>
      </c>
      <c r="H1552" s="16"/>
      <c r="I1552" s="16"/>
      <c r="J1552" s="16"/>
      <c r="K1552" s="16"/>
      <c r="L1552" s="16"/>
      <c r="M1552" s="16">
        <v>1</v>
      </c>
      <c r="N1552" s="16"/>
      <c r="O1552" s="16"/>
      <c r="P1552" s="17"/>
      <c r="Q1552" s="17"/>
      <c r="R1552" s="17">
        <v>1</v>
      </c>
      <c r="S1552" s="17"/>
      <c r="T1552" s="18">
        <v>1</v>
      </c>
      <c r="U1552" s="18"/>
      <c r="V1552" s="18"/>
      <c r="W1552" s="18"/>
      <c r="X1552" s="19"/>
      <c r="Y1552" s="19"/>
      <c r="Z1552" s="19"/>
      <c r="AA1552" s="19"/>
      <c r="AB1552" s="19"/>
      <c r="AC1552" s="19"/>
      <c r="AD1552" s="19"/>
      <c r="AE1552" s="19"/>
      <c r="AF1552" s="19">
        <v>1</v>
      </c>
      <c r="AG1552" s="19">
        <v>1</v>
      </c>
      <c r="AH1552" s="19"/>
      <c r="AI1552" s="19"/>
      <c r="AJ1552" s="17">
        <v>1</v>
      </c>
      <c r="AK1552" s="17"/>
      <c r="AL1552" s="17"/>
      <c r="AM1552" s="17"/>
      <c r="AN1552" s="17"/>
      <c r="AO1552" s="17"/>
      <c r="AP1552" s="17"/>
      <c r="AQ1552" s="17">
        <v>1</v>
      </c>
      <c r="AR1552" s="20"/>
      <c r="AS1552" s="20">
        <v>1</v>
      </c>
      <c r="AT1552" s="20"/>
      <c r="AU1552" s="20"/>
      <c r="AV1552" s="20"/>
      <c r="AW1552" s="20"/>
      <c r="AX1552" s="20"/>
      <c r="AY1552" s="20"/>
      <c r="AZ1552" s="20"/>
      <c r="BA1552" s="20"/>
      <c r="BB1552" s="20"/>
      <c r="BC1552" s="20"/>
      <c r="BD1552" s="16"/>
      <c r="BE1552" s="16"/>
      <c r="BF1552" s="16"/>
      <c r="BG1552" s="16"/>
      <c r="BH1552" s="16"/>
      <c r="BI1552" s="16"/>
      <c r="BJ1552" s="16"/>
      <c r="BK1552" s="16"/>
      <c r="BL1552" s="16"/>
      <c r="BM1552" s="16"/>
      <c r="BN1552" s="16"/>
      <c r="BO1552" s="16"/>
      <c r="BP1552" s="16"/>
      <c r="BQ1552" s="16"/>
      <c r="BR1552" s="16"/>
      <c r="BS1552" s="16"/>
      <c r="BT1552" s="16"/>
      <c r="BU1552" s="16"/>
      <c r="BV1552" s="16"/>
      <c r="BW1552" s="16"/>
      <c r="BX1552" s="16"/>
      <c r="BY1552" s="16"/>
      <c r="BZ1552" s="16"/>
      <c r="CA1552" s="16"/>
      <c r="CB1552" s="16">
        <v>1</v>
      </c>
      <c r="CC1552" s="16"/>
      <c r="CD1552" s="16"/>
      <c r="CE1552" s="16"/>
      <c r="CF1552" s="16"/>
      <c r="CG1552" s="19">
        <v>1</v>
      </c>
      <c r="CH1552" s="19"/>
      <c r="CI1552" s="19"/>
      <c r="CJ1552" s="19"/>
      <c r="CK1552" s="19"/>
      <c r="CL1552" s="19"/>
      <c r="CM1552" s="19"/>
      <c r="CN1552" s="19"/>
      <c r="CO1552" s="19"/>
      <c r="CP1552" s="19"/>
      <c r="CQ1552" s="19"/>
      <c r="CR1552" s="19"/>
    </row>
    <row r="1553" spans="1:96" ht="107" customHeight="1">
      <c r="A1553" s="11" cm="1">
        <f t="array" ref="A1553">SUMPRODUCT(--ISNUMBER(SEARCH({"stranding","stranded"},E1553)))</f>
        <v>0</v>
      </c>
      <c r="B1553" s="12">
        <v>1704</v>
      </c>
      <c r="C1553" s="13" t="s">
        <v>3185</v>
      </c>
      <c r="D1553" s="14">
        <v>2009</v>
      </c>
      <c r="E1553" s="15" t="s">
        <v>3186</v>
      </c>
      <c r="F1553" s="15" t="s">
        <v>7105</v>
      </c>
      <c r="G1553" s="15">
        <f t="shared" si="24"/>
        <v>4</v>
      </c>
      <c r="H1553" s="16"/>
      <c r="I1553" s="16">
        <v>1</v>
      </c>
      <c r="J1553" s="16">
        <v>1</v>
      </c>
      <c r="K1553" s="16"/>
      <c r="L1553" s="16"/>
      <c r="M1553" s="16"/>
      <c r="N1553" s="16"/>
      <c r="O1553" s="16"/>
      <c r="P1553" s="17"/>
      <c r="Q1553" s="17"/>
      <c r="R1553" s="17">
        <v>1</v>
      </c>
      <c r="S1553" s="17"/>
      <c r="T1553" s="18">
        <v>1</v>
      </c>
      <c r="U1553" s="18"/>
      <c r="V1553" s="18"/>
      <c r="W1553" s="18"/>
      <c r="X1553" s="19"/>
      <c r="Y1553" s="19"/>
      <c r="Z1553" s="19"/>
      <c r="AA1553" s="19"/>
      <c r="AB1553" s="19"/>
      <c r="AC1553" s="19"/>
      <c r="AD1553" s="19"/>
      <c r="AE1553" s="19"/>
      <c r="AF1553" s="19"/>
      <c r="AG1553" s="19"/>
      <c r="AH1553" s="19"/>
      <c r="AI1553" s="19"/>
      <c r="AJ1553" s="17">
        <v>1</v>
      </c>
      <c r="AK1553" s="17"/>
      <c r="AL1553" s="17"/>
      <c r="AM1553" s="17"/>
      <c r="AN1553" s="17"/>
      <c r="AO1553" s="17"/>
      <c r="AP1553" s="17"/>
      <c r="AQ1553" s="17"/>
      <c r="AR1553" s="20"/>
      <c r="AS1553" s="20">
        <v>1</v>
      </c>
      <c r="AT1553" s="20"/>
      <c r="AU1553" s="20"/>
      <c r="AV1553" s="20"/>
      <c r="AW1553" s="20"/>
      <c r="AX1553" s="20"/>
      <c r="AY1553" s="20"/>
      <c r="AZ1553" s="20"/>
      <c r="BA1553" s="20"/>
      <c r="BB1553" s="20"/>
      <c r="BC1553" s="20"/>
      <c r="BD1553" s="16"/>
      <c r="BE1553" s="16"/>
      <c r="BF1553" s="16"/>
      <c r="BG1553" s="16"/>
      <c r="BH1553" s="16"/>
      <c r="BI1553" s="16"/>
      <c r="BJ1553" s="16"/>
      <c r="BK1553" s="16"/>
      <c r="BL1553" s="16"/>
      <c r="BM1553" s="16"/>
      <c r="BN1553" s="16"/>
      <c r="BO1553" s="16"/>
      <c r="BP1553" s="16"/>
      <c r="BQ1553" s="16"/>
      <c r="BR1553" s="16"/>
      <c r="BS1553" s="16"/>
      <c r="BT1553" s="16"/>
      <c r="BU1553" s="16"/>
      <c r="BV1553" s="16"/>
      <c r="BW1553" s="16"/>
      <c r="BX1553" s="16"/>
      <c r="BY1553" s="16"/>
      <c r="BZ1553" s="16"/>
      <c r="CA1553" s="16"/>
      <c r="CB1553" s="16"/>
      <c r="CC1553" s="16"/>
      <c r="CD1553" s="16"/>
      <c r="CE1553" s="16"/>
      <c r="CF1553" s="16"/>
      <c r="CG1553" s="19">
        <v>1</v>
      </c>
      <c r="CH1553" s="19"/>
      <c r="CI1553" s="19"/>
      <c r="CJ1553" s="19"/>
      <c r="CK1553" s="19"/>
      <c r="CL1553" s="19"/>
      <c r="CM1553" s="19"/>
      <c r="CN1553" s="19"/>
      <c r="CO1553" s="19"/>
      <c r="CP1553" s="19"/>
      <c r="CQ1553" s="19"/>
      <c r="CR1553" s="19"/>
    </row>
    <row r="1554" spans="1:96" ht="107" customHeight="1">
      <c r="A1554" s="11" cm="1">
        <f t="array" ref="A1554">SUMPRODUCT(--ISNUMBER(SEARCH({"stranding","stranded"},E1554)))</f>
        <v>0</v>
      </c>
      <c r="B1554" s="12">
        <v>1705</v>
      </c>
      <c r="C1554" s="21" t="s">
        <v>3187</v>
      </c>
      <c r="D1554" s="22">
        <v>2009</v>
      </c>
      <c r="E1554" s="15" t="s">
        <v>3188</v>
      </c>
      <c r="F1554" s="15" t="s">
        <v>6908</v>
      </c>
      <c r="G1554" s="15">
        <f t="shared" si="24"/>
        <v>3</v>
      </c>
      <c r="H1554" s="16"/>
      <c r="I1554" s="16"/>
      <c r="J1554" s="16"/>
      <c r="K1554" s="16"/>
      <c r="L1554" s="16"/>
      <c r="M1554" s="16">
        <v>1</v>
      </c>
      <c r="N1554" s="16"/>
      <c r="O1554" s="16"/>
      <c r="P1554" s="17"/>
      <c r="Q1554" s="17"/>
      <c r="R1554" s="17"/>
      <c r="S1554" s="17"/>
      <c r="T1554" s="18"/>
      <c r="U1554" s="18">
        <v>1</v>
      </c>
      <c r="V1554" s="18"/>
      <c r="W1554" s="18"/>
      <c r="X1554" s="19"/>
      <c r="Y1554" s="19"/>
      <c r="Z1554" s="19"/>
      <c r="AA1554" s="19"/>
      <c r="AB1554" s="19"/>
      <c r="AC1554" s="19"/>
      <c r="AD1554" s="19"/>
      <c r="AE1554" s="19"/>
      <c r="AF1554" s="19"/>
      <c r="AG1554" s="19"/>
      <c r="AH1554" s="19"/>
      <c r="AI1554" s="19"/>
      <c r="AJ1554" s="17">
        <v>1</v>
      </c>
      <c r="AK1554" s="17"/>
      <c r="AL1554" s="17"/>
      <c r="AM1554" s="17"/>
      <c r="AN1554" s="17"/>
      <c r="AO1554" s="17"/>
      <c r="AP1554" s="17"/>
      <c r="AQ1554" s="17"/>
      <c r="AR1554" s="20"/>
      <c r="AS1554" s="20"/>
      <c r="AT1554" s="20"/>
      <c r="AU1554" s="20"/>
      <c r="AV1554" s="20"/>
      <c r="AW1554" s="20"/>
      <c r="AX1554" s="20">
        <v>1</v>
      </c>
      <c r="AY1554" s="20"/>
      <c r="AZ1554" s="20"/>
      <c r="BA1554" s="20"/>
      <c r="BB1554" s="20"/>
      <c r="BC1554" s="20"/>
      <c r="BD1554" s="16"/>
      <c r="BE1554" s="16"/>
      <c r="BF1554" s="16"/>
      <c r="BG1554" s="16"/>
      <c r="BH1554" s="16"/>
      <c r="BI1554" s="16"/>
      <c r="BJ1554" s="16"/>
      <c r="BK1554" s="16"/>
      <c r="BL1554" s="16"/>
      <c r="BM1554" s="16"/>
      <c r="BN1554" s="16"/>
      <c r="BO1554" s="16"/>
      <c r="BP1554" s="16"/>
      <c r="BQ1554" s="16"/>
      <c r="BR1554" s="16"/>
      <c r="BS1554" s="16"/>
      <c r="BT1554" s="16"/>
      <c r="BU1554" s="16"/>
      <c r="BV1554" s="16"/>
      <c r="BW1554" s="16"/>
      <c r="BX1554" s="16"/>
      <c r="BY1554" s="16"/>
      <c r="BZ1554" s="16"/>
      <c r="CA1554" s="16"/>
      <c r="CB1554" s="16"/>
      <c r="CC1554" s="16"/>
      <c r="CD1554" s="16"/>
      <c r="CE1554" s="16"/>
      <c r="CF1554" s="16"/>
      <c r="CG1554" s="19"/>
      <c r="CH1554" s="19"/>
      <c r="CI1554" s="19"/>
      <c r="CJ1554" s="19"/>
      <c r="CK1554" s="19"/>
      <c r="CL1554" s="19">
        <v>1</v>
      </c>
      <c r="CM1554" s="19"/>
      <c r="CN1554" s="19"/>
      <c r="CO1554" s="19"/>
      <c r="CP1554" s="19"/>
      <c r="CQ1554" s="19"/>
      <c r="CR1554" s="19"/>
    </row>
    <row r="1555" spans="1:96" ht="107" customHeight="1">
      <c r="A1555" s="11" cm="1">
        <f t="array" ref="A1555">SUMPRODUCT(--ISNUMBER(SEARCH({"stranding","stranded"},E1555)))</f>
        <v>0</v>
      </c>
      <c r="B1555" s="12">
        <v>1706</v>
      </c>
      <c r="C1555" s="13" t="s">
        <v>3189</v>
      </c>
      <c r="D1555" s="14">
        <v>2009</v>
      </c>
      <c r="E1555" s="15" t="s">
        <v>3190</v>
      </c>
      <c r="F1555" s="15" t="s">
        <v>7106</v>
      </c>
      <c r="G1555" s="15">
        <f t="shared" si="24"/>
        <v>11</v>
      </c>
      <c r="H1555" s="16"/>
      <c r="I1555" s="16"/>
      <c r="J1555" s="16"/>
      <c r="K1555" s="16"/>
      <c r="L1555" s="16"/>
      <c r="M1555" s="16"/>
      <c r="N1555" s="16"/>
      <c r="O1555" s="16"/>
      <c r="P1555" s="17"/>
      <c r="Q1555" s="17"/>
      <c r="R1555" s="17"/>
      <c r="S1555" s="17"/>
      <c r="T1555" s="18"/>
      <c r="U1555" s="18">
        <v>1</v>
      </c>
      <c r="V1555" s="18">
        <v>1</v>
      </c>
      <c r="W1555" s="18"/>
      <c r="X1555" s="19">
        <v>1</v>
      </c>
      <c r="Y1555" s="19">
        <v>1</v>
      </c>
      <c r="Z1555" s="19"/>
      <c r="AA1555" s="19"/>
      <c r="AB1555" s="19"/>
      <c r="AC1555" s="19"/>
      <c r="AD1555" s="19"/>
      <c r="AE1555" s="19"/>
      <c r="AF1555" s="19"/>
      <c r="AG1555" s="19"/>
      <c r="AH1555" s="19"/>
      <c r="AI1555" s="19"/>
      <c r="AJ1555" s="17">
        <v>1</v>
      </c>
      <c r="AK1555" s="17"/>
      <c r="AL1555" s="17"/>
      <c r="AM1555" s="17"/>
      <c r="AN1555" s="17"/>
      <c r="AO1555" s="17"/>
      <c r="AP1555" s="17"/>
      <c r="AQ1555" s="17"/>
      <c r="AR1555" s="20"/>
      <c r="AS1555" s="20"/>
      <c r="AT1555" s="20"/>
      <c r="AU1555" s="20">
        <v>1</v>
      </c>
      <c r="AV1555" s="20">
        <v>1</v>
      </c>
      <c r="AW1555" s="20"/>
      <c r="AX1555" s="20">
        <v>1</v>
      </c>
      <c r="AY1555" s="20"/>
      <c r="AZ1555" s="20">
        <v>1</v>
      </c>
      <c r="BA1555" s="20">
        <v>1</v>
      </c>
      <c r="BB1555" s="20"/>
      <c r="BC1555" s="20"/>
      <c r="BD1555" s="16"/>
      <c r="BE1555" s="16"/>
      <c r="BF1555" s="16"/>
      <c r="BG1555" s="16"/>
      <c r="BH1555" s="16"/>
      <c r="BI1555" s="16"/>
      <c r="BJ1555" s="16"/>
      <c r="BK1555" s="16"/>
      <c r="BL1555" s="16"/>
      <c r="BM1555" s="16"/>
      <c r="BN1555" s="16"/>
      <c r="BO1555" s="16"/>
      <c r="BP1555" s="16">
        <v>1</v>
      </c>
      <c r="BQ1555" s="16"/>
      <c r="BR1555" s="16"/>
      <c r="BS1555" s="16"/>
      <c r="BT1555" s="16"/>
      <c r="BU1555" s="16"/>
      <c r="BV1555" s="16"/>
      <c r="BW1555" s="16"/>
      <c r="BX1555" s="16"/>
      <c r="BY1555" s="16"/>
      <c r="BZ1555" s="16"/>
      <c r="CA1555" s="16"/>
      <c r="CB1555" s="16"/>
      <c r="CC1555" s="16"/>
      <c r="CD1555" s="16"/>
      <c r="CE1555" s="16"/>
      <c r="CF1555" s="16"/>
      <c r="CG1555" s="19"/>
      <c r="CH1555" s="19"/>
      <c r="CI1555" s="19"/>
      <c r="CJ1555" s="19"/>
      <c r="CK1555" s="19"/>
      <c r="CL1555" s="19">
        <v>1</v>
      </c>
      <c r="CM1555" s="19"/>
      <c r="CN1555" s="19"/>
      <c r="CO1555" s="19"/>
      <c r="CP1555" s="19"/>
      <c r="CQ1555" s="19"/>
      <c r="CR1555" s="19"/>
    </row>
    <row r="1556" spans="1:96" ht="107" customHeight="1">
      <c r="A1556" s="11" cm="1">
        <f t="array" ref="A1556">SUMPRODUCT(--ISNUMBER(SEARCH({"stranding","stranded"},E1556)))</f>
        <v>0</v>
      </c>
      <c r="B1556" s="12">
        <v>1707</v>
      </c>
      <c r="C1556" s="21" t="s">
        <v>3191</v>
      </c>
      <c r="D1556" s="22">
        <v>2009</v>
      </c>
      <c r="E1556" s="15" t="s">
        <v>3192</v>
      </c>
      <c r="F1556" s="15" t="s">
        <v>5996</v>
      </c>
      <c r="G1556" s="15">
        <f t="shared" si="24"/>
        <v>4</v>
      </c>
      <c r="H1556" s="16"/>
      <c r="I1556" s="16"/>
      <c r="J1556" s="16"/>
      <c r="K1556" s="16"/>
      <c r="L1556" s="16"/>
      <c r="M1556" s="16"/>
      <c r="N1556" s="16"/>
      <c r="O1556" s="16"/>
      <c r="P1556" s="17"/>
      <c r="Q1556" s="17"/>
      <c r="R1556" s="17"/>
      <c r="S1556" s="17"/>
      <c r="T1556" s="18"/>
      <c r="U1556" s="18">
        <v>1</v>
      </c>
      <c r="V1556" s="18"/>
      <c r="W1556" s="18"/>
      <c r="X1556" s="19"/>
      <c r="Y1556" s="19">
        <v>1</v>
      </c>
      <c r="Z1556" s="19"/>
      <c r="AA1556" s="19"/>
      <c r="AB1556" s="19"/>
      <c r="AC1556" s="19"/>
      <c r="AD1556" s="19"/>
      <c r="AE1556" s="19"/>
      <c r="AF1556" s="19"/>
      <c r="AG1556" s="19"/>
      <c r="AH1556" s="19"/>
      <c r="AI1556" s="19"/>
      <c r="AJ1556" s="17"/>
      <c r="AK1556" s="17"/>
      <c r="AL1556" s="17"/>
      <c r="AM1556" s="17"/>
      <c r="AN1556" s="17">
        <v>1</v>
      </c>
      <c r="AO1556" s="17"/>
      <c r="AP1556" s="17"/>
      <c r="AQ1556" s="17"/>
      <c r="AR1556" s="20"/>
      <c r="AS1556" s="20"/>
      <c r="AT1556" s="20"/>
      <c r="AU1556" s="20"/>
      <c r="AV1556" s="20"/>
      <c r="AW1556" s="20"/>
      <c r="AX1556" s="20"/>
      <c r="AY1556" s="20"/>
      <c r="AZ1556" s="20"/>
      <c r="BA1556" s="20"/>
      <c r="BB1556" s="20"/>
      <c r="BC1556" s="20"/>
      <c r="BD1556" s="16"/>
      <c r="BE1556" s="16"/>
      <c r="BF1556" s="16"/>
      <c r="BG1556" s="16"/>
      <c r="BH1556" s="16"/>
      <c r="BI1556" s="16"/>
      <c r="BJ1556" s="16"/>
      <c r="BK1556" s="16"/>
      <c r="BL1556" s="16"/>
      <c r="BM1556" s="16"/>
      <c r="BN1556" s="16"/>
      <c r="BO1556" s="16"/>
      <c r="BP1556" s="16"/>
      <c r="BQ1556" s="16"/>
      <c r="BR1556" s="16"/>
      <c r="BS1556" s="16"/>
      <c r="BT1556" s="16"/>
      <c r="BU1556" s="16"/>
      <c r="BV1556" s="16"/>
      <c r="BW1556" s="16">
        <v>1</v>
      </c>
      <c r="BX1556" s="16"/>
      <c r="BY1556" s="16"/>
      <c r="BZ1556" s="16"/>
      <c r="CA1556" s="16"/>
      <c r="CB1556" s="16"/>
      <c r="CC1556" s="16"/>
      <c r="CD1556" s="16"/>
      <c r="CE1556" s="16"/>
      <c r="CF1556" s="16"/>
      <c r="CG1556" s="19"/>
      <c r="CH1556" s="19"/>
      <c r="CI1556" s="19"/>
      <c r="CJ1556" s="19"/>
      <c r="CK1556" s="19"/>
      <c r="CL1556" s="19"/>
      <c r="CM1556" s="19"/>
      <c r="CN1556" s="19"/>
      <c r="CO1556" s="19"/>
      <c r="CP1556" s="19"/>
      <c r="CQ1556" s="19"/>
      <c r="CR1556" s="19"/>
    </row>
    <row r="1557" spans="1:96" ht="107" customHeight="1">
      <c r="A1557" s="11" cm="1">
        <f t="array" ref="A1557">SUMPRODUCT(--ISNUMBER(SEARCH({"stranding","stranded"},E1557)))</f>
        <v>0</v>
      </c>
      <c r="B1557" s="12">
        <v>1708</v>
      </c>
      <c r="C1557" s="13" t="s">
        <v>3193</v>
      </c>
      <c r="D1557" s="14">
        <v>2009</v>
      </c>
      <c r="E1557" s="15" t="s">
        <v>3194</v>
      </c>
      <c r="F1557" s="15" t="s">
        <v>6689</v>
      </c>
      <c r="G1557" s="15">
        <f t="shared" si="24"/>
        <v>6</v>
      </c>
      <c r="H1557" s="16"/>
      <c r="I1557" s="16"/>
      <c r="J1557" s="16"/>
      <c r="K1557" s="16"/>
      <c r="L1557" s="16">
        <v>2</v>
      </c>
      <c r="M1557" s="16"/>
      <c r="N1557" s="16"/>
      <c r="O1557" s="16"/>
      <c r="P1557" s="17"/>
      <c r="Q1557" s="17"/>
      <c r="R1557" s="17">
        <v>1</v>
      </c>
      <c r="S1557" s="17"/>
      <c r="T1557" s="18"/>
      <c r="U1557" s="18">
        <v>1</v>
      </c>
      <c r="V1557" s="18"/>
      <c r="W1557" s="18">
        <v>1</v>
      </c>
      <c r="X1557" s="19"/>
      <c r="Y1557" s="19">
        <v>1</v>
      </c>
      <c r="Z1557" s="19">
        <v>1</v>
      </c>
      <c r="AA1557" s="19"/>
      <c r="AB1557" s="19"/>
      <c r="AC1557" s="19"/>
      <c r="AD1557" s="19">
        <v>1</v>
      </c>
      <c r="AE1557" s="19"/>
      <c r="AF1557" s="19"/>
      <c r="AG1557" s="19"/>
      <c r="AH1557" s="19"/>
      <c r="AI1557" s="19"/>
      <c r="AJ1557" s="17"/>
      <c r="AK1557" s="17"/>
      <c r="AL1557" s="17"/>
      <c r="AM1557" s="17"/>
      <c r="AN1557" s="17"/>
      <c r="AO1557" s="17"/>
      <c r="AP1557" s="17"/>
      <c r="AQ1557" s="17"/>
      <c r="AR1557" s="20"/>
      <c r="AS1557" s="20"/>
      <c r="AT1557" s="20"/>
      <c r="AU1557" s="20"/>
      <c r="AV1557" s="20"/>
      <c r="AW1557" s="20"/>
      <c r="AX1557" s="20"/>
      <c r="AY1557" s="20"/>
      <c r="AZ1557" s="20"/>
      <c r="BA1557" s="20"/>
      <c r="BB1557" s="20"/>
      <c r="BC1557" s="20"/>
      <c r="BD1557" s="16"/>
      <c r="BE1557" s="16"/>
      <c r="BF1557" s="16"/>
      <c r="BG1557" s="16"/>
      <c r="BH1557" s="16"/>
      <c r="BI1557" s="16"/>
      <c r="BJ1557" s="16"/>
      <c r="BK1557" s="16"/>
      <c r="BL1557" s="16"/>
      <c r="BM1557" s="16"/>
      <c r="BN1557" s="16"/>
      <c r="BO1557" s="16"/>
      <c r="BP1557" s="16"/>
      <c r="BQ1557" s="16"/>
      <c r="BR1557" s="16"/>
      <c r="BS1557" s="16"/>
      <c r="BT1557" s="16"/>
      <c r="BU1557" s="16"/>
      <c r="BV1557" s="16"/>
      <c r="BW1557" s="16"/>
      <c r="BX1557" s="16"/>
      <c r="BY1557" s="16"/>
      <c r="BZ1557" s="16"/>
      <c r="CA1557" s="16"/>
      <c r="CB1557" s="16"/>
      <c r="CC1557" s="16"/>
      <c r="CD1557" s="16"/>
      <c r="CE1557" s="16"/>
      <c r="CF1557" s="16"/>
      <c r="CG1557" s="19"/>
      <c r="CH1557" s="19"/>
      <c r="CI1557" s="19"/>
      <c r="CJ1557" s="19"/>
      <c r="CK1557" s="19"/>
      <c r="CL1557" s="19"/>
      <c r="CM1557" s="19">
        <v>1</v>
      </c>
      <c r="CN1557" s="19"/>
      <c r="CO1557" s="19"/>
      <c r="CP1557" s="19"/>
      <c r="CQ1557" s="19"/>
      <c r="CR1557" s="19"/>
    </row>
    <row r="1558" spans="1:96" ht="107" customHeight="1">
      <c r="A1558" s="11" cm="1">
        <f t="array" ref="A1558">SUMPRODUCT(--ISNUMBER(SEARCH({"stranding","stranded"},E1558)))</f>
        <v>0</v>
      </c>
      <c r="B1558" s="12">
        <v>1709</v>
      </c>
      <c r="C1558" s="21" t="s">
        <v>3195</v>
      </c>
      <c r="D1558" s="22">
        <v>2009</v>
      </c>
      <c r="E1558" s="15" t="s">
        <v>3196</v>
      </c>
      <c r="F1558" s="15" t="s">
        <v>7982</v>
      </c>
      <c r="G1558" s="15">
        <f t="shared" si="24"/>
        <v>5</v>
      </c>
      <c r="H1558" s="16"/>
      <c r="I1558" s="16"/>
      <c r="J1558" s="16"/>
      <c r="K1558" s="16"/>
      <c r="L1558" s="16"/>
      <c r="M1558" s="16"/>
      <c r="N1558" s="16">
        <v>1</v>
      </c>
      <c r="O1558" s="16"/>
      <c r="P1558" s="17"/>
      <c r="Q1558" s="17"/>
      <c r="R1558" s="17"/>
      <c r="S1558" s="17"/>
      <c r="T1558" s="18">
        <v>1</v>
      </c>
      <c r="U1558" s="18"/>
      <c r="V1558" s="18"/>
      <c r="W1558" s="18"/>
      <c r="X1558" s="19">
        <v>1</v>
      </c>
      <c r="Y1558" s="19">
        <v>1</v>
      </c>
      <c r="Z1558" s="19"/>
      <c r="AA1558" s="19"/>
      <c r="AB1558" s="19"/>
      <c r="AC1558" s="19"/>
      <c r="AD1558" s="19"/>
      <c r="AE1558" s="19"/>
      <c r="AF1558" s="19"/>
      <c r="AG1558" s="19"/>
      <c r="AH1558" s="19"/>
      <c r="AI1558" s="19"/>
      <c r="AJ1558" s="17"/>
      <c r="AK1558" s="17"/>
      <c r="AL1558" s="17"/>
      <c r="AM1558" s="17"/>
      <c r="AN1558" s="17"/>
      <c r="AO1558" s="17"/>
      <c r="AP1558" s="17"/>
      <c r="AQ1558" s="17"/>
      <c r="AR1558" s="20"/>
      <c r="AS1558" s="20"/>
      <c r="AT1558" s="20"/>
      <c r="AU1558" s="20"/>
      <c r="AV1558" s="20"/>
      <c r="AW1558" s="20"/>
      <c r="AX1558" s="20"/>
      <c r="AY1558" s="20"/>
      <c r="AZ1558" s="20"/>
      <c r="BA1558" s="20"/>
      <c r="BB1558" s="20"/>
      <c r="BC1558" s="20"/>
      <c r="BD1558" s="16"/>
      <c r="BE1558" s="16"/>
      <c r="BF1558" s="16"/>
      <c r="BG1558" s="16"/>
      <c r="BH1558" s="16"/>
      <c r="BI1558" s="16"/>
      <c r="BJ1558" s="16"/>
      <c r="BK1558" s="16"/>
      <c r="BL1558" s="16"/>
      <c r="BM1558" s="16"/>
      <c r="BN1558" s="16"/>
      <c r="BO1558" s="16"/>
      <c r="BP1558" s="16"/>
      <c r="BQ1558" s="16"/>
      <c r="BR1558" s="16"/>
      <c r="BS1558" s="16"/>
      <c r="BT1558" s="16"/>
      <c r="BU1558" s="16"/>
      <c r="BV1558" s="16">
        <v>1</v>
      </c>
      <c r="BW1558" s="16"/>
      <c r="BX1558" s="16"/>
      <c r="BY1558" s="16"/>
      <c r="BZ1558" s="16"/>
      <c r="CA1558" s="16"/>
      <c r="CB1558" s="16"/>
      <c r="CC1558" s="16"/>
      <c r="CD1558" s="16">
        <v>1</v>
      </c>
      <c r="CE1558" s="16"/>
      <c r="CF1558" s="16"/>
      <c r="CG1558" s="19"/>
      <c r="CH1558" s="19"/>
      <c r="CI1558" s="19"/>
      <c r="CJ1558" s="19"/>
      <c r="CK1558" s="19"/>
      <c r="CL1558" s="19">
        <v>1</v>
      </c>
      <c r="CM1558" s="19"/>
      <c r="CN1558" s="19"/>
      <c r="CO1558" s="19"/>
      <c r="CP1558" s="19"/>
      <c r="CQ1558" s="19"/>
      <c r="CR1558" s="19"/>
    </row>
    <row r="1559" spans="1:96" ht="107" customHeight="1">
      <c r="A1559" s="11" cm="1">
        <f t="array" ref="A1559">SUMPRODUCT(--ISNUMBER(SEARCH({"stranding","stranded"},E1559)))</f>
        <v>0</v>
      </c>
      <c r="B1559" s="12">
        <v>1710</v>
      </c>
      <c r="C1559" s="13" t="s">
        <v>3197</v>
      </c>
      <c r="D1559" s="14">
        <v>2009</v>
      </c>
      <c r="E1559" s="15" t="s">
        <v>3198</v>
      </c>
      <c r="F1559" s="15" t="s">
        <v>8034</v>
      </c>
      <c r="G1559" s="15">
        <f t="shared" si="24"/>
        <v>10</v>
      </c>
      <c r="H1559" s="16"/>
      <c r="I1559" s="16">
        <v>2</v>
      </c>
      <c r="J1559" s="16"/>
      <c r="K1559" s="16"/>
      <c r="L1559" s="16"/>
      <c r="M1559" s="16"/>
      <c r="N1559" s="16"/>
      <c r="O1559" s="16"/>
      <c r="P1559" s="17"/>
      <c r="Q1559" s="17"/>
      <c r="R1559" s="17"/>
      <c r="S1559" s="17"/>
      <c r="T1559" s="18">
        <v>1</v>
      </c>
      <c r="U1559" s="18"/>
      <c r="V1559" s="18"/>
      <c r="W1559" s="18"/>
      <c r="X1559" s="19">
        <v>1</v>
      </c>
      <c r="Y1559" s="19">
        <v>1</v>
      </c>
      <c r="Z1559" s="19">
        <v>1</v>
      </c>
      <c r="AA1559" s="19"/>
      <c r="AB1559" s="19"/>
      <c r="AC1559" s="19"/>
      <c r="AD1559" s="19"/>
      <c r="AE1559" s="19"/>
      <c r="AF1559" s="19"/>
      <c r="AG1559" s="19"/>
      <c r="AH1559" s="19"/>
      <c r="AI1559" s="19"/>
      <c r="AJ1559" s="17"/>
      <c r="AK1559" s="17"/>
      <c r="AL1559" s="17"/>
      <c r="AM1559" s="17"/>
      <c r="AN1559" s="17"/>
      <c r="AO1559" s="17"/>
      <c r="AP1559" s="17"/>
      <c r="AQ1559" s="17"/>
      <c r="AR1559" s="20"/>
      <c r="AS1559" s="20"/>
      <c r="AT1559" s="20"/>
      <c r="AU1559" s="20"/>
      <c r="AV1559" s="20"/>
      <c r="AW1559" s="20"/>
      <c r="AX1559" s="20"/>
      <c r="AY1559" s="20"/>
      <c r="AZ1559" s="20"/>
      <c r="BA1559" s="20"/>
      <c r="BB1559" s="20"/>
      <c r="BC1559" s="20"/>
      <c r="BD1559" s="16"/>
      <c r="BE1559" s="16"/>
      <c r="BF1559" s="16"/>
      <c r="BG1559" s="16"/>
      <c r="BH1559" s="16"/>
      <c r="BI1559" s="16"/>
      <c r="BJ1559" s="16">
        <v>1</v>
      </c>
      <c r="BK1559" s="16"/>
      <c r="BL1559" s="16"/>
      <c r="BM1559" s="16"/>
      <c r="BN1559" s="16"/>
      <c r="BO1559" s="16"/>
      <c r="BP1559" s="16"/>
      <c r="BQ1559" s="16"/>
      <c r="BR1559" s="16"/>
      <c r="BS1559" s="16"/>
      <c r="BT1559" s="16"/>
      <c r="BU1559" s="16"/>
      <c r="BV1559" s="16"/>
      <c r="BW1559" s="16">
        <v>1</v>
      </c>
      <c r="BX1559" s="16"/>
      <c r="BY1559" s="16">
        <v>1</v>
      </c>
      <c r="BZ1559" s="16">
        <v>1</v>
      </c>
      <c r="CA1559" s="16">
        <v>1</v>
      </c>
      <c r="CB1559" s="16"/>
      <c r="CC1559" s="16"/>
      <c r="CD1559" s="16">
        <v>1</v>
      </c>
      <c r="CE1559" s="16"/>
      <c r="CF1559" s="16"/>
      <c r="CG1559" s="19"/>
      <c r="CH1559" s="19"/>
      <c r="CI1559" s="19"/>
      <c r="CJ1559" s="19"/>
      <c r="CK1559" s="19"/>
      <c r="CL1559" s="19"/>
      <c r="CM1559" s="19"/>
      <c r="CN1559" s="19"/>
      <c r="CO1559" s="19"/>
      <c r="CP1559" s="19"/>
      <c r="CQ1559" s="19">
        <v>1</v>
      </c>
      <c r="CR1559" s="19"/>
    </row>
    <row r="1560" spans="1:96" ht="107" customHeight="1">
      <c r="A1560" s="11" cm="1">
        <f t="array" ref="A1560">SUMPRODUCT(--ISNUMBER(SEARCH({"stranding","stranded"},E1560)))</f>
        <v>0</v>
      </c>
      <c r="B1560" s="12">
        <v>1712</v>
      </c>
      <c r="C1560" s="13" t="s">
        <v>3199</v>
      </c>
      <c r="D1560" s="14">
        <v>2009</v>
      </c>
      <c r="E1560" s="15" t="s">
        <v>3200</v>
      </c>
      <c r="F1560" s="15" t="s">
        <v>5997</v>
      </c>
      <c r="G1560" s="15">
        <f t="shared" si="24"/>
        <v>3</v>
      </c>
      <c r="H1560" s="16"/>
      <c r="I1560" s="16"/>
      <c r="J1560" s="16"/>
      <c r="K1560" s="16">
        <v>1</v>
      </c>
      <c r="L1560" s="16"/>
      <c r="M1560" s="16"/>
      <c r="N1560" s="16"/>
      <c r="O1560" s="16"/>
      <c r="P1560" s="17"/>
      <c r="Q1560" s="17"/>
      <c r="R1560" s="17"/>
      <c r="S1560" s="17"/>
      <c r="T1560" s="18"/>
      <c r="U1560" s="18">
        <v>1</v>
      </c>
      <c r="V1560" s="18"/>
      <c r="W1560" s="18"/>
      <c r="X1560" s="19"/>
      <c r="Y1560" s="19"/>
      <c r="Z1560" s="19"/>
      <c r="AA1560" s="19"/>
      <c r="AB1560" s="19"/>
      <c r="AC1560" s="19"/>
      <c r="AD1560" s="19"/>
      <c r="AE1560" s="19">
        <v>1</v>
      </c>
      <c r="AF1560" s="19">
        <v>1</v>
      </c>
      <c r="AG1560" s="19"/>
      <c r="AH1560" s="19"/>
      <c r="AI1560" s="19"/>
      <c r="AJ1560" s="17"/>
      <c r="AK1560" s="17"/>
      <c r="AL1560" s="17"/>
      <c r="AM1560" s="17"/>
      <c r="AN1560" s="17"/>
      <c r="AO1560" s="17"/>
      <c r="AP1560" s="17"/>
      <c r="AQ1560" s="17"/>
      <c r="AR1560" s="20"/>
      <c r="AS1560" s="20"/>
      <c r="AT1560" s="20"/>
      <c r="AU1560" s="20"/>
      <c r="AV1560" s="20"/>
      <c r="AW1560" s="20"/>
      <c r="AX1560" s="20"/>
      <c r="AY1560" s="20"/>
      <c r="AZ1560" s="20"/>
      <c r="BA1560" s="20"/>
      <c r="BB1560" s="20"/>
      <c r="BC1560" s="20"/>
      <c r="BD1560" s="16"/>
      <c r="BE1560" s="16"/>
      <c r="BF1560" s="16"/>
      <c r="BG1560" s="16"/>
      <c r="BH1560" s="16"/>
      <c r="BI1560" s="16"/>
      <c r="BJ1560" s="16"/>
      <c r="BK1560" s="16"/>
      <c r="BL1560" s="16"/>
      <c r="BM1560" s="16"/>
      <c r="BN1560" s="16"/>
      <c r="BO1560" s="16"/>
      <c r="BP1560" s="16"/>
      <c r="BQ1560" s="16"/>
      <c r="BR1560" s="16"/>
      <c r="BS1560" s="16"/>
      <c r="BT1560" s="16"/>
      <c r="BU1560" s="16"/>
      <c r="BV1560" s="16"/>
      <c r="BW1560" s="16"/>
      <c r="BX1560" s="16"/>
      <c r="BY1560" s="16"/>
      <c r="BZ1560" s="16"/>
      <c r="CA1560" s="16"/>
      <c r="CB1560" s="16"/>
      <c r="CC1560" s="16"/>
      <c r="CD1560" s="16"/>
      <c r="CE1560" s="16"/>
      <c r="CF1560" s="16"/>
      <c r="CG1560" s="19"/>
      <c r="CH1560" s="19"/>
      <c r="CI1560" s="19"/>
      <c r="CJ1560" s="19"/>
      <c r="CK1560" s="19"/>
      <c r="CL1560" s="19"/>
      <c r="CM1560" s="19"/>
      <c r="CN1560" s="19"/>
      <c r="CO1560" s="19"/>
      <c r="CP1560" s="19"/>
      <c r="CQ1560" s="19"/>
      <c r="CR1560" s="19"/>
    </row>
    <row r="1561" spans="1:96" ht="107" customHeight="1">
      <c r="A1561" s="11" cm="1">
        <f t="array" ref="A1561">SUMPRODUCT(--ISNUMBER(SEARCH({"stranding","stranded"},E1561)))</f>
        <v>0</v>
      </c>
      <c r="B1561" s="12">
        <v>1713</v>
      </c>
      <c r="C1561" s="21" t="s">
        <v>3201</v>
      </c>
      <c r="D1561" s="22">
        <v>2009</v>
      </c>
      <c r="E1561" s="15" t="s">
        <v>3202</v>
      </c>
      <c r="F1561" s="15" t="s">
        <v>6522</v>
      </c>
      <c r="G1561" s="15">
        <f t="shared" si="24"/>
        <v>4</v>
      </c>
      <c r="H1561" s="16"/>
      <c r="I1561" s="16"/>
      <c r="J1561" s="16"/>
      <c r="K1561" s="16">
        <v>1</v>
      </c>
      <c r="L1561" s="16"/>
      <c r="M1561" s="16"/>
      <c r="N1561" s="16"/>
      <c r="O1561" s="16"/>
      <c r="P1561" s="17"/>
      <c r="Q1561" s="17"/>
      <c r="R1561" s="17"/>
      <c r="S1561" s="17"/>
      <c r="T1561" s="18"/>
      <c r="U1561" s="18">
        <v>1</v>
      </c>
      <c r="V1561" s="18"/>
      <c r="W1561" s="18">
        <v>1</v>
      </c>
      <c r="X1561" s="19"/>
      <c r="Y1561" s="19">
        <v>1</v>
      </c>
      <c r="Z1561" s="19">
        <v>1</v>
      </c>
      <c r="AA1561" s="19"/>
      <c r="AB1561" s="19"/>
      <c r="AC1561" s="19"/>
      <c r="AD1561" s="19"/>
      <c r="AE1561" s="19"/>
      <c r="AF1561" s="19"/>
      <c r="AG1561" s="19"/>
      <c r="AH1561" s="19"/>
      <c r="AI1561" s="19"/>
      <c r="AJ1561" s="17"/>
      <c r="AK1561" s="17"/>
      <c r="AL1561" s="17"/>
      <c r="AM1561" s="17"/>
      <c r="AN1561" s="17"/>
      <c r="AO1561" s="17"/>
      <c r="AP1561" s="17"/>
      <c r="AQ1561" s="17"/>
      <c r="AR1561" s="20"/>
      <c r="AS1561" s="20"/>
      <c r="AT1561" s="20"/>
      <c r="AU1561" s="20"/>
      <c r="AV1561" s="20"/>
      <c r="AW1561" s="20"/>
      <c r="AX1561" s="20"/>
      <c r="AY1561" s="20"/>
      <c r="AZ1561" s="20"/>
      <c r="BA1561" s="20"/>
      <c r="BB1561" s="20"/>
      <c r="BC1561" s="20"/>
      <c r="BD1561" s="16"/>
      <c r="BE1561" s="16"/>
      <c r="BF1561" s="16"/>
      <c r="BG1561" s="16"/>
      <c r="BH1561" s="16"/>
      <c r="BI1561" s="16"/>
      <c r="BJ1561" s="16"/>
      <c r="BK1561" s="16"/>
      <c r="BL1561" s="16"/>
      <c r="BM1561" s="16"/>
      <c r="BN1561" s="16"/>
      <c r="BO1561" s="16"/>
      <c r="BP1561" s="16"/>
      <c r="BQ1561" s="16"/>
      <c r="BR1561" s="16"/>
      <c r="BS1561" s="16"/>
      <c r="BT1561" s="16"/>
      <c r="BU1561" s="16"/>
      <c r="BV1561" s="16"/>
      <c r="BW1561" s="16"/>
      <c r="BX1561" s="16"/>
      <c r="BY1561" s="16"/>
      <c r="BZ1561" s="16"/>
      <c r="CA1561" s="16"/>
      <c r="CB1561" s="16"/>
      <c r="CC1561" s="16"/>
      <c r="CD1561" s="16"/>
      <c r="CE1561" s="16"/>
      <c r="CF1561" s="16"/>
      <c r="CG1561" s="19"/>
      <c r="CH1561" s="19"/>
      <c r="CI1561" s="19"/>
      <c r="CJ1561" s="19"/>
      <c r="CK1561" s="19"/>
      <c r="CL1561" s="19"/>
      <c r="CM1561" s="19"/>
      <c r="CN1561" s="19"/>
      <c r="CO1561" s="19"/>
      <c r="CP1561" s="19">
        <v>1</v>
      </c>
      <c r="CQ1561" s="19"/>
      <c r="CR1561" s="19"/>
    </row>
    <row r="1562" spans="1:96" ht="107" customHeight="1">
      <c r="A1562" s="11" cm="1">
        <f t="array" ref="A1562">SUMPRODUCT(--ISNUMBER(SEARCH({"stranding","stranded"},E1562)))</f>
        <v>0</v>
      </c>
      <c r="B1562" s="12">
        <v>1714</v>
      </c>
      <c r="C1562" s="13" t="s">
        <v>3203</v>
      </c>
      <c r="D1562" s="14">
        <v>2009</v>
      </c>
      <c r="E1562" s="15" t="s">
        <v>3204</v>
      </c>
      <c r="F1562" s="15" t="s">
        <v>6672</v>
      </c>
      <c r="G1562" s="15">
        <f t="shared" si="24"/>
        <v>6</v>
      </c>
      <c r="H1562" s="16"/>
      <c r="I1562" s="16"/>
      <c r="J1562" s="16"/>
      <c r="K1562" s="16">
        <v>1</v>
      </c>
      <c r="L1562" s="16"/>
      <c r="M1562" s="16"/>
      <c r="N1562" s="16"/>
      <c r="O1562" s="16"/>
      <c r="P1562" s="17"/>
      <c r="Q1562" s="17"/>
      <c r="R1562" s="17">
        <v>1</v>
      </c>
      <c r="S1562" s="17"/>
      <c r="T1562" s="18"/>
      <c r="U1562" s="18">
        <v>1</v>
      </c>
      <c r="V1562" s="18"/>
      <c r="W1562" s="18">
        <v>1</v>
      </c>
      <c r="X1562" s="19"/>
      <c r="Y1562" s="19">
        <v>1</v>
      </c>
      <c r="Z1562" s="19">
        <v>1</v>
      </c>
      <c r="AA1562" s="19"/>
      <c r="AB1562" s="19"/>
      <c r="AC1562" s="19"/>
      <c r="AD1562" s="19"/>
      <c r="AE1562" s="19"/>
      <c r="AF1562" s="19"/>
      <c r="AG1562" s="19"/>
      <c r="AH1562" s="19"/>
      <c r="AI1562" s="19"/>
      <c r="AJ1562" s="17"/>
      <c r="AK1562" s="17"/>
      <c r="AL1562" s="17"/>
      <c r="AM1562" s="17"/>
      <c r="AN1562" s="17"/>
      <c r="AO1562" s="17"/>
      <c r="AP1562" s="17"/>
      <c r="AQ1562" s="17"/>
      <c r="AR1562" s="20"/>
      <c r="AS1562" s="20"/>
      <c r="AT1562" s="20"/>
      <c r="AU1562" s="20"/>
      <c r="AV1562" s="20"/>
      <c r="AW1562" s="20"/>
      <c r="AX1562" s="20"/>
      <c r="AY1562" s="20"/>
      <c r="AZ1562" s="20"/>
      <c r="BA1562" s="20"/>
      <c r="BB1562" s="20"/>
      <c r="BC1562" s="20"/>
      <c r="BD1562" s="16"/>
      <c r="BE1562" s="16"/>
      <c r="BF1562" s="16"/>
      <c r="BG1562" s="16"/>
      <c r="BH1562" s="16"/>
      <c r="BI1562" s="16"/>
      <c r="BJ1562" s="16"/>
      <c r="BK1562" s="16"/>
      <c r="BL1562" s="16"/>
      <c r="BM1562" s="16"/>
      <c r="BN1562" s="16"/>
      <c r="BO1562" s="16"/>
      <c r="BP1562" s="16"/>
      <c r="BQ1562" s="16"/>
      <c r="BR1562" s="16"/>
      <c r="BS1562" s="16"/>
      <c r="BT1562" s="16"/>
      <c r="BU1562" s="16"/>
      <c r="BV1562" s="16"/>
      <c r="BW1562" s="16"/>
      <c r="BX1562" s="16"/>
      <c r="BY1562" s="16"/>
      <c r="BZ1562" s="16">
        <v>1</v>
      </c>
      <c r="CA1562" s="16"/>
      <c r="CB1562" s="16"/>
      <c r="CC1562" s="16"/>
      <c r="CD1562" s="16"/>
      <c r="CE1562" s="16"/>
      <c r="CF1562" s="16"/>
      <c r="CG1562" s="19"/>
      <c r="CH1562" s="19"/>
      <c r="CI1562" s="19"/>
      <c r="CJ1562" s="19"/>
      <c r="CK1562" s="19"/>
      <c r="CL1562" s="19"/>
      <c r="CM1562" s="19"/>
      <c r="CN1562" s="19">
        <v>1</v>
      </c>
      <c r="CO1562" s="19"/>
      <c r="CP1562" s="19"/>
      <c r="CQ1562" s="19"/>
      <c r="CR1562" s="19"/>
    </row>
    <row r="1563" spans="1:96" ht="107" customHeight="1">
      <c r="A1563" s="11" cm="1">
        <f t="array" ref="A1563">SUMPRODUCT(--ISNUMBER(SEARCH({"stranding","stranded"},E1563)))</f>
        <v>0</v>
      </c>
      <c r="B1563" s="12">
        <v>1715</v>
      </c>
      <c r="C1563" s="21" t="s">
        <v>3205</v>
      </c>
      <c r="D1563" s="22">
        <v>2009</v>
      </c>
      <c r="E1563" s="15" t="s">
        <v>3206</v>
      </c>
      <c r="F1563" s="15" t="s">
        <v>5998</v>
      </c>
      <c r="G1563" s="15">
        <f t="shared" si="24"/>
        <v>4</v>
      </c>
      <c r="H1563" s="16"/>
      <c r="I1563" s="16"/>
      <c r="J1563" s="16"/>
      <c r="K1563" s="16"/>
      <c r="L1563" s="16"/>
      <c r="M1563" s="16"/>
      <c r="N1563" s="16"/>
      <c r="O1563" s="16"/>
      <c r="P1563" s="17"/>
      <c r="Q1563" s="17"/>
      <c r="R1563" s="17"/>
      <c r="S1563" s="17"/>
      <c r="T1563" s="18"/>
      <c r="U1563" s="18"/>
      <c r="V1563" s="18"/>
      <c r="W1563" s="18"/>
      <c r="X1563" s="19"/>
      <c r="Y1563" s="19">
        <v>1</v>
      </c>
      <c r="Z1563" s="19">
        <v>1</v>
      </c>
      <c r="AA1563" s="19"/>
      <c r="AB1563" s="19"/>
      <c r="AC1563" s="19"/>
      <c r="AD1563" s="19"/>
      <c r="AE1563" s="19"/>
      <c r="AF1563" s="19"/>
      <c r="AG1563" s="19"/>
      <c r="AH1563" s="19"/>
      <c r="AI1563" s="19"/>
      <c r="AJ1563" s="17"/>
      <c r="AK1563" s="17"/>
      <c r="AL1563" s="17"/>
      <c r="AM1563" s="17"/>
      <c r="AN1563" s="17"/>
      <c r="AO1563" s="17"/>
      <c r="AP1563" s="17"/>
      <c r="AQ1563" s="17"/>
      <c r="AR1563" s="20"/>
      <c r="AS1563" s="20"/>
      <c r="AT1563" s="20"/>
      <c r="AU1563" s="20"/>
      <c r="AV1563" s="20"/>
      <c r="AW1563" s="20"/>
      <c r="AX1563" s="20"/>
      <c r="AY1563" s="20"/>
      <c r="AZ1563" s="20"/>
      <c r="BA1563" s="20"/>
      <c r="BB1563" s="20"/>
      <c r="BC1563" s="20"/>
      <c r="BD1563" s="16"/>
      <c r="BE1563" s="16"/>
      <c r="BF1563" s="16"/>
      <c r="BG1563" s="16"/>
      <c r="BH1563" s="16"/>
      <c r="BI1563" s="16"/>
      <c r="BJ1563" s="16"/>
      <c r="BK1563" s="16"/>
      <c r="BL1563" s="16"/>
      <c r="BM1563" s="16"/>
      <c r="BN1563" s="16"/>
      <c r="BO1563" s="16"/>
      <c r="BP1563" s="16">
        <v>1</v>
      </c>
      <c r="BQ1563" s="16"/>
      <c r="BR1563" s="16"/>
      <c r="BS1563" s="16"/>
      <c r="BT1563" s="16"/>
      <c r="BU1563" s="16"/>
      <c r="BV1563" s="16"/>
      <c r="BW1563" s="16"/>
      <c r="BX1563" s="16"/>
      <c r="BY1563" s="16"/>
      <c r="BZ1563" s="16">
        <v>1</v>
      </c>
      <c r="CA1563" s="16"/>
      <c r="CB1563" s="16"/>
      <c r="CC1563" s="16"/>
      <c r="CD1563" s="16"/>
      <c r="CE1563" s="16"/>
      <c r="CF1563" s="16"/>
      <c r="CG1563" s="19"/>
      <c r="CH1563" s="19"/>
      <c r="CI1563" s="19"/>
      <c r="CJ1563" s="19"/>
      <c r="CK1563" s="19"/>
      <c r="CL1563" s="19"/>
      <c r="CM1563" s="19"/>
      <c r="CN1563" s="19"/>
      <c r="CO1563" s="19"/>
      <c r="CP1563" s="19"/>
      <c r="CQ1563" s="19"/>
      <c r="CR1563" s="19"/>
    </row>
    <row r="1564" spans="1:96" ht="107" customHeight="1">
      <c r="A1564" s="11" cm="1">
        <f t="array" ref="A1564">SUMPRODUCT(--ISNUMBER(SEARCH({"stranding","stranded"},E1564)))</f>
        <v>0</v>
      </c>
      <c r="B1564" s="12">
        <v>1716</v>
      </c>
      <c r="C1564" s="13" t="s">
        <v>3207</v>
      </c>
      <c r="D1564" s="14">
        <v>2009</v>
      </c>
      <c r="E1564" s="15" t="s">
        <v>3208</v>
      </c>
      <c r="F1564" s="15" t="s">
        <v>7107</v>
      </c>
      <c r="G1564" s="15">
        <f t="shared" si="24"/>
        <v>6</v>
      </c>
      <c r="H1564" s="16"/>
      <c r="I1564" s="16"/>
      <c r="J1564" s="16"/>
      <c r="K1564" s="16"/>
      <c r="L1564" s="16"/>
      <c r="M1564" s="16">
        <v>1</v>
      </c>
      <c r="N1564" s="16"/>
      <c r="O1564" s="16"/>
      <c r="P1564" s="17"/>
      <c r="Q1564" s="17"/>
      <c r="R1564" s="17"/>
      <c r="S1564" s="17"/>
      <c r="T1564" s="18"/>
      <c r="U1564" s="18">
        <v>1</v>
      </c>
      <c r="V1564" s="18"/>
      <c r="W1564" s="18">
        <v>1</v>
      </c>
      <c r="X1564" s="19"/>
      <c r="Y1564" s="19"/>
      <c r="Z1564" s="19"/>
      <c r="AA1564" s="19"/>
      <c r="AB1564" s="19"/>
      <c r="AC1564" s="19"/>
      <c r="AD1564" s="19"/>
      <c r="AE1564" s="19">
        <v>1</v>
      </c>
      <c r="AF1564" s="19"/>
      <c r="AG1564" s="19"/>
      <c r="AH1564" s="19"/>
      <c r="AI1564" s="19"/>
      <c r="AJ1564" s="17">
        <v>1</v>
      </c>
      <c r="AK1564" s="17"/>
      <c r="AL1564" s="17"/>
      <c r="AM1564" s="17"/>
      <c r="AN1564" s="17"/>
      <c r="AO1564" s="17"/>
      <c r="AP1564" s="17"/>
      <c r="AQ1564" s="17"/>
      <c r="AR1564" s="20"/>
      <c r="AS1564" s="20"/>
      <c r="AT1564" s="20"/>
      <c r="AU1564" s="20"/>
      <c r="AV1564" s="20"/>
      <c r="AW1564" s="20"/>
      <c r="AX1564" s="20"/>
      <c r="AY1564" s="20"/>
      <c r="AZ1564" s="20"/>
      <c r="BA1564" s="20"/>
      <c r="BB1564" s="20"/>
      <c r="BC1564" s="20"/>
      <c r="BD1564" s="16"/>
      <c r="BE1564" s="16"/>
      <c r="BF1564" s="16"/>
      <c r="BG1564" s="16"/>
      <c r="BH1564" s="16"/>
      <c r="BI1564" s="16"/>
      <c r="BJ1564" s="16"/>
      <c r="BK1564" s="16"/>
      <c r="BL1564" s="16"/>
      <c r="BM1564" s="16"/>
      <c r="BN1564" s="16"/>
      <c r="BO1564" s="16"/>
      <c r="BP1564" s="16"/>
      <c r="BQ1564" s="16"/>
      <c r="BR1564" s="16"/>
      <c r="BS1564" s="16">
        <v>1</v>
      </c>
      <c r="BT1564" s="16">
        <v>1</v>
      </c>
      <c r="BU1564" s="16"/>
      <c r="BV1564" s="16"/>
      <c r="BW1564" s="16"/>
      <c r="BX1564" s="16"/>
      <c r="BY1564" s="16"/>
      <c r="BZ1564" s="16"/>
      <c r="CA1564" s="16"/>
      <c r="CB1564" s="16"/>
      <c r="CC1564" s="16"/>
      <c r="CD1564" s="16"/>
      <c r="CE1564" s="16"/>
      <c r="CF1564" s="16"/>
      <c r="CG1564" s="19"/>
      <c r="CH1564" s="19"/>
      <c r="CI1564" s="19"/>
      <c r="CJ1564" s="19"/>
      <c r="CK1564" s="19"/>
      <c r="CL1564" s="19"/>
      <c r="CM1564" s="19">
        <v>1</v>
      </c>
      <c r="CN1564" s="19"/>
      <c r="CO1564" s="19"/>
      <c r="CP1564" s="19"/>
      <c r="CQ1564" s="19"/>
      <c r="CR1564" s="19"/>
    </row>
    <row r="1565" spans="1:96" ht="107" customHeight="1">
      <c r="A1565" s="11" cm="1">
        <f t="array" ref="A1565">SUMPRODUCT(--ISNUMBER(SEARCH({"stranding","stranded"},E1565)))</f>
        <v>0</v>
      </c>
      <c r="B1565" s="12">
        <v>1717</v>
      </c>
      <c r="C1565" s="21" t="s">
        <v>3209</v>
      </c>
      <c r="D1565" s="22">
        <v>2009</v>
      </c>
      <c r="E1565" s="15" t="s">
        <v>3210</v>
      </c>
      <c r="F1565" s="15" t="s">
        <v>7108</v>
      </c>
      <c r="G1565" s="15">
        <f t="shared" si="24"/>
        <v>10</v>
      </c>
      <c r="H1565" s="16"/>
      <c r="I1565" s="16">
        <v>1</v>
      </c>
      <c r="J1565" s="16"/>
      <c r="K1565" s="16">
        <v>1</v>
      </c>
      <c r="L1565" s="16"/>
      <c r="M1565" s="16"/>
      <c r="N1565" s="16"/>
      <c r="O1565" s="16"/>
      <c r="P1565" s="17">
        <v>1</v>
      </c>
      <c r="Q1565" s="17"/>
      <c r="R1565" s="17"/>
      <c r="S1565" s="17"/>
      <c r="T1565" s="18"/>
      <c r="U1565" s="18">
        <v>1</v>
      </c>
      <c r="V1565" s="18"/>
      <c r="W1565" s="18">
        <v>1</v>
      </c>
      <c r="X1565" s="19"/>
      <c r="Y1565" s="19">
        <v>1</v>
      </c>
      <c r="Z1565" s="19">
        <v>1</v>
      </c>
      <c r="AA1565" s="19"/>
      <c r="AB1565" s="19"/>
      <c r="AC1565" s="19"/>
      <c r="AD1565" s="19"/>
      <c r="AE1565" s="19"/>
      <c r="AF1565" s="19"/>
      <c r="AG1565" s="19"/>
      <c r="AH1565" s="19"/>
      <c r="AI1565" s="19"/>
      <c r="AJ1565" s="17"/>
      <c r="AK1565" s="17"/>
      <c r="AL1565" s="17"/>
      <c r="AM1565" s="17"/>
      <c r="AN1565" s="17"/>
      <c r="AO1565" s="17"/>
      <c r="AP1565" s="17"/>
      <c r="AQ1565" s="17"/>
      <c r="AR1565" s="20"/>
      <c r="AS1565" s="20"/>
      <c r="AT1565" s="20"/>
      <c r="AU1565" s="20"/>
      <c r="AV1565" s="20"/>
      <c r="AW1565" s="20"/>
      <c r="AX1565" s="20"/>
      <c r="AY1565" s="20"/>
      <c r="AZ1565" s="20">
        <v>1</v>
      </c>
      <c r="BA1565" s="20"/>
      <c r="BB1565" s="20"/>
      <c r="BC1565" s="20"/>
      <c r="BD1565" s="16"/>
      <c r="BE1565" s="16"/>
      <c r="BF1565" s="16"/>
      <c r="BG1565" s="16"/>
      <c r="BH1565" s="16"/>
      <c r="BI1565" s="16"/>
      <c r="BJ1565" s="16">
        <v>1</v>
      </c>
      <c r="BK1565" s="16"/>
      <c r="BL1565" s="16"/>
      <c r="BM1565" s="16">
        <v>1</v>
      </c>
      <c r="BN1565" s="16"/>
      <c r="BO1565" s="16"/>
      <c r="BP1565" s="16"/>
      <c r="BQ1565" s="16"/>
      <c r="BR1565" s="16"/>
      <c r="BS1565" s="16"/>
      <c r="BT1565" s="16"/>
      <c r="BU1565" s="16"/>
      <c r="BV1565" s="16"/>
      <c r="BW1565" s="16"/>
      <c r="BX1565" s="16"/>
      <c r="BY1565" s="16"/>
      <c r="BZ1565" s="16">
        <v>1</v>
      </c>
      <c r="CA1565" s="16"/>
      <c r="CB1565" s="16"/>
      <c r="CC1565" s="16"/>
      <c r="CD1565" s="16"/>
      <c r="CE1565" s="16"/>
      <c r="CF1565" s="16">
        <v>1</v>
      </c>
      <c r="CG1565" s="19"/>
      <c r="CH1565" s="19"/>
      <c r="CI1565" s="19"/>
      <c r="CJ1565" s="19"/>
      <c r="CK1565" s="19">
        <v>1</v>
      </c>
      <c r="CL1565" s="19"/>
      <c r="CM1565" s="19"/>
      <c r="CN1565" s="19"/>
      <c r="CO1565" s="19"/>
      <c r="CP1565" s="19"/>
      <c r="CQ1565" s="19"/>
      <c r="CR1565" s="19"/>
    </row>
    <row r="1566" spans="1:96" ht="107" customHeight="1">
      <c r="A1566" s="11" cm="1">
        <f t="array" ref="A1566">SUMPRODUCT(--ISNUMBER(SEARCH({"stranding","stranded"},E1566)))</f>
        <v>0</v>
      </c>
      <c r="B1566" s="12">
        <v>1718</v>
      </c>
      <c r="C1566" s="13" t="s">
        <v>3211</v>
      </c>
      <c r="D1566" s="14">
        <v>2009</v>
      </c>
      <c r="E1566" s="15" t="s">
        <v>3212</v>
      </c>
      <c r="F1566" s="15" t="s">
        <v>7109</v>
      </c>
      <c r="G1566" s="15">
        <f t="shared" si="24"/>
        <v>10</v>
      </c>
      <c r="H1566" s="16"/>
      <c r="I1566" s="16"/>
      <c r="J1566" s="16"/>
      <c r="K1566" s="16"/>
      <c r="L1566" s="16"/>
      <c r="M1566" s="16">
        <v>1</v>
      </c>
      <c r="N1566" s="16"/>
      <c r="O1566" s="16"/>
      <c r="P1566" s="17">
        <v>1</v>
      </c>
      <c r="Q1566" s="17"/>
      <c r="R1566" s="17"/>
      <c r="S1566" s="17"/>
      <c r="T1566" s="18"/>
      <c r="U1566" s="18">
        <v>1</v>
      </c>
      <c r="V1566" s="18"/>
      <c r="W1566" s="18"/>
      <c r="X1566" s="19">
        <v>1</v>
      </c>
      <c r="Y1566" s="19"/>
      <c r="Z1566" s="19"/>
      <c r="AA1566" s="19"/>
      <c r="AB1566" s="19"/>
      <c r="AC1566" s="19"/>
      <c r="AD1566" s="19"/>
      <c r="AE1566" s="19">
        <v>1</v>
      </c>
      <c r="AF1566" s="19"/>
      <c r="AG1566" s="19"/>
      <c r="AH1566" s="19"/>
      <c r="AI1566" s="19"/>
      <c r="AJ1566" s="17">
        <v>1</v>
      </c>
      <c r="AK1566" s="17"/>
      <c r="AL1566" s="17"/>
      <c r="AM1566" s="17"/>
      <c r="AN1566" s="17">
        <v>1</v>
      </c>
      <c r="AO1566" s="17"/>
      <c r="AP1566" s="17"/>
      <c r="AQ1566" s="17"/>
      <c r="AR1566" s="20"/>
      <c r="AS1566" s="20"/>
      <c r="AT1566" s="20"/>
      <c r="AU1566" s="20"/>
      <c r="AV1566" s="20"/>
      <c r="AW1566" s="20"/>
      <c r="AX1566" s="20"/>
      <c r="AY1566" s="20"/>
      <c r="AZ1566" s="20">
        <v>1</v>
      </c>
      <c r="BA1566" s="20"/>
      <c r="BB1566" s="20"/>
      <c r="BC1566" s="20"/>
      <c r="BD1566" s="16"/>
      <c r="BE1566" s="16"/>
      <c r="BF1566" s="16"/>
      <c r="BG1566" s="16"/>
      <c r="BH1566" s="16"/>
      <c r="BI1566" s="16"/>
      <c r="BJ1566" s="16">
        <v>1</v>
      </c>
      <c r="BK1566" s="16"/>
      <c r="BL1566" s="16"/>
      <c r="BM1566" s="16"/>
      <c r="BN1566" s="16"/>
      <c r="BO1566" s="16"/>
      <c r="BP1566" s="16"/>
      <c r="BQ1566" s="16"/>
      <c r="BR1566" s="16"/>
      <c r="BS1566" s="16"/>
      <c r="BT1566" s="16"/>
      <c r="BU1566" s="16"/>
      <c r="BV1566" s="16"/>
      <c r="BW1566" s="16"/>
      <c r="BX1566" s="16"/>
      <c r="BY1566" s="16"/>
      <c r="BZ1566" s="16">
        <v>1</v>
      </c>
      <c r="CA1566" s="16"/>
      <c r="CB1566" s="16"/>
      <c r="CC1566" s="16"/>
      <c r="CD1566" s="16"/>
      <c r="CE1566" s="16"/>
      <c r="CF1566" s="16">
        <v>1</v>
      </c>
      <c r="CG1566" s="19">
        <v>1</v>
      </c>
      <c r="CH1566" s="19"/>
      <c r="CI1566" s="19"/>
      <c r="CJ1566" s="19"/>
      <c r="CK1566" s="19"/>
      <c r="CL1566" s="19"/>
      <c r="CM1566" s="19"/>
      <c r="CN1566" s="19"/>
      <c r="CO1566" s="19"/>
      <c r="CP1566" s="19"/>
      <c r="CQ1566" s="19"/>
      <c r="CR1566" s="19"/>
    </row>
    <row r="1567" spans="1:96" ht="107" customHeight="1">
      <c r="A1567" s="11" cm="1">
        <f t="array" ref="A1567">SUMPRODUCT(--ISNUMBER(SEARCH({"stranding","stranded"},E1567)))</f>
        <v>0</v>
      </c>
      <c r="B1567" s="12">
        <v>1719</v>
      </c>
      <c r="C1567" s="21" t="s">
        <v>3213</v>
      </c>
      <c r="D1567" s="22">
        <v>2009</v>
      </c>
      <c r="E1567" s="23" t="s">
        <v>3214</v>
      </c>
      <c r="F1567" s="23" t="s">
        <v>6029</v>
      </c>
      <c r="G1567" s="15">
        <f t="shared" si="24"/>
        <v>3</v>
      </c>
      <c r="H1567" s="16"/>
      <c r="I1567" s="16"/>
      <c r="J1567" s="16"/>
      <c r="K1567" s="16"/>
      <c r="L1567" s="16"/>
      <c r="M1567" s="16"/>
      <c r="N1567" s="16"/>
      <c r="O1567" s="16"/>
      <c r="P1567" s="17"/>
      <c r="Q1567" s="17"/>
      <c r="R1567" s="17"/>
      <c r="S1567" s="17"/>
      <c r="T1567" s="18"/>
      <c r="U1567" s="18">
        <v>1</v>
      </c>
      <c r="V1567" s="18"/>
      <c r="W1567" s="18"/>
      <c r="X1567" s="19"/>
      <c r="Y1567" s="19">
        <v>1</v>
      </c>
      <c r="Z1567" s="19"/>
      <c r="AA1567" s="19">
        <v>1</v>
      </c>
      <c r="AB1567" s="19"/>
      <c r="AC1567" s="19"/>
      <c r="AD1567" s="19"/>
      <c r="AE1567" s="19"/>
      <c r="AF1567" s="19"/>
      <c r="AG1567" s="19"/>
      <c r="AH1567" s="19"/>
      <c r="AI1567" s="19"/>
      <c r="AJ1567" s="17"/>
      <c r="AK1567" s="17"/>
      <c r="AL1567" s="17"/>
      <c r="AM1567" s="17"/>
      <c r="AN1567" s="17"/>
      <c r="AO1567" s="17"/>
      <c r="AP1567" s="17"/>
      <c r="AQ1567" s="17"/>
      <c r="AR1567" s="20"/>
      <c r="AS1567" s="20"/>
      <c r="AT1567" s="20"/>
      <c r="AU1567" s="20"/>
      <c r="AV1567" s="20"/>
      <c r="AW1567" s="20"/>
      <c r="AX1567" s="20"/>
      <c r="AY1567" s="20"/>
      <c r="AZ1567" s="20"/>
      <c r="BA1567" s="20"/>
      <c r="BB1567" s="20"/>
      <c r="BC1567" s="20"/>
      <c r="BD1567" s="16"/>
      <c r="BE1567" s="16"/>
      <c r="BF1567" s="16"/>
      <c r="BG1567" s="16"/>
      <c r="BH1567" s="16"/>
      <c r="BI1567" s="16"/>
      <c r="BJ1567" s="16"/>
      <c r="BK1567" s="16"/>
      <c r="BL1567" s="16"/>
      <c r="BM1567" s="16"/>
      <c r="BN1567" s="16"/>
      <c r="BO1567" s="16"/>
      <c r="BP1567" s="16"/>
      <c r="BQ1567" s="16"/>
      <c r="BR1567" s="16"/>
      <c r="BS1567" s="16"/>
      <c r="BT1567" s="16"/>
      <c r="BU1567" s="16"/>
      <c r="BV1567" s="16"/>
      <c r="BW1567" s="16"/>
      <c r="BX1567" s="16"/>
      <c r="BY1567" s="16"/>
      <c r="BZ1567" s="16"/>
      <c r="CA1567" s="16"/>
      <c r="CB1567" s="16"/>
      <c r="CC1567" s="16"/>
      <c r="CD1567" s="16"/>
      <c r="CE1567" s="16"/>
      <c r="CF1567" s="16"/>
      <c r="CG1567" s="19"/>
      <c r="CH1567" s="19"/>
      <c r="CI1567" s="19"/>
      <c r="CJ1567" s="19"/>
      <c r="CK1567" s="19">
        <v>1</v>
      </c>
      <c r="CL1567" s="19"/>
      <c r="CM1567" s="19"/>
      <c r="CN1567" s="19"/>
      <c r="CO1567" s="19"/>
      <c r="CP1567" s="19"/>
      <c r="CQ1567" s="19"/>
      <c r="CR1567" s="19"/>
    </row>
    <row r="1568" spans="1:96" ht="107" customHeight="1">
      <c r="A1568" s="11" cm="1">
        <f t="array" ref="A1568">SUMPRODUCT(--ISNUMBER(SEARCH({"stranding","stranded"},E1568)))</f>
        <v>0</v>
      </c>
      <c r="B1568" s="12">
        <v>1720</v>
      </c>
      <c r="C1568" s="13" t="s">
        <v>3215</v>
      </c>
      <c r="D1568" s="14">
        <v>2009</v>
      </c>
      <c r="E1568" s="15" t="s">
        <v>3216</v>
      </c>
      <c r="F1568" s="15" t="s">
        <v>7110</v>
      </c>
      <c r="G1568" s="15">
        <f t="shared" si="24"/>
        <v>6</v>
      </c>
      <c r="H1568" s="16"/>
      <c r="I1568" s="16"/>
      <c r="J1568" s="16"/>
      <c r="K1568" s="16"/>
      <c r="L1568" s="16"/>
      <c r="M1568" s="16"/>
      <c r="N1568" s="16">
        <v>1</v>
      </c>
      <c r="O1568" s="16"/>
      <c r="P1568" s="17">
        <v>1</v>
      </c>
      <c r="Q1568" s="17"/>
      <c r="R1568" s="17"/>
      <c r="S1568" s="17"/>
      <c r="T1568" s="18"/>
      <c r="U1568" s="18">
        <v>1</v>
      </c>
      <c r="V1568" s="18"/>
      <c r="W1568" s="18"/>
      <c r="X1568" s="19"/>
      <c r="Y1568" s="19">
        <v>1</v>
      </c>
      <c r="Z1568" s="19">
        <v>1</v>
      </c>
      <c r="AA1568" s="19"/>
      <c r="AB1568" s="19"/>
      <c r="AC1568" s="19"/>
      <c r="AD1568" s="19"/>
      <c r="AE1568" s="19"/>
      <c r="AF1568" s="19"/>
      <c r="AG1568" s="19"/>
      <c r="AH1568" s="19"/>
      <c r="AI1568" s="19"/>
      <c r="AJ1568" s="17"/>
      <c r="AK1568" s="17"/>
      <c r="AL1568" s="17"/>
      <c r="AM1568" s="17"/>
      <c r="AN1568" s="17"/>
      <c r="AO1568" s="17"/>
      <c r="AP1568" s="17"/>
      <c r="AQ1568" s="17"/>
      <c r="AR1568" s="20"/>
      <c r="AS1568" s="20"/>
      <c r="AT1568" s="20"/>
      <c r="AU1568" s="20"/>
      <c r="AV1568" s="20"/>
      <c r="AW1568" s="20"/>
      <c r="AX1568" s="20"/>
      <c r="AY1568" s="20"/>
      <c r="AZ1568" s="20"/>
      <c r="BA1568" s="20"/>
      <c r="BB1568" s="20"/>
      <c r="BC1568" s="20"/>
      <c r="BD1568" s="16"/>
      <c r="BE1568" s="16"/>
      <c r="BF1568" s="16">
        <v>1</v>
      </c>
      <c r="BG1568" s="16"/>
      <c r="BH1568" s="16"/>
      <c r="BI1568" s="16"/>
      <c r="BJ1568" s="16"/>
      <c r="BK1568" s="16"/>
      <c r="BL1568" s="16"/>
      <c r="BM1568" s="16"/>
      <c r="BN1568" s="16"/>
      <c r="BO1568" s="16"/>
      <c r="BP1568" s="16"/>
      <c r="BQ1568" s="16"/>
      <c r="BR1568" s="16"/>
      <c r="BS1568" s="16"/>
      <c r="BT1568" s="16"/>
      <c r="BU1568" s="16"/>
      <c r="BV1568" s="16"/>
      <c r="BW1568" s="16"/>
      <c r="BX1568" s="16"/>
      <c r="BY1568" s="16"/>
      <c r="BZ1568" s="16">
        <v>1</v>
      </c>
      <c r="CA1568" s="16"/>
      <c r="CB1568" s="16"/>
      <c r="CC1568" s="16"/>
      <c r="CD1568" s="16"/>
      <c r="CE1568" s="16"/>
      <c r="CF1568" s="16"/>
      <c r="CG1568" s="19"/>
      <c r="CH1568" s="19"/>
      <c r="CI1568" s="19"/>
      <c r="CJ1568" s="19"/>
      <c r="CK1568" s="19"/>
      <c r="CL1568" s="19"/>
      <c r="CM1568" s="19"/>
      <c r="CN1568" s="19"/>
      <c r="CO1568" s="19"/>
      <c r="CP1568" s="19">
        <v>1</v>
      </c>
      <c r="CQ1568" s="19"/>
      <c r="CR1568" s="19"/>
    </row>
    <row r="1569" spans="1:96" ht="107" customHeight="1">
      <c r="A1569" s="11" cm="1">
        <f t="array" ref="A1569">SUMPRODUCT(--ISNUMBER(SEARCH({"stranding","stranded"},E1569)))</f>
        <v>0</v>
      </c>
      <c r="B1569" s="12">
        <v>1721</v>
      </c>
      <c r="C1569" s="21" t="s">
        <v>3217</v>
      </c>
      <c r="D1569" s="22">
        <v>2009</v>
      </c>
      <c r="E1569" s="15" t="s">
        <v>3218</v>
      </c>
      <c r="F1569" s="15" t="s">
        <v>7111</v>
      </c>
      <c r="G1569" s="15">
        <f t="shared" si="24"/>
        <v>4</v>
      </c>
      <c r="H1569" s="16"/>
      <c r="I1569" s="16"/>
      <c r="J1569" s="16"/>
      <c r="K1569" s="16"/>
      <c r="L1569" s="16"/>
      <c r="M1569" s="16"/>
      <c r="N1569" s="16"/>
      <c r="O1569" s="16"/>
      <c r="P1569" s="17"/>
      <c r="Q1569" s="17"/>
      <c r="R1569" s="17"/>
      <c r="S1569" s="17"/>
      <c r="T1569" s="18"/>
      <c r="U1569" s="18">
        <v>1</v>
      </c>
      <c r="V1569" s="18"/>
      <c r="W1569" s="18">
        <v>1</v>
      </c>
      <c r="X1569" s="19"/>
      <c r="Y1569" s="19">
        <v>1</v>
      </c>
      <c r="Z1569" s="19"/>
      <c r="AA1569" s="19">
        <v>1</v>
      </c>
      <c r="AB1569" s="19"/>
      <c r="AC1569" s="19"/>
      <c r="AD1569" s="19"/>
      <c r="AE1569" s="19"/>
      <c r="AF1569" s="19"/>
      <c r="AG1569" s="19"/>
      <c r="AH1569" s="19"/>
      <c r="AI1569" s="19"/>
      <c r="AJ1569" s="17"/>
      <c r="AK1569" s="17"/>
      <c r="AL1569" s="17"/>
      <c r="AM1569" s="17"/>
      <c r="AN1569" s="17"/>
      <c r="AO1569" s="17"/>
      <c r="AP1569" s="17"/>
      <c r="AQ1569" s="17"/>
      <c r="AR1569" s="20"/>
      <c r="AS1569" s="20"/>
      <c r="AT1569" s="20"/>
      <c r="AU1569" s="20"/>
      <c r="AV1569" s="20"/>
      <c r="AW1569" s="20"/>
      <c r="AX1569" s="20"/>
      <c r="AY1569" s="20"/>
      <c r="AZ1569" s="20"/>
      <c r="BA1569" s="20"/>
      <c r="BB1569" s="20"/>
      <c r="BC1569" s="20"/>
      <c r="BD1569" s="16"/>
      <c r="BE1569" s="16"/>
      <c r="BF1569" s="16"/>
      <c r="BG1569" s="16"/>
      <c r="BH1569" s="16"/>
      <c r="BI1569" s="16"/>
      <c r="BJ1569" s="16"/>
      <c r="BK1569" s="16"/>
      <c r="BL1569" s="16"/>
      <c r="BM1569" s="16"/>
      <c r="BN1569" s="16"/>
      <c r="BO1569" s="16"/>
      <c r="BP1569" s="16"/>
      <c r="BQ1569" s="16"/>
      <c r="BR1569" s="16"/>
      <c r="BS1569" s="16"/>
      <c r="BT1569" s="16"/>
      <c r="BU1569" s="16"/>
      <c r="BV1569" s="16"/>
      <c r="BW1569" s="16"/>
      <c r="BX1569" s="16"/>
      <c r="BY1569" s="16"/>
      <c r="BZ1569" s="16"/>
      <c r="CA1569" s="16"/>
      <c r="CB1569" s="16"/>
      <c r="CC1569" s="16"/>
      <c r="CD1569" s="16"/>
      <c r="CE1569" s="16"/>
      <c r="CF1569" s="16"/>
      <c r="CG1569" s="19"/>
      <c r="CH1569" s="19"/>
      <c r="CI1569" s="19"/>
      <c r="CJ1569" s="19"/>
      <c r="CK1569" s="19"/>
      <c r="CL1569" s="19"/>
      <c r="CM1569" s="19"/>
      <c r="CN1569" s="19"/>
      <c r="CO1569" s="19">
        <v>1</v>
      </c>
      <c r="CP1569" s="19"/>
      <c r="CQ1569" s="19"/>
      <c r="CR1569" s="19"/>
    </row>
    <row r="1570" spans="1:96" ht="107" customHeight="1">
      <c r="A1570" s="11" cm="1">
        <f t="array" ref="A1570">SUMPRODUCT(--ISNUMBER(SEARCH({"stranding","stranded"},E1570)))</f>
        <v>0</v>
      </c>
      <c r="B1570" s="12">
        <v>1723</v>
      </c>
      <c r="C1570" s="21" t="s">
        <v>3219</v>
      </c>
      <c r="D1570" s="22">
        <v>2009</v>
      </c>
      <c r="E1570" s="15" t="s">
        <v>3220</v>
      </c>
      <c r="F1570" s="15" t="s">
        <v>6672</v>
      </c>
      <c r="G1570" s="15">
        <f t="shared" si="24"/>
        <v>6</v>
      </c>
      <c r="H1570" s="16"/>
      <c r="I1570" s="16"/>
      <c r="J1570" s="16">
        <v>2</v>
      </c>
      <c r="K1570" s="16"/>
      <c r="L1570" s="16"/>
      <c r="M1570" s="16"/>
      <c r="N1570" s="16"/>
      <c r="O1570" s="16"/>
      <c r="P1570" s="17"/>
      <c r="Q1570" s="17"/>
      <c r="R1570" s="17">
        <v>1</v>
      </c>
      <c r="S1570" s="17"/>
      <c r="T1570" s="18"/>
      <c r="U1570" s="18">
        <v>1</v>
      </c>
      <c r="V1570" s="18"/>
      <c r="W1570" s="18">
        <v>1</v>
      </c>
      <c r="X1570" s="19"/>
      <c r="Y1570" s="19">
        <v>1</v>
      </c>
      <c r="Z1570" s="19">
        <v>1</v>
      </c>
      <c r="AA1570" s="19"/>
      <c r="AB1570" s="19"/>
      <c r="AC1570" s="19"/>
      <c r="AD1570" s="19"/>
      <c r="AE1570" s="19"/>
      <c r="AF1570" s="19"/>
      <c r="AG1570" s="19"/>
      <c r="AH1570" s="19"/>
      <c r="AI1570" s="19"/>
      <c r="AJ1570" s="17"/>
      <c r="AK1570" s="17"/>
      <c r="AL1570" s="17"/>
      <c r="AM1570" s="17"/>
      <c r="AN1570" s="17"/>
      <c r="AO1570" s="17"/>
      <c r="AP1570" s="17"/>
      <c r="AQ1570" s="17"/>
      <c r="AR1570" s="20"/>
      <c r="AS1570" s="20"/>
      <c r="AT1570" s="20"/>
      <c r="AU1570" s="20"/>
      <c r="AV1570" s="20"/>
      <c r="AW1570" s="20"/>
      <c r="AX1570" s="20"/>
      <c r="AY1570" s="20"/>
      <c r="AZ1570" s="20"/>
      <c r="BA1570" s="20"/>
      <c r="BB1570" s="20"/>
      <c r="BC1570" s="20"/>
      <c r="BD1570" s="16"/>
      <c r="BE1570" s="16"/>
      <c r="BF1570" s="16"/>
      <c r="BG1570" s="16"/>
      <c r="BH1570" s="16"/>
      <c r="BI1570" s="16"/>
      <c r="BJ1570" s="16"/>
      <c r="BK1570" s="16"/>
      <c r="BL1570" s="16"/>
      <c r="BM1570" s="16"/>
      <c r="BN1570" s="16"/>
      <c r="BO1570" s="16"/>
      <c r="BP1570" s="16"/>
      <c r="BQ1570" s="16"/>
      <c r="BR1570" s="16"/>
      <c r="BS1570" s="16"/>
      <c r="BT1570" s="16"/>
      <c r="BU1570" s="16"/>
      <c r="BV1570" s="16"/>
      <c r="BW1570" s="16"/>
      <c r="BX1570" s="16"/>
      <c r="BY1570" s="16"/>
      <c r="BZ1570" s="16">
        <v>1</v>
      </c>
      <c r="CA1570" s="16"/>
      <c r="CB1570" s="16"/>
      <c r="CC1570" s="16"/>
      <c r="CD1570" s="16"/>
      <c r="CE1570" s="16"/>
      <c r="CF1570" s="16"/>
      <c r="CG1570" s="19"/>
      <c r="CH1570" s="19"/>
      <c r="CI1570" s="19"/>
      <c r="CJ1570" s="19"/>
      <c r="CK1570" s="19"/>
      <c r="CL1570" s="19"/>
      <c r="CM1570" s="19"/>
      <c r="CN1570" s="19"/>
      <c r="CO1570" s="19">
        <v>1</v>
      </c>
      <c r="CP1570" s="19"/>
      <c r="CQ1570" s="19"/>
      <c r="CR1570" s="19"/>
    </row>
    <row r="1571" spans="1:96" ht="107" customHeight="1">
      <c r="A1571" s="11" cm="1">
        <f t="array" ref="A1571">SUMPRODUCT(--ISNUMBER(SEARCH({"stranding","stranded"},E1571)))</f>
        <v>0</v>
      </c>
      <c r="B1571" s="12">
        <v>1724</v>
      </c>
      <c r="C1571" s="13" t="s">
        <v>3221</v>
      </c>
      <c r="D1571" s="14">
        <v>2009</v>
      </c>
      <c r="E1571" s="15" t="s">
        <v>3222</v>
      </c>
      <c r="F1571" s="15" t="s">
        <v>6696</v>
      </c>
      <c r="G1571" s="15">
        <f t="shared" si="24"/>
        <v>6</v>
      </c>
      <c r="H1571" s="16"/>
      <c r="I1571" s="16"/>
      <c r="J1571" s="16">
        <v>1</v>
      </c>
      <c r="K1571" s="16"/>
      <c r="L1571" s="16"/>
      <c r="M1571" s="16"/>
      <c r="N1571" s="16"/>
      <c r="O1571" s="16"/>
      <c r="P1571" s="17">
        <v>1</v>
      </c>
      <c r="Q1571" s="17"/>
      <c r="R1571" s="17"/>
      <c r="S1571" s="17"/>
      <c r="T1571" s="18"/>
      <c r="U1571" s="18">
        <v>1</v>
      </c>
      <c r="V1571" s="18"/>
      <c r="W1571" s="18"/>
      <c r="X1571" s="19"/>
      <c r="Y1571" s="19">
        <v>1</v>
      </c>
      <c r="Z1571" s="19">
        <v>1</v>
      </c>
      <c r="AA1571" s="19"/>
      <c r="AB1571" s="19"/>
      <c r="AC1571" s="19"/>
      <c r="AD1571" s="19"/>
      <c r="AE1571" s="19"/>
      <c r="AF1571" s="19"/>
      <c r="AG1571" s="19"/>
      <c r="AH1571" s="19"/>
      <c r="AI1571" s="19"/>
      <c r="AJ1571" s="17"/>
      <c r="AK1571" s="17"/>
      <c r="AL1571" s="17"/>
      <c r="AM1571" s="17"/>
      <c r="AN1571" s="17"/>
      <c r="AO1571" s="17"/>
      <c r="AP1571" s="17"/>
      <c r="AQ1571" s="17"/>
      <c r="AR1571" s="20"/>
      <c r="AS1571" s="20"/>
      <c r="AT1571" s="20"/>
      <c r="AU1571" s="20"/>
      <c r="AV1571" s="20"/>
      <c r="AW1571" s="20"/>
      <c r="AX1571" s="20"/>
      <c r="AY1571" s="20"/>
      <c r="AZ1571" s="20"/>
      <c r="BA1571" s="20"/>
      <c r="BB1571" s="20"/>
      <c r="BC1571" s="20"/>
      <c r="BD1571" s="16"/>
      <c r="BE1571" s="16"/>
      <c r="BF1571" s="16"/>
      <c r="BG1571" s="16"/>
      <c r="BH1571" s="16"/>
      <c r="BI1571" s="16">
        <v>1</v>
      </c>
      <c r="BJ1571" s="16"/>
      <c r="BK1571" s="16"/>
      <c r="BL1571" s="16"/>
      <c r="BM1571" s="16"/>
      <c r="BN1571" s="16"/>
      <c r="BO1571" s="16"/>
      <c r="BP1571" s="16"/>
      <c r="BQ1571" s="16"/>
      <c r="BR1571" s="16"/>
      <c r="BS1571" s="16"/>
      <c r="BT1571" s="16"/>
      <c r="BU1571" s="16"/>
      <c r="BV1571" s="16"/>
      <c r="BW1571" s="16"/>
      <c r="BX1571" s="16"/>
      <c r="BY1571" s="16"/>
      <c r="BZ1571" s="16">
        <v>1</v>
      </c>
      <c r="CA1571" s="16"/>
      <c r="CB1571" s="16"/>
      <c r="CC1571" s="16"/>
      <c r="CD1571" s="16"/>
      <c r="CE1571" s="16"/>
      <c r="CF1571" s="16"/>
      <c r="CG1571" s="19"/>
      <c r="CH1571" s="19"/>
      <c r="CI1571" s="19"/>
      <c r="CJ1571" s="19"/>
      <c r="CK1571" s="19"/>
      <c r="CL1571" s="19"/>
      <c r="CM1571" s="19"/>
      <c r="CN1571" s="19">
        <v>1</v>
      </c>
      <c r="CO1571" s="19"/>
      <c r="CP1571" s="19"/>
      <c r="CQ1571" s="19"/>
      <c r="CR1571" s="19"/>
    </row>
    <row r="1572" spans="1:96" ht="107" customHeight="1">
      <c r="A1572" s="11" cm="1">
        <f t="array" ref="A1572">SUMPRODUCT(--ISNUMBER(SEARCH({"stranding","stranded"},E1572)))</f>
        <v>0</v>
      </c>
      <c r="B1572" s="12">
        <v>1725</v>
      </c>
      <c r="C1572" s="21" t="s">
        <v>3223</v>
      </c>
      <c r="D1572" s="22">
        <v>2009</v>
      </c>
      <c r="E1572" s="15" t="s">
        <v>3224</v>
      </c>
      <c r="F1572" s="15" t="s">
        <v>7112</v>
      </c>
      <c r="G1572" s="15">
        <f t="shared" si="24"/>
        <v>5</v>
      </c>
      <c r="H1572" s="16"/>
      <c r="I1572" s="16"/>
      <c r="J1572" s="16"/>
      <c r="K1572" s="16"/>
      <c r="L1572" s="16"/>
      <c r="M1572" s="16">
        <v>1</v>
      </c>
      <c r="N1572" s="16"/>
      <c r="O1572" s="16"/>
      <c r="P1572" s="17"/>
      <c r="Q1572" s="17"/>
      <c r="R1572" s="17">
        <v>1</v>
      </c>
      <c r="S1572" s="17"/>
      <c r="T1572" s="18"/>
      <c r="U1572" s="18">
        <v>1</v>
      </c>
      <c r="V1572" s="18"/>
      <c r="W1572" s="18">
        <v>1</v>
      </c>
      <c r="X1572" s="19"/>
      <c r="Y1572" s="19">
        <v>1</v>
      </c>
      <c r="Z1572" s="19">
        <v>1</v>
      </c>
      <c r="AA1572" s="19"/>
      <c r="AB1572" s="19"/>
      <c r="AC1572" s="19"/>
      <c r="AD1572" s="19"/>
      <c r="AE1572" s="19"/>
      <c r="AF1572" s="19"/>
      <c r="AG1572" s="19"/>
      <c r="AH1572" s="19"/>
      <c r="AI1572" s="19"/>
      <c r="AJ1572" s="17"/>
      <c r="AK1572" s="17"/>
      <c r="AL1572" s="17"/>
      <c r="AM1572" s="17"/>
      <c r="AN1572" s="17"/>
      <c r="AO1572" s="17"/>
      <c r="AP1572" s="17"/>
      <c r="AQ1572" s="17"/>
      <c r="AR1572" s="20"/>
      <c r="AS1572" s="20"/>
      <c r="AT1572" s="20"/>
      <c r="AU1572" s="20"/>
      <c r="AV1572" s="20"/>
      <c r="AW1572" s="20"/>
      <c r="AX1572" s="20"/>
      <c r="AY1572" s="20"/>
      <c r="AZ1572" s="20"/>
      <c r="BA1572" s="20"/>
      <c r="BB1572" s="20"/>
      <c r="BC1572" s="20"/>
      <c r="BD1572" s="16"/>
      <c r="BE1572" s="16"/>
      <c r="BF1572" s="16"/>
      <c r="BG1572" s="16"/>
      <c r="BH1572" s="16"/>
      <c r="BI1572" s="16"/>
      <c r="BJ1572" s="16"/>
      <c r="BK1572" s="16"/>
      <c r="BL1572" s="16"/>
      <c r="BM1572" s="16"/>
      <c r="BN1572" s="16"/>
      <c r="BO1572" s="16"/>
      <c r="BP1572" s="16"/>
      <c r="BQ1572" s="16"/>
      <c r="BR1572" s="16"/>
      <c r="BS1572" s="16"/>
      <c r="BT1572" s="16"/>
      <c r="BU1572" s="16"/>
      <c r="BV1572" s="16"/>
      <c r="BW1572" s="16"/>
      <c r="BX1572" s="16"/>
      <c r="BY1572" s="16"/>
      <c r="BZ1572" s="16"/>
      <c r="CA1572" s="16"/>
      <c r="CB1572" s="16"/>
      <c r="CC1572" s="16"/>
      <c r="CD1572" s="16"/>
      <c r="CE1572" s="16"/>
      <c r="CF1572" s="16"/>
      <c r="CG1572" s="19"/>
      <c r="CH1572" s="19"/>
      <c r="CI1572" s="19"/>
      <c r="CJ1572" s="19"/>
      <c r="CK1572" s="19"/>
      <c r="CL1572" s="19"/>
      <c r="CM1572" s="19">
        <v>1</v>
      </c>
      <c r="CN1572" s="19"/>
      <c r="CO1572" s="19"/>
      <c r="CP1572" s="19"/>
      <c r="CQ1572" s="19"/>
      <c r="CR1572" s="19"/>
    </row>
    <row r="1573" spans="1:96" ht="107" customHeight="1">
      <c r="A1573" s="11" cm="1">
        <f t="array" ref="A1573">SUMPRODUCT(--ISNUMBER(SEARCH({"stranding","stranded"},E1573)))</f>
        <v>0</v>
      </c>
      <c r="B1573" s="12">
        <v>1726</v>
      </c>
      <c r="C1573" s="13" t="s">
        <v>3225</v>
      </c>
      <c r="D1573" s="14">
        <v>2009</v>
      </c>
      <c r="E1573" s="15" t="s">
        <v>3226</v>
      </c>
      <c r="F1573" s="15" t="s">
        <v>7113</v>
      </c>
      <c r="G1573" s="15">
        <f t="shared" si="24"/>
        <v>5</v>
      </c>
      <c r="H1573" s="16"/>
      <c r="I1573" s="16"/>
      <c r="J1573" s="16"/>
      <c r="K1573" s="16">
        <v>1</v>
      </c>
      <c r="L1573" s="16"/>
      <c r="M1573" s="16"/>
      <c r="N1573" s="16"/>
      <c r="O1573" s="16"/>
      <c r="P1573" s="17"/>
      <c r="Q1573" s="17"/>
      <c r="R1573" s="17"/>
      <c r="S1573" s="17"/>
      <c r="T1573" s="18"/>
      <c r="U1573" s="18">
        <v>1</v>
      </c>
      <c r="V1573" s="18"/>
      <c r="W1573" s="18"/>
      <c r="X1573" s="19"/>
      <c r="Y1573" s="19">
        <v>1</v>
      </c>
      <c r="Z1573" s="19"/>
      <c r="AA1573" s="19">
        <v>1</v>
      </c>
      <c r="AB1573" s="19"/>
      <c r="AC1573" s="19"/>
      <c r="AD1573" s="19"/>
      <c r="AE1573" s="19"/>
      <c r="AF1573" s="19"/>
      <c r="AG1573" s="19"/>
      <c r="AH1573" s="19"/>
      <c r="AI1573" s="19"/>
      <c r="AJ1573" s="17"/>
      <c r="AK1573" s="17"/>
      <c r="AL1573" s="17"/>
      <c r="AM1573" s="17"/>
      <c r="AN1573" s="17"/>
      <c r="AO1573" s="17"/>
      <c r="AP1573" s="17"/>
      <c r="AQ1573" s="17">
        <v>1</v>
      </c>
      <c r="AR1573" s="20"/>
      <c r="AS1573" s="20"/>
      <c r="AT1573" s="20"/>
      <c r="AU1573" s="20"/>
      <c r="AV1573" s="20"/>
      <c r="AW1573" s="20"/>
      <c r="AX1573" s="20"/>
      <c r="AY1573" s="20"/>
      <c r="AZ1573" s="20"/>
      <c r="BA1573" s="20"/>
      <c r="BB1573" s="20"/>
      <c r="BC1573" s="20"/>
      <c r="BD1573" s="16"/>
      <c r="BE1573" s="16"/>
      <c r="BF1573" s="16"/>
      <c r="BG1573" s="16"/>
      <c r="BH1573" s="16"/>
      <c r="BI1573" s="16"/>
      <c r="BJ1573" s="16"/>
      <c r="BK1573" s="16"/>
      <c r="BL1573" s="16"/>
      <c r="BM1573" s="16"/>
      <c r="BN1573" s="16"/>
      <c r="BO1573" s="16"/>
      <c r="BP1573" s="16">
        <v>1</v>
      </c>
      <c r="BQ1573" s="16"/>
      <c r="BR1573" s="16"/>
      <c r="BS1573" s="16"/>
      <c r="BT1573" s="16"/>
      <c r="BU1573" s="16"/>
      <c r="BV1573" s="16"/>
      <c r="BW1573" s="16"/>
      <c r="BX1573" s="16"/>
      <c r="BY1573" s="16"/>
      <c r="BZ1573" s="16"/>
      <c r="CA1573" s="16"/>
      <c r="CB1573" s="16"/>
      <c r="CC1573" s="16"/>
      <c r="CD1573" s="16"/>
      <c r="CE1573" s="16"/>
      <c r="CF1573" s="16"/>
      <c r="CG1573" s="19"/>
      <c r="CH1573" s="19"/>
      <c r="CI1573" s="19"/>
      <c r="CJ1573" s="19"/>
      <c r="CK1573" s="19"/>
      <c r="CL1573" s="19">
        <v>1</v>
      </c>
      <c r="CM1573" s="19"/>
      <c r="CN1573" s="19"/>
      <c r="CO1573" s="19"/>
      <c r="CP1573" s="19"/>
      <c r="CQ1573" s="19"/>
      <c r="CR1573" s="19"/>
    </row>
    <row r="1574" spans="1:96" ht="107" customHeight="1">
      <c r="A1574" s="11" cm="1">
        <f t="array" ref="A1574">SUMPRODUCT(--ISNUMBER(SEARCH({"stranding","stranded"},E1574)))</f>
        <v>0</v>
      </c>
      <c r="B1574" s="12">
        <v>1727</v>
      </c>
      <c r="C1574" s="21" t="s">
        <v>3227</v>
      </c>
      <c r="D1574" s="22">
        <v>2009</v>
      </c>
      <c r="E1574" s="15" t="s">
        <v>3228</v>
      </c>
      <c r="F1574" s="15" t="s">
        <v>7002</v>
      </c>
      <c r="G1574" s="15">
        <f t="shared" si="24"/>
        <v>5</v>
      </c>
      <c r="H1574" s="16"/>
      <c r="I1574" s="16"/>
      <c r="J1574" s="16"/>
      <c r="K1574" s="16"/>
      <c r="L1574" s="16"/>
      <c r="M1574" s="16"/>
      <c r="N1574" s="16"/>
      <c r="O1574" s="16"/>
      <c r="P1574" s="17"/>
      <c r="Q1574" s="17"/>
      <c r="R1574" s="17"/>
      <c r="S1574" s="17"/>
      <c r="T1574" s="18"/>
      <c r="U1574" s="18">
        <v>1</v>
      </c>
      <c r="V1574" s="18"/>
      <c r="W1574" s="18"/>
      <c r="X1574" s="19">
        <v>1</v>
      </c>
      <c r="Y1574" s="19"/>
      <c r="Z1574" s="19"/>
      <c r="AA1574" s="19"/>
      <c r="AB1574" s="19"/>
      <c r="AC1574" s="19"/>
      <c r="AD1574" s="19"/>
      <c r="AE1574" s="19">
        <v>1</v>
      </c>
      <c r="AF1574" s="19"/>
      <c r="AG1574" s="19"/>
      <c r="AH1574" s="19"/>
      <c r="AI1574" s="19"/>
      <c r="AJ1574" s="17">
        <v>1</v>
      </c>
      <c r="AK1574" s="17"/>
      <c r="AL1574" s="17"/>
      <c r="AM1574" s="17"/>
      <c r="AN1574" s="17"/>
      <c r="AO1574" s="17">
        <v>1</v>
      </c>
      <c r="AP1574" s="17"/>
      <c r="AQ1574" s="17"/>
      <c r="AR1574" s="20"/>
      <c r="AS1574" s="20"/>
      <c r="AT1574" s="20"/>
      <c r="AU1574" s="20"/>
      <c r="AV1574" s="20"/>
      <c r="AW1574" s="20"/>
      <c r="AX1574" s="20"/>
      <c r="AY1574" s="20"/>
      <c r="AZ1574" s="20"/>
      <c r="BA1574" s="20"/>
      <c r="BB1574" s="20"/>
      <c r="BC1574" s="20"/>
      <c r="BD1574" s="16"/>
      <c r="BE1574" s="16"/>
      <c r="BF1574" s="16"/>
      <c r="BG1574" s="16"/>
      <c r="BH1574" s="16"/>
      <c r="BI1574" s="16"/>
      <c r="BJ1574" s="16"/>
      <c r="BK1574" s="16"/>
      <c r="BL1574" s="16"/>
      <c r="BM1574" s="16"/>
      <c r="BN1574" s="16"/>
      <c r="BO1574" s="16"/>
      <c r="BP1574" s="16"/>
      <c r="BQ1574" s="16"/>
      <c r="BR1574" s="16"/>
      <c r="BS1574" s="16"/>
      <c r="BT1574" s="16"/>
      <c r="BU1574" s="16"/>
      <c r="BV1574" s="16"/>
      <c r="BW1574" s="16"/>
      <c r="BX1574" s="16"/>
      <c r="BY1574" s="16"/>
      <c r="BZ1574" s="16"/>
      <c r="CA1574" s="16"/>
      <c r="CB1574" s="16"/>
      <c r="CC1574" s="16"/>
      <c r="CD1574" s="16"/>
      <c r="CE1574" s="16"/>
      <c r="CF1574" s="16"/>
      <c r="CG1574" s="19"/>
      <c r="CH1574" s="19"/>
      <c r="CI1574" s="19">
        <v>1</v>
      </c>
      <c r="CJ1574" s="19"/>
      <c r="CK1574" s="19"/>
      <c r="CL1574" s="19"/>
      <c r="CM1574" s="19"/>
      <c r="CN1574" s="19"/>
      <c r="CO1574" s="19"/>
      <c r="CP1574" s="19"/>
      <c r="CQ1574" s="19"/>
      <c r="CR1574" s="19"/>
    </row>
    <row r="1575" spans="1:96" ht="107" customHeight="1">
      <c r="A1575" s="11" cm="1">
        <f t="array" ref="A1575">SUMPRODUCT(--ISNUMBER(SEARCH({"stranding","stranded"},E1575)))</f>
        <v>0</v>
      </c>
      <c r="B1575" s="12">
        <v>1728</v>
      </c>
      <c r="C1575" s="13" t="s">
        <v>3229</v>
      </c>
      <c r="D1575" s="14">
        <v>2009</v>
      </c>
      <c r="E1575" s="15" t="s">
        <v>3230</v>
      </c>
      <c r="F1575" s="15" t="s">
        <v>7114</v>
      </c>
      <c r="G1575" s="15">
        <f t="shared" si="24"/>
        <v>3</v>
      </c>
      <c r="H1575" s="16"/>
      <c r="I1575" s="16"/>
      <c r="J1575" s="16"/>
      <c r="K1575" s="16"/>
      <c r="L1575" s="16"/>
      <c r="M1575" s="16">
        <v>1</v>
      </c>
      <c r="N1575" s="16"/>
      <c r="O1575" s="16"/>
      <c r="P1575" s="17"/>
      <c r="Q1575" s="17"/>
      <c r="R1575" s="17"/>
      <c r="S1575" s="17"/>
      <c r="T1575" s="18"/>
      <c r="U1575" s="18">
        <v>1</v>
      </c>
      <c r="V1575" s="18"/>
      <c r="W1575" s="18"/>
      <c r="X1575" s="19"/>
      <c r="Y1575" s="19"/>
      <c r="Z1575" s="19"/>
      <c r="AA1575" s="19"/>
      <c r="AB1575" s="19"/>
      <c r="AC1575" s="19"/>
      <c r="AD1575" s="19"/>
      <c r="AE1575" s="19"/>
      <c r="AF1575" s="19"/>
      <c r="AG1575" s="19"/>
      <c r="AH1575" s="19"/>
      <c r="AI1575" s="19"/>
      <c r="AJ1575" s="17">
        <v>1</v>
      </c>
      <c r="AK1575" s="17"/>
      <c r="AL1575" s="17"/>
      <c r="AM1575" s="17"/>
      <c r="AN1575" s="17"/>
      <c r="AO1575" s="17"/>
      <c r="AP1575" s="17"/>
      <c r="AQ1575" s="17"/>
      <c r="AR1575" s="20"/>
      <c r="AS1575" s="20"/>
      <c r="AT1575" s="20"/>
      <c r="AU1575" s="20"/>
      <c r="AV1575" s="20"/>
      <c r="AW1575" s="20"/>
      <c r="AX1575" s="20"/>
      <c r="AY1575" s="20"/>
      <c r="AZ1575" s="20"/>
      <c r="BA1575" s="20"/>
      <c r="BB1575" s="20"/>
      <c r="BC1575" s="20"/>
      <c r="BD1575" s="16"/>
      <c r="BE1575" s="16"/>
      <c r="BF1575" s="16"/>
      <c r="BG1575" s="16"/>
      <c r="BH1575" s="16"/>
      <c r="BI1575" s="16"/>
      <c r="BJ1575" s="16"/>
      <c r="BK1575" s="16"/>
      <c r="BL1575" s="16"/>
      <c r="BM1575" s="16"/>
      <c r="BN1575" s="16"/>
      <c r="BO1575" s="16"/>
      <c r="BP1575" s="16"/>
      <c r="BQ1575" s="16"/>
      <c r="BR1575" s="16"/>
      <c r="BS1575" s="16"/>
      <c r="BT1575" s="16"/>
      <c r="BU1575" s="16"/>
      <c r="BV1575" s="16"/>
      <c r="BW1575" s="16"/>
      <c r="BX1575" s="16"/>
      <c r="BY1575" s="16">
        <v>1</v>
      </c>
      <c r="BZ1575" s="16"/>
      <c r="CA1575" s="16"/>
      <c r="CB1575" s="16"/>
      <c r="CC1575" s="16"/>
      <c r="CD1575" s="16"/>
      <c r="CE1575" s="16"/>
      <c r="CF1575" s="16"/>
      <c r="CG1575" s="19">
        <v>1</v>
      </c>
      <c r="CH1575" s="19"/>
      <c r="CI1575" s="19"/>
      <c r="CJ1575" s="19"/>
      <c r="CK1575" s="19"/>
      <c r="CL1575" s="19"/>
      <c r="CM1575" s="19"/>
      <c r="CN1575" s="19"/>
      <c r="CO1575" s="19"/>
      <c r="CP1575" s="19"/>
      <c r="CQ1575" s="19"/>
      <c r="CR1575" s="19"/>
    </row>
    <row r="1576" spans="1:96" ht="107" customHeight="1">
      <c r="A1576" s="11" cm="1">
        <f t="array" ref="A1576">SUMPRODUCT(--ISNUMBER(SEARCH({"stranding","stranded"},E1576)))</f>
        <v>0</v>
      </c>
      <c r="B1576" s="12">
        <v>1729</v>
      </c>
      <c r="C1576" s="21" t="s">
        <v>3231</v>
      </c>
      <c r="D1576" s="22">
        <v>2009</v>
      </c>
      <c r="E1576" s="15" t="s">
        <v>3232</v>
      </c>
      <c r="F1576" s="15" t="s">
        <v>7115</v>
      </c>
      <c r="G1576" s="15">
        <f t="shared" si="24"/>
        <v>6</v>
      </c>
      <c r="H1576" s="16"/>
      <c r="I1576" s="16"/>
      <c r="J1576" s="16"/>
      <c r="K1576" s="16"/>
      <c r="L1576" s="16">
        <v>1</v>
      </c>
      <c r="M1576" s="16"/>
      <c r="N1576" s="16"/>
      <c r="O1576" s="16"/>
      <c r="P1576" s="17"/>
      <c r="Q1576" s="17"/>
      <c r="R1576" s="17"/>
      <c r="S1576" s="17"/>
      <c r="T1576" s="18"/>
      <c r="U1576" s="18">
        <v>1</v>
      </c>
      <c r="V1576" s="18"/>
      <c r="W1576" s="18">
        <v>1</v>
      </c>
      <c r="X1576" s="19">
        <v>1</v>
      </c>
      <c r="Y1576" s="19"/>
      <c r="Z1576" s="19"/>
      <c r="AA1576" s="19"/>
      <c r="AB1576" s="19"/>
      <c r="AC1576" s="19"/>
      <c r="AD1576" s="19"/>
      <c r="AE1576" s="19">
        <v>1</v>
      </c>
      <c r="AF1576" s="19">
        <v>1</v>
      </c>
      <c r="AG1576" s="19"/>
      <c r="AH1576" s="19"/>
      <c r="AI1576" s="19"/>
      <c r="AJ1576" s="17">
        <v>1</v>
      </c>
      <c r="AK1576" s="17"/>
      <c r="AL1576" s="17"/>
      <c r="AM1576" s="17"/>
      <c r="AN1576" s="17"/>
      <c r="AO1576" s="17"/>
      <c r="AP1576" s="17"/>
      <c r="AQ1576" s="17"/>
      <c r="AR1576" s="20"/>
      <c r="AS1576" s="20"/>
      <c r="AT1576" s="20"/>
      <c r="AU1576" s="20"/>
      <c r="AV1576" s="20"/>
      <c r="AW1576" s="20"/>
      <c r="AX1576" s="20"/>
      <c r="AY1576" s="20"/>
      <c r="AZ1576" s="20"/>
      <c r="BA1576" s="20"/>
      <c r="BB1576" s="20"/>
      <c r="BC1576" s="20"/>
      <c r="BD1576" s="16"/>
      <c r="BE1576" s="16"/>
      <c r="BF1576" s="16"/>
      <c r="BG1576" s="16"/>
      <c r="BH1576" s="16"/>
      <c r="BI1576" s="16"/>
      <c r="BJ1576" s="16"/>
      <c r="BK1576" s="16"/>
      <c r="BL1576" s="16"/>
      <c r="BM1576" s="16"/>
      <c r="BN1576" s="16"/>
      <c r="BO1576" s="16"/>
      <c r="BP1576" s="16"/>
      <c r="BQ1576" s="16"/>
      <c r="BR1576" s="16"/>
      <c r="BS1576" s="16"/>
      <c r="BT1576" s="16"/>
      <c r="BU1576" s="16"/>
      <c r="BV1576" s="16"/>
      <c r="BW1576" s="16"/>
      <c r="BX1576" s="16"/>
      <c r="BY1576" s="16"/>
      <c r="BZ1576" s="16"/>
      <c r="CA1576" s="16"/>
      <c r="CB1576" s="16"/>
      <c r="CC1576" s="16"/>
      <c r="CD1576" s="16"/>
      <c r="CE1576" s="16"/>
      <c r="CF1576" s="16"/>
      <c r="CG1576" s="19"/>
      <c r="CH1576" s="19"/>
      <c r="CI1576" s="19"/>
      <c r="CJ1576" s="19"/>
      <c r="CK1576" s="19"/>
      <c r="CL1576" s="19"/>
      <c r="CM1576" s="19">
        <v>1</v>
      </c>
      <c r="CN1576" s="19"/>
      <c r="CO1576" s="19"/>
      <c r="CP1576" s="19"/>
      <c r="CQ1576" s="19"/>
      <c r="CR1576" s="19"/>
    </row>
    <row r="1577" spans="1:96" ht="107" customHeight="1">
      <c r="A1577" s="11" cm="1">
        <f t="array" ref="A1577">SUMPRODUCT(--ISNUMBER(SEARCH({"stranding","stranded"},E1577)))</f>
        <v>0</v>
      </c>
      <c r="B1577" s="12">
        <v>1730</v>
      </c>
      <c r="C1577" s="13" t="s">
        <v>3233</v>
      </c>
      <c r="D1577" s="14">
        <v>2009</v>
      </c>
      <c r="E1577" s="15" t="s">
        <v>3234</v>
      </c>
      <c r="F1577" s="15" t="s">
        <v>7116</v>
      </c>
      <c r="G1577" s="15">
        <f t="shared" si="24"/>
        <v>8</v>
      </c>
      <c r="H1577" s="16"/>
      <c r="I1577" s="16"/>
      <c r="J1577" s="16"/>
      <c r="K1577" s="16">
        <v>1</v>
      </c>
      <c r="L1577" s="16"/>
      <c r="M1577" s="16"/>
      <c r="N1577" s="16"/>
      <c r="O1577" s="16"/>
      <c r="P1577" s="17">
        <v>1</v>
      </c>
      <c r="Q1577" s="17"/>
      <c r="R1577" s="17"/>
      <c r="S1577" s="17"/>
      <c r="T1577" s="18"/>
      <c r="U1577" s="18">
        <v>1</v>
      </c>
      <c r="V1577" s="18"/>
      <c r="W1577" s="18"/>
      <c r="X1577" s="19">
        <v>1</v>
      </c>
      <c r="Y1577" s="19"/>
      <c r="Z1577" s="19"/>
      <c r="AA1577" s="19"/>
      <c r="AB1577" s="19"/>
      <c r="AC1577" s="19"/>
      <c r="AD1577" s="19"/>
      <c r="AE1577" s="19">
        <v>1</v>
      </c>
      <c r="AF1577" s="19">
        <v>1</v>
      </c>
      <c r="AG1577" s="19">
        <v>1</v>
      </c>
      <c r="AH1577" s="19"/>
      <c r="AI1577" s="19"/>
      <c r="AJ1577" s="17">
        <v>1</v>
      </c>
      <c r="AK1577" s="17"/>
      <c r="AL1577" s="17"/>
      <c r="AM1577" s="17"/>
      <c r="AN1577" s="17"/>
      <c r="AO1577" s="17"/>
      <c r="AP1577" s="17"/>
      <c r="AQ1577" s="17"/>
      <c r="AR1577" s="20">
        <v>1</v>
      </c>
      <c r="AS1577" s="20"/>
      <c r="AT1577" s="20"/>
      <c r="AU1577" s="20"/>
      <c r="AV1577" s="20"/>
      <c r="AW1577" s="20"/>
      <c r="AX1577" s="20"/>
      <c r="AY1577" s="20"/>
      <c r="AZ1577" s="20"/>
      <c r="BA1577" s="20"/>
      <c r="BB1577" s="20"/>
      <c r="BC1577" s="20"/>
      <c r="BD1577" s="16"/>
      <c r="BE1577" s="16"/>
      <c r="BF1577" s="16"/>
      <c r="BG1577" s="16"/>
      <c r="BH1577" s="16"/>
      <c r="BI1577" s="16"/>
      <c r="BJ1577" s="16"/>
      <c r="BK1577" s="16"/>
      <c r="BL1577" s="16"/>
      <c r="BM1577" s="16"/>
      <c r="BN1577" s="16"/>
      <c r="BO1577" s="16"/>
      <c r="BP1577" s="16"/>
      <c r="BQ1577" s="16"/>
      <c r="BR1577" s="16"/>
      <c r="BS1577" s="16"/>
      <c r="BT1577" s="16"/>
      <c r="BU1577" s="16"/>
      <c r="BV1577" s="16"/>
      <c r="BW1577" s="16"/>
      <c r="BX1577" s="16"/>
      <c r="BY1577" s="16"/>
      <c r="BZ1577" s="16"/>
      <c r="CA1577" s="16"/>
      <c r="CB1577" s="16"/>
      <c r="CC1577" s="16"/>
      <c r="CD1577" s="16"/>
      <c r="CE1577" s="16"/>
      <c r="CF1577" s="16"/>
      <c r="CG1577" s="19"/>
      <c r="CH1577" s="19"/>
      <c r="CI1577" s="19"/>
      <c r="CJ1577" s="19"/>
      <c r="CK1577" s="19"/>
      <c r="CL1577" s="19"/>
      <c r="CM1577" s="19"/>
      <c r="CN1577" s="19"/>
      <c r="CO1577" s="19"/>
      <c r="CP1577" s="19">
        <v>1</v>
      </c>
      <c r="CQ1577" s="19"/>
      <c r="CR1577" s="19"/>
    </row>
    <row r="1578" spans="1:96" ht="107" customHeight="1">
      <c r="A1578" s="11" cm="1">
        <f t="array" ref="A1578">SUMPRODUCT(--ISNUMBER(SEARCH({"stranding","stranded"},E1578)))</f>
        <v>0</v>
      </c>
      <c r="B1578" s="12">
        <v>1731</v>
      </c>
      <c r="C1578" s="21" t="s">
        <v>3235</v>
      </c>
      <c r="D1578" s="22">
        <v>2009</v>
      </c>
      <c r="E1578" s="15" t="s">
        <v>3236</v>
      </c>
      <c r="F1578" s="15" t="s">
        <v>6564</v>
      </c>
      <c r="G1578" s="15">
        <f t="shared" si="24"/>
        <v>4</v>
      </c>
      <c r="H1578" s="16"/>
      <c r="I1578" s="16"/>
      <c r="J1578" s="16"/>
      <c r="K1578" s="16"/>
      <c r="L1578" s="16">
        <v>1</v>
      </c>
      <c r="M1578" s="16"/>
      <c r="N1578" s="16"/>
      <c r="O1578" s="16"/>
      <c r="P1578" s="17"/>
      <c r="Q1578" s="17"/>
      <c r="R1578" s="17"/>
      <c r="S1578" s="17"/>
      <c r="T1578" s="18"/>
      <c r="U1578" s="18">
        <v>1</v>
      </c>
      <c r="V1578" s="18"/>
      <c r="W1578" s="18"/>
      <c r="X1578" s="19"/>
      <c r="Y1578" s="19">
        <v>1</v>
      </c>
      <c r="Z1578" s="19"/>
      <c r="AA1578" s="19"/>
      <c r="AB1578" s="19"/>
      <c r="AC1578" s="19"/>
      <c r="AD1578" s="19"/>
      <c r="AE1578" s="19"/>
      <c r="AF1578" s="19"/>
      <c r="AG1578" s="19"/>
      <c r="AH1578" s="19"/>
      <c r="AI1578" s="19"/>
      <c r="AJ1578" s="17"/>
      <c r="AK1578" s="17"/>
      <c r="AL1578" s="17"/>
      <c r="AM1578" s="17"/>
      <c r="AN1578" s="17">
        <v>1</v>
      </c>
      <c r="AO1578" s="17"/>
      <c r="AP1578" s="17"/>
      <c r="AQ1578" s="17"/>
      <c r="AR1578" s="20"/>
      <c r="AS1578" s="20"/>
      <c r="AT1578" s="20"/>
      <c r="AU1578" s="20"/>
      <c r="AV1578" s="20"/>
      <c r="AW1578" s="20"/>
      <c r="AX1578" s="20"/>
      <c r="AY1578" s="20"/>
      <c r="AZ1578" s="20"/>
      <c r="BA1578" s="20"/>
      <c r="BB1578" s="20"/>
      <c r="BC1578" s="20"/>
      <c r="BD1578" s="16"/>
      <c r="BE1578" s="16"/>
      <c r="BF1578" s="16"/>
      <c r="BG1578" s="16"/>
      <c r="BH1578" s="16"/>
      <c r="BI1578" s="16"/>
      <c r="BJ1578" s="16"/>
      <c r="BK1578" s="16"/>
      <c r="BL1578" s="16"/>
      <c r="BM1578" s="16"/>
      <c r="BN1578" s="16"/>
      <c r="BO1578" s="16"/>
      <c r="BP1578" s="16"/>
      <c r="BQ1578" s="16"/>
      <c r="BR1578" s="16"/>
      <c r="BS1578" s="16"/>
      <c r="BT1578" s="16"/>
      <c r="BU1578" s="16"/>
      <c r="BV1578" s="16"/>
      <c r="BW1578" s="16"/>
      <c r="BX1578" s="16"/>
      <c r="BY1578" s="16"/>
      <c r="BZ1578" s="16">
        <v>1</v>
      </c>
      <c r="CA1578" s="16"/>
      <c r="CB1578" s="16"/>
      <c r="CC1578" s="16"/>
      <c r="CD1578" s="16"/>
      <c r="CE1578" s="16"/>
      <c r="CF1578" s="16"/>
      <c r="CG1578" s="19"/>
      <c r="CH1578" s="19"/>
      <c r="CI1578" s="19">
        <v>1</v>
      </c>
      <c r="CJ1578" s="19"/>
      <c r="CK1578" s="19"/>
      <c r="CL1578" s="19"/>
      <c r="CM1578" s="19"/>
      <c r="CN1578" s="19"/>
      <c r="CO1578" s="19"/>
      <c r="CP1578" s="19"/>
      <c r="CQ1578" s="19"/>
      <c r="CR1578" s="19"/>
    </row>
    <row r="1579" spans="1:96" ht="107" customHeight="1">
      <c r="A1579" s="11" cm="1">
        <f t="array" ref="A1579">SUMPRODUCT(--ISNUMBER(SEARCH({"stranding","stranded"},E1579)))</f>
        <v>0</v>
      </c>
      <c r="B1579" s="12">
        <v>1732</v>
      </c>
      <c r="C1579" s="13" t="s">
        <v>3237</v>
      </c>
      <c r="D1579" s="14">
        <v>2009</v>
      </c>
      <c r="E1579" s="15" t="s">
        <v>3238</v>
      </c>
      <c r="F1579" s="15" t="s">
        <v>7117</v>
      </c>
      <c r="G1579" s="15">
        <f t="shared" si="24"/>
        <v>6</v>
      </c>
      <c r="H1579" s="16"/>
      <c r="I1579" s="16"/>
      <c r="J1579" s="16"/>
      <c r="K1579" s="16"/>
      <c r="L1579" s="16"/>
      <c r="M1579" s="16">
        <v>1</v>
      </c>
      <c r="N1579" s="16"/>
      <c r="O1579" s="16"/>
      <c r="P1579" s="17"/>
      <c r="Q1579" s="17"/>
      <c r="R1579" s="17">
        <v>1</v>
      </c>
      <c r="S1579" s="17"/>
      <c r="T1579" s="18">
        <v>1</v>
      </c>
      <c r="U1579" s="18"/>
      <c r="V1579" s="18"/>
      <c r="W1579" s="18">
        <v>1</v>
      </c>
      <c r="X1579" s="19"/>
      <c r="Y1579" s="19"/>
      <c r="Z1579" s="19"/>
      <c r="AA1579" s="19"/>
      <c r="AB1579" s="19"/>
      <c r="AC1579" s="19"/>
      <c r="AD1579" s="19"/>
      <c r="AE1579" s="19">
        <v>1</v>
      </c>
      <c r="AF1579" s="19">
        <v>1</v>
      </c>
      <c r="AG1579" s="19">
        <v>1</v>
      </c>
      <c r="AH1579" s="19"/>
      <c r="AI1579" s="19"/>
      <c r="AJ1579" s="17"/>
      <c r="AK1579" s="17"/>
      <c r="AL1579" s="17"/>
      <c r="AM1579" s="17"/>
      <c r="AN1579" s="17"/>
      <c r="AO1579" s="17"/>
      <c r="AP1579" s="17"/>
      <c r="AQ1579" s="17"/>
      <c r="AR1579" s="20"/>
      <c r="AS1579" s="20"/>
      <c r="AT1579" s="20"/>
      <c r="AU1579" s="20"/>
      <c r="AV1579" s="20"/>
      <c r="AW1579" s="20"/>
      <c r="AX1579" s="20"/>
      <c r="AY1579" s="20"/>
      <c r="AZ1579" s="20"/>
      <c r="BA1579" s="20"/>
      <c r="BB1579" s="20"/>
      <c r="BC1579" s="20"/>
      <c r="BD1579" s="16"/>
      <c r="BE1579" s="16"/>
      <c r="BF1579" s="16"/>
      <c r="BG1579" s="16"/>
      <c r="BH1579" s="16"/>
      <c r="BI1579" s="16"/>
      <c r="BJ1579" s="16"/>
      <c r="BK1579" s="16"/>
      <c r="BL1579" s="16"/>
      <c r="BM1579" s="16"/>
      <c r="BN1579" s="16"/>
      <c r="BO1579" s="16"/>
      <c r="BP1579" s="16"/>
      <c r="BQ1579" s="16"/>
      <c r="BR1579" s="16"/>
      <c r="BS1579" s="16"/>
      <c r="BT1579" s="16"/>
      <c r="BU1579" s="16"/>
      <c r="BV1579" s="16"/>
      <c r="BW1579" s="16"/>
      <c r="BX1579" s="16"/>
      <c r="BY1579" s="16"/>
      <c r="BZ1579" s="16"/>
      <c r="CA1579" s="16"/>
      <c r="CB1579" s="16"/>
      <c r="CC1579" s="16"/>
      <c r="CD1579" s="16"/>
      <c r="CE1579" s="16"/>
      <c r="CF1579" s="16"/>
      <c r="CG1579" s="19"/>
      <c r="CH1579" s="19"/>
      <c r="CI1579" s="19"/>
      <c r="CJ1579" s="19"/>
      <c r="CK1579" s="19"/>
      <c r="CL1579" s="19"/>
      <c r="CM1579" s="19">
        <v>1</v>
      </c>
      <c r="CN1579" s="19"/>
      <c r="CO1579" s="19"/>
      <c r="CP1579" s="19"/>
      <c r="CQ1579" s="19"/>
      <c r="CR1579" s="19"/>
    </row>
    <row r="1580" spans="1:96" ht="107" customHeight="1">
      <c r="A1580" s="11" cm="1">
        <f t="array" ref="A1580">SUMPRODUCT(--ISNUMBER(SEARCH({"stranding","stranded"},E1580)))</f>
        <v>0</v>
      </c>
      <c r="B1580" s="12">
        <v>1733</v>
      </c>
      <c r="C1580" s="21" t="s">
        <v>3239</v>
      </c>
      <c r="D1580" s="22">
        <v>2009</v>
      </c>
      <c r="E1580" s="15" t="s">
        <v>3240</v>
      </c>
      <c r="F1580" s="15" t="s">
        <v>8035</v>
      </c>
      <c r="G1580" s="15">
        <f t="shared" si="24"/>
        <v>11</v>
      </c>
      <c r="H1580" s="16"/>
      <c r="I1580" s="16"/>
      <c r="J1580" s="16"/>
      <c r="K1580" s="16">
        <v>1</v>
      </c>
      <c r="L1580" s="16"/>
      <c r="M1580" s="16">
        <v>1</v>
      </c>
      <c r="N1580" s="16"/>
      <c r="O1580" s="16"/>
      <c r="P1580" s="17"/>
      <c r="Q1580" s="17">
        <v>1</v>
      </c>
      <c r="R1580" s="17"/>
      <c r="S1580" s="17"/>
      <c r="T1580" s="18"/>
      <c r="U1580" s="18">
        <v>1</v>
      </c>
      <c r="V1580" s="18"/>
      <c r="W1580" s="18"/>
      <c r="X1580" s="19"/>
      <c r="Y1580" s="19">
        <v>1</v>
      </c>
      <c r="Z1580" s="19">
        <v>1</v>
      </c>
      <c r="AA1580" s="19"/>
      <c r="AB1580" s="19"/>
      <c r="AC1580" s="19"/>
      <c r="AD1580" s="19">
        <v>1</v>
      </c>
      <c r="AE1580" s="19"/>
      <c r="AF1580" s="19"/>
      <c r="AG1580" s="19"/>
      <c r="AH1580" s="19"/>
      <c r="AI1580" s="19"/>
      <c r="AJ1580" s="17"/>
      <c r="AK1580" s="17"/>
      <c r="AL1580" s="17"/>
      <c r="AM1580" s="17"/>
      <c r="AN1580" s="17"/>
      <c r="AO1580" s="17"/>
      <c r="AP1580" s="17"/>
      <c r="AQ1580" s="17"/>
      <c r="AR1580" s="20"/>
      <c r="AS1580" s="20"/>
      <c r="AT1580" s="20"/>
      <c r="AU1580" s="20"/>
      <c r="AV1580" s="20"/>
      <c r="AW1580" s="20"/>
      <c r="AX1580" s="20"/>
      <c r="AY1580" s="20"/>
      <c r="AZ1580" s="20">
        <v>1</v>
      </c>
      <c r="BA1580" s="20"/>
      <c r="BB1580" s="20"/>
      <c r="BC1580" s="20"/>
      <c r="BD1580" s="16">
        <v>1</v>
      </c>
      <c r="BE1580" s="16"/>
      <c r="BF1580" s="16">
        <v>1</v>
      </c>
      <c r="BG1580" s="16"/>
      <c r="BH1580" s="16"/>
      <c r="BI1580" s="16"/>
      <c r="BJ1580" s="16">
        <v>1</v>
      </c>
      <c r="BK1580" s="16">
        <v>1</v>
      </c>
      <c r="BL1580" s="16"/>
      <c r="BM1580" s="16"/>
      <c r="BN1580" s="16"/>
      <c r="BO1580" s="16"/>
      <c r="BP1580" s="16">
        <v>1</v>
      </c>
      <c r="BQ1580" s="16"/>
      <c r="BR1580" s="16"/>
      <c r="BS1580" s="16"/>
      <c r="BT1580" s="16"/>
      <c r="BU1580" s="16"/>
      <c r="BV1580" s="16"/>
      <c r="BW1580" s="16"/>
      <c r="BX1580" s="16"/>
      <c r="BY1580" s="16"/>
      <c r="BZ1580" s="16"/>
      <c r="CA1580" s="16"/>
      <c r="CB1580" s="16"/>
      <c r="CC1580" s="16"/>
      <c r="CD1580" s="16"/>
      <c r="CE1580" s="16"/>
      <c r="CF1580" s="16"/>
      <c r="CG1580" s="19">
        <v>1</v>
      </c>
      <c r="CH1580" s="19"/>
      <c r="CI1580" s="19"/>
      <c r="CJ1580" s="19"/>
      <c r="CK1580" s="19"/>
      <c r="CL1580" s="19"/>
      <c r="CM1580" s="19"/>
      <c r="CN1580" s="19"/>
      <c r="CO1580" s="19"/>
      <c r="CP1580" s="19"/>
      <c r="CQ1580" s="19"/>
      <c r="CR1580" s="19"/>
    </row>
    <row r="1581" spans="1:96" ht="107" customHeight="1">
      <c r="A1581" s="11" cm="1">
        <f t="array" ref="A1581">SUMPRODUCT(--ISNUMBER(SEARCH({"stranding","stranded"},E1581)))</f>
        <v>0</v>
      </c>
      <c r="B1581" s="12">
        <v>1734</v>
      </c>
      <c r="C1581" s="13" t="s">
        <v>3241</v>
      </c>
      <c r="D1581" s="14">
        <v>2009</v>
      </c>
      <c r="E1581" s="15" t="s">
        <v>3242</v>
      </c>
      <c r="F1581" s="15" t="s">
        <v>7118</v>
      </c>
      <c r="G1581" s="15">
        <f t="shared" si="24"/>
        <v>5</v>
      </c>
      <c r="H1581" s="16"/>
      <c r="I1581" s="16"/>
      <c r="J1581" s="16"/>
      <c r="K1581" s="16"/>
      <c r="L1581" s="16">
        <v>1</v>
      </c>
      <c r="M1581" s="16"/>
      <c r="N1581" s="16"/>
      <c r="O1581" s="16"/>
      <c r="P1581" s="17">
        <v>1</v>
      </c>
      <c r="Q1581" s="17"/>
      <c r="R1581" s="17"/>
      <c r="S1581" s="17"/>
      <c r="T1581" s="18"/>
      <c r="U1581" s="18">
        <v>1</v>
      </c>
      <c r="V1581" s="18"/>
      <c r="W1581" s="18"/>
      <c r="X1581" s="19"/>
      <c r="Y1581" s="19">
        <v>1</v>
      </c>
      <c r="Z1581" s="19">
        <v>1</v>
      </c>
      <c r="AA1581" s="19"/>
      <c r="AB1581" s="19"/>
      <c r="AC1581" s="19"/>
      <c r="AD1581" s="19"/>
      <c r="AE1581" s="19"/>
      <c r="AF1581" s="19"/>
      <c r="AG1581" s="19"/>
      <c r="AH1581" s="19"/>
      <c r="AI1581" s="19"/>
      <c r="AJ1581" s="17"/>
      <c r="AK1581" s="17"/>
      <c r="AL1581" s="17"/>
      <c r="AM1581" s="17"/>
      <c r="AN1581" s="17"/>
      <c r="AO1581" s="17"/>
      <c r="AP1581" s="17"/>
      <c r="AQ1581" s="17"/>
      <c r="AR1581" s="20"/>
      <c r="AS1581" s="20"/>
      <c r="AT1581" s="20"/>
      <c r="AU1581" s="20"/>
      <c r="AV1581" s="20"/>
      <c r="AW1581" s="20"/>
      <c r="AX1581" s="20"/>
      <c r="AY1581" s="20"/>
      <c r="AZ1581" s="20"/>
      <c r="BA1581" s="20"/>
      <c r="BB1581" s="20"/>
      <c r="BC1581" s="20"/>
      <c r="BD1581" s="16"/>
      <c r="BE1581" s="16"/>
      <c r="BF1581" s="16"/>
      <c r="BG1581" s="16"/>
      <c r="BH1581" s="16"/>
      <c r="BI1581" s="16"/>
      <c r="BJ1581" s="16"/>
      <c r="BK1581" s="16"/>
      <c r="BL1581" s="16"/>
      <c r="BM1581" s="16"/>
      <c r="BN1581" s="16"/>
      <c r="BO1581" s="16"/>
      <c r="BP1581" s="16"/>
      <c r="BQ1581" s="16"/>
      <c r="BR1581" s="16"/>
      <c r="BS1581" s="16"/>
      <c r="BT1581" s="16"/>
      <c r="BU1581" s="16"/>
      <c r="BV1581" s="16"/>
      <c r="BW1581" s="16"/>
      <c r="BX1581" s="16"/>
      <c r="BY1581" s="16"/>
      <c r="BZ1581" s="16"/>
      <c r="CA1581" s="16"/>
      <c r="CB1581" s="16"/>
      <c r="CC1581" s="16">
        <v>1</v>
      </c>
      <c r="CD1581" s="16"/>
      <c r="CE1581" s="16"/>
      <c r="CF1581" s="16"/>
      <c r="CG1581" s="19"/>
      <c r="CH1581" s="19"/>
      <c r="CI1581" s="19"/>
      <c r="CJ1581" s="19"/>
      <c r="CK1581" s="19">
        <v>1</v>
      </c>
      <c r="CL1581" s="19"/>
      <c r="CM1581" s="19"/>
      <c r="CN1581" s="19"/>
      <c r="CO1581" s="19"/>
      <c r="CP1581" s="19"/>
      <c r="CQ1581" s="19"/>
      <c r="CR1581" s="19"/>
    </row>
    <row r="1582" spans="1:96" ht="107" customHeight="1">
      <c r="A1582" s="11" cm="1">
        <f t="array" ref="A1582">SUMPRODUCT(--ISNUMBER(SEARCH({"stranding","stranded"},E1582)))</f>
        <v>0</v>
      </c>
      <c r="B1582" s="12">
        <v>1735</v>
      </c>
      <c r="C1582" s="21" t="s">
        <v>3243</v>
      </c>
      <c r="D1582" s="22">
        <v>2009</v>
      </c>
      <c r="E1582" s="15" t="s">
        <v>3244</v>
      </c>
      <c r="F1582" s="15" t="s">
        <v>7119</v>
      </c>
      <c r="G1582" s="15">
        <f t="shared" si="24"/>
        <v>6</v>
      </c>
      <c r="H1582" s="16"/>
      <c r="I1582" s="16"/>
      <c r="J1582" s="16">
        <v>1</v>
      </c>
      <c r="K1582" s="16"/>
      <c r="L1582" s="16"/>
      <c r="M1582" s="16">
        <v>1</v>
      </c>
      <c r="N1582" s="16"/>
      <c r="O1582" s="16"/>
      <c r="P1582" s="17"/>
      <c r="Q1582" s="17"/>
      <c r="R1582" s="17">
        <v>1</v>
      </c>
      <c r="S1582" s="17"/>
      <c r="T1582" s="18"/>
      <c r="U1582" s="18">
        <v>1</v>
      </c>
      <c r="V1582" s="18"/>
      <c r="W1582" s="18">
        <v>1</v>
      </c>
      <c r="X1582" s="19"/>
      <c r="Y1582" s="19">
        <v>1</v>
      </c>
      <c r="Z1582" s="19">
        <v>1</v>
      </c>
      <c r="AA1582" s="19"/>
      <c r="AB1582" s="19"/>
      <c r="AC1582" s="19"/>
      <c r="AD1582" s="19"/>
      <c r="AE1582" s="19"/>
      <c r="AF1582" s="19"/>
      <c r="AG1582" s="19"/>
      <c r="AH1582" s="19"/>
      <c r="AI1582" s="19"/>
      <c r="AJ1582" s="17"/>
      <c r="AK1582" s="17"/>
      <c r="AL1582" s="17"/>
      <c r="AM1582" s="17"/>
      <c r="AN1582" s="17"/>
      <c r="AO1582" s="17"/>
      <c r="AP1582" s="17"/>
      <c r="AQ1582" s="17"/>
      <c r="AR1582" s="20"/>
      <c r="AS1582" s="20"/>
      <c r="AT1582" s="20"/>
      <c r="AU1582" s="20"/>
      <c r="AV1582" s="20"/>
      <c r="AW1582" s="20"/>
      <c r="AX1582" s="20"/>
      <c r="AY1582" s="20"/>
      <c r="AZ1582" s="20"/>
      <c r="BA1582" s="20"/>
      <c r="BB1582" s="20"/>
      <c r="BC1582" s="20"/>
      <c r="BD1582" s="16"/>
      <c r="BE1582" s="16"/>
      <c r="BF1582" s="16"/>
      <c r="BG1582" s="16"/>
      <c r="BH1582" s="16"/>
      <c r="BI1582" s="16"/>
      <c r="BJ1582" s="16"/>
      <c r="BK1582" s="16"/>
      <c r="BL1582" s="16"/>
      <c r="BM1582" s="16"/>
      <c r="BN1582" s="16"/>
      <c r="BO1582" s="16"/>
      <c r="BP1582" s="16"/>
      <c r="BQ1582" s="16"/>
      <c r="BR1582" s="16"/>
      <c r="BS1582" s="16"/>
      <c r="BT1582" s="16"/>
      <c r="BU1582" s="16"/>
      <c r="BV1582" s="16"/>
      <c r="BW1582" s="16"/>
      <c r="BX1582" s="16"/>
      <c r="BY1582" s="16"/>
      <c r="BZ1582" s="16"/>
      <c r="CA1582" s="16"/>
      <c r="CB1582" s="16"/>
      <c r="CC1582" s="16"/>
      <c r="CD1582" s="16"/>
      <c r="CE1582" s="16"/>
      <c r="CF1582" s="16">
        <v>1</v>
      </c>
      <c r="CG1582" s="19"/>
      <c r="CH1582" s="19"/>
      <c r="CI1582" s="19"/>
      <c r="CJ1582" s="19"/>
      <c r="CK1582" s="19">
        <v>1</v>
      </c>
      <c r="CL1582" s="19"/>
      <c r="CM1582" s="19"/>
      <c r="CN1582" s="19"/>
      <c r="CO1582" s="19"/>
      <c r="CP1582" s="19"/>
      <c r="CQ1582" s="19"/>
      <c r="CR1582" s="19"/>
    </row>
    <row r="1583" spans="1:96" ht="107" customHeight="1">
      <c r="A1583" s="11" cm="1">
        <f t="array" ref="A1583">SUMPRODUCT(--ISNUMBER(SEARCH({"stranding","stranded"},E1583)))</f>
        <v>0</v>
      </c>
      <c r="B1583" s="12">
        <v>1736</v>
      </c>
      <c r="C1583" s="13" t="s">
        <v>3245</v>
      </c>
      <c r="D1583" s="14">
        <v>2009</v>
      </c>
      <c r="E1583" s="15" t="s">
        <v>3246</v>
      </c>
      <c r="F1583" s="15" t="s">
        <v>6673</v>
      </c>
      <c r="G1583" s="15">
        <f t="shared" si="24"/>
        <v>5</v>
      </c>
      <c r="H1583" s="16"/>
      <c r="I1583" s="16"/>
      <c r="J1583" s="16">
        <v>1</v>
      </c>
      <c r="K1583" s="16"/>
      <c r="L1583" s="16"/>
      <c r="M1583" s="16">
        <v>1</v>
      </c>
      <c r="N1583" s="16"/>
      <c r="O1583" s="16"/>
      <c r="P1583" s="17"/>
      <c r="Q1583" s="17"/>
      <c r="R1583" s="17">
        <v>1</v>
      </c>
      <c r="S1583" s="17"/>
      <c r="T1583" s="18"/>
      <c r="U1583" s="18">
        <v>1</v>
      </c>
      <c r="V1583" s="18"/>
      <c r="W1583" s="18"/>
      <c r="X1583" s="19"/>
      <c r="Y1583" s="19">
        <v>1</v>
      </c>
      <c r="Z1583" s="19">
        <v>1</v>
      </c>
      <c r="AA1583" s="19"/>
      <c r="AB1583" s="19"/>
      <c r="AC1583" s="19"/>
      <c r="AD1583" s="19"/>
      <c r="AE1583" s="19"/>
      <c r="AF1583" s="19"/>
      <c r="AG1583" s="19"/>
      <c r="AH1583" s="19"/>
      <c r="AI1583" s="19"/>
      <c r="AJ1583" s="17"/>
      <c r="AK1583" s="17"/>
      <c r="AL1583" s="17"/>
      <c r="AM1583" s="17"/>
      <c r="AN1583" s="17"/>
      <c r="AO1583" s="17"/>
      <c r="AP1583" s="17"/>
      <c r="AQ1583" s="17"/>
      <c r="AR1583" s="20"/>
      <c r="AS1583" s="20"/>
      <c r="AT1583" s="20"/>
      <c r="AU1583" s="20"/>
      <c r="AV1583" s="20"/>
      <c r="AW1583" s="20"/>
      <c r="AX1583" s="20"/>
      <c r="AY1583" s="20"/>
      <c r="AZ1583" s="20"/>
      <c r="BA1583" s="20"/>
      <c r="BB1583" s="20"/>
      <c r="BC1583" s="20"/>
      <c r="BD1583" s="16"/>
      <c r="BE1583" s="16"/>
      <c r="BF1583" s="16"/>
      <c r="BG1583" s="16"/>
      <c r="BH1583" s="16"/>
      <c r="BI1583" s="16"/>
      <c r="BJ1583" s="16"/>
      <c r="BK1583" s="16"/>
      <c r="BL1583" s="16"/>
      <c r="BM1583" s="16"/>
      <c r="BN1583" s="16"/>
      <c r="BO1583" s="16"/>
      <c r="BP1583" s="16"/>
      <c r="BQ1583" s="16"/>
      <c r="BR1583" s="16"/>
      <c r="BS1583" s="16"/>
      <c r="BT1583" s="16">
        <v>1</v>
      </c>
      <c r="BU1583" s="16"/>
      <c r="BV1583" s="16"/>
      <c r="BW1583" s="16"/>
      <c r="BX1583" s="16"/>
      <c r="BY1583" s="16"/>
      <c r="BZ1583" s="16"/>
      <c r="CA1583" s="16"/>
      <c r="CB1583" s="16"/>
      <c r="CC1583" s="16"/>
      <c r="CD1583" s="16"/>
      <c r="CE1583" s="16"/>
      <c r="CF1583" s="16"/>
      <c r="CG1583" s="19"/>
      <c r="CH1583" s="19"/>
      <c r="CI1583" s="19"/>
      <c r="CJ1583" s="19"/>
      <c r="CK1583" s="19">
        <v>1</v>
      </c>
      <c r="CL1583" s="19"/>
      <c r="CM1583" s="19"/>
      <c r="CN1583" s="19"/>
      <c r="CO1583" s="19"/>
      <c r="CP1583" s="19"/>
      <c r="CQ1583" s="19"/>
      <c r="CR1583" s="19"/>
    </row>
    <row r="1584" spans="1:96" ht="107" customHeight="1">
      <c r="A1584" s="11" cm="1">
        <f t="array" ref="A1584">SUMPRODUCT(--ISNUMBER(SEARCH({"stranding","stranded"},E1584)))</f>
        <v>0</v>
      </c>
      <c r="B1584" s="12">
        <v>1737</v>
      </c>
      <c r="C1584" s="21" t="s">
        <v>3247</v>
      </c>
      <c r="D1584" s="22">
        <v>2009</v>
      </c>
      <c r="E1584" s="15" t="s">
        <v>3248</v>
      </c>
      <c r="F1584" s="15" t="s">
        <v>7120</v>
      </c>
      <c r="G1584" s="15">
        <f t="shared" si="24"/>
        <v>8</v>
      </c>
      <c r="H1584" s="16"/>
      <c r="I1584" s="16">
        <v>1</v>
      </c>
      <c r="J1584" s="16"/>
      <c r="K1584" s="16"/>
      <c r="L1584" s="16"/>
      <c r="M1584" s="16"/>
      <c r="N1584" s="16">
        <v>1</v>
      </c>
      <c r="O1584" s="16"/>
      <c r="P1584" s="17"/>
      <c r="Q1584" s="17"/>
      <c r="R1584" s="17">
        <v>1</v>
      </c>
      <c r="S1584" s="17"/>
      <c r="T1584" s="18">
        <v>1</v>
      </c>
      <c r="U1584" s="18"/>
      <c r="V1584" s="18"/>
      <c r="W1584" s="18"/>
      <c r="X1584" s="19">
        <v>1</v>
      </c>
      <c r="Y1584" s="19"/>
      <c r="Z1584" s="19"/>
      <c r="AA1584" s="19"/>
      <c r="AB1584" s="19"/>
      <c r="AC1584" s="19"/>
      <c r="AD1584" s="19"/>
      <c r="AE1584" s="19"/>
      <c r="AF1584" s="19"/>
      <c r="AG1584" s="19"/>
      <c r="AH1584" s="19"/>
      <c r="AI1584" s="19"/>
      <c r="AJ1584" s="17">
        <v>1</v>
      </c>
      <c r="AK1584" s="17"/>
      <c r="AL1584" s="17"/>
      <c r="AM1584" s="17"/>
      <c r="AN1584" s="17"/>
      <c r="AO1584" s="17"/>
      <c r="AP1584" s="17"/>
      <c r="AQ1584" s="17"/>
      <c r="AR1584" s="20">
        <v>1</v>
      </c>
      <c r="AS1584" s="20"/>
      <c r="AT1584" s="20"/>
      <c r="AU1584" s="20"/>
      <c r="AV1584" s="20"/>
      <c r="AW1584" s="20"/>
      <c r="AX1584" s="20"/>
      <c r="AY1584" s="20"/>
      <c r="AZ1584" s="20"/>
      <c r="BA1584" s="20">
        <v>1</v>
      </c>
      <c r="BB1584" s="20"/>
      <c r="BC1584" s="20">
        <v>1</v>
      </c>
      <c r="BD1584" s="16"/>
      <c r="BE1584" s="16"/>
      <c r="BF1584" s="16"/>
      <c r="BG1584" s="16"/>
      <c r="BH1584" s="16"/>
      <c r="BI1584" s="16"/>
      <c r="BJ1584" s="16"/>
      <c r="BK1584" s="16">
        <v>1</v>
      </c>
      <c r="BL1584" s="16"/>
      <c r="BM1584" s="16"/>
      <c r="BN1584" s="16"/>
      <c r="BO1584" s="16"/>
      <c r="BP1584" s="16"/>
      <c r="BQ1584" s="16"/>
      <c r="BR1584" s="16"/>
      <c r="BS1584" s="16"/>
      <c r="BT1584" s="16"/>
      <c r="BU1584" s="16"/>
      <c r="BV1584" s="16"/>
      <c r="BW1584" s="16"/>
      <c r="BX1584" s="16"/>
      <c r="BY1584" s="16"/>
      <c r="BZ1584" s="16"/>
      <c r="CA1584" s="16"/>
      <c r="CB1584" s="16"/>
      <c r="CC1584" s="16"/>
      <c r="CD1584" s="16"/>
      <c r="CE1584" s="16"/>
      <c r="CF1584" s="16"/>
      <c r="CG1584" s="19"/>
      <c r="CH1584" s="19"/>
      <c r="CI1584" s="19"/>
      <c r="CJ1584" s="19"/>
      <c r="CK1584" s="19"/>
      <c r="CL1584" s="19"/>
      <c r="CM1584" s="19">
        <v>1</v>
      </c>
      <c r="CN1584" s="19"/>
      <c r="CO1584" s="19"/>
      <c r="CP1584" s="19"/>
      <c r="CQ1584" s="19"/>
      <c r="CR1584" s="19"/>
    </row>
    <row r="1585" spans="1:96" ht="107" customHeight="1">
      <c r="A1585" s="11" cm="1">
        <f t="array" ref="A1585">SUMPRODUCT(--ISNUMBER(SEARCH({"stranding","stranded"},E1585)))</f>
        <v>0</v>
      </c>
      <c r="B1585" s="12">
        <v>1739</v>
      </c>
      <c r="C1585" s="21" t="s">
        <v>3249</v>
      </c>
      <c r="D1585" s="22">
        <v>2009</v>
      </c>
      <c r="E1585" s="15" t="s">
        <v>3250</v>
      </c>
      <c r="F1585" s="15" t="s">
        <v>7121</v>
      </c>
      <c r="G1585" s="15">
        <f t="shared" si="24"/>
        <v>5</v>
      </c>
      <c r="H1585" s="16"/>
      <c r="I1585" s="16"/>
      <c r="J1585" s="16"/>
      <c r="K1585" s="16"/>
      <c r="L1585" s="16"/>
      <c r="M1585" s="16">
        <v>1</v>
      </c>
      <c r="N1585" s="16">
        <v>1</v>
      </c>
      <c r="O1585" s="16"/>
      <c r="P1585" s="17">
        <v>1</v>
      </c>
      <c r="Q1585" s="17"/>
      <c r="R1585" s="17"/>
      <c r="S1585" s="17"/>
      <c r="T1585" s="18"/>
      <c r="U1585" s="18">
        <v>1</v>
      </c>
      <c r="V1585" s="18"/>
      <c r="W1585" s="18"/>
      <c r="X1585" s="19"/>
      <c r="Y1585" s="19">
        <v>1</v>
      </c>
      <c r="Z1585" s="19">
        <v>1</v>
      </c>
      <c r="AA1585" s="19"/>
      <c r="AB1585" s="19"/>
      <c r="AC1585" s="19"/>
      <c r="AD1585" s="19"/>
      <c r="AE1585" s="19"/>
      <c r="AF1585" s="19"/>
      <c r="AG1585" s="19"/>
      <c r="AH1585" s="19"/>
      <c r="AI1585" s="19"/>
      <c r="AJ1585" s="17"/>
      <c r="AK1585" s="17"/>
      <c r="AL1585" s="17"/>
      <c r="AM1585" s="17"/>
      <c r="AN1585" s="17"/>
      <c r="AO1585" s="17"/>
      <c r="AP1585" s="17"/>
      <c r="AQ1585" s="17"/>
      <c r="AR1585" s="20"/>
      <c r="AS1585" s="20"/>
      <c r="AT1585" s="20"/>
      <c r="AU1585" s="20"/>
      <c r="AV1585" s="20"/>
      <c r="AW1585" s="20"/>
      <c r="AX1585" s="20"/>
      <c r="AY1585" s="20"/>
      <c r="AZ1585" s="20"/>
      <c r="BA1585" s="20"/>
      <c r="BB1585" s="20"/>
      <c r="BC1585" s="20"/>
      <c r="BD1585" s="16"/>
      <c r="BE1585" s="16"/>
      <c r="BF1585" s="16"/>
      <c r="BG1585" s="16"/>
      <c r="BH1585" s="16"/>
      <c r="BI1585" s="16"/>
      <c r="BJ1585" s="16"/>
      <c r="BK1585" s="16"/>
      <c r="BL1585" s="16"/>
      <c r="BM1585" s="16"/>
      <c r="BN1585" s="16"/>
      <c r="BO1585" s="16"/>
      <c r="BP1585" s="16">
        <v>1</v>
      </c>
      <c r="BQ1585" s="16"/>
      <c r="BR1585" s="16"/>
      <c r="BS1585" s="16"/>
      <c r="BT1585" s="16"/>
      <c r="BU1585" s="16"/>
      <c r="BV1585" s="16"/>
      <c r="BW1585" s="16"/>
      <c r="BX1585" s="16"/>
      <c r="BY1585" s="16"/>
      <c r="BZ1585" s="16"/>
      <c r="CA1585" s="16"/>
      <c r="CB1585" s="16"/>
      <c r="CC1585" s="16"/>
      <c r="CD1585" s="16"/>
      <c r="CE1585" s="16"/>
      <c r="CF1585" s="16"/>
      <c r="CG1585" s="19"/>
      <c r="CH1585" s="19"/>
      <c r="CI1585" s="19"/>
      <c r="CJ1585" s="19"/>
      <c r="CK1585" s="19">
        <v>1</v>
      </c>
      <c r="CL1585" s="19"/>
      <c r="CM1585" s="19"/>
      <c r="CN1585" s="19"/>
      <c r="CO1585" s="19"/>
      <c r="CP1585" s="19"/>
      <c r="CQ1585" s="19"/>
      <c r="CR1585" s="19"/>
    </row>
    <row r="1586" spans="1:96" ht="107" customHeight="1">
      <c r="A1586" s="11" cm="1">
        <f t="array" ref="A1586">SUMPRODUCT(--ISNUMBER(SEARCH({"stranding","stranded"},E1586)))</f>
        <v>0</v>
      </c>
      <c r="B1586" s="12">
        <v>1740</v>
      </c>
      <c r="C1586" s="13" t="s">
        <v>3251</v>
      </c>
      <c r="D1586" s="14">
        <v>2009</v>
      </c>
      <c r="E1586" s="15" t="s">
        <v>3252</v>
      </c>
      <c r="F1586" s="15" t="s">
        <v>7122</v>
      </c>
      <c r="G1586" s="15">
        <f t="shared" si="24"/>
        <v>4</v>
      </c>
      <c r="H1586" s="16"/>
      <c r="I1586" s="16"/>
      <c r="J1586" s="16"/>
      <c r="K1586" s="16"/>
      <c r="L1586" s="16"/>
      <c r="M1586" s="16">
        <v>1</v>
      </c>
      <c r="N1586" s="16"/>
      <c r="O1586" s="16"/>
      <c r="P1586" s="17"/>
      <c r="Q1586" s="17"/>
      <c r="R1586" s="17"/>
      <c r="S1586" s="17"/>
      <c r="T1586" s="18"/>
      <c r="U1586" s="18">
        <v>1</v>
      </c>
      <c r="V1586" s="18"/>
      <c r="W1586" s="18"/>
      <c r="X1586" s="19"/>
      <c r="Y1586" s="19"/>
      <c r="Z1586" s="19"/>
      <c r="AA1586" s="19"/>
      <c r="AB1586" s="19"/>
      <c r="AC1586" s="19"/>
      <c r="AD1586" s="19"/>
      <c r="AE1586" s="19"/>
      <c r="AF1586" s="19"/>
      <c r="AG1586" s="19"/>
      <c r="AH1586" s="19"/>
      <c r="AI1586" s="19"/>
      <c r="AJ1586" s="17">
        <v>1</v>
      </c>
      <c r="AK1586" s="17"/>
      <c r="AL1586" s="17"/>
      <c r="AM1586" s="17"/>
      <c r="AN1586" s="17"/>
      <c r="AO1586" s="17"/>
      <c r="AP1586" s="17"/>
      <c r="AQ1586" s="17"/>
      <c r="AR1586" s="20"/>
      <c r="AS1586" s="20"/>
      <c r="AT1586" s="20"/>
      <c r="AU1586" s="20"/>
      <c r="AV1586" s="20"/>
      <c r="AW1586" s="20"/>
      <c r="AX1586" s="20">
        <v>1</v>
      </c>
      <c r="AY1586" s="20"/>
      <c r="AZ1586" s="20"/>
      <c r="BA1586" s="20"/>
      <c r="BB1586" s="20"/>
      <c r="BC1586" s="20"/>
      <c r="BD1586" s="16"/>
      <c r="BE1586" s="16"/>
      <c r="BF1586" s="16"/>
      <c r="BG1586" s="16"/>
      <c r="BH1586" s="16"/>
      <c r="BI1586" s="16"/>
      <c r="BJ1586" s="16"/>
      <c r="BK1586" s="16"/>
      <c r="BL1586" s="16"/>
      <c r="BM1586" s="16"/>
      <c r="BN1586" s="16"/>
      <c r="BO1586" s="16"/>
      <c r="BP1586" s="16"/>
      <c r="BQ1586" s="16">
        <v>1</v>
      </c>
      <c r="BR1586" s="16"/>
      <c r="BS1586" s="16"/>
      <c r="BT1586" s="16"/>
      <c r="BU1586" s="16"/>
      <c r="BV1586" s="16"/>
      <c r="BW1586" s="16"/>
      <c r="BX1586" s="16"/>
      <c r="BY1586" s="16"/>
      <c r="BZ1586" s="16"/>
      <c r="CA1586" s="16"/>
      <c r="CB1586" s="16"/>
      <c r="CC1586" s="16"/>
      <c r="CD1586" s="16"/>
      <c r="CE1586" s="16"/>
      <c r="CF1586" s="16"/>
      <c r="CG1586" s="19"/>
      <c r="CH1586" s="19"/>
      <c r="CI1586" s="19"/>
      <c r="CJ1586" s="19"/>
      <c r="CK1586" s="19">
        <v>1</v>
      </c>
      <c r="CL1586" s="19"/>
      <c r="CM1586" s="19"/>
      <c r="CN1586" s="19"/>
      <c r="CO1586" s="19"/>
      <c r="CP1586" s="19"/>
      <c r="CQ1586" s="19"/>
      <c r="CR1586" s="19"/>
    </row>
    <row r="1587" spans="1:96" ht="107" customHeight="1">
      <c r="A1587" s="11" cm="1">
        <f t="array" ref="A1587">SUMPRODUCT(--ISNUMBER(SEARCH({"stranding","stranded"},E1587)))</f>
        <v>0</v>
      </c>
      <c r="B1587" s="12">
        <v>1741</v>
      </c>
      <c r="C1587" s="21" t="s">
        <v>3253</v>
      </c>
      <c r="D1587" s="22">
        <v>2009</v>
      </c>
      <c r="E1587" s="15" t="s">
        <v>3254</v>
      </c>
      <c r="F1587" s="15" t="s">
        <v>6699</v>
      </c>
      <c r="G1587" s="15">
        <f t="shared" si="24"/>
        <v>4</v>
      </c>
      <c r="H1587" s="16"/>
      <c r="I1587" s="16"/>
      <c r="J1587" s="16"/>
      <c r="K1587" s="16"/>
      <c r="L1587" s="16">
        <v>1</v>
      </c>
      <c r="M1587" s="16"/>
      <c r="N1587" s="16"/>
      <c r="O1587" s="16"/>
      <c r="P1587" s="17"/>
      <c r="Q1587" s="17"/>
      <c r="R1587" s="17"/>
      <c r="S1587" s="17"/>
      <c r="T1587" s="18"/>
      <c r="U1587" s="18">
        <v>1</v>
      </c>
      <c r="V1587" s="18"/>
      <c r="W1587" s="18"/>
      <c r="X1587" s="19">
        <v>1</v>
      </c>
      <c r="Y1587" s="19"/>
      <c r="Z1587" s="19"/>
      <c r="AA1587" s="19"/>
      <c r="AB1587" s="19"/>
      <c r="AC1587" s="19"/>
      <c r="AD1587" s="19"/>
      <c r="AE1587" s="19"/>
      <c r="AF1587" s="19"/>
      <c r="AG1587" s="19"/>
      <c r="AH1587" s="19"/>
      <c r="AI1587" s="19"/>
      <c r="AJ1587" s="17">
        <v>1</v>
      </c>
      <c r="AK1587" s="17"/>
      <c r="AL1587" s="17">
        <v>1</v>
      </c>
      <c r="AM1587" s="17"/>
      <c r="AN1587" s="17"/>
      <c r="AO1587" s="17"/>
      <c r="AP1587" s="17"/>
      <c r="AQ1587" s="17"/>
      <c r="AR1587" s="20"/>
      <c r="AS1587" s="20"/>
      <c r="AT1587" s="20"/>
      <c r="AU1587" s="20"/>
      <c r="AV1587" s="20"/>
      <c r="AW1587" s="20"/>
      <c r="AX1587" s="20"/>
      <c r="AY1587" s="20"/>
      <c r="AZ1587" s="20"/>
      <c r="BA1587" s="20"/>
      <c r="BB1587" s="20"/>
      <c r="BC1587" s="20"/>
      <c r="BD1587" s="16"/>
      <c r="BE1587" s="16"/>
      <c r="BF1587" s="16"/>
      <c r="BG1587" s="16"/>
      <c r="BH1587" s="16"/>
      <c r="BI1587" s="16"/>
      <c r="BJ1587" s="16"/>
      <c r="BK1587" s="16"/>
      <c r="BL1587" s="16"/>
      <c r="BM1587" s="16"/>
      <c r="BN1587" s="16"/>
      <c r="BO1587" s="16"/>
      <c r="BP1587" s="16"/>
      <c r="BQ1587" s="16"/>
      <c r="BR1587" s="16"/>
      <c r="BS1587" s="16"/>
      <c r="BT1587" s="16"/>
      <c r="BU1587" s="16"/>
      <c r="BV1587" s="16"/>
      <c r="BW1587" s="16"/>
      <c r="BX1587" s="16"/>
      <c r="BY1587" s="16"/>
      <c r="BZ1587" s="16"/>
      <c r="CA1587" s="16"/>
      <c r="CB1587" s="16"/>
      <c r="CC1587" s="16"/>
      <c r="CD1587" s="16"/>
      <c r="CE1587" s="16"/>
      <c r="CF1587" s="16"/>
      <c r="CG1587" s="19"/>
      <c r="CH1587" s="19"/>
      <c r="CI1587" s="19"/>
      <c r="CJ1587" s="19"/>
      <c r="CK1587" s="19">
        <v>1</v>
      </c>
      <c r="CL1587" s="19"/>
      <c r="CM1587" s="19"/>
      <c r="CN1587" s="19"/>
      <c r="CO1587" s="19"/>
      <c r="CP1587" s="19"/>
      <c r="CQ1587" s="19"/>
      <c r="CR1587" s="19"/>
    </row>
    <row r="1588" spans="1:96" ht="107" customHeight="1">
      <c r="A1588" s="11" cm="1">
        <f t="array" ref="A1588">SUMPRODUCT(--ISNUMBER(SEARCH({"stranding","stranded"},E1588)))</f>
        <v>0</v>
      </c>
      <c r="B1588" s="12">
        <v>1742</v>
      </c>
      <c r="C1588" s="13" t="s">
        <v>3255</v>
      </c>
      <c r="D1588" s="14">
        <v>2009</v>
      </c>
      <c r="E1588" s="15" t="s">
        <v>3256</v>
      </c>
      <c r="F1588" s="15" t="s">
        <v>6465</v>
      </c>
      <c r="G1588" s="15">
        <f t="shared" si="24"/>
        <v>5</v>
      </c>
      <c r="H1588" s="16"/>
      <c r="I1588" s="16"/>
      <c r="J1588" s="16"/>
      <c r="K1588" s="16"/>
      <c r="L1588" s="16">
        <v>1</v>
      </c>
      <c r="M1588" s="16"/>
      <c r="N1588" s="16"/>
      <c r="O1588" s="16"/>
      <c r="P1588" s="17"/>
      <c r="Q1588" s="17"/>
      <c r="R1588" s="17"/>
      <c r="S1588" s="17"/>
      <c r="T1588" s="18"/>
      <c r="U1588" s="18">
        <v>1</v>
      </c>
      <c r="V1588" s="18"/>
      <c r="W1588" s="18"/>
      <c r="X1588" s="19"/>
      <c r="Y1588" s="19">
        <v>1</v>
      </c>
      <c r="Z1588" s="19">
        <v>1</v>
      </c>
      <c r="AA1588" s="19"/>
      <c r="AB1588" s="19"/>
      <c r="AC1588" s="19"/>
      <c r="AD1588" s="19"/>
      <c r="AE1588" s="19"/>
      <c r="AF1588" s="19"/>
      <c r="AG1588" s="19"/>
      <c r="AH1588" s="19"/>
      <c r="AI1588" s="19"/>
      <c r="AJ1588" s="17"/>
      <c r="AK1588" s="17"/>
      <c r="AL1588" s="17"/>
      <c r="AM1588" s="17"/>
      <c r="AN1588" s="17"/>
      <c r="AO1588" s="17"/>
      <c r="AP1588" s="17"/>
      <c r="AQ1588" s="17"/>
      <c r="AR1588" s="20"/>
      <c r="AS1588" s="20"/>
      <c r="AT1588" s="20"/>
      <c r="AU1588" s="20"/>
      <c r="AV1588" s="20"/>
      <c r="AW1588" s="20"/>
      <c r="AX1588" s="20"/>
      <c r="AY1588" s="20"/>
      <c r="AZ1588" s="20"/>
      <c r="BA1588" s="20"/>
      <c r="BB1588" s="20"/>
      <c r="BC1588" s="20"/>
      <c r="BD1588" s="16"/>
      <c r="BE1588" s="16"/>
      <c r="BF1588" s="16"/>
      <c r="BG1588" s="16"/>
      <c r="BH1588" s="16"/>
      <c r="BI1588" s="16">
        <v>1</v>
      </c>
      <c r="BJ1588" s="16"/>
      <c r="BK1588" s="16"/>
      <c r="BL1588" s="16"/>
      <c r="BM1588" s="16"/>
      <c r="BN1588" s="16"/>
      <c r="BO1588" s="16"/>
      <c r="BP1588" s="16"/>
      <c r="BQ1588" s="16"/>
      <c r="BR1588" s="16"/>
      <c r="BS1588" s="16"/>
      <c r="BT1588" s="16"/>
      <c r="BU1588" s="16"/>
      <c r="BV1588" s="16"/>
      <c r="BW1588" s="16"/>
      <c r="BX1588" s="16"/>
      <c r="BY1588" s="16"/>
      <c r="BZ1588" s="16">
        <v>1</v>
      </c>
      <c r="CA1588" s="16"/>
      <c r="CB1588" s="16"/>
      <c r="CC1588" s="16"/>
      <c r="CD1588" s="16"/>
      <c r="CE1588" s="16"/>
      <c r="CF1588" s="16"/>
      <c r="CG1588" s="19"/>
      <c r="CH1588" s="19"/>
      <c r="CI1588" s="19"/>
      <c r="CJ1588" s="19"/>
      <c r="CK1588" s="19"/>
      <c r="CL1588" s="19"/>
      <c r="CM1588" s="19">
        <v>1</v>
      </c>
      <c r="CN1588" s="19"/>
      <c r="CO1588" s="19"/>
      <c r="CP1588" s="19"/>
      <c r="CQ1588" s="19"/>
      <c r="CR1588" s="19"/>
    </row>
    <row r="1589" spans="1:96" ht="107" customHeight="1">
      <c r="A1589" s="11" cm="1">
        <f t="array" ref="A1589">SUMPRODUCT(--ISNUMBER(SEARCH({"stranding","stranded"},E1589)))</f>
        <v>1</v>
      </c>
      <c r="B1589" s="12">
        <v>1743</v>
      </c>
      <c r="C1589" s="21" t="s">
        <v>3257</v>
      </c>
      <c r="D1589" s="22">
        <v>2009</v>
      </c>
      <c r="E1589" s="15" t="s">
        <v>3258</v>
      </c>
      <c r="F1589" s="15" t="s">
        <v>8036</v>
      </c>
      <c r="G1589" s="15">
        <f t="shared" si="24"/>
        <v>11</v>
      </c>
      <c r="H1589" s="16"/>
      <c r="I1589" s="16"/>
      <c r="J1589" s="16">
        <v>2</v>
      </c>
      <c r="K1589" s="16"/>
      <c r="L1589" s="16"/>
      <c r="M1589" s="16"/>
      <c r="N1589" s="16"/>
      <c r="O1589" s="16"/>
      <c r="P1589" s="17">
        <v>1</v>
      </c>
      <c r="Q1589" s="17"/>
      <c r="R1589" s="17"/>
      <c r="S1589" s="17"/>
      <c r="T1589" s="18"/>
      <c r="U1589" s="18"/>
      <c r="V1589" s="18">
        <v>1</v>
      </c>
      <c r="W1589" s="18">
        <v>1</v>
      </c>
      <c r="X1589" s="19">
        <v>1</v>
      </c>
      <c r="Y1589" s="19">
        <v>1</v>
      </c>
      <c r="Z1589" s="19">
        <v>1</v>
      </c>
      <c r="AA1589" s="19"/>
      <c r="AB1589" s="19"/>
      <c r="AC1589" s="19">
        <v>1</v>
      </c>
      <c r="AD1589" s="19"/>
      <c r="AE1589" s="19"/>
      <c r="AF1589" s="19"/>
      <c r="AG1589" s="19"/>
      <c r="AH1589" s="19"/>
      <c r="AI1589" s="19"/>
      <c r="AJ1589" s="17"/>
      <c r="AK1589" s="17"/>
      <c r="AL1589" s="17"/>
      <c r="AM1589" s="17"/>
      <c r="AN1589" s="17"/>
      <c r="AO1589" s="17"/>
      <c r="AP1589" s="17"/>
      <c r="AQ1589" s="17"/>
      <c r="AR1589" s="20"/>
      <c r="AS1589" s="20"/>
      <c r="AT1589" s="20"/>
      <c r="AU1589" s="20"/>
      <c r="AV1589" s="20"/>
      <c r="AW1589" s="20"/>
      <c r="AX1589" s="20"/>
      <c r="AY1589" s="20"/>
      <c r="AZ1589" s="20">
        <v>1</v>
      </c>
      <c r="BA1589" s="20"/>
      <c r="BB1589" s="20"/>
      <c r="BC1589" s="20"/>
      <c r="BD1589" s="16">
        <v>1</v>
      </c>
      <c r="BE1589" s="16"/>
      <c r="BF1589" s="16"/>
      <c r="BG1589" s="16"/>
      <c r="BH1589" s="16"/>
      <c r="BI1589" s="16"/>
      <c r="BJ1589" s="16">
        <v>1</v>
      </c>
      <c r="BK1589" s="16"/>
      <c r="BL1589" s="16"/>
      <c r="BM1589" s="16"/>
      <c r="BN1589" s="16"/>
      <c r="BO1589" s="16"/>
      <c r="BP1589" s="16"/>
      <c r="BQ1589" s="16"/>
      <c r="BR1589" s="16"/>
      <c r="BS1589" s="16"/>
      <c r="BT1589" s="16"/>
      <c r="BU1589" s="16"/>
      <c r="BV1589" s="16"/>
      <c r="BW1589" s="16"/>
      <c r="BX1589" s="16"/>
      <c r="BY1589" s="16"/>
      <c r="BZ1589" s="16"/>
      <c r="CA1589" s="16"/>
      <c r="CB1589" s="16">
        <v>1</v>
      </c>
      <c r="CC1589" s="16"/>
      <c r="CD1589" s="16"/>
      <c r="CE1589" s="16"/>
      <c r="CF1589" s="16"/>
      <c r="CG1589" s="19"/>
      <c r="CH1589" s="19"/>
      <c r="CI1589" s="19"/>
      <c r="CJ1589" s="19"/>
      <c r="CK1589" s="19"/>
      <c r="CL1589" s="19"/>
      <c r="CM1589" s="19"/>
      <c r="CN1589" s="19"/>
      <c r="CO1589" s="19"/>
      <c r="CP1589" s="19">
        <v>1</v>
      </c>
      <c r="CQ1589" s="19"/>
      <c r="CR1589" s="19"/>
    </row>
    <row r="1590" spans="1:96" ht="107" customHeight="1">
      <c r="A1590" s="11" cm="1">
        <f t="array" ref="A1590">SUMPRODUCT(--ISNUMBER(SEARCH({"stranding","stranded"},E1590)))</f>
        <v>0</v>
      </c>
      <c r="B1590" s="12">
        <v>1744</v>
      </c>
      <c r="C1590" s="13" t="s">
        <v>3259</v>
      </c>
      <c r="D1590" s="14">
        <v>2009</v>
      </c>
      <c r="E1590" s="15" t="s">
        <v>3260</v>
      </c>
      <c r="F1590" s="15" t="s">
        <v>7123</v>
      </c>
      <c r="G1590" s="15">
        <f t="shared" si="24"/>
        <v>5</v>
      </c>
      <c r="H1590" s="16"/>
      <c r="I1590" s="16"/>
      <c r="J1590" s="16">
        <v>1</v>
      </c>
      <c r="K1590" s="16">
        <v>1</v>
      </c>
      <c r="L1590" s="16"/>
      <c r="M1590" s="16"/>
      <c r="N1590" s="16"/>
      <c r="O1590" s="16"/>
      <c r="P1590" s="17"/>
      <c r="Q1590" s="17"/>
      <c r="R1590" s="17">
        <v>1</v>
      </c>
      <c r="S1590" s="17"/>
      <c r="T1590" s="18">
        <v>1</v>
      </c>
      <c r="U1590" s="18"/>
      <c r="V1590" s="18"/>
      <c r="W1590" s="18"/>
      <c r="X1590" s="19"/>
      <c r="Y1590" s="19"/>
      <c r="Z1590" s="19"/>
      <c r="AA1590" s="19"/>
      <c r="AB1590" s="19"/>
      <c r="AC1590" s="19"/>
      <c r="AD1590" s="19"/>
      <c r="AE1590" s="19"/>
      <c r="AF1590" s="19"/>
      <c r="AG1590" s="19"/>
      <c r="AH1590" s="19"/>
      <c r="AI1590" s="19"/>
      <c r="AJ1590" s="17">
        <v>1</v>
      </c>
      <c r="AK1590" s="17"/>
      <c r="AL1590" s="17"/>
      <c r="AM1590" s="17"/>
      <c r="AN1590" s="17"/>
      <c r="AO1590" s="17"/>
      <c r="AP1590" s="17"/>
      <c r="AQ1590" s="17"/>
      <c r="AR1590" s="20"/>
      <c r="AS1590" s="20"/>
      <c r="AT1590" s="20"/>
      <c r="AU1590" s="20"/>
      <c r="AV1590" s="20"/>
      <c r="AW1590" s="20"/>
      <c r="AX1590" s="20">
        <v>1</v>
      </c>
      <c r="AY1590" s="20"/>
      <c r="AZ1590" s="20"/>
      <c r="BA1590" s="20"/>
      <c r="BB1590" s="20"/>
      <c r="BC1590" s="20"/>
      <c r="BD1590" s="16"/>
      <c r="BE1590" s="16"/>
      <c r="BF1590" s="16"/>
      <c r="BG1590" s="16"/>
      <c r="BH1590" s="16"/>
      <c r="BI1590" s="16"/>
      <c r="BJ1590" s="16"/>
      <c r="BK1590" s="16"/>
      <c r="BL1590" s="16"/>
      <c r="BM1590" s="16"/>
      <c r="BN1590" s="16"/>
      <c r="BO1590" s="16"/>
      <c r="BP1590" s="16"/>
      <c r="BQ1590" s="16"/>
      <c r="BR1590" s="16"/>
      <c r="BS1590" s="16"/>
      <c r="BT1590" s="16"/>
      <c r="BU1590" s="16"/>
      <c r="BV1590" s="16"/>
      <c r="BW1590" s="16"/>
      <c r="BX1590" s="16"/>
      <c r="BY1590" s="16">
        <v>1</v>
      </c>
      <c r="BZ1590" s="16"/>
      <c r="CA1590" s="16"/>
      <c r="CB1590" s="16"/>
      <c r="CC1590" s="16"/>
      <c r="CD1590" s="16"/>
      <c r="CE1590" s="16"/>
      <c r="CF1590" s="16"/>
      <c r="CG1590" s="19"/>
      <c r="CH1590" s="19"/>
      <c r="CI1590" s="19"/>
      <c r="CJ1590" s="19"/>
      <c r="CK1590" s="19">
        <v>1</v>
      </c>
      <c r="CL1590" s="19"/>
      <c r="CM1590" s="19"/>
      <c r="CN1590" s="19"/>
      <c r="CO1590" s="19"/>
      <c r="CP1590" s="19"/>
      <c r="CQ1590" s="19"/>
      <c r="CR1590" s="19"/>
    </row>
    <row r="1591" spans="1:96" ht="107" customHeight="1">
      <c r="A1591" s="11" cm="1">
        <f t="array" ref="A1591">SUMPRODUCT(--ISNUMBER(SEARCH({"stranding","stranded"},E1591)))</f>
        <v>0</v>
      </c>
      <c r="B1591" s="12">
        <v>1745</v>
      </c>
      <c r="C1591" s="21" t="s">
        <v>3261</v>
      </c>
      <c r="D1591" s="22">
        <v>2009</v>
      </c>
      <c r="E1591" s="15" t="s">
        <v>3262</v>
      </c>
      <c r="F1591" s="15" t="s">
        <v>7124</v>
      </c>
      <c r="G1591" s="15">
        <f t="shared" si="24"/>
        <v>7</v>
      </c>
      <c r="H1591" s="16"/>
      <c r="I1591" s="16"/>
      <c r="J1591" s="16"/>
      <c r="K1591" s="16"/>
      <c r="L1591" s="16">
        <v>1</v>
      </c>
      <c r="M1591" s="16"/>
      <c r="N1591" s="16">
        <v>1</v>
      </c>
      <c r="O1591" s="16"/>
      <c r="P1591" s="17">
        <v>1</v>
      </c>
      <c r="Q1591" s="17"/>
      <c r="R1591" s="17"/>
      <c r="S1591" s="17"/>
      <c r="T1591" s="18"/>
      <c r="U1591" s="18">
        <v>1</v>
      </c>
      <c r="V1591" s="18"/>
      <c r="W1591" s="18"/>
      <c r="X1591" s="19"/>
      <c r="Y1591" s="19">
        <v>1</v>
      </c>
      <c r="Z1591" s="19">
        <v>1</v>
      </c>
      <c r="AA1591" s="19"/>
      <c r="AB1591" s="19"/>
      <c r="AC1591" s="19"/>
      <c r="AD1591" s="19"/>
      <c r="AE1591" s="19"/>
      <c r="AF1591" s="19"/>
      <c r="AG1591" s="19"/>
      <c r="AH1591" s="19"/>
      <c r="AI1591" s="19"/>
      <c r="AJ1591" s="17"/>
      <c r="AK1591" s="17"/>
      <c r="AL1591" s="17"/>
      <c r="AM1591" s="17"/>
      <c r="AN1591" s="17"/>
      <c r="AO1591" s="17"/>
      <c r="AP1591" s="17"/>
      <c r="AQ1591" s="17"/>
      <c r="AR1591" s="20"/>
      <c r="AS1591" s="20"/>
      <c r="AT1591" s="20"/>
      <c r="AU1591" s="20"/>
      <c r="AV1591" s="20"/>
      <c r="AW1591" s="20"/>
      <c r="AX1591" s="20"/>
      <c r="AY1591" s="20"/>
      <c r="AZ1591" s="20"/>
      <c r="BA1591" s="20"/>
      <c r="BB1591" s="20"/>
      <c r="BC1591" s="20"/>
      <c r="BD1591" s="16"/>
      <c r="BE1591" s="16"/>
      <c r="BF1591" s="16"/>
      <c r="BG1591" s="16"/>
      <c r="BH1591" s="16"/>
      <c r="BI1591" s="16"/>
      <c r="BJ1591" s="16"/>
      <c r="BK1591" s="16">
        <v>1</v>
      </c>
      <c r="BL1591" s="16"/>
      <c r="BM1591" s="16"/>
      <c r="BN1591" s="16"/>
      <c r="BO1591" s="16"/>
      <c r="BP1591" s="16"/>
      <c r="BQ1591" s="16"/>
      <c r="BR1591" s="16"/>
      <c r="BS1591" s="16"/>
      <c r="BT1591" s="16">
        <v>1</v>
      </c>
      <c r="BU1591" s="16"/>
      <c r="BV1591" s="16"/>
      <c r="BW1591" s="16"/>
      <c r="BX1591" s="16"/>
      <c r="BY1591" s="16"/>
      <c r="BZ1591" s="16">
        <v>1</v>
      </c>
      <c r="CA1591" s="16"/>
      <c r="CB1591" s="16"/>
      <c r="CC1591" s="16"/>
      <c r="CD1591" s="16"/>
      <c r="CE1591" s="16"/>
      <c r="CF1591" s="16"/>
      <c r="CG1591" s="19"/>
      <c r="CH1591" s="19"/>
      <c r="CI1591" s="19">
        <v>1</v>
      </c>
      <c r="CJ1591" s="19"/>
      <c r="CK1591" s="19"/>
      <c r="CL1591" s="19"/>
      <c r="CM1591" s="19"/>
      <c r="CN1591" s="19"/>
      <c r="CO1591" s="19"/>
      <c r="CP1591" s="19"/>
      <c r="CQ1591" s="19"/>
      <c r="CR1591" s="19"/>
    </row>
    <row r="1592" spans="1:96" ht="107" customHeight="1">
      <c r="A1592" s="11" cm="1">
        <f t="array" ref="A1592">SUMPRODUCT(--ISNUMBER(SEARCH({"stranding","stranded"},E1592)))</f>
        <v>0</v>
      </c>
      <c r="B1592" s="12">
        <v>1746</v>
      </c>
      <c r="C1592" s="13" t="s">
        <v>3263</v>
      </c>
      <c r="D1592" s="14">
        <v>2009</v>
      </c>
      <c r="E1592" s="15" t="s">
        <v>3264</v>
      </c>
      <c r="F1592" s="15" t="s">
        <v>7125</v>
      </c>
      <c r="G1592" s="15">
        <f t="shared" ref="G1592:G1655" si="25">SUM(P1592:CF1592)</f>
        <v>6</v>
      </c>
      <c r="H1592" s="16"/>
      <c r="I1592" s="16"/>
      <c r="J1592" s="16"/>
      <c r="K1592" s="16"/>
      <c r="L1592" s="16"/>
      <c r="M1592" s="16">
        <v>2</v>
      </c>
      <c r="N1592" s="16">
        <v>2</v>
      </c>
      <c r="O1592" s="16"/>
      <c r="P1592" s="17">
        <v>1</v>
      </c>
      <c r="Q1592" s="17"/>
      <c r="R1592" s="17"/>
      <c r="S1592" s="17"/>
      <c r="T1592" s="18"/>
      <c r="U1592" s="18">
        <v>1</v>
      </c>
      <c r="V1592" s="18"/>
      <c r="W1592" s="18"/>
      <c r="X1592" s="19"/>
      <c r="Y1592" s="19">
        <v>1</v>
      </c>
      <c r="Z1592" s="19">
        <v>1</v>
      </c>
      <c r="AA1592" s="19"/>
      <c r="AB1592" s="19"/>
      <c r="AC1592" s="19"/>
      <c r="AD1592" s="19"/>
      <c r="AE1592" s="19"/>
      <c r="AF1592" s="19"/>
      <c r="AG1592" s="19"/>
      <c r="AH1592" s="19"/>
      <c r="AI1592" s="19"/>
      <c r="AJ1592" s="17"/>
      <c r="AK1592" s="17"/>
      <c r="AL1592" s="17"/>
      <c r="AM1592" s="17"/>
      <c r="AN1592" s="17"/>
      <c r="AO1592" s="17"/>
      <c r="AP1592" s="17"/>
      <c r="AQ1592" s="17"/>
      <c r="AR1592" s="20"/>
      <c r="AS1592" s="20"/>
      <c r="AT1592" s="20"/>
      <c r="AU1592" s="20"/>
      <c r="AV1592" s="20"/>
      <c r="AW1592" s="20"/>
      <c r="AX1592" s="20"/>
      <c r="AY1592" s="20"/>
      <c r="AZ1592" s="20"/>
      <c r="BA1592" s="20"/>
      <c r="BB1592" s="20"/>
      <c r="BC1592" s="20"/>
      <c r="BD1592" s="16"/>
      <c r="BE1592" s="16"/>
      <c r="BF1592" s="16"/>
      <c r="BG1592" s="16"/>
      <c r="BH1592" s="16"/>
      <c r="BI1592" s="16"/>
      <c r="BJ1592" s="16"/>
      <c r="BK1592" s="16"/>
      <c r="BL1592" s="16"/>
      <c r="BM1592" s="16"/>
      <c r="BN1592" s="16"/>
      <c r="BO1592" s="16"/>
      <c r="BP1592" s="16"/>
      <c r="BQ1592" s="16"/>
      <c r="BR1592" s="16"/>
      <c r="BS1592" s="16"/>
      <c r="BT1592" s="16"/>
      <c r="BU1592" s="16"/>
      <c r="BV1592" s="16"/>
      <c r="BW1592" s="16"/>
      <c r="BX1592" s="16"/>
      <c r="BY1592" s="16"/>
      <c r="BZ1592" s="16">
        <v>1</v>
      </c>
      <c r="CA1592" s="16"/>
      <c r="CB1592" s="16">
        <v>1</v>
      </c>
      <c r="CC1592" s="16"/>
      <c r="CD1592" s="16"/>
      <c r="CE1592" s="16"/>
      <c r="CF1592" s="16"/>
      <c r="CG1592" s="19"/>
      <c r="CH1592" s="19"/>
      <c r="CI1592" s="19"/>
      <c r="CJ1592" s="19">
        <v>1</v>
      </c>
      <c r="CK1592" s="19"/>
      <c r="CL1592" s="19"/>
      <c r="CM1592" s="19"/>
      <c r="CN1592" s="19"/>
      <c r="CO1592" s="19"/>
      <c r="CP1592" s="19"/>
      <c r="CQ1592" s="19"/>
      <c r="CR1592" s="19"/>
    </row>
    <row r="1593" spans="1:96" ht="107" customHeight="1">
      <c r="A1593" s="11" cm="1">
        <f t="array" ref="A1593">SUMPRODUCT(--ISNUMBER(SEARCH({"stranding","stranded"},E1593)))</f>
        <v>0</v>
      </c>
      <c r="B1593" s="12">
        <v>1747</v>
      </c>
      <c r="C1593" s="21" t="s">
        <v>3265</v>
      </c>
      <c r="D1593" s="22">
        <v>2009</v>
      </c>
      <c r="E1593" s="15" t="s">
        <v>3266</v>
      </c>
      <c r="F1593" s="15" t="s">
        <v>7126</v>
      </c>
      <c r="G1593" s="15">
        <f t="shared" si="25"/>
        <v>6</v>
      </c>
      <c r="H1593" s="16"/>
      <c r="I1593" s="16"/>
      <c r="J1593" s="16"/>
      <c r="K1593" s="16"/>
      <c r="L1593" s="16">
        <v>1</v>
      </c>
      <c r="M1593" s="16"/>
      <c r="N1593" s="16"/>
      <c r="O1593" s="16"/>
      <c r="P1593" s="17">
        <v>1</v>
      </c>
      <c r="Q1593" s="17"/>
      <c r="R1593" s="17"/>
      <c r="S1593" s="17"/>
      <c r="T1593" s="18"/>
      <c r="U1593" s="18"/>
      <c r="V1593" s="18"/>
      <c r="W1593" s="18"/>
      <c r="X1593" s="19">
        <v>1</v>
      </c>
      <c r="Y1593" s="19">
        <v>1</v>
      </c>
      <c r="Z1593" s="19"/>
      <c r="AA1593" s="19"/>
      <c r="AB1593" s="19"/>
      <c r="AC1593" s="19">
        <v>1</v>
      </c>
      <c r="AD1593" s="19"/>
      <c r="AE1593" s="19"/>
      <c r="AF1593" s="19"/>
      <c r="AG1593" s="19"/>
      <c r="AH1593" s="19"/>
      <c r="AI1593" s="19"/>
      <c r="AJ1593" s="17"/>
      <c r="AK1593" s="17"/>
      <c r="AL1593" s="17"/>
      <c r="AM1593" s="17"/>
      <c r="AN1593" s="17"/>
      <c r="AO1593" s="17"/>
      <c r="AP1593" s="17"/>
      <c r="AQ1593" s="17"/>
      <c r="AR1593" s="20"/>
      <c r="AS1593" s="20"/>
      <c r="AT1593" s="20"/>
      <c r="AU1593" s="20"/>
      <c r="AV1593" s="20"/>
      <c r="AW1593" s="20"/>
      <c r="AX1593" s="20"/>
      <c r="AY1593" s="20"/>
      <c r="AZ1593" s="20"/>
      <c r="BA1593" s="20"/>
      <c r="BB1593" s="20">
        <v>1</v>
      </c>
      <c r="BC1593" s="20"/>
      <c r="BD1593" s="16"/>
      <c r="BE1593" s="16"/>
      <c r="BF1593" s="16"/>
      <c r="BG1593" s="16"/>
      <c r="BH1593" s="16"/>
      <c r="BI1593" s="16"/>
      <c r="BJ1593" s="16"/>
      <c r="BK1593" s="16"/>
      <c r="BL1593" s="16"/>
      <c r="BM1593" s="16"/>
      <c r="BN1593" s="16"/>
      <c r="BO1593" s="16"/>
      <c r="BP1593" s="16"/>
      <c r="BQ1593" s="16"/>
      <c r="BR1593" s="16"/>
      <c r="BS1593" s="16"/>
      <c r="BT1593" s="16"/>
      <c r="BU1593" s="16"/>
      <c r="BV1593" s="16"/>
      <c r="BW1593" s="16"/>
      <c r="BX1593" s="16"/>
      <c r="BY1593" s="16"/>
      <c r="BZ1593" s="16"/>
      <c r="CA1593" s="16"/>
      <c r="CB1593" s="16">
        <v>1</v>
      </c>
      <c r="CC1593" s="16"/>
      <c r="CD1593" s="16"/>
      <c r="CE1593" s="16"/>
      <c r="CF1593" s="16"/>
      <c r="CG1593" s="19"/>
      <c r="CH1593" s="19"/>
      <c r="CI1593" s="19"/>
      <c r="CJ1593" s="19"/>
      <c r="CK1593" s="19">
        <v>1</v>
      </c>
      <c r="CL1593" s="19"/>
      <c r="CM1593" s="19"/>
      <c r="CN1593" s="19"/>
      <c r="CO1593" s="19"/>
      <c r="CP1593" s="19"/>
      <c r="CQ1593" s="19"/>
      <c r="CR1593" s="19"/>
    </row>
    <row r="1594" spans="1:96" ht="107" customHeight="1">
      <c r="A1594" s="11" cm="1">
        <f t="array" ref="A1594">SUMPRODUCT(--ISNUMBER(SEARCH({"stranding","stranded"},E1594)))</f>
        <v>0</v>
      </c>
      <c r="B1594" s="12">
        <v>1748</v>
      </c>
      <c r="C1594" s="13" t="s">
        <v>3267</v>
      </c>
      <c r="D1594" s="14">
        <v>2009</v>
      </c>
      <c r="E1594" s="15" t="s">
        <v>3268</v>
      </c>
      <c r="F1594" s="15" t="s">
        <v>7127</v>
      </c>
      <c r="G1594" s="15">
        <f t="shared" si="25"/>
        <v>8</v>
      </c>
      <c r="H1594" s="16"/>
      <c r="I1594" s="16">
        <v>1</v>
      </c>
      <c r="J1594" s="16">
        <v>2</v>
      </c>
      <c r="K1594" s="16"/>
      <c r="L1594" s="16"/>
      <c r="M1594" s="16"/>
      <c r="N1594" s="16"/>
      <c r="O1594" s="16"/>
      <c r="P1594" s="17">
        <v>1</v>
      </c>
      <c r="Q1594" s="17"/>
      <c r="R1594" s="17"/>
      <c r="S1594" s="17"/>
      <c r="T1594" s="18"/>
      <c r="U1594" s="18"/>
      <c r="V1594" s="18"/>
      <c r="W1594" s="18"/>
      <c r="X1594" s="19">
        <v>1</v>
      </c>
      <c r="Y1594" s="19">
        <v>1</v>
      </c>
      <c r="Z1594" s="19">
        <v>1</v>
      </c>
      <c r="AA1594" s="19"/>
      <c r="AB1594" s="19"/>
      <c r="AC1594" s="19"/>
      <c r="AD1594" s="19"/>
      <c r="AE1594" s="19"/>
      <c r="AF1594" s="19"/>
      <c r="AG1594" s="19"/>
      <c r="AH1594" s="19"/>
      <c r="AI1594" s="19"/>
      <c r="AJ1594" s="17"/>
      <c r="AK1594" s="17"/>
      <c r="AL1594" s="17"/>
      <c r="AM1594" s="17"/>
      <c r="AN1594" s="17"/>
      <c r="AO1594" s="17"/>
      <c r="AP1594" s="17"/>
      <c r="AQ1594" s="17"/>
      <c r="AR1594" s="20"/>
      <c r="AS1594" s="20"/>
      <c r="AT1594" s="20"/>
      <c r="AU1594" s="20"/>
      <c r="AV1594" s="20"/>
      <c r="AW1594" s="20"/>
      <c r="AX1594" s="20">
        <v>1</v>
      </c>
      <c r="AY1594" s="20"/>
      <c r="AZ1594" s="20">
        <v>1</v>
      </c>
      <c r="BA1594" s="20"/>
      <c r="BB1594" s="20"/>
      <c r="BC1594" s="20"/>
      <c r="BD1594" s="16"/>
      <c r="BE1594" s="16"/>
      <c r="BF1594" s="16"/>
      <c r="BG1594" s="16"/>
      <c r="BH1594" s="16"/>
      <c r="BI1594" s="16"/>
      <c r="BJ1594" s="16"/>
      <c r="BK1594" s="16"/>
      <c r="BL1594" s="16"/>
      <c r="BM1594" s="16"/>
      <c r="BN1594" s="16"/>
      <c r="BO1594" s="16"/>
      <c r="BP1594" s="16"/>
      <c r="BQ1594" s="16"/>
      <c r="BR1594" s="16"/>
      <c r="BS1594" s="16"/>
      <c r="BT1594" s="16"/>
      <c r="BU1594" s="16"/>
      <c r="BV1594" s="16"/>
      <c r="BW1594" s="16"/>
      <c r="BX1594" s="16"/>
      <c r="BY1594" s="16">
        <v>1</v>
      </c>
      <c r="BZ1594" s="16"/>
      <c r="CA1594" s="16"/>
      <c r="CB1594" s="16">
        <v>1</v>
      </c>
      <c r="CC1594" s="16"/>
      <c r="CD1594" s="16"/>
      <c r="CE1594" s="16"/>
      <c r="CF1594" s="16"/>
      <c r="CG1594" s="19"/>
      <c r="CH1594" s="19"/>
      <c r="CI1594" s="19">
        <v>1</v>
      </c>
      <c r="CJ1594" s="19"/>
      <c r="CK1594" s="19"/>
      <c r="CL1594" s="19"/>
      <c r="CM1594" s="19"/>
      <c r="CN1594" s="19"/>
      <c r="CO1594" s="19"/>
      <c r="CP1594" s="19"/>
      <c r="CQ1594" s="19"/>
      <c r="CR1594" s="19"/>
    </row>
    <row r="1595" spans="1:96" ht="107" customHeight="1">
      <c r="A1595" s="11" cm="1">
        <f t="array" ref="A1595">SUMPRODUCT(--ISNUMBER(SEARCH({"stranding","stranded"},E1595)))</f>
        <v>0</v>
      </c>
      <c r="B1595" s="12">
        <v>1749</v>
      </c>
      <c r="C1595" s="21" t="s">
        <v>3269</v>
      </c>
      <c r="D1595" s="22">
        <v>2009</v>
      </c>
      <c r="E1595" s="15" t="s">
        <v>3270</v>
      </c>
      <c r="F1595" s="15" t="s">
        <v>7128</v>
      </c>
      <c r="G1595" s="15">
        <f t="shared" si="25"/>
        <v>5</v>
      </c>
      <c r="H1595" s="16"/>
      <c r="I1595" s="16"/>
      <c r="J1595" s="16"/>
      <c r="K1595" s="16"/>
      <c r="L1595" s="16"/>
      <c r="M1595" s="16"/>
      <c r="N1595" s="16"/>
      <c r="O1595" s="16"/>
      <c r="P1595" s="17"/>
      <c r="Q1595" s="17"/>
      <c r="R1595" s="17"/>
      <c r="S1595" s="17"/>
      <c r="T1595" s="18">
        <v>1</v>
      </c>
      <c r="U1595" s="18"/>
      <c r="V1595" s="18"/>
      <c r="W1595" s="18"/>
      <c r="X1595" s="19">
        <v>1</v>
      </c>
      <c r="Y1595" s="19"/>
      <c r="Z1595" s="19"/>
      <c r="AA1595" s="19"/>
      <c r="AB1595" s="19"/>
      <c r="AC1595" s="19"/>
      <c r="AD1595" s="19"/>
      <c r="AE1595" s="19"/>
      <c r="AF1595" s="19"/>
      <c r="AG1595" s="19"/>
      <c r="AH1595" s="19"/>
      <c r="AI1595" s="19"/>
      <c r="AJ1595" s="17">
        <v>1</v>
      </c>
      <c r="AK1595" s="17"/>
      <c r="AL1595" s="17"/>
      <c r="AM1595" s="17"/>
      <c r="AN1595" s="17"/>
      <c r="AO1595" s="17"/>
      <c r="AP1595" s="17"/>
      <c r="AQ1595" s="17"/>
      <c r="AR1595" s="20"/>
      <c r="AS1595" s="20"/>
      <c r="AT1595" s="20"/>
      <c r="AU1595" s="20"/>
      <c r="AV1595" s="20"/>
      <c r="AW1595" s="20"/>
      <c r="AX1595" s="20"/>
      <c r="AY1595" s="20">
        <v>1</v>
      </c>
      <c r="AZ1595" s="20"/>
      <c r="BA1595" s="20"/>
      <c r="BB1595" s="20"/>
      <c r="BC1595" s="20"/>
      <c r="BD1595" s="16"/>
      <c r="BE1595" s="16"/>
      <c r="BF1595" s="16"/>
      <c r="BG1595" s="16"/>
      <c r="BH1595" s="16"/>
      <c r="BI1595" s="16"/>
      <c r="BJ1595" s="16"/>
      <c r="BK1595" s="16"/>
      <c r="BL1595" s="16"/>
      <c r="BM1595" s="16"/>
      <c r="BN1595" s="16"/>
      <c r="BO1595" s="16"/>
      <c r="BP1595" s="16">
        <v>1</v>
      </c>
      <c r="BQ1595" s="16"/>
      <c r="BR1595" s="16"/>
      <c r="BS1595" s="16"/>
      <c r="BT1595" s="16"/>
      <c r="BU1595" s="16"/>
      <c r="BV1595" s="16"/>
      <c r="BW1595" s="16"/>
      <c r="BX1595" s="16"/>
      <c r="BY1595" s="16"/>
      <c r="BZ1595" s="16"/>
      <c r="CA1595" s="16"/>
      <c r="CB1595" s="16"/>
      <c r="CC1595" s="16"/>
      <c r="CD1595" s="16"/>
      <c r="CE1595" s="16"/>
      <c r="CF1595" s="16"/>
      <c r="CG1595" s="19"/>
      <c r="CH1595" s="19"/>
      <c r="CI1595" s="19"/>
      <c r="CJ1595" s="19"/>
      <c r="CK1595" s="19"/>
      <c r="CL1595" s="19"/>
      <c r="CM1595" s="19">
        <v>1</v>
      </c>
      <c r="CN1595" s="19"/>
      <c r="CO1595" s="19"/>
      <c r="CP1595" s="19"/>
      <c r="CQ1595" s="19"/>
      <c r="CR1595" s="19"/>
    </row>
    <row r="1596" spans="1:96" ht="107" customHeight="1">
      <c r="A1596" s="11" cm="1">
        <f t="array" ref="A1596">SUMPRODUCT(--ISNUMBER(SEARCH({"stranding","stranded"},E1596)))</f>
        <v>0</v>
      </c>
      <c r="B1596" s="12">
        <v>1750</v>
      </c>
      <c r="C1596" s="13" t="s">
        <v>3271</v>
      </c>
      <c r="D1596" s="14">
        <v>2009</v>
      </c>
      <c r="E1596" s="15" t="s">
        <v>3272</v>
      </c>
      <c r="F1596" s="15" t="s">
        <v>7129</v>
      </c>
      <c r="G1596" s="15">
        <f t="shared" si="25"/>
        <v>7</v>
      </c>
      <c r="H1596" s="16"/>
      <c r="I1596" s="16"/>
      <c r="J1596" s="16"/>
      <c r="K1596" s="16"/>
      <c r="L1596" s="16"/>
      <c r="M1596" s="16"/>
      <c r="N1596" s="16">
        <v>1</v>
      </c>
      <c r="O1596" s="16"/>
      <c r="P1596" s="17">
        <v>1</v>
      </c>
      <c r="Q1596" s="17"/>
      <c r="R1596" s="17"/>
      <c r="S1596" s="17"/>
      <c r="T1596" s="18">
        <v>1</v>
      </c>
      <c r="U1596" s="18"/>
      <c r="V1596" s="18"/>
      <c r="W1596" s="18"/>
      <c r="X1596" s="19">
        <v>1</v>
      </c>
      <c r="Y1596" s="19">
        <v>1</v>
      </c>
      <c r="Z1596" s="19"/>
      <c r="AA1596" s="19"/>
      <c r="AB1596" s="19"/>
      <c r="AC1596" s="19"/>
      <c r="AD1596" s="19"/>
      <c r="AE1596" s="19"/>
      <c r="AF1596" s="19"/>
      <c r="AG1596" s="19"/>
      <c r="AH1596" s="19"/>
      <c r="AI1596" s="19"/>
      <c r="AJ1596" s="17">
        <v>1</v>
      </c>
      <c r="AK1596" s="17"/>
      <c r="AL1596" s="17"/>
      <c r="AM1596" s="17"/>
      <c r="AN1596" s="17"/>
      <c r="AO1596" s="17"/>
      <c r="AP1596" s="17"/>
      <c r="AQ1596" s="17"/>
      <c r="AR1596" s="20"/>
      <c r="AS1596" s="20"/>
      <c r="AT1596" s="20"/>
      <c r="AU1596" s="20"/>
      <c r="AV1596" s="20"/>
      <c r="AW1596" s="20"/>
      <c r="AX1596" s="20"/>
      <c r="AY1596" s="20">
        <v>1</v>
      </c>
      <c r="AZ1596" s="20"/>
      <c r="BA1596" s="20"/>
      <c r="BB1596" s="20"/>
      <c r="BC1596" s="20"/>
      <c r="BD1596" s="16"/>
      <c r="BE1596" s="16"/>
      <c r="BF1596" s="16"/>
      <c r="BG1596" s="16"/>
      <c r="BH1596" s="16"/>
      <c r="BI1596" s="16"/>
      <c r="BJ1596" s="16"/>
      <c r="BK1596" s="16"/>
      <c r="BL1596" s="16"/>
      <c r="BM1596" s="16"/>
      <c r="BN1596" s="16"/>
      <c r="BO1596" s="16"/>
      <c r="BP1596" s="16"/>
      <c r="BQ1596" s="16">
        <v>1</v>
      </c>
      <c r="BR1596" s="16"/>
      <c r="BS1596" s="16"/>
      <c r="BT1596" s="16"/>
      <c r="BU1596" s="16"/>
      <c r="BV1596" s="16"/>
      <c r="BW1596" s="16"/>
      <c r="BX1596" s="16"/>
      <c r="BY1596" s="16"/>
      <c r="BZ1596" s="16"/>
      <c r="CA1596" s="16"/>
      <c r="CB1596" s="16"/>
      <c r="CC1596" s="16"/>
      <c r="CD1596" s="16"/>
      <c r="CE1596" s="16"/>
      <c r="CF1596" s="16"/>
      <c r="CG1596" s="19"/>
      <c r="CH1596" s="19"/>
      <c r="CI1596" s="19"/>
      <c r="CJ1596" s="19"/>
      <c r="CK1596" s="19"/>
      <c r="CL1596" s="19"/>
      <c r="CM1596" s="19">
        <v>1</v>
      </c>
      <c r="CN1596" s="19"/>
      <c r="CO1596" s="19"/>
      <c r="CP1596" s="19"/>
      <c r="CQ1596" s="19"/>
      <c r="CR1596" s="19"/>
    </row>
    <row r="1597" spans="1:96" ht="107" customHeight="1">
      <c r="A1597" s="11" cm="1">
        <f t="array" ref="A1597">SUMPRODUCT(--ISNUMBER(SEARCH({"stranding","stranded"},E1597)))</f>
        <v>0</v>
      </c>
      <c r="B1597" s="12">
        <v>1751</v>
      </c>
      <c r="C1597" s="21" t="s">
        <v>3273</v>
      </c>
      <c r="D1597" s="22">
        <v>2009</v>
      </c>
      <c r="E1597" s="15" t="s">
        <v>3274</v>
      </c>
      <c r="F1597" s="15" t="s">
        <v>7130</v>
      </c>
      <c r="G1597" s="15">
        <f t="shared" si="25"/>
        <v>3</v>
      </c>
      <c r="H1597" s="16"/>
      <c r="I1597" s="16"/>
      <c r="J1597" s="16"/>
      <c r="K1597" s="16"/>
      <c r="L1597" s="16"/>
      <c r="M1597" s="16"/>
      <c r="N1597" s="16">
        <v>1</v>
      </c>
      <c r="O1597" s="16"/>
      <c r="P1597" s="17"/>
      <c r="Q1597" s="17"/>
      <c r="R1597" s="17"/>
      <c r="S1597" s="17"/>
      <c r="T1597" s="18"/>
      <c r="U1597" s="18">
        <v>1</v>
      </c>
      <c r="V1597" s="18"/>
      <c r="W1597" s="18">
        <v>1</v>
      </c>
      <c r="X1597" s="19"/>
      <c r="Y1597" s="19"/>
      <c r="Z1597" s="19"/>
      <c r="AA1597" s="19"/>
      <c r="AB1597" s="19"/>
      <c r="AC1597" s="19"/>
      <c r="AD1597" s="19"/>
      <c r="AE1597" s="19"/>
      <c r="AF1597" s="19"/>
      <c r="AG1597" s="19"/>
      <c r="AH1597" s="19"/>
      <c r="AI1597" s="19"/>
      <c r="AJ1597" s="17">
        <v>1</v>
      </c>
      <c r="AK1597" s="17"/>
      <c r="AL1597" s="17"/>
      <c r="AM1597" s="17"/>
      <c r="AN1597" s="17"/>
      <c r="AO1597" s="17"/>
      <c r="AP1597" s="17"/>
      <c r="AQ1597" s="17"/>
      <c r="AR1597" s="20"/>
      <c r="AS1597" s="20"/>
      <c r="AT1597" s="20"/>
      <c r="AU1597" s="20"/>
      <c r="AV1597" s="20"/>
      <c r="AW1597" s="20"/>
      <c r="AX1597" s="20"/>
      <c r="AY1597" s="20"/>
      <c r="AZ1597" s="20"/>
      <c r="BA1597" s="20"/>
      <c r="BB1597" s="20"/>
      <c r="BC1597" s="20"/>
      <c r="BD1597" s="16"/>
      <c r="BE1597" s="16"/>
      <c r="BF1597" s="16"/>
      <c r="BG1597" s="16"/>
      <c r="BH1597" s="16"/>
      <c r="BI1597" s="16"/>
      <c r="BJ1597" s="16"/>
      <c r="BK1597" s="16"/>
      <c r="BL1597" s="16"/>
      <c r="BM1597" s="16"/>
      <c r="BN1597" s="16"/>
      <c r="BO1597" s="16"/>
      <c r="BP1597" s="16"/>
      <c r="BQ1597" s="16"/>
      <c r="BR1597" s="16"/>
      <c r="BS1597" s="16"/>
      <c r="BT1597" s="16"/>
      <c r="BU1597" s="16"/>
      <c r="BV1597" s="16"/>
      <c r="BW1597" s="16"/>
      <c r="BX1597" s="16"/>
      <c r="BY1597" s="16"/>
      <c r="BZ1597" s="16"/>
      <c r="CA1597" s="16"/>
      <c r="CB1597" s="16"/>
      <c r="CC1597" s="16"/>
      <c r="CD1597" s="16"/>
      <c r="CE1597" s="16"/>
      <c r="CF1597" s="16"/>
      <c r="CG1597" s="19"/>
      <c r="CH1597" s="19"/>
      <c r="CI1597" s="19"/>
      <c r="CJ1597" s="19"/>
      <c r="CK1597" s="19"/>
      <c r="CL1597" s="19"/>
      <c r="CM1597" s="19">
        <v>1</v>
      </c>
      <c r="CN1597" s="19"/>
      <c r="CO1597" s="19"/>
      <c r="CP1597" s="19"/>
      <c r="CQ1597" s="19"/>
      <c r="CR1597" s="19"/>
    </row>
    <row r="1598" spans="1:96" ht="107" customHeight="1">
      <c r="A1598" s="11" cm="1">
        <f t="array" ref="A1598">SUMPRODUCT(--ISNUMBER(SEARCH({"stranding","stranded"},E1598)))</f>
        <v>1</v>
      </c>
      <c r="B1598" s="12">
        <v>1752</v>
      </c>
      <c r="C1598" s="13" t="s">
        <v>3275</v>
      </c>
      <c r="D1598" s="14">
        <v>2009</v>
      </c>
      <c r="E1598" s="15" t="s">
        <v>3276</v>
      </c>
      <c r="F1598" s="15" t="s">
        <v>7131</v>
      </c>
      <c r="G1598" s="15">
        <f t="shared" si="25"/>
        <v>4</v>
      </c>
      <c r="H1598" s="16"/>
      <c r="I1598" s="16"/>
      <c r="J1598" s="16"/>
      <c r="K1598" s="16"/>
      <c r="L1598" s="16"/>
      <c r="M1598" s="16"/>
      <c r="N1598" s="16"/>
      <c r="O1598" s="16"/>
      <c r="P1598" s="17"/>
      <c r="Q1598" s="17"/>
      <c r="R1598" s="17"/>
      <c r="S1598" s="17"/>
      <c r="T1598" s="18"/>
      <c r="U1598" s="18">
        <v>1</v>
      </c>
      <c r="V1598" s="18"/>
      <c r="W1598" s="18"/>
      <c r="X1598" s="19"/>
      <c r="Y1598" s="19"/>
      <c r="Z1598" s="19"/>
      <c r="AA1598" s="19"/>
      <c r="AB1598" s="19"/>
      <c r="AC1598" s="19"/>
      <c r="AD1598" s="19"/>
      <c r="AE1598" s="19"/>
      <c r="AF1598" s="19"/>
      <c r="AG1598" s="19"/>
      <c r="AH1598" s="19"/>
      <c r="AI1598" s="19"/>
      <c r="AJ1598" s="17">
        <v>1</v>
      </c>
      <c r="AK1598" s="17"/>
      <c r="AL1598" s="17"/>
      <c r="AM1598" s="17"/>
      <c r="AN1598" s="17"/>
      <c r="AO1598" s="17"/>
      <c r="AP1598" s="17"/>
      <c r="AQ1598" s="17"/>
      <c r="AR1598" s="20"/>
      <c r="AS1598" s="20"/>
      <c r="AT1598" s="20"/>
      <c r="AU1598" s="20"/>
      <c r="AV1598" s="20">
        <v>1</v>
      </c>
      <c r="AW1598" s="20"/>
      <c r="AX1598" s="20">
        <v>1</v>
      </c>
      <c r="AY1598" s="20"/>
      <c r="AZ1598" s="20"/>
      <c r="BA1598" s="20"/>
      <c r="BB1598" s="20"/>
      <c r="BC1598" s="20"/>
      <c r="BD1598" s="16"/>
      <c r="BE1598" s="16"/>
      <c r="BF1598" s="16"/>
      <c r="BG1598" s="16"/>
      <c r="BH1598" s="16"/>
      <c r="BI1598" s="16"/>
      <c r="BJ1598" s="16"/>
      <c r="BK1598" s="16"/>
      <c r="BL1598" s="16"/>
      <c r="BM1598" s="16"/>
      <c r="BN1598" s="16"/>
      <c r="BO1598" s="16"/>
      <c r="BP1598" s="16"/>
      <c r="BQ1598" s="16"/>
      <c r="BR1598" s="16"/>
      <c r="BS1598" s="16"/>
      <c r="BT1598" s="16"/>
      <c r="BU1598" s="16"/>
      <c r="BV1598" s="16"/>
      <c r="BW1598" s="16"/>
      <c r="BX1598" s="16"/>
      <c r="BY1598" s="16"/>
      <c r="BZ1598" s="16"/>
      <c r="CA1598" s="16"/>
      <c r="CB1598" s="16"/>
      <c r="CC1598" s="16"/>
      <c r="CD1598" s="16"/>
      <c r="CE1598" s="16"/>
      <c r="CF1598" s="16"/>
      <c r="CG1598" s="19"/>
      <c r="CH1598" s="19"/>
      <c r="CI1598" s="19"/>
      <c r="CJ1598" s="19"/>
      <c r="CK1598" s="19">
        <v>1</v>
      </c>
      <c r="CL1598" s="19"/>
      <c r="CM1598" s="19"/>
      <c r="CN1598" s="19"/>
      <c r="CO1598" s="19"/>
      <c r="CP1598" s="19"/>
      <c r="CQ1598" s="19"/>
      <c r="CR1598" s="19"/>
    </row>
    <row r="1599" spans="1:96" ht="107" customHeight="1">
      <c r="A1599" s="11" cm="1">
        <f t="array" ref="A1599">SUMPRODUCT(--ISNUMBER(SEARCH({"stranding","stranded"},E1599)))</f>
        <v>0</v>
      </c>
      <c r="B1599" s="12">
        <v>1753</v>
      </c>
      <c r="C1599" s="21" t="s">
        <v>3277</v>
      </c>
      <c r="D1599" s="22">
        <v>2009</v>
      </c>
      <c r="E1599" s="15" t="s">
        <v>3278</v>
      </c>
      <c r="F1599" s="15" t="s">
        <v>7132</v>
      </c>
      <c r="G1599" s="15">
        <f t="shared" si="25"/>
        <v>6</v>
      </c>
      <c r="H1599" s="16"/>
      <c r="I1599" s="16"/>
      <c r="J1599" s="16"/>
      <c r="K1599" s="16">
        <v>1</v>
      </c>
      <c r="L1599" s="16"/>
      <c r="M1599" s="16"/>
      <c r="N1599" s="16"/>
      <c r="O1599" s="16"/>
      <c r="P1599" s="17"/>
      <c r="Q1599" s="17"/>
      <c r="R1599" s="17"/>
      <c r="S1599" s="17"/>
      <c r="T1599" s="18"/>
      <c r="U1599" s="18"/>
      <c r="V1599" s="18">
        <v>1</v>
      </c>
      <c r="W1599" s="18"/>
      <c r="X1599" s="19"/>
      <c r="Y1599" s="19">
        <v>1</v>
      </c>
      <c r="Z1599" s="19"/>
      <c r="AA1599" s="19">
        <v>1</v>
      </c>
      <c r="AB1599" s="19"/>
      <c r="AC1599" s="19"/>
      <c r="AD1599" s="19"/>
      <c r="AE1599" s="19"/>
      <c r="AF1599" s="19"/>
      <c r="AG1599" s="19"/>
      <c r="AH1599" s="19"/>
      <c r="AI1599" s="19"/>
      <c r="AJ1599" s="17">
        <v>1</v>
      </c>
      <c r="AK1599" s="17"/>
      <c r="AL1599" s="17"/>
      <c r="AM1599" s="17"/>
      <c r="AN1599" s="17"/>
      <c r="AO1599" s="17"/>
      <c r="AP1599" s="17"/>
      <c r="AQ1599" s="17"/>
      <c r="AR1599" s="20"/>
      <c r="AS1599" s="20"/>
      <c r="AT1599" s="20"/>
      <c r="AU1599" s="20"/>
      <c r="AV1599" s="20"/>
      <c r="AW1599" s="20"/>
      <c r="AX1599" s="20"/>
      <c r="AY1599" s="20"/>
      <c r="AZ1599" s="20"/>
      <c r="BA1599" s="20"/>
      <c r="BB1599" s="20"/>
      <c r="BC1599" s="20"/>
      <c r="BD1599" s="16"/>
      <c r="BE1599" s="16"/>
      <c r="BF1599" s="16"/>
      <c r="BG1599" s="16"/>
      <c r="BH1599" s="16"/>
      <c r="BI1599" s="16">
        <v>1</v>
      </c>
      <c r="BJ1599" s="16"/>
      <c r="BK1599" s="16"/>
      <c r="BL1599" s="16"/>
      <c r="BM1599" s="16"/>
      <c r="BN1599" s="16"/>
      <c r="BO1599" s="16"/>
      <c r="BP1599" s="16"/>
      <c r="BQ1599" s="16"/>
      <c r="BR1599" s="16"/>
      <c r="BS1599" s="16"/>
      <c r="BT1599" s="16"/>
      <c r="BU1599" s="16"/>
      <c r="BV1599" s="16"/>
      <c r="BW1599" s="16"/>
      <c r="BX1599" s="16"/>
      <c r="BY1599" s="16"/>
      <c r="BZ1599" s="16"/>
      <c r="CA1599" s="16"/>
      <c r="CB1599" s="16"/>
      <c r="CC1599" s="16">
        <v>1</v>
      </c>
      <c r="CD1599" s="16"/>
      <c r="CE1599" s="16"/>
      <c r="CF1599" s="16"/>
      <c r="CG1599" s="19"/>
      <c r="CH1599" s="19"/>
      <c r="CI1599" s="19"/>
      <c r="CJ1599" s="19"/>
      <c r="CK1599" s="19"/>
      <c r="CL1599" s="19"/>
      <c r="CM1599" s="19"/>
      <c r="CN1599" s="19"/>
      <c r="CO1599" s="19"/>
      <c r="CP1599" s="19"/>
      <c r="CQ1599" s="19">
        <v>1</v>
      </c>
      <c r="CR1599" s="19"/>
    </row>
    <row r="1600" spans="1:96" ht="107" customHeight="1">
      <c r="A1600" s="11" cm="1">
        <f t="array" ref="A1600">SUMPRODUCT(--ISNUMBER(SEARCH({"stranding","stranded"},E1600)))</f>
        <v>0</v>
      </c>
      <c r="B1600" s="12">
        <v>1756</v>
      </c>
      <c r="C1600" s="13" t="s">
        <v>3279</v>
      </c>
      <c r="D1600" s="14">
        <v>2009</v>
      </c>
      <c r="E1600" s="15" t="s">
        <v>3280</v>
      </c>
      <c r="F1600" s="15" t="s">
        <v>7133</v>
      </c>
      <c r="G1600" s="15">
        <f t="shared" si="25"/>
        <v>8</v>
      </c>
      <c r="H1600" s="16"/>
      <c r="I1600" s="16"/>
      <c r="J1600" s="16"/>
      <c r="K1600" s="16"/>
      <c r="L1600" s="16"/>
      <c r="M1600" s="16">
        <v>1</v>
      </c>
      <c r="N1600" s="16">
        <v>1</v>
      </c>
      <c r="O1600" s="16"/>
      <c r="P1600" s="17"/>
      <c r="Q1600" s="17"/>
      <c r="R1600" s="17">
        <v>1</v>
      </c>
      <c r="S1600" s="17"/>
      <c r="T1600" s="18">
        <v>1</v>
      </c>
      <c r="U1600" s="18"/>
      <c r="V1600" s="18"/>
      <c r="W1600" s="18">
        <v>1</v>
      </c>
      <c r="X1600" s="19"/>
      <c r="Y1600" s="19"/>
      <c r="Z1600" s="19"/>
      <c r="AA1600" s="19"/>
      <c r="AB1600" s="19"/>
      <c r="AC1600" s="19"/>
      <c r="AD1600" s="19"/>
      <c r="AE1600" s="19">
        <v>1</v>
      </c>
      <c r="AF1600" s="19">
        <v>1</v>
      </c>
      <c r="AG1600" s="19"/>
      <c r="AH1600" s="19"/>
      <c r="AI1600" s="19"/>
      <c r="AJ1600" s="17">
        <v>1</v>
      </c>
      <c r="AK1600" s="17"/>
      <c r="AL1600" s="17"/>
      <c r="AM1600" s="17"/>
      <c r="AN1600" s="17"/>
      <c r="AO1600" s="17"/>
      <c r="AP1600" s="17"/>
      <c r="AQ1600" s="17"/>
      <c r="AR1600" s="20"/>
      <c r="AS1600" s="20"/>
      <c r="AT1600" s="20"/>
      <c r="AU1600" s="20"/>
      <c r="AV1600" s="20"/>
      <c r="AW1600" s="20"/>
      <c r="AX1600" s="20"/>
      <c r="AY1600" s="20"/>
      <c r="AZ1600" s="20"/>
      <c r="BA1600" s="20">
        <v>1</v>
      </c>
      <c r="BB1600" s="20"/>
      <c r="BC1600" s="20"/>
      <c r="BD1600" s="16"/>
      <c r="BE1600" s="16"/>
      <c r="BF1600" s="16"/>
      <c r="BG1600" s="16"/>
      <c r="BH1600" s="16"/>
      <c r="BI1600" s="16"/>
      <c r="BJ1600" s="16">
        <v>1</v>
      </c>
      <c r="BK1600" s="16"/>
      <c r="BL1600" s="16"/>
      <c r="BM1600" s="16"/>
      <c r="BN1600" s="16"/>
      <c r="BO1600" s="16"/>
      <c r="BP1600" s="16"/>
      <c r="BQ1600" s="16"/>
      <c r="BR1600" s="16"/>
      <c r="BS1600" s="16"/>
      <c r="BT1600" s="16"/>
      <c r="BU1600" s="16"/>
      <c r="BV1600" s="16"/>
      <c r="BW1600" s="16"/>
      <c r="BX1600" s="16"/>
      <c r="BY1600" s="16"/>
      <c r="BZ1600" s="16"/>
      <c r="CA1600" s="16"/>
      <c r="CB1600" s="16"/>
      <c r="CC1600" s="16"/>
      <c r="CD1600" s="16"/>
      <c r="CE1600" s="16"/>
      <c r="CF1600" s="16"/>
      <c r="CG1600" s="19"/>
      <c r="CH1600" s="19"/>
      <c r="CI1600" s="19"/>
      <c r="CJ1600" s="19"/>
      <c r="CK1600" s="19"/>
      <c r="CL1600" s="19"/>
      <c r="CM1600" s="19">
        <v>1</v>
      </c>
      <c r="CN1600" s="19"/>
      <c r="CO1600" s="19"/>
      <c r="CP1600" s="19"/>
      <c r="CQ1600" s="19"/>
      <c r="CR1600" s="19"/>
    </row>
    <row r="1601" spans="1:96" ht="107" customHeight="1">
      <c r="A1601" s="11" cm="1">
        <f t="array" ref="A1601">SUMPRODUCT(--ISNUMBER(SEARCH({"stranding","stranded"},E1601)))</f>
        <v>0</v>
      </c>
      <c r="B1601" s="12">
        <v>1757</v>
      </c>
      <c r="C1601" s="21" t="s">
        <v>3281</v>
      </c>
      <c r="D1601" s="22">
        <v>2009</v>
      </c>
      <c r="E1601" s="15" t="s">
        <v>3282</v>
      </c>
      <c r="F1601" s="15" t="s">
        <v>7134</v>
      </c>
      <c r="G1601" s="15">
        <f t="shared" si="25"/>
        <v>6</v>
      </c>
      <c r="H1601" s="16"/>
      <c r="I1601" s="16"/>
      <c r="J1601" s="16"/>
      <c r="K1601" s="16"/>
      <c r="L1601" s="16">
        <v>1</v>
      </c>
      <c r="M1601" s="16"/>
      <c r="N1601" s="16"/>
      <c r="O1601" s="16"/>
      <c r="P1601" s="17"/>
      <c r="Q1601" s="17"/>
      <c r="R1601" s="17"/>
      <c r="S1601" s="17"/>
      <c r="T1601" s="18">
        <v>1</v>
      </c>
      <c r="U1601" s="18"/>
      <c r="V1601" s="18"/>
      <c r="W1601" s="18"/>
      <c r="X1601" s="19"/>
      <c r="Y1601" s="19">
        <v>1</v>
      </c>
      <c r="Z1601" s="19">
        <v>1</v>
      </c>
      <c r="AA1601" s="19"/>
      <c r="AB1601" s="19"/>
      <c r="AC1601" s="19">
        <v>1</v>
      </c>
      <c r="AD1601" s="19"/>
      <c r="AE1601" s="19"/>
      <c r="AF1601" s="19"/>
      <c r="AG1601" s="19"/>
      <c r="AH1601" s="19"/>
      <c r="AI1601" s="19"/>
      <c r="AJ1601" s="17"/>
      <c r="AK1601" s="17"/>
      <c r="AL1601" s="17"/>
      <c r="AM1601" s="17"/>
      <c r="AN1601" s="17"/>
      <c r="AO1601" s="17"/>
      <c r="AP1601" s="17"/>
      <c r="AQ1601" s="17"/>
      <c r="AR1601" s="20"/>
      <c r="AS1601" s="20"/>
      <c r="AT1601" s="20"/>
      <c r="AU1601" s="20"/>
      <c r="AV1601" s="20"/>
      <c r="AW1601" s="20"/>
      <c r="AX1601" s="20"/>
      <c r="AY1601" s="20"/>
      <c r="AZ1601" s="20"/>
      <c r="BA1601" s="20"/>
      <c r="BB1601" s="20"/>
      <c r="BC1601" s="20"/>
      <c r="BD1601" s="16"/>
      <c r="BE1601" s="16"/>
      <c r="BF1601" s="16"/>
      <c r="BG1601" s="16"/>
      <c r="BH1601" s="16"/>
      <c r="BI1601" s="16"/>
      <c r="BJ1601" s="16"/>
      <c r="BK1601" s="16"/>
      <c r="BL1601" s="16"/>
      <c r="BM1601" s="16"/>
      <c r="BN1601" s="16"/>
      <c r="BO1601" s="16"/>
      <c r="BP1601" s="16"/>
      <c r="BQ1601" s="16"/>
      <c r="BR1601" s="16"/>
      <c r="BS1601" s="16"/>
      <c r="BT1601" s="16"/>
      <c r="BU1601" s="16"/>
      <c r="BV1601" s="16">
        <v>1</v>
      </c>
      <c r="BW1601" s="16">
        <v>1</v>
      </c>
      <c r="BX1601" s="16"/>
      <c r="BY1601" s="16"/>
      <c r="BZ1601" s="16"/>
      <c r="CA1601" s="16"/>
      <c r="CB1601" s="16"/>
      <c r="CC1601" s="16"/>
      <c r="CD1601" s="16"/>
      <c r="CE1601" s="16"/>
      <c r="CF1601" s="16"/>
      <c r="CG1601" s="19"/>
      <c r="CH1601" s="19"/>
      <c r="CI1601" s="19"/>
      <c r="CJ1601" s="19"/>
      <c r="CK1601" s="19"/>
      <c r="CL1601" s="19"/>
      <c r="CM1601" s="19"/>
      <c r="CN1601" s="19"/>
      <c r="CO1601" s="19"/>
      <c r="CP1601" s="19">
        <v>1</v>
      </c>
      <c r="CQ1601" s="19"/>
      <c r="CR1601" s="19"/>
    </row>
    <row r="1602" spans="1:96" ht="107" customHeight="1">
      <c r="A1602" s="11" cm="1">
        <f t="array" ref="A1602">SUMPRODUCT(--ISNUMBER(SEARCH({"stranding","stranded"},E1602)))</f>
        <v>0</v>
      </c>
      <c r="B1602" s="12">
        <v>1758</v>
      </c>
      <c r="C1602" s="13" t="s">
        <v>3283</v>
      </c>
      <c r="D1602" s="14">
        <v>2009</v>
      </c>
      <c r="E1602" s="15" t="s">
        <v>3284</v>
      </c>
      <c r="F1602" s="15" t="s">
        <v>7135</v>
      </c>
      <c r="G1602" s="15">
        <f t="shared" si="25"/>
        <v>7</v>
      </c>
      <c r="H1602" s="16"/>
      <c r="I1602" s="16"/>
      <c r="J1602" s="16"/>
      <c r="K1602" s="16"/>
      <c r="L1602" s="16"/>
      <c r="M1602" s="16"/>
      <c r="N1602" s="16">
        <v>1</v>
      </c>
      <c r="O1602" s="16"/>
      <c r="P1602" s="17"/>
      <c r="Q1602" s="17"/>
      <c r="R1602" s="17">
        <v>1</v>
      </c>
      <c r="S1602" s="17"/>
      <c r="T1602" s="18">
        <v>1</v>
      </c>
      <c r="U1602" s="18"/>
      <c r="V1602" s="18"/>
      <c r="W1602" s="18"/>
      <c r="X1602" s="19"/>
      <c r="Y1602" s="19"/>
      <c r="Z1602" s="19"/>
      <c r="AA1602" s="19"/>
      <c r="AB1602" s="19"/>
      <c r="AC1602" s="19"/>
      <c r="AD1602" s="19"/>
      <c r="AE1602" s="19">
        <v>1</v>
      </c>
      <c r="AF1602" s="19">
        <v>1</v>
      </c>
      <c r="AG1602" s="19">
        <v>1</v>
      </c>
      <c r="AH1602" s="19"/>
      <c r="AI1602" s="19"/>
      <c r="AJ1602" s="17">
        <v>1</v>
      </c>
      <c r="AK1602" s="17"/>
      <c r="AL1602" s="17"/>
      <c r="AM1602" s="17"/>
      <c r="AN1602" s="17"/>
      <c r="AO1602" s="17"/>
      <c r="AP1602" s="17"/>
      <c r="AQ1602" s="17"/>
      <c r="AR1602" s="20"/>
      <c r="AS1602" s="20"/>
      <c r="AT1602" s="20"/>
      <c r="AU1602" s="20"/>
      <c r="AV1602" s="20"/>
      <c r="AW1602" s="20"/>
      <c r="AX1602" s="20"/>
      <c r="AY1602" s="20"/>
      <c r="AZ1602" s="20"/>
      <c r="BA1602" s="20">
        <v>1</v>
      </c>
      <c r="BB1602" s="20"/>
      <c r="BC1602" s="20"/>
      <c r="BD1602" s="16"/>
      <c r="BE1602" s="16"/>
      <c r="BF1602" s="16"/>
      <c r="BG1602" s="16"/>
      <c r="BH1602" s="16"/>
      <c r="BI1602" s="16"/>
      <c r="BJ1602" s="16"/>
      <c r="BK1602" s="16"/>
      <c r="BL1602" s="16"/>
      <c r="BM1602" s="16"/>
      <c r="BN1602" s="16"/>
      <c r="BO1602" s="16"/>
      <c r="BP1602" s="16"/>
      <c r="BQ1602" s="16"/>
      <c r="BR1602" s="16"/>
      <c r="BS1602" s="16"/>
      <c r="BT1602" s="16"/>
      <c r="BU1602" s="16"/>
      <c r="BV1602" s="16"/>
      <c r="BW1602" s="16"/>
      <c r="BX1602" s="16"/>
      <c r="BY1602" s="16"/>
      <c r="BZ1602" s="16"/>
      <c r="CA1602" s="16"/>
      <c r="CB1602" s="16"/>
      <c r="CC1602" s="16"/>
      <c r="CD1602" s="16"/>
      <c r="CE1602" s="16"/>
      <c r="CF1602" s="16"/>
      <c r="CG1602" s="19"/>
      <c r="CH1602" s="19"/>
      <c r="CI1602" s="19"/>
      <c r="CJ1602" s="19"/>
      <c r="CK1602" s="19"/>
      <c r="CL1602" s="19"/>
      <c r="CM1602" s="19">
        <v>1</v>
      </c>
      <c r="CN1602" s="19"/>
      <c r="CO1602" s="19"/>
      <c r="CP1602" s="19"/>
      <c r="CQ1602" s="19"/>
      <c r="CR1602" s="19"/>
    </row>
    <row r="1603" spans="1:96" ht="107" customHeight="1">
      <c r="A1603" s="11" cm="1">
        <f t="array" ref="A1603">SUMPRODUCT(--ISNUMBER(SEARCH({"stranding","stranded"},E1603)))</f>
        <v>0</v>
      </c>
      <c r="B1603" s="12">
        <v>1759</v>
      </c>
      <c r="C1603" s="21" t="s">
        <v>3285</v>
      </c>
      <c r="D1603" s="22">
        <v>2009</v>
      </c>
      <c r="E1603" s="15" t="s">
        <v>3286</v>
      </c>
      <c r="F1603" s="15" t="s">
        <v>7136</v>
      </c>
      <c r="G1603" s="15">
        <f t="shared" si="25"/>
        <v>4</v>
      </c>
      <c r="H1603" s="16"/>
      <c r="I1603" s="16"/>
      <c r="J1603" s="16"/>
      <c r="K1603" s="16"/>
      <c r="L1603" s="16"/>
      <c r="M1603" s="16">
        <v>1</v>
      </c>
      <c r="N1603" s="16"/>
      <c r="O1603" s="16"/>
      <c r="P1603" s="17">
        <v>1</v>
      </c>
      <c r="Q1603" s="17"/>
      <c r="R1603" s="17"/>
      <c r="S1603" s="17"/>
      <c r="T1603" s="18"/>
      <c r="U1603" s="18"/>
      <c r="V1603" s="18"/>
      <c r="W1603" s="18"/>
      <c r="X1603" s="19"/>
      <c r="Y1603" s="19">
        <v>1</v>
      </c>
      <c r="Z1603" s="19"/>
      <c r="AA1603" s="19">
        <v>1</v>
      </c>
      <c r="AB1603" s="19"/>
      <c r="AC1603" s="19"/>
      <c r="AD1603" s="19"/>
      <c r="AE1603" s="19"/>
      <c r="AF1603" s="19"/>
      <c r="AG1603" s="19"/>
      <c r="AH1603" s="19"/>
      <c r="AI1603" s="19"/>
      <c r="AJ1603" s="17"/>
      <c r="AK1603" s="17"/>
      <c r="AL1603" s="17"/>
      <c r="AM1603" s="17"/>
      <c r="AN1603" s="17"/>
      <c r="AO1603" s="17"/>
      <c r="AP1603" s="17"/>
      <c r="AQ1603" s="17"/>
      <c r="AR1603" s="20"/>
      <c r="AS1603" s="20"/>
      <c r="AT1603" s="20"/>
      <c r="AU1603" s="20"/>
      <c r="AV1603" s="20"/>
      <c r="AW1603" s="20"/>
      <c r="AX1603" s="20"/>
      <c r="AY1603" s="20"/>
      <c r="AZ1603" s="20"/>
      <c r="BA1603" s="20"/>
      <c r="BB1603" s="20"/>
      <c r="BC1603" s="20"/>
      <c r="BD1603" s="16"/>
      <c r="BE1603" s="16"/>
      <c r="BF1603" s="16"/>
      <c r="BG1603" s="16"/>
      <c r="BH1603" s="16"/>
      <c r="BI1603" s="16"/>
      <c r="BJ1603" s="16"/>
      <c r="BK1603" s="16"/>
      <c r="BL1603" s="16"/>
      <c r="BM1603" s="16"/>
      <c r="BN1603" s="16"/>
      <c r="BO1603" s="16"/>
      <c r="BP1603" s="16"/>
      <c r="BQ1603" s="16"/>
      <c r="BR1603" s="16"/>
      <c r="BS1603" s="16"/>
      <c r="BT1603" s="16"/>
      <c r="BU1603" s="16"/>
      <c r="BV1603" s="16"/>
      <c r="BW1603" s="16"/>
      <c r="BX1603" s="16"/>
      <c r="BY1603" s="16"/>
      <c r="BZ1603" s="16"/>
      <c r="CA1603" s="16"/>
      <c r="CB1603" s="16"/>
      <c r="CC1603" s="16">
        <v>1</v>
      </c>
      <c r="CD1603" s="16"/>
      <c r="CE1603" s="16"/>
      <c r="CF1603" s="16"/>
      <c r="CG1603" s="19"/>
      <c r="CH1603" s="19"/>
      <c r="CI1603" s="19"/>
      <c r="CJ1603" s="19"/>
      <c r="CK1603" s="19"/>
      <c r="CL1603" s="19"/>
      <c r="CM1603" s="19">
        <v>1</v>
      </c>
      <c r="CN1603" s="19"/>
      <c r="CO1603" s="19"/>
      <c r="CP1603" s="19"/>
      <c r="CQ1603" s="19"/>
      <c r="CR1603" s="19"/>
    </row>
    <row r="1604" spans="1:96" ht="107" customHeight="1">
      <c r="A1604" s="11" cm="1">
        <f t="array" ref="A1604">SUMPRODUCT(--ISNUMBER(SEARCH({"stranding","stranded"},E1604)))</f>
        <v>0</v>
      </c>
      <c r="B1604" s="12">
        <v>1760</v>
      </c>
      <c r="C1604" s="13" t="s">
        <v>3287</v>
      </c>
      <c r="D1604" s="14">
        <v>2009</v>
      </c>
      <c r="E1604" s="15" t="s">
        <v>3288</v>
      </c>
      <c r="F1604" s="15" t="s">
        <v>7071</v>
      </c>
      <c r="G1604" s="15">
        <f t="shared" si="25"/>
        <v>6</v>
      </c>
      <c r="H1604" s="16"/>
      <c r="I1604" s="16"/>
      <c r="J1604" s="16"/>
      <c r="K1604" s="16"/>
      <c r="L1604" s="16"/>
      <c r="M1604" s="16"/>
      <c r="N1604" s="16"/>
      <c r="O1604" s="16"/>
      <c r="P1604" s="17"/>
      <c r="Q1604" s="17"/>
      <c r="R1604" s="17">
        <v>1</v>
      </c>
      <c r="S1604" s="17"/>
      <c r="T1604" s="18"/>
      <c r="U1604" s="18">
        <v>1</v>
      </c>
      <c r="V1604" s="18"/>
      <c r="W1604" s="18"/>
      <c r="X1604" s="19"/>
      <c r="Y1604" s="19">
        <v>1</v>
      </c>
      <c r="Z1604" s="19">
        <v>1</v>
      </c>
      <c r="AA1604" s="19"/>
      <c r="AB1604" s="19"/>
      <c r="AC1604" s="19"/>
      <c r="AD1604" s="19"/>
      <c r="AE1604" s="19"/>
      <c r="AF1604" s="19"/>
      <c r="AG1604" s="19"/>
      <c r="AH1604" s="19"/>
      <c r="AI1604" s="19"/>
      <c r="AJ1604" s="17"/>
      <c r="AK1604" s="17"/>
      <c r="AL1604" s="17"/>
      <c r="AM1604" s="17"/>
      <c r="AN1604" s="17"/>
      <c r="AO1604" s="17"/>
      <c r="AP1604" s="17"/>
      <c r="AQ1604" s="17"/>
      <c r="AR1604" s="20"/>
      <c r="AS1604" s="20"/>
      <c r="AT1604" s="20"/>
      <c r="AU1604" s="20"/>
      <c r="AV1604" s="20"/>
      <c r="AW1604" s="20"/>
      <c r="AX1604" s="20"/>
      <c r="AY1604" s="20"/>
      <c r="AZ1604" s="20"/>
      <c r="BA1604" s="20"/>
      <c r="BB1604" s="20"/>
      <c r="BC1604" s="20"/>
      <c r="BD1604" s="16"/>
      <c r="BE1604" s="16"/>
      <c r="BF1604" s="16"/>
      <c r="BG1604" s="16"/>
      <c r="BH1604" s="16"/>
      <c r="BI1604" s="16">
        <v>1</v>
      </c>
      <c r="BJ1604" s="16"/>
      <c r="BK1604" s="16"/>
      <c r="BL1604" s="16"/>
      <c r="BM1604" s="16"/>
      <c r="BN1604" s="16"/>
      <c r="BO1604" s="16"/>
      <c r="BP1604" s="16"/>
      <c r="BQ1604" s="16"/>
      <c r="BR1604" s="16"/>
      <c r="BS1604" s="16"/>
      <c r="BT1604" s="16"/>
      <c r="BU1604" s="16"/>
      <c r="BV1604" s="16"/>
      <c r="BW1604" s="16"/>
      <c r="BX1604" s="16"/>
      <c r="BY1604" s="16"/>
      <c r="BZ1604" s="16">
        <v>1</v>
      </c>
      <c r="CA1604" s="16"/>
      <c r="CB1604" s="16"/>
      <c r="CC1604" s="16"/>
      <c r="CD1604" s="16"/>
      <c r="CE1604" s="16"/>
      <c r="CF1604" s="16"/>
      <c r="CG1604" s="19"/>
      <c r="CH1604" s="19"/>
      <c r="CI1604" s="19"/>
      <c r="CJ1604" s="19"/>
      <c r="CK1604" s="19">
        <v>1</v>
      </c>
      <c r="CL1604" s="19"/>
      <c r="CM1604" s="19"/>
      <c r="CN1604" s="19"/>
      <c r="CO1604" s="19"/>
      <c r="CP1604" s="19"/>
      <c r="CQ1604" s="19"/>
      <c r="CR1604" s="19"/>
    </row>
    <row r="1605" spans="1:96" ht="107" customHeight="1">
      <c r="A1605" s="11" cm="1">
        <f t="array" ref="A1605">SUMPRODUCT(--ISNUMBER(SEARCH({"stranding","stranded"},E1605)))</f>
        <v>0</v>
      </c>
      <c r="B1605" s="12">
        <v>1761</v>
      </c>
      <c r="C1605" s="21" t="s">
        <v>3289</v>
      </c>
      <c r="D1605" s="22">
        <v>2009</v>
      </c>
      <c r="E1605" s="15" t="s">
        <v>3290</v>
      </c>
      <c r="F1605" s="15" t="s">
        <v>7137</v>
      </c>
      <c r="G1605" s="15">
        <f t="shared" si="25"/>
        <v>5</v>
      </c>
      <c r="H1605" s="16"/>
      <c r="I1605" s="16">
        <v>1</v>
      </c>
      <c r="J1605" s="16"/>
      <c r="K1605" s="16"/>
      <c r="L1605" s="16"/>
      <c r="M1605" s="16"/>
      <c r="N1605" s="16"/>
      <c r="O1605" s="16"/>
      <c r="P1605" s="17"/>
      <c r="Q1605" s="17"/>
      <c r="R1605" s="17"/>
      <c r="S1605" s="17">
        <v>1</v>
      </c>
      <c r="T1605" s="18"/>
      <c r="U1605" s="18">
        <v>1</v>
      </c>
      <c r="V1605" s="18"/>
      <c r="W1605" s="18"/>
      <c r="X1605" s="19"/>
      <c r="Y1605" s="19">
        <v>1</v>
      </c>
      <c r="Z1605" s="19">
        <v>1</v>
      </c>
      <c r="AA1605" s="19"/>
      <c r="AB1605" s="19"/>
      <c r="AC1605" s="19"/>
      <c r="AD1605" s="19"/>
      <c r="AE1605" s="19"/>
      <c r="AF1605" s="19"/>
      <c r="AG1605" s="19"/>
      <c r="AH1605" s="19"/>
      <c r="AI1605" s="19"/>
      <c r="AJ1605" s="17"/>
      <c r="AK1605" s="17"/>
      <c r="AL1605" s="17"/>
      <c r="AM1605" s="17"/>
      <c r="AN1605" s="17"/>
      <c r="AO1605" s="17"/>
      <c r="AP1605" s="17"/>
      <c r="AQ1605" s="17"/>
      <c r="AR1605" s="20"/>
      <c r="AS1605" s="20"/>
      <c r="AT1605" s="20"/>
      <c r="AU1605" s="20"/>
      <c r="AV1605" s="20"/>
      <c r="AW1605" s="20"/>
      <c r="AX1605" s="20"/>
      <c r="AY1605" s="20"/>
      <c r="AZ1605" s="20"/>
      <c r="BA1605" s="20"/>
      <c r="BB1605" s="20"/>
      <c r="BC1605" s="20"/>
      <c r="BD1605" s="16"/>
      <c r="BE1605" s="16"/>
      <c r="BF1605" s="16"/>
      <c r="BG1605" s="16"/>
      <c r="BH1605" s="16"/>
      <c r="BI1605" s="16"/>
      <c r="BJ1605" s="16"/>
      <c r="BK1605" s="16"/>
      <c r="BL1605" s="16"/>
      <c r="BM1605" s="16"/>
      <c r="BN1605" s="16"/>
      <c r="BO1605" s="16"/>
      <c r="BP1605" s="16"/>
      <c r="BQ1605" s="16"/>
      <c r="BR1605" s="16"/>
      <c r="BS1605" s="16"/>
      <c r="BT1605" s="16"/>
      <c r="BU1605" s="16"/>
      <c r="BV1605" s="16"/>
      <c r="BW1605" s="16"/>
      <c r="BX1605" s="16"/>
      <c r="BY1605" s="16"/>
      <c r="BZ1605" s="16">
        <v>1</v>
      </c>
      <c r="CA1605" s="16"/>
      <c r="CB1605" s="16"/>
      <c r="CC1605" s="16"/>
      <c r="CD1605" s="16"/>
      <c r="CE1605" s="16"/>
      <c r="CF1605" s="16"/>
      <c r="CG1605" s="19"/>
      <c r="CH1605" s="19"/>
      <c r="CI1605" s="19"/>
      <c r="CJ1605" s="19"/>
      <c r="CK1605" s="19"/>
      <c r="CL1605" s="19">
        <v>1</v>
      </c>
      <c r="CM1605" s="19"/>
      <c r="CN1605" s="19"/>
      <c r="CO1605" s="19"/>
      <c r="CP1605" s="19"/>
      <c r="CQ1605" s="19"/>
      <c r="CR1605" s="19"/>
    </row>
    <row r="1606" spans="1:96" ht="107" customHeight="1">
      <c r="A1606" s="11" cm="1">
        <f t="array" ref="A1606">SUMPRODUCT(--ISNUMBER(SEARCH({"stranding","stranded"},E1606)))</f>
        <v>0</v>
      </c>
      <c r="B1606" s="12">
        <v>1762</v>
      </c>
      <c r="C1606" s="13" t="s">
        <v>3291</v>
      </c>
      <c r="D1606" s="14">
        <v>2009</v>
      </c>
      <c r="E1606" s="15" t="s">
        <v>3292</v>
      </c>
      <c r="F1606" s="15" t="s">
        <v>7138</v>
      </c>
      <c r="G1606" s="15">
        <f t="shared" si="25"/>
        <v>4</v>
      </c>
      <c r="H1606" s="16"/>
      <c r="I1606" s="16"/>
      <c r="J1606" s="16"/>
      <c r="K1606" s="16"/>
      <c r="L1606" s="16"/>
      <c r="M1606" s="16">
        <v>1</v>
      </c>
      <c r="N1606" s="16"/>
      <c r="O1606" s="16"/>
      <c r="P1606" s="17"/>
      <c r="Q1606" s="17"/>
      <c r="R1606" s="17"/>
      <c r="S1606" s="17"/>
      <c r="T1606" s="18"/>
      <c r="U1606" s="18">
        <v>1</v>
      </c>
      <c r="V1606" s="18"/>
      <c r="W1606" s="18"/>
      <c r="X1606" s="19"/>
      <c r="Y1606" s="19">
        <v>1</v>
      </c>
      <c r="Z1606" s="19">
        <v>1</v>
      </c>
      <c r="AA1606" s="19"/>
      <c r="AB1606" s="19"/>
      <c r="AC1606" s="19"/>
      <c r="AD1606" s="19">
        <v>1</v>
      </c>
      <c r="AE1606" s="19"/>
      <c r="AF1606" s="19"/>
      <c r="AG1606" s="19"/>
      <c r="AH1606" s="19"/>
      <c r="AI1606" s="19"/>
      <c r="AJ1606" s="17"/>
      <c r="AK1606" s="17"/>
      <c r="AL1606" s="17"/>
      <c r="AM1606" s="17"/>
      <c r="AN1606" s="17"/>
      <c r="AO1606" s="17"/>
      <c r="AP1606" s="17"/>
      <c r="AQ1606" s="17"/>
      <c r="AR1606" s="20"/>
      <c r="AS1606" s="20"/>
      <c r="AT1606" s="20"/>
      <c r="AU1606" s="20"/>
      <c r="AV1606" s="20"/>
      <c r="AW1606" s="20"/>
      <c r="AX1606" s="20"/>
      <c r="AY1606" s="20"/>
      <c r="AZ1606" s="20"/>
      <c r="BA1606" s="20"/>
      <c r="BB1606" s="20"/>
      <c r="BC1606" s="20"/>
      <c r="BD1606" s="16"/>
      <c r="BE1606" s="16"/>
      <c r="BF1606" s="16"/>
      <c r="BG1606" s="16"/>
      <c r="BH1606" s="16"/>
      <c r="BI1606" s="16"/>
      <c r="BJ1606" s="16"/>
      <c r="BK1606" s="16"/>
      <c r="BL1606" s="16"/>
      <c r="BM1606" s="16"/>
      <c r="BN1606" s="16"/>
      <c r="BO1606" s="16"/>
      <c r="BP1606" s="16"/>
      <c r="BQ1606" s="16"/>
      <c r="BR1606" s="16"/>
      <c r="BS1606" s="16"/>
      <c r="BT1606" s="16"/>
      <c r="BU1606" s="16"/>
      <c r="BV1606" s="16"/>
      <c r="BW1606" s="16"/>
      <c r="BX1606" s="16"/>
      <c r="BY1606" s="16"/>
      <c r="BZ1606" s="16"/>
      <c r="CA1606" s="16"/>
      <c r="CB1606" s="16"/>
      <c r="CC1606" s="16"/>
      <c r="CD1606" s="16"/>
      <c r="CE1606" s="16"/>
      <c r="CF1606" s="16"/>
      <c r="CG1606" s="19"/>
      <c r="CH1606" s="19"/>
      <c r="CI1606" s="19">
        <v>1</v>
      </c>
      <c r="CJ1606" s="19"/>
      <c r="CK1606" s="19"/>
      <c r="CL1606" s="19"/>
      <c r="CM1606" s="19"/>
      <c r="CN1606" s="19"/>
      <c r="CO1606" s="19"/>
      <c r="CP1606" s="19"/>
      <c r="CQ1606" s="19"/>
      <c r="CR1606" s="19"/>
    </row>
    <row r="1607" spans="1:96" ht="107" customHeight="1">
      <c r="A1607" s="11" cm="1">
        <f t="array" ref="A1607">SUMPRODUCT(--ISNUMBER(SEARCH({"stranding","stranded"},E1607)))</f>
        <v>0</v>
      </c>
      <c r="B1607" s="12">
        <v>1764</v>
      </c>
      <c r="C1607" s="13" t="s">
        <v>3293</v>
      </c>
      <c r="D1607" s="14">
        <v>2009</v>
      </c>
      <c r="E1607" s="15" t="s">
        <v>3294</v>
      </c>
      <c r="F1607" s="15" t="s">
        <v>7139</v>
      </c>
      <c r="G1607" s="15">
        <f t="shared" si="25"/>
        <v>5</v>
      </c>
      <c r="H1607" s="16"/>
      <c r="I1607" s="16"/>
      <c r="J1607" s="16"/>
      <c r="K1607" s="16">
        <v>1</v>
      </c>
      <c r="L1607" s="16"/>
      <c r="M1607" s="16"/>
      <c r="N1607" s="16"/>
      <c r="O1607" s="16"/>
      <c r="P1607" s="17"/>
      <c r="Q1607" s="17"/>
      <c r="R1607" s="17"/>
      <c r="S1607" s="17"/>
      <c r="T1607" s="18"/>
      <c r="U1607" s="18">
        <v>1</v>
      </c>
      <c r="V1607" s="18"/>
      <c r="W1607" s="18"/>
      <c r="X1607" s="19">
        <v>1</v>
      </c>
      <c r="Y1607" s="19"/>
      <c r="Z1607" s="19"/>
      <c r="AA1607" s="19"/>
      <c r="AB1607" s="19"/>
      <c r="AC1607" s="19"/>
      <c r="AD1607" s="19"/>
      <c r="AE1607" s="19"/>
      <c r="AF1607" s="19">
        <v>1</v>
      </c>
      <c r="AG1607" s="19">
        <v>1</v>
      </c>
      <c r="AH1607" s="19"/>
      <c r="AI1607" s="19"/>
      <c r="AJ1607" s="17">
        <v>1</v>
      </c>
      <c r="AK1607" s="17"/>
      <c r="AL1607" s="17"/>
      <c r="AM1607" s="17"/>
      <c r="AN1607" s="17"/>
      <c r="AO1607" s="17"/>
      <c r="AP1607" s="17"/>
      <c r="AQ1607" s="17"/>
      <c r="AR1607" s="20"/>
      <c r="AS1607" s="20"/>
      <c r="AT1607" s="20"/>
      <c r="AU1607" s="20"/>
      <c r="AV1607" s="20"/>
      <c r="AW1607" s="20"/>
      <c r="AX1607" s="20"/>
      <c r="AY1607" s="20"/>
      <c r="AZ1607" s="20"/>
      <c r="BA1607" s="20"/>
      <c r="BB1607" s="20"/>
      <c r="BC1607" s="20"/>
      <c r="BD1607" s="16"/>
      <c r="BE1607" s="16"/>
      <c r="BF1607" s="16"/>
      <c r="BG1607" s="16"/>
      <c r="BH1607" s="16"/>
      <c r="BI1607" s="16"/>
      <c r="BJ1607" s="16"/>
      <c r="BK1607" s="16"/>
      <c r="BL1607" s="16"/>
      <c r="BM1607" s="16"/>
      <c r="BN1607" s="16"/>
      <c r="BO1607" s="16"/>
      <c r="BP1607" s="16"/>
      <c r="BQ1607" s="16"/>
      <c r="BR1607" s="16"/>
      <c r="BS1607" s="16"/>
      <c r="BT1607" s="16"/>
      <c r="BU1607" s="16"/>
      <c r="BV1607" s="16"/>
      <c r="BW1607" s="16"/>
      <c r="BX1607" s="16"/>
      <c r="BY1607" s="16"/>
      <c r="BZ1607" s="16"/>
      <c r="CA1607" s="16"/>
      <c r="CB1607" s="16"/>
      <c r="CC1607" s="16"/>
      <c r="CD1607" s="16"/>
      <c r="CE1607" s="16"/>
      <c r="CF1607" s="16"/>
      <c r="CG1607" s="19"/>
      <c r="CH1607" s="19"/>
      <c r="CI1607" s="19"/>
      <c r="CJ1607" s="19"/>
      <c r="CK1607" s="19"/>
      <c r="CL1607" s="19"/>
      <c r="CM1607" s="19"/>
      <c r="CN1607" s="19"/>
      <c r="CO1607" s="19"/>
      <c r="CP1607" s="19">
        <v>1</v>
      </c>
      <c r="CQ1607" s="19"/>
      <c r="CR1607" s="19"/>
    </row>
    <row r="1608" spans="1:96" ht="107" customHeight="1">
      <c r="A1608" s="11" cm="1">
        <f t="array" ref="A1608">SUMPRODUCT(--ISNUMBER(SEARCH({"stranding","stranded"},E1608)))</f>
        <v>0</v>
      </c>
      <c r="B1608" s="12">
        <v>1765</v>
      </c>
      <c r="C1608" s="21" t="s">
        <v>3295</v>
      </c>
      <c r="D1608" s="22">
        <v>2009</v>
      </c>
      <c r="E1608" s="15" t="s">
        <v>3296</v>
      </c>
      <c r="F1608" s="15" t="s">
        <v>7140</v>
      </c>
      <c r="G1608" s="15">
        <f t="shared" si="25"/>
        <v>6</v>
      </c>
      <c r="H1608" s="16"/>
      <c r="I1608" s="16">
        <v>1</v>
      </c>
      <c r="J1608" s="16"/>
      <c r="K1608" s="16"/>
      <c r="L1608" s="16"/>
      <c r="M1608" s="16"/>
      <c r="N1608" s="16"/>
      <c r="O1608" s="16"/>
      <c r="P1608" s="17"/>
      <c r="Q1608" s="17">
        <v>1</v>
      </c>
      <c r="R1608" s="17"/>
      <c r="S1608" s="17"/>
      <c r="T1608" s="18"/>
      <c r="U1608" s="18">
        <v>1</v>
      </c>
      <c r="V1608" s="18"/>
      <c r="W1608" s="18"/>
      <c r="X1608" s="19">
        <v>1</v>
      </c>
      <c r="Y1608" s="19"/>
      <c r="Z1608" s="19"/>
      <c r="AA1608" s="19"/>
      <c r="AB1608" s="19"/>
      <c r="AC1608" s="19"/>
      <c r="AD1608" s="19"/>
      <c r="AE1608" s="19">
        <v>1</v>
      </c>
      <c r="AF1608" s="19"/>
      <c r="AG1608" s="19"/>
      <c r="AH1608" s="19"/>
      <c r="AI1608" s="19"/>
      <c r="AJ1608" s="17">
        <v>1</v>
      </c>
      <c r="AK1608" s="17"/>
      <c r="AL1608" s="17"/>
      <c r="AM1608" s="17"/>
      <c r="AN1608" s="17"/>
      <c r="AO1608" s="17"/>
      <c r="AP1608" s="17"/>
      <c r="AQ1608" s="17"/>
      <c r="AR1608" s="20"/>
      <c r="AS1608" s="20"/>
      <c r="AT1608" s="20"/>
      <c r="AU1608" s="20"/>
      <c r="AV1608" s="20"/>
      <c r="AW1608" s="20"/>
      <c r="AX1608" s="20"/>
      <c r="AY1608" s="20"/>
      <c r="AZ1608" s="20"/>
      <c r="BA1608" s="20"/>
      <c r="BB1608" s="20"/>
      <c r="BC1608" s="20"/>
      <c r="BD1608" s="16"/>
      <c r="BE1608" s="16"/>
      <c r="BF1608" s="16"/>
      <c r="BG1608" s="16"/>
      <c r="BH1608" s="16"/>
      <c r="BI1608" s="16"/>
      <c r="BJ1608" s="16"/>
      <c r="BK1608" s="16"/>
      <c r="BL1608" s="16"/>
      <c r="BM1608" s="16"/>
      <c r="BN1608" s="16"/>
      <c r="BO1608" s="16"/>
      <c r="BP1608" s="16">
        <v>1</v>
      </c>
      <c r="BQ1608" s="16"/>
      <c r="BR1608" s="16"/>
      <c r="BS1608" s="16"/>
      <c r="BT1608" s="16"/>
      <c r="BU1608" s="16"/>
      <c r="BV1608" s="16"/>
      <c r="BW1608" s="16"/>
      <c r="BX1608" s="16"/>
      <c r="BY1608" s="16"/>
      <c r="BZ1608" s="16"/>
      <c r="CA1608" s="16"/>
      <c r="CB1608" s="16"/>
      <c r="CC1608" s="16"/>
      <c r="CD1608" s="16"/>
      <c r="CE1608" s="16"/>
      <c r="CF1608" s="16"/>
      <c r="CG1608" s="19"/>
      <c r="CH1608" s="19"/>
      <c r="CI1608" s="19"/>
      <c r="CJ1608" s="19"/>
      <c r="CK1608" s="19"/>
      <c r="CL1608" s="19">
        <v>1</v>
      </c>
      <c r="CM1608" s="19"/>
      <c r="CN1608" s="19"/>
      <c r="CO1608" s="19"/>
      <c r="CP1608" s="19"/>
      <c r="CQ1608" s="19"/>
      <c r="CR1608" s="19"/>
    </row>
    <row r="1609" spans="1:96" ht="107" customHeight="1">
      <c r="A1609" s="11" cm="1">
        <f t="array" ref="A1609">SUMPRODUCT(--ISNUMBER(SEARCH({"stranding","stranded"},E1609)))</f>
        <v>0</v>
      </c>
      <c r="B1609" s="12">
        <v>1766</v>
      </c>
      <c r="C1609" s="13" t="s">
        <v>3297</v>
      </c>
      <c r="D1609" s="14">
        <v>2009</v>
      </c>
      <c r="E1609" s="15" t="s">
        <v>3298</v>
      </c>
      <c r="F1609" s="15" t="s">
        <v>6467</v>
      </c>
      <c r="G1609" s="15">
        <f t="shared" si="25"/>
        <v>5</v>
      </c>
      <c r="H1609" s="16"/>
      <c r="I1609" s="16"/>
      <c r="J1609" s="16"/>
      <c r="K1609" s="16"/>
      <c r="L1609" s="16"/>
      <c r="M1609" s="16"/>
      <c r="N1609" s="16">
        <v>1</v>
      </c>
      <c r="O1609" s="16"/>
      <c r="P1609" s="17"/>
      <c r="Q1609" s="17"/>
      <c r="R1609" s="17">
        <v>1</v>
      </c>
      <c r="S1609" s="17"/>
      <c r="T1609" s="18">
        <v>1</v>
      </c>
      <c r="U1609" s="18"/>
      <c r="V1609" s="18"/>
      <c r="W1609" s="18"/>
      <c r="X1609" s="19"/>
      <c r="Y1609" s="19"/>
      <c r="Z1609" s="19"/>
      <c r="AA1609" s="19"/>
      <c r="AB1609" s="19"/>
      <c r="AC1609" s="19"/>
      <c r="AD1609" s="19"/>
      <c r="AE1609" s="19">
        <v>1</v>
      </c>
      <c r="AF1609" s="19">
        <v>1</v>
      </c>
      <c r="AG1609" s="19"/>
      <c r="AH1609" s="19"/>
      <c r="AI1609" s="19"/>
      <c r="AJ1609" s="17">
        <v>1</v>
      </c>
      <c r="AK1609" s="17"/>
      <c r="AL1609" s="17"/>
      <c r="AM1609" s="17"/>
      <c r="AN1609" s="17"/>
      <c r="AO1609" s="17"/>
      <c r="AP1609" s="17"/>
      <c r="AQ1609" s="17"/>
      <c r="AR1609" s="20"/>
      <c r="AS1609" s="20"/>
      <c r="AT1609" s="20"/>
      <c r="AU1609" s="20"/>
      <c r="AV1609" s="20"/>
      <c r="AW1609" s="20"/>
      <c r="AX1609" s="20"/>
      <c r="AY1609" s="20"/>
      <c r="AZ1609" s="20"/>
      <c r="BA1609" s="20"/>
      <c r="BB1609" s="20"/>
      <c r="BC1609" s="20"/>
      <c r="BD1609" s="16"/>
      <c r="BE1609" s="16"/>
      <c r="BF1609" s="16"/>
      <c r="BG1609" s="16"/>
      <c r="BH1609" s="16"/>
      <c r="BI1609" s="16"/>
      <c r="BJ1609" s="16"/>
      <c r="BK1609" s="16"/>
      <c r="BL1609" s="16"/>
      <c r="BM1609" s="16"/>
      <c r="BN1609" s="16"/>
      <c r="BO1609" s="16"/>
      <c r="BP1609" s="16"/>
      <c r="BQ1609" s="16"/>
      <c r="BR1609" s="16"/>
      <c r="BS1609" s="16"/>
      <c r="BT1609" s="16"/>
      <c r="BU1609" s="16"/>
      <c r="BV1609" s="16"/>
      <c r="BW1609" s="16"/>
      <c r="BX1609" s="16"/>
      <c r="BY1609" s="16"/>
      <c r="BZ1609" s="16"/>
      <c r="CA1609" s="16"/>
      <c r="CB1609" s="16"/>
      <c r="CC1609" s="16"/>
      <c r="CD1609" s="16"/>
      <c r="CE1609" s="16"/>
      <c r="CF1609" s="16"/>
      <c r="CG1609" s="19"/>
      <c r="CH1609" s="19"/>
      <c r="CI1609" s="19"/>
      <c r="CJ1609" s="19"/>
      <c r="CK1609" s="19"/>
      <c r="CL1609" s="19"/>
      <c r="CM1609" s="19"/>
      <c r="CN1609" s="19">
        <v>1</v>
      </c>
      <c r="CO1609" s="19"/>
      <c r="CP1609" s="19"/>
      <c r="CQ1609" s="19"/>
      <c r="CR1609" s="19"/>
    </row>
    <row r="1610" spans="1:96" ht="107" customHeight="1">
      <c r="A1610" s="11" cm="1">
        <f t="array" ref="A1610">SUMPRODUCT(--ISNUMBER(SEARCH({"stranding","stranded"},E1610)))</f>
        <v>0</v>
      </c>
      <c r="B1610" s="12">
        <v>1767</v>
      </c>
      <c r="C1610" s="21" t="s">
        <v>3299</v>
      </c>
      <c r="D1610" s="22">
        <v>2009</v>
      </c>
      <c r="E1610" s="15" t="s">
        <v>3300</v>
      </c>
      <c r="F1610" s="15" t="s">
        <v>7141</v>
      </c>
      <c r="G1610" s="15">
        <f t="shared" si="25"/>
        <v>8</v>
      </c>
      <c r="H1610" s="16"/>
      <c r="I1610" s="16"/>
      <c r="J1610" s="16"/>
      <c r="K1610" s="16"/>
      <c r="L1610" s="16"/>
      <c r="M1610" s="16"/>
      <c r="N1610" s="16">
        <v>1</v>
      </c>
      <c r="O1610" s="16"/>
      <c r="P1610" s="17"/>
      <c r="Q1610" s="17"/>
      <c r="R1610" s="17"/>
      <c r="S1610" s="17"/>
      <c r="T1610" s="18"/>
      <c r="U1610" s="18">
        <v>1</v>
      </c>
      <c r="V1610" s="18"/>
      <c r="W1610" s="18">
        <v>1</v>
      </c>
      <c r="X1610" s="19">
        <v>1</v>
      </c>
      <c r="Y1610" s="19"/>
      <c r="Z1610" s="19"/>
      <c r="AA1610" s="19"/>
      <c r="AB1610" s="19"/>
      <c r="AC1610" s="19"/>
      <c r="AD1610" s="19"/>
      <c r="AE1610" s="19">
        <v>1</v>
      </c>
      <c r="AF1610" s="19">
        <v>1</v>
      </c>
      <c r="AG1610" s="19">
        <v>1</v>
      </c>
      <c r="AH1610" s="19"/>
      <c r="AI1610" s="19"/>
      <c r="AJ1610" s="17">
        <v>1</v>
      </c>
      <c r="AK1610" s="17"/>
      <c r="AL1610" s="17"/>
      <c r="AM1610" s="17"/>
      <c r="AN1610" s="17"/>
      <c r="AO1610" s="17"/>
      <c r="AP1610" s="17"/>
      <c r="AQ1610" s="17"/>
      <c r="AR1610" s="20"/>
      <c r="AS1610" s="20"/>
      <c r="AT1610" s="20"/>
      <c r="AU1610" s="20"/>
      <c r="AV1610" s="20"/>
      <c r="AW1610" s="20"/>
      <c r="AX1610" s="20"/>
      <c r="AY1610" s="20"/>
      <c r="AZ1610" s="20"/>
      <c r="BA1610" s="20"/>
      <c r="BB1610" s="20"/>
      <c r="BC1610" s="20"/>
      <c r="BD1610" s="16"/>
      <c r="BE1610" s="16"/>
      <c r="BF1610" s="16"/>
      <c r="BG1610" s="16"/>
      <c r="BH1610" s="16"/>
      <c r="BI1610" s="16"/>
      <c r="BJ1610" s="16"/>
      <c r="BK1610" s="16"/>
      <c r="BL1610" s="16"/>
      <c r="BM1610" s="16"/>
      <c r="BN1610" s="16"/>
      <c r="BO1610" s="16"/>
      <c r="BP1610" s="16"/>
      <c r="BQ1610" s="16"/>
      <c r="BR1610" s="16"/>
      <c r="BS1610" s="16"/>
      <c r="BT1610" s="16"/>
      <c r="BU1610" s="16"/>
      <c r="BV1610" s="16"/>
      <c r="BW1610" s="16"/>
      <c r="BX1610" s="16"/>
      <c r="BY1610" s="16"/>
      <c r="BZ1610" s="16"/>
      <c r="CA1610" s="16"/>
      <c r="CB1610" s="16">
        <v>1</v>
      </c>
      <c r="CC1610" s="16"/>
      <c r="CD1610" s="16"/>
      <c r="CE1610" s="16"/>
      <c r="CF1610" s="16"/>
      <c r="CG1610" s="19"/>
      <c r="CH1610" s="19"/>
      <c r="CI1610" s="19"/>
      <c r="CJ1610" s="19"/>
      <c r="CK1610" s="19"/>
      <c r="CL1610" s="19"/>
      <c r="CM1610" s="19"/>
      <c r="CN1610" s="19">
        <v>1</v>
      </c>
      <c r="CO1610" s="19"/>
      <c r="CP1610" s="19"/>
      <c r="CQ1610" s="19"/>
      <c r="CR1610" s="19"/>
    </row>
    <row r="1611" spans="1:96" ht="107" customHeight="1">
      <c r="A1611" s="11" cm="1">
        <f t="array" ref="A1611">SUMPRODUCT(--ISNUMBER(SEARCH({"stranding","stranded"},E1611)))</f>
        <v>0</v>
      </c>
      <c r="B1611" s="12">
        <v>1768</v>
      </c>
      <c r="C1611" s="13" t="s">
        <v>3301</v>
      </c>
      <c r="D1611" s="14">
        <v>2009</v>
      </c>
      <c r="E1611" s="23" t="s">
        <v>3302</v>
      </c>
      <c r="F1611" s="23" t="s">
        <v>7142</v>
      </c>
      <c r="G1611" s="15">
        <f t="shared" si="25"/>
        <v>6</v>
      </c>
      <c r="H1611" s="16"/>
      <c r="I1611" s="16"/>
      <c r="J1611" s="16"/>
      <c r="K1611" s="16"/>
      <c r="L1611" s="16"/>
      <c r="M1611" s="16"/>
      <c r="N1611" s="16"/>
      <c r="O1611" s="16"/>
      <c r="P1611" s="17"/>
      <c r="Q1611" s="17"/>
      <c r="R1611" s="17"/>
      <c r="S1611" s="17"/>
      <c r="T1611" s="18"/>
      <c r="U1611" s="18"/>
      <c r="V1611" s="18">
        <v>1</v>
      </c>
      <c r="W1611" s="18"/>
      <c r="X1611" s="19"/>
      <c r="Y1611" s="19"/>
      <c r="Z1611" s="19"/>
      <c r="AA1611" s="19"/>
      <c r="AB1611" s="19"/>
      <c r="AC1611" s="19"/>
      <c r="AD1611" s="19"/>
      <c r="AE1611" s="19"/>
      <c r="AF1611" s="19"/>
      <c r="AG1611" s="19"/>
      <c r="AH1611" s="19"/>
      <c r="AI1611" s="19">
        <v>1</v>
      </c>
      <c r="AJ1611" s="17">
        <v>1</v>
      </c>
      <c r="AK1611" s="17"/>
      <c r="AL1611" s="17"/>
      <c r="AM1611" s="17"/>
      <c r="AN1611" s="17"/>
      <c r="AO1611" s="17"/>
      <c r="AP1611" s="17">
        <v>1</v>
      </c>
      <c r="AQ1611" s="17"/>
      <c r="AR1611" s="20"/>
      <c r="AS1611" s="20"/>
      <c r="AT1611" s="20"/>
      <c r="AU1611" s="20"/>
      <c r="AV1611" s="20"/>
      <c r="AW1611" s="20"/>
      <c r="AX1611" s="20"/>
      <c r="AY1611" s="20"/>
      <c r="AZ1611" s="20">
        <v>1</v>
      </c>
      <c r="BA1611" s="20"/>
      <c r="BB1611" s="20"/>
      <c r="BC1611" s="20"/>
      <c r="BD1611" s="16"/>
      <c r="BE1611" s="16"/>
      <c r="BF1611" s="16"/>
      <c r="BG1611" s="16"/>
      <c r="BH1611" s="16"/>
      <c r="BI1611" s="16"/>
      <c r="BJ1611" s="16"/>
      <c r="BK1611" s="16"/>
      <c r="BL1611" s="16">
        <v>1</v>
      </c>
      <c r="BM1611" s="16"/>
      <c r="BN1611" s="16"/>
      <c r="BO1611" s="16"/>
      <c r="BP1611" s="16"/>
      <c r="BQ1611" s="16"/>
      <c r="BR1611" s="16"/>
      <c r="BS1611" s="16"/>
      <c r="BT1611" s="16"/>
      <c r="BU1611" s="16"/>
      <c r="BV1611" s="16"/>
      <c r="BW1611" s="16"/>
      <c r="BX1611" s="16"/>
      <c r="BY1611" s="16"/>
      <c r="BZ1611" s="16"/>
      <c r="CA1611" s="16"/>
      <c r="CB1611" s="16"/>
      <c r="CC1611" s="16"/>
      <c r="CD1611" s="16"/>
      <c r="CE1611" s="16"/>
      <c r="CF1611" s="16"/>
      <c r="CG1611" s="19"/>
      <c r="CH1611" s="19"/>
      <c r="CI1611" s="19"/>
      <c r="CJ1611" s="19"/>
      <c r="CK1611" s="19">
        <v>1</v>
      </c>
      <c r="CL1611" s="19"/>
      <c r="CM1611" s="19"/>
      <c r="CN1611" s="19"/>
      <c r="CO1611" s="19"/>
      <c r="CP1611" s="19"/>
      <c r="CQ1611" s="19"/>
      <c r="CR1611" s="19"/>
    </row>
    <row r="1612" spans="1:96" ht="107" customHeight="1">
      <c r="A1612" s="11" cm="1">
        <f t="array" ref="A1612">SUMPRODUCT(--ISNUMBER(SEARCH({"stranding","stranded"},E1612)))</f>
        <v>0</v>
      </c>
      <c r="B1612" s="12">
        <v>1769</v>
      </c>
      <c r="C1612" s="21" t="s">
        <v>3303</v>
      </c>
      <c r="D1612" s="22">
        <v>2009</v>
      </c>
      <c r="E1612" s="15" t="s">
        <v>3304</v>
      </c>
      <c r="F1612" s="15" t="s">
        <v>8037</v>
      </c>
      <c r="G1612" s="15">
        <f t="shared" si="25"/>
        <v>8</v>
      </c>
      <c r="H1612" s="16"/>
      <c r="I1612" s="16"/>
      <c r="J1612" s="16"/>
      <c r="K1612" s="16"/>
      <c r="L1612" s="16"/>
      <c r="M1612" s="16">
        <v>1</v>
      </c>
      <c r="N1612" s="16"/>
      <c r="O1612" s="16"/>
      <c r="P1612" s="17">
        <v>1</v>
      </c>
      <c r="Q1612" s="17"/>
      <c r="R1612" s="17"/>
      <c r="S1612" s="17"/>
      <c r="T1612" s="18"/>
      <c r="U1612" s="18">
        <v>1</v>
      </c>
      <c r="V1612" s="18"/>
      <c r="W1612" s="18">
        <v>1</v>
      </c>
      <c r="X1612" s="19">
        <v>1</v>
      </c>
      <c r="Y1612" s="19">
        <v>1</v>
      </c>
      <c r="Z1612" s="19"/>
      <c r="AA1612" s="19"/>
      <c r="AB1612" s="19"/>
      <c r="AC1612" s="19"/>
      <c r="AD1612" s="19"/>
      <c r="AE1612" s="19"/>
      <c r="AF1612" s="19"/>
      <c r="AG1612" s="19"/>
      <c r="AH1612" s="19"/>
      <c r="AI1612" s="19"/>
      <c r="AJ1612" s="17">
        <v>1</v>
      </c>
      <c r="AK1612" s="17"/>
      <c r="AL1612" s="17"/>
      <c r="AM1612" s="17"/>
      <c r="AN1612" s="17"/>
      <c r="AO1612" s="17"/>
      <c r="AP1612" s="17"/>
      <c r="AQ1612" s="17"/>
      <c r="AR1612" s="20"/>
      <c r="AS1612" s="20"/>
      <c r="AT1612" s="20"/>
      <c r="AU1612" s="20"/>
      <c r="AV1612" s="20"/>
      <c r="AW1612" s="20"/>
      <c r="AX1612" s="20"/>
      <c r="AY1612" s="20"/>
      <c r="AZ1612" s="20"/>
      <c r="BA1612" s="20"/>
      <c r="BB1612" s="20"/>
      <c r="BC1612" s="20"/>
      <c r="BD1612" s="16"/>
      <c r="BE1612" s="16"/>
      <c r="BF1612" s="16"/>
      <c r="BG1612" s="16"/>
      <c r="BH1612" s="16"/>
      <c r="BI1612" s="16">
        <v>1</v>
      </c>
      <c r="BJ1612" s="16"/>
      <c r="BK1612" s="16"/>
      <c r="BL1612" s="16"/>
      <c r="BM1612" s="16"/>
      <c r="BN1612" s="16"/>
      <c r="BO1612" s="16"/>
      <c r="BP1612" s="16"/>
      <c r="BQ1612" s="16"/>
      <c r="BR1612" s="16"/>
      <c r="BS1612" s="16"/>
      <c r="BT1612" s="16"/>
      <c r="BU1612" s="16"/>
      <c r="BV1612" s="16"/>
      <c r="BW1612" s="16"/>
      <c r="BX1612" s="16"/>
      <c r="BY1612" s="16"/>
      <c r="BZ1612" s="16"/>
      <c r="CA1612" s="16"/>
      <c r="CB1612" s="16"/>
      <c r="CC1612" s="16"/>
      <c r="CD1612" s="16">
        <v>1</v>
      </c>
      <c r="CE1612" s="16"/>
      <c r="CF1612" s="16"/>
      <c r="CG1612" s="19"/>
      <c r="CH1612" s="19"/>
      <c r="CI1612" s="19"/>
      <c r="CJ1612" s="19"/>
      <c r="CK1612" s="19"/>
      <c r="CL1612" s="19"/>
      <c r="CM1612" s="19"/>
      <c r="CN1612" s="19">
        <v>1</v>
      </c>
      <c r="CO1612" s="19"/>
      <c r="CP1612" s="19"/>
      <c r="CQ1612" s="19"/>
      <c r="CR1612" s="19"/>
    </row>
    <row r="1613" spans="1:96" ht="107" customHeight="1">
      <c r="A1613" s="11" cm="1">
        <f t="array" ref="A1613">SUMPRODUCT(--ISNUMBER(SEARCH({"stranding","stranded"},E1613)))</f>
        <v>1</v>
      </c>
      <c r="B1613" s="12">
        <v>1770</v>
      </c>
      <c r="C1613" s="13" t="s">
        <v>3305</v>
      </c>
      <c r="D1613" s="14">
        <v>2009</v>
      </c>
      <c r="E1613" s="15" t="s">
        <v>3306</v>
      </c>
      <c r="F1613" s="15" t="s">
        <v>8038</v>
      </c>
      <c r="G1613" s="15">
        <f t="shared" si="25"/>
        <v>7</v>
      </c>
      <c r="H1613" s="16"/>
      <c r="I1613" s="16"/>
      <c r="J1613" s="16"/>
      <c r="K1613" s="16"/>
      <c r="L1613" s="16"/>
      <c r="M1613" s="16"/>
      <c r="N1613" s="16"/>
      <c r="O1613" s="16"/>
      <c r="P1613" s="17"/>
      <c r="Q1613" s="17"/>
      <c r="R1613" s="17"/>
      <c r="S1613" s="17"/>
      <c r="T1613" s="18"/>
      <c r="U1613" s="18"/>
      <c r="V1613" s="18">
        <v>1</v>
      </c>
      <c r="W1613" s="18"/>
      <c r="X1613" s="19">
        <v>1</v>
      </c>
      <c r="Y1613" s="19">
        <v>1</v>
      </c>
      <c r="Z1613" s="19"/>
      <c r="AA1613" s="19"/>
      <c r="AB1613" s="19"/>
      <c r="AC1613" s="19"/>
      <c r="AD1613" s="19"/>
      <c r="AE1613" s="19"/>
      <c r="AF1613" s="19"/>
      <c r="AG1613" s="19"/>
      <c r="AH1613" s="19"/>
      <c r="AI1613" s="19"/>
      <c r="AJ1613" s="17"/>
      <c r="AK1613" s="17"/>
      <c r="AL1613" s="17"/>
      <c r="AM1613" s="17"/>
      <c r="AN1613" s="17"/>
      <c r="AO1613" s="17"/>
      <c r="AP1613" s="17"/>
      <c r="AQ1613" s="17"/>
      <c r="AR1613" s="20"/>
      <c r="AS1613" s="20"/>
      <c r="AT1613" s="20"/>
      <c r="AU1613" s="20"/>
      <c r="AV1613" s="20"/>
      <c r="AW1613" s="20"/>
      <c r="AX1613" s="20">
        <v>1</v>
      </c>
      <c r="AY1613" s="20"/>
      <c r="AZ1613" s="20"/>
      <c r="BA1613" s="20">
        <v>1</v>
      </c>
      <c r="BB1613" s="20"/>
      <c r="BC1613" s="20"/>
      <c r="BD1613" s="16"/>
      <c r="BE1613" s="16"/>
      <c r="BF1613" s="16"/>
      <c r="BG1613" s="16"/>
      <c r="BH1613" s="16"/>
      <c r="BI1613" s="16"/>
      <c r="BJ1613" s="16"/>
      <c r="BK1613" s="16"/>
      <c r="BL1613" s="16"/>
      <c r="BM1613" s="16"/>
      <c r="BN1613" s="16"/>
      <c r="BO1613" s="16"/>
      <c r="BP1613" s="16"/>
      <c r="BQ1613" s="16"/>
      <c r="BR1613" s="16"/>
      <c r="BS1613" s="16"/>
      <c r="BT1613" s="16"/>
      <c r="BU1613" s="16"/>
      <c r="BV1613" s="16"/>
      <c r="BW1613" s="16"/>
      <c r="BX1613" s="16"/>
      <c r="BY1613" s="16"/>
      <c r="BZ1613" s="16"/>
      <c r="CA1613" s="16"/>
      <c r="CB1613" s="16">
        <v>1</v>
      </c>
      <c r="CC1613" s="16"/>
      <c r="CD1613" s="16">
        <v>1</v>
      </c>
      <c r="CE1613" s="16"/>
      <c r="CF1613" s="16"/>
      <c r="CG1613" s="19"/>
      <c r="CH1613" s="19"/>
      <c r="CI1613" s="19"/>
      <c r="CJ1613" s="19"/>
      <c r="CK1613" s="19">
        <v>1</v>
      </c>
      <c r="CL1613" s="19"/>
      <c r="CM1613" s="19"/>
      <c r="CN1613" s="19"/>
      <c r="CO1613" s="19"/>
      <c r="CP1613" s="19"/>
      <c r="CQ1613" s="19"/>
      <c r="CR1613" s="19"/>
    </row>
    <row r="1614" spans="1:96" ht="107" customHeight="1">
      <c r="A1614" s="11" cm="1">
        <f t="array" ref="A1614">SUMPRODUCT(--ISNUMBER(SEARCH({"stranding","stranded"},E1614)))</f>
        <v>1</v>
      </c>
      <c r="B1614" s="12">
        <v>1771</v>
      </c>
      <c r="C1614" s="13" t="s">
        <v>3307</v>
      </c>
      <c r="D1614" s="14">
        <v>2009</v>
      </c>
      <c r="E1614" s="15" t="s">
        <v>3308</v>
      </c>
      <c r="F1614" s="15" t="s">
        <v>7143</v>
      </c>
      <c r="G1614" s="15">
        <f t="shared" si="25"/>
        <v>11</v>
      </c>
      <c r="H1614" s="16"/>
      <c r="I1614" s="16"/>
      <c r="J1614" s="16"/>
      <c r="K1614" s="16"/>
      <c r="L1614" s="16"/>
      <c r="M1614" s="16"/>
      <c r="N1614" s="16"/>
      <c r="O1614" s="16"/>
      <c r="P1614" s="17"/>
      <c r="Q1614" s="17"/>
      <c r="R1614" s="17">
        <v>1</v>
      </c>
      <c r="S1614" s="17"/>
      <c r="T1614" s="18">
        <v>1</v>
      </c>
      <c r="U1614" s="18">
        <v>1</v>
      </c>
      <c r="V1614" s="18"/>
      <c r="W1614" s="18">
        <v>1</v>
      </c>
      <c r="X1614" s="19">
        <v>1</v>
      </c>
      <c r="Y1614" s="19"/>
      <c r="Z1614" s="19"/>
      <c r="AA1614" s="19"/>
      <c r="AB1614" s="19"/>
      <c r="AC1614" s="19"/>
      <c r="AD1614" s="19"/>
      <c r="AE1614" s="19"/>
      <c r="AF1614" s="19"/>
      <c r="AG1614" s="19"/>
      <c r="AH1614" s="19"/>
      <c r="AI1614" s="19">
        <v>1</v>
      </c>
      <c r="AJ1614" s="17">
        <v>1</v>
      </c>
      <c r="AK1614" s="17"/>
      <c r="AL1614" s="17"/>
      <c r="AM1614" s="17"/>
      <c r="AN1614" s="17"/>
      <c r="AO1614" s="17"/>
      <c r="AP1614" s="17"/>
      <c r="AQ1614" s="17"/>
      <c r="AR1614" s="20"/>
      <c r="AS1614" s="20"/>
      <c r="AT1614" s="20"/>
      <c r="AU1614" s="20"/>
      <c r="AV1614" s="20"/>
      <c r="AW1614" s="20"/>
      <c r="AX1614" s="20">
        <v>1</v>
      </c>
      <c r="AY1614" s="20"/>
      <c r="AZ1614" s="20">
        <v>1</v>
      </c>
      <c r="BA1614" s="20">
        <v>1</v>
      </c>
      <c r="BB1614" s="20"/>
      <c r="BC1614" s="20"/>
      <c r="BD1614" s="16"/>
      <c r="BE1614" s="16"/>
      <c r="BF1614" s="16"/>
      <c r="BG1614" s="16"/>
      <c r="BH1614" s="16"/>
      <c r="BI1614" s="16"/>
      <c r="BJ1614" s="16"/>
      <c r="BK1614" s="16"/>
      <c r="BL1614" s="16"/>
      <c r="BM1614" s="16"/>
      <c r="BN1614" s="16"/>
      <c r="BO1614" s="16"/>
      <c r="BP1614" s="16"/>
      <c r="BQ1614" s="16"/>
      <c r="BR1614" s="16"/>
      <c r="BS1614" s="16"/>
      <c r="BT1614" s="16"/>
      <c r="BU1614" s="16"/>
      <c r="BV1614" s="16"/>
      <c r="BW1614" s="16"/>
      <c r="BX1614" s="16"/>
      <c r="BY1614" s="16"/>
      <c r="BZ1614" s="16"/>
      <c r="CA1614" s="16"/>
      <c r="CB1614" s="16">
        <v>1</v>
      </c>
      <c r="CC1614" s="16"/>
      <c r="CD1614" s="16"/>
      <c r="CE1614" s="16"/>
      <c r="CF1614" s="16"/>
      <c r="CG1614" s="19"/>
      <c r="CH1614" s="19"/>
      <c r="CI1614" s="19"/>
      <c r="CJ1614" s="19"/>
      <c r="CK1614" s="19"/>
      <c r="CL1614" s="19">
        <v>1</v>
      </c>
      <c r="CM1614" s="19"/>
      <c r="CN1614" s="19"/>
      <c r="CO1614" s="19"/>
      <c r="CP1614" s="19"/>
      <c r="CQ1614" s="19"/>
      <c r="CR1614" s="19"/>
    </row>
    <row r="1615" spans="1:96" ht="107" customHeight="1">
      <c r="A1615" s="11" cm="1">
        <f t="array" ref="A1615">SUMPRODUCT(--ISNUMBER(SEARCH({"stranding","stranded"},E1615)))</f>
        <v>0</v>
      </c>
      <c r="B1615" s="12">
        <v>1772</v>
      </c>
      <c r="C1615" s="21" t="s">
        <v>3309</v>
      </c>
      <c r="D1615" s="22">
        <v>2010</v>
      </c>
      <c r="E1615" s="15" t="s">
        <v>3310</v>
      </c>
      <c r="F1615" s="15" t="s">
        <v>7144</v>
      </c>
      <c r="G1615" s="15">
        <f t="shared" si="25"/>
        <v>2</v>
      </c>
      <c r="H1615" s="16"/>
      <c r="I1615" s="16"/>
      <c r="J1615" s="16"/>
      <c r="K1615" s="16"/>
      <c r="L1615" s="16"/>
      <c r="M1615" s="16">
        <v>1</v>
      </c>
      <c r="N1615" s="16"/>
      <c r="O1615" s="16"/>
      <c r="P1615" s="17"/>
      <c r="Q1615" s="17"/>
      <c r="R1615" s="17"/>
      <c r="S1615" s="17"/>
      <c r="T1615" s="18"/>
      <c r="U1615" s="18"/>
      <c r="V1615" s="18">
        <v>1</v>
      </c>
      <c r="W1615" s="18"/>
      <c r="X1615" s="19"/>
      <c r="Y1615" s="19"/>
      <c r="Z1615" s="19"/>
      <c r="AA1615" s="19"/>
      <c r="AB1615" s="19"/>
      <c r="AC1615" s="19"/>
      <c r="AD1615" s="19"/>
      <c r="AE1615" s="19"/>
      <c r="AF1615" s="19"/>
      <c r="AG1615" s="19"/>
      <c r="AH1615" s="19"/>
      <c r="AI1615" s="19"/>
      <c r="AJ1615" s="17">
        <v>1</v>
      </c>
      <c r="AK1615" s="17"/>
      <c r="AL1615" s="17"/>
      <c r="AM1615" s="17"/>
      <c r="AN1615" s="17"/>
      <c r="AO1615" s="17"/>
      <c r="AP1615" s="17"/>
      <c r="AQ1615" s="17"/>
      <c r="AR1615" s="20"/>
      <c r="AS1615" s="20"/>
      <c r="AT1615" s="20"/>
      <c r="AU1615" s="20"/>
      <c r="AV1615" s="20"/>
      <c r="AW1615" s="20"/>
      <c r="AX1615" s="20"/>
      <c r="AY1615" s="20"/>
      <c r="AZ1615" s="20"/>
      <c r="BA1615" s="20"/>
      <c r="BB1615" s="20"/>
      <c r="BC1615" s="20"/>
      <c r="BD1615" s="16"/>
      <c r="BE1615" s="16"/>
      <c r="BF1615" s="16"/>
      <c r="BG1615" s="16"/>
      <c r="BH1615" s="16"/>
      <c r="BI1615" s="16"/>
      <c r="BJ1615" s="16"/>
      <c r="BK1615" s="16"/>
      <c r="BL1615" s="16"/>
      <c r="BM1615" s="16"/>
      <c r="BN1615" s="16"/>
      <c r="BO1615" s="16"/>
      <c r="BP1615" s="16"/>
      <c r="BQ1615" s="16"/>
      <c r="BR1615" s="16"/>
      <c r="BS1615" s="16"/>
      <c r="BT1615" s="16"/>
      <c r="BU1615" s="16"/>
      <c r="BV1615" s="16"/>
      <c r="BW1615" s="16"/>
      <c r="BX1615" s="16"/>
      <c r="BY1615" s="16"/>
      <c r="BZ1615" s="16"/>
      <c r="CA1615" s="16"/>
      <c r="CB1615" s="16"/>
      <c r="CC1615" s="16"/>
      <c r="CD1615" s="16"/>
      <c r="CE1615" s="16"/>
      <c r="CF1615" s="16"/>
      <c r="CG1615" s="19"/>
      <c r="CH1615" s="19"/>
      <c r="CI1615" s="19"/>
      <c r="CJ1615" s="19"/>
      <c r="CK1615" s="19"/>
      <c r="CL1615" s="19">
        <v>1</v>
      </c>
      <c r="CM1615" s="19"/>
      <c r="CN1615" s="19"/>
      <c r="CO1615" s="19"/>
      <c r="CP1615" s="19"/>
      <c r="CQ1615" s="19"/>
      <c r="CR1615" s="19"/>
    </row>
    <row r="1616" spans="1:96" ht="107" customHeight="1">
      <c r="A1616" s="11" cm="1">
        <f t="array" ref="A1616">SUMPRODUCT(--ISNUMBER(SEARCH({"stranding","stranded"},E1616)))</f>
        <v>0</v>
      </c>
      <c r="B1616" s="12">
        <v>1773</v>
      </c>
      <c r="C1616" s="13" t="s">
        <v>3311</v>
      </c>
      <c r="D1616" s="14">
        <v>2010</v>
      </c>
      <c r="E1616" s="15" t="s">
        <v>3312</v>
      </c>
      <c r="F1616" s="15" t="s">
        <v>7145</v>
      </c>
      <c r="G1616" s="15">
        <f t="shared" si="25"/>
        <v>6</v>
      </c>
      <c r="H1616" s="16"/>
      <c r="I1616" s="16"/>
      <c r="J1616" s="16"/>
      <c r="K1616" s="16"/>
      <c r="L1616" s="16"/>
      <c r="M1616" s="16">
        <v>1</v>
      </c>
      <c r="N1616" s="16"/>
      <c r="O1616" s="16"/>
      <c r="P1616" s="17"/>
      <c r="Q1616" s="17"/>
      <c r="R1616" s="17">
        <v>1</v>
      </c>
      <c r="S1616" s="17"/>
      <c r="T1616" s="18"/>
      <c r="U1616" s="18">
        <v>1</v>
      </c>
      <c r="V1616" s="18"/>
      <c r="W1616" s="18"/>
      <c r="X1616" s="19"/>
      <c r="Y1616" s="19">
        <v>1</v>
      </c>
      <c r="Z1616" s="19">
        <v>1</v>
      </c>
      <c r="AA1616" s="19"/>
      <c r="AB1616" s="19"/>
      <c r="AC1616" s="19"/>
      <c r="AD1616" s="19"/>
      <c r="AE1616" s="19"/>
      <c r="AF1616" s="19"/>
      <c r="AG1616" s="19"/>
      <c r="AH1616" s="19"/>
      <c r="AI1616" s="19"/>
      <c r="AJ1616" s="17">
        <v>1</v>
      </c>
      <c r="AK1616" s="17"/>
      <c r="AL1616" s="17"/>
      <c r="AM1616" s="17"/>
      <c r="AN1616" s="17"/>
      <c r="AO1616" s="17"/>
      <c r="AP1616" s="17"/>
      <c r="AQ1616" s="17"/>
      <c r="AR1616" s="20"/>
      <c r="AS1616" s="20">
        <v>1</v>
      </c>
      <c r="AT1616" s="20"/>
      <c r="AU1616" s="20"/>
      <c r="AV1616" s="20"/>
      <c r="AW1616" s="20"/>
      <c r="AX1616" s="20"/>
      <c r="AY1616" s="20"/>
      <c r="AZ1616" s="20"/>
      <c r="BA1616" s="20"/>
      <c r="BB1616" s="20"/>
      <c r="BC1616" s="20"/>
      <c r="BD1616" s="16"/>
      <c r="BE1616" s="16"/>
      <c r="BF1616" s="16"/>
      <c r="BG1616" s="16"/>
      <c r="BH1616" s="16"/>
      <c r="BI1616" s="16"/>
      <c r="BJ1616" s="16"/>
      <c r="BK1616" s="16"/>
      <c r="BL1616" s="16"/>
      <c r="BM1616" s="16"/>
      <c r="BN1616" s="16"/>
      <c r="BO1616" s="16"/>
      <c r="BP1616" s="16"/>
      <c r="BQ1616" s="16"/>
      <c r="BR1616" s="16"/>
      <c r="BS1616" s="16"/>
      <c r="BT1616" s="16"/>
      <c r="BU1616" s="16"/>
      <c r="BV1616" s="16"/>
      <c r="BW1616" s="16"/>
      <c r="BX1616" s="16"/>
      <c r="BY1616" s="16"/>
      <c r="BZ1616" s="16"/>
      <c r="CA1616" s="16"/>
      <c r="CB1616" s="16"/>
      <c r="CC1616" s="16"/>
      <c r="CD1616" s="16"/>
      <c r="CE1616" s="16"/>
      <c r="CF1616" s="16"/>
      <c r="CG1616" s="19"/>
      <c r="CH1616" s="19"/>
      <c r="CI1616" s="19">
        <v>1</v>
      </c>
      <c r="CJ1616" s="19"/>
      <c r="CK1616" s="19"/>
      <c r="CL1616" s="19"/>
      <c r="CM1616" s="19"/>
      <c r="CN1616" s="19"/>
      <c r="CO1616" s="19"/>
      <c r="CP1616" s="19"/>
      <c r="CQ1616" s="19"/>
      <c r="CR1616" s="19"/>
    </row>
    <row r="1617" spans="1:96" ht="107" customHeight="1">
      <c r="A1617" s="11" cm="1">
        <f t="array" ref="A1617">SUMPRODUCT(--ISNUMBER(SEARCH({"stranding","stranded"},E1617)))</f>
        <v>0</v>
      </c>
      <c r="B1617" s="12">
        <v>1774</v>
      </c>
      <c r="C1617" s="21" t="s">
        <v>3313</v>
      </c>
      <c r="D1617" s="22">
        <v>2010</v>
      </c>
      <c r="E1617" s="15" t="s">
        <v>3314</v>
      </c>
      <c r="F1617" s="15" t="s">
        <v>7146</v>
      </c>
      <c r="G1617" s="15">
        <f t="shared" si="25"/>
        <v>9</v>
      </c>
      <c r="H1617" s="16"/>
      <c r="I1617" s="16"/>
      <c r="J1617" s="16"/>
      <c r="K1617" s="16"/>
      <c r="L1617" s="16">
        <v>1</v>
      </c>
      <c r="M1617" s="16"/>
      <c r="N1617" s="16"/>
      <c r="O1617" s="16"/>
      <c r="P1617" s="17"/>
      <c r="Q1617" s="17"/>
      <c r="R1617" s="17">
        <v>1</v>
      </c>
      <c r="S1617" s="17"/>
      <c r="T1617" s="18"/>
      <c r="U1617" s="18">
        <v>1</v>
      </c>
      <c r="V1617" s="18"/>
      <c r="W1617" s="18">
        <v>1</v>
      </c>
      <c r="X1617" s="19">
        <v>1</v>
      </c>
      <c r="Y1617" s="19">
        <v>1</v>
      </c>
      <c r="Z1617" s="19"/>
      <c r="AA1617" s="19"/>
      <c r="AB1617" s="19"/>
      <c r="AC1617" s="19"/>
      <c r="AD1617" s="19"/>
      <c r="AE1617" s="19"/>
      <c r="AF1617" s="19"/>
      <c r="AG1617" s="19"/>
      <c r="AH1617" s="19"/>
      <c r="AI1617" s="19"/>
      <c r="AJ1617" s="17">
        <v>1</v>
      </c>
      <c r="AK1617" s="17"/>
      <c r="AL1617" s="17"/>
      <c r="AM1617" s="17"/>
      <c r="AN1617" s="17"/>
      <c r="AO1617" s="17"/>
      <c r="AP1617" s="17">
        <v>1</v>
      </c>
      <c r="AQ1617" s="17"/>
      <c r="AR1617" s="20">
        <v>1</v>
      </c>
      <c r="AS1617" s="20">
        <v>1</v>
      </c>
      <c r="AT1617" s="20"/>
      <c r="AU1617" s="20"/>
      <c r="AV1617" s="20"/>
      <c r="AW1617" s="20"/>
      <c r="AX1617" s="20"/>
      <c r="AY1617" s="20"/>
      <c r="AZ1617" s="20"/>
      <c r="BA1617" s="20"/>
      <c r="BB1617" s="20"/>
      <c r="BC1617" s="20"/>
      <c r="BD1617" s="16"/>
      <c r="BE1617" s="16"/>
      <c r="BF1617" s="16"/>
      <c r="BG1617" s="16"/>
      <c r="BH1617" s="16"/>
      <c r="BI1617" s="16"/>
      <c r="BJ1617" s="16"/>
      <c r="BK1617" s="16"/>
      <c r="BL1617" s="16"/>
      <c r="BM1617" s="16"/>
      <c r="BN1617" s="16"/>
      <c r="BO1617" s="16"/>
      <c r="BP1617" s="16"/>
      <c r="BQ1617" s="16"/>
      <c r="BR1617" s="16"/>
      <c r="BS1617" s="16"/>
      <c r="BT1617" s="16"/>
      <c r="BU1617" s="16"/>
      <c r="BV1617" s="16"/>
      <c r="BW1617" s="16"/>
      <c r="BX1617" s="16"/>
      <c r="BY1617" s="16"/>
      <c r="BZ1617" s="16"/>
      <c r="CA1617" s="16"/>
      <c r="CB1617" s="16"/>
      <c r="CC1617" s="16"/>
      <c r="CD1617" s="16"/>
      <c r="CE1617" s="16"/>
      <c r="CF1617" s="16"/>
      <c r="CG1617" s="19"/>
      <c r="CH1617" s="19"/>
      <c r="CI1617" s="19"/>
      <c r="CJ1617" s="19"/>
      <c r="CK1617" s="19"/>
      <c r="CL1617" s="19">
        <v>1</v>
      </c>
      <c r="CM1617" s="19"/>
      <c r="CN1617" s="19"/>
      <c r="CO1617" s="19"/>
      <c r="CP1617" s="19"/>
      <c r="CQ1617" s="19"/>
      <c r="CR1617" s="19"/>
    </row>
    <row r="1618" spans="1:96" ht="107" customHeight="1">
      <c r="A1618" s="11" cm="1">
        <f t="array" ref="A1618">SUMPRODUCT(--ISNUMBER(SEARCH({"stranding","stranded"},E1618)))</f>
        <v>0</v>
      </c>
      <c r="B1618" s="12">
        <v>1775</v>
      </c>
      <c r="C1618" s="13" t="s">
        <v>3315</v>
      </c>
      <c r="D1618" s="14">
        <v>2010</v>
      </c>
      <c r="E1618" s="15" t="s">
        <v>3316</v>
      </c>
      <c r="F1618" s="15" t="s">
        <v>7147</v>
      </c>
      <c r="G1618" s="15">
        <f t="shared" si="25"/>
        <v>8</v>
      </c>
      <c r="H1618" s="16"/>
      <c r="I1618" s="16"/>
      <c r="J1618" s="16"/>
      <c r="K1618" s="16"/>
      <c r="L1618" s="16"/>
      <c r="M1618" s="16">
        <v>1</v>
      </c>
      <c r="N1618" s="16"/>
      <c r="O1618" s="16"/>
      <c r="P1618" s="17">
        <v>1</v>
      </c>
      <c r="Q1618" s="17"/>
      <c r="R1618" s="17"/>
      <c r="S1618" s="17"/>
      <c r="T1618" s="18">
        <v>1</v>
      </c>
      <c r="U1618" s="18"/>
      <c r="V1618" s="18"/>
      <c r="W1618" s="18"/>
      <c r="X1618" s="19"/>
      <c r="Y1618" s="19"/>
      <c r="Z1618" s="19"/>
      <c r="AA1618" s="19"/>
      <c r="AB1618" s="19"/>
      <c r="AC1618" s="19"/>
      <c r="AD1618" s="19"/>
      <c r="AE1618" s="19">
        <v>1</v>
      </c>
      <c r="AF1618" s="19">
        <v>1</v>
      </c>
      <c r="AG1618" s="19">
        <v>1</v>
      </c>
      <c r="AH1618" s="19"/>
      <c r="AI1618" s="19"/>
      <c r="AJ1618" s="17">
        <v>1</v>
      </c>
      <c r="AK1618" s="17"/>
      <c r="AL1618" s="17"/>
      <c r="AM1618" s="17"/>
      <c r="AN1618" s="17"/>
      <c r="AO1618" s="17"/>
      <c r="AP1618" s="17"/>
      <c r="AQ1618" s="17"/>
      <c r="AR1618" s="20"/>
      <c r="AS1618" s="20"/>
      <c r="AT1618" s="20"/>
      <c r="AU1618" s="20"/>
      <c r="AV1618" s="20"/>
      <c r="AW1618" s="20"/>
      <c r="AX1618" s="20"/>
      <c r="AY1618" s="20"/>
      <c r="AZ1618" s="20"/>
      <c r="BA1618" s="20"/>
      <c r="BB1618" s="20"/>
      <c r="BC1618" s="20"/>
      <c r="BD1618" s="16"/>
      <c r="BE1618" s="16"/>
      <c r="BF1618" s="16"/>
      <c r="BG1618" s="16"/>
      <c r="BH1618" s="16">
        <v>1</v>
      </c>
      <c r="BI1618" s="16"/>
      <c r="BJ1618" s="16"/>
      <c r="BK1618" s="16"/>
      <c r="BL1618" s="16"/>
      <c r="BM1618" s="16"/>
      <c r="BN1618" s="16"/>
      <c r="BO1618" s="16"/>
      <c r="BP1618" s="16"/>
      <c r="BQ1618" s="16"/>
      <c r="BR1618" s="16"/>
      <c r="BS1618" s="16"/>
      <c r="BT1618" s="16"/>
      <c r="BU1618" s="16"/>
      <c r="BV1618" s="16"/>
      <c r="BW1618" s="16"/>
      <c r="BX1618" s="16"/>
      <c r="BY1618" s="16"/>
      <c r="BZ1618" s="16"/>
      <c r="CA1618" s="16"/>
      <c r="CB1618" s="16">
        <v>1</v>
      </c>
      <c r="CC1618" s="16"/>
      <c r="CD1618" s="16"/>
      <c r="CE1618" s="16"/>
      <c r="CF1618" s="16"/>
      <c r="CG1618" s="19"/>
      <c r="CH1618" s="19"/>
      <c r="CI1618" s="19"/>
      <c r="CJ1618" s="19"/>
      <c r="CK1618" s="19">
        <v>1</v>
      </c>
      <c r="CL1618" s="19"/>
      <c r="CM1618" s="19"/>
      <c r="CN1618" s="19"/>
      <c r="CO1618" s="19"/>
      <c r="CP1618" s="19"/>
      <c r="CQ1618" s="19"/>
      <c r="CR1618" s="19"/>
    </row>
    <row r="1619" spans="1:96" ht="107" customHeight="1">
      <c r="A1619" s="11" cm="1">
        <f t="array" ref="A1619">SUMPRODUCT(--ISNUMBER(SEARCH({"stranding","stranded"},E1619)))</f>
        <v>1</v>
      </c>
      <c r="B1619" s="12">
        <v>1776</v>
      </c>
      <c r="C1619" s="21" t="s">
        <v>3317</v>
      </c>
      <c r="D1619" s="22">
        <v>2010</v>
      </c>
      <c r="E1619" s="15" t="s">
        <v>3318</v>
      </c>
      <c r="F1619" s="15" t="s">
        <v>7148</v>
      </c>
      <c r="G1619" s="15">
        <f t="shared" si="25"/>
        <v>6</v>
      </c>
      <c r="H1619" s="16"/>
      <c r="I1619" s="16"/>
      <c r="J1619" s="16"/>
      <c r="K1619" s="16"/>
      <c r="L1619" s="16"/>
      <c r="M1619" s="16"/>
      <c r="N1619" s="16"/>
      <c r="O1619" s="16"/>
      <c r="P1619" s="17"/>
      <c r="Q1619" s="17"/>
      <c r="R1619" s="17"/>
      <c r="S1619" s="17"/>
      <c r="T1619" s="18"/>
      <c r="U1619" s="18"/>
      <c r="V1619" s="18">
        <v>1</v>
      </c>
      <c r="W1619" s="18"/>
      <c r="X1619" s="19"/>
      <c r="Y1619" s="19">
        <v>1</v>
      </c>
      <c r="Z1619" s="19">
        <v>1</v>
      </c>
      <c r="AA1619" s="19"/>
      <c r="AB1619" s="19"/>
      <c r="AC1619" s="19"/>
      <c r="AD1619" s="19"/>
      <c r="AE1619" s="19"/>
      <c r="AF1619" s="19"/>
      <c r="AG1619" s="19"/>
      <c r="AH1619" s="19"/>
      <c r="AI1619" s="19"/>
      <c r="AJ1619" s="17"/>
      <c r="AK1619" s="17"/>
      <c r="AL1619" s="17"/>
      <c r="AM1619" s="17"/>
      <c r="AN1619" s="17"/>
      <c r="AO1619" s="17"/>
      <c r="AP1619" s="17"/>
      <c r="AQ1619" s="17"/>
      <c r="AR1619" s="20"/>
      <c r="AS1619" s="20"/>
      <c r="AT1619" s="20"/>
      <c r="AU1619" s="20"/>
      <c r="AV1619" s="20"/>
      <c r="AW1619" s="20"/>
      <c r="AX1619" s="20"/>
      <c r="AY1619" s="20"/>
      <c r="AZ1619" s="20">
        <v>1</v>
      </c>
      <c r="BA1619" s="20"/>
      <c r="BB1619" s="20"/>
      <c r="BC1619" s="20"/>
      <c r="BD1619" s="16"/>
      <c r="BE1619" s="16"/>
      <c r="BF1619" s="16"/>
      <c r="BG1619" s="16"/>
      <c r="BH1619" s="16"/>
      <c r="BI1619" s="16"/>
      <c r="BJ1619" s="16">
        <v>1</v>
      </c>
      <c r="BK1619" s="16"/>
      <c r="BL1619" s="16"/>
      <c r="BM1619" s="16"/>
      <c r="BN1619" s="16"/>
      <c r="BO1619" s="16"/>
      <c r="BP1619" s="16"/>
      <c r="BQ1619" s="16"/>
      <c r="BR1619" s="16"/>
      <c r="BS1619" s="16"/>
      <c r="BT1619" s="16"/>
      <c r="BU1619" s="16"/>
      <c r="BV1619" s="16"/>
      <c r="BW1619" s="16"/>
      <c r="BX1619" s="16"/>
      <c r="BY1619" s="16"/>
      <c r="BZ1619" s="16"/>
      <c r="CA1619" s="16"/>
      <c r="CB1619" s="16">
        <v>1</v>
      </c>
      <c r="CC1619" s="16"/>
      <c r="CD1619" s="16"/>
      <c r="CE1619" s="16"/>
      <c r="CF1619" s="16"/>
      <c r="CG1619" s="19"/>
      <c r="CH1619" s="19"/>
      <c r="CI1619" s="19"/>
      <c r="CJ1619" s="19"/>
      <c r="CK1619" s="19"/>
      <c r="CL1619" s="19"/>
      <c r="CM1619" s="19"/>
      <c r="CN1619" s="19"/>
      <c r="CO1619" s="19"/>
      <c r="CP1619" s="19"/>
      <c r="CQ1619" s="19">
        <v>1</v>
      </c>
      <c r="CR1619" s="19"/>
    </row>
    <row r="1620" spans="1:96" ht="107" customHeight="1">
      <c r="A1620" s="11" cm="1">
        <f t="array" ref="A1620">SUMPRODUCT(--ISNUMBER(SEARCH({"stranding","stranded"},E1620)))</f>
        <v>0</v>
      </c>
      <c r="B1620" s="12">
        <v>1777</v>
      </c>
      <c r="C1620" s="13" t="s">
        <v>3319</v>
      </c>
      <c r="D1620" s="14">
        <v>2010</v>
      </c>
      <c r="E1620" s="15" t="s">
        <v>3320</v>
      </c>
      <c r="F1620" s="15" t="s">
        <v>7149</v>
      </c>
      <c r="G1620" s="15">
        <f t="shared" si="25"/>
        <v>7</v>
      </c>
      <c r="H1620" s="16"/>
      <c r="I1620" s="16"/>
      <c r="J1620" s="16">
        <v>1</v>
      </c>
      <c r="K1620" s="16"/>
      <c r="L1620" s="16"/>
      <c r="M1620" s="16"/>
      <c r="N1620" s="16"/>
      <c r="O1620" s="16"/>
      <c r="P1620" s="17">
        <v>1</v>
      </c>
      <c r="Q1620" s="17"/>
      <c r="R1620" s="17"/>
      <c r="S1620" s="17"/>
      <c r="T1620" s="18"/>
      <c r="U1620" s="18"/>
      <c r="V1620" s="18">
        <v>1</v>
      </c>
      <c r="W1620" s="18"/>
      <c r="X1620" s="19"/>
      <c r="Y1620" s="19">
        <v>1</v>
      </c>
      <c r="Z1620" s="19"/>
      <c r="AA1620" s="19"/>
      <c r="AB1620" s="19"/>
      <c r="AC1620" s="19"/>
      <c r="AD1620" s="19"/>
      <c r="AE1620" s="19"/>
      <c r="AF1620" s="19"/>
      <c r="AG1620" s="19"/>
      <c r="AH1620" s="19"/>
      <c r="AI1620" s="19"/>
      <c r="AJ1620" s="17"/>
      <c r="AK1620" s="17"/>
      <c r="AL1620" s="17"/>
      <c r="AM1620" s="17"/>
      <c r="AN1620" s="17">
        <v>1</v>
      </c>
      <c r="AO1620" s="17"/>
      <c r="AP1620" s="17"/>
      <c r="AQ1620" s="17"/>
      <c r="AR1620" s="20"/>
      <c r="AS1620" s="20"/>
      <c r="AT1620" s="20"/>
      <c r="AU1620" s="20"/>
      <c r="AV1620" s="20"/>
      <c r="AW1620" s="20"/>
      <c r="AX1620" s="20"/>
      <c r="AY1620" s="20"/>
      <c r="AZ1620" s="20"/>
      <c r="BA1620" s="20"/>
      <c r="BB1620" s="20"/>
      <c r="BC1620" s="20"/>
      <c r="BD1620" s="16"/>
      <c r="BE1620" s="16"/>
      <c r="BF1620" s="16">
        <v>1</v>
      </c>
      <c r="BG1620" s="16"/>
      <c r="BH1620" s="16"/>
      <c r="BI1620" s="16"/>
      <c r="BJ1620" s="16"/>
      <c r="BK1620" s="16"/>
      <c r="BL1620" s="16"/>
      <c r="BM1620" s="16"/>
      <c r="BN1620" s="16"/>
      <c r="BO1620" s="16"/>
      <c r="BP1620" s="16">
        <v>1</v>
      </c>
      <c r="BQ1620" s="16"/>
      <c r="BR1620" s="16"/>
      <c r="BS1620" s="16"/>
      <c r="BT1620" s="16"/>
      <c r="BU1620" s="16"/>
      <c r="BV1620" s="16"/>
      <c r="BW1620" s="16"/>
      <c r="BX1620" s="16"/>
      <c r="BY1620" s="16"/>
      <c r="BZ1620" s="16">
        <v>1</v>
      </c>
      <c r="CA1620" s="16"/>
      <c r="CB1620" s="16"/>
      <c r="CC1620" s="16"/>
      <c r="CD1620" s="16"/>
      <c r="CE1620" s="16"/>
      <c r="CF1620" s="16"/>
      <c r="CG1620" s="19">
        <v>1</v>
      </c>
      <c r="CH1620" s="19"/>
      <c r="CI1620" s="19"/>
      <c r="CJ1620" s="19"/>
      <c r="CK1620" s="19"/>
      <c r="CL1620" s="19"/>
      <c r="CM1620" s="19"/>
      <c r="CN1620" s="19"/>
      <c r="CO1620" s="19"/>
      <c r="CP1620" s="19"/>
      <c r="CQ1620" s="19"/>
      <c r="CR1620" s="19"/>
    </row>
    <row r="1621" spans="1:96" ht="107" customHeight="1">
      <c r="A1621" s="11" cm="1">
        <f t="array" ref="A1621">SUMPRODUCT(--ISNUMBER(SEARCH({"stranding","stranded"},E1621)))</f>
        <v>0</v>
      </c>
      <c r="B1621" s="12">
        <v>1778</v>
      </c>
      <c r="C1621" s="21" t="s">
        <v>3321</v>
      </c>
      <c r="D1621" s="22">
        <v>2010</v>
      </c>
      <c r="E1621" s="15" t="s">
        <v>3322</v>
      </c>
      <c r="F1621" s="15" t="s">
        <v>7150</v>
      </c>
      <c r="G1621" s="15">
        <f t="shared" si="25"/>
        <v>3</v>
      </c>
      <c r="H1621" s="16"/>
      <c r="I1621" s="16"/>
      <c r="J1621" s="16"/>
      <c r="K1621" s="16"/>
      <c r="L1621" s="16"/>
      <c r="M1621" s="16"/>
      <c r="N1621" s="16"/>
      <c r="O1621" s="16"/>
      <c r="P1621" s="17"/>
      <c r="Q1621" s="17"/>
      <c r="R1621" s="17"/>
      <c r="S1621" s="17"/>
      <c r="T1621" s="18"/>
      <c r="U1621" s="18">
        <v>1</v>
      </c>
      <c r="V1621" s="18"/>
      <c r="W1621" s="18"/>
      <c r="X1621" s="19"/>
      <c r="Y1621" s="19"/>
      <c r="Z1621" s="19"/>
      <c r="AA1621" s="19"/>
      <c r="AB1621" s="19"/>
      <c r="AC1621" s="19"/>
      <c r="AD1621" s="19"/>
      <c r="AE1621" s="19"/>
      <c r="AF1621" s="19">
        <v>1</v>
      </c>
      <c r="AG1621" s="19"/>
      <c r="AH1621" s="19"/>
      <c r="AI1621" s="19"/>
      <c r="AJ1621" s="17"/>
      <c r="AK1621" s="17"/>
      <c r="AL1621" s="17"/>
      <c r="AM1621" s="17"/>
      <c r="AN1621" s="17">
        <v>1</v>
      </c>
      <c r="AO1621" s="17"/>
      <c r="AP1621" s="17"/>
      <c r="AQ1621" s="17"/>
      <c r="AR1621" s="20"/>
      <c r="AS1621" s="20"/>
      <c r="AT1621" s="20"/>
      <c r="AU1621" s="20"/>
      <c r="AV1621" s="20"/>
      <c r="AW1621" s="20"/>
      <c r="AX1621" s="20"/>
      <c r="AY1621" s="20"/>
      <c r="AZ1621" s="20"/>
      <c r="BA1621" s="20"/>
      <c r="BB1621" s="20"/>
      <c r="BC1621" s="20"/>
      <c r="BD1621" s="16"/>
      <c r="BE1621" s="16"/>
      <c r="BF1621" s="16"/>
      <c r="BG1621" s="16"/>
      <c r="BH1621" s="16"/>
      <c r="BI1621" s="16"/>
      <c r="BJ1621" s="16"/>
      <c r="BK1621" s="16"/>
      <c r="BL1621" s="16"/>
      <c r="BM1621" s="16"/>
      <c r="BN1621" s="16"/>
      <c r="BO1621" s="16"/>
      <c r="BP1621" s="16"/>
      <c r="BQ1621" s="16"/>
      <c r="BR1621" s="16"/>
      <c r="BS1621" s="16"/>
      <c r="BT1621" s="16"/>
      <c r="BU1621" s="16"/>
      <c r="BV1621" s="16"/>
      <c r="BW1621" s="16"/>
      <c r="BX1621" s="16"/>
      <c r="BY1621" s="16"/>
      <c r="BZ1621" s="16"/>
      <c r="CA1621" s="16"/>
      <c r="CB1621" s="16"/>
      <c r="CC1621" s="16"/>
      <c r="CD1621" s="16"/>
      <c r="CE1621" s="16"/>
      <c r="CF1621" s="16"/>
      <c r="CG1621" s="19"/>
      <c r="CH1621" s="19"/>
      <c r="CI1621" s="19"/>
      <c r="CJ1621" s="19"/>
      <c r="CK1621" s="19"/>
      <c r="CL1621" s="19"/>
      <c r="CM1621" s="19"/>
      <c r="CN1621" s="19"/>
      <c r="CO1621" s="19"/>
      <c r="CP1621" s="19"/>
      <c r="CQ1621" s="19"/>
      <c r="CR1621" s="19">
        <v>1</v>
      </c>
    </row>
    <row r="1622" spans="1:96" ht="107" customHeight="1">
      <c r="A1622" s="11" cm="1">
        <f t="array" ref="A1622">SUMPRODUCT(--ISNUMBER(SEARCH({"stranding","stranded"},E1622)))</f>
        <v>0</v>
      </c>
      <c r="B1622" s="12">
        <v>1779</v>
      </c>
      <c r="C1622" s="13" t="s">
        <v>3323</v>
      </c>
      <c r="D1622" s="14">
        <v>2010</v>
      </c>
      <c r="E1622" s="15" t="s">
        <v>3324</v>
      </c>
      <c r="F1622" s="15" t="s">
        <v>7151</v>
      </c>
      <c r="G1622" s="15">
        <f t="shared" si="25"/>
        <v>6</v>
      </c>
      <c r="H1622" s="16"/>
      <c r="I1622" s="16"/>
      <c r="J1622" s="16"/>
      <c r="K1622" s="16"/>
      <c r="L1622" s="16"/>
      <c r="M1622" s="16">
        <v>1</v>
      </c>
      <c r="N1622" s="16">
        <v>1</v>
      </c>
      <c r="O1622" s="16"/>
      <c r="P1622" s="17"/>
      <c r="Q1622" s="17"/>
      <c r="R1622" s="17"/>
      <c r="S1622" s="17"/>
      <c r="T1622" s="18">
        <v>1</v>
      </c>
      <c r="U1622" s="18"/>
      <c r="V1622" s="18"/>
      <c r="W1622" s="18">
        <v>1</v>
      </c>
      <c r="X1622" s="19">
        <v>1</v>
      </c>
      <c r="Y1622" s="19">
        <v>1</v>
      </c>
      <c r="Z1622" s="19">
        <v>1</v>
      </c>
      <c r="AA1622" s="19"/>
      <c r="AB1622" s="19"/>
      <c r="AC1622" s="19"/>
      <c r="AD1622" s="19"/>
      <c r="AE1622" s="19"/>
      <c r="AF1622" s="19"/>
      <c r="AG1622" s="19"/>
      <c r="AH1622" s="19"/>
      <c r="AI1622" s="19"/>
      <c r="AJ1622" s="17"/>
      <c r="AK1622" s="17"/>
      <c r="AL1622" s="17"/>
      <c r="AM1622" s="17"/>
      <c r="AN1622" s="17"/>
      <c r="AO1622" s="17"/>
      <c r="AP1622" s="17"/>
      <c r="AQ1622" s="17"/>
      <c r="AR1622" s="20"/>
      <c r="AS1622" s="20"/>
      <c r="AT1622" s="20"/>
      <c r="AU1622" s="20"/>
      <c r="AV1622" s="20"/>
      <c r="AW1622" s="20"/>
      <c r="AX1622" s="20"/>
      <c r="AY1622" s="20"/>
      <c r="AZ1622" s="20"/>
      <c r="BA1622" s="20"/>
      <c r="BB1622" s="20"/>
      <c r="BC1622" s="20"/>
      <c r="BD1622" s="16"/>
      <c r="BE1622" s="16"/>
      <c r="BF1622" s="16"/>
      <c r="BG1622" s="16"/>
      <c r="BH1622" s="16"/>
      <c r="BI1622" s="16">
        <v>1</v>
      </c>
      <c r="BJ1622" s="16"/>
      <c r="BK1622" s="16"/>
      <c r="BL1622" s="16"/>
      <c r="BM1622" s="16"/>
      <c r="BN1622" s="16"/>
      <c r="BO1622" s="16"/>
      <c r="BP1622" s="16"/>
      <c r="BQ1622" s="16"/>
      <c r="BR1622" s="16"/>
      <c r="BS1622" s="16"/>
      <c r="BT1622" s="16"/>
      <c r="BU1622" s="16"/>
      <c r="BV1622" s="16"/>
      <c r="BW1622" s="16"/>
      <c r="BX1622" s="16"/>
      <c r="BY1622" s="16"/>
      <c r="BZ1622" s="16"/>
      <c r="CA1622" s="16"/>
      <c r="CB1622" s="16"/>
      <c r="CC1622" s="16"/>
      <c r="CD1622" s="16"/>
      <c r="CE1622" s="16"/>
      <c r="CF1622" s="16"/>
      <c r="CG1622" s="19"/>
      <c r="CH1622" s="19"/>
      <c r="CI1622" s="19">
        <v>1</v>
      </c>
      <c r="CJ1622" s="19"/>
      <c r="CK1622" s="19"/>
      <c r="CL1622" s="19"/>
      <c r="CM1622" s="19"/>
      <c r="CN1622" s="19"/>
      <c r="CO1622" s="19"/>
      <c r="CP1622" s="19"/>
      <c r="CQ1622" s="19"/>
      <c r="CR1622" s="19"/>
    </row>
    <row r="1623" spans="1:96" ht="107" customHeight="1">
      <c r="A1623" s="11" cm="1">
        <f t="array" ref="A1623">SUMPRODUCT(--ISNUMBER(SEARCH({"stranding","stranded"},E1623)))</f>
        <v>0</v>
      </c>
      <c r="B1623" s="12">
        <v>1780</v>
      </c>
      <c r="C1623" s="21" t="s">
        <v>3325</v>
      </c>
      <c r="D1623" s="22">
        <v>2010</v>
      </c>
      <c r="E1623" s="15" t="s">
        <v>3326</v>
      </c>
      <c r="F1623" s="15" t="s">
        <v>7152</v>
      </c>
      <c r="G1623" s="15">
        <f t="shared" si="25"/>
        <v>7</v>
      </c>
      <c r="H1623" s="16"/>
      <c r="I1623" s="16"/>
      <c r="J1623" s="16"/>
      <c r="K1623" s="16">
        <v>1</v>
      </c>
      <c r="L1623" s="16">
        <v>1</v>
      </c>
      <c r="M1623" s="16"/>
      <c r="N1623" s="16"/>
      <c r="O1623" s="16"/>
      <c r="P1623" s="17"/>
      <c r="Q1623" s="17"/>
      <c r="R1623" s="17"/>
      <c r="S1623" s="17"/>
      <c r="T1623" s="18"/>
      <c r="U1623" s="18">
        <v>1</v>
      </c>
      <c r="V1623" s="18"/>
      <c r="W1623" s="18"/>
      <c r="X1623" s="19">
        <v>1</v>
      </c>
      <c r="Y1623" s="19">
        <v>1</v>
      </c>
      <c r="Z1623" s="19">
        <v>1</v>
      </c>
      <c r="AA1623" s="19"/>
      <c r="AB1623" s="19"/>
      <c r="AC1623" s="19"/>
      <c r="AD1623" s="19"/>
      <c r="AE1623" s="19"/>
      <c r="AF1623" s="19"/>
      <c r="AG1623" s="19"/>
      <c r="AH1623" s="19"/>
      <c r="AI1623" s="19"/>
      <c r="AJ1623" s="17"/>
      <c r="AK1623" s="17"/>
      <c r="AL1623" s="17"/>
      <c r="AM1623" s="17"/>
      <c r="AN1623" s="17"/>
      <c r="AO1623" s="17"/>
      <c r="AP1623" s="17"/>
      <c r="AQ1623" s="17"/>
      <c r="AR1623" s="20"/>
      <c r="AS1623" s="20"/>
      <c r="AT1623" s="20"/>
      <c r="AU1623" s="20"/>
      <c r="AV1623" s="20"/>
      <c r="AW1623" s="20"/>
      <c r="AX1623" s="20"/>
      <c r="AY1623" s="20"/>
      <c r="AZ1623" s="20"/>
      <c r="BA1623" s="20"/>
      <c r="BB1623" s="20"/>
      <c r="BC1623" s="20"/>
      <c r="BD1623" s="16"/>
      <c r="BE1623" s="16"/>
      <c r="BF1623" s="16"/>
      <c r="BG1623" s="16"/>
      <c r="BH1623" s="16"/>
      <c r="BI1623" s="16"/>
      <c r="BJ1623" s="16"/>
      <c r="BK1623" s="16"/>
      <c r="BL1623" s="16"/>
      <c r="BM1623" s="16"/>
      <c r="BN1623" s="16"/>
      <c r="BO1623" s="16"/>
      <c r="BP1623" s="16"/>
      <c r="BQ1623" s="16"/>
      <c r="BR1623" s="16">
        <v>1</v>
      </c>
      <c r="BS1623" s="16"/>
      <c r="BT1623" s="16"/>
      <c r="BU1623" s="16"/>
      <c r="BV1623" s="16">
        <v>1</v>
      </c>
      <c r="BW1623" s="16"/>
      <c r="BX1623" s="16"/>
      <c r="BY1623" s="16"/>
      <c r="BZ1623" s="16"/>
      <c r="CA1623" s="16"/>
      <c r="CB1623" s="16"/>
      <c r="CC1623" s="16"/>
      <c r="CD1623" s="16"/>
      <c r="CE1623" s="16">
        <v>1</v>
      </c>
      <c r="CF1623" s="16"/>
      <c r="CG1623" s="19"/>
      <c r="CH1623" s="19"/>
      <c r="CI1623" s="19"/>
      <c r="CJ1623" s="19"/>
      <c r="CK1623" s="19"/>
      <c r="CL1623" s="19"/>
      <c r="CM1623" s="19"/>
      <c r="CN1623" s="19"/>
      <c r="CO1623" s="19"/>
      <c r="CP1623" s="19">
        <v>1</v>
      </c>
      <c r="CQ1623" s="19"/>
      <c r="CR1623" s="19"/>
    </row>
    <row r="1624" spans="1:96" ht="107" customHeight="1">
      <c r="A1624" s="11" cm="1">
        <f t="array" ref="A1624">SUMPRODUCT(--ISNUMBER(SEARCH({"stranding","stranded"},E1624)))</f>
        <v>0</v>
      </c>
      <c r="B1624" s="12">
        <v>1781</v>
      </c>
      <c r="C1624" s="13" t="s">
        <v>3327</v>
      </c>
      <c r="D1624" s="14">
        <v>2010</v>
      </c>
      <c r="E1624" s="15" t="s">
        <v>3328</v>
      </c>
      <c r="F1624" s="15" t="s">
        <v>8039</v>
      </c>
      <c r="G1624" s="15">
        <f t="shared" si="25"/>
        <v>6</v>
      </c>
      <c r="H1624" s="16"/>
      <c r="I1624" s="16">
        <v>1</v>
      </c>
      <c r="J1624" s="16"/>
      <c r="K1624" s="16"/>
      <c r="L1624" s="16"/>
      <c r="M1624" s="16"/>
      <c r="N1624" s="16"/>
      <c r="O1624" s="16"/>
      <c r="P1624" s="17"/>
      <c r="Q1624" s="17"/>
      <c r="R1624" s="17"/>
      <c r="S1624" s="17"/>
      <c r="T1624" s="18"/>
      <c r="U1624" s="18">
        <v>1</v>
      </c>
      <c r="V1624" s="18"/>
      <c r="W1624" s="18"/>
      <c r="X1624" s="19"/>
      <c r="Y1624" s="19">
        <v>1</v>
      </c>
      <c r="Z1624" s="19">
        <v>1</v>
      </c>
      <c r="AA1624" s="19"/>
      <c r="AB1624" s="19"/>
      <c r="AC1624" s="19"/>
      <c r="AD1624" s="19"/>
      <c r="AE1624" s="19"/>
      <c r="AF1624" s="19"/>
      <c r="AG1624" s="19"/>
      <c r="AH1624" s="19"/>
      <c r="AI1624" s="19"/>
      <c r="AJ1624" s="17"/>
      <c r="AK1624" s="17"/>
      <c r="AL1624" s="17"/>
      <c r="AM1624" s="17"/>
      <c r="AN1624" s="17"/>
      <c r="AO1624" s="17"/>
      <c r="AP1624" s="17"/>
      <c r="AQ1624" s="17"/>
      <c r="AR1624" s="20"/>
      <c r="AS1624" s="20"/>
      <c r="AT1624" s="20"/>
      <c r="AU1624" s="20"/>
      <c r="AV1624" s="20"/>
      <c r="AW1624" s="20"/>
      <c r="AX1624" s="20"/>
      <c r="AY1624" s="20"/>
      <c r="AZ1624" s="20"/>
      <c r="BA1624" s="20"/>
      <c r="BB1624" s="20"/>
      <c r="BC1624" s="20"/>
      <c r="BD1624" s="16">
        <v>1</v>
      </c>
      <c r="BE1624" s="16"/>
      <c r="BF1624" s="16"/>
      <c r="BG1624" s="16"/>
      <c r="BH1624" s="16"/>
      <c r="BI1624" s="16"/>
      <c r="BJ1624" s="16"/>
      <c r="BK1624" s="16"/>
      <c r="BL1624" s="16"/>
      <c r="BM1624" s="16"/>
      <c r="BN1624" s="16"/>
      <c r="BO1624" s="16"/>
      <c r="BP1624" s="16"/>
      <c r="BQ1624" s="16"/>
      <c r="BR1624" s="16"/>
      <c r="BS1624" s="16"/>
      <c r="BT1624" s="16">
        <v>1</v>
      </c>
      <c r="BU1624" s="16"/>
      <c r="BV1624" s="16"/>
      <c r="BW1624" s="16"/>
      <c r="BX1624" s="16"/>
      <c r="BY1624" s="16"/>
      <c r="BZ1624" s="16">
        <v>1</v>
      </c>
      <c r="CA1624" s="16"/>
      <c r="CB1624" s="16"/>
      <c r="CC1624" s="16"/>
      <c r="CD1624" s="16"/>
      <c r="CE1624" s="16"/>
      <c r="CF1624" s="16"/>
      <c r="CG1624" s="19"/>
      <c r="CH1624" s="19"/>
      <c r="CI1624" s="19"/>
      <c r="CJ1624" s="19">
        <v>1</v>
      </c>
      <c r="CK1624" s="19"/>
      <c r="CL1624" s="19"/>
      <c r="CM1624" s="19"/>
      <c r="CN1624" s="19"/>
      <c r="CO1624" s="19"/>
      <c r="CP1624" s="19"/>
      <c r="CQ1624" s="19"/>
      <c r="CR1624" s="19"/>
    </row>
    <row r="1625" spans="1:96" ht="107" customHeight="1">
      <c r="A1625" s="11" cm="1">
        <f t="array" ref="A1625">SUMPRODUCT(--ISNUMBER(SEARCH({"stranding","stranded"},E1625)))</f>
        <v>0</v>
      </c>
      <c r="B1625" s="12">
        <v>1783</v>
      </c>
      <c r="C1625" s="13" t="s">
        <v>3329</v>
      </c>
      <c r="D1625" s="14">
        <v>2010</v>
      </c>
      <c r="E1625" s="15" t="s">
        <v>3330</v>
      </c>
      <c r="F1625" s="15" t="s">
        <v>7153</v>
      </c>
      <c r="G1625" s="15">
        <f t="shared" si="25"/>
        <v>6</v>
      </c>
      <c r="H1625" s="16"/>
      <c r="I1625" s="16"/>
      <c r="J1625" s="16"/>
      <c r="K1625" s="16">
        <v>2</v>
      </c>
      <c r="L1625" s="16"/>
      <c r="M1625" s="16"/>
      <c r="N1625" s="16"/>
      <c r="O1625" s="16"/>
      <c r="P1625" s="17"/>
      <c r="Q1625" s="17"/>
      <c r="R1625" s="17"/>
      <c r="S1625" s="17"/>
      <c r="T1625" s="18"/>
      <c r="U1625" s="18">
        <v>1</v>
      </c>
      <c r="V1625" s="18"/>
      <c r="W1625" s="18"/>
      <c r="X1625" s="19"/>
      <c r="Y1625" s="19">
        <v>1</v>
      </c>
      <c r="Z1625" s="19">
        <v>1</v>
      </c>
      <c r="AA1625" s="19"/>
      <c r="AB1625" s="19"/>
      <c r="AC1625" s="19"/>
      <c r="AD1625" s="19"/>
      <c r="AE1625" s="19"/>
      <c r="AF1625" s="19"/>
      <c r="AG1625" s="19"/>
      <c r="AH1625" s="19"/>
      <c r="AI1625" s="19"/>
      <c r="AJ1625" s="17"/>
      <c r="AK1625" s="17"/>
      <c r="AL1625" s="17"/>
      <c r="AM1625" s="17"/>
      <c r="AN1625" s="17"/>
      <c r="AO1625" s="17"/>
      <c r="AP1625" s="17"/>
      <c r="AQ1625" s="17"/>
      <c r="AR1625" s="20"/>
      <c r="AS1625" s="20"/>
      <c r="AT1625" s="20"/>
      <c r="AU1625" s="20"/>
      <c r="AV1625" s="20"/>
      <c r="AW1625" s="20"/>
      <c r="AX1625" s="20"/>
      <c r="AY1625" s="20"/>
      <c r="AZ1625" s="20"/>
      <c r="BA1625" s="20"/>
      <c r="BB1625" s="20"/>
      <c r="BC1625" s="20"/>
      <c r="BD1625" s="16"/>
      <c r="BE1625" s="16">
        <v>1</v>
      </c>
      <c r="BF1625" s="16">
        <v>1</v>
      </c>
      <c r="BG1625" s="16"/>
      <c r="BH1625" s="16"/>
      <c r="BI1625" s="16"/>
      <c r="BJ1625" s="16"/>
      <c r="BK1625" s="16"/>
      <c r="BL1625" s="16"/>
      <c r="BM1625" s="16"/>
      <c r="BN1625" s="16"/>
      <c r="BO1625" s="16"/>
      <c r="BP1625" s="16"/>
      <c r="BQ1625" s="16"/>
      <c r="BR1625" s="16"/>
      <c r="BS1625" s="16"/>
      <c r="BT1625" s="16"/>
      <c r="BU1625" s="16"/>
      <c r="BV1625" s="16"/>
      <c r="BW1625" s="16"/>
      <c r="BX1625" s="16"/>
      <c r="BY1625" s="16"/>
      <c r="BZ1625" s="16">
        <v>1</v>
      </c>
      <c r="CA1625" s="16"/>
      <c r="CB1625" s="16"/>
      <c r="CC1625" s="16"/>
      <c r="CD1625" s="16"/>
      <c r="CE1625" s="16"/>
      <c r="CF1625" s="16"/>
      <c r="CG1625" s="19"/>
      <c r="CH1625" s="19"/>
      <c r="CI1625" s="19"/>
      <c r="CJ1625" s="19"/>
      <c r="CK1625" s="19"/>
      <c r="CL1625" s="19"/>
      <c r="CM1625" s="19"/>
      <c r="CN1625" s="19"/>
      <c r="CO1625" s="19"/>
      <c r="CP1625" s="19">
        <v>1</v>
      </c>
      <c r="CQ1625" s="19"/>
      <c r="CR1625" s="19"/>
    </row>
    <row r="1626" spans="1:96" ht="107" customHeight="1">
      <c r="A1626" s="11" cm="1">
        <f t="array" ref="A1626">SUMPRODUCT(--ISNUMBER(SEARCH({"stranding","stranded"},E1626)))</f>
        <v>0</v>
      </c>
      <c r="B1626" s="12">
        <v>1784</v>
      </c>
      <c r="C1626" s="21" t="s">
        <v>3331</v>
      </c>
      <c r="D1626" s="22">
        <v>2010</v>
      </c>
      <c r="E1626" s="15" t="s">
        <v>3332</v>
      </c>
      <c r="F1626" s="15" t="s">
        <v>8040</v>
      </c>
      <c r="G1626" s="15">
        <f t="shared" si="25"/>
        <v>9</v>
      </c>
      <c r="H1626" s="16"/>
      <c r="I1626" s="16"/>
      <c r="J1626" s="16"/>
      <c r="K1626" s="16"/>
      <c r="L1626" s="16"/>
      <c r="M1626" s="16">
        <v>2</v>
      </c>
      <c r="N1626" s="16"/>
      <c r="O1626" s="16"/>
      <c r="P1626" s="17"/>
      <c r="Q1626" s="17"/>
      <c r="R1626" s="17">
        <v>1</v>
      </c>
      <c r="S1626" s="17"/>
      <c r="T1626" s="18">
        <v>1</v>
      </c>
      <c r="U1626" s="18"/>
      <c r="V1626" s="18"/>
      <c r="W1626" s="18">
        <v>1</v>
      </c>
      <c r="X1626" s="19"/>
      <c r="Y1626" s="19">
        <v>1</v>
      </c>
      <c r="Z1626" s="19">
        <v>1</v>
      </c>
      <c r="AA1626" s="19"/>
      <c r="AB1626" s="19"/>
      <c r="AC1626" s="19"/>
      <c r="AD1626" s="19"/>
      <c r="AE1626" s="19"/>
      <c r="AF1626" s="19"/>
      <c r="AG1626" s="19"/>
      <c r="AH1626" s="19"/>
      <c r="AI1626" s="19"/>
      <c r="AJ1626" s="17"/>
      <c r="AK1626" s="17"/>
      <c r="AL1626" s="17"/>
      <c r="AM1626" s="17"/>
      <c r="AN1626" s="17"/>
      <c r="AO1626" s="17"/>
      <c r="AP1626" s="17"/>
      <c r="AQ1626" s="17"/>
      <c r="AR1626" s="20"/>
      <c r="AS1626" s="20"/>
      <c r="AT1626" s="20"/>
      <c r="AU1626" s="20"/>
      <c r="AV1626" s="20"/>
      <c r="AW1626" s="20"/>
      <c r="AX1626" s="20"/>
      <c r="AY1626" s="20"/>
      <c r="AZ1626" s="20"/>
      <c r="BA1626" s="20"/>
      <c r="BB1626" s="20"/>
      <c r="BC1626" s="20"/>
      <c r="BD1626" s="16">
        <v>1</v>
      </c>
      <c r="BE1626" s="16"/>
      <c r="BF1626" s="16"/>
      <c r="BG1626" s="16">
        <v>1</v>
      </c>
      <c r="BH1626" s="16"/>
      <c r="BI1626" s="16">
        <v>1</v>
      </c>
      <c r="BJ1626" s="16"/>
      <c r="BK1626" s="16"/>
      <c r="BL1626" s="16"/>
      <c r="BM1626" s="16"/>
      <c r="BN1626" s="16"/>
      <c r="BO1626" s="16"/>
      <c r="BP1626" s="16"/>
      <c r="BQ1626" s="16"/>
      <c r="BR1626" s="16"/>
      <c r="BS1626" s="16"/>
      <c r="BT1626" s="16"/>
      <c r="BU1626" s="16"/>
      <c r="BV1626" s="16"/>
      <c r="BW1626" s="16"/>
      <c r="BX1626" s="16"/>
      <c r="BY1626" s="16"/>
      <c r="BZ1626" s="16">
        <v>1</v>
      </c>
      <c r="CA1626" s="16"/>
      <c r="CB1626" s="16"/>
      <c r="CC1626" s="16"/>
      <c r="CD1626" s="16"/>
      <c r="CE1626" s="16"/>
      <c r="CF1626" s="16"/>
      <c r="CG1626" s="19"/>
      <c r="CH1626" s="19"/>
      <c r="CI1626" s="19"/>
      <c r="CJ1626" s="19"/>
      <c r="CK1626" s="19"/>
      <c r="CL1626" s="19"/>
      <c r="CM1626" s="19"/>
      <c r="CN1626" s="19">
        <v>1</v>
      </c>
      <c r="CO1626" s="19"/>
      <c r="CP1626" s="19"/>
      <c r="CQ1626" s="19"/>
      <c r="CR1626" s="19"/>
    </row>
    <row r="1627" spans="1:96" ht="107" customHeight="1">
      <c r="A1627" s="11" cm="1">
        <f t="array" ref="A1627">SUMPRODUCT(--ISNUMBER(SEARCH({"stranding","stranded"},E1627)))</f>
        <v>0</v>
      </c>
      <c r="B1627" s="12">
        <v>1785</v>
      </c>
      <c r="C1627" s="13" t="s">
        <v>3333</v>
      </c>
      <c r="D1627" s="14">
        <v>2010</v>
      </c>
      <c r="E1627" s="15" t="s">
        <v>3334</v>
      </c>
      <c r="F1627" s="15" t="s">
        <v>5983</v>
      </c>
      <c r="G1627" s="15">
        <f t="shared" si="25"/>
        <v>4</v>
      </c>
      <c r="H1627" s="16"/>
      <c r="I1627" s="16"/>
      <c r="J1627" s="16"/>
      <c r="K1627" s="16"/>
      <c r="L1627" s="16"/>
      <c r="M1627" s="16"/>
      <c r="N1627" s="16"/>
      <c r="O1627" s="16"/>
      <c r="P1627" s="17"/>
      <c r="Q1627" s="17"/>
      <c r="R1627" s="17"/>
      <c r="S1627" s="17"/>
      <c r="T1627" s="18"/>
      <c r="U1627" s="18">
        <v>1</v>
      </c>
      <c r="V1627" s="18"/>
      <c r="W1627" s="18"/>
      <c r="X1627" s="19"/>
      <c r="Y1627" s="19">
        <v>1</v>
      </c>
      <c r="Z1627" s="19">
        <v>1</v>
      </c>
      <c r="AA1627" s="19"/>
      <c r="AB1627" s="19"/>
      <c r="AC1627" s="19"/>
      <c r="AD1627" s="19"/>
      <c r="AE1627" s="19"/>
      <c r="AF1627" s="19"/>
      <c r="AG1627" s="19"/>
      <c r="AH1627" s="19"/>
      <c r="AI1627" s="19"/>
      <c r="AJ1627" s="17"/>
      <c r="AK1627" s="17"/>
      <c r="AL1627" s="17"/>
      <c r="AM1627" s="17"/>
      <c r="AN1627" s="17"/>
      <c r="AO1627" s="17"/>
      <c r="AP1627" s="17"/>
      <c r="AQ1627" s="17"/>
      <c r="AR1627" s="20"/>
      <c r="AS1627" s="20"/>
      <c r="AT1627" s="20"/>
      <c r="AU1627" s="20"/>
      <c r="AV1627" s="20"/>
      <c r="AW1627" s="20"/>
      <c r="AX1627" s="20"/>
      <c r="AY1627" s="20"/>
      <c r="AZ1627" s="20"/>
      <c r="BA1627" s="20"/>
      <c r="BB1627" s="20"/>
      <c r="BC1627" s="20"/>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v>1</v>
      </c>
      <c r="CA1627" s="16"/>
      <c r="CB1627" s="16"/>
      <c r="CC1627" s="16"/>
      <c r="CD1627" s="16"/>
      <c r="CE1627" s="16"/>
      <c r="CF1627" s="16"/>
      <c r="CG1627" s="19"/>
      <c r="CH1627" s="19"/>
      <c r="CI1627" s="19"/>
      <c r="CJ1627" s="19"/>
      <c r="CK1627" s="19"/>
      <c r="CL1627" s="19"/>
      <c r="CM1627" s="19">
        <v>1</v>
      </c>
      <c r="CN1627" s="19"/>
      <c r="CO1627" s="19"/>
      <c r="CP1627" s="19"/>
      <c r="CQ1627" s="19"/>
      <c r="CR1627" s="19"/>
    </row>
    <row r="1628" spans="1:96" ht="107" customHeight="1">
      <c r="A1628" s="11" cm="1">
        <f t="array" ref="A1628">SUMPRODUCT(--ISNUMBER(SEARCH({"stranding","stranded"},E1628)))</f>
        <v>0</v>
      </c>
      <c r="B1628" s="12">
        <v>1786</v>
      </c>
      <c r="C1628" s="21" t="s">
        <v>3335</v>
      </c>
      <c r="D1628" s="22">
        <v>2010</v>
      </c>
      <c r="E1628" s="15" t="s">
        <v>3336</v>
      </c>
      <c r="F1628" s="15" t="s">
        <v>7154</v>
      </c>
      <c r="G1628" s="15">
        <f t="shared" si="25"/>
        <v>8</v>
      </c>
      <c r="H1628" s="16"/>
      <c r="I1628" s="16"/>
      <c r="J1628" s="16"/>
      <c r="K1628" s="16"/>
      <c r="L1628" s="16">
        <v>1</v>
      </c>
      <c r="M1628" s="16">
        <v>1</v>
      </c>
      <c r="N1628" s="16"/>
      <c r="O1628" s="16"/>
      <c r="P1628" s="17"/>
      <c r="Q1628" s="17"/>
      <c r="R1628" s="17">
        <v>1</v>
      </c>
      <c r="S1628" s="17"/>
      <c r="T1628" s="18"/>
      <c r="U1628" s="18">
        <v>1</v>
      </c>
      <c r="V1628" s="18"/>
      <c r="W1628" s="18">
        <v>1</v>
      </c>
      <c r="X1628" s="19"/>
      <c r="Y1628" s="19">
        <v>1</v>
      </c>
      <c r="Z1628" s="19">
        <v>1</v>
      </c>
      <c r="AA1628" s="19"/>
      <c r="AB1628" s="19"/>
      <c r="AC1628" s="19">
        <v>1</v>
      </c>
      <c r="AD1628" s="19">
        <v>1</v>
      </c>
      <c r="AE1628" s="19"/>
      <c r="AF1628" s="19"/>
      <c r="AG1628" s="19"/>
      <c r="AH1628" s="19"/>
      <c r="AI1628" s="19"/>
      <c r="AJ1628" s="17"/>
      <c r="AK1628" s="17"/>
      <c r="AL1628" s="17"/>
      <c r="AM1628" s="17"/>
      <c r="AN1628" s="17"/>
      <c r="AO1628" s="17"/>
      <c r="AP1628" s="17"/>
      <c r="AQ1628" s="17"/>
      <c r="AR1628" s="20"/>
      <c r="AS1628" s="20"/>
      <c r="AT1628" s="20"/>
      <c r="AU1628" s="20"/>
      <c r="AV1628" s="20"/>
      <c r="AW1628" s="20"/>
      <c r="AX1628" s="20"/>
      <c r="AY1628" s="20"/>
      <c r="AZ1628" s="20"/>
      <c r="BA1628" s="20"/>
      <c r="BB1628" s="20"/>
      <c r="BC1628" s="20"/>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v>1</v>
      </c>
      <c r="CA1628" s="16"/>
      <c r="CB1628" s="16"/>
      <c r="CC1628" s="16"/>
      <c r="CD1628" s="16"/>
      <c r="CE1628" s="16"/>
      <c r="CF1628" s="16"/>
      <c r="CG1628" s="19"/>
      <c r="CH1628" s="19"/>
      <c r="CI1628" s="19"/>
      <c r="CJ1628" s="19"/>
      <c r="CK1628" s="19"/>
      <c r="CL1628" s="19">
        <v>1</v>
      </c>
      <c r="CM1628" s="19"/>
      <c r="CN1628" s="19"/>
      <c r="CO1628" s="19"/>
      <c r="CP1628" s="19"/>
      <c r="CQ1628" s="19"/>
      <c r="CR1628" s="19"/>
    </row>
    <row r="1629" spans="1:96" ht="107" customHeight="1">
      <c r="A1629" s="11" cm="1">
        <f t="array" ref="A1629">SUMPRODUCT(--ISNUMBER(SEARCH({"stranding","stranded"},E1629)))</f>
        <v>0</v>
      </c>
      <c r="B1629" s="12">
        <v>1787</v>
      </c>
      <c r="C1629" s="13" t="s">
        <v>3337</v>
      </c>
      <c r="D1629" s="14">
        <v>2010</v>
      </c>
      <c r="E1629" s="15" t="s">
        <v>3338</v>
      </c>
      <c r="F1629" s="15" t="s">
        <v>5972</v>
      </c>
      <c r="G1629" s="15">
        <f t="shared" si="25"/>
        <v>4</v>
      </c>
      <c r="H1629" s="16"/>
      <c r="I1629" s="16"/>
      <c r="J1629" s="16"/>
      <c r="K1629" s="16"/>
      <c r="L1629" s="16"/>
      <c r="M1629" s="16">
        <v>1</v>
      </c>
      <c r="N1629" s="16"/>
      <c r="O1629" s="16"/>
      <c r="P1629" s="17"/>
      <c r="Q1629" s="17"/>
      <c r="R1629" s="17">
        <v>1</v>
      </c>
      <c r="S1629" s="17"/>
      <c r="T1629" s="18"/>
      <c r="U1629" s="18">
        <v>1</v>
      </c>
      <c r="V1629" s="18"/>
      <c r="W1629" s="18"/>
      <c r="X1629" s="19"/>
      <c r="Y1629" s="19">
        <v>1</v>
      </c>
      <c r="Z1629" s="19">
        <v>1</v>
      </c>
      <c r="AA1629" s="19"/>
      <c r="AB1629" s="19"/>
      <c r="AC1629" s="19"/>
      <c r="AD1629" s="19"/>
      <c r="AE1629" s="19"/>
      <c r="AF1629" s="19"/>
      <c r="AG1629" s="19"/>
      <c r="AH1629" s="19"/>
      <c r="AI1629" s="19"/>
      <c r="AJ1629" s="17"/>
      <c r="AK1629" s="17"/>
      <c r="AL1629" s="17"/>
      <c r="AM1629" s="17"/>
      <c r="AN1629" s="17"/>
      <c r="AO1629" s="17"/>
      <c r="AP1629" s="17"/>
      <c r="AQ1629" s="17"/>
      <c r="AR1629" s="20"/>
      <c r="AS1629" s="20"/>
      <c r="AT1629" s="20"/>
      <c r="AU1629" s="20"/>
      <c r="AV1629" s="20"/>
      <c r="AW1629" s="20"/>
      <c r="AX1629" s="20"/>
      <c r="AY1629" s="20"/>
      <c r="AZ1629" s="20"/>
      <c r="BA1629" s="20"/>
      <c r="BB1629" s="20"/>
      <c r="BC1629" s="20"/>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9"/>
      <c r="CH1629" s="19"/>
      <c r="CI1629" s="19"/>
      <c r="CJ1629" s="19"/>
      <c r="CK1629" s="19"/>
      <c r="CL1629" s="19">
        <v>1</v>
      </c>
      <c r="CM1629" s="19"/>
      <c r="CN1629" s="19"/>
      <c r="CO1629" s="19"/>
      <c r="CP1629" s="19"/>
      <c r="CQ1629" s="19"/>
      <c r="CR1629" s="19"/>
    </row>
    <row r="1630" spans="1:96" ht="107" customHeight="1">
      <c r="A1630" s="11" cm="1">
        <f t="array" ref="A1630">SUMPRODUCT(--ISNUMBER(SEARCH({"stranding","stranded"},E1630)))</f>
        <v>0</v>
      </c>
      <c r="B1630" s="12">
        <v>1788</v>
      </c>
      <c r="C1630" s="21" t="s">
        <v>3339</v>
      </c>
      <c r="D1630" s="22">
        <v>2010</v>
      </c>
      <c r="E1630" s="15" t="s">
        <v>3340</v>
      </c>
      <c r="F1630" s="15" t="s">
        <v>8041</v>
      </c>
      <c r="G1630" s="15">
        <f t="shared" si="25"/>
        <v>7</v>
      </c>
      <c r="H1630" s="16"/>
      <c r="I1630" s="16"/>
      <c r="J1630" s="16"/>
      <c r="K1630" s="16"/>
      <c r="L1630" s="16"/>
      <c r="M1630" s="16"/>
      <c r="N1630" s="16"/>
      <c r="O1630" s="16"/>
      <c r="P1630" s="17">
        <v>1</v>
      </c>
      <c r="Q1630" s="17"/>
      <c r="R1630" s="17"/>
      <c r="S1630" s="17"/>
      <c r="T1630" s="18">
        <v>1</v>
      </c>
      <c r="U1630" s="18"/>
      <c r="V1630" s="18"/>
      <c r="W1630" s="18"/>
      <c r="X1630" s="19"/>
      <c r="Y1630" s="19">
        <v>1</v>
      </c>
      <c r="Z1630" s="19">
        <v>1</v>
      </c>
      <c r="AA1630" s="19"/>
      <c r="AB1630" s="19"/>
      <c r="AC1630" s="19"/>
      <c r="AD1630" s="19">
        <v>1</v>
      </c>
      <c r="AE1630" s="19"/>
      <c r="AF1630" s="19"/>
      <c r="AG1630" s="19"/>
      <c r="AH1630" s="19"/>
      <c r="AI1630" s="19"/>
      <c r="AJ1630" s="17">
        <v>1</v>
      </c>
      <c r="AK1630" s="17"/>
      <c r="AL1630" s="17"/>
      <c r="AM1630" s="17"/>
      <c r="AN1630" s="17"/>
      <c r="AO1630" s="17"/>
      <c r="AP1630" s="17"/>
      <c r="AQ1630" s="17"/>
      <c r="AR1630" s="20"/>
      <c r="AS1630" s="20"/>
      <c r="AT1630" s="20"/>
      <c r="AU1630" s="20"/>
      <c r="AV1630" s="20"/>
      <c r="AW1630" s="20"/>
      <c r="AX1630" s="20"/>
      <c r="AY1630" s="20"/>
      <c r="AZ1630" s="20"/>
      <c r="BA1630" s="20"/>
      <c r="BB1630" s="20"/>
      <c r="BC1630" s="20"/>
      <c r="BD1630" s="16">
        <v>1</v>
      </c>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9"/>
      <c r="CH1630" s="19"/>
      <c r="CI1630" s="19"/>
      <c r="CJ1630" s="19"/>
      <c r="CK1630" s="19"/>
      <c r="CL1630" s="19"/>
      <c r="CM1630" s="19"/>
      <c r="CN1630" s="19"/>
      <c r="CO1630" s="19"/>
      <c r="CP1630" s="19"/>
      <c r="CQ1630" s="19">
        <v>1</v>
      </c>
      <c r="CR1630" s="19"/>
    </row>
    <row r="1631" spans="1:96" ht="107" customHeight="1">
      <c r="A1631" s="11" cm="1">
        <f t="array" ref="A1631">SUMPRODUCT(--ISNUMBER(SEARCH({"stranding","stranded"},E1631)))</f>
        <v>0</v>
      </c>
      <c r="B1631" s="12">
        <v>1789</v>
      </c>
      <c r="C1631" s="13" t="s">
        <v>3341</v>
      </c>
      <c r="D1631" s="14">
        <v>2010</v>
      </c>
      <c r="E1631" s="15" t="s">
        <v>3342</v>
      </c>
      <c r="F1631" s="15" t="s">
        <v>7155</v>
      </c>
      <c r="G1631" s="15">
        <f t="shared" si="25"/>
        <v>6</v>
      </c>
      <c r="H1631" s="16"/>
      <c r="I1631" s="16"/>
      <c r="J1631" s="16"/>
      <c r="K1631" s="16"/>
      <c r="L1631" s="16"/>
      <c r="M1631" s="16"/>
      <c r="N1631" s="16"/>
      <c r="O1631" s="16"/>
      <c r="P1631" s="17"/>
      <c r="Q1631" s="17"/>
      <c r="R1631" s="17"/>
      <c r="S1631" s="17"/>
      <c r="T1631" s="18"/>
      <c r="U1631" s="18">
        <v>1</v>
      </c>
      <c r="V1631" s="18"/>
      <c r="W1631" s="18"/>
      <c r="X1631" s="19"/>
      <c r="Y1631" s="19"/>
      <c r="Z1631" s="19"/>
      <c r="AA1631" s="19"/>
      <c r="AB1631" s="19"/>
      <c r="AC1631" s="19"/>
      <c r="AD1631" s="19"/>
      <c r="AE1631" s="19">
        <v>1</v>
      </c>
      <c r="AF1631" s="19">
        <v>1</v>
      </c>
      <c r="AG1631" s="19"/>
      <c r="AH1631" s="19"/>
      <c r="AI1631" s="19"/>
      <c r="AJ1631" s="17">
        <v>1</v>
      </c>
      <c r="AK1631" s="17"/>
      <c r="AL1631" s="17"/>
      <c r="AM1631" s="17"/>
      <c r="AN1631" s="17"/>
      <c r="AO1631" s="17"/>
      <c r="AP1631" s="17"/>
      <c r="AQ1631" s="17"/>
      <c r="AR1631" s="20"/>
      <c r="AS1631" s="20"/>
      <c r="AT1631" s="20"/>
      <c r="AU1631" s="20"/>
      <c r="AV1631" s="20"/>
      <c r="AW1631" s="20"/>
      <c r="AX1631" s="20"/>
      <c r="AY1631" s="20"/>
      <c r="AZ1631" s="20"/>
      <c r="BA1631" s="20"/>
      <c r="BB1631" s="20"/>
      <c r="BC1631" s="20"/>
      <c r="BD1631" s="16"/>
      <c r="BE1631" s="16"/>
      <c r="BF1631" s="16"/>
      <c r="BG1631" s="16"/>
      <c r="BH1631" s="16"/>
      <c r="BI1631" s="16"/>
      <c r="BJ1631" s="16"/>
      <c r="BK1631" s="16"/>
      <c r="BL1631" s="16"/>
      <c r="BM1631" s="16"/>
      <c r="BN1631" s="16"/>
      <c r="BO1631" s="16"/>
      <c r="BP1631" s="16">
        <v>1</v>
      </c>
      <c r="BQ1631" s="16">
        <v>1</v>
      </c>
      <c r="BR1631" s="16"/>
      <c r="BS1631" s="16"/>
      <c r="BT1631" s="16"/>
      <c r="BU1631" s="16"/>
      <c r="BV1631" s="16"/>
      <c r="BW1631" s="16"/>
      <c r="BX1631" s="16"/>
      <c r="BY1631" s="16"/>
      <c r="BZ1631" s="16"/>
      <c r="CA1631" s="16"/>
      <c r="CB1631" s="16"/>
      <c r="CC1631" s="16"/>
      <c r="CD1631" s="16"/>
      <c r="CE1631" s="16"/>
      <c r="CF1631" s="16"/>
      <c r="CG1631" s="19"/>
      <c r="CH1631" s="19"/>
      <c r="CI1631" s="19"/>
      <c r="CJ1631" s="19"/>
      <c r="CK1631" s="19"/>
      <c r="CL1631" s="19"/>
      <c r="CM1631" s="19"/>
      <c r="CN1631" s="19">
        <v>1</v>
      </c>
      <c r="CO1631" s="19"/>
      <c r="CP1631" s="19"/>
      <c r="CQ1631" s="19"/>
      <c r="CR1631" s="19"/>
    </row>
    <row r="1632" spans="1:96" ht="107" customHeight="1">
      <c r="A1632" s="11" cm="1">
        <f t="array" ref="A1632">SUMPRODUCT(--ISNUMBER(SEARCH({"stranding","stranded"},E1632)))</f>
        <v>0</v>
      </c>
      <c r="B1632" s="12">
        <v>1790</v>
      </c>
      <c r="C1632" s="21" t="s">
        <v>3343</v>
      </c>
      <c r="D1632" s="22">
        <v>2010</v>
      </c>
      <c r="E1632" s="15" t="s">
        <v>3344</v>
      </c>
      <c r="F1632" s="15" t="s">
        <v>7156</v>
      </c>
      <c r="G1632" s="15">
        <f t="shared" si="25"/>
        <v>4</v>
      </c>
      <c r="H1632" s="16"/>
      <c r="I1632" s="16"/>
      <c r="J1632" s="16"/>
      <c r="K1632" s="16"/>
      <c r="L1632" s="16"/>
      <c r="M1632" s="16"/>
      <c r="N1632" s="16"/>
      <c r="O1632" s="16"/>
      <c r="P1632" s="17"/>
      <c r="Q1632" s="17"/>
      <c r="R1632" s="17"/>
      <c r="S1632" s="17"/>
      <c r="T1632" s="18"/>
      <c r="U1632" s="18">
        <v>1</v>
      </c>
      <c r="V1632" s="18"/>
      <c r="W1632" s="18"/>
      <c r="X1632" s="19"/>
      <c r="Y1632" s="19">
        <v>1</v>
      </c>
      <c r="Z1632" s="19"/>
      <c r="AA1632" s="19">
        <v>1</v>
      </c>
      <c r="AB1632" s="19"/>
      <c r="AC1632" s="19"/>
      <c r="AD1632" s="19"/>
      <c r="AE1632" s="19"/>
      <c r="AF1632" s="19"/>
      <c r="AG1632" s="19"/>
      <c r="AH1632" s="19"/>
      <c r="AI1632" s="19"/>
      <c r="AJ1632" s="17"/>
      <c r="AK1632" s="17"/>
      <c r="AL1632" s="17"/>
      <c r="AM1632" s="17"/>
      <c r="AN1632" s="17"/>
      <c r="AO1632" s="17"/>
      <c r="AP1632" s="17"/>
      <c r="AQ1632" s="17"/>
      <c r="AR1632" s="20"/>
      <c r="AS1632" s="20"/>
      <c r="AT1632" s="20"/>
      <c r="AU1632" s="20"/>
      <c r="AV1632" s="20"/>
      <c r="AW1632" s="20"/>
      <c r="AX1632" s="20"/>
      <c r="AY1632" s="20"/>
      <c r="AZ1632" s="20"/>
      <c r="BA1632" s="20"/>
      <c r="BB1632" s="20"/>
      <c r="BC1632" s="20"/>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v>1</v>
      </c>
      <c r="CD1632" s="16"/>
      <c r="CE1632" s="16"/>
      <c r="CF1632" s="16"/>
      <c r="CG1632" s="19"/>
      <c r="CH1632" s="19"/>
      <c r="CI1632" s="19"/>
      <c r="CJ1632" s="19"/>
      <c r="CK1632" s="19"/>
      <c r="CL1632" s="19"/>
      <c r="CM1632" s="19">
        <v>1</v>
      </c>
      <c r="CN1632" s="19"/>
      <c r="CO1632" s="19"/>
      <c r="CP1632" s="19"/>
      <c r="CQ1632" s="19"/>
      <c r="CR1632" s="19"/>
    </row>
    <row r="1633" spans="1:96" ht="107" customHeight="1">
      <c r="A1633" s="11" cm="1">
        <f t="array" ref="A1633">SUMPRODUCT(--ISNUMBER(SEARCH({"stranding","stranded"},E1633)))</f>
        <v>0</v>
      </c>
      <c r="B1633" s="12">
        <v>1791</v>
      </c>
      <c r="C1633" s="13" t="s">
        <v>3345</v>
      </c>
      <c r="D1633" s="14">
        <v>2010</v>
      </c>
      <c r="E1633" s="15" t="s">
        <v>3346</v>
      </c>
      <c r="F1633" s="15" t="s">
        <v>7157</v>
      </c>
      <c r="G1633" s="15">
        <f t="shared" si="25"/>
        <v>6</v>
      </c>
      <c r="H1633" s="16"/>
      <c r="I1633" s="16"/>
      <c r="J1633" s="16"/>
      <c r="K1633" s="16"/>
      <c r="L1633" s="16"/>
      <c r="M1633" s="16"/>
      <c r="N1633" s="16"/>
      <c r="O1633" s="16"/>
      <c r="P1633" s="17"/>
      <c r="Q1633" s="17"/>
      <c r="R1633" s="17"/>
      <c r="S1633" s="17"/>
      <c r="T1633" s="18"/>
      <c r="U1633" s="18">
        <v>1</v>
      </c>
      <c r="V1633" s="18"/>
      <c r="W1633" s="18"/>
      <c r="X1633" s="19">
        <v>1</v>
      </c>
      <c r="Y1633" s="19">
        <v>1</v>
      </c>
      <c r="Z1633" s="19"/>
      <c r="AA1633" s="19">
        <v>1</v>
      </c>
      <c r="AB1633" s="19"/>
      <c r="AC1633" s="19"/>
      <c r="AD1633" s="19"/>
      <c r="AE1633" s="19"/>
      <c r="AF1633" s="19"/>
      <c r="AG1633" s="19"/>
      <c r="AH1633" s="19"/>
      <c r="AI1633" s="19"/>
      <c r="AJ1633" s="17"/>
      <c r="AK1633" s="17"/>
      <c r="AL1633" s="17"/>
      <c r="AM1633" s="17"/>
      <c r="AN1633" s="17"/>
      <c r="AO1633" s="17"/>
      <c r="AP1633" s="17"/>
      <c r="AQ1633" s="17"/>
      <c r="AR1633" s="20"/>
      <c r="AS1633" s="20"/>
      <c r="AT1633" s="20"/>
      <c r="AU1633" s="20"/>
      <c r="AV1633" s="20"/>
      <c r="AW1633" s="20"/>
      <c r="AX1633" s="20"/>
      <c r="AY1633" s="20"/>
      <c r="AZ1633" s="20"/>
      <c r="BA1633" s="20"/>
      <c r="BB1633" s="20"/>
      <c r="BC1633" s="20"/>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v>1</v>
      </c>
      <c r="CF1633" s="16">
        <v>1</v>
      </c>
      <c r="CG1633" s="19"/>
      <c r="CH1633" s="19"/>
      <c r="CI1633" s="19"/>
      <c r="CJ1633" s="19"/>
      <c r="CK1633" s="19"/>
      <c r="CL1633" s="19">
        <v>1</v>
      </c>
      <c r="CM1633" s="19"/>
      <c r="CN1633" s="19"/>
      <c r="CO1633" s="19"/>
      <c r="CP1633" s="19"/>
      <c r="CQ1633" s="19"/>
      <c r="CR1633" s="19"/>
    </row>
    <row r="1634" spans="1:96" ht="107" customHeight="1">
      <c r="A1634" s="11" cm="1">
        <f t="array" ref="A1634">SUMPRODUCT(--ISNUMBER(SEARCH({"stranding","stranded"},E1634)))</f>
        <v>0</v>
      </c>
      <c r="B1634" s="12">
        <v>1792</v>
      </c>
      <c r="C1634" s="21" t="s">
        <v>3347</v>
      </c>
      <c r="D1634" s="22">
        <v>2010</v>
      </c>
      <c r="E1634" s="15" t="s">
        <v>3348</v>
      </c>
      <c r="F1634" s="15" t="s">
        <v>5983</v>
      </c>
      <c r="G1634" s="15">
        <f t="shared" si="25"/>
        <v>4</v>
      </c>
      <c r="H1634" s="16"/>
      <c r="I1634" s="16"/>
      <c r="J1634" s="16"/>
      <c r="K1634" s="16"/>
      <c r="L1634" s="16">
        <v>1</v>
      </c>
      <c r="M1634" s="16"/>
      <c r="N1634" s="16"/>
      <c r="O1634" s="16"/>
      <c r="P1634" s="17"/>
      <c r="Q1634" s="17"/>
      <c r="R1634" s="17"/>
      <c r="S1634" s="17"/>
      <c r="T1634" s="18"/>
      <c r="U1634" s="18">
        <v>1</v>
      </c>
      <c r="V1634" s="18"/>
      <c r="W1634" s="18"/>
      <c r="X1634" s="19"/>
      <c r="Y1634" s="19">
        <v>1</v>
      </c>
      <c r="Z1634" s="19">
        <v>1</v>
      </c>
      <c r="AA1634" s="19"/>
      <c r="AB1634" s="19"/>
      <c r="AC1634" s="19"/>
      <c r="AD1634" s="19"/>
      <c r="AE1634" s="19"/>
      <c r="AF1634" s="19"/>
      <c r="AG1634" s="19"/>
      <c r="AH1634" s="19"/>
      <c r="AI1634" s="19"/>
      <c r="AJ1634" s="17"/>
      <c r="AK1634" s="17"/>
      <c r="AL1634" s="17"/>
      <c r="AM1634" s="17"/>
      <c r="AN1634" s="17"/>
      <c r="AO1634" s="17"/>
      <c r="AP1634" s="17"/>
      <c r="AQ1634" s="17"/>
      <c r="AR1634" s="20"/>
      <c r="AS1634" s="20"/>
      <c r="AT1634" s="20"/>
      <c r="AU1634" s="20"/>
      <c r="AV1634" s="20"/>
      <c r="AW1634" s="20"/>
      <c r="AX1634" s="20"/>
      <c r="AY1634" s="20"/>
      <c r="AZ1634" s="20"/>
      <c r="BA1634" s="20"/>
      <c r="BB1634" s="20"/>
      <c r="BC1634" s="20"/>
      <c r="BD1634" s="16"/>
      <c r="BE1634" s="16"/>
      <c r="BF1634" s="16"/>
      <c r="BG1634" s="16"/>
      <c r="BH1634" s="16"/>
      <c r="BI1634" s="16"/>
      <c r="BJ1634" s="16"/>
      <c r="BK1634" s="16"/>
      <c r="BL1634" s="16"/>
      <c r="BM1634" s="16"/>
      <c r="BN1634" s="16"/>
      <c r="BO1634" s="16"/>
      <c r="BP1634" s="16"/>
      <c r="BQ1634" s="16"/>
      <c r="BR1634" s="16"/>
      <c r="BS1634" s="16"/>
      <c r="BT1634" s="16"/>
      <c r="BU1634" s="16"/>
      <c r="BV1634" s="16"/>
      <c r="BW1634" s="16"/>
      <c r="BX1634" s="16"/>
      <c r="BY1634" s="16"/>
      <c r="BZ1634" s="16">
        <v>1</v>
      </c>
      <c r="CA1634" s="16"/>
      <c r="CB1634" s="16"/>
      <c r="CC1634" s="16"/>
      <c r="CD1634" s="16"/>
      <c r="CE1634" s="16"/>
      <c r="CF1634" s="16"/>
      <c r="CG1634" s="19"/>
      <c r="CH1634" s="19"/>
      <c r="CI1634" s="19"/>
      <c r="CJ1634" s="19"/>
      <c r="CK1634" s="19"/>
      <c r="CL1634" s="19">
        <v>1</v>
      </c>
      <c r="CM1634" s="19"/>
      <c r="CN1634" s="19"/>
      <c r="CO1634" s="19"/>
      <c r="CP1634" s="19"/>
      <c r="CQ1634" s="19"/>
      <c r="CR1634" s="19"/>
    </row>
    <row r="1635" spans="1:96" ht="107" customHeight="1">
      <c r="A1635" s="11" cm="1">
        <f t="array" ref="A1635">SUMPRODUCT(--ISNUMBER(SEARCH({"stranding","stranded"},E1635)))</f>
        <v>0</v>
      </c>
      <c r="B1635" s="12">
        <v>1793</v>
      </c>
      <c r="C1635" s="13" t="s">
        <v>3349</v>
      </c>
      <c r="D1635" s="14">
        <v>2010</v>
      </c>
      <c r="E1635" s="15" t="s">
        <v>3350</v>
      </c>
      <c r="F1635" s="15" t="s">
        <v>7158</v>
      </c>
      <c r="G1635" s="15">
        <f t="shared" si="25"/>
        <v>10</v>
      </c>
      <c r="H1635" s="16"/>
      <c r="I1635" s="16"/>
      <c r="J1635" s="16"/>
      <c r="K1635" s="16">
        <v>2</v>
      </c>
      <c r="L1635" s="16"/>
      <c r="M1635" s="16"/>
      <c r="N1635" s="16">
        <v>1</v>
      </c>
      <c r="O1635" s="16"/>
      <c r="P1635" s="17">
        <v>1</v>
      </c>
      <c r="Q1635" s="17"/>
      <c r="R1635" s="17"/>
      <c r="S1635" s="17"/>
      <c r="T1635" s="18"/>
      <c r="U1635" s="18">
        <v>1</v>
      </c>
      <c r="V1635" s="18"/>
      <c r="W1635" s="18">
        <v>1</v>
      </c>
      <c r="X1635" s="19"/>
      <c r="Y1635" s="19">
        <v>1</v>
      </c>
      <c r="Z1635" s="19">
        <v>1</v>
      </c>
      <c r="AA1635" s="19"/>
      <c r="AB1635" s="19"/>
      <c r="AC1635" s="19"/>
      <c r="AD1635" s="19"/>
      <c r="AE1635" s="19"/>
      <c r="AF1635" s="19"/>
      <c r="AG1635" s="19"/>
      <c r="AH1635" s="19"/>
      <c r="AI1635" s="19"/>
      <c r="AJ1635" s="17"/>
      <c r="AK1635" s="17"/>
      <c r="AL1635" s="17"/>
      <c r="AM1635" s="17"/>
      <c r="AN1635" s="17"/>
      <c r="AO1635" s="17"/>
      <c r="AP1635" s="17"/>
      <c r="AQ1635" s="17"/>
      <c r="AR1635" s="20"/>
      <c r="AS1635" s="20"/>
      <c r="AT1635" s="20"/>
      <c r="AU1635" s="20"/>
      <c r="AV1635" s="20"/>
      <c r="AW1635" s="20"/>
      <c r="AX1635" s="20"/>
      <c r="AY1635" s="20"/>
      <c r="AZ1635" s="20"/>
      <c r="BA1635" s="20"/>
      <c r="BB1635" s="20"/>
      <c r="BC1635" s="20"/>
      <c r="BD1635" s="16"/>
      <c r="BE1635" s="16"/>
      <c r="BF1635" s="16">
        <v>1</v>
      </c>
      <c r="BG1635" s="16"/>
      <c r="BH1635" s="16"/>
      <c r="BI1635" s="16">
        <v>1</v>
      </c>
      <c r="BJ1635" s="16">
        <v>1</v>
      </c>
      <c r="BK1635" s="16"/>
      <c r="BL1635" s="16"/>
      <c r="BM1635" s="16">
        <v>1</v>
      </c>
      <c r="BN1635" s="16"/>
      <c r="BO1635" s="16"/>
      <c r="BP1635" s="16"/>
      <c r="BQ1635" s="16"/>
      <c r="BR1635" s="16"/>
      <c r="BS1635" s="16"/>
      <c r="BT1635" s="16"/>
      <c r="BU1635" s="16"/>
      <c r="BV1635" s="16"/>
      <c r="BW1635" s="16"/>
      <c r="BX1635" s="16"/>
      <c r="BY1635" s="16"/>
      <c r="BZ1635" s="16">
        <v>1</v>
      </c>
      <c r="CA1635" s="16"/>
      <c r="CB1635" s="16"/>
      <c r="CC1635" s="16"/>
      <c r="CD1635" s="16"/>
      <c r="CE1635" s="16"/>
      <c r="CF1635" s="16"/>
      <c r="CG1635" s="19"/>
      <c r="CH1635" s="19"/>
      <c r="CI1635" s="19"/>
      <c r="CJ1635" s="19"/>
      <c r="CK1635" s="19"/>
      <c r="CL1635" s="19"/>
      <c r="CM1635" s="19">
        <v>1</v>
      </c>
      <c r="CN1635" s="19"/>
      <c r="CO1635" s="19"/>
      <c r="CP1635" s="19"/>
      <c r="CQ1635" s="19"/>
      <c r="CR1635" s="19"/>
    </row>
    <row r="1636" spans="1:96" ht="107" customHeight="1">
      <c r="A1636" s="11" cm="1">
        <f t="array" ref="A1636">SUMPRODUCT(--ISNUMBER(SEARCH({"stranding","stranded"},E1636)))</f>
        <v>0</v>
      </c>
      <c r="B1636" s="12">
        <v>1794</v>
      </c>
      <c r="C1636" s="21" t="s">
        <v>3351</v>
      </c>
      <c r="D1636" s="22">
        <v>2010</v>
      </c>
      <c r="E1636" s="15" t="s">
        <v>3352</v>
      </c>
      <c r="F1636" s="15" t="s">
        <v>8042</v>
      </c>
      <c r="G1636" s="15">
        <f t="shared" si="25"/>
        <v>6</v>
      </c>
      <c r="H1636" s="16"/>
      <c r="I1636" s="16"/>
      <c r="J1636" s="16"/>
      <c r="K1636" s="16"/>
      <c r="L1636" s="16"/>
      <c r="M1636" s="16"/>
      <c r="N1636" s="16"/>
      <c r="O1636" s="16"/>
      <c r="P1636" s="17"/>
      <c r="Q1636" s="17"/>
      <c r="R1636" s="17"/>
      <c r="S1636" s="17"/>
      <c r="T1636" s="18"/>
      <c r="U1636" s="18">
        <v>1</v>
      </c>
      <c r="V1636" s="18"/>
      <c r="W1636" s="18"/>
      <c r="X1636" s="19"/>
      <c r="Y1636" s="19">
        <v>1</v>
      </c>
      <c r="Z1636" s="19">
        <v>1</v>
      </c>
      <c r="AA1636" s="19"/>
      <c r="AB1636" s="19"/>
      <c r="AC1636" s="19"/>
      <c r="AD1636" s="19"/>
      <c r="AE1636" s="19"/>
      <c r="AF1636" s="19"/>
      <c r="AG1636" s="19"/>
      <c r="AH1636" s="19"/>
      <c r="AI1636" s="19"/>
      <c r="AJ1636" s="17"/>
      <c r="AK1636" s="17">
        <v>1</v>
      </c>
      <c r="AL1636" s="17"/>
      <c r="AM1636" s="17"/>
      <c r="AN1636" s="17"/>
      <c r="AO1636" s="17"/>
      <c r="AP1636" s="17"/>
      <c r="AQ1636" s="17"/>
      <c r="AR1636" s="20"/>
      <c r="AS1636" s="20"/>
      <c r="AT1636" s="20"/>
      <c r="AU1636" s="20"/>
      <c r="AV1636" s="20"/>
      <c r="AW1636" s="20"/>
      <c r="AX1636" s="20"/>
      <c r="AY1636" s="20"/>
      <c r="AZ1636" s="20"/>
      <c r="BA1636" s="20"/>
      <c r="BB1636" s="20"/>
      <c r="BC1636" s="20"/>
      <c r="BD1636" s="16">
        <v>1</v>
      </c>
      <c r="BE1636" s="16"/>
      <c r="BF1636" s="16"/>
      <c r="BG1636" s="16"/>
      <c r="BH1636" s="16"/>
      <c r="BI1636" s="16"/>
      <c r="BJ1636" s="16"/>
      <c r="BK1636" s="16"/>
      <c r="BL1636" s="16"/>
      <c r="BM1636" s="16"/>
      <c r="BN1636" s="16"/>
      <c r="BO1636" s="16"/>
      <c r="BP1636" s="16"/>
      <c r="BQ1636" s="16"/>
      <c r="BR1636" s="16"/>
      <c r="BS1636" s="16"/>
      <c r="BT1636" s="16"/>
      <c r="BU1636" s="16"/>
      <c r="BV1636" s="16"/>
      <c r="BW1636" s="16"/>
      <c r="BX1636" s="16"/>
      <c r="BY1636" s="16"/>
      <c r="BZ1636" s="16">
        <v>1</v>
      </c>
      <c r="CA1636" s="16"/>
      <c r="CB1636" s="16"/>
      <c r="CC1636" s="16"/>
      <c r="CD1636" s="16"/>
      <c r="CE1636" s="16"/>
      <c r="CF1636" s="16"/>
      <c r="CG1636" s="19"/>
      <c r="CH1636" s="19"/>
      <c r="CI1636" s="19"/>
      <c r="CJ1636" s="19"/>
      <c r="CK1636" s="19"/>
      <c r="CL1636" s="19">
        <v>1</v>
      </c>
      <c r="CM1636" s="19"/>
      <c r="CN1636" s="19"/>
      <c r="CO1636" s="19"/>
      <c r="CP1636" s="19"/>
      <c r="CQ1636" s="19"/>
      <c r="CR1636" s="19"/>
    </row>
    <row r="1637" spans="1:96" ht="107" customHeight="1">
      <c r="A1637" s="11" cm="1">
        <f t="array" ref="A1637">SUMPRODUCT(--ISNUMBER(SEARCH({"stranding","stranded"},E1637)))</f>
        <v>0</v>
      </c>
      <c r="B1637" s="12">
        <v>1795</v>
      </c>
      <c r="C1637" s="13" t="s">
        <v>3353</v>
      </c>
      <c r="D1637" s="14">
        <v>2010</v>
      </c>
      <c r="E1637" s="15" t="s">
        <v>3354</v>
      </c>
      <c r="F1637" s="15" t="s">
        <v>6020</v>
      </c>
      <c r="G1637" s="15">
        <f t="shared" si="25"/>
        <v>5</v>
      </c>
      <c r="H1637" s="16"/>
      <c r="I1637" s="16"/>
      <c r="J1637" s="16"/>
      <c r="K1637" s="16"/>
      <c r="L1637" s="16"/>
      <c r="M1637" s="16"/>
      <c r="N1637" s="16"/>
      <c r="O1637" s="16"/>
      <c r="P1637" s="17"/>
      <c r="Q1637" s="17"/>
      <c r="R1637" s="17"/>
      <c r="S1637" s="17"/>
      <c r="T1637" s="18"/>
      <c r="U1637" s="18">
        <v>1</v>
      </c>
      <c r="V1637" s="18"/>
      <c r="W1637" s="18">
        <v>1</v>
      </c>
      <c r="X1637" s="19"/>
      <c r="Y1637" s="19">
        <v>1</v>
      </c>
      <c r="Z1637" s="19">
        <v>1</v>
      </c>
      <c r="AA1637" s="19"/>
      <c r="AB1637" s="19"/>
      <c r="AC1637" s="19"/>
      <c r="AD1637" s="19"/>
      <c r="AE1637" s="19"/>
      <c r="AF1637" s="19"/>
      <c r="AG1637" s="19"/>
      <c r="AH1637" s="19"/>
      <c r="AI1637" s="19"/>
      <c r="AJ1637" s="17"/>
      <c r="AK1637" s="17"/>
      <c r="AL1637" s="17"/>
      <c r="AM1637" s="17"/>
      <c r="AN1637" s="17"/>
      <c r="AO1637" s="17"/>
      <c r="AP1637" s="17"/>
      <c r="AQ1637" s="17"/>
      <c r="AR1637" s="20"/>
      <c r="AS1637" s="20"/>
      <c r="AT1637" s="20"/>
      <c r="AU1637" s="20"/>
      <c r="AV1637" s="20"/>
      <c r="AW1637" s="20"/>
      <c r="AX1637" s="20"/>
      <c r="AY1637" s="20"/>
      <c r="AZ1637" s="20"/>
      <c r="BA1637" s="20"/>
      <c r="BB1637" s="20"/>
      <c r="BC1637" s="20"/>
      <c r="BD1637" s="16"/>
      <c r="BE1637" s="16"/>
      <c r="BF1637" s="16"/>
      <c r="BG1637" s="16"/>
      <c r="BH1637" s="16"/>
      <c r="BI1637" s="16"/>
      <c r="BJ1637" s="16"/>
      <c r="BK1637" s="16"/>
      <c r="BL1637" s="16"/>
      <c r="BM1637" s="16"/>
      <c r="BN1637" s="16"/>
      <c r="BO1637" s="16"/>
      <c r="BP1637" s="16"/>
      <c r="BQ1637" s="16"/>
      <c r="BR1637" s="16"/>
      <c r="BS1637" s="16"/>
      <c r="BT1637" s="16"/>
      <c r="BU1637" s="16"/>
      <c r="BV1637" s="16"/>
      <c r="BW1637" s="16"/>
      <c r="BX1637" s="16"/>
      <c r="BY1637" s="16"/>
      <c r="BZ1637" s="16">
        <v>1</v>
      </c>
      <c r="CA1637" s="16"/>
      <c r="CB1637" s="16"/>
      <c r="CC1637" s="16"/>
      <c r="CD1637" s="16"/>
      <c r="CE1637" s="16"/>
      <c r="CF1637" s="16"/>
      <c r="CG1637" s="19"/>
      <c r="CH1637" s="19"/>
      <c r="CI1637" s="19"/>
      <c r="CJ1637" s="19"/>
      <c r="CK1637" s="19"/>
      <c r="CL1637" s="19"/>
      <c r="CM1637" s="19"/>
      <c r="CN1637" s="19">
        <v>1</v>
      </c>
      <c r="CO1637" s="19"/>
      <c r="CP1637" s="19"/>
      <c r="CQ1637" s="19"/>
      <c r="CR1637" s="19"/>
    </row>
    <row r="1638" spans="1:96" ht="107" customHeight="1">
      <c r="A1638" s="11" cm="1">
        <f t="array" ref="A1638">SUMPRODUCT(--ISNUMBER(SEARCH({"stranding","stranded"},E1638)))</f>
        <v>0</v>
      </c>
      <c r="B1638" s="12">
        <v>1796</v>
      </c>
      <c r="C1638" s="21" t="s">
        <v>3355</v>
      </c>
      <c r="D1638" s="22">
        <v>2010</v>
      </c>
      <c r="E1638" s="15" t="s">
        <v>3356</v>
      </c>
      <c r="F1638" s="15" t="s">
        <v>6446</v>
      </c>
      <c r="G1638" s="15">
        <f t="shared" si="25"/>
        <v>7</v>
      </c>
      <c r="H1638" s="16"/>
      <c r="I1638" s="16"/>
      <c r="J1638" s="16"/>
      <c r="K1638" s="16"/>
      <c r="L1638" s="16"/>
      <c r="M1638" s="16">
        <v>1</v>
      </c>
      <c r="N1638" s="16"/>
      <c r="O1638" s="16"/>
      <c r="P1638" s="17"/>
      <c r="Q1638" s="17"/>
      <c r="R1638" s="17"/>
      <c r="S1638" s="17"/>
      <c r="T1638" s="18"/>
      <c r="U1638" s="18">
        <v>1</v>
      </c>
      <c r="V1638" s="18"/>
      <c r="W1638" s="18">
        <v>1</v>
      </c>
      <c r="X1638" s="19">
        <v>1</v>
      </c>
      <c r="Y1638" s="19">
        <v>1</v>
      </c>
      <c r="Z1638" s="19">
        <v>1</v>
      </c>
      <c r="AA1638" s="19"/>
      <c r="AB1638" s="19"/>
      <c r="AC1638" s="19"/>
      <c r="AD1638" s="19"/>
      <c r="AE1638" s="19"/>
      <c r="AF1638" s="19"/>
      <c r="AG1638" s="19"/>
      <c r="AH1638" s="19"/>
      <c r="AI1638" s="19"/>
      <c r="AJ1638" s="17"/>
      <c r="AK1638" s="17"/>
      <c r="AL1638" s="17"/>
      <c r="AM1638" s="17"/>
      <c r="AN1638" s="17"/>
      <c r="AO1638" s="17"/>
      <c r="AP1638" s="17"/>
      <c r="AQ1638" s="17"/>
      <c r="AR1638" s="20"/>
      <c r="AS1638" s="20"/>
      <c r="AT1638" s="20"/>
      <c r="AU1638" s="20"/>
      <c r="AV1638" s="20"/>
      <c r="AW1638" s="20"/>
      <c r="AX1638" s="20"/>
      <c r="AY1638" s="20"/>
      <c r="AZ1638" s="20"/>
      <c r="BA1638" s="20"/>
      <c r="BB1638" s="20"/>
      <c r="BC1638" s="20"/>
      <c r="BD1638" s="16"/>
      <c r="BE1638" s="16"/>
      <c r="BF1638" s="16"/>
      <c r="BG1638" s="16"/>
      <c r="BH1638" s="16"/>
      <c r="BI1638" s="16"/>
      <c r="BJ1638" s="16"/>
      <c r="BK1638" s="16"/>
      <c r="BL1638" s="16"/>
      <c r="BM1638" s="16"/>
      <c r="BN1638" s="16"/>
      <c r="BO1638" s="16"/>
      <c r="BP1638" s="16"/>
      <c r="BQ1638" s="16"/>
      <c r="BR1638" s="16"/>
      <c r="BS1638" s="16"/>
      <c r="BT1638" s="16"/>
      <c r="BU1638" s="16"/>
      <c r="BV1638" s="16">
        <v>1</v>
      </c>
      <c r="BW1638" s="16"/>
      <c r="BX1638" s="16"/>
      <c r="BY1638" s="16"/>
      <c r="BZ1638" s="16"/>
      <c r="CA1638" s="16"/>
      <c r="CB1638" s="16"/>
      <c r="CC1638" s="16"/>
      <c r="CD1638" s="16"/>
      <c r="CE1638" s="16">
        <v>1</v>
      </c>
      <c r="CF1638" s="16"/>
      <c r="CG1638" s="19"/>
      <c r="CH1638" s="19"/>
      <c r="CI1638" s="19">
        <v>1</v>
      </c>
      <c r="CJ1638" s="19"/>
      <c r="CK1638" s="19"/>
      <c r="CL1638" s="19"/>
      <c r="CM1638" s="19"/>
      <c r="CN1638" s="19"/>
      <c r="CO1638" s="19"/>
      <c r="CP1638" s="19"/>
      <c r="CQ1638" s="19"/>
      <c r="CR1638" s="19"/>
    </row>
    <row r="1639" spans="1:96" ht="107" customHeight="1">
      <c r="A1639" s="11" cm="1">
        <f t="array" ref="A1639">SUMPRODUCT(--ISNUMBER(SEARCH({"stranding","stranded"},E1639)))</f>
        <v>0</v>
      </c>
      <c r="B1639" s="12">
        <v>1797</v>
      </c>
      <c r="C1639" s="13" t="s">
        <v>3357</v>
      </c>
      <c r="D1639" s="14">
        <v>2010</v>
      </c>
      <c r="E1639" s="15" t="s">
        <v>3358</v>
      </c>
      <c r="F1639" s="15" t="s">
        <v>6462</v>
      </c>
      <c r="G1639" s="15">
        <f t="shared" si="25"/>
        <v>4</v>
      </c>
      <c r="H1639" s="16"/>
      <c r="I1639" s="16"/>
      <c r="J1639" s="16"/>
      <c r="K1639" s="16"/>
      <c r="L1639" s="16"/>
      <c r="M1639" s="16"/>
      <c r="N1639" s="16"/>
      <c r="O1639" s="16"/>
      <c r="P1639" s="17"/>
      <c r="Q1639" s="17"/>
      <c r="R1639" s="17"/>
      <c r="S1639" s="17"/>
      <c r="T1639" s="18"/>
      <c r="U1639" s="18">
        <v>1</v>
      </c>
      <c r="V1639" s="18"/>
      <c r="W1639" s="18"/>
      <c r="X1639" s="19">
        <v>1</v>
      </c>
      <c r="Y1639" s="19"/>
      <c r="Z1639" s="19"/>
      <c r="AA1639" s="19"/>
      <c r="AB1639" s="19"/>
      <c r="AC1639" s="19"/>
      <c r="AD1639" s="19"/>
      <c r="AE1639" s="19">
        <v>1</v>
      </c>
      <c r="AF1639" s="19">
        <v>1</v>
      </c>
      <c r="AG1639" s="19"/>
      <c r="AH1639" s="19"/>
      <c r="AI1639" s="19"/>
      <c r="AJ1639" s="17"/>
      <c r="AK1639" s="17"/>
      <c r="AL1639" s="17"/>
      <c r="AM1639" s="17"/>
      <c r="AN1639" s="17"/>
      <c r="AO1639" s="17"/>
      <c r="AP1639" s="17"/>
      <c r="AQ1639" s="17"/>
      <c r="AR1639" s="20"/>
      <c r="AS1639" s="20"/>
      <c r="AT1639" s="20"/>
      <c r="AU1639" s="20"/>
      <c r="AV1639" s="20"/>
      <c r="AW1639" s="20"/>
      <c r="AX1639" s="20"/>
      <c r="AY1639" s="20"/>
      <c r="AZ1639" s="20"/>
      <c r="BA1639" s="20"/>
      <c r="BB1639" s="20"/>
      <c r="BC1639" s="20"/>
      <c r="BD1639" s="16"/>
      <c r="BE1639" s="16"/>
      <c r="BF1639" s="16"/>
      <c r="BG1639" s="16"/>
      <c r="BH1639" s="16"/>
      <c r="BI1639" s="16"/>
      <c r="BJ1639" s="16"/>
      <c r="BK1639" s="16"/>
      <c r="BL1639" s="16"/>
      <c r="BM1639" s="16"/>
      <c r="BN1639" s="16"/>
      <c r="BO1639" s="16"/>
      <c r="BP1639" s="16"/>
      <c r="BQ1639" s="16"/>
      <c r="BR1639" s="16"/>
      <c r="BS1639" s="16"/>
      <c r="BT1639" s="16"/>
      <c r="BU1639" s="16"/>
      <c r="BV1639" s="16"/>
      <c r="BW1639" s="16"/>
      <c r="BX1639" s="16"/>
      <c r="BY1639" s="16"/>
      <c r="BZ1639" s="16"/>
      <c r="CA1639" s="16"/>
      <c r="CB1639" s="16"/>
      <c r="CC1639" s="16"/>
      <c r="CD1639" s="16"/>
      <c r="CE1639" s="16"/>
      <c r="CF1639" s="16"/>
      <c r="CG1639" s="19"/>
      <c r="CH1639" s="19"/>
      <c r="CI1639" s="19"/>
      <c r="CJ1639" s="19"/>
      <c r="CK1639" s="19"/>
      <c r="CL1639" s="19"/>
      <c r="CM1639" s="19"/>
      <c r="CN1639" s="19"/>
      <c r="CO1639" s="19">
        <v>1</v>
      </c>
      <c r="CP1639" s="19"/>
      <c r="CQ1639" s="19"/>
      <c r="CR1639" s="19"/>
    </row>
    <row r="1640" spans="1:96" ht="107" customHeight="1">
      <c r="A1640" s="11" cm="1">
        <f t="array" ref="A1640">SUMPRODUCT(--ISNUMBER(SEARCH({"stranding","stranded"},E1640)))</f>
        <v>0</v>
      </c>
      <c r="B1640" s="12">
        <v>1798</v>
      </c>
      <c r="C1640" s="21" t="s">
        <v>3359</v>
      </c>
      <c r="D1640" s="22">
        <v>2010</v>
      </c>
      <c r="E1640" s="23" t="s">
        <v>3360</v>
      </c>
      <c r="F1640" s="23" t="s">
        <v>7159</v>
      </c>
      <c r="G1640" s="15">
        <f t="shared" si="25"/>
        <v>5</v>
      </c>
      <c r="H1640" s="16"/>
      <c r="I1640" s="16"/>
      <c r="J1640" s="16"/>
      <c r="K1640" s="16"/>
      <c r="L1640" s="16"/>
      <c r="M1640" s="16"/>
      <c r="N1640" s="16"/>
      <c r="O1640" s="16"/>
      <c r="P1640" s="17">
        <v>1</v>
      </c>
      <c r="Q1640" s="17"/>
      <c r="R1640" s="17"/>
      <c r="S1640" s="17"/>
      <c r="T1640" s="18"/>
      <c r="U1640" s="18">
        <v>1</v>
      </c>
      <c r="V1640" s="18"/>
      <c r="W1640" s="18"/>
      <c r="X1640" s="19"/>
      <c r="Y1640" s="19">
        <v>1</v>
      </c>
      <c r="Z1640" s="19">
        <v>1</v>
      </c>
      <c r="AA1640" s="19"/>
      <c r="AB1640" s="19"/>
      <c r="AC1640" s="19"/>
      <c r="AD1640" s="19"/>
      <c r="AE1640" s="19"/>
      <c r="AF1640" s="19"/>
      <c r="AG1640" s="19"/>
      <c r="AH1640" s="19"/>
      <c r="AI1640" s="19"/>
      <c r="AJ1640" s="17"/>
      <c r="AK1640" s="17"/>
      <c r="AL1640" s="17"/>
      <c r="AM1640" s="17"/>
      <c r="AN1640" s="17"/>
      <c r="AO1640" s="17"/>
      <c r="AP1640" s="17"/>
      <c r="AQ1640" s="17"/>
      <c r="AR1640" s="20"/>
      <c r="AS1640" s="20"/>
      <c r="AT1640" s="20"/>
      <c r="AU1640" s="20"/>
      <c r="AV1640" s="20"/>
      <c r="AW1640" s="20"/>
      <c r="AX1640" s="20"/>
      <c r="AY1640" s="20"/>
      <c r="AZ1640" s="20"/>
      <c r="BA1640" s="20">
        <v>1</v>
      </c>
      <c r="BB1640" s="20"/>
      <c r="BC1640" s="20"/>
      <c r="BD1640" s="16"/>
      <c r="BE1640" s="16"/>
      <c r="BF1640" s="16"/>
      <c r="BG1640" s="16"/>
      <c r="BH1640" s="16"/>
      <c r="BI1640" s="16"/>
      <c r="BJ1640" s="16"/>
      <c r="BK1640" s="16"/>
      <c r="BL1640" s="16"/>
      <c r="BM1640" s="16"/>
      <c r="BN1640" s="16"/>
      <c r="BO1640" s="16"/>
      <c r="BP1640" s="16"/>
      <c r="BQ1640" s="16"/>
      <c r="BR1640" s="16"/>
      <c r="BS1640" s="16"/>
      <c r="BT1640" s="16"/>
      <c r="BU1640" s="16"/>
      <c r="BV1640" s="16"/>
      <c r="BW1640" s="16"/>
      <c r="BX1640" s="16"/>
      <c r="BY1640" s="16"/>
      <c r="BZ1640" s="16"/>
      <c r="CA1640" s="16"/>
      <c r="CB1640" s="16"/>
      <c r="CC1640" s="16"/>
      <c r="CD1640" s="16"/>
      <c r="CE1640" s="16"/>
      <c r="CF1640" s="16"/>
      <c r="CG1640" s="19"/>
      <c r="CH1640" s="19"/>
      <c r="CI1640" s="19"/>
      <c r="CJ1640" s="19"/>
      <c r="CK1640" s="19">
        <v>1</v>
      </c>
      <c r="CL1640" s="19"/>
      <c r="CM1640" s="19"/>
      <c r="CN1640" s="19"/>
      <c r="CO1640" s="19"/>
      <c r="CP1640" s="19"/>
      <c r="CQ1640" s="19"/>
      <c r="CR1640" s="19"/>
    </row>
    <row r="1641" spans="1:96" ht="107" customHeight="1">
      <c r="A1641" s="11" cm="1">
        <f t="array" ref="A1641">SUMPRODUCT(--ISNUMBER(SEARCH({"stranding","stranded"},E1641)))</f>
        <v>0</v>
      </c>
      <c r="B1641" s="12">
        <v>1799</v>
      </c>
      <c r="C1641" s="13" t="s">
        <v>3361</v>
      </c>
      <c r="D1641" s="14">
        <v>2010</v>
      </c>
      <c r="E1641" s="15" t="s">
        <v>3362</v>
      </c>
      <c r="F1641" s="15" t="s">
        <v>7160</v>
      </c>
      <c r="G1641" s="15">
        <f t="shared" si="25"/>
        <v>8</v>
      </c>
      <c r="H1641" s="16"/>
      <c r="I1641" s="16"/>
      <c r="J1641" s="16">
        <v>2</v>
      </c>
      <c r="K1641" s="16"/>
      <c r="L1641" s="16"/>
      <c r="M1641" s="16"/>
      <c r="N1641" s="16"/>
      <c r="O1641" s="16"/>
      <c r="P1641" s="17">
        <v>1</v>
      </c>
      <c r="Q1641" s="17"/>
      <c r="R1641" s="17"/>
      <c r="S1641" s="17"/>
      <c r="T1641" s="18"/>
      <c r="U1641" s="18">
        <v>1</v>
      </c>
      <c r="V1641" s="18"/>
      <c r="W1641" s="18"/>
      <c r="X1641" s="19">
        <v>1</v>
      </c>
      <c r="Y1641" s="19"/>
      <c r="Z1641" s="19"/>
      <c r="AA1641" s="19"/>
      <c r="AB1641" s="19"/>
      <c r="AC1641" s="19"/>
      <c r="AD1641" s="19"/>
      <c r="AE1641" s="19">
        <v>1</v>
      </c>
      <c r="AF1641" s="19">
        <v>1</v>
      </c>
      <c r="AG1641" s="19"/>
      <c r="AH1641" s="19"/>
      <c r="AI1641" s="19"/>
      <c r="AJ1641" s="17">
        <v>1</v>
      </c>
      <c r="AK1641" s="17"/>
      <c r="AL1641" s="17"/>
      <c r="AM1641" s="17"/>
      <c r="AN1641" s="17"/>
      <c r="AO1641" s="17"/>
      <c r="AP1641" s="17"/>
      <c r="AQ1641" s="17"/>
      <c r="AR1641" s="20"/>
      <c r="AS1641" s="20"/>
      <c r="AT1641" s="20"/>
      <c r="AU1641" s="20"/>
      <c r="AV1641" s="20">
        <v>1</v>
      </c>
      <c r="AW1641" s="20"/>
      <c r="AX1641" s="20"/>
      <c r="AY1641" s="20"/>
      <c r="AZ1641" s="20"/>
      <c r="BA1641" s="20"/>
      <c r="BB1641" s="20"/>
      <c r="BC1641" s="20"/>
      <c r="BD1641" s="16"/>
      <c r="BE1641" s="16"/>
      <c r="BF1641" s="16"/>
      <c r="BG1641" s="16"/>
      <c r="BH1641" s="16"/>
      <c r="BI1641" s="16"/>
      <c r="BJ1641" s="16"/>
      <c r="BK1641" s="16"/>
      <c r="BL1641" s="16"/>
      <c r="BM1641" s="16"/>
      <c r="BN1641" s="16"/>
      <c r="BO1641" s="16"/>
      <c r="BP1641" s="16"/>
      <c r="BQ1641" s="16"/>
      <c r="BR1641" s="16"/>
      <c r="BS1641" s="16"/>
      <c r="BT1641" s="16"/>
      <c r="BU1641" s="16"/>
      <c r="BV1641" s="16"/>
      <c r="BW1641" s="16"/>
      <c r="BX1641" s="16"/>
      <c r="BY1641" s="16">
        <v>1</v>
      </c>
      <c r="BZ1641" s="16"/>
      <c r="CA1641" s="16"/>
      <c r="CB1641" s="16"/>
      <c r="CC1641" s="16"/>
      <c r="CD1641" s="16"/>
      <c r="CE1641" s="16"/>
      <c r="CF1641" s="16"/>
      <c r="CG1641" s="19"/>
      <c r="CH1641" s="19"/>
      <c r="CI1641" s="19"/>
      <c r="CJ1641" s="19"/>
      <c r="CK1641" s="19"/>
      <c r="CL1641" s="19"/>
      <c r="CM1641" s="19"/>
      <c r="CN1641" s="19">
        <v>1</v>
      </c>
      <c r="CO1641" s="19"/>
      <c r="CP1641" s="19"/>
      <c r="CQ1641" s="19"/>
      <c r="CR1641" s="19"/>
    </row>
    <row r="1642" spans="1:96" ht="107" customHeight="1">
      <c r="A1642" s="11" cm="1">
        <f t="array" ref="A1642">SUMPRODUCT(--ISNUMBER(SEARCH({"stranding","stranded"},E1642)))</f>
        <v>0</v>
      </c>
      <c r="B1642" s="12">
        <v>1800</v>
      </c>
      <c r="C1642" s="21" t="s">
        <v>3363</v>
      </c>
      <c r="D1642" s="22">
        <v>2010</v>
      </c>
      <c r="E1642" s="15" t="s">
        <v>3364</v>
      </c>
      <c r="F1642" s="15" t="s">
        <v>7161</v>
      </c>
      <c r="G1642" s="15">
        <f t="shared" si="25"/>
        <v>8</v>
      </c>
      <c r="H1642" s="16"/>
      <c r="I1642" s="16"/>
      <c r="J1642" s="16"/>
      <c r="K1642" s="16"/>
      <c r="L1642" s="16">
        <v>1</v>
      </c>
      <c r="M1642" s="16"/>
      <c r="N1642" s="16"/>
      <c r="O1642" s="16"/>
      <c r="P1642" s="17"/>
      <c r="Q1642" s="17"/>
      <c r="R1642" s="17"/>
      <c r="S1642" s="17"/>
      <c r="T1642" s="18"/>
      <c r="U1642" s="18">
        <v>1</v>
      </c>
      <c r="V1642" s="18"/>
      <c r="W1642" s="18"/>
      <c r="X1642" s="19">
        <v>1</v>
      </c>
      <c r="Y1642" s="19"/>
      <c r="Z1642" s="19"/>
      <c r="AA1642" s="19"/>
      <c r="AB1642" s="19"/>
      <c r="AC1642" s="19"/>
      <c r="AD1642" s="19"/>
      <c r="AE1642" s="19">
        <v>1</v>
      </c>
      <c r="AF1642" s="19">
        <v>1</v>
      </c>
      <c r="AG1642" s="19"/>
      <c r="AH1642" s="19"/>
      <c r="AI1642" s="19"/>
      <c r="AJ1642" s="17">
        <v>1</v>
      </c>
      <c r="AK1642" s="17"/>
      <c r="AL1642" s="17"/>
      <c r="AM1642" s="17"/>
      <c r="AN1642" s="17"/>
      <c r="AO1642" s="17"/>
      <c r="AP1642" s="17"/>
      <c r="AQ1642" s="17">
        <v>1</v>
      </c>
      <c r="AR1642" s="20"/>
      <c r="AS1642" s="20"/>
      <c r="AT1642" s="20"/>
      <c r="AU1642" s="20"/>
      <c r="AV1642" s="20"/>
      <c r="AW1642" s="20"/>
      <c r="AX1642" s="20"/>
      <c r="AY1642" s="20"/>
      <c r="AZ1642" s="20"/>
      <c r="BA1642" s="20"/>
      <c r="BB1642" s="20"/>
      <c r="BC1642" s="20"/>
      <c r="BD1642" s="16"/>
      <c r="BE1642" s="16">
        <v>1</v>
      </c>
      <c r="BF1642" s="16"/>
      <c r="BG1642" s="16">
        <v>1</v>
      </c>
      <c r="BH1642" s="16"/>
      <c r="BI1642" s="16"/>
      <c r="BJ1642" s="16"/>
      <c r="BK1642" s="16"/>
      <c r="BL1642" s="16"/>
      <c r="BM1642" s="16"/>
      <c r="BN1642" s="16"/>
      <c r="BO1642" s="16"/>
      <c r="BP1642" s="16"/>
      <c r="BQ1642" s="16"/>
      <c r="BR1642" s="16"/>
      <c r="BS1642" s="16"/>
      <c r="BT1642" s="16"/>
      <c r="BU1642" s="16"/>
      <c r="BV1642" s="16"/>
      <c r="BW1642" s="16"/>
      <c r="BX1642" s="16"/>
      <c r="BY1642" s="16"/>
      <c r="BZ1642" s="16"/>
      <c r="CA1642" s="16"/>
      <c r="CB1642" s="16"/>
      <c r="CC1642" s="16"/>
      <c r="CD1642" s="16"/>
      <c r="CE1642" s="16"/>
      <c r="CF1642" s="16"/>
      <c r="CG1642" s="19"/>
      <c r="CH1642" s="19"/>
      <c r="CI1642" s="19"/>
      <c r="CJ1642" s="19"/>
      <c r="CK1642" s="19">
        <v>1</v>
      </c>
      <c r="CL1642" s="19"/>
      <c r="CM1642" s="19"/>
      <c r="CN1642" s="19"/>
      <c r="CO1642" s="19"/>
      <c r="CP1642" s="19"/>
      <c r="CQ1642" s="19"/>
      <c r="CR1642" s="19"/>
    </row>
    <row r="1643" spans="1:96" ht="107" customHeight="1">
      <c r="A1643" s="11" cm="1">
        <f t="array" ref="A1643">SUMPRODUCT(--ISNUMBER(SEARCH({"stranding","stranded"},E1643)))</f>
        <v>0</v>
      </c>
      <c r="B1643" s="12">
        <v>1801</v>
      </c>
      <c r="C1643" s="13" t="s">
        <v>3365</v>
      </c>
      <c r="D1643" s="14">
        <v>2010</v>
      </c>
      <c r="E1643" s="15" t="s">
        <v>3366</v>
      </c>
      <c r="F1643" s="15" t="s">
        <v>7162</v>
      </c>
      <c r="G1643" s="15">
        <f t="shared" si="25"/>
        <v>3</v>
      </c>
      <c r="H1643" s="16"/>
      <c r="I1643" s="16"/>
      <c r="J1643" s="16"/>
      <c r="K1643" s="16"/>
      <c r="L1643" s="16"/>
      <c r="M1643" s="16"/>
      <c r="N1643" s="16"/>
      <c r="O1643" s="16"/>
      <c r="P1643" s="17"/>
      <c r="Q1643" s="17"/>
      <c r="R1643" s="17">
        <v>1</v>
      </c>
      <c r="S1643" s="17"/>
      <c r="T1643" s="18">
        <v>1</v>
      </c>
      <c r="U1643" s="18"/>
      <c r="V1643" s="18"/>
      <c r="W1643" s="18"/>
      <c r="X1643" s="19"/>
      <c r="Y1643" s="19"/>
      <c r="Z1643" s="19"/>
      <c r="AA1643" s="19"/>
      <c r="AB1643" s="19"/>
      <c r="AC1643" s="19"/>
      <c r="AD1643" s="19"/>
      <c r="AE1643" s="19"/>
      <c r="AF1643" s="19"/>
      <c r="AG1643" s="19"/>
      <c r="AH1643" s="19"/>
      <c r="AI1643" s="19"/>
      <c r="AJ1643" s="17">
        <v>1</v>
      </c>
      <c r="AK1643" s="17"/>
      <c r="AL1643" s="17"/>
      <c r="AM1643" s="17"/>
      <c r="AN1643" s="17"/>
      <c r="AO1643" s="17"/>
      <c r="AP1643" s="17"/>
      <c r="AQ1643" s="17"/>
      <c r="AR1643" s="20"/>
      <c r="AS1643" s="20"/>
      <c r="AT1643" s="20"/>
      <c r="AU1643" s="20"/>
      <c r="AV1643" s="20"/>
      <c r="AW1643" s="20"/>
      <c r="AX1643" s="20"/>
      <c r="AY1643" s="20"/>
      <c r="AZ1643" s="20"/>
      <c r="BA1643" s="20"/>
      <c r="BB1643" s="20"/>
      <c r="BC1643" s="20"/>
      <c r="BD1643" s="16"/>
      <c r="BE1643" s="16"/>
      <c r="BF1643" s="16"/>
      <c r="BG1643" s="16"/>
      <c r="BH1643" s="16"/>
      <c r="BI1643" s="16"/>
      <c r="BJ1643" s="16"/>
      <c r="BK1643" s="16"/>
      <c r="BL1643" s="16"/>
      <c r="BM1643" s="16"/>
      <c r="BN1643" s="16"/>
      <c r="BO1643" s="16"/>
      <c r="BP1643" s="16"/>
      <c r="BQ1643" s="16"/>
      <c r="BR1643" s="16"/>
      <c r="BS1643" s="16"/>
      <c r="BT1643" s="16"/>
      <c r="BU1643" s="16"/>
      <c r="BV1643" s="16"/>
      <c r="BW1643" s="16"/>
      <c r="BX1643" s="16"/>
      <c r="BY1643" s="16"/>
      <c r="BZ1643" s="16"/>
      <c r="CA1643" s="16"/>
      <c r="CB1643" s="16"/>
      <c r="CC1643" s="16"/>
      <c r="CD1643" s="16"/>
      <c r="CE1643" s="16"/>
      <c r="CF1643" s="16"/>
      <c r="CG1643" s="19"/>
      <c r="CH1643" s="19"/>
      <c r="CI1643" s="19"/>
      <c r="CJ1643" s="19"/>
      <c r="CK1643" s="19"/>
      <c r="CL1643" s="19">
        <v>1</v>
      </c>
      <c r="CM1643" s="19"/>
      <c r="CN1643" s="19"/>
      <c r="CO1643" s="19"/>
      <c r="CP1643" s="19"/>
      <c r="CQ1643" s="19"/>
      <c r="CR1643" s="19"/>
    </row>
    <row r="1644" spans="1:96" ht="107" customHeight="1">
      <c r="A1644" s="11" cm="1">
        <f t="array" ref="A1644">SUMPRODUCT(--ISNUMBER(SEARCH({"stranding","stranded"},E1644)))</f>
        <v>0</v>
      </c>
      <c r="B1644" s="12">
        <v>1802</v>
      </c>
      <c r="C1644" s="21" t="s">
        <v>3367</v>
      </c>
      <c r="D1644" s="22">
        <v>2010</v>
      </c>
      <c r="E1644" s="15" t="s">
        <v>3368</v>
      </c>
      <c r="F1644" s="15" t="s">
        <v>7163</v>
      </c>
      <c r="G1644" s="15">
        <f t="shared" si="25"/>
        <v>5</v>
      </c>
      <c r="H1644" s="16"/>
      <c r="I1644" s="16"/>
      <c r="J1644" s="16"/>
      <c r="K1644" s="16"/>
      <c r="L1644" s="16"/>
      <c r="M1644" s="16"/>
      <c r="N1644" s="16"/>
      <c r="O1644" s="16"/>
      <c r="P1644" s="17"/>
      <c r="Q1644" s="17"/>
      <c r="R1644" s="17"/>
      <c r="S1644" s="17"/>
      <c r="T1644" s="18"/>
      <c r="U1644" s="18">
        <v>1</v>
      </c>
      <c r="V1644" s="18"/>
      <c r="W1644" s="18"/>
      <c r="X1644" s="19"/>
      <c r="Y1644" s="19">
        <v>1</v>
      </c>
      <c r="Z1644" s="19">
        <v>1</v>
      </c>
      <c r="AA1644" s="19"/>
      <c r="AB1644" s="19"/>
      <c r="AC1644" s="19"/>
      <c r="AD1644" s="19"/>
      <c r="AE1644" s="19"/>
      <c r="AF1644" s="19"/>
      <c r="AG1644" s="19"/>
      <c r="AH1644" s="19"/>
      <c r="AI1644" s="19"/>
      <c r="AJ1644" s="17">
        <v>1</v>
      </c>
      <c r="AK1644" s="17"/>
      <c r="AL1644" s="17"/>
      <c r="AM1644" s="17"/>
      <c r="AN1644" s="17"/>
      <c r="AO1644" s="17"/>
      <c r="AP1644" s="17"/>
      <c r="AQ1644" s="17"/>
      <c r="AR1644" s="20"/>
      <c r="AS1644" s="20"/>
      <c r="AT1644" s="20"/>
      <c r="AU1644" s="20"/>
      <c r="AV1644" s="20"/>
      <c r="AW1644" s="20"/>
      <c r="AX1644" s="20"/>
      <c r="AY1644" s="20"/>
      <c r="AZ1644" s="20"/>
      <c r="BA1644" s="20"/>
      <c r="BB1644" s="20"/>
      <c r="BC1644" s="20">
        <v>1</v>
      </c>
      <c r="BD1644" s="16"/>
      <c r="BE1644" s="16"/>
      <c r="BF1644" s="16"/>
      <c r="BG1644" s="16"/>
      <c r="BH1644" s="16"/>
      <c r="BI1644" s="16"/>
      <c r="BJ1644" s="16"/>
      <c r="BK1644" s="16"/>
      <c r="BL1644" s="16"/>
      <c r="BM1644" s="16"/>
      <c r="BN1644" s="16"/>
      <c r="BO1644" s="16"/>
      <c r="BP1644" s="16"/>
      <c r="BQ1644" s="16"/>
      <c r="BR1644" s="16"/>
      <c r="BS1644" s="16"/>
      <c r="BT1644" s="16"/>
      <c r="BU1644" s="16"/>
      <c r="BV1644" s="16"/>
      <c r="BW1644" s="16"/>
      <c r="BX1644" s="16"/>
      <c r="BY1644" s="16"/>
      <c r="BZ1644" s="16"/>
      <c r="CA1644" s="16"/>
      <c r="CB1644" s="16"/>
      <c r="CC1644" s="16"/>
      <c r="CD1644" s="16"/>
      <c r="CE1644" s="16"/>
      <c r="CF1644" s="16"/>
      <c r="CG1644" s="19"/>
      <c r="CH1644" s="19"/>
      <c r="CI1644" s="19"/>
      <c r="CJ1644" s="19"/>
      <c r="CK1644" s="19"/>
      <c r="CL1644" s="19"/>
      <c r="CM1644" s="19"/>
      <c r="CN1644" s="19"/>
      <c r="CO1644" s="19"/>
      <c r="CP1644" s="19">
        <v>1</v>
      </c>
      <c r="CQ1644" s="19"/>
      <c r="CR1644" s="19"/>
    </row>
    <row r="1645" spans="1:96" ht="107" customHeight="1">
      <c r="A1645" s="11" cm="1">
        <f t="array" ref="A1645">SUMPRODUCT(--ISNUMBER(SEARCH({"stranding","stranded"},E1645)))</f>
        <v>0</v>
      </c>
      <c r="B1645" s="12">
        <v>1803</v>
      </c>
      <c r="C1645" s="13" t="s">
        <v>3369</v>
      </c>
      <c r="D1645" s="14">
        <v>2010</v>
      </c>
      <c r="E1645" s="15" t="s">
        <v>3370</v>
      </c>
      <c r="F1645" s="15" t="s">
        <v>6622</v>
      </c>
      <c r="G1645" s="15">
        <f t="shared" si="25"/>
        <v>6</v>
      </c>
      <c r="H1645" s="16"/>
      <c r="I1645" s="16"/>
      <c r="J1645" s="16"/>
      <c r="K1645" s="16"/>
      <c r="L1645" s="16"/>
      <c r="M1645" s="16"/>
      <c r="N1645" s="16"/>
      <c r="O1645" s="16"/>
      <c r="P1645" s="17"/>
      <c r="Q1645" s="17"/>
      <c r="R1645" s="17"/>
      <c r="S1645" s="17"/>
      <c r="T1645" s="18"/>
      <c r="U1645" s="18">
        <v>1</v>
      </c>
      <c r="V1645" s="18"/>
      <c r="W1645" s="18"/>
      <c r="X1645" s="19"/>
      <c r="Y1645" s="19">
        <v>1</v>
      </c>
      <c r="Z1645" s="19">
        <v>1</v>
      </c>
      <c r="AA1645" s="19"/>
      <c r="AB1645" s="19"/>
      <c r="AC1645" s="19"/>
      <c r="AD1645" s="19"/>
      <c r="AE1645" s="19"/>
      <c r="AF1645" s="19"/>
      <c r="AG1645" s="19"/>
      <c r="AH1645" s="19"/>
      <c r="AI1645" s="19"/>
      <c r="AJ1645" s="17">
        <v>1</v>
      </c>
      <c r="AK1645" s="17"/>
      <c r="AL1645" s="17"/>
      <c r="AM1645" s="17"/>
      <c r="AN1645" s="17"/>
      <c r="AO1645" s="17"/>
      <c r="AP1645" s="17"/>
      <c r="AQ1645" s="17"/>
      <c r="AR1645" s="20"/>
      <c r="AS1645" s="20"/>
      <c r="AT1645" s="20"/>
      <c r="AU1645" s="20"/>
      <c r="AV1645" s="20"/>
      <c r="AW1645" s="20"/>
      <c r="AX1645" s="20"/>
      <c r="AY1645" s="20"/>
      <c r="AZ1645" s="20"/>
      <c r="BA1645" s="20"/>
      <c r="BB1645" s="20"/>
      <c r="BC1645" s="20"/>
      <c r="BD1645" s="16"/>
      <c r="BE1645" s="16"/>
      <c r="BF1645" s="16"/>
      <c r="BG1645" s="16"/>
      <c r="BH1645" s="16"/>
      <c r="BI1645" s="16"/>
      <c r="BJ1645" s="16"/>
      <c r="BK1645" s="16"/>
      <c r="BL1645" s="16"/>
      <c r="BM1645" s="16"/>
      <c r="BN1645" s="16"/>
      <c r="BO1645" s="16"/>
      <c r="BP1645" s="16"/>
      <c r="BQ1645" s="16"/>
      <c r="BR1645" s="16"/>
      <c r="BS1645" s="16">
        <v>1</v>
      </c>
      <c r="BT1645" s="16">
        <v>1</v>
      </c>
      <c r="BU1645" s="16"/>
      <c r="BV1645" s="16"/>
      <c r="BW1645" s="16"/>
      <c r="BX1645" s="16"/>
      <c r="BY1645" s="16"/>
      <c r="BZ1645" s="16"/>
      <c r="CA1645" s="16"/>
      <c r="CB1645" s="16"/>
      <c r="CC1645" s="16"/>
      <c r="CD1645" s="16"/>
      <c r="CE1645" s="16"/>
      <c r="CF1645" s="16"/>
      <c r="CG1645" s="19"/>
      <c r="CH1645" s="19"/>
      <c r="CI1645" s="19"/>
      <c r="CJ1645" s="19"/>
      <c r="CK1645" s="19"/>
      <c r="CL1645" s="19"/>
      <c r="CM1645" s="19"/>
      <c r="CN1645" s="19">
        <v>1</v>
      </c>
      <c r="CO1645" s="19"/>
      <c r="CP1645" s="19"/>
      <c r="CQ1645" s="19"/>
      <c r="CR1645" s="19"/>
    </row>
    <row r="1646" spans="1:96" ht="107" customHeight="1">
      <c r="A1646" s="11" cm="1">
        <f t="array" ref="A1646">SUMPRODUCT(--ISNUMBER(SEARCH({"stranding","stranded"},E1646)))</f>
        <v>0</v>
      </c>
      <c r="B1646" s="12">
        <v>1804</v>
      </c>
      <c r="C1646" s="21" t="s">
        <v>3371</v>
      </c>
      <c r="D1646" s="22">
        <v>2010</v>
      </c>
      <c r="E1646" s="15" t="s">
        <v>3372</v>
      </c>
      <c r="F1646" s="15" t="s">
        <v>7164</v>
      </c>
      <c r="G1646" s="15">
        <f t="shared" si="25"/>
        <v>4</v>
      </c>
      <c r="H1646" s="16"/>
      <c r="I1646" s="16"/>
      <c r="J1646" s="16"/>
      <c r="K1646" s="16"/>
      <c r="L1646" s="16"/>
      <c r="M1646" s="16"/>
      <c r="N1646" s="16"/>
      <c r="O1646" s="16"/>
      <c r="P1646" s="17">
        <v>1</v>
      </c>
      <c r="Q1646" s="17"/>
      <c r="R1646" s="17"/>
      <c r="S1646" s="17"/>
      <c r="T1646" s="18"/>
      <c r="U1646" s="18">
        <v>1</v>
      </c>
      <c r="V1646" s="18"/>
      <c r="W1646" s="18"/>
      <c r="X1646" s="19"/>
      <c r="Y1646" s="19"/>
      <c r="Z1646" s="19"/>
      <c r="AA1646" s="19"/>
      <c r="AB1646" s="19"/>
      <c r="AC1646" s="19"/>
      <c r="AD1646" s="19"/>
      <c r="AE1646" s="19"/>
      <c r="AF1646" s="19"/>
      <c r="AG1646" s="19"/>
      <c r="AH1646" s="19"/>
      <c r="AI1646" s="19">
        <v>1</v>
      </c>
      <c r="AJ1646" s="17"/>
      <c r="AK1646" s="17"/>
      <c r="AL1646" s="17"/>
      <c r="AM1646" s="17"/>
      <c r="AN1646" s="17"/>
      <c r="AO1646" s="17"/>
      <c r="AP1646" s="17"/>
      <c r="AQ1646" s="17"/>
      <c r="AR1646" s="20"/>
      <c r="AS1646" s="20"/>
      <c r="AT1646" s="20"/>
      <c r="AU1646" s="20"/>
      <c r="AV1646" s="20"/>
      <c r="AW1646" s="20"/>
      <c r="AX1646" s="20"/>
      <c r="AY1646" s="20"/>
      <c r="AZ1646" s="20"/>
      <c r="BA1646" s="20"/>
      <c r="BB1646" s="20"/>
      <c r="BC1646" s="20"/>
      <c r="BD1646" s="16"/>
      <c r="BE1646" s="16"/>
      <c r="BF1646" s="16"/>
      <c r="BG1646" s="16"/>
      <c r="BH1646" s="16"/>
      <c r="BI1646" s="16"/>
      <c r="BJ1646" s="16">
        <v>1</v>
      </c>
      <c r="BK1646" s="16"/>
      <c r="BL1646" s="16"/>
      <c r="BM1646" s="16"/>
      <c r="BN1646" s="16"/>
      <c r="BO1646" s="16"/>
      <c r="BP1646" s="16"/>
      <c r="BQ1646" s="16"/>
      <c r="BR1646" s="16"/>
      <c r="BS1646" s="16"/>
      <c r="BT1646" s="16"/>
      <c r="BU1646" s="16"/>
      <c r="BV1646" s="16"/>
      <c r="BW1646" s="16"/>
      <c r="BX1646" s="16"/>
      <c r="BY1646" s="16"/>
      <c r="BZ1646" s="16"/>
      <c r="CA1646" s="16"/>
      <c r="CB1646" s="16"/>
      <c r="CC1646" s="16"/>
      <c r="CD1646" s="16"/>
      <c r="CE1646" s="16"/>
      <c r="CF1646" s="16"/>
      <c r="CG1646" s="19"/>
      <c r="CH1646" s="19"/>
      <c r="CI1646" s="19"/>
      <c r="CJ1646" s="19"/>
      <c r="CK1646" s="19"/>
      <c r="CL1646" s="19"/>
      <c r="CM1646" s="19"/>
      <c r="CN1646" s="19"/>
      <c r="CO1646" s="19">
        <v>1</v>
      </c>
      <c r="CP1646" s="19"/>
      <c r="CQ1646" s="19"/>
      <c r="CR1646" s="19"/>
    </row>
    <row r="1647" spans="1:96" ht="107" customHeight="1">
      <c r="A1647" s="11" cm="1">
        <f t="array" ref="A1647">SUMPRODUCT(--ISNUMBER(SEARCH({"stranding","stranded"},E1647)))</f>
        <v>0</v>
      </c>
      <c r="B1647" s="12">
        <v>1805</v>
      </c>
      <c r="C1647" s="13" t="s">
        <v>3373</v>
      </c>
      <c r="D1647" s="14">
        <v>2010</v>
      </c>
      <c r="E1647" s="15" t="s">
        <v>3374</v>
      </c>
      <c r="F1647" s="15" t="s">
        <v>7028</v>
      </c>
      <c r="G1647" s="15">
        <f t="shared" si="25"/>
        <v>4</v>
      </c>
      <c r="H1647" s="16"/>
      <c r="I1647" s="16"/>
      <c r="J1647" s="16"/>
      <c r="K1647" s="16"/>
      <c r="L1647" s="16"/>
      <c r="M1647" s="16"/>
      <c r="N1647" s="16">
        <v>1</v>
      </c>
      <c r="O1647" s="16"/>
      <c r="P1647" s="17"/>
      <c r="Q1647" s="17"/>
      <c r="R1647" s="17"/>
      <c r="S1647" s="17"/>
      <c r="T1647" s="18"/>
      <c r="U1647" s="18">
        <v>1</v>
      </c>
      <c r="V1647" s="18"/>
      <c r="W1647" s="18"/>
      <c r="X1647" s="19"/>
      <c r="Y1647" s="19"/>
      <c r="Z1647" s="19"/>
      <c r="AA1647" s="19"/>
      <c r="AB1647" s="19"/>
      <c r="AC1647" s="19"/>
      <c r="AD1647" s="19"/>
      <c r="AE1647" s="19"/>
      <c r="AF1647" s="19"/>
      <c r="AG1647" s="19"/>
      <c r="AH1647" s="19"/>
      <c r="AI1647" s="19"/>
      <c r="AJ1647" s="17">
        <v>1</v>
      </c>
      <c r="AK1647" s="17"/>
      <c r="AL1647" s="17">
        <v>1</v>
      </c>
      <c r="AM1647" s="17"/>
      <c r="AN1647" s="17"/>
      <c r="AO1647" s="17"/>
      <c r="AP1647" s="17"/>
      <c r="AQ1647" s="17"/>
      <c r="AR1647" s="20"/>
      <c r="AS1647" s="20"/>
      <c r="AT1647" s="20"/>
      <c r="AU1647" s="20"/>
      <c r="AV1647" s="20"/>
      <c r="AW1647" s="20"/>
      <c r="AX1647" s="20"/>
      <c r="AY1647" s="20"/>
      <c r="AZ1647" s="20"/>
      <c r="BA1647" s="20"/>
      <c r="BB1647" s="20"/>
      <c r="BC1647" s="20"/>
      <c r="BD1647" s="16"/>
      <c r="BE1647" s="16"/>
      <c r="BF1647" s="16"/>
      <c r="BG1647" s="16"/>
      <c r="BH1647" s="16"/>
      <c r="BI1647" s="16"/>
      <c r="BJ1647" s="16"/>
      <c r="BK1647" s="16"/>
      <c r="BL1647" s="16"/>
      <c r="BM1647" s="16"/>
      <c r="BN1647" s="16"/>
      <c r="BO1647" s="16"/>
      <c r="BP1647" s="16">
        <v>1</v>
      </c>
      <c r="BQ1647" s="16"/>
      <c r="BR1647" s="16"/>
      <c r="BS1647" s="16"/>
      <c r="BT1647" s="16"/>
      <c r="BU1647" s="16"/>
      <c r="BV1647" s="16"/>
      <c r="BW1647" s="16"/>
      <c r="BX1647" s="16"/>
      <c r="BY1647" s="16"/>
      <c r="BZ1647" s="16"/>
      <c r="CA1647" s="16"/>
      <c r="CB1647" s="16"/>
      <c r="CC1647" s="16"/>
      <c r="CD1647" s="16"/>
      <c r="CE1647" s="16"/>
      <c r="CF1647" s="16"/>
      <c r="CG1647" s="19"/>
      <c r="CH1647" s="19"/>
      <c r="CI1647" s="19"/>
      <c r="CJ1647" s="19"/>
      <c r="CK1647" s="19">
        <v>1</v>
      </c>
      <c r="CL1647" s="19"/>
      <c r="CM1647" s="19"/>
      <c r="CN1647" s="19"/>
      <c r="CO1647" s="19"/>
      <c r="CP1647" s="19"/>
      <c r="CQ1647" s="19"/>
      <c r="CR1647" s="19"/>
    </row>
    <row r="1648" spans="1:96" ht="107" customHeight="1">
      <c r="A1648" s="11" cm="1">
        <f t="array" ref="A1648">SUMPRODUCT(--ISNUMBER(SEARCH({"stranding","stranded"},E1648)))</f>
        <v>0</v>
      </c>
      <c r="B1648" s="12">
        <v>1806</v>
      </c>
      <c r="C1648" s="21" t="s">
        <v>3375</v>
      </c>
      <c r="D1648" s="22">
        <v>2010</v>
      </c>
      <c r="E1648" s="23" t="s">
        <v>3376</v>
      </c>
      <c r="F1648" s="23" t="s">
        <v>7165</v>
      </c>
      <c r="G1648" s="15">
        <f t="shared" si="25"/>
        <v>3</v>
      </c>
      <c r="H1648" s="16"/>
      <c r="I1648" s="16"/>
      <c r="J1648" s="16"/>
      <c r="K1648" s="16"/>
      <c r="L1648" s="16"/>
      <c r="M1648" s="16">
        <v>1</v>
      </c>
      <c r="N1648" s="16"/>
      <c r="O1648" s="16"/>
      <c r="P1648" s="17"/>
      <c r="Q1648" s="17"/>
      <c r="R1648" s="17"/>
      <c r="S1648" s="17"/>
      <c r="T1648" s="18"/>
      <c r="U1648" s="18">
        <v>1</v>
      </c>
      <c r="V1648" s="18"/>
      <c r="W1648" s="18"/>
      <c r="X1648" s="19"/>
      <c r="Y1648" s="19"/>
      <c r="Z1648" s="19"/>
      <c r="AA1648" s="19"/>
      <c r="AB1648" s="19"/>
      <c r="AC1648" s="19"/>
      <c r="AD1648" s="19"/>
      <c r="AE1648" s="19"/>
      <c r="AF1648" s="19"/>
      <c r="AG1648" s="19"/>
      <c r="AH1648" s="19"/>
      <c r="AI1648" s="19"/>
      <c r="AJ1648" s="17">
        <v>1</v>
      </c>
      <c r="AK1648" s="17"/>
      <c r="AL1648" s="17"/>
      <c r="AM1648" s="17"/>
      <c r="AN1648" s="17"/>
      <c r="AO1648" s="17"/>
      <c r="AP1648" s="17"/>
      <c r="AQ1648" s="17"/>
      <c r="AR1648" s="20"/>
      <c r="AS1648" s="20"/>
      <c r="AT1648" s="20"/>
      <c r="AU1648" s="20"/>
      <c r="AV1648" s="20"/>
      <c r="AW1648" s="20"/>
      <c r="AX1648" s="20"/>
      <c r="AY1648" s="20"/>
      <c r="AZ1648" s="20"/>
      <c r="BA1648" s="20"/>
      <c r="BB1648" s="20"/>
      <c r="BC1648" s="20"/>
      <c r="BD1648" s="16"/>
      <c r="BE1648" s="16"/>
      <c r="BF1648" s="16"/>
      <c r="BG1648" s="16"/>
      <c r="BH1648" s="16">
        <v>1</v>
      </c>
      <c r="BI1648" s="16"/>
      <c r="BJ1648" s="16"/>
      <c r="BK1648" s="16"/>
      <c r="BL1648" s="16"/>
      <c r="BM1648" s="16"/>
      <c r="BN1648" s="16"/>
      <c r="BO1648" s="16"/>
      <c r="BP1648" s="16"/>
      <c r="BQ1648" s="16"/>
      <c r="BR1648" s="16"/>
      <c r="BS1648" s="16"/>
      <c r="BT1648" s="16"/>
      <c r="BU1648" s="16"/>
      <c r="BV1648" s="16"/>
      <c r="BW1648" s="16"/>
      <c r="BX1648" s="16"/>
      <c r="BY1648" s="16"/>
      <c r="BZ1648" s="16"/>
      <c r="CA1648" s="16"/>
      <c r="CB1648" s="16"/>
      <c r="CC1648" s="16"/>
      <c r="CD1648" s="16"/>
      <c r="CE1648" s="16"/>
      <c r="CF1648" s="16"/>
      <c r="CG1648" s="19"/>
      <c r="CH1648" s="19"/>
      <c r="CI1648" s="19"/>
      <c r="CJ1648" s="19"/>
      <c r="CK1648" s="19"/>
      <c r="CL1648" s="19">
        <v>1</v>
      </c>
      <c r="CM1648" s="19"/>
      <c r="CN1648" s="19"/>
      <c r="CO1648" s="19"/>
      <c r="CP1648" s="19"/>
      <c r="CQ1648" s="19"/>
      <c r="CR1648" s="19"/>
    </row>
    <row r="1649" spans="1:96" ht="107" customHeight="1">
      <c r="A1649" s="11" cm="1">
        <f t="array" ref="A1649">SUMPRODUCT(--ISNUMBER(SEARCH({"stranding","stranded"},E1649)))</f>
        <v>0</v>
      </c>
      <c r="B1649" s="12">
        <v>1807</v>
      </c>
      <c r="C1649" s="13" t="s">
        <v>3377</v>
      </c>
      <c r="D1649" s="14">
        <v>2010</v>
      </c>
      <c r="E1649" s="15" t="s">
        <v>3378</v>
      </c>
      <c r="F1649" s="15" t="s">
        <v>6608</v>
      </c>
      <c r="G1649" s="15">
        <f t="shared" si="25"/>
        <v>4</v>
      </c>
      <c r="H1649" s="16"/>
      <c r="I1649" s="16"/>
      <c r="J1649" s="16"/>
      <c r="K1649" s="16"/>
      <c r="L1649" s="16"/>
      <c r="M1649" s="16"/>
      <c r="N1649" s="16">
        <v>3</v>
      </c>
      <c r="O1649" s="16"/>
      <c r="P1649" s="17"/>
      <c r="Q1649" s="17"/>
      <c r="R1649" s="17"/>
      <c r="S1649" s="17"/>
      <c r="T1649" s="18"/>
      <c r="U1649" s="18">
        <v>1</v>
      </c>
      <c r="V1649" s="18"/>
      <c r="W1649" s="18"/>
      <c r="X1649" s="19"/>
      <c r="Y1649" s="19">
        <v>1</v>
      </c>
      <c r="Z1649" s="19">
        <v>1</v>
      </c>
      <c r="AA1649" s="19"/>
      <c r="AB1649" s="19"/>
      <c r="AC1649" s="19"/>
      <c r="AD1649" s="19"/>
      <c r="AE1649" s="19"/>
      <c r="AF1649" s="19"/>
      <c r="AG1649" s="19"/>
      <c r="AH1649" s="19"/>
      <c r="AI1649" s="19"/>
      <c r="AJ1649" s="17"/>
      <c r="AK1649" s="17"/>
      <c r="AL1649" s="17"/>
      <c r="AM1649" s="17"/>
      <c r="AN1649" s="17"/>
      <c r="AO1649" s="17"/>
      <c r="AP1649" s="17"/>
      <c r="AQ1649" s="17"/>
      <c r="AR1649" s="20"/>
      <c r="AS1649" s="20"/>
      <c r="AT1649" s="20"/>
      <c r="AU1649" s="20"/>
      <c r="AV1649" s="20"/>
      <c r="AW1649" s="20"/>
      <c r="AX1649" s="20"/>
      <c r="AY1649" s="20"/>
      <c r="AZ1649" s="20"/>
      <c r="BA1649" s="20"/>
      <c r="BB1649" s="20"/>
      <c r="BC1649" s="20"/>
      <c r="BD1649" s="16"/>
      <c r="BE1649" s="16"/>
      <c r="BF1649" s="16"/>
      <c r="BG1649" s="16"/>
      <c r="BH1649" s="16"/>
      <c r="BI1649" s="16"/>
      <c r="BJ1649" s="16"/>
      <c r="BK1649" s="16"/>
      <c r="BL1649" s="16"/>
      <c r="BM1649" s="16"/>
      <c r="BN1649" s="16"/>
      <c r="BO1649" s="16"/>
      <c r="BP1649" s="16"/>
      <c r="BQ1649" s="16"/>
      <c r="BR1649" s="16"/>
      <c r="BS1649" s="16"/>
      <c r="BT1649" s="16">
        <v>1</v>
      </c>
      <c r="BU1649" s="16"/>
      <c r="BV1649" s="16"/>
      <c r="BW1649" s="16"/>
      <c r="BX1649" s="16"/>
      <c r="BY1649" s="16"/>
      <c r="BZ1649" s="16"/>
      <c r="CA1649" s="16"/>
      <c r="CB1649" s="16"/>
      <c r="CC1649" s="16"/>
      <c r="CD1649" s="16"/>
      <c r="CE1649" s="16"/>
      <c r="CF1649" s="16"/>
      <c r="CG1649" s="19"/>
      <c r="CH1649" s="19"/>
      <c r="CI1649" s="19"/>
      <c r="CJ1649" s="19">
        <v>1</v>
      </c>
      <c r="CK1649" s="19"/>
      <c r="CL1649" s="19"/>
      <c r="CM1649" s="19"/>
      <c r="CN1649" s="19"/>
      <c r="CO1649" s="19"/>
      <c r="CP1649" s="19"/>
      <c r="CQ1649" s="19"/>
      <c r="CR1649" s="19"/>
    </row>
    <row r="1650" spans="1:96" ht="107" customHeight="1">
      <c r="A1650" s="11" cm="1">
        <f t="array" ref="A1650">SUMPRODUCT(--ISNUMBER(SEARCH({"stranding","stranded"},E1650)))</f>
        <v>0</v>
      </c>
      <c r="B1650" s="12">
        <v>1808</v>
      </c>
      <c r="C1650" s="21" t="s">
        <v>3379</v>
      </c>
      <c r="D1650" s="22">
        <v>2010</v>
      </c>
      <c r="E1650" s="15" t="s">
        <v>3380</v>
      </c>
      <c r="F1650" s="15" t="s">
        <v>8043</v>
      </c>
      <c r="G1650" s="15">
        <f t="shared" si="25"/>
        <v>7</v>
      </c>
      <c r="H1650" s="16"/>
      <c r="I1650" s="16"/>
      <c r="J1650" s="16"/>
      <c r="K1650" s="16"/>
      <c r="L1650" s="16"/>
      <c r="M1650" s="16"/>
      <c r="N1650" s="16"/>
      <c r="O1650" s="16"/>
      <c r="P1650" s="17">
        <v>1</v>
      </c>
      <c r="Q1650" s="17"/>
      <c r="R1650" s="17"/>
      <c r="S1650" s="17"/>
      <c r="T1650" s="18"/>
      <c r="U1650" s="18">
        <v>1</v>
      </c>
      <c r="V1650" s="18"/>
      <c r="W1650" s="18"/>
      <c r="X1650" s="19">
        <v>1</v>
      </c>
      <c r="Y1650" s="19">
        <v>1</v>
      </c>
      <c r="Z1650" s="19"/>
      <c r="AA1650" s="19"/>
      <c r="AB1650" s="19"/>
      <c r="AC1650" s="19"/>
      <c r="AD1650" s="19"/>
      <c r="AE1650" s="19"/>
      <c r="AF1650" s="19"/>
      <c r="AG1650" s="19"/>
      <c r="AH1650" s="19"/>
      <c r="AI1650" s="19"/>
      <c r="AJ1650" s="17"/>
      <c r="AK1650" s="17"/>
      <c r="AL1650" s="17"/>
      <c r="AM1650" s="17"/>
      <c r="AN1650" s="17"/>
      <c r="AO1650" s="17"/>
      <c r="AP1650" s="17"/>
      <c r="AQ1650" s="17"/>
      <c r="AR1650" s="20"/>
      <c r="AS1650" s="20"/>
      <c r="AT1650" s="20"/>
      <c r="AU1650" s="20"/>
      <c r="AV1650" s="20"/>
      <c r="AW1650" s="20"/>
      <c r="AX1650" s="20"/>
      <c r="AY1650" s="20"/>
      <c r="AZ1650" s="20"/>
      <c r="BA1650" s="20"/>
      <c r="BB1650" s="20"/>
      <c r="BC1650" s="20"/>
      <c r="BD1650" s="16"/>
      <c r="BE1650" s="16"/>
      <c r="BF1650" s="16"/>
      <c r="BG1650" s="16"/>
      <c r="BH1650" s="16"/>
      <c r="BI1650" s="16">
        <v>1</v>
      </c>
      <c r="BJ1650" s="16"/>
      <c r="BK1650" s="16"/>
      <c r="BL1650" s="16"/>
      <c r="BM1650" s="16"/>
      <c r="BN1650" s="16"/>
      <c r="BO1650" s="16"/>
      <c r="BP1650" s="16"/>
      <c r="BQ1650" s="16"/>
      <c r="BR1650" s="16"/>
      <c r="BS1650" s="16"/>
      <c r="BT1650" s="16"/>
      <c r="BU1650" s="16"/>
      <c r="BV1650" s="16"/>
      <c r="BW1650" s="16"/>
      <c r="BX1650" s="16"/>
      <c r="BY1650" s="16"/>
      <c r="BZ1650" s="16"/>
      <c r="CA1650" s="16"/>
      <c r="CB1650" s="16">
        <v>1</v>
      </c>
      <c r="CC1650" s="16"/>
      <c r="CD1650" s="16">
        <v>1</v>
      </c>
      <c r="CE1650" s="16"/>
      <c r="CF1650" s="16"/>
      <c r="CG1650" s="19"/>
      <c r="CH1650" s="19"/>
      <c r="CI1650" s="19"/>
      <c r="CJ1650" s="19"/>
      <c r="CK1650" s="19"/>
      <c r="CL1650" s="19"/>
      <c r="CM1650" s="19">
        <v>1</v>
      </c>
      <c r="CN1650" s="19"/>
      <c r="CO1650" s="19"/>
      <c r="CP1650" s="19"/>
      <c r="CQ1650" s="19"/>
      <c r="CR1650" s="19"/>
    </row>
    <row r="1651" spans="1:96" ht="107" customHeight="1">
      <c r="A1651" s="11" cm="1">
        <f t="array" ref="A1651">SUMPRODUCT(--ISNUMBER(SEARCH({"stranding","stranded"},E1651)))</f>
        <v>0</v>
      </c>
      <c r="B1651" s="12">
        <v>1809</v>
      </c>
      <c r="C1651" s="13" t="s">
        <v>3381</v>
      </c>
      <c r="D1651" s="14">
        <v>2010</v>
      </c>
      <c r="E1651" s="15" t="s">
        <v>3382</v>
      </c>
      <c r="F1651" s="15" t="s">
        <v>8044</v>
      </c>
      <c r="G1651" s="15">
        <f t="shared" si="25"/>
        <v>6</v>
      </c>
      <c r="H1651" s="16"/>
      <c r="I1651" s="16"/>
      <c r="J1651" s="16">
        <v>1</v>
      </c>
      <c r="K1651" s="16"/>
      <c r="L1651" s="16"/>
      <c r="M1651" s="16"/>
      <c r="N1651" s="16"/>
      <c r="O1651" s="16"/>
      <c r="P1651" s="17"/>
      <c r="Q1651" s="17"/>
      <c r="R1651" s="17"/>
      <c r="S1651" s="17"/>
      <c r="T1651" s="18"/>
      <c r="U1651" s="18">
        <v>1</v>
      </c>
      <c r="V1651" s="18"/>
      <c r="W1651" s="18"/>
      <c r="X1651" s="19">
        <v>1</v>
      </c>
      <c r="Y1651" s="19">
        <v>1</v>
      </c>
      <c r="Z1651" s="19"/>
      <c r="AA1651" s="19">
        <v>1</v>
      </c>
      <c r="AB1651" s="19"/>
      <c r="AC1651" s="19"/>
      <c r="AD1651" s="19"/>
      <c r="AE1651" s="19"/>
      <c r="AF1651" s="19"/>
      <c r="AG1651" s="19"/>
      <c r="AH1651" s="19"/>
      <c r="AI1651" s="19"/>
      <c r="AJ1651" s="17"/>
      <c r="AK1651" s="17"/>
      <c r="AL1651" s="17"/>
      <c r="AM1651" s="17"/>
      <c r="AN1651" s="17"/>
      <c r="AO1651" s="17"/>
      <c r="AP1651" s="17"/>
      <c r="AQ1651" s="17"/>
      <c r="AR1651" s="20"/>
      <c r="AS1651" s="20"/>
      <c r="AT1651" s="20"/>
      <c r="AU1651" s="20"/>
      <c r="AV1651" s="20"/>
      <c r="AW1651" s="20"/>
      <c r="AX1651" s="20"/>
      <c r="AY1651" s="20"/>
      <c r="AZ1651" s="20"/>
      <c r="BA1651" s="20"/>
      <c r="BB1651" s="20"/>
      <c r="BC1651" s="20"/>
      <c r="BD1651" s="16"/>
      <c r="BE1651" s="16"/>
      <c r="BF1651" s="16"/>
      <c r="BG1651" s="16"/>
      <c r="BH1651" s="16"/>
      <c r="BI1651" s="16"/>
      <c r="BJ1651" s="16"/>
      <c r="BK1651" s="16"/>
      <c r="BL1651" s="16"/>
      <c r="BM1651" s="16"/>
      <c r="BN1651" s="16"/>
      <c r="BO1651" s="16"/>
      <c r="BP1651" s="16"/>
      <c r="BQ1651" s="16"/>
      <c r="BR1651" s="16"/>
      <c r="BS1651" s="16"/>
      <c r="BT1651" s="16"/>
      <c r="BU1651" s="16">
        <v>1</v>
      </c>
      <c r="BV1651" s="16"/>
      <c r="BW1651" s="16"/>
      <c r="BX1651" s="16"/>
      <c r="BY1651" s="16"/>
      <c r="BZ1651" s="16"/>
      <c r="CA1651" s="16"/>
      <c r="CB1651" s="16"/>
      <c r="CC1651" s="16"/>
      <c r="CD1651" s="16">
        <v>1</v>
      </c>
      <c r="CE1651" s="16"/>
      <c r="CF1651" s="16"/>
      <c r="CG1651" s="19"/>
      <c r="CH1651" s="19">
        <v>1</v>
      </c>
      <c r="CI1651" s="19"/>
      <c r="CJ1651" s="19"/>
      <c r="CK1651" s="19"/>
      <c r="CL1651" s="19"/>
      <c r="CM1651" s="19"/>
      <c r="CN1651" s="19"/>
      <c r="CO1651" s="19"/>
      <c r="CP1651" s="19"/>
      <c r="CQ1651" s="19"/>
      <c r="CR1651" s="19"/>
    </row>
    <row r="1652" spans="1:96" ht="107" customHeight="1">
      <c r="A1652" s="11" cm="1">
        <f t="array" ref="A1652">SUMPRODUCT(--ISNUMBER(SEARCH({"stranding","stranded"},E1652)))</f>
        <v>0</v>
      </c>
      <c r="B1652" s="12">
        <v>1810</v>
      </c>
      <c r="C1652" s="21" t="s">
        <v>3383</v>
      </c>
      <c r="D1652" s="22">
        <v>2010</v>
      </c>
      <c r="E1652" s="15" t="s">
        <v>3384</v>
      </c>
      <c r="F1652" s="15" t="s">
        <v>8045</v>
      </c>
      <c r="G1652" s="15">
        <f t="shared" si="25"/>
        <v>6</v>
      </c>
      <c r="H1652" s="16"/>
      <c r="I1652" s="16"/>
      <c r="J1652" s="16"/>
      <c r="K1652" s="16"/>
      <c r="L1652" s="16"/>
      <c r="M1652" s="16"/>
      <c r="N1652" s="16"/>
      <c r="O1652" s="16"/>
      <c r="P1652" s="17"/>
      <c r="Q1652" s="17"/>
      <c r="R1652" s="17"/>
      <c r="S1652" s="17"/>
      <c r="T1652" s="18"/>
      <c r="U1652" s="18">
        <v>1</v>
      </c>
      <c r="V1652" s="18"/>
      <c r="W1652" s="18"/>
      <c r="X1652" s="19">
        <v>1</v>
      </c>
      <c r="Y1652" s="19">
        <v>1</v>
      </c>
      <c r="Z1652" s="19"/>
      <c r="AA1652" s="19"/>
      <c r="AB1652" s="19"/>
      <c r="AC1652" s="19"/>
      <c r="AD1652" s="19"/>
      <c r="AE1652" s="19"/>
      <c r="AF1652" s="19"/>
      <c r="AG1652" s="19"/>
      <c r="AH1652" s="19"/>
      <c r="AI1652" s="19"/>
      <c r="AJ1652" s="17"/>
      <c r="AK1652" s="17"/>
      <c r="AL1652" s="17"/>
      <c r="AM1652" s="17"/>
      <c r="AN1652" s="17">
        <v>1</v>
      </c>
      <c r="AO1652" s="17"/>
      <c r="AP1652" s="17"/>
      <c r="AQ1652" s="17"/>
      <c r="AR1652" s="20"/>
      <c r="AS1652" s="20"/>
      <c r="AT1652" s="20"/>
      <c r="AU1652" s="20"/>
      <c r="AV1652" s="20"/>
      <c r="AW1652" s="20"/>
      <c r="AX1652" s="20"/>
      <c r="AY1652" s="20"/>
      <c r="AZ1652" s="20"/>
      <c r="BA1652" s="20"/>
      <c r="BB1652" s="20"/>
      <c r="BC1652" s="20"/>
      <c r="BD1652" s="16"/>
      <c r="BE1652" s="16"/>
      <c r="BF1652" s="16"/>
      <c r="BG1652" s="16"/>
      <c r="BH1652" s="16"/>
      <c r="BI1652" s="16"/>
      <c r="BJ1652" s="16"/>
      <c r="BK1652" s="16"/>
      <c r="BL1652" s="16"/>
      <c r="BM1652" s="16"/>
      <c r="BN1652" s="16"/>
      <c r="BO1652" s="16"/>
      <c r="BP1652" s="16"/>
      <c r="BQ1652" s="16"/>
      <c r="BR1652" s="16"/>
      <c r="BS1652" s="16"/>
      <c r="BT1652" s="16"/>
      <c r="BU1652" s="16"/>
      <c r="BV1652" s="16">
        <v>1</v>
      </c>
      <c r="BW1652" s="16"/>
      <c r="BX1652" s="16"/>
      <c r="BY1652" s="16"/>
      <c r="BZ1652" s="16"/>
      <c r="CA1652" s="16"/>
      <c r="CB1652" s="16"/>
      <c r="CC1652" s="16"/>
      <c r="CD1652" s="16">
        <v>1</v>
      </c>
      <c r="CE1652" s="16"/>
      <c r="CF1652" s="16"/>
      <c r="CG1652" s="19"/>
      <c r="CH1652" s="19">
        <v>1</v>
      </c>
      <c r="CI1652" s="19"/>
      <c r="CJ1652" s="19"/>
      <c r="CK1652" s="19"/>
      <c r="CL1652" s="19"/>
      <c r="CM1652" s="19"/>
      <c r="CN1652" s="19"/>
      <c r="CO1652" s="19"/>
      <c r="CP1652" s="19"/>
      <c r="CQ1652" s="19"/>
      <c r="CR1652" s="19"/>
    </row>
    <row r="1653" spans="1:96" ht="107" customHeight="1">
      <c r="A1653" s="11" cm="1">
        <f t="array" ref="A1653">SUMPRODUCT(--ISNUMBER(SEARCH({"stranding","stranded"},E1653)))</f>
        <v>0</v>
      </c>
      <c r="B1653" s="12">
        <v>1811</v>
      </c>
      <c r="C1653" s="13" t="s">
        <v>3385</v>
      </c>
      <c r="D1653" s="14">
        <v>2010</v>
      </c>
      <c r="E1653" s="15" t="s">
        <v>3386</v>
      </c>
      <c r="F1653" s="15" t="s">
        <v>6608</v>
      </c>
      <c r="G1653" s="15">
        <f t="shared" si="25"/>
        <v>4</v>
      </c>
      <c r="H1653" s="16"/>
      <c r="I1653" s="16"/>
      <c r="J1653" s="16"/>
      <c r="K1653" s="16"/>
      <c r="L1653" s="16"/>
      <c r="M1653" s="16"/>
      <c r="N1653" s="16"/>
      <c r="O1653" s="16"/>
      <c r="P1653" s="17"/>
      <c r="Q1653" s="17"/>
      <c r="R1653" s="17"/>
      <c r="S1653" s="17"/>
      <c r="T1653" s="18"/>
      <c r="U1653" s="18">
        <v>1</v>
      </c>
      <c r="V1653" s="18"/>
      <c r="W1653" s="18"/>
      <c r="X1653" s="19"/>
      <c r="Y1653" s="19">
        <v>1</v>
      </c>
      <c r="Z1653" s="19">
        <v>1</v>
      </c>
      <c r="AA1653" s="19"/>
      <c r="AB1653" s="19"/>
      <c r="AC1653" s="19"/>
      <c r="AD1653" s="19"/>
      <c r="AE1653" s="19"/>
      <c r="AF1653" s="19"/>
      <c r="AG1653" s="19"/>
      <c r="AH1653" s="19"/>
      <c r="AI1653" s="19"/>
      <c r="AJ1653" s="17"/>
      <c r="AK1653" s="17"/>
      <c r="AL1653" s="17"/>
      <c r="AM1653" s="17"/>
      <c r="AN1653" s="17"/>
      <c r="AO1653" s="17"/>
      <c r="AP1653" s="17"/>
      <c r="AQ1653" s="17"/>
      <c r="AR1653" s="20"/>
      <c r="AS1653" s="20"/>
      <c r="AT1653" s="20"/>
      <c r="AU1653" s="20"/>
      <c r="AV1653" s="20"/>
      <c r="AW1653" s="20"/>
      <c r="AX1653" s="20"/>
      <c r="AY1653" s="20"/>
      <c r="AZ1653" s="20"/>
      <c r="BA1653" s="20"/>
      <c r="BB1653" s="20"/>
      <c r="BC1653" s="20"/>
      <c r="BD1653" s="16"/>
      <c r="BE1653" s="16"/>
      <c r="BF1653" s="16"/>
      <c r="BG1653" s="16"/>
      <c r="BH1653" s="16"/>
      <c r="BI1653" s="16"/>
      <c r="BJ1653" s="16"/>
      <c r="BK1653" s="16"/>
      <c r="BL1653" s="16"/>
      <c r="BM1653" s="16"/>
      <c r="BN1653" s="16"/>
      <c r="BO1653" s="16"/>
      <c r="BP1653" s="16"/>
      <c r="BQ1653" s="16"/>
      <c r="BR1653" s="16"/>
      <c r="BS1653" s="16"/>
      <c r="BT1653" s="16">
        <v>1</v>
      </c>
      <c r="BU1653" s="16"/>
      <c r="BV1653" s="16"/>
      <c r="BW1653" s="16"/>
      <c r="BX1653" s="16"/>
      <c r="BY1653" s="16"/>
      <c r="BZ1653" s="16"/>
      <c r="CA1653" s="16"/>
      <c r="CB1653" s="16"/>
      <c r="CC1653" s="16"/>
      <c r="CD1653" s="16"/>
      <c r="CE1653" s="16"/>
      <c r="CF1653" s="16"/>
      <c r="CG1653" s="19"/>
      <c r="CH1653" s="19"/>
      <c r="CI1653" s="19"/>
      <c r="CJ1653" s="19"/>
      <c r="CK1653" s="19">
        <v>1</v>
      </c>
      <c r="CL1653" s="19"/>
      <c r="CM1653" s="19"/>
      <c r="CN1653" s="19"/>
      <c r="CO1653" s="19"/>
      <c r="CP1653" s="19"/>
      <c r="CQ1653" s="19"/>
      <c r="CR1653" s="19"/>
    </row>
    <row r="1654" spans="1:96" ht="107" customHeight="1">
      <c r="A1654" s="11" cm="1">
        <f t="array" ref="A1654">SUMPRODUCT(--ISNUMBER(SEARCH({"stranding","stranded"},E1654)))</f>
        <v>0</v>
      </c>
      <c r="B1654" s="12">
        <v>1812</v>
      </c>
      <c r="C1654" s="21" t="s">
        <v>3387</v>
      </c>
      <c r="D1654" s="22">
        <v>2010</v>
      </c>
      <c r="E1654" s="15" t="s">
        <v>3388</v>
      </c>
      <c r="F1654" s="15" t="s">
        <v>7166</v>
      </c>
      <c r="G1654" s="15">
        <f t="shared" si="25"/>
        <v>5</v>
      </c>
      <c r="H1654" s="16"/>
      <c r="I1654" s="16"/>
      <c r="J1654" s="16"/>
      <c r="K1654" s="16"/>
      <c r="L1654" s="16"/>
      <c r="M1654" s="16"/>
      <c r="N1654" s="16"/>
      <c r="O1654" s="16"/>
      <c r="P1654" s="17"/>
      <c r="Q1654" s="17"/>
      <c r="R1654" s="17"/>
      <c r="S1654" s="17"/>
      <c r="T1654" s="18"/>
      <c r="U1654" s="18">
        <v>1</v>
      </c>
      <c r="V1654" s="18"/>
      <c r="W1654" s="18"/>
      <c r="X1654" s="19"/>
      <c r="Y1654" s="19"/>
      <c r="Z1654" s="19"/>
      <c r="AA1654" s="19"/>
      <c r="AB1654" s="19"/>
      <c r="AC1654" s="19"/>
      <c r="AD1654" s="19"/>
      <c r="AE1654" s="19"/>
      <c r="AF1654" s="19"/>
      <c r="AG1654" s="19"/>
      <c r="AH1654" s="19"/>
      <c r="AI1654" s="19"/>
      <c r="AJ1654" s="17">
        <v>1</v>
      </c>
      <c r="AK1654" s="17"/>
      <c r="AL1654" s="17"/>
      <c r="AM1654" s="17"/>
      <c r="AN1654" s="17"/>
      <c r="AO1654" s="17"/>
      <c r="AP1654" s="17"/>
      <c r="AQ1654" s="17">
        <v>1</v>
      </c>
      <c r="AR1654" s="20"/>
      <c r="AS1654" s="20"/>
      <c r="AT1654" s="20"/>
      <c r="AU1654" s="20"/>
      <c r="AV1654" s="20"/>
      <c r="AW1654" s="20"/>
      <c r="AX1654" s="20"/>
      <c r="AY1654" s="20"/>
      <c r="AZ1654" s="20"/>
      <c r="BA1654" s="20"/>
      <c r="BB1654" s="20"/>
      <c r="BC1654" s="20"/>
      <c r="BD1654" s="16"/>
      <c r="BE1654" s="16"/>
      <c r="BF1654" s="16"/>
      <c r="BG1654" s="16">
        <v>1</v>
      </c>
      <c r="BH1654" s="16"/>
      <c r="BI1654" s="16"/>
      <c r="BJ1654" s="16"/>
      <c r="BK1654" s="16"/>
      <c r="BL1654" s="16"/>
      <c r="BM1654" s="16"/>
      <c r="BN1654" s="16"/>
      <c r="BO1654" s="16"/>
      <c r="BP1654" s="16"/>
      <c r="BQ1654" s="16"/>
      <c r="BR1654" s="16"/>
      <c r="BS1654" s="16">
        <v>1</v>
      </c>
      <c r="BT1654" s="16"/>
      <c r="BU1654" s="16"/>
      <c r="BV1654" s="16"/>
      <c r="BW1654" s="16"/>
      <c r="BX1654" s="16"/>
      <c r="BY1654" s="16"/>
      <c r="BZ1654" s="16"/>
      <c r="CA1654" s="16"/>
      <c r="CB1654" s="16"/>
      <c r="CC1654" s="16"/>
      <c r="CD1654" s="16"/>
      <c r="CE1654" s="16"/>
      <c r="CF1654" s="16"/>
      <c r="CG1654" s="19"/>
      <c r="CH1654" s="19"/>
      <c r="CI1654" s="19"/>
      <c r="CJ1654" s="19"/>
      <c r="CK1654" s="19"/>
      <c r="CL1654" s="19"/>
      <c r="CM1654" s="19">
        <v>1</v>
      </c>
      <c r="CN1654" s="19"/>
      <c r="CO1654" s="19"/>
      <c r="CP1654" s="19"/>
      <c r="CQ1654" s="19"/>
      <c r="CR1654" s="19"/>
    </row>
    <row r="1655" spans="1:96" ht="107" customHeight="1">
      <c r="A1655" s="11" cm="1">
        <f t="array" ref="A1655">SUMPRODUCT(--ISNUMBER(SEARCH({"stranding","stranded"},E1655)))</f>
        <v>0</v>
      </c>
      <c r="B1655" s="12">
        <v>1813</v>
      </c>
      <c r="C1655" s="13" t="s">
        <v>3389</v>
      </c>
      <c r="D1655" s="14">
        <v>2010</v>
      </c>
      <c r="E1655" s="15" t="s">
        <v>3390</v>
      </c>
      <c r="F1655" s="15" t="s">
        <v>7167</v>
      </c>
      <c r="G1655" s="15">
        <f t="shared" si="25"/>
        <v>5</v>
      </c>
      <c r="H1655" s="16"/>
      <c r="I1655" s="16"/>
      <c r="J1655" s="16"/>
      <c r="K1655" s="16"/>
      <c r="L1655" s="16"/>
      <c r="M1655" s="16"/>
      <c r="N1655" s="16"/>
      <c r="O1655" s="16"/>
      <c r="P1655" s="17"/>
      <c r="Q1655" s="17"/>
      <c r="R1655" s="17"/>
      <c r="S1655" s="17"/>
      <c r="T1655" s="18"/>
      <c r="U1655" s="18">
        <v>1</v>
      </c>
      <c r="V1655" s="18"/>
      <c r="W1655" s="18"/>
      <c r="X1655" s="19"/>
      <c r="Y1655" s="19"/>
      <c r="Z1655" s="19"/>
      <c r="AA1655" s="19"/>
      <c r="AB1655" s="19"/>
      <c r="AC1655" s="19"/>
      <c r="AD1655" s="19"/>
      <c r="AE1655" s="19">
        <v>1</v>
      </c>
      <c r="AF1655" s="19">
        <v>1</v>
      </c>
      <c r="AG1655" s="19"/>
      <c r="AH1655" s="19"/>
      <c r="AI1655" s="19">
        <v>1</v>
      </c>
      <c r="AJ1655" s="17"/>
      <c r="AK1655" s="17"/>
      <c r="AL1655" s="17"/>
      <c r="AM1655" s="17"/>
      <c r="AN1655" s="17"/>
      <c r="AO1655" s="17"/>
      <c r="AP1655" s="17"/>
      <c r="AQ1655" s="17"/>
      <c r="AR1655" s="20"/>
      <c r="AS1655" s="20"/>
      <c r="AT1655" s="20"/>
      <c r="AU1655" s="20"/>
      <c r="AV1655" s="20"/>
      <c r="AW1655" s="20"/>
      <c r="AX1655" s="20"/>
      <c r="AY1655" s="20"/>
      <c r="AZ1655" s="20"/>
      <c r="BA1655" s="20"/>
      <c r="BB1655" s="20"/>
      <c r="BC1655" s="20"/>
      <c r="BD1655" s="16"/>
      <c r="BE1655" s="16"/>
      <c r="BF1655" s="16"/>
      <c r="BG1655" s="16"/>
      <c r="BH1655" s="16"/>
      <c r="BI1655" s="16"/>
      <c r="BJ1655" s="16"/>
      <c r="BK1655" s="16"/>
      <c r="BL1655" s="16"/>
      <c r="BM1655" s="16"/>
      <c r="BN1655" s="16"/>
      <c r="BO1655" s="16"/>
      <c r="BP1655" s="16"/>
      <c r="BQ1655" s="16"/>
      <c r="BR1655" s="16"/>
      <c r="BS1655" s="16"/>
      <c r="BT1655" s="16"/>
      <c r="BU1655" s="16"/>
      <c r="BV1655" s="16"/>
      <c r="BW1655" s="16"/>
      <c r="BX1655" s="16"/>
      <c r="BY1655" s="16"/>
      <c r="BZ1655" s="16"/>
      <c r="CA1655" s="16"/>
      <c r="CB1655" s="16">
        <v>1</v>
      </c>
      <c r="CC1655" s="16"/>
      <c r="CD1655" s="16"/>
      <c r="CE1655" s="16"/>
      <c r="CF1655" s="16"/>
      <c r="CG1655" s="19"/>
      <c r="CH1655" s="19"/>
      <c r="CI1655" s="19"/>
      <c r="CJ1655" s="19"/>
      <c r="CK1655" s="19"/>
      <c r="CL1655" s="19"/>
      <c r="CM1655" s="19"/>
      <c r="CN1655" s="19"/>
      <c r="CO1655" s="19">
        <v>1</v>
      </c>
      <c r="CP1655" s="19"/>
      <c r="CQ1655" s="19"/>
      <c r="CR1655" s="19"/>
    </row>
    <row r="1656" spans="1:96" ht="107" customHeight="1">
      <c r="A1656" s="11" cm="1">
        <f t="array" ref="A1656">SUMPRODUCT(--ISNUMBER(SEARCH({"stranding","stranded"},E1656)))</f>
        <v>1</v>
      </c>
      <c r="B1656" s="12">
        <v>1814</v>
      </c>
      <c r="C1656" s="21" t="s">
        <v>3391</v>
      </c>
      <c r="D1656" s="22">
        <v>2010</v>
      </c>
      <c r="E1656" s="15" t="s">
        <v>3392</v>
      </c>
      <c r="F1656" s="15" t="s">
        <v>7168</v>
      </c>
      <c r="G1656" s="15">
        <f t="shared" ref="G1656:G1719" si="26">SUM(P1656:CF1656)</f>
        <v>9</v>
      </c>
      <c r="H1656" s="16"/>
      <c r="I1656" s="16">
        <v>1</v>
      </c>
      <c r="J1656" s="16">
        <v>2</v>
      </c>
      <c r="K1656" s="16"/>
      <c r="L1656" s="16"/>
      <c r="M1656" s="16"/>
      <c r="N1656" s="16"/>
      <c r="O1656" s="16"/>
      <c r="P1656" s="17">
        <v>1</v>
      </c>
      <c r="Q1656" s="17"/>
      <c r="R1656" s="17"/>
      <c r="S1656" s="17"/>
      <c r="T1656" s="18"/>
      <c r="U1656" s="18"/>
      <c r="V1656" s="18">
        <v>1</v>
      </c>
      <c r="W1656" s="18"/>
      <c r="X1656" s="19"/>
      <c r="Y1656" s="19"/>
      <c r="Z1656" s="19"/>
      <c r="AA1656" s="19"/>
      <c r="AB1656" s="19"/>
      <c r="AC1656" s="19"/>
      <c r="AD1656" s="19"/>
      <c r="AE1656" s="19">
        <v>1</v>
      </c>
      <c r="AF1656" s="19">
        <v>1</v>
      </c>
      <c r="AG1656" s="19"/>
      <c r="AH1656" s="19"/>
      <c r="AI1656" s="19"/>
      <c r="AJ1656" s="17"/>
      <c r="AK1656" s="17"/>
      <c r="AL1656" s="17"/>
      <c r="AM1656" s="17"/>
      <c r="AN1656" s="17"/>
      <c r="AO1656" s="17"/>
      <c r="AP1656" s="17"/>
      <c r="AQ1656" s="17"/>
      <c r="AR1656" s="20"/>
      <c r="AS1656" s="20"/>
      <c r="AT1656" s="20"/>
      <c r="AU1656" s="20"/>
      <c r="AV1656" s="20"/>
      <c r="AW1656" s="20"/>
      <c r="AX1656" s="20">
        <v>1</v>
      </c>
      <c r="AY1656" s="20"/>
      <c r="AZ1656" s="20"/>
      <c r="BA1656" s="20"/>
      <c r="BB1656" s="20"/>
      <c r="BC1656" s="20"/>
      <c r="BD1656" s="16"/>
      <c r="BE1656" s="16"/>
      <c r="BF1656" s="16"/>
      <c r="BG1656" s="16"/>
      <c r="BH1656" s="16"/>
      <c r="BI1656" s="16"/>
      <c r="BJ1656" s="16">
        <v>1</v>
      </c>
      <c r="BK1656" s="16">
        <v>1</v>
      </c>
      <c r="BL1656" s="16"/>
      <c r="BM1656" s="16"/>
      <c r="BN1656" s="16"/>
      <c r="BO1656" s="16"/>
      <c r="BP1656" s="16"/>
      <c r="BQ1656" s="16"/>
      <c r="BR1656" s="16"/>
      <c r="BS1656" s="16"/>
      <c r="BT1656" s="16"/>
      <c r="BU1656" s="16"/>
      <c r="BV1656" s="16"/>
      <c r="BW1656" s="16"/>
      <c r="BX1656" s="16"/>
      <c r="BY1656" s="16">
        <v>1</v>
      </c>
      <c r="BZ1656" s="16"/>
      <c r="CA1656" s="16"/>
      <c r="CB1656" s="16">
        <v>1</v>
      </c>
      <c r="CC1656" s="16"/>
      <c r="CD1656" s="16"/>
      <c r="CE1656" s="16"/>
      <c r="CF1656" s="16"/>
      <c r="CG1656" s="19">
        <v>1</v>
      </c>
      <c r="CH1656" s="19"/>
      <c r="CI1656" s="19"/>
      <c r="CJ1656" s="19"/>
      <c r="CK1656" s="19"/>
      <c r="CL1656" s="19"/>
      <c r="CM1656" s="19"/>
      <c r="CN1656" s="19"/>
      <c r="CO1656" s="19"/>
      <c r="CP1656" s="19"/>
      <c r="CQ1656" s="19"/>
      <c r="CR1656" s="19"/>
    </row>
    <row r="1657" spans="1:96" ht="107" customHeight="1">
      <c r="A1657" s="11" cm="1">
        <f t="array" ref="A1657">SUMPRODUCT(--ISNUMBER(SEARCH({"stranding","stranded"},E1657)))</f>
        <v>0</v>
      </c>
      <c r="B1657" s="12">
        <v>1816</v>
      </c>
      <c r="C1657" s="21" t="s">
        <v>3393</v>
      </c>
      <c r="D1657" s="22">
        <v>2010</v>
      </c>
      <c r="E1657" s="23" t="s">
        <v>3394</v>
      </c>
      <c r="F1657" s="23" t="s">
        <v>8046</v>
      </c>
      <c r="G1657" s="15">
        <f t="shared" si="26"/>
        <v>4</v>
      </c>
      <c r="H1657" s="16"/>
      <c r="I1657" s="16"/>
      <c r="J1657" s="16"/>
      <c r="K1657" s="16"/>
      <c r="L1657" s="16"/>
      <c r="M1657" s="16"/>
      <c r="N1657" s="16"/>
      <c r="O1657" s="16"/>
      <c r="P1657" s="17"/>
      <c r="Q1657" s="17"/>
      <c r="R1657" s="17"/>
      <c r="S1657" s="17"/>
      <c r="T1657" s="18"/>
      <c r="U1657" s="18">
        <v>1</v>
      </c>
      <c r="V1657" s="18"/>
      <c r="W1657" s="18"/>
      <c r="X1657" s="19"/>
      <c r="Y1657" s="19"/>
      <c r="Z1657" s="19"/>
      <c r="AA1657" s="19"/>
      <c r="AB1657" s="19"/>
      <c r="AC1657" s="19"/>
      <c r="AD1657" s="19"/>
      <c r="AE1657" s="19"/>
      <c r="AF1657" s="19"/>
      <c r="AG1657" s="19"/>
      <c r="AH1657" s="19"/>
      <c r="AI1657" s="19"/>
      <c r="AJ1657" s="17">
        <v>1</v>
      </c>
      <c r="AK1657" s="17"/>
      <c r="AL1657" s="17"/>
      <c r="AM1657" s="17"/>
      <c r="AN1657" s="17"/>
      <c r="AO1657" s="17"/>
      <c r="AP1657" s="17"/>
      <c r="AQ1657" s="17"/>
      <c r="AR1657" s="20"/>
      <c r="AS1657" s="20"/>
      <c r="AT1657" s="20"/>
      <c r="AU1657" s="20"/>
      <c r="AV1657" s="20"/>
      <c r="AW1657" s="20"/>
      <c r="AX1657" s="20"/>
      <c r="AY1657" s="20"/>
      <c r="AZ1657" s="20"/>
      <c r="BA1657" s="20"/>
      <c r="BB1657" s="20"/>
      <c r="BC1657" s="20"/>
      <c r="BD1657" s="16">
        <v>1</v>
      </c>
      <c r="BE1657" s="16"/>
      <c r="BF1657" s="16"/>
      <c r="BG1657" s="16"/>
      <c r="BH1657" s="16"/>
      <c r="BI1657" s="16"/>
      <c r="BJ1657" s="16"/>
      <c r="BK1657" s="16"/>
      <c r="BL1657" s="16"/>
      <c r="BM1657" s="16"/>
      <c r="BN1657" s="16"/>
      <c r="BO1657" s="16"/>
      <c r="BP1657" s="16"/>
      <c r="BQ1657" s="16"/>
      <c r="BR1657" s="16"/>
      <c r="BS1657" s="16"/>
      <c r="BT1657" s="16"/>
      <c r="BU1657" s="16"/>
      <c r="BV1657" s="16"/>
      <c r="BW1657" s="16"/>
      <c r="BX1657" s="16"/>
      <c r="BY1657" s="16"/>
      <c r="BZ1657" s="16"/>
      <c r="CA1657" s="16"/>
      <c r="CB1657" s="16">
        <v>1</v>
      </c>
      <c r="CC1657" s="16"/>
      <c r="CD1657" s="16"/>
      <c r="CE1657" s="16"/>
      <c r="CF1657" s="16"/>
      <c r="CG1657" s="19"/>
      <c r="CH1657" s="19"/>
      <c r="CI1657" s="19"/>
      <c r="CJ1657" s="19"/>
      <c r="CK1657" s="19"/>
      <c r="CL1657" s="19"/>
      <c r="CM1657" s="19"/>
      <c r="CN1657" s="19"/>
      <c r="CO1657" s="19">
        <v>1</v>
      </c>
      <c r="CP1657" s="19"/>
      <c r="CQ1657" s="19"/>
      <c r="CR1657" s="19"/>
    </row>
    <row r="1658" spans="1:96" ht="107" customHeight="1">
      <c r="A1658" s="11" cm="1">
        <f t="array" ref="A1658">SUMPRODUCT(--ISNUMBER(SEARCH({"stranding","stranded"},E1658)))</f>
        <v>0</v>
      </c>
      <c r="B1658" s="12">
        <v>1817</v>
      </c>
      <c r="C1658" s="13" t="s">
        <v>3395</v>
      </c>
      <c r="D1658" s="14">
        <v>2010</v>
      </c>
      <c r="E1658" s="15" t="s">
        <v>3396</v>
      </c>
      <c r="F1658" s="15" t="s">
        <v>8047</v>
      </c>
      <c r="G1658" s="15">
        <f t="shared" si="26"/>
        <v>7</v>
      </c>
      <c r="H1658" s="16"/>
      <c r="I1658" s="16"/>
      <c r="J1658" s="16"/>
      <c r="K1658" s="16">
        <v>1</v>
      </c>
      <c r="L1658" s="16"/>
      <c r="M1658" s="16"/>
      <c r="N1658" s="16"/>
      <c r="O1658" s="16"/>
      <c r="P1658" s="17"/>
      <c r="Q1658" s="17"/>
      <c r="R1658" s="17"/>
      <c r="S1658" s="17"/>
      <c r="T1658" s="18"/>
      <c r="U1658" s="18">
        <v>1</v>
      </c>
      <c r="V1658" s="18"/>
      <c r="W1658" s="18"/>
      <c r="X1658" s="19"/>
      <c r="Y1658" s="19"/>
      <c r="Z1658" s="19"/>
      <c r="AA1658" s="19"/>
      <c r="AB1658" s="19"/>
      <c r="AC1658" s="19"/>
      <c r="AD1658" s="19"/>
      <c r="AE1658" s="19">
        <v>1</v>
      </c>
      <c r="AF1658" s="19">
        <v>1</v>
      </c>
      <c r="AG1658" s="19">
        <v>1</v>
      </c>
      <c r="AH1658" s="19"/>
      <c r="AI1658" s="19"/>
      <c r="AJ1658" s="17"/>
      <c r="AK1658" s="17"/>
      <c r="AL1658" s="17"/>
      <c r="AM1658" s="17"/>
      <c r="AN1658" s="17"/>
      <c r="AO1658" s="17"/>
      <c r="AP1658" s="17"/>
      <c r="AQ1658" s="17"/>
      <c r="AR1658" s="20"/>
      <c r="AS1658" s="20"/>
      <c r="AT1658" s="20"/>
      <c r="AU1658" s="20"/>
      <c r="AV1658" s="20"/>
      <c r="AW1658" s="20"/>
      <c r="AX1658" s="20"/>
      <c r="AY1658" s="20"/>
      <c r="AZ1658" s="20"/>
      <c r="BA1658" s="20"/>
      <c r="BB1658" s="20"/>
      <c r="BC1658" s="20"/>
      <c r="BD1658" s="16">
        <v>1</v>
      </c>
      <c r="BE1658" s="16"/>
      <c r="BF1658" s="16"/>
      <c r="BG1658" s="16"/>
      <c r="BH1658" s="16"/>
      <c r="BI1658" s="16"/>
      <c r="BJ1658" s="16"/>
      <c r="BK1658" s="16"/>
      <c r="BL1658" s="16"/>
      <c r="BM1658" s="16"/>
      <c r="BN1658" s="16"/>
      <c r="BO1658" s="16"/>
      <c r="BP1658" s="16"/>
      <c r="BQ1658" s="16"/>
      <c r="BR1658" s="16"/>
      <c r="BS1658" s="16"/>
      <c r="BT1658" s="16"/>
      <c r="BU1658" s="16"/>
      <c r="BV1658" s="16"/>
      <c r="BW1658" s="16"/>
      <c r="BX1658" s="16"/>
      <c r="BY1658" s="16">
        <v>1</v>
      </c>
      <c r="BZ1658" s="16"/>
      <c r="CA1658" s="16"/>
      <c r="CB1658" s="16">
        <v>1</v>
      </c>
      <c r="CC1658" s="16"/>
      <c r="CD1658" s="16"/>
      <c r="CE1658" s="16"/>
      <c r="CF1658" s="16"/>
      <c r="CG1658" s="19"/>
      <c r="CH1658" s="19"/>
      <c r="CI1658" s="19"/>
      <c r="CJ1658" s="19"/>
      <c r="CK1658" s="19"/>
      <c r="CL1658" s="19"/>
      <c r="CM1658" s="19">
        <v>1</v>
      </c>
      <c r="CN1658" s="19"/>
      <c r="CO1658" s="19"/>
      <c r="CP1658" s="19"/>
      <c r="CQ1658" s="19"/>
      <c r="CR1658" s="19"/>
    </row>
    <row r="1659" spans="1:96" ht="107" customHeight="1">
      <c r="A1659" s="11" cm="1">
        <f t="array" ref="A1659">SUMPRODUCT(--ISNUMBER(SEARCH({"stranding","stranded"},E1659)))</f>
        <v>0</v>
      </c>
      <c r="B1659" s="12">
        <v>1821</v>
      </c>
      <c r="C1659" s="13" t="s">
        <v>3397</v>
      </c>
      <c r="D1659" s="14">
        <v>2010</v>
      </c>
      <c r="E1659" s="15" t="s">
        <v>3398</v>
      </c>
      <c r="F1659" s="15" t="s">
        <v>7169</v>
      </c>
      <c r="G1659" s="15">
        <f t="shared" si="26"/>
        <v>7</v>
      </c>
      <c r="H1659" s="16"/>
      <c r="I1659" s="16"/>
      <c r="J1659" s="16"/>
      <c r="K1659" s="16"/>
      <c r="L1659" s="16"/>
      <c r="M1659" s="16"/>
      <c r="N1659" s="16"/>
      <c r="O1659" s="16"/>
      <c r="P1659" s="17">
        <v>1</v>
      </c>
      <c r="Q1659" s="17"/>
      <c r="R1659" s="17">
        <v>1</v>
      </c>
      <c r="S1659" s="17"/>
      <c r="T1659" s="18"/>
      <c r="U1659" s="18"/>
      <c r="V1659" s="18"/>
      <c r="W1659" s="18"/>
      <c r="X1659" s="19"/>
      <c r="Y1659" s="19"/>
      <c r="Z1659" s="19"/>
      <c r="AA1659" s="19"/>
      <c r="AB1659" s="19"/>
      <c r="AC1659" s="19"/>
      <c r="AD1659" s="19"/>
      <c r="AE1659" s="19"/>
      <c r="AF1659" s="19"/>
      <c r="AG1659" s="19"/>
      <c r="AH1659" s="19"/>
      <c r="AI1659" s="19"/>
      <c r="AJ1659" s="17">
        <v>1</v>
      </c>
      <c r="AK1659" s="17"/>
      <c r="AL1659" s="17"/>
      <c r="AM1659" s="17"/>
      <c r="AN1659" s="17"/>
      <c r="AO1659" s="17"/>
      <c r="AP1659" s="17"/>
      <c r="AQ1659" s="17"/>
      <c r="AR1659" s="20"/>
      <c r="AS1659" s="20"/>
      <c r="AT1659" s="20">
        <v>1</v>
      </c>
      <c r="AU1659" s="20"/>
      <c r="AV1659" s="20">
        <v>1</v>
      </c>
      <c r="AW1659" s="20"/>
      <c r="AX1659" s="20"/>
      <c r="AY1659" s="20"/>
      <c r="AZ1659" s="20">
        <v>1</v>
      </c>
      <c r="BA1659" s="20">
        <v>1</v>
      </c>
      <c r="BB1659" s="20"/>
      <c r="BC1659" s="20"/>
      <c r="BD1659" s="16"/>
      <c r="BE1659" s="16"/>
      <c r="BF1659" s="16"/>
      <c r="BG1659" s="16"/>
      <c r="BH1659" s="16"/>
      <c r="BI1659" s="16"/>
      <c r="BJ1659" s="16"/>
      <c r="BK1659" s="16"/>
      <c r="BL1659" s="16"/>
      <c r="BM1659" s="16"/>
      <c r="BN1659" s="16"/>
      <c r="BO1659" s="16"/>
      <c r="BP1659" s="16"/>
      <c r="BQ1659" s="16"/>
      <c r="BR1659" s="16"/>
      <c r="BS1659" s="16"/>
      <c r="BT1659" s="16"/>
      <c r="BU1659" s="16"/>
      <c r="BV1659" s="16"/>
      <c r="BW1659" s="16"/>
      <c r="BX1659" s="16"/>
      <c r="BY1659" s="16"/>
      <c r="BZ1659" s="16"/>
      <c r="CA1659" s="16"/>
      <c r="CB1659" s="16"/>
      <c r="CC1659" s="16"/>
      <c r="CD1659" s="16"/>
      <c r="CE1659" s="16"/>
      <c r="CF1659" s="16"/>
      <c r="CG1659" s="19"/>
      <c r="CH1659" s="19"/>
      <c r="CI1659" s="19"/>
      <c r="CJ1659" s="19">
        <v>1</v>
      </c>
      <c r="CK1659" s="19"/>
      <c r="CL1659" s="19"/>
      <c r="CM1659" s="19"/>
      <c r="CN1659" s="19"/>
      <c r="CO1659" s="19"/>
      <c r="CP1659" s="19"/>
      <c r="CQ1659" s="19"/>
      <c r="CR1659" s="19"/>
    </row>
    <row r="1660" spans="1:96" ht="107" customHeight="1">
      <c r="A1660" s="11" cm="1">
        <f t="array" ref="A1660">SUMPRODUCT(--ISNUMBER(SEARCH({"stranding","stranded"},E1660)))</f>
        <v>0</v>
      </c>
      <c r="B1660" s="12">
        <v>1822</v>
      </c>
      <c r="C1660" s="21" t="s">
        <v>3399</v>
      </c>
      <c r="D1660" s="22">
        <v>2010</v>
      </c>
      <c r="E1660" s="15" t="s">
        <v>3400</v>
      </c>
      <c r="F1660" s="15" t="s">
        <v>7170</v>
      </c>
      <c r="G1660" s="15">
        <f t="shared" si="26"/>
        <v>8</v>
      </c>
      <c r="H1660" s="16"/>
      <c r="I1660" s="16"/>
      <c r="J1660" s="16"/>
      <c r="K1660" s="16"/>
      <c r="L1660" s="16"/>
      <c r="M1660" s="16"/>
      <c r="N1660" s="16">
        <v>1</v>
      </c>
      <c r="O1660" s="16"/>
      <c r="P1660" s="17"/>
      <c r="Q1660" s="17"/>
      <c r="R1660" s="17"/>
      <c r="S1660" s="17"/>
      <c r="T1660" s="18">
        <v>1</v>
      </c>
      <c r="U1660" s="18"/>
      <c r="V1660" s="18"/>
      <c r="W1660" s="18"/>
      <c r="X1660" s="19"/>
      <c r="Y1660" s="19">
        <v>1</v>
      </c>
      <c r="Z1660" s="19"/>
      <c r="AA1660" s="19"/>
      <c r="AB1660" s="19"/>
      <c r="AC1660" s="19"/>
      <c r="AD1660" s="19"/>
      <c r="AE1660" s="19"/>
      <c r="AF1660" s="19"/>
      <c r="AG1660" s="19"/>
      <c r="AH1660" s="19"/>
      <c r="AI1660" s="19"/>
      <c r="AJ1660" s="17">
        <v>1</v>
      </c>
      <c r="AK1660" s="17"/>
      <c r="AL1660" s="17"/>
      <c r="AM1660" s="17"/>
      <c r="AN1660" s="17">
        <v>1</v>
      </c>
      <c r="AO1660" s="17"/>
      <c r="AP1660" s="17"/>
      <c r="AQ1660" s="17">
        <v>1</v>
      </c>
      <c r="AR1660" s="20"/>
      <c r="AS1660" s="20">
        <v>1</v>
      </c>
      <c r="AT1660" s="20"/>
      <c r="AU1660" s="20"/>
      <c r="AV1660" s="20"/>
      <c r="AW1660" s="20"/>
      <c r="AX1660" s="20"/>
      <c r="AY1660" s="20"/>
      <c r="AZ1660" s="20"/>
      <c r="BA1660" s="20"/>
      <c r="BB1660" s="20"/>
      <c r="BC1660" s="20"/>
      <c r="BD1660" s="16"/>
      <c r="BE1660" s="16"/>
      <c r="BF1660" s="16"/>
      <c r="BG1660" s="16">
        <v>1</v>
      </c>
      <c r="BH1660" s="16"/>
      <c r="BI1660" s="16"/>
      <c r="BJ1660" s="16"/>
      <c r="BK1660" s="16"/>
      <c r="BL1660" s="16"/>
      <c r="BM1660" s="16"/>
      <c r="BN1660" s="16"/>
      <c r="BO1660" s="16"/>
      <c r="BP1660" s="16"/>
      <c r="BQ1660" s="16">
        <v>1</v>
      </c>
      <c r="BR1660" s="16"/>
      <c r="BS1660" s="16"/>
      <c r="BT1660" s="16"/>
      <c r="BU1660" s="16"/>
      <c r="BV1660" s="16"/>
      <c r="BW1660" s="16"/>
      <c r="BX1660" s="16"/>
      <c r="BY1660" s="16"/>
      <c r="BZ1660" s="16"/>
      <c r="CA1660" s="16"/>
      <c r="CB1660" s="16"/>
      <c r="CC1660" s="16"/>
      <c r="CD1660" s="16"/>
      <c r="CE1660" s="16"/>
      <c r="CF1660" s="16"/>
      <c r="CG1660" s="19"/>
      <c r="CH1660" s="19"/>
      <c r="CI1660" s="19"/>
      <c r="CJ1660" s="19"/>
      <c r="CK1660" s="19"/>
      <c r="CL1660" s="19"/>
      <c r="CM1660" s="19"/>
      <c r="CN1660" s="19"/>
      <c r="CO1660" s="19"/>
      <c r="CP1660" s="19"/>
      <c r="CQ1660" s="19"/>
      <c r="CR1660" s="19">
        <v>1</v>
      </c>
    </row>
    <row r="1661" spans="1:96" ht="107" customHeight="1">
      <c r="A1661" s="11" cm="1">
        <f t="array" ref="A1661">SUMPRODUCT(--ISNUMBER(SEARCH({"stranding","stranded"},E1661)))</f>
        <v>0</v>
      </c>
      <c r="B1661" s="12">
        <v>1823</v>
      </c>
      <c r="C1661" s="13" t="s">
        <v>3401</v>
      </c>
      <c r="D1661" s="14">
        <v>2010</v>
      </c>
      <c r="E1661" s="15" t="s">
        <v>3402</v>
      </c>
      <c r="F1661" s="15" t="s">
        <v>7171</v>
      </c>
      <c r="G1661" s="15">
        <f t="shared" si="26"/>
        <v>6</v>
      </c>
      <c r="H1661" s="16"/>
      <c r="I1661" s="16"/>
      <c r="J1661" s="16"/>
      <c r="K1661" s="16"/>
      <c r="L1661" s="16">
        <v>1</v>
      </c>
      <c r="M1661" s="16">
        <v>1</v>
      </c>
      <c r="N1661" s="16"/>
      <c r="O1661" s="16"/>
      <c r="P1661" s="17"/>
      <c r="Q1661" s="17"/>
      <c r="R1661" s="17">
        <v>1</v>
      </c>
      <c r="S1661" s="17"/>
      <c r="T1661" s="18"/>
      <c r="U1661" s="18">
        <v>1</v>
      </c>
      <c r="V1661" s="18"/>
      <c r="W1661" s="18"/>
      <c r="X1661" s="19"/>
      <c r="Y1661" s="19"/>
      <c r="Z1661" s="19"/>
      <c r="AA1661" s="19"/>
      <c r="AB1661" s="19"/>
      <c r="AC1661" s="19"/>
      <c r="AD1661" s="19"/>
      <c r="AE1661" s="19">
        <v>1</v>
      </c>
      <c r="AF1661" s="19">
        <v>1</v>
      </c>
      <c r="AG1661" s="19"/>
      <c r="AH1661" s="19"/>
      <c r="AI1661" s="19"/>
      <c r="AJ1661" s="17">
        <v>1</v>
      </c>
      <c r="AK1661" s="17"/>
      <c r="AL1661" s="17"/>
      <c r="AM1661" s="17"/>
      <c r="AN1661" s="17"/>
      <c r="AO1661" s="17"/>
      <c r="AP1661" s="17"/>
      <c r="AQ1661" s="17"/>
      <c r="AR1661" s="20"/>
      <c r="AS1661" s="20">
        <v>1</v>
      </c>
      <c r="AT1661" s="20"/>
      <c r="AU1661" s="20"/>
      <c r="AV1661" s="20"/>
      <c r="AW1661" s="20"/>
      <c r="AX1661" s="20"/>
      <c r="AY1661" s="20"/>
      <c r="AZ1661" s="20"/>
      <c r="BA1661" s="20"/>
      <c r="BB1661" s="20"/>
      <c r="BC1661" s="20"/>
      <c r="BD1661" s="16"/>
      <c r="BE1661" s="16"/>
      <c r="BF1661" s="16"/>
      <c r="BG1661" s="16"/>
      <c r="BH1661" s="16"/>
      <c r="BI1661" s="16"/>
      <c r="BJ1661" s="16"/>
      <c r="BK1661" s="16"/>
      <c r="BL1661" s="16"/>
      <c r="BM1661" s="16"/>
      <c r="BN1661" s="16"/>
      <c r="BO1661" s="16"/>
      <c r="BP1661" s="16"/>
      <c r="BQ1661" s="16"/>
      <c r="BR1661" s="16"/>
      <c r="BS1661" s="16"/>
      <c r="BT1661" s="16"/>
      <c r="BU1661" s="16"/>
      <c r="BV1661" s="16"/>
      <c r="BW1661" s="16"/>
      <c r="BX1661" s="16"/>
      <c r="BY1661" s="16"/>
      <c r="BZ1661" s="16"/>
      <c r="CA1661" s="16"/>
      <c r="CB1661" s="16"/>
      <c r="CC1661" s="16"/>
      <c r="CD1661" s="16"/>
      <c r="CE1661" s="16"/>
      <c r="CF1661" s="16"/>
      <c r="CG1661" s="19"/>
      <c r="CH1661" s="19"/>
      <c r="CI1661" s="19"/>
      <c r="CJ1661" s="19">
        <v>1</v>
      </c>
      <c r="CK1661" s="19"/>
      <c r="CL1661" s="19"/>
      <c r="CM1661" s="19"/>
      <c r="CN1661" s="19"/>
      <c r="CO1661" s="19"/>
      <c r="CP1661" s="19"/>
      <c r="CQ1661" s="19"/>
      <c r="CR1661" s="19"/>
    </row>
    <row r="1662" spans="1:96" ht="107" customHeight="1">
      <c r="A1662" s="11" cm="1">
        <f t="array" ref="A1662">SUMPRODUCT(--ISNUMBER(SEARCH({"stranding","stranded"},E1662)))</f>
        <v>0</v>
      </c>
      <c r="B1662" s="12">
        <v>1824</v>
      </c>
      <c r="C1662" s="21" t="s">
        <v>3403</v>
      </c>
      <c r="D1662" s="22">
        <v>2010</v>
      </c>
      <c r="E1662" s="15" t="s">
        <v>3404</v>
      </c>
      <c r="F1662" s="15" t="s">
        <v>5999</v>
      </c>
      <c r="G1662" s="15">
        <f t="shared" si="26"/>
        <v>8</v>
      </c>
      <c r="H1662" s="16"/>
      <c r="I1662" s="16"/>
      <c r="J1662" s="16"/>
      <c r="K1662" s="16"/>
      <c r="L1662" s="16"/>
      <c r="M1662" s="16">
        <v>2</v>
      </c>
      <c r="N1662" s="16"/>
      <c r="O1662" s="16"/>
      <c r="P1662" s="17"/>
      <c r="Q1662" s="17"/>
      <c r="R1662" s="17">
        <v>1</v>
      </c>
      <c r="S1662" s="17"/>
      <c r="T1662" s="18">
        <v>1</v>
      </c>
      <c r="U1662" s="18"/>
      <c r="V1662" s="18"/>
      <c r="W1662" s="18"/>
      <c r="X1662" s="19"/>
      <c r="Y1662" s="19">
        <v>1</v>
      </c>
      <c r="Z1662" s="19"/>
      <c r="AA1662" s="19"/>
      <c r="AB1662" s="19"/>
      <c r="AC1662" s="19"/>
      <c r="AD1662" s="19"/>
      <c r="AE1662" s="19"/>
      <c r="AF1662" s="19"/>
      <c r="AG1662" s="19"/>
      <c r="AH1662" s="19"/>
      <c r="AI1662" s="19"/>
      <c r="AJ1662" s="17">
        <v>1</v>
      </c>
      <c r="AK1662" s="17"/>
      <c r="AL1662" s="17"/>
      <c r="AM1662" s="17"/>
      <c r="AN1662" s="17">
        <v>1</v>
      </c>
      <c r="AO1662" s="17"/>
      <c r="AP1662" s="17"/>
      <c r="AQ1662" s="17"/>
      <c r="AR1662" s="20"/>
      <c r="AS1662" s="20">
        <v>1</v>
      </c>
      <c r="AT1662" s="20">
        <v>1</v>
      </c>
      <c r="AU1662" s="20"/>
      <c r="AV1662" s="20"/>
      <c r="AW1662" s="20"/>
      <c r="AX1662" s="20"/>
      <c r="AY1662" s="20"/>
      <c r="AZ1662" s="20"/>
      <c r="BA1662" s="20">
        <v>1</v>
      </c>
      <c r="BB1662" s="20"/>
      <c r="BC1662" s="20"/>
      <c r="BD1662" s="16"/>
      <c r="BE1662" s="16"/>
      <c r="BF1662" s="16"/>
      <c r="BG1662" s="16"/>
      <c r="BH1662" s="16"/>
      <c r="BI1662" s="16"/>
      <c r="BJ1662" s="16"/>
      <c r="BK1662" s="16"/>
      <c r="BL1662" s="16"/>
      <c r="BM1662" s="16"/>
      <c r="BN1662" s="16"/>
      <c r="BO1662" s="16"/>
      <c r="BP1662" s="16"/>
      <c r="BQ1662" s="16"/>
      <c r="BR1662" s="16"/>
      <c r="BS1662" s="16"/>
      <c r="BT1662" s="16"/>
      <c r="BU1662" s="16"/>
      <c r="BV1662" s="16"/>
      <c r="BW1662" s="16"/>
      <c r="BX1662" s="16"/>
      <c r="BY1662" s="16"/>
      <c r="BZ1662" s="16"/>
      <c r="CA1662" s="16"/>
      <c r="CB1662" s="16"/>
      <c r="CC1662" s="16"/>
      <c r="CD1662" s="16"/>
      <c r="CE1662" s="16"/>
      <c r="CF1662" s="16"/>
      <c r="CG1662" s="19"/>
      <c r="CH1662" s="19"/>
      <c r="CI1662" s="19"/>
      <c r="CJ1662" s="19"/>
      <c r="CK1662" s="19"/>
      <c r="CL1662" s="19"/>
      <c r="CM1662" s="19"/>
      <c r="CN1662" s="19"/>
      <c r="CO1662" s="19"/>
      <c r="CP1662" s="19"/>
      <c r="CQ1662" s="19"/>
      <c r="CR1662" s="19"/>
    </row>
    <row r="1663" spans="1:96" ht="107" customHeight="1">
      <c r="A1663" s="11" cm="1">
        <f t="array" ref="A1663">SUMPRODUCT(--ISNUMBER(SEARCH({"stranding","stranded"},E1663)))</f>
        <v>0</v>
      </c>
      <c r="B1663" s="12">
        <v>1825</v>
      </c>
      <c r="C1663" s="13" t="s">
        <v>3405</v>
      </c>
      <c r="D1663" s="14">
        <v>2010</v>
      </c>
      <c r="E1663" s="15" t="s">
        <v>3406</v>
      </c>
      <c r="F1663" s="15" t="s">
        <v>7172</v>
      </c>
      <c r="G1663" s="15">
        <f t="shared" si="26"/>
        <v>6</v>
      </c>
      <c r="H1663" s="16"/>
      <c r="I1663" s="16"/>
      <c r="J1663" s="16"/>
      <c r="K1663" s="16"/>
      <c r="L1663" s="16"/>
      <c r="M1663" s="16">
        <v>2</v>
      </c>
      <c r="N1663" s="16"/>
      <c r="O1663" s="16"/>
      <c r="P1663" s="17"/>
      <c r="Q1663" s="17"/>
      <c r="R1663" s="17"/>
      <c r="S1663" s="17"/>
      <c r="T1663" s="18">
        <v>1</v>
      </c>
      <c r="U1663" s="18"/>
      <c r="V1663" s="18">
        <v>1</v>
      </c>
      <c r="W1663" s="18"/>
      <c r="X1663" s="19"/>
      <c r="Y1663" s="19"/>
      <c r="Z1663" s="19"/>
      <c r="AA1663" s="19"/>
      <c r="AB1663" s="19"/>
      <c r="AC1663" s="19"/>
      <c r="AD1663" s="19"/>
      <c r="AE1663" s="19"/>
      <c r="AF1663" s="19"/>
      <c r="AG1663" s="19"/>
      <c r="AH1663" s="19"/>
      <c r="AI1663" s="19"/>
      <c r="AJ1663" s="17">
        <v>1</v>
      </c>
      <c r="AK1663" s="17"/>
      <c r="AL1663" s="17"/>
      <c r="AM1663" s="17"/>
      <c r="AN1663" s="17"/>
      <c r="AO1663" s="17"/>
      <c r="AP1663" s="17"/>
      <c r="AQ1663" s="17"/>
      <c r="AR1663" s="20"/>
      <c r="AS1663" s="20"/>
      <c r="AT1663" s="20"/>
      <c r="AU1663" s="20">
        <v>1</v>
      </c>
      <c r="AV1663" s="20">
        <v>1</v>
      </c>
      <c r="AW1663" s="20">
        <v>1</v>
      </c>
      <c r="AX1663" s="20"/>
      <c r="AY1663" s="20"/>
      <c r="AZ1663" s="20"/>
      <c r="BA1663" s="20"/>
      <c r="BB1663" s="20"/>
      <c r="BC1663" s="20"/>
      <c r="BD1663" s="16"/>
      <c r="BE1663" s="16"/>
      <c r="BF1663" s="16"/>
      <c r="BG1663" s="16"/>
      <c r="BH1663" s="16"/>
      <c r="BI1663" s="16"/>
      <c r="BJ1663" s="16"/>
      <c r="BK1663" s="16"/>
      <c r="BL1663" s="16"/>
      <c r="BM1663" s="16"/>
      <c r="BN1663" s="16"/>
      <c r="BO1663" s="16"/>
      <c r="BP1663" s="16"/>
      <c r="BQ1663" s="16"/>
      <c r="BR1663" s="16"/>
      <c r="BS1663" s="16"/>
      <c r="BT1663" s="16"/>
      <c r="BU1663" s="16"/>
      <c r="BV1663" s="16"/>
      <c r="BW1663" s="16"/>
      <c r="BX1663" s="16"/>
      <c r="BY1663" s="16"/>
      <c r="BZ1663" s="16"/>
      <c r="CA1663" s="16"/>
      <c r="CB1663" s="16"/>
      <c r="CC1663" s="16"/>
      <c r="CD1663" s="16"/>
      <c r="CE1663" s="16"/>
      <c r="CF1663" s="16"/>
      <c r="CG1663" s="19"/>
      <c r="CH1663" s="19"/>
      <c r="CI1663" s="19"/>
      <c r="CJ1663" s="19"/>
      <c r="CK1663" s="19"/>
      <c r="CL1663" s="19"/>
      <c r="CM1663" s="19"/>
      <c r="CN1663" s="19">
        <v>1</v>
      </c>
      <c r="CO1663" s="19"/>
      <c r="CP1663" s="19"/>
      <c r="CQ1663" s="19"/>
      <c r="CR1663" s="19"/>
    </row>
    <row r="1664" spans="1:96" ht="107" customHeight="1">
      <c r="A1664" s="11" cm="1">
        <f t="array" ref="A1664">SUMPRODUCT(--ISNUMBER(SEARCH({"stranding","stranded"},E1664)))</f>
        <v>0</v>
      </c>
      <c r="B1664" s="12">
        <v>1827</v>
      </c>
      <c r="C1664" s="13" t="s">
        <v>3407</v>
      </c>
      <c r="D1664" s="14">
        <v>2010</v>
      </c>
      <c r="E1664" s="15" t="s">
        <v>3408</v>
      </c>
      <c r="F1664" s="15" t="s">
        <v>6263</v>
      </c>
      <c r="G1664" s="15">
        <f t="shared" si="26"/>
        <v>6</v>
      </c>
      <c r="H1664" s="16"/>
      <c r="I1664" s="16"/>
      <c r="J1664" s="16"/>
      <c r="K1664" s="16">
        <v>1</v>
      </c>
      <c r="L1664" s="16"/>
      <c r="M1664" s="16"/>
      <c r="N1664" s="16"/>
      <c r="O1664" s="16"/>
      <c r="P1664" s="17"/>
      <c r="Q1664" s="17"/>
      <c r="R1664" s="17"/>
      <c r="S1664" s="17"/>
      <c r="T1664" s="18"/>
      <c r="U1664" s="18">
        <v>1</v>
      </c>
      <c r="V1664" s="18"/>
      <c r="W1664" s="18"/>
      <c r="X1664" s="19">
        <v>1</v>
      </c>
      <c r="Y1664" s="19"/>
      <c r="Z1664" s="19"/>
      <c r="AA1664" s="19"/>
      <c r="AB1664" s="19"/>
      <c r="AC1664" s="19"/>
      <c r="AD1664" s="19"/>
      <c r="AE1664" s="19">
        <v>1</v>
      </c>
      <c r="AF1664" s="19">
        <v>1</v>
      </c>
      <c r="AG1664" s="19"/>
      <c r="AH1664" s="19"/>
      <c r="AI1664" s="19"/>
      <c r="AJ1664" s="17">
        <v>1</v>
      </c>
      <c r="AK1664" s="17"/>
      <c r="AL1664" s="17"/>
      <c r="AM1664" s="17"/>
      <c r="AN1664" s="17"/>
      <c r="AO1664" s="17"/>
      <c r="AP1664" s="17"/>
      <c r="AQ1664" s="17"/>
      <c r="AR1664" s="20"/>
      <c r="AS1664" s="20"/>
      <c r="AT1664" s="20"/>
      <c r="AU1664" s="20"/>
      <c r="AV1664" s="20">
        <v>1</v>
      </c>
      <c r="AW1664" s="20"/>
      <c r="AX1664" s="20"/>
      <c r="AY1664" s="20"/>
      <c r="AZ1664" s="20"/>
      <c r="BA1664" s="20"/>
      <c r="BB1664" s="20"/>
      <c r="BC1664" s="20"/>
      <c r="BD1664" s="16"/>
      <c r="BE1664" s="16"/>
      <c r="BF1664" s="16"/>
      <c r="BG1664" s="16"/>
      <c r="BH1664" s="16"/>
      <c r="BI1664" s="16"/>
      <c r="BJ1664" s="16"/>
      <c r="BK1664" s="16"/>
      <c r="BL1664" s="16"/>
      <c r="BM1664" s="16"/>
      <c r="BN1664" s="16"/>
      <c r="BO1664" s="16"/>
      <c r="BP1664" s="16"/>
      <c r="BQ1664" s="16"/>
      <c r="BR1664" s="16"/>
      <c r="BS1664" s="16"/>
      <c r="BT1664" s="16"/>
      <c r="BU1664" s="16"/>
      <c r="BV1664" s="16"/>
      <c r="BW1664" s="16"/>
      <c r="BX1664" s="16"/>
      <c r="BY1664" s="16"/>
      <c r="BZ1664" s="16"/>
      <c r="CA1664" s="16"/>
      <c r="CB1664" s="16"/>
      <c r="CC1664" s="16"/>
      <c r="CD1664" s="16"/>
      <c r="CE1664" s="16"/>
      <c r="CF1664" s="16"/>
      <c r="CG1664" s="19"/>
      <c r="CH1664" s="19"/>
      <c r="CI1664" s="19"/>
      <c r="CJ1664" s="19"/>
      <c r="CK1664" s="19"/>
      <c r="CL1664" s="19"/>
      <c r="CM1664" s="19">
        <v>1</v>
      </c>
      <c r="CN1664" s="19"/>
      <c r="CO1664" s="19"/>
      <c r="CP1664" s="19"/>
      <c r="CQ1664" s="19"/>
      <c r="CR1664" s="19"/>
    </row>
    <row r="1665" spans="1:96" ht="107" customHeight="1">
      <c r="A1665" s="11" cm="1">
        <f t="array" ref="A1665">SUMPRODUCT(--ISNUMBER(SEARCH({"stranding","stranded"},E1665)))</f>
        <v>0</v>
      </c>
      <c r="B1665" s="12">
        <v>1828</v>
      </c>
      <c r="C1665" s="21" t="s">
        <v>3409</v>
      </c>
      <c r="D1665" s="22">
        <v>2010</v>
      </c>
      <c r="E1665" s="15" t="s">
        <v>3410</v>
      </c>
      <c r="F1665" s="15" t="s">
        <v>6000</v>
      </c>
      <c r="G1665" s="15">
        <f t="shared" si="26"/>
        <v>4</v>
      </c>
      <c r="H1665" s="16"/>
      <c r="I1665" s="16"/>
      <c r="J1665" s="16"/>
      <c r="K1665" s="16"/>
      <c r="L1665" s="16"/>
      <c r="M1665" s="16"/>
      <c r="N1665" s="16"/>
      <c r="O1665" s="16"/>
      <c r="P1665" s="17"/>
      <c r="Q1665" s="17"/>
      <c r="R1665" s="17"/>
      <c r="S1665" s="17"/>
      <c r="T1665" s="18"/>
      <c r="U1665" s="18">
        <v>1</v>
      </c>
      <c r="V1665" s="18"/>
      <c r="W1665" s="18"/>
      <c r="X1665" s="19"/>
      <c r="Y1665" s="19"/>
      <c r="Z1665" s="19"/>
      <c r="AA1665" s="19"/>
      <c r="AB1665" s="19"/>
      <c r="AC1665" s="19"/>
      <c r="AD1665" s="19"/>
      <c r="AE1665" s="19">
        <v>1</v>
      </c>
      <c r="AF1665" s="19"/>
      <c r="AG1665" s="19"/>
      <c r="AH1665" s="19"/>
      <c r="AI1665" s="19"/>
      <c r="AJ1665" s="17">
        <v>1</v>
      </c>
      <c r="AK1665" s="17"/>
      <c r="AL1665" s="17"/>
      <c r="AM1665" s="17"/>
      <c r="AN1665" s="17">
        <v>1</v>
      </c>
      <c r="AO1665" s="17"/>
      <c r="AP1665" s="17"/>
      <c r="AQ1665" s="17"/>
      <c r="AR1665" s="20"/>
      <c r="AS1665" s="20"/>
      <c r="AT1665" s="20"/>
      <c r="AU1665" s="20"/>
      <c r="AV1665" s="20"/>
      <c r="AW1665" s="20"/>
      <c r="AX1665" s="20"/>
      <c r="AY1665" s="20"/>
      <c r="AZ1665" s="20"/>
      <c r="BA1665" s="20"/>
      <c r="BB1665" s="20"/>
      <c r="BC1665" s="20"/>
      <c r="BD1665" s="16"/>
      <c r="BE1665" s="16"/>
      <c r="BF1665" s="16"/>
      <c r="BG1665" s="16"/>
      <c r="BH1665" s="16"/>
      <c r="BI1665" s="16"/>
      <c r="BJ1665" s="16"/>
      <c r="BK1665" s="16"/>
      <c r="BL1665" s="16"/>
      <c r="BM1665" s="16"/>
      <c r="BN1665" s="16"/>
      <c r="BO1665" s="16"/>
      <c r="BP1665" s="16"/>
      <c r="BQ1665" s="16"/>
      <c r="BR1665" s="16"/>
      <c r="BS1665" s="16"/>
      <c r="BT1665" s="16"/>
      <c r="BU1665" s="16"/>
      <c r="BV1665" s="16"/>
      <c r="BW1665" s="16"/>
      <c r="BX1665" s="16"/>
      <c r="BY1665" s="16"/>
      <c r="BZ1665" s="16"/>
      <c r="CA1665" s="16"/>
      <c r="CB1665" s="16"/>
      <c r="CC1665" s="16"/>
      <c r="CD1665" s="16"/>
      <c r="CE1665" s="16"/>
      <c r="CF1665" s="16"/>
      <c r="CG1665" s="19"/>
      <c r="CH1665" s="19"/>
      <c r="CI1665" s="19"/>
      <c r="CJ1665" s="19"/>
      <c r="CK1665" s="19"/>
      <c r="CL1665" s="19"/>
      <c r="CM1665" s="19"/>
      <c r="CN1665" s="19"/>
      <c r="CO1665" s="19"/>
      <c r="CP1665" s="19"/>
      <c r="CQ1665" s="19"/>
      <c r="CR1665" s="19"/>
    </row>
    <row r="1666" spans="1:96" ht="107" customHeight="1">
      <c r="A1666" s="11" cm="1">
        <f t="array" ref="A1666">SUMPRODUCT(--ISNUMBER(SEARCH({"stranding","stranded"},E1666)))</f>
        <v>0</v>
      </c>
      <c r="B1666" s="12">
        <v>1829</v>
      </c>
      <c r="C1666" s="13" t="s">
        <v>3411</v>
      </c>
      <c r="D1666" s="14">
        <v>2010</v>
      </c>
      <c r="E1666" s="15" t="s">
        <v>3412</v>
      </c>
      <c r="F1666" s="15" t="s">
        <v>7173</v>
      </c>
      <c r="G1666" s="15">
        <f t="shared" si="26"/>
        <v>4</v>
      </c>
      <c r="H1666" s="16"/>
      <c r="I1666" s="16"/>
      <c r="J1666" s="16">
        <v>2</v>
      </c>
      <c r="K1666" s="16"/>
      <c r="L1666" s="16"/>
      <c r="M1666" s="16"/>
      <c r="N1666" s="16"/>
      <c r="O1666" s="16"/>
      <c r="P1666" s="17">
        <v>1</v>
      </c>
      <c r="Q1666" s="17"/>
      <c r="R1666" s="17"/>
      <c r="S1666" s="17"/>
      <c r="T1666" s="18"/>
      <c r="U1666" s="18">
        <v>1</v>
      </c>
      <c r="V1666" s="18"/>
      <c r="W1666" s="18"/>
      <c r="X1666" s="19"/>
      <c r="Y1666" s="19">
        <v>1</v>
      </c>
      <c r="Z1666" s="19"/>
      <c r="AA1666" s="19"/>
      <c r="AB1666" s="19"/>
      <c r="AC1666" s="19"/>
      <c r="AD1666" s="19"/>
      <c r="AE1666" s="19"/>
      <c r="AF1666" s="19"/>
      <c r="AG1666" s="19"/>
      <c r="AH1666" s="19"/>
      <c r="AI1666" s="19"/>
      <c r="AJ1666" s="17"/>
      <c r="AK1666" s="17"/>
      <c r="AL1666" s="17"/>
      <c r="AM1666" s="17"/>
      <c r="AN1666" s="17">
        <v>1</v>
      </c>
      <c r="AO1666" s="17"/>
      <c r="AP1666" s="17"/>
      <c r="AQ1666" s="17"/>
      <c r="AR1666" s="20"/>
      <c r="AS1666" s="20"/>
      <c r="AT1666" s="20"/>
      <c r="AU1666" s="20"/>
      <c r="AV1666" s="20"/>
      <c r="AW1666" s="20"/>
      <c r="AX1666" s="20"/>
      <c r="AY1666" s="20"/>
      <c r="AZ1666" s="20"/>
      <c r="BA1666" s="20"/>
      <c r="BB1666" s="20"/>
      <c r="BC1666" s="20"/>
      <c r="BD1666" s="16"/>
      <c r="BE1666" s="16"/>
      <c r="BF1666" s="16"/>
      <c r="BG1666" s="16"/>
      <c r="BH1666" s="16"/>
      <c r="BI1666" s="16"/>
      <c r="BJ1666" s="16"/>
      <c r="BK1666" s="16"/>
      <c r="BL1666" s="16"/>
      <c r="BM1666" s="16"/>
      <c r="BN1666" s="16"/>
      <c r="BO1666" s="16"/>
      <c r="BP1666" s="16"/>
      <c r="BQ1666" s="16"/>
      <c r="BR1666" s="16"/>
      <c r="BS1666" s="16"/>
      <c r="BT1666" s="16"/>
      <c r="BU1666" s="16"/>
      <c r="BV1666" s="16"/>
      <c r="BW1666" s="16"/>
      <c r="BX1666" s="16"/>
      <c r="BY1666" s="16"/>
      <c r="BZ1666" s="16"/>
      <c r="CA1666" s="16"/>
      <c r="CB1666" s="16"/>
      <c r="CC1666" s="16"/>
      <c r="CD1666" s="16"/>
      <c r="CE1666" s="16"/>
      <c r="CF1666" s="16"/>
      <c r="CG1666" s="19"/>
      <c r="CH1666" s="19">
        <v>1</v>
      </c>
      <c r="CI1666" s="19"/>
      <c r="CJ1666" s="19"/>
      <c r="CK1666" s="19"/>
      <c r="CL1666" s="19"/>
      <c r="CM1666" s="19"/>
      <c r="CN1666" s="19"/>
      <c r="CO1666" s="19"/>
      <c r="CP1666" s="19"/>
      <c r="CQ1666" s="19"/>
      <c r="CR1666" s="19"/>
    </row>
    <row r="1667" spans="1:96" ht="107" customHeight="1">
      <c r="A1667" s="11" cm="1">
        <f t="array" ref="A1667">SUMPRODUCT(--ISNUMBER(SEARCH({"stranding","stranded"},E1667)))</f>
        <v>0</v>
      </c>
      <c r="B1667" s="12">
        <v>1830</v>
      </c>
      <c r="C1667" s="21" t="s">
        <v>3413</v>
      </c>
      <c r="D1667" s="22">
        <v>2010</v>
      </c>
      <c r="E1667" s="15" t="s">
        <v>3414</v>
      </c>
      <c r="F1667" s="15" t="s">
        <v>7174</v>
      </c>
      <c r="G1667" s="15">
        <f t="shared" si="26"/>
        <v>6</v>
      </c>
      <c r="H1667" s="16"/>
      <c r="I1667" s="16">
        <v>1</v>
      </c>
      <c r="J1667" s="16"/>
      <c r="K1667" s="16"/>
      <c r="L1667" s="16"/>
      <c r="M1667" s="16"/>
      <c r="N1667" s="16"/>
      <c r="O1667" s="16"/>
      <c r="P1667" s="17"/>
      <c r="Q1667" s="17"/>
      <c r="R1667" s="17"/>
      <c r="S1667" s="17"/>
      <c r="T1667" s="18"/>
      <c r="U1667" s="18">
        <v>1</v>
      </c>
      <c r="V1667" s="18"/>
      <c r="W1667" s="18"/>
      <c r="X1667" s="19">
        <v>1</v>
      </c>
      <c r="Y1667" s="19">
        <v>1</v>
      </c>
      <c r="Z1667" s="19"/>
      <c r="AA1667" s="19">
        <v>1</v>
      </c>
      <c r="AB1667" s="19"/>
      <c r="AC1667" s="19"/>
      <c r="AD1667" s="19"/>
      <c r="AE1667" s="19"/>
      <c r="AF1667" s="19"/>
      <c r="AG1667" s="19"/>
      <c r="AH1667" s="19"/>
      <c r="AI1667" s="19"/>
      <c r="AJ1667" s="17"/>
      <c r="AK1667" s="17"/>
      <c r="AL1667" s="17"/>
      <c r="AM1667" s="17"/>
      <c r="AN1667" s="17"/>
      <c r="AO1667" s="17"/>
      <c r="AP1667" s="17"/>
      <c r="AQ1667" s="17"/>
      <c r="AR1667" s="20"/>
      <c r="AS1667" s="20"/>
      <c r="AT1667" s="20"/>
      <c r="AU1667" s="20"/>
      <c r="AV1667" s="20"/>
      <c r="AW1667" s="20"/>
      <c r="AX1667" s="20"/>
      <c r="AY1667" s="20"/>
      <c r="AZ1667" s="20"/>
      <c r="BA1667" s="20"/>
      <c r="BB1667" s="20"/>
      <c r="BC1667" s="20"/>
      <c r="BD1667" s="16"/>
      <c r="BE1667" s="16"/>
      <c r="BF1667" s="16"/>
      <c r="BG1667" s="16"/>
      <c r="BH1667" s="16"/>
      <c r="BI1667" s="16"/>
      <c r="BJ1667" s="16"/>
      <c r="BK1667" s="16"/>
      <c r="BL1667" s="16"/>
      <c r="BM1667" s="16"/>
      <c r="BN1667" s="16"/>
      <c r="BO1667" s="16"/>
      <c r="BP1667" s="16"/>
      <c r="BQ1667" s="16"/>
      <c r="BR1667" s="16"/>
      <c r="BS1667" s="16"/>
      <c r="BT1667" s="16"/>
      <c r="BU1667" s="16"/>
      <c r="BV1667" s="16"/>
      <c r="BW1667" s="16"/>
      <c r="BX1667" s="16"/>
      <c r="BY1667" s="16"/>
      <c r="BZ1667" s="16"/>
      <c r="CA1667" s="16"/>
      <c r="CB1667" s="16"/>
      <c r="CC1667" s="16">
        <v>1</v>
      </c>
      <c r="CD1667" s="16"/>
      <c r="CE1667" s="16"/>
      <c r="CF1667" s="16">
        <v>1</v>
      </c>
      <c r="CG1667" s="19"/>
      <c r="CH1667" s="19"/>
      <c r="CI1667" s="19"/>
      <c r="CJ1667" s="19"/>
      <c r="CK1667" s="19"/>
      <c r="CL1667" s="19">
        <v>1</v>
      </c>
      <c r="CM1667" s="19"/>
      <c r="CN1667" s="19"/>
      <c r="CO1667" s="19"/>
      <c r="CP1667" s="19"/>
      <c r="CQ1667" s="19"/>
      <c r="CR1667" s="19"/>
    </row>
    <row r="1668" spans="1:96" ht="107" customHeight="1">
      <c r="A1668" s="11" cm="1">
        <f t="array" ref="A1668">SUMPRODUCT(--ISNUMBER(SEARCH({"stranding","stranded"},E1668)))</f>
        <v>0</v>
      </c>
      <c r="B1668" s="12">
        <v>1831</v>
      </c>
      <c r="C1668" s="13" t="s">
        <v>3415</v>
      </c>
      <c r="D1668" s="14">
        <v>2010</v>
      </c>
      <c r="E1668" s="15" t="s">
        <v>3416</v>
      </c>
      <c r="F1668" s="15" t="s">
        <v>8048</v>
      </c>
      <c r="G1668" s="15">
        <f t="shared" si="26"/>
        <v>10</v>
      </c>
      <c r="H1668" s="16"/>
      <c r="I1668" s="16"/>
      <c r="J1668" s="16"/>
      <c r="K1668" s="16"/>
      <c r="L1668" s="16"/>
      <c r="M1668" s="16"/>
      <c r="N1668" s="16"/>
      <c r="O1668" s="16"/>
      <c r="P1668" s="17"/>
      <c r="Q1668" s="17"/>
      <c r="R1668" s="17">
        <v>1</v>
      </c>
      <c r="S1668" s="17"/>
      <c r="T1668" s="18"/>
      <c r="U1668" s="18">
        <v>1</v>
      </c>
      <c r="V1668" s="18"/>
      <c r="W1668" s="18"/>
      <c r="X1668" s="19">
        <v>1</v>
      </c>
      <c r="Y1668" s="19">
        <v>1</v>
      </c>
      <c r="Z1668" s="19"/>
      <c r="AA1668" s="19"/>
      <c r="AB1668" s="19"/>
      <c r="AC1668" s="19"/>
      <c r="AD1668" s="19"/>
      <c r="AE1668" s="19"/>
      <c r="AF1668" s="19"/>
      <c r="AG1668" s="19"/>
      <c r="AH1668" s="19"/>
      <c r="AI1668" s="19"/>
      <c r="AJ1668" s="17"/>
      <c r="AK1668" s="17"/>
      <c r="AL1668" s="17"/>
      <c r="AM1668" s="17"/>
      <c r="AN1668" s="17"/>
      <c r="AO1668" s="17"/>
      <c r="AP1668" s="17"/>
      <c r="AQ1668" s="17"/>
      <c r="AR1668" s="20"/>
      <c r="AS1668" s="20"/>
      <c r="AT1668" s="20"/>
      <c r="AU1668" s="20"/>
      <c r="AV1668" s="20"/>
      <c r="AW1668" s="20"/>
      <c r="AX1668" s="20"/>
      <c r="AY1668" s="20"/>
      <c r="AZ1668" s="20">
        <v>1</v>
      </c>
      <c r="BA1668" s="20">
        <v>1</v>
      </c>
      <c r="BB1668" s="20"/>
      <c r="BC1668" s="20"/>
      <c r="BD1668" s="16"/>
      <c r="BE1668" s="16">
        <v>1</v>
      </c>
      <c r="BF1668" s="16"/>
      <c r="BG1668" s="16"/>
      <c r="BH1668" s="16"/>
      <c r="BI1668" s="16"/>
      <c r="BJ1668" s="16"/>
      <c r="BK1668" s="16"/>
      <c r="BL1668" s="16"/>
      <c r="BM1668" s="16"/>
      <c r="BN1668" s="16"/>
      <c r="BO1668" s="16"/>
      <c r="BP1668" s="16"/>
      <c r="BQ1668" s="16"/>
      <c r="BR1668" s="16">
        <v>1</v>
      </c>
      <c r="BS1668" s="16"/>
      <c r="BT1668" s="16"/>
      <c r="BU1668" s="16"/>
      <c r="BV1668" s="16">
        <v>1</v>
      </c>
      <c r="BW1668" s="16"/>
      <c r="BX1668" s="16"/>
      <c r="BY1668" s="16"/>
      <c r="BZ1668" s="16"/>
      <c r="CA1668" s="16"/>
      <c r="CB1668" s="16"/>
      <c r="CC1668" s="16"/>
      <c r="CD1668" s="16">
        <v>1</v>
      </c>
      <c r="CE1668" s="16"/>
      <c r="CF1668" s="16"/>
      <c r="CG1668" s="19"/>
      <c r="CH1668" s="19"/>
      <c r="CI1668" s="19"/>
      <c r="CJ1668" s="19"/>
      <c r="CK1668" s="19"/>
      <c r="CL1668" s="19"/>
      <c r="CM1668" s="19"/>
      <c r="CN1668" s="19">
        <v>1</v>
      </c>
      <c r="CO1668" s="19"/>
      <c r="CP1668" s="19"/>
      <c r="CQ1668" s="19"/>
      <c r="CR1668" s="19"/>
    </row>
    <row r="1669" spans="1:96" ht="107" customHeight="1">
      <c r="A1669" s="11" cm="1">
        <f t="array" ref="A1669">SUMPRODUCT(--ISNUMBER(SEARCH({"stranding","stranded"},E1669)))</f>
        <v>0</v>
      </c>
      <c r="B1669" s="12">
        <v>1832</v>
      </c>
      <c r="C1669" s="21" t="s">
        <v>3417</v>
      </c>
      <c r="D1669" s="22">
        <v>2010</v>
      </c>
      <c r="E1669" s="15" t="s">
        <v>3418</v>
      </c>
      <c r="F1669" s="15" t="s">
        <v>7175</v>
      </c>
      <c r="G1669" s="15">
        <f t="shared" si="26"/>
        <v>8</v>
      </c>
      <c r="H1669" s="16"/>
      <c r="I1669" s="16"/>
      <c r="J1669" s="16"/>
      <c r="K1669" s="16"/>
      <c r="L1669" s="16"/>
      <c r="M1669" s="16"/>
      <c r="N1669" s="16"/>
      <c r="O1669" s="16"/>
      <c r="P1669" s="17">
        <v>1</v>
      </c>
      <c r="Q1669" s="17"/>
      <c r="R1669" s="17"/>
      <c r="S1669" s="17"/>
      <c r="T1669" s="18"/>
      <c r="U1669" s="18">
        <v>1</v>
      </c>
      <c r="V1669" s="18"/>
      <c r="W1669" s="18">
        <v>1</v>
      </c>
      <c r="X1669" s="19"/>
      <c r="Y1669" s="19">
        <v>1</v>
      </c>
      <c r="Z1669" s="19">
        <v>1</v>
      </c>
      <c r="AA1669" s="19"/>
      <c r="AB1669" s="19"/>
      <c r="AC1669" s="19"/>
      <c r="AD1669" s="19"/>
      <c r="AE1669" s="19"/>
      <c r="AF1669" s="19">
        <v>1</v>
      </c>
      <c r="AG1669" s="19">
        <v>1</v>
      </c>
      <c r="AH1669" s="19"/>
      <c r="AI1669" s="19"/>
      <c r="AJ1669" s="17"/>
      <c r="AK1669" s="17"/>
      <c r="AL1669" s="17"/>
      <c r="AM1669" s="17"/>
      <c r="AN1669" s="17"/>
      <c r="AO1669" s="17"/>
      <c r="AP1669" s="17"/>
      <c r="AQ1669" s="17"/>
      <c r="AR1669" s="20"/>
      <c r="AS1669" s="20"/>
      <c r="AT1669" s="20"/>
      <c r="AU1669" s="20"/>
      <c r="AV1669" s="20"/>
      <c r="AW1669" s="20"/>
      <c r="AX1669" s="20"/>
      <c r="AY1669" s="20"/>
      <c r="AZ1669" s="20"/>
      <c r="BA1669" s="20"/>
      <c r="BB1669" s="20"/>
      <c r="BC1669" s="20"/>
      <c r="BD1669" s="16"/>
      <c r="BE1669" s="16"/>
      <c r="BF1669" s="16"/>
      <c r="BG1669" s="16"/>
      <c r="BH1669" s="16"/>
      <c r="BI1669" s="16"/>
      <c r="BJ1669" s="16"/>
      <c r="BK1669" s="16"/>
      <c r="BL1669" s="16"/>
      <c r="BM1669" s="16"/>
      <c r="BN1669" s="16"/>
      <c r="BO1669" s="16"/>
      <c r="BP1669" s="16"/>
      <c r="BQ1669" s="16"/>
      <c r="BR1669" s="16"/>
      <c r="BS1669" s="16">
        <v>1</v>
      </c>
      <c r="BT1669" s="16"/>
      <c r="BU1669" s="16"/>
      <c r="BV1669" s="16"/>
      <c r="BW1669" s="16"/>
      <c r="BX1669" s="16"/>
      <c r="BY1669" s="16"/>
      <c r="BZ1669" s="16"/>
      <c r="CA1669" s="16"/>
      <c r="CB1669" s="16"/>
      <c r="CC1669" s="16"/>
      <c r="CD1669" s="16"/>
      <c r="CE1669" s="16"/>
      <c r="CF1669" s="16"/>
      <c r="CG1669" s="19"/>
      <c r="CH1669" s="19"/>
      <c r="CI1669" s="19"/>
      <c r="CJ1669" s="19"/>
      <c r="CK1669" s="19"/>
      <c r="CL1669" s="19"/>
      <c r="CM1669" s="19"/>
      <c r="CN1669" s="19"/>
      <c r="CO1669" s="19"/>
      <c r="CP1669" s="19"/>
      <c r="CQ1669" s="19"/>
      <c r="CR1669" s="19">
        <v>1</v>
      </c>
    </row>
    <row r="1670" spans="1:96" ht="107" customHeight="1">
      <c r="A1670" s="11" cm="1">
        <f t="array" ref="A1670">SUMPRODUCT(--ISNUMBER(SEARCH({"stranding","stranded"},E1670)))</f>
        <v>0</v>
      </c>
      <c r="B1670" s="12">
        <v>1833</v>
      </c>
      <c r="C1670" s="13" t="s">
        <v>3419</v>
      </c>
      <c r="D1670" s="14">
        <v>2010</v>
      </c>
      <c r="E1670" s="15" t="s">
        <v>3420</v>
      </c>
      <c r="F1670" s="15" t="s">
        <v>6490</v>
      </c>
      <c r="G1670" s="15">
        <f t="shared" si="26"/>
        <v>4</v>
      </c>
      <c r="H1670" s="16"/>
      <c r="I1670" s="16">
        <v>1</v>
      </c>
      <c r="J1670" s="16"/>
      <c r="K1670" s="16"/>
      <c r="L1670" s="16"/>
      <c r="M1670" s="16"/>
      <c r="N1670" s="16"/>
      <c r="O1670" s="16"/>
      <c r="P1670" s="17"/>
      <c r="Q1670" s="17"/>
      <c r="R1670" s="17"/>
      <c r="S1670" s="17"/>
      <c r="T1670" s="18"/>
      <c r="U1670" s="18">
        <v>1</v>
      </c>
      <c r="V1670" s="18"/>
      <c r="W1670" s="18"/>
      <c r="X1670" s="19"/>
      <c r="Y1670" s="19"/>
      <c r="Z1670" s="19"/>
      <c r="AA1670" s="19"/>
      <c r="AB1670" s="19"/>
      <c r="AC1670" s="19"/>
      <c r="AD1670" s="19"/>
      <c r="AE1670" s="19">
        <v>1</v>
      </c>
      <c r="AF1670" s="19">
        <v>1</v>
      </c>
      <c r="AG1670" s="19"/>
      <c r="AH1670" s="19"/>
      <c r="AI1670" s="19"/>
      <c r="AJ1670" s="17"/>
      <c r="AK1670" s="17"/>
      <c r="AL1670" s="17"/>
      <c r="AM1670" s="17"/>
      <c r="AN1670" s="17"/>
      <c r="AO1670" s="17"/>
      <c r="AP1670" s="17"/>
      <c r="AQ1670" s="17"/>
      <c r="AR1670" s="20"/>
      <c r="AS1670" s="20"/>
      <c r="AT1670" s="20"/>
      <c r="AU1670" s="20"/>
      <c r="AV1670" s="20"/>
      <c r="AW1670" s="20"/>
      <c r="AX1670" s="20"/>
      <c r="AY1670" s="20"/>
      <c r="AZ1670" s="20"/>
      <c r="BA1670" s="20"/>
      <c r="BB1670" s="20"/>
      <c r="BC1670" s="20"/>
      <c r="BD1670" s="16"/>
      <c r="BE1670" s="16"/>
      <c r="BF1670" s="16"/>
      <c r="BG1670" s="16"/>
      <c r="BH1670" s="16"/>
      <c r="BI1670" s="16"/>
      <c r="BJ1670" s="16"/>
      <c r="BK1670" s="16"/>
      <c r="BL1670" s="16"/>
      <c r="BM1670" s="16"/>
      <c r="BN1670" s="16"/>
      <c r="BO1670" s="16"/>
      <c r="BP1670" s="16"/>
      <c r="BQ1670" s="16">
        <v>1</v>
      </c>
      <c r="BR1670" s="16"/>
      <c r="BS1670" s="16"/>
      <c r="BT1670" s="16"/>
      <c r="BU1670" s="16"/>
      <c r="BV1670" s="16"/>
      <c r="BW1670" s="16"/>
      <c r="BX1670" s="16"/>
      <c r="BY1670" s="16"/>
      <c r="BZ1670" s="16"/>
      <c r="CA1670" s="16"/>
      <c r="CB1670" s="16"/>
      <c r="CC1670" s="16"/>
      <c r="CD1670" s="16"/>
      <c r="CE1670" s="16"/>
      <c r="CF1670" s="16"/>
      <c r="CG1670" s="19"/>
      <c r="CH1670" s="19"/>
      <c r="CI1670" s="19"/>
      <c r="CJ1670" s="19"/>
      <c r="CK1670" s="19"/>
      <c r="CL1670" s="19">
        <v>1</v>
      </c>
      <c r="CM1670" s="19"/>
      <c r="CN1670" s="19"/>
      <c r="CO1670" s="19"/>
      <c r="CP1670" s="19"/>
      <c r="CQ1670" s="19"/>
      <c r="CR1670" s="19"/>
    </row>
    <row r="1671" spans="1:96" ht="107" customHeight="1">
      <c r="A1671" s="11" cm="1">
        <f t="array" ref="A1671">SUMPRODUCT(--ISNUMBER(SEARCH({"stranding","stranded"},E1671)))</f>
        <v>0</v>
      </c>
      <c r="B1671" s="12">
        <v>1834</v>
      </c>
      <c r="C1671" s="21" t="s">
        <v>3421</v>
      </c>
      <c r="D1671" s="22">
        <v>2010</v>
      </c>
      <c r="E1671" s="15" t="s">
        <v>3422</v>
      </c>
      <c r="F1671" s="15" t="s">
        <v>8049</v>
      </c>
      <c r="G1671" s="15">
        <f t="shared" si="26"/>
        <v>8</v>
      </c>
      <c r="H1671" s="16"/>
      <c r="I1671" s="16"/>
      <c r="J1671" s="16">
        <v>2</v>
      </c>
      <c r="K1671" s="16"/>
      <c r="L1671" s="16"/>
      <c r="M1671" s="16"/>
      <c r="N1671" s="16"/>
      <c r="O1671" s="16"/>
      <c r="P1671" s="17">
        <v>1</v>
      </c>
      <c r="Q1671" s="17"/>
      <c r="R1671" s="17"/>
      <c r="S1671" s="17"/>
      <c r="T1671" s="18">
        <v>1</v>
      </c>
      <c r="U1671" s="18"/>
      <c r="V1671" s="18"/>
      <c r="W1671" s="18"/>
      <c r="X1671" s="19"/>
      <c r="Y1671" s="19"/>
      <c r="Z1671" s="19"/>
      <c r="AA1671" s="19"/>
      <c r="AB1671" s="19"/>
      <c r="AC1671" s="19"/>
      <c r="AD1671" s="19"/>
      <c r="AE1671" s="19">
        <v>1</v>
      </c>
      <c r="AF1671" s="19">
        <v>1</v>
      </c>
      <c r="AG1671" s="19"/>
      <c r="AH1671" s="19"/>
      <c r="AI1671" s="19"/>
      <c r="AJ1671" s="17"/>
      <c r="AK1671" s="17"/>
      <c r="AL1671" s="17"/>
      <c r="AM1671" s="17"/>
      <c r="AN1671" s="17"/>
      <c r="AO1671" s="17"/>
      <c r="AP1671" s="17"/>
      <c r="AQ1671" s="17"/>
      <c r="AR1671" s="20"/>
      <c r="AS1671" s="20"/>
      <c r="AT1671" s="20"/>
      <c r="AU1671" s="20"/>
      <c r="AV1671" s="20"/>
      <c r="AW1671" s="20"/>
      <c r="AX1671" s="20">
        <v>1</v>
      </c>
      <c r="AY1671" s="20"/>
      <c r="AZ1671" s="20"/>
      <c r="BA1671" s="20"/>
      <c r="BB1671" s="20"/>
      <c r="BC1671" s="20"/>
      <c r="BD1671" s="16">
        <v>1</v>
      </c>
      <c r="BE1671" s="16"/>
      <c r="BF1671" s="16"/>
      <c r="BG1671" s="16"/>
      <c r="BH1671" s="16"/>
      <c r="BI1671" s="16"/>
      <c r="BJ1671" s="16"/>
      <c r="BK1671" s="16"/>
      <c r="BL1671" s="16"/>
      <c r="BM1671" s="16"/>
      <c r="BN1671" s="16"/>
      <c r="BO1671" s="16">
        <v>1</v>
      </c>
      <c r="BP1671" s="16"/>
      <c r="BQ1671" s="16"/>
      <c r="BR1671" s="16"/>
      <c r="BS1671" s="16"/>
      <c r="BT1671" s="16"/>
      <c r="BU1671" s="16"/>
      <c r="BV1671" s="16"/>
      <c r="BW1671" s="16"/>
      <c r="BX1671" s="16"/>
      <c r="BY1671" s="16">
        <v>1</v>
      </c>
      <c r="BZ1671" s="16"/>
      <c r="CA1671" s="16"/>
      <c r="CB1671" s="16"/>
      <c r="CC1671" s="16"/>
      <c r="CD1671" s="16"/>
      <c r="CE1671" s="16"/>
      <c r="CF1671" s="16"/>
      <c r="CG1671" s="19"/>
      <c r="CH1671" s="19"/>
      <c r="CI1671" s="19"/>
      <c r="CJ1671" s="19"/>
      <c r="CK1671" s="19"/>
      <c r="CL1671" s="19"/>
      <c r="CM1671" s="19"/>
      <c r="CN1671" s="19"/>
      <c r="CO1671" s="19">
        <v>1</v>
      </c>
      <c r="CP1671" s="19"/>
      <c r="CQ1671" s="19"/>
      <c r="CR1671" s="19"/>
    </row>
    <row r="1672" spans="1:96" ht="107" customHeight="1">
      <c r="A1672" s="11" cm="1">
        <f t="array" ref="A1672">SUMPRODUCT(--ISNUMBER(SEARCH({"stranding","stranded"},E1672)))</f>
        <v>0</v>
      </c>
      <c r="B1672" s="12">
        <v>1835</v>
      </c>
      <c r="C1672" s="13" t="s">
        <v>3423</v>
      </c>
      <c r="D1672" s="14">
        <v>2010</v>
      </c>
      <c r="E1672" s="15" t="s">
        <v>3424</v>
      </c>
      <c r="F1672" s="15" t="s">
        <v>7176</v>
      </c>
      <c r="G1672" s="15">
        <f t="shared" si="26"/>
        <v>7</v>
      </c>
      <c r="H1672" s="16"/>
      <c r="I1672" s="16">
        <v>1</v>
      </c>
      <c r="J1672" s="16"/>
      <c r="K1672" s="16"/>
      <c r="L1672" s="16"/>
      <c r="M1672" s="16"/>
      <c r="N1672" s="16"/>
      <c r="O1672" s="16"/>
      <c r="P1672" s="17"/>
      <c r="Q1672" s="17"/>
      <c r="R1672" s="17">
        <v>1</v>
      </c>
      <c r="S1672" s="17"/>
      <c r="T1672" s="18"/>
      <c r="U1672" s="18">
        <v>1</v>
      </c>
      <c r="V1672" s="18"/>
      <c r="W1672" s="18">
        <v>1</v>
      </c>
      <c r="X1672" s="19">
        <v>1</v>
      </c>
      <c r="Y1672" s="19">
        <v>1</v>
      </c>
      <c r="Z1672" s="19"/>
      <c r="AA1672" s="19">
        <v>1</v>
      </c>
      <c r="AB1672" s="19"/>
      <c r="AC1672" s="19"/>
      <c r="AD1672" s="19"/>
      <c r="AE1672" s="19"/>
      <c r="AF1672" s="19"/>
      <c r="AG1672" s="19"/>
      <c r="AH1672" s="19"/>
      <c r="AI1672" s="19"/>
      <c r="AJ1672" s="17"/>
      <c r="AK1672" s="17"/>
      <c r="AL1672" s="17"/>
      <c r="AM1672" s="17"/>
      <c r="AN1672" s="17"/>
      <c r="AO1672" s="17"/>
      <c r="AP1672" s="17"/>
      <c r="AQ1672" s="17"/>
      <c r="AR1672" s="20"/>
      <c r="AS1672" s="20"/>
      <c r="AT1672" s="20"/>
      <c r="AU1672" s="20"/>
      <c r="AV1672" s="20"/>
      <c r="AW1672" s="20"/>
      <c r="AX1672" s="20"/>
      <c r="AY1672" s="20"/>
      <c r="AZ1672" s="20"/>
      <c r="BA1672" s="20"/>
      <c r="BB1672" s="20"/>
      <c r="BC1672" s="20"/>
      <c r="BD1672" s="16"/>
      <c r="BE1672" s="16"/>
      <c r="BF1672" s="16"/>
      <c r="BG1672" s="16"/>
      <c r="BH1672" s="16"/>
      <c r="BI1672" s="16"/>
      <c r="BJ1672" s="16"/>
      <c r="BK1672" s="16"/>
      <c r="BL1672" s="16"/>
      <c r="BM1672" s="16"/>
      <c r="BN1672" s="16"/>
      <c r="BO1672" s="16"/>
      <c r="BP1672" s="16"/>
      <c r="BQ1672" s="16"/>
      <c r="BR1672" s="16"/>
      <c r="BS1672" s="16"/>
      <c r="BT1672" s="16"/>
      <c r="BU1672" s="16"/>
      <c r="BV1672" s="16"/>
      <c r="BW1672" s="16"/>
      <c r="BX1672" s="16"/>
      <c r="BY1672" s="16"/>
      <c r="BZ1672" s="16"/>
      <c r="CA1672" s="16"/>
      <c r="CB1672" s="16"/>
      <c r="CC1672" s="16"/>
      <c r="CD1672" s="16"/>
      <c r="CE1672" s="16">
        <v>1</v>
      </c>
      <c r="CF1672" s="16"/>
      <c r="CG1672" s="19"/>
      <c r="CH1672" s="19"/>
      <c r="CI1672" s="19"/>
      <c r="CJ1672" s="19">
        <v>1</v>
      </c>
      <c r="CK1672" s="19"/>
      <c r="CL1672" s="19"/>
      <c r="CM1672" s="19"/>
      <c r="CN1672" s="19"/>
      <c r="CO1672" s="19"/>
      <c r="CP1672" s="19"/>
      <c r="CQ1672" s="19"/>
      <c r="CR1672" s="19"/>
    </row>
    <row r="1673" spans="1:96" ht="107" customHeight="1">
      <c r="A1673" s="11" cm="1">
        <f t="array" ref="A1673">SUMPRODUCT(--ISNUMBER(SEARCH({"stranding","stranded"},E1673)))</f>
        <v>0</v>
      </c>
      <c r="B1673" s="12">
        <v>1836</v>
      </c>
      <c r="C1673" s="21" t="s">
        <v>3425</v>
      </c>
      <c r="D1673" s="22">
        <v>2010</v>
      </c>
      <c r="E1673" s="15" t="s">
        <v>3426</v>
      </c>
      <c r="F1673" s="15" t="s">
        <v>7177</v>
      </c>
      <c r="G1673" s="15">
        <f t="shared" si="26"/>
        <v>7</v>
      </c>
      <c r="H1673" s="16"/>
      <c r="I1673" s="16"/>
      <c r="J1673" s="16"/>
      <c r="K1673" s="16">
        <v>1</v>
      </c>
      <c r="L1673" s="16"/>
      <c r="M1673" s="16"/>
      <c r="N1673" s="16"/>
      <c r="O1673" s="16"/>
      <c r="P1673" s="17"/>
      <c r="Q1673" s="17"/>
      <c r="R1673" s="17"/>
      <c r="S1673" s="17"/>
      <c r="T1673" s="18"/>
      <c r="U1673" s="18">
        <v>1</v>
      </c>
      <c r="V1673" s="18"/>
      <c r="W1673" s="18">
        <v>1</v>
      </c>
      <c r="X1673" s="19">
        <v>1</v>
      </c>
      <c r="Y1673" s="19">
        <v>1</v>
      </c>
      <c r="Z1673" s="19"/>
      <c r="AA1673" s="19">
        <v>1</v>
      </c>
      <c r="AB1673" s="19"/>
      <c r="AC1673" s="19"/>
      <c r="AD1673" s="19"/>
      <c r="AE1673" s="19"/>
      <c r="AF1673" s="19"/>
      <c r="AG1673" s="19"/>
      <c r="AH1673" s="19"/>
      <c r="AI1673" s="19"/>
      <c r="AJ1673" s="17"/>
      <c r="AK1673" s="17"/>
      <c r="AL1673" s="17"/>
      <c r="AM1673" s="17"/>
      <c r="AN1673" s="17"/>
      <c r="AO1673" s="17"/>
      <c r="AP1673" s="17"/>
      <c r="AQ1673" s="17"/>
      <c r="AR1673" s="20"/>
      <c r="AS1673" s="20"/>
      <c r="AT1673" s="20"/>
      <c r="AU1673" s="20"/>
      <c r="AV1673" s="20"/>
      <c r="AW1673" s="20"/>
      <c r="AX1673" s="20"/>
      <c r="AY1673" s="20"/>
      <c r="AZ1673" s="20"/>
      <c r="BA1673" s="20"/>
      <c r="BB1673" s="20"/>
      <c r="BC1673" s="20"/>
      <c r="BD1673" s="16"/>
      <c r="BE1673" s="16"/>
      <c r="BF1673" s="16"/>
      <c r="BG1673" s="16"/>
      <c r="BH1673" s="16"/>
      <c r="BI1673" s="16"/>
      <c r="BJ1673" s="16"/>
      <c r="BK1673" s="16"/>
      <c r="BL1673" s="16"/>
      <c r="BM1673" s="16"/>
      <c r="BN1673" s="16"/>
      <c r="BO1673" s="16"/>
      <c r="BP1673" s="16"/>
      <c r="BQ1673" s="16"/>
      <c r="BR1673" s="16"/>
      <c r="BS1673" s="16"/>
      <c r="BT1673" s="16"/>
      <c r="BU1673" s="16"/>
      <c r="BV1673" s="16">
        <v>1</v>
      </c>
      <c r="BW1673" s="16"/>
      <c r="BX1673" s="16"/>
      <c r="BY1673" s="16"/>
      <c r="BZ1673" s="16"/>
      <c r="CA1673" s="16"/>
      <c r="CB1673" s="16"/>
      <c r="CC1673" s="16"/>
      <c r="CD1673" s="16"/>
      <c r="CE1673" s="16">
        <v>1</v>
      </c>
      <c r="CF1673" s="16"/>
      <c r="CG1673" s="19"/>
      <c r="CH1673" s="19"/>
      <c r="CI1673" s="19"/>
      <c r="CJ1673" s="19"/>
      <c r="CK1673" s="19"/>
      <c r="CL1673" s="19"/>
      <c r="CM1673" s="19"/>
      <c r="CN1673" s="19">
        <v>1</v>
      </c>
      <c r="CO1673" s="19"/>
      <c r="CP1673" s="19"/>
      <c r="CQ1673" s="19"/>
      <c r="CR1673" s="19"/>
    </row>
    <row r="1674" spans="1:96" ht="107" customHeight="1">
      <c r="A1674" s="11" cm="1">
        <f t="array" ref="A1674">SUMPRODUCT(--ISNUMBER(SEARCH({"stranding","stranded"},E1674)))</f>
        <v>0</v>
      </c>
      <c r="B1674" s="12">
        <v>1837</v>
      </c>
      <c r="C1674" s="13" t="s">
        <v>3427</v>
      </c>
      <c r="D1674" s="14">
        <v>2010</v>
      </c>
      <c r="E1674" s="15" t="s">
        <v>3428</v>
      </c>
      <c r="F1674" s="15" t="s">
        <v>7178</v>
      </c>
      <c r="G1674" s="15">
        <f t="shared" si="26"/>
        <v>5</v>
      </c>
      <c r="H1674" s="16"/>
      <c r="I1674" s="16"/>
      <c r="J1674" s="16">
        <v>2</v>
      </c>
      <c r="K1674" s="16"/>
      <c r="L1674" s="16"/>
      <c r="M1674" s="16"/>
      <c r="N1674" s="16"/>
      <c r="O1674" s="16"/>
      <c r="P1674" s="17">
        <v>1</v>
      </c>
      <c r="Q1674" s="17"/>
      <c r="R1674" s="17"/>
      <c r="S1674" s="17"/>
      <c r="T1674" s="18"/>
      <c r="U1674" s="18">
        <v>1</v>
      </c>
      <c r="V1674" s="18"/>
      <c r="W1674" s="18"/>
      <c r="X1674" s="19"/>
      <c r="Y1674" s="19">
        <v>1</v>
      </c>
      <c r="Z1674" s="19"/>
      <c r="AA1674" s="19">
        <v>1</v>
      </c>
      <c r="AB1674" s="19"/>
      <c r="AC1674" s="19"/>
      <c r="AD1674" s="19"/>
      <c r="AE1674" s="19"/>
      <c r="AF1674" s="19"/>
      <c r="AG1674" s="19"/>
      <c r="AH1674" s="19"/>
      <c r="AI1674" s="19"/>
      <c r="AJ1674" s="17"/>
      <c r="AK1674" s="17"/>
      <c r="AL1674" s="17"/>
      <c r="AM1674" s="17"/>
      <c r="AN1674" s="17"/>
      <c r="AO1674" s="17"/>
      <c r="AP1674" s="17"/>
      <c r="AQ1674" s="17"/>
      <c r="AR1674" s="20"/>
      <c r="AS1674" s="20"/>
      <c r="AT1674" s="20"/>
      <c r="AU1674" s="20"/>
      <c r="AV1674" s="20"/>
      <c r="AW1674" s="20"/>
      <c r="AX1674" s="20"/>
      <c r="AY1674" s="20"/>
      <c r="AZ1674" s="20"/>
      <c r="BA1674" s="20"/>
      <c r="BB1674" s="20"/>
      <c r="BC1674" s="20"/>
      <c r="BD1674" s="16"/>
      <c r="BE1674" s="16"/>
      <c r="BF1674" s="16"/>
      <c r="BG1674" s="16"/>
      <c r="BH1674" s="16"/>
      <c r="BI1674" s="16"/>
      <c r="BJ1674" s="16"/>
      <c r="BK1674" s="16"/>
      <c r="BL1674" s="16"/>
      <c r="BM1674" s="16"/>
      <c r="BN1674" s="16"/>
      <c r="BO1674" s="16"/>
      <c r="BP1674" s="16"/>
      <c r="BQ1674" s="16"/>
      <c r="BR1674" s="16"/>
      <c r="BS1674" s="16"/>
      <c r="BT1674" s="16"/>
      <c r="BU1674" s="16"/>
      <c r="BV1674" s="16"/>
      <c r="BW1674" s="16"/>
      <c r="BX1674" s="16"/>
      <c r="BY1674" s="16"/>
      <c r="BZ1674" s="16"/>
      <c r="CA1674" s="16"/>
      <c r="CB1674" s="16"/>
      <c r="CC1674" s="16">
        <v>1</v>
      </c>
      <c r="CD1674" s="16"/>
      <c r="CE1674" s="16"/>
      <c r="CF1674" s="16"/>
      <c r="CG1674" s="19"/>
      <c r="CH1674" s="19"/>
      <c r="CI1674" s="19"/>
      <c r="CJ1674" s="19">
        <v>1</v>
      </c>
      <c r="CK1674" s="19"/>
      <c r="CL1674" s="19"/>
      <c r="CM1674" s="19"/>
      <c r="CN1674" s="19"/>
      <c r="CO1674" s="19"/>
      <c r="CP1674" s="19"/>
      <c r="CQ1674" s="19"/>
      <c r="CR1674" s="19"/>
    </row>
    <row r="1675" spans="1:96" ht="107" customHeight="1">
      <c r="A1675" s="11" cm="1">
        <f t="array" ref="A1675">SUMPRODUCT(--ISNUMBER(SEARCH({"stranding","stranded"},E1675)))</f>
        <v>0</v>
      </c>
      <c r="B1675" s="12">
        <v>1838</v>
      </c>
      <c r="C1675" s="21" t="s">
        <v>3429</v>
      </c>
      <c r="D1675" s="22">
        <v>2010</v>
      </c>
      <c r="E1675" s="15" t="s">
        <v>3430</v>
      </c>
      <c r="F1675" s="15" t="s">
        <v>8050</v>
      </c>
      <c r="G1675" s="15">
        <f t="shared" si="26"/>
        <v>8</v>
      </c>
      <c r="H1675" s="16"/>
      <c r="I1675" s="16"/>
      <c r="J1675" s="16"/>
      <c r="K1675" s="16"/>
      <c r="L1675" s="16">
        <v>1</v>
      </c>
      <c r="M1675" s="16">
        <v>2</v>
      </c>
      <c r="N1675" s="16"/>
      <c r="O1675" s="16"/>
      <c r="P1675" s="17"/>
      <c r="Q1675" s="17"/>
      <c r="R1675" s="17"/>
      <c r="S1675" s="17"/>
      <c r="T1675" s="18"/>
      <c r="U1675" s="18">
        <v>1</v>
      </c>
      <c r="V1675" s="18"/>
      <c r="W1675" s="18"/>
      <c r="X1675" s="19"/>
      <c r="Y1675" s="19">
        <v>1</v>
      </c>
      <c r="Z1675" s="19">
        <v>1</v>
      </c>
      <c r="AA1675" s="19"/>
      <c r="AB1675" s="19"/>
      <c r="AC1675" s="19"/>
      <c r="AD1675" s="19"/>
      <c r="AE1675" s="19"/>
      <c r="AF1675" s="19"/>
      <c r="AG1675" s="19"/>
      <c r="AH1675" s="19"/>
      <c r="AI1675" s="19"/>
      <c r="AJ1675" s="17"/>
      <c r="AK1675" s="17"/>
      <c r="AL1675" s="17"/>
      <c r="AM1675" s="17"/>
      <c r="AN1675" s="17"/>
      <c r="AO1675" s="17"/>
      <c r="AP1675" s="17"/>
      <c r="AQ1675" s="17"/>
      <c r="AR1675" s="20"/>
      <c r="AS1675" s="20"/>
      <c r="AT1675" s="20"/>
      <c r="AU1675" s="20"/>
      <c r="AV1675" s="20"/>
      <c r="AW1675" s="20"/>
      <c r="AX1675" s="20"/>
      <c r="AY1675" s="20"/>
      <c r="AZ1675" s="20"/>
      <c r="BA1675" s="20"/>
      <c r="BB1675" s="20"/>
      <c r="BC1675" s="20"/>
      <c r="BD1675" s="16">
        <v>1</v>
      </c>
      <c r="BE1675" s="16"/>
      <c r="BF1675" s="16">
        <v>1</v>
      </c>
      <c r="BG1675" s="16"/>
      <c r="BH1675" s="16"/>
      <c r="BI1675" s="16"/>
      <c r="BJ1675" s="16"/>
      <c r="BK1675" s="16"/>
      <c r="BL1675" s="16"/>
      <c r="BM1675" s="16">
        <v>1</v>
      </c>
      <c r="BN1675" s="16"/>
      <c r="BO1675" s="16"/>
      <c r="BP1675" s="16">
        <v>1</v>
      </c>
      <c r="BQ1675" s="16"/>
      <c r="BR1675" s="16"/>
      <c r="BS1675" s="16"/>
      <c r="BT1675" s="16"/>
      <c r="BU1675" s="16"/>
      <c r="BV1675" s="16"/>
      <c r="BW1675" s="16"/>
      <c r="BX1675" s="16"/>
      <c r="BY1675" s="16"/>
      <c r="BZ1675" s="16">
        <v>1</v>
      </c>
      <c r="CA1675" s="16"/>
      <c r="CB1675" s="16"/>
      <c r="CC1675" s="16"/>
      <c r="CD1675" s="16"/>
      <c r="CE1675" s="16"/>
      <c r="CF1675" s="16"/>
      <c r="CG1675" s="19"/>
      <c r="CH1675" s="19"/>
      <c r="CI1675" s="19"/>
      <c r="CJ1675" s="19"/>
      <c r="CK1675" s="19"/>
      <c r="CL1675" s="19"/>
      <c r="CM1675" s="19"/>
      <c r="CN1675" s="19"/>
      <c r="CO1675" s="19">
        <v>1</v>
      </c>
      <c r="CP1675" s="19"/>
      <c r="CQ1675" s="19"/>
      <c r="CR1675" s="19"/>
    </row>
    <row r="1676" spans="1:96" ht="107" customHeight="1">
      <c r="A1676" s="11" cm="1">
        <f t="array" ref="A1676">SUMPRODUCT(--ISNUMBER(SEARCH({"stranding","stranded"},E1676)))</f>
        <v>0</v>
      </c>
      <c r="B1676" s="12">
        <v>1839</v>
      </c>
      <c r="C1676" s="13" t="s">
        <v>3431</v>
      </c>
      <c r="D1676" s="14">
        <v>2010</v>
      </c>
      <c r="E1676" s="15" t="s">
        <v>3432</v>
      </c>
      <c r="F1676" s="15" t="s">
        <v>7179</v>
      </c>
      <c r="G1676" s="15">
        <f t="shared" si="26"/>
        <v>7</v>
      </c>
      <c r="H1676" s="16"/>
      <c r="I1676" s="16"/>
      <c r="J1676" s="16">
        <v>1</v>
      </c>
      <c r="K1676" s="16"/>
      <c r="L1676" s="16">
        <v>1</v>
      </c>
      <c r="M1676" s="16"/>
      <c r="N1676" s="16"/>
      <c r="O1676" s="16"/>
      <c r="P1676" s="17"/>
      <c r="Q1676" s="17"/>
      <c r="R1676" s="17"/>
      <c r="S1676" s="17"/>
      <c r="T1676" s="18"/>
      <c r="U1676" s="18"/>
      <c r="V1676" s="18">
        <v>1</v>
      </c>
      <c r="W1676" s="18">
        <v>1</v>
      </c>
      <c r="X1676" s="19"/>
      <c r="Y1676" s="19">
        <v>1</v>
      </c>
      <c r="Z1676" s="19"/>
      <c r="AA1676" s="19"/>
      <c r="AB1676" s="19"/>
      <c r="AC1676" s="19"/>
      <c r="AD1676" s="19"/>
      <c r="AE1676" s="19"/>
      <c r="AF1676" s="19"/>
      <c r="AG1676" s="19"/>
      <c r="AH1676" s="19"/>
      <c r="AI1676" s="19"/>
      <c r="AJ1676" s="17">
        <v>1</v>
      </c>
      <c r="AK1676" s="17"/>
      <c r="AL1676" s="17"/>
      <c r="AM1676" s="17"/>
      <c r="AN1676" s="17"/>
      <c r="AO1676" s="17"/>
      <c r="AP1676" s="17"/>
      <c r="AQ1676" s="17"/>
      <c r="AR1676" s="20"/>
      <c r="AS1676" s="20"/>
      <c r="AT1676" s="20"/>
      <c r="AU1676" s="20"/>
      <c r="AV1676" s="20"/>
      <c r="AW1676" s="20"/>
      <c r="AX1676" s="20"/>
      <c r="AY1676" s="20"/>
      <c r="AZ1676" s="20"/>
      <c r="BA1676" s="20">
        <v>1</v>
      </c>
      <c r="BB1676" s="20"/>
      <c r="BC1676" s="20"/>
      <c r="BD1676" s="16"/>
      <c r="BE1676" s="16"/>
      <c r="BF1676" s="16"/>
      <c r="BG1676" s="16"/>
      <c r="BH1676" s="16"/>
      <c r="BI1676" s="16"/>
      <c r="BJ1676" s="16"/>
      <c r="BK1676" s="16"/>
      <c r="BL1676" s="16"/>
      <c r="BM1676" s="16"/>
      <c r="BN1676" s="16"/>
      <c r="BO1676" s="16"/>
      <c r="BP1676" s="16">
        <v>1</v>
      </c>
      <c r="BQ1676" s="16"/>
      <c r="BR1676" s="16"/>
      <c r="BS1676" s="16"/>
      <c r="BT1676" s="16"/>
      <c r="BU1676" s="16"/>
      <c r="BV1676" s="16"/>
      <c r="BW1676" s="16"/>
      <c r="BX1676" s="16"/>
      <c r="BY1676" s="16"/>
      <c r="BZ1676" s="16">
        <v>1</v>
      </c>
      <c r="CA1676" s="16"/>
      <c r="CB1676" s="16"/>
      <c r="CC1676" s="16"/>
      <c r="CD1676" s="16"/>
      <c r="CE1676" s="16"/>
      <c r="CF1676" s="16"/>
      <c r="CG1676" s="19"/>
      <c r="CH1676" s="19"/>
      <c r="CI1676" s="19"/>
      <c r="CJ1676" s="19"/>
      <c r="CK1676" s="19"/>
      <c r="CL1676" s="19"/>
      <c r="CM1676" s="19"/>
      <c r="CN1676" s="19">
        <v>1</v>
      </c>
      <c r="CO1676" s="19"/>
      <c r="CP1676" s="19"/>
      <c r="CQ1676" s="19"/>
      <c r="CR1676" s="19"/>
    </row>
    <row r="1677" spans="1:96" ht="107" customHeight="1">
      <c r="A1677" s="11" cm="1">
        <f t="array" ref="A1677">SUMPRODUCT(--ISNUMBER(SEARCH({"stranding","stranded"},E1677)))</f>
        <v>0</v>
      </c>
      <c r="B1677" s="12">
        <v>1840</v>
      </c>
      <c r="C1677" s="21" t="s">
        <v>3433</v>
      </c>
      <c r="D1677" s="22">
        <v>2010</v>
      </c>
      <c r="E1677" s="15" t="s">
        <v>3434</v>
      </c>
      <c r="F1677" s="15" t="s">
        <v>6001</v>
      </c>
      <c r="G1677" s="15">
        <f t="shared" si="26"/>
        <v>8</v>
      </c>
      <c r="H1677" s="16"/>
      <c r="I1677" s="16"/>
      <c r="J1677" s="16"/>
      <c r="K1677" s="16"/>
      <c r="L1677" s="16"/>
      <c r="M1677" s="16"/>
      <c r="N1677" s="16"/>
      <c r="O1677" s="16"/>
      <c r="P1677" s="17"/>
      <c r="Q1677" s="17"/>
      <c r="R1677" s="17">
        <v>1</v>
      </c>
      <c r="S1677" s="17"/>
      <c r="T1677" s="18"/>
      <c r="U1677" s="18">
        <v>1</v>
      </c>
      <c r="V1677" s="18"/>
      <c r="W1677" s="18"/>
      <c r="X1677" s="19"/>
      <c r="Y1677" s="19">
        <v>1</v>
      </c>
      <c r="Z1677" s="19"/>
      <c r="AA1677" s="19">
        <v>1</v>
      </c>
      <c r="AB1677" s="19"/>
      <c r="AC1677" s="19"/>
      <c r="AD1677" s="19"/>
      <c r="AE1677" s="19"/>
      <c r="AF1677" s="19"/>
      <c r="AG1677" s="19"/>
      <c r="AH1677" s="19"/>
      <c r="AI1677" s="19"/>
      <c r="AJ1677" s="17"/>
      <c r="AK1677" s="17"/>
      <c r="AL1677" s="17"/>
      <c r="AM1677" s="17"/>
      <c r="AN1677" s="17"/>
      <c r="AO1677" s="17"/>
      <c r="AP1677" s="17"/>
      <c r="AQ1677" s="17"/>
      <c r="AR1677" s="20"/>
      <c r="AS1677" s="20"/>
      <c r="AT1677" s="20"/>
      <c r="AU1677" s="20"/>
      <c r="AV1677" s="20"/>
      <c r="AW1677" s="20"/>
      <c r="AX1677" s="20"/>
      <c r="AY1677" s="20"/>
      <c r="AZ1677" s="20"/>
      <c r="BA1677" s="20"/>
      <c r="BB1677" s="20"/>
      <c r="BC1677" s="20"/>
      <c r="BD1677" s="16"/>
      <c r="BE1677" s="16"/>
      <c r="BF1677" s="16">
        <v>1</v>
      </c>
      <c r="BG1677" s="16"/>
      <c r="BH1677" s="16"/>
      <c r="BI1677" s="16">
        <v>1</v>
      </c>
      <c r="BJ1677" s="16"/>
      <c r="BK1677" s="16"/>
      <c r="BL1677" s="16"/>
      <c r="BM1677" s="16"/>
      <c r="BN1677" s="16"/>
      <c r="BO1677" s="16"/>
      <c r="BP1677" s="16"/>
      <c r="BQ1677" s="16"/>
      <c r="BR1677" s="16"/>
      <c r="BS1677" s="16"/>
      <c r="BT1677" s="16"/>
      <c r="BU1677" s="16"/>
      <c r="BV1677" s="16"/>
      <c r="BW1677" s="16"/>
      <c r="BX1677" s="16"/>
      <c r="BY1677" s="16">
        <v>1</v>
      </c>
      <c r="BZ1677" s="16">
        <v>1</v>
      </c>
      <c r="CA1677" s="16"/>
      <c r="CB1677" s="16"/>
      <c r="CC1677" s="16"/>
      <c r="CD1677" s="16"/>
      <c r="CE1677" s="16"/>
      <c r="CF1677" s="16"/>
      <c r="CG1677" s="19"/>
      <c r="CH1677" s="19"/>
      <c r="CI1677" s="19"/>
      <c r="CJ1677" s="19"/>
      <c r="CK1677" s="19"/>
      <c r="CL1677" s="19"/>
      <c r="CM1677" s="19"/>
      <c r="CN1677" s="19"/>
      <c r="CO1677" s="19"/>
      <c r="CP1677" s="19"/>
      <c r="CQ1677" s="19"/>
      <c r="CR1677" s="19"/>
    </row>
    <row r="1678" spans="1:96" ht="107" customHeight="1">
      <c r="A1678" s="11" cm="1">
        <f t="array" ref="A1678">SUMPRODUCT(--ISNUMBER(SEARCH({"stranding","stranded"},E1678)))</f>
        <v>0</v>
      </c>
      <c r="B1678" s="12">
        <v>1841</v>
      </c>
      <c r="C1678" s="13" t="s">
        <v>3435</v>
      </c>
      <c r="D1678" s="14">
        <v>2010</v>
      </c>
      <c r="E1678" s="15" t="s">
        <v>3436</v>
      </c>
      <c r="F1678" s="15" t="s">
        <v>7180</v>
      </c>
      <c r="G1678" s="15">
        <f t="shared" si="26"/>
        <v>8</v>
      </c>
      <c r="H1678" s="16"/>
      <c r="I1678" s="16"/>
      <c r="J1678" s="16"/>
      <c r="K1678" s="16">
        <v>2</v>
      </c>
      <c r="L1678" s="16"/>
      <c r="M1678" s="16"/>
      <c r="N1678" s="16"/>
      <c r="O1678" s="16"/>
      <c r="P1678" s="17">
        <v>1</v>
      </c>
      <c r="Q1678" s="17">
        <v>1</v>
      </c>
      <c r="R1678" s="17"/>
      <c r="S1678" s="17"/>
      <c r="T1678" s="18">
        <v>1</v>
      </c>
      <c r="U1678" s="18"/>
      <c r="V1678" s="18"/>
      <c r="W1678" s="18"/>
      <c r="X1678" s="19"/>
      <c r="Y1678" s="19">
        <v>1</v>
      </c>
      <c r="Z1678" s="19">
        <v>1</v>
      </c>
      <c r="AA1678" s="19"/>
      <c r="AB1678" s="19">
        <v>1</v>
      </c>
      <c r="AC1678" s="19"/>
      <c r="AD1678" s="19"/>
      <c r="AE1678" s="19"/>
      <c r="AF1678" s="19"/>
      <c r="AG1678" s="19"/>
      <c r="AH1678" s="19"/>
      <c r="AI1678" s="19"/>
      <c r="AJ1678" s="17"/>
      <c r="AK1678" s="17"/>
      <c r="AL1678" s="17"/>
      <c r="AM1678" s="17"/>
      <c r="AN1678" s="17"/>
      <c r="AO1678" s="17"/>
      <c r="AP1678" s="17"/>
      <c r="AQ1678" s="17"/>
      <c r="AR1678" s="20"/>
      <c r="AS1678" s="20"/>
      <c r="AT1678" s="20"/>
      <c r="AU1678" s="20"/>
      <c r="AV1678" s="20"/>
      <c r="AW1678" s="20"/>
      <c r="AX1678" s="20"/>
      <c r="AY1678" s="20"/>
      <c r="AZ1678" s="20"/>
      <c r="BA1678" s="20"/>
      <c r="BB1678" s="20"/>
      <c r="BC1678" s="20"/>
      <c r="BD1678" s="16"/>
      <c r="BE1678" s="16"/>
      <c r="BF1678" s="16"/>
      <c r="BG1678" s="16"/>
      <c r="BH1678" s="16"/>
      <c r="BI1678" s="16"/>
      <c r="BJ1678" s="16"/>
      <c r="BK1678" s="16"/>
      <c r="BL1678" s="16"/>
      <c r="BM1678" s="16"/>
      <c r="BN1678" s="16"/>
      <c r="BO1678" s="16">
        <v>1</v>
      </c>
      <c r="BP1678" s="16"/>
      <c r="BQ1678" s="16"/>
      <c r="BR1678" s="16"/>
      <c r="BS1678" s="16"/>
      <c r="BT1678" s="16"/>
      <c r="BU1678" s="16"/>
      <c r="BV1678" s="16"/>
      <c r="BW1678" s="16"/>
      <c r="BX1678" s="16"/>
      <c r="BY1678" s="16"/>
      <c r="BZ1678" s="16">
        <v>1</v>
      </c>
      <c r="CA1678" s="16"/>
      <c r="CB1678" s="16"/>
      <c r="CC1678" s="16"/>
      <c r="CD1678" s="16"/>
      <c r="CE1678" s="16"/>
      <c r="CF1678" s="16"/>
      <c r="CG1678" s="19"/>
      <c r="CH1678" s="19"/>
      <c r="CI1678" s="19"/>
      <c r="CJ1678" s="19">
        <v>1</v>
      </c>
      <c r="CK1678" s="19"/>
      <c r="CL1678" s="19"/>
      <c r="CM1678" s="19"/>
      <c r="CN1678" s="19"/>
      <c r="CO1678" s="19"/>
      <c r="CP1678" s="19"/>
      <c r="CQ1678" s="19"/>
      <c r="CR1678" s="19"/>
    </row>
    <row r="1679" spans="1:96" ht="107" customHeight="1">
      <c r="A1679" s="11" cm="1">
        <f t="array" ref="A1679">SUMPRODUCT(--ISNUMBER(SEARCH({"stranding","stranded"},E1679)))</f>
        <v>0</v>
      </c>
      <c r="B1679" s="12">
        <v>1842</v>
      </c>
      <c r="C1679" s="21" t="s">
        <v>3437</v>
      </c>
      <c r="D1679" s="22">
        <v>2010</v>
      </c>
      <c r="E1679" s="15" t="s">
        <v>3438</v>
      </c>
      <c r="F1679" s="15" t="s">
        <v>6640</v>
      </c>
      <c r="G1679" s="15">
        <f t="shared" si="26"/>
        <v>6</v>
      </c>
      <c r="H1679" s="16"/>
      <c r="I1679" s="16"/>
      <c r="J1679" s="16"/>
      <c r="K1679" s="16">
        <v>1</v>
      </c>
      <c r="L1679" s="16"/>
      <c r="M1679" s="16"/>
      <c r="N1679" s="16"/>
      <c r="O1679" s="16"/>
      <c r="P1679" s="17"/>
      <c r="Q1679" s="17"/>
      <c r="R1679" s="17"/>
      <c r="S1679" s="17"/>
      <c r="T1679" s="18"/>
      <c r="U1679" s="18">
        <v>1</v>
      </c>
      <c r="V1679" s="18"/>
      <c r="W1679" s="18"/>
      <c r="X1679" s="19">
        <v>1</v>
      </c>
      <c r="Y1679" s="19">
        <v>1</v>
      </c>
      <c r="Z1679" s="19">
        <v>1</v>
      </c>
      <c r="AA1679" s="19"/>
      <c r="AB1679" s="19"/>
      <c r="AC1679" s="19"/>
      <c r="AD1679" s="19"/>
      <c r="AE1679" s="19"/>
      <c r="AF1679" s="19"/>
      <c r="AG1679" s="19"/>
      <c r="AH1679" s="19"/>
      <c r="AI1679" s="19"/>
      <c r="AJ1679" s="17"/>
      <c r="AK1679" s="17"/>
      <c r="AL1679" s="17"/>
      <c r="AM1679" s="17"/>
      <c r="AN1679" s="17"/>
      <c r="AO1679" s="17"/>
      <c r="AP1679" s="17"/>
      <c r="AQ1679" s="17"/>
      <c r="AR1679" s="20"/>
      <c r="AS1679" s="20"/>
      <c r="AT1679" s="20"/>
      <c r="AU1679" s="20"/>
      <c r="AV1679" s="20"/>
      <c r="AW1679" s="20"/>
      <c r="AX1679" s="20"/>
      <c r="AY1679" s="20"/>
      <c r="AZ1679" s="20"/>
      <c r="BA1679" s="20"/>
      <c r="BB1679" s="20"/>
      <c r="BC1679" s="20"/>
      <c r="BD1679" s="16"/>
      <c r="BE1679" s="16"/>
      <c r="BF1679" s="16"/>
      <c r="BG1679" s="16"/>
      <c r="BH1679" s="16"/>
      <c r="BI1679" s="16"/>
      <c r="BJ1679" s="16"/>
      <c r="BK1679" s="16"/>
      <c r="BL1679" s="16"/>
      <c r="BM1679" s="16"/>
      <c r="BN1679" s="16"/>
      <c r="BO1679" s="16"/>
      <c r="BP1679" s="16"/>
      <c r="BQ1679" s="16"/>
      <c r="BR1679" s="16"/>
      <c r="BS1679" s="16"/>
      <c r="BT1679" s="16"/>
      <c r="BU1679" s="16"/>
      <c r="BV1679" s="16">
        <v>1</v>
      </c>
      <c r="BW1679" s="16"/>
      <c r="BX1679" s="16"/>
      <c r="BY1679" s="16"/>
      <c r="BZ1679" s="16"/>
      <c r="CA1679" s="16"/>
      <c r="CB1679" s="16"/>
      <c r="CC1679" s="16"/>
      <c r="CD1679" s="16"/>
      <c r="CE1679" s="16">
        <v>1</v>
      </c>
      <c r="CF1679" s="16"/>
      <c r="CG1679" s="19"/>
      <c r="CH1679" s="19"/>
      <c r="CI1679" s="19"/>
      <c r="CJ1679" s="19"/>
      <c r="CK1679" s="19">
        <v>1</v>
      </c>
      <c r="CL1679" s="19"/>
      <c r="CM1679" s="19"/>
      <c r="CN1679" s="19"/>
      <c r="CO1679" s="19"/>
      <c r="CP1679" s="19"/>
      <c r="CQ1679" s="19"/>
      <c r="CR1679" s="19"/>
    </row>
    <row r="1680" spans="1:96" ht="107" customHeight="1">
      <c r="A1680" s="11" cm="1">
        <f t="array" ref="A1680">SUMPRODUCT(--ISNUMBER(SEARCH({"stranding","stranded"},E1680)))</f>
        <v>0</v>
      </c>
      <c r="B1680" s="12">
        <v>1843</v>
      </c>
      <c r="C1680" s="13" t="s">
        <v>3439</v>
      </c>
      <c r="D1680" s="14">
        <v>2010</v>
      </c>
      <c r="E1680" s="15" t="s">
        <v>3440</v>
      </c>
      <c r="F1680" s="15" t="s">
        <v>6002</v>
      </c>
      <c r="G1680" s="15">
        <f t="shared" si="26"/>
        <v>6</v>
      </c>
      <c r="H1680" s="16"/>
      <c r="I1680" s="16"/>
      <c r="J1680" s="16">
        <v>1</v>
      </c>
      <c r="K1680" s="16">
        <v>1</v>
      </c>
      <c r="L1680" s="16"/>
      <c r="M1680" s="16"/>
      <c r="N1680" s="16"/>
      <c r="O1680" s="16"/>
      <c r="P1680" s="17"/>
      <c r="Q1680" s="17"/>
      <c r="R1680" s="17">
        <v>1</v>
      </c>
      <c r="S1680" s="17"/>
      <c r="T1680" s="18"/>
      <c r="U1680" s="18">
        <v>1</v>
      </c>
      <c r="V1680" s="18"/>
      <c r="W1680" s="18"/>
      <c r="X1680" s="19">
        <v>1</v>
      </c>
      <c r="Y1680" s="19">
        <v>1</v>
      </c>
      <c r="Z1680" s="19">
        <v>1</v>
      </c>
      <c r="AA1680" s="19"/>
      <c r="AB1680" s="19"/>
      <c r="AC1680" s="19"/>
      <c r="AD1680" s="19"/>
      <c r="AE1680" s="19"/>
      <c r="AF1680" s="19"/>
      <c r="AG1680" s="19"/>
      <c r="AH1680" s="19"/>
      <c r="AI1680" s="19"/>
      <c r="AJ1680" s="17"/>
      <c r="AK1680" s="17"/>
      <c r="AL1680" s="17"/>
      <c r="AM1680" s="17"/>
      <c r="AN1680" s="17"/>
      <c r="AO1680" s="17"/>
      <c r="AP1680" s="17"/>
      <c r="AQ1680" s="17"/>
      <c r="AR1680" s="20"/>
      <c r="AS1680" s="20"/>
      <c r="AT1680" s="20"/>
      <c r="AU1680" s="20"/>
      <c r="AV1680" s="20"/>
      <c r="AW1680" s="20"/>
      <c r="AX1680" s="20"/>
      <c r="AY1680" s="20"/>
      <c r="AZ1680" s="20"/>
      <c r="BA1680" s="20"/>
      <c r="BB1680" s="20"/>
      <c r="BC1680" s="20"/>
      <c r="BD1680" s="16"/>
      <c r="BE1680" s="16"/>
      <c r="BF1680" s="16"/>
      <c r="BG1680" s="16"/>
      <c r="BH1680" s="16"/>
      <c r="BI1680" s="16"/>
      <c r="BJ1680" s="16"/>
      <c r="BK1680" s="16"/>
      <c r="BL1680" s="16"/>
      <c r="BM1680" s="16"/>
      <c r="BN1680" s="16"/>
      <c r="BO1680" s="16"/>
      <c r="BP1680" s="16"/>
      <c r="BQ1680" s="16"/>
      <c r="BR1680" s="16"/>
      <c r="BS1680" s="16"/>
      <c r="BT1680" s="16"/>
      <c r="BU1680" s="16"/>
      <c r="BV1680" s="16"/>
      <c r="BW1680" s="16"/>
      <c r="BX1680" s="16"/>
      <c r="BY1680" s="16"/>
      <c r="BZ1680" s="16">
        <v>1</v>
      </c>
      <c r="CA1680" s="16"/>
      <c r="CB1680" s="16"/>
      <c r="CC1680" s="16"/>
      <c r="CD1680" s="16"/>
      <c r="CE1680" s="16"/>
      <c r="CF1680" s="16"/>
      <c r="CG1680" s="19"/>
      <c r="CH1680" s="19"/>
      <c r="CI1680" s="19"/>
      <c r="CJ1680" s="19"/>
      <c r="CK1680" s="19"/>
      <c r="CL1680" s="19"/>
      <c r="CM1680" s="19"/>
      <c r="CN1680" s="19"/>
      <c r="CO1680" s="19"/>
      <c r="CP1680" s="19"/>
      <c r="CQ1680" s="19"/>
      <c r="CR1680" s="19"/>
    </row>
    <row r="1681" spans="1:96" ht="107" customHeight="1">
      <c r="A1681" s="11" cm="1">
        <f t="array" ref="A1681">SUMPRODUCT(--ISNUMBER(SEARCH({"stranding","stranded"},E1681)))</f>
        <v>0</v>
      </c>
      <c r="B1681" s="12">
        <v>1844</v>
      </c>
      <c r="C1681" s="21" t="s">
        <v>3441</v>
      </c>
      <c r="D1681" s="22">
        <v>2010</v>
      </c>
      <c r="E1681" s="15" t="s">
        <v>3442</v>
      </c>
      <c r="F1681" s="15" t="s">
        <v>5983</v>
      </c>
      <c r="G1681" s="15">
        <f t="shared" si="26"/>
        <v>4</v>
      </c>
      <c r="H1681" s="16"/>
      <c r="I1681" s="16"/>
      <c r="J1681" s="16"/>
      <c r="K1681" s="16">
        <v>1</v>
      </c>
      <c r="L1681" s="16"/>
      <c r="M1681" s="16"/>
      <c r="N1681" s="16"/>
      <c r="O1681" s="16"/>
      <c r="P1681" s="17"/>
      <c r="Q1681" s="17"/>
      <c r="R1681" s="17"/>
      <c r="S1681" s="17"/>
      <c r="T1681" s="18"/>
      <c r="U1681" s="18">
        <v>1</v>
      </c>
      <c r="V1681" s="18"/>
      <c r="W1681" s="18"/>
      <c r="X1681" s="19"/>
      <c r="Y1681" s="19">
        <v>1</v>
      </c>
      <c r="Z1681" s="19">
        <v>1</v>
      </c>
      <c r="AA1681" s="19"/>
      <c r="AB1681" s="19"/>
      <c r="AC1681" s="19"/>
      <c r="AD1681" s="19"/>
      <c r="AE1681" s="19"/>
      <c r="AF1681" s="19"/>
      <c r="AG1681" s="19"/>
      <c r="AH1681" s="19"/>
      <c r="AI1681" s="19"/>
      <c r="AJ1681" s="17"/>
      <c r="AK1681" s="17"/>
      <c r="AL1681" s="17"/>
      <c r="AM1681" s="17"/>
      <c r="AN1681" s="17"/>
      <c r="AO1681" s="17"/>
      <c r="AP1681" s="17"/>
      <c r="AQ1681" s="17"/>
      <c r="AR1681" s="20"/>
      <c r="AS1681" s="20"/>
      <c r="AT1681" s="20"/>
      <c r="AU1681" s="20"/>
      <c r="AV1681" s="20"/>
      <c r="AW1681" s="20"/>
      <c r="AX1681" s="20"/>
      <c r="AY1681" s="20"/>
      <c r="AZ1681" s="20"/>
      <c r="BA1681" s="20"/>
      <c r="BB1681" s="20"/>
      <c r="BC1681" s="20"/>
      <c r="BD1681" s="16"/>
      <c r="BE1681" s="16"/>
      <c r="BF1681" s="16"/>
      <c r="BG1681" s="16"/>
      <c r="BH1681" s="16"/>
      <c r="BI1681" s="16"/>
      <c r="BJ1681" s="16"/>
      <c r="BK1681" s="16"/>
      <c r="BL1681" s="16"/>
      <c r="BM1681" s="16"/>
      <c r="BN1681" s="16"/>
      <c r="BO1681" s="16"/>
      <c r="BP1681" s="16"/>
      <c r="BQ1681" s="16"/>
      <c r="BR1681" s="16"/>
      <c r="BS1681" s="16"/>
      <c r="BT1681" s="16"/>
      <c r="BU1681" s="16"/>
      <c r="BV1681" s="16"/>
      <c r="BW1681" s="16"/>
      <c r="BX1681" s="16"/>
      <c r="BY1681" s="16"/>
      <c r="BZ1681" s="16">
        <v>1</v>
      </c>
      <c r="CA1681" s="16"/>
      <c r="CB1681" s="16"/>
      <c r="CC1681" s="16"/>
      <c r="CD1681" s="16"/>
      <c r="CE1681" s="16"/>
      <c r="CF1681" s="16"/>
      <c r="CG1681" s="19"/>
      <c r="CH1681" s="19"/>
      <c r="CI1681" s="19"/>
      <c r="CJ1681" s="19"/>
      <c r="CK1681" s="19"/>
      <c r="CL1681" s="19"/>
      <c r="CM1681" s="19"/>
      <c r="CN1681" s="19">
        <v>1</v>
      </c>
      <c r="CO1681" s="19"/>
      <c r="CP1681" s="19"/>
      <c r="CQ1681" s="19"/>
      <c r="CR1681" s="19"/>
    </row>
    <row r="1682" spans="1:96" ht="107" customHeight="1">
      <c r="A1682" s="11" cm="1">
        <f t="array" ref="A1682">SUMPRODUCT(--ISNUMBER(SEARCH({"stranding","stranded"},E1682)))</f>
        <v>0</v>
      </c>
      <c r="B1682" s="12">
        <v>1845</v>
      </c>
      <c r="C1682" s="13" t="s">
        <v>3443</v>
      </c>
      <c r="D1682" s="14">
        <v>2010</v>
      </c>
      <c r="E1682" s="15" t="s">
        <v>3444</v>
      </c>
      <c r="F1682" s="15" t="s">
        <v>7181</v>
      </c>
      <c r="G1682" s="15">
        <f t="shared" si="26"/>
        <v>6</v>
      </c>
      <c r="H1682" s="16"/>
      <c r="I1682" s="16"/>
      <c r="J1682" s="16"/>
      <c r="K1682" s="16">
        <v>1</v>
      </c>
      <c r="L1682" s="16"/>
      <c r="M1682" s="16">
        <v>1</v>
      </c>
      <c r="N1682" s="16"/>
      <c r="O1682" s="16"/>
      <c r="P1682" s="17"/>
      <c r="Q1682" s="17"/>
      <c r="R1682" s="17"/>
      <c r="S1682" s="17"/>
      <c r="T1682" s="18">
        <v>1</v>
      </c>
      <c r="U1682" s="18"/>
      <c r="V1682" s="18"/>
      <c r="W1682" s="18"/>
      <c r="X1682" s="19"/>
      <c r="Y1682" s="19">
        <v>1</v>
      </c>
      <c r="Z1682" s="19">
        <v>1</v>
      </c>
      <c r="AA1682" s="19"/>
      <c r="AB1682" s="19"/>
      <c r="AC1682" s="19"/>
      <c r="AD1682" s="19"/>
      <c r="AE1682" s="19"/>
      <c r="AF1682" s="19"/>
      <c r="AG1682" s="19"/>
      <c r="AH1682" s="19"/>
      <c r="AI1682" s="19"/>
      <c r="AJ1682" s="17"/>
      <c r="AK1682" s="17"/>
      <c r="AL1682" s="17"/>
      <c r="AM1682" s="17"/>
      <c r="AN1682" s="17"/>
      <c r="AO1682" s="17"/>
      <c r="AP1682" s="17"/>
      <c r="AQ1682" s="17"/>
      <c r="AR1682" s="20"/>
      <c r="AS1682" s="20"/>
      <c r="AT1682" s="20"/>
      <c r="AU1682" s="20"/>
      <c r="AV1682" s="20"/>
      <c r="AW1682" s="20"/>
      <c r="AX1682" s="20"/>
      <c r="AY1682" s="20"/>
      <c r="AZ1682" s="20"/>
      <c r="BA1682" s="20"/>
      <c r="BB1682" s="20"/>
      <c r="BC1682" s="20"/>
      <c r="BD1682" s="16"/>
      <c r="BE1682" s="16"/>
      <c r="BF1682" s="16"/>
      <c r="BG1682" s="16"/>
      <c r="BH1682" s="16"/>
      <c r="BI1682" s="16">
        <v>1</v>
      </c>
      <c r="BJ1682" s="16"/>
      <c r="BK1682" s="16"/>
      <c r="BL1682" s="16"/>
      <c r="BM1682" s="16"/>
      <c r="BN1682" s="16"/>
      <c r="BO1682" s="16"/>
      <c r="BP1682" s="16"/>
      <c r="BQ1682" s="16"/>
      <c r="BR1682" s="16"/>
      <c r="BS1682" s="16"/>
      <c r="BT1682" s="16"/>
      <c r="BU1682" s="16"/>
      <c r="BV1682" s="16"/>
      <c r="BW1682" s="16">
        <v>1</v>
      </c>
      <c r="BX1682" s="16"/>
      <c r="BY1682" s="16"/>
      <c r="BZ1682" s="16">
        <v>1</v>
      </c>
      <c r="CA1682" s="16"/>
      <c r="CB1682" s="16"/>
      <c r="CC1682" s="16"/>
      <c r="CD1682" s="16"/>
      <c r="CE1682" s="16"/>
      <c r="CF1682" s="16"/>
      <c r="CG1682" s="19"/>
      <c r="CH1682" s="19"/>
      <c r="CI1682" s="19"/>
      <c r="CJ1682" s="19"/>
      <c r="CK1682" s="19"/>
      <c r="CL1682" s="19"/>
      <c r="CM1682" s="19">
        <v>1</v>
      </c>
      <c r="CN1682" s="19"/>
      <c r="CO1682" s="19"/>
      <c r="CP1682" s="19"/>
      <c r="CQ1682" s="19"/>
      <c r="CR1682" s="19"/>
    </row>
    <row r="1683" spans="1:96" ht="107" customHeight="1">
      <c r="A1683" s="11" cm="1">
        <f t="array" ref="A1683">SUMPRODUCT(--ISNUMBER(SEARCH({"stranding","stranded"},E1683)))</f>
        <v>0</v>
      </c>
      <c r="B1683" s="12">
        <v>1846</v>
      </c>
      <c r="C1683" s="21" t="s">
        <v>3445</v>
      </c>
      <c r="D1683" s="22">
        <v>2010</v>
      </c>
      <c r="E1683" s="15" t="s">
        <v>3446</v>
      </c>
      <c r="F1683" s="15" t="s">
        <v>7182</v>
      </c>
      <c r="G1683" s="15">
        <f t="shared" si="26"/>
        <v>3</v>
      </c>
      <c r="H1683" s="16"/>
      <c r="I1683" s="16"/>
      <c r="J1683" s="16"/>
      <c r="K1683" s="16"/>
      <c r="L1683" s="16"/>
      <c r="M1683" s="16"/>
      <c r="N1683" s="16"/>
      <c r="O1683" s="16"/>
      <c r="P1683" s="17"/>
      <c r="Q1683" s="17"/>
      <c r="R1683" s="17"/>
      <c r="S1683" s="17"/>
      <c r="T1683" s="18"/>
      <c r="U1683" s="18"/>
      <c r="V1683" s="18">
        <v>1</v>
      </c>
      <c r="W1683" s="18"/>
      <c r="X1683" s="19"/>
      <c r="Y1683" s="19"/>
      <c r="Z1683" s="19"/>
      <c r="AA1683" s="19"/>
      <c r="AB1683" s="19"/>
      <c r="AC1683" s="19"/>
      <c r="AD1683" s="19"/>
      <c r="AE1683" s="19"/>
      <c r="AF1683" s="19"/>
      <c r="AG1683" s="19"/>
      <c r="AH1683" s="19"/>
      <c r="AI1683" s="19"/>
      <c r="AJ1683" s="17">
        <v>1</v>
      </c>
      <c r="AK1683" s="17"/>
      <c r="AL1683" s="17"/>
      <c r="AM1683" s="17"/>
      <c r="AN1683" s="17"/>
      <c r="AO1683" s="17"/>
      <c r="AP1683" s="17"/>
      <c r="AQ1683" s="17"/>
      <c r="AR1683" s="20"/>
      <c r="AS1683" s="20"/>
      <c r="AT1683" s="20"/>
      <c r="AU1683" s="20"/>
      <c r="AV1683" s="20"/>
      <c r="AW1683" s="20"/>
      <c r="AX1683" s="20"/>
      <c r="AY1683" s="20"/>
      <c r="AZ1683" s="20"/>
      <c r="BA1683" s="20"/>
      <c r="BB1683" s="20"/>
      <c r="BC1683" s="20"/>
      <c r="BD1683" s="16"/>
      <c r="BE1683" s="16"/>
      <c r="BF1683" s="16"/>
      <c r="BG1683" s="16"/>
      <c r="BH1683" s="16"/>
      <c r="BI1683" s="16">
        <v>1</v>
      </c>
      <c r="BJ1683" s="16"/>
      <c r="BK1683" s="16"/>
      <c r="BL1683" s="16"/>
      <c r="BM1683" s="16"/>
      <c r="BN1683" s="16"/>
      <c r="BO1683" s="16"/>
      <c r="BP1683" s="16"/>
      <c r="BQ1683" s="16"/>
      <c r="BR1683" s="16"/>
      <c r="BS1683" s="16"/>
      <c r="BT1683" s="16"/>
      <c r="BU1683" s="16"/>
      <c r="BV1683" s="16"/>
      <c r="BW1683" s="16"/>
      <c r="BX1683" s="16"/>
      <c r="BY1683" s="16"/>
      <c r="BZ1683" s="16"/>
      <c r="CA1683" s="16"/>
      <c r="CB1683" s="16"/>
      <c r="CC1683" s="16"/>
      <c r="CD1683" s="16"/>
      <c r="CE1683" s="16"/>
      <c r="CF1683" s="16"/>
      <c r="CG1683" s="19"/>
      <c r="CH1683" s="19"/>
      <c r="CI1683" s="19"/>
      <c r="CJ1683" s="19"/>
      <c r="CK1683" s="19"/>
      <c r="CL1683" s="19">
        <v>1</v>
      </c>
      <c r="CM1683" s="19"/>
      <c r="CN1683" s="19"/>
      <c r="CO1683" s="19"/>
      <c r="CP1683" s="19"/>
      <c r="CQ1683" s="19"/>
      <c r="CR1683" s="19"/>
    </row>
    <row r="1684" spans="1:96" ht="107" customHeight="1">
      <c r="A1684" s="11" cm="1">
        <f t="array" ref="A1684">SUMPRODUCT(--ISNUMBER(SEARCH({"stranding","stranded"},E1684)))</f>
        <v>0</v>
      </c>
      <c r="B1684" s="12">
        <v>1847</v>
      </c>
      <c r="C1684" s="13" t="s">
        <v>3447</v>
      </c>
      <c r="D1684" s="14">
        <v>2010</v>
      </c>
      <c r="E1684" s="15" t="s">
        <v>3448</v>
      </c>
      <c r="F1684" s="15" t="s">
        <v>6251</v>
      </c>
      <c r="G1684" s="15">
        <f t="shared" si="26"/>
        <v>3</v>
      </c>
      <c r="H1684" s="16"/>
      <c r="I1684" s="16"/>
      <c r="J1684" s="16"/>
      <c r="K1684" s="16"/>
      <c r="L1684" s="16"/>
      <c r="M1684" s="16"/>
      <c r="N1684" s="16"/>
      <c r="O1684" s="16"/>
      <c r="P1684" s="17"/>
      <c r="Q1684" s="17"/>
      <c r="R1684" s="17"/>
      <c r="S1684" s="17"/>
      <c r="T1684" s="18"/>
      <c r="U1684" s="18">
        <v>1</v>
      </c>
      <c r="V1684" s="18"/>
      <c r="W1684" s="18"/>
      <c r="X1684" s="19"/>
      <c r="Y1684" s="19"/>
      <c r="Z1684" s="19"/>
      <c r="AA1684" s="19"/>
      <c r="AB1684" s="19"/>
      <c r="AC1684" s="19"/>
      <c r="AD1684" s="19"/>
      <c r="AE1684" s="19">
        <v>1</v>
      </c>
      <c r="AF1684" s="19"/>
      <c r="AG1684" s="19"/>
      <c r="AH1684" s="19"/>
      <c r="AI1684" s="19"/>
      <c r="AJ1684" s="17">
        <v>1</v>
      </c>
      <c r="AK1684" s="17"/>
      <c r="AL1684" s="17"/>
      <c r="AM1684" s="17"/>
      <c r="AN1684" s="17"/>
      <c r="AO1684" s="17"/>
      <c r="AP1684" s="17"/>
      <c r="AQ1684" s="17"/>
      <c r="AR1684" s="20"/>
      <c r="AS1684" s="20"/>
      <c r="AT1684" s="20"/>
      <c r="AU1684" s="20"/>
      <c r="AV1684" s="20"/>
      <c r="AW1684" s="20"/>
      <c r="AX1684" s="20"/>
      <c r="AY1684" s="20"/>
      <c r="AZ1684" s="20"/>
      <c r="BA1684" s="20"/>
      <c r="BB1684" s="20"/>
      <c r="BC1684" s="20"/>
      <c r="BD1684" s="16"/>
      <c r="BE1684" s="16"/>
      <c r="BF1684" s="16"/>
      <c r="BG1684" s="16"/>
      <c r="BH1684" s="16"/>
      <c r="BI1684" s="16"/>
      <c r="BJ1684" s="16"/>
      <c r="BK1684" s="16"/>
      <c r="BL1684" s="16"/>
      <c r="BM1684" s="16"/>
      <c r="BN1684" s="16"/>
      <c r="BO1684" s="16"/>
      <c r="BP1684" s="16"/>
      <c r="BQ1684" s="16"/>
      <c r="BR1684" s="16"/>
      <c r="BS1684" s="16"/>
      <c r="BT1684" s="16"/>
      <c r="BU1684" s="16"/>
      <c r="BV1684" s="16"/>
      <c r="BW1684" s="16"/>
      <c r="BX1684" s="16"/>
      <c r="BY1684" s="16"/>
      <c r="BZ1684" s="16"/>
      <c r="CA1684" s="16"/>
      <c r="CB1684" s="16"/>
      <c r="CC1684" s="16"/>
      <c r="CD1684" s="16"/>
      <c r="CE1684" s="16"/>
      <c r="CF1684" s="16"/>
      <c r="CG1684" s="19"/>
      <c r="CH1684" s="19"/>
      <c r="CI1684" s="19">
        <v>1</v>
      </c>
      <c r="CJ1684" s="19"/>
      <c r="CK1684" s="19"/>
      <c r="CL1684" s="19"/>
      <c r="CM1684" s="19"/>
      <c r="CN1684" s="19"/>
      <c r="CO1684" s="19"/>
      <c r="CP1684" s="19"/>
      <c r="CQ1684" s="19"/>
      <c r="CR1684" s="19"/>
    </row>
    <row r="1685" spans="1:96" ht="107" customHeight="1">
      <c r="A1685" s="11" cm="1">
        <f t="array" ref="A1685">SUMPRODUCT(--ISNUMBER(SEARCH({"stranding","stranded"},E1685)))</f>
        <v>0</v>
      </c>
      <c r="B1685" s="12">
        <v>1848</v>
      </c>
      <c r="C1685" s="21" t="s">
        <v>3449</v>
      </c>
      <c r="D1685" s="22">
        <v>2010</v>
      </c>
      <c r="E1685" s="15" t="s">
        <v>3450</v>
      </c>
      <c r="F1685" s="15" t="s">
        <v>6144</v>
      </c>
      <c r="G1685" s="15">
        <f t="shared" si="26"/>
        <v>5</v>
      </c>
      <c r="H1685" s="16"/>
      <c r="I1685" s="16"/>
      <c r="J1685" s="16"/>
      <c r="K1685" s="16">
        <v>1</v>
      </c>
      <c r="L1685" s="16"/>
      <c r="M1685" s="16"/>
      <c r="N1685" s="16"/>
      <c r="O1685" s="16"/>
      <c r="P1685" s="17"/>
      <c r="Q1685" s="17"/>
      <c r="R1685" s="17">
        <v>1</v>
      </c>
      <c r="S1685" s="17"/>
      <c r="T1685" s="18"/>
      <c r="U1685" s="18">
        <v>1</v>
      </c>
      <c r="V1685" s="18"/>
      <c r="W1685" s="18"/>
      <c r="X1685" s="19">
        <v>1</v>
      </c>
      <c r="Y1685" s="19">
        <v>1</v>
      </c>
      <c r="Z1685" s="19"/>
      <c r="AA1685" s="19"/>
      <c r="AB1685" s="19"/>
      <c r="AC1685" s="19"/>
      <c r="AD1685" s="19"/>
      <c r="AE1685" s="19"/>
      <c r="AF1685" s="19"/>
      <c r="AG1685" s="19"/>
      <c r="AH1685" s="19"/>
      <c r="AI1685" s="19"/>
      <c r="AJ1685" s="17">
        <v>1</v>
      </c>
      <c r="AK1685" s="17"/>
      <c r="AL1685" s="17"/>
      <c r="AM1685" s="17"/>
      <c r="AN1685" s="17"/>
      <c r="AO1685" s="17"/>
      <c r="AP1685" s="17"/>
      <c r="AQ1685" s="17"/>
      <c r="AR1685" s="20"/>
      <c r="AS1685" s="20"/>
      <c r="AT1685" s="20"/>
      <c r="AU1685" s="20"/>
      <c r="AV1685" s="20"/>
      <c r="AW1685" s="20"/>
      <c r="AX1685" s="20"/>
      <c r="AY1685" s="20"/>
      <c r="AZ1685" s="20"/>
      <c r="BA1685" s="20"/>
      <c r="BB1685" s="20"/>
      <c r="BC1685" s="20"/>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9"/>
      <c r="CH1685" s="19"/>
      <c r="CI1685" s="19"/>
      <c r="CJ1685" s="19"/>
      <c r="CK1685" s="19">
        <v>1</v>
      </c>
      <c r="CL1685" s="19"/>
      <c r="CM1685" s="19"/>
      <c r="CN1685" s="19"/>
      <c r="CO1685" s="19"/>
      <c r="CP1685" s="19"/>
      <c r="CQ1685" s="19"/>
      <c r="CR1685" s="19"/>
    </row>
    <row r="1686" spans="1:96" ht="107" customHeight="1">
      <c r="A1686" s="11" cm="1">
        <f t="array" ref="A1686">SUMPRODUCT(--ISNUMBER(SEARCH({"stranding","stranded"},E1686)))</f>
        <v>0</v>
      </c>
      <c r="B1686" s="12">
        <v>1849</v>
      </c>
      <c r="C1686" s="13" t="s">
        <v>3231</v>
      </c>
      <c r="D1686" s="14">
        <v>2010</v>
      </c>
      <c r="E1686" s="15" t="s">
        <v>3451</v>
      </c>
      <c r="F1686" s="15" t="s">
        <v>6138</v>
      </c>
      <c r="G1686" s="15">
        <f t="shared" si="26"/>
        <v>5</v>
      </c>
      <c r="H1686" s="16"/>
      <c r="I1686" s="16"/>
      <c r="J1686" s="16"/>
      <c r="K1686" s="16"/>
      <c r="L1686" s="16"/>
      <c r="M1686" s="16"/>
      <c r="N1686" s="16">
        <v>1</v>
      </c>
      <c r="O1686" s="16"/>
      <c r="P1686" s="17"/>
      <c r="Q1686" s="17"/>
      <c r="R1686" s="17"/>
      <c r="S1686" s="17"/>
      <c r="T1686" s="18"/>
      <c r="U1686" s="18">
        <v>1</v>
      </c>
      <c r="V1686" s="18"/>
      <c r="W1686" s="18"/>
      <c r="X1686" s="19">
        <v>1</v>
      </c>
      <c r="Y1686" s="19"/>
      <c r="Z1686" s="19"/>
      <c r="AA1686" s="19"/>
      <c r="AB1686" s="19"/>
      <c r="AC1686" s="19"/>
      <c r="AD1686" s="19"/>
      <c r="AE1686" s="19">
        <v>1</v>
      </c>
      <c r="AF1686" s="19">
        <v>1</v>
      </c>
      <c r="AG1686" s="19"/>
      <c r="AH1686" s="19"/>
      <c r="AI1686" s="19"/>
      <c r="AJ1686" s="17">
        <v>1</v>
      </c>
      <c r="AK1686" s="17"/>
      <c r="AL1686" s="17"/>
      <c r="AM1686" s="17"/>
      <c r="AN1686" s="17"/>
      <c r="AO1686" s="17"/>
      <c r="AP1686" s="17"/>
      <c r="AQ1686" s="17"/>
      <c r="AR1686" s="20"/>
      <c r="AS1686" s="20"/>
      <c r="AT1686" s="20"/>
      <c r="AU1686" s="20"/>
      <c r="AV1686" s="20"/>
      <c r="AW1686" s="20"/>
      <c r="AX1686" s="20"/>
      <c r="AY1686" s="20"/>
      <c r="AZ1686" s="20"/>
      <c r="BA1686" s="20"/>
      <c r="BB1686" s="20"/>
      <c r="BC1686" s="20"/>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9"/>
      <c r="CH1686" s="19"/>
      <c r="CI1686" s="19"/>
      <c r="CJ1686" s="19"/>
      <c r="CK1686" s="19">
        <v>1</v>
      </c>
      <c r="CL1686" s="19"/>
      <c r="CM1686" s="19"/>
      <c r="CN1686" s="19"/>
      <c r="CO1686" s="19"/>
      <c r="CP1686" s="19"/>
      <c r="CQ1686" s="19"/>
      <c r="CR1686" s="19"/>
    </row>
    <row r="1687" spans="1:96" ht="107" customHeight="1">
      <c r="A1687" s="11" cm="1">
        <f t="array" ref="A1687">SUMPRODUCT(--ISNUMBER(SEARCH({"stranding","stranded"},E1687)))</f>
        <v>0</v>
      </c>
      <c r="B1687" s="12">
        <v>1851</v>
      </c>
      <c r="C1687" s="13" t="s">
        <v>3452</v>
      </c>
      <c r="D1687" s="14">
        <v>2010</v>
      </c>
      <c r="E1687" s="15" t="s">
        <v>3453</v>
      </c>
      <c r="F1687" s="15" t="s">
        <v>7183</v>
      </c>
      <c r="G1687" s="15">
        <f t="shared" si="26"/>
        <v>5</v>
      </c>
      <c r="H1687" s="16"/>
      <c r="I1687" s="16"/>
      <c r="J1687" s="16"/>
      <c r="K1687" s="16"/>
      <c r="L1687" s="16"/>
      <c r="M1687" s="16">
        <v>1</v>
      </c>
      <c r="N1687" s="16"/>
      <c r="O1687" s="16"/>
      <c r="P1687" s="17"/>
      <c r="Q1687" s="17"/>
      <c r="R1687" s="17"/>
      <c r="S1687" s="17"/>
      <c r="T1687" s="18"/>
      <c r="U1687" s="18"/>
      <c r="V1687" s="18"/>
      <c r="W1687" s="18"/>
      <c r="X1687" s="19">
        <v>1</v>
      </c>
      <c r="Y1687" s="19"/>
      <c r="Z1687" s="19"/>
      <c r="AA1687" s="19"/>
      <c r="AB1687" s="19"/>
      <c r="AC1687" s="19"/>
      <c r="AD1687" s="19"/>
      <c r="AE1687" s="19"/>
      <c r="AF1687" s="19">
        <v>1</v>
      </c>
      <c r="AG1687" s="19">
        <v>1</v>
      </c>
      <c r="AH1687" s="19"/>
      <c r="AI1687" s="19"/>
      <c r="AJ1687" s="17">
        <v>1</v>
      </c>
      <c r="AK1687" s="17"/>
      <c r="AL1687" s="17"/>
      <c r="AM1687" s="17">
        <v>1</v>
      </c>
      <c r="AN1687" s="17"/>
      <c r="AO1687" s="17"/>
      <c r="AP1687" s="17"/>
      <c r="AQ1687" s="17"/>
      <c r="AR1687" s="20"/>
      <c r="AS1687" s="20"/>
      <c r="AT1687" s="20"/>
      <c r="AU1687" s="20"/>
      <c r="AV1687" s="20"/>
      <c r="AW1687" s="20"/>
      <c r="AX1687" s="20"/>
      <c r="AY1687" s="20"/>
      <c r="AZ1687" s="20"/>
      <c r="BA1687" s="20"/>
      <c r="BB1687" s="20"/>
      <c r="BC1687" s="20"/>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9"/>
      <c r="CH1687" s="19"/>
      <c r="CI1687" s="19"/>
      <c r="CJ1687" s="19"/>
      <c r="CK1687" s="19"/>
      <c r="CL1687" s="19"/>
      <c r="CM1687" s="19">
        <v>1</v>
      </c>
      <c r="CN1687" s="19"/>
      <c r="CO1687" s="19"/>
      <c r="CP1687" s="19"/>
      <c r="CQ1687" s="19"/>
      <c r="CR1687" s="19"/>
    </row>
    <row r="1688" spans="1:96" ht="107" customHeight="1">
      <c r="A1688" s="11" cm="1">
        <f t="array" ref="A1688">SUMPRODUCT(--ISNUMBER(SEARCH({"stranding","stranded"},E1688)))</f>
        <v>0</v>
      </c>
      <c r="B1688" s="12">
        <v>1852</v>
      </c>
      <c r="C1688" s="21" t="s">
        <v>3454</v>
      </c>
      <c r="D1688" s="22">
        <v>2010</v>
      </c>
      <c r="E1688" s="15" t="s">
        <v>3455</v>
      </c>
      <c r="F1688" s="15" t="s">
        <v>7184</v>
      </c>
      <c r="G1688" s="15">
        <f t="shared" si="26"/>
        <v>6</v>
      </c>
      <c r="H1688" s="16"/>
      <c r="I1688" s="16"/>
      <c r="J1688" s="16"/>
      <c r="K1688" s="16"/>
      <c r="L1688" s="16"/>
      <c r="M1688" s="16"/>
      <c r="N1688" s="16">
        <v>1</v>
      </c>
      <c r="O1688" s="16"/>
      <c r="P1688" s="17"/>
      <c r="Q1688" s="17"/>
      <c r="R1688" s="17"/>
      <c r="S1688" s="17"/>
      <c r="T1688" s="18"/>
      <c r="U1688" s="18">
        <v>1</v>
      </c>
      <c r="V1688" s="18"/>
      <c r="W1688" s="18"/>
      <c r="X1688" s="19"/>
      <c r="Y1688" s="19"/>
      <c r="Z1688" s="19"/>
      <c r="AA1688" s="19"/>
      <c r="AB1688" s="19"/>
      <c r="AC1688" s="19"/>
      <c r="AD1688" s="19"/>
      <c r="AE1688" s="19">
        <v>1</v>
      </c>
      <c r="AF1688" s="19">
        <v>1</v>
      </c>
      <c r="AG1688" s="19">
        <v>1</v>
      </c>
      <c r="AH1688" s="19"/>
      <c r="AI1688" s="19"/>
      <c r="AJ1688" s="17">
        <v>1</v>
      </c>
      <c r="AK1688" s="17"/>
      <c r="AL1688" s="17"/>
      <c r="AM1688" s="17"/>
      <c r="AN1688" s="17"/>
      <c r="AO1688" s="17"/>
      <c r="AP1688" s="17"/>
      <c r="AQ1688" s="17"/>
      <c r="AR1688" s="20"/>
      <c r="AS1688" s="20"/>
      <c r="AT1688" s="20"/>
      <c r="AU1688" s="20"/>
      <c r="AV1688" s="20"/>
      <c r="AW1688" s="20"/>
      <c r="AX1688" s="20">
        <v>1</v>
      </c>
      <c r="AY1688" s="20"/>
      <c r="AZ1688" s="20"/>
      <c r="BA1688" s="20"/>
      <c r="BB1688" s="20"/>
      <c r="BC1688" s="20"/>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9"/>
      <c r="CH1688" s="19"/>
      <c r="CI1688" s="19"/>
      <c r="CJ1688" s="19"/>
      <c r="CK1688" s="19">
        <v>1</v>
      </c>
      <c r="CL1688" s="19"/>
      <c r="CM1688" s="19"/>
      <c r="CN1688" s="19"/>
      <c r="CO1688" s="19"/>
      <c r="CP1688" s="19"/>
      <c r="CQ1688" s="19"/>
      <c r="CR1688" s="19"/>
    </row>
    <row r="1689" spans="1:96" ht="107" customHeight="1">
      <c r="A1689" s="11" cm="1">
        <f t="array" ref="A1689">SUMPRODUCT(--ISNUMBER(SEARCH({"stranding","stranded"},E1689)))</f>
        <v>0</v>
      </c>
      <c r="B1689" s="12">
        <v>1853</v>
      </c>
      <c r="C1689" s="13" t="s">
        <v>3456</v>
      </c>
      <c r="D1689" s="14">
        <v>2010</v>
      </c>
      <c r="E1689" s="15" t="s">
        <v>3457</v>
      </c>
      <c r="F1689" s="15" t="s">
        <v>7185</v>
      </c>
      <c r="G1689" s="15">
        <f t="shared" si="26"/>
        <v>5</v>
      </c>
      <c r="H1689" s="16"/>
      <c r="I1689" s="16"/>
      <c r="J1689" s="16"/>
      <c r="K1689" s="16">
        <v>1</v>
      </c>
      <c r="L1689" s="16">
        <v>1</v>
      </c>
      <c r="M1689" s="16"/>
      <c r="N1689" s="16"/>
      <c r="O1689" s="16"/>
      <c r="P1689" s="17"/>
      <c r="Q1689" s="17"/>
      <c r="R1689" s="17"/>
      <c r="S1689" s="17"/>
      <c r="T1689" s="18"/>
      <c r="U1689" s="18">
        <v>1</v>
      </c>
      <c r="V1689" s="18"/>
      <c r="W1689" s="18"/>
      <c r="X1689" s="19">
        <v>1</v>
      </c>
      <c r="Y1689" s="19"/>
      <c r="Z1689" s="19"/>
      <c r="AA1689" s="19"/>
      <c r="AB1689" s="19"/>
      <c r="AC1689" s="19"/>
      <c r="AD1689" s="19"/>
      <c r="AE1689" s="19">
        <v>1</v>
      </c>
      <c r="AF1689" s="19"/>
      <c r="AG1689" s="19"/>
      <c r="AH1689" s="19"/>
      <c r="AI1689" s="19"/>
      <c r="AJ1689" s="17">
        <v>1</v>
      </c>
      <c r="AK1689" s="17"/>
      <c r="AL1689" s="17"/>
      <c r="AM1689" s="17">
        <v>1</v>
      </c>
      <c r="AN1689" s="17"/>
      <c r="AO1689" s="17"/>
      <c r="AP1689" s="17"/>
      <c r="AQ1689" s="17"/>
      <c r="AR1689" s="20"/>
      <c r="AS1689" s="20"/>
      <c r="AT1689" s="20"/>
      <c r="AU1689" s="20"/>
      <c r="AV1689" s="20"/>
      <c r="AW1689" s="20"/>
      <c r="AX1689" s="20"/>
      <c r="AY1689" s="20"/>
      <c r="AZ1689" s="20"/>
      <c r="BA1689" s="20"/>
      <c r="BB1689" s="20"/>
      <c r="BC1689" s="20"/>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9"/>
      <c r="CH1689" s="19"/>
      <c r="CI1689" s="19"/>
      <c r="CJ1689" s="19"/>
      <c r="CK1689" s="19"/>
      <c r="CL1689" s="19"/>
      <c r="CM1689" s="19">
        <v>1</v>
      </c>
      <c r="CN1689" s="19"/>
      <c r="CO1689" s="19"/>
      <c r="CP1689" s="19"/>
      <c r="CQ1689" s="19"/>
      <c r="CR1689" s="19"/>
    </row>
    <row r="1690" spans="1:96" ht="107" customHeight="1">
      <c r="A1690" s="11" cm="1">
        <f t="array" ref="A1690">SUMPRODUCT(--ISNUMBER(SEARCH({"stranding","stranded"},E1690)))</f>
        <v>0</v>
      </c>
      <c r="B1690" s="12">
        <v>1854</v>
      </c>
      <c r="C1690" s="21" t="s">
        <v>3458</v>
      </c>
      <c r="D1690" s="22">
        <v>2010</v>
      </c>
      <c r="E1690" s="15" t="s">
        <v>3459</v>
      </c>
      <c r="F1690" s="15" t="s">
        <v>7186</v>
      </c>
      <c r="G1690" s="15">
        <f t="shared" si="26"/>
        <v>9</v>
      </c>
      <c r="H1690" s="16"/>
      <c r="I1690" s="16"/>
      <c r="J1690" s="16"/>
      <c r="K1690" s="16"/>
      <c r="L1690" s="16">
        <v>1</v>
      </c>
      <c r="M1690" s="16"/>
      <c r="N1690" s="16"/>
      <c r="O1690" s="16"/>
      <c r="P1690" s="17"/>
      <c r="Q1690" s="17"/>
      <c r="R1690" s="17">
        <v>1</v>
      </c>
      <c r="S1690" s="17"/>
      <c r="T1690" s="18"/>
      <c r="U1690" s="18">
        <v>1</v>
      </c>
      <c r="V1690" s="18"/>
      <c r="W1690" s="18"/>
      <c r="X1690" s="19">
        <v>1</v>
      </c>
      <c r="Y1690" s="19">
        <v>1</v>
      </c>
      <c r="Z1690" s="19"/>
      <c r="AA1690" s="19"/>
      <c r="AB1690" s="19">
        <v>1</v>
      </c>
      <c r="AC1690" s="19"/>
      <c r="AD1690" s="19"/>
      <c r="AE1690" s="19"/>
      <c r="AF1690" s="19"/>
      <c r="AG1690" s="19"/>
      <c r="AH1690" s="19"/>
      <c r="AI1690" s="19"/>
      <c r="AJ1690" s="17"/>
      <c r="AK1690" s="17"/>
      <c r="AL1690" s="17"/>
      <c r="AM1690" s="17"/>
      <c r="AN1690" s="17">
        <v>1</v>
      </c>
      <c r="AO1690" s="17"/>
      <c r="AP1690" s="17"/>
      <c r="AQ1690" s="17"/>
      <c r="AR1690" s="20"/>
      <c r="AS1690" s="20"/>
      <c r="AT1690" s="20"/>
      <c r="AU1690" s="20"/>
      <c r="AV1690" s="20"/>
      <c r="AW1690" s="20"/>
      <c r="AX1690" s="20"/>
      <c r="AY1690" s="20"/>
      <c r="AZ1690" s="20"/>
      <c r="BA1690" s="20"/>
      <c r="BB1690" s="20"/>
      <c r="BC1690" s="20"/>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v>1</v>
      </c>
      <c r="CA1690" s="16">
        <v>1</v>
      </c>
      <c r="CB1690" s="16"/>
      <c r="CC1690" s="16"/>
      <c r="CD1690" s="16"/>
      <c r="CE1690" s="16">
        <v>1</v>
      </c>
      <c r="CF1690" s="16"/>
      <c r="CG1690" s="19"/>
      <c r="CH1690" s="19"/>
      <c r="CI1690" s="19">
        <v>1</v>
      </c>
      <c r="CJ1690" s="19"/>
      <c r="CK1690" s="19"/>
      <c r="CL1690" s="19"/>
      <c r="CM1690" s="19"/>
      <c r="CN1690" s="19"/>
      <c r="CO1690" s="19"/>
      <c r="CP1690" s="19"/>
      <c r="CQ1690" s="19"/>
      <c r="CR1690" s="19"/>
    </row>
    <row r="1691" spans="1:96" ht="107" customHeight="1">
      <c r="A1691" s="11" cm="1">
        <f t="array" ref="A1691">SUMPRODUCT(--ISNUMBER(SEARCH({"stranding","stranded"},E1691)))</f>
        <v>0</v>
      </c>
      <c r="B1691" s="12">
        <v>1855</v>
      </c>
      <c r="C1691" s="13" t="s">
        <v>3460</v>
      </c>
      <c r="D1691" s="14">
        <v>2010</v>
      </c>
      <c r="E1691" s="15" t="s">
        <v>3461</v>
      </c>
      <c r="F1691" s="15" t="s">
        <v>5983</v>
      </c>
      <c r="G1691" s="15">
        <f t="shared" si="26"/>
        <v>4</v>
      </c>
      <c r="H1691" s="16"/>
      <c r="I1691" s="16"/>
      <c r="J1691" s="16">
        <v>1</v>
      </c>
      <c r="K1691" s="16"/>
      <c r="L1691" s="16"/>
      <c r="M1691" s="16"/>
      <c r="N1691" s="16"/>
      <c r="O1691" s="16"/>
      <c r="P1691" s="17"/>
      <c r="Q1691" s="17"/>
      <c r="R1691" s="17"/>
      <c r="S1691" s="17"/>
      <c r="T1691" s="18"/>
      <c r="U1691" s="18">
        <v>1</v>
      </c>
      <c r="V1691" s="18"/>
      <c r="W1691" s="18"/>
      <c r="X1691" s="19"/>
      <c r="Y1691" s="19">
        <v>1</v>
      </c>
      <c r="Z1691" s="19">
        <v>1</v>
      </c>
      <c r="AA1691" s="19"/>
      <c r="AB1691" s="19"/>
      <c r="AC1691" s="19"/>
      <c r="AD1691" s="19"/>
      <c r="AE1691" s="19"/>
      <c r="AF1691" s="19"/>
      <c r="AG1691" s="19"/>
      <c r="AH1691" s="19"/>
      <c r="AI1691" s="19"/>
      <c r="AJ1691" s="17"/>
      <c r="AK1691" s="17"/>
      <c r="AL1691" s="17"/>
      <c r="AM1691" s="17"/>
      <c r="AN1691" s="17"/>
      <c r="AO1691" s="17"/>
      <c r="AP1691" s="17"/>
      <c r="AQ1691" s="17"/>
      <c r="AR1691" s="20"/>
      <c r="AS1691" s="20"/>
      <c r="AT1691" s="20"/>
      <c r="AU1691" s="20"/>
      <c r="AV1691" s="20"/>
      <c r="AW1691" s="20"/>
      <c r="AX1691" s="20"/>
      <c r="AY1691" s="20"/>
      <c r="AZ1691" s="20"/>
      <c r="BA1691" s="20"/>
      <c r="BB1691" s="20"/>
      <c r="BC1691" s="20"/>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v>1</v>
      </c>
      <c r="CA1691" s="16"/>
      <c r="CB1691" s="16"/>
      <c r="CC1691" s="16"/>
      <c r="CD1691" s="16"/>
      <c r="CE1691" s="16"/>
      <c r="CF1691" s="16"/>
      <c r="CG1691" s="19">
        <v>1</v>
      </c>
      <c r="CH1691" s="19"/>
      <c r="CI1691" s="19"/>
      <c r="CJ1691" s="19"/>
      <c r="CK1691" s="19"/>
      <c r="CL1691" s="19"/>
      <c r="CM1691" s="19"/>
      <c r="CN1691" s="19"/>
      <c r="CO1691" s="19"/>
      <c r="CP1691" s="19"/>
      <c r="CQ1691" s="19"/>
      <c r="CR1691" s="19"/>
    </row>
    <row r="1692" spans="1:96" ht="107" customHeight="1">
      <c r="A1692" s="11" cm="1">
        <f t="array" ref="A1692">SUMPRODUCT(--ISNUMBER(SEARCH({"stranding","stranded"},E1692)))</f>
        <v>0</v>
      </c>
      <c r="B1692" s="12">
        <v>1856</v>
      </c>
      <c r="C1692" s="21" t="s">
        <v>3462</v>
      </c>
      <c r="D1692" s="22">
        <v>2010</v>
      </c>
      <c r="E1692" s="15" t="s">
        <v>3463</v>
      </c>
      <c r="F1692" s="15" t="s">
        <v>5983</v>
      </c>
      <c r="G1692" s="15">
        <f t="shared" si="26"/>
        <v>4</v>
      </c>
      <c r="H1692" s="16"/>
      <c r="I1692" s="16"/>
      <c r="J1692" s="16">
        <v>1</v>
      </c>
      <c r="K1692" s="16"/>
      <c r="L1692" s="16"/>
      <c r="M1692" s="16"/>
      <c r="N1692" s="16"/>
      <c r="O1692" s="16"/>
      <c r="P1692" s="17"/>
      <c r="Q1692" s="17"/>
      <c r="R1692" s="17"/>
      <c r="S1692" s="17"/>
      <c r="T1692" s="18"/>
      <c r="U1692" s="18">
        <v>1</v>
      </c>
      <c r="V1692" s="18"/>
      <c r="W1692" s="18"/>
      <c r="X1692" s="19"/>
      <c r="Y1692" s="19">
        <v>1</v>
      </c>
      <c r="Z1692" s="19">
        <v>1</v>
      </c>
      <c r="AA1692" s="19"/>
      <c r="AB1692" s="19"/>
      <c r="AC1692" s="19"/>
      <c r="AD1692" s="19"/>
      <c r="AE1692" s="19"/>
      <c r="AF1692" s="19"/>
      <c r="AG1692" s="19"/>
      <c r="AH1692" s="19"/>
      <c r="AI1692" s="19"/>
      <c r="AJ1692" s="17"/>
      <c r="AK1692" s="17"/>
      <c r="AL1692" s="17"/>
      <c r="AM1692" s="17"/>
      <c r="AN1692" s="17"/>
      <c r="AO1692" s="17"/>
      <c r="AP1692" s="17"/>
      <c r="AQ1692" s="17"/>
      <c r="AR1692" s="20"/>
      <c r="AS1692" s="20"/>
      <c r="AT1692" s="20"/>
      <c r="AU1692" s="20"/>
      <c r="AV1692" s="20"/>
      <c r="AW1692" s="20"/>
      <c r="AX1692" s="20"/>
      <c r="AY1692" s="20"/>
      <c r="AZ1692" s="20"/>
      <c r="BA1692" s="20"/>
      <c r="BB1692" s="20"/>
      <c r="BC1692" s="20"/>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v>1</v>
      </c>
      <c r="CA1692" s="16"/>
      <c r="CB1692" s="16"/>
      <c r="CC1692" s="16"/>
      <c r="CD1692" s="16"/>
      <c r="CE1692" s="16"/>
      <c r="CF1692" s="16"/>
      <c r="CG1692" s="19"/>
      <c r="CH1692" s="19"/>
      <c r="CI1692" s="19"/>
      <c r="CJ1692" s="19">
        <v>1</v>
      </c>
      <c r="CK1692" s="19"/>
      <c r="CL1692" s="19"/>
      <c r="CM1692" s="19"/>
      <c r="CN1692" s="19"/>
      <c r="CO1692" s="19"/>
      <c r="CP1692" s="19"/>
      <c r="CQ1692" s="19"/>
      <c r="CR1692" s="19"/>
    </row>
    <row r="1693" spans="1:96" ht="107" customHeight="1">
      <c r="A1693" s="11" cm="1">
        <f t="array" ref="A1693">SUMPRODUCT(--ISNUMBER(SEARCH({"stranding","stranded"},E1693)))</f>
        <v>0</v>
      </c>
      <c r="B1693" s="12">
        <v>1857</v>
      </c>
      <c r="C1693" s="13" t="s">
        <v>3464</v>
      </c>
      <c r="D1693" s="14">
        <v>2010</v>
      </c>
      <c r="E1693" s="15" t="s">
        <v>3465</v>
      </c>
      <c r="F1693" s="15" t="s">
        <v>7187</v>
      </c>
      <c r="G1693" s="15">
        <f t="shared" si="26"/>
        <v>7</v>
      </c>
      <c r="H1693" s="16"/>
      <c r="I1693" s="16"/>
      <c r="J1693" s="16"/>
      <c r="K1693" s="16"/>
      <c r="L1693" s="16"/>
      <c r="M1693" s="16">
        <v>1</v>
      </c>
      <c r="N1693" s="16"/>
      <c r="O1693" s="16"/>
      <c r="P1693" s="17"/>
      <c r="Q1693" s="17"/>
      <c r="R1693" s="17"/>
      <c r="S1693" s="17"/>
      <c r="T1693" s="18"/>
      <c r="U1693" s="18">
        <v>1</v>
      </c>
      <c r="V1693" s="18"/>
      <c r="W1693" s="18">
        <v>1</v>
      </c>
      <c r="X1693" s="19"/>
      <c r="Y1693" s="19"/>
      <c r="Z1693" s="19"/>
      <c r="AA1693" s="19"/>
      <c r="AB1693" s="19"/>
      <c r="AC1693" s="19"/>
      <c r="AD1693" s="19"/>
      <c r="AE1693" s="19">
        <v>1</v>
      </c>
      <c r="AF1693" s="19">
        <v>1</v>
      </c>
      <c r="AG1693" s="19"/>
      <c r="AH1693" s="19"/>
      <c r="AI1693" s="19"/>
      <c r="AJ1693" s="17">
        <v>1</v>
      </c>
      <c r="AK1693" s="17"/>
      <c r="AL1693" s="17"/>
      <c r="AM1693" s="17"/>
      <c r="AN1693" s="17">
        <v>1</v>
      </c>
      <c r="AO1693" s="17"/>
      <c r="AP1693" s="17"/>
      <c r="AQ1693" s="17"/>
      <c r="AR1693" s="20"/>
      <c r="AS1693" s="20"/>
      <c r="AT1693" s="20"/>
      <c r="AU1693" s="20"/>
      <c r="AV1693" s="20"/>
      <c r="AW1693" s="20">
        <v>1</v>
      </c>
      <c r="AX1693" s="20"/>
      <c r="AY1693" s="20"/>
      <c r="AZ1693" s="20"/>
      <c r="BA1693" s="20"/>
      <c r="BB1693" s="20"/>
      <c r="BC1693" s="20"/>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9"/>
      <c r="CH1693" s="19"/>
      <c r="CI1693" s="19"/>
      <c r="CJ1693" s="19"/>
      <c r="CK1693" s="19"/>
      <c r="CL1693" s="19"/>
      <c r="CM1693" s="19"/>
      <c r="CN1693" s="19"/>
      <c r="CO1693" s="19"/>
      <c r="CP1693" s="19"/>
      <c r="CQ1693" s="19"/>
      <c r="CR1693" s="19">
        <v>1</v>
      </c>
    </row>
    <row r="1694" spans="1:96" ht="107" customHeight="1">
      <c r="A1694" s="11" cm="1">
        <f t="array" ref="A1694">SUMPRODUCT(--ISNUMBER(SEARCH({"stranding","stranded"},E1694)))</f>
        <v>0</v>
      </c>
      <c r="B1694" s="12">
        <v>1858</v>
      </c>
      <c r="C1694" s="21" t="s">
        <v>3466</v>
      </c>
      <c r="D1694" s="22">
        <v>2010</v>
      </c>
      <c r="E1694" s="15" t="s">
        <v>3467</v>
      </c>
      <c r="F1694" s="15" t="s">
        <v>7188</v>
      </c>
      <c r="G1694" s="15">
        <f t="shared" si="26"/>
        <v>4</v>
      </c>
      <c r="H1694" s="16"/>
      <c r="I1694" s="16"/>
      <c r="J1694" s="16"/>
      <c r="K1694" s="16"/>
      <c r="L1694" s="16">
        <v>1</v>
      </c>
      <c r="M1694" s="16"/>
      <c r="N1694" s="16"/>
      <c r="O1694" s="16"/>
      <c r="P1694" s="17"/>
      <c r="Q1694" s="17"/>
      <c r="R1694" s="17"/>
      <c r="S1694" s="17"/>
      <c r="T1694" s="18">
        <v>1</v>
      </c>
      <c r="U1694" s="18"/>
      <c r="V1694" s="18"/>
      <c r="W1694" s="18"/>
      <c r="X1694" s="19"/>
      <c r="Y1694" s="19"/>
      <c r="Z1694" s="19"/>
      <c r="AA1694" s="19"/>
      <c r="AB1694" s="19"/>
      <c r="AC1694" s="19"/>
      <c r="AD1694" s="19"/>
      <c r="AE1694" s="19"/>
      <c r="AF1694" s="19"/>
      <c r="AG1694" s="19"/>
      <c r="AH1694" s="19"/>
      <c r="AI1694" s="19"/>
      <c r="AJ1694" s="17">
        <v>1</v>
      </c>
      <c r="AK1694" s="17"/>
      <c r="AL1694" s="17"/>
      <c r="AM1694" s="17"/>
      <c r="AN1694" s="17"/>
      <c r="AO1694" s="17"/>
      <c r="AP1694" s="17"/>
      <c r="AQ1694" s="17"/>
      <c r="AR1694" s="20">
        <v>1</v>
      </c>
      <c r="AS1694" s="20"/>
      <c r="AT1694" s="20"/>
      <c r="AU1694" s="20"/>
      <c r="AV1694" s="20"/>
      <c r="AW1694" s="20">
        <v>1</v>
      </c>
      <c r="AX1694" s="20"/>
      <c r="AY1694" s="20"/>
      <c r="AZ1694" s="20"/>
      <c r="BA1694" s="20"/>
      <c r="BB1694" s="20"/>
      <c r="BC1694" s="20"/>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9">
        <v>1</v>
      </c>
      <c r="CH1694" s="19"/>
      <c r="CI1694" s="19"/>
      <c r="CJ1694" s="19"/>
      <c r="CK1694" s="19"/>
      <c r="CL1694" s="19"/>
      <c r="CM1694" s="19"/>
      <c r="CN1694" s="19"/>
      <c r="CO1694" s="19"/>
      <c r="CP1694" s="19"/>
      <c r="CQ1694" s="19"/>
      <c r="CR1694" s="19"/>
    </row>
    <row r="1695" spans="1:96" ht="107" customHeight="1">
      <c r="A1695" s="11" cm="1">
        <f t="array" ref="A1695">SUMPRODUCT(--ISNUMBER(SEARCH({"stranding","stranded"},E1695)))</f>
        <v>0</v>
      </c>
      <c r="B1695" s="12">
        <v>1859</v>
      </c>
      <c r="C1695" s="13" t="s">
        <v>3468</v>
      </c>
      <c r="D1695" s="14">
        <v>2010</v>
      </c>
      <c r="E1695" s="15" t="s">
        <v>3469</v>
      </c>
      <c r="F1695" s="15" t="s">
        <v>7189</v>
      </c>
      <c r="G1695" s="15">
        <f t="shared" si="26"/>
        <v>3</v>
      </c>
      <c r="H1695" s="16"/>
      <c r="I1695" s="16"/>
      <c r="J1695" s="16"/>
      <c r="K1695" s="16"/>
      <c r="L1695" s="16"/>
      <c r="M1695" s="16"/>
      <c r="N1695" s="16"/>
      <c r="O1695" s="16"/>
      <c r="P1695" s="17"/>
      <c r="Q1695" s="17"/>
      <c r="R1695" s="17"/>
      <c r="S1695" s="17"/>
      <c r="T1695" s="18"/>
      <c r="U1695" s="18">
        <v>1</v>
      </c>
      <c r="V1695" s="18"/>
      <c r="W1695" s="18"/>
      <c r="X1695" s="19"/>
      <c r="Y1695" s="19">
        <v>1</v>
      </c>
      <c r="Z1695" s="19"/>
      <c r="AA1695" s="19"/>
      <c r="AB1695" s="19"/>
      <c r="AC1695" s="19"/>
      <c r="AD1695" s="19"/>
      <c r="AE1695" s="19"/>
      <c r="AF1695" s="19"/>
      <c r="AG1695" s="19"/>
      <c r="AH1695" s="19"/>
      <c r="AI1695" s="19"/>
      <c r="AJ1695" s="17"/>
      <c r="AK1695" s="17"/>
      <c r="AL1695" s="17"/>
      <c r="AM1695" s="17"/>
      <c r="AN1695" s="17"/>
      <c r="AO1695" s="17"/>
      <c r="AP1695" s="17"/>
      <c r="AQ1695" s="17"/>
      <c r="AR1695" s="20"/>
      <c r="AS1695" s="20"/>
      <c r="AT1695" s="20"/>
      <c r="AU1695" s="20"/>
      <c r="AV1695" s="20"/>
      <c r="AW1695" s="20"/>
      <c r="AX1695" s="20"/>
      <c r="AY1695" s="20"/>
      <c r="AZ1695" s="20"/>
      <c r="BA1695" s="20"/>
      <c r="BB1695" s="20"/>
      <c r="BC1695" s="20"/>
      <c r="BD1695" s="16"/>
      <c r="BE1695" s="16"/>
      <c r="BF1695" s="16"/>
      <c r="BG1695" s="16"/>
      <c r="BH1695" s="16"/>
      <c r="BI1695" s="16"/>
      <c r="BJ1695" s="16"/>
      <c r="BK1695" s="16"/>
      <c r="BL1695" s="16"/>
      <c r="BM1695" s="16"/>
      <c r="BN1695" s="16"/>
      <c r="BO1695" s="16"/>
      <c r="BP1695" s="16"/>
      <c r="BQ1695" s="16"/>
      <c r="BR1695" s="16"/>
      <c r="BS1695" s="16"/>
      <c r="BT1695" s="16">
        <v>1</v>
      </c>
      <c r="BU1695" s="16"/>
      <c r="BV1695" s="16"/>
      <c r="BW1695" s="16"/>
      <c r="BX1695" s="16"/>
      <c r="BY1695" s="16"/>
      <c r="BZ1695" s="16"/>
      <c r="CA1695" s="16"/>
      <c r="CB1695" s="16"/>
      <c r="CC1695" s="16"/>
      <c r="CD1695" s="16"/>
      <c r="CE1695" s="16"/>
      <c r="CF1695" s="16"/>
      <c r="CG1695" s="19"/>
      <c r="CH1695" s="19"/>
      <c r="CI1695" s="19"/>
      <c r="CJ1695" s="19"/>
      <c r="CK1695" s="19"/>
      <c r="CL1695" s="19"/>
      <c r="CM1695" s="19"/>
      <c r="CN1695" s="19">
        <v>1</v>
      </c>
      <c r="CO1695" s="19"/>
      <c r="CP1695" s="19"/>
      <c r="CQ1695" s="19"/>
      <c r="CR1695" s="19"/>
    </row>
    <row r="1696" spans="1:96" ht="107" customHeight="1">
      <c r="A1696" s="11" cm="1">
        <f t="array" ref="A1696">SUMPRODUCT(--ISNUMBER(SEARCH({"stranding","stranded"},E1696)))</f>
        <v>0</v>
      </c>
      <c r="B1696" s="12">
        <v>1860</v>
      </c>
      <c r="C1696" s="21" t="s">
        <v>3470</v>
      </c>
      <c r="D1696" s="22">
        <v>2010</v>
      </c>
      <c r="E1696" s="15" t="s">
        <v>3471</v>
      </c>
      <c r="F1696" s="15" t="s">
        <v>7190</v>
      </c>
      <c r="G1696" s="15">
        <f t="shared" si="26"/>
        <v>6</v>
      </c>
      <c r="H1696" s="16"/>
      <c r="I1696" s="16"/>
      <c r="J1696" s="16">
        <v>1</v>
      </c>
      <c r="K1696" s="16"/>
      <c r="L1696" s="16"/>
      <c r="M1696" s="16"/>
      <c r="N1696" s="16"/>
      <c r="O1696" s="16"/>
      <c r="P1696" s="17"/>
      <c r="Q1696" s="17"/>
      <c r="R1696" s="17"/>
      <c r="S1696" s="17"/>
      <c r="T1696" s="18"/>
      <c r="U1696" s="18">
        <v>1</v>
      </c>
      <c r="V1696" s="18"/>
      <c r="W1696" s="18">
        <v>1</v>
      </c>
      <c r="X1696" s="19"/>
      <c r="Y1696" s="19">
        <v>1</v>
      </c>
      <c r="Z1696" s="19">
        <v>1</v>
      </c>
      <c r="AA1696" s="19"/>
      <c r="AB1696" s="19"/>
      <c r="AC1696" s="19"/>
      <c r="AD1696" s="19"/>
      <c r="AE1696" s="19"/>
      <c r="AF1696" s="19"/>
      <c r="AG1696" s="19"/>
      <c r="AH1696" s="19"/>
      <c r="AI1696" s="19"/>
      <c r="AJ1696" s="17"/>
      <c r="AK1696" s="17"/>
      <c r="AL1696" s="17"/>
      <c r="AM1696" s="17"/>
      <c r="AN1696" s="17"/>
      <c r="AO1696" s="17"/>
      <c r="AP1696" s="17"/>
      <c r="AQ1696" s="17"/>
      <c r="AR1696" s="20"/>
      <c r="AS1696" s="20"/>
      <c r="AT1696" s="20"/>
      <c r="AU1696" s="20"/>
      <c r="AV1696" s="20"/>
      <c r="AW1696" s="20"/>
      <c r="AX1696" s="20"/>
      <c r="AY1696" s="20"/>
      <c r="AZ1696" s="20"/>
      <c r="BA1696" s="20"/>
      <c r="BB1696" s="20"/>
      <c r="BC1696" s="20"/>
      <c r="BD1696" s="16"/>
      <c r="BE1696" s="16"/>
      <c r="BF1696" s="16"/>
      <c r="BG1696" s="16"/>
      <c r="BH1696" s="16"/>
      <c r="BI1696" s="16"/>
      <c r="BJ1696" s="16"/>
      <c r="BK1696" s="16"/>
      <c r="BL1696" s="16"/>
      <c r="BM1696" s="16"/>
      <c r="BN1696" s="16"/>
      <c r="BO1696" s="16"/>
      <c r="BP1696" s="16"/>
      <c r="BQ1696" s="16"/>
      <c r="BR1696" s="16"/>
      <c r="BS1696" s="16">
        <v>1</v>
      </c>
      <c r="BT1696" s="16"/>
      <c r="BU1696" s="16"/>
      <c r="BV1696" s="16"/>
      <c r="BW1696" s="16"/>
      <c r="BX1696" s="16"/>
      <c r="BY1696" s="16"/>
      <c r="BZ1696" s="16">
        <v>1</v>
      </c>
      <c r="CA1696" s="16"/>
      <c r="CB1696" s="16"/>
      <c r="CC1696" s="16"/>
      <c r="CD1696" s="16"/>
      <c r="CE1696" s="16"/>
      <c r="CF1696" s="16"/>
      <c r="CG1696" s="19"/>
      <c r="CH1696" s="19"/>
      <c r="CI1696" s="19"/>
      <c r="CJ1696" s="19"/>
      <c r="CK1696" s="19"/>
      <c r="CL1696" s="19"/>
      <c r="CM1696" s="19"/>
      <c r="CN1696" s="19">
        <v>1</v>
      </c>
      <c r="CO1696" s="19"/>
      <c r="CP1696" s="19"/>
      <c r="CQ1696" s="19"/>
      <c r="CR1696" s="19"/>
    </row>
    <row r="1697" spans="1:96" ht="107" customHeight="1">
      <c r="A1697" s="11" cm="1">
        <f t="array" ref="A1697">SUMPRODUCT(--ISNUMBER(SEARCH({"stranding","stranded"},E1697)))</f>
        <v>1</v>
      </c>
      <c r="B1697" s="12">
        <v>1861</v>
      </c>
      <c r="C1697" s="13" t="s">
        <v>3472</v>
      </c>
      <c r="D1697" s="14">
        <v>2010</v>
      </c>
      <c r="E1697" s="15" t="s">
        <v>3473</v>
      </c>
      <c r="F1697" s="15" t="s">
        <v>7191</v>
      </c>
      <c r="G1697" s="15">
        <f t="shared" si="26"/>
        <v>9</v>
      </c>
      <c r="H1697" s="16"/>
      <c r="I1697" s="16"/>
      <c r="J1697" s="16"/>
      <c r="K1697" s="16">
        <v>1</v>
      </c>
      <c r="L1697" s="16">
        <v>1</v>
      </c>
      <c r="M1697" s="16">
        <v>1</v>
      </c>
      <c r="N1697" s="16">
        <v>1</v>
      </c>
      <c r="O1697" s="16"/>
      <c r="P1697" s="17"/>
      <c r="Q1697" s="17"/>
      <c r="R1697" s="17">
        <v>1</v>
      </c>
      <c r="S1697" s="17"/>
      <c r="T1697" s="18"/>
      <c r="U1697" s="18">
        <v>1</v>
      </c>
      <c r="V1697" s="18"/>
      <c r="W1697" s="18">
        <v>1</v>
      </c>
      <c r="X1697" s="19"/>
      <c r="Y1697" s="19">
        <v>1</v>
      </c>
      <c r="Z1697" s="19">
        <v>1</v>
      </c>
      <c r="AA1697" s="19"/>
      <c r="AB1697" s="19"/>
      <c r="AC1697" s="19"/>
      <c r="AD1697" s="19"/>
      <c r="AE1697" s="19"/>
      <c r="AF1697" s="19"/>
      <c r="AG1697" s="19"/>
      <c r="AH1697" s="19"/>
      <c r="AI1697" s="19"/>
      <c r="AJ1697" s="17">
        <v>1</v>
      </c>
      <c r="AK1697" s="17"/>
      <c r="AL1697" s="17"/>
      <c r="AM1697" s="17"/>
      <c r="AN1697" s="17"/>
      <c r="AO1697" s="17"/>
      <c r="AP1697" s="17"/>
      <c r="AQ1697" s="17"/>
      <c r="AR1697" s="20"/>
      <c r="AS1697" s="20"/>
      <c r="AT1697" s="20"/>
      <c r="AU1697" s="20"/>
      <c r="AV1697" s="20"/>
      <c r="AW1697" s="20"/>
      <c r="AX1697" s="20"/>
      <c r="AY1697" s="20"/>
      <c r="AZ1697" s="20"/>
      <c r="BA1697" s="20"/>
      <c r="BB1697" s="20"/>
      <c r="BC1697" s="20"/>
      <c r="BD1697" s="16"/>
      <c r="BE1697" s="16"/>
      <c r="BF1697" s="16"/>
      <c r="BG1697" s="16"/>
      <c r="BH1697" s="16"/>
      <c r="BI1697" s="16"/>
      <c r="BJ1697" s="16"/>
      <c r="BK1697" s="16"/>
      <c r="BL1697" s="16"/>
      <c r="BM1697" s="16"/>
      <c r="BN1697" s="16"/>
      <c r="BO1697" s="16"/>
      <c r="BP1697" s="16"/>
      <c r="BQ1697" s="16"/>
      <c r="BR1697" s="16"/>
      <c r="BS1697" s="16">
        <v>1</v>
      </c>
      <c r="BT1697" s="16">
        <v>1</v>
      </c>
      <c r="BU1697" s="16"/>
      <c r="BV1697" s="16"/>
      <c r="BW1697" s="16">
        <v>1</v>
      </c>
      <c r="BX1697" s="16"/>
      <c r="BY1697" s="16"/>
      <c r="BZ1697" s="16"/>
      <c r="CA1697" s="16"/>
      <c r="CB1697" s="16"/>
      <c r="CC1697" s="16"/>
      <c r="CD1697" s="16"/>
      <c r="CE1697" s="16"/>
      <c r="CF1697" s="16"/>
      <c r="CG1697" s="19"/>
      <c r="CH1697" s="19"/>
      <c r="CI1697" s="19"/>
      <c r="CJ1697" s="19"/>
      <c r="CK1697" s="19"/>
      <c r="CL1697" s="19"/>
      <c r="CM1697" s="19">
        <v>1</v>
      </c>
      <c r="CN1697" s="19"/>
      <c r="CO1697" s="19"/>
      <c r="CP1697" s="19"/>
      <c r="CQ1697" s="19"/>
      <c r="CR1697" s="19"/>
    </row>
    <row r="1698" spans="1:96" ht="107" customHeight="1">
      <c r="A1698" s="11" cm="1">
        <f t="array" ref="A1698">SUMPRODUCT(--ISNUMBER(SEARCH({"stranding","stranded"},E1698)))</f>
        <v>0</v>
      </c>
      <c r="B1698" s="12">
        <v>1862</v>
      </c>
      <c r="C1698" s="21" t="s">
        <v>3474</v>
      </c>
      <c r="D1698" s="22">
        <v>2010</v>
      </c>
      <c r="E1698" s="15" t="s">
        <v>3475</v>
      </c>
      <c r="F1698" s="15" t="s">
        <v>7192</v>
      </c>
      <c r="G1698" s="15">
        <f t="shared" si="26"/>
        <v>4</v>
      </c>
      <c r="H1698" s="16"/>
      <c r="I1698" s="16"/>
      <c r="J1698" s="16"/>
      <c r="K1698" s="16">
        <v>1</v>
      </c>
      <c r="L1698" s="16"/>
      <c r="M1698" s="16"/>
      <c r="N1698" s="16"/>
      <c r="O1698" s="16"/>
      <c r="P1698" s="17"/>
      <c r="Q1698" s="17"/>
      <c r="R1698" s="17"/>
      <c r="S1698" s="17"/>
      <c r="T1698" s="18"/>
      <c r="U1698" s="18">
        <v>1</v>
      </c>
      <c r="V1698" s="18"/>
      <c r="W1698" s="18"/>
      <c r="X1698" s="19"/>
      <c r="Y1698" s="19"/>
      <c r="Z1698" s="19"/>
      <c r="AA1698" s="19"/>
      <c r="AB1698" s="19"/>
      <c r="AC1698" s="19"/>
      <c r="AD1698" s="19"/>
      <c r="AE1698" s="19"/>
      <c r="AF1698" s="19"/>
      <c r="AG1698" s="19"/>
      <c r="AH1698" s="19"/>
      <c r="AI1698" s="19"/>
      <c r="AJ1698" s="17">
        <v>1</v>
      </c>
      <c r="AK1698" s="17"/>
      <c r="AL1698" s="17"/>
      <c r="AM1698" s="17"/>
      <c r="AN1698" s="17"/>
      <c r="AO1698" s="17"/>
      <c r="AP1698" s="17"/>
      <c r="AQ1698" s="17"/>
      <c r="AR1698" s="20">
        <v>1</v>
      </c>
      <c r="AS1698" s="20"/>
      <c r="AT1698" s="20"/>
      <c r="AU1698" s="20"/>
      <c r="AV1698" s="20"/>
      <c r="AW1698" s="20"/>
      <c r="AX1698" s="20"/>
      <c r="AY1698" s="20"/>
      <c r="AZ1698" s="20"/>
      <c r="BA1698" s="20"/>
      <c r="BB1698" s="20"/>
      <c r="BC1698" s="20">
        <v>1</v>
      </c>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9"/>
      <c r="CH1698" s="19"/>
      <c r="CI1698" s="19"/>
      <c r="CJ1698" s="19"/>
      <c r="CK1698" s="19"/>
      <c r="CL1698" s="19">
        <v>1</v>
      </c>
      <c r="CM1698" s="19"/>
      <c r="CN1698" s="19"/>
      <c r="CO1698" s="19"/>
      <c r="CP1698" s="19"/>
      <c r="CQ1698" s="19"/>
      <c r="CR1698" s="19"/>
    </row>
    <row r="1699" spans="1:96" ht="107" customHeight="1">
      <c r="A1699" s="11" cm="1">
        <f t="array" ref="A1699">SUMPRODUCT(--ISNUMBER(SEARCH({"stranding","stranded"},E1699)))</f>
        <v>0</v>
      </c>
      <c r="B1699" s="12">
        <v>1863</v>
      </c>
      <c r="C1699" s="13" t="s">
        <v>3476</v>
      </c>
      <c r="D1699" s="14">
        <v>2010</v>
      </c>
      <c r="E1699" s="23" t="s">
        <v>3477</v>
      </c>
      <c r="F1699" s="23" t="s">
        <v>8051</v>
      </c>
      <c r="G1699" s="15">
        <f t="shared" si="26"/>
        <v>5</v>
      </c>
      <c r="H1699" s="16"/>
      <c r="I1699" s="16">
        <v>1</v>
      </c>
      <c r="J1699" s="16"/>
      <c r="K1699" s="16"/>
      <c r="L1699" s="16"/>
      <c r="M1699" s="16"/>
      <c r="N1699" s="16"/>
      <c r="O1699" s="16"/>
      <c r="P1699" s="17"/>
      <c r="Q1699" s="17"/>
      <c r="R1699" s="17">
        <v>1</v>
      </c>
      <c r="S1699" s="17"/>
      <c r="T1699" s="18"/>
      <c r="U1699" s="18">
        <v>1</v>
      </c>
      <c r="V1699" s="18"/>
      <c r="W1699" s="18"/>
      <c r="X1699" s="19">
        <v>1</v>
      </c>
      <c r="Y1699" s="19">
        <v>1</v>
      </c>
      <c r="Z1699" s="19"/>
      <c r="AA1699" s="19"/>
      <c r="AB1699" s="19"/>
      <c r="AC1699" s="19"/>
      <c r="AD1699" s="19"/>
      <c r="AE1699" s="19"/>
      <c r="AF1699" s="19"/>
      <c r="AG1699" s="19"/>
      <c r="AH1699" s="19"/>
      <c r="AI1699" s="19"/>
      <c r="AJ1699" s="17"/>
      <c r="AK1699" s="17"/>
      <c r="AL1699" s="17"/>
      <c r="AM1699" s="17"/>
      <c r="AN1699" s="17"/>
      <c r="AO1699" s="17"/>
      <c r="AP1699" s="17"/>
      <c r="AQ1699" s="17"/>
      <c r="AR1699" s="20"/>
      <c r="AS1699" s="20"/>
      <c r="AT1699" s="20"/>
      <c r="AU1699" s="20"/>
      <c r="AV1699" s="20"/>
      <c r="AW1699" s="20"/>
      <c r="AX1699" s="20"/>
      <c r="AY1699" s="20"/>
      <c r="AZ1699" s="20"/>
      <c r="BA1699" s="20"/>
      <c r="BB1699" s="20"/>
      <c r="BC1699" s="20"/>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v>1</v>
      </c>
      <c r="CE1699" s="16"/>
      <c r="CF1699" s="16"/>
      <c r="CG1699" s="19"/>
      <c r="CH1699" s="19"/>
      <c r="CI1699" s="19"/>
      <c r="CJ1699" s="19"/>
      <c r="CK1699" s="19"/>
      <c r="CL1699" s="19"/>
      <c r="CM1699" s="19"/>
      <c r="CN1699" s="19"/>
      <c r="CO1699" s="19"/>
      <c r="CP1699" s="19"/>
      <c r="CQ1699" s="19"/>
      <c r="CR1699" s="19"/>
    </row>
    <row r="1700" spans="1:96" ht="107" customHeight="1">
      <c r="A1700" s="11" cm="1">
        <f t="array" ref="A1700">SUMPRODUCT(--ISNUMBER(SEARCH({"stranding","stranded"},E1700)))</f>
        <v>0</v>
      </c>
      <c r="B1700" s="12">
        <v>1864</v>
      </c>
      <c r="C1700" s="21" t="s">
        <v>3478</v>
      </c>
      <c r="D1700" s="22">
        <v>2010</v>
      </c>
      <c r="E1700" s="15" t="s">
        <v>3479</v>
      </c>
      <c r="F1700" s="15" t="s">
        <v>6608</v>
      </c>
      <c r="G1700" s="15">
        <f t="shared" si="26"/>
        <v>4</v>
      </c>
      <c r="H1700" s="16"/>
      <c r="I1700" s="16"/>
      <c r="J1700" s="16"/>
      <c r="K1700" s="16"/>
      <c r="L1700" s="16"/>
      <c r="M1700" s="16"/>
      <c r="N1700" s="16">
        <v>2</v>
      </c>
      <c r="O1700" s="16"/>
      <c r="P1700" s="17"/>
      <c r="Q1700" s="17"/>
      <c r="R1700" s="17"/>
      <c r="S1700" s="17"/>
      <c r="T1700" s="18"/>
      <c r="U1700" s="18">
        <v>1</v>
      </c>
      <c r="V1700" s="18"/>
      <c r="W1700" s="18"/>
      <c r="X1700" s="19"/>
      <c r="Y1700" s="19">
        <v>1</v>
      </c>
      <c r="Z1700" s="19">
        <v>1</v>
      </c>
      <c r="AA1700" s="19"/>
      <c r="AB1700" s="19"/>
      <c r="AC1700" s="19"/>
      <c r="AD1700" s="19"/>
      <c r="AE1700" s="19"/>
      <c r="AF1700" s="19"/>
      <c r="AG1700" s="19"/>
      <c r="AH1700" s="19"/>
      <c r="AI1700" s="19"/>
      <c r="AJ1700" s="17"/>
      <c r="AK1700" s="17"/>
      <c r="AL1700" s="17"/>
      <c r="AM1700" s="17"/>
      <c r="AN1700" s="17"/>
      <c r="AO1700" s="17"/>
      <c r="AP1700" s="17"/>
      <c r="AQ1700" s="17"/>
      <c r="AR1700" s="20"/>
      <c r="AS1700" s="20"/>
      <c r="AT1700" s="20"/>
      <c r="AU1700" s="20"/>
      <c r="AV1700" s="20"/>
      <c r="AW1700" s="20"/>
      <c r="AX1700" s="20"/>
      <c r="AY1700" s="20"/>
      <c r="AZ1700" s="20"/>
      <c r="BA1700" s="20"/>
      <c r="BB1700" s="20"/>
      <c r="BC1700" s="20"/>
      <c r="BD1700" s="16"/>
      <c r="BE1700" s="16"/>
      <c r="BF1700" s="16"/>
      <c r="BG1700" s="16"/>
      <c r="BH1700" s="16"/>
      <c r="BI1700" s="16"/>
      <c r="BJ1700" s="16"/>
      <c r="BK1700" s="16"/>
      <c r="BL1700" s="16"/>
      <c r="BM1700" s="16"/>
      <c r="BN1700" s="16"/>
      <c r="BO1700" s="16"/>
      <c r="BP1700" s="16"/>
      <c r="BQ1700" s="16"/>
      <c r="BR1700" s="16"/>
      <c r="BS1700" s="16"/>
      <c r="BT1700" s="16">
        <v>1</v>
      </c>
      <c r="BU1700" s="16"/>
      <c r="BV1700" s="16"/>
      <c r="BW1700" s="16"/>
      <c r="BX1700" s="16"/>
      <c r="BY1700" s="16"/>
      <c r="BZ1700" s="16"/>
      <c r="CA1700" s="16"/>
      <c r="CB1700" s="16"/>
      <c r="CC1700" s="16"/>
      <c r="CD1700" s="16"/>
      <c r="CE1700" s="16"/>
      <c r="CF1700" s="16"/>
      <c r="CG1700" s="19"/>
      <c r="CH1700" s="19"/>
      <c r="CI1700" s="19"/>
      <c r="CJ1700" s="19"/>
      <c r="CK1700" s="19">
        <v>1</v>
      </c>
      <c r="CL1700" s="19"/>
      <c r="CM1700" s="19"/>
      <c r="CN1700" s="19"/>
      <c r="CO1700" s="19"/>
      <c r="CP1700" s="19"/>
      <c r="CQ1700" s="19"/>
      <c r="CR1700" s="19"/>
    </row>
    <row r="1701" spans="1:96" ht="107" customHeight="1">
      <c r="A1701" s="11" cm="1">
        <f t="array" ref="A1701">SUMPRODUCT(--ISNUMBER(SEARCH({"stranding","stranded"},E1701)))</f>
        <v>0</v>
      </c>
      <c r="B1701" s="12">
        <v>1866</v>
      </c>
      <c r="C1701" s="21" t="s">
        <v>3480</v>
      </c>
      <c r="D1701" s="22">
        <v>2010</v>
      </c>
      <c r="E1701" s="15" t="s">
        <v>3481</v>
      </c>
      <c r="F1701" s="15" t="s">
        <v>8052</v>
      </c>
      <c r="G1701" s="15">
        <f t="shared" si="26"/>
        <v>6</v>
      </c>
      <c r="H1701" s="16"/>
      <c r="I1701" s="16"/>
      <c r="J1701" s="16"/>
      <c r="K1701" s="16"/>
      <c r="L1701" s="16"/>
      <c r="M1701" s="16"/>
      <c r="N1701" s="16"/>
      <c r="O1701" s="16"/>
      <c r="P1701" s="17">
        <v>1</v>
      </c>
      <c r="Q1701" s="17"/>
      <c r="R1701" s="17"/>
      <c r="S1701" s="17"/>
      <c r="T1701" s="18"/>
      <c r="U1701" s="18">
        <v>1</v>
      </c>
      <c r="V1701" s="18"/>
      <c r="W1701" s="18"/>
      <c r="X1701" s="19"/>
      <c r="Y1701" s="19">
        <v>1</v>
      </c>
      <c r="Z1701" s="19">
        <v>1</v>
      </c>
      <c r="AA1701" s="19"/>
      <c r="AB1701" s="19"/>
      <c r="AC1701" s="19"/>
      <c r="AD1701" s="19"/>
      <c r="AE1701" s="19"/>
      <c r="AF1701" s="19"/>
      <c r="AG1701" s="19"/>
      <c r="AH1701" s="19"/>
      <c r="AI1701" s="19"/>
      <c r="AJ1701" s="17"/>
      <c r="AK1701" s="17"/>
      <c r="AL1701" s="17"/>
      <c r="AM1701" s="17"/>
      <c r="AN1701" s="17"/>
      <c r="AO1701" s="17"/>
      <c r="AP1701" s="17"/>
      <c r="AQ1701" s="17"/>
      <c r="AR1701" s="20"/>
      <c r="AS1701" s="20"/>
      <c r="AT1701" s="20"/>
      <c r="AU1701" s="20"/>
      <c r="AV1701" s="20"/>
      <c r="AW1701" s="20"/>
      <c r="AX1701" s="20"/>
      <c r="AY1701" s="20"/>
      <c r="AZ1701" s="20"/>
      <c r="BA1701" s="20"/>
      <c r="BB1701" s="20"/>
      <c r="BC1701" s="20"/>
      <c r="BD1701" s="16">
        <v>1</v>
      </c>
      <c r="BE1701" s="16"/>
      <c r="BF1701" s="16"/>
      <c r="BG1701" s="16"/>
      <c r="BH1701" s="16"/>
      <c r="BI1701" s="16"/>
      <c r="BJ1701" s="16"/>
      <c r="BK1701" s="16"/>
      <c r="BL1701" s="16"/>
      <c r="BM1701" s="16">
        <v>1</v>
      </c>
      <c r="BN1701" s="16"/>
      <c r="BO1701" s="16"/>
      <c r="BP1701" s="16"/>
      <c r="BQ1701" s="16"/>
      <c r="BR1701" s="16"/>
      <c r="BS1701" s="16"/>
      <c r="BT1701" s="16"/>
      <c r="BU1701" s="16"/>
      <c r="BV1701" s="16"/>
      <c r="BW1701" s="16"/>
      <c r="BX1701" s="16"/>
      <c r="BY1701" s="16"/>
      <c r="BZ1701" s="16"/>
      <c r="CA1701" s="16"/>
      <c r="CB1701" s="16"/>
      <c r="CC1701" s="16"/>
      <c r="CD1701" s="16"/>
      <c r="CE1701" s="16"/>
      <c r="CF1701" s="16"/>
      <c r="CG1701" s="19"/>
      <c r="CH1701" s="19"/>
      <c r="CI1701" s="19"/>
      <c r="CJ1701" s="19"/>
      <c r="CK1701" s="19"/>
      <c r="CL1701" s="19"/>
      <c r="CM1701" s="19">
        <v>1</v>
      </c>
      <c r="CN1701" s="19"/>
      <c r="CO1701" s="19"/>
      <c r="CP1701" s="19"/>
      <c r="CQ1701" s="19"/>
      <c r="CR1701" s="19"/>
    </row>
    <row r="1702" spans="1:96" ht="107" customHeight="1">
      <c r="A1702" s="11" cm="1">
        <f t="array" ref="A1702">SUMPRODUCT(--ISNUMBER(SEARCH({"stranding","stranded"},E1702)))</f>
        <v>0</v>
      </c>
      <c r="B1702" s="12">
        <v>1868</v>
      </c>
      <c r="C1702" s="21" t="s">
        <v>3482</v>
      </c>
      <c r="D1702" s="22">
        <v>2010</v>
      </c>
      <c r="E1702" s="15" t="s">
        <v>3483</v>
      </c>
      <c r="F1702" s="15" t="s">
        <v>7193</v>
      </c>
      <c r="G1702" s="15">
        <f t="shared" si="26"/>
        <v>4</v>
      </c>
      <c r="H1702" s="16"/>
      <c r="I1702" s="16"/>
      <c r="J1702" s="16"/>
      <c r="K1702" s="16"/>
      <c r="L1702" s="16"/>
      <c r="M1702" s="16"/>
      <c r="N1702" s="16"/>
      <c r="O1702" s="16"/>
      <c r="P1702" s="17"/>
      <c r="Q1702" s="17"/>
      <c r="R1702" s="17"/>
      <c r="S1702" s="17"/>
      <c r="T1702" s="18"/>
      <c r="U1702" s="18"/>
      <c r="V1702" s="18"/>
      <c r="W1702" s="18"/>
      <c r="X1702" s="19"/>
      <c r="Y1702" s="19">
        <v>1</v>
      </c>
      <c r="Z1702" s="19">
        <v>1</v>
      </c>
      <c r="AA1702" s="19"/>
      <c r="AB1702" s="19"/>
      <c r="AC1702" s="19"/>
      <c r="AD1702" s="19"/>
      <c r="AE1702" s="19"/>
      <c r="AF1702" s="19"/>
      <c r="AG1702" s="19"/>
      <c r="AH1702" s="19"/>
      <c r="AI1702" s="19"/>
      <c r="AJ1702" s="17"/>
      <c r="AK1702" s="17"/>
      <c r="AL1702" s="17"/>
      <c r="AM1702" s="17"/>
      <c r="AN1702" s="17"/>
      <c r="AO1702" s="17"/>
      <c r="AP1702" s="17"/>
      <c r="AQ1702" s="17"/>
      <c r="AR1702" s="20"/>
      <c r="AS1702" s="20"/>
      <c r="AT1702" s="20"/>
      <c r="AU1702" s="20"/>
      <c r="AV1702" s="20"/>
      <c r="AW1702" s="20"/>
      <c r="AX1702" s="20"/>
      <c r="AY1702" s="20"/>
      <c r="AZ1702" s="20"/>
      <c r="BA1702" s="20"/>
      <c r="BB1702" s="20"/>
      <c r="BC1702" s="20"/>
      <c r="BD1702" s="16"/>
      <c r="BE1702" s="16"/>
      <c r="BF1702" s="16"/>
      <c r="BG1702" s="16">
        <v>1</v>
      </c>
      <c r="BH1702" s="16"/>
      <c r="BI1702" s="16"/>
      <c r="BJ1702" s="16"/>
      <c r="BK1702" s="16"/>
      <c r="BL1702" s="16"/>
      <c r="BM1702" s="16"/>
      <c r="BN1702" s="16"/>
      <c r="BO1702" s="16"/>
      <c r="BP1702" s="16"/>
      <c r="BQ1702" s="16"/>
      <c r="BR1702" s="16"/>
      <c r="BS1702" s="16">
        <v>1</v>
      </c>
      <c r="BT1702" s="16"/>
      <c r="BU1702" s="16"/>
      <c r="BV1702" s="16"/>
      <c r="BW1702" s="16"/>
      <c r="BX1702" s="16"/>
      <c r="BY1702" s="16"/>
      <c r="BZ1702" s="16"/>
      <c r="CA1702" s="16"/>
      <c r="CB1702" s="16"/>
      <c r="CC1702" s="16"/>
      <c r="CD1702" s="16"/>
      <c r="CE1702" s="16"/>
      <c r="CF1702" s="16"/>
      <c r="CG1702" s="19"/>
      <c r="CH1702" s="19"/>
      <c r="CI1702" s="19"/>
      <c r="CJ1702" s="19"/>
      <c r="CK1702" s="19"/>
      <c r="CL1702" s="19"/>
      <c r="CM1702" s="19"/>
      <c r="CN1702" s="19">
        <v>1</v>
      </c>
      <c r="CO1702" s="19"/>
      <c r="CP1702" s="19"/>
      <c r="CQ1702" s="19"/>
      <c r="CR1702" s="19"/>
    </row>
    <row r="1703" spans="1:96" ht="107" customHeight="1">
      <c r="A1703" s="11" cm="1">
        <f t="array" ref="A1703">SUMPRODUCT(--ISNUMBER(SEARCH({"stranding","stranded"},E1703)))</f>
        <v>0</v>
      </c>
      <c r="B1703" s="12">
        <v>1869</v>
      </c>
      <c r="C1703" s="13" t="s">
        <v>3484</v>
      </c>
      <c r="D1703" s="14">
        <v>2010</v>
      </c>
      <c r="E1703" s="15" t="s">
        <v>3485</v>
      </c>
      <c r="F1703" s="15" t="s">
        <v>6932</v>
      </c>
      <c r="G1703" s="15">
        <f t="shared" si="26"/>
        <v>3</v>
      </c>
      <c r="H1703" s="16"/>
      <c r="I1703" s="16"/>
      <c r="J1703" s="16"/>
      <c r="K1703" s="16"/>
      <c r="L1703" s="16"/>
      <c r="M1703" s="16"/>
      <c r="N1703" s="16"/>
      <c r="O1703" s="16"/>
      <c r="P1703" s="17">
        <v>1</v>
      </c>
      <c r="Q1703" s="17"/>
      <c r="R1703" s="17"/>
      <c r="S1703" s="17"/>
      <c r="T1703" s="18"/>
      <c r="U1703" s="18">
        <v>1</v>
      </c>
      <c r="V1703" s="18"/>
      <c r="W1703" s="18"/>
      <c r="X1703" s="19"/>
      <c r="Y1703" s="19"/>
      <c r="Z1703" s="19"/>
      <c r="AA1703" s="19"/>
      <c r="AB1703" s="19"/>
      <c r="AC1703" s="19"/>
      <c r="AD1703" s="19"/>
      <c r="AE1703" s="19"/>
      <c r="AF1703" s="19"/>
      <c r="AG1703" s="19"/>
      <c r="AH1703" s="19"/>
      <c r="AI1703" s="19"/>
      <c r="AJ1703" s="17">
        <v>1</v>
      </c>
      <c r="AK1703" s="17"/>
      <c r="AL1703" s="17"/>
      <c r="AM1703" s="17"/>
      <c r="AN1703" s="17"/>
      <c r="AO1703" s="17"/>
      <c r="AP1703" s="17"/>
      <c r="AQ1703" s="17"/>
      <c r="AR1703" s="20"/>
      <c r="AS1703" s="20"/>
      <c r="AT1703" s="20"/>
      <c r="AU1703" s="20"/>
      <c r="AV1703" s="20"/>
      <c r="AW1703" s="20"/>
      <c r="AX1703" s="20"/>
      <c r="AY1703" s="20"/>
      <c r="AZ1703" s="20"/>
      <c r="BA1703" s="20"/>
      <c r="BB1703" s="20"/>
      <c r="BC1703" s="20"/>
      <c r="BD1703" s="16"/>
      <c r="BE1703" s="16"/>
      <c r="BF1703" s="16"/>
      <c r="BG1703" s="16"/>
      <c r="BH1703" s="16"/>
      <c r="BI1703" s="16"/>
      <c r="BJ1703" s="16"/>
      <c r="BK1703" s="16"/>
      <c r="BL1703" s="16"/>
      <c r="BM1703" s="16"/>
      <c r="BN1703" s="16"/>
      <c r="BO1703" s="16"/>
      <c r="BP1703" s="16"/>
      <c r="BQ1703" s="16"/>
      <c r="BR1703" s="16"/>
      <c r="BS1703" s="16"/>
      <c r="BT1703" s="16"/>
      <c r="BU1703" s="16"/>
      <c r="BV1703" s="16"/>
      <c r="BW1703" s="16"/>
      <c r="BX1703" s="16"/>
      <c r="BY1703" s="16"/>
      <c r="BZ1703" s="16"/>
      <c r="CA1703" s="16"/>
      <c r="CB1703" s="16"/>
      <c r="CC1703" s="16"/>
      <c r="CD1703" s="16"/>
      <c r="CE1703" s="16"/>
      <c r="CF1703" s="16"/>
      <c r="CG1703" s="19"/>
      <c r="CH1703" s="19"/>
      <c r="CI1703" s="19"/>
      <c r="CJ1703" s="19"/>
      <c r="CK1703" s="19">
        <v>1</v>
      </c>
      <c r="CL1703" s="19"/>
      <c r="CM1703" s="19"/>
      <c r="CN1703" s="19"/>
      <c r="CO1703" s="19"/>
      <c r="CP1703" s="19"/>
      <c r="CQ1703" s="19"/>
      <c r="CR1703" s="19"/>
    </row>
    <row r="1704" spans="1:96" ht="107" customHeight="1">
      <c r="A1704" s="11" cm="1">
        <f t="array" ref="A1704">SUMPRODUCT(--ISNUMBER(SEARCH({"stranding","stranded"},E1704)))</f>
        <v>0</v>
      </c>
      <c r="B1704" s="12">
        <v>1870</v>
      </c>
      <c r="C1704" s="21" t="s">
        <v>3486</v>
      </c>
      <c r="D1704" s="22">
        <v>2010</v>
      </c>
      <c r="E1704" s="15" t="s">
        <v>3487</v>
      </c>
      <c r="F1704" s="15" t="s">
        <v>8053</v>
      </c>
      <c r="G1704" s="15">
        <f t="shared" si="26"/>
        <v>6</v>
      </c>
      <c r="H1704" s="16"/>
      <c r="I1704" s="16"/>
      <c r="J1704" s="16">
        <v>1</v>
      </c>
      <c r="K1704" s="16"/>
      <c r="L1704" s="16"/>
      <c r="M1704" s="16"/>
      <c r="N1704" s="16"/>
      <c r="O1704" s="16"/>
      <c r="P1704" s="17">
        <v>1</v>
      </c>
      <c r="Q1704" s="17"/>
      <c r="R1704" s="17"/>
      <c r="S1704" s="17"/>
      <c r="T1704" s="18"/>
      <c r="U1704" s="18">
        <v>1</v>
      </c>
      <c r="V1704" s="18"/>
      <c r="W1704" s="18"/>
      <c r="X1704" s="19">
        <v>1</v>
      </c>
      <c r="Y1704" s="19"/>
      <c r="Z1704" s="19"/>
      <c r="AA1704" s="19"/>
      <c r="AB1704" s="19"/>
      <c r="AC1704" s="19"/>
      <c r="AD1704" s="19"/>
      <c r="AE1704" s="19"/>
      <c r="AF1704" s="19"/>
      <c r="AG1704" s="19"/>
      <c r="AH1704" s="19"/>
      <c r="AI1704" s="19"/>
      <c r="AJ1704" s="17">
        <v>1</v>
      </c>
      <c r="AK1704" s="17"/>
      <c r="AL1704" s="17"/>
      <c r="AM1704" s="17"/>
      <c r="AN1704" s="17"/>
      <c r="AO1704" s="17"/>
      <c r="AP1704" s="17"/>
      <c r="AQ1704" s="17"/>
      <c r="AR1704" s="20"/>
      <c r="AS1704" s="20"/>
      <c r="AT1704" s="20"/>
      <c r="AU1704" s="20"/>
      <c r="AV1704" s="20"/>
      <c r="AW1704" s="20"/>
      <c r="AX1704" s="20"/>
      <c r="AY1704" s="20"/>
      <c r="AZ1704" s="20"/>
      <c r="BA1704" s="20"/>
      <c r="BB1704" s="20"/>
      <c r="BC1704" s="20"/>
      <c r="BD1704" s="16">
        <v>1</v>
      </c>
      <c r="BE1704" s="16"/>
      <c r="BF1704" s="16"/>
      <c r="BG1704" s="16"/>
      <c r="BH1704" s="16"/>
      <c r="BI1704" s="16">
        <v>1</v>
      </c>
      <c r="BJ1704" s="16"/>
      <c r="BK1704" s="16"/>
      <c r="BL1704" s="16"/>
      <c r="BM1704" s="16"/>
      <c r="BN1704" s="16"/>
      <c r="BO1704" s="16"/>
      <c r="BP1704" s="16"/>
      <c r="BQ1704" s="16"/>
      <c r="BR1704" s="16"/>
      <c r="BS1704" s="16"/>
      <c r="BT1704" s="16"/>
      <c r="BU1704" s="16"/>
      <c r="BV1704" s="16"/>
      <c r="BW1704" s="16"/>
      <c r="BX1704" s="16"/>
      <c r="BY1704" s="16"/>
      <c r="BZ1704" s="16"/>
      <c r="CA1704" s="16"/>
      <c r="CB1704" s="16"/>
      <c r="CC1704" s="16"/>
      <c r="CD1704" s="16"/>
      <c r="CE1704" s="16"/>
      <c r="CF1704" s="16"/>
      <c r="CG1704" s="19"/>
      <c r="CH1704" s="19"/>
      <c r="CI1704" s="19"/>
      <c r="CJ1704" s="19"/>
      <c r="CK1704" s="19"/>
      <c r="CL1704" s="19"/>
      <c r="CM1704" s="19">
        <v>1</v>
      </c>
      <c r="CN1704" s="19"/>
      <c r="CO1704" s="19"/>
      <c r="CP1704" s="19"/>
      <c r="CQ1704" s="19"/>
      <c r="CR1704" s="19"/>
    </row>
    <row r="1705" spans="1:96" ht="107" customHeight="1">
      <c r="A1705" s="11" cm="1">
        <f t="array" ref="A1705">SUMPRODUCT(--ISNUMBER(SEARCH({"stranding","stranded"},E1705)))</f>
        <v>1</v>
      </c>
      <c r="B1705" s="12">
        <v>1871</v>
      </c>
      <c r="C1705" s="13" t="s">
        <v>3488</v>
      </c>
      <c r="D1705" s="14">
        <v>2010</v>
      </c>
      <c r="E1705" s="15" t="s">
        <v>3489</v>
      </c>
      <c r="F1705" s="15" t="s">
        <v>7194</v>
      </c>
      <c r="G1705" s="15">
        <f t="shared" si="26"/>
        <v>5</v>
      </c>
      <c r="H1705" s="16"/>
      <c r="I1705" s="16">
        <v>2</v>
      </c>
      <c r="J1705" s="16"/>
      <c r="K1705" s="16"/>
      <c r="L1705" s="16"/>
      <c r="M1705" s="16"/>
      <c r="N1705" s="16"/>
      <c r="O1705" s="16"/>
      <c r="P1705" s="17"/>
      <c r="Q1705" s="17"/>
      <c r="R1705" s="17"/>
      <c r="S1705" s="17"/>
      <c r="T1705" s="18"/>
      <c r="U1705" s="18"/>
      <c r="V1705" s="18">
        <v>1</v>
      </c>
      <c r="W1705" s="18"/>
      <c r="X1705" s="19"/>
      <c r="Y1705" s="19">
        <v>1</v>
      </c>
      <c r="Z1705" s="19">
        <v>1</v>
      </c>
      <c r="AA1705" s="19"/>
      <c r="AB1705" s="19"/>
      <c r="AC1705" s="19"/>
      <c r="AD1705" s="19"/>
      <c r="AE1705" s="19"/>
      <c r="AF1705" s="19"/>
      <c r="AG1705" s="19"/>
      <c r="AH1705" s="19"/>
      <c r="AI1705" s="19"/>
      <c r="AJ1705" s="17"/>
      <c r="AK1705" s="17"/>
      <c r="AL1705" s="17"/>
      <c r="AM1705" s="17"/>
      <c r="AN1705" s="17"/>
      <c r="AO1705" s="17"/>
      <c r="AP1705" s="17"/>
      <c r="AQ1705" s="17"/>
      <c r="AR1705" s="20"/>
      <c r="AS1705" s="20"/>
      <c r="AT1705" s="20"/>
      <c r="AU1705" s="20"/>
      <c r="AV1705" s="20"/>
      <c r="AW1705" s="20"/>
      <c r="AX1705" s="20"/>
      <c r="AY1705" s="20"/>
      <c r="AZ1705" s="20"/>
      <c r="BA1705" s="20"/>
      <c r="BB1705" s="20"/>
      <c r="BC1705" s="20"/>
      <c r="BD1705" s="16"/>
      <c r="BE1705" s="16"/>
      <c r="BF1705" s="16"/>
      <c r="BG1705" s="16"/>
      <c r="BH1705" s="16"/>
      <c r="BI1705" s="16"/>
      <c r="BJ1705" s="16"/>
      <c r="BK1705" s="16"/>
      <c r="BL1705" s="16"/>
      <c r="BM1705" s="16"/>
      <c r="BN1705" s="16"/>
      <c r="BO1705" s="16"/>
      <c r="BP1705" s="16">
        <v>1</v>
      </c>
      <c r="BQ1705" s="16"/>
      <c r="BR1705" s="16"/>
      <c r="BS1705" s="16"/>
      <c r="BT1705" s="16"/>
      <c r="BU1705" s="16"/>
      <c r="BV1705" s="16"/>
      <c r="BW1705" s="16"/>
      <c r="BX1705" s="16"/>
      <c r="BY1705" s="16"/>
      <c r="BZ1705" s="16"/>
      <c r="CA1705" s="16"/>
      <c r="CB1705" s="16">
        <v>1</v>
      </c>
      <c r="CC1705" s="16"/>
      <c r="CD1705" s="16"/>
      <c r="CE1705" s="16"/>
      <c r="CF1705" s="16"/>
      <c r="CG1705" s="19"/>
      <c r="CH1705" s="19"/>
      <c r="CI1705" s="19"/>
      <c r="CJ1705" s="19"/>
      <c r="CK1705" s="19"/>
      <c r="CL1705" s="19"/>
      <c r="CM1705" s="19">
        <v>1</v>
      </c>
      <c r="CN1705" s="19"/>
      <c r="CO1705" s="19"/>
      <c r="CP1705" s="19"/>
      <c r="CQ1705" s="19"/>
      <c r="CR1705" s="19"/>
    </row>
    <row r="1706" spans="1:96" ht="107" customHeight="1">
      <c r="A1706" s="11" cm="1">
        <f t="array" ref="A1706">SUMPRODUCT(--ISNUMBER(SEARCH({"stranding","stranded"},E1706)))</f>
        <v>0</v>
      </c>
      <c r="B1706" s="12">
        <v>1872</v>
      </c>
      <c r="C1706" s="21" t="s">
        <v>3490</v>
      </c>
      <c r="D1706" s="22">
        <v>2011</v>
      </c>
      <c r="E1706" s="15" t="s">
        <v>3491</v>
      </c>
      <c r="F1706" s="15" t="s">
        <v>7195</v>
      </c>
      <c r="G1706" s="15">
        <f t="shared" si="26"/>
        <v>7</v>
      </c>
      <c r="H1706" s="16"/>
      <c r="I1706" s="16"/>
      <c r="J1706" s="16"/>
      <c r="K1706" s="16"/>
      <c r="L1706" s="16"/>
      <c r="M1706" s="16">
        <v>2</v>
      </c>
      <c r="N1706" s="16"/>
      <c r="O1706" s="16"/>
      <c r="P1706" s="17"/>
      <c r="Q1706" s="17">
        <v>1</v>
      </c>
      <c r="R1706" s="17"/>
      <c r="S1706" s="17"/>
      <c r="T1706" s="18">
        <v>1</v>
      </c>
      <c r="U1706" s="18"/>
      <c r="V1706" s="18"/>
      <c r="W1706" s="18"/>
      <c r="X1706" s="19"/>
      <c r="Y1706" s="19">
        <v>1</v>
      </c>
      <c r="Z1706" s="19"/>
      <c r="AA1706" s="19"/>
      <c r="AB1706" s="19"/>
      <c r="AC1706" s="19"/>
      <c r="AD1706" s="19"/>
      <c r="AE1706" s="19"/>
      <c r="AF1706" s="19"/>
      <c r="AG1706" s="19"/>
      <c r="AH1706" s="19"/>
      <c r="AI1706" s="19"/>
      <c r="AJ1706" s="17">
        <v>1</v>
      </c>
      <c r="AK1706" s="17"/>
      <c r="AL1706" s="17"/>
      <c r="AM1706" s="17"/>
      <c r="AN1706" s="17">
        <v>1</v>
      </c>
      <c r="AO1706" s="17"/>
      <c r="AP1706" s="17"/>
      <c r="AQ1706" s="17"/>
      <c r="AR1706" s="20">
        <v>1</v>
      </c>
      <c r="AS1706" s="20"/>
      <c r="AT1706" s="20"/>
      <c r="AU1706" s="20"/>
      <c r="AV1706" s="20"/>
      <c r="AW1706" s="20"/>
      <c r="AX1706" s="20"/>
      <c r="AY1706" s="20"/>
      <c r="AZ1706" s="20"/>
      <c r="BA1706" s="20"/>
      <c r="BB1706" s="20"/>
      <c r="BC1706" s="20"/>
      <c r="BD1706" s="16"/>
      <c r="BE1706" s="16"/>
      <c r="BF1706" s="16"/>
      <c r="BG1706" s="16"/>
      <c r="BH1706" s="16"/>
      <c r="BI1706" s="16"/>
      <c r="BJ1706" s="16"/>
      <c r="BK1706" s="16"/>
      <c r="BL1706" s="16"/>
      <c r="BM1706" s="16"/>
      <c r="BN1706" s="16"/>
      <c r="BO1706" s="16"/>
      <c r="BP1706" s="16"/>
      <c r="BQ1706" s="16"/>
      <c r="BR1706" s="16"/>
      <c r="BS1706" s="16"/>
      <c r="BT1706" s="16"/>
      <c r="BU1706" s="16"/>
      <c r="BV1706" s="16"/>
      <c r="BW1706" s="16"/>
      <c r="BX1706" s="16"/>
      <c r="BY1706" s="16"/>
      <c r="BZ1706" s="16">
        <v>1</v>
      </c>
      <c r="CA1706" s="16"/>
      <c r="CB1706" s="16"/>
      <c r="CC1706" s="16"/>
      <c r="CD1706" s="16"/>
      <c r="CE1706" s="16"/>
      <c r="CF1706" s="16"/>
      <c r="CG1706" s="19"/>
      <c r="CH1706" s="19"/>
      <c r="CI1706" s="19"/>
      <c r="CJ1706" s="19"/>
      <c r="CK1706" s="19">
        <v>1</v>
      </c>
      <c r="CL1706" s="19"/>
      <c r="CM1706" s="19"/>
      <c r="CN1706" s="19"/>
      <c r="CO1706" s="19"/>
      <c r="CP1706" s="19"/>
      <c r="CQ1706" s="19"/>
      <c r="CR1706" s="19"/>
    </row>
    <row r="1707" spans="1:96" ht="107" customHeight="1">
      <c r="A1707" s="11" cm="1">
        <f t="array" ref="A1707">SUMPRODUCT(--ISNUMBER(SEARCH({"stranding","stranded"},E1707)))</f>
        <v>0</v>
      </c>
      <c r="B1707" s="12">
        <v>1873</v>
      </c>
      <c r="C1707" s="25" t="s">
        <v>3492</v>
      </c>
      <c r="D1707" s="26">
        <v>2011</v>
      </c>
      <c r="E1707" s="15" t="s">
        <v>3493</v>
      </c>
      <c r="F1707" s="15" t="s">
        <v>7196</v>
      </c>
      <c r="G1707" s="15">
        <f t="shared" si="26"/>
        <v>6</v>
      </c>
      <c r="H1707" s="16"/>
      <c r="I1707" s="16"/>
      <c r="J1707" s="16"/>
      <c r="K1707" s="16"/>
      <c r="L1707" s="16"/>
      <c r="M1707" s="16">
        <v>1</v>
      </c>
      <c r="N1707" s="16"/>
      <c r="O1707" s="16"/>
      <c r="P1707" s="17"/>
      <c r="Q1707" s="17"/>
      <c r="R1707" s="17">
        <v>1</v>
      </c>
      <c r="S1707" s="17"/>
      <c r="T1707" s="18"/>
      <c r="U1707" s="18"/>
      <c r="V1707" s="18"/>
      <c r="W1707" s="18"/>
      <c r="X1707" s="19"/>
      <c r="Y1707" s="19"/>
      <c r="Z1707" s="19"/>
      <c r="AA1707" s="19"/>
      <c r="AB1707" s="19"/>
      <c r="AC1707" s="19"/>
      <c r="AD1707" s="19"/>
      <c r="AE1707" s="19"/>
      <c r="AF1707" s="19">
        <v>1</v>
      </c>
      <c r="AG1707" s="19">
        <v>1</v>
      </c>
      <c r="AH1707" s="19"/>
      <c r="AI1707" s="19"/>
      <c r="AJ1707" s="17">
        <v>1</v>
      </c>
      <c r="AK1707" s="17"/>
      <c r="AL1707" s="17"/>
      <c r="AM1707" s="17"/>
      <c r="AN1707" s="17">
        <v>1</v>
      </c>
      <c r="AO1707" s="17"/>
      <c r="AP1707" s="17"/>
      <c r="AQ1707" s="17"/>
      <c r="AR1707" s="20"/>
      <c r="AS1707" s="20">
        <v>1</v>
      </c>
      <c r="AT1707" s="20"/>
      <c r="AU1707" s="20"/>
      <c r="AV1707" s="20"/>
      <c r="AW1707" s="20"/>
      <c r="AX1707" s="20"/>
      <c r="AY1707" s="20"/>
      <c r="AZ1707" s="20"/>
      <c r="BA1707" s="20"/>
      <c r="BB1707" s="20"/>
      <c r="BC1707" s="20"/>
      <c r="BD1707" s="16"/>
      <c r="BE1707" s="16"/>
      <c r="BF1707" s="16"/>
      <c r="BG1707" s="16"/>
      <c r="BH1707" s="16"/>
      <c r="BI1707" s="16"/>
      <c r="BJ1707" s="16"/>
      <c r="BK1707" s="16"/>
      <c r="BL1707" s="16"/>
      <c r="BM1707" s="16"/>
      <c r="BN1707" s="16"/>
      <c r="BO1707" s="16"/>
      <c r="BP1707" s="16"/>
      <c r="BQ1707" s="16"/>
      <c r="BR1707" s="16"/>
      <c r="BS1707" s="16"/>
      <c r="BT1707" s="16"/>
      <c r="BU1707" s="16"/>
      <c r="BV1707" s="16"/>
      <c r="BW1707" s="16"/>
      <c r="BX1707" s="16"/>
      <c r="BY1707" s="16"/>
      <c r="BZ1707" s="16"/>
      <c r="CA1707" s="16"/>
      <c r="CB1707" s="16"/>
      <c r="CC1707" s="16"/>
      <c r="CD1707" s="16"/>
      <c r="CE1707" s="16"/>
      <c r="CF1707" s="16"/>
      <c r="CG1707" s="19"/>
      <c r="CH1707" s="19"/>
      <c r="CI1707" s="19">
        <v>1</v>
      </c>
      <c r="CJ1707" s="19"/>
      <c r="CK1707" s="19"/>
      <c r="CL1707" s="19"/>
      <c r="CM1707" s="19"/>
      <c r="CN1707" s="19"/>
      <c r="CO1707" s="19"/>
      <c r="CP1707" s="19"/>
      <c r="CQ1707" s="19"/>
      <c r="CR1707" s="19"/>
    </row>
    <row r="1708" spans="1:96" ht="107" customHeight="1">
      <c r="A1708" s="11" cm="1">
        <f t="array" ref="A1708">SUMPRODUCT(--ISNUMBER(SEARCH({"stranding","stranded"},E1708)))</f>
        <v>0</v>
      </c>
      <c r="B1708" s="12">
        <v>1874</v>
      </c>
      <c r="C1708" s="21" t="s">
        <v>3494</v>
      </c>
      <c r="D1708" s="22">
        <v>2011</v>
      </c>
      <c r="E1708" s="15" t="s">
        <v>3495</v>
      </c>
      <c r="F1708" s="15" t="s">
        <v>7197</v>
      </c>
      <c r="G1708" s="15">
        <f t="shared" si="26"/>
        <v>6</v>
      </c>
      <c r="H1708" s="16"/>
      <c r="I1708" s="16"/>
      <c r="J1708" s="16"/>
      <c r="K1708" s="16"/>
      <c r="L1708" s="16"/>
      <c r="M1708" s="16"/>
      <c r="N1708" s="16"/>
      <c r="O1708" s="16"/>
      <c r="P1708" s="17"/>
      <c r="Q1708" s="17"/>
      <c r="R1708" s="17">
        <v>1</v>
      </c>
      <c r="S1708" s="17"/>
      <c r="T1708" s="18"/>
      <c r="U1708" s="18">
        <v>1</v>
      </c>
      <c r="V1708" s="18"/>
      <c r="W1708" s="18"/>
      <c r="X1708" s="19"/>
      <c r="Y1708" s="19"/>
      <c r="Z1708" s="19"/>
      <c r="AA1708" s="19"/>
      <c r="AB1708" s="19"/>
      <c r="AC1708" s="19"/>
      <c r="AD1708" s="19"/>
      <c r="AE1708" s="19"/>
      <c r="AF1708" s="19"/>
      <c r="AG1708" s="19"/>
      <c r="AH1708" s="19"/>
      <c r="AI1708" s="19"/>
      <c r="AJ1708" s="17">
        <v>1</v>
      </c>
      <c r="AK1708" s="17"/>
      <c r="AL1708" s="17"/>
      <c r="AM1708" s="17"/>
      <c r="AN1708" s="17"/>
      <c r="AO1708" s="17"/>
      <c r="AP1708" s="17">
        <v>1</v>
      </c>
      <c r="AQ1708" s="17">
        <v>1</v>
      </c>
      <c r="AR1708" s="20"/>
      <c r="AS1708" s="20">
        <v>1</v>
      </c>
      <c r="AT1708" s="20"/>
      <c r="AU1708" s="20"/>
      <c r="AV1708" s="20"/>
      <c r="AW1708" s="20"/>
      <c r="AX1708" s="20"/>
      <c r="AY1708" s="20"/>
      <c r="AZ1708" s="20"/>
      <c r="BA1708" s="20"/>
      <c r="BB1708" s="20"/>
      <c r="BC1708" s="20"/>
      <c r="BD1708" s="16"/>
      <c r="BE1708" s="16"/>
      <c r="BF1708" s="16"/>
      <c r="BG1708" s="16"/>
      <c r="BH1708" s="16"/>
      <c r="BI1708" s="16"/>
      <c r="BJ1708" s="16"/>
      <c r="BK1708" s="16"/>
      <c r="BL1708" s="16"/>
      <c r="BM1708" s="16"/>
      <c r="BN1708" s="16"/>
      <c r="BO1708" s="16"/>
      <c r="BP1708" s="16"/>
      <c r="BQ1708" s="16"/>
      <c r="BR1708" s="16"/>
      <c r="BS1708" s="16"/>
      <c r="BT1708" s="16"/>
      <c r="BU1708" s="16"/>
      <c r="BV1708" s="16"/>
      <c r="BW1708" s="16"/>
      <c r="BX1708" s="16"/>
      <c r="BY1708" s="16"/>
      <c r="BZ1708" s="16"/>
      <c r="CA1708" s="16"/>
      <c r="CB1708" s="16"/>
      <c r="CC1708" s="16"/>
      <c r="CD1708" s="16"/>
      <c r="CE1708" s="16"/>
      <c r="CF1708" s="16"/>
      <c r="CG1708" s="19"/>
      <c r="CH1708" s="19">
        <v>1</v>
      </c>
      <c r="CI1708" s="19"/>
      <c r="CJ1708" s="19"/>
      <c r="CK1708" s="19"/>
      <c r="CL1708" s="19"/>
      <c r="CM1708" s="19"/>
      <c r="CN1708" s="19"/>
      <c r="CO1708" s="19"/>
      <c r="CP1708" s="19"/>
      <c r="CQ1708" s="19"/>
      <c r="CR1708" s="19"/>
    </row>
    <row r="1709" spans="1:96" ht="107" customHeight="1">
      <c r="A1709" s="11" cm="1">
        <f t="array" ref="A1709">SUMPRODUCT(--ISNUMBER(SEARCH({"stranding","stranded"},E1709)))</f>
        <v>1</v>
      </c>
      <c r="B1709" s="12">
        <v>1875</v>
      </c>
      <c r="C1709" s="25" t="s">
        <v>3496</v>
      </c>
      <c r="D1709" s="26">
        <v>2011</v>
      </c>
      <c r="E1709" s="15" t="s">
        <v>3497</v>
      </c>
      <c r="F1709" s="15" t="s">
        <v>7198</v>
      </c>
      <c r="G1709" s="15">
        <f t="shared" si="26"/>
        <v>3</v>
      </c>
      <c r="H1709" s="16"/>
      <c r="I1709" s="16"/>
      <c r="J1709" s="16"/>
      <c r="K1709" s="16"/>
      <c r="L1709" s="16"/>
      <c r="M1709" s="16"/>
      <c r="N1709" s="16"/>
      <c r="O1709" s="16"/>
      <c r="P1709" s="17"/>
      <c r="Q1709" s="17"/>
      <c r="R1709" s="17"/>
      <c r="S1709" s="17"/>
      <c r="T1709" s="18"/>
      <c r="U1709" s="18">
        <v>1</v>
      </c>
      <c r="V1709" s="18"/>
      <c r="W1709" s="18"/>
      <c r="X1709" s="19"/>
      <c r="Y1709" s="19"/>
      <c r="Z1709" s="19"/>
      <c r="AA1709" s="19"/>
      <c r="AB1709" s="19"/>
      <c r="AC1709" s="19"/>
      <c r="AD1709" s="19"/>
      <c r="AE1709" s="19"/>
      <c r="AF1709" s="19"/>
      <c r="AG1709" s="19"/>
      <c r="AH1709" s="19"/>
      <c r="AI1709" s="19"/>
      <c r="AJ1709" s="17"/>
      <c r="AK1709" s="17"/>
      <c r="AL1709" s="17"/>
      <c r="AM1709" s="17"/>
      <c r="AN1709" s="17"/>
      <c r="AO1709" s="17"/>
      <c r="AP1709" s="17"/>
      <c r="AQ1709" s="17"/>
      <c r="AR1709" s="20"/>
      <c r="AS1709" s="20"/>
      <c r="AT1709" s="20"/>
      <c r="AU1709" s="20"/>
      <c r="AV1709" s="20"/>
      <c r="AW1709" s="20"/>
      <c r="AX1709" s="20"/>
      <c r="AY1709" s="20"/>
      <c r="AZ1709" s="20"/>
      <c r="BA1709" s="20"/>
      <c r="BB1709" s="20">
        <v>1</v>
      </c>
      <c r="BC1709" s="20"/>
      <c r="BD1709" s="16"/>
      <c r="BE1709" s="16"/>
      <c r="BF1709" s="16"/>
      <c r="BG1709" s="16"/>
      <c r="BH1709" s="16"/>
      <c r="BI1709" s="16"/>
      <c r="BJ1709" s="16"/>
      <c r="BK1709" s="16"/>
      <c r="BL1709" s="16"/>
      <c r="BM1709" s="16"/>
      <c r="BN1709" s="16"/>
      <c r="BO1709" s="16"/>
      <c r="BP1709" s="16"/>
      <c r="BQ1709" s="16"/>
      <c r="BR1709" s="16"/>
      <c r="BS1709" s="16"/>
      <c r="BT1709" s="16"/>
      <c r="BU1709" s="16"/>
      <c r="BV1709" s="16"/>
      <c r="BW1709" s="16"/>
      <c r="BX1709" s="16"/>
      <c r="BY1709" s="16"/>
      <c r="BZ1709" s="16"/>
      <c r="CA1709" s="16"/>
      <c r="CB1709" s="16">
        <v>1</v>
      </c>
      <c r="CC1709" s="16"/>
      <c r="CD1709" s="16"/>
      <c r="CE1709" s="16"/>
      <c r="CF1709" s="16"/>
      <c r="CG1709" s="19"/>
      <c r="CH1709" s="19"/>
      <c r="CI1709" s="19"/>
      <c r="CJ1709" s="19"/>
      <c r="CK1709" s="19"/>
      <c r="CL1709" s="19"/>
      <c r="CM1709" s="19"/>
      <c r="CN1709" s="19">
        <v>1</v>
      </c>
      <c r="CO1709" s="19"/>
      <c r="CP1709" s="19"/>
      <c r="CQ1709" s="19"/>
      <c r="CR1709" s="19"/>
    </row>
    <row r="1710" spans="1:96" ht="107" customHeight="1">
      <c r="A1710" s="11" cm="1">
        <f t="array" ref="A1710">SUMPRODUCT(--ISNUMBER(SEARCH({"stranding","stranded"},E1710)))</f>
        <v>0</v>
      </c>
      <c r="B1710" s="12">
        <v>1876</v>
      </c>
      <c r="C1710" s="21" t="s">
        <v>3498</v>
      </c>
      <c r="D1710" s="22">
        <v>2011</v>
      </c>
      <c r="E1710" s="15" t="s">
        <v>3499</v>
      </c>
      <c r="F1710" s="15" t="s">
        <v>6800</v>
      </c>
      <c r="G1710" s="15">
        <f t="shared" si="26"/>
        <v>6</v>
      </c>
      <c r="H1710" s="16"/>
      <c r="I1710" s="16"/>
      <c r="J1710" s="16"/>
      <c r="K1710" s="16"/>
      <c r="L1710" s="16">
        <v>1</v>
      </c>
      <c r="M1710" s="16">
        <v>1</v>
      </c>
      <c r="N1710" s="16"/>
      <c r="O1710" s="16"/>
      <c r="P1710" s="17"/>
      <c r="Q1710" s="17"/>
      <c r="R1710" s="17"/>
      <c r="S1710" s="17"/>
      <c r="T1710" s="18"/>
      <c r="U1710" s="18">
        <v>1</v>
      </c>
      <c r="V1710" s="18"/>
      <c r="W1710" s="18">
        <v>1</v>
      </c>
      <c r="X1710" s="19"/>
      <c r="Y1710" s="19"/>
      <c r="Z1710" s="19"/>
      <c r="AA1710" s="19"/>
      <c r="AB1710" s="19"/>
      <c r="AC1710" s="19"/>
      <c r="AD1710" s="19"/>
      <c r="AE1710" s="19">
        <v>1</v>
      </c>
      <c r="AF1710" s="19">
        <v>1</v>
      </c>
      <c r="AG1710" s="19"/>
      <c r="AH1710" s="19"/>
      <c r="AI1710" s="19"/>
      <c r="AJ1710" s="17">
        <v>1</v>
      </c>
      <c r="AK1710" s="17"/>
      <c r="AL1710" s="17"/>
      <c r="AM1710" s="17"/>
      <c r="AN1710" s="17">
        <v>1</v>
      </c>
      <c r="AO1710" s="17"/>
      <c r="AP1710" s="17"/>
      <c r="AQ1710" s="17"/>
      <c r="AR1710" s="20"/>
      <c r="AS1710" s="20"/>
      <c r="AT1710" s="20"/>
      <c r="AU1710" s="20"/>
      <c r="AV1710" s="20"/>
      <c r="AW1710" s="20"/>
      <c r="AX1710" s="20"/>
      <c r="AY1710" s="20"/>
      <c r="AZ1710" s="20"/>
      <c r="BA1710" s="20"/>
      <c r="BB1710" s="20"/>
      <c r="BC1710" s="20"/>
      <c r="BD1710" s="16"/>
      <c r="BE1710" s="16"/>
      <c r="BF1710" s="16"/>
      <c r="BG1710" s="16"/>
      <c r="BH1710" s="16"/>
      <c r="BI1710" s="16"/>
      <c r="BJ1710" s="16"/>
      <c r="BK1710" s="16"/>
      <c r="BL1710" s="16"/>
      <c r="BM1710" s="16"/>
      <c r="BN1710" s="16"/>
      <c r="BO1710" s="16"/>
      <c r="BP1710" s="16"/>
      <c r="BQ1710" s="16"/>
      <c r="BR1710" s="16"/>
      <c r="BS1710" s="16"/>
      <c r="BT1710" s="16"/>
      <c r="BU1710" s="16"/>
      <c r="BV1710" s="16"/>
      <c r="BW1710" s="16"/>
      <c r="BX1710" s="16"/>
      <c r="BY1710" s="16"/>
      <c r="BZ1710" s="16"/>
      <c r="CA1710" s="16"/>
      <c r="CB1710" s="16"/>
      <c r="CC1710" s="16"/>
      <c r="CD1710" s="16"/>
      <c r="CE1710" s="16"/>
      <c r="CF1710" s="16"/>
      <c r="CG1710" s="19"/>
      <c r="CH1710" s="19">
        <v>1</v>
      </c>
      <c r="CI1710" s="19"/>
      <c r="CJ1710" s="19"/>
      <c r="CK1710" s="19"/>
      <c r="CL1710" s="19"/>
      <c r="CM1710" s="19"/>
      <c r="CN1710" s="19"/>
      <c r="CO1710" s="19"/>
      <c r="CP1710" s="19"/>
      <c r="CQ1710" s="19"/>
      <c r="CR1710" s="19"/>
    </row>
    <row r="1711" spans="1:96" ht="107" customHeight="1">
      <c r="A1711" s="11" cm="1">
        <f t="array" ref="A1711">SUMPRODUCT(--ISNUMBER(SEARCH({"stranding","stranded"},E1711)))</f>
        <v>0</v>
      </c>
      <c r="B1711" s="12">
        <v>1877</v>
      </c>
      <c r="C1711" s="25" t="s">
        <v>3500</v>
      </c>
      <c r="D1711" s="26">
        <v>2011</v>
      </c>
      <c r="E1711" s="15" t="s">
        <v>3501</v>
      </c>
      <c r="F1711" s="15" t="s">
        <v>7199</v>
      </c>
      <c r="G1711" s="15">
        <f t="shared" si="26"/>
        <v>6</v>
      </c>
      <c r="H1711" s="16"/>
      <c r="I1711" s="16"/>
      <c r="J1711" s="16"/>
      <c r="K1711" s="16"/>
      <c r="L1711" s="16"/>
      <c r="M1711" s="16">
        <v>1</v>
      </c>
      <c r="N1711" s="16"/>
      <c r="O1711" s="16"/>
      <c r="P1711" s="17">
        <v>1</v>
      </c>
      <c r="Q1711" s="17"/>
      <c r="R1711" s="17"/>
      <c r="S1711" s="17"/>
      <c r="T1711" s="18"/>
      <c r="U1711" s="18">
        <v>1</v>
      </c>
      <c r="V1711" s="18"/>
      <c r="W1711" s="18"/>
      <c r="X1711" s="19"/>
      <c r="Y1711" s="19">
        <v>1</v>
      </c>
      <c r="Z1711" s="19">
        <v>1</v>
      </c>
      <c r="AA1711" s="19"/>
      <c r="AB1711" s="19"/>
      <c r="AC1711" s="19"/>
      <c r="AD1711" s="19"/>
      <c r="AE1711" s="19"/>
      <c r="AF1711" s="19"/>
      <c r="AG1711" s="19"/>
      <c r="AH1711" s="19"/>
      <c r="AI1711" s="19"/>
      <c r="AJ1711" s="17"/>
      <c r="AK1711" s="17"/>
      <c r="AL1711" s="17"/>
      <c r="AM1711" s="17"/>
      <c r="AN1711" s="17"/>
      <c r="AO1711" s="17"/>
      <c r="AP1711" s="17"/>
      <c r="AQ1711" s="17"/>
      <c r="AR1711" s="20"/>
      <c r="AS1711" s="20"/>
      <c r="AT1711" s="20"/>
      <c r="AU1711" s="20"/>
      <c r="AV1711" s="20"/>
      <c r="AW1711" s="20"/>
      <c r="AX1711" s="20"/>
      <c r="AY1711" s="20"/>
      <c r="AZ1711" s="20"/>
      <c r="BA1711" s="20"/>
      <c r="BB1711" s="20"/>
      <c r="BC1711" s="20"/>
      <c r="BD1711" s="16"/>
      <c r="BE1711" s="16"/>
      <c r="BF1711" s="16"/>
      <c r="BG1711" s="16"/>
      <c r="BH1711" s="16"/>
      <c r="BI1711" s="16"/>
      <c r="BJ1711" s="16"/>
      <c r="BK1711" s="16"/>
      <c r="BL1711" s="16"/>
      <c r="BM1711" s="16"/>
      <c r="BN1711" s="16"/>
      <c r="BO1711" s="16"/>
      <c r="BP1711" s="16"/>
      <c r="BQ1711" s="16"/>
      <c r="BR1711" s="16"/>
      <c r="BS1711" s="16">
        <v>1</v>
      </c>
      <c r="BT1711" s="16">
        <v>1</v>
      </c>
      <c r="BU1711" s="16"/>
      <c r="BV1711" s="16"/>
      <c r="BW1711" s="16"/>
      <c r="BX1711" s="16"/>
      <c r="BY1711" s="16"/>
      <c r="BZ1711" s="16"/>
      <c r="CA1711" s="16"/>
      <c r="CB1711" s="16"/>
      <c r="CC1711" s="16"/>
      <c r="CD1711" s="16"/>
      <c r="CE1711" s="16"/>
      <c r="CF1711" s="16"/>
      <c r="CG1711" s="19"/>
      <c r="CH1711" s="19"/>
      <c r="CI1711" s="19"/>
      <c r="CJ1711" s="19"/>
      <c r="CK1711" s="19"/>
      <c r="CL1711" s="19">
        <v>1</v>
      </c>
      <c r="CM1711" s="19"/>
      <c r="CN1711" s="19"/>
      <c r="CO1711" s="19"/>
      <c r="CP1711" s="19"/>
      <c r="CQ1711" s="19"/>
      <c r="CR1711" s="19"/>
    </row>
    <row r="1712" spans="1:96" ht="107" customHeight="1">
      <c r="A1712" s="11" cm="1">
        <f t="array" ref="A1712">SUMPRODUCT(--ISNUMBER(SEARCH({"stranding","stranded"},E1712)))</f>
        <v>0</v>
      </c>
      <c r="B1712" s="12">
        <v>1878</v>
      </c>
      <c r="C1712" s="21" t="s">
        <v>3502</v>
      </c>
      <c r="D1712" s="22">
        <v>2011</v>
      </c>
      <c r="E1712" s="15" t="s">
        <v>3503</v>
      </c>
      <c r="F1712" s="15" t="s">
        <v>7200</v>
      </c>
      <c r="G1712" s="15">
        <f t="shared" si="26"/>
        <v>5</v>
      </c>
      <c r="H1712" s="16"/>
      <c r="I1712" s="16"/>
      <c r="J1712" s="16"/>
      <c r="K1712" s="16"/>
      <c r="L1712" s="16"/>
      <c r="M1712" s="16"/>
      <c r="N1712" s="16"/>
      <c r="O1712" s="16"/>
      <c r="P1712" s="17"/>
      <c r="Q1712" s="17"/>
      <c r="R1712" s="17"/>
      <c r="S1712" s="17"/>
      <c r="T1712" s="18"/>
      <c r="U1712" s="18">
        <v>1</v>
      </c>
      <c r="V1712" s="18"/>
      <c r="W1712" s="18"/>
      <c r="X1712" s="19">
        <v>1</v>
      </c>
      <c r="Y1712" s="19">
        <v>1</v>
      </c>
      <c r="Z1712" s="19"/>
      <c r="AA1712" s="19"/>
      <c r="AB1712" s="19"/>
      <c r="AC1712" s="19"/>
      <c r="AD1712" s="19"/>
      <c r="AE1712" s="19"/>
      <c r="AF1712" s="19"/>
      <c r="AG1712" s="19"/>
      <c r="AH1712" s="19"/>
      <c r="AI1712" s="19"/>
      <c r="AJ1712" s="17"/>
      <c r="AK1712" s="17"/>
      <c r="AL1712" s="17"/>
      <c r="AM1712" s="17"/>
      <c r="AN1712" s="17">
        <v>1</v>
      </c>
      <c r="AO1712" s="17"/>
      <c r="AP1712" s="17"/>
      <c r="AQ1712" s="17"/>
      <c r="AR1712" s="20"/>
      <c r="AS1712" s="20"/>
      <c r="AT1712" s="20"/>
      <c r="AU1712" s="20"/>
      <c r="AV1712" s="20"/>
      <c r="AW1712" s="20"/>
      <c r="AX1712" s="20"/>
      <c r="AY1712" s="20"/>
      <c r="AZ1712" s="20"/>
      <c r="BA1712" s="20"/>
      <c r="BB1712" s="20"/>
      <c r="BC1712" s="20"/>
      <c r="BD1712" s="16"/>
      <c r="BE1712" s="16"/>
      <c r="BF1712" s="16"/>
      <c r="BG1712" s="16"/>
      <c r="BH1712" s="16"/>
      <c r="BI1712" s="16"/>
      <c r="BJ1712" s="16"/>
      <c r="BK1712" s="16"/>
      <c r="BL1712" s="16"/>
      <c r="BM1712" s="16"/>
      <c r="BN1712" s="16"/>
      <c r="BO1712" s="16"/>
      <c r="BP1712" s="16"/>
      <c r="BQ1712" s="16"/>
      <c r="BR1712" s="16"/>
      <c r="BS1712" s="16"/>
      <c r="BT1712" s="16"/>
      <c r="BU1712" s="16"/>
      <c r="BV1712" s="16"/>
      <c r="BW1712" s="16"/>
      <c r="BX1712" s="16"/>
      <c r="BY1712" s="16"/>
      <c r="BZ1712" s="16"/>
      <c r="CA1712" s="16"/>
      <c r="CB1712" s="16"/>
      <c r="CC1712" s="16"/>
      <c r="CD1712" s="16"/>
      <c r="CE1712" s="16">
        <v>1</v>
      </c>
      <c r="CF1712" s="16"/>
      <c r="CG1712" s="19"/>
      <c r="CH1712" s="19">
        <v>1</v>
      </c>
      <c r="CI1712" s="19"/>
      <c r="CJ1712" s="19"/>
      <c r="CK1712" s="19"/>
      <c r="CL1712" s="19"/>
      <c r="CM1712" s="19"/>
      <c r="CN1712" s="19"/>
      <c r="CO1712" s="19"/>
      <c r="CP1712" s="19"/>
      <c r="CQ1712" s="19"/>
      <c r="CR1712" s="19"/>
    </row>
    <row r="1713" spans="1:96" ht="107" customHeight="1">
      <c r="A1713" s="11" cm="1">
        <f t="array" ref="A1713">SUMPRODUCT(--ISNUMBER(SEARCH({"stranding","stranded"},E1713)))</f>
        <v>0</v>
      </c>
      <c r="B1713" s="12">
        <v>1879</v>
      </c>
      <c r="C1713" s="25" t="s">
        <v>3504</v>
      </c>
      <c r="D1713" s="26">
        <v>2011</v>
      </c>
      <c r="E1713" s="15" t="s">
        <v>3505</v>
      </c>
      <c r="F1713" s="15" t="s">
        <v>6743</v>
      </c>
      <c r="G1713" s="15">
        <f t="shared" si="26"/>
        <v>3</v>
      </c>
      <c r="H1713" s="16"/>
      <c r="I1713" s="16"/>
      <c r="J1713" s="16"/>
      <c r="K1713" s="16"/>
      <c r="L1713" s="16">
        <v>1</v>
      </c>
      <c r="M1713" s="16"/>
      <c r="N1713" s="16"/>
      <c r="O1713" s="16"/>
      <c r="P1713" s="17"/>
      <c r="Q1713" s="17"/>
      <c r="R1713" s="17"/>
      <c r="S1713" s="17"/>
      <c r="T1713" s="18"/>
      <c r="U1713" s="18">
        <v>1</v>
      </c>
      <c r="V1713" s="18"/>
      <c r="W1713" s="18"/>
      <c r="X1713" s="19"/>
      <c r="Y1713" s="19">
        <v>1</v>
      </c>
      <c r="Z1713" s="19"/>
      <c r="AA1713" s="19"/>
      <c r="AB1713" s="19"/>
      <c r="AC1713" s="19"/>
      <c r="AD1713" s="19"/>
      <c r="AE1713" s="19"/>
      <c r="AF1713" s="19"/>
      <c r="AG1713" s="19"/>
      <c r="AH1713" s="19"/>
      <c r="AI1713" s="19"/>
      <c r="AJ1713" s="17"/>
      <c r="AK1713" s="17"/>
      <c r="AL1713" s="17"/>
      <c r="AM1713" s="17"/>
      <c r="AN1713" s="17">
        <v>1</v>
      </c>
      <c r="AO1713" s="17"/>
      <c r="AP1713" s="17"/>
      <c r="AQ1713" s="17"/>
      <c r="AR1713" s="20"/>
      <c r="AS1713" s="20"/>
      <c r="AT1713" s="20"/>
      <c r="AU1713" s="20"/>
      <c r="AV1713" s="20"/>
      <c r="AW1713" s="20"/>
      <c r="AX1713" s="20"/>
      <c r="AY1713" s="20"/>
      <c r="AZ1713" s="20"/>
      <c r="BA1713" s="20"/>
      <c r="BB1713" s="20"/>
      <c r="BC1713" s="20"/>
      <c r="BD1713" s="16"/>
      <c r="BE1713" s="16"/>
      <c r="BF1713" s="16"/>
      <c r="BG1713" s="16"/>
      <c r="BH1713" s="16"/>
      <c r="BI1713" s="16"/>
      <c r="BJ1713" s="16"/>
      <c r="BK1713" s="16"/>
      <c r="BL1713" s="16"/>
      <c r="BM1713" s="16"/>
      <c r="BN1713" s="16"/>
      <c r="BO1713" s="16"/>
      <c r="BP1713" s="16"/>
      <c r="BQ1713" s="16"/>
      <c r="BR1713" s="16"/>
      <c r="BS1713" s="16"/>
      <c r="BT1713" s="16"/>
      <c r="BU1713" s="16"/>
      <c r="BV1713" s="16"/>
      <c r="BW1713" s="16"/>
      <c r="BX1713" s="16"/>
      <c r="BY1713" s="16"/>
      <c r="BZ1713" s="16"/>
      <c r="CA1713" s="16"/>
      <c r="CB1713" s="16"/>
      <c r="CC1713" s="16"/>
      <c r="CD1713" s="16"/>
      <c r="CE1713" s="16"/>
      <c r="CF1713" s="16"/>
      <c r="CG1713" s="19">
        <v>1</v>
      </c>
      <c r="CH1713" s="19"/>
      <c r="CI1713" s="19"/>
      <c r="CJ1713" s="19"/>
      <c r="CK1713" s="19"/>
      <c r="CL1713" s="19"/>
      <c r="CM1713" s="19"/>
      <c r="CN1713" s="19"/>
      <c r="CO1713" s="19"/>
      <c r="CP1713" s="19"/>
      <c r="CQ1713" s="19"/>
      <c r="CR1713" s="19"/>
    </row>
    <row r="1714" spans="1:96" ht="107" customHeight="1">
      <c r="A1714" s="11" cm="1">
        <f t="array" ref="A1714">SUMPRODUCT(--ISNUMBER(SEARCH({"stranding","stranded"},E1714)))</f>
        <v>0</v>
      </c>
      <c r="B1714" s="12">
        <v>1880</v>
      </c>
      <c r="C1714" s="21" t="s">
        <v>3506</v>
      </c>
      <c r="D1714" s="22">
        <v>2011</v>
      </c>
      <c r="E1714" s="15" t="s">
        <v>3507</v>
      </c>
      <c r="F1714" s="15" t="s">
        <v>7201</v>
      </c>
      <c r="G1714" s="15">
        <f t="shared" si="26"/>
        <v>7</v>
      </c>
      <c r="H1714" s="16"/>
      <c r="I1714" s="16"/>
      <c r="J1714" s="16">
        <v>1</v>
      </c>
      <c r="K1714" s="16">
        <v>1</v>
      </c>
      <c r="L1714" s="16"/>
      <c r="M1714" s="16"/>
      <c r="N1714" s="16"/>
      <c r="O1714" s="16"/>
      <c r="P1714" s="17"/>
      <c r="Q1714" s="17"/>
      <c r="R1714" s="17"/>
      <c r="S1714" s="17"/>
      <c r="T1714" s="18">
        <v>1</v>
      </c>
      <c r="U1714" s="18"/>
      <c r="V1714" s="18"/>
      <c r="W1714" s="18"/>
      <c r="X1714" s="19"/>
      <c r="Y1714" s="19">
        <v>1</v>
      </c>
      <c r="Z1714" s="19">
        <v>1</v>
      </c>
      <c r="AA1714" s="19"/>
      <c r="AB1714" s="19"/>
      <c r="AC1714" s="19"/>
      <c r="AD1714" s="19"/>
      <c r="AE1714" s="19"/>
      <c r="AF1714" s="19"/>
      <c r="AG1714" s="19"/>
      <c r="AH1714" s="19"/>
      <c r="AI1714" s="19"/>
      <c r="AJ1714" s="17">
        <v>1</v>
      </c>
      <c r="AK1714" s="17"/>
      <c r="AL1714" s="17"/>
      <c r="AM1714" s="17"/>
      <c r="AN1714" s="17">
        <v>1</v>
      </c>
      <c r="AO1714" s="17"/>
      <c r="AP1714" s="17"/>
      <c r="AQ1714" s="17"/>
      <c r="AR1714" s="20"/>
      <c r="AS1714" s="20"/>
      <c r="AT1714" s="20"/>
      <c r="AU1714" s="20"/>
      <c r="AV1714" s="20"/>
      <c r="AW1714" s="20"/>
      <c r="AX1714" s="20"/>
      <c r="AY1714" s="20"/>
      <c r="AZ1714" s="20"/>
      <c r="BA1714" s="20"/>
      <c r="BB1714" s="20"/>
      <c r="BC1714" s="20"/>
      <c r="BD1714" s="16"/>
      <c r="BE1714" s="16"/>
      <c r="BF1714" s="16">
        <v>1</v>
      </c>
      <c r="BG1714" s="16"/>
      <c r="BH1714" s="16"/>
      <c r="BI1714" s="16"/>
      <c r="BJ1714" s="16"/>
      <c r="BK1714" s="16"/>
      <c r="BL1714" s="16"/>
      <c r="BM1714" s="16"/>
      <c r="BN1714" s="16"/>
      <c r="BO1714" s="16"/>
      <c r="BP1714" s="16"/>
      <c r="BQ1714" s="16"/>
      <c r="BR1714" s="16"/>
      <c r="BS1714" s="16"/>
      <c r="BT1714" s="16"/>
      <c r="BU1714" s="16"/>
      <c r="BV1714" s="16"/>
      <c r="BW1714" s="16"/>
      <c r="BX1714" s="16"/>
      <c r="BY1714" s="16"/>
      <c r="BZ1714" s="16">
        <v>1</v>
      </c>
      <c r="CA1714" s="16"/>
      <c r="CB1714" s="16"/>
      <c r="CC1714" s="16"/>
      <c r="CD1714" s="16"/>
      <c r="CE1714" s="16"/>
      <c r="CF1714" s="16"/>
      <c r="CG1714" s="19"/>
      <c r="CH1714" s="19"/>
      <c r="CI1714" s="19"/>
      <c r="CJ1714" s="19"/>
      <c r="CK1714" s="19"/>
      <c r="CL1714" s="19">
        <v>1</v>
      </c>
      <c r="CM1714" s="19"/>
      <c r="CN1714" s="19"/>
      <c r="CO1714" s="19"/>
      <c r="CP1714" s="19"/>
      <c r="CQ1714" s="19"/>
      <c r="CR1714" s="19"/>
    </row>
    <row r="1715" spans="1:96" ht="107" customHeight="1">
      <c r="A1715" s="11" cm="1">
        <f t="array" ref="A1715">SUMPRODUCT(--ISNUMBER(SEARCH({"stranding","stranded"},E1715)))</f>
        <v>0</v>
      </c>
      <c r="B1715" s="12">
        <v>1881</v>
      </c>
      <c r="C1715" s="25" t="s">
        <v>3508</v>
      </c>
      <c r="D1715" s="26">
        <v>2011</v>
      </c>
      <c r="E1715" s="15" t="s">
        <v>3509</v>
      </c>
      <c r="F1715" s="15" t="s">
        <v>7202</v>
      </c>
      <c r="G1715" s="15">
        <f t="shared" si="26"/>
        <v>5</v>
      </c>
      <c r="H1715" s="16"/>
      <c r="I1715" s="16"/>
      <c r="J1715" s="16"/>
      <c r="K1715" s="16"/>
      <c r="L1715" s="16"/>
      <c r="M1715" s="16"/>
      <c r="N1715" s="16">
        <v>1</v>
      </c>
      <c r="O1715" s="16"/>
      <c r="P1715" s="17"/>
      <c r="Q1715" s="17"/>
      <c r="R1715" s="17"/>
      <c r="S1715" s="17"/>
      <c r="T1715" s="18">
        <v>1</v>
      </c>
      <c r="U1715" s="18"/>
      <c r="V1715" s="18"/>
      <c r="W1715" s="18"/>
      <c r="X1715" s="19"/>
      <c r="Y1715" s="19"/>
      <c r="Z1715" s="19"/>
      <c r="AA1715" s="19"/>
      <c r="AB1715" s="19"/>
      <c r="AC1715" s="19"/>
      <c r="AD1715" s="19"/>
      <c r="AE1715" s="19">
        <v>1</v>
      </c>
      <c r="AF1715" s="19">
        <v>1</v>
      </c>
      <c r="AG1715" s="19"/>
      <c r="AH1715" s="19"/>
      <c r="AI1715" s="19"/>
      <c r="AJ1715" s="17">
        <v>1</v>
      </c>
      <c r="AK1715" s="17"/>
      <c r="AL1715" s="17"/>
      <c r="AM1715" s="17"/>
      <c r="AN1715" s="17"/>
      <c r="AO1715" s="17"/>
      <c r="AP1715" s="17"/>
      <c r="AQ1715" s="17"/>
      <c r="AR1715" s="20">
        <v>1</v>
      </c>
      <c r="AS1715" s="20"/>
      <c r="AT1715" s="20"/>
      <c r="AU1715" s="20"/>
      <c r="AV1715" s="20"/>
      <c r="AW1715" s="20"/>
      <c r="AX1715" s="20"/>
      <c r="AY1715" s="20"/>
      <c r="AZ1715" s="20"/>
      <c r="BA1715" s="20"/>
      <c r="BB1715" s="20"/>
      <c r="BC1715" s="20"/>
      <c r="BD1715" s="16"/>
      <c r="BE1715" s="16"/>
      <c r="BF1715" s="16"/>
      <c r="BG1715" s="16"/>
      <c r="BH1715" s="16"/>
      <c r="BI1715" s="16"/>
      <c r="BJ1715" s="16"/>
      <c r="BK1715" s="16"/>
      <c r="BL1715" s="16"/>
      <c r="BM1715" s="16"/>
      <c r="BN1715" s="16"/>
      <c r="BO1715" s="16"/>
      <c r="BP1715" s="16"/>
      <c r="BQ1715" s="16"/>
      <c r="BR1715" s="16"/>
      <c r="BS1715" s="16"/>
      <c r="BT1715" s="16"/>
      <c r="BU1715" s="16"/>
      <c r="BV1715" s="16"/>
      <c r="BW1715" s="16"/>
      <c r="BX1715" s="16"/>
      <c r="BY1715" s="16"/>
      <c r="BZ1715" s="16"/>
      <c r="CA1715" s="16"/>
      <c r="CB1715" s="16"/>
      <c r="CC1715" s="16"/>
      <c r="CD1715" s="16"/>
      <c r="CE1715" s="16"/>
      <c r="CF1715" s="16"/>
      <c r="CG1715" s="19"/>
      <c r="CH1715" s="19"/>
      <c r="CI1715" s="19"/>
      <c r="CJ1715" s="19"/>
      <c r="CK1715" s="19"/>
      <c r="CL1715" s="19"/>
      <c r="CM1715" s="19"/>
      <c r="CN1715" s="19"/>
      <c r="CO1715" s="19"/>
      <c r="CP1715" s="19">
        <v>1</v>
      </c>
      <c r="CQ1715" s="19"/>
      <c r="CR1715" s="19"/>
    </row>
    <row r="1716" spans="1:96" ht="107" customHeight="1">
      <c r="A1716" s="11" cm="1">
        <f t="array" ref="A1716">SUMPRODUCT(--ISNUMBER(SEARCH({"stranding","stranded"},E1716)))</f>
        <v>0</v>
      </c>
      <c r="B1716" s="12">
        <v>1882</v>
      </c>
      <c r="C1716" s="21" t="s">
        <v>3510</v>
      </c>
      <c r="D1716" s="22">
        <v>2011</v>
      </c>
      <c r="E1716" s="15" t="s">
        <v>3511</v>
      </c>
      <c r="F1716" s="15" t="s">
        <v>7203</v>
      </c>
      <c r="G1716" s="15">
        <f t="shared" si="26"/>
        <v>9</v>
      </c>
      <c r="H1716" s="16"/>
      <c r="I1716" s="16">
        <v>2</v>
      </c>
      <c r="J1716" s="16"/>
      <c r="K1716" s="16"/>
      <c r="L1716" s="16"/>
      <c r="M1716" s="16"/>
      <c r="N1716" s="16"/>
      <c r="O1716" s="16"/>
      <c r="P1716" s="17">
        <v>1</v>
      </c>
      <c r="Q1716" s="17"/>
      <c r="R1716" s="17"/>
      <c r="S1716" s="17"/>
      <c r="T1716" s="18"/>
      <c r="U1716" s="18">
        <v>1</v>
      </c>
      <c r="V1716" s="18"/>
      <c r="W1716" s="18"/>
      <c r="X1716" s="19"/>
      <c r="Y1716" s="19">
        <v>1</v>
      </c>
      <c r="Z1716" s="19">
        <v>1</v>
      </c>
      <c r="AA1716" s="19"/>
      <c r="AB1716" s="19">
        <v>1</v>
      </c>
      <c r="AC1716" s="19"/>
      <c r="AD1716" s="19"/>
      <c r="AE1716" s="19"/>
      <c r="AF1716" s="19"/>
      <c r="AG1716" s="19"/>
      <c r="AH1716" s="19"/>
      <c r="AI1716" s="19"/>
      <c r="AJ1716" s="17"/>
      <c r="AK1716" s="17"/>
      <c r="AL1716" s="17"/>
      <c r="AM1716" s="17"/>
      <c r="AN1716" s="17"/>
      <c r="AO1716" s="17"/>
      <c r="AP1716" s="17"/>
      <c r="AQ1716" s="17"/>
      <c r="AR1716" s="20"/>
      <c r="AS1716" s="20"/>
      <c r="AT1716" s="20"/>
      <c r="AU1716" s="20"/>
      <c r="AV1716" s="20"/>
      <c r="AW1716" s="20"/>
      <c r="AX1716" s="20"/>
      <c r="AY1716" s="20"/>
      <c r="AZ1716" s="20"/>
      <c r="BA1716" s="20"/>
      <c r="BB1716" s="20"/>
      <c r="BC1716" s="20"/>
      <c r="BD1716" s="16"/>
      <c r="BE1716" s="16"/>
      <c r="BF1716" s="16"/>
      <c r="BG1716" s="16"/>
      <c r="BH1716" s="16"/>
      <c r="BI1716" s="16"/>
      <c r="BJ1716" s="16"/>
      <c r="BK1716" s="16"/>
      <c r="BL1716" s="16"/>
      <c r="BM1716" s="16"/>
      <c r="BN1716" s="16"/>
      <c r="BO1716" s="16">
        <v>1</v>
      </c>
      <c r="BP1716" s="16"/>
      <c r="BQ1716" s="16"/>
      <c r="BR1716" s="16">
        <v>1</v>
      </c>
      <c r="BS1716" s="16"/>
      <c r="BT1716" s="16"/>
      <c r="BU1716" s="16"/>
      <c r="BV1716" s="16">
        <v>1</v>
      </c>
      <c r="BW1716" s="16"/>
      <c r="BX1716" s="16"/>
      <c r="BY1716" s="16"/>
      <c r="BZ1716" s="16"/>
      <c r="CA1716" s="16"/>
      <c r="CB1716" s="16"/>
      <c r="CC1716" s="16">
        <v>1</v>
      </c>
      <c r="CD1716" s="16"/>
      <c r="CE1716" s="16"/>
      <c r="CF1716" s="16"/>
      <c r="CG1716" s="19"/>
      <c r="CH1716" s="19"/>
      <c r="CI1716" s="19"/>
      <c r="CJ1716" s="19"/>
      <c r="CK1716" s="19"/>
      <c r="CL1716" s="19"/>
      <c r="CM1716" s="19"/>
      <c r="CN1716" s="19"/>
      <c r="CO1716" s="19"/>
      <c r="CP1716" s="19"/>
      <c r="CQ1716" s="19"/>
      <c r="CR1716" s="19">
        <v>1</v>
      </c>
    </row>
    <row r="1717" spans="1:96" ht="107" customHeight="1">
      <c r="A1717" s="11" cm="1">
        <f t="array" ref="A1717">SUMPRODUCT(--ISNUMBER(SEARCH({"stranding","stranded"},E1717)))</f>
        <v>0</v>
      </c>
      <c r="B1717" s="12">
        <v>1883</v>
      </c>
      <c r="C1717" s="25" t="s">
        <v>3512</v>
      </c>
      <c r="D1717" s="26">
        <v>2011</v>
      </c>
      <c r="E1717" s="15" t="s">
        <v>3513</v>
      </c>
      <c r="F1717" s="15" t="s">
        <v>7204</v>
      </c>
      <c r="G1717" s="15">
        <f t="shared" si="26"/>
        <v>10</v>
      </c>
      <c r="H1717" s="16"/>
      <c r="I1717" s="16">
        <v>1</v>
      </c>
      <c r="J1717" s="16"/>
      <c r="K1717" s="16">
        <v>2</v>
      </c>
      <c r="L1717" s="16">
        <v>1</v>
      </c>
      <c r="M1717" s="16"/>
      <c r="N1717" s="16"/>
      <c r="O1717" s="16"/>
      <c r="P1717" s="17">
        <v>1</v>
      </c>
      <c r="Q1717" s="17"/>
      <c r="R1717" s="17">
        <v>1</v>
      </c>
      <c r="S1717" s="17"/>
      <c r="T1717" s="18"/>
      <c r="U1717" s="18">
        <v>1</v>
      </c>
      <c r="V1717" s="18"/>
      <c r="W1717" s="18">
        <v>1</v>
      </c>
      <c r="X1717" s="19"/>
      <c r="Y1717" s="19">
        <v>1</v>
      </c>
      <c r="Z1717" s="19">
        <v>1</v>
      </c>
      <c r="AA1717" s="19"/>
      <c r="AB1717" s="19"/>
      <c r="AC1717" s="19"/>
      <c r="AD1717" s="19"/>
      <c r="AE1717" s="19"/>
      <c r="AF1717" s="19"/>
      <c r="AG1717" s="19"/>
      <c r="AH1717" s="19"/>
      <c r="AI1717" s="19"/>
      <c r="AJ1717" s="17"/>
      <c r="AK1717" s="17"/>
      <c r="AL1717" s="17"/>
      <c r="AM1717" s="17"/>
      <c r="AN1717" s="17"/>
      <c r="AO1717" s="17"/>
      <c r="AP1717" s="17"/>
      <c r="AQ1717" s="17"/>
      <c r="AR1717" s="20"/>
      <c r="AS1717" s="20"/>
      <c r="AT1717" s="20"/>
      <c r="AU1717" s="20"/>
      <c r="AV1717" s="20"/>
      <c r="AW1717" s="20"/>
      <c r="AX1717" s="20"/>
      <c r="AY1717" s="20"/>
      <c r="AZ1717" s="20"/>
      <c r="BA1717" s="20"/>
      <c r="BB1717" s="20"/>
      <c r="BC1717" s="20"/>
      <c r="BD1717" s="16"/>
      <c r="BE1717" s="16"/>
      <c r="BF1717" s="16"/>
      <c r="BG1717" s="16"/>
      <c r="BH1717" s="16"/>
      <c r="BI1717" s="16">
        <v>1</v>
      </c>
      <c r="BJ1717" s="16"/>
      <c r="BK1717" s="16"/>
      <c r="BL1717" s="16"/>
      <c r="BM1717" s="16"/>
      <c r="BN1717" s="16"/>
      <c r="BO1717" s="16"/>
      <c r="BP1717" s="16"/>
      <c r="BQ1717" s="16"/>
      <c r="BR1717" s="16">
        <v>1</v>
      </c>
      <c r="BS1717" s="16"/>
      <c r="BT1717" s="16"/>
      <c r="BU1717" s="16"/>
      <c r="BV1717" s="16">
        <v>1</v>
      </c>
      <c r="BW1717" s="16"/>
      <c r="BX1717" s="16"/>
      <c r="BY1717" s="16"/>
      <c r="BZ1717" s="16"/>
      <c r="CA1717" s="16"/>
      <c r="CB1717" s="16"/>
      <c r="CC1717" s="16">
        <v>1</v>
      </c>
      <c r="CD1717" s="16"/>
      <c r="CE1717" s="16"/>
      <c r="CF1717" s="16"/>
      <c r="CG1717" s="19"/>
      <c r="CH1717" s="19"/>
      <c r="CI1717" s="19"/>
      <c r="CJ1717" s="19"/>
      <c r="CK1717" s="19"/>
      <c r="CL1717" s="19"/>
      <c r="CM1717" s="19"/>
      <c r="CN1717" s="19">
        <v>1</v>
      </c>
      <c r="CO1717" s="19"/>
      <c r="CP1717" s="19"/>
      <c r="CQ1717" s="19"/>
      <c r="CR1717" s="19"/>
    </row>
    <row r="1718" spans="1:96" ht="107" customHeight="1">
      <c r="A1718" s="11" cm="1">
        <f t="array" ref="A1718">SUMPRODUCT(--ISNUMBER(SEARCH({"stranding","stranded"},E1718)))</f>
        <v>0</v>
      </c>
      <c r="B1718" s="12">
        <v>1884</v>
      </c>
      <c r="C1718" s="21" t="s">
        <v>3514</v>
      </c>
      <c r="D1718" s="22">
        <v>2011</v>
      </c>
      <c r="E1718" s="15" t="s">
        <v>3515</v>
      </c>
      <c r="F1718" s="15" t="s">
        <v>7138</v>
      </c>
      <c r="G1718" s="15">
        <f t="shared" si="26"/>
        <v>4</v>
      </c>
      <c r="H1718" s="16"/>
      <c r="I1718" s="16"/>
      <c r="J1718" s="16"/>
      <c r="K1718" s="16"/>
      <c r="L1718" s="16"/>
      <c r="M1718" s="16">
        <v>1</v>
      </c>
      <c r="N1718" s="16">
        <v>1</v>
      </c>
      <c r="O1718" s="16"/>
      <c r="P1718" s="17"/>
      <c r="Q1718" s="17"/>
      <c r="R1718" s="17"/>
      <c r="S1718" s="17"/>
      <c r="T1718" s="18"/>
      <c r="U1718" s="18">
        <v>1</v>
      </c>
      <c r="V1718" s="18"/>
      <c r="W1718" s="18"/>
      <c r="X1718" s="19"/>
      <c r="Y1718" s="19">
        <v>1</v>
      </c>
      <c r="Z1718" s="19">
        <v>1</v>
      </c>
      <c r="AA1718" s="19"/>
      <c r="AB1718" s="19"/>
      <c r="AC1718" s="19"/>
      <c r="AD1718" s="19">
        <v>1</v>
      </c>
      <c r="AE1718" s="19"/>
      <c r="AF1718" s="19"/>
      <c r="AG1718" s="19"/>
      <c r="AH1718" s="19"/>
      <c r="AI1718" s="19"/>
      <c r="AJ1718" s="17"/>
      <c r="AK1718" s="17"/>
      <c r="AL1718" s="17"/>
      <c r="AM1718" s="17"/>
      <c r="AN1718" s="17"/>
      <c r="AO1718" s="17"/>
      <c r="AP1718" s="17"/>
      <c r="AQ1718" s="17"/>
      <c r="AR1718" s="20"/>
      <c r="AS1718" s="20"/>
      <c r="AT1718" s="20"/>
      <c r="AU1718" s="20"/>
      <c r="AV1718" s="20"/>
      <c r="AW1718" s="20"/>
      <c r="AX1718" s="20"/>
      <c r="AY1718" s="20"/>
      <c r="AZ1718" s="20"/>
      <c r="BA1718" s="20"/>
      <c r="BB1718" s="20"/>
      <c r="BC1718" s="20"/>
      <c r="BD1718" s="16"/>
      <c r="BE1718" s="16"/>
      <c r="BF1718" s="16"/>
      <c r="BG1718" s="16"/>
      <c r="BH1718" s="16"/>
      <c r="BI1718" s="16"/>
      <c r="BJ1718" s="16"/>
      <c r="BK1718" s="16"/>
      <c r="BL1718" s="16"/>
      <c r="BM1718" s="16"/>
      <c r="BN1718" s="16"/>
      <c r="BO1718" s="16"/>
      <c r="BP1718" s="16"/>
      <c r="BQ1718" s="16"/>
      <c r="BR1718" s="16"/>
      <c r="BS1718" s="16"/>
      <c r="BT1718" s="16"/>
      <c r="BU1718" s="16"/>
      <c r="BV1718" s="16"/>
      <c r="BW1718" s="16"/>
      <c r="BX1718" s="16"/>
      <c r="BY1718" s="16"/>
      <c r="BZ1718" s="16"/>
      <c r="CA1718" s="16"/>
      <c r="CB1718" s="16"/>
      <c r="CC1718" s="16"/>
      <c r="CD1718" s="16"/>
      <c r="CE1718" s="16"/>
      <c r="CF1718" s="16"/>
      <c r="CG1718" s="19"/>
      <c r="CH1718" s="19"/>
      <c r="CI1718" s="19"/>
      <c r="CJ1718" s="19"/>
      <c r="CK1718" s="19"/>
      <c r="CL1718" s="19"/>
      <c r="CM1718" s="19"/>
      <c r="CN1718" s="19"/>
      <c r="CO1718" s="19"/>
      <c r="CP1718" s="19">
        <v>1</v>
      </c>
      <c r="CQ1718" s="19"/>
      <c r="CR1718" s="19"/>
    </row>
    <row r="1719" spans="1:96" ht="107" customHeight="1">
      <c r="A1719" s="11" cm="1">
        <f t="array" ref="A1719">SUMPRODUCT(--ISNUMBER(SEARCH({"stranding","stranded"},E1719)))</f>
        <v>0</v>
      </c>
      <c r="B1719" s="12">
        <v>1886</v>
      </c>
      <c r="C1719" s="21" t="s">
        <v>3516</v>
      </c>
      <c r="D1719" s="22">
        <v>2011</v>
      </c>
      <c r="E1719" s="15" t="s">
        <v>3517</v>
      </c>
      <c r="F1719" s="15" t="s">
        <v>7205</v>
      </c>
      <c r="G1719" s="15">
        <f t="shared" si="26"/>
        <v>5</v>
      </c>
      <c r="H1719" s="16"/>
      <c r="I1719" s="16"/>
      <c r="J1719" s="16"/>
      <c r="K1719" s="16"/>
      <c r="L1719" s="16"/>
      <c r="M1719" s="16">
        <v>2</v>
      </c>
      <c r="N1719" s="16"/>
      <c r="O1719" s="16"/>
      <c r="P1719" s="17"/>
      <c r="Q1719" s="17"/>
      <c r="R1719" s="17">
        <v>1</v>
      </c>
      <c r="S1719" s="17"/>
      <c r="T1719" s="18"/>
      <c r="U1719" s="18">
        <v>1</v>
      </c>
      <c r="V1719" s="18"/>
      <c r="W1719" s="18"/>
      <c r="X1719" s="19"/>
      <c r="Y1719" s="19">
        <v>1</v>
      </c>
      <c r="Z1719" s="19">
        <v>1</v>
      </c>
      <c r="AA1719" s="19"/>
      <c r="AB1719" s="19"/>
      <c r="AC1719" s="19"/>
      <c r="AD1719" s="19">
        <v>1</v>
      </c>
      <c r="AE1719" s="19"/>
      <c r="AF1719" s="19"/>
      <c r="AG1719" s="19"/>
      <c r="AH1719" s="19"/>
      <c r="AI1719" s="19"/>
      <c r="AJ1719" s="17"/>
      <c r="AK1719" s="17"/>
      <c r="AL1719" s="17"/>
      <c r="AM1719" s="17"/>
      <c r="AN1719" s="17"/>
      <c r="AO1719" s="17"/>
      <c r="AP1719" s="17"/>
      <c r="AQ1719" s="17"/>
      <c r="AR1719" s="20"/>
      <c r="AS1719" s="20"/>
      <c r="AT1719" s="20"/>
      <c r="AU1719" s="20"/>
      <c r="AV1719" s="20"/>
      <c r="AW1719" s="20"/>
      <c r="AX1719" s="20"/>
      <c r="AY1719" s="20"/>
      <c r="AZ1719" s="20"/>
      <c r="BA1719" s="20"/>
      <c r="BB1719" s="20"/>
      <c r="BC1719" s="20"/>
      <c r="BD1719" s="16"/>
      <c r="BE1719" s="16"/>
      <c r="BF1719" s="16"/>
      <c r="BG1719" s="16"/>
      <c r="BH1719" s="16"/>
      <c r="BI1719" s="16"/>
      <c r="BJ1719" s="16"/>
      <c r="BK1719" s="16"/>
      <c r="BL1719" s="16"/>
      <c r="BM1719" s="16"/>
      <c r="BN1719" s="16"/>
      <c r="BO1719" s="16"/>
      <c r="BP1719" s="16"/>
      <c r="BQ1719" s="16"/>
      <c r="BR1719" s="16"/>
      <c r="BS1719" s="16"/>
      <c r="BT1719" s="16"/>
      <c r="BU1719" s="16"/>
      <c r="BV1719" s="16"/>
      <c r="BW1719" s="16"/>
      <c r="BX1719" s="16"/>
      <c r="BY1719" s="16"/>
      <c r="BZ1719" s="16"/>
      <c r="CA1719" s="16"/>
      <c r="CB1719" s="16"/>
      <c r="CC1719" s="16"/>
      <c r="CD1719" s="16"/>
      <c r="CE1719" s="16"/>
      <c r="CF1719" s="16"/>
      <c r="CG1719" s="19"/>
      <c r="CH1719" s="19"/>
      <c r="CI1719" s="19"/>
      <c r="CJ1719" s="19"/>
      <c r="CK1719" s="19"/>
      <c r="CL1719" s="19"/>
      <c r="CM1719" s="19"/>
      <c r="CN1719" s="19"/>
      <c r="CO1719" s="19">
        <v>1</v>
      </c>
      <c r="CP1719" s="19"/>
      <c r="CQ1719" s="19"/>
      <c r="CR1719" s="19"/>
    </row>
    <row r="1720" spans="1:96" ht="107" customHeight="1">
      <c r="A1720" s="11" cm="1">
        <f t="array" ref="A1720">SUMPRODUCT(--ISNUMBER(SEARCH({"stranding","stranded"},E1720)))</f>
        <v>0</v>
      </c>
      <c r="B1720" s="12">
        <v>1887</v>
      </c>
      <c r="C1720" s="25" t="s">
        <v>3518</v>
      </c>
      <c r="D1720" s="26">
        <v>2011</v>
      </c>
      <c r="E1720" s="15" t="s">
        <v>3519</v>
      </c>
      <c r="F1720" s="15" t="s">
        <v>6238</v>
      </c>
      <c r="G1720" s="15">
        <f t="shared" ref="G1720:G1783" si="27">SUM(P1720:CF1720)</f>
        <v>3</v>
      </c>
      <c r="H1720" s="16"/>
      <c r="I1720" s="16"/>
      <c r="J1720" s="16"/>
      <c r="K1720" s="16"/>
      <c r="L1720" s="16"/>
      <c r="M1720" s="16"/>
      <c r="N1720" s="16"/>
      <c r="O1720" s="16"/>
      <c r="P1720" s="17"/>
      <c r="Q1720" s="17"/>
      <c r="R1720" s="17"/>
      <c r="S1720" s="17"/>
      <c r="T1720" s="18"/>
      <c r="U1720" s="18">
        <v>1</v>
      </c>
      <c r="V1720" s="18"/>
      <c r="W1720" s="18"/>
      <c r="X1720" s="19"/>
      <c r="Y1720" s="19">
        <v>1</v>
      </c>
      <c r="Z1720" s="19">
        <v>1</v>
      </c>
      <c r="AA1720" s="19"/>
      <c r="AB1720" s="19"/>
      <c r="AC1720" s="19"/>
      <c r="AD1720" s="19"/>
      <c r="AE1720" s="19"/>
      <c r="AF1720" s="19"/>
      <c r="AG1720" s="19"/>
      <c r="AH1720" s="19"/>
      <c r="AI1720" s="19"/>
      <c r="AJ1720" s="17"/>
      <c r="AK1720" s="17"/>
      <c r="AL1720" s="17"/>
      <c r="AM1720" s="17"/>
      <c r="AN1720" s="17"/>
      <c r="AO1720" s="17"/>
      <c r="AP1720" s="17"/>
      <c r="AQ1720" s="17"/>
      <c r="AR1720" s="20"/>
      <c r="AS1720" s="20"/>
      <c r="AT1720" s="20"/>
      <c r="AU1720" s="20"/>
      <c r="AV1720" s="20"/>
      <c r="AW1720" s="20"/>
      <c r="AX1720" s="20"/>
      <c r="AY1720" s="20"/>
      <c r="AZ1720" s="20"/>
      <c r="BA1720" s="20"/>
      <c r="BB1720" s="20"/>
      <c r="BC1720" s="20"/>
      <c r="BD1720" s="16"/>
      <c r="BE1720" s="16"/>
      <c r="BF1720" s="16"/>
      <c r="BG1720" s="16"/>
      <c r="BH1720" s="16"/>
      <c r="BI1720" s="16"/>
      <c r="BJ1720" s="16"/>
      <c r="BK1720" s="16"/>
      <c r="BL1720" s="16"/>
      <c r="BM1720" s="16"/>
      <c r="BN1720" s="16"/>
      <c r="BO1720" s="16"/>
      <c r="BP1720" s="16"/>
      <c r="BQ1720" s="16"/>
      <c r="BR1720" s="16"/>
      <c r="BS1720" s="16"/>
      <c r="BT1720" s="16"/>
      <c r="BU1720" s="16"/>
      <c r="BV1720" s="16"/>
      <c r="BW1720" s="16"/>
      <c r="BX1720" s="16"/>
      <c r="BY1720" s="16"/>
      <c r="BZ1720" s="16"/>
      <c r="CA1720" s="16"/>
      <c r="CB1720" s="16"/>
      <c r="CC1720" s="16"/>
      <c r="CD1720" s="16"/>
      <c r="CE1720" s="16"/>
      <c r="CF1720" s="16"/>
      <c r="CG1720" s="19"/>
      <c r="CH1720" s="19"/>
      <c r="CI1720" s="19"/>
      <c r="CJ1720" s="19"/>
      <c r="CK1720" s="19"/>
      <c r="CL1720" s="19"/>
      <c r="CM1720" s="19"/>
      <c r="CN1720" s="19"/>
      <c r="CO1720" s="19">
        <v>1</v>
      </c>
      <c r="CP1720" s="19"/>
      <c r="CQ1720" s="19"/>
      <c r="CR1720" s="19"/>
    </row>
    <row r="1721" spans="1:96" ht="107" customHeight="1">
      <c r="A1721" s="11" cm="1">
        <f t="array" ref="A1721">SUMPRODUCT(--ISNUMBER(SEARCH({"stranding","stranded"},E1721)))</f>
        <v>0</v>
      </c>
      <c r="B1721" s="12">
        <v>1888</v>
      </c>
      <c r="C1721" s="21" t="s">
        <v>3520</v>
      </c>
      <c r="D1721" s="22">
        <v>2011</v>
      </c>
      <c r="E1721" s="15" t="s">
        <v>3521</v>
      </c>
      <c r="F1721" s="15" t="s">
        <v>7206</v>
      </c>
      <c r="G1721" s="15">
        <f t="shared" si="27"/>
        <v>6</v>
      </c>
      <c r="H1721" s="16"/>
      <c r="I1721" s="16"/>
      <c r="J1721" s="16"/>
      <c r="K1721" s="16"/>
      <c r="L1721" s="16"/>
      <c r="M1721" s="16">
        <v>1</v>
      </c>
      <c r="N1721" s="16"/>
      <c r="O1721" s="16"/>
      <c r="P1721" s="17"/>
      <c r="Q1721" s="17"/>
      <c r="R1721" s="17"/>
      <c r="S1721" s="17"/>
      <c r="T1721" s="18"/>
      <c r="U1721" s="18">
        <v>1</v>
      </c>
      <c r="V1721" s="18"/>
      <c r="W1721" s="18"/>
      <c r="X1721" s="19"/>
      <c r="Y1721" s="19"/>
      <c r="Z1721" s="19"/>
      <c r="AA1721" s="19"/>
      <c r="AB1721" s="19"/>
      <c r="AC1721" s="19"/>
      <c r="AD1721" s="19"/>
      <c r="AE1721" s="19">
        <v>1</v>
      </c>
      <c r="AF1721" s="19">
        <v>1</v>
      </c>
      <c r="AG1721" s="19">
        <v>1</v>
      </c>
      <c r="AH1721" s="19"/>
      <c r="AI1721" s="19"/>
      <c r="AJ1721" s="17">
        <v>1</v>
      </c>
      <c r="AK1721" s="17"/>
      <c r="AL1721" s="17"/>
      <c r="AM1721" s="17"/>
      <c r="AN1721" s="17"/>
      <c r="AO1721" s="17"/>
      <c r="AP1721" s="17"/>
      <c r="AQ1721" s="17"/>
      <c r="AR1721" s="20"/>
      <c r="AS1721" s="20"/>
      <c r="AT1721" s="20"/>
      <c r="AU1721" s="20"/>
      <c r="AV1721" s="20"/>
      <c r="AW1721" s="20"/>
      <c r="AX1721" s="20"/>
      <c r="AY1721" s="20"/>
      <c r="AZ1721" s="20"/>
      <c r="BA1721" s="20"/>
      <c r="BB1721" s="20"/>
      <c r="BC1721" s="20"/>
      <c r="BD1721" s="16"/>
      <c r="BE1721" s="16"/>
      <c r="BF1721" s="16"/>
      <c r="BG1721" s="16"/>
      <c r="BH1721" s="16"/>
      <c r="BI1721" s="16"/>
      <c r="BJ1721" s="16"/>
      <c r="BK1721" s="16"/>
      <c r="BL1721" s="16"/>
      <c r="BM1721" s="16"/>
      <c r="BN1721" s="16"/>
      <c r="BO1721" s="16"/>
      <c r="BP1721" s="16"/>
      <c r="BQ1721" s="16"/>
      <c r="BR1721" s="16"/>
      <c r="BS1721" s="16"/>
      <c r="BT1721" s="16"/>
      <c r="BU1721" s="16"/>
      <c r="BV1721" s="16"/>
      <c r="BW1721" s="16"/>
      <c r="BX1721" s="16"/>
      <c r="BY1721" s="16"/>
      <c r="BZ1721" s="16">
        <v>1</v>
      </c>
      <c r="CA1721" s="16"/>
      <c r="CB1721" s="16"/>
      <c r="CC1721" s="16"/>
      <c r="CD1721" s="16"/>
      <c r="CE1721" s="16"/>
      <c r="CF1721" s="16"/>
      <c r="CG1721" s="19"/>
      <c r="CH1721" s="19"/>
      <c r="CI1721" s="19"/>
      <c r="CJ1721" s="19"/>
      <c r="CK1721" s="19">
        <v>1</v>
      </c>
      <c r="CL1721" s="19"/>
      <c r="CM1721" s="19"/>
      <c r="CN1721" s="19"/>
      <c r="CO1721" s="19"/>
      <c r="CP1721" s="19"/>
      <c r="CQ1721" s="19"/>
      <c r="CR1721" s="19"/>
    </row>
    <row r="1722" spans="1:96" ht="107" customHeight="1">
      <c r="A1722" s="11" cm="1">
        <f t="array" ref="A1722">SUMPRODUCT(--ISNUMBER(SEARCH({"stranding","stranded"},E1722)))</f>
        <v>0</v>
      </c>
      <c r="B1722" s="12">
        <v>1889</v>
      </c>
      <c r="C1722" s="25" t="s">
        <v>3522</v>
      </c>
      <c r="D1722" s="26">
        <v>2011</v>
      </c>
      <c r="E1722" s="15" t="s">
        <v>3523</v>
      </c>
      <c r="F1722" s="15" t="s">
        <v>7207</v>
      </c>
      <c r="G1722" s="15">
        <f t="shared" si="27"/>
        <v>8</v>
      </c>
      <c r="H1722" s="16"/>
      <c r="I1722" s="16">
        <v>1</v>
      </c>
      <c r="J1722" s="16"/>
      <c r="K1722" s="16"/>
      <c r="L1722" s="16"/>
      <c r="M1722" s="16"/>
      <c r="N1722" s="16"/>
      <c r="O1722" s="16"/>
      <c r="P1722" s="17"/>
      <c r="Q1722" s="17"/>
      <c r="R1722" s="17"/>
      <c r="S1722" s="17"/>
      <c r="T1722" s="18"/>
      <c r="U1722" s="18">
        <v>1</v>
      </c>
      <c r="V1722" s="18"/>
      <c r="W1722" s="18">
        <v>1</v>
      </c>
      <c r="X1722" s="19"/>
      <c r="Y1722" s="19"/>
      <c r="Z1722" s="19"/>
      <c r="AA1722" s="19"/>
      <c r="AB1722" s="19"/>
      <c r="AC1722" s="19"/>
      <c r="AD1722" s="19"/>
      <c r="AE1722" s="19">
        <v>1</v>
      </c>
      <c r="AF1722" s="19">
        <v>1</v>
      </c>
      <c r="AG1722" s="19">
        <v>1</v>
      </c>
      <c r="AH1722" s="19"/>
      <c r="AI1722" s="19"/>
      <c r="AJ1722" s="17"/>
      <c r="AK1722" s="17"/>
      <c r="AL1722" s="17"/>
      <c r="AM1722" s="17"/>
      <c r="AN1722" s="17"/>
      <c r="AO1722" s="17"/>
      <c r="AP1722" s="17"/>
      <c r="AQ1722" s="17"/>
      <c r="AR1722" s="20"/>
      <c r="AS1722" s="20"/>
      <c r="AT1722" s="20"/>
      <c r="AU1722" s="20"/>
      <c r="AV1722" s="20"/>
      <c r="AW1722" s="20"/>
      <c r="AX1722" s="20">
        <v>1</v>
      </c>
      <c r="AY1722" s="20"/>
      <c r="AZ1722" s="20"/>
      <c r="BA1722" s="20"/>
      <c r="BB1722" s="20"/>
      <c r="BC1722" s="20"/>
      <c r="BD1722" s="16"/>
      <c r="BE1722" s="16"/>
      <c r="BF1722" s="16"/>
      <c r="BG1722" s="16"/>
      <c r="BH1722" s="16"/>
      <c r="BI1722" s="16"/>
      <c r="BJ1722" s="16">
        <v>1</v>
      </c>
      <c r="BK1722" s="16"/>
      <c r="BL1722" s="16"/>
      <c r="BM1722" s="16"/>
      <c r="BN1722" s="16"/>
      <c r="BO1722" s="16"/>
      <c r="BP1722" s="16"/>
      <c r="BQ1722" s="16"/>
      <c r="BR1722" s="16"/>
      <c r="BS1722" s="16"/>
      <c r="BT1722" s="16"/>
      <c r="BU1722" s="16"/>
      <c r="BV1722" s="16"/>
      <c r="BW1722" s="16"/>
      <c r="BX1722" s="16"/>
      <c r="BY1722" s="16">
        <v>1</v>
      </c>
      <c r="BZ1722" s="16"/>
      <c r="CA1722" s="16"/>
      <c r="CB1722" s="16"/>
      <c r="CC1722" s="16"/>
      <c r="CD1722" s="16"/>
      <c r="CE1722" s="16"/>
      <c r="CF1722" s="16"/>
      <c r="CG1722" s="19"/>
      <c r="CH1722" s="19"/>
      <c r="CI1722" s="19"/>
      <c r="CJ1722" s="19"/>
      <c r="CK1722" s="19"/>
      <c r="CL1722" s="19"/>
      <c r="CM1722" s="19"/>
      <c r="CN1722" s="19"/>
      <c r="CO1722" s="19">
        <v>1</v>
      </c>
      <c r="CP1722" s="19"/>
      <c r="CQ1722" s="19"/>
      <c r="CR1722" s="19"/>
    </row>
    <row r="1723" spans="1:96" ht="107" customHeight="1">
      <c r="A1723" s="11" cm="1">
        <f t="array" ref="A1723">SUMPRODUCT(--ISNUMBER(SEARCH({"stranding","stranded"},E1723)))</f>
        <v>0</v>
      </c>
      <c r="B1723" s="12">
        <v>1890</v>
      </c>
      <c r="C1723" s="21" t="s">
        <v>3524</v>
      </c>
      <c r="D1723" s="22">
        <v>2011</v>
      </c>
      <c r="E1723" s="15" t="s">
        <v>3525</v>
      </c>
      <c r="F1723" s="15" t="s">
        <v>7208</v>
      </c>
      <c r="G1723" s="15">
        <f t="shared" si="27"/>
        <v>4</v>
      </c>
      <c r="H1723" s="16"/>
      <c r="I1723" s="16"/>
      <c r="J1723" s="16">
        <v>1</v>
      </c>
      <c r="K1723" s="16">
        <v>2</v>
      </c>
      <c r="L1723" s="16"/>
      <c r="M1723" s="16"/>
      <c r="N1723" s="16"/>
      <c r="O1723" s="16"/>
      <c r="P1723" s="17"/>
      <c r="Q1723" s="17"/>
      <c r="R1723" s="17"/>
      <c r="S1723" s="17"/>
      <c r="T1723" s="18"/>
      <c r="U1723" s="18">
        <v>1</v>
      </c>
      <c r="V1723" s="18"/>
      <c r="W1723" s="18"/>
      <c r="X1723" s="19"/>
      <c r="Y1723" s="19">
        <v>1</v>
      </c>
      <c r="Z1723" s="19">
        <v>1</v>
      </c>
      <c r="AA1723" s="19"/>
      <c r="AB1723" s="19"/>
      <c r="AC1723" s="19"/>
      <c r="AD1723" s="19"/>
      <c r="AE1723" s="19"/>
      <c r="AF1723" s="19"/>
      <c r="AG1723" s="19"/>
      <c r="AH1723" s="19"/>
      <c r="AI1723" s="19"/>
      <c r="AJ1723" s="17">
        <v>1</v>
      </c>
      <c r="AK1723" s="17"/>
      <c r="AL1723" s="17"/>
      <c r="AM1723" s="17"/>
      <c r="AN1723" s="17"/>
      <c r="AO1723" s="17"/>
      <c r="AP1723" s="17"/>
      <c r="AQ1723" s="17"/>
      <c r="AR1723" s="20"/>
      <c r="AS1723" s="20"/>
      <c r="AT1723" s="20"/>
      <c r="AU1723" s="20"/>
      <c r="AV1723" s="20"/>
      <c r="AW1723" s="20"/>
      <c r="AX1723" s="20"/>
      <c r="AY1723" s="20"/>
      <c r="AZ1723" s="20"/>
      <c r="BA1723" s="20"/>
      <c r="BB1723" s="20"/>
      <c r="BC1723" s="20"/>
      <c r="BD1723" s="16"/>
      <c r="BE1723" s="16"/>
      <c r="BF1723" s="16"/>
      <c r="BG1723" s="16"/>
      <c r="BH1723" s="16"/>
      <c r="BI1723" s="16"/>
      <c r="BJ1723" s="16"/>
      <c r="BK1723" s="16"/>
      <c r="BL1723" s="16"/>
      <c r="BM1723" s="16"/>
      <c r="BN1723" s="16"/>
      <c r="BO1723" s="16"/>
      <c r="BP1723" s="16"/>
      <c r="BQ1723" s="16"/>
      <c r="BR1723" s="16"/>
      <c r="BS1723" s="16"/>
      <c r="BT1723" s="16"/>
      <c r="BU1723" s="16"/>
      <c r="BV1723" s="16"/>
      <c r="BW1723" s="16"/>
      <c r="BX1723" s="16"/>
      <c r="BY1723" s="16"/>
      <c r="BZ1723" s="16"/>
      <c r="CA1723" s="16"/>
      <c r="CB1723" s="16"/>
      <c r="CC1723" s="16"/>
      <c r="CD1723" s="16"/>
      <c r="CE1723" s="16"/>
      <c r="CF1723" s="16"/>
      <c r="CG1723" s="19"/>
      <c r="CH1723" s="19"/>
      <c r="CI1723" s="19"/>
      <c r="CJ1723" s="19"/>
      <c r="CK1723" s="19"/>
      <c r="CL1723" s="19"/>
      <c r="CM1723" s="19">
        <v>1</v>
      </c>
      <c r="CN1723" s="19"/>
      <c r="CO1723" s="19"/>
      <c r="CP1723" s="19"/>
      <c r="CQ1723" s="19"/>
      <c r="CR1723" s="19"/>
    </row>
    <row r="1724" spans="1:96" ht="107" customHeight="1">
      <c r="A1724" s="11" cm="1">
        <f t="array" ref="A1724">SUMPRODUCT(--ISNUMBER(SEARCH({"stranding","stranded"},E1724)))</f>
        <v>0</v>
      </c>
      <c r="B1724" s="12">
        <v>1891</v>
      </c>
      <c r="C1724" s="25" t="s">
        <v>3526</v>
      </c>
      <c r="D1724" s="26">
        <v>2011</v>
      </c>
      <c r="E1724" s="15" t="s">
        <v>3527</v>
      </c>
      <c r="F1724" s="15" t="s">
        <v>7209</v>
      </c>
      <c r="G1724" s="15">
        <f t="shared" si="27"/>
        <v>5</v>
      </c>
      <c r="H1724" s="16"/>
      <c r="I1724" s="16"/>
      <c r="J1724" s="16"/>
      <c r="K1724" s="16"/>
      <c r="L1724" s="16">
        <v>1</v>
      </c>
      <c r="M1724" s="16"/>
      <c r="N1724" s="16"/>
      <c r="O1724" s="16"/>
      <c r="P1724" s="17"/>
      <c r="Q1724" s="17"/>
      <c r="R1724" s="17">
        <v>1</v>
      </c>
      <c r="S1724" s="17"/>
      <c r="T1724" s="18">
        <v>1</v>
      </c>
      <c r="U1724" s="18"/>
      <c r="V1724" s="18"/>
      <c r="W1724" s="18"/>
      <c r="X1724" s="19">
        <v>1</v>
      </c>
      <c r="Y1724" s="19"/>
      <c r="Z1724" s="19"/>
      <c r="AA1724" s="19"/>
      <c r="AB1724" s="19"/>
      <c r="AC1724" s="19"/>
      <c r="AD1724" s="19"/>
      <c r="AE1724" s="19">
        <v>1</v>
      </c>
      <c r="AF1724" s="19">
        <v>1</v>
      </c>
      <c r="AG1724" s="19"/>
      <c r="AH1724" s="19"/>
      <c r="AI1724" s="19"/>
      <c r="AJ1724" s="17"/>
      <c r="AK1724" s="17"/>
      <c r="AL1724" s="17"/>
      <c r="AM1724" s="17"/>
      <c r="AN1724" s="17"/>
      <c r="AO1724" s="17"/>
      <c r="AP1724" s="17"/>
      <c r="AQ1724" s="17"/>
      <c r="AR1724" s="20"/>
      <c r="AS1724" s="20"/>
      <c r="AT1724" s="20"/>
      <c r="AU1724" s="20"/>
      <c r="AV1724" s="20"/>
      <c r="AW1724" s="20"/>
      <c r="AX1724" s="20"/>
      <c r="AY1724" s="20"/>
      <c r="AZ1724" s="20"/>
      <c r="BA1724" s="20"/>
      <c r="BB1724" s="20"/>
      <c r="BC1724" s="20"/>
      <c r="BD1724" s="16"/>
      <c r="BE1724" s="16"/>
      <c r="BF1724" s="16"/>
      <c r="BG1724" s="16"/>
      <c r="BH1724" s="16"/>
      <c r="BI1724" s="16"/>
      <c r="BJ1724" s="16"/>
      <c r="BK1724" s="16"/>
      <c r="BL1724" s="16"/>
      <c r="BM1724" s="16"/>
      <c r="BN1724" s="16"/>
      <c r="BO1724" s="16"/>
      <c r="BP1724" s="16"/>
      <c r="BQ1724" s="16"/>
      <c r="BR1724" s="16"/>
      <c r="BS1724" s="16"/>
      <c r="BT1724" s="16"/>
      <c r="BU1724" s="16"/>
      <c r="BV1724" s="16"/>
      <c r="BW1724" s="16"/>
      <c r="BX1724" s="16"/>
      <c r="BY1724" s="16"/>
      <c r="BZ1724" s="16"/>
      <c r="CA1724" s="16"/>
      <c r="CB1724" s="16"/>
      <c r="CC1724" s="16"/>
      <c r="CD1724" s="16"/>
      <c r="CE1724" s="16"/>
      <c r="CF1724" s="16"/>
      <c r="CG1724" s="19"/>
      <c r="CH1724" s="19"/>
      <c r="CI1724" s="19"/>
      <c r="CJ1724" s="19"/>
      <c r="CK1724" s="19"/>
      <c r="CL1724" s="19"/>
      <c r="CM1724" s="19">
        <v>1</v>
      </c>
      <c r="CN1724" s="19"/>
      <c r="CO1724" s="19"/>
      <c r="CP1724" s="19"/>
      <c r="CQ1724" s="19"/>
      <c r="CR1724" s="19"/>
    </row>
    <row r="1725" spans="1:96" ht="107" customHeight="1">
      <c r="A1725" s="11" cm="1">
        <f t="array" ref="A1725">SUMPRODUCT(--ISNUMBER(SEARCH({"stranding","stranded"},E1725)))</f>
        <v>0</v>
      </c>
      <c r="B1725" s="12">
        <v>1892</v>
      </c>
      <c r="C1725" s="21" t="s">
        <v>3528</v>
      </c>
      <c r="D1725" s="22">
        <v>2011</v>
      </c>
      <c r="E1725" s="15" t="s">
        <v>3529</v>
      </c>
      <c r="F1725" s="15" t="s">
        <v>7210</v>
      </c>
      <c r="G1725" s="15">
        <f t="shared" si="27"/>
        <v>6</v>
      </c>
      <c r="H1725" s="16"/>
      <c r="I1725" s="16"/>
      <c r="J1725" s="16">
        <v>1</v>
      </c>
      <c r="K1725" s="16"/>
      <c r="L1725" s="16"/>
      <c r="M1725" s="16"/>
      <c r="N1725" s="16"/>
      <c r="O1725" s="16"/>
      <c r="P1725" s="17"/>
      <c r="Q1725" s="17"/>
      <c r="R1725" s="17"/>
      <c r="S1725" s="17"/>
      <c r="T1725" s="18"/>
      <c r="U1725" s="18">
        <v>1</v>
      </c>
      <c r="V1725" s="18"/>
      <c r="W1725" s="18"/>
      <c r="X1725" s="19">
        <v>1</v>
      </c>
      <c r="Y1725" s="19">
        <v>1</v>
      </c>
      <c r="Z1725" s="19"/>
      <c r="AA1725" s="19"/>
      <c r="AB1725" s="19"/>
      <c r="AC1725" s="19"/>
      <c r="AD1725" s="19"/>
      <c r="AE1725" s="19"/>
      <c r="AF1725" s="19"/>
      <c r="AG1725" s="19"/>
      <c r="AH1725" s="19"/>
      <c r="AI1725" s="19"/>
      <c r="AJ1725" s="17"/>
      <c r="AK1725" s="17"/>
      <c r="AL1725" s="17"/>
      <c r="AM1725" s="17"/>
      <c r="AN1725" s="17"/>
      <c r="AO1725" s="17"/>
      <c r="AP1725" s="17"/>
      <c r="AQ1725" s="17"/>
      <c r="AR1725" s="20"/>
      <c r="AS1725" s="20"/>
      <c r="AT1725" s="20"/>
      <c r="AU1725" s="20"/>
      <c r="AV1725" s="20"/>
      <c r="AW1725" s="20"/>
      <c r="AX1725" s="20"/>
      <c r="AY1725" s="20"/>
      <c r="AZ1725" s="20"/>
      <c r="BA1725" s="20"/>
      <c r="BB1725" s="20"/>
      <c r="BC1725" s="20"/>
      <c r="BD1725" s="16"/>
      <c r="BE1725" s="16"/>
      <c r="BF1725" s="16"/>
      <c r="BG1725" s="16"/>
      <c r="BH1725" s="16"/>
      <c r="BI1725" s="16"/>
      <c r="BJ1725" s="16"/>
      <c r="BK1725" s="16"/>
      <c r="BL1725" s="16"/>
      <c r="BM1725" s="16"/>
      <c r="BN1725" s="16"/>
      <c r="BO1725" s="16"/>
      <c r="BP1725" s="16"/>
      <c r="BQ1725" s="16"/>
      <c r="BR1725" s="16"/>
      <c r="BS1725" s="16"/>
      <c r="BT1725" s="16"/>
      <c r="BU1725" s="16">
        <v>1</v>
      </c>
      <c r="BV1725" s="16"/>
      <c r="BW1725" s="16">
        <v>1</v>
      </c>
      <c r="BX1725" s="16"/>
      <c r="BY1725" s="16"/>
      <c r="BZ1725" s="16"/>
      <c r="CA1725" s="16">
        <v>1</v>
      </c>
      <c r="CB1725" s="16"/>
      <c r="CC1725" s="16"/>
      <c r="CD1725" s="16"/>
      <c r="CE1725" s="16"/>
      <c r="CF1725" s="16"/>
      <c r="CG1725" s="19"/>
      <c r="CH1725" s="19"/>
      <c r="CI1725" s="19"/>
      <c r="CJ1725" s="19"/>
      <c r="CK1725" s="19">
        <v>1</v>
      </c>
      <c r="CL1725" s="19"/>
      <c r="CM1725" s="19"/>
      <c r="CN1725" s="19"/>
      <c r="CO1725" s="19"/>
      <c r="CP1725" s="19"/>
      <c r="CQ1725" s="19"/>
      <c r="CR1725" s="19"/>
    </row>
    <row r="1726" spans="1:96" ht="107" customHeight="1">
      <c r="A1726" s="11" cm="1">
        <f t="array" ref="A1726">SUMPRODUCT(--ISNUMBER(SEARCH({"stranding","stranded"},E1726)))</f>
        <v>0</v>
      </c>
      <c r="B1726" s="12">
        <v>1893</v>
      </c>
      <c r="C1726" s="25" t="s">
        <v>3530</v>
      </c>
      <c r="D1726" s="26">
        <v>2011</v>
      </c>
      <c r="E1726" s="15" t="s">
        <v>3531</v>
      </c>
      <c r="F1726" s="15" t="s">
        <v>6398</v>
      </c>
      <c r="G1726" s="15">
        <f t="shared" si="27"/>
        <v>6</v>
      </c>
      <c r="H1726" s="16"/>
      <c r="I1726" s="16"/>
      <c r="J1726" s="16"/>
      <c r="K1726" s="16">
        <v>1</v>
      </c>
      <c r="L1726" s="16"/>
      <c r="M1726" s="16"/>
      <c r="N1726" s="16"/>
      <c r="O1726" s="16"/>
      <c r="P1726" s="17"/>
      <c r="Q1726" s="17"/>
      <c r="R1726" s="17"/>
      <c r="S1726" s="17"/>
      <c r="T1726" s="18"/>
      <c r="U1726" s="18">
        <v>1</v>
      </c>
      <c r="V1726" s="18"/>
      <c r="W1726" s="18">
        <v>1</v>
      </c>
      <c r="X1726" s="19"/>
      <c r="Y1726" s="19">
        <v>1</v>
      </c>
      <c r="Z1726" s="19">
        <v>1</v>
      </c>
      <c r="AA1726" s="19"/>
      <c r="AB1726" s="19"/>
      <c r="AC1726" s="19"/>
      <c r="AD1726" s="19"/>
      <c r="AE1726" s="19"/>
      <c r="AF1726" s="19"/>
      <c r="AG1726" s="19"/>
      <c r="AH1726" s="19"/>
      <c r="AI1726" s="19"/>
      <c r="AJ1726" s="17"/>
      <c r="AK1726" s="17"/>
      <c r="AL1726" s="17"/>
      <c r="AM1726" s="17"/>
      <c r="AN1726" s="17"/>
      <c r="AO1726" s="17"/>
      <c r="AP1726" s="17"/>
      <c r="AQ1726" s="17"/>
      <c r="AR1726" s="20"/>
      <c r="AS1726" s="20"/>
      <c r="AT1726" s="20"/>
      <c r="AU1726" s="20"/>
      <c r="AV1726" s="20"/>
      <c r="AW1726" s="20"/>
      <c r="AX1726" s="20"/>
      <c r="AY1726" s="20"/>
      <c r="AZ1726" s="20"/>
      <c r="BA1726" s="20"/>
      <c r="BB1726" s="20"/>
      <c r="BC1726" s="20"/>
      <c r="BD1726" s="16"/>
      <c r="BE1726" s="16"/>
      <c r="BF1726" s="16"/>
      <c r="BG1726" s="16"/>
      <c r="BH1726" s="16"/>
      <c r="BI1726" s="16"/>
      <c r="BJ1726" s="16"/>
      <c r="BK1726" s="16"/>
      <c r="BL1726" s="16"/>
      <c r="BM1726" s="16">
        <v>1</v>
      </c>
      <c r="BN1726" s="16"/>
      <c r="BO1726" s="16"/>
      <c r="BP1726" s="16"/>
      <c r="BQ1726" s="16"/>
      <c r="BR1726" s="16"/>
      <c r="BS1726" s="16"/>
      <c r="BT1726" s="16"/>
      <c r="BU1726" s="16"/>
      <c r="BV1726" s="16"/>
      <c r="BW1726" s="16"/>
      <c r="BX1726" s="16"/>
      <c r="BY1726" s="16"/>
      <c r="BZ1726" s="16">
        <v>1</v>
      </c>
      <c r="CA1726" s="16"/>
      <c r="CB1726" s="16"/>
      <c r="CC1726" s="16"/>
      <c r="CD1726" s="16"/>
      <c r="CE1726" s="16"/>
      <c r="CF1726" s="16"/>
      <c r="CG1726" s="19"/>
      <c r="CH1726" s="19"/>
      <c r="CI1726" s="19"/>
      <c r="CJ1726" s="19"/>
      <c r="CK1726" s="19">
        <v>1</v>
      </c>
      <c r="CL1726" s="19"/>
      <c r="CM1726" s="19"/>
      <c r="CN1726" s="19"/>
      <c r="CO1726" s="19"/>
      <c r="CP1726" s="19"/>
      <c r="CQ1726" s="19"/>
      <c r="CR1726" s="19"/>
    </row>
    <row r="1727" spans="1:96" ht="107" customHeight="1">
      <c r="A1727" s="11" cm="1">
        <f t="array" ref="A1727">SUMPRODUCT(--ISNUMBER(SEARCH({"stranding","stranded"},E1727)))</f>
        <v>0</v>
      </c>
      <c r="B1727" s="12">
        <v>1894</v>
      </c>
      <c r="C1727" s="21" t="s">
        <v>3532</v>
      </c>
      <c r="D1727" s="22">
        <v>2011</v>
      </c>
      <c r="E1727" s="15" t="s">
        <v>3533</v>
      </c>
      <c r="F1727" s="15" t="s">
        <v>7211</v>
      </c>
      <c r="G1727" s="15">
        <f t="shared" si="27"/>
        <v>4</v>
      </c>
      <c r="H1727" s="16"/>
      <c r="I1727" s="16">
        <v>1</v>
      </c>
      <c r="J1727" s="16">
        <v>1</v>
      </c>
      <c r="K1727" s="16"/>
      <c r="L1727" s="16"/>
      <c r="M1727" s="16"/>
      <c r="N1727" s="16"/>
      <c r="O1727" s="16"/>
      <c r="P1727" s="17"/>
      <c r="Q1727" s="17"/>
      <c r="R1727" s="17"/>
      <c r="S1727" s="17"/>
      <c r="T1727" s="18"/>
      <c r="U1727" s="18">
        <v>1</v>
      </c>
      <c r="V1727" s="18"/>
      <c r="W1727" s="18"/>
      <c r="X1727" s="19"/>
      <c r="Y1727" s="19">
        <v>1</v>
      </c>
      <c r="Z1727" s="19"/>
      <c r="AA1727" s="19">
        <v>1</v>
      </c>
      <c r="AB1727" s="19"/>
      <c r="AC1727" s="19"/>
      <c r="AD1727" s="19"/>
      <c r="AE1727" s="19"/>
      <c r="AF1727" s="19"/>
      <c r="AG1727" s="19"/>
      <c r="AH1727" s="19"/>
      <c r="AI1727" s="19"/>
      <c r="AJ1727" s="17"/>
      <c r="AK1727" s="17"/>
      <c r="AL1727" s="17"/>
      <c r="AM1727" s="17"/>
      <c r="AN1727" s="17"/>
      <c r="AO1727" s="17"/>
      <c r="AP1727" s="17"/>
      <c r="AQ1727" s="17"/>
      <c r="AR1727" s="20"/>
      <c r="AS1727" s="20"/>
      <c r="AT1727" s="20"/>
      <c r="AU1727" s="20"/>
      <c r="AV1727" s="20"/>
      <c r="AW1727" s="20"/>
      <c r="AX1727" s="20"/>
      <c r="AY1727" s="20"/>
      <c r="AZ1727" s="20"/>
      <c r="BA1727" s="20"/>
      <c r="BB1727" s="20"/>
      <c r="BC1727" s="20"/>
      <c r="BD1727" s="16"/>
      <c r="BE1727" s="16"/>
      <c r="BF1727" s="16"/>
      <c r="BG1727" s="16"/>
      <c r="BH1727" s="16"/>
      <c r="BI1727" s="16">
        <v>1</v>
      </c>
      <c r="BJ1727" s="16"/>
      <c r="BK1727" s="16"/>
      <c r="BL1727" s="16"/>
      <c r="BM1727" s="16"/>
      <c r="BN1727" s="16"/>
      <c r="BO1727" s="16"/>
      <c r="BP1727" s="16"/>
      <c r="BQ1727" s="16"/>
      <c r="BR1727" s="16"/>
      <c r="BS1727" s="16"/>
      <c r="BT1727" s="16"/>
      <c r="BU1727" s="16"/>
      <c r="BV1727" s="16"/>
      <c r="BW1727" s="16"/>
      <c r="BX1727" s="16"/>
      <c r="BY1727" s="16"/>
      <c r="BZ1727" s="16"/>
      <c r="CA1727" s="16"/>
      <c r="CB1727" s="16"/>
      <c r="CC1727" s="16"/>
      <c r="CD1727" s="16"/>
      <c r="CE1727" s="16"/>
      <c r="CF1727" s="16"/>
      <c r="CG1727" s="19"/>
      <c r="CH1727" s="19"/>
      <c r="CI1727" s="19">
        <v>1</v>
      </c>
      <c r="CJ1727" s="19"/>
      <c r="CK1727" s="19"/>
      <c r="CL1727" s="19"/>
      <c r="CM1727" s="19"/>
      <c r="CN1727" s="19"/>
      <c r="CO1727" s="19"/>
      <c r="CP1727" s="19"/>
      <c r="CQ1727" s="19"/>
      <c r="CR1727" s="19"/>
    </row>
    <row r="1728" spans="1:96" ht="107" customHeight="1">
      <c r="A1728" s="11" cm="1">
        <f t="array" ref="A1728">SUMPRODUCT(--ISNUMBER(SEARCH({"stranding","stranded"},E1728)))</f>
        <v>0</v>
      </c>
      <c r="B1728" s="12">
        <v>1895</v>
      </c>
      <c r="C1728" s="25" t="s">
        <v>3534</v>
      </c>
      <c r="D1728" s="26">
        <v>2011</v>
      </c>
      <c r="E1728" s="15" t="s">
        <v>3535</v>
      </c>
      <c r="F1728" s="15" t="s">
        <v>6238</v>
      </c>
      <c r="G1728" s="15">
        <f t="shared" si="27"/>
        <v>3</v>
      </c>
      <c r="H1728" s="16"/>
      <c r="I1728" s="16"/>
      <c r="J1728" s="16"/>
      <c r="K1728" s="16">
        <v>1</v>
      </c>
      <c r="L1728" s="16"/>
      <c r="M1728" s="16"/>
      <c r="N1728" s="16"/>
      <c r="O1728" s="16"/>
      <c r="P1728" s="17"/>
      <c r="Q1728" s="17"/>
      <c r="R1728" s="17"/>
      <c r="S1728" s="17"/>
      <c r="T1728" s="18"/>
      <c r="U1728" s="18">
        <v>1</v>
      </c>
      <c r="V1728" s="18"/>
      <c r="W1728" s="18"/>
      <c r="X1728" s="19"/>
      <c r="Y1728" s="19">
        <v>1</v>
      </c>
      <c r="Z1728" s="19">
        <v>1</v>
      </c>
      <c r="AA1728" s="19"/>
      <c r="AB1728" s="19"/>
      <c r="AC1728" s="19"/>
      <c r="AD1728" s="19"/>
      <c r="AE1728" s="19"/>
      <c r="AF1728" s="19"/>
      <c r="AG1728" s="19"/>
      <c r="AH1728" s="19"/>
      <c r="AI1728" s="19"/>
      <c r="AJ1728" s="17"/>
      <c r="AK1728" s="17"/>
      <c r="AL1728" s="17"/>
      <c r="AM1728" s="17"/>
      <c r="AN1728" s="17"/>
      <c r="AO1728" s="17"/>
      <c r="AP1728" s="17"/>
      <c r="AQ1728" s="17"/>
      <c r="AR1728" s="20"/>
      <c r="AS1728" s="20"/>
      <c r="AT1728" s="20"/>
      <c r="AU1728" s="20"/>
      <c r="AV1728" s="20"/>
      <c r="AW1728" s="20"/>
      <c r="AX1728" s="20"/>
      <c r="AY1728" s="20"/>
      <c r="AZ1728" s="20"/>
      <c r="BA1728" s="20"/>
      <c r="BB1728" s="20"/>
      <c r="BC1728" s="20"/>
      <c r="BD1728" s="16"/>
      <c r="BE1728" s="16"/>
      <c r="BF1728" s="16"/>
      <c r="BG1728" s="16"/>
      <c r="BH1728" s="16"/>
      <c r="BI1728" s="16"/>
      <c r="BJ1728" s="16"/>
      <c r="BK1728" s="16"/>
      <c r="BL1728" s="16"/>
      <c r="BM1728" s="16"/>
      <c r="BN1728" s="16"/>
      <c r="BO1728" s="16"/>
      <c r="BP1728" s="16"/>
      <c r="BQ1728" s="16"/>
      <c r="BR1728" s="16"/>
      <c r="BS1728" s="16"/>
      <c r="BT1728" s="16"/>
      <c r="BU1728" s="16"/>
      <c r="BV1728" s="16"/>
      <c r="BW1728" s="16"/>
      <c r="BX1728" s="16"/>
      <c r="BY1728" s="16"/>
      <c r="BZ1728" s="16"/>
      <c r="CA1728" s="16"/>
      <c r="CB1728" s="16"/>
      <c r="CC1728" s="16"/>
      <c r="CD1728" s="16"/>
      <c r="CE1728" s="16"/>
      <c r="CF1728" s="16"/>
      <c r="CG1728" s="19"/>
      <c r="CH1728" s="19"/>
      <c r="CI1728" s="19"/>
      <c r="CJ1728" s="19"/>
      <c r="CK1728" s="19"/>
      <c r="CL1728" s="19"/>
      <c r="CM1728" s="19"/>
      <c r="CN1728" s="19"/>
      <c r="CO1728" s="19">
        <v>1</v>
      </c>
      <c r="CP1728" s="19"/>
      <c r="CQ1728" s="19"/>
      <c r="CR1728" s="19"/>
    </row>
    <row r="1729" spans="1:96" ht="107" customHeight="1">
      <c r="A1729" s="11" cm="1">
        <f t="array" ref="A1729">SUMPRODUCT(--ISNUMBER(SEARCH({"stranding","stranded"},E1729)))</f>
        <v>0</v>
      </c>
      <c r="B1729" s="12">
        <v>1896</v>
      </c>
      <c r="C1729" s="21" t="s">
        <v>3536</v>
      </c>
      <c r="D1729" s="22">
        <v>2011</v>
      </c>
      <c r="E1729" s="15" t="s">
        <v>3537</v>
      </c>
      <c r="F1729" s="15" t="s">
        <v>6528</v>
      </c>
      <c r="G1729" s="15">
        <f t="shared" si="27"/>
        <v>3</v>
      </c>
      <c r="H1729" s="16"/>
      <c r="I1729" s="16"/>
      <c r="J1729" s="16"/>
      <c r="K1729" s="16"/>
      <c r="L1729" s="16"/>
      <c r="M1729" s="16"/>
      <c r="N1729" s="16"/>
      <c r="O1729" s="16"/>
      <c r="P1729" s="17"/>
      <c r="Q1729" s="17"/>
      <c r="R1729" s="17"/>
      <c r="S1729" s="17"/>
      <c r="T1729" s="18"/>
      <c r="U1729" s="18"/>
      <c r="V1729" s="18"/>
      <c r="W1729" s="18"/>
      <c r="X1729" s="19"/>
      <c r="Y1729" s="19">
        <v>1</v>
      </c>
      <c r="Z1729" s="19">
        <v>1</v>
      </c>
      <c r="AA1729" s="19"/>
      <c r="AB1729" s="19"/>
      <c r="AC1729" s="19"/>
      <c r="AD1729" s="19"/>
      <c r="AE1729" s="19"/>
      <c r="AF1729" s="19"/>
      <c r="AG1729" s="19"/>
      <c r="AH1729" s="19"/>
      <c r="AI1729" s="19"/>
      <c r="AJ1729" s="17"/>
      <c r="AK1729" s="17"/>
      <c r="AL1729" s="17"/>
      <c r="AM1729" s="17"/>
      <c r="AN1729" s="17"/>
      <c r="AO1729" s="17"/>
      <c r="AP1729" s="17"/>
      <c r="AQ1729" s="17"/>
      <c r="AR1729" s="20"/>
      <c r="AS1729" s="20"/>
      <c r="AT1729" s="20"/>
      <c r="AU1729" s="20"/>
      <c r="AV1729" s="20"/>
      <c r="AW1729" s="20"/>
      <c r="AX1729" s="20"/>
      <c r="AY1729" s="20"/>
      <c r="AZ1729" s="20"/>
      <c r="BA1729" s="20"/>
      <c r="BB1729" s="20"/>
      <c r="BC1729" s="20"/>
      <c r="BD1729" s="16"/>
      <c r="BE1729" s="16"/>
      <c r="BF1729" s="16"/>
      <c r="BG1729" s="16"/>
      <c r="BH1729" s="16"/>
      <c r="BI1729" s="16"/>
      <c r="BJ1729" s="16"/>
      <c r="BK1729" s="16"/>
      <c r="BL1729" s="16"/>
      <c r="BM1729" s="16"/>
      <c r="BN1729" s="16"/>
      <c r="BO1729" s="16"/>
      <c r="BP1729" s="16"/>
      <c r="BQ1729" s="16"/>
      <c r="BR1729" s="16"/>
      <c r="BS1729" s="16"/>
      <c r="BT1729" s="16"/>
      <c r="BU1729" s="16"/>
      <c r="BV1729" s="16"/>
      <c r="BW1729" s="16"/>
      <c r="BX1729" s="16"/>
      <c r="BY1729" s="16"/>
      <c r="BZ1729" s="16">
        <v>1</v>
      </c>
      <c r="CA1729" s="16"/>
      <c r="CB1729" s="16"/>
      <c r="CC1729" s="16"/>
      <c r="CD1729" s="16"/>
      <c r="CE1729" s="16"/>
      <c r="CF1729" s="16"/>
      <c r="CG1729" s="19"/>
      <c r="CH1729" s="19"/>
      <c r="CI1729" s="19"/>
      <c r="CJ1729" s="19"/>
      <c r="CK1729" s="19">
        <v>1</v>
      </c>
      <c r="CL1729" s="19"/>
      <c r="CM1729" s="19"/>
      <c r="CN1729" s="19"/>
      <c r="CO1729" s="19"/>
      <c r="CP1729" s="19"/>
      <c r="CQ1729" s="19"/>
      <c r="CR1729" s="19"/>
    </row>
    <row r="1730" spans="1:96" ht="107" customHeight="1">
      <c r="A1730" s="11" cm="1">
        <f t="array" ref="A1730">SUMPRODUCT(--ISNUMBER(SEARCH({"stranding","stranded"},E1730)))</f>
        <v>0</v>
      </c>
      <c r="B1730" s="12">
        <v>1897</v>
      </c>
      <c r="C1730" s="25" t="s">
        <v>3538</v>
      </c>
      <c r="D1730" s="26">
        <v>2011</v>
      </c>
      <c r="E1730" s="15" t="s">
        <v>3539</v>
      </c>
      <c r="F1730" s="15" t="s">
        <v>5983</v>
      </c>
      <c r="G1730" s="15">
        <f t="shared" si="27"/>
        <v>4</v>
      </c>
      <c r="H1730" s="16"/>
      <c r="I1730" s="16"/>
      <c r="J1730" s="16"/>
      <c r="K1730" s="16"/>
      <c r="L1730" s="16"/>
      <c r="M1730" s="16"/>
      <c r="N1730" s="16"/>
      <c r="O1730" s="16"/>
      <c r="P1730" s="17"/>
      <c r="Q1730" s="17"/>
      <c r="R1730" s="17"/>
      <c r="S1730" s="17"/>
      <c r="T1730" s="18"/>
      <c r="U1730" s="18">
        <v>1</v>
      </c>
      <c r="V1730" s="18"/>
      <c r="W1730" s="18"/>
      <c r="X1730" s="19"/>
      <c r="Y1730" s="19">
        <v>1</v>
      </c>
      <c r="Z1730" s="19">
        <v>1</v>
      </c>
      <c r="AA1730" s="19"/>
      <c r="AB1730" s="19"/>
      <c r="AC1730" s="19"/>
      <c r="AD1730" s="19"/>
      <c r="AE1730" s="19"/>
      <c r="AF1730" s="19"/>
      <c r="AG1730" s="19"/>
      <c r="AH1730" s="19"/>
      <c r="AI1730" s="19"/>
      <c r="AJ1730" s="17"/>
      <c r="AK1730" s="17"/>
      <c r="AL1730" s="17"/>
      <c r="AM1730" s="17"/>
      <c r="AN1730" s="17"/>
      <c r="AO1730" s="17"/>
      <c r="AP1730" s="17"/>
      <c r="AQ1730" s="17"/>
      <c r="AR1730" s="20"/>
      <c r="AS1730" s="20"/>
      <c r="AT1730" s="20"/>
      <c r="AU1730" s="20"/>
      <c r="AV1730" s="20"/>
      <c r="AW1730" s="20"/>
      <c r="AX1730" s="20"/>
      <c r="AY1730" s="20"/>
      <c r="AZ1730" s="20"/>
      <c r="BA1730" s="20"/>
      <c r="BB1730" s="20"/>
      <c r="BC1730" s="20"/>
      <c r="BD1730" s="16"/>
      <c r="BE1730" s="16"/>
      <c r="BF1730" s="16"/>
      <c r="BG1730" s="16"/>
      <c r="BH1730" s="16"/>
      <c r="BI1730" s="16"/>
      <c r="BJ1730" s="16"/>
      <c r="BK1730" s="16"/>
      <c r="BL1730" s="16"/>
      <c r="BM1730" s="16"/>
      <c r="BN1730" s="16"/>
      <c r="BO1730" s="16"/>
      <c r="BP1730" s="16"/>
      <c r="BQ1730" s="16"/>
      <c r="BR1730" s="16"/>
      <c r="BS1730" s="16"/>
      <c r="BT1730" s="16"/>
      <c r="BU1730" s="16"/>
      <c r="BV1730" s="16"/>
      <c r="BW1730" s="16"/>
      <c r="BX1730" s="16"/>
      <c r="BY1730" s="16"/>
      <c r="BZ1730" s="16">
        <v>1</v>
      </c>
      <c r="CA1730" s="16"/>
      <c r="CB1730" s="16"/>
      <c r="CC1730" s="16"/>
      <c r="CD1730" s="16"/>
      <c r="CE1730" s="16"/>
      <c r="CF1730" s="16"/>
      <c r="CG1730" s="19"/>
      <c r="CH1730" s="19"/>
      <c r="CI1730" s="19"/>
      <c r="CJ1730" s="19"/>
      <c r="CK1730" s="19"/>
      <c r="CL1730" s="19"/>
      <c r="CM1730" s="19"/>
      <c r="CN1730" s="19">
        <v>1</v>
      </c>
      <c r="CO1730" s="19"/>
      <c r="CP1730" s="19"/>
      <c r="CQ1730" s="19"/>
      <c r="CR1730" s="19"/>
    </row>
    <row r="1731" spans="1:96" ht="107" customHeight="1">
      <c r="A1731" s="11" cm="1">
        <f t="array" ref="A1731">SUMPRODUCT(--ISNUMBER(SEARCH({"stranding","stranded"},E1731)))</f>
        <v>0</v>
      </c>
      <c r="B1731" s="12">
        <v>1898</v>
      </c>
      <c r="C1731" s="21" t="s">
        <v>3540</v>
      </c>
      <c r="D1731" s="22">
        <v>2011</v>
      </c>
      <c r="E1731" s="15" t="s">
        <v>3541</v>
      </c>
      <c r="F1731" s="15" t="s">
        <v>7212</v>
      </c>
      <c r="G1731" s="15">
        <f t="shared" si="27"/>
        <v>4</v>
      </c>
      <c r="H1731" s="16"/>
      <c r="I1731" s="16"/>
      <c r="J1731" s="16"/>
      <c r="K1731" s="16"/>
      <c r="L1731" s="16"/>
      <c r="M1731" s="16"/>
      <c r="N1731" s="16">
        <v>2</v>
      </c>
      <c r="O1731" s="16"/>
      <c r="P1731" s="17"/>
      <c r="Q1731" s="17"/>
      <c r="R1731" s="17">
        <v>1</v>
      </c>
      <c r="S1731" s="17"/>
      <c r="T1731" s="18"/>
      <c r="U1731" s="18"/>
      <c r="V1731" s="18"/>
      <c r="W1731" s="18"/>
      <c r="X1731" s="19">
        <v>1</v>
      </c>
      <c r="Y1731" s="19"/>
      <c r="Z1731" s="19"/>
      <c r="AA1731" s="19"/>
      <c r="AB1731" s="19"/>
      <c r="AC1731" s="19"/>
      <c r="AD1731" s="19"/>
      <c r="AE1731" s="19">
        <v>1</v>
      </c>
      <c r="AF1731" s="19"/>
      <c r="AG1731" s="19"/>
      <c r="AH1731" s="19"/>
      <c r="AI1731" s="19"/>
      <c r="AJ1731" s="17">
        <v>1</v>
      </c>
      <c r="AK1731" s="17"/>
      <c r="AL1731" s="17"/>
      <c r="AM1731" s="17"/>
      <c r="AN1731" s="17"/>
      <c r="AO1731" s="17"/>
      <c r="AP1731" s="17"/>
      <c r="AQ1731" s="17"/>
      <c r="AR1731" s="20"/>
      <c r="AS1731" s="20"/>
      <c r="AT1731" s="20"/>
      <c r="AU1731" s="20"/>
      <c r="AV1731" s="20"/>
      <c r="AW1731" s="20"/>
      <c r="AX1731" s="20"/>
      <c r="AY1731" s="20"/>
      <c r="AZ1731" s="20"/>
      <c r="BA1731" s="20"/>
      <c r="BB1731" s="20"/>
      <c r="BC1731" s="20"/>
      <c r="BD1731" s="16"/>
      <c r="BE1731" s="16"/>
      <c r="BF1731" s="16"/>
      <c r="BG1731" s="16"/>
      <c r="BH1731" s="16"/>
      <c r="BI1731" s="16"/>
      <c r="BJ1731" s="16"/>
      <c r="BK1731" s="16"/>
      <c r="BL1731" s="16"/>
      <c r="BM1731" s="16"/>
      <c r="BN1731" s="16"/>
      <c r="BO1731" s="16"/>
      <c r="BP1731" s="16"/>
      <c r="BQ1731" s="16"/>
      <c r="BR1731" s="16"/>
      <c r="BS1731" s="16"/>
      <c r="BT1731" s="16"/>
      <c r="BU1731" s="16"/>
      <c r="BV1731" s="16"/>
      <c r="BW1731" s="16"/>
      <c r="BX1731" s="16"/>
      <c r="BY1731" s="16"/>
      <c r="BZ1731" s="16"/>
      <c r="CA1731" s="16"/>
      <c r="CB1731" s="16"/>
      <c r="CC1731" s="16"/>
      <c r="CD1731" s="16"/>
      <c r="CE1731" s="16"/>
      <c r="CF1731" s="16"/>
      <c r="CG1731" s="19"/>
      <c r="CH1731" s="19"/>
      <c r="CI1731" s="19"/>
      <c r="CJ1731" s="19"/>
      <c r="CK1731" s="19"/>
      <c r="CL1731" s="19"/>
      <c r="CM1731" s="19">
        <v>1</v>
      </c>
      <c r="CN1731" s="19"/>
      <c r="CO1731" s="19"/>
      <c r="CP1731" s="19"/>
      <c r="CQ1731" s="19"/>
      <c r="CR1731" s="19"/>
    </row>
    <row r="1732" spans="1:96" ht="107" customHeight="1">
      <c r="A1732" s="11" cm="1">
        <f t="array" ref="A1732">SUMPRODUCT(--ISNUMBER(SEARCH({"stranding","stranded"},E1732)))</f>
        <v>0</v>
      </c>
      <c r="B1732" s="12">
        <v>1899</v>
      </c>
      <c r="C1732" s="25" t="s">
        <v>3542</v>
      </c>
      <c r="D1732" s="26">
        <v>2011</v>
      </c>
      <c r="E1732" s="15" t="s">
        <v>3543</v>
      </c>
      <c r="F1732" s="15" t="s">
        <v>7213</v>
      </c>
      <c r="G1732" s="15">
        <f t="shared" si="27"/>
        <v>7</v>
      </c>
      <c r="H1732" s="16"/>
      <c r="I1732" s="16"/>
      <c r="J1732" s="16"/>
      <c r="K1732" s="16"/>
      <c r="L1732" s="16"/>
      <c r="M1732" s="16">
        <v>1</v>
      </c>
      <c r="N1732" s="16">
        <v>2</v>
      </c>
      <c r="O1732" s="16"/>
      <c r="P1732" s="17"/>
      <c r="Q1732" s="17"/>
      <c r="R1732" s="17"/>
      <c r="S1732" s="17"/>
      <c r="T1732" s="18">
        <v>1</v>
      </c>
      <c r="U1732" s="18">
        <v>1</v>
      </c>
      <c r="V1732" s="18">
        <v>1</v>
      </c>
      <c r="W1732" s="18">
        <v>1</v>
      </c>
      <c r="X1732" s="19"/>
      <c r="Y1732" s="19"/>
      <c r="Z1732" s="19"/>
      <c r="AA1732" s="19"/>
      <c r="AB1732" s="19"/>
      <c r="AC1732" s="19"/>
      <c r="AD1732" s="19"/>
      <c r="AE1732" s="19"/>
      <c r="AF1732" s="19"/>
      <c r="AG1732" s="19"/>
      <c r="AH1732" s="19"/>
      <c r="AI1732" s="19"/>
      <c r="AJ1732" s="17">
        <v>1</v>
      </c>
      <c r="AK1732" s="17"/>
      <c r="AL1732" s="17"/>
      <c r="AM1732" s="17"/>
      <c r="AN1732" s="17"/>
      <c r="AO1732" s="17"/>
      <c r="AP1732" s="17"/>
      <c r="AQ1732" s="17"/>
      <c r="AR1732" s="20"/>
      <c r="AS1732" s="20"/>
      <c r="AT1732" s="20"/>
      <c r="AU1732" s="20"/>
      <c r="AV1732" s="20"/>
      <c r="AW1732" s="20"/>
      <c r="AX1732" s="20"/>
      <c r="AY1732" s="20"/>
      <c r="AZ1732" s="20"/>
      <c r="BA1732" s="20"/>
      <c r="BB1732" s="20"/>
      <c r="BC1732" s="20">
        <v>1</v>
      </c>
      <c r="BD1732" s="16"/>
      <c r="BE1732" s="16"/>
      <c r="BF1732" s="16"/>
      <c r="BG1732" s="16"/>
      <c r="BH1732" s="16"/>
      <c r="BI1732" s="16"/>
      <c r="BJ1732" s="16"/>
      <c r="BK1732" s="16"/>
      <c r="BL1732" s="16"/>
      <c r="BM1732" s="16"/>
      <c r="BN1732" s="16"/>
      <c r="BO1732" s="16"/>
      <c r="BP1732" s="16"/>
      <c r="BQ1732" s="16">
        <v>1</v>
      </c>
      <c r="BR1732" s="16"/>
      <c r="BS1732" s="16"/>
      <c r="BT1732" s="16"/>
      <c r="BU1732" s="16"/>
      <c r="BV1732" s="16"/>
      <c r="BW1732" s="16"/>
      <c r="BX1732" s="16"/>
      <c r="BY1732" s="16"/>
      <c r="BZ1732" s="16"/>
      <c r="CA1732" s="16"/>
      <c r="CB1732" s="16"/>
      <c r="CC1732" s="16"/>
      <c r="CD1732" s="16"/>
      <c r="CE1732" s="16"/>
      <c r="CF1732" s="16"/>
      <c r="CG1732" s="19"/>
      <c r="CH1732" s="19"/>
      <c r="CI1732" s="19"/>
      <c r="CJ1732" s="19"/>
      <c r="CK1732" s="19"/>
      <c r="CL1732" s="19"/>
      <c r="CM1732" s="19">
        <v>1</v>
      </c>
      <c r="CN1732" s="19"/>
      <c r="CO1732" s="19"/>
      <c r="CP1732" s="19"/>
      <c r="CQ1732" s="19"/>
      <c r="CR1732" s="19"/>
    </row>
    <row r="1733" spans="1:96" ht="107" customHeight="1">
      <c r="A1733" s="11" cm="1">
        <f t="array" ref="A1733">SUMPRODUCT(--ISNUMBER(SEARCH({"stranding","stranded"},E1733)))</f>
        <v>0</v>
      </c>
      <c r="B1733" s="12">
        <v>1900</v>
      </c>
      <c r="C1733" s="21" t="s">
        <v>3544</v>
      </c>
      <c r="D1733" s="22">
        <v>2011</v>
      </c>
      <c r="E1733" s="15" t="s">
        <v>3545</v>
      </c>
      <c r="F1733" s="15" t="s">
        <v>7214</v>
      </c>
      <c r="G1733" s="15">
        <f t="shared" si="27"/>
        <v>4</v>
      </c>
      <c r="H1733" s="16"/>
      <c r="I1733" s="16"/>
      <c r="J1733" s="16"/>
      <c r="K1733" s="16"/>
      <c r="L1733" s="16"/>
      <c r="M1733" s="16">
        <v>1</v>
      </c>
      <c r="N1733" s="16"/>
      <c r="O1733" s="16"/>
      <c r="P1733" s="17"/>
      <c r="Q1733" s="17"/>
      <c r="R1733" s="17"/>
      <c r="S1733" s="17"/>
      <c r="T1733" s="18">
        <v>1</v>
      </c>
      <c r="U1733" s="18"/>
      <c r="V1733" s="18"/>
      <c r="W1733" s="18"/>
      <c r="X1733" s="19"/>
      <c r="Y1733" s="19">
        <v>1</v>
      </c>
      <c r="Z1733" s="19">
        <v>1</v>
      </c>
      <c r="AA1733" s="19"/>
      <c r="AB1733" s="19"/>
      <c r="AC1733" s="19"/>
      <c r="AD1733" s="19"/>
      <c r="AE1733" s="19"/>
      <c r="AF1733" s="19"/>
      <c r="AG1733" s="19"/>
      <c r="AH1733" s="19"/>
      <c r="AI1733" s="19"/>
      <c r="AJ1733" s="17"/>
      <c r="AK1733" s="17"/>
      <c r="AL1733" s="17"/>
      <c r="AM1733" s="17"/>
      <c r="AN1733" s="17"/>
      <c r="AO1733" s="17"/>
      <c r="AP1733" s="17"/>
      <c r="AQ1733" s="17"/>
      <c r="AR1733" s="20"/>
      <c r="AS1733" s="20"/>
      <c r="AT1733" s="20"/>
      <c r="AU1733" s="20"/>
      <c r="AV1733" s="20"/>
      <c r="AW1733" s="20"/>
      <c r="AX1733" s="20"/>
      <c r="AY1733" s="20"/>
      <c r="AZ1733" s="20"/>
      <c r="BA1733" s="20"/>
      <c r="BB1733" s="20"/>
      <c r="BC1733" s="20"/>
      <c r="BD1733" s="16"/>
      <c r="BE1733" s="16"/>
      <c r="BF1733" s="16"/>
      <c r="BG1733" s="16"/>
      <c r="BH1733" s="16"/>
      <c r="BI1733" s="16"/>
      <c r="BJ1733" s="16"/>
      <c r="BK1733" s="16"/>
      <c r="BL1733" s="16"/>
      <c r="BM1733" s="16"/>
      <c r="BN1733" s="16"/>
      <c r="BO1733" s="16"/>
      <c r="BP1733" s="16"/>
      <c r="BQ1733" s="16"/>
      <c r="BR1733" s="16"/>
      <c r="BS1733" s="16"/>
      <c r="BT1733" s="16"/>
      <c r="BU1733" s="16"/>
      <c r="BV1733" s="16"/>
      <c r="BW1733" s="16">
        <v>1</v>
      </c>
      <c r="BX1733" s="16"/>
      <c r="BY1733" s="16"/>
      <c r="BZ1733" s="16"/>
      <c r="CA1733" s="16"/>
      <c r="CB1733" s="16"/>
      <c r="CC1733" s="16"/>
      <c r="CD1733" s="16"/>
      <c r="CE1733" s="16"/>
      <c r="CF1733" s="16"/>
      <c r="CG1733" s="19"/>
      <c r="CH1733" s="19"/>
      <c r="CI1733" s="19"/>
      <c r="CJ1733" s="19"/>
      <c r="CK1733" s="19"/>
      <c r="CL1733" s="19">
        <v>1</v>
      </c>
      <c r="CM1733" s="19"/>
      <c r="CN1733" s="19"/>
      <c r="CO1733" s="19"/>
      <c r="CP1733" s="19"/>
      <c r="CQ1733" s="19"/>
      <c r="CR1733" s="19"/>
    </row>
    <row r="1734" spans="1:96" ht="107" customHeight="1">
      <c r="A1734" s="11" cm="1">
        <f t="array" ref="A1734">SUMPRODUCT(--ISNUMBER(SEARCH({"stranding","stranded"},E1734)))</f>
        <v>0</v>
      </c>
      <c r="B1734" s="12">
        <v>1901</v>
      </c>
      <c r="C1734" s="25" t="s">
        <v>3546</v>
      </c>
      <c r="D1734" s="26">
        <v>2011</v>
      </c>
      <c r="E1734" s="15" t="s">
        <v>3547</v>
      </c>
      <c r="F1734" s="15" t="s">
        <v>7215</v>
      </c>
      <c r="G1734" s="15">
        <f t="shared" si="27"/>
        <v>7</v>
      </c>
      <c r="H1734" s="16"/>
      <c r="I1734" s="16"/>
      <c r="J1734" s="16"/>
      <c r="K1734" s="16"/>
      <c r="L1734" s="16">
        <v>1</v>
      </c>
      <c r="M1734" s="16">
        <v>2</v>
      </c>
      <c r="N1734" s="16"/>
      <c r="O1734" s="16"/>
      <c r="P1734" s="17">
        <v>1</v>
      </c>
      <c r="Q1734" s="17"/>
      <c r="R1734" s="17"/>
      <c r="S1734" s="17"/>
      <c r="T1734" s="18"/>
      <c r="U1734" s="18">
        <v>1</v>
      </c>
      <c r="V1734" s="18"/>
      <c r="W1734" s="18"/>
      <c r="X1734" s="19"/>
      <c r="Y1734" s="19">
        <v>1</v>
      </c>
      <c r="Z1734" s="19">
        <v>1</v>
      </c>
      <c r="AA1734" s="19"/>
      <c r="AB1734" s="19"/>
      <c r="AC1734" s="19">
        <v>1</v>
      </c>
      <c r="AD1734" s="19"/>
      <c r="AE1734" s="19"/>
      <c r="AF1734" s="19"/>
      <c r="AG1734" s="19"/>
      <c r="AH1734" s="19"/>
      <c r="AI1734" s="19"/>
      <c r="AJ1734" s="17"/>
      <c r="AK1734" s="17"/>
      <c r="AL1734" s="17"/>
      <c r="AM1734" s="17"/>
      <c r="AN1734" s="17"/>
      <c r="AO1734" s="17"/>
      <c r="AP1734" s="17"/>
      <c r="AQ1734" s="17"/>
      <c r="AR1734" s="20"/>
      <c r="AS1734" s="20"/>
      <c r="AT1734" s="20"/>
      <c r="AU1734" s="20"/>
      <c r="AV1734" s="20"/>
      <c r="AW1734" s="20"/>
      <c r="AX1734" s="20"/>
      <c r="AY1734" s="20"/>
      <c r="AZ1734" s="20"/>
      <c r="BA1734" s="20"/>
      <c r="BB1734" s="20"/>
      <c r="BC1734" s="20"/>
      <c r="BD1734" s="16"/>
      <c r="BE1734" s="16">
        <v>1</v>
      </c>
      <c r="BF1734" s="16"/>
      <c r="BG1734" s="16"/>
      <c r="BH1734" s="16"/>
      <c r="BI1734" s="16"/>
      <c r="BJ1734" s="16"/>
      <c r="BK1734" s="16"/>
      <c r="BL1734" s="16"/>
      <c r="BM1734" s="16"/>
      <c r="BN1734" s="16"/>
      <c r="BO1734" s="16"/>
      <c r="BP1734" s="16"/>
      <c r="BQ1734" s="16"/>
      <c r="BR1734" s="16"/>
      <c r="BS1734" s="16"/>
      <c r="BT1734" s="16"/>
      <c r="BU1734" s="16">
        <v>1</v>
      </c>
      <c r="BV1734" s="16"/>
      <c r="BW1734" s="16"/>
      <c r="BX1734" s="16"/>
      <c r="BY1734" s="16"/>
      <c r="BZ1734" s="16"/>
      <c r="CA1734" s="16"/>
      <c r="CB1734" s="16"/>
      <c r="CC1734" s="16"/>
      <c r="CD1734" s="16"/>
      <c r="CE1734" s="16"/>
      <c r="CF1734" s="16"/>
      <c r="CG1734" s="19"/>
      <c r="CH1734" s="19"/>
      <c r="CI1734" s="19"/>
      <c r="CJ1734" s="19"/>
      <c r="CK1734" s="19"/>
      <c r="CL1734" s="19">
        <v>1</v>
      </c>
      <c r="CM1734" s="19"/>
      <c r="CN1734" s="19"/>
      <c r="CO1734" s="19"/>
      <c r="CP1734" s="19"/>
      <c r="CQ1734" s="19"/>
      <c r="CR1734" s="19"/>
    </row>
    <row r="1735" spans="1:96" ht="107" customHeight="1">
      <c r="A1735" s="11" cm="1">
        <f t="array" ref="A1735">SUMPRODUCT(--ISNUMBER(SEARCH({"stranding","stranded"},E1735)))</f>
        <v>0</v>
      </c>
      <c r="B1735" s="12">
        <v>1902</v>
      </c>
      <c r="C1735" s="21" t="s">
        <v>3548</v>
      </c>
      <c r="D1735" s="22">
        <v>2011</v>
      </c>
      <c r="E1735" s="15" t="s">
        <v>3549</v>
      </c>
      <c r="F1735" s="15" t="s">
        <v>6238</v>
      </c>
      <c r="G1735" s="15">
        <f t="shared" si="27"/>
        <v>3</v>
      </c>
      <c r="H1735" s="16"/>
      <c r="I1735" s="16"/>
      <c r="J1735" s="16"/>
      <c r="K1735" s="16"/>
      <c r="L1735" s="16"/>
      <c r="M1735" s="16">
        <v>2</v>
      </c>
      <c r="N1735" s="16"/>
      <c r="O1735" s="16"/>
      <c r="P1735" s="17"/>
      <c r="Q1735" s="17"/>
      <c r="R1735" s="17"/>
      <c r="S1735" s="17"/>
      <c r="T1735" s="18"/>
      <c r="U1735" s="18">
        <v>1</v>
      </c>
      <c r="V1735" s="18"/>
      <c r="W1735" s="18"/>
      <c r="X1735" s="19"/>
      <c r="Y1735" s="19">
        <v>1</v>
      </c>
      <c r="Z1735" s="19">
        <v>1</v>
      </c>
      <c r="AA1735" s="19"/>
      <c r="AB1735" s="19"/>
      <c r="AC1735" s="19"/>
      <c r="AD1735" s="19"/>
      <c r="AE1735" s="19"/>
      <c r="AF1735" s="19"/>
      <c r="AG1735" s="19"/>
      <c r="AH1735" s="19"/>
      <c r="AI1735" s="19"/>
      <c r="AJ1735" s="17"/>
      <c r="AK1735" s="17"/>
      <c r="AL1735" s="17"/>
      <c r="AM1735" s="17"/>
      <c r="AN1735" s="17"/>
      <c r="AO1735" s="17"/>
      <c r="AP1735" s="17"/>
      <c r="AQ1735" s="17"/>
      <c r="AR1735" s="20"/>
      <c r="AS1735" s="20"/>
      <c r="AT1735" s="20"/>
      <c r="AU1735" s="20"/>
      <c r="AV1735" s="20"/>
      <c r="AW1735" s="20"/>
      <c r="AX1735" s="20"/>
      <c r="AY1735" s="20"/>
      <c r="AZ1735" s="20"/>
      <c r="BA1735" s="20"/>
      <c r="BB1735" s="20"/>
      <c r="BC1735" s="20"/>
      <c r="BD1735" s="16"/>
      <c r="BE1735" s="16"/>
      <c r="BF1735" s="16"/>
      <c r="BG1735" s="16"/>
      <c r="BH1735" s="16"/>
      <c r="BI1735" s="16"/>
      <c r="BJ1735" s="16"/>
      <c r="BK1735" s="16"/>
      <c r="BL1735" s="16"/>
      <c r="BM1735" s="16"/>
      <c r="BN1735" s="16"/>
      <c r="BO1735" s="16"/>
      <c r="BP1735" s="16"/>
      <c r="BQ1735" s="16"/>
      <c r="BR1735" s="16"/>
      <c r="BS1735" s="16"/>
      <c r="BT1735" s="16"/>
      <c r="BU1735" s="16"/>
      <c r="BV1735" s="16"/>
      <c r="BW1735" s="16"/>
      <c r="BX1735" s="16"/>
      <c r="BY1735" s="16"/>
      <c r="BZ1735" s="16"/>
      <c r="CA1735" s="16"/>
      <c r="CB1735" s="16"/>
      <c r="CC1735" s="16"/>
      <c r="CD1735" s="16"/>
      <c r="CE1735" s="16"/>
      <c r="CF1735" s="16"/>
      <c r="CG1735" s="19"/>
      <c r="CH1735" s="19"/>
      <c r="CI1735" s="19"/>
      <c r="CJ1735" s="19"/>
      <c r="CK1735" s="19"/>
      <c r="CL1735" s="19">
        <v>1</v>
      </c>
      <c r="CM1735" s="19"/>
      <c r="CN1735" s="19"/>
      <c r="CO1735" s="19"/>
      <c r="CP1735" s="19"/>
      <c r="CQ1735" s="19"/>
      <c r="CR1735" s="19"/>
    </row>
    <row r="1736" spans="1:96" ht="107" customHeight="1">
      <c r="A1736" s="11" cm="1">
        <f t="array" ref="A1736">SUMPRODUCT(--ISNUMBER(SEARCH({"stranding","stranded"},E1736)))</f>
        <v>0</v>
      </c>
      <c r="B1736" s="12">
        <v>1903</v>
      </c>
      <c r="C1736" s="25" t="s">
        <v>3550</v>
      </c>
      <c r="D1736" s="26">
        <v>2011</v>
      </c>
      <c r="E1736" s="15" t="s">
        <v>3551</v>
      </c>
      <c r="F1736" s="15" t="s">
        <v>6029</v>
      </c>
      <c r="G1736" s="15">
        <f t="shared" si="27"/>
        <v>3</v>
      </c>
      <c r="H1736" s="16"/>
      <c r="I1736" s="16"/>
      <c r="J1736" s="16"/>
      <c r="K1736" s="16"/>
      <c r="L1736" s="16"/>
      <c r="M1736" s="16"/>
      <c r="N1736" s="16"/>
      <c r="O1736" s="16"/>
      <c r="P1736" s="17"/>
      <c r="Q1736" s="17"/>
      <c r="R1736" s="17"/>
      <c r="S1736" s="17"/>
      <c r="T1736" s="18"/>
      <c r="U1736" s="18">
        <v>1</v>
      </c>
      <c r="V1736" s="18"/>
      <c r="W1736" s="18"/>
      <c r="X1736" s="19"/>
      <c r="Y1736" s="19">
        <v>1</v>
      </c>
      <c r="Z1736" s="19"/>
      <c r="AA1736" s="19">
        <v>1</v>
      </c>
      <c r="AB1736" s="19"/>
      <c r="AC1736" s="19"/>
      <c r="AD1736" s="19"/>
      <c r="AE1736" s="19"/>
      <c r="AF1736" s="19"/>
      <c r="AG1736" s="19"/>
      <c r="AH1736" s="19"/>
      <c r="AI1736" s="19"/>
      <c r="AJ1736" s="17"/>
      <c r="AK1736" s="17"/>
      <c r="AL1736" s="17"/>
      <c r="AM1736" s="17"/>
      <c r="AN1736" s="17"/>
      <c r="AO1736" s="17"/>
      <c r="AP1736" s="17"/>
      <c r="AQ1736" s="17"/>
      <c r="AR1736" s="20"/>
      <c r="AS1736" s="20"/>
      <c r="AT1736" s="20"/>
      <c r="AU1736" s="20"/>
      <c r="AV1736" s="20"/>
      <c r="AW1736" s="20"/>
      <c r="AX1736" s="20"/>
      <c r="AY1736" s="20"/>
      <c r="AZ1736" s="20"/>
      <c r="BA1736" s="20"/>
      <c r="BB1736" s="20"/>
      <c r="BC1736" s="20"/>
      <c r="BD1736" s="16"/>
      <c r="BE1736" s="16"/>
      <c r="BF1736" s="16"/>
      <c r="BG1736" s="16"/>
      <c r="BH1736" s="16"/>
      <c r="BI1736" s="16"/>
      <c r="BJ1736" s="16"/>
      <c r="BK1736" s="16"/>
      <c r="BL1736" s="16"/>
      <c r="BM1736" s="16"/>
      <c r="BN1736" s="16"/>
      <c r="BO1736" s="16"/>
      <c r="BP1736" s="16"/>
      <c r="BQ1736" s="16"/>
      <c r="BR1736" s="16"/>
      <c r="BS1736" s="16"/>
      <c r="BT1736" s="16"/>
      <c r="BU1736" s="16"/>
      <c r="BV1736" s="16"/>
      <c r="BW1736" s="16"/>
      <c r="BX1736" s="16"/>
      <c r="BY1736" s="16"/>
      <c r="BZ1736" s="16"/>
      <c r="CA1736" s="16"/>
      <c r="CB1736" s="16"/>
      <c r="CC1736" s="16"/>
      <c r="CD1736" s="16"/>
      <c r="CE1736" s="16"/>
      <c r="CF1736" s="16"/>
      <c r="CG1736" s="19"/>
      <c r="CH1736" s="19"/>
      <c r="CI1736" s="19"/>
      <c r="CJ1736" s="19"/>
      <c r="CK1736" s="19"/>
      <c r="CL1736" s="19"/>
      <c r="CM1736" s="19"/>
      <c r="CN1736" s="19"/>
      <c r="CO1736" s="19"/>
      <c r="CP1736" s="19"/>
      <c r="CQ1736" s="19"/>
      <c r="CR1736" s="19">
        <v>1</v>
      </c>
    </row>
    <row r="1737" spans="1:96" ht="107" customHeight="1">
      <c r="A1737" s="11" cm="1">
        <f t="array" ref="A1737">SUMPRODUCT(--ISNUMBER(SEARCH({"stranding","stranded"},E1737)))</f>
        <v>0</v>
      </c>
      <c r="B1737" s="12">
        <v>1905</v>
      </c>
      <c r="C1737" s="25" t="s">
        <v>3552</v>
      </c>
      <c r="D1737" s="26">
        <v>2011</v>
      </c>
      <c r="E1737" s="15" t="s">
        <v>3553</v>
      </c>
      <c r="F1737" s="15" t="s">
        <v>7216</v>
      </c>
      <c r="G1737" s="15">
        <f t="shared" si="27"/>
        <v>6</v>
      </c>
      <c r="H1737" s="16"/>
      <c r="I1737" s="16"/>
      <c r="J1737" s="16"/>
      <c r="K1737" s="16"/>
      <c r="L1737" s="16"/>
      <c r="M1737" s="16"/>
      <c r="N1737" s="16">
        <v>1</v>
      </c>
      <c r="O1737" s="16"/>
      <c r="P1737" s="17"/>
      <c r="Q1737" s="17"/>
      <c r="R1737" s="17"/>
      <c r="S1737" s="17"/>
      <c r="T1737" s="18">
        <v>1</v>
      </c>
      <c r="U1737" s="18"/>
      <c r="V1737" s="18"/>
      <c r="W1737" s="18"/>
      <c r="X1737" s="19"/>
      <c r="Y1737" s="19"/>
      <c r="Z1737" s="19"/>
      <c r="AA1737" s="19"/>
      <c r="AB1737" s="19"/>
      <c r="AC1737" s="19"/>
      <c r="AD1737" s="19"/>
      <c r="AE1737" s="19">
        <v>1</v>
      </c>
      <c r="AF1737" s="19">
        <v>1</v>
      </c>
      <c r="AG1737" s="19"/>
      <c r="AH1737" s="19"/>
      <c r="AI1737" s="19"/>
      <c r="AJ1737" s="17">
        <v>1</v>
      </c>
      <c r="AK1737" s="17"/>
      <c r="AL1737" s="17"/>
      <c r="AM1737" s="17"/>
      <c r="AN1737" s="17"/>
      <c r="AO1737" s="17"/>
      <c r="AP1737" s="17"/>
      <c r="AQ1737" s="17">
        <v>1</v>
      </c>
      <c r="AR1737" s="20"/>
      <c r="AS1737" s="20"/>
      <c r="AT1737" s="20"/>
      <c r="AU1737" s="20"/>
      <c r="AV1737" s="20">
        <v>1</v>
      </c>
      <c r="AW1737" s="20"/>
      <c r="AX1737" s="20"/>
      <c r="AY1737" s="20"/>
      <c r="AZ1737" s="20"/>
      <c r="BA1737" s="20"/>
      <c r="BB1737" s="20"/>
      <c r="BC1737" s="20"/>
      <c r="BD1737" s="16"/>
      <c r="BE1737" s="16"/>
      <c r="BF1737" s="16"/>
      <c r="BG1737" s="16"/>
      <c r="BH1737" s="16"/>
      <c r="BI1737" s="16"/>
      <c r="BJ1737" s="16"/>
      <c r="BK1737" s="16"/>
      <c r="BL1737" s="16"/>
      <c r="BM1737" s="16"/>
      <c r="BN1737" s="16"/>
      <c r="BO1737" s="16"/>
      <c r="BP1737" s="16"/>
      <c r="BQ1737" s="16"/>
      <c r="BR1737" s="16"/>
      <c r="BS1737" s="16"/>
      <c r="BT1737" s="16"/>
      <c r="BU1737" s="16"/>
      <c r="BV1737" s="16"/>
      <c r="BW1737" s="16"/>
      <c r="BX1737" s="16"/>
      <c r="BY1737" s="16"/>
      <c r="BZ1737" s="16"/>
      <c r="CA1737" s="16"/>
      <c r="CB1737" s="16"/>
      <c r="CC1737" s="16"/>
      <c r="CD1737" s="16"/>
      <c r="CE1737" s="16"/>
      <c r="CF1737" s="16"/>
      <c r="CG1737" s="19"/>
      <c r="CH1737" s="19"/>
      <c r="CI1737" s="19"/>
      <c r="CJ1737" s="19"/>
      <c r="CK1737" s="19">
        <v>1</v>
      </c>
      <c r="CL1737" s="19"/>
      <c r="CM1737" s="19"/>
      <c r="CN1737" s="19"/>
      <c r="CO1737" s="19"/>
      <c r="CP1737" s="19"/>
      <c r="CQ1737" s="19"/>
      <c r="CR1737" s="19"/>
    </row>
    <row r="1738" spans="1:96" ht="107" customHeight="1">
      <c r="A1738" s="11" cm="1">
        <f t="array" ref="A1738">SUMPRODUCT(--ISNUMBER(SEARCH({"stranding","stranded"},E1738)))</f>
        <v>0</v>
      </c>
      <c r="B1738" s="12">
        <v>1906</v>
      </c>
      <c r="C1738" s="21" t="s">
        <v>3554</v>
      </c>
      <c r="D1738" s="22">
        <v>2011</v>
      </c>
      <c r="E1738" s="15" t="s">
        <v>3555</v>
      </c>
      <c r="F1738" s="15" t="s">
        <v>7217</v>
      </c>
      <c r="G1738" s="15">
        <f t="shared" si="27"/>
        <v>6</v>
      </c>
      <c r="H1738" s="16"/>
      <c r="I1738" s="16"/>
      <c r="J1738" s="16"/>
      <c r="K1738" s="16"/>
      <c r="L1738" s="16"/>
      <c r="M1738" s="16">
        <v>1</v>
      </c>
      <c r="N1738" s="16"/>
      <c r="O1738" s="16"/>
      <c r="P1738" s="17"/>
      <c r="Q1738" s="17"/>
      <c r="R1738" s="17"/>
      <c r="S1738" s="17"/>
      <c r="T1738" s="18"/>
      <c r="U1738" s="18">
        <v>1</v>
      </c>
      <c r="V1738" s="18"/>
      <c r="W1738" s="18"/>
      <c r="X1738" s="19"/>
      <c r="Y1738" s="19">
        <v>1</v>
      </c>
      <c r="Z1738" s="19">
        <v>1</v>
      </c>
      <c r="AA1738" s="19"/>
      <c r="AB1738" s="19"/>
      <c r="AC1738" s="19"/>
      <c r="AD1738" s="19">
        <v>1</v>
      </c>
      <c r="AE1738" s="19"/>
      <c r="AF1738" s="19"/>
      <c r="AG1738" s="19"/>
      <c r="AH1738" s="19"/>
      <c r="AI1738" s="19"/>
      <c r="AJ1738" s="17"/>
      <c r="AK1738" s="17"/>
      <c r="AL1738" s="17"/>
      <c r="AM1738" s="17"/>
      <c r="AN1738" s="17"/>
      <c r="AO1738" s="17"/>
      <c r="AP1738" s="17"/>
      <c r="AQ1738" s="17"/>
      <c r="AR1738" s="20"/>
      <c r="AS1738" s="20"/>
      <c r="AT1738" s="20"/>
      <c r="AU1738" s="20"/>
      <c r="AV1738" s="20"/>
      <c r="AW1738" s="20"/>
      <c r="AX1738" s="20"/>
      <c r="AY1738" s="20"/>
      <c r="AZ1738" s="20"/>
      <c r="BA1738" s="20"/>
      <c r="BB1738" s="20"/>
      <c r="BC1738" s="20"/>
      <c r="BD1738" s="16"/>
      <c r="BE1738" s="16"/>
      <c r="BF1738" s="16"/>
      <c r="BG1738" s="16"/>
      <c r="BH1738" s="16"/>
      <c r="BI1738" s="16"/>
      <c r="BJ1738" s="16"/>
      <c r="BK1738" s="16"/>
      <c r="BL1738" s="16"/>
      <c r="BM1738" s="16"/>
      <c r="BN1738" s="16"/>
      <c r="BO1738" s="16"/>
      <c r="BP1738" s="16"/>
      <c r="BQ1738" s="16"/>
      <c r="BR1738" s="16"/>
      <c r="BS1738" s="16">
        <v>1</v>
      </c>
      <c r="BT1738" s="16"/>
      <c r="BU1738" s="16"/>
      <c r="BV1738" s="16"/>
      <c r="BW1738" s="16"/>
      <c r="BX1738" s="16"/>
      <c r="BY1738" s="16"/>
      <c r="BZ1738" s="16">
        <v>1</v>
      </c>
      <c r="CA1738" s="16"/>
      <c r="CB1738" s="16"/>
      <c r="CC1738" s="16"/>
      <c r="CD1738" s="16"/>
      <c r="CE1738" s="16"/>
      <c r="CF1738" s="16"/>
      <c r="CG1738" s="19"/>
      <c r="CH1738" s="19"/>
      <c r="CI1738" s="19"/>
      <c r="CJ1738" s="19"/>
      <c r="CK1738" s="19"/>
      <c r="CL1738" s="19"/>
      <c r="CM1738" s="19"/>
      <c r="CN1738" s="19">
        <v>1</v>
      </c>
      <c r="CO1738" s="19"/>
      <c r="CP1738" s="19"/>
      <c r="CQ1738" s="19"/>
      <c r="CR1738" s="19"/>
    </row>
    <row r="1739" spans="1:96" ht="107" customHeight="1">
      <c r="A1739" s="11" cm="1">
        <f t="array" ref="A1739">SUMPRODUCT(--ISNUMBER(SEARCH({"stranding","stranded"},E1739)))</f>
        <v>0</v>
      </c>
      <c r="B1739" s="12">
        <v>1908</v>
      </c>
      <c r="C1739" s="21" t="s">
        <v>3556</v>
      </c>
      <c r="D1739" s="22">
        <v>2011</v>
      </c>
      <c r="E1739" s="15" t="s">
        <v>3557</v>
      </c>
      <c r="F1739" s="15" t="s">
        <v>6147</v>
      </c>
      <c r="G1739" s="15">
        <f t="shared" si="27"/>
        <v>3</v>
      </c>
      <c r="H1739" s="16"/>
      <c r="I1739" s="16"/>
      <c r="J1739" s="16"/>
      <c r="K1739" s="16"/>
      <c r="L1739" s="16"/>
      <c r="M1739" s="16">
        <v>1</v>
      </c>
      <c r="N1739" s="16"/>
      <c r="O1739" s="16"/>
      <c r="P1739" s="17"/>
      <c r="Q1739" s="17"/>
      <c r="R1739" s="17"/>
      <c r="S1739" s="17"/>
      <c r="T1739" s="18"/>
      <c r="U1739" s="18">
        <v>1</v>
      </c>
      <c r="V1739" s="18"/>
      <c r="W1739" s="18"/>
      <c r="X1739" s="19"/>
      <c r="Y1739" s="19"/>
      <c r="Z1739" s="19"/>
      <c r="AA1739" s="19"/>
      <c r="AB1739" s="19"/>
      <c r="AC1739" s="19"/>
      <c r="AD1739" s="19"/>
      <c r="AE1739" s="19"/>
      <c r="AF1739" s="19"/>
      <c r="AG1739" s="19"/>
      <c r="AH1739" s="19"/>
      <c r="AI1739" s="19"/>
      <c r="AJ1739" s="17">
        <v>1</v>
      </c>
      <c r="AK1739" s="17"/>
      <c r="AL1739" s="17">
        <v>1</v>
      </c>
      <c r="AM1739" s="17"/>
      <c r="AN1739" s="17"/>
      <c r="AO1739" s="17"/>
      <c r="AP1739" s="17"/>
      <c r="AQ1739" s="17"/>
      <c r="AR1739" s="20"/>
      <c r="AS1739" s="20"/>
      <c r="AT1739" s="20"/>
      <c r="AU1739" s="20"/>
      <c r="AV1739" s="20"/>
      <c r="AW1739" s="20"/>
      <c r="AX1739" s="20"/>
      <c r="AY1739" s="20"/>
      <c r="AZ1739" s="20"/>
      <c r="BA1739" s="20"/>
      <c r="BB1739" s="20"/>
      <c r="BC1739" s="20"/>
      <c r="BD1739" s="16"/>
      <c r="BE1739" s="16"/>
      <c r="BF1739" s="16"/>
      <c r="BG1739" s="16"/>
      <c r="BH1739" s="16"/>
      <c r="BI1739" s="16"/>
      <c r="BJ1739" s="16"/>
      <c r="BK1739" s="16"/>
      <c r="BL1739" s="16"/>
      <c r="BM1739" s="16"/>
      <c r="BN1739" s="16"/>
      <c r="BO1739" s="16"/>
      <c r="BP1739" s="16"/>
      <c r="BQ1739" s="16"/>
      <c r="BR1739" s="16"/>
      <c r="BS1739" s="16"/>
      <c r="BT1739" s="16"/>
      <c r="BU1739" s="16"/>
      <c r="BV1739" s="16"/>
      <c r="BW1739" s="16"/>
      <c r="BX1739" s="16"/>
      <c r="BY1739" s="16"/>
      <c r="BZ1739" s="16"/>
      <c r="CA1739" s="16"/>
      <c r="CB1739" s="16"/>
      <c r="CC1739" s="16"/>
      <c r="CD1739" s="16"/>
      <c r="CE1739" s="16"/>
      <c r="CF1739" s="16"/>
      <c r="CG1739" s="19"/>
      <c r="CH1739" s="19"/>
      <c r="CI1739" s="19"/>
      <c r="CJ1739" s="19"/>
      <c r="CK1739" s="19">
        <v>1</v>
      </c>
      <c r="CL1739" s="19"/>
      <c r="CM1739" s="19"/>
      <c r="CN1739" s="19"/>
      <c r="CO1739" s="19"/>
      <c r="CP1739" s="19"/>
      <c r="CQ1739" s="19"/>
      <c r="CR1739" s="19"/>
    </row>
    <row r="1740" spans="1:96" ht="107" customHeight="1">
      <c r="A1740" s="11" cm="1">
        <f t="array" ref="A1740">SUMPRODUCT(--ISNUMBER(SEARCH({"stranding","stranded"},E1740)))</f>
        <v>0</v>
      </c>
      <c r="B1740" s="12">
        <v>1909</v>
      </c>
      <c r="C1740" s="25" t="s">
        <v>3558</v>
      </c>
      <c r="D1740" s="26">
        <v>2011</v>
      </c>
      <c r="E1740" s="15" t="s">
        <v>3559</v>
      </c>
      <c r="F1740" s="15" t="s">
        <v>7218</v>
      </c>
      <c r="G1740" s="15">
        <f t="shared" si="27"/>
        <v>7</v>
      </c>
      <c r="H1740" s="16"/>
      <c r="I1740" s="16"/>
      <c r="J1740" s="16"/>
      <c r="K1740" s="16"/>
      <c r="L1740" s="16"/>
      <c r="M1740" s="16">
        <v>1</v>
      </c>
      <c r="N1740" s="16"/>
      <c r="O1740" s="16"/>
      <c r="P1740" s="17">
        <v>1</v>
      </c>
      <c r="Q1740" s="17"/>
      <c r="R1740" s="17">
        <v>1</v>
      </c>
      <c r="S1740" s="17"/>
      <c r="T1740" s="18"/>
      <c r="U1740" s="18"/>
      <c r="V1740" s="18">
        <v>1</v>
      </c>
      <c r="W1740" s="18"/>
      <c r="X1740" s="19"/>
      <c r="Y1740" s="19"/>
      <c r="Z1740" s="19"/>
      <c r="AA1740" s="19"/>
      <c r="AB1740" s="19"/>
      <c r="AC1740" s="19"/>
      <c r="AD1740" s="19"/>
      <c r="AE1740" s="19"/>
      <c r="AF1740" s="19"/>
      <c r="AG1740" s="19"/>
      <c r="AH1740" s="19"/>
      <c r="AI1740" s="19"/>
      <c r="AJ1740" s="17">
        <v>1</v>
      </c>
      <c r="AK1740" s="17"/>
      <c r="AL1740" s="17">
        <v>1</v>
      </c>
      <c r="AM1740" s="17"/>
      <c r="AN1740" s="17"/>
      <c r="AO1740" s="17"/>
      <c r="AP1740" s="17"/>
      <c r="AQ1740" s="17"/>
      <c r="AR1740" s="20"/>
      <c r="AS1740" s="20"/>
      <c r="AT1740" s="20"/>
      <c r="AU1740" s="20"/>
      <c r="AV1740" s="20"/>
      <c r="AW1740" s="20"/>
      <c r="AX1740" s="20"/>
      <c r="AY1740" s="20"/>
      <c r="AZ1740" s="20"/>
      <c r="BA1740" s="20"/>
      <c r="BB1740" s="20"/>
      <c r="BC1740" s="20"/>
      <c r="BD1740" s="16"/>
      <c r="BE1740" s="16"/>
      <c r="BF1740" s="16"/>
      <c r="BG1740" s="16"/>
      <c r="BH1740" s="16"/>
      <c r="BI1740" s="16"/>
      <c r="BJ1740" s="16"/>
      <c r="BK1740" s="16"/>
      <c r="BL1740" s="16"/>
      <c r="BM1740" s="16"/>
      <c r="BN1740" s="16"/>
      <c r="BO1740" s="16"/>
      <c r="BP1740" s="16">
        <v>1</v>
      </c>
      <c r="BQ1740" s="16">
        <v>1</v>
      </c>
      <c r="BR1740" s="16"/>
      <c r="BS1740" s="16"/>
      <c r="BT1740" s="16"/>
      <c r="BU1740" s="16"/>
      <c r="BV1740" s="16"/>
      <c r="BW1740" s="16"/>
      <c r="BX1740" s="16"/>
      <c r="BY1740" s="16"/>
      <c r="BZ1740" s="16"/>
      <c r="CA1740" s="16"/>
      <c r="CB1740" s="16"/>
      <c r="CC1740" s="16"/>
      <c r="CD1740" s="16"/>
      <c r="CE1740" s="16"/>
      <c r="CF1740" s="16"/>
      <c r="CG1740" s="19"/>
      <c r="CH1740" s="19"/>
      <c r="CI1740" s="19"/>
      <c r="CJ1740" s="19"/>
      <c r="CK1740" s="19">
        <v>1</v>
      </c>
      <c r="CL1740" s="19"/>
      <c r="CM1740" s="19"/>
      <c r="CN1740" s="19"/>
      <c r="CO1740" s="19"/>
      <c r="CP1740" s="19"/>
      <c r="CQ1740" s="19"/>
      <c r="CR1740" s="19"/>
    </row>
    <row r="1741" spans="1:96" ht="107" customHeight="1">
      <c r="A1741" s="11" cm="1">
        <f t="array" ref="A1741">SUMPRODUCT(--ISNUMBER(SEARCH({"stranding","stranded"},E1741)))</f>
        <v>0</v>
      </c>
      <c r="B1741" s="12">
        <v>1910</v>
      </c>
      <c r="C1741" s="21" t="s">
        <v>3560</v>
      </c>
      <c r="D1741" s="22">
        <v>2011</v>
      </c>
      <c r="E1741" s="15" t="s">
        <v>3561</v>
      </c>
      <c r="F1741" s="15" t="s">
        <v>7219</v>
      </c>
      <c r="G1741" s="15">
        <f t="shared" si="27"/>
        <v>3</v>
      </c>
      <c r="H1741" s="16"/>
      <c r="I1741" s="16"/>
      <c r="J1741" s="16"/>
      <c r="K1741" s="16"/>
      <c r="L1741" s="16"/>
      <c r="M1741" s="16"/>
      <c r="N1741" s="16"/>
      <c r="O1741" s="16"/>
      <c r="P1741" s="17"/>
      <c r="Q1741" s="17"/>
      <c r="R1741" s="17"/>
      <c r="S1741" s="17"/>
      <c r="T1741" s="18"/>
      <c r="U1741" s="18"/>
      <c r="V1741" s="18"/>
      <c r="W1741" s="18"/>
      <c r="X1741" s="19"/>
      <c r="Y1741" s="19">
        <v>1</v>
      </c>
      <c r="Z1741" s="19"/>
      <c r="AA1741" s="19"/>
      <c r="AB1741" s="19">
        <v>1</v>
      </c>
      <c r="AC1741" s="19"/>
      <c r="AD1741" s="19"/>
      <c r="AE1741" s="19"/>
      <c r="AF1741" s="19"/>
      <c r="AG1741" s="19"/>
      <c r="AH1741" s="19"/>
      <c r="AI1741" s="19"/>
      <c r="AJ1741" s="17"/>
      <c r="AK1741" s="17"/>
      <c r="AL1741" s="17"/>
      <c r="AM1741" s="17"/>
      <c r="AN1741" s="17"/>
      <c r="AO1741" s="17"/>
      <c r="AP1741" s="17"/>
      <c r="AQ1741" s="17"/>
      <c r="AR1741" s="20"/>
      <c r="AS1741" s="20"/>
      <c r="AT1741" s="20"/>
      <c r="AU1741" s="20"/>
      <c r="AV1741" s="20"/>
      <c r="AW1741" s="20"/>
      <c r="AX1741" s="20"/>
      <c r="AY1741" s="20">
        <v>1</v>
      </c>
      <c r="AZ1741" s="20"/>
      <c r="BA1741" s="20"/>
      <c r="BB1741" s="20"/>
      <c r="BC1741" s="20"/>
      <c r="BD1741" s="16"/>
      <c r="BE1741" s="16"/>
      <c r="BF1741" s="16"/>
      <c r="BG1741" s="16"/>
      <c r="BH1741" s="16"/>
      <c r="BI1741" s="16"/>
      <c r="BJ1741" s="16"/>
      <c r="BK1741" s="16"/>
      <c r="BL1741" s="16"/>
      <c r="BM1741" s="16"/>
      <c r="BN1741" s="16"/>
      <c r="BO1741" s="16"/>
      <c r="BP1741" s="16"/>
      <c r="BQ1741" s="16"/>
      <c r="BR1741" s="16"/>
      <c r="BS1741" s="16"/>
      <c r="BT1741" s="16"/>
      <c r="BU1741" s="16"/>
      <c r="BV1741" s="16"/>
      <c r="BW1741" s="16"/>
      <c r="BX1741" s="16"/>
      <c r="BY1741" s="16"/>
      <c r="BZ1741" s="16"/>
      <c r="CA1741" s="16"/>
      <c r="CB1741" s="16"/>
      <c r="CC1741" s="16"/>
      <c r="CD1741" s="16"/>
      <c r="CE1741" s="16"/>
      <c r="CF1741" s="16"/>
      <c r="CG1741" s="19"/>
      <c r="CH1741" s="19"/>
      <c r="CI1741" s="19"/>
      <c r="CJ1741" s="19"/>
      <c r="CK1741" s="19">
        <v>1</v>
      </c>
      <c r="CL1741" s="19"/>
      <c r="CM1741" s="19"/>
      <c r="CN1741" s="19"/>
      <c r="CO1741" s="19"/>
      <c r="CP1741" s="19"/>
      <c r="CQ1741" s="19"/>
      <c r="CR1741" s="19"/>
    </row>
    <row r="1742" spans="1:96" ht="107" customHeight="1">
      <c r="A1742" s="11" cm="1">
        <f t="array" ref="A1742">SUMPRODUCT(--ISNUMBER(SEARCH({"stranding","stranded"},E1742)))</f>
        <v>0</v>
      </c>
      <c r="B1742" s="12">
        <v>1911</v>
      </c>
      <c r="C1742" s="25" t="s">
        <v>3562</v>
      </c>
      <c r="D1742" s="26">
        <v>2011</v>
      </c>
      <c r="E1742" s="15" t="s">
        <v>3563</v>
      </c>
      <c r="F1742" s="15" t="s">
        <v>6005</v>
      </c>
      <c r="G1742" s="15">
        <f t="shared" si="27"/>
        <v>7</v>
      </c>
      <c r="H1742" s="16"/>
      <c r="I1742" s="16"/>
      <c r="J1742" s="16"/>
      <c r="K1742" s="16"/>
      <c r="L1742" s="16"/>
      <c r="M1742" s="16">
        <v>1</v>
      </c>
      <c r="N1742" s="16"/>
      <c r="O1742" s="16"/>
      <c r="P1742" s="17"/>
      <c r="Q1742" s="17"/>
      <c r="R1742" s="17">
        <v>1</v>
      </c>
      <c r="S1742" s="17"/>
      <c r="T1742" s="18"/>
      <c r="U1742" s="18">
        <v>1</v>
      </c>
      <c r="V1742" s="18"/>
      <c r="W1742" s="18">
        <v>1</v>
      </c>
      <c r="X1742" s="19"/>
      <c r="Y1742" s="19">
        <v>1</v>
      </c>
      <c r="Z1742" s="19">
        <v>1</v>
      </c>
      <c r="AA1742" s="19"/>
      <c r="AB1742" s="19"/>
      <c r="AC1742" s="19"/>
      <c r="AD1742" s="19"/>
      <c r="AE1742" s="19"/>
      <c r="AF1742" s="19"/>
      <c r="AG1742" s="19"/>
      <c r="AH1742" s="19"/>
      <c r="AI1742" s="19"/>
      <c r="AJ1742" s="17">
        <v>1</v>
      </c>
      <c r="AK1742" s="17"/>
      <c r="AL1742" s="17"/>
      <c r="AM1742" s="17"/>
      <c r="AN1742" s="17"/>
      <c r="AO1742" s="17"/>
      <c r="AP1742" s="17"/>
      <c r="AQ1742" s="17"/>
      <c r="AR1742" s="20"/>
      <c r="AS1742" s="20"/>
      <c r="AT1742" s="20"/>
      <c r="AU1742" s="20"/>
      <c r="AV1742" s="20"/>
      <c r="AW1742" s="20"/>
      <c r="AX1742" s="20"/>
      <c r="AY1742" s="20"/>
      <c r="AZ1742" s="20"/>
      <c r="BA1742" s="20"/>
      <c r="BB1742" s="20"/>
      <c r="BC1742" s="20"/>
      <c r="BD1742" s="16"/>
      <c r="BE1742" s="16"/>
      <c r="BF1742" s="16"/>
      <c r="BG1742" s="16"/>
      <c r="BH1742" s="16"/>
      <c r="BI1742" s="16"/>
      <c r="BJ1742" s="16"/>
      <c r="BK1742" s="16"/>
      <c r="BL1742" s="16"/>
      <c r="BM1742" s="16"/>
      <c r="BN1742" s="16"/>
      <c r="BO1742" s="16"/>
      <c r="BP1742" s="16"/>
      <c r="BQ1742" s="16"/>
      <c r="BR1742" s="16"/>
      <c r="BS1742" s="16"/>
      <c r="BT1742" s="16"/>
      <c r="BU1742" s="16"/>
      <c r="BV1742" s="16"/>
      <c r="BW1742" s="16"/>
      <c r="BX1742" s="16"/>
      <c r="BY1742" s="16"/>
      <c r="BZ1742" s="16">
        <v>1</v>
      </c>
      <c r="CA1742" s="16"/>
      <c r="CB1742" s="16"/>
      <c r="CC1742" s="16"/>
      <c r="CD1742" s="16"/>
      <c r="CE1742" s="16"/>
      <c r="CF1742" s="16"/>
      <c r="CG1742" s="19"/>
      <c r="CH1742" s="19"/>
      <c r="CI1742" s="19"/>
      <c r="CJ1742" s="19"/>
      <c r="CK1742" s="19">
        <v>1</v>
      </c>
      <c r="CL1742" s="19"/>
      <c r="CM1742" s="19"/>
      <c r="CN1742" s="19"/>
      <c r="CO1742" s="19"/>
      <c r="CP1742" s="19"/>
      <c r="CQ1742" s="19"/>
      <c r="CR1742" s="19"/>
    </row>
    <row r="1743" spans="1:96" ht="107" customHeight="1">
      <c r="A1743" s="11" cm="1">
        <f t="array" ref="A1743">SUMPRODUCT(--ISNUMBER(SEARCH({"stranding","stranded"},E1743)))</f>
        <v>0</v>
      </c>
      <c r="B1743" s="12">
        <v>1912</v>
      </c>
      <c r="C1743" s="21" t="s">
        <v>3564</v>
      </c>
      <c r="D1743" s="22">
        <v>2011</v>
      </c>
      <c r="E1743" s="15" t="s">
        <v>3565</v>
      </c>
      <c r="F1743" s="15" t="s">
        <v>8054</v>
      </c>
      <c r="G1743" s="15">
        <f t="shared" si="27"/>
        <v>5</v>
      </c>
      <c r="H1743" s="16"/>
      <c r="I1743" s="16"/>
      <c r="J1743" s="16">
        <v>1</v>
      </c>
      <c r="K1743" s="16"/>
      <c r="L1743" s="16"/>
      <c r="M1743" s="16"/>
      <c r="N1743" s="16"/>
      <c r="O1743" s="16"/>
      <c r="P1743" s="17">
        <v>1</v>
      </c>
      <c r="Q1743" s="17"/>
      <c r="R1743" s="17"/>
      <c r="S1743" s="17"/>
      <c r="T1743" s="18"/>
      <c r="U1743" s="18"/>
      <c r="V1743" s="18"/>
      <c r="W1743" s="18"/>
      <c r="X1743" s="19">
        <v>1</v>
      </c>
      <c r="Y1743" s="19">
        <v>1</v>
      </c>
      <c r="Z1743" s="19"/>
      <c r="AA1743" s="19"/>
      <c r="AB1743" s="19"/>
      <c r="AC1743" s="19"/>
      <c r="AD1743" s="19"/>
      <c r="AE1743" s="19"/>
      <c r="AF1743" s="19"/>
      <c r="AG1743" s="19"/>
      <c r="AH1743" s="19"/>
      <c r="AI1743" s="19"/>
      <c r="AJ1743" s="17"/>
      <c r="AK1743" s="17"/>
      <c r="AL1743" s="17"/>
      <c r="AM1743" s="17"/>
      <c r="AN1743" s="17"/>
      <c r="AO1743" s="17"/>
      <c r="AP1743" s="17"/>
      <c r="AQ1743" s="17"/>
      <c r="AR1743" s="20"/>
      <c r="AS1743" s="20"/>
      <c r="AT1743" s="20"/>
      <c r="AU1743" s="20"/>
      <c r="AV1743" s="20"/>
      <c r="AW1743" s="20"/>
      <c r="AX1743" s="20"/>
      <c r="AY1743" s="20"/>
      <c r="AZ1743" s="20"/>
      <c r="BA1743" s="20"/>
      <c r="BB1743" s="20"/>
      <c r="BC1743" s="20"/>
      <c r="BD1743" s="16"/>
      <c r="BE1743" s="16"/>
      <c r="BF1743" s="16"/>
      <c r="BG1743" s="16"/>
      <c r="BH1743" s="16"/>
      <c r="BI1743" s="16">
        <v>1</v>
      </c>
      <c r="BJ1743" s="16"/>
      <c r="BK1743" s="16"/>
      <c r="BL1743" s="16"/>
      <c r="BM1743" s="16"/>
      <c r="BN1743" s="16"/>
      <c r="BO1743" s="16"/>
      <c r="BP1743" s="16"/>
      <c r="BQ1743" s="16"/>
      <c r="BR1743" s="16"/>
      <c r="BS1743" s="16"/>
      <c r="BT1743" s="16"/>
      <c r="BU1743" s="16"/>
      <c r="BV1743" s="16"/>
      <c r="BW1743" s="16"/>
      <c r="BX1743" s="16"/>
      <c r="BY1743" s="16"/>
      <c r="BZ1743" s="16"/>
      <c r="CA1743" s="16"/>
      <c r="CB1743" s="16"/>
      <c r="CC1743" s="16"/>
      <c r="CD1743" s="16">
        <v>1</v>
      </c>
      <c r="CE1743" s="16"/>
      <c r="CF1743" s="16"/>
      <c r="CG1743" s="19"/>
      <c r="CH1743" s="19"/>
      <c r="CI1743" s="19"/>
      <c r="CJ1743" s="19"/>
      <c r="CK1743" s="19"/>
      <c r="CL1743" s="19"/>
      <c r="CM1743" s="19"/>
      <c r="CN1743" s="19">
        <v>1</v>
      </c>
      <c r="CO1743" s="19"/>
      <c r="CP1743" s="19"/>
      <c r="CQ1743" s="19"/>
      <c r="CR1743" s="19"/>
    </row>
    <row r="1744" spans="1:96" ht="107" customHeight="1">
      <c r="A1744" s="11" cm="1">
        <f t="array" ref="A1744">SUMPRODUCT(--ISNUMBER(SEARCH({"stranding","stranded"},E1744)))</f>
        <v>0</v>
      </c>
      <c r="B1744" s="12">
        <v>1913</v>
      </c>
      <c r="C1744" s="25" t="s">
        <v>3566</v>
      </c>
      <c r="D1744" s="26">
        <v>2011</v>
      </c>
      <c r="E1744" s="15" t="s">
        <v>3567</v>
      </c>
      <c r="F1744" s="15" t="s">
        <v>7935</v>
      </c>
      <c r="G1744" s="15">
        <f t="shared" si="27"/>
        <v>5</v>
      </c>
      <c r="H1744" s="16"/>
      <c r="I1744" s="16"/>
      <c r="J1744" s="16"/>
      <c r="K1744" s="16"/>
      <c r="L1744" s="16">
        <v>1</v>
      </c>
      <c r="M1744" s="16"/>
      <c r="N1744" s="16"/>
      <c r="O1744" s="16"/>
      <c r="P1744" s="17"/>
      <c r="Q1744" s="17"/>
      <c r="R1744" s="17"/>
      <c r="S1744" s="17"/>
      <c r="T1744" s="18"/>
      <c r="U1744" s="18">
        <v>1</v>
      </c>
      <c r="V1744" s="18"/>
      <c r="W1744" s="18"/>
      <c r="X1744" s="19">
        <v>1</v>
      </c>
      <c r="Y1744" s="19">
        <v>1</v>
      </c>
      <c r="Z1744" s="19"/>
      <c r="AA1744" s="19"/>
      <c r="AB1744" s="19"/>
      <c r="AC1744" s="19"/>
      <c r="AD1744" s="19"/>
      <c r="AE1744" s="19"/>
      <c r="AF1744" s="19"/>
      <c r="AG1744" s="19"/>
      <c r="AH1744" s="19"/>
      <c r="AI1744" s="19"/>
      <c r="AJ1744" s="17"/>
      <c r="AK1744" s="17"/>
      <c r="AL1744" s="17"/>
      <c r="AM1744" s="17"/>
      <c r="AN1744" s="17"/>
      <c r="AO1744" s="17"/>
      <c r="AP1744" s="17"/>
      <c r="AQ1744" s="17"/>
      <c r="AR1744" s="20"/>
      <c r="AS1744" s="20"/>
      <c r="AT1744" s="20"/>
      <c r="AU1744" s="20"/>
      <c r="AV1744" s="20"/>
      <c r="AW1744" s="20"/>
      <c r="AX1744" s="20"/>
      <c r="AY1744" s="20"/>
      <c r="AZ1744" s="20"/>
      <c r="BA1744" s="20"/>
      <c r="BB1744" s="20"/>
      <c r="BC1744" s="20"/>
      <c r="BD1744" s="16"/>
      <c r="BE1744" s="16"/>
      <c r="BF1744" s="16"/>
      <c r="BG1744" s="16"/>
      <c r="BH1744" s="16"/>
      <c r="BI1744" s="16"/>
      <c r="BJ1744" s="16"/>
      <c r="BK1744" s="16"/>
      <c r="BL1744" s="16"/>
      <c r="BM1744" s="16"/>
      <c r="BN1744" s="16"/>
      <c r="BO1744" s="16"/>
      <c r="BP1744" s="16"/>
      <c r="BQ1744" s="16"/>
      <c r="BR1744" s="16"/>
      <c r="BS1744" s="16"/>
      <c r="BT1744" s="16"/>
      <c r="BU1744" s="16"/>
      <c r="BV1744" s="16">
        <v>1</v>
      </c>
      <c r="BW1744" s="16"/>
      <c r="BX1744" s="16"/>
      <c r="BY1744" s="16"/>
      <c r="BZ1744" s="16"/>
      <c r="CA1744" s="16"/>
      <c r="CB1744" s="16"/>
      <c r="CC1744" s="16"/>
      <c r="CD1744" s="16">
        <v>1</v>
      </c>
      <c r="CE1744" s="16"/>
      <c r="CF1744" s="16"/>
      <c r="CG1744" s="19"/>
      <c r="CH1744" s="19"/>
      <c r="CI1744" s="19"/>
      <c r="CJ1744" s="19"/>
      <c r="CK1744" s="19"/>
      <c r="CL1744" s="19"/>
      <c r="CM1744" s="19">
        <v>1</v>
      </c>
      <c r="CN1744" s="19"/>
      <c r="CO1744" s="19"/>
      <c r="CP1744" s="19"/>
      <c r="CQ1744" s="19"/>
      <c r="CR1744" s="19"/>
    </row>
    <row r="1745" spans="1:96" ht="107" customHeight="1">
      <c r="A1745" s="11" cm="1">
        <f t="array" ref="A1745">SUMPRODUCT(--ISNUMBER(SEARCH({"stranding","stranded"},E1745)))</f>
        <v>0</v>
      </c>
      <c r="B1745" s="12">
        <v>1914</v>
      </c>
      <c r="C1745" s="21" t="s">
        <v>3568</v>
      </c>
      <c r="D1745" s="22">
        <v>2011</v>
      </c>
      <c r="E1745" s="15" t="s">
        <v>3569</v>
      </c>
      <c r="F1745" s="15" t="s">
        <v>8055</v>
      </c>
      <c r="G1745" s="15">
        <f t="shared" si="27"/>
        <v>8</v>
      </c>
      <c r="H1745" s="16"/>
      <c r="I1745" s="16"/>
      <c r="J1745" s="16">
        <v>1</v>
      </c>
      <c r="K1745" s="16"/>
      <c r="L1745" s="16">
        <v>1</v>
      </c>
      <c r="M1745" s="16"/>
      <c r="N1745" s="16"/>
      <c r="O1745" s="16"/>
      <c r="P1745" s="17"/>
      <c r="Q1745" s="17"/>
      <c r="R1745" s="17">
        <v>1</v>
      </c>
      <c r="S1745" s="17"/>
      <c r="T1745" s="18">
        <v>1</v>
      </c>
      <c r="U1745" s="18"/>
      <c r="V1745" s="18"/>
      <c r="W1745" s="18"/>
      <c r="X1745" s="19">
        <v>1</v>
      </c>
      <c r="Y1745" s="19">
        <v>1</v>
      </c>
      <c r="Z1745" s="19">
        <v>1</v>
      </c>
      <c r="AA1745" s="19"/>
      <c r="AB1745" s="19"/>
      <c r="AC1745" s="19"/>
      <c r="AD1745" s="19"/>
      <c r="AE1745" s="19"/>
      <c r="AF1745" s="19"/>
      <c r="AG1745" s="19"/>
      <c r="AH1745" s="19"/>
      <c r="AI1745" s="19"/>
      <c r="AJ1745" s="17"/>
      <c r="AK1745" s="17"/>
      <c r="AL1745" s="17"/>
      <c r="AM1745" s="17"/>
      <c r="AN1745" s="17"/>
      <c r="AO1745" s="17"/>
      <c r="AP1745" s="17"/>
      <c r="AQ1745" s="17"/>
      <c r="AR1745" s="20"/>
      <c r="AS1745" s="20"/>
      <c r="AT1745" s="20"/>
      <c r="AU1745" s="20"/>
      <c r="AV1745" s="20"/>
      <c r="AW1745" s="20"/>
      <c r="AX1745" s="20"/>
      <c r="AY1745" s="20"/>
      <c r="AZ1745" s="20"/>
      <c r="BA1745" s="20"/>
      <c r="BB1745" s="20"/>
      <c r="BC1745" s="20"/>
      <c r="BD1745" s="16"/>
      <c r="BE1745" s="16"/>
      <c r="BF1745" s="16"/>
      <c r="BG1745" s="16"/>
      <c r="BH1745" s="16"/>
      <c r="BI1745" s="16"/>
      <c r="BJ1745" s="16"/>
      <c r="BK1745" s="16"/>
      <c r="BL1745" s="16"/>
      <c r="BM1745" s="16"/>
      <c r="BN1745" s="16"/>
      <c r="BO1745" s="16"/>
      <c r="BP1745" s="16"/>
      <c r="BQ1745" s="16"/>
      <c r="BR1745" s="16">
        <v>1</v>
      </c>
      <c r="BS1745" s="16"/>
      <c r="BT1745" s="16"/>
      <c r="BU1745" s="16">
        <v>1</v>
      </c>
      <c r="BV1745" s="16"/>
      <c r="BW1745" s="16"/>
      <c r="BX1745" s="16"/>
      <c r="BY1745" s="16"/>
      <c r="BZ1745" s="16"/>
      <c r="CA1745" s="16"/>
      <c r="CB1745" s="16"/>
      <c r="CC1745" s="16"/>
      <c r="CD1745" s="16">
        <v>1</v>
      </c>
      <c r="CE1745" s="16"/>
      <c r="CF1745" s="16"/>
      <c r="CG1745" s="19"/>
      <c r="CH1745" s="19"/>
      <c r="CI1745" s="19"/>
      <c r="CJ1745" s="19"/>
      <c r="CK1745" s="19">
        <v>1</v>
      </c>
      <c r="CL1745" s="19"/>
      <c r="CM1745" s="19"/>
      <c r="CN1745" s="19"/>
      <c r="CO1745" s="19"/>
      <c r="CP1745" s="19"/>
      <c r="CQ1745" s="19"/>
      <c r="CR1745" s="19"/>
    </row>
    <row r="1746" spans="1:96" ht="107" customHeight="1">
      <c r="A1746" s="11" cm="1">
        <f t="array" ref="A1746">SUMPRODUCT(--ISNUMBER(SEARCH({"stranding","stranded"},E1746)))</f>
        <v>0</v>
      </c>
      <c r="B1746" s="12">
        <v>1915</v>
      </c>
      <c r="C1746" s="25" t="s">
        <v>3570</v>
      </c>
      <c r="D1746" s="26">
        <v>2011</v>
      </c>
      <c r="E1746" s="15" t="s">
        <v>3571</v>
      </c>
      <c r="F1746" s="15" t="s">
        <v>7220</v>
      </c>
      <c r="G1746" s="15">
        <f t="shared" si="27"/>
        <v>4</v>
      </c>
      <c r="H1746" s="16"/>
      <c r="I1746" s="16"/>
      <c r="J1746" s="16"/>
      <c r="K1746" s="16"/>
      <c r="L1746" s="16"/>
      <c r="M1746" s="16"/>
      <c r="N1746" s="16">
        <v>1</v>
      </c>
      <c r="O1746" s="16"/>
      <c r="P1746" s="17"/>
      <c r="Q1746" s="17"/>
      <c r="R1746" s="17"/>
      <c r="S1746" s="17"/>
      <c r="T1746" s="18"/>
      <c r="U1746" s="18">
        <v>1</v>
      </c>
      <c r="V1746" s="18"/>
      <c r="W1746" s="18">
        <v>1</v>
      </c>
      <c r="X1746" s="19"/>
      <c r="Y1746" s="19"/>
      <c r="Z1746" s="19"/>
      <c r="AA1746" s="19"/>
      <c r="AB1746" s="19"/>
      <c r="AC1746" s="19"/>
      <c r="AD1746" s="19"/>
      <c r="AE1746" s="19"/>
      <c r="AF1746" s="19"/>
      <c r="AG1746" s="19"/>
      <c r="AH1746" s="19"/>
      <c r="AI1746" s="19"/>
      <c r="AJ1746" s="17"/>
      <c r="AK1746" s="17"/>
      <c r="AL1746" s="17"/>
      <c r="AM1746" s="17"/>
      <c r="AN1746" s="17"/>
      <c r="AO1746" s="17"/>
      <c r="AP1746" s="17"/>
      <c r="AQ1746" s="17"/>
      <c r="AR1746" s="20"/>
      <c r="AS1746" s="20"/>
      <c r="AT1746" s="20"/>
      <c r="AU1746" s="20"/>
      <c r="AV1746" s="20"/>
      <c r="AW1746" s="20"/>
      <c r="AX1746" s="20"/>
      <c r="AY1746" s="20"/>
      <c r="AZ1746" s="20"/>
      <c r="BA1746" s="20"/>
      <c r="BB1746" s="20"/>
      <c r="BC1746" s="20"/>
      <c r="BD1746" s="16"/>
      <c r="BE1746" s="16"/>
      <c r="BF1746" s="16"/>
      <c r="BG1746" s="16"/>
      <c r="BH1746" s="16"/>
      <c r="BI1746" s="16"/>
      <c r="BJ1746" s="16"/>
      <c r="BK1746" s="16"/>
      <c r="BL1746" s="16"/>
      <c r="BM1746" s="16"/>
      <c r="BN1746" s="16"/>
      <c r="BO1746" s="16"/>
      <c r="BP1746" s="16"/>
      <c r="BQ1746" s="16"/>
      <c r="BR1746" s="16"/>
      <c r="BS1746" s="16">
        <v>1</v>
      </c>
      <c r="BT1746" s="16">
        <v>1</v>
      </c>
      <c r="BU1746" s="16"/>
      <c r="BV1746" s="16"/>
      <c r="BW1746" s="16"/>
      <c r="BX1746" s="16"/>
      <c r="BY1746" s="16"/>
      <c r="BZ1746" s="16"/>
      <c r="CA1746" s="16"/>
      <c r="CB1746" s="16"/>
      <c r="CC1746" s="16"/>
      <c r="CD1746" s="16"/>
      <c r="CE1746" s="16"/>
      <c r="CF1746" s="16"/>
      <c r="CG1746" s="19"/>
      <c r="CH1746" s="19"/>
      <c r="CI1746" s="19"/>
      <c r="CJ1746" s="19"/>
      <c r="CK1746" s="19"/>
      <c r="CL1746" s="19"/>
      <c r="CM1746" s="19"/>
      <c r="CN1746" s="19">
        <v>1</v>
      </c>
      <c r="CO1746" s="19"/>
      <c r="CP1746" s="19"/>
      <c r="CQ1746" s="19"/>
      <c r="CR1746" s="19"/>
    </row>
    <row r="1747" spans="1:96" ht="107" customHeight="1">
      <c r="A1747" s="11" cm="1">
        <f t="array" ref="A1747">SUMPRODUCT(--ISNUMBER(SEARCH({"stranding","stranded"},E1747)))</f>
        <v>0</v>
      </c>
      <c r="B1747" s="12">
        <v>1916</v>
      </c>
      <c r="C1747" s="21" t="s">
        <v>3572</v>
      </c>
      <c r="D1747" s="22">
        <v>2011</v>
      </c>
      <c r="E1747" s="15" t="s">
        <v>3573</v>
      </c>
      <c r="F1747" s="15" t="s">
        <v>7221</v>
      </c>
      <c r="G1747" s="15">
        <f t="shared" si="27"/>
        <v>8</v>
      </c>
      <c r="H1747" s="16"/>
      <c r="I1747" s="16"/>
      <c r="J1747" s="16">
        <v>2</v>
      </c>
      <c r="K1747" s="16">
        <v>1</v>
      </c>
      <c r="L1747" s="16"/>
      <c r="M1747" s="16"/>
      <c r="N1747" s="16"/>
      <c r="O1747" s="16"/>
      <c r="P1747" s="17"/>
      <c r="Q1747" s="17"/>
      <c r="R1747" s="17">
        <v>1</v>
      </c>
      <c r="S1747" s="17"/>
      <c r="T1747" s="18"/>
      <c r="U1747" s="18">
        <v>1</v>
      </c>
      <c r="V1747" s="18"/>
      <c r="W1747" s="18"/>
      <c r="X1747" s="19"/>
      <c r="Y1747" s="19">
        <v>1</v>
      </c>
      <c r="Z1747" s="19">
        <v>1</v>
      </c>
      <c r="AA1747" s="19"/>
      <c r="AB1747" s="19"/>
      <c r="AC1747" s="19"/>
      <c r="AD1747" s="19"/>
      <c r="AE1747" s="19"/>
      <c r="AF1747" s="19"/>
      <c r="AG1747" s="19"/>
      <c r="AH1747" s="19"/>
      <c r="AI1747" s="19"/>
      <c r="AJ1747" s="17">
        <v>1</v>
      </c>
      <c r="AK1747" s="17"/>
      <c r="AL1747" s="17"/>
      <c r="AM1747" s="17"/>
      <c r="AN1747" s="17"/>
      <c r="AO1747" s="17"/>
      <c r="AP1747" s="17"/>
      <c r="AQ1747" s="17"/>
      <c r="AR1747" s="20"/>
      <c r="AS1747" s="20"/>
      <c r="AT1747" s="20"/>
      <c r="AU1747" s="20"/>
      <c r="AV1747" s="20"/>
      <c r="AW1747" s="20"/>
      <c r="AX1747" s="20"/>
      <c r="AY1747" s="20"/>
      <c r="AZ1747" s="20"/>
      <c r="BA1747" s="20"/>
      <c r="BB1747" s="20"/>
      <c r="BC1747" s="20"/>
      <c r="BD1747" s="16"/>
      <c r="BE1747" s="16"/>
      <c r="BF1747" s="16"/>
      <c r="BG1747" s="16"/>
      <c r="BH1747" s="16"/>
      <c r="BI1747" s="16"/>
      <c r="BJ1747" s="16"/>
      <c r="BK1747" s="16"/>
      <c r="BL1747" s="16"/>
      <c r="BM1747" s="16"/>
      <c r="BN1747" s="16"/>
      <c r="BO1747" s="16"/>
      <c r="BP1747" s="16"/>
      <c r="BQ1747" s="16"/>
      <c r="BR1747" s="16"/>
      <c r="BS1747" s="16">
        <v>1</v>
      </c>
      <c r="BT1747" s="16"/>
      <c r="BU1747" s="16"/>
      <c r="BV1747" s="16"/>
      <c r="BW1747" s="16"/>
      <c r="BX1747" s="16"/>
      <c r="BY1747" s="16"/>
      <c r="BZ1747" s="16"/>
      <c r="CA1747" s="16"/>
      <c r="CB1747" s="16">
        <v>1</v>
      </c>
      <c r="CC1747" s="16">
        <v>1</v>
      </c>
      <c r="CD1747" s="16"/>
      <c r="CE1747" s="16"/>
      <c r="CF1747" s="16"/>
      <c r="CG1747" s="19"/>
      <c r="CH1747" s="19"/>
      <c r="CI1747" s="19"/>
      <c r="CJ1747" s="19"/>
      <c r="CK1747" s="19"/>
      <c r="CL1747" s="19"/>
      <c r="CM1747" s="19"/>
      <c r="CN1747" s="19"/>
      <c r="CO1747" s="19"/>
      <c r="CP1747" s="19"/>
      <c r="CQ1747" s="19"/>
      <c r="CR1747" s="19">
        <v>1</v>
      </c>
    </row>
    <row r="1748" spans="1:96" ht="107" customHeight="1">
      <c r="A1748" s="11" cm="1">
        <f t="array" ref="A1748">SUMPRODUCT(--ISNUMBER(SEARCH({"stranding","stranded"},E1748)))</f>
        <v>1</v>
      </c>
      <c r="B1748" s="12">
        <v>1917</v>
      </c>
      <c r="C1748" s="25" t="s">
        <v>3574</v>
      </c>
      <c r="D1748" s="26">
        <v>2011</v>
      </c>
      <c r="E1748" s="15" t="s">
        <v>3575</v>
      </c>
      <c r="F1748" s="15" t="s">
        <v>7222</v>
      </c>
      <c r="G1748" s="15">
        <f t="shared" si="27"/>
        <v>7</v>
      </c>
      <c r="H1748" s="16"/>
      <c r="I1748" s="16"/>
      <c r="J1748" s="16"/>
      <c r="K1748" s="16">
        <v>2</v>
      </c>
      <c r="L1748" s="16"/>
      <c r="M1748" s="16"/>
      <c r="N1748" s="16"/>
      <c r="O1748" s="16"/>
      <c r="P1748" s="17"/>
      <c r="Q1748" s="17"/>
      <c r="R1748" s="17">
        <v>1</v>
      </c>
      <c r="S1748" s="17"/>
      <c r="T1748" s="18"/>
      <c r="U1748" s="18"/>
      <c r="V1748" s="18">
        <v>1</v>
      </c>
      <c r="W1748" s="18"/>
      <c r="X1748" s="19">
        <v>1</v>
      </c>
      <c r="Y1748" s="19">
        <v>1</v>
      </c>
      <c r="Z1748" s="19">
        <v>1</v>
      </c>
      <c r="AA1748" s="19"/>
      <c r="AB1748" s="19"/>
      <c r="AC1748" s="19"/>
      <c r="AD1748" s="19"/>
      <c r="AE1748" s="19"/>
      <c r="AF1748" s="19"/>
      <c r="AG1748" s="19"/>
      <c r="AH1748" s="19"/>
      <c r="AI1748" s="19"/>
      <c r="AJ1748" s="17"/>
      <c r="AK1748" s="17"/>
      <c r="AL1748" s="17"/>
      <c r="AM1748" s="17"/>
      <c r="AN1748" s="17"/>
      <c r="AO1748" s="17"/>
      <c r="AP1748" s="17"/>
      <c r="AQ1748" s="17"/>
      <c r="AR1748" s="20"/>
      <c r="AS1748" s="20"/>
      <c r="AT1748" s="20"/>
      <c r="AU1748" s="20"/>
      <c r="AV1748" s="20"/>
      <c r="AW1748" s="20"/>
      <c r="AX1748" s="20"/>
      <c r="AY1748" s="20"/>
      <c r="AZ1748" s="20"/>
      <c r="BA1748" s="20"/>
      <c r="BB1748" s="20"/>
      <c r="BC1748" s="20"/>
      <c r="BD1748" s="16"/>
      <c r="BE1748" s="16"/>
      <c r="BF1748" s="16"/>
      <c r="BG1748" s="16"/>
      <c r="BH1748" s="16"/>
      <c r="BI1748" s="16"/>
      <c r="BJ1748" s="16"/>
      <c r="BK1748" s="16"/>
      <c r="BL1748" s="16"/>
      <c r="BM1748" s="16"/>
      <c r="BN1748" s="16"/>
      <c r="BO1748" s="16"/>
      <c r="BP1748" s="16"/>
      <c r="BQ1748" s="16"/>
      <c r="BR1748" s="16"/>
      <c r="BS1748" s="16"/>
      <c r="BT1748" s="16"/>
      <c r="BU1748" s="16"/>
      <c r="BV1748" s="16"/>
      <c r="BW1748" s="16"/>
      <c r="BX1748" s="16"/>
      <c r="BY1748" s="16"/>
      <c r="BZ1748" s="16"/>
      <c r="CA1748" s="16"/>
      <c r="CB1748" s="16">
        <v>1</v>
      </c>
      <c r="CC1748" s="16"/>
      <c r="CD1748" s="16"/>
      <c r="CE1748" s="16"/>
      <c r="CF1748" s="16">
        <v>1</v>
      </c>
      <c r="CG1748" s="19"/>
      <c r="CH1748" s="19"/>
      <c r="CI1748" s="19"/>
      <c r="CJ1748" s="19"/>
      <c r="CK1748" s="19"/>
      <c r="CL1748" s="19">
        <v>1</v>
      </c>
      <c r="CM1748" s="19"/>
      <c r="CN1748" s="19"/>
      <c r="CO1748" s="19"/>
      <c r="CP1748" s="19"/>
      <c r="CQ1748" s="19"/>
      <c r="CR1748" s="19"/>
    </row>
    <row r="1749" spans="1:96" ht="107" customHeight="1">
      <c r="A1749" s="11" cm="1">
        <f t="array" ref="A1749">SUMPRODUCT(--ISNUMBER(SEARCH({"stranding","stranded"},E1749)))</f>
        <v>1</v>
      </c>
      <c r="B1749" s="12">
        <v>1918</v>
      </c>
      <c r="C1749" s="21" t="s">
        <v>3576</v>
      </c>
      <c r="D1749" s="22">
        <v>2011</v>
      </c>
      <c r="E1749" s="15" t="s">
        <v>3577</v>
      </c>
      <c r="F1749" s="15" t="s">
        <v>7223</v>
      </c>
      <c r="G1749" s="15">
        <f t="shared" si="27"/>
        <v>7</v>
      </c>
      <c r="H1749" s="16"/>
      <c r="I1749" s="16"/>
      <c r="J1749" s="16"/>
      <c r="K1749" s="16"/>
      <c r="L1749" s="16">
        <v>1</v>
      </c>
      <c r="M1749" s="16"/>
      <c r="N1749" s="16">
        <v>1</v>
      </c>
      <c r="O1749" s="16"/>
      <c r="P1749" s="17">
        <v>1</v>
      </c>
      <c r="Q1749" s="17"/>
      <c r="R1749" s="17"/>
      <c r="S1749" s="17"/>
      <c r="T1749" s="18"/>
      <c r="U1749" s="18"/>
      <c r="V1749" s="18">
        <v>1</v>
      </c>
      <c r="W1749" s="18"/>
      <c r="X1749" s="19"/>
      <c r="Y1749" s="19">
        <v>1</v>
      </c>
      <c r="Z1749" s="19"/>
      <c r="AA1749" s="19"/>
      <c r="AB1749" s="19"/>
      <c r="AC1749" s="19"/>
      <c r="AD1749" s="19"/>
      <c r="AE1749" s="19"/>
      <c r="AF1749" s="19"/>
      <c r="AG1749" s="19"/>
      <c r="AH1749" s="19"/>
      <c r="AI1749" s="19"/>
      <c r="AJ1749" s="17">
        <v>1</v>
      </c>
      <c r="AK1749" s="17"/>
      <c r="AL1749" s="17"/>
      <c r="AM1749" s="17"/>
      <c r="AN1749" s="17">
        <v>1</v>
      </c>
      <c r="AO1749" s="17"/>
      <c r="AP1749" s="17"/>
      <c r="AQ1749" s="17"/>
      <c r="AR1749" s="20"/>
      <c r="AS1749" s="20"/>
      <c r="AT1749" s="20"/>
      <c r="AU1749" s="20"/>
      <c r="AV1749" s="20"/>
      <c r="AW1749" s="20"/>
      <c r="AX1749" s="20"/>
      <c r="AY1749" s="20"/>
      <c r="AZ1749" s="20"/>
      <c r="BA1749" s="20"/>
      <c r="BB1749" s="20"/>
      <c r="BC1749" s="20"/>
      <c r="BD1749" s="16"/>
      <c r="BE1749" s="16"/>
      <c r="BF1749" s="16"/>
      <c r="BG1749" s="16"/>
      <c r="BH1749" s="16"/>
      <c r="BI1749" s="16"/>
      <c r="BJ1749" s="16"/>
      <c r="BK1749" s="16"/>
      <c r="BL1749" s="16"/>
      <c r="BM1749" s="16"/>
      <c r="BN1749" s="16"/>
      <c r="BO1749" s="16">
        <v>1</v>
      </c>
      <c r="BP1749" s="16"/>
      <c r="BQ1749" s="16"/>
      <c r="BR1749" s="16"/>
      <c r="BS1749" s="16"/>
      <c r="BT1749" s="16"/>
      <c r="BU1749" s="16"/>
      <c r="BV1749" s="16"/>
      <c r="BW1749" s="16"/>
      <c r="BX1749" s="16"/>
      <c r="BY1749" s="16"/>
      <c r="BZ1749" s="16"/>
      <c r="CA1749" s="16"/>
      <c r="CB1749" s="16">
        <v>1</v>
      </c>
      <c r="CC1749" s="16"/>
      <c r="CD1749" s="16"/>
      <c r="CE1749" s="16"/>
      <c r="CF1749" s="16"/>
      <c r="CG1749" s="19"/>
      <c r="CH1749" s="19"/>
      <c r="CI1749" s="19"/>
      <c r="CJ1749" s="19"/>
      <c r="CK1749" s="19"/>
      <c r="CL1749" s="19"/>
      <c r="CM1749" s="19"/>
      <c r="CN1749" s="19"/>
      <c r="CO1749" s="19">
        <v>1</v>
      </c>
      <c r="CP1749" s="19"/>
      <c r="CQ1749" s="19"/>
      <c r="CR1749" s="19"/>
    </row>
    <row r="1750" spans="1:96" ht="107" customHeight="1">
      <c r="A1750" s="11" cm="1">
        <f t="array" ref="A1750">SUMPRODUCT(--ISNUMBER(SEARCH({"stranding","stranded"},E1750)))</f>
        <v>1</v>
      </c>
      <c r="B1750" s="12">
        <v>1919</v>
      </c>
      <c r="C1750" s="25" t="s">
        <v>3578</v>
      </c>
      <c r="D1750" s="26">
        <v>2011</v>
      </c>
      <c r="E1750" s="15" t="s">
        <v>3579</v>
      </c>
      <c r="F1750" s="15" t="s">
        <v>7224</v>
      </c>
      <c r="G1750" s="15">
        <f t="shared" si="27"/>
        <v>7</v>
      </c>
      <c r="H1750" s="16"/>
      <c r="I1750" s="16">
        <v>1</v>
      </c>
      <c r="J1750" s="16"/>
      <c r="K1750" s="16"/>
      <c r="L1750" s="16"/>
      <c r="M1750" s="16"/>
      <c r="N1750" s="16"/>
      <c r="O1750" s="16"/>
      <c r="P1750" s="17">
        <v>1</v>
      </c>
      <c r="Q1750" s="17"/>
      <c r="R1750" s="17"/>
      <c r="S1750" s="17"/>
      <c r="T1750" s="18"/>
      <c r="U1750" s="18"/>
      <c r="V1750" s="18">
        <v>1</v>
      </c>
      <c r="W1750" s="18"/>
      <c r="X1750" s="19"/>
      <c r="Y1750" s="19"/>
      <c r="Z1750" s="19"/>
      <c r="AA1750" s="19"/>
      <c r="AB1750" s="19"/>
      <c r="AC1750" s="19"/>
      <c r="AD1750" s="19"/>
      <c r="AE1750" s="19">
        <v>1</v>
      </c>
      <c r="AF1750" s="19">
        <v>1</v>
      </c>
      <c r="AG1750" s="19">
        <v>1</v>
      </c>
      <c r="AH1750" s="19"/>
      <c r="AI1750" s="19"/>
      <c r="AJ1750" s="17"/>
      <c r="AK1750" s="17"/>
      <c r="AL1750" s="17"/>
      <c r="AM1750" s="17"/>
      <c r="AN1750" s="17"/>
      <c r="AO1750" s="17"/>
      <c r="AP1750" s="17"/>
      <c r="AQ1750" s="17"/>
      <c r="AR1750" s="20"/>
      <c r="AS1750" s="20"/>
      <c r="AT1750" s="20"/>
      <c r="AU1750" s="20"/>
      <c r="AV1750" s="20"/>
      <c r="AW1750" s="20"/>
      <c r="AX1750" s="20"/>
      <c r="AY1750" s="20"/>
      <c r="AZ1750" s="20"/>
      <c r="BA1750" s="20"/>
      <c r="BB1750" s="20"/>
      <c r="BC1750" s="20"/>
      <c r="BD1750" s="16"/>
      <c r="BE1750" s="16"/>
      <c r="BF1750" s="16"/>
      <c r="BG1750" s="16"/>
      <c r="BH1750" s="16"/>
      <c r="BI1750" s="16"/>
      <c r="BJ1750" s="16"/>
      <c r="BK1750" s="16"/>
      <c r="BL1750" s="16"/>
      <c r="BM1750" s="16"/>
      <c r="BN1750" s="16"/>
      <c r="BO1750" s="16"/>
      <c r="BP1750" s="16"/>
      <c r="BQ1750" s="16"/>
      <c r="BR1750" s="16"/>
      <c r="BS1750" s="16"/>
      <c r="BT1750" s="16"/>
      <c r="BU1750" s="16"/>
      <c r="BV1750" s="16"/>
      <c r="BW1750" s="16"/>
      <c r="BX1750" s="16"/>
      <c r="BY1750" s="16">
        <v>1</v>
      </c>
      <c r="BZ1750" s="16"/>
      <c r="CA1750" s="16"/>
      <c r="CB1750" s="16">
        <v>1</v>
      </c>
      <c r="CC1750" s="16"/>
      <c r="CD1750" s="16"/>
      <c r="CE1750" s="16"/>
      <c r="CF1750" s="16"/>
      <c r="CG1750" s="19"/>
      <c r="CH1750" s="19"/>
      <c r="CI1750" s="19"/>
      <c r="CJ1750" s="19"/>
      <c r="CK1750" s="19"/>
      <c r="CL1750" s="19"/>
      <c r="CM1750" s="19"/>
      <c r="CN1750" s="19"/>
      <c r="CO1750" s="19">
        <v>1</v>
      </c>
      <c r="CP1750" s="19"/>
      <c r="CQ1750" s="19"/>
      <c r="CR1750" s="19"/>
    </row>
    <row r="1751" spans="1:96" ht="107" customHeight="1">
      <c r="A1751" s="11" cm="1">
        <f t="array" ref="A1751">SUMPRODUCT(--ISNUMBER(SEARCH({"stranding","stranded"},E1751)))</f>
        <v>0</v>
      </c>
      <c r="B1751" s="12">
        <v>1920</v>
      </c>
      <c r="C1751" s="21" t="s">
        <v>3580</v>
      </c>
      <c r="D1751" s="22">
        <v>2011</v>
      </c>
      <c r="E1751" s="15" t="s">
        <v>3581</v>
      </c>
      <c r="F1751" s="15" t="s">
        <v>8056</v>
      </c>
      <c r="G1751" s="15">
        <f t="shared" si="27"/>
        <v>7</v>
      </c>
      <c r="H1751" s="16"/>
      <c r="I1751" s="16"/>
      <c r="J1751" s="16">
        <v>1</v>
      </c>
      <c r="K1751" s="16"/>
      <c r="L1751" s="16"/>
      <c r="M1751" s="16"/>
      <c r="N1751" s="16"/>
      <c r="O1751" s="16"/>
      <c r="P1751" s="17"/>
      <c r="Q1751" s="17"/>
      <c r="R1751" s="17"/>
      <c r="S1751" s="17"/>
      <c r="T1751" s="18"/>
      <c r="U1751" s="18">
        <v>1</v>
      </c>
      <c r="V1751" s="18"/>
      <c r="W1751" s="18"/>
      <c r="X1751" s="19">
        <v>1</v>
      </c>
      <c r="Y1751" s="19">
        <v>1</v>
      </c>
      <c r="Z1751" s="19">
        <v>1</v>
      </c>
      <c r="AA1751" s="19"/>
      <c r="AB1751" s="19"/>
      <c r="AC1751" s="19"/>
      <c r="AD1751" s="19"/>
      <c r="AE1751" s="19"/>
      <c r="AF1751" s="19"/>
      <c r="AG1751" s="19"/>
      <c r="AH1751" s="19"/>
      <c r="AI1751" s="19"/>
      <c r="AJ1751" s="17"/>
      <c r="AK1751" s="17"/>
      <c r="AL1751" s="17"/>
      <c r="AM1751" s="17"/>
      <c r="AN1751" s="17"/>
      <c r="AO1751" s="17"/>
      <c r="AP1751" s="17"/>
      <c r="AQ1751" s="17"/>
      <c r="AR1751" s="20"/>
      <c r="AS1751" s="20"/>
      <c r="AT1751" s="20"/>
      <c r="AU1751" s="20"/>
      <c r="AV1751" s="20"/>
      <c r="AW1751" s="20"/>
      <c r="AX1751" s="20"/>
      <c r="AY1751" s="20"/>
      <c r="AZ1751" s="20"/>
      <c r="BA1751" s="20"/>
      <c r="BB1751" s="20"/>
      <c r="BC1751" s="20"/>
      <c r="BD1751" s="16">
        <v>1</v>
      </c>
      <c r="BE1751" s="16"/>
      <c r="BF1751" s="16"/>
      <c r="BG1751" s="16"/>
      <c r="BH1751" s="16"/>
      <c r="BI1751" s="16"/>
      <c r="BJ1751" s="16"/>
      <c r="BK1751" s="16"/>
      <c r="BL1751" s="16"/>
      <c r="BM1751" s="16"/>
      <c r="BN1751" s="16"/>
      <c r="BO1751" s="16"/>
      <c r="BP1751" s="16"/>
      <c r="BQ1751" s="16"/>
      <c r="BR1751" s="16"/>
      <c r="BS1751" s="16"/>
      <c r="BT1751" s="16"/>
      <c r="BU1751" s="16"/>
      <c r="BV1751" s="16"/>
      <c r="BW1751" s="16"/>
      <c r="BX1751" s="16"/>
      <c r="BY1751" s="16"/>
      <c r="BZ1751" s="16"/>
      <c r="CA1751" s="16"/>
      <c r="CB1751" s="16">
        <v>1</v>
      </c>
      <c r="CC1751" s="16"/>
      <c r="CD1751" s="16">
        <v>1</v>
      </c>
      <c r="CE1751" s="16"/>
      <c r="CF1751" s="16"/>
      <c r="CG1751" s="19"/>
      <c r="CH1751" s="19"/>
      <c r="CI1751" s="19">
        <v>1</v>
      </c>
      <c r="CJ1751" s="19"/>
      <c r="CK1751" s="19"/>
      <c r="CL1751" s="19"/>
      <c r="CM1751" s="19"/>
      <c r="CN1751" s="19"/>
      <c r="CO1751" s="19"/>
      <c r="CP1751" s="19"/>
      <c r="CQ1751" s="19"/>
      <c r="CR1751" s="19"/>
    </row>
    <row r="1752" spans="1:96" ht="107" customHeight="1">
      <c r="A1752" s="11" cm="1">
        <f t="array" ref="A1752">SUMPRODUCT(--ISNUMBER(SEARCH({"stranding","stranded"},E1752)))</f>
        <v>1</v>
      </c>
      <c r="B1752" s="12">
        <v>1921</v>
      </c>
      <c r="C1752" s="25" t="s">
        <v>3582</v>
      </c>
      <c r="D1752" s="26">
        <v>2011</v>
      </c>
      <c r="E1752" s="15" t="s">
        <v>3583</v>
      </c>
      <c r="F1752" s="15" t="s">
        <v>8057</v>
      </c>
      <c r="G1752" s="15">
        <f t="shared" si="27"/>
        <v>11</v>
      </c>
      <c r="H1752" s="16"/>
      <c r="I1752" s="16"/>
      <c r="J1752" s="16"/>
      <c r="K1752" s="16">
        <v>1</v>
      </c>
      <c r="L1752" s="16"/>
      <c r="M1752" s="16"/>
      <c r="N1752" s="16"/>
      <c r="O1752" s="16"/>
      <c r="P1752" s="17"/>
      <c r="Q1752" s="17"/>
      <c r="R1752" s="17">
        <v>1</v>
      </c>
      <c r="S1752" s="17"/>
      <c r="T1752" s="18"/>
      <c r="U1752" s="18">
        <v>1</v>
      </c>
      <c r="V1752" s="18"/>
      <c r="W1752" s="18"/>
      <c r="X1752" s="19">
        <v>1</v>
      </c>
      <c r="Y1752" s="19">
        <v>1</v>
      </c>
      <c r="Z1752" s="19">
        <v>1</v>
      </c>
      <c r="AA1752" s="19"/>
      <c r="AB1752" s="19"/>
      <c r="AC1752" s="19"/>
      <c r="AD1752" s="19"/>
      <c r="AE1752" s="19"/>
      <c r="AF1752" s="19"/>
      <c r="AG1752" s="19"/>
      <c r="AH1752" s="19"/>
      <c r="AI1752" s="19"/>
      <c r="AJ1752" s="17">
        <v>1</v>
      </c>
      <c r="AK1752" s="17"/>
      <c r="AL1752" s="17"/>
      <c r="AM1752" s="17"/>
      <c r="AN1752" s="17"/>
      <c r="AO1752" s="17"/>
      <c r="AP1752" s="17"/>
      <c r="AQ1752" s="17"/>
      <c r="AR1752" s="20"/>
      <c r="AS1752" s="20"/>
      <c r="AT1752" s="20"/>
      <c r="AU1752" s="20"/>
      <c r="AV1752" s="20"/>
      <c r="AW1752" s="20"/>
      <c r="AX1752" s="20"/>
      <c r="AY1752" s="20"/>
      <c r="AZ1752" s="20"/>
      <c r="BA1752" s="20"/>
      <c r="BB1752" s="20"/>
      <c r="BC1752" s="20"/>
      <c r="BD1752" s="16">
        <v>1</v>
      </c>
      <c r="BE1752" s="16"/>
      <c r="BF1752" s="16"/>
      <c r="BG1752" s="16"/>
      <c r="BH1752" s="16"/>
      <c r="BI1752" s="16"/>
      <c r="BJ1752" s="16"/>
      <c r="BK1752" s="16"/>
      <c r="BL1752" s="16">
        <v>1</v>
      </c>
      <c r="BM1752" s="16"/>
      <c r="BN1752" s="16"/>
      <c r="BO1752" s="16"/>
      <c r="BP1752" s="16">
        <v>1</v>
      </c>
      <c r="BQ1752" s="16"/>
      <c r="BR1752" s="16"/>
      <c r="BS1752" s="16"/>
      <c r="BT1752" s="16"/>
      <c r="BU1752" s="16"/>
      <c r="BV1752" s="16"/>
      <c r="BW1752" s="16"/>
      <c r="BX1752" s="16"/>
      <c r="BY1752" s="16"/>
      <c r="BZ1752" s="16"/>
      <c r="CA1752" s="16"/>
      <c r="CB1752" s="16">
        <v>1</v>
      </c>
      <c r="CC1752" s="16"/>
      <c r="CD1752" s="16">
        <v>1</v>
      </c>
      <c r="CE1752" s="16"/>
      <c r="CF1752" s="16"/>
      <c r="CG1752" s="19"/>
      <c r="CH1752" s="19"/>
      <c r="CI1752" s="19"/>
      <c r="CJ1752" s="19"/>
      <c r="CK1752" s="19"/>
      <c r="CL1752" s="19"/>
      <c r="CM1752" s="19">
        <v>1</v>
      </c>
      <c r="CN1752" s="19"/>
      <c r="CO1752" s="19"/>
      <c r="CP1752" s="19"/>
      <c r="CQ1752" s="19"/>
      <c r="CR1752" s="19"/>
    </row>
    <row r="1753" spans="1:96" ht="107" customHeight="1">
      <c r="A1753" s="11" cm="1">
        <f t="array" ref="A1753">SUMPRODUCT(--ISNUMBER(SEARCH({"stranding","stranded"},E1753)))</f>
        <v>0</v>
      </c>
      <c r="B1753" s="12">
        <v>1922</v>
      </c>
      <c r="C1753" s="21" t="s">
        <v>3584</v>
      </c>
      <c r="D1753" s="22">
        <v>2011</v>
      </c>
      <c r="E1753" s="15" t="s">
        <v>3585</v>
      </c>
      <c r="F1753" s="15" t="s">
        <v>7225</v>
      </c>
      <c r="G1753" s="15">
        <f t="shared" si="27"/>
        <v>8</v>
      </c>
      <c r="H1753" s="16"/>
      <c r="I1753" s="16"/>
      <c r="J1753" s="16"/>
      <c r="K1753" s="16">
        <v>1</v>
      </c>
      <c r="L1753" s="16"/>
      <c r="M1753" s="16">
        <v>1</v>
      </c>
      <c r="N1753" s="16">
        <v>1</v>
      </c>
      <c r="O1753" s="16"/>
      <c r="P1753" s="17"/>
      <c r="Q1753" s="17"/>
      <c r="R1753" s="17"/>
      <c r="S1753" s="17"/>
      <c r="T1753" s="18">
        <v>1</v>
      </c>
      <c r="U1753" s="18">
        <v>1</v>
      </c>
      <c r="V1753" s="18"/>
      <c r="W1753" s="18">
        <v>1</v>
      </c>
      <c r="X1753" s="19"/>
      <c r="Y1753" s="19"/>
      <c r="Z1753" s="19"/>
      <c r="AA1753" s="19"/>
      <c r="AB1753" s="19"/>
      <c r="AC1753" s="19"/>
      <c r="AD1753" s="19"/>
      <c r="AE1753" s="19"/>
      <c r="AF1753" s="19"/>
      <c r="AG1753" s="19"/>
      <c r="AH1753" s="19"/>
      <c r="AI1753" s="19"/>
      <c r="AJ1753" s="17">
        <v>1</v>
      </c>
      <c r="AK1753" s="17"/>
      <c r="AL1753" s="17"/>
      <c r="AM1753" s="17"/>
      <c r="AN1753" s="17"/>
      <c r="AO1753" s="17"/>
      <c r="AP1753" s="17"/>
      <c r="AQ1753" s="17">
        <v>1</v>
      </c>
      <c r="AR1753" s="20">
        <v>1</v>
      </c>
      <c r="AS1753" s="20">
        <v>1</v>
      </c>
      <c r="AT1753" s="20"/>
      <c r="AU1753" s="20"/>
      <c r="AV1753" s="20"/>
      <c r="AW1753" s="20"/>
      <c r="AX1753" s="20"/>
      <c r="AY1753" s="20"/>
      <c r="AZ1753" s="20"/>
      <c r="BA1753" s="20"/>
      <c r="BB1753" s="20"/>
      <c r="BC1753" s="20"/>
      <c r="BD1753" s="16"/>
      <c r="BE1753" s="16"/>
      <c r="BF1753" s="16"/>
      <c r="BG1753" s="16"/>
      <c r="BH1753" s="16"/>
      <c r="BI1753" s="16"/>
      <c r="BJ1753" s="16"/>
      <c r="BK1753" s="16"/>
      <c r="BL1753" s="16"/>
      <c r="BM1753" s="16"/>
      <c r="BN1753" s="16"/>
      <c r="BO1753" s="16"/>
      <c r="BP1753" s="16"/>
      <c r="BQ1753" s="16">
        <v>1</v>
      </c>
      <c r="BR1753" s="16"/>
      <c r="BS1753" s="16"/>
      <c r="BT1753" s="16"/>
      <c r="BU1753" s="16"/>
      <c r="BV1753" s="16"/>
      <c r="BW1753" s="16"/>
      <c r="BX1753" s="16"/>
      <c r="BY1753" s="16"/>
      <c r="BZ1753" s="16"/>
      <c r="CA1753" s="16"/>
      <c r="CB1753" s="16"/>
      <c r="CC1753" s="16"/>
      <c r="CD1753" s="16"/>
      <c r="CE1753" s="16"/>
      <c r="CF1753" s="16"/>
      <c r="CG1753" s="19"/>
      <c r="CH1753" s="19"/>
      <c r="CI1753" s="19"/>
      <c r="CJ1753" s="19"/>
      <c r="CK1753" s="19"/>
      <c r="CL1753" s="19">
        <v>1</v>
      </c>
      <c r="CM1753" s="19"/>
      <c r="CN1753" s="19"/>
      <c r="CO1753" s="19"/>
      <c r="CP1753" s="19"/>
      <c r="CQ1753" s="19"/>
      <c r="CR1753" s="19"/>
    </row>
    <row r="1754" spans="1:96" ht="107" customHeight="1">
      <c r="A1754" s="11" cm="1">
        <f t="array" ref="A1754">SUMPRODUCT(--ISNUMBER(SEARCH({"stranding","stranded"},E1754)))</f>
        <v>0</v>
      </c>
      <c r="B1754" s="12">
        <v>1923</v>
      </c>
      <c r="C1754" s="25" t="s">
        <v>3586</v>
      </c>
      <c r="D1754" s="26">
        <v>2011</v>
      </c>
      <c r="E1754" s="15" t="s">
        <v>3587</v>
      </c>
      <c r="F1754" s="15" t="s">
        <v>7226</v>
      </c>
      <c r="G1754" s="15">
        <f t="shared" si="27"/>
        <v>6</v>
      </c>
      <c r="H1754" s="16"/>
      <c r="I1754" s="16"/>
      <c r="J1754" s="16"/>
      <c r="K1754" s="16">
        <v>1</v>
      </c>
      <c r="L1754" s="16">
        <v>2</v>
      </c>
      <c r="M1754" s="16"/>
      <c r="N1754" s="16"/>
      <c r="O1754" s="16"/>
      <c r="P1754" s="17"/>
      <c r="Q1754" s="17"/>
      <c r="R1754" s="17">
        <v>1</v>
      </c>
      <c r="S1754" s="17"/>
      <c r="T1754" s="18">
        <v>1</v>
      </c>
      <c r="U1754" s="18"/>
      <c r="V1754" s="18"/>
      <c r="W1754" s="18"/>
      <c r="X1754" s="19"/>
      <c r="Y1754" s="19"/>
      <c r="Z1754" s="19"/>
      <c r="AA1754" s="19"/>
      <c r="AB1754" s="19"/>
      <c r="AC1754" s="19"/>
      <c r="AD1754" s="19"/>
      <c r="AE1754" s="19"/>
      <c r="AF1754" s="19"/>
      <c r="AG1754" s="19"/>
      <c r="AH1754" s="19"/>
      <c r="AI1754" s="19">
        <v>1</v>
      </c>
      <c r="AJ1754" s="17">
        <v>1</v>
      </c>
      <c r="AK1754" s="17"/>
      <c r="AL1754" s="17"/>
      <c r="AM1754" s="17"/>
      <c r="AN1754" s="17"/>
      <c r="AO1754" s="17"/>
      <c r="AP1754" s="17">
        <v>1</v>
      </c>
      <c r="AQ1754" s="17"/>
      <c r="AR1754" s="20"/>
      <c r="AS1754" s="20">
        <v>1</v>
      </c>
      <c r="AT1754" s="20"/>
      <c r="AU1754" s="20"/>
      <c r="AV1754" s="20"/>
      <c r="AW1754" s="20"/>
      <c r="AX1754" s="20"/>
      <c r="AY1754" s="20"/>
      <c r="AZ1754" s="20"/>
      <c r="BA1754" s="20"/>
      <c r="BB1754" s="20"/>
      <c r="BC1754" s="20"/>
      <c r="BD1754" s="16"/>
      <c r="BE1754" s="16"/>
      <c r="BF1754" s="16"/>
      <c r="BG1754" s="16"/>
      <c r="BH1754" s="16"/>
      <c r="BI1754" s="16"/>
      <c r="BJ1754" s="16"/>
      <c r="BK1754" s="16"/>
      <c r="BL1754" s="16"/>
      <c r="BM1754" s="16"/>
      <c r="BN1754" s="16"/>
      <c r="BO1754" s="16"/>
      <c r="BP1754" s="16"/>
      <c r="BQ1754" s="16"/>
      <c r="BR1754" s="16"/>
      <c r="BS1754" s="16"/>
      <c r="BT1754" s="16"/>
      <c r="BU1754" s="16"/>
      <c r="BV1754" s="16"/>
      <c r="BW1754" s="16"/>
      <c r="BX1754" s="16"/>
      <c r="BY1754" s="16"/>
      <c r="BZ1754" s="16"/>
      <c r="CA1754" s="16"/>
      <c r="CB1754" s="16"/>
      <c r="CC1754" s="16"/>
      <c r="CD1754" s="16"/>
      <c r="CE1754" s="16"/>
      <c r="CF1754" s="16"/>
      <c r="CG1754" s="19"/>
      <c r="CH1754" s="19">
        <v>1</v>
      </c>
      <c r="CI1754" s="19"/>
      <c r="CJ1754" s="19"/>
      <c r="CK1754" s="19"/>
      <c r="CL1754" s="19"/>
      <c r="CM1754" s="19"/>
      <c r="CN1754" s="19"/>
      <c r="CO1754" s="19"/>
      <c r="CP1754" s="19"/>
      <c r="CQ1754" s="19"/>
      <c r="CR1754" s="19"/>
    </row>
    <row r="1755" spans="1:96" ht="107" customHeight="1">
      <c r="A1755" s="11" cm="1">
        <f t="array" ref="A1755">SUMPRODUCT(--ISNUMBER(SEARCH({"stranding","stranded"},E1755)))</f>
        <v>0</v>
      </c>
      <c r="B1755" s="12">
        <v>1924</v>
      </c>
      <c r="C1755" s="21" t="s">
        <v>3588</v>
      </c>
      <c r="D1755" s="22">
        <v>2011</v>
      </c>
      <c r="E1755" s="15" t="s">
        <v>3589</v>
      </c>
      <c r="F1755" s="15" t="s">
        <v>7227</v>
      </c>
      <c r="G1755" s="15">
        <f t="shared" si="27"/>
        <v>6</v>
      </c>
      <c r="H1755" s="16"/>
      <c r="I1755" s="16"/>
      <c r="J1755" s="16">
        <v>1</v>
      </c>
      <c r="K1755" s="16"/>
      <c r="L1755" s="16"/>
      <c r="M1755" s="16"/>
      <c r="N1755" s="16"/>
      <c r="O1755" s="16"/>
      <c r="P1755" s="17"/>
      <c r="Q1755" s="17"/>
      <c r="R1755" s="17"/>
      <c r="S1755" s="17"/>
      <c r="T1755" s="18"/>
      <c r="U1755" s="18">
        <v>1</v>
      </c>
      <c r="V1755" s="18"/>
      <c r="W1755" s="18">
        <v>1</v>
      </c>
      <c r="X1755" s="19"/>
      <c r="Y1755" s="19">
        <v>1</v>
      </c>
      <c r="Z1755" s="19"/>
      <c r="AA1755" s="19"/>
      <c r="AB1755" s="19">
        <v>1</v>
      </c>
      <c r="AC1755" s="19"/>
      <c r="AD1755" s="19"/>
      <c r="AE1755" s="19"/>
      <c r="AF1755" s="19"/>
      <c r="AG1755" s="19"/>
      <c r="AH1755" s="19"/>
      <c r="AI1755" s="19"/>
      <c r="AJ1755" s="17"/>
      <c r="AK1755" s="17"/>
      <c r="AL1755" s="17"/>
      <c r="AM1755" s="17"/>
      <c r="AN1755" s="17"/>
      <c r="AO1755" s="17"/>
      <c r="AP1755" s="17"/>
      <c r="AQ1755" s="17"/>
      <c r="AR1755" s="20"/>
      <c r="AS1755" s="20"/>
      <c r="AT1755" s="20"/>
      <c r="AU1755" s="20"/>
      <c r="AV1755" s="20"/>
      <c r="AW1755" s="20"/>
      <c r="AX1755" s="20"/>
      <c r="AY1755" s="20"/>
      <c r="AZ1755" s="20"/>
      <c r="BA1755" s="20"/>
      <c r="BB1755" s="20"/>
      <c r="BC1755" s="20"/>
      <c r="BD1755" s="16"/>
      <c r="BE1755" s="16"/>
      <c r="BF1755" s="16"/>
      <c r="BG1755" s="16"/>
      <c r="BH1755" s="16"/>
      <c r="BI1755" s="16">
        <v>1</v>
      </c>
      <c r="BJ1755" s="16"/>
      <c r="BK1755" s="16"/>
      <c r="BL1755" s="16"/>
      <c r="BM1755" s="16"/>
      <c r="BN1755" s="16"/>
      <c r="BO1755" s="16"/>
      <c r="BP1755" s="16"/>
      <c r="BQ1755" s="16"/>
      <c r="BR1755" s="16"/>
      <c r="BS1755" s="16"/>
      <c r="BT1755" s="16"/>
      <c r="BU1755" s="16">
        <v>1</v>
      </c>
      <c r="BV1755" s="16"/>
      <c r="BW1755" s="16"/>
      <c r="BX1755" s="16"/>
      <c r="BY1755" s="16"/>
      <c r="BZ1755" s="16"/>
      <c r="CA1755" s="16"/>
      <c r="CB1755" s="16"/>
      <c r="CC1755" s="16"/>
      <c r="CD1755" s="16"/>
      <c r="CE1755" s="16"/>
      <c r="CF1755" s="16"/>
      <c r="CG1755" s="19"/>
      <c r="CH1755" s="19"/>
      <c r="CI1755" s="19"/>
      <c r="CJ1755" s="19"/>
      <c r="CK1755" s="19"/>
      <c r="CL1755" s="19"/>
      <c r="CM1755" s="19"/>
      <c r="CN1755" s="19"/>
      <c r="CO1755" s="19">
        <v>1</v>
      </c>
      <c r="CP1755" s="19"/>
      <c r="CQ1755" s="19"/>
      <c r="CR1755" s="19"/>
    </row>
    <row r="1756" spans="1:96" ht="107" customHeight="1">
      <c r="A1756" s="11" cm="1">
        <f t="array" ref="A1756">SUMPRODUCT(--ISNUMBER(SEARCH({"stranding","stranded"},E1756)))</f>
        <v>0</v>
      </c>
      <c r="B1756" s="12">
        <v>1925</v>
      </c>
      <c r="C1756" s="25" t="s">
        <v>3590</v>
      </c>
      <c r="D1756" s="26">
        <v>2011</v>
      </c>
      <c r="E1756" s="15" t="s">
        <v>3591</v>
      </c>
      <c r="F1756" s="15" t="s">
        <v>7228</v>
      </c>
      <c r="G1756" s="15">
        <f t="shared" si="27"/>
        <v>6</v>
      </c>
      <c r="H1756" s="16"/>
      <c r="I1756" s="16"/>
      <c r="J1756" s="16">
        <v>1</v>
      </c>
      <c r="K1756" s="16"/>
      <c r="L1756" s="16"/>
      <c r="M1756" s="16"/>
      <c r="N1756" s="16">
        <v>1</v>
      </c>
      <c r="O1756" s="16"/>
      <c r="P1756" s="17">
        <v>1</v>
      </c>
      <c r="Q1756" s="17"/>
      <c r="R1756" s="17"/>
      <c r="S1756" s="17"/>
      <c r="T1756" s="18"/>
      <c r="U1756" s="18">
        <v>1</v>
      </c>
      <c r="V1756" s="18"/>
      <c r="W1756" s="18">
        <v>1</v>
      </c>
      <c r="X1756" s="19"/>
      <c r="Y1756" s="19">
        <v>1</v>
      </c>
      <c r="Z1756" s="19">
        <v>1</v>
      </c>
      <c r="AA1756" s="19"/>
      <c r="AB1756" s="19"/>
      <c r="AC1756" s="19"/>
      <c r="AD1756" s="19"/>
      <c r="AE1756" s="19"/>
      <c r="AF1756" s="19"/>
      <c r="AG1756" s="19"/>
      <c r="AH1756" s="19"/>
      <c r="AI1756" s="19"/>
      <c r="AJ1756" s="17"/>
      <c r="AK1756" s="17"/>
      <c r="AL1756" s="17"/>
      <c r="AM1756" s="17"/>
      <c r="AN1756" s="17"/>
      <c r="AO1756" s="17"/>
      <c r="AP1756" s="17"/>
      <c r="AQ1756" s="17"/>
      <c r="AR1756" s="20"/>
      <c r="AS1756" s="20"/>
      <c r="AT1756" s="20"/>
      <c r="AU1756" s="20"/>
      <c r="AV1756" s="20"/>
      <c r="AW1756" s="20"/>
      <c r="AX1756" s="20"/>
      <c r="AY1756" s="20"/>
      <c r="AZ1756" s="20"/>
      <c r="BA1756" s="20"/>
      <c r="BB1756" s="20"/>
      <c r="BC1756" s="20"/>
      <c r="BD1756" s="16"/>
      <c r="BE1756" s="16"/>
      <c r="BF1756" s="16"/>
      <c r="BG1756" s="16"/>
      <c r="BH1756" s="16"/>
      <c r="BI1756" s="16"/>
      <c r="BJ1756" s="16"/>
      <c r="BK1756" s="16"/>
      <c r="BL1756" s="16"/>
      <c r="BM1756" s="16"/>
      <c r="BN1756" s="16"/>
      <c r="BO1756" s="16"/>
      <c r="BP1756" s="16"/>
      <c r="BQ1756" s="16"/>
      <c r="BR1756" s="16"/>
      <c r="BS1756" s="16"/>
      <c r="BT1756" s="16"/>
      <c r="BU1756" s="16"/>
      <c r="BV1756" s="16"/>
      <c r="BW1756" s="16"/>
      <c r="BX1756" s="16"/>
      <c r="BY1756" s="16"/>
      <c r="BZ1756" s="16"/>
      <c r="CA1756" s="16"/>
      <c r="CB1756" s="16"/>
      <c r="CC1756" s="16">
        <v>1</v>
      </c>
      <c r="CD1756" s="16"/>
      <c r="CE1756" s="16"/>
      <c r="CF1756" s="16"/>
      <c r="CG1756" s="19"/>
      <c r="CH1756" s="19"/>
      <c r="CI1756" s="19"/>
      <c r="CJ1756" s="19"/>
      <c r="CK1756" s="19"/>
      <c r="CL1756" s="19"/>
      <c r="CM1756" s="19"/>
      <c r="CN1756" s="19">
        <v>1</v>
      </c>
      <c r="CO1756" s="19"/>
      <c r="CP1756" s="19"/>
      <c r="CQ1756" s="19"/>
      <c r="CR1756" s="19"/>
    </row>
    <row r="1757" spans="1:96" ht="107" customHeight="1">
      <c r="A1757" s="11" cm="1">
        <f t="array" ref="A1757">SUMPRODUCT(--ISNUMBER(SEARCH({"stranding","stranded"},E1757)))</f>
        <v>0</v>
      </c>
      <c r="B1757" s="12">
        <v>1926</v>
      </c>
      <c r="C1757" s="21" t="s">
        <v>3592</v>
      </c>
      <c r="D1757" s="22">
        <v>2011</v>
      </c>
      <c r="E1757" s="15" t="s">
        <v>3593</v>
      </c>
      <c r="F1757" s="15" t="s">
        <v>7229</v>
      </c>
      <c r="G1757" s="15">
        <f t="shared" si="27"/>
        <v>6</v>
      </c>
      <c r="H1757" s="16"/>
      <c r="I1757" s="16"/>
      <c r="J1757" s="16"/>
      <c r="K1757" s="16"/>
      <c r="L1757" s="16"/>
      <c r="M1757" s="16"/>
      <c r="N1757" s="16">
        <v>1</v>
      </c>
      <c r="O1757" s="16"/>
      <c r="P1757" s="17">
        <v>1</v>
      </c>
      <c r="Q1757" s="17"/>
      <c r="R1757" s="17"/>
      <c r="S1757" s="17"/>
      <c r="T1757" s="18"/>
      <c r="U1757" s="18">
        <v>1</v>
      </c>
      <c r="V1757" s="18"/>
      <c r="W1757" s="18"/>
      <c r="X1757" s="19"/>
      <c r="Y1757" s="19">
        <v>1</v>
      </c>
      <c r="Z1757" s="19"/>
      <c r="AA1757" s="19"/>
      <c r="AB1757" s="19"/>
      <c r="AC1757" s="19"/>
      <c r="AD1757" s="19"/>
      <c r="AE1757" s="19"/>
      <c r="AF1757" s="19"/>
      <c r="AG1757" s="19"/>
      <c r="AH1757" s="19"/>
      <c r="AI1757" s="19"/>
      <c r="AJ1757" s="17">
        <v>1</v>
      </c>
      <c r="AK1757" s="17"/>
      <c r="AL1757" s="17"/>
      <c r="AM1757" s="17"/>
      <c r="AN1757" s="17"/>
      <c r="AO1757" s="17"/>
      <c r="AP1757" s="17"/>
      <c r="AQ1757" s="17"/>
      <c r="AR1757" s="20"/>
      <c r="AS1757" s="20"/>
      <c r="AT1757" s="20"/>
      <c r="AU1757" s="20"/>
      <c r="AV1757" s="20"/>
      <c r="AW1757" s="20"/>
      <c r="AX1757" s="20"/>
      <c r="AY1757" s="20"/>
      <c r="AZ1757" s="20">
        <v>1</v>
      </c>
      <c r="BA1757" s="20">
        <v>1</v>
      </c>
      <c r="BB1757" s="20"/>
      <c r="BC1757" s="20"/>
      <c r="BD1757" s="16"/>
      <c r="BE1757" s="16"/>
      <c r="BF1757" s="16"/>
      <c r="BG1757" s="16"/>
      <c r="BH1757" s="16"/>
      <c r="BI1757" s="16"/>
      <c r="BJ1757" s="16"/>
      <c r="BK1757" s="16"/>
      <c r="BL1757" s="16"/>
      <c r="BM1757" s="16"/>
      <c r="BN1757" s="16"/>
      <c r="BO1757" s="16"/>
      <c r="BP1757" s="16"/>
      <c r="BQ1757" s="16"/>
      <c r="BR1757" s="16"/>
      <c r="BS1757" s="16"/>
      <c r="BT1757" s="16"/>
      <c r="BU1757" s="16"/>
      <c r="BV1757" s="16"/>
      <c r="BW1757" s="16"/>
      <c r="BX1757" s="16"/>
      <c r="BY1757" s="16"/>
      <c r="BZ1757" s="16"/>
      <c r="CA1757" s="16"/>
      <c r="CB1757" s="16"/>
      <c r="CC1757" s="16"/>
      <c r="CD1757" s="16"/>
      <c r="CE1757" s="16"/>
      <c r="CF1757" s="16"/>
      <c r="CG1757" s="19"/>
      <c r="CH1757" s="19"/>
      <c r="CI1757" s="19"/>
      <c r="CJ1757" s="19"/>
      <c r="CK1757" s="19"/>
      <c r="CL1757" s="19"/>
      <c r="CM1757" s="19">
        <v>1</v>
      </c>
      <c r="CN1757" s="19"/>
      <c r="CO1757" s="19"/>
      <c r="CP1757" s="19"/>
      <c r="CQ1757" s="19"/>
      <c r="CR1757" s="19"/>
    </row>
    <row r="1758" spans="1:96" ht="107" customHeight="1">
      <c r="A1758" s="11" cm="1">
        <f t="array" ref="A1758">SUMPRODUCT(--ISNUMBER(SEARCH({"stranding","stranded"},E1758)))</f>
        <v>0</v>
      </c>
      <c r="B1758" s="12">
        <v>1927</v>
      </c>
      <c r="C1758" s="25" t="s">
        <v>3594</v>
      </c>
      <c r="D1758" s="26">
        <v>2011</v>
      </c>
      <c r="E1758" s="15" t="s">
        <v>3595</v>
      </c>
      <c r="F1758" s="15" t="s">
        <v>7230</v>
      </c>
      <c r="G1758" s="15">
        <f t="shared" si="27"/>
        <v>5</v>
      </c>
      <c r="H1758" s="16"/>
      <c r="I1758" s="16"/>
      <c r="J1758" s="16">
        <v>1</v>
      </c>
      <c r="K1758" s="16"/>
      <c r="L1758" s="16"/>
      <c r="M1758" s="16"/>
      <c r="N1758" s="16"/>
      <c r="O1758" s="16"/>
      <c r="P1758" s="17"/>
      <c r="Q1758" s="17"/>
      <c r="R1758" s="17"/>
      <c r="S1758" s="17"/>
      <c r="T1758" s="18"/>
      <c r="U1758" s="18"/>
      <c r="V1758" s="18"/>
      <c r="W1758" s="18"/>
      <c r="X1758" s="19"/>
      <c r="Y1758" s="19"/>
      <c r="Z1758" s="19"/>
      <c r="AA1758" s="19"/>
      <c r="AB1758" s="19"/>
      <c r="AC1758" s="19"/>
      <c r="AD1758" s="19"/>
      <c r="AE1758" s="19">
        <v>1</v>
      </c>
      <c r="AF1758" s="19">
        <v>1</v>
      </c>
      <c r="AG1758" s="19"/>
      <c r="AH1758" s="19"/>
      <c r="AI1758" s="19"/>
      <c r="AJ1758" s="17"/>
      <c r="AK1758" s="17"/>
      <c r="AL1758" s="17"/>
      <c r="AM1758" s="17"/>
      <c r="AN1758" s="17"/>
      <c r="AO1758" s="17"/>
      <c r="AP1758" s="17"/>
      <c r="AQ1758" s="17"/>
      <c r="AR1758" s="20"/>
      <c r="AS1758" s="20"/>
      <c r="AT1758" s="20"/>
      <c r="AU1758" s="20"/>
      <c r="AV1758" s="20"/>
      <c r="AW1758" s="20"/>
      <c r="AX1758" s="20"/>
      <c r="AY1758" s="20"/>
      <c r="AZ1758" s="20"/>
      <c r="BA1758" s="20"/>
      <c r="BB1758" s="20"/>
      <c r="BC1758" s="20"/>
      <c r="BD1758" s="16"/>
      <c r="BE1758" s="16"/>
      <c r="BF1758" s="16"/>
      <c r="BG1758" s="16"/>
      <c r="BH1758" s="16"/>
      <c r="BI1758" s="16"/>
      <c r="BJ1758" s="16"/>
      <c r="BK1758" s="16"/>
      <c r="BL1758" s="16"/>
      <c r="BM1758" s="16"/>
      <c r="BN1758" s="16"/>
      <c r="BO1758" s="16"/>
      <c r="BP1758" s="16">
        <v>1</v>
      </c>
      <c r="BQ1758" s="16"/>
      <c r="BR1758" s="16"/>
      <c r="BS1758" s="16">
        <v>1</v>
      </c>
      <c r="BT1758" s="16">
        <v>1</v>
      </c>
      <c r="BU1758" s="16"/>
      <c r="BV1758" s="16"/>
      <c r="BW1758" s="16"/>
      <c r="BX1758" s="16"/>
      <c r="BY1758" s="16"/>
      <c r="BZ1758" s="16"/>
      <c r="CA1758" s="16"/>
      <c r="CB1758" s="16"/>
      <c r="CC1758" s="16"/>
      <c r="CD1758" s="16"/>
      <c r="CE1758" s="16"/>
      <c r="CF1758" s="16"/>
      <c r="CG1758" s="19"/>
      <c r="CH1758" s="19"/>
      <c r="CI1758" s="19"/>
      <c r="CJ1758" s="19"/>
      <c r="CK1758" s="19"/>
      <c r="CL1758" s="19"/>
      <c r="CM1758" s="19">
        <v>1</v>
      </c>
      <c r="CN1758" s="19"/>
      <c r="CO1758" s="19"/>
      <c r="CP1758" s="19"/>
      <c r="CQ1758" s="19"/>
      <c r="CR1758" s="19"/>
    </row>
    <row r="1759" spans="1:96" ht="107" customHeight="1">
      <c r="A1759" s="11" cm="1">
        <f t="array" ref="A1759">SUMPRODUCT(--ISNUMBER(SEARCH({"stranding","stranded"},E1759)))</f>
        <v>0</v>
      </c>
      <c r="B1759" s="12">
        <v>1928</v>
      </c>
      <c r="C1759" s="21" t="s">
        <v>3596</v>
      </c>
      <c r="D1759" s="22">
        <v>2011</v>
      </c>
      <c r="E1759" s="15" t="s">
        <v>3597</v>
      </c>
      <c r="F1759" s="15" t="s">
        <v>8058</v>
      </c>
      <c r="G1759" s="15">
        <f t="shared" si="27"/>
        <v>12</v>
      </c>
      <c r="H1759" s="16"/>
      <c r="I1759" s="16"/>
      <c r="J1759" s="16">
        <v>2</v>
      </c>
      <c r="K1759" s="16"/>
      <c r="L1759" s="16"/>
      <c r="M1759" s="16"/>
      <c r="N1759" s="16"/>
      <c r="O1759" s="16"/>
      <c r="P1759" s="17">
        <v>1</v>
      </c>
      <c r="Q1759" s="17"/>
      <c r="R1759" s="17"/>
      <c r="S1759" s="17"/>
      <c r="T1759" s="18"/>
      <c r="U1759" s="18">
        <v>1</v>
      </c>
      <c r="V1759" s="18"/>
      <c r="W1759" s="18">
        <v>1</v>
      </c>
      <c r="X1759" s="19"/>
      <c r="Y1759" s="19">
        <v>1</v>
      </c>
      <c r="Z1759" s="19">
        <v>1</v>
      </c>
      <c r="AA1759" s="19"/>
      <c r="AB1759" s="19"/>
      <c r="AC1759" s="19"/>
      <c r="AD1759" s="19"/>
      <c r="AE1759" s="19"/>
      <c r="AF1759" s="19"/>
      <c r="AG1759" s="19"/>
      <c r="AH1759" s="19"/>
      <c r="AI1759" s="19"/>
      <c r="AJ1759" s="17">
        <v>1</v>
      </c>
      <c r="AK1759" s="17"/>
      <c r="AL1759" s="17"/>
      <c r="AM1759" s="17"/>
      <c r="AN1759" s="17"/>
      <c r="AO1759" s="17"/>
      <c r="AP1759" s="17"/>
      <c r="AQ1759" s="17"/>
      <c r="AR1759" s="20"/>
      <c r="AS1759" s="20"/>
      <c r="AT1759" s="20"/>
      <c r="AU1759" s="20"/>
      <c r="AV1759" s="20">
        <v>1</v>
      </c>
      <c r="AW1759" s="20"/>
      <c r="AX1759" s="20">
        <v>1</v>
      </c>
      <c r="AY1759" s="20"/>
      <c r="AZ1759" s="20">
        <v>1</v>
      </c>
      <c r="BA1759" s="20">
        <v>1</v>
      </c>
      <c r="BB1759" s="20"/>
      <c r="BC1759" s="20"/>
      <c r="BD1759" s="16">
        <v>1</v>
      </c>
      <c r="BE1759" s="16"/>
      <c r="BF1759" s="16"/>
      <c r="BG1759" s="16"/>
      <c r="BH1759" s="16"/>
      <c r="BI1759" s="16"/>
      <c r="BJ1759" s="16"/>
      <c r="BK1759" s="16"/>
      <c r="BL1759" s="16"/>
      <c r="BM1759" s="16"/>
      <c r="BN1759" s="16"/>
      <c r="BO1759" s="16"/>
      <c r="BP1759" s="16"/>
      <c r="BQ1759" s="16"/>
      <c r="BR1759" s="16"/>
      <c r="BS1759" s="16"/>
      <c r="BT1759" s="16"/>
      <c r="BU1759" s="16"/>
      <c r="BV1759" s="16"/>
      <c r="BW1759" s="16"/>
      <c r="BX1759" s="16"/>
      <c r="BY1759" s="16"/>
      <c r="BZ1759" s="16"/>
      <c r="CA1759" s="16"/>
      <c r="CB1759" s="16"/>
      <c r="CC1759" s="16"/>
      <c r="CD1759" s="16"/>
      <c r="CE1759" s="16"/>
      <c r="CF1759" s="16">
        <v>1</v>
      </c>
      <c r="CG1759" s="19"/>
      <c r="CH1759" s="19"/>
      <c r="CI1759" s="19"/>
      <c r="CJ1759" s="19">
        <v>1</v>
      </c>
      <c r="CK1759" s="19"/>
      <c r="CL1759" s="19"/>
      <c r="CM1759" s="19"/>
      <c r="CN1759" s="19"/>
      <c r="CO1759" s="19"/>
      <c r="CP1759" s="19"/>
      <c r="CQ1759" s="19"/>
      <c r="CR1759" s="19"/>
    </row>
    <row r="1760" spans="1:96" ht="107" customHeight="1">
      <c r="A1760" s="11" cm="1">
        <f t="array" ref="A1760">SUMPRODUCT(--ISNUMBER(SEARCH({"stranding","stranded"},E1760)))</f>
        <v>0</v>
      </c>
      <c r="B1760" s="12">
        <v>1929</v>
      </c>
      <c r="C1760" s="25" t="s">
        <v>3598</v>
      </c>
      <c r="D1760" s="26">
        <v>2011</v>
      </c>
      <c r="E1760" s="15" t="s">
        <v>3599</v>
      </c>
      <c r="F1760" s="15" t="s">
        <v>8059</v>
      </c>
      <c r="G1760" s="15">
        <f t="shared" si="27"/>
        <v>9</v>
      </c>
      <c r="H1760" s="16"/>
      <c r="I1760" s="16"/>
      <c r="J1760" s="16"/>
      <c r="K1760" s="16"/>
      <c r="L1760" s="16"/>
      <c r="M1760" s="16">
        <v>1</v>
      </c>
      <c r="N1760" s="16"/>
      <c r="O1760" s="16"/>
      <c r="P1760" s="17"/>
      <c r="Q1760" s="17"/>
      <c r="R1760" s="17">
        <v>1</v>
      </c>
      <c r="S1760" s="17"/>
      <c r="T1760" s="18"/>
      <c r="U1760" s="18">
        <v>1</v>
      </c>
      <c r="V1760" s="18"/>
      <c r="W1760" s="18">
        <v>1</v>
      </c>
      <c r="X1760" s="19"/>
      <c r="Y1760" s="19">
        <v>1</v>
      </c>
      <c r="Z1760" s="19"/>
      <c r="AA1760" s="19"/>
      <c r="AB1760" s="19"/>
      <c r="AC1760" s="19"/>
      <c r="AD1760" s="19"/>
      <c r="AE1760" s="19"/>
      <c r="AF1760" s="19"/>
      <c r="AG1760" s="19"/>
      <c r="AH1760" s="19"/>
      <c r="AI1760" s="19"/>
      <c r="AJ1760" s="17">
        <v>1</v>
      </c>
      <c r="AK1760" s="17"/>
      <c r="AL1760" s="17"/>
      <c r="AM1760" s="17"/>
      <c r="AN1760" s="17">
        <v>1</v>
      </c>
      <c r="AO1760" s="17"/>
      <c r="AP1760" s="17"/>
      <c r="AQ1760" s="17"/>
      <c r="AR1760" s="20"/>
      <c r="AS1760" s="20"/>
      <c r="AT1760" s="20"/>
      <c r="AU1760" s="20"/>
      <c r="AV1760" s="20"/>
      <c r="AW1760" s="20"/>
      <c r="AX1760" s="20"/>
      <c r="AY1760" s="20"/>
      <c r="AZ1760" s="20"/>
      <c r="BA1760" s="20"/>
      <c r="BB1760" s="20"/>
      <c r="BC1760" s="20"/>
      <c r="BD1760" s="16">
        <v>1</v>
      </c>
      <c r="BE1760" s="16"/>
      <c r="BF1760" s="16"/>
      <c r="BG1760" s="16"/>
      <c r="BH1760" s="16"/>
      <c r="BI1760" s="16"/>
      <c r="BJ1760" s="16"/>
      <c r="BK1760" s="16"/>
      <c r="BL1760" s="16"/>
      <c r="BM1760" s="16"/>
      <c r="BN1760" s="16"/>
      <c r="BO1760" s="16"/>
      <c r="BP1760" s="16"/>
      <c r="BQ1760" s="16"/>
      <c r="BR1760" s="16"/>
      <c r="BS1760" s="16"/>
      <c r="BT1760" s="16"/>
      <c r="BU1760" s="16">
        <v>1</v>
      </c>
      <c r="BV1760" s="16"/>
      <c r="BW1760" s="16"/>
      <c r="BX1760" s="16"/>
      <c r="BY1760" s="16"/>
      <c r="BZ1760" s="16">
        <v>1</v>
      </c>
      <c r="CA1760" s="16"/>
      <c r="CB1760" s="16"/>
      <c r="CC1760" s="16"/>
      <c r="CD1760" s="16"/>
      <c r="CE1760" s="16"/>
      <c r="CF1760" s="16"/>
      <c r="CG1760" s="19"/>
      <c r="CH1760" s="19"/>
      <c r="CI1760" s="19"/>
      <c r="CJ1760" s="19"/>
      <c r="CK1760" s="19"/>
      <c r="CL1760" s="19"/>
      <c r="CM1760" s="19"/>
      <c r="CN1760" s="19"/>
      <c r="CO1760" s="19"/>
      <c r="CP1760" s="19"/>
      <c r="CQ1760" s="19">
        <v>1</v>
      </c>
      <c r="CR1760" s="19"/>
    </row>
    <row r="1761" spans="1:96" ht="107" customHeight="1">
      <c r="A1761" s="11" cm="1">
        <f t="array" ref="A1761">SUMPRODUCT(--ISNUMBER(SEARCH({"stranding","stranded"},E1761)))</f>
        <v>0</v>
      </c>
      <c r="B1761" s="12">
        <v>1930</v>
      </c>
      <c r="C1761" s="21" t="s">
        <v>3600</v>
      </c>
      <c r="D1761" s="22">
        <v>2011</v>
      </c>
      <c r="E1761" s="15" t="s">
        <v>3601</v>
      </c>
      <c r="F1761" s="15" t="s">
        <v>7231</v>
      </c>
      <c r="G1761" s="15">
        <f t="shared" si="27"/>
        <v>6</v>
      </c>
      <c r="H1761" s="16"/>
      <c r="I1761" s="16"/>
      <c r="J1761" s="16">
        <v>2</v>
      </c>
      <c r="K1761" s="16"/>
      <c r="L1761" s="16"/>
      <c r="M1761" s="16"/>
      <c r="N1761" s="16">
        <v>1</v>
      </c>
      <c r="O1761" s="16"/>
      <c r="P1761" s="17">
        <v>1</v>
      </c>
      <c r="Q1761" s="17"/>
      <c r="R1761" s="17">
        <v>1</v>
      </c>
      <c r="S1761" s="17"/>
      <c r="T1761" s="18"/>
      <c r="U1761" s="18">
        <v>1</v>
      </c>
      <c r="V1761" s="18"/>
      <c r="W1761" s="18"/>
      <c r="X1761" s="19"/>
      <c r="Y1761" s="19">
        <v>1</v>
      </c>
      <c r="Z1761" s="19"/>
      <c r="AA1761" s="19"/>
      <c r="AB1761" s="19"/>
      <c r="AC1761" s="19"/>
      <c r="AD1761" s="19"/>
      <c r="AE1761" s="19"/>
      <c r="AF1761" s="19"/>
      <c r="AG1761" s="19"/>
      <c r="AH1761" s="19"/>
      <c r="AI1761" s="19"/>
      <c r="AJ1761" s="17"/>
      <c r="AK1761" s="17"/>
      <c r="AL1761" s="17"/>
      <c r="AM1761" s="17"/>
      <c r="AN1761" s="17">
        <v>1</v>
      </c>
      <c r="AO1761" s="17"/>
      <c r="AP1761" s="17"/>
      <c r="AQ1761" s="17"/>
      <c r="AR1761" s="20"/>
      <c r="AS1761" s="20"/>
      <c r="AT1761" s="20"/>
      <c r="AU1761" s="20"/>
      <c r="AV1761" s="20"/>
      <c r="AW1761" s="20"/>
      <c r="AX1761" s="20"/>
      <c r="AY1761" s="20"/>
      <c r="AZ1761" s="20"/>
      <c r="BA1761" s="20"/>
      <c r="BB1761" s="20"/>
      <c r="BC1761" s="20"/>
      <c r="BD1761" s="16"/>
      <c r="BE1761" s="16"/>
      <c r="BF1761" s="16"/>
      <c r="BG1761" s="16"/>
      <c r="BH1761" s="16"/>
      <c r="BI1761" s="16"/>
      <c r="BJ1761" s="16"/>
      <c r="BK1761" s="16"/>
      <c r="BL1761" s="16"/>
      <c r="BM1761" s="16"/>
      <c r="BN1761" s="16"/>
      <c r="BO1761" s="16"/>
      <c r="BP1761" s="16"/>
      <c r="BQ1761" s="16"/>
      <c r="BR1761" s="16"/>
      <c r="BS1761" s="16"/>
      <c r="BT1761" s="16"/>
      <c r="BU1761" s="16"/>
      <c r="BV1761" s="16"/>
      <c r="BW1761" s="16"/>
      <c r="BX1761" s="16"/>
      <c r="BY1761" s="16"/>
      <c r="BZ1761" s="16">
        <v>1</v>
      </c>
      <c r="CA1761" s="16"/>
      <c r="CB1761" s="16"/>
      <c r="CC1761" s="16"/>
      <c r="CD1761" s="16"/>
      <c r="CE1761" s="16"/>
      <c r="CF1761" s="16"/>
      <c r="CG1761" s="19"/>
      <c r="CH1761" s="19"/>
      <c r="CI1761" s="19"/>
      <c r="CJ1761" s="19"/>
      <c r="CK1761" s="19"/>
      <c r="CL1761" s="19"/>
      <c r="CM1761" s="19"/>
      <c r="CN1761" s="19"/>
      <c r="CO1761" s="19"/>
      <c r="CP1761" s="19"/>
      <c r="CQ1761" s="19"/>
      <c r="CR1761" s="19">
        <v>1</v>
      </c>
    </row>
    <row r="1762" spans="1:96" ht="107" customHeight="1">
      <c r="A1762" s="11" cm="1">
        <f t="array" ref="A1762">SUMPRODUCT(--ISNUMBER(SEARCH({"stranding","stranded"},E1762)))</f>
        <v>0</v>
      </c>
      <c r="B1762" s="12">
        <v>1931</v>
      </c>
      <c r="C1762" s="25" t="s">
        <v>3602</v>
      </c>
      <c r="D1762" s="26">
        <v>2011</v>
      </c>
      <c r="E1762" s="15" t="s">
        <v>3603</v>
      </c>
      <c r="F1762" s="15" t="s">
        <v>7232</v>
      </c>
      <c r="G1762" s="15">
        <f t="shared" si="27"/>
        <v>7</v>
      </c>
      <c r="H1762" s="16"/>
      <c r="I1762" s="16"/>
      <c r="J1762" s="16"/>
      <c r="K1762" s="16"/>
      <c r="L1762" s="16"/>
      <c r="M1762" s="16"/>
      <c r="N1762" s="16"/>
      <c r="O1762" s="16"/>
      <c r="P1762" s="17"/>
      <c r="Q1762" s="17"/>
      <c r="R1762" s="17"/>
      <c r="S1762" s="17"/>
      <c r="T1762" s="18"/>
      <c r="U1762" s="18"/>
      <c r="V1762" s="18">
        <v>1</v>
      </c>
      <c r="W1762" s="18"/>
      <c r="X1762" s="19"/>
      <c r="Y1762" s="19">
        <v>1</v>
      </c>
      <c r="Z1762" s="19"/>
      <c r="AA1762" s="19"/>
      <c r="AB1762" s="19"/>
      <c r="AC1762" s="19"/>
      <c r="AD1762" s="19"/>
      <c r="AE1762" s="19"/>
      <c r="AF1762" s="19"/>
      <c r="AG1762" s="19"/>
      <c r="AH1762" s="19"/>
      <c r="AI1762" s="19"/>
      <c r="AJ1762" s="17">
        <v>1</v>
      </c>
      <c r="AK1762" s="17">
        <v>1</v>
      </c>
      <c r="AL1762" s="17"/>
      <c r="AM1762" s="17">
        <v>1</v>
      </c>
      <c r="AN1762" s="17">
        <v>1</v>
      </c>
      <c r="AO1762" s="17"/>
      <c r="AP1762" s="17"/>
      <c r="AQ1762" s="17"/>
      <c r="AR1762" s="20"/>
      <c r="AS1762" s="20"/>
      <c r="AT1762" s="20"/>
      <c r="AU1762" s="20"/>
      <c r="AV1762" s="20"/>
      <c r="AW1762" s="20"/>
      <c r="AX1762" s="20"/>
      <c r="AY1762" s="20"/>
      <c r="AZ1762" s="20"/>
      <c r="BA1762" s="20"/>
      <c r="BB1762" s="20"/>
      <c r="BC1762" s="20"/>
      <c r="BD1762" s="16"/>
      <c r="BE1762" s="16"/>
      <c r="BF1762" s="16"/>
      <c r="BG1762" s="16"/>
      <c r="BH1762" s="16"/>
      <c r="BI1762" s="16"/>
      <c r="BJ1762" s="16"/>
      <c r="BK1762" s="16"/>
      <c r="BL1762" s="16"/>
      <c r="BM1762" s="16"/>
      <c r="BN1762" s="16"/>
      <c r="BO1762" s="16"/>
      <c r="BP1762" s="16"/>
      <c r="BQ1762" s="16"/>
      <c r="BR1762" s="16"/>
      <c r="BS1762" s="16"/>
      <c r="BT1762" s="16"/>
      <c r="BU1762" s="16"/>
      <c r="BV1762" s="16"/>
      <c r="BW1762" s="16"/>
      <c r="BX1762" s="16"/>
      <c r="BY1762" s="16"/>
      <c r="BZ1762" s="16">
        <v>1</v>
      </c>
      <c r="CA1762" s="16"/>
      <c r="CB1762" s="16"/>
      <c r="CC1762" s="16"/>
      <c r="CD1762" s="16"/>
      <c r="CE1762" s="16"/>
      <c r="CF1762" s="16"/>
      <c r="CG1762" s="19"/>
      <c r="CH1762" s="19"/>
      <c r="CI1762" s="19">
        <v>1</v>
      </c>
      <c r="CJ1762" s="19"/>
      <c r="CK1762" s="19"/>
      <c r="CL1762" s="19"/>
      <c r="CM1762" s="19"/>
      <c r="CN1762" s="19"/>
      <c r="CO1762" s="19"/>
      <c r="CP1762" s="19"/>
      <c r="CQ1762" s="19"/>
      <c r="CR1762" s="19"/>
    </row>
    <row r="1763" spans="1:96" ht="107" customHeight="1">
      <c r="A1763" s="11" cm="1">
        <f t="array" ref="A1763">SUMPRODUCT(--ISNUMBER(SEARCH({"stranding","stranded"},E1763)))</f>
        <v>1</v>
      </c>
      <c r="B1763" s="12">
        <v>1932</v>
      </c>
      <c r="C1763" s="21" t="s">
        <v>3604</v>
      </c>
      <c r="D1763" s="22">
        <v>2011</v>
      </c>
      <c r="E1763" s="15" t="s">
        <v>3605</v>
      </c>
      <c r="F1763" s="15" t="s">
        <v>7233</v>
      </c>
      <c r="G1763" s="15">
        <f t="shared" si="27"/>
        <v>8</v>
      </c>
      <c r="H1763" s="16"/>
      <c r="I1763" s="16"/>
      <c r="J1763" s="16"/>
      <c r="K1763" s="16"/>
      <c r="L1763" s="16"/>
      <c r="M1763" s="16">
        <v>1</v>
      </c>
      <c r="N1763" s="16"/>
      <c r="O1763" s="16"/>
      <c r="P1763" s="17">
        <v>1</v>
      </c>
      <c r="Q1763" s="17"/>
      <c r="R1763" s="17"/>
      <c r="S1763" s="17"/>
      <c r="T1763" s="18"/>
      <c r="U1763" s="18">
        <v>1</v>
      </c>
      <c r="V1763" s="18"/>
      <c r="W1763" s="18"/>
      <c r="X1763" s="19"/>
      <c r="Y1763" s="19"/>
      <c r="Z1763" s="19"/>
      <c r="AA1763" s="19"/>
      <c r="AB1763" s="19"/>
      <c r="AC1763" s="19"/>
      <c r="AD1763" s="19"/>
      <c r="AE1763" s="19">
        <v>1</v>
      </c>
      <c r="AF1763" s="19">
        <v>1</v>
      </c>
      <c r="AG1763" s="19">
        <v>1</v>
      </c>
      <c r="AH1763" s="19"/>
      <c r="AI1763" s="19"/>
      <c r="AJ1763" s="17">
        <v>1</v>
      </c>
      <c r="AK1763" s="17"/>
      <c r="AL1763" s="17"/>
      <c r="AM1763" s="17"/>
      <c r="AN1763" s="17"/>
      <c r="AO1763" s="17"/>
      <c r="AP1763" s="17"/>
      <c r="AQ1763" s="17"/>
      <c r="AR1763" s="20"/>
      <c r="AS1763" s="20"/>
      <c r="AT1763" s="20"/>
      <c r="AU1763" s="20"/>
      <c r="AV1763" s="20"/>
      <c r="AW1763" s="20"/>
      <c r="AX1763" s="20">
        <v>1</v>
      </c>
      <c r="AY1763" s="20"/>
      <c r="AZ1763" s="20"/>
      <c r="BA1763" s="20"/>
      <c r="BB1763" s="20"/>
      <c r="BC1763" s="20"/>
      <c r="BD1763" s="16"/>
      <c r="BE1763" s="16"/>
      <c r="BF1763" s="16"/>
      <c r="BG1763" s="16"/>
      <c r="BH1763" s="16"/>
      <c r="BI1763" s="16"/>
      <c r="BJ1763" s="16"/>
      <c r="BK1763" s="16"/>
      <c r="BL1763" s="16"/>
      <c r="BM1763" s="16"/>
      <c r="BN1763" s="16"/>
      <c r="BO1763" s="16"/>
      <c r="BP1763" s="16"/>
      <c r="BQ1763" s="16"/>
      <c r="BR1763" s="16"/>
      <c r="BS1763" s="16"/>
      <c r="BT1763" s="16"/>
      <c r="BU1763" s="16"/>
      <c r="BV1763" s="16"/>
      <c r="BW1763" s="16"/>
      <c r="BX1763" s="16"/>
      <c r="BY1763" s="16">
        <v>1</v>
      </c>
      <c r="BZ1763" s="16"/>
      <c r="CA1763" s="16"/>
      <c r="CB1763" s="16"/>
      <c r="CC1763" s="16"/>
      <c r="CD1763" s="16"/>
      <c r="CE1763" s="16"/>
      <c r="CF1763" s="16"/>
      <c r="CG1763" s="19"/>
      <c r="CH1763" s="19"/>
      <c r="CI1763" s="19"/>
      <c r="CJ1763" s="19"/>
      <c r="CK1763" s="19"/>
      <c r="CL1763" s="19">
        <v>1</v>
      </c>
      <c r="CM1763" s="19"/>
      <c r="CN1763" s="19"/>
      <c r="CO1763" s="19"/>
      <c r="CP1763" s="19"/>
      <c r="CQ1763" s="19"/>
      <c r="CR1763" s="19"/>
    </row>
    <row r="1764" spans="1:96" ht="107" customHeight="1">
      <c r="A1764" s="11" cm="1">
        <f t="array" ref="A1764">SUMPRODUCT(--ISNUMBER(SEARCH({"stranding","stranded"},E1764)))</f>
        <v>0</v>
      </c>
      <c r="B1764" s="12">
        <v>1933</v>
      </c>
      <c r="C1764" s="25" t="s">
        <v>3606</v>
      </c>
      <c r="D1764" s="26">
        <v>2011</v>
      </c>
      <c r="E1764" s="15" t="s">
        <v>3607</v>
      </c>
      <c r="F1764" s="15" t="s">
        <v>6029</v>
      </c>
      <c r="G1764" s="15">
        <f t="shared" si="27"/>
        <v>3</v>
      </c>
      <c r="H1764" s="16"/>
      <c r="I1764" s="16"/>
      <c r="J1764" s="16"/>
      <c r="K1764" s="16">
        <v>1</v>
      </c>
      <c r="L1764" s="16">
        <v>1</v>
      </c>
      <c r="M1764" s="16"/>
      <c r="N1764" s="16"/>
      <c r="O1764" s="16"/>
      <c r="P1764" s="17"/>
      <c r="Q1764" s="17"/>
      <c r="R1764" s="17"/>
      <c r="S1764" s="17"/>
      <c r="T1764" s="18"/>
      <c r="U1764" s="18">
        <v>1</v>
      </c>
      <c r="V1764" s="18"/>
      <c r="W1764" s="18"/>
      <c r="X1764" s="19"/>
      <c r="Y1764" s="19">
        <v>1</v>
      </c>
      <c r="Z1764" s="19"/>
      <c r="AA1764" s="19">
        <v>1</v>
      </c>
      <c r="AB1764" s="19"/>
      <c r="AC1764" s="19"/>
      <c r="AD1764" s="19"/>
      <c r="AE1764" s="19"/>
      <c r="AF1764" s="19"/>
      <c r="AG1764" s="19"/>
      <c r="AH1764" s="19"/>
      <c r="AI1764" s="19"/>
      <c r="AJ1764" s="17"/>
      <c r="AK1764" s="17"/>
      <c r="AL1764" s="17"/>
      <c r="AM1764" s="17"/>
      <c r="AN1764" s="17"/>
      <c r="AO1764" s="17"/>
      <c r="AP1764" s="17"/>
      <c r="AQ1764" s="17"/>
      <c r="AR1764" s="20"/>
      <c r="AS1764" s="20"/>
      <c r="AT1764" s="20"/>
      <c r="AU1764" s="20"/>
      <c r="AV1764" s="20"/>
      <c r="AW1764" s="20"/>
      <c r="AX1764" s="20"/>
      <c r="AY1764" s="20"/>
      <c r="AZ1764" s="20"/>
      <c r="BA1764" s="20"/>
      <c r="BB1764" s="20"/>
      <c r="BC1764" s="20"/>
      <c r="BD1764" s="16"/>
      <c r="BE1764" s="16"/>
      <c r="BF1764" s="16"/>
      <c r="BG1764" s="16"/>
      <c r="BH1764" s="16"/>
      <c r="BI1764" s="16"/>
      <c r="BJ1764" s="16"/>
      <c r="BK1764" s="16"/>
      <c r="BL1764" s="16"/>
      <c r="BM1764" s="16"/>
      <c r="BN1764" s="16"/>
      <c r="BO1764" s="16"/>
      <c r="BP1764" s="16"/>
      <c r="BQ1764" s="16"/>
      <c r="BR1764" s="16"/>
      <c r="BS1764" s="16"/>
      <c r="BT1764" s="16"/>
      <c r="BU1764" s="16"/>
      <c r="BV1764" s="16"/>
      <c r="BW1764" s="16"/>
      <c r="BX1764" s="16"/>
      <c r="BY1764" s="16"/>
      <c r="BZ1764" s="16"/>
      <c r="CA1764" s="16"/>
      <c r="CB1764" s="16"/>
      <c r="CC1764" s="16"/>
      <c r="CD1764" s="16"/>
      <c r="CE1764" s="16"/>
      <c r="CF1764" s="16"/>
      <c r="CG1764" s="19"/>
      <c r="CH1764" s="19"/>
      <c r="CI1764" s="19"/>
      <c r="CJ1764" s="19"/>
      <c r="CK1764" s="19"/>
      <c r="CL1764" s="19"/>
      <c r="CM1764" s="19"/>
      <c r="CN1764" s="19"/>
      <c r="CO1764" s="19">
        <v>1</v>
      </c>
      <c r="CP1764" s="19"/>
      <c r="CQ1764" s="19"/>
      <c r="CR1764" s="19"/>
    </row>
    <row r="1765" spans="1:96" ht="107" customHeight="1">
      <c r="A1765" s="11" cm="1">
        <f t="array" ref="A1765">SUMPRODUCT(--ISNUMBER(SEARCH({"stranding","stranded"},E1765)))</f>
        <v>0</v>
      </c>
      <c r="B1765" s="12">
        <v>1934</v>
      </c>
      <c r="C1765" s="21" t="s">
        <v>3608</v>
      </c>
      <c r="D1765" s="22">
        <v>2011</v>
      </c>
      <c r="E1765" s="15" t="s">
        <v>3609</v>
      </c>
      <c r="F1765" s="15" t="s">
        <v>6029</v>
      </c>
      <c r="G1765" s="15">
        <f t="shared" si="27"/>
        <v>3</v>
      </c>
      <c r="H1765" s="16"/>
      <c r="I1765" s="16"/>
      <c r="J1765" s="16"/>
      <c r="K1765" s="16">
        <v>1</v>
      </c>
      <c r="L1765" s="16"/>
      <c r="M1765" s="16"/>
      <c r="N1765" s="16"/>
      <c r="O1765" s="16"/>
      <c r="P1765" s="17"/>
      <c r="Q1765" s="17"/>
      <c r="R1765" s="17"/>
      <c r="S1765" s="17"/>
      <c r="T1765" s="18"/>
      <c r="U1765" s="18">
        <v>1</v>
      </c>
      <c r="V1765" s="18"/>
      <c r="W1765" s="18"/>
      <c r="X1765" s="19"/>
      <c r="Y1765" s="19">
        <v>1</v>
      </c>
      <c r="Z1765" s="19"/>
      <c r="AA1765" s="19">
        <v>1</v>
      </c>
      <c r="AB1765" s="19"/>
      <c r="AC1765" s="19"/>
      <c r="AD1765" s="19"/>
      <c r="AE1765" s="19"/>
      <c r="AF1765" s="19"/>
      <c r="AG1765" s="19"/>
      <c r="AH1765" s="19"/>
      <c r="AI1765" s="19"/>
      <c r="AJ1765" s="17"/>
      <c r="AK1765" s="17"/>
      <c r="AL1765" s="17"/>
      <c r="AM1765" s="17"/>
      <c r="AN1765" s="17"/>
      <c r="AO1765" s="17"/>
      <c r="AP1765" s="17"/>
      <c r="AQ1765" s="17"/>
      <c r="AR1765" s="20"/>
      <c r="AS1765" s="20"/>
      <c r="AT1765" s="20"/>
      <c r="AU1765" s="20"/>
      <c r="AV1765" s="20"/>
      <c r="AW1765" s="20"/>
      <c r="AX1765" s="20"/>
      <c r="AY1765" s="20"/>
      <c r="AZ1765" s="20"/>
      <c r="BA1765" s="20"/>
      <c r="BB1765" s="20"/>
      <c r="BC1765" s="20"/>
      <c r="BD1765" s="16"/>
      <c r="BE1765" s="16"/>
      <c r="BF1765" s="16"/>
      <c r="BG1765" s="16"/>
      <c r="BH1765" s="16"/>
      <c r="BI1765" s="16"/>
      <c r="BJ1765" s="16"/>
      <c r="BK1765" s="16"/>
      <c r="BL1765" s="16"/>
      <c r="BM1765" s="16"/>
      <c r="BN1765" s="16"/>
      <c r="BO1765" s="16"/>
      <c r="BP1765" s="16"/>
      <c r="BQ1765" s="16"/>
      <c r="BR1765" s="16"/>
      <c r="BS1765" s="16"/>
      <c r="BT1765" s="16"/>
      <c r="BU1765" s="16"/>
      <c r="BV1765" s="16"/>
      <c r="BW1765" s="16"/>
      <c r="BX1765" s="16"/>
      <c r="BY1765" s="16"/>
      <c r="BZ1765" s="16"/>
      <c r="CA1765" s="16"/>
      <c r="CB1765" s="16"/>
      <c r="CC1765" s="16"/>
      <c r="CD1765" s="16"/>
      <c r="CE1765" s="16"/>
      <c r="CF1765" s="16"/>
      <c r="CG1765" s="19"/>
      <c r="CH1765" s="19"/>
      <c r="CI1765" s="19"/>
      <c r="CJ1765" s="19"/>
      <c r="CK1765" s="19"/>
      <c r="CL1765" s="19"/>
      <c r="CM1765" s="19"/>
      <c r="CN1765" s="19"/>
      <c r="CO1765" s="19">
        <v>1</v>
      </c>
      <c r="CP1765" s="19"/>
      <c r="CQ1765" s="19"/>
      <c r="CR1765" s="19"/>
    </row>
    <row r="1766" spans="1:96" ht="107" customHeight="1">
      <c r="A1766" s="11" cm="1">
        <f t="array" ref="A1766">SUMPRODUCT(--ISNUMBER(SEARCH({"stranding","stranded"},E1766)))</f>
        <v>0</v>
      </c>
      <c r="B1766" s="12">
        <v>1935</v>
      </c>
      <c r="C1766" s="25" t="s">
        <v>3610</v>
      </c>
      <c r="D1766" s="26">
        <v>2011</v>
      </c>
      <c r="E1766" s="15" t="s">
        <v>3611</v>
      </c>
      <c r="F1766" s="15" t="s">
        <v>7234</v>
      </c>
      <c r="G1766" s="15">
        <f t="shared" si="27"/>
        <v>3</v>
      </c>
      <c r="H1766" s="16"/>
      <c r="I1766" s="16"/>
      <c r="J1766" s="16"/>
      <c r="K1766" s="16"/>
      <c r="L1766" s="16">
        <v>1</v>
      </c>
      <c r="M1766" s="16"/>
      <c r="N1766" s="16"/>
      <c r="O1766" s="16"/>
      <c r="P1766" s="17"/>
      <c r="Q1766" s="17"/>
      <c r="R1766" s="17"/>
      <c r="S1766" s="17"/>
      <c r="T1766" s="18">
        <v>1</v>
      </c>
      <c r="U1766" s="18"/>
      <c r="V1766" s="18"/>
      <c r="W1766" s="18"/>
      <c r="X1766" s="19"/>
      <c r="Y1766" s="19">
        <v>1</v>
      </c>
      <c r="Z1766" s="19"/>
      <c r="AA1766" s="19">
        <v>1</v>
      </c>
      <c r="AB1766" s="19"/>
      <c r="AC1766" s="19"/>
      <c r="AD1766" s="19"/>
      <c r="AE1766" s="19"/>
      <c r="AF1766" s="19"/>
      <c r="AG1766" s="19"/>
      <c r="AH1766" s="19"/>
      <c r="AI1766" s="19"/>
      <c r="AJ1766" s="17"/>
      <c r="AK1766" s="17"/>
      <c r="AL1766" s="17"/>
      <c r="AM1766" s="17"/>
      <c r="AN1766" s="17"/>
      <c r="AO1766" s="17"/>
      <c r="AP1766" s="17"/>
      <c r="AQ1766" s="17"/>
      <c r="AR1766" s="20"/>
      <c r="AS1766" s="20"/>
      <c r="AT1766" s="20"/>
      <c r="AU1766" s="20"/>
      <c r="AV1766" s="20"/>
      <c r="AW1766" s="20"/>
      <c r="AX1766" s="20"/>
      <c r="AY1766" s="20"/>
      <c r="AZ1766" s="20"/>
      <c r="BA1766" s="20"/>
      <c r="BB1766" s="20"/>
      <c r="BC1766" s="20"/>
      <c r="BD1766" s="16"/>
      <c r="BE1766" s="16"/>
      <c r="BF1766" s="16"/>
      <c r="BG1766" s="16"/>
      <c r="BH1766" s="16"/>
      <c r="BI1766" s="16"/>
      <c r="BJ1766" s="16"/>
      <c r="BK1766" s="16"/>
      <c r="BL1766" s="16"/>
      <c r="BM1766" s="16"/>
      <c r="BN1766" s="16"/>
      <c r="BO1766" s="16"/>
      <c r="BP1766" s="16"/>
      <c r="BQ1766" s="16"/>
      <c r="BR1766" s="16"/>
      <c r="BS1766" s="16"/>
      <c r="BT1766" s="16"/>
      <c r="BU1766" s="16"/>
      <c r="BV1766" s="16"/>
      <c r="BW1766" s="16"/>
      <c r="BX1766" s="16"/>
      <c r="BY1766" s="16"/>
      <c r="BZ1766" s="16"/>
      <c r="CA1766" s="16"/>
      <c r="CB1766" s="16"/>
      <c r="CC1766" s="16"/>
      <c r="CD1766" s="16"/>
      <c r="CE1766" s="16"/>
      <c r="CF1766" s="16"/>
      <c r="CG1766" s="19"/>
      <c r="CH1766" s="19"/>
      <c r="CI1766" s="19"/>
      <c r="CJ1766" s="19"/>
      <c r="CK1766" s="19"/>
      <c r="CL1766" s="19">
        <v>1</v>
      </c>
      <c r="CM1766" s="19"/>
      <c r="CN1766" s="19"/>
      <c r="CO1766" s="19"/>
      <c r="CP1766" s="19"/>
      <c r="CQ1766" s="19"/>
      <c r="CR1766" s="19"/>
    </row>
    <row r="1767" spans="1:96" ht="107" customHeight="1">
      <c r="A1767" s="11" cm="1">
        <f t="array" ref="A1767">SUMPRODUCT(--ISNUMBER(SEARCH({"stranding","stranded"},E1767)))</f>
        <v>0</v>
      </c>
      <c r="B1767" s="12">
        <v>1936</v>
      </c>
      <c r="C1767" s="21" t="s">
        <v>3612</v>
      </c>
      <c r="D1767" s="22">
        <v>2011</v>
      </c>
      <c r="E1767" s="15" t="s">
        <v>3613</v>
      </c>
      <c r="F1767" s="15" t="s">
        <v>7235</v>
      </c>
      <c r="G1767" s="15">
        <f t="shared" si="27"/>
        <v>4</v>
      </c>
      <c r="H1767" s="16"/>
      <c r="I1767" s="16"/>
      <c r="J1767" s="16"/>
      <c r="K1767" s="16">
        <v>1</v>
      </c>
      <c r="L1767" s="16"/>
      <c r="M1767" s="16"/>
      <c r="N1767" s="16"/>
      <c r="O1767" s="16"/>
      <c r="P1767" s="17"/>
      <c r="Q1767" s="17"/>
      <c r="R1767" s="17"/>
      <c r="S1767" s="17"/>
      <c r="T1767" s="18"/>
      <c r="U1767" s="18"/>
      <c r="V1767" s="18"/>
      <c r="W1767" s="18"/>
      <c r="X1767" s="19">
        <v>1</v>
      </c>
      <c r="Y1767" s="19">
        <v>1</v>
      </c>
      <c r="Z1767" s="19">
        <v>1</v>
      </c>
      <c r="AA1767" s="19"/>
      <c r="AB1767" s="19"/>
      <c r="AC1767" s="19"/>
      <c r="AD1767" s="19"/>
      <c r="AE1767" s="19"/>
      <c r="AF1767" s="19"/>
      <c r="AG1767" s="19"/>
      <c r="AH1767" s="19"/>
      <c r="AI1767" s="19"/>
      <c r="AJ1767" s="17"/>
      <c r="AK1767" s="17"/>
      <c r="AL1767" s="17"/>
      <c r="AM1767" s="17"/>
      <c r="AN1767" s="17"/>
      <c r="AO1767" s="17"/>
      <c r="AP1767" s="17"/>
      <c r="AQ1767" s="17"/>
      <c r="AR1767" s="20"/>
      <c r="AS1767" s="20"/>
      <c r="AT1767" s="20"/>
      <c r="AU1767" s="20"/>
      <c r="AV1767" s="20"/>
      <c r="AW1767" s="20"/>
      <c r="AX1767" s="20"/>
      <c r="AY1767" s="20"/>
      <c r="AZ1767" s="20"/>
      <c r="BA1767" s="20"/>
      <c r="BB1767" s="20"/>
      <c r="BC1767" s="20"/>
      <c r="BD1767" s="16"/>
      <c r="BE1767" s="16"/>
      <c r="BF1767" s="16"/>
      <c r="BG1767" s="16"/>
      <c r="BH1767" s="16"/>
      <c r="BI1767" s="16"/>
      <c r="BJ1767" s="16"/>
      <c r="BK1767" s="16"/>
      <c r="BL1767" s="16"/>
      <c r="BM1767" s="16"/>
      <c r="BN1767" s="16"/>
      <c r="BO1767" s="16"/>
      <c r="BP1767" s="16"/>
      <c r="BQ1767" s="16"/>
      <c r="BR1767" s="16"/>
      <c r="BS1767" s="16"/>
      <c r="BT1767" s="16"/>
      <c r="BU1767" s="16"/>
      <c r="BV1767" s="16"/>
      <c r="BW1767" s="16"/>
      <c r="BX1767" s="16"/>
      <c r="BY1767" s="16"/>
      <c r="BZ1767" s="16"/>
      <c r="CA1767" s="16"/>
      <c r="CB1767" s="16"/>
      <c r="CC1767" s="16"/>
      <c r="CD1767" s="16"/>
      <c r="CE1767" s="16">
        <v>1</v>
      </c>
      <c r="CF1767" s="16"/>
      <c r="CG1767" s="19"/>
      <c r="CH1767" s="19"/>
      <c r="CI1767" s="19"/>
      <c r="CJ1767" s="19"/>
      <c r="CK1767" s="19"/>
      <c r="CL1767" s="19"/>
      <c r="CM1767" s="19"/>
      <c r="CN1767" s="19"/>
      <c r="CO1767" s="19"/>
      <c r="CP1767" s="19"/>
      <c r="CQ1767" s="19"/>
      <c r="CR1767" s="19">
        <v>1</v>
      </c>
    </row>
    <row r="1768" spans="1:96" ht="107" customHeight="1">
      <c r="A1768" s="11" cm="1">
        <f t="array" ref="A1768">SUMPRODUCT(--ISNUMBER(SEARCH({"stranding","stranded"},E1768)))</f>
        <v>0</v>
      </c>
      <c r="B1768" s="12">
        <v>1937</v>
      </c>
      <c r="C1768" s="25" t="s">
        <v>3614</v>
      </c>
      <c r="D1768" s="26">
        <v>2011</v>
      </c>
      <c r="E1768" s="15" t="s">
        <v>3615</v>
      </c>
      <c r="F1768" s="15" t="s">
        <v>7236</v>
      </c>
      <c r="G1768" s="15">
        <f t="shared" si="27"/>
        <v>5</v>
      </c>
      <c r="H1768" s="16"/>
      <c r="I1768" s="16"/>
      <c r="J1768" s="16"/>
      <c r="K1768" s="16"/>
      <c r="L1768" s="16"/>
      <c r="M1768" s="16"/>
      <c r="N1768" s="16"/>
      <c r="O1768" s="16"/>
      <c r="P1768" s="17"/>
      <c r="Q1768" s="17"/>
      <c r="R1768" s="17"/>
      <c r="S1768" s="17"/>
      <c r="T1768" s="18"/>
      <c r="U1768" s="18"/>
      <c r="V1768" s="18"/>
      <c r="W1768" s="18"/>
      <c r="X1768" s="19"/>
      <c r="Y1768" s="19">
        <v>1</v>
      </c>
      <c r="Z1768" s="19"/>
      <c r="AA1768" s="19">
        <v>1</v>
      </c>
      <c r="AB1768" s="19"/>
      <c r="AC1768" s="19"/>
      <c r="AD1768" s="19"/>
      <c r="AE1768" s="19"/>
      <c r="AF1768" s="19"/>
      <c r="AG1768" s="19"/>
      <c r="AH1768" s="19"/>
      <c r="AI1768" s="19"/>
      <c r="AJ1768" s="17"/>
      <c r="AK1768" s="17"/>
      <c r="AL1768" s="17"/>
      <c r="AM1768" s="17"/>
      <c r="AN1768" s="17"/>
      <c r="AO1768" s="17"/>
      <c r="AP1768" s="17"/>
      <c r="AQ1768" s="17"/>
      <c r="AR1768" s="20"/>
      <c r="AS1768" s="20"/>
      <c r="AT1768" s="20"/>
      <c r="AU1768" s="20"/>
      <c r="AV1768" s="20"/>
      <c r="AW1768" s="20"/>
      <c r="AX1768" s="20"/>
      <c r="AY1768" s="20"/>
      <c r="AZ1768" s="20"/>
      <c r="BA1768" s="20"/>
      <c r="BB1768" s="20"/>
      <c r="BC1768" s="20"/>
      <c r="BD1768" s="16"/>
      <c r="BE1768" s="16"/>
      <c r="BF1768" s="16"/>
      <c r="BG1768" s="16">
        <v>1</v>
      </c>
      <c r="BH1768" s="16"/>
      <c r="BI1768" s="16"/>
      <c r="BJ1768" s="16"/>
      <c r="BK1768" s="16"/>
      <c r="BL1768" s="16"/>
      <c r="BM1768" s="16"/>
      <c r="BN1768" s="16"/>
      <c r="BO1768" s="16"/>
      <c r="BP1768" s="16"/>
      <c r="BQ1768" s="16"/>
      <c r="BR1768" s="16">
        <v>1</v>
      </c>
      <c r="BS1768" s="16"/>
      <c r="BT1768" s="16"/>
      <c r="BU1768" s="16"/>
      <c r="BV1768" s="16"/>
      <c r="BW1768" s="16"/>
      <c r="BX1768" s="16"/>
      <c r="BY1768" s="16"/>
      <c r="BZ1768" s="16"/>
      <c r="CA1768" s="16"/>
      <c r="CB1768" s="16"/>
      <c r="CC1768" s="16">
        <v>1</v>
      </c>
      <c r="CD1768" s="16"/>
      <c r="CE1768" s="16"/>
      <c r="CF1768" s="16"/>
      <c r="CG1768" s="19"/>
      <c r="CH1768" s="19"/>
      <c r="CI1768" s="19"/>
      <c r="CJ1768" s="19"/>
      <c r="CK1768" s="19"/>
      <c r="CL1768" s="19"/>
      <c r="CM1768" s="19"/>
      <c r="CN1768" s="19"/>
      <c r="CO1768" s="19">
        <v>1</v>
      </c>
      <c r="CP1768" s="19"/>
      <c r="CQ1768" s="19"/>
      <c r="CR1768" s="19"/>
    </row>
    <row r="1769" spans="1:96" ht="107" customHeight="1">
      <c r="A1769" s="11" cm="1">
        <f t="array" ref="A1769">SUMPRODUCT(--ISNUMBER(SEARCH({"stranding","stranded"},E1769)))</f>
        <v>0</v>
      </c>
      <c r="B1769" s="12">
        <v>1938</v>
      </c>
      <c r="C1769" s="21" t="s">
        <v>3616</v>
      </c>
      <c r="D1769" s="22">
        <v>2011</v>
      </c>
      <c r="E1769" s="15" t="s">
        <v>3617</v>
      </c>
      <c r="F1769" s="15" t="s">
        <v>7237</v>
      </c>
      <c r="G1769" s="15">
        <f t="shared" si="27"/>
        <v>4</v>
      </c>
      <c r="H1769" s="16"/>
      <c r="I1769" s="16"/>
      <c r="J1769" s="16"/>
      <c r="K1769" s="16"/>
      <c r="L1769" s="16"/>
      <c r="M1769" s="16"/>
      <c r="N1769" s="16"/>
      <c r="O1769" s="16"/>
      <c r="P1769" s="17"/>
      <c r="Q1769" s="17"/>
      <c r="R1769" s="17"/>
      <c r="S1769" s="17"/>
      <c r="T1769" s="18">
        <v>1</v>
      </c>
      <c r="U1769" s="18"/>
      <c r="V1769" s="18"/>
      <c r="W1769" s="18">
        <v>1</v>
      </c>
      <c r="X1769" s="19"/>
      <c r="Y1769" s="19">
        <v>1</v>
      </c>
      <c r="Z1769" s="19"/>
      <c r="AA1769" s="19">
        <v>1</v>
      </c>
      <c r="AB1769" s="19"/>
      <c r="AC1769" s="19"/>
      <c r="AD1769" s="19"/>
      <c r="AE1769" s="19"/>
      <c r="AF1769" s="19"/>
      <c r="AG1769" s="19"/>
      <c r="AH1769" s="19"/>
      <c r="AI1769" s="19"/>
      <c r="AJ1769" s="17"/>
      <c r="AK1769" s="17"/>
      <c r="AL1769" s="17"/>
      <c r="AM1769" s="17"/>
      <c r="AN1769" s="17"/>
      <c r="AO1769" s="17"/>
      <c r="AP1769" s="17"/>
      <c r="AQ1769" s="17"/>
      <c r="AR1769" s="20"/>
      <c r="AS1769" s="20"/>
      <c r="AT1769" s="20"/>
      <c r="AU1769" s="20"/>
      <c r="AV1769" s="20"/>
      <c r="AW1769" s="20"/>
      <c r="AX1769" s="20"/>
      <c r="AY1769" s="20"/>
      <c r="AZ1769" s="20"/>
      <c r="BA1769" s="20"/>
      <c r="BB1769" s="20"/>
      <c r="BC1769" s="20"/>
      <c r="BD1769" s="16"/>
      <c r="BE1769" s="16"/>
      <c r="BF1769" s="16"/>
      <c r="BG1769" s="16"/>
      <c r="BH1769" s="16"/>
      <c r="BI1769" s="16"/>
      <c r="BJ1769" s="16"/>
      <c r="BK1769" s="16"/>
      <c r="BL1769" s="16"/>
      <c r="BM1769" s="16"/>
      <c r="BN1769" s="16"/>
      <c r="BO1769" s="16"/>
      <c r="BP1769" s="16"/>
      <c r="BQ1769" s="16"/>
      <c r="BR1769" s="16"/>
      <c r="BS1769" s="16"/>
      <c r="BT1769" s="16"/>
      <c r="BU1769" s="16"/>
      <c r="BV1769" s="16"/>
      <c r="BW1769" s="16"/>
      <c r="BX1769" s="16"/>
      <c r="BY1769" s="16"/>
      <c r="BZ1769" s="16"/>
      <c r="CA1769" s="16"/>
      <c r="CB1769" s="16"/>
      <c r="CC1769" s="16"/>
      <c r="CD1769" s="16"/>
      <c r="CE1769" s="16"/>
      <c r="CF1769" s="16"/>
      <c r="CG1769" s="19"/>
      <c r="CH1769" s="19"/>
      <c r="CI1769" s="19"/>
      <c r="CJ1769" s="19">
        <v>1</v>
      </c>
      <c r="CK1769" s="19"/>
      <c r="CL1769" s="19"/>
      <c r="CM1769" s="19"/>
      <c r="CN1769" s="19"/>
      <c r="CO1769" s="19"/>
      <c r="CP1769" s="19"/>
      <c r="CQ1769" s="19"/>
      <c r="CR1769" s="19"/>
    </row>
    <row r="1770" spans="1:96" ht="107" customHeight="1">
      <c r="A1770" s="11" cm="1">
        <f t="array" ref="A1770">SUMPRODUCT(--ISNUMBER(SEARCH({"stranding","stranded"},E1770)))</f>
        <v>0</v>
      </c>
      <c r="B1770" s="12">
        <v>1939</v>
      </c>
      <c r="C1770" s="25" t="s">
        <v>3618</v>
      </c>
      <c r="D1770" s="26">
        <v>2011</v>
      </c>
      <c r="E1770" s="15" t="s">
        <v>3619</v>
      </c>
      <c r="F1770" s="15" t="s">
        <v>7238</v>
      </c>
      <c r="G1770" s="15">
        <f t="shared" si="27"/>
        <v>3</v>
      </c>
      <c r="H1770" s="16"/>
      <c r="I1770" s="16"/>
      <c r="J1770" s="16"/>
      <c r="K1770" s="16"/>
      <c r="L1770" s="16"/>
      <c r="M1770" s="16"/>
      <c r="N1770" s="16"/>
      <c r="O1770" s="16"/>
      <c r="P1770" s="17">
        <v>1</v>
      </c>
      <c r="Q1770" s="17"/>
      <c r="R1770" s="17"/>
      <c r="S1770" s="17"/>
      <c r="T1770" s="18"/>
      <c r="U1770" s="18"/>
      <c r="V1770" s="18"/>
      <c r="W1770" s="18"/>
      <c r="X1770" s="19"/>
      <c r="Y1770" s="19">
        <v>1</v>
      </c>
      <c r="Z1770" s="19"/>
      <c r="AA1770" s="19">
        <v>1</v>
      </c>
      <c r="AB1770" s="19"/>
      <c r="AC1770" s="19"/>
      <c r="AD1770" s="19"/>
      <c r="AE1770" s="19"/>
      <c r="AF1770" s="19"/>
      <c r="AG1770" s="19"/>
      <c r="AH1770" s="19"/>
      <c r="AI1770" s="19"/>
      <c r="AJ1770" s="17"/>
      <c r="AK1770" s="17"/>
      <c r="AL1770" s="17"/>
      <c r="AM1770" s="17"/>
      <c r="AN1770" s="17"/>
      <c r="AO1770" s="17"/>
      <c r="AP1770" s="17"/>
      <c r="AQ1770" s="17"/>
      <c r="AR1770" s="20"/>
      <c r="AS1770" s="20"/>
      <c r="AT1770" s="20"/>
      <c r="AU1770" s="20"/>
      <c r="AV1770" s="20"/>
      <c r="AW1770" s="20"/>
      <c r="AX1770" s="20"/>
      <c r="AY1770" s="20"/>
      <c r="AZ1770" s="20"/>
      <c r="BA1770" s="20"/>
      <c r="BB1770" s="20"/>
      <c r="BC1770" s="20"/>
      <c r="BD1770" s="16"/>
      <c r="BE1770" s="16"/>
      <c r="BF1770" s="16"/>
      <c r="BG1770" s="16"/>
      <c r="BH1770" s="16"/>
      <c r="BI1770" s="16"/>
      <c r="BJ1770" s="16"/>
      <c r="BK1770" s="16"/>
      <c r="BL1770" s="16"/>
      <c r="BM1770" s="16"/>
      <c r="BN1770" s="16"/>
      <c r="BO1770" s="16"/>
      <c r="BP1770" s="16"/>
      <c r="BQ1770" s="16"/>
      <c r="BR1770" s="16"/>
      <c r="BS1770" s="16"/>
      <c r="BT1770" s="16"/>
      <c r="BU1770" s="16"/>
      <c r="BV1770" s="16"/>
      <c r="BW1770" s="16"/>
      <c r="BX1770" s="16"/>
      <c r="BY1770" s="16"/>
      <c r="BZ1770" s="16"/>
      <c r="CA1770" s="16"/>
      <c r="CB1770" s="16"/>
      <c r="CC1770" s="16"/>
      <c r="CD1770" s="16"/>
      <c r="CE1770" s="16"/>
      <c r="CF1770" s="16"/>
      <c r="CG1770" s="19"/>
      <c r="CH1770" s="19"/>
      <c r="CI1770" s="19"/>
      <c r="CJ1770" s="19"/>
      <c r="CK1770" s="19"/>
      <c r="CL1770" s="19"/>
      <c r="CM1770" s="19"/>
      <c r="CN1770" s="19"/>
      <c r="CO1770" s="19"/>
      <c r="CP1770" s="19"/>
      <c r="CQ1770" s="19">
        <v>1</v>
      </c>
      <c r="CR1770" s="19"/>
    </row>
    <row r="1771" spans="1:96" ht="107" customHeight="1">
      <c r="A1771" s="11" cm="1">
        <f t="array" ref="A1771">SUMPRODUCT(--ISNUMBER(SEARCH({"stranding","stranded"},E1771)))</f>
        <v>0</v>
      </c>
      <c r="B1771" s="12">
        <v>1940</v>
      </c>
      <c r="C1771" s="21" t="s">
        <v>3620</v>
      </c>
      <c r="D1771" s="22">
        <v>2011</v>
      </c>
      <c r="E1771" s="15" t="s">
        <v>3621</v>
      </c>
      <c r="F1771" s="15" t="s">
        <v>28</v>
      </c>
      <c r="G1771" s="15">
        <f t="shared" si="27"/>
        <v>1</v>
      </c>
      <c r="H1771" s="16"/>
      <c r="I1771" s="16"/>
      <c r="J1771" s="16"/>
      <c r="K1771" s="16"/>
      <c r="L1771" s="16">
        <v>1</v>
      </c>
      <c r="M1771" s="16"/>
      <c r="N1771" s="16"/>
      <c r="O1771" s="16"/>
      <c r="P1771" s="17"/>
      <c r="Q1771" s="17"/>
      <c r="R1771" s="17"/>
      <c r="S1771" s="17"/>
      <c r="T1771" s="18"/>
      <c r="U1771" s="18"/>
      <c r="V1771" s="18"/>
      <c r="W1771" s="18"/>
      <c r="X1771" s="19"/>
      <c r="Y1771" s="19"/>
      <c r="Z1771" s="19"/>
      <c r="AA1771" s="19"/>
      <c r="AB1771" s="19"/>
      <c r="AC1771" s="19"/>
      <c r="AD1771" s="19"/>
      <c r="AE1771" s="19">
        <v>1</v>
      </c>
      <c r="AF1771" s="19"/>
      <c r="AG1771" s="19"/>
      <c r="AH1771" s="19"/>
      <c r="AI1771" s="19"/>
      <c r="AJ1771" s="17"/>
      <c r="AK1771" s="17"/>
      <c r="AL1771" s="17"/>
      <c r="AM1771" s="17"/>
      <c r="AN1771" s="17"/>
      <c r="AO1771" s="17"/>
      <c r="AP1771" s="17"/>
      <c r="AQ1771" s="17"/>
      <c r="AR1771" s="20"/>
      <c r="AS1771" s="20"/>
      <c r="AT1771" s="20"/>
      <c r="AU1771" s="20"/>
      <c r="AV1771" s="20"/>
      <c r="AW1771" s="20"/>
      <c r="AX1771" s="20"/>
      <c r="AY1771" s="20"/>
      <c r="AZ1771" s="20"/>
      <c r="BA1771" s="20"/>
      <c r="BB1771" s="20"/>
      <c r="BC1771" s="20"/>
      <c r="BD1771" s="16"/>
      <c r="BE1771" s="16"/>
      <c r="BF1771" s="16"/>
      <c r="BG1771" s="16"/>
      <c r="BH1771" s="16"/>
      <c r="BI1771" s="16"/>
      <c r="BJ1771" s="16"/>
      <c r="BK1771" s="16"/>
      <c r="BL1771" s="16"/>
      <c r="BM1771" s="16"/>
      <c r="BN1771" s="16"/>
      <c r="BO1771" s="16"/>
      <c r="BP1771" s="16"/>
      <c r="BQ1771" s="16"/>
      <c r="BR1771" s="16"/>
      <c r="BS1771" s="16"/>
      <c r="BT1771" s="16"/>
      <c r="BU1771" s="16"/>
      <c r="BV1771" s="16"/>
      <c r="BW1771" s="16"/>
      <c r="BX1771" s="16"/>
      <c r="BY1771" s="16"/>
      <c r="BZ1771" s="16"/>
      <c r="CA1771" s="16"/>
      <c r="CB1771" s="16"/>
      <c r="CC1771" s="16"/>
      <c r="CD1771" s="16"/>
      <c r="CE1771" s="16"/>
      <c r="CF1771" s="16"/>
      <c r="CG1771" s="19"/>
      <c r="CH1771" s="19"/>
      <c r="CI1771" s="19"/>
      <c r="CJ1771" s="19"/>
      <c r="CK1771" s="19"/>
      <c r="CL1771" s="19"/>
      <c r="CM1771" s="19"/>
      <c r="CN1771" s="19">
        <v>1</v>
      </c>
      <c r="CO1771" s="19"/>
      <c r="CP1771" s="19"/>
      <c r="CQ1771" s="19"/>
      <c r="CR1771" s="19"/>
    </row>
    <row r="1772" spans="1:96" ht="107" customHeight="1">
      <c r="A1772" s="11" cm="1">
        <f t="array" ref="A1772">SUMPRODUCT(--ISNUMBER(SEARCH({"stranding","stranded"},E1772)))</f>
        <v>0</v>
      </c>
      <c r="B1772" s="12">
        <v>1941</v>
      </c>
      <c r="C1772" s="25" t="s">
        <v>3622</v>
      </c>
      <c r="D1772" s="26">
        <v>2011</v>
      </c>
      <c r="E1772" s="15" t="s">
        <v>3623</v>
      </c>
      <c r="F1772" s="15" t="s">
        <v>7239</v>
      </c>
      <c r="G1772" s="15">
        <f t="shared" si="27"/>
        <v>6</v>
      </c>
      <c r="H1772" s="16"/>
      <c r="I1772" s="16"/>
      <c r="J1772" s="16"/>
      <c r="K1772" s="16"/>
      <c r="L1772" s="16"/>
      <c r="M1772" s="16"/>
      <c r="N1772" s="16"/>
      <c r="O1772" s="16"/>
      <c r="P1772" s="17"/>
      <c r="Q1772" s="17"/>
      <c r="R1772" s="17"/>
      <c r="S1772" s="17"/>
      <c r="T1772" s="18"/>
      <c r="U1772" s="18"/>
      <c r="V1772" s="18">
        <v>1</v>
      </c>
      <c r="W1772" s="18">
        <v>1</v>
      </c>
      <c r="X1772" s="19"/>
      <c r="Y1772" s="19">
        <v>1</v>
      </c>
      <c r="Z1772" s="19"/>
      <c r="AA1772" s="19">
        <v>1</v>
      </c>
      <c r="AB1772" s="19"/>
      <c r="AC1772" s="19"/>
      <c r="AD1772" s="19"/>
      <c r="AE1772" s="19"/>
      <c r="AF1772" s="19"/>
      <c r="AG1772" s="19"/>
      <c r="AH1772" s="19"/>
      <c r="AI1772" s="19"/>
      <c r="AJ1772" s="17"/>
      <c r="AK1772" s="17"/>
      <c r="AL1772" s="17"/>
      <c r="AM1772" s="17"/>
      <c r="AN1772" s="17"/>
      <c r="AO1772" s="17"/>
      <c r="AP1772" s="17"/>
      <c r="AQ1772" s="17"/>
      <c r="AR1772" s="20"/>
      <c r="AS1772" s="20"/>
      <c r="AT1772" s="20"/>
      <c r="AU1772" s="20"/>
      <c r="AV1772" s="20"/>
      <c r="AW1772" s="20"/>
      <c r="AX1772" s="20"/>
      <c r="AY1772" s="20"/>
      <c r="AZ1772" s="20"/>
      <c r="BA1772" s="20"/>
      <c r="BB1772" s="20"/>
      <c r="BC1772" s="20"/>
      <c r="BD1772" s="16"/>
      <c r="BE1772" s="16"/>
      <c r="BF1772" s="16"/>
      <c r="BG1772" s="16">
        <v>1</v>
      </c>
      <c r="BH1772" s="16"/>
      <c r="BI1772" s="16">
        <v>1</v>
      </c>
      <c r="BJ1772" s="16"/>
      <c r="BK1772" s="16"/>
      <c r="BL1772" s="16"/>
      <c r="BM1772" s="16"/>
      <c r="BN1772" s="16"/>
      <c r="BO1772" s="16"/>
      <c r="BP1772" s="16"/>
      <c r="BQ1772" s="16"/>
      <c r="BR1772" s="16"/>
      <c r="BS1772" s="16"/>
      <c r="BT1772" s="16"/>
      <c r="BU1772" s="16"/>
      <c r="BV1772" s="16"/>
      <c r="BW1772" s="16"/>
      <c r="BX1772" s="16"/>
      <c r="BY1772" s="16"/>
      <c r="BZ1772" s="16"/>
      <c r="CA1772" s="16"/>
      <c r="CB1772" s="16"/>
      <c r="CC1772" s="16"/>
      <c r="CD1772" s="16"/>
      <c r="CE1772" s="16"/>
      <c r="CF1772" s="16"/>
      <c r="CG1772" s="19"/>
      <c r="CH1772" s="19"/>
      <c r="CI1772" s="19"/>
      <c r="CJ1772" s="19"/>
      <c r="CK1772" s="19"/>
      <c r="CL1772" s="19">
        <v>1</v>
      </c>
      <c r="CM1772" s="19"/>
      <c r="CN1772" s="19"/>
      <c r="CO1772" s="19"/>
      <c r="CP1772" s="19"/>
      <c r="CQ1772" s="19"/>
      <c r="CR1772" s="19"/>
    </row>
    <row r="1773" spans="1:96" ht="107" customHeight="1">
      <c r="A1773" s="11" cm="1">
        <f t="array" ref="A1773">SUMPRODUCT(--ISNUMBER(SEARCH({"stranding","stranded"},E1773)))</f>
        <v>0</v>
      </c>
      <c r="B1773" s="12">
        <v>1942</v>
      </c>
      <c r="C1773" s="21" t="s">
        <v>3624</v>
      </c>
      <c r="D1773" s="22">
        <v>2011</v>
      </c>
      <c r="E1773" s="15" t="s">
        <v>3625</v>
      </c>
      <c r="F1773" s="15" t="s">
        <v>8060</v>
      </c>
      <c r="G1773" s="15">
        <f t="shared" si="27"/>
        <v>5</v>
      </c>
      <c r="H1773" s="16"/>
      <c r="I1773" s="16"/>
      <c r="J1773" s="16"/>
      <c r="K1773" s="16"/>
      <c r="L1773" s="16"/>
      <c r="M1773" s="16"/>
      <c r="N1773" s="16"/>
      <c r="O1773" s="16"/>
      <c r="P1773" s="17"/>
      <c r="Q1773" s="17"/>
      <c r="R1773" s="17"/>
      <c r="S1773" s="17"/>
      <c r="T1773" s="18"/>
      <c r="U1773" s="18">
        <v>1</v>
      </c>
      <c r="V1773" s="18"/>
      <c r="W1773" s="18"/>
      <c r="X1773" s="19"/>
      <c r="Y1773" s="19">
        <v>1</v>
      </c>
      <c r="Z1773" s="19">
        <v>1</v>
      </c>
      <c r="AA1773" s="19"/>
      <c r="AB1773" s="19"/>
      <c r="AC1773" s="19"/>
      <c r="AD1773" s="19"/>
      <c r="AE1773" s="19"/>
      <c r="AF1773" s="19"/>
      <c r="AG1773" s="19"/>
      <c r="AH1773" s="19"/>
      <c r="AI1773" s="19"/>
      <c r="AJ1773" s="17"/>
      <c r="AK1773" s="17"/>
      <c r="AL1773" s="17"/>
      <c r="AM1773" s="17"/>
      <c r="AN1773" s="17"/>
      <c r="AO1773" s="17"/>
      <c r="AP1773" s="17"/>
      <c r="AQ1773" s="17"/>
      <c r="AR1773" s="20"/>
      <c r="AS1773" s="20"/>
      <c r="AT1773" s="20"/>
      <c r="AU1773" s="20"/>
      <c r="AV1773" s="20"/>
      <c r="AW1773" s="20"/>
      <c r="AX1773" s="20"/>
      <c r="AY1773" s="20"/>
      <c r="AZ1773" s="20"/>
      <c r="BA1773" s="20"/>
      <c r="BB1773" s="20"/>
      <c r="BC1773" s="20"/>
      <c r="BD1773" s="16">
        <v>1</v>
      </c>
      <c r="BE1773" s="16"/>
      <c r="BF1773" s="16">
        <v>1</v>
      </c>
      <c r="BG1773" s="16"/>
      <c r="BH1773" s="16"/>
      <c r="BI1773" s="16"/>
      <c r="BJ1773" s="16"/>
      <c r="BK1773" s="16"/>
      <c r="BL1773" s="16"/>
      <c r="BM1773" s="16"/>
      <c r="BN1773" s="16"/>
      <c r="BO1773" s="16"/>
      <c r="BP1773" s="16"/>
      <c r="BQ1773" s="16"/>
      <c r="BR1773" s="16"/>
      <c r="BS1773" s="16"/>
      <c r="BT1773" s="16"/>
      <c r="BU1773" s="16"/>
      <c r="BV1773" s="16"/>
      <c r="BW1773" s="16"/>
      <c r="BX1773" s="16"/>
      <c r="BY1773" s="16"/>
      <c r="BZ1773" s="16"/>
      <c r="CA1773" s="16"/>
      <c r="CB1773" s="16"/>
      <c r="CC1773" s="16"/>
      <c r="CD1773" s="16"/>
      <c r="CE1773" s="16"/>
      <c r="CF1773" s="16"/>
      <c r="CG1773" s="19"/>
      <c r="CH1773" s="19"/>
      <c r="CI1773" s="19"/>
      <c r="CJ1773" s="19"/>
      <c r="CK1773" s="19"/>
      <c r="CL1773" s="19"/>
      <c r="CM1773" s="19"/>
      <c r="CN1773" s="19"/>
      <c r="CO1773" s="19">
        <v>1</v>
      </c>
      <c r="CP1773" s="19"/>
      <c r="CQ1773" s="19"/>
      <c r="CR1773" s="19"/>
    </row>
    <row r="1774" spans="1:96" ht="107" customHeight="1">
      <c r="A1774" s="11" cm="1">
        <f t="array" ref="A1774">SUMPRODUCT(--ISNUMBER(SEARCH({"stranding","stranded"},E1774)))</f>
        <v>0</v>
      </c>
      <c r="B1774" s="12">
        <v>1943</v>
      </c>
      <c r="C1774" s="25" t="s">
        <v>3626</v>
      </c>
      <c r="D1774" s="26">
        <v>2011</v>
      </c>
      <c r="E1774" s="15" t="s">
        <v>3627</v>
      </c>
      <c r="F1774" s="15" t="s">
        <v>7240</v>
      </c>
      <c r="G1774" s="15">
        <f t="shared" si="27"/>
        <v>5</v>
      </c>
      <c r="H1774" s="16"/>
      <c r="I1774" s="16"/>
      <c r="J1774" s="16"/>
      <c r="K1774" s="16"/>
      <c r="L1774" s="16"/>
      <c r="M1774" s="16"/>
      <c r="N1774" s="16"/>
      <c r="O1774" s="16"/>
      <c r="P1774" s="17"/>
      <c r="Q1774" s="17"/>
      <c r="R1774" s="17"/>
      <c r="S1774" s="17"/>
      <c r="T1774" s="18"/>
      <c r="U1774" s="18"/>
      <c r="V1774" s="18">
        <v>1</v>
      </c>
      <c r="W1774" s="18">
        <v>1</v>
      </c>
      <c r="X1774" s="19"/>
      <c r="Y1774" s="19">
        <v>1</v>
      </c>
      <c r="Z1774" s="19">
        <v>1</v>
      </c>
      <c r="AA1774" s="19"/>
      <c r="AB1774" s="19"/>
      <c r="AC1774" s="19"/>
      <c r="AD1774" s="19"/>
      <c r="AE1774" s="19"/>
      <c r="AF1774" s="19"/>
      <c r="AG1774" s="19"/>
      <c r="AH1774" s="19"/>
      <c r="AI1774" s="19"/>
      <c r="AJ1774" s="17"/>
      <c r="AK1774" s="17"/>
      <c r="AL1774" s="17"/>
      <c r="AM1774" s="17"/>
      <c r="AN1774" s="17"/>
      <c r="AO1774" s="17"/>
      <c r="AP1774" s="17"/>
      <c r="AQ1774" s="17"/>
      <c r="AR1774" s="20"/>
      <c r="AS1774" s="20"/>
      <c r="AT1774" s="20"/>
      <c r="AU1774" s="20"/>
      <c r="AV1774" s="20"/>
      <c r="AW1774" s="20"/>
      <c r="AX1774" s="20"/>
      <c r="AY1774" s="20"/>
      <c r="AZ1774" s="20"/>
      <c r="BA1774" s="20"/>
      <c r="BB1774" s="20"/>
      <c r="BC1774" s="20"/>
      <c r="BD1774" s="16"/>
      <c r="BE1774" s="16"/>
      <c r="BF1774" s="16">
        <v>1</v>
      </c>
      <c r="BG1774" s="16"/>
      <c r="BH1774" s="16"/>
      <c r="BI1774" s="16"/>
      <c r="BJ1774" s="16"/>
      <c r="BK1774" s="16"/>
      <c r="BL1774" s="16"/>
      <c r="BM1774" s="16"/>
      <c r="BN1774" s="16"/>
      <c r="BO1774" s="16"/>
      <c r="BP1774" s="16"/>
      <c r="BQ1774" s="16"/>
      <c r="BR1774" s="16"/>
      <c r="BS1774" s="16"/>
      <c r="BT1774" s="16"/>
      <c r="BU1774" s="16"/>
      <c r="BV1774" s="16"/>
      <c r="BW1774" s="16"/>
      <c r="BX1774" s="16"/>
      <c r="BY1774" s="16"/>
      <c r="BZ1774" s="16"/>
      <c r="CA1774" s="16"/>
      <c r="CB1774" s="16"/>
      <c r="CC1774" s="16"/>
      <c r="CD1774" s="16"/>
      <c r="CE1774" s="16"/>
      <c r="CF1774" s="16"/>
      <c r="CG1774" s="19"/>
      <c r="CH1774" s="19">
        <v>1</v>
      </c>
      <c r="CI1774" s="19"/>
      <c r="CJ1774" s="19"/>
      <c r="CK1774" s="19"/>
      <c r="CL1774" s="19"/>
      <c r="CM1774" s="19"/>
      <c r="CN1774" s="19"/>
      <c r="CO1774" s="19"/>
      <c r="CP1774" s="19"/>
      <c r="CQ1774" s="19"/>
      <c r="CR1774" s="19"/>
    </row>
    <row r="1775" spans="1:96" ht="107" customHeight="1">
      <c r="A1775" s="11" cm="1">
        <f t="array" ref="A1775">SUMPRODUCT(--ISNUMBER(SEARCH({"stranding","stranded"},E1775)))</f>
        <v>0</v>
      </c>
      <c r="B1775" s="12">
        <v>1944</v>
      </c>
      <c r="C1775" s="21" t="s">
        <v>3628</v>
      </c>
      <c r="D1775" s="22">
        <v>2011</v>
      </c>
      <c r="E1775" s="15" t="s">
        <v>3629</v>
      </c>
      <c r="F1775" s="15" t="s">
        <v>7241</v>
      </c>
      <c r="G1775" s="15">
        <f t="shared" si="27"/>
        <v>4</v>
      </c>
      <c r="H1775" s="16"/>
      <c r="I1775" s="16"/>
      <c r="J1775" s="16">
        <v>1</v>
      </c>
      <c r="K1775" s="16">
        <v>1</v>
      </c>
      <c r="L1775" s="16"/>
      <c r="M1775" s="16"/>
      <c r="N1775" s="16"/>
      <c r="O1775" s="16"/>
      <c r="P1775" s="17">
        <v>1</v>
      </c>
      <c r="Q1775" s="17"/>
      <c r="R1775" s="17"/>
      <c r="S1775" s="17"/>
      <c r="T1775" s="18"/>
      <c r="U1775" s="18"/>
      <c r="V1775" s="18"/>
      <c r="W1775" s="18"/>
      <c r="X1775" s="19"/>
      <c r="Y1775" s="19">
        <v>1</v>
      </c>
      <c r="Z1775" s="19">
        <v>1</v>
      </c>
      <c r="AA1775" s="19"/>
      <c r="AB1775" s="19"/>
      <c r="AC1775" s="19"/>
      <c r="AD1775" s="19"/>
      <c r="AE1775" s="19"/>
      <c r="AF1775" s="19"/>
      <c r="AG1775" s="19"/>
      <c r="AH1775" s="19"/>
      <c r="AI1775" s="19"/>
      <c r="AJ1775" s="17"/>
      <c r="AK1775" s="17"/>
      <c r="AL1775" s="17"/>
      <c r="AM1775" s="17"/>
      <c r="AN1775" s="17"/>
      <c r="AO1775" s="17"/>
      <c r="AP1775" s="17"/>
      <c r="AQ1775" s="17"/>
      <c r="AR1775" s="20"/>
      <c r="AS1775" s="20"/>
      <c r="AT1775" s="20"/>
      <c r="AU1775" s="20"/>
      <c r="AV1775" s="20"/>
      <c r="AW1775" s="20"/>
      <c r="AX1775" s="20"/>
      <c r="AY1775" s="20"/>
      <c r="AZ1775" s="20"/>
      <c r="BA1775" s="20"/>
      <c r="BB1775" s="20"/>
      <c r="BC1775" s="20"/>
      <c r="BD1775" s="16"/>
      <c r="BE1775" s="16"/>
      <c r="BF1775" s="16"/>
      <c r="BG1775" s="16"/>
      <c r="BH1775" s="16"/>
      <c r="BI1775" s="16"/>
      <c r="BJ1775" s="16"/>
      <c r="BK1775" s="16"/>
      <c r="BL1775" s="16"/>
      <c r="BM1775" s="16"/>
      <c r="BN1775" s="16"/>
      <c r="BO1775" s="16"/>
      <c r="BP1775" s="16"/>
      <c r="BQ1775" s="16"/>
      <c r="BR1775" s="16"/>
      <c r="BS1775" s="16"/>
      <c r="BT1775" s="16"/>
      <c r="BU1775" s="16"/>
      <c r="BV1775" s="16"/>
      <c r="BW1775" s="16"/>
      <c r="BX1775" s="16"/>
      <c r="BY1775" s="16"/>
      <c r="BZ1775" s="16"/>
      <c r="CA1775" s="16">
        <v>1</v>
      </c>
      <c r="CB1775" s="16"/>
      <c r="CC1775" s="16"/>
      <c r="CD1775" s="16"/>
      <c r="CE1775" s="16"/>
      <c r="CF1775" s="16"/>
      <c r="CG1775" s="19"/>
      <c r="CH1775" s="19"/>
      <c r="CI1775" s="19"/>
      <c r="CJ1775" s="19"/>
      <c r="CK1775" s="19">
        <v>1</v>
      </c>
      <c r="CL1775" s="19"/>
      <c r="CM1775" s="19"/>
      <c r="CN1775" s="19"/>
      <c r="CO1775" s="19"/>
      <c r="CP1775" s="19"/>
      <c r="CQ1775" s="19"/>
      <c r="CR1775" s="19"/>
    </row>
    <row r="1776" spans="1:96" ht="107" customHeight="1">
      <c r="A1776" s="11" cm="1">
        <f t="array" ref="A1776">SUMPRODUCT(--ISNUMBER(SEARCH({"stranding","stranded"},E1776)))</f>
        <v>0</v>
      </c>
      <c r="B1776" s="12">
        <v>1945</v>
      </c>
      <c r="C1776" s="25" t="s">
        <v>3630</v>
      </c>
      <c r="D1776" s="26">
        <v>2011</v>
      </c>
      <c r="E1776" s="23" t="s">
        <v>3631</v>
      </c>
      <c r="F1776" s="23" t="s">
        <v>7242</v>
      </c>
      <c r="G1776" s="15">
        <f t="shared" si="27"/>
        <v>6</v>
      </c>
      <c r="H1776" s="16"/>
      <c r="I1776" s="16"/>
      <c r="J1776" s="16">
        <v>2</v>
      </c>
      <c r="K1776" s="16"/>
      <c r="L1776" s="16"/>
      <c r="M1776" s="16"/>
      <c r="N1776" s="16"/>
      <c r="O1776" s="16"/>
      <c r="P1776" s="17">
        <v>1</v>
      </c>
      <c r="Q1776" s="17"/>
      <c r="R1776" s="17">
        <v>1</v>
      </c>
      <c r="S1776" s="17"/>
      <c r="T1776" s="18"/>
      <c r="U1776" s="18"/>
      <c r="V1776" s="18">
        <v>1</v>
      </c>
      <c r="W1776" s="18"/>
      <c r="X1776" s="19"/>
      <c r="Y1776" s="19">
        <v>1</v>
      </c>
      <c r="Z1776" s="19">
        <v>1</v>
      </c>
      <c r="AA1776" s="19"/>
      <c r="AB1776" s="19"/>
      <c r="AC1776" s="19"/>
      <c r="AD1776" s="19"/>
      <c r="AE1776" s="19"/>
      <c r="AF1776" s="19"/>
      <c r="AG1776" s="19"/>
      <c r="AH1776" s="19"/>
      <c r="AI1776" s="19"/>
      <c r="AJ1776" s="17"/>
      <c r="AK1776" s="17"/>
      <c r="AL1776" s="17"/>
      <c r="AM1776" s="17"/>
      <c r="AN1776" s="17"/>
      <c r="AO1776" s="17"/>
      <c r="AP1776" s="17"/>
      <c r="AQ1776" s="17"/>
      <c r="AR1776" s="20"/>
      <c r="AS1776" s="20"/>
      <c r="AT1776" s="20"/>
      <c r="AU1776" s="20"/>
      <c r="AV1776" s="20"/>
      <c r="AW1776" s="20"/>
      <c r="AX1776" s="20"/>
      <c r="AY1776" s="20"/>
      <c r="AZ1776" s="20"/>
      <c r="BA1776" s="20"/>
      <c r="BB1776" s="20"/>
      <c r="BC1776" s="20"/>
      <c r="BD1776" s="16"/>
      <c r="BE1776" s="16"/>
      <c r="BF1776" s="16"/>
      <c r="BG1776" s="16"/>
      <c r="BH1776" s="16"/>
      <c r="BI1776" s="16"/>
      <c r="BJ1776" s="16"/>
      <c r="BK1776" s="16"/>
      <c r="BL1776" s="16"/>
      <c r="BM1776" s="16"/>
      <c r="BN1776" s="16"/>
      <c r="BO1776" s="16"/>
      <c r="BP1776" s="16"/>
      <c r="BQ1776" s="16"/>
      <c r="BR1776" s="16"/>
      <c r="BS1776" s="16"/>
      <c r="BT1776" s="16"/>
      <c r="BU1776" s="16"/>
      <c r="BV1776" s="16"/>
      <c r="BW1776" s="16"/>
      <c r="BX1776" s="16"/>
      <c r="BY1776" s="16"/>
      <c r="BZ1776" s="16">
        <v>1</v>
      </c>
      <c r="CA1776" s="16"/>
      <c r="CB1776" s="16"/>
      <c r="CC1776" s="16"/>
      <c r="CD1776" s="16"/>
      <c r="CE1776" s="16"/>
      <c r="CF1776" s="16"/>
      <c r="CG1776" s="19"/>
      <c r="CH1776" s="19"/>
      <c r="CI1776" s="19"/>
      <c r="CJ1776" s="19"/>
      <c r="CK1776" s="19"/>
      <c r="CL1776" s="19"/>
      <c r="CM1776" s="19"/>
      <c r="CN1776" s="19"/>
      <c r="CO1776" s="19"/>
      <c r="CP1776" s="19">
        <v>1</v>
      </c>
      <c r="CQ1776" s="19"/>
      <c r="CR1776" s="19"/>
    </row>
    <row r="1777" spans="1:96" ht="107" customHeight="1">
      <c r="A1777" s="11" cm="1">
        <f t="array" ref="A1777">SUMPRODUCT(--ISNUMBER(SEARCH({"stranding","stranded"},E1777)))</f>
        <v>0</v>
      </c>
      <c r="B1777" s="12">
        <v>1946</v>
      </c>
      <c r="C1777" s="21" t="s">
        <v>3632</v>
      </c>
      <c r="D1777" s="22">
        <v>2011</v>
      </c>
      <c r="E1777" s="15" t="s">
        <v>3633</v>
      </c>
      <c r="F1777" s="15" t="s">
        <v>7243</v>
      </c>
      <c r="G1777" s="15">
        <f t="shared" si="27"/>
        <v>6</v>
      </c>
      <c r="H1777" s="16"/>
      <c r="I1777" s="16">
        <v>1</v>
      </c>
      <c r="J1777" s="16"/>
      <c r="K1777" s="16"/>
      <c r="L1777" s="16"/>
      <c r="M1777" s="16"/>
      <c r="N1777" s="16"/>
      <c r="O1777" s="16"/>
      <c r="P1777" s="17">
        <v>1</v>
      </c>
      <c r="Q1777" s="17"/>
      <c r="R1777" s="17"/>
      <c r="S1777" s="17"/>
      <c r="T1777" s="18">
        <v>1</v>
      </c>
      <c r="U1777" s="18"/>
      <c r="V1777" s="18"/>
      <c r="W1777" s="18"/>
      <c r="X1777" s="19"/>
      <c r="Y1777" s="19">
        <v>1</v>
      </c>
      <c r="Z1777" s="19">
        <v>1</v>
      </c>
      <c r="AA1777" s="19"/>
      <c r="AB1777" s="19"/>
      <c r="AC1777" s="19"/>
      <c r="AD1777" s="19"/>
      <c r="AE1777" s="19"/>
      <c r="AF1777" s="19"/>
      <c r="AG1777" s="19"/>
      <c r="AH1777" s="19"/>
      <c r="AI1777" s="19"/>
      <c r="AJ1777" s="17"/>
      <c r="AK1777" s="17"/>
      <c r="AL1777" s="17"/>
      <c r="AM1777" s="17"/>
      <c r="AN1777" s="17"/>
      <c r="AO1777" s="17"/>
      <c r="AP1777" s="17"/>
      <c r="AQ1777" s="17"/>
      <c r="AR1777" s="20"/>
      <c r="AS1777" s="20"/>
      <c r="AT1777" s="20"/>
      <c r="AU1777" s="20"/>
      <c r="AV1777" s="20"/>
      <c r="AW1777" s="20"/>
      <c r="AX1777" s="20"/>
      <c r="AY1777" s="20"/>
      <c r="AZ1777" s="20"/>
      <c r="BA1777" s="20"/>
      <c r="BB1777" s="20"/>
      <c r="BC1777" s="20"/>
      <c r="BD1777" s="16"/>
      <c r="BE1777" s="16"/>
      <c r="BF1777" s="16"/>
      <c r="BG1777" s="16"/>
      <c r="BH1777" s="16"/>
      <c r="BI1777" s="16">
        <v>1</v>
      </c>
      <c r="BJ1777" s="16"/>
      <c r="BK1777" s="16"/>
      <c r="BL1777" s="16"/>
      <c r="BM1777" s="16"/>
      <c r="BN1777" s="16"/>
      <c r="BO1777" s="16"/>
      <c r="BP1777" s="16"/>
      <c r="BQ1777" s="16"/>
      <c r="BR1777" s="16"/>
      <c r="BS1777" s="16"/>
      <c r="BT1777" s="16"/>
      <c r="BU1777" s="16"/>
      <c r="BV1777" s="16"/>
      <c r="BW1777" s="16"/>
      <c r="BX1777" s="16"/>
      <c r="BY1777" s="16"/>
      <c r="BZ1777" s="16">
        <v>1</v>
      </c>
      <c r="CA1777" s="16"/>
      <c r="CB1777" s="16"/>
      <c r="CC1777" s="16"/>
      <c r="CD1777" s="16"/>
      <c r="CE1777" s="16"/>
      <c r="CF1777" s="16"/>
      <c r="CG1777" s="19"/>
      <c r="CH1777" s="19"/>
      <c r="CI1777" s="19"/>
      <c r="CJ1777" s="19">
        <v>1</v>
      </c>
      <c r="CK1777" s="19"/>
      <c r="CL1777" s="19"/>
      <c r="CM1777" s="19"/>
      <c r="CN1777" s="19"/>
      <c r="CO1777" s="19"/>
      <c r="CP1777" s="19"/>
      <c r="CQ1777" s="19"/>
      <c r="CR1777" s="19"/>
    </row>
    <row r="1778" spans="1:96" ht="107" customHeight="1">
      <c r="A1778" s="11" cm="1">
        <f t="array" ref="A1778">SUMPRODUCT(--ISNUMBER(SEARCH({"stranding","stranded"},E1778)))</f>
        <v>0</v>
      </c>
      <c r="B1778" s="12">
        <v>1947</v>
      </c>
      <c r="C1778" s="25" t="s">
        <v>3634</v>
      </c>
      <c r="D1778" s="26">
        <v>2011</v>
      </c>
      <c r="E1778" s="15" t="s">
        <v>3635</v>
      </c>
      <c r="F1778" s="15" t="s">
        <v>8061</v>
      </c>
      <c r="G1778" s="15">
        <f t="shared" si="27"/>
        <v>7</v>
      </c>
      <c r="H1778" s="16"/>
      <c r="I1778" s="16"/>
      <c r="J1778" s="16"/>
      <c r="K1778" s="16"/>
      <c r="L1778" s="16"/>
      <c r="M1778" s="16"/>
      <c r="N1778" s="16"/>
      <c r="O1778" s="16"/>
      <c r="P1778" s="17">
        <v>1</v>
      </c>
      <c r="Q1778" s="17"/>
      <c r="R1778" s="17"/>
      <c r="S1778" s="17"/>
      <c r="T1778" s="18"/>
      <c r="U1778" s="18">
        <v>1</v>
      </c>
      <c r="V1778" s="18"/>
      <c r="W1778" s="18"/>
      <c r="X1778" s="19">
        <v>1</v>
      </c>
      <c r="Y1778" s="19">
        <v>1</v>
      </c>
      <c r="Z1778" s="19"/>
      <c r="AA1778" s="19"/>
      <c r="AB1778" s="19"/>
      <c r="AC1778" s="19"/>
      <c r="AD1778" s="19"/>
      <c r="AE1778" s="19"/>
      <c r="AF1778" s="19"/>
      <c r="AG1778" s="19"/>
      <c r="AH1778" s="19"/>
      <c r="AI1778" s="19">
        <v>1</v>
      </c>
      <c r="AJ1778" s="17"/>
      <c r="AK1778" s="17"/>
      <c r="AL1778" s="17"/>
      <c r="AM1778" s="17"/>
      <c r="AN1778" s="17"/>
      <c r="AO1778" s="17"/>
      <c r="AP1778" s="17"/>
      <c r="AQ1778" s="17"/>
      <c r="AR1778" s="20"/>
      <c r="AS1778" s="20"/>
      <c r="AT1778" s="20"/>
      <c r="AU1778" s="20"/>
      <c r="AV1778" s="20"/>
      <c r="AW1778" s="20"/>
      <c r="AX1778" s="20"/>
      <c r="AY1778" s="20"/>
      <c r="AZ1778" s="20"/>
      <c r="BA1778" s="20"/>
      <c r="BB1778" s="20"/>
      <c r="BC1778" s="20"/>
      <c r="BD1778" s="16"/>
      <c r="BE1778" s="16"/>
      <c r="BF1778" s="16"/>
      <c r="BG1778" s="16"/>
      <c r="BH1778" s="16"/>
      <c r="BI1778" s="16"/>
      <c r="BJ1778" s="16"/>
      <c r="BK1778" s="16"/>
      <c r="BL1778" s="16"/>
      <c r="BM1778" s="16"/>
      <c r="BN1778" s="16"/>
      <c r="BO1778" s="16"/>
      <c r="BP1778" s="16"/>
      <c r="BQ1778" s="16"/>
      <c r="BR1778" s="16"/>
      <c r="BS1778" s="16"/>
      <c r="BT1778" s="16"/>
      <c r="BU1778" s="16"/>
      <c r="BV1778" s="16"/>
      <c r="BW1778" s="16"/>
      <c r="BX1778" s="16"/>
      <c r="BY1778" s="16">
        <v>1</v>
      </c>
      <c r="BZ1778" s="16"/>
      <c r="CA1778" s="16"/>
      <c r="CB1778" s="16"/>
      <c r="CC1778" s="16"/>
      <c r="CD1778" s="16">
        <v>1</v>
      </c>
      <c r="CE1778" s="16"/>
      <c r="CF1778" s="16"/>
      <c r="CG1778" s="19"/>
      <c r="CH1778" s="19"/>
      <c r="CI1778" s="19"/>
      <c r="CJ1778" s="19"/>
      <c r="CK1778" s="19"/>
      <c r="CL1778" s="19"/>
      <c r="CM1778" s="19"/>
      <c r="CN1778" s="19">
        <v>1</v>
      </c>
      <c r="CO1778" s="19"/>
      <c r="CP1778" s="19"/>
      <c r="CQ1778" s="19"/>
      <c r="CR1778" s="19"/>
    </row>
    <row r="1779" spans="1:96" ht="107" customHeight="1">
      <c r="A1779" s="11" cm="1">
        <f t="array" ref="A1779">SUMPRODUCT(--ISNUMBER(SEARCH({"stranding","stranded"},E1779)))</f>
        <v>0</v>
      </c>
      <c r="B1779" s="12">
        <v>1948</v>
      </c>
      <c r="C1779" s="21" t="s">
        <v>3636</v>
      </c>
      <c r="D1779" s="22">
        <v>2011</v>
      </c>
      <c r="E1779" s="15" t="s">
        <v>3637</v>
      </c>
      <c r="F1779" s="15" t="s">
        <v>6945</v>
      </c>
      <c r="G1779" s="15">
        <f t="shared" si="27"/>
        <v>6</v>
      </c>
      <c r="H1779" s="16"/>
      <c r="I1779" s="16"/>
      <c r="J1779" s="16"/>
      <c r="K1779" s="16">
        <v>2</v>
      </c>
      <c r="L1779" s="16"/>
      <c r="M1779" s="16"/>
      <c r="N1779" s="16"/>
      <c r="O1779" s="16"/>
      <c r="P1779" s="17"/>
      <c r="Q1779" s="17"/>
      <c r="R1779" s="17"/>
      <c r="S1779" s="17"/>
      <c r="T1779" s="18"/>
      <c r="U1779" s="18">
        <v>1</v>
      </c>
      <c r="V1779" s="18"/>
      <c r="W1779" s="18"/>
      <c r="X1779" s="19">
        <v>1</v>
      </c>
      <c r="Y1779" s="19">
        <v>1</v>
      </c>
      <c r="Z1779" s="19"/>
      <c r="AA1779" s="19">
        <v>1</v>
      </c>
      <c r="AB1779" s="19"/>
      <c r="AC1779" s="19"/>
      <c r="AD1779" s="19"/>
      <c r="AE1779" s="19"/>
      <c r="AF1779" s="19"/>
      <c r="AG1779" s="19"/>
      <c r="AH1779" s="19"/>
      <c r="AI1779" s="19"/>
      <c r="AJ1779" s="17"/>
      <c r="AK1779" s="17"/>
      <c r="AL1779" s="17"/>
      <c r="AM1779" s="17"/>
      <c r="AN1779" s="17"/>
      <c r="AO1779" s="17"/>
      <c r="AP1779" s="17"/>
      <c r="AQ1779" s="17"/>
      <c r="AR1779" s="20"/>
      <c r="AS1779" s="20"/>
      <c r="AT1779" s="20"/>
      <c r="AU1779" s="20"/>
      <c r="AV1779" s="20"/>
      <c r="AW1779" s="20"/>
      <c r="AX1779" s="20"/>
      <c r="AY1779" s="20"/>
      <c r="AZ1779" s="20"/>
      <c r="BA1779" s="20"/>
      <c r="BB1779" s="20"/>
      <c r="BC1779" s="20"/>
      <c r="BD1779" s="16"/>
      <c r="BE1779" s="16"/>
      <c r="BF1779" s="16"/>
      <c r="BG1779" s="16"/>
      <c r="BH1779" s="16"/>
      <c r="BI1779" s="16"/>
      <c r="BJ1779" s="16"/>
      <c r="BK1779" s="16"/>
      <c r="BL1779" s="16"/>
      <c r="BM1779" s="16"/>
      <c r="BN1779" s="16"/>
      <c r="BO1779" s="16"/>
      <c r="BP1779" s="16"/>
      <c r="BQ1779" s="16"/>
      <c r="BR1779" s="16"/>
      <c r="BS1779" s="16"/>
      <c r="BT1779" s="16"/>
      <c r="BU1779" s="16"/>
      <c r="BV1779" s="16">
        <v>1</v>
      </c>
      <c r="BW1779" s="16"/>
      <c r="BX1779" s="16"/>
      <c r="BY1779" s="16"/>
      <c r="BZ1779" s="16"/>
      <c r="CA1779" s="16"/>
      <c r="CB1779" s="16"/>
      <c r="CC1779" s="16"/>
      <c r="CD1779" s="16"/>
      <c r="CE1779" s="16">
        <v>1</v>
      </c>
      <c r="CF1779" s="16"/>
      <c r="CG1779" s="19"/>
      <c r="CH1779" s="19"/>
      <c r="CI1779" s="19"/>
      <c r="CJ1779" s="19"/>
      <c r="CK1779" s="19"/>
      <c r="CL1779" s="19"/>
      <c r="CM1779" s="19"/>
      <c r="CN1779" s="19"/>
      <c r="CO1779" s="19">
        <v>1</v>
      </c>
      <c r="CP1779" s="19"/>
      <c r="CQ1779" s="19"/>
      <c r="CR1779" s="19"/>
    </row>
    <row r="1780" spans="1:96" ht="107" customHeight="1">
      <c r="A1780" s="11" cm="1">
        <f t="array" ref="A1780">SUMPRODUCT(--ISNUMBER(SEARCH({"stranding","stranded"},E1780)))</f>
        <v>0</v>
      </c>
      <c r="B1780" s="12">
        <v>1949</v>
      </c>
      <c r="C1780" s="25" t="s">
        <v>3638</v>
      </c>
      <c r="D1780" s="26">
        <v>2011</v>
      </c>
      <c r="E1780" s="23" t="s">
        <v>3639</v>
      </c>
      <c r="F1780" s="23" t="s">
        <v>7244</v>
      </c>
      <c r="G1780" s="15">
        <f t="shared" si="27"/>
        <v>6</v>
      </c>
      <c r="H1780" s="16"/>
      <c r="I1780" s="16"/>
      <c r="J1780" s="16"/>
      <c r="K1780" s="16"/>
      <c r="L1780" s="16"/>
      <c r="M1780" s="16"/>
      <c r="N1780" s="16"/>
      <c r="O1780" s="16"/>
      <c r="P1780" s="17"/>
      <c r="Q1780" s="17"/>
      <c r="R1780" s="17">
        <v>1</v>
      </c>
      <c r="S1780" s="17"/>
      <c r="T1780" s="18"/>
      <c r="U1780" s="18">
        <v>1</v>
      </c>
      <c r="V1780" s="18"/>
      <c r="W1780" s="18">
        <v>1</v>
      </c>
      <c r="X1780" s="19"/>
      <c r="Y1780" s="19">
        <v>1</v>
      </c>
      <c r="Z1780" s="19"/>
      <c r="AA1780" s="19">
        <v>1</v>
      </c>
      <c r="AB1780" s="19"/>
      <c r="AC1780" s="19"/>
      <c r="AD1780" s="19"/>
      <c r="AE1780" s="19"/>
      <c r="AF1780" s="19"/>
      <c r="AG1780" s="19"/>
      <c r="AH1780" s="19"/>
      <c r="AI1780" s="19"/>
      <c r="AJ1780" s="17"/>
      <c r="AK1780" s="17"/>
      <c r="AL1780" s="17"/>
      <c r="AM1780" s="17"/>
      <c r="AN1780" s="17"/>
      <c r="AO1780" s="17"/>
      <c r="AP1780" s="17"/>
      <c r="AQ1780" s="17"/>
      <c r="AR1780" s="20"/>
      <c r="AS1780" s="20"/>
      <c r="AT1780" s="20"/>
      <c r="AU1780" s="20"/>
      <c r="AV1780" s="20"/>
      <c r="AW1780" s="20"/>
      <c r="AX1780" s="20"/>
      <c r="AY1780" s="20"/>
      <c r="AZ1780" s="20"/>
      <c r="BA1780" s="20"/>
      <c r="BB1780" s="20"/>
      <c r="BC1780" s="20"/>
      <c r="BD1780" s="16"/>
      <c r="BE1780" s="16"/>
      <c r="BF1780" s="16"/>
      <c r="BG1780" s="16"/>
      <c r="BH1780" s="16"/>
      <c r="BI1780" s="16"/>
      <c r="BJ1780" s="16"/>
      <c r="BK1780" s="16"/>
      <c r="BL1780" s="16"/>
      <c r="BM1780" s="16"/>
      <c r="BN1780" s="16"/>
      <c r="BO1780" s="16"/>
      <c r="BP1780" s="16"/>
      <c r="BQ1780" s="16"/>
      <c r="BR1780" s="16"/>
      <c r="BS1780" s="16"/>
      <c r="BT1780" s="16"/>
      <c r="BU1780" s="16"/>
      <c r="BV1780" s="16"/>
      <c r="BW1780" s="16">
        <v>1</v>
      </c>
      <c r="BX1780" s="16"/>
      <c r="BY1780" s="16"/>
      <c r="BZ1780" s="16"/>
      <c r="CA1780" s="16"/>
      <c r="CB1780" s="16"/>
      <c r="CC1780" s="16"/>
      <c r="CD1780" s="16"/>
      <c r="CE1780" s="16"/>
      <c r="CF1780" s="16"/>
      <c r="CG1780" s="19"/>
      <c r="CH1780" s="19"/>
      <c r="CI1780" s="19"/>
      <c r="CJ1780" s="19"/>
      <c r="CK1780" s="19"/>
      <c r="CL1780" s="19"/>
      <c r="CM1780" s="19"/>
      <c r="CN1780" s="19"/>
      <c r="CO1780" s="19">
        <v>1</v>
      </c>
      <c r="CP1780" s="19"/>
      <c r="CQ1780" s="19"/>
      <c r="CR1780" s="19"/>
    </row>
    <row r="1781" spans="1:96" ht="107" customHeight="1">
      <c r="A1781" s="11" cm="1">
        <f t="array" ref="A1781">SUMPRODUCT(--ISNUMBER(SEARCH({"stranding","stranded"},E1781)))</f>
        <v>0</v>
      </c>
      <c r="B1781" s="12">
        <v>1950</v>
      </c>
      <c r="C1781" s="21" t="s">
        <v>3640</v>
      </c>
      <c r="D1781" s="22">
        <v>2011</v>
      </c>
      <c r="E1781" s="23" t="s">
        <v>3641</v>
      </c>
      <c r="F1781" s="23" t="s">
        <v>7245</v>
      </c>
      <c r="G1781" s="15">
        <f t="shared" si="27"/>
        <v>4</v>
      </c>
      <c r="H1781" s="16"/>
      <c r="I1781" s="16"/>
      <c r="J1781" s="16"/>
      <c r="K1781" s="16"/>
      <c r="L1781" s="16"/>
      <c r="M1781" s="16">
        <v>1</v>
      </c>
      <c r="N1781" s="16">
        <v>1</v>
      </c>
      <c r="O1781" s="16"/>
      <c r="P1781" s="17"/>
      <c r="Q1781" s="17"/>
      <c r="R1781" s="17">
        <v>1</v>
      </c>
      <c r="S1781" s="17"/>
      <c r="T1781" s="18">
        <v>1</v>
      </c>
      <c r="U1781" s="18"/>
      <c r="V1781" s="18"/>
      <c r="W1781" s="18"/>
      <c r="X1781" s="19"/>
      <c r="Y1781" s="19"/>
      <c r="Z1781" s="19"/>
      <c r="AA1781" s="19"/>
      <c r="AB1781" s="19"/>
      <c r="AC1781" s="19"/>
      <c r="AD1781" s="19"/>
      <c r="AE1781" s="19"/>
      <c r="AF1781" s="19"/>
      <c r="AG1781" s="19"/>
      <c r="AH1781" s="19"/>
      <c r="AI1781" s="19"/>
      <c r="AJ1781" s="17">
        <v>1</v>
      </c>
      <c r="AK1781" s="17"/>
      <c r="AL1781" s="17"/>
      <c r="AM1781" s="17"/>
      <c r="AN1781" s="17"/>
      <c r="AO1781" s="17"/>
      <c r="AP1781" s="17"/>
      <c r="AQ1781" s="17"/>
      <c r="AR1781" s="20"/>
      <c r="AS1781" s="20"/>
      <c r="AT1781" s="20">
        <v>1</v>
      </c>
      <c r="AU1781" s="20"/>
      <c r="AV1781" s="20"/>
      <c r="AW1781" s="20"/>
      <c r="AX1781" s="20"/>
      <c r="AY1781" s="20"/>
      <c r="AZ1781" s="20"/>
      <c r="BA1781" s="20"/>
      <c r="BB1781" s="20"/>
      <c r="BC1781" s="20"/>
      <c r="BD1781" s="16"/>
      <c r="BE1781" s="16"/>
      <c r="BF1781" s="16"/>
      <c r="BG1781" s="16"/>
      <c r="BH1781" s="16"/>
      <c r="BI1781" s="16"/>
      <c r="BJ1781" s="16"/>
      <c r="BK1781" s="16"/>
      <c r="BL1781" s="16"/>
      <c r="BM1781" s="16"/>
      <c r="BN1781" s="16"/>
      <c r="BO1781" s="16"/>
      <c r="BP1781" s="16"/>
      <c r="BQ1781" s="16"/>
      <c r="BR1781" s="16"/>
      <c r="BS1781" s="16"/>
      <c r="BT1781" s="16"/>
      <c r="BU1781" s="16"/>
      <c r="BV1781" s="16"/>
      <c r="BW1781" s="16"/>
      <c r="BX1781" s="16"/>
      <c r="BY1781" s="16"/>
      <c r="BZ1781" s="16"/>
      <c r="CA1781" s="16"/>
      <c r="CB1781" s="16"/>
      <c r="CC1781" s="16"/>
      <c r="CD1781" s="16"/>
      <c r="CE1781" s="16"/>
      <c r="CF1781" s="16"/>
      <c r="CG1781" s="19"/>
      <c r="CH1781" s="19">
        <v>1</v>
      </c>
      <c r="CI1781" s="19"/>
      <c r="CJ1781" s="19"/>
      <c r="CK1781" s="19"/>
      <c r="CL1781" s="19"/>
      <c r="CM1781" s="19"/>
      <c r="CN1781" s="19"/>
      <c r="CO1781" s="19"/>
      <c r="CP1781" s="19"/>
      <c r="CQ1781" s="19"/>
      <c r="CR1781" s="19"/>
    </row>
    <row r="1782" spans="1:96" ht="107" customHeight="1">
      <c r="A1782" s="11" cm="1">
        <f t="array" ref="A1782">SUMPRODUCT(--ISNUMBER(SEARCH({"stranding","stranded"},E1782)))</f>
        <v>0</v>
      </c>
      <c r="B1782" s="12">
        <v>1951</v>
      </c>
      <c r="C1782" s="25" t="s">
        <v>3642</v>
      </c>
      <c r="D1782" s="26">
        <v>2011</v>
      </c>
      <c r="E1782" s="15" t="s">
        <v>3643</v>
      </c>
      <c r="F1782" s="15" t="s">
        <v>7246</v>
      </c>
      <c r="G1782" s="15">
        <f t="shared" si="27"/>
        <v>10</v>
      </c>
      <c r="H1782" s="16"/>
      <c r="I1782" s="16">
        <v>2</v>
      </c>
      <c r="J1782" s="16"/>
      <c r="K1782" s="16"/>
      <c r="L1782" s="16"/>
      <c r="M1782" s="16"/>
      <c r="N1782" s="16">
        <v>1</v>
      </c>
      <c r="O1782" s="16"/>
      <c r="P1782" s="17">
        <v>1</v>
      </c>
      <c r="Q1782" s="17"/>
      <c r="R1782" s="17">
        <v>1</v>
      </c>
      <c r="S1782" s="17"/>
      <c r="T1782" s="18">
        <v>1</v>
      </c>
      <c r="U1782" s="18">
        <v>1</v>
      </c>
      <c r="V1782" s="18">
        <v>1</v>
      </c>
      <c r="W1782" s="18">
        <v>1</v>
      </c>
      <c r="X1782" s="19">
        <v>1</v>
      </c>
      <c r="Y1782" s="19">
        <v>1</v>
      </c>
      <c r="Z1782" s="19"/>
      <c r="AA1782" s="19"/>
      <c r="AB1782" s="19"/>
      <c r="AC1782" s="19"/>
      <c r="AD1782" s="19"/>
      <c r="AE1782" s="19"/>
      <c r="AF1782" s="19"/>
      <c r="AG1782" s="19"/>
      <c r="AH1782" s="19"/>
      <c r="AI1782" s="19"/>
      <c r="AJ1782" s="17">
        <v>1</v>
      </c>
      <c r="AK1782" s="17"/>
      <c r="AL1782" s="17"/>
      <c r="AM1782" s="17"/>
      <c r="AN1782" s="17"/>
      <c r="AO1782" s="17"/>
      <c r="AP1782" s="17"/>
      <c r="AQ1782" s="17"/>
      <c r="AR1782" s="20"/>
      <c r="AS1782" s="20"/>
      <c r="AT1782" s="20"/>
      <c r="AU1782" s="20"/>
      <c r="AV1782" s="20">
        <v>1</v>
      </c>
      <c r="AW1782" s="20"/>
      <c r="AX1782" s="20"/>
      <c r="AY1782" s="20"/>
      <c r="AZ1782" s="20"/>
      <c r="BA1782" s="20"/>
      <c r="BB1782" s="20"/>
      <c r="BC1782" s="20"/>
      <c r="BD1782" s="16"/>
      <c r="BE1782" s="16"/>
      <c r="BF1782" s="16"/>
      <c r="BG1782" s="16"/>
      <c r="BH1782" s="16"/>
      <c r="BI1782" s="16"/>
      <c r="BJ1782" s="16"/>
      <c r="BK1782" s="16"/>
      <c r="BL1782" s="16"/>
      <c r="BM1782" s="16"/>
      <c r="BN1782" s="16"/>
      <c r="BO1782" s="16"/>
      <c r="BP1782" s="16"/>
      <c r="BQ1782" s="16"/>
      <c r="BR1782" s="16"/>
      <c r="BS1782" s="16"/>
      <c r="BT1782" s="16"/>
      <c r="BU1782" s="16"/>
      <c r="BV1782" s="16"/>
      <c r="BW1782" s="16"/>
      <c r="BX1782" s="16"/>
      <c r="BY1782" s="16"/>
      <c r="BZ1782" s="16"/>
      <c r="CA1782" s="16"/>
      <c r="CB1782" s="16"/>
      <c r="CC1782" s="16"/>
      <c r="CD1782" s="16"/>
      <c r="CE1782" s="16"/>
      <c r="CF1782" s="16"/>
      <c r="CG1782" s="19"/>
      <c r="CH1782" s="19"/>
      <c r="CI1782" s="19"/>
      <c r="CJ1782" s="19"/>
      <c r="CK1782" s="19"/>
      <c r="CL1782" s="19"/>
      <c r="CM1782" s="19">
        <v>1</v>
      </c>
      <c r="CN1782" s="19"/>
      <c r="CO1782" s="19"/>
      <c r="CP1782" s="19"/>
      <c r="CQ1782" s="19"/>
      <c r="CR1782" s="19"/>
    </row>
    <row r="1783" spans="1:96" ht="107" customHeight="1">
      <c r="A1783" s="11" cm="1">
        <f t="array" ref="A1783">SUMPRODUCT(--ISNUMBER(SEARCH({"stranding","stranded"},E1783)))</f>
        <v>0</v>
      </c>
      <c r="B1783" s="12">
        <v>1952</v>
      </c>
      <c r="C1783" s="21" t="s">
        <v>3644</v>
      </c>
      <c r="D1783" s="22">
        <v>2011</v>
      </c>
      <c r="E1783" s="15" t="s">
        <v>3645</v>
      </c>
      <c r="F1783" s="15" t="s">
        <v>7079</v>
      </c>
      <c r="G1783" s="15">
        <f t="shared" si="27"/>
        <v>3</v>
      </c>
      <c r="H1783" s="16"/>
      <c r="I1783" s="16"/>
      <c r="J1783" s="16"/>
      <c r="K1783" s="16"/>
      <c r="L1783" s="16"/>
      <c r="M1783" s="16"/>
      <c r="N1783" s="16"/>
      <c r="O1783" s="16"/>
      <c r="P1783" s="17"/>
      <c r="Q1783" s="17"/>
      <c r="R1783" s="17"/>
      <c r="S1783" s="17"/>
      <c r="T1783" s="18"/>
      <c r="U1783" s="18"/>
      <c r="V1783" s="18"/>
      <c r="W1783" s="18"/>
      <c r="X1783" s="19">
        <v>1</v>
      </c>
      <c r="Y1783" s="19"/>
      <c r="Z1783" s="19"/>
      <c r="AA1783" s="19"/>
      <c r="AB1783" s="19"/>
      <c r="AC1783" s="19"/>
      <c r="AD1783" s="19"/>
      <c r="AE1783" s="19"/>
      <c r="AF1783" s="19"/>
      <c r="AG1783" s="19"/>
      <c r="AH1783" s="19"/>
      <c r="AI1783" s="19"/>
      <c r="AJ1783" s="17">
        <v>1</v>
      </c>
      <c r="AK1783" s="17"/>
      <c r="AL1783" s="17"/>
      <c r="AM1783" s="17">
        <v>1</v>
      </c>
      <c r="AN1783" s="17"/>
      <c r="AO1783" s="17"/>
      <c r="AP1783" s="17"/>
      <c r="AQ1783" s="17"/>
      <c r="AR1783" s="20"/>
      <c r="AS1783" s="20"/>
      <c r="AT1783" s="20"/>
      <c r="AU1783" s="20"/>
      <c r="AV1783" s="20"/>
      <c r="AW1783" s="20"/>
      <c r="AX1783" s="20"/>
      <c r="AY1783" s="20"/>
      <c r="AZ1783" s="20"/>
      <c r="BA1783" s="20"/>
      <c r="BB1783" s="20"/>
      <c r="BC1783" s="20"/>
      <c r="BD1783" s="16"/>
      <c r="BE1783" s="16"/>
      <c r="BF1783" s="16"/>
      <c r="BG1783" s="16"/>
      <c r="BH1783" s="16"/>
      <c r="BI1783" s="16"/>
      <c r="BJ1783" s="16"/>
      <c r="BK1783" s="16"/>
      <c r="BL1783" s="16"/>
      <c r="BM1783" s="16"/>
      <c r="BN1783" s="16"/>
      <c r="BO1783" s="16"/>
      <c r="BP1783" s="16"/>
      <c r="BQ1783" s="16"/>
      <c r="BR1783" s="16"/>
      <c r="BS1783" s="16"/>
      <c r="BT1783" s="16"/>
      <c r="BU1783" s="16"/>
      <c r="BV1783" s="16"/>
      <c r="BW1783" s="16"/>
      <c r="BX1783" s="16"/>
      <c r="BY1783" s="16"/>
      <c r="BZ1783" s="16"/>
      <c r="CA1783" s="16"/>
      <c r="CB1783" s="16"/>
      <c r="CC1783" s="16"/>
      <c r="CD1783" s="16"/>
      <c r="CE1783" s="16"/>
      <c r="CF1783" s="16"/>
      <c r="CG1783" s="19"/>
      <c r="CH1783" s="19"/>
      <c r="CI1783" s="19">
        <v>1</v>
      </c>
      <c r="CJ1783" s="19"/>
      <c r="CK1783" s="19"/>
      <c r="CL1783" s="19"/>
      <c r="CM1783" s="19"/>
      <c r="CN1783" s="19"/>
      <c r="CO1783" s="19"/>
      <c r="CP1783" s="19"/>
      <c r="CQ1783" s="19"/>
      <c r="CR1783" s="19"/>
    </row>
    <row r="1784" spans="1:96" ht="107" customHeight="1">
      <c r="A1784" s="11" cm="1">
        <f t="array" ref="A1784">SUMPRODUCT(--ISNUMBER(SEARCH({"stranding","stranded"},E1784)))</f>
        <v>0</v>
      </c>
      <c r="B1784" s="12">
        <v>1953</v>
      </c>
      <c r="C1784" s="25" t="s">
        <v>3646</v>
      </c>
      <c r="D1784" s="26">
        <v>2011</v>
      </c>
      <c r="E1784" s="15" t="s">
        <v>3647</v>
      </c>
      <c r="F1784" s="15" t="s">
        <v>6932</v>
      </c>
      <c r="G1784" s="15">
        <f t="shared" ref="G1784:G1847" si="28">SUM(P1784:CF1784)</f>
        <v>3</v>
      </c>
      <c r="H1784" s="16"/>
      <c r="I1784" s="16"/>
      <c r="J1784" s="16"/>
      <c r="K1784" s="16"/>
      <c r="L1784" s="16"/>
      <c r="M1784" s="16">
        <v>2</v>
      </c>
      <c r="N1784" s="16"/>
      <c r="O1784" s="16"/>
      <c r="P1784" s="17">
        <v>1</v>
      </c>
      <c r="Q1784" s="17"/>
      <c r="R1784" s="17"/>
      <c r="S1784" s="17"/>
      <c r="T1784" s="18"/>
      <c r="U1784" s="18">
        <v>1</v>
      </c>
      <c r="V1784" s="18"/>
      <c r="W1784" s="18"/>
      <c r="X1784" s="19"/>
      <c r="Y1784" s="19"/>
      <c r="Z1784" s="19"/>
      <c r="AA1784" s="19"/>
      <c r="AB1784" s="19"/>
      <c r="AC1784" s="19"/>
      <c r="AD1784" s="19"/>
      <c r="AE1784" s="19"/>
      <c r="AF1784" s="19"/>
      <c r="AG1784" s="19"/>
      <c r="AH1784" s="19"/>
      <c r="AI1784" s="19"/>
      <c r="AJ1784" s="17">
        <v>1</v>
      </c>
      <c r="AK1784" s="17"/>
      <c r="AL1784" s="17"/>
      <c r="AM1784" s="17"/>
      <c r="AN1784" s="17"/>
      <c r="AO1784" s="17"/>
      <c r="AP1784" s="17"/>
      <c r="AQ1784" s="17"/>
      <c r="AR1784" s="20"/>
      <c r="AS1784" s="20"/>
      <c r="AT1784" s="20"/>
      <c r="AU1784" s="20"/>
      <c r="AV1784" s="20"/>
      <c r="AW1784" s="20"/>
      <c r="AX1784" s="20"/>
      <c r="AY1784" s="20"/>
      <c r="AZ1784" s="20"/>
      <c r="BA1784" s="20"/>
      <c r="BB1784" s="20"/>
      <c r="BC1784" s="20"/>
      <c r="BD1784" s="16"/>
      <c r="BE1784" s="16"/>
      <c r="BF1784" s="16"/>
      <c r="BG1784" s="16"/>
      <c r="BH1784" s="16"/>
      <c r="BI1784" s="16"/>
      <c r="BJ1784" s="16"/>
      <c r="BK1784" s="16"/>
      <c r="BL1784" s="16"/>
      <c r="BM1784" s="16"/>
      <c r="BN1784" s="16"/>
      <c r="BO1784" s="16"/>
      <c r="BP1784" s="16"/>
      <c r="BQ1784" s="16"/>
      <c r="BR1784" s="16"/>
      <c r="BS1784" s="16"/>
      <c r="BT1784" s="16"/>
      <c r="BU1784" s="16"/>
      <c r="BV1784" s="16"/>
      <c r="BW1784" s="16"/>
      <c r="BX1784" s="16"/>
      <c r="BY1784" s="16"/>
      <c r="BZ1784" s="16"/>
      <c r="CA1784" s="16"/>
      <c r="CB1784" s="16"/>
      <c r="CC1784" s="16"/>
      <c r="CD1784" s="16"/>
      <c r="CE1784" s="16"/>
      <c r="CF1784" s="16"/>
      <c r="CG1784" s="19"/>
      <c r="CH1784" s="19"/>
      <c r="CI1784" s="19"/>
      <c r="CJ1784" s="19"/>
      <c r="CK1784" s="19"/>
      <c r="CL1784" s="19"/>
      <c r="CM1784" s="19">
        <v>1</v>
      </c>
      <c r="CN1784" s="19"/>
      <c r="CO1784" s="19"/>
      <c r="CP1784" s="19"/>
      <c r="CQ1784" s="19"/>
      <c r="CR1784" s="19"/>
    </row>
    <row r="1785" spans="1:96" ht="107" customHeight="1">
      <c r="A1785" s="11" cm="1">
        <f t="array" ref="A1785">SUMPRODUCT(--ISNUMBER(SEARCH({"stranding","stranded"},E1785)))</f>
        <v>0</v>
      </c>
      <c r="B1785" s="12">
        <v>1954</v>
      </c>
      <c r="C1785" s="21" t="s">
        <v>3648</v>
      </c>
      <c r="D1785" s="22">
        <v>2011</v>
      </c>
      <c r="E1785" s="15" t="s">
        <v>3649</v>
      </c>
      <c r="F1785" s="15" t="s">
        <v>6795</v>
      </c>
      <c r="G1785" s="15">
        <f t="shared" si="28"/>
        <v>4</v>
      </c>
      <c r="H1785" s="16"/>
      <c r="I1785" s="16"/>
      <c r="J1785" s="16">
        <v>1</v>
      </c>
      <c r="K1785" s="16"/>
      <c r="L1785" s="16"/>
      <c r="M1785" s="16"/>
      <c r="N1785" s="16"/>
      <c r="O1785" s="16"/>
      <c r="P1785" s="17"/>
      <c r="Q1785" s="17"/>
      <c r="R1785" s="17"/>
      <c r="S1785" s="17"/>
      <c r="T1785" s="18"/>
      <c r="U1785" s="18">
        <v>1</v>
      </c>
      <c r="V1785" s="18"/>
      <c r="W1785" s="18"/>
      <c r="X1785" s="19">
        <v>1</v>
      </c>
      <c r="Y1785" s="19"/>
      <c r="Z1785" s="19"/>
      <c r="AA1785" s="19"/>
      <c r="AB1785" s="19"/>
      <c r="AC1785" s="19"/>
      <c r="AD1785" s="19"/>
      <c r="AE1785" s="19">
        <v>1</v>
      </c>
      <c r="AF1785" s="19"/>
      <c r="AG1785" s="19"/>
      <c r="AH1785" s="19"/>
      <c r="AI1785" s="19"/>
      <c r="AJ1785" s="17">
        <v>1</v>
      </c>
      <c r="AK1785" s="17"/>
      <c r="AL1785" s="17"/>
      <c r="AM1785" s="17"/>
      <c r="AN1785" s="17"/>
      <c r="AO1785" s="17"/>
      <c r="AP1785" s="17"/>
      <c r="AQ1785" s="17"/>
      <c r="AR1785" s="20"/>
      <c r="AS1785" s="20"/>
      <c r="AT1785" s="20"/>
      <c r="AU1785" s="20"/>
      <c r="AV1785" s="20"/>
      <c r="AW1785" s="20"/>
      <c r="AX1785" s="20"/>
      <c r="AY1785" s="20"/>
      <c r="AZ1785" s="20"/>
      <c r="BA1785" s="20"/>
      <c r="BB1785" s="20"/>
      <c r="BC1785" s="20"/>
      <c r="BD1785" s="16"/>
      <c r="BE1785" s="16"/>
      <c r="BF1785" s="16"/>
      <c r="BG1785" s="16"/>
      <c r="BH1785" s="16"/>
      <c r="BI1785" s="16"/>
      <c r="BJ1785" s="16"/>
      <c r="BK1785" s="16"/>
      <c r="BL1785" s="16"/>
      <c r="BM1785" s="16"/>
      <c r="BN1785" s="16"/>
      <c r="BO1785" s="16"/>
      <c r="BP1785" s="16"/>
      <c r="BQ1785" s="16"/>
      <c r="BR1785" s="16"/>
      <c r="BS1785" s="16"/>
      <c r="BT1785" s="16"/>
      <c r="BU1785" s="16"/>
      <c r="BV1785" s="16"/>
      <c r="BW1785" s="16"/>
      <c r="BX1785" s="16"/>
      <c r="BY1785" s="16"/>
      <c r="BZ1785" s="16"/>
      <c r="CA1785" s="16"/>
      <c r="CB1785" s="16"/>
      <c r="CC1785" s="16"/>
      <c r="CD1785" s="16"/>
      <c r="CE1785" s="16"/>
      <c r="CF1785" s="16"/>
      <c r="CG1785" s="19"/>
      <c r="CH1785" s="19"/>
      <c r="CI1785" s="19"/>
      <c r="CJ1785" s="19"/>
      <c r="CK1785" s="19"/>
      <c r="CL1785" s="19"/>
      <c r="CM1785" s="19">
        <v>1</v>
      </c>
      <c r="CN1785" s="19"/>
      <c r="CO1785" s="19"/>
      <c r="CP1785" s="19"/>
      <c r="CQ1785" s="19"/>
      <c r="CR1785" s="19"/>
    </row>
    <row r="1786" spans="1:96" ht="107" customHeight="1">
      <c r="A1786" s="11" cm="1">
        <f t="array" ref="A1786">SUMPRODUCT(--ISNUMBER(SEARCH({"stranding","stranded"},E1786)))</f>
        <v>0</v>
      </c>
      <c r="B1786" s="12">
        <v>1956</v>
      </c>
      <c r="C1786" s="21" t="s">
        <v>3650</v>
      </c>
      <c r="D1786" s="22">
        <v>2011</v>
      </c>
      <c r="E1786" s="15" t="s">
        <v>3651</v>
      </c>
      <c r="F1786" s="15" t="s">
        <v>7247</v>
      </c>
      <c r="G1786" s="15">
        <f t="shared" si="28"/>
        <v>5</v>
      </c>
      <c r="H1786" s="16"/>
      <c r="I1786" s="16"/>
      <c r="J1786" s="16"/>
      <c r="K1786" s="16"/>
      <c r="L1786" s="16"/>
      <c r="M1786" s="16"/>
      <c r="N1786" s="16">
        <v>1</v>
      </c>
      <c r="O1786" s="16"/>
      <c r="P1786" s="17"/>
      <c r="Q1786" s="17"/>
      <c r="R1786" s="17"/>
      <c r="S1786" s="17"/>
      <c r="T1786" s="18">
        <v>1</v>
      </c>
      <c r="U1786" s="18"/>
      <c r="V1786" s="18"/>
      <c r="W1786" s="18"/>
      <c r="X1786" s="19"/>
      <c r="Y1786" s="19"/>
      <c r="Z1786" s="19"/>
      <c r="AA1786" s="19"/>
      <c r="AB1786" s="19"/>
      <c r="AC1786" s="19"/>
      <c r="AD1786" s="19"/>
      <c r="AE1786" s="19">
        <v>1</v>
      </c>
      <c r="AF1786" s="19"/>
      <c r="AG1786" s="19"/>
      <c r="AH1786" s="19"/>
      <c r="AI1786" s="19"/>
      <c r="AJ1786" s="17">
        <v>1</v>
      </c>
      <c r="AK1786" s="17"/>
      <c r="AL1786" s="17"/>
      <c r="AM1786" s="17"/>
      <c r="AN1786" s="17"/>
      <c r="AO1786" s="17"/>
      <c r="AP1786" s="17">
        <v>1</v>
      </c>
      <c r="AQ1786" s="17"/>
      <c r="AR1786" s="20">
        <v>1</v>
      </c>
      <c r="AS1786" s="20"/>
      <c r="AT1786" s="20"/>
      <c r="AU1786" s="20"/>
      <c r="AV1786" s="20"/>
      <c r="AW1786" s="20"/>
      <c r="AX1786" s="20"/>
      <c r="AY1786" s="20"/>
      <c r="AZ1786" s="20"/>
      <c r="BA1786" s="20"/>
      <c r="BB1786" s="20"/>
      <c r="BC1786" s="20"/>
      <c r="BD1786" s="16"/>
      <c r="BE1786" s="16"/>
      <c r="BF1786" s="16"/>
      <c r="BG1786" s="16"/>
      <c r="BH1786" s="16"/>
      <c r="BI1786" s="16"/>
      <c r="BJ1786" s="16"/>
      <c r="BK1786" s="16"/>
      <c r="BL1786" s="16"/>
      <c r="BM1786" s="16"/>
      <c r="BN1786" s="16"/>
      <c r="BO1786" s="16"/>
      <c r="BP1786" s="16"/>
      <c r="BQ1786" s="16"/>
      <c r="BR1786" s="16"/>
      <c r="BS1786" s="16"/>
      <c r="BT1786" s="16"/>
      <c r="BU1786" s="16"/>
      <c r="BV1786" s="16"/>
      <c r="BW1786" s="16"/>
      <c r="BX1786" s="16"/>
      <c r="BY1786" s="16"/>
      <c r="BZ1786" s="16"/>
      <c r="CA1786" s="16"/>
      <c r="CB1786" s="16"/>
      <c r="CC1786" s="16"/>
      <c r="CD1786" s="16"/>
      <c r="CE1786" s="16"/>
      <c r="CF1786" s="16"/>
      <c r="CG1786" s="19"/>
      <c r="CH1786" s="19"/>
      <c r="CI1786" s="19"/>
      <c r="CJ1786" s="19"/>
      <c r="CK1786" s="19"/>
      <c r="CL1786" s="19">
        <v>1</v>
      </c>
      <c r="CM1786" s="19"/>
      <c r="CN1786" s="19"/>
      <c r="CO1786" s="19"/>
      <c r="CP1786" s="19"/>
      <c r="CQ1786" s="19"/>
      <c r="CR1786" s="19"/>
    </row>
    <row r="1787" spans="1:96" ht="107" customHeight="1">
      <c r="A1787" s="11" cm="1">
        <f t="array" ref="A1787">SUMPRODUCT(--ISNUMBER(SEARCH({"stranding","stranded"},E1787)))</f>
        <v>0</v>
      </c>
      <c r="B1787" s="12">
        <v>1957</v>
      </c>
      <c r="C1787" s="25" t="s">
        <v>3652</v>
      </c>
      <c r="D1787" s="26">
        <v>2011</v>
      </c>
      <c r="E1787" s="23" t="s">
        <v>3653</v>
      </c>
      <c r="F1787" s="23" t="s">
        <v>7248</v>
      </c>
      <c r="G1787" s="15">
        <f t="shared" si="28"/>
        <v>5</v>
      </c>
      <c r="H1787" s="16"/>
      <c r="I1787" s="16"/>
      <c r="J1787" s="16"/>
      <c r="K1787" s="16"/>
      <c r="L1787" s="16"/>
      <c r="M1787" s="16"/>
      <c r="N1787" s="16"/>
      <c r="O1787" s="16"/>
      <c r="P1787" s="17"/>
      <c r="Q1787" s="17"/>
      <c r="R1787" s="17"/>
      <c r="S1787" s="17"/>
      <c r="T1787" s="18"/>
      <c r="U1787" s="18"/>
      <c r="V1787" s="18"/>
      <c r="W1787" s="18">
        <v>1</v>
      </c>
      <c r="X1787" s="19"/>
      <c r="Y1787" s="19">
        <v>1</v>
      </c>
      <c r="Z1787" s="19"/>
      <c r="AA1787" s="19">
        <v>1</v>
      </c>
      <c r="AB1787" s="19"/>
      <c r="AC1787" s="19"/>
      <c r="AD1787" s="19"/>
      <c r="AE1787" s="19"/>
      <c r="AF1787" s="19"/>
      <c r="AG1787" s="19"/>
      <c r="AH1787" s="19"/>
      <c r="AI1787" s="19"/>
      <c r="AJ1787" s="17"/>
      <c r="AK1787" s="17"/>
      <c r="AL1787" s="17"/>
      <c r="AM1787" s="17"/>
      <c r="AN1787" s="17"/>
      <c r="AO1787" s="17"/>
      <c r="AP1787" s="17"/>
      <c r="AQ1787" s="17">
        <v>1</v>
      </c>
      <c r="AR1787" s="20"/>
      <c r="AS1787" s="20"/>
      <c r="AT1787" s="20"/>
      <c r="AU1787" s="20"/>
      <c r="AV1787" s="20"/>
      <c r="AW1787" s="20"/>
      <c r="AX1787" s="20"/>
      <c r="AY1787" s="20"/>
      <c r="AZ1787" s="20"/>
      <c r="BA1787" s="20"/>
      <c r="BB1787" s="20"/>
      <c r="BC1787" s="20"/>
      <c r="BD1787" s="16"/>
      <c r="BE1787" s="16"/>
      <c r="BF1787" s="16"/>
      <c r="BG1787" s="16"/>
      <c r="BH1787" s="16"/>
      <c r="BI1787" s="16"/>
      <c r="BJ1787" s="16"/>
      <c r="BK1787" s="16"/>
      <c r="BL1787" s="16"/>
      <c r="BM1787" s="16"/>
      <c r="BN1787" s="16"/>
      <c r="BO1787" s="16"/>
      <c r="BP1787" s="16"/>
      <c r="BQ1787" s="16"/>
      <c r="BR1787" s="16"/>
      <c r="BS1787" s="16">
        <v>1</v>
      </c>
      <c r="BT1787" s="16"/>
      <c r="BU1787" s="16"/>
      <c r="BV1787" s="16"/>
      <c r="BW1787" s="16"/>
      <c r="BX1787" s="16"/>
      <c r="BY1787" s="16"/>
      <c r="BZ1787" s="16"/>
      <c r="CA1787" s="16"/>
      <c r="CB1787" s="16"/>
      <c r="CC1787" s="16"/>
      <c r="CD1787" s="16"/>
      <c r="CE1787" s="16"/>
      <c r="CF1787" s="16"/>
      <c r="CG1787" s="19"/>
      <c r="CH1787" s="19"/>
      <c r="CI1787" s="19"/>
      <c r="CJ1787" s="19"/>
      <c r="CK1787" s="19"/>
      <c r="CL1787" s="19"/>
      <c r="CM1787" s="19"/>
      <c r="CN1787" s="19"/>
      <c r="CO1787" s="19"/>
      <c r="CP1787" s="19">
        <v>1</v>
      </c>
      <c r="CQ1787" s="19"/>
      <c r="CR1787" s="19"/>
    </row>
    <row r="1788" spans="1:96" ht="107" customHeight="1">
      <c r="A1788" s="11" cm="1">
        <f t="array" ref="A1788">SUMPRODUCT(--ISNUMBER(SEARCH({"stranding","stranded"},E1788)))</f>
        <v>0</v>
      </c>
      <c r="B1788" s="12">
        <v>1960</v>
      </c>
      <c r="C1788" s="21" t="s">
        <v>3654</v>
      </c>
      <c r="D1788" s="22">
        <v>2011</v>
      </c>
      <c r="E1788" s="15" t="s">
        <v>3655</v>
      </c>
      <c r="F1788" s="15" t="s">
        <v>7249</v>
      </c>
      <c r="G1788" s="15">
        <f t="shared" si="28"/>
        <v>4</v>
      </c>
      <c r="H1788" s="16"/>
      <c r="I1788" s="16"/>
      <c r="J1788" s="16"/>
      <c r="K1788" s="16">
        <v>1</v>
      </c>
      <c r="L1788" s="16"/>
      <c r="M1788" s="16"/>
      <c r="N1788" s="16"/>
      <c r="O1788" s="16"/>
      <c r="P1788" s="17"/>
      <c r="Q1788" s="17"/>
      <c r="R1788" s="17"/>
      <c r="S1788" s="17"/>
      <c r="T1788" s="18"/>
      <c r="U1788" s="18">
        <v>1</v>
      </c>
      <c r="V1788" s="18"/>
      <c r="W1788" s="18"/>
      <c r="X1788" s="19"/>
      <c r="Y1788" s="19"/>
      <c r="Z1788" s="19"/>
      <c r="AA1788" s="19"/>
      <c r="AB1788" s="19"/>
      <c r="AC1788" s="19"/>
      <c r="AD1788" s="19"/>
      <c r="AE1788" s="19"/>
      <c r="AF1788" s="19"/>
      <c r="AG1788" s="19"/>
      <c r="AH1788" s="19"/>
      <c r="AI1788" s="19"/>
      <c r="AJ1788" s="17">
        <v>1</v>
      </c>
      <c r="AK1788" s="17"/>
      <c r="AL1788" s="17">
        <v>1</v>
      </c>
      <c r="AM1788" s="17"/>
      <c r="AN1788" s="17"/>
      <c r="AO1788" s="17"/>
      <c r="AP1788" s="17"/>
      <c r="AQ1788" s="17"/>
      <c r="AR1788" s="20"/>
      <c r="AS1788" s="20"/>
      <c r="AT1788" s="20"/>
      <c r="AU1788" s="20"/>
      <c r="AV1788" s="20"/>
      <c r="AW1788" s="20"/>
      <c r="AX1788" s="20"/>
      <c r="AY1788" s="20">
        <v>1</v>
      </c>
      <c r="AZ1788" s="20"/>
      <c r="BA1788" s="20"/>
      <c r="BB1788" s="20"/>
      <c r="BC1788" s="20"/>
      <c r="BD1788" s="16"/>
      <c r="BE1788" s="16"/>
      <c r="BF1788" s="16"/>
      <c r="BG1788" s="16"/>
      <c r="BH1788" s="16"/>
      <c r="BI1788" s="16"/>
      <c r="BJ1788" s="16"/>
      <c r="BK1788" s="16"/>
      <c r="BL1788" s="16"/>
      <c r="BM1788" s="16"/>
      <c r="BN1788" s="16"/>
      <c r="BO1788" s="16"/>
      <c r="BP1788" s="16"/>
      <c r="BQ1788" s="16"/>
      <c r="BR1788" s="16"/>
      <c r="BS1788" s="16"/>
      <c r="BT1788" s="16"/>
      <c r="BU1788" s="16"/>
      <c r="BV1788" s="16"/>
      <c r="BW1788" s="16"/>
      <c r="BX1788" s="16"/>
      <c r="BY1788" s="16"/>
      <c r="BZ1788" s="16"/>
      <c r="CA1788" s="16"/>
      <c r="CB1788" s="16"/>
      <c r="CC1788" s="16"/>
      <c r="CD1788" s="16"/>
      <c r="CE1788" s="16"/>
      <c r="CF1788" s="16"/>
      <c r="CG1788" s="19"/>
      <c r="CH1788" s="19"/>
      <c r="CI1788" s="19"/>
      <c r="CJ1788" s="19"/>
      <c r="CK1788" s="19"/>
      <c r="CL1788" s="19"/>
      <c r="CM1788" s="19">
        <v>1</v>
      </c>
      <c r="CN1788" s="19"/>
      <c r="CO1788" s="19"/>
      <c r="CP1788" s="19"/>
      <c r="CQ1788" s="19"/>
      <c r="CR1788" s="19"/>
    </row>
    <row r="1789" spans="1:96" ht="107" customHeight="1">
      <c r="A1789" s="11" cm="1">
        <f t="array" ref="A1789">SUMPRODUCT(--ISNUMBER(SEARCH({"stranding","stranded"},E1789)))</f>
        <v>0</v>
      </c>
      <c r="B1789" s="12">
        <v>1961</v>
      </c>
      <c r="C1789" s="25" t="s">
        <v>3656</v>
      </c>
      <c r="D1789" s="26">
        <v>2011</v>
      </c>
      <c r="E1789" s="15" t="s">
        <v>3657</v>
      </c>
      <c r="F1789" s="15" t="s">
        <v>7250</v>
      </c>
      <c r="G1789" s="15">
        <f t="shared" si="28"/>
        <v>7</v>
      </c>
      <c r="H1789" s="16"/>
      <c r="I1789" s="16"/>
      <c r="J1789" s="16"/>
      <c r="K1789" s="16"/>
      <c r="L1789" s="16"/>
      <c r="M1789" s="16"/>
      <c r="N1789" s="16">
        <v>1</v>
      </c>
      <c r="O1789" s="16"/>
      <c r="P1789" s="17"/>
      <c r="Q1789" s="17"/>
      <c r="R1789" s="17">
        <v>1</v>
      </c>
      <c r="S1789" s="17"/>
      <c r="T1789" s="18">
        <v>1</v>
      </c>
      <c r="U1789" s="18"/>
      <c r="V1789" s="18"/>
      <c r="W1789" s="18"/>
      <c r="X1789" s="19"/>
      <c r="Y1789" s="19"/>
      <c r="Z1789" s="19"/>
      <c r="AA1789" s="19"/>
      <c r="AB1789" s="19"/>
      <c r="AC1789" s="19"/>
      <c r="AD1789" s="19"/>
      <c r="AE1789" s="19">
        <v>1</v>
      </c>
      <c r="AF1789" s="19">
        <v>1</v>
      </c>
      <c r="AG1789" s="19">
        <v>1</v>
      </c>
      <c r="AH1789" s="19"/>
      <c r="AI1789" s="19"/>
      <c r="AJ1789" s="17"/>
      <c r="AK1789" s="17"/>
      <c r="AL1789" s="17"/>
      <c r="AM1789" s="17"/>
      <c r="AN1789" s="17">
        <v>1</v>
      </c>
      <c r="AO1789" s="17"/>
      <c r="AP1789" s="17"/>
      <c r="AQ1789" s="17"/>
      <c r="AR1789" s="20">
        <v>1</v>
      </c>
      <c r="AS1789" s="20"/>
      <c r="AT1789" s="20"/>
      <c r="AU1789" s="20"/>
      <c r="AV1789" s="20"/>
      <c r="AW1789" s="20"/>
      <c r="AX1789" s="20"/>
      <c r="AY1789" s="20"/>
      <c r="AZ1789" s="20"/>
      <c r="BA1789" s="20"/>
      <c r="BB1789" s="20"/>
      <c r="BC1789" s="20"/>
      <c r="BD1789" s="16"/>
      <c r="BE1789" s="16"/>
      <c r="BF1789" s="16"/>
      <c r="BG1789" s="16"/>
      <c r="BH1789" s="16"/>
      <c r="BI1789" s="16"/>
      <c r="BJ1789" s="16"/>
      <c r="BK1789" s="16"/>
      <c r="BL1789" s="16"/>
      <c r="BM1789" s="16"/>
      <c r="BN1789" s="16"/>
      <c r="BO1789" s="16"/>
      <c r="BP1789" s="16"/>
      <c r="BQ1789" s="16"/>
      <c r="BR1789" s="16"/>
      <c r="BS1789" s="16"/>
      <c r="BT1789" s="16"/>
      <c r="BU1789" s="16"/>
      <c r="BV1789" s="16"/>
      <c r="BW1789" s="16"/>
      <c r="BX1789" s="16"/>
      <c r="BY1789" s="16"/>
      <c r="BZ1789" s="16"/>
      <c r="CA1789" s="16"/>
      <c r="CB1789" s="16"/>
      <c r="CC1789" s="16"/>
      <c r="CD1789" s="16"/>
      <c r="CE1789" s="16"/>
      <c r="CF1789" s="16"/>
      <c r="CG1789" s="19"/>
      <c r="CH1789" s="19"/>
      <c r="CI1789" s="19">
        <v>1</v>
      </c>
      <c r="CJ1789" s="19"/>
      <c r="CK1789" s="19"/>
      <c r="CL1789" s="19"/>
      <c r="CM1789" s="19"/>
      <c r="CN1789" s="19"/>
      <c r="CO1789" s="19"/>
      <c r="CP1789" s="19"/>
      <c r="CQ1789" s="19"/>
      <c r="CR1789" s="19"/>
    </row>
    <row r="1790" spans="1:96" ht="107" customHeight="1">
      <c r="A1790" s="11" cm="1">
        <f t="array" ref="A1790">SUMPRODUCT(--ISNUMBER(SEARCH({"stranding","stranded"},E1790)))</f>
        <v>0</v>
      </c>
      <c r="B1790" s="12">
        <v>1962</v>
      </c>
      <c r="C1790" s="21" t="s">
        <v>3658</v>
      </c>
      <c r="D1790" s="22">
        <v>2011</v>
      </c>
      <c r="E1790" s="15" t="s">
        <v>3659</v>
      </c>
      <c r="F1790" s="15" t="s">
        <v>7251</v>
      </c>
      <c r="G1790" s="15">
        <f t="shared" si="28"/>
        <v>4</v>
      </c>
      <c r="H1790" s="16"/>
      <c r="I1790" s="16"/>
      <c r="J1790" s="16"/>
      <c r="K1790" s="16">
        <v>2</v>
      </c>
      <c r="L1790" s="16"/>
      <c r="M1790" s="16"/>
      <c r="N1790" s="16"/>
      <c r="O1790" s="16"/>
      <c r="P1790" s="17"/>
      <c r="Q1790" s="17"/>
      <c r="R1790" s="17">
        <v>1</v>
      </c>
      <c r="S1790" s="17"/>
      <c r="T1790" s="18">
        <v>1</v>
      </c>
      <c r="U1790" s="18"/>
      <c r="V1790" s="18"/>
      <c r="W1790" s="18"/>
      <c r="X1790" s="19"/>
      <c r="Y1790" s="19"/>
      <c r="Z1790" s="19"/>
      <c r="AA1790" s="19"/>
      <c r="AB1790" s="19"/>
      <c r="AC1790" s="19"/>
      <c r="AD1790" s="19"/>
      <c r="AE1790" s="19"/>
      <c r="AF1790" s="19"/>
      <c r="AG1790" s="19"/>
      <c r="AH1790" s="19"/>
      <c r="AI1790" s="19"/>
      <c r="AJ1790" s="17"/>
      <c r="AK1790" s="17"/>
      <c r="AL1790" s="17"/>
      <c r="AM1790" s="17"/>
      <c r="AN1790" s="17">
        <v>1</v>
      </c>
      <c r="AO1790" s="17"/>
      <c r="AP1790" s="17"/>
      <c r="AQ1790" s="17"/>
      <c r="AR1790" s="20">
        <v>1</v>
      </c>
      <c r="AS1790" s="20"/>
      <c r="AT1790" s="20"/>
      <c r="AU1790" s="20"/>
      <c r="AV1790" s="20"/>
      <c r="AW1790" s="20"/>
      <c r="AX1790" s="20"/>
      <c r="AY1790" s="20"/>
      <c r="AZ1790" s="20"/>
      <c r="BA1790" s="20"/>
      <c r="BB1790" s="20"/>
      <c r="BC1790" s="20"/>
      <c r="BD1790" s="16"/>
      <c r="BE1790" s="16"/>
      <c r="BF1790" s="16"/>
      <c r="BG1790" s="16"/>
      <c r="BH1790" s="16"/>
      <c r="BI1790" s="16"/>
      <c r="BJ1790" s="16"/>
      <c r="BK1790" s="16"/>
      <c r="BL1790" s="16"/>
      <c r="BM1790" s="16"/>
      <c r="BN1790" s="16"/>
      <c r="BO1790" s="16"/>
      <c r="BP1790" s="16"/>
      <c r="BQ1790" s="16"/>
      <c r="BR1790" s="16"/>
      <c r="BS1790" s="16"/>
      <c r="BT1790" s="16"/>
      <c r="BU1790" s="16"/>
      <c r="BV1790" s="16"/>
      <c r="BW1790" s="16"/>
      <c r="BX1790" s="16"/>
      <c r="BY1790" s="16"/>
      <c r="BZ1790" s="16"/>
      <c r="CA1790" s="16"/>
      <c r="CB1790" s="16"/>
      <c r="CC1790" s="16"/>
      <c r="CD1790" s="16"/>
      <c r="CE1790" s="16"/>
      <c r="CF1790" s="16"/>
      <c r="CG1790" s="19"/>
      <c r="CH1790" s="19"/>
      <c r="CI1790" s="19"/>
      <c r="CJ1790" s="19"/>
      <c r="CK1790" s="19">
        <v>1</v>
      </c>
      <c r="CL1790" s="19"/>
      <c r="CM1790" s="19"/>
      <c r="CN1790" s="19"/>
      <c r="CO1790" s="19"/>
      <c r="CP1790" s="19"/>
      <c r="CQ1790" s="19"/>
      <c r="CR1790" s="19"/>
    </row>
    <row r="1791" spans="1:96" ht="107" customHeight="1">
      <c r="A1791" s="11" cm="1">
        <f t="array" ref="A1791">SUMPRODUCT(--ISNUMBER(SEARCH({"stranding","stranded"},E1791)))</f>
        <v>0</v>
      </c>
      <c r="B1791" s="12">
        <v>1963</v>
      </c>
      <c r="C1791" s="25" t="s">
        <v>3660</v>
      </c>
      <c r="D1791" s="26">
        <v>2011</v>
      </c>
      <c r="E1791" s="15" t="s">
        <v>3661</v>
      </c>
      <c r="F1791" s="15" t="s">
        <v>7252</v>
      </c>
      <c r="G1791" s="15">
        <f t="shared" si="28"/>
        <v>6</v>
      </c>
      <c r="H1791" s="16"/>
      <c r="I1791" s="16"/>
      <c r="J1791" s="16"/>
      <c r="K1791" s="16"/>
      <c r="L1791" s="16"/>
      <c r="M1791" s="16">
        <v>1</v>
      </c>
      <c r="N1791" s="16"/>
      <c r="O1791" s="16"/>
      <c r="P1791" s="17"/>
      <c r="Q1791" s="17"/>
      <c r="R1791" s="17">
        <v>1</v>
      </c>
      <c r="S1791" s="17"/>
      <c r="T1791" s="18"/>
      <c r="U1791" s="18">
        <v>1</v>
      </c>
      <c r="V1791" s="18"/>
      <c r="W1791" s="18"/>
      <c r="X1791" s="19">
        <v>1</v>
      </c>
      <c r="Y1791" s="19">
        <v>1</v>
      </c>
      <c r="Z1791" s="19"/>
      <c r="AA1791" s="19">
        <v>1</v>
      </c>
      <c r="AB1791" s="19"/>
      <c r="AC1791" s="19"/>
      <c r="AD1791" s="19"/>
      <c r="AE1791" s="19"/>
      <c r="AF1791" s="19"/>
      <c r="AG1791" s="19"/>
      <c r="AH1791" s="19"/>
      <c r="AI1791" s="19"/>
      <c r="AJ1791" s="17"/>
      <c r="AK1791" s="17"/>
      <c r="AL1791" s="17"/>
      <c r="AM1791" s="17"/>
      <c r="AN1791" s="17"/>
      <c r="AO1791" s="17"/>
      <c r="AP1791" s="17"/>
      <c r="AQ1791" s="17"/>
      <c r="AR1791" s="20"/>
      <c r="AS1791" s="20"/>
      <c r="AT1791" s="20"/>
      <c r="AU1791" s="20"/>
      <c r="AV1791" s="20"/>
      <c r="AW1791" s="20"/>
      <c r="AX1791" s="20"/>
      <c r="AY1791" s="20"/>
      <c r="AZ1791" s="20"/>
      <c r="BA1791" s="20"/>
      <c r="BB1791" s="20"/>
      <c r="BC1791" s="20"/>
      <c r="BD1791" s="16"/>
      <c r="BE1791" s="16"/>
      <c r="BF1791" s="16"/>
      <c r="BG1791" s="16"/>
      <c r="BH1791" s="16"/>
      <c r="BI1791" s="16"/>
      <c r="BJ1791" s="16"/>
      <c r="BK1791" s="16"/>
      <c r="BL1791" s="16"/>
      <c r="BM1791" s="16"/>
      <c r="BN1791" s="16"/>
      <c r="BO1791" s="16"/>
      <c r="BP1791" s="16"/>
      <c r="BQ1791" s="16"/>
      <c r="BR1791" s="16"/>
      <c r="BS1791" s="16"/>
      <c r="BT1791" s="16"/>
      <c r="BU1791" s="16"/>
      <c r="BV1791" s="16"/>
      <c r="BW1791" s="16"/>
      <c r="BX1791" s="16"/>
      <c r="BY1791" s="16"/>
      <c r="BZ1791" s="16"/>
      <c r="CA1791" s="16"/>
      <c r="CB1791" s="16"/>
      <c r="CC1791" s="16"/>
      <c r="CD1791" s="16"/>
      <c r="CE1791" s="16">
        <v>1</v>
      </c>
      <c r="CF1791" s="16"/>
      <c r="CG1791" s="19"/>
      <c r="CH1791" s="19"/>
      <c r="CI1791" s="19"/>
      <c r="CJ1791" s="19"/>
      <c r="CK1791" s="19"/>
      <c r="CL1791" s="19"/>
      <c r="CM1791" s="19"/>
      <c r="CN1791" s="19">
        <v>1</v>
      </c>
      <c r="CO1791" s="19"/>
      <c r="CP1791" s="19"/>
      <c r="CQ1791" s="19"/>
      <c r="CR1791" s="19"/>
    </row>
    <row r="1792" spans="1:96" ht="107" customHeight="1">
      <c r="A1792" s="11" cm="1">
        <f t="array" ref="A1792">SUMPRODUCT(--ISNUMBER(SEARCH({"stranding","stranded"},E1792)))</f>
        <v>0</v>
      </c>
      <c r="B1792" s="12">
        <v>1965</v>
      </c>
      <c r="C1792" s="25" t="s">
        <v>3662</v>
      </c>
      <c r="D1792" s="26">
        <v>2011</v>
      </c>
      <c r="E1792" s="15" t="s">
        <v>3663</v>
      </c>
      <c r="F1792" s="15" t="s">
        <v>7253</v>
      </c>
      <c r="G1792" s="15">
        <f t="shared" si="28"/>
        <v>6</v>
      </c>
      <c r="H1792" s="16"/>
      <c r="I1792" s="16"/>
      <c r="J1792" s="16"/>
      <c r="K1792" s="16">
        <v>1</v>
      </c>
      <c r="L1792" s="16"/>
      <c r="M1792" s="16"/>
      <c r="N1792" s="16"/>
      <c r="O1792" s="16"/>
      <c r="P1792" s="17">
        <v>1</v>
      </c>
      <c r="Q1792" s="17"/>
      <c r="R1792" s="17"/>
      <c r="S1792" s="17"/>
      <c r="T1792" s="18">
        <v>1</v>
      </c>
      <c r="U1792" s="18"/>
      <c r="V1792" s="18"/>
      <c r="W1792" s="18"/>
      <c r="X1792" s="19"/>
      <c r="Y1792" s="19"/>
      <c r="Z1792" s="19"/>
      <c r="AA1792" s="19"/>
      <c r="AB1792" s="19"/>
      <c r="AC1792" s="19"/>
      <c r="AD1792" s="19"/>
      <c r="AE1792" s="19">
        <v>1</v>
      </c>
      <c r="AF1792" s="19">
        <v>1</v>
      </c>
      <c r="AG1792" s="19"/>
      <c r="AH1792" s="19"/>
      <c r="AI1792" s="19"/>
      <c r="AJ1792" s="17"/>
      <c r="AK1792" s="17"/>
      <c r="AL1792" s="17"/>
      <c r="AM1792" s="17"/>
      <c r="AN1792" s="17"/>
      <c r="AO1792" s="17"/>
      <c r="AP1792" s="17"/>
      <c r="AQ1792" s="17"/>
      <c r="AR1792" s="20"/>
      <c r="AS1792" s="20"/>
      <c r="AT1792" s="20"/>
      <c r="AU1792" s="20"/>
      <c r="AV1792" s="20"/>
      <c r="AW1792" s="20"/>
      <c r="AX1792" s="20"/>
      <c r="AY1792" s="20"/>
      <c r="AZ1792" s="20"/>
      <c r="BA1792" s="20"/>
      <c r="BB1792" s="20"/>
      <c r="BC1792" s="20"/>
      <c r="BD1792" s="16"/>
      <c r="BE1792" s="16"/>
      <c r="BF1792" s="16"/>
      <c r="BG1792" s="16"/>
      <c r="BH1792" s="16"/>
      <c r="BI1792" s="16"/>
      <c r="BJ1792" s="16"/>
      <c r="BK1792" s="16"/>
      <c r="BL1792" s="16"/>
      <c r="BM1792" s="16"/>
      <c r="BN1792" s="16"/>
      <c r="BO1792" s="16"/>
      <c r="BP1792" s="16"/>
      <c r="BQ1792" s="16">
        <v>1</v>
      </c>
      <c r="BR1792" s="16"/>
      <c r="BS1792" s="16"/>
      <c r="BT1792" s="16"/>
      <c r="BU1792" s="16"/>
      <c r="BV1792" s="16"/>
      <c r="BW1792" s="16"/>
      <c r="BX1792" s="16"/>
      <c r="BY1792" s="16">
        <v>1</v>
      </c>
      <c r="BZ1792" s="16"/>
      <c r="CA1792" s="16"/>
      <c r="CB1792" s="16"/>
      <c r="CC1792" s="16"/>
      <c r="CD1792" s="16"/>
      <c r="CE1792" s="16"/>
      <c r="CF1792" s="16"/>
      <c r="CG1792" s="19"/>
      <c r="CH1792" s="19">
        <v>1</v>
      </c>
      <c r="CI1792" s="19"/>
      <c r="CJ1792" s="19"/>
      <c r="CK1792" s="19"/>
      <c r="CL1792" s="19"/>
      <c r="CM1792" s="19"/>
      <c r="CN1792" s="19"/>
      <c r="CO1792" s="19"/>
      <c r="CP1792" s="19"/>
      <c r="CQ1792" s="19"/>
      <c r="CR1792" s="19"/>
    </row>
    <row r="1793" spans="1:96" ht="107" customHeight="1">
      <c r="A1793" s="11" cm="1">
        <f t="array" ref="A1793">SUMPRODUCT(--ISNUMBER(SEARCH({"stranding","stranded"},E1793)))</f>
        <v>0</v>
      </c>
      <c r="B1793" s="12">
        <v>1966</v>
      </c>
      <c r="C1793" s="21" t="s">
        <v>3664</v>
      </c>
      <c r="D1793" s="22">
        <v>2011</v>
      </c>
      <c r="E1793" s="15" t="s">
        <v>3665</v>
      </c>
      <c r="F1793" s="15" t="s">
        <v>7254</v>
      </c>
      <c r="G1793" s="15">
        <f t="shared" si="28"/>
        <v>7</v>
      </c>
      <c r="H1793" s="16"/>
      <c r="I1793" s="16"/>
      <c r="J1793" s="16"/>
      <c r="K1793" s="16">
        <v>1</v>
      </c>
      <c r="L1793" s="16"/>
      <c r="M1793" s="16"/>
      <c r="N1793" s="16"/>
      <c r="O1793" s="16"/>
      <c r="P1793" s="17"/>
      <c r="Q1793" s="17"/>
      <c r="R1793" s="17"/>
      <c r="S1793" s="17"/>
      <c r="T1793" s="18"/>
      <c r="U1793" s="18">
        <v>1</v>
      </c>
      <c r="V1793" s="18"/>
      <c r="W1793" s="18"/>
      <c r="X1793" s="19"/>
      <c r="Y1793" s="19">
        <v>1</v>
      </c>
      <c r="Z1793" s="19">
        <v>1</v>
      </c>
      <c r="AA1793" s="19"/>
      <c r="AB1793" s="19"/>
      <c r="AC1793" s="19"/>
      <c r="AD1793" s="19"/>
      <c r="AE1793" s="19"/>
      <c r="AF1793" s="19"/>
      <c r="AG1793" s="19"/>
      <c r="AH1793" s="19"/>
      <c r="AI1793" s="19"/>
      <c r="AJ1793" s="17">
        <v>1</v>
      </c>
      <c r="AK1793" s="17"/>
      <c r="AL1793" s="17"/>
      <c r="AM1793" s="17"/>
      <c r="AN1793" s="17"/>
      <c r="AO1793" s="17"/>
      <c r="AP1793" s="17"/>
      <c r="AQ1793" s="17"/>
      <c r="AR1793" s="20"/>
      <c r="AS1793" s="20"/>
      <c r="AT1793" s="20"/>
      <c r="AU1793" s="20"/>
      <c r="AV1793" s="20">
        <v>1</v>
      </c>
      <c r="AW1793" s="20"/>
      <c r="AX1793" s="20"/>
      <c r="AY1793" s="20"/>
      <c r="AZ1793" s="20"/>
      <c r="BA1793" s="20"/>
      <c r="BB1793" s="20"/>
      <c r="BC1793" s="20"/>
      <c r="BD1793" s="16"/>
      <c r="BE1793" s="16"/>
      <c r="BF1793" s="16"/>
      <c r="BG1793" s="16"/>
      <c r="BH1793" s="16"/>
      <c r="BI1793" s="16"/>
      <c r="BJ1793" s="16"/>
      <c r="BK1793" s="16"/>
      <c r="BL1793" s="16"/>
      <c r="BM1793" s="16"/>
      <c r="BN1793" s="16"/>
      <c r="BO1793" s="16"/>
      <c r="BP1793" s="16"/>
      <c r="BQ1793" s="16"/>
      <c r="BR1793" s="16"/>
      <c r="BS1793" s="16">
        <v>1</v>
      </c>
      <c r="BT1793" s="16">
        <v>1</v>
      </c>
      <c r="BU1793" s="16"/>
      <c r="BV1793" s="16"/>
      <c r="BW1793" s="16"/>
      <c r="BX1793" s="16"/>
      <c r="BY1793" s="16"/>
      <c r="BZ1793" s="16"/>
      <c r="CA1793" s="16"/>
      <c r="CB1793" s="16"/>
      <c r="CC1793" s="16"/>
      <c r="CD1793" s="16"/>
      <c r="CE1793" s="16"/>
      <c r="CF1793" s="16"/>
      <c r="CG1793" s="19"/>
      <c r="CH1793" s="19"/>
      <c r="CI1793" s="19"/>
      <c r="CJ1793" s="19"/>
      <c r="CK1793" s="19"/>
      <c r="CL1793" s="19"/>
      <c r="CM1793" s="19"/>
      <c r="CN1793" s="19"/>
      <c r="CO1793" s="19">
        <v>1</v>
      </c>
      <c r="CP1793" s="19"/>
      <c r="CQ1793" s="19"/>
      <c r="CR1793" s="19"/>
    </row>
    <row r="1794" spans="1:96" ht="107" customHeight="1">
      <c r="A1794" s="11" cm="1">
        <f t="array" ref="A1794">SUMPRODUCT(--ISNUMBER(SEARCH({"stranding","stranded"},E1794)))</f>
        <v>0</v>
      </c>
      <c r="B1794" s="12">
        <v>1967</v>
      </c>
      <c r="C1794" s="25" t="s">
        <v>3666</v>
      </c>
      <c r="D1794" s="26">
        <v>2011</v>
      </c>
      <c r="E1794" s="15" t="s">
        <v>3667</v>
      </c>
      <c r="F1794" s="15" t="s">
        <v>7255</v>
      </c>
      <c r="G1794" s="15">
        <f t="shared" si="28"/>
        <v>10</v>
      </c>
      <c r="H1794" s="16"/>
      <c r="I1794" s="16"/>
      <c r="J1794" s="16"/>
      <c r="K1794" s="16"/>
      <c r="L1794" s="16"/>
      <c r="M1794" s="16"/>
      <c r="N1794" s="16"/>
      <c r="O1794" s="16"/>
      <c r="P1794" s="17"/>
      <c r="Q1794" s="17"/>
      <c r="R1794" s="17"/>
      <c r="S1794" s="17"/>
      <c r="T1794" s="18"/>
      <c r="U1794" s="18"/>
      <c r="V1794" s="18">
        <v>1</v>
      </c>
      <c r="W1794" s="18"/>
      <c r="X1794" s="19">
        <v>1</v>
      </c>
      <c r="Y1794" s="19"/>
      <c r="Z1794" s="19"/>
      <c r="AA1794" s="19"/>
      <c r="AB1794" s="19"/>
      <c r="AC1794" s="19"/>
      <c r="AD1794" s="19"/>
      <c r="AE1794" s="19"/>
      <c r="AF1794" s="19"/>
      <c r="AG1794" s="19"/>
      <c r="AH1794" s="19"/>
      <c r="AI1794" s="19"/>
      <c r="AJ1794" s="17">
        <v>1</v>
      </c>
      <c r="AK1794" s="17"/>
      <c r="AL1794" s="17"/>
      <c r="AM1794" s="17"/>
      <c r="AN1794" s="17"/>
      <c r="AO1794" s="17"/>
      <c r="AP1794" s="17"/>
      <c r="AQ1794" s="17"/>
      <c r="AR1794" s="20"/>
      <c r="AS1794" s="20"/>
      <c r="AT1794" s="20"/>
      <c r="AU1794" s="20"/>
      <c r="AV1794" s="20"/>
      <c r="AW1794" s="20"/>
      <c r="AX1794" s="20">
        <v>1</v>
      </c>
      <c r="AY1794" s="20"/>
      <c r="AZ1794" s="20">
        <v>1</v>
      </c>
      <c r="BA1794" s="20">
        <v>1</v>
      </c>
      <c r="BB1794" s="20"/>
      <c r="BC1794" s="20"/>
      <c r="BD1794" s="16"/>
      <c r="BE1794" s="16"/>
      <c r="BF1794" s="16"/>
      <c r="BG1794" s="16"/>
      <c r="BH1794" s="16"/>
      <c r="BI1794" s="16"/>
      <c r="BJ1794" s="16">
        <v>1</v>
      </c>
      <c r="BK1794" s="16"/>
      <c r="BL1794" s="16"/>
      <c r="BM1794" s="16"/>
      <c r="BN1794" s="16"/>
      <c r="BO1794" s="16"/>
      <c r="BP1794" s="16">
        <v>1</v>
      </c>
      <c r="BQ1794" s="16">
        <v>1</v>
      </c>
      <c r="BR1794" s="16"/>
      <c r="BS1794" s="16"/>
      <c r="BT1794" s="16"/>
      <c r="BU1794" s="16"/>
      <c r="BV1794" s="16"/>
      <c r="BW1794" s="16"/>
      <c r="BX1794" s="16"/>
      <c r="BY1794" s="16"/>
      <c r="BZ1794" s="16"/>
      <c r="CA1794" s="16"/>
      <c r="CB1794" s="16"/>
      <c r="CC1794" s="16"/>
      <c r="CD1794" s="16"/>
      <c r="CE1794" s="16"/>
      <c r="CF1794" s="16">
        <v>1</v>
      </c>
      <c r="CG1794" s="19"/>
      <c r="CH1794" s="19"/>
      <c r="CI1794" s="19"/>
      <c r="CJ1794" s="19"/>
      <c r="CK1794" s="19">
        <v>1</v>
      </c>
      <c r="CL1794" s="19"/>
      <c r="CM1794" s="19"/>
      <c r="CN1794" s="19"/>
      <c r="CO1794" s="19"/>
      <c r="CP1794" s="19"/>
      <c r="CQ1794" s="19"/>
      <c r="CR1794" s="19"/>
    </row>
    <row r="1795" spans="1:96" ht="107" customHeight="1">
      <c r="A1795" s="11" cm="1">
        <f t="array" ref="A1795">SUMPRODUCT(--ISNUMBER(SEARCH({"stranding","stranded"},E1795)))</f>
        <v>0</v>
      </c>
      <c r="B1795" s="12">
        <v>1968</v>
      </c>
      <c r="C1795" s="21" t="s">
        <v>3668</v>
      </c>
      <c r="D1795" s="22">
        <v>2011</v>
      </c>
      <c r="E1795" s="15" t="s">
        <v>3669</v>
      </c>
      <c r="F1795" s="15" t="s">
        <v>7868</v>
      </c>
      <c r="G1795" s="15">
        <f t="shared" si="28"/>
        <v>5</v>
      </c>
      <c r="H1795" s="16"/>
      <c r="I1795" s="16"/>
      <c r="J1795" s="16"/>
      <c r="K1795" s="16"/>
      <c r="L1795" s="16"/>
      <c r="M1795" s="16"/>
      <c r="N1795" s="16"/>
      <c r="O1795" s="16"/>
      <c r="P1795" s="17"/>
      <c r="Q1795" s="17"/>
      <c r="R1795" s="17"/>
      <c r="S1795" s="17"/>
      <c r="T1795" s="18"/>
      <c r="U1795" s="18">
        <v>1</v>
      </c>
      <c r="V1795" s="18"/>
      <c r="W1795" s="18">
        <v>1</v>
      </c>
      <c r="X1795" s="19">
        <v>1</v>
      </c>
      <c r="Y1795" s="19">
        <v>1</v>
      </c>
      <c r="Z1795" s="19"/>
      <c r="AA1795" s="19"/>
      <c r="AB1795" s="19"/>
      <c r="AC1795" s="19"/>
      <c r="AD1795" s="19"/>
      <c r="AE1795" s="19"/>
      <c r="AF1795" s="19"/>
      <c r="AG1795" s="19"/>
      <c r="AH1795" s="19"/>
      <c r="AI1795" s="19"/>
      <c r="AJ1795" s="17"/>
      <c r="AK1795" s="17"/>
      <c r="AL1795" s="17"/>
      <c r="AM1795" s="17"/>
      <c r="AN1795" s="17"/>
      <c r="AO1795" s="17"/>
      <c r="AP1795" s="17"/>
      <c r="AQ1795" s="17"/>
      <c r="AR1795" s="20"/>
      <c r="AS1795" s="20"/>
      <c r="AT1795" s="20"/>
      <c r="AU1795" s="20"/>
      <c r="AV1795" s="20"/>
      <c r="AW1795" s="20"/>
      <c r="AX1795" s="20"/>
      <c r="AY1795" s="20"/>
      <c r="AZ1795" s="20"/>
      <c r="BA1795" s="20"/>
      <c r="BB1795" s="20"/>
      <c r="BC1795" s="20"/>
      <c r="BD1795" s="16"/>
      <c r="BE1795" s="16"/>
      <c r="BF1795" s="16"/>
      <c r="BG1795" s="16"/>
      <c r="BH1795" s="16"/>
      <c r="BI1795" s="16"/>
      <c r="BJ1795" s="16"/>
      <c r="BK1795" s="16"/>
      <c r="BL1795" s="16"/>
      <c r="BM1795" s="16"/>
      <c r="BN1795" s="16"/>
      <c r="BO1795" s="16"/>
      <c r="BP1795" s="16"/>
      <c r="BQ1795" s="16"/>
      <c r="BR1795" s="16"/>
      <c r="BS1795" s="16"/>
      <c r="BT1795" s="16"/>
      <c r="BU1795" s="16"/>
      <c r="BV1795" s="16"/>
      <c r="BW1795" s="16"/>
      <c r="BX1795" s="16"/>
      <c r="BY1795" s="16"/>
      <c r="BZ1795" s="16"/>
      <c r="CA1795" s="16"/>
      <c r="CB1795" s="16"/>
      <c r="CC1795" s="16"/>
      <c r="CD1795" s="16">
        <v>1</v>
      </c>
      <c r="CE1795" s="16"/>
      <c r="CF1795" s="16"/>
      <c r="CG1795" s="19"/>
      <c r="CH1795" s="19"/>
      <c r="CI1795" s="19"/>
      <c r="CJ1795" s="19"/>
      <c r="CK1795" s="19"/>
      <c r="CL1795" s="19"/>
      <c r="CM1795" s="19"/>
      <c r="CN1795" s="19"/>
      <c r="CO1795" s="19">
        <v>1</v>
      </c>
      <c r="CP1795" s="19"/>
      <c r="CQ1795" s="19"/>
      <c r="CR1795" s="19"/>
    </row>
    <row r="1796" spans="1:96" ht="107" customHeight="1">
      <c r="A1796" s="11" cm="1">
        <f t="array" ref="A1796">SUMPRODUCT(--ISNUMBER(SEARCH({"stranding","stranded"},E1796)))</f>
        <v>0</v>
      </c>
      <c r="B1796" s="12">
        <v>1969</v>
      </c>
      <c r="C1796" s="25" t="s">
        <v>3670</v>
      </c>
      <c r="D1796" s="26">
        <v>2011</v>
      </c>
      <c r="E1796" s="15" t="s">
        <v>3671</v>
      </c>
      <c r="F1796" s="15" t="s">
        <v>8062</v>
      </c>
      <c r="G1796" s="15">
        <f t="shared" si="28"/>
        <v>11</v>
      </c>
      <c r="H1796" s="16"/>
      <c r="I1796" s="16">
        <v>1</v>
      </c>
      <c r="J1796" s="16"/>
      <c r="K1796" s="16"/>
      <c r="L1796" s="16"/>
      <c r="M1796" s="16"/>
      <c r="N1796" s="16">
        <v>1</v>
      </c>
      <c r="O1796" s="16"/>
      <c r="P1796" s="17">
        <v>1</v>
      </c>
      <c r="Q1796" s="17"/>
      <c r="R1796" s="17">
        <v>1</v>
      </c>
      <c r="S1796" s="17"/>
      <c r="T1796" s="18"/>
      <c r="U1796" s="18">
        <v>1</v>
      </c>
      <c r="V1796" s="18">
        <v>1</v>
      </c>
      <c r="W1796" s="18"/>
      <c r="X1796" s="19">
        <v>1</v>
      </c>
      <c r="Y1796" s="19">
        <v>1</v>
      </c>
      <c r="Z1796" s="19">
        <v>1</v>
      </c>
      <c r="AA1796" s="19"/>
      <c r="AB1796" s="19"/>
      <c r="AC1796" s="19"/>
      <c r="AD1796" s="19"/>
      <c r="AE1796" s="19"/>
      <c r="AF1796" s="19"/>
      <c r="AG1796" s="19"/>
      <c r="AH1796" s="19"/>
      <c r="AI1796" s="19"/>
      <c r="AJ1796" s="17"/>
      <c r="AK1796" s="17"/>
      <c r="AL1796" s="17"/>
      <c r="AM1796" s="17"/>
      <c r="AN1796" s="17"/>
      <c r="AO1796" s="17"/>
      <c r="AP1796" s="17"/>
      <c r="AQ1796" s="17"/>
      <c r="AR1796" s="20"/>
      <c r="AS1796" s="20"/>
      <c r="AT1796" s="20"/>
      <c r="AU1796" s="20"/>
      <c r="AV1796" s="20"/>
      <c r="AW1796" s="20"/>
      <c r="AX1796" s="20"/>
      <c r="AY1796" s="20"/>
      <c r="AZ1796" s="20">
        <v>1</v>
      </c>
      <c r="BA1796" s="20"/>
      <c r="BB1796" s="20"/>
      <c r="BC1796" s="20"/>
      <c r="BD1796" s="16"/>
      <c r="BE1796" s="16"/>
      <c r="BF1796" s="16"/>
      <c r="BG1796" s="16"/>
      <c r="BH1796" s="16"/>
      <c r="BI1796" s="16"/>
      <c r="BJ1796" s="16">
        <v>1</v>
      </c>
      <c r="BK1796" s="16"/>
      <c r="BL1796" s="16"/>
      <c r="BM1796" s="16"/>
      <c r="BN1796" s="16"/>
      <c r="BO1796" s="16"/>
      <c r="BP1796" s="16"/>
      <c r="BQ1796" s="16"/>
      <c r="BR1796" s="16"/>
      <c r="BS1796" s="16"/>
      <c r="BT1796" s="16"/>
      <c r="BU1796" s="16"/>
      <c r="BV1796" s="16"/>
      <c r="BW1796" s="16"/>
      <c r="BX1796" s="16"/>
      <c r="BY1796" s="16"/>
      <c r="BZ1796" s="16"/>
      <c r="CA1796" s="16"/>
      <c r="CB1796" s="16">
        <v>1</v>
      </c>
      <c r="CC1796" s="16"/>
      <c r="CD1796" s="16">
        <v>1</v>
      </c>
      <c r="CE1796" s="16"/>
      <c r="CF1796" s="16"/>
      <c r="CG1796" s="19"/>
      <c r="CH1796" s="19"/>
      <c r="CI1796" s="19"/>
      <c r="CJ1796" s="19"/>
      <c r="CK1796" s="19"/>
      <c r="CL1796" s="19"/>
      <c r="CM1796" s="19"/>
      <c r="CN1796" s="19"/>
      <c r="CO1796" s="19"/>
      <c r="CP1796" s="19"/>
      <c r="CQ1796" s="19"/>
      <c r="CR1796" s="19">
        <v>1</v>
      </c>
    </row>
    <row r="1797" spans="1:96" ht="107" customHeight="1">
      <c r="A1797" s="11" cm="1">
        <f t="array" ref="A1797">SUMPRODUCT(--ISNUMBER(SEARCH({"stranding","stranded"},E1797)))</f>
        <v>0</v>
      </c>
      <c r="B1797" s="12">
        <v>1970</v>
      </c>
      <c r="C1797" s="21" t="s">
        <v>3672</v>
      </c>
      <c r="D1797" s="22">
        <v>2011</v>
      </c>
      <c r="E1797" s="15" t="s">
        <v>3673</v>
      </c>
      <c r="F1797" s="15" t="s">
        <v>7256</v>
      </c>
      <c r="G1797" s="15">
        <f t="shared" si="28"/>
        <v>5</v>
      </c>
      <c r="H1797" s="16"/>
      <c r="I1797" s="16"/>
      <c r="J1797" s="16"/>
      <c r="K1797" s="16"/>
      <c r="L1797" s="16"/>
      <c r="M1797" s="16"/>
      <c r="N1797" s="16"/>
      <c r="O1797" s="16"/>
      <c r="P1797" s="17">
        <v>1</v>
      </c>
      <c r="Q1797" s="17"/>
      <c r="R1797" s="17"/>
      <c r="S1797" s="17"/>
      <c r="T1797" s="18"/>
      <c r="U1797" s="18">
        <v>1</v>
      </c>
      <c r="V1797" s="18"/>
      <c r="W1797" s="18"/>
      <c r="X1797" s="19"/>
      <c r="Y1797" s="19">
        <v>1</v>
      </c>
      <c r="Z1797" s="19">
        <v>1</v>
      </c>
      <c r="AA1797" s="19"/>
      <c r="AB1797" s="19"/>
      <c r="AC1797" s="19"/>
      <c r="AD1797" s="19"/>
      <c r="AE1797" s="19"/>
      <c r="AF1797" s="19"/>
      <c r="AG1797" s="19"/>
      <c r="AH1797" s="19"/>
      <c r="AI1797" s="19"/>
      <c r="AJ1797" s="17"/>
      <c r="AK1797" s="17"/>
      <c r="AL1797" s="17"/>
      <c r="AM1797" s="17"/>
      <c r="AN1797" s="17"/>
      <c r="AO1797" s="17"/>
      <c r="AP1797" s="17"/>
      <c r="AQ1797" s="17"/>
      <c r="AR1797" s="20"/>
      <c r="AS1797" s="20"/>
      <c r="AT1797" s="20"/>
      <c r="AU1797" s="20"/>
      <c r="AV1797" s="20"/>
      <c r="AW1797" s="20"/>
      <c r="AX1797" s="20"/>
      <c r="AY1797" s="20"/>
      <c r="AZ1797" s="20"/>
      <c r="BA1797" s="20"/>
      <c r="BB1797" s="20"/>
      <c r="BC1797" s="20"/>
      <c r="BD1797" s="16"/>
      <c r="BE1797" s="16"/>
      <c r="BF1797" s="16"/>
      <c r="BG1797" s="16"/>
      <c r="BH1797" s="16"/>
      <c r="BI1797" s="16"/>
      <c r="BJ1797" s="16"/>
      <c r="BK1797" s="16"/>
      <c r="BL1797" s="16"/>
      <c r="BM1797" s="16"/>
      <c r="BN1797" s="16"/>
      <c r="BO1797" s="16"/>
      <c r="BP1797" s="16"/>
      <c r="BQ1797" s="16"/>
      <c r="BR1797" s="16"/>
      <c r="BS1797" s="16"/>
      <c r="BT1797" s="16"/>
      <c r="BU1797" s="16"/>
      <c r="BV1797" s="16"/>
      <c r="BW1797" s="16"/>
      <c r="BX1797" s="16"/>
      <c r="BY1797" s="16"/>
      <c r="BZ1797" s="16"/>
      <c r="CA1797" s="16"/>
      <c r="CB1797" s="16">
        <v>1</v>
      </c>
      <c r="CC1797" s="16"/>
      <c r="CD1797" s="16"/>
      <c r="CE1797" s="16"/>
      <c r="CF1797" s="16"/>
      <c r="CG1797" s="19"/>
      <c r="CH1797" s="19"/>
      <c r="CI1797" s="19"/>
      <c r="CJ1797" s="19"/>
      <c r="CK1797" s="19"/>
      <c r="CL1797" s="19"/>
      <c r="CM1797" s="19"/>
      <c r="CN1797" s="19"/>
      <c r="CO1797" s="19"/>
      <c r="CP1797" s="19"/>
      <c r="CQ1797" s="19">
        <v>1</v>
      </c>
      <c r="CR1797" s="19"/>
    </row>
    <row r="1798" spans="1:96" ht="107" customHeight="1">
      <c r="A1798" s="11" cm="1">
        <f t="array" ref="A1798">SUMPRODUCT(--ISNUMBER(SEARCH({"stranding","stranded"},E1798)))</f>
        <v>0</v>
      </c>
      <c r="B1798" s="12">
        <v>1971</v>
      </c>
      <c r="C1798" s="25" t="s">
        <v>3674</v>
      </c>
      <c r="D1798" s="26">
        <v>2011</v>
      </c>
      <c r="E1798" s="15" t="s">
        <v>3675</v>
      </c>
      <c r="F1798" s="15" t="s">
        <v>8063</v>
      </c>
      <c r="G1798" s="15">
        <f t="shared" si="28"/>
        <v>8</v>
      </c>
      <c r="H1798" s="16"/>
      <c r="I1798" s="16"/>
      <c r="J1798" s="16"/>
      <c r="K1798" s="16"/>
      <c r="L1798" s="16"/>
      <c r="M1798" s="16"/>
      <c r="N1798" s="16">
        <v>1</v>
      </c>
      <c r="O1798" s="16"/>
      <c r="P1798" s="17"/>
      <c r="Q1798" s="17"/>
      <c r="R1798" s="17"/>
      <c r="S1798" s="17"/>
      <c r="T1798" s="18"/>
      <c r="U1798" s="18">
        <v>1</v>
      </c>
      <c r="V1798" s="18"/>
      <c r="W1798" s="18">
        <v>1</v>
      </c>
      <c r="X1798" s="19">
        <v>1</v>
      </c>
      <c r="Y1798" s="19">
        <v>1</v>
      </c>
      <c r="Z1798" s="19"/>
      <c r="AA1798" s="19"/>
      <c r="AB1798" s="19"/>
      <c r="AC1798" s="19"/>
      <c r="AD1798" s="19"/>
      <c r="AE1798" s="19">
        <v>1</v>
      </c>
      <c r="AF1798" s="19">
        <v>1</v>
      </c>
      <c r="AG1798" s="19"/>
      <c r="AH1798" s="19"/>
      <c r="AI1798" s="19"/>
      <c r="AJ1798" s="17"/>
      <c r="AK1798" s="17"/>
      <c r="AL1798" s="17"/>
      <c r="AM1798" s="17"/>
      <c r="AN1798" s="17"/>
      <c r="AO1798" s="17"/>
      <c r="AP1798" s="17"/>
      <c r="AQ1798" s="17"/>
      <c r="AR1798" s="20"/>
      <c r="AS1798" s="20"/>
      <c r="AT1798" s="20"/>
      <c r="AU1798" s="20"/>
      <c r="AV1798" s="20"/>
      <c r="AW1798" s="20"/>
      <c r="AX1798" s="20"/>
      <c r="AY1798" s="20"/>
      <c r="AZ1798" s="20"/>
      <c r="BA1798" s="20"/>
      <c r="BB1798" s="20"/>
      <c r="BC1798" s="20"/>
      <c r="BD1798" s="16"/>
      <c r="BE1798" s="16"/>
      <c r="BF1798" s="16"/>
      <c r="BG1798" s="16"/>
      <c r="BH1798" s="16"/>
      <c r="BI1798" s="16"/>
      <c r="BJ1798" s="16"/>
      <c r="BK1798" s="16"/>
      <c r="BL1798" s="16"/>
      <c r="BM1798" s="16"/>
      <c r="BN1798" s="16"/>
      <c r="BO1798" s="16"/>
      <c r="BP1798" s="16"/>
      <c r="BQ1798" s="16"/>
      <c r="BR1798" s="16"/>
      <c r="BS1798" s="16"/>
      <c r="BT1798" s="16"/>
      <c r="BU1798" s="16"/>
      <c r="BV1798" s="16"/>
      <c r="BW1798" s="16"/>
      <c r="BX1798" s="16"/>
      <c r="BY1798" s="16">
        <v>1</v>
      </c>
      <c r="BZ1798" s="16"/>
      <c r="CA1798" s="16"/>
      <c r="CB1798" s="16"/>
      <c r="CC1798" s="16"/>
      <c r="CD1798" s="16">
        <v>1</v>
      </c>
      <c r="CE1798" s="16"/>
      <c r="CF1798" s="16"/>
      <c r="CG1798" s="19"/>
      <c r="CH1798" s="19"/>
      <c r="CI1798" s="19"/>
      <c r="CJ1798" s="19"/>
      <c r="CK1798" s="19"/>
      <c r="CL1798" s="19"/>
      <c r="CM1798" s="19"/>
      <c r="CN1798" s="19"/>
      <c r="CO1798" s="19"/>
      <c r="CP1798" s="19">
        <v>1</v>
      </c>
      <c r="CQ1798" s="19"/>
      <c r="CR1798" s="19"/>
    </row>
    <row r="1799" spans="1:96" ht="107" customHeight="1">
      <c r="A1799" s="11" cm="1">
        <f t="array" ref="A1799">SUMPRODUCT(--ISNUMBER(SEARCH({"stranding","stranded"},E1799)))</f>
        <v>0</v>
      </c>
      <c r="B1799" s="12">
        <v>1972</v>
      </c>
      <c r="C1799" s="21" t="s">
        <v>3676</v>
      </c>
      <c r="D1799" s="22">
        <v>2011</v>
      </c>
      <c r="E1799" s="15" t="s">
        <v>3677</v>
      </c>
      <c r="F1799" s="15" t="s">
        <v>8064</v>
      </c>
      <c r="G1799" s="15">
        <f t="shared" si="28"/>
        <v>11</v>
      </c>
      <c r="H1799" s="16"/>
      <c r="I1799" s="16"/>
      <c r="J1799" s="16">
        <v>2</v>
      </c>
      <c r="K1799" s="16"/>
      <c r="L1799" s="16"/>
      <c r="M1799" s="16"/>
      <c r="N1799" s="16"/>
      <c r="O1799" s="16"/>
      <c r="P1799" s="17">
        <v>1</v>
      </c>
      <c r="Q1799" s="17"/>
      <c r="R1799" s="17"/>
      <c r="S1799" s="17"/>
      <c r="T1799" s="18">
        <v>1</v>
      </c>
      <c r="U1799" s="18"/>
      <c r="V1799" s="18"/>
      <c r="W1799" s="18"/>
      <c r="X1799" s="19">
        <v>1</v>
      </c>
      <c r="Y1799" s="19"/>
      <c r="Z1799" s="19"/>
      <c r="AA1799" s="19"/>
      <c r="AB1799" s="19"/>
      <c r="AC1799" s="19"/>
      <c r="AD1799" s="19"/>
      <c r="AE1799" s="19"/>
      <c r="AF1799" s="19">
        <v>1</v>
      </c>
      <c r="AG1799" s="19">
        <v>1</v>
      </c>
      <c r="AH1799" s="19"/>
      <c r="AI1799" s="19"/>
      <c r="AJ1799" s="17">
        <v>1</v>
      </c>
      <c r="AK1799" s="17"/>
      <c r="AL1799" s="17"/>
      <c r="AM1799" s="17"/>
      <c r="AN1799" s="17"/>
      <c r="AO1799" s="17"/>
      <c r="AP1799" s="17"/>
      <c r="AQ1799" s="17"/>
      <c r="AR1799" s="20"/>
      <c r="AS1799" s="20"/>
      <c r="AT1799" s="20"/>
      <c r="AU1799" s="20"/>
      <c r="AV1799" s="20"/>
      <c r="AW1799" s="20"/>
      <c r="AX1799" s="20"/>
      <c r="AY1799" s="20"/>
      <c r="AZ1799" s="20"/>
      <c r="BA1799" s="20"/>
      <c r="BB1799" s="20"/>
      <c r="BC1799" s="20"/>
      <c r="BD1799" s="16">
        <v>1</v>
      </c>
      <c r="BE1799" s="16">
        <v>1</v>
      </c>
      <c r="BF1799" s="16"/>
      <c r="BG1799" s="16"/>
      <c r="BH1799" s="16"/>
      <c r="BI1799" s="16"/>
      <c r="BJ1799" s="16">
        <v>1</v>
      </c>
      <c r="BK1799" s="16"/>
      <c r="BL1799" s="16"/>
      <c r="BM1799" s="16"/>
      <c r="BN1799" s="16"/>
      <c r="BO1799" s="16"/>
      <c r="BP1799" s="16">
        <v>1</v>
      </c>
      <c r="BQ1799" s="16">
        <v>1</v>
      </c>
      <c r="BR1799" s="16"/>
      <c r="BS1799" s="16"/>
      <c r="BT1799" s="16"/>
      <c r="BU1799" s="16"/>
      <c r="BV1799" s="16"/>
      <c r="BW1799" s="16"/>
      <c r="BX1799" s="16"/>
      <c r="BY1799" s="16"/>
      <c r="BZ1799" s="16"/>
      <c r="CA1799" s="16"/>
      <c r="CB1799" s="16"/>
      <c r="CC1799" s="16"/>
      <c r="CD1799" s="16"/>
      <c r="CE1799" s="16"/>
      <c r="CF1799" s="16"/>
      <c r="CG1799" s="19"/>
      <c r="CH1799" s="19"/>
      <c r="CI1799" s="19"/>
      <c r="CJ1799" s="19"/>
      <c r="CK1799" s="19"/>
      <c r="CL1799" s="19"/>
      <c r="CM1799" s="19">
        <v>1</v>
      </c>
      <c r="CN1799" s="19"/>
      <c r="CO1799" s="19"/>
      <c r="CP1799" s="19"/>
      <c r="CQ1799" s="19"/>
      <c r="CR1799" s="19"/>
    </row>
    <row r="1800" spans="1:96" ht="107" customHeight="1">
      <c r="A1800" s="11" cm="1">
        <f t="array" ref="A1800">SUMPRODUCT(--ISNUMBER(SEARCH({"stranding","stranded"},E1800)))</f>
        <v>0</v>
      </c>
      <c r="B1800" s="12">
        <v>1973</v>
      </c>
      <c r="C1800" s="25" t="s">
        <v>3678</v>
      </c>
      <c r="D1800" s="26">
        <v>2011</v>
      </c>
      <c r="E1800" s="15" t="s">
        <v>3679</v>
      </c>
      <c r="F1800" s="15" t="s">
        <v>8065</v>
      </c>
      <c r="G1800" s="15">
        <f t="shared" si="28"/>
        <v>14</v>
      </c>
      <c r="H1800" s="16"/>
      <c r="I1800" s="16">
        <v>1</v>
      </c>
      <c r="J1800" s="16">
        <v>1</v>
      </c>
      <c r="K1800" s="16">
        <v>2</v>
      </c>
      <c r="L1800" s="16">
        <v>1</v>
      </c>
      <c r="M1800" s="16">
        <v>2</v>
      </c>
      <c r="N1800" s="16">
        <v>4</v>
      </c>
      <c r="O1800" s="16"/>
      <c r="P1800" s="17">
        <v>1</v>
      </c>
      <c r="Q1800" s="17">
        <v>1</v>
      </c>
      <c r="R1800" s="17">
        <v>1</v>
      </c>
      <c r="S1800" s="17"/>
      <c r="T1800" s="18">
        <v>1</v>
      </c>
      <c r="U1800" s="18">
        <v>1</v>
      </c>
      <c r="V1800" s="18">
        <v>1</v>
      </c>
      <c r="W1800" s="18">
        <v>1</v>
      </c>
      <c r="X1800" s="19">
        <v>1</v>
      </c>
      <c r="Y1800" s="19">
        <v>1</v>
      </c>
      <c r="Z1800" s="19">
        <v>1</v>
      </c>
      <c r="AA1800" s="19"/>
      <c r="AB1800" s="19"/>
      <c r="AC1800" s="19"/>
      <c r="AD1800" s="19">
        <v>1</v>
      </c>
      <c r="AE1800" s="19"/>
      <c r="AF1800" s="19"/>
      <c r="AG1800" s="19"/>
      <c r="AH1800" s="19"/>
      <c r="AI1800" s="19"/>
      <c r="AJ1800" s="17"/>
      <c r="AK1800" s="17"/>
      <c r="AL1800" s="17"/>
      <c r="AM1800" s="17"/>
      <c r="AN1800" s="17"/>
      <c r="AO1800" s="17"/>
      <c r="AP1800" s="17"/>
      <c r="AQ1800" s="17">
        <v>1</v>
      </c>
      <c r="AR1800" s="20"/>
      <c r="AS1800" s="20"/>
      <c r="AT1800" s="20"/>
      <c r="AU1800" s="20"/>
      <c r="AV1800" s="20"/>
      <c r="AW1800" s="20"/>
      <c r="AX1800" s="20"/>
      <c r="AY1800" s="20"/>
      <c r="AZ1800" s="20"/>
      <c r="BA1800" s="20">
        <v>1</v>
      </c>
      <c r="BB1800" s="20"/>
      <c r="BC1800" s="20"/>
      <c r="BD1800" s="16"/>
      <c r="BE1800" s="16"/>
      <c r="BF1800" s="16"/>
      <c r="BG1800" s="16"/>
      <c r="BH1800" s="16"/>
      <c r="BI1800" s="16"/>
      <c r="BJ1800" s="16"/>
      <c r="BK1800" s="16"/>
      <c r="BL1800" s="16"/>
      <c r="BM1800" s="16"/>
      <c r="BN1800" s="16"/>
      <c r="BO1800" s="16"/>
      <c r="BP1800" s="16"/>
      <c r="BQ1800" s="16"/>
      <c r="BR1800" s="16"/>
      <c r="BS1800" s="16"/>
      <c r="BT1800" s="16"/>
      <c r="BU1800" s="16"/>
      <c r="BV1800" s="16"/>
      <c r="BW1800" s="16"/>
      <c r="BX1800" s="16"/>
      <c r="BY1800" s="16"/>
      <c r="BZ1800" s="16"/>
      <c r="CA1800" s="16"/>
      <c r="CB1800" s="16"/>
      <c r="CC1800" s="16"/>
      <c r="CD1800" s="16">
        <v>1</v>
      </c>
      <c r="CE1800" s="16"/>
      <c r="CF1800" s="16"/>
      <c r="CG1800" s="19"/>
      <c r="CH1800" s="19"/>
      <c r="CI1800" s="19"/>
      <c r="CJ1800" s="19"/>
      <c r="CK1800" s="19"/>
      <c r="CL1800" s="19"/>
      <c r="CM1800" s="19">
        <v>1</v>
      </c>
      <c r="CN1800" s="19"/>
      <c r="CO1800" s="19"/>
      <c r="CP1800" s="19"/>
      <c r="CQ1800" s="19"/>
      <c r="CR1800" s="19"/>
    </row>
    <row r="1801" spans="1:96" ht="107" customHeight="1">
      <c r="A1801" s="11" cm="1">
        <f t="array" ref="A1801">SUMPRODUCT(--ISNUMBER(SEARCH({"stranding","stranded"},E1801)))</f>
        <v>0</v>
      </c>
      <c r="B1801" s="12">
        <v>1974</v>
      </c>
      <c r="C1801" s="21" t="s">
        <v>3680</v>
      </c>
      <c r="D1801" s="22">
        <v>2011</v>
      </c>
      <c r="E1801" s="15" t="s">
        <v>3681</v>
      </c>
      <c r="F1801" s="15" t="s">
        <v>7257</v>
      </c>
      <c r="G1801" s="15">
        <f t="shared" si="28"/>
        <v>2</v>
      </c>
      <c r="H1801" s="16"/>
      <c r="I1801" s="16"/>
      <c r="J1801" s="16"/>
      <c r="K1801" s="16"/>
      <c r="L1801" s="16"/>
      <c r="M1801" s="16">
        <v>1</v>
      </c>
      <c r="N1801" s="16"/>
      <c r="O1801" s="16"/>
      <c r="P1801" s="17"/>
      <c r="Q1801" s="17"/>
      <c r="R1801" s="17"/>
      <c r="S1801" s="17"/>
      <c r="T1801" s="18"/>
      <c r="U1801" s="18">
        <v>1</v>
      </c>
      <c r="V1801" s="18"/>
      <c r="W1801" s="18"/>
      <c r="X1801" s="19">
        <v>1</v>
      </c>
      <c r="Y1801" s="19"/>
      <c r="Z1801" s="19"/>
      <c r="AA1801" s="19"/>
      <c r="AB1801" s="19"/>
      <c r="AC1801" s="19"/>
      <c r="AD1801" s="19"/>
      <c r="AE1801" s="19"/>
      <c r="AF1801" s="19"/>
      <c r="AG1801" s="19"/>
      <c r="AH1801" s="19"/>
      <c r="AI1801" s="19"/>
      <c r="AJ1801" s="17"/>
      <c r="AK1801" s="17"/>
      <c r="AL1801" s="17"/>
      <c r="AM1801" s="17"/>
      <c r="AN1801" s="17"/>
      <c r="AO1801" s="17"/>
      <c r="AP1801" s="17"/>
      <c r="AQ1801" s="17"/>
      <c r="AR1801" s="20"/>
      <c r="AS1801" s="20"/>
      <c r="AT1801" s="20"/>
      <c r="AU1801" s="20"/>
      <c r="AV1801" s="20"/>
      <c r="AW1801" s="20"/>
      <c r="AX1801" s="20"/>
      <c r="AY1801" s="20"/>
      <c r="AZ1801" s="20"/>
      <c r="BA1801" s="20"/>
      <c r="BB1801" s="20"/>
      <c r="BC1801" s="20"/>
      <c r="BD1801" s="16"/>
      <c r="BE1801" s="16"/>
      <c r="BF1801" s="16"/>
      <c r="BG1801" s="16"/>
      <c r="BH1801" s="16"/>
      <c r="BI1801" s="16"/>
      <c r="BJ1801" s="16"/>
      <c r="BK1801" s="16"/>
      <c r="BL1801" s="16"/>
      <c r="BM1801" s="16"/>
      <c r="BN1801" s="16"/>
      <c r="BO1801" s="16"/>
      <c r="BP1801" s="16"/>
      <c r="BQ1801" s="16"/>
      <c r="BR1801" s="16"/>
      <c r="BS1801" s="16"/>
      <c r="BT1801" s="16"/>
      <c r="BU1801" s="16"/>
      <c r="BV1801" s="16"/>
      <c r="BW1801" s="16"/>
      <c r="BX1801" s="16"/>
      <c r="BY1801" s="16"/>
      <c r="BZ1801" s="16"/>
      <c r="CA1801" s="16"/>
      <c r="CB1801" s="16"/>
      <c r="CC1801" s="16"/>
      <c r="CD1801" s="16"/>
      <c r="CE1801" s="16"/>
      <c r="CF1801" s="16"/>
      <c r="CG1801" s="19"/>
      <c r="CH1801" s="19"/>
      <c r="CI1801" s="19"/>
      <c r="CJ1801" s="19"/>
      <c r="CK1801" s="19"/>
      <c r="CL1801" s="19"/>
      <c r="CM1801" s="19">
        <v>1</v>
      </c>
      <c r="CN1801" s="19"/>
      <c r="CO1801" s="19"/>
      <c r="CP1801" s="19"/>
      <c r="CQ1801" s="19"/>
      <c r="CR1801" s="19"/>
    </row>
    <row r="1802" spans="1:96" ht="107" customHeight="1">
      <c r="A1802" s="11" cm="1">
        <f t="array" ref="A1802">SUMPRODUCT(--ISNUMBER(SEARCH({"stranding","stranded"},E1802)))</f>
        <v>0</v>
      </c>
      <c r="B1802" s="12">
        <v>1976</v>
      </c>
      <c r="C1802" s="21" t="s">
        <v>3682</v>
      </c>
      <c r="D1802" s="22">
        <v>2012</v>
      </c>
      <c r="E1802" s="15" t="s">
        <v>3683</v>
      </c>
      <c r="F1802" s="15" t="s">
        <v>7258</v>
      </c>
      <c r="G1802" s="15">
        <f t="shared" si="28"/>
        <v>8</v>
      </c>
      <c r="H1802" s="16"/>
      <c r="I1802" s="16">
        <v>1</v>
      </c>
      <c r="J1802" s="16">
        <v>1</v>
      </c>
      <c r="K1802" s="16">
        <v>1</v>
      </c>
      <c r="L1802" s="16"/>
      <c r="M1802" s="16"/>
      <c r="N1802" s="16"/>
      <c r="O1802" s="16"/>
      <c r="P1802" s="17"/>
      <c r="Q1802" s="17"/>
      <c r="R1802" s="17"/>
      <c r="S1802" s="17"/>
      <c r="T1802" s="18"/>
      <c r="U1802" s="18">
        <v>1</v>
      </c>
      <c r="V1802" s="18"/>
      <c r="W1802" s="18"/>
      <c r="X1802" s="19">
        <v>1</v>
      </c>
      <c r="Y1802" s="19"/>
      <c r="Z1802" s="19"/>
      <c r="AA1802" s="19"/>
      <c r="AB1802" s="19"/>
      <c r="AC1802" s="19"/>
      <c r="AD1802" s="19"/>
      <c r="AE1802" s="19"/>
      <c r="AF1802" s="19">
        <v>1</v>
      </c>
      <c r="AG1802" s="19">
        <v>1</v>
      </c>
      <c r="AH1802" s="19"/>
      <c r="AI1802" s="19"/>
      <c r="AJ1802" s="17">
        <v>1</v>
      </c>
      <c r="AK1802" s="17"/>
      <c r="AL1802" s="17">
        <v>1</v>
      </c>
      <c r="AM1802" s="17"/>
      <c r="AN1802" s="17"/>
      <c r="AO1802" s="17"/>
      <c r="AP1802" s="17"/>
      <c r="AQ1802" s="17"/>
      <c r="AR1802" s="20"/>
      <c r="AS1802" s="20"/>
      <c r="AT1802" s="20"/>
      <c r="AU1802" s="20"/>
      <c r="AV1802" s="20"/>
      <c r="AW1802" s="20"/>
      <c r="AX1802" s="20"/>
      <c r="AY1802" s="20"/>
      <c r="AZ1802" s="20"/>
      <c r="BA1802" s="20"/>
      <c r="BB1802" s="20"/>
      <c r="BC1802" s="20"/>
      <c r="BD1802" s="16"/>
      <c r="BE1802" s="16"/>
      <c r="BF1802" s="16"/>
      <c r="BG1802" s="16"/>
      <c r="BH1802" s="16"/>
      <c r="BI1802" s="16"/>
      <c r="BJ1802" s="16"/>
      <c r="BK1802" s="16"/>
      <c r="BL1802" s="16">
        <v>1</v>
      </c>
      <c r="BM1802" s="16"/>
      <c r="BN1802" s="16"/>
      <c r="BO1802" s="16"/>
      <c r="BP1802" s="16">
        <v>1</v>
      </c>
      <c r="BQ1802" s="16"/>
      <c r="BR1802" s="16"/>
      <c r="BS1802" s="16"/>
      <c r="BT1802" s="16"/>
      <c r="BU1802" s="16"/>
      <c r="BV1802" s="16"/>
      <c r="BW1802" s="16"/>
      <c r="BX1802" s="16"/>
      <c r="BY1802" s="16"/>
      <c r="BZ1802" s="16"/>
      <c r="CA1802" s="16"/>
      <c r="CB1802" s="16"/>
      <c r="CC1802" s="16"/>
      <c r="CD1802" s="16"/>
      <c r="CE1802" s="16"/>
      <c r="CF1802" s="16"/>
      <c r="CG1802" s="19"/>
      <c r="CH1802" s="19"/>
      <c r="CI1802" s="19"/>
      <c r="CJ1802" s="19"/>
      <c r="CK1802" s="19"/>
      <c r="CL1802" s="19">
        <v>1</v>
      </c>
      <c r="CM1802" s="19"/>
      <c r="CN1802" s="19"/>
      <c r="CO1802" s="19"/>
      <c r="CP1802" s="19"/>
      <c r="CQ1802" s="19"/>
      <c r="CR1802" s="19"/>
    </row>
    <row r="1803" spans="1:96" ht="107" customHeight="1">
      <c r="A1803" s="11" cm="1">
        <f t="array" ref="A1803">SUMPRODUCT(--ISNUMBER(SEARCH({"stranding","stranded"},E1803)))</f>
        <v>0</v>
      </c>
      <c r="B1803" s="12">
        <v>1977</v>
      </c>
      <c r="C1803" s="13" t="s">
        <v>3684</v>
      </c>
      <c r="D1803" s="14">
        <v>2012</v>
      </c>
      <c r="E1803" s="15" t="s">
        <v>3685</v>
      </c>
      <c r="F1803" s="15" t="s">
        <v>7259</v>
      </c>
      <c r="G1803" s="15">
        <f t="shared" si="28"/>
        <v>4</v>
      </c>
      <c r="H1803" s="16"/>
      <c r="I1803" s="16"/>
      <c r="J1803" s="16"/>
      <c r="K1803" s="16">
        <v>1</v>
      </c>
      <c r="L1803" s="16">
        <v>1</v>
      </c>
      <c r="M1803" s="16"/>
      <c r="N1803" s="16"/>
      <c r="O1803" s="16"/>
      <c r="P1803" s="17"/>
      <c r="Q1803" s="17"/>
      <c r="R1803" s="17"/>
      <c r="S1803" s="17"/>
      <c r="T1803" s="18">
        <v>1</v>
      </c>
      <c r="U1803" s="18"/>
      <c r="V1803" s="18"/>
      <c r="W1803" s="18"/>
      <c r="X1803" s="19"/>
      <c r="Y1803" s="19"/>
      <c r="Z1803" s="19"/>
      <c r="AA1803" s="19"/>
      <c r="AB1803" s="19"/>
      <c r="AC1803" s="19"/>
      <c r="AD1803" s="19"/>
      <c r="AE1803" s="19"/>
      <c r="AF1803" s="19"/>
      <c r="AG1803" s="19"/>
      <c r="AH1803" s="19"/>
      <c r="AI1803" s="19"/>
      <c r="AJ1803" s="17">
        <v>1</v>
      </c>
      <c r="AK1803" s="17"/>
      <c r="AL1803" s="17"/>
      <c r="AM1803" s="17"/>
      <c r="AN1803" s="17"/>
      <c r="AO1803" s="17"/>
      <c r="AP1803" s="17"/>
      <c r="AQ1803" s="17"/>
      <c r="AR1803" s="20"/>
      <c r="AS1803" s="20">
        <v>1</v>
      </c>
      <c r="AT1803" s="20"/>
      <c r="AU1803" s="20"/>
      <c r="AV1803" s="20"/>
      <c r="AW1803" s="20"/>
      <c r="AX1803" s="20"/>
      <c r="AY1803" s="20"/>
      <c r="AZ1803" s="20"/>
      <c r="BA1803" s="20"/>
      <c r="BB1803" s="20"/>
      <c r="BC1803" s="20"/>
      <c r="BD1803" s="16"/>
      <c r="BE1803" s="16"/>
      <c r="BF1803" s="16"/>
      <c r="BG1803" s="16"/>
      <c r="BH1803" s="16"/>
      <c r="BI1803" s="16"/>
      <c r="BJ1803" s="16"/>
      <c r="BK1803" s="16"/>
      <c r="BL1803" s="16"/>
      <c r="BM1803" s="16"/>
      <c r="BN1803" s="16"/>
      <c r="BO1803" s="16"/>
      <c r="BP1803" s="16"/>
      <c r="BQ1803" s="16"/>
      <c r="BR1803" s="16"/>
      <c r="BS1803" s="16"/>
      <c r="BT1803" s="16"/>
      <c r="BU1803" s="16"/>
      <c r="BV1803" s="16"/>
      <c r="BW1803" s="16"/>
      <c r="BX1803" s="16"/>
      <c r="BY1803" s="16"/>
      <c r="BZ1803" s="16"/>
      <c r="CA1803" s="16"/>
      <c r="CB1803" s="16">
        <v>1</v>
      </c>
      <c r="CC1803" s="16"/>
      <c r="CD1803" s="16"/>
      <c r="CE1803" s="16"/>
      <c r="CF1803" s="16"/>
      <c r="CG1803" s="19"/>
      <c r="CH1803" s="19"/>
      <c r="CI1803" s="19"/>
      <c r="CJ1803" s="19"/>
      <c r="CK1803" s="19">
        <v>1</v>
      </c>
      <c r="CL1803" s="19"/>
      <c r="CM1803" s="19"/>
      <c r="CN1803" s="19"/>
      <c r="CO1803" s="19"/>
      <c r="CP1803" s="19"/>
      <c r="CQ1803" s="19"/>
      <c r="CR1803" s="19"/>
    </row>
    <row r="1804" spans="1:96" ht="107" customHeight="1">
      <c r="A1804" s="11" cm="1">
        <f t="array" ref="A1804">SUMPRODUCT(--ISNUMBER(SEARCH({"stranding","stranded"},E1804)))</f>
        <v>0</v>
      </c>
      <c r="B1804" s="12">
        <v>1978</v>
      </c>
      <c r="C1804" s="21" t="s">
        <v>3686</v>
      </c>
      <c r="D1804" s="22">
        <v>2012</v>
      </c>
      <c r="E1804" s="15" t="s">
        <v>3687</v>
      </c>
      <c r="F1804" s="15" t="s">
        <v>7260</v>
      </c>
      <c r="G1804" s="15">
        <f t="shared" si="28"/>
        <v>7</v>
      </c>
      <c r="H1804" s="16"/>
      <c r="I1804" s="16"/>
      <c r="J1804" s="16"/>
      <c r="K1804" s="16"/>
      <c r="L1804" s="16"/>
      <c r="M1804" s="16"/>
      <c r="N1804" s="16"/>
      <c r="O1804" s="16"/>
      <c r="P1804" s="17"/>
      <c r="Q1804" s="17"/>
      <c r="R1804" s="17"/>
      <c r="S1804" s="17"/>
      <c r="T1804" s="18"/>
      <c r="U1804" s="18"/>
      <c r="V1804" s="18"/>
      <c r="W1804" s="18"/>
      <c r="X1804" s="19"/>
      <c r="Y1804" s="19">
        <v>1</v>
      </c>
      <c r="Z1804" s="19"/>
      <c r="AA1804" s="19"/>
      <c r="AB1804" s="19">
        <v>1</v>
      </c>
      <c r="AC1804" s="19"/>
      <c r="AD1804" s="19"/>
      <c r="AE1804" s="19"/>
      <c r="AF1804" s="19"/>
      <c r="AG1804" s="19"/>
      <c r="AH1804" s="19"/>
      <c r="AI1804" s="19"/>
      <c r="AJ1804" s="17">
        <v>1</v>
      </c>
      <c r="AK1804" s="17"/>
      <c r="AL1804" s="17"/>
      <c r="AM1804" s="17"/>
      <c r="AN1804" s="17">
        <v>1</v>
      </c>
      <c r="AO1804" s="17"/>
      <c r="AP1804" s="17"/>
      <c r="AQ1804" s="17"/>
      <c r="AR1804" s="20"/>
      <c r="AS1804" s="20">
        <v>1</v>
      </c>
      <c r="AT1804" s="20"/>
      <c r="AU1804" s="20"/>
      <c r="AV1804" s="20"/>
      <c r="AW1804" s="20"/>
      <c r="AX1804" s="20"/>
      <c r="AY1804" s="20"/>
      <c r="AZ1804" s="20"/>
      <c r="BA1804" s="20"/>
      <c r="BB1804" s="20"/>
      <c r="BC1804" s="20"/>
      <c r="BD1804" s="16"/>
      <c r="BE1804" s="16"/>
      <c r="BF1804" s="16"/>
      <c r="BG1804" s="16"/>
      <c r="BH1804" s="16"/>
      <c r="BI1804" s="16"/>
      <c r="BJ1804" s="16"/>
      <c r="BK1804" s="16"/>
      <c r="BL1804" s="16"/>
      <c r="BM1804" s="16"/>
      <c r="BN1804" s="16"/>
      <c r="BO1804" s="16"/>
      <c r="BP1804" s="16"/>
      <c r="BQ1804" s="16"/>
      <c r="BR1804" s="16"/>
      <c r="BS1804" s="16"/>
      <c r="BT1804" s="16"/>
      <c r="BU1804" s="16"/>
      <c r="BV1804" s="16"/>
      <c r="BW1804" s="16"/>
      <c r="BX1804" s="16"/>
      <c r="BY1804" s="16"/>
      <c r="BZ1804" s="16"/>
      <c r="CA1804" s="16">
        <v>1</v>
      </c>
      <c r="CB1804" s="16"/>
      <c r="CC1804" s="16">
        <v>1</v>
      </c>
      <c r="CD1804" s="16"/>
      <c r="CE1804" s="16"/>
      <c r="CF1804" s="16"/>
      <c r="CG1804" s="19">
        <v>1</v>
      </c>
      <c r="CH1804" s="19"/>
      <c r="CI1804" s="19"/>
      <c r="CJ1804" s="19"/>
      <c r="CK1804" s="19"/>
      <c r="CL1804" s="19"/>
      <c r="CM1804" s="19"/>
      <c r="CN1804" s="19"/>
      <c r="CO1804" s="19"/>
      <c r="CP1804" s="19"/>
      <c r="CQ1804" s="19"/>
      <c r="CR1804" s="19"/>
    </row>
    <row r="1805" spans="1:96" ht="107" customHeight="1">
      <c r="A1805" s="11" cm="1">
        <f t="array" ref="A1805">SUMPRODUCT(--ISNUMBER(SEARCH({"stranding","stranded"},E1805)))</f>
        <v>0</v>
      </c>
      <c r="B1805" s="12">
        <v>1980</v>
      </c>
      <c r="C1805" s="21" t="s">
        <v>3688</v>
      </c>
      <c r="D1805" s="22">
        <v>2012</v>
      </c>
      <c r="E1805" s="15" t="s">
        <v>3689</v>
      </c>
      <c r="F1805" s="15" t="s">
        <v>7261</v>
      </c>
      <c r="G1805" s="15">
        <f t="shared" si="28"/>
        <v>3</v>
      </c>
      <c r="H1805" s="16"/>
      <c r="I1805" s="16"/>
      <c r="J1805" s="16"/>
      <c r="K1805" s="16"/>
      <c r="L1805" s="16"/>
      <c r="M1805" s="16"/>
      <c r="N1805" s="16"/>
      <c r="O1805" s="16"/>
      <c r="P1805" s="17"/>
      <c r="Q1805" s="17"/>
      <c r="R1805" s="17"/>
      <c r="S1805" s="17"/>
      <c r="T1805" s="18"/>
      <c r="U1805" s="18"/>
      <c r="V1805" s="18">
        <v>1</v>
      </c>
      <c r="W1805" s="18"/>
      <c r="X1805" s="19"/>
      <c r="Y1805" s="19">
        <v>1</v>
      </c>
      <c r="Z1805" s="19"/>
      <c r="AA1805" s="19"/>
      <c r="AB1805" s="19"/>
      <c r="AC1805" s="19"/>
      <c r="AD1805" s="19"/>
      <c r="AE1805" s="19"/>
      <c r="AF1805" s="19"/>
      <c r="AG1805" s="19"/>
      <c r="AH1805" s="19"/>
      <c r="AI1805" s="19"/>
      <c r="AJ1805" s="17"/>
      <c r="AK1805" s="17"/>
      <c r="AL1805" s="17"/>
      <c r="AM1805" s="17"/>
      <c r="AN1805" s="17"/>
      <c r="AO1805" s="17"/>
      <c r="AP1805" s="17"/>
      <c r="AQ1805" s="17"/>
      <c r="AR1805" s="20"/>
      <c r="AS1805" s="20"/>
      <c r="AT1805" s="20"/>
      <c r="AU1805" s="20"/>
      <c r="AV1805" s="20"/>
      <c r="AW1805" s="20"/>
      <c r="AX1805" s="20"/>
      <c r="AY1805" s="20"/>
      <c r="AZ1805" s="20"/>
      <c r="BA1805" s="20"/>
      <c r="BB1805" s="20"/>
      <c r="BC1805" s="20"/>
      <c r="BD1805" s="16"/>
      <c r="BE1805" s="16"/>
      <c r="BF1805" s="16"/>
      <c r="BG1805" s="16"/>
      <c r="BH1805" s="16"/>
      <c r="BI1805" s="16"/>
      <c r="BJ1805" s="16"/>
      <c r="BK1805" s="16"/>
      <c r="BL1805" s="16"/>
      <c r="BM1805" s="16"/>
      <c r="BN1805" s="16"/>
      <c r="BO1805" s="16"/>
      <c r="BP1805" s="16"/>
      <c r="BQ1805" s="16"/>
      <c r="BR1805" s="16"/>
      <c r="BS1805" s="16">
        <v>1</v>
      </c>
      <c r="BT1805" s="16"/>
      <c r="BU1805" s="16"/>
      <c r="BV1805" s="16"/>
      <c r="BW1805" s="16"/>
      <c r="BX1805" s="16"/>
      <c r="BY1805" s="16"/>
      <c r="BZ1805" s="16"/>
      <c r="CA1805" s="16"/>
      <c r="CB1805" s="16"/>
      <c r="CC1805" s="16"/>
      <c r="CD1805" s="16"/>
      <c r="CE1805" s="16"/>
      <c r="CF1805" s="16"/>
      <c r="CG1805" s="19">
        <v>1</v>
      </c>
      <c r="CH1805" s="19"/>
      <c r="CI1805" s="19"/>
      <c r="CJ1805" s="19"/>
      <c r="CK1805" s="19"/>
      <c r="CL1805" s="19"/>
      <c r="CM1805" s="19"/>
      <c r="CN1805" s="19"/>
      <c r="CO1805" s="19"/>
      <c r="CP1805" s="19"/>
      <c r="CQ1805" s="19"/>
      <c r="CR1805" s="19"/>
    </row>
    <row r="1806" spans="1:96" ht="107" customHeight="1">
      <c r="A1806" s="11" cm="1">
        <f t="array" ref="A1806">SUMPRODUCT(--ISNUMBER(SEARCH({"stranding","stranded"},E1806)))</f>
        <v>0</v>
      </c>
      <c r="B1806" s="12">
        <v>1981</v>
      </c>
      <c r="C1806" s="13" t="s">
        <v>3690</v>
      </c>
      <c r="D1806" s="14">
        <v>2012</v>
      </c>
      <c r="E1806" s="15" t="s">
        <v>3691</v>
      </c>
      <c r="F1806" s="15" t="s">
        <v>7262</v>
      </c>
      <c r="G1806" s="15">
        <f t="shared" si="28"/>
        <v>4</v>
      </c>
      <c r="H1806" s="16"/>
      <c r="I1806" s="16"/>
      <c r="J1806" s="16"/>
      <c r="K1806" s="16"/>
      <c r="L1806" s="16">
        <v>1</v>
      </c>
      <c r="M1806" s="16"/>
      <c r="N1806" s="16"/>
      <c r="O1806" s="16"/>
      <c r="P1806" s="17"/>
      <c r="Q1806" s="17"/>
      <c r="R1806" s="17"/>
      <c r="S1806" s="17"/>
      <c r="T1806" s="18"/>
      <c r="U1806" s="18">
        <v>1</v>
      </c>
      <c r="V1806" s="18"/>
      <c r="W1806" s="18"/>
      <c r="X1806" s="19"/>
      <c r="Y1806" s="19">
        <v>1</v>
      </c>
      <c r="Z1806" s="19"/>
      <c r="AA1806" s="19"/>
      <c r="AB1806" s="19">
        <v>1</v>
      </c>
      <c r="AC1806" s="19"/>
      <c r="AD1806" s="19"/>
      <c r="AE1806" s="19"/>
      <c r="AF1806" s="19"/>
      <c r="AG1806" s="19"/>
      <c r="AH1806" s="19"/>
      <c r="AI1806" s="19"/>
      <c r="AJ1806" s="17"/>
      <c r="AK1806" s="17"/>
      <c r="AL1806" s="17"/>
      <c r="AM1806" s="17"/>
      <c r="AN1806" s="17"/>
      <c r="AO1806" s="17"/>
      <c r="AP1806" s="17"/>
      <c r="AQ1806" s="17"/>
      <c r="AR1806" s="20"/>
      <c r="AS1806" s="20"/>
      <c r="AT1806" s="20"/>
      <c r="AU1806" s="20"/>
      <c r="AV1806" s="20"/>
      <c r="AW1806" s="20"/>
      <c r="AX1806" s="20"/>
      <c r="AY1806" s="20"/>
      <c r="AZ1806" s="20"/>
      <c r="BA1806" s="20"/>
      <c r="BB1806" s="20"/>
      <c r="BC1806" s="20"/>
      <c r="BD1806" s="16"/>
      <c r="BE1806" s="16"/>
      <c r="BF1806" s="16"/>
      <c r="BG1806" s="16"/>
      <c r="BH1806" s="16"/>
      <c r="BI1806" s="16"/>
      <c r="BJ1806" s="16"/>
      <c r="BK1806" s="16"/>
      <c r="BL1806" s="16"/>
      <c r="BM1806" s="16"/>
      <c r="BN1806" s="16"/>
      <c r="BO1806" s="16"/>
      <c r="BP1806" s="16"/>
      <c r="BQ1806" s="16"/>
      <c r="BR1806" s="16"/>
      <c r="BS1806" s="16"/>
      <c r="BT1806" s="16"/>
      <c r="BU1806" s="16">
        <v>1</v>
      </c>
      <c r="BV1806" s="16"/>
      <c r="BW1806" s="16"/>
      <c r="BX1806" s="16"/>
      <c r="BY1806" s="16"/>
      <c r="BZ1806" s="16"/>
      <c r="CA1806" s="16"/>
      <c r="CB1806" s="16"/>
      <c r="CC1806" s="16"/>
      <c r="CD1806" s="16"/>
      <c r="CE1806" s="16"/>
      <c r="CF1806" s="16"/>
      <c r="CG1806" s="19"/>
      <c r="CH1806" s="19"/>
      <c r="CI1806" s="19"/>
      <c r="CJ1806" s="19"/>
      <c r="CK1806" s="19">
        <v>1</v>
      </c>
      <c r="CL1806" s="19"/>
      <c r="CM1806" s="19"/>
      <c r="CN1806" s="19"/>
      <c r="CO1806" s="19"/>
      <c r="CP1806" s="19"/>
      <c r="CQ1806" s="19"/>
      <c r="CR1806" s="19"/>
    </row>
    <row r="1807" spans="1:96" ht="107" customHeight="1">
      <c r="A1807" s="11" cm="1">
        <f t="array" ref="A1807">SUMPRODUCT(--ISNUMBER(SEARCH({"stranding","stranded"},E1807)))</f>
        <v>0</v>
      </c>
      <c r="B1807" s="12">
        <v>1982</v>
      </c>
      <c r="C1807" s="21" t="s">
        <v>3692</v>
      </c>
      <c r="D1807" s="22">
        <v>2012</v>
      </c>
      <c r="E1807" s="15" t="s">
        <v>3693</v>
      </c>
      <c r="F1807" s="15" t="s">
        <v>7263</v>
      </c>
      <c r="G1807" s="15">
        <f t="shared" si="28"/>
        <v>8</v>
      </c>
      <c r="H1807" s="16"/>
      <c r="I1807" s="16"/>
      <c r="J1807" s="16"/>
      <c r="K1807" s="16"/>
      <c r="L1807" s="16"/>
      <c r="M1807" s="16">
        <v>1</v>
      </c>
      <c r="N1807" s="16"/>
      <c r="O1807" s="16"/>
      <c r="P1807" s="17"/>
      <c r="Q1807" s="17">
        <v>1</v>
      </c>
      <c r="R1807" s="17">
        <v>1</v>
      </c>
      <c r="S1807" s="17"/>
      <c r="T1807" s="18"/>
      <c r="U1807" s="18">
        <v>1</v>
      </c>
      <c r="V1807" s="18"/>
      <c r="W1807" s="18"/>
      <c r="X1807" s="19">
        <v>1</v>
      </c>
      <c r="Y1807" s="19">
        <v>1</v>
      </c>
      <c r="Z1807" s="19"/>
      <c r="AA1807" s="19">
        <v>1</v>
      </c>
      <c r="AB1807" s="19"/>
      <c r="AC1807" s="19"/>
      <c r="AD1807" s="19"/>
      <c r="AE1807" s="19"/>
      <c r="AF1807" s="19"/>
      <c r="AG1807" s="19"/>
      <c r="AH1807" s="19"/>
      <c r="AI1807" s="19"/>
      <c r="AJ1807" s="17"/>
      <c r="AK1807" s="17"/>
      <c r="AL1807" s="17"/>
      <c r="AM1807" s="17"/>
      <c r="AN1807" s="17"/>
      <c r="AO1807" s="17"/>
      <c r="AP1807" s="17"/>
      <c r="AQ1807" s="17"/>
      <c r="AR1807" s="20"/>
      <c r="AS1807" s="20"/>
      <c r="AT1807" s="20"/>
      <c r="AU1807" s="20"/>
      <c r="AV1807" s="20"/>
      <c r="AW1807" s="20"/>
      <c r="AX1807" s="20"/>
      <c r="AY1807" s="20"/>
      <c r="AZ1807" s="20"/>
      <c r="BA1807" s="20"/>
      <c r="BB1807" s="20"/>
      <c r="BC1807" s="20"/>
      <c r="BD1807" s="16"/>
      <c r="BE1807" s="16"/>
      <c r="BF1807" s="16"/>
      <c r="BG1807" s="16"/>
      <c r="BH1807" s="16"/>
      <c r="BI1807" s="16"/>
      <c r="BJ1807" s="16"/>
      <c r="BK1807" s="16"/>
      <c r="BL1807" s="16"/>
      <c r="BM1807" s="16"/>
      <c r="BN1807" s="16"/>
      <c r="BO1807" s="16"/>
      <c r="BP1807" s="16"/>
      <c r="BQ1807" s="16"/>
      <c r="BR1807" s="16"/>
      <c r="BS1807" s="16"/>
      <c r="BT1807" s="16"/>
      <c r="BU1807" s="16"/>
      <c r="BV1807" s="16"/>
      <c r="BW1807" s="16"/>
      <c r="BX1807" s="16"/>
      <c r="BY1807" s="16"/>
      <c r="BZ1807" s="16"/>
      <c r="CA1807" s="16"/>
      <c r="CB1807" s="16"/>
      <c r="CC1807" s="16"/>
      <c r="CD1807" s="16"/>
      <c r="CE1807" s="16">
        <v>1</v>
      </c>
      <c r="CF1807" s="16">
        <v>1</v>
      </c>
      <c r="CG1807" s="19"/>
      <c r="CH1807" s="19"/>
      <c r="CI1807" s="19"/>
      <c r="CJ1807" s="19"/>
      <c r="CK1807" s="19">
        <v>1</v>
      </c>
      <c r="CL1807" s="19"/>
      <c r="CM1807" s="19"/>
      <c r="CN1807" s="19"/>
      <c r="CO1807" s="19"/>
      <c r="CP1807" s="19"/>
      <c r="CQ1807" s="19"/>
      <c r="CR1807" s="19"/>
    </row>
    <row r="1808" spans="1:96" ht="107" customHeight="1">
      <c r="A1808" s="11" cm="1">
        <f t="array" ref="A1808">SUMPRODUCT(--ISNUMBER(SEARCH({"stranding","stranded"},E1808)))</f>
        <v>0</v>
      </c>
      <c r="B1808" s="12">
        <v>1983</v>
      </c>
      <c r="C1808" s="13" t="s">
        <v>3694</v>
      </c>
      <c r="D1808" s="14">
        <v>2012</v>
      </c>
      <c r="E1808" s="15" t="s">
        <v>3695</v>
      </c>
      <c r="F1808" s="15" t="s">
        <v>7264</v>
      </c>
      <c r="G1808" s="15">
        <f t="shared" si="28"/>
        <v>4</v>
      </c>
      <c r="H1808" s="16"/>
      <c r="I1808" s="16"/>
      <c r="J1808" s="16">
        <v>2</v>
      </c>
      <c r="K1808" s="16"/>
      <c r="L1808" s="16"/>
      <c r="M1808" s="16"/>
      <c r="N1808" s="16"/>
      <c r="O1808" s="16"/>
      <c r="P1808" s="17"/>
      <c r="Q1808" s="17"/>
      <c r="R1808" s="17"/>
      <c r="S1808" s="17"/>
      <c r="T1808" s="18"/>
      <c r="U1808" s="18">
        <v>1</v>
      </c>
      <c r="V1808" s="18"/>
      <c r="W1808" s="18"/>
      <c r="X1808" s="19"/>
      <c r="Y1808" s="19">
        <v>1</v>
      </c>
      <c r="Z1808" s="19">
        <v>1</v>
      </c>
      <c r="AA1808" s="19"/>
      <c r="AB1808" s="19"/>
      <c r="AC1808" s="19"/>
      <c r="AD1808" s="19"/>
      <c r="AE1808" s="19"/>
      <c r="AF1808" s="19"/>
      <c r="AG1808" s="19"/>
      <c r="AH1808" s="19"/>
      <c r="AI1808" s="19"/>
      <c r="AJ1808" s="17"/>
      <c r="AK1808" s="17"/>
      <c r="AL1808" s="17"/>
      <c r="AM1808" s="17"/>
      <c r="AN1808" s="17"/>
      <c r="AO1808" s="17"/>
      <c r="AP1808" s="17"/>
      <c r="AQ1808" s="17"/>
      <c r="AR1808" s="20"/>
      <c r="AS1808" s="20"/>
      <c r="AT1808" s="20"/>
      <c r="AU1808" s="20"/>
      <c r="AV1808" s="20"/>
      <c r="AW1808" s="20"/>
      <c r="AX1808" s="20"/>
      <c r="AY1808" s="20"/>
      <c r="AZ1808" s="20"/>
      <c r="BA1808" s="20"/>
      <c r="BB1808" s="20"/>
      <c r="BC1808" s="20"/>
      <c r="BD1808" s="16"/>
      <c r="BE1808" s="16"/>
      <c r="BF1808" s="16"/>
      <c r="BG1808" s="16"/>
      <c r="BH1808" s="16"/>
      <c r="BI1808" s="16"/>
      <c r="BJ1808" s="16"/>
      <c r="BK1808" s="16"/>
      <c r="BL1808" s="16"/>
      <c r="BM1808" s="16"/>
      <c r="BN1808" s="16"/>
      <c r="BO1808" s="16"/>
      <c r="BP1808" s="16"/>
      <c r="BQ1808" s="16"/>
      <c r="BR1808" s="16"/>
      <c r="BS1808" s="16"/>
      <c r="BT1808" s="16"/>
      <c r="BU1808" s="16"/>
      <c r="BV1808" s="16"/>
      <c r="BW1808" s="16"/>
      <c r="BX1808" s="16"/>
      <c r="BY1808" s="16"/>
      <c r="BZ1808" s="16"/>
      <c r="CA1808" s="16"/>
      <c r="CB1808" s="16"/>
      <c r="CC1808" s="16"/>
      <c r="CD1808" s="16"/>
      <c r="CE1808" s="16"/>
      <c r="CF1808" s="16">
        <v>1</v>
      </c>
      <c r="CG1808" s="19"/>
      <c r="CH1808" s="19"/>
      <c r="CI1808" s="19"/>
      <c r="CJ1808" s="19"/>
      <c r="CK1808" s="19"/>
      <c r="CL1808" s="19"/>
      <c r="CM1808" s="19">
        <v>1</v>
      </c>
      <c r="CN1808" s="19"/>
      <c r="CO1808" s="19"/>
      <c r="CP1808" s="19"/>
      <c r="CQ1808" s="19"/>
      <c r="CR1808" s="19"/>
    </row>
    <row r="1809" spans="1:96" ht="107" customHeight="1">
      <c r="A1809" s="11" cm="1">
        <f t="array" ref="A1809">SUMPRODUCT(--ISNUMBER(SEARCH({"stranding","stranded"},E1809)))</f>
        <v>0</v>
      </c>
      <c r="B1809" s="12">
        <v>1984</v>
      </c>
      <c r="C1809" s="21" t="s">
        <v>3696</v>
      </c>
      <c r="D1809" s="22">
        <v>2012</v>
      </c>
      <c r="E1809" s="23" t="s">
        <v>3697</v>
      </c>
      <c r="F1809" s="23" t="s">
        <v>8066</v>
      </c>
      <c r="G1809" s="15">
        <f t="shared" si="28"/>
        <v>7</v>
      </c>
      <c r="H1809" s="16"/>
      <c r="I1809" s="16"/>
      <c r="J1809" s="16">
        <v>1</v>
      </c>
      <c r="K1809" s="16"/>
      <c r="L1809" s="16"/>
      <c r="M1809" s="16"/>
      <c r="N1809" s="16"/>
      <c r="O1809" s="16"/>
      <c r="P1809" s="17"/>
      <c r="Q1809" s="17"/>
      <c r="R1809" s="17"/>
      <c r="S1809" s="17"/>
      <c r="T1809" s="18"/>
      <c r="U1809" s="18">
        <v>1</v>
      </c>
      <c r="V1809" s="18"/>
      <c r="W1809" s="18"/>
      <c r="X1809" s="19">
        <v>1</v>
      </c>
      <c r="Y1809" s="19">
        <v>1</v>
      </c>
      <c r="Z1809" s="19"/>
      <c r="AA1809" s="19">
        <v>1</v>
      </c>
      <c r="AB1809" s="19"/>
      <c r="AC1809" s="19"/>
      <c r="AD1809" s="19"/>
      <c r="AE1809" s="19"/>
      <c r="AF1809" s="19"/>
      <c r="AG1809" s="19"/>
      <c r="AH1809" s="19"/>
      <c r="AI1809" s="19"/>
      <c r="AJ1809" s="17"/>
      <c r="AK1809" s="17"/>
      <c r="AL1809" s="17"/>
      <c r="AM1809" s="17"/>
      <c r="AN1809" s="17"/>
      <c r="AO1809" s="17"/>
      <c r="AP1809" s="17"/>
      <c r="AQ1809" s="17"/>
      <c r="AR1809" s="20"/>
      <c r="AS1809" s="20"/>
      <c r="AT1809" s="20"/>
      <c r="AU1809" s="20"/>
      <c r="AV1809" s="20"/>
      <c r="AW1809" s="20"/>
      <c r="AX1809" s="20"/>
      <c r="AY1809" s="20"/>
      <c r="AZ1809" s="20"/>
      <c r="BA1809" s="20"/>
      <c r="BB1809" s="20"/>
      <c r="BC1809" s="20"/>
      <c r="BD1809" s="16"/>
      <c r="BE1809" s="16"/>
      <c r="BF1809" s="16"/>
      <c r="BG1809" s="16"/>
      <c r="BH1809" s="16"/>
      <c r="BI1809" s="16"/>
      <c r="BJ1809" s="16"/>
      <c r="BK1809" s="16"/>
      <c r="BL1809" s="16"/>
      <c r="BM1809" s="16"/>
      <c r="BN1809" s="16"/>
      <c r="BO1809" s="16"/>
      <c r="BP1809" s="16"/>
      <c r="BQ1809" s="16"/>
      <c r="BR1809" s="16">
        <v>1</v>
      </c>
      <c r="BS1809" s="16"/>
      <c r="BT1809" s="16"/>
      <c r="BU1809" s="16"/>
      <c r="BV1809" s="16">
        <v>1</v>
      </c>
      <c r="BW1809" s="16"/>
      <c r="BX1809" s="16"/>
      <c r="BY1809" s="16"/>
      <c r="BZ1809" s="16"/>
      <c r="CA1809" s="16"/>
      <c r="CB1809" s="16"/>
      <c r="CC1809" s="16"/>
      <c r="CD1809" s="16">
        <v>1</v>
      </c>
      <c r="CE1809" s="16"/>
      <c r="CF1809" s="16"/>
      <c r="CG1809" s="19"/>
      <c r="CH1809" s="19"/>
      <c r="CI1809" s="19"/>
      <c r="CJ1809" s="19"/>
      <c r="CK1809" s="19"/>
      <c r="CL1809" s="19"/>
      <c r="CM1809" s="19">
        <v>1</v>
      </c>
      <c r="CN1809" s="19"/>
      <c r="CO1809" s="19"/>
      <c r="CP1809" s="19"/>
      <c r="CQ1809" s="19"/>
      <c r="CR1809" s="19"/>
    </row>
    <row r="1810" spans="1:96" ht="107" customHeight="1">
      <c r="A1810" s="11" cm="1">
        <f t="array" ref="A1810">SUMPRODUCT(--ISNUMBER(SEARCH({"stranding","stranded"},E1810)))</f>
        <v>0</v>
      </c>
      <c r="B1810" s="12">
        <v>1985</v>
      </c>
      <c r="C1810" s="13" t="s">
        <v>3698</v>
      </c>
      <c r="D1810" s="14">
        <v>2012</v>
      </c>
      <c r="E1810" s="15" t="s">
        <v>3699</v>
      </c>
      <c r="F1810" s="15" t="s">
        <v>7265</v>
      </c>
      <c r="G1810" s="15">
        <f t="shared" si="28"/>
        <v>9</v>
      </c>
      <c r="H1810" s="16"/>
      <c r="I1810" s="16"/>
      <c r="J1810" s="16">
        <v>1</v>
      </c>
      <c r="K1810" s="16">
        <v>1</v>
      </c>
      <c r="L1810" s="16"/>
      <c r="M1810" s="16"/>
      <c r="N1810" s="16"/>
      <c r="O1810" s="16"/>
      <c r="P1810" s="17"/>
      <c r="Q1810" s="17">
        <v>1</v>
      </c>
      <c r="R1810" s="17"/>
      <c r="S1810" s="17"/>
      <c r="T1810" s="18"/>
      <c r="U1810" s="18">
        <v>1</v>
      </c>
      <c r="V1810" s="18"/>
      <c r="W1810" s="18">
        <v>1</v>
      </c>
      <c r="X1810" s="19">
        <v>1</v>
      </c>
      <c r="Y1810" s="19">
        <v>1</v>
      </c>
      <c r="Z1810" s="19"/>
      <c r="AA1810" s="19"/>
      <c r="AB1810" s="19">
        <v>1</v>
      </c>
      <c r="AC1810" s="19"/>
      <c r="AD1810" s="19"/>
      <c r="AE1810" s="19"/>
      <c r="AF1810" s="19"/>
      <c r="AG1810" s="19"/>
      <c r="AH1810" s="19"/>
      <c r="AI1810" s="19"/>
      <c r="AJ1810" s="17"/>
      <c r="AK1810" s="17"/>
      <c r="AL1810" s="17"/>
      <c r="AM1810" s="17"/>
      <c r="AN1810" s="17"/>
      <c r="AO1810" s="17"/>
      <c r="AP1810" s="17"/>
      <c r="AQ1810" s="17"/>
      <c r="AR1810" s="20"/>
      <c r="AS1810" s="20"/>
      <c r="AT1810" s="20"/>
      <c r="AU1810" s="20"/>
      <c r="AV1810" s="20"/>
      <c r="AW1810" s="20"/>
      <c r="AX1810" s="20"/>
      <c r="AY1810" s="20"/>
      <c r="AZ1810" s="20"/>
      <c r="BA1810" s="20"/>
      <c r="BB1810" s="20"/>
      <c r="BC1810" s="20"/>
      <c r="BD1810" s="16"/>
      <c r="BE1810" s="16">
        <v>1</v>
      </c>
      <c r="BF1810" s="16"/>
      <c r="BG1810" s="16"/>
      <c r="BH1810" s="16"/>
      <c r="BI1810" s="16"/>
      <c r="BJ1810" s="16"/>
      <c r="BK1810" s="16"/>
      <c r="BL1810" s="16"/>
      <c r="BM1810" s="16"/>
      <c r="BN1810" s="16"/>
      <c r="BO1810" s="16"/>
      <c r="BP1810" s="16"/>
      <c r="BQ1810" s="16"/>
      <c r="BR1810" s="16"/>
      <c r="BS1810" s="16"/>
      <c r="BT1810" s="16"/>
      <c r="BU1810" s="16"/>
      <c r="BV1810" s="16"/>
      <c r="BW1810" s="16"/>
      <c r="BX1810" s="16"/>
      <c r="BY1810" s="16"/>
      <c r="BZ1810" s="16"/>
      <c r="CA1810" s="16"/>
      <c r="CB1810" s="16"/>
      <c r="CC1810" s="16"/>
      <c r="CD1810" s="16"/>
      <c r="CE1810" s="16">
        <v>1</v>
      </c>
      <c r="CF1810" s="16">
        <v>1</v>
      </c>
      <c r="CG1810" s="19"/>
      <c r="CH1810" s="19"/>
      <c r="CI1810" s="19"/>
      <c r="CJ1810" s="19"/>
      <c r="CK1810" s="19"/>
      <c r="CL1810" s="19"/>
      <c r="CM1810" s="19"/>
      <c r="CN1810" s="19"/>
      <c r="CO1810" s="19">
        <v>1</v>
      </c>
      <c r="CP1810" s="19"/>
      <c r="CQ1810" s="19"/>
      <c r="CR1810" s="19"/>
    </row>
    <row r="1811" spans="1:96" ht="107" customHeight="1">
      <c r="A1811" s="11" cm="1">
        <f t="array" ref="A1811">SUMPRODUCT(--ISNUMBER(SEARCH({"stranding","stranded"},E1811)))</f>
        <v>0</v>
      </c>
      <c r="B1811" s="12">
        <v>1986</v>
      </c>
      <c r="C1811" s="21" t="s">
        <v>3700</v>
      </c>
      <c r="D1811" s="22">
        <v>2012</v>
      </c>
      <c r="E1811" s="15" t="s">
        <v>3701</v>
      </c>
      <c r="F1811" s="15" t="s">
        <v>7266</v>
      </c>
      <c r="G1811" s="15">
        <f t="shared" si="28"/>
        <v>6</v>
      </c>
      <c r="H1811" s="16"/>
      <c r="I1811" s="16"/>
      <c r="J1811" s="16"/>
      <c r="K1811" s="16"/>
      <c r="L1811" s="16"/>
      <c r="M1811" s="16"/>
      <c r="N1811" s="16"/>
      <c r="O1811" s="16"/>
      <c r="P1811" s="17"/>
      <c r="Q1811" s="17"/>
      <c r="R1811" s="17">
        <v>1</v>
      </c>
      <c r="S1811" s="17"/>
      <c r="T1811" s="18"/>
      <c r="U1811" s="18"/>
      <c r="V1811" s="18"/>
      <c r="W1811" s="18"/>
      <c r="X1811" s="19"/>
      <c r="Y1811" s="19">
        <v>1</v>
      </c>
      <c r="Z1811" s="19"/>
      <c r="AA1811" s="19">
        <v>1</v>
      </c>
      <c r="AB1811" s="19"/>
      <c r="AC1811" s="19"/>
      <c r="AD1811" s="19"/>
      <c r="AE1811" s="19"/>
      <c r="AF1811" s="19"/>
      <c r="AG1811" s="19"/>
      <c r="AH1811" s="19"/>
      <c r="AI1811" s="19"/>
      <c r="AJ1811" s="17"/>
      <c r="AK1811" s="17"/>
      <c r="AL1811" s="17"/>
      <c r="AM1811" s="17"/>
      <c r="AN1811" s="17"/>
      <c r="AO1811" s="17"/>
      <c r="AP1811" s="17"/>
      <c r="AQ1811" s="17"/>
      <c r="AR1811" s="20"/>
      <c r="AS1811" s="20"/>
      <c r="AT1811" s="20"/>
      <c r="AU1811" s="20"/>
      <c r="AV1811" s="20"/>
      <c r="AW1811" s="20"/>
      <c r="AX1811" s="20"/>
      <c r="AY1811" s="20"/>
      <c r="AZ1811" s="20"/>
      <c r="BA1811" s="20"/>
      <c r="BB1811" s="20"/>
      <c r="BC1811" s="20"/>
      <c r="BD1811" s="16"/>
      <c r="BE1811" s="16"/>
      <c r="BF1811" s="16"/>
      <c r="BG1811" s="16"/>
      <c r="BH1811" s="16"/>
      <c r="BI1811" s="16"/>
      <c r="BJ1811" s="16">
        <v>1</v>
      </c>
      <c r="BK1811" s="16"/>
      <c r="BL1811" s="16"/>
      <c r="BM1811" s="16"/>
      <c r="BN1811" s="16"/>
      <c r="BO1811" s="16">
        <v>1</v>
      </c>
      <c r="BP1811" s="16"/>
      <c r="BQ1811" s="16"/>
      <c r="BR1811" s="16"/>
      <c r="BS1811" s="16"/>
      <c r="BT1811" s="16"/>
      <c r="BU1811" s="16"/>
      <c r="BV1811" s="16"/>
      <c r="BW1811" s="16"/>
      <c r="BX1811" s="16"/>
      <c r="BY1811" s="16"/>
      <c r="BZ1811" s="16"/>
      <c r="CA1811" s="16"/>
      <c r="CB1811" s="16"/>
      <c r="CC1811" s="16">
        <v>1</v>
      </c>
      <c r="CD1811" s="16"/>
      <c r="CE1811" s="16"/>
      <c r="CF1811" s="16"/>
      <c r="CG1811" s="19"/>
      <c r="CH1811" s="19"/>
      <c r="CI1811" s="19">
        <v>1</v>
      </c>
      <c r="CJ1811" s="19"/>
      <c r="CK1811" s="19"/>
      <c r="CL1811" s="19"/>
      <c r="CM1811" s="19"/>
      <c r="CN1811" s="19"/>
      <c r="CO1811" s="19"/>
      <c r="CP1811" s="19"/>
      <c r="CQ1811" s="19"/>
      <c r="CR1811" s="19"/>
    </row>
    <row r="1812" spans="1:96" ht="107" customHeight="1">
      <c r="A1812" s="11" cm="1">
        <f t="array" ref="A1812">SUMPRODUCT(--ISNUMBER(SEARCH({"stranding","stranded"},E1812)))</f>
        <v>0</v>
      </c>
      <c r="B1812" s="12">
        <v>1987</v>
      </c>
      <c r="C1812" s="13" t="s">
        <v>3702</v>
      </c>
      <c r="D1812" s="14">
        <v>2012</v>
      </c>
      <c r="E1812" s="15" t="s">
        <v>3703</v>
      </c>
      <c r="F1812" s="15" t="s">
        <v>7267</v>
      </c>
      <c r="G1812" s="15">
        <f t="shared" si="28"/>
        <v>6</v>
      </c>
      <c r="H1812" s="16"/>
      <c r="I1812" s="16"/>
      <c r="J1812" s="16"/>
      <c r="K1812" s="16">
        <v>1</v>
      </c>
      <c r="L1812" s="16"/>
      <c r="M1812" s="16"/>
      <c r="N1812" s="16"/>
      <c r="O1812" s="16"/>
      <c r="P1812" s="17"/>
      <c r="Q1812" s="17"/>
      <c r="R1812" s="17"/>
      <c r="S1812" s="17"/>
      <c r="T1812" s="18"/>
      <c r="U1812" s="18">
        <v>1</v>
      </c>
      <c r="V1812" s="18"/>
      <c r="W1812" s="18"/>
      <c r="X1812" s="19">
        <v>1</v>
      </c>
      <c r="Y1812" s="19"/>
      <c r="Z1812" s="19"/>
      <c r="AA1812" s="19"/>
      <c r="AB1812" s="19"/>
      <c r="AC1812" s="19"/>
      <c r="AD1812" s="19"/>
      <c r="AE1812" s="19"/>
      <c r="AF1812" s="19">
        <v>1</v>
      </c>
      <c r="AG1812" s="19">
        <v>1</v>
      </c>
      <c r="AH1812" s="19"/>
      <c r="AI1812" s="19"/>
      <c r="AJ1812" s="17">
        <v>1</v>
      </c>
      <c r="AK1812" s="17"/>
      <c r="AL1812" s="17"/>
      <c r="AM1812" s="17"/>
      <c r="AN1812" s="17"/>
      <c r="AO1812" s="17"/>
      <c r="AP1812" s="17"/>
      <c r="AQ1812" s="17"/>
      <c r="AR1812" s="20"/>
      <c r="AS1812" s="20"/>
      <c r="AT1812" s="20"/>
      <c r="AU1812" s="20"/>
      <c r="AV1812" s="20"/>
      <c r="AW1812" s="20"/>
      <c r="AX1812" s="20"/>
      <c r="AY1812" s="20"/>
      <c r="AZ1812" s="20">
        <v>1</v>
      </c>
      <c r="BA1812" s="20"/>
      <c r="BB1812" s="20"/>
      <c r="BC1812" s="20"/>
      <c r="BD1812" s="16"/>
      <c r="BE1812" s="16"/>
      <c r="BF1812" s="16"/>
      <c r="BG1812" s="16"/>
      <c r="BH1812" s="16"/>
      <c r="BI1812" s="16"/>
      <c r="BJ1812" s="16"/>
      <c r="BK1812" s="16"/>
      <c r="BL1812" s="16"/>
      <c r="BM1812" s="16"/>
      <c r="BN1812" s="16"/>
      <c r="BO1812" s="16"/>
      <c r="BP1812" s="16"/>
      <c r="BQ1812" s="16"/>
      <c r="BR1812" s="16"/>
      <c r="BS1812" s="16"/>
      <c r="BT1812" s="16"/>
      <c r="BU1812" s="16"/>
      <c r="BV1812" s="16"/>
      <c r="BW1812" s="16"/>
      <c r="BX1812" s="16"/>
      <c r="BY1812" s="16"/>
      <c r="BZ1812" s="16"/>
      <c r="CA1812" s="16"/>
      <c r="CB1812" s="16"/>
      <c r="CC1812" s="16"/>
      <c r="CD1812" s="16"/>
      <c r="CE1812" s="16"/>
      <c r="CF1812" s="16"/>
      <c r="CG1812" s="19"/>
      <c r="CH1812" s="19"/>
      <c r="CI1812" s="19"/>
      <c r="CJ1812" s="19"/>
      <c r="CK1812" s="19"/>
      <c r="CL1812" s="19"/>
      <c r="CM1812" s="19">
        <v>1</v>
      </c>
      <c r="CN1812" s="19"/>
      <c r="CO1812" s="19"/>
      <c r="CP1812" s="19"/>
      <c r="CQ1812" s="19"/>
      <c r="CR1812" s="19"/>
    </row>
    <row r="1813" spans="1:96" ht="107" customHeight="1">
      <c r="A1813" s="11" cm="1">
        <f t="array" ref="A1813">SUMPRODUCT(--ISNUMBER(SEARCH({"stranding","stranded"},E1813)))</f>
        <v>0</v>
      </c>
      <c r="B1813" s="12">
        <v>1988</v>
      </c>
      <c r="C1813" s="21" t="s">
        <v>3704</v>
      </c>
      <c r="D1813" s="22">
        <v>2012</v>
      </c>
      <c r="E1813" s="15" t="s">
        <v>3705</v>
      </c>
      <c r="F1813" s="15" t="s">
        <v>7268</v>
      </c>
      <c r="G1813" s="15">
        <f t="shared" si="28"/>
        <v>9</v>
      </c>
      <c r="H1813" s="16"/>
      <c r="I1813" s="16"/>
      <c r="J1813" s="16"/>
      <c r="K1813" s="16"/>
      <c r="L1813" s="16"/>
      <c r="M1813" s="16"/>
      <c r="N1813" s="16"/>
      <c r="O1813" s="16"/>
      <c r="P1813" s="17">
        <v>1</v>
      </c>
      <c r="Q1813" s="17"/>
      <c r="R1813" s="17"/>
      <c r="S1813" s="17"/>
      <c r="T1813" s="18"/>
      <c r="U1813" s="18">
        <v>1</v>
      </c>
      <c r="V1813" s="18"/>
      <c r="W1813" s="18"/>
      <c r="X1813" s="19">
        <v>1</v>
      </c>
      <c r="Y1813" s="19">
        <v>1</v>
      </c>
      <c r="Z1813" s="19"/>
      <c r="AA1813" s="19">
        <v>1</v>
      </c>
      <c r="AB1813" s="19"/>
      <c r="AC1813" s="19"/>
      <c r="AD1813" s="19"/>
      <c r="AE1813" s="19"/>
      <c r="AF1813" s="19">
        <v>1</v>
      </c>
      <c r="AG1813" s="19">
        <v>1</v>
      </c>
      <c r="AH1813" s="19"/>
      <c r="AI1813" s="19"/>
      <c r="AJ1813" s="17"/>
      <c r="AK1813" s="17"/>
      <c r="AL1813" s="17"/>
      <c r="AM1813" s="17"/>
      <c r="AN1813" s="17"/>
      <c r="AO1813" s="17"/>
      <c r="AP1813" s="17"/>
      <c r="AQ1813" s="17"/>
      <c r="AR1813" s="20"/>
      <c r="AS1813" s="20"/>
      <c r="AT1813" s="20"/>
      <c r="AU1813" s="20"/>
      <c r="AV1813" s="20"/>
      <c r="AW1813" s="20"/>
      <c r="AX1813" s="20"/>
      <c r="AY1813" s="20"/>
      <c r="AZ1813" s="20"/>
      <c r="BA1813" s="20"/>
      <c r="BB1813" s="20"/>
      <c r="BC1813" s="20"/>
      <c r="BD1813" s="16"/>
      <c r="BE1813" s="16"/>
      <c r="BF1813" s="16"/>
      <c r="BG1813" s="16"/>
      <c r="BH1813" s="16"/>
      <c r="BI1813" s="16"/>
      <c r="BJ1813" s="16"/>
      <c r="BK1813" s="16"/>
      <c r="BL1813" s="16"/>
      <c r="BM1813" s="16"/>
      <c r="BN1813" s="16"/>
      <c r="BO1813" s="16"/>
      <c r="BP1813" s="16">
        <v>1</v>
      </c>
      <c r="BQ1813" s="16"/>
      <c r="BR1813" s="16"/>
      <c r="BS1813" s="16"/>
      <c r="BT1813" s="16"/>
      <c r="BU1813" s="16"/>
      <c r="BV1813" s="16">
        <v>1</v>
      </c>
      <c r="BW1813" s="16"/>
      <c r="BX1813" s="16"/>
      <c r="BY1813" s="16"/>
      <c r="BZ1813" s="16"/>
      <c r="CA1813" s="16"/>
      <c r="CB1813" s="16"/>
      <c r="CC1813" s="16"/>
      <c r="CD1813" s="16"/>
      <c r="CE1813" s="16"/>
      <c r="CF1813" s="16"/>
      <c r="CG1813" s="19"/>
      <c r="CH1813" s="19">
        <v>1</v>
      </c>
      <c r="CI1813" s="19"/>
      <c r="CJ1813" s="19"/>
      <c r="CK1813" s="19"/>
      <c r="CL1813" s="19"/>
      <c r="CM1813" s="19"/>
      <c r="CN1813" s="19"/>
      <c r="CO1813" s="19"/>
      <c r="CP1813" s="19"/>
      <c r="CQ1813" s="19"/>
      <c r="CR1813" s="19"/>
    </row>
    <row r="1814" spans="1:96" ht="107" customHeight="1">
      <c r="A1814" s="11" cm="1">
        <f t="array" ref="A1814">SUMPRODUCT(--ISNUMBER(SEARCH({"stranding","stranded"},E1814)))</f>
        <v>0</v>
      </c>
      <c r="B1814" s="12">
        <v>1989</v>
      </c>
      <c r="C1814" s="13" t="s">
        <v>3706</v>
      </c>
      <c r="D1814" s="14">
        <v>2012</v>
      </c>
      <c r="E1814" s="15" t="s">
        <v>3707</v>
      </c>
      <c r="F1814" s="15" t="s">
        <v>8067</v>
      </c>
      <c r="G1814" s="15">
        <f t="shared" si="28"/>
        <v>4</v>
      </c>
      <c r="H1814" s="16"/>
      <c r="I1814" s="16"/>
      <c r="J1814" s="16"/>
      <c r="K1814" s="16">
        <v>1</v>
      </c>
      <c r="L1814" s="16"/>
      <c r="M1814" s="16"/>
      <c r="N1814" s="16"/>
      <c r="O1814" s="16"/>
      <c r="P1814" s="17"/>
      <c r="Q1814" s="17"/>
      <c r="R1814" s="17"/>
      <c r="S1814" s="17"/>
      <c r="T1814" s="18"/>
      <c r="U1814" s="18"/>
      <c r="V1814" s="18"/>
      <c r="W1814" s="18"/>
      <c r="X1814" s="19"/>
      <c r="Y1814" s="19">
        <v>1</v>
      </c>
      <c r="Z1814" s="19"/>
      <c r="AA1814" s="19">
        <v>1</v>
      </c>
      <c r="AB1814" s="19"/>
      <c r="AC1814" s="19"/>
      <c r="AD1814" s="19">
        <v>1</v>
      </c>
      <c r="AE1814" s="19"/>
      <c r="AF1814" s="19"/>
      <c r="AG1814" s="19"/>
      <c r="AH1814" s="19"/>
      <c r="AI1814" s="19"/>
      <c r="AJ1814" s="17"/>
      <c r="AK1814" s="17"/>
      <c r="AL1814" s="17"/>
      <c r="AM1814" s="17"/>
      <c r="AN1814" s="17"/>
      <c r="AO1814" s="17"/>
      <c r="AP1814" s="17"/>
      <c r="AQ1814" s="17"/>
      <c r="AR1814" s="20"/>
      <c r="AS1814" s="20"/>
      <c r="AT1814" s="20"/>
      <c r="AU1814" s="20"/>
      <c r="AV1814" s="20"/>
      <c r="AW1814" s="20"/>
      <c r="AX1814" s="20"/>
      <c r="AY1814" s="20"/>
      <c r="AZ1814" s="20"/>
      <c r="BA1814" s="20"/>
      <c r="BB1814" s="20"/>
      <c r="BC1814" s="20"/>
      <c r="BD1814" s="16">
        <v>1</v>
      </c>
      <c r="BE1814" s="16"/>
      <c r="BF1814" s="16"/>
      <c r="BG1814" s="16"/>
      <c r="BH1814" s="16"/>
      <c r="BI1814" s="16"/>
      <c r="BJ1814" s="16"/>
      <c r="BK1814" s="16"/>
      <c r="BL1814" s="16"/>
      <c r="BM1814" s="16"/>
      <c r="BN1814" s="16"/>
      <c r="BO1814" s="16"/>
      <c r="BP1814" s="16"/>
      <c r="BQ1814" s="16"/>
      <c r="BR1814" s="16"/>
      <c r="BS1814" s="16"/>
      <c r="BT1814" s="16"/>
      <c r="BU1814" s="16"/>
      <c r="BV1814" s="16"/>
      <c r="BW1814" s="16"/>
      <c r="BX1814" s="16"/>
      <c r="BY1814" s="16"/>
      <c r="BZ1814" s="16"/>
      <c r="CA1814" s="16"/>
      <c r="CB1814" s="16"/>
      <c r="CC1814" s="16"/>
      <c r="CD1814" s="16"/>
      <c r="CE1814" s="16"/>
      <c r="CF1814" s="16"/>
      <c r="CG1814" s="19"/>
      <c r="CH1814" s="19"/>
      <c r="CI1814" s="19"/>
      <c r="CJ1814" s="19"/>
      <c r="CK1814" s="19"/>
      <c r="CL1814" s="19">
        <v>1</v>
      </c>
      <c r="CM1814" s="19"/>
      <c r="CN1814" s="19"/>
      <c r="CO1814" s="19"/>
      <c r="CP1814" s="19"/>
      <c r="CQ1814" s="19"/>
      <c r="CR1814" s="19"/>
    </row>
    <row r="1815" spans="1:96" ht="107" customHeight="1">
      <c r="A1815" s="11" cm="1">
        <f t="array" ref="A1815">SUMPRODUCT(--ISNUMBER(SEARCH({"stranding","stranded"},E1815)))</f>
        <v>0</v>
      </c>
      <c r="B1815" s="12">
        <v>1990</v>
      </c>
      <c r="C1815" s="21" t="s">
        <v>3708</v>
      </c>
      <c r="D1815" s="22">
        <v>2012</v>
      </c>
      <c r="E1815" s="23" t="s">
        <v>3709</v>
      </c>
      <c r="F1815" s="23" t="s">
        <v>7269</v>
      </c>
      <c r="G1815" s="15">
        <f t="shared" si="28"/>
        <v>7</v>
      </c>
      <c r="H1815" s="16"/>
      <c r="I1815" s="16"/>
      <c r="J1815" s="16">
        <v>2</v>
      </c>
      <c r="K1815" s="16"/>
      <c r="L1815" s="16"/>
      <c r="M1815" s="16"/>
      <c r="N1815" s="16"/>
      <c r="O1815" s="16"/>
      <c r="P1815" s="17"/>
      <c r="Q1815" s="17"/>
      <c r="R1815" s="17"/>
      <c r="S1815" s="17"/>
      <c r="T1815" s="18"/>
      <c r="U1815" s="18">
        <v>1</v>
      </c>
      <c r="V1815" s="18"/>
      <c r="W1815" s="18"/>
      <c r="X1815" s="19"/>
      <c r="Y1815" s="19">
        <v>1</v>
      </c>
      <c r="Z1815" s="19">
        <v>1</v>
      </c>
      <c r="AA1815" s="19"/>
      <c r="AB1815" s="19"/>
      <c r="AC1815" s="19">
        <v>1</v>
      </c>
      <c r="AD1815" s="19"/>
      <c r="AE1815" s="19"/>
      <c r="AF1815" s="19"/>
      <c r="AG1815" s="19"/>
      <c r="AH1815" s="19"/>
      <c r="AI1815" s="19"/>
      <c r="AJ1815" s="17"/>
      <c r="AK1815" s="17"/>
      <c r="AL1815" s="17"/>
      <c r="AM1815" s="17"/>
      <c r="AN1815" s="17"/>
      <c r="AO1815" s="17"/>
      <c r="AP1815" s="17"/>
      <c r="AQ1815" s="17"/>
      <c r="AR1815" s="20"/>
      <c r="AS1815" s="20"/>
      <c r="AT1815" s="20"/>
      <c r="AU1815" s="20"/>
      <c r="AV1815" s="20"/>
      <c r="AW1815" s="20"/>
      <c r="AX1815" s="20"/>
      <c r="AY1815" s="20"/>
      <c r="AZ1815" s="20"/>
      <c r="BA1815" s="20"/>
      <c r="BB1815" s="20"/>
      <c r="BC1815" s="20"/>
      <c r="BD1815" s="16"/>
      <c r="BE1815" s="16">
        <v>1</v>
      </c>
      <c r="BF1815" s="16"/>
      <c r="BG1815" s="16"/>
      <c r="BH1815" s="16"/>
      <c r="BI1815" s="16"/>
      <c r="BJ1815" s="16"/>
      <c r="BK1815" s="16"/>
      <c r="BL1815" s="16"/>
      <c r="BM1815" s="16"/>
      <c r="BN1815" s="16"/>
      <c r="BO1815" s="16"/>
      <c r="BP1815" s="16">
        <v>1</v>
      </c>
      <c r="BQ1815" s="16"/>
      <c r="BR1815" s="16"/>
      <c r="BS1815" s="16"/>
      <c r="BT1815" s="16"/>
      <c r="BU1815" s="16"/>
      <c r="BV1815" s="16"/>
      <c r="BW1815" s="16"/>
      <c r="BX1815" s="16"/>
      <c r="BY1815" s="16"/>
      <c r="BZ1815" s="16">
        <v>1</v>
      </c>
      <c r="CA1815" s="16"/>
      <c r="CB1815" s="16"/>
      <c r="CC1815" s="16"/>
      <c r="CD1815" s="16"/>
      <c r="CE1815" s="16"/>
      <c r="CF1815" s="16"/>
      <c r="CG1815" s="19"/>
      <c r="CH1815" s="19"/>
      <c r="CI1815" s="19"/>
      <c r="CJ1815" s="19"/>
      <c r="CK1815" s="19"/>
      <c r="CL1815" s="19"/>
      <c r="CM1815" s="19"/>
      <c r="CN1815" s="19"/>
      <c r="CO1815" s="19">
        <v>1</v>
      </c>
      <c r="CP1815" s="19"/>
      <c r="CQ1815" s="19"/>
      <c r="CR1815" s="19"/>
    </row>
    <row r="1816" spans="1:96" ht="107" customHeight="1">
      <c r="A1816" s="11" cm="1">
        <f t="array" ref="A1816">SUMPRODUCT(--ISNUMBER(SEARCH({"stranding","stranded"},E1816)))</f>
        <v>0</v>
      </c>
      <c r="B1816" s="12">
        <v>1991</v>
      </c>
      <c r="C1816" s="13" t="s">
        <v>3710</v>
      </c>
      <c r="D1816" s="14">
        <v>2012</v>
      </c>
      <c r="E1816" s="15" t="s">
        <v>3711</v>
      </c>
      <c r="F1816" s="15" t="s">
        <v>5983</v>
      </c>
      <c r="G1816" s="15">
        <f t="shared" si="28"/>
        <v>4</v>
      </c>
      <c r="H1816" s="16"/>
      <c r="I1816" s="16"/>
      <c r="J1816" s="16"/>
      <c r="K1816" s="16">
        <v>2</v>
      </c>
      <c r="L1816" s="16"/>
      <c r="M1816" s="16"/>
      <c r="N1816" s="16">
        <v>1</v>
      </c>
      <c r="O1816" s="16"/>
      <c r="P1816" s="17"/>
      <c r="Q1816" s="17"/>
      <c r="R1816" s="17"/>
      <c r="S1816" s="17"/>
      <c r="T1816" s="18"/>
      <c r="U1816" s="18">
        <v>1</v>
      </c>
      <c r="V1816" s="18"/>
      <c r="W1816" s="18"/>
      <c r="X1816" s="19"/>
      <c r="Y1816" s="19">
        <v>1</v>
      </c>
      <c r="Z1816" s="19">
        <v>1</v>
      </c>
      <c r="AA1816" s="19"/>
      <c r="AB1816" s="19"/>
      <c r="AC1816" s="19"/>
      <c r="AD1816" s="19"/>
      <c r="AE1816" s="19"/>
      <c r="AF1816" s="19"/>
      <c r="AG1816" s="19"/>
      <c r="AH1816" s="19"/>
      <c r="AI1816" s="19"/>
      <c r="AJ1816" s="17"/>
      <c r="AK1816" s="17"/>
      <c r="AL1816" s="17"/>
      <c r="AM1816" s="17"/>
      <c r="AN1816" s="17"/>
      <c r="AO1816" s="17"/>
      <c r="AP1816" s="17"/>
      <c r="AQ1816" s="17"/>
      <c r="AR1816" s="20"/>
      <c r="AS1816" s="20"/>
      <c r="AT1816" s="20"/>
      <c r="AU1816" s="20"/>
      <c r="AV1816" s="20"/>
      <c r="AW1816" s="20"/>
      <c r="AX1816" s="20"/>
      <c r="AY1816" s="20"/>
      <c r="AZ1816" s="20"/>
      <c r="BA1816" s="20"/>
      <c r="BB1816" s="20"/>
      <c r="BC1816" s="20"/>
      <c r="BD1816" s="16"/>
      <c r="BE1816" s="16"/>
      <c r="BF1816" s="16"/>
      <c r="BG1816" s="16"/>
      <c r="BH1816" s="16"/>
      <c r="BI1816" s="16"/>
      <c r="BJ1816" s="16"/>
      <c r="BK1816" s="16"/>
      <c r="BL1816" s="16"/>
      <c r="BM1816" s="16"/>
      <c r="BN1816" s="16"/>
      <c r="BO1816" s="16"/>
      <c r="BP1816" s="16"/>
      <c r="BQ1816" s="16"/>
      <c r="BR1816" s="16"/>
      <c r="BS1816" s="16"/>
      <c r="BT1816" s="16"/>
      <c r="BU1816" s="16"/>
      <c r="BV1816" s="16"/>
      <c r="BW1816" s="16"/>
      <c r="BX1816" s="16"/>
      <c r="BY1816" s="16"/>
      <c r="BZ1816" s="16">
        <v>1</v>
      </c>
      <c r="CA1816" s="16"/>
      <c r="CB1816" s="16"/>
      <c r="CC1816" s="16"/>
      <c r="CD1816" s="16"/>
      <c r="CE1816" s="16"/>
      <c r="CF1816" s="16"/>
      <c r="CG1816" s="19"/>
      <c r="CH1816" s="19"/>
      <c r="CI1816" s="19"/>
      <c r="CJ1816" s="19"/>
      <c r="CK1816" s="19"/>
      <c r="CL1816" s="19"/>
      <c r="CM1816" s="19"/>
      <c r="CN1816" s="19">
        <v>1</v>
      </c>
      <c r="CO1816" s="19"/>
      <c r="CP1816" s="19"/>
      <c r="CQ1816" s="19"/>
      <c r="CR1816" s="19"/>
    </row>
    <row r="1817" spans="1:96" ht="107" customHeight="1">
      <c r="A1817" s="11" cm="1">
        <f t="array" ref="A1817">SUMPRODUCT(--ISNUMBER(SEARCH({"stranding","stranded"},E1817)))</f>
        <v>0</v>
      </c>
      <c r="B1817" s="12">
        <v>1992</v>
      </c>
      <c r="C1817" s="21" t="s">
        <v>3712</v>
      </c>
      <c r="D1817" s="22">
        <v>2012</v>
      </c>
      <c r="E1817" s="15" t="s">
        <v>3713</v>
      </c>
      <c r="F1817" s="15" t="s">
        <v>7270</v>
      </c>
      <c r="G1817" s="15">
        <f t="shared" si="28"/>
        <v>7</v>
      </c>
      <c r="H1817" s="16"/>
      <c r="I1817" s="16"/>
      <c r="J1817" s="16"/>
      <c r="K1817" s="16"/>
      <c r="L1817" s="16"/>
      <c r="M1817" s="16"/>
      <c r="N1817" s="16"/>
      <c r="O1817" s="16"/>
      <c r="P1817" s="17"/>
      <c r="Q1817" s="17"/>
      <c r="R1817" s="17"/>
      <c r="S1817" s="17"/>
      <c r="T1817" s="18"/>
      <c r="U1817" s="18">
        <v>1</v>
      </c>
      <c r="V1817" s="18"/>
      <c r="W1817" s="18"/>
      <c r="X1817" s="19"/>
      <c r="Y1817" s="19">
        <v>1</v>
      </c>
      <c r="Z1817" s="19">
        <v>1</v>
      </c>
      <c r="AA1817" s="19"/>
      <c r="AB1817" s="19"/>
      <c r="AC1817" s="19"/>
      <c r="AD1817" s="19"/>
      <c r="AE1817" s="19"/>
      <c r="AF1817" s="19"/>
      <c r="AG1817" s="19"/>
      <c r="AH1817" s="19"/>
      <c r="AI1817" s="19"/>
      <c r="AJ1817" s="17"/>
      <c r="AK1817" s="17"/>
      <c r="AL1817" s="17"/>
      <c r="AM1817" s="17"/>
      <c r="AN1817" s="17"/>
      <c r="AO1817" s="17"/>
      <c r="AP1817" s="17"/>
      <c r="AQ1817" s="17"/>
      <c r="AR1817" s="20"/>
      <c r="AS1817" s="20"/>
      <c r="AT1817" s="20"/>
      <c r="AU1817" s="20"/>
      <c r="AV1817" s="20"/>
      <c r="AW1817" s="20"/>
      <c r="AX1817" s="20"/>
      <c r="AY1817" s="20"/>
      <c r="AZ1817" s="20"/>
      <c r="BA1817" s="20"/>
      <c r="BB1817" s="20"/>
      <c r="BC1817" s="20"/>
      <c r="BD1817" s="16"/>
      <c r="BE1817" s="16"/>
      <c r="BF1817" s="16">
        <v>1</v>
      </c>
      <c r="BG1817" s="16">
        <v>1</v>
      </c>
      <c r="BH1817" s="16"/>
      <c r="BI1817" s="16"/>
      <c r="BJ1817" s="16"/>
      <c r="BK1817" s="16"/>
      <c r="BL1817" s="16"/>
      <c r="BM1817" s="16">
        <v>1</v>
      </c>
      <c r="BN1817" s="16"/>
      <c r="BO1817" s="16"/>
      <c r="BP1817" s="16"/>
      <c r="BQ1817" s="16"/>
      <c r="BR1817" s="16"/>
      <c r="BS1817" s="16"/>
      <c r="BT1817" s="16"/>
      <c r="BU1817" s="16"/>
      <c r="BV1817" s="16"/>
      <c r="BW1817" s="16"/>
      <c r="BX1817" s="16"/>
      <c r="BY1817" s="16"/>
      <c r="BZ1817" s="16">
        <v>1</v>
      </c>
      <c r="CA1817" s="16"/>
      <c r="CB1817" s="16"/>
      <c r="CC1817" s="16"/>
      <c r="CD1817" s="16"/>
      <c r="CE1817" s="16"/>
      <c r="CF1817" s="16"/>
      <c r="CG1817" s="19"/>
      <c r="CH1817" s="19"/>
      <c r="CI1817" s="19">
        <v>1</v>
      </c>
      <c r="CJ1817" s="19"/>
      <c r="CK1817" s="19"/>
      <c r="CL1817" s="19"/>
      <c r="CM1817" s="19"/>
      <c r="CN1817" s="19"/>
      <c r="CO1817" s="19"/>
      <c r="CP1817" s="19"/>
      <c r="CQ1817" s="19"/>
      <c r="CR1817" s="19"/>
    </row>
    <row r="1818" spans="1:96" ht="107" customHeight="1">
      <c r="A1818" s="11" cm="1">
        <f t="array" ref="A1818">SUMPRODUCT(--ISNUMBER(SEARCH({"stranding","stranded"},E1818)))</f>
        <v>0</v>
      </c>
      <c r="B1818" s="12">
        <v>1993</v>
      </c>
      <c r="C1818" s="13" t="s">
        <v>3714</v>
      </c>
      <c r="D1818" s="14">
        <v>2012</v>
      </c>
      <c r="E1818" s="15" t="s">
        <v>3715</v>
      </c>
      <c r="F1818" s="15" t="s">
        <v>7271</v>
      </c>
      <c r="G1818" s="15">
        <f t="shared" si="28"/>
        <v>5</v>
      </c>
      <c r="H1818" s="16"/>
      <c r="I1818" s="16"/>
      <c r="J1818" s="16"/>
      <c r="K1818" s="16"/>
      <c r="L1818" s="16"/>
      <c r="M1818" s="16"/>
      <c r="N1818" s="16"/>
      <c r="O1818" s="16"/>
      <c r="P1818" s="17"/>
      <c r="Q1818" s="17"/>
      <c r="R1818" s="17"/>
      <c r="S1818" s="17"/>
      <c r="T1818" s="18"/>
      <c r="U1818" s="18">
        <v>1</v>
      </c>
      <c r="V1818" s="18"/>
      <c r="W1818" s="18"/>
      <c r="X1818" s="19"/>
      <c r="Y1818" s="19">
        <v>1</v>
      </c>
      <c r="Z1818" s="19">
        <v>1</v>
      </c>
      <c r="AA1818" s="19"/>
      <c r="AB1818" s="19"/>
      <c r="AC1818" s="19"/>
      <c r="AD1818" s="19"/>
      <c r="AE1818" s="19"/>
      <c r="AF1818" s="19"/>
      <c r="AG1818" s="19"/>
      <c r="AH1818" s="19"/>
      <c r="AI1818" s="19"/>
      <c r="AJ1818" s="17"/>
      <c r="AK1818" s="17"/>
      <c r="AL1818" s="17"/>
      <c r="AM1818" s="17"/>
      <c r="AN1818" s="17"/>
      <c r="AO1818" s="17"/>
      <c r="AP1818" s="17"/>
      <c r="AQ1818" s="17"/>
      <c r="AR1818" s="20"/>
      <c r="AS1818" s="20"/>
      <c r="AT1818" s="20"/>
      <c r="AU1818" s="20"/>
      <c r="AV1818" s="20"/>
      <c r="AW1818" s="20"/>
      <c r="AX1818" s="20"/>
      <c r="AY1818" s="20"/>
      <c r="AZ1818" s="20"/>
      <c r="BA1818" s="20"/>
      <c r="BB1818" s="20"/>
      <c r="BC1818" s="20"/>
      <c r="BD1818" s="16"/>
      <c r="BE1818" s="16"/>
      <c r="BF1818" s="16"/>
      <c r="BG1818" s="16"/>
      <c r="BH1818" s="16"/>
      <c r="BI1818" s="16"/>
      <c r="BJ1818" s="16"/>
      <c r="BK1818" s="16"/>
      <c r="BL1818" s="16"/>
      <c r="BM1818" s="16"/>
      <c r="BN1818" s="16"/>
      <c r="BO1818" s="16"/>
      <c r="BP1818" s="16"/>
      <c r="BQ1818" s="16"/>
      <c r="BR1818" s="16"/>
      <c r="BS1818" s="16"/>
      <c r="BT1818" s="16"/>
      <c r="BU1818" s="16"/>
      <c r="BV1818" s="16"/>
      <c r="BW1818" s="16"/>
      <c r="BX1818" s="16"/>
      <c r="BY1818" s="16"/>
      <c r="BZ1818" s="16">
        <v>1</v>
      </c>
      <c r="CA1818" s="16"/>
      <c r="CB1818" s="16"/>
      <c r="CC1818" s="16"/>
      <c r="CD1818" s="16"/>
      <c r="CE1818" s="16"/>
      <c r="CF1818" s="16">
        <v>1</v>
      </c>
      <c r="CG1818" s="19"/>
      <c r="CH1818" s="19"/>
      <c r="CI1818" s="19"/>
      <c r="CJ1818" s="19"/>
      <c r="CK1818" s="19"/>
      <c r="CL1818" s="19"/>
      <c r="CM1818" s="19"/>
      <c r="CN1818" s="19"/>
      <c r="CO1818" s="19">
        <v>1</v>
      </c>
      <c r="CP1818" s="19"/>
      <c r="CQ1818" s="19"/>
      <c r="CR1818" s="19"/>
    </row>
    <row r="1819" spans="1:96" ht="107" customHeight="1">
      <c r="A1819" s="11" cm="1">
        <f t="array" ref="A1819">SUMPRODUCT(--ISNUMBER(SEARCH({"stranding","stranded"},E1819)))</f>
        <v>0</v>
      </c>
      <c r="B1819" s="12">
        <v>1994</v>
      </c>
      <c r="C1819" s="21" t="s">
        <v>3716</v>
      </c>
      <c r="D1819" s="22">
        <v>2012</v>
      </c>
      <c r="E1819" s="23" t="s">
        <v>3717</v>
      </c>
      <c r="F1819" s="23" t="s">
        <v>6003</v>
      </c>
      <c r="G1819" s="15">
        <f t="shared" si="28"/>
        <v>6</v>
      </c>
      <c r="H1819" s="16"/>
      <c r="I1819" s="16"/>
      <c r="J1819" s="16"/>
      <c r="K1819" s="16"/>
      <c r="L1819" s="16">
        <v>1</v>
      </c>
      <c r="M1819" s="16"/>
      <c r="N1819" s="16"/>
      <c r="O1819" s="16"/>
      <c r="P1819" s="17">
        <v>1</v>
      </c>
      <c r="Q1819" s="17"/>
      <c r="R1819" s="17"/>
      <c r="S1819" s="17"/>
      <c r="T1819" s="18"/>
      <c r="U1819" s="18">
        <v>1</v>
      </c>
      <c r="V1819" s="18"/>
      <c r="W1819" s="18">
        <v>1</v>
      </c>
      <c r="X1819" s="19"/>
      <c r="Y1819" s="19">
        <v>1</v>
      </c>
      <c r="Z1819" s="19"/>
      <c r="AA1819" s="19">
        <v>1</v>
      </c>
      <c r="AB1819" s="19"/>
      <c r="AC1819" s="19"/>
      <c r="AD1819" s="19"/>
      <c r="AE1819" s="19"/>
      <c r="AF1819" s="19"/>
      <c r="AG1819" s="19"/>
      <c r="AH1819" s="19"/>
      <c r="AI1819" s="19"/>
      <c r="AJ1819" s="17"/>
      <c r="AK1819" s="17"/>
      <c r="AL1819" s="17"/>
      <c r="AM1819" s="17"/>
      <c r="AN1819" s="17"/>
      <c r="AO1819" s="17"/>
      <c r="AP1819" s="17"/>
      <c r="AQ1819" s="17"/>
      <c r="AR1819" s="20"/>
      <c r="AS1819" s="20"/>
      <c r="AT1819" s="20"/>
      <c r="AU1819" s="20"/>
      <c r="AV1819" s="20"/>
      <c r="AW1819" s="20"/>
      <c r="AX1819" s="20"/>
      <c r="AY1819" s="20"/>
      <c r="AZ1819" s="20"/>
      <c r="BA1819" s="20"/>
      <c r="BB1819" s="20"/>
      <c r="BC1819" s="20"/>
      <c r="BD1819" s="16"/>
      <c r="BE1819" s="16"/>
      <c r="BF1819" s="16"/>
      <c r="BG1819" s="16"/>
      <c r="BH1819" s="16"/>
      <c r="BI1819" s="16"/>
      <c r="BJ1819" s="16"/>
      <c r="BK1819" s="16"/>
      <c r="BL1819" s="16"/>
      <c r="BM1819" s="16"/>
      <c r="BN1819" s="16"/>
      <c r="BO1819" s="16"/>
      <c r="BP1819" s="16"/>
      <c r="BQ1819" s="16"/>
      <c r="BR1819" s="16"/>
      <c r="BS1819" s="16"/>
      <c r="BT1819" s="16"/>
      <c r="BU1819" s="16"/>
      <c r="BV1819" s="16"/>
      <c r="BW1819" s="16"/>
      <c r="BX1819" s="16"/>
      <c r="BY1819" s="16"/>
      <c r="BZ1819" s="16"/>
      <c r="CA1819" s="16">
        <v>1</v>
      </c>
      <c r="CB1819" s="16"/>
      <c r="CC1819" s="16"/>
      <c r="CD1819" s="16"/>
      <c r="CE1819" s="16"/>
      <c r="CF1819" s="16"/>
      <c r="CG1819" s="19"/>
      <c r="CH1819" s="19"/>
      <c r="CI1819" s="19"/>
      <c r="CJ1819" s="19"/>
      <c r="CK1819" s="19"/>
      <c r="CL1819" s="19"/>
      <c r="CM1819" s="19"/>
      <c r="CN1819" s="19"/>
      <c r="CO1819" s="19"/>
      <c r="CP1819" s="19"/>
      <c r="CQ1819" s="19"/>
      <c r="CR1819" s="19"/>
    </row>
    <row r="1820" spans="1:96" ht="107" customHeight="1">
      <c r="A1820" s="11" cm="1">
        <f t="array" ref="A1820">SUMPRODUCT(--ISNUMBER(SEARCH({"stranding","stranded"},E1820)))</f>
        <v>0</v>
      </c>
      <c r="B1820" s="12">
        <v>1995</v>
      </c>
      <c r="C1820" s="13" t="s">
        <v>3718</v>
      </c>
      <c r="D1820" s="14">
        <v>2012</v>
      </c>
      <c r="E1820" s="15" t="s">
        <v>3719</v>
      </c>
      <c r="F1820" s="15" t="s">
        <v>8068</v>
      </c>
      <c r="G1820" s="15">
        <f t="shared" si="28"/>
        <v>6</v>
      </c>
      <c r="H1820" s="16"/>
      <c r="I1820" s="16"/>
      <c r="J1820" s="16"/>
      <c r="K1820" s="16">
        <v>1</v>
      </c>
      <c r="L1820" s="16"/>
      <c r="M1820" s="16"/>
      <c r="N1820" s="16"/>
      <c r="O1820" s="16"/>
      <c r="P1820" s="17"/>
      <c r="Q1820" s="17"/>
      <c r="R1820" s="17"/>
      <c r="S1820" s="17"/>
      <c r="T1820" s="18"/>
      <c r="U1820" s="18">
        <v>1</v>
      </c>
      <c r="V1820" s="18"/>
      <c r="W1820" s="18"/>
      <c r="X1820" s="19"/>
      <c r="Y1820" s="19">
        <v>1</v>
      </c>
      <c r="Z1820" s="19"/>
      <c r="AA1820" s="19"/>
      <c r="AB1820" s="19"/>
      <c r="AC1820" s="19"/>
      <c r="AD1820" s="19"/>
      <c r="AE1820" s="19"/>
      <c r="AF1820" s="19"/>
      <c r="AG1820" s="19"/>
      <c r="AH1820" s="19"/>
      <c r="AI1820" s="19"/>
      <c r="AJ1820" s="17">
        <v>1</v>
      </c>
      <c r="AK1820" s="17"/>
      <c r="AL1820" s="17"/>
      <c r="AM1820" s="17"/>
      <c r="AN1820" s="17"/>
      <c r="AO1820" s="17"/>
      <c r="AP1820" s="17"/>
      <c r="AQ1820" s="17"/>
      <c r="AR1820" s="20"/>
      <c r="AS1820" s="20"/>
      <c r="AT1820" s="20"/>
      <c r="AU1820" s="20"/>
      <c r="AV1820" s="20"/>
      <c r="AW1820" s="20"/>
      <c r="AX1820" s="20"/>
      <c r="AY1820" s="20"/>
      <c r="AZ1820" s="20"/>
      <c r="BA1820" s="20"/>
      <c r="BB1820" s="20"/>
      <c r="BC1820" s="20"/>
      <c r="BD1820" s="16">
        <v>1</v>
      </c>
      <c r="BE1820" s="16"/>
      <c r="BF1820" s="16">
        <v>1</v>
      </c>
      <c r="BG1820" s="16"/>
      <c r="BH1820" s="16"/>
      <c r="BI1820" s="16"/>
      <c r="BJ1820" s="16"/>
      <c r="BK1820" s="16"/>
      <c r="BL1820" s="16"/>
      <c r="BM1820" s="16"/>
      <c r="BN1820" s="16"/>
      <c r="BO1820" s="16"/>
      <c r="BP1820" s="16"/>
      <c r="BQ1820" s="16"/>
      <c r="BR1820" s="16"/>
      <c r="BS1820" s="16"/>
      <c r="BT1820" s="16">
        <v>1</v>
      </c>
      <c r="BU1820" s="16"/>
      <c r="BV1820" s="16"/>
      <c r="BW1820" s="16"/>
      <c r="BX1820" s="16"/>
      <c r="BY1820" s="16"/>
      <c r="BZ1820" s="16"/>
      <c r="CA1820" s="16"/>
      <c r="CB1820" s="16"/>
      <c r="CC1820" s="16"/>
      <c r="CD1820" s="16"/>
      <c r="CE1820" s="16"/>
      <c r="CF1820" s="16"/>
      <c r="CG1820" s="19"/>
      <c r="CH1820" s="19"/>
      <c r="CI1820" s="19"/>
      <c r="CJ1820" s="19"/>
      <c r="CK1820" s="19"/>
      <c r="CL1820" s="19"/>
      <c r="CM1820" s="19"/>
      <c r="CN1820" s="19">
        <v>1</v>
      </c>
      <c r="CO1820" s="19"/>
      <c r="CP1820" s="19"/>
      <c r="CQ1820" s="19"/>
      <c r="CR1820" s="19"/>
    </row>
    <row r="1821" spans="1:96" ht="107" customHeight="1">
      <c r="A1821" s="11" cm="1">
        <f t="array" ref="A1821">SUMPRODUCT(--ISNUMBER(SEARCH({"stranding","stranded"},E1821)))</f>
        <v>0</v>
      </c>
      <c r="B1821" s="12">
        <v>1996</v>
      </c>
      <c r="C1821" s="21" t="s">
        <v>3720</v>
      </c>
      <c r="D1821" s="22">
        <v>2012</v>
      </c>
      <c r="E1821" s="15" t="s">
        <v>3721</v>
      </c>
      <c r="F1821" s="15" t="s">
        <v>8069</v>
      </c>
      <c r="G1821" s="15">
        <f t="shared" si="28"/>
        <v>11</v>
      </c>
      <c r="H1821" s="16"/>
      <c r="I1821" s="16"/>
      <c r="J1821" s="16">
        <v>1</v>
      </c>
      <c r="K1821" s="16"/>
      <c r="L1821" s="16"/>
      <c r="M1821" s="16"/>
      <c r="N1821" s="16">
        <v>2</v>
      </c>
      <c r="O1821" s="16"/>
      <c r="P1821" s="17">
        <v>1</v>
      </c>
      <c r="Q1821" s="17"/>
      <c r="R1821" s="17"/>
      <c r="S1821" s="17"/>
      <c r="T1821" s="18"/>
      <c r="U1821" s="18">
        <v>1</v>
      </c>
      <c r="V1821" s="18"/>
      <c r="W1821" s="18">
        <v>1</v>
      </c>
      <c r="X1821" s="19">
        <v>1</v>
      </c>
      <c r="Y1821" s="19"/>
      <c r="Z1821" s="19"/>
      <c r="AA1821" s="19"/>
      <c r="AB1821" s="19"/>
      <c r="AC1821" s="19"/>
      <c r="AD1821" s="19"/>
      <c r="AE1821" s="19"/>
      <c r="AF1821" s="19">
        <v>1</v>
      </c>
      <c r="AG1821" s="19">
        <v>1</v>
      </c>
      <c r="AH1821" s="19"/>
      <c r="AI1821" s="19"/>
      <c r="AJ1821" s="17">
        <v>1</v>
      </c>
      <c r="AK1821" s="17"/>
      <c r="AL1821" s="17"/>
      <c r="AM1821" s="17"/>
      <c r="AN1821" s="17"/>
      <c r="AO1821" s="17"/>
      <c r="AP1821" s="17"/>
      <c r="AQ1821" s="17"/>
      <c r="AR1821" s="20"/>
      <c r="AS1821" s="20"/>
      <c r="AT1821" s="20"/>
      <c r="AU1821" s="20"/>
      <c r="AV1821" s="20"/>
      <c r="AW1821" s="20"/>
      <c r="AX1821" s="20">
        <v>1</v>
      </c>
      <c r="AY1821" s="20"/>
      <c r="AZ1821" s="20"/>
      <c r="BA1821" s="20"/>
      <c r="BB1821" s="20"/>
      <c r="BC1821" s="20"/>
      <c r="BD1821" s="16">
        <v>1</v>
      </c>
      <c r="BE1821" s="16"/>
      <c r="BF1821" s="16"/>
      <c r="BG1821" s="16"/>
      <c r="BH1821" s="16"/>
      <c r="BI1821" s="16"/>
      <c r="BJ1821" s="16"/>
      <c r="BK1821" s="16"/>
      <c r="BL1821" s="16">
        <v>1</v>
      </c>
      <c r="BM1821" s="16"/>
      <c r="BN1821" s="16"/>
      <c r="BO1821" s="16"/>
      <c r="BP1821" s="16"/>
      <c r="BQ1821" s="16"/>
      <c r="BR1821" s="16"/>
      <c r="BS1821" s="16"/>
      <c r="BT1821" s="16"/>
      <c r="BU1821" s="16"/>
      <c r="BV1821" s="16"/>
      <c r="BW1821" s="16"/>
      <c r="BX1821" s="16"/>
      <c r="BY1821" s="16">
        <v>1</v>
      </c>
      <c r="BZ1821" s="16"/>
      <c r="CA1821" s="16"/>
      <c r="CB1821" s="16"/>
      <c r="CC1821" s="16"/>
      <c r="CD1821" s="16"/>
      <c r="CE1821" s="16"/>
      <c r="CF1821" s="16"/>
      <c r="CG1821" s="19"/>
      <c r="CH1821" s="19"/>
      <c r="CI1821" s="19"/>
      <c r="CJ1821" s="19"/>
      <c r="CK1821" s="19"/>
      <c r="CL1821" s="19"/>
      <c r="CM1821" s="19"/>
      <c r="CN1821" s="19">
        <v>1</v>
      </c>
      <c r="CO1821" s="19"/>
      <c r="CP1821" s="19"/>
      <c r="CQ1821" s="19"/>
      <c r="CR1821" s="19"/>
    </row>
    <row r="1822" spans="1:96" ht="107" customHeight="1">
      <c r="A1822" s="11" cm="1">
        <f t="array" ref="A1822">SUMPRODUCT(--ISNUMBER(SEARCH({"stranding","stranded"},E1822)))</f>
        <v>0</v>
      </c>
      <c r="B1822" s="12">
        <v>1997</v>
      </c>
      <c r="C1822" s="13" t="s">
        <v>3722</v>
      </c>
      <c r="D1822" s="14">
        <v>2012</v>
      </c>
      <c r="E1822" s="23" t="s">
        <v>3723</v>
      </c>
      <c r="F1822" s="23" t="s">
        <v>7272</v>
      </c>
      <c r="G1822" s="15">
        <f t="shared" si="28"/>
        <v>6</v>
      </c>
      <c r="H1822" s="16"/>
      <c r="I1822" s="16"/>
      <c r="J1822" s="16"/>
      <c r="K1822" s="16"/>
      <c r="L1822" s="16"/>
      <c r="M1822" s="16"/>
      <c r="N1822" s="16"/>
      <c r="O1822" s="16"/>
      <c r="P1822" s="17">
        <v>1</v>
      </c>
      <c r="Q1822" s="17"/>
      <c r="R1822" s="17"/>
      <c r="S1822" s="17"/>
      <c r="T1822" s="18"/>
      <c r="U1822" s="18"/>
      <c r="V1822" s="18"/>
      <c r="W1822" s="18"/>
      <c r="X1822" s="19"/>
      <c r="Y1822" s="19">
        <v>1</v>
      </c>
      <c r="Z1822" s="19"/>
      <c r="AA1822" s="19">
        <v>1</v>
      </c>
      <c r="AB1822" s="19"/>
      <c r="AC1822" s="19"/>
      <c r="AD1822" s="19"/>
      <c r="AE1822" s="19"/>
      <c r="AF1822" s="19"/>
      <c r="AG1822" s="19"/>
      <c r="AH1822" s="19"/>
      <c r="AI1822" s="19"/>
      <c r="AJ1822" s="17"/>
      <c r="AK1822" s="17"/>
      <c r="AL1822" s="17"/>
      <c r="AM1822" s="17"/>
      <c r="AN1822" s="17"/>
      <c r="AO1822" s="17"/>
      <c r="AP1822" s="17"/>
      <c r="AQ1822" s="17"/>
      <c r="AR1822" s="20"/>
      <c r="AS1822" s="20"/>
      <c r="AT1822" s="20"/>
      <c r="AU1822" s="20"/>
      <c r="AV1822" s="20"/>
      <c r="AW1822" s="20"/>
      <c r="AX1822" s="20"/>
      <c r="AY1822" s="20"/>
      <c r="AZ1822" s="20"/>
      <c r="BA1822" s="20"/>
      <c r="BB1822" s="20"/>
      <c r="BC1822" s="20"/>
      <c r="BD1822" s="16"/>
      <c r="BE1822" s="16"/>
      <c r="BF1822" s="16"/>
      <c r="BG1822" s="16"/>
      <c r="BH1822" s="16"/>
      <c r="BI1822" s="16"/>
      <c r="BJ1822" s="16"/>
      <c r="BK1822" s="16"/>
      <c r="BL1822" s="16"/>
      <c r="BM1822" s="16"/>
      <c r="BN1822" s="16"/>
      <c r="BO1822" s="16"/>
      <c r="BP1822" s="16"/>
      <c r="BQ1822" s="16"/>
      <c r="BR1822" s="16">
        <v>1</v>
      </c>
      <c r="BS1822" s="16"/>
      <c r="BT1822" s="16"/>
      <c r="BU1822" s="16"/>
      <c r="BV1822" s="16"/>
      <c r="BW1822" s="16"/>
      <c r="BX1822" s="16"/>
      <c r="BY1822" s="16"/>
      <c r="BZ1822" s="16"/>
      <c r="CA1822" s="16"/>
      <c r="CB1822" s="16"/>
      <c r="CC1822" s="16">
        <v>1</v>
      </c>
      <c r="CD1822" s="16"/>
      <c r="CE1822" s="16"/>
      <c r="CF1822" s="16">
        <v>1</v>
      </c>
      <c r="CG1822" s="19"/>
      <c r="CH1822" s="19"/>
      <c r="CI1822" s="19">
        <v>1</v>
      </c>
      <c r="CJ1822" s="19"/>
      <c r="CK1822" s="19"/>
      <c r="CL1822" s="19"/>
      <c r="CM1822" s="19"/>
      <c r="CN1822" s="19"/>
      <c r="CO1822" s="19"/>
      <c r="CP1822" s="19"/>
      <c r="CQ1822" s="19"/>
      <c r="CR1822" s="19"/>
    </row>
    <row r="1823" spans="1:96" ht="107" customHeight="1">
      <c r="A1823" s="11" cm="1">
        <f t="array" ref="A1823">SUMPRODUCT(--ISNUMBER(SEARCH({"stranding","stranded"},E1823)))</f>
        <v>0</v>
      </c>
      <c r="B1823" s="12">
        <v>1998</v>
      </c>
      <c r="C1823" s="21" t="s">
        <v>3724</v>
      </c>
      <c r="D1823" s="22">
        <v>2012</v>
      </c>
      <c r="E1823" s="15" t="s">
        <v>3725</v>
      </c>
      <c r="F1823" s="15" t="s">
        <v>5970</v>
      </c>
      <c r="G1823" s="15">
        <f t="shared" si="28"/>
        <v>6</v>
      </c>
      <c r="H1823" s="16"/>
      <c r="I1823" s="16"/>
      <c r="J1823" s="16"/>
      <c r="K1823" s="16">
        <v>1</v>
      </c>
      <c r="L1823" s="16"/>
      <c r="M1823" s="16"/>
      <c r="N1823" s="16"/>
      <c r="O1823" s="16"/>
      <c r="P1823" s="17">
        <v>1</v>
      </c>
      <c r="Q1823" s="17"/>
      <c r="R1823" s="17"/>
      <c r="S1823" s="17"/>
      <c r="T1823" s="18"/>
      <c r="U1823" s="18">
        <v>1</v>
      </c>
      <c r="V1823" s="18"/>
      <c r="W1823" s="18">
        <v>1</v>
      </c>
      <c r="X1823" s="19"/>
      <c r="Y1823" s="19">
        <v>1</v>
      </c>
      <c r="Z1823" s="19">
        <v>1</v>
      </c>
      <c r="AA1823" s="19"/>
      <c r="AB1823" s="19"/>
      <c r="AC1823" s="19"/>
      <c r="AD1823" s="19"/>
      <c r="AE1823" s="19"/>
      <c r="AF1823" s="19"/>
      <c r="AG1823" s="19"/>
      <c r="AH1823" s="19"/>
      <c r="AI1823" s="19"/>
      <c r="AJ1823" s="17"/>
      <c r="AK1823" s="17"/>
      <c r="AL1823" s="17"/>
      <c r="AM1823" s="17"/>
      <c r="AN1823" s="17"/>
      <c r="AO1823" s="17"/>
      <c r="AP1823" s="17"/>
      <c r="AQ1823" s="17"/>
      <c r="AR1823" s="20"/>
      <c r="AS1823" s="20"/>
      <c r="AT1823" s="20"/>
      <c r="AU1823" s="20"/>
      <c r="AV1823" s="20"/>
      <c r="AW1823" s="20"/>
      <c r="AX1823" s="20"/>
      <c r="AY1823" s="20"/>
      <c r="AZ1823" s="20"/>
      <c r="BA1823" s="20"/>
      <c r="BB1823" s="20"/>
      <c r="BC1823" s="20"/>
      <c r="BD1823" s="16"/>
      <c r="BE1823" s="16"/>
      <c r="BF1823" s="16"/>
      <c r="BG1823" s="16"/>
      <c r="BH1823" s="16"/>
      <c r="BI1823" s="16"/>
      <c r="BJ1823" s="16"/>
      <c r="BK1823" s="16"/>
      <c r="BL1823" s="16"/>
      <c r="BM1823" s="16"/>
      <c r="BN1823" s="16"/>
      <c r="BO1823" s="16"/>
      <c r="BP1823" s="16"/>
      <c r="BQ1823" s="16"/>
      <c r="BR1823" s="16"/>
      <c r="BS1823" s="16"/>
      <c r="BT1823" s="16"/>
      <c r="BU1823" s="16"/>
      <c r="BV1823" s="16"/>
      <c r="BW1823" s="16"/>
      <c r="BX1823" s="16"/>
      <c r="BY1823" s="16"/>
      <c r="BZ1823" s="16">
        <v>1</v>
      </c>
      <c r="CA1823" s="16"/>
      <c r="CB1823" s="16"/>
      <c r="CC1823" s="16"/>
      <c r="CD1823" s="16"/>
      <c r="CE1823" s="16"/>
      <c r="CF1823" s="16"/>
      <c r="CG1823" s="19"/>
      <c r="CH1823" s="19"/>
      <c r="CI1823" s="19"/>
      <c r="CJ1823" s="19"/>
      <c r="CK1823" s="19"/>
      <c r="CL1823" s="19">
        <v>1</v>
      </c>
      <c r="CM1823" s="19"/>
      <c r="CN1823" s="19"/>
      <c r="CO1823" s="19"/>
      <c r="CP1823" s="19"/>
      <c r="CQ1823" s="19"/>
      <c r="CR1823" s="19"/>
    </row>
    <row r="1824" spans="1:96" ht="107" customHeight="1">
      <c r="A1824" s="11" cm="1">
        <f t="array" ref="A1824">SUMPRODUCT(--ISNUMBER(SEARCH({"stranding","stranded"},E1824)))</f>
        <v>0</v>
      </c>
      <c r="B1824" s="12">
        <v>2000</v>
      </c>
      <c r="C1824" s="21" t="s">
        <v>3726</v>
      </c>
      <c r="D1824" s="22">
        <v>2012</v>
      </c>
      <c r="E1824" s="23" t="s">
        <v>3727</v>
      </c>
      <c r="F1824" s="23" t="s">
        <v>5983</v>
      </c>
      <c r="G1824" s="15">
        <f t="shared" si="28"/>
        <v>4</v>
      </c>
      <c r="H1824" s="16"/>
      <c r="I1824" s="16"/>
      <c r="J1824" s="16"/>
      <c r="K1824" s="16"/>
      <c r="L1824" s="16"/>
      <c r="M1824" s="16">
        <v>1</v>
      </c>
      <c r="N1824" s="16"/>
      <c r="O1824" s="16"/>
      <c r="P1824" s="17"/>
      <c r="Q1824" s="17"/>
      <c r="R1824" s="17"/>
      <c r="S1824" s="17"/>
      <c r="T1824" s="18"/>
      <c r="U1824" s="18">
        <v>1</v>
      </c>
      <c r="V1824" s="18"/>
      <c r="W1824" s="18"/>
      <c r="X1824" s="19"/>
      <c r="Y1824" s="19">
        <v>1</v>
      </c>
      <c r="Z1824" s="19">
        <v>1</v>
      </c>
      <c r="AA1824" s="19"/>
      <c r="AB1824" s="19"/>
      <c r="AC1824" s="19"/>
      <c r="AD1824" s="19"/>
      <c r="AE1824" s="19"/>
      <c r="AF1824" s="19"/>
      <c r="AG1824" s="19"/>
      <c r="AH1824" s="19"/>
      <c r="AI1824" s="19"/>
      <c r="AJ1824" s="17"/>
      <c r="AK1824" s="17"/>
      <c r="AL1824" s="17"/>
      <c r="AM1824" s="17"/>
      <c r="AN1824" s="17"/>
      <c r="AO1824" s="17"/>
      <c r="AP1824" s="17"/>
      <c r="AQ1824" s="17"/>
      <c r="AR1824" s="20"/>
      <c r="AS1824" s="20"/>
      <c r="AT1824" s="20"/>
      <c r="AU1824" s="20"/>
      <c r="AV1824" s="20"/>
      <c r="AW1824" s="20"/>
      <c r="AX1824" s="20"/>
      <c r="AY1824" s="20"/>
      <c r="AZ1824" s="20"/>
      <c r="BA1824" s="20"/>
      <c r="BB1824" s="20"/>
      <c r="BC1824" s="20"/>
      <c r="BD1824" s="16"/>
      <c r="BE1824" s="16"/>
      <c r="BF1824" s="16"/>
      <c r="BG1824" s="16"/>
      <c r="BH1824" s="16"/>
      <c r="BI1824" s="16"/>
      <c r="BJ1824" s="16"/>
      <c r="BK1824" s="16"/>
      <c r="BL1824" s="16"/>
      <c r="BM1824" s="16"/>
      <c r="BN1824" s="16"/>
      <c r="BO1824" s="16"/>
      <c r="BP1824" s="16"/>
      <c r="BQ1824" s="16"/>
      <c r="BR1824" s="16"/>
      <c r="BS1824" s="16"/>
      <c r="BT1824" s="16"/>
      <c r="BU1824" s="16"/>
      <c r="BV1824" s="16"/>
      <c r="BW1824" s="16"/>
      <c r="BX1824" s="16"/>
      <c r="BY1824" s="16"/>
      <c r="BZ1824" s="16">
        <v>1</v>
      </c>
      <c r="CA1824" s="16"/>
      <c r="CB1824" s="16"/>
      <c r="CC1824" s="16"/>
      <c r="CD1824" s="16"/>
      <c r="CE1824" s="16"/>
      <c r="CF1824" s="16"/>
      <c r="CG1824" s="19"/>
      <c r="CH1824" s="19"/>
      <c r="CI1824" s="19"/>
      <c r="CJ1824" s="19">
        <v>1</v>
      </c>
      <c r="CK1824" s="19"/>
      <c r="CL1824" s="19"/>
      <c r="CM1824" s="19"/>
      <c r="CN1824" s="19"/>
      <c r="CO1824" s="19"/>
      <c r="CP1824" s="19"/>
      <c r="CQ1824" s="19"/>
      <c r="CR1824" s="19"/>
    </row>
    <row r="1825" spans="1:96" ht="107" customHeight="1">
      <c r="A1825" s="11" cm="1">
        <f t="array" ref="A1825">SUMPRODUCT(--ISNUMBER(SEARCH({"stranding","stranded"},E1825)))</f>
        <v>0</v>
      </c>
      <c r="B1825" s="12">
        <v>2001</v>
      </c>
      <c r="C1825" s="13" t="s">
        <v>3728</v>
      </c>
      <c r="D1825" s="14">
        <v>2012</v>
      </c>
      <c r="E1825" s="15" t="s">
        <v>3729</v>
      </c>
      <c r="F1825" s="15" t="s">
        <v>7273</v>
      </c>
      <c r="G1825" s="15">
        <f t="shared" si="28"/>
        <v>7</v>
      </c>
      <c r="H1825" s="16"/>
      <c r="I1825" s="16"/>
      <c r="J1825" s="16">
        <v>1</v>
      </c>
      <c r="K1825" s="16"/>
      <c r="L1825" s="16"/>
      <c r="M1825" s="16"/>
      <c r="N1825" s="16"/>
      <c r="O1825" s="16"/>
      <c r="P1825" s="17"/>
      <c r="Q1825" s="17"/>
      <c r="R1825" s="17"/>
      <c r="S1825" s="17"/>
      <c r="T1825" s="18"/>
      <c r="U1825" s="18">
        <v>1</v>
      </c>
      <c r="V1825" s="18"/>
      <c r="W1825" s="18">
        <v>1</v>
      </c>
      <c r="X1825" s="19"/>
      <c r="Y1825" s="19">
        <v>1</v>
      </c>
      <c r="Z1825" s="19">
        <v>1</v>
      </c>
      <c r="AA1825" s="19"/>
      <c r="AB1825" s="19"/>
      <c r="AC1825" s="19"/>
      <c r="AD1825" s="19"/>
      <c r="AE1825" s="19"/>
      <c r="AF1825" s="19"/>
      <c r="AG1825" s="19"/>
      <c r="AH1825" s="19"/>
      <c r="AI1825" s="19"/>
      <c r="AJ1825" s="17"/>
      <c r="AK1825" s="17"/>
      <c r="AL1825" s="17"/>
      <c r="AM1825" s="17"/>
      <c r="AN1825" s="17"/>
      <c r="AO1825" s="17"/>
      <c r="AP1825" s="17"/>
      <c r="AQ1825" s="17"/>
      <c r="AR1825" s="20"/>
      <c r="AS1825" s="20"/>
      <c r="AT1825" s="20"/>
      <c r="AU1825" s="20"/>
      <c r="AV1825" s="20"/>
      <c r="AW1825" s="20"/>
      <c r="AX1825" s="20"/>
      <c r="AY1825" s="20"/>
      <c r="AZ1825" s="20"/>
      <c r="BA1825" s="20"/>
      <c r="BB1825" s="20"/>
      <c r="BC1825" s="20"/>
      <c r="BD1825" s="16"/>
      <c r="BE1825" s="16"/>
      <c r="BF1825" s="16"/>
      <c r="BG1825" s="16"/>
      <c r="BH1825" s="16"/>
      <c r="BI1825" s="16">
        <v>1</v>
      </c>
      <c r="BJ1825" s="16">
        <v>1</v>
      </c>
      <c r="BK1825" s="16"/>
      <c r="BL1825" s="16"/>
      <c r="BM1825" s="16"/>
      <c r="BN1825" s="16"/>
      <c r="BO1825" s="16"/>
      <c r="BP1825" s="16"/>
      <c r="BQ1825" s="16"/>
      <c r="BR1825" s="16"/>
      <c r="BS1825" s="16"/>
      <c r="BT1825" s="16"/>
      <c r="BU1825" s="16"/>
      <c r="BV1825" s="16"/>
      <c r="BW1825" s="16"/>
      <c r="BX1825" s="16"/>
      <c r="BY1825" s="16"/>
      <c r="BZ1825" s="16">
        <v>1</v>
      </c>
      <c r="CA1825" s="16"/>
      <c r="CB1825" s="16"/>
      <c r="CC1825" s="16"/>
      <c r="CD1825" s="16"/>
      <c r="CE1825" s="16"/>
      <c r="CF1825" s="16"/>
      <c r="CG1825" s="19"/>
      <c r="CH1825" s="19"/>
      <c r="CI1825" s="19"/>
      <c r="CJ1825" s="19"/>
      <c r="CK1825" s="19">
        <v>1</v>
      </c>
      <c r="CL1825" s="19"/>
      <c r="CM1825" s="19"/>
      <c r="CN1825" s="19"/>
      <c r="CO1825" s="19"/>
      <c r="CP1825" s="19"/>
      <c r="CQ1825" s="19"/>
      <c r="CR1825" s="19"/>
    </row>
    <row r="1826" spans="1:96" ht="107" customHeight="1">
      <c r="A1826" s="11" cm="1">
        <f t="array" ref="A1826">SUMPRODUCT(--ISNUMBER(SEARCH({"stranding","stranded"},E1826)))</f>
        <v>0</v>
      </c>
      <c r="B1826" s="12">
        <v>2003</v>
      </c>
      <c r="C1826" s="13" t="s">
        <v>3730</v>
      </c>
      <c r="D1826" s="14">
        <v>2012</v>
      </c>
      <c r="E1826" s="15" t="s">
        <v>3731</v>
      </c>
      <c r="F1826" s="15" t="s">
        <v>8070</v>
      </c>
      <c r="G1826" s="15">
        <f t="shared" si="28"/>
        <v>9</v>
      </c>
      <c r="H1826" s="16"/>
      <c r="I1826" s="16">
        <v>2</v>
      </c>
      <c r="J1826" s="16"/>
      <c r="K1826" s="16"/>
      <c r="L1826" s="16"/>
      <c r="M1826" s="16"/>
      <c r="N1826" s="16"/>
      <c r="O1826" s="16"/>
      <c r="P1826" s="17">
        <v>1</v>
      </c>
      <c r="Q1826" s="17"/>
      <c r="R1826" s="17"/>
      <c r="S1826" s="17"/>
      <c r="T1826" s="18"/>
      <c r="U1826" s="18">
        <v>1</v>
      </c>
      <c r="V1826" s="18"/>
      <c r="W1826" s="18">
        <v>1</v>
      </c>
      <c r="X1826" s="19">
        <v>1</v>
      </c>
      <c r="Y1826" s="19">
        <v>1</v>
      </c>
      <c r="Z1826" s="19">
        <v>1</v>
      </c>
      <c r="AA1826" s="19"/>
      <c r="AB1826" s="19"/>
      <c r="AC1826" s="19"/>
      <c r="AD1826" s="19"/>
      <c r="AE1826" s="19"/>
      <c r="AF1826" s="19"/>
      <c r="AG1826" s="19"/>
      <c r="AH1826" s="19"/>
      <c r="AI1826" s="19"/>
      <c r="AJ1826" s="17"/>
      <c r="AK1826" s="17"/>
      <c r="AL1826" s="17"/>
      <c r="AM1826" s="17"/>
      <c r="AN1826" s="17"/>
      <c r="AO1826" s="17"/>
      <c r="AP1826" s="17"/>
      <c r="AQ1826" s="17"/>
      <c r="AR1826" s="20"/>
      <c r="AS1826" s="20"/>
      <c r="AT1826" s="20"/>
      <c r="AU1826" s="20"/>
      <c r="AV1826" s="20"/>
      <c r="AW1826" s="20"/>
      <c r="AX1826" s="20"/>
      <c r="AY1826" s="20"/>
      <c r="AZ1826" s="20"/>
      <c r="BA1826" s="20"/>
      <c r="BB1826" s="20"/>
      <c r="BC1826" s="20"/>
      <c r="BD1826" s="16"/>
      <c r="BE1826" s="16"/>
      <c r="BF1826" s="16"/>
      <c r="BG1826" s="16"/>
      <c r="BH1826" s="16"/>
      <c r="BI1826" s="16">
        <v>1</v>
      </c>
      <c r="BJ1826" s="16"/>
      <c r="BK1826" s="16"/>
      <c r="BL1826" s="16"/>
      <c r="BM1826" s="16"/>
      <c r="BN1826" s="16"/>
      <c r="BO1826" s="16"/>
      <c r="BP1826" s="16"/>
      <c r="BQ1826" s="16"/>
      <c r="BR1826" s="16"/>
      <c r="BS1826" s="16"/>
      <c r="BT1826" s="16"/>
      <c r="BU1826" s="16"/>
      <c r="BV1826" s="16">
        <v>1</v>
      </c>
      <c r="BW1826" s="16"/>
      <c r="BX1826" s="16"/>
      <c r="BY1826" s="16"/>
      <c r="BZ1826" s="16"/>
      <c r="CA1826" s="16"/>
      <c r="CB1826" s="16"/>
      <c r="CC1826" s="16"/>
      <c r="CD1826" s="16">
        <v>1</v>
      </c>
      <c r="CE1826" s="16"/>
      <c r="CF1826" s="16"/>
      <c r="CG1826" s="19"/>
      <c r="CH1826" s="19"/>
      <c r="CI1826" s="19"/>
      <c r="CJ1826" s="19"/>
      <c r="CK1826" s="19"/>
      <c r="CL1826" s="19"/>
      <c r="CM1826" s="19"/>
      <c r="CN1826" s="19"/>
      <c r="CO1826" s="19"/>
      <c r="CP1826" s="19"/>
      <c r="CQ1826" s="19"/>
      <c r="CR1826" s="19">
        <v>1</v>
      </c>
    </row>
    <row r="1827" spans="1:96" ht="107" customHeight="1">
      <c r="A1827" s="11" cm="1">
        <f t="array" ref="A1827">SUMPRODUCT(--ISNUMBER(SEARCH({"stranding","stranded"},E1827)))</f>
        <v>0</v>
      </c>
      <c r="B1827" s="12">
        <v>2004</v>
      </c>
      <c r="C1827" s="21" t="s">
        <v>3732</v>
      </c>
      <c r="D1827" s="22">
        <v>2012</v>
      </c>
      <c r="E1827" s="15" t="s">
        <v>3733</v>
      </c>
      <c r="F1827" s="15" t="s">
        <v>7274</v>
      </c>
      <c r="G1827" s="15">
        <f t="shared" si="28"/>
        <v>3</v>
      </c>
      <c r="H1827" s="16"/>
      <c r="I1827" s="16"/>
      <c r="J1827" s="16"/>
      <c r="K1827" s="16"/>
      <c r="L1827" s="16">
        <v>1</v>
      </c>
      <c r="M1827" s="16"/>
      <c r="N1827" s="16"/>
      <c r="O1827" s="16"/>
      <c r="P1827" s="17"/>
      <c r="Q1827" s="17"/>
      <c r="R1827" s="17"/>
      <c r="S1827" s="17"/>
      <c r="T1827" s="18"/>
      <c r="U1827" s="18">
        <v>1</v>
      </c>
      <c r="V1827" s="18"/>
      <c r="W1827" s="18"/>
      <c r="X1827" s="19"/>
      <c r="Y1827" s="19"/>
      <c r="Z1827" s="19"/>
      <c r="AA1827" s="19"/>
      <c r="AB1827" s="19"/>
      <c r="AC1827" s="19"/>
      <c r="AD1827" s="19"/>
      <c r="AE1827" s="19"/>
      <c r="AF1827" s="19"/>
      <c r="AG1827" s="19"/>
      <c r="AH1827" s="19"/>
      <c r="AI1827" s="19"/>
      <c r="AJ1827" s="17"/>
      <c r="AK1827" s="17"/>
      <c r="AL1827" s="17"/>
      <c r="AM1827" s="17"/>
      <c r="AN1827" s="17"/>
      <c r="AO1827" s="17"/>
      <c r="AP1827" s="17"/>
      <c r="AQ1827" s="17"/>
      <c r="AR1827" s="20"/>
      <c r="AS1827" s="20"/>
      <c r="AT1827" s="20"/>
      <c r="AU1827" s="20"/>
      <c r="AV1827" s="20"/>
      <c r="AW1827" s="20"/>
      <c r="AX1827" s="20"/>
      <c r="AY1827" s="20"/>
      <c r="AZ1827" s="20"/>
      <c r="BA1827" s="20"/>
      <c r="BB1827" s="20"/>
      <c r="BC1827" s="20">
        <v>1</v>
      </c>
      <c r="BD1827" s="16"/>
      <c r="BE1827" s="16"/>
      <c r="BF1827" s="16"/>
      <c r="BG1827" s="16"/>
      <c r="BH1827" s="16"/>
      <c r="BI1827" s="16"/>
      <c r="BJ1827" s="16">
        <v>1</v>
      </c>
      <c r="BK1827" s="16"/>
      <c r="BL1827" s="16"/>
      <c r="BM1827" s="16"/>
      <c r="BN1827" s="16"/>
      <c r="BO1827" s="16"/>
      <c r="BP1827" s="16"/>
      <c r="BQ1827" s="16"/>
      <c r="BR1827" s="16"/>
      <c r="BS1827" s="16"/>
      <c r="BT1827" s="16"/>
      <c r="BU1827" s="16"/>
      <c r="BV1827" s="16"/>
      <c r="BW1827" s="16"/>
      <c r="BX1827" s="16"/>
      <c r="BY1827" s="16"/>
      <c r="BZ1827" s="16"/>
      <c r="CA1827" s="16"/>
      <c r="CB1827" s="16"/>
      <c r="CC1827" s="16"/>
      <c r="CD1827" s="16"/>
      <c r="CE1827" s="16"/>
      <c r="CF1827" s="16"/>
      <c r="CG1827" s="19"/>
      <c r="CH1827" s="19"/>
      <c r="CI1827" s="19"/>
      <c r="CJ1827" s="19"/>
      <c r="CK1827" s="19">
        <v>1</v>
      </c>
      <c r="CL1827" s="19"/>
      <c r="CM1827" s="19"/>
      <c r="CN1827" s="19"/>
      <c r="CO1827" s="19"/>
      <c r="CP1827" s="19"/>
      <c r="CQ1827" s="19"/>
      <c r="CR1827" s="19"/>
    </row>
    <row r="1828" spans="1:96" ht="107" customHeight="1">
      <c r="A1828" s="11" cm="1">
        <f t="array" ref="A1828">SUMPRODUCT(--ISNUMBER(SEARCH({"stranding","stranded"},E1828)))</f>
        <v>0</v>
      </c>
      <c r="B1828" s="12">
        <v>2005</v>
      </c>
      <c r="C1828" s="13" t="s">
        <v>3734</v>
      </c>
      <c r="D1828" s="14">
        <v>2012</v>
      </c>
      <c r="E1828" s="15" t="s">
        <v>3735</v>
      </c>
      <c r="F1828" s="15" t="s">
        <v>7227</v>
      </c>
      <c r="G1828" s="15">
        <f t="shared" si="28"/>
        <v>6</v>
      </c>
      <c r="H1828" s="16"/>
      <c r="I1828" s="16"/>
      <c r="J1828" s="16"/>
      <c r="K1828" s="16"/>
      <c r="L1828" s="16"/>
      <c r="M1828" s="16"/>
      <c r="N1828" s="16"/>
      <c r="O1828" s="16"/>
      <c r="P1828" s="17"/>
      <c r="Q1828" s="17"/>
      <c r="R1828" s="17"/>
      <c r="S1828" s="17"/>
      <c r="T1828" s="18"/>
      <c r="U1828" s="18">
        <v>1</v>
      </c>
      <c r="V1828" s="18"/>
      <c r="W1828" s="18">
        <v>1</v>
      </c>
      <c r="X1828" s="19"/>
      <c r="Y1828" s="19">
        <v>1</v>
      </c>
      <c r="Z1828" s="19"/>
      <c r="AA1828" s="19"/>
      <c r="AB1828" s="19">
        <v>1</v>
      </c>
      <c r="AC1828" s="19"/>
      <c r="AD1828" s="19"/>
      <c r="AE1828" s="19"/>
      <c r="AF1828" s="19"/>
      <c r="AG1828" s="19"/>
      <c r="AH1828" s="19"/>
      <c r="AI1828" s="19"/>
      <c r="AJ1828" s="17"/>
      <c r="AK1828" s="17"/>
      <c r="AL1828" s="17"/>
      <c r="AM1828" s="17"/>
      <c r="AN1828" s="17"/>
      <c r="AO1828" s="17"/>
      <c r="AP1828" s="17"/>
      <c r="AQ1828" s="17"/>
      <c r="AR1828" s="20"/>
      <c r="AS1828" s="20"/>
      <c r="AT1828" s="20"/>
      <c r="AU1828" s="20"/>
      <c r="AV1828" s="20"/>
      <c r="AW1828" s="20"/>
      <c r="AX1828" s="20"/>
      <c r="AY1828" s="20"/>
      <c r="AZ1828" s="20"/>
      <c r="BA1828" s="20"/>
      <c r="BB1828" s="20"/>
      <c r="BC1828" s="20"/>
      <c r="BD1828" s="16"/>
      <c r="BE1828" s="16"/>
      <c r="BF1828" s="16"/>
      <c r="BG1828" s="16"/>
      <c r="BH1828" s="16"/>
      <c r="BI1828" s="16">
        <v>1</v>
      </c>
      <c r="BJ1828" s="16"/>
      <c r="BK1828" s="16"/>
      <c r="BL1828" s="16"/>
      <c r="BM1828" s="16"/>
      <c r="BN1828" s="16"/>
      <c r="BO1828" s="16"/>
      <c r="BP1828" s="16"/>
      <c r="BQ1828" s="16"/>
      <c r="BR1828" s="16"/>
      <c r="BS1828" s="16"/>
      <c r="BT1828" s="16"/>
      <c r="BU1828" s="16">
        <v>1</v>
      </c>
      <c r="BV1828" s="16"/>
      <c r="BW1828" s="16"/>
      <c r="BX1828" s="16"/>
      <c r="BY1828" s="16"/>
      <c r="BZ1828" s="16"/>
      <c r="CA1828" s="16"/>
      <c r="CB1828" s="16"/>
      <c r="CC1828" s="16"/>
      <c r="CD1828" s="16"/>
      <c r="CE1828" s="16"/>
      <c r="CF1828" s="16"/>
      <c r="CG1828" s="19"/>
      <c r="CH1828" s="19"/>
      <c r="CI1828" s="19"/>
      <c r="CJ1828" s="19"/>
      <c r="CK1828" s="19"/>
      <c r="CL1828" s="19"/>
      <c r="CM1828" s="19"/>
      <c r="CN1828" s="19"/>
      <c r="CO1828" s="19"/>
      <c r="CP1828" s="19">
        <v>1</v>
      </c>
      <c r="CQ1828" s="19"/>
      <c r="CR1828" s="19"/>
    </row>
    <row r="1829" spans="1:96" ht="107" customHeight="1">
      <c r="A1829" s="11" cm="1">
        <f t="array" ref="A1829">SUMPRODUCT(--ISNUMBER(SEARCH({"stranding","stranded"},E1829)))</f>
        <v>0</v>
      </c>
      <c r="B1829" s="12">
        <v>2006</v>
      </c>
      <c r="C1829" s="21" t="s">
        <v>3736</v>
      </c>
      <c r="D1829" s="22">
        <v>2012</v>
      </c>
      <c r="E1829" s="23" t="s">
        <v>3737</v>
      </c>
      <c r="F1829" s="23" t="s">
        <v>7275</v>
      </c>
      <c r="G1829" s="15">
        <f t="shared" si="28"/>
        <v>8</v>
      </c>
      <c r="H1829" s="16"/>
      <c r="I1829" s="16"/>
      <c r="J1829" s="16"/>
      <c r="K1829" s="16">
        <v>1</v>
      </c>
      <c r="L1829" s="16">
        <v>1</v>
      </c>
      <c r="M1829" s="16">
        <v>2</v>
      </c>
      <c r="N1829" s="16"/>
      <c r="O1829" s="16"/>
      <c r="P1829" s="17">
        <v>1</v>
      </c>
      <c r="Q1829" s="17"/>
      <c r="R1829" s="17">
        <v>1</v>
      </c>
      <c r="S1829" s="17"/>
      <c r="T1829" s="18">
        <v>1</v>
      </c>
      <c r="U1829" s="18">
        <v>1</v>
      </c>
      <c r="V1829" s="18"/>
      <c r="W1829" s="18">
        <v>1</v>
      </c>
      <c r="X1829" s="19"/>
      <c r="Y1829" s="19">
        <v>1</v>
      </c>
      <c r="Z1829" s="19"/>
      <c r="AA1829" s="19"/>
      <c r="AB1829" s="19"/>
      <c r="AC1829" s="19"/>
      <c r="AD1829" s="19"/>
      <c r="AE1829" s="19"/>
      <c r="AF1829" s="19"/>
      <c r="AG1829" s="19"/>
      <c r="AH1829" s="19"/>
      <c r="AI1829" s="19"/>
      <c r="AJ1829" s="17">
        <v>1</v>
      </c>
      <c r="AK1829" s="17"/>
      <c r="AL1829" s="17"/>
      <c r="AM1829" s="17"/>
      <c r="AN1829" s="17"/>
      <c r="AO1829" s="17"/>
      <c r="AP1829" s="17"/>
      <c r="AQ1829" s="17"/>
      <c r="AR1829" s="20"/>
      <c r="AS1829" s="20"/>
      <c r="AT1829" s="20"/>
      <c r="AU1829" s="20"/>
      <c r="AV1829" s="20"/>
      <c r="AW1829" s="20"/>
      <c r="AX1829" s="20"/>
      <c r="AY1829" s="20"/>
      <c r="AZ1829" s="20"/>
      <c r="BA1829" s="20"/>
      <c r="BB1829" s="20"/>
      <c r="BC1829" s="20"/>
      <c r="BD1829" s="16"/>
      <c r="BE1829" s="16"/>
      <c r="BF1829" s="16"/>
      <c r="BG1829" s="16"/>
      <c r="BH1829" s="16"/>
      <c r="BI1829" s="16"/>
      <c r="BJ1829" s="16"/>
      <c r="BK1829" s="16"/>
      <c r="BL1829" s="16"/>
      <c r="BM1829" s="16"/>
      <c r="BN1829" s="16"/>
      <c r="BO1829" s="16"/>
      <c r="BP1829" s="16">
        <v>1</v>
      </c>
      <c r="BQ1829" s="16"/>
      <c r="BR1829" s="16"/>
      <c r="BS1829" s="16"/>
      <c r="BT1829" s="16"/>
      <c r="BU1829" s="16"/>
      <c r="BV1829" s="16"/>
      <c r="BW1829" s="16"/>
      <c r="BX1829" s="16"/>
      <c r="BY1829" s="16"/>
      <c r="BZ1829" s="16"/>
      <c r="CA1829" s="16"/>
      <c r="CB1829" s="16"/>
      <c r="CC1829" s="16"/>
      <c r="CD1829" s="16"/>
      <c r="CE1829" s="16"/>
      <c r="CF1829" s="16"/>
      <c r="CG1829" s="19"/>
      <c r="CH1829" s="19"/>
      <c r="CI1829" s="19"/>
      <c r="CJ1829" s="19"/>
      <c r="CK1829" s="19">
        <v>1</v>
      </c>
      <c r="CL1829" s="19"/>
      <c r="CM1829" s="19"/>
      <c r="CN1829" s="19"/>
      <c r="CO1829" s="19"/>
      <c r="CP1829" s="19"/>
      <c r="CQ1829" s="19"/>
      <c r="CR1829" s="19"/>
    </row>
    <row r="1830" spans="1:96" ht="107" customHeight="1">
      <c r="A1830" s="11" cm="1">
        <f t="array" ref="A1830">SUMPRODUCT(--ISNUMBER(SEARCH({"stranding","stranded"},E1830)))</f>
        <v>0</v>
      </c>
      <c r="B1830" s="12">
        <v>2007</v>
      </c>
      <c r="C1830" s="13" t="s">
        <v>3738</v>
      </c>
      <c r="D1830" s="14">
        <v>2012</v>
      </c>
      <c r="E1830" s="15" t="s">
        <v>3739</v>
      </c>
      <c r="F1830" s="15" t="s">
        <v>7276</v>
      </c>
      <c r="G1830" s="15">
        <f t="shared" si="28"/>
        <v>8</v>
      </c>
      <c r="H1830" s="16"/>
      <c r="I1830" s="16"/>
      <c r="J1830" s="16"/>
      <c r="K1830" s="16"/>
      <c r="L1830" s="16"/>
      <c r="M1830" s="16">
        <v>1</v>
      </c>
      <c r="N1830" s="16">
        <v>3</v>
      </c>
      <c r="O1830" s="16"/>
      <c r="P1830" s="17"/>
      <c r="Q1830" s="17"/>
      <c r="R1830" s="17">
        <v>1</v>
      </c>
      <c r="S1830" s="17"/>
      <c r="T1830" s="18">
        <v>1</v>
      </c>
      <c r="U1830" s="18"/>
      <c r="V1830" s="18"/>
      <c r="W1830" s="18">
        <v>1</v>
      </c>
      <c r="X1830" s="19">
        <v>1</v>
      </c>
      <c r="Y1830" s="19"/>
      <c r="Z1830" s="19"/>
      <c r="AA1830" s="19"/>
      <c r="AB1830" s="19"/>
      <c r="AC1830" s="19"/>
      <c r="AD1830" s="19"/>
      <c r="AE1830" s="19">
        <v>1</v>
      </c>
      <c r="AF1830" s="19">
        <v>1</v>
      </c>
      <c r="AG1830" s="19"/>
      <c r="AH1830" s="19"/>
      <c r="AI1830" s="19"/>
      <c r="AJ1830" s="17">
        <v>1</v>
      </c>
      <c r="AK1830" s="17"/>
      <c r="AL1830" s="17"/>
      <c r="AM1830" s="17"/>
      <c r="AN1830" s="17"/>
      <c r="AO1830" s="17"/>
      <c r="AP1830" s="17"/>
      <c r="AQ1830" s="17"/>
      <c r="AR1830" s="20"/>
      <c r="AS1830" s="20"/>
      <c r="AT1830" s="20"/>
      <c r="AU1830" s="20"/>
      <c r="AV1830" s="20"/>
      <c r="AW1830" s="20"/>
      <c r="AX1830" s="20"/>
      <c r="AY1830" s="20"/>
      <c r="AZ1830" s="20">
        <v>1</v>
      </c>
      <c r="BA1830" s="20"/>
      <c r="BB1830" s="20"/>
      <c r="BC1830" s="20"/>
      <c r="BD1830" s="16"/>
      <c r="BE1830" s="16"/>
      <c r="BF1830" s="16"/>
      <c r="BG1830" s="16"/>
      <c r="BH1830" s="16"/>
      <c r="BI1830" s="16"/>
      <c r="BJ1830" s="16"/>
      <c r="BK1830" s="16"/>
      <c r="BL1830" s="16"/>
      <c r="BM1830" s="16"/>
      <c r="BN1830" s="16"/>
      <c r="BO1830" s="16"/>
      <c r="BP1830" s="16"/>
      <c r="BQ1830" s="16"/>
      <c r="BR1830" s="16"/>
      <c r="BS1830" s="16"/>
      <c r="BT1830" s="16"/>
      <c r="BU1830" s="16"/>
      <c r="BV1830" s="16"/>
      <c r="BW1830" s="16"/>
      <c r="BX1830" s="16"/>
      <c r="BY1830" s="16"/>
      <c r="BZ1830" s="16"/>
      <c r="CA1830" s="16"/>
      <c r="CB1830" s="16"/>
      <c r="CC1830" s="16"/>
      <c r="CD1830" s="16"/>
      <c r="CE1830" s="16"/>
      <c r="CF1830" s="16"/>
      <c r="CG1830" s="19"/>
      <c r="CH1830" s="19"/>
      <c r="CI1830" s="19"/>
      <c r="CJ1830" s="19"/>
      <c r="CK1830" s="19">
        <v>1</v>
      </c>
      <c r="CL1830" s="19"/>
      <c r="CM1830" s="19"/>
      <c r="CN1830" s="19"/>
      <c r="CO1830" s="19"/>
      <c r="CP1830" s="19"/>
      <c r="CQ1830" s="19"/>
      <c r="CR1830" s="19"/>
    </row>
    <row r="1831" spans="1:96" ht="107" customHeight="1">
      <c r="A1831" s="11" cm="1">
        <f t="array" ref="A1831">SUMPRODUCT(--ISNUMBER(SEARCH({"stranding","stranded"},E1831)))</f>
        <v>0</v>
      </c>
      <c r="B1831" s="12">
        <v>2008</v>
      </c>
      <c r="C1831" s="21" t="s">
        <v>3740</v>
      </c>
      <c r="D1831" s="22">
        <v>2012</v>
      </c>
      <c r="E1831" s="15" t="s">
        <v>3741</v>
      </c>
      <c r="F1831" s="15" t="s">
        <v>7277</v>
      </c>
      <c r="G1831" s="15">
        <f t="shared" si="28"/>
        <v>7</v>
      </c>
      <c r="H1831" s="16"/>
      <c r="I1831" s="16"/>
      <c r="J1831" s="16"/>
      <c r="K1831" s="16"/>
      <c r="L1831" s="16"/>
      <c r="M1831" s="16">
        <v>1</v>
      </c>
      <c r="N1831" s="16"/>
      <c r="O1831" s="16"/>
      <c r="P1831" s="17"/>
      <c r="Q1831" s="17"/>
      <c r="R1831" s="17">
        <v>1</v>
      </c>
      <c r="S1831" s="17"/>
      <c r="T1831" s="18">
        <v>1</v>
      </c>
      <c r="U1831" s="18"/>
      <c r="V1831" s="18"/>
      <c r="W1831" s="18"/>
      <c r="X1831" s="19">
        <v>1</v>
      </c>
      <c r="Y1831" s="19"/>
      <c r="Z1831" s="19"/>
      <c r="AA1831" s="19"/>
      <c r="AB1831" s="19"/>
      <c r="AC1831" s="19"/>
      <c r="AD1831" s="19"/>
      <c r="AE1831" s="19"/>
      <c r="AF1831" s="19">
        <v>1</v>
      </c>
      <c r="AG1831" s="19">
        <v>1</v>
      </c>
      <c r="AH1831" s="19"/>
      <c r="AI1831" s="19"/>
      <c r="AJ1831" s="17">
        <v>1</v>
      </c>
      <c r="AK1831" s="17"/>
      <c r="AL1831" s="17"/>
      <c r="AM1831" s="17"/>
      <c r="AN1831" s="17"/>
      <c r="AO1831" s="17"/>
      <c r="AP1831" s="17"/>
      <c r="AQ1831" s="17"/>
      <c r="AR1831" s="20"/>
      <c r="AS1831" s="20"/>
      <c r="AT1831" s="20"/>
      <c r="AU1831" s="20"/>
      <c r="AV1831" s="20"/>
      <c r="AW1831" s="20"/>
      <c r="AX1831" s="20"/>
      <c r="AY1831" s="20"/>
      <c r="AZ1831" s="20"/>
      <c r="BA1831" s="20">
        <v>1</v>
      </c>
      <c r="BB1831" s="20"/>
      <c r="BC1831" s="20"/>
      <c r="BD1831" s="16"/>
      <c r="BE1831" s="16"/>
      <c r="BF1831" s="16"/>
      <c r="BG1831" s="16"/>
      <c r="BH1831" s="16"/>
      <c r="BI1831" s="16"/>
      <c r="BJ1831" s="16"/>
      <c r="BK1831" s="16"/>
      <c r="BL1831" s="16"/>
      <c r="BM1831" s="16"/>
      <c r="BN1831" s="16"/>
      <c r="BO1831" s="16"/>
      <c r="BP1831" s="16"/>
      <c r="BQ1831" s="16"/>
      <c r="BR1831" s="16"/>
      <c r="BS1831" s="16"/>
      <c r="BT1831" s="16"/>
      <c r="BU1831" s="16"/>
      <c r="BV1831" s="16"/>
      <c r="BW1831" s="16"/>
      <c r="BX1831" s="16"/>
      <c r="BY1831" s="16"/>
      <c r="BZ1831" s="16"/>
      <c r="CA1831" s="16"/>
      <c r="CB1831" s="16"/>
      <c r="CC1831" s="16"/>
      <c r="CD1831" s="16"/>
      <c r="CE1831" s="16"/>
      <c r="CF1831" s="16"/>
      <c r="CG1831" s="19"/>
      <c r="CH1831" s="19"/>
      <c r="CI1831" s="19"/>
      <c r="CJ1831" s="19"/>
      <c r="CK1831" s="19"/>
      <c r="CL1831" s="19">
        <v>1</v>
      </c>
      <c r="CM1831" s="19"/>
      <c r="CN1831" s="19"/>
      <c r="CO1831" s="19"/>
      <c r="CP1831" s="19"/>
      <c r="CQ1831" s="19"/>
      <c r="CR1831" s="19"/>
    </row>
    <row r="1832" spans="1:96" ht="107" customHeight="1">
      <c r="A1832" s="11" cm="1">
        <f t="array" ref="A1832">SUMPRODUCT(--ISNUMBER(SEARCH({"stranding","stranded"},E1832)))</f>
        <v>0</v>
      </c>
      <c r="B1832" s="12">
        <v>2009</v>
      </c>
      <c r="C1832" s="13" t="s">
        <v>3742</v>
      </c>
      <c r="D1832" s="14">
        <v>2012</v>
      </c>
      <c r="E1832" s="15" t="s">
        <v>3743</v>
      </c>
      <c r="F1832" s="15" t="s">
        <v>7278</v>
      </c>
      <c r="G1832" s="15">
        <f t="shared" si="28"/>
        <v>6</v>
      </c>
      <c r="H1832" s="16"/>
      <c r="I1832" s="16"/>
      <c r="J1832" s="16"/>
      <c r="K1832" s="16"/>
      <c r="L1832" s="16"/>
      <c r="M1832" s="16">
        <v>3</v>
      </c>
      <c r="N1832" s="16">
        <v>1</v>
      </c>
      <c r="O1832" s="16"/>
      <c r="P1832" s="17"/>
      <c r="Q1832" s="17"/>
      <c r="R1832" s="17"/>
      <c r="S1832" s="17"/>
      <c r="T1832" s="18">
        <v>1</v>
      </c>
      <c r="U1832" s="18">
        <v>1</v>
      </c>
      <c r="V1832" s="18"/>
      <c r="W1832" s="18"/>
      <c r="X1832" s="19">
        <v>1</v>
      </c>
      <c r="Y1832" s="19"/>
      <c r="Z1832" s="19"/>
      <c r="AA1832" s="19"/>
      <c r="AB1832" s="19"/>
      <c r="AC1832" s="19"/>
      <c r="AD1832" s="19"/>
      <c r="AE1832" s="19"/>
      <c r="AF1832" s="19"/>
      <c r="AG1832" s="19"/>
      <c r="AH1832" s="19"/>
      <c r="AI1832" s="19"/>
      <c r="AJ1832" s="17">
        <v>1</v>
      </c>
      <c r="AK1832" s="17"/>
      <c r="AL1832" s="17"/>
      <c r="AM1832" s="17"/>
      <c r="AN1832" s="17"/>
      <c r="AO1832" s="17"/>
      <c r="AP1832" s="17"/>
      <c r="AQ1832" s="17"/>
      <c r="AR1832" s="20"/>
      <c r="AS1832" s="20"/>
      <c r="AT1832" s="20"/>
      <c r="AU1832" s="20"/>
      <c r="AV1832" s="20"/>
      <c r="AW1832" s="20"/>
      <c r="AX1832" s="20">
        <v>1</v>
      </c>
      <c r="AY1832" s="20"/>
      <c r="AZ1832" s="20"/>
      <c r="BA1832" s="20"/>
      <c r="BB1832" s="20"/>
      <c r="BC1832" s="20"/>
      <c r="BD1832" s="16"/>
      <c r="BE1832" s="16"/>
      <c r="BF1832" s="16"/>
      <c r="BG1832" s="16"/>
      <c r="BH1832" s="16"/>
      <c r="BI1832" s="16"/>
      <c r="BJ1832" s="16"/>
      <c r="BK1832" s="16"/>
      <c r="BL1832" s="16"/>
      <c r="BM1832" s="16"/>
      <c r="BN1832" s="16"/>
      <c r="BO1832" s="16"/>
      <c r="BP1832" s="16">
        <v>1</v>
      </c>
      <c r="BQ1832" s="16"/>
      <c r="BR1832" s="16"/>
      <c r="BS1832" s="16"/>
      <c r="BT1832" s="16"/>
      <c r="BU1832" s="16"/>
      <c r="BV1832" s="16"/>
      <c r="BW1832" s="16"/>
      <c r="BX1832" s="16"/>
      <c r="BY1832" s="16"/>
      <c r="BZ1832" s="16"/>
      <c r="CA1832" s="16"/>
      <c r="CB1832" s="16"/>
      <c r="CC1832" s="16"/>
      <c r="CD1832" s="16"/>
      <c r="CE1832" s="16"/>
      <c r="CF1832" s="16"/>
      <c r="CG1832" s="19"/>
      <c r="CH1832" s="19"/>
      <c r="CI1832" s="19"/>
      <c r="CJ1832" s="19"/>
      <c r="CK1832" s="19">
        <v>1</v>
      </c>
      <c r="CL1832" s="19"/>
      <c r="CM1832" s="19"/>
      <c r="CN1832" s="19"/>
      <c r="CO1832" s="19"/>
      <c r="CP1832" s="19"/>
      <c r="CQ1832" s="19"/>
      <c r="CR1832" s="19"/>
    </row>
    <row r="1833" spans="1:96" ht="107" customHeight="1">
      <c r="A1833" s="11" cm="1">
        <f t="array" ref="A1833">SUMPRODUCT(--ISNUMBER(SEARCH({"stranding","stranded"},E1833)))</f>
        <v>0</v>
      </c>
      <c r="B1833" s="12">
        <v>2010</v>
      </c>
      <c r="C1833" s="21" t="s">
        <v>3744</v>
      </c>
      <c r="D1833" s="22">
        <v>2012</v>
      </c>
      <c r="E1833" s="15" t="s">
        <v>3745</v>
      </c>
      <c r="F1833" s="15" t="s">
        <v>6309</v>
      </c>
      <c r="G1833" s="15">
        <f t="shared" si="28"/>
        <v>4</v>
      </c>
      <c r="H1833" s="16"/>
      <c r="I1833" s="16"/>
      <c r="J1833" s="16"/>
      <c r="K1833" s="16"/>
      <c r="L1833" s="16"/>
      <c r="M1833" s="16"/>
      <c r="N1833" s="16"/>
      <c r="O1833" s="16"/>
      <c r="P1833" s="17">
        <v>1</v>
      </c>
      <c r="Q1833" s="17"/>
      <c r="R1833" s="17"/>
      <c r="S1833" s="17"/>
      <c r="T1833" s="18"/>
      <c r="U1833" s="18">
        <v>1</v>
      </c>
      <c r="V1833" s="18"/>
      <c r="W1833" s="18"/>
      <c r="X1833" s="19"/>
      <c r="Y1833" s="19"/>
      <c r="Z1833" s="19"/>
      <c r="AA1833" s="19"/>
      <c r="AB1833" s="19"/>
      <c r="AC1833" s="19"/>
      <c r="AD1833" s="19"/>
      <c r="AE1833" s="19">
        <v>1</v>
      </c>
      <c r="AF1833" s="19"/>
      <c r="AG1833" s="19"/>
      <c r="AH1833" s="19"/>
      <c r="AI1833" s="19"/>
      <c r="AJ1833" s="17">
        <v>1</v>
      </c>
      <c r="AK1833" s="17"/>
      <c r="AL1833" s="17"/>
      <c r="AM1833" s="17"/>
      <c r="AN1833" s="17"/>
      <c r="AO1833" s="17"/>
      <c r="AP1833" s="17"/>
      <c r="AQ1833" s="17"/>
      <c r="AR1833" s="20"/>
      <c r="AS1833" s="20"/>
      <c r="AT1833" s="20"/>
      <c r="AU1833" s="20"/>
      <c r="AV1833" s="20"/>
      <c r="AW1833" s="20"/>
      <c r="AX1833" s="20"/>
      <c r="AY1833" s="20"/>
      <c r="AZ1833" s="20"/>
      <c r="BA1833" s="20"/>
      <c r="BB1833" s="20"/>
      <c r="BC1833" s="20"/>
      <c r="BD1833" s="16"/>
      <c r="BE1833" s="16"/>
      <c r="BF1833" s="16"/>
      <c r="BG1833" s="16"/>
      <c r="BH1833" s="16"/>
      <c r="BI1833" s="16"/>
      <c r="BJ1833" s="16"/>
      <c r="BK1833" s="16"/>
      <c r="BL1833" s="16"/>
      <c r="BM1833" s="16"/>
      <c r="BN1833" s="16"/>
      <c r="BO1833" s="16"/>
      <c r="BP1833" s="16"/>
      <c r="BQ1833" s="16"/>
      <c r="BR1833" s="16"/>
      <c r="BS1833" s="16"/>
      <c r="BT1833" s="16"/>
      <c r="BU1833" s="16"/>
      <c r="BV1833" s="16"/>
      <c r="BW1833" s="16"/>
      <c r="BX1833" s="16"/>
      <c r="BY1833" s="16"/>
      <c r="BZ1833" s="16"/>
      <c r="CA1833" s="16"/>
      <c r="CB1833" s="16"/>
      <c r="CC1833" s="16"/>
      <c r="CD1833" s="16"/>
      <c r="CE1833" s="16"/>
      <c r="CF1833" s="16"/>
      <c r="CG1833" s="19">
        <v>1</v>
      </c>
      <c r="CH1833" s="19"/>
      <c r="CI1833" s="19"/>
      <c r="CJ1833" s="19"/>
      <c r="CK1833" s="19"/>
      <c r="CL1833" s="19"/>
      <c r="CM1833" s="19"/>
      <c r="CN1833" s="19"/>
      <c r="CO1833" s="19"/>
      <c r="CP1833" s="19"/>
      <c r="CQ1833" s="19"/>
      <c r="CR1833" s="19"/>
    </row>
    <row r="1834" spans="1:96" ht="107" customHeight="1">
      <c r="A1834" s="11" cm="1">
        <f t="array" ref="A1834">SUMPRODUCT(--ISNUMBER(SEARCH({"stranding","stranded"},E1834)))</f>
        <v>0</v>
      </c>
      <c r="B1834" s="12">
        <v>2011</v>
      </c>
      <c r="C1834" s="13" t="s">
        <v>3746</v>
      </c>
      <c r="D1834" s="14">
        <v>2012</v>
      </c>
      <c r="E1834" s="15" t="s">
        <v>3747</v>
      </c>
      <c r="F1834" s="15" t="s">
        <v>8071</v>
      </c>
      <c r="G1834" s="15">
        <f t="shared" si="28"/>
        <v>7</v>
      </c>
      <c r="H1834" s="16"/>
      <c r="I1834" s="16"/>
      <c r="J1834" s="16"/>
      <c r="K1834" s="16">
        <v>1</v>
      </c>
      <c r="L1834" s="16"/>
      <c r="M1834" s="16">
        <v>1</v>
      </c>
      <c r="N1834" s="16">
        <v>1</v>
      </c>
      <c r="O1834" s="16"/>
      <c r="P1834" s="17"/>
      <c r="Q1834" s="17"/>
      <c r="R1834" s="17"/>
      <c r="S1834" s="17"/>
      <c r="T1834" s="18">
        <v>1</v>
      </c>
      <c r="U1834" s="18"/>
      <c r="V1834" s="18"/>
      <c r="W1834" s="18"/>
      <c r="X1834" s="19"/>
      <c r="Y1834" s="19">
        <v>1</v>
      </c>
      <c r="Z1834" s="19">
        <v>1</v>
      </c>
      <c r="AA1834" s="19"/>
      <c r="AB1834" s="19"/>
      <c r="AC1834" s="19"/>
      <c r="AD1834" s="19"/>
      <c r="AE1834" s="19"/>
      <c r="AF1834" s="19"/>
      <c r="AG1834" s="19"/>
      <c r="AH1834" s="19"/>
      <c r="AI1834" s="19"/>
      <c r="AJ1834" s="17"/>
      <c r="AK1834" s="17"/>
      <c r="AL1834" s="17"/>
      <c r="AM1834" s="17"/>
      <c r="AN1834" s="17"/>
      <c r="AO1834" s="17"/>
      <c r="AP1834" s="17"/>
      <c r="AQ1834" s="17"/>
      <c r="AR1834" s="20"/>
      <c r="AS1834" s="20"/>
      <c r="AT1834" s="20"/>
      <c r="AU1834" s="20"/>
      <c r="AV1834" s="20"/>
      <c r="AW1834" s="20"/>
      <c r="AX1834" s="20"/>
      <c r="AY1834" s="20"/>
      <c r="AZ1834" s="20"/>
      <c r="BA1834" s="20"/>
      <c r="BB1834" s="20"/>
      <c r="BC1834" s="20"/>
      <c r="BD1834" s="16">
        <v>1</v>
      </c>
      <c r="BE1834" s="16"/>
      <c r="BF1834" s="16"/>
      <c r="BG1834" s="16"/>
      <c r="BH1834" s="16"/>
      <c r="BI1834" s="16"/>
      <c r="BJ1834" s="16"/>
      <c r="BK1834" s="16"/>
      <c r="BL1834" s="16"/>
      <c r="BM1834" s="16"/>
      <c r="BN1834" s="16"/>
      <c r="BO1834" s="16"/>
      <c r="BP1834" s="16"/>
      <c r="BQ1834" s="16"/>
      <c r="BR1834" s="16"/>
      <c r="BS1834" s="16">
        <v>1</v>
      </c>
      <c r="BT1834" s="16">
        <v>1</v>
      </c>
      <c r="BU1834" s="16"/>
      <c r="BV1834" s="16"/>
      <c r="BW1834" s="16">
        <v>1</v>
      </c>
      <c r="BX1834" s="16"/>
      <c r="BY1834" s="16"/>
      <c r="BZ1834" s="16"/>
      <c r="CA1834" s="16"/>
      <c r="CB1834" s="16"/>
      <c r="CC1834" s="16"/>
      <c r="CD1834" s="16"/>
      <c r="CE1834" s="16"/>
      <c r="CF1834" s="16"/>
      <c r="CG1834" s="19"/>
      <c r="CH1834" s="19"/>
      <c r="CI1834" s="19"/>
      <c r="CJ1834" s="19"/>
      <c r="CK1834" s="19"/>
      <c r="CL1834" s="19"/>
      <c r="CM1834" s="19"/>
      <c r="CN1834" s="19"/>
      <c r="CO1834" s="19">
        <v>1</v>
      </c>
      <c r="CP1834" s="19"/>
      <c r="CQ1834" s="19"/>
      <c r="CR1834" s="19"/>
    </row>
    <row r="1835" spans="1:96" ht="107" customHeight="1">
      <c r="A1835" s="11" cm="1">
        <f t="array" ref="A1835">SUMPRODUCT(--ISNUMBER(SEARCH({"stranding","stranded"},E1835)))</f>
        <v>0</v>
      </c>
      <c r="B1835" s="12">
        <v>2012</v>
      </c>
      <c r="C1835" s="21" t="s">
        <v>3748</v>
      </c>
      <c r="D1835" s="22">
        <v>2012</v>
      </c>
      <c r="E1835" s="15" t="s">
        <v>3749</v>
      </c>
      <c r="F1835" s="15" t="s">
        <v>7279</v>
      </c>
      <c r="G1835" s="15">
        <f t="shared" si="28"/>
        <v>7</v>
      </c>
      <c r="H1835" s="16"/>
      <c r="I1835" s="16"/>
      <c r="J1835" s="16"/>
      <c r="K1835" s="16"/>
      <c r="L1835" s="16">
        <v>2</v>
      </c>
      <c r="M1835" s="16"/>
      <c r="N1835" s="16"/>
      <c r="O1835" s="16"/>
      <c r="P1835" s="17"/>
      <c r="Q1835" s="17"/>
      <c r="R1835" s="17"/>
      <c r="S1835" s="17"/>
      <c r="T1835" s="18"/>
      <c r="U1835" s="18">
        <v>1</v>
      </c>
      <c r="V1835" s="18"/>
      <c r="W1835" s="18">
        <v>1</v>
      </c>
      <c r="X1835" s="19"/>
      <c r="Y1835" s="19">
        <v>1</v>
      </c>
      <c r="Z1835" s="19"/>
      <c r="AA1835" s="19">
        <v>1</v>
      </c>
      <c r="AB1835" s="19"/>
      <c r="AC1835" s="19"/>
      <c r="AD1835" s="19"/>
      <c r="AE1835" s="19"/>
      <c r="AF1835" s="19"/>
      <c r="AG1835" s="19"/>
      <c r="AH1835" s="19"/>
      <c r="AI1835" s="19"/>
      <c r="AJ1835" s="17"/>
      <c r="AK1835" s="17"/>
      <c r="AL1835" s="17"/>
      <c r="AM1835" s="17"/>
      <c r="AN1835" s="17"/>
      <c r="AO1835" s="17"/>
      <c r="AP1835" s="17"/>
      <c r="AQ1835" s="17"/>
      <c r="AR1835" s="20"/>
      <c r="AS1835" s="20"/>
      <c r="AT1835" s="20"/>
      <c r="AU1835" s="20"/>
      <c r="AV1835" s="20"/>
      <c r="AW1835" s="20"/>
      <c r="AX1835" s="20"/>
      <c r="AY1835" s="20"/>
      <c r="AZ1835" s="20"/>
      <c r="BA1835" s="20"/>
      <c r="BB1835" s="20"/>
      <c r="BC1835" s="20"/>
      <c r="BD1835" s="16"/>
      <c r="BE1835" s="16"/>
      <c r="BF1835" s="16"/>
      <c r="BG1835" s="16"/>
      <c r="BH1835" s="16"/>
      <c r="BI1835" s="16"/>
      <c r="BJ1835" s="16"/>
      <c r="BK1835" s="16"/>
      <c r="BL1835" s="16"/>
      <c r="BM1835" s="16"/>
      <c r="BN1835" s="16"/>
      <c r="BO1835" s="16"/>
      <c r="BP1835" s="16"/>
      <c r="BQ1835" s="16"/>
      <c r="BR1835" s="16"/>
      <c r="BS1835" s="16">
        <v>1</v>
      </c>
      <c r="BT1835" s="16">
        <v>1</v>
      </c>
      <c r="BU1835" s="16"/>
      <c r="BV1835" s="16"/>
      <c r="BW1835" s="16"/>
      <c r="BX1835" s="16"/>
      <c r="BY1835" s="16"/>
      <c r="BZ1835" s="16"/>
      <c r="CA1835" s="16"/>
      <c r="CB1835" s="16"/>
      <c r="CC1835" s="16">
        <v>1</v>
      </c>
      <c r="CD1835" s="16"/>
      <c r="CE1835" s="16"/>
      <c r="CF1835" s="16"/>
      <c r="CG1835" s="19"/>
      <c r="CH1835" s="19"/>
      <c r="CI1835" s="19"/>
      <c r="CJ1835" s="19"/>
      <c r="CK1835" s="19">
        <v>1</v>
      </c>
      <c r="CL1835" s="19"/>
      <c r="CM1835" s="19"/>
      <c r="CN1835" s="19"/>
      <c r="CO1835" s="19"/>
      <c r="CP1835" s="19"/>
      <c r="CQ1835" s="19"/>
      <c r="CR1835" s="19"/>
    </row>
    <row r="1836" spans="1:96" ht="107" customHeight="1">
      <c r="A1836" s="11" cm="1">
        <f t="array" ref="A1836">SUMPRODUCT(--ISNUMBER(SEARCH({"stranding","stranded"},E1836)))</f>
        <v>0</v>
      </c>
      <c r="B1836" s="12">
        <v>2014</v>
      </c>
      <c r="C1836" s="21" t="s">
        <v>3750</v>
      </c>
      <c r="D1836" s="22">
        <v>2012</v>
      </c>
      <c r="E1836" s="15" t="s">
        <v>3751</v>
      </c>
      <c r="F1836" s="15" t="s">
        <v>7280</v>
      </c>
      <c r="G1836" s="15">
        <f t="shared" si="28"/>
        <v>5</v>
      </c>
      <c r="H1836" s="16"/>
      <c r="I1836" s="16"/>
      <c r="J1836" s="16"/>
      <c r="K1836" s="16">
        <v>1</v>
      </c>
      <c r="L1836" s="16"/>
      <c r="M1836" s="16">
        <v>2</v>
      </c>
      <c r="N1836" s="16"/>
      <c r="O1836" s="16"/>
      <c r="P1836" s="17"/>
      <c r="Q1836" s="17"/>
      <c r="R1836" s="17">
        <v>1</v>
      </c>
      <c r="S1836" s="17"/>
      <c r="T1836" s="18">
        <v>1</v>
      </c>
      <c r="U1836" s="18"/>
      <c r="V1836" s="18"/>
      <c r="W1836" s="18"/>
      <c r="X1836" s="19"/>
      <c r="Y1836" s="19">
        <v>1</v>
      </c>
      <c r="Z1836" s="19"/>
      <c r="AA1836" s="19"/>
      <c r="AB1836" s="19"/>
      <c r="AC1836" s="19"/>
      <c r="AD1836" s="19"/>
      <c r="AE1836" s="19"/>
      <c r="AF1836" s="19"/>
      <c r="AG1836" s="19"/>
      <c r="AH1836" s="19"/>
      <c r="AI1836" s="19"/>
      <c r="AJ1836" s="17">
        <v>1</v>
      </c>
      <c r="AK1836" s="17"/>
      <c r="AL1836" s="17"/>
      <c r="AM1836" s="17"/>
      <c r="AN1836" s="17"/>
      <c r="AO1836" s="17"/>
      <c r="AP1836" s="17"/>
      <c r="AQ1836" s="17"/>
      <c r="AR1836" s="20"/>
      <c r="AS1836" s="20"/>
      <c r="AT1836" s="20"/>
      <c r="AU1836" s="20"/>
      <c r="AV1836" s="20"/>
      <c r="AW1836" s="20">
        <v>1</v>
      </c>
      <c r="AX1836" s="20"/>
      <c r="AY1836" s="20"/>
      <c r="AZ1836" s="20"/>
      <c r="BA1836" s="20"/>
      <c r="BB1836" s="20"/>
      <c r="BC1836" s="20"/>
      <c r="BD1836" s="16"/>
      <c r="BE1836" s="16"/>
      <c r="BF1836" s="16"/>
      <c r="BG1836" s="16"/>
      <c r="BH1836" s="16"/>
      <c r="BI1836" s="16"/>
      <c r="BJ1836" s="16"/>
      <c r="BK1836" s="16"/>
      <c r="BL1836" s="16"/>
      <c r="BM1836" s="16"/>
      <c r="BN1836" s="16"/>
      <c r="BO1836" s="16"/>
      <c r="BP1836" s="16"/>
      <c r="BQ1836" s="16"/>
      <c r="BR1836" s="16"/>
      <c r="BS1836" s="16"/>
      <c r="BT1836" s="16"/>
      <c r="BU1836" s="16"/>
      <c r="BV1836" s="16"/>
      <c r="BW1836" s="16"/>
      <c r="BX1836" s="16"/>
      <c r="BY1836" s="16"/>
      <c r="BZ1836" s="16"/>
      <c r="CA1836" s="16"/>
      <c r="CB1836" s="16"/>
      <c r="CC1836" s="16"/>
      <c r="CD1836" s="16"/>
      <c r="CE1836" s="16"/>
      <c r="CF1836" s="16"/>
      <c r="CG1836" s="19"/>
      <c r="CH1836" s="19"/>
      <c r="CI1836" s="19"/>
      <c r="CJ1836" s="19">
        <v>1</v>
      </c>
      <c r="CK1836" s="19"/>
      <c r="CL1836" s="19"/>
      <c r="CM1836" s="19"/>
      <c r="CN1836" s="19"/>
      <c r="CO1836" s="19"/>
      <c r="CP1836" s="19"/>
      <c r="CQ1836" s="19"/>
      <c r="CR1836" s="19"/>
    </row>
    <row r="1837" spans="1:96" ht="107" customHeight="1">
      <c r="A1837" s="11" cm="1">
        <f t="array" ref="A1837">SUMPRODUCT(--ISNUMBER(SEARCH({"stranding","stranded"},E1837)))</f>
        <v>0</v>
      </c>
      <c r="B1837" s="12">
        <v>2015</v>
      </c>
      <c r="C1837" s="13" t="s">
        <v>3752</v>
      </c>
      <c r="D1837" s="14">
        <v>2012</v>
      </c>
      <c r="E1837" s="15" t="s">
        <v>3753</v>
      </c>
      <c r="F1837" s="15" t="s">
        <v>7281</v>
      </c>
      <c r="G1837" s="15">
        <f t="shared" si="28"/>
        <v>4</v>
      </c>
      <c r="H1837" s="16"/>
      <c r="I1837" s="16"/>
      <c r="J1837" s="16"/>
      <c r="K1837" s="16"/>
      <c r="L1837" s="16"/>
      <c r="M1837" s="16"/>
      <c r="N1837" s="16"/>
      <c r="O1837" s="16"/>
      <c r="P1837" s="17"/>
      <c r="Q1837" s="17"/>
      <c r="R1837" s="17">
        <v>1</v>
      </c>
      <c r="S1837" s="17"/>
      <c r="T1837" s="18"/>
      <c r="U1837" s="18">
        <v>1</v>
      </c>
      <c r="V1837" s="18"/>
      <c r="W1837" s="18"/>
      <c r="X1837" s="19"/>
      <c r="Y1837" s="19"/>
      <c r="Z1837" s="19"/>
      <c r="AA1837" s="19"/>
      <c r="AB1837" s="19"/>
      <c r="AC1837" s="19"/>
      <c r="AD1837" s="19"/>
      <c r="AE1837" s="19"/>
      <c r="AF1837" s="19"/>
      <c r="AG1837" s="19"/>
      <c r="AH1837" s="19"/>
      <c r="AI1837" s="19"/>
      <c r="AJ1837" s="17">
        <v>1</v>
      </c>
      <c r="AK1837" s="17"/>
      <c r="AL1837" s="17"/>
      <c r="AM1837" s="17"/>
      <c r="AN1837" s="17"/>
      <c r="AO1837" s="17"/>
      <c r="AP1837" s="17"/>
      <c r="AQ1837" s="17"/>
      <c r="AR1837" s="20"/>
      <c r="AS1837" s="20"/>
      <c r="AT1837" s="20"/>
      <c r="AU1837" s="20"/>
      <c r="AV1837" s="20"/>
      <c r="AW1837" s="20"/>
      <c r="AX1837" s="20"/>
      <c r="AY1837" s="20">
        <v>1</v>
      </c>
      <c r="AZ1837" s="20"/>
      <c r="BA1837" s="20"/>
      <c r="BB1837" s="20"/>
      <c r="BC1837" s="20"/>
      <c r="BD1837" s="16"/>
      <c r="BE1837" s="16"/>
      <c r="BF1837" s="16"/>
      <c r="BG1837" s="16"/>
      <c r="BH1837" s="16"/>
      <c r="BI1837" s="16"/>
      <c r="BJ1837" s="16"/>
      <c r="BK1837" s="16"/>
      <c r="BL1837" s="16"/>
      <c r="BM1837" s="16"/>
      <c r="BN1837" s="16"/>
      <c r="BO1837" s="16"/>
      <c r="BP1837" s="16"/>
      <c r="BQ1837" s="16"/>
      <c r="BR1837" s="16"/>
      <c r="BS1837" s="16"/>
      <c r="BT1837" s="16"/>
      <c r="BU1837" s="16"/>
      <c r="BV1837" s="16"/>
      <c r="BW1837" s="16"/>
      <c r="BX1837" s="16"/>
      <c r="BY1837" s="16"/>
      <c r="BZ1837" s="16"/>
      <c r="CA1837" s="16"/>
      <c r="CB1837" s="16"/>
      <c r="CC1837" s="16"/>
      <c r="CD1837" s="16"/>
      <c r="CE1837" s="16"/>
      <c r="CF1837" s="16"/>
      <c r="CG1837" s="19"/>
      <c r="CH1837" s="19"/>
      <c r="CI1837" s="19"/>
      <c r="CJ1837" s="19"/>
      <c r="CK1837" s="19"/>
      <c r="CL1837" s="19">
        <v>1</v>
      </c>
      <c r="CM1837" s="19"/>
      <c r="CN1837" s="19"/>
      <c r="CO1837" s="19"/>
      <c r="CP1837" s="19"/>
      <c r="CQ1837" s="19"/>
      <c r="CR1837" s="19"/>
    </row>
    <row r="1838" spans="1:96" ht="107" customHeight="1">
      <c r="A1838" s="11" cm="1">
        <f t="array" ref="A1838">SUMPRODUCT(--ISNUMBER(SEARCH({"stranding","stranded"},E1838)))</f>
        <v>0</v>
      </c>
      <c r="B1838" s="12">
        <v>2016</v>
      </c>
      <c r="C1838" s="21" t="s">
        <v>3754</v>
      </c>
      <c r="D1838" s="22">
        <v>2012</v>
      </c>
      <c r="E1838" s="15" t="s">
        <v>3755</v>
      </c>
      <c r="F1838" s="15" t="s">
        <v>7966</v>
      </c>
      <c r="G1838" s="15">
        <f t="shared" si="28"/>
        <v>5</v>
      </c>
      <c r="H1838" s="16"/>
      <c r="I1838" s="16">
        <v>1</v>
      </c>
      <c r="J1838" s="16">
        <v>1</v>
      </c>
      <c r="K1838" s="16"/>
      <c r="L1838" s="16"/>
      <c r="M1838" s="16"/>
      <c r="N1838" s="16"/>
      <c r="O1838" s="16"/>
      <c r="P1838" s="17"/>
      <c r="Q1838" s="17"/>
      <c r="R1838" s="17"/>
      <c r="S1838" s="17"/>
      <c r="T1838" s="18"/>
      <c r="U1838" s="18">
        <v>1</v>
      </c>
      <c r="V1838" s="18"/>
      <c r="W1838" s="18"/>
      <c r="X1838" s="19"/>
      <c r="Y1838" s="19">
        <v>1</v>
      </c>
      <c r="Z1838" s="19">
        <v>1</v>
      </c>
      <c r="AA1838" s="19"/>
      <c r="AB1838" s="19"/>
      <c r="AC1838" s="19"/>
      <c r="AD1838" s="19"/>
      <c r="AE1838" s="19"/>
      <c r="AF1838" s="19"/>
      <c r="AG1838" s="19"/>
      <c r="AH1838" s="19"/>
      <c r="AI1838" s="19"/>
      <c r="AJ1838" s="17"/>
      <c r="AK1838" s="17"/>
      <c r="AL1838" s="17"/>
      <c r="AM1838" s="17"/>
      <c r="AN1838" s="17"/>
      <c r="AO1838" s="17"/>
      <c r="AP1838" s="17"/>
      <c r="AQ1838" s="17"/>
      <c r="AR1838" s="20"/>
      <c r="AS1838" s="20"/>
      <c r="AT1838" s="20"/>
      <c r="AU1838" s="20"/>
      <c r="AV1838" s="20"/>
      <c r="AW1838" s="20"/>
      <c r="AX1838" s="20"/>
      <c r="AY1838" s="20"/>
      <c r="AZ1838" s="20"/>
      <c r="BA1838" s="20"/>
      <c r="BB1838" s="20"/>
      <c r="BC1838" s="20"/>
      <c r="BD1838" s="16">
        <v>1</v>
      </c>
      <c r="BE1838" s="16"/>
      <c r="BF1838" s="16"/>
      <c r="BG1838" s="16"/>
      <c r="BH1838" s="16"/>
      <c r="BI1838" s="16"/>
      <c r="BJ1838" s="16"/>
      <c r="BK1838" s="16"/>
      <c r="BL1838" s="16"/>
      <c r="BM1838" s="16"/>
      <c r="BN1838" s="16"/>
      <c r="BO1838" s="16"/>
      <c r="BP1838" s="16"/>
      <c r="BQ1838" s="16"/>
      <c r="BR1838" s="16"/>
      <c r="BS1838" s="16"/>
      <c r="BT1838" s="16"/>
      <c r="BU1838" s="16"/>
      <c r="BV1838" s="16"/>
      <c r="BW1838" s="16"/>
      <c r="BX1838" s="16"/>
      <c r="BY1838" s="16"/>
      <c r="BZ1838" s="16">
        <v>1</v>
      </c>
      <c r="CA1838" s="16"/>
      <c r="CB1838" s="16"/>
      <c r="CC1838" s="16"/>
      <c r="CD1838" s="16"/>
      <c r="CE1838" s="16"/>
      <c r="CF1838" s="16"/>
      <c r="CG1838" s="19"/>
      <c r="CH1838" s="19"/>
      <c r="CI1838" s="19"/>
      <c r="CJ1838" s="19"/>
      <c r="CK1838" s="19">
        <v>1</v>
      </c>
      <c r="CL1838" s="19"/>
      <c r="CM1838" s="19"/>
      <c r="CN1838" s="19"/>
      <c r="CO1838" s="19"/>
      <c r="CP1838" s="19"/>
      <c r="CQ1838" s="19"/>
      <c r="CR1838" s="19"/>
    </row>
    <row r="1839" spans="1:96" ht="107" customHeight="1">
      <c r="A1839" s="11" cm="1">
        <f t="array" ref="A1839">SUMPRODUCT(--ISNUMBER(SEARCH({"stranding","stranded"},E1839)))</f>
        <v>0</v>
      </c>
      <c r="B1839" s="12">
        <v>2017</v>
      </c>
      <c r="C1839" s="13" t="s">
        <v>3756</v>
      </c>
      <c r="D1839" s="14">
        <v>2012</v>
      </c>
      <c r="E1839" s="15" t="s">
        <v>3757</v>
      </c>
      <c r="F1839" s="15" t="s">
        <v>7282</v>
      </c>
      <c r="G1839" s="15">
        <f t="shared" si="28"/>
        <v>6</v>
      </c>
      <c r="H1839" s="16"/>
      <c r="I1839" s="16"/>
      <c r="J1839" s="16"/>
      <c r="K1839" s="16"/>
      <c r="L1839" s="16"/>
      <c r="M1839" s="16">
        <v>1</v>
      </c>
      <c r="N1839" s="16">
        <v>1</v>
      </c>
      <c r="O1839" s="16"/>
      <c r="P1839" s="17"/>
      <c r="Q1839" s="17"/>
      <c r="R1839" s="17">
        <v>1</v>
      </c>
      <c r="S1839" s="17"/>
      <c r="T1839" s="18"/>
      <c r="U1839" s="18">
        <v>1</v>
      </c>
      <c r="V1839" s="18"/>
      <c r="W1839" s="18"/>
      <c r="X1839" s="19"/>
      <c r="Y1839" s="19">
        <v>1</v>
      </c>
      <c r="Z1839" s="19">
        <v>1</v>
      </c>
      <c r="AA1839" s="19"/>
      <c r="AB1839" s="19"/>
      <c r="AC1839" s="19">
        <v>1</v>
      </c>
      <c r="AD1839" s="19"/>
      <c r="AE1839" s="19"/>
      <c r="AF1839" s="19"/>
      <c r="AG1839" s="19"/>
      <c r="AH1839" s="19"/>
      <c r="AI1839" s="19"/>
      <c r="AJ1839" s="17"/>
      <c r="AK1839" s="17"/>
      <c r="AL1839" s="17"/>
      <c r="AM1839" s="17"/>
      <c r="AN1839" s="17"/>
      <c r="AO1839" s="17"/>
      <c r="AP1839" s="17"/>
      <c r="AQ1839" s="17"/>
      <c r="AR1839" s="20"/>
      <c r="AS1839" s="20"/>
      <c r="AT1839" s="20"/>
      <c r="AU1839" s="20"/>
      <c r="AV1839" s="20"/>
      <c r="AW1839" s="20"/>
      <c r="AX1839" s="20"/>
      <c r="AY1839" s="20"/>
      <c r="AZ1839" s="20"/>
      <c r="BA1839" s="20"/>
      <c r="BB1839" s="20"/>
      <c r="BC1839" s="20"/>
      <c r="BD1839" s="16"/>
      <c r="BE1839" s="16"/>
      <c r="BF1839" s="16"/>
      <c r="BG1839" s="16"/>
      <c r="BH1839" s="16"/>
      <c r="BI1839" s="16"/>
      <c r="BJ1839" s="16"/>
      <c r="BK1839" s="16"/>
      <c r="BL1839" s="16"/>
      <c r="BM1839" s="16"/>
      <c r="BN1839" s="16"/>
      <c r="BO1839" s="16"/>
      <c r="BP1839" s="16"/>
      <c r="BQ1839" s="16"/>
      <c r="BR1839" s="16"/>
      <c r="BS1839" s="16"/>
      <c r="BT1839" s="16"/>
      <c r="BU1839" s="16"/>
      <c r="BV1839" s="16"/>
      <c r="BW1839" s="16"/>
      <c r="BX1839" s="16"/>
      <c r="BY1839" s="16"/>
      <c r="BZ1839" s="16">
        <v>1</v>
      </c>
      <c r="CA1839" s="16"/>
      <c r="CB1839" s="16"/>
      <c r="CC1839" s="16"/>
      <c r="CD1839" s="16"/>
      <c r="CE1839" s="16"/>
      <c r="CF1839" s="16"/>
      <c r="CG1839" s="19"/>
      <c r="CH1839" s="19"/>
      <c r="CI1839" s="19"/>
      <c r="CJ1839" s="19"/>
      <c r="CK1839" s="19"/>
      <c r="CL1839" s="19"/>
      <c r="CM1839" s="19"/>
      <c r="CN1839" s="19"/>
      <c r="CO1839" s="19">
        <v>1</v>
      </c>
      <c r="CP1839" s="19"/>
      <c r="CQ1839" s="19"/>
      <c r="CR1839" s="19"/>
    </row>
    <row r="1840" spans="1:96" ht="107" customHeight="1">
      <c r="A1840" s="11" cm="1">
        <f t="array" ref="A1840">SUMPRODUCT(--ISNUMBER(SEARCH({"stranding","stranded"},E1840)))</f>
        <v>0</v>
      </c>
      <c r="B1840" s="12">
        <v>2018</v>
      </c>
      <c r="C1840" s="21" t="s">
        <v>3758</v>
      </c>
      <c r="D1840" s="22">
        <v>2012</v>
      </c>
      <c r="E1840" s="15" t="s">
        <v>3759</v>
      </c>
      <c r="F1840" s="15" t="s">
        <v>7283</v>
      </c>
      <c r="G1840" s="15">
        <f t="shared" si="28"/>
        <v>6</v>
      </c>
      <c r="H1840" s="16"/>
      <c r="I1840" s="16"/>
      <c r="J1840" s="16"/>
      <c r="K1840" s="16"/>
      <c r="L1840" s="16"/>
      <c r="M1840" s="16"/>
      <c r="N1840" s="16">
        <v>1</v>
      </c>
      <c r="O1840" s="16"/>
      <c r="P1840" s="17"/>
      <c r="Q1840" s="17"/>
      <c r="R1840" s="17"/>
      <c r="S1840" s="17"/>
      <c r="T1840" s="18"/>
      <c r="U1840" s="18"/>
      <c r="V1840" s="18"/>
      <c r="W1840" s="18"/>
      <c r="X1840" s="19"/>
      <c r="Y1840" s="19"/>
      <c r="Z1840" s="19"/>
      <c r="AA1840" s="19"/>
      <c r="AB1840" s="19"/>
      <c r="AC1840" s="19"/>
      <c r="AD1840" s="19"/>
      <c r="AE1840" s="19">
        <v>1</v>
      </c>
      <c r="AF1840" s="19">
        <v>1</v>
      </c>
      <c r="AG1840" s="19">
        <v>1</v>
      </c>
      <c r="AH1840" s="19"/>
      <c r="AI1840" s="19"/>
      <c r="AJ1840" s="17">
        <v>1</v>
      </c>
      <c r="AK1840" s="17"/>
      <c r="AL1840" s="17"/>
      <c r="AM1840" s="17">
        <v>1</v>
      </c>
      <c r="AN1840" s="17"/>
      <c r="AO1840" s="17"/>
      <c r="AP1840" s="17"/>
      <c r="AQ1840" s="17"/>
      <c r="AR1840" s="20"/>
      <c r="AS1840" s="20"/>
      <c r="AT1840" s="20"/>
      <c r="AU1840" s="20"/>
      <c r="AV1840" s="20"/>
      <c r="AW1840" s="20"/>
      <c r="AX1840" s="20"/>
      <c r="AY1840" s="20"/>
      <c r="AZ1840" s="20"/>
      <c r="BA1840" s="20"/>
      <c r="BB1840" s="20"/>
      <c r="BC1840" s="20"/>
      <c r="BD1840" s="16"/>
      <c r="BE1840" s="16"/>
      <c r="BF1840" s="16"/>
      <c r="BG1840" s="16"/>
      <c r="BH1840" s="16"/>
      <c r="BI1840" s="16"/>
      <c r="BJ1840" s="16"/>
      <c r="BK1840" s="16"/>
      <c r="BL1840" s="16"/>
      <c r="BM1840" s="16"/>
      <c r="BN1840" s="16"/>
      <c r="BO1840" s="16"/>
      <c r="BP1840" s="16"/>
      <c r="BQ1840" s="16"/>
      <c r="BR1840" s="16"/>
      <c r="BS1840" s="16"/>
      <c r="BT1840" s="16"/>
      <c r="BU1840" s="16"/>
      <c r="BV1840" s="16"/>
      <c r="BW1840" s="16"/>
      <c r="BX1840" s="16"/>
      <c r="BY1840" s="16">
        <v>1</v>
      </c>
      <c r="BZ1840" s="16"/>
      <c r="CA1840" s="16"/>
      <c r="CB1840" s="16"/>
      <c r="CC1840" s="16"/>
      <c r="CD1840" s="16"/>
      <c r="CE1840" s="16"/>
      <c r="CF1840" s="16"/>
      <c r="CG1840" s="19"/>
      <c r="CH1840" s="19"/>
      <c r="CI1840" s="19"/>
      <c r="CJ1840" s="19"/>
      <c r="CK1840" s="19"/>
      <c r="CL1840" s="19"/>
      <c r="CM1840" s="19">
        <v>1</v>
      </c>
      <c r="CN1840" s="19"/>
      <c r="CO1840" s="19"/>
      <c r="CP1840" s="19"/>
      <c r="CQ1840" s="19"/>
      <c r="CR1840" s="19"/>
    </row>
    <row r="1841" spans="1:96" ht="107" customHeight="1">
      <c r="A1841" s="11" cm="1">
        <f t="array" ref="A1841">SUMPRODUCT(--ISNUMBER(SEARCH({"stranding","stranded"},E1841)))</f>
        <v>1</v>
      </c>
      <c r="B1841" s="12">
        <v>2019</v>
      </c>
      <c r="C1841" s="13" t="s">
        <v>3760</v>
      </c>
      <c r="D1841" s="14">
        <v>2012</v>
      </c>
      <c r="E1841" s="15" t="s">
        <v>3761</v>
      </c>
      <c r="F1841" s="15" t="s">
        <v>7284</v>
      </c>
      <c r="G1841" s="15">
        <f t="shared" si="28"/>
        <v>8</v>
      </c>
      <c r="H1841" s="16"/>
      <c r="I1841" s="16"/>
      <c r="J1841" s="16"/>
      <c r="K1841" s="16">
        <v>2</v>
      </c>
      <c r="L1841" s="16"/>
      <c r="M1841" s="16"/>
      <c r="N1841" s="16"/>
      <c r="O1841" s="16"/>
      <c r="P1841" s="17"/>
      <c r="Q1841" s="17"/>
      <c r="R1841" s="17"/>
      <c r="S1841" s="17"/>
      <c r="T1841" s="18"/>
      <c r="U1841" s="18"/>
      <c r="V1841" s="18">
        <v>1</v>
      </c>
      <c r="W1841" s="18"/>
      <c r="X1841" s="19">
        <v>1</v>
      </c>
      <c r="Y1841" s="19">
        <v>1</v>
      </c>
      <c r="Z1841" s="19">
        <v>1</v>
      </c>
      <c r="AA1841" s="19"/>
      <c r="AB1841" s="19"/>
      <c r="AC1841" s="19"/>
      <c r="AD1841" s="19"/>
      <c r="AE1841" s="19"/>
      <c r="AF1841" s="19"/>
      <c r="AG1841" s="19"/>
      <c r="AH1841" s="19"/>
      <c r="AI1841" s="19"/>
      <c r="AJ1841" s="17"/>
      <c r="AK1841" s="17"/>
      <c r="AL1841" s="17"/>
      <c r="AM1841" s="17"/>
      <c r="AN1841" s="17"/>
      <c r="AO1841" s="17"/>
      <c r="AP1841" s="17"/>
      <c r="AQ1841" s="17"/>
      <c r="AR1841" s="20"/>
      <c r="AS1841" s="20"/>
      <c r="AT1841" s="20"/>
      <c r="AU1841" s="20"/>
      <c r="AV1841" s="20"/>
      <c r="AW1841" s="20"/>
      <c r="AX1841" s="20"/>
      <c r="AY1841" s="20"/>
      <c r="AZ1841" s="20">
        <v>1</v>
      </c>
      <c r="BA1841" s="20"/>
      <c r="BB1841" s="20"/>
      <c r="BC1841" s="20"/>
      <c r="BD1841" s="16"/>
      <c r="BE1841" s="16"/>
      <c r="BF1841" s="16"/>
      <c r="BG1841" s="16"/>
      <c r="BH1841" s="16"/>
      <c r="BI1841" s="16"/>
      <c r="BJ1841" s="16">
        <v>1</v>
      </c>
      <c r="BK1841" s="16"/>
      <c r="BL1841" s="16"/>
      <c r="BM1841" s="16"/>
      <c r="BN1841" s="16"/>
      <c r="BO1841" s="16"/>
      <c r="BP1841" s="16"/>
      <c r="BQ1841" s="16"/>
      <c r="BR1841" s="16"/>
      <c r="BS1841" s="16"/>
      <c r="BT1841" s="16"/>
      <c r="BU1841" s="16"/>
      <c r="BV1841" s="16"/>
      <c r="BW1841" s="16"/>
      <c r="BX1841" s="16"/>
      <c r="BY1841" s="16">
        <v>1</v>
      </c>
      <c r="BZ1841" s="16"/>
      <c r="CA1841" s="16"/>
      <c r="CB1841" s="16">
        <v>1</v>
      </c>
      <c r="CC1841" s="16"/>
      <c r="CD1841" s="16"/>
      <c r="CE1841" s="16"/>
      <c r="CF1841" s="16"/>
      <c r="CG1841" s="19"/>
      <c r="CH1841" s="19"/>
      <c r="CI1841" s="19"/>
      <c r="CJ1841" s="19"/>
      <c r="CK1841" s="19"/>
      <c r="CL1841" s="19"/>
      <c r="CM1841" s="19"/>
      <c r="CN1841" s="19"/>
      <c r="CO1841" s="19">
        <v>1</v>
      </c>
      <c r="CP1841" s="19"/>
      <c r="CQ1841" s="19"/>
      <c r="CR1841" s="19"/>
    </row>
    <row r="1842" spans="1:96" ht="107" customHeight="1">
      <c r="A1842" s="11" cm="1">
        <f t="array" ref="A1842">SUMPRODUCT(--ISNUMBER(SEARCH({"stranding","stranded"},E1842)))</f>
        <v>0</v>
      </c>
      <c r="B1842" s="12">
        <v>2020</v>
      </c>
      <c r="C1842" s="21" t="s">
        <v>3762</v>
      </c>
      <c r="D1842" s="22">
        <v>2012</v>
      </c>
      <c r="E1842" s="15" t="s">
        <v>3763</v>
      </c>
      <c r="F1842" s="15" t="s">
        <v>6004</v>
      </c>
      <c r="G1842" s="15">
        <f t="shared" si="28"/>
        <v>4</v>
      </c>
      <c r="H1842" s="16"/>
      <c r="I1842" s="16"/>
      <c r="J1842" s="16"/>
      <c r="K1842" s="16"/>
      <c r="L1842" s="16"/>
      <c r="M1842" s="16"/>
      <c r="N1842" s="16"/>
      <c r="O1842" s="16"/>
      <c r="P1842" s="17">
        <v>1</v>
      </c>
      <c r="Q1842" s="17"/>
      <c r="R1842" s="17"/>
      <c r="S1842" s="17"/>
      <c r="T1842" s="18"/>
      <c r="U1842" s="18"/>
      <c r="V1842" s="18"/>
      <c r="W1842" s="18"/>
      <c r="X1842" s="19"/>
      <c r="Y1842" s="19">
        <v>1</v>
      </c>
      <c r="Z1842" s="19"/>
      <c r="AA1842" s="19"/>
      <c r="AB1842" s="19"/>
      <c r="AC1842" s="19"/>
      <c r="AD1842" s="19"/>
      <c r="AE1842" s="19"/>
      <c r="AF1842" s="19"/>
      <c r="AG1842" s="19"/>
      <c r="AH1842" s="19"/>
      <c r="AI1842" s="19"/>
      <c r="AJ1842" s="17"/>
      <c r="AK1842" s="17"/>
      <c r="AL1842" s="17"/>
      <c r="AM1842" s="17"/>
      <c r="AN1842" s="17"/>
      <c r="AO1842" s="17"/>
      <c r="AP1842" s="17"/>
      <c r="AQ1842" s="17"/>
      <c r="AR1842" s="20"/>
      <c r="AS1842" s="20"/>
      <c r="AT1842" s="20"/>
      <c r="AU1842" s="20"/>
      <c r="AV1842" s="20"/>
      <c r="AW1842" s="20"/>
      <c r="AX1842" s="20"/>
      <c r="AY1842" s="20"/>
      <c r="AZ1842" s="20"/>
      <c r="BA1842" s="20"/>
      <c r="BB1842" s="20"/>
      <c r="BC1842" s="20"/>
      <c r="BD1842" s="16"/>
      <c r="BE1842" s="16"/>
      <c r="BF1842" s="16"/>
      <c r="BG1842" s="16"/>
      <c r="BH1842" s="16"/>
      <c r="BI1842" s="16"/>
      <c r="BJ1842" s="16"/>
      <c r="BK1842" s="16"/>
      <c r="BL1842" s="16"/>
      <c r="BM1842" s="16"/>
      <c r="BN1842" s="16"/>
      <c r="BO1842" s="16"/>
      <c r="BP1842" s="16"/>
      <c r="BQ1842" s="16"/>
      <c r="BR1842" s="16"/>
      <c r="BS1842" s="16"/>
      <c r="BT1842" s="16"/>
      <c r="BU1842" s="16"/>
      <c r="BV1842" s="16"/>
      <c r="BW1842" s="16"/>
      <c r="BX1842" s="16"/>
      <c r="BY1842" s="16"/>
      <c r="BZ1842" s="16"/>
      <c r="CA1842" s="16"/>
      <c r="CB1842" s="16">
        <v>1</v>
      </c>
      <c r="CC1842" s="16"/>
      <c r="CD1842" s="16"/>
      <c r="CE1842" s="16"/>
      <c r="CF1842" s="16">
        <v>1</v>
      </c>
      <c r="CG1842" s="19"/>
      <c r="CH1842" s="19"/>
      <c r="CI1842" s="19"/>
      <c r="CJ1842" s="19"/>
      <c r="CK1842" s="19"/>
      <c r="CL1842" s="19"/>
      <c r="CM1842" s="19"/>
      <c r="CN1842" s="19"/>
      <c r="CO1842" s="19"/>
      <c r="CP1842" s="19"/>
      <c r="CQ1842" s="19"/>
      <c r="CR1842" s="19"/>
    </row>
    <row r="1843" spans="1:96" ht="107" customHeight="1">
      <c r="A1843" s="11" cm="1">
        <f t="array" ref="A1843">SUMPRODUCT(--ISNUMBER(SEARCH({"stranding","stranded"},E1843)))</f>
        <v>1</v>
      </c>
      <c r="B1843" s="12">
        <v>2021</v>
      </c>
      <c r="C1843" s="13" t="s">
        <v>3764</v>
      </c>
      <c r="D1843" s="14">
        <v>2012</v>
      </c>
      <c r="E1843" s="15" t="s">
        <v>3765</v>
      </c>
      <c r="F1843" s="15" t="s">
        <v>8072</v>
      </c>
      <c r="G1843" s="15">
        <f t="shared" si="28"/>
        <v>7</v>
      </c>
      <c r="H1843" s="16"/>
      <c r="I1843" s="16">
        <v>1</v>
      </c>
      <c r="J1843" s="16"/>
      <c r="K1843" s="16"/>
      <c r="L1843" s="16"/>
      <c r="M1843" s="16"/>
      <c r="N1843" s="16"/>
      <c r="O1843" s="16"/>
      <c r="P1843" s="17"/>
      <c r="Q1843" s="17"/>
      <c r="R1843" s="17"/>
      <c r="S1843" s="17"/>
      <c r="T1843" s="18"/>
      <c r="U1843" s="18"/>
      <c r="V1843" s="18">
        <v>1</v>
      </c>
      <c r="W1843" s="18"/>
      <c r="X1843" s="19"/>
      <c r="Y1843" s="19"/>
      <c r="Z1843" s="19"/>
      <c r="AA1843" s="19"/>
      <c r="AB1843" s="19"/>
      <c r="AC1843" s="19"/>
      <c r="AD1843" s="19"/>
      <c r="AE1843" s="19">
        <v>1</v>
      </c>
      <c r="AF1843" s="19">
        <v>1</v>
      </c>
      <c r="AG1843" s="19">
        <v>1</v>
      </c>
      <c r="AH1843" s="19"/>
      <c r="AI1843" s="19"/>
      <c r="AJ1843" s="17"/>
      <c r="AK1843" s="17"/>
      <c r="AL1843" s="17"/>
      <c r="AM1843" s="17"/>
      <c r="AN1843" s="17"/>
      <c r="AO1843" s="17"/>
      <c r="AP1843" s="17"/>
      <c r="AQ1843" s="17"/>
      <c r="AR1843" s="20"/>
      <c r="AS1843" s="20"/>
      <c r="AT1843" s="20"/>
      <c r="AU1843" s="20"/>
      <c r="AV1843" s="20"/>
      <c r="AW1843" s="20"/>
      <c r="AX1843" s="20"/>
      <c r="AY1843" s="20"/>
      <c r="AZ1843" s="20"/>
      <c r="BA1843" s="20"/>
      <c r="BB1843" s="20"/>
      <c r="BC1843" s="20"/>
      <c r="BD1843" s="16">
        <v>1</v>
      </c>
      <c r="BE1843" s="16"/>
      <c r="BF1843" s="16"/>
      <c r="BG1843" s="16"/>
      <c r="BH1843" s="16"/>
      <c r="BI1843" s="16"/>
      <c r="BJ1843" s="16"/>
      <c r="BK1843" s="16"/>
      <c r="BL1843" s="16"/>
      <c r="BM1843" s="16"/>
      <c r="BN1843" s="16"/>
      <c r="BO1843" s="16"/>
      <c r="BP1843" s="16"/>
      <c r="BQ1843" s="16"/>
      <c r="BR1843" s="16"/>
      <c r="BS1843" s="16"/>
      <c r="BT1843" s="16"/>
      <c r="BU1843" s="16"/>
      <c r="BV1843" s="16"/>
      <c r="BW1843" s="16"/>
      <c r="BX1843" s="16"/>
      <c r="BY1843" s="16">
        <v>1</v>
      </c>
      <c r="BZ1843" s="16"/>
      <c r="CA1843" s="16"/>
      <c r="CB1843" s="16">
        <v>1</v>
      </c>
      <c r="CC1843" s="16"/>
      <c r="CD1843" s="16"/>
      <c r="CE1843" s="16"/>
      <c r="CF1843" s="16"/>
      <c r="CG1843" s="19"/>
      <c r="CH1843" s="19"/>
      <c r="CI1843" s="19"/>
      <c r="CJ1843" s="19"/>
      <c r="CK1843" s="19"/>
      <c r="CL1843" s="19"/>
      <c r="CM1843" s="19"/>
      <c r="CN1843" s="19"/>
      <c r="CO1843" s="19"/>
      <c r="CP1843" s="19"/>
      <c r="CQ1843" s="19"/>
      <c r="CR1843" s="19">
        <v>1</v>
      </c>
    </row>
    <row r="1844" spans="1:96" ht="107" customHeight="1">
      <c r="A1844" s="11" cm="1">
        <f t="array" ref="A1844">SUMPRODUCT(--ISNUMBER(SEARCH({"stranding","stranded"},E1844)))</f>
        <v>1</v>
      </c>
      <c r="B1844" s="12">
        <v>2022</v>
      </c>
      <c r="C1844" s="21" t="s">
        <v>3766</v>
      </c>
      <c r="D1844" s="22">
        <v>2012</v>
      </c>
      <c r="E1844" s="15" t="s">
        <v>3767</v>
      </c>
      <c r="F1844" s="15" t="s">
        <v>7285</v>
      </c>
      <c r="G1844" s="15">
        <f t="shared" si="28"/>
        <v>5</v>
      </c>
      <c r="H1844" s="16"/>
      <c r="I1844" s="16">
        <v>1</v>
      </c>
      <c r="J1844" s="16"/>
      <c r="K1844" s="16"/>
      <c r="L1844" s="16"/>
      <c r="M1844" s="16"/>
      <c r="N1844" s="16">
        <v>1</v>
      </c>
      <c r="O1844" s="16"/>
      <c r="P1844" s="17">
        <v>1</v>
      </c>
      <c r="Q1844" s="17"/>
      <c r="R1844" s="17"/>
      <c r="S1844" s="17"/>
      <c r="T1844" s="18"/>
      <c r="U1844" s="18"/>
      <c r="V1844" s="18">
        <v>1</v>
      </c>
      <c r="W1844" s="18"/>
      <c r="X1844" s="19">
        <v>1</v>
      </c>
      <c r="Y1844" s="19"/>
      <c r="Z1844" s="19"/>
      <c r="AA1844" s="19"/>
      <c r="AB1844" s="19"/>
      <c r="AC1844" s="19"/>
      <c r="AD1844" s="19"/>
      <c r="AE1844" s="19"/>
      <c r="AF1844" s="19"/>
      <c r="AG1844" s="19"/>
      <c r="AH1844" s="19"/>
      <c r="AI1844" s="19"/>
      <c r="AJ1844" s="17"/>
      <c r="AK1844" s="17"/>
      <c r="AL1844" s="17"/>
      <c r="AM1844" s="17"/>
      <c r="AN1844" s="17"/>
      <c r="AO1844" s="17"/>
      <c r="AP1844" s="17"/>
      <c r="AQ1844" s="17"/>
      <c r="AR1844" s="20"/>
      <c r="AS1844" s="20"/>
      <c r="AT1844" s="20"/>
      <c r="AU1844" s="20"/>
      <c r="AV1844" s="20"/>
      <c r="AW1844" s="20"/>
      <c r="AX1844" s="20"/>
      <c r="AY1844" s="20"/>
      <c r="AZ1844" s="20">
        <v>1</v>
      </c>
      <c r="BA1844" s="20"/>
      <c r="BB1844" s="20"/>
      <c r="BC1844" s="20"/>
      <c r="BD1844" s="16"/>
      <c r="BE1844" s="16"/>
      <c r="BF1844" s="16"/>
      <c r="BG1844" s="16"/>
      <c r="BH1844" s="16"/>
      <c r="BI1844" s="16"/>
      <c r="BJ1844" s="16"/>
      <c r="BK1844" s="16"/>
      <c r="BL1844" s="16"/>
      <c r="BM1844" s="16"/>
      <c r="BN1844" s="16"/>
      <c r="BO1844" s="16"/>
      <c r="BP1844" s="16"/>
      <c r="BQ1844" s="16"/>
      <c r="BR1844" s="16"/>
      <c r="BS1844" s="16"/>
      <c r="BT1844" s="16"/>
      <c r="BU1844" s="16"/>
      <c r="BV1844" s="16"/>
      <c r="BW1844" s="16"/>
      <c r="BX1844" s="16"/>
      <c r="BY1844" s="16"/>
      <c r="BZ1844" s="16"/>
      <c r="CA1844" s="16"/>
      <c r="CB1844" s="16">
        <v>1</v>
      </c>
      <c r="CC1844" s="16"/>
      <c r="CD1844" s="16"/>
      <c r="CE1844" s="16"/>
      <c r="CF1844" s="16"/>
      <c r="CG1844" s="19"/>
      <c r="CH1844" s="19"/>
      <c r="CI1844" s="19"/>
      <c r="CJ1844" s="19"/>
      <c r="CK1844" s="19"/>
      <c r="CL1844" s="19"/>
      <c r="CM1844" s="19"/>
      <c r="CN1844" s="19"/>
      <c r="CO1844" s="19"/>
      <c r="CP1844" s="19">
        <v>1</v>
      </c>
      <c r="CQ1844" s="19"/>
      <c r="CR1844" s="19"/>
    </row>
    <row r="1845" spans="1:96" ht="107" customHeight="1">
      <c r="A1845" s="11" cm="1">
        <f t="array" ref="A1845">SUMPRODUCT(--ISNUMBER(SEARCH({"stranding","stranded"},E1845)))</f>
        <v>0</v>
      </c>
      <c r="B1845" s="12">
        <v>2023</v>
      </c>
      <c r="C1845" s="13" t="s">
        <v>3768</v>
      </c>
      <c r="D1845" s="14">
        <v>2012</v>
      </c>
      <c r="E1845" s="15" t="s">
        <v>3769</v>
      </c>
      <c r="F1845" s="15" t="s">
        <v>8073</v>
      </c>
      <c r="G1845" s="15">
        <f t="shared" si="28"/>
        <v>11</v>
      </c>
      <c r="H1845" s="16"/>
      <c r="I1845" s="16"/>
      <c r="J1845" s="16"/>
      <c r="K1845" s="16"/>
      <c r="L1845" s="16">
        <v>2</v>
      </c>
      <c r="M1845" s="16"/>
      <c r="N1845" s="16"/>
      <c r="O1845" s="16"/>
      <c r="P1845" s="17">
        <v>1</v>
      </c>
      <c r="Q1845" s="17"/>
      <c r="R1845" s="17"/>
      <c r="S1845" s="17"/>
      <c r="T1845" s="18"/>
      <c r="U1845" s="18"/>
      <c r="V1845" s="18">
        <v>1</v>
      </c>
      <c r="W1845" s="18"/>
      <c r="X1845" s="19">
        <v>1</v>
      </c>
      <c r="Y1845" s="19">
        <v>1</v>
      </c>
      <c r="Z1845" s="19">
        <v>1</v>
      </c>
      <c r="AA1845" s="19"/>
      <c r="AB1845" s="19"/>
      <c r="AC1845" s="19"/>
      <c r="AD1845" s="19"/>
      <c r="AE1845" s="19"/>
      <c r="AF1845" s="19"/>
      <c r="AG1845" s="19"/>
      <c r="AH1845" s="19"/>
      <c r="AI1845" s="19"/>
      <c r="AJ1845" s="17"/>
      <c r="AK1845" s="17"/>
      <c r="AL1845" s="17"/>
      <c r="AM1845" s="17"/>
      <c r="AN1845" s="17"/>
      <c r="AO1845" s="17"/>
      <c r="AP1845" s="17"/>
      <c r="AQ1845" s="17"/>
      <c r="AR1845" s="20"/>
      <c r="AS1845" s="20"/>
      <c r="AT1845" s="20"/>
      <c r="AU1845" s="20"/>
      <c r="AV1845" s="20"/>
      <c r="AW1845" s="20"/>
      <c r="AX1845" s="20"/>
      <c r="AY1845" s="20"/>
      <c r="AZ1845" s="20">
        <v>1</v>
      </c>
      <c r="BA1845" s="20"/>
      <c r="BB1845" s="20"/>
      <c r="BC1845" s="20"/>
      <c r="BD1845" s="16"/>
      <c r="BE1845" s="16"/>
      <c r="BF1845" s="16"/>
      <c r="BG1845" s="16"/>
      <c r="BH1845" s="16">
        <v>1</v>
      </c>
      <c r="BI1845" s="16"/>
      <c r="BJ1845" s="16">
        <v>1</v>
      </c>
      <c r="BK1845" s="16"/>
      <c r="BL1845" s="16"/>
      <c r="BM1845" s="16"/>
      <c r="BN1845" s="16"/>
      <c r="BO1845" s="16"/>
      <c r="BP1845" s="16">
        <v>1</v>
      </c>
      <c r="BQ1845" s="16"/>
      <c r="BR1845" s="16"/>
      <c r="BS1845" s="16"/>
      <c r="BT1845" s="16"/>
      <c r="BU1845" s="16"/>
      <c r="BV1845" s="16"/>
      <c r="BW1845" s="16"/>
      <c r="BX1845" s="16"/>
      <c r="BY1845" s="16"/>
      <c r="BZ1845" s="16"/>
      <c r="CA1845" s="16"/>
      <c r="CB1845" s="16">
        <v>1</v>
      </c>
      <c r="CC1845" s="16"/>
      <c r="CD1845" s="16">
        <v>1</v>
      </c>
      <c r="CE1845" s="16"/>
      <c r="CF1845" s="16"/>
      <c r="CG1845" s="19"/>
      <c r="CH1845" s="19"/>
      <c r="CI1845" s="19"/>
      <c r="CJ1845" s="19"/>
      <c r="CK1845" s="19"/>
      <c r="CL1845" s="19"/>
      <c r="CM1845" s="19">
        <v>1</v>
      </c>
      <c r="CN1845" s="19"/>
      <c r="CO1845" s="19"/>
      <c r="CP1845" s="19"/>
      <c r="CQ1845" s="19"/>
      <c r="CR1845" s="19"/>
    </row>
    <row r="1846" spans="1:96" ht="107" customHeight="1">
      <c r="A1846" s="11" cm="1">
        <f t="array" ref="A1846">SUMPRODUCT(--ISNUMBER(SEARCH({"stranding","stranded"},E1846)))</f>
        <v>1</v>
      </c>
      <c r="B1846" s="12">
        <v>2024</v>
      </c>
      <c r="C1846" s="21" t="s">
        <v>3770</v>
      </c>
      <c r="D1846" s="22">
        <v>2012</v>
      </c>
      <c r="E1846" s="15" t="s">
        <v>3771</v>
      </c>
      <c r="F1846" s="15" t="s">
        <v>7286</v>
      </c>
      <c r="G1846" s="15">
        <f t="shared" si="28"/>
        <v>4</v>
      </c>
      <c r="H1846" s="16"/>
      <c r="I1846" s="16"/>
      <c r="J1846" s="16">
        <v>2</v>
      </c>
      <c r="K1846" s="16"/>
      <c r="L1846" s="16"/>
      <c r="M1846" s="16"/>
      <c r="N1846" s="16"/>
      <c r="O1846" s="16"/>
      <c r="P1846" s="17">
        <v>1</v>
      </c>
      <c r="Q1846" s="17"/>
      <c r="R1846" s="17"/>
      <c r="S1846" s="17"/>
      <c r="T1846" s="18"/>
      <c r="U1846" s="18"/>
      <c r="V1846" s="18">
        <v>1</v>
      </c>
      <c r="W1846" s="18"/>
      <c r="X1846" s="19">
        <v>1</v>
      </c>
      <c r="Y1846" s="19"/>
      <c r="Z1846" s="19"/>
      <c r="AA1846" s="19"/>
      <c r="AB1846" s="19"/>
      <c r="AC1846" s="19"/>
      <c r="AD1846" s="19"/>
      <c r="AE1846" s="19"/>
      <c r="AF1846" s="19"/>
      <c r="AG1846" s="19"/>
      <c r="AH1846" s="19"/>
      <c r="AI1846" s="19"/>
      <c r="AJ1846" s="17"/>
      <c r="AK1846" s="17"/>
      <c r="AL1846" s="17"/>
      <c r="AM1846" s="17"/>
      <c r="AN1846" s="17"/>
      <c r="AO1846" s="17"/>
      <c r="AP1846" s="17"/>
      <c r="AQ1846" s="17"/>
      <c r="AR1846" s="20"/>
      <c r="AS1846" s="20"/>
      <c r="AT1846" s="20"/>
      <c r="AU1846" s="20"/>
      <c r="AV1846" s="20"/>
      <c r="AW1846" s="20"/>
      <c r="AX1846" s="20"/>
      <c r="AY1846" s="20"/>
      <c r="AZ1846" s="20"/>
      <c r="BA1846" s="20"/>
      <c r="BB1846" s="20"/>
      <c r="BC1846" s="20"/>
      <c r="BD1846" s="16"/>
      <c r="BE1846" s="16"/>
      <c r="BF1846" s="16"/>
      <c r="BG1846" s="16"/>
      <c r="BH1846" s="16"/>
      <c r="BI1846" s="16"/>
      <c r="BJ1846" s="16"/>
      <c r="BK1846" s="16"/>
      <c r="BL1846" s="16"/>
      <c r="BM1846" s="16"/>
      <c r="BN1846" s="16"/>
      <c r="BO1846" s="16"/>
      <c r="BP1846" s="16"/>
      <c r="BQ1846" s="16"/>
      <c r="BR1846" s="16"/>
      <c r="BS1846" s="16"/>
      <c r="BT1846" s="16"/>
      <c r="BU1846" s="16"/>
      <c r="BV1846" s="16"/>
      <c r="BW1846" s="16"/>
      <c r="BX1846" s="16"/>
      <c r="BY1846" s="16"/>
      <c r="BZ1846" s="16"/>
      <c r="CA1846" s="16"/>
      <c r="CB1846" s="16">
        <v>1</v>
      </c>
      <c r="CC1846" s="16"/>
      <c r="CD1846" s="16"/>
      <c r="CE1846" s="16"/>
      <c r="CF1846" s="16"/>
      <c r="CG1846" s="19"/>
      <c r="CH1846" s="19"/>
      <c r="CI1846" s="19"/>
      <c r="CJ1846" s="19"/>
      <c r="CK1846" s="19"/>
      <c r="CL1846" s="19"/>
      <c r="CM1846" s="19"/>
      <c r="CN1846" s="19"/>
      <c r="CO1846" s="19"/>
      <c r="CP1846" s="19">
        <v>1</v>
      </c>
      <c r="CQ1846" s="19"/>
      <c r="CR1846" s="19"/>
    </row>
    <row r="1847" spans="1:96" ht="107" customHeight="1">
      <c r="A1847" s="11" cm="1">
        <f t="array" ref="A1847">SUMPRODUCT(--ISNUMBER(SEARCH({"stranding","stranded"},E1847)))</f>
        <v>0</v>
      </c>
      <c r="B1847" s="12">
        <v>2026</v>
      </c>
      <c r="C1847" s="21" t="s">
        <v>3772</v>
      </c>
      <c r="D1847" s="22">
        <v>2012</v>
      </c>
      <c r="E1847" s="15" t="s">
        <v>3773</v>
      </c>
      <c r="F1847" s="15" t="s">
        <v>7287</v>
      </c>
      <c r="G1847" s="15">
        <f t="shared" si="28"/>
        <v>6</v>
      </c>
      <c r="H1847" s="16"/>
      <c r="I1847" s="16"/>
      <c r="J1847" s="16"/>
      <c r="K1847" s="16"/>
      <c r="L1847" s="16">
        <v>1</v>
      </c>
      <c r="M1847" s="16"/>
      <c r="N1847" s="16"/>
      <c r="O1847" s="16"/>
      <c r="P1847" s="17"/>
      <c r="Q1847" s="17"/>
      <c r="R1847" s="17"/>
      <c r="S1847" s="17"/>
      <c r="T1847" s="18"/>
      <c r="U1847" s="18">
        <v>1</v>
      </c>
      <c r="V1847" s="18"/>
      <c r="W1847" s="18"/>
      <c r="X1847" s="19"/>
      <c r="Y1847" s="19"/>
      <c r="Z1847" s="19"/>
      <c r="AA1847" s="19"/>
      <c r="AB1847" s="19"/>
      <c r="AC1847" s="19"/>
      <c r="AD1847" s="19"/>
      <c r="AE1847" s="19">
        <v>1</v>
      </c>
      <c r="AF1847" s="19">
        <v>1</v>
      </c>
      <c r="AG1847" s="19"/>
      <c r="AH1847" s="19"/>
      <c r="AI1847" s="19"/>
      <c r="AJ1847" s="17">
        <v>1</v>
      </c>
      <c r="AK1847" s="17"/>
      <c r="AL1847" s="17"/>
      <c r="AM1847" s="17"/>
      <c r="AN1847" s="17">
        <v>1</v>
      </c>
      <c r="AO1847" s="17"/>
      <c r="AP1847" s="17"/>
      <c r="AQ1847" s="17"/>
      <c r="AR1847" s="20"/>
      <c r="AS1847" s="20">
        <v>1</v>
      </c>
      <c r="AT1847" s="20"/>
      <c r="AU1847" s="20"/>
      <c r="AV1847" s="20"/>
      <c r="AW1847" s="20"/>
      <c r="AX1847" s="20"/>
      <c r="AY1847" s="20"/>
      <c r="AZ1847" s="20"/>
      <c r="BA1847" s="20"/>
      <c r="BB1847" s="20"/>
      <c r="BC1847" s="20"/>
      <c r="BD1847" s="16"/>
      <c r="BE1847" s="16"/>
      <c r="BF1847" s="16"/>
      <c r="BG1847" s="16"/>
      <c r="BH1847" s="16"/>
      <c r="BI1847" s="16"/>
      <c r="BJ1847" s="16"/>
      <c r="BK1847" s="16"/>
      <c r="BL1847" s="16"/>
      <c r="BM1847" s="16"/>
      <c r="BN1847" s="16"/>
      <c r="BO1847" s="16"/>
      <c r="BP1847" s="16"/>
      <c r="BQ1847" s="16"/>
      <c r="BR1847" s="16"/>
      <c r="BS1847" s="16"/>
      <c r="BT1847" s="16"/>
      <c r="BU1847" s="16"/>
      <c r="BV1847" s="16"/>
      <c r="BW1847" s="16"/>
      <c r="BX1847" s="16"/>
      <c r="BY1847" s="16"/>
      <c r="BZ1847" s="16"/>
      <c r="CA1847" s="16"/>
      <c r="CB1847" s="16"/>
      <c r="CC1847" s="16"/>
      <c r="CD1847" s="16"/>
      <c r="CE1847" s="16"/>
      <c r="CF1847" s="16"/>
      <c r="CG1847" s="19"/>
      <c r="CH1847" s="19"/>
      <c r="CI1847" s="19">
        <v>1</v>
      </c>
      <c r="CJ1847" s="19"/>
      <c r="CK1847" s="19"/>
      <c r="CL1847" s="19"/>
      <c r="CM1847" s="19"/>
      <c r="CN1847" s="19"/>
      <c r="CO1847" s="19"/>
      <c r="CP1847" s="19"/>
      <c r="CQ1847" s="19"/>
      <c r="CR1847" s="19"/>
    </row>
    <row r="1848" spans="1:96" ht="107" customHeight="1">
      <c r="A1848" s="11" cm="1">
        <f t="array" ref="A1848">SUMPRODUCT(--ISNUMBER(SEARCH({"stranding","stranded"},E1848)))</f>
        <v>0</v>
      </c>
      <c r="B1848" s="12">
        <v>2027</v>
      </c>
      <c r="C1848" s="13" t="s">
        <v>3774</v>
      </c>
      <c r="D1848" s="14">
        <v>2012</v>
      </c>
      <c r="E1848" s="15" t="s">
        <v>3775</v>
      </c>
      <c r="F1848" s="15" t="s">
        <v>7288</v>
      </c>
      <c r="G1848" s="15">
        <f t="shared" ref="G1848:G1911" si="29">SUM(P1848:CF1848)</f>
        <v>9</v>
      </c>
      <c r="H1848" s="16"/>
      <c r="I1848" s="16"/>
      <c r="J1848" s="16"/>
      <c r="K1848" s="16"/>
      <c r="L1848" s="16"/>
      <c r="M1848" s="16">
        <v>1</v>
      </c>
      <c r="N1848" s="16"/>
      <c r="O1848" s="16"/>
      <c r="P1848" s="17">
        <v>1</v>
      </c>
      <c r="Q1848" s="17"/>
      <c r="R1848" s="17"/>
      <c r="S1848" s="17"/>
      <c r="T1848" s="18"/>
      <c r="U1848" s="18">
        <v>1</v>
      </c>
      <c r="V1848" s="18"/>
      <c r="W1848" s="18"/>
      <c r="X1848" s="19">
        <v>1</v>
      </c>
      <c r="Y1848" s="19">
        <v>1</v>
      </c>
      <c r="Z1848" s="19"/>
      <c r="AA1848" s="19"/>
      <c r="AB1848" s="19"/>
      <c r="AC1848" s="19"/>
      <c r="AD1848" s="19"/>
      <c r="AE1848" s="19"/>
      <c r="AF1848" s="19"/>
      <c r="AG1848" s="19"/>
      <c r="AH1848" s="19"/>
      <c r="AI1848" s="19"/>
      <c r="AJ1848" s="17">
        <v>1</v>
      </c>
      <c r="AK1848" s="17"/>
      <c r="AL1848" s="17"/>
      <c r="AM1848" s="17"/>
      <c r="AN1848" s="17">
        <v>1</v>
      </c>
      <c r="AO1848" s="17"/>
      <c r="AP1848" s="17"/>
      <c r="AQ1848" s="17">
        <v>1</v>
      </c>
      <c r="AR1848" s="20"/>
      <c r="AS1848" s="20">
        <v>1</v>
      </c>
      <c r="AT1848" s="20"/>
      <c r="AU1848" s="20"/>
      <c r="AV1848" s="20"/>
      <c r="AW1848" s="20"/>
      <c r="AX1848" s="20"/>
      <c r="AY1848" s="20"/>
      <c r="AZ1848" s="20"/>
      <c r="BA1848" s="20">
        <v>1</v>
      </c>
      <c r="BB1848" s="20"/>
      <c r="BC1848" s="20"/>
      <c r="BD1848" s="16"/>
      <c r="BE1848" s="16"/>
      <c r="BF1848" s="16"/>
      <c r="BG1848" s="16"/>
      <c r="BH1848" s="16"/>
      <c r="BI1848" s="16"/>
      <c r="BJ1848" s="16"/>
      <c r="BK1848" s="16"/>
      <c r="BL1848" s="16"/>
      <c r="BM1848" s="16"/>
      <c r="BN1848" s="16"/>
      <c r="BO1848" s="16"/>
      <c r="BP1848" s="16"/>
      <c r="BQ1848" s="16"/>
      <c r="BR1848" s="16"/>
      <c r="BS1848" s="16"/>
      <c r="BT1848" s="16"/>
      <c r="BU1848" s="16"/>
      <c r="BV1848" s="16"/>
      <c r="BW1848" s="16"/>
      <c r="BX1848" s="16"/>
      <c r="BY1848" s="16"/>
      <c r="BZ1848" s="16"/>
      <c r="CA1848" s="16"/>
      <c r="CB1848" s="16"/>
      <c r="CC1848" s="16"/>
      <c r="CD1848" s="16"/>
      <c r="CE1848" s="16"/>
      <c r="CF1848" s="16"/>
      <c r="CG1848" s="19">
        <v>1</v>
      </c>
      <c r="CH1848" s="19"/>
      <c r="CI1848" s="19"/>
      <c r="CJ1848" s="19"/>
      <c r="CK1848" s="19"/>
      <c r="CL1848" s="19"/>
      <c r="CM1848" s="19"/>
      <c r="CN1848" s="19"/>
      <c r="CO1848" s="19"/>
      <c r="CP1848" s="19"/>
      <c r="CQ1848" s="19"/>
      <c r="CR1848" s="19"/>
    </row>
    <row r="1849" spans="1:96" ht="107" customHeight="1">
      <c r="A1849" s="11" cm="1">
        <f t="array" ref="A1849">SUMPRODUCT(--ISNUMBER(SEARCH({"stranding","stranded"},E1849)))</f>
        <v>0</v>
      </c>
      <c r="B1849" s="12">
        <v>2028</v>
      </c>
      <c r="C1849" s="21" t="s">
        <v>3776</v>
      </c>
      <c r="D1849" s="22">
        <v>2012</v>
      </c>
      <c r="E1849" s="15" t="s">
        <v>3777</v>
      </c>
      <c r="F1849" s="15" t="s">
        <v>7289</v>
      </c>
      <c r="G1849" s="15">
        <f t="shared" si="29"/>
        <v>6</v>
      </c>
      <c r="H1849" s="16"/>
      <c r="I1849" s="16"/>
      <c r="J1849" s="16"/>
      <c r="K1849" s="16"/>
      <c r="L1849" s="16"/>
      <c r="M1849" s="16"/>
      <c r="N1849" s="16"/>
      <c r="O1849" s="16"/>
      <c r="P1849" s="17"/>
      <c r="Q1849" s="17"/>
      <c r="R1849" s="17">
        <v>1</v>
      </c>
      <c r="S1849" s="17"/>
      <c r="T1849" s="18">
        <v>1</v>
      </c>
      <c r="U1849" s="18"/>
      <c r="V1849" s="18"/>
      <c r="W1849" s="18"/>
      <c r="X1849" s="19"/>
      <c r="Y1849" s="19"/>
      <c r="Z1849" s="19"/>
      <c r="AA1849" s="19"/>
      <c r="AB1849" s="19"/>
      <c r="AC1849" s="19"/>
      <c r="AD1849" s="19"/>
      <c r="AE1849" s="19"/>
      <c r="AF1849" s="19"/>
      <c r="AG1849" s="19"/>
      <c r="AH1849" s="19"/>
      <c r="AI1849" s="19"/>
      <c r="AJ1849" s="17">
        <v>1</v>
      </c>
      <c r="AK1849" s="17"/>
      <c r="AL1849" s="17"/>
      <c r="AM1849" s="17"/>
      <c r="AN1849" s="17"/>
      <c r="AO1849" s="17"/>
      <c r="AP1849" s="17"/>
      <c r="AQ1849" s="17">
        <v>1</v>
      </c>
      <c r="AR1849" s="20"/>
      <c r="AS1849" s="20">
        <v>1</v>
      </c>
      <c r="AT1849" s="20"/>
      <c r="AU1849" s="20"/>
      <c r="AV1849" s="20"/>
      <c r="AW1849" s="20"/>
      <c r="AX1849" s="20"/>
      <c r="AY1849" s="20"/>
      <c r="AZ1849" s="20"/>
      <c r="BA1849" s="20"/>
      <c r="BB1849" s="20"/>
      <c r="BC1849" s="20"/>
      <c r="BD1849" s="16"/>
      <c r="BE1849" s="16"/>
      <c r="BF1849" s="16"/>
      <c r="BG1849" s="16"/>
      <c r="BH1849" s="16"/>
      <c r="BI1849" s="16"/>
      <c r="BJ1849" s="16"/>
      <c r="BK1849" s="16"/>
      <c r="BL1849" s="16"/>
      <c r="BM1849" s="16"/>
      <c r="BN1849" s="16"/>
      <c r="BO1849" s="16"/>
      <c r="BP1849" s="16"/>
      <c r="BQ1849" s="16"/>
      <c r="BR1849" s="16"/>
      <c r="BS1849" s="16"/>
      <c r="BT1849" s="16"/>
      <c r="BU1849" s="16"/>
      <c r="BV1849" s="16"/>
      <c r="BW1849" s="16"/>
      <c r="BX1849" s="16"/>
      <c r="BY1849" s="16"/>
      <c r="BZ1849" s="16"/>
      <c r="CA1849" s="16"/>
      <c r="CB1849" s="16">
        <v>1</v>
      </c>
      <c r="CC1849" s="16"/>
      <c r="CD1849" s="16"/>
      <c r="CE1849" s="16"/>
      <c r="CF1849" s="16"/>
      <c r="CG1849" s="19"/>
      <c r="CH1849" s="19"/>
      <c r="CI1849" s="19"/>
      <c r="CJ1849" s="19">
        <v>1</v>
      </c>
      <c r="CK1849" s="19"/>
      <c r="CL1849" s="19"/>
      <c r="CM1849" s="19"/>
      <c r="CN1849" s="19"/>
      <c r="CO1849" s="19"/>
      <c r="CP1849" s="19"/>
      <c r="CQ1849" s="19"/>
      <c r="CR1849" s="19"/>
    </row>
    <row r="1850" spans="1:96" ht="107" customHeight="1">
      <c r="A1850" s="11" cm="1">
        <f t="array" ref="A1850">SUMPRODUCT(--ISNUMBER(SEARCH({"stranding","stranded"},E1850)))</f>
        <v>0</v>
      </c>
      <c r="B1850" s="12">
        <v>2029</v>
      </c>
      <c r="C1850" s="13" t="s">
        <v>3778</v>
      </c>
      <c r="D1850" s="14">
        <v>2012</v>
      </c>
      <c r="E1850" s="23" t="s">
        <v>3779</v>
      </c>
      <c r="F1850" s="23" t="s">
        <v>7290</v>
      </c>
      <c r="G1850" s="15">
        <f t="shared" si="29"/>
        <v>7</v>
      </c>
      <c r="H1850" s="16"/>
      <c r="I1850" s="16"/>
      <c r="J1850" s="16"/>
      <c r="K1850" s="16"/>
      <c r="L1850" s="16"/>
      <c r="M1850" s="16">
        <v>3</v>
      </c>
      <c r="N1850" s="16"/>
      <c r="O1850" s="16"/>
      <c r="P1850" s="17">
        <v>1</v>
      </c>
      <c r="Q1850" s="17"/>
      <c r="R1850" s="17"/>
      <c r="S1850" s="17"/>
      <c r="T1850" s="18"/>
      <c r="U1850" s="18">
        <v>1</v>
      </c>
      <c r="V1850" s="18"/>
      <c r="W1850" s="18">
        <v>1</v>
      </c>
      <c r="X1850" s="19"/>
      <c r="Y1850" s="19"/>
      <c r="Z1850" s="19"/>
      <c r="AA1850" s="19"/>
      <c r="AB1850" s="19"/>
      <c r="AC1850" s="19"/>
      <c r="AD1850" s="19"/>
      <c r="AE1850" s="19"/>
      <c r="AF1850" s="19"/>
      <c r="AG1850" s="19"/>
      <c r="AH1850" s="19"/>
      <c r="AI1850" s="19"/>
      <c r="AJ1850" s="17">
        <v>1</v>
      </c>
      <c r="AK1850" s="17"/>
      <c r="AL1850" s="17">
        <v>1</v>
      </c>
      <c r="AM1850" s="17"/>
      <c r="AN1850" s="17"/>
      <c r="AO1850" s="17"/>
      <c r="AP1850" s="17"/>
      <c r="AQ1850" s="17"/>
      <c r="AR1850" s="20"/>
      <c r="AS1850" s="20"/>
      <c r="AT1850" s="20"/>
      <c r="AU1850" s="20"/>
      <c r="AV1850" s="20"/>
      <c r="AW1850" s="20"/>
      <c r="AX1850" s="20">
        <v>1</v>
      </c>
      <c r="AY1850" s="20"/>
      <c r="AZ1850" s="20"/>
      <c r="BA1850" s="20">
        <v>1</v>
      </c>
      <c r="BB1850" s="20"/>
      <c r="BC1850" s="20"/>
      <c r="BD1850" s="16"/>
      <c r="BE1850" s="16"/>
      <c r="BF1850" s="16"/>
      <c r="BG1850" s="16"/>
      <c r="BH1850" s="16"/>
      <c r="BI1850" s="16"/>
      <c r="BJ1850" s="16"/>
      <c r="BK1850" s="16"/>
      <c r="BL1850" s="16"/>
      <c r="BM1850" s="16"/>
      <c r="BN1850" s="16"/>
      <c r="BO1850" s="16"/>
      <c r="BP1850" s="16"/>
      <c r="BQ1850" s="16"/>
      <c r="BR1850" s="16"/>
      <c r="BS1850" s="16"/>
      <c r="BT1850" s="16"/>
      <c r="BU1850" s="16"/>
      <c r="BV1850" s="16"/>
      <c r="BW1850" s="16"/>
      <c r="BX1850" s="16"/>
      <c r="BY1850" s="16"/>
      <c r="BZ1850" s="16"/>
      <c r="CA1850" s="16"/>
      <c r="CB1850" s="16"/>
      <c r="CC1850" s="16"/>
      <c r="CD1850" s="16"/>
      <c r="CE1850" s="16"/>
      <c r="CF1850" s="16"/>
      <c r="CG1850" s="19"/>
      <c r="CH1850" s="19"/>
      <c r="CI1850" s="19"/>
      <c r="CJ1850" s="19"/>
      <c r="CK1850" s="19"/>
      <c r="CL1850" s="19">
        <v>1</v>
      </c>
      <c r="CM1850" s="19"/>
      <c r="CN1850" s="19"/>
      <c r="CO1850" s="19"/>
      <c r="CP1850" s="19"/>
      <c r="CQ1850" s="19"/>
      <c r="CR1850" s="19"/>
    </row>
    <row r="1851" spans="1:96" ht="107" customHeight="1">
      <c r="A1851" s="11" cm="1">
        <f t="array" ref="A1851">SUMPRODUCT(--ISNUMBER(SEARCH({"stranding","stranded"},E1851)))</f>
        <v>0</v>
      </c>
      <c r="B1851" s="12">
        <v>2030</v>
      </c>
      <c r="C1851" s="24" t="s">
        <v>3780</v>
      </c>
      <c r="D1851" s="22">
        <v>2012</v>
      </c>
      <c r="E1851" s="23" t="s">
        <v>3781</v>
      </c>
      <c r="F1851" s="23" t="s">
        <v>8074</v>
      </c>
      <c r="G1851" s="15">
        <f t="shared" si="29"/>
        <v>9</v>
      </c>
      <c r="H1851" s="16"/>
      <c r="I1851" s="16"/>
      <c r="J1851" s="16"/>
      <c r="K1851" s="16"/>
      <c r="L1851" s="16">
        <v>1</v>
      </c>
      <c r="M1851" s="16"/>
      <c r="N1851" s="16"/>
      <c r="O1851" s="16"/>
      <c r="P1851" s="17">
        <v>1</v>
      </c>
      <c r="Q1851" s="17"/>
      <c r="R1851" s="17"/>
      <c r="S1851" s="17"/>
      <c r="T1851" s="18">
        <v>1</v>
      </c>
      <c r="U1851" s="18"/>
      <c r="V1851" s="18"/>
      <c r="W1851" s="18">
        <v>1</v>
      </c>
      <c r="X1851" s="19"/>
      <c r="Y1851" s="19"/>
      <c r="Z1851" s="19"/>
      <c r="AA1851" s="19"/>
      <c r="AB1851" s="19"/>
      <c r="AC1851" s="19"/>
      <c r="AD1851" s="19"/>
      <c r="AE1851" s="19">
        <v>1</v>
      </c>
      <c r="AF1851" s="19">
        <v>1</v>
      </c>
      <c r="AG1851" s="19"/>
      <c r="AH1851" s="19"/>
      <c r="AI1851" s="19"/>
      <c r="AJ1851" s="17">
        <v>1</v>
      </c>
      <c r="AK1851" s="17"/>
      <c r="AL1851" s="17"/>
      <c r="AM1851" s="17"/>
      <c r="AN1851" s="17"/>
      <c r="AO1851" s="17"/>
      <c r="AP1851" s="17"/>
      <c r="AQ1851" s="17"/>
      <c r="AR1851" s="20"/>
      <c r="AS1851" s="20"/>
      <c r="AT1851" s="20"/>
      <c r="AU1851" s="20"/>
      <c r="AV1851" s="20">
        <v>1</v>
      </c>
      <c r="AW1851" s="20"/>
      <c r="AX1851" s="20"/>
      <c r="AY1851" s="20"/>
      <c r="AZ1851" s="20"/>
      <c r="BA1851" s="20"/>
      <c r="BB1851" s="20"/>
      <c r="BC1851" s="20"/>
      <c r="BD1851" s="16">
        <v>1</v>
      </c>
      <c r="BE1851" s="16"/>
      <c r="BF1851" s="16"/>
      <c r="BG1851" s="16"/>
      <c r="BH1851" s="16"/>
      <c r="BI1851" s="16"/>
      <c r="BJ1851" s="16"/>
      <c r="BK1851" s="16"/>
      <c r="BL1851" s="16">
        <v>1</v>
      </c>
      <c r="BM1851" s="16"/>
      <c r="BN1851" s="16"/>
      <c r="BO1851" s="16"/>
      <c r="BP1851" s="16"/>
      <c r="BQ1851" s="16"/>
      <c r="BR1851" s="16"/>
      <c r="BS1851" s="16"/>
      <c r="BT1851" s="16"/>
      <c r="BU1851" s="16"/>
      <c r="BV1851" s="16"/>
      <c r="BW1851" s="16"/>
      <c r="BX1851" s="16"/>
      <c r="BY1851" s="16"/>
      <c r="BZ1851" s="16"/>
      <c r="CA1851" s="16"/>
      <c r="CB1851" s="16"/>
      <c r="CC1851" s="16"/>
      <c r="CD1851" s="16"/>
      <c r="CE1851" s="16"/>
      <c r="CF1851" s="16"/>
      <c r="CG1851" s="19"/>
      <c r="CH1851" s="19"/>
      <c r="CI1851" s="19"/>
      <c r="CJ1851" s="19"/>
      <c r="CK1851" s="19">
        <v>1</v>
      </c>
      <c r="CL1851" s="19"/>
      <c r="CM1851" s="19"/>
      <c r="CN1851" s="19"/>
      <c r="CO1851" s="19"/>
      <c r="CP1851" s="19"/>
      <c r="CQ1851" s="19"/>
      <c r="CR1851" s="19"/>
    </row>
    <row r="1852" spans="1:96" ht="107" customHeight="1">
      <c r="A1852" s="11" cm="1">
        <f t="array" ref="A1852">SUMPRODUCT(--ISNUMBER(SEARCH({"stranding","stranded"},E1852)))</f>
        <v>0</v>
      </c>
      <c r="B1852" s="12">
        <v>2031</v>
      </c>
      <c r="C1852" s="13" t="s">
        <v>3782</v>
      </c>
      <c r="D1852" s="14">
        <v>2012</v>
      </c>
      <c r="E1852" s="15" t="s">
        <v>3783</v>
      </c>
      <c r="F1852" s="15" t="s">
        <v>7291</v>
      </c>
      <c r="G1852" s="15">
        <f t="shared" si="29"/>
        <v>5</v>
      </c>
      <c r="H1852" s="16"/>
      <c r="I1852" s="16"/>
      <c r="J1852" s="16"/>
      <c r="K1852" s="16"/>
      <c r="L1852" s="16"/>
      <c r="M1852" s="16">
        <v>1</v>
      </c>
      <c r="N1852" s="16"/>
      <c r="O1852" s="16"/>
      <c r="P1852" s="17">
        <v>1</v>
      </c>
      <c r="Q1852" s="17"/>
      <c r="R1852" s="17"/>
      <c r="S1852" s="17"/>
      <c r="T1852" s="18"/>
      <c r="U1852" s="18">
        <v>1</v>
      </c>
      <c r="V1852" s="18"/>
      <c r="W1852" s="18"/>
      <c r="X1852" s="19"/>
      <c r="Y1852" s="19">
        <v>1</v>
      </c>
      <c r="Z1852" s="19">
        <v>1</v>
      </c>
      <c r="AA1852" s="19"/>
      <c r="AB1852" s="19"/>
      <c r="AC1852" s="19">
        <v>1</v>
      </c>
      <c r="AD1852" s="19"/>
      <c r="AE1852" s="19"/>
      <c r="AF1852" s="19"/>
      <c r="AG1852" s="19"/>
      <c r="AH1852" s="19"/>
      <c r="AI1852" s="19"/>
      <c r="AJ1852" s="17"/>
      <c r="AK1852" s="17"/>
      <c r="AL1852" s="17"/>
      <c r="AM1852" s="17"/>
      <c r="AN1852" s="17"/>
      <c r="AO1852" s="17"/>
      <c r="AP1852" s="17"/>
      <c r="AQ1852" s="17"/>
      <c r="AR1852" s="20"/>
      <c r="AS1852" s="20"/>
      <c r="AT1852" s="20"/>
      <c r="AU1852" s="20"/>
      <c r="AV1852" s="20"/>
      <c r="AW1852" s="20"/>
      <c r="AX1852" s="20"/>
      <c r="AY1852" s="20"/>
      <c r="AZ1852" s="20"/>
      <c r="BA1852" s="20"/>
      <c r="BB1852" s="20"/>
      <c r="BC1852" s="20"/>
      <c r="BD1852" s="16"/>
      <c r="BE1852" s="16"/>
      <c r="BF1852" s="16"/>
      <c r="BG1852" s="16"/>
      <c r="BH1852" s="16"/>
      <c r="BI1852" s="16"/>
      <c r="BJ1852" s="16"/>
      <c r="BK1852" s="16"/>
      <c r="BL1852" s="16"/>
      <c r="BM1852" s="16"/>
      <c r="BN1852" s="16"/>
      <c r="BO1852" s="16"/>
      <c r="BP1852" s="16"/>
      <c r="BQ1852" s="16"/>
      <c r="BR1852" s="16"/>
      <c r="BS1852" s="16"/>
      <c r="BT1852" s="16"/>
      <c r="BU1852" s="16"/>
      <c r="BV1852" s="16"/>
      <c r="BW1852" s="16"/>
      <c r="BX1852" s="16"/>
      <c r="BY1852" s="16"/>
      <c r="BZ1852" s="16"/>
      <c r="CA1852" s="16"/>
      <c r="CB1852" s="16"/>
      <c r="CC1852" s="16"/>
      <c r="CD1852" s="16"/>
      <c r="CE1852" s="16"/>
      <c r="CF1852" s="16"/>
      <c r="CG1852" s="19"/>
      <c r="CH1852" s="19"/>
      <c r="CI1852" s="19"/>
      <c r="CJ1852" s="19"/>
      <c r="CK1852" s="19"/>
      <c r="CL1852" s="19"/>
      <c r="CM1852" s="19"/>
      <c r="CN1852" s="19">
        <v>1</v>
      </c>
      <c r="CO1852" s="19"/>
      <c r="CP1852" s="19"/>
      <c r="CQ1852" s="19"/>
      <c r="CR1852" s="19"/>
    </row>
    <row r="1853" spans="1:96" ht="107" customHeight="1">
      <c r="A1853" s="11" cm="1">
        <f t="array" ref="A1853">SUMPRODUCT(--ISNUMBER(SEARCH({"stranding","stranded"},E1853)))</f>
        <v>0</v>
      </c>
      <c r="B1853" s="12">
        <v>2032</v>
      </c>
      <c r="C1853" s="21" t="s">
        <v>3784</v>
      </c>
      <c r="D1853" s="22">
        <v>2012</v>
      </c>
      <c r="E1853" s="15" t="s">
        <v>3785</v>
      </c>
      <c r="F1853" s="15" t="s">
        <v>7292</v>
      </c>
      <c r="G1853" s="15">
        <f t="shared" si="29"/>
        <v>6</v>
      </c>
      <c r="H1853" s="16"/>
      <c r="I1853" s="16"/>
      <c r="J1853" s="16"/>
      <c r="K1853" s="16"/>
      <c r="L1853" s="16"/>
      <c r="M1853" s="16">
        <v>1</v>
      </c>
      <c r="N1853" s="16"/>
      <c r="O1853" s="16"/>
      <c r="P1853" s="17">
        <v>1</v>
      </c>
      <c r="Q1853" s="17"/>
      <c r="R1853" s="17"/>
      <c r="S1853" s="17"/>
      <c r="T1853" s="18">
        <v>1</v>
      </c>
      <c r="U1853" s="18"/>
      <c r="V1853" s="18"/>
      <c r="W1853" s="18"/>
      <c r="X1853" s="19"/>
      <c r="Y1853" s="19"/>
      <c r="Z1853" s="19"/>
      <c r="AA1853" s="19"/>
      <c r="AB1853" s="19"/>
      <c r="AC1853" s="19"/>
      <c r="AD1853" s="19"/>
      <c r="AE1853" s="19">
        <v>1</v>
      </c>
      <c r="AF1853" s="19">
        <v>1</v>
      </c>
      <c r="AG1853" s="19"/>
      <c r="AH1853" s="19"/>
      <c r="AI1853" s="19">
        <v>1</v>
      </c>
      <c r="AJ1853" s="17">
        <v>1</v>
      </c>
      <c r="AK1853" s="17"/>
      <c r="AL1853" s="17"/>
      <c r="AM1853" s="17"/>
      <c r="AN1853" s="17"/>
      <c r="AO1853" s="17"/>
      <c r="AP1853" s="17"/>
      <c r="AQ1853" s="17"/>
      <c r="AR1853" s="20"/>
      <c r="AS1853" s="20"/>
      <c r="AT1853" s="20"/>
      <c r="AU1853" s="20"/>
      <c r="AV1853" s="20"/>
      <c r="AW1853" s="20"/>
      <c r="AX1853" s="20"/>
      <c r="AY1853" s="20"/>
      <c r="AZ1853" s="20"/>
      <c r="BA1853" s="20"/>
      <c r="BB1853" s="20"/>
      <c r="BC1853" s="20"/>
      <c r="BD1853" s="16"/>
      <c r="BE1853" s="16"/>
      <c r="BF1853" s="16"/>
      <c r="BG1853" s="16"/>
      <c r="BH1853" s="16"/>
      <c r="BI1853" s="16"/>
      <c r="BJ1853" s="16"/>
      <c r="BK1853" s="16"/>
      <c r="BL1853" s="16"/>
      <c r="BM1853" s="16"/>
      <c r="BN1853" s="16"/>
      <c r="BO1853" s="16"/>
      <c r="BP1853" s="16"/>
      <c r="BQ1853" s="16"/>
      <c r="BR1853" s="16"/>
      <c r="BS1853" s="16"/>
      <c r="BT1853" s="16"/>
      <c r="BU1853" s="16"/>
      <c r="BV1853" s="16"/>
      <c r="BW1853" s="16"/>
      <c r="BX1853" s="16"/>
      <c r="BY1853" s="16"/>
      <c r="BZ1853" s="16"/>
      <c r="CA1853" s="16"/>
      <c r="CB1853" s="16"/>
      <c r="CC1853" s="16"/>
      <c r="CD1853" s="16"/>
      <c r="CE1853" s="16"/>
      <c r="CF1853" s="16"/>
      <c r="CG1853" s="19"/>
      <c r="CH1853" s="19"/>
      <c r="CI1853" s="19"/>
      <c r="CJ1853" s="19"/>
      <c r="CK1853" s="19"/>
      <c r="CL1853" s="19"/>
      <c r="CM1853" s="19"/>
      <c r="CN1853" s="19"/>
      <c r="CO1853" s="19">
        <v>1</v>
      </c>
      <c r="CP1853" s="19"/>
      <c r="CQ1853" s="19"/>
      <c r="CR1853" s="19"/>
    </row>
    <row r="1854" spans="1:96" ht="107" customHeight="1">
      <c r="A1854" s="11" cm="1">
        <f t="array" ref="A1854">SUMPRODUCT(--ISNUMBER(SEARCH({"stranding","stranded"},E1854)))</f>
        <v>0</v>
      </c>
      <c r="B1854" s="12">
        <v>2033</v>
      </c>
      <c r="C1854" s="13" t="s">
        <v>3786</v>
      </c>
      <c r="D1854" s="14">
        <v>2012</v>
      </c>
      <c r="E1854" s="15" t="s">
        <v>3787</v>
      </c>
      <c r="F1854" s="15" t="s">
        <v>7293</v>
      </c>
      <c r="G1854" s="15">
        <f t="shared" si="29"/>
        <v>7</v>
      </c>
      <c r="H1854" s="16"/>
      <c r="I1854" s="16"/>
      <c r="J1854" s="16">
        <v>1</v>
      </c>
      <c r="K1854" s="16"/>
      <c r="L1854" s="16"/>
      <c r="M1854" s="16"/>
      <c r="N1854" s="16"/>
      <c r="O1854" s="16"/>
      <c r="P1854" s="17">
        <v>1</v>
      </c>
      <c r="Q1854" s="17"/>
      <c r="R1854" s="17"/>
      <c r="S1854" s="17"/>
      <c r="T1854" s="18"/>
      <c r="U1854" s="18">
        <v>1</v>
      </c>
      <c r="V1854" s="18"/>
      <c r="W1854" s="18"/>
      <c r="X1854" s="19">
        <v>1</v>
      </c>
      <c r="Y1854" s="19"/>
      <c r="Z1854" s="19"/>
      <c r="AA1854" s="19"/>
      <c r="AB1854" s="19"/>
      <c r="AC1854" s="19"/>
      <c r="AD1854" s="19"/>
      <c r="AE1854" s="19">
        <v>1</v>
      </c>
      <c r="AF1854" s="19"/>
      <c r="AG1854" s="19"/>
      <c r="AH1854" s="19"/>
      <c r="AI1854" s="19"/>
      <c r="AJ1854" s="17">
        <v>1</v>
      </c>
      <c r="AK1854" s="17"/>
      <c r="AL1854" s="17"/>
      <c r="AM1854" s="17"/>
      <c r="AN1854" s="17"/>
      <c r="AO1854" s="17">
        <v>1</v>
      </c>
      <c r="AP1854" s="17"/>
      <c r="AQ1854" s="17"/>
      <c r="AR1854" s="20"/>
      <c r="AS1854" s="20"/>
      <c r="AT1854" s="20"/>
      <c r="AU1854" s="20"/>
      <c r="AV1854" s="20"/>
      <c r="AW1854" s="20"/>
      <c r="AX1854" s="20"/>
      <c r="AY1854" s="20"/>
      <c r="AZ1854" s="20"/>
      <c r="BA1854" s="20"/>
      <c r="BB1854" s="20"/>
      <c r="BC1854" s="20"/>
      <c r="BD1854" s="16"/>
      <c r="BE1854" s="16"/>
      <c r="BF1854" s="16"/>
      <c r="BG1854" s="16"/>
      <c r="BH1854" s="16"/>
      <c r="BI1854" s="16">
        <v>1</v>
      </c>
      <c r="BJ1854" s="16"/>
      <c r="BK1854" s="16"/>
      <c r="BL1854" s="16"/>
      <c r="BM1854" s="16"/>
      <c r="BN1854" s="16"/>
      <c r="BO1854" s="16"/>
      <c r="BP1854" s="16"/>
      <c r="BQ1854" s="16"/>
      <c r="BR1854" s="16"/>
      <c r="BS1854" s="16"/>
      <c r="BT1854" s="16"/>
      <c r="BU1854" s="16"/>
      <c r="BV1854" s="16"/>
      <c r="BW1854" s="16"/>
      <c r="BX1854" s="16"/>
      <c r="BY1854" s="16"/>
      <c r="BZ1854" s="16"/>
      <c r="CA1854" s="16"/>
      <c r="CB1854" s="16"/>
      <c r="CC1854" s="16"/>
      <c r="CD1854" s="16"/>
      <c r="CE1854" s="16"/>
      <c r="CF1854" s="16"/>
      <c r="CG1854" s="19"/>
      <c r="CH1854" s="19"/>
      <c r="CI1854" s="19"/>
      <c r="CJ1854" s="19"/>
      <c r="CK1854" s="19"/>
      <c r="CL1854" s="19"/>
      <c r="CM1854" s="19"/>
      <c r="CN1854" s="19">
        <v>1</v>
      </c>
      <c r="CO1854" s="19"/>
      <c r="CP1854" s="19"/>
      <c r="CQ1854" s="19"/>
      <c r="CR1854" s="19"/>
    </row>
    <row r="1855" spans="1:96" ht="107" customHeight="1">
      <c r="A1855" s="11" cm="1">
        <f t="array" ref="A1855">SUMPRODUCT(--ISNUMBER(SEARCH({"stranding","stranded"},E1855)))</f>
        <v>0</v>
      </c>
      <c r="B1855" s="12">
        <v>2034</v>
      </c>
      <c r="C1855" s="21" t="s">
        <v>3788</v>
      </c>
      <c r="D1855" s="22">
        <v>2012</v>
      </c>
      <c r="E1855" s="15" t="s">
        <v>3789</v>
      </c>
      <c r="F1855" s="15" t="s">
        <v>7294</v>
      </c>
      <c r="G1855" s="15">
        <f t="shared" si="29"/>
        <v>4</v>
      </c>
      <c r="H1855" s="16"/>
      <c r="I1855" s="16"/>
      <c r="J1855" s="16"/>
      <c r="K1855" s="16"/>
      <c r="L1855" s="16">
        <v>2</v>
      </c>
      <c r="M1855" s="16"/>
      <c r="N1855" s="16"/>
      <c r="O1855" s="16"/>
      <c r="P1855" s="17"/>
      <c r="Q1855" s="17"/>
      <c r="R1855" s="17"/>
      <c r="S1855" s="17"/>
      <c r="T1855" s="18"/>
      <c r="U1855" s="18"/>
      <c r="V1855" s="18">
        <v>1</v>
      </c>
      <c r="W1855" s="18"/>
      <c r="X1855" s="19"/>
      <c r="Y1855" s="19">
        <v>1</v>
      </c>
      <c r="Z1855" s="19">
        <v>1</v>
      </c>
      <c r="AA1855" s="19"/>
      <c r="AB1855" s="19"/>
      <c r="AC1855" s="19"/>
      <c r="AD1855" s="19"/>
      <c r="AE1855" s="19"/>
      <c r="AF1855" s="19"/>
      <c r="AG1855" s="19"/>
      <c r="AH1855" s="19"/>
      <c r="AI1855" s="19"/>
      <c r="AJ1855" s="17"/>
      <c r="AK1855" s="17"/>
      <c r="AL1855" s="17"/>
      <c r="AM1855" s="17"/>
      <c r="AN1855" s="17"/>
      <c r="AO1855" s="17"/>
      <c r="AP1855" s="17"/>
      <c r="AQ1855" s="17"/>
      <c r="AR1855" s="20"/>
      <c r="AS1855" s="20"/>
      <c r="AT1855" s="20"/>
      <c r="AU1855" s="20"/>
      <c r="AV1855" s="20"/>
      <c r="AW1855" s="20"/>
      <c r="AX1855" s="20"/>
      <c r="AY1855" s="20"/>
      <c r="AZ1855" s="20"/>
      <c r="BA1855" s="20"/>
      <c r="BB1855" s="20"/>
      <c r="BC1855" s="20"/>
      <c r="BD1855" s="16"/>
      <c r="BE1855" s="16"/>
      <c r="BF1855" s="16"/>
      <c r="BG1855" s="16"/>
      <c r="BH1855" s="16"/>
      <c r="BI1855" s="16"/>
      <c r="BJ1855" s="16"/>
      <c r="BK1855" s="16"/>
      <c r="BL1855" s="16"/>
      <c r="BM1855" s="16"/>
      <c r="BN1855" s="16"/>
      <c r="BO1855" s="16"/>
      <c r="BP1855" s="16"/>
      <c r="BQ1855" s="16"/>
      <c r="BR1855" s="16"/>
      <c r="BS1855" s="16"/>
      <c r="BT1855" s="16"/>
      <c r="BU1855" s="16"/>
      <c r="BV1855" s="16">
        <v>1</v>
      </c>
      <c r="BW1855" s="16"/>
      <c r="BX1855" s="16"/>
      <c r="BY1855" s="16"/>
      <c r="BZ1855" s="16"/>
      <c r="CA1855" s="16"/>
      <c r="CB1855" s="16"/>
      <c r="CC1855" s="16"/>
      <c r="CD1855" s="16"/>
      <c r="CE1855" s="16"/>
      <c r="CF1855" s="16"/>
      <c r="CG1855" s="19"/>
      <c r="CH1855" s="19"/>
      <c r="CI1855" s="19"/>
      <c r="CJ1855" s="19"/>
      <c r="CK1855" s="19"/>
      <c r="CL1855" s="19"/>
      <c r="CM1855" s="19"/>
      <c r="CN1855" s="19"/>
      <c r="CO1855" s="19"/>
      <c r="CP1855" s="19"/>
      <c r="CQ1855" s="19"/>
      <c r="CR1855" s="19">
        <v>1</v>
      </c>
    </row>
    <row r="1856" spans="1:96" ht="107" customHeight="1">
      <c r="A1856" s="11" cm="1">
        <f t="array" ref="A1856">SUMPRODUCT(--ISNUMBER(SEARCH({"stranding","stranded"},E1856)))</f>
        <v>0</v>
      </c>
      <c r="B1856" s="12">
        <v>2035</v>
      </c>
      <c r="C1856" s="13" t="s">
        <v>3790</v>
      </c>
      <c r="D1856" s="14">
        <v>2012</v>
      </c>
      <c r="E1856" s="15" t="s">
        <v>3791</v>
      </c>
      <c r="F1856" s="15" t="s">
        <v>7295</v>
      </c>
      <c r="G1856" s="15">
        <f t="shared" si="29"/>
        <v>4</v>
      </c>
      <c r="H1856" s="16"/>
      <c r="I1856" s="16"/>
      <c r="J1856" s="16"/>
      <c r="K1856" s="16"/>
      <c r="L1856" s="16"/>
      <c r="M1856" s="16">
        <v>1</v>
      </c>
      <c r="N1856" s="16"/>
      <c r="O1856" s="16"/>
      <c r="P1856" s="17"/>
      <c r="Q1856" s="17"/>
      <c r="R1856" s="17">
        <v>1</v>
      </c>
      <c r="S1856" s="17"/>
      <c r="T1856" s="18"/>
      <c r="U1856" s="18">
        <v>1</v>
      </c>
      <c r="V1856" s="18"/>
      <c r="W1856" s="18"/>
      <c r="X1856" s="19"/>
      <c r="Y1856" s="19"/>
      <c r="Z1856" s="19"/>
      <c r="AA1856" s="19"/>
      <c r="AB1856" s="19"/>
      <c r="AC1856" s="19"/>
      <c r="AD1856" s="19"/>
      <c r="AE1856" s="19">
        <v>1</v>
      </c>
      <c r="AF1856" s="19">
        <v>1</v>
      </c>
      <c r="AG1856" s="19"/>
      <c r="AH1856" s="19"/>
      <c r="AI1856" s="19"/>
      <c r="AJ1856" s="17"/>
      <c r="AK1856" s="17"/>
      <c r="AL1856" s="17"/>
      <c r="AM1856" s="17"/>
      <c r="AN1856" s="17"/>
      <c r="AO1856" s="17"/>
      <c r="AP1856" s="17"/>
      <c r="AQ1856" s="17"/>
      <c r="AR1856" s="20"/>
      <c r="AS1856" s="20"/>
      <c r="AT1856" s="20"/>
      <c r="AU1856" s="20"/>
      <c r="AV1856" s="20"/>
      <c r="AW1856" s="20"/>
      <c r="AX1856" s="20"/>
      <c r="AY1856" s="20"/>
      <c r="AZ1856" s="20"/>
      <c r="BA1856" s="20"/>
      <c r="BB1856" s="20"/>
      <c r="BC1856" s="20"/>
      <c r="BD1856" s="16"/>
      <c r="BE1856" s="16"/>
      <c r="BF1856" s="16"/>
      <c r="BG1856" s="16"/>
      <c r="BH1856" s="16"/>
      <c r="BI1856" s="16"/>
      <c r="BJ1856" s="16"/>
      <c r="BK1856" s="16"/>
      <c r="BL1856" s="16"/>
      <c r="BM1856" s="16"/>
      <c r="BN1856" s="16"/>
      <c r="BO1856" s="16"/>
      <c r="BP1856" s="16"/>
      <c r="BQ1856" s="16"/>
      <c r="BR1856" s="16"/>
      <c r="BS1856" s="16"/>
      <c r="BT1856" s="16"/>
      <c r="BU1856" s="16"/>
      <c r="BV1856" s="16"/>
      <c r="BW1856" s="16"/>
      <c r="BX1856" s="16"/>
      <c r="BY1856" s="16"/>
      <c r="BZ1856" s="16"/>
      <c r="CA1856" s="16"/>
      <c r="CB1856" s="16"/>
      <c r="CC1856" s="16"/>
      <c r="CD1856" s="16"/>
      <c r="CE1856" s="16"/>
      <c r="CF1856" s="16"/>
      <c r="CG1856" s="19"/>
      <c r="CH1856" s="19"/>
      <c r="CI1856" s="19"/>
      <c r="CJ1856" s="19"/>
      <c r="CK1856" s="19"/>
      <c r="CL1856" s="19"/>
      <c r="CM1856" s="19"/>
      <c r="CN1856" s="19">
        <v>1</v>
      </c>
      <c r="CO1856" s="19"/>
      <c r="CP1856" s="19"/>
      <c r="CQ1856" s="19"/>
      <c r="CR1856" s="19"/>
    </row>
    <row r="1857" spans="1:96" ht="107" customHeight="1">
      <c r="A1857" s="11" cm="1">
        <f t="array" ref="A1857">SUMPRODUCT(--ISNUMBER(SEARCH({"stranding","stranded"},E1857)))</f>
        <v>0</v>
      </c>
      <c r="B1857" s="12">
        <v>2036</v>
      </c>
      <c r="C1857" s="21" t="s">
        <v>3792</v>
      </c>
      <c r="D1857" s="22">
        <v>2012</v>
      </c>
      <c r="E1857" s="15" t="s">
        <v>3793</v>
      </c>
      <c r="F1857" s="15" t="s">
        <v>7296</v>
      </c>
      <c r="G1857" s="15">
        <f t="shared" si="29"/>
        <v>8</v>
      </c>
      <c r="H1857" s="16"/>
      <c r="I1857" s="16"/>
      <c r="J1857" s="16"/>
      <c r="K1857" s="16"/>
      <c r="L1857" s="16"/>
      <c r="M1857" s="16"/>
      <c r="N1857" s="16"/>
      <c r="O1857" s="16"/>
      <c r="P1857" s="17"/>
      <c r="Q1857" s="17"/>
      <c r="R1857" s="17"/>
      <c r="S1857" s="17"/>
      <c r="T1857" s="18"/>
      <c r="U1857" s="18">
        <v>1</v>
      </c>
      <c r="V1857" s="18"/>
      <c r="W1857" s="18">
        <v>1</v>
      </c>
      <c r="X1857" s="19"/>
      <c r="Y1857" s="19">
        <v>1</v>
      </c>
      <c r="Z1857" s="19"/>
      <c r="AA1857" s="19"/>
      <c r="AB1857" s="19">
        <v>1</v>
      </c>
      <c r="AC1857" s="19"/>
      <c r="AD1857" s="19"/>
      <c r="AE1857" s="19"/>
      <c r="AF1857" s="19"/>
      <c r="AG1857" s="19"/>
      <c r="AH1857" s="19"/>
      <c r="AI1857" s="19"/>
      <c r="AJ1857" s="17"/>
      <c r="AK1857" s="17"/>
      <c r="AL1857" s="17"/>
      <c r="AM1857" s="17"/>
      <c r="AN1857" s="17"/>
      <c r="AO1857" s="17"/>
      <c r="AP1857" s="17"/>
      <c r="AQ1857" s="17"/>
      <c r="AR1857" s="20"/>
      <c r="AS1857" s="20"/>
      <c r="AT1857" s="20"/>
      <c r="AU1857" s="20"/>
      <c r="AV1857" s="20"/>
      <c r="AW1857" s="20"/>
      <c r="AX1857" s="20"/>
      <c r="AY1857" s="20"/>
      <c r="AZ1857" s="20"/>
      <c r="BA1857" s="20"/>
      <c r="BB1857" s="20"/>
      <c r="BC1857" s="20"/>
      <c r="BD1857" s="16"/>
      <c r="BE1857" s="16"/>
      <c r="BF1857" s="16"/>
      <c r="BG1857" s="16">
        <v>1</v>
      </c>
      <c r="BH1857" s="16"/>
      <c r="BI1857" s="16">
        <v>1</v>
      </c>
      <c r="BJ1857" s="16"/>
      <c r="BK1857" s="16"/>
      <c r="BL1857" s="16"/>
      <c r="BM1857" s="16"/>
      <c r="BN1857" s="16"/>
      <c r="BO1857" s="16"/>
      <c r="BP1857" s="16"/>
      <c r="BQ1857" s="16">
        <v>1</v>
      </c>
      <c r="BR1857" s="16"/>
      <c r="BS1857" s="16"/>
      <c r="BT1857" s="16"/>
      <c r="BU1857" s="16"/>
      <c r="BV1857" s="16"/>
      <c r="BW1857" s="16"/>
      <c r="BX1857" s="16"/>
      <c r="BY1857" s="16"/>
      <c r="BZ1857" s="16"/>
      <c r="CA1857" s="16"/>
      <c r="CB1857" s="16"/>
      <c r="CC1857" s="16"/>
      <c r="CD1857" s="16"/>
      <c r="CE1857" s="16"/>
      <c r="CF1857" s="16">
        <v>1</v>
      </c>
      <c r="CG1857" s="19"/>
      <c r="CH1857" s="19"/>
      <c r="CI1857" s="19"/>
      <c r="CJ1857" s="19">
        <v>1</v>
      </c>
      <c r="CK1857" s="19"/>
      <c r="CL1857" s="19"/>
      <c r="CM1857" s="19"/>
      <c r="CN1857" s="19"/>
      <c r="CO1857" s="19"/>
      <c r="CP1857" s="19"/>
      <c r="CQ1857" s="19"/>
      <c r="CR1857" s="19"/>
    </row>
    <row r="1858" spans="1:96" ht="107" customHeight="1">
      <c r="A1858" s="11" cm="1">
        <f t="array" ref="A1858">SUMPRODUCT(--ISNUMBER(SEARCH({"stranding","stranded"},E1858)))</f>
        <v>0</v>
      </c>
      <c r="B1858" s="12">
        <v>2038</v>
      </c>
      <c r="C1858" s="21" t="s">
        <v>3794</v>
      </c>
      <c r="D1858" s="22">
        <v>2012</v>
      </c>
      <c r="E1858" s="15" t="s">
        <v>3795</v>
      </c>
      <c r="F1858" s="15" t="s">
        <v>8075</v>
      </c>
      <c r="G1858" s="15">
        <f t="shared" si="29"/>
        <v>6</v>
      </c>
      <c r="H1858" s="16"/>
      <c r="I1858" s="16"/>
      <c r="J1858" s="16"/>
      <c r="K1858" s="16">
        <v>1</v>
      </c>
      <c r="L1858" s="16"/>
      <c r="M1858" s="16"/>
      <c r="N1858" s="16"/>
      <c r="O1858" s="16"/>
      <c r="P1858" s="17"/>
      <c r="Q1858" s="17"/>
      <c r="R1858" s="17"/>
      <c r="S1858" s="17"/>
      <c r="T1858" s="18">
        <v>1</v>
      </c>
      <c r="U1858" s="18"/>
      <c r="V1858" s="18"/>
      <c r="W1858" s="18"/>
      <c r="X1858" s="19">
        <v>1</v>
      </c>
      <c r="Y1858" s="19">
        <v>1</v>
      </c>
      <c r="Z1858" s="19">
        <v>1</v>
      </c>
      <c r="AA1858" s="19"/>
      <c r="AB1858" s="19"/>
      <c r="AC1858" s="19"/>
      <c r="AD1858" s="19"/>
      <c r="AE1858" s="19"/>
      <c r="AF1858" s="19"/>
      <c r="AG1858" s="19"/>
      <c r="AH1858" s="19"/>
      <c r="AI1858" s="19"/>
      <c r="AJ1858" s="17"/>
      <c r="AK1858" s="17"/>
      <c r="AL1858" s="17"/>
      <c r="AM1858" s="17"/>
      <c r="AN1858" s="17"/>
      <c r="AO1858" s="17"/>
      <c r="AP1858" s="17"/>
      <c r="AQ1858" s="17"/>
      <c r="AR1858" s="20"/>
      <c r="AS1858" s="20"/>
      <c r="AT1858" s="20"/>
      <c r="AU1858" s="20"/>
      <c r="AV1858" s="20"/>
      <c r="AW1858" s="20"/>
      <c r="AX1858" s="20"/>
      <c r="AY1858" s="20"/>
      <c r="AZ1858" s="20"/>
      <c r="BA1858" s="20"/>
      <c r="BB1858" s="20"/>
      <c r="BC1858" s="20"/>
      <c r="BD1858" s="16"/>
      <c r="BE1858" s="16"/>
      <c r="BF1858" s="16"/>
      <c r="BG1858" s="16"/>
      <c r="BH1858" s="16"/>
      <c r="BI1858" s="16"/>
      <c r="BJ1858" s="16"/>
      <c r="BK1858" s="16"/>
      <c r="BL1858" s="16"/>
      <c r="BM1858" s="16"/>
      <c r="BN1858" s="16"/>
      <c r="BO1858" s="16"/>
      <c r="BP1858" s="16"/>
      <c r="BQ1858" s="16"/>
      <c r="BR1858" s="16"/>
      <c r="BS1858" s="16"/>
      <c r="BT1858" s="16"/>
      <c r="BU1858" s="16"/>
      <c r="BV1858" s="16">
        <v>1</v>
      </c>
      <c r="BW1858" s="16"/>
      <c r="BX1858" s="16"/>
      <c r="BY1858" s="16"/>
      <c r="BZ1858" s="16"/>
      <c r="CA1858" s="16"/>
      <c r="CB1858" s="16"/>
      <c r="CC1858" s="16"/>
      <c r="CD1858" s="16">
        <v>1</v>
      </c>
      <c r="CE1858" s="16"/>
      <c r="CF1858" s="16"/>
      <c r="CG1858" s="19"/>
      <c r="CH1858" s="19"/>
      <c r="CI1858" s="19"/>
      <c r="CJ1858" s="19"/>
      <c r="CK1858" s="19"/>
      <c r="CL1858" s="19"/>
      <c r="CM1858" s="19">
        <v>1</v>
      </c>
      <c r="CN1858" s="19"/>
      <c r="CO1858" s="19"/>
      <c r="CP1858" s="19"/>
      <c r="CQ1858" s="19"/>
      <c r="CR1858" s="19"/>
    </row>
    <row r="1859" spans="1:96" ht="107" customHeight="1">
      <c r="A1859" s="11" cm="1">
        <f t="array" ref="A1859">SUMPRODUCT(--ISNUMBER(SEARCH({"stranding","stranded"},E1859)))</f>
        <v>0</v>
      </c>
      <c r="B1859" s="12">
        <v>2039</v>
      </c>
      <c r="C1859" s="13" t="s">
        <v>3796</v>
      </c>
      <c r="D1859" s="14">
        <v>2012</v>
      </c>
      <c r="E1859" s="15" t="s">
        <v>3797</v>
      </c>
      <c r="F1859" s="15" t="s">
        <v>7297</v>
      </c>
      <c r="G1859" s="15">
        <f t="shared" si="29"/>
        <v>6</v>
      </c>
      <c r="H1859" s="16"/>
      <c r="I1859" s="16">
        <v>1</v>
      </c>
      <c r="J1859" s="16"/>
      <c r="K1859" s="16"/>
      <c r="L1859" s="16"/>
      <c r="M1859" s="16"/>
      <c r="N1859" s="16"/>
      <c r="O1859" s="16"/>
      <c r="P1859" s="17"/>
      <c r="Q1859" s="17"/>
      <c r="R1859" s="17"/>
      <c r="S1859" s="17"/>
      <c r="T1859" s="18">
        <v>1</v>
      </c>
      <c r="U1859" s="18"/>
      <c r="V1859" s="18"/>
      <c r="W1859" s="18"/>
      <c r="X1859" s="19"/>
      <c r="Y1859" s="19">
        <v>1</v>
      </c>
      <c r="Z1859" s="19"/>
      <c r="AA1859" s="19"/>
      <c r="AB1859" s="19">
        <v>1</v>
      </c>
      <c r="AC1859" s="19"/>
      <c r="AD1859" s="19"/>
      <c r="AE1859" s="19"/>
      <c r="AF1859" s="19"/>
      <c r="AG1859" s="19"/>
      <c r="AH1859" s="19"/>
      <c r="AI1859" s="19"/>
      <c r="AJ1859" s="17"/>
      <c r="AK1859" s="17"/>
      <c r="AL1859" s="17"/>
      <c r="AM1859" s="17"/>
      <c r="AN1859" s="17"/>
      <c r="AO1859" s="17"/>
      <c r="AP1859" s="17"/>
      <c r="AQ1859" s="17"/>
      <c r="AR1859" s="20"/>
      <c r="AS1859" s="20"/>
      <c r="AT1859" s="20"/>
      <c r="AU1859" s="20"/>
      <c r="AV1859" s="20"/>
      <c r="AW1859" s="20"/>
      <c r="AX1859" s="20"/>
      <c r="AY1859" s="20"/>
      <c r="AZ1859" s="20"/>
      <c r="BA1859" s="20"/>
      <c r="BB1859" s="20"/>
      <c r="BC1859" s="20"/>
      <c r="BD1859" s="16"/>
      <c r="BE1859" s="16"/>
      <c r="BF1859" s="16"/>
      <c r="BG1859" s="16"/>
      <c r="BH1859" s="16"/>
      <c r="BI1859" s="16"/>
      <c r="BJ1859" s="16"/>
      <c r="BK1859" s="16"/>
      <c r="BL1859" s="16"/>
      <c r="BM1859" s="16"/>
      <c r="BN1859" s="16"/>
      <c r="BO1859" s="16"/>
      <c r="BP1859" s="16"/>
      <c r="BQ1859" s="16"/>
      <c r="BR1859" s="16">
        <v>1</v>
      </c>
      <c r="BS1859" s="16"/>
      <c r="BT1859" s="16"/>
      <c r="BU1859" s="16">
        <v>1</v>
      </c>
      <c r="BV1859" s="16"/>
      <c r="BW1859" s="16"/>
      <c r="BX1859" s="16"/>
      <c r="BY1859" s="16"/>
      <c r="BZ1859" s="16"/>
      <c r="CA1859" s="16">
        <v>1</v>
      </c>
      <c r="CB1859" s="16"/>
      <c r="CC1859" s="16"/>
      <c r="CD1859" s="16"/>
      <c r="CE1859" s="16"/>
      <c r="CF1859" s="16"/>
      <c r="CG1859" s="19"/>
      <c r="CH1859" s="19"/>
      <c r="CI1859" s="19"/>
      <c r="CJ1859" s="19"/>
      <c r="CK1859" s="19"/>
      <c r="CL1859" s="19">
        <v>1</v>
      </c>
      <c r="CM1859" s="19"/>
      <c r="CN1859" s="19"/>
      <c r="CO1859" s="19"/>
      <c r="CP1859" s="19"/>
      <c r="CQ1859" s="19"/>
      <c r="CR1859" s="19"/>
    </row>
    <row r="1860" spans="1:96" ht="107" customHeight="1">
      <c r="A1860" s="11" cm="1">
        <f t="array" ref="A1860">SUMPRODUCT(--ISNUMBER(SEARCH({"stranding","stranded"},E1860)))</f>
        <v>0</v>
      </c>
      <c r="B1860" s="12">
        <v>2040</v>
      </c>
      <c r="C1860" s="21" t="s">
        <v>3798</v>
      </c>
      <c r="D1860" s="22">
        <v>2012</v>
      </c>
      <c r="E1860" s="23" t="s">
        <v>3799</v>
      </c>
      <c r="F1860" s="23" t="s">
        <v>7298</v>
      </c>
      <c r="G1860" s="15">
        <f t="shared" si="29"/>
        <v>8</v>
      </c>
      <c r="H1860" s="16"/>
      <c r="I1860" s="16"/>
      <c r="J1860" s="16"/>
      <c r="K1860" s="16"/>
      <c r="L1860" s="16"/>
      <c r="M1860" s="16">
        <v>1</v>
      </c>
      <c r="N1860" s="16"/>
      <c r="O1860" s="16"/>
      <c r="P1860" s="17">
        <v>1</v>
      </c>
      <c r="Q1860" s="17"/>
      <c r="R1860" s="17"/>
      <c r="S1860" s="17"/>
      <c r="T1860" s="18"/>
      <c r="U1860" s="18"/>
      <c r="V1860" s="18"/>
      <c r="W1860" s="18"/>
      <c r="X1860" s="19"/>
      <c r="Y1860" s="19"/>
      <c r="Z1860" s="19"/>
      <c r="AA1860" s="19"/>
      <c r="AB1860" s="19"/>
      <c r="AC1860" s="19"/>
      <c r="AD1860" s="19"/>
      <c r="AE1860" s="19">
        <v>1</v>
      </c>
      <c r="AF1860" s="19">
        <v>1</v>
      </c>
      <c r="AG1860" s="19">
        <v>1</v>
      </c>
      <c r="AH1860" s="19"/>
      <c r="AI1860" s="19"/>
      <c r="AJ1860" s="17">
        <v>1</v>
      </c>
      <c r="AK1860" s="17"/>
      <c r="AL1860" s="17"/>
      <c r="AM1860" s="17"/>
      <c r="AN1860" s="17"/>
      <c r="AO1860" s="17"/>
      <c r="AP1860" s="17"/>
      <c r="AQ1860" s="17"/>
      <c r="AR1860" s="20"/>
      <c r="AS1860" s="20"/>
      <c r="AT1860" s="20"/>
      <c r="AU1860" s="20"/>
      <c r="AV1860" s="20"/>
      <c r="AW1860" s="20"/>
      <c r="AX1860" s="20"/>
      <c r="AY1860" s="20"/>
      <c r="AZ1860" s="20"/>
      <c r="BA1860" s="20"/>
      <c r="BB1860" s="20"/>
      <c r="BC1860" s="20"/>
      <c r="BD1860" s="16"/>
      <c r="BE1860" s="16"/>
      <c r="BF1860" s="16"/>
      <c r="BG1860" s="16"/>
      <c r="BH1860" s="16"/>
      <c r="BI1860" s="16"/>
      <c r="BJ1860" s="16"/>
      <c r="BK1860" s="16">
        <v>1</v>
      </c>
      <c r="BL1860" s="16"/>
      <c r="BM1860" s="16"/>
      <c r="BN1860" s="16"/>
      <c r="BO1860" s="16">
        <v>1</v>
      </c>
      <c r="BP1860" s="16"/>
      <c r="BQ1860" s="16"/>
      <c r="BR1860" s="16"/>
      <c r="BS1860" s="16"/>
      <c r="BT1860" s="16"/>
      <c r="BU1860" s="16"/>
      <c r="BV1860" s="16"/>
      <c r="BW1860" s="16"/>
      <c r="BX1860" s="16"/>
      <c r="BY1860" s="16"/>
      <c r="BZ1860" s="16"/>
      <c r="CA1860" s="16"/>
      <c r="CB1860" s="16">
        <v>1</v>
      </c>
      <c r="CC1860" s="16"/>
      <c r="CD1860" s="16"/>
      <c r="CE1860" s="16"/>
      <c r="CF1860" s="16"/>
      <c r="CG1860" s="19"/>
      <c r="CH1860" s="19"/>
      <c r="CI1860" s="19"/>
      <c r="CJ1860" s="19"/>
      <c r="CK1860" s="19"/>
      <c r="CL1860" s="19"/>
      <c r="CM1860" s="19">
        <v>1</v>
      </c>
      <c r="CN1860" s="19"/>
      <c r="CO1860" s="19"/>
      <c r="CP1860" s="19"/>
      <c r="CQ1860" s="19"/>
      <c r="CR1860" s="19"/>
    </row>
    <row r="1861" spans="1:96" ht="107" customHeight="1">
      <c r="A1861" s="11" cm="1">
        <f t="array" ref="A1861">SUMPRODUCT(--ISNUMBER(SEARCH({"stranding","stranded"},E1861)))</f>
        <v>0</v>
      </c>
      <c r="B1861" s="12">
        <v>2041</v>
      </c>
      <c r="C1861" s="13" t="s">
        <v>3800</v>
      </c>
      <c r="D1861" s="14">
        <v>2012</v>
      </c>
      <c r="E1861" s="15" t="s">
        <v>3801</v>
      </c>
      <c r="F1861" s="15" t="s">
        <v>7299</v>
      </c>
      <c r="G1861" s="15">
        <f t="shared" si="29"/>
        <v>8</v>
      </c>
      <c r="H1861" s="16"/>
      <c r="I1861" s="16"/>
      <c r="J1861" s="16"/>
      <c r="K1861" s="16">
        <v>1</v>
      </c>
      <c r="L1861" s="16"/>
      <c r="M1861" s="16"/>
      <c r="N1861" s="16"/>
      <c r="O1861" s="16"/>
      <c r="P1861" s="17"/>
      <c r="Q1861" s="17"/>
      <c r="R1861" s="17"/>
      <c r="S1861" s="17"/>
      <c r="T1861" s="18"/>
      <c r="U1861" s="18">
        <v>1</v>
      </c>
      <c r="V1861" s="18"/>
      <c r="W1861" s="18">
        <v>1</v>
      </c>
      <c r="X1861" s="19">
        <v>1</v>
      </c>
      <c r="Y1861" s="19">
        <v>1</v>
      </c>
      <c r="Z1861" s="19">
        <v>1</v>
      </c>
      <c r="AA1861" s="19"/>
      <c r="AB1861" s="19"/>
      <c r="AC1861" s="19"/>
      <c r="AD1861" s="19"/>
      <c r="AE1861" s="19"/>
      <c r="AF1861" s="19"/>
      <c r="AG1861" s="19"/>
      <c r="AH1861" s="19"/>
      <c r="AI1861" s="19"/>
      <c r="AJ1861" s="17"/>
      <c r="AK1861" s="17"/>
      <c r="AL1861" s="17"/>
      <c r="AM1861" s="17"/>
      <c r="AN1861" s="17"/>
      <c r="AO1861" s="17"/>
      <c r="AP1861" s="17"/>
      <c r="AQ1861" s="17"/>
      <c r="AR1861" s="20"/>
      <c r="AS1861" s="20"/>
      <c r="AT1861" s="20"/>
      <c r="AU1861" s="20"/>
      <c r="AV1861" s="20"/>
      <c r="AW1861" s="20"/>
      <c r="AX1861" s="20"/>
      <c r="AY1861" s="20"/>
      <c r="AZ1861" s="20"/>
      <c r="BA1861" s="20"/>
      <c r="BB1861" s="20"/>
      <c r="BC1861" s="20"/>
      <c r="BD1861" s="16"/>
      <c r="BE1861" s="16"/>
      <c r="BF1861" s="16"/>
      <c r="BG1861" s="16"/>
      <c r="BH1861" s="16"/>
      <c r="BI1861" s="16">
        <v>1</v>
      </c>
      <c r="BJ1861" s="16"/>
      <c r="BK1861" s="16"/>
      <c r="BL1861" s="16"/>
      <c r="BM1861" s="16"/>
      <c r="BN1861" s="16"/>
      <c r="BO1861" s="16"/>
      <c r="BP1861" s="16"/>
      <c r="BQ1861" s="16"/>
      <c r="BR1861" s="16"/>
      <c r="BS1861" s="16"/>
      <c r="BT1861" s="16"/>
      <c r="BU1861" s="16"/>
      <c r="BV1861" s="16">
        <v>1</v>
      </c>
      <c r="BW1861" s="16"/>
      <c r="BX1861" s="16"/>
      <c r="BY1861" s="16"/>
      <c r="BZ1861" s="16"/>
      <c r="CA1861" s="16"/>
      <c r="CB1861" s="16"/>
      <c r="CC1861" s="16">
        <v>1</v>
      </c>
      <c r="CD1861" s="16"/>
      <c r="CE1861" s="16"/>
      <c r="CF1861" s="16"/>
      <c r="CG1861" s="19"/>
      <c r="CH1861" s="19"/>
      <c r="CI1861" s="19">
        <v>1</v>
      </c>
      <c r="CJ1861" s="19"/>
      <c r="CK1861" s="19"/>
      <c r="CL1861" s="19"/>
      <c r="CM1861" s="19"/>
      <c r="CN1861" s="19"/>
      <c r="CO1861" s="19"/>
      <c r="CP1861" s="19"/>
      <c r="CQ1861" s="19"/>
      <c r="CR1861" s="19"/>
    </row>
    <row r="1862" spans="1:96" ht="107" customHeight="1">
      <c r="A1862" s="11" cm="1">
        <f t="array" ref="A1862">SUMPRODUCT(--ISNUMBER(SEARCH({"stranding","stranded"},E1862)))</f>
        <v>0</v>
      </c>
      <c r="B1862" s="12">
        <v>2042</v>
      </c>
      <c r="C1862" s="21" t="s">
        <v>3802</v>
      </c>
      <c r="D1862" s="22">
        <v>2012</v>
      </c>
      <c r="E1862" s="15" t="s">
        <v>3803</v>
      </c>
      <c r="F1862" s="15" t="s">
        <v>6525</v>
      </c>
      <c r="G1862" s="15">
        <f t="shared" si="29"/>
        <v>7</v>
      </c>
      <c r="H1862" s="16"/>
      <c r="I1862" s="16"/>
      <c r="J1862" s="16"/>
      <c r="K1862" s="16">
        <v>1</v>
      </c>
      <c r="L1862" s="16"/>
      <c r="M1862" s="16"/>
      <c r="N1862" s="16"/>
      <c r="O1862" s="16"/>
      <c r="P1862" s="17"/>
      <c r="Q1862" s="17"/>
      <c r="R1862" s="17"/>
      <c r="S1862" s="17"/>
      <c r="T1862" s="18">
        <v>1</v>
      </c>
      <c r="U1862" s="18"/>
      <c r="V1862" s="18"/>
      <c r="W1862" s="18">
        <v>1</v>
      </c>
      <c r="X1862" s="19"/>
      <c r="Y1862" s="19">
        <v>1</v>
      </c>
      <c r="Z1862" s="19">
        <v>1</v>
      </c>
      <c r="AA1862" s="19"/>
      <c r="AB1862" s="19"/>
      <c r="AC1862" s="19"/>
      <c r="AD1862" s="19"/>
      <c r="AE1862" s="19"/>
      <c r="AF1862" s="19"/>
      <c r="AG1862" s="19"/>
      <c r="AH1862" s="19"/>
      <c r="AI1862" s="19"/>
      <c r="AJ1862" s="17"/>
      <c r="AK1862" s="17"/>
      <c r="AL1862" s="17"/>
      <c r="AM1862" s="17"/>
      <c r="AN1862" s="17"/>
      <c r="AO1862" s="17"/>
      <c r="AP1862" s="17"/>
      <c r="AQ1862" s="17"/>
      <c r="AR1862" s="20"/>
      <c r="AS1862" s="20"/>
      <c r="AT1862" s="20"/>
      <c r="AU1862" s="20"/>
      <c r="AV1862" s="20"/>
      <c r="AW1862" s="20"/>
      <c r="AX1862" s="20"/>
      <c r="AY1862" s="20"/>
      <c r="AZ1862" s="20"/>
      <c r="BA1862" s="20"/>
      <c r="BB1862" s="20"/>
      <c r="BC1862" s="20"/>
      <c r="BD1862" s="16"/>
      <c r="BE1862" s="16"/>
      <c r="BF1862" s="16">
        <v>1</v>
      </c>
      <c r="BG1862" s="16"/>
      <c r="BH1862" s="16"/>
      <c r="BI1862" s="16">
        <v>1</v>
      </c>
      <c r="BJ1862" s="16"/>
      <c r="BK1862" s="16"/>
      <c r="BL1862" s="16"/>
      <c r="BM1862" s="16"/>
      <c r="BN1862" s="16"/>
      <c r="BO1862" s="16"/>
      <c r="BP1862" s="16"/>
      <c r="BQ1862" s="16"/>
      <c r="BR1862" s="16"/>
      <c r="BS1862" s="16"/>
      <c r="BT1862" s="16"/>
      <c r="BU1862" s="16"/>
      <c r="BV1862" s="16"/>
      <c r="BW1862" s="16"/>
      <c r="BX1862" s="16"/>
      <c r="BY1862" s="16"/>
      <c r="BZ1862" s="16">
        <v>1</v>
      </c>
      <c r="CA1862" s="16"/>
      <c r="CB1862" s="16"/>
      <c r="CC1862" s="16"/>
      <c r="CD1862" s="16"/>
      <c r="CE1862" s="16"/>
      <c r="CF1862" s="16"/>
      <c r="CG1862" s="19"/>
      <c r="CH1862" s="19"/>
      <c r="CI1862" s="19"/>
      <c r="CJ1862" s="19"/>
      <c r="CK1862" s="19">
        <v>1</v>
      </c>
      <c r="CL1862" s="19"/>
      <c r="CM1862" s="19"/>
      <c r="CN1862" s="19"/>
      <c r="CO1862" s="19"/>
      <c r="CP1862" s="19"/>
      <c r="CQ1862" s="19"/>
      <c r="CR1862" s="19"/>
    </row>
    <row r="1863" spans="1:96" ht="107" customHeight="1">
      <c r="A1863" s="11" cm="1">
        <f t="array" ref="A1863">SUMPRODUCT(--ISNUMBER(SEARCH({"stranding","stranded"},E1863)))</f>
        <v>0</v>
      </c>
      <c r="B1863" s="12">
        <v>2044</v>
      </c>
      <c r="C1863" s="21" t="s">
        <v>1596</v>
      </c>
      <c r="D1863" s="22">
        <v>2012</v>
      </c>
      <c r="E1863" s="15" t="s">
        <v>3804</v>
      </c>
      <c r="F1863" s="15" t="s">
        <v>6238</v>
      </c>
      <c r="G1863" s="15">
        <f t="shared" si="29"/>
        <v>3</v>
      </c>
      <c r="H1863" s="16"/>
      <c r="I1863" s="16"/>
      <c r="J1863" s="16"/>
      <c r="K1863" s="16"/>
      <c r="L1863" s="16"/>
      <c r="M1863" s="16">
        <v>1</v>
      </c>
      <c r="N1863" s="16"/>
      <c r="O1863" s="16"/>
      <c r="P1863" s="17"/>
      <c r="Q1863" s="17"/>
      <c r="R1863" s="17"/>
      <c r="S1863" s="17"/>
      <c r="T1863" s="18"/>
      <c r="U1863" s="18">
        <v>1</v>
      </c>
      <c r="V1863" s="18"/>
      <c r="W1863" s="18"/>
      <c r="X1863" s="19"/>
      <c r="Y1863" s="19">
        <v>1</v>
      </c>
      <c r="Z1863" s="19">
        <v>1</v>
      </c>
      <c r="AA1863" s="19"/>
      <c r="AB1863" s="19"/>
      <c r="AC1863" s="19"/>
      <c r="AD1863" s="19"/>
      <c r="AE1863" s="19"/>
      <c r="AF1863" s="19"/>
      <c r="AG1863" s="19"/>
      <c r="AH1863" s="19"/>
      <c r="AI1863" s="19"/>
      <c r="AJ1863" s="17"/>
      <c r="AK1863" s="17"/>
      <c r="AL1863" s="17"/>
      <c r="AM1863" s="17"/>
      <c r="AN1863" s="17"/>
      <c r="AO1863" s="17"/>
      <c r="AP1863" s="17"/>
      <c r="AQ1863" s="17"/>
      <c r="AR1863" s="20"/>
      <c r="AS1863" s="20"/>
      <c r="AT1863" s="20"/>
      <c r="AU1863" s="20"/>
      <c r="AV1863" s="20"/>
      <c r="AW1863" s="20"/>
      <c r="AX1863" s="20"/>
      <c r="AY1863" s="20"/>
      <c r="AZ1863" s="20"/>
      <c r="BA1863" s="20"/>
      <c r="BB1863" s="20"/>
      <c r="BC1863" s="20"/>
      <c r="BD1863" s="16"/>
      <c r="BE1863" s="16"/>
      <c r="BF1863" s="16"/>
      <c r="BG1863" s="16"/>
      <c r="BH1863" s="16"/>
      <c r="BI1863" s="16"/>
      <c r="BJ1863" s="16"/>
      <c r="BK1863" s="16"/>
      <c r="BL1863" s="16"/>
      <c r="BM1863" s="16"/>
      <c r="BN1863" s="16"/>
      <c r="BO1863" s="16"/>
      <c r="BP1863" s="16"/>
      <c r="BQ1863" s="16"/>
      <c r="BR1863" s="16"/>
      <c r="BS1863" s="16"/>
      <c r="BT1863" s="16"/>
      <c r="BU1863" s="16"/>
      <c r="BV1863" s="16"/>
      <c r="BW1863" s="16"/>
      <c r="BX1863" s="16"/>
      <c r="BY1863" s="16"/>
      <c r="BZ1863" s="16"/>
      <c r="CA1863" s="16"/>
      <c r="CB1863" s="16"/>
      <c r="CC1863" s="16"/>
      <c r="CD1863" s="16"/>
      <c r="CE1863" s="16"/>
      <c r="CF1863" s="16"/>
      <c r="CG1863" s="19"/>
      <c r="CH1863" s="19"/>
      <c r="CI1863" s="19"/>
      <c r="CJ1863" s="19"/>
      <c r="CK1863" s="19"/>
      <c r="CL1863" s="19">
        <v>1</v>
      </c>
      <c r="CM1863" s="19"/>
      <c r="CN1863" s="19"/>
      <c r="CO1863" s="19"/>
      <c r="CP1863" s="19"/>
      <c r="CQ1863" s="19"/>
      <c r="CR1863" s="19"/>
    </row>
    <row r="1864" spans="1:96" ht="107" customHeight="1">
      <c r="A1864" s="11" cm="1">
        <f t="array" ref="A1864">SUMPRODUCT(--ISNUMBER(SEARCH({"stranding","stranded"},E1864)))</f>
        <v>0</v>
      </c>
      <c r="B1864" s="12">
        <v>2045</v>
      </c>
      <c r="C1864" s="13" t="s">
        <v>3805</v>
      </c>
      <c r="D1864" s="14">
        <v>2012</v>
      </c>
      <c r="E1864" s="15" t="s">
        <v>3806</v>
      </c>
      <c r="F1864" s="15" t="s">
        <v>6773</v>
      </c>
      <c r="G1864" s="15">
        <f t="shared" si="29"/>
        <v>5</v>
      </c>
      <c r="H1864" s="16"/>
      <c r="I1864" s="16"/>
      <c r="J1864" s="16">
        <v>1</v>
      </c>
      <c r="K1864" s="16"/>
      <c r="L1864" s="16"/>
      <c r="M1864" s="16"/>
      <c r="N1864" s="16"/>
      <c r="O1864" s="16"/>
      <c r="P1864" s="17"/>
      <c r="Q1864" s="17"/>
      <c r="R1864" s="17"/>
      <c r="S1864" s="17"/>
      <c r="T1864" s="18"/>
      <c r="U1864" s="18">
        <v>1</v>
      </c>
      <c r="V1864" s="18"/>
      <c r="W1864" s="18">
        <v>1</v>
      </c>
      <c r="X1864" s="19"/>
      <c r="Y1864" s="19">
        <v>1</v>
      </c>
      <c r="Z1864" s="19"/>
      <c r="AA1864" s="19">
        <v>1</v>
      </c>
      <c r="AB1864" s="19"/>
      <c r="AC1864" s="19"/>
      <c r="AD1864" s="19"/>
      <c r="AE1864" s="19"/>
      <c r="AF1864" s="19"/>
      <c r="AG1864" s="19"/>
      <c r="AH1864" s="19"/>
      <c r="AI1864" s="19"/>
      <c r="AJ1864" s="17"/>
      <c r="AK1864" s="17"/>
      <c r="AL1864" s="17"/>
      <c r="AM1864" s="17"/>
      <c r="AN1864" s="17"/>
      <c r="AO1864" s="17"/>
      <c r="AP1864" s="17"/>
      <c r="AQ1864" s="17"/>
      <c r="AR1864" s="20"/>
      <c r="AS1864" s="20"/>
      <c r="AT1864" s="20"/>
      <c r="AU1864" s="20"/>
      <c r="AV1864" s="20"/>
      <c r="AW1864" s="20"/>
      <c r="AX1864" s="20"/>
      <c r="AY1864" s="20"/>
      <c r="AZ1864" s="20"/>
      <c r="BA1864" s="20"/>
      <c r="BB1864" s="20"/>
      <c r="BC1864" s="20"/>
      <c r="BD1864" s="16"/>
      <c r="BE1864" s="16"/>
      <c r="BF1864" s="16"/>
      <c r="BG1864" s="16"/>
      <c r="BH1864" s="16"/>
      <c r="BI1864" s="16">
        <v>1</v>
      </c>
      <c r="BJ1864" s="16"/>
      <c r="BK1864" s="16"/>
      <c r="BL1864" s="16"/>
      <c r="BM1864" s="16"/>
      <c r="BN1864" s="16"/>
      <c r="BO1864" s="16"/>
      <c r="BP1864" s="16"/>
      <c r="BQ1864" s="16"/>
      <c r="BR1864" s="16"/>
      <c r="BS1864" s="16"/>
      <c r="BT1864" s="16"/>
      <c r="BU1864" s="16"/>
      <c r="BV1864" s="16"/>
      <c r="BW1864" s="16"/>
      <c r="BX1864" s="16"/>
      <c r="BY1864" s="16"/>
      <c r="BZ1864" s="16"/>
      <c r="CA1864" s="16"/>
      <c r="CB1864" s="16"/>
      <c r="CC1864" s="16"/>
      <c r="CD1864" s="16"/>
      <c r="CE1864" s="16"/>
      <c r="CF1864" s="16"/>
      <c r="CG1864" s="19"/>
      <c r="CH1864" s="19"/>
      <c r="CI1864" s="19"/>
      <c r="CJ1864" s="19"/>
      <c r="CK1864" s="19"/>
      <c r="CL1864" s="19"/>
      <c r="CM1864" s="19"/>
      <c r="CN1864" s="19"/>
      <c r="CO1864" s="19"/>
      <c r="CP1864" s="19"/>
      <c r="CQ1864" s="19">
        <v>1</v>
      </c>
      <c r="CR1864" s="19"/>
    </row>
    <row r="1865" spans="1:96" ht="107" customHeight="1">
      <c r="A1865" s="11" cm="1">
        <f t="array" ref="A1865">SUMPRODUCT(--ISNUMBER(SEARCH({"stranding","stranded"},E1865)))</f>
        <v>0</v>
      </c>
      <c r="B1865" s="12">
        <v>2046</v>
      </c>
      <c r="C1865" s="21" t="s">
        <v>3807</v>
      </c>
      <c r="D1865" s="22">
        <v>2012</v>
      </c>
      <c r="E1865" s="15" t="s">
        <v>3808</v>
      </c>
      <c r="F1865" s="15" t="s">
        <v>6773</v>
      </c>
      <c r="G1865" s="15">
        <f t="shared" si="29"/>
        <v>5</v>
      </c>
      <c r="H1865" s="16"/>
      <c r="I1865" s="16"/>
      <c r="J1865" s="16">
        <v>1</v>
      </c>
      <c r="K1865" s="16"/>
      <c r="L1865" s="16"/>
      <c r="M1865" s="16"/>
      <c r="N1865" s="16"/>
      <c r="O1865" s="16"/>
      <c r="P1865" s="17"/>
      <c r="Q1865" s="17"/>
      <c r="R1865" s="17"/>
      <c r="S1865" s="17"/>
      <c r="T1865" s="18"/>
      <c r="U1865" s="18">
        <v>1</v>
      </c>
      <c r="V1865" s="18"/>
      <c r="W1865" s="18">
        <v>1</v>
      </c>
      <c r="X1865" s="19"/>
      <c r="Y1865" s="19">
        <v>1</v>
      </c>
      <c r="Z1865" s="19"/>
      <c r="AA1865" s="19">
        <v>1</v>
      </c>
      <c r="AB1865" s="19"/>
      <c r="AC1865" s="19"/>
      <c r="AD1865" s="19"/>
      <c r="AE1865" s="19"/>
      <c r="AF1865" s="19"/>
      <c r="AG1865" s="19"/>
      <c r="AH1865" s="19"/>
      <c r="AI1865" s="19"/>
      <c r="AJ1865" s="17"/>
      <c r="AK1865" s="17"/>
      <c r="AL1865" s="17"/>
      <c r="AM1865" s="17"/>
      <c r="AN1865" s="17"/>
      <c r="AO1865" s="17"/>
      <c r="AP1865" s="17"/>
      <c r="AQ1865" s="17"/>
      <c r="AR1865" s="20"/>
      <c r="AS1865" s="20"/>
      <c r="AT1865" s="20"/>
      <c r="AU1865" s="20"/>
      <c r="AV1865" s="20"/>
      <c r="AW1865" s="20"/>
      <c r="AX1865" s="20"/>
      <c r="AY1865" s="20"/>
      <c r="AZ1865" s="20"/>
      <c r="BA1865" s="20"/>
      <c r="BB1865" s="20"/>
      <c r="BC1865" s="20"/>
      <c r="BD1865" s="16"/>
      <c r="BE1865" s="16"/>
      <c r="BF1865" s="16"/>
      <c r="BG1865" s="16"/>
      <c r="BH1865" s="16"/>
      <c r="BI1865" s="16">
        <v>1</v>
      </c>
      <c r="BJ1865" s="16"/>
      <c r="BK1865" s="16"/>
      <c r="BL1865" s="16"/>
      <c r="BM1865" s="16"/>
      <c r="BN1865" s="16"/>
      <c r="BO1865" s="16"/>
      <c r="BP1865" s="16"/>
      <c r="BQ1865" s="16"/>
      <c r="BR1865" s="16"/>
      <c r="BS1865" s="16"/>
      <c r="BT1865" s="16"/>
      <c r="BU1865" s="16"/>
      <c r="BV1865" s="16"/>
      <c r="BW1865" s="16"/>
      <c r="BX1865" s="16"/>
      <c r="BY1865" s="16"/>
      <c r="BZ1865" s="16"/>
      <c r="CA1865" s="16"/>
      <c r="CB1865" s="16"/>
      <c r="CC1865" s="16"/>
      <c r="CD1865" s="16"/>
      <c r="CE1865" s="16"/>
      <c r="CF1865" s="16"/>
      <c r="CG1865" s="19"/>
      <c r="CH1865" s="19"/>
      <c r="CI1865" s="19"/>
      <c r="CJ1865" s="19"/>
      <c r="CK1865" s="19"/>
      <c r="CL1865" s="19">
        <v>1</v>
      </c>
      <c r="CM1865" s="19"/>
      <c r="CN1865" s="19"/>
      <c r="CO1865" s="19"/>
      <c r="CP1865" s="19"/>
      <c r="CQ1865" s="19"/>
      <c r="CR1865" s="19"/>
    </row>
    <row r="1866" spans="1:96" ht="107" customHeight="1">
      <c r="A1866" s="11" cm="1">
        <f t="array" ref="A1866">SUMPRODUCT(--ISNUMBER(SEARCH({"stranding","stranded"},E1866)))</f>
        <v>0</v>
      </c>
      <c r="B1866" s="12">
        <v>2047</v>
      </c>
      <c r="C1866" s="13" t="s">
        <v>3809</v>
      </c>
      <c r="D1866" s="14">
        <v>2012</v>
      </c>
      <c r="E1866" s="15" t="s">
        <v>3810</v>
      </c>
      <c r="F1866" s="15" t="s">
        <v>7300</v>
      </c>
      <c r="G1866" s="15">
        <f t="shared" si="29"/>
        <v>7</v>
      </c>
      <c r="H1866" s="16"/>
      <c r="I1866" s="16"/>
      <c r="J1866" s="16"/>
      <c r="K1866" s="16"/>
      <c r="L1866" s="16"/>
      <c r="M1866" s="16"/>
      <c r="N1866" s="16"/>
      <c r="O1866" s="16"/>
      <c r="P1866" s="17">
        <v>1</v>
      </c>
      <c r="Q1866" s="17"/>
      <c r="R1866" s="17"/>
      <c r="S1866" s="17"/>
      <c r="T1866" s="18"/>
      <c r="U1866" s="18"/>
      <c r="V1866" s="18">
        <v>1</v>
      </c>
      <c r="W1866" s="18"/>
      <c r="X1866" s="19">
        <v>1</v>
      </c>
      <c r="Y1866" s="19">
        <v>1</v>
      </c>
      <c r="Z1866" s="19"/>
      <c r="AA1866" s="19"/>
      <c r="AB1866" s="19">
        <v>1</v>
      </c>
      <c r="AC1866" s="19"/>
      <c r="AD1866" s="19"/>
      <c r="AE1866" s="19"/>
      <c r="AF1866" s="19"/>
      <c r="AG1866" s="19"/>
      <c r="AH1866" s="19"/>
      <c r="AI1866" s="19"/>
      <c r="AJ1866" s="17"/>
      <c r="AK1866" s="17"/>
      <c r="AL1866" s="17"/>
      <c r="AM1866" s="17"/>
      <c r="AN1866" s="17"/>
      <c r="AO1866" s="17"/>
      <c r="AP1866" s="17"/>
      <c r="AQ1866" s="17"/>
      <c r="AR1866" s="20"/>
      <c r="AS1866" s="20"/>
      <c r="AT1866" s="20"/>
      <c r="AU1866" s="20"/>
      <c r="AV1866" s="20"/>
      <c r="AW1866" s="20"/>
      <c r="AX1866" s="20"/>
      <c r="AY1866" s="20"/>
      <c r="AZ1866" s="20"/>
      <c r="BA1866" s="20"/>
      <c r="BB1866" s="20"/>
      <c r="BC1866" s="20"/>
      <c r="BD1866" s="16"/>
      <c r="BE1866" s="16"/>
      <c r="BF1866" s="16"/>
      <c r="BG1866" s="16"/>
      <c r="BH1866" s="16"/>
      <c r="BI1866" s="16"/>
      <c r="BJ1866" s="16"/>
      <c r="BK1866" s="16"/>
      <c r="BL1866" s="16"/>
      <c r="BM1866" s="16"/>
      <c r="BN1866" s="16"/>
      <c r="BO1866" s="16"/>
      <c r="BP1866" s="16"/>
      <c r="BQ1866" s="16"/>
      <c r="BR1866" s="16"/>
      <c r="BS1866" s="16"/>
      <c r="BT1866" s="16"/>
      <c r="BU1866" s="16"/>
      <c r="BV1866" s="16"/>
      <c r="BW1866" s="16"/>
      <c r="BX1866" s="16"/>
      <c r="BY1866" s="16"/>
      <c r="BZ1866" s="16"/>
      <c r="CA1866" s="16"/>
      <c r="CB1866" s="16"/>
      <c r="CC1866" s="16"/>
      <c r="CD1866" s="16"/>
      <c r="CE1866" s="16">
        <v>1</v>
      </c>
      <c r="CF1866" s="16">
        <v>1</v>
      </c>
      <c r="CG1866" s="19"/>
      <c r="CH1866" s="19">
        <v>1</v>
      </c>
      <c r="CI1866" s="19"/>
      <c r="CJ1866" s="19"/>
      <c r="CK1866" s="19"/>
      <c r="CL1866" s="19"/>
      <c r="CM1866" s="19"/>
      <c r="CN1866" s="19"/>
      <c r="CO1866" s="19"/>
      <c r="CP1866" s="19"/>
      <c r="CQ1866" s="19"/>
      <c r="CR1866" s="19"/>
    </row>
    <row r="1867" spans="1:96" ht="107" customHeight="1">
      <c r="A1867" s="11" cm="1">
        <f t="array" ref="A1867">SUMPRODUCT(--ISNUMBER(SEARCH({"stranding","stranded"},E1867)))</f>
        <v>0</v>
      </c>
      <c r="B1867" s="12">
        <v>2048</v>
      </c>
      <c r="C1867" s="21" t="s">
        <v>3811</v>
      </c>
      <c r="D1867" s="22">
        <v>2012</v>
      </c>
      <c r="E1867" s="15" t="s">
        <v>3812</v>
      </c>
      <c r="F1867" s="15" t="s">
        <v>7301</v>
      </c>
      <c r="G1867" s="15">
        <f t="shared" si="29"/>
        <v>7</v>
      </c>
      <c r="H1867" s="16"/>
      <c r="I1867" s="16"/>
      <c r="J1867" s="16">
        <v>1</v>
      </c>
      <c r="K1867" s="16"/>
      <c r="L1867" s="16"/>
      <c r="M1867" s="16"/>
      <c r="N1867" s="16"/>
      <c r="O1867" s="16"/>
      <c r="P1867" s="17">
        <v>1</v>
      </c>
      <c r="Q1867" s="17"/>
      <c r="R1867" s="17"/>
      <c r="S1867" s="17"/>
      <c r="T1867" s="18"/>
      <c r="U1867" s="18">
        <v>1</v>
      </c>
      <c r="V1867" s="18"/>
      <c r="W1867" s="18"/>
      <c r="X1867" s="19">
        <v>1</v>
      </c>
      <c r="Y1867" s="19">
        <v>1</v>
      </c>
      <c r="Z1867" s="19">
        <v>1</v>
      </c>
      <c r="AA1867" s="19"/>
      <c r="AB1867" s="19"/>
      <c r="AC1867" s="19"/>
      <c r="AD1867" s="19"/>
      <c r="AE1867" s="19"/>
      <c r="AF1867" s="19"/>
      <c r="AG1867" s="19"/>
      <c r="AH1867" s="19"/>
      <c r="AI1867" s="19"/>
      <c r="AJ1867" s="17"/>
      <c r="AK1867" s="17"/>
      <c r="AL1867" s="17"/>
      <c r="AM1867" s="17"/>
      <c r="AN1867" s="17"/>
      <c r="AO1867" s="17"/>
      <c r="AP1867" s="17"/>
      <c r="AQ1867" s="17"/>
      <c r="AR1867" s="20"/>
      <c r="AS1867" s="20"/>
      <c r="AT1867" s="20"/>
      <c r="AU1867" s="20"/>
      <c r="AV1867" s="20"/>
      <c r="AW1867" s="20"/>
      <c r="AX1867" s="20"/>
      <c r="AY1867" s="20"/>
      <c r="AZ1867" s="20"/>
      <c r="BA1867" s="20"/>
      <c r="BB1867" s="20"/>
      <c r="BC1867" s="20"/>
      <c r="BD1867" s="16"/>
      <c r="BE1867" s="16"/>
      <c r="BF1867" s="16"/>
      <c r="BG1867" s="16"/>
      <c r="BH1867" s="16"/>
      <c r="BI1867" s="16"/>
      <c r="BJ1867" s="16">
        <v>1</v>
      </c>
      <c r="BK1867" s="16"/>
      <c r="BL1867" s="16"/>
      <c r="BM1867" s="16"/>
      <c r="BN1867" s="16"/>
      <c r="BO1867" s="16"/>
      <c r="BP1867" s="16"/>
      <c r="BQ1867" s="16"/>
      <c r="BR1867" s="16"/>
      <c r="BS1867" s="16"/>
      <c r="BT1867" s="16"/>
      <c r="BU1867" s="16"/>
      <c r="BV1867" s="16"/>
      <c r="BW1867" s="16"/>
      <c r="BX1867" s="16"/>
      <c r="BY1867" s="16"/>
      <c r="BZ1867" s="16">
        <v>1</v>
      </c>
      <c r="CA1867" s="16"/>
      <c r="CB1867" s="16"/>
      <c r="CC1867" s="16"/>
      <c r="CD1867" s="16"/>
      <c r="CE1867" s="16"/>
      <c r="CF1867" s="16"/>
      <c r="CG1867" s="19"/>
      <c r="CH1867" s="19"/>
      <c r="CI1867" s="19"/>
      <c r="CJ1867" s="19"/>
      <c r="CK1867" s="19"/>
      <c r="CL1867" s="19"/>
      <c r="CM1867" s="19">
        <v>1</v>
      </c>
      <c r="CN1867" s="19"/>
      <c r="CO1867" s="19"/>
      <c r="CP1867" s="19"/>
      <c r="CQ1867" s="19"/>
      <c r="CR1867" s="19"/>
    </row>
    <row r="1868" spans="1:96" ht="107" customHeight="1">
      <c r="A1868" s="11" cm="1">
        <f t="array" ref="A1868">SUMPRODUCT(--ISNUMBER(SEARCH({"stranding","stranded"},E1868)))</f>
        <v>0</v>
      </c>
      <c r="B1868" s="12">
        <v>2049</v>
      </c>
      <c r="C1868" s="13" t="s">
        <v>3813</v>
      </c>
      <c r="D1868" s="14">
        <v>2012</v>
      </c>
      <c r="E1868" s="15" t="s">
        <v>3814</v>
      </c>
      <c r="F1868" s="15" t="s">
        <v>8076</v>
      </c>
      <c r="G1868" s="15">
        <f t="shared" si="29"/>
        <v>2</v>
      </c>
      <c r="H1868" s="16"/>
      <c r="I1868" s="16"/>
      <c r="J1868" s="16"/>
      <c r="K1868" s="16"/>
      <c r="L1868" s="16"/>
      <c r="M1868" s="16"/>
      <c r="N1868" s="16"/>
      <c r="O1868" s="16"/>
      <c r="P1868" s="17"/>
      <c r="Q1868" s="17"/>
      <c r="R1868" s="17"/>
      <c r="S1868" s="17"/>
      <c r="T1868" s="18"/>
      <c r="U1868" s="18"/>
      <c r="V1868" s="18"/>
      <c r="W1868" s="18"/>
      <c r="X1868" s="19"/>
      <c r="Y1868" s="19">
        <v>1</v>
      </c>
      <c r="Z1868" s="19"/>
      <c r="AA1868" s="19"/>
      <c r="AB1868" s="19"/>
      <c r="AC1868" s="19"/>
      <c r="AD1868" s="19"/>
      <c r="AE1868" s="19"/>
      <c r="AF1868" s="19"/>
      <c r="AG1868" s="19"/>
      <c r="AH1868" s="19"/>
      <c r="AI1868" s="19"/>
      <c r="AJ1868" s="17"/>
      <c r="AK1868" s="17"/>
      <c r="AL1868" s="17"/>
      <c r="AM1868" s="17"/>
      <c r="AN1868" s="17"/>
      <c r="AO1868" s="17"/>
      <c r="AP1868" s="17"/>
      <c r="AQ1868" s="17"/>
      <c r="AR1868" s="20"/>
      <c r="AS1868" s="20"/>
      <c r="AT1868" s="20"/>
      <c r="AU1868" s="20"/>
      <c r="AV1868" s="20"/>
      <c r="AW1868" s="20"/>
      <c r="AX1868" s="20"/>
      <c r="AY1868" s="20"/>
      <c r="AZ1868" s="20"/>
      <c r="BA1868" s="20"/>
      <c r="BB1868" s="20"/>
      <c r="BC1868" s="20"/>
      <c r="BD1868" s="16">
        <v>1</v>
      </c>
      <c r="BE1868" s="16"/>
      <c r="BF1868" s="16"/>
      <c r="BG1868" s="16"/>
      <c r="BH1868" s="16"/>
      <c r="BI1868" s="16"/>
      <c r="BJ1868" s="16"/>
      <c r="BK1868" s="16"/>
      <c r="BL1868" s="16"/>
      <c r="BM1868" s="16"/>
      <c r="BN1868" s="16"/>
      <c r="BO1868" s="16"/>
      <c r="BP1868" s="16"/>
      <c r="BQ1868" s="16"/>
      <c r="BR1868" s="16"/>
      <c r="BS1868" s="16"/>
      <c r="BT1868" s="16"/>
      <c r="BU1868" s="16"/>
      <c r="BV1868" s="16"/>
      <c r="BW1868" s="16"/>
      <c r="BX1868" s="16"/>
      <c r="BY1868" s="16"/>
      <c r="BZ1868" s="16"/>
      <c r="CA1868" s="16"/>
      <c r="CB1868" s="16"/>
      <c r="CC1868" s="16"/>
      <c r="CD1868" s="16"/>
      <c r="CE1868" s="16"/>
      <c r="CF1868" s="16"/>
      <c r="CG1868" s="19"/>
      <c r="CH1868" s="19"/>
      <c r="CI1868" s="19"/>
      <c r="CJ1868" s="19"/>
      <c r="CK1868" s="19"/>
      <c r="CL1868" s="19"/>
      <c r="CM1868" s="19"/>
      <c r="CN1868" s="19"/>
      <c r="CO1868" s="19"/>
      <c r="CP1868" s="19">
        <v>1</v>
      </c>
      <c r="CQ1868" s="19"/>
      <c r="CR1868" s="19"/>
    </row>
    <row r="1869" spans="1:96" ht="107" customHeight="1">
      <c r="A1869" s="11" cm="1">
        <f t="array" ref="A1869">SUMPRODUCT(--ISNUMBER(SEARCH({"stranding","stranded"},E1869)))</f>
        <v>0</v>
      </c>
      <c r="B1869" s="12">
        <v>2050</v>
      </c>
      <c r="C1869" s="21" t="s">
        <v>3815</v>
      </c>
      <c r="D1869" s="22">
        <v>2012</v>
      </c>
      <c r="E1869" s="15" t="s">
        <v>3816</v>
      </c>
      <c r="F1869" s="15" t="s">
        <v>7302</v>
      </c>
      <c r="G1869" s="15">
        <f t="shared" si="29"/>
        <v>4</v>
      </c>
      <c r="H1869" s="16"/>
      <c r="I1869" s="16"/>
      <c r="J1869" s="16"/>
      <c r="K1869" s="16"/>
      <c r="L1869" s="16"/>
      <c r="M1869" s="16"/>
      <c r="N1869" s="16"/>
      <c r="O1869" s="16"/>
      <c r="P1869" s="17"/>
      <c r="Q1869" s="17"/>
      <c r="R1869" s="17"/>
      <c r="S1869" s="17"/>
      <c r="T1869" s="18"/>
      <c r="U1869" s="18">
        <v>1</v>
      </c>
      <c r="V1869" s="18"/>
      <c r="W1869" s="18"/>
      <c r="X1869" s="19"/>
      <c r="Y1869" s="19">
        <v>1</v>
      </c>
      <c r="Z1869" s="19"/>
      <c r="AA1869" s="19"/>
      <c r="AB1869" s="19">
        <v>1</v>
      </c>
      <c r="AC1869" s="19"/>
      <c r="AD1869" s="19"/>
      <c r="AE1869" s="19"/>
      <c r="AF1869" s="19"/>
      <c r="AG1869" s="19"/>
      <c r="AH1869" s="19"/>
      <c r="AI1869" s="19"/>
      <c r="AJ1869" s="17"/>
      <c r="AK1869" s="17"/>
      <c r="AL1869" s="17"/>
      <c r="AM1869" s="17"/>
      <c r="AN1869" s="17"/>
      <c r="AO1869" s="17"/>
      <c r="AP1869" s="17"/>
      <c r="AQ1869" s="17"/>
      <c r="AR1869" s="20"/>
      <c r="AS1869" s="20"/>
      <c r="AT1869" s="20"/>
      <c r="AU1869" s="20"/>
      <c r="AV1869" s="20"/>
      <c r="AW1869" s="20"/>
      <c r="AX1869" s="20"/>
      <c r="AY1869" s="20"/>
      <c r="AZ1869" s="20"/>
      <c r="BA1869" s="20"/>
      <c r="BB1869" s="20"/>
      <c r="BC1869" s="20"/>
      <c r="BD1869" s="16"/>
      <c r="BE1869" s="16"/>
      <c r="BF1869" s="16"/>
      <c r="BG1869" s="16"/>
      <c r="BH1869" s="16"/>
      <c r="BI1869" s="16"/>
      <c r="BJ1869" s="16"/>
      <c r="BK1869" s="16"/>
      <c r="BL1869" s="16"/>
      <c r="BM1869" s="16"/>
      <c r="BN1869" s="16"/>
      <c r="BO1869" s="16"/>
      <c r="BP1869" s="16"/>
      <c r="BQ1869" s="16"/>
      <c r="BR1869" s="16"/>
      <c r="BS1869" s="16"/>
      <c r="BT1869" s="16"/>
      <c r="BU1869" s="16"/>
      <c r="BV1869" s="16"/>
      <c r="BW1869" s="16"/>
      <c r="BX1869" s="16"/>
      <c r="BY1869" s="16"/>
      <c r="BZ1869" s="16"/>
      <c r="CA1869" s="16"/>
      <c r="CB1869" s="16"/>
      <c r="CC1869" s="16"/>
      <c r="CD1869" s="16"/>
      <c r="CE1869" s="16"/>
      <c r="CF1869" s="16">
        <v>1</v>
      </c>
      <c r="CG1869" s="19"/>
      <c r="CH1869" s="19"/>
      <c r="CI1869" s="19"/>
      <c r="CJ1869" s="19"/>
      <c r="CK1869" s="19"/>
      <c r="CL1869" s="19">
        <v>1</v>
      </c>
      <c r="CM1869" s="19"/>
      <c r="CN1869" s="19"/>
      <c r="CO1869" s="19"/>
      <c r="CP1869" s="19"/>
      <c r="CQ1869" s="19"/>
      <c r="CR1869" s="19"/>
    </row>
    <row r="1870" spans="1:96" ht="107" customHeight="1">
      <c r="A1870" s="11" cm="1">
        <f t="array" ref="A1870">SUMPRODUCT(--ISNUMBER(SEARCH({"stranding","stranded"},E1870)))</f>
        <v>0</v>
      </c>
      <c r="B1870" s="12">
        <v>2051</v>
      </c>
      <c r="C1870" s="27" t="s">
        <v>3817</v>
      </c>
      <c r="D1870" s="14"/>
      <c r="E1870" s="15" t="s">
        <v>3818</v>
      </c>
      <c r="F1870" s="15" t="s">
        <v>6696</v>
      </c>
      <c r="G1870" s="15">
        <f t="shared" si="29"/>
        <v>6</v>
      </c>
      <c r="H1870" s="16"/>
      <c r="I1870" s="16"/>
      <c r="J1870" s="16"/>
      <c r="K1870" s="16"/>
      <c r="L1870" s="16"/>
      <c r="M1870" s="16">
        <v>1</v>
      </c>
      <c r="N1870" s="16"/>
      <c r="O1870" s="16"/>
      <c r="P1870" s="17">
        <v>1</v>
      </c>
      <c r="Q1870" s="17"/>
      <c r="R1870" s="17"/>
      <c r="S1870" s="17"/>
      <c r="T1870" s="18"/>
      <c r="U1870" s="18">
        <v>1</v>
      </c>
      <c r="V1870" s="18"/>
      <c r="W1870" s="18"/>
      <c r="X1870" s="19"/>
      <c r="Y1870" s="19">
        <v>1</v>
      </c>
      <c r="Z1870" s="19">
        <v>1</v>
      </c>
      <c r="AA1870" s="19"/>
      <c r="AB1870" s="19"/>
      <c r="AC1870" s="19"/>
      <c r="AD1870" s="19"/>
      <c r="AE1870" s="19"/>
      <c r="AF1870" s="19"/>
      <c r="AG1870" s="19"/>
      <c r="AH1870" s="19"/>
      <c r="AI1870" s="19"/>
      <c r="AJ1870" s="17"/>
      <c r="AK1870" s="17"/>
      <c r="AL1870" s="17"/>
      <c r="AM1870" s="17"/>
      <c r="AN1870" s="17"/>
      <c r="AO1870" s="17"/>
      <c r="AP1870" s="17"/>
      <c r="AQ1870" s="17"/>
      <c r="AR1870" s="20"/>
      <c r="AS1870" s="20"/>
      <c r="AT1870" s="20"/>
      <c r="AU1870" s="20"/>
      <c r="AV1870" s="20"/>
      <c r="AW1870" s="20"/>
      <c r="AX1870" s="20"/>
      <c r="AY1870" s="20"/>
      <c r="AZ1870" s="20"/>
      <c r="BA1870" s="20"/>
      <c r="BB1870" s="20"/>
      <c r="BC1870" s="20"/>
      <c r="BD1870" s="16"/>
      <c r="BE1870" s="16"/>
      <c r="BF1870" s="16"/>
      <c r="BG1870" s="16"/>
      <c r="BH1870" s="16"/>
      <c r="BI1870" s="16">
        <v>1</v>
      </c>
      <c r="BJ1870" s="16"/>
      <c r="BK1870" s="16"/>
      <c r="BL1870" s="16"/>
      <c r="BM1870" s="16"/>
      <c r="BN1870" s="16"/>
      <c r="BO1870" s="16"/>
      <c r="BP1870" s="16"/>
      <c r="BQ1870" s="16"/>
      <c r="BR1870" s="16"/>
      <c r="BS1870" s="16"/>
      <c r="BT1870" s="16"/>
      <c r="BU1870" s="16"/>
      <c r="BV1870" s="16"/>
      <c r="BW1870" s="16"/>
      <c r="BX1870" s="16"/>
      <c r="BY1870" s="16"/>
      <c r="BZ1870" s="16">
        <v>1</v>
      </c>
      <c r="CA1870" s="16"/>
      <c r="CB1870" s="16"/>
      <c r="CC1870" s="16"/>
      <c r="CD1870" s="16"/>
      <c r="CE1870" s="16"/>
      <c r="CF1870" s="16"/>
      <c r="CG1870" s="19"/>
      <c r="CH1870" s="19"/>
      <c r="CI1870" s="19"/>
      <c r="CJ1870" s="19"/>
      <c r="CK1870" s="19"/>
      <c r="CL1870" s="19"/>
      <c r="CM1870" s="19"/>
      <c r="CN1870" s="19"/>
      <c r="CO1870" s="19"/>
      <c r="CP1870" s="19">
        <v>1</v>
      </c>
      <c r="CQ1870" s="19"/>
      <c r="CR1870" s="19"/>
    </row>
    <row r="1871" spans="1:96" ht="107" customHeight="1">
      <c r="A1871" s="11" cm="1">
        <f t="array" ref="A1871">SUMPRODUCT(--ISNUMBER(SEARCH({"stranding","stranded"},E1871)))</f>
        <v>0</v>
      </c>
      <c r="B1871" s="12">
        <v>2052</v>
      </c>
      <c r="C1871" s="13" t="s">
        <v>3819</v>
      </c>
      <c r="D1871" s="14">
        <v>2012</v>
      </c>
      <c r="E1871" s="15" t="s">
        <v>3820</v>
      </c>
      <c r="F1871" s="15" t="s">
        <v>7303</v>
      </c>
      <c r="G1871" s="15">
        <f t="shared" si="29"/>
        <v>8</v>
      </c>
      <c r="H1871" s="16"/>
      <c r="I1871" s="16"/>
      <c r="J1871" s="16">
        <v>1</v>
      </c>
      <c r="K1871" s="16"/>
      <c r="L1871" s="16"/>
      <c r="M1871" s="16"/>
      <c r="N1871" s="16"/>
      <c r="O1871" s="16"/>
      <c r="P1871" s="17"/>
      <c r="Q1871" s="17"/>
      <c r="R1871" s="17">
        <v>1</v>
      </c>
      <c r="S1871" s="17"/>
      <c r="T1871" s="18"/>
      <c r="U1871" s="18">
        <v>1</v>
      </c>
      <c r="V1871" s="18"/>
      <c r="W1871" s="18">
        <v>1</v>
      </c>
      <c r="X1871" s="19"/>
      <c r="Y1871" s="19">
        <v>1</v>
      </c>
      <c r="Z1871" s="19">
        <v>1</v>
      </c>
      <c r="AA1871" s="19"/>
      <c r="AB1871" s="19"/>
      <c r="AC1871" s="19"/>
      <c r="AD1871" s="19"/>
      <c r="AE1871" s="19"/>
      <c r="AF1871" s="19">
        <v>1</v>
      </c>
      <c r="AG1871" s="19">
        <v>1</v>
      </c>
      <c r="AH1871" s="19"/>
      <c r="AI1871" s="19"/>
      <c r="AJ1871" s="17"/>
      <c r="AK1871" s="17"/>
      <c r="AL1871" s="17"/>
      <c r="AM1871" s="17"/>
      <c r="AN1871" s="17"/>
      <c r="AO1871" s="17"/>
      <c r="AP1871" s="17"/>
      <c r="AQ1871" s="17"/>
      <c r="AR1871" s="20"/>
      <c r="AS1871" s="20"/>
      <c r="AT1871" s="20"/>
      <c r="AU1871" s="20"/>
      <c r="AV1871" s="20"/>
      <c r="AW1871" s="20"/>
      <c r="AX1871" s="20"/>
      <c r="AY1871" s="20"/>
      <c r="AZ1871" s="20"/>
      <c r="BA1871" s="20"/>
      <c r="BB1871" s="20"/>
      <c r="BC1871" s="20"/>
      <c r="BD1871" s="16"/>
      <c r="BE1871" s="16"/>
      <c r="BF1871" s="16"/>
      <c r="BG1871" s="16"/>
      <c r="BH1871" s="16"/>
      <c r="BI1871" s="16"/>
      <c r="BJ1871" s="16"/>
      <c r="BK1871" s="16"/>
      <c r="BL1871" s="16"/>
      <c r="BM1871" s="16"/>
      <c r="BN1871" s="16"/>
      <c r="BO1871" s="16"/>
      <c r="BP1871" s="16"/>
      <c r="BQ1871" s="16"/>
      <c r="BR1871" s="16"/>
      <c r="BS1871" s="16"/>
      <c r="BT1871" s="16"/>
      <c r="BU1871" s="16"/>
      <c r="BV1871" s="16"/>
      <c r="BW1871" s="16"/>
      <c r="BX1871" s="16"/>
      <c r="BY1871" s="16"/>
      <c r="BZ1871" s="16">
        <v>1</v>
      </c>
      <c r="CA1871" s="16"/>
      <c r="CB1871" s="16"/>
      <c r="CC1871" s="16"/>
      <c r="CD1871" s="16"/>
      <c r="CE1871" s="16"/>
      <c r="CF1871" s="16"/>
      <c r="CG1871" s="19"/>
      <c r="CH1871" s="19"/>
      <c r="CI1871" s="19"/>
      <c r="CJ1871" s="19">
        <v>1</v>
      </c>
      <c r="CK1871" s="19"/>
      <c r="CL1871" s="19"/>
      <c r="CM1871" s="19"/>
      <c r="CN1871" s="19"/>
      <c r="CO1871" s="19"/>
      <c r="CP1871" s="19"/>
      <c r="CQ1871" s="19"/>
      <c r="CR1871" s="19"/>
    </row>
    <row r="1872" spans="1:96" ht="107" customHeight="1">
      <c r="A1872" s="11" cm="1">
        <f t="array" ref="A1872">SUMPRODUCT(--ISNUMBER(SEARCH({"stranding","stranded"},E1872)))</f>
        <v>0</v>
      </c>
      <c r="B1872" s="12">
        <v>2053</v>
      </c>
      <c r="C1872" s="21" t="s">
        <v>3821</v>
      </c>
      <c r="D1872" s="22">
        <v>2012</v>
      </c>
      <c r="E1872" s="15" t="s">
        <v>3822</v>
      </c>
      <c r="F1872" s="15" t="s">
        <v>7304</v>
      </c>
      <c r="G1872" s="15">
        <f t="shared" si="29"/>
        <v>7</v>
      </c>
      <c r="H1872" s="16"/>
      <c r="I1872" s="16"/>
      <c r="J1872" s="16"/>
      <c r="K1872" s="16"/>
      <c r="L1872" s="16">
        <v>1</v>
      </c>
      <c r="M1872" s="16"/>
      <c r="N1872" s="16"/>
      <c r="O1872" s="16"/>
      <c r="P1872" s="17"/>
      <c r="Q1872" s="17">
        <v>1</v>
      </c>
      <c r="R1872" s="17"/>
      <c r="S1872" s="17"/>
      <c r="T1872" s="18"/>
      <c r="U1872" s="18">
        <v>1</v>
      </c>
      <c r="V1872" s="18"/>
      <c r="W1872" s="18"/>
      <c r="X1872" s="19"/>
      <c r="Y1872" s="19">
        <v>1</v>
      </c>
      <c r="Z1872" s="19">
        <v>1</v>
      </c>
      <c r="AA1872" s="19"/>
      <c r="AB1872" s="19"/>
      <c r="AC1872" s="19"/>
      <c r="AD1872" s="19"/>
      <c r="AE1872" s="19"/>
      <c r="AF1872" s="19"/>
      <c r="AG1872" s="19"/>
      <c r="AH1872" s="19"/>
      <c r="AI1872" s="19"/>
      <c r="AJ1872" s="17"/>
      <c r="AK1872" s="17"/>
      <c r="AL1872" s="17"/>
      <c r="AM1872" s="17"/>
      <c r="AN1872" s="17"/>
      <c r="AO1872" s="17"/>
      <c r="AP1872" s="17"/>
      <c r="AQ1872" s="17"/>
      <c r="AR1872" s="20"/>
      <c r="AS1872" s="20"/>
      <c r="AT1872" s="20"/>
      <c r="AU1872" s="20"/>
      <c r="AV1872" s="20"/>
      <c r="AW1872" s="20"/>
      <c r="AX1872" s="20">
        <v>1</v>
      </c>
      <c r="AY1872" s="20"/>
      <c r="AZ1872" s="20"/>
      <c r="BA1872" s="20"/>
      <c r="BB1872" s="20"/>
      <c r="BC1872" s="20"/>
      <c r="BD1872" s="16"/>
      <c r="BE1872" s="16"/>
      <c r="BF1872" s="16"/>
      <c r="BG1872" s="16"/>
      <c r="BH1872" s="16"/>
      <c r="BI1872" s="16"/>
      <c r="BJ1872" s="16"/>
      <c r="BK1872" s="16"/>
      <c r="BL1872" s="16"/>
      <c r="BM1872" s="16"/>
      <c r="BN1872" s="16"/>
      <c r="BO1872" s="16"/>
      <c r="BP1872" s="16"/>
      <c r="BQ1872" s="16"/>
      <c r="BR1872" s="16"/>
      <c r="BS1872" s="16"/>
      <c r="BT1872" s="16"/>
      <c r="BU1872" s="16"/>
      <c r="BV1872" s="16"/>
      <c r="BW1872" s="16"/>
      <c r="BX1872" s="16"/>
      <c r="BY1872" s="16">
        <v>1</v>
      </c>
      <c r="BZ1872" s="16">
        <v>1</v>
      </c>
      <c r="CA1872" s="16"/>
      <c r="CB1872" s="16"/>
      <c r="CC1872" s="16"/>
      <c r="CD1872" s="16"/>
      <c r="CE1872" s="16"/>
      <c r="CF1872" s="16"/>
      <c r="CG1872" s="19"/>
      <c r="CH1872" s="19"/>
      <c r="CI1872" s="19"/>
      <c r="CJ1872" s="19"/>
      <c r="CK1872" s="19"/>
      <c r="CL1872" s="19"/>
      <c r="CM1872" s="19"/>
      <c r="CN1872" s="19"/>
      <c r="CO1872" s="19"/>
      <c r="CP1872" s="19"/>
      <c r="CQ1872" s="19">
        <v>1</v>
      </c>
      <c r="CR1872" s="19"/>
    </row>
    <row r="1873" spans="1:96" ht="107" customHeight="1">
      <c r="A1873" s="11" cm="1">
        <f t="array" ref="A1873">SUMPRODUCT(--ISNUMBER(SEARCH({"stranding","stranded"},E1873)))</f>
        <v>0</v>
      </c>
      <c r="B1873" s="12">
        <v>2054</v>
      </c>
      <c r="C1873" s="13" t="s">
        <v>3823</v>
      </c>
      <c r="D1873" s="14">
        <v>2012</v>
      </c>
      <c r="E1873" s="15" t="s">
        <v>3824</v>
      </c>
      <c r="F1873" s="15" t="s">
        <v>6020</v>
      </c>
      <c r="G1873" s="15">
        <f t="shared" si="29"/>
        <v>5</v>
      </c>
      <c r="H1873" s="16"/>
      <c r="I1873" s="16"/>
      <c r="J1873" s="16">
        <v>1</v>
      </c>
      <c r="K1873" s="16"/>
      <c r="L1873" s="16"/>
      <c r="M1873" s="16"/>
      <c r="N1873" s="16"/>
      <c r="O1873" s="16"/>
      <c r="P1873" s="17"/>
      <c r="Q1873" s="17"/>
      <c r="R1873" s="17"/>
      <c r="S1873" s="17"/>
      <c r="T1873" s="18"/>
      <c r="U1873" s="18">
        <v>1</v>
      </c>
      <c r="V1873" s="18"/>
      <c r="W1873" s="18">
        <v>1</v>
      </c>
      <c r="X1873" s="19"/>
      <c r="Y1873" s="19">
        <v>1</v>
      </c>
      <c r="Z1873" s="19">
        <v>1</v>
      </c>
      <c r="AA1873" s="19"/>
      <c r="AB1873" s="19"/>
      <c r="AC1873" s="19"/>
      <c r="AD1873" s="19"/>
      <c r="AE1873" s="19"/>
      <c r="AF1873" s="19"/>
      <c r="AG1873" s="19"/>
      <c r="AH1873" s="19"/>
      <c r="AI1873" s="19"/>
      <c r="AJ1873" s="17"/>
      <c r="AK1873" s="17"/>
      <c r="AL1873" s="17"/>
      <c r="AM1873" s="17"/>
      <c r="AN1873" s="17"/>
      <c r="AO1873" s="17"/>
      <c r="AP1873" s="17"/>
      <c r="AQ1873" s="17"/>
      <c r="AR1873" s="20"/>
      <c r="AS1873" s="20"/>
      <c r="AT1873" s="20"/>
      <c r="AU1873" s="20"/>
      <c r="AV1873" s="20"/>
      <c r="AW1873" s="20"/>
      <c r="AX1873" s="20"/>
      <c r="AY1873" s="20"/>
      <c r="AZ1873" s="20"/>
      <c r="BA1873" s="20"/>
      <c r="BB1873" s="20"/>
      <c r="BC1873" s="20"/>
      <c r="BD1873" s="16"/>
      <c r="BE1873" s="16"/>
      <c r="BF1873" s="16"/>
      <c r="BG1873" s="16"/>
      <c r="BH1873" s="16"/>
      <c r="BI1873" s="16"/>
      <c r="BJ1873" s="16"/>
      <c r="BK1873" s="16"/>
      <c r="BL1873" s="16"/>
      <c r="BM1873" s="16"/>
      <c r="BN1873" s="16"/>
      <c r="BO1873" s="16"/>
      <c r="BP1873" s="16"/>
      <c r="BQ1873" s="16"/>
      <c r="BR1873" s="16"/>
      <c r="BS1873" s="16"/>
      <c r="BT1873" s="16"/>
      <c r="BU1873" s="16"/>
      <c r="BV1873" s="16"/>
      <c r="BW1873" s="16"/>
      <c r="BX1873" s="16"/>
      <c r="BY1873" s="16"/>
      <c r="BZ1873" s="16">
        <v>1</v>
      </c>
      <c r="CA1873" s="16"/>
      <c r="CB1873" s="16"/>
      <c r="CC1873" s="16"/>
      <c r="CD1873" s="16"/>
      <c r="CE1873" s="16"/>
      <c r="CF1873" s="16"/>
      <c r="CG1873" s="19"/>
      <c r="CH1873" s="19"/>
      <c r="CI1873" s="19"/>
      <c r="CJ1873" s="19"/>
      <c r="CK1873" s="19"/>
      <c r="CL1873" s="19">
        <v>1</v>
      </c>
      <c r="CM1873" s="19"/>
      <c r="CN1873" s="19"/>
      <c r="CO1873" s="19"/>
      <c r="CP1873" s="19"/>
      <c r="CQ1873" s="19"/>
      <c r="CR1873" s="19"/>
    </row>
    <row r="1874" spans="1:96" ht="107" customHeight="1">
      <c r="A1874" s="11" cm="1">
        <f t="array" ref="A1874">SUMPRODUCT(--ISNUMBER(SEARCH({"stranding","stranded"},E1874)))</f>
        <v>0</v>
      </c>
      <c r="B1874" s="12">
        <v>2055</v>
      </c>
      <c r="C1874" s="21" t="s">
        <v>3825</v>
      </c>
      <c r="D1874" s="22">
        <v>2012</v>
      </c>
      <c r="E1874" s="15" t="s">
        <v>3826</v>
      </c>
      <c r="F1874" s="15" t="s">
        <v>8077</v>
      </c>
      <c r="G1874" s="15">
        <f t="shared" si="29"/>
        <v>5</v>
      </c>
      <c r="H1874" s="16"/>
      <c r="I1874" s="16"/>
      <c r="J1874" s="16">
        <v>2</v>
      </c>
      <c r="K1874" s="16"/>
      <c r="L1874" s="16"/>
      <c r="M1874" s="16"/>
      <c r="N1874" s="16"/>
      <c r="O1874" s="16"/>
      <c r="P1874" s="17"/>
      <c r="Q1874" s="17"/>
      <c r="R1874" s="17"/>
      <c r="S1874" s="17"/>
      <c r="T1874" s="18">
        <v>1</v>
      </c>
      <c r="U1874" s="18"/>
      <c r="V1874" s="18"/>
      <c r="W1874" s="18"/>
      <c r="X1874" s="19">
        <v>1</v>
      </c>
      <c r="Y1874" s="19">
        <v>1</v>
      </c>
      <c r="Z1874" s="19">
        <v>1</v>
      </c>
      <c r="AA1874" s="19"/>
      <c r="AB1874" s="19"/>
      <c r="AC1874" s="19"/>
      <c r="AD1874" s="19"/>
      <c r="AE1874" s="19"/>
      <c r="AF1874" s="19"/>
      <c r="AG1874" s="19"/>
      <c r="AH1874" s="19"/>
      <c r="AI1874" s="19"/>
      <c r="AJ1874" s="17"/>
      <c r="AK1874" s="17"/>
      <c r="AL1874" s="17"/>
      <c r="AM1874" s="17"/>
      <c r="AN1874" s="17"/>
      <c r="AO1874" s="17"/>
      <c r="AP1874" s="17"/>
      <c r="AQ1874" s="17"/>
      <c r="AR1874" s="20"/>
      <c r="AS1874" s="20"/>
      <c r="AT1874" s="20"/>
      <c r="AU1874" s="20"/>
      <c r="AV1874" s="20"/>
      <c r="AW1874" s="20"/>
      <c r="AX1874" s="20"/>
      <c r="AY1874" s="20"/>
      <c r="AZ1874" s="20"/>
      <c r="BA1874" s="20"/>
      <c r="BB1874" s="20"/>
      <c r="BC1874" s="20"/>
      <c r="BD1874" s="16"/>
      <c r="BE1874" s="16"/>
      <c r="BF1874" s="16"/>
      <c r="BG1874" s="16"/>
      <c r="BH1874" s="16"/>
      <c r="BI1874" s="16"/>
      <c r="BJ1874" s="16"/>
      <c r="BK1874" s="16"/>
      <c r="BL1874" s="16"/>
      <c r="BM1874" s="16"/>
      <c r="BN1874" s="16"/>
      <c r="BO1874" s="16"/>
      <c r="BP1874" s="16"/>
      <c r="BQ1874" s="16"/>
      <c r="BR1874" s="16"/>
      <c r="BS1874" s="16"/>
      <c r="BT1874" s="16"/>
      <c r="BU1874" s="16"/>
      <c r="BV1874" s="16"/>
      <c r="BW1874" s="16"/>
      <c r="BX1874" s="16"/>
      <c r="BY1874" s="16"/>
      <c r="BZ1874" s="16"/>
      <c r="CA1874" s="16"/>
      <c r="CB1874" s="16"/>
      <c r="CC1874" s="16"/>
      <c r="CD1874" s="16">
        <v>1</v>
      </c>
      <c r="CE1874" s="16"/>
      <c r="CF1874" s="16"/>
      <c r="CG1874" s="19"/>
      <c r="CH1874" s="19"/>
      <c r="CI1874" s="19"/>
      <c r="CJ1874" s="19"/>
      <c r="CK1874" s="19"/>
      <c r="CL1874" s="19"/>
      <c r="CM1874" s="19">
        <v>1</v>
      </c>
      <c r="CN1874" s="19"/>
      <c r="CO1874" s="19"/>
      <c r="CP1874" s="19"/>
      <c r="CQ1874" s="19"/>
      <c r="CR1874" s="19"/>
    </row>
    <row r="1875" spans="1:96" ht="107" customHeight="1">
      <c r="A1875" s="11" cm="1">
        <f t="array" ref="A1875">SUMPRODUCT(--ISNUMBER(SEARCH({"stranding","stranded"},E1875)))</f>
        <v>0</v>
      </c>
      <c r="B1875" s="12">
        <v>2056</v>
      </c>
      <c r="C1875" s="13" t="s">
        <v>3827</v>
      </c>
      <c r="D1875" s="14">
        <v>2012</v>
      </c>
      <c r="E1875" s="15" t="s">
        <v>3828</v>
      </c>
      <c r="F1875" s="15" t="s">
        <v>7305</v>
      </c>
      <c r="G1875" s="15">
        <f t="shared" si="29"/>
        <v>5</v>
      </c>
      <c r="H1875" s="16"/>
      <c r="I1875" s="16"/>
      <c r="J1875" s="16"/>
      <c r="K1875" s="16"/>
      <c r="L1875" s="16"/>
      <c r="M1875" s="16">
        <v>1</v>
      </c>
      <c r="N1875" s="16"/>
      <c r="O1875" s="16"/>
      <c r="P1875" s="17"/>
      <c r="Q1875" s="17"/>
      <c r="R1875" s="17">
        <v>1</v>
      </c>
      <c r="S1875" s="17"/>
      <c r="T1875" s="18"/>
      <c r="U1875" s="18">
        <v>1</v>
      </c>
      <c r="V1875" s="18"/>
      <c r="W1875" s="18"/>
      <c r="X1875" s="19"/>
      <c r="Y1875" s="19">
        <v>1</v>
      </c>
      <c r="Z1875" s="19"/>
      <c r="AA1875" s="19"/>
      <c r="AB1875" s="19">
        <v>1</v>
      </c>
      <c r="AC1875" s="19"/>
      <c r="AD1875" s="19"/>
      <c r="AE1875" s="19"/>
      <c r="AF1875" s="19"/>
      <c r="AG1875" s="19"/>
      <c r="AH1875" s="19"/>
      <c r="AI1875" s="19"/>
      <c r="AJ1875" s="17"/>
      <c r="AK1875" s="17"/>
      <c r="AL1875" s="17"/>
      <c r="AM1875" s="17"/>
      <c r="AN1875" s="17"/>
      <c r="AO1875" s="17"/>
      <c r="AP1875" s="17"/>
      <c r="AQ1875" s="17"/>
      <c r="AR1875" s="20"/>
      <c r="AS1875" s="20"/>
      <c r="AT1875" s="20"/>
      <c r="AU1875" s="20"/>
      <c r="AV1875" s="20"/>
      <c r="AW1875" s="20"/>
      <c r="AX1875" s="20"/>
      <c r="AY1875" s="20"/>
      <c r="AZ1875" s="20"/>
      <c r="BA1875" s="20"/>
      <c r="BB1875" s="20"/>
      <c r="BC1875" s="20"/>
      <c r="BD1875" s="16"/>
      <c r="BE1875" s="16"/>
      <c r="BF1875" s="16"/>
      <c r="BG1875" s="16"/>
      <c r="BH1875" s="16"/>
      <c r="BI1875" s="16"/>
      <c r="BJ1875" s="16"/>
      <c r="BK1875" s="16"/>
      <c r="BL1875" s="16"/>
      <c r="BM1875" s="16">
        <v>1</v>
      </c>
      <c r="BN1875" s="16"/>
      <c r="BO1875" s="16"/>
      <c r="BP1875" s="16"/>
      <c r="BQ1875" s="16"/>
      <c r="BR1875" s="16"/>
      <c r="BS1875" s="16"/>
      <c r="BT1875" s="16"/>
      <c r="BU1875" s="16"/>
      <c r="BV1875" s="16"/>
      <c r="BW1875" s="16"/>
      <c r="BX1875" s="16"/>
      <c r="BY1875" s="16"/>
      <c r="BZ1875" s="16"/>
      <c r="CA1875" s="16"/>
      <c r="CB1875" s="16"/>
      <c r="CC1875" s="16"/>
      <c r="CD1875" s="16"/>
      <c r="CE1875" s="16"/>
      <c r="CF1875" s="16"/>
      <c r="CG1875" s="19"/>
      <c r="CH1875" s="19"/>
      <c r="CI1875" s="19"/>
      <c r="CJ1875" s="19"/>
      <c r="CK1875" s="19"/>
      <c r="CL1875" s="19">
        <v>1</v>
      </c>
      <c r="CM1875" s="19"/>
      <c r="CN1875" s="19"/>
      <c r="CO1875" s="19"/>
      <c r="CP1875" s="19"/>
      <c r="CQ1875" s="19"/>
      <c r="CR1875" s="19"/>
    </row>
    <row r="1876" spans="1:96" ht="107" customHeight="1">
      <c r="A1876" s="11" cm="1">
        <f t="array" ref="A1876">SUMPRODUCT(--ISNUMBER(SEARCH({"stranding","stranded"},E1876)))</f>
        <v>0</v>
      </c>
      <c r="B1876" s="12">
        <v>2057</v>
      </c>
      <c r="C1876" s="21" t="s">
        <v>3829</v>
      </c>
      <c r="D1876" s="22">
        <v>2012</v>
      </c>
      <c r="E1876" s="15" t="s">
        <v>3830</v>
      </c>
      <c r="F1876" s="15" t="s">
        <v>7306</v>
      </c>
      <c r="G1876" s="15">
        <f t="shared" si="29"/>
        <v>6</v>
      </c>
      <c r="H1876" s="16"/>
      <c r="I1876" s="16"/>
      <c r="J1876" s="16"/>
      <c r="K1876" s="16">
        <v>1</v>
      </c>
      <c r="L1876" s="16"/>
      <c r="M1876" s="16"/>
      <c r="N1876" s="16"/>
      <c r="O1876" s="16"/>
      <c r="P1876" s="17"/>
      <c r="Q1876" s="17"/>
      <c r="R1876" s="17"/>
      <c r="S1876" s="17"/>
      <c r="T1876" s="18"/>
      <c r="U1876" s="18">
        <v>1</v>
      </c>
      <c r="V1876" s="18"/>
      <c r="W1876" s="18">
        <v>1</v>
      </c>
      <c r="X1876" s="19"/>
      <c r="Y1876" s="19"/>
      <c r="Z1876" s="19"/>
      <c r="AA1876" s="19"/>
      <c r="AB1876" s="19"/>
      <c r="AC1876" s="19"/>
      <c r="AD1876" s="19"/>
      <c r="AE1876" s="19">
        <v>1</v>
      </c>
      <c r="AF1876" s="19">
        <v>1</v>
      </c>
      <c r="AG1876" s="19"/>
      <c r="AH1876" s="19"/>
      <c r="AI1876" s="19"/>
      <c r="AJ1876" s="17">
        <v>1</v>
      </c>
      <c r="AK1876" s="17"/>
      <c r="AL1876" s="17"/>
      <c r="AM1876" s="17"/>
      <c r="AN1876" s="17"/>
      <c r="AO1876" s="17"/>
      <c r="AP1876" s="17"/>
      <c r="AQ1876" s="17"/>
      <c r="AR1876" s="20"/>
      <c r="AS1876" s="20"/>
      <c r="AT1876" s="20"/>
      <c r="AU1876" s="20"/>
      <c r="AV1876" s="20"/>
      <c r="AW1876" s="20">
        <v>1</v>
      </c>
      <c r="AX1876" s="20"/>
      <c r="AY1876" s="20"/>
      <c r="AZ1876" s="20"/>
      <c r="BA1876" s="20"/>
      <c r="BB1876" s="20"/>
      <c r="BC1876" s="20"/>
      <c r="BD1876" s="16"/>
      <c r="BE1876" s="16"/>
      <c r="BF1876" s="16"/>
      <c r="BG1876" s="16"/>
      <c r="BH1876" s="16"/>
      <c r="BI1876" s="16"/>
      <c r="BJ1876" s="16"/>
      <c r="BK1876" s="16"/>
      <c r="BL1876" s="16"/>
      <c r="BM1876" s="16"/>
      <c r="BN1876" s="16"/>
      <c r="BO1876" s="16"/>
      <c r="BP1876" s="16"/>
      <c r="BQ1876" s="16"/>
      <c r="BR1876" s="16"/>
      <c r="BS1876" s="16"/>
      <c r="BT1876" s="16"/>
      <c r="BU1876" s="16"/>
      <c r="BV1876" s="16"/>
      <c r="BW1876" s="16"/>
      <c r="BX1876" s="16"/>
      <c r="BY1876" s="16"/>
      <c r="BZ1876" s="16"/>
      <c r="CA1876" s="16"/>
      <c r="CB1876" s="16"/>
      <c r="CC1876" s="16"/>
      <c r="CD1876" s="16"/>
      <c r="CE1876" s="16"/>
      <c r="CF1876" s="16"/>
      <c r="CG1876" s="19"/>
      <c r="CH1876" s="19"/>
      <c r="CI1876" s="19"/>
      <c r="CJ1876" s="19"/>
      <c r="CK1876" s="19"/>
      <c r="CL1876" s="19">
        <v>1</v>
      </c>
      <c r="CM1876" s="19"/>
      <c r="CN1876" s="19"/>
      <c r="CO1876" s="19"/>
      <c r="CP1876" s="19"/>
      <c r="CQ1876" s="19"/>
      <c r="CR1876" s="19"/>
    </row>
    <row r="1877" spans="1:96" ht="107" customHeight="1">
      <c r="A1877" s="11" cm="1">
        <f t="array" ref="A1877">SUMPRODUCT(--ISNUMBER(SEARCH({"stranding","stranded"},E1877)))</f>
        <v>0</v>
      </c>
      <c r="B1877" s="12">
        <v>2058</v>
      </c>
      <c r="C1877" s="13" t="s">
        <v>3831</v>
      </c>
      <c r="D1877" s="14">
        <v>2012</v>
      </c>
      <c r="E1877" s="15" t="s">
        <v>3832</v>
      </c>
      <c r="F1877" s="15" t="s">
        <v>7307</v>
      </c>
      <c r="G1877" s="15">
        <f t="shared" si="29"/>
        <v>9</v>
      </c>
      <c r="H1877" s="16"/>
      <c r="I1877" s="16"/>
      <c r="J1877" s="16"/>
      <c r="K1877" s="16"/>
      <c r="L1877" s="16"/>
      <c r="M1877" s="16">
        <v>1</v>
      </c>
      <c r="N1877" s="16"/>
      <c r="O1877" s="16"/>
      <c r="P1877" s="17"/>
      <c r="Q1877" s="17"/>
      <c r="R1877" s="17"/>
      <c r="S1877" s="17"/>
      <c r="T1877" s="18"/>
      <c r="U1877" s="18">
        <v>1</v>
      </c>
      <c r="V1877" s="18"/>
      <c r="W1877" s="18"/>
      <c r="X1877" s="19">
        <v>1</v>
      </c>
      <c r="Y1877" s="19"/>
      <c r="Z1877" s="19">
        <v>1</v>
      </c>
      <c r="AA1877" s="19"/>
      <c r="AB1877" s="19"/>
      <c r="AC1877" s="19"/>
      <c r="AD1877" s="19"/>
      <c r="AE1877" s="19">
        <v>1</v>
      </c>
      <c r="AF1877" s="19"/>
      <c r="AG1877" s="19"/>
      <c r="AH1877" s="19"/>
      <c r="AI1877" s="19"/>
      <c r="AJ1877" s="17">
        <v>1</v>
      </c>
      <c r="AK1877" s="17"/>
      <c r="AL1877" s="17"/>
      <c r="AM1877" s="17"/>
      <c r="AN1877" s="17"/>
      <c r="AO1877" s="17">
        <v>1</v>
      </c>
      <c r="AP1877" s="17"/>
      <c r="AQ1877" s="17"/>
      <c r="AR1877" s="20"/>
      <c r="AS1877" s="20"/>
      <c r="AT1877" s="20"/>
      <c r="AU1877" s="20"/>
      <c r="AV1877" s="20"/>
      <c r="AW1877" s="20"/>
      <c r="AX1877" s="20">
        <v>1</v>
      </c>
      <c r="AY1877" s="20"/>
      <c r="AZ1877" s="20">
        <v>1</v>
      </c>
      <c r="BA1877" s="20"/>
      <c r="BB1877" s="20"/>
      <c r="BC1877" s="20"/>
      <c r="BD1877" s="16"/>
      <c r="BE1877" s="16"/>
      <c r="BF1877" s="16"/>
      <c r="BG1877" s="16"/>
      <c r="BH1877" s="16"/>
      <c r="BI1877" s="16"/>
      <c r="BJ1877" s="16"/>
      <c r="BK1877" s="16"/>
      <c r="BL1877" s="16"/>
      <c r="BM1877" s="16"/>
      <c r="BN1877" s="16"/>
      <c r="BO1877" s="16"/>
      <c r="BP1877" s="16"/>
      <c r="BQ1877" s="16"/>
      <c r="BR1877" s="16"/>
      <c r="BS1877" s="16"/>
      <c r="BT1877" s="16"/>
      <c r="BU1877" s="16"/>
      <c r="BV1877" s="16"/>
      <c r="BW1877" s="16"/>
      <c r="BX1877" s="16"/>
      <c r="BY1877" s="16">
        <v>1</v>
      </c>
      <c r="BZ1877" s="16"/>
      <c r="CA1877" s="16"/>
      <c r="CB1877" s="16"/>
      <c r="CC1877" s="16"/>
      <c r="CD1877" s="16"/>
      <c r="CE1877" s="16"/>
      <c r="CF1877" s="16"/>
      <c r="CG1877" s="19"/>
      <c r="CH1877" s="19"/>
      <c r="CI1877" s="19"/>
      <c r="CJ1877" s="19"/>
      <c r="CK1877" s="19"/>
      <c r="CL1877" s="19"/>
      <c r="CM1877" s="19">
        <v>1</v>
      </c>
      <c r="CN1877" s="19"/>
      <c r="CO1877" s="19"/>
      <c r="CP1877" s="19"/>
      <c r="CQ1877" s="19"/>
      <c r="CR1877" s="19"/>
    </row>
    <row r="1878" spans="1:96" ht="107" customHeight="1">
      <c r="A1878" s="11" cm="1">
        <f t="array" ref="A1878">SUMPRODUCT(--ISNUMBER(SEARCH({"stranding","stranded"},E1878)))</f>
        <v>0</v>
      </c>
      <c r="B1878" s="12">
        <v>2059</v>
      </c>
      <c r="C1878" s="21" t="s">
        <v>3833</v>
      </c>
      <c r="D1878" s="22">
        <v>2012</v>
      </c>
      <c r="E1878" s="15" t="s">
        <v>3834</v>
      </c>
      <c r="F1878" s="15" t="s">
        <v>7308</v>
      </c>
      <c r="G1878" s="15">
        <f t="shared" si="29"/>
        <v>6</v>
      </c>
      <c r="H1878" s="16"/>
      <c r="I1878" s="16"/>
      <c r="J1878" s="16"/>
      <c r="K1878" s="16"/>
      <c r="L1878" s="16">
        <v>1</v>
      </c>
      <c r="M1878" s="16"/>
      <c r="N1878" s="16"/>
      <c r="O1878" s="16"/>
      <c r="P1878" s="17"/>
      <c r="Q1878" s="17"/>
      <c r="R1878" s="17"/>
      <c r="S1878" s="17"/>
      <c r="T1878" s="18"/>
      <c r="U1878" s="18">
        <v>1</v>
      </c>
      <c r="V1878" s="18"/>
      <c r="W1878" s="18">
        <v>1</v>
      </c>
      <c r="X1878" s="19">
        <v>1</v>
      </c>
      <c r="Y1878" s="19"/>
      <c r="Z1878" s="19"/>
      <c r="AA1878" s="19"/>
      <c r="AB1878" s="19"/>
      <c r="AC1878" s="19"/>
      <c r="AD1878" s="19"/>
      <c r="AE1878" s="19"/>
      <c r="AF1878" s="19"/>
      <c r="AG1878" s="19"/>
      <c r="AH1878" s="19"/>
      <c r="AI1878" s="19">
        <v>1</v>
      </c>
      <c r="AJ1878" s="17">
        <v>1</v>
      </c>
      <c r="AK1878" s="17"/>
      <c r="AL1878" s="17"/>
      <c r="AM1878" s="17"/>
      <c r="AN1878" s="17"/>
      <c r="AO1878" s="17"/>
      <c r="AP1878" s="17">
        <v>1</v>
      </c>
      <c r="AQ1878" s="17"/>
      <c r="AR1878" s="20"/>
      <c r="AS1878" s="20"/>
      <c r="AT1878" s="20"/>
      <c r="AU1878" s="20"/>
      <c r="AV1878" s="20"/>
      <c r="AW1878" s="20"/>
      <c r="AX1878" s="20"/>
      <c r="AY1878" s="20"/>
      <c r="AZ1878" s="20"/>
      <c r="BA1878" s="20"/>
      <c r="BB1878" s="20"/>
      <c r="BC1878" s="20"/>
      <c r="BD1878" s="16"/>
      <c r="BE1878" s="16"/>
      <c r="BF1878" s="16"/>
      <c r="BG1878" s="16"/>
      <c r="BH1878" s="16"/>
      <c r="BI1878" s="16"/>
      <c r="BJ1878" s="16"/>
      <c r="BK1878" s="16"/>
      <c r="BL1878" s="16"/>
      <c r="BM1878" s="16"/>
      <c r="BN1878" s="16"/>
      <c r="BO1878" s="16"/>
      <c r="BP1878" s="16"/>
      <c r="BQ1878" s="16"/>
      <c r="BR1878" s="16"/>
      <c r="BS1878" s="16"/>
      <c r="BT1878" s="16"/>
      <c r="BU1878" s="16"/>
      <c r="BV1878" s="16"/>
      <c r="BW1878" s="16"/>
      <c r="BX1878" s="16"/>
      <c r="BY1878" s="16"/>
      <c r="BZ1878" s="16"/>
      <c r="CA1878" s="16"/>
      <c r="CB1878" s="16"/>
      <c r="CC1878" s="16"/>
      <c r="CD1878" s="16"/>
      <c r="CE1878" s="16"/>
      <c r="CF1878" s="16"/>
      <c r="CG1878" s="19"/>
      <c r="CH1878" s="19"/>
      <c r="CI1878" s="19"/>
      <c r="CJ1878" s="19"/>
      <c r="CK1878" s="19"/>
      <c r="CL1878" s="19"/>
      <c r="CM1878" s="19">
        <v>1</v>
      </c>
      <c r="CN1878" s="19"/>
      <c r="CO1878" s="19"/>
      <c r="CP1878" s="19"/>
      <c r="CQ1878" s="19"/>
      <c r="CR1878" s="19"/>
    </row>
    <row r="1879" spans="1:96" ht="107" customHeight="1">
      <c r="A1879" s="11" cm="1">
        <f t="array" ref="A1879">SUMPRODUCT(--ISNUMBER(SEARCH({"stranding","stranded"},E1879)))</f>
        <v>0</v>
      </c>
      <c r="B1879" s="12">
        <v>2060</v>
      </c>
      <c r="C1879" s="13" t="s">
        <v>3835</v>
      </c>
      <c r="D1879" s="14">
        <v>2012</v>
      </c>
      <c r="E1879" s="15" t="s">
        <v>3836</v>
      </c>
      <c r="F1879" s="15" t="s">
        <v>6057</v>
      </c>
      <c r="G1879" s="15">
        <f t="shared" si="29"/>
        <v>6</v>
      </c>
      <c r="H1879" s="16"/>
      <c r="I1879" s="16"/>
      <c r="J1879" s="16"/>
      <c r="K1879" s="16"/>
      <c r="L1879" s="16"/>
      <c r="M1879" s="16"/>
      <c r="N1879" s="16"/>
      <c r="O1879" s="16"/>
      <c r="P1879" s="17"/>
      <c r="Q1879" s="17"/>
      <c r="R1879" s="17"/>
      <c r="S1879" s="17"/>
      <c r="T1879" s="18"/>
      <c r="U1879" s="18">
        <v>1</v>
      </c>
      <c r="V1879" s="18"/>
      <c r="W1879" s="18"/>
      <c r="X1879" s="19">
        <v>1</v>
      </c>
      <c r="Y1879" s="19"/>
      <c r="Z1879" s="19"/>
      <c r="AA1879" s="19"/>
      <c r="AB1879" s="19"/>
      <c r="AC1879" s="19"/>
      <c r="AD1879" s="19"/>
      <c r="AE1879" s="19">
        <v>1</v>
      </c>
      <c r="AF1879" s="19"/>
      <c r="AG1879" s="19"/>
      <c r="AH1879" s="19"/>
      <c r="AI1879" s="19"/>
      <c r="AJ1879" s="17">
        <v>1</v>
      </c>
      <c r="AK1879" s="17"/>
      <c r="AL1879" s="17"/>
      <c r="AM1879" s="17">
        <v>1</v>
      </c>
      <c r="AN1879" s="17"/>
      <c r="AO1879" s="17">
        <v>1</v>
      </c>
      <c r="AP1879" s="17"/>
      <c r="AQ1879" s="17"/>
      <c r="AR1879" s="20"/>
      <c r="AS1879" s="20"/>
      <c r="AT1879" s="20"/>
      <c r="AU1879" s="20"/>
      <c r="AV1879" s="20"/>
      <c r="AW1879" s="20"/>
      <c r="AX1879" s="20"/>
      <c r="AY1879" s="20"/>
      <c r="AZ1879" s="20"/>
      <c r="BA1879" s="20"/>
      <c r="BB1879" s="20"/>
      <c r="BC1879" s="20"/>
      <c r="BD1879" s="16"/>
      <c r="BE1879" s="16"/>
      <c r="BF1879" s="16"/>
      <c r="BG1879" s="16"/>
      <c r="BH1879" s="16"/>
      <c r="BI1879" s="16"/>
      <c r="BJ1879" s="16"/>
      <c r="BK1879" s="16"/>
      <c r="BL1879" s="16"/>
      <c r="BM1879" s="16"/>
      <c r="BN1879" s="16"/>
      <c r="BO1879" s="16"/>
      <c r="BP1879" s="16"/>
      <c r="BQ1879" s="16"/>
      <c r="BR1879" s="16"/>
      <c r="BS1879" s="16"/>
      <c r="BT1879" s="16"/>
      <c r="BU1879" s="16"/>
      <c r="BV1879" s="16"/>
      <c r="BW1879" s="16"/>
      <c r="BX1879" s="16"/>
      <c r="BY1879" s="16"/>
      <c r="BZ1879" s="16"/>
      <c r="CA1879" s="16"/>
      <c r="CB1879" s="16"/>
      <c r="CC1879" s="16"/>
      <c r="CD1879" s="16"/>
      <c r="CE1879" s="16"/>
      <c r="CF1879" s="16"/>
      <c r="CG1879" s="19"/>
      <c r="CH1879" s="19"/>
      <c r="CI1879" s="19"/>
      <c r="CJ1879" s="19">
        <v>1</v>
      </c>
      <c r="CK1879" s="19"/>
      <c r="CL1879" s="19"/>
      <c r="CM1879" s="19"/>
      <c r="CN1879" s="19"/>
      <c r="CO1879" s="19"/>
      <c r="CP1879" s="19"/>
      <c r="CQ1879" s="19"/>
      <c r="CR1879" s="19"/>
    </row>
    <row r="1880" spans="1:96" ht="107" customHeight="1">
      <c r="A1880" s="11" cm="1">
        <f t="array" ref="A1880">SUMPRODUCT(--ISNUMBER(SEARCH({"stranding","stranded"},E1880)))</f>
        <v>0</v>
      </c>
      <c r="B1880" s="12">
        <v>2061</v>
      </c>
      <c r="C1880" s="21" t="s">
        <v>3837</v>
      </c>
      <c r="D1880" s="22">
        <v>2012</v>
      </c>
      <c r="E1880" s="15" t="s">
        <v>3838</v>
      </c>
      <c r="F1880" s="15" t="s">
        <v>7309</v>
      </c>
      <c r="G1880" s="15">
        <f t="shared" si="29"/>
        <v>5</v>
      </c>
      <c r="H1880" s="16"/>
      <c r="I1880" s="16"/>
      <c r="J1880" s="16"/>
      <c r="K1880" s="16"/>
      <c r="L1880" s="16"/>
      <c r="M1880" s="16"/>
      <c r="N1880" s="16">
        <v>1</v>
      </c>
      <c r="O1880" s="16"/>
      <c r="P1880" s="17"/>
      <c r="Q1880" s="17">
        <v>1</v>
      </c>
      <c r="R1880" s="17"/>
      <c r="S1880" s="17"/>
      <c r="T1880" s="18">
        <v>1</v>
      </c>
      <c r="U1880" s="18"/>
      <c r="V1880" s="18"/>
      <c r="W1880" s="18"/>
      <c r="X1880" s="19"/>
      <c r="Y1880" s="19"/>
      <c r="Z1880" s="19"/>
      <c r="AA1880" s="19"/>
      <c r="AB1880" s="19"/>
      <c r="AC1880" s="19"/>
      <c r="AD1880" s="19"/>
      <c r="AE1880" s="19">
        <v>1</v>
      </c>
      <c r="AF1880" s="19"/>
      <c r="AG1880" s="19"/>
      <c r="AH1880" s="19"/>
      <c r="AI1880" s="19"/>
      <c r="AJ1880" s="17">
        <v>1</v>
      </c>
      <c r="AK1880" s="17"/>
      <c r="AL1880" s="17"/>
      <c r="AM1880" s="17">
        <v>1</v>
      </c>
      <c r="AN1880" s="17"/>
      <c r="AO1880" s="17"/>
      <c r="AP1880" s="17"/>
      <c r="AQ1880" s="17"/>
      <c r="AR1880" s="20"/>
      <c r="AS1880" s="20"/>
      <c r="AT1880" s="20"/>
      <c r="AU1880" s="20"/>
      <c r="AV1880" s="20"/>
      <c r="AW1880" s="20"/>
      <c r="AX1880" s="20"/>
      <c r="AY1880" s="20"/>
      <c r="AZ1880" s="20"/>
      <c r="BA1880" s="20"/>
      <c r="BB1880" s="20"/>
      <c r="BC1880" s="20"/>
      <c r="BD1880" s="16"/>
      <c r="BE1880" s="16"/>
      <c r="BF1880" s="16"/>
      <c r="BG1880" s="16"/>
      <c r="BH1880" s="16"/>
      <c r="BI1880" s="16"/>
      <c r="BJ1880" s="16"/>
      <c r="BK1880" s="16"/>
      <c r="BL1880" s="16"/>
      <c r="BM1880" s="16"/>
      <c r="BN1880" s="16"/>
      <c r="BO1880" s="16"/>
      <c r="BP1880" s="16"/>
      <c r="BQ1880" s="16"/>
      <c r="BR1880" s="16"/>
      <c r="BS1880" s="16"/>
      <c r="BT1880" s="16"/>
      <c r="BU1880" s="16"/>
      <c r="BV1880" s="16"/>
      <c r="BW1880" s="16"/>
      <c r="BX1880" s="16"/>
      <c r="BY1880" s="16"/>
      <c r="BZ1880" s="16"/>
      <c r="CA1880" s="16"/>
      <c r="CB1880" s="16"/>
      <c r="CC1880" s="16"/>
      <c r="CD1880" s="16"/>
      <c r="CE1880" s="16"/>
      <c r="CF1880" s="16"/>
      <c r="CG1880" s="19"/>
      <c r="CH1880" s="19"/>
      <c r="CI1880" s="19"/>
      <c r="CJ1880" s="19"/>
      <c r="CK1880" s="19"/>
      <c r="CL1880" s="19"/>
      <c r="CM1880" s="19"/>
      <c r="CN1880" s="19">
        <v>1</v>
      </c>
      <c r="CO1880" s="19"/>
      <c r="CP1880" s="19"/>
      <c r="CQ1880" s="19"/>
      <c r="CR1880" s="19"/>
    </row>
    <row r="1881" spans="1:96" ht="107" customHeight="1">
      <c r="A1881" s="11" cm="1">
        <f t="array" ref="A1881">SUMPRODUCT(--ISNUMBER(SEARCH({"stranding","stranded"},E1881)))</f>
        <v>0</v>
      </c>
      <c r="B1881" s="12">
        <v>2062</v>
      </c>
      <c r="C1881" s="13" t="s">
        <v>3839</v>
      </c>
      <c r="D1881" s="14">
        <v>2012</v>
      </c>
      <c r="E1881" s="15" t="s">
        <v>3840</v>
      </c>
      <c r="F1881" s="15" t="s">
        <v>7310</v>
      </c>
      <c r="G1881" s="15">
        <f t="shared" si="29"/>
        <v>6</v>
      </c>
      <c r="H1881" s="16"/>
      <c r="I1881" s="16"/>
      <c r="J1881" s="16"/>
      <c r="K1881" s="16"/>
      <c r="L1881" s="16"/>
      <c r="M1881" s="16">
        <v>1</v>
      </c>
      <c r="N1881" s="16"/>
      <c r="O1881" s="16"/>
      <c r="P1881" s="17"/>
      <c r="Q1881" s="17"/>
      <c r="R1881" s="17">
        <v>1</v>
      </c>
      <c r="S1881" s="17"/>
      <c r="T1881" s="18"/>
      <c r="U1881" s="18">
        <v>1</v>
      </c>
      <c r="V1881" s="18"/>
      <c r="W1881" s="18"/>
      <c r="X1881" s="19"/>
      <c r="Y1881" s="19"/>
      <c r="Z1881" s="19"/>
      <c r="AA1881" s="19"/>
      <c r="AB1881" s="19"/>
      <c r="AC1881" s="19"/>
      <c r="AD1881" s="19"/>
      <c r="AE1881" s="19">
        <v>1</v>
      </c>
      <c r="AF1881" s="19"/>
      <c r="AG1881" s="19"/>
      <c r="AH1881" s="19"/>
      <c r="AI1881" s="19"/>
      <c r="AJ1881" s="17">
        <v>1</v>
      </c>
      <c r="AK1881" s="17"/>
      <c r="AL1881" s="17"/>
      <c r="AM1881" s="17">
        <v>1</v>
      </c>
      <c r="AN1881" s="17"/>
      <c r="AO1881" s="17"/>
      <c r="AP1881" s="17"/>
      <c r="AQ1881" s="17"/>
      <c r="AR1881" s="20">
        <v>1</v>
      </c>
      <c r="AS1881" s="20"/>
      <c r="AT1881" s="20"/>
      <c r="AU1881" s="20"/>
      <c r="AV1881" s="20"/>
      <c r="AW1881" s="20"/>
      <c r="AX1881" s="20"/>
      <c r="AY1881" s="20"/>
      <c r="AZ1881" s="20"/>
      <c r="BA1881" s="20"/>
      <c r="BB1881" s="20"/>
      <c r="BC1881" s="20"/>
      <c r="BD1881" s="16"/>
      <c r="BE1881" s="16"/>
      <c r="BF1881" s="16"/>
      <c r="BG1881" s="16"/>
      <c r="BH1881" s="16"/>
      <c r="BI1881" s="16"/>
      <c r="BJ1881" s="16"/>
      <c r="BK1881" s="16"/>
      <c r="BL1881" s="16"/>
      <c r="BM1881" s="16"/>
      <c r="BN1881" s="16"/>
      <c r="BO1881" s="16"/>
      <c r="BP1881" s="16"/>
      <c r="BQ1881" s="16"/>
      <c r="BR1881" s="16"/>
      <c r="BS1881" s="16"/>
      <c r="BT1881" s="16"/>
      <c r="BU1881" s="16"/>
      <c r="BV1881" s="16"/>
      <c r="BW1881" s="16"/>
      <c r="BX1881" s="16"/>
      <c r="BY1881" s="16"/>
      <c r="BZ1881" s="16"/>
      <c r="CA1881" s="16"/>
      <c r="CB1881" s="16"/>
      <c r="CC1881" s="16"/>
      <c r="CD1881" s="16"/>
      <c r="CE1881" s="16"/>
      <c r="CF1881" s="16"/>
      <c r="CG1881" s="19"/>
      <c r="CH1881" s="19"/>
      <c r="CI1881" s="19"/>
      <c r="CJ1881" s="19"/>
      <c r="CK1881" s="19"/>
      <c r="CL1881" s="19">
        <v>1</v>
      </c>
      <c r="CM1881" s="19"/>
      <c r="CN1881" s="19"/>
      <c r="CO1881" s="19"/>
      <c r="CP1881" s="19"/>
      <c r="CQ1881" s="19"/>
      <c r="CR1881" s="19"/>
    </row>
    <row r="1882" spans="1:96" ht="107" customHeight="1">
      <c r="A1882" s="11" cm="1">
        <f t="array" ref="A1882">SUMPRODUCT(--ISNUMBER(SEARCH({"stranding","stranded"},E1882)))</f>
        <v>0</v>
      </c>
      <c r="B1882" s="12">
        <v>2063</v>
      </c>
      <c r="C1882" s="21" t="s">
        <v>3841</v>
      </c>
      <c r="D1882" s="22">
        <v>2012</v>
      </c>
      <c r="E1882" s="15" t="s">
        <v>3842</v>
      </c>
      <c r="F1882" s="15" t="s">
        <v>7311</v>
      </c>
      <c r="G1882" s="15">
        <f t="shared" si="29"/>
        <v>7</v>
      </c>
      <c r="H1882" s="16"/>
      <c r="I1882" s="16"/>
      <c r="J1882" s="16"/>
      <c r="K1882" s="16"/>
      <c r="L1882" s="16"/>
      <c r="M1882" s="16">
        <v>1</v>
      </c>
      <c r="N1882" s="16"/>
      <c r="O1882" s="16"/>
      <c r="P1882" s="17"/>
      <c r="Q1882" s="17"/>
      <c r="R1882" s="17">
        <v>1</v>
      </c>
      <c r="S1882" s="17"/>
      <c r="T1882" s="18"/>
      <c r="U1882" s="18">
        <v>1</v>
      </c>
      <c r="V1882" s="18"/>
      <c r="W1882" s="18"/>
      <c r="X1882" s="19">
        <v>1</v>
      </c>
      <c r="Y1882" s="19"/>
      <c r="Z1882" s="19"/>
      <c r="AA1882" s="19"/>
      <c r="AB1882" s="19"/>
      <c r="AC1882" s="19"/>
      <c r="AD1882" s="19"/>
      <c r="AE1882" s="19"/>
      <c r="AF1882" s="19"/>
      <c r="AG1882" s="19"/>
      <c r="AH1882" s="19"/>
      <c r="AI1882" s="19"/>
      <c r="AJ1882" s="17">
        <v>1</v>
      </c>
      <c r="AK1882" s="17"/>
      <c r="AL1882" s="17"/>
      <c r="AM1882" s="17"/>
      <c r="AN1882" s="17"/>
      <c r="AO1882" s="17"/>
      <c r="AP1882" s="17"/>
      <c r="AQ1882" s="17">
        <v>1</v>
      </c>
      <c r="AR1882" s="20"/>
      <c r="AS1882" s="20"/>
      <c r="AT1882" s="20"/>
      <c r="AU1882" s="20"/>
      <c r="AV1882" s="20"/>
      <c r="AW1882" s="20"/>
      <c r="AX1882" s="20"/>
      <c r="AY1882" s="20"/>
      <c r="AZ1882" s="20"/>
      <c r="BA1882" s="20"/>
      <c r="BB1882" s="20"/>
      <c r="BC1882" s="20"/>
      <c r="BD1882" s="16"/>
      <c r="BE1882" s="16"/>
      <c r="BF1882" s="16"/>
      <c r="BG1882" s="16">
        <v>1</v>
      </c>
      <c r="BH1882" s="16"/>
      <c r="BI1882" s="16"/>
      <c r="BJ1882" s="16"/>
      <c r="BK1882" s="16"/>
      <c r="BL1882" s="16"/>
      <c r="BM1882" s="16"/>
      <c r="BN1882" s="16"/>
      <c r="BO1882" s="16"/>
      <c r="BP1882" s="16"/>
      <c r="BQ1882" s="16"/>
      <c r="BR1882" s="16"/>
      <c r="BS1882" s="16">
        <v>1</v>
      </c>
      <c r="BT1882" s="16"/>
      <c r="BU1882" s="16"/>
      <c r="BV1882" s="16"/>
      <c r="BW1882" s="16"/>
      <c r="BX1882" s="16"/>
      <c r="BY1882" s="16"/>
      <c r="BZ1882" s="16"/>
      <c r="CA1882" s="16"/>
      <c r="CB1882" s="16"/>
      <c r="CC1882" s="16"/>
      <c r="CD1882" s="16"/>
      <c r="CE1882" s="16"/>
      <c r="CF1882" s="16"/>
      <c r="CG1882" s="19"/>
      <c r="CH1882" s="19"/>
      <c r="CI1882" s="19"/>
      <c r="CJ1882" s="19"/>
      <c r="CK1882" s="19"/>
      <c r="CL1882" s="19"/>
      <c r="CM1882" s="19"/>
      <c r="CN1882" s="19">
        <v>1</v>
      </c>
      <c r="CO1882" s="19"/>
      <c r="CP1882" s="19"/>
      <c r="CQ1882" s="19"/>
      <c r="CR1882" s="19"/>
    </row>
    <row r="1883" spans="1:96" ht="107" customHeight="1">
      <c r="A1883" s="11" cm="1">
        <f t="array" ref="A1883">SUMPRODUCT(--ISNUMBER(SEARCH({"stranding","stranded"},E1883)))</f>
        <v>0</v>
      </c>
      <c r="B1883" s="12">
        <v>2066</v>
      </c>
      <c r="C1883" s="13" t="s">
        <v>3843</v>
      </c>
      <c r="D1883" s="14">
        <v>2012</v>
      </c>
      <c r="E1883" s="15" t="s">
        <v>3844</v>
      </c>
      <c r="F1883" s="15" t="s">
        <v>7312</v>
      </c>
      <c r="G1883" s="15">
        <f t="shared" si="29"/>
        <v>4</v>
      </c>
      <c r="H1883" s="16"/>
      <c r="I1883" s="16"/>
      <c r="J1883" s="16"/>
      <c r="K1883" s="16"/>
      <c r="L1883" s="16"/>
      <c r="M1883" s="16">
        <v>1</v>
      </c>
      <c r="N1883" s="16"/>
      <c r="O1883" s="16"/>
      <c r="P1883" s="17"/>
      <c r="Q1883" s="17"/>
      <c r="R1883" s="17"/>
      <c r="S1883" s="17"/>
      <c r="T1883" s="18"/>
      <c r="U1883" s="18">
        <v>1</v>
      </c>
      <c r="V1883" s="18"/>
      <c r="W1883" s="18"/>
      <c r="X1883" s="19"/>
      <c r="Y1883" s="19"/>
      <c r="Z1883" s="19"/>
      <c r="AA1883" s="19"/>
      <c r="AB1883" s="19"/>
      <c r="AC1883" s="19"/>
      <c r="AD1883" s="19"/>
      <c r="AE1883" s="19">
        <v>1</v>
      </c>
      <c r="AF1883" s="19">
        <v>1</v>
      </c>
      <c r="AG1883" s="19"/>
      <c r="AH1883" s="19"/>
      <c r="AI1883" s="19"/>
      <c r="AJ1883" s="17"/>
      <c r="AK1883" s="17"/>
      <c r="AL1883" s="17"/>
      <c r="AM1883" s="17"/>
      <c r="AN1883" s="17"/>
      <c r="AO1883" s="17"/>
      <c r="AP1883" s="17"/>
      <c r="AQ1883" s="17"/>
      <c r="AR1883" s="20"/>
      <c r="AS1883" s="20"/>
      <c r="AT1883" s="20"/>
      <c r="AU1883" s="20"/>
      <c r="AV1883" s="20"/>
      <c r="AW1883" s="20"/>
      <c r="AX1883" s="20"/>
      <c r="AY1883" s="20"/>
      <c r="AZ1883" s="20"/>
      <c r="BA1883" s="20"/>
      <c r="BB1883" s="20"/>
      <c r="BC1883" s="20"/>
      <c r="BD1883" s="16"/>
      <c r="BE1883" s="16"/>
      <c r="BF1883" s="16"/>
      <c r="BG1883" s="16"/>
      <c r="BH1883" s="16"/>
      <c r="BI1883" s="16"/>
      <c r="BJ1883" s="16"/>
      <c r="BK1883" s="16"/>
      <c r="BL1883" s="16"/>
      <c r="BM1883" s="16"/>
      <c r="BN1883" s="16"/>
      <c r="BO1883" s="16"/>
      <c r="BP1883" s="16"/>
      <c r="BQ1883" s="16"/>
      <c r="BR1883" s="16"/>
      <c r="BS1883" s="16"/>
      <c r="BT1883" s="16"/>
      <c r="BU1883" s="16"/>
      <c r="BV1883" s="16"/>
      <c r="BW1883" s="16"/>
      <c r="BX1883" s="16">
        <v>1</v>
      </c>
      <c r="BY1883" s="16"/>
      <c r="BZ1883" s="16"/>
      <c r="CA1883" s="16"/>
      <c r="CB1883" s="16"/>
      <c r="CC1883" s="16"/>
      <c r="CD1883" s="16"/>
      <c r="CE1883" s="16"/>
      <c r="CF1883" s="16"/>
      <c r="CG1883" s="19"/>
      <c r="CH1883" s="19"/>
      <c r="CI1883" s="19"/>
      <c r="CJ1883" s="19"/>
      <c r="CK1883" s="19"/>
      <c r="CL1883" s="19"/>
      <c r="CM1883" s="19">
        <v>1</v>
      </c>
      <c r="CN1883" s="19"/>
      <c r="CO1883" s="19"/>
      <c r="CP1883" s="19"/>
      <c r="CQ1883" s="19"/>
      <c r="CR1883" s="19"/>
    </row>
    <row r="1884" spans="1:96" ht="107" customHeight="1">
      <c r="A1884" s="11" cm="1">
        <f t="array" ref="A1884">SUMPRODUCT(--ISNUMBER(SEARCH({"stranding","stranded"},E1884)))</f>
        <v>0</v>
      </c>
      <c r="B1884" s="12">
        <v>2067</v>
      </c>
      <c r="C1884" s="21" t="s">
        <v>3845</v>
      </c>
      <c r="D1884" s="22">
        <v>2012</v>
      </c>
      <c r="E1884" s="15" t="s">
        <v>3846</v>
      </c>
      <c r="F1884" s="15" t="s">
        <v>7313</v>
      </c>
      <c r="G1884" s="15">
        <f t="shared" si="29"/>
        <v>6</v>
      </c>
      <c r="H1884" s="16"/>
      <c r="I1884" s="16"/>
      <c r="J1884" s="16"/>
      <c r="K1884" s="16"/>
      <c r="L1884" s="16"/>
      <c r="M1884" s="16">
        <v>1</v>
      </c>
      <c r="N1884" s="16"/>
      <c r="O1884" s="16"/>
      <c r="P1884" s="17"/>
      <c r="Q1884" s="17"/>
      <c r="R1884" s="17">
        <v>1</v>
      </c>
      <c r="S1884" s="17"/>
      <c r="T1884" s="18"/>
      <c r="U1884" s="18">
        <v>1</v>
      </c>
      <c r="V1884" s="18"/>
      <c r="W1884" s="18"/>
      <c r="X1884" s="19"/>
      <c r="Y1884" s="19"/>
      <c r="Z1884" s="19"/>
      <c r="AA1884" s="19"/>
      <c r="AB1884" s="19"/>
      <c r="AC1884" s="19"/>
      <c r="AD1884" s="19"/>
      <c r="AE1884" s="19">
        <v>1</v>
      </c>
      <c r="AF1884" s="19">
        <v>1</v>
      </c>
      <c r="AG1884" s="19"/>
      <c r="AH1884" s="19"/>
      <c r="AI1884" s="19"/>
      <c r="AJ1884" s="17"/>
      <c r="AK1884" s="17"/>
      <c r="AL1884" s="17"/>
      <c r="AM1884" s="17"/>
      <c r="AN1884" s="17"/>
      <c r="AO1884" s="17"/>
      <c r="AP1884" s="17"/>
      <c r="AQ1884" s="17"/>
      <c r="AR1884" s="20"/>
      <c r="AS1884" s="20"/>
      <c r="AT1884" s="20"/>
      <c r="AU1884" s="20"/>
      <c r="AV1884" s="20"/>
      <c r="AW1884" s="20"/>
      <c r="AX1884" s="20"/>
      <c r="AY1884" s="20"/>
      <c r="AZ1884" s="20"/>
      <c r="BA1884" s="20"/>
      <c r="BB1884" s="20"/>
      <c r="BC1884" s="20"/>
      <c r="BD1884" s="16"/>
      <c r="BE1884" s="16"/>
      <c r="BF1884" s="16"/>
      <c r="BG1884" s="16"/>
      <c r="BH1884" s="16"/>
      <c r="BI1884" s="16"/>
      <c r="BJ1884" s="16"/>
      <c r="BK1884" s="16"/>
      <c r="BL1884" s="16"/>
      <c r="BM1884" s="16"/>
      <c r="BN1884" s="16"/>
      <c r="BO1884" s="16"/>
      <c r="BP1884" s="16"/>
      <c r="BQ1884" s="16"/>
      <c r="BR1884" s="16"/>
      <c r="BS1884" s="16">
        <v>1</v>
      </c>
      <c r="BT1884" s="16">
        <v>1</v>
      </c>
      <c r="BU1884" s="16"/>
      <c r="BV1884" s="16"/>
      <c r="BW1884" s="16"/>
      <c r="BX1884" s="16"/>
      <c r="BY1884" s="16"/>
      <c r="BZ1884" s="16"/>
      <c r="CA1884" s="16"/>
      <c r="CB1884" s="16"/>
      <c r="CC1884" s="16"/>
      <c r="CD1884" s="16"/>
      <c r="CE1884" s="16"/>
      <c r="CF1884" s="16"/>
      <c r="CG1884" s="19"/>
      <c r="CH1884" s="19"/>
      <c r="CI1884" s="19"/>
      <c r="CJ1884" s="19"/>
      <c r="CK1884" s="19"/>
      <c r="CL1884" s="19"/>
      <c r="CM1884" s="19"/>
      <c r="CN1884" s="19">
        <v>1</v>
      </c>
      <c r="CO1884" s="19"/>
      <c r="CP1884" s="19"/>
      <c r="CQ1884" s="19"/>
      <c r="CR1884" s="19"/>
    </row>
    <row r="1885" spans="1:96" ht="107" customHeight="1">
      <c r="A1885" s="11" cm="1">
        <f t="array" ref="A1885">SUMPRODUCT(--ISNUMBER(SEARCH({"stranding","stranded"},E1885)))</f>
        <v>0</v>
      </c>
      <c r="B1885" s="12">
        <v>2068</v>
      </c>
      <c r="C1885" s="13" t="s">
        <v>3847</v>
      </c>
      <c r="D1885" s="14">
        <v>2012</v>
      </c>
      <c r="E1885" s="15" t="s">
        <v>3848</v>
      </c>
      <c r="F1885" s="15" t="s">
        <v>7314</v>
      </c>
      <c r="G1885" s="15">
        <f t="shared" si="29"/>
        <v>8</v>
      </c>
      <c r="H1885" s="16"/>
      <c r="I1885" s="16"/>
      <c r="J1885" s="16">
        <v>1</v>
      </c>
      <c r="K1885" s="16"/>
      <c r="L1885" s="16"/>
      <c r="M1885" s="16"/>
      <c r="N1885" s="16"/>
      <c r="O1885" s="16"/>
      <c r="P1885" s="17">
        <v>1</v>
      </c>
      <c r="Q1885" s="17"/>
      <c r="R1885" s="17"/>
      <c r="S1885" s="17"/>
      <c r="T1885" s="18"/>
      <c r="U1885" s="18">
        <v>1</v>
      </c>
      <c r="V1885" s="18"/>
      <c r="W1885" s="18"/>
      <c r="X1885" s="19">
        <v>1</v>
      </c>
      <c r="Y1885" s="19"/>
      <c r="Z1885" s="19"/>
      <c r="AA1885" s="19"/>
      <c r="AB1885" s="19"/>
      <c r="AC1885" s="19"/>
      <c r="AD1885" s="19"/>
      <c r="AE1885" s="19">
        <v>1</v>
      </c>
      <c r="AF1885" s="19">
        <v>1</v>
      </c>
      <c r="AG1885" s="19"/>
      <c r="AH1885" s="19"/>
      <c r="AI1885" s="19"/>
      <c r="AJ1885" s="17">
        <v>1</v>
      </c>
      <c r="AK1885" s="17"/>
      <c r="AL1885" s="17"/>
      <c r="AM1885" s="17"/>
      <c r="AN1885" s="17"/>
      <c r="AO1885" s="17">
        <v>1</v>
      </c>
      <c r="AP1885" s="17"/>
      <c r="AQ1885" s="17"/>
      <c r="AR1885" s="20"/>
      <c r="AS1885" s="20"/>
      <c r="AT1885" s="20"/>
      <c r="AU1885" s="20"/>
      <c r="AV1885" s="20">
        <v>1</v>
      </c>
      <c r="AW1885" s="20"/>
      <c r="AX1885" s="20"/>
      <c r="AY1885" s="20"/>
      <c r="AZ1885" s="20"/>
      <c r="BA1885" s="20"/>
      <c r="BB1885" s="20"/>
      <c r="BC1885" s="20"/>
      <c r="BD1885" s="16"/>
      <c r="BE1885" s="16"/>
      <c r="BF1885" s="16"/>
      <c r="BG1885" s="16"/>
      <c r="BH1885" s="16"/>
      <c r="BI1885" s="16"/>
      <c r="BJ1885" s="16"/>
      <c r="BK1885" s="16"/>
      <c r="BL1885" s="16"/>
      <c r="BM1885" s="16"/>
      <c r="BN1885" s="16"/>
      <c r="BO1885" s="16"/>
      <c r="BP1885" s="16"/>
      <c r="BQ1885" s="16"/>
      <c r="BR1885" s="16"/>
      <c r="BS1885" s="16"/>
      <c r="BT1885" s="16"/>
      <c r="BU1885" s="16"/>
      <c r="BV1885" s="16"/>
      <c r="BW1885" s="16"/>
      <c r="BX1885" s="16"/>
      <c r="BY1885" s="16"/>
      <c r="BZ1885" s="16"/>
      <c r="CA1885" s="16"/>
      <c r="CB1885" s="16"/>
      <c r="CC1885" s="16"/>
      <c r="CD1885" s="16"/>
      <c r="CE1885" s="16"/>
      <c r="CF1885" s="16"/>
      <c r="CG1885" s="19"/>
      <c r="CH1885" s="19"/>
      <c r="CI1885" s="19"/>
      <c r="CJ1885" s="19"/>
      <c r="CK1885" s="19"/>
      <c r="CL1885" s="19"/>
      <c r="CM1885" s="19">
        <v>1</v>
      </c>
      <c r="CN1885" s="19"/>
      <c r="CO1885" s="19"/>
      <c r="CP1885" s="19"/>
      <c r="CQ1885" s="19"/>
      <c r="CR1885" s="19"/>
    </row>
    <row r="1886" spans="1:96" ht="107" customHeight="1">
      <c r="A1886" s="11" cm="1">
        <f t="array" ref="A1886">SUMPRODUCT(--ISNUMBER(SEARCH({"stranding","stranded"},E1886)))</f>
        <v>0</v>
      </c>
      <c r="B1886" s="12">
        <v>2069</v>
      </c>
      <c r="C1886" s="21" t="s">
        <v>3849</v>
      </c>
      <c r="D1886" s="22">
        <v>2012</v>
      </c>
      <c r="E1886" s="15" t="s">
        <v>3850</v>
      </c>
      <c r="F1886" s="15" t="s">
        <v>7315</v>
      </c>
      <c r="G1886" s="15">
        <f t="shared" si="29"/>
        <v>11</v>
      </c>
      <c r="H1886" s="16"/>
      <c r="I1886" s="16"/>
      <c r="J1886" s="16"/>
      <c r="K1886" s="16"/>
      <c r="L1886" s="16">
        <v>1</v>
      </c>
      <c r="M1886" s="16">
        <v>1</v>
      </c>
      <c r="N1886" s="16"/>
      <c r="O1886" s="16"/>
      <c r="P1886" s="17"/>
      <c r="Q1886" s="17"/>
      <c r="R1886" s="17">
        <v>1</v>
      </c>
      <c r="S1886" s="17"/>
      <c r="T1886" s="18">
        <v>1</v>
      </c>
      <c r="U1886" s="18"/>
      <c r="V1886" s="18"/>
      <c r="W1886" s="18">
        <v>1</v>
      </c>
      <c r="X1886" s="19">
        <v>1</v>
      </c>
      <c r="Y1886" s="19"/>
      <c r="Z1886" s="19"/>
      <c r="AA1886" s="19"/>
      <c r="AB1886" s="19"/>
      <c r="AC1886" s="19"/>
      <c r="AD1886" s="19"/>
      <c r="AE1886" s="19">
        <v>1</v>
      </c>
      <c r="AF1886" s="19"/>
      <c r="AG1886" s="19"/>
      <c r="AH1886" s="19"/>
      <c r="AI1886" s="19"/>
      <c r="AJ1886" s="17">
        <v>1</v>
      </c>
      <c r="AK1886" s="17"/>
      <c r="AL1886" s="17"/>
      <c r="AM1886" s="17"/>
      <c r="AN1886" s="17"/>
      <c r="AO1886" s="17">
        <v>1</v>
      </c>
      <c r="AP1886" s="17"/>
      <c r="AQ1886" s="17"/>
      <c r="AR1886" s="20"/>
      <c r="AS1886" s="20"/>
      <c r="AT1886" s="20"/>
      <c r="AU1886" s="20"/>
      <c r="AV1886" s="20">
        <v>1</v>
      </c>
      <c r="AW1886" s="20"/>
      <c r="AX1886" s="20"/>
      <c r="AY1886" s="20"/>
      <c r="AZ1886" s="20">
        <v>1</v>
      </c>
      <c r="BA1886" s="20"/>
      <c r="BB1886" s="20"/>
      <c r="BC1886" s="20"/>
      <c r="BD1886" s="16"/>
      <c r="BE1886" s="16"/>
      <c r="BF1886" s="16"/>
      <c r="BG1886" s="16"/>
      <c r="BH1886" s="16"/>
      <c r="BI1886" s="16">
        <v>1</v>
      </c>
      <c r="BJ1886" s="16">
        <v>1</v>
      </c>
      <c r="BK1886" s="16"/>
      <c r="BL1886" s="16"/>
      <c r="BM1886" s="16"/>
      <c r="BN1886" s="16"/>
      <c r="BO1886" s="16"/>
      <c r="BP1886" s="16"/>
      <c r="BQ1886" s="16"/>
      <c r="BR1886" s="16"/>
      <c r="BS1886" s="16"/>
      <c r="BT1886" s="16"/>
      <c r="BU1886" s="16"/>
      <c r="BV1886" s="16"/>
      <c r="BW1886" s="16"/>
      <c r="BX1886" s="16"/>
      <c r="BY1886" s="16"/>
      <c r="BZ1886" s="16"/>
      <c r="CA1886" s="16"/>
      <c r="CB1886" s="16"/>
      <c r="CC1886" s="16"/>
      <c r="CD1886" s="16"/>
      <c r="CE1886" s="16"/>
      <c r="CF1886" s="16"/>
      <c r="CG1886" s="19"/>
      <c r="CH1886" s="19"/>
      <c r="CI1886" s="19"/>
      <c r="CJ1886" s="19"/>
      <c r="CK1886" s="19"/>
      <c r="CL1886" s="19"/>
      <c r="CM1886" s="19">
        <v>1</v>
      </c>
      <c r="CN1886" s="19"/>
      <c r="CO1886" s="19"/>
      <c r="CP1886" s="19"/>
      <c r="CQ1886" s="19"/>
      <c r="CR1886" s="19"/>
    </row>
    <row r="1887" spans="1:96" ht="107" customHeight="1">
      <c r="A1887" s="11" cm="1">
        <f t="array" ref="A1887">SUMPRODUCT(--ISNUMBER(SEARCH({"stranding","stranded"},E1887)))</f>
        <v>0</v>
      </c>
      <c r="B1887" s="12">
        <v>2070</v>
      </c>
      <c r="C1887" s="13" t="s">
        <v>3851</v>
      </c>
      <c r="D1887" s="14">
        <v>2012</v>
      </c>
      <c r="E1887" s="15" t="s">
        <v>3852</v>
      </c>
      <c r="F1887" s="15" t="s">
        <v>8078</v>
      </c>
      <c r="G1887" s="15">
        <f t="shared" si="29"/>
        <v>9</v>
      </c>
      <c r="H1887" s="16"/>
      <c r="I1887" s="16"/>
      <c r="J1887" s="16">
        <v>2</v>
      </c>
      <c r="K1887" s="16"/>
      <c r="L1887" s="16"/>
      <c r="M1887" s="16"/>
      <c r="N1887" s="16"/>
      <c r="O1887" s="16"/>
      <c r="P1887" s="17">
        <v>1</v>
      </c>
      <c r="Q1887" s="17"/>
      <c r="R1887" s="17"/>
      <c r="S1887" s="17"/>
      <c r="T1887" s="18"/>
      <c r="U1887" s="18">
        <v>1</v>
      </c>
      <c r="V1887" s="18"/>
      <c r="W1887" s="18"/>
      <c r="X1887" s="19">
        <v>1</v>
      </c>
      <c r="Y1887" s="19"/>
      <c r="Z1887" s="19"/>
      <c r="AA1887" s="19"/>
      <c r="AB1887" s="19"/>
      <c r="AC1887" s="19"/>
      <c r="AD1887" s="19"/>
      <c r="AE1887" s="19">
        <v>1</v>
      </c>
      <c r="AF1887" s="19"/>
      <c r="AG1887" s="19"/>
      <c r="AH1887" s="19"/>
      <c r="AI1887" s="19"/>
      <c r="AJ1887" s="17">
        <v>1</v>
      </c>
      <c r="AK1887" s="17"/>
      <c r="AL1887" s="17"/>
      <c r="AM1887" s="17">
        <v>1</v>
      </c>
      <c r="AN1887" s="17"/>
      <c r="AO1887" s="17">
        <v>1</v>
      </c>
      <c r="AP1887" s="17"/>
      <c r="AQ1887" s="17"/>
      <c r="AR1887" s="20"/>
      <c r="AS1887" s="20"/>
      <c r="AT1887" s="20"/>
      <c r="AU1887" s="20"/>
      <c r="AV1887" s="20"/>
      <c r="AW1887" s="20"/>
      <c r="AX1887" s="20"/>
      <c r="AY1887" s="20"/>
      <c r="AZ1887" s="20"/>
      <c r="BA1887" s="20"/>
      <c r="BB1887" s="20"/>
      <c r="BC1887" s="20"/>
      <c r="BD1887" s="16">
        <v>1</v>
      </c>
      <c r="BE1887" s="16"/>
      <c r="BF1887" s="16"/>
      <c r="BG1887" s="16"/>
      <c r="BH1887" s="16"/>
      <c r="BI1887" s="16">
        <v>1</v>
      </c>
      <c r="BJ1887" s="16"/>
      <c r="BK1887" s="16"/>
      <c r="BL1887" s="16"/>
      <c r="BM1887" s="16"/>
      <c r="BN1887" s="16"/>
      <c r="BO1887" s="16"/>
      <c r="BP1887" s="16"/>
      <c r="BQ1887" s="16"/>
      <c r="BR1887" s="16"/>
      <c r="BS1887" s="16"/>
      <c r="BT1887" s="16"/>
      <c r="BU1887" s="16"/>
      <c r="BV1887" s="16"/>
      <c r="BW1887" s="16"/>
      <c r="BX1887" s="16"/>
      <c r="BY1887" s="16"/>
      <c r="BZ1887" s="16"/>
      <c r="CA1887" s="16"/>
      <c r="CB1887" s="16"/>
      <c r="CC1887" s="16"/>
      <c r="CD1887" s="16"/>
      <c r="CE1887" s="16"/>
      <c r="CF1887" s="16"/>
      <c r="CG1887" s="19"/>
      <c r="CH1887" s="19"/>
      <c r="CI1887" s="19"/>
      <c r="CJ1887" s="19"/>
      <c r="CK1887" s="19"/>
      <c r="CL1887" s="19"/>
      <c r="CM1887" s="19">
        <v>1</v>
      </c>
      <c r="CN1887" s="19"/>
      <c r="CO1887" s="19"/>
      <c r="CP1887" s="19"/>
      <c r="CQ1887" s="19"/>
      <c r="CR1887" s="19"/>
    </row>
    <row r="1888" spans="1:96" ht="107" customHeight="1">
      <c r="A1888" s="11" cm="1">
        <f t="array" ref="A1888">SUMPRODUCT(--ISNUMBER(SEARCH({"stranding","stranded"},E1888)))</f>
        <v>0</v>
      </c>
      <c r="B1888" s="12">
        <v>2071</v>
      </c>
      <c r="C1888" s="21" t="s">
        <v>3853</v>
      </c>
      <c r="D1888" s="22">
        <v>2012</v>
      </c>
      <c r="E1888" s="15" t="s">
        <v>3854</v>
      </c>
      <c r="F1888" s="15" t="s">
        <v>7316</v>
      </c>
      <c r="G1888" s="15">
        <f t="shared" si="29"/>
        <v>7</v>
      </c>
      <c r="H1888" s="16"/>
      <c r="I1888" s="16"/>
      <c r="J1888" s="16">
        <v>1</v>
      </c>
      <c r="K1888" s="16"/>
      <c r="L1888" s="16"/>
      <c r="M1888" s="16"/>
      <c r="N1888" s="16"/>
      <c r="O1888" s="16"/>
      <c r="P1888" s="17"/>
      <c r="Q1888" s="17"/>
      <c r="R1888" s="17"/>
      <c r="S1888" s="17"/>
      <c r="T1888" s="18"/>
      <c r="U1888" s="18">
        <v>1</v>
      </c>
      <c r="V1888" s="18"/>
      <c r="W1888" s="18"/>
      <c r="X1888" s="19"/>
      <c r="Y1888" s="19">
        <v>1</v>
      </c>
      <c r="Z1888" s="19">
        <v>1</v>
      </c>
      <c r="AA1888" s="19"/>
      <c r="AB1888" s="19"/>
      <c r="AC1888" s="19"/>
      <c r="AD1888" s="19"/>
      <c r="AE1888" s="19"/>
      <c r="AF1888" s="19"/>
      <c r="AG1888" s="19"/>
      <c r="AH1888" s="19"/>
      <c r="AI1888" s="19"/>
      <c r="AJ1888" s="17"/>
      <c r="AK1888" s="17"/>
      <c r="AL1888" s="17"/>
      <c r="AM1888" s="17"/>
      <c r="AN1888" s="17"/>
      <c r="AO1888" s="17"/>
      <c r="AP1888" s="17"/>
      <c r="AQ1888" s="17"/>
      <c r="AR1888" s="20"/>
      <c r="AS1888" s="20"/>
      <c r="AT1888" s="20"/>
      <c r="AU1888" s="20"/>
      <c r="AV1888" s="20"/>
      <c r="AW1888" s="20"/>
      <c r="AX1888" s="20"/>
      <c r="AY1888" s="20"/>
      <c r="AZ1888" s="20"/>
      <c r="BA1888" s="20"/>
      <c r="BB1888" s="20"/>
      <c r="BC1888" s="20"/>
      <c r="BD1888" s="16"/>
      <c r="BE1888" s="16"/>
      <c r="BF1888" s="16"/>
      <c r="BG1888" s="16"/>
      <c r="BH1888" s="16"/>
      <c r="BI1888" s="16"/>
      <c r="BJ1888" s="16">
        <v>1</v>
      </c>
      <c r="BK1888" s="16"/>
      <c r="BL1888" s="16"/>
      <c r="BM1888" s="16"/>
      <c r="BN1888" s="16"/>
      <c r="BO1888" s="16">
        <v>1</v>
      </c>
      <c r="BP1888" s="16"/>
      <c r="BQ1888" s="16"/>
      <c r="BR1888" s="16"/>
      <c r="BS1888" s="16"/>
      <c r="BT1888" s="16"/>
      <c r="BU1888" s="16"/>
      <c r="BV1888" s="16"/>
      <c r="BW1888" s="16">
        <v>1</v>
      </c>
      <c r="BX1888" s="16"/>
      <c r="BY1888" s="16"/>
      <c r="BZ1888" s="16">
        <v>1</v>
      </c>
      <c r="CA1888" s="16"/>
      <c r="CB1888" s="16"/>
      <c r="CC1888" s="16"/>
      <c r="CD1888" s="16"/>
      <c r="CE1888" s="16"/>
      <c r="CF1888" s="16"/>
      <c r="CG1888" s="19"/>
      <c r="CH1888" s="19"/>
      <c r="CI1888" s="19"/>
      <c r="CJ1888" s="19"/>
      <c r="CK1888" s="19"/>
      <c r="CL1888" s="19">
        <v>1</v>
      </c>
      <c r="CM1888" s="19"/>
      <c r="CN1888" s="19"/>
      <c r="CO1888" s="19"/>
      <c r="CP1888" s="19"/>
      <c r="CQ1888" s="19"/>
      <c r="CR1888" s="19"/>
    </row>
    <row r="1889" spans="1:96" ht="107" customHeight="1">
      <c r="A1889" s="11" cm="1">
        <f t="array" ref="A1889">SUMPRODUCT(--ISNUMBER(SEARCH({"stranding","stranded"},E1889)))</f>
        <v>0</v>
      </c>
      <c r="B1889" s="12">
        <v>2072</v>
      </c>
      <c r="C1889" s="13" t="s">
        <v>3855</v>
      </c>
      <c r="D1889" s="14">
        <v>2012</v>
      </c>
      <c r="E1889" s="15" t="s">
        <v>3856</v>
      </c>
      <c r="F1889" s="15" t="s">
        <v>7317</v>
      </c>
      <c r="G1889" s="15">
        <f t="shared" si="29"/>
        <v>6</v>
      </c>
      <c r="H1889" s="16"/>
      <c r="I1889" s="16"/>
      <c r="J1889" s="16"/>
      <c r="K1889" s="16">
        <v>1</v>
      </c>
      <c r="L1889" s="16"/>
      <c r="M1889" s="16"/>
      <c r="N1889" s="16"/>
      <c r="O1889" s="16"/>
      <c r="P1889" s="17"/>
      <c r="Q1889" s="17"/>
      <c r="R1889" s="17"/>
      <c r="S1889" s="17"/>
      <c r="T1889" s="18"/>
      <c r="U1889" s="18">
        <v>1</v>
      </c>
      <c r="V1889" s="18"/>
      <c r="W1889" s="18">
        <v>1</v>
      </c>
      <c r="X1889" s="19"/>
      <c r="Y1889" s="19">
        <v>1</v>
      </c>
      <c r="Z1889" s="19">
        <v>1</v>
      </c>
      <c r="AA1889" s="19"/>
      <c r="AB1889" s="19"/>
      <c r="AC1889" s="19"/>
      <c r="AD1889" s="19"/>
      <c r="AE1889" s="19"/>
      <c r="AF1889" s="19"/>
      <c r="AG1889" s="19"/>
      <c r="AH1889" s="19"/>
      <c r="AI1889" s="19"/>
      <c r="AJ1889" s="17"/>
      <c r="AK1889" s="17"/>
      <c r="AL1889" s="17"/>
      <c r="AM1889" s="17"/>
      <c r="AN1889" s="17"/>
      <c r="AO1889" s="17"/>
      <c r="AP1889" s="17"/>
      <c r="AQ1889" s="17"/>
      <c r="AR1889" s="20"/>
      <c r="AS1889" s="20"/>
      <c r="AT1889" s="20"/>
      <c r="AU1889" s="20"/>
      <c r="AV1889" s="20"/>
      <c r="AW1889" s="20"/>
      <c r="AX1889" s="20"/>
      <c r="AY1889" s="20"/>
      <c r="AZ1889" s="20"/>
      <c r="BA1889" s="20"/>
      <c r="BB1889" s="20"/>
      <c r="BC1889" s="20"/>
      <c r="BD1889" s="16"/>
      <c r="BE1889" s="16"/>
      <c r="BF1889" s="16"/>
      <c r="BG1889" s="16"/>
      <c r="BH1889" s="16"/>
      <c r="BI1889" s="16"/>
      <c r="BJ1889" s="16"/>
      <c r="BK1889" s="16"/>
      <c r="BL1889" s="16"/>
      <c r="BM1889" s="16"/>
      <c r="BN1889" s="16"/>
      <c r="BO1889" s="16"/>
      <c r="BP1889" s="16"/>
      <c r="BQ1889" s="16"/>
      <c r="BR1889" s="16"/>
      <c r="BS1889" s="16">
        <v>1</v>
      </c>
      <c r="BT1889" s="16">
        <v>1</v>
      </c>
      <c r="BU1889" s="16"/>
      <c r="BV1889" s="16"/>
      <c r="BW1889" s="16"/>
      <c r="BX1889" s="16"/>
      <c r="BY1889" s="16"/>
      <c r="BZ1889" s="16"/>
      <c r="CA1889" s="16"/>
      <c r="CB1889" s="16"/>
      <c r="CC1889" s="16"/>
      <c r="CD1889" s="16"/>
      <c r="CE1889" s="16"/>
      <c r="CF1889" s="16"/>
      <c r="CG1889" s="19"/>
      <c r="CH1889" s="19"/>
      <c r="CI1889" s="19"/>
      <c r="CJ1889" s="19"/>
      <c r="CK1889" s="19"/>
      <c r="CL1889" s="19"/>
      <c r="CM1889" s="19"/>
      <c r="CN1889" s="19"/>
      <c r="CO1889" s="19">
        <v>1</v>
      </c>
      <c r="CP1889" s="19"/>
      <c r="CQ1889" s="19"/>
      <c r="CR1889" s="19"/>
    </row>
    <row r="1890" spans="1:96" ht="107" customHeight="1">
      <c r="A1890" s="11" cm="1">
        <f t="array" ref="A1890">SUMPRODUCT(--ISNUMBER(SEARCH({"stranding","stranded"},E1890)))</f>
        <v>0</v>
      </c>
      <c r="B1890" s="12">
        <v>2073</v>
      </c>
      <c r="C1890" s="21" t="s">
        <v>3857</v>
      </c>
      <c r="D1890" s="22">
        <v>2012</v>
      </c>
      <c r="E1890" s="23" t="s">
        <v>3858</v>
      </c>
      <c r="F1890" s="23" t="s">
        <v>8079</v>
      </c>
      <c r="G1890" s="15">
        <f t="shared" si="29"/>
        <v>7</v>
      </c>
      <c r="H1890" s="16"/>
      <c r="I1890" s="16"/>
      <c r="J1890" s="16"/>
      <c r="K1890" s="16"/>
      <c r="L1890" s="16"/>
      <c r="M1890" s="16">
        <v>1</v>
      </c>
      <c r="N1890" s="16"/>
      <c r="O1890" s="16"/>
      <c r="P1890" s="17"/>
      <c r="Q1890" s="17"/>
      <c r="R1890" s="17">
        <v>1</v>
      </c>
      <c r="S1890" s="17"/>
      <c r="T1890" s="18"/>
      <c r="U1890" s="18">
        <v>1</v>
      </c>
      <c r="V1890" s="18"/>
      <c r="W1890" s="18"/>
      <c r="X1890" s="19">
        <v>1</v>
      </c>
      <c r="Y1890" s="19">
        <v>1</v>
      </c>
      <c r="Z1890" s="19">
        <v>1</v>
      </c>
      <c r="AA1890" s="19"/>
      <c r="AB1890" s="19"/>
      <c r="AC1890" s="19"/>
      <c r="AD1890" s="19"/>
      <c r="AE1890" s="19"/>
      <c r="AF1890" s="19"/>
      <c r="AG1890" s="19"/>
      <c r="AH1890" s="19"/>
      <c r="AI1890" s="19"/>
      <c r="AJ1890" s="17"/>
      <c r="AK1890" s="17"/>
      <c r="AL1890" s="17"/>
      <c r="AM1890" s="17"/>
      <c r="AN1890" s="17"/>
      <c r="AO1890" s="17"/>
      <c r="AP1890" s="17"/>
      <c r="AQ1890" s="17"/>
      <c r="AR1890" s="20"/>
      <c r="AS1890" s="20"/>
      <c r="AT1890" s="20"/>
      <c r="AU1890" s="20"/>
      <c r="AV1890" s="20"/>
      <c r="AW1890" s="20"/>
      <c r="AX1890" s="20"/>
      <c r="AY1890" s="20"/>
      <c r="AZ1890" s="20"/>
      <c r="BA1890" s="20"/>
      <c r="BB1890" s="20"/>
      <c r="BC1890" s="20"/>
      <c r="BD1890" s="16"/>
      <c r="BE1890" s="16"/>
      <c r="BF1890" s="16"/>
      <c r="BG1890" s="16"/>
      <c r="BH1890" s="16"/>
      <c r="BI1890" s="16"/>
      <c r="BJ1890" s="16"/>
      <c r="BK1890" s="16"/>
      <c r="BL1890" s="16"/>
      <c r="BM1890" s="16"/>
      <c r="BN1890" s="16"/>
      <c r="BO1890" s="16"/>
      <c r="BP1890" s="16"/>
      <c r="BQ1890" s="16"/>
      <c r="BR1890" s="16"/>
      <c r="BS1890" s="16"/>
      <c r="BT1890" s="16"/>
      <c r="BU1890" s="16"/>
      <c r="BV1890" s="16">
        <v>1</v>
      </c>
      <c r="BW1890" s="16"/>
      <c r="BX1890" s="16"/>
      <c r="BY1890" s="16"/>
      <c r="BZ1890" s="16"/>
      <c r="CA1890" s="16"/>
      <c r="CB1890" s="16"/>
      <c r="CC1890" s="16"/>
      <c r="CD1890" s="16">
        <v>1</v>
      </c>
      <c r="CE1890" s="16"/>
      <c r="CF1890" s="16"/>
      <c r="CG1890" s="19"/>
      <c r="CH1890" s="19"/>
      <c r="CI1890" s="19"/>
      <c r="CJ1890" s="19"/>
      <c r="CK1890" s="19">
        <v>1</v>
      </c>
      <c r="CL1890" s="19"/>
      <c r="CM1890" s="19"/>
      <c r="CN1890" s="19"/>
      <c r="CO1890" s="19"/>
      <c r="CP1890" s="19"/>
      <c r="CQ1890" s="19"/>
      <c r="CR1890" s="19"/>
    </row>
    <row r="1891" spans="1:96" ht="107" customHeight="1">
      <c r="A1891" s="11" cm="1">
        <f t="array" ref="A1891">SUMPRODUCT(--ISNUMBER(SEARCH({"stranding","stranded"},E1891)))</f>
        <v>0</v>
      </c>
      <c r="B1891" s="12">
        <v>2074</v>
      </c>
      <c r="C1891" s="13" t="s">
        <v>3859</v>
      </c>
      <c r="D1891" s="14">
        <v>2012</v>
      </c>
      <c r="E1891" s="15" t="s">
        <v>3860</v>
      </c>
      <c r="F1891" s="15" t="s">
        <v>7318</v>
      </c>
      <c r="G1891" s="15">
        <f t="shared" si="29"/>
        <v>4</v>
      </c>
      <c r="H1891" s="16"/>
      <c r="I1891" s="16"/>
      <c r="J1891" s="16"/>
      <c r="K1891" s="16"/>
      <c r="L1891" s="16"/>
      <c r="M1891" s="16">
        <v>1</v>
      </c>
      <c r="N1891" s="16"/>
      <c r="O1891" s="16"/>
      <c r="P1891" s="17"/>
      <c r="Q1891" s="17"/>
      <c r="R1891" s="17"/>
      <c r="S1891" s="17"/>
      <c r="T1891" s="18"/>
      <c r="U1891" s="18"/>
      <c r="V1891" s="18"/>
      <c r="W1891" s="18"/>
      <c r="X1891" s="19"/>
      <c r="Y1891" s="19">
        <v>1</v>
      </c>
      <c r="Z1891" s="19"/>
      <c r="AA1891" s="19"/>
      <c r="AB1891" s="19">
        <v>1</v>
      </c>
      <c r="AC1891" s="19"/>
      <c r="AD1891" s="19"/>
      <c r="AE1891" s="19"/>
      <c r="AF1891" s="19"/>
      <c r="AG1891" s="19"/>
      <c r="AH1891" s="19"/>
      <c r="AI1891" s="19">
        <v>1</v>
      </c>
      <c r="AJ1891" s="17"/>
      <c r="AK1891" s="17"/>
      <c r="AL1891" s="17"/>
      <c r="AM1891" s="17"/>
      <c r="AN1891" s="17"/>
      <c r="AO1891" s="17"/>
      <c r="AP1891" s="17"/>
      <c r="AQ1891" s="17"/>
      <c r="AR1891" s="20"/>
      <c r="AS1891" s="20"/>
      <c r="AT1891" s="20"/>
      <c r="AU1891" s="20"/>
      <c r="AV1891" s="20"/>
      <c r="AW1891" s="20"/>
      <c r="AX1891" s="20"/>
      <c r="AY1891" s="20"/>
      <c r="AZ1891" s="20"/>
      <c r="BA1891" s="20"/>
      <c r="BB1891" s="20">
        <v>1</v>
      </c>
      <c r="BC1891" s="20"/>
      <c r="BD1891" s="16"/>
      <c r="BE1891" s="16"/>
      <c r="BF1891" s="16"/>
      <c r="BG1891" s="16"/>
      <c r="BH1891" s="16"/>
      <c r="BI1891" s="16"/>
      <c r="BJ1891" s="16"/>
      <c r="BK1891" s="16"/>
      <c r="BL1891" s="16"/>
      <c r="BM1891" s="16"/>
      <c r="BN1891" s="16"/>
      <c r="BO1891" s="16"/>
      <c r="BP1891" s="16"/>
      <c r="BQ1891" s="16"/>
      <c r="BR1891" s="16"/>
      <c r="BS1891" s="16"/>
      <c r="BT1891" s="16"/>
      <c r="BU1891" s="16"/>
      <c r="BV1891" s="16"/>
      <c r="BW1891" s="16"/>
      <c r="BX1891" s="16"/>
      <c r="BY1891" s="16"/>
      <c r="BZ1891" s="16"/>
      <c r="CA1891" s="16"/>
      <c r="CB1891" s="16"/>
      <c r="CC1891" s="16"/>
      <c r="CD1891" s="16"/>
      <c r="CE1891" s="16"/>
      <c r="CF1891" s="16"/>
      <c r="CG1891" s="19"/>
      <c r="CH1891" s="19"/>
      <c r="CI1891" s="19"/>
      <c r="CJ1891" s="19"/>
      <c r="CK1891" s="19">
        <v>1</v>
      </c>
      <c r="CL1891" s="19"/>
      <c r="CM1891" s="19"/>
      <c r="CN1891" s="19"/>
      <c r="CO1891" s="19"/>
      <c r="CP1891" s="19"/>
      <c r="CQ1891" s="19"/>
      <c r="CR1891" s="19"/>
    </row>
    <row r="1892" spans="1:96" ht="107" customHeight="1">
      <c r="A1892" s="11" cm="1">
        <f t="array" ref="A1892">SUMPRODUCT(--ISNUMBER(SEARCH({"stranding","stranded"},E1892)))</f>
        <v>1</v>
      </c>
      <c r="B1892" s="12">
        <v>2075</v>
      </c>
      <c r="C1892" s="21" t="s">
        <v>3861</v>
      </c>
      <c r="D1892" s="22">
        <v>2012</v>
      </c>
      <c r="E1892" s="15" t="s">
        <v>3862</v>
      </c>
      <c r="F1892" s="15" t="s">
        <v>6361</v>
      </c>
      <c r="G1892" s="15">
        <f t="shared" si="29"/>
        <v>4</v>
      </c>
      <c r="H1892" s="16"/>
      <c r="I1892" s="16"/>
      <c r="J1892" s="16"/>
      <c r="K1892" s="16"/>
      <c r="L1892" s="16"/>
      <c r="M1892" s="16"/>
      <c r="N1892" s="16"/>
      <c r="O1892" s="16"/>
      <c r="P1892" s="17"/>
      <c r="Q1892" s="17"/>
      <c r="R1892" s="17"/>
      <c r="S1892" s="17"/>
      <c r="T1892" s="18"/>
      <c r="U1892" s="18"/>
      <c r="V1892" s="18">
        <v>1</v>
      </c>
      <c r="W1892" s="18"/>
      <c r="X1892" s="19"/>
      <c r="Y1892" s="19">
        <v>1</v>
      </c>
      <c r="Z1892" s="19">
        <v>1</v>
      </c>
      <c r="AA1892" s="19"/>
      <c r="AB1892" s="19"/>
      <c r="AC1892" s="19"/>
      <c r="AD1892" s="19"/>
      <c r="AE1892" s="19"/>
      <c r="AF1892" s="19"/>
      <c r="AG1892" s="19"/>
      <c r="AH1892" s="19"/>
      <c r="AI1892" s="19"/>
      <c r="AJ1892" s="17"/>
      <c r="AK1892" s="17"/>
      <c r="AL1892" s="17"/>
      <c r="AM1892" s="17"/>
      <c r="AN1892" s="17"/>
      <c r="AO1892" s="17"/>
      <c r="AP1892" s="17"/>
      <c r="AQ1892" s="17"/>
      <c r="AR1892" s="20"/>
      <c r="AS1892" s="20"/>
      <c r="AT1892" s="20"/>
      <c r="AU1892" s="20"/>
      <c r="AV1892" s="20"/>
      <c r="AW1892" s="20"/>
      <c r="AX1892" s="20"/>
      <c r="AY1892" s="20"/>
      <c r="AZ1892" s="20"/>
      <c r="BA1892" s="20"/>
      <c r="BB1892" s="20"/>
      <c r="BC1892" s="20"/>
      <c r="BD1892" s="16"/>
      <c r="BE1892" s="16"/>
      <c r="BF1892" s="16"/>
      <c r="BG1892" s="16"/>
      <c r="BH1892" s="16"/>
      <c r="BI1892" s="16"/>
      <c r="BJ1892" s="16"/>
      <c r="BK1892" s="16"/>
      <c r="BL1892" s="16"/>
      <c r="BM1892" s="16"/>
      <c r="BN1892" s="16"/>
      <c r="BO1892" s="16"/>
      <c r="BP1892" s="16"/>
      <c r="BQ1892" s="16"/>
      <c r="BR1892" s="16"/>
      <c r="BS1892" s="16"/>
      <c r="BT1892" s="16"/>
      <c r="BU1892" s="16"/>
      <c r="BV1892" s="16"/>
      <c r="BW1892" s="16"/>
      <c r="BX1892" s="16"/>
      <c r="BY1892" s="16"/>
      <c r="BZ1892" s="16"/>
      <c r="CA1892" s="16"/>
      <c r="CB1892" s="16">
        <v>1</v>
      </c>
      <c r="CC1892" s="16"/>
      <c r="CD1892" s="16"/>
      <c r="CE1892" s="16"/>
      <c r="CF1892" s="16"/>
      <c r="CG1892" s="19"/>
      <c r="CH1892" s="19"/>
      <c r="CI1892" s="19"/>
      <c r="CJ1892" s="19"/>
      <c r="CK1892" s="19"/>
      <c r="CL1892" s="19"/>
      <c r="CM1892" s="19"/>
      <c r="CN1892" s="19"/>
      <c r="CO1892" s="19"/>
      <c r="CP1892" s="19"/>
      <c r="CQ1892" s="19">
        <v>1</v>
      </c>
      <c r="CR1892" s="19"/>
    </row>
    <row r="1893" spans="1:96" ht="107" customHeight="1">
      <c r="A1893" s="11" cm="1">
        <f t="array" ref="A1893">SUMPRODUCT(--ISNUMBER(SEARCH({"stranding","stranded"},E1893)))</f>
        <v>0</v>
      </c>
      <c r="B1893" s="12">
        <v>2076</v>
      </c>
      <c r="C1893" s="13" t="s">
        <v>3863</v>
      </c>
      <c r="D1893" s="14">
        <v>2012</v>
      </c>
      <c r="E1893" s="15" t="s">
        <v>3864</v>
      </c>
      <c r="F1893" s="15" t="s">
        <v>8080</v>
      </c>
      <c r="G1893" s="15">
        <f t="shared" si="29"/>
        <v>5</v>
      </c>
      <c r="H1893" s="16"/>
      <c r="I1893" s="16"/>
      <c r="J1893" s="16"/>
      <c r="K1893" s="16">
        <v>1</v>
      </c>
      <c r="L1893" s="16"/>
      <c r="M1893" s="16"/>
      <c r="N1893" s="16"/>
      <c r="O1893" s="16"/>
      <c r="P1893" s="17">
        <v>1</v>
      </c>
      <c r="Q1893" s="17"/>
      <c r="R1893" s="17"/>
      <c r="S1893" s="17"/>
      <c r="T1893" s="18"/>
      <c r="U1893" s="18"/>
      <c r="V1893" s="18"/>
      <c r="W1893" s="18"/>
      <c r="X1893" s="19">
        <v>1</v>
      </c>
      <c r="Y1893" s="19">
        <v>1</v>
      </c>
      <c r="Z1893" s="19"/>
      <c r="AA1893" s="19"/>
      <c r="AB1893" s="19"/>
      <c r="AC1893" s="19"/>
      <c r="AD1893" s="19"/>
      <c r="AE1893" s="19"/>
      <c r="AF1893" s="19"/>
      <c r="AG1893" s="19"/>
      <c r="AH1893" s="19"/>
      <c r="AI1893" s="19"/>
      <c r="AJ1893" s="17"/>
      <c r="AK1893" s="17"/>
      <c r="AL1893" s="17"/>
      <c r="AM1893" s="17"/>
      <c r="AN1893" s="17"/>
      <c r="AO1893" s="17"/>
      <c r="AP1893" s="17"/>
      <c r="AQ1893" s="17"/>
      <c r="AR1893" s="20"/>
      <c r="AS1893" s="20"/>
      <c r="AT1893" s="20"/>
      <c r="AU1893" s="20"/>
      <c r="AV1893" s="20"/>
      <c r="AW1893" s="20"/>
      <c r="AX1893" s="20"/>
      <c r="AY1893" s="20"/>
      <c r="AZ1893" s="20"/>
      <c r="BA1893" s="20"/>
      <c r="BB1893" s="20"/>
      <c r="BC1893" s="20"/>
      <c r="BD1893" s="16"/>
      <c r="BE1893" s="16"/>
      <c r="BF1893" s="16"/>
      <c r="BG1893" s="16"/>
      <c r="BH1893" s="16"/>
      <c r="BI1893" s="16"/>
      <c r="BJ1893" s="16"/>
      <c r="BK1893" s="16"/>
      <c r="BL1893" s="16"/>
      <c r="BM1893" s="16"/>
      <c r="BN1893" s="16"/>
      <c r="BO1893" s="16"/>
      <c r="BP1893" s="16"/>
      <c r="BQ1893" s="16"/>
      <c r="BR1893" s="16"/>
      <c r="BS1893" s="16"/>
      <c r="BT1893" s="16"/>
      <c r="BU1893" s="16"/>
      <c r="BV1893" s="16"/>
      <c r="BW1893" s="16"/>
      <c r="BX1893" s="16"/>
      <c r="BY1893" s="16"/>
      <c r="BZ1893" s="16"/>
      <c r="CA1893" s="16"/>
      <c r="CB1893" s="16">
        <v>1</v>
      </c>
      <c r="CC1893" s="16"/>
      <c r="CD1893" s="16">
        <v>1</v>
      </c>
      <c r="CE1893" s="16"/>
      <c r="CF1893" s="16"/>
      <c r="CG1893" s="19"/>
      <c r="CH1893" s="19"/>
      <c r="CI1893" s="19"/>
      <c r="CJ1893" s="19"/>
      <c r="CK1893" s="19"/>
      <c r="CL1893" s="19"/>
      <c r="CM1893" s="19"/>
      <c r="CN1893" s="19"/>
      <c r="CO1893" s="19"/>
      <c r="CP1893" s="19"/>
      <c r="CQ1893" s="19">
        <v>1</v>
      </c>
      <c r="CR1893" s="19"/>
    </row>
    <row r="1894" spans="1:96" ht="107" customHeight="1">
      <c r="A1894" s="11" cm="1">
        <f t="array" ref="A1894">SUMPRODUCT(--ISNUMBER(SEARCH({"stranding","stranded"},E1894)))</f>
        <v>0</v>
      </c>
      <c r="B1894" s="12">
        <v>2077</v>
      </c>
      <c r="C1894" s="13" t="s">
        <v>3865</v>
      </c>
      <c r="D1894" s="14">
        <v>2012</v>
      </c>
      <c r="E1894" s="15" t="s">
        <v>3866</v>
      </c>
      <c r="F1894" s="15" t="s">
        <v>7319</v>
      </c>
      <c r="G1894" s="15">
        <f t="shared" si="29"/>
        <v>6</v>
      </c>
      <c r="H1894" s="16"/>
      <c r="I1894" s="16"/>
      <c r="J1894" s="16">
        <v>1</v>
      </c>
      <c r="K1894" s="16">
        <v>1</v>
      </c>
      <c r="L1894" s="16"/>
      <c r="M1894" s="16"/>
      <c r="N1894" s="16"/>
      <c r="O1894" s="16"/>
      <c r="P1894" s="17">
        <v>1</v>
      </c>
      <c r="Q1894" s="17"/>
      <c r="R1894" s="17"/>
      <c r="S1894" s="17"/>
      <c r="T1894" s="18"/>
      <c r="U1894" s="18"/>
      <c r="V1894" s="18"/>
      <c r="W1894" s="18"/>
      <c r="X1894" s="19"/>
      <c r="Y1894" s="19">
        <v>1</v>
      </c>
      <c r="Z1894" s="19">
        <v>1</v>
      </c>
      <c r="AA1894" s="19"/>
      <c r="AB1894" s="19"/>
      <c r="AC1894" s="19"/>
      <c r="AD1894" s="19"/>
      <c r="AE1894" s="19"/>
      <c r="AF1894" s="19"/>
      <c r="AG1894" s="19"/>
      <c r="AH1894" s="19"/>
      <c r="AI1894" s="19"/>
      <c r="AJ1894" s="17">
        <v>1</v>
      </c>
      <c r="AK1894" s="17"/>
      <c r="AL1894" s="17"/>
      <c r="AM1894" s="17"/>
      <c r="AN1894" s="17"/>
      <c r="AO1894" s="17"/>
      <c r="AP1894" s="17"/>
      <c r="AQ1894" s="17">
        <v>1</v>
      </c>
      <c r="AR1894" s="20"/>
      <c r="AS1894" s="20">
        <v>1</v>
      </c>
      <c r="AT1894" s="20"/>
      <c r="AU1894" s="20"/>
      <c r="AV1894" s="20"/>
      <c r="AW1894" s="20"/>
      <c r="AX1894" s="20"/>
      <c r="AY1894" s="20"/>
      <c r="AZ1894" s="20"/>
      <c r="BA1894" s="20"/>
      <c r="BB1894" s="20"/>
      <c r="BC1894" s="20"/>
      <c r="BD1894" s="16"/>
      <c r="BE1894" s="16"/>
      <c r="BF1894" s="16"/>
      <c r="BG1894" s="16"/>
      <c r="BH1894" s="16"/>
      <c r="BI1894" s="16"/>
      <c r="BJ1894" s="16"/>
      <c r="BK1894" s="16"/>
      <c r="BL1894" s="16"/>
      <c r="BM1894" s="16"/>
      <c r="BN1894" s="16"/>
      <c r="BO1894" s="16"/>
      <c r="BP1894" s="16"/>
      <c r="BQ1894" s="16"/>
      <c r="BR1894" s="16"/>
      <c r="BS1894" s="16"/>
      <c r="BT1894" s="16"/>
      <c r="BU1894" s="16"/>
      <c r="BV1894" s="16"/>
      <c r="BW1894" s="16"/>
      <c r="BX1894" s="16"/>
      <c r="BY1894" s="16"/>
      <c r="BZ1894" s="16"/>
      <c r="CA1894" s="16"/>
      <c r="CB1894" s="16"/>
      <c r="CC1894" s="16"/>
      <c r="CD1894" s="16"/>
      <c r="CE1894" s="16"/>
      <c r="CF1894" s="16"/>
      <c r="CG1894" s="19"/>
      <c r="CH1894" s="19"/>
      <c r="CI1894" s="19"/>
      <c r="CJ1894" s="19"/>
      <c r="CK1894" s="19"/>
      <c r="CL1894" s="19"/>
      <c r="CM1894" s="19"/>
      <c r="CN1894" s="19"/>
      <c r="CO1894" s="19"/>
      <c r="CP1894" s="19"/>
      <c r="CQ1894" s="19">
        <v>1</v>
      </c>
      <c r="CR1894" s="19"/>
    </row>
    <row r="1895" spans="1:96" ht="107" customHeight="1">
      <c r="A1895" s="11" cm="1">
        <f t="array" ref="A1895">SUMPRODUCT(--ISNUMBER(SEARCH({"stranding","stranded"},E1895)))</f>
        <v>0</v>
      </c>
      <c r="B1895" s="12">
        <v>2078</v>
      </c>
      <c r="C1895" s="28" t="s">
        <v>3867</v>
      </c>
      <c r="D1895" s="29">
        <v>2013</v>
      </c>
      <c r="E1895" s="15" t="s">
        <v>3868</v>
      </c>
      <c r="F1895" s="15" t="s">
        <v>7028</v>
      </c>
      <c r="G1895" s="15">
        <f t="shared" si="29"/>
        <v>4</v>
      </c>
      <c r="H1895" s="16"/>
      <c r="I1895" s="16"/>
      <c r="J1895" s="16"/>
      <c r="K1895" s="16"/>
      <c r="L1895" s="16"/>
      <c r="M1895" s="16">
        <v>1</v>
      </c>
      <c r="N1895" s="16"/>
      <c r="O1895" s="16"/>
      <c r="P1895" s="17"/>
      <c r="Q1895" s="17"/>
      <c r="R1895" s="17"/>
      <c r="S1895" s="17"/>
      <c r="T1895" s="18"/>
      <c r="U1895" s="18">
        <v>1</v>
      </c>
      <c r="V1895" s="18"/>
      <c r="W1895" s="18"/>
      <c r="X1895" s="19"/>
      <c r="Y1895" s="19"/>
      <c r="Z1895" s="19"/>
      <c r="AA1895" s="19"/>
      <c r="AB1895" s="19"/>
      <c r="AC1895" s="19"/>
      <c r="AD1895" s="19"/>
      <c r="AE1895" s="19"/>
      <c r="AF1895" s="19"/>
      <c r="AG1895" s="19"/>
      <c r="AH1895" s="19"/>
      <c r="AI1895" s="19"/>
      <c r="AJ1895" s="17">
        <v>1</v>
      </c>
      <c r="AK1895" s="17"/>
      <c r="AL1895" s="17">
        <v>1</v>
      </c>
      <c r="AM1895" s="17"/>
      <c r="AN1895" s="17"/>
      <c r="AO1895" s="17"/>
      <c r="AP1895" s="17"/>
      <c r="AQ1895" s="17"/>
      <c r="AR1895" s="20"/>
      <c r="AS1895" s="20"/>
      <c r="AT1895" s="20"/>
      <c r="AU1895" s="20"/>
      <c r="AV1895" s="20"/>
      <c r="AW1895" s="20"/>
      <c r="AX1895" s="20"/>
      <c r="AY1895" s="20"/>
      <c r="AZ1895" s="20"/>
      <c r="BA1895" s="20"/>
      <c r="BB1895" s="20"/>
      <c r="BC1895" s="20"/>
      <c r="BD1895" s="16"/>
      <c r="BE1895" s="16"/>
      <c r="BF1895" s="16"/>
      <c r="BG1895" s="16"/>
      <c r="BH1895" s="16"/>
      <c r="BI1895" s="16"/>
      <c r="BJ1895" s="16"/>
      <c r="BK1895" s="16"/>
      <c r="BL1895" s="16"/>
      <c r="BM1895" s="16"/>
      <c r="BN1895" s="16"/>
      <c r="BO1895" s="16"/>
      <c r="BP1895" s="16">
        <v>1</v>
      </c>
      <c r="BQ1895" s="16"/>
      <c r="BR1895" s="16"/>
      <c r="BS1895" s="16"/>
      <c r="BT1895" s="16"/>
      <c r="BU1895" s="16"/>
      <c r="BV1895" s="16"/>
      <c r="BW1895" s="16"/>
      <c r="BX1895" s="16"/>
      <c r="BY1895" s="16"/>
      <c r="BZ1895" s="16"/>
      <c r="CA1895" s="16"/>
      <c r="CB1895" s="16"/>
      <c r="CC1895" s="16"/>
      <c r="CD1895" s="16"/>
      <c r="CE1895" s="16"/>
      <c r="CF1895" s="16"/>
      <c r="CG1895" s="19"/>
      <c r="CH1895" s="19"/>
      <c r="CI1895" s="19"/>
      <c r="CJ1895" s="19"/>
      <c r="CK1895" s="19"/>
      <c r="CL1895" s="19">
        <v>1</v>
      </c>
      <c r="CM1895" s="19"/>
      <c r="CN1895" s="19"/>
      <c r="CO1895" s="19"/>
      <c r="CP1895" s="19"/>
      <c r="CQ1895" s="19"/>
      <c r="CR1895" s="19"/>
    </row>
    <row r="1896" spans="1:96" ht="107" customHeight="1">
      <c r="A1896" s="11" cm="1">
        <f t="array" ref="A1896">SUMPRODUCT(--ISNUMBER(SEARCH({"stranding","stranded"},E1896)))</f>
        <v>0</v>
      </c>
      <c r="B1896" s="12">
        <v>2079</v>
      </c>
      <c r="C1896" s="30" t="s">
        <v>3869</v>
      </c>
      <c r="D1896" s="31">
        <v>2013</v>
      </c>
      <c r="E1896" s="15" t="s">
        <v>3870</v>
      </c>
      <c r="F1896" s="15" t="s">
        <v>7320</v>
      </c>
      <c r="G1896" s="15">
        <f t="shared" si="29"/>
        <v>5</v>
      </c>
      <c r="H1896" s="16"/>
      <c r="I1896" s="16"/>
      <c r="J1896" s="16"/>
      <c r="K1896" s="16"/>
      <c r="L1896" s="16"/>
      <c r="M1896" s="16"/>
      <c r="N1896" s="16"/>
      <c r="O1896" s="16"/>
      <c r="P1896" s="17"/>
      <c r="Q1896" s="17"/>
      <c r="R1896" s="17"/>
      <c r="S1896" s="17"/>
      <c r="T1896" s="18"/>
      <c r="U1896" s="18">
        <v>1</v>
      </c>
      <c r="V1896" s="18"/>
      <c r="W1896" s="18"/>
      <c r="X1896" s="19"/>
      <c r="Y1896" s="19"/>
      <c r="Z1896" s="19"/>
      <c r="AA1896" s="19"/>
      <c r="AB1896" s="19"/>
      <c r="AC1896" s="19"/>
      <c r="AD1896" s="19"/>
      <c r="AE1896" s="19"/>
      <c r="AF1896" s="19"/>
      <c r="AG1896" s="19"/>
      <c r="AH1896" s="19"/>
      <c r="AI1896" s="19"/>
      <c r="AJ1896" s="17">
        <v>1</v>
      </c>
      <c r="AK1896" s="17"/>
      <c r="AL1896" s="17"/>
      <c r="AM1896" s="17"/>
      <c r="AN1896" s="17"/>
      <c r="AO1896" s="17"/>
      <c r="AP1896" s="17"/>
      <c r="AQ1896" s="17">
        <v>1</v>
      </c>
      <c r="AR1896" s="20"/>
      <c r="AS1896" s="20">
        <v>1</v>
      </c>
      <c r="AT1896" s="20"/>
      <c r="AU1896" s="20"/>
      <c r="AV1896" s="20"/>
      <c r="AW1896" s="20"/>
      <c r="AX1896" s="20"/>
      <c r="AY1896" s="20"/>
      <c r="AZ1896" s="20"/>
      <c r="BA1896" s="20">
        <v>1</v>
      </c>
      <c r="BB1896" s="20"/>
      <c r="BC1896" s="20"/>
      <c r="BD1896" s="16"/>
      <c r="BE1896" s="16"/>
      <c r="BF1896" s="16"/>
      <c r="BG1896" s="16"/>
      <c r="BH1896" s="16"/>
      <c r="BI1896" s="16"/>
      <c r="BJ1896" s="16"/>
      <c r="BK1896" s="16"/>
      <c r="BL1896" s="16"/>
      <c r="BM1896" s="16"/>
      <c r="BN1896" s="16"/>
      <c r="BO1896" s="16"/>
      <c r="BP1896" s="16"/>
      <c r="BQ1896" s="16"/>
      <c r="BR1896" s="16"/>
      <c r="BS1896" s="16"/>
      <c r="BT1896" s="16"/>
      <c r="BU1896" s="16"/>
      <c r="BV1896" s="16"/>
      <c r="BW1896" s="16"/>
      <c r="BX1896" s="16"/>
      <c r="BY1896" s="16"/>
      <c r="BZ1896" s="16"/>
      <c r="CA1896" s="16"/>
      <c r="CB1896" s="16"/>
      <c r="CC1896" s="16"/>
      <c r="CD1896" s="16"/>
      <c r="CE1896" s="16"/>
      <c r="CF1896" s="16"/>
      <c r="CG1896" s="19">
        <v>1</v>
      </c>
      <c r="CH1896" s="19"/>
      <c r="CI1896" s="19"/>
      <c r="CJ1896" s="19"/>
      <c r="CK1896" s="19"/>
      <c r="CL1896" s="19"/>
      <c r="CM1896" s="19"/>
      <c r="CN1896" s="19"/>
      <c r="CO1896" s="19"/>
      <c r="CP1896" s="19"/>
      <c r="CQ1896" s="19"/>
      <c r="CR1896" s="19"/>
    </row>
    <row r="1897" spans="1:96" ht="107" customHeight="1">
      <c r="A1897" s="11" cm="1">
        <f t="array" ref="A1897">SUMPRODUCT(--ISNUMBER(SEARCH({"stranding","stranded"},E1897)))</f>
        <v>0</v>
      </c>
      <c r="B1897" s="12">
        <v>2080</v>
      </c>
      <c r="C1897" s="28" t="s">
        <v>3871</v>
      </c>
      <c r="D1897" s="29">
        <v>2013</v>
      </c>
      <c r="E1897" s="15" t="s">
        <v>3872</v>
      </c>
      <c r="F1897" s="15" t="s">
        <v>7321</v>
      </c>
      <c r="G1897" s="15">
        <f t="shared" si="29"/>
        <v>8</v>
      </c>
      <c r="H1897" s="16"/>
      <c r="I1897" s="16"/>
      <c r="J1897" s="16">
        <v>1</v>
      </c>
      <c r="K1897" s="16">
        <v>1</v>
      </c>
      <c r="L1897" s="16">
        <v>1</v>
      </c>
      <c r="M1897" s="16"/>
      <c r="N1897" s="16"/>
      <c r="O1897" s="16"/>
      <c r="P1897" s="17"/>
      <c r="Q1897" s="17"/>
      <c r="R1897" s="17"/>
      <c r="S1897" s="17">
        <v>1</v>
      </c>
      <c r="T1897" s="18"/>
      <c r="U1897" s="18">
        <v>1</v>
      </c>
      <c r="V1897" s="18"/>
      <c r="W1897" s="18"/>
      <c r="X1897" s="19">
        <v>1</v>
      </c>
      <c r="Y1897" s="19">
        <v>1</v>
      </c>
      <c r="Z1897" s="19"/>
      <c r="AA1897" s="19"/>
      <c r="AB1897" s="19"/>
      <c r="AC1897" s="19"/>
      <c r="AD1897" s="19"/>
      <c r="AE1897" s="19"/>
      <c r="AF1897" s="19"/>
      <c r="AG1897" s="19"/>
      <c r="AH1897" s="19"/>
      <c r="AI1897" s="19"/>
      <c r="AJ1897" s="17">
        <v>1</v>
      </c>
      <c r="AK1897" s="17"/>
      <c r="AL1897" s="17"/>
      <c r="AM1897" s="17"/>
      <c r="AN1897" s="17"/>
      <c r="AO1897" s="17"/>
      <c r="AP1897" s="17"/>
      <c r="AQ1897" s="17">
        <v>1</v>
      </c>
      <c r="AR1897" s="20"/>
      <c r="AS1897" s="20">
        <v>1</v>
      </c>
      <c r="AT1897" s="20"/>
      <c r="AU1897" s="20"/>
      <c r="AV1897" s="20"/>
      <c r="AW1897" s="20"/>
      <c r="AX1897" s="20"/>
      <c r="AY1897" s="20"/>
      <c r="AZ1897" s="20"/>
      <c r="BA1897" s="20">
        <v>1</v>
      </c>
      <c r="BB1897" s="20"/>
      <c r="BC1897" s="20"/>
      <c r="BD1897" s="16"/>
      <c r="BE1897" s="16"/>
      <c r="BF1897" s="16"/>
      <c r="BG1897" s="16"/>
      <c r="BH1897" s="16"/>
      <c r="BI1897" s="16"/>
      <c r="BJ1897" s="16"/>
      <c r="BK1897" s="16"/>
      <c r="BL1897" s="16"/>
      <c r="BM1897" s="16"/>
      <c r="BN1897" s="16"/>
      <c r="BO1897" s="16"/>
      <c r="BP1897" s="16"/>
      <c r="BQ1897" s="16"/>
      <c r="BR1897" s="16"/>
      <c r="BS1897" s="16"/>
      <c r="BT1897" s="16"/>
      <c r="BU1897" s="16"/>
      <c r="BV1897" s="16"/>
      <c r="BW1897" s="16"/>
      <c r="BX1897" s="16"/>
      <c r="BY1897" s="16"/>
      <c r="BZ1897" s="16"/>
      <c r="CA1897" s="16"/>
      <c r="CB1897" s="16"/>
      <c r="CC1897" s="16"/>
      <c r="CD1897" s="16"/>
      <c r="CE1897" s="16"/>
      <c r="CF1897" s="16"/>
      <c r="CG1897" s="19"/>
      <c r="CH1897" s="19"/>
      <c r="CI1897" s="19"/>
      <c r="CJ1897" s="19"/>
      <c r="CK1897" s="19"/>
      <c r="CL1897" s="19">
        <v>1</v>
      </c>
      <c r="CM1897" s="19"/>
      <c r="CN1897" s="19"/>
      <c r="CO1897" s="19"/>
      <c r="CP1897" s="19"/>
      <c r="CQ1897" s="19"/>
      <c r="CR1897" s="19"/>
    </row>
    <row r="1898" spans="1:96" ht="107" customHeight="1">
      <c r="A1898" s="11" cm="1">
        <f t="array" ref="A1898">SUMPRODUCT(--ISNUMBER(SEARCH({"stranding","stranded"},E1898)))</f>
        <v>0</v>
      </c>
      <c r="B1898" s="12">
        <v>2081</v>
      </c>
      <c r="C1898" s="30" t="s">
        <v>3873</v>
      </c>
      <c r="D1898" s="31">
        <v>2013</v>
      </c>
      <c r="E1898" s="15" t="s">
        <v>3874</v>
      </c>
      <c r="F1898" s="15" t="s">
        <v>7322</v>
      </c>
      <c r="G1898" s="15">
        <f t="shared" si="29"/>
        <v>4</v>
      </c>
      <c r="H1898" s="16"/>
      <c r="I1898" s="16"/>
      <c r="J1898" s="16"/>
      <c r="K1898" s="16"/>
      <c r="L1898" s="16"/>
      <c r="M1898" s="16"/>
      <c r="N1898" s="16">
        <v>1</v>
      </c>
      <c r="O1898" s="16"/>
      <c r="P1898" s="17"/>
      <c r="Q1898" s="17"/>
      <c r="R1898" s="17"/>
      <c r="S1898" s="17"/>
      <c r="T1898" s="18"/>
      <c r="U1898" s="18">
        <v>1</v>
      </c>
      <c r="V1898" s="18"/>
      <c r="W1898" s="18"/>
      <c r="X1898" s="19"/>
      <c r="Y1898" s="19"/>
      <c r="Z1898" s="19"/>
      <c r="AA1898" s="19"/>
      <c r="AB1898" s="19"/>
      <c r="AC1898" s="19"/>
      <c r="AD1898" s="19"/>
      <c r="AE1898" s="19"/>
      <c r="AF1898" s="19"/>
      <c r="AG1898" s="19"/>
      <c r="AH1898" s="19"/>
      <c r="AI1898" s="19"/>
      <c r="AJ1898" s="17">
        <v>1</v>
      </c>
      <c r="AK1898" s="17"/>
      <c r="AL1898" s="17"/>
      <c r="AM1898" s="17"/>
      <c r="AN1898" s="17"/>
      <c r="AO1898" s="17"/>
      <c r="AP1898" s="17"/>
      <c r="AQ1898" s="17"/>
      <c r="AR1898" s="20"/>
      <c r="AS1898" s="20"/>
      <c r="AT1898" s="20"/>
      <c r="AU1898" s="20"/>
      <c r="AV1898" s="20"/>
      <c r="AW1898" s="20"/>
      <c r="AX1898" s="20"/>
      <c r="AY1898" s="20">
        <v>1</v>
      </c>
      <c r="AZ1898" s="20"/>
      <c r="BA1898" s="20"/>
      <c r="BB1898" s="20"/>
      <c r="BC1898" s="20"/>
      <c r="BD1898" s="16"/>
      <c r="BE1898" s="16"/>
      <c r="BF1898" s="16"/>
      <c r="BG1898" s="16"/>
      <c r="BH1898" s="16"/>
      <c r="BI1898" s="16"/>
      <c r="BJ1898" s="16"/>
      <c r="BK1898" s="16"/>
      <c r="BL1898" s="16"/>
      <c r="BM1898" s="16"/>
      <c r="BN1898" s="16"/>
      <c r="BO1898" s="16"/>
      <c r="BP1898" s="16">
        <v>1</v>
      </c>
      <c r="BQ1898" s="16"/>
      <c r="BR1898" s="16"/>
      <c r="BS1898" s="16"/>
      <c r="BT1898" s="16"/>
      <c r="BU1898" s="16"/>
      <c r="BV1898" s="16"/>
      <c r="BW1898" s="16"/>
      <c r="BX1898" s="16"/>
      <c r="BY1898" s="16"/>
      <c r="BZ1898" s="16"/>
      <c r="CA1898" s="16"/>
      <c r="CB1898" s="16"/>
      <c r="CC1898" s="16"/>
      <c r="CD1898" s="16"/>
      <c r="CE1898" s="16"/>
      <c r="CF1898" s="16"/>
      <c r="CG1898" s="19"/>
      <c r="CH1898" s="19"/>
      <c r="CI1898" s="19"/>
      <c r="CJ1898" s="19"/>
      <c r="CK1898" s="19">
        <v>1</v>
      </c>
      <c r="CL1898" s="19"/>
      <c r="CM1898" s="19"/>
      <c r="CN1898" s="19"/>
      <c r="CO1898" s="19"/>
      <c r="CP1898" s="19"/>
      <c r="CQ1898" s="19"/>
      <c r="CR1898" s="19"/>
    </row>
    <row r="1899" spans="1:96" ht="107" customHeight="1">
      <c r="A1899" s="11" cm="1">
        <f t="array" ref="A1899">SUMPRODUCT(--ISNUMBER(SEARCH({"stranding","stranded"},E1899)))</f>
        <v>0</v>
      </c>
      <c r="B1899" s="12">
        <v>2082</v>
      </c>
      <c r="C1899" s="28" t="s">
        <v>3875</v>
      </c>
      <c r="D1899" s="29">
        <v>2013</v>
      </c>
      <c r="E1899" s="15" t="s">
        <v>3876</v>
      </c>
      <c r="F1899" s="15" t="s">
        <v>7323</v>
      </c>
      <c r="G1899" s="15">
        <f t="shared" si="29"/>
        <v>5</v>
      </c>
      <c r="H1899" s="16"/>
      <c r="I1899" s="16"/>
      <c r="J1899" s="16"/>
      <c r="K1899" s="16"/>
      <c r="L1899" s="16"/>
      <c r="M1899" s="16"/>
      <c r="N1899" s="16"/>
      <c r="O1899" s="16"/>
      <c r="P1899" s="17"/>
      <c r="Q1899" s="17"/>
      <c r="R1899" s="17">
        <v>1</v>
      </c>
      <c r="S1899" s="17"/>
      <c r="T1899" s="18"/>
      <c r="U1899" s="18"/>
      <c r="V1899" s="18">
        <v>1</v>
      </c>
      <c r="W1899" s="18"/>
      <c r="X1899" s="19"/>
      <c r="Y1899" s="19"/>
      <c r="Z1899" s="19"/>
      <c r="AA1899" s="19"/>
      <c r="AB1899" s="19"/>
      <c r="AC1899" s="19"/>
      <c r="AD1899" s="19"/>
      <c r="AE1899" s="19"/>
      <c r="AF1899" s="19"/>
      <c r="AG1899" s="19"/>
      <c r="AH1899" s="19"/>
      <c r="AI1899" s="19">
        <v>1</v>
      </c>
      <c r="AJ1899" s="17">
        <v>1</v>
      </c>
      <c r="AK1899" s="17"/>
      <c r="AL1899" s="17"/>
      <c r="AM1899" s="17"/>
      <c r="AN1899" s="17"/>
      <c r="AO1899" s="17"/>
      <c r="AP1899" s="17"/>
      <c r="AQ1899" s="17"/>
      <c r="AR1899" s="20"/>
      <c r="AS1899" s="20"/>
      <c r="AT1899" s="20"/>
      <c r="AU1899" s="20"/>
      <c r="AV1899" s="20"/>
      <c r="AW1899" s="20"/>
      <c r="AX1899" s="20"/>
      <c r="AY1899" s="20"/>
      <c r="AZ1899" s="20"/>
      <c r="BA1899" s="20"/>
      <c r="BB1899" s="20"/>
      <c r="BC1899" s="20"/>
      <c r="BD1899" s="16"/>
      <c r="BE1899" s="16"/>
      <c r="BF1899" s="16"/>
      <c r="BG1899" s="16"/>
      <c r="BH1899" s="16"/>
      <c r="BI1899" s="16"/>
      <c r="BJ1899" s="16"/>
      <c r="BK1899" s="16"/>
      <c r="BL1899" s="16"/>
      <c r="BM1899" s="16"/>
      <c r="BN1899" s="16"/>
      <c r="BO1899" s="16"/>
      <c r="BP1899" s="16"/>
      <c r="BQ1899" s="16"/>
      <c r="BR1899" s="16"/>
      <c r="BS1899" s="16"/>
      <c r="BT1899" s="16"/>
      <c r="BU1899" s="16"/>
      <c r="BV1899" s="16"/>
      <c r="BW1899" s="16"/>
      <c r="BX1899" s="16"/>
      <c r="BY1899" s="16"/>
      <c r="BZ1899" s="16"/>
      <c r="CA1899" s="16"/>
      <c r="CB1899" s="16"/>
      <c r="CC1899" s="16"/>
      <c r="CD1899" s="16"/>
      <c r="CE1899" s="16"/>
      <c r="CF1899" s="16">
        <v>1</v>
      </c>
      <c r="CG1899" s="19"/>
      <c r="CH1899" s="19"/>
      <c r="CI1899" s="19"/>
      <c r="CJ1899" s="19"/>
      <c r="CK1899" s="19"/>
      <c r="CL1899" s="19"/>
      <c r="CM1899" s="19"/>
      <c r="CN1899" s="19">
        <v>1</v>
      </c>
      <c r="CO1899" s="19"/>
      <c r="CP1899" s="19"/>
      <c r="CQ1899" s="19"/>
      <c r="CR1899" s="19"/>
    </row>
    <row r="1900" spans="1:96" ht="107" customHeight="1">
      <c r="A1900" s="11" cm="1">
        <f t="array" ref="A1900">SUMPRODUCT(--ISNUMBER(SEARCH({"stranding","stranded"},E1900)))</f>
        <v>0</v>
      </c>
      <c r="B1900" s="12">
        <v>2084</v>
      </c>
      <c r="C1900" s="28" t="s">
        <v>3877</v>
      </c>
      <c r="D1900" s="29">
        <v>2013</v>
      </c>
      <c r="E1900" s="15" t="s">
        <v>3878</v>
      </c>
      <c r="F1900" s="15" t="s">
        <v>7324</v>
      </c>
      <c r="G1900" s="15">
        <f t="shared" si="29"/>
        <v>3</v>
      </c>
      <c r="H1900" s="16"/>
      <c r="I1900" s="16"/>
      <c r="J1900" s="16"/>
      <c r="K1900" s="16"/>
      <c r="L1900" s="16"/>
      <c r="M1900" s="16"/>
      <c r="N1900" s="16">
        <v>1</v>
      </c>
      <c r="O1900" s="16"/>
      <c r="P1900" s="17"/>
      <c r="Q1900" s="17"/>
      <c r="R1900" s="17"/>
      <c r="S1900" s="17"/>
      <c r="T1900" s="18">
        <v>1</v>
      </c>
      <c r="U1900" s="18"/>
      <c r="V1900" s="18"/>
      <c r="W1900" s="18"/>
      <c r="X1900" s="19"/>
      <c r="Y1900" s="19">
        <v>1</v>
      </c>
      <c r="Z1900" s="19"/>
      <c r="AA1900" s="19"/>
      <c r="AB1900" s="19"/>
      <c r="AC1900" s="19"/>
      <c r="AD1900" s="19"/>
      <c r="AE1900" s="19"/>
      <c r="AF1900" s="19"/>
      <c r="AG1900" s="19"/>
      <c r="AH1900" s="19"/>
      <c r="AI1900" s="19"/>
      <c r="AJ1900" s="17"/>
      <c r="AK1900" s="17"/>
      <c r="AL1900" s="17"/>
      <c r="AM1900" s="17"/>
      <c r="AN1900" s="17">
        <v>1</v>
      </c>
      <c r="AO1900" s="17"/>
      <c r="AP1900" s="17"/>
      <c r="AQ1900" s="17"/>
      <c r="AR1900" s="20"/>
      <c r="AS1900" s="20"/>
      <c r="AT1900" s="20"/>
      <c r="AU1900" s="20"/>
      <c r="AV1900" s="20"/>
      <c r="AW1900" s="20"/>
      <c r="AX1900" s="20"/>
      <c r="AY1900" s="20"/>
      <c r="AZ1900" s="20"/>
      <c r="BA1900" s="20"/>
      <c r="BB1900" s="20"/>
      <c r="BC1900" s="20"/>
      <c r="BD1900" s="16"/>
      <c r="BE1900" s="16"/>
      <c r="BF1900" s="16"/>
      <c r="BG1900" s="16"/>
      <c r="BH1900" s="16"/>
      <c r="BI1900" s="16"/>
      <c r="BJ1900" s="16"/>
      <c r="BK1900" s="16"/>
      <c r="BL1900" s="16"/>
      <c r="BM1900" s="16"/>
      <c r="BN1900" s="16"/>
      <c r="BO1900" s="16"/>
      <c r="BP1900" s="16"/>
      <c r="BQ1900" s="16"/>
      <c r="BR1900" s="16"/>
      <c r="BS1900" s="16"/>
      <c r="BT1900" s="16"/>
      <c r="BU1900" s="16"/>
      <c r="BV1900" s="16"/>
      <c r="BW1900" s="16"/>
      <c r="BX1900" s="16"/>
      <c r="BY1900" s="16"/>
      <c r="BZ1900" s="16"/>
      <c r="CA1900" s="16"/>
      <c r="CB1900" s="16"/>
      <c r="CC1900" s="16"/>
      <c r="CD1900" s="16"/>
      <c r="CE1900" s="16"/>
      <c r="CF1900" s="16"/>
      <c r="CG1900" s="19">
        <v>1</v>
      </c>
      <c r="CH1900" s="19"/>
      <c r="CI1900" s="19"/>
      <c r="CJ1900" s="19"/>
      <c r="CK1900" s="19"/>
      <c r="CL1900" s="19"/>
      <c r="CM1900" s="19"/>
      <c r="CN1900" s="19"/>
      <c r="CO1900" s="19"/>
      <c r="CP1900" s="19"/>
      <c r="CQ1900" s="19"/>
      <c r="CR1900" s="19"/>
    </row>
    <row r="1901" spans="1:96" ht="107" customHeight="1">
      <c r="A1901" s="11" cm="1">
        <f t="array" ref="A1901">SUMPRODUCT(--ISNUMBER(SEARCH({"stranding","stranded"},E1901)))</f>
        <v>0</v>
      </c>
      <c r="B1901" s="12">
        <v>2085</v>
      </c>
      <c r="C1901" s="30" t="s">
        <v>3879</v>
      </c>
      <c r="D1901" s="31">
        <v>2013</v>
      </c>
      <c r="E1901" s="15" t="s">
        <v>3880</v>
      </c>
      <c r="F1901" s="15" t="s">
        <v>7325</v>
      </c>
      <c r="G1901" s="15">
        <f t="shared" si="29"/>
        <v>3</v>
      </c>
      <c r="H1901" s="16"/>
      <c r="I1901" s="16"/>
      <c r="J1901" s="16"/>
      <c r="K1901" s="16"/>
      <c r="L1901" s="16"/>
      <c r="M1901" s="16"/>
      <c r="N1901" s="16"/>
      <c r="O1901" s="16"/>
      <c r="P1901" s="17">
        <v>1</v>
      </c>
      <c r="Q1901" s="17"/>
      <c r="R1901" s="17"/>
      <c r="S1901" s="17"/>
      <c r="T1901" s="18"/>
      <c r="U1901" s="18"/>
      <c r="V1901" s="18"/>
      <c r="W1901" s="18"/>
      <c r="X1901" s="19"/>
      <c r="Y1901" s="19">
        <v>1</v>
      </c>
      <c r="Z1901" s="19">
        <v>1</v>
      </c>
      <c r="AA1901" s="19"/>
      <c r="AB1901" s="19"/>
      <c r="AC1901" s="19"/>
      <c r="AD1901" s="19"/>
      <c r="AE1901" s="19"/>
      <c r="AF1901" s="19"/>
      <c r="AG1901" s="19"/>
      <c r="AH1901" s="19"/>
      <c r="AI1901" s="19"/>
      <c r="AJ1901" s="17"/>
      <c r="AK1901" s="17"/>
      <c r="AL1901" s="17"/>
      <c r="AM1901" s="17"/>
      <c r="AN1901" s="17"/>
      <c r="AO1901" s="17"/>
      <c r="AP1901" s="17"/>
      <c r="AQ1901" s="17"/>
      <c r="AR1901" s="20"/>
      <c r="AS1901" s="20"/>
      <c r="AT1901" s="20"/>
      <c r="AU1901" s="20"/>
      <c r="AV1901" s="20"/>
      <c r="AW1901" s="20"/>
      <c r="AX1901" s="20"/>
      <c r="AY1901" s="20"/>
      <c r="AZ1901" s="20"/>
      <c r="BA1901" s="20"/>
      <c r="BB1901" s="20"/>
      <c r="BC1901" s="20"/>
      <c r="BD1901" s="16"/>
      <c r="BE1901" s="16"/>
      <c r="BF1901" s="16"/>
      <c r="BG1901" s="16"/>
      <c r="BH1901" s="16"/>
      <c r="BI1901" s="16"/>
      <c r="BJ1901" s="16"/>
      <c r="BK1901" s="16"/>
      <c r="BL1901" s="16"/>
      <c r="BM1901" s="16"/>
      <c r="BN1901" s="16"/>
      <c r="BO1901" s="16"/>
      <c r="BP1901" s="16"/>
      <c r="BQ1901" s="16"/>
      <c r="BR1901" s="16"/>
      <c r="BS1901" s="16"/>
      <c r="BT1901" s="16"/>
      <c r="BU1901" s="16"/>
      <c r="BV1901" s="16"/>
      <c r="BW1901" s="16"/>
      <c r="BX1901" s="16"/>
      <c r="BY1901" s="16"/>
      <c r="BZ1901" s="16"/>
      <c r="CA1901" s="16"/>
      <c r="CB1901" s="16"/>
      <c r="CC1901" s="16"/>
      <c r="CD1901" s="16"/>
      <c r="CE1901" s="16"/>
      <c r="CF1901" s="16"/>
      <c r="CG1901" s="19"/>
      <c r="CH1901" s="19"/>
      <c r="CI1901" s="19"/>
      <c r="CJ1901" s="19"/>
      <c r="CK1901" s="19"/>
      <c r="CL1901" s="19"/>
      <c r="CM1901" s="19">
        <v>1</v>
      </c>
      <c r="CN1901" s="19"/>
      <c r="CO1901" s="19"/>
      <c r="CP1901" s="19"/>
      <c r="CQ1901" s="19"/>
      <c r="CR1901" s="19"/>
    </row>
    <row r="1902" spans="1:96" ht="107" customHeight="1">
      <c r="A1902" s="11" cm="1">
        <f t="array" ref="A1902">SUMPRODUCT(--ISNUMBER(SEARCH({"stranding","stranded"},E1902)))</f>
        <v>0</v>
      </c>
      <c r="B1902" s="12">
        <v>2086</v>
      </c>
      <c r="C1902" s="28" t="s">
        <v>3881</v>
      </c>
      <c r="D1902" s="29">
        <v>2013</v>
      </c>
      <c r="E1902" s="15" t="s">
        <v>3882</v>
      </c>
      <c r="F1902" s="15" t="s">
        <v>7326</v>
      </c>
      <c r="G1902" s="15">
        <f t="shared" si="29"/>
        <v>2</v>
      </c>
      <c r="H1902" s="16"/>
      <c r="I1902" s="16"/>
      <c r="J1902" s="16"/>
      <c r="K1902" s="16"/>
      <c r="L1902" s="16"/>
      <c r="M1902" s="16"/>
      <c r="N1902" s="16"/>
      <c r="O1902" s="16"/>
      <c r="P1902" s="17"/>
      <c r="Q1902" s="17"/>
      <c r="R1902" s="17"/>
      <c r="S1902" s="17"/>
      <c r="T1902" s="18"/>
      <c r="U1902" s="18"/>
      <c r="V1902" s="18"/>
      <c r="W1902" s="18"/>
      <c r="X1902" s="19"/>
      <c r="Y1902" s="19"/>
      <c r="Z1902" s="19"/>
      <c r="AA1902" s="19"/>
      <c r="AB1902" s="19"/>
      <c r="AC1902" s="19"/>
      <c r="AD1902" s="19"/>
      <c r="AE1902" s="19">
        <v>1</v>
      </c>
      <c r="AF1902" s="19"/>
      <c r="AG1902" s="19"/>
      <c r="AH1902" s="19"/>
      <c r="AI1902" s="19"/>
      <c r="AJ1902" s="17"/>
      <c r="AK1902" s="17"/>
      <c r="AL1902" s="17"/>
      <c r="AM1902" s="17"/>
      <c r="AN1902" s="17"/>
      <c r="AO1902" s="17"/>
      <c r="AP1902" s="17"/>
      <c r="AQ1902" s="17">
        <v>1</v>
      </c>
      <c r="AR1902" s="20"/>
      <c r="AS1902" s="20"/>
      <c r="AT1902" s="20"/>
      <c r="AU1902" s="20"/>
      <c r="AV1902" s="20"/>
      <c r="AW1902" s="20"/>
      <c r="AX1902" s="20"/>
      <c r="AY1902" s="20"/>
      <c r="AZ1902" s="20"/>
      <c r="BA1902" s="20"/>
      <c r="BB1902" s="20"/>
      <c r="BC1902" s="20"/>
      <c r="BD1902" s="16"/>
      <c r="BE1902" s="16"/>
      <c r="BF1902" s="16"/>
      <c r="BG1902" s="16"/>
      <c r="BH1902" s="16"/>
      <c r="BI1902" s="16"/>
      <c r="BJ1902" s="16"/>
      <c r="BK1902" s="16"/>
      <c r="BL1902" s="16"/>
      <c r="BM1902" s="16"/>
      <c r="BN1902" s="16"/>
      <c r="BO1902" s="16"/>
      <c r="BP1902" s="16"/>
      <c r="BQ1902" s="16"/>
      <c r="BR1902" s="16"/>
      <c r="BS1902" s="16"/>
      <c r="BT1902" s="16"/>
      <c r="BU1902" s="16"/>
      <c r="BV1902" s="16"/>
      <c r="BW1902" s="16"/>
      <c r="BX1902" s="16"/>
      <c r="BY1902" s="16"/>
      <c r="BZ1902" s="16"/>
      <c r="CA1902" s="16"/>
      <c r="CB1902" s="16"/>
      <c r="CC1902" s="16"/>
      <c r="CD1902" s="16"/>
      <c r="CE1902" s="16"/>
      <c r="CF1902" s="16"/>
      <c r="CG1902" s="19"/>
      <c r="CH1902" s="19"/>
      <c r="CI1902" s="19"/>
      <c r="CJ1902" s="19"/>
      <c r="CK1902" s="19"/>
      <c r="CL1902" s="19"/>
      <c r="CM1902" s="19">
        <v>1</v>
      </c>
      <c r="CN1902" s="19"/>
      <c r="CO1902" s="19"/>
      <c r="CP1902" s="19"/>
      <c r="CQ1902" s="19"/>
      <c r="CR1902" s="19"/>
    </row>
    <row r="1903" spans="1:96" ht="107" customHeight="1">
      <c r="A1903" s="11" cm="1">
        <f t="array" ref="A1903">SUMPRODUCT(--ISNUMBER(SEARCH({"stranding","stranded"},E1903)))</f>
        <v>0</v>
      </c>
      <c r="B1903" s="12">
        <v>2087</v>
      </c>
      <c r="C1903" s="30" t="s">
        <v>3883</v>
      </c>
      <c r="D1903" s="31">
        <v>2013</v>
      </c>
      <c r="E1903" s="15" t="s">
        <v>3884</v>
      </c>
      <c r="F1903" s="15" t="s">
        <v>6446</v>
      </c>
      <c r="G1903" s="15">
        <f t="shared" si="29"/>
        <v>7</v>
      </c>
      <c r="H1903" s="16"/>
      <c r="I1903" s="16">
        <v>1</v>
      </c>
      <c r="J1903" s="16">
        <v>1</v>
      </c>
      <c r="K1903" s="16"/>
      <c r="L1903" s="16"/>
      <c r="M1903" s="16"/>
      <c r="N1903" s="16"/>
      <c r="O1903" s="16"/>
      <c r="P1903" s="17"/>
      <c r="Q1903" s="17"/>
      <c r="R1903" s="17"/>
      <c r="S1903" s="17"/>
      <c r="T1903" s="18"/>
      <c r="U1903" s="18">
        <v>1</v>
      </c>
      <c r="V1903" s="18"/>
      <c r="W1903" s="18">
        <v>1</v>
      </c>
      <c r="X1903" s="19">
        <v>1</v>
      </c>
      <c r="Y1903" s="19">
        <v>1</v>
      </c>
      <c r="Z1903" s="19">
        <v>1</v>
      </c>
      <c r="AA1903" s="19"/>
      <c r="AB1903" s="19"/>
      <c r="AC1903" s="19"/>
      <c r="AD1903" s="19"/>
      <c r="AE1903" s="19"/>
      <c r="AF1903" s="19"/>
      <c r="AG1903" s="19"/>
      <c r="AH1903" s="19"/>
      <c r="AI1903" s="19"/>
      <c r="AJ1903" s="17"/>
      <c r="AK1903" s="17"/>
      <c r="AL1903" s="17"/>
      <c r="AM1903" s="17"/>
      <c r="AN1903" s="17"/>
      <c r="AO1903" s="17"/>
      <c r="AP1903" s="17"/>
      <c r="AQ1903" s="17"/>
      <c r="AR1903" s="20"/>
      <c r="AS1903" s="20"/>
      <c r="AT1903" s="20"/>
      <c r="AU1903" s="20"/>
      <c r="AV1903" s="20"/>
      <c r="AW1903" s="20"/>
      <c r="AX1903" s="20"/>
      <c r="AY1903" s="20"/>
      <c r="AZ1903" s="20"/>
      <c r="BA1903" s="20"/>
      <c r="BB1903" s="20"/>
      <c r="BC1903" s="20"/>
      <c r="BD1903" s="16"/>
      <c r="BE1903" s="16"/>
      <c r="BF1903" s="16"/>
      <c r="BG1903" s="16"/>
      <c r="BH1903" s="16"/>
      <c r="BI1903" s="16"/>
      <c r="BJ1903" s="16"/>
      <c r="BK1903" s="16"/>
      <c r="BL1903" s="16"/>
      <c r="BM1903" s="16"/>
      <c r="BN1903" s="16"/>
      <c r="BO1903" s="16"/>
      <c r="BP1903" s="16"/>
      <c r="BQ1903" s="16"/>
      <c r="BR1903" s="16"/>
      <c r="BS1903" s="16"/>
      <c r="BT1903" s="16"/>
      <c r="BU1903" s="16"/>
      <c r="BV1903" s="16">
        <v>1</v>
      </c>
      <c r="BW1903" s="16"/>
      <c r="BX1903" s="16"/>
      <c r="BY1903" s="16"/>
      <c r="BZ1903" s="16"/>
      <c r="CA1903" s="16"/>
      <c r="CB1903" s="16"/>
      <c r="CC1903" s="16"/>
      <c r="CD1903" s="16"/>
      <c r="CE1903" s="16">
        <v>1</v>
      </c>
      <c r="CF1903" s="16"/>
      <c r="CG1903" s="19"/>
      <c r="CH1903" s="19"/>
      <c r="CI1903" s="19"/>
      <c r="CJ1903" s="19"/>
      <c r="CK1903" s="19"/>
      <c r="CL1903" s="19"/>
      <c r="CM1903" s="19">
        <v>1</v>
      </c>
      <c r="CN1903" s="19"/>
      <c r="CO1903" s="19"/>
      <c r="CP1903" s="19"/>
      <c r="CQ1903" s="19"/>
      <c r="CR1903" s="19"/>
    </row>
    <row r="1904" spans="1:96" ht="107" customHeight="1">
      <c r="A1904" s="11" cm="1">
        <f t="array" ref="A1904">SUMPRODUCT(--ISNUMBER(SEARCH({"stranding","stranded"},E1904)))</f>
        <v>0</v>
      </c>
      <c r="B1904" s="12">
        <v>2088</v>
      </c>
      <c r="C1904" s="28" t="s">
        <v>3885</v>
      </c>
      <c r="D1904" s="29">
        <v>2013</v>
      </c>
      <c r="E1904" s="15" t="s">
        <v>3886</v>
      </c>
      <c r="F1904" s="15" t="s">
        <v>8081</v>
      </c>
      <c r="G1904" s="15">
        <f t="shared" si="29"/>
        <v>6</v>
      </c>
      <c r="H1904" s="16"/>
      <c r="I1904" s="16"/>
      <c r="J1904" s="16"/>
      <c r="K1904" s="16"/>
      <c r="L1904" s="16"/>
      <c r="M1904" s="16"/>
      <c r="N1904" s="16">
        <v>1</v>
      </c>
      <c r="O1904" s="16"/>
      <c r="P1904" s="17"/>
      <c r="Q1904" s="17"/>
      <c r="R1904" s="17">
        <v>1</v>
      </c>
      <c r="S1904" s="17"/>
      <c r="T1904" s="18"/>
      <c r="U1904" s="18">
        <v>1</v>
      </c>
      <c r="V1904" s="18"/>
      <c r="W1904" s="18"/>
      <c r="X1904" s="19">
        <v>1</v>
      </c>
      <c r="Y1904" s="19">
        <v>1</v>
      </c>
      <c r="Z1904" s="19">
        <v>1</v>
      </c>
      <c r="AA1904" s="19"/>
      <c r="AB1904" s="19"/>
      <c r="AC1904" s="19"/>
      <c r="AD1904" s="19"/>
      <c r="AE1904" s="19"/>
      <c r="AF1904" s="19"/>
      <c r="AG1904" s="19"/>
      <c r="AH1904" s="19"/>
      <c r="AI1904" s="19"/>
      <c r="AJ1904" s="17"/>
      <c r="AK1904" s="17"/>
      <c r="AL1904" s="17"/>
      <c r="AM1904" s="17"/>
      <c r="AN1904" s="17"/>
      <c r="AO1904" s="17"/>
      <c r="AP1904" s="17"/>
      <c r="AQ1904" s="17"/>
      <c r="AR1904" s="20"/>
      <c r="AS1904" s="20"/>
      <c r="AT1904" s="20"/>
      <c r="AU1904" s="20"/>
      <c r="AV1904" s="20"/>
      <c r="AW1904" s="20"/>
      <c r="AX1904" s="20"/>
      <c r="AY1904" s="20"/>
      <c r="AZ1904" s="20"/>
      <c r="BA1904" s="20"/>
      <c r="BB1904" s="20"/>
      <c r="BC1904" s="20"/>
      <c r="BD1904" s="16"/>
      <c r="BE1904" s="16"/>
      <c r="BF1904" s="16"/>
      <c r="BG1904" s="16"/>
      <c r="BH1904" s="16"/>
      <c r="BI1904" s="16"/>
      <c r="BJ1904" s="16"/>
      <c r="BK1904" s="16"/>
      <c r="BL1904" s="16"/>
      <c r="BM1904" s="16"/>
      <c r="BN1904" s="16"/>
      <c r="BO1904" s="16"/>
      <c r="BP1904" s="16"/>
      <c r="BQ1904" s="16"/>
      <c r="BR1904" s="16"/>
      <c r="BS1904" s="16"/>
      <c r="BT1904" s="16"/>
      <c r="BU1904" s="16"/>
      <c r="BV1904" s="16"/>
      <c r="BW1904" s="16"/>
      <c r="BX1904" s="16"/>
      <c r="BY1904" s="16"/>
      <c r="BZ1904" s="16"/>
      <c r="CA1904" s="16"/>
      <c r="CB1904" s="16"/>
      <c r="CC1904" s="16"/>
      <c r="CD1904" s="16">
        <v>1</v>
      </c>
      <c r="CE1904" s="16"/>
      <c r="CF1904" s="16"/>
      <c r="CG1904" s="19"/>
      <c r="CH1904" s="19"/>
      <c r="CI1904" s="19"/>
      <c r="CJ1904" s="19"/>
      <c r="CK1904" s="19"/>
      <c r="CL1904" s="19">
        <v>1</v>
      </c>
      <c r="CM1904" s="19"/>
      <c r="CN1904" s="19"/>
      <c r="CO1904" s="19"/>
      <c r="CP1904" s="19"/>
      <c r="CQ1904" s="19"/>
      <c r="CR1904" s="19"/>
    </row>
    <row r="1905" spans="1:96" ht="107" customHeight="1">
      <c r="A1905" s="11" cm="1">
        <f t="array" ref="A1905">SUMPRODUCT(--ISNUMBER(SEARCH({"stranding","stranded"},E1905)))</f>
        <v>0</v>
      </c>
      <c r="B1905" s="12">
        <v>2089</v>
      </c>
      <c r="C1905" s="30" t="s">
        <v>3887</v>
      </c>
      <c r="D1905" s="31">
        <v>2013</v>
      </c>
      <c r="E1905" s="15" t="s">
        <v>3888</v>
      </c>
      <c r="F1905" s="15" t="s">
        <v>8082</v>
      </c>
      <c r="G1905" s="15">
        <f t="shared" si="29"/>
        <v>6</v>
      </c>
      <c r="H1905" s="16"/>
      <c r="I1905" s="16"/>
      <c r="J1905" s="16">
        <v>1</v>
      </c>
      <c r="K1905" s="16"/>
      <c r="L1905" s="16"/>
      <c r="M1905" s="16"/>
      <c r="N1905" s="16"/>
      <c r="O1905" s="16"/>
      <c r="P1905" s="17"/>
      <c r="Q1905" s="17"/>
      <c r="R1905" s="17">
        <v>1</v>
      </c>
      <c r="S1905" s="17"/>
      <c r="T1905" s="18"/>
      <c r="U1905" s="18">
        <v>1</v>
      </c>
      <c r="V1905" s="18"/>
      <c r="W1905" s="18"/>
      <c r="X1905" s="19">
        <v>1</v>
      </c>
      <c r="Y1905" s="19">
        <v>1</v>
      </c>
      <c r="Z1905" s="19"/>
      <c r="AA1905" s="19"/>
      <c r="AB1905" s="19"/>
      <c r="AC1905" s="19"/>
      <c r="AD1905" s="19"/>
      <c r="AE1905" s="19"/>
      <c r="AF1905" s="19"/>
      <c r="AG1905" s="19"/>
      <c r="AH1905" s="19"/>
      <c r="AI1905" s="19"/>
      <c r="AJ1905" s="17"/>
      <c r="AK1905" s="17"/>
      <c r="AL1905" s="17"/>
      <c r="AM1905" s="17"/>
      <c r="AN1905" s="17"/>
      <c r="AO1905" s="17"/>
      <c r="AP1905" s="17"/>
      <c r="AQ1905" s="17"/>
      <c r="AR1905" s="20"/>
      <c r="AS1905" s="20"/>
      <c r="AT1905" s="20"/>
      <c r="AU1905" s="20"/>
      <c r="AV1905" s="20"/>
      <c r="AW1905" s="20"/>
      <c r="AX1905" s="20"/>
      <c r="AY1905" s="20"/>
      <c r="AZ1905" s="20"/>
      <c r="BA1905" s="20"/>
      <c r="BB1905" s="20"/>
      <c r="BC1905" s="20"/>
      <c r="BD1905" s="16"/>
      <c r="BE1905" s="16"/>
      <c r="BF1905" s="16"/>
      <c r="BG1905" s="16"/>
      <c r="BH1905" s="16"/>
      <c r="BI1905" s="16"/>
      <c r="BJ1905" s="16"/>
      <c r="BK1905" s="16"/>
      <c r="BL1905" s="16"/>
      <c r="BM1905" s="16"/>
      <c r="BN1905" s="16"/>
      <c r="BO1905" s="16"/>
      <c r="BP1905" s="16"/>
      <c r="BQ1905" s="16"/>
      <c r="BR1905" s="16"/>
      <c r="BS1905" s="16"/>
      <c r="BT1905" s="16"/>
      <c r="BU1905" s="16"/>
      <c r="BV1905" s="16">
        <v>1</v>
      </c>
      <c r="BW1905" s="16"/>
      <c r="BX1905" s="16"/>
      <c r="BY1905" s="16"/>
      <c r="BZ1905" s="16"/>
      <c r="CA1905" s="16"/>
      <c r="CB1905" s="16"/>
      <c r="CC1905" s="16"/>
      <c r="CD1905" s="16">
        <v>1</v>
      </c>
      <c r="CE1905" s="16"/>
      <c r="CF1905" s="16"/>
      <c r="CG1905" s="19"/>
      <c r="CH1905" s="19"/>
      <c r="CI1905" s="19"/>
      <c r="CJ1905" s="19"/>
      <c r="CK1905" s="19">
        <v>1</v>
      </c>
      <c r="CL1905" s="19"/>
      <c r="CM1905" s="19"/>
      <c r="CN1905" s="19"/>
      <c r="CO1905" s="19"/>
      <c r="CP1905" s="19"/>
      <c r="CQ1905" s="19"/>
      <c r="CR1905" s="19"/>
    </row>
    <row r="1906" spans="1:96" ht="107" customHeight="1">
      <c r="A1906" s="11" cm="1">
        <f t="array" ref="A1906">SUMPRODUCT(--ISNUMBER(SEARCH({"stranding","stranded"},E1906)))</f>
        <v>0</v>
      </c>
      <c r="B1906" s="12">
        <v>2090</v>
      </c>
      <c r="C1906" s="28" t="s">
        <v>3889</v>
      </c>
      <c r="D1906" s="29">
        <v>2013</v>
      </c>
      <c r="E1906" s="15" t="s">
        <v>3890</v>
      </c>
      <c r="F1906" s="15" t="s">
        <v>8083</v>
      </c>
      <c r="G1906" s="15">
        <f t="shared" si="29"/>
        <v>8</v>
      </c>
      <c r="H1906" s="16"/>
      <c r="I1906" s="16"/>
      <c r="J1906" s="16">
        <v>1</v>
      </c>
      <c r="K1906" s="16"/>
      <c r="L1906" s="16">
        <v>1</v>
      </c>
      <c r="M1906" s="16"/>
      <c r="N1906" s="16"/>
      <c r="O1906" s="16"/>
      <c r="P1906" s="17"/>
      <c r="Q1906" s="17"/>
      <c r="R1906" s="17">
        <v>1</v>
      </c>
      <c r="S1906" s="17"/>
      <c r="T1906" s="18"/>
      <c r="U1906" s="18">
        <v>1</v>
      </c>
      <c r="V1906" s="18"/>
      <c r="W1906" s="18">
        <v>1</v>
      </c>
      <c r="X1906" s="19">
        <v>1</v>
      </c>
      <c r="Y1906" s="19">
        <v>1</v>
      </c>
      <c r="Z1906" s="19">
        <v>1</v>
      </c>
      <c r="AA1906" s="19"/>
      <c r="AB1906" s="19"/>
      <c r="AC1906" s="19">
        <v>1</v>
      </c>
      <c r="AD1906" s="19"/>
      <c r="AE1906" s="19"/>
      <c r="AF1906" s="19"/>
      <c r="AG1906" s="19"/>
      <c r="AH1906" s="19"/>
      <c r="AI1906" s="19"/>
      <c r="AJ1906" s="17"/>
      <c r="AK1906" s="17"/>
      <c r="AL1906" s="17"/>
      <c r="AM1906" s="17"/>
      <c r="AN1906" s="17"/>
      <c r="AO1906" s="17"/>
      <c r="AP1906" s="17"/>
      <c r="AQ1906" s="17"/>
      <c r="AR1906" s="20"/>
      <c r="AS1906" s="20"/>
      <c r="AT1906" s="20"/>
      <c r="AU1906" s="20"/>
      <c r="AV1906" s="20"/>
      <c r="AW1906" s="20"/>
      <c r="AX1906" s="20"/>
      <c r="AY1906" s="20"/>
      <c r="AZ1906" s="20"/>
      <c r="BA1906" s="20"/>
      <c r="BB1906" s="20"/>
      <c r="BC1906" s="20"/>
      <c r="BD1906" s="16"/>
      <c r="BE1906" s="16"/>
      <c r="BF1906" s="16"/>
      <c r="BG1906" s="16"/>
      <c r="BH1906" s="16"/>
      <c r="BI1906" s="16"/>
      <c r="BJ1906" s="16"/>
      <c r="BK1906" s="16"/>
      <c r="BL1906" s="16"/>
      <c r="BM1906" s="16"/>
      <c r="BN1906" s="16"/>
      <c r="BO1906" s="16"/>
      <c r="BP1906" s="16"/>
      <c r="BQ1906" s="16"/>
      <c r="BR1906" s="16"/>
      <c r="BS1906" s="16"/>
      <c r="BT1906" s="16"/>
      <c r="BU1906" s="16"/>
      <c r="BV1906" s="16"/>
      <c r="BW1906" s="16"/>
      <c r="BX1906" s="16"/>
      <c r="BY1906" s="16"/>
      <c r="BZ1906" s="16"/>
      <c r="CA1906" s="16"/>
      <c r="CB1906" s="16"/>
      <c r="CC1906" s="16"/>
      <c r="CD1906" s="16">
        <v>1</v>
      </c>
      <c r="CE1906" s="16"/>
      <c r="CF1906" s="16"/>
      <c r="CG1906" s="19"/>
      <c r="CH1906" s="19"/>
      <c r="CI1906" s="19"/>
      <c r="CJ1906" s="19"/>
      <c r="CK1906" s="19"/>
      <c r="CL1906" s="19"/>
      <c r="CM1906" s="19">
        <v>1</v>
      </c>
      <c r="CN1906" s="19"/>
      <c r="CO1906" s="19"/>
      <c r="CP1906" s="19"/>
      <c r="CQ1906" s="19"/>
      <c r="CR1906" s="19"/>
    </row>
    <row r="1907" spans="1:96" ht="107" customHeight="1">
      <c r="A1907" s="11" cm="1">
        <f t="array" ref="A1907">SUMPRODUCT(--ISNUMBER(SEARCH({"stranding","stranded"},E1907)))</f>
        <v>0</v>
      </c>
      <c r="B1907" s="12">
        <v>2091</v>
      </c>
      <c r="C1907" s="30" t="s">
        <v>3891</v>
      </c>
      <c r="D1907" s="31">
        <v>2013</v>
      </c>
      <c r="E1907" s="15" t="s">
        <v>3892</v>
      </c>
      <c r="F1907" s="15" t="s">
        <v>8084</v>
      </c>
      <c r="G1907" s="15">
        <f t="shared" si="29"/>
        <v>8</v>
      </c>
      <c r="H1907" s="16"/>
      <c r="I1907" s="16"/>
      <c r="J1907" s="16">
        <v>1</v>
      </c>
      <c r="K1907" s="16"/>
      <c r="L1907" s="16"/>
      <c r="M1907" s="16"/>
      <c r="N1907" s="16"/>
      <c r="O1907" s="16"/>
      <c r="P1907" s="17"/>
      <c r="Q1907" s="17"/>
      <c r="R1907" s="17"/>
      <c r="S1907" s="17"/>
      <c r="T1907" s="18"/>
      <c r="U1907" s="18">
        <v>1</v>
      </c>
      <c r="V1907" s="18">
        <v>1</v>
      </c>
      <c r="W1907" s="18">
        <v>1</v>
      </c>
      <c r="X1907" s="19">
        <v>1</v>
      </c>
      <c r="Y1907" s="19">
        <v>1</v>
      </c>
      <c r="Z1907" s="19">
        <v>1</v>
      </c>
      <c r="AA1907" s="19"/>
      <c r="AB1907" s="19"/>
      <c r="AC1907" s="19"/>
      <c r="AD1907" s="19"/>
      <c r="AE1907" s="19"/>
      <c r="AF1907" s="19"/>
      <c r="AG1907" s="19"/>
      <c r="AH1907" s="19"/>
      <c r="AI1907" s="19"/>
      <c r="AJ1907" s="17"/>
      <c r="AK1907" s="17"/>
      <c r="AL1907" s="17"/>
      <c r="AM1907" s="17"/>
      <c r="AN1907" s="17"/>
      <c r="AO1907" s="17"/>
      <c r="AP1907" s="17"/>
      <c r="AQ1907" s="17"/>
      <c r="AR1907" s="20"/>
      <c r="AS1907" s="20"/>
      <c r="AT1907" s="20"/>
      <c r="AU1907" s="20"/>
      <c r="AV1907" s="20"/>
      <c r="AW1907" s="20"/>
      <c r="AX1907" s="20"/>
      <c r="AY1907" s="20"/>
      <c r="AZ1907" s="20"/>
      <c r="BA1907" s="20"/>
      <c r="BB1907" s="20"/>
      <c r="BC1907" s="20"/>
      <c r="BD1907" s="16"/>
      <c r="BE1907" s="16"/>
      <c r="BF1907" s="16"/>
      <c r="BG1907" s="16"/>
      <c r="BH1907" s="16"/>
      <c r="BI1907" s="16"/>
      <c r="BJ1907" s="16"/>
      <c r="BK1907" s="16"/>
      <c r="BL1907" s="16"/>
      <c r="BM1907" s="16"/>
      <c r="BN1907" s="16"/>
      <c r="BO1907" s="16"/>
      <c r="BP1907" s="16"/>
      <c r="BQ1907" s="16"/>
      <c r="BR1907" s="16"/>
      <c r="BS1907" s="16"/>
      <c r="BT1907" s="16"/>
      <c r="BU1907" s="16"/>
      <c r="BV1907" s="16"/>
      <c r="BW1907" s="16"/>
      <c r="BX1907" s="16"/>
      <c r="BY1907" s="16"/>
      <c r="BZ1907" s="16"/>
      <c r="CA1907" s="16">
        <v>1</v>
      </c>
      <c r="CB1907" s="16"/>
      <c r="CC1907" s="16"/>
      <c r="CD1907" s="16">
        <v>1</v>
      </c>
      <c r="CE1907" s="16"/>
      <c r="CF1907" s="16"/>
      <c r="CG1907" s="19"/>
      <c r="CH1907" s="19"/>
      <c r="CI1907" s="19"/>
      <c r="CJ1907" s="19">
        <v>1</v>
      </c>
      <c r="CK1907" s="19"/>
      <c r="CL1907" s="19"/>
      <c r="CM1907" s="19"/>
      <c r="CN1907" s="19"/>
      <c r="CO1907" s="19"/>
      <c r="CP1907" s="19"/>
      <c r="CQ1907" s="19"/>
      <c r="CR1907" s="19"/>
    </row>
    <row r="1908" spans="1:96" ht="107" customHeight="1">
      <c r="A1908" s="11" cm="1">
        <f t="array" ref="A1908">SUMPRODUCT(--ISNUMBER(SEARCH({"stranding","stranded"},E1908)))</f>
        <v>0</v>
      </c>
      <c r="B1908" s="12">
        <v>2092</v>
      </c>
      <c r="C1908" s="28" t="s">
        <v>3893</v>
      </c>
      <c r="D1908" s="29">
        <v>2013</v>
      </c>
      <c r="E1908" s="15" t="s">
        <v>3894</v>
      </c>
      <c r="F1908" s="15" t="s">
        <v>7327</v>
      </c>
      <c r="G1908" s="15">
        <f t="shared" si="29"/>
        <v>4</v>
      </c>
      <c r="H1908" s="16"/>
      <c r="I1908" s="16"/>
      <c r="J1908" s="16"/>
      <c r="K1908" s="16"/>
      <c r="L1908" s="16"/>
      <c r="M1908" s="16"/>
      <c r="N1908" s="16"/>
      <c r="O1908" s="16"/>
      <c r="P1908" s="17"/>
      <c r="Q1908" s="17"/>
      <c r="R1908" s="17"/>
      <c r="S1908" s="17"/>
      <c r="T1908" s="18"/>
      <c r="U1908" s="18">
        <v>1</v>
      </c>
      <c r="V1908" s="18"/>
      <c r="W1908" s="18"/>
      <c r="X1908" s="19"/>
      <c r="Y1908" s="19">
        <v>1</v>
      </c>
      <c r="Z1908" s="19">
        <v>1</v>
      </c>
      <c r="AA1908" s="19"/>
      <c r="AB1908" s="19"/>
      <c r="AC1908" s="19"/>
      <c r="AD1908" s="19"/>
      <c r="AE1908" s="19"/>
      <c r="AF1908" s="19"/>
      <c r="AG1908" s="19"/>
      <c r="AH1908" s="19"/>
      <c r="AI1908" s="19"/>
      <c r="AJ1908" s="17"/>
      <c r="AK1908" s="17"/>
      <c r="AL1908" s="17"/>
      <c r="AM1908" s="17"/>
      <c r="AN1908" s="17"/>
      <c r="AO1908" s="17"/>
      <c r="AP1908" s="17"/>
      <c r="AQ1908" s="17"/>
      <c r="AR1908" s="20"/>
      <c r="AS1908" s="20"/>
      <c r="AT1908" s="20"/>
      <c r="AU1908" s="20"/>
      <c r="AV1908" s="20"/>
      <c r="AW1908" s="20"/>
      <c r="AX1908" s="20"/>
      <c r="AY1908" s="20"/>
      <c r="AZ1908" s="20"/>
      <c r="BA1908" s="20"/>
      <c r="BB1908" s="20"/>
      <c r="BC1908" s="20"/>
      <c r="BD1908" s="16"/>
      <c r="BE1908" s="16"/>
      <c r="BF1908" s="16"/>
      <c r="BG1908" s="16"/>
      <c r="BH1908" s="16"/>
      <c r="BI1908" s="16"/>
      <c r="BJ1908" s="16"/>
      <c r="BK1908" s="16"/>
      <c r="BL1908" s="16"/>
      <c r="BM1908" s="16"/>
      <c r="BN1908" s="16"/>
      <c r="BO1908" s="16"/>
      <c r="BP1908" s="16"/>
      <c r="BQ1908" s="16"/>
      <c r="BR1908" s="16"/>
      <c r="BS1908" s="16"/>
      <c r="BT1908" s="16"/>
      <c r="BU1908" s="16"/>
      <c r="BV1908" s="16"/>
      <c r="BW1908" s="16"/>
      <c r="BX1908" s="16"/>
      <c r="BY1908" s="16"/>
      <c r="BZ1908" s="16"/>
      <c r="CA1908" s="16"/>
      <c r="CB1908" s="16"/>
      <c r="CC1908" s="16">
        <v>1</v>
      </c>
      <c r="CD1908" s="16"/>
      <c r="CE1908" s="16"/>
      <c r="CF1908" s="16"/>
      <c r="CG1908" s="19"/>
      <c r="CH1908" s="19"/>
      <c r="CI1908" s="19">
        <v>1</v>
      </c>
      <c r="CJ1908" s="19"/>
      <c r="CK1908" s="19"/>
      <c r="CL1908" s="19"/>
      <c r="CM1908" s="19"/>
      <c r="CN1908" s="19"/>
      <c r="CO1908" s="19"/>
      <c r="CP1908" s="19"/>
      <c r="CQ1908" s="19"/>
      <c r="CR1908" s="19"/>
    </row>
    <row r="1909" spans="1:96" ht="107" customHeight="1">
      <c r="A1909" s="11" cm="1">
        <f t="array" ref="A1909">SUMPRODUCT(--ISNUMBER(SEARCH({"stranding","stranded"},E1909)))</f>
        <v>0</v>
      </c>
      <c r="B1909" s="12">
        <v>2093</v>
      </c>
      <c r="C1909" s="30" t="s">
        <v>3895</v>
      </c>
      <c r="D1909" s="31">
        <v>2013</v>
      </c>
      <c r="E1909" s="15" t="s">
        <v>3896</v>
      </c>
      <c r="F1909" s="15" t="s">
        <v>7328</v>
      </c>
      <c r="G1909" s="15">
        <f t="shared" si="29"/>
        <v>6</v>
      </c>
      <c r="H1909" s="16"/>
      <c r="I1909" s="16"/>
      <c r="J1909" s="16">
        <v>1</v>
      </c>
      <c r="K1909" s="16"/>
      <c r="L1909" s="16"/>
      <c r="M1909" s="16"/>
      <c r="N1909" s="16"/>
      <c r="O1909" s="16"/>
      <c r="P1909" s="17"/>
      <c r="Q1909" s="17"/>
      <c r="R1909" s="17"/>
      <c r="S1909" s="17"/>
      <c r="T1909" s="18"/>
      <c r="U1909" s="18">
        <v>1</v>
      </c>
      <c r="V1909" s="18"/>
      <c r="W1909" s="18">
        <v>1</v>
      </c>
      <c r="X1909" s="19">
        <v>1</v>
      </c>
      <c r="Y1909" s="19"/>
      <c r="Z1909" s="19"/>
      <c r="AA1909" s="19"/>
      <c r="AB1909" s="19"/>
      <c r="AC1909" s="19"/>
      <c r="AD1909" s="19"/>
      <c r="AE1909" s="19">
        <v>1</v>
      </c>
      <c r="AF1909" s="19">
        <v>1</v>
      </c>
      <c r="AG1909" s="19"/>
      <c r="AH1909" s="19"/>
      <c r="AI1909" s="19"/>
      <c r="AJ1909" s="17"/>
      <c r="AK1909" s="17"/>
      <c r="AL1909" s="17"/>
      <c r="AM1909" s="17"/>
      <c r="AN1909" s="17"/>
      <c r="AO1909" s="17"/>
      <c r="AP1909" s="17"/>
      <c r="AQ1909" s="17"/>
      <c r="AR1909" s="20"/>
      <c r="AS1909" s="20"/>
      <c r="AT1909" s="20"/>
      <c r="AU1909" s="20"/>
      <c r="AV1909" s="20"/>
      <c r="AW1909" s="20"/>
      <c r="AX1909" s="20"/>
      <c r="AY1909" s="20"/>
      <c r="AZ1909" s="20"/>
      <c r="BA1909" s="20"/>
      <c r="BB1909" s="20"/>
      <c r="BC1909" s="20"/>
      <c r="BD1909" s="16"/>
      <c r="BE1909" s="16"/>
      <c r="BF1909" s="16"/>
      <c r="BG1909" s="16"/>
      <c r="BH1909" s="16"/>
      <c r="BI1909" s="16"/>
      <c r="BJ1909" s="16"/>
      <c r="BK1909" s="16"/>
      <c r="BL1909" s="16"/>
      <c r="BM1909" s="16"/>
      <c r="BN1909" s="16"/>
      <c r="BO1909" s="16"/>
      <c r="BP1909" s="16"/>
      <c r="BQ1909" s="16"/>
      <c r="BR1909" s="16"/>
      <c r="BS1909" s="16"/>
      <c r="BT1909" s="16">
        <v>1</v>
      </c>
      <c r="BU1909" s="16"/>
      <c r="BV1909" s="16"/>
      <c r="BW1909" s="16"/>
      <c r="BX1909" s="16"/>
      <c r="BY1909" s="16"/>
      <c r="BZ1909" s="16"/>
      <c r="CA1909" s="16"/>
      <c r="CB1909" s="16"/>
      <c r="CC1909" s="16"/>
      <c r="CD1909" s="16"/>
      <c r="CE1909" s="16"/>
      <c r="CF1909" s="16"/>
      <c r="CG1909" s="19"/>
      <c r="CH1909" s="19"/>
      <c r="CI1909" s="19"/>
      <c r="CJ1909" s="19"/>
      <c r="CK1909" s="19">
        <v>1</v>
      </c>
      <c r="CL1909" s="19"/>
      <c r="CM1909" s="19"/>
      <c r="CN1909" s="19"/>
      <c r="CO1909" s="19"/>
      <c r="CP1909" s="19"/>
      <c r="CQ1909" s="19"/>
      <c r="CR1909" s="19"/>
    </row>
    <row r="1910" spans="1:96" ht="107" customHeight="1">
      <c r="A1910" s="11" cm="1">
        <f t="array" ref="A1910">SUMPRODUCT(--ISNUMBER(SEARCH({"stranding","stranded"},E1910)))</f>
        <v>0</v>
      </c>
      <c r="B1910" s="12">
        <v>2094</v>
      </c>
      <c r="C1910" s="28" t="s">
        <v>3897</v>
      </c>
      <c r="D1910" s="29">
        <v>2013</v>
      </c>
      <c r="E1910" s="15" t="s">
        <v>3898</v>
      </c>
      <c r="F1910" s="15" t="s">
        <v>7329</v>
      </c>
      <c r="G1910" s="15">
        <f t="shared" si="29"/>
        <v>3</v>
      </c>
      <c r="H1910" s="16"/>
      <c r="I1910" s="16"/>
      <c r="J1910" s="16">
        <v>1</v>
      </c>
      <c r="K1910" s="16"/>
      <c r="L1910" s="16"/>
      <c r="M1910" s="16"/>
      <c r="N1910" s="16"/>
      <c r="O1910" s="16"/>
      <c r="P1910" s="17"/>
      <c r="Q1910" s="17"/>
      <c r="R1910" s="17"/>
      <c r="S1910" s="17"/>
      <c r="T1910" s="18"/>
      <c r="U1910" s="18">
        <v>1</v>
      </c>
      <c r="V1910" s="18"/>
      <c r="W1910" s="18"/>
      <c r="X1910" s="19"/>
      <c r="Y1910" s="19">
        <v>1</v>
      </c>
      <c r="Z1910" s="19"/>
      <c r="AA1910" s="19"/>
      <c r="AB1910" s="19"/>
      <c r="AC1910" s="19"/>
      <c r="AD1910" s="19"/>
      <c r="AE1910" s="19"/>
      <c r="AF1910" s="19"/>
      <c r="AG1910" s="19"/>
      <c r="AH1910" s="19"/>
      <c r="AI1910" s="19"/>
      <c r="AJ1910" s="17"/>
      <c r="AK1910" s="17"/>
      <c r="AL1910" s="17"/>
      <c r="AM1910" s="17"/>
      <c r="AN1910" s="17"/>
      <c r="AO1910" s="17"/>
      <c r="AP1910" s="17"/>
      <c r="AQ1910" s="17"/>
      <c r="AR1910" s="20"/>
      <c r="AS1910" s="20"/>
      <c r="AT1910" s="20"/>
      <c r="AU1910" s="20"/>
      <c r="AV1910" s="20"/>
      <c r="AW1910" s="20"/>
      <c r="AX1910" s="20"/>
      <c r="AY1910" s="20"/>
      <c r="AZ1910" s="20"/>
      <c r="BA1910" s="20"/>
      <c r="BB1910" s="20"/>
      <c r="BC1910" s="20"/>
      <c r="BD1910" s="16"/>
      <c r="BE1910" s="16"/>
      <c r="BF1910" s="16"/>
      <c r="BG1910" s="16"/>
      <c r="BH1910" s="16"/>
      <c r="BI1910" s="16"/>
      <c r="BJ1910" s="16"/>
      <c r="BK1910" s="16"/>
      <c r="BL1910" s="16"/>
      <c r="BM1910" s="16"/>
      <c r="BN1910" s="16"/>
      <c r="BO1910" s="16"/>
      <c r="BP1910" s="16"/>
      <c r="BQ1910" s="16"/>
      <c r="BR1910" s="16"/>
      <c r="BS1910" s="16"/>
      <c r="BT1910" s="16"/>
      <c r="BU1910" s="16"/>
      <c r="BV1910" s="16"/>
      <c r="BW1910" s="16"/>
      <c r="BX1910" s="16"/>
      <c r="BY1910" s="16"/>
      <c r="BZ1910" s="16"/>
      <c r="CA1910" s="16"/>
      <c r="CB1910" s="16"/>
      <c r="CC1910" s="16">
        <v>1</v>
      </c>
      <c r="CD1910" s="16"/>
      <c r="CE1910" s="16"/>
      <c r="CF1910" s="16"/>
      <c r="CG1910" s="19"/>
      <c r="CH1910" s="19"/>
      <c r="CI1910" s="19"/>
      <c r="CJ1910" s="19"/>
      <c r="CK1910" s="19"/>
      <c r="CL1910" s="19">
        <v>1</v>
      </c>
      <c r="CM1910" s="19"/>
      <c r="CN1910" s="19"/>
      <c r="CO1910" s="19"/>
      <c r="CP1910" s="19"/>
      <c r="CQ1910" s="19"/>
      <c r="CR1910" s="19"/>
    </row>
    <row r="1911" spans="1:96" ht="107" customHeight="1">
      <c r="A1911" s="11" cm="1">
        <f t="array" ref="A1911">SUMPRODUCT(--ISNUMBER(SEARCH({"stranding","stranded"},E1911)))</f>
        <v>0</v>
      </c>
      <c r="B1911" s="12">
        <v>2095</v>
      </c>
      <c r="C1911" s="30" t="s">
        <v>3899</v>
      </c>
      <c r="D1911" s="31">
        <v>2013</v>
      </c>
      <c r="E1911" s="15" t="s">
        <v>3900</v>
      </c>
      <c r="F1911" s="15" t="s">
        <v>7330</v>
      </c>
      <c r="G1911" s="15">
        <f t="shared" si="29"/>
        <v>7</v>
      </c>
      <c r="H1911" s="16"/>
      <c r="I1911" s="16"/>
      <c r="J1911" s="16"/>
      <c r="K1911" s="16"/>
      <c r="L1911" s="16">
        <v>1</v>
      </c>
      <c r="M1911" s="16"/>
      <c r="N1911" s="16"/>
      <c r="O1911" s="16"/>
      <c r="P1911" s="17">
        <v>1</v>
      </c>
      <c r="Q1911" s="17"/>
      <c r="R1911" s="17"/>
      <c r="S1911" s="17"/>
      <c r="T1911" s="18"/>
      <c r="U1911" s="18">
        <v>1</v>
      </c>
      <c r="V1911" s="18"/>
      <c r="W1911" s="18">
        <v>1</v>
      </c>
      <c r="X1911" s="19"/>
      <c r="Y1911" s="19">
        <v>1</v>
      </c>
      <c r="Z1911" s="19">
        <v>1</v>
      </c>
      <c r="AA1911" s="19"/>
      <c r="AB1911" s="19"/>
      <c r="AC1911" s="19"/>
      <c r="AD1911" s="19"/>
      <c r="AE1911" s="19"/>
      <c r="AF1911" s="19"/>
      <c r="AG1911" s="19"/>
      <c r="AH1911" s="19"/>
      <c r="AI1911" s="19"/>
      <c r="AJ1911" s="17"/>
      <c r="AK1911" s="17"/>
      <c r="AL1911" s="17"/>
      <c r="AM1911" s="17"/>
      <c r="AN1911" s="17"/>
      <c r="AO1911" s="17"/>
      <c r="AP1911" s="17"/>
      <c r="AQ1911" s="17"/>
      <c r="AR1911" s="20"/>
      <c r="AS1911" s="20"/>
      <c r="AT1911" s="20"/>
      <c r="AU1911" s="20"/>
      <c r="AV1911" s="20"/>
      <c r="AW1911" s="20"/>
      <c r="AX1911" s="20"/>
      <c r="AY1911" s="20"/>
      <c r="AZ1911" s="20"/>
      <c r="BA1911" s="20"/>
      <c r="BB1911" s="20"/>
      <c r="BC1911" s="20"/>
      <c r="BD1911" s="16"/>
      <c r="BE1911" s="16"/>
      <c r="BF1911" s="16"/>
      <c r="BG1911" s="16"/>
      <c r="BH1911" s="16"/>
      <c r="BI1911" s="16"/>
      <c r="BJ1911" s="16"/>
      <c r="BK1911" s="16"/>
      <c r="BL1911" s="16"/>
      <c r="BM1911" s="16"/>
      <c r="BN1911" s="16"/>
      <c r="BO1911" s="16"/>
      <c r="BP1911" s="16"/>
      <c r="BQ1911" s="16"/>
      <c r="BR1911" s="16"/>
      <c r="BS1911" s="16"/>
      <c r="BT1911" s="16"/>
      <c r="BU1911" s="16"/>
      <c r="BV1911" s="16">
        <v>1</v>
      </c>
      <c r="BW1911" s="16"/>
      <c r="BX1911" s="16"/>
      <c r="BY1911" s="16"/>
      <c r="BZ1911" s="16"/>
      <c r="CA1911" s="16"/>
      <c r="CB1911" s="16"/>
      <c r="CC1911" s="16">
        <v>1</v>
      </c>
      <c r="CD1911" s="16"/>
      <c r="CE1911" s="16"/>
      <c r="CF1911" s="16"/>
      <c r="CG1911" s="19"/>
      <c r="CH1911" s="19"/>
      <c r="CI1911" s="19">
        <v>1</v>
      </c>
      <c r="CJ1911" s="19"/>
      <c r="CK1911" s="19"/>
      <c r="CL1911" s="19"/>
      <c r="CM1911" s="19"/>
      <c r="CN1911" s="19"/>
      <c r="CO1911" s="19"/>
      <c r="CP1911" s="19"/>
      <c r="CQ1911" s="19"/>
      <c r="CR1911" s="19"/>
    </row>
    <row r="1912" spans="1:96" ht="107" customHeight="1">
      <c r="A1912" s="11" cm="1">
        <f t="array" ref="A1912">SUMPRODUCT(--ISNUMBER(SEARCH({"stranding","stranded"},E1912)))</f>
        <v>0</v>
      </c>
      <c r="B1912" s="12">
        <v>2096</v>
      </c>
      <c r="C1912" s="28" t="s">
        <v>3901</v>
      </c>
      <c r="D1912" s="29">
        <v>2013</v>
      </c>
      <c r="E1912" s="15" t="s">
        <v>3902</v>
      </c>
      <c r="F1912" s="15" t="s">
        <v>7331</v>
      </c>
      <c r="G1912" s="15">
        <f t="shared" ref="G1912:G1975" si="30">SUM(P1912:CF1912)</f>
        <v>6</v>
      </c>
      <c r="H1912" s="16"/>
      <c r="I1912" s="16"/>
      <c r="J1912" s="16">
        <v>1</v>
      </c>
      <c r="K1912" s="16"/>
      <c r="L1912" s="16"/>
      <c r="M1912" s="16"/>
      <c r="N1912" s="16"/>
      <c r="O1912" s="16"/>
      <c r="P1912" s="17"/>
      <c r="Q1912" s="17"/>
      <c r="R1912" s="17"/>
      <c r="S1912" s="17"/>
      <c r="T1912" s="18"/>
      <c r="U1912" s="18">
        <v>1</v>
      </c>
      <c r="V1912" s="18"/>
      <c r="W1912" s="18">
        <v>1</v>
      </c>
      <c r="X1912" s="19"/>
      <c r="Y1912" s="19">
        <v>1</v>
      </c>
      <c r="Z1912" s="19">
        <v>1</v>
      </c>
      <c r="AA1912" s="19"/>
      <c r="AB1912" s="19"/>
      <c r="AC1912" s="19"/>
      <c r="AD1912" s="19"/>
      <c r="AE1912" s="19"/>
      <c r="AF1912" s="19"/>
      <c r="AG1912" s="19"/>
      <c r="AH1912" s="19"/>
      <c r="AI1912" s="19"/>
      <c r="AJ1912" s="17"/>
      <c r="AK1912" s="17"/>
      <c r="AL1912" s="17"/>
      <c r="AM1912" s="17"/>
      <c r="AN1912" s="17"/>
      <c r="AO1912" s="17"/>
      <c r="AP1912" s="17"/>
      <c r="AQ1912" s="17"/>
      <c r="AR1912" s="20"/>
      <c r="AS1912" s="20"/>
      <c r="AT1912" s="20"/>
      <c r="AU1912" s="20"/>
      <c r="AV1912" s="20"/>
      <c r="AW1912" s="20"/>
      <c r="AX1912" s="20"/>
      <c r="AY1912" s="20"/>
      <c r="AZ1912" s="20"/>
      <c r="BA1912" s="20"/>
      <c r="BB1912" s="20"/>
      <c r="BC1912" s="20"/>
      <c r="BD1912" s="16"/>
      <c r="BE1912" s="16"/>
      <c r="BF1912" s="16"/>
      <c r="BG1912" s="16"/>
      <c r="BH1912" s="16"/>
      <c r="BI1912" s="16"/>
      <c r="BJ1912" s="16"/>
      <c r="BK1912" s="16"/>
      <c r="BL1912" s="16"/>
      <c r="BM1912" s="16"/>
      <c r="BN1912" s="16"/>
      <c r="BO1912" s="16"/>
      <c r="BP1912" s="16"/>
      <c r="BQ1912" s="16"/>
      <c r="BR1912" s="16"/>
      <c r="BS1912" s="16"/>
      <c r="BT1912" s="16"/>
      <c r="BU1912" s="16"/>
      <c r="BV1912" s="16"/>
      <c r="BW1912" s="16"/>
      <c r="BX1912" s="16"/>
      <c r="BY1912" s="16"/>
      <c r="BZ1912" s="16">
        <v>1</v>
      </c>
      <c r="CA1912" s="16"/>
      <c r="CB1912" s="16"/>
      <c r="CC1912" s="16">
        <v>1</v>
      </c>
      <c r="CD1912" s="16"/>
      <c r="CE1912" s="16"/>
      <c r="CF1912" s="16"/>
      <c r="CG1912" s="19"/>
      <c r="CH1912" s="19"/>
      <c r="CI1912" s="19"/>
      <c r="CJ1912" s="19"/>
      <c r="CK1912" s="19"/>
      <c r="CL1912" s="19"/>
      <c r="CM1912" s="19"/>
      <c r="CN1912" s="19"/>
      <c r="CO1912" s="19">
        <v>1</v>
      </c>
      <c r="CP1912" s="19"/>
      <c r="CQ1912" s="19"/>
      <c r="CR1912" s="19"/>
    </row>
    <row r="1913" spans="1:96" ht="107" customHeight="1">
      <c r="A1913" s="11" cm="1">
        <f t="array" ref="A1913">SUMPRODUCT(--ISNUMBER(SEARCH({"stranding","stranded"},E1913)))</f>
        <v>0</v>
      </c>
      <c r="B1913" s="12">
        <v>2097</v>
      </c>
      <c r="C1913" s="30" t="s">
        <v>3903</v>
      </c>
      <c r="D1913" s="31">
        <v>2013</v>
      </c>
      <c r="E1913" s="15" t="s">
        <v>3904</v>
      </c>
      <c r="F1913" s="15" t="s">
        <v>6132</v>
      </c>
      <c r="G1913" s="15">
        <f t="shared" si="30"/>
        <v>4</v>
      </c>
      <c r="H1913" s="16"/>
      <c r="I1913" s="16"/>
      <c r="J1913" s="16"/>
      <c r="K1913" s="16"/>
      <c r="L1913" s="16"/>
      <c r="M1913" s="16"/>
      <c r="N1913" s="16"/>
      <c r="O1913" s="16"/>
      <c r="P1913" s="17"/>
      <c r="Q1913" s="17"/>
      <c r="R1913" s="17"/>
      <c r="S1913" s="17"/>
      <c r="T1913" s="18"/>
      <c r="U1913" s="18">
        <v>1</v>
      </c>
      <c r="V1913" s="18"/>
      <c r="W1913" s="18"/>
      <c r="X1913" s="19"/>
      <c r="Y1913" s="19">
        <v>1</v>
      </c>
      <c r="Z1913" s="19"/>
      <c r="AA1913" s="19">
        <v>1</v>
      </c>
      <c r="AB1913" s="19"/>
      <c r="AC1913" s="19"/>
      <c r="AD1913" s="19"/>
      <c r="AE1913" s="19"/>
      <c r="AF1913" s="19"/>
      <c r="AG1913" s="19"/>
      <c r="AH1913" s="19"/>
      <c r="AI1913" s="19"/>
      <c r="AJ1913" s="17"/>
      <c r="AK1913" s="17"/>
      <c r="AL1913" s="17"/>
      <c r="AM1913" s="17"/>
      <c r="AN1913" s="17"/>
      <c r="AO1913" s="17"/>
      <c r="AP1913" s="17"/>
      <c r="AQ1913" s="17"/>
      <c r="AR1913" s="20"/>
      <c r="AS1913" s="20"/>
      <c r="AT1913" s="20"/>
      <c r="AU1913" s="20"/>
      <c r="AV1913" s="20"/>
      <c r="AW1913" s="20"/>
      <c r="AX1913" s="20"/>
      <c r="AY1913" s="20"/>
      <c r="AZ1913" s="20"/>
      <c r="BA1913" s="20"/>
      <c r="BB1913" s="20"/>
      <c r="BC1913" s="20"/>
      <c r="BD1913" s="16"/>
      <c r="BE1913" s="16"/>
      <c r="BF1913" s="16"/>
      <c r="BG1913" s="16"/>
      <c r="BH1913" s="16"/>
      <c r="BI1913" s="16"/>
      <c r="BJ1913" s="16"/>
      <c r="BK1913" s="16"/>
      <c r="BL1913" s="16"/>
      <c r="BM1913" s="16"/>
      <c r="BN1913" s="16"/>
      <c r="BO1913" s="16"/>
      <c r="BP1913" s="16"/>
      <c r="BQ1913" s="16"/>
      <c r="BR1913" s="16"/>
      <c r="BS1913" s="16"/>
      <c r="BT1913" s="16"/>
      <c r="BU1913" s="16"/>
      <c r="BV1913" s="16"/>
      <c r="BW1913" s="16"/>
      <c r="BX1913" s="16"/>
      <c r="BY1913" s="16"/>
      <c r="BZ1913" s="16">
        <v>1</v>
      </c>
      <c r="CA1913" s="16"/>
      <c r="CB1913" s="16"/>
      <c r="CC1913" s="16"/>
      <c r="CD1913" s="16"/>
      <c r="CE1913" s="16"/>
      <c r="CF1913" s="16"/>
      <c r="CG1913" s="19"/>
      <c r="CH1913" s="19"/>
      <c r="CI1913" s="19"/>
      <c r="CJ1913" s="19">
        <v>1</v>
      </c>
      <c r="CK1913" s="19"/>
      <c r="CL1913" s="19"/>
      <c r="CM1913" s="19"/>
      <c r="CN1913" s="19"/>
      <c r="CO1913" s="19"/>
      <c r="CP1913" s="19"/>
      <c r="CQ1913" s="19"/>
      <c r="CR1913" s="19"/>
    </row>
    <row r="1914" spans="1:96" ht="107" customHeight="1">
      <c r="A1914" s="11" cm="1">
        <f t="array" ref="A1914">SUMPRODUCT(--ISNUMBER(SEARCH({"stranding","stranded"},E1914)))</f>
        <v>0</v>
      </c>
      <c r="B1914" s="12">
        <v>2098</v>
      </c>
      <c r="C1914" s="28" t="s">
        <v>3905</v>
      </c>
      <c r="D1914" s="29">
        <v>2013</v>
      </c>
      <c r="E1914" s="15" t="s">
        <v>3906</v>
      </c>
      <c r="F1914" s="15" t="s">
        <v>7332</v>
      </c>
      <c r="G1914" s="15">
        <f t="shared" si="30"/>
        <v>5</v>
      </c>
      <c r="H1914" s="16"/>
      <c r="I1914" s="16"/>
      <c r="J1914" s="16">
        <v>1</v>
      </c>
      <c r="K1914" s="16"/>
      <c r="L1914" s="16"/>
      <c r="M1914" s="16"/>
      <c r="N1914" s="16"/>
      <c r="O1914" s="16"/>
      <c r="P1914" s="17"/>
      <c r="Q1914" s="17"/>
      <c r="R1914" s="17"/>
      <c r="S1914" s="17"/>
      <c r="T1914" s="18"/>
      <c r="U1914" s="18">
        <v>1</v>
      </c>
      <c r="V1914" s="18"/>
      <c r="W1914" s="18">
        <v>1</v>
      </c>
      <c r="X1914" s="19"/>
      <c r="Y1914" s="19">
        <v>1</v>
      </c>
      <c r="Z1914" s="19"/>
      <c r="AA1914" s="19">
        <v>1</v>
      </c>
      <c r="AB1914" s="19"/>
      <c r="AC1914" s="19"/>
      <c r="AD1914" s="19"/>
      <c r="AE1914" s="19"/>
      <c r="AF1914" s="19"/>
      <c r="AG1914" s="19"/>
      <c r="AH1914" s="19"/>
      <c r="AI1914" s="19"/>
      <c r="AJ1914" s="17"/>
      <c r="AK1914" s="17"/>
      <c r="AL1914" s="17"/>
      <c r="AM1914" s="17"/>
      <c r="AN1914" s="17"/>
      <c r="AO1914" s="17"/>
      <c r="AP1914" s="17"/>
      <c r="AQ1914" s="17"/>
      <c r="AR1914" s="20"/>
      <c r="AS1914" s="20"/>
      <c r="AT1914" s="20"/>
      <c r="AU1914" s="20"/>
      <c r="AV1914" s="20"/>
      <c r="AW1914" s="20"/>
      <c r="AX1914" s="20"/>
      <c r="AY1914" s="20"/>
      <c r="AZ1914" s="20"/>
      <c r="BA1914" s="20"/>
      <c r="BB1914" s="20"/>
      <c r="BC1914" s="20"/>
      <c r="BD1914" s="16"/>
      <c r="BE1914" s="16"/>
      <c r="BF1914" s="16"/>
      <c r="BG1914" s="16"/>
      <c r="BH1914" s="16"/>
      <c r="BI1914" s="16"/>
      <c r="BJ1914" s="16"/>
      <c r="BK1914" s="16"/>
      <c r="BL1914" s="16"/>
      <c r="BM1914" s="16"/>
      <c r="BN1914" s="16"/>
      <c r="BO1914" s="16"/>
      <c r="BP1914" s="16"/>
      <c r="BQ1914" s="16"/>
      <c r="BR1914" s="16"/>
      <c r="BS1914" s="16"/>
      <c r="BT1914" s="16"/>
      <c r="BU1914" s="16"/>
      <c r="BV1914" s="16"/>
      <c r="BW1914" s="16"/>
      <c r="BX1914" s="16"/>
      <c r="BY1914" s="16"/>
      <c r="BZ1914" s="16">
        <v>1</v>
      </c>
      <c r="CA1914" s="16"/>
      <c r="CB1914" s="16"/>
      <c r="CC1914" s="16"/>
      <c r="CD1914" s="16"/>
      <c r="CE1914" s="16"/>
      <c r="CF1914" s="16"/>
      <c r="CG1914" s="19"/>
      <c r="CH1914" s="19"/>
      <c r="CI1914" s="19"/>
      <c r="CJ1914" s="19">
        <v>1</v>
      </c>
      <c r="CK1914" s="19"/>
      <c r="CL1914" s="19"/>
      <c r="CM1914" s="19"/>
      <c r="CN1914" s="19"/>
      <c r="CO1914" s="19"/>
      <c r="CP1914" s="19"/>
      <c r="CQ1914" s="19"/>
      <c r="CR1914" s="19"/>
    </row>
    <row r="1915" spans="1:96" ht="107" customHeight="1">
      <c r="A1915" s="11" cm="1">
        <f t="array" ref="A1915">SUMPRODUCT(--ISNUMBER(SEARCH({"stranding","stranded"},E1915)))</f>
        <v>0</v>
      </c>
      <c r="B1915" s="12">
        <v>2099</v>
      </c>
      <c r="C1915" s="30" t="s">
        <v>3907</v>
      </c>
      <c r="D1915" s="31">
        <v>2013</v>
      </c>
      <c r="E1915" s="15" t="s">
        <v>3908</v>
      </c>
      <c r="F1915" s="15" t="s">
        <v>7333</v>
      </c>
      <c r="G1915" s="15">
        <f t="shared" si="30"/>
        <v>6</v>
      </c>
      <c r="H1915" s="16"/>
      <c r="I1915" s="16"/>
      <c r="J1915" s="16"/>
      <c r="K1915" s="16"/>
      <c r="L1915" s="16"/>
      <c r="M1915" s="16"/>
      <c r="N1915" s="16"/>
      <c r="O1915" s="16"/>
      <c r="P1915" s="17"/>
      <c r="Q1915" s="17"/>
      <c r="R1915" s="17">
        <v>1</v>
      </c>
      <c r="S1915" s="17"/>
      <c r="T1915" s="18"/>
      <c r="U1915" s="18">
        <v>1</v>
      </c>
      <c r="V1915" s="18"/>
      <c r="W1915" s="18"/>
      <c r="X1915" s="19"/>
      <c r="Y1915" s="19">
        <v>1</v>
      </c>
      <c r="Z1915" s="19">
        <v>1</v>
      </c>
      <c r="AA1915" s="19"/>
      <c r="AB1915" s="19"/>
      <c r="AC1915" s="19"/>
      <c r="AD1915" s="19"/>
      <c r="AE1915" s="19"/>
      <c r="AF1915" s="19"/>
      <c r="AG1915" s="19"/>
      <c r="AH1915" s="19"/>
      <c r="AI1915" s="19"/>
      <c r="AJ1915" s="17"/>
      <c r="AK1915" s="17"/>
      <c r="AL1915" s="17"/>
      <c r="AM1915" s="17"/>
      <c r="AN1915" s="17"/>
      <c r="AO1915" s="17"/>
      <c r="AP1915" s="17"/>
      <c r="AQ1915" s="17"/>
      <c r="AR1915" s="20"/>
      <c r="AS1915" s="20"/>
      <c r="AT1915" s="20"/>
      <c r="AU1915" s="20"/>
      <c r="AV1915" s="20"/>
      <c r="AW1915" s="20"/>
      <c r="AX1915" s="20"/>
      <c r="AY1915" s="20"/>
      <c r="AZ1915" s="20"/>
      <c r="BA1915" s="20"/>
      <c r="BB1915" s="20"/>
      <c r="BC1915" s="20"/>
      <c r="BD1915" s="16"/>
      <c r="BE1915" s="16"/>
      <c r="BF1915" s="16"/>
      <c r="BG1915" s="16"/>
      <c r="BH1915" s="16"/>
      <c r="BI1915" s="16"/>
      <c r="BJ1915" s="16"/>
      <c r="BK1915" s="16"/>
      <c r="BL1915" s="16"/>
      <c r="BM1915" s="16"/>
      <c r="BN1915" s="16"/>
      <c r="BO1915" s="16"/>
      <c r="BP1915" s="16"/>
      <c r="BQ1915" s="16"/>
      <c r="BR1915" s="16"/>
      <c r="BS1915" s="16">
        <v>1</v>
      </c>
      <c r="BT1915" s="16"/>
      <c r="BU1915" s="16"/>
      <c r="BV1915" s="16"/>
      <c r="BW1915" s="16"/>
      <c r="BX1915" s="16"/>
      <c r="BY1915" s="16"/>
      <c r="BZ1915" s="16">
        <v>1</v>
      </c>
      <c r="CA1915" s="16"/>
      <c r="CB1915" s="16"/>
      <c r="CC1915" s="16"/>
      <c r="CD1915" s="16"/>
      <c r="CE1915" s="16"/>
      <c r="CF1915" s="16"/>
      <c r="CG1915" s="19"/>
      <c r="CH1915" s="19">
        <v>1</v>
      </c>
      <c r="CI1915" s="19"/>
      <c r="CJ1915" s="19"/>
      <c r="CK1915" s="19"/>
      <c r="CL1915" s="19"/>
      <c r="CM1915" s="19"/>
      <c r="CN1915" s="19"/>
      <c r="CO1915" s="19"/>
      <c r="CP1915" s="19"/>
      <c r="CQ1915" s="19"/>
      <c r="CR1915" s="19"/>
    </row>
    <row r="1916" spans="1:96" ht="107" customHeight="1">
      <c r="A1916" s="11" cm="1">
        <f t="array" ref="A1916">SUMPRODUCT(--ISNUMBER(SEARCH({"stranding","stranded"},E1916)))</f>
        <v>0</v>
      </c>
      <c r="B1916" s="12">
        <v>2100</v>
      </c>
      <c r="C1916" s="28" t="s">
        <v>3909</v>
      </c>
      <c r="D1916" s="29">
        <v>2013</v>
      </c>
      <c r="E1916" s="15" t="s">
        <v>3910</v>
      </c>
      <c r="F1916" s="15" t="s">
        <v>7334</v>
      </c>
      <c r="G1916" s="15">
        <f t="shared" si="30"/>
        <v>7</v>
      </c>
      <c r="H1916" s="16"/>
      <c r="I1916" s="16"/>
      <c r="J1916" s="16">
        <v>1</v>
      </c>
      <c r="K1916" s="16"/>
      <c r="L1916" s="16"/>
      <c r="M1916" s="16"/>
      <c r="N1916" s="16"/>
      <c r="O1916" s="16"/>
      <c r="P1916" s="17">
        <v>1</v>
      </c>
      <c r="Q1916" s="17"/>
      <c r="R1916" s="17"/>
      <c r="S1916" s="17"/>
      <c r="T1916" s="18"/>
      <c r="U1916" s="18">
        <v>1</v>
      </c>
      <c r="V1916" s="18"/>
      <c r="W1916" s="18"/>
      <c r="X1916" s="19">
        <v>1</v>
      </c>
      <c r="Y1916" s="19">
        <v>1</v>
      </c>
      <c r="Z1916" s="19">
        <v>1</v>
      </c>
      <c r="AA1916" s="19"/>
      <c r="AB1916" s="19"/>
      <c r="AC1916" s="19"/>
      <c r="AD1916" s="19"/>
      <c r="AE1916" s="19"/>
      <c r="AF1916" s="19"/>
      <c r="AG1916" s="19"/>
      <c r="AH1916" s="19"/>
      <c r="AI1916" s="19"/>
      <c r="AJ1916" s="17"/>
      <c r="AK1916" s="17"/>
      <c r="AL1916" s="17"/>
      <c r="AM1916" s="17"/>
      <c r="AN1916" s="17"/>
      <c r="AO1916" s="17"/>
      <c r="AP1916" s="17"/>
      <c r="AQ1916" s="17"/>
      <c r="AR1916" s="20"/>
      <c r="AS1916" s="20"/>
      <c r="AT1916" s="20"/>
      <c r="AU1916" s="20"/>
      <c r="AV1916" s="20"/>
      <c r="AW1916" s="20"/>
      <c r="AX1916" s="20"/>
      <c r="AY1916" s="20"/>
      <c r="AZ1916" s="20"/>
      <c r="BA1916" s="20">
        <v>1</v>
      </c>
      <c r="BB1916" s="20"/>
      <c r="BC1916" s="20"/>
      <c r="BD1916" s="16"/>
      <c r="BE1916" s="16"/>
      <c r="BF1916" s="16"/>
      <c r="BG1916" s="16"/>
      <c r="BH1916" s="16"/>
      <c r="BI1916" s="16"/>
      <c r="BJ1916" s="16"/>
      <c r="BK1916" s="16"/>
      <c r="BL1916" s="16"/>
      <c r="BM1916" s="16"/>
      <c r="BN1916" s="16"/>
      <c r="BO1916" s="16"/>
      <c r="BP1916" s="16"/>
      <c r="BQ1916" s="16"/>
      <c r="BR1916" s="16"/>
      <c r="BS1916" s="16"/>
      <c r="BT1916" s="16"/>
      <c r="BU1916" s="16"/>
      <c r="BV1916" s="16"/>
      <c r="BW1916" s="16"/>
      <c r="BX1916" s="16"/>
      <c r="BY1916" s="16"/>
      <c r="BZ1916" s="16"/>
      <c r="CA1916" s="16"/>
      <c r="CB1916" s="16"/>
      <c r="CC1916" s="16"/>
      <c r="CD1916" s="16"/>
      <c r="CE1916" s="16">
        <v>1</v>
      </c>
      <c r="CF1916" s="16"/>
      <c r="CG1916" s="19"/>
      <c r="CH1916" s="19"/>
      <c r="CI1916" s="19"/>
      <c r="CJ1916" s="19">
        <v>1</v>
      </c>
      <c r="CK1916" s="19"/>
      <c r="CL1916" s="19"/>
      <c r="CM1916" s="19"/>
      <c r="CN1916" s="19"/>
      <c r="CO1916" s="19"/>
      <c r="CP1916" s="19"/>
      <c r="CQ1916" s="19"/>
      <c r="CR1916" s="19"/>
    </row>
    <row r="1917" spans="1:96" ht="107" customHeight="1">
      <c r="A1917" s="11" cm="1">
        <f t="array" ref="A1917">SUMPRODUCT(--ISNUMBER(SEARCH({"stranding","stranded"},E1917)))</f>
        <v>0</v>
      </c>
      <c r="B1917" s="12">
        <v>2101</v>
      </c>
      <c r="C1917" s="30" t="s">
        <v>3911</v>
      </c>
      <c r="D1917" s="31">
        <v>2013</v>
      </c>
      <c r="E1917" s="15" t="s">
        <v>3912</v>
      </c>
      <c r="F1917" s="15" t="s">
        <v>7335</v>
      </c>
      <c r="G1917" s="15">
        <f t="shared" si="30"/>
        <v>6</v>
      </c>
      <c r="H1917" s="16"/>
      <c r="I1917" s="16"/>
      <c r="J1917" s="16"/>
      <c r="K1917" s="16"/>
      <c r="L1917" s="16"/>
      <c r="M1917" s="16">
        <v>1</v>
      </c>
      <c r="N1917" s="16"/>
      <c r="O1917" s="16"/>
      <c r="P1917" s="17"/>
      <c r="Q1917" s="17"/>
      <c r="R1917" s="17">
        <v>1</v>
      </c>
      <c r="S1917" s="17"/>
      <c r="T1917" s="18"/>
      <c r="U1917" s="18">
        <v>1</v>
      </c>
      <c r="V1917" s="18"/>
      <c r="W1917" s="18"/>
      <c r="X1917" s="19">
        <v>1</v>
      </c>
      <c r="Y1917" s="19"/>
      <c r="Z1917" s="19"/>
      <c r="AA1917" s="19"/>
      <c r="AB1917" s="19"/>
      <c r="AC1917" s="19"/>
      <c r="AD1917" s="19"/>
      <c r="AE1917" s="19">
        <v>1</v>
      </c>
      <c r="AF1917" s="19">
        <v>1</v>
      </c>
      <c r="AG1917" s="19"/>
      <c r="AH1917" s="19"/>
      <c r="AI1917" s="19"/>
      <c r="AJ1917" s="17"/>
      <c r="AK1917" s="17"/>
      <c r="AL1917" s="17"/>
      <c r="AM1917" s="17"/>
      <c r="AN1917" s="17"/>
      <c r="AO1917" s="17"/>
      <c r="AP1917" s="17"/>
      <c r="AQ1917" s="17"/>
      <c r="AR1917" s="20"/>
      <c r="AS1917" s="20"/>
      <c r="AT1917" s="20"/>
      <c r="AU1917" s="20"/>
      <c r="AV1917" s="20"/>
      <c r="AW1917" s="20"/>
      <c r="AX1917" s="20"/>
      <c r="AY1917" s="20"/>
      <c r="AZ1917" s="20"/>
      <c r="BA1917" s="20"/>
      <c r="BB1917" s="20"/>
      <c r="BC1917" s="20"/>
      <c r="BD1917" s="16"/>
      <c r="BE1917" s="16"/>
      <c r="BF1917" s="16"/>
      <c r="BG1917" s="16"/>
      <c r="BH1917" s="16"/>
      <c r="BI1917" s="16"/>
      <c r="BJ1917" s="16"/>
      <c r="BK1917" s="16"/>
      <c r="BL1917" s="16"/>
      <c r="BM1917" s="16"/>
      <c r="BN1917" s="16"/>
      <c r="BO1917" s="16"/>
      <c r="BP1917" s="16"/>
      <c r="BQ1917" s="16"/>
      <c r="BR1917" s="16"/>
      <c r="BS1917" s="16"/>
      <c r="BT1917" s="16">
        <v>1</v>
      </c>
      <c r="BU1917" s="16"/>
      <c r="BV1917" s="16"/>
      <c r="BW1917" s="16"/>
      <c r="BX1917" s="16"/>
      <c r="BY1917" s="16"/>
      <c r="BZ1917" s="16"/>
      <c r="CA1917" s="16"/>
      <c r="CB1917" s="16"/>
      <c r="CC1917" s="16"/>
      <c r="CD1917" s="16"/>
      <c r="CE1917" s="16"/>
      <c r="CF1917" s="16"/>
      <c r="CG1917" s="19"/>
      <c r="CH1917" s="19"/>
      <c r="CI1917" s="19"/>
      <c r="CJ1917" s="19"/>
      <c r="CK1917" s="19"/>
      <c r="CL1917" s="19">
        <v>1</v>
      </c>
      <c r="CM1917" s="19"/>
      <c r="CN1917" s="19"/>
      <c r="CO1917" s="19"/>
      <c r="CP1917" s="19"/>
      <c r="CQ1917" s="19"/>
      <c r="CR1917" s="19"/>
    </row>
    <row r="1918" spans="1:96" ht="107" customHeight="1">
      <c r="A1918" s="11" cm="1">
        <f t="array" ref="A1918">SUMPRODUCT(--ISNUMBER(SEARCH({"stranding","stranded"},E1918)))</f>
        <v>0</v>
      </c>
      <c r="B1918" s="12">
        <v>2102</v>
      </c>
      <c r="C1918" s="28" t="s">
        <v>3913</v>
      </c>
      <c r="D1918" s="29">
        <v>2013</v>
      </c>
      <c r="E1918" s="15" t="s">
        <v>3914</v>
      </c>
      <c r="F1918" s="15" t="s">
        <v>8085</v>
      </c>
      <c r="G1918" s="15">
        <f t="shared" si="30"/>
        <v>6</v>
      </c>
      <c r="H1918" s="16"/>
      <c r="I1918" s="16"/>
      <c r="J1918" s="16"/>
      <c r="K1918" s="16">
        <v>1</v>
      </c>
      <c r="L1918" s="16"/>
      <c r="M1918" s="16"/>
      <c r="N1918" s="16"/>
      <c r="O1918" s="16"/>
      <c r="P1918" s="17">
        <v>1</v>
      </c>
      <c r="Q1918" s="17"/>
      <c r="R1918" s="17"/>
      <c r="S1918" s="17"/>
      <c r="T1918" s="18">
        <v>1</v>
      </c>
      <c r="U1918" s="18"/>
      <c r="V1918" s="18"/>
      <c r="W1918" s="18"/>
      <c r="X1918" s="19"/>
      <c r="Y1918" s="19">
        <v>1</v>
      </c>
      <c r="Z1918" s="19"/>
      <c r="AA1918" s="19"/>
      <c r="AB1918" s="19">
        <v>1</v>
      </c>
      <c r="AC1918" s="19"/>
      <c r="AD1918" s="19"/>
      <c r="AE1918" s="19"/>
      <c r="AF1918" s="19"/>
      <c r="AG1918" s="19"/>
      <c r="AH1918" s="19"/>
      <c r="AI1918" s="19"/>
      <c r="AJ1918" s="17"/>
      <c r="AK1918" s="17"/>
      <c r="AL1918" s="17"/>
      <c r="AM1918" s="17"/>
      <c r="AN1918" s="17"/>
      <c r="AO1918" s="17"/>
      <c r="AP1918" s="17"/>
      <c r="AQ1918" s="17"/>
      <c r="AR1918" s="20"/>
      <c r="AS1918" s="20"/>
      <c r="AT1918" s="20"/>
      <c r="AU1918" s="20"/>
      <c r="AV1918" s="20"/>
      <c r="AW1918" s="20"/>
      <c r="AX1918" s="20"/>
      <c r="AY1918" s="20"/>
      <c r="AZ1918" s="20"/>
      <c r="BA1918" s="20"/>
      <c r="BB1918" s="20"/>
      <c r="BC1918" s="20"/>
      <c r="BD1918" s="16">
        <v>1</v>
      </c>
      <c r="BE1918" s="16"/>
      <c r="BF1918" s="16"/>
      <c r="BG1918" s="16"/>
      <c r="BH1918" s="16"/>
      <c r="BI1918" s="16"/>
      <c r="BJ1918" s="16"/>
      <c r="BK1918" s="16"/>
      <c r="BL1918" s="16"/>
      <c r="BM1918" s="16"/>
      <c r="BN1918" s="16"/>
      <c r="BO1918" s="16"/>
      <c r="BP1918" s="16"/>
      <c r="BQ1918" s="16">
        <v>1</v>
      </c>
      <c r="BR1918" s="16"/>
      <c r="BS1918" s="16"/>
      <c r="BT1918" s="16"/>
      <c r="BU1918" s="16"/>
      <c r="BV1918" s="16"/>
      <c r="BW1918" s="16"/>
      <c r="BX1918" s="16"/>
      <c r="BY1918" s="16"/>
      <c r="BZ1918" s="16"/>
      <c r="CA1918" s="16"/>
      <c r="CB1918" s="16"/>
      <c r="CC1918" s="16"/>
      <c r="CD1918" s="16"/>
      <c r="CE1918" s="16"/>
      <c r="CF1918" s="16"/>
      <c r="CG1918" s="19"/>
      <c r="CH1918" s="19"/>
      <c r="CI1918" s="19"/>
      <c r="CJ1918" s="19"/>
      <c r="CK1918" s="19"/>
      <c r="CL1918" s="19"/>
      <c r="CM1918" s="19"/>
      <c r="CN1918" s="19"/>
      <c r="CO1918" s="19">
        <v>1</v>
      </c>
      <c r="CP1918" s="19"/>
      <c r="CQ1918" s="19"/>
      <c r="CR1918" s="19"/>
    </row>
    <row r="1919" spans="1:96" ht="107" customHeight="1">
      <c r="A1919" s="11" cm="1">
        <f t="array" ref="A1919">SUMPRODUCT(--ISNUMBER(SEARCH({"stranding","stranded"},E1919)))</f>
        <v>0</v>
      </c>
      <c r="B1919" s="12">
        <v>2103</v>
      </c>
      <c r="C1919" s="30" t="s">
        <v>3915</v>
      </c>
      <c r="D1919" s="31">
        <v>2013</v>
      </c>
      <c r="E1919" s="15" t="s">
        <v>3916</v>
      </c>
      <c r="F1919" s="15" t="s">
        <v>7996</v>
      </c>
      <c r="G1919" s="15">
        <f t="shared" si="30"/>
        <v>6</v>
      </c>
      <c r="H1919" s="16"/>
      <c r="I1919" s="16"/>
      <c r="J1919" s="16"/>
      <c r="K1919" s="16">
        <v>1</v>
      </c>
      <c r="L1919" s="16"/>
      <c r="M1919" s="16"/>
      <c r="N1919" s="16"/>
      <c r="O1919" s="16"/>
      <c r="P1919" s="17">
        <v>1</v>
      </c>
      <c r="Q1919" s="17"/>
      <c r="R1919" s="17"/>
      <c r="S1919" s="17"/>
      <c r="T1919" s="18"/>
      <c r="U1919" s="18">
        <v>1</v>
      </c>
      <c r="V1919" s="18"/>
      <c r="W1919" s="18"/>
      <c r="X1919" s="19"/>
      <c r="Y1919" s="19">
        <v>1</v>
      </c>
      <c r="Z1919" s="19">
        <v>1</v>
      </c>
      <c r="AA1919" s="19"/>
      <c r="AB1919" s="19"/>
      <c r="AC1919" s="19"/>
      <c r="AD1919" s="19">
        <v>1</v>
      </c>
      <c r="AE1919" s="19"/>
      <c r="AF1919" s="19"/>
      <c r="AG1919" s="19"/>
      <c r="AH1919" s="19"/>
      <c r="AI1919" s="19"/>
      <c r="AJ1919" s="17"/>
      <c r="AK1919" s="17"/>
      <c r="AL1919" s="17"/>
      <c r="AM1919" s="17"/>
      <c r="AN1919" s="17"/>
      <c r="AO1919" s="17"/>
      <c r="AP1919" s="17"/>
      <c r="AQ1919" s="17"/>
      <c r="AR1919" s="20"/>
      <c r="AS1919" s="20"/>
      <c r="AT1919" s="20"/>
      <c r="AU1919" s="20"/>
      <c r="AV1919" s="20"/>
      <c r="AW1919" s="20"/>
      <c r="AX1919" s="20"/>
      <c r="AY1919" s="20"/>
      <c r="AZ1919" s="20"/>
      <c r="BA1919" s="20"/>
      <c r="BB1919" s="20"/>
      <c r="BC1919" s="20"/>
      <c r="BD1919" s="16">
        <v>1</v>
      </c>
      <c r="BE1919" s="16"/>
      <c r="BF1919" s="16"/>
      <c r="BG1919" s="16"/>
      <c r="BH1919" s="16"/>
      <c r="BI1919" s="16"/>
      <c r="BJ1919" s="16"/>
      <c r="BK1919" s="16"/>
      <c r="BL1919" s="16"/>
      <c r="BM1919" s="16"/>
      <c r="BN1919" s="16"/>
      <c r="BO1919" s="16"/>
      <c r="BP1919" s="16"/>
      <c r="BQ1919" s="16"/>
      <c r="BR1919" s="16"/>
      <c r="BS1919" s="16"/>
      <c r="BT1919" s="16"/>
      <c r="BU1919" s="16"/>
      <c r="BV1919" s="16"/>
      <c r="BW1919" s="16"/>
      <c r="BX1919" s="16"/>
      <c r="BY1919" s="16"/>
      <c r="BZ1919" s="16"/>
      <c r="CA1919" s="16"/>
      <c r="CB1919" s="16"/>
      <c r="CC1919" s="16"/>
      <c r="CD1919" s="16"/>
      <c r="CE1919" s="16"/>
      <c r="CF1919" s="16"/>
      <c r="CG1919" s="19"/>
      <c r="CH1919" s="19"/>
      <c r="CI1919" s="19"/>
      <c r="CJ1919" s="19"/>
      <c r="CK1919" s="19"/>
      <c r="CL1919" s="19">
        <v>1</v>
      </c>
      <c r="CM1919" s="19"/>
      <c r="CN1919" s="19"/>
      <c r="CO1919" s="19"/>
      <c r="CP1919" s="19"/>
      <c r="CQ1919" s="19"/>
      <c r="CR1919" s="19"/>
    </row>
    <row r="1920" spans="1:96" ht="107" customHeight="1">
      <c r="A1920" s="11" cm="1">
        <f t="array" ref="A1920">SUMPRODUCT(--ISNUMBER(SEARCH({"stranding","stranded"},E1920)))</f>
        <v>0</v>
      </c>
      <c r="B1920" s="12">
        <v>2104</v>
      </c>
      <c r="C1920" s="28" t="s">
        <v>3917</v>
      </c>
      <c r="D1920" s="29">
        <v>2013</v>
      </c>
      <c r="E1920" s="15" t="s">
        <v>3918</v>
      </c>
      <c r="F1920" s="15" t="s">
        <v>8086</v>
      </c>
      <c r="G1920" s="15">
        <f t="shared" si="30"/>
        <v>6</v>
      </c>
      <c r="H1920" s="16"/>
      <c r="I1920" s="16"/>
      <c r="J1920" s="16"/>
      <c r="K1920" s="16"/>
      <c r="L1920" s="16">
        <v>1</v>
      </c>
      <c r="M1920" s="16"/>
      <c r="N1920" s="16">
        <v>1</v>
      </c>
      <c r="O1920" s="16"/>
      <c r="P1920" s="17"/>
      <c r="Q1920" s="17"/>
      <c r="R1920" s="17">
        <v>1</v>
      </c>
      <c r="S1920" s="17"/>
      <c r="T1920" s="18"/>
      <c r="U1920" s="18">
        <v>1</v>
      </c>
      <c r="V1920" s="18"/>
      <c r="W1920" s="18"/>
      <c r="X1920" s="19"/>
      <c r="Y1920" s="19">
        <v>1</v>
      </c>
      <c r="Z1920" s="19">
        <v>1</v>
      </c>
      <c r="AA1920" s="19"/>
      <c r="AB1920" s="19"/>
      <c r="AC1920" s="19"/>
      <c r="AD1920" s="19"/>
      <c r="AE1920" s="19"/>
      <c r="AF1920" s="19"/>
      <c r="AG1920" s="19"/>
      <c r="AH1920" s="19"/>
      <c r="AI1920" s="19"/>
      <c r="AJ1920" s="17"/>
      <c r="AK1920" s="17"/>
      <c r="AL1920" s="17"/>
      <c r="AM1920" s="17"/>
      <c r="AN1920" s="17"/>
      <c r="AO1920" s="17"/>
      <c r="AP1920" s="17"/>
      <c r="AQ1920" s="17"/>
      <c r="AR1920" s="20"/>
      <c r="AS1920" s="20"/>
      <c r="AT1920" s="20"/>
      <c r="AU1920" s="20"/>
      <c r="AV1920" s="20"/>
      <c r="AW1920" s="20"/>
      <c r="AX1920" s="20"/>
      <c r="AY1920" s="20"/>
      <c r="AZ1920" s="20"/>
      <c r="BA1920" s="20"/>
      <c r="BB1920" s="20"/>
      <c r="BC1920" s="20"/>
      <c r="BD1920" s="16">
        <v>1</v>
      </c>
      <c r="BE1920" s="16"/>
      <c r="BF1920" s="16"/>
      <c r="BG1920" s="16"/>
      <c r="BH1920" s="16"/>
      <c r="BI1920" s="16"/>
      <c r="BJ1920" s="16"/>
      <c r="BK1920" s="16"/>
      <c r="BL1920" s="16"/>
      <c r="BM1920" s="16"/>
      <c r="BN1920" s="16"/>
      <c r="BO1920" s="16"/>
      <c r="BP1920" s="16"/>
      <c r="BQ1920" s="16"/>
      <c r="BR1920" s="16"/>
      <c r="BS1920" s="16"/>
      <c r="BT1920" s="16"/>
      <c r="BU1920" s="16"/>
      <c r="BV1920" s="16"/>
      <c r="BW1920" s="16"/>
      <c r="BX1920" s="16"/>
      <c r="BY1920" s="16"/>
      <c r="BZ1920" s="16">
        <v>1</v>
      </c>
      <c r="CA1920" s="16"/>
      <c r="CB1920" s="16"/>
      <c r="CC1920" s="16"/>
      <c r="CD1920" s="16"/>
      <c r="CE1920" s="16"/>
      <c r="CF1920" s="16"/>
      <c r="CG1920" s="19"/>
      <c r="CH1920" s="19"/>
      <c r="CI1920" s="19"/>
      <c r="CJ1920" s="19"/>
      <c r="CK1920" s="19">
        <v>1</v>
      </c>
      <c r="CL1920" s="19"/>
      <c r="CM1920" s="19"/>
      <c r="CN1920" s="19"/>
      <c r="CO1920" s="19"/>
      <c r="CP1920" s="19"/>
      <c r="CQ1920" s="19"/>
      <c r="CR1920" s="19"/>
    </row>
    <row r="1921" spans="1:96" ht="107" customHeight="1">
      <c r="A1921" s="11" cm="1">
        <f t="array" ref="A1921">SUMPRODUCT(--ISNUMBER(SEARCH({"stranding","stranded"},E1921)))</f>
        <v>0</v>
      </c>
      <c r="B1921" s="12">
        <v>2105</v>
      </c>
      <c r="C1921" s="30" t="s">
        <v>3919</v>
      </c>
      <c r="D1921" s="31">
        <v>2013</v>
      </c>
      <c r="E1921" s="15" t="s">
        <v>3920</v>
      </c>
      <c r="F1921" s="15" t="s">
        <v>5983</v>
      </c>
      <c r="G1921" s="15">
        <f t="shared" si="30"/>
        <v>4</v>
      </c>
      <c r="H1921" s="16"/>
      <c r="I1921" s="16"/>
      <c r="J1921" s="16">
        <v>1</v>
      </c>
      <c r="K1921" s="16"/>
      <c r="L1921" s="16"/>
      <c r="M1921" s="16"/>
      <c r="N1921" s="16"/>
      <c r="O1921" s="16"/>
      <c r="P1921" s="17"/>
      <c r="Q1921" s="17"/>
      <c r="R1921" s="17"/>
      <c r="S1921" s="17"/>
      <c r="T1921" s="18"/>
      <c r="U1921" s="18">
        <v>1</v>
      </c>
      <c r="V1921" s="18"/>
      <c r="W1921" s="18"/>
      <c r="X1921" s="19"/>
      <c r="Y1921" s="19">
        <v>1</v>
      </c>
      <c r="Z1921" s="19">
        <v>1</v>
      </c>
      <c r="AA1921" s="19"/>
      <c r="AB1921" s="19"/>
      <c r="AC1921" s="19"/>
      <c r="AD1921" s="19"/>
      <c r="AE1921" s="19"/>
      <c r="AF1921" s="19"/>
      <c r="AG1921" s="19"/>
      <c r="AH1921" s="19"/>
      <c r="AI1921" s="19"/>
      <c r="AJ1921" s="17"/>
      <c r="AK1921" s="17"/>
      <c r="AL1921" s="17"/>
      <c r="AM1921" s="17"/>
      <c r="AN1921" s="17"/>
      <c r="AO1921" s="17"/>
      <c r="AP1921" s="17"/>
      <c r="AQ1921" s="17"/>
      <c r="AR1921" s="20"/>
      <c r="AS1921" s="20"/>
      <c r="AT1921" s="20"/>
      <c r="AU1921" s="20"/>
      <c r="AV1921" s="20"/>
      <c r="AW1921" s="20"/>
      <c r="AX1921" s="20"/>
      <c r="AY1921" s="20"/>
      <c r="AZ1921" s="20"/>
      <c r="BA1921" s="20"/>
      <c r="BB1921" s="20"/>
      <c r="BC1921" s="20"/>
      <c r="BD1921" s="16"/>
      <c r="BE1921" s="16"/>
      <c r="BF1921" s="16"/>
      <c r="BG1921" s="16"/>
      <c r="BH1921" s="16"/>
      <c r="BI1921" s="16"/>
      <c r="BJ1921" s="16"/>
      <c r="BK1921" s="16"/>
      <c r="BL1921" s="16"/>
      <c r="BM1921" s="16"/>
      <c r="BN1921" s="16"/>
      <c r="BO1921" s="16"/>
      <c r="BP1921" s="16"/>
      <c r="BQ1921" s="16"/>
      <c r="BR1921" s="16"/>
      <c r="BS1921" s="16"/>
      <c r="BT1921" s="16"/>
      <c r="BU1921" s="16"/>
      <c r="BV1921" s="16"/>
      <c r="BW1921" s="16"/>
      <c r="BX1921" s="16"/>
      <c r="BY1921" s="16"/>
      <c r="BZ1921" s="16">
        <v>1</v>
      </c>
      <c r="CA1921" s="16"/>
      <c r="CB1921" s="16"/>
      <c r="CC1921" s="16"/>
      <c r="CD1921" s="16"/>
      <c r="CE1921" s="16"/>
      <c r="CF1921" s="16"/>
      <c r="CG1921" s="19"/>
      <c r="CH1921" s="19"/>
      <c r="CI1921" s="19"/>
      <c r="CJ1921" s="19"/>
      <c r="CK1921" s="19">
        <v>1</v>
      </c>
      <c r="CL1921" s="19"/>
      <c r="CM1921" s="19"/>
      <c r="CN1921" s="19"/>
      <c r="CO1921" s="19"/>
      <c r="CP1921" s="19"/>
      <c r="CQ1921" s="19"/>
      <c r="CR1921" s="19"/>
    </row>
    <row r="1922" spans="1:96" ht="107" customHeight="1">
      <c r="A1922" s="11" cm="1">
        <f t="array" ref="A1922">SUMPRODUCT(--ISNUMBER(SEARCH({"stranding","stranded"},E1922)))</f>
        <v>0</v>
      </c>
      <c r="B1922" s="12">
        <v>2106</v>
      </c>
      <c r="C1922" s="28" t="s">
        <v>3921</v>
      </c>
      <c r="D1922" s="29">
        <v>2013</v>
      </c>
      <c r="E1922" s="15" t="s">
        <v>3922</v>
      </c>
      <c r="F1922" s="15" t="s">
        <v>8087</v>
      </c>
      <c r="G1922" s="15">
        <f t="shared" si="30"/>
        <v>8</v>
      </c>
      <c r="H1922" s="16"/>
      <c r="I1922" s="16"/>
      <c r="J1922" s="16"/>
      <c r="K1922" s="16">
        <v>2</v>
      </c>
      <c r="L1922" s="16"/>
      <c r="M1922" s="16"/>
      <c r="N1922" s="16"/>
      <c r="O1922" s="16"/>
      <c r="P1922" s="17">
        <v>1</v>
      </c>
      <c r="Q1922" s="17"/>
      <c r="R1922" s="17"/>
      <c r="S1922" s="17"/>
      <c r="T1922" s="18"/>
      <c r="U1922" s="18">
        <v>1</v>
      </c>
      <c r="V1922" s="18"/>
      <c r="W1922" s="18"/>
      <c r="X1922" s="19">
        <v>1</v>
      </c>
      <c r="Y1922" s="19">
        <v>1</v>
      </c>
      <c r="Z1922" s="19">
        <v>1</v>
      </c>
      <c r="AA1922" s="19"/>
      <c r="AB1922" s="19"/>
      <c r="AC1922" s="19"/>
      <c r="AD1922" s="19"/>
      <c r="AE1922" s="19"/>
      <c r="AF1922" s="19"/>
      <c r="AG1922" s="19"/>
      <c r="AH1922" s="19"/>
      <c r="AI1922" s="19"/>
      <c r="AJ1922" s="17"/>
      <c r="AK1922" s="17"/>
      <c r="AL1922" s="17"/>
      <c r="AM1922" s="17"/>
      <c r="AN1922" s="17"/>
      <c r="AO1922" s="17"/>
      <c r="AP1922" s="17"/>
      <c r="AQ1922" s="17"/>
      <c r="AR1922" s="20"/>
      <c r="AS1922" s="20"/>
      <c r="AT1922" s="20"/>
      <c r="AU1922" s="20"/>
      <c r="AV1922" s="20"/>
      <c r="AW1922" s="20"/>
      <c r="AX1922" s="20"/>
      <c r="AY1922" s="20"/>
      <c r="AZ1922" s="20"/>
      <c r="BA1922" s="20"/>
      <c r="BB1922" s="20"/>
      <c r="BC1922" s="20"/>
      <c r="BD1922" s="16"/>
      <c r="BE1922" s="16"/>
      <c r="BF1922" s="16"/>
      <c r="BG1922" s="16"/>
      <c r="BH1922" s="16"/>
      <c r="BI1922" s="16"/>
      <c r="BJ1922" s="16"/>
      <c r="BK1922" s="16"/>
      <c r="BL1922" s="16"/>
      <c r="BM1922" s="16"/>
      <c r="BN1922" s="16"/>
      <c r="BO1922" s="16">
        <v>1</v>
      </c>
      <c r="BP1922" s="16"/>
      <c r="BQ1922" s="16"/>
      <c r="BR1922" s="16"/>
      <c r="BS1922" s="16"/>
      <c r="BT1922" s="16"/>
      <c r="BU1922" s="16"/>
      <c r="BV1922" s="16"/>
      <c r="BW1922" s="16"/>
      <c r="BX1922" s="16"/>
      <c r="BY1922" s="16"/>
      <c r="BZ1922" s="16"/>
      <c r="CA1922" s="16">
        <v>1</v>
      </c>
      <c r="CB1922" s="16"/>
      <c r="CC1922" s="16"/>
      <c r="CD1922" s="16">
        <v>1</v>
      </c>
      <c r="CE1922" s="16"/>
      <c r="CF1922" s="16"/>
      <c r="CG1922" s="19"/>
      <c r="CH1922" s="19"/>
      <c r="CI1922" s="19">
        <v>1</v>
      </c>
      <c r="CJ1922" s="19"/>
      <c r="CK1922" s="19"/>
      <c r="CL1922" s="19"/>
      <c r="CM1922" s="19"/>
      <c r="CN1922" s="19"/>
      <c r="CO1922" s="19"/>
      <c r="CP1922" s="19"/>
      <c r="CQ1922" s="19"/>
      <c r="CR1922" s="19"/>
    </row>
    <row r="1923" spans="1:96" ht="107" customHeight="1">
      <c r="A1923" s="11" cm="1">
        <f t="array" ref="A1923">SUMPRODUCT(--ISNUMBER(SEARCH({"stranding","stranded"},E1923)))</f>
        <v>0</v>
      </c>
      <c r="B1923" s="12">
        <v>2107</v>
      </c>
      <c r="C1923" s="30" t="s">
        <v>3923</v>
      </c>
      <c r="D1923" s="31">
        <v>2013</v>
      </c>
      <c r="E1923" s="15" t="s">
        <v>3924</v>
      </c>
      <c r="F1923" s="15" t="s">
        <v>7336</v>
      </c>
      <c r="G1923" s="15">
        <f t="shared" si="30"/>
        <v>6</v>
      </c>
      <c r="H1923" s="16"/>
      <c r="I1923" s="16"/>
      <c r="J1923" s="16"/>
      <c r="K1923" s="16"/>
      <c r="L1923" s="16"/>
      <c r="M1923" s="16"/>
      <c r="N1923" s="16"/>
      <c r="O1923" s="16"/>
      <c r="P1923" s="17">
        <v>1</v>
      </c>
      <c r="Q1923" s="17"/>
      <c r="R1923" s="17"/>
      <c r="S1923" s="17"/>
      <c r="T1923" s="18"/>
      <c r="U1923" s="18">
        <v>1</v>
      </c>
      <c r="V1923" s="18"/>
      <c r="W1923" s="18"/>
      <c r="X1923" s="19"/>
      <c r="Y1923" s="19"/>
      <c r="Z1923" s="19"/>
      <c r="AA1923" s="19"/>
      <c r="AB1923" s="19"/>
      <c r="AC1923" s="19"/>
      <c r="AD1923" s="19"/>
      <c r="AE1923" s="19">
        <v>1</v>
      </c>
      <c r="AF1923" s="19">
        <v>1</v>
      </c>
      <c r="AG1923" s="19"/>
      <c r="AH1923" s="19"/>
      <c r="AI1923" s="19"/>
      <c r="AJ1923" s="17"/>
      <c r="AK1923" s="17"/>
      <c r="AL1923" s="17"/>
      <c r="AM1923" s="17"/>
      <c r="AN1923" s="17"/>
      <c r="AO1923" s="17"/>
      <c r="AP1923" s="17"/>
      <c r="AQ1923" s="17"/>
      <c r="AR1923" s="20"/>
      <c r="AS1923" s="20"/>
      <c r="AT1923" s="20"/>
      <c r="AU1923" s="20"/>
      <c r="AV1923" s="20"/>
      <c r="AW1923" s="20"/>
      <c r="AX1923" s="20"/>
      <c r="AY1923" s="20"/>
      <c r="AZ1923" s="20"/>
      <c r="BA1923" s="20"/>
      <c r="BB1923" s="20"/>
      <c r="BC1923" s="20"/>
      <c r="BD1923" s="16"/>
      <c r="BE1923" s="16"/>
      <c r="BF1923" s="16"/>
      <c r="BG1923" s="16"/>
      <c r="BH1923" s="16"/>
      <c r="BI1923" s="16"/>
      <c r="BJ1923" s="16">
        <v>1</v>
      </c>
      <c r="BK1923" s="16"/>
      <c r="BL1923" s="16"/>
      <c r="BM1923" s="16"/>
      <c r="BN1923" s="16"/>
      <c r="BO1923" s="16"/>
      <c r="BP1923" s="16"/>
      <c r="BQ1923" s="16"/>
      <c r="BR1923" s="16"/>
      <c r="BS1923" s="16"/>
      <c r="BT1923" s="16"/>
      <c r="BU1923" s="16"/>
      <c r="BV1923" s="16"/>
      <c r="BW1923" s="16"/>
      <c r="BX1923" s="16"/>
      <c r="BY1923" s="16"/>
      <c r="BZ1923" s="16"/>
      <c r="CA1923" s="16"/>
      <c r="CB1923" s="16"/>
      <c r="CC1923" s="16"/>
      <c r="CD1923" s="16"/>
      <c r="CE1923" s="16"/>
      <c r="CF1923" s="16">
        <v>1</v>
      </c>
      <c r="CG1923" s="19">
        <v>1</v>
      </c>
      <c r="CH1923" s="19"/>
      <c r="CI1923" s="19"/>
      <c r="CJ1923" s="19"/>
      <c r="CK1923" s="19"/>
      <c r="CL1923" s="19"/>
      <c r="CM1923" s="19"/>
      <c r="CN1923" s="19"/>
      <c r="CO1923" s="19"/>
      <c r="CP1923" s="19"/>
      <c r="CQ1923" s="19"/>
      <c r="CR1923" s="19"/>
    </row>
    <row r="1924" spans="1:96" ht="107" customHeight="1">
      <c r="A1924" s="11" cm="1">
        <f t="array" ref="A1924">SUMPRODUCT(--ISNUMBER(SEARCH({"stranding","stranded"},E1924)))</f>
        <v>0</v>
      </c>
      <c r="B1924" s="12">
        <v>2108</v>
      </c>
      <c r="C1924" s="28" t="s">
        <v>3925</v>
      </c>
      <c r="D1924" s="29">
        <v>2013</v>
      </c>
      <c r="E1924" s="15" t="s">
        <v>3926</v>
      </c>
      <c r="F1924" s="15" t="s">
        <v>7935</v>
      </c>
      <c r="G1924" s="15">
        <f t="shared" si="30"/>
        <v>5</v>
      </c>
      <c r="H1924" s="16"/>
      <c r="I1924" s="16"/>
      <c r="J1924" s="16">
        <v>1</v>
      </c>
      <c r="K1924" s="16"/>
      <c r="L1924" s="16">
        <v>1</v>
      </c>
      <c r="M1924" s="16"/>
      <c r="N1924" s="16"/>
      <c r="O1924" s="16"/>
      <c r="P1924" s="17"/>
      <c r="Q1924" s="17"/>
      <c r="R1924" s="17"/>
      <c r="S1924" s="17"/>
      <c r="T1924" s="18"/>
      <c r="U1924" s="18">
        <v>1</v>
      </c>
      <c r="V1924" s="18"/>
      <c r="W1924" s="18"/>
      <c r="X1924" s="19">
        <v>1</v>
      </c>
      <c r="Y1924" s="19">
        <v>1</v>
      </c>
      <c r="Z1924" s="19"/>
      <c r="AA1924" s="19"/>
      <c r="AB1924" s="19"/>
      <c r="AC1924" s="19"/>
      <c r="AD1924" s="19"/>
      <c r="AE1924" s="19"/>
      <c r="AF1924" s="19"/>
      <c r="AG1924" s="19"/>
      <c r="AH1924" s="19"/>
      <c r="AI1924" s="19"/>
      <c r="AJ1924" s="17"/>
      <c r="AK1924" s="17"/>
      <c r="AL1924" s="17"/>
      <c r="AM1924" s="17"/>
      <c r="AN1924" s="17"/>
      <c r="AO1924" s="17"/>
      <c r="AP1924" s="17"/>
      <c r="AQ1924" s="17"/>
      <c r="AR1924" s="20"/>
      <c r="AS1924" s="20"/>
      <c r="AT1924" s="20"/>
      <c r="AU1924" s="20"/>
      <c r="AV1924" s="20"/>
      <c r="AW1924" s="20"/>
      <c r="AX1924" s="20"/>
      <c r="AY1924" s="20"/>
      <c r="AZ1924" s="20"/>
      <c r="BA1924" s="20"/>
      <c r="BB1924" s="20"/>
      <c r="BC1924" s="20"/>
      <c r="BD1924" s="16"/>
      <c r="BE1924" s="16"/>
      <c r="BF1924" s="16"/>
      <c r="BG1924" s="16"/>
      <c r="BH1924" s="16"/>
      <c r="BI1924" s="16"/>
      <c r="BJ1924" s="16"/>
      <c r="BK1924" s="16"/>
      <c r="BL1924" s="16"/>
      <c r="BM1924" s="16"/>
      <c r="BN1924" s="16"/>
      <c r="BO1924" s="16"/>
      <c r="BP1924" s="16"/>
      <c r="BQ1924" s="16"/>
      <c r="BR1924" s="16"/>
      <c r="BS1924" s="16"/>
      <c r="BT1924" s="16"/>
      <c r="BU1924" s="16"/>
      <c r="BV1924" s="16">
        <v>1</v>
      </c>
      <c r="BW1924" s="16"/>
      <c r="BX1924" s="16"/>
      <c r="BY1924" s="16"/>
      <c r="BZ1924" s="16"/>
      <c r="CA1924" s="16"/>
      <c r="CB1924" s="16"/>
      <c r="CC1924" s="16"/>
      <c r="CD1924" s="16">
        <v>1</v>
      </c>
      <c r="CE1924" s="16"/>
      <c r="CF1924" s="16"/>
      <c r="CG1924" s="19"/>
      <c r="CH1924" s="19"/>
      <c r="CI1924" s="19"/>
      <c r="CJ1924" s="19"/>
      <c r="CK1924" s="19"/>
      <c r="CL1924" s="19"/>
      <c r="CM1924" s="19"/>
      <c r="CN1924" s="19"/>
      <c r="CO1924" s="19">
        <v>1</v>
      </c>
      <c r="CP1924" s="19"/>
      <c r="CQ1924" s="19"/>
      <c r="CR1924" s="19"/>
    </row>
    <row r="1925" spans="1:96" ht="107" customHeight="1">
      <c r="A1925" s="11" cm="1">
        <f t="array" ref="A1925">SUMPRODUCT(--ISNUMBER(SEARCH({"stranding","stranded"},E1925)))</f>
        <v>0</v>
      </c>
      <c r="B1925" s="12">
        <v>2109</v>
      </c>
      <c r="C1925" s="30" t="s">
        <v>3927</v>
      </c>
      <c r="D1925" s="31">
        <v>2013</v>
      </c>
      <c r="E1925" s="15" t="s">
        <v>3928</v>
      </c>
      <c r="F1925" s="15" t="s">
        <v>7337</v>
      </c>
      <c r="G1925" s="15">
        <f t="shared" si="30"/>
        <v>7</v>
      </c>
      <c r="H1925" s="16"/>
      <c r="I1925" s="16"/>
      <c r="J1925" s="16"/>
      <c r="K1925" s="16"/>
      <c r="L1925" s="16">
        <v>1</v>
      </c>
      <c r="M1925" s="16"/>
      <c r="N1925" s="16"/>
      <c r="O1925" s="16"/>
      <c r="P1925" s="17"/>
      <c r="Q1925" s="17"/>
      <c r="R1925" s="17"/>
      <c r="S1925" s="17"/>
      <c r="T1925" s="18">
        <v>1</v>
      </c>
      <c r="U1925" s="18"/>
      <c r="V1925" s="18"/>
      <c r="W1925" s="18">
        <v>1</v>
      </c>
      <c r="X1925" s="19">
        <v>1</v>
      </c>
      <c r="Y1925" s="19"/>
      <c r="Z1925" s="19"/>
      <c r="AA1925" s="19"/>
      <c r="AB1925" s="19"/>
      <c r="AC1925" s="19"/>
      <c r="AD1925" s="19"/>
      <c r="AE1925" s="19">
        <v>1</v>
      </c>
      <c r="AF1925" s="19">
        <v>1</v>
      </c>
      <c r="AG1925" s="19"/>
      <c r="AH1925" s="19"/>
      <c r="AI1925" s="19"/>
      <c r="AJ1925" s="17">
        <v>1</v>
      </c>
      <c r="AK1925" s="17"/>
      <c r="AL1925" s="17"/>
      <c r="AM1925" s="17"/>
      <c r="AN1925" s="17"/>
      <c r="AO1925" s="17"/>
      <c r="AP1925" s="17"/>
      <c r="AQ1925" s="17"/>
      <c r="AR1925" s="20"/>
      <c r="AS1925" s="20"/>
      <c r="AT1925" s="20"/>
      <c r="AU1925" s="20"/>
      <c r="AV1925" s="20"/>
      <c r="AW1925" s="20"/>
      <c r="AX1925" s="20"/>
      <c r="AY1925" s="20"/>
      <c r="AZ1925" s="20"/>
      <c r="BA1925" s="20"/>
      <c r="BB1925" s="20"/>
      <c r="BC1925" s="20"/>
      <c r="BD1925" s="16"/>
      <c r="BE1925" s="16"/>
      <c r="BF1925" s="16"/>
      <c r="BG1925" s="16"/>
      <c r="BH1925" s="16"/>
      <c r="BI1925" s="16"/>
      <c r="BJ1925" s="16"/>
      <c r="BK1925" s="16"/>
      <c r="BL1925" s="16"/>
      <c r="BM1925" s="16"/>
      <c r="BN1925" s="16"/>
      <c r="BO1925" s="16"/>
      <c r="BP1925" s="16"/>
      <c r="BQ1925" s="16"/>
      <c r="BR1925" s="16"/>
      <c r="BS1925" s="16"/>
      <c r="BT1925" s="16"/>
      <c r="BU1925" s="16"/>
      <c r="BV1925" s="16"/>
      <c r="BW1925" s="16"/>
      <c r="BX1925" s="16"/>
      <c r="BY1925" s="16"/>
      <c r="BZ1925" s="16"/>
      <c r="CA1925" s="16"/>
      <c r="CB1925" s="16">
        <v>1</v>
      </c>
      <c r="CC1925" s="16"/>
      <c r="CD1925" s="16"/>
      <c r="CE1925" s="16"/>
      <c r="CF1925" s="16"/>
      <c r="CG1925" s="19"/>
      <c r="CH1925" s="19">
        <v>1</v>
      </c>
      <c r="CI1925" s="19"/>
      <c r="CJ1925" s="19"/>
      <c r="CK1925" s="19"/>
      <c r="CL1925" s="19"/>
      <c r="CM1925" s="19"/>
      <c r="CN1925" s="19"/>
      <c r="CO1925" s="19"/>
      <c r="CP1925" s="19"/>
      <c r="CQ1925" s="19"/>
      <c r="CR1925" s="19"/>
    </row>
    <row r="1926" spans="1:96" ht="107" customHeight="1">
      <c r="A1926" s="11" cm="1">
        <f t="array" ref="A1926">SUMPRODUCT(--ISNUMBER(SEARCH({"stranding","stranded"},E1926)))</f>
        <v>0</v>
      </c>
      <c r="B1926" s="12">
        <v>2110</v>
      </c>
      <c r="C1926" s="28" t="s">
        <v>3929</v>
      </c>
      <c r="D1926" s="29">
        <v>2013</v>
      </c>
      <c r="E1926" s="15" t="s">
        <v>3930</v>
      </c>
      <c r="F1926" s="15" t="s">
        <v>7338</v>
      </c>
      <c r="G1926" s="15">
        <f t="shared" si="30"/>
        <v>5</v>
      </c>
      <c r="H1926" s="16"/>
      <c r="I1926" s="16"/>
      <c r="J1926" s="16"/>
      <c r="K1926" s="16"/>
      <c r="L1926" s="16"/>
      <c r="M1926" s="16">
        <v>1</v>
      </c>
      <c r="N1926" s="16"/>
      <c r="O1926" s="16"/>
      <c r="P1926" s="17">
        <v>1</v>
      </c>
      <c r="Q1926" s="17"/>
      <c r="R1926" s="17"/>
      <c r="S1926" s="17"/>
      <c r="T1926" s="18">
        <v>1</v>
      </c>
      <c r="U1926" s="18"/>
      <c r="V1926" s="18"/>
      <c r="W1926" s="18"/>
      <c r="X1926" s="19"/>
      <c r="Y1926" s="19"/>
      <c r="Z1926" s="19"/>
      <c r="AA1926" s="19"/>
      <c r="AB1926" s="19"/>
      <c r="AC1926" s="19"/>
      <c r="AD1926" s="19"/>
      <c r="AE1926" s="19"/>
      <c r="AF1926" s="19"/>
      <c r="AG1926" s="19"/>
      <c r="AH1926" s="19"/>
      <c r="AI1926" s="19"/>
      <c r="AJ1926" s="17">
        <v>1</v>
      </c>
      <c r="AK1926" s="17"/>
      <c r="AL1926" s="17"/>
      <c r="AM1926" s="17"/>
      <c r="AN1926" s="17"/>
      <c r="AO1926" s="17"/>
      <c r="AP1926" s="17">
        <v>1</v>
      </c>
      <c r="AQ1926" s="17"/>
      <c r="AR1926" s="20"/>
      <c r="AS1926" s="20"/>
      <c r="AT1926" s="20"/>
      <c r="AU1926" s="20"/>
      <c r="AV1926" s="20">
        <v>1</v>
      </c>
      <c r="AW1926" s="20"/>
      <c r="AX1926" s="20"/>
      <c r="AY1926" s="20"/>
      <c r="AZ1926" s="20"/>
      <c r="BA1926" s="20"/>
      <c r="BB1926" s="20"/>
      <c r="BC1926" s="20"/>
      <c r="BD1926" s="16"/>
      <c r="BE1926" s="16"/>
      <c r="BF1926" s="16"/>
      <c r="BG1926" s="16"/>
      <c r="BH1926" s="16"/>
      <c r="BI1926" s="16"/>
      <c r="BJ1926" s="16"/>
      <c r="BK1926" s="16"/>
      <c r="BL1926" s="16"/>
      <c r="BM1926" s="16"/>
      <c r="BN1926" s="16"/>
      <c r="BO1926" s="16"/>
      <c r="BP1926" s="16"/>
      <c r="BQ1926" s="16"/>
      <c r="BR1926" s="16"/>
      <c r="BS1926" s="16"/>
      <c r="BT1926" s="16"/>
      <c r="BU1926" s="16"/>
      <c r="BV1926" s="16"/>
      <c r="BW1926" s="16"/>
      <c r="BX1926" s="16"/>
      <c r="BY1926" s="16"/>
      <c r="BZ1926" s="16"/>
      <c r="CA1926" s="16"/>
      <c r="CB1926" s="16"/>
      <c r="CC1926" s="16"/>
      <c r="CD1926" s="16"/>
      <c r="CE1926" s="16"/>
      <c r="CF1926" s="16"/>
      <c r="CG1926" s="19"/>
      <c r="CH1926" s="19"/>
      <c r="CI1926" s="19"/>
      <c r="CJ1926" s="19"/>
      <c r="CK1926" s="19">
        <v>1</v>
      </c>
      <c r="CL1926" s="19"/>
      <c r="CM1926" s="19"/>
      <c r="CN1926" s="19"/>
      <c r="CO1926" s="19"/>
      <c r="CP1926" s="19"/>
      <c r="CQ1926" s="19"/>
      <c r="CR1926" s="19"/>
    </row>
    <row r="1927" spans="1:96" ht="107" customHeight="1">
      <c r="A1927" s="11" cm="1">
        <f t="array" ref="A1927">SUMPRODUCT(--ISNUMBER(SEARCH({"stranding","stranded"},E1927)))</f>
        <v>0</v>
      </c>
      <c r="B1927" s="12">
        <v>2111</v>
      </c>
      <c r="C1927" s="30" t="s">
        <v>3931</v>
      </c>
      <c r="D1927" s="31">
        <v>2013</v>
      </c>
      <c r="E1927" s="15" t="s">
        <v>3932</v>
      </c>
      <c r="F1927" s="15" t="s">
        <v>6053</v>
      </c>
      <c r="G1927" s="15">
        <f t="shared" si="30"/>
        <v>4</v>
      </c>
      <c r="H1927" s="16"/>
      <c r="I1927" s="16"/>
      <c r="J1927" s="16"/>
      <c r="K1927" s="16"/>
      <c r="L1927" s="16"/>
      <c r="M1927" s="16">
        <v>1</v>
      </c>
      <c r="N1927" s="16"/>
      <c r="O1927" s="16"/>
      <c r="P1927" s="17"/>
      <c r="Q1927" s="17"/>
      <c r="R1927" s="17"/>
      <c r="S1927" s="17"/>
      <c r="T1927" s="18">
        <v>1</v>
      </c>
      <c r="U1927" s="18"/>
      <c r="V1927" s="18"/>
      <c r="W1927" s="18"/>
      <c r="X1927" s="19"/>
      <c r="Y1927" s="19"/>
      <c r="Z1927" s="19"/>
      <c r="AA1927" s="19"/>
      <c r="AB1927" s="19"/>
      <c r="AC1927" s="19"/>
      <c r="AD1927" s="19"/>
      <c r="AE1927" s="19">
        <v>1</v>
      </c>
      <c r="AF1927" s="19">
        <v>1</v>
      </c>
      <c r="AG1927" s="19"/>
      <c r="AH1927" s="19"/>
      <c r="AI1927" s="19"/>
      <c r="AJ1927" s="17">
        <v>1</v>
      </c>
      <c r="AK1927" s="17"/>
      <c r="AL1927" s="17"/>
      <c r="AM1927" s="17"/>
      <c r="AN1927" s="17"/>
      <c r="AO1927" s="17"/>
      <c r="AP1927" s="17"/>
      <c r="AQ1927" s="17"/>
      <c r="AR1927" s="20"/>
      <c r="AS1927" s="20"/>
      <c r="AT1927" s="20"/>
      <c r="AU1927" s="20"/>
      <c r="AV1927" s="20"/>
      <c r="AW1927" s="20"/>
      <c r="AX1927" s="20"/>
      <c r="AY1927" s="20"/>
      <c r="AZ1927" s="20"/>
      <c r="BA1927" s="20"/>
      <c r="BB1927" s="20"/>
      <c r="BC1927" s="20"/>
      <c r="BD1927" s="16"/>
      <c r="BE1927" s="16"/>
      <c r="BF1927" s="16"/>
      <c r="BG1927" s="16"/>
      <c r="BH1927" s="16"/>
      <c r="BI1927" s="16"/>
      <c r="BJ1927" s="16"/>
      <c r="BK1927" s="16"/>
      <c r="BL1927" s="16"/>
      <c r="BM1927" s="16"/>
      <c r="BN1927" s="16"/>
      <c r="BO1927" s="16"/>
      <c r="BP1927" s="16"/>
      <c r="BQ1927" s="16"/>
      <c r="BR1927" s="16"/>
      <c r="BS1927" s="16"/>
      <c r="BT1927" s="16"/>
      <c r="BU1927" s="16"/>
      <c r="BV1927" s="16"/>
      <c r="BW1927" s="16"/>
      <c r="BX1927" s="16"/>
      <c r="BY1927" s="16"/>
      <c r="BZ1927" s="16"/>
      <c r="CA1927" s="16"/>
      <c r="CB1927" s="16"/>
      <c r="CC1927" s="16"/>
      <c r="CD1927" s="16"/>
      <c r="CE1927" s="16"/>
      <c r="CF1927" s="16"/>
      <c r="CG1927" s="19"/>
      <c r="CH1927" s="19"/>
      <c r="CI1927" s="19"/>
      <c r="CJ1927" s="19"/>
      <c r="CK1927" s="19">
        <v>1</v>
      </c>
      <c r="CL1927" s="19"/>
      <c r="CM1927" s="19"/>
      <c r="CN1927" s="19"/>
      <c r="CO1927" s="19"/>
      <c r="CP1927" s="19"/>
      <c r="CQ1927" s="19"/>
      <c r="CR1927" s="19"/>
    </row>
    <row r="1928" spans="1:96" ht="107" customHeight="1">
      <c r="A1928" s="11" cm="1">
        <f t="array" ref="A1928">SUMPRODUCT(--ISNUMBER(SEARCH({"stranding","stranded"},E1928)))</f>
        <v>0</v>
      </c>
      <c r="B1928" s="12">
        <v>2112</v>
      </c>
      <c r="C1928" s="28" t="s">
        <v>3933</v>
      </c>
      <c r="D1928" s="29">
        <v>2013</v>
      </c>
      <c r="E1928" s="15" t="s">
        <v>3934</v>
      </c>
      <c r="F1928" s="15" t="s">
        <v>7339</v>
      </c>
      <c r="G1928" s="15">
        <f t="shared" si="30"/>
        <v>8</v>
      </c>
      <c r="H1928" s="16"/>
      <c r="I1928" s="16"/>
      <c r="J1928" s="16">
        <v>1</v>
      </c>
      <c r="K1928" s="16"/>
      <c r="L1928" s="16"/>
      <c r="M1928" s="16"/>
      <c r="N1928" s="16"/>
      <c r="O1928" s="16"/>
      <c r="P1928" s="17"/>
      <c r="Q1928" s="17"/>
      <c r="R1928" s="17">
        <v>1</v>
      </c>
      <c r="S1928" s="17"/>
      <c r="T1928" s="18"/>
      <c r="U1928" s="18">
        <v>1</v>
      </c>
      <c r="V1928" s="18"/>
      <c r="W1928" s="18"/>
      <c r="X1928" s="19">
        <v>1</v>
      </c>
      <c r="Y1928" s="19"/>
      <c r="Z1928" s="19"/>
      <c r="AA1928" s="19"/>
      <c r="AB1928" s="19"/>
      <c r="AC1928" s="19"/>
      <c r="AD1928" s="19"/>
      <c r="AE1928" s="19">
        <v>1</v>
      </c>
      <c r="AF1928" s="19"/>
      <c r="AG1928" s="19"/>
      <c r="AH1928" s="19"/>
      <c r="AI1928" s="19"/>
      <c r="AJ1928" s="17">
        <v>1</v>
      </c>
      <c r="AK1928" s="17"/>
      <c r="AL1928" s="17"/>
      <c r="AM1928" s="17">
        <v>1</v>
      </c>
      <c r="AN1928" s="17"/>
      <c r="AO1928" s="17">
        <v>1</v>
      </c>
      <c r="AP1928" s="17"/>
      <c r="AQ1928" s="17"/>
      <c r="AR1928" s="20"/>
      <c r="AS1928" s="20"/>
      <c r="AT1928" s="20"/>
      <c r="AU1928" s="20"/>
      <c r="AV1928" s="20"/>
      <c r="AW1928" s="20"/>
      <c r="AX1928" s="20"/>
      <c r="AY1928" s="20"/>
      <c r="AZ1928" s="20"/>
      <c r="BA1928" s="20"/>
      <c r="BB1928" s="20"/>
      <c r="BC1928" s="20"/>
      <c r="BD1928" s="16"/>
      <c r="BE1928" s="16"/>
      <c r="BF1928" s="16"/>
      <c r="BG1928" s="16"/>
      <c r="BH1928" s="16"/>
      <c r="BI1928" s="16"/>
      <c r="BJ1928" s="16"/>
      <c r="BK1928" s="16"/>
      <c r="BL1928" s="16"/>
      <c r="BM1928" s="16"/>
      <c r="BN1928" s="16"/>
      <c r="BO1928" s="16"/>
      <c r="BP1928" s="16"/>
      <c r="BQ1928" s="16"/>
      <c r="BR1928" s="16"/>
      <c r="BS1928" s="16"/>
      <c r="BT1928" s="16"/>
      <c r="BU1928" s="16"/>
      <c r="BV1928" s="16"/>
      <c r="BW1928" s="16"/>
      <c r="BX1928" s="16"/>
      <c r="BY1928" s="16">
        <v>1</v>
      </c>
      <c r="BZ1928" s="16"/>
      <c r="CA1928" s="16"/>
      <c r="CB1928" s="16"/>
      <c r="CC1928" s="16"/>
      <c r="CD1928" s="16"/>
      <c r="CE1928" s="16"/>
      <c r="CF1928" s="16"/>
      <c r="CG1928" s="19"/>
      <c r="CH1928" s="19"/>
      <c r="CI1928" s="19"/>
      <c r="CJ1928" s="19">
        <v>1</v>
      </c>
      <c r="CK1928" s="19"/>
      <c r="CL1928" s="19"/>
      <c r="CM1928" s="19"/>
      <c r="CN1928" s="19"/>
      <c r="CO1928" s="19"/>
      <c r="CP1928" s="19"/>
      <c r="CQ1928" s="19"/>
      <c r="CR1928" s="19"/>
    </row>
    <row r="1929" spans="1:96" ht="107" customHeight="1">
      <c r="A1929" s="11" cm="1">
        <f t="array" ref="A1929">SUMPRODUCT(--ISNUMBER(SEARCH({"stranding","stranded"},E1929)))</f>
        <v>0</v>
      </c>
      <c r="B1929" s="12">
        <v>2113</v>
      </c>
      <c r="C1929" s="30" t="s">
        <v>3935</v>
      </c>
      <c r="D1929" s="31">
        <v>2013</v>
      </c>
      <c r="E1929" s="15" t="s">
        <v>3936</v>
      </c>
      <c r="F1929" s="15" t="s">
        <v>7340</v>
      </c>
      <c r="G1929" s="15">
        <f t="shared" si="30"/>
        <v>7</v>
      </c>
      <c r="H1929" s="16"/>
      <c r="I1929" s="16"/>
      <c r="J1929" s="16"/>
      <c r="K1929" s="16"/>
      <c r="L1929" s="16"/>
      <c r="M1929" s="16"/>
      <c r="N1929" s="16">
        <v>1</v>
      </c>
      <c r="O1929" s="16"/>
      <c r="P1929" s="17"/>
      <c r="Q1929" s="17"/>
      <c r="R1929" s="17">
        <v>1</v>
      </c>
      <c r="S1929" s="17"/>
      <c r="T1929" s="18">
        <v>1</v>
      </c>
      <c r="U1929" s="18"/>
      <c r="V1929" s="18"/>
      <c r="W1929" s="18"/>
      <c r="X1929" s="19"/>
      <c r="Y1929" s="19"/>
      <c r="Z1929" s="19"/>
      <c r="AA1929" s="19"/>
      <c r="AB1929" s="19"/>
      <c r="AC1929" s="19"/>
      <c r="AD1929" s="19"/>
      <c r="AE1929" s="19">
        <v>1</v>
      </c>
      <c r="AF1929" s="19">
        <v>1</v>
      </c>
      <c r="AG1929" s="19"/>
      <c r="AH1929" s="19"/>
      <c r="AI1929" s="19"/>
      <c r="AJ1929" s="17">
        <v>1</v>
      </c>
      <c r="AK1929" s="17"/>
      <c r="AL1929" s="17"/>
      <c r="AM1929" s="17"/>
      <c r="AN1929" s="17"/>
      <c r="AO1929" s="17"/>
      <c r="AP1929" s="17"/>
      <c r="AQ1929" s="17"/>
      <c r="AR1929" s="20"/>
      <c r="AS1929" s="20"/>
      <c r="AT1929" s="20"/>
      <c r="AU1929" s="20"/>
      <c r="AV1929" s="20"/>
      <c r="AW1929" s="20">
        <v>1</v>
      </c>
      <c r="AX1929" s="20"/>
      <c r="AY1929" s="20"/>
      <c r="AZ1929" s="20"/>
      <c r="BA1929" s="20"/>
      <c r="BB1929" s="20"/>
      <c r="BC1929" s="20"/>
      <c r="BD1929" s="16"/>
      <c r="BE1929" s="16"/>
      <c r="BF1929" s="16"/>
      <c r="BG1929" s="16"/>
      <c r="BH1929" s="16"/>
      <c r="BI1929" s="16"/>
      <c r="BJ1929" s="16"/>
      <c r="BK1929" s="16"/>
      <c r="BL1929" s="16"/>
      <c r="BM1929" s="16"/>
      <c r="BN1929" s="16"/>
      <c r="BO1929" s="16"/>
      <c r="BP1929" s="16"/>
      <c r="BQ1929" s="16"/>
      <c r="BR1929" s="16"/>
      <c r="BS1929" s="16"/>
      <c r="BT1929" s="16"/>
      <c r="BU1929" s="16"/>
      <c r="BV1929" s="16"/>
      <c r="BW1929" s="16"/>
      <c r="BX1929" s="16"/>
      <c r="BY1929" s="16">
        <v>1</v>
      </c>
      <c r="BZ1929" s="16"/>
      <c r="CA1929" s="16"/>
      <c r="CB1929" s="16"/>
      <c r="CC1929" s="16"/>
      <c r="CD1929" s="16"/>
      <c r="CE1929" s="16"/>
      <c r="CF1929" s="16"/>
      <c r="CG1929" s="19"/>
      <c r="CH1929" s="19"/>
      <c r="CI1929" s="19"/>
      <c r="CJ1929" s="19"/>
      <c r="CK1929" s="19"/>
      <c r="CL1929" s="19">
        <v>1</v>
      </c>
      <c r="CM1929" s="19"/>
      <c r="CN1929" s="19"/>
      <c r="CO1929" s="19"/>
      <c r="CP1929" s="19"/>
      <c r="CQ1929" s="19"/>
      <c r="CR1929" s="19"/>
    </row>
    <row r="1930" spans="1:96" ht="107" customHeight="1">
      <c r="A1930" s="11" cm="1">
        <f t="array" ref="A1930">SUMPRODUCT(--ISNUMBER(SEARCH({"stranding","stranded"},E1930)))</f>
        <v>0</v>
      </c>
      <c r="B1930" s="12">
        <v>2114</v>
      </c>
      <c r="C1930" s="28" t="s">
        <v>3937</v>
      </c>
      <c r="D1930" s="29">
        <v>2013</v>
      </c>
      <c r="E1930" s="15" t="s">
        <v>3938</v>
      </c>
      <c r="F1930" s="15" t="s">
        <v>7341</v>
      </c>
      <c r="G1930" s="15">
        <f t="shared" si="30"/>
        <v>7</v>
      </c>
      <c r="H1930" s="16"/>
      <c r="I1930" s="16"/>
      <c r="J1930" s="16"/>
      <c r="K1930" s="16"/>
      <c r="L1930" s="16"/>
      <c r="M1930" s="16"/>
      <c r="N1930" s="16">
        <v>1</v>
      </c>
      <c r="O1930" s="16"/>
      <c r="P1930" s="17">
        <v>1</v>
      </c>
      <c r="Q1930" s="17"/>
      <c r="R1930" s="17"/>
      <c r="S1930" s="17"/>
      <c r="T1930" s="18"/>
      <c r="U1930" s="18">
        <v>1</v>
      </c>
      <c r="V1930" s="18"/>
      <c r="W1930" s="18">
        <v>1</v>
      </c>
      <c r="X1930" s="19"/>
      <c r="Y1930" s="19"/>
      <c r="Z1930" s="19"/>
      <c r="AA1930" s="19"/>
      <c r="AB1930" s="19"/>
      <c r="AC1930" s="19"/>
      <c r="AD1930" s="19"/>
      <c r="AE1930" s="19">
        <v>1</v>
      </c>
      <c r="AF1930" s="19"/>
      <c r="AG1930" s="19"/>
      <c r="AH1930" s="19"/>
      <c r="AI1930" s="19"/>
      <c r="AJ1930" s="17">
        <v>1</v>
      </c>
      <c r="AK1930" s="17"/>
      <c r="AL1930" s="17"/>
      <c r="AM1930" s="17">
        <v>1</v>
      </c>
      <c r="AN1930" s="17"/>
      <c r="AO1930" s="17"/>
      <c r="AP1930" s="17"/>
      <c r="AQ1930" s="17"/>
      <c r="AR1930" s="20"/>
      <c r="AS1930" s="20"/>
      <c r="AT1930" s="20"/>
      <c r="AU1930" s="20"/>
      <c r="AV1930" s="20"/>
      <c r="AW1930" s="20"/>
      <c r="AX1930" s="20"/>
      <c r="AY1930" s="20"/>
      <c r="AZ1930" s="20"/>
      <c r="BA1930" s="20"/>
      <c r="BB1930" s="20"/>
      <c r="BC1930" s="20"/>
      <c r="BD1930" s="16"/>
      <c r="BE1930" s="16"/>
      <c r="BF1930" s="16"/>
      <c r="BG1930" s="16"/>
      <c r="BH1930" s="16"/>
      <c r="BI1930" s="16"/>
      <c r="BJ1930" s="16"/>
      <c r="BK1930" s="16"/>
      <c r="BL1930" s="16"/>
      <c r="BM1930" s="16"/>
      <c r="BN1930" s="16"/>
      <c r="BO1930" s="16"/>
      <c r="BP1930" s="16"/>
      <c r="BQ1930" s="16"/>
      <c r="BR1930" s="16"/>
      <c r="BS1930" s="16"/>
      <c r="BT1930" s="16"/>
      <c r="BU1930" s="16"/>
      <c r="BV1930" s="16"/>
      <c r="BW1930" s="16"/>
      <c r="BX1930" s="16"/>
      <c r="BY1930" s="16">
        <v>1</v>
      </c>
      <c r="BZ1930" s="16"/>
      <c r="CA1930" s="16"/>
      <c r="CB1930" s="16"/>
      <c r="CC1930" s="16"/>
      <c r="CD1930" s="16"/>
      <c r="CE1930" s="16"/>
      <c r="CF1930" s="16"/>
      <c r="CG1930" s="19"/>
      <c r="CH1930" s="19"/>
      <c r="CI1930" s="19"/>
      <c r="CJ1930" s="19"/>
      <c r="CK1930" s="19"/>
      <c r="CL1930" s="19">
        <v>1</v>
      </c>
      <c r="CM1930" s="19"/>
      <c r="CN1930" s="19"/>
      <c r="CO1930" s="19"/>
      <c r="CP1930" s="19"/>
      <c r="CQ1930" s="19"/>
      <c r="CR1930" s="19"/>
    </row>
    <row r="1931" spans="1:96" ht="107" customHeight="1">
      <c r="A1931" s="11" cm="1">
        <f t="array" ref="A1931">SUMPRODUCT(--ISNUMBER(SEARCH({"stranding","stranded"},E1931)))</f>
        <v>0</v>
      </c>
      <c r="B1931" s="12">
        <v>2115</v>
      </c>
      <c r="C1931" s="30" t="s">
        <v>3939</v>
      </c>
      <c r="D1931" s="31">
        <v>2013</v>
      </c>
      <c r="E1931" s="15" t="s">
        <v>3940</v>
      </c>
      <c r="F1931" s="15" t="s">
        <v>7342</v>
      </c>
      <c r="G1931" s="15">
        <f t="shared" si="30"/>
        <v>4</v>
      </c>
      <c r="H1931" s="16"/>
      <c r="I1931" s="16"/>
      <c r="J1931" s="16"/>
      <c r="K1931" s="16"/>
      <c r="L1931" s="16"/>
      <c r="M1931" s="16"/>
      <c r="N1931" s="16"/>
      <c r="O1931" s="16"/>
      <c r="P1931" s="17"/>
      <c r="Q1931" s="17"/>
      <c r="R1931" s="17"/>
      <c r="S1931" s="17"/>
      <c r="T1931" s="18"/>
      <c r="U1931" s="18">
        <v>1</v>
      </c>
      <c r="V1931" s="18"/>
      <c r="W1931" s="18"/>
      <c r="X1931" s="19"/>
      <c r="Y1931" s="19"/>
      <c r="Z1931" s="19"/>
      <c r="AA1931" s="19"/>
      <c r="AB1931" s="19"/>
      <c r="AC1931" s="19"/>
      <c r="AD1931" s="19"/>
      <c r="AE1931" s="19">
        <v>1</v>
      </c>
      <c r="AF1931" s="19"/>
      <c r="AG1931" s="19"/>
      <c r="AH1931" s="19"/>
      <c r="AI1931" s="19"/>
      <c r="AJ1931" s="17">
        <v>1</v>
      </c>
      <c r="AK1931" s="17"/>
      <c r="AL1931" s="17"/>
      <c r="AM1931" s="17">
        <v>1</v>
      </c>
      <c r="AN1931" s="17"/>
      <c r="AO1931" s="17"/>
      <c r="AP1931" s="17"/>
      <c r="AQ1931" s="17"/>
      <c r="AR1931" s="20"/>
      <c r="AS1931" s="20"/>
      <c r="AT1931" s="20"/>
      <c r="AU1931" s="20"/>
      <c r="AV1931" s="20"/>
      <c r="AW1931" s="20"/>
      <c r="AX1931" s="20"/>
      <c r="AY1931" s="20"/>
      <c r="AZ1931" s="20"/>
      <c r="BA1931" s="20"/>
      <c r="BB1931" s="20"/>
      <c r="BC1931" s="20"/>
      <c r="BD1931" s="16"/>
      <c r="BE1931" s="16"/>
      <c r="BF1931" s="16"/>
      <c r="BG1931" s="16"/>
      <c r="BH1931" s="16"/>
      <c r="BI1931" s="16"/>
      <c r="BJ1931" s="16"/>
      <c r="BK1931" s="16"/>
      <c r="BL1931" s="16"/>
      <c r="BM1931" s="16"/>
      <c r="BN1931" s="16"/>
      <c r="BO1931" s="16"/>
      <c r="BP1931" s="16"/>
      <c r="BQ1931" s="16"/>
      <c r="BR1931" s="16"/>
      <c r="BS1931" s="16"/>
      <c r="BT1931" s="16"/>
      <c r="BU1931" s="16"/>
      <c r="BV1931" s="16"/>
      <c r="BW1931" s="16"/>
      <c r="BX1931" s="16"/>
      <c r="BY1931" s="16"/>
      <c r="BZ1931" s="16"/>
      <c r="CA1931" s="16"/>
      <c r="CB1931" s="16"/>
      <c r="CC1931" s="16"/>
      <c r="CD1931" s="16"/>
      <c r="CE1931" s="16"/>
      <c r="CF1931" s="16"/>
      <c r="CG1931" s="19"/>
      <c r="CH1931" s="19">
        <v>1</v>
      </c>
      <c r="CI1931" s="19"/>
      <c r="CJ1931" s="19"/>
      <c r="CK1931" s="19"/>
      <c r="CL1931" s="19"/>
      <c r="CM1931" s="19"/>
      <c r="CN1931" s="19"/>
      <c r="CO1931" s="19"/>
      <c r="CP1931" s="19"/>
      <c r="CQ1931" s="19"/>
      <c r="CR1931" s="19"/>
    </row>
    <row r="1932" spans="1:96" ht="107" customHeight="1">
      <c r="A1932" s="11" cm="1">
        <f t="array" ref="A1932">SUMPRODUCT(--ISNUMBER(SEARCH({"stranding","stranded"},E1932)))</f>
        <v>0</v>
      </c>
      <c r="B1932" s="12">
        <v>2116</v>
      </c>
      <c r="C1932" s="28" t="s">
        <v>3941</v>
      </c>
      <c r="D1932" s="29">
        <v>2013</v>
      </c>
      <c r="E1932" s="15" t="s">
        <v>3942</v>
      </c>
      <c r="F1932" s="15" t="s">
        <v>7343</v>
      </c>
      <c r="G1932" s="15">
        <f t="shared" si="30"/>
        <v>4</v>
      </c>
      <c r="H1932" s="16"/>
      <c r="I1932" s="16"/>
      <c r="J1932" s="16"/>
      <c r="K1932" s="16"/>
      <c r="L1932" s="16">
        <v>1</v>
      </c>
      <c r="M1932" s="16"/>
      <c r="N1932" s="16"/>
      <c r="O1932" s="16"/>
      <c r="P1932" s="17"/>
      <c r="Q1932" s="17"/>
      <c r="R1932" s="17"/>
      <c r="S1932" s="17"/>
      <c r="T1932" s="18"/>
      <c r="U1932" s="18">
        <v>1</v>
      </c>
      <c r="V1932" s="18"/>
      <c r="W1932" s="18"/>
      <c r="X1932" s="19"/>
      <c r="Y1932" s="19"/>
      <c r="Z1932" s="19"/>
      <c r="AA1932" s="19"/>
      <c r="AB1932" s="19"/>
      <c r="AC1932" s="19"/>
      <c r="AD1932" s="19"/>
      <c r="AE1932" s="19">
        <v>1</v>
      </c>
      <c r="AF1932" s="19"/>
      <c r="AG1932" s="19"/>
      <c r="AH1932" s="19"/>
      <c r="AI1932" s="19"/>
      <c r="AJ1932" s="17">
        <v>1</v>
      </c>
      <c r="AK1932" s="17"/>
      <c r="AL1932" s="17"/>
      <c r="AM1932" s="17"/>
      <c r="AN1932" s="17"/>
      <c r="AO1932" s="17"/>
      <c r="AP1932" s="17"/>
      <c r="AQ1932" s="17"/>
      <c r="AR1932" s="20"/>
      <c r="AS1932" s="20"/>
      <c r="AT1932" s="20"/>
      <c r="AU1932" s="20"/>
      <c r="AV1932" s="20"/>
      <c r="AW1932" s="20"/>
      <c r="AX1932" s="20"/>
      <c r="AY1932" s="20"/>
      <c r="AZ1932" s="20"/>
      <c r="BA1932" s="20"/>
      <c r="BB1932" s="20"/>
      <c r="BC1932" s="20"/>
      <c r="BD1932" s="16"/>
      <c r="BE1932" s="16"/>
      <c r="BF1932" s="16"/>
      <c r="BG1932" s="16"/>
      <c r="BH1932" s="16"/>
      <c r="BI1932" s="16"/>
      <c r="BJ1932" s="16"/>
      <c r="BK1932" s="16"/>
      <c r="BL1932" s="16">
        <v>1</v>
      </c>
      <c r="BM1932" s="16"/>
      <c r="BN1932" s="16"/>
      <c r="BO1932" s="16"/>
      <c r="BP1932" s="16"/>
      <c r="BQ1932" s="16"/>
      <c r="BR1932" s="16"/>
      <c r="BS1932" s="16"/>
      <c r="BT1932" s="16"/>
      <c r="BU1932" s="16"/>
      <c r="BV1932" s="16"/>
      <c r="BW1932" s="16"/>
      <c r="BX1932" s="16"/>
      <c r="BY1932" s="16"/>
      <c r="BZ1932" s="16"/>
      <c r="CA1932" s="16"/>
      <c r="CB1932" s="16"/>
      <c r="CC1932" s="16"/>
      <c r="CD1932" s="16"/>
      <c r="CE1932" s="16"/>
      <c r="CF1932" s="16"/>
      <c r="CG1932" s="19"/>
      <c r="CH1932" s="19">
        <v>1</v>
      </c>
      <c r="CI1932" s="19"/>
      <c r="CJ1932" s="19"/>
      <c r="CK1932" s="19"/>
      <c r="CL1932" s="19"/>
      <c r="CM1932" s="19"/>
      <c r="CN1932" s="19"/>
      <c r="CO1932" s="19"/>
      <c r="CP1932" s="19"/>
      <c r="CQ1932" s="19"/>
      <c r="CR1932" s="19"/>
    </row>
    <row r="1933" spans="1:96" ht="107" customHeight="1">
      <c r="A1933" s="11" cm="1">
        <f t="array" ref="A1933">SUMPRODUCT(--ISNUMBER(SEARCH({"stranding","stranded"},E1933)))</f>
        <v>0</v>
      </c>
      <c r="B1933" s="12">
        <v>2117</v>
      </c>
      <c r="C1933" s="30" t="s">
        <v>3943</v>
      </c>
      <c r="D1933" s="31">
        <v>2013</v>
      </c>
      <c r="E1933" s="23" t="s">
        <v>3944</v>
      </c>
      <c r="F1933" s="23" t="s">
        <v>7344</v>
      </c>
      <c r="G1933" s="15">
        <f t="shared" si="30"/>
        <v>6</v>
      </c>
      <c r="H1933" s="16"/>
      <c r="I1933" s="16"/>
      <c r="J1933" s="16"/>
      <c r="K1933" s="16">
        <v>1</v>
      </c>
      <c r="L1933" s="16"/>
      <c r="M1933" s="16"/>
      <c r="N1933" s="16"/>
      <c r="O1933" s="16"/>
      <c r="P1933" s="17">
        <v>1</v>
      </c>
      <c r="Q1933" s="17"/>
      <c r="R1933" s="17"/>
      <c r="S1933" s="17"/>
      <c r="T1933" s="18"/>
      <c r="U1933" s="18">
        <v>1</v>
      </c>
      <c r="V1933" s="18"/>
      <c r="W1933" s="18"/>
      <c r="X1933" s="19"/>
      <c r="Y1933" s="19"/>
      <c r="Z1933" s="19"/>
      <c r="AA1933" s="19"/>
      <c r="AB1933" s="19"/>
      <c r="AC1933" s="19"/>
      <c r="AD1933" s="19"/>
      <c r="AE1933" s="19">
        <v>1</v>
      </c>
      <c r="AF1933" s="19"/>
      <c r="AG1933" s="19"/>
      <c r="AH1933" s="19">
        <v>1</v>
      </c>
      <c r="AI1933" s="19"/>
      <c r="AJ1933" s="17"/>
      <c r="AK1933" s="17"/>
      <c r="AL1933" s="17"/>
      <c r="AM1933" s="17"/>
      <c r="AN1933" s="17"/>
      <c r="AO1933" s="17"/>
      <c r="AP1933" s="17"/>
      <c r="AQ1933" s="17"/>
      <c r="AR1933" s="20"/>
      <c r="AS1933" s="20"/>
      <c r="AT1933" s="20"/>
      <c r="AU1933" s="20"/>
      <c r="AV1933" s="20"/>
      <c r="AW1933" s="20"/>
      <c r="AX1933" s="20"/>
      <c r="AY1933" s="20"/>
      <c r="AZ1933" s="20"/>
      <c r="BA1933" s="20"/>
      <c r="BB1933" s="20"/>
      <c r="BC1933" s="20"/>
      <c r="BD1933" s="16"/>
      <c r="BE1933" s="16"/>
      <c r="BF1933" s="16"/>
      <c r="BG1933" s="16"/>
      <c r="BH1933" s="16"/>
      <c r="BI1933" s="16"/>
      <c r="BJ1933" s="16"/>
      <c r="BK1933" s="16"/>
      <c r="BL1933" s="16"/>
      <c r="BM1933" s="16"/>
      <c r="BN1933" s="16"/>
      <c r="BO1933" s="16"/>
      <c r="BP1933" s="16"/>
      <c r="BQ1933" s="16"/>
      <c r="BR1933" s="16"/>
      <c r="BS1933" s="16">
        <v>1</v>
      </c>
      <c r="BT1933" s="16">
        <v>1</v>
      </c>
      <c r="BU1933" s="16"/>
      <c r="BV1933" s="16"/>
      <c r="BW1933" s="16"/>
      <c r="BX1933" s="16"/>
      <c r="BY1933" s="16"/>
      <c r="BZ1933" s="16"/>
      <c r="CA1933" s="16"/>
      <c r="CB1933" s="16"/>
      <c r="CC1933" s="16"/>
      <c r="CD1933" s="16"/>
      <c r="CE1933" s="16"/>
      <c r="CF1933" s="16"/>
      <c r="CG1933" s="19"/>
      <c r="CH1933" s="19"/>
      <c r="CI1933" s="19"/>
      <c r="CJ1933" s="19"/>
      <c r="CK1933" s="19">
        <v>1</v>
      </c>
      <c r="CL1933" s="19"/>
      <c r="CM1933" s="19"/>
      <c r="CN1933" s="19"/>
      <c r="CO1933" s="19"/>
      <c r="CP1933" s="19"/>
      <c r="CQ1933" s="19"/>
      <c r="CR1933" s="19"/>
    </row>
    <row r="1934" spans="1:96" ht="107" customHeight="1">
      <c r="A1934" s="11" cm="1">
        <f t="array" ref="A1934">SUMPRODUCT(--ISNUMBER(SEARCH({"stranding","stranded"},E1934)))</f>
        <v>0</v>
      </c>
      <c r="B1934" s="12">
        <v>2120</v>
      </c>
      <c r="C1934" s="28" t="s">
        <v>3945</v>
      </c>
      <c r="D1934" s="29">
        <v>2013</v>
      </c>
      <c r="E1934" s="15" t="s">
        <v>3946</v>
      </c>
      <c r="F1934" s="15" t="s">
        <v>8088</v>
      </c>
      <c r="G1934" s="15">
        <f t="shared" si="30"/>
        <v>5</v>
      </c>
      <c r="H1934" s="16"/>
      <c r="I1934" s="16"/>
      <c r="J1934" s="16"/>
      <c r="K1934" s="16"/>
      <c r="L1934" s="16"/>
      <c r="M1934" s="16">
        <v>1</v>
      </c>
      <c r="N1934" s="16"/>
      <c r="O1934" s="16"/>
      <c r="P1934" s="17"/>
      <c r="Q1934" s="17"/>
      <c r="R1934" s="17"/>
      <c r="S1934" s="17"/>
      <c r="T1934" s="18"/>
      <c r="U1934" s="18">
        <v>1</v>
      </c>
      <c r="V1934" s="18"/>
      <c r="W1934" s="18"/>
      <c r="X1934" s="19">
        <v>1</v>
      </c>
      <c r="Y1934" s="19">
        <v>1</v>
      </c>
      <c r="Z1934" s="19"/>
      <c r="AA1934" s="19"/>
      <c r="AB1934" s="19"/>
      <c r="AC1934" s="19"/>
      <c r="AD1934" s="19"/>
      <c r="AE1934" s="19"/>
      <c r="AF1934" s="19"/>
      <c r="AG1934" s="19"/>
      <c r="AH1934" s="19"/>
      <c r="AI1934" s="19"/>
      <c r="AJ1934" s="17"/>
      <c r="AK1934" s="17"/>
      <c r="AL1934" s="17"/>
      <c r="AM1934" s="17"/>
      <c r="AN1934" s="17">
        <v>1</v>
      </c>
      <c r="AO1934" s="17"/>
      <c r="AP1934" s="17"/>
      <c r="AQ1934" s="17"/>
      <c r="AR1934" s="20"/>
      <c r="AS1934" s="20"/>
      <c r="AT1934" s="20"/>
      <c r="AU1934" s="20"/>
      <c r="AV1934" s="20"/>
      <c r="AW1934" s="20"/>
      <c r="AX1934" s="20"/>
      <c r="AY1934" s="20"/>
      <c r="AZ1934" s="20"/>
      <c r="BA1934" s="20"/>
      <c r="BB1934" s="20"/>
      <c r="BC1934" s="20"/>
      <c r="BD1934" s="16"/>
      <c r="BE1934" s="16"/>
      <c r="BF1934" s="16"/>
      <c r="BG1934" s="16"/>
      <c r="BH1934" s="16"/>
      <c r="BI1934" s="16"/>
      <c r="BJ1934" s="16"/>
      <c r="BK1934" s="16"/>
      <c r="BL1934" s="16"/>
      <c r="BM1934" s="16"/>
      <c r="BN1934" s="16"/>
      <c r="BO1934" s="16"/>
      <c r="BP1934" s="16"/>
      <c r="BQ1934" s="16"/>
      <c r="BR1934" s="16"/>
      <c r="BS1934" s="16"/>
      <c r="BT1934" s="16"/>
      <c r="BU1934" s="16"/>
      <c r="BV1934" s="16"/>
      <c r="BW1934" s="16"/>
      <c r="BX1934" s="16"/>
      <c r="BY1934" s="16"/>
      <c r="BZ1934" s="16"/>
      <c r="CA1934" s="16"/>
      <c r="CB1934" s="16"/>
      <c r="CC1934" s="16"/>
      <c r="CD1934" s="16">
        <v>1</v>
      </c>
      <c r="CE1934" s="16"/>
      <c r="CF1934" s="16"/>
      <c r="CG1934" s="19"/>
      <c r="CH1934" s="19">
        <v>1</v>
      </c>
      <c r="CI1934" s="19"/>
      <c r="CJ1934" s="19"/>
      <c r="CK1934" s="19"/>
      <c r="CL1934" s="19"/>
      <c r="CM1934" s="19"/>
      <c r="CN1934" s="19"/>
      <c r="CO1934" s="19"/>
      <c r="CP1934" s="19"/>
      <c r="CQ1934" s="19"/>
      <c r="CR1934" s="19"/>
    </row>
    <row r="1935" spans="1:96" ht="107" customHeight="1">
      <c r="A1935" s="11" cm="1">
        <f t="array" ref="A1935">SUMPRODUCT(--ISNUMBER(SEARCH({"stranding","stranded"},E1935)))</f>
        <v>0</v>
      </c>
      <c r="B1935" s="12">
        <v>2121</v>
      </c>
      <c r="C1935" s="30" t="s">
        <v>3947</v>
      </c>
      <c r="D1935" s="31">
        <v>2013</v>
      </c>
      <c r="E1935" s="15" t="s">
        <v>3948</v>
      </c>
      <c r="F1935" s="15" t="s">
        <v>8089</v>
      </c>
      <c r="G1935" s="15">
        <f t="shared" si="30"/>
        <v>7</v>
      </c>
      <c r="H1935" s="16"/>
      <c r="I1935" s="16">
        <v>2</v>
      </c>
      <c r="J1935" s="16"/>
      <c r="K1935" s="16"/>
      <c r="L1935" s="16"/>
      <c r="M1935" s="16"/>
      <c r="N1935" s="16"/>
      <c r="O1935" s="16"/>
      <c r="P1935" s="17">
        <v>1</v>
      </c>
      <c r="Q1935" s="17"/>
      <c r="R1935" s="17"/>
      <c r="S1935" s="17"/>
      <c r="T1935" s="18"/>
      <c r="U1935" s="18"/>
      <c r="V1935" s="18">
        <v>1</v>
      </c>
      <c r="W1935" s="18"/>
      <c r="X1935" s="19">
        <v>1</v>
      </c>
      <c r="Y1935" s="19">
        <v>1</v>
      </c>
      <c r="Z1935" s="19"/>
      <c r="AA1935" s="19"/>
      <c r="AB1935" s="19"/>
      <c r="AC1935" s="19"/>
      <c r="AD1935" s="19"/>
      <c r="AE1935" s="19"/>
      <c r="AF1935" s="19"/>
      <c r="AG1935" s="19"/>
      <c r="AH1935" s="19"/>
      <c r="AI1935" s="19"/>
      <c r="AJ1935" s="17"/>
      <c r="AK1935" s="17"/>
      <c r="AL1935" s="17"/>
      <c r="AM1935" s="17"/>
      <c r="AN1935" s="17"/>
      <c r="AO1935" s="17"/>
      <c r="AP1935" s="17"/>
      <c r="AQ1935" s="17"/>
      <c r="AR1935" s="20"/>
      <c r="AS1935" s="20"/>
      <c r="AT1935" s="20"/>
      <c r="AU1935" s="20"/>
      <c r="AV1935" s="20"/>
      <c r="AW1935" s="20"/>
      <c r="AX1935" s="20"/>
      <c r="AY1935" s="20"/>
      <c r="AZ1935" s="20"/>
      <c r="BA1935" s="20"/>
      <c r="BB1935" s="20"/>
      <c r="BC1935" s="20"/>
      <c r="BD1935" s="16">
        <v>1</v>
      </c>
      <c r="BE1935" s="16"/>
      <c r="BF1935" s="16"/>
      <c r="BG1935" s="16"/>
      <c r="BH1935" s="16"/>
      <c r="BI1935" s="16"/>
      <c r="BJ1935" s="16"/>
      <c r="BK1935" s="16"/>
      <c r="BL1935" s="16"/>
      <c r="BM1935" s="16"/>
      <c r="BN1935" s="16"/>
      <c r="BO1935" s="16"/>
      <c r="BP1935" s="16"/>
      <c r="BQ1935" s="16"/>
      <c r="BR1935" s="16"/>
      <c r="BS1935" s="16"/>
      <c r="BT1935" s="16"/>
      <c r="BU1935" s="16"/>
      <c r="BV1935" s="16"/>
      <c r="BW1935" s="16"/>
      <c r="BX1935" s="16"/>
      <c r="BY1935" s="16"/>
      <c r="BZ1935" s="16"/>
      <c r="CA1935" s="16"/>
      <c r="CB1935" s="16">
        <v>1</v>
      </c>
      <c r="CC1935" s="16"/>
      <c r="CD1935" s="16">
        <v>1</v>
      </c>
      <c r="CE1935" s="16"/>
      <c r="CF1935" s="16"/>
      <c r="CG1935" s="19"/>
      <c r="CH1935" s="19"/>
      <c r="CI1935" s="19"/>
      <c r="CJ1935" s="19"/>
      <c r="CK1935" s="19"/>
      <c r="CL1935" s="19"/>
      <c r="CM1935" s="19"/>
      <c r="CN1935" s="19">
        <v>1</v>
      </c>
      <c r="CO1935" s="19"/>
      <c r="CP1935" s="19"/>
      <c r="CQ1935" s="19"/>
      <c r="CR1935" s="19"/>
    </row>
    <row r="1936" spans="1:96" ht="107" customHeight="1">
      <c r="A1936" s="11" cm="1">
        <f t="array" ref="A1936">SUMPRODUCT(--ISNUMBER(SEARCH({"stranding","stranded"},E1936)))</f>
        <v>0</v>
      </c>
      <c r="B1936" s="12">
        <v>2122</v>
      </c>
      <c r="C1936" s="28" t="s">
        <v>3949</v>
      </c>
      <c r="D1936" s="29">
        <v>2013</v>
      </c>
      <c r="E1936" s="15" t="s">
        <v>3950</v>
      </c>
      <c r="F1936" s="15" t="s">
        <v>7345</v>
      </c>
      <c r="G1936" s="15">
        <f t="shared" si="30"/>
        <v>6</v>
      </c>
      <c r="H1936" s="16"/>
      <c r="I1936" s="16"/>
      <c r="J1936" s="16"/>
      <c r="K1936" s="16"/>
      <c r="L1936" s="16"/>
      <c r="M1936" s="16"/>
      <c r="N1936" s="16">
        <v>2</v>
      </c>
      <c r="O1936" s="16"/>
      <c r="P1936" s="17"/>
      <c r="Q1936" s="17"/>
      <c r="R1936" s="17"/>
      <c r="S1936" s="17"/>
      <c r="T1936" s="18"/>
      <c r="U1936" s="18">
        <v>1</v>
      </c>
      <c r="V1936" s="18"/>
      <c r="W1936" s="18"/>
      <c r="X1936" s="19">
        <v>1</v>
      </c>
      <c r="Y1936" s="19"/>
      <c r="Z1936" s="19"/>
      <c r="AA1936" s="19"/>
      <c r="AB1936" s="19"/>
      <c r="AC1936" s="19"/>
      <c r="AD1936" s="19"/>
      <c r="AE1936" s="19"/>
      <c r="AF1936" s="19"/>
      <c r="AG1936" s="19"/>
      <c r="AH1936" s="19"/>
      <c r="AI1936" s="19"/>
      <c r="AJ1936" s="17">
        <v>1</v>
      </c>
      <c r="AK1936" s="17"/>
      <c r="AL1936" s="17"/>
      <c r="AM1936" s="17">
        <v>1</v>
      </c>
      <c r="AN1936" s="17"/>
      <c r="AO1936" s="17"/>
      <c r="AP1936" s="17"/>
      <c r="AQ1936" s="17"/>
      <c r="AR1936" s="20"/>
      <c r="AS1936" s="20"/>
      <c r="AT1936" s="20"/>
      <c r="AU1936" s="20"/>
      <c r="AV1936" s="20"/>
      <c r="AW1936" s="20"/>
      <c r="AX1936" s="20"/>
      <c r="AY1936" s="20"/>
      <c r="AZ1936" s="20">
        <v>1</v>
      </c>
      <c r="BA1936" s="20"/>
      <c r="BB1936" s="20"/>
      <c r="BC1936" s="20"/>
      <c r="BD1936" s="16"/>
      <c r="BE1936" s="16"/>
      <c r="BF1936" s="16"/>
      <c r="BG1936" s="16"/>
      <c r="BH1936" s="16"/>
      <c r="BI1936" s="16"/>
      <c r="BJ1936" s="16"/>
      <c r="BK1936" s="16"/>
      <c r="BL1936" s="16"/>
      <c r="BM1936" s="16"/>
      <c r="BN1936" s="16"/>
      <c r="BO1936" s="16"/>
      <c r="BP1936" s="16">
        <v>1</v>
      </c>
      <c r="BQ1936" s="16"/>
      <c r="BR1936" s="16"/>
      <c r="BS1936" s="16"/>
      <c r="BT1936" s="16"/>
      <c r="BU1936" s="16"/>
      <c r="BV1936" s="16"/>
      <c r="BW1936" s="16"/>
      <c r="BX1936" s="16"/>
      <c r="BY1936" s="16"/>
      <c r="BZ1936" s="16"/>
      <c r="CA1936" s="16"/>
      <c r="CB1936" s="16"/>
      <c r="CC1936" s="16"/>
      <c r="CD1936" s="16"/>
      <c r="CE1936" s="16"/>
      <c r="CF1936" s="16"/>
      <c r="CG1936" s="19">
        <v>1</v>
      </c>
      <c r="CH1936" s="19"/>
      <c r="CI1936" s="19"/>
      <c r="CJ1936" s="19"/>
      <c r="CK1936" s="19"/>
      <c r="CL1936" s="19"/>
      <c r="CM1936" s="19"/>
      <c r="CN1936" s="19"/>
      <c r="CO1936" s="19"/>
      <c r="CP1936" s="19"/>
      <c r="CQ1936" s="19"/>
      <c r="CR1936" s="19"/>
    </row>
    <row r="1937" spans="1:96" ht="107" customHeight="1">
      <c r="A1937" s="11" cm="1">
        <f t="array" ref="A1937">SUMPRODUCT(--ISNUMBER(SEARCH({"stranding","stranded"},E1937)))</f>
        <v>0</v>
      </c>
      <c r="B1937" s="12">
        <v>2123</v>
      </c>
      <c r="C1937" s="30" t="s">
        <v>3951</v>
      </c>
      <c r="D1937" s="31">
        <v>2013</v>
      </c>
      <c r="E1937" s="15" t="s">
        <v>3952</v>
      </c>
      <c r="F1937" s="15" t="s">
        <v>7346</v>
      </c>
      <c r="G1937" s="15">
        <f t="shared" si="30"/>
        <v>8</v>
      </c>
      <c r="H1937" s="16"/>
      <c r="I1937" s="16"/>
      <c r="J1937" s="16"/>
      <c r="K1937" s="16">
        <v>1</v>
      </c>
      <c r="L1937" s="16"/>
      <c r="M1937" s="16"/>
      <c r="N1937" s="16"/>
      <c r="O1937" s="16"/>
      <c r="P1937" s="17"/>
      <c r="Q1937" s="17"/>
      <c r="R1937" s="17"/>
      <c r="S1937" s="17"/>
      <c r="T1937" s="18"/>
      <c r="U1937" s="18"/>
      <c r="V1937" s="18">
        <v>1</v>
      </c>
      <c r="W1937" s="18"/>
      <c r="X1937" s="19">
        <v>1</v>
      </c>
      <c r="Y1937" s="19">
        <v>1</v>
      </c>
      <c r="Z1937" s="19">
        <v>1</v>
      </c>
      <c r="AA1937" s="19"/>
      <c r="AB1937" s="19"/>
      <c r="AC1937" s="19"/>
      <c r="AD1937" s="19"/>
      <c r="AE1937" s="19"/>
      <c r="AF1937" s="19">
        <v>1</v>
      </c>
      <c r="AG1937" s="19"/>
      <c r="AH1937" s="19"/>
      <c r="AI1937" s="19"/>
      <c r="AJ1937" s="17"/>
      <c r="AK1937" s="17"/>
      <c r="AL1937" s="17"/>
      <c r="AM1937" s="17"/>
      <c r="AN1937" s="17"/>
      <c r="AO1937" s="17"/>
      <c r="AP1937" s="17"/>
      <c r="AQ1937" s="17"/>
      <c r="AR1937" s="20"/>
      <c r="AS1937" s="20"/>
      <c r="AT1937" s="20"/>
      <c r="AU1937" s="20"/>
      <c r="AV1937" s="20"/>
      <c r="AW1937" s="20"/>
      <c r="AX1937" s="20"/>
      <c r="AY1937" s="20"/>
      <c r="AZ1937" s="20"/>
      <c r="BA1937" s="20"/>
      <c r="BB1937" s="20"/>
      <c r="BC1937" s="20"/>
      <c r="BD1937" s="16"/>
      <c r="BE1937" s="16"/>
      <c r="BF1937" s="16"/>
      <c r="BG1937" s="16"/>
      <c r="BH1937" s="16"/>
      <c r="BI1937" s="16"/>
      <c r="BJ1937" s="16">
        <v>1</v>
      </c>
      <c r="BK1937" s="16"/>
      <c r="BL1937" s="16"/>
      <c r="BM1937" s="16"/>
      <c r="BN1937" s="16"/>
      <c r="BO1937" s="16"/>
      <c r="BP1937" s="16"/>
      <c r="BQ1937" s="16"/>
      <c r="BR1937" s="16">
        <v>1</v>
      </c>
      <c r="BS1937" s="16"/>
      <c r="BT1937" s="16"/>
      <c r="BU1937" s="16"/>
      <c r="BV1937" s="16"/>
      <c r="BW1937" s="16"/>
      <c r="BX1937" s="16"/>
      <c r="BY1937" s="16"/>
      <c r="BZ1937" s="16"/>
      <c r="CA1937" s="16"/>
      <c r="CB1937" s="16">
        <v>1</v>
      </c>
      <c r="CC1937" s="16"/>
      <c r="CD1937" s="16"/>
      <c r="CE1937" s="16"/>
      <c r="CF1937" s="16"/>
      <c r="CG1937" s="19"/>
      <c r="CH1937" s="19"/>
      <c r="CI1937" s="19"/>
      <c r="CJ1937" s="19"/>
      <c r="CK1937" s="19"/>
      <c r="CL1937" s="19"/>
      <c r="CM1937" s="19"/>
      <c r="CN1937" s="19"/>
      <c r="CO1937" s="19"/>
      <c r="CP1937" s="19"/>
      <c r="CQ1937" s="19"/>
      <c r="CR1937" s="19">
        <v>1</v>
      </c>
    </row>
    <row r="1938" spans="1:96" ht="107" customHeight="1">
      <c r="A1938" s="11" cm="1">
        <f t="array" ref="A1938">SUMPRODUCT(--ISNUMBER(SEARCH({"stranding","stranded"},E1938)))</f>
        <v>1</v>
      </c>
      <c r="B1938" s="12">
        <v>2124</v>
      </c>
      <c r="C1938" s="28" t="s">
        <v>3953</v>
      </c>
      <c r="D1938" s="29">
        <v>2013</v>
      </c>
      <c r="E1938" s="15" t="s">
        <v>3954</v>
      </c>
      <c r="F1938" s="15" t="s">
        <v>8090</v>
      </c>
      <c r="G1938" s="15">
        <f t="shared" si="30"/>
        <v>7</v>
      </c>
      <c r="H1938" s="16"/>
      <c r="I1938" s="16">
        <v>1</v>
      </c>
      <c r="J1938" s="16"/>
      <c r="K1938" s="16"/>
      <c r="L1938" s="16"/>
      <c r="M1938" s="16"/>
      <c r="N1938" s="16"/>
      <c r="O1938" s="16"/>
      <c r="P1938" s="17">
        <v>1</v>
      </c>
      <c r="Q1938" s="17"/>
      <c r="R1938" s="17"/>
      <c r="S1938" s="17"/>
      <c r="T1938" s="18"/>
      <c r="U1938" s="18">
        <v>1</v>
      </c>
      <c r="V1938" s="18"/>
      <c r="W1938" s="18"/>
      <c r="X1938" s="19"/>
      <c r="Y1938" s="19">
        <v>1</v>
      </c>
      <c r="Z1938" s="19">
        <v>1</v>
      </c>
      <c r="AA1938" s="19"/>
      <c r="AB1938" s="19"/>
      <c r="AC1938" s="19"/>
      <c r="AD1938" s="19"/>
      <c r="AE1938" s="19"/>
      <c r="AF1938" s="19"/>
      <c r="AG1938" s="19"/>
      <c r="AH1938" s="19"/>
      <c r="AI1938" s="19"/>
      <c r="AJ1938" s="17"/>
      <c r="AK1938" s="17"/>
      <c r="AL1938" s="17"/>
      <c r="AM1938" s="17"/>
      <c r="AN1938" s="17"/>
      <c r="AO1938" s="17"/>
      <c r="AP1938" s="17"/>
      <c r="AQ1938" s="17"/>
      <c r="AR1938" s="20"/>
      <c r="AS1938" s="20"/>
      <c r="AT1938" s="20"/>
      <c r="AU1938" s="20"/>
      <c r="AV1938" s="20"/>
      <c r="AW1938" s="20"/>
      <c r="AX1938" s="20"/>
      <c r="AY1938" s="20"/>
      <c r="AZ1938" s="20">
        <v>1</v>
      </c>
      <c r="BA1938" s="20"/>
      <c r="BB1938" s="20"/>
      <c r="BC1938" s="20"/>
      <c r="BD1938" s="16">
        <v>1</v>
      </c>
      <c r="BE1938" s="16"/>
      <c r="BF1938" s="16"/>
      <c r="BG1938" s="16"/>
      <c r="BH1938" s="16"/>
      <c r="BI1938" s="16"/>
      <c r="BJ1938" s="16"/>
      <c r="BK1938" s="16"/>
      <c r="BL1938" s="16"/>
      <c r="BM1938" s="16"/>
      <c r="BN1938" s="16"/>
      <c r="BO1938" s="16"/>
      <c r="BP1938" s="16"/>
      <c r="BQ1938" s="16"/>
      <c r="BR1938" s="16"/>
      <c r="BS1938" s="16"/>
      <c r="BT1938" s="16"/>
      <c r="BU1938" s="16"/>
      <c r="BV1938" s="16"/>
      <c r="BW1938" s="16"/>
      <c r="BX1938" s="16"/>
      <c r="BY1938" s="16"/>
      <c r="BZ1938" s="16"/>
      <c r="CA1938" s="16"/>
      <c r="CB1938" s="16">
        <v>1</v>
      </c>
      <c r="CC1938" s="16"/>
      <c r="CD1938" s="16"/>
      <c r="CE1938" s="16"/>
      <c r="CF1938" s="16"/>
      <c r="CG1938" s="19"/>
      <c r="CH1938" s="19"/>
      <c r="CI1938" s="19"/>
      <c r="CJ1938" s="19"/>
      <c r="CK1938" s="19"/>
      <c r="CL1938" s="19"/>
      <c r="CM1938" s="19">
        <v>1</v>
      </c>
      <c r="CN1938" s="19"/>
      <c r="CO1938" s="19"/>
      <c r="CP1938" s="19"/>
      <c r="CQ1938" s="19"/>
      <c r="CR1938" s="19"/>
    </row>
    <row r="1939" spans="1:96" ht="107" customHeight="1">
      <c r="A1939" s="11" cm="1">
        <f t="array" ref="A1939">SUMPRODUCT(--ISNUMBER(SEARCH({"stranding","stranded"},E1939)))</f>
        <v>0</v>
      </c>
      <c r="B1939" s="12">
        <v>2125</v>
      </c>
      <c r="C1939" s="13" t="s">
        <v>3955</v>
      </c>
      <c r="D1939" s="31">
        <v>2013</v>
      </c>
      <c r="E1939" s="15" t="s">
        <v>3956</v>
      </c>
      <c r="F1939" s="15" t="s">
        <v>8091</v>
      </c>
      <c r="G1939" s="15">
        <f t="shared" si="30"/>
        <v>10</v>
      </c>
      <c r="H1939" s="16"/>
      <c r="I1939" s="16"/>
      <c r="J1939" s="16">
        <v>1</v>
      </c>
      <c r="K1939" s="16"/>
      <c r="L1939" s="16"/>
      <c r="M1939" s="16">
        <v>1</v>
      </c>
      <c r="N1939" s="16"/>
      <c r="O1939" s="16"/>
      <c r="P1939" s="17"/>
      <c r="Q1939" s="17">
        <v>1</v>
      </c>
      <c r="R1939" s="17">
        <v>1</v>
      </c>
      <c r="S1939" s="17"/>
      <c r="T1939" s="18"/>
      <c r="U1939" s="18"/>
      <c r="V1939" s="18"/>
      <c r="W1939" s="18"/>
      <c r="X1939" s="19">
        <v>1</v>
      </c>
      <c r="Y1939" s="19">
        <v>1</v>
      </c>
      <c r="Z1939" s="19">
        <v>1</v>
      </c>
      <c r="AA1939" s="19"/>
      <c r="AB1939" s="19"/>
      <c r="AC1939" s="19"/>
      <c r="AD1939" s="19"/>
      <c r="AE1939" s="19"/>
      <c r="AF1939" s="19"/>
      <c r="AG1939" s="19"/>
      <c r="AH1939" s="19"/>
      <c r="AI1939" s="19"/>
      <c r="AJ1939" s="17"/>
      <c r="AK1939" s="17"/>
      <c r="AL1939" s="17"/>
      <c r="AM1939" s="17"/>
      <c r="AN1939" s="17"/>
      <c r="AO1939" s="17"/>
      <c r="AP1939" s="17"/>
      <c r="AQ1939" s="17"/>
      <c r="AR1939" s="20"/>
      <c r="AS1939" s="20"/>
      <c r="AT1939" s="20"/>
      <c r="AU1939" s="20"/>
      <c r="AV1939" s="20"/>
      <c r="AW1939" s="20"/>
      <c r="AX1939" s="20">
        <v>1</v>
      </c>
      <c r="AY1939" s="20"/>
      <c r="AZ1939" s="20"/>
      <c r="BA1939" s="20">
        <v>1</v>
      </c>
      <c r="BB1939" s="20"/>
      <c r="BC1939" s="20">
        <v>1</v>
      </c>
      <c r="BD1939" s="16">
        <v>1</v>
      </c>
      <c r="BE1939" s="16"/>
      <c r="BF1939" s="16"/>
      <c r="BG1939" s="16"/>
      <c r="BH1939" s="16"/>
      <c r="BI1939" s="16"/>
      <c r="BJ1939" s="16"/>
      <c r="BK1939" s="16"/>
      <c r="BL1939" s="16"/>
      <c r="BM1939" s="16"/>
      <c r="BN1939" s="16"/>
      <c r="BO1939" s="16"/>
      <c r="BP1939" s="16"/>
      <c r="BQ1939" s="16"/>
      <c r="BR1939" s="16"/>
      <c r="BS1939" s="16"/>
      <c r="BT1939" s="16"/>
      <c r="BU1939" s="16"/>
      <c r="BV1939" s="16"/>
      <c r="BW1939" s="16"/>
      <c r="BX1939" s="16"/>
      <c r="BY1939" s="16">
        <v>1</v>
      </c>
      <c r="BZ1939" s="16"/>
      <c r="CA1939" s="16"/>
      <c r="CB1939" s="16"/>
      <c r="CC1939" s="16"/>
      <c r="CD1939" s="16"/>
      <c r="CE1939" s="16"/>
      <c r="CF1939" s="16"/>
      <c r="CG1939" s="19"/>
      <c r="CH1939" s="19"/>
      <c r="CI1939" s="19"/>
      <c r="CJ1939" s="19"/>
      <c r="CK1939" s="19"/>
      <c r="CL1939" s="19">
        <v>1</v>
      </c>
      <c r="CM1939" s="19"/>
      <c r="CN1939" s="19"/>
      <c r="CO1939" s="19"/>
      <c r="CP1939" s="19"/>
      <c r="CQ1939" s="19"/>
      <c r="CR1939" s="19"/>
    </row>
    <row r="1940" spans="1:96" ht="107" customHeight="1">
      <c r="A1940" s="11" cm="1">
        <f t="array" ref="A1940">SUMPRODUCT(--ISNUMBER(SEARCH({"stranding","stranded"},E1940)))</f>
        <v>0</v>
      </c>
      <c r="B1940" s="12">
        <v>2127</v>
      </c>
      <c r="C1940" s="30" t="s">
        <v>3957</v>
      </c>
      <c r="D1940" s="31">
        <v>2013</v>
      </c>
      <c r="E1940" s="15" t="s">
        <v>3958</v>
      </c>
      <c r="F1940" s="15" t="s">
        <v>7347</v>
      </c>
      <c r="G1940" s="15">
        <f t="shared" si="30"/>
        <v>9</v>
      </c>
      <c r="H1940" s="16"/>
      <c r="I1940" s="16"/>
      <c r="J1940" s="16"/>
      <c r="K1940" s="16"/>
      <c r="L1940" s="16"/>
      <c r="M1940" s="16">
        <v>1</v>
      </c>
      <c r="N1940" s="16">
        <v>4</v>
      </c>
      <c r="O1940" s="16"/>
      <c r="P1940" s="17"/>
      <c r="Q1940" s="17"/>
      <c r="R1940" s="17"/>
      <c r="S1940" s="17"/>
      <c r="T1940" s="18"/>
      <c r="U1940" s="18">
        <v>1</v>
      </c>
      <c r="V1940" s="18"/>
      <c r="W1940" s="18"/>
      <c r="X1940" s="19">
        <v>1</v>
      </c>
      <c r="Y1940" s="19">
        <v>1</v>
      </c>
      <c r="Z1940" s="19"/>
      <c r="AA1940" s="19"/>
      <c r="AB1940" s="19"/>
      <c r="AC1940" s="19"/>
      <c r="AD1940" s="19"/>
      <c r="AE1940" s="19"/>
      <c r="AF1940" s="19"/>
      <c r="AG1940" s="19"/>
      <c r="AH1940" s="19"/>
      <c r="AI1940" s="19"/>
      <c r="AJ1940" s="17">
        <v>1</v>
      </c>
      <c r="AK1940" s="17"/>
      <c r="AL1940" s="17"/>
      <c r="AM1940" s="17"/>
      <c r="AN1940" s="17"/>
      <c r="AO1940" s="17"/>
      <c r="AP1940" s="17"/>
      <c r="AQ1940" s="17">
        <v>1</v>
      </c>
      <c r="AR1940" s="20"/>
      <c r="AS1940" s="20">
        <v>1</v>
      </c>
      <c r="AT1940" s="20"/>
      <c r="AU1940" s="20"/>
      <c r="AV1940" s="20">
        <v>1</v>
      </c>
      <c r="AW1940" s="20"/>
      <c r="AX1940" s="20"/>
      <c r="AY1940" s="20"/>
      <c r="AZ1940" s="20"/>
      <c r="BA1940" s="20">
        <v>1</v>
      </c>
      <c r="BB1940" s="20"/>
      <c r="BC1940" s="20"/>
      <c r="BD1940" s="16"/>
      <c r="BE1940" s="16"/>
      <c r="BF1940" s="16"/>
      <c r="BG1940" s="16"/>
      <c r="BH1940" s="16"/>
      <c r="BI1940" s="16"/>
      <c r="BJ1940" s="16"/>
      <c r="BK1940" s="16"/>
      <c r="BL1940" s="16"/>
      <c r="BM1940" s="16"/>
      <c r="BN1940" s="16"/>
      <c r="BO1940" s="16"/>
      <c r="BP1940" s="16"/>
      <c r="BQ1940" s="16"/>
      <c r="BR1940" s="16"/>
      <c r="BS1940" s="16"/>
      <c r="BT1940" s="16"/>
      <c r="BU1940" s="16"/>
      <c r="BV1940" s="16"/>
      <c r="BW1940" s="16"/>
      <c r="BX1940" s="16"/>
      <c r="BY1940" s="16"/>
      <c r="BZ1940" s="16"/>
      <c r="CA1940" s="16"/>
      <c r="CB1940" s="16">
        <v>1</v>
      </c>
      <c r="CC1940" s="16"/>
      <c r="CD1940" s="16"/>
      <c r="CE1940" s="16"/>
      <c r="CF1940" s="16"/>
      <c r="CG1940" s="19"/>
      <c r="CH1940" s="19"/>
      <c r="CI1940" s="19"/>
      <c r="CJ1940" s="19"/>
      <c r="CK1940" s="19"/>
      <c r="CL1940" s="19">
        <v>1</v>
      </c>
      <c r="CM1940" s="19"/>
      <c r="CN1940" s="19"/>
      <c r="CO1940" s="19"/>
      <c r="CP1940" s="19"/>
      <c r="CQ1940" s="19"/>
      <c r="CR1940" s="19"/>
    </row>
    <row r="1941" spans="1:96" ht="107" customHeight="1">
      <c r="A1941" s="11" cm="1">
        <f t="array" ref="A1941">SUMPRODUCT(--ISNUMBER(SEARCH({"stranding","stranded"},E1941)))</f>
        <v>0</v>
      </c>
      <c r="B1941" s="12">
        <v>2128</v>
      </c>
      <c r="C1941" s="28" t="s">
        <v>3959</v>
      </c>
      <c r="D1941" s="29">
        <v>2013</v>
      </c>
      <c r="E1941" s="15" t="s">
        <v>3960</v>
      </c>
      <c r="F1941" s="15" t="s">
        <v>7348</v>
      </c>
      <c r="G1941" s="15">
        <f t="shared" si="30"/>
        <v>7</v>
      </c>
      <c r="H1941" s="16"/>
      <c r="I1941" s="16"/>
      <c r="J1941" s="16"/>
      <c r="K1941" s="16"/>
      <c r="L1941" s="16"/>
      <c r="M1941" s="16"/>
      <c r="N1941" s="16"/>
      <c r="O1941" s="16"/>
      <c r="P1941" s="17">
        <v>1</v>
      </c>
      <c r="Q1941" s="17"/>
      <c r="R1941" s="17"/>
      <c r="S1941" s="17"/>
      <c r="T1941" s="18"/>
      <c r="U1941" s="18">
        <v>1</v>
      </c>
      <c r="V1941" s="18"/>
      <c r="W1941" s="18"/>
      <c r="X1941" s="19"/>
      <c r="Y1941" s="19"/>
      <c r="Z1941" s="19"/>
      <c r="AA1941" s="19"/>
      <c r="AB1941" s="19"/>
      <c r="AC1941" s="19"/>
      <c r="AD1941" s="19"/>
      <c r="AE1941" s="19">
        <v>1</v>
      </c>
      <c r="AF1941" s="19">
        <v>1</v>
      </c>
      <c r="AG1941" s="19"/>
      <c r="AH1941" s="19"/>
      <c r="AI1941" s="19"/>
      <c r="AJ1941" s="17">
        <v>1</v>
      </c>
      <c r="AK1941" s="17"/>
      <c r="AL1941" s="17"/>
      <c r="AM1941" s="17"/>
      <c r="AN1941" s="17">
        <v>1</v>
      </c>
      <c r="AO1941" s="17"/>
      <c r="AP1941" s="17"/>
      <c r="AQ1941" s="17"/>
      <c r="AR1941" s="20"/>
      <c r="AS1941" s="20"/>
      <c r="AT1941" s="20"/>
      <c r="AU1941" s="20"/>
      <c r="AV1941" s="20"/>
      <c r="AW1941" s="20"/>
      <c r="AX1941" s="20">
        <v>1</v>
      </c>
      <c r="AY1941" s="20"/>
      <c r="AZ1941" s="20"/>
      <c r="BA1941" s="20"/>
      <c r="BB1941" s="20"/>
      <c r="BC1941" s="20"/>
      <c r="BD1941" s="16"/>
      <c r="BE1941" s="16"/>
      <c r="BF1941" s="16"/>
      <c r="BG1941" s="16"/>
      <c r="BH1941" s="16"/>
      <c r="BI1941" s="16"/>
      <c r="BJ1941" s="16"/>
      <c r="BK1941" s="16"/>
      <c r="BL1941" s="16"/>
      <c r="BM1941" s="16"/>
      <c r="BN1941" s="16"/>
      <c r="BO1941" s="16"/>
      <c r="BP1941" s="16"/>
      <c r="BQ1941" s="16"/>
      <c r="BR1941" s="16"/>
      <c r="BS1941" s="16"/>
      <c r="BT1941" s="16"/>
      <c r="BU1941" s="16"/>
      <c r="BV1941" s="16"/>
      <c r="BW1941" s="16"/>
      <c r="BX1941" s="16"/>
      <c r="BY1941" s="16"/>
      <c r="BZ1941" s="16"/>
      <c r="CA1941" s="16"/>
      <c r="CB1941" s="16"/>
      <c r="CC1941" s="16"/>
      <c r="CD1941" s="16"/>
      <c r="CE1941" s="16"/>
      <c r="CF1941" s="16"/>
      <c r="CG1941" s="19"/>
      <c r="CH1941" s="19"/>
      <c r="CI1941" s="19"/>
      <c r="CJ1941" s="19"/>
      <c r="CK1941" s="19"/>
      <c r="CL1941" s="19"/>
      <c r="CM1941" s="19"/>
      <c r="CN1941" s="19"/>
      <c r="CO1941" s="19"/>
      <c r="CP1941" s="19"/>
      <c r="CQ1941" s="19"/>
      <c r="CR1941" s="19">
        <v>1</v>
      </c>
    </row>
    <row r="1942" spans="1:96" ht="107" customHeight="1">
      <c r="A1942" s="11" cm="1">
        <f t="array" ref="A1942">SUMPRODUCT(--ISNUMBER(SEARCH({"stranding","stranded"},E1942)))</f>
        <v>0</v>
      </c>
      <c r="B1942" s="12">
        <v>2129</v>
      </c>
      <c r="C1942" s="30" t="s">
        <v>3961</v>
      </c>
      <c r="D1942" s="31">
        <v>2013</v>
      </c>
      <c r="E1942" s="15" t="s">
        <v>3962</v>
      </c>
      <c r="F1942" s="15" t="s">
        <v>7349</v>
      </c>
      <c r="G1942" s="15">
        <f t="shared" si="30"/>
        <v>5</v>
      </c>
      <c r="H1942" s="16"/>
      <c r="I1942" s="16"/>
      <c r="J1942" s="16"/>
      <c r="K1942" s="16"/>
      <c r="L1942" s="16"/>
      <c r="M1942" s="16"/>
      <c r="N1942" s="16">
        <v>1</v>
      </c>
      <c r="O1942" s="16"/>
      <c r="P1942" s="17"/>
      <c r="Q1942" s="17"/>
      <c r="R1942" s="17"/>
      <c r="S1942" s="17"/>
      <c r="T1942" s="18"/>
      <c r="U1942" s="18">
        <v>1</v>
      </c>
      <c r="V1942" s="18"/>
      <c r="W1942" s="18"/>
      <c r="X1942" s="19"/>
      <c r="Y1942" s="19">
        <v>1</v>
      </c>
      <c r="Z1942" s="19">
        <v>1</v>
      </c>
      <c r="AA1942" s="19"/>
      <c r="AB1942" s="19"/>
      <c r="AC1942" s="19"/>
      <c r="AD1942" s="19">
        <v>1</v>
      </c>
      <c r="AE1942" s="19"/>
      <c r="AF1942" s="19"/>
      <c r="AG1942" s="19"/>
      <c r="AH1942" s="19"/>
      <c r="AI1942" s="19"/>
      <c r="AJ1942" s="17"/>
      <c r="AK1942" s="17"/>
      <c r="AL1942" s="17"/>
      <c r="AM1942" s="17"/>
      <c r="AN1942" s="17"/>
      <c r="AO1942" s="17"/>
      <c r="AP1942" s="17"/>
      <c r="AQ1942" s="17"/>
      <c r="AR1942" s="20"/>
      <c r="AS1942" s="20"/>
      <c r="AT1942" s="20"/>
      <c r="AU1942" s="20"/>
      <c r="AV1942" s="20"/>
      <c r="AW1942" s="20"/>
      <c r="AX1942" s="20"/>
      <c r="AY1942" s="20"/>
      <c r="AZ1942" s="20"/>
      <c r="BA1942" s="20"/>
      <c r="BB1942" s="20"/>
      <c r="BC1942" s="20"/>
      <c r="BD1942" s="16"/>
      <c r="BE1942" s="16"/>
      <c r="BF1942" s="16"/>
      <c r="BG1942" s="16"/>
      <c r="BH1942" s="16"/>
      <c r="BI1942" s="16"/>
      <c r="BJ1942" s="16">
        <v>1</v>
      </c>
      <c r="BK1942" s="16"/>
      <c r="BL1942" s="16"/>
      <c r="BM1942" s="16"/>
      <c r="BN1942" s="16"/>
      <c r="BO1942" s="16"/>
      <c r="BP1942" s="16"/>
      <c r="BQ1942" s="16"/>
      <c r="BR1942" s="16"/>
      <c r="BS1942" s="16"/>
      <c r="BT1942" s="16"/>
      <c r="BU1942" s="16"/>
      <c r="BV1942" s="16"/>
      <c r="BW1942" s="16"/>
      <c r="BX1942" s="16"/>
      <c r="BY1942" s="16"/>
      <c r="BZ1942" s="16"/>
      <c r="CA1942" s="16"/>
      <c r="CB1942" s="16"/>
      <c r="CC1942" s="16"/>
      <c r="CD1942" s="16"/>
      <c r="CE1942" s="16"/>
      <c r="CF1942" s="16"/>
      <c r="CG1942" s="19"/>
      <c r="CH1942" s="19"/>
      <c r="CI1942" s="19">
        <v>1</v>
      </c>
      <c r="CJ1942" s="19"/>
      <c r="CK1942" s="19"/>
      <c r="CL1942" s="19"/>
      <c r="CM1942" s="19"/>
      <c r="CN1942" s="19"/>
      <c r="CO1942" s="19"/>
      <c r="CP1942" s="19"/>
      <c r="CQ1942" s="19"/>
      <c r="CR1942" s="19"/>
    </row>
    <row r="1943" spans="1:96" ht="107" customHeight="1">
      <c r="A1943" s="11" cm="1">
        <f t="array" ref="A1943">SUMPRODUCT(--ISNUMBER(SEARCH({"stranding","stranded"},E1943)))</f>
        <v>0</v>
      </c>
      <c r="B1943" s="12">
        <v>2130</v>
      </c>
      <c r="C1943" s="28" t="s">
        <v>3963</v>
      </c>
      <c r="D1943" s="29">
        <v>2013</v>
      </c>
      <c r="E1943" s="15" t="s">
        <v>3964</v>
      </c>
      <c r="F1943" s="15" t="s">
        <v>7112</v>
      </c>
      <c r="G1943" s="15">
        <f t="shared" si="30"/>
        <v>5</v>
      </c>
      <c r="H1943" s="16"/>
      <c r="I1943" s="16"/>
      <c r="J1943" s="16"/>
      <c r="K1943" s="16"/>
      <c r="L1943" s="16"/>
      <c r="M1943" s="16"/>
      <c r="N1943" s="16"/>
      <c r="O1943" s="16"/>
      <c r="P1943" s="17"/>
      <c r="Q1943" s="17"/>
      <c r="R1943" s="17">
        <v>1</v>
      </c>
      <c r="S1943" s="17"/>
      <c r="T1943" s="18"/>
      <c r="U1943" s="18">
        <v>1</v>
      </c>
      <c r="V1943" s="18"/>
      <c r="W1943" s="18">
        <v>1</v>
      </c>
      <c r="X1943" s="19"/>
      <c r="Y1943" s="19">
        <v>1</v>
      </c>
      <c r="Z1943" s="19">
        <v>1</v>
      </c>
      <c r="AA1943" s="19"/>
      <c r="AB1943" s="19"/>
      <c r="AC1943" s="19"/>
      <c r="AD1943" s="19"/>
      <c r="AE1943" s="19"/>
      <c r="AF1943" s="19"/>
      <c r="AG1943" s="19"/>
      <c r="AH1943" s="19"/>
      <c r="AI1943" s="19"/>
      <c r="AJ1943" s="17"/>
      <c r="AK1943" s="17"/>
      <c r="AL1943" s="17"/>
      <c r="AM1943" s="17"/>
      <c r="AN1943" s="17"/>
      <c r="AO1943" s="17"/>
      <c r="AP1943" s="17"/>
      <c r="AQ1943" s="17"/>
      <c r="AR1943" s="20"/>
      <c r="AS1943" s="20"/>
      <c r="AT1943" s="20"/>
      <c r="AU1943" s="20"/>
      <c r="AV1943" s="20"/>
      <c r="AW1943" s="20"/>
      <c r="AX1943" s="20"/>
      <c r="AY1943" s="20"/>
      <c r="AZ1943" s="20"/>
      <c r="BA1943" s="20"/>
      <c r="BB1943" s="20"/>
      <c r="BC1943" s="20"/>
      <c r="BD1943" s="16"/>
      <c r="BE1943" s="16"/>
      <c r="BF1943" s="16"/>
      <c r="BG1943" s="16"/>
      <c r="BH1943" s="16"/>
      <c r="BI1943" s="16"/>
      <c r="BJ1943" s="16"/>
      <c r="BK1943" s="16"/>
      <c r="BL1943" s="16"/>
      <c r="BM1943" s="16"/>
      <c r="BN1943" s="16"/>
      <c r="BO1943" s="16"/>
      <c r="BP1943" s="16"/>
      <c r="BQ1943" s="16"/>
      <c r="BR1943" s="16"/>
      <c r="BS1943" s="16"/>
      <c r="BT1943" s="16"/>
      <c r="BU1943" s="16"/>
      <c r="BV1943" s="16"/>
      <c r="BW1943" s="16"/>
      <c r="BX1943" s="16"/>
      <c r="BY1943" s="16"/>
      <c r="BZ1943" s="16"/>
      <c r="CA1943" s="16"/>
      <c r="CB1943" s="16"/>
      <c r="CC1943" s="16"/>
      <c r="CD1943" s="16"/>
      <c r="CE1943" s="16"/>
      <c r="CF1943" s="16"/>
      <c r="CG1943" s="19"/>
      <c r="CH1943" s="19"/>
      <c r="CI1943" s="19"/>
      <c r="CJ1943" s="19"/>
      <c r="CK1943" s="19"/>
      <c r="CL1943" s="19"/>
      <c r="CM1943" s="19">
        <v>1</v>
      </c>
      <c r="CN1943" s="19"/>
      <c r="CO1943" s="19"/>
      <c r="CP1943" s="19"/>
      <c r="CQ1943" s="19"/>
      <c r="CR1943" s="19"/>
    </row>
    <row r="1944" spans="1:96" ht="107" customHeight="1">
      <c r="A1944" s="11" cm="1">
        <f t="array" ref="A1944">SUMPRODUCT(--ISNUMBER(SEARCH({"stranding","stranded"},E1944)))</f>
        <v>0</v>
      </c>
      <c r="B1944" s="12">
        <v>2131</v>
      </c>
      <c r="C1944" s="30" t="s">
        <v>3965</v>
      </c>
      <c r="D1944" s="31">
        <v>2013</v>
      </c>
      <c r="E1944" s="15" t="s">
        <v>3966</v>
      </c>
      <c r="F1944" s="15" t="s">
        <v>7350</v>
      </c>
      <c r="G1944" s="15">
        <f t="shared" si="30"/>
        <v>6</v>
      </c>
      <c r="H1944" s="16"/>
      <c r="I1944" s="16"/>
      <c r="J1944" s="16"/>
      <c r="K1944" s="16"/>
      <c r="L1944" s="16"/>
      <c r="M1944" s="16">
        <v>1</v>
      </c>
      <c r="N1944" s="16"/>
      <c r="O1944" s="16"/>
      <c r="P1944" s="17"/>
      <c r="Q1944" s="17"/>
      <c r="R1944" s="17"/>
      <c r="S1944" s="17"/>
      <c r="T1944" s="18"/>
      <c r="U1944" s="18">
        <v>1</v>
      </c>
      <c r="V1944" s="18"/>
      <c r="W1944" s="18">
        <v>1</v>
      </c>
      <c r="X1944" s="19"/>
      <c r="Y1944" s="19">
        <v>1</v>
      </c>
      <c r="Z1944" s="19">
        <v>1</v>
      </c>
      <c r="AA1944" s="19"/>
      <c r="AB1944" s="19"/>
      <c r="AC1944" s="19"/>
      <c r="AD1944" s="19"/>
      <c r="AE1944" s="19"/>
      <c r="AF1944" s="19"/>
      <c r="AG1944" s="19"/>
      <c r="AH1944" s="19"/>
      <c r="AI1944" s="19"/>
      <c r="AJ1944" s="17"/>
      <c r="AK1944" s="17"/>
      <c r="AL1944" s="17"/>
      <c r="AM1944" s="17"/>
      <c r="AN1944" s="17"/>
      <c r="AO1944" s="17"/>
      <c r="AP1944" s="17"/>
      <c r="AQ1944" s="17"/>
      <c r="AR1944" s="20"/>
      <c r="AS1944" s="20"/>
      <c r="AT1944" s="20"/>
      <c r="AU1944" s="20"/>
      <c r="AV1944" s="20"/>
      <c r="AW1944" s="20"/>
      <c r="AX1944" s="20"/>
      <c r="AY1944" s="20"/>
      <c r="AZ1944" s="20"/>
      <c r="BA1944" s="20"/>
      <c r="BB1944" s="20"/>
      <c r="BC1944" s="20"/>
      <c r="BD1944" s="16"/>
      <c r="BE1944" s="16"/>
      <c r="BF1944" s="16"/>
      <c r="BG1944" s="16"/>
      <c r="BH1944" s="16"/>
      <c r="BI1944" s="16"/>
      <c r="BJ1944" s="16"/>
      <c r="BK1944" s="16"/>
      <c r="BL1944" s="16"/>
      <c r="BM1944" s="16"/>
      <c r="BN1944" s="16"/>
      <c r="BO1944" s="16"/>
      <c r="BP1944" s="16"/>
      <c r="BQ1944" s="16"/>
      <c r="BR1944" s="16"/>
      <c r="BS1944" s="16"/>
      <c r="BT1944" s="16"/>
      <c r="BU1944" s="16"/>
      <c r="BV1944" s="16"/>
      <c r="BW1944" s="16"/>
      <c r="BX1944" s="16"/>
      <c r="BY1944" s="16"/>
      <c r="BZ1944" s="16">
        <v>1</v>
      </c>
      <c r="CA1944" s="16"/>
      <c r="CB1944" s="16">
        <v>1</v>
      </c>
      <c r="CC1944" s="16"/>
      <c r="CD1944" s="16"/>
      <c r="CE1944" s="16"/>
      <c r="CF1944" s="16"/>
      <c r="CG1944" s="19"/>
      <c r="CH1944" s="19"/>
      <c r="CI1944" s="19"/>
      <c r="CJ1944" s="19">
        <v>1</v>
      </c>
      <c r="CK1944" s="19"/>
      <c r="CL1944" s="19"/>
      <c r="CM1944" s="19"/>
      <c r="CN1944" s="19"/>
      <c r="CO1944" s="19"/>
      <c r="CP1944" s="19"/>
      <c r="CQ1944" s="19"/>
      <c r="CR1944" s="19"/>
    </row>
    <row r="1945" spans="1:96" ht="107" customHeight="1">
      <c r="A1945" s="11" cm="1">
        <f t="array" ref="A1945">SUMPRODUCT(--ISNUMBER(SEARCH({"stranding","stranded"},E1945)))</f>
        <v>0</v>
      </c>
      <c r="B1945" s="12">
        <v>2132</v>
      </c>
      <c r="C1945" s="28" t="s">
        <v>3967</v>
      </c>
      <c r="D1945" s="29">
        <v>2013</v>
      </c>
      <c r="E1945" s="15" t="s">
        <v>3968</v>
      </c>
      <c r="F1945" s="15" t="s">
        <v>7351</v>
      </c>
      <c r="G1945" s="15">
        <f t="shared" si="30"/>
        <v>5</v>
      </c>
      <c r="H1945" s="16"/>
      <c r="I1945" s="16"/>
      <c r="J1945" s="16"/>
      <c r="K1945" s="16"/>
      <c r="L1945" s="16"/>
      <c r="M1945" s="16"/>
      <c r="N1945" s="16">
        <v>2</v>
      </c>
      <c r="O1945" s="16"/>
      <c r="P1945" s="17">
        <v>1</v>
      </c>
      <c r="Q1945" s="17"/>
      <c r="R1945" s="17"/>
      <c r="S1945" s="17"/>
      <c r="T1945" s="18"/>
      <c r="U1945" s="18"/>
      <c r="V1945" s="18"/>
      <c r="W1945" s="18"/>
      <c r="X1945" s="19"/>
      <c r="Y1945" s="19">
        <v>1</v>
      </c>
      <c r="Z1945" s="19">
        <v>1</v>
      </c>
      <c r="AA1945" s="19"/>
      <c r="AB1945" s="19"/>
      <c r="AC1945" s="19"/>
      <c r="AD1945" s="19"/>
      <c r="AE1945" s="19"/>
      <c r="AF1945" s="19"/>
      <c r="AG1945" s="19"/>
      <c r="AH1945" s="19"/>
      <c r="AI1945" s="19"/>
      <c r="AJ1945" s="17"/>
      <c r="AK1945" s="17"/>
      <c r="AL1945" s="17"/>
      <c r="AM1945" s="17"/>
      <c r="AN1945" s="17"/>
      <c r="AO1945" s="17"/>
      <c r="AP1945" s="17"/>
      <c r="AQ1945" s="17"/>
      <c r="AR1945" s="20"/>
      <c r="AS1945" s="20"/>
      <c r="AT1945" s="20"/>
      <c r="AU1945" s="20"/>
      <c r="AV1945" s="20"/>
      <c r="AW1945" s="20"/>
      <c r="AX1945" s="20"/>
      <c r="AY1945" s="20"/>
      <c r="AZ1945" s="20"/>
      <c r="BA1945" s="20"/>
      <c r="BB1945" s="20"/>
      <c r="BC1945" s="20"/>
      <c r="BD1945" s="16"/>
      <c r="BE1945" s="16"/>
      <c r="BF1945" s="16"/>
      <c r="BG1945" s="16"/>
      <c r="BH1945" s="16"/>
      <c r="BI1945" s="16"/>
      <c r="BJ1945" s="16"/>
      <c r="BK1945" s="16"/>
      <c r="BL1945" s="16"/>
      <c r="BM1945" s="16"/>
      <c r="BN1945" s="16"/>
      <c r="BO1945" s="16"/>
      <c r="BP1945" s="16"/>
      <c r="BQ1945" s="16"/>
      <c r="BR1945" s="16"/>
      <c r="BS1945" s="16">
        <v>1</v>
      </c>
      <c r="BT1945" s="16">
        <v>1</v>
      </c>
      <c r="BU1945" s="16"/>
      <c r="BV1945" s="16"/>
      <c r="BW1945" s="16"/>
      <c r="BX1945" s="16"/>
      <c r="BY1945" s="16"/>
      <c r="BZ1945" s="16"/>
      <c r="CA1945" s="16"/>
      <c r="CB1945" s="16"/>
      <c r="CC1945" s="16"/>
      <c r="CD1945" s="16"/>
      <c r="CE1945" s="16"/>
      <c r="CF1945" s="16"/>
      <c r="CG1945" s="19"/>
      <c r="CH1945" s="19"/>
      <c r="CI1945" s="19"/>
      <c r="CJ1945" s="19">
        <v>1</v>
      </c>
      <c r="CK1945" s="19"/>
      <c r="CL1945" s="19"/>
      <c r="CM1945" s="19"/>
      <c r="CN1945" s="19"/>
      <c r="CO1945" s="19"/>
      <c r="CP1945" s="19"/>
      <c r="CQ1945" s="19"/>
      <c r="CR1945" s="19"/>
    </row>
    <row r="1946" spans="1:96" ht="107" customHeight="1">
      <c r="A1946" s="11" cm="1">
        <f t="array" ref="A1946">SUMPRODUCT(--ISNUMBER(SEARCH({"stranding","stranded"},E1946)))</f>
        <v>0</v>
      </c>
      <c r="B1946" s="12">
        <v>2133</v>
      </c>
      <c r="C1946" s="30" t="s">
        <v>3969</v>
      </c>
      <c r="D1946" s="31">
        <v>2013</v>
      </c>
      <c r="E1946" s="15" t="s">
        <v>3970</v>
      </c>
      <c r="F1946" s="15" t="s">
        <v>7352</v>
      </c>
      <c r="G1946" s="15">
        <f t="shared" si="30"/>
        <v>3</v>
      </c>
      <c r="H1946" s="16"/>
      <c r="I1946" s="16"/>
      <c r="J1946" s="16"/>
      <c r="K1946" s="16">
        <v>1</v>
      </c>
      <c r="L1946" s="16"/>
      <c r="M1946" s="16"/>
      <c r="N1946" s="16"/>
      <c r="O1946" s="16"/>
      <c r="P1946" s="17"/>
      <c r="Q1946" s="17"/>
      <c r="R1946" s="17"/>
      <c r="S1946" s="17"/>
      <c r="T1946" s="18">
        <v>1</v>
      </c>
      <c r="U1946" s="18"/>
      <c r="V1946" s="18"/>
      <c r="W1946" s="18"/>
      <c r="X1946" s="19"/>
      <c r="Y1946" s="19"/>
      <c r="Z1946" s="19"/>
      <c r="AA1946" s="19"/>
      <c r="AB1946" s="19"/>
      <c r="AC1946" s="19"/>
      <c r="AD1946" s="19"/>
      <c r="AE1946" s="19">
        <v>1</v>
      </c>
      <c r="AF1946" s="19"/>
      <c r="AG1946" s="19"/>
      <c r="AH1946" s="19"/>
      <c r="AI1946" s="19"/>
      <c r="AJ1946" s="17"/>
      <c r="AK1946" s="17"/>
      <c r="AL1946" s="17"/>
      <c r="AM1946" s="17"/>
      <c r="AN1946" s="17"/>
      <c r="AO1946" s="17"/>
      <c r="AP1946" s="17"/>
      <c r="AQ1946" s="17"/>
      <c r="AR1946" s="20"/>
      <c r="AS1946" s="20"/>
      <c r="AT1946" s="20"/>
      <c r="AU1946" s="20"/>
      <c r="AV1946" s="20"/>
      <c r="AW1946" s="20"/>
      <c r="AX1946" s="20"/>
      <c r="AY1946" s="20"/>
      <c r="AZ1946" s="20"/>
      <c r="BA1946" s="20"/>
      <c r="BB1946" s="20"/>
      <c r="BC1946" s="20"/>
      <c r="BD1946" s="16"/>
      <c r="BE1946" s="16"/>
      <c r="BF1946" s="16"/>
      <c r="BG1946" s="16"/>
      <c r="BH1946" s="16"/>
      <c r="BI1946" s="16"/>
      <c r="BJ1946" s="16"/>
      <c r="BK1946" s="16"/>
      <c r="BL1946" s="16"/>
      <c r="BM1946" s="16">
        <v>1</v>
      </c>
      <c r="BN1946" s="16"/>
      <c r="BO1946" s="16"/>
      <c r="BP1946" s="16"/>
      <c r="BQ1946" s="16"/>
      <c r="BR1946" s="16"/>
      <c r="BS1946" s="16"/>
      <c r="BT1946" s="16"/>
      <c r="BU1946" s="16"/>
      <c r="BV1946" s="16"/>
      <c r="BW1946" s="16"/>
      <c r="BX1946" s="16"/>
      <c r="BY1946" s="16"/>
      <c r="BZ1946" s="16"/>
      <c r="CA1946" s="16"/>
      <c r="CB1946" s="16"/>
      <c r="CC1946" s="16"/>
      <c r="CD1946" s="16"/>
      <c r="CE1946" s="16"/>
      <c r="CF1946" s="16"/>
      <c r="CG1946" s="19"/>
      <c r="CH1946" s="19"/>
      <c r="CI1946" s="19"/>
      <c r="CJ1946" s="19"/>
      <c r="CK1946" s="19"/>
      <c r="CL1946" s="19"/>
      <c r="CM1946" s="19">
        <v>1</v>
      </c>
      <c r="CN1946" s="19"/>
      <c r="CO1946" s="19"/>
      <c r="CP1946" s="19"/>
      <c r="CQ1946" s="19"/>
      <c r="CR1946" s="19"/>
    </row>
    <row r="1947" spans="1:96" ht="107" customHeight="1">
      <c r="A1947" s="11" cm="1">
        <f t="array" ref="A1947">SUMPRODUCT(--ISNUMBER(SEARCH({"stranding","stranded"},E1947)))</f>
        <v>0</v>
      </c>
      <c r="B1947" s="12">
        <v>2134</v>
      </c>
      <c r="C1947" s="28" t="s">
        <v>3971</v>
      </c>
      <c r="D1947" s="29">
        <v>2013</v>
      </c>
      <c r="E1947" s="23" t="s">
        <v>3972</v>
      </c>
      <c r="F1947" s="23" t="s">
        <v>7353</v>
      </c>
      <c r="G1947" s="15">
        <f t="shared" si="30"/>
        <v>5</v>
      </c>
      <c r="H1947" s="16"/>
      <c r="I1947" s="16"/>
      <c r="J1947" s="16"/>
      <c r="K1947" s="16"/>
      <c r="L1947" s="16"/>
      <c r="M1947" s="16">
        <v>1</v>
      </c>
      <c r="N1947" s="16"/>
      <c r="O1947" s="16"/>
      <c r="P1947" s="17">
        <v>1</v>
      </c>
      <c r="Q1947" s="17"/>
      <c r="R1947" s="17"/>
      <c r="S1947" s="17"/>
      <c r="T1947" s="18"/>
      <c r="U1947" s="18">
        <v>1</v>
      </c>
      <c r="V1947" s="18"/>
      <c r="W1947" s="18"/>
      <c r="X1947" s="19"/>
      <c r="Y1947" s="19">
        <v>1</v>
      </c>
      <c r="Z1947" s="19"/>
      <c r="AA1947" s="19">
        <v>1</v>
      </c>
      <c r="AB1947" s="19"/>
      <c r="AC1947" s="19"/>
      <c r="AD1947" s="19"/>
      <c r="AE1947" s="19"/>
      <c r="AF1947" s="19"/>
      <c r="AG1947" s="19"/>
      <c r="AH1947" s="19"/>
      <c r="AI1947" s="19"/>
      <c r="AJ1947" s="17"/>
      <c r="AK1947" s="17"/>
      <c r="AL1947" s="17"/>
      <c r="AM1947" s="17"/>
      <c r="AN1947" s="17"/>
      <c r="AO1947" s="17"/>
      <c r="AP1947" s="17"/>
      <c r="AQ1947" s="17"/>
      <c r="AR1947" s="20"/>
      <c r="AS1947" s="20"/>
      <c r="AT1947" s="20"/>
      <c r="AU1947" s="20"/>
      <c r="AV1947" s="20"/>
      <c r="AW1947" s="20"/>
      <c r="AX1947" s="20"/>
      <c r="AY1947" s="20"/>
      <c r="AZ1947" s="20"/>
      <c r="BA1947" s="20"/>
      <c r="BB1947" s="20"/>
      <c r="BC1947" s="20"/>
      <c r="BD1947" s="16"/>
      <c r="BE1947" s="16"/>
      <c r="BF1947" s="16"/>
      <c r="BG1947" s="16"/>
      <c r="BH1947" s="16"/>
      <c r="BI1947" s="16"/>
      <c r="BJ1947" s="16"/>
      <c r="BK1947" s="16"/>
      <c r="BL1947" s="16"/>
      <c r="BM1947" s="16"/>
      <c r="BN1947" s="16"/>
      <c r="BO1947" s="16"/>
      <c r="BP1947" s="16"/>
      <c r="BQ1947" s="16"/>
      <c r="BR1947" s="16"/>
      <c r="BS1947" s="16"/>
      <c r="BT1947" s="16"/>
      <c r="BU1947" s="16"/>
      <c r="BV1947" s="16"/>
      <c r="BW1947" s="16"/>
      <c r="BX1947" s="16"/>
      <c r="BY1947" s="16"/>
      <c r="BZ1947" s="16">
        <v>1</v>
      </c>
      <c r="CA1947" s="16"/>
      <c r="CB1947" s="16"/>
      <c r="CC1947" s="16"/>
      <c r="CD1947" s="16"/>
      <c r="CE1947" s="16"/>
      <c r="CF1947" s="16"/>
      <c r="CG1947" s="19"/>
      <c r="CH1947" s="19"/>
      <c r="CI1947" s="19"/>
      <c r="CJ1947" s="19"/>
      <c r="CK1947" s="19"/>
      <c r="CL1947" s="19">
        <v>1</v>
      </c>
      <c r="CM1947" s="19"/>
      <c r="CN1947" s="19"/>
      <c r="CO1947" s="19"/>
      <c r="CP1947" s="19"/>
      <c r="CQ1947" s="19"/>
      <c r="CR1947" s="19"/>
    </row>
    <row r="1948" spans="1:96" ht="107" customHeight="1">
      <c r="A1948" s="11" cm="1">
        <f t="array" ref="A1948">SUMPRODUCT(--ISNUMBER(SEARCH({"stranding","stranded"},E1948)))</f>
        <v>0</v>
      </c>
      <c r="B1948" s="12">
        <v>2135</v>
      </c>
      <c r="C1948" s="30" t="s">
        <v>3973</v>
      </c>
      <c r="D1948" s="31">
        <v>2013</v>
      </c>
      <c r="E1948" s="23" t="s">
        <v>3974</v>
      </c>
      <c r="F1948" s="23" t="s">
        <v>7354</v>
      </c>
      <c r="G1948" s="15">
        <f t="shared" si="30"/>
        <v>5</v>
      </c>
      <c r="H1948" s="16"/>
      <c r="I1948" s="16"/>
      <c r="J1948" s="16">
        <v>1</v>
      </c>
      <c r="K1948" s="16"/>
      <c r="L1948" s="16"/>
      <c r="M1948" s="16"/>
      <c r="N1948" s="16"/>
      <c r="O1948" s="16"/>
      <c r="P1948" s="17"/>
      <c r="Q1948" s="17"/>
      <c r="R1948" s="17"/>
      <c r="S1948" s="17"/>
      <c r="T1948" s="18"/>
      <c r="U1948" s="18">
        <v>1</v>
      </c>
      <c r="V1948" s="18"/>
      <c r="W1948" s="18"/>
      <c r="X1948" s="19"/>
      <c r="Y1948" s="19">
        <v>1</v>
      </c>
      <c r="Z1948" s="19"/>
      <c r="AA1948" s="19">
        <v>1</v>
      </c>
      <c r="AB1948" s="19"/>
      <c r="AC1948" s="19"/>
      <c r="AD1948" s="19"/>
      <c r="AE1948" s="19"/>
      <c r="AF1948" s="19"/>
      <c r="AG1948" s="19"/>
      <c r="AH1948" s="19"/>
      <c r="AI1948" s="19"/>
      <c r="AJ1948" s="17"/>
      <c r="AK1948" s="17"/>
      <c r="AL1948" s="17"/>
      <c r="AM1948" s="17"/>
      <c r="AN1948" s="17"/>
      <c r="AO1948" s="17"/>
      <c r="AP1948" s="17"/>
      <c r="AQ1948" s="17"/>
      <c r="AR1948" s="20"/>
      <c r="AS1948" s="20"/>
      <c r="AT1948" s="20"/>
      <c r="AU1948" s="20"/>
      <c r="AV1948" s="20"/>
      <c r="AW1948" s="20"/>
      <c r="AX1948" s="20"/>
      <c r="AY1948" s="20"/>
      <c r="AZ1948" s="20"/>
      <c r="BA1948" s="20"/>
      <c r="BB1948" s="20"/>
      <c r="BC1948" s="20"/>
      <c r="BD1948" s="16"/>
      <c r="BE1948" s="16"/>
      <c r="BF1948" s="16"/>
      <c r="BG1948" s="16"/>
      <c r="BH1948" s="16"/>
      <c r="BI1948" s="16"/>
      <c r="BJ1948" s="16"/>
      <c r="BK1948" s="16"/>
      <c r="BL1948" s="16"/>
      <c r="BM1948" s="16"/>
      <c r="BN1948" s="16"/>
      <c r="BO1948" s="16"/>
      <c r="BP1948" s="16">
        <v>1</v>
      </c>
      <c r="BQ1948" s="16"/>
      <c r="BR1948" s="16"/>
      <c r="BS1948" s="16"/>
      <c r="BT1948" s="16"/>
      <c r="BU1948" s="16"/>
      <c r="BV1948" s="16"/>
      <c r="BW1948" s="16"/>
      <c r="BX1948" s="16"/>
      <c r="BY1948" s="16"/>
      <c r="BZ1948" s="16"/>
      <c r="CA1948" s="16"/>
      <c r="CB1948" s="16"/>
      <c r="CC1948" s="16">
        <v>1</v>
      </c>
      <c r="CD1948" s="16"/>
      <c r="CE1948" s="16"/>
      <c r="CF1948" s="16"/>
      <c r="CG1948" s="19"/>
      <c r="CH1948" s="19"/>
      <c r="CI1948" s="19">
        <v>1</v>
      </c>
      <c r="CJ1948" s="19"/>
      <c r="CK1948" s="19"/>
      <c r="CL1948" s="19"/>
      <c r="CM1948" s="19"/>
      <c r="CN1948" s="19"/>
      <c r="CO1948" s="19"/>
      <c r="CP1948" s="19"/>
      <c r="CQ1948" s="19"/>
      <c r="CR1948" s="19"/>
    </row>
    <row r="1949" spans="1:96" ht="107" customHeight="1">
      <c r="A1949" s="11" cm="1">
        <f t="array" ref="A1949">SUMPRODUCT(--ISNUMBER(SEARCH({"stranding","stranded"},E1949)))</f>
        <v>0</v>
      </c>
      <c r="B1949" s="12">
        <v>2136</v>
      </c>
      <c r="C1949" s="28" t="s">
        <v>3975</v>
      </c>
      <c r="D1949" s="29">
        <v>2013</v>
      </c>
      <c r="E1949" s="23" t="s">
        <v>3976</v>
      </c>
      <c r="F1949" s="23" t="s">
        <v>7355</v>
      </c>
      <c r="G1949" s="15">
        <f t="shared" si="30"/>
        <v>4</v>
      </c>
      <c r="H1949" s="16"/>
      <c r="I1949" s="16">
        <v>1</v>
      </c>
      <c r="J1949" s="16"/>
      <c r="K1949" s="16"/>
      <c r="L1949" s="16"/>
      <c r="M1949" s="16">
        <v>1</v>
      </c>
      <c r="N1949" s="16"/>
      <c r="O1949" s="16"/>
      <c r="P1949" s="17"/>
      <c r="Q1949" s="17"/>
      <c r="R1949" s="17"/>
      <c r="S1949" s="17"/>
      <c r="T1949" s="18">
        <v>1</v>
      </c>
      <c r="U1949" s="18"/>
      <c r="V1949" s="18"/>
      <c r="W1949" s="18"/>
      <c r="X1949" s="19"/>
      <c r="Y1949" s="19">
        <v>1</v>
      </c>
      <c r="Z1949" s="19"/>
      <c r="AA1949" s="19">
        <v>1</v>
      </c>
      <c r="AB1949" s="19"/>
      <c r="AC1949" s="19"/>
      <c r="AD1949" s="19"/>
      <c r="AE1949" s="19"/>
      <c r="AF1949" s="19"/>
      <c r="AG1949" s="19"/>
      <c r="AH1949" s="19"/>
      <c r="AI1949" s="19"/>
      <c r="AJ1949" s="17"/>
      <c r="AK1949" s="17"/>
      <c r="AL1949" s="17"/>
      <c r="AM1949" s="17"/>
      <c r="AN1949" s="17"/>
      <c r="AO1949" s="17"/>
      <c r="AP1949" s="17"/>
      <c r="AQ1949" s="17"/>
      <c r="AR1949" s="20"/>
      <c r="AS1949" s="20"/>
      <c r="AT1949" s="20"/>
      <c r="AU1949" s="20"/>
      <c r="AV1949" s="20"/>
      <c r="AW1949" s="20"/>
      <c r="AX1949" s="20"/>
      <c r="AY1949" s="20">
        <v>1</v>
      </c>
      <c r="AZ1949" s="20"/>
      <c r="BA1949" s="20"/>
      <c r="BB1949" s="20"/>
      <c r="BC1949" s="20"/>
      <c r="BD1949" s="16"/>
      <c r="BE1949" s="16"/>
      <c r="BF1949" s="16"/>
      <c r="BG1949" s="16"/>
      <c r="BH1949" s="16"/>
      <c r="BI1949" s="16"/>
      <c r="BJ1949" s="16"/>
      <c r="BK1949" s="16"/>
      <c r="BL1949" s="16"/>
      <c r="BM1949" s="16"/>
      <c r="BN1949" s="16"/>
      <c r="BO1949" s="16"/>
      <c r="BP1949" s="16"/>
      <c r="BQ1949" s="16"/>
      <c r="BR1949" s="16"/>
      <c r="BS1949" s="16"/>
      <c r="BT1949" s="16"/>
      <c r="BU1949" s="16"/>
      <c r="BV1949" s="16"/>
      <c r="BW1949" s="16"/>
      <c r="BX1949" s="16"/>
      <c r="BY1949" s="16"/>
      <c r="BZ1949" s="16"/>
      <c r="CA1949" s="16"/>
      <c r="CB1949" s="16"/>
      <c r="CC1949" s="16"/>
      <c r="CD1949" s="16"/>
      <c r="CE1949" s="16"/>
      <c r="CF1949" s="16"/>
      <c r="CG1949" s="19"/>
      <c r="CH1949" s="19"/>
      <c r="CI1949" s="19"/>
      <c r="CJ1949" s="19"/>
      <c r="CK1949" s="19"/>
      <c r="CL1949" s="19">
        <v>1</v>
      </c>
      <c r="CM1949" s="19"/>
      <c r="CN1949" s="19"/>
      <c r="CO1949" s="19"/>
      <c r="CP1949" s="19"/>
      <c r="CQ1949" s="19"/>
      <c r="CR1949" s="19"/>
    </row>
    <row r="1950" spans="1:96" ht="107" customHeight="1">
      <c r="A1950" s="11" cm="1">
        <f t="array" ref="A1950">SUMPRODUCT(--ISNUMBER(SEARCH({"stranding","stranded"},E1950)))</f>
        <v>0</v>
      </c>
      <c r="B1950" s="12">
        <v>2137</v>
      </c>
      <c r="C1950" s="30" t="s">
        <v>3977</v>
      </c>
      <c r="D1950" s="31">
        <v>2013</v>
      </c>
      <c r="E1950" s="15" t="s">
        <v>3978</v>
      </c>
      <c r="F1950" s="15" t="s">
        <v>7356</v>
      </c>
      <c r="G1950" s="15">
        <f t="shared" si="30"/>
        <v>7</v>
      </c>
      <c r="H1950" s="16"/>
      <c r="I1950" s="16"/>
      <c r="J1950" s="16"/>
      <c r="K1950" s="16"/>
      <c r="L1950" s="16"/>
      <c r="M1950" s="16">
        <v>1</v>
      </c>
      <c r="N1950" s="16"/>
      <c r="O1950" s="16"/>
      <c r="P1950" s="17"/>
      <c r="Q1950" s="17"/>
      <c r="R1950" s="17">
        <v>1</v>
      </c>
      <c r="S1950" s="17"/>
      <c r="T1950" s="18">
        <v>1</v>
      </c>
      <c r="U1950" s="18"/>
      <c r="V1950" s="18"/>
      <c r="W1950" s="18"/>
      <c r="X1950" s="19">
        <v>1</v>
      </c>
      <c r="Y1950" s="19"/>
      <c r="Z1950" s="19"/>
      <c r="AA1950" s="19"/>
      <c r="AB1950" s="19"/>
      <c r="AC1950" s="19"/>
      <c r="AD1950" s="19"/>
      <c r="AE1950" s="19">
        <v>1</v>
      </c>
      <c r="AF1950" s="19">
        <v>1</v>
      </c>
      <c r="AG1950" s="19">
        <v>1</v>
      </c>
      <c r="AH1950" s="19"/>
      <c r="AI1950" s="19"/>
      <c r="AJ1950" s="17">
        <v>1</v>
      </c>
      <c r="AK1950" s="17"/>
      <c r="AL1950" s="17"/>
      <c r="AM1950" s="17"/>
      <c r="AN1950" s="17"/>
      <c r="AO1950" s="17"/>
      <c r="AP1950" s="17"/>
      <c r="AQ1950" s="17"/>
      <c r="AR1950" s="20"/>
      <c r="AS1950" s="20"/>
      <c r="AT1950" s="20"/>
      <c r="AU1950" s="20"/>
      <c r="AV1950" s="20"/>
      <c r="AW1950" s="20"/>
      <c r="AX1950" s="20"/>
      <c r="AY1950" s="20"/>
      <c r="AZ1950" s="20"/>
      <c r="BA1950" s="20"/>
      <c r="BB1950" s="20"/>
      <c r="BC1950" s="20"/>
      <c r="BD1950" s="16"/>
      <c r="BE1950" s="16"/>
      <c r="BF1950" s="16"/>
      <c r="BG1950" s="16"/>
      <c r="BH1950" s="16"/>
      <c r="BI1950" s="16"/>
      <c r="BJ1950" s="16"/>
      <c r="BK1950" s="16"/>
      <c r="BL1950" s="16"/>
      <c r="BM1950" s="16"/>
      <c r="BN1950" s="16"/>
      <c r="BO1950" s="16"/>
      <c r="BP1950" s="16"/>
      <c r="BQ1950" s="16"/>
      <c r="BR1950" s="16"/>
      <c r="BS1950" s="16"/>
      <c r="BT1950" s="16"/>
      <c r="BU1950" s="16"/>
      <c r="BV1950" s="16"/>
      <c r="BW1950" s="16"/>
      <c r="BX1950" s="16"/>
      <c r="BY1950" s="16"/>
      <c r="BZ1950" s="16"/>
      <c r="CA1950" s="16"/>
      <c r="CB1950" s="16"/>
      <c r="CC1950" s="16"/>
      <c r="CD1950" s="16"/>
      <c r="CE1950" s="16"/>
      <c r="CF1950" s="16"/>
      <c r="CG1950" s="19"/>
      <c r="CH1950" s="19"/>
      <c r="CI1950" s="19"/>
      <c r="CJ1950" s="19"/>
      <c r="CK1950" s="19"/>
      <c r="CL1950" s="19">
        <v>1</v>
      </c>
      <c r="CM1950" s="19"/>
      <c r="CN1950" s="19"/>
      <c r="CO1950" s="19"/>
      <c r="CP1950" s="19"/>
      <c r="CQ1950" s="19"/>
      <c r="CR1950" s="19"/>
    </row>
    <row r="1951" spans="1:96" ht="107" customHeight="1">
      <c r="A1951" s="11" cm="1">
        <f t="array" ref="A1951">SUMPRODUCT(--ISNUMBER(SEARCH({"stranding","stranded"},E1951)))</f>
        <v>0</v>
      </c>
      <c r="B1951" s="12">
        <v>2138</v>
      </c>
      <c r="C1951" s="28" t="s">
        <v>3979</v>
      </c>
      <c r="D1951" s="29">
        <v>2013</v>
      </c>
      <c r="E1951" s="15" t="s">
        <v>3980</v>
      </c>
      <c r="F1951" s="15" t="s">
        <v>7357</v>
      </c>
      <c r="G1951" s="15">
        <f t="shared" si="30"/>
        <v>5</v>
      </c>
      <c r="H1951" s="16"/>
      <c r="I1951" s="16"/>
      <c r="J1951" s="16"/>
      <c r="K1951" s="16"/>
      <c r="L1951" s="16"/>
      <c r="M1951" s="16"/>
      <c r="N1951" s="16">
        <v>1</v>
      </c>
      <c r="O1951" s="16"/>
      <c r="P1951" s="17"/>
      <c r="Q1951" s="17"/>
      <c r="R1951" s="17">
        <v>1</v>
      </c>
      <c r="S1951" s="17"/>
      <c r="T1951" s="18">
        <v>1</v>
      </c>
      <c r="U1951" s="18"/>
      <c r="V1951" s="18"/>
      <c r="W1951" s="18"/>
      <c r="X1951" s="19"/>
      <c r="Y1951" s="19">
        <v>1</v>
      </c>
      <c r="Z1951" s="19"/>
      <c r="AA1951" s="19"/>
      <c r="AB1951" s="19"/>
      <c r="AC1951" s="19"/>
      <c r="AD1951" s="19"/>
      <c r="AE1951" s="19"/>
      <c r="AF1951" s="19">
        <v>1</v>
      </c>
      <c r="AG1951" s="19">
        <v>1</v>
      </c>
      <c r="AH1951" s="19"/>
      <c r="AI1951" s="19"/>
      <c r="AJ1951" s="17"/>
      <c r="AK1951" s="17"/>
      <c r="AL1951" s="17"/>
      <c r="AM1951" s="17"/>
      <c r="AN1951" s="17"/>
      <c r="AO1951" s="17"/>
      <c r="AP1951" s="17"/>
      <c r="AQ1951" s="17"/>
      <c r="AR1951" s="20"/>
      <c r="AS1951" s="20"/>
      <c r="AT1951" s="20"/>
      <c r="AU1951" s="20"/>
      <c r="AV1951" s="20"/>
      <c r="AW1951" s="20"/>
      <c r="AX1951" s="20"/>
      <c r="AY1951" s="20"/>
      <c r="AZ1951" s="20"/>
      <c r="BA1951" s="20"/>
      <c r="BB1951" s="20"/>
      <c r="BC1951" s="20"/>
      <c r="BD1951" s="16"/>
      <c r="BE1951" s="16"/>
      <c r="BF1951" s="16"/>
      <c r="BG1951" s="16"/>
      <c r="BH1951" s="16"/>
      <c r="BI1951" s="16"/>
      <c r="BJ1951" s="16"/>
      <c r="BK1951" s="16"/>
      <c r="BL1951" s="16"/>
      <c r="BM1951" s="16"/>
      <c r="BN1951" s="16"/>
      <c r="BO1951" s="16"/>
      <c r="BP1951" s="16"/>
      <c r="BQ1951" s="16"/>
      <c r="BR1951" s="16"/>
      <c r="BS1951" s="16"/>
      <c r="BT1951" s="16"/>
      <c r="BU1951" s="16"/>
      <c r="BV1951" s="16"/>
      <c r="BW1951" s="16"/>
      <c r="BX1951" s="16"/>
      <c r="BY1951" s="16"/>
      <c r="BZ1951" s="16"/>
      <c r="CA1951" s="16"/>
      <c r="CB1951" s="16"/>
      <c r="CC1951" s="16"/>
      <c r="CD1951" s="16"/>
      <c r="CE1951" s="16"/>
      <c r="CF1951" s="16"/>
      <c r="CG1951" s="19"/>
      <c r="CH1951" s="19"/>
      <c r="CI1951" s="19"/>
      <c r="CJ1951" s="19"/>
      <c r="CK1951" s="19"/>
      <c r="CL1951" s="19"/>
      <c r="CM1951" s="19">
        <v>1</v>
      </c>
      <c r="CN1951" s="19"/>
      <c r="CO1951" s="19"/>
      <c r="CP1951" s="19"/>
      <c r="CQ1951" s="19"/>
      <c r="CR1951" s="19"/>
    </row>
    <row r="1952" spans="1:96" ht="107" customHeight="1">
      <c r="A1952" s="11" cm="1">
        <f t="array" ref="A1952">SUMPRODUCT(--ISNUMBER(SEARCH({"stranding","stranded"},E1952)))</f>
        <v>0</v>
      </c>
      <c r="B1952" s="12">
        <v>2139</v>
      </c>
      <c r="C1952" s="30" t="s">
        <v>3981</v>
      </c>
      <c r="D1952" s="31">
        <v>2013</v>
      </c>
      <c r="E1952" s="23" t="s">
        <v>3982</v>
      </c>
      <c r="F1952" s="23" t="s">
        <v>8092</v>
      </c>
      <c r="G1952" s="15">
        <f t="shared" si="30"/>
        <v>5</v>
      </c>
      <c r="H1952" s="16"/>
      <c r="I1952" s="16"/>
      <c r="J1952" s="16"/>
      <c r="K1952" s="16"/>
      <c r="L1952" s="16"/>
      <c r="M1952" s="16"/>
      <c r="N1952" s="16"/>
      <c r="O1952" s="16"/>
      <c r="P1952" s="17"/>
      <c r="Q1952" s="17"/>
      <c r="R1952" s="17"/>
      <c r="S1952" s="17"/>
      <c r="T1952" s="18"/>
      <c r="U1952" s="18">
        <v>1</v>
      </c>
      <c r="V1952" s="18"/>
      <c r="W1952" s="18">
        <v>1</v>
      </c>
      <c r="X1952" s="19"/>
      <c r="Y1952" s="19">
        <v>1</v>
      </c>
      <c r="Z1952" s="19">
        <v>1</v>
      </c>
      <c r="AA1952" s="19"/>
      <c r="AB1952" s="19"/>
      <c r="AC1952" s="19"/>
      <c r="AD1952" s="19"/>
      <c r="AE1952" s="19"/>
      <c r="AF1952" s="19"/>
      <c r="AG1952" s="19"/>
      <c r="AH1952" s="19"/>
      <c r="AI1952" s="19"/>
      <c r="AJ1952" s="17"/>
      <c r="AK1952" s="17"/>
      <c r="AL1952" s="17"/>
      <c r="AM1952" s="17"/>
      <c r="AN1952" s="17"/>
      <c r="AO1952" s="17"/>
      <c r="AP1952" s="17"/>
      <c r="AQ1952" s="17"/>
      <c r="AR1952" s="20"/>
      <c r="AS1952" s="20"/>
      <c r="AT1952" s="20"/>
      <c r="AU1952" s="20"/>
      <c r="AV1952" s="20"/>
      <c r="AW1952" s="20"/>
      <c r="AX1952" s="20"/>
      <c r="AY1952" s="20"/>
      <c r="AZ1952" s="20"/>
      <c r="BA1952" s="20"/>
      <c r="BB1952" s="20"/>
      <c r="BC1952" s="20"/>
      <c r="BD1952" s="16">
        <v>1</v>
      </c>
      <c r="BE1952" s="16"/>
      <c r="BF1952" s="16"/>
      <c r="BG1952" s="16"/>
      <c r="BH1952" s="16"/>
      <c r="BI1952" s="16"/>
      <c r="BJ1952" s="16"/>
      <c r="BK1952" s="16"/>
      <c r="BL1952" s="16"/>
      <c r="BM1952" s="16"/>
      <c r="BN1952" s="16"/>
      <c r="BO1952" s="16"/>
      <c r="BP1952" s="16"/>
      <c r="BQ1952" s="16"/>
      <c r="BR1952" s="16"/>
      <c r="BS1952" s="16"/>
      <c r="BT1952" s="16"/>
      <c r="BU1952" s="16"/>
      <c r="BV1952" s="16"/>
      <c r="BW1952" s="16"/>
      <c r="BX1952" s="16"/>
      <c r="BY1952" s="16"/>
      <c r="BZ1952" s="16"/>
      <c r="CA1952" s="16"/>
      <c r="CB1952" s="16"/>
      <c r="CC1952" s="16"/>
      <c r="CD1952" s="16"/>
      <c r="CE1952" s="16"/>
      <c r="CF1952" s="16"/>
      <c r="CG1952" s="19"/>
      <c r="CH1952" s="19">
        <v>1</v>
      </c>
      <c r="CI1952" s="19"/>
      <c r="CJ1952" s="19"/>
      <c r="CK1952" s="19"/>
      <c r="CL1952" s="19"/>
      <c r="CM1952" s="19"/>
      <c r="CN1952" s="19"/>
      <c r="CO1952" s="19"/>
      <c r="CP1952" s="19"/>
      <c r="CQ1952" s="19"/>
      <c r="CR1952" s="19"/>
    </row>
    <row r="1953" spans="1:96" ht="107" customHeight="1">
      <c r="A1953" s="11" cm="1">
        <f t="array" ref="A1953">SUMPRODUCT(--ISNUMBER(SEARCH({"stranding","stranded"},E1953)))</f>
        <v>0</v>
      </c>
      <c r="B1953" s="12">
        <v>2140</v>
      </c>
      <c r="C1953" s="28" t="s">
        <v>3983</v>
      </c>
      <c r="D1953" s="29">
        <v>2013</v>
      </c>
      <c r="E1953" s="15" t="s">
        <v>3984</v>
      </c>
      <c r="F1953" s="15" t="s">
        <v>7358</v>
      </c>
      <c r="G1953" s="15">
        <f t="shared" si="30"/>
        <v>7</v>
      </c>
      <c r="H1953" s="16"/>
      <c r="I1953" s="16"/>
      <c r="J1953" s="16"/>
      <c r="K1953" s="16"/>
      <c r="L1953" s="16"/>
      <c r="M1953" s="16"/>
      <c r="N1953" s="16">
        <v>1</v>
      </c>
      <c r="O1953" s="16"/>
      <c r="P1953" s="17"/>
      <c r="Q1953" s="17"/>
      <c r="R1953" s="17"/>
      <c r="S1953" s="17"/>
      <c r="T1953" s="18"/>
      <c r="U1953" s="18">
        <v>1</v>
      </c>
      <c r="V1953" s="18"/>
      <c r="W1953" s="18">
        <v>1</v>
      </c>
      <c r="X1953" s="19">
        <v>1</v>
      </c>
      <c r="Y1953" s="19">
        <v>1</v>
      </c>
      <c r="Z1953" s="19"/>
      <c r="AA1953" s="19"/>
      <c r="AB1953" s="19"/>
      <c r="AC1953" s="19"/>
      <c r="AD1953" s="19"/>
      <c r="AE1953" s="19">
        <v>1</v>
      </c>
      <c r="AF1953" s="19">
        <v>1</v>
      </c>
      <c r="AG1953" s="19"/>
      <c r="AH1953" s="19"/>
      <c r="AI1953" s="19"/>
      <c r="AJ1953" s="17"/>
      <c r="AK1953" s="17"/>
      <c r="AL1953" s="17"/>
      <c r="AM1953" s="17"/>
      <c r="AN1953" s="17"/>
      <c r="AO1953" s="17"/>
      <c r="AP1953" s="17"/>
      <c r="AQ1953" s="17"/>
      <c r="AR1953" s="20"/>
      <c r="AS1953" s="20"/>
      <c r="AT1953" s="20"/>
      <c r="AU1953" s="20"/>
      <c r="AV1953" s="20"/>
      <c r="AW1953" s="20"/>
      <c r="AX1953" s="20"/>
      <c r="AY1953" s="20"/>
      <c r="AZ1953" s="20"/>
      <c r="BA1953" s="20"/>
      <c r="BB1953" s="20"/>
      <c r="BC1953" s="20"/>
      <c r="BD1953" s="16"/>
      <c r="BE1953" s="16"/>
      <c r="BF1953" s="16"/>
      <c r="BG1953" s="16"/>
      <c r="BH1953" s="16"/>
      <c r="BI1953" s="16"/>
      <c r="BJ1953" s="16"/>
      <c r="BK1953" s="16"/>
      <c r="BL1953" s="16"/>
      <c r="BM1953" s="16"/>
      <c r="BN1953" s="16"/>
      <c r="BO1953" s="16"/>
      <c r="BP1953" s="16"/>
      <c r="BQ1953" s="16"/>
      <c r="BR1953" s="16"/>
      <c r="BS1953" s="16"/>
      <c r="BT1953" s="16"/>
      <c r="BU1953" s="16"/>
      <c r="BV1953" s="16"/>
      <c r="BW1953" s="16"/>
      <c r="BX1953" s="16"/>
      <c r="BY1953" s="16"/>
      <c r="BZ1953" s="16"/>
      <c r="CA1953" s="16"/>
      <c r="CB1953" s="16"/>
      <c r="CC1953" s="16">
        <v>1</v>
      </c>
      <c r="CD1953" s="16"/>
      <c r="CE1953" s="16"/>
      <c r="CF1953" s="16"/>
      <c r="CG1953" s="19"/>
      <c r="CH1953" s="19"/>
      <c r="CI1953" s="19"/>
      <c r="CJ1953" s="19"/>
      <c r="CK1953" s="19"/>
      <c r="CL1953" s="19"/>
      <c r="CM1953" s="19">
        <v>1</v>
      </c>
      <c r="CN1953" s="19"/>
      <c r="CO1953" s="19"/>
      <c r="CP1953" s="19"/>
      <c r="CQ1953" s="19"/>
      <c r="CR1953" s="19"/>
    </row>
    <row r="1954" spans="1:96" ht="107" customHeight="1">
      <c r="A1954" s="11" cm="1">
        <f t="array" ref="A1954">SUMPRODUCT(--ISNUMBER(SEARCH({"stranding","stranded"},E1954)))</f>
        <v>0</v>
      </c>
      <c r="B1954" s="12">
        <v>2141</v>
      </c>
      <c r="C1954" s="30" t="s">
        <v>3985</v>
      </c>
      <c r="D1954" s="31">
        <v>2013</v>
      </c>
      <c r="E1954" s="15" t="s">
        <v>3986</v>
      </c>
      <c r="F1954" s="15" t="s">
        <v>7359</v>
      </c>
      <c r="G1954" s="15">
        <f t="shared" si="30"/>
        <v>7</v>
      </c>
      <c r="H1954" s="16"/>
      <c r="I1954" s="16"/>
      <c r="J1954" s="16"/>
      <c r="K1954" s="16"/>
      <c r="L1954" s="16"/>
      <c r="M1954" s="16">
        <v>1</v>
      </c>
      <c r="N1954" s="16"/>
      <c r="O1954" s="16"/>
      <c r="P1954" s="17"/>
      <c r="Q1954" s="17"/>
      <c r="R1954" s="17">
        <v>1</v>
      </c>
      <c r="S1954" s="17"/>
      <c r="T1954" s="18"/>
      <c r="U1954" s="18">
        <v>1</v>
      </c>
      <c r="V1954" s="18"/>
      <c r="W1954" s="18"/>
      <c r="X1954" s="19"/>
      <c r="Y1954" s="19">
        <v>1</v>
      </c>
      <c r="Z1954" s="19">
        <v>1</v>
      </c>
      <c r="AA1954" s="19"/>
      <c r="AB1954" s="19"/>
      <c r="AC1954" s="19"/>
      <c r="AD1954" s="19"/>
      <c r="AE1954" s="19"/>
      <c r="AF1954" s="19">
        <v>1</v>
      </c>
      <c r="AG1954" s="19"/>
      <c r="AH1954" s="19"/>
      <c r="AI1954" s="19"/>
      <c r="AJ1954" s="17"/>
      <c r="AK1954" s="17"/>
      <c r="AL1954" s="17"/>
      <c r="AM1954" s="17"/>
      <c r="AN1954" s="17"/>
      <c r="AO1954" s="17"/>
      <c r="AP1954" s="17"/>
      <c r="AQ1954" s="17"/>
      <c r="AR1954" s="20"/>
      <c r="AS1954" s="20"/>
      <c r="AT1954" s="20"/>
      <c r="AU1954" s="20"/>
      <c r="AV1954" s="20"/>
      <c r="AW1954" s="20"/>
      <c r="AX1954" s="20"/>
      <c r="AY1954" s="20"/>
      <c r="AZ1954" s="20"/>
      <c r="BA1954" s="20"/>
      <c r="BB1954" s="20"/>
      <c r="BC1954" s="20"/>
      <c r="BD1954" s="16"/>
      <c r="BE1954" s="16"/>
      <c r="BF1954" s="16"/>
      <c r="BG1954" s="16"/>
      <c r="BH1954" s="16"/>
      <c r="BI1954" s="16"/>
      <c r="BJ1954" s="16"/>
      <c r="BK1954" s="16"/>
      <c r="BL1954" s="16"/>
      <c r="BM1954" s="16"/>
      <c r="BN1954" s="16"/>
      <c r="BO1954" s="16"/>
      <c r="BP1954" s="16"/>
      <c r="BQ1954" s="16"/>
      <c r="BR1954" s="16"/>
      <c r="BS1954" s="16"/>
      <c r="BT1954" s="16"/>
      <c r="BU1954" s="16"/>
      <c r="BV1954" s="16">
        <v>1</v>
      </c>
      <c r="BW1954" s="16"/>
      <c r="BX1954" s="16"/>
      <c r="BY1954" s="16"/>
      <c r="BZ1954" s="16"/>
      <c r="CA1954" s="16"/>
      <c r="CB1954" s="16"/>
      <c r="CC1954" s="16">
        <v>1</v>
      </c>
      <c r="CD1954" s="16"/>
      <c r="CE1954" s="16"/>
      <c r="CF1954" s="16"/>
      <c r="CG1954" s="19"/>
      <c r="CH1954" s="19"/>
      <c r="CI1954" s="19"/>
      <c r="CJ1954" s="19">
        <v>1</v>
      </c>
      <c r="CK1954" s="19"/>
      <c r="CL1954" s="19"/>
      <c r="CM1954" s="19"/>
      <c r="CN1954" s="19"/>
      <c r="CO1954" s="19"/>
      <c r="CP1954" s="19"/>
      <c r="CQ1954" s="19"/>
      <c r="CR1954" s="19"/>
    </row>
    <row r="1955" spans="1:96" ht="107" customHeight="1">
      <c r="A1955" s="11" cm="1">
        <f t="array" ref="A1955">SUMPRODUCT(--ISNUMBER(SEARCH({"stranding","stranded"},E1955)))</f>
        <v>0</v>
      </c>
      <c r="B1955" s="12">
        <v>2142</v>
      </c>
      <c r="C1955" s="28" t="s">
        <v>3987</v>
      </c>
      <c r="D1955" s="29">
        <v>2013</v>
      </c>
      <c r="E1955" s="15" t="s">
        <v>3988</v>
      </c>
      <c r="F1955" s="15" t="s">
        <v>5983</v>
      </c>
      <c r="G1955" s="15">
        <f t="shared" si="30"/>
        <v>4</v>
      </c>
      <c r="H1955" s="16"/>
      <c r="I1955" s="16"/>
      <c r="J1955" s="16"/>
      <c r="K1955" s="16"/>
      <c r="L1955" s="16"/>
      <c r="M1955" s="16"/>
      <c r="N1955" s="16"/>
      <c r="O1955" s="16"/>
      <c r="P1955" s="17"/>
      <c r="Q1955" s="17"/>
      <c r="R1955" s="17"/>
      <c r="S1955" s="17"/>
      <c r="T1955" s="18"/>
      <c r="U1955" s="18">
        <v>1</v>
      </c>
      <c r="V1955" s="18"/>
      <c r="W1955" s="18"/>
      <c r="X1955" s="19"/>
      <c r="Y1955" s="19">
        <v>1</v>
      </c>
      <c r="Z1955" s="19">
        <v>1</v>
      </c>
      <c r="AA1955" s="19"/>
      <c r="AB1955" s="19"/>
      <c r="AC1955" s="19"/>
      <c r="AD1955" s="19"/>
      <c r="AE1955" s="19"/>
      <c r="AF1955" s="19"/>
      <c r="AG1955" s="19"/>
      <c r="AH1955" s="19"/>
      <c r="AI1955" s="19"/>
      <c r="AJ1955" s="17"/>
      <c r="AK1955" s="17"/>
      <c r="AL1955" s="17"/>
      <c r="AM1955" s="17"/>
      <c r="AN1955" s="17"/>
      <c r="AO1955" s="17"/>
      <c r="AP1955" s="17"/>
      <c r="AQ1955" s="17"/>
      <c r="AR1955" s="20"/>
      <c r="AS1955" s="20"/>
      <c r="AT1955" s="20"/>
      <c r="AU1955" s="20"/>
      <c r="AV1955" s="20"/>
      <c r="AW1955" s="20"/>
      <c r="AX1955" s="20"/>
      <c r="AY1955" s="20"/>
      <c r="AZ1955" s="20"/>
      <c r="BA1955" s="20"/>
      <c r="BB1955" s="20"/>
      <c r="BC1955" s="20"/>
      <c r="BD1955" s="16"/>
      <c r="BE1955" s="16"/>
      <c r="BF1955" s="16"/>
      <c r="BG1955" s="16"/>
      <c r="BH1955" s="16"/>
      <c r="BI1955" s="16"/>
      <c r="BJ1955" s="16"/>
      <c r="BK1955" s="16"/>
      <c r="BL1955" s="16"/>
      <c r="BM1955" s="16"/>
      <c r="BN1955" s="16"/>
      <c r="BO1955" s="16"/>
      <c r="BP1955" s="16"/>
      <c r="BQ1955" s="16"/>
      <c r="BR1955" s="16"/>
      <c r="BS1955" s="16"/>
      <c r="BT1955" s="16"/>
      <c r="BU1955" s="16"/>
      <c r="BV1955" s="16"/>
      <c r="BW1955" s="16"/>
      <c r="BX1955" s="16"/>
      <c r="BY1955" s="16"/>
      <c r="BZ1955" s="16">
        <v>1</v>
      </c>
      <c r="CA1955" s="16"/>
      <c r="CB1955" s="16"/>
      <c r="CC1955" s="16"/>
      <c r="CD1955" s="16"/>
      <c r="CE1955" s="16"/>
      <c r="CF1955" s="16"/>
      <c r="CG1955" s="19"/>
      <c r="CH1955" s="19"/>
      <c r="CI1955" s="19"/>
      <c r="CJ1955" s="19"/>
      <c r="CK1955" s="19"/>
      <c r="CL1955" s="19"/>
      <c r="CM1955" s="19"/>
      <c r="CN1955" s="19"/>
      <c r="CO1955" s="19"/>
      <c r="CP1955" s="19">
        <v>1</v>
      </c>
      <c r="CQ1955" s="19"/>
      <c r="CR1955" s="19"/>
    </row>
    <row r="1956" spans="1:96" ht="107" customHeight="1">
      <c r="A1956" s="11" cm="1">
        <f t="array" ref="A1956">SUMPRODUCT(--ISNUMBER(SEARCH({"stranding","stranded"},E1956)))</f>
        <v>0</v>
      </c>
      <c r="B1956" s="12">
        <v>2143</v>
      </c>
      <c r="C1956" s="30" t="s">
        <v>3989</v>
      </c>
      <c r="D1956" s="31">
        <v>2013</v>
      </c>
      <c r="E1956" s="15" t="s">
        <v>3990</v>
      </c>
      <c r="F1956" s="15" t="s">
        <v>7360</v>
      </c>
      <c r="G1956" s="15">
        <f t="shared" si="30"/>
        <v>5</v>
      </c>
      <c r="H1956" s="16"/>
      <c r="I1956" s="16"/>
      <c r="J1956" s="16"/>
      <c r="K1956" s="16"/>
      <c r="L1956" s="16"/>
      <c r="M1956" s="16">
        <v>1</v>
      </c>
      <c r="N1956" s="16"/>
      <c r="O1956" s="16"/>
      <c r="P1956" s="17"/>
      <c r="Q1956" s="17"/>
      <c r="R1956" s="17"/>
      <c r="S1956" s="17"/>
      <c r="T1956" s="18">
        <v>1</v>
      </c>
      <c r="U1956" s="18"/>
      <c r="V1956" s="18"/>
      <c r="W1956" s="18"/>
      <c r="X1956" s="19"/>
      <c r="Y1956" s="19">
        <v>1</v>
      </c>
      <c r="Z1956" s="19">
        <v>1</v>
      </c>
      <c r="AA1956" s="19"/>
      <c r="AB1956" s="19"/>
      <c r="AC1956" s="19"/>
      <c r="AD1956" s="19"/>
      <c r="AE1956" s="19"/>
      <c r="AF1956" s="19"/>
      <c r="AG1956" s="19"/>
      <c r="AH1956" s="19"/>
      <c r="AI1956" s="19"/>
      <c r="AJ1956" s="17"/>
      <c r="AK1956" s="17"/>
      <c r="AL1956" s="17"/>
      <c r="AM1956" s="17"/>
      <c r="AN1956" s="17"/>
      <c r="AO1956" s="17"/>
      <c r="AP1956" s="17"/>
      <c r="AQ1956" s="17"/>
      <c r="AR1956" s="20"/>
      <c r="AS1956" s="20"/>
      <c r="AT1956" s="20"/>
      <c r="AU1956" s="20"/>
      <c r="AV1956" s="20"/>
      <c r="AW1956" s="20"/>
      <c r="AX1956" s="20"/>
      <c r="AY1956" s="20"/>
      <c r="AZ1956" s="20"/>
      <c r="BA1956" s="20"/>
      <c r="BB1956" s="20"/>
      <c r="BC1956" s="20"/>
      <c r="BD1956" s="16"/>
      <c r="BE1956" s="16"/>
      <c r="BF1956" s="16">
        <v>1</v>
      </c>
      <c r="BG1956" s="16"/>
      <c r="BH1956" s="16"/>
      <c r="BI1956" s="16"/>
      <c r="BJ1956" s="16"/>
      <c r="BK1956" s="16"/>
      <c r="BL1956" s="16"/>
      <c r="BM1956" s="16"/>
      <c r="BN1956" s="16"/>
      <c r="BO1956" s="16"/>
      <c r="BP1956" s="16"/>
      <c r="BQ1956" s="16"/>
      <c r="BR1956" s="16"/>
      <c r="BS1956" s="16"/>
      <c r="BT1956" s="16"/>
      <c r="BU1956" s="16"/>
      <c r="BV1956" s="16"/>
      <c r="BW1956" s="16"/>
      <c r="BX1956" s="16"/>
      <c r="BY1956" s="16"/>
      <c r="BZ1956" s="16">
        <v>1</v>
      </c>
      <c r="CA1956" s="16"/>
      <c r="CB1956" s="16"/>
      <c r="CC1956" s="16"/>
      <c r="CD1956" s="16"/>
      <c r="CE1956" s="16"/>
      <c r="CF1956" s="16"/>
      <c r="CG1956" s="19">
        <v>1</v>
      </c>
      <c r="CH1956" s="19"/>
      <c r="CI1956" s="19"/>
      <c r="CJ1956" s="19"/>
      <c r="CK1956" s="19"/>
      <c r="CL1956" s="19"/>
      <c r="CM1956" s="19"/>
      <c r="CN1956" s="19"/>
      <c r="CO1956" s="19"/>
      <c r="CP1956" s="19"/>
      <c r="CQ1956" s="19"/>
      <c r="CR1956" s="19"/>
    </row>
    <row r="1957" spans="1:96" ht="107" customHeight="1">
      <c r="A1957" s="11" cm="1">
        <f t="array" ref="A1957">SUMPRODUCT(--ISNUMBER(SEARCH({"stranding","stranded"},E1957)))</f>
        <v>0</v>
      </c>
      <c r="B1957" s="12">
        <v>2144</v>
      </c>
      <c r="C1957" s="28" t="s">
        <v>3991</v>
      </c>
      <c r="D1957" s="29">
        <v>2013</v>
      </c>
      <c r="E1957" s="15" t="s">
        <v>3992</v>
      </c>
      <c r="F1957" s="15" t="s">
        <v>6020</v>
      </c>
      <c r="G1957" s="15">
        <f t="shared" si="30"/>
        <v>5</v>
      </c>
      <c r="H1957" s="16"/>
      <c r="I1957" s="16"/>
      <c r="J1957" s="16"/>
      <c r="K1957" s="16">
        <v>1</v>
      </c>
      <c r="L1957" s="16"/>
      <c r="M1957" s="16"/>
      <c r="N1957" s="16"/>
      <c r="O1957" s="16"/>
      <c r="P1957" s="17"/>
      <c r="Q1957" s="17"/>
      <c r="R1957" s="17"/>
      <c r="S1957" s="17"/>
      <c r="T1957" s="18"/>
      <c r="U1957" s="18">
        <v>1</v>
      </c>
      <c r="V1957" s="18"/>
      <c r="W1957" s="18">
        <v>1</v>
      </c>
      <c r="X1957" s="19"/>
      <c r="Y1957" s="19">
        <v>1</v>
      </c>
      <c r="Z1957" s="19">
        <v>1</v>
      </c>
      <c r="AA1957" s="19"/>
      <c r="AB1957" s="19"/>
      <c r="AC1957" s="19"/>
      <c r="AD1957" s="19"/>
      <c r="AE1957" s="19"/>
      <c r="AF1957" s="19"/>
      <c r="AG1957" s="19"/>
      <c r="AH1957" s="19"/>
      <c r="AI1957" s="19"/>
      <c r="AJ1957" s="17"/>
      <c r="AK1957" s="17"/>
      <c r="AL1957" s="17"/>
      <c r="AM1957" s="17"/>
      <c r="AN1957" s="17"/>
      <c r="AO1957" s="17"/>
      <c r="AP1957" s="17"/>
      <c r="AQ1957" s="17"/>
      <c r="AR1957" s="20"/>
      <c r="AS1957" s="20"/>
      <c r="AT1957" s="20"/>
      <c r="AU1957" s="20"/>
      <c r="AV1957" s="20"/>
      <c r="AW1957" s="20"/>
      <c r="AX1957" s="20"/>
      <c r="AY1957" s="20"/>
      <c r="AZ1957" s="20"/>
      <c r="BA1957" s="20"/>
      <c r="BB1957" s="20"/>
      <c r="BC1957" s="20"/>
      <c r="BD1957" s="16"/>
      <c r="BE1957" s="16"/>
      <c r="BF1957" s="16"/>
      <c r="BG1957" s="16"/>
      <c r="BH1957" s="16"/>
      <c r="BI1957" s="16"/>
      <c r="BJ1957" s="16"/>
      <c r="BK1957" s="16"/>
      <c r="BL1957" s="16"/>
      <c r="BM1957" s="16"/>
      <c r="BN1957" s="16"/>
      <c r="BO1957" s="16"/>
      <c r="BP1957" s="16"/>
      <c r="BQ1957" s="16"/>
      <c r="BR1957" s="16"/>
      <c r="BS1957" s="16"/>
      <c r="BT1957" s="16"/>
      <c r="BU1957" s="16"/>
      <c r="BV1957" s="16"/>
      <c r="BW1957" s="16"/>
      <c r="BX1957" s="16"/>
      <c r="BY1957" s="16"/>
      <c r="BZ1957" s="16">
        <v>1</v>
      </c>
      <c r="CA1957" s="16"/>
      <c r="CB1957" s="16"/>
      <c r="CC1957" s="16"/>
      <c r="CD1957" s="16"/>
      <c r="CE1957" s="16"/>
      <c r="CF1957" s="16"/>
      <c r="CG1957" s="19"/>
      <c r="CH1957" s="19"/>
      <c r="CI1957" s="19"/>
      <c r="CJ1957" s="19"/>
      <c r="CK1957" s="19"/>
      <c r="CL1957" s="19"/>
      <c r="CM1957" s="19"/>
      <c r="CN1957" s="19"/>
      <c r="CO1957" s="19"/>
      <c r="CP1957" s="19">
        <v>1</v>
      </c>
      <c r="CQ1957" s="19"/>
      <c r="CR1957" s="19"/>
    </row>
    <row r="1958" spans="1:96" ht="107" customHeight="1">
      <c r="A1958" s="11" cm="1">
        <f t="array" ref="A1958">SUMPRODUCT(--ISNUMBER(SEARCH({"stranding","stranded"},E1958)))</f>
        <v>0</v>
      </c>
      <c r="B1958" s="12">
        <v>2145</v>
      </c>
      <c r="C1958" s="30" t="s">
        <v>3993</v>
      </c>
      <c r="D1958" s="31">
        <v>2013</v>
      </c>
      <c r="E1958" s="15" t="s">
        <v>3994</v>
      </c>
      <c r="F1958" s="15" t="s">
        <v>6340</v>
      </c>
      <c r="G1958" s="15">
        <f t="shared" si="30"/>
        <v>7</v>
      </c>
      <c r="H1958" s="16"/>
      <c r="I1958" s="16"/>
      <c r="J1958" s="16"/>
      <c r="K1958" s="16"/>
      <c r="L1958" s="16"/>
      <c r="M1958" s="16"/>
      <c r="N1958" s="16">
        <v>2</v>
      </c>
      <c r="O1958" s="16"/>
      <c r="P1958" s="17"/>
      <c r="Q1958" s="17">
        <v>1</v>
      </c>
      <c r="R1958" s="17">
        <v>1</v>
      </c>
      <c r="S1958" s="17"/>
      <c r="T1958" s="18"/>
      <c r="U1958" s="18">
        <v>1</v>
      </c>
      <c r="V1958" s="18"/>
      <c r="W1958" s="18">
        <v>1</v>
      </c>
      <c r="X1958" s="19"/>
      <c r="Y1958" s="19">
        <v>1</v>
      </c>
      <c r="Z1958" s="19">
        <v>1</v>
      </c>
      <c r="AA1958" s="19"/>
      <c r="AB1958" s="19"/>
      <c r="AC1958" s="19"/>
      <c r="AD1958" s="19"/>
      <c r="AE1958" s="19"/>
      <c r="AF1958" s="19"/>
      <c r="AG1958" s="19"/>
      <c r="AH1958" s="19"/>
      <c r="AI1958" s="19"/>
      <c r="AJ1958" s="17"/>
      <c r="AK1958" s="17"/>
      <c r="AL1958" s="17"/>
      <c r="AM1958" s="17"/>
      <c r="AN1958" s="17"/>
      <c r="AO1958" s="17"/>
      <c r="AP1958" s="17"/>
      <c r="AQ1958" s="17"/>
      <c r="AR1958" s="20"/>
      <c r="AS1958" s="20"/>
      <c r="AT1958" s="20"/>
      <c r="AU1958" s="20"/>
      <c r="AV1958" s="20"/>
      <c r="AW1958" s="20"/>
      <c r="AX1958" s="20"/>
      <c r="AY1958" s="20"/>
      <c r="AZ1958" s="20"/>
      <c r="BA1958" s="20"/>
      <c r="BB1958" s="20"/>
      <c r="BC1958" s="20"/>
      <c r="BD1958" s="16"/>
      <c r="BE1958" s="16"/>
      <c r="BF1958" s="16"/>
      <c r="BG1958" s="16"/>
      <c r="BH1958" s="16"/>
      <c r="BI1958" s="16"/>
      <c r="BJ1958" s="16"/>
      <c r="BK1958" s="16"/>
      <c r="BL1958" s="16"/>
      <c r="BM1958" s="16"/>
      <c r="BN1958" s="16"/>
      <c r="BO1958" s="16"/>
      <c r="BP1958" s="16"/>
      <c r="BQ1958" s="16"/>
      <c r="BR1958" s="16"/>
      <c r="BS1958" s="16"/>
      <c r="BT1958" s="16"/>
      <c r="BU1958" s="16"/>
      <c r="BV1958" s="16"/>
      <c r="BW1958" s="16"/>
      <c r="BX1958" s="16"/>
      <c r="BY1958" s="16"/>
      <c r="BZ1958" s="16">
        <v>1</v>
      </c>
      <c r="CA1958" s="16"/>
      <c r="CB1958" s="16"/>
      <c r="CC1958" s="16"/>
      <c r="CD1958" s="16"/>
      <c r="CE1958" s="16"/>
      <c r="CF1958" s="16"/>
      <c r="CG1958" s="19"/>
      <c r="CH1958" s="19"/>
      <c r="CI1958" s="19"/>
      <c r="CJ1958" s="19"/>
      <c r="CK1958" s="19"/>
      <c r="CL1958" s="19"/>
      <c r="CM1958" s="19"/>
      <c r="CN1958" s="19"/>
      <c r="CO1958" s="19"/>
      <c r="CP1958" s="19"/>
      <c r="CQ1958" s="19">
        <v>1</v>
      </c>
      <c r="CR1958" s="19"/>
    </row>
    <row r="1959" spans="1:96" ht="107" customHeight="1">
      <c r="A1959" s="11" cm="1">
        <f t="array" ref="A1959">SUMPRODUCT(--ISNUMBER(SEARCH({"stranding","stranded"},E1959)))</f>
        <v>0</v>
      </c>
      <c r="B1959" s="12">
        <v>2146</v>
      </c>
      <c r="C1959" s="28" t="s">
        <v>3995</v>
      </c>
      <c r="D1959" s="29">
        <v>2013</v>
      </c>
      <c r="E1959" s="15" t="s">
        <v>3996</v>
      </c>
      <c r="F1959" s="15" t="s">
        <v>7361</v>
      </c>
      <c r="G1959" s="15">
        <f t="shared" si="30"/>
        <v>3</v>
      </c>
      <c r="H1959" s="16"/>
      <c r="I1959" s="16"/>
      <c r="J1959" s="16"/>
      <c r="K1959" s="16"/>
      <c r="L1959" s="16">
        <v>1</v>
      </c>
      <c r="M1959" s="16"/>
      <c r="N1959" s="16"/>
      <c r="O1959" s="16"/>
      <c r="P1959" s="17"/>
      <c r="Q1959" s="17"/>
      <c r="R1959" s="17"/>
      <c r="S1959" s="17"/>
      <c r="T1959" s="18">
        <v>1</v>
      </c>
      <c r="U1959" s="18"/>
      <c r="V1959" s="18"/>
      <c r="W1959" s="18"/>
      <c r="X1959" s="19"/>
      <c r="Y1959" s="19"/>
      <c r="Z1959" s="19"/>
      <c r="AA1959" s="19"/>
      <c r="AB1959" s="19"/>
      <c r="AC1959" s="19"/>
      <c r="AD1959" s="19"/>
      <c r="AE1959" s="19"/>
      <c r="AF1959" s="19"/>
      <c r="AG1959" s="19"/>
      <c r="AH1959" s="19"/>
      <c r="AI1959" s="19"/>
      <c r="AJ1959" s="17">
        <v>1</v>
      </c>
      <c r="AK1959" s="17"/>
      <c r="AL1959" s="17"/>
      <c r="AM1959" s="17"/>
      <c r="AN1959" s="17"/>
      <c r="AO1959" s="17"/>
      <c r="AP1959" s="17"/>
      <c r="AQ1959" s="17"/>
      <c r="AR1959" s="20"/>
      <c r="AS1959" s="20"/>
      <c r="AT1959" s="20"/>
      <c r="AU1959" s="20"/>
      <c r="AV1959" s="20"/>
      <c r="AW1959" s="20"/>
      <c r="AX1959" s="20"/>
      <c r="AY1959" s="20"/>
      <c r="AZ1959" s="20"/>
      <c r="BA1959" s="20"/>
      <c r="BB1959" s="20"/>
      <c r="BC1959" s="20"/>
      <c r="BD1959" s="16"/>
      <c r="BE1959" s="16"/>
      <c r="BF1959" s="16"/>
      <c r="BG1959" s="16"/>
      <c r="BH1959" s="16"/>
      <c r="BI1959" s="16"/>
      <c r="BJ1959" s="16"/>
      <c r="BK1959" s="16"/>
      <c r="BL1959" s="16"/>
      <c r="BM1959" s="16"/>
      <c r="BN1959" s="16"/>
      <c r="BO1959" s="16"/>
      <c r="BP1959" s="16"/>
      <c r="BQ1959" s="16"/>
      <c r="BR1959" s="16"/>
      <c r="BS1959" s="16"/>
      <c r="BT1959" s="16">
        <v>1</v>
      </c>
      <c r="BU1959" s="16"/>
      <c r="BV1959" s="16"/>
      <c r="BW1959" s="16"/>
      <c r="BX1959" s="16"/>
      <c r="BY1959" s="16"/>
      <c r="BZ1959" s="16"/>
      <c r="CA1959" s="16"/>
      <c r="CB1959" s="16"/>
      <c r="CC1959" s="16"/>
      <c r="CD1959" s="16"/>
      <c r="CE1959" s="16"/>
      <c r="CF1959" s="16"/>
      <c r="CG1959" s="19"/>
      <c r="CH1959" s="19"/>
      <c r="CI1959" s="19"/>
      <c r="CJ1959" s="19"/>
      <c r="CK1959" s="19"/>
      <c r="CL1959" s="19"/>
      <c r="CM1959" s="19"/>
      <c r="CN1959" s="19"/>
      <c r="CO1959" s="19">
        <v>1</v>
      </c>
      <c r="CP1959" s="19"/>
      <c r="CQ1959" s="19"/>
      <c r="CR1959" s="19"/>
    </row>
    <row r="1960" spans="1:96" ht="107" customHeight="1">
      <c r="A1960" s="11" cm="1">
        <f t="array" ref="A1960">SUMPRODUCT(--ISNUMBER(SEARCH({"stranding","stranded"},E1960)))</f>
        <v>0</v>
      </c>
      <c r="B1960" s="12">
        <v>2147</v>
      </c>
      <c r="C1960" s="30" t="s">
        <v>3997</v>
      </c>
      <c r="D1960" s="31">
        <v>2013</v>
      </c>
      <c r="E1960" s="23" t="s">
        <v>3998</v>
      </c>
      <c r="F1960" s="23" t="s">
        <v>7362</v>
      </c>
      <c r="G1960" s="15">
        <f t="shared" si="30"/>
        <v>4</v>
      </c>
      <c r="H1960" s="16"/>
      <c r="I1960" s="16"/>
      <c r="J1960" s="16"/>
      <c r="K1960" s="16">
        <v>1</v>
      </c>
      <c r="L1960" s="16"/>
      <c r="M1960" s="16"/>
      <c r="N1960" s="16"/>
      <c r="O1960" s="16"/>
      <c r="P1960" s="17"/>
      <c r="Q1960" s="17"/>
      <c r="R1960" s="17"/>
      <c r="S1960" s="17"/>
      <c r="T1960" s="18"/>
      <c r="U1960" s="18">
        <v>1</v>
      </c>
      <c r="V1960" s="18"/>
      <c r="W1960" s="18"/>
      <c r="X1960" s="19"/>
      <c r="Y1960" s="19">
        <v>1</v>
      </c>
      <c r="Z1960" s="19"/>
      <c r="AA1960" s="19"/>
      <c r="AB1960" s="19"/>
      <c r="AC1960" s="19"/>
      <c r="AD1960" s="19"/>
      <c r="AE1960" s="19"/>
      <c r="AF1960" s="19"/>
      <c r="AG1960" s="19"/>
      <c r="AH1960" s="19"/>
      <c r="AI1960" s="19"/>
      <c r="AJ1960" s="17"/>
      <c r="AK1960" s="17"/>
      <c r="AL1960" s="17"/>
      <c r="AM1960" s="17"/>
      <c r="AN1960" s="17"/>
      <c r="AO1960" s="17"/>
      <c r="AP1960" s="17"/>
      <c r="AQ1960" s="17"/>
      <c r="AR1960" s="20"/>
      <c r="AS1960" s="20"/>
      <c r="AT1960" s="20"/>
      <c r="AU1960" s="20"/>
      <c r="AV1960" s="20"/>
      <c r="AW1960" s="20"/>
      <c r="AX1960" s="20"/>
      <c r="AY1960" s="20"/>
      <c r="AZ1960" s="20"/>
      <c r="BA1960" s="20"/>
      <c r="BB1960" s="20"/>
      <c r="BC1960" s="20"/>
      <c r="BD1960" s="16"/>
      <c r="BE1960" s="16"/>
      <c r="BF1960" s="16"/>
      <c r="BG1960" s="16"/>
      <c r="BH1960" s="16"/>
      <c r="BI1960" s="16"/>
      <c r="BJ1960" s="16"/>
      <c r="BK1960" s="16"/>
      <c r="BL1960" s="16"/>
      <c r="BM1960" s="16"/>
      <c r="BN1960" s="16"/>
      <c r="BO1960" s="16"/>
      <c r="BP1960" s="16"/>
      <c r="BQ1960" s="16"/>
      <c r="BR1960" s="16"/>
      <c r="BS1960" s="16"/>
      <c r="BT1960" s="16"/>
      <c r="BU1960" s="16"/>
      <c r="BV1960" s="16"/>
      <c r="BW1960" s="16"/>
      <c r="BX1960" s="16"/>
      <c r="BY1960" s="16"/>
      <c r="BZ1960" s="16"/>
      <c r="CA1960" s="16">
        <v>1</v>
      </c>
      <c r="CB1960" s="16"/>
      <c r="CC1960" s="16">
        <v>1</v>
      </c>
      <c r="CD1960" s="16"/>
      <c r="CE1960" s="16"/>
      <c r="CF1960" s="16"/>
      <c r="CG1960" s="19"/>
      <c r="CH1960" s="19"/>
      <c r="CI1960" s="19">
        <v>1</v>
      </c>
      <c r="CJ1960" s="19"/>
      <c r="CK1960" s="19"/>
      <c r="CL1960" s="19"/>
      <c r="CM1960" s="19"/>
      <c r="CN1960" s="19"/>
      <c r="CO1960" s="19"/>
      <c r="CP1960" s="19"/>
      <c r="CQ1960" s="19"/>
      <c r="CR1960" s="19"/>
    </row>
    <row r="1961" spans="1:96" ht="107" customHeight="1">
      <c r="A1961" s="11" cm="1">
        <f t="array" ref="A1961">SUMPRODUCT(--ISNUMBER(SEARCH({"stranding","stranded"},E1961)))</f>
        <v>0</v>
      </c>
      <c r="B1961" s="12">
        <v>2148</v>
      </c>
      <c r="C1961" s="28" t="s">
        <v>3999</v>
      </c>
      <c r="D1961" s="29">
        <v>2013</v>
      </c>
      <c r="E1961" s="15" t="s">
        <v>4000</v>
      </c>
      <c r="F1961" s="15" t="s">
        <v>8093</v>
      </c>
      <c r="G1961" s="15">
        <f t="shared" si="30"/>
        <v>5</v>
      </c>
      <c r="H1961" s="16"/>
      <c r="I1961" s="16"/>
      <c r="J1961" s="16">
        <v>1</v>
      </c>
      <c r="K1961" s="16"/>
      <c r="L1961" s="16"/>
      <c r="M1961" s="16"/>
      <c r="N1961" s="16"/>
      <c r="O1961" s="16"/>
      <c r="P1961" s="17"/>
      <c r="Q1961" s="17"/>
      <c r="R1961" s="17"/>
      <c r="S1961" s="17"/>
      <c r="T1961" s="18"/>
      <c r="U1961" s="18"/>
      <c r="V1961" s="18">
        <v>1</v>
      </c>
      <c r="W1961" s="18"/>
      <c r="X1961" s="19"/>
      <c r="Y1961" s="19">
        <v>1</v>
      </c>
      <c r="Z1961" s="19"/>
      <c r="AA1961" s="19">
        <v>1</v>
      </c>
      <c r="AB1961" s="19"/>
      <c r="AC1961" s="19"/>
      <c r="AD1961" s="19"/>
      <c r="AE1961" s="19"/>
      <c r="AF1961" s="19"/>
      <c r="AG1961" s="19"/>
      <c r="AH1961" s="19"/>
      <c r="AI1961" s="19"/>
      <c r="AJ1961" s="17"/>
      <c r="AK1961" s="17"/>
      <c r="AL1961" s="17"/>
      <c r="AM1961" s="17"/>
      <c r="AN1961" s="17"/>
      <c r="AO1961" s="17"/>
      <c r="AP1961" s="17"/>
      <c r="AQ1961" s="17"/>
      <c r="AR1961" s="20"/>
      <c r="AS1961" s="20"/>
      <c r="AT1961" s="20"/>
      <c r="AU1961" s="20"/>
      <c r="AV1961" s="20"/>
      <c r="AW1961" s="20"/>
      <c r="AX1961" s="20"/>
      <c r="AY1961" s="20"/>
      <c r="AZ1961" s="20"/>
      <c r="BA1961" s="20"/>
      <c r="BB1961" s="20"/>
      <c r="BC1961" s="20"/>
      <c r="BD1961" s="16">
        <v>1</v>
      </c>
      <c r="BE1961" s="16"/>
      <c r="BF1961" s="16"/>
      <c r="BG1961" s="16"/>
      <c r="BH1961" s="16"/>
      <c r="BI1961" s="16"/>
      <c r="BJ1961" s="16"/>
      <c r="BK1961" s="16"/>
      <c r="BL1961" s="16"/>
      <c r="BM1961" s="16"/>
      <c r="BN1961" s="16"/>
      <c r="BO1961" s="16"/>
      <c r="BP1961" s="16"/>
      <c r="BQ1961" s="16"/>
      <c r="BR1961" s="16"/>
      <c r="BS1961" s="16"/>
      <c r="BT1961" s="16"/>
      <c r="BU1961" s="16"/>
      <c r="BV1961" s="16"/>
      <c r="BW1961" s="16"/>
      <c r="BX1961" s="16"/>
      <c r="BY1961" s="16"/>
      <c r="BZ1961" s="16">
        <v>1</v>
      </c>
      <c r="CA1961" s="16"/>
      <c r="CB1961" s="16"/>
      <c r="CC1961" s="16"/>
      <c r="CD1961" s="16"/>
      <c r="CE1961" s="16"/>
      <c r="CF1961" s="16"/>
      <c r="CG1961" s="19"/>
      <c r="CH1961" s="19"/>
      <c r="CI1961" s="19"/>
      <c r="CJ1961" s="19"/>
      <c r="CK1961" s="19">
        <v>1</v>
      </c>
      <c r="CL1961" s="19"/>
      <c r="CM1961" s="19"/>
      <c r="CN1961" s="19"/>
      <c r="CO1961" s="19"/>
      <c r="CP1961" s="19"/>
      <c r="CQ1961" s="19"/>
      <c r="CR1961" s="19"/>
    </row>
    <row r="1962" spans="1:96" ht="107" customHeight="1">
      <c r="A1962" s="11" cm="1">
        <f t="array" ref="A1962">SUMPRODUCT(--ISNUMBER(SEARCH({"stranding","stranded"},E1962)))</f>
        <v>0</v>
      </c>
      <c r="B1962" s="12">
        <v>2149</v>
      </c>
      <c r="C1962" s="30" t="s">
        <v>4001</v>
      </c>
      <c r="D1962" s="31">
        <v>2013</v>
      </c>
      <c r="E1962" s="15" t="s">
        <v>4002</v>
      </c>
      <c r="F1962" s="15" t="s">
        <v>7363</v>
      </c>
      <c r="G1962" s="15">
        <f t="shared" si="30"/>
        <v>5</v>
      </c>
      <c r="H1962" s="16"/>
      <c r="I1962" s="16">
        <v>1</v>
      </c>
      <c r="J1962" s="16">
        <v>1</v>
      </c>
      <c r="K1962" s="16"/>
      <c r="L1962" s="16"/>
      <c r="M1962" s="16"/>
      <c r="N1962" s="16"/>
      <c r="O1962" s="16"/>
      <c r="P1962" s="17"/>
      <c r="Q1962" s="17"/>
      <c r="R1962" s="17"/>
      <c r="S1962" s="17"/>
      <c r="T1962" s="18"/>
      <c r="U1962" s="18">
        <v>1</v>
      </c>
      <c r="V1962" s="18"/>
      <c r="W1962" s="18"/>
      <c r="X1962" s="19"/>
      <c r="Y1962" s="19">
        <v>1</v>
      </c>
      <c r="Z1962" s="19">
        <v>1</v>
      </c>
      <c r="AA1962" s="19"/>
      <c r="AB1962" s="19"/>
      <c r="AC1962" s="19"/>
      <c r="AD1962" s="19"/>
      <c r="AE1962" s="19"/>
      <c r="AF1962" s="19"/>
      <c r="AG1962" s="19"/>
      <c r="AH1962" s="19"/>
      <c r="AI1962" s="19"/>
      <c r="AJ1962" s="17"/>
      <c r="AK1962" s="17"/>
      <c r="AL1962" s="17"/>
      <c r="AM1962" s="17"/>
      <c r="AN1962" s="17"/>
      <c r="AO1962" s="17"/>
      <c r="AP1962" s="17"/>
      <c r="AQ1962" s="17"/>
      <c r="AR1962" s="20"/>
      <c r="AS1962" s="20"/>
      <c r="AT1962" s="20"/>
      <c r="AU1962" s="20"/>
      <c r="AV1962" s="20"/>
      <c r="AW1962" s="20"/>
      <c r="AX1962" s="20"/>
      <c r="AY1962" s="20"/>
      <c r="AZ1962" s="20"/>
      <c r="BA1962" s="20"/>
      <c r="BB1962" s="20"/>
      <c r="BC1962" s="20"/>
      <c r="BD1962" s="16"/>
      <c r="BE1962" s="16"/>
      <c r="BF1962" s="16"/>
      <c r="BG1962" s="16"/>
      <c r="BH1962" s="16"/>
      <c r="BI1962" s="16"/>
      <c r="BJ1962" s="16"/>
      <c r="BK1962" s="16"/>
      <c r="BL1962" s="16"/>
      <c r="BM1962" s="16">
        <v>1</v>
      </c>
      <c r="BN1962" s="16"/>
      <c r="BO1962" s="16"/>
      <c r="BP1962" s="16"/>
      <c r="BQ1962" s="16"/>
      <c r="BR1962" s="16"/>
      <c r="BS1962" s="16"/>
      <c r="BT1962" s="16"/>
      <c r="BU1962" s="16"/>
      <c r="BV1962" s="16"/>
      <c r="BW1962" s="16"/>
      <c r="BX1962" s="16"/>
      <c r="BY1962" s="16"/>
      <c r="BZ1962" s="16">
        <v>1</v>
      </c>
      <c r="CA1962" s="16"/>
      <c r="CB1962" s="16"/>
      <c r="CC1962" s="16"/>
      <c r="CD1962" s="16"/>
      <c r="CE1962" s="16"/>
      <c r="CF1962" s="16"/>
      <c r="CG1962" s="19"/>
      <c r="CH1962" s="19"/>
      <c r="CI1962" s="19"/>
      <c r="CJ1962" s="19"/>
      <c r="CK1962" s="19">
        <v>1</v>
      </c>
      <c r="CL1962" s="19"/>
      <c r="CM1962" s="19"/>
      <c r="CN1962" s="19"/>
      <c r="CO1962" s="19"/>
      <c r="CP1962" s="19"/>
      <c r="CQ1962" s="19"/>
      <c r="CR1962" s="19"/>
    </row>
    <row r="1963" spans="1:96" ht="107" customHeight="1">
      <c r="A1963" s="11" cm="1">
        <f t="array" ref="A1963">SUMPRODUCT(--ISNUMBER(SEARCH({"stranding","stranded"},E1963)))</f>
        <v>0</v>
      </c>
      <c r="B1963" s="12">
        <v>2150</v>
      </c>
      <c r="C1963" s="28" t="s">
        <v>4003</v>
      </c>
      <c r="D1963" s="29">
        <v>2013</v>
      </c>
      <c r="E1963" s="23" t="s">
        <v>4004</v>
      </c>
      <c r="F1963" s="23" t="s">
        <v>6111</v>
      </c>
      <c r="G1963" s="15">
        <f t="shared" si="30"/>
        <v>5</v>
      </c>
      <c r="H1963" s="16"/>
      <c r="I1963" s="16"/>
      <c r="J1963" s="16"/>
      <c r="K1963" s="16"/>
      <c r="L1963" s="16">
        <v>1</v>
      </c>
      <c r="M1963" s="16"/>
      <c r="N1963" s="16"/>
      <c r="O1963" s="16"/>
      <c r="P1963" s="17">
        <v>1</v>
      </c>
      <c r="Q1963" s="17"/>
      <c r="R1963" s="17"/>
      <c r="S1963" s="17"/>
      <c r="T1963" s="18"/>
      <c r="U1963" s="18">
        <v>1</v>
      </c>
      <c r="V1963" s="18"/>
      <c r="W1963" s="18"/>
      <c r="X1963" s="19"/>
      <c r="Y1963" s="19">
        <v>1</v>
      </c>
      <c r="Z1963" s="19">
        <v>1</v>
      </c>
      <c r="AA1963" s="19"/>
      <c r="AB1963" s="19"/>
      <c r="AC1963" s="19"/>
      <c r="AD1963" s="19"/>
      <c r="AE1963" s="19"/>
      <c r="AF1963" s="19"/>
      <c r="AG1963" s="19"/>
      <c r="AH1963" s="19"/>
      <c r="AI1963" s="19"/>
      <c r="AJ1963" s="17"/>
      <c r="AK1963" s="17"/>
      <c r="AL1963" s="17"/>
      <c r="AM1963" s="17"/>
      <c r="AN1963" s="17"/>
      <c r="AO1963" s="17"/>
      <c r="AP1963" s="17"/>
      <c r="AQ1963" s="17"/>
      <c r="AR1963" s="20"/>
      <c r="AS1963" s="20"/>
      <c r="AT1963" s="20"/>
      <c r="AU1963" s="20"/>
      <c r="AV1963" s="20"/>
      <c r="AW1963" s="20"/>
      <c r="AX1963" s="20"/>
      <c r="AY1963" s="20"/>
      <c r="AZ1963" s="20"/>
      <c r="BA1963" s="20"/>
      <c r="BB1963" s="20"/>
      <c r="BC1963" s="20"/>
      <c r="BD1963" s="16"/>
      <c r="BE1963" s="16"/>
      <c r="BF1963" s="16"/>
      <c r="BG1963" s="16"/>
      <c r="BH1963" s="16"/>
      <c r="BI1963" s="16"/>
      <c r="BJ1963" s="16"/>
      <c r="BK1963" s="16"/>
      <c r="BL1963" s="16"/>
      <c r="BM1963" s="16"/>
      <c r="BN1963" s="16"/>
      <c r="BO1963" s="16"/>
      <c r="BP1963" s="16"/>
      <c r="BQ1963" s="16"/>
      <c r="BR1963" s="16"/>
      <c r="BS1963" s="16"/>
      <c r="BT1963" s="16"/>
      <c r="BU1963" s="16"/>
      <c r="BV1963" s="16"/>
      <c r="BW1963" s="16"/>
      <c r="BX1963" s="16"/>
      <c r="BY1963" s="16"/>
      <c r="BZ1963" s="16">
        <v>1</v>
      </c>
      <c r="CA1963" s="16"/>
      <c r="CB1963" s="16"/>
      <c r="CC1963" s="16"/>
      <c r="CD1963" s="16"/>
      <c r="CE1963" s="16"/>
      <c r="CF1963" s="16"/>
      <c r="CG1963" s="19"/>
      <c r="CH1963" s="19"/>
      <c r="CI1963" s="19"/>
      <c r="CJ1963" s="19"/>
      <c r="CK1963" s="19">
        <v>1</v>
      </c>
      <c r="CL1963" s="19"/>
      <c r="CM1963" s="19"/>
      <c r="CN1963" s="19"/>
      <c r="CO1963" s="19"/>
      <c r="CP1963" s="19"/>
      <c r="CQ1963" s="19"/>
      <c r="CR1963" s="19"/>
    </row>
    <row r="1964" spans="1:96" ht="107" customHeight="1">
      <c r="A1964" s="11" cm="1">
        <f t="array" ref="A1964">SUMPRODUCT(--ISNUMBER(SEARCH({"stranding","stranded"},E1964)))</f>
        <v>0</v>
      </c>
      <c r="B1964" s="12">
        <v>2151</v>
      </c>
      <c r="C1964" s="30" t="s">
        <v>4005</v>
      </c>
      <c r="D1964" s="31">
        <v>2013</v>
      </c>
      <c r="E1964" s="15" t="s">
        <v>4006</v>
      </c>
      <c r="F1964" s="15" t="s">
        <v>6037</v>
      </c>
      <c r="G1964" s="15">
        <f t="shared" si="30"/>
        <v>5</v>
      </c>
      <c r="H1964" s="16"/>
      <c r="I1964" s="16"/>
      <c r="J1964" s="16"/>
      <c r="K1964" s="16"/>
      <c r="L1964" s="16"/>
      <c r="M1964" s="16">
        <v>1</v>
      </c>
      <c r="N1964" s="16"/>
      <c r="O1964" s="16"/>
      <c r="P1964" s="17"/>
      <c r="Q1964" s="17"/>
      <c r="R1964" s="17">
        <v>1</v>
      </c>
      <c r="S1964" s="17"/>
      <c r="T1964" s="18">
        <v>1</v>
      </c>
      <c r="U1964" s="18"/>
      <c r="V1964" s="18"/>
      <c r="W1964" s="18"/>
      <c r="X1964" s="19"/>
      <c r="Y1964" s="19">
        <v>1</v>
      </c>
      <c r="Z1964" s="19">
        <v>1</v>
      </c>
      <c r="AA1964" s="19"/>
      <c r="AB1964" s="19"/>
      <c r="AC1964" s="19"/>
      <c r="AD1964" s="19"/>
      <c r="AE1964" s="19"/>
      <c r="AF1964" s="19"/>
      <c r="AG1964" s="19"/>
      <c r="AH1964" s="19"/>
      <c r="AI1964" s="19"/>
      <c r="AJ1964" s="17"/>
      <c r="AK1964" s="17"/>
      <c r="AL1964" s="17"/>
      <c r="AM1964" s="17"/>
      <c r="AN1964" s="17"/>
      <c r="AO1964" s="17"/>
      <c r="AP1964" s="17"/>
      <c r="AQ1964" s="17"/>
      <c r="AR1964" s="20"/>
      <c r="AS1964" s="20"/>
      <c r="AT1964" s="20"/>
      <c r="AU1964" s="20"/>
      <c r="AV1964" s="20"/>
      <c r="AW1964" s="20"/>
      <c r="AX1964" s="20"/>
      <c r="AY1964" s="20"/>
      <c r="AZ1964" s="20"/>
      <c r="BA1964" s="20"/>
      <c r="BB1964" s="20"/>
      <c r="BC1964" s="20"/>
      <c r="BD1964" s="16"/>
      <c r="BE1964" s="16"/>
      <c r="BF1964" s="16"/>
      <c r="BG1964" s="16"/>
      <c r="BH1964" s="16"/>
      <c r="BI1964" s="16"/>
      <c r="BJ1964" s="16"/>
      <c r="BK1964" s="16"/>
      <c r="BL1964" s="16"/>
      <c r="BM1964" s="16"/>
      <c r="BN1964" s="16"/>
      <c r="BO1964" s="16"/>
      <c r="BP1964" s="16"/>
      <c r="BQ1964" s="16"/>
      <c r="BR1964" s="16"/>
      <c r="BS1964" s="16"/>
      <c r="BT1964" s="16"/>
      <c r="BU1964" s="16"/>
      <c r="BV1964" s="16"/>
      <c r="BW1964" s="16"/>
      <c r="BX1964" s="16"/>
      <c r="BY1964" s="16"/>
      <c r="BZ1964" s="16">
        <v>1</v>
      </c>
      <c r="CA1964" s="16"/>
      <c r="CB1964" s="16"/>
      <c r="CC1964" s="16"/>
      <c r="CD1964" s="16"/>
      <c r="CE1964" s="16"/>
      <c r="CF1964" s="16"/>
      <c r="CG1964" s="19"/>
      <c r="CH1964" s="19"/>
      <c r="CI1964" s="19"/>
      <c r="CJ1964" s="19"/>
      <c r="CK1964" s="19"/>
      <c r="CL1964" s="19"/>
      <c r="CM1964" s="19"/>
      <c r="CN1964" s="19"/>
      <c r="CO1964" s="19"/>
      <c r="CP1964" s="19">
        <v>1</v>
      </c>
      <c r="CQ1964" s="19"/>
      <c r="CR1964" s="19"/>
    </row>
    <row r="1965" spans="1:96" ht="107" customHeight="1">
      <c r="A1965" s="11" cm="1">
        <f t="array" ref="A1965">SUMPRODUCT(--ISNUMBER(SEARCH({"stranding","stranded"},E1965)))</f>
        <v>0</v>
      </c>
      <c r="B1965" s="12">
        <v>2152</v>
      </c>
      <c r="C1965" s="28" t="s">
        <v>4007</v>
      </c>
      <c r="D1965" s="29">
        <v>2013</v>
      </c>
      <c r="E1965" s="15" t="s">
        <v>4008</v>
      </c>
      <c r="F1965" s="15" t="s">
        <v>6173</v>
      </c>
      <c r="G1965" s="15">
        <f t="shared" si="30"/>
        <v>6</v>
      </c>
      <c r="H1965" s="16"/>
      <c r="I1965" s="16"/>
      <c r="J1965" s="16">
        <v>1</v>
      </c>
      <c r="K1965" s="16">
        <v>1</v>
      </c>
      <c r="L1965" s="16"/>
      <c r="M1965" s="16"/>
      <c r="N1965" s="16"/>
      <c r="O1965" s="16"/>
      <c r="P1965" s="17"/>
      <c r="Q1965" s="17"/>
      <c r="R1965" s="17"/>
      <c r="S1965" s="17"/>
      <c r="T1965" s="18"/>
      <c r="U1965" s="18">
        <v>1</v>
      </c>
      <c r="V1965" s="18"/>
      <c r="W1965" s="18">
        <v>1</v>
      </c>
      <c r="X1965" s="19"/>
      <c r="Y1965" s="19">
        <v>1</v>
      </c>
      <c r="Z1965" s="19">
        <v>1</v>
      </c>
      <c r="AA1965" s="19"/>
      <c r="AB1965" s="19"/>
      <c r="AC1965" s="19"/>
      <c r="AD1965" s="19"/>
      <c r="AE1965" s="19"/>
      <c r="AF1965" s="19"/>
      <c r="AG1965" s="19"/>
      <c r="AH1965" s="19"/>
      <c r="AI1965" s="19"/>
      <c r="AJ1965" s="17"/>
      <c r="AK1965" s="17"/>
      <c r="AL1965" s="17"/>
      <c r="AM1965" s="17"/>
      <c r="AN1965" s="17"/>
      <c r="AO1965" s="17"/>
      <c r="AP1965" s="17"/>
      <c r="AQ1965" s="17"/>
      <c r="AR1965" s="20"/>
      <c r="AS1965" s="20"/>
      <c r="AT1965" s="20"/>
      <c r="AU1965" s="20"/>
      <c r="AV1965" s="20"/>
      <c r="AW1965" s="20"/>
      <c r="AX1965" s="20"/>
      <c r="AY1965" s="20"/>
      <c r="AZ1965" s="20"/>
      <c r="BA1965" s="20"/>
      <c r="BB1965" s="20"/>
      <c r="BC1965" s="20"/>
      <c r="BD1965" s="16"/>
      <c r="BE1965" s="16"/>
      <c r="BF1965" s="16"/>
      <c r="BG1965" s="16"/>
      <c r="BH1965" s="16"/>
      <c r="BI1965" s="16">
        <v>1</v>
      </c>
      <c r="BJ1965" s="16"/>
      <c r="BK1965" s="16"/>
      <c r="BL1965" s="16"/>
      <c r="BM1965" s="16"/>
      <c r="BN1965" s="16"/>
      <c r="BO1965" s="16"/>
      <c r="BP1965" s="16"/>
      <c r="BQ1965" s="16"/>
      <c r="BR1965" s="16"/>
      <c r="BS1965" s="16"/>
      <c r="BT1965" s="16"/>
      <c r="BU1965" s="16"/>
      <c r="BV1965" s="16"/>
      <c r="BW1965" s="16"/>
      <c r="BX1965" s="16"/>
      <c r="BY1965" s="16"/>
      <c r="BZ1965" s="16">
        <v>1</v>
      </c>
      <c r="CA1965" s="16"/>
      <c r="CB1965" s="16"/>
      <c r="CC1965" s="16"/>
      <c r="CD1965" s="16"/>
      <c r="CE1965" s="16"/>
      <c r="CF1965" s="16"/>
      <c r="CG1965" s="19"/>
      <c r="CH1965" s="19"/>
      <c r="CI1965" s="19"/>
      <c r="CJ1965" s="19"/>
      <c r="CK1965" s="19"/>
      <c r="CL1965" s="19"/>
      <c r="CM1965" s="19"/>
      <c r="CN1965" s="19"/>
      <c r="CO1965" s="19">
        <v>1</v>
      </c>
      <c r="CP1965" s="19"/>
      <c r="CQ1965" s="19"/>
      <c r="CR1965" s="19"/>
    </row>
    <row r="1966" spans="1:96" ht="107" customHeight="1">
      <c r="A1966" s="11" cm="1">
        <f t="array" ref="A1966">SUMPRODUCT(--ISNUMBER(SEARCH({"stranding","stranded"},E1966)))</f>
        <v>1</v>
      </c>
      <c r="B1966" s="12">
        <v>2153</v>
      </c>
      <c r="C1966" s="30" t="s">
        <v>4009</v>
      </c>
      <c r="D1966" s="31">
        <v>2013</v>
      </c>
      <c r="E1966" s="15" t="s">
        <v>4010</v>
      </c>
      <c r="F1966" s="15" t="s">
        <v>8094</v>
      </c>
      <c r="G1966" s="15">
        <f t="shared" si="30"/>
        <v>6</v>
      </c>
      <c r="H1966" s="16"/>
      <c r="I1966" s="16"/>
      <c r="J1966" s="16"/>
      <c r="K1966" s="16"/>
      <c r="L1966" s="16"/>
      <c r="M1966" s="16"/>
      <c r="N1966" s="16">
        <v>1</v>
      </c>
      <c r="O1966" s="16"/>
      <c r="P1966" s="17"/>
      <c r="Q1966" s="17"/>
      <c r="R1966" s="17">
        <v>1</v>
      </c>
      <c r="S1966" s="17"/>
      <c r="T1966" s="18"/>
      <c r="U1966" s="18"/>
      <c r="V1966" s="18">
        <v>1</v>
      </c>
      <c r="W1966" s="18"/>
      <c r="X1966" s="19">
        <v>1</v>
      </c>
      <c r="Y1966" s="19">
        <v>1</v>
      </c>
      <c r="Z1966" s="19"/>
      <c r="AA1966" s="19"/>
      <c r="AB1966" s="19"/>
      <c r="AC1966" s="19"/>
      <c r="AD1966" s="19"/>
      <c r="AE1966" s="19"/>
      <c r="AF1966" s="19"/>
      <c r="AG1966" s="19"/>
      <c r="AH1966" s="19"/>
      <c r="AI1966" s="19"/>
      <c r="AJ1966" s="17"/>
      <c r="AK1966" s="17"/>
      <c r="AL1966" s="17"/>
      <c r="AM1966" s="17"/>
      <c r="AN1966" s="17"/>
      <c r="AO1966" s="17"/>
      <c r="AP1966" s="17"/>
      <c r="AQ1966" s="17"/>
      <c r="AR1966" s="20"/>
      <c r="AS1966" s="20"/>
      <c r="AT1966" s="20"/>
      <c r="AU1966" s="20"/>
      <c r="AV1966" s="20"/>
      <c r="AW1966" s="20"/>
      <c r="AX1966" s="20"/>
      <c r="AY1966" s="20"/>
      <c r="AZ1966" s="20"/>
      <c r="BA1966" s="20"/>
      <c r="BB1966" s="20"/>
      <c r="BC1966" s="20"/>
      <c r="BD1966" s="16"/>
      <c r="BE1966" s="16"/>
      <c r="BF1966" s="16"/>
      <c r="BG1966" s="16"/>
      <c r="BH1966" s="16"/>
      <c r="BI1966" s="16"/>
      <c r="BJ1966" s="16"/>
      <c r="BK1966" s="16"/>
      <c r="BL1966" s="16"/>
      <c r="BM1966" s="16"/>
      <c r="BN1966" s="16"/>
      <c r="BO1966" s="16"/>
      <c r="BP1966" s="16"/>
      <c r="BQ1966" s="16"/>
      <c r="BR1966" s="16"/>
      <c r="BS1966" s="16"/>
      <c r="BT1966" s="16"/>
      <c r="BU1966" s="16"/>
      <c r="BV1966" s="16"/>
      <c r="BW1966" s="16"/>
      <c r="BX1966" s="16"/>
      <c r="BY1966" s="16"/>
      <c r="BZ1966" s="16"/>
      <c r="CA1966" s="16"/>
      <c r="CB1966" s="16">
        <v>1</v>
      </c>
      <c r="CC1966" s="16"/>
      <c r="CD1966" s="16">
        <v>1</v>
      </c>
      <c r="CE1966" s="16"/>
      <c r="CF1966" s="16"/>
      <c r="CG1966" s="19"/>
      <c r="CH1966" s="19"/>
      <c r="CI1966" s="19">
        <v>1</v>
      </c>
      <c r="CJ1966" s="19"/>
      <c r="CK1966" s="19"/>
      <c r="CL1966" s="19"/>
      <c r="CM1966" s="19"/>
      <c r="CN1966" s="19"/>
      <c r="CO1966" s="19"/>
      <c r="CP1966" s="19"/>
      <c r="CQ1966" s="19"/>
      <c r="CR1966" s="19"/>
    </row>
    <row r="1967" spans="1:96" ht="107" customHeight="1">
      <c r="A1967" s="11" cm="1">
        <f t="array" ref="A1967">SUMPRODUCT(--ISNUMBER(SEARCH({"stranding","stranded"},E1967)))</f>
        <v>0</v>
      </c>
      <c r="B1967" s="12">
        <v>2155</v>
      </c>
      <c r="C1967" s="30" t="s">
        <v>4011</v>
      </c>
      <c r="D1967" s="31">
        <v>2013</v>
      </c>
      <c r="E1967" s="23" t="s">
        <v>4012</v>
      </c>
      <c r="F1967" s="23" t="s">
        <v>7364</v>
      </c>
      <c r="G1967" s="15">
        <f t="shared" si="30"/>
        <v>6</v>
      </c>
      <c r="H1967" s="16"/>
      <c r="I1967" s="16"/>
      <c r="J1967" s="16"/>
      <c r="K1967" s="16"/>
      <c r="L1967" s="16"/>
      <c r="M1967" s="16">
        <v>1</v>
      </c>
      <c r="N1967" s="16"/>
      <c r="O1967" s="16"/>
      <c r="P1967" s="17"/>
      <c r="Q1967" s="17"/>
      <c r="R1967" s="17">
        <v>1</v>
      </c>
      <c r="S1967" s="17"/>
      <c r="T1967" s="18"/>
      <c r="U1967" s="18">
        <v>1</v>
      </c>
      <c r="V1967" s="18"/>
      <c r="W1967" s="18"/>
      <c r="X1967" s="19"/>
      <c r="Y1967" s="19">
        <v>1</v>
      </c>
      <c r="Z1967" s="19"/>
      <c r="AA1967" s="19"/>
      <c r="AB1967" s="19"/>
      <c r="AC1967" s="19"/>
      <c r="AD1967" s="19"/>
      <c r="AE1967" s="19"/>
      <c r="AF1967" s="19"/>
      <c r="AG1967" s="19"/>
      <c r="AH1967" s="19"/>
      <c r="AI1967" s="19"/>
      <c r="AJ1967" s="17"/>
      <c r="AK1967" s="17"/>
      <c r="AL1967" s="17"/>
      <c r="AM1967" s="17"/>
      <c r="AN1967" s="17"/>
      <c r="AO1967" s="17"/>
      <c r="AP1967" s="17"/>
      <c r="AQ1967" s="17"/>
      <c r="AR1967" s="20"/>
      <c r="AS1967" s="20"/>
      <c r="AT1967" s="20"/>
      <c r="AU1967" s="20"/>
      <c r="AV1967" s="20"/>
      <c r="AW1967" s="20"/>
      <c r="AX1967" s="20"/>
      <c r="AY1967" s="20"/>
      <c r="AZ1967" s="20"/>
      <c r="BA1967" s="20"/>
      <c r="BB1967" s="20"/>
      <c r="BC1967" s="20"/>
      <c r="BD1967" s="16"/>
      <c r="BE1967" s="16"/>
      <c r="BF1967" s="16"/>
      <c r="BG1967" s="16"/>
      <c r="BH1967" s="16"/>
      <c r="BI1967" s="16"/>
      <c r="BJ1967" s="16">
        <v>1</v>
      </c>
      <c r="BK1967" s="16"/>
      <c r="BL1967" s="16"/>
      <c r="BM1967" s="16"/>
      <c r="BN1967" s="16"/>
      <c r="BO1967" s="16"/>
      <c r="BP1967" s="16"/>
      <c r="BQ1967" s="16"/>
      <c r="BR1967" s="16">
        <v>1</v>
      </c>
      <c r="BS1967" s="16"/>
      <c r="BT1967" s="16"/>
      <c r="BU1967" s="16">
        <v>1</v>
      </c>
      <c r="BV1967" s="16"/>
      <c r="BW1967" s="16"/>
      <c r="BX1967" s="16"/>
      <c r="BY1967" s="16"/>
      <c r="BZ1967" s="16"/>
      <c r="CA1967" s="16"/>
      <c r="CB1967" s="16"/>
      <c r="CC1967" s="16"/>
      <c r="CD1967" s="16"/>
      <c r="CE1967" s="16"/>
      <c r="CF1967" s="16"/>
      <c r="CG1967" s="19"/>
      <c r="CH1967" s="19"/>
      <c r="CI1967" s="19"/>
      <c r="CJ1967" s="19"/>
      <c r="CK1967" s="19"/>
      <c r="CL1967" s="19"/>
      <c r="CM1967" s="19"/>
      <c r="CN1967" s="19"/>
      <c r="CO1967" s="19"/>
      <c r="CP1967" s="19">
        <v>1</v>
      </c>
      <c r="CQ1967" s="19"/>
      <c r="CR1967" s="19"/>
    </row>
    <row r="1968" spans="1:96" ht="107" customHeight="1">
      <c r="A1968" s="11" cm="1">
        <f t="array" ref="A1968">SUMPRODUCT(--ISNUMBER(SEARCH({"stranding","stranded"},E1968)))</f>
        <v>0</v>
      </c>
      <c r="B1968" s="12">
        <v>2156</v>
      </c>
      <c r="C1968" s="28" t="s">
        <v>4013</v>
      </c>
      <c r="D1968" s="29">
        <v>2013</v>
      </c>
      <c r="E1968" s="15" t="s">
        <v>4014</v>
      </c>
      <c r="F1968" s="15" t="s">
        <v>7365</v>
      </c>
      <c r="G1968" s="15">
        <f t="shared" si="30"/>
        <v>9</v>
      </c>
      <c r="H1968" s="16"/>
      <c r="I1968" s="16"/>
      <c r="J1968" s="16">
        <v>1</v>
      </c>
      <c r="K1968" s="16"/>
      <c r="L1968" s="16"/>
      <c r="M1968" s="16"/>
      <c r="N1968" s="16"/>
      <c r="O1968" s="16"/>
      <c r="P1968" s="17">
        <v>1</v>
      </c>
      <c r="Q1968" s="17">
        <v>1</v>
      </c>
      <c r="R1968" s="17"/>
      <c r="S1968" s="17"/>
      <c r="T1968" s="18"/>
      <c r="U1968" s="18"/>
      <c r="V1968" s="18"/>
      <c r="W1968" s="18"/>
      <c r="X1968" s="19"/>
      <c r="Y1968" s="19">
        <v>1</v>
      </c>
      <c r="Z1968" s="19"/>
      <c r="AA1968" s="19">
        <v>1</v>
      </c>
      <c r="AB1968" s="19"/>
      <c r="AC1968" s="19"/>
      <c r="AD1968" s="19"/>
      <c r="AE1968" s="19"/>
      <c r="AF1968" s="19"/>
      <c r="AG1968" s="19"/>
      <c r="AH1968" s="19"/>
      <c r="AI1968" s="19"/>
      <c r="AJ1968" s="17"/>
      <c r="AK1968" s="17"/>
      <c r="AL1968" s="17"/>
      <c r="AM1968" s="17"/>
      <c r="AN1968" s="17"/>
      <c r="AO1968" s="17"/>
      <c r="AP1968" s="17"/>
      <c r="AQ1968" s="17"/>
      <c r="AR1968" s="20"/>
      <c r="AS1968" s="20"/>
      <c r="AT1968" s="20"/>
      <c r="AU1968" s="20"/>
      <c r="AV1968" s="20"/>
      <c r="AW1968" s="20"/>
      <c r="AX1968" s="20"/>
      <c r="AY1968" s="20"/>
      <c r="AZ1968" s="20"/>
      <c r="BA1968" s="20">
        <v>1</v>
      </c>
      <c r="BB1968" s="20"/>
      <c r="BC1968" s="20"/>
      <c r="BD1968" s="16"/>
      <c r="BE1968" s="16"/>
      <c r="BF1968" s="16"/>
      <c r="BG1968" s="16"/>
      <c r="BH1968" s="16"/>
      <c r="BI1968" s="16"/>
      <c r="BJ1968" s="16"/>
      <c r="BK1968" s="16"/>
      <c r="BL1968" s="16"/>
      <c r="BM1968" s="16"/>
      <c r="BN1968" s="16"/>
      <c r="BO1968" s="16">
        <v>1</v>
      </c>
      <c r="BP1968" s="16">
        <v>1</v>
      </c>
      <c r="BQ1968" s="16">
        <v>1</v>
      </c>
      <c r="BR1968" s="16"/>
      <c r="BS1968" s="16"/>
      <c r="BT1968" s="16"/>
      <c r="BU1968" s="16"/>
      <c r="BV1968" s="16"/>
      <c r="BW1968" s="16"/>
      <c r="BX1968" s="16"/>
      <c r="BY1968" s="16"/>
      <c r="BZ1968" s="16"/>
      <c r="CA1968" s="16"/>
      <c r="CB1968" s="16"/>
      <c r="CC1968" s="16"/>
      <c r="CD1968" s="16"/>
      <c r="CE1968" s="16"/>
      <c r="CF1968" s="16">
        <v>1</v>
      </c>
      <c r="CG1968" s="19"/>
      <c r="CH1968" s="19"/>
      <c r="CI1968" s="19">
        <v>1</v>
      </c>
      <c r="CJ1968" s="19"/>
      <c r="CK1968" s="19"/>
      <c r="CL1968" s="19"/>
      <c r="CM1968" s="19"/>
      <c r="CN1968" s="19"/>
      <c r="CO1968" s="19"/>
      <c r="CP1968" s="19"/>
      <c r="CQ1968" s="19"/>
      <c r="CR1968" s="19"/>
    </row>
    <row r="1969" spans="1:96" ht="107" customHeight="1">
      <c r="A1969" s="11" cm="1">
        <f t="array" ref="A1969">SUMPRODUCT(--ISNUMBER(SEARCH({"stranding","stranded"},E1969)))</f>
        <v>0</v>
      </c>
      <c r="B1969" s="12">
        <v>2157</v>
      </c>
      <c r="C1969" s="30" t="s">
        <v>4015</v>
      </c>
      <c r="D1969" s="31">
        <v>2013</v>
      </c>
      <c r="E1969" s="15" t="s">
        <v>4016</v>
      </c>
      <c r="F1969" s="15" t="s">
        <v>7366</v>
      </c>
      <c r="G1969" s="15">
        <f t="shared" si="30"/>
        <v>6</v>
      </c>
      <c r="H1969" s="16"/>
      <c r="I1969" s="16"/>
      <c r="J1969" s="16"/>
      <c r="K1969" s="16"/>
      <c r="L1969" s="16"/>
      <c r="M1969" s="16"/>
      <c r="N1969" s="16"/>
      <c r="O1969" s="16"/>
      <c r="P1969" s="17"/>
      <c r="Q1969" s="17"/>
      <c r="R1969" s="17">
        <v>1</v>
      </c>
      <c r="S1969" s="17"/>
      <c r="T1969" s="18"/>
      <c r="U1969" s="18">
        <v>1</v>
      </c>
      <c r="V1969" s="18"/>
      <c r="W1969" s="18"/>
      <c r="X1969" s="19">
        <v>1</v>
      </c>
      <c r="Y1969" s="19"/>
      <c r="Z1969" s="19"/>
      <c r="AA1969" s="19"/>
      <c r="AB1969" s="19"/>
      <c r="AC1969" s="19"/>
      <c r="AD1969" s="19"/>
      <c r="AE1969" s="19"/>
      <c r="AF1969" s="19"/>
      <c r="AG1969" s="19"/>
      <c r="AH1969" s="19"/>
      <c r="AI1969" s="19"/>
      <c r="AJ1969" s="17">
        <v>1</v>
      </c>
      <c r="AK1969" s="17"/>
      <c r="AL1969" s="17"/>
      <c r="AM1969" s="17"/>
      <c r="AN1969" s="17"/>
      <c r="AO1969" s="17"/>
      <c r="AP1969" s="17"/>
      <c r="AQ1969" s="17"/>
      <c r="AR1969" s="20"/>
      <c r="AS1969" s="20"/>
      <c r="AT1969" s="20"/>
      <c r="AU1969" s="20"/>
      <c r="AV1969" s="20"/>
      <c r="AW1969" s="20"/>
      <c r="AX1969" s="20"/>
      <c r="AY1969" s="20"/>
      <c r="AZ1969" s="20"/>
      <c r="BA1969" s="20"/>
      <c r="BB1969" s="20"/>
      <c r="BC1969" s="20">
        <v>1</v>
      </c>
      <c r="BD1969" s="16"/>
      <c r="BE1969" s="16"/>
      <c r="BF1969" s="16"/>
      <c r="BG1969" s="16"/>
      <c r="BH1969" s="16"/>
      <c r="BI1969" s="16"/>
      <c r="BJ1969" s="16"/>
      <c r="BK1969" s="16"/>
      <c r="BL1969" s="16"/>
      <c r="BM1969" s="16"/>
      <c r="BN1969" s="16"/>
      <c r="BO1969" s="16"/>
      <c r="BP1969" s="16"/>
      <c r="BQ1969" s="16">
        <v>1</v>
      </c>
      <c r="BR1969" s="16"/>
      <c r="BS1969" s="16"/>
      <c r="BT1969" s="16"/>
      <c r="BU1969" s="16"/>
      <c r="BV1969" s="16"/>
      <c r="BW1969" s="16"/>
      <c r="BX1969" s="16"/>
      <c r="BY1969" s="16"/>
      <c r="BZ1969" s="16"/>
      <c r="CA1969" s="16"/>
      <c r="CB1969" s="16"/>
      <c r="CC1969" s="16"/>
      <c r="CD1969" s="16"/>
      <c r="CE1969" s="16"/>
      <c r="CF1969" s="16"/>
      <c r="CG1969" s="19"/>
      <c r="CH1969" s="19"/>
      <c r="CI1969" s="19"/>
      <c r="CJ1969" s="19"/>
      <c r="CK1969" s="19"/>
      <c r="CL1969" s="19"/>
      <c r="CM1969" s="19"/>
      <c r="CN1969" s="19">
        <v>1</v>
      </c>
      <c r="CO1969" s="19"/>
      <c r="CP1969" s="19"/>
      <c r="CQ1969" s="19"/>
      <c r="CR1969" s="19"/>
    </row>
    <row r="1970" spans="1:96" ht="107" customHeight="1">
      <c r="A1970" s="11" cm="1">
        <f t="array" ref="A1970">SUMPRODUCT(--ISNUMBER(SEARCH({"stranding","stranded"},E1970)))</f>
        <v>0</v>
      </c>
      <c r="B1970" s="12">
        <v>2158</v>
      </c>
      <c r="C1970" s="28" t="s">
        <v>4017</v>
      </c>
      <c r="D1970" s="29">
        <v>2013</v>
      </c>
      <c r="E1970" s="15" t="s">
        <v>4018</v>
      </c>
      <c r="F1970" s="15" t="s">
        <v>8095</v>
      </c>
      <c r="G1970" s="15">
        <f t="shared" si="30"/>
        <v>7</v>
      </c>
      <c r="H1970" s="16"/>
      <c r="I1970" s="16"/>
      <c r="J1970" s="16"/>
      <c r="K1970" s="16"/>
      <c r="L1970" s="16"/>
      <c r="M1970" s="16"/>
      <c r="N1970" s="16"/>
      <c r="O1970" s="16"/>
      <c r="P1970" s="17"/>
      <c r="Q1970" s="17"/>
      <c r="R1970" s="17"/>
      <c r="S1970" s="17"/>
      <c r="T1970" s="18"/>
      <c r="U1970" s="18">
        <v>1</v>
      </c>
      <c r="V1970" s="18"/>
      <c r="W1970" s="18">
        <v>1</v>
      </c>
      <c r="X1970" s="19"/>
      <c r="Y1970" s="19">
        <v>1</v>
      </c>
      <c r="Z1970" s="19">
        <v>1</v>
      </c>
      <c r="AA1970" s="19"/>
      <c r="AB1970" s="19"/>
      <c r="AC1970" s="19"/>
      <c r="AD1970" s="19"/>
      <c r="AE1970" s="19"/>
      <c r="AF1970" s="19"/>
      <c r="AG1970" s="19"/>
      <c r="AH1970" s="19"/>
      <c r="AI1970" s="19"/>
      <c r="AJ1970" s="17"/>
      <c r="AK1970" s="17"/>
      <c r="AL1970" s="17"/>
      <c r="AM1970" s="17"/>
      <c r="AN1970" s="17"/>
      <c r="AO1970" s="17"/>
      <c r="AP1970" s="17"/>
      <c r="AQ1970" s="17"/>
      <c r="AR1970" s="20"/>
      <c r="AS1970" s="20"/>
      <c r="AT1970" s="20"/>
      <c r="AU1970" s="20"/>
      <c r="AV1970" s="20"/>
      <c r="AW1970" s="20"/>
      <c r="AX1970" s="20"/>
      <c r="AY1970" s="20"/>
      <c r="AZ1970" s="20"/>
      <c r="BA1970" s="20"/>
      <c r="BB1970" s="20"/>
      <c r="BC1970" s="20"/>
      <c r="BD1970" s="16">
        <v>1</v>
      </c>
      <c r="BE1970" s="16"/>
      <c r="BF1970" s="16"/>
      <c r="BG1970" s="16"/>
      <c r="BH1970" s="16"/>
      <c r="BI1970" s="16"/>
      <c r="BJ1970" s="16"/>
      <c r="BK1970" s="16"/>
      <c r="BL1970" s="16"/>
      <c r="BM1970" s="16"/>
      <c r="BN1970" s="16"/>
      <c r="BO1970" s="16"/>
      <c r="BP1970" s="16"/>
      <c r="BQ1970" s="16"/>
      <c r="BR1970" s="16"/>
      <c r="BS1970" s="16">
        <v>1</v>
      </c>
      <c r="BT1970" s="16">
        <v>1</v>
      </c>
      <c r="BU1970" s="16"/>
      <c r="BV1970" s="16"/>
      <c r="BW1970" s="16"/>
      <c r="BX1970" s="16"/>
      <c r="BY1970" s="16"/>
      <c r="BZ1970" s="16"/>
      <c r="CA1970" s="16"/>
      <c r="CB1970" s="16"/>
      <c r="CC1970" s="16"/>
      <c r="CD1970" s="16"/>
      <c r="CE1970" s="16"/>
      <c r="CF1970" s="16"/>
      <c r="CG1970" s="19"/>
      <c r="CH1970" s="19"/>
      <c r="CI1970" s="19"/>
      <c r="CJ1970" s="19"/>
      <c r="CK1970" s="19"/>
      <c r="CL1970" s="19"/>
      <c r="CM1970" s="19"/>
      <c r="CN1970" s="19"/>
      <c r="CO1970" s="19">
        <v>1</v>
      </c>
      <c r="CP1970" s="19"/>
      <c r="CQ1970" s="19"/>
      <c r="CR1970" s="19"/>
    </row>
    <row r="1971" spans="1:96" ht="107" customHeight="1">
      <c r="A1971" s="11" cm="1">
        <f t="array" ref="A1971">SUMPRODUCT(--ISNUMBER(SEARCH({"stranding","stranded"},E1971)))</f>
        <v>0</v>
      </c>
      <c r="B1971" s="12">
        <v>2159</v>
      </c>
      <c r="C1971" s="13" t="s">
        <v>4019</v>
      </c>
      <c r="D1971" s="31">
        <v>2013</v>
      </c>
      <c r="E1971" s="23" t="s">
        <v>4020</v>
      </c>
      <c r="F1971" s="23" t="s">
        <v>7367</v>
      </c>
      <c r="G1971" s="15">
        <f t="shared" si="30"/>
        <v>4</v>
      </c>
      <c r="H1971" s="16"/>
      <c r="I1971" s="16"/>
      <c r="J1971" s="16">
        <v>1</v>
      </c>
      <c r="K1971" s="16"/>
      <c r="L1971" s="16"/>
      <c r="M1971" s="16"/>
      <c r="N1971" s="16"/>
      <c r="O1971" s="16"/>
      <c r="P1971" s="17"/>
      <c r="Q1971" s="17"/>
      <c r="R1971" s="17"/>
      <c r="S1971" s="17"/>
      <c r="T1971" s="18">
        <v>1</v>
      </c>
      <c r="U1971" s="18"/>
      <c r="V1971" s="18"/>
      <c r="W1971" s="18"/>
      <c r="X1971" s="19"/>
      <c r="Y1971" s="19">
        <v>1</v>
      </c>
      <c r="Z1971" s="19">
        <v>1</v>
      </c>
      <c r="AA1971" s="19"/>
      <c r="AB1971" s="19"/>
      <c r="AC1971" s="19"/>
      <c r="AD1971" s="19"/>
      <c r="AE1971" s="19"/>
      <c r="AF1971" s="19"/>
      <c r="AG1971" s="19"/>
      <c r="AH1971" s="19"/>
      <c r="AI1971" s="19"/>
      <c r="AJ1971" s="17"/>
      <c r="AK1971" s="17"/>
      <c r="AL1971" s="17"/>
      <c r="AM1971" s="17"/>
      <c r="AN1971" s="17"/>
      <c r="AO1971" s="17"/>
      <c r="AP1971" s="17"/>
      <c r="AQ1971" s="17"/>
      <c r="AR1971" s="20"/>
      <c r="AS1971" s="20"/>
      <c r="AT1971" s="20"/>
      <c r="AU1971" s="20"/>
      <c r="AV1971" s="20"/>
      <c r="AW1971" s="20"/>
      <c r="AX1971" s="20"/>
      <c r="AY1971" s="20"/>
      <c r="AZ1971" s="20"/>
      <c r="BA1971" s="20"/>
      <c r="BB1971" s="20"/>
      <c r="BC1971" s="20"/>
      <c r="BD1971" s="16"/>
      <c r="BE1971" s="16"/>
      <c r="BF1971" s="16"/>
      <c r="BG1971" s="16"/>
      <c r="BH1971" s="16"/>
      <c r="BI1971" s="16">
        <v>1</v>
      </c>
      <c r="BJ1971" s="16"/>
      <c r="BK1971" s="16"/>
      <c r="BL1971" s="16"/>
      <c r="BM1971" s="16"/>
      <c r="BN1971" s="16"/>
      <c r="BO1971" s="16"/>
      <c r="BP1971" s="16"/>
      <c r="BQ1971" s="16"/>
      <c r="BR1971" s="16"/>
      <c r="BS1971" s="16"/>
      <c r="BT1971" s="16"/>
      <c r="BU1971" s="16"/>
      <c r="BV1971" s="16"/>
      <c r="BW1971" s="16"/>
      <c r="BX1971" s="16"/>
      <c r="BY1971" s="16"/>
      <c r="BZ1971" s="16"/>
      <c r="CA1971" s="16"/>
      <c r="CB1971" s="16"/>
      <c r="CC1971" s="16"/>
      <c r="CD1971" s="16"/>
      <c r="CE1971" s="16"/>
      <c r="CF1971" s="16"/>
      <c r="CG1971" s="19"/>
      <c r="CH1971" s="19"/>
      <c r="CI1971" s="19"/>
      <c r="CJ1971" s="19">
        <v>1</v>
      </c>
      <c r="CK1971" s="19"/>
      <c r="CL1971" s="19"/>
      <c r="CM1971" s="19"/>
      <c r="CN1971" s="19"/>
      <c r="CO1971" s="19"/>
      <c r="CP1971" s="19"/>
      <c r="CQ1971" s="19"/>
      <c r="CR1971" s="19"/>
    </row>
    <row r="1972" spans="1:96" ht="107" customHeight="1">
      <c r="A1972" s="11" cm="1">
        <f t="array" ref="A1972">SUMPRODUCT(--ISNUMBER(SEARCH({"stranding","stranded"},E1972)))</f>
        <v>0</v>
      </c>
      <c r="B1972" s="12">
        <v>2160</v>
      </c>
      <c r="C1972" s="28" t="s">
        <v>4021</v>
      </c>
      <c r="D1972" s="29">
        <v>2013</v>
      </c>
      <c r="E1972" s="15" t="s">
        <v>4022</v>
      </c>
      <c r="F1972" s="15" t="s">
        <v>7039</v>
      </c>
      <c r="G1972" s="15">
        <f t="shared" si="30"/>
        <v>4</v>
      </c>
      <c r="H1972" s="16"/>
      <c r="I1972" s="16"/>
      <c r="J1972" s="16"/>
      <c r="K1972" s="16"/>
      <c r="L1972" s="16"/>
      <c r="M1972" s="16"/>
      <c r="N1972" s="16"/>
      <c r="O1972" s="16"/>
      <c r="P1972" s="17"/>
      <c r="Q1972" s="17"/>
      <c r="R1972" s="17"/>
      <c r="S1972" s="17"/>
      <c r="T1972" s="18"/>
      <c r="U1972" s="18">
        <v>1</v>
      </c>
      <c r="V1972" s="18"/>
      <c r="W1972" s="18"/>
      <c r="X1972" s="19"/>
      <c r="Y1972" s="19"/>
      <c r="Z1972" s="19"/>
      <c r="AA1972" s="19"/>
      <c r="AB1972" s="19"/>
      <c r="AC1972" s="19"/>
      <c r="AD1972" s="19"/>
      <c r="AE1972" s="19">
        <v>1</v>
      </c>
      <c r="AF1972" s="19">
        <v>1</v>
      </c>
      <c r="AG1972" s="19"/>
      <c r="AH1972" s="19"/>
      <c r="AI1972" s="19"/>
      <c r="AJ1972" s="17">
        <v>1</v>
      </c>
      <c r="AK1972" s="17"/>
      <c r="AL1972" s="17"/>
      <c r="AM1972" s="17"/>
      <c r="AN1972" s="17"/>
      <c r="AO1972" s="17"/>
      <c r="AP1972" s="17"/>
      <c r="AQ1972" s="17"/>
      <c r="AR1972" s="20"/>
      <c r="AS1972" s="20"/>
      <c r="AT1972" s="20"/>
      <c r="AU1972" s="20"/>
      <c r="AV1972" s="20"/>
      <c r="AW1972" s="20"/>
      <c r="AX1972" s="20"/>
      <c r="AY1972" s="20"/>
      <c r="AZ1972" s="20"/>
      <c r="BA1972" s="20"/>
      <c r="BB1972" s="20"/>
      <c r="BC1972" s="20"/>
      <c r="BD1972" s="16"/>
      <c r="BE1972" s="16"/>
      <c r="BF1972" s="16"/>
      <c r="BG1972" s="16"/>
      <c r="BH1972" s="16"/>
      <c r="BI1972" s="16"/>
      <c r="BJ1972" s="16"/>
      <c r="BK1972" s="16"/>
      <c r="BL1972" s="16"/>
      <c r="BM1972" s="16"/>
      <c r="BN1972" s="16"/>
      <c r="BO1972" s="16"/>
      <c r="BP1972" s="16"/>
      <c r="BQ1972" s="16"/>
      <c r="BR1972" s="16"/>
      <c r="BS1972" s="16"/>
      <c r="BT1972" s="16"/>
      <c r="BU1972" s="16"/>
      <c r="BV1972" s="16"/>
      <c r="BW1972" s="16"/>
      <c r="BX1972" s="16"/>
      <c r="BY1972" s="16"/>
      <c r="BZ1972" s="16"/>
      <c r="CA1972" s="16"/>
      <c r="CB1972" s="16"/>
      <c r="CC1972" s="16"/>
      <c r="CD1972" s="16"/>
      <c r="CE1972" s="16"/>
      <c r="CF1972" s="16"/>
      <c r="CG1972" s="19"/>
      <c r="CH1972" s="19"/>
      <c r="CI1972" s="19"/>
      <c r="CJ1972" s="19"/>
      <c r="CK1972" s="19"/>
      <c r="CL1972" s="19"/>
      <c r="CM1972" s="19">
        <v>1</v>
      </c>
      <c r="CN1972" s="19"/>
      <c r="CO1972" s="19"/>
      <c r="CP1972" s="19"/>
      <c r="CQ1972" s="19"/>
      <c r="CR1972" s="19"/>
    </row>
    <row r="1973" spans="1:96" ht="107" customHeight="1">
      <c r="A1973" s="11" cm="1">
        <f t="array" ref="A1973">SUMPRODUCT(--ISNUMBER(SEARCH({"stranding","stranded"},E1973)))</f>
        <v>0</v>
      </c>
      <c r="B1973" s="12">
        <v>2161</v>
      </c>
      <c r="C1973" s="30" t="s">
        <v>4023</v>
      </c>
      <c r="D1973" s="31">
        <v>2013</v>
      </c>
      <c r="E1973" s="15" t="s">
        <v>4024</v>
      </c>
      <c r="F1973" s="15" t="s">
        <v>8096</v>
      </c>
      <c r="G1973" s="15">
        <f t="shared" si="30"/>
        <v>5</v>
      </c>
      <c r="H1973" s="16"/>
      <c r="I1973" s="16"/>
      <c r="J1973" s="16"/>
      <c r="K1973" s="16"/>
      <c r="L1973" s="16"/>
      <c r="M1973" s="16"/>
      <c r="N1973" s="16"/>
      <c r="O1973" s="16"/>
      <c r="P1973" s="17"/>
      <c r="Q1973" s="17"/>
      <c r="R1973" s="17"/>
      <c r="S1973" s="17"/>
      <c r="T1973" s="18"/>
      <c r="U1973" s="18">
        <v>1</v>
      </c>
      <c r="V1973" s="18"/>
      <c r="W1973" s="18"/>
      <c r="X1973" s="19"/>
      <c r="Y1973" s="19">
        <v>1</v>
      </c>
      <c r="Z1973" s="19">
        <v>1</v>
      </c>
      <c r="AA1973" s="19"/>
      <c r="AB1973" s="19"/>
      <c r="AC1973" s="19"/>
      <c r="AD1973" s="19"/>
      <c r="AE1973" s="19"/>
      <c r="AF1973" s="19"/>
      <c r="AG1973" s="19"/>
      <c r="AH1973" s="19"/>
      <c r="AI1973" s="19"/>
      <c r="AJ1973" s="17"/>
      <c r="AK1973" s="17"/>
      <c r="AL1973" s="17"/>
      <c r="AM1973" s="17"/>
      <c r="AN1973" s="17"/>
      <c r="AO1973" s="17"/>
      <c r="AP1973" s="17"/>
      <c r="AQ1973" s="17">
        <v>1</v>
      </c>
      <c r="AR1973" s="20"/>
      <c r="AS1973" s="20"/>
      <c r="AT1973" s="20"/>
      <c r="AU1973" s="20"/>
      <c r="AV1973" s="20"/>
      <c r="AW1973" s="20"/>
      <c r="AX1973" s="20"/>
      <c r="AY1973" s="20"/>
      <c r="AZ1973" s="20"/>
      <c r="BA1973" s="20"/>
      <c r="BB1973" s="20"/>
      <c r="BC1973" s="20"/>
      <c r="BD1973" s="16">
        <v>1</v>
      </c>
      <c r="BE1973" s="16"/>
      <c r="BF1973" s="16"/>
      <c r="BG1973" s="16"/>
      <c r="BH1973" s="16"/>
      <c r="BI1973" s="16"/>
      <c r="BJ1973" s="16"/>
      <c r="BK1973" s="16"/>
      <c r="BL1973" s="16"/>
      <c r="BM1973" s="16"/>
      <c r="BN1973" s="16"/>
      <c r="BO1973" s="16"/>
      <c r="BP1973" s="16"/>
      <c r="BQ1973" s="16"/>
      <c r="BR1973" s="16"/>
      <c r="BS1973" s="16"/>
      <c r="BT1973" s="16"/>
      <c r="BU1973" s="16"/>
      <c r="BV1973" s="16"/>
      <c r="BW1973" s="16"/>
      <c r="BX1973" s="16"/>
      <c r="BY1973" s="16"/>
      <c r="BZ1973" s="16"/>
      <c r="CA1973" s="16"/>
      <c r="CB1973" s="16"/>
      <c r="CC1973" s="16"/>
      <c r="CD1973" s="16"/>
      <c r="CE1973" s="16"/>
      <c r="CF1973" s="16"/>
      <c r="CG1973" s="19"/>
      <c r="CH1973" s="19"/>
      <c r="CI1973" s="19"/>
      <c r="CJ1973" s="19"/>
      <c r="CK1973" s="19"/>
      <c r="CL1973" s="19"/>
      <c r="CM1973" s="19">
        <v>1</v>
      </c>
      <c r="CN1973" s="19"/>
      <c r="CO1973" s="19"/>
      <c r="CP1973" s="19"/>
      <c r="CQ1973" s="19"/>
      <c r="CR1973" s="19"/>
    </row>
    <row r="1974" spans="1:96" ht="107" customHeight="1">
      <c r="A1974" s="11" cm="1">
        <f t="array" ref="A1974">SUMPRODUCT(--ISNUMBER(SEARCH({"stranding","stranded"},E1974)))</f>
        <v>0</v>
      </c>
      <c r="B1974" s="12">
        <v>2162</v>
      </c>
      <c r="C1974" s="28" t="s">
        <v>4025</v>
      </c>
      <c r="D1974" s="29">
        <v>2013</v>
      </c>
      <c r="E1974" s="15" t="s">
        <v>4026</v>
      </c>
      <c r="F1974" s="15" t="s">
        <v>7368</v>
      </c>
      <c r="G1974" s="15">
        <f t="shared" si="30"/>
        <v>3</v>
      </c>
      <c r="H1974" s="16"/>
      <c r="I1974" s="16"/>
      <c r="J1974" s="16"/>
      <c r="K1974" s="16"/>
      <c r="L1974" s="16"/>
      <c r="M1974" s="16"/>
      <c r="N1974" s="16"/>
      <c r="O1974" s="16"/>
      <c r="P1974" s="17"/>
      <c r="Q1974" s="17"/>
      <c r="R1974" s="17">
        <v>1</v>
      </c>
      <c r="S1974" s="17"/>
      <c r="T1974" s="18"/>
      <c r="U1974" s="18">
        <v>1</v>
      </c>
      <c r="V1974" s="18"/>
      <c r="W1974" s="18"/>
      <c r="X1974" s="19"/>
      <c r="Y1974" s="19"/>
      <c r="Z1974" s="19"/>
      <c r="AA1974" s="19"/>
      <c r="AB1974" s="19"/>
      <c r="AC1974" s="19"/>
      <c r="AD1974" s="19"/>
      <c r="AE1974" s="19"/>
      <c r="AF1974" s="19"/>
      <c r="AG1974" s="19"/>
      <c r="AH1974" s="19"/>
      <c r="AI1974" s="19"/>
      <c r="AJ1974" s="17">
        <v>1</v>
      </c>
      <c r="AK1974" s="17"/>
      <c r="AL1974" s="17"/>
      <c r="AM1974" s="17"/>
      <c r="AN1974" s="17"/>
      <c r="AO1974" s="17"/>
      <c r="AP1974" s="17"/>
      <c r="AQ1974" s="17"/>
      <c r="AR1974" s="20"/>
      <c r="AS1974" s="20"/>
      <c r="AT1974" s="20"/>
      <c r="AU1974" s="20"/>
      <c r="AV1974" s="20"/>
      <c r="AW1974" s="20"/>
      <c r="AX1974" s="20"/>
      <c r="AY1974" s="20"/>
      <c r="AZ1974" s="20"/>
      <c r="BA1974" s="20"/>
      <c r="BB1974" s="20"/>
      <c r="BC1974" s="20"/>
      <c r="BD1974" s="16"/>
      <c r="BE1974" s="16"/>
      <c r="BF1974" s="16"/>
      <c r="BG1974" s="16"/>
      <c r="BH1974" s="16"/>
      <c r="BI1974" s="16"/>
      <c r="BJ1974" s="16"/>
      <c r="BK1974" s="16"/>
      <c r="BL1974" s="16"/>
      <c r="BM1974" s="16"/>
      <c r="BN1974" s="16"/>
      <c r="BO1974" s="16"/>
      <c r="BP1974" s="16"/>
      <c r="BQ1974" s="16"/>
      <c r="BR1974" s="16"/>
      <c r="BS1974" s="16"/>
      <c r="BT1974" s="16"/>
      <c r="BU1974" s="16"/>
      <c r="BV1974" s="16"/>
      <c r="BW1974" s="16"/>
      <c r="BX1974" s="16"/>
      <c r="BY1974" s="16"/>
      <c r="BZ1974" s="16"/>
      <c r="CA1974" s="16"/>
      <c r="CB1974" s="16"/>
      <c r="CC1974" s="16"/>
      <c r="CD1974" s="16"/>
      <c r="CE1974" s="16"/>
      <c r="CF1974" s="16"/>
      <c r="CG1974" s="19"/>
      <c r="CH1974" s="19"/>
      <c r="CI1974" s="19"/>
      <c r="CJ1974" s="19"/>
      <c r="CK1974" s="19"/>
      <c r="CL1974" s="19"/>
      <c r="CM1974" s="19"/>
      <c r="CN1974" s="19">
        <v>1</v>
      </c>
      <c r="CO1974" s="19"/>
      <c r="CP1974" s="19"/>
      <c r="CQ1974" s="19"/>
      <c r="CR1974" s="19"/>
    </row>
    <row r="1975" spans="1:96" ht="107" customHeight="1">
      <c r="A1975" s="11" cm="1">
        <f t="array" ref="A1975">SUMPRODUCT(--ISNUMBER(SEARCH({"stranding","stranded"},E1975)))</f>
        <v>0</v>
      </c>
      <c r="B1975" s="12">
        <v>2163</v>
      </c>
      <c r="C1975" s="30" t="s">
        <v>4027</v>
      </c>
      <c r="D1975" s="31">
        <v>2013</v>
      </c>
      <c r="E1975" s="15" t="s">
        <v>4028</v>
      </c>
      <c r="F1975" s="15" t="s">
        <v>7966</v>
      </c>
      <c r="G1975" s="15">
        <f t="shared" si="30"/>
        <v>5</v>
      </c>
      <c r="H1975" s="16"/>
      <c r="I1975" s="16"/>
      <c r="J1975" s="16"/>
      <c r="K1975" s="16"/>
      <c r="L1975" s="16"/>
      <c r="M1975" s="16"/>
      <c r="N1975" s="16"/>
      <c r="O1975" s="16"/>
      <c r="P1975" s="17"/>
      <c r="Q1975" s="17"/>
      <c r="R1975" s="17"/>
      <c r="S1975" s="17"/>
      <c r="T1975" s="18"/>
      <c r="U1975" s="18">
        <v>1</v>
      </c>
      <c r="V1975" s="18"/>
      <c r="W1975" s="18"/>
      <c r="X1975" s="19"/>
      <c r="Y1975" s="19">
        <v>1</v>
      </c>
      <c r="Z1975" s="19">
        <v>1</v>
      </c>
      <c r="AA1975" s="19"/>
      <c r="AB1975" s="19"/>
      <c r="AC1975" s="19"/>
      <c r="AD1975" s="19"/>
      <c r="AE1975" s="19"/>
      <c r="AF1975" s="19"/>
      <c r="AG1975" s="19"/>
      <c r="AH1975" s="19"/>
      <c r="AI1975" s="19"/>
      <c r="AJ1975" s="17"/>
      <c r="AK1975" s="17"/>
      <c r="AL1975" s="17"/>
      <c r="AM1975" s="17"/>
      <c r="AN1975" s="17"/>
      <c r="AO1975" s="17"/>
      <c r="AP1975" s="17"/>
      <c r="AQ1975" s="17"/>
      <c r="AR1975" s="20"/>
      <c r="AS1975" s="20"/>
      <c r="AT1975" s="20"/>
      <c r="AU1975" s="20"/>
      <c r="AV1975" s="20"/>
      <c r="AW1975" s="20"/>
      <c r="AX1975" s="20"/>
      <c r="AY1975" s="20"/>
      <c r="AZ1975" s="20"/>
      <c r="BA1975" s="20"/>
      <c r="BB1975" s="20"/>
      <c r="BC1975" s="20"/>
      <c r="BD1975" s="16">
        <v>1</v>
      </c>
      <c r="BE1975" s="16"/>
      <c r="BF1975" s="16"/>
      <c r="BG1975" s="16"/>
      <c r="BH1975" s="16"/>
      <c r="BI1975" s="16"/>
      <c r="BJ1975" s="16"/>
      <c r="BK1975" s="16"/>
      <c r="BL1975" s="16"/>
      <c r="BM1975" s="16"/>
      <c r="BN1975" s="16"/>
      <c r="BO1975" s="16"/>
      <c r="BP1975" s="16"/>
      <c r="BQ1975" s="16"/>
      <c r="BR1975" s="16"/>
      <c r="BS1975" s="16"/>
      <c r="BT1975" s="16"/>
      <c r="BU1975" s="16"/>
      <c r="BV1975" s="16"/>
      <c r="BW1975" s="16"/>
      <c r="BX1975" s="16"/>
      <c r="BY1975" s="16"/>
      <c r="BZ1975" s="16">
        <v>1</v>
      </c>
      <c r="CA1975" s="16"/>
      <c r="CB1975" s="16"/>
      <c r="CC1975" s="16"/>
      <c r="CD1975" s="16"/>
      <c r="CE1975" s="16"/>
      <c r="CF1975" s="16"/>
      <c r="CG1975" s="19"/>
      <c r="CH1975" s="19"/>
      <c r="CI1975" s="19"/>
      <c r="CJ1975" s="19"/>
      <c r="CK1975" s="19"/>
      <c r="CL1975" s="19"/>
      <c r="CM1975" s="19">
        <v>1</v>
      </c>
      <c r="CN1975" s="19"/>
      <c r="CO1975" s="19"/>
      <c r="CP1975" s="19"/>
      <c r="CQ1975" s="19"/>
      <c r="CR1975" s="19"/>
    </row>
    <row r="1976" spans="1:96" ht="107" customHeight="1">
      <c r="A1976" s="11" cm="1">
        <f t="array" ref="A1976">SUMPRODUCT(--ISNUMBER(SEARCH({"stranding","stranded"},E1976)))</f>
        <v>0</v>
      </c>
      <c r="B1976" s="12">
        <v>2164</v>
      </c>
      <c r="C1976" s="21" t="s">
        <v>4029</v>
      </c>
      <c r="D1976" s="29">
        <v>2013</v>
      </c>
      <c r="E1976" s="15" t="s">
        <v>4030</v>
      </c>
      <c r="F1976" s="15" t="s">
        <v>7982</v>
      </c>
      <c r="G1976" s="15">
        <f t="shared" ref="G1976:G2039" si="31">SUM(P1976:CF1976)</f>
        <v>5</v>
      </c>
      <c r="H1976" s="16"/>
      <c r="I1976" s="16">
        <v>2</v>
      </c>
      <c r="J1976" s="16">
        <v>2</v>
      </c>
      <c r="K1976" s="16"/>
      <c r="L1976" s="16"/>
      <c r="M1976" s="16"/>
      <c r="N1976" s="16"/>
      <c r="O1976" s="16"/>
      <c r="P1976" s="17"/>
      <c r="Q1976" s="17"/>
      <c r="R1976" s="17"/>
      <c r="S1976" s="17"/>
      <c r="T1976" s="18">
        <v>1</v>
      </c>
      <c r="U1976" s="18"/>
      <c r="V1976" s="18"/>
      <c r="W1976" s="18"/>
      <c r="X1976" s="19">
        <v>1</v>
      </c>
      <c r="Y1976" s="19">
        <v>1</v>
      </c>
      <c r="Z1976" s="19"/>
      <c r="AA1976" s="19"/>
      <c r="AB1976" s="19"/>
      <c r="AC1976" s="19"/>
      <c r="AD1976" s="19"/>
      <c r="AE1976" s="19"/>
      <c r="AF1976" s="19"/>
      <c r="AG1976" s="19"/>
      <c r="AH1976" s="19"/>
      <c r="AI1976" s="19"/>
      <c r="AJ1976" s="17"/>
      <c r="AK1976" s="17"/>
      <c r="AL1976" s="17"/>
      <c r="AM1976" s="17"/>
      <c r="AN1976" s="17"/>
      <c r="AO1976" s="17"/>
      <c r="AP1976" s="17"/>
      <c r="AQ1976" s="17"/>
      <c r="AR1976" s="20"/>
      <c r="AS1976" s="20"/>
      <c r="AT1976" s="20"/>
      <c r="AU1976" s="20"/>
      <c r="AV1976" s="20"/>
      <c r="AW1976" s="20"/>
      <c r="AX1976" s="20"/>
      <c r="AY1976" s="20"/>
      <c r="AZ1976" s="20"/>
      <c r="BA1976" s="20"/>
      <c r="BB1976" s="20"/>
      <c r="BC1976" s="20"/>
      <c r="BD1976" s="16"/>
      <c r="BE1976" s="16"/>
      <c r="BF1976" s="16"/>
      <c r="BG1976" s="16"/>
      <c r="BH1976" s="16"/>
      <c r="BI1976" s="16"/>
      <c r="BJ1976" s="16"/>
      <c r="BK1976" s="16"/>
      <c r="BL1976" s="16"/>
      <c r="BM1976" s="16"/>
      <c r="BN1976" s="16"/>
      <c r="BO1976" s="16"/>
      <c r="BP1976" s="16"/>
      <c r="BQ1976" s="16"/>
      <c r="BR1976" s="16"/>
      <c r="BS1976" s="16"/>
      <c r="BT1976" s="16"/>
      <c r="BU1976" s="16"/>
      <c r="BV1976" s="16">
        <v>1</v>
      </c>
      <c r="BW1976" s="16"/>
      <c r="BX1976" s="16"/>
      <c r="BY1976" s="16"/>
      <c r="BZ1976" s="16"/>
      <c r="CA1976" s="16"/>
      <c r="CB1976" s="16"/>
      <c r="CC1976" s="16"/>
      <c r="CD1976" s="16">
        <v>1</v>
      </c>
      <c r="CE1976" s="16"/>
      <c r="CF1976" s="16"/>
      <c r="CG1976" s="19"/>
      <c r="CH1976" s="19"/>
      <c r="CI1976" s="19"/>
      <c r="CJ1976" s="19"/>
      <c r="CK1976" s="19"/>
      <c r="CL1976" s="19"/>
      <c r="CM1976" s="19">
        <v>1</v>
      </c>
      <c r="CN1976" s="19"/>
      <c r="CO1976" s="19"/>
      <c r="CP1976" s="19"/>
      <c r="CQ1976" s="19"/>
      <c r="CR1976" s="19"/>
    </row>
    <row r="1977" spans="1:96" ht="107" customHeight="1">
      <c r="A1977" s="11" cm="1">
        <f t="array" ref="A1977">SUMPRODUCT(--ISNUMBER(SEARCH({"stranding","stranded"},E1977)))</f>
        <v>0</v>
      </c>
      <c r="B1977" s="12">
        <v>2166</v>
      </c>
      <c r="C1977" s="28" t="s">
        <v>4031</v>
      </c>
      <c r="D1977" s="29">
        <v>2013</v>
      </c>
      <c r="E1977" s="15" t="s">
        <v>4032</v>
      </c>
      <c r="F1977" s="15" t="s">
        <v>8097</v>
      </c>
      <c r="G1977" s="15">
        <f t="shared" si="31"/>
        <v>10</v>
      </c>
      <c r="H1977" s="16"/>
      <c r="I1977" s="16"/>
      <c r="J1977" s="16"/>
      <c r="K1977" s="16"/>
      <c r="L1977" s="16"/>
      <c r="M1977" s="16"/>
      <c r="N1977" s="16"/>
      <c r="O1977" s="16"/>
      <c r="P1977" s="17">
        <v>1</v>
      </c>
      <c r="Q1977" s="17"/>
      <c r="R1977" s="17"/>
      <c r="S1977" s="17"/>
      <c r="T1977" s="18">
        <v>1</v>
      </c>
      <c r="U1977" s="18"/>
      <c r="V1977" s="18"/>
      <c r="W1977" s="18"/>
      <c r="X1977" s="19">
        <v>1</v>
      </c>
      <c r="Y1977" s="19">
        <v>1</v>
      </c>
      <c r="Z1977" s="19"/>
      <c r="AA1977" s="19"/>
      <c r="AB1977" s="19"/>
      <c r="AC1977" s="19"/>
      <c r="AD1977" s="19"/>
      <c r="AE1977" s="19"/>
      <c r="AF1977" s="19">
        <v>1</v>
      </c>
      <c r="AG1977" s="19">
        <v>1</v>
      </c>
      <c r="AH1977" s="19"/>
      <c r="AI1977" s="19"/>
      <c r="AJ1977" s="17">
        <v>1</v>
      </c>
      <c r="AK1977" s="17"/>
      <c r="AL1977" s="17"/>
      <c r="AM1977" s="17"/>
      <c r="AN1977" s="17"/>
      <c r="AO1977" s="17"/>
      <c r="AP1977" s="17"/>
      <c r="AQ1977" s="17"/>
      <c r="AR1977" s="20"/>
      <c r="AS1977" s="20"/>
      <c r="AT1977" s="20"/>
      <c r="AU1977" s="20"/>
      <c r="AV1977" s="20"/>
      <c r="AW1977" s="20"/>
      <c r="AX1977" s="20"/>
      <c r="AY1977" s="20"/>
      <c r="AZ1977" s="20"/>
      <c r="BA1977" s="20"/>
      <c r="BB1977" s="20"/>
      <c r="BC1977" s="20"/>
      <c r="BD1977" s="16">
        <v>1</v>
      </c>
      <c r="BE1977" s="16"/>
      <c r="BF1977" s="16"/>
      <c r="BG1977" s="16"/>
      <c r="BH1977" s="16"/>
      <c r="BI1977" s="16"/>
      <c r="BJ1977" s="16"/>
      <c r="BK1977" s="16"/>
      <c r="BL1977" s="16"/>
      <c r="BM1977" s="16"/>
      <c r="BN1977" s="16"/>
      <c r="BO1977" s="16"/>
      <c r="BP1977" s="16"/>
      <c r="BQ1977" s="16"/>
      <c r="BR1977" s="16"/>
      <c r="BS1977" s="16"/>
      <c r="BT1977" s="16"/>
      <c r="BU1977" s="16"/>
      <c r="BV1977" s="16"/>
      <c r="BW1977" s="16"/>
      <c r="BX1977" s="16"/>
      <c r="BY1977" s="16"/>
      <c r="BZ1977" s="16">
        <v>1</v>
      </c>
      <c r="CA1977" s="16"/>
      <c r="CB1977" s="16"/>
      <c r="CC1977" s="16"/>
      <c r="CD1977" s="16">
        <v>1</v>
      </c>
      <c r="CE1977" s="16"/>
      <c r="CF1977" s="16"/>
      <c r="CG1977" s="19"/>
      <c r="CH1977" s="19"/>
      <c r="CI1977" s="19"/>
      <c r="CJ1977" s="19"/>
      <c r="CK1977" s="19"/>
      <c r="CL1977" s="19"/>
      <c r="CM1977" s="19"/>
      <c r="CN1977" s="19">
        <v>1</v>
      </c>
      <c r="CO1977" s="19"/>
      <c r="CP1977" s="19"/>
      <c r="CQ1977" s="19"/>
      <c r="CR1977" s="19"/>
    </row>
    <row r="1978" spans="1:96" ht="107" customHeight="1">
      <c r="A1978" s="11" cm="1">
        <f t="array" ref="A1978">SUMPRODUCT(--ISNUMBER(SEARCH({"stranding","stranded"},E1978)))</f>
        <v>0</v>
      </c>
      <c r="B1978" s="12">
        <v>2167</v>
      </c>
      <c r="C1978" s="30" t="s">
        <v>4033</v>
      </c>
      <c r="D1978" s="31">
        <v>2013</v>
      </c>
      <c r="E1978" s="15" t="s">
        <v>4034</v>
      </c>
      <c r="F1978" s="15" t="s">
        <v>7369</v>
      </c>
      <c r="G1978" s="15">
        <f t="shared" si="31"/>
        <v>4</v>
      </c>
      <c r="H1978" s="16"/>
      <c r="I1978" s="16"/>
      <c r="J1978" s="16"/>
      <c r="K1978" s="16"/>
      <c r="L1978" s="16"/>
      <c r="M1978" s="16"/>
      <c r="N1978" s="16"/>
      <c r="O1978" s="16"/>
      <c r="P1978" s="17">
        <v>1</v>
      </c>
      <c r="Q1978" s="17"/>
      <c r="R1978" s="17"/>
      <c r="S1978" s="17"/>
      <c r="T1978" s="18"/>
      <c r="U1978" s="18">
        <v>1</v>
      </c>
      <c r="V1978" s="18"/>
      <c r="W1978" s="18"/>
      <c r="X1978" s="19"/>
      <c r="Y1978" s="19"/>
      <c r="Z1978" s="19"/>
      <c r="AA1978" s="19"/>
      <c r="AB1978" s="19"/>
      <c r="AC1978" s="19"/>
      <c r="AD1978" s="19"/>
      <c r="AE1978" s="19"/>
      <c r="AF1978" s="19"/>
      <c r="AG1978" s="19"/>
      <c r="AH1978" s="19"/>
      <c r="AI1978" s="19"/>
      <c r="AJ1978" s="17">
        <v>1</v>
      </c>
      <c r="AK1978" s="17"/>
      <c r="AL1978" s="17"/>
      <c r="AM1978" s="17"/>
      <c r="AN1978" s="17"/>
      <c r="AO1978" s="17"/>
      <c r="AP1978" s="17">
        <v>1</v>
      </c>
      <c r="AQ1978" s="17"/>
      <c r="AR1978" s="20"/>
      <c r="AS1978" s="20"/>
      <c r="AT1978" s="20"/>
      <c r="AU1978" s="20"/>
      <c r="AV1978" s="20"/>
      <c r="AW1978" s="20"/>
      <c r="AX1978" s="20"/>
      <c r="AY1978" s="20"/>
      <c r="AZ1978" s="20"/>
      <c r="BA1978" s="20"/>
      <c r="BB1978" s="20"/>
      <c r="BC1978" s="20"/>
      <c r="BD1978" s="16"/>
      <c r="BE1978" s="16"/>
      <c r="BF1978" s="16"/>
      <c r="BG1978" s="16"/>
      <c r="BH1978" s="16"/>
      <c r="BI1978" s="16"/>
      <c r="BJ1978" s="16"/>
      <c r="BK1978" s="16"/>
      <c r="BL1978" s="16"/>
      <c r="BM1978" s="16"/>
      <c r="BN1978" s="16"/>
      <c r="BO1978" s="16"/>
      <c r="BP1978" s="16"/>
      <c r="BQ1978" s="16"/>
      <c r="BR1978" s="16"/>
      <c r="BS1978" s="16"/>
      <c r="BT1978" s="16"/>
      <c r="BU1978" s="16"/>
      <c r="BV1978" s="16"/>
      <c r="BW1978" s="16"/>
      <c r="BX1978" s="16"/>
      <c r="BY1978" s="16"/>
      <c r="BZ1978" s="16"/>
      <c r="CA1978" s="16"/>
      <c r="CB1978" s="16"/>
      <c r="CC1978" s="16"/>
      <c r="CD1978" s="16"/>
      <c r="CE1978" s="16"/>
      <c r="CF1978" s="16"/>
      <c r="CG1978" s="19"/>
      <c r="CH1978" s="19">
        <v>1</v>
      </c>
      <c r="CI1978" s="19"/>
      <c r="CJ1978" s="19"/>
      <c r="CK1978" s="19"/>
      <c r="CL1978" s="19"/>
      <c r="CM1978" s="19"/>
      <c r="CN1978" s="19"/>
      <c r="CO1978" s="19"/>
      <c r="CP1978" s="19"/>
      <c r="CQ1978" s="19"/>
      <c r="CR1978" s="19"/>
    </row>
    <row r="1979" spans="1:96" ht="107" customHeight="1">
      <c r="A1979" s="11" cm="1">
        <f t="array" ref="A1979">SUMPRODUCT(--ISNUMBER(SEARCH({"stranding","stranded"},E1979)))</f>
        <v>0</v>
      </c>
      <c r="B1979" s="12">
        <v>2168</v>
      </c>
      <c r="C1979" s="28" t="s">
        <v>4035</v>
      </c>
      <c r="D1979" s="29">
        <v>2013</v>
      </c>
      <c r="E1979" s="15" t="s">
        <v>4036</v>
      </c>
      <c r="F1979" s="15" t="s">
        <v>6005</v>
      </c>
      <c r="G1979" s="15">
        <f t="shared" si="31"/>
        <v>7</v>
      </c>
      <c r="H1979" s="16"/>
      <c r="I1979" s="16"/>
      <c r="J1979" s="16"/>
      <c r="K1979" s="16"/>
      <c r="L1979" s="16"/>
      <c r="M1979" s="16"/>
      <c r="N1979" s="16"/>
      <c r="O1979" s="16"/>
      <c r="P1979" s="17"/>
      <c r="Q1979" s="17"/>
      <c r="R1979" s="17">
        <v>1</v>
      </c>
      <c r="S1979" s="17"/>
      <c r="T1979" s="18"/>
      <c r="U1979" s="18">
        <v>1</v>
      </c>
      <c r="V1979" s="18"/>
      <c r="W1979" s="18">
        <v>1</v>
      </c>
      <c r="X1979" s="19"/>
      <c r="Y1979" s="19">
        <v>1</v>
      </c>
      <c r="Z1979" s="19">
        <v>1</v>
      </c>
      <c r="AA1979" s="19"/>
      <c r="AB1979" s="19"/>
      <c r="AC1979" s="19"/>
      <c r="AD1979" s="19"/>
      <c r="AE1979" s="19"/>
      <c r="AF1979" s="19"/>
      <c r="AG1979" s="19"/>
      <c r="AH1979" s="19"/>
      <c r="AI1979" s="19"/>
      <c r="AJ1979" s="17">
        <v>1</v>
      </c>
      <c r="AK1979" s="17"/>
      <c r="AL1979" s="17"/>
      <c r="AM1979" s="17"/>
      <c r="AN1979" s="17"/>
      <c r="AO1979" s="17"/>
      <c r="AP1979" s="17"/>
      <c r="AQ1979" s="17"/>
      <c r="AR1979" s="20"/>
      <c r="AS1979" s="20"/>
      <c r="AT1979" s="20"/>
      <c r="AU1979" s="20"/>
      <c r="AV1979" s="20"/>
      <c r="AW1979" s="20"/>
      <c r="AX1979" s="20"/>
      <c r="AY1979" s="20"/>
      <c r="AZ1979" s="20"/>
      <c r="BA1979" s="20"/>
      <c r="BB1979" s="20"/>
      <c r="BC1979" s="20"/>
      <c r="BD1979" s="16"/>
      <c r="BE1979" s="16"/>
      <c r="BF1979" s="16"/>
      <c r="BG1979" s="16"/>
      <c r="BH1979" s="16"/>
      <c r="BI1979" s="16"/>
      <c r="BJ1979" s="16"/>
      <c r="BK1979" s="16"/>
      <c r="BL1979" s="16"/>
      <c r="BM1979" s="16"/>
      <c r="BN1979" s="16"/>
      <c r="BO1979" s="16"/>
      <c r="BP1979" s="16"/>
      <c r="BQ1979" s="16"/>
      <c r="BR1979" s="16"/>
      <c r="BS1979" s="16"/>
      <c r="BT1979" s="16"/>
      <c r="BU1979" s="16"/>
      <c r="BV1979" s="16"/>
      <c r="BW1979" s="16"/>
      <c r="BX1979" s="16"/>
      <c r="BY1979" s="16"/>
      <c r="BZ1979" s="16">
        <v>1</v>
      </c>
      <c r="CA1979" s="16"/>
      <c r="CB1979" s="16"/>
      <c r="CC1979" s="16"/>
      <c r="CD1979" s="16"/>
      <c r="CE1979" s="16"/>
      <c r="CF1979" s="16"/>
      <c r="CG1979" s="19"/>
      <c r="CH1979" s="19"/>
      <c r="CI1979" s="19"/>
      <c r="CJ1979" s="19"/>
      <c r="CK1979" s="19"/>
      <c r="CL1979" s="19"/>
      <c r="CM1979" s="19"/>
      <c r="CN1979" s="19"/>
      <c r="CO1979" s="19"/>
      <c r="CP1979" s="19"/>
      <c r="CQ1979" s="19"/>
      <c r="CR1979" s="19"/>
    </row>
    <row r="1980" spans="1:96" ht="107" customHeight="1">
      <c r="A1980" s="11" cm="1">
        <f t="array" ref="A1980">SUMPRODUCT(--ISNUMBER(SEARCH({"stranding","stranded"},E1980)))</f>
        <v>0</v>
      </c>
      <c r="B1980" s="12">
        <v>2169</v>
      </c>
      <c r="C1980" s="30" t="s">
        <v>4037</v>
      </c>
      <c r="D1980" s="31">
        <v>2013</v>
      </c>
      <c r="E1980" s="15" t="s">
        <v>4038</v>
      </c>
      <c r="F1980" s="15" t="s">
        <v>7370</v>
      </c>
      <c r="G1980" s="15">
        <f t="shared" si="31"/>
        <v>12</v>
      </c>
      <c r="H1980" s="16"/>
      <c r="I1980" s="16"/>
      <c r="J1980" s="16"/>
      <c r="K1980" s="16"/>
      <c r="L1980" s="16"/>
      <c r="M1980" s="16"/>
      <c r="N1980" s="16"/>
      <c r="O1980" s="16"/>
      <c r="P1980" s="17"/>
      <c r="Q1980" s="17"/>
      <c r="R1980" s="17"/>
      <c r="S1980" s="17"/>
      <c r="T1980" s="18"/>
      <c r="U1980" s="18">
        <v>1</v>
      </c>
      <c r="V1980" s="18"/>
      <c r="W1980" s="18">
        <v>1</v>
      </c>
      <c r="X1980" s="19">
        <v>1</v>
      </c>
      <c r="Y1980" s="19"/>
      <c r="Z1980" s="19"/>
      <c r="AA1980" s="19"/>
      <c r="AB1980" s="19"/>
      <c r="AC1980" s="19"/>
      <c r="AD1980" s="19"/>
      <c r="AE1980" s="19">
        <v>1</v>
      </c>
      <c r="AF1980" s="19">
        <v>1</v>
      </c>
      <c r="AG1980" s="19"/>
      <c r="AH1980" s="19"/>
      <c r="AI1980" s="19"/>
      <c r="AJ1980" s="17">
        <v>1</v>
      </c>
      <c r="AK1980" s="17"/>
      <c r="AL1980" s="17"/>
      <c r="AM1980" s="17"/>
      <c r="AN1980" s="17"/>
      <c r="AO1980" s="17"/>
      <c r="AP1980" s="17"/>
      <c r="AQ1980" s="17">
        <v>1</v>
      </c>
      <c r="AR1980" s="20">
        <v>1</v>
      </c>
      <c r="AS1980" s="20"/>
      <c r="AT1980" s="20"/>
      <c r="AU1980" s="20"/>
      <c r="AV1980" s="20">
        <v>1</v>
      </c>
      <c r="AW1980" s="20"/>
      <c r="AX1980" s="20"/>
      <c r="AY1980" s="20"/>
      <c r="AZ1980" s="20"/>
      <c r="BA1980" s="20"/>
      <c r="BB1980" s="20"/>
      <c r="BC1980" s="20"/>
      <c r="BD1980" s="16"/>
      <c r="BE1980" s="16"/>
      <c r="BF1980" s="16"/>
      <c r="BG1980" s="16"/>
      <c r="BH1980" s="16"/>
      <c r="BI1980" s="16">
        <v>1</v>
      </c>
      <c r="BJ1980" s="16"/>
      <c r="BK1980" s="16"/>
      <c r="BL1980" s="16"/>
      <c r="BM1980" s="16"/>
      <c r="BN1980" s="16"/>
      <c r="BO1980" s="16"/>
      <c r="BP1980" s="16"/>
      <c r="BQ1980" s="16"/>
      <c r="BR1980" s="16"/>
      <c r="BS1980" s="16"/>
      <c r="BT1980" s="16">
        <v>1</v>
      </c>
      <c r="BU1980" s="16"/>
      <c r="BV1980" s="16"/>
      <c r="BW1980" s="16"/>
      <c r="BX1980" s="16"/>
      <c r="BY1980" s="16"/>
      <c r="BZ1980" s="16">
        <v>1</v>
      </c>
      <c r="CA1980" s="16"/>
      <c r="CB1980" s="16"/>
      <c r="CC1980" s="16"/>
      <c r="CD1980" s="16"/>
      <c r="CE1980" s="16"/>
      <c r="CF1980" s="16"/>
      <c r="CG1980" s="19"/>
      <c r="CH1980" s="19"/>
      <c r="CI1980" s="19"/>
      <c r="CJ1980" s="19"/>
      <c r="CK1980" s="19"/>
      <c r="CL1980" s="19"/>
      <c r="CM1980" s="19"/>
      <c r="CN1980" s="19">
        <v>1</v>
      </c>
      <c r="CO1980" s="19"/>
      <c r="CP1980" s="19"/>
      <c r="CQ1980" s="19"/>
      <c r="CR1980" s="19"/>
    </row>
    <row r="1981" spans="1:96" ht="107" customHeight="1">
      <c r="A1981" s="11" cm="1">
        <f t="array" ref="A1981">SUMPRODUCT(--ISNUMBER(SEARCH({"stranding","stranded"},E1981)))</f>
        <v>0</v>
      </c>
      <c r="B1981" s="12">
        <v>2170</v>
      </c>
      <c r="C1981" s="28" t="s">
        <v>4039</v>
      </c>
      <c r="D1981" s="29">
        <v>2013</v>
      </c>
      <c r="E1981" s="15" t="s">
        <v>4040</v>
      </c>
      <c r="F1981" s="15" t="s">
        <v>7371</v>
      </c>
      <c r="G1981" s="15">
        <f t="shared" si="31"/>
        <v>6</v>
      </c>
      <c r="H1981" s="16"/>
      <c r="I1981" s="16"/>
      <c r="J1981" s="16"/>
      <c r="K1981" s="16"/>
      <c r="L1981" s="16"/>
      <c r="M1981" s="16"/>
      <c r="N1981" s="16"/>
      <c r="O1981" s="16"/>
      <c r="P1981" s="17"/>
      <c r="Q1981" s="17"/>
      <c r="R1981" s="17"/>
      <c r="S1981" s="17"/>
      <c r="T1981" s="18"/>
      <c r="U1981" s="18">
        <v>1</v>
      </c>
      <c r="V1981" s="18"/>
      <c r="W1981" s="18"/>
      <c r="X1981" s="19">
        <v>1</v>
      </c>
      <c r="Y1981" s="19"/>
      <c r="Z1981" s="19"/>
      <c r="AA1981" s="19"/>
      <c r="AB1981" s="19"/>
      <c r="AC1981" s="19"/>
      <c r="AD1981" s="19"/>
      <c r="AE1981" s="19">
        <v>1</v>
      </c>
      <c r="AF1981" s="19">
        <v>1</v>
      </c>
      <c r="AG1981" s="19"/>
      <c r="AH1981" s="19"/>
      <c r="AI1981" s="19"/>
      <c r="AJ1981" s="17">
        <v>1</v>
      </c>
      <c r="AK1981" s="17"/>
      <c r="AL1981" s="17"/>
      <c r="AM1981" s="17"/>
      <c r="AN1981" s="17"/>
      <c r="AO1981" s="17"/>
      <c r="AP1981" s="17"/>
      <c r="AQ1981" s="17"/>
      <c r="AR1981" s="20"/>
      <c r="AS1981" s="20"/>
      <c r="AT1981" s="20"/>
      <c r="AU1981" s="20"/>
      <c r="AV1981" s="20"/>
      <c r="AW1981" s="20"/>
      <c r="AX1981" s="20"/>
      <c r="AY1981" s="20"/>
      <c r="AZ1981" s="20"/>
      <c r="BA1981" s="20"/>
      <c r="BB1981" s="20"/>
      <c r="BC1981" s="20"/>
      <c r="BD1981" s="16"/>
      <c r="BE1981" s="16"/>
      <c r="BF1981" s="16"/>
      <c r="BG1981" s="16"/>
      <c r="BH1981" s="16"/>
      <c r="BI1981" s="16"/>
      <c r="BJ1981" s="16"/>
      <c r="BK1981" s="16"/>
      <c r="BL1981" s="16"/>
      <c r="BM1981" s="16"/>
      <c r="BN1981" s="16"/>
      <c r="BO1981" s="16"/>
      <c r="BP1981" s="16"/>
      <c r="BQ1981" s="16"/>
      <c r="BR1981" s="16"/>
      <c r="BS1981" s="16"/>
      <c r="BT1981" s="16"/>
      <c r="BU1981" s="16"/>
      <c r="BV1981" s="16"/>
      <c r="BW1981" s="16"/>
      <c r="BX1981" s="16"/>
      <c r="BY1981" s="16">
        <v>1</v>
      </c>
      <c r="BZ1981" s="16"/>
      <c r="CA1981" s="16"/>
      <c r="CB1981" s="16"/>
      <c r="CC1981" s="16"/>
      <c r="CD1981" s="16"/>
      <c r="CE1981" s="16"/>
      <c r="CF1981" s="16"/>
      <c r="CG1981" s="19"/>
      <c r="CH1981" s="19"/>
      <c r="CI1981" s="19"/>
      <c r="CJ1981" s="19"/>
      <c r="CK1981" s="19"/>
      <c r="CL1981" s="19"/>
      <c r="CM1981" s="19">
        <v>1</v>
      </c>
      <c r="CN1981" s="19"/>
      <c r="CO1981" s="19"/>
      <c r="CP1981" s="19"/>
      <c r="CQ1981" s="19"/>
      <c r="CR1981" s="19"/>
    </row>
    <row r="1982" spans="1:96" ht="107" customHeight="1">
      <c r="A1982" s="11" cm="1">
        <f t="array" ref="A1982">SUMPRODUCT(--ISNUMBER(SEARCH({"stranding","stranded"},E1982)))</f>
        <v>0</v>
      </c>
      <c r="B1982" s="12">
        <v>2171</v>
      </c>
      <c r="C1982" s="30" t="s">
        <v>4041</v>
      </c>
      <c r="D1982" s="31">
        <v>2013</v>
      </c>
      <c r="E1982" s="23" t="s">
        <v>4042</v>
      </c>
      <c r="F1982" s="23" t="s">
        <v>7372</v>
      </c>
      <c r="G1982" s="15">
        <f t="shared" si="31"/>
        <v>8</v>
      </c>
      <c r="H1982" s="16"/>
      <c r="I1982" s="16"/>
      <c r="J1982" s="16"/>
      <c r="K1982" s="16"/>
      <c r="L1982" s="16"/>
      <c r="M1982" s="16"/>
      <c r="N1982" s="16"/>
      <c r="O1982" s="16"/>
      <c r="P1982" s="17"/>
      <c r="Q1982" s="17"/>
      <c r="R1982" s="17"/>
      <c r="S1982" s="17"/>
      <c r="T1982" s="18"/>
      <c r="U1982" s="18">
        <v>1</v>
      </c>
      <c r="V1982" s="18"/>
      <c r="W1982" s="18">
        <v>1</v>
      </c>
      <c r="X1982" s="19">
        <v>1</v>
      </c>
      <c r="Y1982" s="19">
        <v>1</v>
      </c>
      <c r="Z1982" s="19">
        <v>1</v>
      </c>
      <c r="AA1982" s="19"/>
      <c r="AB1982" s="19"/>
      <c r="AC1982" s="19"/>
      <c r="AD1982" s="19"/>
      <c r="AE1982" s="19"/>
      <c r="AF1982" s="19"/>
      <c r="AG1982" s="19"/>
      <c r="AH1982" s="19"/>
      <c r="AI1982" s="19"/>
      <c r="AJ1982" s="17">
        <v>1</v>
      </c>
      <c r="AK1982" s="17"/>
      <c r="AL1982" s="17"/>
      <c r="AM1982" s="17">
        <v>1</v>
      </c>
      <c r="AN1982" s="17"/>
      <c r="AO1982" s="17"/>
      <c r="AP1982" s="17"/>
      <c r="AQ1982" s="17"/>
      <c r="AR1982" s="20"/>
      <c r="AS1982" s="20">
        <v>1</v>
      </c>
      <c r="AT1982" s="20"/>
      <c r="AU1982" s="20"/>
      <c r="AV1982" s="20"/>
      <c r="AW1982" s="20"/>
      <c r="AX1982" s="20"/>
      <c r="AY1982" s="20"/>
      <c r="AZ1982" s="20"/>
      <c r="BA1982" s="20"/>
      <c r="BB1982" s="20"/>
      <c r="BC1982" s="20"/>
      <c r="BD1982" s="16"/>
      <c r="BE1982" s="16"/>
      <c r="BF1982" s="16"/>
      <c r="BG1982" s="16"/>
      <c r="BH1982" s="16"/>
      <c r="BI1982" s="16"/>
      <c r="BJ1982" s="16"/>
      <c r="BK1982" s="16"/>
      <c r="BL1982" s="16"/>
      <c r="BM1982" s="16"/>
      <c r="BN1982" s="16"/>
      <c r="BO1982" s="16"/>
      <c r="BP1982" s="16"/>
      <c r="BQ1982" s="16"/>
      <c r="BR1982" s="16"/>
      <c r="BS1982" s="16"/>
      <c r="BT1982" s="16"/>
      <c r="BU1982" s="16"/>
      <c r="BV1982" s="16"/>
      <c r="BW1982" s="16"/>
      <c r="BX1982" s="16"/>
      <c r="BY1982" s="16"/>
      <c r="BZ1982" s="16"/>
      <c r="CA1982" s="16"/>
      <c r="CB1982" s="16"/>
      <c r="CC1982" s="16"/>
      <c r="CD1982" s="16"/>
      <c r="CE1982" s="16"/>
      <c r="CF1982" s="16"/>
      <c r="CG1982" s="19"/>
      <c r="CH1982" s="19"/>
      <c r="CI1982" s="19"/>
      <c r="CJ1982" s="19"/>
      <c r="CK1982" s="19"/>
      <c r="CL1982" s="19"/>
      <c r="CM1982" s="19">
        <v>1</v>
      </c>
      <c r="CN1982" s="19"/>
      <c r="CO1982" s="19"/>
      <c r="CP1982" s="19"/>
      <c r="CQ1982" s="19"/>
      <c r="CR1982" s="19"/>
    </row>
    <row r="1983" spans="1:96" ht="107" customHeight="1">
      <c r="A1983" s="11" cm="1">
        <f t="array" ref="A1983">SUMPRODUCT(--ISNUMBER(SEARCH({"stranding","stranded"},E1983)))</f>
        <v>1</v>
      </c>
      <c r="B1983" s="12">
        <v>2172</v>
      </c>
      <c r="C1983" s="28" t="s">
        <v>4043</v>
      </c>
      <c r="D1983" s="29">
        <v>2013</v>
      </c>
      <c r="E1983" s="15" t="s">
        <v>4044</v>
      </c>
      <c r="F1983" s="15" t="s">
        <v>7373</v>
      </c>
      <c r="G1983" s="15">
        <f t="shared" si="31"/>
        <v>6</v>
      </c>
      <c r="H1983" s="16"/>
      <c r="I1983" s="16"/>
      <c r="J1983" s="16"/>
      <c r="K1983" s="16"/>
      <c r="L1983" s="16"/>
      <c r="M1983" s="16"/>
      <c r="N1983" s="16"/>
      <c r="O1983" s="16"/>
      <c r="P1983" s="17"/>
      <c r="Q1983" s="17"/>
      <c r="R1983" s="17">
        <v>1</v>
      </c>
      <c r="S1983" s="17"/>
      <c r="T1983" s="18"/>
      <c r="U1983" s="18"/>
      <c r="V1983" s="18">
        <v>1</v>
      </c>
      <c r="W1983" s="18"/>
      <c r="X1983" s="19">
        <v>1</v>
      </c>
      <c r="Y1983" s="19"/>
      <c r="Z1983" s="19"/>
      <c r="AA1983" s="19"/>
      <c r="AB1983" s="19"/>
      <c r="AC1983" s="19"/>
      <c r="AD1983" s="19"/>
      <c r="AE1983" s="19">
        <v>1</v>
      </c>
      <c r="AF1983" s="19"/>
      <c r="AG1983" s="19"/>
      <c r="AH1983" s="19"/>
      <c r="AI1983" s="19"/>
      <c r="AJ1983" s="17">
        <v>1</v>
      </c>
      <c r="AK1983" s="17"/>
      <c r="AL1983" s="17"/>
      <c r="AM1983" s="17"/>
      <c r="AN1983" s="17"/>
      <c r="AO1983" s="17"/>
      <c r="AP1983" s="17"/>
      <c r="AQ1983" s="17"/>
      <c r="AR1983" s="20"/>
      <c r="AS1983" s="20"/>
      <c r="AT1983" s="20"/>
      <c r="AU1983" s="20"/>
      <c r="AV1983" s="20"/>
      <c r="AW1983" s="20"/>
      <c r="AX1983" s="20"/>
      <c r="AY1983" s="20"/>
      <c r="AZ1983" s="20"/>
      <c r="BA1983" s="20"/>
      <c r="BB1983" s="20"/>
      <c r="BC1983" s="20"/>
      <c r="BD1983" s="16"/>
      <c r="BE1983" s="16"/>
      <c r="BF1983" s="16"/>
      <c r="BG1983" s="16"/>
      <c r="BH1983" s="16"/>
      <c r="BI1983" s="16"/>
      <c r="BJ1983" s="16"/>
      <c r="BK1983" s="16"/>
      <c r="BL1983" s="16"/>
      <c r="BM1983" s="16"/>
      <c r="BN1983" s="16"/>
      <c r="BO1983" s="16"/>
      <c r="BP1983" s="16"/>
      <c r="BQ1983" s="16"/>
      <c r="BR1983" s="16"/>
      <c r="BS1983" s="16"/>
      <c r="BT1983" s="16"/>
      <c r="BU1983" s="16"/>
      <c r="BV1983" s="16"/>
      <c r="BW1983" s="16"/>
      <c r="BX1983" s="16"/>
      <c r="BY1983" s="16"/>
      <c r="BZ1983" s="16"/>
      <c r="CA1983" s="16"/>
      <c r="CB1983" s="16">
        <v>1</v>
      </c>
      <c r="CC1983" s="16"/>
      <c r="CD1983" s="16"/>
      <c r="CE1983" s="16"/>
      <c r="CF1983" s="16"/>
      <c r="CG1983" s="19"/>
      <c r="CH1983" s="19"/>
      <c r="CI1983" s="19"/>
      <c r="CJ1983" s="19"/>
      <c r="CK1983" s="19"/>
      <c r="CL1983" s="19"/>
      <c r="CM1983" s="19"/>
      <c r="CN1983" s="19"/>
      <c r="CO1983" s="19">
        <v>1</v>
      </c>
      <c r="CP1983" s="19"/>
      <c r="CQ1983" s="19"/>
      <c r="CR1983" s="19"/>
    </row>
    <row r="1984" spans="1:96" ht="107" customHeight="1">
      <c r="A1984" s="11" cm="1">
        <f t="array" ref="A1984">SUMPRODUCT(--ISNUMBER(SEARCH({"stranding","stranded"},E1984)))</f>
        <v>1</v>
      </c>
      <c r="B1984" s="12">
        <v>2173</v>
      </c>
      <c r="C1984" s="30" t="s">
        <v>4045</v>
      </c>
      <c r="D1984" s="31">
        <v>2013</v>
      </c>
      <c r="E1984" s="15" t="s">
        <v>4046</v>
      </c>
      <c r="F1984" s="15" t="s">
        <v>8098</v>
      </c>
      <c r="G1984" s="15">
        <f t="shared" si="31"/>
        <v>8</v>
      </c>
      <c r="H1984" s="16"/>
      <c r="I1984" s="16"/>
      <c r="J1984" s="16"/>
      <c r="K1984" s="16"/>
      <c r="L1984" s="16"/>
      <c r="M1984" s="16"/>
      <c r="N1984" s="16"/>
      <c r="O1984" s="16"/>
      <c r="P1984" s="17">
        <v>1</v>
      </c>
      <c r="Q1984" s="17"/>
      <c r="R1984" s="17"/>
      <c r="S1984" s="17"/>
      <c r="T1984" s="18"/>
      <c r="U1984" s="18">
        <v>1</v>
      </c>
      <c r="V1984" s="18"/>
      <c r="W1984" s="18"/>
      <c r="X1984" s="19">
        <v>1</v>
      </c>
      <c r="Y1984" s="19"/>
      <c r="Z1984" s="19"/>
      <c r="AA1984" s="19"/>
      <c r="AB1984" s="19"/>
      <c r="AC1984" s="19"/>
      <c r="AD1984" s="19"/>
      <c r="AE1984" s="19"/>
      <c r="AF1984" s="19">
        <v>1</v>
      </c>
      <c r="AG1984" s="19">
        <v>1</v>
      </c>
      <c r="AH1984" s="19"/>
      <c r="AI1984" s="19"/>
      <c r="AJ1984" s="17">
        <v>1</v>
      </c>
      <c r="AK1984" s="17"/>
      <c r="AL1984" s="17"/>
      <c r="AM1984" s="17"/>
      <c r="AN1984" s="17"/>
      <c r="AO1984" s="17"/>
      <c r="AP1984" s="17"/>
      <c r="AQ1984" s="17"/>
      <c r="AR1984" s="20"/>
      <c r="AS1984" s="20"/>
      <c r="AT1984" s="20"/>
      <c r="AU1984" s="20"/>
      <c r="AV1984" s="20"/>
      <c r="AW1984" s="20"/>
      <c r="AX1984" s="20"/>
      <c r="AY1984" s="20"/>
      <c r="AZ1984" s="20"/>
      <c r="BA1984" s="20"/>
      <c r="BB1984" s="20"/>
      <c r="BC1984" s="20"/>
      <c r="BD1984" s="16">
        <v>1</v>
      </c>
      <c r="BE1984" s="16"/>
      <c r="BF1984" s="16"/>
      <c r="BG1984" s="16"/>
      <c r="BH1984" s="16"/>
      <c r="BI1984" s="16"/>
      <c r="BJ1984" s="16"/>
      <c r="BK1984" s="16"/>
      <c r="BL1984" s="16"/>
      <c r="BM1984" s="16"/>
      <c r="BN1984" s="16"/>
      <c r="BO1984" s="16"/>
      <c r="BP1984" s="16"/>
      <c r="BQ1984" s="16"/>
      <c r="BR1984" s="16"/>
      <c r="BS1984" s="16"/>
      <c r="BT1984" s="16"/>
      <c r="BU1984" s="16"/>
      <c r="BV1984" s="16"/>
      <c r="BW1984" s="16"/>
      <c r="BX1984" s="16"/>
      <c r="BY1984" s="16"/>
      <c r="BZ1984" s="16"/>
      <c r="CA1984" s="16"/>
      <c r="CB1984" s="16">
        <v>1</v>
      </c>
      <c r="CC1984" s="16"/>
      <c r="CD1984" s="16"/>
      <c r="CE1984" s="16"/>
      <c r="CF1984" s="16"/>
      <c r="CG1984" s="19"/>
      <c r="CH1984" s="19"/>
      <c r="CI1984" s="19"/>
      <c r="CJ1984" s="19"/>
      <c r="CK1984" s="19"/>
      <c r="CL1984" s="19"/>
      <c r="CM1984" s="19">
        <v>1</v>
      </c>
      <c r="CN1984" s="19"/>
      <c r="CO1984" s="19"/>
      <c r="CP1984" s="19"/>
      <c r="CQ1984" s="19"/>
      <c r="CR1984" s="19"/>
    </row>
    <row r="1985" spans="1:96" ht="107" customHeight="1">
      <c r="A1985" s="11" cm="1">
        <f t="array" ref="A1985">SUMPRODUCT(--ISNUMBER(SEARCH({"stranding","stranded"},E1985)))</f>
        <v>0</v>
      </c>
      <c r="B1985" s="12">
        <v>2174</v>
      </c>
      <c r="C1985" s="28" t="s">
        <v>4047</v>
      </c>
      <c r="D1985" s="29">
        <v>2013</v>
      </c>
      <c r="E1985" s="15" t="s">
        <v>4048</v>
      </c>
      <c r="F1985" s="15" t="s">
        <v>7374</v>
      </c>
      <c r="G1985" s="15">
        <f t="shared" si="31"/>
        <v>4</v>
      </c>
      <c r="H1985" s="16"/>
      <c r="I1985" s="16"/>
      <c r="J1985" s="16"/>
      <c r="K1985" s="16"/>
      <c r="L1985" s="16"/>
      <c r="M1985" s="16"/>
      <c r="N1985" s="16"/>
      <c r="O1985" s="16"/>
      <c r="P1985" s="17">
        <v>1</v>
      </c>
      <c r="Q1985" s="17"/>
      <c r="R1985" s="17"/>
      <c r="S1985" s="17"/>
      <c r="T1985" s="18"/>
      <c r="U1985" s="18"/>
      <c r="V1985" s="18">
        <v>1</v>
      </c>
      <c r="W1985" s="18"/>
      <c r="X1985" s="19"/>
      <c r="Y1985" s="19"/>
      <c r="Z1985" s="19"/>
      <c r="AA1985" s="19"/>
      <c r="AB1985" s="19"/>
      <c r="AC1985" s="19"/>
      <c r="AD1985" s="19"/>
      <c r="AE1985" s="19"/>
      <c r="AF1985" s="19"/>
      <c r="AG1985" s="19"/>
      <c r="AH1985" s="19"/>
      <c r="AI1985" s="19"/>
      <c r="AJ1985" s="17">
        <v>1</v>
      </c>
      <c r="AK1985" s="17"/>
      <c r="AL1985" s="17"/>
      <c r="AM1985" s="17"/>
      <c r="AN1985" s="17"/>
      <c r="AO1985" s="17"/>
      <c r="AP1985" s="17"/>
      <c r="AQ1985" s="17"/>
      <c r="AR1985" s="20"/>
      <c r="AS1985" s="20"/>
      <c r="AT1985" s="20"/>
      <c r="AU1985" s="20"/>
      <c r="AV1985" s="20"/>
      <c r="AW1985" s="20"/>
      <c r="AX1985" s="20"/>
      <c r="AY1985" s="20"/>
      <c r="AZ1985" s="20"/>
      <c r="BA1985" s="20"/>
      <c r="BB1985" s="20"/>
      <c r="BC1985" s="20"/>
      <c r="BD1985" s="16"/>
      <c r="BE1985" s="16"/>
      <c r="BF1985" s="16"/>
      <c r="BG1985" s="16"/>
      <c r="BH1985" s="16"/>
      <c r="BI1985" s="16"/>
      <c r="BJ1985" s="16"/>
      <c r="BK1985" s="16"/>
      <c r="BL1985" s="16"/>
      <c r="BM1985" s="16"/>
      <c r="BN1985" s="16"/>
      <c r="BO1985" s="16"/>
      <c r="BP1985" s="16"/>
      <c r="BQ1985" s="16"/>
      <c r="BR1985" s="16"/>
      <c r="BS1985" s="16"/>
      <c r="BT1985" s="16"/>
      <c r="BU1985" s="16"/>
      <c r="BV1985" s="16"/>
      <c r="BW1985" s="16"/>
      <c r="BX1985" s="16"/>
      <c r="BY1985" s="16"/>
      <c r="BZ1985" s="16"/>
      <c r="CA1985" s="16"/>
      <c r="CB1985" s="16">
        <v>1</v>
      </c>
      <c r="CC1985" s="16"/>
      <c r="CD1985" s="16"/>
      <c r="CE1985" s="16"/>
      <c r="CF1985" s="16"/>
      <c r="CG1985" s="19"/>
      <c r="CH1985" s="19"/>
      <c r="CI1985" s="19"/>
      <c r="CJ1985" s="19"/>
      <c r="CK1985" s="19"/>
      <c r="CL1985" s="19"/>
      <c r="CM1985" s="19">
        <v>1</v>
      </c>
      <c r="CN1985" s="19"/>
      <c r="CO1985" s="19"/>
      <c r="CP1985" s="19"/>
      <c r="CQ1985" s="19"/>
      <c r="CR1985" s="19"/>
    </row>
    <row r="1986" spans="1:96" ht="107" customHeight="1">
      <c r="A1986" s="11" cm="1">
        <f t="array" ref="A1986">SUMPRODUCT(--ISNUMBER(SEARCH({"stranding","stranded"},E1986)))</f>
        <v>1</v>
      </c>
      <c r="B1986" s="12">
        <v>2175</v>
      </c>
      <c r="C1986" s="30" t="s">
        <v>4049</v>
      </c>
      <c r="D1986" s="31">
        <v>2013</v>
      </c>
      <c r="E1986" s="15" t="s">
        <v>4050</v>
      </c>
      <c r="F1986" s="15" t="s">
        <v>8099</v>
      </c>
      <c r="G1986" s="15">
        <f t="shared" si="31"/>
        <v>10</v>
      </c>
      <c r="H1986" s="16"/>
      <c r="I1986" s="16"/>
      <c r="J1986" s="16"/>
      <c r="K1986" s="16"/>
      <c r="L1986" s="16"/>
      <c r="M1986" s="16"/>
      <c r="N1986" s="16"/>
      <c r="O1986" s="16"/>
      <c r="P1986" s="17">
        <v>1</v>
      </c>
      <c r="Q1986" s="17"/>
      <c r="R1986" s="17"/>
      <c r="S1986" s="17"/>
      <c r="T1986" s="18"/>
      <c r="U1986" s="18"/>
      <c r="V1986" s="18">
        <v>1</v>
      </c>
      <c r="W1986" s="18"/>
      <c r="X1986" s="19"/>
      <c r="Y1986" s="19">
        <v>1</v>
      </c>
      <c r="Z1986" s="19"/>
      <c r="AA1986" s="19">
        <v>1</v>
      </c>
      <c r="AB1986" s="19"/>
      <c r="AC1986" s="19"/>
      <c r="AD1986" s="19"/>
      <c r="AE1986" s="19"/>
      <c r="AF1986" s="19"/>
      <c r="AG1986" s="19"/>
      <c r="AH1986" s="19"/>
      <c r="AI1986" s="19"/>
      <c r="AJ1986" s="17"/>
      <c r="AK1986" s="17"/>
      <c r="AL1986" s="17"/>
      <c r="AM1986" s="17"/>
      <c r="AN1986" s="17"/>
      <c r="AO1986" s="17"/>
      <c r="AP1986" s="17"/>
      <c r="AQ1986" s="17"/>
      <c r="AR1986" s="20"/>
      <c r="AS1986" s="20"/>
      <c r="AT1986" s="20"/>
      <c r="AU1986" s="20"/>
      <c r="AV1986" s="20"/>
      <c r="AW1986" s="20"/>
      <c r="AX1986" s="20"/>
      <c r="AY1986" s="20"/>
      <c r="AZ1986" s="20">
        <v>1</v>
      </c>
      <c r="BA1986" s="20"/>
      <c r="BB1986" s="20"/>
      <c r="BC1986" s="20"/>
      <c r="BD1986" s="16">
        <v>1</v>
      </c>
      <c r="BE1986" s="16"/>
      <c r="BF1986" s="16"/>
      <c r="BG1986" s="16"/>
      <c r="BH1986" s="16"/>
      <c r="BI1986" s="16"/>
      <c r="BJ1986" s="16">
        <v>1</v>
      </c>
      <c r="BK1986" s="16">
        <v>1</v>
      </c>
      <c r="BL1986" s="16"/>
      <c r="BM1986" s="16"/>
      <c r="BN1986" s="16"/>
      <c r="BO1986" s="16"/>
      <c r="BP1986" s="16"/>
      <c r="BQ1986" s="16"/>
      <c r="BR1986" s="16"/>
      <c r="BS1986" s="16"/>
      <c r="BT1986" s="16"/>
      <c r="BU1986" s="16"/>
      <c r="BV1986" s="16"/>
      <c r="BW1986" s="16"/>
      <c r="BX1986" s="16"/>
      <c r="BY1986" s="16">
        <v>1</v>
      </c>
      <c r="BZ1986" s="16"/>
      <c r="CA1986" s="16"/>
      <c r="CB1986" s="16">
        <v>1</v>
      </c>
      <c r="CC1986" s="16"/>
      <c r="CD1986" s="16"/>
      <c r="CE1986" s="16"/>
      <c r="CF1986" s="16"/>
      <c r="CG1986" s="19"/>
      <c r="CH1986" s="19"/>
      <c r="CI1986" s="19"/>
      <c r="CJ1986" s="19"/>
      <c r="CK1986" s="19"/>
      <c r="CL1986" s="19"/>
      <c r="CM1986" s="19"/>
      <c r="CN1986" s="19">
        <v>1</v>
      </c>
      <c r="CO1986" s="19"/>
      <c r="CP1986" s="19"/>
      <c r="CQ1986" s="19"/>
      <c r="CR1986" s="19"/>
    </row>
    <row r="1987" spans="1:96" ht="107" customHeight="1">
      <c r="A1987" s="11" cm="1">
        <f t="array" ref="A1987">SUMPRODUCT(--ISNUMBER(SEARCH({"stranding","stranded"},E1987)))</f>
        <v>0</v>
      </c>
      <c r="B1987" s="12">
        <v>2177</v>
      </c>
      <c r="C1987" s="30" t="s">
        <v>4051</v>
      </c>
      <c r="D1987" s="31">
        <v>2013</v>
      </c>
      <c r="E1987" s="15" t="s">
        <v>4052</v>
      </c>
      <c r="F1987" s="15" t="s">
        <v>6238</v>
      </c>
      <c r="G1987" s="15">
        <f t="shared" si="31"/>
        <v>3</v>
      </c>
      <c r="H1987" s="16"/>
      <c r="I1987" s="16"/>
      <c r="J1987" s="16"/>
      <c r="K1987" s="16">
        <v>1</v>
      </c>
      <c r="L1987" s="16"/>
      <c r="M1987" s="16"/>
      <c r="N1987" s="16"/>
      <c r="O1987" s="16"/>
      <c r="P1987" s="17"/>
      <c r="Q1987" s="17"/>
      <c r="R1987" s="17"/>
      <c r="S1987" s="17"/>
      <c r="T1987" s="18"/>
      <c r="U1987" s="18">
        <v>1</v>
      </c>
      <c r="V1987" s="18"/>
      <c r="W1987" s="18"/>
      <c r="X1987" s="19"/>
      <c r="Y1987" s="19">
        <v>1</v>
      </c>
      <c r="Z1987" s="19">
        <v>1</v>
      </c>
      <c r="AA1987" s="19"/>
      <c r="AB1987" s="19"/>
      <c r="AC1987" s="19"/>
      <c r="AD1987" s="19"/>
      <c r="AE1987" s="19"/>
      <c r="AF1987" s="19"/>
      <c r="AG1987" s="19"/>
      <c r="AH1987" s="19"/>
      <c r="AI1987" s="19"/>
      <c r="AJ1987" s="17"/>
      <c r="AK1987" s="17"/>
      <c r="AL1987" s="17"/>
      <c r="AM1987" s="17"/>
      <c r="AN1987" s="17"/>
      <c r="AO1987" s="17"/>
      <c r="AP1987" s="17"/>
      <c r="AQ1987" s="17"/>
      <c r="AR1987" s="20"/>
      <c r="AS1987" s="20"/>
      <c r="AT1987" s="20"/>
      <c r="AU1987" s="20"/>
      <c r="AV1987" s="20"/>
      <c r="AW1987" s="20"/>
      <c r="AX1987" s="20"/>
      <c r="AY1987" s="20"/>
      <c r="AZ1987" s="20"/>
      <c r="BA1987" s="20"/>
      <c r="BB1987" s="20"/>
      <c r="BC1987" s="20"/>
      <c r="BD1987" s="16"/>
      <c r="BE1987" s="16"/>
      <c r="BF1987" s="16"/>
      <c r="BG1987" s="16"/>
      <c r="BH1987" s="16"/>
      <c r="BI1987" s="16"/>
      <c r="BJ1987" s="16"/>
      <c r="BK1987" s="16"/>
      <c r="BL1987" s="16"/>
      <c r="BM1987" s="16"/>
      <c r="BN1987" s="16"/>
      <c r="BO1987" s="16"/>
      <c r="BP1987" s="16"/>
      <c r="BQ1987" s="16"/>
      <c r="BR1987" s="16"/>
      <c r="BS1987" s="16"/>
      <c r="BT1987" s="16"/>
      <c r="BU1987" s="16"/>
      <c r="BV1987" s="16"/>
      <c r="BW1987" s="16"/>
      <c r="BX1987" s="16"/>
      <c r="BY1987" s="16"/>
      <c r="BZ1987" s="16"/>
      <c r="CA1987" s="16"/>
      <c r="CB1987" s="16"/>
      <c r="CC1987" s="16"/>
      <c r="CD1987" s="16"/>
      <c r="CE1987" s="16"/>
      <c r="CF1987" s="16"/>
      <c r="CG1987" s="19"/>
      <c r="CH1987" s="19"/>
      <c r="CI1987" s="19"/>
      <c r="CJ1987" s="19"/>
      <c r="CK1987" s="19"/>
      <c r="CL1987" s="19"/>
      <c r="CM1987" s="19"/>
      <c r="CN1987" s="19"/>
      <c r="CO1987" s="19">
        <v>1</v>
      </c>
      <c r="CP1987" s="19"/>
      <c r="CQ1987" s="19"/>
      <c r="CR1987" s="19"/>
    </row>
    <row r="1988" spans="1:96" ht="107" customHeight="1">
      <c r="A1988" s="11" cm="1">
        <f t="array" ref="A1988">SUMPRODUCT(--ISNUMBER(SEARCH({"stranding","stranded"},E1988)))</f>
        <v>0</v>
      </c>
      <c r="B1988" s="12">
        <v>2178</v>
      </c>
      <c r="C1988" s="28" t="s">
        <v>4053</v>
      </c>
      <c r="D1988" s="29">
        <v>2013</v>
      </c>
      <c r="E1988" s="15" t="s">
        <v>4054</v>
      </c>
      <c r="F1988" s="15" t="s">
        <v>7375</v>
      </c>
      <c r="G1988" s="15">
        <f t="shared" si="31"/>
        <v>8</v>
      </c>
      <c r="H1988" s="16"/>
      <c r="I1988" s="16"/>
      <c r="J1988" s="16"/>
      <c r="K1988" s="16"/>
      <c r="L1988" s="16"/>
      <c r="M1988" s="16"/>
      <c r="N1988" s="16"/>
      <c r="O1988" s="16"/>
      <c r="P1988" s="17"/>
      <c r="Q1988" s="17"/>
      <c r="R1988" s="17"/>
      <c r="S1988" s="17"/>
      <c r="T1988" s="18"/>
      <c r="U1988" s="18">
        <v>1</v>
      </c>
      <c r="V1988" s="18"/>
      <c r="W1988" s="18"/>
      <c r="X1988" s="19">
        <v>1</v>
      </c>
      <c r="Y1988" s="19">
        <v>1</v>
      </c>
      <c r="Z1988" s="19"/>
      <c r="AA1988" s="19"/>
      <c r="AB1988" s="19"/>
      <c r="AC1988" s="19"/>
      <c r="AD1988" s="19"/>
      <c r="AE1988" s="19"/>
      <c r="AF1988" s="19"/>
      <c r="AG1988" s="19"/>
      <c r="AH1988" s="19"/>
      <c r="AI1988" s="19"/>
      <c r="AJ1988" s="17">
        <v>1</v>
      </c>
      <c r="AK1988" s="17"/>
      <c r="AL1988" s="17"/>
      <c r="AM1988" s="17"/>
      <c r="AN1988" s="17"/>
      <c r="AO1988" s="17"/>
      <c r="AP1988" s="17"/>
      <c r="AQ1988" s="17"/>
      <c r="AR1988" s="20"/>
      <c r="AS1988" s="20"/>
      <c r="AT1988" s="20"/>
      <c r="AU1988" s="20"/>
      <c r="AV1988" s="20"/>
      <c r="AW1988" s="20"/>
      <c r="AX1988" s="20">
        <v>1</v>
      </c>
      <c r="AY1988" s="20"/>
      <c r="AZ1988" s="20">
        <v>1</v>
      </c>
      <c r="BA1988" s="20">
        <v>1</v>
      </c>
      <c r="BB1988" s="20"/>
      <c r="BC1988" s="20"/>
      <c r="BD1988" s="16"/>
      <c r="BE1988" s="16"/>
      <c r="BF1988" s="16"/>
      <c r="BG1988" s="16"/>
      <c r="BH1988" s="16"/>
      <c r="BI1988" s="16"/>
      <c r="BJ1988" s="16"/>
      <c r="BK1988" s="16"/>
      <c r="BL1988" s="16"/>
      <c r="BM1988" s="16"/>
      <c r="BN1988" s="16"/>
      <c r="BO1988" s="16"/>
      <c r="BP1988" s="16"/>
      <c r="BQ1988" s="16">
        <v>1</v>
      </c>
      <c r="BR1988" s="16"/>
      <c r="BS1988" s="16"/>
      <c r="BT1988" s="16"/>
      <c r="BU1988" s="16"/>
      <c r="BV1988" s="16"/>
      <c r="BW1988" s="16"/>
      <c r="BX1988" s="16"/>
      <c r="BY1988" s="16"/>
      <c r="BZ1988" s="16"/>
      <c r="CA1988" s="16"/>
      <c r="CB1988" s="16"/>
      <c r="CC1988" s="16"/>
      <c r="CD1988" s="16"/>
      <c r="CE1988" s="16"/>
      <c r="CF1988" s="16"/>
      <c r="CG1988" s="19"/>
      <c r="CH1988" s="19"/>
      <c r="CI1988" s="19"/>
      <c r="CJ1988" s="19"/>
      <c r="CK1988" s="19"/>
      <c r="CL1988" s="19">
        <v>1</v>
      </c>
      <c r="CM1988" s="19"/>
      <c r="CN1988" s="19"/>
      <c r="CO1988" s="19"/>
      <c r="CP1988" s="19"/>
      <c r="CQ1988" s="19"/>
      <c r="CR1988" s="19"/>
    </row>
    <row r="1989" spans="1:96" ht="107" customHeight="1">
      <c r="A1989" s="11" cm="1">
        <f t="array" ref="A1989">SUMPRODUCT(--ISNUMBER(SEARCH({"stranding","stranded"},E1989)))</f>
        <v>0</v>
      </c>
      <c r="B1989" s="12">
        <v>2180</v>
      </c>
      <c r="C1989" s="30" t="s">
        <v>4055</v>
      </c>
      <c r="D1989" s="31">
        <v>2013</v>
      </c>
      <c r="E1989" s="15" t="s">
        <v>4056</v>
      </c>
      <c r="F1989" s="15" t="s">
        <v>7376</v>
      </c>
      <c r="G1989" s="15">
        <f t="shared" si="31"/>
        <v>8</v>
      </c>
      <c r="H1989" s="16"/>
      <c r="I1989" s="16"/>
      <c r="J1989" s="16"/>
      <c r="K1989" s="16"/>
      <c r="L1989" s="16"/>
      <c r="M1989" s="16"/>
      <c r="N1989" s="16"/>
      <c r="O1989" s="16"/>
      <c r="P1989" s="17"/>
      <c r="Q1989" s="17"/>
      <c r="R1989" s="17">
        <v>1</v>
      </c>
      <c r="S1989" s="17"/>
      <c r="T1989" s="18">
        <v>1</v>
      </c>
      <c r="U1989" s="18">
        <v>1</v>
      </c>
      <c r="V1989" s="18"/>
      <c r="W1989" s="18"/>
      <c r="X1989" s="19"/>
      <c r="Y1989" s="19">
        <v>1</v>
      </c>
      <c r="Z1989" s="19"/>
      <c r="AA1989" s="19"/>
      <c r="AB1989" s="19"/>
      <c r="AC1989" s="19"/>
      <c r="AD1989" s="19"/>
      <c r="AE1989" s="19"/>
      <c r="AF1989" s="19"/>
      <c r="AG1989" s="19"/>
      <c r="AH1989" s="19"/>
      <c r="AI1989" s="19"/>
      <c r="AJ1989" s="17">
        <v>1</v>
      </c>
      <c r="AK1989" s="17"/>
      <c r="AL1989" s="17"/>
      <c r="AM1989" s="17"/>
      <c r="AN1989" s="17"/>
      <c r="AO1989" s="17"/>
      <c r="AP1989" s="17"/>
      <c r="AQ1989" s="17"/>
      <c r="AR1989" s="20"/>
      <c r="AS1989" s="20"/>
      <c r="AT1989" s="20"/>
      <c r="AU1989" s="20"/>
      <c r="AV1989" s="20"/>
      <c r="AW1989" s="20"/>
      <c r="AX1989" s="20"/>
      <c r="AY1989" s="20"/>
      <c r="AZ1989" s="20"/>
      <c r="BA1989" s="20"/>
      <c r="BB1989" s="20"/>
      <c r="BC1989" s="20"/>
      <c r="BD1989" s="16"/>
      <c r="BE1989" s="16"/>
      <c r="BF1989" s="16"/>
      <c r="BG1989" s="16"/>
      <c r="BH1989" s="16"/>
      <c r="BI1989" s="16"/>
      <c r="BJ1989" s="16"/>
      <c r="BK1989" s="16"/>
      <c r="BL1989" s="16"/>
      <c r="BM1989" s="16">
        <v>1</v>
      </c>
      <c r="BN1989" s="16"/>
      <c r="BO1989" s="16"/>
      <c r="BP1989" s="16"/>
      <c r="BQ1989" s="16"/>
      <c r="BR1989" s="16"/>
      <c r="BS1989" s="16"/>
      <c r="BT1989" s="16">
        <v>1</v>
      </c>
      <c r="BU1989" s="16"/>
      <c r="BV1989" s="16"/>
      <c r="BW1989" s="16"/>
      <c r="BX1989" s="16"/>
      <c r="BY1989" s="16"/>
      <c r="BZ1989" s="16">
        <v>1</v>
      </c>
      <c r="CA1989" s="16"/>
      <c r="CB1989" s="16"/>
      <c r="CC1989" s="16"/>
      <c r="CD1989" s="16"/>
      <c r="CE1989" s="16"/>
      <c r="CF1989" s="16"/>
      <c r="CG1989" s="19"/>
      <c r="CH1989" s="19"/>
      <c r="CI1989" s="19"/>
      <c r="CJ1989" s="19"/>
      <c r="CK1989" s="19"/>
      <c r="CL1989" s="19"/>
      <c r="CM1989" s="19"/>
      <c r="CN1989" s="19">
        <v>1</v>
      </c>
      <c r="CO1989" s="19"/>
      <c r="CP1989" s="19"/>
      <c r="CQ1989" s="19"/>
      <c r="CR1989" s="19"/>
    </row>
    <row r="1990" spans="1:96" ht="107" customHeight="1">
      <c r="A1990" s="11" cm="1">
        <f t="array" ref="A1990">SUMPRODUCT(--ISNUMBER(SEARCH({"stranding","stranded"},E1990)))</f>
        <v>0</v>
      </c>
      <c r="B1990" s="12">
        <v>2181</v>
      </c>
      <c r="C1990" s="21" t="s">
        <v>4057</v>
      </c>
      <c r="D1990" s="22">
        <v>2014</v>
      </c>
      <c r="E1990" s="15" t="s">
        <v>4058</v>
      </c>
      <c r="F1990" s="15" t="s">
        <v>7377</v>
      </c>
      <c r="G1990" s="15">
        <f t="shared" si="31"/>
        <v>5</v>
      </c>
      <c r="H1990" s="16"/>
      <c r="I1990" s="16"/>
      <c r="J1990" s="16"/>
      <c r="K1990" s="16"/>
      <c r="L1990" s="16"/>
      <c r="M1990" s="16"/>
      <c r="N1990" s="16"/>
      <c r="O1990" s="16"/>
      <c r="P1990" s="17"/>
      <c r="Q1990" s="17"/>
      <c r="R1990" s="17"/>
      <c r="S1990" s="17"/>
      <c r="T1990" s="18"/>
      <c r="U1990" s="18"/>
      <c r="V1990" s="18">
        <v>1</v>
      </c>
      <c r="W1990" s="18"/>
      <c r="X1990" s="19"/>
      <c r="Y1990" s="19"/>
      <c r="Z1990" s="19"/>
      <c r="AA1990" s="19"/>
      <c r="AB1990" s="19"/>
      <c r="AC1990" s="19"/>
      <c r="AD1990" s="19"/>
      <c r="AE1990" s="19"/>
      <c r="AF1990" s="19"/>
      <c r="AG1990" s="19"/>
      <c r="AH1990" s="19"/>
      <c r="AI1990" s="19"/>
      <c r="AJ1990" s="17">
        <v>1</v>
      </c>
      <c r="AK1990" s="17"/>
      <c r="AL1990" s="17"/>
      <c r="AM1990" s="17"/>
      <c r="AN1990" s="17"/>
      <c r="AO1990" s="17"/>
      <c r="AP1990" s="17"/>
      <c r="AQ1990" s="17">
        <v>1</v>
      </c>
      <c r="AR1990" s="20"/>
      <c r="AS1990" s="20">
        <v>1</v>
      </c>
      <c r="AT1990" s="20"/>
      <c r="AU1990" s="20"/>
      <c r="AV1990" s="20"/>
      <c r="AW1990" s="20"/>
      <c r="AX1990" s="20"/>
      <c r="AY1990" s="20"/>
      <c r="AZ1990" s="20"/>
      <c r="BA1990" s="20">
        <v>1</v>
      </c>
      <c r="BB1990" s="20"/>
      <c r="BC1990" s="20"/>
      <c r="BD1990" s="16"/>
      <c r="BE1990" s="16"/>
      <c r="BF1990" s="16"/>
      <c r="BG1990" s="16"/>
      <c r="BH1990" s="16"/>
      <c r="BI1990" s="16"/>
      <c r="BJ1990" s="16"/>
      <c r="BK1990" s="16"/>
      <c r="BL1990" s="16"/>
      <c r="BM1990" s="16"/>
      <c r="BN1990" s="16"/>
      <c r="BO1990" s="16"/>
      <c r="BP1990" s="16"/>
      <c r="BQ1990" s="16"/>
      <c r="BR1990" s="16"/>
      <c r="BS1990" s="16"/>
      <c r="BT1990" s="16"/>
      <c r="BU1990" s="16"/>
      <c r="BV1990" s="16"/>
      <c r="BW1990" s="16"/>
      <c r="BX1990" s="16"/>
      <c r="BY1990" s="16"/>
      <c r="BZ1990" s="16"/>
      <c r="CA1990" s="16"/>
      <c r="CB1990" s="16"/>
      <c r="CC1990" s="16"/>
      <c r="CD1990" s="16"/>
      <c r="CE1990" s="16"/>
      <c r="CF1990" s="16"/>
      <c r="CG1990" s="19"/>
      <c r="CH1990" s="19"/>
      <c r="CI1990" s="19"/>
      <c r="CJ1990" s="19"/>
      <c r="CK1990" s="19"/>
      <c r="CL1990" s="19"/>
      <c r="CM1990" s="19"/>
      <c r="CN1990" s="19"/>
      <c r="CO1990" s="19"/>
      <c r="CP1990" s="19"/>
      <c r="CQ1990" s="19">
        <v>1</v>
      </c>
      <c r="CR1990" s="19"/>
    </row>
    <row r="1991" spans="1:96" ht="107" customHeight="1">
      <c r="A1991" s="11" cm="1">
        <f t="array" ref="A1991">SUMPRODUCT(--ISNUMBER(SEARCH({"stranding","stranded"},E1991)))</f>
        <v>0</v>
      </c>
      <c r="B1991" s="12">
        <v>2182</v>
      </c>
      <c r="C1991" s="13" t="s">
        <v>4059</v>
      </c>
      <c r="D1991" s="14">
        <v>2014</v>
      </c>
      <c r="E1991" s="15" t="s">
        <v>4060</v>
      </c>
      <c r="F1991" s="15" t="s">
        <v>7378</v>
      </c>
      <c r="G1991" s="15">
        <f t="shared" si="31"/>
        <v>11</v>
      </c>
      <c r="H1991" s="16"/>
      <c r="I1991" s="16"/>
      <c r="J1991" s="16"/>
      <c r="K1991" s="16"/>
      <c r="L1991" s="16"/>
      <c r="M1991" s="16"/>
      <c r="N1991" s="16"/>
      <c r="O1991" s="16"/>
      <c r="P1991" s="17">
        <v>1</v>
      </c>
      <c r="Q1991" s="17">
        <v>1</v>
      </c>
      <c r="R1991" s="17">
        <v>1</v>
      </c>
      <c r="S1991" s="17"/>
      <c r="T1991" s="18"/>
      <c r="U1991" s="18">
        <v>1</v>
      </c>
      <c r="V1991" s="18"/>
      <c r="W1991" s="18"/>
      <c r="X1991" s="19"/>
      <c r="Y1991" s="19">
        <v>1</v>
      </c>
      <c r="Z1991" s="19"/>
      <c r="AA1991" s="19"/>
      <c r="AB1991" s="19"/>
      <c r="AC1991" s="19"/>
      <c r="AD1991" s="19"/>
      <c r="AE1991" s="19"/>
      <c r="AF1991" s="19"/>
      <c r="AG1991" s="19"/>
      <c r="AH1991" s="19"/>
      <c r="AI1991" s="19"/>
      <c r="AJ1991" s="17">
        <v>1</v>
      </c>
      <c r="AK1991" s="17"/>
      <c r="AL1991" s="17"/>
      <c r="AM1991" s="17"/>
      <c r="AN1991" s="17">
        <v>1</v>
      </c>
      <c r="AO1991" s="17"/>
      <c r="AP1991" s="17"/>
      <c r="AQ1991" s="17">
        <v>1</v>
      </c>
      <c r="AR1991" s="20"/>
      <c r="AS1991" s="20">
        <v>1</v>
      </c>
      <c r="AT1991" s="20"/>
      <c r="AU1991" s="20"/>
      <c r="AV1991" s="20"/>
      <c r="AW1991" s="20"/>
      <c r="AX1991" s="20"/>
      <c r="AY1991" s="20"/>
      <c r="AZ1991" s="20"/>
      <c r="BA1991" s="20"/>
      <c r="BB1991" s="20"/>
      <c r="BC1991" s="20"/>
      <c r="BD1991" s="16"/>
      <c r="BE1991" s="16"/>
      <c r="BF1991" s="16"/>
      <c r="BG1991" s="16"/>
      <c r="BH1991" s="16"/>
      <c r="BI1991" s="16"/>
      <c r="BJ1991" s="16"/>
      <c r="BK1991" s="16"/>
      <c r="BL1991" s="16"/>
      <c r="BM1991" s="16"/>
      <c r="BN1991" s="16"/>
      <c r="BO1991" s="16"/>
      <c r="BP1991" s="16"/>
      <c r="BQ1991" s="16">
        <v>1</v>
      </c>
      <c r="BR1991" s="16"/>
      <c r="BS1991" s="16"/>
      <c r="BT1991" s="16"/>
      <c r="BU1991" s="16"/>
      <c r="BV1991" s="16"/>
      <c r="BW1991" s="16"/>
      <c r="BX1991" s="16"/>
      <c r="BY1991" s="16">
        <v>1</v>
      </c>
      <c r="BZ1991" s="16"/>
      <c r="CA1991" s="16"/>
      <c r="CB1991" s="16"/>
      <c r="CC1991" s="16"/>
      <c r="CD1991" s="16"/>
      <c r="CE1991" s="16"/>
      <c r="CF1991" s="16"/>
      <c r="CG1991" s="19">
        <v>1</v>
      </c>
      <c r="CH1991" s="19"/>
      <c r="CI1991" s="19"/>
      <c r="CJ1991" s="19"/>
      <c r="CK1991" s="19"/>
      <c r="CL1991" s="19"/>
      <c r="CM1991" s="19"/>
      <c r="CN1991" s="19"/>
      <c r="CO1991" s="19"/>
      <c r="CP1991" s="19"/>
      <c r="CQ1991" s="19"/>
      <c r="CR1991" s="19"/>
    </row>
    <row r="1992" spans="1:96" ht="107" customHeight="1">
      <c r="A1992" s="11" cm="1">
        <f t="array" ref="A1992">SUMPRODUCT(--ISNUMBER(SEARCH({"stranding","stranded"},E1992)))</f>
        <v>0</v>
      </c>
      <c r="B1992" s="12">
        <v>2183</v>
      </c>
      <c r="C1992" s="21" t="s">
        <v>4061</v>
      </c>
      <c r="D1992" s="22">
        <v>2014</v>
      </c>
      <c r="E1992" s="15" t="s">
        <v>4062</v>
      </c>
      <c r="F1992" s="15" t="s">
        <v>8100</v>
      </c>
      <c r="G1992" s="15">
        <f t="shared" si="31"/>
        <v>11</v>
      </c>
      <c r="H1992" s="16"/>
      <c r="I1992" s="16"/>
      <c r="J1992" s="16"/>
      <c r="K1992" s="16"/>
      <c r="L1992" s="16"/>
      <c r="M1992" s="16">
        <v>2</v>
      </c>
      <c r="N1992" s="16"/>
      <c r="O1992" s="16"/>
      <c r="P1992" s="17">
        <v>1</v>
      </c>
      <c r="Q1992" s="17"/>
      <c r="R1992" s="17"/>
      <c r="S1992" s="17"/>
      <c r="T1992" s="18">
        <v>1</v>
      </c>
      <c r="U1992" s="18">
        <v>1</v>
      </c>
      <c r="V1992" s="18"/>
      <c r="W1992" s="18"/>
      <c r="X1992" s="19">
        <v>1</v>
      </c>
      <c r="Y1992" s="19">
        <v>1</v>
      </c>
      <c r="Z1992" s="19"/>
      <c r="AA1992" s="19"/>
      <c r="AB1992" s="19"/>
      <c r="AC1992" s="19"/>
      <c r="AD1992" s="19"/>
      <c r="AE1992" s="19"/>
      <c r="AF1992" s="19"/>
      <c r="AG1992" s="19"/>
      <c r="AH1992" s="19"/>
      <c r="AI1992" s="19"/>
      <c r="AJ1992" s="17">
        <v>1</v>
      </c>
      <c r="AK1992" s="17"/>
      <c r="AL1992" s="17"/>
      <c r="AM1992" s="17"/>
      <c r="AN1992" s="17"/>
      <c r="AO1992" s="17"/>
      <c r="AP1992" s="17"/>
      <c r="AQ1992" s="17"/>
      <c r="AR1992" s="20"/>
      <c r="AS1992" s="20">
        <v>1</v>
      </c>
      <c r="AT1992" s="20"/>
      <c r="AU1992" s="20"/>
      <c r="AV1992" s="20"/>
      <c r="AW1992" s="20"/>
      <c r="AX1992" s="20">
        <v>1</v>
      </c>
      <c r="AY1992" s="20"/>
      <c r="AZ1992" s="20"/>
      <c r="BA1992" s="20"/>
      <c r="BB1992" s="20"/>
      <c r="BC1992" s="20"/>
      <c r="BD1992" s="16">
        <v>1</v>
      </c>
      <c r="BE1992" s="16"/>
      <c r="BF1992" s="16"/>
      <c r="BG1992" s="16"/>
      <c r="BH1992" s="16"/>
      <c r="BI1992" s="16"/>
      <c r="BJ1992" s="16">
        <v>1</v>
      </c>
      <c r="BK1992" s="16"/>
      <c r="BL1992" s="16"/>
      <c r="BM1992" s="16"/>
      <c r="BN1992" s="16"/>
      <c r="BO1992" s="16"/>
      <c r="BP1992" s="16">
        <v>1</v>
      </c>
      <c r="BQ1992" s="16"/>
      <c r="BR1992" s="16"/>
      <c r="BS1992" s="16"/>
      <c r="BT1992" s="16"/>
      <c r="BU1992" s="16"/>
      <c r="BV1992" s="16"/>
      <c r="BW1992" s="16"/>
      <c r="BX1992" s="16"/>
      <c r="BY1992" s="16"/>
      <c r="BZ1992" s="16"/>
      <c r="CA1992" s="16"/>
      <c r="CB1992" s="16"/>
      <c r="CC1992" s="16"/>
      <c r="CD1992" s="16"/>
      <c r="CE1992" s="16"/>
      <c r="CF1992" s="16"/>
      <c r="CG1992" s="19"/>
      <c r="CH1992" s="19"/>
      <c r="CI1992" s="19">
        <v>1</v>
      </c>
      <c r="CJ1992" s="19"/>
      <c r="CK1992" s="19"/>
      <c r="CL1992" s="19"/>
      <c r="CM1992" s="19"/>
      <c r="CN1992" s="19"/>
      <c r="CO1992" s="19"/>
      <c r="CP1992" s="19"/>
      <c r="CQ1992" s="19"/>
      <c r="CR1992" s="19"/>
    </row>
    <row r="1993" spans="1:96" ht="107" customHeight="1">
      <c r="A1993" s="11" cm="1">
        <f t="array" ref="A1993">SUMPRODUCT(--ISNUMBER(SEARCH({"stranding","stranded"},E1993)))</f>
        <v>0</v>
      </c>
      <c r="B1993" s="12">
        <v>2184</v>
      </c>
      <c r="C1993" s="13" t="s">
        <v>4063</v>
      </c>
      <c r="D1993" s="14">
        <v>2014</v>
      </c>
      <c r="E1993" s="15" t="s">
        <v>4064</v>
      </c>
      <c r="F1993" s="15" t="s">
        <v>7379</v>
      </c>
      <c r="G1993" s="15">
        <f t="shared" si="31"/>
        <v>3</v>
      </c>
      <c r="H1993" s="16"/>
      <c r="I1993" s="16"/>
      <c r="J1993" s="16">
        <v>1</v>
      </c>
      <c r="K1993" s="16"/>
      <c r="L1993" s="16"/>
      <c r="M1993" s="16"/>
      <c r="N1993" s="16"/>
      <c r="O1993" s="16"/>
      <c r="P1993" s="17"/>
      <c r="Q1993" s="17"/>
      <c r="R1993" s="17"/>
      <c r="S1993" s="17"/>
      <c r="T1993" s="18"/>
      <c r="U1993" s="18">
        <v>1</v>
      </c>
      <c r="V1993" s="18"/>
      <c r="W1993" s="18"/>
      <c r="X1993" s="19"/>
      <c r="Y1993" s="19"/>
      <c r="Z1993" s="19"/>
      <c r="AA1993" s="19"/>
      <c r="AB1993" s="19"/>
      <c r="AC1993" s="19"/>
      <c r="AD1993" s="19"/>
      <c r="AE1993" s="19"/>
      <c r="AF1993" s="19"/>
      <c r="AG1993" s="19"/>
      <c r="AH1993" s="19"/>
      <c r="AI1993" s="19"/>
      <c r="AJ1993" s="17">
        <v>1</v>
      </c>
      <c r="AK1993" s="17"/>
      <c r="AL1993" s="17"/>
      <c r="AM1993" s="17"/>
      <c r="AN1993" s="17"/>
      <c r="AO1993" s="17"/>
      <c r="AP1993" s="17"/>
      <c r="AQ1993" s="17"/>
      <c r="AR1993" s="20"/>
      <c r="AS1993" s="20"/>
      <c r="AT1993" s="20"/>
      <c r="AU1993" s="20"/>
      <c r="AV1993" s="20">
        <v>1</v>
      </c>
      <c r="AW1993" s="20"/>
      <c r="AX1993" s="20"/>
      <c r="AY1993" s="20"/>
      <c r="AZ1993" s="20"/>
      <c r="BA1993" s="20"/>
      <c r="BB1993" s="20"/>
      <c r="BC1993" s="20"/>
      <c r="BD1993" s="16"/>
      <c r="BE1993" s="16"/>
      <c r="BF1993" s="16"/>
      <c r="BG1993" s="16"/>
      <c r="BH1993" s="16"/>
      <c r="BI1993" s="16"/>
      <c r="BJ1993" s="16"/>
      <c r="BK1993" s="16"/>
      <c r="BL1993" s="16"/>
      <c r="BM1993" s="16"/>
      <c r="BN1993" s="16"/>
      <c r="BO1993" s="16"/>
      <c r="BP1993" s="16"/>
      <c r="BQ1993" s="16"/>
      <c r="BR1993" s="16"/>
      <c r="BS1993" s="16"/>
      <c r="BT1993" s="16"/>
      <c r="BU1993" s="16"/>
      <c r="BV1993" s="16"/>
      <c r="BW1993" s="16"/>
      <c r="BX1993" s="16"/>
      <c r="BY1993" s="16"/>
      <c r="BZ1993" s="16"/>
      <c r="CA1993" s="16"/>
      <c r="CB1993" s="16"/>
      <c r="CC1993" s="16"/>
      <c r="CD1993" s="16"/>
      <c r="CE1993" s="16"/>
      <c r="CF1993" s="16"/>
      <c r="CG1993" s="19"/>
      <c r="CH1993" s="19"/>
      <c r="CI1993" s="19"/>
      <c r="CJ1993" s="19"/>
      <c r="CK1993" s="19"/>
      <c r="CL1993" s="19">
        <v>1</v>
      </c>
      <c r="CM1993" s="19"/>
      <c r="CN1993" s="19"/>
      <c r="CO1993" s="19"/>
      <c r="CP1993" s="19"/>
      <c r="CQ1993" s="19"/>
      <c r="CR1993" s="19"/>
    </row>
    <row r="1994" spans="1:96" ht="107" customHeight="1">
      <c r="A1994" s="11" cm="1">
        <f t="array" ref="A1994">SUMPRODUCT(--ISNUMBER(SEARCH({"stranding","stranded"},E1994)))</f>
        <v>0</v>
      </c>
      <c r="B1994" s="12">
        <v>2185</v>
      </c>
      <c r="C1994" s="21" t="s">
        <v>4065</v>
      </c>
      <c r="D1994" s="22">
        <v>2014</v>
      </c>
      <c r="E1994" s="15" t="s">
        <v>4066</v>
      </c>
      <c r="F1994" s="15" t="s">
        <v>7380</v>
      </c>
      <c r="G1994" s="15">
        <f t="shared" si="31"/>
        <v>9</v>
      </c>
      <c r="H1994" s="16"/>
      <c r="I1994" s="16"/>
      <c r="J1994" s="16"/>
      <c r="K1994" s="16">
        <v>1</v>
      </c>
      <c r="L1994" s="16"/>
      <c r="M1994" s="16"/>
      <c r="N1994" s="16"/>
      <c r="O1994" s="16"/>
      <c r="P1994" s="17"/>
      <c r="Q1994" s="17"/>
      <c r="R1994" s="17">
        <v>1</v>
      </c>
      <c r="S1994" s="17"/>
      <c r="T1994" s="18"/>
      <c r="U1994" s="18">
        <v>1</v>
      </c>
      <c r="V1994" s="18"/>
      <c r="W1994" s="18">
        <v>1</v>
      </c>
      <c r="X1994" s="19"/>
      <c r="Y1994" s="19"/>
      <c r="Z1994" s="19"/>
      <c r="AA1994" s="19"/>
      <c r="AB1994" s="19"/>
      <c r="AC1994" s="19"/>
      <c r="AD1994" s="19"/>
      <c r="AE1994" s="19">
        <v>1</v>
      </c>
      <c r="AF1994" s="19">
        <v>1</v>
      </c>
      <c r="AG1994" s="19"/>
      <c r="AH1994" s="19"/>
      <c r="AI1994" s="19"/>
      <c r="AJ1994" s="17">
        <v>1</v>
      </c>
      <c r="AK1994" s="17"/>
      <c r="AL1994" s="17"/>
      <c r="AM1994" s="17"/>
      <c r="AN1994" s="17"/>
      <c r="AO1994" s="17"/>
      <c r="AP1994" s="17">
        <v>1</v>
      </c>
      <c r="AQ1994" s="17"/>
      <c r="AR1994" s="20"/>
      <c r="AS1994" s="20"/>
      <c r="AT1994" s="20">
        <v>1</v>
      </c>
      <c r="AU1994" s="20"/>
      <c r="AV1994" s="20">
        <v>1</v>
      </c>
      <c r="AW1994" s="20"/>
      <c r="AX1994" s="20"/>
      <c r="AY1994" s="20"/>
      <c r="AZ1994" s="20"/>
      <c r="BA1994" s="20"/>
      <c r="BB1994" s="20"/>
      <c r="BC1994" s="20"/>
      <c r="BD1994" s="16"/>
      <c r="BE1994" s="16"/>
      <c r="BF1994" s="16"/>
      <c r="BG1994" s="16"/>
      <c r="BH1994" s="16"/>
      <c r="BI1994" s="16"/>
      <c r="BJ1994" s="16"/>
      <c r="BK1994" s="16"/>
      <c r="BL1994" s="16"/>
      <c r="BM1994" s="16"/>
      <c r="BN1994" s="16"/>
      <c r="BO1994" s="16"/>
      <c r="BP1994" s="16"/>
      <c r="BQ1994" s="16"/>
      <c r="BR1994" s="16"/>
      <c r="BS1994" s="16"/>
      <c r="BT1994" s="16"/>
      <c r="BU1994" s="16"/>
      <c r="BV1994" s="16"/>
      <c r="BW1994" s="16"/>
      <c r="BX1994" s="16"/>
      <c r="BY1994" s="16"/>
      <c r="BZ1994" s="16"/>
      <c r="CA1994" s="16"/>
      <c r="CB1994" s="16"/>
      <c r="CC1994" s="16"/>
      <c r="CD1994" s="16"/>
      <c r="CE1994" s="16"/>
      <c r="CF1994" s="16"/>
      <c r="CG1994" s="19"/>
      <c r="CH1994" s="19"/>
      <c r="CI1994" s="19"/>
      <c r="CJ1994" s="19">
        <v>1</v>
      </c>
      <c r="CK1994" s="19"/>
      <c r="CL1994" s="19"/>
      <c r="CM1994" s="19"/>
      <c r="CN1994" s="19"/>
      <c r="CO1994" s="19"/>
      <c r="CP1994" s="19"/>
      <c r="CQ1994" s="19"/>
      <c r="CR1994" s="19"/>
    </row>
    <row r="1995" spans="1:96" ht="107" customHeight="1">
      <c r="A1995" s="11" cm="1">
        <f t="array" ref="A1995">SUMPRODUCT(--ISNUMBER(SEARCH({"stranding","stranded"},E1995)))</f>
        <v>0</v>
      </c>
      <c r="B1995" s="12">
        <v>2186</v>
      </c>
      <c r="C1995" s="13" t="s">
        <v>4067</v>
      </c>
      <c r="D1995" s="14">
        <v>2014</v>
      </c>
      <c r="E1995" s="15" t="s">
        <v>4068</v>
      </c>
      <c r="F1995" s="15" t="s">
        <v>6554</v>
      </c>
      <c r="G1995" s="15">
        <f t="shared" si="31"/>
        <v>5</v>
      </c>
      <c r="H1995" s="16"/>
      <c r="I1995" s="16"/>
      <c r="J1995" s="16">
        <v>1</v>
      </c>
      <c r="K1995" s="16"/>
      <c r="L1995" s="16"/>
      <c r="M1995" s="16"/>
      <c r="N1995" s="16"/>
      <c r="O1995" s="16"/>
      <c r="P1995" s="17"/>
      <c r="Q1995" s="17"/>
      <c r="R1995" s="17"/>
      <c r="S1995" s="17"/>
      <c r="T1995" s="18">
        <v>1</v>
      </c>
      <c r="U1995" s="18"/>
      <c r="V1995" s="18"/>
      <c r="W1995" s="18">
        <v>1</v>
      </c>
      <c r="X1995" s="19"/>
      <c r="Y1995" s="19">
        <v>1</v>
      </c>
      <c r="Z1995" s="19">
        <v>1</v>
      </c>
      <c r="AA1995" s="19"/>
      <c r="AB1995" s="19"/>
      <c r="AC1995" s="19"/>
      <c r="AD1995" s="19"/>
      <c r="AE1995" s="19"/>
      <c r="AF1995" s="19"/>
      <c r="AG1995" s="19"/>
      <c r="AH1995" s="19"/>
      <c r="AI1995" s="19"/>
      <c r="AJ1995" s="17"/>
      <c r="AK1995" s="17"/>
      <c r="AL1995" s="17"/>
      <c r="AM1995" s="17"/>
      <c r="AN1995" s="17"/>
      <c r="AO1995" s="17"/>
      <c r="AP1995" s="17"/>
      <c r="AQ1995" s="17"/>
      <c r="AR1995" s="20"/>
      <c r="AS1995" s="20"/>
      <c r="AT1995" s="20"/>
      <c r="AU1995" s="20"/>
      <c r="AV1995" s="20"/>
      <c r="AW1995" s="20"/>
      <c r="AX1995" s="20"/>
      <c r="AY1995" s="20"/>
      <c r="AZ1995" s="20"/>
      <c r="BA1995" s="20"/>
      <c r="BB1995" s="20"/>
      <c r="BC1995" s="20"/>
      <c r="BD1995" s="16"/>
      <c r="BE1995" s="16"/>
      <c r="BF1995" s="16"/>
      <c r="BG1995" s="16"/>
      <c r="BH1995" s="16"/>
      <c r="BI1995" s="16"/>
      <c r="BJ1995" s="16"/>
      <c r="BK1995" s="16"/>
      <c r="BL1995" s="16"/>
      <c r="BM1995" s="16"/>
      <c r="BN1995" s="16"/>
      <c r="BO1995" s="16"/>
      <c r="BP1995" s="16"/>
      <c r="BQ1995" s="16"/>
      <c r="BR1995" s="16"/>
      <c r="BS1995" s="16">
        <v>1</v>
      </c>
      <c r="BT1995" s="16"/>
      <c r="BU1995" s="16"/>
      <c r="BV1995" s="16"/>
      <c r="BW1995" s="16"/>
      <c r="BX1995" s="16"/>
      <c r="BY1995" s="16"/>
      <c r="BZ1995" s="16"/>
      <c r="CA1995" s="16"/>
      <c r="CB1995" s="16"/>
      <c r="CC1995" s="16"/>
      <c r="CD1995" s="16"/>
      <c r="CE1995" s="16"/>
      <c r="CF1995" s="16"/>
      <c r="CG1995" s="19"/>
      <c r="CH1995" s="19"/>
      <c r="CI1995" s="19"/>
      <c r="CJ1995" s="19"/>
      <c r="CK1995" s="19">
        <v>1</v>
      </c>
      <c r="CL1995" s="19"/>
      <c r="CM1995" s="19"/>
      <c r="CN1995" s="19"/>
      <c r="CO1995" s="19"/>
      <c r="CP1995" s="19"/>
      <c r="CQ1995" s="19"/>
      <c r="CR1995" s="19"/>
    </row>
    <row r="1996" spans="1:96" ht="107" customHeight="1">
      <c r="A1996" s="11" cm="1">
        <f t="array" ref="A1996">SUMPRODUCT(--ISNUMBER(SEARCH({"stranding","stranded"},E1996)))</f>
        <v>0</v>
      </c>
      <c r="B1996" s="12">
        <v>2187</v>
      </c>
      <c r="C1996" s="21" t="s">
        <v>4069</v>
      </c>
      <c r="D1996" s="22">
        <v>2014</v>
      </c>
      <c r="E1996" s="15" t="s">
        <v>4070</v>
      </c>
      <c r="F1996" s="15" t="s">
        <v>18</v>
      </c>
      <c r="G1996" s="15">
        <f t="shared" si="31"/>
        <v>1</v>
      </c>
      <c r="H1996" s="16"/>
      <c r="I1996" s="16"/>
      <c r="J1996" s="16"/>
      <c r="K1996" s="16">
        <v>1</v>
      </c>
      <c r="L1996" s="16"/>
      <c r="M1996" s="16"/>
      <c r="N1996" s="16"/>
      <c r="O1996" s="16"/>
      <c r="P1996" s="17"/>
      <c r="Q1996" s="17"/>
      <c r="R1996" s="17"/>
      <c r="S1996" s="17"/>
      <c r="T1996" s="18"/>
      <c r="U1996" s="18">
        <v>1</v>
      </c>
      <c r="V1996" s="18"/>
      <c r="W1996" s="18"/>
      <c r="X1996" s="19"/>
      <c r="Y1996" s="19"/>
      <c r="Z1996" s="19"/>
      <c r="AA1996" s="19"/>
      <c r="AB1996" s="19"/>
      <c r="AC1996" s="19"/>
      <c r="AD1996" s="19"/>
      <c r="AE1996" s="19"/>
      <c r="AF1996" s="19"/>
      <c r="AG1996" s="19"/>
      <c r="AH1996" s="19"/>
      <c r="AI1996" s="19"/>
      <c r="AJ1996" s="17"/>
      <c r="AK1996" s="17"/>
      <c r="AL1996" s="17"/>
      <c r="AM1996" s="17"/>
      <c r="AN1996" s="17"/>
      <c r="AO1996" s="17"/>
      <c r="AP1996" s="17"/>
      <c r="AQ1996" s="17"/>
      <c r="AR1996" s="20"/>
      <c r="AS1996" s="20"/>
      <c r="AT1996" s="20"/>
      <c r="AU1996" s="20"/>
      <c r="AV1996" s="20"/>
      <c r="AW1996" s="20"/>
      <c r="AX1996" s="20"/>
      <c r="AY1996" s="20"/>
      <c r="AZ1996" s="20"/>
      <c r="BA1996" s="20"/>
      <c r="BB1996" s="20"/>
      <c r="BC1996" s="20"/>
      <c r="BD1996" s="16"/>
      <c r="BE1996" s="16"/>
      <c r="BF1996" s="16"/>
      <c r="BG1996" s="16"/>
      <c r="BH1996" s="16"/>
      <c r="BI1996" s="16"/>
      <c r="BJ1996" s="16"/>
      <c r="BK1996" s="16"/>
      <c r="BL1996" s="16"/>
      <c r="BM1996" s="16"/>
      <c r="BN1996" s="16"/>
      <c r="BO1996" s="16"/>
      <c r="BP1996" s="16"/>
      <c r="BQ1996" s="16"/>
      <c r="BR1996" s="16"/>
      <c r="BS1996" s="16"/>
      <c r="BT1996" s="16"/>
      <c r="BU1996" s="16"/>
      <c r="BV1996" s="16"/>
      <c r="BW1996" s="16"/>
      <c r="BX1996" s="16"/>
      <c r="BY1996" s="16"/>
      <c r="BZ1996" s="16"/>
      <c r="CA1996" s="16"/>
      <c r="CB1996" s="16"/>
      <c r="CC1996" s="16"/>
      <c r="CD1996" s="16"/>
      <c r="CE1996" s="16"/>
      <c r="CF1996" s="16"/>
      <c r="CG1996" s="19"/>
      <c r="CH1996" s="19"/>
      <c r="CI1996" s="19">
        <v>1</v>
      </c>
      <c r="CJ1996" s="19"/>
      <c r="CK1996" s="19"/>
      <c r="CL1996" s="19"/>
      <c r="CM1996" s="19"/>
      <c r="CN1996" s="19"/>
      <c r="CO1996" s="19"/>
      <c r="CP1996" s="19"/>
      <c r="CQ1996" s="19"/>
      <c r="CR1996" s="19"/>
    </row>
    <row r="1997" spans="1:96" ht="107" customHeight="1">
      <c r="A1997" s="11" cm="1">
        <f t="array" ref="A1997">SUMPRODUCT(--ISNUMBER(SEARCH({"stranding","stranded"},E1997)))</f>
        <v>0</v>
      </c>
      <c r="B1997" s="12">
        <v>2188</v>
      </c>
      <c r="C1997" s="13" t="s">
        <v>4071</v>
      </c>
      <c r="D1997" s="14">
        <v>2014</v>
      </c>
      <c r="E1997" s="23" t="s">
        <v>4072</v>
      </c>
      <c r="F1997" s="23" t="s">
        <v>8101</v>
      </c>
      <c r="G1997" s="15">
        <f t="shared" si="31"/>
        <v>10</v>
      </c>
      <c r="H1997" s="16"/>
      <c r="I1997" s="16"/>
      <c r="J1997" s="16">
        <v>1</v>
      </c>
      <c r="K1997" s="16">
        <v>1</v>
      </c>
      <c r="L1997" s="16"/>
      <c r="M1997" s="16"/>
      <c r="N1997" s="16"/>
      <c r="O1997" s="16"/>
      <c r="P1997" s="17"/>
      <c r="Q1997" s="17">
        <v>1</v>
      </c>
      <c r="R1997" s="17"/>
      <c r="S1997" s="17"/>
      <c r="T1997" s="18"/>
      <c r="U1997" s="18">
        <v>1</v>
      </c>
      <c r="V1997" s="18"/>
      <c r="W1997" s="18">
        <v>1</v>
      </c>
      <c r="X1997" s="19"/>
      <c r="Y1997" s="19">
        <v>1</v>
      </c>
      <c r="Z1997" s="19">
        <v>1</v>
      </c>
      <c r="AA1997" s="19"/>
      <c r="AB1997" s="19"/>
      <c r="AC1997" s="19"/>
      <c r="AD1997" s="19"/>
      <c r="AE1997" s="19"/>
      <c r="AF1997" s="19"/>
      <c r="AG1997" s="19"/>
      <c r="AH1997" s="19"/>
      <c r="AI1997" s="19"/>
      <c r="AJ1997" s="17"/>
      <c r="AK1997" s="17"/>
      <c r="AL1997" s="17"/>
      <c r="AM1997" s="17"/>
      <c r="AN1997" s="17"/>
      <c r="AO1997" s="17"/>
      <c r="AP1997" s="17"/>
      <c r="AQ1997" s="17"/>
      <c r="AR1997" s="20"/>
      <c r="AS1997" s="20"/>
      <c r="AT1997" s="20"/>
      <c r="AU1997" s="20"/>
      <c r="AV1997" s="20"/>
      <c r="AW1997" s="20"/>
      <c r="AX1997" s="20"/>
      <c r="AY1997" s="20"/>
      <c r="AZ1997" s="20"/>
      <c r="BA1997" s="20"/>
      <c r="BB1997" s="20"/>
      <c r="BC1997" s="20"/>
      <c r="BD1997" s="16">
        <v>1</v>
      </c>
      <c r="BE1997" s="16"/>
      <c r="BF1997" s="16"/>
      <c r="BG1997" s="16"/>
      <c r="BH1997" s="16"/>
      <c r="BI1997" s="16"/>
      <c r="BJ1997" s="16"/>
      <c r="BK1997" s="16"/>
      <c r="BL1997" s="16"/>
      <c r="BM1997" s="16"/>
      <c r="BN1997" s="16"/>
      <c r="BO1997" s="16">
        <v>1</v>
      </c>
      <c r="BP1997" s="16"/>
      <c r="BQ1997" s="16"/>
      <c r="BR1997" s="16"/>
      <c r="BS1997" s="16"/>
      <c r="BT1997" s="16"/>
      <c r="BU1997" s="16"/>
      <c r="BV1997" s="16"/>
      <c r="BW1997" s="16"/>
      <c r="BX1997" s="16"/>
      <c r="BY1997" s="16"/>
      <c r="BZ1997" s="16">
        <v>1</v>
      </c>
      <c r="CA1997" s="16">
        <v>1</v>
      </c>
      <c r="CB1997" s="16"/>
      <c r="CC1997" s="16">
        <v>1</v>
      </c>
      <c r="CD1997" s="16"/>
      <c r="CE1997" s="16"/>
      <c r="CF1997" s="16"/>
      <c r="CG1997" s="19"/>
      <c r="CH1997" s="19"/>
      <c r="CI1997" s="19"/>
      <c r="CJ1997" s="19"/>
      <c r="CK1997" s="19"/>
      <c r="CL1997" s="19"/>
      <c r="CM1997" s="19"/>
      <c r="CN1997" s="19">
        <v>1</v>
      </c>
      <c r="CO1997" s="19"/>
      <c r="CP1997" s="19"/>
      <c r="CQ1997" s="19"/>
      <c r="CR1997" s="19"/>
    </row>
    <row r="1998" spans="1:96" ht="107" customHeight="1">
      <c r="A1998" s="11" cm="1">
        <f t="array" ref="A1998">SUMPRODUCT(--ISNUMBER(SEARCH({"stranding","stranded"},E1998)))</f>
        <v>0</v>
      </c>
      <c r="B1998" s="12">
        <v>2189</v>
      </c>
      <c r="C1998" s="21" t="s">
        <v>4073</v>
      </c>
      <c r="D1998" s="22">
        <v>2014</v>
      </c>
      <c r="E1998" s="23" t="s">
        <v>4074</v>
      </c>
      <c r="F1998" s="23" t="s">
        <v>6029</v>
      </c>
      <c r="G1998" s="15">
        <f t="shared" si="31"/>
        <v>3</v>
      </c>
      <c r="H1998" s="16"/>
      <c r="I1998" s="16">
        <v>1</v>
      </c>
      <c r="J1998" s="16"/>
      <c r="K1998" s="16"/>
      <c r="L1998" s="16"/>
      <c r="M1998" s="16"/>
      <c r="N1998" s="16"/>
      <c r="O1998" s="16"/>
      <c r="P1998" s="17"/>
      <c r="Q1998" s="17"/>
      <c r="R1998" s="17"/>
      <c r="S1998" s="17"/>
      <c r="T1998" s="18"/>
      <c r="U1998" s="18">
        <v>1</v>
      </c>
      <c r="V1998" s="18"/>
      <c r="W1998" s="18"/>
      <c r="X1998" s="19"/>
      <c r="Y1998" s="19">
        <v>1</v>
      </c>
      <c r="Z1998" s="19"/>
      <c r="AA1998" s="19">
        <v>1</v>
      </c>
      <c r="AB1998" s="19"/>
      <c r="AC1998" s="19"/>
      <c r="AD1998" s="19"/>
      <c r="AE1998" s="19"/>
      <c r="AF1998" s="19"/>
      <c r="AG1998" s="19"/>
      <c r="AH1998" s="19"/>
      <c r="AI1998" s="19"/>
      <c r="AJ1998" s="17"/>
      <c r="AK1998" s="17"/>
      <c r="AL1998" s="17"/>
      <c r="AM1998" s="17"/>
      <c r="AN1998" s="17"/>
      <c r="AO1998" s="17"/>
      <c r="AP1998" s="17"/>
      <c r="AQ1998" s="17"/>
      <c r="AR1998" s="20"/>
      <c r="AS1998" s="20"/>
      <c r="AT1998" s="20"/>
      <c r="AU1998" s="20"/>
      <c r="AV1998" s="20"/>
      <c r="AW1998" s="20"/>
      <c r="AX1998" s="20"/>
      <c r="AY1998" s="20"/>
      <c r="AZ1998" s="20"/>
      <c r="BA1998" s="20"/>
      <c r="BB1998" s="20"/>
      <c r="BC1998" s="20"/>
      <c r="BD1998" s="16"/>
      <c r="BE1998" s="16"/>
      <c r="BF1998" s="16"/>
      <c r="BG1998" s="16"/>
      <c r="BH1998" s="16"/>
      <c r="BI1998" s="16"/>
      <c r="BJ1998" s="16"/>
      <c r="BK1998" s="16"/>
      <c r="BL1998" s="16"/>
      <c r="BM1998" s="16"/>
      <c r="BN1998" s="16"/>
      <c r="BO1998" s="16"/>
      <c r="BP1998" s="16"/>
      <c r="BQ1998" s="16"/>
      <c r="BR1998" s="16"/>
      <c r="BS1998" s="16"/>
      <c r="BT1998" s="16"/>
      <c r="BU1998" s="16"/>
      <c r="BV1998" s="16"/>
      <c r="BW1998" s="16"/>
      <c r="BX1998" s="16"/>
      <c r="BY1998" s="16"/>
      <c r="BZ1998" s="16"/>
      <c r="CA1998" s="16"/>
      <c r="CB1998" s="16"/>
      <c r="CC1998" s="16"/>
      <c r="CD1998" s="16"/>
      <c r="CE1998" s="16"/>
      <c r="CF1998" s="16"/>
      <c r="CG1998" s="19"/>
      <c r="CH1998" s="19"/>
      <c r="CI1998" s="19">
        <v>1</v>
      </c>
      <c r="CJ1998" s="19"/>
      <c r="CK1998" s="19"/>
      <c r="CL1998" s="19"/>
      <c r="CM1998" s="19"/>
      <c r="CN1998" s="19"/>
      <c r="CO1998" s="19"/>
      <c r="CP1998" s="19"/>
      <c r="CQ1998" s="19"/>
      <c r="CR1998" s="19"/>
    </row>
    <row r="1999" spans="1:96" ht="107" customHeight="1">
      <c r="A1999" s="11" cm="1">
        <f t="array" ref="A1999">SUMPRODUCT(--ISNUMBER(SEARCH({"stranding","stranded"},E1999)))</f>
        <v>0</v>
      </c>
      <c r="B1999" s="12">
        <v>2190</v>
      </c>
      <c r="C1999" s="13" t="s">
        <v>4075</v>
      </c>
      <c r="D1999" s="14">
        <v>2014</v>
      </c>
      <c r="E1999" s="15" t="s">
        <v>4076</v>
      </c>
      <c r="F1999" s="15" t="s">
        <v>7381</v>
      </c>
      <c r="G1999" s="15">
        <f t="shared" si="31"/>
        <v>6</v>
      </c>
      <c r="H1999" s="16"/>
      <c r="I1999" s="16"/>
      <c r="J1999" s="16">
        <v>1</v>
      </c>
      <c r="K1999" s="16"/>
      <c r="L1999" s="16"/>
      <c r="M1999" s="16"/>
      <c r="N1999" s="16"/>
      <c r="O1999" s="16"/>
      <c r="P1999" s="17">
        <v>1</v>
      </c>
      <c r="Q1999" s="17"/>
      <c r="R1999" s="17"/>
      <c r="S1999" s="17"/>
      <c r="T1999" s="18"/>
      <c r="U1999" s="18">
        <v>1</v>
      </c>
      <c r="V1999" s="18"/>
      <c r="W1999" s="18"/>
      <c r="X1999" s="19">
        <v>1</v>
      </c>
      <c r="Y1999" s="19">
        <v>1</v>
      </c>
      <c r="Z1999" s="19"/>
      <c r="AA1999" s="19">
        <v>1</v>
      </c>
      <c r="AB1999" s="19"/>
      <c r="AC1999" s="19"/>
      <c r="AD1999" s="19"/>
      <c r="AE1999" s="19"/>
      <c r="AF1999" s="19"/>
      <c r="AG1999" s="19"/>
      <c r="AH1999" s="19"/>
      <c r="AI1999" s="19"/>
      <c r="AJ1999" s="17"/>
      <c r="AK1999" s="17"/>
      <c r="AL1999" s="17"/>
      <c r="AM1999" s="17"/>
      <c r="AN1999" s="17"/>
      <c r="AO1999" s="17"/>
      <c r="AP1999" s="17"/>
      <c r="AQ1999" s="17"/>
      <c r="AR1999" s="20"/>
      <c r="AS1999" s="20"/>
      <c r="AT1999" s="20"/>
      <c r="AU1999" s="20"/>
      <c r="AV1999" s="20"/>
      <c r="AW1999" s="20"/>
      <c r="AX1999" s="20"/>
      <c r="AY1999" s="20"/>
      <c r="AZ1999" s="20"/>
      <c r="BA1999" s="20"/>
      <c r="BB1999" s="20"/>
      <c r="BC1999" s="20"/>
      <c r="BD1999" s="16"/>
      <c r="BE1999" s="16"/>
      <c r="BF1999" s="16"/>
      <c r="BG1999" s="16"/>
      <c r="BH1999" s="16"/>
      <c r="BI1999" s="16"/>
      <c r="BJ1999" s="16"/>
      <c r="BK1999" s="16"/>
      <c r="BL1999" s="16"/>
      <c r="BM1999" s="16"/>
      <c r="BN1999" s="16"/>
      <c r="BO1999" s="16"/>
      <c r="BP1999" s="16"/>
      <c r="BQ1999" s="16"/>
      <c r="BR1999" s="16"/>
      <c r="BS1999" s="16"/>
      <c r="BT1999" s="16"/>
      <c r="BU1999" s="16"/>
      <c r="BV1999" s="16"/>
      <c r="BW1999" s="16"/>
      <c r="BX1999" s="16"/>
      <c r="BY1999" s="16"/>
      <c r="BZ1999" s="16"/>
      <c r="CA1999" s="16"/>
      <c r="CB1999" s="16"/>
      <c r="CC1999" s="16"/>
      <c r="CD1999" s="16"/>
      <c r="CE1999" s="16">
        <v>1</v>
      </c>
      <c r="CF1999" s="16"/>
      <c r="CG1999" s="19"/>
      <c r="CH1999" s="19"/>
      <c r="CI1999" s="19"/>
      <c r="CJ1999" s="19"/>
      <c r="CK1999" s="19"/>
      <c r="CL1999" s="19"/>
      <c r="CM1999" s="19">
        <v>1</v>
      </c>
      <c r="CN1999" s="19"/>
      <c r="CO1999" s="19"/>
      <c r="CP1999" s="19"/>
      <c r="CQ1999" s="19"/>
      <c r="CR1999" s="19"/>
    </row>
    <row r="2000" spans="1:96" ht="107" customHeight="1">
      <c r="A2000" s="11" cm="1">
        <f t="array" ref="A2000">SUMPRODUCT(--ISNUMBER(SEARCH({"stranding","stranded"},E2000)))</f>
        <v>0</v>
      </c>
      <c r="B2000" s="12">
        <v>2191</v>
      </c>
      <c r="C2000" s="21" t="s">
        <v>4077</v>
      </c>
      <c r="D2000" s="22">
        <v>2014</v>
      </c>
      <c r="E2000" s="15" t="s">
        <v>4078</v>
      </c>
      <c r="F2000" s="15" t="s">
        <v>6045</v>
      </c>
      <c r="G2000" s="15">
        <f t="shared" si="31"/>
        <v>3</v>
      </c>
      <c r="H2000" s="16"/>
      <c r="I2000" s="16"/>
      <c r="J2000" s="16"/>
      <c r="K2000" s="16"/>
      <c r="L2000" s="16">
        <v>1</v>
      </c>
      <c r="M2000" s="16"/>
      <c r="N2000" s="16"/>
      <c r="O2000" s="16"/>
      <c r="P2000" s="17"/>
      <c r="Q2000" s="17"/>
      <c r="R2000" s="17"/>
      <c r="S2000" s="17"/>
      <c r="T2000" s="18"/>
      <c r="U2000" s="18">
        <v>1</v>
      </c>
      <c r="V2000" s="18"/>
      <c r="W2000" s="18"/>
      <c r="X2000" s="19"/>
      <c r="Y2000" s="19"/>
      <c r="Z2000" s="19"/>
      <c r="AA2000" s="19"/>
      <c r="AB2000" s="19"/>
      <c r="AC2000" s="19"/>
      <c r="AD2000" s="19"/>
      <c r="AE2000" s="19">
        <v>1</v>
      </c>
      <c r="AF2000" s="19"/>
      <c r="AG2000" s="19"/>
      <c r="AH2000" s="19">
        <v>1</v>
      </c>
      <c r="AI2000" s="19"/>
      <c r="AJ2000" s="17"/>
      <c r="AK2000" s="17"/>
      <c r="AL2000" s="17"/>
      <c r="AM2000" s="17"/>
      <c r="AN2000" s="17"/>
      <c r="AO2000" s="17"/>
      <c r="AP2000" s="17"/>
      <c r="AQ2000" s="17"/>
      <c r="AR2000" s="20"/>
      <c r="AS2000" s="20"/>
      <c r="AT2000" s="20"/>
      <c r="AU2000" s="20"/>
      <c r="AV2000" s="20"/>
      <c r="AW2000" s="20"/>
      <c r="AX2000" s="20"/>
      <c r="AY2000" s="20"/>
      <c r="AZ2000" s="20"/>
      <c r="BA2000" s="20"/>
      <c r="BB2000" s="20"/>
      <c r="BC2000" s="20"/>
      <c r="BD2000" s="16"/>
      <c r="BE2000" s="16"/>
      <c r="BF2000" s="16"/>
      <c r="BG2000" s="16"/>
      <c r="BH2000" s="16"/>
      <c r="BI2000" s="16"/>
      <c r="BJ2000" s="16"/>
      <c r="BK2000" s="16"/>
      <c r="BL2000" s="16"/>
      <c r="BM2000" s="16"/>
      <c r="BN2000" s="16"/>
      <c r="BO2000" s="16"/>
      <c r="BP2000" s="16"/>
      <c r="BQ2000" s="16"/>
      <c r="BR2000" s="16"/>
      <c r="BS2000" s="16"/>
      <c r="BT2000" s="16"/>
      <c r="BU2000" s="16"/>
      <c r="BV2000" s="16"/>
      <c r="BW2000" s="16"/>
      <c r="BX2000" s="16"/>
      <c r="BY2000" s="16"/>
      <c r="BZ2000" s="16"/>
      <c r="CA2000" s="16"/>
      <c r="CB2000" s="16"/>
      <c r="CC2000" s="16"/>
      <c r="CD2000" s="16"/>
      <c r="CE2000" s="16"/>
      <c r="CF2000" s="16"/>
      <c r="CG2000" s="19"/>
      <c r="CH2000" s="19"/>
      <c r="CI2000" s="19"/>
      <c r="CJ2000" s="19"/>
      <c r="CK2000" s="19">
        <v>1</v>
      </c>
      <c r="CL2000" s="19"/>
      <c r="CM2000" s="19"/>
      <c r="CN2000" s="19"/>
      <c r="CO2000" s="19"/>
      <c r="CP2000" s="19"/>
      <c r="CQ2000" s="19"/>
      <c r="CR2000" s="19"/>
    </row>
    <row r="2001" spans="1:96" ht="107" customHeight="1">
      <c r="A2001" s="11" cm="1">
        <f t="array" ref="A2001">SUMPRODUCT(--ISNUMBER(SEARCH({"stranding","stranded"},E2001)))</f>
        <v>0</v>
      </c>
      <c r="B2001" s="12">
        <v>2192</v>
      </c>
      <c r="C2001" s="13" t="s">
        <v>4079</v>
      </c>
      <c r="D2001" s="14">
        <v>2014</v>
      </c>
      <c r="E2001" s="15" t="s">
        <v>4080</v>
      </c>
      <c r="F2001" s="15" t="s">
        <v>7382</v>
      </c>
      <c r="G2001" s="15">
        <f t="shared" si="31"/>
        <v>5</v>
      </c>
      <c r="H2001" s="16"/>
      <c r="I2001" s="16"/>
      <c r="J2001" s="16"/>
      <c r="K2001" s="16"/>
      <c r="L2001" s="16"/>
      <c r="M2001" s="16"/>
      <c r="N2001" s="16"/>
      <c r="O2001" s="16"/>
      <c r="P2001" s="17"/>
      <c r="Q2001" s="17"/>
      <c r="R2001" s="17"/>
      <c r="S2001" s="17">
        <v>1</v>
      </c>
      <c r="T2001" s="18"/>
      <c r="U2001" s="18">
        <v>1</v>
      </c>
      <c r="V2001" s="18"/>
      <c r="W2001" s="18">
        <v>1</v>
      </c>
      <c r="X2001" s="19"/>
      <c r="Y2001" s="19">
        <v>1</v>
      </c>
      <c r="Z2001" s="19">
        <v>1</v>
      </c>
      <c r="AA2001" s="19"/>
      <c r="AB2001" s="19"/>
      <c r="AC2001" s="19"/>
      <c r="AD2001" s="19"/>
      <c r="AE2001" s="19"/>
      <c r="AF2001" s="19"/>
      <c r="AG2001" s="19"/>
      <c r="AH2001" s="19"/>
      <c r="AI2001" s="19"/>
      <c r="AJ2001" s="17"/>
      <c r="AK2001" s="17"/>
      <c r="AL2001" s="17"/>
      <c r="AM2001" s="17"/>
      <c r="AN2001" s="17"/>
      <c r="AO2001" s="17"/>
      <c r="AP2001" s="17"/>
      <c r="AQ2001" s="17"/>
      <c r="AR2001" s="20"/>
      <c r="AS2001" s="20"/>
      <c r="AT2001" s="20"/>
      <c r="AU2001" s="20"/>
      <c r="AV2001" s="20"/>
      <c r="AW2001" s="20"/>
      <c r="AX2001" s="20"/>
      <c r="AY2001" s="20"/>
      <c r="AZ2001" s="20"/>
      <c r="BA2001" s="20"/>
      <c r="BB2001" s="20"/>
      <c r="BC2001" s="20"/>
      <c r="BD2001" s="16"/>
      <c r="BE2001" s="16"/>
      <c r="BF2001" s="16"/>
      <c r="BG2001" s="16"/>
      <c r="BH2001" s="16"/>
      <c r="BI2001" s="16"/>
      <c r="BJ2001" s="16"/>
      <c r="BK2001" s="16"/>
      <c r="BL2001" s="16"/>
      <c r="BM2001" s="16"/>
      <c r="BN2001" s="16"/>
      <c r="BO2001" s="16"/>
      <c r="BP2001" s="16"/>
      <c r="BQ2001" s="16"/>
      <c r="BR2001" s="16"/>
      <c r="BS2001" s="16"/>
      <c r="BT2001" s="16"/>
      <c r="BU2001" s="16"/>
      <c r="BV2001" s="16"/>
      <c r="BW2001" s="16"/>
      <c r="BX2001" s="16"/>
      <c r="BY2001" s="16"/>
      <c r="BZ2001" s="16"/>
      <c r="CA2001" s="16"/>
      <c r="CB2001" s="16"/>
      <c r="CC2001" s="16"/>
      <c r="CD2001" s="16"/>
      <c r="CE2001" s="16"/>
      <c r="CF2001" s="16"/>
      <c r="CG2001" s="19"/>
      <c r="CH2001" s="19"/>
      <c r="CI2001" s="19"/>
      <c r="CJ2001" s="19"/>
      <c r="CK2001" s="19"/>
      <c r="CL2001" s="19"/>
      <c r="CM2001" s="19"/>
      <c r="CN2001" s="19"/>
      <c r="CO2001" s="19">
        <v>1</v>
      </c>
      <c r="CP2001" s="19"/>
      <c r="CQ2001" s="19"/>
      <c r="CR2001" s="19"/>
    </row>
    <row r="2002" spans="1:96" ht="107" customHeight="1">
      <c r="A2002" s="11" cm="1">
        <f t="array" ref="A2002">SUMPRODUCT(--ISNUMBER(SEARCH({"stranding","stranded"},E2002)))</f>
        <v>0</v>
      </c>
      <c r="B2002" s="12">
        <v>2193</v>
      </c>
      <c r="C2002" s="21" t="s">
        <v>4081</v>
      </c>
      <c r="D2002" s="22">
        <v>2014</v>
      </c>
      <c r="E2002" s="15" t="s">
        <v>4082</v>
      </c>
      <c r="F2002" s="15" t="s">
        <v>6039</v>
      </c>
      <c r="G2002" s="15">
        <f t="shared" si="31"/>
        <v>4</v>
      </c>
      <c r="H2002" s="16"/>
      <c r="I2002" s="16"/>
      <c r="J2002" s="16"/>
      <c r="K2002" s="16"/>
      <c r="L2002" s="16"/>
      <c r="M2002" s="16"/>
      <c r="N2002" s="16"/>
      <c r="O2002" s="16"/>
      <c r="P2002" s="17"/>
      <c r="Q2002" s="17"/>
      <c r="R2002" s="17"/>
      <c r="S2002" s="17"/>
      <c r="T2002" s="18"/>
      <c r="U2002" s="18"/>
      <c r="V2002" s="18">
        <v>1</v>
      </c>
      <c r="W2002" s="18"/>
      <c r="X2002" s="19"/>
      <c r="Y2002" s="19">
        <v>1</v>
      </c>
      <c r="Z2002" s="19"/>
      <c r="AA2002" s="19">
        <v>1</v>
      </c>
      <c r="AB2002" s="19"/>
      <c r="AC2002" s="19"/>
      <c r="AD2002" s="19"/>
      <c r="AE2002" s="19"/>
      <c r="AF2002" s="19"/>
      <c r="AG2002" s="19"/>
      <c r="AH2002" s="19"/>
      <c r="AI2002" s="19"/>
      <c r="AJ2002" s="17"/>
      <c r="AK2002" s="17"/>
      <c r="AL2002" s="17"/>
      <c r="AM2002" s="17"/>
      <c r="AN2002" s="17"/>
      <c r="AO2002" s="17"/>
      <c r="AP2002" s="17"/>
      <c r="AQ2002" s="17"/>
      <c r="AR2002" s="20"/>
      <c r="AS2002" s="20"/>
      <c r="AT2002" s="20"/>
      <c r="AU2002" s="20"/>
      <c r="AV2002" s="20"/>
      <c r="AW2002" s="20"/>
      <c r="AX2002" s="20"/>
      <c r="AY2002" s="20"/>
      <c r="AZ2002" s="20"/>
      <c r="BA2002" s="20"/>
      <c r="BB2002" s="20"/>
      <c r="BC2002" s="20"/>
      <c r="BD2002" s="16"/>
      <c r="BE2002" s="16"/>
      <c r="BF2002" s="16"/>
      <c r="BG2002" s="16"/>
      <c r="BH2002" s="16"/>
      <c r="BI2002" s="16"/>
      <c r="BJ2002" s="16"/>
      <c r="BK2002" s="16"/>
      <c r="BL2002" s="16"/>
      <c r="BM2002" s="16"/>
      <c r="BN2002" s="16"/>
      <c r="BO2002" s="16"/>
      <c r="BP2002" s="16"/>
      <c r="BQ2002" s="16"/>
      <c r="BR2002" s="16"/>
      <c r="BS2002" s="16"/>
      <c r="BT2002" s="16"/>
      <c r="BU2002" s="16"/>
      <c r="BV2002" s="16"/>
      <c r="BW2002" s="16">
        <v>1</v>
      </c>
      <c r="BX2002" s="16"/>
      <c r="BY2002" s="16"/>
      <c r="BZ2002" s="16"/>
      <c r="CA2002" s="16"/>
      <c r="CB2002" s="16"/>
      <c r="CC2002" s="16"/>
      <c r="CD2002" s="16"/>
      <c r="CE2002" s="16"/>
      <c r="CF2002" s="16"/>
      <c r="CG2002" s="19"/>
      <c r="CH2002" s="19"/>
      <c r="CI2002" s="19">
        <v>1</v>
      </c>
      <c r="CJ2002" s="19"/>
      <c r="CK2002" s="19"/>
      <c r="CL2002" s="19"/>
      <c r="CM2002" s="19"/>
      <c r="CN2002" s="19"/>
      <c r="CO2002" s="19"/>
      <c r="CP2002" s="19"/>
      <c r="CQ2002" s="19"/>
      <c r="CR2002" s="19"/>
    </row>
    <row r="2003" spans="1:96" ht="107" customHeight="1">
      <c r="A2003" s="11" cm="1">
        <f t="array" ref="A2003">SUMPRODUCT(--ISNUMBER(SEARCH({"stranding","stranded"},E2003)))</f>
        <v>0</v>
      </c>
      <c r="B2003" s="12">
        <v>2194</v>
      </c>
      <c r="C2003" s="13" t="s">
        <v>4083</v>
      </c>
      <c r="D2003" s="14">
        <v>2014</v>
      </c>
      <c r="E2003" s="15" t="s">
        <v>4084</v>
      </c>
      <c r="F2003" s="15" t="s">
        <v>7356</v>
      </c>
      <c r="G2003" s="15">
        <f t="shared" si="31"/>
        <v>7</v>
      </c>
      <c r="H2003" s="16"/>
      <c r="I2003" s="16"/>
      <c r="J2003" s="16"/>
      <c r="K2003" s="16"/>
      <c r="L2003" s="16"/>
      <c r="M2003" s="16"/>
      <c r="N2003" s="16">
        <v>1</v>
      </c>
      <c r="O2003" s="16"/>
      <c r="P2003" s="17"/>
      <c r="Q2003" s="17"/>
      <c r="R2003" s="17">
        <v>1</v>
      </c>
      <c r="S2003" s="17"/>
      <c r="T2003" s="18">
        <v>1</v>
      </c>
      <c r="U2003" s="18"/>
      <c r="V2003" s="18"/>
      <c r="W2003" s="18"/>
      <c r="X2003" s="19">
        <v>1</v>
      </c>
      <c r="Y2003" s="19"/>
      <c r="Z2003" s="19"/>
      <c r="AA2003" s="19"/>
      <c r="AB2003" s="19"/>
      <c r="AC2003" s="19"/>
      <c r="AD2003" s="19"/>
      <c r="AE2003" s="19">
        <v>1</v>
      </c>
      <c r="AF2003" s="19">
        <v>1</v>
      </c>
      <c r="AG2003" s="19">
        <v>1</v>
      </c>
      <c r="AH2003" s="19"/>
      <c r="AI2003" s="19"/>
      <c r="AJ2003" s="17">
        <v>1</v>
      </c>
      <c r="AK2003" s="17"/>
      <c r="AL2003" s="17"/>
      <c r="AM2003" s="17"/>
      <c r="AN2003" s="17"/>
      <c r="AO2003" s="17"/>
      <c r="AP2003" s="17"/>
      <c r="AQ2003" s="17"/>
      <c r="AR2003" s="20"/>
      <c r="AS2003" s="20"/>
      <c r="AT2003" s="20"/>
      <c r="AU2003" s="20"/>
      <c r="AV2003" s="20"/>
      <c r="AW2003" s="20"/>
      <c r="AX2003" s="20"/>
      <c r="AY2003" s="20"/>
      <c r="AZ2003" s="20"/>
      <c r="BA2003" s="20"/>
      <c r="BB2003" s="20"/>
      <c r="BC2003" s="20"/>
      <c r="BD2003" s="16"/>
      <c r="BE2003" s="16"/>
      <c r="BF2003" s="16"/>
      <c r="BG2003" s="16"/>
      <c r="BH2003" s="16"/>
      <c r="BI2003" s="16"/>
      <c r="BJ2003" s="16"/>
      <c r="BK2003" s="16"/>
      <c r="BL2003" s="16"/>
      <c r="BM2003" s="16"/>
      <c r="BN2003" s="16"/>
      <c r="BO2003" s="16"/>
      <c r="BP2003" s="16"/>
      <c r="BQ2003" s="16"/>
      <c r="BR2003" s="16"/>
      <c r="BS2003" s="16"/>
      <c r="BT2003" s="16"/>
      <c r="BU2003" s="16"/>
      <c r="BV2003" s="16"/>
      <c r="BW2003" s="16"/>
      <c r="BX2003" s="16"/>
      <c r="BY2003" s="16"/>
      <c r="BZ2003" s="16"/>
      <c r="CA2003" s="16"/>
      <c r="CB2003" s="16"/>
      <c r="CC2003" s="16"/>
      <c r="CD2003" s="16"/>
      <c r="CE2003" s="16"/>
      <c r="CF2003" s="16"/>
      <c r="CG2003" s="19"/>
      <c r="CH2003" s="19"/>
      <c r="CI2003" s="19"/>
      <c r="CJ2003" s="19"/>
      <c r="CK2003" s="19"/>
      <c r="CL2003" s="19">
        <v>1</v>
      </c>
      <c r="CM2003" s="19"/>
      <c r="CN2003" s="19"/>
      <c r="CO2003" s="19"/>
      <c r="CP2003" s="19"/>
      <c r="CQ2003" s="19"/>
      <c r="CR2003" s="19"/>
    </row>
    <row r="2004" spans="1:96" ht="107" customHeight="1">
      <c r="A2004" s="11" cm="1">
        <f t="array" ref="A2004">SUMPRODUCT(--ISNUMBER(SEARCH({"stranding","stranded"},E2004)))</f>
        <v>0</v>
      </c>
      <c r="B2004" s="12">
        <v>2196</v>
      </c>
      <c r="C2004" s="13" t="s">
        <v>4085</v>
      </c>
      <c r="D2004" s="14">
        <v>2014</v>
      </c>
      <c r="E2004" s="15" t="s">
        <v>4086</v>
      </c>
      <c r="F2004" s="15" t="s">
        <v>8102</v>
      </c>
      <c r="G2004" s="15">
        <f t="shared" si="31"/>
        <v>5</v>
      </c>
      <c r="H2004" s="16"/>
      <c r="I2004" s="16"/>
      <c r="J2004" s="16"/>
      <c r="K2004" s="16"/>
      <c r="L2004" s="16">
        <v>1</v>
      </c>
      <c r="M2004" s="16"/>
      <c r="N2004" s="16"/>
      <c r="O2004" s="16"/>
      <c r="P2004" s="17"/>
      <c r="Q2004" s="17"/>
      <c r="R2004" s="17"/>
      <c r="S2004" s="17"/>
      <c r="T2004" s="18"/>
      <c r="U2004" s="18"/>
      <c r="V2004" s="18"/>
      <c r="W2004" s="18"/>
      <c r="X2004" s="19">
        <v>1</v>
      </c>
      <c r="Y2004" s="19"/>
      <c r="Z2004" s="19"/>
      <c r="AA2004" s="19"/>
      <c r="AB2004" s="19"/>
      <c r="AC2004" s="19"/>
      <c r="AD2004" s="19"/>
      <c r="AE2004" s="19"/>
      <c r="AF2004" s="19"/>
      <c r="AG2004" s="19"/>
      <c r="AH2004" s="19"/>
      <c r="AI2004" s="19"/>
      <c r="AJ2004" s="17">
        <v>1</v>
      </c>
      <c r="AK2004" s="17"/>
      <c r="AL2004" s="17"/>
      <c r="AM2004" s="17"/>
      <c r="AN2004" s="17"/>
      <c r="AO2004" s="17"/>
      <c r="AP2004" s="17"/>
      <c r="AQ2004" s="17"/>
      <c r="AR2004" s="20"/>
      <c r="AS2004" s="20"/>
      <c r="AT2004" s="20"/>
      <c r="AU2004" s="20"/>
      <c r="AV2004" s="20"/>
      <c r="AW2004" s="20"/>
      <c r="AX2004" s="20"/>
      <c r="AY2004" s="20"/>
      <c r="AZ2004" s="20"/>
      <c r="BA2004" s="20"/>
      <c r="BB2004" s="20"/>
      <c r="BC2004" s="20"/>
      <c r="BD2004" s="16">
        <v>1</v>
      </c>
      <c r="BE2004" s="16"/>
      <c r="BF2004" s="16"/>
      <c r="BG2004" s="16"/>
      <c r="BH2004" s="16"/>
      <c r="BI2004" s="16"/>
      <c r="BJ2004" s="16"/>
      <c r="BK2004" s="16"/>
      <c r="BL2004" s="16"/>
      <c r="BM2004" s="16"/>
      <c r="BN2004" s="16"/>
      <c r="BO2004" s="16"/>
      <c r="BP2004" s="16"/>
      <c r="BQ2004" s="16"/>
      <c r="BR2004" s="16"/>
      <c r="BS2004" s="16"/>
      <c r="BT2004" s="16"/>
      <c r="BU2004" s="16"/>
      <c r="BV2004" s="16"/>
      <c r="BW2004" s="16"/>
      <c r="BX2004" s="16"/>
      <c r="BY2004" s="16"/>
      <c r="BZ2004" s="16"/>
      <c r="CA2004" s="16"/>
      <c r="CB2004" s="16">
        <v>1</v>
      </c>
      <c r="CC2004" s="16"/>
      <c r="CD2004" s="16"/>
      <c r="CE2004" s="16"/>
      <c r="CF2004" s="16">
        <v>1</v>
      </c>
      <c r="CG2004" s="19"/>
      <c r="CH2004" s="19"/>
      <c r="CI2004" s="19"/>
      <c r="CJ2004" s="19"/>
      <c r="CK2004" s="19"/>
      <c r="CL2004" s="19"/>
      <c r="CM2004" s="19">
        <v>1</v>
      </c>
      <c r="CN2004" s="19"/>
      <c r="CO2004" s="19"/>
      <c r="CP2004" s="19"/>
      <c r="CQ2004" s="19"/>
      <c r="CR2004" s="19"/>
    </row>
    <row r="2005" spans="1:96" ht="107" customHeight="1">
      <c r="A2005" s="11" cm="1">
        <f t="array" ref="A2005">SUMPRODUCT(--ISNUMBER(SEARCH({"stranding","stranded"},E2005)))</f>
        <v>0</v>
      </c>
      <c r="B2005" s="12">
        <v>2197</v>
      </c>
      <c r="C2005" s="21" t="s">
        <v>4087</v>
      </c>
      <c r="D2005" s="22">
        <v>2014</v>
      </c>
      <c r="E2005" s="15" t="s">
        <v>4088</v>
      </c>
      <c r="F2005" s="15" t="s">
        <v>6645</v>
      </c>
      <c r="G2005" s="15">
        <f t="shared" si="31"/>
        <v>4</v>
      </c>
      <c r="H2005" s="16"/>
      <c r="I2005" s="16"/>
      <c r="J2005" s="16"/>
      <c r="K2005" s="16"/>
      <c r="L2005" s="16">
        <v>1</v>
      </c>
      <c r="M2005" s="16"/>
      <c r="N2005" s="16"/>
      <c r="O2005" s="16"/>
      <c r="P2005" s="17"/>
      <c r="Q2005" s="17"/>
      <c r="R2005" s="17"/>
      <c r="S2005" s="17"/>
      <c r="T2005" s="18"/>
      <c r="U2005" s="18">
        <v>1</v>
      </c>
      <c r="V2005" s="18"/>
      <c r="W2005" s="18"/>
      <c r="X2005" s="19"/>
      <c r="Y2005" s="19">
        <v>1</v>
      </c>
      <c r="Z2005" s="19">
        <v>1</v>
      </c>
      <c r="AA2005" s="19"/>
      <c r="AB2005" s="19"/>
      <c r="AC2005" s="19"/>
      <c r="AD2005" s="19"/>
      <c r="AE2005" s="19"/>
      <c r="AF2005" s="19"/>
      <c r="AG2005" s="19"/>
      <c r="AH2005" s="19"/>
      <c r="AI2005" s="19"/>
      <c r="AJ2005" s="17"/>
      <c r="AK2005" s="17"/>
      <c r="AL2005" s="17"/>
      <c r="AM2005" s="17"/>
      <c r="AN2005" s="17"/>
      <c r="AO2005" s="17"/>
      <c r="AP2005" s="17"/>
      <c r="AQ2005" s="17"/>
      <c r="AR2005" s="20"/>
      <c r="AS2005" s="20"/>
      <c r="AT2005" s="20"/>
      <c r="AU2005" s="20"/>
      <c r="AV2005" s="20"/>
      <c r="AW2005" s="20"/>
      <c r="AX2005" s="20"/>
      <c r="AY2005" s="20"/>
      <c r="AZ2005" s="20"/>
      <c r="BA2005" s="20"/>
      <c r="BB2005" s="20"/>
      <c r="BC2005" s="20">
        <v>1</v>
      </c>
      <c r="BD2005" s="16"/>
      <c r="BE2005" s="16"/>
      <c r="BF2005" s="16"/>
      <c r="BG2005" s="16"/>
      <c r="BH2005" s="16"/>
      <c r="BI2005" s="16"/>
      <c r="BJ2005" s="16"/>
      <c r="BK2005" s="16"/>
      <c r="BL2005" s="16"/>
      <c r="BM2005" s="16"/>
      <c r="BN2005" s="16"/>
      <c r="BO2005" s="16"/>
      <c r="BP2005" s="16"/>
      <c r="BQ2005" s="16"/>
      <c r="BR2005" s="16"/>
      <c r="BS2005" s="16"/>
      <c r="BT2005" s="16"/>
      <c r="BU2005" s="16"/>
      <c r="BV2005" s="16"/>
      <c r="BW2005" s="16"/>
      <c r="BX2005" s="16"/>
      <c r="BY2005" s="16"/>
      <c r="BZ2005" s="16"/>
      <c r="CA2005" s="16"/>
      <c r="CB2005" s="16"/>
      <c r="CC2005" s="16"/>
      <c r="CD2005" s="16"/>
      <c r="CE2005" s="16"/>
      <c r="CF2005" s="16"/>
      <c r="CG2005" s="19"/>
      <c r="CH2005" s="19"/>
      <c r="CI2005" s="19"/>
      <c r="CJ2005" s="19"/>
      <c r="CK2005" s="19"/>
      <c r="CL2005" s="19"/>
      <c r="CM2005" s="19"/>
      <c r="CN2005" s="19">
        <v>1</v>
      </c>
      <c r="CO2005" s="19"/>
      <c r="CP2005" s="19"/>
      <c r="CQ2005" s="19"/>
      <c r="CR2005" s="19"/>
    </row>
    <row r="2006" spans="1:96" ht="107" customHeight="1">
      <c r="A2006" s="11" cm="1">
        <f t="array" ref="A2006">SUMPRODUCT(--ISNUMBER(SEARCH({"stranding","stranded"},E2006)))</f>
        <v>0</v>
      </c>
      <c r="B2006" s="12">
        <v>2198</v>
      </c>
      <c r="C2006" s="13" t="s">
        <v>4089</v>
      </c>
      <c r="D2006" s="14">
        <v>2014</v>
      </c>
      <c r="E2006" s="15" t="s">
        <v>4090</v>
      </c>
      <c r="F2006" s="15" t="s">
        <v>8103</v>
      </c>
      <c r="G2006" s="15">
        <f t="shared" si="31"/>
        <v>4</v>
      </c>
      <c r="H2006" s="16"/>
      <c r="I2006" s="16"/>
      <c r="J2006" s="16"/>
      <c r="K2006" s="16">
        <v>1</v>
      </c>
      <c r="L2006" s="16"/>
      <c r="M2006" s="16"/>
      <c r="N2006" s="16"/>
      <c r="O2006" s="16"/>
      <c r="P2006" s="17"/>
      <c r="Q2006" s="17"/>
      <c r="R2006" s="17"/>
      <c r="S2006" s="17"/>
      <c r="T2006" s="18">
        <v>1</v>
      </c>
      <c r="U2006" s="18"/>
      <c r="V2006" s="18"/>
      <c r="W2006" s="18"/>
      <c r="X2006" s="19"/>
      <c r="Y2006" s="19"/>
      <c r="Z2006" s="19"/>
      <c r="AA2006" s="19"/>
      <c r="AB2006" s="19"/>
      <c r="AC2006" s="19"/>
      <c r="AD2006" s="19"/>
      <c r="AE2006" s="19">
        <v>1</v>
      </c>
      <c r="AF2006" s="19">
        <v>1</v>
      </c>
      <c r="AG2006" s="19"/>
      <c r="AH2006" s="19"/>
      <c r="AI2006" s="19"/>
      <c r="AJ2006" s="17"/>
      <c r="AK2006" s="17"/>
      <c r="AL2006" s="17"/>
      <c r="AM2006" s="17"/>
      <c r="AN2006" s="17"/>
      <c r="AO2006" s="17"/>
      <c r="AP2006" s="17"/>
      <c r="AQ2006" s="17"/>
      <c r="AR2006" s="20"/>
      <c r="AS2006" s="20"/>
      <c r="AT2006" s="20"/>
      <c r="AU2006" s="20"/>
      <c r="AV2006" s="20"/>
      <c r="AW2006" s="20"/>
      <c r="AX2006" s="20"/>
      <c r="AY2006" s="20"/>
      <c r="AZ2006" s="20"/>
      <c r="BA2006" s="20"/>
      <c r="BB2006" s="20"/>
      <c r="BC2006" s="20"/>
      <c r="BD2006" s="16">
        <v>1</v>
      </c>
      <c r="BE2006" s="16"/>
      <c r="BF2006" s="16"/>
      <c r="BG2006" s="16"/>
      <c r="BH2006" s="16"/>
      <c r="BI2006" s="16"/>
      <c r="BJ2006" s="16"/>
      <c r="BK2006" s="16"/>
      <c r="BL2006" s="16"/>
      <c r="BM2006" s="16"/>
      <c r="BN2006" s="16"/>
      <c r="BO2006" s="16"/>
      <c r="BP2006" s="16"/>
      <c r="BQ2006" s="16"/>
      <c r="BR2006" s="16"/>
      <c r="BS2006" s="16"/>
      <c r="BT2006" s="16"/>
      <c r="BU2006" s="16"/>
      <c r="BV2006" s="16"/>
      <c r="BW2006" s="16"/>
      <c r="BX2006" s="16"/>
      <c r="BY2006" s="16"/>
      <c r="BZ2006" s="16"/>
      <c r="CA2006" s="16"/>
      <c r="CB2006" s="16"/>
      <c r="CC2006" s="16"/>
      <c r="CD2006" s="16"/>
      <c r="CE2006" s="16"/>
      <c r="CF2006" s="16"/>
      <c r="CG2006" s="19"/>
      <c r="CH2006" s="19"/>
      <c r="CI2006" s="19"/>
      <c r="CJ2006" s="19"/>
      <c r="CK2006" s="19"/>
      <c r="CL2006" s="19"/>
      <c r="CM2006" s="19">
        <v>1</v>
      </c>
      <c r="CN2006" s="19"/>
      <c r="CO2006" s="19"/>
      <c r="CP2006" s="19"/>
      <c r="CQ2006" s="19"/>
      <c r="CR2006" s="19"/>
    </row>
    <row r="2007" spans="1:96" ht="107" customHeight="1">
      <c r="A2007" s="11" cm="1">
        <f t="array" ref="A2007">SUMPRODUCT(--ISNUMBER(SEARCH({"stranding","stranded"},E2007)))</f>
        <v>0</v>
      </c>
      <c r="B2007" s="12">
        <v>2199</v>
      </c>
      <c r="C2007" s="21" t="s">
        <v>4091</v>
      </c>
      <c r="D2007" s="22">
        <v>2014</v>
      </c>
      <c r="E2007" s="15" t="s">
        <v>4092</v>
      </c>
      <c r="F2007" s="15" t="s">
        <v>7383</v>
      </c>
      <c r="G2007" s="15">
        <f t="shared" si="31"/>
        <v>8</v>
      </c>
      <c r="H2007" s="16"/>
      <c r="I2007" s="16"/>
      <c r="J2007" s="16"/>
      <c r="K2007" s="16">
        <v>1</v>
      </c>
      <c r="L2007" s="16"/>
      <c r="M2007" s="16"/>
      <c r="N2007" s="16"/>
      <c r="O2007" s="16"/>
      <c r="P2007" s="17">
        <v>1</v>
      </c>
      <c r="Q2007" s="17"/>
      <c r="R2007" s="17"/>
      <c r="S2007" s="17"/>
      <c r="T2007" s="18"/>
      <c r="U2007" s="18">
        <v>1</v>
      </c>
      <c r="V2007" s="18"/>
      <c r="W2007" s="18"/>
      <c r="X2007" s="19"/>
      <c r="Y2007" s="19">
        <v>1</v>
      </c>
      <c r="Z2007" s="19">
        <v>1</v>
      </c>
      <c r="AA2007" s="19"/>
      <c r="AB2007" s="19"/>
      <c r="AC2007" s="19">
        <v>1</v>
      </c>
      <c r="AD2007" s="19"/>
      <c r="AE2007" s="19"/>
      <c r="AF2007" s="19">
        <v>1</v>
      </c>
      <c r="AG2007" s="19"/>
      <c r="AH2007" s="19"/>
      <c r="AI2007" s="19"/>
      <c r="AJ2007" s="17"/>
      <c r="AK2007" s="17"/>
      <c r="AL2007" s="17"/>
      <c r="AM2007" s="17"/>
      <c r="AN2007" s="17"/>
      <c r="AO2007" s="17"/>
      <c r="AP2007" s="17"/>
      <c r="AQ2007" s="17"/>
      <c r="AR2007" s="20"/>
      <c r="AS2007" s="20"/>
      <c r="AT2007" s="20"/>
      <c r="AU2007" s="20"/>
      <c r="AV2007" s="20"/>
      <c r="AW2007" s="20"/>
      <c r="AX2007" s="20"/>
      <c r="AY2007" s="20"/>
      <c r="AZ2007" s="20"/>
      <c r="BA2007" s="20"/>
      <c r="BB2007" s="20"/>
      <c r="BC2007" s="20"/>
      <c r="BD2007" s="16"/>
      <c r="BE2007" s="16"/>
      <c r="BF2007" s="16">
        <v>1</v>
      </c>
      <c r="BG2007" s="16"/>
      <c r="BH2007" s="16"/>
      <c r="BI2007" s="16"/>
      <c r="BJ2007" s="16"/>
      <c r="BK2007" s="16"/>
      <c r="BL2007" s="16"/>
      <c r="BM2007" s="16"/>
      <c r="BN2007" s="16"/>
      <c r="BO2007" s="16"/>
      <c r="BP2007" s="16"/>
      <c r="BQ2007" s="16"/>
      <c r="BR2007" s="16"/>
      <c r="BS2007" s="16"/>
      <c r="BT2007" s="16"/>
      <c r="BU2007" s="16"/>
      <c r="BV2007" s="16"/>
      <c r="BW2007" s="16"/>
      <c r="BX2007" s="16"/>
      <c r="BY2007" s="16"/>
      <c r="BZ2007" s="16">
        <v>1</v>
      </c>
      <c r="CA2007" s="16"/>
      <c r="CB2007" s="16"/>
      <c r="CC2007" s="16"/>
      <c r="CD2007" s="16"/>
      <c r="CE2007" s="16"/>
      <c r="CF2007" s="16"/>
      <c r="CG2007" s="19"/>
      <c r="CH2007" s="19"/>
      <c r="CI2007" s="19"/>
      <c r="CJ2007" s="19"/>
      <c r="CK2007" s="19"/>
      <c r="CL2007" s="19">
        <v>1</v>
      </c>
      <c r="CM2007" s="19"/>
      <c r="CN2007" s="19"/>
      <c r="CO2007" s="19"/>
      <c r="CP2007" s="19"/>
      <c r="CQ2007" s="19"/>
      <c r="CR2007" s="19"/>
    </row>
    <row r="2008" spans="1:96" ht="107" customHeight="1">
      <c r="A2008" s="11" cm="1">
        <f t="array" ref="A2008">SUMPRODUCT(--ISNUMBER(SEARCH({"stranding","stranded"},E2008)))</f>
        <v>0</v>
      </c>
      <c r="B2008" s="12">
        <v>2200</v>
      </c>
      <c r="C2008" s="13" t="s">
        <v>4093</v>
      </c>
      <c r="D2008" s="14">
        <v>2014</v>
      </c>
      <c r="E2008" s="15" t="s">
        <v>4094</v>
      </c>
      <c r="F2008" s="15" t="s">
        <v>8104</v>
      </c>
      <c r="G2008" s="15">
        <f t="shared" si="31"/>
        <v>8</v>
      </c>
      <c r="H2008" s="16"/>
      <c r="I2008" s="16"/>
      <c r="J2008" s="16"/>
      <c r="K2008" s="16"/>
      <c r="L2008" s="16"/>
      <c r="M2008" s="16"/>
      <c r="N2008" s="16">
        <v>1</v>
      </c>
      <c r="O2008" s="16"/>
      <c r="P2008" s="17"/>
      <c r="Q2008" s="17"/>
      <c r="R2008" s="17"/>
      <c r="S2008" s="17"/>
      <c r="T2008" s="18">
        <v>1</v>
      </c>
      <c r="U2008" s="18"/>
      <c r="V2008" s="18"/>
      <c r="W2008" s="18"/>
      <c r="X2008" s="19">
        <v>1</v>
      </c>
      <c r="Y2008" s="19">
        <v>1</v>
      </c>
      <c r="Z2008" s="19"/>
      <c r="AA2008" s="19">
        <v>1</v>
      </c>
      <c r="AB2008" s="19"/>
      <c r="AC2008" s="19"/>
      <c r="AD2008" s="19"/>
      <c r="AE2008" s="19">
        <v>1</v>
      </c>
      <c r="AF2008" s="19">
        <v>1</v>
      </c>
      <c r="AG2008" s="19"/>
      <c r="AH2008" s="19"/>
      <c r="AI2008" s="19"/>
      <c r="AJ2008" s="17"/>
      <c r="AK2008" s="17"/>
      <c r="AL2008" s="17"/>
      <c r="AM2008" s="17"/>
      <c r="AN2008" s="17"/>
      <c r="AO2008" s="17"/>
      <c r="AP2008" s="17"/>
      <c r="AQ2008" s="17"/>
      <c r="AR2008" s="20"/>
      <c r="AS2008" s="20"/>
      <c r="AT2008" s="20"/>
      <c r="AU2008" s="20"/>
      <c r="AV2008" s="20"/>
      <c r="AW2008" s="20"/>
      <c r="AX2008" s="20"/>
      <c r="AY2008" s="20"/>
      <c r="AZ2008" s="20"/>
      <c r="BA2008" s="20"/>
      <c r="BB2008" s="20"/>
      <c r="BC2008" s="20"/>
      <c r="BD2008" s="16"/>
      <c r="BE2008" s="16"/>
      <c r="BF2008" s="16"/>
      <c r="BG2008" s="16"/>
      <c r="BH2008" s="16"/>
      <c r="BI2008" s="16"/>
      <c r="BJ2008" s="16"/>
      <c r="BK2008" s="16"/>
      <c r="BL2008" s="16"/>
      <c r="BM2008" s="16"/>
      <c r="BN2008" s="16"/>
      <c r="BO2008" s="16"/>
      <c r="BP2008" s="16"/>
      <c r="BQ2008" s="16"/>
      <c r="BR2008" s="16"/>
      <c r="BS2008" s="16"/>
      <c r="BT2008" s="16"/>
      <c r="BU2008" s="16"/>
      <c r="BV2008" s="16"/>
      <c r="BW2008" s="16"/>
      <c r="BX2008" s="16"/>
      <c r="BY2008" s="16"/>
      <c r="BZ2008" s="16">
        <v>1</v>
      </c>
      <c r="CA2008" s="16"/>
      <c r="CB2008" s="16"/>
      <c r="CC2008" s="16"/>
      <c r="CD2008" s="16">
        <v>1</v>
      </c>
      <c r="CE2008" s="16"/>
      <c r="CF2008" s="16"/>
      <c r="CG2008" s="19"/>
      <c r="CH2008" s="19"/>
      <c r="CI2008" s="19"/>
      <c r="CJ2008" s="19">
        <v>1</v>
      </c>
      <c r="CK2008" s="19"/>
      <c r="CL2008" s="19"/>
      <c r="CM2008" s="19"/>
      <c r="CN2008" s="19"/>
      <c r="CO2008" s="19"/>
      <c r="CP2008" s="19"/>
      <c r="CQ2008" s="19"/>
      <c r="CR2008" s="19"/>
    </row>
    <row r="2009" spans="1:96" ht="107" customHeight="1">
      <c r="A2009" s="11" cm="1">
        <f t="array" ref="A2009">SUMPRODUCT(--ISNUMBER(SEARCH({"stranding","stranded"},E2009)))</f>
        <v>0</v>
      </c>
      <c r="B2009" s="12">
        <v>2201</v>
      </c>
      <c r="C2009" s="21" t="s">
        <v>4095</v>
      </c>
      <c r="D2009" s="22">
        <v>2014</v>
      </c>
      <c r="E2009" s="23" t="s">
        <v>4096</v>
      </c>
      <c r="F2009" s="23" t="s">
        <v>7384</v>
      </c>
      <c r="G2009" s="15">
        <f t="shared" si="31"/>
        <v>6</v>
      </c>
      <c r="H2009" s="16"/>
      <c r="I2009" s="16">
        <v>1</v>
      </c>
      <c r="J2009" s="16">
        <v>1</v>
      </c>
      <c r="K2009" s="16"/>
      <c r="L2009" s="16"/>
      <c r="M2009" s="16"/>
      <c r="N2009" s="16"/>
      <c r="O2009" s="16"/>
      <c r="P2009" s="17">
        <v>1</v>
      </c>
      <c r="Q2009" s="17"/>
      <c r="R2009" s="17"/>
      <c r="S2009" s="17"/>
      <c r="T2009" s="18"/>
      <c r="U2009" s="18">
        <v>1</v>
      </c>
      <c r="V2009" s="18"/>
      <c r="W2009" s="18">
        <v>1</v>
      </c>
      <c r="X2009" s="19"/>
      <c r="Y2009" s="19">
        <v>1</v>
      </c>
      <c r="Z2009" s="19"/>
      <c r="AA2009" s="19"/>
      <c r="AB2009" s="19"/>
      <c r="AC2009" s="19"/>
      <c r="AD2009" s="19"/>
      <c r="AE2009" s="19"/>
      <c r="AF2009" s="19"/>
      <c r="AG2009" s="19"/>
      <c r="AH2009" s="19"/>
      <c r="AI2009" s="19"/>
      <c r="AJ2009" s="17"/>
      <c r="AK2009" s="17"/>
      <c r="AL2009" s="17"/>
      <c r="AM2009" s="17"/>
      <c r="AN2009" s="17"/>
      <c r="AO2009" s="17"/>
      <c r="AP2009" s="17"/>
      <c r="AQ2009" s="17"/>
      <c r="AR2009" s="20"/>
      <c r="AS2009" s="20"/>
      <c r="AT2009" s="20"/>
      <c r="AU2009" s="20"/>
      <c r="AV2009" s="20"/>
      <c r="AW2009" s="20"/>
      <c r="AX2009" s="20"/>
      <c r="AY2009" s="20"/>
      <c r="AZ2009" s="20"/>
      <c r="BA2009" s="20"/>
      <c r="BB2009" s="20"/>
      <c r="BC2009" s="20"/>
      <c r="BD2009" s="16"/>
      <c r="BE2009" s="16"/>
      <c r="BF2009" s="16"/>
      <c r="BG2009" s="16"/>
      <c r="BH2009" s="16"/>
      <c r="BI2009" s="16">
        <v>1</v>
      </c>
      <c r="BJ2009" s="16"/>
      <c r="BK2009" s="16"/>
      <c r="BL2009" s="16"/>
      <c r="BM2009" s="16"/>
      <c r="BN2009" s="16"/>
      <c r="BO2009" s="16"/>
      <c r="BP2009" s="16"/>
      <c r="BQ2009" s="16"/>
      <c r="BR2009" s="16"/>
      <c r="BS2009" s="16"/>
      <c r="BT2009" s="16"/>
      <c r="BU2009" s="16"/>
      <c r="BV2009" s="16"/>
      <c r="BW2009" s="16"/>
      <c r="BX2009" s="16"/>
      <c r="BY2009" s="16"/>
      <c r="BZ2009" s="16"/>
      <c r="CA2009" s="16"/>
      <c r="CB2009" s="16"/>
      <c r="CC2009" s="16">
        <v>1</v>
      </c>
      <c r="CD2009" s="16"/>
      <c r="CE2009" s="16"/>
      <c r="CF2009" s="16"/>
      <c r="CG2009" s="19"/>
      <c r="CH2009" s="19"/>
      <c r="CI2009" s="19"/>
      <c r="CJ2009" s="19">
        <v>1</v>
      </c>
      <c r="CK2009" s="19"/>
      <c r="CL2009" s="19"/>
      <c r="CM2009" s="19"/>
      <c r="CN2009" s="19"/>
      <c r="CO2009" s="19"/>
      <c r="CP2009" s="19"/>
      <c r="CQ2009" s="19"/>
      <c r="CR2009" s="19"/>
    </row>
    <row r="2010" spans="1:96" ht="107" customHeight="1">
      <c r="A2010" s="11" cm="1">
        <f t="array" ref="A2010">SUMPRODUCT(--ISNUMBER(SEARCH({"stranding","stranded"},E2010)))</f>
        <v>0</v>
      </c>
      <c r="B2010" s="12">
        <v>2202</v>
      </c>
      <c r="C2010" s="13" t="s">
        <v>4097</v>
      </c>
      <c r="D2010" s="14">
        <v>2014</v>
      </c>
      <c r="E2010" s="15" t="s">
        <v>4098</v>
      </c>
      <c r="F2010" s="15" t="s">
        <v>6342</v>
      </c>
      <c r="G2010" s="15">
        <f t="shared" si="31"/>
        <v>5</v>
      </c>
      <c r="H2010" s="16"/>
      <c r="I2010" s="16"/>
      <c r="J2010" s="16"/>
      <c r="K2010" s="16"/>
      <c r="L2010" s="16"/>
      <c r="M2010" s="16"/>
      <c r="N2010" s="16"/>
      <c r="O2010" s="16"/>
      <c r="P2010" s="17"/>
      <c r="Q2010" s="17"/>
      <c r="R2010" s="17"/>
      <c r="S2010" s="17"/>
      <c r="T2010" s="18"/>
      <c r="U2010" s="18">
        <v>1</v>
      </c>
      <c r="V2010" s="18"/>
      <c r="W2010" s="18"/>
      <c r="X2010" s="19"/>
      <c r="Y2010" s="19">
        <v>1</v>
      </c>
      <c r="Z2010" s="19">
        <v>1</v>
      </c>
      <c r="AA2010" s="19"/>
      <c r="AB2010" s="19"/>
      <c r="AC2010" s="19"/>
      <c r="AD2010" s="19"/>
      <c r="AE2010" s="19"/>
      <c r="AF2010" s="19"/>
      <c r="AG2010" s="19"/>
      <c r="AH2010" s="19"/>
      <c r="AI2010" s="19"/>
      <c r="AJ2010" s="17"/>
      <c r="AK2010" s="17"/>
      <c r="AL2010" s="17"/>
      <c r="AM2010" s="17"/>
      <c r="AN2010" s="17"/>
      <c r="AO2010" s="17"/>
      <c r="AP2010" s="17"/>
      <c r="AQ2010" s="17"/>
      <c r="AR2010" s="20"/>
      <c r="AS2010" s="20"/>
      <c r="AT2010" s="20"/>
      <c r="AU2010" s="20"/>
      <c r="AV2010" s="20"/>
      <c r="AW2010" s="20"/>
      <c r="AX2010" s="20"/>
      <c r="AY2010" s="20"/>
      <c r="AZ2010" s="20"/>
      <c r="BA2010" s="20"/>
      <c r="BB2010" s="20"/>
      <c r="BC2010" s="20"/>
      <c r="BD2010" s="16"/>
      <c r="BE2010" s="16"/>
      <c r="BF2010" s="16">
        <v>1</v>
      </c>
      <c r="BG2010" s="16"/>
      <c r="BH2010" s="16"/>
      <c r="BI2010" s="16"/>
      <c r="BJ2010" s="16"/>
      <c r="BK2010" s="16"/>
      <c r="BL2010" s="16"/>
      <c r="BM2010" s="16"/>
      <c r="BN2010" s="16"/>
      <c r="BO2010" s="16"/>
      <c r="BP2010" s="16"/>
      <c r="BQ2010" s="16"/>
      <c r="BR2010" s="16"/>
      <c r="BS2010" s="16"/>
      <c r="BT2010" s="16"/>
      <c r="BU2010" s="16"/>
      <c r="BV2010" s="16"/>
      <c r="BW2010" s="16"/>
      <c r="BX2010" s="16"/>
      <c r="BY2010" s="16"/>
      <c r="BZ2010" s="16">
        <v>1</v>
      </c>
      <c r="CA2010" s="16"/>
      <c r="CB2010" s="16"/>
      <c r="CC2010" s="16"/>
      <c r="CD2010" s="16"/>
      <c r="CE2010" s="16"/>
      <c r="CF2010" s="16"/>
      <c r="CG2010" s="19"/>
      <c r="CH2010" s="19"/>
      <c r="CI2010" s="19"/>
      <c r="CJ2010" s="19"/>
      <c r="CK2010" s="19"/>
      <c r="CL2010" s="19"/>
      <c r="CM2010" s="19"/>
      <c r="CN2010" s="19"/>
      <c r="CO2010" s="19">
        <v>1</v>
      </c>
      <c r="CP2010" s="19"/>
      <c r="CQ2010" s="19"/>
      <c r="CR2010" s="19"/>
    </row>
    <row r="2011" spans="1:96" ht="107" customHeight="1">
      <c r="A2011" s="11" cm="1">
        <f t="array" ref="A2011">SUMPRODUCT(--ISNUMBER(SEARCH({"stranding","stranded"},E2011)))</f>
        <v>0</v>
      </c>
      <c r="B2011" s="12">
        <v>2203</v>
      </c>
      <c r="C2011" s="21" t="s">
        <v>4099</v>
      </c>
      <c r="D2011" s="22">
        <v>2014</v>
      </c>
      <c r="E2011" s="15" t="s">
        <v>4100</v>
      </c>
      <c r="F2011" s="15" t="s">
        <v>5986</v>
      </c>
      <c r="G2011" s="15">
        <f t="shared" si="31"/>
        <v>5</v>
      </c>
      <c r="H2011" s="16"/>
      <c r="I2011" s="16"/>
      <c r="J2011" s="16">
        <v>2</v>
      </c>
      <c r="K2011" s="16"/>
      <c r="L2011" s="16"/>
      <c r="M2011" s="16"/>
      <c r="N2011" s="16"/>
      <c r="O2011" s="16"/>
      <c r="P2011" s="17"/>
      <c r="Q2011" s="17"/>
      <c r="R2011" s="17"/>
      <c r="S2011" s="17"/>
      <c r="T2011" s="18"/>
      <c r="U2011" s="18">
        <v>1</v>
      </c>
      <c r="V2011" s="18"/>
      <c r="W2011" s="18"/>
      <c r="X2011" s="19"/>
      <c r="Y2011" s="19">
        <v>1</v>
      </c>
      <c r="Z2011" s="19">
        <v>1</v>
      </c>
      <c r="AA2011" s="19"/>
      <c r="AB2011" s="19"/>
      <c r="AC2011" s="19"/>
      <c r="AD2011" s="19"/>
      <c r="AE2011" s="19"/>
      <c r="AF2011" s="19"/>
      <c r="AG2011" s="19"/>
      <c r="AH2011" s="19"/>
      <c r="AI2011" s="19"/>
      <c r="AJ2011" s="17"/>
      <c r="AK2011" s="17"/>
      <c r="AL2011" s="17"/>
      <c r="AM2011" s="17"/>
      <c r="AN2011" s="17"/>
      <c r="AO2011" s="17"/>
      <c r="AP2011" s="17"/>
      <c r="AQ2011" s="17"/>
      <c r="AR2011" s="20"/>
      <c r="AS2011" s="20"/>
      <c r="AT2011" s="20"/>
      <c r="AU2011" s="20"/>
      <c r="AV2011" s="20"/>
      <c r="AW2011" s="20"/>
      <c r="AX2011" s="20"/>
      <c r="AY2011" s="20"/>
      <c r="AZ2011" s="20"/>
      <c r="BA2011" s="20"/>
      <c r="BB2011" s="20"/>
      <c r="BC2011" s="20"/>
      <c r="BD2011" s="16"/>
      <c r="BE2011" s="16"/>
      <c r="BF2011" s="16"/>
      <c r="BG2011" s="16"/>
      <c r="BH2011" s="16"/>
      <c r="BI2011" s="16"/>
      <c r="BJ2011" s="16"/>
      <c r="BK2011" s="16"/>
      <c r="BL2011" s="16"/>
      <c r="BM2011" s="16"/>
      <c r="BN2011" s="16"/>
      <c r="BO2011" s="16"/>
      <c r="BP2011" s="16"/>
      <c r="BQ2011" s="16"/>
      <c r="BR2011" s="16"/>
      <c r="BS2011" s="16"/>
      <c r="BT2011" s="16"/>
      <c r="BU2011" s="16"/>
      <c r="BV2011" s="16"/>
      <c r="BW2011" s="16"/>
      <c r="BX2011" s="16"/>
      <c r="BY2011" s="16"/>
      <c r="BZ2011" s="16">
        <v>1</v>
      </c>
      <c r="CA2011" s="16"/>
      <c r="CB2011" s="16"/>
      <c r="CC2011" s="16">
        <v>1</v>
      </c>
      <c r="CD2011" s="16"/>
      <c r="CE2011" s="16"/>
      <c r="CF2011" s="16"/>
      <c r="CG2011" s="19"/>
      <c r="CH2011" s="19"/>
      <c r="CI2011" s="19"/>
      <c r="CJ2011" s="19"/>
      <c r="CK2011" s="19"/>
      <c r="CL2011" s="19"/>
      <c r="CM2011" s="19"/>
      <c r="CN2011" s="19">
        <v>1</v>
      </c>
      <c r="CO2011" s="19"/>
      <c r="CP2011" s="19"/>
      <c r="CQ2011" s="19"/>
      <c r="CR2011" s="19"/>
    </row>
    <row r="2012" spans="1:96" ht="107" customHeight="1">
      <c r="A2012" s="11" cm="1">
        <f t="array" ref="A2012">SUMPRODUCT(--ISNUMBER(SEARCH({"stranding","stranded"},E2012)))</f>
        <v>0</v>
      </c>
      <c r="B2012" s="12">
        <v>2204</v>
      </c>
      <c r="C2012" s="13" t="s">
        <v>4101</v>
      </c>
      <c r="D2012" s="14">
        <v>2014</v>
      </c>
      <c r="E2012" s="15" t="s">
        <v>4102</v>
      </c>
      <c r="F2012" s="15" t="s">
        <v>7385</v>
      </c>
      <c r="G2012" s="15">
        <f t="shared" si="31"/>
        <v>4</v>
      </c>
      <c r="H2012" s="16"/>
      <c r="I2012" s="16"/>
      <c r="J2012" s="16">
        <v>1</v>
      </c>
      <c r="K2012" s="16"/>
      <c r="L2012" s="16"/>
      <c r="M2012" s="16"/>
      <c r="N2012" s="16"/>
      <c r="O2012" s="16"/>
      <c r="P2012" s="17"/>
      <c r="Q2012" s="17"/>
      <c r="R2012" s="17"/>
      <c r="S2012" s="17"/>
      <c r="T2012" s="18"/>
      <c r="U2012" s="18"/>
      <c r="V2012" s="18"/>
      <c r="W2012" s="18"/>
      <c r="X2012" s="19"/>
      <c r="Y2012" s="19">
        <v>1</v>
      </c>
      <c r="Z2012" s="19">
        <v>1</v>
      </c>
      <c r="AA2012" s="19"/>
      <c r="AB2012" s="19"/>
      <c r="AC2012" s="19"/>
      <c r="AD2012" s="19"/>
      <c r="AE2012" s="19"/>
      <c r="AF2012" s="19"/>
      <c r="AG2012" s="19"/>
      <c r="AH2012" s="19"/>
      <c r="AI2012" s="19"/>
      <c r="AJ2012" s="17"/>
      <c r="AK2012" s="17"/>
      <c r="AL2012" s="17"/>
      <c r="AM2012" s="17"/>
      <c r="AN2012" s="17"/>
      <c r="AO2012" s="17"/>
      <c r="AP2012" s="17"/>
      <c r="AQ2012" s="17"/>
      <c r="AR2012" s="20"/>
      <c r="AS2012" s="20"/>
      <c r="AT2012" s="20"/>
      <c r="AU2012" s="20"/>
      <c r="AV2012" s="20"/>
      <c r="AW2012" s="20"/>
      <c r="AX2012" s="20"/>
      <c r="AY2012" s="20"/>
      <c r="AZ2012" s="20"/>
      <c r="BA2012" s="20"/>
      <c r="BB2012" s="20"/>
      <c r="BC2012" s="20"/>
      <c r="BD2012" s="16"/>
      <c r="BE2012" s="16"/>
      <c r="BF2012" s="16"/>
      <c r="BG2012" s="16"/>
      <c r="BH2012" s="16"/>
      <c r="BI2012" s="16"/>
      <c r="BJ2012" s="16"/>
      <c r="BK2012" s="16"/>
      <c r="BL2012" s="16"/>
      <c r="BM2012" s="16"/>
      <c r="BN2012" s="16"/>
      <c r="BO2012" s="16"/>
      <c r="BP2012" s="16"/>
      <c r="BQ2012" s="16"/>
      <c r="BR2012" s="16"/>
      <c r="BS2012" s="16"/>
      <c r="BT2012" s="16"/>
      <c r="BU2012" s="16"/>
      <c r="BV2012" s="16"/>
      <c r="BW2012" s="16"/>
      <c r="BX2012" s="16"/>
      <c r="BY2012" s="16"/>
      <c r="BZ2012" s="16">
        <v>1</v>
      </c>
      <c r="CA2012" s="16"/>
      <c r="CB2012" s="16"/>
      <c r="CC2012" s="16">
        <v>1</v>
      </c>
      <c r="CD2012" s="16"/>
      <c r="CE2012" s="16"/>
      <c r="CF2012" s="16"/>
      <c r="CG2012" s="19"/>
      <c r="CH2012" s="19"/>
      <c r="CI2012" s="19"/>
      <c r="CJ2012" s="19"/>
      <c r="CK2012" s="19"/>
      <c r="CL2012" s="19"/>
      <c r="CM2012" s="19"/>
      <c r="CN2012" s="19">
        <v>1</v>
      </c>
      <c r="CO2012" s="19"/>
      <c r="CP2012" s="19"/>
      <c r="CQ2012" s="19"/>
      <c r="CR2012" s="19"/>
    </row>
    <row r="2013" spans="1:96" ht="107" customHeight="1">
      <c r="A2013" s="11" cm="1">
        <f t="array" ref="A2013">SUMPRODUCT(--ISNUMBER(SEARCH({"stranding","stranded"},E2013)))</f>
        <v>0</v>
      </c>
      <c r="B2013" s="12">
        <v>2205</v>
      </c>
      <c r="C2013" s="21" t="s">
        <v>4103</v>
      </c>
      <c r="D2013" s="22">
        <v>2014</v>
      </c>
      <c r="E2013" s="15" t="s">
        <v>4104</v>
      </c>
      <c r="F2013" s="15" t="s">
        <v>7386</v>
      </c>
      <c r="G2013" s="15">
        <f t="shared" si="31"/>
        <v>7</v>
      </c>
      <c r="H2013" s="16"/>
      <c r="I2013" s="16">
        <v>1</v>
      </c>
      <c r="J2013" s="16"/>
      <c r="K2013" s="16"/>
      <c r="L2013" s="16"/>
      <c r="M2013" s="16"/>
      <c r="N2013" s="16"/>
      <c r="O2013" s="16"/>
      <c r="P2013" s="17"/>
      <c r="Q2013" s="17"/>
      <c r="R2013" s="17"/>
      <c r="S2013" s="17"/>
      <c r="T2013" s="18"/>
      <c r="U2013" s="18">
        <v>1</v>
      </c>
      <c r="V2013" s="18"/>
      <c r="W2013" s="18">
        <v>1</v>
      </c>
      <c r="X2013" s="19"/>
      <c r="Y2013" s="19">
        <v>1</v>
      </c>
      <c r="Z2013" s="19">
        <v>1</v>
      </c>
      <c r="AA2013" s="19"/>
      <c r="AB2013" s="19"/>
      <c r="AC2013" s="19"/>
      <c r="AD2013" s="19"/>
      <c r="AE2013" s="19"/>
      <c r="AF2013" s="19"/>
      <c r="AG2013" s="19"/>
      <c r="AH2013" s="19"/>
      <c r="AI2013" s="19"/>
      <c r="AJ2013" s="17"/>
      <c r="AK2013" s="17"/>
      <c r="AL2013" s="17"/>
      <c r="AM2013" s="17"/>
      <c r="AN2013" s="17"/>
      <c r="AO2013" s="17"/>
      <c r="AP2013" s="17"/>
      <c r="AQ2013" s="17"/>
      <c r="AR2013" s="20"/>
      <c r="AS2013" s="20"/>
      <c r="AT2013" s="20"/>
      <c r="AU2013" s="20"/>
      <c r="AV2013" s="20"/>
      <c r="AW2013" s="20"/>
      <c r="AX2013" s="20"/>
      <c r="AY2013" s="20"/>
      <c r="AZ2013" s="20"/>
      <c r="BA2013" s="20"/>
      <c r="BB2013" s="20"/>
      <c r="BC2013" s="20"/>
      <c r="BD2013" s="16"/>
      <c r="BE2013" s="16"/>
      <c r="BF2013" s="16">
        <v>1</v>
      </c>
      <c r="BG2013" s="16"/>
      <c r="BH2013" s="16"/>
      <c r="BI2013" s="16">
        <v>1</v>
      </c>
      <c r="BJ2013" s="16"/>
      <c r="BK2013" s="16"/>
      <c r="BL2013" s="16"/>
      <c r="BM2013" s="16"/>
      <c r="BN2013" s="16"/>
      <c r="BO2013" s="16"/>
      <c r="BP2013" s="16"/>
      <c r="BQ2013" s="16"/>
      <c r="BR2013" s="16"/>
      <c r="BS2013" s="16"/>
      <c r="BT2013" s="16"/>
      <c r="BU2013" s="16"/>
      <c r="BV2013" s="16"/>
      <c r="BW2013" s="16"/>
      <c r="BX2013" s="16"/>
      <c r="BY2013" s="16"/>
      <c r="BZ2013" s="16">
        <v>1</v>
      </c>
      <c r="CA2013" s="16"/>
      <c r="CB2013" s="16"/>
      <c r="CC2013" s="16"/>
      <c r="CD2013" s="16"/>
      <c r="CE2013" s="16"/>
      <c r="CF2013" s="16"/>
      <c r="CG2013" s="19"/>
      <c r="CH2013" s="19"/>
      <c r="CI2013" s="19"/>
      <c r="CJ2013" s="19"/>
      <c r="CK2013" s="19"/>
      <c r="CL2013" s="19"/>
      <c r="CM2013" s="19"/>
      <c r="CN2013" s="19">
        <v>1</v>
      </c>
      <c r="CO2013" s="19"/>
      <c r="CP2013" s="19"/>
      <c r="CQ2013" s="19"/>
      <c r="CR2013" s="19"/>
    </row>
    <row r="2014" spans="1:96" ht="107" customHeight="1">
      <c r="A2014" s="11" cm="1">
        <f t="array" ref="A2014">SUMPRODUCT(--ISNUMBER(SEARCH({"stranding","stranded"},E2014)))</f>
        <v>0</v>
      </c>
      <c r="B2014" s="12">
        <v>2206</v>
      </c>
      <c r="C2014" s="13" t="s">
        <v>4105</v>
      </c>
      <c r="D2014" s="14">
        <v>2014</v>
      </c>
      <c r="E2014" s="15" t="s">
        <v>4106</v>
      </c>
      <c r="F2014" s="15" t="s">
        <v>8105</v>
      </c>
      <c r="G2014" s="15">
        <f t="shared" si="31"/>
        <v>9</v>
      </c>
      <c r="H2014" s="16"/>
      <c r="I2014" s="16"/>
      <c r="J2014" s="16"/>
      <c r="K2014" s="16"/>
      <c r="L2014" s="16"/>
      <c r="M2014" s="16">
        <v>1</v>
      </c>
      <c r="N2014" s="16"/>
      <c r="O2014" s="16"/>
      <c r="P2014" s="17"/>
      <c r="Q2014" s="17"/>
      <c r="R2014" s="17"/>
      <c r="S2014" s="17"/>
      <c r="T2014" s="18"/>
      <c r="U2014" s="18">
        <v>1</v>
      </c>
      <c r="V2014" s="18"/>
      <c r="W2014" s="18">
        <v>1</v>
      </c>
      <c r="X2014" s="19">
        <v>1</v>
      </c>
      <c r="Y2014" s="19">
        <v>1</v>
      </c>
      <c r="Z2014" s="19">
        <v>1</v>
      </c>
      <c r="AA2014" s="19"/>
      <c r="AB2014" s="19"/>
      <c r="AC2014" s="19"/>
      <c r="AD2014" s="19"/>
      <c r="AE2014" s="19"/>
      <c r="AF2014" s="19"/>
      <c r="AG2014" s="19"/>
      <c r="AH2014" s="19"/>
      <c r="AI2014" s="19"/>
      <c r="AJ2014" s="17">
        <v>1</v>
      </c>
      <c r="AK2014" s="17"/>
      <c r="AL2014" s="17"/>
      <c r="AM2014" s="17"/>
      <c r="AN2014" s="17"/>
      <c r="AO2014" s="17"/>
      <c r="AP2014" s="17"/>
      <c r="AQ2014" s="17"/>
      <c r="AR2014" s="20"/>
      <c r="AS2014" s="20"/>
      <c r="AT2014" s="20"/>
      <c r="AU2014" s="20"/>
      <c r="AV2014" s="20"/>
      <c r="AW2014" s="20"/>
      <c r="AX2014" s="20"/>
      <c r="AY2014" s="20"/>
      <c r="AZ2014" s="20"/>
      <c r="BA2014" s="20"/>
      <c r="BB2014" s="20"/>
      <c r="BC2014" s="20"/>
      <c r="BD2014" s="16">
        <v>1</v>
      </c>
      <c r="BE2014" s="16"/>
      <c r="BF2014" s="16"/>
      <c r="BG2014" s="16"/>
      <c r="BH2014" s="16"/>
      <c r="BI2014" s="16"/>
      <c r="BJ2014" s="16"/>
      <c r="BK2014" s="16"/>
      <c r="BL2014" s="16"/>
      <c r="BM2014" s="16"/>
      <c r="BN2014" s="16"/>
      <c r="BO2014" s="16"/>
      <c r="BP2014" s="16"/>
      <c r="BQ2014" s="16"/>
      <c r="BR2014" s="16"/>
      <c r="BS2014" s="16"/>
      <c r="BT2014" s="16"/>
      <c r="BU2014" s="16"/>
      <c r="BV2014" s="16"/>
      <c r="BW2014" s="16"/>
      <c r="BX2014" s="16"/>
      <c r="BY2014" s="16"/>
      <c r="BZ2014" s="16"/>
      <c r="CA2014" s="16">
        <v>1</v>
      </c>
      <c r="CB2014" s="16"/>
      <c r="CC2014" s="16"/>
      <c r="CD2014" s="16">
        <v>1</v>
      </c>
      <c r="CE2014" s="16"/>
      <c r="CF2014" s="16"/>
      <c r="CG2014" s="19"/>
      <c r="CH2014" s="19"/>
      <c r="CI2014" s="19"/>
      <c r="CJ2014" s="19"/>
      <c r="CK2014" s="19"/>
      <c r="CL2014" s="19"/>
      <c r="CM2014" s="19">
        <v>1</v>
      </c>
      <c r="CN2014" s="19"/>
      <c r="CO2014" s="19"/>
      <c r="CP2014" s="19"/>
      <c r="CQ2014" s="19"/>
      <c r="CR2014" s="19"/>
    </row>
    <row r="2015" spans="1:96" ht="107" customHeight="1">
      <c r="A2015" s="11" cm="1">
        <f t="array" ref="A2015">SUMPRODUCT(--ISNUMBER(SEARCH({"stranding","stranded"},E2015)))</f>
        <v>0</v>
      </c>
      <c r="B2015" s="12">
        <v>2207</v>
      </c>
      <c r="C2015" s="21" t="s">
        <v>4107</v>
      </c>
      <c r="D2015" s="22">
        <v>2014</v>
      </c>
      <c r="E2015" s="15" t="s">
        <v>4108</v>
      </c>
      <c r="F2015" s="15" t="s">
        <v>6357</v>
      </c>
      <c r="G2015" s="15">
        <f t="shared" si="31"/>
        <v>2</v>
      </c>
      <c r="H2015" s="16"/>
      <c r="I2015" s="16"/>
      <c r="J2015" s="16"/>
      <c r="K2015" s="16"/>
      <c r="L2015" s="16"/>
      <c r="M2015" s="16">
        <v>2</v>
      </c>
      <c r="N2015" s="16"/>
      <c r="O2015" s="16"/>
      <c r="P2015" s="17"/>
      <c r="Q2015" s="17"/>
      <c r="R2015" s="17"/>
      <c r="S2015" s="17"/>
      <c r="T2015" s="18"/>
      <c r="U2015" s="18"/>
      <c r="V2015" s="18"/>
      <c r="W2015" s="18"/>
      <c r="X2015" s="19">
        <v>1</v>
      </c>
      <c r="Y2015" s="19"/>
      <c r="Z2015" s="19"/>
      <c r="AA2015" s="19"/>
      <c r="AB2015" s="19"/>
      <c r="AC2015" s="19"/>
      <c r="AD2015" s="19"/>
      <c r="AE2015" s="19"/>
      <c r="AF2015" s="19"/>
      <c r="AG2015" s="19"/>
      <c r="AH2015" s="19"/>
      <c r="AI2015" s="19"/>
      <c r="AJ2015" s="17">
        <v>1</v>
      </c>
      <c r="AK2015" s="17"/>
      <c r="AL2015" s="17"/>
      <c r="AM2015" s="17"/>
      <c r="AN2015" s="17"/>
      <c r="AO2015" s="17"/>
      <c r="AP2015" s="17"/>
      <c r="AQ2015" s="17"/>
      <c r="AR2015" s="20"/>
      <c r="AS2015" s="20"/>
      <c r="AT2015" s="20"/>
      <c r="AU2015" s="20"/>
      <c r="AV2015" s="20"/>
      <c r="AW2015" s="20"/>
      <c r="AX2015" s="20"/>
      <c r="AY2015" s="20"/>
      <c r="AZ2015" s="20"/>
      <c r="BA2015" s="20"/>
      <c r="BB2015" s="20"/>
      <c r="BC2015" s="20"/>
      <c r="BD2015" s="16"/>
      <c r="BE2015" s="16"/>
      <c r="BF2015" s="16"/>
      <c r="BG2015" s="16"/>
      <c r="BH2015" s="16"/>
      <c r="BI2015" s="16"/>
      <c r="BJ2015" s="16"/>
      <c r="BK2015" s="16"/>
      <c r="BL2015" s="16"/>
      <c r="BM2015" s="16"/>
      <c r="BN2015" s="16"/>
      <c r="BO2015" s="16"/>
      <c r="BP2015" s="16"/>
      <c r="BQ2015" s="16"/>
      <c r="BR2015" s="16"/>
      <c r="BS2015" s="16"/>
      <c r="BT2015" s="16"/>
      <c r="BU2015" s="16"/>
      <c r="BV2015" s="16"/>
      <c r="BW2015" s="16"/>
      <c r="BX2015" s="16"/>
      <c r="BY2015" s="16"/>
      <c r="BZ2015" s="16"/>
      <c r="CA2015" s="16"/>
      <c r="CB2015" s="16"/>
      <c r="CC2015" s="16"/>
      <c r="CD2015" s="16"/>
      <c r="CE2015" s="16"/>
      <c r="CF2015" s="16"/>
      <c r="CG2015" s="19"/>
      <c r="CH2015" s="19"/>
      <c r="CI2015" s="19"/>
      <c r="CJ2015" s="19"/>
      <c r="CK2015" s="19">
        <v>1</v>
      </c>
      <c r="CL2015" s="19"/>
      <c r="CM2015" s="19"/>
      <c r="CN2015" s="19"/>
      <c r="CO2015" s="19"/>
      <c r="CP2015" s="19"/>
      <c r="CQ2015" s="19"/>
      <c r="CR2015" s="19"/>
    </row>
    <row r="2016" spans="1:96" ht="107" customHeight="1">
      <c r="A2016" s="11" cm="1">
        <f t="array" ref="A2016">SUMPRODUCT(--ISNUMBER(SEARCH({"stranding","stranded"},E2016)))</f>
        <v>0</v>
      </c>
      <c r="B2016" s="12">
        <v>2208</v>
      </c>
      <c r="C2016" s="13" t="s">
        <v>4109</v>
      </c>
      <c r="D2016" s="14">
        <v>2014</v>
      </c>
      <c r="E2016" s="15" t="s">
        <v>4110</v>
      </c>
      <c r="F2016" s="15" t="s">
        <v>7387</v>
      </c>
      <c r="G2016" s="15">
        <f t="shared" si="31"/>
        <v>4</v>
      </c>
      <c r="H2016" s="16"/>
      <c r="I2016" s="16"/>
      <c r="J2016" s="16"/>
      <c r="K2016" s="16">
        <v>1</v>
      </c>
      <c r="L2016" s="16"/>
      <c r="M2016" s="16"/>
      <c r="N2016" s="16"/>
      <c r="O2016" s="16"/>
      <c r="P2016" s="17"/>
      <c r="Q2016" s="17"/>
      <c r="R2016" s="17"/>
      <c r="S2016" s="17"/>
      <c r="T2016" s="18"/>
      <c r="U2016" s="18">
        <v>1</v>
      </c>
      <c r="V2016" s="18"/>
      <c r="W2016" s="18"/>
      <c r="X2016" s="19"/>
      <c r="Y2016" s="19"/>
      <c r="Z2016" s="19"/>
      <c r="AA2016" s="19"/>
      <c r="AB2016" s="19"/>
      <c r="AC2016" s="19"/>
      <c r="AD2016" s="19"/>
      <c r="AE2016" s="19"/>
      <c r="AF2016" s="19"/>
      <c r="AG2016" s="19"/>
      <c r="AH2016" s="19"/>
      <c r="AI2016" s="19"/>
      <c r="AJ2016" s="17">
        <v>1</v>
      </c>
      <c r="AK2016" s="17"/>
      <c r="AL2016" s="17"/>
      <c r="AM2016" s="17"/>
      <c r="AN2016" s="17"/>
      <c r="AO2016" s="17"/>
      <c r="AP2016" s="17"/>
      <c r="AQ2016" s="17"/>
      <c r="AR2016" s="20"/>
      <c r="AS2016" s="20"/>
      <c r="AT2016" s="20"/>
      <c r="AU2016" s="20">
        <v>1</v>
      </c>
      <c r="AV2016" s="20">
        <v>1</v>
      </c>
      <c r="AW2016" s="20"/>
      <c r="AX2016" s="20"/>
      <c r="AY2016" s="20"/>
      <c r="AZ2016" s="20"/>
      <c r="BA2016" s="20"/>
      <c r="BB2016" s="20"/>
      <c r="BC2016" s="20"/>
      <c r="BD2016" s="16"/>
      <c r="BE2016" s="16"/>
      <c r="BF2016" s="16"/>
      <c r="BG2016" s="16"/>
      <c r="BH2016" s="16"/>
      <c r="BI2016" s="16"/>
      <c r="BJ2016" s="16"/>
      <c r="BK2016" s="16"/>
      <c r="BL2016" s="16"/>
      <c r="BM2016" s="16"/>
      <c r="BN2016" s="16"/>
      <c r="BO2016" s="16"/>
      <c r="BP2016" s="16"/>
      <c r="BQ2016" s="16"/>
      <c r="BR2016" s="16"/>
      <c r="BS2016" s="16"/>
      <c r="BT2016" s="16"/>
      <c r="BU2016" s="16"/>
      <c r="BV2016" s="16"/>
      <c r="BW2016" s="16"/>
      <c r="BX2016" s="16"/>
      <c r="BY2016" s="16"/>
      <c r="BZ2016" s="16"/>
      <c r="CA2016" s="16"/>
      <c r="CB2016" s="16"/>
      <c r="CC2016" s="16"/>
      <c r="CD2016" s="16"/>
      <c r="CE2016" s="16"/>
      <c r="CF2016" s="16"/>
      <c r="CG2016" s="19"/>
      <c r="CH2016" s="19"/>
      <c r="CI2016" s="19"/>
      <c r="CJ2016" s="19"/>
      <c r="CK2016" s="19"/>
      <c r="CL2016" s="19">
        <v>1</v>
      </c>
      <c r="CM2016" s="19"/>
      <c r="CN2016" s="19"/>
      <c r="CO2016" s="19"/>
      <c r="CP2016" s="19"/>
      <c r="CQ2016" s="19"/>
      <c r="CR2016" s="19"/>
    </row>
    <row r="2017" spans="1:96" ht="107" customHeight="1">
      <c r="A2017" s="11" cm="1">
        <f t="array" ref="A2017">SUMPRODUCT(--ISNUMBER(SEARCH({"stranding","stranded"},E2017)))</f>
        <v>0</v>
      </c>
      <c r="B2017" s="12">
        <v>2209</v>
      </c>
      <c r="C2017" s="21" t="s">
        <v>4111</v>
      </c>
      <c r="D2017" s="22">
        <v>2014</v>
      </c>
      <c r="E2017" s="15" t="s">
        <v>4112</v>
      </c>
      <c r="F2017" s="15" t="s">
        <v>7388</v>
      </c>
      <c r="G2017" s="15">
        <f t="shared" si="31"/>
        <v>7</v>
      </c>
      <c r="H2017" s="16"/>
      <c r="I2017" s="16"/>
      <c r="J2017" s="16"/>
      <c r="K2017" s="16"/>
      <c r="L2017" s="16"/>
      <c r="M2017" s="16">
        <v>1</v>
      </c>
      <c r="N2017" s="16"/>
      <c r="O2017" s="16"/>
      <c r="P2017" s="17"/>
      <c r="Q2017" s="17"/>
      <c r="R2017" s="17">
        <v>1</v>
      </c>
      <c r="S2017" s="17"/>
      <c r="T2017" s="18"/>
      <c r="U2017" s="18">
        <v>1</v>
      </c>
      <c r="V2017" s="18"/>
      <c r="W2017" s="18"/>
      <c r="X2017" s="19">
        <v>1</v>
      </c>
      <c r="Y2017" s="19">
        <v>1</v>
      </c>
      <c r="Z2017" s="19">
        <v>1</v>
      </c>
      <c r="AA2017" s="19"/>
      <c r="AB2017" s="19"/>
      <c r="AC2017" s="19"/>
      <c r="AD2017" s="19"/>
      <c r="AE2017" s="19"/>
      <c r="AF2017" s="19"/>
      <c r="AG2017" s="19"/>
      <c r="AH2017" s="19"/>
      <c r="AI2017" s="19">
        <v>1</v>
      </c>
      <c r="AJ2017" s="17">
        <v>1</v>
      </c>
      <c r="AK2017" s="17"/>
      <c r="AL2017" s="17"/>
      <c r="AM2017" s="17"/>
      <c r="AN2017" s="17"/>
      <c r="AO2017" s="17"/>
      <c r="AP2017" s="17"/>
      <c r="AQ2017" s="17"/>
      <c r="AR2017" s="20"/>
      <c r="AS2017" s="20"/>
      <c r="AT2017" s="20"/>
      <c r="AU2017" s="20"/>
      <c r="AV2017" s="20"/>
      <c r="AW2017" s="20"/>
      <c r="AX2017" s="20"/>
      <c r="AY2017" s="20"/>
      <c r="AZ2017" s="20"/>
      <c r="BA2017" s="20"/>
      <c r="BB2017" s="20"/>
      <c r="BC2017" s="20"/>
      <c r="BD2017" s="16"/>
      <c r="BE2017" s="16"/>
      <c r="BF2017" s="16"/>
      <c r="BG2017" s="16"/>
      <c r="BH2017" s="16"/>
      <c r="BI2017" s="16"/>
      <c r="BJ2017" s="16"/>
      <c r="BK2017" s="16"/>
      <c r="BL2017" s="16"/>
      <c r="BM2017" s="16"/>
      <c r="BN2017" s="16"/>
      <c r="BO2017" s="16"/>
      <c r="BP2017" s="16"/>
      <c r="BQ2017" s="16"/>
      <c r="BR2017" s="16"/>
      <c r="BS2017" s="16"/>
      <c r="BT2017" s="16"/>
      <c r="BU2017" s="16"/>
      <c r="BV2017" s="16"/>
      <c r="BW2017" s="16"/>
      <c r="BX2017" s="16"/>
      <c r="BY2017" s="16"/>
      <c r="BZ2017" s="16"/>
      <c r="CA2017" s="16"/>
      <c r="CB2017" s="16"/>
      <c r="CC2017" s="16"/>
      <c r="CD2017" s="16"/>
      <c r="CE2017" s="16"/>
      <c r="CF2017" s="16"/>
      <c r="CG2017" s="19"/>
      <c r="CH2017" s="19"/>
      <c r="CI2017" s="19"/>
      <c r="CJ2017" s="19"/>
      <c r="CK2017" s="19"/>
      <c r="CL2017" s="19"/>
      <c r="CM2017" s="19">
        <v>1</v>
      </c>
      <c r="CN2017" s="19"/>
      <c r="CO2017" s="19"/>
      <c r="CP2017" s="19"/>
      <c r="CQ2017" s="19"/>
      <c r="CR2017" s="19"/>
    </row>
    <row r="2018" spans="1:96" ht="107" customHeight="1">
      <c r="A2018" s="11" cm="1">
        <f t="array" ref="A2018">SUMPRODUCT(--ISNUMBER(SEARCH({"stranding","stranded"},E2018)))</f>
        <v>0</v>
      </c>
      <c r="B2018" s="12">
        <v>2210</v>
      </c>
      <c r="C2018" s="13" t="s">
        <v>4113</v>
      </c>
      <c r="D2018" s="14">
        <v>2014</v>
      </c>
      <c r="E2018" s="15" t="s">
        <v>4114</v>
      </c>
      <c r="F2018" s="15" t="s">
        <v>6619</v>
      </c>
      <c r="G2018" s="15">
        <f t="shared" si="31"/>
        <v>3</v>
      </c>
      <c r="H2018" s="16"/>
      <c r="I2018" s="16"/>
      <c r="J2018" s="16"/>
      <c r="K2018" s="16"/>
      <c r="L2018" s="16">
        <v>1</v>
      </c>
      <c r="M2018" s="16"/>
      <c r="N2018" s="16"/>
      <c r="O2018" s="16"/>
      <c r="P2018" s="17"/>
      <c r="Q2018" s="17"/>
      <c r="R2018" s="17"/>
      <c r="S2018" s="17"/>
      <c r="T2018" s="18"/>
      <c r="U2018" s="18">
        <v>1</v>
      </c>
      <c r="V2018" s="18"/>
      <c r="W2018" s="18"/>
      <c r="X2018" s="19"/>
      <c r="Y2018" s="19"/>
      <c r="Z2018" s="19"/>
      <c r="AA2018" s="19"/>
      <c r="AB2018" s="19"/>
      <c r="AC2018" s="19"/>
      <c r="AD2018" s="19"/>
      <c r="AE2018" s="19"/>
      <c r="AF2018" s="19"/>
      <c r="AG2018" s="19"/>
      <c r="AH2018" s="19"/>
      <c r="AI2018" s="19"/>
      <c r="AJ2018" s="17">
        <v>1</v>
      </c>
      <c r="AK2018" s="17"/>
      <c r="AL2018" s="17"/>
      <c r="AM2018" s="17"/>
      <c r="AN2018" s="17"/>
      <c r="AO2018" s="17"/>
      <c r="AP2018" s="17"/>
      <c r="AQ2018" s="17"/>
      <c r="AR2018" s="20"/>
      <c r="AS2018" s="20"/>
      <c r="AT2018" s="20"/>
      <c r="AU2018" s="20"/>
      <c r="AV2018" s="20"/>
      <c r="AW2018" s="20">
        <v>1</v>
      </c>
      <c r="AX2018" s="20"/>
      <c r="AY2018" s="20"/>
      <c r="AZ2018" s="20"/>
      <c r="BA2018" s="20"/>
      <c r="BB2018" s="20"/>
      <c r="BC2018" s="20"/>
      <c r="BD2018" s="16"/>
      <c r="BE2018" s="16"/>
      <c r="BF2018" s="16"/>
      <c r="BG2018" s="16"/>
      <c r="BH2018" s="16"/>
      <c r="BI2018" s="16"/>
      <c r="BJ2018" s="16"/>
      <c r="BK2018" s="16"/>
      <c r="BL2018" s="16"/>
      <c r="BM2018" s="16"/>
      <c r="BN2018" s="16"/>
      <c r="BO2018" s="16"/>
      <c r="BP2018" s="16"/>
      <c r="BQ2018" s="16"/>
      <c r="BR2018" s="16"/>
      <c r="BS2018" s="16"/>
      <c r="BT2018" s="16"/>
      <c r="BU2018" s="16"/>
      <c r="BV2018" s="16"/>
      <c r="BW2018" s="16"/>
      <c r="BX2018" s="16"/>
      <c r="BY2018" s="16"/>
      <c r="BZ2018" s="16"/>
      <c r="CA2018" s="16"/>
      <c r="CB2018" s="16"/>
      <c r="CC2018" s="16"/>
      <c r="CD2018" s="16"/>
      <c r="CE2018" s="16"/>
      <c r="CF2018" s="16"/>
      <c r="CG2018" s="19"/>
      <c r="CH2018" s="19"/>
      <c r="CI2018" s="19"/>
      <c r="CJ2018" s="19"/>
      <c r="CK2018" s="19"/>
      <c r="CL2018" s="19">
        <v>1</v>
      </c>
      <c r="CM2018" s="19"/>
      <c r="CN2018" s="19"/>
      <c r="CO2018" s="19"/>
      <c r="CP2018" s="19"/>
      <c r="CQ2018" s="19"/>
      <c r="CR2018" s="19"/>
    </row>
    <row r="2019" spans="1:96" ht="107" customHeight="1">
      <c r="A2019" s="11" cm="1">
        <f t="array" ref="A2019">SUMPRODUCT(--ISNUMBER(SEARCH({"stranding","stranded"},E2019)))</f>
        <v>0</v>
      </c>
      <c r="B2019" s="12">
        <v>2211</v>
      </c>
      <c r="C2019" s="21" t="s">
        <v>4115</v>
      </c>
      <c r="D2019" s="22">
        <v>2014</v>
      </c>
      <c r="E2019" s="15" t="s">
        <v>4116</v>
      </c>
      <c r="F2019" s="15" t="s">
        <v>7389</v>
      </c>
      <c r="G2019" s="15">
        <f t="shared" si="31"/>
        <v>6</v>
      </c>
      <c r="H2019" s="16"/>
      <c r="I2019" s="16"/>
      <c r="J2019" s="16"/>
      <c r="K2019" s="16"/>
      <c r="L2019" s="16">
        <v>2</v>
      </c>
      <c r="M2019" s="16"/>
      <c r="N2019" s="16"/>
      <c r="O2019" s="16"/>
      <c r="P2019" s="17"/>
      <c r="Q2019" s="17"/>
      <c r="R2019" s="17"/>
      <c r="S2019" s="17"/>
      <c r="T2019" s="18"/>
      <c r="U2019" s="18">
        <v>1</v>
      </c>
      <c r="V2019" s="18"/>
      <c r="W2019" s="18">
        <v>1</v>
      </c>
      <c r="X2019" s="19"/>
      <c r="Y2019" s="19">
        <v>1</v>
      </c>
      <c r="Z2019" s="19">
        <v>1</v>
      </c>
      <c r="AA2019" s="19"/>
      <c r="AB2019" s="19"/>
      <c r="AC2019" s="19"/>
      <c r="AD2019" s="19"/>
      <c r="AE2019" s="19"/>
      <c r="AF2019" s="19"/>
      <c r="AG2019" s="19"/>
      <c r="AH2019" s="19"/>
      <c r="AI2019" s="19"/>
      <c r="AJ2019" s="17"/>
      <c r="AK2019" s="17"/>
      <c r="AL2019" s="17"/>
      <c r="AM2019" s="17"/>
      <c r="AN2019" s="17"/>
      <c r="AO2019" s="17"/>
      <c r="AP2019" s="17"/>
      <c r="AQ2019" s="17"/>
      <c r="AR2019" s="20"/>
      <c r="AS2019" s="20"/>
      <c r="AT2019" s="20"/>
      <c r="AU2019" s="20"/>
      <c r="AV2019" s="20"/>
      <c r="AW2019" s="20"/>
      <c r="AX2019" s="20"/>
      <c r="AY2019" s="20"/>
      <c r="AZ2019" s="20"/>
      <c r="BA2019" s="20"/>
      <c r="BB2019" s="20"/>
      <c r="BC2019" s="20"/>
      <c r="BD2019" s="16"/>
      <c r="BE2019" s="16"/>
      <c r="BF2019" s="16"/>
      <c r="BG2019" s="16"/>
      <c r="BH2019" s="16"/>
      <c r="BI2019" s="16"/>
      <c r="BJ2019" s="16"/>
      <c r="BK2019" s="16"/>
      <c r="BL2019" s="16"/>
      <c r="BM2019" s="16"/>
      <c r="BN2019" s="16"/>
      <c r="BO2019" s="16">
        <v>1</v>
      </c>
      <c r="BP2019" s="16"/>
      <c r="BQ2019" s="16"/>
      <c r="BR2019" s="16"/>
      <c r="BS2019" s="16">
        <v>1</v>
      </c>
      <c r="BT2019" s="16"/>
      <c r="BU2019" s="16"/>
      <c r="BV2019" s="16"/>
      <c r="BW2019" s="16"/>
      <c r="BX2019" s="16"/>
      <c r="BY2019" s="16"/>
      <c r="BZ2019" s="16"/>
      <c r="CA2019" s="16"/>
      <c r="CB2019" s="16"/>
      <c r="CC2019" s="16"/>
      <c r="CD2019" s="16"/>
      <c r="CE2019" s="16"/>
      <c r="CF2019" s="16"/>
      <c r="CG2019" s="19"/>
      <c r="CH2019" s="19"/>
      <c r="CI2019" s="19"/>
      <c r="CJ2019" s="19"/>
      <c r="CK2019" s="19">
        <v>1</v>
      </c>
      <c r="CL2019" s="19"/>
      <c r="CM2019" s="19"/>
      <c r="CN2019" s="19"/>
      <c r="CO2019" s="19"/>
      <c r="CP2019" s="19"/>
      <c r="CQ2019" s="19"/>
      <c r="CR2019" s="19"/>
    </row>
    <row r="2020" spans="1:96" ht="107" customHeight="1">
      <c r="A2020" s="11" cm="1">
        <f t="array" ref="A2020">SUMPRODUCT(--ISNUMBER(SEARCH({"stranding","stranded"},E2020)))</f>
        <v>0</v>
      </c>
      <c r="B2020" s="12">
        <v>2212</v>
      </c>
      <c r="C2020" s="13" t="s">
        <v>4117</v>
      </c>
      <c r="D2020" s="14">
        <v>2014</v>
      </c>
      <c r="E2020" s="15" t="s">
        <v>4118</v>
      </c>
      <c r="F2020" s="15" t="s">
        <v>7390</v>
      </c>
      <c r="G2020" s="15">
        <f t="shared" si="31"/>
        <v>6</v>
      </c>
      <c r="H2020" s="16"/>
      <c r="I2020" s="16"/>
      <c r="J2020" s="16"/>
      <c r="K2020" s="16">
        <v>2</v>
      </c>
      <c r="L2020" s="16"/>
      <c r="M2020" s="16"/>
      <c r="N2020" s="16"/>
      <c r="O2020" s="16"/>
      <c r="P2020" s="17"/>
      <c r="Q2020" s="17"/>
      <c r="R2020" s="17"/>
      <c r="S2020" s="17"/>
      <c r="T2020" s="18">
        <v>1</v>
      </c>
      <c r="U2020" s="18"/>
      <c r="V2020" s="18"/>
      <c r="W2020" s="18">
        <v>1</v>
      </c>
      <c r="X2020" s="19"/>
      <c r="Y2020" s="19">
        <v>1</v>
      </c>
      <c r="Z2020" s="19">
        <v>1</v>
      </c>
      <c r="AA2020" s="19"/>
      <c r="AB2020" s="19"/>
      <c r="AC2020" s="19"/>
      <c r="AD2020" s="19"/>
      <c r="AE2020" s="19"/>
      <c r="AF2020" s="19"/>
      <c r="AG2020" s="19"/>
      <c r="AH2020" s="19"/>
      <c r="AI2020" s="19"/>
      <c r="AJ2020" s="17"/>
      <c r="AK2020" s="17"/>
      <c r="AL2020" s="17"/>
      <c r="AM2020" s="17"/>
      <c r="AN2020" s="17"/>
      <c r="AO2020" s="17"/>
      <c r="AP2020" s="17"/>
      <c r="AQ2020" s="17"/>
      <c r="AR2020" s="20"/>
      <c r="AS2020" s="20"/>
      <c r="AT2020" s="20"/>
      <c r="AU2020" s="20"/>
      <c r="AV2020" s="20"/>
      <c r="AW2020" s="20"/>
      <c r="AX2020" s="20"/>
      <c r="AY2020" s="20"/>
      <c r="AZ2020" s="20"/>
      <c r="BA2020" s="20"/>
      <c r="BB2020" s="20"/>
      <c r="BC2020" s="20"/>
      <c r="BD2020" s="16"/>
      <c r="BE2020" s="16"/>
      <c r="BF2020" s="16"/>
      <c r="BG2020" s="16"/>
      <c r="BH2020" s="16"/>
      <c r="BI2020" s="16"/>
      <c r="BJ2020" s="16"/>
      <c r="BK2020" s="16"/>
      <c r="BL2020" s="16"/>
      <c r="BM2020" s="16"/>
      <c r="BN2020" s="16"/>
      <c r="BO2020" s="16"/>
      <c r="BP2020" s="16"/>
      <c r="BQ2020" s="16"/>
      <c r="BR2020" s="16"/>
      <c r="BS2020" s="16">
        <v>1</v>
      </c>
      <c r="BT2020" s="16"/>
      <c r="BU2020" s="16"/>
      <c r="BV2020" s="16"/>
      <c r="BW2020" s="16"/>
      <c r="BX2020" s="16"/>
      <c r="BY2020" s="16"/>
      <c r="BZ2020" s="16"/>
      <c r="CA2020" s="16"/>
      <c r="CB2020" s="16"/>
      <c r="CC2020" s="16">
        <v>1</v>
      </c>
      <c r="CD2020" s="16"/>
      <c r="CE2020" s="16"/>
      <c r="CF2020" s="16"/>
      <c r="CG2020" s="19"/>
      <c r="CH2020" s="19"/>
      <c r="CI2020" s="19"/>
      <c r="CJ2020" s="19"/>
      <c r="CK2020" s="19"/>
      <c r="CL2020" s="19">
        <v>1</v>
      </c>
      <c r="CM2020" s="19"/>
      <c r="CN2020" s="19"/>
      <c r="CO2020" s="19"/>
      <c r="CP2020" s="19"/>
      <c r="CQ2020" s="19"/>
      <c r="CR2020" s="19"/>
    </row>
    <row r="2021" spans="1:96" ht="107" customHeight="1">
      <c r="A2021" s="11" cm="1">
        <f t="array" ref="A2021">SUMPRODUCT(--ISNUMBER(SEARCH({"stranding","stranded"},E2021)))</f>
        <v>0</v>
      </c>
      <c r="B2021" s="12">
        <v>2213</v>
      </c>
      <c r="C2021" s="21" t="s">
        <v>4119</v>
      </c>
      <c r="D2021" s="22">
        <v>2014</v>
      </c>
      <c r="E2021" s="15" t="s">
        <v>4120</v>
      </c>
      <c r="F2021" s="15" t="s">
        <v>5975</v>
      </c>
      <c r="G2021" s="15">
        <f t="shared" si="31"/>
        <v>4</v>
      </c>
      <c r="H2021" s="16"/>
      <c r="I2021" s="16"/>
      <c r="J2021" s="16"/>
      <c r="K2021" s="16"/>
      <c r="L2021" s="16"/>
      <c r="M2021" s="16">
        <v>1</v>
      </c>
      <c r="N2021" s="16"/>
      <c r="O2021" s="16"/>
      <c r="P2021" s="17"/>
      <c r="Q2021" s="17"/>
      <c r="R2021" s="17"/>
      <c r="S2021" s="17"/>
      <c r="T2021" s="18"/>
      <c r="U2021" s="18">
        <v>1</v>
      </c>
      <c r="V2021" s="18"/>
      <c r="W2021" s="18">
        <v>1</v>
      </c>
      <c r="X2021" s="19"/>
      <c r="Y2021" s="19"/>
      <c r="Z2021" s="19"/>
      <c r="AA2021" s="19"/>
      <c r="AB2021" s="19"/>
      <c r="AC2021" s="19"/>
      <c r="AD2021" s="19"/>
      <c r="AE2021" s="19"/>
      <c r="AF2021" s="19"/>
      <c r="AG2021" s="19"/>
      <c r="AH2021" s="19"/>
      <c r="AI2021" s="19"/>
      <c r="AJ2021" s="17">
        <v>1</v>
      </c>
      <c r="AK2021" s="17"/>
      <c r="AL2021" s="17">
        <v>1</v>
      </c>
      <c r="AM2021" s="17"/>
      <c r="AN2021" s="17"/>
      <c r="AO2021" s="17"/>
      <c r="AP2021" s="17"/>
      <c r="AQ2021" s="17"/>
      <c r="AR2021" s="20"/>
      <c r="AS2021" s="20"/>
      <c r="AT2021" s="20"/>
      <c r="AU2021" s="20"/>
      <c r="AV2021" s="20"/>
      <c r="AW2021" s="20"/>
      <c r="AX2021" s="20"/>
      <c r="AY2021" s="20"/>
      <c r="AZ2021" s="20"/>
      <c r="BA2021" s="20"/>
      <c r="BB2021" s="20"/>
      <c r="BC2021" s="20"/>
      <c r="BD2021" s="16"/>
      <c r="BE2021" s="16"/>
      <c r="BF2021" s="16"/>
      <c r="BG2021" s="16"/>
      <c r="BH2021" s="16"/>
      <c r="BI2021" s="16"/>
      <c r="BJ2021" s="16"/>
      <c r="BK2021" s="16"/>
      <c r="BL2021" s="16"/>
      <c r="BM2021" s="16"/>
      <c r="BN2021" s="16"/>
      <c r="BO2021" s="16"/>
      <c r="BP2021" s="16"/>
      <c r="BQ2021" s="16"/>
      <c r="BR2021" s="16"/>
      <c r="BS2021" s="16"/>
      <c r="BT2021" s="16"/>
      <c r="BU2021" s="16"/>
      <c r="BV2021" s="16"/>
      <c r="BW2021" s="16"/>
      <c r="BX2021" s="16"/>
      <c r="BY2021" s="16"/>
      <c r="BZ2021" s="16"/>
      <c r="CA2021" s="16"/>
      <c r="CB2021" s="16"/>
      <c r="CC2021" s="16"/>
      <c r="CD2021" s="16"/>
      <c r="CE2021" s="16"/>
      <c r="CF2021" s="16"/>
      <c r="CG2021" s="19"/>
      <c r="CH2021" s="19"/>
      <c r="CI2021" s="19"/>
      <c r="CJ2021" s="19"/>
      <c r="CK2021" s="19"/>
      <c r="CL2021" s="19">
        <v>1</v>
      </c>
      <c r="CM2021" s="19"/>
      <c r="CN2021" s="19"/>
      <c r="CO2021" s="19"/>
      <c r="CP2021" s="19"/>
      <c r="CQ2021" s="19"/>
      <c r="CR2021" s="19"/>
    </row>
    <row r="2022" spans="1:96" ht="107" customHeight="1">
      <c r="A2022" s="11" cm="1">
        <f t="array" ref="A2022">SUMPRODUCT(--ISNUMBER(SEARCH({"stranding","stranded"},E2022)))</f>
        <v>0</v>
      </c>
      <c r="B2022" s="12">
        <v>2214</v>
      </c>
      <c r="C2022" s="13" t="s">
        <v>4121</v>
      </c>
      <c r="D2022" s="14">
        <v>2014</v>
      </c>
      <c r="E2022" s="15" t="s">
        <v>4122</v>
      </c>
      <c r="F2022" s="15" t="s">
        <v>7391</v>
      </c>
      <c r="G2022" s="15">
        <f t="shared" si="31"/>
        <v>4</v>
      </c>
      <c r="H2022" s="16"/>
      <c r="I2022" s="16"/>
      <c r="J2022" s="16"/>
      <c r="K2022" s="16">
        <v>1</v>
      </c>
      <c r="L2022" s="16"/>
      <c r="M2022" s="16"/>
      <c r="N2022" s="16"/>
      <c r="O2022" s="16"/>
      <c r="P2022" s="17"/>
      <c r="Q2022" s="17">
        <v>1</v>
      </c>
      <c r="R2022" s="17"/>
      <c r="S2022" s="17"/>
      <c r="T2022" s="18"/>
      <c r="U2022" s="18">
        <v>1</v>
      </c>
      <c r="V2022" s="18"/>
      <c r="W2022" s="18"/>
      <c r="X2022" s="19"/>
      <c r="Y2022" s="19"/>
      <c r="Z2022" s="19"/>
      <c r="AA2022" s="19"/>
      <c r="AB2022" s="19"/>
      <c r="AC2022" s="19"/>
      <c r="AD2022" s="19"/>
      <c r="AE2022" s="19"/>
      <c r="AF2022" s="19"/>
      <c r="AG2022" s="19"/>
      <c r="AH2022" s="19"/>
      <c r="AI2022" s="19"/>
      <c r="AJ2022" s="17">
        <v>1</v>
      </c>
      <c r="AK2022" s="17"/>
      <c r="AL2022" s="17">
        <v>1</v>
      </c>
      <c r="AM2022" s="17"/>
      <c r="AN2022" s="17"/>
      <c r="AO2022" s="17"/>
      <c r="AP2022" s="17"/>
      <c r="AQ2022" s="17"/>
      <c r="AR2022" s="20"/>
      <c r="AS2022" s="20"/>
      <c r="AT2022" s="20"/>
      <c r="AU2022" s="20"/>
      <c r="AV2022" s="20"/>
      <c r="AW2022" s="20"/>
      <c r="AX2022" s="20"/>
      <c r="AY2022" s="20"/>
      <c r="AZ2022" s="20"/>
      <c r="BA2022" s="20"/>
      <c r="BB2022" s="20"/>
      <c r="BC2022" s="20"/>
      <c r="BD2022" s="16"/>
      <c r="BE2022" s="16"/>
      <c r="BF2022" s="16"/>
      <c r="BG2022" s="16"/>
      <c r="BH2022" s="16"/>
      <c r="BI2022" s="16"/>
      <c r="BJ2022" s="16"/>
      <c r="BK2022" s="16"/>
      <c r="BL2022" s="16"/>
      <c r="BM2022" s="16"/>
      <c r="BN2022" s="16"/>
      <c r="BO2022" s="16"/>
      <c r="BP2022" s="16"/>
      <c r="BQ2022" s="16"/>
      <c r="BR2022" s="16"/>
      <c r="BS2022" s="16"/>
      <c r="BT2022" s="16"/>
      <c r="BU2022" s="16"/>
      <c r="BV2022" s="16"/>
      <c r="BW2022" s="16"/>
      <c r="BX2022" s="16"/>
      <c r="BY2022" s="16"/>
      <c r="BZ2022" s="16"/>
      <c r="CA2022" s="16"/>
      <c r="CB2022" s="16"/>
      <c r="CC2022" s="16"/>
      <c r="CD2022" s="16"/>
      <c r="CE2022" s="16"/>
      <c r="CF2022" s="16"/>
      <c r="CG2022" s="19"/>
      <c r="CH2022" s="19"/>
      <c r="CI2022" s="19"/>
      <c r="CJ2022" s="19"/>
      <c r="CK2022" s="19"/>
      <c r="CL2022" s="19"/>
      <c r="CM2022" s="19"/>
      <c r="CN2022" s="19"/>
      <c r="CO2022" s="19">
        <v>1</v>
      </c>
      <c r="CP2022" s="19"/>
      <c r="CQ2022" s="19"/>
      <c r="CR2022" s="19"/>
    </row>
    <row r="2023" spans="1:96" ht="107" customHeight="1">
      <c r="A2023" s="11" cm="1">
        <f t="array" ref="A2023">SUMPRODUCT(--ISNUMBER(SEARCH({"stranding","stranded"},E2023)))</f>
        <v>0</v>
      </c>
      <c r="B2023" s="12">
        <v>2215</v>
      </c>
      <c r="C2023" s="21" t="s">
        <v>4123</v>
      </c>
      <c r="D2023" s="22">
        <v>2014</v>
      </c>
      <c r="E2023" s="15" t="s">
        <v>4124</v>
      </c>
      <c r="F2023" s="15" t="s">
        <v>6528</v>
      </c>
      <c r="G2023" s="15">
        <f t="shared" si="31"/>
        <v>3</v>
      </c>
      <c r="H2023" s="16"/>
      <c r="I2023" s="16"/>
      <c r="J2023" s="16"/>
      <c r="K2023" s="16">
        <v>1</v>
      </c>
      <c r="L2023" s="16">
        <v>1</v>
      </c>
      <c r="M2023" s="16"/>
      <c r="N2023" s="16"/>
      <c r="O2023" s="16"/>
      <c r="P2023" s="17"/>
      <c r="Q2023" s="17"/>
      <c r="R2023" s="17"/>
      <c r="S2023" s="17"/>
      <c r="T2023" s="18"/>
      <c r="U2023" s="18"/>
      <c r="V2023" s="18"/>
      <c r="W2023" s="18"/>
      <c r="X2023" s="19"/>
      <c r="Y2023" s="19">
        <v>1</v>
      </c>
      <c r="Z2023" s="19">
        <v>1</v>
      </c>
      <c r="AA2023" s="19"/>
      <c r="AB2023" s="19"/>
      <c r="AC2023" s="19"/>
      <c r="AD2023" s="19"/>
      <c r="AE2023" s="19"/>
      <c r="AF2023" s="19"/>
      <c r="AG2023" s="19"/>
      <c r="AH2023" s="19"/>
      <c r="AI2023" s="19"/>
      <c r="AJ2023" s="17"/>
      <c r="AK2023" s="17"/>
      <c r="AL2023" s="17"/>
      <c r="AM2023" s="17"/>
      <c r="AN2023" s="17"/>
      <c r="AO2023" s="17"/>
      <c r="AP2023" s="17"/>
      <c r="AQ2023" s="17"/>
      <c r="AR2023" s="20"/>
      <c r="AS2023" s="20"/>
      <c r="AT2023" s="20"/>
      <c r="AU2023" s="20"/>
      <c r="AV2023" s="20"/>
      <c r="AW2023" s="20"/>
      <c r="AX2023" s="20"/>
      <c r="AY2023" s="20"/>
      <c r="AZ2023" s="20"/>
      <c r="BA2023" s="20"/>
      <c r="BB2023" s="20"/>
      <c r="BC2023" s="20"/>
      <c r="BD2023" s="16"/>
      <c r="BE2023" s="16"/>
      <c r="BF2023" s="16"/>
      <c r="BG2023" s="16"/>
      <c r="BH2023" s="16"/>
      <c r="BI2023" s="16"/>
      <c r="BJ2023" s="16"/>
      <c r="BK2023" s="16"/>
      <c r="BL2023" s="16"/>
      <c r="BM2023" s="16"/>
      <c r="BN2023" s="16"/>
      <c r="BO2023" s="16"/>
      <c r="BP2023" s="16"/>
      <c r="BQ2023" s="16"/>
      <c r="BR2023" s="16"/>
      <c r="BS2023" s="16"/>
      <c r="BT2023" s="16"/>
      <c r="BU2023" s="16"/>
      <c r="BV2023" s="16"/>
      <c r="BW2023" s="16"/>
      <c r="BX2023" s="16"/>
      <c r="BY2023" s="16"/>
      <c r="BZ2023" s="16">
        <v>1</v>
      </c>
      <c r="CA2023" s="16"/>
      <c r="CB2023" s="16"/>
      <c r="CC2023" s="16"/>
      <c r="CD2023" s="16"/>
      <c r="CE2023" s="16"/>
      <c r="CF2023" s="16"/>
      <c r="CG2023" s="19"/>
      <c r="CH2023" s="19"/>
      <c r="CI2023" s="19"/>
      <c r="CJ2023" s="19"/>
      <c r="CK2023" s="19">
        <v>1</v>
      </c>
      <c r="CL2023" s="19"/>
      <c r="CM2023" s="19"/>
      <c r="CN2023" s="19"/>
      <c r="CO2023" s="19"/>
      <c r="CP2023" s="19"/>
      <c r="CQ2023" s="19"/>
      <c r="CR2023" s="19"/>
    </row>
    <row r="2024" spans="1:96" ht="107" customHeight="1">
      <c r="A2024" s="11" cm="1">
        <f t="array" ref="A2024">SUMPRODUCT(--ISNUMBER(SEARCH({"stranding","stranded"},E2024)))</f>
        <v>0</v>
      </c>
      <c r="B2024" s="12">
        <v>2216</v>
      </c>
      <c r="C2024" s="13" t="s">
        <v>4125</v>
      </c>
      <c r="D2024" s="14">
        <v>2014</v>
      </c>
      <c r="E2024" s="15" t="s">
        <v>4126</v>
      </c>
      <c r="F2024" s="15" t="s">
        <v>7392</v>
      </c>
      <c r="G2024" s="15">
        <f t="shared" si="31"/>
        <v>9</v>
      </c>
      <c r="H2024" s="16"/>
      <c r="I2024" s="16"/>
      <c r="J2024" s="16"/>
      <c r="K2024" s="16"/>
      <c r="L2024" s="16"/>
      <c r="M2024" s="16">
        <v>2</v>
      </c>
      <c r="N2024" s="16"/>
      <c r="O2024" s="16"/>
      <c r="P2024" s="17"/>
      <c r="Q2024" s="17"/>
      <c r="R2024" s="17">
        <v>1</v>
      </c>
      <c r="S2024" s="17"/>
      <c r="T2024" s="18">
        <v>1</v>
      </c>
      <c r="U2024" s="18"/>
      <c r="V2024" s="18"/>
      <c r="W2024" s="18"/>
      <c r="X2024" s="19"/>
      <c r="Y2024" s="19">
        <v>1</v>
      </c>
      <c r="Z2024" s="19">
        <v>1</v>
      </c>
      <c r="AA2024" s="19"/>
      <c r="AB2024" s="19"/>
      <c r="AC2024" s="19">
        <v>1</v>
      </c>
      <c r="AD2024" s="19">
        <v>1</v>
      </c>
      <c r="AE2024" s="19"/>
      <c r="AF2024" s="19"/>
      <c r="AG2024" s="19"/>
      <c r="AH2024" s="19"/>
      <c r="AI2024" s="19"/>
      <c r="AJ2024" s="17"/>
      <c r="AK2024" s="17"/>
      <c r="AL2024" s="17"/>
      <c r="AM2024" s="17"/>
      <c r="AN2024" s="17"/>
      <c r="AO2024" s="17"/>
      <c r="AP2024" s="17"/>
      <c r="AQ2024" s="17"/>
      <c r="AR2024" s="20"/>
      <c r="AS2024" s="20"/>
      <c r="AT2024" s="20"/>
      <c r="AU2024" s="20"/>
      <c r="AV2024" s="20"/>
      <c r="AW2024" s="20"/>
      <c r="AX2024" s="20"/>
      <c r="AY2024" s="20"/>
      <c r="AZ2024" s="20"/>
      <c r="BA2024" s="20"/>
      <c r="BB2024" s="20"/>
      <c r="BC2024" s="20"/>
      <c r="BD2024" s="16"/>
      <c r="BE2024" s="16"/>
      <c r="BF2024" s="16"/>
      <c r="BG2024" s="16"/>
      <c r="BH2024" s="16"/>
      <c r="BI2024" s="16"/>
      <c r="BJ2024" s="16"/>
      <c r="BK2024" s="16"/>
      <c r="BL2024" s="16"/>
      <c r="BM2024" s="16"/>
      <c r="BN2024" s="16"/>
      <c r="BO2024" s="16"/>
      <c r="BP2024" s="16"/>
      <c r="BQ2024" s="16"/>
      <c r="BR2024" s="16"/>
      <c r="BS2024" s="16">
        <v>1</v>
      </c>
      <c r="BT2024" s="16"/>
      <c r="BU2024" s="16"/>
      <c r="BV2024" s="16"/>
      <c r="BW2024" s="16">
        <v>1</v>
      </c>
      <c r="BX2024" s="16"/>
      <c r="BY2024" s="16"/>
      <c r="BZ2024" s="16">
        <v>1</v>
      </c>
      <c r="CA2024" s="16"/>
      <c r="CB2024" s="16"/>
      <c r="CC2024" s="16"/>
      <c r="CD2024" s="16"/>
      <c r="CE2024" s="16"/>
      <c r="CF2024" s="16"/>
      <c r="CG2024" s="19"/>
      <c r="CH2024" s="19"/>
      <c r="CI2024" s="19"/>
      <c r="CJ2024" s="19"/>
      <c r="CK2024" s="19">
        <v>1</v>
      </c>
      <c r="CL2024" s="19"/>
      <c r="CM2024" s="19"/>
      <c r="CN2024" s="19"/>
      <c r="CO2024" s="19"/>
      <c r="CP2024" s="19"/>
      <c r="CQ2024" s="19"/>
      <c r="CR2024" s="19"/>
    </row>
    <row r="2025" spans="1:96" ht="107" customHeight="1">
      <c r="A2025" s="11" cm="1">
        <f t="array" ref="A2025">SUMPRODUCT(--ISNUMBER(SEARCH({"stranding","stranded"},E2025)))</f>
        <v>0</v>
      </c>
      <c r="B2025" s="12">
        <v>2217</v>
      </c>
      <c r="C2025" s="21" t="s">
        <v>4127</v>
      </c>
      <c r="D2025" s="22">
        <v>2014</v>
      </c>
      <c r="E2025" s="15" t="s">
        <v>4128</v>
      </c>
      <c r="F2025" s="15" t="s">
        <v>8106</v>
      </c>
      <c r="G2025" s="15">
        <f t="shared" si="31"/>
        <v>7</v>
      </c>
      <c r="H2025" s="16"/>
      <c r="I2025" s="16">
        <v>1</v>
      </c>
      <c r="J2025" s="16"/>
      <c r="K2025" s="16"/>
      <c r="L2025" s="16"/>
      <c r="M2025" s="16">
        <v>1</v>
      </c>
      <c r="N2025" s="16"/>
      <c r="O2025" s="16"/>
      <c r="P2025" s="17">
        <v>1</v>
      </c>
      <c r="Q2025" s="17"/>
      <c r="R2025" s="17"/>
      <c r="S2025" s="17"/>
      <c r="T2025" s="18"/>
      <c r="U2025" s="18"/>
      <c r="V2025" s="18"/>
      <c r="W2025" s="18"/>
      <c r="X2025" s="19">
        <v>1</v>
      </c>
      <c r="Y2025" s="19">
        <v>1</v>
      </c>
      <c r="Z2025" s="19">
        <v>1</v>
      </c>
      <c r="AA2025" s="19"/>
      <c r="AB2025" s="19"/>
      <c r="AC2025" s="19"/>
      <c r="AD2025" s="19"/>
      <c r="AE2025" s="19"/>
      <c r="AF2025" s="19"/>
      <c r="AG2025" s="19"/>
      <c r="AH2025" s="19"/>
      <c r="AI2025" s="19"/>
      <c r="AJ2025" s="17"/>
      <c r="AK2025" s="17"/>
      <c r="AL2025" s="17"/>
      <c r="AM2025" s="17"/>
      <c r="AN2025" s="17"/>
      <c r="AO2025" s="17"/>
      <c r="AP2025" s="17"/>
      <c r="AQ2025" s="17"/>
      <c r="AR2025" s="20"/>
      <c r="AS2025" s="20"/>
      <c r="AT2025" s="20"/>
      <c r="AU2025" s="20"/>
      <c r="AV2025" s="20"/>
      <c r="AW2025" s="20"/>
      <c r="AX2025" s="20"/>
      <c r="AY2025" s="20"/>
      <c r="AZ2025" s="20"/>
      <c r="BA2025" s="20"/>
      <c r="BB2025" s="20"/>
      <c r="BC2025" s="20"/>
      <c r="BD2025" s="16"/>
      <c r="BE2025" s="16"/>
      <c r="BF2025" s="16"/>
      <c r="BG2025" s="16"/>
      <c r="BH2025" s="16"/>
      <c r="BI2025" s="16"/>
      <c r="BJ2025" s="16"/>
      <c r="BK2025" s="16"/>
      <c r="BL2025" s="16"/>
      <c r="BM2025" s="16"/>
      <c r="BN2025" s="16"/>
      <c r="BO2025" s="16"/>
      <c r="BP2025" s="16"/>
      <c r="BQ2025" s="16"/>
      <c r="BR2025" s="16"/>
      <c r="BS2025" s="16">
        <v>1</v>
      </c>
      <c r="BT2025" s="16"/>
      <c r="BU2025" s="16"/>
      <c r="BV2025" s="16"/>
      <c r="BW2025" s="16"/>
      <c r="BX2025" s="16"/>
      <c r="BY2025" s="16"/>
      <c r="BZ2025" s="16"/>
      <c r="CA2025" s="16">
        <v>1</v>
      </c>
      <c r="CB2025" s="16"/>
      <c r="CC2025" s="16"/>
      <c r="CD2025" s="16">
        <v>1</v>
      </c>
      <c r="CE2025" s="16"/>
      <c r="CF2025" s="16"/>
      <c r="CG2025" s="19"/>
      <c r="CH2025" s="19">
        <v>1</v>
      </c>
      <c r="CI2025" s="19"/>
      <c r="CJ2025" s="19"/>
      <c r="CK2025" s="19"/>
      <c r="CL2025" s="19"/>
      <c r="CM2025" s="19"/>
      <c r="CN2025" s="19"/>
      <c r="CO2025" s="19"/>
      <c r="CP2025" s="19"/>
      <c r="CQ2025" s="19"/>
      <c r="CR2025" s="19"/>
    </row>
    <row r="2026" spans="1:96" ht="107" customHeight="1">
      <c r="A2026" s="11" cm="1">
        <f t="array" ref="A2026">SUMPRODUCT(--ISNUMBER(SEARCH({"stranding","stranded"},E2026)))</f>
        <v>0</v>
      </c>
      <c r="B2026" s="12">
        <v>2218</v>
      </c>
      <c r="C2026" s="13" t="s">
        <v>4129</v>
      </c>
      <c r="D2026" s="14">
        <v>2014</v>
      </c>
      <c r="E2026" s="15" t="s">
        <v>4130</v>
      </c>
      <c r="F2026" s="15" t="s">
        <v>7393</v>
      </c>
      <c r="G2026" s="15">
        <f t="shared" si="31"/>
        <v>8</v>
      </c>
      <c r="H2026" s="16"/>
      <c r="I2026" s="16">
        <v>1</v>
      </c>
      <c r="J2026" s="16">
        <v>1</v>
      </c>
      <c r="K2026" s="16"/>
      <c r="L2026" s="16"/>
      <c r="M2026" s="16"/>
      <c r="N2026" s="16"/>
      <c r="O2026" s="16"/>
      <c r="P2026" s="17">
        <v>1</v>
      </c>
      <c r="Q2026" s="17"/>
      <c r="R2026" s="17"/>
      <c r="S2026" s="17"/>
      <c r="T2026" s="18"/>
      <c r="U2026" s="18"/>
      <c r="V2026" s="18"/>
      <c r="W2026" s="18"/>
      <c r="X2026" s="19">
        <v>1</v>
      </c>
      <c r="Y2026" s="19">
        <v>1</v>
      </c>
      <c r="Z2026" s="19">
        <v>1</v>
      </c>
      <c r="AA2026" s="19"/>
      <c r="AB2026" s="19"/>
      <c r="AC2026" s="19"/>
      <c r="AD2026" s="19"/>
      <c r="AE2026" s="19"/>
      <c r="AF2026" s="19"/>
      <c r="AG2026" s="19"/>
      <c r="AH2026" s="19"/>
      <c r="AI2026" s="19"/>
      <c r="AJ2026" s="17"/>
      <c r="AK2026" s="17"/>
      <c r="AL2026" s="17"/>
      <c r="AM2026" s="17"/>
      <c r="AN2026" s="17"/>
      <c r="AO2026" s="17"/>
      <c r="AP2026" s="17"/>
      <c r="AQ2026" s="17"/>
      <c r="AR2026" s="20"/>
      <c r="AS2026" s="20"/>
      <c r="AT2026" s="20"/>
      <c r="AU2026" s="20"/>
      <c r="AV2026" s="20"/>
      <c r="AW2026" s="20"/>
      <c r="AX2026" s="20"/>
      <c r="AY2026" s="20"/>
      <c r="AZ2026" s="20">
        <v>1</v>
      </c>
      <c r="BA2026" s="20"/>
      <c r="BB2026" s="20"/>
      <c r="BC2026" s="20"/>
      <c r="BD2026" s="16"/>
      <c r="BE2026" s="16"/>
      <c r="BF2026" s="16"/>
      <c r="BG2026" s="16"/>
      <c r="BH2026" s="16">
        <v>1</v>
      </c>
      <c r="BI2026" s="16"/>
      <c r="BJ2026" s="16">
        <v>1</v>
      </c>
      <c r="BK2026" s="16"/>
      <c r="BL2026" s="16"/>
      <c r="BM2026" s="16"/>
      <c r="BN2026" s="16"/>
      <c r="BO2026" s="16"/>
      <c r="BP2026" s="16">
        <v>1</v>
      </c>
      <c r="BQ2026" s="16"/>
      <c r="BR2026" s="16"/>
      <c r="BS2026" s="16"/>
      <c r="BT2026" s="16"/>
      <c r="BU2026" s="16"/>
      <c r="BV2026" s="16"/>
      <c r="BW2026" s="16"/>
      <c r="BX2026" s="16"/>
      <c r="BY2026" s="16"/>
      <c r="BZ2026" s="16"/>
      <c r="CA2026" s="16"/>
      <c r="CB2026" s="16"/>
      <c r="CC2026" s="16"/>
      <c r="CD2026" s="16"/>
      <c r="CE2026" s="16"/>
      <c r="CF2026" s="16"/>
      <c r="CG2026" s="19"/>
      <c r="CH2026" s="19"/>
      <c r="CI2026" s="19"/>
      <c r="CJ2026" s="19"/>
      <c r="CK2026" s="19"/>
      <c r="CL2026" s="19"/>
      <c r="CM2026" s="19"/>
      <c r="CN2026" s="19">
        <v>1</v>
      </c>
      <c r="CO2026" s="19"/>
      <c r="CP2026" s="19"/>
      <c r="CQ2026" s="19"/>
      <c r="CR2026" s="19"/>
    </row>
    <row r="2027" spans="1:96" ht="107" customHeight="1">
      <c r="A2027" s="11" cm="1">
        <f t="array" ref="A2027">SUMPRODUCT(--ISNUMBER(SEARCH({"stranding","stranded"},E2027)))</f>
        <v>0</v>
      </c>
      <c r="B2027" s="12">
        <v>2219</v>
      </c>
      <c r="C2027" s="21" t="s">
        <v>4131</v>
      </c>
      <c r="D2027" s="22">
        <v>2014</v>
      </c>
      <c r="E2027" s="15" t="s">
        <v>4132</v>
      </c>
      <c r="F2027" s="15" t="s">
        <v>7002</v>
      </c>
      <c r="G2027" s="15">
        <f t="shared" si="31"/>
        <v>5</v>
      </c>
      <c r="H2027" s="16"/>
      <c r="I2027" s="16"/>
      <c r="J2027" s="16"/>
      <c r="K2027" s="16"/>
      <c r="L2027" s="16">
        <v>1</v>
      </c>
      <c r="M2027" s="16"/>
      <c r="N2027" s="16"/>
      <c r="O2027" s="16"/>
      <c r="P2027" s="17"/>
      <c r="Q2027" s="17"/>
      <c r="R2027" s="17"/>
      <c r="S2027" s="17"/>
      <c r="T2027" s="18"/>
      <c r="U2027" s="18">
        <v>1</v>
      </c>
      <c r="V2027" s="18"/>
      <c r="W2027" s="18"/>
      <c r="X2027" s="19">
        <v>1</v>
      </c>
      <c r="Y2027" s="19"/>
      <c r="Z2027" s="19"/>
      <c r="AA2027" s="19"/>
      <c r="AB2027" s="19"/>
      <c r="AC2027" s="19"/>
      <c r="AD2027" s="19"/>
      <c r="AE2027" s="19">
        <v>1</v>
      </c>
      <c r="AF2027" s="19"/>
      <c r="AG2027" s="19"/>
      <c r="AH2027" s="19"/>
      <c r="AI2027" s="19"/>
      <c r="AJ2027" s="17">
        <v>1</v>
      </c>
      <c r="AK2027" s="17"/>
      <c r="AL2027" s="17"/>
      <c r="AM2027" s="17"/>
      <c r="AN2027" s="17"/>
      <c r="AO2027" s="17">
        <v>1</v>
      </c>
      <c r="AP2027" s="17"/>
      <c r="AQ2027" s="17"/>
      <c r="AR2027" s="20"/>
      <c r="AS2027" s="20"/>
      <c r="AT2027" s="20"/>
      <c r="AU2027" s="20"/>
      <c r="AV2027" s="20"/>
      <c r="AW2027" s="20"/>
      <c r="AX2027" s="20"/>
      <c r="AY2027" s="20"/>
      <c r="AZ2027" s="20"/>
      <c r="BA2027" s="20"/>
      <c r="BB2027" s="20"/>
      <c r="BC2027" s="20"/>
      <c r="BD2027" s="16"/>
      <c r="BE2027" s="16"/>
      <c r="BF2027" s="16"/>
      <c r="BG2027" s="16"/>
      <c r="BH2027" s="16"/>
      <c r="BI2027" s="16"/>
      <c r="BJ2027" s="16"/>
      <c r="BK2027" s="16"/>
      <c r="BL2027" s="16"/>
      <c r="BM2027" s="16"/>
      <c r="BN2027" s="16"/>
      <c r="BO2027" s="16"/>
      <c r="BP2027" s="16"/>
      <c r="BQ2027" s="16"/>
      <c r="BR2027" s="16"/>
      <c r="BS2027" s="16"/>
      <c r="BT2027" s="16"/>
      <c r="BU2027" s="16"/>
      <c r="BV2027" s="16"/>
      <c r="BW2027" s="16"/>
      <c r="BX2027" s="16"/>
      <c r="BY2027" s="16"/>
      <c r="BZ2027" s="16"/>
      <c r="CA2027" s="16"/>
      <c r="CB2027" s="16"/>
      <c r="CC2027" s="16"/>
      <c r="CD2027" s="16"/>
      <c r="CE2027" s="16"/>
      <c r="CF2027" s="16"/>
      <c r="CG2027" s="19"/>
      <c r="CH2027" s="19"/>
      <c r="CI2027" s="19"/>
      <c r="CJ2027" s="19"/>
      <c r="CK2027" s="19"/>
      <c r="CL2027" s="19">
        <v>1</v>
      </c>
      <c r="CM2027" s="19"/>
      <c r="CN2027" s="19"/>
      <c r="CO2027" s="19"/>
      <c r="CP2027" s="19"/>
      <c r="CQ2027" s="19"/>
      <c r="CR2027" s="19"/>
    </row>
    <row r="2028" spans="1:96" ht="107" customHeight="1">
      <c r="A2028" s="11" cm="1">
        <f t="array" ref="A2028">SUMPRODUCT(--ISNUMBER(SEARCH({"stranding","stranded"},E2028)))</f>
        <v>0</v>
      </c>
      <c r="B2028" s="12">
        <v>2220</v>
      </c>
      <c r="C2028" s="13" t="s">
        <v>4133</v>
      </c>
      <c r="D2028" s="14">
        <v>2014</v>
      </c>
      <c r="E2028" s="15" t="s">
        <v>4134</v>
      </c>
      <c r="F2028" s="15" t="s">
        <v>7394</v>
      </c>
      <c r="G2028" s="15">
        <f t="shared" si="31"/>
        <v>7</v>
      </c>
      <c r="H2028" s="16"/>
      <c r="I2028" s="16"/>
      <c r="J2028" s="16"/>
      <c r="K2028" s="16"/>
      <c r="L2028" s="16">
        <v>1</v>
      </c>
      <c r="M2028" s="16"/>
      <c r="N2028" s="16"/>
      <c r="O2028" s="16"/>
      <c r="P2028" s="17">
        <v>1</v>
      </c>
      <c r="Q2028" s="17"/>
      <c r="R2028" s="17"/>
      <c r="S2028" s="17"/>
      <c r="T2028" s="18"/>
      <c r="U2028" s="18"/>
      <c r="V2028" s="18">
        <v>1</v>
      </c>
      <c r="W2028" s="18"/>
      <c r="X2028" s="19">
        <v>1</v>
      </c>
      <c r="Y2028" s="19"/>
      <c r="Z2028" s="19"/>
      <c r="AA2028" s="19"/>
      <c r="AB2028" s="19"/>
      <c r="AC2028" s="19"/>
      <c r="AD2028" s="19"/>
      <c r="AE2028" s="19">
        <v>1</v>
      </c>
      <c r="AF2028" s="19"/>
      <c r="AG2028" s="19"/>
      <c r="AH2028" s="19"/>
      <c r="AI2028" s="19"/>
      <c r="AJ2028" s="17">
        <v>1</v>
      </c>
      <c r="AK2028" s="17"/>
      <c r="AL2028" s="17"/>
      <c r="AM2028" s="17"/>
      <c r="AN2028" s="17"/>
      <c r="AO2028" s="17">
        <v>1</v>
      </c>
      <c r="AP2028" s="17"/>
      <c r="AQ2028" s="17"/>
      <c r="AR2028" s="20"/>
      <c r="AS2028" s="20"/>
      <c r="AT2028" s="20"/>
      <c r="AU2028" s="20"/>
      <c r="AV2028" s="20"/>
      <c r="AW2028" s="20"/>
      <c r="AX2028" s="20"/>
      <c r="AY2028" s="20"/>
      <c r="AZ2028" s="20"/>
      <c r="BA2028" s="20"/>
      <c r="BB2028" s="20"/>
      <c r="BC2028" s="20"/>
      <c r="BD2028" s="16"/>
      <c r="BE2028" s="16"/>
      <c r="BF2028" s="16"/>
      <c r="BG2028" s="16"/>
      <c r="BH2028" s="16"/>
      <c r="BI2028" s="16"/>
      <c r="BJ2028" s="16"/>
      <c r="BK2028" s="16"/>
      <c r="BL2028" s="16"/>
      <c r="BM2028" s="16"/>
      <c r="BN2028" s="16"/>
      <c r="BO2028" s="16"/>
      <c r="BP2028" s="16"/>
      <c r="BQ2028" s="16"/>
      <c r="BR2028" s="16"/>
      <c r="BS2028" s="16"/>
      <c r="BT2028" s="16"/>
      <c r="BU2028" s="16"/>
      <c r="BV2028" s="16"/>
      <c r="BW2028" s="16"/>
      <c r="BX2028" s="16"/>
      <c r="BY2028" s="16"/>
      <c r="BZ2028" s="16"/>
      <c r="CA2028" s="16"/>
      <c r="CB2028" s="16">
        <v>1</v>
      </c>
      <c r="CC2028" s="16"/>
      <c r="CD2028" s="16"/>
      <c r="CE2028" s="16"/>
      <c r="CF2028" s="16"/>
      <c r="CG2028" s="19"/>
      <c r="CH2028" s="19">
        <v>1</v>
      </c>
      <c r="CI2028" s="19"/>
      <c r="CJ2028" s="19"/>
      <c r="CK2028" s="19"/>
      <c r="CL2028" s="19"/>
      <c r="CM2028" s="19"/>
      <c r="CN2028" s="19"/>
      <c r="CO2028" s="19"/>
      <c r="CP2028" s="19"/>
      <c r="CQ2028" s="19"/>
      <c r="CR2028" s="19"/>
    </row>
    <row r="2029" spans="1:96" ht="107" customHeight="1">
      <c r="A2029" s="11" cm="1">
        <f t="array" ref="A2029">SUMPRODUCT(--ISNUMBER(SEARCH({"stranding","stranded"},E2029)))</f>
        <v>1</v>
      </c>
      <c r="B2029" s="12">
        <v>2221</v>
      </c>
      <c r="C2029" s="21" t="s">
        <v>4135</v>
      </c>
      <c r="D2029" s="22">
        <v>2014</v>
      </c>
      <c r="E2029" s="15" t="s">
        <v>4136</v>
      </c>
      <c r="F2029" s="15" t="s">
        <v>7395</v>
      </c>
      <c r="G2029" s="15">
        <f t="shared" si="31"/>
        <v>4</v>
      </c>
      <c r="H2029" s="16"/>
      <c r="I2029" s="16"/>
      <c r="J2029" s="16"/>
      <c r="K2029" s="16"/>
      <c r="L2029" s="16">
        <v>1</v>
      </c>
      <c r="M2029" s="16"/>
      <c r="N2029" s="16"/>
      <c r="O2029" s="16"/>
      <c r="P2029" s="17"/>
      <c r="Q2029" s="17"/>
      <c r="R2029" s="17"/>
      <c r="S2029" s="17"/>
      <c r="T2029" s="18"/>
      <c r="U2029" s="18"/>
      <c r="V2029" s="18">
        <v>1</v>
      </c>
      <c r="W2029" s="18"/>
      <c r="X2029" s="19"/>
      <c r="Y2029" s="19">
        <v>1</v>
      </c>
      <c r="Z2029" s="19"/>
      <c r="AA2029" s="19"/>
      <c r="AB2029" s="19">
        <v>1</v>
      </c>
      <c r="AC2029" s="19"/>
      <c r="AD2029" s="19"/>
      <c r="AE2029" s="19"/>
      <c r="AF2029" s="19">
        <v>1</v>
      </c>
      <c r="AG2029" s="19"/>
      <c r="AH2029" s="19"/>
      <c r="AI2029" s="19"/>
      <c r="AJ2029" s="17"/>
      <c r="AK2029" s="17"/>
      <c r="AL2029" s="17"/>
      <c r="AM2029" s="17"/>
      <c r="AN2029" s="17"/>
      <c r="AO2029" s="17"/>
      <c r="AP2029" s="17"/>
      <c r="AQ2029" s="17"/>
      <c r="AR2029" s="20"/>
      <c r="AS2029" s="20"/>
      <c r="AT2029" s="20"/>
      <c r="AU2029" s="20"/>
      <c r="AV2029" s="20"/>
      <c r="AW2029" s="20"/>
      <c r="AX2029" s="20"/>
      <c r="AY2029" s="20"/>
      <c r="AZ2029" s="20"/>
      <c r="BA2029" s="20"/>
      <c r="BB2029" s="20"/>
      <c r="BC2029" s="20"/>
      <c r="BD2029" s="16"/>
      <c r="BE2029" s="16"/>
      <c r="BF2029" s="16"/>
      <c r="BG2029" s="16"/>
      <c r="BH2029" s="16"/>
      <c r="BI2029" s="16"/>
      <c r="BJ2029" s="16"/>
      <c r="BK2029" s="16"/>
      <c r="BL2029" s="16"/>
      <c r="BM2029" s="16"/>
      <c r="BN2029" s="16"/>
      <c r="BO2029" s="16"/>
      <c r="BP2029" s="16"/>
      <c r="BQ2029" s="16"/>
      <c r="BR2029" s="16"/>
      <c r="BS2029" s="16"/>
      <c r="BT2029" s="16"/>
      <c r="BU2029" s="16"/>
      <c r="BV2029" s="16"/>
      <c r="BW2029" s="16"/>
      <c r="BX2029" s="16"/>
      <c r="BY2029" s="16"/>
      <c r="BZ2029" s="16"/>
      <c r="CA2029" s="16"/>
      <c r="CB2029" s="16"/>
      <c r="CC2029" s="16"/>
      <c r="CD2029" s="16"/>
      <c r="CE2029" s="16"/>
      <c r="CF2029" s="16"/>
      <c r="CG2029" s="19"/>
      <c r="CH2029" s="19"/>
      <c r="CI2029" s="19"/>
      <c r="CJ2029" s="19"/>
      <c r="CK2029" s="19"/>
      <c r="CL2029" s="19"/>
      <c r="CM2029" s="19"/>
      <c r="CN2029" s="19"/>
      <c r="CO2029" s="19"/>
      <c r="CP2029" s="19"/>
      <c r="CQ2029" s="19"/>
      <c r="CR2029" s="19">
        <v>1</v>
      </c>
    </row>
    <row r="2030" spans="1:96" ht="107" customHeight="1">
      <c r="A2030" s="11" cm="1">
        <f t="array" ref="A2030">SUMPRODUCT(--ISNUMBER(SEARCH({"stranding","stranded"},E2030)))</f>
        <v>0</v>
      </c>
      <c r="B2030" s="12">
        <v>2222</v>
      </c>
      <c r="C2030" s="13" t="s">
        <v>4137</v>
      </c>
      <c r="D2030" s="14">
        <v>2014</v>
      </c>
      <c r="E2030" s="15" t="s">
        <v>4138</v>
      </c>
      <c r="F2030" s="15" t="s">
        <v>7396</v>
      </c>
      <c r="G2030" s="15">
        <f t="shared" si="31"/>
        <v>4</v>
      </c>
      <c r="H2030" s="16"/>
      <c r="I2030" s="16"/>
      <c r="J2030" s="16">
        <v>1</v>
      </c>
      <c r="K2030" s="16"/>
      <c r="L2030" s="16"/>
      <c r="M2030" s="16"/>
      <c r="N2030" s="16"/>
      <c r="O2030" s="16"/>
      <c r="P2030" s="17"/>
      <c r="Q2030" s="17">
        <v>1</v>
      </c>
      <c r="R2030" s="17"/>
      <c r="S2030" s="17"/>
      <c r="T2030" s="18"/>
      <c r="U2030" s="18">
        <v>1</v>
      </c>
      <c r="V2030" s="18"/>
      <c r="W2030" s="18"/>
      <c r="X2030" s="19"/>
      <c r="Y2030" s="19"/>
      <c r="Z2030" s="19"/>
      <c r="AA2030" s="19"/>
      <c r="AB2030" s="19"/>
      <c r="AC2030" s="19"/>
      <c r="AD2030" s="19"/>
      <c r="AE2030" s="19"/>
      <c r="AF2030" s="19">
        <v>1</v>
      </c>
      <c r="AG2030" s="19"/>
      <c r="AH2030" s="19"/>
      <c r="AI2030" s="19"/>
      <c r="AJ2030" s="17">
        <v>1</v>
      </c>
      <c r="AK2030" s="17"/>
      <c r="AL2030" s="17"/>
      <c r="AM2030" s="17"/>
      <c r="AN2030" s="17"/>
      <c r="AO2030" s="17"/>
      <c r="AP2030" s="17"/>
      <c r="AQ2030" s="17"/>
      <c r="AR2030" s="20"/>
      <c r="AS2030" s="20"/>
      <c r="AT2030" s="20"/>
      <c r="AU2030" s="20"/>
      <c r="AV2030" s="20"/>
      <c r="AW2030" s="20"/>
      <c r="AX2030" s="20"/>
      <c r="AY2030" s="20"/>
      <c r="AZ2030" s="20"/>
      <c r="BA2030" s="20"/>
      <c r="BB2030" s="20"/>
      <c r="BC2030" s="20"/>
      <c r="BD2030" s="16"/>
      <c r="BE2030" s="16"/>
      <c r="BF2030" s="16"/>
      <c r="BG2030" s="16"/>
      <c r="BH2030" s="16"/>
      <c r="BI2030" s="16"/>
      <c r="BJ2030" s="16"/>
      <c r="BK2030" s="16"/>
      <c r="BL2030" s="16"/>
      <c r="BM2030" s="16"/>
      <c r="BN2030" s="16"/>
      <c r="BO2030" s="16"/>
      <c r="BP2030" s="16"/>
      <c r="BQ2030" s="16"/>
      <c r="BR2030" s="16"/>
      <c r="BS2030" s="16"/>
      <c r="BT2030" s="16"/>
      <c r="BU2030" s="16"/>
      <c r="BV2030" s="16"/>
      <c r="BW2030" s="16"/>
      <c r="BX2030" s="16"/>
      <c r="BY2030" s="16"/>
      <c r="BZ2030" s="16"/>
      <c r="CA2030" s="16"/>
      <c r="CB2030" s="16"/>
      <c r="CC2030" s="16"/>
      <c r="CD2030" s="16"/>
      <c r="CE2030" s="16"/>
      <c r="CF2030" s="16"/>
      <c r="CG2030" s="19">
        <v>1</v>
      </c>
      <c r="CH2030" s="19"/>
      <c r="CI2030" s="19"/>
      <c r="CJ2030" s="19"/>
      <c r="CK2030" s="19"/>
      <c r="CL2030" s="19"/>
      <c r="CM2030" s="19"/>
      <c r="CN2030" s="19"/>
      <c r="CO2030" s="19"/>
      <c r="CP2030" s="19"/>
      <c r="CQ2030" s="19"/>
      <c r="CR2030" s="19"/>
    </row>
    <row r="2031" spans="1:96" ht="107" customHeight="1">
      <c r="A2031" s="11" cm="1">
        <f t="array" ref="A2031">SUMPRODUCT(--ISNUMBER(SEARCH({"stranding","stranded"},E2031)))</f>
        <v>0</v>
      </c>
      <c r="B2031" s="12">
        <v>2223</v>
      </c>
      <c r="C2031" s="21" t="s">
        <v>4139</v>
      </c>
      <c r="D2031" s="22">
        <v>2014</v>
      </c>
      <c r="E2031" s="23" t="s">
        <v>4140</v>
      </c>
      <c r="F2031" s="23" t="s">
        <v>8107</v>
      </c>
      <c r="G2031" s="15">
        <f t="shared" si="31"/>
        <v>8</v>
      </c>
      <c r="H2031" s="16"/>
      <c r="I2031" s="16"/>
      <c r="J2031" s="16">
        <v>1</v>
      </c>
      <c r="K2031" s="16"/>
      <c r="L2031" s="16"/>
      <c r="M2031" s="16"/>
      <c r="N2031" s="16"/>
      <c r="O2031" s="16"/>
      <c r="P2031" s="17"/>
      <c r="Q2031" s="17"/>
      <c r="R2031" s="17"/>
      <c r="S2031" s="17"/>
      <c r="T2031" s="18"/>
      <c r="U2031" s="18">
        <v>1</v>
      </c>
      <c r="V2031" s="18"/>
      <c r="W2031" s="18">
        <v>1</v>
      </c>
      <c r="X2031" s="19">
        <v>1</v>
      </c>
      <c r="Y2031" s="19">
        <v>1</v>
      </c>
      <c r="Z2031" s="19"/>
      <c r="AA2031" s="19">
        <v>1</v>
      </c>
      <c r="AB2031" s="19"/>
      <c r="AC2031" s="19"/>
      <c r="AD2031" s="19"/>
      <c r="AE2031" s="19"/>
      <c r="AF2031" s="19"/>
      <c r="AG2031" s="19"/>
      <c r="AH2031" s="19"/>
      <c r="AI2031" s="19"/>
      <c r="AJ2031" s="17"/>
      <c r="AK2031" s="17"/>
      <c r="AL2031" s="17"/>
      <c r="AM2031" s="17"/>
      <c r="AN2031" s="17"/>
      <c r="AO2031" s="17"/>
      <c r="AP2031" s="17"/>
      <c r="AQ2031" s="17"/>
      <c r="AR2031" s="20"/>
      <c r="AS2031" s="20"/>
      <c r="AT2031" s="20"/>
      <c r="AU2031" s="20"/>
      <c r="AV2031" s="20"/>
      <c r="AW2031" s="20"/>
      <c r="AX2031" s="20"/>
      <c r="AY2031" s="20"/>
      <c r="AZ2031" s="20"/>
      <c r="BA2031" s="20"/>
      <c r="BB2031" s="20"/>
      <c r="BC2031" s="20"/>
      <c r="BD2031" s="16"/>
      <c r="BE2031" s="16"/>
      <c r="BF2031" s="16"/>
      <c r="BG2031" s="16"/>
      <c r="BH2031" s="16"/>
      <c r="BI2031" s="16"/>
      <c r="BJ2031" s="16"/>
      <c r="BK2031" s="16"/>
      <c r="BL2031" s="16"/>
      <c r="BM2031" s="16"/>
      <c r="BN2031" s="16"/>
      <c r="BO2031" s="16"/>
      <c r="BP2031" s="16"/>
      <c r="BQ2031" s="16"/>
      <c r="BR2031" s="16"/>
      <c r="BS2031" s="16"/>
      <c r="BT2031" s="16"/>
      <c r="BU2031" s="16"/>
      <c r="BV2031" s="16">
        <v>1</v>
      </c>
      <c r="BW2031" s="16"/>
      <c r="BX2031" s="16"/>
      <c r="BY2031" s="16"/>
      <c r="BZ2031" s="16"/>
      <c r="CA2031" s="16"/>
      <c r="CB2031" s="16"/>
      <c r="CC2031" s="16"/>
      <c r="CD2031" s="16">
        <v>1</v>
      </c>
      <c r="CE2031" s="16"/>
      <c r="CF2031" s="16">
        <v>1</v>
      </c>
      <c r="CG2031" s="19"/>
      <c r="CH2031" s="19"/>
      <c r="CI2031" s="19"/>
      <c r="CJ2031" s="19"/>
      <c r="CK2031" s="19"/>
      <c r="CL2031" s="19"/>
      <c r="CM2031" s="19"/>
      <c r="CN2031" s="19"/>
      <c r="CO2031" s="19"/>
      <c r="CP2031" s="19">
        <v>1</v>
      </c>
      <c r="CQ2031" s="19"/>
      <c r="CR2031" s="19"/>
    </row>
    <row r="2032" spans="1:96" ht="107" customHeight="1">
      <c r="A2032" s="11" cm="1">
        <f t="array" ref="A2032">SUMPRODUCT(--ISNUMBER(SEARCH({"stranding","stranded"},E2032)))</f>
        <v>0</v>
      </c>
      <c r="B2032" s="12">
        <v>2224</v>
      </c>
      <c r="C2032" s="13" t="s">
        <v>4141</v>
      </c>
      <c r="D2032" s="14">
        <v>2014</v>
      </c>
      <c r="E2032" s="15" t="s">
        <v>4142</v>
      </c>
      <c r="F2032" s="15" t="s">
        <v>7397</v>
      </c>
      <c r="G2032" s="15">
        <f t="shared" si="31"/>
        <v>8</v>
      </c>
      <c r="H2032" s="16"/>
      <c r="I2032" s="16"/>
      <c r="J2032" s="16"/>
      <c r="K2032" s="16"/>
      <c r="L2032" s="16"/>
      <c r="M2032" s="16"/>
      <c r="N2032" s="16"/>
      <c r="O2032" s="16"/>
      <c r="P2032" s="17"/>
      <c r="Q2032" s="17"/>
      <c r="R2032" s="17">
        <v>1</v>
      </c>
      <c r="S2032" s="17"/>
      <c r="T2032" s="18"/>
      <c r="U2032" s="18"/>
      <c r="V2032" s="18">
        <v>1</v>
      </c>
      <c r="W2032" s="18"/>
      <c r="X2032" s="19"/>
      <c r="Y2032" s="19">
        <v>1</v>
      </c>
      <c r="Z2032" s="19"/>
      <c r="AA2032" s="19"/>
      <c r="AB2032" s="19"/>
      <c r="AC2032" s="19"/>
      <c r="AD2032" s="19"/>
      <c r="AE2032" s="19"/>
      <c r="AF2032" s="19"/>
      <c r="AG2032" s="19"/>
      <c r="AH2032" s="19"/>
      <c r="AI2032" s="19"/>
      <c r="AJ2032" s="17">
        <v>1</v>
      </c>
      <c r="AK2032" s="17"/>
      <c r="AL2032" s="17"/>
      <c r="AM2032" s="17"/>
      <c r="AN2032" s="17"/>
      <c r="AO2032" s="17"/>
      <c r="AP2032" s="17"/>
      <c r="AQ2032" s="17">
        <v>1</v>
      </c>
      <c r="AR2032" s="20"/>
      <c r="AS2032" s="20"/>
      <c r="AT2032" s="20"/>
      <c r="AU2032" s="20"/>
      <c r="AV2032" s="20"/>
      <c r="AW2032" s="20"/>
      <c r="AX2032" s="20"/>
      <c r="AY2032" s="20"/>
      <c r="AZ2032" s="20"/>
      <c r="BA2032" s="20"/>
      <c r="BB2032" s="20"/>
      <c r="BC2032" s="20"/>
      <c r="BD2032" s="16"/>
      <c r="BE2032" s="16"/>
      <c r="BF2032" s="16"/>
      <c r="BG2032" s="16"/>
      <c r="BH2032" s="16"/>
      <c r="BI2032" s="16"/>
      <c r="BJ2032" s="16"/>
      <c r="BK2032" s="16"/>
      <c r="BL2032" s="16"/>
      <c r="BM2032" s="16"/>
      <c r="BN2032" s="16"/>
      <c r="BO2032" s="16"/>
      <c r="BP2032" s="16"/>
      <c r="BQ2032" s="16">
        <v>1</v>
      </c>
      <c r="BR2032" s="16"/>
      <c r="BS2032" s="16">
        <v>1</v>
      </c>
      <c r="BT2032" s="16"/>
      <c r="BU2032" s="16"/>
      <c r="BV2032" s="16"/>
      <c r="BW2032" s="16"/>
      <c r="BX2032" s="16"/>
      <c r="BY2032" s="16">
        <v>1</v>
      </c>
      <c r="BZ2032" s="16"/>
      <c r="CA2032" s="16"/>
      <c r="CB2032" s="16"/>
      <c r="CC2032" s="16"/>
      <c r="CD2032" s="16"/>
      <c r="CE2032" s="16"/>
      <c r="CF2032" s="16"/>
      <c r="CG2032" s="19"/>
      <c r="CH2032" s="19"/>
      <c r="CI2032" s="19"/>
      <c r="CJ2032" s="19"/>
      <c r="CK2032" s="19"/>
      <c r="CL2032" s="19">
        <v>1</v>
      </c>
      <c r="CM2032" s="19"/>
      <c r="CN2032" s="19"/>
      <c r="CO2032" s="19"/>
      <c r="CP2032" s="19"/>
      <c r="CQ2032" s="19"/>
      <c r="CR2032" s="19"/>
    </row>
    <row r="2033" spans="1:96" ht="107" customHeight="1">
      <c r="A2033" s="11" cm="1">
        <f t="array" ref="A2033">SUMPRODUCT(--ISNUMBER(SEARCH({"stranding","stranded"},E2033)))</f>
        <v>1</v>
      </c>
      <c r="B2033" s="12">
        <v>2225</v>
      </c>
      <c r="C2033" s="21" t="s">
        <v>4143</v>
      </c>
      <c r="D2033" s="22">
        <v>2014</v>
      </c>
      <c r="E2033" s="15" t="s">
        <v>4144</v>
      </c>
      <c r="F2033" s="15" t="s">
        <v>7398</v>
      </c>
      <c r="G2033" s="15">
        <f t="shared" si="31"/>
        <v>6</v>
      </c>
      <c r="H2033" s="16"/>
      <c r="I2033" s="16"/>
      <c r="J2033" s="16">
        <v>3</v>
      </c>
      <c r="K2033" s="16"/>
      <c r="L2033" s="16"/>
      <c r="M2033" s="16"/>
      <c r="N2033" s="16"/>
      <c r="O2033" s="16"/>
      <c r="P2033" s="17"/>
      <c r="Q2033" s="17"/>
      <c r="R2033" s="17"/>
      <c r="S2033" s="17"/>
      <c r="T2033" s="18"/>
      <c r="U2033" s="18"/>
      <c r="V2033" s="18">
        <v>1</v>
      </c>
      <c r="W2033" s="18"/>
      <c r="X2033" s="19"/>
      <c r="Y2033" s="19">
        <v>1</v>
      </c>
      <c r="Z2033" s="19">
        <v>1</v>
      </c>
      <c r="AA2033" s="19"/>
      <c r="AB2033" s="19"/>
      <c r="AC2033" s="19"/>
      <c r="AD2033" s="19"/>
      <c r="AE2033" s="19"/>
      <c r="AF2033" s="19"/>
      <c r="AG2033" s="19"/>
      <c r="AH2033" s="19"/>
      <c r="AI2033" s="19"/>
      <c r="AJ2033" s="17"/>
      <c r="AK2033" s="17"/>
      <c r="AL2033" s="17"/>
      <c r="AM2033" s="17"/>
      <c r="AN2033" s="17"/>
      <c r="AO2033" s="17"/>
      <c r="AP2033" s="17"/>
      <c r="AQ2033" s="17"/>
      <c r="AR2033" s="20"/>
      <c r="AS2033" s="20"/>
      <c r="AT2033" s="20"/>
      <c r="AU2033" s="20"/>
      <c r="AV2033" s="20"/>
      <c r="AW2033" s="20"/>
      <c r="AX2033" s="20"/>
      <c r="AY2033" s="20"/>
      <c r="AZ2033" s="20">
        <v>1</v>
      </c>
      <c r="BA2033" s="20"/>
      <c r="BB2033" s="20"/>
      <c r="BC2033" s="20"/>
      <c r="BD2033" s="16"/>
      <c r="BE2033" s="16"/>
      <c r="BF2033" s="16"/>
      <c r="BG2033" s="16"/>
      <c r="BH2033" s="16"/>
      <c r="BI2033" s="16"/>
      <c r="BJ2033" s="16"/>
      <c r="BK2033" s="16"/>
      <c r="BL2033" s="16"/>
      <c r="BM2033" s="16"/>
      <c r="BN2033" s="16"/>
      <c r="BO2033" s="16"/>
      <c r="BP2033" s="16"/>
      <c r="BQ2033" s="16"/>
      <c r="BR2033" s="16"/>
      <c r="BS2033" s="16"/>
      <c r="BT2033" s="16"/>
      <c r="BU2033" s="16"/>
      <c r="BV2033" s="16"/>
      <c r="BW2033" s="16"/>
      <c r="BX2033" s="16"/>
      <c r="BY2033" s="16">
        <v>1</v>
      </c>
      <c r="BZ2033" s="16"/>
      <c r="CA2033" s="16"/>
      <c r="CB2033" s="16">
        <v>1</v>
      </c>
      <c r="CC2033" s="16"/>
      <c r="CD2033" s="16"/>
      <c r="CE2033" s="16"/>
      <c r="CF2033" s="16"/>
      <c r="CG2033" s="19">
        <v>1</v>
      </c>
      <c r="CH2033" s="19"/>
      <c r="CI2033" s="19"/>
      <c r="CJ2033" s="19"/>
      <c r="CK2033" s="19"/>
      <c r="CL2033" s="19"/>
      <c r="CM2033" s="19"/>
      <c r="CN2033" s="19"/>
      <c r="CO2033" s="19"/>
      <c r="CP2033" s="19"/>
      <c r="CQ2033" s="19"/>
      <c r="CR2033" s="19"/>
    </row>
    <row r="2034" spans="1:96" ht="107" customHeight="1">
      <c r="A2034" s="11" cm="1">
        <f t="array" ref="A2034">SUMPRODUCT(--ISNUMBER(SEARCH({"stranding","stranded"},E2034)))</f>
        <v>1</v>
      </c>
      <c r="B2034" s="12">
        <v>2226</v>
      </c>
      <c r="C2034" s="13" t="s">
        <v>4145</v>
      </c>
      <c r="D2034" s="14">
        <v>2014</v>
      </c>
      <c r="E2034" s="15" t="s">
        <v>4146</v>
      </c>
      <c r="F2034" s="15" t="s">
        <v>7399</v>
      </c>
      <c r="G2034" s="15">
        <f t="shared" si="31"/>
        <v>5</v>
      </c>
      <c r="H2034" s="16"/>
      <c r="I2034" s="16"/>
      <c r="J2034" s="16">
        <v>1</v>
      </c>
      <c r="K2034" s="16">
        <v>1</v>
      </c>
      <c r="L2034" s="16"/>
      <c r="M2034" s="16"/>
      <c r="N2034" s="16"/>
      <c r="O2034" s="16"/>
      <c r="P2034" s="17"/>
      <c r="Q2034" s="17"/>
      <c r="R2034" s="17"/>
      <c r="S2034" s="17"/>
      <c r="T2034" s="18"/>
      <c r="U2034" s="18"/>
      <c r="V2034" s="18">
        <v>1</v>
      </c>
      <c r="W2034" s="18"/>
      <c r="X2034" s="19"/>
      <c r="Y2034" s="19"/>
      <c r="Z2034" s="19"/>
      <c r="AA2034" s="19"/>
      <c r="AB2034" s="19"/>
      <c r="AC2034" s="19"/>
      <c r="AD2034" s="19"/>
      <c r="AE2034" s="19"/>
      <c r="AF2034" s="19"/>
      <c r="AG2034" s="19"/>
      <c r="AH2034" s="19"/>
      <c r="AI2034" s="19"/>
      <c r="AJ2034" s="17"/>
      <c r="AK2034" s="17"/>
      <c r="AL2034" s="17"/>
      <c r="AM2034" s="17"/>
      <c r="AN2034" s="17"/>
      <c r="AO2034" s="17"/>
      <c r="AP2034" s="17"/>
      <c r="AQ2034" s="17"/>
      <c r="AR2034" s="20"/>
      <c r="AS2034" s="20"/>
      <c r="AT2034" s="20"/>
      <c r="AU2034" s="20"/>
      <c r="AV2034" s="20"/>
      <c r="AW2034" s="20"/>
      <c r="AX2034" s="20"/>
      <c r="AY2034" s="20"/>
      <c r="AZ2034" s="20">
        <v>1</v>
      </c>
      <c r="BA2034" s="20"/>
      <c r="BB2034" s="20"/>
      <c r="BC2034" s="20"/>
      <c r="BD2034" s="16"/>
      <c r="BE2034" s="16"/>
      <c r="BF2034" s="16"/>
      <c r="BG2034" s="16"/>
      <c r="BH2034" s="16"/>
      <c r="BI2034" s="16"/>
      <c r="BJ2034" s="16">
        <v>1</v>
      </c>
      <c r="BK2034" s="16"/>
      <c r="BL2034" s="16"/>
      <c r="BM2034" s="16"/>
      <c r="BN2034" s="16"/>
      <c r="BO2034" s="16"/>
      <c r="BP2034" s="16"/>
      <c r="BQ2034" s="16"/>
      <c r="BR2034" s="16"/>
      <c r="BS2034" s="16"/>
      <c r="BT2034" s="16"/>
      <c r="BU2034" s="16"/>
      <c r="BV2034" s="16"/>
      <c r="BW2034" s="16"/>
      <c r="BX2034" s="16"/>
      <c r="BY2034" s="16">
        <v>1</v>
      </c>
      <c r="BZ2034" s="16"/>
      <c r="CA2034" s="16"/>
      <c r="CB2034" s="16">
        <v>1</v>
      </c>
      <c r="CC2034" s="16"/>
      <c r="CD2034" s="16"/>
      <c r="CE2034" s="16"/>
      <c r="CF2034" s="16"/>
      <c r="CG2034" s="19"/>
      <c r="CH2034" s="19"/>
      <c r="CI2034" s="19"/>
      <c r="CJ2034" s="19"/>
      <c r="CK2034" s="19"/>
      <c r="CL2034" s="19"/>
      <c r="CM2034" s="19"/>
      <c r="CN2034" s="19">
        <v>1</v>
      </c>
      <c r="CO2034" s="19"/>
      <c r="CP2034" s="19"/>
      <c r="CQ2034" s="19"/>
      <c r="CR2034" s="19"/>
    </row>
    <row r="2035" spans="1:96" ht="107" customHeight="1">
      <c r="A2035" s="11" cm="1">
        <f t="array" ref="A2035">SUMPRODUCT(--ISNUMBER(SEARCH({"stranding","stranded"},E2035)))</f>
        <v>2</v>
      </c>
      <c r="B2035" s="12">
        <v>2228</v>
      </c>
      <c r="C2035" s="13" t="s">
        <v>4147</v>
      </c>
      <c r="D2035" s="14">
        <v>2014</v>
      </c>
      <c r="E2035" s="15" t="s">
        <v>4148</v>
      </c>
      <c r="F2035" s="15" t="s">
        <v>6653</v>
      </c>
      <c r="G2035" s="15">
        <f t="shared" si="31"/>
        <v>9</v>
      </c>
      <c r="H2035" s="16"/>
      <c r="I2035" s="16"/>
      <c r="J2035" s="16"/>
      <c r="K2035" s="16"/>
      <c r="L2035" s="16"/>
      <c r="M2035" s="16"/>
      <c r="N2035" s="16"/>
      <c r="O2035" s="16"/>
      <c r="P2035" s="17"/>
      <c r="Q2035" s="17"/>
      <c r="R2035" s="17"/>
      <c r="S2035" s="17"/>
      <c r="T2035" s="18"/>
      <c r="U2035" s="18"/>
      <c r="V2035" s="18">
        <v>1</v>
      </c>
      <c r="W2035" s="18"/>
      <c r="X2035" s="19">
        <v>1</v>
      </c>
      <c r="Y2035" s="19">
        <v>1</v>
      </c>
      <c r="Z2035" s="19">
        <v>1</v>
      </c>
      <c r="AA2035" s="19"/>
      <c r="AB2035" s="19"/>
      <c r="AC2035" s="19"/>
      <c r="AD2035" s="19"/>
      <c r="AE2035" s="19"/>
      <c r="AF2035" s="19"/>
      <c r="AG2035" s="19"/>
      <c r="AH2035" s="19"/>
      <c r="AI2035" s="19"/>
      <c r="AJ2035" s="17"/>
      <c r="AK2035" s="17"/>
      <c r="AL2035" s="17"/>
      <c r="AM2035" s="17"/>
      <c r="AN2035" s="17"/>
      <c r="AO2035" s="17"/>
      <c r="AP2035" s="17"/>
      <c r="AQ2035" s="17"/>
      <c r="AR2035" s="20"/>
      <c r="AS2035" s="20"/>
      <c r="AT2035" s="20"/>
      <c r="AU2035" s="20"/>
      <c r="AV2035" s="20"/>
      <c r="AW2035" s="20"/>
      <c r="AX2035" s="20">
        <v>1</v>
      </c>
      <c r="AY2035" s="20"/>
      <c r="AZ2035" s="20">
        <v>1</v>
      </c>
      <c r="BA2035" s="20"/>
      <c r="BB2035" s="20"/>
      <c r="BC2035" s="20"/>
      <c r="BD2035" s="16"/>
      <c r="BE2035" s="16"/>
      <c r="BF2035" s="16"/>
      <c r="BG2035" s="16"/>
      <c r="BH2035" s="16"/>
      <c r="BI2035" s="16"/>
      <c r="BJ2035" s="16">
        <v>1</v>
      </c>
      <c r="BK2035" s="16"/>
      <c r="BL2035" s="16"/>
      <c r="BM2035" s="16"/>
      <c r="BN2035" s="16"/>
      <c r="BO2035" s="16"/>
      <c r="BP2035" s="16"/>
      <c r="BQ2035" s="16"/>
      <c r="BR2035" s="16"/>
      <c r="BS2035" s="16"/>
      <c r="BT2035" s="16"/>
      <c r="BU2035" s="16"/>
      <c r="BV2035" s="16"/>
      <c r="BW2035" s="16"/>
      <c r="BX2035" s="16"/>
      <c r="BY2035" s="16">
        <v>1</v>
      </c>
      <c r="BZ2035" s="16"/>
      <c r="CA2035" s="16"/>
      <c r="CB2035" s="16">
        <v>1</v>
      </c>
      <c r="CC2035" s="16"/>
      <c r="CD2035" s="16"/>
      <c r="CE2035" s="16"/>
      <c r="CF2035" s="16"/>
      <c r="CG2035" s="19">
        <v>1</v>
      </c>
      <c r="CH2035" s="19"/>
      <c r="CI2035" s="19"/>
      <c r="CJ2035" s="19"/>
      <c r="CK2035" s="19"/>
      <c r="CL2035" s="19"/>
      <c r="CM2035" s="19"/>
      <c r="CN2035" s="19"/>
      <c r="CO2035" s="19"/>
      <c r="CP2035" s="19"/>
      <c r="CQ2035" s="19"/>
      <c r="CR2035" s="19"/>
    </row>
    <row r="2036" spans="1:96" ht="107" customHeight="1">
      <c r="A2036" s="11" cm="1">
        <f t="array" ref="A2036">SUMPRODUCT(--ISNUMBER(SEARCH({"stranding","stranded"},E2036)))</f>
        <v>0</v>
      </c>
      <c r="B2036" s="12">
        <v>2229</v>
      </c>
      <c r="C2036" s="21" t="s">
        <v>4149</v>
      </c>
      <c r="D2036" s="22">
        <v>2014</v>
      </c>
      <c r="E2036" s="15" t="s">
        <v>4150</v>
      </c>
      <c r="F2036" s="15" t="s">
        <v>7400</v>
      </c>
      <c r="G2036" s="15">
        <f t="shared" si="31"/>
        <v>8</v>
      </c>
      <c r="H2036" s="16"/>
      <c r="I2036" s="16"/>
      <c r="J2036" s="16"/>
      <c r="K2036" s="16"/>
      <c r="L2036" s="16"/>
      <c r="M2036" s="16"/>
      <c r="N2036" s="16"/>
      <c r="O2036" s="16"/>
      <c r="P2036" s="17">
        <v>1</v>
      </c>
      <c r="Q2036" s="17"/>
      <c r="R2036" s="17"/>
      <c r="S2036" s="17"/>
      <c r="T2036" s="18"/>
      <c r="U2036" s="18">
        <v>1</v>
      </c>
      <c r="V2036" s="18"/>
      <c r="W2036" s="18"/>
      <c r="X2036" s="19"/>
      <c r="Y2036" s="19">
        <v>1</v>
      </c>
      <c r="Z2036" s="19">
        <v>1</v>
      </c>
      <c r="AA2036" s="19"/>
      <c r="AB2036" s="19"/>
      <c r="AC2036" s="19"/>
      <c r="AD2036" s="19"/>
      <c r="AE2036" s="19"/>
      <c r="AF2036" s="19"/>
      <c r="AG2036" s="19"/>
      <c r="AH2036" s="19"/>
      <c r="AI2036" s="19"/>
      <c r="AJ2036" s="17"/>
      <c r="AK2036" s="17"/>
      <c r="AL2036" s="17"/>
      <c r="AM2036" s="17"/>
      <c r="AN2036" s="17"/>
      <c r="AO2036" s="17"/>
      <c r="AP2036" s="17"/>
      <c r="AQ2036" s="17"/>
      <c r="AR2036" s="20"/>
      <c r="AS2036" s="20"/>
      <c r="AT2036" s="20"/>
      <c r="AU2036" s="20"/>
      <c r="AV2036" s="20"/>
      <c r="AW2036" s="20"/>
      <c r="AX2036" s="20"/>
      <c r="AY2036" s="20"/>
      <c r="AZ2036" s="20">
        <v>1</v>
      </c>
      <c r="BA2036" s="20">
        <v>1</v>
      </c>
      <c r="BB2036" s="20"/>
      <c r="BC2036" s="20"/>
      <c r="BD2036" s="16"/>
      <c r="BE2036" s="16"/>
      <c r="BF2036" s="16"/>
      <c r="BG2036" s="16"/>
      <c r="BH2036" s="16"/>
      <c r="BI2036" s="16"/>
      <c r="BJ2036" s="16">
        <v>1</v>
      </c>
      <c r="BK2036" s="16"/>
      <c r="BL2036" s="16"/>
      <c r="BM2036" s="16"/>
      <c r="BN2036" s="16"/>
      <c r="BO2036" s="16"/>
      <c r="BP2036" s="16"/>
      <c r="BQ2036" s="16"/>
      <c r="BR2036" s="16"/>
      <c r="BS2036" s="16"/>
      <c r="BT2036" s="16"/>
      <c r="BU2036" s="16"/>
      <c r="BV2036" s="16"/>
      <c r="BW2036" s="16"/>
      <c r="BX2036" s="16"/>
      <c r="BY2036" s="16"/>
      <c r="BZ2036" s="16"/>
      <c r="CA2036" s="16"/>
      <c r="CB2036" s="16">
        <v>1</v>
      </c>
      <c r="CC2036" s="16"/>
      <c r="CD2036" s="16"/>
      <c r="CE2036" s="16"/>
      <c r="CF2036" s="16"/>
      <c r="CG2036" s="19"/>
      <c r="CH2036" s="19"/>
      <c r="CI2036" s="19"/>
      <c r="CJ2036" s="19"/>
      <c r="CK2036" s="19"/>
      <c r="CL2036" s="19">
        <v>1</v>
      </c>
      <c r="CM2036" s="19"/>
      <c r="CN2036" s="19"/>
      <c r="CO2036" s="19"/>
      <c r="CP2036" s="19"/>
      <c r="CQ2036" s="19"/>
      <c r="CR2036" s="19"/>
    </row>
    <row r="2037" spans="1:96" ht="107" customHeight="1">
      <c r="A2037" s="11" cm="1">
        <f t="array" ref="A2037">SUMPRODUCT(--ISNUMBER(SEARCH({"stranding","stranded"},E2037)))</f>
        <v>0</v>
      </c>
      <c r="B2037" s="12">
        <v>2230</v>
      </c>
      <c r="C2037" s="13" t="s">
        <v>4151</v>
      </c>
      <c r="D2037" s="14">
        <v>2014</v>
      </c>
      <c r="E2037" s="15" t="s">
        <v>4152</v>
      </c>
      <c r="F2037" s="15" t="s">
        <v>8108</v>
      </c>
      <c r="G2037" s="15">
        <f t="shared" si="31"/>
        <v>12</v>
      </c>
      <c r="H2037" s="16"/>
      <c r="I2037" s="16"/>
      <c r="J2037" s="16">
        <v>2</v>
      </c>
      <c r="K2037" s="16"/>
      <c r="L2037" s="16"/>
      <c r="M2037" s="16"/>
      <c r="N2037" s="16"/>
      <c r="O2037" s="16"/>
      <c r="P2037" s="17"/>
      <c r="Q2037" s="17"/>
      <c r="R2037" s="17">
        <v>1</v>
      </c>
      <c r="S2037" s="17"/>
      <c r="T2037" s="18"/>
      <c r="U2037" s="18"/>
      <c r="V2037" s="18"/>
      <c r="W2037" s="18"/>
      <c r="X2037" s="19">
        <v>1</v>
      </c>
      <c r="Y2037" s="19">
        <v>1</v>
      </c>
      <c r="Z2037" s="19">
        <v>1</v>
      </c>
      <c r="AA2037" s="19"/>
      <c r="AB2037" s="19"/>
      <c r="AC2037" s="19"/>
      <c r="AD2037" s="19">
        <v>1</v>
      </c>
      <c r="AE2037" s="19"/>
      <c r="AF2037" s="19"/>
      <c r="AG2037" s="19"/>
      <c r="AH2037" s="19"/>
      <c r="AI2037" s="19"/>
      <c r="AJ2037" s="17"/>
      <c r="AK2037" s="17"/>
      <c r="AL2037" s="17"/>
      <c r="AM2037" s="17"/>
      <c r="AN2037" s="17"/>
      <c r="AO2037" s="17"/>
      <c r="AP2037" s="17"/>
      <c r="AQ2037" s="17"/>
      <c r="AR2037" s="20"/>
      <c r="AS2037" s="20"/>
      <c r="AT2037" s="20"/>
      <c r="AU2037" s="20"/>
      <c r="AV2037" s="20"/>
      <c r="AW2037" s="20"/>
      <c r="AX2037" s="20"/>
      <c r="AY2037" s="20"/>
      <c r="AZ2037" s="20">
        <v>1</v>
      </c>
      <c r="BA2037" s="20"/>
      <c r="BB2037" s="20"/>
      <c r="BC2037" s="20"/>
      <c r="BD2037" s="16"/>
      <c r="BE2037" s="16"/>
      <c r="BF2037" s="16"/>
      <c r="BG2037" s="16"/>
      <c r="BH2037" s="16"/>
      <c r="BI2037" s="16"/>
      <c r="BJ2037" s="16">
        <v>1</v>
      </c>
      <c r="BK2037" s="16">
        <v>1</v>
      </c>
      <c r="BL2037" s="16"/>
      <c r="BM2037" s="16"/>
      <c r="BN2037" s="16"/>
      <c r="BO2037" s="16"/>
      <c r="BP2037" s="16">
        <v>1</v>
      </c>
      <c r="BQ2037" s="16"/>
      <c r="BR2037" s="16"/>
      <c r="BS2037" s="16"/>
      <c r="BT2037" s="16"/>
      <c r="BU2037" s="16">
        <v>1</v>
      </c>
      <c r="BV2037" s="16"/>
      <c r="BW2037" s="16"/>
      <c r="BX2037" s="16"/>
      <c r="BY2037" s="16"/>
      <c r="BZ2037" s="16"/>
      <c r="CA2037" s="16"/>
      <c r="CB2037" s="16">
        <v>1</v>
      </c>
      <c r="CC2037" s="16"/>
      <c r="CD2037" s="16">
        <v>1</v>
      </c>
      <c r="CE2037" s="16"/>
      <c r="CF2037" s="16"/>
      <c r="CG2037" s="19"/>
      <c r="CH2037" s="19"/>
      <c r="CI2037" s="19"/>
      <c r="CJ2037" s="19"/>
      <c r="CK2037" s="19"/>
      <c r="CL2037" s="19"/>
      <c r="CM2037" s="19">
        <v>1</v>
      </c>
      <c r="CN2037" s="19"/>
      <c r="CO2037" s="19"/>
      <c r="CP2037" s="19"/>
      <c r="CQ2037" s="19"/>
      <c r="CR2037" s="19"/>
    </row>
    <row r="2038" spans="1:96" ht="107" customHeight="1">
      <c r="A2038" s="11" cm="1">
        <f t="array" ref="A2038">SUMPRODUCT(--ISNUMBER(SEARCH({"stranding","stranded"},E2038)))</f>
        <v>0</v>
      </c>
      <c r="B2038" s="12">
        <v>2231</v>
      </c>
      <c r="C2038" s="21" t="s">
        <v>4153</v>
      </c>
      <c r="D2038" s="22">
        <v>2014</v>
      </c>
      <c r="E2038" s="15" t="s">
        <v>4154</v>
      </c>
      <c r="F2038" s="15" t="s">
        <v>7401</v>
      </c>
      <c r="G2038" s="15">
        <f t="shared" si="31"/>
        <v>8</v>
      </c>
      <c r="H2038" s="16"/>
      <c r="I2038" s="16"/>
      <c r="J2038" s="16"/>
      <c r="K2038" s="16"/>
      <c r="L2038" s="16"/>
      <c r="M2038" s="16"/>
      <c r="N2038" s="16"/>
      <c r="O2038" s="16"/>
      <c r="P2038" s="17"/>
      <c r="Q2038" s="17"/>
      <c r="R2038" s="17">
        <v>1</v>
      </c>
      <c r="S2038" s="17"/>
      <c r="T2038" s="18">
        <v>1</v>
      </c>
      <c r="U2038" s="18"/>
      <c r="V2038" s="18"/>
      <c r="W2038" s="18"/>
      <c r="X2038" s="19"/>
      <c r="Y2038" s="19"/>
      <c r="Z2038" s="19"/>
      <c r="AA2038" s="19"/>
      <c r="AB2038" s="19"/>
      <c r="AC2038" s="19"/>
      <c r="AD2038" s="19"/>
      <c r="AE2038" s="19">
        <v>1</v>
      </c>
      <c r="AF2038" s="19">
        <v>1</v>
      </c>
      <c r="AG2038" s="19">
        <v>1</v>
      </c>
      <c r="AH2038" s="19"/>
      <c r="AI2038" s="19"/>
      <c r="AJ2038" s="17">
        <v>1</v>
      </c>
      <c r="AK2038" s="17"/>
      <c r="AL2038" s="17"/>
      <c r="AM2038" s="17"/>
      <c r="AN2038" s="17">
        <v>1</v>
      </c>
      <c r="AO2038" s="17"/>
      <c r="AP2038" s="17"/>
      <c r="AQ2038" s="17"/>
      <c r="AR2038" s="20"/>
      <c r="AS2038" s="20">
        <v>1</v>
      </c>
      <c r="AT2038" s="20"/>
      <c r="AU2038" s="20"/>
      <c r="AV2038" s="20"/>
      <c r="AW2038" s="20"/>
      <c r="AX2038" s="20"/>
      <c r="AY2038" s="20"/>
      <c r="AZ2038" s="20"/>
      <c r="BA2038" s="20"/>
      <c r="BB2038" s="20"/>
      <c r="BC2038" s="20"/>
      <c r="BD2038" s="16"/>
      <c r="BE2038" s="16"/>
      <c r="BF2038" s="16"/>
      <c r="BG2038" s="16"/>
      <c r="BH2038" s="16"/>
      <c r="BI2038" s="16"/>
      <c r="BJ2038" s="16"/>
      <c r="BK2038" s="16"/>
      <c r="BL2038" s="16"/>
      <c r="BM2038" s="16"/>
      <c r="BN2038" s="16"/>
      <c r="BO2038" s="16"/>
      <c r="BP2038" s="16"/>
      <c r="BQ2038" s="16"/>
      <c r="BR2038" s="16"/>
      <c r="BS2038" s="16"/>
      <c r="BT2038" s="16"/>
      <c r="BU2038" s="16"/>
      <c r="BV2038" s="16"/>
      <c r="BW2038" s="16"/>
      <c r="BX2038" s="16"/>
      <c r="BY2038" s="16"/>
      <c r="BZ2038" s="16"/>
      <c r="CA2038" s="16"/>
      <c r="CB2038" s="16"/>
      <c r="CC2038" s="16"/>
      <c r="CD2038" s="16"/>
      <c r="CE2038" s="16"/>
      <c r="CF2038" s="16"/>
      <c r="CG2038" s="19"/>
      <c r="CH2038" s="19"/>
      <c r="CI2038" s="19">
        <v>1</v>
      </c>
      <c r="CJ2038" s="19"/>
      <c r="CK2038" s="19"/>
      <c r="CL2038" s="19"/>
      <c r="CM2038" s="19"/>
      <c r="CN2038" s="19"/>
      <c r="CO2038" s="19"/>
      <c r="CP2038" s="19"/>
      <c r="CQ2038" s="19"/>
      <c r="CR2038" s="19"/>
    </row>
    <row r="2039" spans="1:96" ht="107" customHeight="1">
      <c r="A2039" s="11" cm="1">
        <f t="array" ref="A2039">SUMPRODUCT(--ISNUMBER(SEARCH({"stranding","stranded"},E2039)))</f>
        <v>0</v>
      </c>
      <c r="B2039" s="12">
        <v>2232</v>
      </c>
      <c r="C2039" s="13" t="s">
        <v>4155</v>
      </c>
      <c r="D2039" s="14">
        <v>2014</v>
      </c>
      <c r="E2039" s="15" t="s">
        <v>4156</v>
      </c>
      <c r="F2039" s="15" t="s">
        <v>7402</v>
      </c>
      <c r="G2039" s="15">
        <f t="shared" si="31"/>
        <v>12</v>
      </c>
      <c r="H2039" s="16"/>
      <c r="I2039" s="16"/>
      <c r="J2039" s="16">
        <v>2</v>
      </c>
      <c r="K2039" s="16">
        <v>1</v>
      </c>
      <c r="L2039" s="16"/>
      <c r="M2039" s="16"/>
      <c r="N2039" s="16"/>
      <c r="O2039" s="16"/>
      <c r="P2039" s="17">
        <v>1</v>
      </c>
      <c r="Q2039" s="17"/>
      <c r="R2039" s="17"/>
      <c r="S2039" s="17"/>
      <c r="T2039" s="18"/>
      <c r="U2039" s="18">
        <v>1</v>
      </c>
      <c r="V2039" s="18"/>
      <c r="W2039" s="18"/>
      <c r="X2039" s="19"/>
      <c r="Y2039" s="19">
        <v>1</v>
      </c>
      <c r="Z2039" s="19"/>
      <c r="AA2039" s="19"/>
      <c r="AB2039" s="19"/>
      <c r="AC2039" s="19"/>
      <c r="AD2039" s="19"/>
      <c r="AE2039" s="19"/>
      <c r="AF2039" s="19"/>
      <c r="AG2039" s="19"/>
      <c r="AH2039" s="19"/>
      <c r="AI2039" s="19"/>
      <c r="AJ2039" s="17">
        <v>1</v>
      </c>
      <c r="AK2039" s="17">
        <v>1</v>
      </c>
      <c r="AL2039" s="17"/>
      <c r="AM2039" s="17"/>
      <c r="AN2039" s="17"/>
      <c r="AO2039" s="17"/>
      <c r="AP2039" s="17"/>
      <c r="AQ2039" s="17"/>
      <c r="AR2039" s="20">
        <v>1</v>
      </c>
      <c r="AS2039" s="20">
        <v>1</v>
      </c>
      <c r="AT2039" s="20"/>
      <c r="AU2039" s="20"/>
      <c r="AV2039" s="20"/>
      <c r="AW2039" s="20"/>
      <c r="AX2039" s="20">
        <v>1</v>
      </c>
      <c r="AY2039" s="20"/>
      <c r="AZ2039" s="20">
        <v>1</v>
      </c>
      <c r="BA2039" s="20">
        <v>1</v>
      </c>
      <c r="BB2039" s="20"/>
      <c r="BC2039" s="20"/>
      <c r="BD2039" s="16"/>
      <c r="BE2039" s="16"/>
      <c r="BF2039" s="16"/>
      <c r="BG2039" s="16"/>
      <c r="BH2039" s="16"/>
      <c r="BI2039" s="16"/>
      <c r="BJ2039" s="16"/>
      <c r="BK2039" s="16"/>
      <c r="BL2039" s="16"/>
      <c r="BM2039" s="16"/>
      <c r="BN2039" s="16"/>
      <c r="BO2039" s="16"/>
      <c r="BP2039" s="16"/>
      <c r="BQ2039" s="16"/>
      <c r="BR2039" s="16"/>
      <c r="BS2039" s="16"/>
      <c r="BT2039" s="16"/>
      <c r="BU2039" s="16"/>
      <c r="BV2039" s="16"/>
      <c r="BW2039" s="16"/>
      <c r="BX2039" s="16"/>
      <c r="BY2039" s="16">
        <v>1</v>
      </c>
      <c r="BZ2039" s="16">
        <v>1</v>
      </c>
      <c r="CA2039" s="16"/>
      <c r="CB2039" s="16"/>
      <c r="CC2039" s="16"/>
      <c r="CD2039" s="16"/>
      <c r="CE2039" s="16"/>
      <c r="CF2039" s="16"/>
      <c r="CG2039" s="19"/>
      <c r="CH2039" s="19"/>
      <c r="CI2039" s="19"/>
      <c r="CJ2039" s="19"/>
      <c r="CK2039" s="19">
        <v>1</v>
      </c>
      <c r="CL2039" s="19"/>
      <c r="CM2039" s="19"/>
      <c r="CN2039" s="19"/>
      <c r="CO2039" s="19"/>
      <c r="CP2039" s="19"/>
      <c r="CQ2039" s="19"/>
      <c r="CR2039" s="19"/>
    </row>
    <row r="2040" spans="1:96" ht="107" customHeight="1">
      <c r="A2040" s="11" cm="1">
        <f t="array" ref="A2040">SUMPRODUCT(--ISNUMBER(SEARCH({"stranding","stranded"},E2040)))</f>
        <v>0</v>
      </c>
      <c r="B2040" s="12">
        <v>2233</v>
      </c>
      <c r="C2040" s="21" t="s">
        <v>4157</v>
      </c>
      <c r="D2040" s="22">
        <v>2014</v>
      </c>
      <c r="E2040" s="15" t="s">
        <v>4158</v>
      </c>
      <c r="F2040" s="15" t="s">
        <v>7403</v>
      </c>
      <c r="G2040" s="15">
        <f t="shared" ref="G2040:G2103" si="32">SUM(P2040:CF2040)</f>
        <v>6</v>
      </c>
      <c r="H2040" s="16"/>
      <c r="I2040" s="16"/>
      <c r="J2040" s="16"/>
      <c r="K2040" s="16"/>
      <c r="L2040" s="16"/>
      <c r="M2040" s="16">
        <v>1</v>
      </c>
      <c r="N2040" s="16">
        <v>3</v>
      </c>
      <c r="O2040" s="16"/>
      <c r="P2040" s="17"/>
      <c r="Q2040" s="17"/>
      <c r="R2040" s="17"/>
      <c r="S2040" s="17"/>
      <c r="T2040" s="18"/>
      <c r="U2040" s="18">
        <v>1</v>
      </c>
      <c r="V2040" s="18"/>
      <c r="W2040" s="18"/>
      <c r="X2040" s="19"/>
      <c r="Y2040" s="19"/>
      <c r="Z2040" s="19"/>
      <c r="AA2040" s="19"/>
      <c r="AB2040" s="19"/>
      <c r="AC2040" s="19"/>
      <c r="AD2040" s="19"/>
      <c r="AE2040" s="19">
        <v>1</v>
      </c>
      <c r="AF2040" s="19">
        <v>1</v>
      </c>
      <c r="AG2040" s="19"/>
      <c r="AH2040" s="19"/>
      <c r="AI2040" s="19"/>
      <c r="AJ2040" s="17">
        <v>1</v>
      </c>
      <c r="AK2040" s="17"/>
      <c r="AL2040" s="17"/>
      <c r="AM2040" s="17"/>
      <c r="AN2040" s="17"/>
      <c r="AO2040" s="17"/>
      <c r="AP2040" s="17"/>
      <c r="AQ2040" s="17"/>
      <c r="AR2040" s="20"/>
      <c r="AS2040" s="20"/>
      <c r="AT2040" s="20">
        <v>1</v>
      </c>
      <c r="AU2040" s="20"/>
      <c r="AV2040" s="20">
        <v>1</v>
      </c>
      <c r="AW2040" s="20"/>
      <c r="AX2040" s="20"/>
      <c r="AY2040" s="20"/>
      <c r="AZ2040" s="20"/>
      <c r="BA2040" s="20"/>
      <c r="BB2040" s="20"/>
      <c r="BC2040" s="20"/>
      <c r="BD2040" s="16"/>
      <c r="BE2040" s="16"/>
      <c r="BF2040" s="16"/>
      <c r="BG2040" s="16"/>
      <c r="BH2040" s="16"/>
      <c r="BI2040" s="16"/>
      <c r="BJ2040" s="16"/>
      <c r="BK2040" s="16"/>
      <c r="BL2040" s="16"/>
      <c r="BM2040" s="16"/>
      <c r="BN2040" s="16"/>
      <c r="BO2040" s="16"/>
      <c r="BP2040" s="16"/>
      <c r="BQ2040" s="16"/>
      <c r="BR2040" s="16"/>
      <c r="BS2040" s="16"/>
      <c r="BT2040" s="16"/>
      <c r="BU2040" s="16"/>
      <c r="BV2040" s="16"/>
      <c r="BW2040" s="16"/>
      <c r="BX2040" s="16"/>
      <c r="BY2040" s="16"/>
      <c r="BZ2040" s="16"/>
      <c r="CA2040" s="16"/>
      <c r="CB2040" s="16"/>
      <c r="CC2040" s="16"/>
      <c r="CD2040" s="16"/>
      <c r="CE2040" s="16"/>
      <c r="CF2040" s="16"/>
      <c r="CG2040" s="19"/>
      <c r="CH2040" s="19"/>
      <c r="CI2040" s="19"/>
      <c r="CJ2040" s="19"/>
      <c r="CK2040" s="19"/>
      <c r="CL2040" s="19"/>
      <c r="CM2040" s="19">
        <v>1</v>
      </c>
      <c r="CN2040" s="19"/>
      <c r="CO2040" s="19"/>
      <c r="CP2040" s="19"/>
      <c r="CQ2040" s="19"/>
      <c r="CR2040" s="19"/>
    </row>
    <row r="2041" spans="1:96" ht="107" customHeight="1">
      <c r="A2041" s="11" cm="1">
        <f t="array" ref="A2041">SUMPRODUCT(--ISNUMBER(SEARCH({"stranding","stranded"},E2041)))</f>
        <v>0</v>
      </c>
      <c r="B2041" s="12">
        <v>2235</v>
      </c>
      <c r="C2041" s="21" t="s">
        <v>4159</v>
      </c>
      <c r="D2041" s="22">
        <v>2014</v>
      </c>
      <c r="E2041" s="15" t="s">
        <v>4160</v>
      </c>
      <c r="F2041" s="15" t="s">
        <v>7404</v>
      </c>
      <c r="G2041" s="15">
        <f t="shared" si="32"/>
        <v>8</v>
      </c>
      <c r="H2041" s="16"/>
      <c r="I2041" s="16"/>
      <c r="J2041" s="16"/>
      <c r="K2041" s="16"/>
      <c r="L2041" s="16"/>
      <c r="M2041" s="16"/>
      <c r="N2041" s="16">
        <v>1</v>
      </c>
      <c r="O2041" s="16"/>
      <c r="P2041" s="17">
        <v>1</v>
      </c>
      <c r="Q2041" s="17"/>
      <c r="R2041" s="17"/>
      <c r="S2041" s="17"/>
      <c r="T2041" s="18"/>
      <c r="U2041" s="18">
        <v>1</v>
      </c>
      <c r="V2041" s="18"/>
      <c r="W2041" s="18">
        <v>1</v>
      </c>
      <c r="X2041" s="19"/>
      <c r="Y2041" s="19"/>
      <c r="Z2041" s="19"/>
      <c r="AA2041" s="19"/>
      <c r="AB2041" s="19"/>
      <c r="AC2041" s="19"/>
      <c r="AD2041" s="19"/>
      <c r="AE2041" s="19">
        <v>1</v>
      </c>
      <c r="AF2041" s="19">
        <v>1</v>
      </c>
      <c r="AG2041" s="19">
        <v>1</v>
      </c>
      <c r="AH2041" s="19"/>
      <c r="AI2041" s="19"/>
      <c r="AJ2041" s="17">
        <v>1</v>
      </c>
      <c r="AK2041" s="17"/>
      <c r="AL2041" s="17"/>
      <c r="AM2041" s="17"/>
      <c r="AN2041" s="17">
        <v>1</v>
      </c>
      <c r="AO2041" s="17"/>
      <c r="AP2041" s="17"/>
      <c r="AQ2041" s="17"/>
      <c r="AR2041" s="20"/>
      <c r="AS2041" s="20"/>
      <c r="AT2041" s="20"/>
      <c r="AU2041" s="20"/>
      <c r="AV2041" s="20"/>
      <c r="AW2041" s="20"/>
      <c r="AX2041" s="20"/>
      <c r="AY2041" s="20"/>
      <c r="AZ2041" s="20"/>
      <c r="BA2041" s="20"/>
      <c r="BB2041" s="20"/>
      <c r="BC2041" s="20"/>
      <c r="BD2041" s="16"/>
      <c r="BE2041" s="16"/>
      <c r="BF2041" s="16"/>
      <c r="BG2041" s="16"/>
      <c r="BH2041" s="16"/>
      <c r="BI2041" s="16"/>
      <c r="BJ2041" s="16"/>
      <c r="BK2041" s="16"/>
      <c r="BL2041" s="16"/>
      <c r="BM2041" s="16"/>
      <c r="BN2041" s="16"/>
      <c r="BO2041" s="16"/>
      <c r="BP2041" s="16"/>
      <c r="BQ2041" s="16"/>
      <c r="BR2041" s="16"/>
      <c r="BS2041" s="16"/>
      <c r="BT2041" s="16"/>
      <c r="BU2041" s="16"/>
      <c r="BV2041" s="16"/>
      <c r="BW2041" s="16"/>
      <c r="BX2041" s="16"/>
      <c r="BY2041" s="16"/>
      <c r="BZ2041" s="16"/>
      <c r="CA2041" s="16"/>
      <c r="CB2041" s="16"/>
      <c r="CC2041" s="16"/>
      <c r="CD2041" s="16"/>
      <c r="CE2041" s="16"/>
      <c r="CF2041" s="16"/>
      <c r="CG2041" s="19"/>
      <c r="CH2041" s="19"/>
      <c r="CI2041" s="19">
        <v>1</v>
      </c>
      <c r="CJ2041" s="19"/>
      <c r="CK2041" s="19"/>
      <c r="CL2041" s="19"/>
      <c r="CM2041" s="19"/>
      <c r="CN2041" s="19"/>
      <c r="CO2041" s="19"/>
      <c r="CP2041" s="19"/>
      <c r="CQ2041" s="19"/>
      <c r="CR2041" s="19"/>
    </row>
    <row r="2042" spans="1:96" ht="107" customHeight="1">
      <c r="A2042" s="11" cm="1">
        <f t="array" ref="A2042">SUMPRODUCT(--ISNUMBER(SEARCH({"stranding","stranded"},E2042)))</f>
        <v>0</v>
      </c>
      <c r="B2042" s="12">
        <v>2238</v>
      </c>
      <c r="C2042" s="13" t="s">
        <v>4161</v>
      </c>
      <c r="D2042" s="14">
        <v>2014</v>
      </c>
      <c r="E2042" s="15" t="s">
        <v>4162</v>
      </c>
      <c r="F2042" s="15" t="s">
        <v>7405</v>
      </c>
      <c r="G2042" s="15">
        <f t="shared" si="32"/>
        <v>7</v>
      </c>
      <c r="H2042" s="16"/>
      <c r="I2042" s="16"/>
      <c r="J2042" s="16"/>
      <c r="K2042" s="16">
        <v>1</v>
      </c>
      <c r="L2042" s="16"/>
      <c r="M2042" s="16"/>
      <c r="N2042" s="16">
        <v>1</v>
      </c>
      <c r="O2042" s="16"/>
      <c r="P2042" s="17">
        <v>1</v>
      </c>
      <c r="Q2042" s="17"/>
      <c r="R2042" s="17"/>
      <c r="S2042" s="17"/>
      <c r="T2042" s="18"/>
      <c r="U2042" s="18">
        <v>1</v>
      </c>
      <c r="V2042" s="18"/>
      <c r="W2042" s="18"/>
      <c r="X2042" s="19"/>
      <c r="Y2042" s="19">
        <v>1</v>
      </c>
      <c r="Z2042" s="19">
        <v>1</v>
      </c>
      <c r="AA2042" s="19"/>
      <c r="AB2042" s="19"/>
      <c r="AC2042" s="19"/>
      <c r="AD2042" s="19"/>
      <c r="AE2042" s="19"/>
      <c r="AF2042" s="19"/>
      <c r="AG2042" s="19"/>
      <c r="AH2042" s="19"/>
      <c r="AI2042" s="19"/>
      <c r="AJ2042" s="17"/>
      <c r="AK2042" s="17"/>
      <c r="AL2042" s="17"/>
      <c r="AM2042" s="17"/>
      <c r="AN2042" s="17"/>
      <c r="AO2042" s="17"/>
      <c r="AP2042" s="17"/>
      <c r="AQ2042" s="17"/>
      <c r="AR2042" s="20"/>
      <c r="AS2042" s="20"/>
      <c r="AT2042" s="20"/>
      <c r="AU2042" s="20"/>
      <c r="AV2042" s="20"/>
      <c r="AW2042" s="20"/>
      <c r="AX2042" s="20"/>
      <c r="AY2042" s="20"/>
      <c r="AZ2042" s="20"/>
      <c r="BA2042" s="20"/>
      <c r="BB2042" s="20"/>
      <c r="BC2042" s="20"/>
      <c r="BD2042" s="16"/>
      <c r="BE2042" s="16"/>
      <c r="BF2042" s="16">
        <v>1</v>
      </c>
      <c r="BG2042" s="16"/>
      <c r="BH2042" s="16"/>
      <c r="BI2042" s="16"/>
      <c r="BJ2042" s="16"/>
      <c r="BK2042" s="16"/>
      <c r="BL2042" s="16"/>
      <c r="BM2042" s="16"/>
      <c r="BN2042" s="16"/>
      <c r="BO2042" s="16"/>
      <c r="BP2042" s="16">
        <v>1</v>
      </c>
      <c r="BQ2042" s="16"/>
      <c r="BR2042" s="16"/>
      <c r="BS2042" s="16"/>
      <c r="BT2042" s="16"/>
      <c r="BU2042" s="16"/>
      <c r="BV2042" s="16"/>
      <c r="BW2042" s="16"/>
      <c r="BX2042" s="16"/>
      <c r="BY2042" s="16"/>
      <c r="BZ2042" s="16">
        <v>1</v>
      </c>
      <c r="CA2042" s="16"/>
      <c r="CB2042" s="16"/>
      <c r="CC2042" s="16"/>
      <c r="CD2042" s="16"/>
      <c r="CE2042" s="16"/>
      <c r="CF2042" s="16"/>
      <c r="CG2042" s="19"/>
      <c r="CH2042" s="19"/>
      <c r="CI2042" s="19"/>
      <c r="CJ2042" s="19"/>
      <c r="CK2042" s="19">
        <v>1</v>
      </c>
      <c r="CL2042" s="19"/>
      <c r="CM2042" s="19"/>
      <c r="CN2042" s="19"/>
      <c r="CO2042" s="19"/>
      <c r="CP2042" s="19"/>
      <c r="CQ2042" s="19"/>
      <c r="CR2042" s="19"/>
    </row>
    <row r="2043" spans="1:96" ht="107" customHeight="1">
      <c r="A2043" s="11" cm="1">
        <f t="array" ref="A2043">SUMPRODUCT(--ISNUMBER(SEARCH({"stranding","stranded"},E2043)))</f>
        <v>0</v>
      </c>
      <c r="B2043" s="12">
        <v>2239</v>
      </c>
      <c r="C2043" s="21" t="s">
        <v>4163</v>
      </c>
      <c r="D2043" s="22">
        <v>2014</v>
      </c>
      <c r="E2043" s="15" t="s">
        <v>4164</v>
      </c>
      <c r="F2043" s="15" t="s">
        <v>6006</v>
      </c>
      <c r="G2043" s="15">
        <f t="shared" si="32"/>
        <v>8</v>
      </c>
      <c r="H2043" s="16"/>
      <c r="I2043" s="16"/>
      <c r="J2043" s="16">
        <v>1</v>
      </c>
      <c r="K2043" s="16"/>
      <c r="L2043" s="16"/>
      <c r="M2043" s="16"/>
      <c r="N2043" s="16"/>
      <c r="O2043" s="16"/>
      <c r="P2043" s="17">
        <v>1</v>
      </c>
      <c r="Q2043" s="17">
        <v>1</v>
      </c>
      <c r="R2043" s="17">
        <v>1</v>
      </c>
      <c r="S2043" s="17"/>
      <c r="T2043" s="18"/>
      <c r="U2043" s="18">
        <v>1</v>
      </c>
      <c r="V2043" s="18"/>
      <c r="W2043" s="18"/>
      <c r="X2043" s="19"/>
      <c r="Y2043" s="19">
        <v>1</v>
      </c>
      <c r="Z2043" s="19"/>
      <c r="AA2043" s="19"/>
      <c r="AB2043" s="19"/>
      <c r="AC2043" s="19"/>
      <c r="AD2043" s="19"/>
      <c r="AE2043" s="19"/>
      <c r="AF2043" s="19"/>
      <c r="AG2043" s="19"/>
      <c r="AH2043" s="19"/>
      <c r="AI2043" s="19"/>
      <c r="AJ2043" s="17"/>
      <c r="AK2043" s="17"/>
      <c r="AL2043" s="17"/>
      <c r="AM2043" s="17"/>
      <c r="AN2043" s="17"/>
      <c r="AO2043" s="17"/>
      <c r="AP2043" s="17"/>
      <c r="AQ2043" s="17"/>
      <c r="AR2043" s="20"/>
      <c r="AS2043" s="20"/>
      <c r="AT2043" s="20"/>
      <c r="AU2043" s="20"/>
      <c r="AV2043" s="20"/>
      <c r="AW2043" s="20"/>
      <c r="AX2043" s="20"/>
      <c r="AY2043" s="20"/>
      <c r="AZ2043" s="20"/>
      <c r="BA2043" s="20"/>
      <c r="BB2043" s="20"/>
      <c r="BC2043" s="20"/>
      <c r="BD2043" s="16"/>
      <c r="BE2043" s="16"/>
      <c r="BF2043" s="16"/>
      <c r="BG2043" s="16"/>
      <c r="BH2043" s="16"/>
      <c r="BI2043" s="16"/>
      <c r="BJ2043" s="16"/>
      <c r="BK2043" s="16"/>
      <c r="BL2043" s="16"/>
      <c r="BM2043" s="16"/>
      <c r="BN2043" s="16"/>
      <c r="BO2043" s="16"/>
      <c r="BP2043" s="16"/>
      <c r="BQ2043" s="16">
        <v>1</v>
      </c>
      <c r="BR2043" s="16"/>
      <c r="BS2043" s="16"/>
      <c r="BT2043" s="16"/>
      <c r="BU2043" s="16"/>
      <c r="BV2043" s="16"/>
      <c r="BW2043" s="16">
        <v>1</v>
      </c>
      <c r="BX2043" s="16"/>
      <c r="BY2043" s="16"/>
      <c r="BZ2043" s="16">
        <v>1</v>
      </c>
      <c r="CA2043" s="16"/>
      <c r="CB2043" s="16"/>
      <c r="CC2043" s="16"/>
      <c r="CD2043" s="16"/>
      <c r="CE2043" s="16"/>
      <c r="CF2043" s="16"/>
      <c r="CG2043" s="19"/>
      <c r="CH2043" s="19"/>
      <c r="CI2043" s="19"/>
      <c r="CJ2043" s="19"/>
      <c r="CK2043" s="19"/>
      <c r="CL2043" s="19"/>
      <c r="CM2043" s="19"/>
      <c r="CN2043" s="19"/>
      <c r="CO2043" s="19"/>
      <c r="CP2043" s="19"/>
      <c r="CQ2043" s="19"/>
      <c r="CR2043" s="19"/>
    </row>
    <row r="2044" spans="1:96" ht="107" customHeight="1">
      <c r="A2044" s="11" cm="1">
        <f t="array" ref="A2044">SUMPRODUCT(--ISNUMBER(SEARCH({"stranding","stranded"},E2044)))</f>
        <v>0</v>
      </c>
      <c r="B2044" s="12">
        <v>2240</v>
      </c>
      <c r="C2044" s="13" t="s">
        <v>4165</v>
      </c>
      <c r="D2044" s="14">
        <v>2014</v>
      </c>
      <c r="E2044" s="15" t="s">
        <v>4166</v>
      </c>
      <c r="F2044" s="15" t="s">
        <v>6622</v>
      </c>
      <c r="G2044" s="15">
        <f t="shared" si="32"/>
        <v>6</v>
      </c>
      <c r="H2044" s="16"/>
      <c r="I2044" s="16"/>
      <c r="J2044" s="16"/>
      <c r="K2044" s="16"/>
      <c r="L2044" s="16"/>
      <c r="M2044" s="16">
        <v>2</v>
      </c>
      <c r="N2044" s="16"/>
      <c r="O2044" s="16"/>
      <c r="P2044" s="17"/>
      <c r="Q2044" s="17"/>
      <c r="R2044" s="17"/>
      <c r="S2044" s="17"/>
      <c r="T2044" s="18"/>
      <c r="U2044" s="18">
        <v>1</v>
      </c>
      <c r="V2044" s="18"/>
      <c r="W2044" s="18"/>
      <c r="X2044" s="19"/>
      <c r="Y2044" s="19">
        <v>1</v>
      </c>
      <c r="Z2044" s="19">
        <v>1</v>
      </c>
      <c r="AA2044" s="19"/>
      <c r="AB2044" s="19"/>
      <c r="AC2044" s="19"/>
      <c r="AD2044" s="19"/>
      <c r="AE2044" s="19"/>
      <c r="AF2044" s="19"/>
      <c r="AG2044" s="19"/>
      <c r="AH2044" s="19"/>
      <c r="AI2044" s="19"/>
      <c r="AJ2044" s="17">
        <v>1</v>
      </c>
      <c r="AK2044" s="17"/>
      <c r="AL2044" s="17"/>
      <c r="AM2044" s="17"/>
      <c r="AN2044" s="17"/>
      <c r="AO2044" s="17"/>
      <c r="AP2044" s="17"/>
      <c r="AQ2044" s="17"/>
      <c r="AR2044" s="20"/>
      <c r="AS2044" s="20"/>
      <c r="AT2044" s="20"/>
      <c r="AU2044" s="20"/>
      <c r="AV2044" s="20"/>
      <c r="AW2044" s="20"/>
      <c r="AX2044" s="20"/>
      <c r="AY2044" s="20"/>
      <c r="AZ2044" s="20"/>
      <c r="BA2044" s="20"/>
      <c r="BB2044" s="20"/>
      <c r="BC2044" s="20"/>
      <c r="BD2044" s="16"/>
      <c r="BE2044" s="16"/>
      <c r="BF2044" s="16"/>
      <c r="BG2044" s="16"/>
      <c r="BH2044" s="16"/>
      <c r="BI2044" s="16"/>
      <c r="BJ2044" s="16"/>
      <c r="BK2044" s="16"/>
      <c r="BL2044" s="16"/>
      <c r="BM2044" s="16"/>
      <c r="BN2044" s="16"/>
      <c r="BO2044" s="16"/>
      <c r="BP2044" s="16"/>
      <c r="BQ2044" s="16"/>
      <c r="BR2044" s="16"/>
      <c r="BS2044" s="16">
        <v>1</v>
      </c>
      <c r="BT2044" s="16">
        <v>1</v>
      </c>
      <c r="BU2044" s="16"/>
      <c r="BV2044" s="16"/>
      <c r="BW2044" s="16"/>
      <c r="BX2044" s="16"/>
      <c r="BY2044" s="16"/>
      <c r="BZ2044" s="16"/>
      <c r="CA2044" s="16"/>
      <c r="CB2044" s="16"/>
      <c r="CC2044" s="16"/>
      <c r="CD2044" s="16"/>
      <c r="CE2044" s="16"/>
      <c r="CF2044" s="16"/>
      <c r="CG2044" s="19"/>
      <c r="CH2044" s="19"/>
      <c r="CI2044" s="19"/>
      <c r="CJ2044" s="19"/>
      <c r="CK2044" s="19"/>
      <c r="CL2044" s="19">
        <v>1</v>
      </c>
      <c r="CM2044" s="19"/>
      <c r="CN2044" s="19"/>
      <c r="CO2044" s="19"/>
      <c r="CP2044" s="19"/>
      <c r="CQ2044" s="19"/>
      <c r="CR2044" s="19"/>
    </row>
    <row r="2045" spans="1:96" ht="107" customHeight="1">
      <c r="A2045" s="11" cm="1">
        <f t="array" ref="A2045">SUMPRODUCT(--ISNUMBER(SEARCH({"stranding","stranded"},E2045)))</f>
        <v>0</v>
      </c>
      <c r="B2045" s="12">
        <v>2241</v>
      </c>
      <c r="C2045" s="21" t="s">
        <v>4167</v>
      </c>
      <c r="D2045" s="22">
        <v>2014</v>
      </c>
      <c r="E2045" s="15" t="s">
        <v>4168</v>
      </c>
      <c r="F2045" s="15" t="s">
        <v>7406</v>
      </c>
      <c r="G2045" s="15">
        <f t="shared" si="32"/>
        <v>3</v>
      </c>
      <c r="H2045" s="16"/>
      <c r="I2045" s="16"/>
      <c r="J2045" s="16">
        <v>1</v>
      </c>
      <c r="K2045" s="16">
        <v>1</v>
      </c>
      <c r="L2045" s="16"/>
      <c r="M2045" s="16"/>
      <c r="N2045" s="16"/>
      <c r="O2045" s="16"/>
      <c r="P2045" s="17"/>
      <c r="Q2045" s="17"/>
      <c r="R2045" s="17"/>
      <c r="S2045" s="17"/>
      <c r="T2045" s="18"/>
      <c r="U2045" s="18"/>
      <c r="V2045" s="18"/>
      <c r="W2045" s="18"/>
      <c r="X2045" s="19"/>
      <c r="Y2045" s="19">
        <v>1</v>
      </c>
      <c r="Z2045" s="19"/>
      <c r="AA2045" s="19">
        <v>1</v>
      </c>
      <c r="AB2045" s="19"/>
      <c r="AC2045" s="19"/>
      <c r="AD2045" s="19"/>
      <c r="AE2045" s="19"/>
      <c r="AF2045" s="19"/>
      <c r="AG2045" s="19"/>
      <c r="AH2045" s="19"/>
      <c r="AI2045" s="19"/>
      <c r="AJ2045" s="17"/>
      <c r="AK2045" s="17"/>
      <c r="AL2045" s="17"/>
      <c r="AM2045" s="17"/>
      <c r="AN2045" s="17"/>
      <c r="AO2045" s="17"/>
      <c r="AP2045" s="17"/>
      <c r="AQ2045" s="17"/>
      <c r="AR2045" s="20"/>
      <c r="AS2045" s="20"/>
      <c r="AT2045" s="20"/>
      <c r="AU2045" s="20"/>
      <c r="AV2045" s="20"/>
      <c r="AW2045" s="20"/>
      <c r="AX2045" s="20"/>
      <c r="AY2045" s="20"/>
      <c r="AZ2045" s="20"/>
      <c r="BA2045" s="20"/>
      <c r="BB2045" s="20"/>
      <c r="BC2045" s="20"/>
      <c r="BD2045" s="16"/>
      <c r="BE2045" s="16"/>
      <c r="BF2045" s="16">
        <v>1</v>
      </c>
      <c r="BG2045" s="16"/>
      <c r="BH2045" s="16"/>
      <c r="BI2045" s="16"/>
      <c r="BJ2045" s="16"/>
      <c r="BK2045" s="16"/>
      <c r="BL2045" s="16"/>
      <c r="BM2045" s="16"/>
      <c r="BN2045" s="16"/>
      <c r="BO2045" s="16"/>
      <c r="BP2045" s="16"/>
      <c r="BQ2045" s="16"/>
      <c r="BR2045" s="16"/>
      <c r="BS2045" s="16"/>
      <c r="BT2045" s="16"/>
      <c r="BU2045" s="16"/>
      <c r="BV2045" s="16"/>
      <c r="BW2045" s="16"/>
      <c r="BX2045" s="16"/>
      <c r="BY2045" s="16"/>
      <c r="BZ2045" s="16"/>
      <c r="CA2045" s="16"/>
      <c r="CB2045" s="16"/>
      <c r="CC2045" s="16"/>
      <c r="CD2045" s="16"/>
      <c r="CE2045" s="16"/>
      <c r="CF2045" s="16"/>
      <c r="CG2045" s="19"/>
      <c r="CH2045" s="19"/>
      <c r="CI2045" s="19"/>
      <c r="CJ2045" s="19"/>
      <c r="CK2045" s="19"/>
      <c r="CL2045" s="19"/>
      <c r="CM2045" s="19"/>
      <c r="CN2045" s="19"/>
      <c r="CO2045" s="19"/>
      <c r="CP2045" s="19">
        <v>1</v>
      </c>
      <c r="CQ2045" s="19"/>
      <c r="CR2045" s="19"/>
    </row>
    <row r="2046" spans="1:96" ht="107" customHeight="1">
      <c r="A2046" s="11" cm="1">
        <f t="array" ref="A2046">SUMPRODUCT(--ISNUMBER(SEARCH({"stranding","stranded"},E2046)))</f>
        <v>0</v>
      </c>
      <c r="B2046" s="12">
        <v>2242</v>
      </c>
      <c r="C2046" s="13" t="s">
        <v>4169</v>
      </c>
      <c r="D2046" s="14">
        <v>2014</v>
      </c>
      <c r="E2046" s="15" t="s">
        <v>4170</v>
      </c>
      <c r="F2046" s="15" t="s">
        <v>7407</v>
      </c>
      <c r="G2046" s="15">
        <f t="shared" si="32"/>
        <v>5</v>
      </c>
      <c r="H2046" s="16"/>
      <c r="I2046" s="16"/>
      <c r="J2046" s="16"/>
      <c r="K2046" s="16"/>
      <c r="L2046" s="16">
        <v>1</v>
      </c>
      <c r="M2046" s="16"/>
      <c r="N2046" s="16"/>
      <c r="O2046" s="16"/>
      <c r="P2046" s="17"/>
      <c r="Q2046" s="17"/>
      <c r="R2046" s="17">
        <v>1</v>
      </c>
      <c r="S2046" s="17"/>
      <c r="T2046" s="18">
        <v>1</v>
      </c>
      <c r="U2046" s="18"/>
      <c r="V2046" s="18"/>
      <c r="W2046" s="18"/>
      <c r="X2046" s="19"/>
      <c r="Y2046" s="19"/>
      <c r="Z2046" s="19"/>
      <c r="AA2046" s="19"/>
      <c r="AB2046" s="19"/>
      <c r="AC2046" s="19"/>
      <c r="AD2046" s="19"/>
      <c r="AE2046" s="19">
        <v>1</v>
      </c>
      <c r="AF2046" s="19">
        <v>1</v>
      </c>
      <c r="AG2046" s="19"/>
      <c r="AH2046" s="19"/>
      <c r="AI2046" s="19"/>
      <c r="AJ2046" s="17"/>
      <c r="AK2046" s="17"/>
      <c r="AL2046" s="17"/>
      <c r="AM2046" s="17"/>
      <c r="AN2046" s="17"/>
      <c r="AO2046" s="17"/>
      <c r="AP2046" s="17"/>
      <c r="AQ2046" s="17"/>
      <c r="AR2046" s="20"/>
      <c r="AS2046" s="20"/>
      <c r="AT2046" s="20"/>
      <c r="AU2046" s="20"/>
      <c r="AV2046" s="20"/>
      <c r="AW2046" s="20"/>
      <c r="AX2046" s="20"/>
      <c r="AY2046" s="20"/>
      <c r="AZ2046" s="20"/>
      <c r="BA2046" s="20"/>
      <c r="BB2046" s="20"/>
      <c r="BC2046" s="20"/>
      <c r="BD2046" s="16"/>
      <c r="BE2046" s="16"/>
      <c r="BF2046" s="16"/>
      <c r="BG2046" s="16"/>
      <c r="BH2046" s="16"/>
      <c r="BI2046" s="16"/>
      <c r="BJ2046" s="16"/>
      <c r="BK2046" s="16"/>
      <c r="BL2046" s="16"/>
      <c r="BM2046" s="16"/>
      <c r="BN2046" s="16"/>
      <c r="BO2046" s="16"/>
      <c r="BP2046" s="16"/>
      <c r="BQ2046" s="16"/>
      <c r="BR2046" s="16"/>
      <c r="BS2046" s="16"/>
      <c r="BT2046" s="16">
        <v>1</v>
      </c>
      <c r="BU2046" s="16"/>
      <c r="BV2046" s="16"/>
      <c r="BW2046" s="16"/>
      <c r="BX2046" s="16"/>
      <c r="BY2046" s="16"/>
      <c r="BZ2046" s="16"/>
      <c r="CA2046" s="16"/>
      <c r="CB2046" s="16"/>
      <c r="CC2046" s="16"/>
      <c r="CD2046" s="16"/>
      <c r="CE2046" s="16"/>
      <c r="CF2046" s="16"/>
      <c r="CG2046" s="19"/>
      <c r="CH2046" s="19"/>
      <c r="CI2046" s="19">
        <v>1</v>
      </c>
      <c r="CJ2046" s="19"/>
      <c r="CK2046" s="19"/>
      <c r="CL2046" s="19"/>
      <c r="CM2046" s="19"/>
      <c r="CN2046" s="19"/>
      <c r="CO2046" s="19"/>
      <c r="CP2046" s="19"/>
      <c r="CQ2046" s="19"/>
      <c r="CR2046" s="19"/>
    </row>
    <row r="2047" spans="1:96" ht="107" customHeight="1">
      <c r="A2047" s="11" cm="1">
        <f t="array" ref="A2047">SUMPRODUCT(--ISNUMBER(SEARCH({"stranding","stranded"},E2047)))</f>
        <v>0</v>
      </c>
      <c r="B2047" s="12">
        <v>2243</v>
      </c>
      <c r="C2047" s="21" t="s">
        <v>4171</v>
      </c>
      <c r="D2047" s="22">
        <v>2014</v>
      </c>
      <c r="E2047" s="15" t="s">
        <v>4172</v>
      </c>
      <c r="F2047" s="15" t="s">
        <v>7408</v>
      </c>
      <c r="G2047" s="15">
        <f t="shared" si="32"/>
        <v>6</v>
      </c>
      <c r="H2047" s="16"/>
      <c r="I2047" s="16"/>
      <c r="J2047" s="16"/>
      <c r="K2047" s="16"/>
      <c r="L2047" s="16"/>
      <c r="M2047" s="16"/>
      <c r="N2047" s="16"/>
      <c r="O2047" s="16"/>
      <c r="P2047" s="17"/>
      <c r="Q2047" s="17"/>
      <c r="R2047" s="17"/>
      <c r="S2047" s="17"/>
      <c r="T2047" s="18"/>
      <c r="U2047" s="18">
        <v>1</v>
      </c>
      <c r="V2047" s="18"/>
      <c r="W2047" s="18"/>
      <c r="X2047" s="19"/>
      <c r="Y2047" s="19">
        <v>1</v>
      </c>
      <c r="Z2047" s="19"/>
      <c r="AA2047" s="19">
        <v>1</v>
      </c>
      <c r="AB2047" s="19"/>
      <c r="AC2047" s="19"/>
      <c r="AD2047" s="19"/>
      <c r="AE2047" s="19"/>
      <c r="AF2047" s="19"/>
      <c r="AG2047" s="19"/>
      <c r="AH2047" s="19"/>
      <c r="AI2047" s="19"/>
      <c r="AJ2047" s="17"/>
      <c r="AK2047" s="17"/>
      <c r="AL2047" s="17"/>
      <c r="AM2047" s="17"/>
      <c r="AN2047" s="17"/>
      <c r="AO2047" s="17"/>
      <c r="AP2047" s="17"/>
      <c r="AQ2047" s="17"/>
      <c r="AR2047" s="20"/>
      <c r="AS2047" s="20"/>
      <c r="AT2047" s="20"/>
      <c r="AU2047" s="20"/>
      <c r="AV2047" s="20"/>
      <c r="AW2047" s="20"/>
      <c r="AX2047" s="20"/>
      <c r="AY2047" s="20"/>
      <c r="AZ2047" s="20"/>
      <c r="BA2047" s="20"/>
      <c r="BB2047" s="20"/>
      <c r="BC2047" s="20"/>
      <c r="BD2047" s="16"/>
      <c r="BE2047" s="16"/>
      <c r="BF2047" s="16"/>
      <c r="BG2047" s="16"/>
      <c r="BH2047" s="16"/>
      <c r="BI2047" s="16"/>
      <c r="BJ2047" s="16"/>
      <c r="BK2047" s="16"/>
      <c r="BL2047" s="16"/>
      <c r="BM2047" s="16"/>
      <c r="BN2047" s="16"/>
      <c r="BO2047" s="16"/>
      <c r="BP2047" s="16"/>
      <c r="BQ2047" s="16"/>
      <c r="BR2047" s="16"/>
      <c r="BS2047" s="16">
        <v>1</v>
      </c>
      <c r="BT2047" s="16">
        <v>1</v>
      </c>
      <c r="BU2047" s="16"/>
      <c r="BV2047" s="16"/>
      <c r="BW2047" s="16"/>
      <c r="BX2047" s="16"/>
      <c r="BY2047" s="16"/>
      <c r="BZ2047" s="16"/>
      <c r="CA2047" s="16"/>
      <c r="CB2047" s="16"/>
      <c r="CC2047" s="16">
        <v>1</v>
      </c>
      <c r="CD2047" s="16"/>
      <c r="CE2047" s="16"/>
      <c r="CF2047" s="16"/>
      <c r="CG2047" s="19"/>
      <c r="CH2047" s="19"/>
      <c r="CI2047" s="19"/>
      <c r="CJ2047" s="19"/>
      <c r="CK2047" s="19"/>
      <c r="CL2047" s="19"/>
      <c r="CM2047" s="19"/>
      <c r="CN2047" s="19"/>
      <c r="CO2047" s="19">
        <v>1</v>
      </c>
      <c r="CP2047" s="19"/>
      <c r="CQ2047" s="19"/>
      <c r="CR2047" s="19"/>
    </row>
    <row r="2048" spans="1:96" ht="107" customHeight="1">
      <c r="A2048" s="11" cm="1">
        <f t="array" ref="A2048">SUMPRODUCT(--ISNUMBER(SEARCH({"stranding","stranded"},E2048)))</f>
        <v>0</v>
      </c>
      <c r="B2048" s="12">
        <v>2245</v>
      </c>
      <c r="C2048" s="21" t="s">
        <v>4173</v>
      </c>
      <c r="D2048" s="22">
        <v>2014</v>
      </c>
      <c r="E2048" s="15" t="s">
        <v>4174</v>
      </c>
      <c r="F2048" s="15" t="s">
        <v>7409</v>
      </c>
      <c r="G2048" s="15">
        <f t="shared" si="32"/>
        <v>5</v>
      </c>
      <c r="H2048" s="16"/>
      <c r="I2048" s="16"/>
      <c r="J2048" s="16"/>
      <c r="K2048" s="16"/>
      <c r="L2048" s="16"/>
      <c r="M2048" s="16"/>
      <c r="N2048" s="16"/>
      <c r="O2048" s="16"/>
      <c r="P2048" s="17"/>
      <c r="Q2048" s="17"/>
      <c r="R2048" s="17"/>
      <c r="S2048" s="17"/>
      <c r="T2048" s="18"/>
      <c r="U2048" s="18">
        <v>1</v>
      </c>
      <c r="V2048" s="18"/>
      <c r="W2048" s="18">
        <v>1</v>
      </c>
      <c r="X2048" s="19"/>
      <c r="Y2048" s="19">
        <v>1</v>
      </c>
      <c r="Z2048" s="19"/>
      <c r="AA2048" s="19"/>
      <c r="AB2048" s="19">
        <v>1</v>
      </c>
      <c r="AC2048" s="19"/>
      <c r="AD2048" s="19"/>
      <c r="AE2048" s="19"/>
      <c r="AF2048" s="19"/>
      <c r="AG2048" s="19"/>
      <c r="AH2048" s="19"/>
      <c r="AI2048" s="19"/>
      <c r="AJ2048" s="17"/>
      <c r="AK2048" s="17"/>
      <c r="AL2048" s="17"/>
      <c r="AM2048" s="17"/>
      <c r="AN2048" s="17"/>
      <c r="AO2048" s="17"/>
      <c r="AP2048" s="17"/>
      <c r="AQ2048" s="17"/>
      <c r="AR2048" s="20"/>
      <c r="AS2048" s="20"/>
      <c r="AT2048" s="20"/>
      <c r="AU2048" s="20"/>
      <c r="AV2048" s="20"/>
      <c r="AW2048" s="20"/>
      <c r="AX2048" s="20"/>
      <c r="AY2048" s="20"/>
      <c r="AZ2048" s="20"/>
      <c r="BA2048" s="20"/>
      <c r="BB2048" s="20"/>
      <c r="BC2048" s="20"/>
      <c r="BD2048" s="16"/>
      <c r="BE2048" s="16"/>
      <c r="BF2048" s="16"/>
      <c r="BG2048" s="16"/>
      <c r="BH2048" s="16"/>
      <c r="BI2048" s="16"/>
      <c r="BJ2048" s="16"/>
      <c r="BK2048" s="16"/>
      <c r="BL2048" s="16"/>
      <c r="BM2048" s="16"/>
      <c r="BN2048" s="16"/>
      <c r="BO2048" s="16"/>
      <c r="BP2048" s="16"/>
      <c r="BQ2048" s="16"/>
      <c r="BR2048" s="16"/>
      <c r="BS2048" s="16"/>
      <c r="BT2048" s="16"/>
      <c r="BU2048" s="16"/>
      <c r="BV2048" s="16"/>
      <c r="BW2048" s="16"/>
      <c r="BX2048" s="16"/>
      <c r="BY2048" s="16"/>
      <c r="BZ2048" s="16">
        <v>1</v>
      </c>
      <c r="CA2048" s="16"/>
      <c r="CB2048" s="16"/>
      <c r="CC2048" s="16"/>
      <c r="CD2048" s="16"/>
      <c r="CE2048" s="16"/>
      <c r="CF2048" s="16"/>
      <c r="CG2048" s="19"/>
      <c r="CH2048" s="19"/>
      <c r="CI2048" s="19"/>
      <c r="CJ2048" s="19"/>
      <c r="CK2048" s="19"/>
      <c r="CL2048" s="19"/>
      <c r="CM2048" s="19"/>
      <c r="CN2048" s="19"/>
      <c r="CO2048" s="19">
        <v>1</v>
      </c>
      <c r="CP2048" s="19"/>
      <c r="CQ2048" s="19"/>
      <c r="CR2048" s="19"/>
    </row>
    <row r="2049" spans="1:96" ht="107" customHeight="1">
      <c r="A2049" s="11" cm="1">
        <f t="array" ref="A2049">SUMPRODUCT(--ISNUMBER(SEARCH({"stranding","stranded"},E2049)))</f>
        <v>0</v>
      </c>
      <c r="B2049" s="12">
        <v>2248</v>
      </c>
      <c r="C2049" s="13" t="s">
        <v>4175</v>
      </c>
      <c r="D2049" s="14">
        <v>2014</v>
      </c>
      <c r="E2049" s="15" t="s">
        <v>4176</v>
      </c>
      <c r="F2049" s="15" t="s">
        <v>7235</v>
      </c>
      <c r="G2049" s="15">
        <f t="shared" si="32"/>
        <v>4</v>
      </c>
      <c r="H2049" s="16"/>
      <c r="I2049" s="16"/>
      <c r="J2049" s="16"/>
      <c r="K2049" s="16">
        <v>2</v>
      </c>
      <c r="L2049" s="16"/>
      <c r="M2049" s="16"/>
      <c r="N2049" s="16"/>
      <c r="O2049" s="16"/>
      <c r="P2049" s="17"/>
      <c r="Q2049" s="17"/>
      <c r="R2049" s="17"/>
      <c r="S2049" s="17"/>
      <c r="T2049" s="18"/>
      <c r="U2049" s="18"/>
      <c r="V2049" s="18"/>
      <c r="W2049" s="18"/>
      <c r="X2049" s="19">
        <v>1</v>
      </c>
      <c r="Y2049" s="19">
        <v>1</v>
      </c>
      <c r="Z2049" s="19">
        <v>1</v>
      </c>
      <c r="AA2049" s="19"/>
      <c r="AB2049" s="19"/>
      <c r="AC2049" s="19"/>
      <c r="AD2049" s="19"/>
      <c r="AE2049" s="19"/>
      <c r="AF2049" s="19"/>
      <c r="AG2049" s="19"/>
      <c r="AH2049" s="19"/>
      <c r="AI2049" s="19"/>
      <c r="AJ2049" s="17"/>
      <c r="AK2049" s="17"/>
      <c r="AL2049" s="17"/>
      <c r="AM2049" s="17"/>
      <c r="AN2049" s="17"/>
      <c r="AO2049" s="17"/>
      <c r="AP2049" s="17"/>
      <c r="AQ2049" s="17"/>
      <c r="AR2049" s="20"/>
      <c r="AS2049" s="20"/>
      <c r="AT2049" s="20"/>
      <c r="AU2049" s="20"/>
      <c r="AV2049" s="20"/>
      <c r="AW2049" s="20"/>
      <c r="AX2049" s="20"/>
      <c r="AY2049" s="20"/>
      <c r="AZ2049" s="20"/>
      <c r="BA2049" s="20"/>
      <c r="BB2049" s="20"/>
      <c r="BC2049" s="20"/>
      <c r="BD2049" s="16"/>
      <c r="BE2049" s="16"/>
      <c r="BF2049" s="16"/>
      <c r="BG2049" s="16"/>
      <c r="BH2049" s="16"/>
      <c r="BI2049" s="16"/>
      <c r="BJ2049" s="16"/>
      <c r="BK2049" s="16"/>
      <c r="BL2049" s="16"/>
      <c r="BM2049" s="16"/>
      <c r="BN2049" s="16"/>
      <c r="BO2049" s="16"/>
      <c r="BP2049" s="16"/>
      <c r="BQ2049" s="16"/>
      <c r="BR2049" s="16"/>
      <c r="BS2049" s="16"/>
      <c r="BT2049" s="16"/>
      <c r="BU2049" s="16"/>
      <c r="BV2049" s="16"/>
      <c r="BW2049" s="16"/>
      <c r="BX2049" s="16"/>
      <c r="BY2049" s="16"/>
      <c r="BZ2049" s="16"/>
      <c r="CA2049" s="16"/>
      <c r="CB2049" s="16"/>
      <c r="CC2049" s="16"/>
      <c r="CD2049" s="16"/>
      <c r="CE2049" s="16">
        <v>1</v>
      </c>
      <c r="CF2049" s="16"/>
      <c r="CG2049" s="19"/>
      <c r="CH2049" s="19"/>
      <c r="CI2049" s="19"/>
      <c r="CJ2049" s="19"/>
      <c r="CK2049" s="19"/>
      <c r="CL2049" s="19"/>
      <c r="CM2049" s="19"/>
      <c r="CN2049" s="19">
        <v>1</v>
      </c>
      <c r="CO2049" s="19"/>
      <c r="CP2049" s="19"/>
      <c r="CQ2049" s="19"/>
      <c r="CR2049" s="19"/>
    </row>
    <row r="2050" spans="1:96" ht="107" customHeight="1">
      <c r="A2050" s="11" cm="1">
        <f t="array" ref="A2050">SUMPRODUCT(--ISNUMBER(SEARCH({"stranding","stranded"},E2050)))</f>
        <v>0</v>
      </c>
      <c r="B2050" s="12">
        <v>2249</v>
      </c>
      <c r="C2050" s="21" t="s">
        <v>4177</v>
      </c>
      <c r="D2050" s="22">
        <v>2014</v>
      </c>
      <c r="E2050" s="15" t="s">
        <v>4178</v>
      </c>
      <c r="F2050" s="15" t="s">
        <v>8109</v>
      </c>
      <c r="G2050" s="15">
        <f t="shared" si="32"/>
        <v>6</v>
      </c>
      <c r="H2050" s="16"/>
      <c r="I2050" s="16"/>
      <c r="J2050" s="16">
        <v>1</v>
      </c>
      <c r="K2050" s="16"/>
      <c r="L2050" s="16"/>
      <c r="M2050" s="16"/>
      <c r="N2050" s="16"/>
      <c r="O2050" s="16"/>
      <c r="P2050" s="17"/>
      <c r="Q2050" s="17"/>
      <c r="R2050" s="17"/>
      <c r="S2050" s="17"/>
      <c r="T2050" s="18"/>
      <c r="U2050" s="18">
        <v>1</v>
      </c>
      <c r="V2050" s="18"/>
      <c r="W2050" s="18">
        <v>1</v>
      </c>
      <c r="X2050" s="19"/>
      <c r="Y2050" s="19">
        <v>1</v>
      </c>
      <c r="Z2050" s="19">
        <v>1</v>
      </c>
      <c r="AA2050" s="19"/>
      <c r="AB2050" s="19"/>
      <c r="AC2050" s="19"/>
      <c r="AD2050" s="19"/>
      <c r="AE2050" s="19"/>
      <c r="AF2050" s="19"/>
      <c r="AG2050" s="19"/>
      <c r="AH2050" s="19"/>
      <c r="AI2050" s="19"/>
      <c r="AJ2050" s="17"/>
      <c r="AK2050" s="17"/>
      <c r="AL2050" s="17"/>
      <c r="AM2050" s="17"/>
      <c r="AN2050" s="17"/>
      <c r="AO2050" s="17"/>
      <c r="AP2050" s="17"/>
      <c r="AQ2050" s="17"/>
      <c r="AR2050" s="20"/>
      <c r="AS2050" s="20"/>
      <c r="AT2050" s="20"/>
      <c r="AU2050" s="20"/>
      <c r="AV2050" s="20"/>
      <c r="AW2050" s="20"/>
      <c r="AX2050" s="20"/>
      <c r="AY2050" s="20"/>
      <c r="AZ2050" s="20"/>
      <c r="BA2050" s="20"/>
      <c r="BB2050" s="20"/>
      <c r="BC2050" s="20"/>
      <c r="BD2050" s="16">
        <v>1</v>
      </c>
      <c r="BE2050" s="16"/>
      <c r="BF2050" s="16"/>
      <c r="BG2050" s="16"/>
      <c r="BH2050" s="16"/>
      <c r="BI2050" s="16"/>
      <c r="BJ2050" s="16"/>
      <c r="BK2050" s="16"/>
      <c r="BL2050" s="16"/>
      <c r="BM2050" s="16"/>
      <c r="BN2050" s="16"/>
      <c r="BO2050" s="16"/>
      <c r="BP2050" s="16"/>
      <c r="BQ2050" s="16"/>
      <c r="BR2050" s="16"/>
      <c r="BS2050" s="16"/>
      <c r="BT2050" s="16"/>
      <c r="BU2050" s="16"/>
      <c r="BV2050" s="16"/>
      <c r="BW2050" s="16"/>
      <c r="BX2050" s="16"/>
      <c r="BY2050" s="16"/>
      <c r="BZ2050" s="16">
        <v>1</v>
      </c>
      <c r="CA2050" s="16"/>
      <c r="CB2050" s="16"/>
      <c r="CC2050" s="16"/>
      <c r="CD2050" s="16"/>
      <c r="CE2050" s="16"/>
      <c r="CF2050" s="16"/>
      <c r="CG2050" s="19"/>
      <c r="CH2050" s="19"/>
      <c r="CI2050" s="19"/>
      <c r="CJ2050" s="19">
        <v>1</v>
      </c>
      <c r="CK2050" s="19"/>
      <c r="CL2050" s="19"/>
      <c r="CM2050" s="19"/>
      <c r="CN2050" s="19"/>
      <c r="CO2050" s="19"/>
      <c r="CP2050" s="19"/>
      <c r="CQ2050" s="19"/>
      <c r="CR2050" s="19"/>
    </row>
    <row r="2051" spans="1:96" ht="107" customHeight="1">
      <c r="A2051" s="11" cm="1">
        <f t="array" ref="A2051">SUMPRODUCT(--ISNUMBER(SEARCH({"stranding","stranded"},E2051)))</f>
        <v>0</v>
      </c>
      <c r="B2051" s="12">
        <v>2250</v>
      </c>
      <c r="C2051" s="13" t="s">
        <v>4179</v>
      </c>
      <c r="D2051" s="14">
        <v>2014</v>
      </c>
      <c r="E2051" s="15" t="s">
        <v>4180</v>
      </c>
      <c r="F2051" s="15" t="s">
        <v>6017</v>
      </c>
      <c r="G2051" s="15">
        <f t="shared" si="32"/>
        <v>5</v>
      </c>
      <c r="H2051" s="16"/>
      <c r="I2051" s="16"/>
      <c r="J2051" s="16"/>
      <c r="K2051" s="16"/>
      <c r="L2051" s="16"/>
      <c r="M2051" s="16"/>
      <c r="N2051" s="16"/>
      <c r="O2051" s="16"/>
      <c r="P2051" s="17"/>
      <c r="Q2051" s="17"/>
      <c r="R2051" s="17">
        <v>1</v>
      </c>
      <c r="S2051" s="17"/>
      <c r="T2051" s="18"/>
      <c r="U2051" s="18"/>
      <c r="V2051" s="18">
        <v>1</v>
      </c>
      <c r="W2051" s="18"/>
      <c r="X2051" s="19"/>
      <c r="Y2051" s="19">
        <v>1</v>
      </c>
      <c r="Z2051" s="19">
        <v>1</v>
      </c>
      <c r="AA2051" s="19"/>
      <c r="AB2051" s="19"/>
      <c r="AC2051" s="19"/>
      <c r="AD2051" s="19"/>
      <c r="AE2051" s="19"/>
      <c r="AF2051" s="19"/>
      <c r="AG2051" s="19"/>
      <c r="AH2051" s="19"/>
      <c r="AI2051" s="19"/>
      <c r="AJ2051" s="17"/>
      <c r="AK2051" s="17"/>
      <c r="AL2051" s="17"/>
      <c r="AM2051" s="17"/>
      <c r="AN2051" s="17"/>
      <c r="AO2051" s="17"/>
      <c r="AP2051" s="17"/>
      <c r="AQ2051" s="17"/>
      <c r="AR2051" s="20"/>
      <c r="AS2051" s="20"/>
      <c r="AT2051" s="20"/>
      <c r="AU2051" s="20"/>
      <c r="AV2051" s="20"/>
      <c r="AW2051" s="20"/>
      <c r="AX2051" s="20"/>
      <c r="AY2051" s="20"/>
      <c r="AZ2051" s="20"/>
      <c r="BA2051" s="20"/>
      <c r="BB2051" s="20"/>
      <c r="BC2051" s="20"/>
      <c r="BD2051" s="16"/>
      <c r="BE2051" s="16"/>
      <c r="BF2051" s="16"/>
      <c r="BG2051" s="16"/>
      <c r="BH2051" s="16"/>
      <c r="BI2051" s="16"/>
      <c r="BJ2051" s="16"/>
      <c r="BK2051" s="16"/>
      <c r="BL2051" s="16"/>
      <c r="BM2051" s="16"/>
      <c r="BN2051" s="16"/>
      <c r="BO2051" s="16"/>
      <c r="BP2051" s="16"/>
      <c r="BQ2051" s="16"/>
      <c r="BR2051" s="16"/>
      <c r="BS2051" s="16"/>
      <c r="BT2051" s="16"/>
      <c r="BU2051" s="16"/>
      <c r="BV2051" s="16"/>
      <c r="BW2051" s="16"/>
      <c r="BX2051" s="16"/>
      <c r="BY2051" s="16"/>
      <c r="BZ2051" s="16">
        <v>1</v>
      </c>
      <c r="CA2051" s="16"/>
      <c r="CB2051" s="16"/>
      <c r="CC2051" s="16"/>
      <c r="CD2051" s="16"/>
      <c r="CE2051" s="16"/>
      <c r="CF2051" s="16"/>
      <c r="CG2051" s="19"/>
      <c r="CH2051" s="19"/>
      <c r="CI2051" s="19"/>
      <c r="CJ2051" s="19"/>
      <c r="CK2051" s="19"/>
      <c r="CL2051" s="19">
        <v>1</v>
      </c>
      <c r="CM2051" s="19"/>
      <c r="CN2051" s="19"/>
      <c r="CO2051" s="19"/>
      <c r="CP2051" s="19"/>
      <c r="CQ2051" s="19"/>
      <c r="CR2051" s="19"/>
    </row>
    <row r="2052" spans="1:96" ht="107" customHeight="1">
      <c r="A2052" s="11" cm="1">
        <f t="array" ref="A2052">SUMPRODUCT(--ISNUMBER(SEARCH({"stranding","stranded"},E2052)))</f>
        <v>0</v>
      </c>
      <c r="B2052" s="12">
        <v>2251</v>
      </c>
      <c r="C2052" s="21" t="s">
        <v>4181</v>
      </c>
      <c r="D2052" s="22">
        <v>2014</v>
      </c>
      <c r="E2052" s="15" t="s">
        <v>4182</v>
      </c>
      <c r="F2052" s="15" t="s">
        <v>6696</v>
      </c>
      <c r="G2052" s="15">
        <f t="shared" si="32"/>
        <v>6</v>
      </c>
      <c r="H2052" s="16"/>
      <c r="I2052" s="16"/>
      <c r="J2052" s="16"/>
      <c r="K2052" s="16">
        <v>1</v>
      </c>
      <c r="L2052" s="16"/>
      <c r="M2052" s="16"/>
      <c r="N2052" s="16"/>
      <c r="O2052" s="16"/>
      <c r="P2052" s="17">
        <v>1</v>
      </c>
      <c r="Q2052" s="17"/>
      <c r="R2052" s="17"/>
      <c r="S2052" s="17"/>
      <c r="T2052" s="18"/>
      <c r="U2052" s="18">
        <v>1</v>
      </c>
      <c r="V2052" s="18"/>
      <c r="W2052" s="18"/>
      <c r="X2052" s="19"/>
      <c r="Y2052" s="19">
        <v>1</v>
      </c>
      <c r="Z2052" s="19">
        <v>1</v>
      </c>
      <c r="AA2052" s="19"/>
      <c r="AB2052" s="19"/>
      <c r="AC2052" s="19"/>
      <c r="AD2052" s="19"/>
      <c r="AE2052" s="19"/>
      <c r="AF2052" s="19"/>
      <c r="AG2052" s="19"/>
      <c r="AH2052" s="19"/>
      <c r="AI2052" s="19"/>
      <c r="AJ2052" s="17"/>
      <c r="AK2052" s="17"/>
      <c r="AL2052" s="17"/>
      <c r="AM2052" s="17"/>
      <c r="AN2052" s="17"/>
      <c r="AO2052" s="17"/>
      <c r="AP2052" s="17"/>
      <c r="AQ2052" s="17"/>
      <c r="AR2052" s="20"/>
      <c r="AS2052" s="20"/>
      <c r="AT2052" s="20"/>
      <c r="AU2052" s="20"/>
      <c r="AV2052" s="20"/>
      <c r="AW2052" s="20"/>
      <c r="AX2052" s="20"/>
      <c r="AY2052" s="20"/>
      <c r="AZ2052" s="20"/>
      <c r="BA2052" s="20"/>
      <c r="BB2052" s="20"/>
      <c r="BC2052" s="20"/>
      <c r="BD2052" s="16"/>
      <c r="BE2052" s="16"/>
      <c r="BF2052" s="16"/>
      <c r="BG2052" s="16"/>
      <c r="BH2052" s="16"/>
      <c r="BI2052" s="16">
        <v>1</v>
      </c>
      <c r="BJ2052" s="16"/>
      <c r="BK2052" s="16"/>
      <c r="BL2052" s="16"/>
      <c r="BM2052" s="16"/>
      <c r="BN2052" s="16"/>
      <c r="BO2052" s="16"/>
      <c r="BP2052" s="16"/>
      <c r="BQ2052" s="16"/>
      <c r="BR2052" s="16"/>
      <c r="BS2052" s="16"/>
      <c r="BT2052" s="16"/>
      <c r="BU2052" s="16"/>
      <c r="BV2052" s="16"/>
      <c r="BW2052" s="16"/>
      <c r="BX2052" s="16"/>
      <c r="BY2052" s="16"/>
      <c r="BZ2052" s="16">
        <v>1</v>
      </c>
      <c r="CA2052" s="16"/>
      <c r="CB2052" s="16"/>
      <c r="CC2052" s="16"/>
      <c r="CD2052" s="16"/>
      <c r="CE2052" s="16"/>
      <c r="CF2052" s="16"/>
      <c r="CG2052" s="19"/>
      <c r="CH2052" s="19"/>
      <c r="CI2052" s="19"/>
      <c r="CJ2052" s="19"/>
      <c r="CK2052" s="19"/>
      <c r="CL2052" s="19"/>
      <c r="CM2052" s="19"/>
      <c r="CN2052" s="19">
        <v>1</v>
      </c>
      <c r="CO2052" s="19"/>
      <c r="CP2052" s="19"/>
      <c r="CQ2052" s="19"/>
      <c r="CR2052" s="19"/>
    </row>
    <row r="2053" spans="1:96" ht="107" customHeight="1">
      <c r="A2053" s="11" cm="1">
        <f t="array" ref="A2053">SUMPRODUCT(--ISNUMBER(SEARCH({"stranding","stranded"},E2053)))</f>
        <v>0</v>
      </c>
      <c r="B2053" s="12">
        <v>2252</v>
      </c>
      <c r="C2053" s="13" t="s">
        <v>4183</v>
      </c>
      <c r="D2053" s="14">
        <v>2014</v>
      </c>
      <c r="E2053" s="15" t="s">
        <v>4184</v>
      </c>
      <c r="F2053" s="15" t="s">
        <v>5983</v>
      </c>
      <c r="G2053" s="15">
        <f t="shared" si="32"/>
        <v>4</v>
      </c>
      <c r="H2053" s="16"/>
      <c r="I2053" s="16"/>
      <c r="J2053" s="16"/>
      <c r="K2053" s="16">
        <v>1</v>
      </c>
      <c r="L2053" s="16"/>
      <c r="M2053" s="16"/>
      <c r="N2053" s="16"/>
      <c r="O2053" s="16"/>
      <c r="P2053" s="17"/>
      <c r="Q2053" s="17"/>
      <c r="R2053" s="17"/>
      <c r="S2053" s="17"/>
      <c r="T2053" s="18"/>
      <c r="U2053" s="18">
        <v>1</v>
      </c>
      <c r="V2053" s="18"/>
      <c r="W2053" s="18"/>
      <c r="X2053" s="19"/>
      <c r="Y2053" s="19">
        <v>1</v>
      </c>
      <c r="Z2053" s="19">
        <v>1</v>
      </c>
      <c r="AA2053" s="19"/>
      <c r="AB2053" s="19"/>
      <c r="AC2053" s="19"/>
      <c r="AD2053" s="19"/>
      <c r="AE2053" s="19"/>
      <c r="AF2053" s="19"/>
      <c r="AG2053" s="19"/>
      <c r="AH2053" s="19"/>
      <c r="AI2053" s="19"/>
      <c r="AJ2053" s="17"/>
      <c r="AK2053" s="17"/>
      <c r="AL2053" s="17"/>
      <c r="AM2053" s="17"/>
      <c r="AN2053" s="17"/>
      <c r="AO2053" s="17"/>
      <c r="AP2053" s="17"/>
      <c r="AQ2053" s="17"/>
      <c r="AR2053" s="20"/>
      <c r="AS2053" s="20"/>
      <c r="AT2053" s="20"/>
      <c r="AU2053" s="20"/>
      <c r="AV2053" s="20"/>
      <c r="AW2053" s="20"/>
      <c r="AX2053" s="20"/>
      <c r="AY2053" s="20"/>
      <c r="AZ2053" s="20"/>
      <c r="BA2053" s="20"/>
      <c r="BB2053" s="20"/>
      <c r="BC2053" s="20"/>
      <c r="BD2053" s="16"/>
      <c r="BE2053" s="16"/>
      <c r="BF2053" s="16"/>
      <c r="BG2053" s="16"/>
      <c r="BH2053" s="16"/>
      <c r="BI2053" s="16"/>
      <c r="BJ2053" s="16"/>
      <c r="BK2053" s="16"/>
      <c r="BL2053" s="16"/>
      <c r="BM2053" s="16"/>
      <c r="BN2053" s="16"/>
      <c r="BO2053" s="16"/>
      <c r="BP2053" s="16"/>
      <c r="BQ2053" s="16"/>
      <c r="BR2053" s="16"/>
      <c r="BS2053" s="16"/>
      <c r="BT2053" s="16"/>
      <c r="BU2053" s="16"/>
      <c r="BV2053" s="16"/>
      <c r="BW2053" s="16"/>
      <c r="BX2053" s="16"/>
      <c r="BY2053" s="16"/>
      <c r="BZ2053" s="16">
        <v>1</v>
      </c>
      <c r="CA2053" s="16"/>
      <c r="CB2053" s="16"/>
      <c r="CC2053" s="16"/>
      <c r="CD2053" s="16"/>
      <c r="CE2053" s="16"/>
      <c r="CF2053" s="16"/>
      <c r="CG2053" s="19"/>
      <c r="CH2053" s="19"/>
      <c r="CI2053" s="19"/>
      <c r="CJ2053" s="19"/>
      <c r="CK2053" s="19"/>
      <c r="CL2053" s="19">
        <v>1</v>
      </c>
      <c r="CM2053" s="19"/>
      <c r="CN2053" s="19"/>
      <c r="CO2053" s="19"/>
      <c r="CP2053" s="19"/>
      <c r="CQ2053" s="19"/>
      <c r="CR2053" s="19"/>
    </row>
    <row r="2054" spans="1:96" ht="107" customHeight="1">
      <c r="A2054" s="11" cm="1">
        <f t="array" ref="A2054">SUMPRODUCT(--ISNUMBER(SEARCH({"stranding","stranded"},E2054)))</f>
        <v>0</v>
      </c>
      <c r="B2054" s="12">
        <v>2253</v>
      </c>
      <c r="C2054" s="21" t="s">
        <v>4185</v>
      </c>
      <c r="D2054" s="22">
        <v>2014</v>
      </c>
      <c r="E2054" s="15" t="s">
        <v>4186</v>
      </c>
      <c r="F2054" s="15" t="s">
        <v>6173</v>
      </c>
      <c r="G2054" s="15">
        <f t="shared" si="32"/>
        <v>6</v>
      </c>
      <c r="H2054" s="16"/>
      <c r="I2054" s="16"/>
      <c r="J2054" s="16">
        <v>1</v>
      </c>
      <c r="K2054" s="16"/>
      <c r="L2054" s="16"/>
      <c r="M2054" s="16"/>
      <c r="N2054" s="16"/>
      <c r="O2054" s="16"/>
      <c r="P2054" s="17"/>
      <c r="Q2054" s="17"/>
      <c r="R2054" s="17"/>
      <c r="S2054" s="17"/>
      <c r="T2054" s="18"/>
      <c r="U2054" s="18">
        <v>1</v>
      </c>
      <c r="V2054" s="18"/>
      <c r="W2054" s="18">
        <v>1</v>
      </c>
      <c r="X2054" s="19"/>
      <c r="Y2054" s="19">
        <v>1</v>
      </c>
      <c r="Z2054" s="19">
        <v>1</v>
      </c>
      <c r="AA2054" s="19"/>
      <c r="AB2054" s="19"/>
      <c r="AC2054" s="19"/>
      <c r="AD2054" s="19"/>
      <c r="AE2054" s="19"/>
      <c r="AF2054" s="19"/>
      <c r="AG2054" s="19"/>
      <c r="AH2054" s="19"/>
      <c r="AI2054" s="19"/>
      <c r="AJ2054" s="17"/>
      <c r="AK2054" s="17"/>
      <c r="AL2054" s="17"/>
      <c r="AM2054" s="17"/>
      <c r="AN2054" s="17"/>
      <c r="AO2054" s="17"/>
      <c r="AP2054" s="17"/>
      <c r="AQ2054" s="17"/>
      <c r="AR2054" s="20"/>
      <c r="AS2054" s="20"/>
      <c r="AT2054" s="20"/>
      <c r="AU2054" s="20"/>
      <c r="AV2054" s="20"/>
      <c r="AW2054" s="20"/>
      <c r="AX2054" s="20"/>
      <c r="AY2054" s="20"/>
      <c r="AZ2054" s="20"/>
      <c r="BA2054" s="20"/>
      <c r="BB2054" s="20"/>
      <c r="BC2054" s="20"/>
      <c r="BD2054" s="16"/>
      <c r="BE2054" s="16"/>
      <c r="BF2054" s="16"/>
      <c r="BG2054" s="16"/>
      <c r="BH2054" s="16"/>
      <c r="BI2054" s="16">
        <v>1</v>
      </c>
      <c r="BJ2054" s="16"/>
      <c r="BK2054" s="16"/>
      <c r="BL2054" s="16"/>
      <c r="BM2054" s="16"/>
      <c r="BN2054" s="16"/>
      <c r="BO2054" s="16"/>
      <c r="BP2054" s="16"/>
      <c r="BQ2054" s="16"/>
      <c r="BR2054" s="16"/>
      <c r="BS2054" s="16"/>
      <c r="BT2054" s="16"/>
      <c r="BU2054" s="16"/>
      <c r="BV2054" s="16"/>
      <c r="BW2054" s="16"/>
      <c r="BX2054" s="16"/>
      <c r="BY2054" s="16"/>
      <c r="BZ2054" s="16">
        <v>1</v>
      </c>
      <c r="CA2054" s="16"/>
      <c r="CB2054" s="16"/>
      <c r="CC2054" s="16"/>
      <c r="CD2054" s="16"/>
      <c r="CE2054" s="16"/>
      <c r="CF2054" s="16"/>
      <c r="CG2054" s="19"/>
      <c r="CH2054" s="19"/>
      <c r="CI2054" s="19"/>
      <c r="CJ2054" s="19">
        <v>1</v>
      </c>
      <c r="CK2054" s="19"/>
      <c r="CL2054" s="19"/>
      <c r="CM2054" s="19"/>
      <c r="CN2054" s="19"/>
      <c r="CO2054" s="19"/>
      <c r="CP2054" s="19"/>
      <c r="CQ2054" s="19"/>
      <c r="CR2054" s="19"/>
    </row>
    <row r="2055" spans="1:96" ht="107" customHeight="1">
      <c r="A2055" s="11" cm="1">
        <f t="array" ref="A2055">SUMPRODUCT(--ISNUMBER(SEARCH({"stranding","stranded"},E2055)))</f>
        <v>0</v>
      </c>
      <c r="B2055" s="12">
        <v>2254</v>
      </c>
      <c r="C2055" s="13" t="s">
        <v>4187</v>
      </c>
      <c r="D2055" s="14">
        <v>2014</v>
      </c>
      <c r="E2055" s="15" t="s">
        <v>4188</v>
      </c>
      <c r="F2055" s="15" t="s">
        <v>8110</v>
      </c>
      <c r="G2055" s="15">
        <f t="shared" si="32"/>
        <v>6</v>
      </c>
      <c r="H2055" s="16"/>
      <c r="I2055" s="16"/>
      <c r="J2055" s="16"/>
      <c r="K2055" s="16">
        <v>1</v>
      </c>
      <c r="L2055" s="16">
        <v>1</v>
      </c>
      <c r="M2055" s="16"/>
      <c r="N2055" s="16"/>
      <c r="O2055" s="16"/>
      <c r="P2055" s="17"/>
      <c r="Q2055" s="17"/>
      <c r="R2055" s="17"/>
      <c r="S2055" s="17"/>
      <c r="T2055" s="18"/>
      <c r="U2055" s="18">
        <v>1</v>
      </c>
      <c r="V2055" s="18"/>
      <c r="W2055" s="18">
        <v>1</v>
      </c>
      <c r="X2055" s="19">
        <v>1</v>
      </c>
      <c r="Y2055" s="19">
        <v>1</v>
      </c>
      <c r="Z2055" s="19"/>
      <c r="AA2055" s="19">
        <v>1</v>
      </c>
      <c r="AB2055" s="19"/>
      <c r="AC2055" s="19"/>
      <c r="AD2055" s="19"/>
      <c r="AE2055" s="19"/>
      <c r="AF2055" s="19"/>
      <c r="AG2055" s="19"/>
      <c r="AH2055" s="19"/>
      <c r="AI2055" s="19"/>
      <c r="AJ2055" s="17"/>
      <c r="AK2055" s="17"/>
      <c r="AL2055" s="17"/>
      <c r="AM2055" s="17"/>
      <c r="AN2055" s="17"/>
      <c r="AO2055" s="17"/>
      <c r="AP2055" s="17"/>
      <c r="AQ2055" s="17"/>
      <c r="AR2055" s="20"/>
      <c r="AS2055" s="20"/>
      <c r="AT2055" s="20"/>
      <c r="AU2055" s="20"/>
      <c r="AV2055" s="20"/>
      <c r="AW2055" s="20"/>
      <c r="AX2055" s="20"/>
      <c r="AY2055" s="20"/>
      <c r="AZ2055" s="20"/>
      <c r="BA2055" s="20"/>
      <c r="BB2055" s="20"/>
      <c r="BC2055" s="20"/>
      <c r="BD2055" s="16"/>
      <c r="BE2055" s="16"/>
      <c r="BF2055" s="16"/>
      <c r="BG2055" s="16"/>
      <c r="BH2055" s="16"/>
      <c r="BI2055" s="16"/>
      <c r="BJ2055" s="16"/>
      <c r="BK2055" s="16"/>
      <c r="BL2055" s="16"/>
      <c r="BM2055" s="16"/>
      <c r="BN2055" s="16"/>
      <c r="BO2055" s="16"/>
      <c r="BP2055" s="16"/>
      <c r="BQ2055" s="16"/>
      <c r="BR2055" s="16"/>
      <c r="BS2055" s="16"/>
      <c r="BT2055" s="16"/>
      <c r="BU2055" s="16"/>
      <c r="BV2055" s="16"/>
      <c r="BW2055" s="16"/>
      <c r="BX2055" s="16"/>
      <c r="BY2055" s="16"/>
      <c r="BZ2055" s="16"/>
      <c r="CA2055" s="16"/>
      <c r="CB2055" s="16"/>
      <c r="CC2055" s="16"/>
      <c r="CD2055" s="16">
        <v>1</v>
      </c>
      <c r="CE2055" s="16"/>
      <c r="CF2055" s="16"/>
      <c r="CG2055" s="19"/>
      <c r="CH2055" s="19"/>
      <c r="CI2055" s="19"/>
      <c r="CJ2055" s="19"/>
      <c r="CK2055" s="19">
        <v>1</v>
      </c>
      <c r="CL2055" s="19"/>
      <c r="CM2055" s="19"/>
      <c r="CN2055" s="19"/>
      <c r="CO2055" s="19"/>
      <c r="CP2055" s="19"/>
      <c r="CQ2055" s="19"/>
      <c r="CR2055" s="19"/>
    </row>
    <row r="2056" spans="1:96" ht="107" customHeight="1">
      <c r="A2056" s="11" cm="1">
        <f t="array" ref="A2056">SUMPRODUCT(--ISNUMBER(SEARCH({"stranding","stranded"},E2056)))</f>
        <v>0</v>
      </c>
      <c r="B2056" s="12">
        <v>2255</v>
      </c>
      <c r="C2056" s="21" t="s">
        <v>4189</v>
      </c>
      <c r="D2056" s="22">
        <v>2014</v>
      </c>
      <c r="E2056" s="15" t="s">
        <v>4190</v>
      </c>
      <c r="F2056" s="15" t="s">
        <v>8111</v>
      </c>
      <c r="G2056" s="15">
        <f t="shared" si="32"/>
        <v>7</v>
      </c>
      <c r="H2056" s="16"/>
      <c r="I2056" s="16"/>
      <c r="J2056" s="16">
        <v>1</v>
      </c>
      <c r="K2056" s="16"/>
      <c r="L2056" s="16"/>
      <c r="M2056" s="16"/>
      <c r="N2056" s="16"/>
      <c r="O2056" s="16"/>
      <c r="P2056" s="17">
        <v>1</v>
      </c>
      <c r="Q2056" s="17"/>
      <c r="R2056" s="17"/>
      <c r="S2056" s="17"/>
      <c r="T2056" s="18"/>
      <c r="U2056" s="18">
        <v>1</v>
      </c>
      <c r="V2056" s="18"/>
      <c r="W2056" s="18"/>
      <c r="X2056" s="19">
        <v>1</v>
      </c>
      <c r="Y2056" s="19">
        <v>1</v>
      </c>
      <c r="Z2056" s="19">
        <v>1</v>
      </c>
      <c r="AA2056" s="19"/>
      <c r="AB2056" s="19"/>
      <c r="AC2056" s="19"/>
      <c r="AD2056" s="19"/>
      <c r="AE2056" s="19"/>
      <c r="AF2056" s="19"/>
      <c r="AG2056" s="19"/>
      <c r="AH2056" s="19"/>
      <c r="AI2056" s="19"/>
      <c r="AJ2056" s="17"/>
      <c r="AK2056" s="17"/>
      <c r="AL2056" s="17"/>
      <c r="AM2056" s="17"/>
      <c r="AN2056" s="17"/>
      <c r="AO2056" s="17"/>
      <c r="AP2056" s="17"/>
      <c r="AQ2056" s="17"/>
      <c r="AR2056" s="20"/>
      <c r="AS2056" s="20"/>
      <c r="AT2056" s="20"/>
      <c r="AU2056" s="20"/>
      <c r="AV2056" s="20"/>
      <c r="AW2056" s="20"/>
      <c r="AX2056" s="20"/>
      <c r="AY2056" s="20"/>
      <c r="AZ2056" s="20"/>
      <c r="BA2056" s="20"/>
      <c r="BB2056" s="20"/>
      <c r="BC2056" s="20"/>
      <c r="BD2056" s="16"/>
      <c r="BE2056" s="16"/>
      <c r="BF2056" s="16"/>
      <c r="BG2056" s="16"/>
      <c r="BH2056" s="16"/>
      <c r="BI2056" s="16"/>
      <c r="BJ2056" s="16"/>
      <c r="BK2056" s="16"/>
      <c r="BL2056" s="16"/>
      <c r="BM2056" s="16"/>
      <c r="BN2056" s="16"/>
      <c r="BO2056" s="16"/>
      <c r="BP2056" s="16"/>
      <c r="BQ2056" s="16"/>
      <c r="BR2056" s="16"/>
      <c r="BS2056" s="16"/>
      <c r="BT2056" s="16"/>
      <c r="BU2056" s="16"/>
      <c r="BV2056" s="16">
        <v>1</v>
      </c>
      <c r="BW2056" s="16"/>
      <c r="BX2056" s="16"/>
      <c r="BY2056" s="16"/>
      <c r="BZ2056" s="16"/>
      <c r="CA2056" s="16"/>
      <c r="CB2056" s="16"/>
      <c r="CC2056" s="16"/>
      <c r="CD2056" s="16">
        <v>1</v>
      </c>
      <c r="CE2056" s="16"/>
      <c r="CF2056" s="16"/>
      <c r="CG2056" s="19"/>
      <c r="CH2056" s="19"/>
      <c r="CI2056" s="19"/>
      <c r="CJ2056" s="19"/>
      <c r="CK2056" s="19"/>
      <c r="CL2056" s="19"/>
      <c r="CM2056" s="19">
        <v>1</v>
      </c>
      <c r="CN2056" s="19"/>
      <c r="CO2056" s="19"/>
      <c r="CP2056" s="19"/>
      <c r="CQ2056" s="19"/>
      <c r="CR2056" s="19"/>
    </row>
    <row r="2057" spans="1:96" ht="107" customHeight="1">
      <c r="A2057" s="11" cm="1">
        <f t="array" ref="A2057">SUMPRODUCT(--ISNUMBER(SEARCH({"stranding","stranded"},E2057)))</f>
        <v>0</v>
      </c>
      <c r="B2057" s="12">
        <v>2257</v>
      </c>
      <c r="C2057" s="21" t="s">
        <v>4191</v>
      </c>
      <c r="D2057" s="22">
        <v>2014</v>
      </c>
      <c r="E2057" s="15" t="s">
        <v>4192</v>
      </c>
      <c r="F2057" s="15" t="s">
        <v>7410</v>
      </c>
      <c r="G2057" s="15">
        <f t="shared" si="32"/>
        <v>6</v>
      </c>
      <c r="H2057" s="16"/>
      <c r="I2057" s="16"/>
      <c r="J2057" s="16"/>
      <c r="K2057" s="16"/>
      <c r="L2057" s="16">
        <v>1</v>
      </c>
      <c r="M2057" s="16"/>
      <c r="N2057" s="16"/>
      <c r="O2057" s="16"/>
      <c r="P2057" s="17">
        <v>1</v>
      </c>
      <c r="Q2057" s="17"/>
      <c r="R2057" s="17"/>
      <c r="S2057" s="17"/>
      <c r="T2057" s="18"/>
      <c r="U2057" s="18">
        <v>1</v>
      </c>
      <c r="V2057" s="18"/>
      <c r="W2057" s="18"/>
      <c r="X2057" s="19">
        <v>1</v>
      </c>
      <c r="Y2057" s="19"/>
      <c r="Z2057" s="19"/>
      <c r="AA2057" s="19"/>
      <c r="AB2057" s="19"/>
      <c r="AC2057" s="19"/>
      <c r="AD2057" s="19"/>
      <c r="AE2057" s="19"/>
      <c r="AF2057" s="19"/>
      <c r="AG2057" s="19"/>
      <c r="AH2057" s="19"/>
      <c r="AI2057" s="19"/>
      <c r="AJ2057" s="17">
        <v>1</v>
      </c>
      <c r="AK2057" s="17"/>
      <c r="AL2057" s="17"/>
      <c r="AM2057" s="17">
        <v>1</v>
      </c>
      <c r="AN2057" s="17"/>
      <c r="AO2057" s="17"/>
      <c r="AP2057" s="17"/>
      <c r="AQ2057" s="17"/>
      <c r="AR2057" s="20"/>
      <c r="AS2057" s="20"/>
      <c r="AT2057" s="20"/>
      <c r="AU2057" s="20"/>
      <c r="AV2057" s="20">
        <v>1</v>
      </c>
      <c r="AW2057" s="20"/>
      <c r="AX2057" s="20"/>
      <c r="AY2057" s="20"/>
      <c r="AZ2057" s="20"/>
      <c r="BA2057" s="20"/>
      <c r="BB2057" s="20"/>
      <c r="BC2057" s="20"/>
      <c r="BD2057" s="16"/>
      <c r="BE2057" s="16"/>
      <c r="BF2057" s="16"/>
      <c r="BG2057" s="16"/>
      <c r="BH2057" s="16"/>
      <c r="BI2057" s="16"/>
      <c r="BJ2057" s="16"/>
      <c r="BK2057" s="16"/>
      <c r="BL2057" s="16"/>
      <c r="BM2057" s="16"/>
      <c r="BN2057" s="16"/>
      <c r="BO2057" s="16"/>
      <c r="BP2057" s="16"/>
      <c r="BQ2057" s="16"/>
      <c r="BR2057" s="16"/>
      <c r="BS2057" s="16"/>
      <c r="BT2057" s="16"/>
      <c r="BU2057" s="16"/>
      <c r="BV2057" s="16"/>
      <c r="BW2057" s="16"/>
      <c r="BX2057" s="16"/>
      <c r="BY2057" s="16"/>
      <c r="BZ2057" s="16"/>
      <c r="CA2057" s="16"/>
      <c r="CB2057" s="16"/>
      <c r="CC2057" s="16"/>
      <c r="CD2057" s="16"/>
      <c r="CE2057" s="16"/>
      <c r="CF2057" s="16"/>
      <c r="CG2057" s="19"/>
      <c r="CH2057" s="19"/>
      <c r="CI2057" s="19"/>
      <c r="CJ2057" s="19"/>
      <c r="CK2057" s="19"/>
      <c r="CL2057" s="19"/>
      <c r="CM2057" s="19">
        <v>1</v>
      </c>
      <c r="CN2057" s="19"/>
      <c r="CO2057" s="19"/>
      <c r="CP2057" s="19"/>
      <c r="CQ2057" s="19"/>
      <c r="CR2057" s="19"/>
    </row>
    <row r="2058" spans="1:96" ht="107" customHeight="1">
      <c r="A2058" s="11" cm="1">
        <f t="array" ref="A2058">SUMPRODUCT(--ISNUMBER(SEARCH({"stranding","stranded"},E2058)))</f>
        <v>0</v>
      </c>
      <c r="B2058" s="12">
        <v>2258</v>
      </c>
      <c r="C2058" s="13" t="s">
        <v>4193</v>
      </c>
      <c r="D2058" s="14">
        <v>2014</v>
      </c>
      <c r="E2058" s="15" t="s">
        <v>4194</v>
      </c>
      <c r="F2058" s="15" t="s">
        <v>7411</v>
      </c>
      <c r="G2058" s="15">
        <f t="shared" si="32"/>
        <v>6</v>
      </c>
      <c r="H2058" s="16"/>
      <c r="I2058" s="16"/>
      <c r="J2058" s="16"/>
      <c r="K2058" s="16"/>
      <c r="L2058" s="16"/>
      <c r="M2058" s="16"/>
      <c r="N2058" s="16">
        <v>1</v>
      </c>
      <c r="O2058" s="16"/>
      <c r="P2058" s="17"/>
      <c r="Q2058" s="17"/>
      <c r="R2058" s="17"/>
      <c r="S2058" s="17"/>
      <c r="T2058" s="18"/>
      <c r="U2058" s="18">
        <v>1</v>
      </c>
      <c r="V2058" s="18"/>
      <c r="W2058" s="18"/>
      <c r="X2058" s="19">
        <v>1</v>
      </c>
      <c r="Y2058" s="19">
        <v>1</v>
      </c>
      <c r="Z2058" s="19"/>
      <c r="AA2058" s="19"/>
      <c r="AB2058" s="19"/>
      <c r="AC2058" s="19"/>
      <c r="AD2058" s="19"/>
      <c r="AE2058" s="19"/>
      <c r="AF2058" s="19"/>
      <c r="AG2058" s="19"/>
      <c r="AH2058" s="19"/>
      <c r="AI2058" s="19"/>
      <c r="AJ2058" s="17">
        <v>1</v>
      </c>
      <c r="AK2058" s="17"/>
      <c r="AL2058" s="17"/>
      <c r="AM2058" s="17"/>
      <c r="AN2058" s="17"/>
      <c r="AO2058" s="17"/>
      <c r="AP2058" s="17"/>
      <c r="AQ2058" s="17"/>
      <c r="AR2058" s="20"/>
      <c r="AS2058" s="20"/>
      <c r="AT2058" s="20"/>
      <c r="AU2058" s="20"/>
      <c r="AV2058" s="20"/>
      <c r="AW2058" s="20"/>
      <c r="AX2058" s="20"/>
      <c r="AY2058" s="20"/>
      <c r="AZ2058" s="20"/>
      <c r="BA2058" s="20"/>
      <c r="BB2058" s="20"/>
      <c r="BC2058" s="20"/>
      <c r="BD2058" s="16"/>
      <c r="BE2058" s="16"/>
      <c r="BF2058" s="16"/>
      <c r="BG2058" s="16"/>
      <c r="BH2058" s="16"/>
      <c r="BI2058" s="16"/>
      <c r="BJ2058" s="16"/>
      <c r="BK2058" s="16"/>
      <c r="BL2058" s="16"/>
      <c r="BM2058" s="16">
        <v>1</v>
      </c>
      <c r="BN2058" s="16"/>
      <c r="BO2058" s="16"/>
      <c r="BP2058" s="16"/>
      <c r="BQ2058" s="16"/>
      <c r="BR2058" s="16">
        <v>1</v>
      </c>
      <c r="BS2058" s="16"/>
      <c r="BT2058" s="16"/>
      <c r="BU2058" s="16"/>
      <c r="BV2058" s="16"/>
      <c r="BW2058" s="16"/>
      <c r="BX2058" s="16"/>
      <c r="BY2058" s="16"/>
      <c r="BZ2058" s="16"/>
      <c r="CA2058" s="16"/>
      <c r="CB2058" s="16"/>
      <c r="CC2058" s="16"/>
      <c r="CD2058" s="16"/>
      <c r="CE2058" s="16"/>
      <c r="CF2058" s="16"/>
      <c r="CG2058" s="19"/>
      <c r="CH2058" s="19"/>
      <c r="CI2058" s="19"/>
      <c r="CJ2058" s="19"/>
      <c r="CK2058" s="19"/>
      <c r="CL2058" s="19">
        <v>1</v>
      </c>
      <c r="CM2058" s="19"/>
      <c r="CN2058" s="19"/>
      <c r="CO2058" s="19"/>
      <c r="CP2058" s="19"/>
      <c r="CQ2058" s="19"/>
      <c r="CR2058" s="19"/>
    </row>
    <row r="2059" spans="1:96" ht="107" customHeight="1">
      <c r="A2059" s="11" cm="1">
        <f t="array" ref="A2059">SUMPRODUCT(--ISNUMBER(SEARCH({"stranding","stranded"},E2059)))</f>
        <v>0</v>
      </c>
      <c r="B2059" s="12">
        <v>2259</v>
      </c>
      <c r="C2059" s="21" t="s">
        <v>4195</v>
      </c>
      <c r="D2059" s="22">
        <v>2014</v>
      </c>
      <c r="E2059" s="15" t="s">
        <v>4196</v>
      </c>
      <c r="F2059" s="15" t="s">
        <v>7412</v>
      </c>
      <c r="G2059" s="15">
        <f t="shared" si="32"/>
        <v>7</v>
      </c>
      <c r="H2059" s="16"/>
      <c r="I2059" s="16"/>
      <c r="J2059" s="16"/>
      <c r="K2059" s="16"/>
      <c r="L2059" s="16"/>
      <c r="M2059" s="16">
        <v>1</v>
      </c>
      <c r="N2059" s="16"/>
      <c r="O2059" s="16"/>
      <c r="P2059" s="17"/>
      <c r="Q2059" s="17"/>
      <c r="R2059" s="17"/>
      <c r="S2059" s="17"/>
      <c r="T2059" s="18"/>
      <c r="U2059" s="18">
        <v>1</v>
      </c>
      <c r="V2059" s="18"/>
      <c r="W2059" s="18"/>
      <c r="X2059" s="19">
        <v>1</v>
      </c>
      <c r="Y2059" s="19"/>
      <c r="Z2059" s="19"/>
      <c r="AA2059" s="19"/>
      <c r="AB2059" s="19"/>
      <c r="AC2059" s="19"/>
      <c r="AD2059" s="19"/>
      <c r="AE2059" s="19">
        <v>1</v>
      </c>
      <c r="AF2059" s="19"/>
      <c r="AG2059" s="19"/>
      <c r="AH2059" s="19"/>
      <c r="AI2059" s="19">
        <v>1</v>
      </c>
      <c r="AJ2059" s="17">
        <v>1</v>
      </c>
      <c r="AK2059" s="17"/>
      <c r="AL2059" s="17"/>
      <c r="AM2059" s="17"/>
      <c r="AN2059" s="17"/>
      <c r="AO2059" s="17"/>
      <c r="AP2059" s="17">
        <v>1</v>
      </c>
      <c r="AQ2059" s="17"/>
      <c r="AR2059" s="20"/>
      <c r="AS2059" s="20"/>
      <c r="AT2059" s="20"/>
      <c r="AU2059" s="20"/>
      <c r="AV2059" s="20"/>
      <c r="AW2059" s="20"/>
      <c r="AX2059" s="20"/>
      <c r="AY2059" s="20"/>
      <c r="AZ2059" s="20"/>
      <c r="BA2059" s="20"/>
      <c r="BB2059" s="20"/>
      <c r="BC2059" s="20"/>
      <c r="BD2059" s="16"/>
      <c r="BE2059" s="16"/>
      <c r="BF2059" s="16"/>
      <c r="BG2059" s="16"/>
      <c r="BH2059" s="16"/>
      <c r="BI2059" s="16"/>
      <c r="BJ2059" s="16"/>
      <c r="BK2059" s="16"/>
      <c r="BL2059" s="16"/>
      <c r="BM2059" s="16"/>
      <c r="BN2059" s="16"/>
      <c r="BO2059" s="16"/>
      <c r="BP2059" s="16"/>
      <c r="BQ2059" s="16">
        <v>1</v>
      </c>
      <c r="BR2059" s="16"/>
      <c r="BS2059" s="16"/>
      <c r="BT2059" s="16"/>
      <c r="BU2059" s="16"/>
      <c r="BV2059" s="16"/>
      <c r="BW2059" s="16"/>
      <c r="BX2059" s="16"/>
      <c r="BY2059" s="16"/>
      <c r="BZ2059" s="16"/>
      <c r="CA2059" s="16"/>
      <c r="CB2059" s="16"/>
      <c r="CC2059" s="16"/>
      <c r="CD2059" s="16"/>
      <c r="CE2059" s="16"/>
      <c r="CF2059" s="16"/>
      <c r="CG2059" s="19"/>
      <c r="CH2059" s="19"/>
      <c r="CI2059" s="19"/>
      <c r="CJ2059" s="19"/>
      <c r="CK2059" s="19"/>
      <c r="CL2059" s="19"/>
      <c r="CM2059" s="19">
        <v>1</v>
      </c>
      <c r="CN2059" s="19"/>
      <c r="CO2059" s="19"/>
      <c r="CP2059" s="19"/>
      <c r="CQ2059" s="19"/>
      <c r="CR2059" s="19"/>
    </row>
    <row r="2060" spans="1:96" ht="107" customHeight="1">
      <c r="A2060" s="11" cm="1">
        <f t="array" ref="A2060">SUMPRODUCT(--ISNUMBER(SEARCH({"stranding","stranded"},E2060)))</f>
        <v>0</v>
      </c>
      <c r="B2060" s="12">
        <v>2260</v>
      </c>
      <c r="C2060" s="13" t="s">
        <v>4197</v>
      </c>
      <c r="D2060" s="14">
        <v>2014</v>
      </c>
      <c r="E2060" s="15" t="s">
        <v>4198</v>
      </c>
      <c r="F2060" s="15" t="s">
        <v>8112</v>
      </c>
      <c r="G2060" s="15">
        <f t="shared" si="32"/>
        <v>7</v>
      </c>
      <c r="H2060" s="16"/>
      <c r="I2060" s="16"/>
      <c r="J2060" s="16"/>
      <c r="K2060" s="16"/>
      <c r="L2060" s="16"/>
      <c r="M2060" s="16"/>
      <c r="N2060" s="16">
        <v>1</v>
      </c>
      <c r="O2060" s="16"/>
      <c r="P2060" s="17"/>
      <c r="Q2060" s="17"/>
      <c r="R2060" s="17">
        <v>1</v>
      </c>
      <c r="S2060" s="17"/>
      <c r="T2060" s="18">
        <v>1</v>
      </c>
      <c r="U2060" s="18"/>
      <c r="V2060" s="18"/>
      <c r="W2060" s="18"/>
      <c r="X2060" s="19"/>
      <c r="Y2060" s="19"/>
      <c r="Z2060" s="19"/>
      <c r="AA2060" s="19"/>
      <c r="AB2060" s="19"/>
      <c r="AC2060" s="19"/>
      <c r="AD2060" s="19"/>
      <c r="AE2060" s="19">
        <v>1</v>
      </c>
      <c r="AF2060" s="19">
        <v>1</v>
      </c>
      <c r="AG2060" s="19">
        <v>1</v>
      </c>
      <c r="AH2060" s="19"/>
      <c r="AI2060" s="19"/>
      <c r="AJ2060" s="17">
        <v>1</v>
      </c>
      <c r="AK2060" s="17"/>
      <c r="AL2060" s="17"/>
      <c r="AM2060" s="17"/>
      <c r="AN2060" s="17"/>
      <c r="AO2060" s="17"/>
      <c r="AP2060" s="17"/>
      <c r="AQ2060" s="17"/>
      <c r="AR2060" s="20"/>
      <c r="AS2060" s="20"/>
      <c r="AT2060" s="20"/>
      <c r="AU2060" s="20"/>
      <c r="AV2060" s="20"/>
      <c r="AW2060" s="20"/>
      <c r="AX2060" s="20"/>
      <c r="AY2060" s="20"/>
      <c r="AZ2060" s="20"/>
      <c r="BA2060" s="20"/>
      <c r="BB2060" s="20"/>
      <c r="BC2060" s="20"/>
      <c r="BD2060" s="16">
        <v>1</v>
      </c>
      <c r="BE2060" s="16"/>
      <c r="BF2060" s="16"/>
      <c r="BG2060" s="16"/>
      <c r="BH2060" s="16"/>
      <c r="BI2060" s="16"/>
      <c r="BJ2060" s="16"/>
      <c r="BK2060" s="16"/>
      <c r="BL2060" s="16"/>
      <c r="BM2060" s="16"/>
      <c r="BN2060" s="16"/>
      <c r="BO2060" s="16"/>
      <c r="BP2060" s="16"/>
      <c r="BQ2060" s="16"/>
      <c r="BR2060" s="16"/>
      <c r="BS2060" s="16"/>
      <c r="BT2060" s="16"/>
      <c r="BU2060" s="16"/>
      <c r="BV2060" s="16"/>
      <c r="BW2060" s="16"/>
      <c r="BX2060" s="16"/>
      <c r="BY2060" s="16"/>
      <c r="BZ2060" s="16"/>
      <c r="CA2060" s="16"/>
      <c r="CB2060" s="16"/>
      <c r="CC2060" s="16"/>
      <c r="CD2060" s="16"/>
      <c r="CE2060" s="16"/>
      <c r="CF2060" s="16"/>
      <c r="CG2060" s="19"/>
      <c r="CH2060" s="19"/>
      <c r="CI2060" s="19"/>
      <c r="CJ2060" s="19"/>
      <c r="CK2060" s="19"/>
      <c r="CL2060" s="19">
        <v>1</v>
      </c>
      <c r="CM2060" s="19"/>
      <c r="CN2060" s="19"/>
      <c r="CO2060" s="19"/>
      <c r="CP2060" s="19"/>
      <c r="CQ2060" s="19"/>
      <c r="CR2060" s="19"/>
    </row>
    <row r="2061" spans="1:96" ht="107" customHeight="1">
      <c r="A2061" s="11" cm="1">
        <f t="array" ref="A2061">SUMPRODUCT(--ISNUMBER(SEARCH({"stranding","stranded"},E2061)))</f>
        <v>0</v>
      </c>
      <c r="B2061" s="12">
        <v>2261</v>
      </c>
      <c r="C2061" s="21" t="s">
        <v>4199</v>
      </c>
      <c r="D2061" s="22">
        <v>2014</v>
      </c>
      <c r="E2061" s="15" t="s">
        <v>4200</v>
      </c>
      <c r="F2061" s="15" t="s">
        <v>6298</v>
      </c>
      <c r="G2061" s="15">
        <f t="shared" si="32"/>
        <v>7</v>
      </c>
      <c r="H2061" s="16"/>
      <c r="I2061" s="16"/>
      <c r="J2061" s="16"/>
      <c r="K2061" s="16"/>
      <c r="L2061" s="16">
        <v>1</v>
      </c>
      <c r="M2061" s="16"/>
      <c r="N2061" s="16"/>
      <c r="O2061" s="16"/>
      <c r="P2061" s="17">
        <v>1</v>
      </c>
      <c r="Q2061" s="17"/>
      <c r="R2061" s="17"/>
      <c r="S2061" s="17"/>
      <c r="T2061" s="18">
        <v>1</v>
      </c>
      <c r="U2061" s="18"/>
      <c r="V2061" s="18"/>
      <c r="W2061" s="18"/>
      <c r="X2061" s="19"/>
      <c r="Y2061" s="19"/>
      <c r="Z2061" s="19"/>
      <c r="AA2061" s="19"/>
      <c r="AB2061" s="19"/>
      <c r="AC2061" s="19"/>
      <c r="AD2061" s="19"/>
      <c r="AE2061" s="19">
        <v>1</v>
      </c>
      <c r="AF2061" s="19">
        <v>1</v>
      </c>
      <c r="AG2061" s="19">
        <v>1</v>
      </c>
      <c r="AH2061" s="19"/>
      <c r="AI2061" s="19"/>
      <c r="AJ2061" s="17">
        <v>1</v>
      </c>
      <c r="AK2061" s="17"/>
      <c r="AL2061" s="17"/>
      <c r="AM2061" s="17"/>
      <c r="AN2061" s="17"/>
      <c r="AO2061" s="17"/>
      <c r="AP2061" s="17"/>
      <c r="AQ2061" s="17"/>
      <c r="AR2061" s="20"/>
      <c r="AS2061" s="20"/>
      <c r="AT2061" s="20"/>
      <c r="AU2061" s="20"/>
      <c r="AV2061" s="20"/>
      <c r="AW2061" s="20"/>
      <c r="AX2061" s="20"/>
      <c r="AY2061" s="20"/>
      <c r="AZ2061" s="20"/>
      <c r="BA2061" s="20"/>
      <c r="BB2061" s="20"/>
      <c r="BC2061" s="20"/>
      <c r="BD2061" s="16"/>
      <c r="BE2061" s="16"/>
      <c r="BF2061" s="16"/>
      <c r="BG2061" s="16"/>
      <c r="BH2061" s="16"/>
      <c r="BI2061" s="16"/>
      <c r="BJ2061" s="16"/>
      <c r="BK2061" s="16"/>
      <c r="BL2061" s="16"/>
      <c r="BM2061" s="16"/>
      <c r="BN2061" s="16"/>
      <c r="BO2061" s="16"/>
      <c r="BP2061" s="16"/>
      <c r="BQ2061" s="16"/>
      <c r="BR2061" s="16"/>
      <c r="BS2061" s="16"/>
      <c r="BT2061" s="16"/>
      <c r="BU2061" s="16"/>
      <c r="BV2061" s="16"/>
      <c r="BW2061" s="16"/>
      <c r="BX2061" s="16"/>
      <c r="BY2061" s="16"/>
      <c r="BZ2061" s="16"/>
      <c r="CA2061" s="16"/>
      <c r="CB2061" s="16">
        <v>1</v>
      </c>
      <c r="CC2061" s="16"/>
      <c r="CD2061" s="16"/>
      <c r="CE2061" s="16"/>
      <c r="CF2061" s="16"/>
      <c r="CG2061" s="19"/>
      <c r="CH2061" s="19"/>
      <c r="CI2061" s="19"/>
      <c r="CJ2061" s="19"/>
      <c r="CK2061" s="19"/>
      <c r="CL2061" s="19"/>
      <c r="CM2061" s="19"/>
      <c r="CN2061" s="19">
        <v>1</v>
      </c>
      <c r="CO2061" s="19"/>
      <c r="CP2061" s="19"/>
      <c r="CQ2061" s="19"/>
      <c r="CR2061" s="19"/>
    </row>
    <row r="2062" spans="1:96" ht="107" customHeight="1">
      <c r="A2062" s="11" cm="1">
        <f t="array" ref="A2062">SUMPRODUCT(--ISNUMBER(SEARCH({"stranding","stranded"},E2062)))</f>
        <v>0</v>
      </c>
      <c r="B2062" s="12">
        <v>2263</v>
      </c>
      <c r="C2062" s="21" t="s">
        <v>4201</v>
      </c>
      <c r="D2062" s="22">
        <v>2014</v>
      </c>
      <c r="E2062" s="15" t="s">
        <v>4202</v>
      </c>
      <c r="F2062" s="15" t="s">
        <v>7413</v>
      </c>
      <c r="G2062" s="15">
        <f t="shared" si="32"/>
        <v>6</v>
      </c>
      <c r="H2062" s="16"/>
      <c r="I2062" s="16"/>
      <c r="J2062" s="16"/>
      <c r="K2062" s="16"/>
      <c r="L2062" s="16">
        <v>1</v>
      </c>
      <c r="M2062" s="16"/>
      <c r="N2062" s="16"/>
      <c r="O2062" s="16"/>
      <c r="P2062" s="17"/>
      <c r="Q2062" s="17"/>
      <c r="R2062" s="17"/>
      <c r="S2062" s="17"/>
      <c r="T2062" s="18">
        <v>1</v>
      </c>
      <c r="U2062" s="18"/>
      <c r="V2062" s="18"/>
      <c r="W2062" s="18"/>
      <c r="X2062" s="19">
        <v>1</v>
      </c>
      <c r="Y2062" s="19"/>
      <c r="Z2062" s="19"/>
      <c r="AA2062" s="19"/>
      <c r="AB2062" s="19"/>
      <c r="AC2062" s="19"/>
      <c r="AD2062" s="19"/>
      <c r="AE2062" s="19"/>
      <c r="AF2062" s="19"/>
      <c r="AG2062" s="19"/>
      <c r="AH2062" s="19"/>
      <c r="AI2062" s="19"/>
      <c r="AJ2062" s="17">
        <v>1</v>
      </c>
      <c r="AK2062" s="17"/>
      <c r="AL2062" s="17"/>
      <c r="AM2062" s="17"/>
      <c r="AN2062" s="17"/>
      <c r="AO2062" s="17"/>
      <c r="AP2062" s="17"/>
      <c r="AQ2062" s="17"/>
      <c r="AR2062" s="20"/>
      <c r="AS2062" s="20"/>
      <c r="AT2062" s="20"/>
      <c r="AU2062" s="20"/>
      <c r="AV2062" s="20">
        <v>1</v>
      </c>
      <c r="AW2062" s="20"/>
      <c r="AX2062" s="20"/>
      <c r="AY2062" s="20"/>
      <c r="AZ2062" s="20"/>
      <c r="BA2062" s="20"/>
      <c r="BB2062" s="20"/>
      <c r="BC2062" s="20">
        <v>1</v>
      </c>
      <c r="BD2062" s="16"/>
      <c r="BE2062" s="16"/>
      <c r="BF2062" s="16"/>
      <c r="BG2062" s="16"/>
      <c r="BH2062" s="16"/>
      <c r="BI2062" s="16"/>
      <c r="BJ2062" s="16"/>
      <c r="BK2062" s="16"/>
      <c r="BL2062" s="16"/>
      <c r="BM2062" s="16"/>
      <c r="BN2062" s="16"/>
      <c r="BO2062" s="16"/>
      <c r="BP2062" s="16"/>
      <c r="BQ2062" s="16"/>
      <c r="BR2062" s="16"/>
      <c r="BS2062" s="16"/>
      <c r="BT2062" s="16"/>
      <c r="BU2062" s="16"/>
      <c r="BV2062" s="16"/>
      <c r="BW2062" s="16"/>
      <c r="BX2062" s="16"/>
      <c r="BY2062" s="16"/>
      <c r="BZ2062" s="16"/>
      <c r="CA2062" s="16">
        <v>1</v>
      </c>
      <c r="CB2062" s="16"/>
      <c r="CC2062" s="16"/>
      <c r="CD2062" s="16"/>
      <c r="CE2062" s="16"/>
      <c r="CF2062" s="16"/>
      <c r="CG2062" s="19"/>
      <c r="CH2062" s="19"/>
      <c r="CI2062" s="19"/>
      <c r="CJ2062" s="19"/>
      <c r="CK2062" s="19"/>
      <c r="CL2062" s="19"/>
      <c r="CM2062" s="19"/>
      <c r="CN2062" s="19"/>
      <c r="CO2062" s="19">
        <v>1</v>
      </c>
      <c r="CP2062" s="19"/>
      <c r="CQ2062" s="19"/>
      <c r="CR2062" s="19"/>
    </row>
    <row r="2063" spans="1:96" ht="107" customHeight="1">
      <c r="A2063" s="11" cm="1">
        <f t="array" ref="A2063">SUMPRODUCT(--ISNUMBER(SEARCH({"stranding","stranded"},E2063)))</f>
        <v>0</v>
      </c>
      <c r="B2063" s="12">
        <v>2265</v>
      </c>
      <c r="C2063" s="21" t="s">
        <v>4203</v>
      </c>
      <c r="D2063" s="22">
        <v>2014</v>
      </c>
      <c r="E2063" s="15" t="s">
        <v>4204</v>
      </c>
      <c r="F2063" s="15" t="s">
        <v>7414</v>
      </c>
      <c r="G2063" s="15">
        <f t="shared" si="32"/>
        <v>6</v>
      </c>
      <c r="H2063" s="16"/>
      <c r="I2063" s="16"/>
      <c r="J2063" s="16"/>
      <c r="K2063" s="16"/>
      <c r="L2063" s="16">
        <v>1</v>
      </c>
      <c r="M2063" s="16"/>
      <c r="N2063" s="16"/>
      <c r="O2063" s="16"/>
      <c r="P2063" s="17"/>
      <c r="Q2063" s="17"/>
      <c r="R2063" s="17"/>
      <c r="S2063" s="17"/>
      <c r="T2063" s="18"/>
      <c r="U2063" s="18">
        <v>1</v>
      </c>
      <c r="V2063" s="18"/>
      <c r="W2063" s="18"/>
      <c r="X2063" s="19"/>
      <c r="Y2063" s="19">
        <v>1</v>
      </c>
      <c r="Z2063" s="19">
        <v>1</v>
      </c>
      <c r="AA2063" s="19"/>
      <c r="AB2063" s="19"/>
      <c r="AC2063" s="19"/>
      <c r="AD2063" s="19"/>
      <c r="AE2063" s="19"/>
      <c r="AF2063" s="19"/>
      <c r="AG2063" s="19"/>
      <c r="AH2063" s="19"/>
      <c r="AI2063" s="19"/>
      <c r="AJ2063" s="17">
        <v>1</v>
      </c>
      <c r="AK2063" s="17"/>
      <c r="AL2063" s="17"/>
      <c r="AM2063" s="17"/>
      <c r="AN2063" s="17"/>
      <c r="AO2063" s="17"/>
      <c r="AP2063" s="17"/>
      <c r="AQ2063" s="17"/>
      <c r="AR2063" s="20"/>
      <c r="AS2063" s="20"/>
      <c r="AT2063" s="20"/>
      <c r="AU2063" s="20"/>
      <c r="AV2063" s="20"/>
      <c r="AW2063" s="20"/>
      <c r="AX2063" s="20"/>
      <c r="AY2063" s="20">
        <v>1</v>
      </c>
      <c r="AZ2063" s="20"/>
      <c r="BA2063" s="20"/>
      <c r="BB2063" s="20"/>
      <c r="BC2063" s="20"/>
      <c r="BD2063" s="16"/>
      <c r="BE2063" s="16"/>
      <c r="BF2063" s="16"/>
      <c r="BG2063" s="16"/>
      <c r="BH2063" s="16"/>
      <c r="BI2063" s="16"/>
      <c r="BJ2063" s="16"/>
      <c r="BK2063" s="16"/>
      <c r="BL2063" s="16"/>
      <c r="BM2063" s="16"/>
      <c r="BN2063" s="16"/>
      <c r="BO2063" s="16"/>
      <c r="BP2063" s="16"/>
      <c r="BQ2063" s="16"/>
      <c r="BR2063" s="16"/>
      <c r="BS2063" s="16"/>
      <c r="BT2063" s="16"/>
      <c r="BU2063" s="16"/>
      <c r="BV2063" s="16"/>
      <c r="BW2063" s="16"/>
      <c r="BX2063" s="16"/>
      <c r="BY2063" s="16">
        <v>1</v>
      </c>
      <c r="BZ2063" s="16"/>
      <c r="CA2063" s="16"/>
      <c r="CB2063" s="16"/>
      <c r="CC2063" s="16"/>
      <c r="CD2063" s="16"/>
      <c r="CE2063" s="16"/>
      <c r="CF2063" s="16"/>
      <c r="CG2063" s="19"/>
      <c r="CH2063" s="19"/>
      <c r="CI2063" s="19"/>
      <c r="CJ2063" s="19"/>
      <c r="CK2063" s="19"/>
      <c r="CL2063" s="19">
        <v>1</v>
      </c>
      <c r="CM2063" s="19"/>
      <c r="CN2063" s="19"/>
      <c r="CO2063" s="19"/>
      <c r="CP2063" s="19"/>
      <c r="CQ2063" s="19"/>
      <c r="CR2063" s="19"/>
    </row>
    <row r="2064" spans="1:96" ht="107" customHeight="1">
      <c r="A2064" s="11" cm="1">
        <f t="array" ref="A2064">SUMPRODUCT(--ISNUMBER(SEARCH({"stranding","stranded"},E2064)))</f>
        <v>0</v>
      </c>
      <c r="B2064" s="12">
        <v>2266</v>
      </c>
      <c r="C2064" s="13" t="s">
        <v>4205</v>
      </c>
      <c r="D2064" s="14">
        <v>2014</v>
      </c>
      <c r="E2064" s="15" t="s">
        <v>4206</v>
      </c>
      <c r="F2064" s="15" t="s">
        <v>8113</v>
      </c>
      <c r="G2064" s="15">
        <f t="shared" si="32"/>
        <v>9</v>
      </c>
      <c r="H2064" s="16"/>
      <c r="I2064" s="16"/>
      <c r="J2064" s="16"/>
      <c r="K2064" s="16"/>
      <c r="L2064" s="16"/>
      <c r="M2064" s="16"/>
      <c r="N2064" s="16"/>
      <c r="O2064" s="16"/>
      <c r="P2064" s="17"/>
      <c r="Q2064" s="17"/>
      <c r="R2064" s="17">
        <v>1</v>
      </c>
      <c r="S2064" s="17"/>
      <c r="T2064" s="18"/>
      <c r="U2064" s="18">
        <v>1</v>
      </c>
      <c r="V2064" s="18"/>
      <c r="W2064" s="18">
        <v>1</v>
      </c>
      <c r="X2064" s="19">
        <v>1</v>
      </c>
      <c r="Y2064" s="19">
        <v>1</v>
      </c>
      <c r="Z2064" s="19"/>
      <c r="AA2064" s="19"/>
      <c r="AB2064" s="19"/>
      <c r="AC2064" s="19"/>
      <c r="AD2064" s="19"/>
      <c r="AE2064" s="19"/>
      <c r="AF2064" s="19"/>
      <c r="AG2064" s="19"/>
      <c r="AH2064" s="19"/>
      <c r="AI2064" s="19"/>
      <c r="AJ2064" s="17">
        <v>1</v>
      </c>
      <c r="AK2064" s="17"/>
      <c r="AL2064" s="17"/>
      <c r="AM2064" s="17"/>
      <c r="AN2064" s="17"/>
      <c r="AO2064" s="17"/>
      <c r="AP2064" s="17"/>
      <c r="AQ2064" s="17"/>
      <c r="AR2064" s="20"/>
      <c r="AS2064" s="20"/>
      <c r="AT2064" s="20"/>
      <c r="AU2064" s="20"/>
      <c r="AV2064" s="20"/>
      <c r="AW2064" s="20"/>
      <c r="AX2064" s="20"/>
      <c r="AY2064" s="20"/>
      <c r="AZ2064" s="20"/>
      <c r="BA2064" s="20"/>
      <c r="BB2064" s="20"/>
      <c r="BC2064" s="20"/>
      <c r="BD2064" s="16"/>
      <c r="BE2064" s="16"/>
      <c r="BF2064" s="16"/>
      <c r="BG2064" s="16"/>
      <c r="BH2064" s="16"/>
      <c r="BI2064" s="16"/>
      <c r="BJ2064" s="16"/>
      <c r="BK2064" s="16"/>
      <c r="BL2064" s="16"/>
      <c r="BM2064" s="16"/>
      <c r="BN2064" s="16"/>
      <c r="BO2064" s="16"/>
      <c r="BP2064" s="16"/>
      <c r="BQ2064" s="16"/>
      <c r="BR2064" s="16"/>
      <c r="BS2064" s="16"/>
      <c r="BT2064" s="16"/>
      <c r="BU2064" s="16"/>
      <c r="BV2064" s="16"/>
      <c r="BW2064" s="16"/>
      <c r="BX2064" s="16"/>
      <c r="BY2064" s="16"/>
      <c r="BZ2064" s="16">
        <v>1</v>
      </c>
      <c r="CA2064" s="16">
        <v>1</v>
      </c>
      <c r="CB2064" s="16"/>
      <c r="CC2064" s="16"/>
      <c r="CD2064" s="16">
        <v>1</v>
      </c>
      <c r="CE2064" s="16"/>
      <c r="CF2064" s="16"/>
      <c r="CG2064" s="19"/>
      <c r="CH2064" s="19"/>
      <c r="CI2064" s="19"/>
      <c r="CJ2064" s="19"/>
      <c r="CK2064" s="19"/>
      <c r="CL2064" s="19"/>
      <c r="CM2064" s="19">
        <v>1</v>
      </c>
      <c r="CN2064" s="19"/>
      <c r="CO2064" s="19"/>
      <c r="CP2064" s="19"/>
      <c r="CQ2064" s="19"/>
      <c r="CR2064" s="19"/>
    </row>
    <row r="2065" spans="1:96" ht="107" customHeight="1">
      <c r="A2065" s="11" cm="1">
        <f t="array" ref="A2065">SUMPRODUCT(--ISNUMBER(SEARCH({"stranding","stranded"},E2065)))</f>
        <v>0</v>
      </c>
      <c r="B2065" s="12">
        <v>2267</v>
      </c>
      <c r="C2065" s="21" t="s">
        <v>4207</v>
      </c>
      <c r="D2065" s="22">
        <v>2014</v>
      </c>
      <c r="E2065" s="15" t="s">
        <v>4208</v>
      </c>
      <c r="F2065" s="15" t="s">
        <v>7415</v>
      </c>
      <c r="G2065" s="15">
        <f t="shared" si="32"/>
        <v>4</v>
      </c>
      <c r="H2065" s="16"/>
      <c r="I2065" s="16"/>
      <c r="J2065" s="16"/>
      <c r="K2065" s="16"/>
      <c r="L2065" s="16">
        <v>1</v>
      </c>
      <c r="M2065" s="16"/>
      <c r="N2065" s="16"/>
      <c r="O2065" s="16"/>
      <c r="P2065" s="17"/>
      <c r="Q2065" s="17"/>
      <c r="R2065" s="17"/>
      <c r="S2065" s="17"/>
      <c r="T2065" s="18"/>
      <c r="U2065" s="18">
        <v>1</v>
      </c>
      <c r="V2065" s="18"/>
      <c r="W2065" s="18"/>
      <c r="X2065" s="19">
        <v>1</v>
      </c>
      <c r="Y2065" s="19"/>
      <c r="Z2065" s="19"/>
      <c r="AA2065" s="19"/>
      <c r="AB2065" s="19"/>
      <c r="AC2065" s="19"/>
      <c r="AD2065" s="19"/>
      <c r="AE2065" s="19"/>
      <c r="AF2065" s="19"/>
      <c r="AG2065" s="19"/>
      <c r="AH2065" s="19"/>
      <c r="AI2065" s="19"/>
      <c r="AJ2065" s="17">
        <v>1</v>
      </c>
      <c r="AK2065" s="17"/>
      <c r="AL2065" s="17"/>
      <c r="AM2065" s="17"/>
      <c r="AN2065" s="17"/>
      <c r="AO2065" s="17">
        <v>1</v>
      </c>
      <c r="AP2065" s="17"/>
      <c r="AQ2065" s="17"/>
      <c r="AR2065" s="20"/>
      <c r="AS2065" s="20"/>
      <c r="AT2065" s="20"/>
      <c r="AU2065" s="20"/>
      <c r="AV2065" s="20"/>
      <c r="AW2065" s="20"/>
      <c r="AX2065" s="20"/>
      <c r="AY2065" s="20"/>
      <c r="AZ2065" s="20"/>
      <c r="BA2065" s="20"/>
      <c r="BB2065" s="20"/>
      <c r="BC2065" s="20"/>
      <c r="BD2065" s="16"/>
      <c r="BE2065" s="16"/>
      <c r="BF2065" s="16"/>
      <c r="BG2065" s="16"/>
      <c r="BH2065" s="16"/>
      <c r="BI2065" s="16"/>
      <c r="BJ2065" s="16"/>
      <c r="BK2065" s="16"/>
      <c r="BL2065" s="16"/>
      <c r="BM2065" s="16"/>
      <c r="BN2065" s="16"/>
      <c r="BO2065" s="16"/>
      <c r="BP2065" s="16"/>
      <c r="BQ2065" s="16"/>
      <c r="BR2065" s="16"/>
      <c r="BS2065" s="16"/>
      <c r="BT2065" s="16"/>
      <c r="BU2065" s="16"/>
      <c r="BV2065" s="16"/>
      <c r="BW2065" s="16"/>
      <c r="BX2065" s="16"/>
      <c r="BY2065" s="16"/>
      <c r="BZ2065" s="16"/>
      <c r="CA2065" s="16"/>
      <c r="CB2065" s="16"/>
      <c r="CC2065" s="16"/>
      <c r="CD2065" s="16"/>
      <c r="CE2065" s="16"/>
      <c r="CF2065" s="16"/>
      <c r="CG2065" s="19"/>
      <c r="CH2065" s="19"/>
      <c r="CI2065" s="19"/>
      <c r="CJ2065" s="19"/>
      <c r="CK2065" s="19"/>
      <c r="CL2065" s="19"/>
      <c r="CM2065" s="19">
        <v>1</v>
      </c>
      <c r="CN2065" s="19"/>
      <c r="CO2065" s="19"/>
      <c r="CP2065" s="19"/>
      <c r="CQ2065" s="19"/>
      <c r="CR2065" s="19"/>
    </row>
    <row r="2066" spans="1:96" ht="107" customHeight="1">
      <c r="A2066" s="11" cm="1">
        <f t="array" ref="A2066">SUMPRODUCT(--ISNUMBER(SEARCH({"stranding","stranded"},E2066)))</f>
        <v>0</v>
      </c>
      <c r="B2066" s="12">
        <v>2268</v>
      </c>
      <c r="C2066" s="13" t="s">
        <v>4209</v>
      </c>
      <c r="D2066" s="14">
        <v>2014</v>
      </c>
      <c r="E2066" s="15" t="s">
        <v>4210</v>
      </c>
      <c r="F2066" s="15" t="s">
        <v>8114</v>
      </c>
      <c r="G2066" s="15">
        <f t="shared" si="32"/>
        <v>8</v>
      </c>
      <c r="H2066" s="16"/>
      <c r="I2066" s="16"/>
      <c r="J2066" s="16"/>
      <c r="K2066" s="16"/>
      <c r="L2066" s="16"/>
      <c r="M2066" s="16">
        <v>1</v>
      </c>
      <c r="N2066" s="16"/>
      <c r="O2066" s="16"/>
      <c r="P2066" s="17">
        <v>1</v>
      </c>
      <c r="Q2066" s="17"/>
      <c r="R2066" s="17"/>
      <c r="S2066" s="17"/>
      <c r="T2066" s="18">
        <v>1</v>
      </c>
      <c r="U2066" s="18"/>
      <c r="V2066" s="18"/>
      <c r="W2066" s="18"/>
      <c r="X2066" s="19">
        <v>1</v>
      </c>
      <c r="Y2066" s="19">
        <v>1</v>
      </c>
      <c r="Z2066" s="19"/>
      <c r="AA2066" s="19"/>
      <c r="AB2066" s="19"/>
      <c r="AC2066" s="19"/>
      <c r="AD2066" s="19"/>
      <c r="AE2066" s="19"/>
      <c r="AF2066" s="19">
        <v>1</v>
      </c>
      <c r="AG2066" s="19">
        <v>1</v>
      </c>
      <c r="AH2066" s="19"/>
      <c r="AI2066" s="19"/>
      <c r="AJ2066" s="17"/>
      <c r="AK2066" s="17"/>
      <c r="AL2066" s="17"/>
      <c r="AM2066" s="17"/>
      <c r="AN2066" s="17"/>
      <c r="AO2066" s="17"/>
      <c r="AP2066" s="17"/>
      <c r="AQ2066" s="17"/>
      <c r="AR2066" s="20"/>
      <c r="AS2066" s="20"/>
      <c r="AT2066" s="20"/>
      <c r="AU2066" s="20"/>
      <c r="AV2066" s="20"/>
      <c r="AW2066" s="20"/>
      <c r="AX2066" s="20"/>
      <c r="AY2066" s="20"/>
      <c r="AZ2066" s="20"/>
      <c r="BA2066" s="20"/>
      <c r="BB2066" s="20"/>
      <c r="BC2066" s="20"/>
      <c r="BD2066" s="16"/>
      <c r="BE2066" s="16"/>
      <c r="BF2066" s="16"/>
      <c r="BG2066" s="16"/>
      <c r="BH2066" s="16"/>
      <c r="BI2066" s="16"/>
      <c r="BJ2066" s="16"/>
      <c r="BK2066" s="16"/>
      <c r="BL2066" s="16"/>
      <c r="BM2066" s="16"/>
      <c r="BN2066" s="16"/>
      <c r="BO2066" s="16"/>
      <c r="BP2066" s="16"/>
      <c r="BQ2066" s="16"/>
      <c r="BR2066" s="16"/>
      <c r="BS2066" s="16"/>
      <c r="BT2066" s="16"/>
      <c r="BU2066" s="16"/>
      <c r="BV2066" s="16"/>
      <c r="BW2066" s="16"/>
      <c r="BX2066" s="16"/>
      <c r="BY2066" s="16"/>
      <c r="BZ2066" s="16">
        <v>1</v>
      </c>
      <c r="CA2066" s="16"/>
      <c r="CB2066" s="16"/>
      <c r="CC2066" s="16"/>
      <c r="CD2066" s="16">
        <v>1</v>
      </c>
      <c r="CE2066" s="16"/>
      <c r="CF2066" s="16"/>
      <c r="CG2066" s="19"/>
      <c r="CH2066" s="19"/>
      <c r="CI2066" s="19"/>
      <c r="CJ2066" s="19"/>
      <c r="CK2066" s="19"/>
      <c r="CL2066" s="19"/>
      <c r="CM2066" s="19"/>
      <c r="CN2066" s="19"/>
      <c r="CO2066" s="19">
        <v>1</v>
      </c>
      <c r="CP2066" s="19"/>
      <c r="CQ2066" s="19"/>
      <c r="CR2066" s="19"/>
    </row>
    <row r="2067" spans="1:96" ht="107" customHeight="1">
      <c r="A2067" s="11" cm="1">
        <f t="array" ref="A2067">SUMPRODUCT(--ISNUMBER(SEARCH({"stranding","stranded"},E2067)))</f>
        <v>0</v>
      </c>
      <c r="B2067" s="12">
        <v>2271</v>
      </c>
      <c r="C2067" s="21" t="s">
        <v>4211</v>
      </c>
      <c r="D2067" s="22">
        <v>2014</v>
      </c>
      <c r="E2067" s="15" t="s">
        <v>4212</v>
      </c>
      <c r="F2067" s="15" t="s">
        <v>6311</v>
      </c>
      <c r="G2067" s="15">
        <f t="shared" si="32"/>
        <v>3</v>
      </c>
      <c r="H2067" s="16"/>
      <c r="I2067" s="16"/>
      <c r="J2067" s="16"/>
      <c r="K2067" s="16"/>
      <c r="L2067" s="16"/>
      <c r="M2067" s="16"/>
      <c r="N2067" s="16">
        <v>1</v>
      </c>
      <c r="O2067" s="16"/>
      <c r="P2067" s="17"/>
      <c r="Q2067" s="17"/>
      <c r="R2067" s="17"/>
      <c r="S2067" s="17"/>
      <c r="T2067" s="18"/>
      <c r="U2067" s="18">
        <v>1</v>
      </c>
      <c r="V2067" s="18"/>
      <c r="W2067" s="18"/>
      <c r="X2067" s="19"/>
      <c r="Y2067" s="19"/>
      <c r="Z2067" s="19"/>
      <c r="AA2067" s="19"/>
      <c r="AB2067" s="19"/>
      <c r="AC2067" s="19"/>
      <c r="AD2067" s="19"/>
      <c r="AE2067" s="19"/>
      <c r="AF2067" s="19"/>
      <c r="AG2067" s="19"/>
      <c r="AH2067" s="19"/>
      <c r="AI2067" s="19"/>
      <c r="AJ2067" s="17">
        <v>1</v>
      </c>
      <c r="AK2067" s="17"/>
      <c r="AL2067" s="17"/>
      <c r="AM2067" s="17"/>
      <c r="AN2067" s="17"/>
      <c r="AO2067" s="17"/>
      <c r="AP2067" s="17"/>
      <c r="AQ2067" s="17"/>
      <c r="AR2067" s="20"/>
      <c r="AS2067" s="20"/>
      <c r="AT2067" s="20"/>
      <c r="AU2067" s="20"/>
      <c r="AV2067" s="20"/>
      <c r="AW2067" s="20"/>
      <c r="AX2067" s="20"/>
      <c r="AY2067" s="20"/>
      <c r="AZ2067" s="20"/>
      <c r="BA2067" s="20"/>
      <c r="BB2067" s="20"/>
      <c r="BC2067" s="20">
        <v>1</v>
      </c>
      <c r="BD2067" s="16"/>
      <c r="BE2067" s="16"/>
      <c r="BF2067" s="16"/>
      <c r="BG2067" s="16"/>
      <c r="BH2067" s="16"/>
      <c r="BI2067" s="16"/>
      <c r="BJ2067" s="16"/>
      <c r="BK2067" s="16"/>
      <c r="BL2067" s="16"/>
      <c r="BM2067" s="16"/>
      <c r="BN2067" s="16"/>
      <c r="BO2067" s="16"/>
      <c r="BP2067" s="16"/>
      <c r="BQ2067" s="16"/>
      <c r="BR2067" s="16"/>
      <c r="BS2067" s="16"/>
      <c r="BT2067" s="16"/>
      <c r="BU2067" s="16"/>
      <c r="BV2067" s="16"/>
      <c r="BW2067" s="16"/>
      <c r="BX2067" s="16"/>
      <c r="BY2067" s="16"/>
      <c r="BZ2067" s="16"/>
      <c r="CA2067" s="16"/>
      <c r="CB2067" s="16"/>
      <c r="CC2067" s="16"/>
      <c r="CD2067" s="16"/>
      <c r="CE2067" s="16"/>
      <c r="CF2067" s="16"/>
      <c r="CG2067" s="19"/>
      <c r="CH2067" s="19"/>
      <c r="CI2067" s="19"/>
      <c r="CJ2067" s="19"/>
      <c r="CK2067" s="19"/>
      <c r="CL2067" s="19"/>
      <c r="CM2067" s="19"/>
      <c r="CN2067" s="19">
        <v>1</v>
      </c>
      <c r="CO2067" s="19"/>
      <c r="CP2067" s="19"/>
      <c r="CQ2067" s="19"/>
      <c r="CR2067" s="19"/>
    </row>
    <row r="2068" spans="1:96" ht="107" customHeight="1">
      <c r="A2068" s="11" cm="1">
        <f t="array" ref="A2068">SUMPRODUCT(--ISNUMBER(SEARCH({"stranding","stranded"},E2068)))</f>
        <v>0</v>
      </c>
      <c r="B2068" s="12">
        <v>2272</v>
      </c>
      <c r="C2068" s="13" t="s">
        <v>4213</v>
      </c>
      <c r="D2068" s="14">
        <v>2014</v>
      </c>
      <c r="E2068" s="15" t="s">
        <v>4214</v>
      </c>
      <c r="F2068" s="15" t="s">
        <v>7416</v>
      </c>
      <c r="G2068" s="15">
        <f t="shared" si="32"/>
        <v>6</v>
      </c>
      <c r="H2068" s="16"/>
      <c r="I2068" s="16">
        <v>1</v>
      </c>
      <c r="J2068" s="16"/>
      <c r="K2068" s="16"/>
      <c r="L2068" s="16"/>
      <c r="M2068" s="16"/>
      <c r="N2068" s="16"/>
      <c r="O2068" s="16"/>
      <c r="P2068" s="17"/>
      <c r="Q2068" s="17"/>
      <c r="R2068" s="17"/>
      <c r="S2068" s="17"/>
      <c r="T2068" s="18"/>
      <c r="U2068" s="18">
        <v>1</v>
      </c>
      <c r="V2068" s="18"/>
      <c r="W2068" s="18">
        <v>1</v>
      </c>
      <c r="X2068" s="19"/>
      <c r="Y2068" s="19"/>
      <c r="Z2068" s="19"/>
      <c r="AA2068" s="19"/>
      <c r="AB2068" s="19"/>
      <c r="AC2068" s="19"/>
      <c r="AD2068" s="19"/>
      <c r="AE2068" s="19"/>
      <c r="AF2068" s="19"/>
      <c r="AG2068" s="19"/>
      <c r="AH2068" s="19"/>
      <c r="AI2068" s="19">
        <v>1</v>
      </c>
      <c r="AJ2068" s="17">
        <v>1</v>
      </c>
      <c r="AK2068" s="17"/>
      <c r="AL2068" s="17">
        <v>1</v>
      </c>
      <c r="AM2068" s="17"/>
      <c r="AN2068" s="17"/>
      <c r="AO2068" s="17"/>
      <c r="AP2068" s="17"/>
      <c r="AQ2068" s="17"/>
      <c r="AR2068" s="20"/>
      <c r="AS2068" s="20"/>
      <c r="AT2068" s="20"/>
      <c r="AU2068" s="20"/>
      <c r="AV2068" s="20"/>
      <c r="AW2068" s="20"/>
      <c r="AX2068" s="20"/>
      <c r="AY2068" s="20">
        <v>1</v>
      </c>
      <c r="AZ2068" s="20"/>
      <c r="BA2068" s="20"/>
      <c r="BB2068" s="20"/>
      <c r="BC2068" s="20"/>
      <c r="BD2068" s="16"/>
      <c r="BE2068" s="16"/>
      <c r="BF2068" s="16"/>
      <c r="BG2068" s="16"/>
      <c r="BH2068" s="16"/>
      <c r="BI2068" s="16"/>
      <c r="BJ2068" s="16"/>
      <c r="BK2068" s="16"/>
      <c r="BL2068" s="16"/>
      <c r="BM2068" s="16"/>
      <c r="BN2068" s="16"/>
      <c r="BO2068" s="16"/>
      <c r="BP2068" s="16"/>
      <c r="BQ2068" s="16"/>
      <c r="BR2068" s="16"/>
      <c r="BS2068" s="16"/>
      <c r="BT2068" s="16"/>
      <c r="BU2068" s="16"/>
      <c r="BV2068" s="16"/>
      <c r="BW2068" s="16"/>
      <c r="BX2068" s="16"/>
      <c r="BY2068" s="16"/>
      <c r="BZ2068" s="16"/>
      <c r="CA2068" s="16"/>
      <c r="CB2068" s="16"/>
      <c r="CC2068" s="16"/>
      <c r="CD2068" s="16"/>
      <c r="CE2068" s="16"/>
      <c r="CF2068" s="16"/>
      <c r="CG2068" s="19"/>
      <c r="CH2068" s="19"/>
      <c r="CI2068" s="19"/>
      <c r="CJ2068" s="19"/>
      <c r="CK2068" s="19"/>
      <c r="CL2068" s="19"/>
      <c r="CM2068" s="19"/>
      <c r="CN2068" s="19">
        <v>1</v>
      </c>
      <c r="CO2068" s="19"/>
      <c r="CP2068" s="19"/>
      <c r="CQ2068" s="19"/>
      <c r="CR2068" s="19"/>
    </row>
    <row r="2069" spans="1:96" ht="107" customHeight="1">
      <c r="A2069" s="11" cm="1">
        <f t="array" ref="A2069">SUMPRODUCT(--ISNUMBER(SEARCH({"stranding","stranded"},E2069)))</f>
        <v>0</v>
      </c>
      <c r="B2069" s="12">
        <v>2273</v>
      </c>
      <c r="C2069" s="21" t="s">
        <v>4215</v>
      </c>
      <c r="D2069" s="22">
        <v>2014</v>
      </c>
      <c r="E2069" s="15" t="s">
        <v>4216</v>
      </c>
      <c r="F2069" s="15" t="s">
        <v>7417</v>
      </c>
      <c r="G2069" s="15">
        <f t="shared" si="32"/>
        <v>3</v>
      </c>
      <c r="H2069" s="16"/>
      <c r="I2069" s="16"/>
      <c r="J2069" s="16"/>
      <c r="K2069" s="16">
        <v>1</v>
      </c>
      <c r="L2069" s="16"/>
      <c r="M2069" s="16"/>
      <c r="N2069" s="16"/>
      <c r="O2069" s="16"/>
      <c r="P2069" s="17"/>
      <c r="Q2069" s="17"/>
      <c r="R2069" s="17"/>
      <c r="S2069" s="17"/>
      <c r="T2069" s="18"/>
      <c r="U2069" s="18"/>
      <c r="V2069" s="18"/>
      <c r="W2069" s="18"/>
      <c r="X2069" s="19"/>
      <c r="Y2069" s="19">
        <v>1</v>
      </c>
      <c r="Z2069" s="19">
        <v>1</v>
      </c>
      <c r="AA2069" s="19"/>
      <c r="AB2069" s="19"/>
      <c r="AC2069" s="19"/>
      <c r="AD2069" s="19"/>
      <c r="AE2069" s="19"/>
      <c r="AF2069" s="19"/>
      <c r="AG2069" s="19"/>
      <c r="AH2069" s="19"/>
      <c r="AI2069" s="19"/>
      <c r="AJ2069" s="17"/>
      <c r="AK2069" s="17"/>
      <c r="AL2069" s="17"/>
      <c r="AM2069" s="17"/>
      <c r="AN2069" s="17"/>
      <c r="AO2069" s="17"/>
      <c r="AP2069" s="17"/>
      <c r="AQ2069" s="17"/>
      <c r="AR2069" s="20"/>
      <c r="AS2069" s="20"/>
      <c r="AT2069" s="20"/>
      <c r="AU2069" s="20"/>
      <c r="AV2069" s="20"/>
      <c r="AW2069" s="20"/>
      <c r="AX2069" s="20"/>
      <c r="AY2069" s="20"/>
      <c r="AZ2069" s="20"/>
      <c r="BA2069" s="20"/>
      <c r="BB2069" s="20"/>
      <c r="BC2069" s="20"/>
      <c r="BD2069" s="16"/>
      <c r="BE2069" s="16"/>
      <c r="BF2069" s="16"/>
      <c r="BG2069" s="16"/>
      <c r="BH2069" s="16"/>
      <c r="BI2069" s="16"/>
      <c r="BJ2069" s="16"/>
      <c r="BK2069" s="16"/>
      <c r="BL2069" s="16"/>
      <c r="BM2069" s="16"/>
      <c r="BN2069" s="16"/>
      <c r="BO2069" s="16"/>
      <c r="BP2069" s="16"/>
      <c r="BQ2069" s="16"/>
      <c r="BR2069" s="16"/>
      <c r="BS2069" s="16"/>
      <c r="BT2069" s="16"/>
      <c r="BU2069" s="16"/>
      <c r="BV2069" s="16"/>
      <c r="BW2069" s="16"/>
      <c r="BX2069" s="16"/>
      <c r="BY2069" s="16"/>
      <c r="BZ2069" s="16"/>
      <c r="CA2069" s="16"/>
      <c r="CB2069" s="16">
        <v>1</v>
      </c>
      <c r="CC2069" s="16"/>
      <c r="CD2069" s="16"/>
      <c r="CE2069" s="16"/>
      <c r="CF2069" s="16"/>
      <c r="CG2069" s="19"/>
      <c r="CH2069" s="19"/>
      <c r="CI2069" s="19"/>
      <c r="CJ2069" s="19">
        <v>1</v>
      </c>
      <c r="CK2069" s="19"/>
      <c r="CL2069" s="19"/>
      <c r="CM2069" s="19"/>
      <c r="CN2069" s="19"/>
      <c r="CO2069" s="19"/>
      <c r="CP2069" s="19"/>
      <c r="CQ2069" s="19"/>
      <c r="CR2069" s="19"/>
    </row>
    <row r="2070" spans="1:96" ht="107" customHeight="1">
      <c r="A2070" s="11" cm="1">
        <f t="array" ref="A2070">SUMPRODUCT(--ISNUMBER(SEARCH({"stranding","stranded"},E2070)))</f>
        <v>0</v>
      </c>
      <c r="B2070" s="12">
        <v>2274</v>
      </c>
      <c r="C2070" s="13" t="s">
        <v>4217</v>
      </c>
      <c r="D2070" s="14">
        <v>2014</v>
      </c>
      <c r="E2070" s="15" t="s">
        <v>4218</v>
      </c>
      <c r="F2070" s="15" t="s">
        <v>7418</v>
      </c>
      <c r="G2070" s="15">
        <f t="shared" si="32"/>
        <v>4</v>
      </c>
      <c r="H2070" s="16"/>
      <c r="I2070" s="16"/>
      <c r="J2070" s="16"/>
      <c r="K2070" s="16"/>
      <c r="L2070" s="16"/>
      <c r="M2070" s="16"/>
      <c r="N2070" s="16"/>
      <c r="O2070" s="16"/>
      <c r="P2070" s="17"/>
      <c r="Q2070" s="17"/>
      <c r="R2070" s="17"/>
      <c r="S2070" s="17"/>
      <c r="T2070" s="18"/>
      <c r="U2070" s="18">
        <v>1</v>
      </c>
      <c r="V2070" s="18"/>
      <c r="W2070" s="18"/>
      <c r="X2070" s="19"/>
      <c r="Y2070" s="19"/>
      <c r="Z2070" s="19"/>
      <c r="AA2070" s="19"/>
      <c r="AB2070" s="19"/>
      <c r="AC2070" s="19"/>
      <c r="AD2070" s="19"/>
      <c r="AE2070" s="19"/>
      <c r="AF2070" s="19"/>
      <c r="AG2070" s="19"/>
      <c r="AH2070" s="19"/>
      <c r="AI2070" s="19"/>
      <c r="AJ2070" s="17">
        <v>1</v>
      </c>
      <c r="AK2070" s="17"/>
      <c r="AL2070" s="17"/>
      <c r="AM2070" s="17"/>
      <c r="AN2070" s="17"/>
      <c r="AO2070" s="17"/>
      <c r="AP2070" s="17"/>
      <c r="AQ2070" s="17"/>
      <c r="AR2070" s="20"/>
      <c r="AS2070" s="20"/>
      <c r="AT2070" s="20"/>
      <c r="AU2070" s="20"/>
      <c r="AV2070" s="20"/>
      <c r="AW2070" s="20"/>
      <c r="AX2070" s="20"/>
      <c r="AY2070" s="20"/>
      <c r="AZ2070" s="20"/>
      <c r="BA2070" s="20">
        <v>1</v>
      </c>
      <c r="BB2070" s="20"/>
      <c r="BC2070" s="20"/>
      <c r="BD2070" s="16"/>
      <c r="BE2070" s="16"/>
      <c r="BF2070" s="16"/>
      <c r="BG2070" s="16"/>
      <c r="BH2070" s="16"/>
      <c r="BI2070" s="16"/>
      <c r="BJ2070" s="16"/>
      <c r="BK2070" s="16"/>
      <c r="BL2070" s="16"/>
      <c r="BM2070" s="16"/>
      <c r="BN2070" s="16"/>
      <c r="BO2070" s="16"/>
      <c r="BP2070" s="16"/>
      <c r="BQ2070" s="16"/>
      <c r="BR2070" s="16"/>
      <c r="BS2070" s="16"/>
      <c r="BT2070" s="16"/>
      <c r="BU2070" s="16"/>
      <c r="BV2070" s="16"/>
      <c r="BW2070" s="16"/>
      <c r="BX2070" s="16"/>
      <c r="BY2070" s="16"/>
      <c r="BZ2070" s="16"/>
      <c r="CA2070" s="16"/>
      <c r="CB2070" s="16">
        <v>1</v>
      </c>
      <c r="CC2070" s="16"/>
      <c r="CD2070" s="16"/>
      <c r="CE2070" s="16"/>
      <c r="CF2070" s="16"/>
      <c r="CG2070" s="19"/>
      <c r="CH2070" s="19"/>
      <c r="CI2070" s="19"/>
      <c r="CJ2070" s="19"/>
      <c r="CK2070" s="19"/>
      <c r="CL2070" s="19"/>
      <c r="CM2070" s="19"/>
      <c r="CN2070" s="19">
        <v>1</v>
      </c>
      <c r="CO2070" s="19"/>
      <c r="CP2070" s="19"/>
      <c r="CQ2070" s="19"/>
      <c r="CR2070" s="19"/>
    </row>
    <row r="2071" spans="1:96" ht="107" customHeight="1">
      <c r="A2071" s="11" cm="1">
        <f t="array" ref="A2071">SUMPRODUCT(--ISNUMBER(SEARCH({"stranding","stranded"},E2071)))</f>
        <v>1</v>
      </c>
      <c r="B2071" s="12">
        <v>2276</v>
      </c>
      <c r="C2071" s="13" t="s">
        <v>4219</v>
      </c>
      <c r="D2071" s="14">
        <v>2014</v>
      </c>
      <c r="E2071" s="15" t="s">
        <v>4220</v>
      </c>
      <c r="F2071" s="15" t="s">
        <v>8115</v>
      </c>
      <c r="G2071" s="15">
        <f t="shared" si="32"/>
        <v>10</v>
      </c>
      <c r="H2071" s="16"/>
      <c r="I2071" s="16"/>
      <c r="J2071" s="16"/>
      <c r="K2071" s="16"/>
      <c r="L2071" s="16"/>
      <c r="M2071" s="16">
        <v>1</v>
      </c>
      <c r="N2071" s="16">
        <v>1</v>
      </c>
      <c r="O2071" s="16"/>
      <c r="P2071" s="17">
        <v>1</v>
      </c>
      <c r="Q2071" s="17"/>
      <c r="R2071" s="17"/>
      <c r="S2071" s="17"/>
      <c r="T2071" s="18"/>
      <c r="U2071" s="18"/>
      <c r="V2071" s="18">
        <v>1</v>
      </c>
      <c r="W2071" s="18"/>
      <c r="X2071" s="19">
        <v>1</v>
      </c>
      <c r="Y2071" s="19">
        <v>1</v>
      </c>
      <c r="Z2071" s="19">
        <v>1</v>
      </c>
      <c r="AA2071" s="19"/>
      <c r="AB2071" s="19"/>
      <c r="AC2071" s="19"/>
      <c r="AD2071" s="19"/>
      <c r="AE2071" s="19"/>
      <c r="AF2071" s="19"/>
      <c r="AG2071" s="19"/>
      <c r="AH2071" s="19"/>
      <c r="AI2071" s="19"/>
      <c r="AJ2071" s="17"/>
      <c r="AK2071" s="17"/>
      <c r="AL2071" s="17"/>
      <c r="AM2071" s="17"/>
      <c r="AN2071" s="17"/>
      <c r="AO2071" s="17"/>
      <c r="AP2071" s="17"/>
      <c r="AQ2071" s="17"/>
      <c r="AR2071" s="20"/>
      <c r="AS2071" s="20"/>
      <c r="AT2071" s="20"/>
      <c r="AU2071" s="20"/>
      <c r="AV2071" s="20"/>
      <c r="AW2071" s="20"/>
      <c r="AX2071" s="20"/>
      <c r="AY2071" s="20"/>
      <c r="AZ2071" s="20"/>
      <c r="BA2071" s="20"/>
      <c r="BB2071" s="20"/>
      <c r="BC2071" s="20"/>
      <c r="BD2071" s="16">
        <v>1</v>
      </c>
      <c r="BE2071" s="16"/>
      <c r="BF2071" s="16"/>
      <c r="BG2071" s="16"/>
      <c r="BH2071" s="16">
        <v>1</v>
      </c>
      <c r="BI2071" s="16"/>
      <c r="BJ2071" s="16">
        <v>1</v>
      </c>
      <c r="BK2071" s="16"/>
      <c r="BL2071" s="16"/>
      <c r="BM2071" s="16"/>
      <c r="BN2071" s="16"/>
      <c r="BO2071" s="16">
        <v>1</v>
      </c>
      <c r="BP2071" s="16"/>
      <c r="BQ2071" s="16"/>
      <c r="BR2071" s="16"/>
      <c r="BS2071" s="16"/>
      <c r="BT2071" s="16"/>
      <c r="BU2071" s="16"/>
      <c r="BV2071" s="16"/>
      <c r="BW2071" s="16"/>
      <c r="BX2071" s="16"/>
      <c r="BY2071" s="16"/>
      <c r="BZ2071" s="16"/>
      <c r="CA2071" s="16"/>
      <c r="CB2071" s="16">
        <v>1</v>
      </c>
      <c r="CC2071" s="16"/>
      <c r="CD2071" s="16"/>
      <c r="CE2071" s="16"/>
      <c r="CF2071" s="16"/>
      <c r="CG2071" s="19"/>
      <c r="CH2071" s="19"/>
      <c r="CI2071" s="19">
        <v>1</v>
      </c>
      <c r="CJ2071" s="19"/>
      <c r="CK2071" s="19"/>
      <c r="CL2071" s="19"/>
      <c r="CM2071" s="19"/>
      <c r="CN2071" s="19"/>
      <c r="CO2071" s="19"/>
      <c r="CP2071" s="19"/>
      <c r="CQ2071" s="19"/>
      <c r="CR2071" s="19"/>
    </row>
    <row r="2072" spans="1:96" ht="107" customHeight="1">
      <c r="A2072" s="11" cm="1">
        <f t="array" ref="A2072">SUMPRODUCT(--ISNUMBER(SEARCH({"stranding","stranded"},E2072)))</f>
        <v>0</v>
      </c>
      <c r="B2072" s="12">
        <v>2277</v>
      </c>
      <c r="C2072" s="21" t="s">
        <v>4221</v>
      </c>
      <c r="D2072" s="22">
        <v>2014</v>
      </c>
      <c r="E2072" s="23" t="s">
        <v>4222</v>
      </c>
      <c r="F2072" s="23" t="s">
        <v>7419</v>
      </c>
      <c r="G2072" s="15">
        <f t="shared" si="32"/>
        <v>5</v>
      </c>
      <c r="H2072" s="16"/>
      <c r="I2072" s="16"/>
      <c r="J2072" s="16"/>
      <c r="K2072" s="16">
        <v>2</v>
      </c>
      <c r="L2072" s="16"/>
      <c r="M2072" s="16"/>
      <c r="N2072" s="16"/>
      <c r="O2072" s="16"/>
      <c r="P2072" s="17"/>
      <c r="Q2072" s="17"/>
      <c r="R2072" s="17"/>
      <c r="S2072" s="17"/>
      <c r="T2072" s="18"/>
      <c r="U2072" s="18"/>
      <c r="V2072" s="18"/>
      <c r="W2072" s="18"/>
      <c r="X2072" s="19">
        <v>1</v>
      </c>
      <c r="Y2072" s="19">
        <v>1</v>
      </c>
      <c r="Z2072" s="19">
        <v>1</v>
      </c>
      <c r="AA2072" s="19"/>
      <c r="AB2072" s="19"/>
      <c r="AC2072" s="19"/>
      <c r="AD2072" s="19"/>
      <c r="AE2072" s="19"/>
      <c r="AF2072" s="19"/>
      <c r="AG2072" s="19"/>
      <c r="AH2072" s="19"/>
      <c r="AI2072" s="19"/>
      <c r="AJ2072" s="17"/>
      <c r="AK2072" s="17"/>
      <c r="AL2072" s="17"/>
      <c r="AM2072" s="17"/>
      <c r="AN2072" s="17"/>
      <c r="AO2072" s="17"/>
      <c r="AP2072" s="17"/>
      <c r="AQ2072" s="17"/>
      <c r="AR2072" s="20"/>
      <c r="AS2072" s="20"/>
      <c r="AT2072" s="20"/>
      <c r="AU2072" s="20"/>
      <c r="AV2072" s="20"/>
      <c r="AW2072" s="20"/>
      <c r="AX2072" s="20"/>
      <c r="AY2072" s="20"/>
      <c r="AZ2072" s="20"/>
      <c r="BA2072" s="20"/>
      <c r="BB2072" s="20"/>
      <c r="BC2072" s="20"/>
      <c r="BD2072" s="16"/>
      <c r="BE2072" s="16"/>
      <c r="BF2072" s="16"/>
      <c r="BG2072" s="16"/>
      <c r="BH2072" s="16"/>
      <c r="BI2072" s="16"/>
      <c r="BJ2072" s="16"/>
      <c r="BK2072" s="16"/>
      <c r="BL2072" s="16"/>
      <c r="BM2072" s="16"/>
      <c r="BN2072" s="16"/>
      <c r="BO2072" s="16"/>
      <c r="BP2072" s="16"/>
      <c r="BQ2072" s="16"/>
      <c r="BR2072" s="16"/>
      <c r="BS2072" s="16"/>
      <c r="BT2072" s="16"/>
      <c r="BU2072" s="16"/>
      <c r="BV2072" s="16"/>
      <c r="BW2072" s="16"/>
      <c r="BX2072" s="16"/>
      <c r="BY2072" s="16">
        <v>1</v>
      </c>
      <c r="BZ2072" s="16"/>
      <c r="CA2072" s="16"/>
      <c r="CB2072" s="16">
        <v>1</v>
      </c>
      <c r="CC2072" s="16"/>
      <c r="CD2072" s="16"/>
      <c r="CE2072" s="16"/>
      <c r="CF2072" s="16"/>
      <c r="CG2072" s="19"/>
      <c r="CH2072" s="19"/>
      <c r="CI2072" s="19"/>
      <c r="CJ2072" s="19"/>
      <c r="CK2072" s="19"/>
      <c r="CL2072" s="19"/>
      <c r="CM2072" s="19"/>
      <c r="CN2072" s="19"/>
      <c r="CO2072" s="19"/>
      <c r="CP2072" s="19">
        <v>1</v>
      </c>
      <c r="CQ2072" s="19"/>
      <c r="CR2072" s="19"/>
    </row>
    <row r="2073" spans="1:96" ht="107" customHeight="1">
      <c r="A2073" s="11" cm="1">
        <f t="array" ref="A2073">SUMPRODUCT(--ISNUMBER(SEARCH({"stranding","stranded"},E2073)))</f>
        <v>0</v>
      </c>
      <c r="B2073" s="12">
        <v>2278</v>
      </c>
      <c r="C2073" s="13" t="s">
        <v>4223</v>
      </c>
      <c r="D2073" s="14">
        <v>2014</v>
      </c>
      <c r="E2073" s="15" t="s">
        <v>4224</v>
      </c>
      <c r="F2073" s="15" t="s">
        <v>7420</v>
      </c>
      <c r="G2073" s="15">
        <f t="shared" si="32"/>
        <v>6</v>
      </c>
      <c r="H2073" s="16"/>
      <c r="I2073" s="16"/>
      <c r="J2073" s="16"/>
      <c r="K2073" s="16"/>
      <c r="L2073" s="16"/>
      <c r="M2073" s="16"/>
      <c r="N2073" s="16"/>
      <c r="O2073" s="16"/>
      <c r="P2073" s="17"/>
      <c r="Q2073" s="17"/>
      <c r="R2073" s="17"/>
      <c r="S2073" s="17"/>
      <c r="T2073" s="18"/>
      <c r="U2073" s="18">
        <v>1</v>
      </c>
      <c r="V2073" s="18"/>
      <c r="W2073" s="18"/>
      <c r="X2073" s="19">
        <v>1</v>
      </c>
      <c r="Y2073" s="19"/>
      <c r="Z2073" s="19"/>
      <c r="AA2073" s="19"/>
      <c r="AB2073" s="19"/>
      <c r="AC2073" s="19"/>
      <c r="AD2073" s="19"/>
      <c r="AE2073" s="19"/>
      <c r="AF2073" s="19"/>
      <c r="AG2073" s="19"/>
      <c r="AH2073" s="19"/>
      <c r="AI2073" s="19"/>
      <c r="AJ2073" s="17">
        <v>1</v>
      </c>
      <c r="AK2073" s="17"/>
      <c r="AL2073" s="17"/>
      <c r="AM2073" s="17"/>
      <c r="AN2073" s="17"/>
      <c r="AO2073" s="17"/>
      <c r="AP2073" s="17"/>
      <c r="AQ2073" s="17"/>
      <c r="AR2073" s="20"/>
      <c r="AS2073" s="20"/>
      <c r="AT2073" s="20"/>
      <c r="AU2073" s="20"/>
      <c r="AV2073" s="20"/>
      <c r="AW2073" s="20"/>
      <c r="AX2073" s="20"/>
      <c r="AY2073" s="20"/>
      <c r="AZ2073" s="20">
        <v>1</v>
      </c>
      <c r="BA2073" s="20">
        <v>1</v>
      </c>
      <c r="BB2073" s="20"/>
      <c r="BC2073" s="20"/>
      <c r="BD2073" s="16"/>
      <c r="BE2073" s="16"/>
      <c r="BF2073" s="16"/>
      <c r="BG2073" s="16"/>
      <c r="BH2073" s="16"/>
      <c r="BI2073" s="16"/>
      <c r="BJ2073" s="16"/>
      <c r="BK2073" s="16"/>
      <c r="BL2073" s="16"/>
      <c r="BM2073" s="16"/>
      <c r="BN2073" s="16"/>
      <c r="BO2073" s="16"/>
      <c r="BP2073" s="16"/>
      <c r="BQ2073" s="16"/>
      <c r="BR2073" s="16"/>
      <c r="BS2073" s="16"/>
      <c r="BT2073" s="16"/>
      <c r="BU2073" s="16"/>
      <c r="BV2073" s="16"/>
      <c r="BW2073" s="16"/>
      <c r="BX2073" s="16"/>
      <c r="BY2073" s="16"/>
      <c r="BZ2073" s="16"/>
      <c r="CA2073" s="16"/>
      <c r="CB2073" s="16">
        <v>1</v>
      </c>
      <c r="CC2073" s="16"/>
      <c r="CD2073" s="16"/>
      <c r="CE2073" s="16"/>
      <c r="CF2073" s="16"/>
      <c r="CG2073" s="19"/>
      <c r="CH2073" s="19"/>
      <c r="CI2073" s="19"/>
      <c r="CJ2073" s="19"/>
      <c r="CK2073" s="19">
        <v>1</v>
      </c>
      <c r="CL2073" s="19"/>
      <c r="CM2073" s="19"/>
      <c r="CN2073" s="19"/>
      <c r="CO2073" s="19"/>
      <c r="CP2073" s="19"/>
      <c r="CQ2073" s="19"/>
      <c r="CR2073" s="19"/>
    </row>
    <row r="2074" spans="1:96" ht="107" customHeight="1">
      <c r="A2074" s="11" cm="1">
        <f t="array" ref="A2074">SUMPRODUCT(--ISNUMBER(SEARCH({"stranding","stranded"},E2074)))</f>
        <v>0</v>
      </c>
      <c r="B2074" s="12">
        <v>2279</v>
      </c>
      <c r="C2074" s="21" t="s">
        <v>4225</v>
      </c>
      <c r="D2074" s="22">
        <v>2014</v>
      </c>
      <c r="E2074" s="15" t="s">
        <v>4226</v>
      </c>
      <c r="F2074" s="15" t="s">
        <v>7421</v>
      </c>
      <c r="G2074" s="15">
        <f t="shared" si="32"/>
        <v>5</v>
      </c>
      <c r="H2074" s="16"/>
      <c r="I2074" s="16"/>
      <c r="J2074" s="16"/>
      <c r="K2074" s="16"/>
      <c r="L2074" s="16"/>
      <c r="M2074" s="16">
        <v>1</v>
      </c>
      <c r="N2074" s="16">
        <v>1</v>
      </c>
      <c r="O2074" s="16"/>
      <c r="P2074" s="17">
        <v>1</v>
      </c>
      <c r="Q2074" s="17"/>
      <c r="R2074" s="17"/>
      <c r="S2074" s="17"/>
      <c r="T2074" s="18"/>
      <c r="U2074" s="18"/>
      <c r="V2074" s="18"/>
      <c r="W2074" s="18"/>
      <c r="X2074" s="19">
        <v>1</v>
      </c>
      <c r="Y2074" s="19"/>
      <c r="Z2074" s="19"/>
      <c r="AA2074" s="19"/>
      <c r="AB2074" s="19"/>
      <c r="AC2074" s="19"/>
      <c r="AD2074" s="19"/>
      <c r="AE2074" s="19"/>
      <c r="AF2074" s="19"/>
      <c r="AG2074" s="19"/>
      <c r="AH2074" s="19"/>
      <c r="AI2074" s="19"/>
      <c r="AJ2074" s="17">
        <v>1</v>
      </c>
      <c r="AK2074" s="17"/>
      <c r="AL2074" s="17"/>
      <c r="AM2074" s="17"/>
      <c r="AN2074" s="17"/>
      <c r="AO2074" s="17"/>
      <c r="AP2074" s="17"/>
      <c r="AQ2074" s="17"/>
      <c r="AR2074" s="20"/>
      <c r="AS2074" s="20"/>
      <c r="AT2074" s="20"/>
      <c r="AU2074" s="20"/>
      <c r="AV2074" s="20"/>
      <c r="AW2074" s="20"/>
      <c r="AX2074" s="20"/>
      <c r="AY2074" s="20"/>
      <c r="AZ2074" s="20">
        <v>1</v>
      </c>
      <c r="BA2074" s="20">
        <v>1</v>
      </c>
      <c r="BB2074" s="20"/>
      <c r="BC2074" s="20"/>
      <c r="BD2074" s="16"/>
      <c r="BE2074" s="16"/>
      <c r="BF2074" s="16"/>
      <c r="BG2074" s="16"/>
      <c r="BH2074" s="16"/>
      <c r="BI2074" s="16"/>
      <c r="BJ2074" s="16"/>
      <c r="BK2074" s="16"/>
      <c r="BL2074" s="16"/>
      <c r="BM2074" s="16"/>
      <c r="BN2074" s="16"/>
      <c r="BO2074" s="16"/>
      <c r="BP2074" s="16"/>
      <c r="BQ2074" s="16"/>
      <c r="BR2074" s="16"/>
      <c r="BS2074" s="16"/>
      <c r="BT2074" s="16"/>
      <c r="BU2074" s="16"/>
      <c r="BV2074" s="16"/>
      <c r="BW2074" s="16"/>
      <c r="BX2074" s="16"/>
      <c r="BY2074" s="16"/>
      <c r="BZ2074" s="16"/>
      <c r="CA2074" s="16"/>
      <c r="CB2074" s="16"/>
      <c r="CC2074" s="16"/>
      <c r="CD2074" s="16"/>
      <c r="CE2074" s="16"/>
      <c r="CF2074" s="16"/>
      <c r="CG2074" s="19"/>
      <c r="CH2074" s="19"/>
      <c r="CI2074" s="19"/>
      <c r="CJ2074" s="19"/>
      <c r="CK2074" s="19"/>
      <c r="CL2074" s="19">
        <v>1</v>
      </c>
      <c r="CM2074" s="19"/>
      <c r="CN2074" s="19"/>
      <c r="CO2074" s="19"/>
      <c r="CP2074" s="19"/>
      <c r="CQ2074" s="19"/>
      <c r="CR2074" s="19"/>
    </row>
    <row r="2075" spans="1:96" ht="107" customHeight="1">
      <c r="A2075" s="11" cm="1">
        <f t="array" ref="A2075">SUMPRODUCT(--ISNUMBER(SEARCH({"stranding","stranded"},E2075)))</f>
        <v>0</v>
      </c>
      <c r="B2075" s="12">
        <v>2280</v>
      </c>
      <c r="C2075" s="13" t="s">
        <v>4227</v>
      </c>
      <c r="D2075" s="14">
        <v>2014</v>
      </c>
      <c r="E2075" s="15" t="s">
        <v>4228</v>
      </c>
      <c r="F2075" s="15" t="s">
        <v>7422</v>
      </c>
      <c r="G2075" s="15">
        <f t="shared" si="32"/>
        <v>8</v>
      </c>
      <c r="H2075" s="16"/>
      <c r="I2075" s="16"/>
      <c r="J2075" s="16">
        <v>1</v>
      </c>
      <c r="K2075" s="16"/>
      <c r="L2075" s="16"/>
      <c r="M2075" s="16"/>
      <c r="N2075" s="16"/>
      <c r="O2075" s="16"/>
      <c r="P2075" s="17"/>
      <c r="Q2075" s="17"/>
      <c r="R2075" s="17"/>
      <c r="S2075" s="17"/>
      <c r="T2075" s="18"/>
      <c r="U2075" s="18"/>
      <c r="V2075" s="18">
        <v>1</v>
      </c>
      <c r="W2075" s="18"/>
      <c r="X2075" s="19">
        <v>1</v>
      </c>
      <c r="Y2075" s="19">
        <v>1</v>
      </c>
      <c r="Z2075" s="19"/>
      <c r="AA2075" s="19"/>
      <c r="AB2075" s="19"/>
      <c r="AC2075" s="19"/>
      <c r="AD2075" s="19"/>
      <c r="AE2075" s="19"/>
      <c r="AF2075" s="19"/>
      <c r="AG2075" s="19"/>
      <c r="AH2075" s="19"/>
      <c r="AI2075" s="19"/>
      <c r="AJ2075" s="17">
        <v>1</v>
      </c>
      <c r="AK2075" s="17"/>
      <c r="AL2075" s="17"/>
      <c r="AM2075" s="17"/>
      <c r="AN2075" s="17"/>
      <c r="AO2075" s="17"/>
      <c r="AP2075" s="17"/>
      <c r="AQ2075" s="17"/>
      <c r="AR2075" s="20">
        <v>1</v>
      </c>
      <c r="AS2075" s="20"/>
      <c r="AT2075" s="20"/>
      <c r="AU2075" s="20"/>
      <c r="AV2075" s="20"/>
      <c r="AW2075" s="20"/>
      <c r="AX2075" s="20"/>
      <c r="AY2075" s="20"/>
      <c r="AZ2075" s="20">
        <v>1</v>
      </c>
      <c r="BA2075" s="20">
        <v>1</v>
      </c>
      <c r="BB2075" s="20"/>
      <c r="BC2075" s="20"/>
      <c r="BD2075" s="16"/>
      <c r="BE2075" s="16"/>
      <c r="BF2075" s="16"/>
      <c r="BG2075" s="16"/>
      <c r="BH2075" s="16"/>
      <c r="BI2075" s="16"/>
      <c r="BJ2075" s="16"/>
      <c r="BK2075" s="16"/>
      <c r="BL2075" s="16"/>
      <c r="BM2075" s="16"/>
      <c r="BN2075" s="16"/>
      <c r="BO2075" s="16"/>
      <c r="BP2075" s="16"/>
      <c r="BQ2075" s="16"/>
      <c r="BR2075" s="16"/>
      <c r="BS2075" s="16"/>
      <c r="BT2075" s="16"/>
      <c r="BU2075" s="16"/>
      <c r="BV2075" s="16"/>
      <c r="BW2075" s="16"/>
      <c r="BX2075" s="16"/>
      <c r="BY2075" s="16"/>
      <c r="BZ2075" s="16"/>
      <c r="CA2075" s="16"/>
      <c r="CB2075" s="16">
        <v>1</v>
      </c>
      <c r="CC2075" s="16"/>
      <c r="CD2075" s="16"/>
      <c r="CE2075" s="16"/>
      <c r="CF2075" s="16"/>
      <c r="CG2075" s="19"/>
      <c r="CH2075" s="19"/>
      <c r="CI2075" s="19"/>
      <c r="CJ2075" s="19"/>
      <c r="CK2075" s="19"/>
      <c r="CL2075" s="19"/>
      <c r="CM2075" s="19"/>
      <c r="CN2075" s="19">
        <v>1</v>
      </c>
      <c r="CO2075" s="19"/>
      <c r="CP2075" s="19"/>
      <c r="CQ2075" s="19"/>
      <c r="CR2075" s="19"/>
    </row>
    <row r="2076" spans="1:96" ht="107" customHeight="1">
      <c r="A2076" s="11" cm="1">
        <f t="array" ref="A2076">SUMPRODUCT(--ISNUMBER(SEARCH({"stranding","stranded"},E2076)))</f>
        <v>0</v>
      </c>
      <c r="B2076" s="12">
        <v>2281</v>
      </c>
      <c r="C2076" s="21" t="s">
        <v>4229</v>
      </c>
      <c r="D2076" s="22">
        <v>2014</v>
      </c>
      <c r="E2076" s="15" t="s">
        <v>4230</v>
      </c>
      <c r="F2076" s="15" t="s">
        <v>7423</v>
      </c>
      <c r="G2076" s="15">
        <f t="shared" si="32"/>
        <v>5</v>
      </c>
      <c r="H2076" s="16"/>
      <c r="I2076" s="16"/>
      <c r="J2076" s="16"/>
      <c r="K2076" s="16"/>
      <c r="L2076" s="16"/>
      <c r="M2076" s="16"/>
      <c r="N2076" s="16"/>
      <c r="O2076" s="16"/>
      <c r="P2076" s="17"/>
      <c r="Q2076" s="17"/>
      <c r="R2076" s="17"/>
      <c r="S2076" s="17"/>
      <c r="T2076" s="18"/>
      <c r="U2076" s="18">
        <v>1</v>
      </c>
      <c r="V2076" s="18"/>
      <c r="W2076" s="18"/>
      <c r="X2076" s="19">
        <v>1</v>
      </c>
      <c r="Y2076" s="19"/>
      <c r="Z2076" s="19"/>
      <c r="AA2076" s="19"/>
      <c r="AB2076" s="19"/>
      <c r="AC2076" s="19"/>
      <c r="AD2076" s="19"/>
      <c r="AE2076" s="19"/>
      <c r="AF2076" s="19"/>
      <c r="AG2076" s="19"/>
      <c r="AH2076" s="19"/>
      <c r="AI2076" s="19"/>
      <c r="AJ2076" s="17">
        <v>1</v>
      </c>
      <c r="AK2076" s="17"/>
      <c r="AL2076" s="17"/>
      <c r="AM2076" s="17"/>
      <c r="AN2076" s="17"/>
      <c r="AO2076" s="17"/>
      <c r="AP2076" s="17">
        <v>1</v>
      </c>
      <c r="AQ2076" s="17"/>
      <c r="AR2076" s="20"/>
      <c r="AS2076" s="20">
        <v>1</v>
      </c>
      <c r="AT2076" s="20"/>
      <c r="AU2076" s="20"/>
      <c r="AV2076" s="20"/>
      <c r="AW2076" s="20"/>
      <c r="AX2076" s="20"/>
      <c r="AY2076" s="20"/>
      <c r="AZ2076" s="20"/>
      <c r="BA2076" s="20"/>
      <c r="BB2076" s="20"/>
      <c r="BC2076" s="20"/>
      <c r="BD2076" s="16"/>
      <c r="BE2076" s="16"/>
      <c r="BF2076" s="16"/>
      <c r="BG2076" s="16"/>
      <c r="BH2076" s="16"/>
      <c r="BI2076" s="16"/>
      <c r="BJ2076" s="16"/>
      <c r="BK2076" s="16"/>
      <c r="BL2076" s="16"/>
      <c r="BM2076" s="16"/>
      <c r="BN2076" s="16"/>
      <c r="BO2076" s="16"/>
      <c r="BP2076" s="16"/>
      <c r="BQ2076" s="16"/>
      <c r="BR2076" s="16"/>
      <c r="BS2076" s="16"/>
      <c r="BT2076" s="16"/>
      <c r="BU2076" s="16"/>
      <c r="BV2076" s="16"/>
      <c r="BW2076" s="16"/>
      <c r="BX2076" s="16"/>
      <c r="BY2076" s="16"/>
      <c r="BZ2076" s="16"/>
      <c r="CA2076" s="16"/>
      <c r="CB2076" s="16"/>
      <c r="CC2076" s="16"/>
      <c r="CD2076" s="16"/>
      <c r="CE2076" s="16"/>
      <c r="CF2076" s="16"/>
      <c r="CG2076" s="19"/>
      <c r="CH2076" s="19"/>
      <c r="CI2076" s="19">
        <v>1</v>
      </c>
      <c r="CJ2076" s="19"/>
      <c r="CK2076" s="19"/>
      <c r="CL2076" s="19"/>
      <c r="CM2076" s="19"/>
      <c r="CN2076" s="19"/>
      <c r="CO2076" s="19"/>
      <c r="CP2076" s="19"/>
      <c r="CQ2076" s="19"/>
      <c r="CR2076" s="19"/>
    </row>
    <row r="2077" spans="1:96" ht="107" customHeight="1">
      <c r="A2077" s="11" cm="1">
        <f t="array" ref="A2077">SUMPRODUCT(--ISNUMBER(SEARCH({"stranding","stranded"},E2077)))</f>
        <v>0</v>
      </c>
      <c r="B2077" s="12">
        <v>2282</v>
      </c>
      <c r="C2077" s="13" t="s">
        <v>4231</v>
      </c>
      <c r="D2077" s="14">
        <v>2014</v>
      </c>
      <c r="E2077" s="15" t="s">
        <v>4232</v>
      </c>
      <c r="F2077" s="15" t="s">
        <v>7424</v>
      </c>
      <c r="G2077" s="15">
        <f t="shared" si="32"/>
        <v>10</v>
      </c>
      <c r="H2077" s="16"/>
      <c r="I2077" s="16"/>
      <c r="J2077" s="16"/>
      <c r="K2077" s="16"/>
      <c r="L2077" s="16"/>
      <c r="M2077" s="16"/>
      <c r="N2077" s="16"/>
      <c r="O2077" s="16"/>
      <c r="P2077" s="17">
        <v>1</v>
      </c>
      <c r="Q2077" s="17"/>
      <c r="R2077" s="17"/>
      <c r="S2077" s="17"/>
      <c r="T2077" s="18">
        <v>1</v>
      </c>
      <c r="U2077" s="18"/>
      <c r="V2077" s="18"/>
      <c r="W2077" s="18"/>
      <c r="X2077" s="19">
        <v>1</v>
      </c>
      <c r="Y2077" s="19"/>
      <c r="Z2077" s="19"/>
      <c r="AA2077" s="19"/>
      <c r="AB2077" s="19"/>
      <c r="AC2077" s="19"/>
      <c r="AD2077" s="19"/>
      <c r="AE2077" s="19">
        <v>1</v>
      </c>
      <c r="AF2077" s="19">
        <v>1</v>
      </c>
      <c r="AG2077" s="19"/>
      <c r="AH2077" s="19"/>
      <c r="AI2077" s="19"/>
      <c r="AJ2077" s="17">
        <v>1</v>
      </c>
      <c r="AK2077" s="17"/>
      <c r="AL2077" s="17"/>
      <c r="AM2077" s="17"/>
      <c r="AN2077" s="17"/>
      <c r="AO2077" s="17"/>
      <c r="AP2077" s="17">
        <v>1</v>
      </c>
      <c r="AQ2077" s="17"/>
      <c r="AR2077" s="20"/>
      <c r="AS2077" s="20"/>
      <c r="AT2077" s="20"/>
      <c r="AU2077" s="20"/>
      <c r="AV2077" s="20">
        <v>1</v>
      </c>
      <c r="AW2077" s="20"/>
      <c r="AX2077" s="20"/>
      <c r="AY2077" s="20"/>
      <c r="AZ2077" s="20">
        <v>1</v>
      </c>
      <c r="BA2077" s="20"/>
      <c r="BB2077" s="20"/>
      <c r="BC2077" s="20"/>
      <c r="BD2077" s="16"/>
      <c r="BE2077" s="16"/>
      <c r="BF2077" s="16"/>
      <c r="BG2077" s="16"/>
      <c r="BH2077" s="16"/>
      <c r="BI2077" s="16"/>
      <c r="BJ2077" s="16">
        <v>1</v>
      </c>
      <c r="BK2077" s="16"/>
      <c r="BL2077" s="16"/>
      <c r="BM2077" s="16"/>
      <c r="BN2077" s="16"/>
      <c r="BO2077" s="16"/>
      <c r="BP2077" s="16"/>
      <c r="BQ2077" s="16"/>
      <c r="BR2077" s="16"/>
      <c r="BS2077" s="16"/>
      <c r="BT2077" s="16"/>
      <c r="BU2077" s="16"/>
      <c r="BV2077" s="16"/>
      <c r="BW2077" s="16"/>
      <c r="BX2077" s="16"/>
      <c r="BY2077" s="16"/>
      <c r="BZ2077" s="16"/>
      <c r="CA2077" s="16"/>
      <c r="CB2077" s="16"/>
      <c r="CC2077" s="16"/>
      <c r="CD2077" s="16"/>
      <c r="CE2077" s="16"/>
      <c r="CF2077" s="16"/>
      <c r="CG2077" s="19"/>
      <c r="CH2077" s="19"/>
      <c r="CI2077" s="19">
        <v>1</v>
      </c>
      <c r="CJ2077" s="19"/>
      <c r="CK2077" s="19"/>
      <c r="CL2077" s="19"/>
      <c r="CM2077" s="19"/>
      <c r="CN2077" s="19"/>
      <c r="CO2077" s="19"/>
      <c r="CP2077" s="19"/>
      <c r="CQ2077" s="19"/>
      <c r="CR2077" s="19"/>
    </row>
    <row r="2078" spans="1:96" ht="107" customHeight="1">
      <c r="A2078" s="11" cm="1">
        <f t="array" ref="A2078">SUMPRODUCT(--ISNUMBER(SEARCH({"stranding","stranded"},E2078)))</f>
        <v>0</v>
      </c>
      <c r="B2078" s="12">
        <v>2283</v>
      </c>
      <c r="C2078" s="21" t="s">
        <v>4233</v>
      </c>
      <c r="D2078" s="22">
        <v>2014</v>
      </c>
      <c r="E2078" s="15" t="s">
        <v>4234</v>
      </c>
      <c r="F2078" s="15" t="s">
        <v>7199</v>
      </c>
      <c r="G2078" s="15">
        <f t="shared" si="32"/>
        <v>6</v>
      </c>
      <c r="H2078" s="16"/>
      <c r="I2078" s="16"/>
      <c r="J2078" s="16"/>
      <c r="K2078" s="16"/>
      <c r="L2078" s="16"/>
      <c r="M2078" s="16"/>
      <c r="N2078" s="16"/>
      <c r="O2078" s="16"/>
      <c r="P2078" s="17">
        <v>1</v>
      </c>
      <c r="Q2078" s="17"/>
      <c r="R2078" s="17"/>
      <c r="S2078" s="17"/>
      <c r="T2078" s="18"/>
      <c r="U2078" s="18">
        <v>1</v>
      </c>
      <c r="V2078" s="18"/>
      <c r="W2078" s="18"/>
      <c r="X2078" s="19"/>
      <c r="Y2078" s="19">
        <v>1</v>
      </c>
      <c r="Z2078" s="19">
        <v>1</v>
      </c>
      <c r="AA2078" s="19"/>
      <c r="AB2078" s="19"/>
      <c r="AC2078" s="19"/>
      <c r="AD2078" s="19"/>
      <c r="AE2078" s="19"/>
      <c r="AF2078" s="19"/>
      <c r="AG2078" s="19"/>
      <c r="AH2078" s="19"/>
      <c r="AI2078" s="19"/>
      <c r="AJ2078" s="17"/>
      <c r="AK2078" s="17"/>
      <c r="AL2078" s="17"/>
      <c r="AM2078" s="17"/>
      <c r="AN2078" s="17"/>
      <c r="AO2078" s="17"/>
      <c r="AP2078" s="17"/>
      <c r="AQ2078" s="17"/>
      <c r="AR2078" s="20"/>
      <c r="AS2078" s="20"/>
      <c r="AT2078" s="20"/>
      <c r="AU2078" s="20"/>
      <c r="AV2078" s="20"/>
      <c r="AW2078" s="20"/>
      <c r="AX2078" s="20"/>
      <c r="AY2078" s="20"/>
      <c r="AZ2078" s="20"/>
      <c r="BA2078" s="20"/>
      <c r="BB2078" s="20"/>
      <c r="BC2078" s="20"/>
      <c r="BD2078" s="16"/>
      <c r="BE2078" s="16"/>
      <c r="BF2078" s="16"/>
      <c r="BG2078" s="16"/>
      <c r="BH2078" s="16"/>
      <c r="BI2078" s="16"/>
      <c r="BJ2078" s="16"/>
      <c r="BK2078" s="16"/>
      <c r="BL2078" s="16"/>
      <c r="BM2078" s="16"/>
      <c r="BN2078" s="16"/>
      <c r="BO2078" s="16"/>
      <c r="BP2078" s="16"/>
      <c r="BQ2078" s="16"/>
      <c r="BR2078" s="16"/>
      <c r="BS2078" s="16">
        <v>1</v>
      </c>
      <c r="BT2078" s="16">
        <v>1</v>
      </c>
      <c r="BU2078" s="16"/>
      <c r="BV2078" s="16"/>
      <c r="BW2078" s="16"/>
      <c r="BX2078" s="16"/>
      <c r="BY2078" s="16"/>
      <c r="BZ2078" s="16"/>
      <c r="CA2078" s="16"/>
      <c r="CB2078" s="16"/>
      <c r="CC2078" s="16"/>
      <c r="CD2078" s="16"/>
      <c r="CE2078" s="16"/>
      <c r="CF2078" s="16"/>
      <c r="CG2078" s="19"/>
      <c r="CH2078" s="19"/>
      <c r="CI2078" s="19"/>
      <c r="CJ2078" s="19"/>
      <c r="CK2078" s="19"/>
      <c r="CL2078" s="19"/>
      <c r="CM2078" s="19">
        <v>1</v>
      </c>
      <c r="CN2078" s="19"/>
      <c r="CO2078" s="19"/>
      <c r="CP2078" s="19"/>
      <c r="CQ2078" s="19"/>
      <c r="CR2078" s="19"/>
    </row>
    <row r="2079" spans="1:96" ht="107" customHeight="1">
      <c r="A2079" s="11" cm="1">
        <f t="array" ref="A2079">SUMPRODUCT(--ISNUMBER(SEARCH({"stranding","stranded"},E2079)))</f>
        <v>0</v>
      </c>
      <c r="B2079" s="12">
        <v>2285</v>
      </c>
      <c r="C2079" s="21" t="s">
        <v>4235</v>
      </c>
      <c r="D2079" s="22">
        <v>2014</v>
      </c>
      <c r="E2079" s="15" t="s">
        <v>4236</v>
      </c>
      <c r="F2079" s="15" t="s">
        <v>8116</v>
      </c>
      <c r="G2079" s="15">
        <f t="shared" si="32"/>
        <v>7</v>
      </c>
      <c r="H2079" s="16"/>
      <c r="I2079" s="16"/>
      <c r="J2079" s="16"/>
      <c r="K2079" s="16"/>
      <c r="L2079" s="16"/>
      <c r="M2079" s="16"/>
      <c r="N2079" s="16"/>
      <c r="O2079" s="16"/>
      <c r="P2079" s="17"/>
      <c r="Q2079" s="17"/>
      <c r="R2079" s="17"/>
      <c r="S2079" s="17"/>
      <c r="T2079" s="18"/>
      <c r="U2079" s="18">
        <v>1</v>
      </c>
      <c r="V2079" s="18"/>
      <c r="W2079" s="18"/>
      <c r="X2079" s="19">
        <v>1</v>
      </c>
      <c r="Y2079" s="19">
        <v>1</v>
      </c>
      <c r="Z2079" s="19"/>
      <c r="AA2079" s="19">
        <v>1</v>
      </c>
      <c r="AB2079" s="19"/>
      <c r="AC2079" s="19"/>
      <c r="AD2079" s="19"/>
      <c r="AE2079" s="19"/>
      <c r="AF2079" s="19"/>
      <c r="AG2079" s="19"/>
      <c r="AH2079" s="19"/>
      <c r="AI2079" s="19"/>
      <c r="AJ2079" s="17"/>
      <c r="AK2079" s="17"/>
      <c r="AL2079" s="17"/>
      <c r="AM2079" s="17"/>
      <c r="AN2079" s="17"/>
      <c r="AO2079" s="17"/>
      <c r="AP2079" s="17"/>
      <c r="AQ2079" s="17"/>
      <c r="AR2079" s="20"/>
      <c r="AS2079" s="20"/>
      <c r="AT2079" s="20"/>
      <c r="AU2079" s="20"/>
      <c r="AV2079" s="20"/>
      <c r="AW2079" s="20"/>
      <c r="AX2079" s="20"/>
      <c r="AY2079" s="20"/>
      <c r="AZ2079" s="20"/>
      <c r="BA2079" s="20"/>
      <c r="BB2079" s="20"/>
      <c r="BC2079" s="20"/>
      <c r="BD2079" s="16"/>
      <c r="BE2079" s="16"/>
      <c r="BF2079" s="16"/>
      <c r="BG2079" s="16"/>
      <c r="BH2079" s="16"/>
      <c r="BI2079" s="16">
        <v>1</v>
      </c>
      <c r="BJ2079" s="16"/>
      <c r="BK2079" s="16"/>
      <c r="BL2079" s="16"/>
      <c r="BM2079" s="16"/>
      <c r="BN2079" s="16"/>
      <c r="BO2079" s="16"/>
      <c r="BP2079" s="16"/>
      <c r="BQ2079" s="16"/>
      <c r="BR2079" s="16"/>
      <c r="BS2079" s="16"/>
      <c r="BT2079" s="16"/>
      <c r="BU2079" s="16"/>
      <c r="BV2079" s="16">
        <v>1</v>
      </c>
      <c r="BW2079" s="16"/>
      <c r="BX2079" s="16"/>
      <c r="BY2079" s="16"/>
      <c r="BZ2079" s="16"/>
      <c r="CA2079" s="16"/>
      <c r="CB2079" s="16"/>
      <c r="CC2079" s="16"/>
      <c r="CD2079" s="16">
        <v>1</v>
      </c>
      <c r="CE2079" s="16"/>
      <c r="CF2079" s="16"/>
      <c r="CG2079" s="19"/>
      <c r="CH2079" s="19"/>
      <c r="CI2079" s="19"/>
      <c r="CJ2079" s="19"/>
      <c r="CK2079" s="19"/>
      <c r="CL2079" s="19"/>
      <c r="CM2079" s="19"/>
      <c r="CN2079" s="19"/>
      <c r="CO2079" s="19"/>
      <c r="CP2079" s="19"/>
      <c r="CQ2079" s="19"/>
      <c r="CR2079" s="19"/>
    </row>
    <row r="2080" spans="1:96" ht="107" customHeight="1">
      <c r="A2080" s="11" cm="1">
        <f t="array" ref="A2080">SUMPRODUCT(--ISNUMBER(SEARCH({"stranding","stranded"},E2080)))</f>
        <v>0</v>
      </c>
      <c r="B2080" s="12">
        <v>2286</v>
      </c>
      <c r="C2080" s="13" t="s">
        <v>4237</v>
      </c>
      <c r="D2080" s="14">
        <v>2014</v>
      </c>
      <c r="E2080" s="15" t="s">
        <v>4238</v>
      </c>
      <c r="F2080" s="15" t="s">
        <v>8117</v>
      </c>
      <c r="G2080" s="15">
        <f t="shared" si="32"/>
        <v>8</v>
      </c>
      <c r="H2080" s="16"/>
      <c r="I2080" s="16"/>
      <c r="J2080" s="16"/>
      <c r="K2080" s="16"/>
      <c r="L2080" s="16"/>
      <c r="M2080" s="16">
        <v>1</v>
      </c>
      <c r="N2080" s="16"/>
      <c r="O2080" s="16"/>
      <c r="P2080" s="17"/>
      <c r="Q2080" s="17"/>
      <c r="R2080" s="17">
        <v>1</v>
      </c>
      <c r="S2080" s="17"/>
      <c r="T2080" s="18"/>
      <c r="U2080" s="18">
        <v>1</v>
      </c>
      <c r="V2080" s="18"/>
      <c r="W2080" s="18"/>
      <c r="X2080" s="19">
        <v>1</v>
      </c>
      <c r="Y2080" s="19">
        <v>1</v>
      </c>
      <c r="Z2080" s="19"/>
      <c r="AA2080" s="19"/>
      <c r="AB2080" s="19"/>
      <c r="AC2080" s="19"/>
      <c r="AD2080" s="19"/>
      <c r="AE2080" s="19"/>
      <c r="AF2080" s="19">
        <v>1</v>
      </c>
      <c r="AG2080" s="19"/>
      <c r="AH2080" s="19"/>
      <c r="AI2080" s="19"/>
      <c r="AJ2080" s="17">
        <v>1</v>
      </c>
      <c r="AK2080" s="17"/>
      <c r="AL2080" s="17"/>
      <c r="AM2080" s="17"/>
      <c r="AN2080" s="17"/>
      <c r="AO2080" s="17"/>
      <c r="AP2080" s="17"/>
      <c r="AQ2080" s="17"/>
      <c r="AR2080" s="20"/>
      <c r="AS2080" s="20"/>
      <c r="AT2080" s="20"/>
      <c r="AU2080" s="20"/>
      <c r="AV2080" s="20"/>
      <c r="AW2080" s="20"/>
      <c r="AX2080" s="20"/>
      <c r="AY2080" s="20"/>
      <c r="AZ2080" s="20"/>
      <c r="BA2080" s="20"/>
      <c r="BB2080" s="20"/>
      <c r="BC2080" s="20"/>
      <c r="BD2080" s="16"/>
      <c r="BE2080" s="16"/>
      <c r="BF2080" s="16"/>
      <c r="BG2080" s="16"/>
      <c r="BH2080" s="16"/>
      <c r="BI2080" s="16"/>
      <c r="BJ2080" s="16"/>
      <c r="BK2080" s="16"/>
      <c r="BL2080" s="16"/>
      <c r="BM2080" s="16"/>
      <c r="BN2080" s="16"/>
      <c r="BO2080" s="16"/>
      <c r="BP2080" s="16"/>
      <c r="BQ2080" s="16"/>
      <c r="BR2080" s="16"/>
      <c r="BS2080" s="16"/>
      <c r="BT2080" s="16"/>
      <c r="BU2080" s="16"/>
      <c r="BV2080" s="16"/>
      <c r="BW2080" s="16"/>
      <c r="BX2080" s="16"/>
      <c r="BY2080" s="16"/>
      <c r="BZ2080" s="16"/>
      <c r="CA2080" s="16"/>
      <c r="CB2080" s="16">
        <v>1</v>
      </c>
      <c r="CC2080" s="16"/>
      <c r="CD2080" s="16">
        <v>1</v>
      </c>
      <c r="CE2080" s="16"/>
      <c r="CF2080" s="16"/>
      <c r="CG2080" s="19"/>
      <c r="CH2080" s="19"/>
      <c r="CI2080" s="19"/>
      <c r="CJ2080" s="19"/>
      <c r="CK2080" s="19"/>
      <c r="CL2080" s="19"/>
      <c r="CM2080" s="19"/>
      <c r="CN2080" s="19">
        <v>1</v>
      </c>
      <c r="CO2080" s="19"/>
      <c r="CP2080" s="19"/>
      <c r="CQ2080" s="19"/>
      <c r="CR2080" s="19"/>
    </row>
    <row r="2081" spans="1:96" ht="107" customHeight="1">
      <c r="A2081" s="11" cm="1">
        <f t="array" ref="A2081">SUMPRODUCT(--ISNUMBER(SEARCH({"stranding","stranded"},E2081)))</f>
        <v>0</v>
      </c>
      <c r="B2081" s="12">
        <v>2287</v>
      </c>
      <c r="C2081" s="21" t="s">
        <v>4239</v>
      </c>
      <c r="D2081" s="22">
        <v>2014</v>
      </c>
      <c r="E2081" s="15" t="s">
        <v>4240</v>
      </c>
      <c r="F2081" s="15" t="s">
        <v>8118</v>
      </c>
      <c r="G2081" s="15">
        <f t="shared" si="32"/>
        <v>8</v>
      </c>
      <c r="H2081" s="16"/>
      <c r="I2081" s="16"/>
      <c r="J2081" s="16"/>
      <c r="K2081" s="16"/>
      <c r="L2081" s="16"/>
      <c r="M2081" s="16"/>
      <c r="N2081" s="16"/>
      <c r="O2081" s="16"/>
      <c r="P2081" s="17"/>
      <c r="Q2081" s="17"/>
      <c r="R2081" s="17">
        <v>1</v>
      </c>
      <c r="S2081" s="17"/>
      <c r="T2081" s="18"/>
      <c r="U2081" s="18">
        <v>1</v>
      </c>
      <c r="V2081" s="18"/>
      <c r="W2081" s="18"/>
      <c r="X2081" s="19">
        <v>1</v>
      </c>
      <c r="Y2081" s="19">
        <v>1</v>
      </c>
      <c r="Z2081" s="19"/>
      <c r="AA2081" s="19">
        <v>1</v>
      </c>
      <c r="AB2081" s="19"/>
      <c r="AC2081" s="19"/>
      <c r="AD2081" s="19"/>
      <c r="AE2081" s="19"/>
      <c r="AF2081" s="19">
        <v>1</v>
      </c>
      <c r="AG2081" s="19">
        <v>1</v>
      </c>
      <c r="AH2081" s="19"/>
      <c r="AI2081" s="19"/>
      <c r="AJ2081" s="17"/>
      <c r="AK2081" s="17"/>
      <c r="AL2081" s="17"/>
      <c r="AM2081" s="17"/>
      <c r="AN2081" s="17"/>
      <c r="AO2081" s="17"/>
      <c r="AP2081" s="17"/>
      <c r="AQ2081" s="17"/>
      <c r="AR2081" s="20"/>
      <c r="AS2081" s="20"/>
      <c r="AT2081" s="20"/>
      <c r="AU2081" s="20"/>
      <c r="AV2081" s="20"/>
      <c r="AW2081" s="20"/>
      <c r="AX2081" s="20"/>
      <c r="AY2081" s="20"/>
      <c r="AZ2081" s="20"/>
      <c r="BA2081" s="20"/>
      <c r="BB2081" s="20"/>
      <c r="BC2081" s="20"/>
      <c r="BD2081" s="16"/>
      <c r="BE2081" s="16"/>
      <c r="BF2081" s="16"/>
      <c r="BG2081" s="16"/>
      <c r="BH2081" s="16"/>
      <c r="BI2081" s="16"/>
      <c r="BJ2081" s="16"/>
      <c r="BK2081" s="16"/>
      <c r="BL2081" s="16"/>
      <c r="BM2081" s="16"/>
      <c r="BN2081" s="16"/>
      <c r="BO2081" s="16"/>
      <c r="BP2081" s="16"/>
      <c r="BQ2081" s="16"/>
      <c r="BR2081" s="16"/>
      <c r="BS2081" s="16"/>
      <c r="BT2081" s="16"/>
      <c r="BU2081" s="16"/>
      <c r="BV2081" s="16"/>
      <c r="BW2081" s="16"/>
      <c r="BX2081" s="16"/>
      <c r="BY2081" s="16"/>
      <c r="BZ2081" s="16"/>
      <c r="CA2081" s="16"/>
      <c r="CB2081" s="16"/>
      <c r="CC2081" s="16"/>
      <c r="CD2081" s="16">
        <v>1</v>
      </c>
      <c r="CE2081" s="16"/>
      <c r="CF2081" s="16"/>
      <c r="CG2081" s="19"/>
      <c r="CH2081" s="19"/>
      <c r="CI2081" s="19"/>
      <c r="CJ2081" s="19"/>
      <c r="CK2081" s="19">
        <v>1</v>
      </c>
      <c r="CL2081" s="19"/>
      <c r="CM2081" s="19"/>
      <c r="CN2081" s="19"/>
      <c r="CO2081" s="19"/>
      <c r="CP2081" s="19"/>
      <c r="CQ2081" s="19"/>
      <c r="CR2081" s="19"/>
    </row>
    <row r="2082" spans="1:96" ht="107" customHeight="1">
      <c r="A2082" s="11" cm="1">
        <f t="array" ref="A2082">SUMPRODUCT(--ISNUMBER(SEARCH({"stranding","stranded"},E2082)))</f>
        <v>1</v>
      </c>
      <c r="B2082" s="12">
        <v>2288</v>
      </c>
      <c r="C2082" s="13" t="s">
        <v>4241</v>
      </c>
      <c r="D2082" s="14">
        <v>2014</v>
      </c>
      <c r="E2082" s="15" t="s">
        <v>4242</v>
      </c>
      <c r="F2082" s="15" t="s">
        <v>7425</v>
      </c>
      <c r="G2082" s="15">
        <f t="shared" si="32"/>
        <v>9</v>
      </c>
      <c r="H2082" s="16"/>
      <c r="I2082" s="16"/>
      <c r="J2082" s="16"/>
      <c r="K2082" s="16"/>
      <c r="L2082" s="16"/>
      <c r="M2082" s="16"/>
      <c r="N2082" s="16"/>
      <c r="O2082" s="16"/>
      <c r="P2082" s="17">
        <v>1</v>
      </c>
      <c r="Q2082" s="17"/>
      <c r="R2082" s="17"/>
      <c r="S2082" s="17"/>
      <c r="T2082" s="18"/>
      <c r="U2082" s="18"/>
      <c r="V2082" s="18">
        <v>1</v>
      </c>
      <c r="W2082" s="18"/>
      <c r="X2082" s="19">
        <v>1</v>
      </c>
      <c r="Y2082" s="19"/>
      <c r="Z2082" s="19"/>
      <c r="AA2082" s="19"/>
      <c r="AB2082" s="19"/>
      <c r="AC2082" s="19"/>
      <c r="AD2082" s="19"/>
      <c r="AE2082" s="19"/>
      <c r="AF2082" s="19"/>
      <c r="AG2082" s="19"/>
      <c r="AH2082" s="19"/>
      <c r="AI2082" s="19"/>
      <c r="AJ2082" s="17">
        <v>1</v>
      </c>
      <c r="AK2082" s="17"/>
      <c r="AL2082" s="17"/>
      <c r="AM2082" s="17"/>
      <c r="AN2082" s="17"/>
      <c r="AO2082" s="17"/>
      <c r="AP2082" s="17"/>
      <c r="AQ2082" s="17"/>
      <c r="AR2082" s="20"/>
      <c r="AS2082" s="20"/>
      <c r="AT2082" s="20"/>
      <c r="AU2082" s="20"/>
      <c r="AV2082" s="20"/>
      <c r="AW2082" s="20"/>
      <c r="AX2082" s="20">
        <v>1</v>
      </c>
      <c r="AY2082" s="20"/>
      <c r="AZ2082" s="20">
        <v>1</v>
      </c>
      <c r="BA2082" s="20"/>
      <c r="BB2082" s="20"/>
      <c r="BC2082" s="20"/>
      <c r="BD2082" s="16"/>
      <c r="BE2082" s="16"/>
      <c r="BF2082" s="16"/>
      <c r="BG2082" s="16"/>
      <c r="BH2082" s="16"/>
      <c r="BI2082" s="16"/>
      <c r="BJ2082" s="16">
        <v>1</v>
      </c>
      <c r="BK2082" s="16"/>
      <c r="BL2082" s="16"/>
      <c r="BM2082" s="16"/>
      <c r="BN2082" s="16"/>
      <c r="BO2082" s="16"/>
      <c r="BP2082" s="16"/>
      <c r="BQ2082" s="16"/>
      <c r="BR2082" s="16"/>
      <c r="BS2082" s="16"/>
      <c r="BT2082" s="16"/>
      <c r="BU2082" s="16"/>
      <c r="BV2082" s="16"/>
      <c r="BW2082" s="16"/>
      <c r="BX2082" s="16"/>
      <c r="BY2082" s="16">
        <v>1</v>
      </c>
      <c r="BZ2082" s="16"/>
      <c r="CA2082" s="16"/>
      <c r="CB2082" s="16">
        <v>1</v>
      </c>
      <c r="CC2082" s="16"/>
      <c r="CD2082" s="16"/>
      <c r="CE2082" s="16"/>
      <c r="CF2082" s="16"/>
      <c r="CG2082" s="19"/>
      <c r="CH2082" s="19"/>
      <c r="CI2082" s="19"/>
      <c r="CJ2082" s="19"/>
      <c r="CK2082" s="19"/>
      <c r="CL2082" s="19"/>
      <c r="CM2082" s="19">
        <v>1</v>
      </c>
      <c r="CN2082" s="19"/>
      <c r="CO2082" s="19"/>
      <c r="CP2082" s="19"/>
      <c r="CQ2082" s="19"/>
      <c r="CR2082" s="19"/>
    </row>
    <row r="2083" spans="1:96" ht="107" customHeight="1">
      <c r="A2083" s="11" cm="1">
        <f t="array" ref="A2083">SUMPRODUCT(--ISNUMBER(SEARCH({"stranding","stranded"},E2083)))</f>
        <v>0</v>
      </c>
      <c r="B2083" s="12">
        <v>2289</v>
      </c>
      <c r="C2083" s="21" t="s">
        <v>4243</v>
      </c>
      <c r="D2083" s="22">
        <v>2015</v>
      </c>
      <c r="E2083" s="15" t="s">
        <v>4244</v>
      </c>
      <c r="F2083" s="15" t="s">
        <v>7426</v>
      </c>
      <c r="G2083" s="15">
        <f t="shared" si="32"/>
        <v>7</v>
      </c>
      <c r="H2083" s="16"/>
      <c r="I2083" s="16"/>
      <c r="J2083" s="16"/>
      <c r="K2083" s="16">
        <v>1</v>
      </c>
      <c r="L2083" s="16"/>
      <c r="M2083" s="16">
        <v>1</v>
      </c>
      <c r="N2083" s="16"/>
      <c r="O2083" s="16"/>
      <c r="P2083" s="17">
        <v>1</v>
      </c>
      <c r="Q2083" s="17"/>
      <c r="R2083" s="17"/>
      <c r="S2083" s="17"/>
      <c r="T2083" s="18"/>
      <c r="U2083" s="18">
        <v>1</v>
      </c>
      <c r="V2083" s="18"/>
      <c r="W2083" s="18"/>
      <c r="X2083" s="19"/>
      <c r="Y2083" s="19"/>
      <c r="Z2083" s="19"/>
      <c r="AA2083" s="19"/>
      <c r="AB2083" s="19"/>
      <c r="AC2083" s="19"/>
      <c r="AD2083" s="19"/>
      <c r="AE2083" s="19">
        <v>1</v>
      </c>
      <c r="AF2083" s="19">
        <v>1</v>
      </c>
      <c r="AG2083" s="19"/>
      <c r="AH2083" s="19"/>
      <c r="AI2083" s="19"/>
      <c r="AJ2083" s="17">
        <v>1</v>
      </c>
      <c r="AK2083" s="17"/>
      <c r="AL2083" s="17"/>
      <c r="AM2083" s="17"/>
      <c r="AN2083" s="17"/>
      <c r="AO2083" s="17"/>
      <c r="AP2083" s="17"/>
      <c r="AQ2083" s="17"/>
      <c r="AR2083" s="20"/>
      <c r="AS2083" s="20">
        <v>1</v>
      </c>
      <c r="AT2083" s="20"/>
      <c r="AU2083" s="20"/>
      <c r="AV2083" s="20"/>
      <c r="AW2083" s="20"/>
      <c r="AX2083" s="20"/>
      <c r="AY2083" s="20"/>
      <c r="AZ2083" s="20"/>
      <c r="BA2083" s="20">
        <v>1</v>
      </c>
      <c r="BB2083" s="20"/>
      <c r="BC2083" s="20"/>
      <c r="BD2083" s="16"/>
      <c r="BE2083" s="16"/>
      <c r="BF2083" s="16"/>
      <c r="BG2083" s="16"/>
      <c r="BH2083" s="16"/>
      <c r="BI2083" s="16"/>
      <c r="BJ2083" s="16"/>
      <c r="BK2083" s="16"/>
      <c r="BL2083" s="16"/>
      <c r="BM2083" s="16"/>
      <c r="BN2083" s="16"/>
      <c r="BO2083" s="16"/>
      <c r="BP2083" s="16"/>
      <c r="BQ2083" s="16"/>
      <c r="BR2083" s="16"/>
      <c r="BS2083" s="16"/>
      <c r="BT2083" s="16"/>
      <c r="BU2083" s="16"/>
      <c r="BV2083" s="16"/>
      <c r="BW2083" s="16"/>
      <c r="BX2083" s="16"/>
      <c r="BY2083" s="16"/>
      <c r="BZ2083" s="16"/>
      <c r="CA2083" s="16"/>
      <c r="CB2083" s="16"/>
      <c r="CC2083" s="16"/>
      <c r="CD2083" s="16"/>
      <c r="CE2083" s="16"/>
      <c r="CF2083" s="16"/>
      <c r="CG2083" s="19"/>
      <c r="CH2083" s="19"/>
      <c r="CI2083" s="19"/>
      <c r="CJ2083" s="19">
        <v>1</v>
      </c>
      <c r="CK2083" s="19"/>
      <c r="CL2083" s="19"/>
      <c r="CM2083" s="19"/>
      <c r="CN2083" s="19"/>
      <c r="CO2083" s="19"/>
      <c r="CP2083" s="19"/>
      <c r="CQ2083" s="19"/>
      <c r="CR2083" s="19"/>
    </row>
    <row r="2084" spans="1:96" ht="107" customHeight="1">
      <c r="A2084" s="11" cm="1">
        <f t="array" ref="A2084">SUMPRODUCT(--ISNUMBER(SEARCH({"stranding","stranded"},E2084)))</f>
        <v>0</v>
      </c>
      <c r="B2084" s="12">
        <v>2290</v>
      </c>
      <c r="C2084" s="21" t="s">
        <v>4245</v>
      </c>
      <c r="D2084" s="22">
        <v>2015</v>
      </c>
      <c r="E2084" s="15" t="s">
        <v>4246</v>
      </c>
      <c r="F2084" s="15" t="s">
        <v>7427</v>
      </c>
      <c r="G2084" s="15">
        <f t="shared" si="32"/>
        <v>7</v>
      </c>
      <c r="H2084" s="16"/>
      <c r="I2084" s="16"/>
      <c r="J2084" s="16"/>
      <c r="K2084" s="16"/>
      <c r="L2084" s="16"/>
      <c r="M2084" s="16"/>
      <c r="N2084" s="16"/>
      <c r="O2084" s="16"/>
      <c r="P2084" s="17"/>
      <c r="Q2084" s="17"/>
      <c r="R2084" s="17"/>
      <c r="S2084" s="17"/>
      <c r="T2084" s="18"/>
      <c r="U2084" s="18">
        <v>1</v>
      </c>
      <c r="V2084" s="18"/>
      <c r="W2084" s="18"/>
      <c r="X2084" s="19"/>
      <c r="Y2084" s="19">
        <v>1</v>
      </c>
      <c r="Z2084" s="19"/>
      <c r="AA2084" s="19"/>
      <c r="AB2084" s="19"/>
      <c r="AC2084" s="19"/>
      <c r="AD2084" s="19"/>
      <c r="AE2084" s="19"/>
      <c r="AF2084" s="19"/>
      <c r="AG2084" s="19"/>
      <c r="AH2084" s="19"/>
      <c r="AI2084" s="19"/>
      <c r="AJ2084" s="17">
        <v>1</v>
      </c>
      <c r="AK2084" s="17"/>
      <c r="AL2084" s="17"/>
      <c r="AM2084" s="17"/>
      <c r="AN2084" s="17"/>
      <c r="AO2084" s="17"/>
      <c r="AP2084" s="17"/>
      <c r="AQ2084" s="17"/>
      <c r="AR2084" s="20"/>
      <c r="AS2084" s="20"/>
      <c r="AT2084" s="20"/>
      <c r="AU2084" s="20"/>
      <c r="AV2084" s="20"/>
      <c r="AW2084" s="20"/>
      <c r="AX2084" s="20">
        <v>1</v>
      </c>
      <c r="AY2084" s="20">
        <v>1</v>
      </c>
      <c r="AZ2084" s="20"/>
      <c r="BA2084" s="20"/>
      <c r="BB2084" s="20"/>
      <c r="BC2084" s="20"/>
      <c r="BD2084" s="16"/>
      <c r="BE2084" s="16"/>
      <c r="BF2084" s="16"/>
      <c r="BG2084" s="16"/>
      <c r="BH2084" s="16"/>
      <c r="BI2084" s="16"/>
      <c r="BJ2084" s="16"/>
      <c r="BK2084" s="16"/>
      <c r="BL2084" s="16"/>
      <c r="BM2084" s="16"/>
      <c r="BN2084" s="16"/>
      <c r="BO2084" s="16"/>
      <c r="BP2084" s="16"/>
      <c r="BQ2084" s="16">
        <v>1</v>
      </c>
      <c r="BR2084" s="16"/>
      <c r="BS2084" s="16"/>
      <c r="BT2084" s="16"/>
      <c r="BU2084" s="16"/>
      <c r="BV2084" s="16"/>
      <c r="BW2084" s="16"/>
      <c r="BX2084" s="16"/>
      <c r="BY2084" s="16">
        <v>1</v>
      </c>
      <c r="BZ2084" s="16"/>
      <c r="CA2084" s="16"/>
      <c r="CB2084" s="16"/>
      <c r="CC2084" s="16"/>
      <c r="CD2084" s="16"/>
      <c r="CE2084" s="16"/>
      <c r="CF2084" s="16"/>
      <c r="CG2084" s="19"/>
      <c r="CH2084" s="19"/>
      <c r="CI2084" s="19"/>
      <c r="CJ2084" s="19"/>
      <c r="CK2084" s="19"/>
      <c r="CL2084" s="19">
        <v>1</v>
      </c>
      <c r="CM2084" s="19"/>
      <c r="CN2084" s="19"/>
      <c r="CO2084" s="19"/>
      <c r="CP2084" s="19"/>
      <c r="CQ2084" s="19"/>
      <c r="CR2084" s="19"/>
    </row>
    <row r="2085" spans="1:96" ht="107" customHeight="1">
      <c r="A2085" s="11" cm="1">
        <f t="array" ref="A2085">SUMPRODUCT(--ISNUMBER(SEARCH({"stranding","stranded"},E2085)))</f>
        <v>0</v>
      </c>
      <c r="B2085" s="12">
        <v>2291</v>
      </c>
      <c r="C2085" s="13" t="s">
        <v>4247</v>
      </c>
      <c r="D2085" s="14">
        <v>2015</v>
      </c>
      <c r="E2085" s="15" t="s">
        <v>4248</v>
      </c>
      <c r="F2085" s="15" t="s">
        <v>7428</v>
      </c>
      <c r="G2085" s="15">
        <f t="shared" si="32"/>
        <v>4</v>
      </c>
      <c r="H2085" s="16"/>
      <c r="I2085" s="16"/>
      <c r="J2085" s="16">
        <v>1</v>
      </c>
      <c r="K2085" s="16"/>
      <c r="L2085" s="16"/>
      <c r="M2085" s="16"/>
      <c r="N2085" s="16"/>
      <c r="O2085" s="16"/>
      <c r="P2085" s="17"/>
      <c r="Q2085" s="17"/>
      <c r="R2085" s="17"/>
      <c r="S2085" s="17"/>
      <c r="T2085" s="18"/>
      <c r="U2085" s="18">
        <v>1</v>
      </c>
      <c r="V2085" s="18"/>
      <c r="W2085" s="18"/>
      <c r="X2085" s="19"/>
      <c r="Y2085" s="19">
        <v>1</v>
      </c>
      <c r="Z2085" s="19"/>
      <c r="AA2085" s="19"/>
      <c r="AB2085" s="19">
        <v>1</v>
      </c>
      <c r="AC2085" s="19"/>
      <c r="AD2085" s="19"/>
      <c r="AE2085" s="19"/>
      <c r="AF2085" s="19"/>
      <c r="AG2085" s="19"/>
      <c r="AH2085" s="19"/>
      <c r="AI2085" s="19"/>
      <c r="AJ2085" s="17"/>
      <c r="AK2085" s="17"/>
      <c r="AL2085" s="17"/>
      <c r="AM2085" s="17"/>
      <c r="AN2085" s="17"/>
      <c r="AO2085" s="17"/>
      <c r="AP2085" s="17"/>
      <c r="AQ2085" s="17"/>
      <c r="AR2085" s="20"/>
      <c r="AS2085" s="20"/>
      <c r="AT2085" s="20"/>
      <c r="AU2085" s="20"/>
      <c r="AV2085" s="20"/>
      <c r="AW2085" s="20"/>
      <c r="AX2085" s="20"/>
      <c r="AY2085" s="20"/>
      <c r="AZ2085" s="20"/>
      <c r="BA2085" s="20"/>
      <c r="BB2085" s="20"/>
      <c r="BC2085" s="20"/>
      <c r="BD2085" s="16"/>
      <c r="BE2085" s="16"/>
      <c r="BF2085" s="16"/>
      <c r="BG2085" s="16"/>
      <c r="BH2085" s="16"/>
      <c r="BI2085" s="16"/>
      <c r="BJ2085" s="16">
        <v>1</v>
      </c>
      <c r="BK2085" s="16"/>
      <c r="BL2085" s="16"/>
      <c r="BM2085" s="16"/>
      <c r="BN2085" s="16"/>
      <c r="BO2085" s="16"/>
      <c r="BP2085" s="16"/>
      <c r="BQ2085" s="16"/>
      <c r="BR2085" s="16"/>
      <c r="BS2085" s="16"/>
      <c r="BT2085" s="16"/>
      <c r="BU2085" s="16"/>
      <c r="BV2085" s="16"/>
      <c r="BW2085" s="16"/>
      <c r="BX2085" s="16"/>
      <c r="BY2085" s="16"/>
      <c r="BZ2085" s="16"/>
      <c r="CA2085" s="16"/>
      <c r="CB2085" s="16"/>
      <c r="CC2085" s="16"/>
      <c r="CD2085" s="16"/>
      <c r="CE2085" s="16"/>
      <c r="CF2085" s="16"/>
      <c r="CG2085" s="19"/>
      <c r="CH2085" s="19"/>
      <c r="CI2085" s="19"/>
      <c r="CJ2085" s="19"/>
      <c r="CK2085" s="19"/>
      <c r="CL2085" s="19"/>
      <c r="CM2085" s="19"/>
      <c r="CN2085" s="19"/>
      <c r="CO2085" s="19"/>
      <c r="CP2085" s="19"/>
      <c r="CQ2085" s="19">
        <v>1</v>
      </c>
      <c r="CR2085" s="19"/>
    </row>
    <row r="2086" spans="1:96" ht="107" customHeight="1">
      <c r="A2086" s="11" cm="1">
        <f t="array" ref="A2086">SUMPRODUCT(--ISNUMBER(SEARCH({"stranding","stranded"},E2086)))</f>
        <v>0</v>
      </c>
      <c r="B2086" s="12">
        <v>2292</v>
      </c>
      <c r="C2086" s="21" t="s">
        <v>4249</v>
      </c>
      <c r="D2086" s="22">
        <v>2015</v>
      </c>
      <c r="E2086" s="15" t="s">
        <v>4250</v>
      </c>
      <c r="F2086" s="15" t="s">
        <v>7429</v>
      </c>
      <c r="G2086" s="15">
        <f t="shared" si="32"/>
        <v>4</v>
      </c>
      <c r="H2086" s="16"/>
      <c r="I2086" s="16"/>
      <c r="J2086" s="16"/>
      <c r="K2086" s="16">
        <v>1</v>
      </c>
      <c r="L2086" s="16"/>
      <c r="M2086" s="16"/>
      <c r="N2086" s="16"/>
      <c r="O2086" s="16"/>
      <c r="P2086" s="17"/>
      <c r="Q2086" s="17"/>
      <c r="R2086" s="17"/>
      <c r="S2086" s="17"/>
      <c r="T2086" s="18">
        <v>1</v>
      </c>
      <c r="U2086" s="18"/>
      <c r="V2086" s="18"/>
      <c r="W2086" s="18"/>
      <c r="X2086" s="19"/>
      <c r="Y2086" s="19"/>
      <c r="Z2086" s="19"/>
      <c r="AA2086" s="19"/>
      <c r="AB2086" s="19"/>
      <c r="AC2086" s="19"/>
      <c r="AD2086" s="19"/>
      <c r="AE2086" s="19">
        <v>1</v>
      </c>
      <c r="AF2086" s="19">
        <v>1</v>
      </c>
      <c r="AG2086" s="19"/>
      <c r="AH2086" s="19"/>
      <c r="AI2086" s="19"/>
      <c r="AJ2086" s="17"/>
      <c r="AK2086" s="17"/>
      <c r="AL2086" s="17"/>
      <c r="AM2086" s="17"/>
      <c r="AN2086" s="17"/>
      <c r="AO2086" s="17"/>
      <c r="AP2086" s="17"/>
      <c r="AQ2086" s="17"/>
      <c r="AR2086" s="20"/>
      <c r="AS2086" s="20"/>
      <c r="AT2086" s="20"/>
      <c r="AU2086" s="20"/>
      <c r="AV2086" s="20"/>
      <c r="AW2086" s="20"/>
      <c r="AX2086" s="20"/>
      <c r="AY2086" s="20"/>
      <c r="AZ2086" s="20"/>
      <c r="BA2086" s="20"/>
      <c r="BB2086" s="20"/>
      <c r="BC2086" s="20"/>
      <c r="BD2086" s="16"/>
      <c r="BE2086" s="16"/>
      <c r="BF2086" s="16"/>
      <c r="BG2086" s="16"/>
      <c r="BH2086" s="16"/>
      <c r="BI2086" s="16"/>
      <c r="BJ2086" s="16"/>
      <c r="BK2086" s="16"/>
      <c r="BL2086" s="16"/>
      <c r="BM2086" s="16"/>
      <c r="BN2086" s="16"/>
      <c r="BO2086" s="16"/>
      <c r="BP2086" s="16"/>
      <c r="BQ2086" s="16"/>
      <c r="BR2086" s="16"/>
      <c r="BS2086" s="16"/>
      <c r="BT2086" s="16"/>
      <c r="BU2086" s="16"/>
      <c r="BV2086" s="16"/>
      <c r="BW2086" s="16"/>
      <c r="BX2086" s="16"/>
      <c r="BY2086" s="16"/>
      <c r="BZ2086" s="16"/>
      <c r="CA2086" s="16"/>
      <c r="CB2086" s="16">
        <v>1</v>
      </c>
      <c r="CC2086" s="16"/>
      <c r="CD2086" s="16"/>
      <c r="CE2086" s="16"/>
      <c r="CF2086" s="16"/>
      <c r="CG2086" s="19"/>
      <c r="CH2086" s="19"/>
      <c r="CI2086" s="19"/>
      <c r="CJ2086" s="19"/>
      <c r="CK2086" s="19"/>
      <c r="CL2086" s="19"/>
      <c r="CM2086" s="19">
        <v>1</v>
      </c>
      <c r="CN2086" s="19"/>
      <c r="CO2086" s="19"/>
      <c r="CP2086" s="19"/>
      <c r="CQ2086" s="19"/>
      <c r="CR2086" s="19"/>
    </row>
    <row r="2087" spans="1:96" ht="107" customHeight="1">
      <c r="A2087" s="11" cm="1">
        <f t="array" ref="A2087">SUMPRODUCT(--ISNUMBER(SEARCH({"stranding","stranded"},E2087)))</f>
        <v>0</v>
      </c>
      <c r="B2087" s="12">
        <v>2293</v>
      </c>
      <c r="C2087" s="13" t="s">
        <v>4251</v>
      </c>
      <c r="D2087" s="14">
        <v>2015</v>
      </c>
      <c r="E2087" s="15" t="s">
        <v>4252</v>
      </c>
      <c r="F2087" s="15" t="s">
        <v>6058</v>
      </c>
      <c r="G2087" s="15">
        <f t="shared" si="32"/>
        <v>3</v>
      </c>
      <c r="H2087" s="16"/>
      <c r="I2087" s="16"/>
      <c r="J2087" s="16"/>
      <c r="K2087" s="16"/>
      <c r="L2087" s="16"/>
      <c r="M2087" s="16">
        <v>1</v>
      </c>
      <c r="N2087" s="16"/>
      <c r="O2087" s="16"/>
      <c r="P2087" s="17"/>
      <c r="Q2087" s="17"/>
      <c r="R2087" s="17"/>
      <c r="S2087" s="17"/>
      <c r="T2087" s="18">
        <v>1</v>
      </c>
      <c r="U2087" s="18"/>
      <c r="V2087" s="18"/>
      <c r="W2087" s="18"/>
      <c r="X2087" s="19"/>
      <c r="Y2087" s="19"/>
      <c r="Z2087" s="19"/>
      <c r="AA2087" s="19"/>
      <c r="AB2087" s="19"/>
      <c r="AC2087" s="19"/>
      <c r="AD2087" s="19"/>
      <c r="AE2087" s="19">
        <v>1</v>
      </c>
      <c r="AF2087" s="19">
        <v>1</v>
      </c>
      <c r="AG2087" s="19"/>
      <c r="AH2087" s="19"/>
      <c r="AI2087" s="19"/>
      <c r="AJ2087" s="17"/>
      <c r="AK2087" s="17"/>
      <c r="AL2087" s="17"/>
      <c r="AM2087" s="17"/>
      <c r="AN2087" s="17"/>
      <c r="AO2087" s="17"/>
      <c r="AP2087" s="17"/>
      <c r="AQ2087" s="17"/>
      <c r="AR2087" s="20"/>
      <c r="AS2087" s="20"/>
      <c r="AT2087" s="20"/>
      <c r="AU2087" s="20"/>
      <c r="AV2087" s="20"/>
      <c r="AW2087" s="20"/>
      <c r="AX2087" s="20"/>
      <c r="AY2087" s="20"/>
      <c r="AZ2087" s="20"/>
      <c r="BA2087" s="20"/>
      <c r="BB2087" s="20"/>
      <c r="BC2087" s="20"/>
      <c r="BD2087" s="16"/>
      <c r="BE2087" s="16"/>
      <c r="BF2087" s="16"/>
      <c r="BG2087" s="16"/>
      <c r="BH2087" s="16"/>
      <c r="BI2087" s="16"/>
      <c r="BJ2087" s="16"/>
      <c r="BK2087" s="16"/>
      <c r="BL2087" s="16"/>
      <c r="BM2087" s="16"/>
      <c r="BN2087" s="16"/>
      <c r="BO2087" s="16"/>
      <c r="BP2087" s="16"/>
      <c r="BQ2087" s="16"/>
      <c r="BR2087" s="16"/>
      <c r="BS2087" s="16"/>
      <c r="BT2087" s="16"/>
      <c r="BU2087" s="16"/>
      <c r="BV2087" s="16"/>
      <c r="BW2087" s="16"/>
      <c r="BX2087" s="16"/>
      <c r="BY2087" s="16"/>
      <c r="BZ2087" s="16"/>
      <c r="CA2087" s="16"/>
      <c r="CB2087" s="16"/>
      <c r="CC2087" s="16"/>
      <c r="CD2087" s="16"/>
      <c r="CE2087" s="16"/>
      <c r="CF2087" s="16"/>
      <c r="CG2087" s="19"/>
      <c r="CH2087" s="19"/>
      <c r="CI2087" s="19"/>
      <c r="CJ2087" s="19"/>
      <c r="CK2087" s="19"/>
      <c r="CL2087" s="19"/>
      <c r="CM2087" s="19"/>
      <c r="CN2087" s="19"/>
      <c r="CO2087" s="19"/>
      <c r="CP2087" s="19">
        <v>1</v>
      </c>
      <c r="CQ2087" s="19"/>
      <c r="CR2087" s="19"/>
    </row>
    <row r="2088" spans="1:96" ht="107" customHeight="1">
      <c r="A2088" s="11" cm="1">
        <f t="array" ref="A2088">SUMPRODUCT(--ISNUMBER(SEARCH({"stranding","stranded"},E2088)))</f>
        <v>0</v>
      </c>
      <c r="B2088" s="12">
        <v>2294</v>
      </c>
      <c r="C2088" s="21" t="s">
        <v>4253</v>
      </c>
      <c r="D2088" s="22">
        <v>2015</v>
      </c>
      <c r="E2088" s="15" t="s">
        <v>4254</v>
      </c>
      <c r="F2088" s="15" t="s">
        <v>7430</v>
      </c>
      <c r="G2088" s="15">
        <f t="shared" si="32"/>
        <v>7</v>
      </c>
      <c r="H2088" s="16"/>
      <c r="I2088" s="16"/>
      <c r="J2088" s="16">
        <v>1</v>
      </c>
      <c r="K2088" s="16">
        <v>1</v>
      </c>
      <c r="L2088" s="16"/>
      <c r="M2088" s="16"/>
      <c r="N2088" s="16"/>
      <c r="O2088" s="16"/>
      <c r="P2088" s="17"/>
      <c r="Q2088" s="17">
        <v>1</v>
      </c>
      <c r="R2088" s="17"/>
      <c r="S2088" s="17"/>
      <c r="T2088" s="18"/>
      <c r="U2088" s="18">
        <v>1</v>
      </c>
      <c r="V2088" s="18"/>
      <c r="W2088" s="18">
        <v>1</v>
      </c>
      <c r="X2088" s="19"/>
      <c r="Y2088" s="19">
        <v>1</v>
      </c>
      <c r="Z2088" s="19">
        <v>1</v>
      </c>
      <c r="AA2088" s="19"/>
      <c r="AB2088" s="19"/>
      <c r="AC2088" s="19"/>
      <c r="AD2088" s="19"/>
      <c r="AE2088" s="19"/>
      <c r="AF2088" s="19"/>
      <c r="AG2088" s="19"/>
      <c r="AH2088" s="19"/>
      <c r="AI2088" s="19"/>
      <c r="AJ2088" s="17"/>
      <c r="AK2088" s="17"/>
      <c r="AL2088" s="17"/>
      <c r="AM2088" s="17"/>
      <c r="AN2088" s="17"/>
      <c r="AO2088" s="17"/>
      <c r="AP2088" s="17"/>
      <c r="AQ2088" s="17"/>
      <c r="AR2088" s="20"/>
      <c r="AS2088" s="20"/>
      <c r="AT2088" s="20"/>
      <c r="AU2088" s="20"/>
      <c r="AV2088" s="20"/>
      <c r="AW2088" s="20"/>
      <c r="AX2088" s="20"/>
      <c r="AY2088" s="20"/>
      <c r="AZ2088" s="20"/>
      <c r="BA2088" s="20"/>
      <c r="BB2088" s="20"/>
      <c r="BC2088" s="20"/>
      <c r="BD2088" s="16"/>
      <c r="BE2088" s="16"/>
      <c r="BF2088" s="16"/>
      <c r="BG2088" s="16"/>
      <c r="BH2088" s="16"/>
      <c r="BI2088" s="16"/>
      <c r="BJ2088" s="16"/>
      <c r="BK2088" s="16"/>
      <c r="BL2088" s="16"/>
      <c r="BM2088" s="16"/>
      <c r="BN2088" s="16"/>
      <c r="BO2088" s="16">
        <v>1</v>
      </c>
      <c r="BP2088" s="16"/>
      <c r="BQ2088" s="16"/>
      <c r="BR2088" s="16"/>
      <c r="BS2088" s="16"/>
      <c r="BT2088" s="16"/>
      <c r="BU2088" s="16"/>
      <c r="BV2088" s="16"/>
      <c r="BW2088" s="16"/>
      <c r="BX2088" s="16"/>
      <c r="BY2088" s="16"/>
      <c r="BZ2088" s="16">
        <v>1</v>
      </c>
      <c r="CA2088" s="16"/>
      <c r="CB2088" s="16"/>
      <c r="CC2088" s="16"/>
      <c r="CD2088" s="16"/>
      <c r="CE2088" s="16"/>
      <c r="CF2088" s="16"/>
      <c r="CG2088" s="19"/>
      <c r="CH2088" s="19"/>
      <c r="CI2088" s="19"/>
      <c r="CJ2088" s="19"/>
      <c r="CK2088" s="19">
        <v>1</v>
      </c>
      <c r="CL2088" s="19"/>
      <c r="CM2088" s="19"/>
      <c r="CN2088" s="19"/>
      <c r="CO2088" s="19"/>
      <c r="CP2088" s="19"/>
      <c r="CQ2088" s="19"/>
      <c r="CR2088" s="19"/>
    </row>
    <row r="2089" spans="1:96" ht="107" customHeight="1">
      <c r="A2089" s="11" cm="1">
        <f t="array" ref="A2089">SUMPRODUCT(--ISNUMBER(SEARCH({"stranding","stranded"},E2089)))</f>
        <v>0</v>
      </c>
      <c r="B2089" s="12">
        <v>2295</v>
      </c>
      <c r="C2089" s="13" t="s">
        <v>4255</v>
      </c>
      <c r="D2089" s="14">
        <v>2015</v>
      </c>
      <c r="E2089" s="15" t="s">
        <v>4256</v>
      </c>
      <c r="F2089" s="15" t="s">
        <v>8119</v>
      </c>
      <c r="G2089" s="15">
        <f t="shared" si="32"/>
        <v>6</v>
      </c>
      <c r="H2089" s="16"/>
      <c r="I2089" s="16"/>
      <c r="J2089" s="16">
        <v>3</v>
      </c>
      <c r="K2089" s="16"/>
      <c r="L2089" s="16"/>
      <c r="M2089" s="16"/>
      <c r="N2089" s="16"/>
      <c r="O2089" s="16"/>
      <c r="P2089" s="17">
        <v>1</v>
      </c>
      <c r="Q2089" s="17"/>
      <c r="R2089" s="17"/>
      <c r="S2089" s="17"/>
      <c r="T2089" s="18"/>
      <c r="U2089" s="18">
        <v>1</v>
      </c>
      <c r="V2089" s="18"/>
      <c r="W2089" s="18">
        <v>1</v>
      </c>
      <c r="X2089" s="19"/>
      <c r="Y2089" s="19">
        <v>1</v>
      </c>
      <c r="Z2089" s="19">
        <v>1</v>
      </c>
      <c r="AA2089" s="19"/>
      <c r="AB2089" s="19"/>
      <c r="AC2089" s="19"/>
      <c r="AD2089" s="19"/>
      <c r="AE2089" s="19"/>
      <c r="AF2089" s="19"/>
      <c r="AG2089" s="19"/>
      <c r="AH2089" s="19"/>
      <c r="AI2089" s="19"/>
      <c r="AJ2089" s="17"/>
      <c r="AK2089" s="17"/>
      <c r="AL2089" s="17"/>
      <c r="AM2089" s="17"/>
      <c r="AN2089" s="17"/>
      <c r="AO2089" s="17"/>
      <c r="AP2089" s="17"/>
      <c r="AQ2089" s="17"/>
      <c r="AR2089" s="20"/>
      <c r="AS2089" s="20"/>
      <c r="AT2089" s="20"/>
      <c r="AU2089" s="20"/>
      <c r="AV2089" s="20"/>
      <c r="AW2089" s="20"/>
      <c r="AX2089" s="20"/>
      <c r="AY2089" s="20"/>
      <c r="AZ2089" s="20"/>
      <c r="BA2089" s="20"/>
      <c r="BB2089" s="20"/>
      <c r="BC2089" s="20"/>
      <c r="BD2089" s="16">
        <v>1</v>
      </c>
      <c r="BE2089" s="16"/>
      <c r="BF2089" s="16"/>
      <c r="BG2089" s="16"/>
      <c r="BH2089" s="16"/>
      <c r="BI2089" s="16"/>
      <c r="BJ2089" s="16"/>
      <c r="BK2089" s="16"/>
      <c r="BL2089" s="16"/>
      <c r="BM2089" s="16"/>
      <c r="BN2089" s="16"/>
      <c r="BO2089" s="16"/>
      <c r="BP2089" s="16"/>
      <c r="BQ2089" s="16"/>
      <c r="BR2089" s="16"/>
      <c r="BS2089" s="16"/>
      <c r="BT2089" s="16"/>
      <c r="BU2089" s="16"/>
      <c r="BV2089" s="16"/>
      <c r="BW2089" s="16"/>
      <c r="BX2089" s="16"/>
      <c r="BY2089" s="16"/>
      <c r="BZ2089" s="16"/>
      <c r="CA2089" s="16"/>
      <c r="CB2089" s="16"/>
      <c r="CC2089" s="16"/>
      <c r="CD2089" s="16"/>
      <c r="CE2089" s="16"/>
      <c r="CF2089" s="16"/>
      <c r="CG2089" s="19"/>
      <c r="CH2089" s="19"/>
      <c r="CI2089" s="19"/>
      <c r="CJ2089" s="19"/>
      <c r="CK2089" s="19"/>
      <c r="CL2089" s="19"/>
      <c r="CM2089" s="19"/>
      <c r="CN2089" s="19">
        <v>1</v>
      </c>
      <c r="CO2089" s="19"/>
      <c r="CP2089" s="19"/>
      <c r="CQ2089" s="19"/>
      <c r="CR2089" s="19"/>
    </row>
    <row r="2090" spans="1:96" ht="107" customHeight="1">
      <c r="A2090" s="11" cm="1">
        <f t="array" ref="A2090">SUMPRODUCT(--ISNUMBER(SEARCH({"stranding","stranded"},E2090)))</f>
        <v>0</v>
      </c>
      <c r="B2090" s="12">
        <v>2296</v>
      </c>
      <c r="C2090" s="21" t="s">
        <v>4257</v>
      </c>
      <c r="D2090" s="22">
        <v>2015</v>
      </c>
      <c r="E2090" s="15" t="s">
        <v>4258</v>
      </c>
      <c r="F2090" s="15" t="s">
        <v>7431</v>
      </c>
      <c r="G2090" s="15">
        <f t="shared" si="32"/>
        <v>5</v>
      </c>
      <c r="H2090" s="16"/>
      <c r="I2090" s="16"/>
      <c r="J2090" s="16"/>
      <c r="K2090" s="16"/>
      <c r="L2090" s="16"/>
      <c r="M2090" s="16"/>
      <c r="N2090" s="16"/>
      <c r="O2090" s="16"/>
      <c r="P2090" s="17"/>
      <c r="Q2090" s="17"/>
      <c r="R2090" s="17">
        <v>1</v>
      </c>
      <c r="S2090" s="17"/>
      <c r="T2090" s="18"/>
      <c r="U2090" s="18">
        <v>1</v>
      </c>
      <c r="V2090" s="18"/>
      <c r="W2090" s="18"/>
      <c r="X2090" s="19"/>
      <c r="Y2090" s="19">
        <v>1</v>
      </c>
      <c r="Z2090" s="19"/>
      <c r="AA2090" s="19">
        <v>1</v>
      </c>
      <c r="AB2090" s="19"/>
      <c r="AC2090" s="19"/>
      <c r="AD2090" s="19"/>
      <c r="AE2090" s="19"/>
      <c r="AF2090" s="19"/>
      <c r="AG2090" s="19"/>
      <c r="AH2090" s="19"/>
      <c r="AI2090" s="19"/>
      <c r="AJ2090" s="17"/>
      <c r="AK2090" s="17"/>
      <c r="AL2090" s="17"/>
      <c r="AM2090" s="17"/>
      <c r="AN2090" s="17"/>
      <c r="AO2090" s="17"/>
      <c r="AP2090" s="17"/>
      <c r="AQ2090" s="17"/>
      <c r="AR2090" s="20"/>
      <c r="AS2090" s="20"/>
      <c r="AT2090" s="20"/>
      <c r="AU2090" s="20"/>
      <c r="AV2090" s="20"/>
      <c r="AW2090" s="20"/>
      <c r="AX2090" s="20"/>
      <c r="AY2090" s="20"/>
      <c r="AZ2090" s="20"/>
      <c r="BA2090" s="20"/>
      <c r="BB2090" s="20"/>
      <c r="BC2090" s="20"/>
      <c r="BD2090" s="16"/>
      <c r="BE2090" s="16"/>
      <c r="BF2090" s="16"/>
      <c r="BG2090" s="16"/>
      <c r="BH2090" s="16"/>
      <c r="BI2090" s="16"/>
      <c r="BJ2090" s="16"/>
      <c r="BK2090" s="16"/>
      <c r="BL2090" s="16"/>
      <c r="BM2090" s="16"/>
      <c r="BN2090" s="16"/>
      <c r="BO2090" s="16"/>
      <c r="BP2090" s="16"/>
      <c r="BQ2090" s="16"/>
      <c r="BR2090" s="16"/>
      <c r="BS2090" s="16"/>
      <c r="BT2090" s="16"/>
      <c r="BU2090" s="16"/>
      <c r="BV2090" s="16"/>
      <c r="BW2090" s="16"/>
      <c r="BX2090" s="16"/>
      <c r="BY2090" s="16"/>
      <c r="BZ2090" s="16"/>
      <c r="CA2090" s="16"/>
      <c r="CB2090" s="16"/>
      <c r="CC2090" s="16">
        <v>1</v>
      </c>
      <c r="CD2090" s="16"/>
      <c r="CE2090" s="16"/>
      <c r="CF2090" s="16"/>
      <c r="CG2090" s="19"/>
      <c r="CH2090" s="19"/>
      <c r="CI2090" s="19"/>
      <c r="CJ2090" s="19">
        <v>1</v>
      </c>
      <c r="CK2090" s="19"/>
      <c r="CL2090" s="19"/>
      <c r="CM2090" s="19"/>
      <c r="CN2090" s="19"/>
      <c r="CO2090" s="19"/>
      <c r="CP2090" s="19"/>
      <c r="CQ2090" s="19"/>
      <c r="CR2090" s="19"/>
    </row>
    <row r="2091" spans="1:96" ht="107" customHeight="1">
      <c r="A2091" s="11" cm="1">
        <f t="array" ref="A2091">SUMPRODUCT(--ISNUMBER(SEARCH({"stranding","stranded"},E2091)))</f>
        <v>0</v>
      </c>
      <c r="B2091" s="12">
        <v>2297</v>
      </c>
      <c r="C2091" s="13" t="s">
        <v>4259</v>
      </c>
      <c r="D2091" s="14">
        <v>2015</v>
      </c>
      <c r="E2091" s="15" t="s">
        <v>4260</v>
      </c>
      <c r="F2091" s="15" t="s">
        <v>7431</v>
      </c>
      <c r="G2091" s="15">
        <f t="shared" si="32"/>
        <v>5</v>
      </c>
      <c r="H2091" s="16"/>
      <c r="I2091" s="16"/>
      <c r="J2091" s="16"/>
      <c r="K2091" s="16"/>
      <c r="L2091" s="16">
        <v>1</v>
      </c>
      <c r="M2091" s="16"/>
      <c r="N2091" s="16"/>
      <c r="O2091" s="16"/>
      <c r="P2091" s="17"/>
      <c r="Q2091" s="17"/>
      <c r="R2091" s="17">
        <v>1</v>
      </c>
      <c r="S2091" s="17"/>
      <c r="T2091" s="18"/>
      <c r="U2091" s="18">
        <v>1</v>
      </c>
      <c r="V2091" s="18"/>
      <c r="W2091" s="18"/>
      <c r="X2091" s="19"/>
      <c r="Y2091" s="19">
        <v>1</v>
      </c>
      <c r="Z2091" s="19"/>
      <c r="AA2091" s="19">
        <v>1</v>
      </c>
      <c r="AB2091" s="19"/>
      <c r="AC2091" s="19"/>
      <c r="AD2091" s="19"/>
      <c r="AE2091" s="19"/>
      <c r="AF2091" s="19"/>
      <c r="AG2091" s="19"/>
      <c r="AH2091" s="19"/>
      <c r="AI2091" s="19"/>
      <c r="AJ2091" s="17"/>
      <c r="AK2091" s="17"/>
      <c r="AL2091" s="17"/>
      <c r="AM2091" s="17"/>
      <c r="AN2091" s="17"/>
      <c r="AO2091" s="17"/>
      <c r="AP2091" s="17"/>
      <c r="AQ2091" s="17"/>
      <c r="AR2091" s="20"/>
      <c r="AS2091" s="20"/>
      <c r="AT2091" s="20"/>
      <c r="AU2091" s="20"/>
      <c r="AV2091" s="20"/>
      <c r="AW2091" s="20"/>
      <c r="AX2091" s="20"/>
      <c r="AY2091" s="20"/>
      <c r="AZ2091" s="20"/>
      <c r="BA2091" s="20"/>
      <c r="BB2091" s="20"/>
      <c r="BC2091" s="20"/>
      <c r="BD2091" s="16"/>
      <c r="BE2091" s="16"/>
      <c r="BF2091" s="16"/>
      <c r="BG2091" s="16"/>
      <c r="BH2091" s="16"/>
      <c r="BI2091" s="16"/>
      <c r="BJ2091" s="16"/>
      <c r="BK2091" s="16"/>
      <c r="BL2091" s="16"/>
      <c r="BM2091" s="16"/>
      <c r="BN2091" s="16"/>
      <c r="BO2091" s="16"/>
      <c r="BP2091" s="16"/>
      <c r="BQ2091" s="16"/>
      <c r="BR2091" s="16"/>
      <c r="BS2091" s="16"/>
      <c r="BT2091" s="16"/>
      <c r="BU2091" s="16"/>
      <c r="BV2091" s="16"/>
      <c r="BW2091" s="16"/>
      <c r="BX2091" s="16"/>
      <c r="BY2091" s="16"/>
      <c r="BZ2091" s="16"/>
      <c r="CA2091" s="16"/>
      <c r="CB2091" s="16"/>
      <c r="CC2091" s="16">
        <v>1</v>
      </c>
      <c r="CD2091" s="16"/>
      <c r="CE2091" s="16"/>
      <c r="CF2091" s="16"/>
      <c r="CG2091" s="19"/>
      <c r="CH2091" s="19"/>
      <c r="CI2091" s="19"/>
      <c r="CJ2091" s="19"/>
      <c r="CK2091" s="19"/>
      <c r="CL2091" s="19"/>
      <c r="CM2091" s="19"/>
      <c r="CN2091" s="19"/>
      <c r="CO2091" s="19">
        <v>1</v>
      </c>
      <c r="CP2091" s="19"/>
      <c r="CQ2091" s="19"/>
      <c r="CR2091" s="19"/>
    </row>
    <row r="2092" spans="1:96" ht="107" customHeight="1">
      <c r="A2092" s="11" cm="1">
        <f t="array" ref="A2092">SUMPRODUCT(--ISNUMBER(SEARCH({"stranding","stranded"},E2092)))</f>
        <v>0</v>
      </c>
      <c r="B2092" s="12">
        <v>2298</v>
      </c>
      <c r="C2092" s="21" t="s">
        <v>4261</v>
      </c>
      <c r="D2092" s="22">
        <v>2015</v>
      </c>
      <c r="E2092" s="15" t="s">
        <v>4262</v>
      </c>
      <c r="F2092" s="15" t="s">
        <v>7432</v>
      </c>
      <c r="G2092" s="15">
        <f t="shared" si="32"/>
        <v>9</v>
      </c>
      <c r="H2092" s="16"/>
      <c r="I2092" s="16"/>
      <c r="J2092" s="16"/>
      <c r="K2092" s="16"/>
      <c r="L2092" s="16"/>
      <c r="M2092" s="16"/>
      <c r="N2092" s="16"/>
      <c r="O2092" s="16"/>
      <c r="P2092" s="17"/>
      <c r="Q2092" s="17"/>
      <c r="R2092" s="17">
        <v>1</v>
      </c>
      <c r="S2092" s="17"/>
      <c r="T2092" s="18"/>
      <c r="U2092" s="18">
        <v>1</v>
      </c>
      <c r="V2092" s="18"/>
      <c r="W2092" s="18">
        <v>1</v>
      </c>
      <c r="X2092" s="19"/>
      <c r="Y2092" s="19">
        <v>1</v>
      </c>
      <c r="Z2092" s="19">
        <v>1</v>
      </c>
      <c r="AA2092" s="19"/>
      <c r="AB2092" s="19"/>
      <c r="AC2092" s="19"/>
      <c r="AD2092" s="19"/>
      <c r="AE2092" s="19"/>
      <c r="AF2092" s="19"/>
      <c r="AG2092" s="19"/>
      <c r="AH2092" s="19"/>
      <c r="AI2092" s="19"/>
      <c r="AJ2092" s="17"/>
      <c r="AK2092" s="17"/>
      <c r="AL2092" s="17"/>
      <c r="AM2092" s="17"/>
      <c r="AN2092" s="17"/>
      <c r="AO2092" s="17"/>
      <c r="AP2092" s="17"/>
      <c r="AQ2092" s="17"/>
      <c r="AR2092" s="20"/>
      <c r="AS2092" s="20"/>
      <c r="AT2092" s="20"/>
      <c r="AU2092" s="20"/>
      <c r="AV2092" s="20"/>
      <c r="AW2092" s="20"/>
      <c r="AX2092" s="20"/>
      <c r="AY2092" s="20"/>
      <c r="AZ2092" s="20"/>
      <c r="BA2092" s="20"/>
      <c r="BB2092" s="20"/>
      <c r="BC2092" s="20"/>
      <c r="BD2092" s="16"/>
      <c r="BE2092" s="16"/>
      <c r="BF2092" s="16"/>
      <c r="BG2092" s="16"/>
      <c r="BH2092" s="16"/>
      <c r="BI2092" s="16">
        <v>1</v>
      </c>
      <c r="BJ2092" s="16">
        <v>1</v>
      </c>
      <c r="BK2092" s="16"/>
      <c r="BL2092" s="16"/>
      <c r="BM2092" s="16"/>
      <c r="BN2092" s="16"/>
      <c r="BO2092" s="16"/>
      <c r="BP2092" s="16">
        <v>1</v>
      </c>
      <c r="BQ2092" s="16"/>
      <c r="BR2092" s="16"/>
      <c r="BS2092" s="16"/>
      <c r="BT2092" s="16"/>
      <c r="BU2092" s="16"/>
      <c r="BV2092" s="16"/>
      <c r="BW2092" s="16"/>
      <c r="BX2092" s="16"/>
      <c r="BY2092" s="16"/>
      <c r="BZ2092" s="16">
        <v>1</v>
      </c>
      <c r="CA2092" s="16"/>
      <c r="CB2092" s="16"/>
      <c r="CC2092" s="16"/>
      <c r="CD2092" s="16"/>
      <c r="CE2092" s="16"/>
      <c r="CF2092" s="16"/>
      <c r="CG2092" s="19"/>
      <c r="CH2092" s="19">
        <v>1</v>
      </c>
      <c r="CI2092" s="19"/>
      <c r="CJ2092" s="19"/>
      <c r="CK2092" s="19"/>
      <c r="CL2092" s="19"/>
      <c r="CM2092" s="19"/>
      <c r="CN2092" s="19"/>
      <c r="CO2092" s="19"/>
      <c r="CP2092" s="19"/>
      <c r="CQ2092" s="19"/>
      <c r="CR2092" s="19"/>
    </row>
    <row r="2093" spans="1:96" ht="107" customHeight="1">
      <c r="A2093" s="11" cm="1">
        <f t="array" ref="A2093">SUMPRODUCT(--ISNUMBER(SEARCH({"stranding","stranded"},E2093)))</f>
        <v>0</v>
      </c>
      <c r="B2093" s="12">
        <v>2299</v>
      </c>
      <c r="C2093" s="13" t="s">
        <v>4263</v>
      </c>
      <c r="D2093" s="14">
        <v>2015</v>
      </c>
      <c r="E2093" s="15" t="s">
        <v>4264</v>
      </c>
      <c r="F2093" s="15" t="s">
        <v>7433</v>
      </c>
      <c r="G2093" s="15">
        <f t="shared" si="32"/>
        <v>7</v>
      </c>
      <c r="H2093" s="16"/>
      <c r="I2093" s="16"/>
      <c r="J2093" s="16"/>
      <c r="K2093" s="16"/>
      <c r="L2093" s="16">
        <v>1</v>
      </c>
      <c r="M2093" s="16">
        <v>1</v>
      </c>
      <c r="N2093" s="16"/>
      <c r="O2093" s="16"/>
      <c r="P2093" s="17"/>
      <c r="Q2093" s="17"/>
      <c r="R2093" s="17">
        <v>1</v>
      </c>
      <c r="S2093" s="17"/>
      <c r="T2093" s="18">
        <v>1</v>
      </c>
      <c r="U2093" s="18"/>
      <c r="V2093" s="18"/>
      <c r="W2093" s="18"/>
      <c r="X2093" s="19"/>
      <c r="Y2093" s="19">
        <v>1</v>
      </c>
      <c r="Z2093" s="19">
        <v>1</v>
      </c>
      <c r="AA2093" s="19">
        <v>1</v>
      </c>
      <c r="AB2093" s="19"/>
      <c r="AC2093" s="19"/>
      <c r="AD2093" s="19"/>
      <c r="AE2093" s="19"/>
      <c r="AF2093" s="19"/>
      <c r="AG2093" s="19"/>
      <c r="AH2093" s="19"/>
      <c r="AI2093" s="19"/>
      <c r="AJ2093" s="17"/>
      <c r="AK2093" s="17"/>
      <c r="AL2093" s="17"/>
      <c r="AM2093" s="17"/>
      <c r="AN2093" s="17"/>
      <c r="AO2093" s="17"/>
      <c r="AP2093" s="17"/>
      <c r="AQ2093" s="17"/>
      <c r="AR2093" s="20"/>
      <c r="AS2093" s="20"/>
      <c r="AT2093" s="20"/>
      <c r="AU2093" s="20"/>
      <c r="AV2093" s="20"/>
      <c r="AW2093" s="20"/>
      <c r="AX2093" s="20"/>
      <c r="AY2093" s="20"/>
      <c r="AZ2093" s="20"/>
      <c r="BA2093" s="20"/>
      <c r="BB2093" s="20"/>
      <c r="BC2093" s="20"/>
      <c r="BD2093" s="16"/>
      <c r="BE2093" s="16"/>
      <c r="BF2093" s="16">
        <v>1</v>
      </c>
      <c r="BG2093" s="16"/>
      <c r="BH2093" s="16"/>
      <c r="BI2093" s="16"/>
      <c r="BJ2093" s="16"/>
      <c r="BK2093" s="16"/>
      <c r="BL2093" s="16"/>
      <c r="BM2093" s="16"/>
      <c r="BN2093" s="16"/>
      <c r="BO2093" s="16"/>
      <c r="BP2093" s="16"/>
      <c r="BQ2093" s="16"/>
      <c r="BR2093" s="16"/>
      <c r="BS2093" s="16"/>
      <c r="BT2093" s="16"/>
      <c r="BU2093" s="16"/>
      <c r="BV2093" s="16"/>
      <c r="BW2093" s="16"/>
      <c r="BX2093" s="16"/>
      <c r="BY2093" s="16"/>
      <c r="BZ2093" s="16">
        <v>1</v>
      </c>
      <c r="CA2093" s="16"/>
      <c r="CB2093" s="16"/>
      <c r="CC2093" s="16"/>
      <c r="CD2093" s="16"/>
      <c r="CE2093" s="16"/>
      <c r="CF2093" s="16"/>
      <c r="CG2093" s="19"/>
      <c r="CH2093" s="19"/>
      <c r="CI2093" s="19"/>
      <c r="CJ2093" s="19"/>
      <c r="CK2093" s="19"/>
      <c r="CL2093" s="19"/>
      <c r="CM2093" s="19"/>
      <c r="CN2093" s="19"/>
      <c r="CO2093" s="19"/>
      <c r="CP2093" s="19"/>
      <c r="CQ2093" s="19">
        <v>1</v>
      </c>
      <c r="CR2093" s="19"/>
    </row>
    <row r="2094" spans="1:96" ht="107" customHeight="1">
      <c r="A2094" s="11" cm="1">
        <f t="array" ref="A2094">SUMPRODUCT(--ISNUMBER(SEARCH({"stranding","stranded"},E2094)))</f>
        <v>0</v>
      </c>
      <c r="B2094" s="12">
        <v>2300</v>
      </c>
      <c r="C2094" s="21" t="s">
        <v>4265</v>
      </c>
      <c r="D2094" s="22">
        <v>2015</v>
      </c>
      <c r="E2094" s="15" t="s">
        <v>4266</v>
      </c>
      <c r="F2094" s="15" t="s">
        <v>7434</v>
      </c>
      <c r="G2094" s="15">
        <f t="shared" si="32"/>
        <v>7</v>
      </c>
      <c r="H2094" s="16"/>
      <c r="I2094" s="16">
        <v>1</v>
      </c>
      <c r="J2094" s="16"/>
      <c r="K2094" s="16"/>
      <c r="L2094" s="16"/>
      <c r="M2094" s="16"/>
      <c r="N2094" s="16"/>
      <c r="O2094" s="16"/>
      <c r="P2094" s="17">
        <v>1</v>
      </c>
      <c r="Q2094" s="17"/>
      <c r="R2094" s="17"/>
      <c r="S2094" s="17"/>
      <c r="T2094" s="18"/>
      <c r="U2094" s="18">
        <v>1</v>
      </c>
      <c r="V2094" s="18"/>
      <c r="W2094" s="18"/>
      <c r="X2094" s="19"/>
      <c r="Y2094" s="19">
        <v>1</v>
      </c>
      <c r="Z2094" s="19"/>
      <c r="AA2094" s="19">
        <v>1</v>
      </c>
      <c r="AB2094" s="19">
        <v>1</v>
      </c>
      <c r="AC2094" s="19"/>
      <c r="AD2094" s="19"/>
      <c r="AE2094" s="19"/>
      <c r="AF2094" s="19"/>
      <c r="AG2094" s="19"/>
      <c r="AH2094" s="19"/>
      <c r="AI2094" s="19"/>
      <c r="AJ2094" s="17"/>
      <c r="AK2094" s="17"/>
      <c r="AL2094" s="17"/>
      <c r="AM2094" s="17"/>
      <c r="AN2094" s="17"/>
      <c r="AO2094" s="17"/>
      <c r="AP2094" s="17"/>
      <c r="AQ2094" s="17"/>
      <c r="AR2094" s="20"/>
      <c r="AS2094" s="20"/>
      <c r="AT2094" s="20"/>
      <c r="AU2094" s="20"/>
      <c r="AV2094" s="20"/>
      <c r="AW2094" s="20"/>
      <c r="AX2094" s="20"/>
      <c r="AY2094" s="20"/>
      <c r="AZ2094" s="20"/>
      <c r="BA2094" s="20"/>
      <c r="BB2094" s="20"/>
      <c r="BC2094" s="20"/>
      <c r="BD2094" s="16"/>
      <c r="BE2094" s="16"/>
      <c r="BF2094" s="16"/>
      <c r="BG2094" s="16"/>
      <c r="BH2094" s="16"/>
      <c r="BI2094" s="16"/>
      <c r="BJ2094" s="16"/>
      <c r="BK2094" s="16"/>
      <c r="BL2094" s="16"/>
      <c r="BM2094" s="16"/>
      <c r="BN2094" s="16"/>
      <c r="BO2094" s="16"/>
      <c r="BP2094" s="16"/>
      <c r="BQ2094" s="16">
        <v>1</v>
      </c>
      <c r="BR2094" s="16"/>
      <c r="BS2094" s="16"/>
      <c r="BT2094" s="16"/>
      <c r="BU2094" s="16"/>
      <c r="BV2094" s="16"/>
      <c r="BW2094" s="16"/>
      <c r="BX2094" s="16"/>
      <c r="BY2094" s="16"/>
      <c r="BZ2094" s="16">
        <v>1</v>
      </c>
      <c r="CA2094" s="16"/>
      <c r="CB2094" s="16"/>
      <c r="CC2094" s="16"/>
      <c r="CD2094" s="16"/>
      <c r="CE2094" s="16"/>
      <c r="CF2094" s="16"/>
      <c r="CG2094" s="19"/>
      <c r="CH2094" s="19"/>
      <c r="CI2094" s="19"/>
      <c r="CJ2094" s="19">
        <v>1</v>
      </c>
      <c r="CK2094" s="19"/>
      <c r="CL2094" s="19"/>
      <c r="CM2094" s="19"/>
      <c r="CN2094" s="19"/>
      <c r="CO2094" s="19"/>
      <c r="CP2094" s="19"/>
      <c r="CQ2094" s="19"/>
      <c r="CR2094" s="19"/>
    </row>
    <row r="2095" spans="1:96" ht="107" customHeight="1">
      <c r="A2095" s="11" cm="1">
        <f t="array" ref="A2095">SUMPRODUCT(--ISNUMBER(SEARCH({"stranding","stranded"},E2095)))</f>
        <v>0</v>
      </c>
      <c r="B2095" s="12">
        <v>2301</v>
      </c>
      <c r="C2095" s="13" t="s">
        <v>4267</v>
      </c>
      <c r="D2095" s="14">
        <v>2015</v>
      </c>
      <c r="E2095" s="15" t="s">
        <v>4268</v>
      </c>
      <c r="F2095" s="15" t="s">
        <v>6689</v>
      </c>
      <c r="G2095" s="15">
        <f t="shared" si="32"/>
        <v>6</v>
      </c>
      <c r="H2095" s="16"/>
      <c r="I2095" s="16"/>
      <c r="J2095" s="16"/>
      <c r="K2095" s="16"/>
      <c r="L2095" s="16"/>
      <c r="M2095" s="16"/>
      <c r="N2095" s="16"/>
      <c r="O2095" s="16"/>
      <c r="P2095" s="17"/>
      <c r="Q2095" s="17"/>
      <c r="R2095" s="17">
        <v>1</v>
      </c>
      <c r="S2095" s="17"/>
      <c r="T2095" s="18"/>
      <c r="U2095" s="18">
        <v>1</v>
      </c>
      <c r="V2095" s="18"/>
      <c r="W2095" s="18">
        <v>1</v>
      </c>
      <c r="X2095" s="19"/>
      <c r="Y2095" s="19">
        <v>1</v>
      </c>
      <c r="Z2095" s="19">
        <v>1</v>
      </c>
      <c r="AA2095" s="19"/>
      <c r="AB2095" s="19"/>
      <c r="AC2095" s="19"/>
      <c r="AD2095" s="19">
        <v>1</v>
      </c>
      <c r="AE2095" s="19"/>
      <c r="AF2095" s="19"/>
      <c r="AG2095" s="19"/>
      <c r="AH2095" s="19"/>
      <c r="AI2095" s="19"/>
      <c r="AJ2095" s="17"/>
      <c r="AK2095" s="17"/>
      <c r="AL2095" s="17"/>
      <c r="AM2095" s="17"/>
      <c r="AN2095" s="17"/>
      <c r="AO2095" s="17"/>
      <c r="AP2095" s="17"/>
      <c r="AQ2095" s="17"/>
      <c r="AR2095" s="20"/>
      <c r="AS2095" s="20"/>
      <c r="AT2095" s="20"/>
      <c r="AU2095" s="20"/>
      <c r="AV2095" s="20"/>
      <c r="AW2095" s="20"/>
      <c r="AX2095" s="20"/>
      <c r="AY2095" s="20"/>
      <c r="AZ2095" s="20"/>
      <c r="BA2095" s="20"/>
      <c r="BB2095" s="20"/>
      <c r="BC2095" s="20"/>
      <c r="BD2095" s="16"/>
      <c r="BE2095" s="16"/>
      <c r="BF2095" s="16"/>
      <c r="BG2095" s="16"/>
      <c r="BH2095" s="16"/>
      <c r="BI2095" s="16"/>
      <c r="BJ2095" s="16"/>
      <c r="BK2095" s="16"/>
      <c r="BL2095" s="16"/>
      <c r="BM2095" s="16"/>
      <c r="BN2095" s="16"/>
      <c r="BO2095" s="16"/>
      <c r="BP2095" s="16"/>
      <c r="BQ2095" s="16"/>
      <c r="BR2095" s="16"/>
      <c r="BS2095" s="16"/>
      <c r="BT2095" s="16"/>
      <c r="BU2095" s="16"/>
      <c r="BV2095" s="16"/>
      <c r="BW2095" s="16"/>
      <c r="BX2095" s="16"/>
      <c r="BY2095" s="16"/>
      <c r="BZ2095" s="16"/>
      <c r="CA2095" s="16"/>
      <c r="CB2095" s="16"/>
      <c r="CC2095" s="16"/>
      <c r="CD2095" s="16"/>
      <c r="CE2095" s="16"/>
      <c r="CF2095" s="16"/>
      <c r="CG2095" s="19"/>
      <c r="CH2095" s="19"/>
      <c r="CI2095" s="19"/>
      <c r="CJ2095" s="19"/>
      <c r="CK2095" s="19">
        <v>1</v>
      </c>
      <c r="CL2095" s="19"/>
      <c r="CM2095" s="19"/>
      <c r="CN2095" s="19"/>
      <c r="CO2095" s="19"/>
      <c r="CP2095" s="19"/>
      <c r="CQ2095" s="19"/>
      <c r="CR2095" s="19"/>
    </row>
    <row r="2096" spans="1:96" ht="107" customHeight="1">
      <c r="A2096" s="11" cm="1">
        <f t="array" ref="A2096">SUMPRODUCT(--ISNUMBER(SEARCH({"stranding","stranded"},E2096)))</f>
        <v>0</v>
      </c>
      <c r="B2096" s="12">
        <v>2302</v>
      </c>
      <c r="C2096" s="21" t="s">
        <v>4269</v>
      </c>
      <c r="D2096" s="22">
        <v>2015</v>
      </c>
      <c r="E2096" s="15" t="s">
        <v>4270</v>
      </c>
      <c r="F2096" s="15" t="s">
        <v>8086</v>
      </c>
      <c r="G2096" s="15">
        <f t="shared" si="32"/>
        <v>6</v>
      </c>
      <c r="H2096" s="16"/>
      <c r="I2096" s="16"/>
      <c r="J2096" s="16"/>
      <c r="K2096" s="16"/>
      <c r="L2096" s="16"/>
      <c r="M2096" s="16"/>
      <c r="N2096" s="16">
        <v>2</v>
      </c>
      <c r="O2096" s="16"/>
      <c r="P2096" s="17"/>
      <c r="Q2096" s="17"/>
      <c r="R2096" s="17">
        <v>1</v>
      </c>
      <c r="S2096" s="17"/>
      <c r="T2096" s="18"/>
      <c r="U2096" s="18">
        <v>1</v>
      </c>
      <c r="V2096" s="18"/>
      <c r="W2096" s="18"/>
      <c r="X2096" s="19"/>
      <c r="Y2096" s="19">
        <v>1</v>
      </c>
      <c r="Z2096" s="19">
        <v>1</v>
      </c>
      <c r="AA2096" s="19"/>
      <c r="AB2096" s="19"/>
      <c r="AC2096" s="19"/>
      <c r="AD2096" s="19"/>
      <c r="AE2096" s="19"/>
      <c r="AF2096" s="19"/>
      <c r="AG2096" s="19"/>
      <c r="AH2096" s="19"/>
      <c r="AI2096" s="19"/>
      <c r="AJ2096" s="17"/>
      <c r="AK2096" s="17"/>
      <c r="AL2096" s="17"/>
      <c r="AM2096" s="17"/>
      <c r="AN2096" s="17"/>
      <c r="AO2096" s="17"/>
      <c r="AP2096" s="17"/>
      <c r="AQ2096" s="17"/>
      <c r="AR2096" s="20"/>
      <c r="AS2096" s="20"/>
      <c r="AT2096" s="20"/>
      <c r="AU2096" s="20"/>
      <c r="AV2096" s="20"/>
      <c r="AW2096" s="20"/>
      <c r="AX2096" s="20"/>
      <c r="AY2096" s="20"/>
      <c r="AZ2096" s="20"/>
      <c r="BA2096" s="20"/>
      <c r="BB2096" s="20"/>
      <c r="BC2096" s="20"/>
      <c r="BD2096" s="16">
        <v>1</v>
      </c>
      <c r="BE2096" s="16"/>
      <c r="BF2096" s="16"/>
      <c r="BG2096" s="16"/>
      <c r="BH2096" s="16"/>
      <c r="BI2096" s="16"/>
      <c r="BJ2096" s="16"/>
      <c r="BK2096" s="16"/>
      <c r="BL2096" s="16"/>
      <c r="BM2096" s="16"/>
      <c r="BN2096" s="16"/>
      <c r="BO2096" s="16"/>
      <c r="BP2096" s="16"/>
      <c r="BQ2096" s="16"/>
      <c r="BR2096" s="16"/>
      <c r="BS2096" s="16"/>
      <c r="BT2096" s="16"/>
      <c r="BU2096" s="16"/>
      <c r="BV2096" s="16"/>
      <c r="BW2096" s="16"/>
      <c r="BX2096" s="16"/>
      <c r="BY2096" s="16"/>
      <c r="BZ2096" s="16">
        <v>1</v>
      </c>
      <c r="CA2096" s="16"/>
      <c r="CB2096" s="16"/>
      <c r="CC2096" s="16"/>
      <c r="CD2096" s="16"/>
      <c r="CE2096" s="16"/>
      <c r="CF2096" s="16"/>
      <c r="CG2096" s="19"/>
      <c r="CH2096" s="19"/>
      <c r="CI2096" s="19"/>
      <c r="CJ2096" s="19"/>
      <c r="CK2096" s="19"/>
      <c r="CL2096" s="19">
        <v>1</v>
      </c>
      <c r="CM2096" s="19"/>
      <c r="CN2096" s="19"/>
      <c r="CO2096" s="19"/>
      <c r="CP2096" s="19"/>
      <c r="CQ2096" s="19"/>
      <c r="CR2096" s="19"/>
    </row>
    <row r="2097" spans="1:96" ht="107" customHeight="1">
      <c r="A2097" s="11" cm="1">
        <f t="array" ref="A2097">SUMPRODUCT(--ISNUMBER(SEARCH({"stranding","stranded"},E2097)))</f>
        <v>0</v>
      </c>
      <c r="B2097" s="12">
        <v>2303</v>
      </c>
      <c r="C2097" s="13" t="s">
        <v>4271</v>
      </c>
      <c r="D2097" s="14">
        <v>2015</v>
      </c>
      <c r="E2097" s="15" t="s">
        <v>4272</v>
      </c>
      <c r="F2097" s="15" t="s">
        <v>5995</v>
      </c>
      <c r="G2097" s="15">
        <f t="shared" si="32"/>
        <v>5</v>
      </c>
      <c r="H2097" s="16"/>
      <c r="I2097" s="16"/>
      <c r="J2097" s="16"/>
      <c r="K2097" s="16"/>
      <c r="L2097" s="16">
        <v>1</v>
      </c>
      <c r="M2097" s="16">
        <v>1</v>
      </c>
      <c r="N2097" s="16"/>
      <c r="O2097" s="16"/>
      <c r="P2097" s="17"/>
      <c r="Q2097" s="17"/>
      <c r="R2097" s="17">
        <v>1</v>
      </c>
      <c r="S2097" s="17"/>
      <c r="T2097" s="18"/>
      <c r="U2097" s="18">
        <v>1</v>
      </c>
      <c r="V2097" s="18"/>
      <c r="W2097" s="18"/>
      <c r="X2097" s="19"/>
      <c r="Y2097" s="19">
        <v>1</v>
      </c>
      <c r="Z2097" s="19">
        <v>1</v>
      </c>
      <c r="AA2097" s="19"/>
      <c r="AB2097" s="19"/>
      <c r="AC2097" s="19"/>
      <c r="AD2097" s="19"/>
      <c r="AE2097" s="19"/>
      <c r="AF2097" s="19"/>
      <c r="AG2097" s="19"/>
      <c r="AH2097" s="19"/>
      <c r="AI2097" s="19"/>
      <c r="AJ2097" s="17"/>
      <c r="AK2097" s="17"/>
      <c r="AL2097" s="17"/>
      <c r="AM2097" s="17"/>
      <c r="AN2097" s="17"/>
      <c r="AO2097" s="17"/>
      <c r="AP2097" s="17"/>
      <c r="AQ2097" s="17"/>
      <c r="AR2097" s="20"/>
      <c r="AS2097" s="20"/>
      <c r="AT2097" s="20"/>
      <c r="AU2097" s="20"/>
      <c r="AV2097" s="20"/>
      <c r="AW2097" s="20"/>
      <c r="AX2097" s="20"/>
      <c r="AY2097" s="20"/>
      <c r="AZ2097" s="20"/>
      <c r="BA2097" s="20"/>
      <c r="BB2097" s="20"/>
      <c r="BC2097" s="20"/>
      <c r="BD2097" s="16"/>
      <c r="BE2097" s="16"/>
      <c r="BF2097" s="16"/>
      <c r="BG2097" s="16"/>
      <c r="BH2097" s="16"/>
      <c r="BI2097" s="16"/>
      <c r="BJ2097" s="16"/>
      <c r="BK2097" s="16"/>
      <c r="BL2097" s="16"/>
      <c r="BM2097" s="16"/>
      <c r="BN2097" s="16"/>
      <c r="BO2097" s="16"/>
      <c r="BP2097" s="16"/>
      <c r="BQ2097" s="16"/>
      <c r="BR2097" s="16"/>
      <c r="BS2097" s="16"/>
      <c r="BT2097" s="16"/>
      <c r="BU2097" s="16"/>
      <c r="BV2097" s="16"/>
      <c r="BW2097" s="16"/>
      <c r="BX2097" s="16"/>
      <c r="BY2097" s="16"/>
      <c r="BZ2097" s="16">
        <v>1</v>
      </c>
      <c r="CA2097" s="16"/>
      <c r="CB2097" s="16"/>
      <c r="CC2097" s="16"/>
      <c r="CD2097" s="16"/>
      <c r="CE2097" s="16"/>
      <c r="CF2097" s="16"/>
      <c r="CG2097" s="19"/>
      <c r="CH2097" s="19"/>
      <c r="CI2097" s="19"/>
      <c r="CJ2097" s="19"/>
      <c r="CK2097" s="19"/>
      <c r="CL2097" s="19"/>
      <c r="CM2097" s="19">
        <v>1</v>
      </c>
      <c r="CN2097" s="19"/>
      <c r="CO2097" s="19"/>
      <c r="CP2097" s="19"/>
      <c r="CQ2097" s="19"/>
      <c r="CR2097" s="19"/>
    </row>
    <row r="2098" spans="1:96" ht="107" customHeight="1">
      <c r="A2098" s="11" cm="1">
        <f t="array" ref="A2098">SUMPRODUCT(--ISNUMBER(SEARCH({"stranding","stranded"},E2098)))</f>
        <v>0</v>
      </c>
      <c r="B2098" s="12">
        <v>2304</v>
      </c>
      <c r="C2098" s="21" t="s">
        <v>4273</v>
      </c>
      <c r="D2098" s="22">
        <v>2015</v>
      </c>
      <c r="E2098" s="15" t="s">
        <v>4274</v>
      </c>
      <c r="F2098" s="15" t="s">
        <v>5983</v>
      </c>
      <c r="G2098" s="15">
        <f t="shared" si="32"/>
        <v>4</v>
      </c>
      <c r="H2098" s="16"/>
      <c r="I2098" s="16"/>
      <c r="J2098" s="16">
        <v>1</v>
      </c>
      <c r="K2098" s="16"/>
      <c r="L2098" s="16"/>
      <c r="M2098" s="16"/>
      <c r="N2098" s="16"/>
      <c r="O2098" s="16"/>
      <c r="P2098" s="17"/>
      <c r="Q2098" s="17"/>
      <c r="R2098" s="17"/>
      <c r="S2098" s="17"/>
      <c r="T2098" s="18"/>
      <c r="U2098" s="18">
        <v>1</v>
      </c>
      <c r="V2098" s="18"/>
      <c r="W2098" s="18"/>
      <c r="X2098" s="19"/>
      <c r="Y2098" s="19">
        <v>1</v>
      </c>
      <c r="Z2098" s="19">
        <v>1</v>
      </c>
      <c r="AA2098" s="19"/>
      <c r="AB2098" s="19"/>
      <c r="AC2098" s="19"/>
      <c r="AD2098" s="19"/>
      <c r="AE2098" s="19"/>
      <c r="AF2098" s="19"/>
      <c r="AG2098" s="19"/>
      <c r="AH2098" s="19"/>
      <c r="AI2098" s="19"/>
      <c r="AJ2098" s="17"/>
      <c r="AK2098" s="17"/>
      <c r="AL2098" s="17"/>
      <c r="AM2098" s="17"/>
      <c r="AN2098" s="17"/>
      <c r="AO2098" s="17"/>
      <c r="AP2098" s="17"/>
      <c r="AQ2098" s="17"/>
      <c r="AR2098" s="20"/>
      <c r="AS2098" s="20"/>
      <c r="AT2098" s="20"/>
      <c r="AU2098" s="20"/>
      <c r="AV2098" s="20"/>
      <c r="AW2098" s="20"/>
      <c r="AX2098" s="20"/>
      <c r="AY2098" s="20"/>
      <c r="AZ2098" s="20"/>
      <c r="BA2098" s="20"/>
      <c r="BB2098" s="20"/>
      <c r="BC2098" s="20"/>
      <c r="BD2098" s="16"/>
      <c r="BE2098" s="16"/>
      <c r="BF2098" s="16"/>
      <c r="BG2098" s="16"/>
      <c r="BH2098" s="16"/>
      <c r="BI2098" s="16"/>
      <c r="BJ2098" s="16"/>
      <c r="BK2098" s="16"/>
      <c r="BL2098" s="16"/>
      <c r="BM2098" s="16"/>
      <c r="BN2098" s="16"/>
      <c r="BO2098" s="16"/>
      <c r="BP2098" s="16"/>
      <c r="BQ2098" s="16"/>
      <c r="BR2098" s="16"/>
      <c r="BS2098" s="16"/>
      <c r="BT2098" s="16"/>
      <c r="BU2098" s="16"/>
      <c r="BV2098" s="16"/>
      <c r="BW2098" s="16"/>
      <c r="BX2098" s="16"/>
      <c r="BY2098" s="16"/>
      <c r="BZ2098" s="16">
        <v>1</v>
      </c>
      <c r="CA2098" s="16"/>
      <c r="CB2098" s="16"/>
      <c r="CC2098" s="16"/>
      <c r="CD2098" s="16"/>
      <c r="CE2098" s="16"/>
      <c r="CF2098" s="16"/>
      <c r="CG2098" s="19"/>
      <c r="CH2098" s="19"/>
      <c r="CI2098" s="19"/>
      <c r="CJ2098" s="19"/>
      <c r="CK2098" s="19"/>
      <c r="CL2098" s="19"/>
      <c r="CM2098" s="19"/>
      <c r="CN2098" s="19"/>
      <c r="CO2098" s="19"/>
      <c r="CP2098" s="19">
        <v>1</v>
      </c>
      <c r="CQ2098" s="19"/>
      <c r="CR2098" s="19"/>
    </row>
    <row r="2099" spans="1:96" ht="107" customHeight="1">
      <c r="A2099" s="11" cm="1">
        <f t="array" ref="A2099">SUMPRODUCT(--ISNUMBER(SEARCH({"stranding","stranded"},E2099)))</f>
        <v>0</v>
      </c>
      <c r="B2099" s="12">
        <v>2305</v>
      </c>
      <c r="C2099" s="13" t="s">
        <v>4275</v>
      </c>
      <c r="D2099" s="14">
        <v>2015</v>
      </c>
      <c r="E2099" s="15" t="s">
        <v>4276</v>
      </c>
      <c r="F2099" s="15" t="s">
        <v>7435</v>
      </c>
      <c r="G2099" s="15">
        <f t="shared" si="32"/>
        <v>6</v>
      </c>
      <c r="H2099" s="16"/>
      <c r="I2099" s="16"/>
      <c r="J2099" s="16"/>
      <c r="K2099" s="16"/>
      <c r="L2099" s="16"/>
      <c r="M2099" s="16"/>
      <c r="N2099" s="16"/>
      <c r="O2099" s="16"/>
      <c r="P2099" s="17"/>
      <c r="Q2099" s="17"/>
      <c r="R2099" s="17"/>
      <c r="S2099" s="17"/>
      <c r="T2099" s="18"/>
      <c r="U2099" s="18">
        <v>1</v>
      </c>
      <c r="V2099" s="18"/>
      <c r="W2099" s="18"/>
      <c r="X2099" s="19"/>
      <c r="Y2099" s="19">
        <v>1</v>
      </c>
      <c r="Z2099" s="19">
        <v>1</v>
      </c>
      <c r="AA2099" s="19"/>
      <c r="AB2099" s="19"/>
      <c r="AC2099" s="19"/>
      <c r="AD2099" s="19"/>
      <c r="AE2099" s="19"/>
      <c r="AF2099" s="19">
        <v>1</v>
      </c>
      <c r="AG2099" s="19"/>
      <c r="AH2099" s="19"/>
      <c r="AI2099" s="19"/>
      <c r="AJ2099" s="17"/>
      <c r="AK2099" s="17"/>
      <c r="AL2099" s="17"/>
      <c r="AM2099" s="17"/>
      <c r="AN2099" s="17"/>
      <c r="AO2099" s="17"/>
      <c r="AP2099" s="17"/>
      <c r="AQ2099" s="17"/>
      <c r="AR2099" s="20"/>
      <c r="AS2099" s="20"/>
      <c r="AT2099" s="20"/>
      <c r="AU2099" s="20"/>
      <c r="AV2099" s="20"/>
      <c r="AW2099" s="20"/>
      <c r="AX2099" s="20"/>
      <c r="AY2099" s="20"/>
      <c r="AZ2099" s="20"/>
      <c r="BA2099" s="20"/>
      <c r="BB2099" s="20"/>
      <c r="BC2099" s="20"/>
      <c r="BD2099" s="16"/>
      <c r="BE2099" s="16"/>
      <c r="BF2099" s="16"/>
      <c r="BG2099" s="16"/>
      <c r="BH2099" s="16"/>
      <c r="BI2099" s="16"/>
      <c r="BJ2099" s="16"/>
      <c r="BK2099" s="16"/>
      <c r="BL2099" s="16"/>
      <c r="BM2099" s="16"/>
      <c r="BN2099" s="16"/>
      <c r="BO2099" s="16"/>
      <c r="BP2099" s="16"/>
      <c r="BQ2099" s="16"/>
      <c r="BR2099" s="16"/>
      <c r="BS2099" s="16">
        <v>1</v>
      </c>
      <c r="BT2099" s="16"/>
      <c r="BU2099" s="16"/>
      <c r="BV2099" s="16"/>
      <c r="BW2099" s="16"/>
      <c r="BX2099" s="16"/>
      <c r="BY2099" s="16"/>
      <c r="BZ2099" s="16">
        <v>1</v>
      </c>
      <c r="CA2099" s="16"/>
      <c r="CB2099" s="16"/>
      <c r="CC2099" s="16"/>
      <c r="CD2099" s="16"/>
      <c r="CE2099" s="16"/>
      <c r="CF2099" s="16"/>
      <c r="CG2099" s="19"/>
      <c r="CH2099" s="19"/>
      <c r="CI2099" s="19"/>
      <c r="CJ2099" s="19">
        <v>1</v>
      </c>
      <c r="CK2099" s="19"/>
      <c r="CL2099" s="19"/>
      <c r="CM2099" s="19"/>
      <c r="CN2099" s="19"/>
      <c r="CO2099" s="19"/>
      <c r="CP2099" s="19"/>
      <c r="CQ2099" s="19"/>
      <c r="CR2099" s="19"/>
    </row>
    <row r="2100" spans="1:96" ht="107" customHeight="1">
      <c r="A2100" s="11" cm="1">
        <f t="array" ref="A2100">SUMPRODUCT(--ISNUMBER(SEARCH({"stranding","stranded"},E2100)))</f>
        <v>0</v>
      </c>
      <c r="B2100" s="12">
        <v>2306</v>
      </c>
      <c r="C2100" s="21" t="s">
        <v>4277</v>
      </c>
      <c r="D2100" s="22">
        <v>2015</v>
      </c>
      <c r="E2100" s="15" t="s">
        <v>4278</v>
      </c>
      <c r="F2100" s="15" t="s">
        <v>7436</v>
      </c>
      <c r="G2100" s="15">
        <f t="shared" si="32"/>
        <v>9</v>
      </c>
      <c r="H2100" s="16"/>
      <c r="I2100" s="16">
        <v>1</v>
      </c>
      <c r="J2100" s="16"/>
      <c r="K2100" s="16"/>
      <c r="L2100" s="16"/>
      <c r="M2100" s="16"/>
      <c r="N2100" s="16"/>
      <c r="O2100" s="16"/>
      <c r="P2100" s="17">
        <v>1</v>
      </c>
      <c r="Q2100" s="17"/>
      <c r="R2100" s="17"/>
      <c r="S2100" s="17"/>
      <c r="T2100" s="18"/>
      <c r="U2100" s="18"/>
      <c r="V2100" s="18">
        <v>1</v>
      </c>
      <c r="W2100" s="18">
        <v>1</v>
      </c>
      <c r="X2100" s="19">
        <v>1</v>
      </c>
      <c r="Y2100" s="19">
        <v>1</v>
      </c>
      <c r="Z2100" s="19">
        <v>1</v>
      </c>
      <c r="AA2100" s="19"/>
      <c r="AB2100" s="19"/>
      <c r="AC2100" s="19"/>
      <c r="AD2100" s="19">
        <v>1</v>
      </c>
      <c r="AE2100" s="19"/>
      <c r="AF2100" s="19"/>
      <c r="AG2100" s="19"/>
      <c r="AH2100" s="19"/>
      <c r="AI2100" s="19"/>
      <c r="AJ2100" s="17"/>
      <c r="AK2100" s="17"/>
      <c r="AL2100" s="17"/>
      <c r="AM2100" s="17"/>
      <c r="AN2100" s="17"/>
      <c r="AO2100" s="17"/>
      <c r="AP2100" s="17"/>
      <c r="AQ2100" s="17"/>
      <c r="AR2100" s="20"/>
      <c r="AS2100" s="20"/>
      <c r="AT2100" s="20"/>
      <c r="AU2100" s="20"/>
      <c r="AV2100" s="20"/>
      <c r="AW2100" s="20"/>
      <c r="AX2100" s="20"/>
      <c r="AY2100" s="20"/>
      <c r="AZ2100" s="20"/>
      <c r="BA2100" s="20">
        <v>1</v>
      </c>
      <c r="BB2100" s="20"/>
      <c r="BC2100" s="20"/>
      <c r="BD2100" s="16"/>
      <c r="BE2100" s="16"/>
      <c r="BF2100" s="16"/>
      <c r="BG2100" s="16"/>
      <c r="BH2100" s="16"/>
      <c r="BI2100" s="16">
        <v>1</v>
      </c>
      <c r="BJ2100" s="16"/>
      <c r="BK2100" s="16"/>
      <c r="BL2100" s="16"/>
      <c r="BM2100" s="16"/>
      <c r="BN2100" s="16"/>
      <c r="BO2100" s="16"/>
      <c r="BP2100" s="16"/>
      <c r="BQ2100" s="16"/>
      <c r="BR2100" s="16"/>
      <c r="BS2100" s="16"/>
      <c r="BT2100" s="16"/>
      <c r="BU2100" s="16"/>
      <c r="BV2100" s="16"/>
      <c r="BW2100" s="16"/>
      <c r="BX2100" s="16"/>
      <c r="BY2100" s="16"/>
      <c r="BZ2100" s="16"/>
      <c r="CA2100" s="16"/>
      <c r="CB2100" s="16"/>
      <c r="CC2100" s="16"/>
      <c r="CD2100" s="16"/>
      <c r="CE2100" s="16"/>
      <c r="CF2100" s="16"/>
      <c r="CG2100" s="19">
        <v>1</v>
      </c>
      <c r="CH2100" s="19"/>
      <c r="CI2100" s="19"/>
      <c r="CJ2100" s="19"/>
      <c r="CK2100" s="19"/>
      <c r="CL2100" s="19"/>
      <c r="CM2100" s="19"/>
      <c r="CN2100" s="19"/>
      <c r="CO2100" s="19"/>
      <c r="CP2100" s="19"/>
      <c r="CQ2100" s="19"/>
      <c r="CR2100" s="19"/>
    </row>
    <row r="2101" spans="1:96" ht="107" customHeight="1">
      <c r="A2101" s="11" cm="1">
        <f t="array" ref="A2101">SUMPRODUCT(--ISNUMBER(SEARCH({"stranding","stranded"},E2101)))</f>
        <v>0</v>
      </c>
      <c r="B2101" s="12">
        <v>2307</v>
      </c>
      <c r="C2101" s="13" t="s">
        <v>4279</v>
      </c>
      <c r="D2101" s="14">
        <v>2015</v>
      </c>
      <c r="E2101" s="15" t="s">
        <v>4280</v>
      </c>
      <c r="F2101" s="15" t="s">
        <v>8120</v>
      </c>
      <c r="G2101" s="15">
        <f t="shared" si="32"/>
        <v>6</v>
      </c>
      <c r="H2101" s="16"/>
      <c r="I2101" s="16"/>
      <c r="J2101" s="16"/>
      <c r="K2101" s="16"/>
      <c r="L2101" s="16"/>
      <c r="M2101" s="16">
        <v>1</v>
      </c>
      <c r="N2101" s="16"/>
      <c r="O2101" s="16"/>
      <c r="P2101" s="17"/>
      <c r="Q2101" s="17"/>
      <c r="R2101" s="17">
        <v>1</v>
      </c>
      <c r="S2101" s="17"/>
      <c r="T2101" s="18">
        <v>1</v>
      </c>
      <c r="U2101" s="18"/>
      <c r="V2101" s="18"/>
      <c r="W2101" s="18"/>
      <c r="X2101" s="19"/>
      <c r="Y2101" s="19"/>
      <c r="Z2101" s="19"/>
      <c r="AA2101" s="19"/>
      <c r="AB2101" s="19"/>
      <c r="AC2101" s="19"/>
      <c r="AD2101" s="19"/>
      <c r="AE2101" s="19">
        <v>1</v>
      </c>
      <c r="AF2101" s="19">
        <v>1</v>
      </c>
      <c r="AG2101" s="19"/>
      <c r="AH2101" s="19"/>
      <c r="AI2101" s="19"/>
      <c r="AJ2101" s="17">
        <v>1</v>
      </c>
      <c r="AK2101" s="17"/>
      <c r="AL2101" s="17"/>
      <c r="AM2101" s="17"/>
      <c r="AN2101" s="17"/>
      <c r="AO2101" s="17"/>
      <c r="AP2101" s="17"/>
      <c r="AQ2101" s="17"/>
      <c r="AR2101" s="20"/>
      <c r="AS2101" s="20"/>
      <c r="AT2101" s="20"/>
      <c r="AU2101" s="20"/>
      <c r="AV2101" s="20"/>
      <c r="AW2101" s="20"/>
      <c r="AX2101" s="20"/>
      <c r="AY2101" s="20"/>
      <c r="AZ2101" s="20"/>
      <c r="BA2101" s="20"/>
      <c r="BB2101" s="20"/>
      <c r="BC2101" s="20"/>
      <c r="BD2101" s="16">
        <v>1</v>
      </c>
      <c r="BE2101" s="16"/>
      <c r="BF2101" s="16"/>
      <c r="BG2101" s="16"/>
      <c r="BH2101" s="16"/>
      <c r="BI2101" s="16"/>
      <c r="BJ2101" s="16"/>
      <c r="BK2101" s="16"/>
      <c r="BL2101" s="16"/>
      <c r="BM2101" s="16"/>
      <c r="BN2101" s="16"/>
      <c r="BO2101" s="16"/>
      <c r="BP2101" s="16"/>
      <c r="BQ2101" s="16"/>
      <c r="BR2101" s="16"/>
      <c r="BS2101" s="16"/>
      <c r="BT2101" s="16"/>
      <c r="BU2101" s="16"/>
      <c r="BV2101" s="16"/>
      <c r="BW2101" s="16"/>
      <c r="BX2101" s="16"/>
      <c r="BY2101" s="16"/>
      <c r="BZ2101" s="16"/>
      <c r="CA2101" s="16"/>
      <c r="CB2101" s="16"/>
      <c r="CC2101" s="16"/>
      <c r="CD2101" s="16"/>
      <c r="CE2101" s="16"/>
      <c r="CF2101" s="16"/>
      <c r="CG2101" s="19"/>
      <c r="CH2101" s="19"/>
      <c r="CI2101" s="19"/>
      <c r="CJ2101" s="19"/>
      <c r="CK2101" s="19"/>
      <c r="CL2101" s="19"/>
      <c r="CM2101" s="19"/>
      <c r="CN2101" s="19">
        <v>1</v>
      </c>
      <c r="CO2101" s="19"/>
      <c r="CP2101" s="19"/>
      <c r="CQ2101" s="19"/>
      <c r="CR2101" s="19"/>
    </row>
    <row r="2102" spans="1:96" ht="107" customHeight="1">
      <c r="A2102" s="11" cm="1">
        <f t="array" ref="A2102">SUMPRODUCT(--ISNUMBER(SEARCH({"stranding","stranded"},E2102)))</f>
        <v>0</v>
      </c>
      <c r="B2102" s="12">
        <v>2308</v>
      </c>
      <c r="C2102" s="21" t="s">
        <v>4281</v>
      </c>
      <c r="D2102" s="22">
        <v>2015</v>
      </c>
      <c r="E2102" s="23" t="s">
        <v>4282</v>
      </c>
      <c r="F2102" s="23" t="s">
        <v>7437</v>
      </c>
      <c r="G2102" s="15">
        <f t="shared" si="32"/>
        <v>6</v>
      </c>
      <c r="H2102" s="16"/>
      <c r="I2102" s="16">
        <v>2</v>
      </c>
      <c r="J2102" s="16"/>
      <c r="K2102" s="16"/>
      <c r="L2102" s="16"/>
      <c r="M2102" s="16"/>
      <c r="N2102" s="16"/>
      <c r="O2102" s="16"/>
      <c r="P2102" s="17">
        <v>1</v>
      </c>
      <c r="Q2102" s="17"/>
      <c r="R2102" s="17"/>
      <c r="S2102" s="17"/>
      <c r="T2102" s="18"/>
      <c r="U2102" s="18">
        <v>1</v>
      </c>
      <c r="V2102" s="18"/>
      <c r="W2102" s="18"/>
      <c r="X2102" s="19"/>
      <c r="Y2102" s="19">
        <v>1</v>
      </c>
      <c r="Z2102" s="19"/>
      <c r="AA2102" s="19">
        <v>1</v>
      </c>
      <c r="AB2102" s="19"/>
      <c r="AC2102" s="19"/>
      <c r="AD2102" s="19"/>
      <c r="AE2102" s="19"/>
      <c r="AF2102" s="19"/>
      <c r="AG2102" s="19"/>
      <c r="AH2102" s="19"/>
      <c r="AI2102" s="19"/>
      <c r="AJ2102" s="17"/>
      <c r="AK2102" s="17"/>
      <c r="AL2102" s="17"/>
      <c r="AM2102" s="17"/>
      <c r="AN2102" s="17"/>
      <c r="AO2102" s="17"/>
      <c r="AP2102" s="17"/>
      <c r="AQ2102" s="17"/>
      <c r="AR2102" s="20"/>
      <c r="AS2102" s="20"/>
      <c r="AT2102" s="20"/>
      <c r="AU2102" s="20"/>
      <c r="AV2102" s="20"/>
      <c r="AW2102" s="20"/>
      <c r="AX2102" s="20"/>
      <c r="AY2102" s="20"/>
      <c r="AZ2102" s="20"/>
      <c r="BA2102" s="20"/>
      <c r="BB2102" s="20"/>
      <c r="BC2102" s="20"/>
      <c r="BD2102" s="16"/>
      <c r="BE2102" s="16"/>
      <c r="BF2102" s="16"/>
      <c r="BG2102" s="16"/>
      <c r="BH2102" s="16"/>
      <c r="BI2102" s="16"/>
      <c r="BJ2102" s="16"/>
      <c r="BK2102" s="16"/>
      <c r="BL2102" s="16"/>
      <c r="BM2102" s="16"/>
      <c r="BN2102" s="16"/>
      <c r="BO2102" s="16">
        <v>1</v>
      </c>
      <c r="BP2102" s="16"/>
      <c r="BQ2102" s="16"/>
      <c r="BR2102" s="16"/>
      <c r="BS2102" s="16"/>
      <c r="BT2102" s="16"/>
      <c r="BU2102" s="16"/>
      <c r="BV2102" s="16"/>
      <c r="BW2102" s="16"/>
      <c r="BX2102" s="16"/>
      <c r="BY2102" s="16"/>
      <c r="BZ2102" s="16"/>
      <c r="CA2102" s="16"/>
      <c r="CB2102" s="16"/>
      <c r="CC2102" s="16">
        <v>1</v>
      </c>
      <c r="CD2102" s="16"/>
      <c r="CE2102" s="16"/>
      <c r="CF2102" s="16"/>
      <c r="CG2102" s="19"/>
      <c r="CH2102" s="19"/>
      <c r="CI2102" s="19"/>
      <c r="CJ2102" s="19"/>
      <c r="CK2102" s="19"/>
      <c r="CL2102" s="19"/>
      <c r="CM2102" s="19"/>
      <c r="CN2102" s="19"/>
      <c r="CO2102" s="19"/>
      <c r="CP2102" s="19">
        <v>1</v>
      </c>
      <c r="CQ2102" s="19"/>
      <c r="CR2102" s="19"/>
    </row>
    <row r="2103" spans="1:96" ht="107" customHeight="1">
      <c r="A2103" s="11" cm="1">
        <f t="array" ref="A2103">SUMPRODUCT(--ISNUMBER(SEARCH({"stranding","stranded"},E2103)))</f>
        <v>0</v>
      </c>
      <c r="B2103" s="12">
        <v>2309</v>
      </c>
      <c r="C2103" s="13" t="s">
        <v>4283</v>
      </c>
      <c r="D2103" s="14">
        <v>2015</v>
      </c>
      <c r="E2103" s="15" t="s">
        <v>4284</v>
      </c>
      <c r="F2103" s="15" t="s">
        <v>7438</v>
      </c>
      <c r="G2103" s="15">
        <f t="shared" si="32"/>
        <v>7</v>
      </c>
      <c r="H2103" s="16"/>
      <c r="I2103" s="16"/>
      <c r="J2103" s="16"/>
      <c r="K2103" s="16"/>
      <c r="L2103" s="16"/>
      <c r="M2103" s="16"/>
      <c r="N2103" s="16"/>
      <c r="O2103" s="16"/>
      <c r="P2103" s="17"/>
      <c r="Q2103" s="17"/>
      <c r="R2103" s="17">
        <v>1</v>
      </c>
      <c r="S2103" s="17"/>
      <c r="T2103" s="18"/>
      <c r="U2103" s="18">
        <v>1</v>
      </c>
      <c r="V2103" s="18"/>
      <c r="W2103" s="18"/>
      <c r="X2103" s="19">
        <v>1</v>
      </c>
      <c r="Y2103" s="19">
        <v>1</v>
      </c>
      <c r="Z2103" s="19"/>
      <c r="AA2103" s="19">
        <v>1</v>
      </c>
      <c r="AB2103" s="19"/>
      <c r="AC2103" s="19"/>
      <c r="AD2103" s="19"/>
      <c r="AE2103" s="19"/>
      <c r="AF2103" s="19"/>
      <c r="AG2103" s="19"/>
      <c r="AH2103" s="19"/>
      <c r="AI2103" s="19"/>
      <c r="AJ2103" s="17"/>
      <c r="AK2103" s="17"/>
      <c r="AL2103" s="17"/>
      <c r="AM2103" s="17"/>
      <c r="AN2103" s="17"/>
      <c r="AO2103" s="17"/>
      <c r="AP2103" s="17"/>
      <c r="AQ2103" s="17"/>
      <c r="AR2103" s="20"/>
      <c r="AS2103" s="20"/>
      <c r="AT2103" s="20"/>
      <c r="AU2103" s="20"/>
      <c r="AV2103" s="20"/>
      <c r="AW2103" s="20"/>
      <c r="AX2103" s="20"/>
      <c r="AY2103" s="20"/>
      <c r="AZ2103" s="20"/>
      <c r="BA2103" s="20"/>
      <c r="BB2103" s="20"/>
      <c r="BC2103" s="20"/>
      <c r="BD2103" s="16"/>
      <c r="BE2103" s="16"/>
      <c r="BF2103" s="16"/>
      <c r="BG2103" s="16"/>
      <c r="BH2103" s="16"/>
      <c r="BI2103" s="16"/>
      <c r="BJ2103" s="16"/>
      <c r="BK2103" s="16"/>
      <c r="BL2103" s="16"/>
      <c r="BM2103" s="16"/>
      <c r="BN2103" s="16"/>
      <c r="BO2103" s="16"/>
      <c r="BP2103" s="16"/>
      <c r="BQ2103" s="16"/>
      <c r="BR2103" s="16"/>
      <c r="BS2103" s="16"/>
      <c r="BT2103" s="16"/>
      <c r="BU2103" s="16"/>
      <c r="BV2103" s="16">
        <v>1</v>
      </c>
      <c r="BW2103" s="16"/>
      <c r="BX2103" s="16"/>
      <c r="BY2103" s="16"/>
      <c r="BZ2103" s="16"/>
      <c r="CA2103" s="16"/>
      <c r="CB2103" s="16"/>
      <c r="CC2103" s="16"/>
      <c r="CD2103" s="16"/>
      <c r="CE2103" s="16">
        <v>1</v>
      </c>
      <c r="CF2103" s="16"/>
      <c r="CG2103" s="19"/>
      <c r="CH2103" s="19"/>
      <c r="CI2103" s="19"/>
      <c r="CJ2103" s="19"/>
      <c r="CK2103" s="19"/>
      <c r="CL2103" s="19"/>
      <c r="CM2103" s="19"/>
      <c r="CN2103" s="19"/>
      <c r="CO2103" s="19">
        <v>1</v>
      </c>
      <c r="CP2103" s="19"/>
      <c r="CQ2103" s="19"/>
      <c r="CR2103" s="19"/>
    </row>
    <row r="2104" spans="1:96" ht="107" customHeight="1">
      <c r="A2104" s="11" cm="1">
        <f t="array" ref="A2104">SUMPRODUCT(--ISNUMBER(SEARCH({"stranding","stranded"},E2104)))</f>
        <v>0</v>
      </c>
      <c r="B2104" s="12">
        <v>2310</v>
      </c>
      <c r="C2104" s="13" t="s">
        <v>4285</v>
      </c>
      <c r="D2104" s="14">
        <v>2015</v>
      </c>
      <c r="E2104" s="15" t="s">
        <v>4286</v>
      </c>
      <c r="F2104" s="15" t="s">
        <v>6111</v>
      </c>
      <c r="G2104" s="15">
        <f t="shared" ref="G2104:G2167" si="33">SUM(P2104:CF2104)</f>
        <v>5</v>
      </c>
      <c r="H2104" s="16"/>
      <c r="I2104" s="16"/>
      <c r="J2104" s="16"/>
      <c r="K2104" s="16"/>
      <c r="L2104" s="16"/>
      <c r="M2104" s="16"/>
      <c r="N2104" s="16"/>
      <c r="O2104" s="16"/>
      <c r="P2104" s="17">
        <v>1</v>
      </c>
      <c r="Q2104" s="17"/>
      <c r="R2104" s="17"/>
      <c r="S2104" s="17"/>
      <c r="T2104" s="18"/>
      <c r="U2104" s="18">
        <v>1</v>
      </c>
      <c r="V2104" s="18"/>
      <c r="W2104" s="18"/>
      <c r="X2104" s="19"/>
      <c r="Y2104" s="19">
        <v>1</v>
      </c>
      <c r="Z2104" s="19">
        <v>1</v>
      </c>
      <c r="AA2104" s="19"/>
      <c r="AB2104" s="19"/>
      <c r="AC2104" s="19"/>
      <c r="AD2104" s="19"/>
      <c r="AE2104" s="19"/>
      <c r="AF2104" s="19"/>
      <c r="AG2104" s="19"/>
      <c r="AH2104" s="19"/>
      <c r="AI2104" s="19"/>
      <c r="AJ2104" s="17"/>
      <c r="AK2104" s="17"/>
      <c r="AL2104" s="17"/>
      <c r="AM2104" s="17"/>
      <c r="AN2104" s="17"/>
      <c r="AO2104" s="17"/>
      <c r="AP2104" s="17"/>
      <c r="AQ2104" s="17"/>
      <c r="AR2104" s="20"/>
      <c r="AS2104" s="20"/>
      <c r="AT2104" s="20"/>
      <c r="AU2104" s="20"/>
      <c r="AV2104" s="20"/>
      <c r="AW2104" s="20"/>
      <c r="AX2104" s="20"/>
      <c r="AY2104" s="20"/>
      <c r="AZ2104" s="20"/>
      <c r="BA2104" s="20"/>
      <c r="BB2104" s="20"/>
      <c r="BC2104" s="20"/>
      <c r="BD2104" s="16"/>
      <c r="BE2104" s="16"/>
      <c r="BF2104" s="16"/>
      <c r="BG2104" s="16"/>
      <c r="BH2104" s="16"/>
      <c r="BI2104" s="16"/>
      <c r="BJ2104" s="16"/>
      <c r="BK2104" s="16"/>
      <c r="BL2104" s="16"/>
      <c r="BM2104" s="16"/>
      <c r="BN2104" s="16"/>
      <c r="BO2104" s="16"/>
      <c r="BP2104" s="16"/>
      <c r="BQ2104" s="16"/>
      <c r="BR2104" s="16"/>
      <c r="BS2104" s="16"/>
      <c r="BT2104" s="16"/>
      <c r="BU2104" s="16"/>
      <c r="BV2104" s="16"/>
      <c r="BW2104" s="16"/>
      <c r="BX2104" s="16"/>
      <c r="BY2104" s="16"/>
      <c r="BZ2104" s="16">
        <v>1</v>
      </c>
      <c r="CA2104" s="16"/>
      <c r="CB2104" s="16"/>
      <c r="CC2104" s="16"/>
      <c r="CD2104" s="16"/>
      <c r="CE2104" s="16"/>
      <c r="CF2104" s="16"/>
      <c r="CG2104" s="19"/>
      <c r="CH2104" s="19"/>
      <c r="CI2104" s="19"/>
      <c r="CJ2104" s="19"/>
      <c r="CK2104" s="19"/>
      <c r="CL2104" s="19">
        <v>1</v>
      </c>
      <c r="CM2104" s="19"/>
      <c r="CN2104" s="19"/>
      <c r="CO2104" s="19"/>
      <c r="CP2104" s="19"/>
      <c r="CQ2104" s="19"/>
      <c r="CR2104" s="19"/>
    </row>
    <row r="2105" spans="1:96" ht="107" customHeight="1">
      <c r="A2105" s="11" cm="1">
        <f t="array" ref="A2105">SUMPRODUCT(--ISNUMBER(SEARCH({"stranding","stranded"},E2105)))</f>
        <v>0</v>
      </c>
      <c r="B2105" s="12">
        <v>2311</v>
      </c>
      <c r="C2105" s="21" t="s">
        <v>4287</v>
      </c>
      <c r="D2105" s="22">
        <v>2015</v>
      </c>
      <c r="E2105" s="15" t="s">
        <v>4288</v>
      </c>
      <c r="F2105" s="15" t="s">
        <v>6465</v>
      </c>
      <c r="G2105" s="15">
        <f t="shared" si="33"/>
        <v>5</v>
      </c>
      <c r="H2105" s="16"/>
      <c r="I2105" s="16"/>
      <c r="J2105" s="16"/>
      <c r="K2105" s="16"/>
      <c r="L2105" s="16"/>
      <c r="M2105" s="16"/>
      <c r="N2105" s="16"/>
      <c r="O2105" s="16"/>
      <c r="P2105" s="17"/>
      <c r="Q2105" s="17"/>
      <c r="R2105" s="17"/>
      <c r="S2105" s="17"/>
      <c r="T2105" s="18"/>
      <c r="U2105" s="18">
        <v>1</v>
      </c>
      <c r="V2105" s="18"/>
      <c r="W2105" s="18"/>
      <c r="X2105" s="19"/>
      <c r="Y2105" s="19">
        <v>1</v>
      </c>
      <c r="Z2105" s="19">
        <v>1</v>
      </c>
      <c r="AA2105" s="19"/>
      <c r="AB2105" s="19"/>
      <c r="AC2105" s="19"/>
      <c r="AD2105" s="19"/>
      <c r="AE2105" s="19"/>
      <c r="AF2105" s="19"/>
      <c r="AG2105" s="19"/>
      <c r="AH2105" s="19"/>
      <c r="AI2105" s="19"/>
      <c r="AJ2105" s="17"/>
      <c r="AK2105" s="17"/>
      <c r="AL2105" s="17"/>
      <c r="AM2105" s="17"/>
      <c r="AN2105" s="17"/>
      <c r="AO2105" s="17"/>
      <c r="AP2105" s="17"/>
      <c r="AQ2105" s="17"/>
      <c r="AR2105" s="20"/>
      <c r="AS2105" s="20"/>
      <c r="AT2105" s="20"/>
      <c r="AU2105" s="20"/>
      <c r="AV2105" s="20"/>
      <c r="AW2105" s="20"/>
      <c r="AX2105" s="20"/>
      <c r="AY2105" s="20"/>
      <c r="AZ2105" s="20"/>
      <c r="BA2105" s="20"/>
      <c r="BB2105" s="20"/>
      <c r="BC2105" s="20"/>
      <c r="BD2105" s="16"/>
      <c r="BE2105" s="16"/>
      <c r="BF2105" s="16"/>
      <c r="BG2105" s="16"/>
      <c r="BH2105" s="16"/>
      <c r="BI2105" s="16">
        <v>1</v>
      </c>
      <c r="BJ2105" s="16"/>
      <c r="BK2105" s="16"/>
      <c r="BL2105" s="16"/>
      <c r="BM2105" s="16"/>
      <c r="BN2105" s="16"/>
      <c r="BO2105" s="16"/>
      <c r="BP2105" s="16"/>
      <c r="BQ2105" s="16"/>
      <c r="BR2105" s="16"/>
      <c r="BS2105" s="16"/>
      <c r="BT2105" s="16"/>
      <c r="BU2105" s="16"/>
      <c r="BV2105" s="16"/>
      <c r="BW2105" s="16"/>
      <c r="BX2105" s="16"/>
      <c r="BY2105" s="16"/>
      <c r="BZ2105" s="16">
        <v>1</v>
      </c>
      <c r="CA2105" s="16"/>
      <c r="CB2105" s="16"/>
      <c r="CC2105" s="16"/>
      <c r="CD2105" s="16"/>
      <c r="CE2105" s="16"/>
      <c r="CF2105" s="16"/>
      <c r="CG2105" s="19"/>
      <c r="CH2105" s="19"/>
      <c r="CI2105" s="19"/>
      <c r="CJ2105" s="19">
        <v>1</v>
      </c>
      <c r="CK2105" s="19"/>
      <c r="CL2105" s="19"/>
      <c r="CM2105" s="19"/>
      <c r="CN2105" s="19"/>
      <c r="CO2105" s="19"/>
      <c r="CP2105" s="19"/>
      <c r="CQ2105" s="19"/>
      <c r="CR2105" s="19"/>
    </row>
    <row r="2106" spans="1:96" ht="107" customHeight="1">
      <c r="A2106" s="11" cm="1">
        <f t="array" ref="A2106">SUMPRODUCT(--ISNUMBER(SEARCH({"stranding","stranded"},E2106)))</f>
        <v>0</v>
      </c>
      <c r="B2106" s="12">
        <v>2312</v>
      </c>
      <c r="C2106" s="13" t="s">
        <v>4289</v>
      </c>
      <c r="D2106" s="14">
        <v>2015</v>
      </c>
      <c r="E2106" s="15" t="s">
        <v>4290</v>
      </c>
      <c r="F2106" s="15" t="s">
        <v>6576</v>
      </c>
      <c r="G2106" s="15">
        <f t="shared" si="33"/>
        <v>4</v>
      </c>
      <c r="H2106" s="16"/>
      <c r="I2106" s="16"/>
      <c r="J2106" s="16"/>
      <c r="K2106" s="16"/>
      <c r="L2106" s="16"/>
      <c r="M2106" s="16"/>
      <c r="N2106" s="16"/>
      <c r="O2106" s="16"/>
      <c r="P2106" s="17"/>
      <c r="Q2106" s="17"/>
      <c r="R2106" s="17"/>
      <c r="S2106" s="17"/>
      <c r="T2106" s="18"/>
      <c r="U2106" s="18">
        <v>1</v>
      </c>
      <c r="V2106" s="18"/>
      <c r="W2106" s="18"/>
      <c r="X2106" s="19">
        <v>1</v>
      </c>
      <c r="Y2106" s="19">
        <v>1</v>
      </c>
      <c r="Z2106" s="19"/>
      <c r="AA2106" s="19"/>
      <c r="AB2106" s="19"/>
      <c r="AC2106" s="19"/>
      <c r="AD2106" s="19"/>
      <c r="AE2106" s="19"/>
      <c r="AF2106" s="19"/>
      <c r="AG2106" s="19"/>
      <c r="AH2106" s="19"/>
      <c r="AI2106" s="19"/>
      <c r="AJ2106" s="17">
        <v>1</v>
      </c>
      <c r="AK2106" s="17"/>
      <c r="AL2106" s="17"/>
      <c r="AM2106" s="17"/>
      <c r="AN2106" s="17"/>
      <c r="AO2106" s="17"/>
      <c r="AP2106" s="17"/>
      <c r="AQ2106" s="17"/>
      <c r="AR2106" s="20"/>
      <c r="AS2106" s="20"/>
      <c r="AT2106" s="20"/>
      <c r="AU2106" s="20"/>
      <c r="AV2106" s="20"/>
      <c r="AW2106" s="20"/>
      <c r="AX2106" s="20"/>
      <c r="AY2106" s="20"/>
      <c r="AZ2106" s="20"/>
      <c r="BA2106" s="20"/>
      <c r="BB2106" s="20"/>
      <c r="BC2106" s="20"/>
      <c r="BD2106" s="16"/>
      <c r="BE2106" s="16"/>
      <c r="BF2106" s="16"/>
      <c r="BG2106" s="16"/>
      <c r="BH2106" s="16"/>
      <c r="BI2106" s="16"/>
      <c r="BJ2106" s="16"/>
      <c r="BK2106" s="16"/>
      <c r="BL2106" s="16"/>
      <c r="BM2106" s="16"/>
      <c r="BN2106" s="16"/>
      <c r="BO2106" s="16"/>
      <c r="BP2106" s="16"/>
      <c r="BQ2106" s="16"/>
      <c r="BR2106" s="16"/>
      <c r="BS2106" s="16"/>
      <c r="BT2106" s="16"/>
      <c r="BU2106" s="16"/>
      <c r="BV2106" s="16"/>
      <c r="BW2106" s="16"/>
      <c r="BX2106" s="16"/>
      <c r="BY2106" s="16"/>
      <c r="BZ2106" s="16"/>
      <c r="CA2106" s="16"/>
      <c r="CB2106" s="16"/>
      <c r="CC2106" s="16"/>
      <c r="CD2106" s="16"/>
      <c r="CE2106" s="16"/>
      <c r="CF2106" s="16"/>
      <c r="CG2106" s="19"/>
      <c r="CH2106" s="19"/>
      <c r="CI2106" s="19"/>
      <c r="CJ2106" s="19"/>
      <c r="CK2106" s="19"/>
      <c r="CL2106" s="19">
        <v>1</v>
      </c>
      <c r="CM2106" s="19"/>
      <c r="CN2106" s="19"/>
      <c r="CO2106" s="19"/>
      <c r="CP2106" s="19"/>
      <c r="CQ2106" s="19"/>
      <c r="CR2106" s="19"/>
    </row>
    <row r="2107" spans="1:96" ht="107" customHeight="1">
      <c r="A2107" s="11" cm="1">
        <f t="array" ref="A2107">SUMPRODUCT(--ISNUMBER(SEARCH({"stranding","stranded"},E2107)))</f>
        <v>0</v>
      </c>
      <c r="B2107" s="12">
        <v>2313</v>
      </c>
      <c r="C2107" s="21" t="s">
        <v>4291</v>
      </c>
      <c r="D2107" s="22">
        <v>2015</v>
      </c>
      <c r="E2107" s="15" t="s">
        <v>4292</v>
      </c>
      <c r="F2107" s="15" t="s">
        <v>7439</v>
      </c>
      <c r="G2107" s="15">
        <f t="shared" si="33"/>
        <v>5</v>
      </c>
      <c r="H2107" s="16"/>
      <c r="I2107" s="16"/>
      <c r="J2107" s="16"/>
      <c r="K2107" s="16"/>
      <c r="L2107" s="16"/>
      <c r="M2107" s="16"/>
      <c r="N2107" s="16"/>
      <c r="O2107" s="16"/>
      <c r="P2107" s="17"/>
      <c r="Q2107" s="17"/>
      <c r="R2107" s="17"/>
      <c r="S2107" s="17"/>
      <c r="T2107" s="18"/>
      <c r="U2107" s="18">
        <v>1</v>
      </c>
      <c r="V2107" s="18"/>
      <c r="W2107" s="18"/>
      <c r="X2107" s="19"/>
      <c r="Y2107" s="19"/>
      <c r="Z2107" s="19"/>
      <c r="AA2107" s="19"/>
      <c r="AB2107" s="19"/>
      <c r="AC2107" s="19"/>
      <c r="AD2107" s="19"/>
      <c r="AE2107" s="19">
        <v>1</v>
      </c>
      <c r="AF2107" s="19">
        <v>1</v>
      </c>
      <c r="AG2107" s="19"/>
      <c r="AH2107" s="19"/>
      <c r="AI2107" s="19"/>
      <c r="AJ2107" s="17">
        <v>1</v>
      </c>
      <c r="AK2107" s="17"/>
      <c r="AL2107" s="17"/>
      <c r="AM2107" s="17"/>
      <c r="AN2107" s="17"/>
      <c r="AO2107" s="17"/>
      <c r="AP2107" s="17"/>
      <c r="AQ2107" s="17"/>
      <c r="AR2107" s="20"/>
      <c r="AS2107" s="20">
        <v>1</v>
      </c>
      <c r="AT2107" s="20"/>
      <c r="AU2107" s="20"/>
      <c r="AV2107" s="20"/>
      <c r="AW2107" s="20"/>
      <c r="AX2107" s="20"/>
      <c r="AY2107" s="20"/>
      <c r="AZ2107" s="20"/>
      <c r="BA2107" s="20"/>
      <c r="BB2107" s="20"/>
      <c r="BC2107" s="20"/>
      <c r="BD2107" s="16"/>
      <c r="BE2107" s="16"/>
      <c r="BF2107" s="16"/>
      <c r="BG2107" s="16"/>
      <c r="BH2107" s="16"/>
      <c r="BI2107" s="16"/>
      <c r="BJ2107" s="16"/>
      <c r="BK2107" s="16"/>
      <c r="BL2107" s="16"/>
      <c r="BM2107" s="16"/>
      <c r="BN2107" s="16"/>
      <c r="BO2107" s="16"/>
      <c r="BP2107" s="16"/>
      <c r="BQ2107" s="16"/>
      <c r="BR2107" s="16"/>
      <c r="BS2107" s="16"/>
      <c r="BT2107" s="16"/>
      <c r="BU2107" s="16"/>
      <c r="BV2107" s="16"/>
      <c r="BW2107" s="16"/>
      <c r="BX2107" s="16"/>
      <c r="BY2107" s="16"/>
      <c r="BZ2107" s="16"/>
      <c r="CA2107" s="16"/>
      <c r="CB2107" s="16"/>
      <c r="CC2107" s="16"/>
      <c r="CD2107" s="16"/>
      <c r="CE2107" s="16"/>
      <c r="CF2107" s="16"/>
      <c r="CG2107" s="19"/>
      <c r="CH2107" s="19"/>
      <c r="CI2107" s="19"/>
      <c r="CJ2107" s="19"/>
      <c r="CK2107" s="19"/>
      <c r="CL2107" s="19">
        <v>1</v>
      </c>
      <c r="CM2107" s="19"/>
      <c r="CN2107" s="19"/>
      <c r="CO2107" s="19"/>
      <c r="CP2107" s="19"/>
      <c r="CQ2107" s="19"/>
      <c r="CR2107" s="19"/>
    </row>
    <row r="2108" spans="1:96" ht="107" customHeight="1">
      <c r="A2108" s="11" cm="1">
        <f t="array" ref="A2108">SUMPRODUCT(--ISNUMBER(SEARCH({"stranding","stranded"},E2108)))</f>
        <v>0</v>
      </c>
      <c r="B2108" s="12">
        <v>2314</v>
      </c>
      <c r="C2108" s="13" t="s">
        <v>4293</v>
      </c>
      <c r="D2108" s="14">
        <v>2015</v>
      </c>
      <c r="E2108" s="15" t="s">
        <v>4294</v>
      </c>
      <c r="F2108" s="15" t="s">
        <v>7440</v>
      </c>
      <c r="G2108" s="15">
        <f t="shared" si="33"/>
        <v>6</v>
      </c>
      <c r="H2108" s="16"/>
      <c r="I2108" s="16"/>
      <c r="J2108" s="16"/>
      <c r="K2108" s="16"/>
      <c r="L2108" s="16"/>
      <c r="M2108" s="16"/>
      <c r="N2108" s="16">
        <v>1</v>
      </c>
      <c r="O2108" s="16"/>
      <c r="P2108" s="17"/>
      <c r="Q2108" s="17"/>
      <c r="R2108" s="17"/>
      <c r="S2108" s="17"/>
      <c r="T2108" s="18">
        <v>1</v>
      </c>
      <c r="U2108" s="18"/>
      <c r="V2108" s="18"/>
      <c r="W2108" s="18"/>
      <c r="X2108" s="19"/>
      <c r="Y2108" s="19"/>
      <c r="Z2108" s="19"/>
      <c r="AA2108" s="19"/>
      <c r="AB2108" s="19"/>
      <c r="AC2108" s="19"/>
      <c r="AD2108" s="19"/>
      <c r="AE2108" s="19">
        <v>1</v>
      </c>
      <c r="AF2108" s="19">
        <v>1</v>
      </c>
      <c r="AG2108" s="19"/>
      <c r="AH2108" s="19"/>
      <c r="AI2108" s="19"/>
      <c r="AJ2108" s="17">
        <v>1</v>
      </c>
      <c r="AK2108" s="17"/>
      <c r="AL2108" s="17"/>
      <c r="AM2108" s="17"/>
      <c r="AN2108" s="17"/>
      <c r="AO2108" s="17"/>
      <c r="AP2108" s="17"/>
      <c r="AQ2108" s="17">
        <v>1</v>
      </c>
      <c r="AR2108" s="20"/>
      <c r="AS2108" s="20"/>
      <c r="AT2108" s="20">
        <v>1</v>
      </c>
      <c r="AU2108" s="20"/>
      <c r="AV2108" s="20"/>
      <c r="AW2108" s="20"/>
      <c r="AX2108" s="20"/>
      <c r="AY2108" s="20"/>
      <c r="AZ2108" s="20"/>
      <c r="BA2108" s="20"/>
      <c r="BB2108" s="20"/>
      <c r="BC2108" s="20"/>
      <c r="BD2108" s="16"/>
      <c r="BE2108" s="16"/>
      <c r="BF2108" s="16"/>
      <c r="BG2108" s="16"/>
      <c r="BH2108" s="16"/>
      <c r="BI2108" s="16"/>
      <c r="BJ2108" s="16"/>
      <c r="BK2108" s="16"/>
      <c r="BL2108" s="16"/>
      <c r="BM2108" s="16"/>
      <c r="BN2108" s="16"/>
      <c r="BO2108" s="16"/>
      <c r="BP2108" s="16"/>
      <c r="BQ2108" s="16"/>
      <c r="BR2108" s="16"/>
      <c r="BS2108" s="16"/>
      <c r="BT2108" s="16"/>
      <c r="BU2108" s="16"/>
      <c r="BV2108" s="16"/>
      <c r="BW2108" s="16"/>
      <c r="BX2108" s="16"/>
      <c r="BY2108" s="16"/>
      <c r="BZ2108" s="16"/>
      <c r="CA2108" s="16"/>
      <c r="CB2108" s="16"/>
      <c r="CC2108" s="16"/>
      <c r="CD2108" s="16"/>
      <c r="CE2108" s="16"/>
      <c r="CF2108" s="16"/>
      <c r="CG2108" s="19"/>
      <c r="CH2108" s="19"/>
      <c r="CI2108" s="19"/>
      <c r="CJ2108" s="19"/>
      <c r="CK2108" s="19">
        <v>1</v>
      </c>
      <c r="CL2108" s="19"/>
      <c r="CM2108" s="19"/>
      <c r="CN2108" s="19"/>
      <c r="CO2108" s="19"/>
      <c r="CP2108" s="19"/>
      <c r="CQ2108" s="19"/>
      <c r="CR2108" s="19"/>
    </row>
    <row r="2109" spans="1:96" ht="107" customHeight="1">
      <c r="A2109" s="11" cm="1">
        <f t="array" ref="A2109">SUMPRODUCT(--ISNUMBER(SEARCH({"stranding","stranded"},E2109)))</f>
        <v>0</v>
      </c>
      <c r="B2109" s="12">
        <v>2315</v>
      </c>
      <c r="C2109" s="21" t="s">
        <v>4295</v>
      </c>
      <c r="D2109" s="22">
        <v>2015</v>
      </c>
      <c r="E2109" s="15" t="s">
        <v>4296</v>
      </c>
      <c r="F2109" s="15" t="s">
        <v>7441</v>
      </c>
      <c r="G2109" s="15">
        <f t="shared" si="33"/>
        <v>10</v>
      </c>
      <c r="H2109" s="16"/>
      <c r="I2109" s="16"/>
      <c r="J2109" s="16">
        <v>1</v>
      </c>
      <c r="K2109" s="16"/>
      <c r="L2109" s="16"/>
      <c r="M2109" s="16">
        <v>1</v>
      </c>
      <c r="N2109" s="16"/>
      <c r="O2109" s="16"/>
      <c r="P2109" s="17">
        <v>1</v>
      </c>
      <c r="Q2109" s="17"/>
      <c r="R2109" s="17"/>
      <c r="S2109" s="17"/>
      <c r="T2109" s="18">
        <v>1</v>
      </c>
      <c r="U2109" s="18"/>
      <c r="V2109" s="18"/>
      <c r="W2109" s="18">
        <v>1</v>
      </c>
      <c r="X2109" s="19">
        <v>1</v>
      </c>
      <c r="Y2109" s="19"/>
      <c r="Z2109" s="19"/>
      <c r="AA2109" s="19"/>
      <c r="AB2109" s="19"/>
      <c r="AC2109" s="19"/>
      <c r="AD2109" s="19"/>
      <c r="AE2109" s="19">
        <v>1</v>
      </c>
      <c r="AF2109" s="19">
        <v>1</v>
      </c>
      <c r="AG2109" s="19"/>
      <c r="AH2109" s="19"/>
      <c r="AI2109" s="19"/>
      <c r="AJ2109" s="17">
        <v>1</v>
      </c>
      <c r="AK2109" s="17"/>
      <c r="AL2109" s="17"/>
      <c r="AM2109" s="17"/>
      <c r="AN2109" s="17"/>
      <c r="AO2109" s="17"/>
      <c r="AP2109" s="17"/>
      <c r="AQ2109" s="17"/>
      <c r="AR2109" s="20"/>
      <c r="AS2109" s="20"/>
      <c r="AT2109" s="20"/>
      <c r="AU2109" s="20"/>
      <c r="AV2109" s="20"/>
      <c r="AW2109" s="20"/>
      <c r="AX2109" s="20"/>
      <c r="AY2109" s="20"/>
      <c r="AZ2109" s="20">
        <v>1</v>
      </c>
      <c r="BA2109" s="20">
        <v>1</v>
      </c>
      <c r="BB2109" s="20"/>
      <c r="BC2109" s="20"/>
      <c r="BD2109" s="16"/>
      <c r="BE2109" s="16">
        <v>1</v>
      </c>
      <c r="BF2109" s="16"/>
      <c r="BG2109" s="16"/>
      <c r="BH2109" s="16"/>
      <c r="BI2109" s="16"/>
      <c r="BJ2109" s="16"/>
      <c r="BK2109" s="16"/>
      <c r="BL2109" s="16"/>
      <c r="BM2109" s="16"/>
      <c r="BN2109" s="16"/>
      <c r="BO2109" s="16"/>
      <c r="BP2109" s="16"/>
      <c r="BQ2109" s="16"/>
      <c r="BR2109" s="16"/>
      <c r="BS2109" s="16"/>
      <c r="BT2109" s="16"/>
      <c r="BU2109" s="16"/>
      <c r="BV2109" s="16"/>
      <c r="BW2109" s="16"/>
      <c r="BX2109" s="16"/>
      <c r="BY2109" s="16"/>
      <c r="BZ2109" s="16"/>
      <c r="CA2109" s="16"/>
      <c r="CB2109" s="16"/>
      <c r="CC2109" s="16"/>
      <c r="CD2109" s="16"/>
      <c r="CE2109" s="16"/>
      <c r="CF2109" s="16"/>
      <c r="CG2109" s="19"/>
      <c r="CH2109" s="19"/>
      <c r="CI2109" s="19"/>
      <c r="CJ2109" s="19"/>
      <c r="CK2109" s="19"/>
      <c r="CL2109" s="19"/>
      <c r="CM2109" s="19"/>
      <c r="CN2109" s="19"/>
      <c r="CO2109" s="19"/>
      <c r="CP2109" s="19"/>
      <c r="CQ2109" s="19">
        <v>1</v>
      </c>
      <c r="CR2109" s="19"/>
    </row>
    <row r="2110" spans="1:96" ht="107" customHeight="1">
      <c r="A2110" s="11" cm="1">
        <f t="array" ref="A2110">SUMPRODUCT(--ISNUMBER(SEARCH({"stranding","stranded"},E2110)))</f>
        <v>0</v>
      </c>
      <c r="B2110" s="12">
        <v>2316</v>
      </c>
      <c r="C2110" s="13" t="s">
        <v>4297</v>
      </c>
      <c r="D2110" s="14">
        <v>2015</v>
      </c>
      <c r="E2110" s="15" t="s">
        <v>4298</v>
      </c>
      <c r="F2110" s="15" t="s">
        <v>7442</v>
      </c>
      <c r="G2110" s="15">
        <f t="shared" si="33"/>
        <v>7</v>
      </c>
      <c r="H2110" s="16"/>
      <c r="I2110" s="16"/>
      <c r="J2110" s="16"/>
      <c r="K2110" s="16"/>
      <c r="L2110" s="16"/>
      <c r="M2110" s="16"/>
      <c r="N2110" s="16">
        <v>1</v>
      </c>
      <c r="O2110" s="16"/>
      <c r="P2110" s="17"/>
      <c r="Q2110" s="17"/>
      <c r="R2110" s="17">
        <v>1</v>
      </c>
      <c r="S2110" s="17"/>
      <c r="T2110" s="18"/>
      <c r="U2110" s="18">
        <v>1</v>
      </c>
      <c r="V2110" s="18"/>
      <c r="W2110" s="18"/>
      <c r="X2110" s="19"/>
      <c r="Y2110" s="19"/>
      <c r="Z2110" s="19"/>
      <c r="AA2110" s="19"/>
      <c r="AB2110" s="19"/>
      <c r="AC2110" s="19"/>
      <c r="AD2110" s="19"/>
      <c r="AE2110" s="19">
        <v>1</v>
      </c>
      <c r="AF2110" s="19">
        <v>1</v>
      </c>
      <c r="AG2110" s="19"/>
      <c r="AH2110" s="19"/>
      <c r="AI2110" s="19">
        <v>1</v>
      </c>
      <c r="AJ2110" s="17">
        <v>1</v>
      </c>
      <c r="AK2110" s="17"/>
      <c r="AL2110" s="17"/>
      <c r="AM2110" s="17"/>
      <c r="AN2110" s="17"/>
      <c r="AO2110" s="17"/>
      <c r="AP2110" s="17">
        <v>1</v>
      </c>
      <c r="AQ2110" s="17"/>
      <c r="AR2110" s="20"/>
      <c r="AS2110" s="20"/>
      <c r="AT2110" s="20"/>
      <c r="AU2110" s="20"/>
      <c r="AV2110" s="20"/>
      <c r="AW2110" s="20"/>
      <c r="AX2110" s="20"/>
      <c r="AY2110" s="20"/>
      <c r="AZ2110" s="20"/>
      <c r="BA2110" s="20"/>
      <c r="BB2110" s="20"/>
      <c r="BC2110" s="20"/>
      <c r="BD2110" s="16"/>
      <c r="BE2110" s="16"/>
      <c r="BF2110" s="16"/>
      <c r="BG2110" s="16"/>
      <c r="BH2110" s="16"/>
      <c r="BI2110" s="16"/>
      <c r="BJ2110" s="16"/>
      <c r="BK2110" s="16"/>
      <c r="BL2110" s="16"/>
      <c r="BM2110" s="16"/>
      <c r="BN2110" s="16"/>
      <c r="BO2110" s="16"/>
      <c r="BP2110" s="16"/>
      <c r="BQ2110" s="16"/>
      <c r="BR2110" s="16"/>
      <c r="BS2110" s="16"/>
      <c r="BT2110" s="16"/>
      <c r="BU2110" s="16"/>
      <c r="BV2110" s="16"/>
      <c r="BW2110" s="16"/>
      <c r="BX2110" s="16"/>
      <c r="BY2110" s="16"/>
      <c r="BZ2110" s="16"/>
      <c r="CA2110" s="16"/>
      <c r="CB2110" s="16"/>
      <c r="CC2110" s="16"/>
      <c r="CD2110" s="16"/>
      <c r="CE2110" s="16"/>
      <c r="CF2110" s="16"/>
      <c r="CG2110" s="19"/>
      <c r="CH2110" s="19"/>
      <c r="CI2110" s="19"/>
      <c r="CJ2110" s="19"/>
      <c r="CK2110" s="19"/>
      <c r="CL2110" s="19"/>
      <c r="CM2110" s="19">
        <v>1</v>
      </c>
      <c r="CN2110" s="19"/>
      <c r="CO2110" s="19"/>
      <c r="CP2110" s="19"/>
      <c r="CQ2110" s="19"/>
      <c r="CR2110" s="19"/>
    </row>
    <row r="2111" spans="1:96" ht="107" customHeight="1">
      <c r="A2111" s="11" cm="1">
        <f t="array" ref="A2111">SUMPRODUCT(--ISNUMBER(SEARCH({"stranding","stranded"},E2111)))</f>
        <v>0</v>
      </c>
      <c r="B2111" s="12">
        <v>2317</v>
      </c>
      <c r="C2111" s="21" t="s">
        <v>4299</v>
      </c>
      <c r="D2111" s="22">
        <v>2015</v>
      </c>
      <c r="E2111" s="15" t="s">
        <v>4300</v>
      </c>
      <c r="F2111" s="15" t="s">
        <v>7443</v>
      </c>
      <c r="G2111" s="15">
        <f t="shared" si="33"/>
        <v>8</v>
      </c>
      <c r="H2111" s="16"/>
      <c r="I2111" s="16"/>
      <c r="J2111" s="16"/>
      <c r="K2111" s="16"/>
      <c r="L2111" s="16"/>
      <c r="M2111" s="16">
        <v>1</v>
      </c>
      <c r="N2111" s="16"/>
      <c r="O2111" s="16"/>
      <c r="P2111" s="17"/>
      <c r="Q2111" s="17"/>
      <c r="R2111" s="17"/>
      <c r="S2111" s="17"/>
      <c r="T2111" s="18">
        <v>1</v>
      </c>
      <c r="U2111" s="18"/>
      <c r="V2111" s="18"/>
      <c r="W2111" s="18"/>
      <c r="X2111" s="19">
        <v>1</v>
      </c>
      <c r="Y2111" s="19"/>
      <c r="Z2111" s="19"/>
      <c r="AA2111" s="19"/>
      <c r="AB2111" s="19"/>
      <c r="AC2111" s="19"/>
      <c r="AD2111" s="19"/>
      <c r="AE2111" s="19">
        <v>1</v>
      </c>
      <c r="AF2111" s="19">
        <v>1</v>
      </c>
      <c r="AG2111" s="19"/>
      <c r="AH2111" s="19"/>
      <c r="AI2111" s="19"/>
      <c r="AJ2111" s="17">
        <v>1</v>
      </c>
      <c r="AK2111" s="17"/>
      <c r="AL2111" s="17"/>
      <c r="AM2111" s="17"/>
      <c r="AN2111" s="17"/>
      <c r="AO2111" s="17"/>
      <c r="AP2111" s="17"/>
      <c r="AQ2111" s="17"/>
      <c r="AR2111" s="20"/>
      <c r="AS2111" s="20"/>
      <c r="AT2111" s="20"/>
      <c r="AU2111" s="20"/>
      <c r="AV2111" s="20"/>
      <c r="AW2111" s="20"/>
      <c r="AX2111" s="20">
        <v>1</v>
      </c>
      <c r="AY2111" s="20"/>
      <c r="AZ2111" s="20"/>
      <c r="BA2111" s="20"/>
      <c r="BB2111" s="20"/>
      <c r="BC2111" s="20"/>
      <c r="BD2111" s="16"/>
      <c r="BE2111" s="16"/>
      <c r="BF2111" s="16"/>
      <c r="BG2111" s="16"/>
      <c r="BH2111" s="16"/>
      <c r="BI2111" s="16"/>
      <c r="BJ2111" s="16"/>
      <c r="BK2111" s="16"/>
      <c r="BL2111" s="16">
        <v>1</v>
      </c>
      <c r="BM2111" s="16"/>
      <c r="BN2111" s="16"/>
      <c r="BO2111" s="16"/>
      <c r="BP2111" s="16">
        <v>1</v>
      </c>
      <c r="BQ2111" s="16"/>
      <c r="BR2111" s="16"/>
      <c r="BS2111" s="16"/>
      <c r="BT2111" s="16"/>
      <c r="BU2111" s="16"/>
      <c r="BV2111" s="16"/>
      <c r="BW2111" s="16"/>
      <c r="BX2111" s="16"/>
      <c r="BY2111" s="16"/>
      <c r="BZ2111" s="16"/>
      <c r="CA2111" s="16"/>
      <c r="CB2111" s="16"/>
      <c r="CC2111" s="16"/>
      <c r="CD2111" s="16"/>
      <c r="CE2111" s="16"/>
      <c r="CF2111" s="16"/>
      <c r="CG2111" s="19"/>
      <c r="CH2111" s="19"/>
      <c r="CI2111" s="19"/>
      <c r="CJ2111" s="19"/>
      <c r="CK2111" s="19">
        <v>1</v>
      </c>
      <c r="CL2111" s="19"/>
      <c r="CM2111" s="19"/>
      <c r="CN2111" s="19"/>
      <c r="CO2111" s="19"/>
      <c r="CP2111" s="19"/>
      <c r="CQ2111" s="19"/>
      <c r="CR2111" s="19"/>
    </row>
    <row r="2112" spans="1:96" ht="107" customHeight="1">
      <c r="A2112" s="11" cm="1">
        <f t="array" ref="A2112">SUMPRODUCT(--ISNUMBER(SEARCH({"stranding","stranded"},E2112)))</f>
        <v>0</v>
      </c>
      <c r="B2112" s="12">
        <v>2318</v>
      </c>
      <c r="C2112" s="13" t="s">
        <v>4301</v>
      </c>
      <c r="D2112" s="14">
        <v>2015</v>
      </c>
      <c r="E2112" s="15" t="s">
        <v>4302</v>
      </c>
      <c r="F2112" s="15" t="s">
        <v>7444</v>
      </c>
      <c r="G2112" s="15">
        <f t="shared" si="33"/>
        <v>6</v>
      </c>
      <c r="H2112" s="16"/>
      <c r="I2112" s="16"/>
      <c r="J2112" s="16"/>
      <c r="K2112" s="16"/>
      <c r="L2112" s="16"/>
      <c r="M2112" s="16"/>
      <c r="N2112" s="16"/>
      <c r="O2112" s="16"/>
      <c r="P2112" s="17"/>
      <c r="Q2112" s="17"/>
      <c r="R2112" s="17"/>
      <c r="S2112" s="17">
        <v>1</v>
      </c>
      <c r="T2112" s="18"/>
      <c r="U2112" s="18">
        <v>1</v>
      </c>
      <c r="V2112" s="18"/>
      <c r="W2112" s="18">
        <v>1</v>
      </c>
      <c r="X2112" s="19"/>
      <c r="Y2112" s="19"/>
      <c r="Z2112" s="19"/>
      <c r="AA2112" s="19"/>
      <c r="AB2112" s="19"/>
      <c r="AC2112" s="19"/>
      <c r="AD2112" s="19"/>
      <c r="AE2112" s="19"/>
      <c r="AF2112" s="19"/>
      <c r="AG2112" s="19"/>
      <c r="AH2112" s="19"/>
      <c r="AI2112" s="19"/>
      <c r="AJ2112" s="17">
        <v>1</v>
      </c>
      <c r="AK2112" s="17"/>
      <c r="AL2112" s="17"/>
      <c r="AM2112" s="17"/>
      <c r="AN2112" s="17"/>
      <c r="AO2112" s="17"/>
      <c r="AP2112" s="17"/>
      <c r="AQ2112" s="17"/>
      <c r="AR2112" s="20"/>
      <c r="AS2112" s="20"/>
      <c r="AT2112" s="20"/>
      <c r="AU2112" s="20"/>
      <c r="AV2112" s="20"/>
      <c r="AW2112" s="20"/>
      <c r="AX2112" s="20"/>
      <c r="AY2112" s="20"/>
      <c r="AZ2112" s="20"/>
      <c r="BA2112" s="20"/>
      <c r="BB2112" s="20"/>
      <c r="BC2112" s="20"/>
      <c r="BD2112" s="16"/>
      <c r="BE2112" s="16"/>
      <c r="BF2112" s="16"/>
      <c r="BG2112" s="16"/>
      <c r="BH2112" s="16"/>
      <c r="BI2112" s="16"/>
      <c r="BJ2112" s="16"/>
      <c r="BK2112" s="16"/>
      <c r="BL2112" s="16"/>
      <c r="BM2112" s="16"/>
      <c r="BN2112" s="16"/>
      <c r="BO2112" s="16"/>
      <c r="BP2112" s="16">
        <v>1</v>
      </c>
      <c r="BQ2112" s="16"/>
      <c r="BR2112" s="16"/>
      <c r="BS2112" s="16"/>
      <c r="BT2112" s="16"/>
      <c r="BU2112" s="16"/>
      <c r="BV2112" s="16"/>
      <c r="BW2112" s="16"/>
      <c r="BX2112" s="16"/>
      <c r="BY2112" s="16"/>
      <c r="BZ2112" s="16">
        <v>1</v>
      </c>
      <c r="CA2112" s="16"/>
      <c r="CB2112" s="16"/>
      <c r="CC2112" s="16"/>
      <c r="CD2112" s="16"/>
      <c r="CE2112" s="16"/>
      <c r="CF2112" s="16"/>
      <c r="CG2112" s="19"/>
      <c r="CH2112" s="19"/>
      <c r="CI2112" s="19"/>
      <c r="CJ2112" s="19"/>
      <c r="CK2112" s="19">
        <v>1</v>
      </c>
      <c r="CL2112" s="19"/>
      <c r="CM2112" s="19"/>
      <c r="CN2112" s="19"/>
      <c r="CO2112" s="19"/>
      <c r="CP2112" s="19"/>
      <c r="CQ2112" s="19"/>
      <c r="CR2112" s="19"/>
    </row>
    <row r="2113" spans="1:96" ht="107" customHeight="1">
      <c r="A2113" s="11" cm="1">
        <f t="array" ref="A2113">SUMPRODUCT(--ISNUMBER(SEARCH({"stranding","stranded"},E2113)))</f>
        <v>0</v>
      </c>
      <c r="B2113" s="12">
        <v>2319</v>
      </c>
      <c r="C2113" s="21" t="s">
        <v>4303</v>
      </c>
      <c r="D2113" s="22">
        <v>2015</v>
      </c>
      <c r="E2113" s="15" t="s">
        <v>4304</v>
      </c>
      <c r="F2113" s="15" t="s">
        <v>7445</v>
      </c>
      <c r="G2113" s="15">
        <f t="shared" si="33"/>
        <v>8</v>
      </c>
      <c r="H2113" s="16"/>
      <c r="I2113" s="16"/>
      <c r="J2113" s="16"/>
      <c r="K2113" s="16"/>
      <c r="L2113" s="16"/>
      <c r="M2113" s="16"/>
      <c r="N2113" s="16"/>
      <c r="O2113" s="16"/>
      <c r="P2113" s="17"/>
      <c r="Q2113" s="17"/>
      <c r="R2113" s="17"/>
      <c r="S2113" s="17"/>
      <c r="T2113" s="18"/>
      <c r="U2113" s="18">
        <v>1</v>
      </c>
      <c r="V2113" s="18"/>
      <c r="W2113" s="18"/>
      <c r="X2113" s="19">
        <v>1</v>
      </c>
      <c r="Y2113" s="19"/>
      <c r="Z2113" s="19"/>
      <c r="AA2113" s="19"/>
      <c r="AB2113" s="19"/>
      <c r="AC2113" s="19"/>
      <c r="AD2113" s="19"/>
      <c r="AE2113" s="19">
        <v>1</v>
      </c>
      <c r="AF2113" s="19">
        <v>1</v>
      </c>
      <c r="AG2113" s="19"/>
      <c r="AH2113" s="19"/>
      <c r="AI2113" s="19"/>
      <c r="AJ2113" s="17">
        <v>1</v>
      </c>
      <c r="AK2113" s="17"/>
      <c r="AL2113" s="17">
        <v>1</v>
      </c>
      <c r="AM2113" s="17"/>
      <c r="AN2113" s="17"/>
      <c r="AO2113" s="17"/>
      <c r="AP2113" s="17"/>
      <c r="AQ2113" s="17"/>
      <c r="AR2113" s="20"/>
      <c r="AS2113" s="20"/>
      <c r="AT2113" s="20"/>
      <c r="AU2113" s="20"/>
      <c r="AV2113" s="20"/>
      <c r="AW2113" s="20"/>
      <c r="AX2113" s="20">
        <v>1</v>
      </c>
      <c r="AY2113" s="20"/>
      <c r="AZ2113" s="20"/>
      <c r="BA2113" s="20"/>
      <c r="BB2113" s="20"/>
      <c r="BC2113" s="20"/>
      <c r="BD2113" s="16"/>
      <c r="BE2113" s="16"/>
      <c r="BF2113" s="16"/>
      <c r="BG2113" s="16"/>
      <c r="BH2113" s="16"/>
      <c r="BI2113" s="16"/>
      <c r="BJ2113" s="16"/>
      <c r="BK2113" s="16"/>
      <c r="BL2113" s="16">
        <v>1</v>
      </c>
      <c r="BM2113" s="16"/>
      <c r="BN2113" s="16"/>
      <c r="BO2113" s="16"/>
      <c r="BP2113" s="16"/>
      <c r="BQ2113" s="16"/>
      <c r="BR2113" s="16"/>
      <c r="BS2113" s="16"/>
      <c r="BT2113" s="16"/>
      <c r="BU2113" s="16"/>
      <c r="BV2113" s="16"/>
      <c r="BW2113" s="16"/>
      <c r="BX2113" s="16"/>
      <c r="BY2113" s="16"/>
      <c r="BZ2113" s="16"/>
      <c r="CA2113" s="16"/>
      <c r="CB2113" s="16"/>
      <c r="CC2113" s="16"/>
      <c r="CD2113" s="16"/>
      <c r="CE2113" s="16"/>
      <c r="CF2113" s="16"/>
      <c r="CG2113" s="19"/>
      <c r="CH2113" s="19"/>
      <c r="CI2113" s="19"/>
      <c r="CJ2113" s="19"/>
      <c r="CK2113" s="19"/>
      <c r="CL2113" s="19">
        <v>1</v>
      </c>
      <c r="CM2113" s="19"/>
      <c r="CN2113" s="19"/>
      <c r="CO2113" s="19"/>
      <c r="CP2113" s="19"/>
      <c r="CQ2113" s="19"/>
      <c r="CR2113" s="19"/>
    </row>
    <row r="2114" spans="1:96" ht="107" customHeight="1">
      <c r="A2114" s="11" cm="1">
        <f t="array" ref="A2114">SUMPRODUCT(--ISNUMBER(SEARCH({"stranding","stranded"},E2114)))</f>
        <v>0</v>
      </c>
      <c r="B2114" s="12">
        <v>2320</v>
      </c>
      <c r="C2114" s="13" t="s">
        <v>4305</v>
      </c>
      <c r="D2114" s="14">
        <v>2015</v>
      </c>
      <c r="E2114" s="15" t="s">
        <v>4306</v>
      </c>
      <c r="F2114" s="15" t="s">
        <v>7446</v>
      </c>
      <c r="G2114" s="15">
        <f t="shared" si="33"/>
        <v>6</v>
      </c>
      <c r="H2114" s="16"/>
      <c r="I2114" s="16"/>
      <c r="J2114" s="16"/>
      <c r="K2114" s="16"/>
      <c r="L2114" s="16"/>
      <c r="M2114" s="16"/>
      <c r="N2114" s="16">
        <v>1</v>
      </c>
      <c r="O2114" s="16"/>
      <c r="P2114" s="17"/>
      <c r="Q2114" s="17"/>
      <c r="R2114" s="17"/>
      <c r="S2114" s="17"/>
      <c r="T2114" s="18"/>
      <c r="U2114" s="18">
        <v>1</v>
      </c>
      <c r="V2114" s="18"/>
      <c r="W2114" s="18"/>
      <c r="X2114" s="19">
        <v>1</v>
      </c>
      <c r="Y2114" s="19"/>
      <c r="Z2114" s="19"/>
      <c r="AA2114" s="19"/>
      <c r="AB2114" s="19"/>
      <c r="AC2114" s="19"/>
      <c r="AD2114" s="19"/>
      <c r="AE2114" s="19">
        <v>1</v>
      </c>
      <c r="AF2114" s="19">
        <v>1</v>
      </c>
      <c r="AG2114" s="19">
        <v>1</v>
      </c>
      <c r="AH2114" s="19"/>
      <c r="AI2114" s="19"/>
      <c r="AJ2114" s="17">
        <v>1</v>
      </c>
      <c r="AK2114" s="17"/>
      <c r="AL2114" s="17"/>
      <c r="AM2114" s="17"/>
      <c r="AN2114" s="17"/>
      <c r="AO2114" s="17"/>
      <c r="AP2114" s="17"/>
      <c r="AQ2114" s="17"/>
      <c r="AR2114" s="20"/>
      <c r="AS2114" s="20"/>
      <c r="AT2114" s="20"/>
      <c r="AU2114" s="20"/>
      <c r="AV2114" s="20"/>
      <c r="AW2114" s="20"/>
      <c r="AX2114" s="20"/>
      <c r="AY2114" s="20"/>
      <c r="AZ2114" s="20"/>
      <c r="BA2114" s="20"/>
      <c r="BB2114" s="20"/>
      <c r="BC2114" s="20"/>
      <c r="BD2114" s="16"/>
      <c r="BE2114" s="16"/>
      <c r="BF2114" s="16"/>
      <c r="BG2114" s="16"/>
      <c r="BH2114" s="16"/>
      <c r="BI2114" s="16"/>
      <c r="BJ2114" s="16"/>
      <c r="BK2114" s="16"/>
      <c r="BL2114" s="16"/>
      <c r="BM2114" s="16"/>
      <c r="BN2114" s="16"/>
      <c r="BO2114" s="16"/>
      <c r="BP2114" s="16"/>
      <c r="BQ2114" s="16"/>
      <c r="BR2114" s="16"/>
      <c r="BS2114" s="16"/>
      <c r="BT2114" s="16"/>
      <c r="BU2114" s="16"/>
      <c r="BV2114" s="16"/>
      <c r="BW2114" s="16"/>
      <c r="BX2114" s="16"/>
      <c r="BY2114" s="16"/>
      <c r="BZ2114" s="16"/>
      <c r="CA2114" s="16"/>
      <c r="CB2114" s="16"/>
      <c r="CC2114" s="16"/>
      <c r="CD2114" s="16"/>
      <c r="CE2114" s="16"/>
      <c r="CF2114" s="16"/>
      <c r="CG2114" s="19"/>
      <c r="CH2114" s="19"/>
      <c r="CI2114" s="19"/>
      <c r="CJ2114" s="19"/>
      <c r="CK2114" s="19">
        <v>1</v>
      </c>
      <c r="CL2114" s="19"/>
      <c r="CM2114" s="19"/>
      <c r="CN2114" s="19"/>
      <c r="CO2114" s="19"/>
      <c r="CP2114" s="19"/>
      <c r="CQ2114" s="19"/>
      <c r="CR2114" s="19"/>
    </row>
    <row r="2115" spans="1:96" ht="107" customHeight="1">
      <c r="A2115" s="11" cm="1">
        <f t="array" ref="A2115">SUMPRODUCT(--ISNUMBER(SEARCH({"stranding","stranded"},E2115)))</f>
        <v>0</v>
      </c>
      <c r="B2115" s="12">
        <v>2321</v>
      </c>
      <c r="C2115" s="21" t="s">
        <v>4307</v>
      </c>
      <c r="D2115" s="22">
        <v>2015</v>
      </c>
      <c r="E2115" s="15" t="s">
        <v>4308</v>
      </c>
      <c r="F2115" s="15" t="s">
        <v>7447</v>
      </c>
      <c r="G2115" s="15">
        <f t="shared" si="33"/>
        <v>5</v>
      </c>
      <c r="H2115" s="16"/>
      <c r="I2115" s="16"/>
      <c r="J2115" s="16">
        <v>1</v>
      </c>
      <c r="K2115" s="16"/>
      <c r="L2115" s="16">
        <v>1</v>
      </c>
      <c r="M2115" s="16"/>
      <c r="N2115" s="16"/>
      <c r="O2115" s="16"/>
      <c r="P2115" s="17"/>
      <c r="Q2115" s="17"/>
      <c r="R2115" s="17"/>
      <c r="S2115" s="17"/>
      <c r="T2115" s="18"/>
      <c r="U2115" s="18">
        <v>1</v>
      </c>
      <c r="V2115" s="18"/>
      <c r="W2115" s="18"/>
      <c r="X2115" s="19"/>
      <c r="Y2115" s="19"/>
      <c r="Z2115" s="19"/>
      <c r="AA2115" s="19"/>
      <c r="AB2115" s="19"/>
      <c r="AC2115" s="19"/>
      <c r="AD2115" s="19"/>
      <c r="AE2115" s="19"/>
      <c r="AF2115" s="19"/>
      <c r="AG2115" s="19"/>
      <c r="AH2115" s="19"/>
      <c r="AI2115" s="19"/>
      <c r="AJ2115" s="17">
        <v>1</v>
      </c>
      <c r="AK2115" s="17"/>
      <c r="AL2115" s="17">
        <v>1</v>
      </c>
      <c r="AM2115" s="17"/>
      <c r="AN2115" s="17"/>
      <c r="AO2115" s="17"/>
      <c r="AP2115" s="17"/>
      <c r="AQ2115" s="17"/>
      <c r="AR2115" s="20"/>
      <c r="AS2115" s="20"/>
      <c r="AT2115" s="20"/>
      <c r="AU2115" s="20"/>
      <c r="AV2115" s="20"/>
      <c r="AW2115" s="20"/>
      <c r="AX2115" s="20">
        <v>1</v>
      </c>
      <c r="AY2115" s="20"/>
      <c r="AZ2115" s="20"/>
      <c r="BA2115" s="20"/>
      <c r="BB2115" s="20"/>
      <c r="BC2115" s="20"/>
      <c r="BD2115" s="16"/>
      <c r="BE2115" s="16"/>
      <c r="BF2115" s="16"/>
      <c r="BG2115" s="16"/>
      <c r="BH2115" s="16"/>
      <c r="BI2115" s="16"/>
      <c r="BJ2115" s="16"/>
      <c r="BK2115" s="16"/>
      <c r="BL2115" s="16"/>
      <c r="BM2115" s="16"/>
      <c r="BN2115" s="16"/>
      <c r="BO2115" s="16"/>
      <c r="BP2115" s="16">
        <v>1</v>
      </c>
      <c r="BQ2115" s="16"/>
      <c r="BR2115" s="16"/>
      <c r="BS2115" s="16"/>
      <c r="BT2115" s="16"/>
      <c r="BU2115" s="16"/>
      <c r="BV2115" s="16"/>
      <c r="BW2115" s="16"/>
      <c r="BX2115" s="16"/>
      <c r="BY2115" s="16"/>
      <c r="BZ2115" s="16"/>
      <c r="CA2115" s="16"/>
      <c r="CB2115" s="16"/>
      <c r="CC2115" s="16"/>
      <c r="CD2115" s="16"/>
      <c r="CE2115" s="16"/>
      <c r="CF2115" s="16"/>
      <c r="CG2115" s="19"/>
      <c r="CH2115" s="19"/>
      <c r="CI2115" s="19"/>
      <c r="CJ2115" s="19"/>
      <c r="CK2115" s="19">
        <v>1</v>
      </c>
      <c r="CL2115" s="19"/>
      <c r="CM2115" s="19"/>
      <c r="CN2115" s="19"/>
      <c r="CO2115" s="19"/>
      <c r="CP2115" s="19"/>
      <c r="CQ2115" s="19"/>
      <c r="CR2115" s="19"/>
    </row>
    <row r="2116" spans="1:96" ht="107" customHeight="1">
      <c r="A2116" s="11" cm="1">
        <f t="array" ref="A2116">SUMPRODUCT(--ISNUMBER(SEARCH({"stranding","stranded"},E2116)))</f>
        <v>0</v>
      </c>
      <c r="B2116" s="12">
        <v>2322</v>
      </c>
      <c r="C2116" s="13" t="s">
        <v>4309</v>
      </c>
      <c r="D2116" s="14">
        <v>2015</v>
      </c>
      <c r="E2116" s="15" t="s">
        <v>4310</v>
      </c>
      <c r="F2116" s="15" t="s">
        <v>6007</v>
      </c>
      <c r="G2116" s="15">
        <f t="shared" si="33"/>
        <v>6</v>
      </c>
      <c r="H2116" s="16"/>
      <c r="I2116" s="16"/>
      <c r="J2116" s="16"/>
      <c r="K2116" s="16"/>
      <c r="L2116" s="16"/>
      <c r="M2116" s="16"/>
      <c r="N2116" s="16"/>
      <c r="O2116" s="16"/>
      <c r="P2116" s="17"/>
      <c r="Q2116" s="17"/>
      <c r="R2116" s="17">
        <v>1</v>
      </c>
      <c r="S2116" s="17"/>
      <c r="T2116" s="18"/>
      <c r="U2116" s="18">
        <v>1</v>
      </c>
      <c r="V2116" s="18"/>
      <c r="W2116" s="18"/>
      <c r="X2116" s="19"/>
      <c r="Y2116" s="19">
        <v>1</v>
      </c>
      <c r="Z2116" s="19"/>
      <c r="AA2116" s="19">
        <v>1</v>
      </c>
      <c r="AB2116" s="19"/>
      <c r="AC2116" s="19"/>
      <c r="AD2116" s="19"/>
      <c r="AE2116" s="19"/>
      <c r="AF2116" s="19"/>
      <c r="AG2116" s="19"/>
      <c r="AH2116" s="19"/>
      <c r="AI2116" s="19"/>
      <c r="AJ2116" s="17"/>
      <c r="AK2116" s="17"/>
      <c r="AL2116" s="17"/>
      <c r="AM2116" s="17"/>
      <c r="AN2116" s="17"/>
      <c r="AO2116" s="17"/>
      <c r="AP2116" s="17"/>
      <c r="AQ2116" s="17"/>
      <c r="AR2116" s="20"/>
      <c r="AS2116" s="20"/>
      <c r="AT2116" s="20"/>
      <c r="AU2116" s="20"/>
      <c r="AV2116" s="20"/>
      <c r="AW2116" s="20"/>
      <c r="AX2116" s="20"/>
      <c r="AY2116" s="20"/>
      <c r="AZ2116" s="20"/>
      <c r="BA2116" s="20"/>
      <c r="BB2116" s="20"/>
      <c r="BC2116" s="20"/>
      <c r="BD2116" s="16"/>
      <c r="BE2116" s="16"/>
      <c r="BF2116" s="16"/>
      <c r="BG2116" s="16"/>
      <c r="BH2116" s="16"/>
      <c r="BI2116" s="16"/>
      <c r="BJ2116" s="16"/>
      <c r="BK2116" s="16"/>
      <c r="BL2116" s="16"/>
      <c r="BM2116" s="16"/>
      <c r="BN2116" s="16"/>
      <c r="BO2116" s="16">
        <v>1</v>
      </c>
      <c r="BP2116" s="16"/>
      <c r="BQ2116" s="16"/>
      <c r="BR2116" s="16"/>
      <c r="BS2116" s="16"/>
      <c r="BT2116" s="16"/>
      <c r="BU2116" s="16"/>
      <c r="BV2116" s="16"/>
      <c r="BW2116" s="16"/>
      <c r="BX2116" s="16"/>
      <c r="BY2116" s="16"/>
      <c r="BZ2116" s="16"/>
      <c r="CA2116" s="16"/>
      <c r="CB2116" s="16"/>
      <c r="CC2116" s="16">
        <v>1</v>
      </c>
      <c r="CD2116" s="16"/>
      <c r="CE2116" s="16"/>
      <c r="CF2116" s="16"/>
      <c r="CG2116" s="19"/>
      <c r="CH2116" s="19"/>
      <c r="CI2116" s="19"/>
      <c r="CJ2116" s="19"/>
      <c r="CK2116" s="19"/>
      <c r="CL2116" s="19"/>
      <c r="CM2116" s="19"/>
      <c r="CN2116" s="19"/>
      <c r="CO2116" s="19"/>
      <c r="CP2116" s="19"/>
      <c r="CQ2116" s="19"/>
      <c r="CR2116" s="19"/>
    </row>
    <row r="2117" spans="1:96" ht="107" customHeight="1">
      <c r="A2117" s="11" cm="1">
        <f t="array" ref="A2117">SUMPRODUCT(--ISNUMBER(SEARCH({"stranding","stranded"},E2117)))</f>
        <v>0</v>
      </c>
      <c r="B2117" s="12">
        <v>2323</v>
      </c>
      <c r="C2117" s="21" t="s">
        <v>4311</v>
      </c>
      <c r="D2117" s="22">
        <v>2015</v>
      </c>
      <c r="E2117" s="15" t="s">
        <v>4312</v>
      </c>
      <c r="F2117" s="15" t="s">
        <v>7448</v>
      </c>
      <c r="G2117" s="15">
        <f t="shared" si="33"/>
        <v>9</v>
      </c>
      <c r="H2117" s="16"/>
      <c r="I2117" s="16"/>
      <c r="J2117" s="16"/>
      <c r="K2117" s="16">
        <v>2</v>
      </c>
      <c r="L2117" s="16"/>
      <c r="M2117" s="16"/>
      <c r="N2117" s="16"/>
      <c r="O2117" s="16"/>
      <c r="P2117" s="17"/>
      <c r="Q2117" s="17"/>
      <c r="R2117" s="17">
        <v>1</v>
      </c>
      <c r="S2117" s="17"/>
      <c r="T2117" s="18"/>
      <c r="U2117" s="18"/>
      <c r="V2117" s="18">
        <v>1</v>
      </c>
      <c r="W2117" s="18"/>
      <c r="X2117" s="19">
        <v>1</v>
      </c>
      <c r="Y2117" s="19">
        <v>1</v>
      </c>
      <c r="Z2117" s="19">
        <v>1</v>
      </c>
      <c r="AA2117" s="19"/>
      <c r="AB2117" s="19"/>
      <c r="AC2117" s="19"/>
      <c r="AD2117" s="19"/>
      <c r="AE2117" s="19"/>
      <c r="AF2117" s="19"/>
      <c r="AG2117" s="19"/>
      <c r="AH2117" s="19"/>
      <c r="AI2117" s="19"/>
      <c r="AJ2117" s="17">
        <v>1</v>
      </c>
      <c r="AK2117" s="17"/>
      <c r="AL2117" s="17"/>
      <c r="AM2117" s="17"/>
      <c r="AN2117" s="17"/>
      <c r="AO2117" s="17"/>
      <c r="AP2117" s="17"/>
      <c r="AQ2117" s="17">
        <v>1</v>
      </c>
      <c r="AR2117" s="20"/>
      <c r="AS2117" s="20"/>
      <c r="AT2117" s="20"/>
      <c r="AU2117" s="20"/>
      <c r="AV2117" s="20"/>
      <c r="AW2117" s="20"/>
      <c r="AX2117" s="20">
        <v>1</v>
      </c>
      <c r="AY2117" s="20"/>
      <c r="AZ2117" s="20"/>
      <c r="BA2117" s="20">
        <v>1</v>
      </c>
      <c r="BB2117" s="20"/>
      <c r="BC2117" s="20"/>
      <c r="BD2117" s="16"/>
      <c r="BE2117" s="16"/>
      <c r="BF2117" s="16"/>
      <c r="BG2117" s="16"/>
      <c r="BH2117" s="16"/>
      <c r="BI2117" s="16"/>
      <c r="BJ2117" s="16"/>
      <c r="BK2117" s="16"/>
      <c r="BL2117" s="16"/>
      <c r="BM2117" s="16"/>
      <c r="BN2117" s="16"/>
      <c r="BO2117" s="16"/>
      <c r="BP2117" s="16"/>
      <c r="BQ2117" s="16"/>
      <c r="BR2117" s="16"/>
      <c r="BS2117" s="16"/>
      <c r="BT2117" s="16"/>
      <c r="BU2117" s="16"/>
      <c r="BV2117" s="16"/>
      <c r="BW2117" s="16"/>
      <c r="BX2117" s="16"/>
      <c r="BY2117" s="16"/>
      <c r="BZ2117" s="16"/>
      <c r="CA2117" s="16"/>
      <c r="CB2117" s="16"/>
      <c r="CC2117" s="16"/>
      <c r="CD2117" s="16"/>
      <c r="CE2117" s="16"/>
      <c r="CF2117" s="16"/>
      <c r="CG2117" s="19"/>
      <c r="CH2117" s="19"/>
      <c r="CI2117" s="19"/>
      <c r="CJ2117" s="19"/>
      <c r="CK2117" s="19"/>
      <c r="CL2117" s="19"/>
      <c r="CM2117" s="19"/>
      <c r="CN2117" s="19">
        <v>1</v>
      </c>
      <c r="CO2117" s="19"/>
      <c r="CP2117" s="19"/>
      <c r="CQ2117" s="19"/>
      <c r="CR2117" s="19"/>
    </row>
    <row r="2118" spans="1:96" ht="107" customHeight="1">
      <c r="A2118" s="11" cm="1">
        <f t="array" ref="A2118">SUMPRODUCT(--ISNUMBER(SEARCH({"stranding","stranded"},E2118)))</f>
        <v>0</v>
      </c>
      <c r="B2118" s="12">
        <v>2324</v>
      </c>
      <c r="C2118" s="13" t="s">
        <v>4313</v>
      </c>
      <c r="D2118" s="14">
        <v>2015</v>
      </c>
      <c r="E2118" s="15" t="s">
        <v>4314</v>
      </c>
      <c r="F2118" s="15" t="s">
        <v>7449</v>
      </c>
      <c r="G2118" s="15">
        <f t="shared" si="33"/>
        <v>6</v>
      </c>
      <c r="H2118" s="16"/>
      <c r="I2118" s="16"/>
      <c r="J2118" s="16"/>
      <c r="K2118" s="16"/>
      <c r="L2118" s="16"/>
      <c r="M2118" s="16"/>
      <c r="N2118" s="16"/>
      <c r="O2118" s="16"/>
      <c r="P2118" s="17"/>
      <c r="Q2118" s="17"/>
      <c r="R2118" s="17"/>
      <c r="S2118" s="17"/>
      <c r="T2118" s="18"/>
      <c r="U2118" s="18">
        <v>1</v>
      </c>
      <c r="V2118" s="18"/>
      <c r="W2118" s="18"/>
      <c r="X2118" s="19">
        <v>1</v>
      </c>
      <c r="Y2118" s="19">
        <v>1</v>
      </c>
      <c r="Z2118" s="19"/>
      <c r="AA2118" s="19"/>
      <c r="AB2118" s="19">
        <v>1</v>
      </c>
      <c r="AC2118" s="19"/>
      <c r="AD2118" s="19"/>
      <c r="AE2118" s="19"/>
      <c r="AF2118" s="19"/>
      <c r="AG2118" s="19"/>
      <c r="AH2118" s="19"/>
      <c r="AI2118" s="19"/>
      <c r="AJ2118" s="17"/>
      <c r="AK2118" s="17"/>
      <c r="AL2118" s="17"/>
      <c r="AM2118" s="17"/>
      <c r="AN2118" s="17"/>
      <c r="AO2118" s="17"/>
      <c r="AP2118" s="17"/>
      <c r="AQ2118" s="17">
        <v>1</v>
      </c>
      <c r="AR2118" s="20"/>
      <c r="AS2118" s="20"/>
      <c r="AT2118" s="20"/>
      <c r="AU2118" s="20"/>
      <c r="AV2118" s="20"/>
      <c r="AW2118" s="20"/>
      <c r="AX2118" s="20"/>
      <c r="AY2118" s="20"/>
      <c r="AZ2118" s="20"/>
      <c r="BA2118" s="20"/>
      <c r="BB2118" s="20"/>
      <c r="BC2118" s="20"/>
      <c r="BD2118" s="16"/>
      <c r="BE2118" s="16"/>
      <c r="BF2118" s="16"/>
      <c r="BG2118" s="16"/>
      <c r="BH2118" s="16"/>
      <c r="BI2118" s="16"/>
      <c r="BJ2118" s="16"/>
      <c r="BK2118" s="16"/>
      <c r="BL2118" s="16"/>
      <c r="BM2118" s="16"/>
      <c r="BN2118" s="16"/>
      <c r="BO2118" s="16"/>
      <c r="BP2118" s="16"/>
      <c r="BQ2118" s="16"/>
      <c r="BR2118" s="16"/>
      <c r="BS2118" s="16"/>
      <c r="BT2118" s="16"/>
      <c r="BU2118" s="16"/>
      <c r="BV2118" s="16"/>
      <c r="BW2118" s="16"/>
      <c r="BX2118" s="16"/>
      <c r="BY2118" s="16"/>
      <c r="BZ2118" s="16"/>
      <c r="CA2118" s="16"/>
      <c r="CB2118" s="16"/>
      <c r="CC2118" s="16"/>
      <c r="CD2118" s="16"/>
      <c r="CE2118" s="16">
        <v>1</v>
      </c>
      <c r="CF2118" s="16"/>
      <c r="CG2118" s="19"/>
      <c r="CH2118" s="19"/>
      <c r="CI2118" s="19"/>
      <c r="CJ2118" s="19"/>
      <c r="CK2118" s="19"/>
      <c r="CL2118" s="19"/>
      <c r="CM2118" s="19">
        <v>1</v>
      </c>
      <c r="CN2118" s="19"/>
      <c r="CO2118" s="19"/>
      <c r="CP2118" s="19"/>
      <c r="CQ2118" s="19"/>
      <c r="CR2118" s="19"/>
    </row>
    <row r="2119" spans="1:96" ht="107" customHeight="1">
      <c r="A2119" s="11" cm="1">
        <f t="array" ref="A2119">SUMPRODUCT(--ISNUMBER(SEARCH({"stranding","stranded"},E2119)))</f>
        <v>0</v>
      </c>
      <c r="B2119" s="12">
        <v>2325</v>
      </c>
      <c r="C2119" s="21" t="s">
        <v>4315</v>
      </c>
      <c r="D2119" s="22">
        <v>2015</v>
      </c>
      <c r="E2119" s="15" t="s">
        <v>4316</v>
      </c>
      <c r="F2119" s="15" t="s">
        <v>8121</v>
      </c>
      <c r="G2119" s="15">
        <f t="shared" si="33"/>
        <v>11</v>
      </c>
      <c r="H2119" s="16"/>
      <c r="I2119" s="16"/>
      <c r="J2119" s="16"/>
      <c r="K2119" s="16"/>
      <c r="L2119" s="16"/>
      <c r="M2119" s="16">
        <v>1</v>
      </c>
      <c r="N2119" s="16"/>
      <c r="O2119" s="16"/>
      <c r="P2119" s="17">
        <v>1</v>
      </c>
      <c r="Q2119" s="17"/>
      <c r="R2119" s="17"/>
      <c r="S2119" s="17"/>
      <c r="T2119" s="18"/>
      <c r="U2119" s="18"/>
      <c r="V2119" s="18">
        <v>1</v>
      </c>
      <c r="W2119" s="18"/>
      <c r="X2119" s="19">
        <v>1</v>
      </c>
      <c r="Y2119" s="19"/>
      <c r="Z2119" s="19"/>
      <c r="AA2119" s="19"/>
      <c r="AB2119" s="19"/>
      <c r="AC2119" s="19"/>
      <c r="AD2119" s="19"/>
      <c r="AE2119" s="19">
        <v>1</v>
      </c>
      <c r="AF2119" s="19">
        <v>1</v>
      </c>
      <c r="AG2119" s="19"/>
      <c r="AH2119" s="19"/>
      <c r="AI2119" s="19"/>
      <c r="AJ2119" s="17">
        <v>1</v>
      </c>
      <c r="AK2119" s="17"/>
      <c r="AL2119" s="17"/>
      <c r="AM2119" s="17"/>
      <c r="AN2119" s="17"/>
      <c r="AO2119" s="17">
        <v>1</v>
      </c>
      <c r="AP2119" s="17"/>
      <c r="AQ2119" s="17"/>
      <c r="AR2119" s="20"/>
      <c r="AS2119" s="20"/>
      <c r="AT2119" s="20"/>
      <c r="AU2119" s="20"/>
      <c r="AV2119" s="20"/>
      <c r="AW2119" s="20"/>
      <c r="AX2119" s="20"/>
      <c r="AY2119" s="20"/>
      <c r="AZ2119" s="20">
        <v>1</v>
      </c>
      <c r="BA2119" s="20">
        <v>1</v>
      </c>
      <c r="BB2119" s="20"/>
      <c r="BC2119" s="20"/>
      <c r="BD2119" s="16">
        <v>1</v>
      </c>
      <c r="BE2119" s="16"/>
      <c r="BF2119" s="16"/>
      <c r="BG2119" s="16"/>
      <c r="BH2119" s="16"/>
      <c r="BI2119" s="16"/>
      <c r="BJ2119" s="16"/>
      <c r="BK2119" s="16"/>
      <c r="BL2119" s="16">
        <v>1</v>
      </c>
      <c r="BM2119" s="16"/>
      <c r="BN2119" s="16"/>
      <c r="BO2119" s="16"/>
      <c r="BP2119" s="16"/>
      <c r="BQ2119" s="16"/>
      <c r="BR2119" s="16"/>
      <c r="BS2119" s="16"/>
      <c r="BT2119" s="16"/>
      <c r="BU2119" s="16"/>
      <c r="BV2119" s="16"/>
      <c r="BW2119" s="16"/>
      <c r="BX2119" s="16"/>
      <c r="BY2119" s="16"/>
      <c r="BZ2119" s="16"/>
      <c r="CA2119" s="16"/>
      <c r="CB2119" s="16"/>
      <c r="CC2119" s="16"/>
      <c r="CD2119" s="16"/>
      <c r="CE2119" s="16"/>
      <c r="CF2119" s="16"/>
      <c r="CG2119" s="19"/>
      <c r="CH2119" s="19"/>
      <c r="CI2119" s="19"/>
      <c r="CJ2119" s="19"/>
      <c r="CK2119" s="19">
        <v>1</v>
      </c>
      <c r="CL2119" s="19"/>
      <c r="CM2119" s="19"/>
      <c r="CN2119" s="19"/>
      <c r="CO2119" s="19"/>
      <c r="CP2119" s="19"/>
      <c r="CQ2119" s="19"/>
      <c r="CR2119" s="19"/>
    </row>
    <row r="2120" spans="1:96" ht="107" customHeight="1">
      <c r="A2120" s="11" cm="1">
        <f t="array" ref="A2120">SUMPRODUCT(--ISNUMBER(SEARCH({"stranding","stranded"},E2120)))</f>
        <v>0</v>
      </c>
      <c r="B2120" s="12">
        <v>2326</v>
      </c>
      <c r="C2120" s="13" t="s">
        <v>4317</v>
      </c>
      <c r="D2120" s="14">
        <v>2015</v>
      </c>
      <c r="E2120" s="15" t="s">
        <v>4318</v>
      </c>
      <c r="F2120" s="15" t="s">
        <v>8122</v>
      </c>
      <c r="G2120" s="15">
        <f t="shared" si="33"/>
        <v>7</v>
      </c>
      <c r="H2120" s="16"/>
      <c r="I2120" s="16"/>
      <c r="J2120" s="16"/>
      <c r="K2120" s="16"/>
      <c r="L2120" s="16"/>
      <c r="M2120" s="16"/>
      <c r="N2120" s="16">
        <v>2</v>
      </c>
      <c r="O2120" s="16"/>
      <c r="P2120" s="17"/>
      <c r="Q2120" s="17"/>
      <c r="R2120" s="17">
        <v>1</v>
      </c>
      <c r="S2120" s="17"/>
      <c r="T2120" s="18"/>
      <c r="U2120" s="18"/>
      <c r="V2120" s="18"/>
      <c r="W2120" s="18"/>
      <c r="X2120" s="19">
        <v>1</v>
      </c>
      <c r="Y2120" s="19"/>
      <c r="Z2120" s="19"/>
      <c r="AA2120" s="19"/>
      <c r="AB2120" s="19"/>
      <c r="AC2120" s="19"/>
      <c r="AD2120" s="19"/>
      <c r="AE2120" s="19"/>
      <c r="AF2120" s="19"/>
      <c r="AG2120" s="19"/>
      <c r="AH2120" s="19"/>
      <c r="AI2120" s="19"/>
      <c r="AJ2120" s="17">
        <v>1</v>
      </c>
      <c r="AK2120" s="17"/>
      <c r="AL2120" s="17"/>
      <c r="AM2120" s="17"/>
      <c r="AN2120" s="17"/>
      <c r="AO2120" s="17"/>
      <c r="AP2120" s="17"/>
      <c r="AQ2120" s="17"/>
      <c r="AR2120" s="20"/>
      <c r="AS2120" s="20"/>
      <c r="AT2120" s="20"/>
      <c r="AU2120" s="20"/>
      <c r="AV2120" s="20"/>
      <c r="AW2120" s="20"/>
      <c r="AX2120" s="20"/>
      <c r="AY2120" s="20"/>
      <c r="AZ2120" s="20">
        <v>1</v>
      </c>
      <c r="BA2120" s="20">
        <v>1</v>
      </c>
      <c r="BB2120" s="20"/>
      <c r="BC2120" s="20"/>
      <c r="BD2120" s="16">
        <v>1</v>
      </c>
      <c r="BE2120" s="16"/>
      <c r="BF2120" s="16"/>
      <c r="BG2120" s="16"/>
      <c r="BH2120" s="16"/>
      <c r="BI2120" s="16"/>
      <c r="BJ2120" s="16"/>
      <c r="BK2120" s="16"/>
      <c r="BL2120" s="16">
        <v>1</v>
      </c>
      <c r="BM2120" s="16"/>
      <c r="BN2120" s="16"/>
      <c r="BO2120" s="16"/>
      <c r="BP2120" s="16"/>
      <c r="BQ2120" s="16"/>
      <c r="BR2120" s="16"/>
      <c r="BS2120" s="16"/>
      <c r="BT2120" s="16"/>
      <c r="BU2120" s="16"/>
      <c r="BV2120" s="16"/>
      <c r="BW2120" s="16"/>
      <c r="BX2120" s="16"/>
      <c r="BY2120" s="16"/>
      <c r="BZ2120" s="16"/>
      <c r="CA2120" s="16"/>
      <c r="CB2120" s="16"/>
      <c r="CC2120" s="16"/>
      <c r="CD2120" s="16"/>
      <c r="CE2120" s="16"/>
      <c r="CF2120" s="16"/>
      <c r="CG2120" s="19"/>
      <c r="CH2120" s="19"/>
      <c r="CI2120" s="19"/>
      <c r="CJ2120" s="19"/>
      <c r="CK2120" s="19"/>
      <c r="CL2120" s="19"/>
      <c r="CM2120" s="19">
        <v>1</v>
      </c>
      <c r="CN2120" s="19"/>
      <c r="CO2120" s="19"/>
      <c r="CP2120" s="19"/>
      <c r="CQ2120" s="19"/>
      <c r="CR2120" s="19"/>
    </row>
    <row r="2121" spans="1:96" ht="107" customHeight="1">
      <c r="A2121" s="11" cm="1">
        <f t="array" ref="A2121">SUMPRODUCT(--ISNUMBER(SEARCH({"stranding","stranded"},E2121)))</f>
        <v>0</v>
      </c>
      <c r="B2121" s="12">
        <v>2327</v>
      </c>
      <c r="C2121" s="21" t="s">
        <v>4319</v>
      </c>
      <c r="D2121" s="22">
        <v>2015</v>
      </c>
      <c r="E2121" s="32" t="s">
        <v>4320</v>
      </c>
      <c r="F2121" s="32" t="s">
        <v>8123</v>
      </c>
      <c r="G2121" s="15">
        <f t="shared" si="33"/>
        <v>7</v>
      </c>
      <c r="H2121" s="16"/>
      <c r="I2121" s="16"/>
      <c r="J2121" s="16"/>
      <c r="K2121" s="16"/>
      <c r="L2121" s="16"/>
      <c r="M2121" s="16"/>
      <c r="N2121" s="16"/>
      <c r="O2121" s="16"/>
      <c r="P2121" s="17">
        <v>1</v>
      </c>
      <c r="Q2121" s="17"/>
      <c r="R2121" s="17"/>
      <c r="S2121" s="17"/>
      <c r="T2121" s="18"/>
      <c r="U2121" s="18">
        <v>1</v>
      </c>
      <c r="V2121" s="18"/>
      <c r="W2121" s="18"/>
      <c r="X2121" s="19">
        <v>1</v>
      </c>
      <c r="Y2121" s="19">
        <v>1</v>
      </c>
      <c r="Z2121" s="19"/>
      <c r="AA2121" s="19"/>
      <c r="AB2121" s="19"/>
      <c r="AC2121" s="19">
        <v>1</v>
      </c>
      <c r="AD2121" s="19"/>
      <c r="AE2121" s="19"/>
      <c r="AF2121" s="19"/>
      <c r="AG2121" s="19"/>
      <c r="AH2121" s="19"/>
      <c r="AI2121" s="19"/>
      <c r="AJ2121" s="17"/>
      <c r="AK2121" s="17"/>
      <c r="AL2121" s="17"/>
      <c r="AM2121" s="17"/>
      <c r="AN2121" s="17"/>
      <c r="AO2121" s="17"/>
      <c r="AP2121" s="17"/>
      <c r="AQ2121" s="17"/>
      <c r="AR2121" s="20"/>
      <c r="AS2121" s="20"/>
      <c r="AT2121" s="20"/>
      <c r="AU2121" s="20"/>
      <c r="AV2121" s="20"/>
      <c r="AW2121" s="20"/>
      <c r="AX2121" s="20"/>
      <c r="AY2121" s="20"/>
      <c r="AZ2121" s="20"/>
      <c r="BA2121" s="20"/>
      <c r="BB2121" s="20"/>
      <c r="BC2121" s="20"/>
      <c r="BD2121" s="16"/>
      <c r="BE2121" s="16"/>
      <c r="BF2121" s="16"/>
      <c r="BG2121" s="16"/>
      <c r="BH2121" s="16"/>
      <c r="BI2121" s="16"/>
      <c r="BJ2121" s="16"/>
      <c r="BK2121" s="16"/>
      <c r="BL2121" s="16"/>
      <c r="BM2121" s="16"/>
      <c r="BN2121" s="16"/>
      <c r="BO2121" s="16"/>
      <c r="BP2121" s="16"/>
      <c r="BQ2121" s="16"/>
      <c r="BR2121" s="16"/>
      <c r="BS2121" s="16"/>
      <c r="BT2121" s="16"/>
      <c r="BU2121" s="16"/>
      <c r="BV2121" s="16"/>
      <c r="BW2121" s="16">
        <v>1</v>
      </c>
      <c r="BX2121" s="16"/>
      <c r="BY2121" s="16"/>
      <c r="BZ2121" s="16"/>
      <c r="CA2121" s="16"/>
      <c r="CB2121" s="16"/>
      <c r="CC2121" s="16"/>
      <c r="CD2121" s="16">
        <v>1</v>
      </c>
      <c r="CE2121" s="16"/>
      <c r="CF2121" s="16"/>
      <c r="CG2121" s="19"/>
      <c r="CH2121" s="19"/>
      <c r="CI2121" s="19"/>
      <c r="CJ2121" s="19"/>
      <c r="CK2121" s="19"/>
      <c r="CL2121" s="19"/>
      <c r="CM2121" s="19"/>
      <c r="CN2121" s="19"/>
      <c r="CO2121" s="19">
        <v>1</v>
      </c>
      <c r="CP2121" s="19"/>
      <c r="CQ2121" s="19"/>
      <c r="CR2121" s="19"/>
    </row>
    <row r="2122" spans="1:96" ht="107" customHeight="1">
      <c r="A2122" s="11" cm="1">
        <f t="array" ref="A2122">SUMPRODUCT(--ISNUMBER(SEARCH({"stranding","stranded"},E2122)))</f>
        <v>0</v>
      </c>
      <c r="B2122" s="12">
        <v>2328</v>
      </c>
      <c r="C2122" s="13" t="s">
        <v>4321</v>
      </c>
      <c r="D2122" s="14">
        <v>2015</v>
      </c>
      <c r="E2122" s="32" t="s">
        <v>4322</v>
      </c>
      <c r="F2122" s="32" t="s">
        <v>8124</v>
      </c>
      <c r="G2122" s="15">
        <f t="shared" si="33"/>
        <v>5</v>
      </c>
      <c r="H2122" s="16"/>
      <c r="I2122" s="16">
        <v>1</v>
      </c>
      <c r="J2122" s="16"/>
      <c r="K2122" s="16"/>
      <c r="L2122" s="16"/>
      <c r="M2122" s="16"/>
      <c r="N2122" s="16"/>
      <c r="O2122" s="16"/>
      <c r="P2122" s="17"/>
      <c r="Q2122" s="17"/>
      <c r="R2122" s="17"/>
      <c r="S2122" s="17"/>
      <c r="T2122" s="18"/>
      <c r="U2122" s="18"/>
      <c r="V2122" s="18"/>
      <c r="W2122" s="18"/>
      <c r="X2122" s="19">
        <v>1</v>
      </c>
      <c r="Y2122" s="19">
        <v>1</v>
      </c>
      <c r="Z2122" s="19"/>
      <c r="AA2122" s="19"/>
      <c r="AB2122" s="19"/>
      <c r="AC2122" s="19"/>
      <c r="AD2122" s="19"/>
      <c r="AE2122" s="19"/>
      <c r="AF2122" s="19"/>
      <c r="AG2122" s="19"/>
      <c r="AH2122" s="19"/>
      <c r="AI2122" s="19"/>
      <c r="AJ2122" s="17"/>
      <c r="AK2122" s="17"/>
      <c r="AL2122" s="17"/>
      <c r="AM2122" s="17"/>
      <c r="AN2122" s="17"/>
      <c r="AO2122" s="17"/>
      <c r="AP2122" s="17"/>
      <c r="AQ2122" s="17"/>
      <c r="AR2122" s="20"/>
      <c r="AS2122" s="20"/>
      <c r="AT2122" s="20"/>
      <c r="AU2122" s="20"/>
      <c r="AV2122" s="20"/>
      <c r="AW2122" s="20"/>
      <c r="AX2122" s="20"/>
      <c r="AY2122" s="20"/>
      <c r="AZ2122" s="20"/>
      <c r="BA2122" s="20"/>
      <c r="BB2122" s="20"/>
      <c r="BC2122" s="20"/>
      <c r="BD2122" s="16"/>
      <c r="BE2122" s="16"/>
      <c r="BF2122" s="16"/>
      <c r="BG2122" s="16"/>
      <c r="BH2122" s="16"/>
      <c r="BI2122" s="16"/>
      <c r="BJ2122" s="16"/>
      <c r="BK2122" s="16"/>
      <c r="BL2122" s="16"/>
      <c r="BM2122" s="16"/>
      <c r="BN2122" s="16"/>
      <c r="BO2122" s="16"/>
      <c r="BP2122" s="16"/>
      <c r="BQ2122" s="16"/>
      <c r="BR2122" s="16">
        <v>1</v>
      </c>
      <c r="BS2122" s="16"/>
      <c r="BT2122" s="16"/>
      <c r="BU2122" s="16"/>
      <c r="BV2122" s="16">
        <v>1</v>
      </c>
      <c r="BW2122" s="16"/>
      <c r="BX2122" s="16"/>
      <c r="BY2122" s="16"/>
      <c r="BZ2122" s="16"/>
      <c r="CA2122" s="16"/>
      <c r="CB2122" s="16"/>
      <c r="CC2122" s="16"/>
      <c r="CD2122" s="16">
        <v>1</v>
      </c>
      <c r="CE2122" s="16"/>
      <c r="CF2122" s="16"/>
      <c r="CG2122" s="19"/>
      <c r="CH2122" s="19"/>
      <c r="CI2122" s="19"/>
      <c r="CJ2122" s="19"/>
      <c r="CK2122" s="19"/>
      <c r="CL2122" s="19">
        <v>1</v>
      </c>
      <c r="CM2122" s="19"/>
      <c r="CN2122" s="19"/>
      <c r="CO2122" s="19"/>
      <c r="CP2122" s="19"/>
      <c r="CQ2122" s="19"/>
      <c r="CR2122" s="19"/>
    </row>
    <row r="2123" spans="1:96" ht="107" customHeight="1">
      <c r="A2123" s="11" cm="1">
        <f t="array" ref="A2123">SUMPRODUCT(--ISNUMBER(SEARCH({"stranding","stranded"},E2123)))</f>
        <v>0</v>
      </c>
      <c r="B2123" s="12">
        <v>2330</v>
      </c>
      <c r="C2123" s="13" t="s">
        <v>4323</v>
      </c>
      <c r="D2123" s="14">
        <v>2015</v>
      </c>
      <c r="E2123" s="32" t="s">
        <v>4324</v>
      </c>
      <c r="F2123" s="32" t="s">
        <v>7450</v>
      </c>
      <c r="G2123" s="15">
        <f t="shared" si="33"/>
        <v>10</v>
      </c>
      <c r="H2123" s="16"/>
      <c r="I2123" s="16"/>
      <c r="J2123" s="16"/>
      <c r="K2123" s="16"/>
      <c r="L2123" s="16"/>
      <c r="M2123" s="16"/>
      <c r="N2123" s="16"/>
      <c r="O2123" s="16"/>
      <c r="P2123" s="17"/>
      <c r="Q2123" s="17"/>
      <c r="R2123" s="17">
        <v>1</v>
      </c>
      <c r="S2123" s="17"/>
      <c r="T2123" s="18"/>
      <c r="U2123" s="18">
        <v>1</v>
      </c>
      <c r="V2123" s="18"/>
      <c r="W2123" s="18"/>
      <c r="X2123" s="19">
        <v>1</v>
      </c>
      <c r="Y2123" s="19"/>
      <c r="Z2123" s="19"/>
      <c r="AA2123" s="19"/>
      <c r="AB2123" s="19"/>
      <c r="AC2123" s="19"/>
      <c r="AD2123" s="19"/>
      <c r="AE2123" s="19">
        <v>1</v>
      </c>
      <c r="AF2123" s="19">
        <v>1</v>
      </c>
      <c r="AG2123" s="19"/>
      <c r="AH2123" s="19"/>
      <c r="AI2123" s="19"/>
      <c r="AJ2123" s="17">
        <v>1</v>
      </c>
      <c r="AK2123" s="17"/>
      <c r="AL2123" s="17"/>
      <c r="AM2123" s="17"/>
      <c r="AN2123" s="17"/>
      <c r="AO2123" s="17"/>
      <c r="AP2123" s="17"/>
      <c r="AQ2123" s="17"/>
      <c r="AR2123" s="20"/>
      <c r="AS2123" s="20"/>
      <c r="AT2123" s="20"/>
      <c r="AU2123" s="20"/>
      <c r="AV2123" s="20"/>
      <c r="AW2123" s="20"/>
      <c r="AX2123" s="20"/>
      <c r="AY2123" s="20"/>
      <c r="AZ2123" s="20">
        <v>1</v>
      </c>
      <c r="BA2123" s="20"/>
      <c r="BB2123" s="20"/>
      <c r="BC2123" s="20">
        <v>1</v>
      </c>
      <c r="BD2123" s="16"/>
      <c r="BE2123" s="16"/>
      <c r="BF2123" s="16"/>
      <c r="BG2123" s="16"/>
      <c r="BH2123" s="16"/>
      <c r="BI2123" s="16"/>
      <c r="BJ2123" s="16">
        <v>1</v>
      </c>
      <c r="BK2123" s="16">
        <v>1</v>
      </c>
      <c r="BL2123" s="16"/>
      <c r="BM2123" s="16"/>
      <c r="BN2123" s="16"/>
      <c r="BO2123" s="16"/>
      <c r="BP2123" s="16"/>
      <c r="BQ2123" s="16"/>
      <c r="BR2123" s="16"/>
      <c r="BS2123" s="16"/>
      <c r="BT2123" s="16"/>
      <c r="BU2123" s="16"/>
      <c r="BV2123" s="16"/>
      <c r="BW2123" s="16"/>
      <c r="BX2123" s="16"/>
      <c r="BY2123" s="16"/>
      <c r="BZ2123" s="16"/>
      <c r="CA2123" s="16"/>
      <c r="CB2123" s="16"/>
      <c r="CC2123" s="16"/>
      <c r="CD2123" s="16"/>
      <c r="CE2123" s="16"/>
      <c r="CF2123" s="16"/>
      <c r="CG2123" s="19"/>
      <c r="CH2123" s="19"/>
      <c r="CI2123" s="19"/>
      <c r="CJ2123" s="19"/>
      <c r="CK2123" s="19"/>
      <c r="CL2123" s="19"/>
      <c r="CM2123" s="19">
        <v>1</v>
      </c>
      <c r="CN2123" s="19"/>
      <c r="CO2123" s="19"/>
      <c r="CP2123" s="19"/>
      <c r="CQ2123" s="19"/>
      <c r="CR2123" s="19"/>
    </row>
    <row r="2124" spans="1:96" ht="107" customHeight="1">
      <c r="A2124" s="11" cm="1">
        <f t="array" ref="A2124">SUMPRODUCT(--ISNUMBER(SEARCH({"stranding","stranded"},E2124)))</f>
        <v>0</v>
      </c>
      <c r="B2124" s="12">
        <v>2331</v>
      </c>
      <c r="C2124" s="21" t="s">
        <v>4325</v>
      </c>
      <c r="D2124" s="22">
        <v>2015</v>
      </c>
      <c r="E2124" s="32" t="s">
        <v>4326</v>
      </c>
      <c r="F2124" s="32" t="s">
        <v>7451</v>
      </c>
      <c r="G2124" s="15">
        <f t="shared" si="33"/>
        <v>5</v>
      </c>
      <c r="H2124" s="16"/>
      <c r="I2124" s="16"/>
      <c r="J2124" s="16"/>
      <c r="K2124" s="16"/>
      <c r="L2124" s="16"/>
      <c r="M2124" s="16"/>
      <c r="N2124" s="16">
        <v>1</v>
      </c>
      <c r="O2124" s="16"/>
      <c r="P2124" s="17"/>
      <c r="Q2124" s="17"/>
      <c r="R2124" s="17"/>
      <c r="S2124" s="17"/>
      <c r="T2124" s="18"/>
      <c r="U2124" s="18">
        <v>1</v>
      </c>
      <c r="V2124" s="18"/>
      <c r="W2124" s="18"/>
      <c r="X2124" s="19">
        <v>1</v>
      </c>
      <c r="Y2124" s="19"/>
      <c r="Z2124" s="19"/>
      <c r="AA2124" s="19"/>
      <c r="AB2124" s="19"/>
      <c r="AC2124" s="19"/>
      <c r="AD2124" s="19"/>
      <c r="AE2124" s="19"/>
      <c r="AF2124" s="19"/>
      <c r="AG2124" s="19"/>
      <c r="AH2124" s="19"/>
      <c r="AI2124" s="19"/>
      <c r="AJ2124" s="17">
        <v>1</v>
      </c>
      <c r="AK2124" s="17"/>
      <c r="AL2124" s="17"/>
      <c r="AM2124" s="17"/>
      <c r="AN2124" s="17"/>
      <c r="AO2124" s="17"/>
      <c r="AP2124" s="17"/>
      <c r="AQ2124" s="17">
        <v>1</v>
      </c>
      <c r="AR2124" s="20"/>
      <c r="AS2124" s="20"/>
      <c r="AT2124" s="20"/>
      <c r="AU2124" s="20"/>
      <c r="AV2124" s="20"/>
      <c r="AW2124" s="20"/>
      <c r="AX2124" s="20"/>
      <c r="AY2124" s="20"/>
      <c r="AZ2124" s="20"/>
      <c r="BA2124" s="20"/>
      <c r="BB2124" s="20"/>
      <c r="BC2124" s="20">
        <v>1</v>
      </c>
      <c r="BD2124" s="16"/>
      <c r="BE2124" s="16"/>
      <c r="BF2124" s="16"/>
      <c r="BG2124" s="16"/>
      <c r="BH2124" s="16"/>
      <c r="BI2124" s="16"/>
      <c r="BJ2124" s="16"/>
      <c r="BK2124" s="16"/>
      <c r="BL2124" s="16"/>
      <c r="BM2124" s="16"/>
      <c r="BN2124" s="16"/>
      <c r="BO2124" s="16"/>
      <c r="BP2124" s="16"/>
      <c r="BQ2124" s="16"/>
      <c r="BR2124" s="16"/>
      <c r="BS2124" s="16"/>
      <c r="BT2124" s="16"/>
      <c r="BU2124" s="16"/>
      <c r="BV2124" s="16"/>
      <c r="BW2124" s="16"/>
      <c r="BX2124" s="16"/>
      <c r="BY2124" s="16"/>
      <c r="BZ2124" s="16"/>
      <c r="CA2124" s="16"/>
      <c r="CB2124" s="16"/>
      <c r="CC2124" s="16"/>
      <c r="CD2124" s="16"/>
      <c r="CE2124" s="16"/>
      <c r="CF2124" s="16"/>
      <c r="CG2124" s="19"/>
      <c r="CH2124" s="19"/>
      <c r="CI2124" s="19"/>
      <c r="CJ2124" s="19"/>
      <c r="CK2124" s="19"/>
      <c r="CL2124" s="19"/>
      <c r="CM2124" s="19">
        <v>1</v>
      </c>
      <c r="CN2124" s="19"/>
      <c r="CO2124" s="19"/>
      <c r="CP2124" s="19"/>
      <c r="CQ2124" s="19"/>
      <c r="CR2124" s="19"/>
    </row>
    <row r="2125" spans="1:96" ht="107" customHeight="1">
      <c r="A2125" s="11" cm="1">
        <f t="array" ref="A2125">SUMPRODUCT(--ISNUMBER(SEARCH({"stranding","stranded"},E2125)))</f>
        <v>0</v>
      </c>
      <c r="B2125" s="12">
        <v>2332</v>
      </c>
      <c r="C2125" s="13" t="s">
        <v>4327</v>
      </c>
      <c r="D2125" s="14">
        <v>2015</v>
      </c>
      <c r="E2125" s="32" t="s">
        <v>4328</v>
      </c>
      <c r="F2125" s="32" t="s">
        <v>7452</v>
      </c>
      <c r="G2125" s="15">
        <f t="shared" si="33"/>
        <v>5</v>
      </c>
      <c r="H2125" s="16"/>
      <c r="I2125" s="16"/>
      <c r="J2125" s="16"/>
      <c r="K2125" s="16"/>
      <c r="L2125" s="16"/>
      <c r="M2125" s="16"/>
      <c r="N2125" s="16"/>
      <c r="O2125" s="16"/>
      <c r="P2125" s="17"/>
      <c r="Q2125" s="17"/>
      <c r="R2125" s="17"/>
      <c r="S2125" s="17"/>
      <c r="T2125" s="18"/>
      <c r="U2125" s="18">
        <v>1</v>
      </c>
      <c r="V2125" s="18"/>
      <c r="W2125" s="18"/>
      <c r="X2125" s="19"/>
      <c r="Y2125" s="19">
        <v>1</v>
      </c>
      <c r="Z2125" s="19">
        <v>1</v>
      </c>
      <c r="AA2125" s="19"/>
      <c r="AB2125" s="19"/>
      <c r="AC2125" s="19"/>
      <c r="AD2125" s="19"/>
      <c r="AE2125" s="19"/>
      <c r="AF2125" s="19"/>
      <c r="AG2125" s="19"/>
      <c r="AH2125" s="19"/>
      <c r="AI2125" s="19"/>
      <c r="AJ2125" s="17"/>
      <c r="AK2125" s="17"/>
      <c r="AL2125" s="17"/>
      <c r="AM2125" s="17"/>
      <c r="AN2125" s="17"/>
      <c r="AO2125" s="17"/>
      <c r="AP2125" s="17"/>
      <c r="AQ2125" s="17">
        <v>1</v>
      </c>
      <c r="AR2125" s="20"/>
      <c r="AS2125" s="20"/>
      <c r="AT2125" s="20"/>
      <c r="AU2125" s="20"/>
      <c r="AV2125" s="20"/>
      <c r="AW2125" s="20"/>
      <c r="AX2125" s="20"/>
      <c r="AY2125" s="20"/>
      <c r="AZ2125" s="20"/>
      <c r="BA2125" s="20"/>
      <c r="BB2125" s="20"/>
      <c r="BC2125" s="20">
        <v>1</v>
      </c>
      <c r="BD2125" s="16"/>
      <c r="BE2125" s="16"/>
      <c r="BF2125" s="16"/>
      <c r="BG2125" s="16"/>
      <c r="BH2125" s="16"/>
      <c r="BI2125" s="16"/>
      <c r="BJ2125" s="16"/>
      <c r="BK2125" s="16"/>
      <c r="BL2125" s="16"/>
      <c r="BM2125" s="16"/>
      <c r="BN2125" s="16"/>
      <c r="BO2125" s="16"/>
      <c r="BP2125" s="16"/>
      <c r="BQ2125" s="16"/>
      <c r="BR2125" s="16"/>
      <c r="BS2125" s="16"/>
      <c r="BT2125" s="16"/>
      <c r="BU2125" s="16"/>
      <c r="BV2125" s="16"/>
      <c r="BW2125" s="16"/>
      <c r="BX2125" s="16"/>
      <c r="BY2125" s="16"/>
      <c r="BZ2125" s="16"/>
      <c r="CA2125" s="16"/>
      <c r="CB2125" s="16"/>
      <c r="CC2125" s="16"/>
      <c r="CD2125" s="16"/>
      <c r="CE2125" s="16"/>
      <c r="CF2125" s="16"/>
      <c r="CG2125" s="19"/>
      <c r="CH2125" s="19"/>
      <c r="CI2125" s="19"/>
      <c r="CJ2125" s="19"/>
      <c r="CK2125" s="19"/>
      <c r="CL2125" s="19">
        <v>1</v>
      </c>
      <c r="CM2125" s="19"/>
      <c r="CN2125" s="19"/>
      <c r="CO2125" s="19"/>
      <c r="CP2125" s="19"/>
      <c r="CQ2125" s="19"/>
      <c r="CR2125" s="19"/>
    </row>
    <row r="2126" spans="1:96" ht="107" customHeight="1">
      <c r="A2126" s="11" cm="1">
        <f t="array" ref="A2126">SUMPRODUCT(--ISNUMBER(SEARCH({"stranding","stranded"},E2126)))</f>
        <v>0</v>
      </c>
      <c r="B2126" s="12">
        <v>2333</v>
      </c>
      <c r="C2126" s="21" t="s">
        <v>4329</v>
      </c>
      <c r="D2126" s="22">
        <v>2015</v>
      </c>
      <c r="E2126" s="32" t="s">
        <v>4330</v>
      </c>
      <c r="F2126" s="32" t="s">
        <v>7453</v>
      </c>
      <c r="G2126" s="15">
        <f t="shared" si="33"/>
        <v>7</v>
      </c>
      <c r="H2126" s="16"/>
      <c r="I2126" s="16"/>
      <c r="J2126" s="16">
        <v>3</v>
      </c>
      <c r="K2126" s="16"/>
      <c r="L2126" s="16"/>
      <c r="M2126" s="16"/>
      <c r="N2126" s="16"/>
      <c r="O2126" s="16"/>
      <c r="P2126" s="17">
        <v>1</v>
      </c>
      <c r="Q2126" s="17"/>
      <c r="R2126" s="17"/>
      <c r="S2126" s="17"/>
      <c r="T2126" s="18"/>
      <c r="U2126" s="18">
        <v>1</v>
      </c>
      <c r="V2126" s="18"/>
      <c r="W2126" s="18">
        <v>1</v>
      </c>
      <c r="X2126" s="19"/>
      <c r="Y2126" s="19">
        <v>1</v>
      </c>
      <c r="Z2126" s="19"/>
      <c r="AA2126" s="19"/>
      <c r="AB2126" s="19"/>
      <c r="AC2126" s="19"/>
      <c r="AD2126" s="19"/>
      <c r="AE2126" s="19"/>
      <c r="AF2126" s="19"/>
      <c r="AG2126" s="19"/>
      <c r="AH2126" s="19"/>
      <c r="AI2126" s="19"/>
      <c r="AJ2126" s="17">
        <v>1</v>
      </c>
      <c r="AK2126" s="17"/>
      <c r="AL2126" s="17"/>
      <c r="AM2126" s="17"/>
      <c r="AN2126" s="17"/>
      <c r="AO2126" s="17"/>
      <c r="AP2126" s="17"/>
      <c r="AQ2126" s="17">
        <v>1</v>
      </c>
      <c r="AR2126" s="20"/>
      <c r="AS2126" s="20"/>
      <c r="AT2126" s="20"/>
      <c r="AU2126" s="20"/>
      <c r="AV2126" s="20"/>
      <c r="AW2126" s="20"/>
      <c r="AX2126" s="20"/>
      <c r="AY2126" s="20"/>
      <c r="AZ2126" s="20"/>
      <c r="BA2126" s="20"/>
      <c r="BB2126" s="20"/>
      <c r="BC2126" s="20">
        <v>1</v>
      </c>
      <c r="BD2126" s="16"/>
      <c r="BE2126" s="16"/>
      <c r="BF2126" s="16"/>
      <c r="BG2126" s="16"/>
      <c r="BH2126" s="16"/>
      <c r="BI2126" s="16"/>
      <c r="BJ2126" s="16"/>
      <c r="BK2126" s="16"/>
      <c r="BL2126" s="16"/>
      <c r="BM2126" s="16"/>
      <c r="BN2126" s="16"/>
      <c r="BO2126" s="16"/>
      <c r="BP2126" s="16"/>
      <c r="BQ2126" s="16"/>
      <c r="BR2126" s="16"/>
      <c r="BS2126" s="16"/>
      <c r="BT2126" s="16"/>
      <c r="BU2126" s="16"/>
      <c r="BV2126" s="16"/>
      <c r="BW2126" s="16"/>
      <c r="BX2126" s="16"/>
      <c r="BY2126" s="16"/>
      <c r="BZ2126" s="16"/>
      <c r="CA2126" s="16"/>
      <c r="CB2126" s="16"/>
      <c r="CC2126" s="16"/>
      <c r="CD2126" s="16"/>
      <c r="CE2126" s="16"/>
      <c r="CF2126" s="16"/>
      <c r="CG2126" s="19">
        <v>1</v>
      </c>
      <c r="CH2126" s="19"/>
      <c r="CI2126" s="19"/>
      <c r="CJ2126" s="19"/>
      <c r="CK2126" s="19"/>
      <c r="CL2126" s="19"/>
      <c r="CM2126" s="19"/>
      <c r="CN2126" s="19"/>
      <c r="CO2126" s="19"/>
      <c r="CP2126" s="19"/>
      <c r="CQ2126" s="19"/>
      <c r="CR2126" s="19"/>
    </row>
    <row r="2127" spans="1:96" ht="107" customHeight="1">
      <c r="A2127" s="11" cm="1">
        <f t="array" ref="A2127">SUMPRODUCT(--ISNUMBER(SEARCH({"stranding","stranded"},E2127)))</f>
        <v>0</v>
      </c>
      <c r="B2127" s="12">
        <v>2334</v>
      </c>
      <c r="C2127" s="13" t="s">
        <v>4331</v>
      </c>
      <c r="D2127" s="14">
        <v>2015</v>
      </c>
      <c r="E2127" s="32" t="s">
        <v>4332</v>
      </c>
      <c r="F2127" s="32" t="s">
        <v>8125</v>
      </c>
      <c r="G2127" s="15">
        <f t="shared" si="33"/>
        <v>8</v>
      </c>
      <c r="H2127" s="16"/>
      <c r="I2127" s="16"/>
      <c r="J2127" s="16"/>
      <c r="K2127" s="16">
        <v>1</v>
      </c>
      <c r="L2127" s="16"/>
      <c r="M2127" s="16">
        <v>1</v>
      </c>
      <c r="N2127" s="16"/>
      <c r="O2127" s="16"/>
      <c r="P2127" s="17"/>
      <c r="Q2127" s="17"/>
      <c r="R2127" s="17">
        <v>1</v>
      </c>
      <c r="S2127" s="17"/>
      <c r="T2127" s="18"/>
      <c r="U2127" s="18">
        <v>1</v>
      </c>
      <c r="V2127" s="18"/>
      <c r="W2127" s="18">
        <v>1</v>
      </c>
      <c r="X2127" s="19">
        <v>1</v>
      </c>
      <c r="Y2127" s="19">
        <v>1</v>
      </c>
      <c r="Z2127" s="19"/>
      <c r="AA2127" s="19"/>
      <c r="AB2127" s="19"/>
      <c r="AC2127" s="19"/>
      <c r="AD2127" s="19"/>
      <c r="AE2127" s="19"/>
      <c r="AF2127" s="19"/>
      <c r="AG2127" s="19"/>
      <c r="AH2127" s="19"/>
      <c r="AI2127" s="19"/>
      <c r="AJ2127" s="17"/>
      <c r="AK2127" s="17"/>
      <c r="AL2127" s="17"/>
      <c r="AM2127" s="17"/>
      <c r="AN2127" s="17"/>
      <c r="AO2127" s="17"/>
      <c r="AP2127" s="17"/>
      <c r="AQ2127" s="17">
        <v>1</v>
      </c>
      <c r="AR2127" s="20"/>
      <c r="AS2127" s="20"/>
      <c r="AT2127" s="20"/>
      <c r="AU2127" s="20"/>
      <c r="AV2127" s="20"/>
      <c r="AW2127" s="20"/>
      <c r="AX2127" s="20"/>
      <c r="AY2127" s="20"/>
      <c r="AZ2127" s="20"/>
      <c r="BA2127" s="20"/>
      <c r="BB2127" s="20"/>
      <c r="BC2127" s="20"/>
      <c r="BD2127" s="16"/>
      <c r="BE2127" s="16"/>
      <c r="BF2127" s="16"/>
      <c r="BG2127" s="16"/>
      <c r="BH2127" s="16"/>
      <c r="BI2127" s="16"/>
      <c r="BJ2127" s="16"/>
      <c r="BK2127" s="16"/>
      <c r="BL2127" s="16"/>
      <c r="BM2127" s="16"/>
      <c r="BN2127" s="16"/>
      <c r="BO2127" s="16"/>
      <c r="BP2127" s="16"/>
      <c r="BQ2127" s="16"/>
      <c r="BR2127" s="16"/>
      <c r="BS2127" s="16"/>
      <c r="BT2127" s="16"/>
      <c r="BU2127" s="16"/>
      <c r="BV2127" s="16"/>
      <c r="BW2127" s="16"/>
      <c r="BX2127" s="16">
        <v>1</v>
      </c>
      <c r="BY2127" s="16"/>
      <c r="BZ2127" s="16"/>
      <c r="CA2127" s="16"/>
      <c r="CB2127" s="16"/>
      <c r="CC2127" s="16"/>
      <c r="CD2127" s="16">
        <v>1</v>
      </c>
      <c r="CE2127" s="16"/>
      <c r="CF2127" s="16"/>
      <c r="CG2127" s="19"/>
      <c r="CH2127" s="19"/>
      <c r="CI2127" s="19"/>
      <c r="CJ2127" s="19">
        <v>1</v>
      </c>
      <c r="CK2127" s="19"/>
      <c r="CL2127" s="19"/>
      <c r="CM2127" s="19"/>
      <c r="CN2127" s="19"/>
      <c r="CO2127" s="19"/>
      <c r="CP2127" s="19"/>
      <c r="CQ2127" s="19"/>
      <c r="CR2127" s="19"/>
    </row>
    <row r="2128" spans="1:96" ht="107" customHeight="1">
      <c r="A2128" s="11" cm="1">
        <f t="array" ref="A2128">SUMPRODUCT(--ISNUMBER(SEARCH({"stranding","stranded"},E2128)))</f>
        <v>0</v>
      </c>
      <c r="B2128" s="12">
        <v>2335</v>
      </c>
      <c r="C2128" s="21" t="s">
        <v>4333</v>
      </c>
      <c r="D2128" s="22">
        <v>2015</v>
      </c>
      <c r="E2128" s="32" t="s">
        <v>4334</v>
      </c>
      <c r="F2128" s="32" t="s">
        <v>8126</v>
      </c>
      <c r="G2128" s="15">
        <f t="shared" si="33"/>
        <v>6</v>
      </c>
      <c r="H2128" s="16"/>
      <c r="I2128" s="16"/>
      <c r="J2128" s="16"/>
      <c r="K2128" s="16"/>
      <c r="L2128" s="16"/>
      <c r="M2128" s="16"/>
      <c r="N2128" s="16">
        <v>1</v>
      </c>
      <c r="O2128" s="16"/>
      <c r="P2128" s="17"/>
      <c r="Q2128" s="17"/>
      <c r="R2128" s="17"/>
      <c r="S2128" s="17"/>
      <c r="T2128" s="18"/>
      <c r="U2128" s="18"/>
      <c r="V2128" s="18">
        <v>1</v>
      </c>
      <c r="W2128" s="18"/>
      <c r="X2128" s="19"/>
      <c r="Y2128" s="19"/>
      <c r="Z2128" s="19"/>
      <c r="AA2128" s="19"/>
      <c r="AB2128" s="19"/>
      <c r="AC2128" s="19"/>
      <c r="AD2128" s="19"/>
      <c r="AE2128" s="19">
        <v>1</v>
      </c>
      <c r="AF2128" s="19">
        <v>1</v>
      </c>
      <c r="AG2128" s="19"/>
      <c r="AH2128" s="19"/>
      <c r="AI2128" s="19"/>
      <c r="AJ2128" s="17">
        <v>1</v>
      </c>
      <c r="AK2128" s="17"/>
      <c r="AL2128" s="17"/>
      <c r="AM2128" s="17"/>
      <c r="AN2128" s="17"/>
      <c r="AO2128" s="17"/>
      <c r="AP2128" s="17"/>
      <c r="AQ2128" s="17"/>
      <c r="AR2128" s="20"/>
      <c r="AS2128" s="20"/>
      <c r="AT2128" s="20"/>
      <c r="AU2128" s="20"/>
      <c r="AV2128" s="20"/>
      <c r="AW2128" s="20"/>
      <c r="AX2128" s="20"/>
      <c r="AY2128" s="20"/>
      <c r="AZ2128" s="20"/>
      <c r="BA2128" s="20"/>
      <c r="BB2128" s="20"/>
      <c r="BC2128" s="20"/>
      <c r="BD2128" s="16">
        <v>1</v>
      </c>
      <c r="BE2128" s="16"/>
      <c r="BF2128" s="16"/>
      <c r="BG2128" s="16"/>
      <c r="BH2128" s="16"/>
      <c r="BI2128" s="16">
        <v>1</v>
      </c>
      <c r="BJ2128" s="16"/>
      <c r="BK2128" s="16"/>
      <c r="BL2128" s="16"/>
      <c r="BM2128" s="16"/>
      <c r="BN2128" s="16"/>
      <c r="BO2128" s="16"/>
      <c r="BP2128" s="16"/>
      <c r="BQ2128" s="16"/>
      <c r="BR2128" s="16"/>
      <c r="BS2128" s="16"/>
      <c r="BT2128" s="16"/>
      <c r="BU2128" s="16"/>
      <c r="BV2128" s="16"/>
      <c r="BW2128" s="16"/>
      <c r="BX2128" s="16"/>
      <c r="BY2128" s="16"/>
      <c r="BZ2128" s="16"/>
      <c r="CA2128" s="16"/>
      <c r="CB2128" s="16"/>
      <c r="CC2128" s="16"/>
      <c r="CD2128" s="16"/>
      <c r="CE2128" s="16"/>
      <c r="CF2128" s="16"/>
      <c r="CG2128" s="19"/>
      <c r="CH2128" s="19"/>
      <c r="CI2128" s="19"/>
      <c r="CJ2128" s="19"/>
      <c r="CK2128" s="19">
        <v>1</v>
      </c>
      <c r="CL2128" s="19"/>
      <c r="CM2128" s="19"/>
      <c r="CN2128" s="19"/>
      <c r="CO2128" s="19"/>
      <c r="CP2128" s="19"/>
      <c r="CQ2128" s="19"/>
      <c r="CR2128" s="19"/>
    </row>
    <row r="2129" spans="1:96" ht="107" customHeight="1">
      <c r="A2129" s="11" cm="1">
        <f t="array" ref="A2129">SUMPRODUCT(--ISNUMBER(SEARCH({"stranding","stranded"},E2129)))</f>
        <v>1</v>
      </c>
      <c r="B2129" s="12">
        <v>2336</v>
      </c>
      <c r="C2129" s="13" t="s">
        <v>4335</v>
      </c>
      <c r="D2129" s="14">
        <v>2015</v>
      </c>
      <c r="E2129" s="15" t="s">
        <v>4336</v>
      </c>
      <c r="F2129" s="15" t="s">
        <v>8127</v>
      </c>
      <c r="G2129" s="15">
        <f t="shared" si="33"/>
        <v>8</v>
      </c>
      <c r="H2129" s="16"/>
      <c r="I2129" s="16"/>
      <c r="J2129" s="16">
        <v>2</v>
      </c>
      <c r="K2129" s="16">
        <v>2</v>
      </c>
      <c r="L2129" s="16"/>
      <c r="M2129" s="16"/>
      <c r="N2129" s="16"/>
      <c r="O2129" s="16"/>
      <c r="P2129" s="17">
        <v>1</v>
      </c>
      <c r="Q2129" s="17"/>
      <c r="R2129" s="17"/>
      <c r="S2129" s="17"/>
      <c r="T2129" s="18"/>
      <c r="U2129" s="18"/>
      <c r="V2129" s="18">
        <v>1</v>
      </c>
      <c r="W2129" s="18"/>
      <c r="X2129" s="19">
        <v>1</v>
      </c>
      <c r="Y2129" s="19">
        <v>1</v>
      </c>
      <c r="Z2129" s="19"/>
      <c r="AA2129" s="19"/>
      <c r="AB2129" s="19"/>
      <c r="AC2129" s="19"/>
      <c r="AD2129" s="19"/>
      <c r="AE2129" s="19"/>
      <c r="AF2129" s="19"/>
      <c r="AG2129" s="19"/>
      <c r="AH2129" s="19"/>
      <c r="AI2129" s="19"/>
      <c r="AJ2129" s="17"/>
      <c r="AK2129" s="17"/>
      <c r="AL2129" s="17"/>
      <c r="AM2129" s="17"/>
      <c r="AN2129" s="17"/>
      <c r="AO2129" s="17"/>
      <c r="AP2129" s="17"/>
      <c r="AQ2129" s="17"/>
      <c r="AR2129" s="20"/>
      <c r="AS2129" s="20"/>
      <c r="AT2129" s="20"/>
      <c r="AU2129" s="20"/>
      <c r="AV2129" s="20"/>
      <c r="AW2129" s="20"/>
      <c r="AX2129" s="20"/>
      <c r="AY2129" s="20"/>
      <c r="AZ2129" s="20">
        <v>1</v>
      </c>
      <c r="BA2129" s="20">
        <v>1</v>
      </c>
      <c r="BB2129" s="20"/>
      <c r="BC2129" s="20"/>
      <c r="BD2129" s="16">
        <v>1</v>
      </c>
      <c r="BE2129" s="16"/>
      <c r="BF2129" s="16"/>
      <c r="BG2129" s="16"/>
      <c r="BH2129" s="16"/>
      <c r="BI2129" s="16"/>
      <c r="BJ2129" s="16"/>
      <c r="BK2129" s="16"/>
      <c r="BL2129" s="16"/>
      <c r="BM2129" s="16"/>
      <c r="BN2129" s="16"/>
      <c r="BO2129" s="16"/>
      <c r="BP2129" s="16"/>
      <c r="BQ2129" s="16"/>
      <c r="BR2129" s="16"/>
      <c r="BS2129" s="16"/>
      <c r="BT2129" s="16"/>
      <c r="BU2129" s="16"/>
      <c r="BV2129" s="16"/>
      <c r="BW2129" s="16"/>
      <c r="BX2129" s="16"/>
      <c r="BY2129" s="16"/>
      <c r="BZ2129" s="16"/>
      <c r="CA2129" s="16"/>
      <c r="CB2129" s="16">
        <v>1</v>
      </c>
      <c r="CC2129" s="16"/>
      <c r="CD2129" s="16"/>
      <c r="CE2129" s="16"/>
      <c r="CF2129" s="16"/>
      <c r="CG2129" s="19"/>
      <c r="CH2129" s="19"/>
      <c r="CI2129" s="19">
        <v>1</v>
      </c>
      <c r="CJ2129" s="19"/>
      <c r="CK2129" s="19"/>
      <c r="CL2129" s="19"/>
      <c r="CM2129" s="19"/>
      <c r="CN2129" s="19"/>
      <c r="CO2129" s="19"/>
      <c r="CP2129" s="19"/>
      <c r="CQ2129" s="19"/>
      <c r="CR2129" s="19"/>
    </row>
    <row r="2130" spans="1:96" ht="107" customHeight="1">
      <c r="A2130" s="11" cm="1">
        <f t="array" ref="A2130">SUMPRODUCT(--ISNUMBER(SEARCH({"stranding","stranded"},E2130)))</f>
        <v>0</v>
      </c>
      <c r="B2130" s="12">
        <v>2337</v>
      </c>
      <c r="C2130" s="21" t="s">
        <v>4337</v>
      </c>
      <c r="D2130" s="22">
        <v>2015</v>
      </c>
      <c r="E2130" s="15" t="s">
        <v>4338</v>
      </c>
      <c r="F2130" s="15" t="s">
        <v>7454</v>
      </c>
      <c r="G2130" s="15">
        <f t="shared" si="33"/>
        <v>4</v>
      </c>
      <c r="H2130" s="16"/>
      <c r="I2130" s="16"/>
      <c r="J2130" s="16"/>
      <c r="K2130" s="16"/>
      <c r="L2130" s="16"/>
      <c r="M2130" s="16"/>
      <c r="N2130" s="16">
        <v>1</v>
      </c>
      <c r="O2130" s="16"/>
      <c r="P2130" s="17"/>
      <c r="Q2130" s="17"/>
      <c r="R2130" s="17"/>
      <c r="S2130" s="17"/>
      <c r="T2130" s="18"/>
      <c r="U2130" s="18"/>
      <c r="V2130" s="18">
        <v>1</v>
      </c>
      <c r="W2130" s="18"/>
      <c r="X2130" s="19"/>
      <c r="Y2130" s="19">
        <v>1</v>
      </c>
      <c r="Z2130" s="19">
        <v>1</v>
      </c>
      <c r="AA2130" s="19"/>
      <c r="AB2130" s="19"/>
      <c r="AC2130" s="19"/>
      <c r="AD2130" s="19"/>
      <c r="AE2130" s="19"/>
      <c r="AF2130" s="19"/>
      <c r="AG2130" s="19"/>
      <c r="AH2130" s="19"/>
      <c r="AI2130" s="19"/>
      <c r="AJ2130" s="17"/>
      <c r="AK2130" s="17"/>
      <c r="AL2130" s="17"/>
      <c r="AM2130" s="17"/>
      <c r="AN2130" s="17"/>
      <c r="AO2130" s="17"/>
      <c r="AP2130" s="17"/>
      <c r="AQ2130" s="17"/>
      <c r="AR2130" s="20"/>
      <c r="AS2130" s="20"/>
      <c r="AT2130" s="20"/>
      <c r="AU2130" s="20"/>
      <c r="AV2130" s="20"/>
      <c r="AW2130" s="20"/>
      <c r="AX2130" s="20"/>
      <c r="AY2130" s="20"/>
      <c r="AZ2130" s="20"/>
      <c r="BA2130" s="20"/>
      <c r="BB2130" s="20">
        <v>1</v>
      </c>
      <c r="BC2130" s="20"/>
      <c r="BD2130" s="16"/>
      <c r="BE2130" s="16"/>
      <c r="BF2130" s="16"/>
      <c r="BG2130" s="16"/>
      <c r="BH2130" s="16"/>
      <c r="BI2130" s="16"/>
      <c r="BJ2130" s="16"/>
      <c r="BK2130" s="16"/>
      <c r="BL2130" s="16"/>
      <c r="BM2130" s="16"/>
      <c r="BN2130" s="16"/>
      <c r="BO2130" s="16"/>
      <c r="BP2130" s="16"/>
      <c r="BQ2130" s="16"/>
      <c r="BR2130" s="16"/>
      <c r="BS2130" s="16"/>
      <c r="BT2130" s="16"/>
      <c r="BU2130" s="16"/>
      <c r="BV2130" s="16"/>
      <c r="BW2130" s="16"/>
      <c r="BX2130" s="16"/>
      <c r="BY2130" s="16"/>
      <c r="BZ2130" s="16"/>
      <c r="CA2130" s="16"/>
      <c r="CB2130" s="16"/>
      <c r="CC2130" s="16"/>
      <c r="CD2130" s="16"/>
      <c r="CE2130" s="16"/>
      <c r="CF2130" s="16"/>
      <c r="CG2130" s="19"/>
      <c r="CH2130" s="19"/>
      <c r="CI2130" s="19"/>
      <c r="CJ2130" s="19"/>
      <c r="CK2130" s="19"/>
      <c r="CL2130" s="19"/>
      <c r="CM2130" s="19"/>
      <c r="CN2130" s="19">
        <v>1</v>
      </c>
      <c r="CO2130" s="19"/>
      <c r="CP2130" s="19"/>
      <c r="CQ2130" s="19"/>
      <c r="CR2130" s="19"/>
    </row>
    <row r="2131" spans="1:96" ht="107" customHeight="1">
      <c r="A2131" s="11" cm="1">
        <f t="array" ref="A2131">SUMPRODUCT(--ISNUMBER(SEARCH({"stranding","stranded"},E2131)))</f>
        <v>0</v>
      </c>
      <c r="B2131" s="12">
        <v>2338</v>
      </c>
      <c r="C2131" s="13" t="s">
        <v>4339</v>
      </c>
      <c r="D2131" s="14">
        <v>2015</v>
      </c>
      <c r="E2131" s="15" t="s">
        <v>4340</v>
      </c>
      <c r="F2131" s="15" t="s">
        <v>7455</v>
      </c>
      <c r="G2131" s="15">
        <f t="shared" si="33"/>
        <v>6</v>
      </c>
      <c r="H2131" s="16"/>
      <c r="I2131" s="16"/>
      <c r="J2131" s="16"/>
      <c r="K2131" s="16"/>
      <c r="L2131" s="16"/>
      <c r="M2131" s="16"/>
      <c r="N2131" s="16"/>
      <c r="O2131" s="16"/>
      <c r="P2131" s="17"/>
      <c r="Q2131" s="17"/>
      <c r="R2131" s="17"/>
      <c r="S2131" s="17"/>
      <c r="T2131" s="18"/>
      <c r="U2131" s="18"/>
      <c r="V2131" s="18"/>
      <c r="W2131" s="18"/>
      <c r="X2131" s="19"/>
      <c r="Y2131" s="19"/>
      <c r="Z2131" s="19"/>
      <c r="AA2131" s="19"/>
      <c r="AB2131" s="19"/>
      <c r="AC2131" s="19"/>
      <c r="AD2131" s="19"/>
      <c r="AE2131" s="19">
        <v>1</v>
      </c>
      <c r="AF2131" s="19">
        <v>1</v>
      </c>
      <c r="AG2131" s="19"/>
      <c r="AH2131" s="19"/>
      <c r="AI2131" s="19"/>
      <c r="AJ2131" s="17">
        <v>1</v>
      </c>
      <c r="AK2131" s="17"/>
      <c r="AL2131" s="17"/>
      <c r="AM2131" s="17"/>
      <c r="AN2131" s="17">
        <v>1</v>
      </c>
      <c r="AO2131" s="17"/>
      <c r="AP2131" s="17"/>
      <c r="AQ2131" s="17">
        <v>1</v>
      </c>
      <c r="AR2131" s="20"/>
      <c r="AS2131" s="20">
        <v>1</v>
      </c>
      <c r="AT2131" s="20"/>
      <c r="AU2131" s="20"/>
      <c r="AV2131" s="20"/>
      <c r="AW2131" s="20"/>
      <c r="AX2131" s="20"/>
      <c r="AY2131" s="20"/>
      <c r="AZ2131" s="20"/>
      <c r="BA2131" s="20"/>
      <c r="BB2131" s="20"/>
      <c r="BC2131" s="20"/>
      <c r="BD2131" s="16"/>
      <c r="BE2131" s="16"/>
      <c r="BF2131" s="16"/>
      <c r="BG2131" s="16"/>
      <c r="BH2131" s="16"/>
      <c r="BI2131" s="16"/>
      <c r="BJ2131" s="16"/>
      <c r="BK2131" s="16"/>
      <c r="BL2131" s="16"/>
      <c r="BM2131" s="16"/>
      <c r="BN2131" s="16"/>
      <c r="BO2131" s="16"/>
      <c r="BP2131" s="16"/>
      <c r="BQ2131" s="16"/>
      <c r="BR2131" s="16"/>
      <c r="BS2131" s="16"/>
      <c r="BT2131" s="16"/>
      <c r="BU2131" s="16"/>
      <c r="BV2131" s="16"/>
      <c r="BW2131" s="16"/>
      <c r="BX2131" s="16"/>
      <c r="BY2131" s="16"/>
      <c r="BZ2131" s="16"/>
      <c r="CA2131" s="16"/>
      <c r="CB2131" s="16"/>
      <c r="CC2131" s="16"/>
      <c r="CD2131" s="16"/>
      <c r="CE2131" s="16"/>
      <c r="CF2131" s="16"/>
      <c r="CG2131" s="19"/>
      <c r="CH2131" s="19"/>
      <c r="CI2131" s="19"/>
      <c r="CJ2131" s="19"/>
      <c r="CK2131" s="19"/>
      <c r="CL2131" s="19"/>
      <c r="CM2131" s="19"/>
      <c r="CN2131" s="19"/>
      <c r="CO2131" s="19"/>
      <c r="CP2131" s="19"/>
      <c r="CQ2131" s="19"/>
      <c r="CR2131" s="19">
        <v>1</v>
      </c>
    </row>
    <row r="2132" spans="1:96" ht="107" customHeight="1">
      <c r="A2132" s="11" cm="1">
        <f t="array" ref="A2132">SUMPRODUCT(--ISNUMBER(SEARCH({"stranding","stranded"},E2132)))</f>
        <v>0</v>
      </c>
      <c r="B2132" s="12">
        <v>2339</v>
      </c>
      <c r="C2132" s="13" t="s">
        <v>4341</v>
      </c>
      <c r="D2132" s="14">
        <v>2015</v>
      </c>
      <c r="E2132" s="15" t="s">
        <v>4342</v>
      </c>
      <c r="F2132" s="15" t="s">
        <v>7456</v>
      </c>
      <c r="G2132" s="15">
        <f t="shared" si="33"/>
        <v>5</v>
      </c>
      <c r="H2132" s="16"/>
      <c r="I2132" s="16"/>
      <c r="J2132" s="16"/>
      <c r="K2132" s="16"/>
      <c r="L2132" s="16">
        <v>1</v>
      </c>
      <c r="M2132" s="16"/>
      <c r="N2132" s="16"/>
      <c r="O2132" s="16"/>
      <c r="P2132" s="17"/>
      <c r="Q2132" s="17"/>
      <c r="R2132" s="17"/>
      <c r="S2132" s="17"/>
      <c r="T2132" s="18"/>
      <c r="U2132" s="18"/>
      <c r="V2132" s="18"/>
      <c r="W2132" s="18"/>
      <c r="X2132" s="19"/>
      <c r="Y2132" s="19"/>
      <c r="Z2132" s="19"/>
      <c r="AA2132" s="19"/>
      <c r="AB2132" s="19"/>
      <c r="AC2132" s="19"/>
      <c r="AD2132" s="19"/>
      <c r="AE2132" s="19">
        <v>1</v>
      </c>
      <c r="AF2132" s="19">
        <v>1</v>
      </c>
      <c r="AG2132" s="19"/>
      <c r="AH2132" s="19"/>
      <c r="AI2132" s="19"/>
      <c r="AJ2132" s="17">
        <v>1</v>
      </c>
      <c r="AK2132" s="17"/>
      <c r="AL2132" s="17"/>
      <c r="AM2132" s="17"/>
      <c r="AN2132" s="17"/>
      <c r="AO2132" s="17"/>
      <c r="AP2132" s="17"/>
      <c r="AQ2132" s="17"/>
      <c r="AR2132" s="20"/>
      <c r="AS2132" s="20"/>
      <c r="AT2132" s="20"/>
      <c r="AU2132" s="20"/>
      <c r="AV2132" s="20">
        <v>1</v>
      </c>
      <c r="AW2132" s="20"/>
      <c r="AX2132" s="20"/>
      <c r="AY2132" s="20"/>
      <c r="AZ2132" s="20"/>
      <c r="BA2132" s="20"/>
      <c r="BB2132" s="20"/>
      <c r="BC2132" s="20"/>
      <c r="BD2132" s="16"/>
      <c r="BE2132" s="16"/>
      <c r="BF2132" s="16"/>
      <c r="BG2132" s="16"/>
      <c r="BH2132" s="16"/>
      <c r="BI2132" s="16"/>
      <c r="BJ2132" s="16"/>
      <c r="BK2132" s="16"/>
      <c r="BL2132" s="16"/>
      <c r="BM2132" s="16"/>
      <c r="BN2132" s="16"/>
      <c r="BO2132" s="16"/>
      <c r="BP2132" s="16"/>
      <c r="BQ2132" s="16"/>
      <c r="BR2132" s="16"/>
      <c r="BS2132" s="16"/>
      <c r="BT2132" s="16"/>
      <c r="BU2132" s="16"/>
      <c r="BV2132" s="16"/>
      <c r="BW2132" s="16"/>
      <c r="BX2132" s="16"/>
      <c r="BY2132" s="16">
        <v>1</v>
      </c>
      <c r="BZ2132" s="16"/>
      <c r="CA2132" s="16"/>
      <c r="CB2132" s="16"/>
      <c r="CC2132" s="16"/>
      <c r="CD2132" s="16"/>
      <c r="CE2132" s="16"/>
      <c r="CF2132" s="16"/>
      <c r="CG2132" s="19"/>
      <c r="CH2132" s="19"/>
      <c r="CI2132" s="19"/>
      <c r="CJ2132" s="19"/>
      <c r="CK2132" s="19"/>
      <c r="CL2132" s="19"/>
      <c r="CM2132" s="19"/>
      <c r="CN2132" s="19"/>
      <c r="CO2132" s="19">
        <v>1</v>
      </c>
      <c r="CP2132" s="19"/>
      <c r="CQ2132" s="19"/>
      <c r="CR2132" s="19"/>
    </row>
    <row r="2133" spans="1:96" ht="107" customHeight="1">
      <c r="A2133" s="11" cm="1">
        <f t="array" ref="A2133">SUMPRODUCT(--ISNUMBER(SEARCH({"stranding","stranded"},E2133)))</f>
        <v>0</v>
      </c>
      <c r="B2133" s="12">
        <v>2340</v>
      </c>
      <c r="C2133" s="21" t="s">
        <v>4343</v>
      </c>
      <c r="D2133" s="22">
        <v>2015</v>
      </c>
      <c r="E2133" s="15" t="s">
        <v>4344</v>
      </c>
      <c r="F2133" s="15" t="s">
        <v>7457</v>
      </c>
      <c r="G2133" s="15">
        <f t="shared" si="33"/>
        <v>7</v>
      </c>
      <c r="H2133" s="16"/>
      <c r="I2133" s="16"/>
      <c r="J2133" s="16"/>
      <c r="K2133" s="16"/>
      <c r="L2133" s="16"/>
      <c r="M2133" s="16"/>
      <c r="N2133" s="16">
        <v>2</v>
      </c>
      <c r="O2133" s="16"/>
      <c r="P2133" s="17"/>
      <c r="Q2133" s="17"/>
      <c r="R2133" s="17">
        <v>1</v>
      </c>
      <c r="S2133" s="17"/>
      <c r="T2133" s="18"/>
      <c r="U2133" s="18">
        <v>1</v>
      </c>
      <c r="V2133" s="18"/>
      <c r="W2133" s="18"/>
      <c r="X2133" s="19"/>
      <c r="Y2133" s="19">
        <v>1</v>
      </c>
      <c r="Z2133" s="19"/>
      <c r="AA2133" s="19"/>
      <c r="AB2133" s="19"/>
      <c r="AC2133" s="19"/>
      <c r="AD2133" s="19"/>
      <c r="AE2133" s="19"/>
      <c r="AF2133" s="19"/>
      <c r="AG2133" s="19"/>
      <c r="AH2133" s="19"/>
      <c r="AI2133" s="19"/>
      <c r="AJ2133" s="17">
        <v>1</v>
      </c>
      <c r="AK2133" s="17"/>
      <c r="AL2133" s="17"/>
      <c r="AM2133" s="17"/>
      <c r="AN2133" s="17">
        <v>1</v>
      </c>
      <c r="AO2133" s="17"/>
      <c r="AP2133" s="17"/>
      <c r="AQ2133" s="17">
        <v>1</v>
      </c>
      <c r="AR2133" s="20"/>
      <c r="AS2133" s="20"/>
      <c r="AT2133" s="20"/>
      <c r="AU2133" s="20"/>
      <c r="AV2133" s="20">
        <v>1</v>
      </c>
      <c r="AW2133" s="20"/>
      <c r="AX2133" s="20"/>
      <c r="AY2133" s="20"/>
      <c r="AZ2133" s="20"/>
      <c r="BA2133" s="20"/>
      <c r="BB2133" s="20"/>
      <c r="BC2133" s="20"/>
      <c r="BD2133" s="16"/>
      <c r="BE2133" s="16"/>
      <c r="BF2133" s="16"/>
      <c r="BG2133" s="16"/>
      <c r="BH2133" s="16"/>
      <c r="BI2133" s="16"/>
      <c r="BJ2133" s="16"/>
      <c r="BK2133" s="16"/>
      <c r="BL2133" s="16"/>
      <c r="BM2133" s="16"/>
      <c r="BN2133" s="16"/>
      <c r="BO2133" s="16"/>
      <c r="BP2133" s="16"/>
      <c r="BQ2133" s="16"/>
      <c r="BR2133" s="16"/>
      <c r="BS2133" s="16"/>
      <c r="BT2133" s="16"/>
      <c r="BU2133" s="16"/>
      <c r="BV2133" s="16"/>
      <c r="BW2133" s="16"/>
      <c r="BX2133" s="16"/>
      <c r="BY2133" s="16"/>
      <c r="BZ2133" s="16"/>
      <c r="CA2133" s="16"/>
      <c r="CB2133" s="16"/>
      <c r="CC2133" s="16"/>
      <c r="CD2133" s="16"/>
      <c r="CE2133" s="16"/>
      <c r="CF2133" s="16"/>
      <c r="CG2133" s="19"/>
      <c r="CH2133" s="19"/>
      <c r="CI2133" s="19"/>
      <c r="CJ2133" s="19"/>
      <c r="CK2133" s="19"/>
      <c r="CL2133" s="19"/>
      <c r="CM2133" s="19">
        <v>1</v>
      </c>
      <c r="CN2133" s="19"/>
      <c r="CO2133" s="19"/>
      <c r="CP2133" s="19"/>
      <c r="CQ2133" s="19"/>
      <c r="CR2133" s="19"/>
    </row>
    <row r="2134" spans="1:96" ht="107" customHeight="1">
      <c r="A2134" s="11" cm="1">
        <f t="array" ref="A2134">SUMPRODUCT(--ISNUMBER(SEARCH({"stranding","stranded"},E2134)))</f>
        <v>0</v>
      </c>
      <c r="B2134" s="12">
        <v>2341</v>
      </c>
      <c r="C2134" s="21" t="s">
        <v>4345</v>
      </c>
      <c r="D2134" s="22">
        <v>2015</v>
      </c>
      <c r="E2134" s="15" t="s">
        <v>4346</v>
      </c>
      <c r="F2134" s="15" t="s">
        <v>7458</v>
      </c>
      <c r="G2134" s="15">
        <f t="shared" si="33"/>
        <v>5</v>
      </c>
      <c r="H2134" s="16"/>
      <c r="I2134" s="16"/>
      <c r="J2134" s="16"/>
      <c r="K2134" s="16"/>
      <c r="L2134" s="16"/>
      <c r="M2134" s="16"/>
      <c r="N2134" s="16"/>
      <c r="O2134" s="16"/>
      <c r="P2134" s="17"/>
      <c r="Q2134" s="17"/>
      <c r="R2134" s="17">
        <v>1</v>
      </c>
      <c r="S2134" s="17"/>
      <c r="T2134" s="18"/>
      <c r="U2134" s="18">
        <v>1</v>
      </c>
      <c r="V2134" s="18"/>
      <c r="W2134" s="18"/>
      <c r="X2134" s="19"/>
      <c r="Y2134" s="19">
        <v>1</v>
      </c>
      <c r="Z2134" s="19"/>
      <c r="AA2134" s="19"/>
      <c r="AB2134" s="19"/>
      <c r="AC2134" s="19"/>
      <c r="AD2134" s="19"/>
      <c r="AE2134" s="19"/>
      <c r="AF2134" s="19"/>
      <c r="AG2134" s="19"/>
      <c r="AH2134" s="19"/>
      <c r="AI2134" s="19">
        <v>1</v>
      </c>
      <c r="AJ2134" s="17"/>
      <c r="AK2134" s="17"/>
      <c r="AL2134" s="17"/>
      <c r="AM2134" s="17"/>
      <c r="AN2134" s="17"/>
      <c r="AO2134" s="17"/>
      <c r="AP2134" s="17"/>
      <c r="AQ2134" s="17"/>
      <c r="AR2134" s="20"/>
      <c r="AS2134" s="20"/>
      <c r="AT2134" s="20"/>
      <c r="AU2134" s="20"/>
      <c r="AV2134" s="20"/>
      <c r="AW2134" s="20"/>
      <c r="AX2134" s="20"/>
      <c r="AY2134" s="20"/>
      <c r="AZ2134" s="20"/>
      <c r="BA2134" s="20"/>
      <c r="BB2134" s="20"/>
      <c r="BC2134" s="20"/>
      <c r="BD2134" s="16"/>
      <c r="BE2134" s="16"/>
      <c r="BF2134" s="16"/>
      <c r="BG2134" s="16"/>
      <c r="BH2134" s="16"/>
      <c r="BI2134" s="16"/>
      <c r="BJ2134" s="16"/>
      <c r="BK2134" s="16"/>
      <c r="BL2134" s="16"/>
      <c r="BM2134" s="16"/>
      <c r="BN2134" s="16"/>
      <c r="BO2134" s="16"/>
      <c r="BP2134" s="16"/>
      <c r="BQ2134" s="16"/>
      <c r="BR2134" s="16"/>
      <c r="BS2134" s="16"/>
      <c r="BT2134" s="16"/>
      <c r="BU2134" s="16"/>
      <c r="BV2134" s="16">
        <v>1</v>
      </c>
      <c r="BW2134" s="16"/>
      <c r="BX2134" s="16"/>
      <c r="BY2134" s="16"/>
      <c r="BZ2134" s="16"/>
      <c r="CA2134" s="16"/>
      <c r="CB2134" s="16"/>
      <c r="CC2134" s="16"/>
      <c r="CD2134" s="16"/>
      <c r="CE2134" s="16"/>
      <c r="CF2134" s="16"/>
      <c r="CG2134" s="19"/>
      <c r="CH2134" s="19"/>
      <c r="CI2134" s="19"/>
      <c r="CJ2134" s="19">
        <v>1</v>
      </c>
      <c r="CK2134" s="19"/>
      <c r="CL2134" s="19"/>
      <c r="CM2134" s="19"/>
      <c r="CN2134" s="19"/>
      <c r="CO2134" s="19"/>
      <c r="CP2134" s="19"/>
      <c r="CQ2134" s="19"/>
      <c r="CR2134" s="19"/>
    </row>
    <row r="2135" spans="1:96" ht="107" customHeight="1">
      <c r="A2135" s="11" cm="1">
        <f t="array" ref="A2135">SUMPRODUCT(--ISNUMBER(SEARCH({"stranding","stranded"},E2135)))</f>
        <v>0</v>
      </c>
      <c r="B2135" s="12">
        <v>2342</v>
      </c>
      <c r="C2135" s="13" t="s">
        <v>4347</v>
      </c>
      <c r="D2135" s="14">
        <v>2015</v>
      </c>
      <c r="E2135" s="15" t="s">
        <v>4348</v>
      </c>
      <c r="F2135" s="15" t="s">
        <v>7459</v>
      </c>
      <c r="G2135" s="15">
        <f t="shared" si="33"/>
        <v>6</v>
      </c>
      <c r="H2135" s="16"/>
      <c r="I2135" s="16"/>
      <c r="J2135" s="16"/>
      <c r="K2135" s="16"/>
      <c r="L2135" s="16"/>
      <c r="M2135" s="16"/>
      <c r="N2135" s="16"/>
      <c r="O2135" s="16"/>
      <c r="P2135" s="17"/>
      <c r="Q2135" s="17"/>
      <c r="R2135" s="17">
        <v>1</v>
      </c>
      <c r="S2135" s="17"/>
      <c r="T2135" s="18"/>
      <c r="U2135" s="18">
        <v>1</v>
      </c>
      <c r="V2135" s="18"/>
      <c r="W2135" s="18"/>
      <c r="X2135" s="19"/>
      <c r="Y2135" s="19">
        <v>1</v>
      </c>
      <c r="Z2135" s="19"/>
      <c r="AA2135" s="19"/>
      <c r="AB2135" s="19"/>
      <c r="AC2135" s="19"/>
      <c r="AD2135" s="19"/>
      <c r="AE2135" s="19"/>
      <c r="AF2135" s="19"/>
      <c r="AG2135" s="19"/>
      <c r="AH2135" s="19"/>
      <c r="AI2135" s="19"/>
      <c r="AJ2135" s="17"/>
      <c r="AK2135" s="17"/>
      <c r="AL2135" s="17"/>
      <c r="AM2135" s="17"/>
      <c r="AN2135" s="17"/>
      <c r="AO2135" s="17"/>
      <c r="AP2135" s="17"/>
      <c r="AQ2135" s="17"/>
      <c r="AR2135" s="20">
        <v>1</v>
      </c>
      <c r="AS2135" s="20"/>
      <c r="AT2135" s="20"/>
      <c r="AU2135" s="20"/>
      <c r="AV2135" s="20"/>
      <c r="AW2135" s="20"/>
      <c r="AX2135" s="20"/>
      <c r="AY2135" s="20"/>
      <c r="AZ2135" s="20"/>
      <c r="BA2135" s="20"/>
      <c r="BB2135" s="20"/>
      <c r="BC2135" s="20"/>
      <c r="BD2135" s="16"/>
      <c r="BE2135" s="16">
        <v>1</v>
      </c>
      <c r="BF2135" s="16"/>
      <c r="BG2135" s="16"/>
      <c r="BH2135" s="16"/>
      <c r="BI2135" s="16"/>
      <c r="BJ2135" s="16"/>
      <c r="BK2135" s="16"/>
      <c r="BL2135" s="16"/>
      <c r="BM2135" s="16"/>
      <c r="BN2135" s="16"/>
      <c r="BO2135" s="16"/>
      <c r="BP2135" s="16"/>
      <c r="BQ2135" s="16"/>
      <c r="BR2135" s="16"/>
      <c r="BS2135" s="16"/>
      <c r="BT2135" s="16"/>
      <c r="BU2135" s="16"/>
      <c r="BV2135" s="16"/>
      <c r="BW2135" s="16"/>
      <c r="BX2135" s="16"/>
      <c r="BY2135" s="16"/>
      <c r="BZ2135" s="16">
        <v>1</v>
      </c>
      <c r="CA2135" s="16"/>
      <c r="CB2135" s="16"/>
      <c r="CC2135" s="16"/>
      <c r="CD2135" s="16"/>
      <c r="CE2135" s="16"/>
      <c r="CF2135" s="16"/>
      <c r="CG2135" s="19"/>
      <c r="CH2135" s="19"/>
      <c r="CI2135" s="19">
        <v>1</v>
      </c>
      <c r="CJ2135" s="19"/>
      <c r="CK2135" s="19"/>
      <c r="CL2135" s="19"/>
      <c r="CM2135" s="19"/>
      <c r="CN2135" s="19"/>
      <c r="CO2135" s="19"/>
      <c r="CP2135" s="19"/>
      <c r="CQ2135" s="19"/>
      <c r="CR2135" s="19"/>
    </row>
    <row r="2136" spans="1:96" ht="107" customHeight="1">
      <c r="A2136" s="11" cm="1">
        <f t="array" ref="A2136">SUMPRODUCT(--ISNUMBER(SEARCH({"stranding","stranded"},E2136)))</f>
        <v>0</v>
      </c>
      <c r="B2136" s="12">
        <v>2343</v>
      </c>
      <c r="C2136" s="21" t="s">
        <v>4349</v>
      </c>
      <c r="D2136" s="22">
        <v>2015</v>
      </c>
      <c r="E2136" s="15" t="s">
        <v>4350</v>
      </c>
      <c r="F2136" s="15" t="s">
        <v>7460</v>
      </c>
      <c r="G2136" s="15">
        <f t="shared" si="33"/>
        <v>6</v>
      </c>
      <c r="H2136" s="16"/>
      <c r="I2136" s="16"/>
      <c r="J2136" s="16"/>
      <c r="K2136" s="16"/>
      <c r="L2136" s="16"/>
      <c r="M2136" s="16"/>
      <c r="N2136" s="16"/>
      <c r="O2136" s="16"/>
      <c r="P2136" s="17"/>
      <c r="Q2136" s="17"/>
      <c r="R2136" s="17">
        <v>1</v>
      </c>
      <c r="S2136" s="17"/>
      <c r="T2136" s="18"/>
      <c r="U2136" s="18">
        <v>1</v>
      </c>
      <c r="V2136" s="18"/>
      <c r="W2136" s="18"/>
      <c r="X2136" s="19"/>
      <c r="Y2136" s="19">
        <v>1</v>
      </c>
      <c r="Z2136" s="19"/>
      <c r="AA2136" s="19"/>
      <c r="AB2136" s="19"/>
      <c r="AC2136" s="19"/>
      <c r="AD2136" s="19"/>
      <c r="AE2136" s="19"/>
      <c r="AF2136" s="19"/>
      <c r="AG2136" s="19"/>
      <c r="AH2136" s="19"/>
      <c r="AI2136" s="19"/>
      <c r="AJ2136" s="17"/>
      <c r="AK2136" s="17">
        <v>1</v>
      </c>
      <c r="AL2136" s="17"/>
      <c r="AM2136" s="17"/>
      <c r="AN2136" s="17">
        <v>1</v>
      </c>
      <c r="AO2136" s="17"/>
      <c r="AP2136" s="17"/>
      <c r="AQ2136" s="17"/>
      <c r="AR2136" s="20"/>
      <c r="AS2136" s="20"/>
      <c r="AT2136" s="20"/>
      <c r="AU2136" s="20"/>
      <c r="AV2136" s="20"/>
      <c r="AW2136" s="20"/>
      <c r="AX2136" s="20"/>
      <c r="AY2136" s="20"/>
      <c r="AZ2136" s="20"/>
      <c r="BA2136" s="20"/>
      <c r="BB2136" s="20"/>
      <c r="BC2136" s="20"/>
      <c r="BD2136" s="16"/>
      <c r="BE2136" s="16"/>
      <c r="BF2136" s="16"/>
      <c r="BG2136" s="16"/>
      <c r="BH2136" s="16"/>
      <c r="BI2136" s="16"/>
      <c r="BJ2136" s="16"/>
      <c r="BK2136" s="16"/>
      <c r="BL2136" s="16"/>
      <c r="BM2136" s="16"/>
      <c r="BN2136" s="16"/>
      <c r="BO2136" s="16"/>
      <c r="BP2136" s="16"/>
      <c r="BQ2136" s="16"/>
      <c r="BR2136" s="16"/>
      <c r="BS2136" s="16"/>
      <c r="BT2136" s="16"/>
      <c r="BU2136" s="16"/>
      <c r="BV2136" s="16"/>
      <c r="BW2136" s="16"/>
      <c r="BX2136" s="16"/>
      <c r="BY2136" s="16"/>
      <c r="BZ2136" s="16">
        <v>1</v>
      </c>
      <c r="CA2136" s="16"/>
      <c r="CB2136" s="16"/>
      <c r="CC2136" s="16"/>
      <c r="CD2136" s="16"/>
      <c r="CE2136" s="16"/>
      <c r="CF2136" s="16"/>
      <c r="CG2136" s="19"/>
      <c r="CH2136" s="19">
        <v>1</v>
      </c>
      <c r="CI2136" s="19"/>
      <c r="CJ2136" s="19"/>
      <c r="CK2136" s="19"/>
      <c r="CL2136" s="19"/>
      <c r="CM2136" s="19"/>
      <c r="CN2136" s="19"/>
      <c r="CO2136" s="19"/>
      <c r="CP2136" s="19"/>
      <c r="CQ2136" s="19"/>
      <c r="CR2136" s="19"/>
    </row>
    <row r="2137" spans="1:96" ht="107" customHeight="1">
      <c r="A2137" s="11" cm="1">
        <f t="array" ref="A2137">SUMPRODUCT(--ISNUMBER(SEARCH({"stranding","stranded"},E2137)))</f>
        <v>0</v>
      </c>
      <c r="B2137" s="12">
        <v>2344</v>
      </c>
      <c r="C2137" s="13" t="s">
        <v>4351</v>
      </c>
      <c r="D2137" s="14">
        <v>2015</v>
      </c>
      <c r="E2137" s="15" t="s">
        <v>4352</v>
      </c>
      <c r="F2137" s="15" t="s">
        <v>7461</v>
      </c>
      <c r="G2137" s="15">
        <f t="shared" si="33"/>
        <v>8</v>
      </c>
      <c r="H2137" s="16"/>
      <c r="I2137" s="16"/>
      <c r="J2137" s="16"/>
      <c r="K2137" s="16"/>
      <c r="L2137" s="16"/>
      <c r="M2137" s="16"/>
      <c r="N2137" s="16"/>
      <c r="O2137" s="16"/>
      <c r="P2137" s="17">
        <v>1</v>
      </c>
      <c r="Q2137" s="17"/>
      <c r="R2137" s="17"/>
      <c r="S2137" s="17"/>
      <c r="T2137" s="18"/>
      <c r="U2137" s="18">
        <v>1</v>
      </c>
      <c r="V2137" s="18"/>
      <c r="W2137" s="18">
        <v>1</v>
      </c>
      <c r="X2137" s="19"/>
      <c r="Y2137" s="19">
        <v>1</v>
      </c>
      <c r="Z2137" s="19"/>
      <c r="AA2137" s="19"/>
      <c r="AB2137" s="19">
        <v>1</v>
      </c>
      <c r="AC2137" s="19"/>
      <c r="AD2137" s="19"/>
      <c r="AE2137" s="19"/>
      <c r="AF2137" s="19"/>
      <c r="AG2137" s="19"/>
      <c r="AH2137" s="19"/>
      <c r="AI2137" s="19"/>
      <c r="AJ2137" s="17"/>
      <c r="AK2137" s="17"/>
      <c r="AL2137" s="17"/>
      <c r="AM2137" s="17"/>
      <c r="AN2137" s="17">
        <v>1</v>
      </c>
      <c r="AO2137" s="17"/>
      <c r="AP2137" s="17"/>
      <c r="AQ2137" s="17"/>
      <c r="AR2137" s="20"/>
      <c r="AS2137" s="20"/>
      <c r="AT2137" s="20"/>
      <c r="AU2137" s="20"/>
      <c r="AV2137" s="20"/>
      <c r="AW2137" s="20"/>
      <c r="AX2137" s="20"/>
      <c r="AY2137" s="20"/>
      <c r="AZ2137" s="20"/>
      <c r="BA2137" s="20"/>
      <c r="BB2137" s="20"/>
      <c r="BC2137" s="20"/>
      <c r="BD2137" s="16"/>
      <c r="BE2137" s="16"/>
      <c r="BF2137" s="16"/>
      <c r="BG2137" s="16"/>
      <c r="BH2137" s="16"/>
      <c r="BI2137" s="16"/>
      <c r="BJ2137" s="16"/>
      <c r="BK2137" s="16"/>
      <c r="BL2137" s="16"/>
      <c r="BM2137" s="16"/>
      <c r="BN2137" s="16"/>
      <c r="BO2137" s="16"/>
      <c r="BP2137" s="16"/>
      <c r="BQ2137" s="16"/>
      <c r="BR2137" s="16"/>
      <c r="BS2137" s="16"/>
      <c r="BT2137" s="16"/>
      <c r="BU2137" s="16">
        <v>1</v>
      </c>
      <c r="BV2137" s="16"/>
      <c r="BW2137" s="16"/>
      <c r="BX2137" s="16"/>
      <c r="BY2137" s="16"/>
      <c r="BZ2137" s="16"/>
      <c r="CA2137" s="16">
        <v>1</v>
      </c>
      <c r="CB2137" s="16"/>
      <c r="CC2137" s="16"/>
      <c r="CD2137" s="16"/>
      <c r="CE2137" s="16"/>
      <c r="CF2137" s="16"/>
      <c r="CG2137" s="19"/>
      <c r="CH2137" s="19"/>
      <c r="CI2137" s="19"/>
      <c r="CJ2137" s="19"/>
      <c r="CK2137" s="19"/>
      <c r="CL2137" s="19"/>
      <c r="CM2137" s="19"/>
      <c r="CN2137" s="19"/>
      <c r="CO2137" s="19"/>
      <c r="CP2137" s="19"/>
      <c r="CQ2137" s="19"/>
      <c r="CR2137" s="19">
        <v>1</v>
      </c>
    </row>
    <row r="2138" spans="1:96" ht="107" customHeight="1">
      <c r="A2138" s="11" cm="1">
        <f t="array" ref="A2138">SUMPRODUCT(--ISNUMBER(SEARCH({"stranding","stranded"},E2138)))</f>
        <v>0</v>
      </c>
      <c r="B2138" s="12">
        <v>2345</v>
      </c>
      <c r="C2138" s="21" t="s">
        <v>4353</v>
      </c>
      <c r="D2138" s="22">
        <v>2015</v>
      </c>
      <c r="E2138" s="15" t="s">
        <v>4354</v>
      </c>
      <c r="F2138" s="15" t="s">
        <v>7462</v>
      </c>
      <c r="G2138" s="15">
        <f t="shared" si="33"/>
        <v>7</v>
      </c>
      <c r="H2138" s="16"/>
      <c r="I2138" s="16"/>
      <c r="J2138" s="16"/>
      <c r="K2138" s="16"/>
      <c r="L2138" s="16">
        <v>1</v>
      </c>
      <c r="M2138" s="16">
        <v>1</v>
      </c>
      <c r="N2138" s="16"/>
      <c r="O2138" s="16"/>
      <c r="P2138" s="17">
        <v>1</v>
      </c>
      <c r="Q2138" s="17">
        <v>1</v>
      </c>
      <c r="R2138" s="17"/>
      <c r="S2138" s="17"/>
      <c r="T2138" s="18"/>
      <c r="U2138" s="18"/>
      <c r="V2138" s="18">
        <v>1</v>
      </c>
      <c r="W2138" s="18"/>
      <c r="X2138" s="19"/>
      <c r="Y2138" s="19">
        <v>1</v>
      </c>
      <c r="Z2138" s="19"/>
      <c r="AA2138" s="19"/>
      <c r="AB2138" s="19"/>
      <c r="AC2138" s="19"/>
      <c r="AD2138" s="19"/>
      <c r="AE2138" s="19"/>
      <c r="AF2138" s="19"/>
      <c r="AG2138" s="19"/>
      <c r="AH2138" s="19"/>
      <c r="AI2138" s="19"/>
      <c r="AJ2138" s="17"/>
      <c r="AK2138" s="17"/>
      <c r="AL2138" s="17"/>
      <c r="AM2138" s="17"/>
      <c r="AN2138" s="17">
        <v>1</v>
      </c>
      <c r="AO2138" s="17"/>
      <c r="AP2138" s="17"/>
      <c r="AQ2138" s="17"/>
      <c r="AR2138" s="20"/>
      <c r="AS2138" s="20"/>
      <c r="AT2138" s="20"/>
      <c r="AU2138" s="20"/>
      <c r="AV2138" s="20"/>
      <c r="AW2138" s="20"/>
      <c r="AX2138" s="20"/>
      <c r="AY2138" s="20"/>
      <c r="AZ2138" s="20">
        <v>1</v>
      </c>
      <c r="BA2138" s="20"/>
      <c r="BB2138" s="20"/>
      <c r="BC2138" s="20"/>
      <c r="BD2138" s="16"/>
      <c r="BE2138" s="16"/>
      <c r="BF2138" s="16"/>
      <c r="BG2138" s="16"/>
      <c r="BH2138" s="16"/>
      <c r="BI2138" s="16"/>
      <c r="BJ2138" s="16"/>
      <c r="BK2138" s="16"/>
      <c r="BL2138" s="16"/>
      <c r="BM2138" s="16"/>
      <c r="BN2138" s="16"/>
      <c r="BO2138" s="16"/>
      <c r="BP2138" s="16"/>
      <c r="BQ2138" s="16"/>
      <c r="BR2138" s="16"/>
      <c r="BS2138" s="16"/>
      <c r="BT2138" s="16"/>
      <c r="BU2138" s="16"/>
      <c r="BV2138" s="16">
        <v>1</v>
      </c>
      <c r="BW2138" s="16"/>
      <c r="BX2138" s="16"/>
      <c r="BY2138" s="16"/>
      <c r="BZ2138" s="16"/>
      <c r="CA2138" s="16"/>
      <c r="CB2138" s="16"/>
      <c r="CC2138" s="16"/>
      <c r="CD2138" s="16"/>
      <c r="CE2138" s="16"/>
      <c r="CF2138" s="16"/>
      <c r="CG2138" s="19"/>
      <c r="CH2138" s="19"/>
      <c r="CI2138" s="19"/>
      <c r="CJ2138" s="19"/>
      <c r="CK2138" s="19"/>
      <c r="CL2138" s="19"/>
      <c r="CM2138" s="19"/>
      <c r="CN2138" s="19"/>
      <c r="CO2138" s="19"/>
      <c r="CP2138" s="19"/>
      <c r="CQ2138" s="19"/>
      <c r="CR2138" s="19">
        <v>1</v>
      </c>
    </row>
    <row r="2139" spans="1:96" ht="107" customHeight="1">
      <c r="A2139" s="11" cm="1">
        <f t="array" ref="A2139">SUMPRODUCT(--ISNUMBER(SEARCH({"stranding","stranded"},E2139)))</f>
        <v>0</v>
      </c>
      <c r="B2139" s="12">
        <v>2346</v>
      </c>
      <c r="C2139" s="13" t="s">
        <v>4355</v>
      </c>
      <c r="D2139" s="14">
        <v>2015</v>
      </c>
      <c r="E2139" s="15" t="s">
        <v>4356</v>
      </c>
      <c r="F2139" s="15" t="s">
        <v>7463</v>
      </c>
      <c r="G2139" s="15">
        <f t="shared" si="33"/>
        <v>7</v>
      </c>
      <c r="H2139" s="16"/>
      <c r="I2139" s="16"/>
      <c r="J2139" s="16"/>
      <c r="K2139" s="16"/>
      <c r="L2139" s="16"/>
      <c r="M2139" s="16"/>
      <c r="N2139" s="16"/>
      <c r="O2139" s="16"/>
      <c r="P2139" s="17"/>
      <c r="Q2139" s="17"/>
      <c r="R2139" s="17"/>
      <c r="S2139" s="17"/>
      <c r="T2139" s="18"/>
      <c r="U2139" s="18">
        <v>1</v>
      </c>
      <c r="V2139" s="18"/>
      <c r="W2139" s="18"/>
      <c r="X2139" s="19"/>
      <c r="Y2139" s="19">
        <v>1</v>
      </c>
      <c r="Z2139" s="19"/>
      <c r="AA2139" s="19"/>
      <c r="AB2139" s="19"/>
      <c r="AC2139" s="19"/>
      <c r="AD2139" s="19"/>
      <c r="AE2139" s="19"/>
      <c r="AF2139" s="19"/>
      <c r="AG2139" s="19"/>
      <c r="AH2139" s="19"/>
      <c r="AI2139" s="19"/>
      <c r="AJ2139" s="17">
        <v>1</v>
      </c>
      <c r="AK2139" s="17"/>
      <c r="AL2139" s="17"/>
      <c r="AM2139" s="17"/>
      <c r="AN2139" s="17">
        <v>1</v>
      </c>
      <c r="AO2139" s="17"/>
      <c r="AP2139" s="17"/>
      <c r="AQ2139" s="17"/>
      <c r="AR2139" s="20"/>
      <c r="AS2139" s="20">
        <v>1</v>
      </c>
      <c r="AT2139" s="20"/>
      <c r="AU2139" s="20"/>
      <c r="AV2139" s="20"/>
      <c r="AW2139" s="20"/>
      <c r="AX2139" s="20"/>
      <c r="AY2139" s="20"/>
      <c r="AZ2139" s="20"/>
      <c r="BA2139" s="20"/>
      <c r="BB2139" s="20"/>
      <c r="BC2139" s="20"/>
      <c r="BD2139" s="16"/>
      <c r="BE2139" s="16"/>
      <c r="BF2139" s="16"/>
      <c r="BG2139" s="16"/>
      <c r="BH2139" s="16"/>
      <c r="BI2139" s="16"/>
      <c r="BJ2139" s="16"/>
      <c r="BK2139" s="16"/>
      <c r="BL2139" s="16"/>
      <c r="BM2139" s="16"/>
      <c r="BN2139" s="16"/>
      <c r="BO2139" s="16"/>
      <c r="BP2139" s="16"/>
      <c r="BQ2139" s="16">
        <v>1</v>
      </c>
      <c r="BR2139" s="16"/>
      <c r="BS2139" s="16"/>
      <c r="BT2139" s="16"/>
      <c r="BU2139" s="16"/>
      <c r="BV2139" s="16"/>
      <c r="BW2139" s="16"/>
      <c r="BX2139" s="16"/>
      <c r="BY2139" s="16"/>
      <c r="BZ2139" s="16"/>
      <c r="CA2139" s="16"/>
      <c r="CB2139" s="16">
        <v>1</v>
      </c>
      <c r="CC2139" s="16"/>
      <c r="CD2139" s="16"/>
      <c r="CE2139" s="16"/>
      <c r="CF2139" s="16"/>
      <c r="CG2139" s="19"/>
      <c r="CH2139" s="19"/>
      <c r="CI2139" s="19"/>
      <c r="CJ2139" s="19"/>
      <c r="CK2139" s="19">
        <v>1</v>
      </c>
      <c r="CL2139" s="19"/>
      <c r="CM2139" s="19"/>
      <c r="CN2139" s="19"/>
      <c r="CO2139" s="19"/>
      <c r="CP2139" s="19"/>
      <c r="CQ2139" s="19"/>
      <c r="CR2139" s="19"/>
    </row>
    <row r="2140" spans="1:96" ht="107" customHeight="1">
      <c r="A2140" s="11" cm="1">
        <f t="array" ref="A2140">SUMPRODUCT(--ISNUMBER(SEARCH({"stranding","stranded"},E2140)))</f>
        <v>0</v>
      </c>
      <c r="B2140" s="12">
        <v>2347</v>
      </c>
      <c r="C2140" s="21" t="s">
        <v>4357</v>
      </c>
      <c r="D2140" s="22">
        <v>2015</v>
      </c>
      <c r="E2140" s="15" t="s">
        <v>4358</v>
      </c>
      <c r="F2140" s="15" t="s">
        <v>7464</v>
      </c>
      <c r="G2140" s="15">
        <f t="shared" si="33"/>
        <v>7</v>
      </c>
      <c r="H2140" s="16"/>
      <c r="I2140" s="16"/>
      <c r="J2140" s="16"/>
      <c r="K2140" s="16"/>
      <c r="L2140" s="16"/>
      <c r="M2140" s="16"/>
      <c r="N2140" s="16"/>
      <c r="O2140" s="16"/>
      <c r="P2140" s="17"/>
      <c r="Q2140" s="17"/>
      <c r="R2140" s="17"/>
      <c r="S2140" s="17"/>
      <c r="T2140" s="18"/>
      <c r="U2140" s="18">
        <v>1</v>
      </c>
      <c r="V2140" s="18"/>
      <c r="W2140" s="18">
        <v>1</v>
      </c>
      <c r="X2140" s="19"/>
      <c r="Y2140" s="19">
        <v>1</v>
      </c>
      <c r="Z2140" s="19">
        <v>1</v>
      </c>
      <c r="AA2140" s="19"/>
      <c r="AB2140" s="19"/>
      <c r="AC2140" s="19"/>
      <c r="AD2140" s="19">
        <v>1</v>
      </c>
      <c r="AE2140" s="19"/>
      <c r="AF2140" s="19"/>
      <c r="AG2140" s="19"/>
      <c r="AH2140" s="19"/>
      <c r="AI2140" s="19"/>
      <c r="AJ2140" s="17"/>
      <c r="AK2140" s="17"/>
      <c r="AL2140" s="17"/>
      <c r="AM2140" s="17"/>
      <c r="AN2140" s="17"/>
      <c r="AO2140" s="17"/>
      <c r="AP2140" s="17"/>
      <c r="AQ2140" s="17"/>
      <c r="AR2140" s="20"/>
      <c r="AS2140" s="20"/>
      <c r="AT2140" s="20"/>
      <c r="AU2140" s="20"/>
      <c r="AV2140" s="20"/>
      <c r="AW2140" s="20"/>
      <c r="AX2140" s="20"/>
      <c r="AY2140" s="20"/>
      <c r="AZ2140" s="20"/>
      <c r="BA2140" s="20"/>
      <c r="BB2140" s="20"/>
      <c r="BC2140" s="20"/>
      <c r="BD2140" s="16"/>
      <c r="BE2140" s="16"/>
      <c r="BF2140" s="16">
        <v>1</v>
      </c>
      <c r="BG2140" s="16"/>
      <c r="BH2140" s="16"/>
      <c r="BI2140" s="16"/>
      <c r="BJ2140" s="16">
        <v>1</v>
      </c>
      <c r="BK2140" s="16"/>
      <c r="BL2140" s="16"/>
      <c r="BM2140" s="16"/>
      <c r="BN2140" s="16"/>
      <c r="BO2140" s="16"/>
      <c r="BP2140" s="16"/>
      <c r="BQ2140" s="16"/>
      <c r="BR2140" s="16"/>
      <c r="BS2140" s="16"/>
      <c r="BT2140" s="16"/>
      <c r="BU2140" s="16"/>
      <c r="BV2140" s="16"/>
      <c r="BW2140" s="16"/>
      <c r="BX2140" s="16"/>
      <c r="BY2140" s="16"/>
      <c r="BZ2140" s="16"/>
      <c r="CA2140" s="16"/>
      <c r="CB2140" s="16"/>
      <c r="CC2140" s="16"/>
      <c r="CD2140" s="16"/>
      <c r="CE2140" s="16"/>
      <c r="CF2140" s="16"/>
      <c r="CG2140" s="19"/>
      <c r="CH2140" s="19"/>
      <c r="CI2140" s="19"/>
      <c r="CJ2140" s="19"/>
      <c r="CK2140" s="19"/>
      <c r="CL2140" s="19"/>
      <c r="CM2140" s="19"/>
      <c r="CN2140" s="19"/>
      <c r="CO2140" s="19"/>
      <c r="CP2140" s="19">
        <v>1</v>
      </c>
      <c r="CQ2140" s="19"/>
      <c r="CR2140" s="19"/>
    </row>
    <row r="2141" spans="1:96" ht="107" customHeight="1">
      <c r="A2141" s="11" cm="1">
        <f t="array" ref="A2141">SUMPRODUCT(--ISNUMBER(SEARCH({"stranding","stranded"},E2141)))</f>
        <v>0</v>
      </c>
      <c r="B2141" s="12">
        <v>2348</v>
      </c>
      <c r="C2141" s="13" t="s">
        <v>4359</v>
      </c>
      <c r="D2141" s="14">
        <v>2015</v>
      </c>
      <c r="E2141" s="15" t="s">
        <v>4360</v>
      </c>
      <c r="F2141" s="15" t="s">
        <v>5972</v>
      </c>
      <c r="G2141" s="15">
        <f t="shared" si="33"/>
        <v>4</v>
      </c>
      <c r="H2141" s="16"/>
      <c r="I2141" s="16"/>
      <c r="J2141" s="16">
        <v>1</v>
      </c>
      <c r="K2141" s="16"/>
      <c r="L2141" s="16"/>
      <c r="M2141" s="16"/>
      <c r="N2141" s="16"/>
      <c r="O2141" s="16"/>
      <c r="P2141" s="17"/>
      <c r="Q2141" s="17"/>
      <c r="R2141" s="17">
        <v>1</v>
      </c>
      <c r="S2141" s="17"/>
      <c r="T2141" s="18"/>
      <c r="U2141" s="18">
        <v>1</v>
      </c>
      <c r="V2141" s="18"/>
      <c r="W2141" s="18"/>
      <c r="X2141" s="19"/>
      <c r="Y2141" s="19">
        <v>1</v>
      </c>
      <c r="Z2141" s="19">
        <v>1</v>
      </c>
      <c r="AA2141" s="19"/>
      <c r="AB2141" s="19"/>
      <c r="AC2141" s="19"/>
      <c r="AD2141" s="19"/>
      <c r="AE2141" s="19"/>
      <c r="AF2141" s="19"/>
      <c r="AG2141" s="19"/>
      <c r="AH2141" s="19"/>
      <c r="AI2141" s="19"/>
      <c r="AJ2141" s="17"/>
      <c r="AK2141" s="17"/>
      <c r="AL2141" s="17"/>
      <c r="AM2141" s="17"/>
      <c r="AN2141" s="17"/>
      <c r="AO2141" s="17"/>
      <c r="AP2141" s="17"/>
      <c r="AQ2141" s="17"/>
      <c r="AR2141" s="20"/>
      <c r="AS2141" s="20"/>
      <c r="AT2141" s="20"/>
      <c r="AU2141" s="20"/>
      <c r="AV2141" s="20"/>
      <c r="AW2141" s="20"/>
      <c r="AX2141" s="20"/>
      <c r="AY2141" s="20"/>
      <c r="AZ2141" s="20"/>
      <c r="BA2141" s="20"/>
      <c r="BB2141" s="20"/>
      <c r="BC2141" s="20"/>
      <c r="BD2141" s="16"/>
      <c r="BE2141" s="16"/>
      <c r="BF2141" s="16"/>
      <c r="BG2141" s="16"/>
      <c r="BH2141" s="16"/>
      <c r="BI2141" s="16"/>
      <c r="BJ2141" s="16"/>
      <c r="BK2141" s="16"/>
      <c r="BL2141" s="16"/>
      <c r="BM2141" s="16"/>
      <c r="BN2141" s="16"/>
      <c r="BO2141" s="16"/>
      <c r="BP2141" s="16"/>
      <c r="BQ2141" s="16"/>
      <c r="BR2141" s="16"/>
      <c r="BS2141" s="16"/>
      <c r="BT2141" s="16"/>
      <c r="BU2141" s="16"/>
      <c r="BV2141" s="16"/>
      <c r="BW2141" s="16"/>
      <c r="BX2141" s="16"/>
      <c r="BY2141" s="16"/>
      <c r="BZ2141" s="16"/>
      <c r="CA2141" s="16"/>
      <c r="CB2141" s="16"/>
      <c r="CC2141" s="16"/>
      <c r="CD2141" s="16"/>
      <c r="CE2141" s="16"/>
      <c r="CF2141" s="16"/>
      <c r="CG2141" s="19"/>
      <c r="CH2141" s="19"/>
      <c r="CI2141" s="19"/>
      <c r="CJ2141" s="19"/>
      <c r="CK2141" s="19">
        <v>1</v>
      </c>
      <c r="CL2141" s="19"/>
      <c r="CM2141" s="19"/>
      <c r="CN2141" s="19"/>
      <c r="CO2141" s="19"/>
      <c r="CP2141" s="19"/>
      <c r="CQ2141" s="19"/>
      <c r="CR2141" s="19"/>
    </row>
    <row r="2142" spans="1:96" ht="107" customHeight="1">
      <c r="A2142" s="11" cm="1">
        <f t="array" ref="A2142">SUMPRODUCT(--ISNUMBER(SEARCH({"stranding","stranded"},E2142)))</f>
        <v>0</v>
      </c>
      <c r="B2142" s="12">
        <v>2349</v>
      </c>
      <c r="C2142" s="21" t="s">
        <v>4361</v>
      </c>
      <c r="D2142" s="22">
        <v>2015</v>
      </c>
      <c r="E2142" s="15" t="s">
        <v>4362</v>
      </c>
      <c r="F2142" s="15" t="s">
        <v>6423</v>
      </c>
      <c r="G2142" s="15">
        <f t="shared" si="33"/>
        <v>4</v>
      </c>
      <c r="H2142" s="16"/>
      <c r="I2142" s="16"/>
      <c r="J2142" s="16">
        <v>1</v>
      </c>
      <c r="K2142" s="16"/>
      <c r="L2142" s="16"/>
      <c r="M2142" s="16"/>
      <c r="N2142" s="16"/>
      <c r="O2142" s="16"/>
      <c r="P2142" s="17"/>
      <c r="Q2142" s="17"/>
      <c r="R2142" s="17"/>
      <c r="S2142" s="17"/>
      <c r="T2142" s="18">
        <v>1</v>
      </c>
      <c r="U2142" s="18"/>
      <c r="V2142" s="18"/>
      <c r="W2142" s="18"/>
      <c r="X2142" s="19"/>
      <c r="Y2142" s="19"/>
      <c r="Z2142" s="19"/>
      <c r="AA2142" s="19"/>
      <c r="AB2142" s="19"/>
      <c r="AC2142" s="19"/>
      <c r="AD2142" s="19"/>
      <c r="AE2142" s="19">
        <v>1</v>
      </c>
      <c r="AF2142" s="19">
        <v>1</v>
      </c>
      <c r="AG2142" s="19">
        <v>1</v>
      </c>
      <c r="AH2142" s="19"/>
      <c r="AI2142" s="19"/>
      <c r="AJ2142" s="17"/>
      <c r="AK2142" s="17"/>
      <c r="AL2142" s="17"/>
      <c r="AM2142" s="17"/>
      <c r="AN2142" s="17"/>
      <c r="AO2142" s="17"/>
      <c r="AP2142" s="17"/>
      <c r="AQ2142" s="17"/>
      <c r="AR2142" s="20"/>
      <c r="AS2142" s="20"/>
      <c r="AT2142" s="20"/>
      <c r="AU2142" s="20"/>
      <c r="AV2142" s="20"/>
      <c r="AW2142" s="20"/>
      <c r="AX2142" s="20"/>
      <c r="AY2142" s="20"/>
      <c r="AZ2142" s="20"/>
      <c r="BA2142" s="20"/>
      <c r="BB2142" s="20"/>
      <c r="BC2142" s="20"/>
      <c r="BD2142" s="16"/>
      <c r="BE2142" s="16"/>
      <c r="BF2142" s="16"/>
      <c r="BG2142" s="16"/>
      <c r="BH2142" s="16"/>
      <c r="BI2142" s="16"/>
      <c r="BJ2142" s="16"/>
      <c r="BK2142" s="16"/>
      <c r="BL2142" s="16"/>
      <c r="BM2142" s="16"/>
      <c r="BN2142" s="16"/>
      <c r="BO2142" s="16"/>
      <c r="BP2142" s="16"/>
      <c r="BQ2142" s="16"/>
      <c r="BR2142" s="16"/>
      <c r="BS2142" s="16"/>
      <c r="BT2142" s="16"/>
      <c r="BU2142" s="16"/>
      <c r="BV2142" s="16"/>
      <c r="BW2142" s="16"/>
      <c r="BX2142" s="16"/>
      <c r="BY2142" s="16"/>
      <c r="BZ2142" s="16"/>
      <c r="CA2142" s="16"/>
      <c r="CB2142" s="16"/>
      <c r="CC2142" s="16"/>
      <c r="CD2142" s="16"/>
      <c r="CE2142" s="16"/>
      <c r="CF2142" s="16"/>
      <c r="CG2142" s="19"/>
      <c r="CH2142" s="19"/>
      <c r="CI2142" s="19"/>
      <c r="CJ2142" s="19"/>
      <c r="CK2142" s="19"/>
      <c r="CL2142" s="19"/>
      <c r="CM2142" s="19"/>
      <c r="CN2142" s="19">
        <v>1</v>
      </c>
      <c r="CO2142" s="19"/>
      <c r="CP2142" s="19"/>
      <c r="CQ2142" s="19"/>
      <c r="CR2142" s="19"/>
    </row>
    <row r="2143" spans="1:96" ht="107" customHeight="1">
      <c r="A2143" s="11" cm="1">
        <f t="array" ref="A2143">SUMPRODUCT(--ISNUMBER(SEARCH({"stranding","stranded"},E2143)))</f>
        <v>0</v>
      </c>
      <c r="B2143" s="12">
        <v>2350</v>
      </c>
      <c r="C2143" s="13" t="s">
        <v>4363</v>
      </c>
      <c r="D2143" s="14">
        <v>2015</v>
      </c>
      <c r="E2143" s="15" t="s">
        <v>4364</v>
      </c>
      <c r="F2143" s="15" t="s">
        <v>8128</v>
      </c>
      <c r="G2143" s="15">
        <f t="shared" si="33"/>
        <v>9</v>
      </c>
      <c r="H2143" s="16"/>
      <c r="I2143" s="16"/>
      <c r="J2143" s="16">
        <v>2</v>
      </c>
      <c r="K2143" s="16"/>
      <c r="L2143" s="16"/>
      <c r="M2143" s="16"/>
      <c r="N2143" s="16"/>
      <c r="O2143" s="16"/>
      <c r="P2143" s="17"/>
      <c r="Q2143" s="17"/>
      <c r="R2143" s="17">
        <v>1</v>
      </c>
      <c r="S2143" s="17"/>
      <c r="T2143" s="18"/>
      <c r="U2143" s="18">
        <v>1</v>
      </c>
      <c r="V2143" s="18"/>
      <c r="W2143" s="18">
        <v>1</v>
      </c>
      <c r="X2143" s="19"/>
      <c r="Y2143" s="19">
        <v>1</v>
      </c>
      <c r="Z2143" s="19">
        <v>1</v>
      </c>
      <c r="AA2143" s="19"/>
      <c r="AB2143" s="19"/>
      <c r="AC2143" s="19"/>
      <c r="AD2143" s="19"/>
      <c r="AE2143" s="19"/>
      <c r="AF2143" s="19"/>
      <c r="AG2143" s="19"/>
      <c r="AH2143" s="19"/>
      <c r="AI2143" s="19"/>
      <c r="AJ2143" s="17"/>
      <c r="AK2143" s="17"/>
      <c r="AL2143" s="17"/>
      <c r="AM2143" s="17"/>
      <c r="AN2143" s="17"/>
      <c r="AO2143" s="17"/>
      <c r="AP2143" s="17"/>
      <c r="AQ2143" s="17"/>
      <c r="AR2143" s="20"/>
      <c r="AS2143" s="20"/>
      <c r="AT2143" s="20"/>
      <c r="AU2143" s="20"/>
      <c r="AV2143" s="20"/>
      <c r="AW2143" s="20"/>
      <c r="AX2143" s="20"/>
      <c r="AY2143" s="20"/>
      <c r="AZ2143" s="20"/>
      <c r="BA2143" s="20"/>
      <c r="BB2143" s="20"/>
      <c r="BC2143" s="20"/>
      <c r="BD2143" s="16">
        <v>1</v>
      </c>
      <c r="BE2143" s="16"/>
      <c r="BF2143" s="16">
        <v>1</v>
      </c>
      <c r="BG2143" s="16"/>
      <c r="BH2143" s="16"/>
      <c r="BI2143" s="16"/>
      <c r="BJ2143" s="16"/>
      <c r="BK2143" s="16"/>
      <c r="BL2143" s="16"/>
      <c r="BM2143" s="16">
        <v>1</v>
      </c>
      <c r="BN2143" s="16"/>
      <c r="BO2143" s="16"/>
      <c r="BP2143" s="16"/>
      <c r="BQ2143" s="16"/>
      <c r="BR2143" s="16"/>
      <c r="BS2143" s="16"/>
      <c r="BT2143" s="16">
        <v>1</v>
      </c>
      <c r="BU2143" s="16"/>
      <c r="BV2143" s="16"/>
      <c r="BW2143" s="16"/>
      <c r="BX2143" s="16"/>
      <c r="BY2143" s="16"/>
      <c r="BZ2143" s="16"/>
      <c r="CA2143" s="16"/>
      <c r="CB2143" s="16"/>
      <c r="CC2143" s="16"/>
      <c r="CD2143" s="16"/>
      <c r="CE2143" s="16"/>
      <c r="CF2143" s="16"/>
      <c r="CG2143" s="19"/>
      <c r="CH2143" s="19"/>
      <c r="CI2143" s="19">
        <v>1</v>
      </c>
      <c r="CJ2143" s="19"/>
      <c r="CK2143" s="19"/>
      <c r="CL2143" s="19"/>
      <c r="CM2143" s="19"/>
      <c r="CN2143" s="19"/>
      <c r="CO2143" s="19"/>
      <c r="CP2143" s="19"/>
      <c r="CQ2143" s="19"/>
      <c r="CR2143" s="19"/>
    </row>
    <row r="2144" spans="1:96" ht="107" customHeight="1">
      <c r="A2144" s="11" cm="1">
        <f t="array" ref="A2144">SUMPRODUCT(--ISNUMBER(SEARCH({"stranding","stranded"},E2144)))</f>
        <v>0</v>
      </c>
      <c r="B2144" s="12">
        <v>2351</v>
      </c>
      <c r="C2144" s="21" t="s">
        <v>4365</v>
      </c>
      <c r="D2144" s="22">
        <v>2015</v>
      </c>
      <c r="E2144" s="15" t="s">
        <v>4366</v>
      </c>
      <c r="F2144" s="15" t="s">
        <v>6622</v>
      </c>
      <c r="G2144" s="15">
        <f t="shared" si="33"/>
        <v>6</v>
      </c>
      <c r="H2144" s="16"/>
      <c r="I2144" s="16"/>
      <c r="J2144" s="16"/>
      <c r="K2144" s="16">
        <v>1</v>
      </c>
      <c r="L2144" s="16">
        <v>1</v>
      </c>
      <c r="M2144" s="16"/>
      <c r="N2144" s="16"/>
      <c r="O2144" s="16"/>
      <c r="P2144" s="17"/>
      <c r="Q2144" s="17"/>
      <c r="R2144" s="17"/>
      <c r="S2144" s="17"/>
      <c r="T2144" s="18"/>
      <c r="U2144" s="18">
        <v>1</v>
      </c>
      <c r="V2144" s="18"/>
      <c r="W2144" s="18"/>
      <c r="X2144" s="19"/>
      <c r="Y2144" s="19">
        <v>1</v>
      </c>
      <c r="Z2144" s="19">
        <v>1</v>
      </c>
      <c r="AA2144" s="19"/>
      <c r="AB2144" s="19"/>
      <c r="AC2144" s="19"/>
      <c r="AD2144" s="19"/>
      <c r="AE2144" s="19"/>
      <c r="AF2144" s="19"/>
      <c r="AG2144" s="19"/>
      <c r="AH2144" s="19"/>
      <c r="AI2144" s="19"/>
      <c r="AJ2144" s="17">
        <v>1</v>
      </c>
      <c r="AK2144" s="17"/>
      <c r="AL2144" s="17"/>
      <c r="AM2144" s="17"/>
      <c r="AN2144" s="17"/>
      <c r="AO2144" s="17"/>
      <c r="AP2144" s="17"/>
      <c r="AQ2144" s="17"/>
      <c r="AR2144" s="20"/>
      <c r="AS2144" s="20"/>
      <c r="AT2144" s="20"/>
      <c r="AU2144" s="20"/>
      <c r="AV2144" s="20"/>
      <c r="AW2144" s="20"/>
      <c r="AX2144" s="20"/>
      <c r="AY2144" s="20"/>
      <c r="AZ2144" s="20"/>
      <c r="BA2144" s="20"/>
      <c r="BB2144" s="20"/>
      <c r="BC2144" s="20"/>
      <c r="BD2144" s="16"/>
      <c r="BE2144" s="16"/>
      <c r="BF2144" s="16"/>
      <c r="BG2144" s="16"/>
      <c r="BH2144" s="16"/>
      <c r="BI2144" s="16"/>
      <c r="BJ2144" s="16"/>
      <c r="BK2144" s="16"/>
      <c r="BL2144" s="16"/>
      <c r="BM2144" s="16"/>
      <c r="BN2144" s="16"/>
      <c r="BO2144" s="16"/>
      <c r="BP2144" s="16"/>
      <c r="BQ2144" s="16"/>
      <c r="BR2144" s="16"/>
      <c r="BS2144" s="16">
        <v>1</v>
      </c>
      <c r="BT2144" s="16">
        <v>1</v>
      </c>
      <c r="BU2144" s="16"/>
      <c r="BV2144" s="16"/>
      <c r="BW2144" s="16"/>
      <c r="BX2144" s="16"/>
      <c r="BY2144" s="16"/>
      <c r="BZ2144" s="16"/>
      <c r="CA2144" s="16"/>
      <c r="CB2144" s="16"/>
      <c r="CC2144" s="16"/>
      <c r="CD2144" s="16"/>
      <c r="CE2144" s="16"/>
      <c r="CF2144" s="16"/>
      <c r="CG2144" s="19"/>
      <c r="CH2144" s="19"/>
      <c r="CI2144" s="19">
        <v>1</v>
      </c>
      <c r="CJ2144" s="19"/>
      <c r="CK2144" s="19"/>
      <c r="CL2144" s="19"/>
      <c r="CM2144" s="19"/>
      <c r="CN2144" s="19"/>
      <c r="CO2144" s="19"/>
      <c r="CP2144" s="19"/>
      <c r="CQ2144" s="19"/>
      <c r="CR2144" s="19"/>
    </row>
    <row r="2145" spans="1:96" ht="107" customHeight="1">
      <c r="A2145" s="11" cm="1">
        <f t="array" ref="A2145">SUMPRODUCT(--ISNUMBER(SEARCH({"stranding","stranded"},E2145)))</f>
        <v>0</v>
      </c>
      <c r="B2145" s="12">
        <v>2352</v>
      </c>
      <c r="C2145" s="13" t="s">
        <v>4367</v>
      </c>
      <c r="D2145" s="14">
        <v>2015</v>
      </c>
      <c r="E2145" s="15" t="s">
        <v>4368</v>
      </c>
      <c r="F2145" s="15" t="s">
        <v>5983</v>
      </c>
      <c r="G2145" s="15">
        <f t="shared" si="33"/>
        <v>4</v>
      </c>
      <c r="H2145" s="16"/>
      <c r="I2145" s="16"/>
      <c r="J2145" s="16"/>
      <c r="K2145" s="16"/>
      <c r="L2145" s="16"/>
      <c r="M2145" s="16"/>
      <c r="N2145" s="16"/>
      <c r="O2145" s="16"/>
      <c r="P2145" s="17"/>
      <c r="Q2145" s="17"/>
      <c r="R2145" s="17"/>
      <c r="S2145" s="17"/>
      <c r="T2145" s="18"/>
      <c r="U2145" s="18">
        <v>1</v>
      </c>
      <c r="V2145" s="18"/>
      <c r="W2145" s="18"/>
      <c r="X2145" s="19"/>
      <c r="Y2145" s="19">
        <v>1</v>
      </c>
      <c r="Z2145" s="19">
        <v>1</v>
      </c>
      <c r="AA2145" s="19"/>
      <c r="AB2145" s="19"/>
      <c r="AC2145" s="19"/>
      <c r="AD2145" s="19"/>
      <c r="AE2145" s="19"/>
      <c r="AF2145" s="19"/>
      <c r="AG2145" s="19"/>
      <c r="AH2145" s="19"/>
      <c r="AI2145" s="19"/>
      <c r="AJ2145" s="17"/>
      <c r="AK2145" s="17"/>
      <c r="AL2145" s="17"/>
      <c r="AM2145" s="17"/>
      <c r="AN2145" s="17"/>
      <c r="AO2145" s="17"/>
      <c r="AP2145" s="17"/>
      <c r="AQ2145" s="17"/>
      <c r="AR2145" s="20"/>
      <c r="AS2145" s="20"/>
      <c r="AT2145" s="20"/>
      <c r="AU2145" s="20"/>
      <c r="AV2145" s="20"/>
      <c r="AW2145" s="20"/>
      <c r="AX2145" s="20"/>
      <c r="AY2145" s="20"/>
      <c r="AZ2145" s="20"/>
      <c r="BA2145" s="20"/>
      <c r="BB2145" s="20"/>
      <c r="BC2145" s="20"/>
      <c r="BD2145" s="16"/>
      <c r="BE2145" s="16"/>
      <c r="BF2145" s="16"/>
      <c r="BG2145" s="16"/>
      <c r="BH2145" s="16"/>
      <c r="BI2145" s="16"/>
      <c r="BJ2145" s="16"/>
      <c r="BK2145" s="16"/>
      <c r="BL2145" s="16"/>
      <c r="BM2145" s="16"/>
      <c r="BN2145" s="16"/>
      <c r="BO2145" s="16"/>
      <c r="BP2145" s="16"/>
      <c r="BQ2145" s="16"/>
      <c r="BR2145" s="16"/>
      <c r="BS2145" s="16"/>
      <c r="BT2145" s="16"/>
      <c r="BU2145" s="16"/>
      <c r="BV2145" s="16"/>
      <c r="BW2145" s="16"/>
      <c r="BX2145" s="16"/>
      <c r="BY2145" s="16"/>
      <c r="BZ2145" s="16">
        <v>1</v>
      </c>
      <c r="CA2145" s="16"/>
      <c r="CB2145" s="16"/>
      <c r="CC2145" s="16"/>
      <c r="CD2145" s="16"/>
      <c r="CE2145" s="16"/>
      <c r="CF2145" s="16"/>
      <c r="CG2145" s="19"/>
      <c r="CH2145" s="19"/>
      <c r="CI2145" s="19"/>
      <c r="CJ2145" s="19"/>
      <c r="CK2145" s="19"/>
      <c r="CL2145" s="19"/>
      <c r="CM2145" s="19"/>
      <c r="CN2145" s="19">
        <v>1</v>
      </c>
      <c r="CO2145" s="19"/>
      <c r="CP2145" s="19"/>
      <c r="CQ2145" s="19"/>
      <c r="CR2145" s="19"/>
    </row>
    <row r="2146" spans="1:96" ht="107" customHeight="1">
      <c r="A2146" s="11" cm="1">
        <f t="array" ref="A2146">SUMPRODUCT(--ISNUMBER(SEARCH({"stranding","stranded"},E2146)))</f>
        <v>0</v>
      </c>
      <c r="B2146" s="12">
        <v>2353</v>
      </c>
      <c r="C2146" s="21" t="s">
        <v>4369</v>
      </c>
      <c r="D2146" s="22">
        <v>2015</v>
      </c>
      <c r="E2146" s="15" t="s">
        <v>4370</v>
      </c>
      <c r="F2146" s="15" t="s">
        <v>6037</v>
      </c>
      <c r="G2146" s="15">
        <f t="shared" si="33"/>
        <v>5</v>
      </c>
      <c r="H2146" s="16"/>
      <c r="I2146" s="16"/>
      <c r="J2146" s="16"/>
      <c r="K2146" s="16">
        <v>1</v>
      </c>
      <c r="L2146" s="16"/>
      <c r="M2146" s="16"/>
      <c r="N2146" s="16"/>
      <c r="O2146" s="16"/>
      <c r="P2146" s="17"/>
      <c r="Q2146" s="17"/>
      <c r="R2146" s="17">
        <v>1</v>
      </c>
      <c r="S2146" s="17"/>
      <c r="T2146" s="18">
        <v>1</v>
      </c>
      <c r="U2146" s="18"/>
      <c r="V2146" s="18"/>
      <c r="W2146" s="18"/>
      <c r="X2146" s="19"/>
      <c r="Y2146" s="19">
        <v>1</v>
      </c>
      <c r="Z2146" s="19">
        <v>1</v>
      </c>
      <c r="AA2146" s="19"/>
      <c r="AB2146" s="19"/>
      <c r="AC2146" s="19"/>
      <c r="AD2146" s="19"/>
      <c r="AE2146" s="19"/>
      <c r="AF2146" s="19"/>
      <c r="AG2146" s="19"/>
      <c r="AH2146" s="19"/>
      <c r="AI2146" s="19"/>
      <c r="AJ2146" s="17"/>
      <c r="AK2146" s="17"/>
      <c r="AL2146" s="17"/>
      <c r="AM2146" s="17"/>
      <c r="AN2146" s="17"/>
      <c r="AO2146" s="17"/>
      <c r="AP2146" s="17"/>
      <c r="AQ2146" s="17"/>
      <c r="AR2146" s="20"/>
      <c r="AS2146" s="20"/>
      <c r="AT2146" s="20"/>
      <c r="AU2146" s="20"/>
      <c r="AV2146" s="20"/>
      <c r="AW2146" s="20"/>
      <c r="AX2146" s="20"/>
      <c r="AY2146" s="20"/>
      <c r="AZ2146" s="20"/>
      <c r="BA2146" s="20"/>
      <c r="BB2146" s="20"/>
      <c r="BC2146" s="20"/>
      <c r="BD2146" s="16"/>
      <c r="BE2146" s="16"/>
      <c r="BF2146" s="16"/>
      <c r="BG2146" s="16"/>
      <c r="BH2146" s="16"/>
      <c r="BI2146" s="16"/>
      <c r="BJ2146" s="16"/>
      <c r="BK2146" s="16"/>
      <c r="BL2146" s="16"/>
      <c r="BM2146" s="16"/>
      <c r="BN2146" s="16"/>
      <c r="BO2146" s="16"/>
      <c r="BP2146" s="16"/>
      <c r="BQ2146" s="16"/>
      <c r="BR2146" s="16"/>
      <c r="BS2146" s="16"/>
      <c r="BT2146" s="16"/>
      <c r="BU2146" s="16"/>
      <c r="BV2146" s="16"/>
      <c r="BW2146" s="16"/>
      <c r="BX2146" s="16"/>
      <c r="BY2146" s="16"/>
      <c r="BZ2146" s="16">
        <v>1</v>
      </c>
      <c r="CA2146" s="16"/>
      <c r="CB2146" s="16"/>
      <c r="CC2146" s="16"/>
      <c r="CD2146" s="16"/>
      <c r="CE2146" s="16"/>
      <c r="CF2146" s="16"/>
      <c r="CG2146" s="19"/>
      <c r="CH2146" s="19"/>
      <c r="CI2146" s="19"/>
      <c r="CJ2146" s="19"/>
      <c r="CK2146" s="19"/>
      <c r="CL2146" s="19"/>
      <c r="CM2146" s="19"/>
      <c r="CN2146" s="19"/>
      <c r="CO2146" s="19"/>
      <c r="CP2146" s="19"/>
      <c r="CQ2146" s="19">
        <v>1</v>
      </c>
      <c r="CR2146" s="19"/>
    </row>
    <row r="2147" spans="1:96" ht="107" customHeight="1">
      <c r="A2147" s="11" cm="1">
        <f t="array" ref="A2147">SUMPRODUCT(--ISNUMBER(SEARCH({"stranding","stranded"},E2147)))</f>
        <v>0</v>
      </c>
      <c r="B2147" s="12">
        <v>2354</v>
      </c>
      <c r="C2147" s="13" t="s">
        <v>4371</v>
      </c>
      <c r="D2147" s="14">
        <v>2015</v>
      </c>
      <c r="E2147" s="15" t="s">
        <v>4372</v>
      </c>
      <c r="F2147" s="15" t="s">
        <v>7465</v>
      </c>
      <c r="G2147" s="15">
        <f t="shared" si="33"/>
        <v>7</v>
      </c>
      <c r="H2147" s="16"/>
      <c r="I2147" s="16"/>
      <c r="J2147" s="16"/>
      <c r="K2147" s="16"/>
      <c r="L2147" s="16"/>
      <c r="M2147" s="16"/>
      <c r="N2147" s="16">
        <v>1</v>
      </c>
      <c r="O2147" s="16"/>
      <c r="P2147" s="17"/>
      <c r="Q2147" s="17"/>
      <c r="R2147" s="17">
        <v>1</v>
      </c>
      <c r="S2147" s="17"/>
      <c r="T2147" s="18">
        <v>1</v>
      </c>
      <c r="U2147" s="18"/>
      <c r="V2147" s="18"/>
      <c r="W2147" s="18">
        <v>1</v>
      </c>
      <c r="X2147" s="19"/>
      <c r="Y2147" s="19">
        <v>1</v>
      </c>
      <c r="Z2147" s="19"/>
      <c r="AA2147" s="19"/>
      <c r="AB2147" s="19"/>
      <c r="AC2147" s="19"/>
      <c r="AD2147" s="19"/>
      <c r="AE2147" s="19"/>
      <c r="AF2147" s="19">
        <v>1</v>
      </c>
      <c r="AG2147" s="19">
        <v>1</v>
      </c>
      <c r="AH2147" s="19"/>
      <c r="AI2147" s="19"/>
      <c r="AJ2147" s="17"/>
      <c r="AK2147" s="17"/>
      <c r="AL2147" s="17"/>
      <c r="AM2147" s="17"/>
      <c r="AN2147" s="17"/>
      <c r="AO2147" s="17"/>
      <c r="AP2147" s="17"/>
      <c r="AQ2147" s="17"/>
      <c r="AR2147" s="20"/>
      <c r="AS2147" s="20"/>
      <c r="AT2147" s="20"/>
      <c r="AU2147" s="20"/>
      <c r="AV2147" s="20"/>
      <c r="AW2147" s="20"/>
      <c r="AX2147" s="20"/>
      <c r="AY2147" s="20"/>
      <c r="AZ2147" s="20"/>
      <c r="BA2147" s="20"/>
      <c r="BB2147" s="20"/>
      <c r="BC2147" s="20"/>
      <c r="BD2147" s="16"/>
      <c r="BE2147" s="16"/>
      <c r="BF2147" s="16"/>
      <c r="BG2147" s="16"/>
      <c r="BH2147" s="16"/>
      <c r="BI2147" s="16">
        <v>1</v>
      </c>
      <c r="BJ2147" s="16"/>
      <c r="BK2147" s="16"/>
      <c r="BL2147" s="16"/>
      <c r="BM2147" s="16"/>
      <c r="BN2147" s="16"/>
      <c r="BO2147" s="16"/>
      <c r="BP2147" s="16"/>
      <c r="BQ2147" s="16"/>
      <c r="BR2147" s="16"/>
      <c r="BS2147" s="16"/>
      <c r="BT2147" s="16"/>
      <c r="BU2147" s="16"/>
      <c r="BV2147" s="16"/>
      <c r="BW2147" s="16"/>
      <c r="BX2147" s="16"/>
      <c r="BY2147" s="16"/>
      <c r="BZ2147" s="16"/>
      <c r="CA2147" s="16"/>
      <c r="CB2147" s="16"/>
      <c r="CC2147" s="16"/>
      <c r="CD2147" s="16"/>
      <c r="CE2147" s="16"/>
      <c r="CF2147" s="16"/>
      <c r="CG2147" s="19"/>
      <c r="CH2147" s="19"/>
      <c r="CI2147" s="19"/>
      <c r="CJ2147" s="19"/>
      <c r="CK2147" s="19"/>
      <c r="CL2147" s="19"/>
      <c r="CM2147" s="19">
        <v>1</v>
      </c>
      <c r="CN2147" s="19"/>
      <c r="CO2147" s="19"/>
      <c r="CP2147" s="19"/>
      <c r="CQ2147" s="19"/>
      <c r="CR2147" s="19"/>
    </row>
    <row r="2148" spans="1:96" ht="107" customHeight="1">
      <c r="A2148" s="11" cm="1">
        <f t="array" ref="A2148">SUMPRODUCT(--ISNUMBER(SEARCH({"stranding","stranded"},E2148)))</f>
        <v>0</v>
      </c>
      <c r="B2148" s="12">
        <v>2355</v>
      </c>
      <c r="C2148" s="21" t="s">
        <v>4373</v>
      </c>
      <c r="D2148" s="22">
        <v>2015</v>
      </c>
      <c r="E2148" s="23" t="s">
        <v>4374</v>
      </c>
      <c r="F2148" s="23" t="s">
        <v>6042</v>
      </c>
      <c r="G2148" s="15">
        <f t="shared" si="33"/>
        <v>5</v>
      </c>
      <c r="H2148" s="16"/>
      <c r="I2148" s="16"/>
      <c r="J2148" s="16"/>
      <c r="K2148" s="16"/>
      <c r="L2148" s="16"/>
      <c r="M2148" s="16"/>
      <c r="N2148" s="16">
        <v>1</v>
      </c>
      <c r="O2148" s="16"/>
      <c r="P2148" s="17"/>
      <c r="Q2148" s="17"/>
      <c r="R2148" s="17">
        <v>1</v>
      </c>
      <c r="S2148" s="17"/>
      <c r="T2148" s="18">
        <v>1</v>
      </c>
      <c r="U2148" s="18"/>
      <c r="V2148" s="18"/>
      <c r="W2148" s="18"/>
      <c r="X2148" s="19"/>
      <c r="Y2148" s="19">
        <v>1</v>
      </c>
      <c r="Z2148" s="19">
        <v>1</v>
      </c>
      <c r="AA2148" s="19"/>
      <c r="AB2148" s="19"/>
      <c r="AC2148" s="19"/>
      <c r="AD2148" s="19"/>
      <c r="AE2148" s="19"/>
      <c r="AF2148" s="19">
        <v>1</v>
      </c>
      <c r="AG2148" s="19"/>
      <c r="AH2148" s="19"/>
      <c r="AI2148" s="19"/>
      <c r="AJ2148" s="17"/>
      <c r="AK2148" s="17"/>
      <c r="AL2148" s="17"/>
      <c r="AM2148" s="17"/>
      <c r="AN2148" s="17"/>
      <c r="AO2148" s="17"/>
      <c r="AP2148" s="17"/>
      <c r="AQ2148" s="17"/>
      <c r="AR2148" s="20"/>
      <c r="AS2148" s="20"/>
      <c r="AT2148" s="20"/>
      <c r="AU2148" s="20"/>
      <c r="AV2148" s="20"/>
      <c r="AW2148" s="20"/>
      <c r="AX2148" s="20"/>
      <c r="AY2148" s="20"/>
      <c r="AZ2148" s="20"/>
      <c r="BA2148" s="20"/>
      <c r="BB2148" s="20"/>
      <c r="BC2148" s="20"/>
      <c r="BD2148" s="16"/>
      <c r="BE2148" s="16"/>
      <c r="BF2148" s="16"/>
      <c r="BG2148" s="16"/>
      <c r="BH2148" s="16"/>
      <c r="BI2148" s="16"/>
      <c r="BJ2148" s="16"/>
      <c r="BK2148" s="16"/>
      <c r="BL2148" s="16"/>
      <c r="BM2148" s="16"/>
      <c r="BN2148" s="16"/>
      <c r="BO2148" s="16"/>
      <c r="BP2148" s="16"/>
      <c r="BQ2148" s="16"/>
      <c r="BR2148" s="16"/>
      <c r="BS2148" s="16"/>
      <c r="BT2148" s="16"/>
      <c r="BU2148" s="16"/>
      <c r="BV2148" s="16"/>
      <c r="BW2148" s="16"/>
      <c r="BX2148" s="16"/>
      <c r="BY2148" s="16"/>
      <c r="BZ2148" s="16"/>
      <c r="CA2148" s="16"/>
      <c r="CB2148" s="16"/>
      <c r="CC2148" s="16"/>
      <c r="CD2148" s="16"/>
      <c r="CE2148" s="16"/>
      <c r="CF2148" s="16"/>
      <c r="CG2148" s="19"/>
      <c r="CH2148" s="19"/>
      <c r="CI2148" s="19">
        <v>1</v>
      </c>
      <c r="CJ2148" s="19"/>
      <c r="CK2148" s="19"/>
      <c r="CL2148" s="19"/>
      <c r="CM2148" s="19"/>
      <c r="CN2148" s="19"/>
      <c r="CO2148" s="19"/>
      <c r="CP2148" s="19"/>
      <c r="CQ2148" s="19"/>
      <c r="CR2148" s="19"/>
    </row>
    <row r="2149" spans="1:96" ht="107" customHeight="1">
      <c r="A2149" s="11" cm="1">
        <f t="array" ref="A2149">SUMPRODUCT(--ISNUMBER(SEARCH({"stranding","stranded"},E2149)))</f>
        <v>0</v>
      </c>
      <c r="B2149" s="12">
        <v>2356</v>
      </c>
      <c r="C2149" s="13" t="s">
        <v>4375</v>
      </c>
      <c r="D2149" s="14">
        <v>2015</v>
      </c>
      <c r="E2149" s="15" t="s">
        <v>4376</v>
      </c>
      <c r="F2149" s="15" t="s">
        <v>6465</v>
      </c>
      <c r="G2149" s="15">
        <f t="shared" si="33"/>
        <v>5</v>
      </c>
      <c r="H2149" s="16"/>
      <c r="I2149" s="16"/>
      <c r="J2149" s="16"/>
      <c r="K2149" s="16">
        <v>1</v>
      </c>
      <c r="L2149" s="16"/>
      <c r="M2149" s="16"/>
      <c r="N2149" s="16"/>
      <c r="O2149" s="16"/>
      <c r="P2149" s="17"/>
      <c r="Q2149" s="17"/>
      <c r="R2149" s="17"/>
      <c r="S2149" s="17"/>
      <c r="T2149" s="18"/>
      <c r="U2149" s="18">
        <v>1</v>
      </c>
      <c r="V2149" s="18"/>
      <c r="W2149" s="18"/>
      <c r="X2149" s="19"/>
      <c r="Y2149" s="19">
        <v>1</v>
      </c>
      <c r="Z2149" s="19">
        <v>1</v>
      </c>
      <c r="AA2149" s="19"/>
      <c r="AB2149" s="19"/>
      <c r="AC2149" s="19"/>
      <c r="AD2149" s="19"/>
      <c r="AE2149" s="19"/>
      <c r="AF2149" s="19"/>
      <c r="AG2149" s="19"/>
      <c r="AH2149" s="19"/>
      <c r="AI2149" s="19"/>
      <c r="AJ2149" s="17"/>
      <c r="AK2149" s="17"/>
      <c r="AL2149" s="17"/>
      <c r="AM2149" s="17"/>
      <c r="AN2149" s="17"/>
      <c r="AO2149" s="17"/>
      <c r="AP2149" s="17"/>
      <c r="AQ2149" s="17"/>
      <c r="AR2149" s="20"/>
      <c r="AS2149" s="20"/>
      <c r="AT2149" s="20"/>
      <c r="AU2149" s="20"/>
      <c r="AV2149" s="20"/>
      <c r="AW2149" s="20"/>
      <c r="AX2149" s="20"/>
      <c r="AY2149" s="20"/>
      <c r="AZ2149" s="20"/>
      <c r="BA2149" s="20"/>
      <c r="BB2149" s="20"/>
      <c r="BC2149" s="20"/>
      <c r="BD2149" s="16"/>
      <c r="BE2149" s="16"/>
      <c r="BF2149" s="16"/>
      <c r="BG2149" s="16"/>
      <c r="BH2149" s="16"/>
      <c r="BI2149" s="16">
        <v>1</v>
      </c>
      <c r="BJ2149" s="16"/>
      <c r="BK2149" s="16"/>
      <c r="BL2149" s="16"/>
      <c r="BM2149" s="16"/>
      <c r="BN2149" s="16"/>
      <c r="BO2149" s="16"/>
      <c r="BP2149" s="16"/>
      <c r="BQ2149" s="16"/>
      <c r="BR2149" s="16"/>
      <c r="BS2149" s="16"/>
      <c r="BT2149" s="16"/>
      <c r="BU2149" s="16"/>
      <c r="BV2149" s="16"/>
      <c r="BW2149" s="16"/>
      <c r="BX2149" s="16"/>
      <c r="BY2149" s="16"/>
      <c r="BZ2149" s="16">
        <v>1</v>
      </c>
      <c r="CA2149" s="16"/>
      <c r="CB2149" s="16"/>
      <c r="CC2149" s="16"/>
      <c r="CD2149" s="16"/>
      <c r="CE2149" s="16"/>
      <c r="CF2149" s="16"/>
      <c r="CG2149" s="19"/>
      <c r="CH2149" s="19"/>
      <c r="CI2149" s="19"/>
      <c r="CJ2149" s="19"/>
      <c r="CK2149" s="19"/>
      <c r="CL2149" s="19"/>
      <c r="CM2149" s="19"/>
      <c r="CN2149" s="19"/>
      <c r="CO2149" s="19"/>
      <c r="CP2149" s="19"/>
      <c r="CQ2149" s="19">
        <v>1</v>
      </c>
      <c r="CR2149" s="19"/>
    </row>
    <row r="2150" spans="1:96" ht="107" customHeight="1">
      <c r="A2150" s="11" cm="1">
        <f t="array" ref="A2150">SUMPRODUCT(--ISNUMBER(SEARCH({"stranding","stranded"},E2150)))</f>
        <v>0</v>
      </c>
      <c r="B2150" s="12">
        <v>2358</v>
      </c>
      <c r="C2150" s="13" t="s">
        <v>4377</v>
      </c>
      <c r="D2150" s="14">
        <v>2015</v>
      </c>
      <c r="E2150" s="15" t="s">
        <v>4378</v>
      </c>
      <c r="F2150" s="15" t="s">
        <v>7466</v>
      </c>
      <c r="G2150" s="15">
        <f t="shared" si="33"/>
        <v>4</v>
      </c>
      <c r="H2150" s="16"/>
      <c r="I2150" s="16"/>
      <c r="J2150" s="16"/>
      <c r="K2150" s="16"/>
      <c r="L2150" s="16"/>
      <c r="M2150" s="16"/>
      <c r="N2150" s="16"/>
      <c r="O2150" s="16"/>
      <c r="P2150" s="17">
        <v>1</v>
      </c>
      <c r="Q2150" s="17"/>
      <c r="R2150" s="17"/>
      <c r="S2150" s="17"/>
      <c r="T2150" s="18"/>
      <c r="U2150" s="18">
        <v>1</v>
      </c>
      <c r="V2150" s="18"/>
      <c r="W2150" s="18"/>
      <c r="X2150" s="19"/>
      <c r="Y2150" s="19">
        <v>1</v>
      </c>
      <c r="Z2150" s="19"/>
      <c r="AA2150" s="19"/>
      <c r="AB2150" s="19"/>
      <c r="AC2150" s="19"/>
      <c r="AD2150" s="19"/>
      <c r="AE2150" s="19"/>
      <c r="AF2150" s="19"/>
      <c r="AG2150" s="19"/>
      <c r="AH2150" s="19"/>
      <c r="AI2150" s="19"/>
      <c r="AJ2150" s="17"/>
      <c r="AK2150" s="17"/>
      <c r="AL2150" s="17"/>
      <c r="AM2150" s="17"/>
      <c r="AN2150" s="17"/>
      <c r="AO2150" s="17"/>
      <c r="AP2150" s="17"/>
      <c r="AQ2150" s="17"/>
      <c r="AR2150" s="20"/>
      <c r="AS2150" s="20"/>
      <c r="AT2150" s="20"/>
      <c r="AU2150" s="20"/>
      <c r="AV2150" s="20"/>
      <c r="AW2150" s="20"/>
      <c r="AX2150" s="20"/>
      <c r="AY2150" s="20"/>
      <c r="AZ2150" s="20"/>
      <c r="BA2150" s="20"/>
      <c r="BB2150" s="20"/>
      <c r="BC2150" s="20"/>
      <c r="BD2150" s="16"/>
      <c r="BE2150" s="16"/>
      <c r="BF2150" s="16"/>
      <c r="BG2150" s="16"/>
      <c r="BH2150" s="16"/>
      <c r="BI2150" s="16"/>
      <c r="BJ2150" s="16"/>
      <c r="BK2150" s="16"/>
      <c r="BL2150" s="16"/>
      <c r="BM2150" s="16"/>
      <c r="BN2150" s="16"/>
      <c r="BO2150" s="16"/>
      <c r="BP2150" s="16"/>
      <c r="BQ2150" s="16"/>
      <c r="BR2150" s="16"/>
      <c r="BS2150" s="16"/>
      <c r="BT2150" s="16"/>
      <c r="BU2150" s="16"/>
      <c r="BV2150" s="16"/>
      <c r="BW2150" s="16"/>
      <c r="BX2150" s="16"/>
      <c r="BY2150" s="16"/>
      <c r="BZ2150" s="16"/>
      <c r="CA2150" s="16"/>
      <c r="CB2150" s="16"/>
      <c r="CC2150" s="16">
        <v>1</v>
      </c>
      <c r="CD2150" s="16"/>
      <c r="CE2150" s="16"/>
      <c r="CF2150" s="16"/>
      <c r="CG2150" s="19"/>
      <c r="CH2150" s="19"/>
      <c r="CI2150" s="19"/>
      <c r="CJ2150" s="19"/>
      <c r="CK2150" s="19"/>
      <c r="CL2150" s="19"/>
      <c r="CM2150" s="19"/>
      <c r="CN2150" s="19"/>
      <c r="CO2150" s="19"/>
      <c r="CP2150" s="19"/>
      <c r="CQ2150" s="19">
        <v>1</v>
      </c>
      <c r="CR2150" s="19"/>
    </row>
    <row r="2151" spans="1:96" ht="107" customHeight="1">
      <c r="A2151" s="11" cm="1">
        <f t="array" ref="A2151">SUMPRODUCT(--ISNUMBER(SEARCH({"stranding","stranded"},E2151)))</f>
        <v>0</v>
      </c>
      <c r="B2151" s="12">
        <v>2359</v>
      </c>
      <c r="C2151" s="21" t="s">
        <v>4379</v>
      </c>
      <c r="D2151" s="22">
        <v>2015</v>
      </c>
      <c r="E2151" s="15" t="s">
        <v>4380</v>
      </c>
      <c r="F2151" s="15" t="s">
        <v>7467</v>
      </c>
      <c r="G2151" s="15">
        <f t="shared" si="33"/>
        <v>6</v>
      </c>
      <c r="H2151" s="16"/>
      <c r="I2151" s="16"/>
      <c r="J2151" s="16">
        <v>1</v>
      </c>
      <c r="K2151" s="16"/>
      <c r="L2151" s="16"/>
      <c r="M2151" s="16"/>
      <c r="N2151" s="16"/>
      <c r="O2151" s="16"/>
      <c r="P2151" s="17">
        <v>1</v>
      </c>
      <c r="Q2151" s="17"/>
      <c r="R2151" s="17"/>
      <c r="S2151" s="17"/>
      <c r="T2151" s="18"/>
      <c r="U2151" s="18">
        <v>1</v>
      </c>
      <c r="V2151" s="18"/>
      <c r="W2151" s="18">
        <v>1</v>
      </c>
      <c r="X2151" s="19"/>
      <c r="Y2151" s="19">
        <v>1</v>
      </c>
      <c r="Z2151" s="19"/>
      <c r="AA2151" s="19"/>
      <c r="AB2151" s="19">
        <v>1</v>
      </c>
      <c r="AC2151" s="19"/>
      <c r="AD2151" s="19"/>
      <c r="AE2151" s="19"/>
      <c r="AF2151" s="19"/>
      <c r="AG2151" s="19"/>
      <c r="AH2151" s="19"/>
      <c r="AI2151" s="19"/>
      <c r="AJ2151" s="17"/>
      <c r="AK2151" s="17"/>
      <c r="AL2151" s="17"/>
      <c r="AM2151" s="17"/>
      <c r="AN2151" s="17"/>
      <c r="AO2151" s="17"/>
      <c r="AP2151" s="17"/>
      <c r="AQ2151" s="17"/>
      <c r="AR2151" s="20"/>
      <c r="AS2151" s="20"/>
      <c r="AT2151" s="20"/>
      <c r="AU2151" s="20"/>
      <c r="AV2151" s="20"/>
      <c r="AW2151" s="20"/>
      <c r="AX2151" s="20"/>
      <c r="AY2151" s="20"/>
      <c r="AZ2151" s="20"/>
      <c r="BA2151" s="20"/>
      <c r="BB2151" s="20"/>
      <c r="BC2151" s="20"/>
      <c r="BD2151" s="16"/>
      <c r="BE2151" s="16"/>
      <c r="BF2151" s="16"/>
      <c r="BG2151" s="16"/>
      <c r="BH2151" s="16"/>
      <c r="BI2151" s="16"/>
      <c r="BJ2151" s="16">
        <v>1</v>
      </c>
      <c r="BK2151" s="16"/>
      <c r="BL2151" s="16"/>
      <c r="BM2151" s="16"/>
      <c r="BN2151" s="16"/>
      <c r="BO2151" s="16"/>
      <c r="BP2151" s="16"/>
      <c r="BQ2151" s="16"/>
      <c r="BR2151" s="16"/>
      <c r="BS2151" s="16"/>
      <c r="BT2151" s="16"/>
      <c r="BU2151" s="16"/>
      <c r="BV2151" s="16"/>
      <c r="BW2151" s="16"/>
      <c r="BX2151" s="16"/>
      <c r="BY2151" s="16"/>
      <c r="BZ2151" s="16"/>
      <c r="CA2151" s="16"/>
      <c r="CB2151" s="16"/>
      <c r="CC2151" s="16"/>
      <c r="CD2151" s="16"/>
      <c r="CE2151" s="16"/>
      <c r="CF2151" s="16"/>
      <c r="CG2151" s="19"/>
      <c r="CH2151" s="19"/>
      <c r="CI2151" s="19"/>
      <c r="CJ2151" s="19"/>
      <c r="CK2151" s="19"/>
      <c r="CL2151" s="19"/>
      <c r="CM2151" s="19"/>
      <c r="CN2151" s="19">
        <v>1</v>
      </c>
      <c r="CO2151" s="19"/>
      <c r="CP2151" s="19"/>
      <c r="CQ2151" s="19"/>
      <c r="CR2151" s="19"/>
    </row>
    <row r="2152" spans="1:96" ht="107" customHeight="1">
      <c r="A2152" s="11" cm="1">
        <f t="array" ref="A2152">SUMPRODUCT(--ISNUMBER(SEARCH({"stranding","stranded"},E2152)))</f>
        <v>0</v>
      </c>
      <c r="B2152" s="12">
        <v>2360</v>
      </c>
      <c r="C2152" s="13" t="s">
        <v>4381</v>
      </c>
      <c r="D2152" s="14">
        <v>2015</v>
      </c>
      <c r="E2152" s="23" t="s">
        <v>4382</v>
      </c>
      <c r="F2152" s="23" t="s">
        <v>7468</v>
      </c>
      <c r="G2152" s="15">
        <f t="shared" si="33"/>
        <v>7</v>
      </c>
      <c r="H2152" s="16"/>
      <c r="I2152" s="16"/>
      <c r="J2152" s="16"/>
      <c r="K2152" s="16">
        <v>1</v>
      </c>
      <c r="L2152" s="16"/>
      <c r="M2152" s="16">
        <v>1</v>
      </c>
      <c r="N2152" s="16"/>
      <c r="O2152" s="16"/>
      <c r="P2152" s="17">
        <v>1</v>
      </c>
      <c r="Q2152" s="17"/>
      <c r="R2152" s="17"/>
      <c r="S2152" s="17"/>
      <c r="T2152" s="18"/>
      <c r="U2152" s="18">
        <v>1</v>
      </c>
      <c r="V2152" s="18"/>
      <c r="W2152" s="18"/>
      <c r="X2152" s="19"/>
      <c r="Y2152" s="19">
        <v>1</v>
      </c>
      <c r="Z2152" s="19">
        <v>1</v>
      </c>
      <c r="AA2152" s="19"/>
      <c r="AB2152" s="19"/>
      <c r="AC2152" s="19"/>
      <c r="AD2152" s="19"/>
      <c r="AE2152" s="19"/>
      <c r="AF2152" s="19"/>
      <c r="AG2152" s="19"/>
      <c r="AH2152" s="19"/>
      <c r="AI2152" s="19"/>
      <c r="AJ2152" s="17"/>
      <c r="AK2152" s="17"/>
      <c r="AL2152" s="17"/>
      <c r="AM2152" s="17"/>
      <c r="AN2152" s="17"/>
      <c r="AO2152" s="17"/>
      <c r="AP2152" s="17"/>
      <c r="AQ2152" s="17"/>
      <c r="AR2152" s="20">
        <v>1</v>
      </c>
      <c r="AS2152" s="20"/>
      <c r="AT2152" s="20"/>
      <c r="AU2152" s="20"/>
      <c r="AV2152" s="20"/>
      <c r="AW2152" s="20"/>
      <c r="AX2152" s="20"/>
      <c r="AY2152" s="20"/>
      <c r="AZ2152" s="20"/>
      <c r="BA2152" s="20">
        <v>1</v>
      </c>
      <c r="BB2152" s="20"/>
      <c r="BC2152" s="20"/>
      <c r="BD2152" s="16"/>
      <c r="BE2152" s="16"/>
      <c r="BF2152" s="16"/>
      <c r="BG2152" s="16"/>
      <c r="BH2152" s="16"/>
      <c r="BI2152" s="16"/>
      <c r="BJ2152" s="16"/>
      <c r="BK2152" s="16"/>
      <c r="BL2152" s="16"/>
      <c r="BM2152" s="16"/>
      <c r="BN2152" s="16"/>
      <c r="BO2152" s="16"/>
      <c r="BP2152" s="16"/>
      <c r="BQ2152" s="16"/>
      <c r="BR2152" s="16"/>
      <c r="BS2152" s="16"/>
      <c r="BT2152" s="16"/>
      <c r="BU2152" s="16"/>
      <c r="BV2152" s="16"/>
      <c r="BW2152" s="16"/>
      <c r="BX2152" s="16"/>
      <c r="BY2152" s="16"/>
      <c r="BZ2152" s="16">
        <v>1</v>
      </c>
      <c r="CA2152" s="16"/>
      <c r="CB2152" s="16"/>
      <c r="CC2152" s="16"/>
      <c r="CD2152" s="16"/>
      <c r="CE2152" s="16"/>
      <c r="CF2152" s="16"/>
      <c r="CG2152" s="19"/>
      <c r="CH2152" s="19"/>
      <c r="CI2152" s="19"/>
      <c r="CJ2152" s="19"/>
      <c r="CK2152" s="19"/>
      <c r="CL2152" s="19"/>
      <c r="CM2152" s="19"/>
      <c r="CN2152" s="19"/>
      <c r="CO2152" s="19"/>
      <c r="CP2152" s="19">
        <v>1</v>
      </c>
      <c r="CQ2152" s="19"/>
      <c r="CR2152" s="19"/>
    </row>
    <row r="2153" spans="1:96" ht="107" customHeight="1">
      <c r="A2153" s="11" cm="1">
        <f t="array" ref="A2153">SUMPRODUCT(--ISNUMBER(SEARCH({"stranding","stranded"},E2153)))</f>
        <v>0</v>
      </c>
      <c r="B2153" s="12">
        <v>2361</v>
      </c>
      <c r="C2153" s="21" t="s">
        <v>4383</v>
      </c>
      <c r="D2153" s="22">
        <v>2015</v>
      </c>
      <c r="E2153" s="15" t="s">
        <v>4384</v>
      </c>
      <c r="F2153" s="15" t="s">
        <v>7469</v>
      </c>
      <c r="G2153" s="15">
        <f t="shared" si="33"/>
        <v>8</v>
      </c>
      <c r="H2153" s="16"/>
      <c r="I2153" s="16"/>
      <c r="J2153" s="16"/>
      <c r="K2153" s="16"/>
      <c r="L2153" s="16"/>
      <c r="M2153" s="16">
        <v>1</v>
      </c>
      <c r="N2153" s="16"/>
      <c r="O2153" s="16"/>
      <c r="P2153" s="17"/>
      <c r="Q2153" s="17"/>
      <c r="R2153" s="17"/>
      <c r="S2153" s="17"/>
      <c r="T2153" s="18"/>
      <c r="U2153" s="18">
        <v>1</v>
      </c>
      <c r="V2153" s="18"/>
      <c r="W2153" s="18"/>
      <c r="X2153" s="19">
        <v>1</v>
      </c>
      <c r="Y2153" s="19">
        <v>1</v>
      </c>
      <c r="Z2153" s="19">
        <v>1</v>
      </c>
      <c r="AA2153" s="19"/>
      <c r="AB2153" s="19"/>
      <c r="AC2153" s="19"/>
      <c r="AD2153" s="19"/>
      <c r="AE2153" s="19"/>
      <c r="AF2153" s="19"/>
      <c r="AG2153" s="19"/>
      <c r="AH2153" s="19"/>
      <c r="AI2153" s="19"/>
      <c r="AJ2153" s="17"/>
      <c r="AK2153" s="17"/>
      <c r="AL2153" s="17"/>
      <c r="AM2153" s="17"/>
      <c r="AN2153" s="17"/>
      <c r="AO2153" s="17"/>
      <c r="AP2153" s="17"/>
      <c r="AQ2153" s="17"/>
      <c r="AR2153" s="20"/>
      <c r="AS2153" s="20"/>
      <c r="AT2153" s="20"/>
      <c r="AU2153" s="20"/>
      <c r="AV2153" s="20"/>
      <c r="AW2153" s="20"/>
      <c r="AX2153" s="20"/>
      <c r="AY2153" s="20"/>
      <c r="AZ2153" s="20"/>
      <c r="BA2153" s="20"/>
      <c r="BB2153" s="20"/>
      <c r="BC2153" s="20"/>
      <c r="BD2153" s="16"/>
      <c r="BE2153" s="16"/>
      <c r="BF2153" s="16"/>
      <c r="BG2153" s="16"/>
      <c r="BH2153" s="16"/>
      <c r="BI2153" s="16">
        <v>1</v>
      </c>
      <c r="BJ2153" s="16">
        <v>1</v>
      </c>
      <c r="BK2153" s="16"/>
      <c r="BL2153" s="16"/>
      <c r="BM2153" s="16"/>
      <c r="BN2153" s="16"/>
      <c r="BO2153" s="16"/>
      <c r="BP2153" s="16"/>
      <c r="BQ2153" s="16"/>
      <c r="BR2153" s="16"/>
      <c r="BS2153" s="16"/>
      <c r="BT2153" s="16"/>
      <c r="BU2153" s="16"/>
      <c r="BV2153" s="16"/>
      <c r="BW2153" s="16"/>
      <c r="BX2153" s="16"/>
      <c r="BY2153" s="16"/>
      <c r="BZ2153" s="16"/>
      <c r="CA2153" s="16"/>
      <c r="CB2153" s="16"/>
      <c r="CC2153" s="16"/>
      <c r="CD2153" s="16"/>
      <c r="CE2153" s="16">
        <v>1</v>
      </c>
      <c r="CF2153" s="16">
        <v>1</v>
      </c>
      <c r="CG2153" s="19"/>
      <c r="CH2153" s="19"/>
      <c r="CI2153" s="19"/>
      <c r="CJ2153" s="19"/>
      <c r="CK2153" s="19"/>
      <c r="CL2153" s="19"/>
      <c r="CM2153" s="19"/>
      <c r="CN2153" s="19"/>
      <c r="CO2153" s="19"/>
      <c r="CP2153" s="19">
        <v>1</v>
      </c>
      <c r="CQ2153" s="19"/>
      <c r="CR2153" s="19"/>
    </row>
    <row r="2154" spans="1:96" ht="107" customHeight="1">
      <c r="A2154" s="11" cm="1">
        <f t="array" ref="A2154">SUMPRODUCT(--ISNUMBER(SEARCH({"stranding","stranded"},E2154)))</f>
        <v>0</v>
      </c>
      <c r="B2154" s="12">
        <v>2362</v>
      </c>
      <c r="C2154" s="13" t="s">
        <v>4385</v>
      </c>
      <c r="D2154" s="14">
        <v>2015</v>
      </c>
      <c r="E2154" s="15" t="s">
        <v>4386</v>
      </c>
      <c r="F2154" s="15" t="s">
        <v>7470</v>
      </c>
      <c r="G2154" s="15">
        <f t="shared" si="33"/>
        <v>6</v>
      </c>
      <c r="H2154" s="16"/>
      <c r="I2154" s="16"/>
      <c r="J2154" s="16"/>
      <c r="K2154" s="16"/>
      <c r="L2154" s="16">
        <v>2</v>
      </c>
      <c r="M2154" s="16"/>
      <c r="N2154" s="16"/>
      <c r="O2154" s="16"/>
      <c r="P2154" s="17">
        <v>1</v>
      </c>
      <c r="Q2154" s="17"/>
      <c r="R2154" s="17"/>
      <c r="S2154" s="17"/>
      <c r="T2154" s="18"/>
      <c r="U2154" s="18">
        <v>1</v>
      </c>
      <c r="V2154" s="18"/>
      <c r="W2154" s="18"/>
      <c r="X2154" s="19">
        <v>1</v>
      </c>
      <c r="Y2154" s="19">
        <v>1</v>
      </c>
      <c r="Z2154" s="19"/>
      <c r="AA2154" s="19"/>
      <c r="AB2154" s="19"/>
      <c r="AC2154" s="19"/>
      <c r="AD2154" s="19"/>
      <c r="AE2154" s="19"/>
      <c r="AF2154" s="19"/>
      <c r="AG2154" s="19"/>
      <c r="AH2154" s="19"/>
      <c r="AI2154" s="19"/>
      <c r="AJ2154" s="17"/>
      <c r="AK2154" s="17"/>
      <c r="AL2154" s="17"/>
      <c r="AM2154" s="17"/>
      <c r="AN2154" s="17"/>
      <c r="AO2154" s="17"/>
      <c r="AP2154" s="17"/>
      <c r="AQ2154" s="17">
        <v>1</v>
      </c>
      <c r="AR2154" s="20"/>
      <c r="AS2154" s="20"/>
      <c r="AT2154" s="20"/>
      <c r="AU2154" s="20"/>
      <c r="AV2154" s="20"/>
      <c r="AW2154" s="20"/>
      <c r="AX2154" s="20"/>
      <c r="AY2154" s="20"/>
      <c r="AZ2154" s="20"/>
      <c r="BA2154" s="20"/>
      <c r="BB2154" s="20"/>
      <c r="BC2154" s="20"/>
      <c r="BD2154" s="16"/>
      <c r="BE2154" s="16"/>
      <c r="BF2154" s="16"/>
      <c r="BG2154" s="16"/>
      <c r="BH2154" s="16"/>
      <c r="BI2154" s="16"/>
      <c r="BJ2154" s="16"/>
      <c r="BK2154" s="16"/>
      <c r="BL2154" s="16"/>
      <c r="BM2154" s="16"/>
      <c r="BN2154" s="16"/>
      <c r="BO2154" s="16"/>
      <c r="BP2154" s="16"/>
      <c r="BQ2154" s="16"/>
      <c r="BR2154" s="16"/>
      <c r="BS2154" s="16"/>
      <c r="BT2154" s="16"/>
      <c r="BU2154" s="16"/>
      <c r="BV2154" s="16"/>
      <c r="BW2154" s="16"/>
      <c r="BX2154" s="16"/>
      <c r="BY2154" s="16"/>
      <c r="BZ2154" s="16"/>
      <c r="CA2154" s="16">
        <v>1</v>
      </c>
      <c r="CB2154" s="16"/>
      <c r="CC2154" s="16"/>
      <c r="CD2154" s="16"/>
      <c r="CE2154" s="16"/>
      <c r="CF2154" s="16"/>
      <c r="CG2154" s="19"/>
      <c r="CH2154" s="19"/>
      <c r="CI2154" s="19"/>
      <c r="CJ2154" s="19"/>
      <c r="CK2154" s="19"/>
      <c r="CL2154" s="19">
        <v>1</v>
      </c>
      <c r="CM2154" s="19"/>
      <c r="CN2154" s="19"/>
      <c r="CO2154" s="19"/>
      <c r="CP2154" s="19"/>
      <c r="CQ2154" s="19"/>
      <c r="CR2154" s="19"/>
    </row>
    <row r="2155" spans="1:96" ht="107" customHeight="1">
      <c r="A2155" s="11" cm="1">
        <f t="array" ref="A2155">SUMPRODUCT(--ISNUMBER(SEARCH({"stranding","stranded"},E2155)))</f>
        <v>0</v>
      </c>
      <c r="B2155" s="12">
        <v>2363</v>
      </c>
      <c r="C2155" s="21" t="s">
        <v>4387</v>
      </c>
      <c r="D2155" s="22">
        <v>2015</v>
      </c>
      <c r="E2155" s="15" t="s">
        <v>4388</v>
      </c>
      <c r="F2155" s="15" t="s">
        <v>8129</v>
      </c>
      <c r="G2155" s="15">
        <f t="shared" si="33"/>
        <v>8</v>
      </c>
      <c r="H2155" s="16"/>
      <c r="I2155" s="16"/>
      <c r="J2155" s="16"/>
      <c r="K2155" s="16"/>
      <c r="L2155" s="16"/>
      <c r="M2155" s="16"/>
      <c r="N2155" s="16"/>
      <c r="O2155" s="16"/>
      <c r="P2155" s="17"/>
      <c r="Q2155" s="17"/>
      <c r="R2155" s="17">
        <v>1</v>
      </c>
      <c r="S2155" s="17"/>
      <c r="T2155" s="18"/>
      <c r="U2155" s="18">
        <v>1</v>
      </c>
      <c r="V2155" s="18"/>
      <c r="W2155" s="18">
        <v>1</v>
      </c>
      <c r="X2155" s="19"/>
      <c r="Y2155" s="19">
        <v>1</v>
      </c>
      <c r="Z2155" s="19">
        <v>1</v>
      </c>
      <c r="AA2155" s="19"/>
      <c r="AB2155" s="19"/>
      <c r="AC2155" s="19"/>
      <c r="AD2155" s="19"/>
      <c r="AE2155" s="19"/>
      <c r="AF2155" s="19"/>
      <c r="AG2155" s="19"/>
      <c r="AH2155" s="19"/>
      <c r="AI2155" s="19"/>
      <c r="AJ2155" s="17"/>
      <c r="AK2155" s="17"/>
      <c r="AL2155" s="17"/>
      <c r="AM2155" s="17"/>
      <c r="AN2155" s="17"/>
      <c r="AO2155" s="17"/>
      <c r="AP2155" s="17"/>
      <c r="AQ2155" s="17"/>
      <c r="AR2155" s="20"/>
      <c r="AS2155" s="20"/>
      <c r="AT2155" s="20"/>
      <c r="AU2155" s="20"/>
      <c r="AV2155" s="20"/>
      <c r="AW2155" s="20"/>
      <c r="AX2155" s="20"/>
      <c r="AY2155" s="20"/>
      <c r="AZ2155" s="20"/>
      <c r="BA2155" s="20"/>
      <c r="BB2155" s="20"/>
      <c r="BC2155" s="20"/>
      <c r="BD2155" s="16">
        <v>1</v>
      </c>
      <c r="BE2155" s="16"/>
      <c r="BF2155" s="16"/>
      <c r="BG2155" s="16"/>
      <c r="BH2155" s="16"/>
      <c r="BI2155" s="16">
        <v>1</v>
      </c>
      <c r="BJ2155" s="16"/>
      <c r="BK2155" s="16"/>
      <c r="BL2155" s="16"/>
      <c r="BM2155" s="16"/>
      <c r="BN2155" s="16"/>
      <c r="BO2155" s="16"/>
      <c r="BP2155" s="16"/>
      <c r="BQ2155" s="16"/>
      <c r="BR2155" s="16"/>
      <c r="BS2155" s="16"/>
      <c r="BT2155" s="16"/>
      <c r="BU2155" s="16"/>
      <c r="BV2155" s="16"/>
      <c r="BW2155" s="16"/>
      <c r="BX2155" s="16"/>
      <c r="BY2155" s="16"/>
      <c r="BZ2155" s="16">
        <v>1</v>
      </c>
      <c r="CA2155" s="16"/>
      <c r="CB2155" s="16"/>
      <c r="CC2155" s="16"/>
      <c r="CD2155" s="16"/>
      <c r="CE2155" s="16"/>
      <c r="CF2155" s="16"/>
      <c r="CG2155" s="19"/>
      <c r="CH2155" s="19"/>
      <c r="CI2155" s="19"/>
      <c r="CJ2155" s="19"/>
      <c r="CK2155" s="19"/>
      <c r="CL2155" s="19"/>
      <c r="CM2155" s="19"/>
      <c r="CN2155" s="19"/>
      <c r="CO2155" s="19"/>
      <c r="CP2155" s="19"/>
      <c r="CQ2155" s="19"/>
      <c r="CR2155" s="19">
        <v>1</v>
      </c>
    </row>
    <row r="2156" spans="1:96" ht="107" customHeight="1">
      <c r="A2156" s="11" cm="1">
        <f t="array" ref="A2156">SUMPRODUCT(--ISNUMBER(SEARCH({"stranding","stranded"},E2156)))</f>
        <v>0</v>
      </c>
      <c r="B2156" s="12">
        <v>2365</v>
      </c>
      <c r="C2156" s="21" t="s">
        <v>4389</v>
      </c>
      <c r="D2156" s="22">
        <v>2015</v>
      </c>
      <c r="E2156" s="15" t="s">
        <v>4390</v>
      </c>
      <c r="F2156" s="15" t="s">
        <v>6020</v>
      </c>
      <c r="G2156" s="15">
        <f t="shared" si="33"/>
        <v>5</v>
      </c>
      <c r="H2156" s="16"/>
      <c r="I2156" s="16"/>
      <c r="J2156" s="16">
        <v>1</v>
      </c>
      <c r="K2156" s="16"/>
      <c r="L2156" s="16"/>
      <c r="M2156" s="16"/>
      <c r="N2156" s="16"/>
      <c r="O2156" s="16"/>
      <c r="P2156" s="17"/>
      <c r="Q2156" s="17"/>
      <c r="R2156" s="17"/>
      <c r="S2156" s="17"/>
      <c r="T2156" s="18"/>
      <c r="U2156" s="18">
        <v>1</v>
      </c>
      <c r="V2156" s="18"/>
      <c r="W2156" s="18">
        <v>1</v>
      </c>
      <c r="X2156" s="19"/>
      <c r="Y2156" s="19">
        <v>1</v>
      </c>
      <c r="Z2156" s="19">
        <v>1</v>
      </c>
      <c r="AA2156" s="19"/>
      <c r="AB2156" s="19"/>
      <c r="AC2156" s="19"/>
      <c r="AD2156" s="19"/>
      <c r="AE2156" s="19"/>
      <c r="AF2156" s="19"/>
      <c r="AG2156" s="19"/>
      <c r="AH2156" s="19"/>
      <c r="AI2156" s="19"/>
      <c r="AJ2156" s="17"/>
      <c r="AK2156" s="17"/>
      <c r="AL2156" s="17"/>
      <c r="AM2156" s="17"/>
      <c r="AN2156" s="17"/>
      <c r="AO2156" s="17"/>
      <c r="AP2156" s="17"/>
      <c r="AQ2156" s="17"/>
      <c r="AR2156" s="20"/>
      <c r="AS2156" s="20"/>
      <c r="AT2156" s="20"/>
      <c r="AU2156" s="20"/>
      <c r="AV2156" s="20"/>
      <c r="AW2156" s="20"/>
      <c r="AX2156" s="20"/>
      <c r="AY2156" s="20"/>
      <c r="AZ2156" s="20"/>
      <c r="BA2156" s="20"/>
      <c r="BB2156" s="20"/>
      <c r="BC2156" s="20"/>
      <c r="BD2156" s="16"/>
      <c r="BE2156" s="16"/>
      <c r="BF2156" s="16"/>
      <c r="BG2156" s="16"/>
      <c r="BH2156" s="16"/>
      <c r="BI2156" s="16"/>
      <c r="BJ2156" s="16"/>
      <c r="BK2156" s="16"/>
      <c r="BL2156" s="16"/>
      <c r="BM2156" s="16"/>
      <c r="BN2156" s="16"/>
      <c r="BO2156" s="16"/>
      <c r="BP2156" s="16"/>
      <c r="BQ2156" s="16"/>
      <c r="BR2156" s="16"/>
      <c r="BS2156" s="16"/>
      <c r="BT2156" s="16"/>
      <c r="BU2156" s="16"/>
      <c r="BV2156" s="16"/>
      <c r="BW2156" s="16"/>
      <c r="BX2156" s="16"/>
      <c r="BY2156" s="16"/>
      <c r="BZ2156" s="16">
        <v>1</v>
      </c>
      <c r="CA2156" s="16"/>
      <c r="CB2156" s="16"/>
      <c r="CC2156" s="16"/>
      <c r="CD2156" s="16"/>
      <c r="CE2156" s="16"/>
      <c r="CF2156" s="16"/>
      <c r="CG2156" s="19"/>
      <c r="CH2156" s="19"/>
      <c r="CI2156" s="19"/>
      <c r="CJ2156" s="19"/>
      <c r="CK2156" s="19"/>
      <c r="CL2156" s="19"/>
      <c r="CM2156" s="19"/>
      <c r="CN2156" s="19">
        <v>1</v>
      </c>
      <c r="CO2156" s="19"/>
      <c r="CP2156" s="19"/>
      <c r="CQ2156" s="19"/>
      <c r="CR2156" s="19"/>
    </row>
    <row r="2157" spans="1:96" ht="107" customHeight="1">
      <c r="A2157" s="11" cm="1">
        <f t="array" ref="A2157">SUMPRODUCT(--ISNUMBER(SEARCH({"stranding","stranded"},E2157)))</f>
        <v>0</v>
      </c>
      <c r="B2157" s="12">
        <v>2366</v>
      </c>
      <c r="C2157" s="13" t="s">
        <v>4391</v>
      </c>
      <c r="D2157" s="14">
        <v>2015</v>
      </c>
      <c r="E2157" s="15" t="s">
        <v>4392</v>
      </c>
      <c r="F2157" s="15" t="s">
        <v>6465</v>
      </c>
      <c r="G2157" s="15">
        <f t="shared" si="33"/>
        <v>5</v>
      </c>
      <c r="H2157" s="16"/>
      <c r="I2157" s="16"/>
      <c r="J2157" s="16"/>
      <c r="K2157" s="16"/>
      <c r="L2157" s="16"/>
      <c r="M2157" s="16"/>
      <c r="N2157" s="16"/>
      <c r="O2157" s="16"/>
      <c r="P2157" s="17"/>
      <c r="Q2157" s="17"/>
      <c r="R2157" s="17"/>
      <c r="S2157" s="17"/>
      <c r="T2157" s="18"/>
      <c r="U2157" s="18">
        <v>1</v>
      </c>
      <c r="V2157" s="18"/>
      <c r="W2157" s="18"/>
      <c r="X2157" s="19"/>
      <c r="Y2157" s="19">
        <v>1</v>
      </c>
      <c r="Z2157" s="19">
        <v>1</v>
      </c>
      <c r="AA2157" s="19"/>
      <c r="AB2157" s="19"/>
      <c r="AC2157" s="19"/>
      <c r="AD2157" s="19"/>
      <c r="AE2157" s="19"/>
      <c r="AF2157" s="19"/>
      <c r="AG2157" s="19"/>
      <c r="AH2157" s="19"/>
      <c r="AI2157" s="19"/>
      <c r="AJ2157" s="17"/>
      <c r="AK2157" s="17"/>
      <c r="AL2157" s="17"/>
      <c r="AM2157" s="17"/>
      <c r="AN2157" s="17"/>
      <c r="AO2157" s="17"/>
      <c r="AP2157" s="17"/>
      <c r="AQ2157" s="17"/>
      <c r="AR2157" s="20"/>
      <c r="AS2157" s="20"/>
      <c r="AT2157" s="20"/>
      <c r="AU2157" s="20"/>
      <c r="AV2157" s="20"/>
      <c r="AW2157" s="20"/>
      <c r="AX2157" s="20"/>
      <c r="AY2157" s="20"/>
      <c r="AZ2157" s="20"/>
      <c r="BA2157" s="20"/>
      <c r="BB2157" s="20"/>
      <c r="BC2157" s="20"/>
      <c r="BD2157" s="16"/>
      <c r="BE2157" s="16"/>
      <c r="BF2157" s="16"/>
      <c r="BG2157" s="16"/>
      <c r="BH2157" s="16"/>
      <c r="BI2157" s="16">
        <v>1</v>
      </c>
      <c r="BJ2157" s="16"/>
      <c r="BK2157" s="16"/>
      <c r="BL2157" s="16"/>
      <c r="BM2157" s="16"/>
      <c r="BN2157" s="16"/>
      <c r="BO2157" s="16"/>
      <c r="BP2157" s="16"/>
      <c r="BQ2157" s="16"/>
      <c r="BR2157" s="16"/>
      <c r="BS2157" s="16"/>
      <c r="BT2157" s="16"/>
      <c r="BU2157" s="16"/>
      <c r="BV2157" s="16"/>
      <c r="BW2157" s="16"/>
      <c r="BX2157" s="16"/>
      <c r="BY2157" s="16"/>
      <c r="BZ2157" s="16">
        <v>1</v>
      </c>
      <c r="CA2157" s="16"/>
      <c r="CB2157" s="16"/>
      <c r="CC2157" s="16"/>
      <c r="CD2157" s="16"/>
      <c r="CE2157" s="16"/>
      <c r="CF2157" s="16"/>
      <c r="CG2157" s="19"/>
      <c r="CH2157" s="19"/>
      <c r="CI2157" s="19"/>
      <c r="CJ2157" s="19">
        <v>1</v>
      </c>
      <c r="CK2157" s="19"/>
      <c r="CL2157" s="19"/>
      <c r="CM2157" s="19"/>
      <c r="CN2157" s="19"/>
      <c r="CO2157" s="19"/>
      <c r="CP2157" s="19"/>
      <c r="CQ2157" s="19"/>
      <c r="CR2157" s="19"/>
    </row>
    <row r="2158" spans="1:96" ht="107" customHeight="1">
      <c r="A2158" s="11" cm="1">
        <f t="array" ref="A2158">SUMPRODUCT(--ISNUMBER(SEARCH({"stranding","stranded"},E2158)))</f>
        <v>0</v>
      </c>
      <c r="B2158" s="12">
        <v>2367</v>
      </c>
      <c r="C2158" s="21" t="s">
        <v>4393</v>
      </c>
      <c r="D2158" s="22">
        <v>2015</v>
      </c>
      <c r="E2158" s="15" t="s">
        <v>4394</v>
      </c>
      <c r="F2158" s="15" t="s">
        <v>8130</v>
      </c>
      <c r="G2158" s="15">
        <f t="shared" si="33"/>
        <v>7</v>
      </c>
      <c r="H2158" s="16"/>
      <c r="I2158" s="16"/>
      <c r="J2158" s="16">
        <v>1</v>
      </c>
      <c r="K2158" s="16"/>
      <c r="L2158" s="16"/>
      <c r="M2158" s="16"/>
      <c r="N2158" s="16"/>
      <c r="O2158" s="16"/>
      <c r="P2158" s="17"/>
      <c r="Q2158" s="17"/>
      <c r="R2158" s="17"/>
      <c r="S2158" s="17"/>
      <c r="T2158" s="18"/>
      <c r="U2158" s="18">
        <v>1</v>
      </c>
      <c r="V2158" s="18"/>
      <c r="W2158" s="18">
        <v>1</v>
      </c>
      <c r="X2158" s="19">
        <v>1</v>
      </c>
      <c r="Y2158" s="19">
        <v>1</v>
      </c>
      <c r="Z2158" s="19"/>
      <c r="AA2158" s="19"/>
      <c r="AB2158" s="19"/>
      <c r="AC2158" s="19"/>
      <c r="AD2158" s="19"/>
      <c r="AE2158" s="19"/>
      <c r="AF2158" s="19"/>
      <c r="AG2158" s="19"/>
      <c r="AH2158" s="19"/>
      <c r="AI2158" s="19"/>
      <c r="AJ2158" s="17"/>
      <c r="AK2158" s="17"/>
      <c r="AL2158" s="17"/>
      <c r="AM2158" s="17"/>
      <c r="AN2158" s="17"/>
      <c r="AO2158" s="17"/>
      <c r="AP2158" s="17"/>
      <c r="AQ2158" s="17"/>
      <c r="AR2158" s="20"/>
      <c r="AS2158" s="20"/>
      <c r="AT2158" s="20"/>
      <c r="AU2158" s="20"/>
      <c r="AV2158" s="20"/>
      <c r="AW2158" s="20"/>
      <c r="AX2158" s="20"/>
      <c r="AY2158" s="20"/>
      <c r="AZ2158" s="20"/>
      <c r="BA2158" s="20"/>
      <c r="BB2158" s="20"/>
      <c r="BC2158" s="20"/>
      <c r="BD2158" s="16"/>
      <c r="BE2158" s="16"/>
      <c r="BF2158" s="16"/>
      <c r="BG2158" s="16"/>
      <c r="BH2158" s="16"/>
      <c r="BI2158" s="16"/>
      <c r="BJ2158" s="16"/>
      <c r="BK2158" s="16"/>
      <c r="BL2158" s="16"/>
      <c r="BM2158" s="16"/>
      <c r="BN2158" s="16"/>
      <c r="BO2158" s="16"/>
      <c r="BP2158" s="16"/>
      <c r="BQ2158" s="16"/>
      <c r="BR2158" s="16"/>
      <c r="BS2158" s="16"/>
      <c r="BT2158" s="16"/>
      <c r="BU2158" s="16"/>
      <c r="BV2158" s="16">
        <v>1</v>
      </c>
      <c r="BW2158" s="16"/>
      <c r="BX2158" s="16"/>
      <c r="BY2158" s="16"/>
      <c r="BZ2158" s="16"/>
      <c r="CA2158" s="16"/>
      <c r="CB2158" s="16">
        <v>1</v>
      </c>
      <c r="CC2158" s="16"/>
      <c r="CD2158" s="16">
        <v>1</v>
      </c>
      <c r="CE2158" s="16"/>
      <c r="CF2158" s="16"/>
      <c r="CG2158" s="19"/>
      <c r="CH2158" s="19"/>
      <c r="CI2158" s="19"/>
      <c r="CJ2158" s="19">
        <v>1</v>
      </c>
      <c r="CK2158" s="19"/>
      <c r="CL2158" s="19"/>
      <c r="CM2158" s="19"/>
      <c r="CN2158" s="19"/>
      <c r="CO2158" s="19"/>
      <c r="CP2158" s="19"/>
      <c r="CQ2158" s="19"/>
      <c r="CR2158" s="19"/>
    </row>
    <row r="2159" spans="1:96" ht="107" customHeight="1">
      <c r="A2159" s="11" cm="1">
        <f t="array" ref="A2159">SUMPRODUCT(--ISNUMBER(SEARCH({"stranding","stranded"},E2159)))</f>
        <v>0</v>
      </c>
      <c r="B2159" s="12">
        <v>2368</v>
      </c>
      <c r="C2159" s="13" t="s">
        <v>4395</v>
      </c>
      <c r="D2159" s="14">
        <v>2015</v>
      </c>
      <c r="E2159" s="15" t="s">
        <v>4396</v>
      </c>
      <c r="F2159" s="15" t="s">
        <v>8018</v>
      </c>
      <c r="G2159" s="15">
        <f t="shared" si="33"/>
        <v>6</v>
      </c>
      <c r="H2159" s="16"/>
      <c r="I2159" s="16"/>
      <c r="J2159" s="16"/>
      <c r="K2159" s="16">
        <v>1</v>
      </c>
      <c r="L2159" s="16"/>
      <c r="M2159" s="16"/>
      <c r="N2159" s="16"/>
      <c r="O2159" s="16"/>
      <c r="P2159" s="17"/>
      <c r="Q2159" s="17"/>
      <c r="R2159" s="17"/>
      <c r="S2159" s="17"/>
      <c r="T2159" s="18"/>
      <c r="U2159" s="18">
        <v>1</v>
      </c>
      <c r="V2159" s="18"/>
      <c r="W2159" s="18"/>
      <c r="X2159" s="19">
        <v>1</v>
      </c>
      <c r="Y2159" s="19">
        <v>1</v>
      </c>
      <c r="Z2159" s="19">
        <v>1</v>
      </c>
      <c r="AA2159" s="19"/>
      <c r="AB2159" s="19"/>
      <c r="AC2159" s="19"/>
      <c r="AD2159" s="19"/>
      <c r="AE2159" s="19"/>
      <c r="AF2159" s="19"/>
      <c r="AG2159" s="19"/>
      <c r="AH2159" s="19"/>
      <c r="AI2159" s="19"/>
      <c r="AJ2159" s="17"/>
      <c r="AK2159" s="17"/>
      <c r="AL2159" s="17"/>
      <c r="AM2159" s="17"/>
      <c r="AN2159" s="17"/>
      <c r="AO2159" s="17"/>
      <c r="AP2159" s="17"/>
      <c r="AQ2159" s="17"/>
      <c r="AR2159" s="20"/>
      <c r="AS2159" s="20"/>
      <c r="AT2159" s="20"/>
      <c r="AU2159" s="20"/>
      <c r="AV2159" s="20"/>
      <c r="AW2159" s="20"/>
      <c r="AX2159" s="20"/>
      <c r="AY2159" s="20"/>
      <c r="AZ2159" s="20"/>
      <c r="BA2159" s="20"/>
      <c r="BB2159" s="20"/>
      <c r="BC2159" s="20"/>
      <c r="BD2159" s="16"/>
      <c r="BE2159" s="16"/>
      <c r="BF2159" s="16"/>
      <c r="BG2159" s="16"/>
      <c r="BH2159" s="16"/>
      <c r="BI2159" s="16"/>
      <c r="BJ2159" s="16"/>
      <c r="BK2159" s="16"/>
      <c r="BL2159" s="16"/>
      <c r="BM2159" s="16"/>
      <c r="BN2159" s="16"/>
      <c r="BO2159" s="16"/>
      <c r="BP2159" s="16"/>
      <c r="BQ2159" s="16"/>
      <c r="BR2159" s="16"/>
      <c r="BS2159" s="16"/>
      <c r="BT2159" s="16"/>
      <c r="BU2159" s="16"/>
      <c r="BV2159" s="16">
        <v>1</v>
      </c>
      <c r="BW2159" s="16"/>
      <c r="BX2159" s="16"/>
      <c r="BY2159" s="16"/>
      <c r="BZ2159" s="16"/>
      <c r="CA2159" s="16"/>
      <c r="CB2159" s="16"/>
      <c r="CC2159" s="16"/>
      <c r="CD2159" s="16">
        <v>1</v>
      </c>
      <c r="CE2159" s="16"/>
      <c r="CF2159" s="16"/>
      <c r="CG2159" s="19"/>
      <c r="CH2159" s="19"/>
      <c r="CI2159" s="19"/>
      <c r="CJ2159" s="19"/>
      <c r="CK2159" s="19"/>
      <c r="CL2159" s="19"/>
      <c r="CM2159" s="19"/>
      <c r="CN2159" s="19"/>
      <c r="CO2159" s="19">
        <v>1</v>
      </c>
      <c r="CP2159" s="19"/>
      <c r="CQ2159" s="19"/>
      <c r="CR2159" s="19"/>
    </row>
    <row r="2160" spans="1:96" ht="107" customHeight="1">
      <c r="A2160" s="11" cm="1">
        <f t="array" ref="A2160">SUMPRODUCT(--ISNUMBER(SEARCH({"stranding","stranded"},E2160)))</f>
        <v>0</v>
      </c>
      <c r="B2160" s="12">
        <v>2369</v>
      </c>
      <c r="C2160" s="21" t="s">
        <v>4397</v>
      </c>
      <c r="D2160" s="22">
        <v>2015</v>
      </c>
      <c r="E2160" s="15" t="s">
        <v>4398</v>
      </c>
      <c r="F2160" s="15" t="s">
        <v>7471</v>
      </c>
      <c r="G2160" s="15">
        <f t="shared" si="33"/>
        <v>7</v>
      </c>
      <c r="H2160" s="16"/>
      <c r="I2160" s="16"/>
      <c r="J2160" s="16"/>
      <c r="K2160" s="16"/>
      <c r="L2160" s="16"/>
      <c r="M2160" s="16"/>
      <c r="N2160" s="16"/>
      <c r="O2160" s="16"/>
      <c r="P2160" s="17"/>
      <c r="Q2160" s="17"/>
      <c r="R2160" s="17"/>
      <c r="S2160" s="17"/>
      <c r="T2160" s="18"/>
      <c r="U2160" s="18">
        <v>1</v>
      </c>
      <c r="V2160" s="18">
        <v>1</v>
      </c>
      <c r="W2160" s="18"/>
      <c r="X2160" s="19">
        <v>1</v>
      </c>
      <c r="Y2160" s="19"/>
      <c r="Z2160" s="19"/>
      <c r="AA2160" s="19"/>
      <c r="AB2160" s="19"/>
      <c r="AC2160" s="19"/>
      <c r="AD2160" s="19"/>
      <c r="AE2160" s="19"/>
      <c r="AF2160" s="19"/>
      <c r="AG2160" s="19"/>
      <c r="AH2160" s="19"/>
      <c r="AI2160" s="19"/>
      <c r="AJ2160" s="17">
        <v>1</v>
      </c>
      <c r="AK2160" s="17"/>
      <c r="AL2160" s="17"/>
      <c r="AM2160" s="17"/>
      <c r="AN2160" s="17"/>
      <c r="AO2160" s="17">
        <v>1</v>
      </c>
      <c r="AP2160" s="17"/>
      <c r="AQ2160" s="17">
        <v>1</v>
      </c>
      <c r="AR2160" s="20">
        <v>1</v>
      </c>
      <c r="AS2160" s="20"/>
      <c r="AT2160" s="20"/>
      <c r="AU2160" s="20"/>
      <c r="AV2160" s="20"/>
      <c r="AW2160" s="20"/>
      <c r="AX2160" s="20"/>
      <c r="AY2160" s="20"/>
      <c r="AZ2160" s="20"/>
      <c r="BA2160" s="20"/>
      <c r="BB2160" s="20"/>
      <c r="BC2160" s="20"/>
      <c r="BD2160" s="16"/>
      <c r="BE2160" s="16"/>
      <c r="BF2160" s="16"/>
      <c r="BG2160" s="16"/>
      <c r="BH2160" s="16"/>
      <c r="BI2160" s="16"/>
      <c r="BJ2160" s="16"/>
      <c r="BK2160" s="16"/>
      <c r="BL2160" s="16"/>
      <c r="BM2160" s="16"/>
      <c r="BN2160" s="16"/>
      <c r="BO2160" s="16"/>
      <c r="BP2160" s="16"/>
      <c r="BQ2160" s="16"/>
      <c r="BR2160" s="16"/>
      <c r="BS2160" s="16"/>
      <c r="BT2160" s="16"/>
      <c r="BU2160" s="16"/>
      <c r="BV2160" s="16"/>
      <c r="BW2160" s="16"/>
      <c r="BX2160" s="16"/>
      <c r="BY2160" s="16"/>
      <c r="BZ2160" s="16"/>
      <c r="CA2160" s="16"/>
      <c r="CB2160" s="16"/>
      <c r="CC2160" s="16"/>
      <c r="CD2160" s="16"/>
      <c r="CE2160" s="16"/>
      <c r="CF2160" s="16"/>
      <c r="CG2160" s="19"/>
      <c r="CH2160" s="19"/>
      <c r="CI2160" s="19"/>
      <c r="CJ2160" s="19"/>
      <c r="CK2160" s="19"/>
      <c r="CL2160" s="19"/>
      <c r="CM2160" s="19">
        <v>1</v>
      </c>
      <c r="CN2160" s="19"/>
      <c r="CO2160" s="19"/>
      <c r="CP2160" s="19"/>
      <c r="CQ2160" s="19"/>
      <c r="CR2160" s="19"/>
    </row>
    <row r="2161" spans="1:96" ht="107" customHeight="1">
      <c r="A2161" s="11" cm="1">
        <f t="array" ref="A2161">SUMPRODUCT(--ISNUMBER(SEARCH({"stranding","stranded"},E2161)))</f>
        <v>0</v>
      </c>
      <c r="B2161" s="12">
        <v>2371</v>
      </c>
      <c r="C2161" s="21" t="s">
        <v>4399</v>
      </c>
      <c r="D2161" s="22">
        <v>2015</v>
      </c>
      <c r="E2161" s="15" t="s">
        <v>4400</v>
      </c>
      <c r="F2161" s="15" t="s">
        <v>6407</v>
      </c>
      <c r="G2161" s="15">
        <f t="shared" si="33"/>
        <v>3</v>
      </c>
      <c r="H2161" s="16"/>
      <c r="I2161" s="16"/>
      <c r="J2161" s="16"/>
      <c r="K2161" s="16"/>
      <c r="L2161" s="16"/>
      <c r="M2161" s="16"/>
      <c r="N2161" s="16"/>
      <c r="O2161" s="16"/>
      <c r="P2161" s="17"/>
      <c r="Q2161" s="17"/>
      <c r="R2161" s="17"/>
      <c r="S2161" s="17"/>
      <c r="T2161" s="18"/>
      <c r="U2161" s="18">
        <v>1</v>
      </c>
      <c r="V2161" s="18"/>
      <c r="W2161" s="18"/>
      <c r="X2161" s="19"/>
      <c r="Y2161" s="19"/>
      <c r="Z2161" s="19"/>
      <c r="AA2161" s="19"/>
      <c r="AB2161" s="19"/>
      <c r="AC2161" s="19"/>
      <c r="AD2161" s="19"/>
      <c r="AE2161" s="19"/>
      <c r="AF2161" s="19"/>
      <c r="AG2161" s="19"/>
      <c r="AH2161" s="19"/>
      <c r="AI2161" s="19"/>
      <c r="AJ2161" s="17">
        <v>1</v>
      </c>
      <c r="AK2161" s="17"/>
      <c r="AL2161" s="17"/>
      <c r="AM2161" s="17"/>
      <c r="AN2161" s="17"/>
      <c r="AO2161" s="17"/>
      <c r="AP2161" s="17"/>
      <c r="AQ2161" s="17"/>
      <c r="AR2161" s="20"/>
      <c r="AS2161" s="20"/>
      <c r="AT2161" s="20"/>
      <c r="AU2161" s="20"/>
      <c r="AV2161" s="20"/>
      <c r="AW2161" s="20"/>
      <c r="AX2161" s="20"/>
      <c r="AY2161" s="20">
        <v>1</v>
      </c>
      <c r="AZ2161" s="20"/>
      <c r="BA2161" s="20"/>
      <c r="BB2161" s="20"/>
      <c r="BC2161" s="20"/>
      <c r="BD2161" s="16"/>
      <c r="BE2161" s="16"/>
      <c r="BF2161" s="16"/>
      <c r="BG2161" s="16"/>
      <c r="BH2161" s="16"/>
      <c r="BI2161" s="16"/>
      <c r="BJ2161" s="16"/>
      <c r="BK2161" s="16"/>
      <c r="BL2161" s="16"/>
      <c r="BM2161" s="16"/>
      <c r="BN2161" s="16"/>
      <c r="BO2161" s="16"/>
      <c r="BP2161" s="16"/>
      <c r="BQ2161" s="16"/>
      <c r="BR2161" s="16"/>
      <c r="BS2161" s="16"/>
      <c r="BT2161" s="16"/>
      <c r="BU2161" s="16"/>
      <c r="BV2161" s="16"/>
      <c r="BW2161" s="16"/>
      <c r="BX2161" s="16"/>
      <c r="BY2161" s="16"/>
      <c r="BZ2161" s="16"/>
      <c r="CA2161" s="16"/>
      <c r="CB2161" s="16"/>
      <c r="CC2161" s="16"/>
      <c r="CD2161" s="16"/>
      <c r="CE2161" s="16"/>
      <c r="CF2161" s="16"/>
      <c r="CG2161" s="19"/>
      <c r="CH2161" s="19"/>
      <c r="CI2161" s="19"/>
      <c r="CJ2161" s="19"/>
      <c r="CK2161" s="19"/>
      <c r="CL2161" s="19">
        <v>1</v>
      </c>
      <c r="CM2161" s="19"/>
      <c r="CN2161" s="19"/>
      <c r="CO2161" s="19"/>
      <c r="CP2161" s="19"/>
      <c r="CQ2161" s="19"/>
      <c r="CR2161" s="19"/>
    </row>
    <row r="2162" spans="1:96" ht="107" customHeight="1">
      <c r="A2162" s="11" cm="1">
        <f t="array" ref="A2162">SUMPRODUCT(--ISNUMBER(SEARCH({"stranding","stranded"},E2162)))</f>
        <v>0</v>
      </c>
      <c r="B2162" s="12">
        <v>2372</v>
      </c>
      <c r="C2162" s="21" t="s">
        <v>4401</v>
      </c>
      <c r="D2162" s="22">
        <v>2015</v>
      </c>
      <c r="E2162" s="15" t="s">
        <v>4402</v>
      </c>
      <c r="F2162" s="15" t="s">
        <v>8131</v>
      </c>
      <c r="G2162" s="15">
        <f t="shared" si="33"/>
        <v>6</v>
      </c>
      <c r="H2162" s="16"/>
      <c r="I2162" s="16"/>
      <c r="J2162" s="16"/>
      <c r="K2162" s="16"/>
      <c r="L2162" s="16">
        <v>1</v>
      </c>
      <c r="M2162" s="16"/>
      <c r="N2162" s="16"/>
      <c r="O2162" s="16"/>
      <c r="P2162" s="17"/>
      <c r="Q2162" s="17"/>
      <c r="R2162" s="17"/>
      <c r="S2162" s="17"/>
      <c r="T2162" s="18">
        <v>1</v>
      </c>
      <c r="U2162" s="18"/>
      <c r="V2162" s="18"/>
      <c r="W2162" s="18"/>
      <c r="X2162" s="19">
        <v>1</v>
      </c>
      <c r="Y2162" s="19">
        <v>1</v>
      </c>
      <c r="Z2162" s="19"/>
      <c r="AA2162" s="19"/>
      <c r="AB2162" s="19"/>
      <c r="AC2162" s="19"/>
      <c r="AD2162" s="19"/>
      <c r="AE2162" s="19"/>
      <c r="AF2162" s="19"/>
      <c r="AG2162" s="19"/>
      <c r="AH2162" s="19"/>
      <c r="AI2162" s="19"/>
      <c r="AJ2162" s="17"/>
      <c r="AK2162" s="17"/>
      <c r="AL2162" s="17"/>
      <c r="AM2162" s="17"/>
      <c r="AN2162" s="17"/>
      <c r="AO2162" s="17"/>
      <c r="AP2162" s="17"/>
      <c r="AQ2162" s="17"/>
      <c r="AR2162" s="20"/>
      <c r="AS2162" s="20"/>
      <c r="AT2162" s="20"/>
      <c r="AU2162" s="20"/>
      <c r="AV2162" s="20"/>
      <c r="AW2162" s="20"/>
      <c r="AX2162" s="20"/>
      <c r="AY2162" s="20"/>
      <c r="AZ2162" s="20"/>
      <c r="BA2162" s="20"/>
      <c r="BB2162" s="20"/>
      <c r="BC2162" s="20"/>
      <c r="BD2162" s="16">
        <v>1</v>
      </c>
      <c r="BE2162" s="16"/>
      <c r="BF2162" s="16"/>
      <c r="BG2162" s="16"/>
      <c r="BH2162" s="16"/>
      <c r="BI2162" s="16"/>
      <c r="BJ2162" s="16"/>
      <c r="BK2162" s="16"/>
      <c r="BL2162" s="16"/>
      <c r="BM2162" s="16"/>
      <c r="BN2162" s="16"/>
      <c r="BO2162" s="16"/>
      <c r="BP2162" s="16"/>
      <c r="BQ2162" s="16"/>
      <c r="BR2162" s="16"/>
      <c r="BS2162" s="16"/>
      <c r="BT2162" s="16"/>
      <c r="BU2162" s="16"/>
      <c r="BV2162" s="16"/>
      <c r="BW2162" s="16"/>
      <c r="BX2162" s="16"/>
      <c r="BY2162" s="16">
        <v>1</v>
      </c>
      <c r="BZ2162" s="16"/>
      <c r="CA2162" s="16"/>
      <c r="CB2162" s="16"/>
      <c r="CC2162" s="16"/>
      <c r="CD2162" s="16">
        <v>1</v>
      </c>
      <c r="CE2162" s="16"/>
      <c r="CF2162" s="16"/>
      <c r="CG2162" s="19"/>
      <c r="CH2162" s="19"/>
      <c r="CI2162" s="19"/>
      <c r="CJ2162" s="19"/>
      <c r="CK2162" s="19"/>
      <c r="CL2162" s="19"/>
      <c r="CM2162" s="19"/>
      <c r="CN2162" s="19">
        <v>1</v>
      </c>
      <c r="CO2162" s="19"/>
      <c r="CP2162" s="19"/>
      <c r="CQ2162" s="19"/>
      <c r="CR2162" s="19"/>
    </row>
    <row r="2163" spans="1:96" ht="107" customHeight="1">
      <c r="A2163" s="11" cm="1">
        <f t="array" ref="A2163">SUMPRODUCT(--ISNUMBER(SEARCH({"stranding","stranded"},E2163)))</f>
        <v>0</v>
      </c>
      <c r="B2163" s="12">
        <v>2373</v>
      </c>
      <c r="C2163" s="13" t="s">
        <v>4403</v>
      </c>
      <c r="D2163" s="14">
        <v>2015</v>
      </c>
      <c r="E2163" s="15" t="s">
        <v>4404</v>
      </c>
      <c r="F2163" s="15" t="s">
        <v>7982</v>
      </c>
      <c r="G2163" s="15">
        <f t="shared" si="33"/>
        <v>5</v>
      </c>
      <c r="H2163" s="16"/>
      <c r="I2163" s="16"/>
      <c r="J2163" s="16"/>
      <c r="K2163" s="16"/>
      <c r="L2163" s="16"/>
      <c r="M2163" s="16"/>
      <c r="N2163" s="16"/>
      <c r="O2163" s="16"/>
      <c r="P2163" s="17"/>
      <c r="Q2163" s="17"/>
      <c r="R2163" s="17"/>
      <c r="S2163" s="17"/>
      <c r="T2163" s="18">
        <v>1</v>
      </c>
      <c r="U2163" s="18"/>
      <c r="V2163" s="18"/>
      <c r="W2163" s="18"/>
      <c r="X2163" s="19">
        <v>1</v>
      </c>
      <c r="Y2163" s="19">
        <v>1</v>
      </c>
      <c r="Z2163" s="19"/>
      <c r="AA2163" s="19"/>
      <c r="AB2163" s="19"/>
      <c r="AC2163" s="19"/>
      <c r="AD2163" s="19"/>
      <c r="AE2163" s="19"/>
      <c r="AF2163" s="19"/>
      <c r="AG2163" s="19"/>
      <c r="AH2163" s="19"/>
      <c r="AI2163" s="19"/>
      <c r="AJ2163" s="17"/>
      <c r="AK2163" s="17"/>
      <c r="AL2163" s="17"/>
      <c r="AM2163" s="17"/>
      <c r="AN2163" s="17"/>
      <c r="AO2163" s="17"/>
      <c r="AP2163" s="17"/>
      <c r="AQ2163" s="17"/>
      <c r="AR2163" s="20"/>
      <c r="AS2163" s="20"/>
      <c r="AT2163" s="20"/>
      <c r="AU2163" s="20"/>
      <c r="AV2163" s="20"/>
      <c r="AW2163" s="20"/>
      <c r="AX2163" s="20"/>
      <c r="AY2163" s="20"/>
      <c r="AZ2163" s="20"/>
      <c r="BA2163" s="20"/>
      <c r="BB2163" s="20"/>
      <c r="BC2163" s="20"/>
      <c r="BD2163" s="16"/>
      <c r="BE2163" s="16"/>
      <c r="BF2163" s="16"/>
      <c r="BG2163" s="16"/>
      <c r="BH2163" s="16"/>
      <c r="BI2163" s="16"/>
      <c r="BJ2163" s="16"/>
      <c r="BK2163" s="16"/>
      <c r="BL2163" s="16"/>
      <c r="BM2163" s="16"/>
      <c r="BN2163" s="16"/>
      <c r="BO2163" s="16"/>
      <c r="BP2163" s="16"/>
      <c r="BQ2163" s="16"/>
      <c r="BR2163" s="16"/>
      <c r="BS2163" s="16"/>
      <c r="BT2163" s="16"/>
      <c r="BU2163" s="16"/>
      <c r="BV2163" s="16">
        <v>1</v>
      </c>
      <c r="BW2163" s="16"/>
      <c r="BX2163" s="16"/>
      <c r="BY2163" s="16"/>
      <c r="BZ2163" s="16"/>
      <c r="CA2163" s="16"/>
      <c r="CB2163" s="16"/>
      <c r="CC2163" s="16"/>
      <c r="CD2163" s="16">
        <v>1</v>
      </c>
      <c r="CE2163" s="16"/>
      <c r="CF2163" s="16"/>
      <c r="CG2163" s="19"/>
      <c r="CH2163" s="19"/>
      <c r="CI2163" s="19"/>
      <c r="CJ2163" s="19"/>
      <c r="CK2163" s="19"/>
      <c r="CL2163" s="19"/>
      <c r="CM2163" s="19"/>
      <c r="CN2163" s="19"/>
      <c r="CO2163" s="19">
        <v>1</v>
      </c>
      <c r="CP2163" s="19"/>
      <c r="CQ2163" s="19"/>
      <c r="CR2163" s="19"/>
    </row>
    <row r="2164" spans="1:96" ht="107" customHeight="1">
      <c r="A2164" s="11" cm="1">
        <f t="array" ref="A2164">SUMPRODUCT(--ISNUMBER(SEARCH({"stranding","stranded"},E2164)))</f>
        <v>0</v>
      </c>
      <c r="B2164" s="12">
        <v>2374</v>
      </c>
      <c r="C2164" s="13" t="s">
        <v>4405</v>
      </c>
      <c r="D2164" s="14">
        <v>2015</v>
      </c>
      <c r="E2164" s="15" t="s">
        <v>4406</v>
      </c>
      <c r="F2164" s="15" t="s">
        <v>8132</v>
      </c>
      <c r="G2164" s="15">
        <f t="shared" si="33"/>
        <v>11</v>
      </c>
      <c r="H2164" s="16"/>
      <c r="I2164" s="16">
        <v>1</v>
      </c>
      <c r="J2164" s="16"/>
      <c r="K2164" s="16"/>
      <c r="L2164" s="16"/>
      <c r="M2164" s="16">
        <v>1</v>
      </c>
      <c r="N2164" s="16"/>
      <c r="O2164" s="16"/>
      <c r="P2164" s="17">
        <v>1</v>
      </c>
      <c r="Q2164" s="17">
        <v>1</v>
      </c>
      <c r="R2164" s="17"/>
      <c r="S2164" s="17"/>
      <c r="T2164" s="18">
        <v>1</v>
      </c>
      <c r="U2164" s="18">
        <v>1</v>
      </c>
      <c r="V2164" s="18"/>
      <c r="W2164" s="18"/>
      <c r="X2164" s="19">
        <v>1</v>
      </c>
      <c r="Y2164" s="19">
        <v>1</v>
      </c>
      <c r="Z2164" s="19">
        <v>1</v>
      </c>
      <c r="AA2164" s="19"/>
      <c r="AB2164" s="19"/>
      <c r="AC2164" s="19"/>
      <c r="AD2164" s="19"/>
      <c r="AE2164" s="19"/>
      <c r="AF2164" s="19"/>
      <c r="AG2164" s="19"/>
      <c r="AH2164" s="19"/>
      <c r="AI2164" s="19">
        <v>1</v>
      </c>
      <c r="AJ2164" s="17"/>
      <c r="AK2164" s="17"/>
      <c r="AL2164" s="17"/>
      <c r="AM2164" s="17"/>
      <c r="AN2164" s="17"/>
      <c r="AO2164" s="17"/>
      <c r="AP2164" s="17"/>
      <c r="AQ2164" s="17"/>
      <c r="AR2164" s="20"/>
      <c r="AS2164" s="20"/>
      <c r="AT2164" s="20"/>
      <c r="AU2164" s="20"/>
      <c r="AV2164" s="20"/>
      <c r="AW2164" s="20"/>
      <c r="AX2164" s="20"/>
      <c r="AY2164" s="20"/>
      <c r="AZ2164" s="20"/>
      <c r="BA2164" s="20"/>
      <c r="BB2164" s="20"/>
      <c r="BC2164" s="20"/>
      <c r="BD2164" s="16"/>
      <c r="BE2164" s="16"/>
      <c r="BF2164" s="16"/>
      <c r="BG2164" s="16"/>
      <c r="BH2164" s="16"/>
      <c r="BI2164" s="16"/>
      <c r="BJ2164" s="16"/>
      <c r="BK2164" s="16"/>
      <c r="BL2164" s="16"/>
      <c r="BM2164" s="16"/>
      <c r="BN2164" s="16"/>
      <c r="BO2164" s="16"/>
      <c r="BP2164" s="16"/>
      <c r="BQ2164" s="16"/>
      <c r="BR2164" s="16"/>
      <c r="BS2164" s="16"/>
      <c r="BT2164" s="16"/>
      <c r="BU2164" s="16"/>
      <c r="BV2164" s="16"/>
      <c r="BW2164" s="16"/>
      <c r="BX2164" s="16"/>
      <c r="BY2164" s="16"/>
      <c r="BZ2164" s="16"/>
      <c r="CA2164" s="16">
        <v>1</v>
      </c>
      <c r="CB2164" s="16"/>
      <c r="CC2164" s="16">
        <v>1</v>
      </c>
      <c r="CD2164" s="16">
        <v>1</v>
      </c>
      <c r="CE2164" s="16"/>
      <c r="CF2164" s="16"/>
      <c r="CG2164" s="19"/>
      <c r="CH2164" s="19"/>
      <c r="CI2164" s="19"/>
      <c r="CJ2164" s="19"/>
      <c r="CK2164" s="19"/>
      <c r="CL2164" s="19"/>
      <c r="CM2164" s="19"/>
      <c r="CN2164" s="19">
        <v>1</v>
      </c>
      <c r="CO2164" s="19"/>
      <c r="CP2164" s="19"/>
      <c r="CQ2164" s="19"/>
      <c r="CR2164" s="19"/>
    </row>
    <row r="2165" spans="1:96" ht="107" customHeight="1">
      <c r="A2165" s="11" cm="1">
        <f t="array" ref="A2165">SUMPRODUCT(--ISNUMBER(SEARCH({"stranding","stranded"},E2165)))</f>
        <v>0</v>
      </c>
      <c r="B2165" s="12">
        <v>2375</v>
      </c>
      <c r="C2165" s="21" t="s">
        <v>4407</v>
      </c>
      <c r="D2165" s="22">
        <v>2015</v>
      </c>
      <c r="E2165" s="15" t="s">
        <v>4408</v>
      </c>
      <c r="F2165" s="15" t="s">
        <v>8133</v>
      </c>
      <c r="G2165" s="15">
        <f t="shared" si="33"/>
        <v>9</v>
      </c>
      <c r="H2165" s="16"/>
      <c r="I2165" s="16"/>
      <c r="J2165" s="16"/>
      <c r="K2165" s="16">
        <v>2</v>
      </c>
      <c r="L2165" s="16"/>
      <c r="M2165" s="16"/>
      <c r="N2165" s="16"/>
      <c r="O2165" s="16"/>
      <c r="P2165" s="17"/>
      <c r="Q2165" s="17"/>
      <c r="R2165" s="17"/>
      <c r="S2165" s="17"/>
      <c r="T2165" s="18">
        <v>1</v>
      </c>
      <c r="U2165" s="18"/>
      <c r="V2165" s="18"/>
      <c r="W2165" s="18">
        <v>1</v>
      </c>
      <c r="X2165" s="19">
        <v>1</v>
      </c>
      <c r="Y2165" s="19">
        <v>1</v>
      </c>
      <c r="Z2165" s="19">
        <v>1</v>
      </c>
      <c r="AA2165" s="19"/>
      <c r="AB2165" s="19"/>
      <c r="AC2165" s="19"/>
      <c r="AD2165" s="19"/>
      <c r="AE2165" s="19"/>
      <c r="AF2165" s="19"/>
      <c r="AG2165" s="19"/>
      <c r="AH2165" s="19"/>
      <c r="AI2165" s="19"/>
      <c r="AJ2165" s="17">
        <v>1</v>
      </c>
      <c r="AK2165" s="17"/>
      <c r="AL2165" s="17"/>
      <c r="AM2165" s="17"/>
      <c r="AN2165" s="17"/>
      <c r="AO2165" s="17"/>
      <c r="AP2165" s="17"/>
      <c r="AQ2165" s="17"/>
      <c r="AR2165" s="20"/>
      <c r="AS2165" s="20"/>
      <c r="AT2165" s="20"/>
      <c r="AU2165" s="20"/>
      <c r="AV2165" s="20"/>
      <c r="AW2165" s="20"/>
      <c r="AX2165" s="20"/>
      <c r="AY2165" s="20"/>
      <c r="AZ2165" s="20"/>
      <c r="BA2165" s="20"/>
      <c r="BB2165" s="20"/>
      <c r="BC2165" s="20"/>
      <c r="BD2165" s="16"/>
      <c r="BE2165" s="16"/>
      <c r="BF2165" s="16"/>
      <c r="BG2165" s="16"/>
      <c r="BH2165" s="16"/>
      <c r="BI2165" s="16"/>
      <c r="BJ2165" s="16"/>
      <c r="BK2165" s="16"/>
      <c r="BL2165" s="16"/>
      <c r="BM2165" s="16"/>
      <c r="BN2165" s="16"/>
      <c r="BO2165" s="16"/>
      <c r="BP2165" s="16">
        <v>1</v>
      </c>
      <c r="BQ2165" s="16"/>
      <c r="BR2165" s="16"/>
      <c r="BS2165" s="16"/>
      <c r="BT2165" s="16"/>
      <c r="BU2165" s="16"/>
      <c r="BV2165" s="16">
        <v>1</v>
      </c>
      <c r="BW2165" s="16"/>
      <c r="BX2165" s="16"/>
      <c r="BY2165" s="16"/>
      <c r="BZ2165" s="16"/>
      <c r="CA2165" s="16"/>
      <c r="CB2165" s="16"/>
      <c r="CC2165" s="16"/>
      <c r="CD2165" s="16">
        <v>1</v>
      </c>
      <c r="CE2165" s="16"/>
      <c r="CF2165" s="16"/>
      <c r="CG2165" s="19"/>
      <c r="CH2165" s="19"/>
      <c r="CI2165" s="19"/>
      <c r="CJ2165" s="19"/>
      <c r="CK2165" s="19"/>
      <c r="CL2165" s="19"/>
      <c r="CM2165" s="19"/>
      <c r="CN2165" s="19"/>
      <c r="CO2165" s="19">
        <v>1</v>
      </c>
      <c r="CP2165" s="19"/>
      <c r="CQ2165" s="19"/>
      <c r="CR2165" s="19"/>
    </row>
    <row r="2166" spans="1:96" ht="107" customHeight="1">
      <c r="A2166" s="11" cm="1">
        <f t="array" ref="A2166">SUMPRODUCT(--ISNUMBER(SEARCH({"stranding","stranded"},E2166)))</f>
        <v>0</v>
      </c>
      <c r="B2166" s="12">
        <v>2376</v>
      </c>
      <c r="C2166" s="13" t="s">
        <v>4409</v>
      </c>
      <c r="D2166" s="14">
        <v>2015</v>
      </c>
      <c r="E2166" s="15" t="s">
        <v>4410</v>
      </c>
      <c r="F2166" s="15" t="s">
        <v>7472</v>
      </c>
      <c r="G2166" s="15">
        <f t="shared" si="33"/>
        <v>5</v>
      </c>
      <c r="H2166" s="16"/>
      <c r="I2166" s="16"/>
      <c r="J2166" s="16"/>
      <c r="K2166" s="16"/>
      <c r="L2166" s="16"/>
      <c r="M2166" s="16"/>
      <c r="N2166" s="16">
        <v>1</v>
      </c>
      <c r="O2166" s="16"/>
      <c r="P2166" s="17"/>
      <c r="Q2166" s="17"/>
      <c r="R2166" s="17">
        <v>1</v>
      </c>
      <c r="S2166" s="17"/>
      <c r="T2166" s="18">
        <v>1</v>
      </c>
      <c r="U2166" s="18"/>
      <c r="V2166" s="18"/>
      <c r="W2166" s="18"/>
      <c r="X2166" s="19"/>
      <c r="Y2166" s="19">
        <v>1</v>
      </c>
      <c r="Z2166" s="19"/>
      <c r="AA2166" s="19">
        <v>1</v>
      </c>
      <c r="AB2166" s="19"/>
      <c r="AC2166" s="19"/>
      <c r="AD2166" s="19"/>
      <c r="AE2166" s="19"/>
      <c r="AF2166" s="19"/>
      <c r="AG2166" s="19"/>
      <c r="AH2166" s="19"/>
      <c r="AI2166" s="19"/>
      <c r="AJ2166" s="17"/>
      <c r="AK2166" s="17"/>
      <c r="AL2166" s="17"/>
      <c r="AM2166" s="17"/>
      <c r="AN2166" s="17"/>
      <c r="AO2166" s="17"/>
      <c r="AP2166" s="17"/>
      <c r="AQ2166" s="17"/>
      <c r="AR2166" s="20"/>
      <c r="AS2166" s="20"/>
      <c r="AT2166" s="20"/>
      <c r="AU2166" s="20"/>
      <c r="AV2166" s="20"/>
      <c r="AW2166" s="20"/>
      <c r="AX2166" s="20"/>
      <c r="AY2166" s="20"/>
      <c r="AZ2166" s="20"/>
      <c r="BA2166" s="20"/>
      <c r="BB2166" s="20"/>
      <c r="BC2166" s="20">
        <v>1</v>
      </c>
      <c r="BD2166" s="16"/>
      <c r="BE2166" s="16"/>
      <c r="BF2166" s="16"/>
      <c r="BG2166" s="16"/>
      <c r="BH2166" s="16"/>
      <c r="BI2166" s="16"/>
      <c r="BJ2166" s="16"/>
      <c r="BK2166" s="16"/>
      <c r="BL2166" s="16"/>
      <c r="BM2166" s="16"/>
      <c r="BN2166" s="16"/>
      <c r="BO2166" s="16"/>
      <c r="BP2166" s="16"/>
      <c r="BQ2166" s="16"/>
      <c r="BR2166" s="16"/>
      <c r="BS2166" s="16"/>
      <c r="BT2166" s="16"/>
      <c r="BU2166" s="16"/>
      <c r="BV2166" s="16"/>
      <c r="BW2166" s="16"/>
      <c r="BX2166" s="16"/>
      <c r="BY2166" s="16"/>
      <c r="BZ2166" s="16"/>
      <c r="CA2166" s="16"/>
      <c r="CB2166" s="16"/>
      <c r="CC2166" s="16"/>
      <c r="CD2166" s="16"/>
      <c r="CE2166" s="16"/>
      <c r="CF2166" s="16"/>
      <c r="CG2166" s="19"/>
      <c r="CH2166" s="19">
        <v>1</v>
      </c>
      <c r="CI2166" s="19"/>
      <c r="CJ2166" s="19"/>
      <c r="CK2166" s="19"/>
      <c r="CL2166" s="19"/>
      <c r="CM2166" s="19"/>
      <c r="CN2166" s="19"/>
      <c r="CO2166" s="19"/>
      <c r="CP2166" s="19"/>
      <c r="CQ2166" s="19"/>
      <c r="CR2166" s="19"/>
    </row>
    <row r="2167" spans="1:96" ht="107" customHeight="1">
      <c r="A2167" s="11" cm="1">
        <f t="array" ref="A2167">SUMPRODUCT(--ISNUMBER(SEARCH({"stranding","stranded"},E2167)))</f>
        <v>1</v>
      </c>
      <c r="B2167" s="12">
        <v>2377</v>
      </c>
      <c r="C2167" s="21" t="s">
        <v>4411</v>
      </c>
      <c r="D2167" s="22">
        <v>2015</v>
      </c>
      <c r="E2167" s="15" t="s">
        <v>4412</v>
      </c>
      <c r="F2167" s="15" t="s">
        <v>7473</v>
      </c>
      <c r="G2167" s="15">
        <f t="shared" si="33"/>
        <v>5</v>
      </c>
      <c r="H2167" s="16"/>
      <c r="I2167" s="16"/>
      <c r="J2167" s="16"/>
      <c r="K2167" s="16"/>
      <c r="L2167" s="16"/>
      <c r="M2167" s="16"/>
      <c r="N2167" s="16"/>
      <c r="O2167" s="16"/>
      <c r="P2167" s="17"/>
      <c r="Q2167" s="17"/>
      <c r="R2167" s="17"/>
      <c r="S2167" s="17"/>
      <c r="T2167" s="18"/>
      <c r="U2167" s="18">
        <v>1</v>
      </c>
      <c r="V2167" s="18"/>
      <c r="W2167" s="18"/>
      <c r="X2167" s="19"/>
      <c r="Y2167" s="19">
        <v>1</v>
      </c>
      <c r="Z2167" s="19"/>
      <c r="AA2167" s="19"/>
      <c r="AB2167" s="19"/>
      <c r="AC2167" s="19"/>
      <c r="AD2167" s="19"/>
      <c r="AE2167" s="19"/>
      <c r="AF2167" s="19"/>
      <c r="AG2167" s="19"/>
      <c r="AH2167" s="19"/>
      <c r="AI2167" s="19"/>
      <c r="AJ2167" s="17"/>
      <c r="AK2167" s="17"/>
      <c r="AL2167" s="17"/>
      <c r="AM2167" s="17"/>
      <c r="AN2167" s="17"/>
      <c r="AO2167" s="17"/>
      <c r="AP2167" s="17"/>
      <c r="AQ2167" s="17"/>
      <c r="AR2167" s="20"/>
      <c r="AS2167" s="20"/>
      <c r="AT2167" s="20"/>
      <c r="AU2167" s="20"/>
      <c r="AV2167" s="20"/>
      <c r="AW2167" s="20"/>
      <c r="AX2167" s="20">
        <v>1</v>
      </c>
      <c r="AY2167" s="20"/>
      <c r="AZ2167" s="20"/>
      <c r="BA2167" s="20"/>
      <c r="BB2167" s="20"/>
      <c r="BC2167" s="20"/>
      <c r="BD2167" s="16"/>
      <c r="BE2167" s="16"/>
      <c r="BF2167" s="16"/>
      <c r="BG2167" s="16"/>
      <c r="BH2167" s="16"/>
      <c r="BI2167" s="16"/>
      <c r="BJ2167" s="16"/>
      <c r="BK2167" s="16"/>
      <c r="BL2167" s="16"/>
      <c r="BM2167" s="16"/>
      <c r="BN2167" s="16"/>
      <c r="BO2167" s="16"/>
      <c r="BP2167" s="16"/>
      <c r="BQ2167" s="16"/>
      <c r="BR2167" s="16"/>
      <c r="BS2167" s="16">
        <v>1</v>
      </c>
      <c r="BT2167" s="16"/>
      <c r="BU2167" s="16"/>
      <c r="BV2167" s="16"/>
      <c r="BW2167" s="16">
        <v>1</v>
      </c>
      <c r="BX2167" s="16"/>
      <c r="BY2167" s="16"/>
      <c r="BZ2167" s="16"/>
      <c r="CA2167" s="16"/>
      <c r="CB2167" s="16"/>
      <c r="CC2167" s="16"/>
      <c r="CD2167" s="16"/>
      <c r="CE2167" s="16"/>
      <c r="CF2167" s="16"/>
      <c r="CG2167" s="19"/>
      <c r="CH2167" s="19"/>
      <c r="CI2167" s="19"/>
      <c r="CJ2167" s="19"/>
      <c r="CK2167" s="19"/>
      <c r="CL2167" s="19"/>
      <c r="CM2167" s="19"/>
      <c r="CN2167" s="19">
        <v>1</v>
      </c>
      <c r="CO2167" s="19"/>
      <c r="CP2167" s="19"/>
      <c r="CQ2167" s="19"/>
      <c r="CR2167" s="19"/>
    </row>
    <row r="2168" spans="1:96" ht="107" customHeight="1">
      <c r="A2168" s="11" cm="1">
        <f t="array" ref="A2168">SUMPRODUCT(--ISNUMBER(SEARCH({"stranding","stranded"},E2168)))</f>
        <v>0</v>
      </c>
      <c r="B2168" s="12">
        <v>2378</v>
      </c>
      <c r="C2168" s="13" t="s">
        <v>4413</v>
      </c>
      <c r="D2168" s="14">
        <v>2015</v>
      </c>
      <c r="E2168" s="15" t="s">
        <v>4414</v>
      </c>
      <c r="F2168" s="15" t="s">
        <v>6008</v>
      </c>
      <c r="G2168" s="15">
        <f t="shared" ref="G2168:G2231" si="34">SUM(P2168:CF2168)</f>
        <v>3</v>
      </c>
      <c r="H2168" s="16"/>
      <c r="I2168" s="16"/>
      <c r="J2168" s="16"/>
      <c r="K2168" s="16">
        <v>2</v>
      </c>
      <c r="L2168" s="16"/>
      <c r="M2168" s="16"/>
      <c r="N2168" s="16"/>
      <c r="O2168" s="16"/>
      <c r="P2168" s="17"/>
      <c r="Q2168" s="17"/>
      <c r="R2168" s="17"/>
      <c r="S2168" s="17"/>
      <c r="T2168" s="18"/>
      <c r="U2168" s="18"/>
      <c r="V2168" s="18"/>
      <c r="W2168" s="18"/>
      <c r="X2168" s="19"/>
      <c r="Y2168" s="19">
        <v>1</v>
      </c>
      <c r="Z2168" s="19"/>
      <c r="AA2168" s="19">
        <v>1</v>
      </c>
      <c r="AB2168" s="19"/>
      <c r="AC2168" s="19"/>
      <c r="AD2168" s="19"/>
      <c r="AE2168" s="19"/>
      <c r="AF2168" s="19"/>
      <c r="AG2168" s="19"/>
      <c r="AH2168" s="19"/>
      <c r="AI2168" s="19"/>
      <c r="AJ2168" s="17"/>
      <c r="AK2168" s="17"/>
      <c r="AL2168" s="17"/>
      <c r="AM2168" s="17"/>
      <c r="AN2168" s="17"/>
      <c r="AO2168" s="17"/>
      <c r="AP2168" s="17"/>
      <c r="AQ2168" s="17"/>
      <c r="AR2168" s="20"/>
      <c r="AS2168" s="20"/>
      <c r="AT2168" s="20"/>
      <c r="AU2168" s="20"/>
      <c r="AV2168" s="20"/>
      <c r="AW2168" s="20"/>
      <c r="AX2168" s="20"/>
      <c r="AY2168" s="20"/>
      <c r="AZ2168" s="20"/>
      <c r="BA2168" s="20"/>
      <c r="BB2168" s="20"/>
      <c r="BC2168" s="20"/>
      <c r="BD2168" s="16"/>
      <c r="BE2168" s="16"/>
      <c r="BF2168" s="16"/>
      <c r="BG2168" s="16"/>
      <c r="BH2168" s="16"/>
      <c r="BI2168" s="16"/>
      <c r="BJ2168" s="16"/>
      <c r="BK2168" s="16"/>
      <c r="BL2168" s="16"/>
      <c r="BM2168" s="16"/>
      <c r="BN2168" s="16"/>
      <c r="BO2168" s="16"/>
      <c r="BP2168" s="16"/>
      <c r="BQ2168" s="16"/>
      <c r="BR2168" s="16"/>
      <c r="BS2168" s="16">
        <v>1</v>
      </c>
      <c r="BT2168" s="16"/>
      <c r="BU2168" s="16"/>
      <c r="BV2168" s="16"/>
      <c r="BW2168" s="16"/>
      <c r="BX2168" s="16"/>
      <c r="BY2168" s="16"/>
      <c r="BZ2168" s="16"/>
      <c r="CA2168" s="16"/>
      <c r="CB2168" s="16"/>
      <c r="CC2168" s="16"/>
      <c r="CD2168" s="16"/>
      <c r="CE2168" s="16"/>
      <c r="CF2168" s="16"/>
      <c r="CG2168" s="19"/>
      <c r="CH2168" s="19"/>
      <c r="CI2168" s="19"/>
      <c r="CJ2168" s="19"/>
      <c r="CK2168" s="19"/>
      <c r="CL2168" s="19"/>
      <c r="CM2168" s="19"/>
      <c r="CN2168" s="19"/>
      <c r="CO2168" s="19"/>
      <c r="CP2168" s="19"/>
      <c r="CQ2168" s="19"/>
      <c r="CR2168" s="19"/>
    </row>
    <row r="2169" spans="1:96" ht="107" customHeight="1">
      <c r="A2169" s="11" cm="1">
        <f t="array" ref="A2169">SUMPRODUCT(--ISNUMBER(SEARCH({"stranding","stranded"},E2169)))</f>
        <v>0</v>
      </c>
      <c r="B2169" s="12">
        <v>2379</v>
      </c>
      <c r="C2169" s="21" t="s">
        <v>4415</v>
      </c>
      <c r="D2169" s="22">
        <v>2015</v>
      </c>
      <c r="E2169" s="15" t="s">
        <v>4416</v>
      </c>
      <c r="F2169" s="15" t="s">
        <v>8134</v>
      </c>
      <c r="G2169" s="15">
        <f t="shared" si="34"/>
        <v>10</v>
      </c>
      <c r="H2169" s="16"/>
      <c r="I2169" s="16"/>
      <c r="J2169" s="16"/>
      <c r="K2169" s="16"/>
      <c r="L2169" s="16"/>
      <c r="M2169" s="16"/>
      <c r="N2169" s="16"/>
      <c r="O2169" s="16"/>
      <c r="P2169" s="17"/>
      <c r="Q2169" s="17"/>
      <c r="R2169" s="17"/>
      <c r="S2169" s="17"/>
      <c r="T2169" s="18"/>
      <c r="U2169" s="18">
        <v>1</v>
      </c>
      <c r="V2169" s="18"/>
      <c r="W2169" s="18">
        <v>1</v>
      </c>
      <c r="X2169" s="19">
        <v>1</v>
      </c>
      <c r="Y2169" s="19"/>
      <c r="Z2169" s="19"/>
      <c r="AA2169" s="19"/>
      <c r="AB2169" s="19"/>
      <c r="AC2169" s="19"/>
      <c r="AD2169" s="19"/>
      <c r="AE2169" s="19">
        <v>1</v>
      </c>
      <c r="AF2169" s="19">
        <v>1</v>
      </c>
      <c r="AG2169" s="19"/>
      <c r="AH2169" s="19"/>
      <c r="AI2169" s="19"/>
      <c r="AJ2169" s="17">
        <v>1</v>
      </c>
      <c r="AK2169" s="17"/>
      <c r="AL2169" s="17"/>
      <c r="AM2169" s="17"/>
      <c r="AN2169" s="17"/>
      <c r="AO2169" s="17"/>
      <c r="AP2169" s="17"/>
      <c r="AQ2169" s="17"/>
      <c r="AR2169" s="20"/>
      <c r="AS2169" s="20"/>
      <c r="AT2169" s="20"/>
      <c r="AU2169" s="20"/>
      <c r="AV2169" s="20"/>
      <c r="AW2169" s="20"/>
      <c r="AX2169" s="20"/>
      <c r="AY2169" s="20"/>
      <c r="AZ2169" s="20"/>
      <c r="BA2169" s="20"/>
      <c r="BB2169" s="20"/>
      <c r="BC2169" s="20"/>
      <c r="BD2169" s="16">
        <v>1</v>
      </c>
      <c r="BE2169" s="16"/>
      <c r="BF2169" s="16"/>
      <c r="BG2169" s="16"/>
      <c r="BH2169" s="16"/>
      <c r="BI2169" s="16">
        <v>1</v>
      </c>
      <c r="BJ2169" s="16">
        <v>1</v>
      </c>
      <c r="BK2169" s="16"/>
      <c r="BL2169" s="16"/>
      <c r="BM2169" s="16"/>
      <c r="BN2169" s="16"/>
      <c r="BO2169" s="16"/>
      <c r="BP2169" s="16"/>
      <c r="BQ2169" s="16"/>
      <c r="BR2169" s="16"/>
      <c r="BS2169" s="16">
        <v>1</v>
      </c>
      <c r="BT2169" s="16"/>
      <c r="BU2169" s="16"/>
      <c r="BV2169" s="16"/>
      <c r="BW2169" s="16"/>
      <c r="BX2169" s="16"/>
      <c r="BY2169" s="16"/>
      <c r="BZ2169" s="16"/>
      <c r="CA2169" s="16"/>
      <c r="CB2169" s="16"/>
      <c r="CC2169" s="16"/>
      <c r="CD2169" s="16"/>
      <c r="CE2169" s="16"/>
      <c r="CF2169" s="16"/>
      <c r="CG2169" s="19"/>
      <c r="CH2169" s="19"/>
      <c r="CI2169" s="19"/>
      <c r="CJ2169" s="19"/>
      <c r="CK2169" s="19"/>
      <c r="CL2169" s="19"/>
      <c r="CM2169" s="19"/>
      <c r="CN2169" s="19">
        <v>1</v>
      </c>
      <c r="CO2169" s="19"/>
      <c r="CP2169" s="19"/>
      <c r="CQ2169" s="19"/>
      <c r="CR2169" s="19"/>
    </row>
    <row r="2170" spans="1:96" ht="107" customHeight="1">
      <c r="A2170" s="11" cm="1">
        <f t="array" ref="A2170">SUMPRODUCT(--ISNUMBER(SEARCH({"stranding","stranded"},E2170)))</f>
        <v>0</v>
      </c>
      <c r="B2170" s="12">
        <v>2380</v>
      </c>
      <c r="C2170" s="21" t="s">
        <v>4417</v>
      </c>
      <c r="D2170" s="22">
        <v>2015</v>
      </c>
      <c r="E2170" s="15" t="s">
        <v>4418</v>
      </c>
      <c r="F2170" s="15" t="s">
        <v>7474</v>
      </c>
      <c r="G2170" s="15">
        <f t="shared" si="34"/>
        <v>6</v>
      </c>
      <c r="H2170" s="16"/>
      <c r="I2170" s="16"/>
      <c r="J2170" s="16"/>
      <c r="K2170" s="16"/>
      <c r="L2170" s="16">
        <v>2</v>
      </c>
      <c r="M2170" s="16"/>
      <c r="N2170" s="16"/>
      <c r="O2170" s="16"/>
      <c r="P2170" s="17"/>
      <c r="Q2170" s="17"/>
      <c r="R2170" s="17">
        <v>1</v>
      </c>
      <c r="S2170" s="17"/>
      <c r="T2170" s="18"/>
      <c r="U2170" s="18">
        <v>1</v>
      </c>
      <c r="V2170" s="18"/>
      <c r="W2170" s="18"/>
      <c r="X2170" s="19"/>
      <c r="Y2170" s="19"/>
      <c r="Z2170" s="19"/>
      <c r="AA2170" s="19"/>
      <c r="AB2170" s="19"/>
      <c r="AC2170" s="19"/>
      <c r="AD2170" s="19"/>
      <c r="AE2170" s="19">
        <v>1</v>
      </c>
      <c r="AF2170" s="19">
        <v>1</v>
      </c>
      <c r="AG2170" s="19"/>
      <c r="AH2170" s="19"/>
      <c r="AI2170" s="19"/>
      <c r="AJ2170" s="17">
        <v>1</v>
      </c>
      <c r="AK2170" s="17"/>
      <c r="AL2170" s="17"/>
      <c r="AM2170" s="17"/>
      <c r="AN2170" s="17"/>
      <c r="AO2170" s="17"/>
      <c r="AP2170" s="17"/>
      <c r="AQ2170" s="17"/>
      <c r="AR2170" s="20"/>
      <c r="AS2170" s="20"/>
      <c r="AT2170" s="20"/>
      <c r="AU2170" s="20"/>
      <c r="AV2170" s="20"/>
      <c r="AW2170" s="20"/>
      <c r="AX2170" s="20"/>
      <c r="AY2170" s="20"/>
      <c r="AZ2170" s="20"/>
      <c r="BA2170" s="20"/>
      <c r="BB2170" s="20"/>
      <c r="BC2170" s="20"/>
      <c r="BD2170" s="16"/>
      <c r="BE2170" s="16"/>
      <c r="BF2170" s="16"/>
      <c r="BG2170" s="16"/>
      <c r="BH2170" s="16"/>
      <c r="BI2170" s="16"/>
      <c r="BJ2170" s="16"/>
      <c r="BK2170" s="16"/>
      <c r="BL2170" s="16"/>
      <c r="BM2170" s="16"/>
      <c r="BN2170" s="16"/>
      <c r="BO2170" s="16"/>
      <c r="BP2170" s="16"/>
      <c r="BQ2170" s="16"/>
      <c r="BR2170" s="16"/>
      <c r="BS2170" s="16"/>
      <c r="BT2170" s="16">
        <v>1</v>
      </c>
      <c r="BU2170" s="16"/>
      <c r="BV2170" s="16"/>
      <c r="BW2170" s="16"/>
      <c r="BX2170" s="16"/>
      <c r="BY2170" s="16"/>
      <c r="BZ2170" s="16"/>
      <c r="CA2170" s="16"/>
      <c r="CB2170" s="16"/>
      <c r="CC2170" s="16"/>
      <c r="CD2170" s="16"/>
      <c r="CE2170" s="16"/>
      <c r="CF2170" s="16"/>
      <c r="CG2170" s="19"/>
      <c r="CH2170" s="19"/>
      <c r="CI2170" s="19"/>
      <c r="CJ2170" s="19"/>
      <c r="CK2170" s="19"/>
      <c r="CL2170" s="19"/>
      <c r="CM2170" s="19">
        <v>1</v>
      </c>
      <c r="CN2170" s="19"/>
      <c r="CO2170" s="19"/>
      <c r="CP2170" s="19"/>
      <c r="CQ2170" s="19"/>
      <c r="CR2170" s="19"/>
    </row>
    <row r="2171" spans="1:96" ht="107" customHeight="1">
      <c r="A2171" s="11" cm="1">
        <f t="array" ref="A2171">SUMPRODUCT(--ISNUMBER(SEARCH({"stranding","stranded"},E2171)))</f>
        <v>0</v>
      </c>
      <c r="B2171" s="12">
        <v>2381</v>
      </c>
      <c r="C2171" s="13" t="s">
        <v>4419</v>
      </c>
      <c r="D2171" s="14">
        <v>2015</v>
      </c>
      <c r="E2171" s="15" t="s">
        <v>4420</v>
      </c>
      <c r="F2171" s="15" t="s">
        <v>7475</v>
      </c>
      <c r="G2171" s="15">
        <f t="shared" si="34"/>
        <v>7</v>
      </c>
      <c r="H2171" s="16"/>
      <c r="I2171" s="16"/>
      <c r="J2171" s="16"/>
      <c r="K2171" s="16">
        <v>1</v>
      </c>
      <c r="L2171" s="16"/>
      <c r="M2171" s="16"/>
      <c r="N2171" s="16"/>
      <c r="O2171" s="16"/>
      <c r="P2171" s="17">
        <v>1</v>
      </c>
      <c r="Q2171" s="17"/>
      <c r="R2171" s="17"/>
      <c r="S2171" s="17"/>
      <c r="T2171" s="18"/>
      <c r="U2171" s="18">
        <v>1</v>
      </c>
      <c r="V2171" s="18"/>
      <c r="W2171" s="18"/>
      <c r="X2171" s="19">
        <v>1</v>
      </c>
      <c r="Y2171" s="19"/>
      <c r="Z2171" s="19"/>
      <c r="AA2171" s="19"/>
      <c r="AB2171" s="19"/>
      <c r="AC2171" s="19"/>
      <c r="AD2171" s="19"/>
      <c r="AE2171" s="19">
        <v>1</v>
      </c>
      <c r="AF2171" s="19"/>
      <c r="AG2171" s="19"/>
      <c r="AH2171" s="19"/>
      <c r="AI2171" s="19"/>
      <c r="AJ2171" s="17">
        <v>1</v>
      </c>
      <c r="AK2171" s="17"/>
      <c r="AL2171" s="17"/>
      <c r="AM2171" s="17"/>
      <c r="AN2171" s="17"/>
      <c r="AO2171" s="17"/>
      <c r="AP2171" s="17"/>
      <c r="AQ2171" s="17"/>
      <c r="AR2171" s="20"/>
      <c r="AS2171" s="20"/>
      <c r="AT2171" s="20"/>
      <c r="AU2171" s="20"/>
      <c r="AV2171" s="20"/>
      <c r="AW2171" s="20"/>
      <c r="AX2171" s="20"/>
      <c r="AY2171" s="20"/>
      <c r="AZ2171" s="20"/>
      <c r="BA2171" s="20"/>
      <c r="BB2171" s="20"/>
      <c r="BC2171" s="20"/>
      <c r="BD2171" s="16"/>
      <c r="BE2171" s="16"/>
      <c r="BF2171" s="16"/>
      <c r="BG2171" s="16"/>
      <c r="BH2171" s="16"/>
      <c r="BI2171" s="16"/>
      <c r="BJ2171" s="16">
        <v>1</v>
      </c>
      <c r="BK2171" s="16"/>
      <c r="BL2171" s="16"/>
      <c r="BM2171" s="16"/>
      <c r="BN2171" s="16"/>
      <c r="BO2171" s="16"/>
      <c r="BP2171" s="16"/>
      <c r="BQ2171" s="16"/>
      <c r="BR2171" s="16"/>
      <c r="BS2171" s="16"/>
      <c r="BT2171" s="16"/>
      <c r="BU2171" s="16"/>
      <c r="BV2171" s="16"/>
      <c r="BW2171" s="16"/>
      <c r="BX2171" s="16"/>
      <c r="BY2171" s="16">
        <v>1</v>
      </c>
      <c r="BZ2171" s="16"/>
      <c r="CA2171" s="16"/>
      <c r="CB2171" s="16"/>
      <c r="CC2171" s="16"/>
      <c r="CD2171" s="16"/>
      <c r="CE2171" s="16"/>
      <c r="CF2171" s="16"/>
      <c r="CG2171" s="19"/>
      <c r="CH2171" s="19"/>
      <c r="CI2171" s="19"/>
      <c r="CJ2171" s="19"/>
      <c r="CK2171" s="19"/>
      <c r="CL2171" s="19">
        <v>1</v>
      </c>
      <c r="CM2171" s="19"/>
      <c r="CN2171" s="19"/>
      <c r="CO2171" s="19"/>
      <c r="CP2171" s="19"/>
      <c r="CQ2171" s="19"/>
      <c r="CR2171" s="19"/>
    </row>
    <row r="2172" spans="1:96" ht="107" customHeight="1">
      <c r="A2172" s="11" cm="1">
        <f t="array" ref="A2172">SUMPRODUCT(--ISNUMBER(SEARCH({"stranding","stranded"},E2172)))</f>
        <v>0</v>
      </c>
      <c r="B2172" s="12">
        <v>2382</v>
      </c>
      <c r="C2172" s="21" t="s">
        <v>4421</v>
      </c>
      <c r="D2172" s="22">
        <v>2015</v>
      </c>
      <c r="E2172" s="15" t="s">
        <v>4422</v>
      </c>
      <c r="F2172" s="15" t="s">
        <v>6009</v>
      </c>
      <c r="G2172" s="15">
        <f t="shared" si="34"/>
        <v>5</v>
      </c>
      <c r="H2172" s="16"/>
      <c r="I2172" s="16"/>
      <c r="J2172" s="16"/>
      <c r="K2172" s="16"/>
      <c r="L2172" s="16"/>
      <c r="M2172" s="16"/>
      <c r="N2172" s="16"/>
      <c r="O2172" s="16"/>
      <c r="P2172" s="17"/>
      <c r="Q2172" s="17"/>
      <c r="R2172" s="17">
        <v>1</v>
      </c>
      <c r="S2172" s="17"/>
      <c r="T2172" s="18"/>
      <c r="U2172" s="18"/>
      <c r="V2172" s="18">
        <v>1</v>
      </c>
      <c r="W2172" s="18"/>
      <c r="X2172" s="19"/>
      <c r="Y2172" s="19">
        <v>1</v>
      </c>
      <c r="Z2172" s="19"/>
      <c r="AA2172" s="19"/>
      <c r="AB2172" s="19">
        <v>1</v>
      </c>
      <c r="AC2172" s="19"/>
      <c r="AD2172" s="19"/>
      <c r="AE2172" s="19"/>
      <c r="AF2172" s="19"/>
      <c r="AG2172" s="19"/>
      <c r="AH2172" s="19"/>
      <c r="AI2172" s="19"/>
      <c r="AJ2172" s="17"/>
      <c r="AK2172" s="17"/>
      <c r="AL2172" s="17"/>
      <c r="AM2172" s="17"/>
      <c r="AN2172" s="17">
        <v>1</v>
      </c>
      <c r="AO2172" s="17"/>
      <c r="AP2172" s="17"/>
      <c r="AQ2172" s="17"/>
      <c r="AR2172" s="20"/>
      <c r="AS2172" s="20"/>
      <c r="AT2172" s="20"/>
      <c r="AU2172" s="20"/>
      <c r="AV2172" s="20"/>
      <c r="AW2172" s="20"/>
      <c r="AX2172" s="20"/>
      <c r="AY2172" s="20"/>
      <c r="AZ2172" s="20"/>
      <c r="BA2172" s="20"/>
      <c r="BB2172" s="20"/>
      <c r="BC2172" s="20"/>
      <c r="BD2172" s="16"/>
      <c r="BE2172" s="16"/>
      <c r="BF2172" s="16"/>
      <c r="BG2172" s="16"/>
      <c r="BH2172" s="16"/>
      <c r="BI2172" s="16"/>
      <c r="BJ2172" s="16"/>
      <c r="BK2172" s="16"/>
      <c r="BL2172" s="16"/>
      <c r="BM2172" s="16"/>
      <c r="BN2172" s="16"/>
      <c r="BO2172" s="16"/>
      <c r="BP2172" s="16"/>
      <c r="BQ2172" s="16"/>
      <c r="BR2172" s="16"/>
      <c r="BS2172" s="16"/>
      <c r="BT2172" s="16"/>
      <c r="BU2172" s="16"/>
      <c r="BV2172" s="16"/>
      <c r="BW2172" s="16"/>
      <c r="BX2172" s="16"/>
      <c r="BY2172" s="16"/>
      <c r="BZ2172" s="16"/>
      <c r="CA2172" s="16"/>
      <c r="CB2172" s="16"/>
      <c r="CC2172" s="16"/>
      <c r="CD2172" s="16"/>
      <c r="CE2172" s="16"/>
      <c r="CF2172" s="16"/>
      <c r="CG2172" s="19"/>
      <c r="CH2172" s="19"/>
      <c r="CI2172" s="19"/>
      <c r="CJ2172" s="19"/>
      <c r="CK2172" s="19"/>
      <c r="CL2172" s="19"/>
      <c r="CM2172" s="19"/>
      <c r="CN2172" s="19"/>
      <c r="CO2172" s="19"/>
      <c r="CP2172" s="19"/>
      <c r="CQ2172" s="19"/>
      <c r="CR2172" s="19"/>
    </row>
    <row r="2173" spans="1:96" ht="107" customHeight="1">
      <c r="A2173" s="11" cm="1">
        <f t="array" ref="A2173">SUMPRODUCT(--ISNUMBER(SEARCH({"stranding","stranded"},E2173)))</f>
        <v>0</v>
      </c>
      <c r="B2173" s="12">
        <v>2384</v>
      </c>
      <c r="C2173" s="21" t="s">
        <v>4423</v>
      </c>
      <c r="D2173" s="22">
        <v>2015</v>
      </c>
      <c r="E2173" s="15" t="s">
        <v>4424</v>
      </c>
      <c r="F2173" s="15" t="s">
        <v>8135</v>
      </c>
      <c r="G2173" s="15">
        <f t="shared" si="34"/>
        <v>7</v>
      </c>
      <c r="H2173" s="16"/>
      <c r="I2173" s="16"/>
      <c r="J2173" s="16"/>
      <c r="K2173" s="16"/>
      <c r="L2173" s="16"/>
      <c r="M2173" s="16"/>
      <c r="N2173" s="16"/>
      <c r="O2173" s="16"/>
      <c r="P2173" s="17"/>
      <c r="Q2173" s="17"/>
      <c r="R2173" s="17"/>
      <c r="S2173" s="17"/>
      <c r="T2173" s="18"/>
      <c r="U2173" s="18">
        <v>1</v>
      </c>
      <c r="V2173" s="18"/>
      <c r="W2173" s="18"/>
      <c r="X2173" s="19">
        <v>1</v>
      </c>
      <c r="Y2173" s="19">
        <v>1</v>
      </c>
      <c r="Z2173" s="19"/>
      <c r="AA2173" s="19">
        <v>1</v>
      </c>
      <c r="AB2173" s="19"/>
      <c r="AC2173" s="19"/>
      <c r="AD2173" s="19"/>
      <c r="AE2173" s="19"/>
      <c r="AF2173" s="19"/>
      <c r="AG2173" s="19"/>
      <c r="AH2173" s="19"/>
      <c r="AI2173" s="19"/>
      <c r="AJ2173" s="17"/>
      <c r="AK2173" s="17"/>
      <c r="AL2173" s="17"/>
      <c r="AM2173" s="17"/>
      <c r="AN2173" s="17"/>
      <c r="AO2173" s="17"/>
      <c r="AP2173" s="17"/>
      <c r="AQ2173" s="17"/>
      <c r="AR2173" s="20"/>
      <c r="AS2173" s="20"/>
      <c r="AT2173" s="20"/>
      <c r="AU2173" s="20"/>
      <c r="AV2173" s="20"/>
      <c r="AW2173" s="20"/>
      <c r="AX2173" s="20"/>
      <c r="AY2173" s="20"/>
      <c r="AZ2173" s="20"/>
      <c r="BA2173" s="20"/>
      <c r="BB2173" s="20"/>
      <c r="BC2173" s="20"/>
      <c r="BD2173" s="16"/>
      <c r="BE2173" s="16"/>
      <c r="BF2173" s="16"/>
      <c r="BG2173" s="16"/>
      <c r="BH2173" s="16"/>
      <c r="BI2173" s="16"/>
      <c r="BJ2173" s="16"/>
      <c r="BK2173" s="16"/>
      <c r="BL2173" s="16"/>
      <c r="BM2173" s="16"/>
      <c r="BN2173" s="16"/>
      <c r="BO2173" s="16"/>
      <c r="BP2173" s="16"/>
      <c r="BQ2173" s="16"/>
      <c r="BR2173" s="16"/>
      <c r="BS2173" s="16"/>
      <c r="BT2173" s="16"/>
      <c r="BU2173" s="16"/>
      <c r="BV2173" s="16">
        <v>1</v>
      </c>
      <c r="BW2173" s="16"/>
      <c r="BX2173" s="16"/>
      <c r="BY2173" s="16"/>
      <c r="BZ2173" s="16"/>
      <c r="CA2173" s="16"/>
      <c r="CB2173" s="16"/>
      <c r="CC2173" s="16"/>
      <c r="CD2173" s="16">
        <v>1</v>
      </c>
      <c r="CE2173" s="16"/>
      <c r="CF2173" s="16">
        <v>1</v>
      </c>
      <c r="CG2173" s="19"/>
      <c r="CH2173" s="19"/>
      <c r="CI2173" s="19"/>
      <c r="CJ2173" s="19">
        <v>1</v>
      </c>
      <c r="CK2173" s="19"/>
      <c r="CL2173" s="19"/>
      <c r="CM2173" s="19"/>
      <c r="CN2173" s="19"/>
      <c r="CO2173" s="19"/>
      <c r="CP2173" s="19"/>
      <c r="CQ2173" s="19"/>
      <c r="CR2173" s="19"/>
    </row>
    <row r="2174" spans="1:96" ht="107" customHeight="1">
      <c r="A2174" s="11" cm="1">
        <f t="array" ref="A2174">SUMPRODUCT(--ISNUMBER(SEARCH({"stranding","stranded"},E2174)))</f>
        <v>0</v>
      </c>
      <c r="B2174" s="12">
        <v>2385</v>
      </c>
      <c r="C2174" s="13" t="s">
        <v>4425</v>
      </c>
      <c r="D2174" s="14">
        <v>2015</v>
      </c>
      <c r="E2174" s="15" t="s">
        <v>4426</v>
      </c>
      <c r="F2174" s="15" t="s">
        <v>7476</v>
      </c>
      <c r="G2174" s="15">
        <f t="shared" si="34"/>
        <v>5</v>
      </c>
      <c r="H2174" s="16"/>
      <c r="I2174" s="16"/>
      <c r="J2174" s="16"/>
      <c r="K2174" s="16"/>
      <c r="L2174" s="16"/>
      <c r="M2174" s="16"/>
      <c r="N2174" s="16"/>
      <c r="O2174" s="16"/>
      <c r="P2174" s="17"/>
      <c r="Q2174" s="17"/>
      <c r="R2174" s="17"/>
      <c r="S2174" s="17"/>
      <c r="T2174" s="18"/>
      <c r="U2174" s="18">
        <v>1</v>
      </c>
      <c r="V2174" s="18"/>
      <c r="W2174" s="18">
        <v>1</v>
      </c>
      <c r="X2174" s="19"/>
      <c r="Y2174" s="19">
        <v>1</v>
      </c>
      <c r="Z2174" s="19"/>
      <c r="AA2174" s="19">
        <v>1</v>
      </c>
      <c r="AB2174" s="19"/>
      <c r="AC2174" s="19"/>
      <c r="AD2174" s="19"/>
      <c r="AE2174" s="19"/>
      <c r="AF2174" s="19"/>
      <c r="AG2174" s="19"/>
      <c r="AH2174" s="19"/>
      <c r="AI2174" s="19"/>
      <c r="AJ2174" s="17"/>
      <c r="AK2174" s="17"/>
      <c r="AL2174" s="17"/>
      <c r="AM2174" s="17"/>
      <c r="AN2174" s="17"/>
      <c r="AO2174" s="17"/>
      <c r="AP2174" s="17"/>
      <c r="AQ2174" s="17"/>
      <c r="AR2174" s="20"/>
      <c r="AS2174" s="20"/>
      <c r="AT2174" s="20"/>
      <c r="AU2174" s="20"/>
      <c r="AV2174" s="20"/>
      <c r="AW2174" s="20"/>
      <c r="AX2174" s="20"/>
      <c r="AY2174" s="20"/>
      <c r="AZ2174" s="20"/>
      <c r="BA2174" s="20"/>
      <c r="BB2174" s="20"/>
      <c r="BC2174" s="20">
        <v>1</v>
      </c>
      <c r="BD2174" s="16"/>
      <c r="BE2174" s="16"/>
      <c r="BF2174" s="16"/>
      <c r="BG2174" s="16"/>
      <c r="BH2174" s="16"/>
      <c r="BI2174" s="16"/>
      <c r="BJ2174" s="16"/>
      <c r="BK2174" s="16"/>
      <c r="BL2174" s="16"/>
      <c r="BM2174" s="16"/>
      <c r="BN2174" s="16"/>
      <c r="BO2174" s="16"/>
      <c r="BP2174" s="16"/>
      <c r="BQ2174" s="16"/>
      <c r="BR2174" s="16"/>
      <c r="BS2174" s="16"/>
      <c r="BT2174" s="16"/>
      <c r="BU2174" s="16"/>
      <c r="BV2174" s="16"/>
      <c r="BW2174" s="16"/>
      <c r="BX2174" s="16"/>
      <c r="BY2174" s="16"/>
      <c r="BZ2174" s="16"/>
      <c r="CA2174" s="16"/>
      <c r="CB2174" s="16"/>
      <c r="CC2174" s="16"/>
      <c r="CD2174" s="16"/>
      <c r="CE2174" s="16"/>
      <c r="CF2174" s="16"/>
      <c r="CG2174" s="19"/>
      <c r="CH2174" s="19"/>
      <c r="CI2174" s="19"/>
      <c r="CJ2174" s="19"/>
      <c r="CK2174" s="19"/>
      <c r="CL2174" s="19"/>
      <c r="CM2174" s="19"/>
      <c r="CN2174" s="19">
        <v>1</v>
      </c>
      <c r="CO2174" s="19"/>
      <c r="CP2174" s="19"/>
      <c r="CQ2174" s="19"/>
      <c r="CR2174" s="19"/>
    </row>
    <row r="2175" spans="1:96" ht="107" customHeight="1">
      <c r="A2175" s="11" cm="1">
        <f t="array" ref="A2175">SUMPRODUCT(--ISNUMBER(SEARCH({"stranding","stranded"},E2175)))</f>
        <v>0</v>
      </c>
      <c r="B2175" s="12">
        <v>2386</v>
      </c>
      <c r="C2175" s="21" t="s">
        <v>4427</v>
      </c>
      <c r="D2175" s="22">
        <v>2015</v>
      </c>
      <c r="E2175" s="15" t="s">
        <v>4428</v>
      </c>
      <c r="F2175" s="15" t="s">
        <v>6010</v>
      </c>
      <c r="G2175" s="15">
        <f t="shared" si="34"/>
        <v>4</v>
      </c>
      <c r="H2175" s="16"/>
      <c r="I2175" s="16"/>
      <c r="J2175" s="16"/>
      <c r="K2175" s="16"/>
      <c r="L2175" s="16"/>
      <c r="M2175" s="16"/>
      <c r="N2175" s="16"/>
      <c r="O2175" s="16"/>
      <c r="P2175" s="17">
        <v>1</v>
      </c>
      <c r="Q2175" s="17"/>
      <c r="R2175" s="17"/>
      <c r="S2175" s="17"/>
      <c r="T2175" s="18"/>
      <c r="U2175" s="18"/>
      <c r="V2175" s="18"/>
      <c r="W2175" s="18">
        <v>1</v>
      </c>
      <c r="X2175" s="19"/>
      <c r="Y2175" s="19"/>
      <c r="Z2175" s="19"/>
      <c r="AA2175" s="19"/>
      <c r="AB2175" s="19"/>
      <c r="AC2175" s="19"/>
      <c r="AD2175" s="19"/>
      <c r="AE2175" s="19"/>
      <c r="AF2175" s="19"/>
      <c r="AG2175" s="19"/>
      <c r="AH2175" s="19"/>
      <c r="AI2175" s="19"/>
      <c r="AJ2175" s="17">
        <v>1</v>
      </c>
      <c r="AK2175" s="17"/>
      <c r="AL2175" s="17"/>
      <c r="AM2175" s="17"/>
      <c r="AN2175" s="17"/>
      <c r="AO2175" s="17"/>
      <c r="AP2175" s="17"/>
      <c r="AQ2175" s="17"/>
      <c r="AR2175" s="20"/>
      <c r="AS2175" s="20"/>
      <c r="AT2175" s="20"/>
      <c r="AU2175" s="20"/>
      <c r="AV2175" s="20"/>
      <c r="AW2175" s="20"/>
      <c r="AX2175" s="20"/>
      <c r="AY2175" s="20"/>
      <c r="AZ2175" s="20"/>
      <c r="BA2175" s="20"/>
      <c r="BB2175" s="20"/>
      <c r="BC2175" s="20"/>
      <c r="BD2175" s="16"/>
      <c r="BE2175" s="16"/>
      <c r="BF2175" s="16"/>
      <c r="BG2175" s="16"/>
      <c r="BH2175" s="16"/>
      <c r="BI2175" s="16"/>
      <c r="BJ2175" s="16"/>
      <c r="BK2175" s="16"/>
      <c r="BL2175" s="16"/>
      <c r="BM2175" s="16"/>
      <c r="BN2175" s="16"/>
      <c r="BO2175" s="16"/>
      <c r="BP2175" s="16"/>
      <c r="BQ2175" s="16"/>
      <c r="BR2175" s="16"/>
      <c r="BS2175" s="16">
        <v>1</v>
      </c>
      <c r="BT2175" s="16"/>
      <c r="BU2175" s="16"/>
      <c r="BV2175" s="16"/>
      <c r="BW2175" s="16"/>
      <c r="BX2175" s="16"/>
      <c r="BY2175" s="16"/>
      <c r="BZ2175" s="16"/>
      <c r="CA2175" s="16"/>
      <c r="CB2175" s="16"/>
      <c r="CC2175" s="16"/>
      <c r="CD2175" s="16"/>
      <c r="CE2175" s="16"/>
      <c r="CF2175" s="16"/>
      <c r="CG2175" s="19"/>
      <c r="CH2175" s="19"/>
      <c r="CI2175" s="19"/>
      <c r="CJ2175" s="19"/>
      <c r="CK2175" s="19"/>
      <c r="CL2175" s="19"/>
      <c r="CM2175" s="19"/>
      <c r="CN2175" s="19"/>
      <c r="CO2175" s="19"/>
      <c r="CP2175" s="19"/>
      <c r="CQ2175" s="19"/>
      <c r="CR2175" s="19"/>
    </row>
    <row r="2176" spans="1:96" ht="107" customHeight="1">
      <c r="A2176" s="11" cm="1">
        <f t="array" ref="A2176">SUMPRODUCT(--ISNUMBER(SEARCH({"stranding","stranded"},E2176)))</f>
        <v>0</v>
      </c>
      <c r="B2176" s="12">
        <v>2387</v>
      </c>
      <c r="C2176" s="21" t="s">
        <v>4429</v>
      </c>
      <c r="D2176" s="22">
        <v>2016</v>
      </c>
      <c r="E2176" s="15" t="s">
        <v>4430</v>
      </c>
      <c r="F2176" s="15" t="s">
        <v>8136</v>
      </c>
      <c r="G2176" s="15">
        <f t="shared" si="34"/>
        <v>6</v>
      </c>
      <c r="H2176" s="16"/>
      <c r="I2176" s="16"/>
      <c r="J2176" s="16">
        <v>1</v>
      </c>
      <c r="K2176" s="16"/>
      <c r="L2176" s="16"/>
      <c r="M2176" s="16"/>
      <c r="N2176" s="16">
        <v>1</v>
      </c>
      <c r="O2176" s="16"/>
      <c r="P2176" s="17"/>
      <c r="Q2176" s="17"/>
      <c r="R2176" s="17"/>
      <c r="S2176" s="17"/>
      <c r="T2176" s="18">
        <v>1</v>
      </c>
      <c r="U2176" s="18"/>
      <c r="V2176" s="18"/>
      <c r="W2176" s="18"/>
      <c r="X2176" s="19">
        <v>1</v>
      </c>
      <c r="Y2176" s="19">
        <v>1</v>
      </c>
      <c r="Z2176" s="19">
        <v>1</v>
      </c>
      <c r="AA2176" s="19"/>
      <c r="AB2176" s="19"/>
      <c r="AC2176" s="19"/>
      <c r="AD2176" s="19"/>
      <c r="AE2176" s="19"/>
      <c r="AF2176" s="19"/>
      <c r="AG2176" s="19"/>
      <c r="AH2176" s="19"/>
      <c r="AI2176" s="19"/>
      <c r="AJ2176" s="17"/>
      <c r="AK2176" s="17"/>
      <c r="AL2176" s="17"/>
      <c r="AM2176" s="17"/>
      <c r="AN2176" s="17"/>
      <c r="AO2176" s="17"/>
      <c r="AP2176" s="17"/>
      <c r="AQ2176" s="17"/>
      <c r="AR2176" s="20"/>
      <c r="AS2176" s="20"/>
      <c r="AT2176" s="20"/>
      <c r="AU2176" s="20"/>
      <c r="AV2176" s="20"/>
      <c r="AW2176" s="20"/>
      <c r="AX2176" s="20"/>
      <c r="AY2176" s="20"/>
      <c r="AZ2176" s="20"/>
      <c r="BA2176" s="20"/>
      <c r="BB2176" s="20"/>
      <c r="BC2176" s="20"/>
      <c r="BD2176" s="16">
        <v>1</v>
      </c>
      <c r="BE2176" s="16"/>
      <c r="BF2176" s="16"/>
      <c r="BG2176" s="16"/>
      <c r="BH2176" s="16"/>
      <c r="BI2176" s="16"/>
      <c r="BJ2176" s="16"/>
      <c r="BK2176" s="16"/>
      <c r="BL2176" s="16"/>
      <c r="BM2176" s="16"/>
      <c r="BN2176" s="16"/>
      <c r="BO2176" s="16"/>
      <c r="BP2176" s="16"/>
      <c r="BQ2176" s="16"/>
      <c r="BR2176" s="16"/>
      <c r="BS2176" s="16"/>
      <c r="BT2176" s="16"/>
      <c r="BU2176" s="16"/>
      <c r="BV2176" s="16"/>
      <c r="BW2176" s="16"/>
      <c r="BX2176" s="16"/>
      <c r="BY2176" s="16"/>
      <c r="BZ2176" s="16"/>
      <c r="CA2176" s="16">
        <v>1</v>
      </c>
      <c r="CB2176" s="16"/>
      <c r="CC2176" s="16"/>
      <c r="CD2176" s="16"/>
      <c r="CE2176" s="16"/>
      <c r="CF2176" s="16"/>
      <c r="CG2176" s="19"/>
      <c r="CH2176" s="19"/>
      <c r="CI2176" s="19"/>
      <c r="CJ2176" s="19"/>
      <c r="CK2176" s="19"/>
      <c r="CL2176" s="19"/>
      <c r="CM2176" s="19"/>
      <c r="CN2176" s="19">
        <v>1</v>
      </c>
      <c r="CO2176" s="19"/>
      <c r="CP2176" s="19"/>
      <c r="CQ2176" s="19"/>
      <c r="CR2176" s="19"/>
    </row>
    <row r="2177" spans="1:96" ht="107" customHeight="1">
      <c r="A2177" s="11" cm="1">
        <f t="array" ref="A2177">SUMPRODUCT(--ISNUMBER(SEARCH({"stranding","stranded"},E2177)))</f>
        <v>0</v>
      </c>
      <c r="B2177" s="12">
        <v>2388</v>
      </c>
      <c r="C2177" s="13" t="s">
        <v>4431</v>
      </c>
      <c r="D2177" s="14">
        <v>2016</v>
      </c>
      <c r="E2177" s="15" t="s">
        <v>4432</v>
      </c>
      <c r="F2177" s="15" t="s">
        <v>6454</v>
      </c>
      <c r="G2177" s="15">
        <f t="shared" si="34"/>
        <v>4</v>
      </c>
      <c r="H2177" s="16"/>
      <c r="I2177" s="16"/>
      <c r="J2177" s="16"/>
      <c r="K2177" s="16">
        <v>2</v>
      </c>
      <c r="L2177" s="16"/>
      <c r="M2177" s="16"/>
      <c r="N2177" s="16"/>
      <c r="O2177" s="16"/>
      <c r="P2177" s="17"/>
      <c r="Q2177" s="17"/>
      <c r="R2177" s="17"/>
      <c r="S2177" s="17"/>
      <c r="T2177" s="18"/>
      <c r="U2177" s="18">
        <v>1</v>
      </c>
      <c r="V2177" s="18"/>
      <c r="W2177" s="18"/>
      <c r="X2177" s="19"/>
      <c r="Y2177" s="19"/>
      <c r="Z2177" s="19"/>
      <c r="AA2177" s="19"/>
      <c r="AB2177" s="19"/>
      <c r="AC2177" s="19"/>
      <c r="AD2177" s="19"/>
      <c r="AE2177" s="19"/>
      <c r="AF2177" s="19"/>
      <c r="AG2177" s="19"/>
      <c r="AH2177" s="19"/>
      <c r="AI2177" s="19"/>
      <c r="AJ2177" s="17">
        <v>1</v>
      </c>
      <c r="AK2177" s="17"/>
      <c r="AL2177" s="17"/>
      <c r="AM2177" s="17"/>
      <c r="AN2177" s="17"/>
      <c r="AO2177" s="17"/>
      <c r="AP2177" s="17"/>
      <c r="AQ2177" s="17"/>
      <c r="AR2177" s="20"/>
      <c r="AS2177" s="20">
        <v>1</v>
      </c>
      <c r="AT2177" s="20"/>
      <c r="AU2177" s="20"/>
      <c r="AV2177" s="20"/>
      <c r="AW2177" s="20"/>
      <c r="AX2177" s="20"/>
      <c r="AY2177" s="20"/>
      <c r="AZ2177" s="20"/>
      <c r="BA2177" s="20"/>
      <c r="BB2177" s="20"/>
      <c r="BC2177" s="20"/>
      <c r="BD2177" s="16"/>
      <c r="BE2177" s="16"/>
      <c r="BF2177" s="16"/>
      <c r="BG2177" s="16"/>
      <c r="BH2177" s="16"/>
      <c r="BI2177" s="16"/>
      <c r="BJ2177" s="16"/>
      <c r="BK2177" s="16"/>
      <c r="BL2177" s="16"/>
      <c r="BM2177" s="16"/>
      <c r="BN2177" s="16"/>
      <c r="BO2177" s="16"/>
      <c r="BP2177" s="16"/>
      <c r="BQ2177" s="16"/>
      <c r="BR2177" s="16"/>
      <c r="BS2177" s="16"/>
      <c r="BT2177" s="16"/>
      <c r="BU2177" s="16"/>
      <c r="BV2177" s="16"/>
      <c r="BW2177" s="16"/>
      <c r="BX2177" s="16"/>
      <c r="BY2177" s="16"/>
      <c r="BZ2177" s="16"/>
      <c r="CA2177" s="16"/>
      <c r="CB2177" s="16">
        <v>1</v>
      </c>
      <c r="CC2177" s="16"/>
      <c r="CD2177" s="16"/>
      <c r="CE2177" s="16"/>
      <c r="CF2177" s="16"/>
      <c r="CG2177" s="19"/>
      <c r="CH2177" s="19"/>
      <c r="CI2177" s="19"/>
      <c r="CJ2177" s="19"/>
      <c r="CK2177" s="19">
        <v>1</v>
      </c>
      <c r="CL2177" s="19"/>
      <c r="CM2177" s="19"/>
      <c r="CN2177" s="19"/>
      <c r="CO2177" s="19"/>
      <c r="CP2177" s="19"/>
      <c r="CQ2177" s="19"/>
      <c r="CR2177" s="19"/>
    </row>
    <row r="2178" spans="1:96" ht="107" customHeight="1">
      <c r="A2178" s="11" cm="1">
        <f t="array" ref="A2178">SUMPRODUCT(--ISNUMBER(SEARCH({"stranding","stranded"},E2178)))</f>
        <v>0</v>
      </c>
      <c r="B2178" s="12">
        <v>2389</v>
      </c>
      <c r="C2178" s="21" t="s">
        <v>4433</v>
      </c>
      <c r="D2178" s="22">
        <v>2016</v>
      </c>
      <c r="E2178" s="15" t="s">
        <v>4434</v>
      </c>
      <c r="F2178" s="15" t="s">
        <v>7477</v>
      </c>
      <c r="G2178" s="15">
        <f t="shared" si="34"/>
        <v>9</v>
      </c>
      <c r="H2178" s="16"/>
      <c r="I2178" s="16"/>
      <c r="J2178" s="16"/>
      <c r="K2178" s="16"/>
      <c r="L2178" s="16"/>
      <c r="M2178" s="16"/>
      <c r="N2178" s="16"/>
      <c r="O2178" s="16"/>
      <c r="P2178" s="17"/>
      <c r="Q2178" s="17"/>
      <c r="R2178" s="17"/>
      <c r="S2178" s="17"/>
      <c r="T2178" s="18"/>
      <c r="U2178" s="18">
        <v>1</v>
      </c>
      <c r="V2178" s="18"/>
      <c r="W2178" s="18"/>
      <c r="X2178" s="19">
        <v>1</v>
      </c>
      <c r="Y2178" s="19"/>
      <c r="Z2178" s="19"/>
      <c r="AA2178" s="19"/>
      <c r="AB2178" s="19"/>
      <c r="AC2178" s="19"/>
      <c r="AD2178" s="19"/>
      <c r="AE2178" s="19">
        <v>1</v>
      </c>
      <c r="AF2178" s="19">
        <v>1</v>
      </c>
      <c r="AG2178" s="19"/>
      <c r="AH2178" s="19"/>
      <c r="AI2178" s="19"/>
      <c r="AJ2178" s="17">
        <v>1</v>
      </c>
      <c r="AK2178" s="17"/>
      <c r="AL2178" s="17"/>
      <c r="AM2178" s="17"/>
      <c r="AN2178" s="17"/>
      <c r="AO2178" s="17">
        <v>1</v>
      </c>
      <c r="AP2178" s="17"/>
      <c r="AQ2178" s="17">
        <v>1</v>
      </c>
      <c r="AR2178" s="20">
        <v>1</v>
      </c>
      <c r="AS2178" s="20">
        <v>1</v>
      </c>
      <c r="AT2178" s="20"/>
      <c r="AU2178" s="20"/>
      <c r="AV2178" s="20"/>
      <c r="AW2178" s="20"/>
      <c r="AX2178" s="20"/>
      <c r="AY2178" s="20"/>
      <c r="AZ2178" s="20"/>
      <c r="BA2178" s="20"/>
      <c r="BB2178" s="20"/>
      <c r="BC2178" s="20"/>
      <c r="BD2178" s="16"/>
      <c r="BE2178" s="16"/>
      <c r="BF2178" s="16"/>
      <c r="BG2178" s="16"/>
      <c r="BH2178" s="16"/>
      <c r="BI2178" s="16"/>
      <c r="BJ2178" s="16"/>
      <c r="BK2178" s="16"/>
      <c r="BL2178" s="16"/>
      <c r="BM2178" s="16"/>
      <c r="BN2178" s="16"/>
      <c r="BO2178" s="16"/>
      <c r="BP2178" s="16"/>
      <c r="BQ2178" s="16"/>
      <c r="BR2178" s="16"/>
      <c r="BS2178" s="16"/>
      <c r="BT2178" s="16"/>
      <c r="BU2178" s="16"/>
      <c r="BV2178" s="16"/>
      <c r="BW2178" s="16"/>
      <c r="BX2178" s="16"/>
      <c r="BY2178" s="16"/>
      <c r="BZ2178" s="16"/>
      <c r="CA2178" s="16"/>
      <c r="CB2178" s="16"/>
      <c r="CC2178" s="16"/>
      <c r="CD2178" s="16"/>
      <c r="CE2178" s="16"/>
      <c r="CF2178" s="16"/>
      <c r="CG2178" s="19"/>
      <c r="CH2178" s="19"/>
      <c r="CI2178" s="19"/>
      <c r="CJ2178" s="19"/>
      <c r="CK2178" s="19"/>
      <c r="CL2178" s="19">
        <v>1</v>
      </c>
      <c r="CM2178" s="19"/>
      <c r="CN2178" s="19"/>
      <c r="CO2178" s="19"/>
      <c r="CP2178" s="19"/>
      <c r="CQ2178" s="19"/>
      <c r="CR2178" s="19"/>
    </row>
    <row r="2179" spans="1:96" ht="107" customHeight="1">
      <c r="A2179" s="11" cm="1">
        <f t="array" ref="A2179">SUMPRODUCT(--ISNUMBER(SEARCH({"stranding","stranded"},E2179)))</f>
        <v>0</v>
      </c>
      <c r="B2179" s="12">
        <v>2390</v>
      </c>
      <c r="C2179" s="13" t="s">
        <v>4435</v>
      </c>
      <c r="D2179" s="14">
        <v>2016</v>
      </c>
      <c r="E2179" s="15" t="s">
        <v>4436</v>
      </c>
      <c r="F2179" s="15" t="s">
        <v>7478</v>
      </c>
      <c r="G2179" s="15">
        <f t="shared" si="34"/>
        <v>7</v>
      </c>
      <c r="H2179" s="16"/>
      <c r="I2179" s="16"/>
      <c r="J2179" s="16"/>
      <c r="K2179" s="16"/>
      <c r="L2179" s="16"/>
      <c r="M2179" s="16"/>
      <c r="N2179" s="16"/>
      <c r="O2179" s="16"/>
      <c r="P2179" s="17"/>
      <c r="Q2179" s="17"/>
      <c r="R2179" s="17"/>
      <c r="S2179" s="17"/>
      <c r="T2179" s="18"/>
      <c r="U2179" s="18"/>
      <c r="V2179" s="18">
        <v>1</v>
      </c>
      <c r="W2179" s="18"/>
      <c r="X2179" s="19"/>
      <c r="Y2179" s="19"/>
      <c r="Z2179" s="19"/>
      <c r="AA2179" s="19"/>
      <c r="AB2179" s="19"/>
      <c r="AC2179" s="19"/>
      <c r="AD2179" s="19"/>
      <c r="AE2179" s="19">
        <v>1</v>
      </c>
      <c r="AF2179" s="19">
        <v>1</v>
      </c>
      <c r="AG2179" s="19"/>
      <c r="AH2179" s="19"/>
      <c r="AI2179" s="19"/>
      <c r="AJ2179" s="17">
        <v>1</v>
      </c>
      <c r="AK2179" s="17"/>
      <c r="AL2179" s="17"/>
      <c r="AM2179" s="17"/>
      <c r="AN2179" s="17"/>
      <c r="AO2179" s="17"/>
      <c r="AP2179" s="17">
        <v>1</v>
      </c>
      <c r="AQ2179" s="17"/>
      <c r="AR2179" s="20"/>
      <c r="AS2179" s="20"/>
      <c r="AT2179" s="20">
        <v>1</v>
      </c>
      <c r="AU2179" s="20"/>
      <c r="AV2179" s="20"/>
      <c r="AW2179" s="20"/>
      <c r="AX2179" s="20"/>
      <c r="AY2179" s="20"/>
      <c r="AZ2179" s="20">
        <v>1</v>
      </c>
      <c r="BA2179" s="20"/>
      <c r="BB2179" s="20"/>
      <c r="BC2179" s="20"/>
      <c r="BD2179" s="16"/>
      <c r="BE2179" s="16"/>
      <c r="BF2179" s="16"/>
      <c r="BG2179" s="16"/>
      <c r="BH2179" s="16"/>
      <c r="BI2179" s="16"/>
      <c r="BJ2179" s="16"/>
      <c r="BK2179" s="16"/>
      <c r="BL2179" s="16"/>
      <c r="BM2179" s="16"/>
      <c r="BN2179" s="16"/>
      <c r="BO2179" s="16"/>
      <c r="BP2179" s="16"/>
      <c r="BQ2179" s="16"/>
      <c r="BR2179" s="16"/>
      <c r="BS2179" s="16"/>
      <c r="BT2179" s="16"/>
      <c r="BU2179" s="16"/>
      <c r="BV2179" s="16"/>
      <c r="BW2179" s="16"/>
      <c r="BX2179" s="16"/>
      <c r="BY2179" s="16"/>
      <c r="BZ2179" s="16"/>
      <c r="CA2179" s="16"/>
      <c r="CB2179" s="16"/>
      <c r="CC2179" s="16"/>
      <c r="CD2179" s="16"/>
      <c r="CE2179" s="16"/>
      <c r="CF2179" s="16"/>
      <c r="CG2179" s="19"/>
      <c r="CH2179" s="19"/>
      <c r="CI2179" s="19">
        <v>1</v>
      </c>
      <c r="CJ2179" s="19"/>
      <c r="CK2179" s="19"/>
      <c r="CL2179" s="19"/>
      <c r="CM2179" s="19"/>
      <c r="CN2179" s="19"/>
      <c r="CO2179" s="19"/>
      <c r="CP2179" s="19"/>
      <c r="CQ2179" s="19"/>
      <c r="CR2179" s="19"/>
    </row>
    <row r="2180" spans="1:96" ht="107" customHeight="1">
      <c r="A2180" s="11" cm="1">
        <f t="array" ref="A2180">SUMPRODUCT(--ISNUMBER(SEARCH({"stranding","stranded"},E2180)))</f>
        <v>0</v>
      </c>
      <c r="B2180" s="12">
        <v>2391</v>
      </c>
      <c r="C2180" s="21" t="s">
        <v>4437</v>
      </c>
      <c r="D2180" s="22">
        <v>2016</v>
      </c>
      <c r="E2180" s="15" t="s">
        <v>4438</v>
      </c>
      <c r="F2180" s="15" t="s">
        <v>6011</v>
      </c>
      <c r="G2180" s="15">
        <f t="shared" si="34"/>
        <v>8</v>
      </c>
      <c r="H2180" s="16"/>
      <c r="I2180" s="16"/>
      <c r="J2180" s="16"/>
      <c r="K2180" s="16"/>
      <c r="L2180" s="16">
        <v>2</v>
      </c>
      <c r="M2180" s="16"/>
      <c r="N2180" s="16"/>
      <c r="O2180" s="16"/>
      <c r="P2180" s="17"/>
      <c r="Q2180" s="17"/>
      <c r="R2180" s="17">
        <v>1</v>
      </c>
      <c r="S2180" s="17"/>
      <c r="T2180" s="18"/>
      <c r="U2180" s="18"/>
      <c r="V2180" s="18">
        <v>1</v>
      </c>
      <c r="W2180" s="18"/>
      <c r="X2180" s="19"/>
      <c r="Y2180" s="19"/>
      <c r="Z2180" s="19"/>
      <c r="AA2180" s="19"/>
      <c r="AB2180" s="19"/>
      <c r="AC2180" s="19"/>
      <c r="AD2180" s="19"/>
      <c r="AE2180" s="19">
        <v>1</v>
      </c>
      <c r="AF2180" s="19">
        <v>1</v>
      </c>
      <c r="AG2180" s="19"/>
      <c r="AH2180" s="19"/>
      <c r="AI2180" s="19"/>
      <c r="AJ2180" s="17">
        <v>1</v>
      </c>
      <c r="AK2180" s="17"/>
      <c r="AL2180" s="17"/>
      <c r="AM2180" s="17"/>
      <c r="AN2180" s="17"/>
      <c r="AO2180" s="17"/>
      <c r="AP2180" s="17"/>
      <c r="AQ2180" s="17"/>
      <c r="AR2180" s="20"/>
      <c r="AS2180" s="20"/>
      <c r="AT2180" s="20">
        <v>1</v>
      </c>
      <c r="AU2180" s="20"/>
      <c r="AV2180" s="20">
        <v>1</v>
      </c>
      <c r="AW2180" s="20"/>
      <c r="AX2180" s="20"/>
      <c r="AY2180" s="20"/>
      <c r="AZ2180" s="20"/>
      <c r="BA2180" s="20"/>
      <c r="BB2180" s="20"/>
      <c r="BC2180" s="20"/>
      <c r="BD2180" s="16"/>
      <c r="BE2180" s="16"/>
      <c r="BF2180" s="16"/>
      <c r="BG2180" s="16"/>
      <c r="BH2180" s="16"/>
      <c r="BI2180" s="16">
        <v>1</v>
      </c>
      <c r="BJ2180" s="16"/>
      <c r="BK2180" s="16"/>
      <c r="BL2180" s="16"/>
      <c r="BM2180" s="16"/>
      <c r="BN2180" s="16"/>
      <c r="BO2180" s="16"/>
      <c r="BP2180" s="16"/>
      <c r="BQ2180" s="16"/>
      <c r="BR2180" s="16"/>
      <c r="BS2180" s="16"/>
      <c r="BT2180" s="16"/>
      <c r="BU2180" s="16"/>
      <c r="BV2180" s="16"/>
      <c r="BW2180" s="16"/>
      <c r="BX2180" s="16"/>
      <c r="BY2180" s="16"/>
      <c r="BZ2180" s="16"/>
      <c r="CA2180" s="16"/>
      <c r="CB2180" s="16"/>
      <c r="CC2180" s="16"/>
      <c r="CD2180" s="16"/>
      <c r="CE2180" s="16"/>
      <c r="CF2180" s="16"/>
      <c r="CG2180" s="19"/>
      <c r="CH2180" s="19"/>
      <c r="CI2180" s="19"/>
      <c r="CJ2180" s="19"/>
      <c r="CK2180" s="19"/>
      <c r="CL2180" s="19"/>
      <c r="CM2180" s="19"/>
      <c r="CN2180" s="19"/>
      <c r="CO2180" s="19"/>
      <c r="CP2180" s="19"/>
      <c r="CQ2180" s="19"/>
      <c r="CR2180" s="19"/>
    </row>
    <row r="2181" spans="1:96" ht="107" customHeight="1">
      <c r="A2181" s="11" cm="1">
        <f t="array" ref="A2181">SUMPRODUCT(--ISNUMBER(SEARCH({"stranding","stranded"},E2181)))</f>
        <v>0</v>
      </c>
      <c r="B2181" s="12">
        <v>2392</v>
      </c>
      <c r="C2181" s="13" t="s">
        <v>4439</v>
      </c>
      <c r="D2181" s="14">
        <v>2016</v>
      </c>
      <c r="E2181" s="23" t="s">
        <v>4440</v>
      </c>
      <c r="F2181" s="23" t="s">
        <v>8137</v>
      </c>
      <c r="G2181" s="15">
        <f t="shared" si="34"/>
        <v>5</v>
      </c>
      <c r="H2181" s="16"/>
      <c r="I2181" s="16"/>
      <c r="J2181" s="16">
        <v>1</v>
      </c>
      <c r="K2181" s="16"/>
      <c r="L2181" s="16"/>
      <c r="M2181" s="16"/>
      <c r="N2181" s="16"/>
      <c r="O2181" s="16"/>
      <c r="P2181" s="17">
        <v>1</v>
      </c>
      <c r="Q2181" s="17"/>
      <c r="R2181" s="17"/>
      <c r="S2181" s="17"/>
      <c r="T2181" s="18"/>
      <c r="U2181" s="18"/>
      <c r="V2181" s="18">
        <v>1</v>
      </c>
      <c r="W2181" s="18"/>
      <c r="X2181" s="19"/>
      <c r="Y2181" s="19"/>
      <c r="Z2181" s="19"/>
      <c r="AA2181" s="19"/>
      <c r="AB2181" s="19"/>
      <c r="AC2181" s="19"/>
      <c r="AD2181" s="19"/>
      <c r="AE2181" s="19"/>
      <c r="AF2181" s="19"/>
      <c r="AG2181" s="19"/>
      <c r="AH2181" s="19"/>
      <c r="AI2181" s="19"/>
      <c r="AJ2181" s="17">
        <v>1</v>
      </c>
      <c r="AK2181" s="17"/>
      <c r="AL2181" s="17"/>
      <c r="AM2181" s="17"/>
      <c r="AN2181" s="17"/>
      <c r="AO2181" s="17"/>
      <c r="AP2181" s="17"/>
      <c r="AQ2181" s="17"/>
      <c r="AR2181" s="20"/>
      <c r="AS2181" s="20"/>
      <c r="AT2181" s="20"/>
      <c r="AU2181" s="20"/>
      <c r="AV2181" s="20"/>
      <c r="AW2181" s="20"/>
      <c r="AX2181" s="20"/>
      <c r="AY2181" s="20"/>
      <c r="AZ2181" s="20"/>
      <c r="BA2181" s="20"/>
      <c r="BB2181" s="20"/>
      <c r="BC2181" s="20"/>
      <c r="BD2181" s="16">
        <v>1</v>
      </c>
      <c r="BE2181" s="16"/>
      <c r="BF2181" s="16"/>
      <c r="BG2181" s="16"/>
      <c r="BH2181" s="16"/>
      <c r="BI2181" s="16"/>
      <c r="BJ2181" s="16"/>
      <c r="BK2181" s="16"/>
      <c r="BL2181" s="16"/>
      <c r="BM2181" s="16"/>
      <c r="BN2181" s="16"/>
      <c r="BO2181" s="16"/>
      <c r="BP2181" s="16"/>
      <c r="BQ2181" s="16"/>
      <c r="BR2181" s="16"/>
      <c r="BS2181" s="16"/>
      <c r="BT2181" s="16"/>
      <c r="BU2181" s="16"/>
      <c r="BV2181" s="16"/>
      <c r="BW2181" s="16"/>
      <c r="BX2181" s="16"/>
      <c r="BY2181" s="16">
        <v>1</v>
      </c>
      <c r="BZ2181" s="16"/>
      <c r="CA2181" s="16"/>
      <c r="CB2181" s="16"/>
      <c r="CC2181" s="16"/>
      <c r="CD2181" s="16"/>
      <c r="CE2181" s="16"/>
      <c r="CF2181" s="16"/>
      <c r="CG2181" s="19"/>
      <c r="CH2181" s="19"/>
      <c r="CI2181" s="19"/>
      <c r="CJ2181" s="19"/>
      <c r="CK2181" s="19"/>
      <c r="CL2181" s="19"/>
      <c r="CM2181" s="19"/>
      <c r="CN2181" s="19"/>
      <c r="CO2181" s="19"/>
      <c r="CP2181" s="19"/>
      <c r="CQ2181" s="19"/>
      <c r="CR2181" s="19">
        <v>1</v>
      </c>
    </row>
    <row r="2182" spans="1:96" ht="107" customHeight="1">
      <c r="A2182" s="11" cm="1">
        <f t="array" ref="A2182">SUMPRODUCT(--ISNUMBER(SEARCH({"stranding","stranded"},E2182)))</f>
        <v>0</v>
      </c>
      <c r="B2182" s="12">
        <v>2393</v>
      </c>
      <c r="C2182" s="21" t="s">
        <v>4441</v>
      </c>
      <c r="D2182" s="22">
        <v>2016</v>
      </c>
      <c r="E2182" s="15" t="s">
        <v>4442</v>
      </c>
      <c r="F2182" s="15" t="s">
        <v>8138</v>
      </c>
      <c r="G2182" s="15">
        <f t="shared" si="34"/>
        <v>5</v>
      </c>
      <c r="H2182" s="16"/>
      <c r="I2182" s="16"/>
      <c r="J2182" s="16"/>
      <c r="K2182" s="16"/>
      <c r="L2182" s="16">
        <v>1</v>
      </c>
      <c r="M2182" s="16">
        <v>1</v>
      </c>
      <c r="N2182" s="16"/>
      <c r="O2182" s="16"/>
      <c r="P2182" s="17"/>
      <c r="Q2182" s="17"/>
      <c r="R2182" s="17"/>
      <c r="S2182" s="17"/>
      <c r="T2182" s="18"/>
      <c r="U2182" s="18">
        <v>1</v>
      </c>
      <c r="V2182" s="18"/>
      <c r="W2182" s="18"/>
      <c r="X2182" s="19"/>
      <c r="Y2182" s="19"/>
      <c r="Z2182" s="19"/>
      <c r="AA2182" s="19"/>
      <c r="AB2182" s="19"/>
      <c r="AC2182" s="19"/>
      <c r="AD2182" s="19"/>
      <c r="AE2182" s="19">
        <v>1</v>
      </c>
      <c r="AF2182" s="19">
        <v>1</v>
      </c>
      <c r="AG2182" s="19"/>
      <c r="AH2182" s="19"/>
      <c r="AI2182" s="19"/>
      <c r="AJ2182" s="17"/>
      <c r="AK2182" s="17"/>
      <c r="AL2182" s="17"/>
      <c r="AM2182" s="17"/>
      <c r="AN2182" s="17"/>
      <c r="AO2182" s="17"/>
      <c r="AP2182" s="17"/>
      <c r="AQ2182" s="17"/>
      <c r="AR2182" s="20"/>
      <c r="AS2182" s="20"/>
      <c r="AT2182" s="20"/>
      <c r="AU2182" s="20"/>
      <c r="AV2182" s="20"/>
      <c r="AW2182" s="20"/>
      <c r="AX2182" s="20"/>
      <c r="AY2182" s="20"/>
      <c r="AZ2182" s="20"/>
      <c r="BA2182" s="20"/>
      <c r="BB2182" s="20"/>
      <c r="BC2182" s="20"/>
      <c r="BD2182" s="16">
        <v>1</v>
      </c>
      <c r="BE2182" s="16"/>
      <c r="BF2182" s="16"/>
      <c r="BG2182" s="16"/>
      <c r="BH2182" s="16"/>
      <c r="BI2182" s="16">
        <v>1</v>
      </c>
      <c r="BJ2182" s="16"/>
      <c r="BK2182" s="16"/>
      <c r="BL2182" s="16"/>
      <c r="BM2182" s="16"/>
      <c r="BN2182" s="16"/>
      <c r="BO2182" s="16"/>
      <c r="BP2182" s="16"/>
      <c r="BQ2182" s="16"/>
      <c r="BR2182" s="16"/>
      <c r="BS2182" s="16"/>
      <c r="BT2182" s="16"/>
      <c r="BU2182" s="16"/>
      <c r="BV2182" s="16"/>
      <c r="BW2182" s="16"/>
      <c r="BX2182" s="16"/>
      <c r="BY2182" s="16"/>
      <c r="BZ2182" s="16"/>
      <c r="CA2182" s="16"/>
      <c r="CB2182" s="16"/>
      <c r="CC2182" s="16"/>
      <c r="CD2182" s="16"/>
      <c r="CE2182" s="16"/>
      <c r="CF2182" s="16"/>
      <c r="CG2182" s="19"/>
      <c r="CH2182" s="19"/>
      <c r="CI2182" s="19"/>
      <c r="CJ2182" s="19"/>
      <c r="CK2182" s="19"/>
      <c r="CL2182" s="19"/>
      <c r="CM2182" s="19"/>
      <c r="CN2182" s="19"/>
      <c r="CO2182" s="19"/>
      <c r="CP2182" s="19"/>
      <c r="CQ2182" s="19">
        <v>1</v>
      </c>
      <c r="CR2182" s="19"/>
    </row>
    <row r="2183" spans="1:96" ht="107" customHeight="1">
      <c r="A2183" s="11" cm="1">
        <f t="array" ref="A2183">SUMPRODUCT(--ISNUMBER(SEARCH({"stranding","stranded"},E2183)))</f>
        <v>0</v>
      </c>
      <c r="B2183" s="12">
        <v>2394</v>
      </c>
      <c r="C2183" s="13" t="s">
        <v>4443</v>
      </c>
      <c r="D2183" s="14">
        <v>2016</v>
      </c>
      <c r="E2183" s="15" t="s">
        <v>4444</v>
      </c>
      <c r="F2183" s="15" t="s">
        <v>7479</v>
      </c>
      <c r="G2183" s="15">
        <f t="shared" si="34"/>
        <v>4</v>
      </c>
      <c r="H2183" s="16"/>
      <c r="I2183" s="16"/>
      <c r="J2183" s="16"/>
      <c r="K2183" s="16">
        <v>1</v>
      </c>
      <c r="L2183" s="16"/>
      <c r="M2183" s="16"/>
      <c r="N2183" s="16"/>
      <c r="O2183" s="16"/>
      <c r="P2183" s="17"/>
      <c r="Q2183" s="17"/>
      <c r="R2183" s="17"/>
      <c r="S2183" s="17"/>
      <c r="T2183" s="18"/>
      <c r="U2183" s="18">
        <v>1</v>
      </c>
      <c r="V2183" s="18"/>
      <c r="W2183" s="18"/>
      <c r="X2183" s="19">
        <v>1</v>
      </c>
      <c r="Y2183" s="19">
        <v>1</v>
      </c>
      <c r="Z2183" s="19">
        <v>1</v>
      </c>
      <c r="AA2183" s="19"/>
      <c r="AB2183" s="19"/>
      <c r="AC2183" s="19"/>
      <c r="AD2183" s="19"/>
      <c r="AE2183" s="19"/>
      <c r="AF2183" s="19"/>
      <c r="AG2183" s="19"/>
      <c r="AH2183" s="19"/>
      <c r="AI2183" s="19"/>
      <c r="AJ2183" s="17"/>
      <c r="AK2183" s="17"/>
      <c r="AL2183" s="17"/>
      <c r="AM2183" s="17"/>
      <c r="AN2183" s="17"/>
      <c r="AO2183" s="17"/>
      <c r="AP2183" s="17"/>
      <c r="AQ2183" s="17"/>
      <c r="AR2183" s="20"/>
      <c r="AS2183" s="20"/>
      <c r="AT2183" s="20"/>
      <c r="AU2183" s="20"/>
      <c r="AV2183" s="20"/>
      <c r="AW2183" s="20"/>
      <c r="AX2183" s="20"/>
      <c r="AY2183" s="20"/>
      <c r="AZ2183" s="20"/>
      <c r="BA2183" s="20"/>
      <c r="BB2183" s="20"/>
      <c r="BC2183" s="20"/>
      <c r="BD2183" s="16"/>
      <c r="BE2183" s="16"/>
      <c r="BF2183" s="16"/>
      <c r="BG2183" s="16"/>
      <c r="BH2183" s="16"/>
      <c r="BI2183" s="16"/>
      <c r="BJ2183" s="16"/>
      <c r="BK2183" s="16"/>
      <c r="BL2183" s="16"/>
      <c r="BM2183" s="16"/>
      <c r="BN2183" s="16"/>
      <c r="BO2183" s="16"/>
      <c r="BP2183" s="16"/>
      <c r="BQ2183" s="16"/>
      <c r="BR2183" s="16"/>
      <c r="BS2183" s="16"/>
      <c r="BT2183" s="16"/>
      <c r="BU2183" s="16"/>
      <c r="BV2183" s="16"/>
      <c r="BW2183" s="16"/>
      <c r="BX2183" s="16"/>
      <c r="BY2183" s="16"/>
      <c r="BZ2183" s="16"/>
      <c r="CA2183" s="16"/>
      <c r="CB2183" s="16"/>
      <c r="CC2183" s="16"/>
      <c r="CD2183" s="16"/>
      <c r="CE2183" s="16"/>
      <c r="CF2183" s="16"/>
      <c r="CG2183" s="19"/>
      <c r="CH2183" s="19"/>
      <c r="CI2183" s="19"/>
      <c r="CJ2183" s="19"/>
      <c r="CK2183" s="19"/>
      <c r="CL2183" s="19"/>
      <c r="CM2183" s="19"/>
      <c r="CN2183" s="19"/>
      <c r="CO2183" s="19"/>
      <c r="CP2183" s="19">
        <v>1</v>
      </c>
      <c r="CQ2183" s="19"/>
      <c r="CR2183" s="19"/>
    </row>
    <row r="2184" spans="1:96" ht="107" customHeight="1">
      <c r="A2184" s="11" cm="1">
        <f t="array" ref="A2184">SUMPRODUCT(--ISNUMBER(SEARCH({"stranding","stranded"},E2184)))</f>
        <v>0</v>
      </c>
      <c r="B2184" s="12">
        <v>2395</v>
      </c>
      <c r="C2184" s="21" t="s">
        <v>4445</v>
      </c>
      <c r="D2184" s="22">
        <v>2016</v>
      </c>
      <c r="E2184" s="15" t="s">
        <v>4446</v>
      </c>
      <c r="F2184" s="15" t="s">
        <v>7480</v>
      </c>
      <c r="G2184" s="15">
        <f t="shared" si="34"/>
        <v>7</v>
      </c>
      <c r="H2184" s="16"/>
      <c r="I2184" s="16"/>
      <c r="J2184" s="16"/>
      <c r="K2184" s="16"/>
      <c r="L2184" s="16"/>
      <c r="M2184" s="16"/>
      <c r="N2184" s="16"/>
      <c r="O2184" s="16"/>
      <c r="P2184" s="17"/>
      <c r="Q2184" s="17"/>
      <c r="R2184" s="17">
        <v>1</v>
      </c>
      <c r="S2184" s="17"/>
      <c r="T2184" s="18"/>
      <c r="U2184" s="18">
        <v>1</v>
      </c>
      <c r="V2184" s="18"/>
      <c r="W2184" s="18">
        <v>1</v>
      </c>
      <c r="X2184" s="19">
        <v>1</v>
      </c>
      <c r="Y2184" s="19"/>
      <c r="Z2184" s="19"/>
      <c r="AA2184" s="19"/>
      <c r="AB2184" s="19"/>
      <c r="AC2184" s="19"/>
      <c r="AD2184" s="19"/>
      <c r="AE2184" s="19">
        <v>1</v>
      </c>
      <c r="AF2184" s="19">
        <v>1</v>
      </c>
      <c r="AG2184" s="19"/>
      <c r="AH2184" s="19"/>
      <c r="AI2184" s="19"/>
      <c r="AJ2184" s="17">
        <v>1</v>
      </c>
      <c r="AK2184" s="17"/>
      <c r="AL2184" s="17"/>
      <c r="AM2184" s="17"/>
      <c r="AN2184" s="17"/>
      <c r="AO2184" s="17"/>
      <c r="AP2184" s="17"/>
      <c r="AQ2184" s="17"/>
      <c r="AR2184" s="20"/>
      <c r="AS2184" s="20"/>
      <c r="AT2184" s="20"/>
      <c r="AU2184" s="20"/>
      <c r="AV2184" s="20"/>
      <c r="AW2184" s="20"/>
      <c r="AX2184" s="20"/>
      <c r="AY2184" s="20"/>
      <c r="AZ2184" s="20"/>
      <c r="BA2184" s="20"/>
      <c r="BB2184" s="20"/>
      <c r="BC2184" s="20"/>
      <c r="BD2184" s="16"/>
      <c r="BE2184" s="16"/>
      <c r="BF2184" s="16"/>
      <c r="BG2184" s="16"/>
      <c r="BH2184" s="16"/>
      <c r="BI2184" s="16"/>
      <c r="BJ2184" s="16"/>
      <c r="BK2184" s="16"/>
      <c r="BL2184" s="16"/>
      <c r="BM2184" s="16"/>
      <c r="BN2184" s="16"/>
      <c r="BO2184" s="16"/>
      <c r="BP2184" s="16"/>
      <c r="BQ2184" s="16"/>
      <c r="BR2184" s="16"/>
      <c r="BS2184" s="16"/>
      <c r="BT2184" s="16"/>
      <c r="BU2184" s="16"/>
      <c r="BV2184" s="16"/>
      <c r="BW2184" s="16"/>
      <c r="BX2184" s="16"/>
      <c r="BY2184" s="16"/>
      <c r="BZ2184" s="16"/>
      <c r="CA2184" s="16"/>
      <c r="CB2184" s="16"/>
      <c r="CC2184" s="16"/>
      <c r="CD2184" s="16"/>
      <c r="CE2184" s="16"/>
      <c r="CF2184" s="16"/>
      <c r="CG2184" s="19"/>
      <c r="CH2184" s="19"/>
      <c r="CI2184" s="19"/>
      <c r="CJ2184" s="19"/>
      <c r="CK2184" s="19"/>
      <c r="CL2184" s="19"/>
      <c r="CM2184" s="19"/>
      <c r="CN2184" s="19">
        <v>1</v>
      </c>
      <c r="CO2184" s="19"/>
      <c r="CP2184" s="19"/>
      <c r="CQ2184" s="19"/>
      <c r="CR2184" s="19"/>
    </row>
    <row r="2185" spans="1:96" ht="107" customHeight="1">
      <c r="A2185" s="11" cm="1">
        <f t="array" ref="A2185">SUMPRODUCT(--ISNUMBER(SEARCH({"stranding","stranded"},E2185)))</f>
        <v>0</v>
      </c>
      <c r="B2185" s="12">
        <v>2396</v>
      </c>
      <c r="C2185" s="13" t="s">
        <v>4447</v>
      </c>
      <c r="D2185" s="14">
        <v>2016</v>
      </c>
      <c r="E2185" s="15" t="s">
        <v>4448</v>
      </c>
      <c r="F2185" s="15" t="s">
        <v>8139</v>
      </c>
      <c r="G2185" s="15">
        <f t="shared" si="34"/>
        <v>9</v>
      </c>
      <c r="H2185" s="16"/>
      <c r="I2185" s="16"/>
      <c r="J2185" s="16"/>
      <c r="K2185" s="16"/>
      <c r="L2185" s="16">
        <v>1</v>
      </c>
      <c r="M2185" s="16"/>
      <c r="N2185" s="16"/>
      <c r="O2185" s="16"/>
      <c r="P2185" s="17">
        <v>1</v>
      </c>
      <c r="Q2185" s="17"/>
      <c r="R2185" s="17"/>
      <c r="S2185" s="17"/>
      <c r="T2185" s="18"/>
      <c r="U2185" s="18">
        <v>1</v>
      </c>
      <c r="V2185" s="18"/>
      <c r="W2185" s="18"/>
      <c r="X2185" s="19">
        <v>1</v>
      </c>
      <c r="Y2185" s="19"/>
      <c r="Z2185" s="19"/>
      <c r="AA2185" s="19"/>
      <c r="AB2185" s="19"/>
      <c r="AC2185" s="19"/>
      <c r="AD2185" s="19"/>
      <c r="AE2185" s="19">
        <v>1</v>
      </c>
      <c r="AF2185" s="19">
        <v>1</v>
      </c>
      <c r="AG2185" s="19"/>
      <c r="AH2185" s="19"/>
      <c r="AI2185" s="19"/>
      <c r="AJ2185" s="17">
        <v>1</v>
      </c>
      <c r="AK2185" s="17"/>
      <c r="AL2185" s="17"/>
      <c r="AM2185" s="17"/>
      <c r="AN2185" s="17"/>
      <c r="AO2185" s="17"/>
      <c r="AP2185" s="17"/>
      <c r="AQ2185" s="17"/>
      <c r="AR2185" s="20"/>
      <c r="AS2185" s="20"/>
      <c r="AT2185" s="20"/>
      <c r="AU2185" s="20"/>
      <c r="AV2185" s="20"/>
      <c r="AW2185" s="20"/>
      <c r="AX2185" s="20"/>
      <c r="AY2185" s="20"/>
      <c r="AZ2185" s="20"/>
      <c r="BA2185" s="20"/>
      <c r="BB2185" s="20"/>
      <c r="BC2185" s="20"/>
      <c r="BD2185" s="16">
        <v>1</v>
      </c>
      <c r="BE2185" s="16"/>
      <c r="BF2185" s="16"/>
      <c r="BG2185" s="16"/>
      <c r="BH2185" s="16"/>
      <c r="BI2185" s="16"/>
      <c r="BJ2185" s="16">
        <v>1</v>
      </c>
      <c r="BK2185" s="16">
        <v>1</v>
      </c>
      <c r="BL2185" s="16"/>
      <c r="BM2185" s="16"/>
      <c r="BN2185" s="16"/>
      <c r="BO2185" s="16"/>
      <c r="BP2185" s="16"/>
      <c r="BQ2185" s="16"/>
      <c r="BR2185" s="16"/>
      <c r="BS2185" s="16"/>
      <c r="BT2185" s="16"/>
      <c r="BU2185" s="16"/>
      <c r="BV2185" s="16"/>
      <c r="BW2185" s="16"/>
      <c r="BX2185" s="16"/>
      <c r="BY2185" s="16"/>
      <c r="BZ2185" s="16"/>
      <c r="CA2185" s="16"/>
      <c r="CB2185" s="16"/>
      <c r="CC2185" s="16"/>
      <c r="CD2185" s="16"/>
      <c r="CE2185" s="16"/>
      <c r="CF2185" s="16"/>
      <c r="CG2185" s="19"/>
      <c r="CH2185" s="19"/>
      <c r="CI2185" s="19">
        <v>1</v>
      </c>
      <c r="CJ2185" s="19"/>
      <c r="CK2185" s="19"/>
      <c r="CL2185" s="19"/>
      <c r="CM2185" s="19"/>
      <c r="CN2185" s="19"/>
      <c r="CO2185" s="19"/>
      <c r="CP2185" s="19"/>
      <c r="CQ2185" s="19"/>
      <c r="CR2185" s="19"/>
    </row>
    <row r="2186" spans="1:96" ht="107" customHeight="1">
      <c r="A2186" s="11" cm="1">
        <f t="array" ref="A2186">SUMPRODUCT(--ISNUMBER(SEARCH({"stranding","stranded"},E2186)))</f>
        <v>0</v>
      </c>
      <c r="B2186" s="12">
        <v>2397</v>
      </c>
      <c r="C2186" s="21" t="s">
        <v>4449</v>
      </c>
      <c r="D2186" s="22">
        <v>2016</v>
      </c>
      <c r="E2186" s="15" t="s">
        <v>4450</v>
      </c>
      <c r="F2186" s="15" t="s">
        <v>8140</v>
      </c>
      <c r="G2186" s="15">
        <f t="shared" si="34"/>
        <v>6</v>
      </c>
      <c r="H2186" s="16"/>
      <c r="I2186" s="16"/>
      <c r="J2186" s="16"/>
      <c r="K2186" s="16">
        <v>1</v>
      </c>
      <c r="L2186" s="16"/>
      <c r="M2186" s="16"/>
      <c r="N2186" s="16"/>
      <c r="O2186" s="16"/>
      <c r="P2186" s="17"/>
      <c r="Q2186" s="17"/>
      <c r="R2186" s="17"/>
      <c r="S2186" s="17"/>
      <c r="T2186" s="18"/>
      <c r="U2186" s="18">
        <v>1</v>
      </c>
      <c r="V2186" s="18"/>
      <c r="W2186" s="18">
        <v>1</v>
      </c>
      <c r="X2186" s="19"/>
      <c r="Y2186" s="19">
        <v>1</v>
      </c>
      <c r="Z2186" s="19">
        <v>1</v>
      </c>
      <c r="AA2186" s="19"/>
      <c r="AB2186" s="19"/>
      <c r="AC2186" s="19"/>
      <c r="AD2186" s="19"/>
      <c r="AE2186" s="19"/>
      <c r="AF2186" s="19"/>
      <c r="AG2186" s="19"/>
      <c r="AH2186" s="19"/>
      <c r="AI2186" s="19"/>
      <c r="AJ2186" s="17"/>
      <c r="AK2186" s="17"/>
      <c r="AL2186" s="17"/>
      <c r="AM2186" s="17"/>
      <c r="AN2186" s="17"/>
      <c r="AO2186" s="17"/>
      <c r="AP2186" s="17"/>
      <c r="AQ2186" s="17"/>
      <c r="AR2186" s="20"/>
      <c r="AS2186" s="20"/>
      <c r="AT2186" s="20"/>
      <c r="AU2186" s="20"/>
      <c r="AV2186" s="20"/>
      <c r="AW2186" s="20"/>
      <c r="AX2186" s="20"/>
      <c r="AY2186" s="20"/>
      <c r="AZ2186" s="20"/>
      <c r="BA2186" s="20"/>
      <c r="BB2186" s="20"/>
      <c r="BC2186" s="20"/>
      <c r="BD2186" s="16">
        <v>1</v>
      </c>
      <c r="BE2186" s="16"/>
      <c r="BF2186" s="16">
        <v>1</v>
      </c>
      <c r="BG2186" s="16"/>
      <c r="BH2186" s="16"/>
      <c r="BI2186" s="16"/>
      <c r="BJ2186" s="16"/>
      <c r="BK2186" s="16"/>
      <c r="BL2186" s="16"/>
      <c r="BM2186" s="16"/>
      <c r="BN2186" s="16"/>
      <c r="BO2186" s="16"/>
      <c r="BP2186" s="16"/>
      <c r="BQ2186" s="16"/>
      <c r="BR2186" s="16"/>
      <c r="BS2186" s="16"/>
      <c r="BT2186" s="16"/>
      <c r="BU2186" s="16"/>
      <c r="BV2186" s="16"/>
      <c r="BW2186" s="16"/>
      <c r="BX2186" s="16"/>
      <c r="BY2186" s="16"/>
      <c r="BZ2186" s="16"/>
      <c r="CA2186" s="16"/>
      <c r="CB2186" s="16"/>
      <c r="CC2186" s="16"/>
      <c r="CD2186" s="16"/>
      <c r="CE2186" s="16"/>
      <c r="CF2186" s="16"/>
      <c r="CG2186" s="19"/>
      <c r="CH2186" s="19"/>
      <c r="CI2186" s="19"/>
      <c r="CJ2186" s="19"/>
      <c r="CK2186" s="19">
        <v>1</v>
      </c>
      <c r="CL2186" s="19"/>
      <c r="CM2186" s="19"/>
      <c r="CN2186" s="19"/>
      <c r="CO2186" s="19"/>
      <c r="CP2186" s="19"/>
      <c r="CQ2186" s="19"/>
      <c r="CR2186" s="19"/>
    </row>
    <row r="2187" spans="1:96" ht="107" customHeight="1">
      <c r="A2187" s="11" cm="1">
        <f t="array" ref="A2187">SUMPRODUCT(--ISNUMBER(SEARCH({"stranding","stranded"},E2187)))</f>
        <v>0</v>
      </c>
      <c r="B2187" s="12">
        <v>2398</v>
      </c>
      <c r="C2187" s="13" t="s">
        <v>4451</v>
      </c>
      <c r="D2187" s="14">
        <v>2016</v>
      </c>
      <c r="E2187" s="15" t="s">
        <v>4452</v>
      </c>
      <c r="F2187" s="15" t="s">
        <v>6608</v>
      </c>
      <c r="G2187" s="15">
        <f t="shared" si="34"/>
        <v>4</v>
      </c>
      <c r="H2187" s="16"/>
      <c r="I2187" s="16"/>
      <c r="J2187" s="16">
        <v>1</v>
      </c>
      <c r="K2187" s="16">
        <v>3</v>
      </c>
      <c r="L2187" s="16"/>
      <c r="M2187" s="16"/>
      <c r="N2187" s="16"/>
      <c r="O2187" s="16"/>
      <c r="P2187" s="17"/>
      <c r="Q2187" s="17"/>
      <c r="R2187" s="17"/>
      <c r="S2187" s="17"/>
      <c r="T2187" s="18"/>
      <c r="U2187" s="18">
        <v>1</v>
      </c>
      <c r="V2187" s="18"/>
      <c r="W2187" s="18"/>
      <c r="X2187" s="19"/>
      <c r="Y2187" s="19">
        <v>1</v>
      </c>
      <c r="Z2187" s="19">
        <v>1</v>
      </c>
      <c r="AA2187" s="19"/>
      <c r="AB2187" s="19"/>
      <c r="AC2187" s="19"/>
      <c r="AD2187" s="19"/>
      <c r="AE2187" s="19"/>
      <c r="AF2187" s="19"/>
      <c r="AG2187" s="19"/>
      <c r="AH2187" s="19"/>
      <c r="AI2187" s="19"/>
      <c r="AJ2187" s="17"/>
      <c r="AK2187" s="17"/>
      <c r="AL2187" s="17"/>
      <c r="AM2187" s="17"/>
      <c r="AN2187" s="17"/>
      <c r="AO2187" s="17"/>
      <c r="AP2187" s="17"/>
      <c r="AQ2187" s="17"/>
      <c r="AR2187" s="20"/>
      <c r="AS2187" s="20"/>
      <c r="AT2187" s="20"/>
      <c r="AU2187" s="20"/>
      <c r="AV2187" s="20"/>
      <c r="AW2187" s="20"/>
      <c r="AX2187" s="20"/>
      <c r="AY2187" s="20"/>
      <c r="AZ2187" s="20"/>
      <c r="BA2187" s="20"/>
      <c r="BB2187" s="20"/>
      <c r="BC2187" s="20"/>
      <c r="BD2187" s="16"/>
      <c r="BE2187" s="16"/>
      <c r="BF2187" s="16"/>
      <c r="BG2187" s="16"/>
      <c r="BH2187" s="16"/>
      <c r="BI2187" s="16"/>
      <c r="BJ2187" s="16"/>
      <c r="BK2187" s="16"/>
      <c r="BL2187" s="16"/>
      <c r="BM2187" s="16"/>
      <c r="BN2187" s="16"/>
      <c r="BO2187" s="16"/>
      <c r="BP2187" s="16"/>
      <c r="BQ2187" s="16"/>
      <c r="BR2187" s="16"/>
      <c r="BS2187" s="16"/>
      <c r="BT2187" s="16">
        <v>1</v>
      </c>
      <c r="BU2187" s="16"/>
      <c r="BV2187" s="16"/>
      <c r="BW2187" s="16"/>
      <c r="BX2187" s="16"/>
      <c r="BY2187" s="16"/>
      <c r="BZ2187" s="16"/>
      <c r="CA2187" s="16"/>
      <c r="CB2187" s="16"/>
      <c r="CC2187" s="16"/>
      <c r="CD2187" s="16"/>
      <c r="CE2187" s="16"/>
      <c r="CF2187" s="16"/>
      <c r="CG2187" s="19"/>
      <c r="CH2187" s="19"/>
      <c r="CI2187" s="19"/>
      <c r="CJ2187" s="19"/>
      <c r="CK2187" s="19"/>
      <c r="CL2187" s="19"/>
      <c r="CM2187" s="19"/>
      <c r="CN2187" s="19"/>
      <c r="CO2187" s="19">
        <v>1</v>
      </c>
      <c r="CP2187" s="19"/>
      <c r="CQ2187" s="19"/>
      <c r="CR2187" s="19"/>
    </row>
    <row r="2188" spans="1:96" ht="107" customHeight="1">
      <c r="A2188" s="11" cm="1">
        <f t="array" ref="A2188">SUMPRODUCT(--ISNUMBER(SEARCH({"stranding","stranded"},E2188)))</f>
        <v>0</v>
      </c>
      <c r="B2188" s="12">
        <v>2399</v>
      </c>
      <c r="C2188" s="21" t="s">
        <v>4453</v>
      </c>
      <c r="D2188" s="22">
        <v>2016</v>
      </c>
      <c r="E2188" s="15" t="s">
        <v>4454</v>
      </c>
      <c r="F2188" s="15" t="s">
        <v>7136</v>
      </c>
      <c r="G2188" s="15">
        <f t="shared" si="34"/>
        <v>4</v>
      </c>
      <c r="H2188" s="16"/>
      <c r="I2188" s="16">
        <v>1</v>
      </c>
      <c r="J2188" s="16"/>
      <c r="K2188" s="16"/>
      <c r="L2188" s="16"/>
      <c r="M2188" s="16"/>
      <c r="N2188" s="16"/>
      <c r="O2188" s="16"/>
      <c r="P2188" s="17">
        <v>1</v>
      </c>
      <c r="Q2188" s="17"/>
      <c r="R2188" s="17"/>
      <c r="S2188" s="17"/>
      <c r="T2188" s="18"/>
      <c r="U2188" s="18"/>
      <c r="V2188" s="18"/>
      <c r="W2188" s="18"/>
      <c r="X2188" s="19"/>
      <c r="Y2188" s="19">
        <v>1</v>
      </c>
      <c r="Z2188" s="19"/>
      <c r="AA2188" s="19">
        <v>1</v>
      </c>
      <c r="AB2188" s="19"/>
      <c r="AC2188" s="19"/>
      <c r="AD2188" s="19"/>
      <c r="AE2188" s="19"/>
      <c r="AF2188" s="19"/>
      <c r="AG2188" s="19"/>
      <c r="AH2188" s="19"/>
      <c r="AI2188" s="19"/>
      <c r="AJ2188" s="17"/>
      <c r="AK2188" s="17"/>
      <c r="AL2188" s="17"/>
      <c r="AM2188" s="17"/>
      <c r="AN2188" s="17"/>
      <c r="AO2188" s="17"/>
      <c r="AP2188" s="17"/>
      <c r="AQ2188" s="17"/>
      <c r="AR2188" s="20"/>
      <c r="AS2188" s="20"/>
      <c r="AT2188" s="20"/>
      <c r="AU2188" s="20"/>
      <c r="AV2188" s="20"/>
      <c r="AW2188" s="20"/>
      <c r="AX2188" s="20"/>
      <c r="AY2188" s="20"/>
      <c r="AZ2188" s="20"/>
      <c r="BA2188" s="20"/>
      <c r="BB2188" s="20"/>
      <c r="BC2188" s="20"/>
      <c r="BD2188" s="16"/>
      <c r="BE2188" s="16"/>
      <c r="BF2188" s="16"/>
      <c r="BG2188" s="16"/>
      <c r="BH2188" s="16"/>
      <c r="BI2188" s="16"/>
      <c r="BJ2188" s="16"/>
      <c r="BK2188" s="16"/>
      <c r="BL2188" s="16"/>
      <c r="BM2188" s="16"/>
      <c r="BN2188" s="16"/>
      <c r="BO2188" s="16"/>
      <c r="BP2188" s="16"/>
      <c r="BQ2188" s="16"/>
      <c r="BR2188" s="16"/>
      <c r="BS2188" s="16"/>
      <c r="BT2188" s="16"/>
      <c r="BU2188" s="16"/>
      <c r="BV2188" s="16"/>
      <c r="BW2188" s="16"/>
      <c r="BX2188" s="16"/>
      <c r="BY2188" s="16"/>
      <c r="BZ2188" s="16"/>
      <c r="CA2188" s="16"/>
      <c r="CB2188" s="16"/>
      <c r="CC2188" s="16">
        <v>1</v>
      </c>
      <c r="CD2188" s="16"/>
      <c r="CE2188" s="16"/>
      <c r="CF2188" s="16"/>
      <c r="CG2188" s="19"/>
      <c r="CH2188" s="19"/>
      <c r="CI2188" s="19"/>
      <c r="CJ2188" s="19"/>
      <c r="CK2188" s="19"/>
      <c r="CL2188" s="19">
        <v>1</v>
      </c>
      <c r="CM2188" s="19"/>
      <c r="CN2188" s="19"/>
      <c r="CO2188" s="19"/>
      <c r="CP2188" s="19"/>
      <c r="CQ2188" s="19"/>
      <c r="CR2188" s="19"/>
    </row>
    <row r="2189" spans="1:96" ht="107" customHeight="1">
      <c r="A2189" s="11" cm="1">
        <f t="array" ref="A2189">SUMPRODUCT(--ISNUMBER(SEARCH({"stranding","stranded"},E2189)))</f>
        <v>0</v>
      </c>
      <c r="B2189" s="12">
        <v>2400</v>
      </c>
      <c r="C2189" s="13" t="s">
        <v>4455</v>
      </c>
      <c r="D2189" s="14">
        <v>2016</v>
      </c>
      <c r="E2189" s="15" t="s">
        <v>4456</v>
      </c>
      <c r="F2189" s="15" t="s">
        <v>7481</v>
      </c>
      <c r="G2189" s="15">
        <f t="shared" si="34"/>
        <v>8</v>
      </c>
      <c r="H2189" s="16"/>
      <c r="I2189" s="16"/>
      <c r="J2189" s="16"/>
      <c r="K2189" s="16"/>
      <c r="L2189" s="16"/>
      <c r="M2189" s="16">
        <v>2</v>
      </c>
      <c r="N2189" s="16"/>
      <c r="O2189" s="16"/>
      <c r="P2189" s="17"/>
      <c r="Q2189" s="17"/>
      <c r="R2189" s="17">
        <v>1</v>
      </c>
      <c r="S2189" s="17"/>
      <c r="T2189" s="18"/>
      <c r="U2189" s="18">
        <v>1</v>
      </c>
      <c r="V2189" s="18"/>
      <c r="W2189" s="18">
        <v>1</v>
      </c>
      <c r="X2189" s="19"/>
      <c r="Y2189" s="19">
        <v>1</v>
      </c>
      <c r="Z2189" s="19"/>
      <c r="AA2189" s="19">
        <v>1</v>
      </c>
      <c r="AB2189" s="19"/>
      <c r="AC2189" s="19"/>
      <c r="AD2189" s="19"/>
      <c r="AE2189" s="19"/>
      <c r="AF2189" s="19"/>
      <c r="AG2189" s="19"/>
      <c r="AH2189" s="19"/>
      <c r="AI2189" s="19"/>
      <c r="AJ2189" s="17"/>
      <c r="AK2189" s="17"/>
      <c r="AL2189" s="17"/>
      <c r="AM2189" s="17"/>
      <c r="AN2189" s="17"/>
      <c r="AO2189" s="17"/>
      <c r="AP2189" s="17"/>
      <c r="AQ2189" s="17"/>
      <c r="AR2189" s="20"/>
      <c r="AS2189" s="20"/>
      <c r="AT2189" s="20"/>
      <c r="AU2189" s="20"/>
      <c r="AV2189" s="20"/>
      <c r="AW2189" s="20"/>
      <c r="AX2189" s="20"/>
      <c r="AY2189" s="20"/>
      <c r="AZ2189" s="20"/>
      <c r="BA2189" s="20"/>
      <c r="BB2189" s="20"/>
      <c r="BC2189" s="20"/>
      <c r="BD2189" s="16"/>
      <c r="BE2189" s="16">
        <v>1</v>
      </c>
      <c r="BF2189" s="16"/>
      <c r="BG2189" s="16"/>
      <c r="BH2189" s="16"/>
      <c r="BI2189" s="16">
        <v>1</v>
      </c>
      <c r="BJ2189" s="16"/>
      <c r="BK2189" s="16"/>
      <c r="BL2189" s="16"/>
      <c r="BM2189" s="16"/>
      <c r="BN2189" s="16"/>
      <c r="BO2189" s="16"/>
      <c r="BP2189" s="16"/>
      <c r="BQ2189" s="16"/>
      <c r="BR2189" s="16"/>
      <c r="BS2189" s="16"/>
      <c r="BT2189" s="16"/>
      <c r="BU2189" s="16"/>
      <c r="BV2189" s="16"/>
      <c r="BW2189" s="16"/>
      <c r="BX2189" s="16"/>
      <c r="BY2189" s="16"/>
      <c r="BZ2189" s="16"/>
      <c r="CA2189" s="16"/>
      <c r="CB2189" s="16"/>
      <c r="CC2189" s="16">
        <v>1</v>
      </c>
      <c r="CD2189" s="16"/>
      <c r="CE2189" s="16"/>
      <c r="CF2189" s="16"/>
      <c r="CG2189" s="19"/>
      <c r="CH2189" s="19"/>
      <c r="CI2189" s="19"/>
      <c r="CJ2189" s="19"/>
      <c r="CK2189" s="19"/>
      <c r="CL2189" s="19">
        <v>1</v>
      </c>
      <c r="CM2189" s="19"/>
      <c r="CN2189" s="19"/>
      <c r="CO2189" s="19"/>
      <c r="CP2189" s="19"/>
      <c r="CQ2189" s="19"/>
      <c r="CR2189" s="19"/>
    </row>
    <row r="2190" spans="1:96" ht="107" customHeight="1">
      <c r="A2190" s="11" cm="1">
        <f t="array" ref="A2190">SUMPRODUCT(--ISNUMBER(SEARCH({"stranding","stranded"},E2190)))</f>
        <v>0</v>
      </c>
      <c r="B2190" s="12">
        <v>2401</v>
      </c>
      <c r="C2190" s="21" t="s">
        <v>4457</v>
      </c>
      <c r="D2190" s="22">
        <v>2016</v>
      </c>
      <c r="E2190" s="15" t="s">
        <v>4458</v>
      </c>
      <c r="F2190" s="15" t="s">
        <v>7482</v>
      </c>
      <c r="G2190" s="15">
        <f t="shared" si="34"/>
        <v>9</v>
      </c>
      <c r="H2190" s="16"/>
      <c r="I2190" s="16">
        <v>1</v>
      </c>
      <c r="J2190" s="16"/>
      <c r="K2190" s="16"/>
      <c r="L2190" s="16"/>
      <c r="M2190" s="16"/>
      <c r="N2190" s="16"/>
      <c r="O2190" s="16"/>
      <c r="P2190" s="17">
        <v>1</v>
      </c>
      <c r="Q2190" s="17"/>
      <c r="R2190" s="17"/>
      <c r="S2190" s="17"/>
      <c r="T2190" s="18"/>
      <c r="U2190" s="18">
        <v>1</v>
      </c>
      <c r="V2190" s="18"/>
      <c r="W2190" s="18">
        <v>1</v>
      </c>
      <c r="X2190" s="19"/>
      <c r="Y2190" s="19">
        <v>1</v>
      </c>
      <c r="Z2190" s="19"/>
      <c r="AA2190" s="19">
        <v>1</v>
      </c>
      <c r="AB2190" s="19"/>
      <c r="AC2190" s="19"/>
      <c r="AD2190" s="19"/>
      <c r="AE2190" s="19"/>
      <c r="AF2190" s="19"/>
      <c r="AG2190" s="19"/>
      <c r="AH2190" s="19"/>
      <c r="AI2190" s="19"/>
      <c r="AJ2190" s="17"/>
      <c r="AK2190" s="17"/>
      <c r="AL2190" s="17"/>
      <c r="AM2190" s="17"/>
      <c r="AN2190" s="17"/>
      <c r="AO2190" s="17"/>
      <c r="AP2190" s="17"/>
      <c r="AQ2190" s="17">
        <v>1</v>
      </c>
      <c r="AR2190" s="20"/>
      <c r="AS2190" s="20"/>
      <c r="AT2190" s="20"/>
      <c r="AU2190" s="20"/>
      <c r="AV2190" s="20"/>
      <c r="AW2190" s="20"/>
      <c r="AX2190" s="20"/>
      <c r="AY2190" s="20"/>
      <c r="AZ2190" s="20"/>
      <c r="BA2190" s="20"/>
      <c r="BB2190" s="20"/>
      <c r="BC2190" s="20"/>
      <c r="BD2190" s="16"/>
      <c r="BE2190" s="16"/>
      <c r="BF2190" s="16"/>
      <c r="BG2190" s="16"/>
      <c r="BH2190" s="16"/>
      <c r="BI2190" s="16">
        <v>1</v>
      </c>
      <c r="BJ2190" s="16"/>
      <c r="BK2190" s="16"/>
      <c r="BL2190" s="16"/>
      <c r="BM2190" s="16"/>
      <c r="BN2190" s="16"/>
      <c r="BO2190" s="16">
        <v>1</v>
      </c>
      <c r="BP2190" s="16"/>
      <c r="BQ2190" s="16"/>
      <c r="BR2190" s="16"/>
      <c r="BS2190" s="16"/>
      <c r="BT2190" s="16"/>
      <c r="BU2190" s="16"/>
      <c r="BV2190" s="16"/>
      <c r="BW2190" s="16"/>
      <c r="BX2190" s="16"/>
      <c r="BY2190" s="16"/>
      <c r="BZ2190" s="16"/>
      <c r="CA2190" s="16"/>
      <c r="CB2190" s="16"/>
      <c r="CC2190" s="16">
        <v>1</v>
      </c>
      <c r="CD2190" s="16"/>
      <c r="CE2190" s="16"/>
      <c r="CF2190" s="16"/>
      <c r="CG2190" s="19"/>
      <c r="CH2190" s="19">
        <v>1</v>
      </c>
      <c r="CI2190" s="19"/>
      <c r="CJ2190" s="19"/>
      <c r="CK2190" s="19"/>
      <c r="CL2190" s="19"/>
      <c r="CM2190" s="19"/>
      <c r="CN2190" s="19"/>
      <c r="CO2190" s="19"/>
      <c r="CP2190" s="19"/>
      <c r="CQ2190" s="19"/>
      <c r="CR2190" s="19"/>
    </row>
    <row r="2191" spans="1:96" ht="107" customHeight="1">
      <c r="A2191" s="11" cm="1">
        <f t="array" ref="A2191">SUMPRODUCT(--ISNUMBER(SEARCH({"stranding","stranded"},E2191)))</f>
        <v>0</v>
      </c>
      <c r="B2191" s="12">
        <v>2402</v>
      </c>
      <c r="C2191" s="13" t="s">
        <v>4459</v>
      </c>
      <c r="D2191" s="14">
        <v>2016</v>
      </c>
      <c r="E2191" s="15" t="s">
        <v>4460</v>
      </c>
      <c r="F2191" s="15" t="s">
        <v>7483</v>
      </c>
      <c r="G2191" s="15">
        <f t="shared" si="34"/>
        <v>6</v>
      </c>
      <c r="H2191" s="16"/>
      <c r="I2191" s="16"/>
      <c r="J2191" s="16"/>
      <c r="K2191" s="16"/>
      <c r="L2191" s="16"/>
      <c r="M2191" s="16"/>
      <c r="N2191" s="16"/>
      <c r="O2191" s="16"/>
      <c r="P2191" s="17"/>
      <c r="Q2191" s="17"/>
      <c r="R2191" s="17">
        <v>1</v>
      </c>
      <c r="S2191" s="17"/>
      <c r="T2191" s="18"/>
      <c r="U2191" s="18">
        <v>1</v>
      </c>
      <c r="V2191" s="18"/>
      <c r="W2191" s="18"/>
      <c r="X2191" s="19"/>
      <c r="Y2191" s="19">
        <v>1</v>
      </c>
      <c r="Z2191" s="19"/>
      <c r="AA2191" s="19">
        <v>1</v>
      </c>
      <c r="AB2191" s="19"/>
      <c r="AC2191" s="19"/>
      <c r="AD2191" s="19"/>
      <c r="AE2191" s="19"/>
      <c r="AF2191" s="19"/>
      <c r="AG2191" s="19"/>
      <c r="AH2191" s="19"/>
      <c r="AI2191" s="19"/>
      <c r="AJ2191" s="17"/>
      <c r="AK2191" s="17"/>
      <c r="AL2191" s="17"/>
      <c r="AM2191" s="17"/>
      <c r="AN2191" s="17"/>
      <c r="AO2191" s="17"/>
      <c r="AP2191" s="17"/>
      <c r="AQ2191" s="17"/>
      <c r="AR2191" s="20"/>
      <c r="AS2191" s="20"/>
      <c r="AT2191" s="20"/>
      <c r="AU2191" s="20"/>
      <c r="AV2191" s="20"/>
      <c r="AW2191" s="20"/>
      <c r="AX2191" s="20"/>
      <c r="AY2191" s="20"/>
      <c r="AZ2191" s="20"/>
      <c r="BA2191" s="20"/>
      <c r="BB2191" s="20"/>
      <c r="BC2191" s="20"/>
      <c r="BD2191" s="16"/>
      <c r="BE2191" s="16"/>
      <c r="BF2191" s="16"/>
      <c r="BG2191" s="16"/>
      <c r="BH2191" s="16"/>
      <c r="BI2191" s="16"/>
      <c r="BJ2191" s="16"/>
      <c r="BK2191" s="16"/>
      <c r="BL2191" s="16"/>
      <c r="BM2191" s="16"/>
      <c r="BN2191" s="16"/>
      <c r="BO2191" s="16"/>
      <c r="BP2191" s="16"/>
      <c r="BQ2191" s="16"/>
      <c r="BR2191" s="16"/>
      <c r="BS2191" s="16"/>
      <c r="BT2191" s="16"/>
      <c r="BU2191" s="16"/>
      <c r="BV2191" s="16">
        <v>1</v>
      </c>
      <c r="BW2191" s="16"/>
      <c r="BX2191" s="16"/>
      <c r="BY2191" s="16"/>
      <c r="BZ2191" s="16"/>
      <c r="CA2191" s="16"/>
      <c r="CB2191" s="16"/>
      <c r="CC2191" s="16">
        <v>1</v>
      </c>
      <c r="CD2191" s="16"/>
      <c r="CE2191" s="16"/>
      <c r="CF2191" s="16"/>
      <c r="CG2191" s="19"/>
      <c r="CH2191" s="19"/>
      <c r="CI2191" s="19"/>
      <c r="CJ2191" s="19"/>
      <c r="CK2191" s="19"/>
      <c r="CL2191" s="19"/>
      <c r="CM2191" s="19"/>
      <c r="CN2191" s="19"/>
      <c r="CO2191" s="19">
        <v>1</v>
      </c>
      <c r="CP2191" s="19"/>
      <c r="CQ2191" s="19"/>
      <c r="CR2191" s="19"/>
    </row>
    <row r="2192" spans="1:96" ht="107" customHeight="1">
      <c r="A2192" s="11" cm="1">
        <f t="array" ref="A2192">SUMPRODUCT(--ISNUMBER(SEARCH({"stranding","stranded"},E2192)))</f>
        <v>0</v>
      </c>
      <c r="B2192" s="12">
        <v>2403</v>
      </c>
      <c r="C2192" s="21" t="s">
        <v>4461</v>
      </c>
      <c r="D2192" s="22">
        <v>2016</v>
      </c>
      <c r="E2192" s="15" t="s">
        <v>4462</v>
      </c>
      <c r="F2192" s="15" t="s">
        <v>5983</v>
      </c>
      <c r="G2192" s="15">
        <f t="shared" si="34"/>
        <v>4</v>
      </c>
      <c r="H2192" s="16"/>
      <c r="I2192" s="16"/>
      <c r="J2192" s="16"/>
      <c r="K2192" s="16"/>
      <c r="L2192" s="16">
        <v>1</v>
      </c>
      <c r="M2192" s="16"/>
      <c r="N2192" s="16"/>
      <c r="O2192" s="16"/>
      <c r="P2192" s="17"/>
      <c r="Q2192" s="17"/>
      <c r="R2192" s="17"/>
      <c r="S2192" s="17"/>
      <c r="T2192" s="18"/>
      <c r="U2192" s="18">
        <v>1</v>
      </c>
      <c r="V2192" s="18"/>
      <c r="W2192" s="18"/>
      <c r="X2192" s="19"/>
      <c r="Y2192" s="19">
        <v>1</v>
      </c>
      <c r="Z2192" s="19">
        <v>1</v>
      </c>
      <c r="AA2192" s="19"/>
      <c r="AB2192" s="19"/>
      <c r="AC2192" s="19"/>
      <c r="AD2192" s="19"/>
      <c r="AE2192" s="19"/>
      <c r="AF2192" s="19"/>
      <c r="AG2192" s="19"/>
      <c r="AH2192" s="19"/>
      <c r="AI2192" s="19"/>
      <c r="AJ2192" s="17"/>
      <c r="AK2192" s="17"/>
      <c r="AL2192" s="17"/>
      <c r="AM2192" s="17"/>
      <c r="AN2192" s="17"/>
      <c r="AO2192" s="17"/>
      <c r="AP2192" s="17"/>
      <c r="AQ2192" s="17"/>
      <c r="AR2192" s="20"/>
      <c r="AS2192" s="20"/>
      <c r="AT2192" s="20"/>
      <c r="AU2192" s="20"/>
      <c r="AV2192" s="20"/>
      <c r="AW2192" s="20"/>
      <c r="AX2192" s="20"/>
      <c r="AY2192" s="20"/>
      <c r="AZ2192" s="20"/>
      <c r="BA2192" s="20"/>
      <c r="BB2192" s="20"/>
      <c r="BC2192" s="20"/>
      <c r="BD2192" s="16"/>
      <c r="BE2192" s="16"/>
      <c r="BF2192" s="16"/>
      <c r="BG2192" s="16"/>
      <c r="BH2192" s="16"/>
      <c r="BI2192" s="16"/>
      <c r="BJ2192" s="16"/>
      <c r="BK2192" s="16"/>
      <c r="BL2192" s="16"/>
      <c r="BM2192" s="16"/>
      <c r="BN2192" s="16"/>
      <c r="BO2192" s="16"/>
      <c r="BP2192" s="16"/>
      <c r="BQ2192" s="16"/>
      <c r="BR2192" s="16"/>
      <c r="BS2192" s="16"/>
      <c r="BT2192" s="16"/>
      <c r="BU2192" s="16"/>
      <c r="BV2192" s="16"/>
      <c r="BW2192" s="16"/>
      <c r="BX2192" s="16"/>
      <c r="BY2192" s="16"/>
      <c r="BZ2192" s="16">
        <v>1</v>
      </c>
      <c r="CA2192" s="16"/>
      <c r="CB2192" s="16"/>
      <c r="CC2192" s="16"/>
      <c r="CD2192" s="16"/>
      <c r="CE2192" s="16"/>
      <c r="CF2192" s="16"/>
      <c r="CG2192" s="19"/>
      <c r="CH2192" s="19"/>
      <c r="CI2192" s="19"/>
      <c r="CJ2192" s="19"/>
      <c r="CK2192" s="19">
        <v>1</v>
      </c>
      <c r="CL2192" s="19"/>
      <c r="CM2192" s="19"/>
      <c r="CN2192" s="19"/>
      <c r="CO2192" s="19"/>
      <c r="CP2192" s="19"/>
      <c r="CQ2192" s="19"/>
      <c r="CR2192" s="19"/>
    </row>
    <row r="2193" spans="1:96" ht="107" customHeight="1">
      <c r="A2193" s="11" cm="1">
        <f t="array" ref="A2193">SUMPRODUCT(--ISNUMBER(SEARCH({"stranding","stranded"},E2193)))</f>
        <v>0</v>
      </c>
      <c r="B2193" s="12">
        <v>2404</v>
      </c>
      <c r="C2193" s="13" t="s">
        <v>4463</v>
      </c>
      <c r="D2193" s="14">
        <v>2016</v>
      </c>
      <c r="E2193" s="15" t="s">
        <v>4464</v>
      </c>
      <c r="F2193" s="15" t="s">
        <v>5983</v>
      </c>
      <c r="G2193" s="15">
        <f t="shared" si="34"/>
        <v>4</v>
      </c>
      <c r="H2193" s="16"/>
      <c r="I2193" s="16"/>
      <c r="J2193" s="16"/>
      <c r="K2193" s="16"/>
      <c r="L2193" s="16"/>
      <c r="M2193" s="16"/>
      <c r="N2193" s="16"/>
      <c r="O2193" s="16"/>
      <c r="P2193" s="17"/>
      <c r="Q2193" s="17"/>
      <c r="R2193" s="17"/>
      <c r="S2193" s="17"/>
      <c r="T2193" s="18"/>
      <c r="U2193" s="18">
        <v>1</v>
      </c>
      <c r="V2193" s="18"/>
      <c r="W2193" s="18"/>
      <c r="X2193" s="19"/>
      <c r="Y2193" s="19">
        <v>1</v>
      </c>
      <c r="Z2193" s="19">
        <v>1</v>
      </c>
      <c r="AA2193" s="19"/>
      <c r="AB2193" s="19"/>
      <c r="AC2193" s="19"/>
      <c r="AD2193" s="19"/>
      <c r="AE2193" s="19"/>
      <c r="AF2193" s="19"/>
      <c r="AG2193" s="19"/>
      <c r="AH2193" s="19"/>
      <c r="AI2193" s="19"/>
      <c r="AJ2193" s="17"/>
      <c r="AK2193" s="17"/>
      <c r="AL2193" s="17"/>
      <c r="AM2193" s="17"/>
      <c r="AN2193" s="17"/>
      <c r="AO2193" s="17"/>
      <c r="AP2193" s="17"/>
      <c r="AQ2193" s="17"/>
      <c r="AR2193" s="20"/>
      <c r="AS2193" s="20"/>
      <c r="AT2193" s="20"/>
      <c r="AU2193" s="20"/>
      <c r="AV2193" s="20"/>
      <c r="AW2193" s="20"/>
      <c r="AX2193" s="20"/>
      <c r="AY2193" s="20"/>
      <c r="AZ2193" s="20"/>
      <c r="BA2193" s="20"/>
      <c r="BB2193" s="20"/>
      <c r="BC2193" s="20"/>
      <c r="BD2193" s="16"/>
      <c r="BE2193" s="16"/>
      <c r="BF2193" s="16"/>
      <c r="BG2193" s="16"/>
      <c r="BH2193" s="16"/>
      <c r="BI2193" s="16"/>
      <c r="BJ2193" s="16"/>
      <c r="BK2193" s="16"/>
      <c r="BL2193" s="16"/>
      <c r="BM2193" s="16"/>
      <c r="BN2193" s="16"/>
      <c r="BO2193" s="16"/>
      <c r="BP2193" s="16"/>
      <c r="BQ2193" s="16"/>
      <c r="BR2193" s="16"/>
      <c r="BS2193" s="16"/>
      <c r="BT2193" s="16"/>
      <c r="BU2193" s="16"/>
      <c r="BV2193" s="16"/>
      <c r="BW2193" s="16"/>
      <c r="BX2193" s="16"/>
      <c r="BY2193" s="16"/>
      <c r="BZ2193" s="16">
        <v>1</v>
      </c>
      <c r="CA2193" s="16"/>
      <c r="CB2193" s="16"/>
      <c r="CC2193" s="16"/>
      <c r="CD2193" s="16"/>
      <c r="CE2193" s="16"/>
      <c r="CF2193" s="16"/>
      <c r="CG2193" s="19"/>
      <c r="CH2193" s="19"/>
      <c r="CI2193" s="19"/>
      <c r="CJ2193" s="19"/>
      <c r="CK2193" s="19">
        <v>1</v>
      </c>
      <c r="CL2193" s="19"/>
      <c r="CM2193" s="19"/>
      <c r="CN2193" s="19"/>
      <c r="CO2193" s="19"/>
      <c r="CP2193" s="19"/>
      <c r="CQ2193" s="19"/>
      <c r="CR2193" s="19"/>
    </row>
    <row r="2194" spans="1:96" ht="107" customHeight="1">
      <c r="A2194" s="11" cm="1">
        <f t="array" ref="A2194">SUMPRODUCT(--ISNUMBER(SEARCH({"stranding","stranded"},E2194)))</f>
        <v>0</v>
      </c>
      <c r="B2194" s="12">
        <v>2405</v>
      </c>
      <c r="C2194" s="21" t="s">
        <v>4465</v>
      </c>
      <c r="D2194" s="22">
        <v>2016</v>
      </c>
      <c r="E2194" s="15" t="s">
        <v>4466</v>
      </c>
      <c r="F2194" s="15" t="s">
        <v>6012</v>
      </c>
      <c r="G2194" s="15">
        <f t="shared" si="34"/>
        <v>7</v>
      </c>
      <c r="H2194" s="16"/>
      <c r="I2194" s="16"/>
      <c r="J2194" s="16"/>
      <c r="K2194" s="16"/>
      <c r="L2194" s="16"/>
      <c r="M2194" s="16"/>
      <c r="N2194" s="16"/>
      <c r="O2194" s="16"/>
      <c r="P2194" s="17"/>
      <c r="Q2194" s="17">
        <v>1</v>
      </c>
      <c r="R2194" s="17"/>
      <c r="S2194" s="17"/>
      <c r="T2194" s="18"/>
      <c r="U2194" s="18">
        <v>1</v>
      </c>
      <c r="V2194" s="18"/>
      <c r="W2194" s="18"/>
      <c r="X2194" s="19"/>
      <c r="Y2194" s="19">
        <v>1</v>
      </c>
      <c r="Z2194" s="19">
        <v>1</v>
      </c>
      <c r="AA2194" s="19"/>
      <c r="AB2194" s="19"/>
      <c r="AC2194" s="19"/>
      <c r="AD2194" s="19"/>
      <c r="AE2194" s="19"/>
      <c r="AF2194" s="19"/>
      <c r="AG2194" s="19"/>
      <c r="AH2194" s="19"/>
      <c r="AI2194" s="19"/>
      <c r="AJ2194" s="17"/>
      <c r="AK2194" s="17"/>
      <c r="AL2194" s="17"/>
      <c r="AM2194" s="17"/>
      <c r="AN2194" s="17"/>
      <c r="AO2194" s="17"/>
      <c r="AP2194" s="17"/>
      <c r="AQ2194" s="17"/>
      <c r="AR2194" s="20"/>
      <c r="AS2194" s="20"/>
      <c r="AT2194" s="20"/>
      <c r="AU2194" s="20"/>
      <c r="AV2194" s="20"/>
      <c r="AW2194" s="20"/>
      <c r="AX2194" s="20"/>
      <c r="AY2194" s="20"/>
      <c r="AZ2194" s="20"/>
      <c r="BA2194" s="20"/>
      <c r="BB2194" s="20"/>
      <c r="BC2194" s="20"/>
      <c r="BD2194" s="16"/>
      <c r="BE2194" s="16"/>
      <c r="BF2194" s="16">
        <v>1</v>
      </c>
      <c r="BG2194" s="16"/>
      <c r="BH2194" s="16"/>
      <c r="BI2194" s="16"/>
      <c r="BJ2194" s="16"/>
      <c r="BK2194" s="16"/>
      <c r="BL2194" s="16"/>
      <c r="BM2194" s="16">
        <v>1</v>
      </c>
      <c r="BN2194" s="16"/>
      <c r="BO2194" s="16"/>
      <c r="BP2194" s="16"/>
      <c r="BQ2194" s="16"/>
      <c r="BR2194" s="16"/>
      <c r="BS2194" s="16"/>
      <c r="BT2194" s="16"/>
      <c r="BU2194" s="16"/>
      <c r="BV2194" s="16"/>
      <c r="BW2194" s="16"/>
      <c r="BX2194" s="16"/>
      <c r="BY2194" s="16"/>
      <c r="BZ2194" s="16">
        <v>1</v>
      </c>
      <c r="CA2194" s="16"/>
      <c r="CB2194" s="16"/>
      <c r="CC2194" s="16"/>
      <c r="CD2194" s="16"/>
      <c r="CE2194" s="16"/>
      <c r="CF2194" s="16"/>
      <c r="CG2194" s="19"/>
      <c r="CH2194" s="19"/>
      <c r="CI2194" s="19"/>
      <c r="CJ2194" s="19"/>
      <c r="CK2194" s="19"/>
      <c r="CL2194" s="19"/>
      <c r="CM2194" s="19"/>
      <c r="CN2194" s="19"/>
      <c r="CO2194" s="19"/>
      <c r="CP2194" s="19"/>
      <c r="CQ2194" s="19"/>
      <c r="CR2194" s="19"/>
    </row>
    <row r="2195" spans="1:96" ht="107" customHeight="1">
      <c r="A2195" s="11" cm="1">
        <f t="array" ref="A2195">SUMPRODUCT(--ISNUMBER(SEARCH({"stranding","stranded"},E2195)))</f>
        <v>0</v>
      </c>
      <c r="B2195" s="12">
        <v>2406</v>
      </c>
      <c r="C2195" s="13" t="s">
        <v>4467</v>
      </c>
      <c r="D2195" s="14">
        <v>2016</v>
      </c>
      <c r="E2195" s="15" t="s">
        <v>4468</v>
      </c>
      <c r="F2195" s="15" t="s">
        <v>7484</v>
      </c>
      <c r="G2195" s="15">
        <f t="shared" si="34"/>
        <v>10</v>
      </c>
      <c r="H2195" s="16"/>
      <c r="I2195" s="16"/>
      <c r="J2195" s="16"/>
      <c r="K2195" s="16">
        <v>1</v>
      </c>
      <c r="L2195" s="16">
        <v>1</v>
      </c>
      <c r="M2195" s="16"/>
      <c r="N2195" s="16"/>
      <c r="O2195" s="16"/>
      <c r="P2195" s="17"/>
      <c r="Q2195" s="17"/>
      <c r="R2195" s="17">
        <v>1</v>
      </c>
      <c r="S2195" s="17"/>
      <c r="T2195" s="18"/>
      <c r="U2195" s="18">
        <v>1</v>
      </c>
      <c r="V2195" s="18"/>
      <c r="W2195" s="18"/>
      <c r="X2195" s="19"/>
      <c r="Y2195" s="19">
        <v>1</v>
      </c>
      <c r="Z2195" s="19">
        <v>1</v>
      </c>
      <c r="AA2195" s="19"/>
      <c r="AB2195" s="19"/>
      <c r="AC2195" s="19"/>
      <c r="AD2195" s="19"/>
      <c r="AE2195" s="19"/>
      <c r="AF2195" s="19"/>
      <c r="AG2195" s="19"/>
      <c r="AH2195" s="19"/>
      <c r="AI2195" s="19"/>
      <c r="AJ2195" s="17"/>
      <c r="AK2195" s="17"/>
      <c r="AL2195" s="17"/>
      <c r="AM2195" s="17"/>
      <c r="AN2195" s="17"/>
      <c r="AO2195" s="17"/>
      <c r="AP2195" s="17"/>
      <c r="AQ2195" s="17"/>
      <c r="AR2195" s="20"/>
      <c r="AS2195" s="20"/>
      <c r="AT2195" s="20"/>
      <c r="AU2195" s="20"/>
      <c r="AV2195" s="20"/>
      <c r="AW2195" s="20"/>
      <c r="AX2195" s="20"/>
      <c r="AY2195" s="20"/>
      <c r="AZ2195" s="20">
        <v>1</v>
      </c>
      <c r="BA2195" s="20"/>
      <c r="BB2195" s="20"/>
      <c r="BC2195" s="20"/>
      <c r="BD2195" s="16"/>
      <c r="BE2195" s="16">
        <v>1</v>
      </c>
      <c r="BF2195" s="16"/>
      <c r="BG2195" s="16"/>
      <c r="BH2195" s="16"/>
      <c r="BI2195" s="16"/>
      <c r="BJ2195" s="16">
        <v>1</v>
      </c>
      <c r="BK2195" s="16"/>
      <c r="BL2195" s="16"/>
      <c r="BM2195" s="16">
        <v>1</v>
      </c>
      <c r="BN2195" s="16"/>
      <c r="BO2195" s="16"/>
      <c r="BP2195" s="16">
        <v>1</v>
      </c>
      <c r="BQ2195" s="16"/>
      <c r="BR2195" s="16"/>
      <c r="BS2195" s="16"/>
      <c r="BT2195" s="16"/>
      <c r="BU2195" s="16"/>
      <c r="BV2195" s="16"/>
      <c r="BW2195" s="16"/>
      <c r="BX2195" s="16"/>
      <c r="BY2195" s="16"/>
      <c r="BZ2195" s="16">
        <v>1</v>
      </c>
      <c r="CA2195" s="16"/>
      <c r="CB2195" s="16"/>
      <c r="CC2195" s="16"/>
      <c r="CD2195" s="16"/>
      <c r="CE2195" s="16"/>
      <c r="CF2195" s="16"/>
      <c r="CG2195" s="19"/>
      <c r="CH2195" s="19"/>
      <c r="CI2195" s="19"/>
      <c r="CJ2195" s="19"/>
      <c r="CK2195" s="19"/>
      <c r="CL2195" s="19"/>
      <c r="CM2195" s="19"/>
      <c r="CN2195" s="19"/>
      <c r="CO2195" s="19">
        <v>1</v>
      </c>
      <c r="CP2195" s="19"/>
      <c r="CQ2195" s="19"/>
      <c r="CR2195" s="19"/>
    </row>
    <row r="2196" spans="1:96" ht="107" customHeight="1">
      <c r="A2196" s="11" cm="1">
        <f t="array" ref="A2196">SUMPRODUCT(--ISNUMBER(SEARCH({"stranding","stranded"},E2196)))</f>
        <v>0</v>
      </c>
      <c r="B2196" s="12">
        <v>2407</v>
      </c>
      <c r="C2196" s="21" t="s">
        <v>4469</v>
      </c>
      <c r="D2196" s="22">
        <v>2016</v>
      </c>
      <c r="E2196" s="15" t="s">
        <v>4470</v>
      </c>
      <c r="F2196" s="15" t="s">
        <v>7485</v>
      </c>
      <c r="G2196" s="15">
        <f t="shared" si="34"/>
        <v>9</v>
      </c>
      <c r="H2196" s="16"/>
      <c r="I2196" s="16"/>
      <c r="J2196" s="16"/>
      <c r="K2196" s="16"/>
      <c r="L2196" s="16"/>
      <c r="M2196" s="16"/>
      <c r="N2196" s="16"/>
      <c r="O2196" s="16"/>
      <c r="P2196" s="17">
        <v>1</v>
      </c>
      <c r="Q2196" s="17"/>
      <c r="R2196" s="17"/>
      <c r="S2196" s="17"/>
      <c r="T2196" s="18"/>
      <c r="U2196" s="18"/>
      <c r="V2196" s="18">
        <v>1</v>
      </c>
      <c r="W2196" s="18">
        <v>1</v>
      </c>
      <c r="X2196" s="19"/>
      <c r="Y2196" s="19">
        <v>1</v>
      </c>
      <c r="Z2196" s="19">
        <v>1</v>
      </c>
      <c r="AA2196" s="19"/>
      <c r="AB2196" s="19"/>
      <c r="AC2196" s="19">
        <v>1</v>
      </c>
      <c r="AD2196" s="19">
        <v>1</v>
      </c>
      <c r="AE2196" s="19"/>
      <c r="AF2196" s="19"/>
      <c r="AG2196" s="19"/>
      <c r="AH2196" s="19"/>
      <c r="AI2196" s="19"/>
      <c r="AJ2196" s="17"/>
      <c r="AK2196" s="17"/>
      <c r="AL2196" s="17"/>
      <c r="AM2196" s="17"/>
      <c r="AN2196" s="17"/>
      <c r="AO2196" s="17"/>
      <c r="AP2196" s="17"/>
      <c r="AQ2196" s="17"/>
      <c r="AR2196" s="20"/>
      <c r="AS2196" s="20"/>
      <c r="AT2196" s="20"/>
      <c r="AU2196" s="20"/>
      <c r="AV2196" s="20"/>
      <c r="AW2196" s="20"/>
      <c r="AX2196" s="20"/>
      <c r="AY2196" s="20"/>
      <c r="AZ2196" s="20"/>
      <c r="BA2196" s="20"/>
      <c r="BB2196" s="20"/>
      <c r="BC2196" s="20"/>
      <c r="BD2196" s="16"/>
      <c r="BE2196" s="16">
        <v>1</v>
      </c>
      <c r="BF2196" s="16"/>
      <c r="BG2196" s="16"/>
      <c r="BH2196" s="16"/>
      <c r="BI2196" s="16"/>
      <c r="BJ2196" s="16"/>
      <c r="BK2196" s="16"/>
      <c r="BL2196" s="16"/>
      <c r="BM2196" s="16"/>
      <c r="BN2196" s="16"/>
      <c r="BO2196" s="16"/>
      <c r="BP2196" s="16"/>
      <c r="BQ2196" s="16"/>
      <c r="BR2196" s="16"/>
      <c r="BS2196" s="16"/>
      <c r="BT2196" s="16"/>
      <c r="BU2196" s="16"/>
      <c r="BV2196" s="16"/>
      <c r="BW2196" s="16"/>
      <c r="BX2196" s="16"/>
      <c r="BY2196" s="16"/>
      <c r="BZ2196" s="16">
        <v>1</v>
      </c>
      <c r="CA2196" s="16"/>
      <c r="CB2196" s="16"/>
      <c r="CC2196" s="16"/>
      <c r="CD2196" s="16"/>
      <c r="CE2196" s="16"/>
      <c r="CF2196" s="16"/>
      <c r="CG2196" s="19"/>
      <c r="CH2196" s="19"/>
      <c r="CI2196" s="19"/>
      <c r="CJ2196" s="19"/>
      <c r="CK2196" s="19"/>
      <c r="CL2196" s="19"/>
      <c r="CM2196" s="19"/>
      <c r="CN2196" s="19"/>
      <c r="CO2196" s="19">
        <v>1</v>
      </c>
      <c r="CP2196" s="19"/>
      <c r="CQ2196" s="19"/>
      <c r="CR2196" s="19"/>
    </row>
    <row r="2197" spans="1:96" ht="107" customHeight="1">
      <c r="A2197" s="11" cm="1">
        <f t="array" ref="A2197">SUMPRODUCT(--ISNUMBER(SEARCH({"stranding","stranded"},E2197)))</f>
        <v>0</v>
      </c>
      <c r="B2197" s="12">
        <v>2408</v>
      </c>
      <c r="C2197" s="13" t="s">
        <v>4471</v>
      </c>
      <c r="D2197" s="14">
        <v>2016</v>
      </c>
      <c r="E2197" s="15" t="s">
        <v>4472</v>
      </c>
      <c r="F2197" s="15" t="s">
        <v>7486</v>
      </c>
      <c r="G2197" s="15">
        <f t="shared" si="34"/>
        <v>8</v>
      </c>
      <c r="H2197" s="16"/>
      <c r="I2197" s="16"/>
      <c r="J2197" s="16">
        <v>1</v>
      </c>
      <c r="K2197" s="16">
        <v>1</v>
      </c>
      <c r="L2197" s="16"/>
      <c r="M2197" s="16"/>
      <c r="N2197" s="16"/>
      <c r="O2197" s="16"/>
      <c r="P2197" s="17"/>
      <c r="Q2197" s="17"/>
      <c r="R2197" s="17"/>
      <c r="S2197" s="17"/>
      <c r="T2197" s="18"/>
      <c r="U2197" s="18">
        <v>1</v>
      </c>
      <c r="V2197" s="18"/>
      <c r="W2197" s="18"/>
      <c r="X2197" s="19"/>
      <c r="Y2197" s="19">
        <v>1</v>
      </c>
      <c r="Z2197" s="19"/>
      <c r="AA2197" s="19"/>
      <c r="AB2197" s="19">
        <v>1</v>
      </c>
      <c r="AC2197" s="19"/>
      <c r="AD2197" s="19"/>
      <c r="AE2197" s="19"/>
      <c r="AF2197" s="19"/>
      <c r="AG2197" s="19"/>
      <c r="AH2197" s="19"/>
      <c r="AI2197" s="19"/>
      <c r="AJ2197" s="17"/>
      <c r="AK2197" s="17"/>
      <c r="AL2197" s="17"/>
      <c r="AM2197" s="17"/>
      <c r="AN2197" s="17"/>
      <c r="AO2197" s="17"/>
      <c r="AP2197" s="17"/>
      <c r="AQ2197" s="17"/>
      <c r="AR2197" s="20"/>
      <c r="AS2197" s="20"/>
      <c r="AT2197" s="20"/>
      <c r="AU2197" s="20"/>
      <c r="AV2197" s="20"/>
      <c r="AW2197" s="20"/>
      <c r="AX2197" s="20"/>
      <c r="AY2197" s="20"/>
      <c r="AZ2197" s="20"/>
      <c r="BA2197" s="20"/>
      <c r="BB2197" s="20"/>
      <c r="BC2197" s="20"/>
      <c r="BD2197" s="16"/>
      <c r="BE2197" s="16">
        <v>1</v>
      </c>
      <c r="BF2197" s="16"/>
      <c r="BG2197" s="16"/>
      <c r="BH2197" s="16"/>
      <c r="BI2197" s="16"/>
      <c r="BJ2197" s="16">
        <v>1</v>
      </c>
      <c r="BK2197" s="16"/>
      <c r="BL2197" s="16"/>
      <c r="BM2197" s="16"/>
      <c r="BN2197" s="16"/>
      <c r="BO2197" s="16"/>
      <c r="BP2197" s="16">
        <v>1</v>
      </c>
      <c r="BQ2197" s="16"/>
      <c r="BR2197" s="16">
        <v>1</v>
      </c>
      <c r="BS2197" s="16"/>
      <c r="BT2197" s="16"/>
      <c r="BU2197" s="16">
        <v>1</v>
      </c>
      <c r="BV2197" s="16"/>
      <c r="BW2197" s="16"/>
      <c r="BX2197" s="16"/>
      <c r="BY2197" s="16"/>
      <c r="BZ2197" s="16"/>
      <c r="CA2197" s="16"/>
      <c r="CB2197" s="16"/>
      <c r="CC2197" s="16"/>
      <c r="CD2197" s="16"/>
      <c r="CE2197" s="16"/>
      <c r="CF2197" s="16"/>
      <c r="CG2197" s="19"/>
      <c r="CH2197" s="19"/>
      <c r="CI2197" s="19"/>
      <c r="CJ2197" s="19"/>
      <c r="CK2197" s="19"/>
      <c r="CL2197" s="19"/>
      <c r="CM2197" s="19"/>
      <c r="CN2197" s="19"/>
      <c r="CO2197" s="19">
        <v>1</v>
      </c>
      <c r="CP2197" s="19"/>
      <c r="CQ2197" s="19"/>
      <c r="CR2197" s="19"/>
    </row>
    <row r="2198" spans="1:96" ht="107" customHeight="1">
      <c r="A2198" s="11" cm="1">
        <f t="array" ref="A2198">SUMPRODUCT(--ISNUMBER(SEARCH({"stranding","stranded"},E2198)))</f>
        <v>0</v>
      </c>
      <c r="B2198" s="12">
        <v>2409</v>
      </c>
      <c r="C2198" s="21" t="s">
        <v>4473</v>
      </c>
      <c r="D2198" s="22">
        <v>2016</v>
      </c>
      <c r="E2198" s="15" t="s">
        <v>4474</v>
      </c>
      <c r="F2198" s="15" t="s">
        <v>7487</v>
      </c>
      <c r="G2198" s="15">
        <f t="shared" si="34"/>
        <v>4</v>
      </c>
      <c r="H2198" s="16"/>
      <c r="I2198" s="16"/>
      <c r="J2198" s="16">
        <v>1</v>
      </c>
      <c r="K2198" s="16"/>
      <c r="L2198" s="16"/>
      <c r="M2198" s="16"/>
      <c r="N2198" s="16"/>
      <c r="O2198" s="16"/>
      <c r="P2198" s="17"/>
      <c r="Q2198" s="17"/>
      <c r="R2198" s="17">
        <v>1</v>
      </c>
      <c r="S2198" s="17"/>
      <c r="T2198" s="18">
        <v>1</v>
      </c>
      <c r="U2198" s="18"/>
      <c r="V2198" s="18"/>
      <c r="W2198" s="18"/>
      <c r="X2198" s="19"/>
      <c r="Y2198" s="19"/>
      <c r="Z2198" s="19"/>
      <c r="AA2198" s="19"/>
      <c r="AB2198" s="19"/>
      <c r="AC2198" s="19"/>
      <c r="AD2198" s="19"/>
      <c r="AE2198" s="19">
        <v>1</v>
      </c>
      <c r="AF2198" s="19">
        <v>1</v>
      </c>
      <c r="AG2198" s="19"/>
      <c r="AH2198" s="19"/>
      <c r="AI2198" s="19"/>
      <c r="AJ2198" s="17"/>
      <c r="AK2198" s="17"/>
      <c r="AL2198" s="17"/>
      <c r="AM2198" s="17"/>
      <c r="AN2198" s="17"/>
      <c r="AO2198" s="17"/>
      <c r="AP2198" s="17"/>
      <c r="AQ2198" s="17"/>
      <c r="AR2198" s="20"/>
      <c r="AS2198" s="20"/>
      <c r="AT2198" s="20"/>
      <c r="AU2198" s="20"/>
      <c r="AV2198" s="20"/>
      <c r="AW2198" s="20"/>
      <c r="AX2198" s="20"/>
      <c r="AY2198" s="20"/>
      <c r="AZ2198" s="20"/>
      <c r="BA2198" s="20"/>
      <c r="BB2198" s="20"/>
      <c r="BC2198" s="20"/>
      <c r="BD2198" s="16"/>
      <c r="BE2198" s="16"/>
      <c r="BF2198" s="16"/>
      <c r="BG2198" s="16"/>
      <c r="BH2198" s="16"/>
      <c r="BI2198" s="16"/>
      <c r="BJ2198" s="16"/>
      <c r="BK2198" s="16"/>
      <c r="BL2198" s="16"/>
      <c r="BM2198" s="16"/>
      <c r="BN2198" s="16"/>
      <c r="BO2198" s="16"/>
      <c r="BP2198" s="16"/>
      <c r="BQ2198" s="16"/>
      <c r="BR2198" s="16"/>
      <c r="BS2198" s="16"/>
      <c r="BT2198" s="16"/>
      <c r="BU2198" s="16"/>
      <c r="BV2198" s="16"/>
      <c r="BW2198" s="16"/>
      <c r="BX2198" s="16"/>
      <c r="BY2198" s="16"/>
      <c r="BZ2198" s="16"/>
      <c r="CA2198" s="16"/>
      <c r="CB2198" s="16"/>
      <c r="CC2198" s="16"/>
      <c r="CD2198" s="16"/>
      <c r="CE2198" s="16"/>
      <c r="CF2198" s="16"/>
      <c r="CG2198" s="19"/>
      <c r="CH2198" s="19"/>
      <c r="CI2198" s="19"/>
      <c r="CJ2198" s="19"/>
      <c r="CK2198" s="19"/>
      <c r="CL2198" s="19"/>
      <c r="CM2198" s="19"/>
      <c r="CN2198" s="19"/>
      <c r="CO2198" s="19">
        <v>1</v>
      </c>
      <c r="CP2198" s="19"/>
      <c r="CQ2198" s="19"/>
      <c r="CR2198" s="19"/>
    </row>
    <row r="2199" spans="1:96" ht="107" customHeight="1">
      <c r="A2199" s="11" cm="1">
        <f t="array" ref="A2199">SUMPRODUCT(--ISNUMBER(SEARCH({"stranding","stranded"},E2199)))</f>
        <v>0</v>
      </c>
      <c r="B2199" s="12">
        <v>2410</v>
      </c>
      <c r="C2199" s="13" t="s">
        <v>4475</v>
      </c>
      <c r="D2199" s="14">
        <v>2016</v>
      </c>
      <c r="E2199" s="23" t="s">
        <v>4476</v>
      </c>
      <c r="F2199" s="23" t="s">
        <v>7488</v>
      </c>
      <c r="G2199" s="15">
        <f t="shared" si="34"/>
        <v>6</v>
      </c>
      <c r="H2199" s="16"/>
      <c r="I2199" s="16"/>
      <c r="J2199" s="16"/>
      <c r="K2199" s="16"/>
      <c r="L2199" s="16"/>
      <c r="M2199" s="16"/>
      <c r="N2199" s="16"/>
      <c r="O2199" s="16"/>
      <c r="P2199" s="17"/>
      <c r="Q2199" s="17">
        <v>1</v>
      </c>
      <c r="R2199" s="17">
        <v>1</v>
      </c>
      <c r="S2199" s="17"/>
      <c r="T2199" s="18"/>
      <c r="U2199" s="18">
        <v>1</v>
      </c>
      <c r="V2199" s="18"/>
      <c r="W2199" s="18"/>
      <c r="X2199" s="19"/>
      <c r="Y2199" s="19">
        <v>1</v>
      </c>
      <c r="Z2199" s="19">
        <v>1</v>
      </c>
      <c r="AA2199" s="19"/>
      <c r="AB2199" s="19"/>
      <c r="AC2199" s="19"/>
      <c r="AD2199" s="19"/>
      <c r="AE2199" s="19"/>
      <c r="AF2199" s="19"/>
      <c r="AG2199" s="19"/>
      <c r="AH2199" s="19"/>
      <c r="AI2199" s="19"/>
      <c r="AJ2199" s="17"/>
      <c r="AK2199" s="17"/>
      <c r="AL2199" s="17"/>
      <c r="AM2199" s="17"/>
      <c r="AN2199" s="17"/>
      <c r="AO2199" s="17"/>
      <c r="AP2199" s="17"/>
      <c r="AQ2199" s="17"/>
      <c r="AR2199" s="20"/>
      <c r="AS2199" s="20"/>
      <c r="AT2199" s="20"/>
      <c r="AU2199" s="20"/>
      <c r="AV2199" s="20"/>
      <c r="AW2199" s="20"/>
      <c r="AX2199" s="20"/>
      <c r="AY2199" s="20"/>
      <c r="AZ2199" s="20"/>
      <c r="BA2199" s="20"/>
      <c r="BB2199" s="20">
        <v>1</v>
      </c>
      <c r="BC2199" s="20"/>
      <c r="BD2199" s="16"/>
      <c r="BE2199" s="16"/>
      <c r="BF2199" s="16"/>
      <c r="BG2199" s="16"/>
      <c r="BH2199" s="16"/>
      <c r="BI2199" s="16"/>
      <c r="BJ2199" s="16"/>
      <c r="BK2199" s="16"/>
      <c r="BL2199" s="16"/>
      <c r="BM2199" s="16"/>
      <c r="BN2199" s="16"/>
      <c r="BO2199" s="16"/>
      <c r="BP2199" s="16"/>
      <c r="BQ2199" s="16"/>
      <c r="BR2199" s="16"/>
      <c r="BS2199" s="16"/>
      <c r="BT2199" s="16"/>
      <c r="BU2199" s="16"/>
      <c r="BV2199" s="16"/>
      <c r="BW2199" s="16"/>
      <c r="BX2199" s="16"/>
      <c r="BY2199" s="16"/>
      <c r="BZ2199" s="16"/>
      <c r="CA2199" s="16"/>
      <c r="CB2199" s="16"/>
      <c r="CC2199" s="16"/>
      <c r="CD2199" s="16"/>
      <c r="CE2199" s="16"/>
      <c r="CF2199" s="16"/>
      <c r="CG2199" s="19"/>
      <c r="CH2199" s="19"/>
      <c r="CI2199" s="19"/>
      <c r="CJ2199" s="19"/>
      <c r="CK2199" s="19"/>
      <c r="CL2199" s="19"/>
      <c r="CM2199" s="19"/>
      <c r="CN2199" s="19">
        <v>1</v>
      </c>
      <c r="CO2199" s="19"/>
      <c r="CP2199" s="19"/>
      <c r="CQ2199" s="19"/>
      <c r="CR2199" s="19"/>
    </row>
    <row r="2200" spans="1:96" ht="107" customHeight="1">
      <c r="A2200" s="11" cm="1">
        <f t="array" ref="A2200">SUMPRODUCT(--ISNUMBER(SEARCH({"stranding","stranded"},E2200)))</f>
        <v>0</v>
      </c>
      <c r="B2200" s="12">
        <v>2411</v>
      </c>
      <c r="C2200" s="21" t="s">
        <v>4477</v>
      </c>
      <c r="D2200" s="22">
        <v>2016</v>
      </c>
      <c r="E2200" s="15" t="s">
        <v>4478</v>
      </c>
      <c r="F2200" s="15" t="s">
        <v>7489</v>
      </c>
      <c r="G2200" s="15">
        <f t="shared" si="34"/>
        <v>7</v>
      </c>
      <c r="H2200" s="16"/>
      <c r="I2200" s="16"/>
      <c r="J2200" s="16"/>
      <c r="K2200" s="16">
        <v>2</v>
      </c>
      <c r="L2200" s="16"/>
      <c r="M2200" s="16"/>
      <c r="N2200" s="16"/>
      <c r="O2200" s="16"/>
      <c r="P2200" s="17"/>
      <c r="Q2200" s="17">
        <v>1</v>
      </c>
      <c r="R2200" s="17"/>
      <c r="S2200" s="17"/>
      <c r="T2200" s="18"/>
      <c r="U2200" s="18">
        <v>1</v>
      </c>
      <c r="V2200" s="18"/>
      <c r="W2200" s="18">
        <v>1</v>
      </c>
      <c r="X2200" s="19"/>
      <c r="Y2200" s="19">
        <v>1</v>
      </c>
      <c r="Z2200" s="19"/>
      <c r="AA2200" s="19">
        <v>1</v>
      </c>
      <c r="AB2200" s="19"/>
      <c r="AC2200" s="19"/>
      <c r="AD2200" s="19"/>
      <c r="AE2200" s="19"/>
      <c r="AF2200" s="19"/>
      <c r="AG2200" s="19"/>
      <c r="AH2200" s="19"/>
      <c r="AI2200" s="19"/>
      <c r="AJ2200" s="17"/>
      <c r="AK2200" s="17"/>
      <c r="AL2200" s="17"/>
      <c r="AM2200" s="17"/>
      <c r="AN2200" s="17"/>
      <c r="AO2200" s="17"/>
      <c r="AP2200" s="17"/>
      <c r="AQ2200" s="17">
        <v>1</v>
      </c>
      <c r="AR2200" s="20"/>
      <c r="AS2200" s="20"/>
      <c r="AT2200" s="20"/>
      <c r="AU2200" s="20"/>
      <c r="AV2200" s="20"/>
      <c r="AW2200" s="20"/>
      <c r="AX2200" s="20"/>
      <c r="AY2200" s="20"/>
      <c r="AZ2200" s="20"/>
      <c r="BA2200" s="20"/>
      <c r="BB2200" s="20"/>
      <c r="BC2200" s="20"/>
      <c r="BD2200" s="16"/>
      <c r="BE2200" s="16"/>
      <c r="BF2200" s="16"/>
      <c r="BG2200" s="16"/>
      <c r="BH2200" s="16"/>
      <c r="BI2200" s="16">
        <v>1</v>
      </c>
      <c r="BJ2200" s="16"/>
      <c r="BK2200" s="16"/>
      <c r="BL2200" s="16"/>
      <c r="BM2200" s="16"/>
      <c r="BN2200" s="16"/>
      <c r="BO2200" s="16"/>
      <c r="BP2200" s="16"/>
      <c r="BQ2200" s="16"/>
      <c r="BR2200" s="16"/>
      <c r="BS2200" s="16"/>
      <c r="BT2200" s="16"/>
      <c r="BU2200" s="16"/>
      <c r="BV2200" s="16"/>
      <c r="BW2200" s="16"/>
      <c r="BX2200" s="16"/>
      <c r="BY2200" s="16"/>
      <c r="BZ2200" s="16"/>
      <c r="CA2200" s="16"/>
      <c r="CB2200" s="16"/>
      <c r="CC2200" s="16"/>
      <c r="CD2200" s="16"/>
      <c r="CE2200" s="16"/>
      <c r="CF2200" s="16"/>
      <c r="CG2200" s="19"/>
      <c r="CH2200" s="19"/>
      <c r="CI2200" s="19"/>
      <c r="CJ2200" s="19"/>
      <c r="CK2200" s="19"/>
      <c r="CL2200" s="19">
        <v>1</v>
      </c>
      <c r="CM2200" s="19"/>
      <c r="CN2200" s="19"/>
      <c r="CO2200" s="19"/>
      <c r="CP2200" s="19"/>
      <c r="CQ2200" s="19"/>
      <c r="CR2200" s="19"/>
    </row>
    <row r="2201" spans="1:96" ht="107" customHeight="1">
      <c r="A2201" s="11" cm="1">
        <f t="array" ref="A2201">SUMPRODUCT(--ISNUMBER(SEARCH({"stranding","stranded"},E2201)))</f>
        <v>0</v>
      </c>
      <c r="B2201" s="12">
        <v>2412</v>
      </c>
      <c r="C2201" s="13" t="s">
        <v>4479</v>
      </c>
      <c r="D2201" s="14">
        <v>2016</v>
      </c>
      <c r="E2201" s="15" t="s">
        <v>4480</v>
      </c>
      <c r="F2201" s="15" t="s">
        <v>7490</v>
      </c>
      <c r="G2201" s="15">
        <f t="shared" si="34"/>
        <v>5</v>
      </c>
      <c r="H2201" s="16"/>
      <c r="I2201" s="16"/>
      <c r="J2201" s="16"/>
      <c r="K2201" s="16"/>
      <c r="L2201" s="16"/>
      <c r="M2201" s="16">
        <v>1</v>
      </c>
      <c r="N2201" s="16"/>
      <c r="O2201" s="16"/>
      <c r="P2201" s="17"/>
      <c r="Q2201" s="17"/>
      <c r="R2201" s="17"/>
      <c r="S2201" s="17"/>
      <c r="T2201" s="18">
        <v>1</v>
      </c>
      <c r="U2201" s="18"/>
      <c r="V2201" s="18"/>
      <c r="W2201" s="18"/>
      <c r="X2201" s="19"/>
      <c r="Y2201" s="19">
        <v>1</v>
      </c>
      <c r="Z2201" s="19"/>
      <c r="AA2201" s="19">
        <v>1</v>
      </c>
      <c r="AB2201" s="19"/>
      <c r="AC2201" s="19"/>
      <c r="AD2201" s="19"/>
      <c r="AE2201" s="19"/>
      <c r="AF2201" s="19">
        <v>1</v>
      </c>
      <c r="AG2201" s="19"/>
      <c r="AH2201" s="19"/>
      <c r="AI2201" s="19"/>
      <c r="AJ2201" s="17"/>
      <c r="AK2201" s="17"/>
      <c r="AL2201" s="17"/>
      <c r="AM2201" s="17"/>
      <c r="AN2201" s="17"/>
      <c r="AO2201" s="17"/>
      <c r="AP2201" s="17"/>
      <c r="AQ2201" s="17"/>
      <c r="AR2201" s="20"/>
      <c r="AS2201" s="20"/>
      <c r="AT2201" s="20"/>
      <c r="AU2201" s="20"/>
      <c r="AV2201" s="20"/>
      <c r="AW2201" s="20"/>
      <c r="AX2201" s="20"/>
      <c r="AY2201" s="20"/>
      <c r="AZ2201" s="20"/>
      <c r="BA2201" s="20"/>
      <c r="BB2201" s="20"/>
      <c r="BC2201" s="20"/>
      <c r="BD2201" s="16"/>
      <c r="BE2201" s="16"/>
      <c r="BF2201" s="16"/>
      <c r="BG2201" s="16"/>
      <c r="BH2201" s="16"/>
      <c r="BI2201" s="16">
        <v>1</v>
      </c>
      <c r="BJ2201" s="16"/>
      <c r="BK2201" s="16"/>
      <c r="BL2201" s="16"/>
      <c r="BM2201" s="16"/>
      <c r="BN2201" s="16"/>
      <c r="BO2201" s="16"/>
      <c r="BP2201" s="16"/>
      <c r="BQ2201" s="16"/>
      <c r="BR2201" s="16"/>
      <c r="BS2201" s="16"/>
      <c r="BT2201" s="16"/>
      <c r="BU2201" s="16"/>
      <c r="BV2201" s="16"/>
      <c r="BW2201" s="16"/>
      <c r="BX2201" s="16"/>
      <c r="BY2201" s="16"/>
      <c r="BZ2201" s="16"/>
      <c r="CA2201" s="16"/>
      <c r="CB2201" s="16"/>
      <c r="CC2201" s="16"/>
      <c r="CD2201" s="16"/>
      <c r="CE2201" s="16"/>
      <c r="CF2201" s="16"/>
      <c r="CG2201" s="19"/>
      <c r="CH2201" s="19"/>
      <c r="CI2201" s="19">
        <v>1</v>
      </c>
      <c r="CJ2201" s="19"/>
      <c r="CK2201" s="19"/>
      <c r="CL2201" s="19"/>
      <c r="CM2201" s="19"/>
      <c r="CN2201" s="19"/>
      <c r="CO2201" s="19"/>
      <c r="CP2201" s="19"/>
      <c r="CQ2201" s="19"/>
      <c r="CR2201" s="19"/>
    </row>
    <row r="2202" spans="1:96" ht="107" customHeight="1">
      <c r="A2202" s="11" cm="1">
        <f t="array" ref="A2202">SUMPRODUCT(--ISNUMBER(SEARCH({"stranding","stranded"},E2202)))</f>
        <v>0</v>
      </c>
      <c r="B2202" s="12">
        <v>2413</v>
      </c>
      <c r="C2202" s="21" t="s">
        <v>4481</v>
      </c>
      <c r="D2202" s="22">
        <v>2016</v>
      </c>
      <c r="E2202" s="15" t="s">
        <v>4482</v>
      </c>
      <c r="F2202" s="15" t="s">
        <v>6237</v>
      </c>
      <c r="G2202" s="15">
        <f t="shared" si="34"/>
        <v>2</v>
      </c>
      <c r="H2202" s="16"/>
      <c r="I2202" s="16"/>
      <c r="J2202" s="16"/>
      <c r="K2202" s="16">
        <v>1</v>
      </c>
      <c r="L2202" s="16"/>
      <c r="M2202" s="16"/>
      <c r="N2202" s="16"/>
      <c r="O2202" s="16"/>
      <c r="P2202" s="17"/>
      <c r="Q2202" s="17"/>
      <c r="R2202" s="17"/>
      <c r="S2202" s="17"/>
      <c r="T2202" s="18"/>
      <c r="U2202" s="18">
        <v>1</v>
      </c>
      <c r="V2202" s="18"/>
      <c r="W2202" s="18"/>
      <c r="X2202" s="19"/>
      <c r="Y2202" s="19"/>
      <c r="Z2202" s="19"/>
      <c r="AA2202" s="19"/>
      <c r="AB2202" s="19"/>
      <c r="AC2202" s="19"/>
      <c r="AD2202" s="19"/>
      <c r="AE2202" s="19"/>
      <c r="AF2202" s="19"/>
      <c r="AG2202" s="19"/>
      <c r="AH2202" s="19"/>
      <c r="AI2202" s="19"/>
      <c r="AJ2202" s="17">
        <v>1</v>
      </c>
      <c r="AK2202" s="17"/>
      <c r="AL2202" s="17"/>
      <c r="AM2202" s="17"/>
      <c r="AN2202" s="17"/>
      <c r="AO2202" s="17"/>
      <c r="AP2202" s="17"/>
      <c r="AQ2202" s="17"/>
      <c r="AR2202" s="20"/>
      <c r="AS2202" s="20"/>
      <c r="AT2202" s="20"/>
      <c r="AU2202" s="20"/>
      <c r="AV2202" s="20"/>
      <c r="AW2202" s="20"/>
      <c r="AX2202" s="20"/>
      <c r="AY2202" s="20"/>
      <c r="AZ2202" s="20"/>
      <c r="BA2202" s="20"/>
      <c r="BB2202" s="20"/>
      <c r="BC2202" s="20"/>
      <c r="BD2202" s="16"/>
      <c r="BE2202" s="16"/>
      <c r="BF2202" s="16"/>
      <c r="BG2202" s="16"/>
      <c r="BH2202" s="16"/>
      <c r="BI2202" s="16"/>
      <c r="BJ2202" s="16"/>
      <c r="BK2202" s="16"/>
      <c r="BL2202" s="16"/>
      <c r="BM2202" s="16"/>
      <c r="BN2202" s="16"/>
      <c r="BO2202" s="16"/>
      <c r="BP2202" s="16"/>
      <c r="BQ2202" s="16"/>
      <c r="BR2202" s="16"/>
      <c r="BS2202" s="16"/>
      <c r="BT2202" s="16"/>
      <c r="BU2202" s="16"/>
      <c r="BV2202" s="16"/>
      <c r="BW2202" s="16"/>
      <c r="BX2202" s="16"/>
      <c r="BY2202" s="16"/>
      <c r="BZ2202" s="16"/>
      <c r="CA2202" s="16"/>
      <c r="CB2202" s="16"/>
      <c r="CC2202" s="16"/>
      <c r="CD2202" s="16"/>
      <c r="CE2202" s="16"/>
      <c r="CF2202" s="16"/>
      <c r="CG2202" s="19"/>
      <c r="CH2202" s="19"/>
      <c r="CI2202" s="19"/>
      <c r="CJ2202" s="19"/>
      <c r="CK2202" s="19"/>
      <c r="CL2202" s="19"/>
      <c r="CM2202" s="19"/>
      <c r="CN2202" s="19"/>
      <c r="CO2202" s="19"/>
      <c r="CP2202" s="19">
        <v>1</v>
      </c>
      <c r="CQ2202" s="19"/>
      <c r="CR2202" s="19"/>
    </row>
    <row r="2203" spans="1:96" ht="107" customHeight="1">
      <c r="A2203" s="11" cm="1">
        <f t="array" ref="A2203">SUMPRODUCT(--ISNUMBER(SEARCH({"stranding","stranded"},E2203)))</f>
        <v>0</v>
      </c>
      <c r="B2203" s="12">
        <v>2414</v>
      </c>
      <c r="C2203" s="13" t="s">
        <v>4483</v>
      </c>
      <c r="D2203" s="14">
        <v>2016</v>
      </c>
      <c r="E2203" s="15" t="s">
        <v>4484</v>
      </c>
      <c r="F2203" s="15" t="s">
        <v>7491</v>
      </c>
      <c r="G2203" s="15">
        <f t="shared" si="34"/>
        <v>6</v>
      </c>
      <c r="H2203" s="16"/>
      <c r="I2203" s="16"/>
      <c r="J2203" s="16"/>
      <c r="K2203" s="16"/>
      <c r="L2203" s="16"/>
      <c r="M2203" s="16"/>
      <c r="N2203" s="16">
        <v>1</v>
      </c>
      <c r="O2203" s="16"/>
      <c r="P2203" s="17"/>
      <c r="Q2203" s="17"/>
      <c r="R2203" s="17"/>
      <c r="S2203" s="17"/>
      <c r="T2203" s="18">
        <v>1</v>
      </c>
      <c r="U2203" s="18"/>
      <c r="V2203" s="18"/>
      <c r="W2203" s="18">
        <v>1</v>
      </c>
      <c r="X2203" s="19">
        <v>1</v>
      </c>
      <c r="Y2203" s="19"/>
      <c r="Z2203" s="19"/>
      <c r="AA2203" s="19"/>
      <c r="AB2203" s="19"/>
      <c r="AC2203" s="19"/>
      <c r="AD2203" s="19"/>
      <c r="AE2203" s="19">
        <v>1</v>
      </c>
      <c r="AF2203" s="19"/>
      <c r="AG2203" s="19"/>
      <c r="AH2203" s="19"/>
      <c r="AI2203" s="19"/>
      <c r="AJ2203" s="17">
        <v>1</v>
      </c>
      <c r="AK2203" s="17"/>
      <c r="AL2203" s="17"/>
      <c r="AM2203" s="17">
        <v>1</v>
      </c>
      <c r="AN2203" s="17"/>
      <c r="AO2203" s="17"/>
      <c r="AP2203" s="17"/>
      <c r="AQ2203" s="17"/>
      <c r="AR2203" s="20"/>
      <c r="AS2203" s="20"/>
      <c r="AT2203" s="20"/>
      <c r="AU2203" s="20"/>
      <c r="AV2203" s="20"/>
      <c r="AW2203" s="20"/>
      <c r="AX2203" s="20"/>
      <c r="AY2203" s="20"/>
      <c r="AZ2203" s="20"/>
      <c r="BA2203" s="20"/>
      <c r="BB2203" s="20"/>
      <c r="BC2203" s="20"/>
      <c r="BD2203" s="16"/>
      <c r="BE2203" s="16"/>
      <c r="BF2203" s="16"/>
      <c r="BG2203" s="16"/>
      <c r="BH2203" s="16"/>
      <c r="BI2203" s="16"/>
      <c r="BJ2203" s="16"/>
      <c r="BK2203" s="16"/>
      <c r="BL2203" s="16"/>
      <c r="BM2203" s="16"/>
      <c r="BN2203" s="16"/>
      <c r="BO2203" s="16"/>
      <c r="BP2203" s="16"/>
      <c r="BQ2203" s="16"/>
      <c r="BR2203" s="16"/>
      <c r="BS2203" s="16"/>
      <c r="BT2203" s="16"/>
      <c r="BU2203" s="16"/>
      <c r="BV2203" s="16"/>
      <c r="BW2203" s="16"/>
      <c r="BX2203" s="16"/>
      <c r="BY2203" s="16"/>
      <c r="BZ2203" s="16"/>
      <c r="CA2203" s="16"/>
      <c r="CB2203" s="16"/>
      <c r="CC2203" s="16"/>
      <c r="CD2203" s="16"/>
      <c r="CE2203" s="16"/>
      <c r="CF2203" s="16"/>
      <c r="CG2203" s="19"/>
      <c r="CH2203" s="19"/>
      <c r="CI2203" s="19"/>
      <c r="CJ2203" s="19"/>
      <c r="CK2203" s="19"/>
      <c r="CL2203" s="19">
        <v>1</v>
      </c>
      <c r="CM2203" s="19"/>
      <c r="CN2203" s="19"/>
      <c r="CO2203" s="19"/>
      <c r="CP2203" s="19"/>
      <c r="CQ2203" s="19"/>
      <c r="CR2203" s="19"/>
    </row>
    <row r="2204" spans="1:96" ht="107" customHeight="1">
      <c r="A2204" s="11" cm="1">
        <f t="array" ref="A2204">SUMPRODUCT(--ISNUMBER(SEARCH({"stranding","stranded"},E2204)))</f>
        <v>0</v>
      </c>
      <c r="B2204" s="12">
        <v>2415</v>
      </c>
      <c r="C2204" s="21" t="s">
        <v>4485</v>
      </c>
      <c r="D2204" s="22">
        <v>2016</v>
      </c>
      <c r="E2204" s="15" t="s">
        <v>4486</v>
      </c>
      <c r="F2204" s="15" t="s">
        <v>6610</v>
      </c>
      <c r="G2204" s="15">
        <f t="shared" si="34"/>
        <v>5</v>
      </c>
      <c r="H2204" s="16"/>
      <c r="I2204" s="16"/>
      <c r="J2204" s="16"/>
      <c r="K2204" s="16"/>
      <c r="L2204" s="16"/>
      <c r="M2204" s="16"/>
      <c r="N2204" s="16"/>
      <c r="O2204" s="16"/>
      <c r="P2204" s="17"/>
      <c r="Q2204" s="17"/>
      <c r="R2204" s="17"/>
      <c r="S2204" s="17"/>
      <c r="T2204" s="18"/>
      <c r="U2204" s="18">
        <v>1</v>
      </c>
      <c r="V2204" s="18"/>
      <c r="W2204" s="18"/>
      <c r="X2204" s="19">
        <v>1</v>
      </c>
      <c r="Y2204" s="19"/>
      <c r="Z2204" s="19"/>
      <c r="AA2204" s="19"/>
      <c r="AB2204" s="19"/>
      <c r="AC2204" s="19"/>
      <c r="AD2204" s="19"/>
      <c r="AE2204" s="19"/>
      <c r="AF2204" s="19"/>
      <c r="AG2204" s="19"/>
      <c r="AH2204" s="19"/>
      <c r="AI2204" s="19"/>
      <c r="AJ2204" s="17">
        <v>1</v>
      </c>
      <c r="AK2204" s="17"/>
      <c r="AL2204" s="17"/>
      <c r="AM2204" s="17">
        <v>1</v>
      </c>
      <c r="AN2204" s="17"/>
      <c r="AO2204" s="17">
        <v>1</v>
      </c>
      <c r="AP2204" s="17"/>
      <c r="AQ2204" s="17"/>
      <c r="AR2204" s="20"/>
      <c r="AS2204" s="20"/>
      <c r="AT2204" s="20"/>
      <c r="AU2204" s="20"/>
      <c r="AV2204" s="20"/>
      <c r="AW2204" s="20"/>
      <c r="AX2204" s="20"/>
      <c r="AY2204" s="20"/>
      <c r="AZ2204" s="20"/>
      <c r="BA2204" s="20"/>
      <c r="BB2204" s="20"/>
      <c r="BC2204" s="20"/>
      <c r="BD2204" s="16"/>
      <c r="BE2204" s="16"/>
      <c r="BF2204" s="16"/>
      <c r="BG2204" s="16"/>
      <c r="BH2204" s="16"/>
      <c r="BI2204" s="16"/>
      <c r="BJ2204" s="16"/>
      <c r="BK2204" s="16"/>
      <c r="BL2204" s="16"/>
      <c r="BM2204" s="16"/>
      <c r="BN2204" s="16"/>
      <c r="BO2204" s="16"/>
      <c r="BP2204" s="16"/>
      <c r="BQ2204" s="16"/>
      <c r="BR2204" s="16"/>
      <c r="BS2204" s="16"/>
      <c r="BT2204" s="16"/>
      <c r="BU2204" s="16"/>
      <c r="BV2204" s="16"/>
      <c r="BW2204" s="16"/>
      <c r="BX2204" s="16"/>
      <c r="BY2204" s="16"/>
      <c r="BZ2204" s="16"/>
      <c r="CA2204" s="16"/>
      <c r="CB2204" s="16"/>
      <c r="CC2204" s="16"/>
      <c r="CD2204" s="16"/>
      <c r="CE2204" s="16"/>
      <c r="CF2204" s="16"/>
      <c r="CG2204" s="19"/>
      <c r="CH2204" s="19"/>
      <c r="CI2204" s="19"/>
      <c r="CJ2204" s="19"/>
      <c r="CK2204" s="19"/>
      <c r="CL2204" s="19">
        <v>1</v>
      </c>
      <c r="CM2204" s="19"/>
      <c r="CN2204" s="19"/>
      <c r="CO2204" s="19"/>
      <c r="CP2204" s="19"/>
      <c r="CQ2204" s="19"/>
      <c r="CR2204" s="19"/>
    </row>
    <row r="2205" spans="1:96" ht="107" customHeight="1">
      <c r="A2205" s="11" cm="1">
        <f t="array" ref="A2205">SUMPRODUCT(--ISNUMBER(SEARCH({"stranding","stranded"},E2205)))</f>
        <v>0</v>
      </c>
      <c r="B2205" s="12">
        <v>2416</v>
      </c>
      <c r="C2205" s="13" t="s">
        <v>4487</v>
      </c>
      <c r="D2205" s="14">
        <v>2016</v>
      </c>
      <c r="E2205" s="15" t="s">
        <v>4488</v>
      </c>
      <c r="F2205" s="15" t="s">
        <v>7492</v>
      </c>
      <c r="G2205" s="15">
        <f t="shared" si="34"/>
        <v>6</v>
      </c>
      <c r="H2205" s="16"/>
      <c r="I2205" s="16"/>
      <c r="J2205" s="16"/>
      <c r="K2205" s="16"/>
      <c r="L2205" s="16"/>
      <c r="M2205" s="16"/>
      <c r="N2205" s="16"/>
      <c r="O2205" s="16"/>
      <c r="P2205" s="17"/>
      <c r="Q2205" s="17"/>
      <c r="R2205" s="17"/>
      <c r="S2205" s="17"/>
      <c r="T2205" s="18"/>
      <c r="U2205" s="18"/>
      <c r="V2205" s="18">
        <v>1</v>
      </c>
      <c r="W2205" s="18"/>
      <c r="X2205" s="19">
        <v>1</v>
      </c>
      <c r="Y2205" s="19"/>
      <c r="Z2205" s="19"/>
      <c r="AA2205" s="19"/>
      <c r="AB2205" s="19"/>
      <c r="AC2205" s="19"/>
      <c r="AD2205" s="19"/>
      <c r="AE2205" s="19">
        <v>1</v>
      </c>
      <c r="AF2205" s="19"/>
      <c r="AG2205" s="19"/>
      <c r="AH2205" s="19"/>
      <c r="AI2205" s="19"/>
      <c r="AJ2205" s="17">
        <v>1</v>
      </c>
      <c r="AK2205" s="17"/>
      <c r="AL2205" s="17"/>
      <c r="AM2205" s="17"/>
      <c r="AN2205" s="17"/>
      <c r="AO2205" s="17">
        <v>1</v>
      </c>
      <c r="AP2205" s="17"/>
      <c r="AQ2205" s="17"/>
      <c r="AR2205" s="20"/>
      <c r="AS2205" s="20"/>
      <c r="AT2205" s="20"/>
      <c r="AU2205" s="20"/>
      <c r="AV2205" s="20"/>
      <c r="AW2205" s="20"/>
      <c r="AX2205" s="20"/>
      <c r="AY2205" s="20"/>
      <c r="AZ2205" s="20"/>
      <c r="BA2205" s="20"/>
      <c r="BB2205" s="20"/>
      <c r="BC2205" s="20"/>
      <c r="BD2205" s="16"/>
      <c r="BE2205" s="16"/>
      <c r="BF2205" s="16"/>
      <c r="BG2205" s="16"/>
      <c r="BH2205" s="16"/>
      <c r="BI2205" s="16"/>
      <c r="BJ2205" s="16">
        <v>1</v>
      </c>
      <c r="BK2205" s="16"/>
      <c r="BL2205" s="16"/>
      <c r="BM2205" s="16"/>
      <c r="BN2205" s="16"/>
      <c r="BO2205" s="16"/>
      <c r="BP2205" s="16"/>
      <c r="BQ2205" s="16"/>
      <c r="BR2205" s="16"/>
      <c r="BS2205" s="16"/>
      <c r="BT2205" s="16"/>
      <c r="BU2205" s="16"/>
      <c r="BV2205" s="16"/>
      <c r="BW2205" s="16"/>
      <c r="BX2205" s="16"/>
      <c r="BY2205" s="16"/>
      <c r="BZ2205" s="16"/>
      <c r="CA2205" s="16"/>
      <c r="CB2205" s="16"/>
      <c r="CC2205" s="16"/>
      <c r="CD2205" s="16"/>
      <c r="CE2205" s="16"/>
      <c r="CF2205" s="16"/>
      <c r="CG2205" s="19"/>
      <c r="CH2205" s="19"/>
      <c r="CI2205" s="19"/>
      <c r="CJ2205" s="19">
        <v>1</v>
      </c>
      <c r="CK2205" s="19"/>
      <c r="CL2205" s="19"/>
      <c r="CM2205" s="19"/>
      <c r="CN2205" s="19"/>
      <c r="CO2205" s="19"/>
      <c r="CP2205" s="19"/>
      <c r="CQ2205" s="19"/>
      <c r="CR2205" s="19"/>
    </row>
    <row r="2206" spans="1:96" ht="107" customHeight="1">
      <c r="A2206" s="11" cm="1">
        <f t="array" ref="A2206">SUMPRODUCT(--ISNUMBER(SEARCH({"stranding","stranded"},E2206)))</f>
        <v>0</v>
      </c>
      <c r="B2206" s="12">
        <v>2417</v>
      </c>
      <c r="C2206" s="21" t="s">
        <v>4489</v>
      </c>
      <c r="D2206" s="22">
        <v>2016</v>
      </c>
      <c r="E2206" s="15" t="s">
        <v>4490</v>
      </c>
      <c r="F2206" s="15" t="s">
        <v>6537</v>
      </c>
      <c r="G2206" s="15">
        <f t="shared" si="34"/>
        <v>6</v>
      </c>
      <c r="H2206" s="16"/>
      <c r="I2206" s="16"/>
      <c r="J2206" s="16">
        <v>2</v>
      </c>
      <c r="K2206" s="16"/>
      <c r="L2206" s="16"/>
      <c r="M2206" s="16"/>
      <c r="N2206" s="16"/>
      <c r="O2206" s="16"/>
      <c r="P2206" s="17"/>
      <c r="Q2206" s="17"/>
      <c r="R2206" s="17"/>
      <c r="S2206" s="17"/>
      <c r="T2206" s="18"/>
      <c r="U2206" s="18">
        <v>1</v>
      </c>
      <c r="V2206" s="18"/>
      <c r="W2206" s="18"/>
      <c r="X2206" s="19">
        <v>1</v>
      </c>
      <c r="Y2206" s="19"/>
      <c r="Z2206" s="19"/>
      <c r="AA2206" s="19"/>
      <c r="AB2206" s="19"/>
      <c r="AC2206" s="19"/>
      <c r="AD2206" s="19"/>
      <c r="AE2206" s="19">
        <v>1</v>
      </c>
      <c r="AF2206" s="19">
        <v>1</v>
      </c>
      <c r="AG2206" s="19"/>
      <c r="AH2206" s="19"/>
      <c r="AI2206" s="19"/>
      <c r="AJ2206" s="17">
        <v>1</v>
      </c>
      <c r="AK2206" s="17"/>
      <c r="AL2206" s="17"/>
      <c r="AM2206" s="17"/>
      <c r="AN2206" s="17"/>
      <c r="AO2206" s="17">
        <v>1</v>
      </c>
      <c r="AP2206" s="17"/>
      <c r="AQ2206" s="17"/>
      <c r="AR2206" s="20"/>
      <c r="AS2206" s="20"/>
      <c r="AT2206" s="20"/>
      <c r="AU2206" s="20"/>
      <c r="AV2206" s="20"/>
      <c r="AW2206" s="20"/>
      <c r="AX2206" s="20"/>
      <c r="AY2206" s="20"/>
      <c r="AZ2206" s="20"/>
      <c r="BA2206" s="20"/>
      <c r="BB2206" s="20"/>
      <c r="BC2206" s="20"/>
      <c r="BD2206" s="16"/>
      <c r="BE2206" s="16"/>
      <c r="BF2206" s="16"/>
      <c r="BG2206" s="16"/>
      <c r="BH2206" s="16"/>
      <c r="BI2206" s="16"/>
      <c r="BJ2206" s="16"/>
      <c r="BK2206" s="16"/>
      <c r="BL2206" s="16"/>
      <c r="BM2206" s="16"/>
      <c r="BN2206" s="16"/>
      <c r="BO2206" s="16"/>
      <c r="BP2206" s="16"/>
      <c r="BQ2206" s="16"/>
      <c r="BR2206" s="16"/>
      <c r="BS2206" s="16"/>
      <c r="BT2206" s="16"/>
      <c r="BU2206" s="16"/>
      <c r="BV2206" s="16"/>
      <c r="BW2206" s="16"/>
      <c r="BX2206" s="16"/>
      <c r="BY2206" s="16"/>
      <c r="BZ2206" s="16"/>
      <c r="CA2206" s="16"/>
      <c r="CB2206" s="16"/>
      <c r="CC2206" s="16"/>
      <c r="CD2206" s="16"/>
      <c r="CE2206" s="16"/>
      <c r="CF2206" s="16"/>
      <c r="CG2206" s="19"/>
      <c r="CH2206" s="19"/>
      <c r="CI2206" s="19"/>
      <c r="CJ2206" s="19"/>
      <c r="CK2206" s="19"/>
      <c r="CL2206" s="19"/>
      <c r="CM2206" s="19">
        <v>1</v>
      </c>
      <c r="CN2206" s="19"/>
      <c r="CO2206" s="19"/>
      <c r="CP2206" s="19"/>
      <c r="CQ2206" s="19"/>
      <c r="CR2206" s="19"/>
    </row>
    <row r="2207" spans="1:96" ht="107" customHeight="1">
      <c r="A2207" s="11" cm="1">
        <f t="array" ref="A2207">SUMPRODUCT(--ISNUMBER(SEARCH({"stranding","stranded"},E2207)))</f>
        <v>0</v>
      </c>
      <c r="B2207" s="12">
        <v>2418</v>
      </c>
      <c r="C2207" s="13" t="s">
        <v>4491</v>
      </c>
      <c r="D2207" s="14">
        <v>2016</v>
      </c>
      <c r="E2207" s="15" t="s">
        <v>4492</v>
      </c>
      <c r="F2207" s="15" t="s">
        <v>7493</v>
      </c>
      <c r="G2207" s="15">
        <f t="shared" si="34"/>
        <v>6</v>
      </c>
      <c r="H2207" s="16"/>
      <c r="I2207" s="16"/>
      <c r="J2207" s="16">
        <v>2</v>
      </c>
      <c r="K2207" s="16"/>
      <c r="L2207" s="16"/>
      <c r="M2207" s="16"/>
      <c r="N2207" s="16"/>
      <c r="O2207" s="16"/>
      <c r="P2207" s="17"/>
      <c r="Q2207" s="17"/>
      <c r="R2207" s="17"/>
      <c r="S2207" s="17"/>
      <c r="T2207" s="18">
        <v>1</v>
      </c>
      <c r="U2207" s="18"/>
      <c r="V2207" s="18"/>
      <c r="W2207" s="18">
        <v>1</v>
      </c>
      <c r="X2207" s="19"/>
      <c r="Y2207" s="19"/>
      <c r="Z2207" s="19"/>
      <c r="AA2207" s="19"/>
      <c r="AB2207" s="19"/>
      <c r="AC2207" s="19"/>
      <c r="AD2207" s="19"/>
      <c r="AE2207" s="19">
        <v>1</v>
      </c>
      <c r="AF2207" s="19">
        <v>1</v>
      </c>
      <c r="AG2207" s="19"/>
      <c r="AH2207" s="19"/>
      <c r="AI2207" s="19"/>
      <c r="AJ2207" s="17">
        <v>1</v>
      </c>
      <c r="AK2207" s="17"/>
      <c r="AL2207" s="17"/>
      <c r="AM2207" s="17"/>
      <c r="AN2207" s="17">
        <v>1</v>
      </c>
      <c r="AO2207" s="17"/>
      <c r="AP2207" s="17"/>
      <c r="AQ2207" s="17"/>
      <c r="AR2207" s="20"/>
      <c r="AS2207" s="20"/>
      <c r="AT2207" s="20"/>
      <c r="AU2207" s="20"/>
      <c r="AV2207" s="20"/>
      <c r="AW2207" s="20"/>
      <c r="AX2207" s="20"/>
      <c r="AY2207" s="20"/>
      <c r="AZ2207" s="20"/>
      <c r="BA2207" s="20"/>
      <c r="BB2207" s="20"/>
      <c r="BC2207" s="20"/>
      <c r="BD2207" s="16"/>
      <c r="BE2207" s="16"/>
      <c r="BF2207" s="16"/>
      <c r="BG2207" s="16"/>
      <c r="BH2207" s="16"/>
      <c r="BI2207" s="16"/>
      <c r="BJ2207" s="16"/>
      <c r="BK2207" s="16"/>
      <c r="BL2207" s="16"/>
      <c r="BM2207" s="16"/>
      <c r="BN2207" s="16"/>
      <c r="BO2207" s="16"/>
      <c r="BP2207" s="16"/>
      <c r="BQ2207" s="16"/>
      <c r="BR2207" s="16"/>
      <c r="BS2207" s="16"/>
      <c r="BT2207" s="16"/>
      <c r="BU2207" s="16"/>
      <c r="BV2207" s="16"/>
      <c r="BW2207" s="16"/>
      <c r="BX2207" s="16"/>
      <c r="BY2207" s="16"/>
      <c r="BZ2207" s="16"/>
      <c r="CA2207" s="16"/>
      <c r="CB2207" s="16"/>
      <c r="CC2207" s="16"/>
      <c r="CD2207" s="16"/>
      <c r="CE2207" s="16"/>
      <c r="CF2207" s="16"/>
      <c r="CG2207" s="19">
        <v>1</v>
      </c>
      <c r="CH2207" s="19"/>
      <c r="CI2207" s="19"/>
      <c r="CJ2207" s="19"/>
      <c r="CK2207" s="19"/>
      <c r="CL2207" s="19"/>
      <c r="CM2207" s="19"/>
      <c r="CN2207" s="19"/>
      <c r="CO2207" s="19"/>
      <c r="CP2207" s="19"/>
      <c r="CQ2207" s="19"/>
      <c r="CR2207" s="19"/>
    </row>
    <row r="2208" spans="1:96" ht="107" customHeight="1">
      <c r="A2208" s="11" cm="1">
        <f t="array" ref="A2208">SUMPRODUCT(--ISNUMBER(SEARCH({"stranding","stranded"},E2208)))</f>
        <v>0</v>
      </c>
      <c r="B2208" s="12">
        <v>2419</v>
      </c>
      <c r="C2208" s="21" t="s">
        <v>4493</v>
      </c>
      <c r="D2208" s="22">
        <v>2016</v>
      </c>
      <c r="E2208" s="15" t="s">
        <v>4494</v>
      </c>
      <c r="F2208" s="15" t="s">
        <v>6908</v>
      </c>
      <c r="G2208" s="15">
        <f t="shared" si="34"/>
        <v>3</v>
      </c>
      <c r="H2208" s="16"/>
      <c r="I2208" s="16"/>
      <c r="J2208" s="16"/>
      <c r="K2208" s="16"/>
      <c r="L2208" s="16"/>
      <c r="M2208" s="16"/>
      <c r="N2208" s="16"/>
      <c r="O2208" s="16"/>
      <c r="P2208" s="17"/>
      <c r="Q2208" s="17"/>
      <c r="R2208" s="17"/>
      <c r="S2208" s="17"/>
      <c r="T2208" s="18"/>
      <c r="U2208" s="18">
        <v>1</v>
      </c>
      <c r="V2208" s="18"/>
      <c r="W2208" s="18"/>
      <c r="X2208" s="19"/>
      <c r="Y2208" s="19"/>
      <c r="Z2208" s="19"/>
      <c r="AA2208" s="19"/>
      <c r="AB2208" s="19"/>
      <c r="AC2208" s="19"/>
      <c r="AD2208" s="19"/>
      <c r="AE2208" s="19"/>
      <c r="AF2208" s="19"/>
      <c r="AG2208" s="19"/>
      <c r="AH2208" s="19"/>
      <c r="AI2208" s="19"/>
      <c r="AJ2208" s="17">
        <v>1</v>
      </c>
      <c r="AK2208" s="17"/>
      <c r="AL2208" s="17"/>
      <c r="AM2208" s="17"/>
      <c r="AN2208" s="17"/>
      <c r="AO2208" s="17"/>
      <c r="AP2208" s="17"/>
      <c r="AQ2208" s="17"/>
      <c r="AR2208" s="20"/>
      <c r="AS2208" s="20"/>
      <c r="AT2208" s="20"/>
      <c r="AU2208" s="20"/>
      <c r="AV2208" s="20"/>
      <c r="AW2208" s="20"/>
      <c r="AX2208" s="20">
        <v>1</v>
      </c>
      <c r="AY2208" s="20"/>
      <c r="AZ2208" s="20"/>
      <c r="BA2208" s="20"/>
      <c r="BB2208" s="20"/>
      <c r="BC2208" s="20"/>
      <c r="BD2208" s="16"/>
      <c r="BE2208" s="16"/>
      <c r="BF2208" s="16"/>
      <c r="BG2208" s="16"/>
      <c r="BH2208" s="16"/>
      <c r="BI2208" s="16"/>
      <c r="BJ2208" s="16"/>
      <c r="BK2208" s="16"/>
      <c r="BL2208" s="16"/>
      <c r="BM2208" s="16"/>
      <c r="BN2208" s="16"/>
      <c r="BO2208" s="16"/>
      <c r="BP2208" s="16"/>
      <c r="BQ2208" s="16"/>
      <c r="BR2208" s="16"/>
      <c r="BS2208" s="16"/>
      <c r="BT2208" s="16"/>
      <c r="BU2208" s="16"/>
      <c r="BV2208" s="16"/>
      <c r="BW2208" s="16"/>
      <c r="BX2208" s="16"/>
      <c r="BY2208" s="16"/>
      <c r="BZ2208" s="16"/>
      <c r="CA2208" s="16"/>
      <c r="CB2208" s="16"/>
      <c r="CC2208" s="16"/>
      <c r="CD2208" s="16"/>
      <c r="CE2208" s="16"/>
      <c r="CF2208" s="16"/>
      <c r="CG2208" s="19"/>
      <c r="CH2208" s="19"/>
      <c r="CI2208" s="19"/>
      <c r="CJ2208" s="19"/>
      <c r="CK2208" s="19">
        <v>1</v>
      </c>
      <c r="CL2208" s="19"/>
      <c r="CM2208" s="19"/>
      <c r="CN2208" s="19"/>
      <c r="CO2208" s="19"/>
      <c r="CP2208" s="19"/>
      <c r="CQ2208" s="19"/>
      <c r="CR2208" s="19"/>
    </row>
    <row r="2209" spans="1:96" ht="107" customHeight="1">
      <c r="A2209" s="11" cm="1">
        <f t="array" ref="A2209">SUMPRODUCT(--ISNUMBER(SEARCH({"stranding","stranded"},E2209)))</f>
        <v>0</v>
      </c>
      <c r="B2209" s="12">
        <v>2420</v>
      </c>
      <c r="C2209" s="13" t="s">
        <v>4493</v>
      </c>
      <c r="D2209" s="14">
        <v>2016</v>
      </c>
      <c r="E2209" s="15" t="s">
        <v>4495</v>
      </c>
      <c r="F2209" s="15" t="s">
        <v>6908</v>
      </c>
      <c r="G2209" s="15">
        <f t="shared" si="34"/>
        <v>3</v>
      </c>
      <c r="H2209" s="16"/>
      <c r="I2209" s="16"/>
      <c r="J2209" s="16"/>
      <c r="K2209" s="16"/>
      <c r="L2209" s="16"/>
      <c r="M2209" s="16"/>
      <c r="N2209" s="16"/>
      <c r="O2209" s="16"/>
      <c r="P2209" s="17"/>
      <c r="Q2209" s="17"/>
      <c r="R2209" s="17"/>
      <c r="S2209" s="17"/>
      <c r="T2209" s="18"/>
      <c r="U2209" s="18">
        <v>1</v>
      </c>
      <c r="V2209" s="18"/>
      <c r="W2209" s="18"/>
      <c r="X2209" s="19"/>
      <c r="Y2209" s="19"/>
      <c r="Z2209" s="19"/>
      <c r="AA2209" s="19"/>
      <c r="AB2209" s="19"/>
      <c r="AC2209" s="19"/>
      <c r="AD2209" s="19"/>
      <c r="AE2209" s="19"/>
      <c r="AF2209" s="19"/>
      <c r="AG2209" s="19"/>
      <c r="AH2209" s="19"/>
      <c r="AI2209" s="19"/>
      <c r="AJ2209" s="17">
        <v>1</v>
      </c>
      <c r="AK2209" s="17"/>
      <c r="AL2209" s="17"/>
      <c r="AM2209" s="17"/>
      <c r="AN2209" s="17"/>
      <c r="AO2209" s="17"/>
      <c r="AP2209" s="17"/>
      <c r="AQ2209" s="17"/>
      <c r="AR2209" s="20"/>
      <c r="AS2209" s="20"/>
      <c r="AT2209" s="20"/>
      <c r="AU2209" s="20"/>
      <c r="AV2209" s="20"/>
      <c r="AW2209" s="20"/>
      <c r="AX2209" s="20">
        <v>1</v>
      </c>
      <c r="AY2209" s="20"/>
      <c r="AZ2209" s="20"/>
      <c r="BA2209" s="20"/>
      <c r="BB2209" s="20"/>
      <c r="BC2209" s="20"/>
      <c r="BD2209" s="16"/>
      <c r="BE2209" s="16"/>
      <c r="BF2209" s="16"/>
      <c r="BG2209" s="16"/>
      <c r="BH2209" s="16"/>
      <c r="BI2209" s="16"/>
      <c r="BJ2209" s="16"/>
      <c r="BK2209" s="16"/>
      <c r="BL2209" s="16"/>
      <c r="BM2209" s="16"/>
      <c r="BN2209" s="16"/>
      <c r="BO2209" s="16"/>
      <c r="BP2209" s="16"/>
      <c r="BQ2209" s="16"/>
      <c r="BR2209" s="16"/>
      <c r="BS2209" s="16"/>
      <c r="BT2209" s="16"/>
      <c r="BU2209" s="16"/>
      <c r="BV2209" s="16"/>
      <c r="BW2209" s="16"/>
      <c r="BX2209" s="16"/>
      <c r="BY2209" s="16"/>
      <c r="BZ2209" s="16"/>
      <c r="CA2209" s="16"/>
      <c r="CB2209" s="16"/>
      <c r="CC2209" s="16"/>
      <c r="CD2209" s="16"/>
      <c r="CE2209" s="16"/>
      <c r="CF2209" s="16"/>
      <c r="CG2209" s="19"/>
      <c r="CH2209" s="19"/>
      <c r="CI2209" s="19"/>
      <c r="CJ2209" s="19"/>
      <c r="CK2209" s="19"/>
      <c r="CL2209" s="19">
        <v>1</v>
      </c>
      <c r="CM2209" s="19"/>
      <c r="CN2209" s="19"/>
      <c r="CO2209" s="19"/>
      <c r="CP2209" s="19"/>
      <c r="CQ2209" s="19"/>
      <c r="CR2209" s="19"/>
    </row>
    <row r="2210" spans="1:96" ht="107" customHeight="1">
      <c r="A2210" s="11" cm="1">
        <f t="array" ref="A2210">SUMPRODUCT(--ISNUMBER(SEARCH({"stranding","stranded"},E2210)))</f>
        <v>0</v>
      </c>
      <c r="B2210" s="12">
        <v>2421</v>
      </c>
      <c r="C2210" s="21" t="s">
        <v>4496</v>
      </c>
      <c r="D2210" s="22">
        <v>2016</v>
      </c>
      <c r="E2210" s="15" t="s">
        <v>4497</v>
      </c>
      <c r="F2210" s="15" t="s">
        <v>7494</v>
      </c>
      <c r="G2210" s="15">
        <f t="shared" si="34"/>
        <v>3</v>
      </c>
      <c r="H2210" s="16"/>
      <c r="I2210" s="16"/>
      <c r="J2210" s="16"/>
      <c r="K2210" s="16"/>
      <c r="L2210" s="16"/>
      <c r="M2210" s="16"/>
      <c r="N2210" s="16"/>
      <c r="O2210" s="16"/>
      <c r="P2210" s="17"/>
      <c r="Q2210" s="17"/>
      <c r="R2210" s="17"/>
      <c r="S2210" s="17"/>
      <c r="T2210" s="18"/>
      <c r="U2210" s="18"/>
      <c r="V2210" s="18"/>
      <c r="W2210" s="18"/>
      <c r="X2210" s="19"/>
      <c r="Y2210" s="19"/>
      <c r="Z2210" s="19"/>
      <c r="AA2210" s="19"/>
      <c r="AB2210" s="19"/>
      <c r="AC2210" s="19"/>
      <c r="AD2210" s="19"/>
      <c r="AE2210" s="19"/>
      <c r="AF2210" s="19"/>
      <c r="AG2210" s="19"/>
      <c r="AH2210" s="19"/>
      <c r="AI2210" s="19"/>
      <c r="AJ2210" s="17">
        <v>1</v>
      </c>
      <c r="AK2210" s="17"/>
      <c r="AL2210" s="17">
        <v>1</v>
      </c>
      <c r="AM2210" s="17"/>
      <c r="AN2210" s="17"/>
      <c r="AO2210" s="17"/>
      <c r="AP2210" s="17"/>
      <c r="AQ2210" s="17"/>
      <c r="AR2210" s="20"/>
      <c r="AS2210" s="20"/>
      <c r="AT2210" s="20"/>
      <c r="AU2210" s="20"/>
      <c r="AV2210" s="20"/>
      <c r="AW2210" s="20"/>
      <c r="AX2210" s="20"/>
      <c r="AY2210" s="20"/>
      <c r="AZ2210" s="20"/>
      <c r="BA2210" s="20"/>
      <c r="BB2210" s="20"/>
      <c r="BC2210" s="20"/>
      <c r="BD2210" s="16"/>
      <c r="BE2210" s="16"/>
      <c r="BF2210" s="16"/>
      <c r="BG2210" s="16"/>
      <c r="BH2210" s="16"/>
      <c r="BI2210" s="16"/>
      <c r="BJ2210" s="16"/>
      <c r="BK2210" s="16"/>
      <c r="BL2210" s="16"/>
      <c r="BM2210" s="16"/>
      <c r="BN2210" s="16"/>
      <c r="BO2210" s="16"/>
      <c r="BP2210" s="16">
        <v>1</v>
      </c>
      <c r="BQ2210" s="16"/>
      <c r="BR2210" s="16"/>
      <c r="BS2210" s="16"/>
      <c r="BT2210" s="16"/>
      <c r="BU2210" s="16"/>
      <c r="BV2210" s="16"/>
      <c r="BW2210" s="16"/>
      <c r="BX2210" s="16"/>
      <c r="BY2210" s="16"/>
      <c r="BZ2210" s="16"/>
      <c r="CA2210" s="16"/>
      <c r="CB2210" s="16"/>
      <c r="CC2210" s="16"/>
      <c r="CD2210" s="16"/>
      <c r="CE2210" s="16"/>
      <c r="CF2210" s="16"/>
      <c r="CG2210" s="19"/>
      <c r="CH2210" s="19"/>
      <c r="CI2210" s="19"/>
      <c r="CJ2210" s="19"/>
      <c r="CK2210" s="19"/>
      <c r="CL2210" s="19">
        <v>1</v>
      </c>
      <c r="CM2210" s="19"/>
      <c r="CN2210" s="19"/>
      <c r="CO2210" s="19"/>
      <c r="CP2210" s="19"/>
      <c r="CQ2210" s="19"/>
      <c r="CR2210" s="19"/>
    </row>
    <row r="2211" spans="1:96" ht="107" customHeight="1">
      <c r="A2211" s="11" cm="1">
        <f t="array" ref="A2211">SUMPRODUCT(--ISNUMBER(SEARCH({"stranding","stranded"},E2211)))</f>
        <v>0</v>
      </c>
      <c r="B2211" s="12">
        <v>2422</v>
      </c>
      <c r="C2211" s="13" t="s">
        <v>4498</v>
      </c>
      <c r="D2211" s="14">
        <v>2016</v>
      </c>
      <c r="E2211" s="15" t="s">
        <v>4499</v>
      </c>
      <c r="F2211" s="15" t="s">
        <v>6147</v>
      </c>
      <c r="G2211" s="15">
        <f t="shared" si="34"/>
        <v>3</v>
      </c>
      <c r="H2211" s="16"/>
      <c r="I2211" s="16"/>
      <c r="J2211" s="16"/>
      <c r="K2211" s="16">
        <v>1</v>
      </c>
      <c r="L2211" s="16"/>
      <c r="M2211" s="16"/>
      <c r="N2211" s="16"/>
      <c r="O2211" s="16"/>
      <c r="P2211" s="17"/>
      <c r="Q2211" s="17"/>
      <c r="R2211" s="17"/>
      <c r="S2211" s="17"/>
      <c r="T2211" s="18"/>
      <c r="U2211" s="18">
        <v>1</v>
      </c>
      <c r="V2211" s="18"/>
      <c r="W2211" s="18"/>
      <c r="X2211" s="19"/>
      <c r="Y2211" s="19"/>
      <c r="Z2211" s="19"/>
      <c r="AA2211" s="19"/>
      <c r="AB2211" s="19"/>
      <c r="AC2211" s="19"/>
      <c r="AD2211" s="19"/>
      <c r="AE2211" s="19"/>
      <c r="AF2211" s="19"/>
      <c r="AG2211" s="19"/>
      <c r="AH2211" s="19"/>
      <c r="AI2211" s="19"/>
      <c r="AJ2211" s="17">
        <v>1</v>
      </c>
      <c r="AK2211" s="17"/>
      <c r="AL2211" s="17">
        <v>1</v>
      </c>
      <c r="AM2211" s="17"/>
      <c r="AN2211" s="17"/>
      <c r="AO2211" s="17"/>
      <c r="AP2211" s="17"/>
      <c r="AQ2211" s="17"/>
      <c r="AR2211" s="20"/>
      <c r="AS2211" s="20"/>
      <c r="AT2211" s="20"/>
      <c r="AU2211" s="20"/>
      <c r="AV2211" s="20"/>
      <c r="AW2211" s="20"/>
      <c r="AX2211" s="20"/>
      <c r="AY2211" s="20"/>
      <c r="AZ2211" s="20"/>
      <c r="BA2211" s="20"/>
      <c r="BB2211" s="20"/>
      <c r="BC2211" s="20"/>
      <c r="BD2211" s="16"/>
      <c r="BE2211" s="16"/>
      <c r="BF2211" s="16"/>
      <c r="BG2211" s="16"/>
      <c r="BH2211" s="16"/>
      <c r="BI2211" s="16"/>
      <c r="BJ2211" s="16"/>
      <c r="BK2211" s="16"/>
      <c r="BL2211" s="16"/>
      <c r="BM2211" s="16"/>
      <c r="BN2211" s="16"/>
      <c r="BO2211" s="16"/>
      <c r="BP2211" s="16"/>
      <c r="BQ2211" s="16"/>
      <c r="BR2211" s="16"/>
      <c r="BS2211" s="16"/>
      <c r="BT2211" s="16"/>
      <c r="BU2211" s="16"/>
      <c r="BV2211" s="16"/>
      <c r="BW2211" s="16"/>
      <c r="BX2211" s="16"/>
      <c r="BY2211" s="16"/>
      <c r="BZ2211" s="16"/>
      <c r="CA2211" s="16"/>
      <c r="CB2211" s="16"/>
      <c r="CC2211" s="16"/>
      <c r="CD2211" s="16"/>
      <c r="CE2211" s="16"/>
      <c r="CF2211" s="16"/>
      <c r="CG2211" s="19"/>
      <c r="CH2211" s="19"/>
      <c r="CI2211" s="19"/>
      <c r="CJ2211" s="19"/>
      <c r="CK2211" s="19"/>
      <c r="CL2211" s="19">
        <v>1</v>
      </c>
      <c r="CM2211" s="19"/>
      <c r="CN2211" s="19"/>
      <c r="CO2211" s="19"/>
      <c r="CP2211" s="19"/>
      <c r="CQ2211" s="19"/>
      <c r="CR2211" s="19"/>
    </row>
    <row r="2212" spans="1:96" ht="107" customHeight="1">
      <c r="A2212" s="11" cm="1">
        <f t="array" ref="A2212">SUMPRODUCT(--ISNUMBER(SEARCH({"stranding","stranded"},E2212)))</f>
        <v>0</v>
      </c>
      <c r="B2212" s="12">
        <v>2423</v>
      </c>
      <c r="C2212" s="21" t="s">
        <v>4500</v>
      </c>
      <c r="D2212" s="22">
        <v>2016</v>
      </c>
      <c r="E2212" s="15" t="s">
        <v>4501</v>
      </c>
      <c r="F2212" s="15" t="s">
        <v>7495</v>
      </c>
      <c r="G2212" s="15">
        <f t="shared" si="34"/>
        <v>7</v>
      </c>
      <c r="H2212" s="16"/>
      <c r="I2212" s="16"/>
      <c r="J2212" s="16"/>
      <c r="K2212" s="16"/>
      <c r="L2212" s="16"/>
      <c r="M2212" s="16">
        <v>1</v>
      </c>
      <c r="N2212" s="16"/>
      <c r="O2212" s="16"/>
      <c r="P2212" s="17"/>
      <c r="Q2212" s="17"/>
      <c r="R2212" s="17"/>
      <c r="S2212" s="17"/>
      <c r="T2212" s="18">
        <v>1</v>
      </c>
      <c r="U2212" s="18"/>
      <c r="V2212" s="18"/>
      <c r="W2212" s="18"/>
      <c r="X2212" s="19"/>
      <c r="Y2212" s="19"/>
      <c r="Z2212" s="19"/>
      <c r="AA2212" s="19"/>
      <c r="AB2212" s="19"/>
      <c r="AC2212" s="19"/>
      <c r="AD2212" s="19"/>
      <c r="AE2212" s="19"/>
      <c r="AF2212" s="19">
        <v>1</v>
      </c>
      <c r="AG2212" s="19">
        <v>1</v>
      </c>
      <c r="AH2212" s="19"/>
      <c r="AI2212" s="19"/>
      <c r="AJ2212" s="17">
        <v>1</v>
      </c>
      <c r="AK2212" s="17"/>
      <c r="AL2212" s="17">
        <v>1</v>
      </c>
      <c r="AM2212" s="17"/>
      <c r="AN2212" s="17"/>
      <c r="AO2212" s="17"/>
      <c r="AP2212" s="17"/>
      <c r="AQ2212" s="17"/>
      <c r="AR2212" s="20">
        <v>1</v>
      </c>
      <c r="AS2212" s="20"/>
      <c r="AT2212" s="20"/>
      <c r="AU2212" s="20"/>
      <c r="AV2212" s="20"/>
      <c r="AW2212" s="20"/>
      <c r="AX2212" s="20">
        <v>1</v>
      </c>
      <c r="AY2212" s="20"/>
      <c r="AZ2212" s="20"/>
      <c r="BA2212" s="20"/>
      <c r="BB2212" s="20"/>
      <c r="BC2212" s="20"/>
      <c r="BD2212" s="16"/>
      <c r="BE2212" s="16"/>
      <c r="BF2212" s="16"/>
      <c r="BG2212" s="16"/>
      <c r="BH2212" s="16"/>
      <c r="BI2212" s="16"/>
      <c r="BJ2212" s="16"/>
      <c r="BK2212" s="16"/>
      <c r="BL2212" s="16"/>
      <c r="BM2212" s="16"/>
      <c r="BN2212" s="16"/>
      <c r="BO2212" s="16"/>
      <c r="BP2212" s="16"/>
      <c r="BQ2212" s="16"/>
      <c r="BR2212" s="16"/>
      <c r="BS2212" s="16"/>
      <c r="BT2212" s="16"/>
      <c r="BU2212" s="16"/>
      <c r="BV2212" s="16"/>
      <c r="BW2212" s="16"/>
      <c r="BX2212" s="16"/>
      <c r="BY2212" s="16"/>
      <c r="BZ2212" s="16"/>
      <c r="CA2212" s="16"/>
      <c r="CB2212" s="16"/>
      <c r="CC2212" s="16"/>
      <c r="CD2212" s="16"/>
      <c r="CE2212" s="16"/>
      <c r="CF2212" s="16"/>
      <c r="CG2212" s="19"/>
      <c r="CH2212" s="19"/>
      <c r="CI2212" s="19"/>
      <c r="CJ2212" s="19"/>
      <c r="CK2212" s="19">
        <v>1</v>
      </c>
      <c r="CL2212" s="19"/>
      <c r="CM2212" s="19"/>
      <c r="CN2212" s="19"/>
      <c r="CO2212" s="19"/>
      <c r="CP2212" s="19"/>
      <c r="CQ2212" s="19"/>
      <c r="CR2212" s="19"/>
    </row>
    <row r="2213" spans="1:96" ht="107" customHeight="1">
      <c r="A2213" s="11" cm="1">
        <f t="array" ref="A2213">SUMPRODUCT(--ISNUMBER(SEARCH({"stranding","stranded"},E2213)))</f>
        <v>0</v>
      </c>
      <c r="B2213" s="12">
        <v>2424</v>
      </c>
      <c r="C2213" s="13" t="s">
        <v>4502</v>
      </c>
      <c r="D2213" s="14">
        <v>2016</v>
      </c>
      <c r="E2213" s="23" t="s">
        <v>4503</v>
      </c>
      <c r="F2213" s="23" t="s">
        <v>7496</v>
      </c>
      <c r="G2213" s="15">
        <f t="shared" si="34"/>
        <v>8</v>
      </c>
      <c r="H2213" s="16"/>
      <c r="I2213" s="16"/>
      <c r="J2213" s="16"/>
      <c r="K2213" s="16"/>
      <c r="L2213" s="16"/>
      <c r="M2213" s="16">
        <v>1</v>
      </c>
      <c r="N2213" s="16"/>
      <c r="O2213" s="16"/>
      <c r="P2213" s="17">
        <v>1</v>
      </c>
      <c r="Q2213" s="17"/>
      <c r="R2213" s="17"/>
      <c r="S2213" s="17"/>
      <c r="T2213" s="18"/>
      <c r="U2213" s="18"/>
      <c r="V2213" s="18">
        <v>1</v>
      </c>
      <c r="W2213" s="18"/>
      <c r="X2213" s="19"/>
      <c r="Y2213" s="19"/>
      <c r="Z2213" s="19"/>
      <c r="AA2213" s="19"/>
      <c r="AB2213" s="19"/>
      <c r="AC2213" s="19"/>
      <c r="AD2213" s="19"/>
      <c r="AE2213" s="19">
        <v>1</v>
      </c>
      <c r="AF2213" s="19">
        <v>1</v>
      </c>
      <c r="AG2213" s="19">
        <v>1</v>
      </c>
      <c r="AH2213" s="19"/>
      <c r="AI2213" s="19"/>
      <c r="AJ2213" s="17">
        <v>1</v>
      </c>
      <c r="AK2213" s="17"/>
      <c r="AL2213" s="17"/>
      <c r="AM2213" s="17"/>
      <c r="AN2213" s="17"/>
      <c r="AO2213" s="17"/>
      <c r="AP2213" s="17"/>
      <c r="AQ2213" s="17"/>
      <c r="AR2213" s="20"/>
      <c r="AS2213" s="20"/>
      <c r="AT2213" s="20"/>
      <c r="AU2213" s="20"/>
      <c r="AV2213" s="20"/>
      <c r="AW2213" s="20"/>
      <c r="AX2213" s="20"/>
      <c r="AY2213" s="20"/>
      <c r="AZ2213" s="20"/>
      <c r="BA2213" s="20"/>
      <c r="BB2213" s="20"/>
      <c r="BC2213" s="20"/>
      <c r="BD2213" s="16"/>
      <c r="BE2213" s="16"/>
      <c r="BF2213" s="16"/>
      <c r="BG2213" s="16"/>
      <c r="BH2213" s="16"/>
      <c r="BI2213" s="16"/>
      <c r="BJ2213" s="16"/>
      <c r="BK2213" s="16"/>
      <c r="BL2213" s="16"/>
      <c r="BM2213" s="16"/>
      <c r="BN2213" s="16"/>
      <c r="BO2213" s="16"/>
      <c r="BP2213" s="16">
        <v>1</v>
      </c>
      <c r="BQ2213" s="16"/>
      <c r="BR2213" s="16"/>
      <c r="BS2213" s="16"/>
      <c r="BT2213" s="16"/>
      <c r="BU2213" s="16"/>
      <c r="BV2213" s="16"/>
      <c r="BW2213" s="16"/>
      <c r="BX2213" s="16"/>
      <c r="BY2213" s="16"/>
      <c r="BZ2213" s="16"/>
      <c r="CA2213" s="16"/>
      <c r="CB2213" s="16">
        <v>1</v>
      </c>
      <c r="CC2213" s="16"/>
      <c r="CD2213" s="16"/>
      <c r="CE2213" s="16"/>
      <c r="CF2213" s="16"/>
      <c r="CG2213" s="19"/>
      <c r="CH2213" s="19">
        <v>1</v>
      </c>
      <c r="CI2213" s="19"/>
      <c r="CJ2213" s="19"/>
      <c r="CK2213" s="19"/>
      <c r="CL2213" s="19"/>
      <c r="CM2213" s="19"/>
      <c r="CN2213" s="19"/>
      <c r="CO2213" s="19"/>
      <c r="CP2213" s="19"/>
      <c r="CQ2213" s="19"/>
      <c r="CR2213" s="19"/>
    </row>
    <row r="2214" spans="1:96" ht="107" customHeight="1">
      <c r="A2214" s="11" cm="1">
        <f t="array" ref="A2214">SUMPRODUCT(--ISNUMBER(SEARCH({"stranding","stranded"},E2214)))</f>
        <v>0</v>
      </c>
      <c r="B2214" s="12">
        <v>2425</v>
      </c>
      <c r="C2214" s="21" t="s">
        <v>4504</v>
      </c>
      <c r="D2214" s="22">
        <v>2016</v>
      </c>
      <c r="E2214" s="15" t="s">
        <v>4505</v>
      </c>
      <c r="F2214" s="15" t="s">
        <v>8141</v>
      </c>
      <c r="G2214" s="15">
        <f t="shared" si="34"/>
        <v>7</v>
      </c>
      <c r="H2214" s="16"/>
      <c r="I2214" s="16"/>
      <c r="J2214" s="16"/>
      <c r="K2214" s="16"/>
      <c r="L2214" s="16"/>
      <c r="M2214" s="16"/>
      <c r="N2214" s="16"/>
      <c r="O2214" s="16"/>
      <c r="P2214" s="17"/>
      <c r="Q2214" s="17">
        <v>1</v>
      </c>
      <c r="R2214" s="17"/>
      <c r="S2214" s="17"/>
      <c r="T2214" s="18">
        <v>1</v>
      </c>
      <c r="U2214" s="18"/>
      <c r="V2214" s="18"/>
      <c r="W2214" s="18"/>
      <c r="X2214" s="19">
        <v>1</v>
      </c>
      <c r="Y2214" s="19">
        <v>1</v>
      </c>
      <c r="Z2214" s="19"/>
      <c r="AA2214" s="19"/>
      <c r="AB2214" s="19"/>
      <c r="AC2214" s="19"/>
      <c r="AD2214" s="19"/>
      <c r="AE2214" s="19"/>
      <c r="AF2214" s="19"/>
      <c r="AG2214" s="19"/>
      <c r="AH2214" s="19"/>
      <c r="AI2214" s="19"/>
      <c r="AJ2214" s="17"/>
      <c r="AK2214" s="17"/>
      <c r="AL2214" s="17"/>
      <c r="AM2214" s="17"/>
      <c r="AN2214" s="17"/>
      <c r="AO2214" s="17"/>
      <c r="AP2214" s="17"/>
      <c r="AQ2214" s="17"/>
      <c r="AR2214" s="20"/>
      <c r="AS2214" s="20"/>
      <c r="AT2214" s="20"/>
      <c r="AU2214" s="20"/>
      <c r="AV2214" s="20"/>
      <c r="AW2214" s="20"/>
      <c r="AX2214" s="20"/>
      <c r="AY2214" s="20"/>
      <c r="AZ2214" s="20"/>
      <c r="BA2214" s="20"/>
      <c r="BB2214" s="20"/>
      <c r="BC2214" s="20"/>
      <c r="BD2214" s="16"/>
      <c r="BE2214" s="16"/>
      <c r="BF2214" s="16"/>
      <c r="BG2214" s="16"/>
      <c r="BH2214" s="16"/>
      <c r="BI2214" s="16"/>
      <c r="BJ2214" s="16"/>
      <c r="BK2214" s="16"/>
      <c r="BL2214" s="16"/>
      <c r="BM2214" s="16"/>
      <c r="BN2214" s="16"/>
      <c r="BO2214" s="16"/>
      <c r="BP2214" s="16"/>
      <c r="BQ2214" s="16"/>
      <c r="BR2214" s="16"/>
      <c r="BS2214" s="16"/>
      <c r="BT2214" s="16"/>
      <c r="BU2214" s="16">
        <v>1</v>
      </c>
      <c r="BV2214" s="16"/>
      <c r="BW2214" s="16"/>
      <c r="BX2214" s="16"/>
      <c r="BY2214" s="16"/>
      <c r="BZ2214" s="16"/>
      <c r="CA2214" s="16">
        <v>1</v>
      </c>
      <c r="CB2214" s="16"/>
      <c r="CC2214" s="16"/>
      <c r="CD2214" s="16">
        <v>1</v>
      </c>
      <c r="CE2214" s="16"/>
      <c r="CF2214" s="16"/>
      <c r="CG2214" s="19">
        <v>1</v>
      </c>
      <c r="CH2214" s="19"/>
      <c r="CI2214" s="19"/>
      <c r="CJ2214" s="19"/>
      <c r="CK2214" s="19"/>
      <c r="CL2214" s="19"/>
      <c r="CM2214" s="19"/>
      <c r="CN2214" s="19"/>
      <c r="CO2214" s="19"/>
      <c r="CP2214" s="19"/>
      <c r="CQ2214" s="19"/>
      <c r="CR2214" s="19"/>
    </row>
    <row r="2215" spans="1:96" ht="107" customHeight="1">
      <c r="A2215" s="11" cm="1">
        <f t="array" ref="A2215">SUMPRODUCT(--ISNUMBER(SEARCH({"stranding","stranded"},E2215)))</f>
        <v>0</v>
      </c>
      <c r="B2215" s="12">
        <v>2426</v>
      </c>
      <c r="C2215" s="13" t="s">
        <v>4506</v>
      </c>
      <c r="D2215" s="14">
        <v>2016</v>
      </c>
      <c r="E2215" s="15" t="s">
        <v>4507</v>
      </c>
      <c r="F2215" s="15" t="s">
        <v>8142</v>
      </c>
      <c r="G2215" s="15">
        <f t="shared" si="34"/>
        <v>9</v>
      </c>
      <c r="H2215" s="16"/>
      <c r="I2215" s="16">
        <v>1</v>
      </c>
      <c r="J2215" s="16"/>
      <c r="K2215" s="16">
        <v>1</v>
      </c>
      <c r="L2215" s="16"/>
      <c r="M2215" s="16">
        <v>1</v>
      </c>
      <c r="N2215" s="16"/>
      <c r="O2215" s="16"/>
      <c r="P2215" s="17"/>
      <c r="Q2215" s="17"/>
      <c r="R2215" s="17"/>
      <c r="S2215" s="17"/>
      <c r="T2215" s="18">
        <v>1</v>
      </c>
      <c r="U2215" s="18"/>
      <c r="V2215" s="18"/>
      <c r="W2215" s="18"/>
      <c r="X2215" s="19">
        <v>1</v>
      </c>
      <c r="Y2215" s="19">
        <v>1</v>
      </c>
      <c r="Z2215" s="19">
        <v>1</v>
      </c>
      <c r="AA2215" s="19"/>
      <c r="AB2215" s="19"/>
      <c r="AC2215" s="19"/>
      <c r="AD2215" s="19"/>
      <c r="AE2215" s="19"/>
      <c r="AF2215" s="19"/>
      <c r="AG2215" s="19"/>
      <c r="AH2215" s="19"/>
      <c r="AI2215" s="19"/>
      <c r="AJ2215" s="17"/>
      <c r="AK2215" s="17">
        <v>1</v>
      </c>
      <c r="AL2215" s="17"/>
      <c r="AM2215" s="17"/>
      <c r="AN2215" s="17"/>
      <c r="AO2215" s="17"/>
      <c r="AP2215" s="17"/>
      <c r="AQ2215" s="17"/>
      <c r="AR2215" s="20"/>
      <c r="AS2215" s="20"/>
      <c r="AT2215" s="20"/>
      <c r="AU2215" s="20"/>
      <c r="AV2215" s="20"/>
      <c r="AW2215" s="20"/>
      <c r="AX2215" s="20"/>
      <c r="AY2215" s="20"/>
      <c r="AZ2215" s="20"/>
      <c r="BA2215" s="20"/>
      <c r="BB2215" s="20"/>
      <c r="BC2215" s="20"/>
      <c r="BD2215" s="16"/>
      <c r="BE2215" s="16"/>
      <c r="BF2215" s="16"/>
      <c r="BG2215" s="16"/>
      <c r="BH2215" s="16"/>
      <c r="BI2215" s="16"/>
      <c r="BJ2215" s="16">
        <v>1</v>
      </c>
      <c r="BK2215" s="16"/>
      <c r="BL2215" s="16"/>
      <c r="BM2215" s="16"/>
      <c r="BN2215" s="16"/>
      <c r="BO2215" s="16"/>
      <c r="BP2215" s="16"/>
      <c r="BQ2215" s="16"/>
      <c r="BR2215" s="16"/>
      <c r="BS2215" s="16"/>
      <c r="BT2215" s="16"/>
      <c r="BU2215" s="16"/>
      <c r="BV2215" s="16"/>
      <c r="BW2215" s="16"/>
      <c r="BX2215" s="16"/>
      <c r="BY2215" s="16"/>
      <c r="BZ2215" s="16">
        <v>1</v>
      </c>
      <c r="CA2215" s="16">
        <v>1</v>
      </c>
      <c r="CB2215" s="16"/>
      <c r="CC2215" s="16"/>
      <c r="CD2215" s="16">
        <v>1</v>
      </c>
      <c r="CE2215" s="16"/>
      <c r="CF2215" s="16"/>
      <c r="CG2215" s="19"/>
      <c r="CH2215" s="19"/>
      <c r="CI2215" s="19"/>
      <c r="CJ2215" s="19"/>
      <c r="CK2215" s="19">
        <v>1</v>
      </c>
      <c r="CL2215" s="19"/>
      <c r="CM2215" s="19"/>
      <c r="CN2215" s="19"/>
      <c r="CO2215" s="19"/>
      <c r="CP2215" s="19"/>
      <c r="CQ2215" s="19"/>
      <c r="CR2215" s="19"/>
    </row>
    <row r="2216" spans="1:96" ht="107" customHeight="1">
      <c r="A2216" s="11" cm="1">
        <f t="array" ref="A2216">SUMPRODUCT(--ISNUMBER(SEARCH({"stranding","stranded"},E2216)))</f>
        <v>0</v>
      </c>
      <c r="B2216" s="12">
        <v>2427</v>
      </c>
      <c r="C2216" s="21" t="s">
        <v>4508</v>
      </c>
      <c r="D2216" s="22">
        <v>2016</v>
      </c>
      <c r="E2216" s="15" t="s">
        <v>4509</v>
      </c>
      <c r="F2216" s="15" t="s">
        <v>7497</v>
      </c>
      <c r="G2216" s="15">
        <f t="shared" si="34"/>
        <v>7</v>
      </c>
      <c r="H2216" s="16"/>
      <c r="I2216" s="16"/>
      <c r="J2216" s="16"/>
      <c r="K2216" s="16"/>
      <c r="L2216" s="16"/>
      <c r="M2216" s="16"/>
      <c r="N2216" s="16"/>
      <c r="O2216" s="16"/>
      <c r="P2216" s="17"/>
      <c r="Q2216" s="17"/>
      <c r="R2216" s="17">
        <v>1</v>
      </c>
      <c r="S2216" s="17"/>
      <c r="T2216" s="18">
        <v>1</v>
      </c>
      <c r="U2216" s="18"/>
      <c r="V2216" s="18"/>
      <c r="W2216" s="18"/>
      <c r="X2216" s="19"/>
      <c r="Y2216" s="19">
        <v>1</v>
      </c>
      <c r="Z2216" s="19"/>
      <c r="AA2216" s="19"/>
      <c r="AB2216" s="19"/>
      <c r="AC2216" s="19"/>
      <c r="AD2216" s="19">
        <v>1</v>
      </c>
      <c r="AE2216" s="19"/>
      <c r="AF2216" s="19"/>
      <c r="AG2216" s="19"/>
      <c r="AH2216" s="19"/>
      <c r="AI2216" s="19"/>
      <c r="AJ2216" s="17">
        <v>1</v>
      </c>
      <c r="AK2216" s="17"/>
      <c r="AL2216" s="17"/>
      <c r="AM2216" s="17"/>
      <c r="AN2216" s="17"/>
      <c r="AO2216" s="17"/>
      <c r="AP2216" s="17"/>
      <c r="AQ2216" s="17"/>
      <c r="AR2216" s="20"/>
      <c r="AS2216" s="20"/>
      <c r="AT2216" s="20"/>
      <c r="AU2216" s="20"/>
      <c r="AV2216" s="20"/>
      <c r="AW2216" s="20"/>
      <c r="AX2216" s="20">
        <v>1</v>
      </c>
      <c r="AY2216" s="20"/>
      <c r="AZ2216" s="20"/>
      <c r="BA2216" s="20"/>
      <c r="BB2216" s="20"/>
      <c r="BC2216" s="20"/>
      <c r="BD2216" s="16"/>
      <c r="BE2216" s="16"/>
      <c r="BF2216" s="16"/>
      <c r="BG2216" s="16"/>
      <c r="BH2216" s="16"/>
      <c r="BI2216" s="16"/>
      <c r="BJ2216" s="16"/>
      <c r="BK2216" s="16"/>
      <c r="BL2216" s="16"/>
      <c r="BM2216" s="16"/>
      <c r="BN2216" s="16"/>
      <c r="BO2216" s="16"/>
      <c r="BP2216" s="16">
        <v>1</v>
      </c>
      <c r="BQ2216" s="16"/>
      <c r="BR2216" s="16"/>
      <c r="BS2216" s="16"/>
      <c r="BT2216" s="16"/>
      <c r="BU2216" s="16"/>
      <c r="BV2216" s="16"/>
      <c r="BW2216" s="16"/>
      <c r="BX2216" s="16"/>
      <c r="BY2216" s="16"/>
      <c r="BZ2216" s="16"/>
      <c r="CA2216" s="16"/>
      <c r="CB2216" s="16"/>
      <c r="CC2216" s="16"/>
      <c r="CD2216" s="16"/>
      <c r="CE2216" s="16"/>
      <c r="CF2216" s="16"/>
      <c r="CG2216" s="19"/>
      <c r="CH2216" s="19"/>
      <c r="CI2216" s="19"/>
      <c r="CJ2216" s="19"/>
      <c r="CK2216" s="19"/>
      <c r="CL2216" s="19">
        <v>1</v>
      </c>
      <c r="CM2216" s="19"/>
      <c r="CN2216" s="19"/>
      <c r="CO2216" s="19"/>
      <c r="CP2216" s="19"/>
      <c r="CQ2216" s="19"/>
      <c r="CR2216" s="19"/>
    </row>
    <row r="2217" spans="1:96" ht="107" customHeight="1">
      <c r="A2217" s="11" cm="1">
        <f t="array" ref="A2217">SUMPRODUCT(--ISNUMBER(SEARCH({"stranding","stranded"},E2217)))</f>
        <v>0</v>
      </c>
      <c r="B2217" s="12">
        <v>2428</v>
      </c>
      <c r="C2217" s="13" t="s">
        <v>4510</v>
      </c>
      <c r="D2217" s="14">
        <v>2016</v>
      </c>
      <c r="E2217" s="15" t="s">
        <v>4511</v>
      </c>
      <c r="F2217" s="15" t="s">
        <v>7498</v>
      </c>
      <c r="G2217" s="15">
        <f t="shared" si="34"/>
        <v>5</v>
      </c>
      <c r="H2217" s="16"/>
      <c r="I2217" s="16"/>
      <c r="J2217" s="16"/>
      <c r="K2217" s="16"/>
      <c r="L2217" s="16"/>
      <c r="M2217" s="16"/>
      <c r="N2217" s="16"/>
      <c r="O2217" s="16"/>
      <c r="P2217" s="17"/>
      <c r="Q2217" s="17"/>
      <c r="R2217" s="17"/>
      <c r="S2217" s="17"/>
      <c r="T2217" s="18"/>
      <c r="U2217" s="18"/>
      <c r="V2217" s="18">
        <v>1</v>
      </c>
      <c r="W2217" s="18"/>
      <c r="X2217" s="19">
        <v>1</v>
      </c>
      <c r="Y2217" s="19">
        <v>1</v>
      </c>
      <c r="Z2217" s="19">
        <v>1</v>
      </c>
      <c r="AA2217" s="19"/>
      <c r="AB2217" s="19"/>
      <c r="AC2217" s="19"/>
      <c r="AD2217" s="19"/>
      <c r="AE2217" s="19"/>
      <c r="AF2217" s="19"/>
      <c r="AG2217" s="19"/>
      <c r="AH2217" s="19"/>
      <c r="AI2217" s="19"/>
      <c r="AJ2217" s="17"/>
      <c r="AK2217" s="17"/>
      <c r="AL2217" s="17"/>
      <c r="AM2217" s="17"/>
      <c r="AN2217" s="17"/>
      <c r="AO2217" s="17"/>
      <c r="AP2217" s="17"/>
      <c r="AQ2217" s="17"/>
      <c r="AR2217" s="20"/>
      <c r="AS2217" s="20"/>
      <c r="AT2217" s="20"/>
      <c r="AU2217" s="20"/>
      <c r="AV2217" s="20"/>
      <c r="AW2217" s="20"/>
      <c r="AX2217" s="20"/>
      <c r="AY2217" s="20"/>
      <c r="AZ2217" s="20"/>
      <c r="BA2217" s="20"/>
      <c r="BB2217" s="20"/>
      <c r="BC2217" s="20">
        <v>1</v>
      </c>
      <c r="BD2217" s="16"/>
      <c r="BE2217" s="16"/>
      <c r="BF2217" s="16"/>
      <c r="BG2217" s="16"/>
      <c r="BH2217" s="16"/>
      <c r="BI2217" s="16"/>
      <c r="BJ2217" s="16"/>
      <c r="BK2217" s="16"/>
      <c r="BL2217" s="16"/>
      <c r="BM2217" s="16"/>
      <c r="BN2217" s="16"/>
      <c r="BO2217" s="16"/>
      <c r="BP2217" s="16"/>
      <c r="BQ2217" s="16"/>
      <c r="BR2217" s="16"/>
      <c r="BS2217" s="16"/>
      <c r="BT2217" s="16"/>
      <c r="BU2217" s="16"/>
      <c r="BV2217" s="16"/>
      <c r="BW2217" s="16"/>
      <c r="BX2217" s="16"/>
      <c r="BY2217" s="16"/>
      <c r="BZ2217" s="16"/>
      <c r="CA2217" s="16"/>
      <c r="CB2217" s="16"/>
      <c r="CC2217" s="16"/>
      <c r="CD2217" s="16"/>
      <c r="CE2217" s="16"/>
      <c r="CF2217" s="16"/>
      <c r="CG2217" s="19"/>
      <c r="CH2217" s="19"/>
      <c r="CI2217" s="19"/>
      <c r="CJ2217" s="19"/>
      <c r="CK2217" s="19"/>
      <c r="CL2217" s="19"/>
      <c r="CM2217" s="19"/>
      <c r="CN2217" s="19">
        <v>1</v>
      </c>
      <c r="CO2217" s="19"/>
      <c r="CP2217" s="19"/>
      <c r="CQ2217" s="19"/>
      <c r="CR2217" s="19"/>
    </row>
    <row r="2218" spans="1:96" ht="107" customHeight="1">
      <c r="A2218" s="11" cm="1">
        <f t="array" ref="A2218">SUMPRODUCT(--ISNUMBER(SEARCH({"stranding","stranded"},E2218)))</f>
        <v>0</v>
      </c>
      <c r="B2218" s="12">
        <v>2429</v>
      </c>
      <c r="C2218" s="21" t="s">
        <v>4512</v>
      </c>
      <c r="D2218" s="22">
        <v>2016</v>
      </c>
      <c r="E2218" s="15" t="s">
        <v>4513</v>
      </c>
      <c r="F2218" s="15" t="s">
        <v>7499</v>
      </c>
      <c r="G2218" s="15">
        <f t="shared" si="34"/>
        <v>4</v>
      </c>
      <c r="H2218" s="16"/>
      <c r="I2218" s="16"/>
      <c r="J2218" s="16"/>
      <c r="K2218" s="16"/>
      <c r="L2218" s="16"/>
      <c r="M2218" s="16"/>
      <c r="N2218" s="16">
        <v>1</v>
      </c>
      <c r="O2218" s="16"/>
      <c r="P2218" s="17"/>
      <c r="Q2218" s="17"/>
      <c r="R2218" s="17"/>
      <c r="S2218" s="17"/>
      <c r="T2218" s="18"/>
      <c r="U2218" s="18"/>
      <c r="V2218" s="18"/>
      <c r="W2218" s="18"/>
      <c r="X2218" s="19">
        <v>1</v>
      </c>
      <c r="Y2218" s="19">
        <v>1</v>
      </c>
      <c r="Z2218" s="19">
        <v>1</v>
      </c>
      <c r="AA2218" s="19"/>
      <c r="AB2218" s="19"/>
      <c r="AC2218" s="19"/>
      <c r="AD2218" s="19"/>
      <c r="AE2218" s="19"/>
      <c r="AF2218" s="19"/>
      <c r="AG2218" s="19"/>
      <c r="AH2218" s="19"/>
      <c r="AI2218" s="19"/>
      <c r="AJ2218" s="17"/>
      <c r="AK2218" s="17"/>
      <c r="AL2218" s="17"/>
      <c r="AM2218" s="17"/>
      <c r="AN2218" s="17"/>
      <c r="AO2218" s="17"/>
      <c r="AP2218" s="17"/>
      <c r="AQ2218" s="17"/>
      <c r="AR2218" s="20"/>
      <c r="AS2218" s="20"/>
      <c r="AT2218" s="20"/>
      <c r="AU2218" s="20"/>
      <c r="AV2218" s="20"/>
      <c r="AW2218" s="20"/>
      <c r="AX2218" s="20"/>
      <c r="AY2218" s="20"/>
      <c r="AZ2218" s="20"/>
      <c r="BA2218" s="20"/>
      <c r="BB2218" s="20"/>
      <c r="BC2218" s="20">
        <v>1</v>
      </c>
      <c r="BD2218" s="16"/>
      <c r="BE2218" s="16"/>
      <c r="BF2218" s="16"/>
      <c r="BG2218" s="16"/>
      <c r="BH2218" s="16"/>
      <c r="BI2218" s="16"/>
      <c r="BJ2218" s="16"/>
      <c r="BK2218" s="16"/>
      <c r="BL2218" s="16"/>
      <c r="BM2218" s="16"/>
      <c r="BN2218" s="16"/>
      <c r="BO2218" s="16"/>
      <c r="BP2218" s="16"/>
      <c r="BQ2218" s="16"/>
      <c r="BR2218" s="16"/>
      <c r="BS2218" s="16"/>
      <c r="BT2218" s="16"/>
      <c r="BU2218" s="16"/>
      <c r="BV2218" s="16"/>
      <c r="BW2218" s="16"/>
      <c r="BX2218" s="16"/>
      <c r="BY2218" s="16"/>
      <c r="BZ2218" s="16"/>
      <c r="CA2218" s="16"/>
      <c r="CB2218" s="16"/>
      <c r="CC2218" s="16"/>
      <c r="CD2218" s="16"/>
      <c r="CE2218" s="16"/>
      <c r="CF2218" s="16"/>
      <c r="CG2218" s="19"/>
      <c r="CH2218" s="19"/>
      <c r="CI2218" s="19"/>
      <c r="CJ2218" s="19"/>
      <c r="CK2218" s="19"/>
      <c r="CL2218" s="19">
        <v>1</v>
      </c>
      <c r="CM2218" s="19"/>
      <c r="CN2218" s="19"/>
      <c r="CO2218" s="19"/>
      <c r="CP2218" s="19"/>
      <c r="CQ2218" s="19"/>
      <c r="CR2218" s="19"/>
    </row>
    <row r="2219" spans="1:96" ht="107" customHeight="1">
      <c r="A2219" s="11" cm="1">
        <f t="array" ref="A2219">SUMPRODUCT(--ISNUMBER(SEARCH({"stranding","stranded"},E2219)))</f>
        <v>0</v>
      </c>
      <c r="B2219" s="12">
        <v>2431</v>
      </c>
      <c r="C2219" s="21" t="s">
        <v>4514</v>
      </c>
      <c r="D2219" s="22">
        <v>2016</v>
      </c>
      <c r="E2219" s="15" t="s">
        <v>4515</v>
      </c>
      <c r="F2219" s="15" t="s">
        <v>8143</v>
      </c>
      <c r="G2219" s="15">
        <f t="shared" si="34"/>
        <v>8</v>
      </c>
      <c r="H2219" s="16"/>
      <c r="I2219" s="16">
        <v>1</v>
      </c>
      <c r="J2219" s="16"/>
      <c r="K2219" s="16"/>
      <c r="L2219" s="16"/>
      <c r="M2219" s="16"/>
      <c r="N2219" s="16"/>
      <c r="O2219" s="16"/>
      <c r="P2219" s="17"/>
      <c r="Q2219" s="17"/>
      <c r="R2219" s="17"/>
      <c r="S2219" s="17"/>
      <c r="T2219" s="18"/>
      <c r="U2219" s="18">
        <v>1</v>
      </c>
      <c r="V2219" s="18"/>
      <c r="W2219" s="18"/>
      <c r="X2219" s="19">
        <v>1</v>
      </c>
      <c r="Y2219" s="19">
        <v>1</v>
      </c>
      <c r="Z2219" s="19"/>
      <c r="AA2219" s="19"/>
      <c r="AB2219" s="19"/>
      <c r="AC2219" s="19"/>
      <c r="AD2219" s="19"/>
      <c r="AE2219" s="19"/>
      <c r="AF2219" s="19">
        <v>1</v>
      </c>
      <c r="AG2219" s="19"/>
      <c r="AH2219" s="19"/>
      <c r="AI2219" s="19"/>
      <c r="AJ2219" s="17">
        <v>1</v>
      </c>
      <c r="AK2219" s="17"/>
      <c r="AL2219" s="17"/>
      <c r="AM2219" s="17"/>
      <c r="AN2219" s="17"/>
      <c r="AO2219" s="17"/>
      <c r="AP2219" s="17"/>
      <c r="AQ2219" s="17"/>
      <c r="AR2219" s="20"/>
      <c r="AS2219" s="20"/>
      <c r="AT2219" s="20"/>
      <c r="AU2219" s="20"/>
      <c r="AV2219" s="20"/>
      <c r="AW2219" s="20"/>
      <c r="AX2219" s="20"/>
      <c r="AY2219" s="20"/>
      <c r="AZ2219" s="20"/>
      <c r="BA2219" s="20"/>
      <c r="BB2219" s="20"/>
      <c r="BC2219" s="20">
        <v>1</v>
      </c>
      <c r="BD2219" s="16"/>
      <c r="BE2219" s="16"/>
      <c r="BF2219" s="16"/>
      <c r="BG2219" s="16"/>
      <c r="BH2219" s="16"/>
      <c r="BI2219" s="16"/>
      <c r="BJ2219" s="16"/>
      <c r="BK2219" s="16"/>
      <c r="BL2219" s="16"/>
      <c r="BM2219" s="16"/>
      <c r="BN2219" s="16"/>
      <c r="BO2219" s="16"/>
      <c r="BP2219" s="16"/>
      <c r="BQ2219" s="16"/>
      <c r="BR2219" s="16"/>
      <c r="BS2219" s="16"/>
      <c r="BT2219" s="16"/>
      <c r="BU2219" s="16"/>
      <c r="BV2219" s="16">
        <v>1</v>
      </c>
      <c r="BW2219" s="16"/>
      <c r="BX2219" s="16"/>
      <c r="BY2219" s="16"/>
      <c r="BZ2219" s="16"/>
      <c r="CA2219" s="16"/>
      <c r="CB2219" s="16"/>
      <c r="CC2219" s="16"/>
      <c r="CD2219" s="16">
        <v>1</v>
      </c>
      <c r="CE2219" s="16"/>
      <c r="CF2219" s="16"/>
      <c r="CG2219" s="19"/>
      <c r="CH2219" s="19"/>
      <c r="CI2219" s="19"/>
      <c r="CJ2219" s="19"/>
      <c r="CK2219" s="19"/>
      <c r="CL2219" s="19"/>
      <c r="CM2219" s="19"/>
      <c r="CN2219" s="19"/>
      <c r="CO2219" s="19"/>
      <c r="CP2219" s="19">
        <v>1</v>
      </c>
      <c r="CQ2219" s="19"/>
      <c r="CR2219" s="19"/>
    </row>
    <row r="2220" spans="1:96" ht="107" customHeight="1">
      <c r="A2220" s="11" cm="1">
        <f t="array" ref="A2220">SUMPRODUCT(--ISNUMBER(SEARCH({"stranding","stranded"},E2220)))</f>
        <v>0</v>
      </c>
      <c r="B2220" s="12">
        <v>2432</v>
      </c>
      <c r="C2220" s="13" t="s">
        <v>4516</v>
      </c>
      <c r="D2220" s="14">
        <v>2016</v>
      </c>
      <c r="E2220" s="15" t="s">
        <v>4517</v>
      </c>
      <c r="F2220" s="15" t="s">
        <v>7500</v>
      </c>
      <c r="G2220" s="15">
        <f t="shared" si="34"/>
        <v>9</v>
      </c>
      <c r="H2220" s="16"/>
      <c r="I2220" s="16"/>
      <c r="J2220" s="16"/>
      <c r="K2220" s="16"/>
      <c r="L2220" s="16">
        <v>2</v>
      </c>
      <c r="M2220" s="16">
        <v>1</v>
      </c>
      <c r="N2220" s="16"/>
      <c r="O2220" s="16"/>
      <c r="P2220" s="17"/>
      <c r="Q2220" s="17"/>
      <c r="R2220" s="17">
        <v>1</v>
      </c>
      <c r="S2220" s="17"/>
      <c r="T2220" s="18"/>
      <c r="U2220" s="18"/>
      <c r="V2220" s="18">
        <v>1</v>
      </c>
      <c r="W2220" s="18"/>
      <c r="X2220" s="19"/>
      <c r="Y2220" s="19">
        <v>1</v>
      </c>
      <c r="Z2220" s="19">
        <v>1</v>
      </c>
      <c r="AA2220" s="19"/>
      <c r="AB2220" s="19"/>
      <c r="AC2220" s="19"/>
      <c r="AD2220" s="19">
        <v>1</v>
      </c>
      <c r="AE2220" s="19"/>
      <c r="AF2220" s="19"/>
      <c r="AG2220" s="19"/>
      <c r="AH2220" s="19"/>
      <c r="AI2220" s="19"/>
      <c r="AJ2220" s="17"/>
      <c r="AK2220" s="17"/>
      <c r="AL2220" s="17"/>
      <c r="AM2220" s="17"/>
      <c r="AN2220" s="17"/>
      <c r="AO2220" s="17"/>
      <c r="AP2220" s="17"/>
      <c r="AQ2220" s="17"/>
      <c r="AR2220" s="20">
        <v>1</v>
      </c>
      <c r="AS2220" s="20"/>
      <c r="AT2220" s="20"/>
      <c r="AU2220" s="20"/>
      <c r="AV2220" s="20"/>
      <c r="AW2220" s="20"/>
      <c r="AX2220" s="20"/>
      <c r="AY2220" s="20"/>
      <c r="AZ2220" s="20"/>
      <c r="BA2220" s="20"/>
      <c r="BB2220" s="20"/>
      <c r="BC2220" s="20"/>
      <c r="BD2220" s="16"/>
      <c r="BE2220" s="16"/>
      <c r="BF2220" s="16"/>
      <c r="BG2220" s="16"/>
      <c r="BH2220" s="16"/>
      <c r="BI2220" s="16"/>
      <c r="BJ2220" s="16"/>
      <c r="BK2220" s="16"/>
      <c r="BL2220" s="16"/>
      <c r="BM2220" s="16"/>
      <c r="BN2220" s="16"/>
      <c r="BO2220" s="16"/>
      <c r="BP2220" s="16"/>
      <c r="BQ2220" s="16"/>
      <c r="BR2220" s="16"/>
      <c r="BS2220" s="16">
        <v>1</v>
      </c>
      <c r="BT2220" s="16"/>
      <c r="BU2220" s="16"/>
      <c r="BV2220" s="16"/>
      <c r="BW2220" s="16">
        <v>1</v>
      </c>
      <c r="BX2220" s="16"/>
      <c r="BY2220" s="16"/>
      <c r="BZ2220" s="16"/>
      <c r="CA2220" s="16">
        <v>1</v>
      </c>
      <c r="CB2220" s="16"/>
      <c r="CC2220" s="16"/>
      <c r="CD2220" s="16"/>
      <c r="CE2220" s="16"/>
      <c r="CF2220" s="16"/>
      <c r="CG2220" s="19"/>
      <c r="CH2220" s="19">
        <v>1</v>
      </c>
      <c r="CI2220" s="19"/>
      <c r="CJ2220" s="19"/>
      <c r="CK2220" s="19"/>
      <c r="CL2220" s="19"/>
      <c r="CM2220" s="19"/>
      <c r="CN2220" s="19"/>
      <c r="CO2220" s="19"/>
      <c r="CP2220" s="19"/>
      <c r="CQ2220" s="19"/>
      <c r="CR2220" s="19"/>
    </row>
    <row r="2221" spans="1:96" ht="107" customHeight="1">
      <c r="A2221" s="11" cm="1">
        <f t="array" ref="A2221">SUMPRODUCT(--ISNUMBER(SEARCH({"stranding","stranded"},E2221)))</f>
        <v>0</v>
      </c>
      <c r="B2221" s="12">
        <v>2433</v>
      </c>
      <c r="C2221" s="21" t="s">
        <v>4518</v>
      </c>
      <c r="D2221" s="22">
        <v>2016</v>
      </c>
      <c r="E2221" s="15" t="s">
        <v>4519</v>
      </c>
      <c r="F2221" s="15" t="s">
        <v>7501</v>
      </c>
      <c r="G2221" s="15">
        <f t="shared" si="34"/>
        <v>3</v>
      </c>
      <c r="H2221" s="16"/>
      <c r="I2221" s="16"/>
      <c r="J2221" s="16"/>
      <c r="K2221" s="16"/>
      <c r="L2221" s="16"/>
      <c r="M2221" s="16"/>
      <c r="N2221" s="16"/>
      <c r="O2221" s="16"/>
      <c r="P2221" s="17"/>
      <c r="Q2221" s="17"/>
      <c r="R2221" s="17"/>
      <c r="S2221" s="17"/>
      <c r="T2221" s="18"/>
      <c r="U2221" s="18"/>
      <c r="V2221" s="18">
        <v>1</v>
      </c>
      <c r="W2221" s="18"/>
      <c r="X2221" s="19"/>
      <c r="Y2221" s="19">
        <v>1</v>
      </c>
      <c r="Z2221" s="19"/>
      <c r="AA2221" s="19">
        <v>1</v>
      </c>
      <c r="AB2221" s="19"/>
      <c r="AC2221" s="19"/>
      <c r="AD2221" s="19"/>
      <c r="AE2221" s="19"/>
      <c r="AF2221" s="19"/>
      <c r="AG2221" s="19"/>
      <c r="AH2221" s="19"/>
      <c r="AI2221" s="19"/>
      <c r="AJ2221" s="17"/>
      <c r="AK2221" s="17"/>
      <c r="AL2221" s="17"/>
      <c r="AM2221" s="17"/>
      <c r="AN2221" s="17"/>
      <c r="AO2221" s="17"/>
      <c r="AP2221" s="17"/>
      <c r="AQ2221" s="17"/>
      <c r="AR2221" s="20"/>
      <c r="AS2221" s="20"/>
      <c r="AT2221" s="20"/>
      <c r="AU2221" s="20"/>
      <c r="AV2221" s="20"/>
      <c r="AW2221" s="20"/>
      <c r="AX2221" s="20"/>
      <c r="AY2221" s="20"/>
      <c r="AZ2221" s="20"/>
      <c r="BA2221" s="20"/>
      <c r="BB2221" s="20"/>
      <c r="BC2221" s="20"/>
      <c r="BD2221" s="16"/>
      <c r="BE2221" s="16"/>
      <c r="BF2221" s="16"/>
      <c r="BG2221" s="16"/>
      <c r="BH2221" s="16"/>
      <c r="BI2221" s="16"/>
      <c r="BJ2221" s="16"/>
      <c r="BK2221" s="16"/>
      <c r="BL2221" s="16"/>
      <c r="BM2221" s="16"/>
      <c r="BN2221" s="16"/>
      <c r="BO2221" s="16"/>
      <c r="BP2221" s="16"/>
      <c r="BQ2221" s="16"/>
      <c r="BR2221" s="16"/>
      <c r="BS2221" s="16"/>
      <c r="BT2221" s="16"/>
      <c r="BU2221" s="16"/>
      <c r="BV2221" s="16"/>
      <c r="BW2221" s="16"/>
      <c r="BX2221" s="16"/>
      <c r="BY2221" s="16"/>
      <c r="BZ2221" s="16"/>
      <c r="CA2221" s="16"/>
      <c r="CB2221" s="16"/>
      <c r="CC2221" s="16"/>
      <c r="CD2221" s="16"/>
      <c r="CE2221" s="16"/>
      <c r="CF2221" s="16"/>
      <c r="CG2221" s="19"/>
      <c r="CH2221" s="19"/>
      <c r="CI2221" s="19"/>
      <c r="CJ2221" s="19"/>
      <c r="CK2221" s="19"/>
      <c r="CL2221" s="19"/>
      <c r="CM2221" s="19"/>
      <c r="CN2221" s="19"/>
      <c r="CO2221" s="19">
        <v>1</v>
      </c>
      <c r="CP2221" s="19"/>
      <c r="CQ2221" s="19"/>
      <c r="CR2221" s="19"/>
    </row>
    <row r="2222" spans="1:96" ht="107" customHeight="1">
      <c r="A2222" s="11" cm="1">
        <f t="array" ref="A2222">SUMPRODUCT(--ISNUMBER(SEARCH({"stranding","stranded"},E2222)))</f>
        <v>0</v>
      </c>
      <c r="B2222" s="12">
        <v>2434</v>
      </c>
      <c r="C2222" s="13" t="s">
        <v>4520</v>
      </c>
      <c r="D2222" s="14">
        <v>2016</v>
      </c>
      <c r="E2222" s="15" t="s">
        <v>4521</v>
      </c>
      <c r="F2222" s="15" t="s">
        <v>7502</v>
      </c>
      <c r="G2222" s="15">
        <f t="shared" si="34"/>
        <v>3</v>
      </c>
      <c r="H2222" s="16"/>
      <c r="I2222" s="16"/>
      <c r="J2222" s="16">
        <v>1</v>
      </c>
      <c r="K2222" s="16"/>
      <c r="L2222" s="16"/>
      <c r="M2222" s="16"/>
      <c r="N2222" s="16"/>
      <c r="O2222" s="16"/>
      <c r="P2222" s="17"/>
      <c r="Q2222" s="17"/>
      <c r="R2222" s="17"/>
      <c r="S2222" s="17"/>
      <c r="T2222" s="18"/>
      <c r="U2222" s="18">
        <v>1</v>
      </c>
      <c r="V2222" s="18"/>
      <c r="W2222" s="18"/>
      <c r="X2222" s="19"/>
      <c r="Y2222" s="19"/>
      <c r="Z2222" s="19"/>
      <c r="AA2222" s="19"/>
      <c r="AB2222" s="19"/>
      <c r="AC2222" s="19"/>
      <c r="AD2222" s="19"/>
      <c r="AE2222" s="19">
        <v>1</v>
      </c>
      <c r="AF2222" s="19"/>
      <c r="AG2222" s="19"/>
      <c r="AH2222" s="19"/>
      <c r="AI2222" s="19"/>
      <c r="AJ2222" s="17"/>
      <c r="AK2222" s="17"/>
      <c r="AL2222" s="17"/>
      <c r="AM2222" s="17"/>
      <c r="AN2222" s="17"/>
      <c r="AO2222" s="17"/>
      <c r="AP2222" s="17"/>
      <c r="AQ2222" s="17"/>
      <c r="AR2222" s="20"/>
      <c r="AS2222" s="20"/>
      <c r="AT2222" s="20"/>
      <c r="AU2222" s="20"/>
      <c r="AV2222" s="20"/>
      <c r="AW2222" s="20"/>
      <c r="AX2222" s="20"/>
      <c r="AY2222" s="20"/>
      <c r="AZ2222" s="20"/>
      <c r="BA2222" s="20"/>
      <c r="BB2222" s="20"/>
      <c r="BC2222" s="20"/>
      <c r="BD2222" s="16"/>
      <c r="BE2222" s="16"/>
      <c r="BF2222" s="16"/>
      <c r="BG2222" s="16"/>
      <c r="BH2222" s="16"/>
      <c r="BI2222" s="16"/>
      <c r="BJ2222" s="16"/>
      <c r="BK2222" s="16"/>
      <c r="BL2222" s="16"/>
      <c r="BM2222" s="16"/>
      <c r="BN2222" s="16"/>
      <c r="BO2222" s="16"/>
      <c r="BP2222" s="16"/>
      <c r="BQ2222" s="16"/>
      <c r="BR2222" s="16"/>
      <c r="BS2222" s="16"/>
      <c r="BT2222" s="16"/>
      <c r="BU2222" s="16"/>
      <c r="BV2222" s="16"/>
      <c r="BW2222" s="16"/>
      <c r="BX2222" s="16"/>
      <c r="BY2222" s="16"/>
      <c r="BZ2222" s="16"/>
      <c r="CA2222" s="16">
        <v>1</v>
      </c>
      <c r="CB2222" s="16"/>
      <c r="CC2222" s="16"/>
      <c r="CD2222" s="16"/>
      <c r="CE2222" s="16"/>
      <c r="CF2222" s="16"/>
      <c r="CG2222" s="19"/>
      <c r="CH2222" s="19"/>
      <c r="CI2222" s="19"/>
      <c r="CJ2222" s="19"/>
      <c r="CK2222" s="19"/>
      <c r="CL2222" s="19"/>
      <c r="CM2222" s="19"/>
      <c r="CN2222" s="19"/>
      <c r="CO2222" s="19">
        <v>1</v>
      </c>
      <c r="CP2222" s="19"/>
      <c r="CQ2222" s="19"/>
      <c r="CR2222" s="19"/>
    </row>
    <row r="2223" spans="1:96" ht="107" customHeight="1">
      <c r="A2223" s="11" cm="1">
        <f t="array" ref="A2223">SUMPRODUCT(--ISNUMBER(SEARCH({"stranding","stranded"},E2223)))</f>
        <v>0</v>
      </c>
      <c r="B2223" s="12">
        <v>2435</v>
      </c>
      <c r="C2223" s="13" t="s">
        <v>4522</v>
      </c>
      <c r="D2223" s="14">
        <v>2016</v>
      </c>
      <c r="E2223" s="15" t="s">
        <v>4523</v>
      </c>
      <c r="F2223" s="15" t="s">
        <v>8144</v>
      </c>
      <c r="G2223" s="15">
        <f t="shared" si="34"/>
        <v>11</v>
      </c>
      <c r="H2223" s="16"/>
      <c r="I2223" s="16"/>
      <c r="J2223" s="16"/>
      <c r="K2223" s="16">
        <v>1</v>
      </c>
      <c r="L2223" s="16"/>
      <c r="M2223" s="16"/>
      <c r="N2223" s="16"/>
      <c r="O2223" s="16"/>
      <c r="P2223" s="17">
        <v>1</v>
      </c>
      <c r="Q2223" s="17"/>
      <c r="R2223" s="17"/>
      <c r="S2223" s="17"/>
      <c r="T2223" s="18">
        <v>1</v>
      </c>
      <c r="U2223" s="18"/>
      <c r="V2223" s="18"/>
      <c r="W2223" s="18"/>
      <c r="X2223" s="19">
        <v>1</v>
      </c>
      <c r="Y2223" s="19">
        <v>1</v>
      </c>
      <c r="Z2223" s="19">
        <v>1</v>
      </c>
      <c r="AA2223" s="19"/>
      <c r="AB2223" s="19"/>
      <c r="AC2223" s="19"/>
      <c r="AD2223" s="19"/>
      <c r="AE2223" s="19"/>
      <c r="AF2223" s="19"/>
      <c r="AG2223" s="19"/>
      <c r="AH2223" s="19"/>
      <c r="AI2223" s="19"/>
      <c r="AJ2223" s="17"/>
      <c r="AK2223" s="17"/>
      <c r="AL2223" s="17"/>
      <c r="AM2223" s="17"/>
      <c r="AN2223" s="17"/>
      <c r="AO2223" s="17"/>
      <c r="AP2223" s="17"/>
      <c r="AQ2223" s="17"/>
      <c r="AR2223" s="20"/>
      <c r="AS2223" s="20"/>
      <c r="AT2223" s="20"/>
      <c r="AU2223" s="20"/>
      <c r="AV2223" s="20"/>
      <c r="AW2223" s="20"/>
      <c r="AX2223" s="20"/>
      <c r="AY2223" s="20"/>
      <c r="AZ2223" s="20"/>
      <c r="BA2223" s="20"/>
      <c r="BB2223" s="20"/>
      <c r="BC2223" s="20"/>
      <c r="BD2223" s="16"/>
      <c r="BE2223" s="16"/>
      <c r="BF2223" s="16"/>
      <c r="BG2223" s="16"/>
      <c r="BH2223" s="16"/>
      <c r="BI2223" s="16"/>
      <c r="BJ2223" s="16">
        <v>1</v>
      </c>
      <c r="BK2223" s="16"/>
      <c r="BL2223" s="16"/>
      <c r="BM2223" s="16"/>
      <c r="BN2223" s="16"/>
      <c r="BO2223" s="16">
        <v>1</v>
      </c>
      <c r="BP2223" s="16">
        <v>1</v>
      </c>
      <c r="BQ2223" s="16"/>
      <c r="BR2223" s="16">
        <v>1</v>
      </c>
      <c r="BS2223" s="16"/>
      <c r="BT2223" s="16"/>
      <c r="BU2223" s="16"/>
      <c r="BV2223" s="16"/>
      <c r="BW2223" s="16"/>
      <c r="BX2223" s="16"/>
      <c r="BY2223" s="16"/>
      <c r="BZ2223" s="16"/>
      <c r="CA2223" s="16">
        <v>1</v>
      </c>
      <c r="CB2223" s="16"/>
      <c r="CC2223" s="16"/>
      <c r="CD2223" s="16">
        <v>1</v>
      </c>
      <c r="CE2223" s="16"/>
      <c r="CF2223" s="16"/>
      <c r="CG2223" s="19"/>
      <c r="CH2223" s="19"/>
      <c r="CI2223" s="19"/>
      <c r="CJ2223" s="19"/>
      <c r="CK2223" s="19"/>
      <c r="CL2223" s="19"/>
      <c r="CM2223" s="19"/>
      <c r="CN2223" s="19"/>
      <c r="CO2223" s="19"/>
      <c r="CP2223" s="19"/>
      <c r="CQ2223" s="19">
        <v>1</v>
      </c>
      <c r="CR2223" s="19"/>
    </row>
    <row r="2224" spans="1:96" ht="107" customHeight="1">
      <c r="A2224" s="11" cm="1">
        <f t="array" ref="A2224">SUMPRODUCT(--ISNUMBER(SEARCH({"stranding","stranded"},E2224)))</f>
        <v>0</v>
      </c>
      <c r="B2224" s="12">
        <v>2436</v>
      </c>
      <c r="C2224" s="13" t="s">
        <v>4524</v>
      </c>
      <c r="D2224" s="14">
        <v>2016</v>
      </c>
      <c r="E2224" s="15" t="s">
        <v>4525</v>
      </c>
      <c r="F2224" s="15" t="s">
        <v>7503</v>
      </c>
      <c r="G2224" s="15">
        <f t="shared" si="34"/>
        <v>11</v>
      </c>
      <c r="H2224" s="16"/>
      <c r="I2224" s="16"/>
      <c r="J2224" s="16">
        <v>1</v>
      </c>
      <c r="K2224" s="16"/>
      <c r="L2224" s="16"/>
      <c r="M2224" s="16"/>
      <c r="N2224" s="16"/>
      <c r="O2224" s="16"/>
      <c r="P2224" s="17">
        <v>1</v>
      </c>
      <c r="Q2224" s="17"/>
      <c r="R2224" s="17"/>
      <c r="S2224" s="17"/>
      <c r="T2224" s="18"/>
      <c r="U2224" s="18"/>
      <c r="V2224" s="18">
        <v>1</v>
      </c>
      <c r="W2224" s="18"/>
      <c r="X2224" s="19">
        <v>1</v>
      </c>
      <c r="Y2224" s="19"/>
      <c r="Z2224" s="19"/>
      <c r="AA2224" s="19"/>
      <c r="AB2224" s="19"/>
      <c r="AC2224" s="19"/>
      <c r="AD2224" s="19"/>
      <c r="AE2224" s="19">
        <v>1</v>
      </c>
      <c r="AF2224" s="19">
        <v>1</v>
      </c>
      <c r="AG2224" s="19">
        <v>1</v>
      </c>
      <c r="AH2224" s="19"/>
      <c r="AI2224" s="19"/>
      <c r="AJ2224" s="17">
        <v>1</v>
      </c>
      <c r="AK2224" s="17"/>
      <c r="AL2224" s="17"/>
      <c r="AM2224" s="17"/>
      <c r="AN2224" s="17"/>
      <c r="AO2224" s="17">
        <v>1</v>
      </c>
      <c r="AP2224" s="17"/>
      <c r="AQ2224" s="17"/>
      <c r="AR2224" s="20"/>
      <c r="AS2224" s="20"/>
      <c r="AT2224" s="20"/>
      <c r="AU2224" s="20"/>
      <c r="AV2224" s="20"/>
      <c r="AW2224" s="20"/>
      <c r="AX2224" s="20"/>
      <c r="AY2224" s="20"/>
      <c r="AZ2224" s="20">
        <v>1</v>
      </c>
      <c r="BA2224" s="20"/>
      <c r="BB2224" s="20"/>
      <c r="BC2224" s="20"/>
      <c r="BD2224" s="16"/>
      <c r="BE2224" s="16"/>
      <c r="BF2224" s="16"/>
      <c r="BG2224" s="16"/>
      <c r="BH2224" s="16"/>
      <c r="BI2224" s="16"/>
      <c r="BJ2224" s="16"/>
      <c r="BK2224" s="16"/>
      <c r="BL2224" s="16"/>
      <c r="BM2224" s="16"/>
      <c r="BN2224" s="16"/>
      <c r="BO2224" s="16"/>
      <c r="BP2224" s="16">
        <v>1</v>
      </c>
      <c r="BQ2224" s="16"/>
      <c r="BR2224" s="16"/>
      <c r="BS2224" s="16"/>
      <c r="BT2224" s="16"/>
      <c r="BU2224" s="16"/>
      <c r="BV2224" s="16"/>
      <c r="BW2224" s="16"/>
      <c r="BX2224" s="16"/>
      <c r="BY2224" s="16"/>
      <c r="BZ2224" s="16"/>
      <c r="CA2224" s="16"/>
      <c r="CB2224" s="16">
        <v>1</v>
      </c>
      <c r="CC2224" s="16"/>
      <c r="CD2224" s="16"/>
      <c r="CE2224" s="16"/>
      <c r="CF2224" s="16"/>
      <c r="CG2224" s="19"/>
      <c r="CH2224" s="19"/>
      <c r="CI2224" s="19"/>
      <c r="CJ2224" s="19">
        <v>1</v>
      </c>
      <c r="CK2224" s="19"/>
      <c r="CL2224" s="19"/>
      <c r="CM2224" s="19"/>
      <c r="CN2224" s="19"/>
      <c r="CO2224" s="19"/>
      <c r="CP2224" s="19"/>
      <c r="CQ2224" s="19"/>
      <c r="CR2224" s="19"/>
    </row>
    <row r="2225" spans="1:96" ht="107" customHeight="1">
      <c r="A2225" s="11" cm="1">
        <f t="array" ref="A2225">SUMPRODUCT(--ISNUMBER(SEARCH({"stranding","stranded"},E2225)))</f>
        <v>0</v>
      </c>
      <c r="B2225" s="12">
        <v>2437</v>
      </c>
      <c r="C2225" s="21" t="s">
        <v>4526</v>
      </c>
      <c r="D2225" s="22">
        <v>2016</v>
      </c>
      <c r="E2225" s="15" t="s">
        <v>4527</v>
      </c>
      <c r="F2225" s="15" t="s">
        <v>7504</v>
      </c>
      <c r="G2225" s="15">
        <f t="shared" si="34"/>
        <v>4</v>
      </c>
      <c r="H2225" s="16"/>
      <c r="I2225" s="16"/>
      <c r="J2225" s="16"/>
      <c r="K2225" s="16"/>
      <c r="L2225" s="16"/>
      <c r="M2225" s="16">
        <v>1</v>
      </c>
      <c r="N2225" s="16"/>
      <c r="O2225" s="16"/>
      <c r="P2225" s="17"/>
      <c r="Q2225" s="17"/>
      <c r="R2225" s="17"/>
      <c r="S2225" s="17"/>
      <c r="T2225" s="18"/>
      <c r="U2225" s="18"/>
      <c r="V2225" s="18">
        <v>1</v>
      </c>
      <c r="W2225" s="18"/>
      <c r="X2225" s="19"/>
      <c r="Y2225" s="19">
        <v>1</v>
      </c>
      <c r="Z2225" s="19"/>
      <c r="AA2225" s="19">
        <v>1</v>
      </c>
      <c r="AB2225" s="19"/>
      <c r="AC2225" s="19"/>
      <c r="AD2225" s="19"/>
      <c r="AE2225" s="19"/>
      <c r="AF2225" s="19"/>
      <c r="AG2225" s="19"/>
      <c r="AH2225" s="19"/>
      <c r="AI2225" s="19"/>
      <c r="AJ2225" s="17"/>
      <c r="AK2225" s="17"/>
      <c r="AL2225" s="17"/>
      <c r="AM2225" s="17"/>
      <c r="AN2225" s="17"/>
      <c r="AO2225" s="17"/>
      <c r="AP2225" s="17"/>
      <c r="AQ2225" s="17"/>
      <c r="AR2225" s="20"/>
      <c r="AS2225" s="20"/>
      <c r="AT2225" s="20"/>
      <c r="AU2225" s="20"/>
      <c r="AV2225" s="20"/>
      <c r="AW2225" s="20"/>
      <c r="AX2225" s="20"/>
      <c r="AY2225" s="20"/>
      <c r="AZ2225" s="20"/>
      <c r="BA2225" s="20"/>
      <c r="BB2225" s="20">
        <v>1</v>
      </c>
      <c r="BC2225" s="20"/>
      <c r="BD2225" s="16"/>
      <c r="BE2225" s="16"/>
      <c r="BF2225" s="16"/>
      <c r="BG2225" s="16"/>
      <c r="BH2225" s="16"/>
      <c r="BI2225" s="16"/>
      <c r="BJ2225" s="16"/>
      <c r="BK2225" s="16"/>
      <c r="BL2225" s="16"/>
      <c r="BM2225" s="16"/>
      <c r="BN2225" s="16"/>
      <c r="BO2225" s="16"/>
      <c r="BP2225" s="16"/>
      <c r="BQ2225" s="16"/>
      <c r="BR2225" s="16"/>
      <c r="BS2225" s="16"/>
      <c r="BT2225" s="16"/>
      <c r="BU2225" s="16"/>
      <c r="BV2225" s="16"/>
      <c r="BW2225" s="16"/>
      <c r="BX2225" s="16"/>
      <c r="BY2225" s="16"/>
      <c r="BZ2225" s="16"/>
      <c r="CA2225" s="16"/>
      <c r="CB2225" s="16"/>
      <c r="CC2225" s="16"/>
      <c r="CD2225" s="16"/>
      <c r="CE2225" s="16"/>
      <c r="CF2225" s="16"/>
      <c r="CG2225" s="19"/>
      <c r="CH2225" s="19"/>
      <c r="CI2225" s="19"/>
      <c r="CJ2225" s="19"/>
      <c r="CK2225" s="19"/>
      <c r="CL2225" s="19">
        <v>1</v>
      </c>
      <c r="CM2225" s="19"/>
      <c r="CN2225" s="19"/>
      <c r="CO2225" s="19"/>
      <c r="CP2225" s="19"/>
      <c r="CQ2225" s="19"/>
      <c r="CR2225" s="19"/>
    </row>
    <row r="2226" spans="1:96" ht="107" customHeight="1">
      <c r="A2226" s="11" cm="1">
        <f t="array" ref="A2226">SUMPRODUCT(--ISNUMBER(SEARCH({"stranding","stranded"},E2226)))</f>
        <v>0</v>
      </c>
      <c r="B2226" s="12">
        <v>2439</v>
      </c>
      <c r="C2226" s="21" t="s">
        <v>4528</v>
      </c>
      <c r="D2226" s="22">
        <v>2016</v>
      </c>
      <c r="E2226" s="15" t="s">
        <v>4529</v>
      </c>
      <c r="F2226" s="15" t="s">
        <v>7505</v>
      </c>
      <c r="G2226" s="15">
        <f t="shared" si="34"/>
        <v>5</v>
      </c>
      <c r="H2226" s="16"/>
      <c r="I2226" s="16"/>
      <c r="J2226" s="16"/>
      <c r="K2226" s="16"/>
      <c r="L2226" s="16"/>
      <c r="M2226" s="16"/>
      <c r="N2226" s="16"/>
      <c r="O2226" s="16"/>
      <c r="P2226" s="17"/>
      <c r="Q2226" s="17"/>
      <c r="R2226" s="17">
        <v>1</v>
      </c>
      <c r="S2226" s="17"/>
      <c r="T2226" s="18"/>
      <c r="U2226" s="18"/>
      <c r="V2226" s="18"/>
      <c r="W2226" s="18"/>
      <c r="X2226" s="19"/>
      <c r="Y2226" s="19"/>
      <c r="Z2226" s="19"/>
      <c r="AA2226" s="19"/>
      <c r="AB2226" s="19"/>
      <c r="AC2226" s="19"/>
      <c r="AD2226" s="19"/>
      <c r="AE2226" s="19">
        <v>1</v>
      </c>
      <c r="AF2226" s="19">
        <v>1</v>
      </c>
      <c r="AG2226" s="19"/>
      <c r="AH2226" s="19"/>
      <c r="AI2226" s="19"/>
      <c r="AJ2226" s="17">
        <v>1</v>
      </c>
      <c r="AK2226" s="17"/>
      <c r="AL2226" s="17"/>
      <c r="AM2226" s="17"/>
      <c r="AN2226" s="17"/>
      <c r="AO2226" s="17"/>
      <c r="AP2226" s="17"/>
      <c r="AQ2226" s="17"/>
      <c r="AR2226" s="20"/>
      <c r="AS2226" s="20">
        <v>1</v>
      </c>
      <c r="AT2226" s="20"/>
      <c r="AU2226" s="20"/>
      <c r="AV2226" s="20"/>
      <c r="AW2226" s="20"/>
      <c r="AX2226" s="20"/>
      <c r="AY2226" s="20"/>
      <c r="AZ2226" s="20"/>
      <c r="BA2226" s="20"/>
      <c r="BB2226" s="20"/>
      <c r="BC2226" s="20"/>
      <c r="BD2226" s="16"/>
      <c r="BE2226" s="16"/>
      <c r="BF2226" s="16"/>
      <c r="BG2226" s="16"/>
      <c r="BH2226" s="16"/>
      <c r="BI2226" s="16"/>
      <c r="BJ2226" s="16"/>
      <c r="BK2226" s="16"/>
      <c r="BL2226" s="16"/>
      <c r="BM2226" s="16"/>
      <c r="BN2226" s="16"/>
      <c r="BO2226" s="16"/>
      <c r="BP2226" s="16"/>
      <c r="BQ2226" s="16"/>
      <c r="BR2226" s="16"/>
      <c r="BS2226" s="16"/>
      <c r="BT2226" s="16"/>
      <c r="BU2226" s="16"/>
      <c r="BV2226" s="16"/>
      <c r="BW2226" s="16"/>
      <c r="BX2226" s="16"/>
      <c r="BY2226" s="16"/>
      <c r="BZ2226" s="16"/>
      <c r="CA2226" s="16"/>
      <c r="CB2226" s="16"/>
      <c r="CC2226" s="16"/>
      <c r="CD2226" s="16"/>
      <c r="CE2226" s="16"/>
      <c r="CF2226" s="16"/>
      <c r="CG2226" s="19"/>
      <c r="CH2226" s="19"/>
      <c r="CI2226" s="19"/>
      <c r="CJ2226" s="19"/>
      <c r="CK2226" s="19"/>
      <c r="CL2226" s="19"/>
      <c r="CM2226" s="19"/>
      <c r="CN2226" s="19"/>
      <c r="CO2226" s="19"/>
      <c r="CP2226" s="19"/>
      <c r="CQ2226" s="19"/>
      <c r="CR2226" s="19">
        <v>1</v>
      </c>
    </row>
    <row r="2227" spans="1:96" ht="107" customHeight="1">
      <c r="A2227" s="11" cm="1">
        <f t="array" ref="A2227">SUMPRODUCT(--ISNUMBER(SEARCH({"stranding","stranded"},E2227)))</f>
        <v>0</v>
      </c>
      <c r="B2227" s="12">
        <v>2440</v>
      </c>
      <c r="C2227" s="25" t="s">
        <v>4530</v>
      </c>
      <c r="D2227" s="26">
        <v>2016</v>
      </c>
      <c r="E2227" s="15" t="s">
        <v>4531</v>
      </c>
      <c r="F2227" s="15" t="s">
        <v>7506</v>
      </c>
      <c r="G2227" s="15">
        <f t="shared" si="34"/>
        <v>5</v>
      </c>
      <c r="H2227" s="16"/>
      <c r="I2227" s="16"/>
      <c r="J2227" s="16"/>
      <c r="K2227" s="16"/>
      <c r="L2227" s="16">
        <v>1</v>
      </c>
      <c r="M2227" s="16"/>
      <c r="N2227" s="16"/>
      <c r="O2227" s="16"/>
      <c r="P2227" s="17"/>
      <c r="Q2227" s="17"/>
      <c r="R2227" s="17">
        <v>1</v>
      </c>
      <c r="S2227" s="17"/>
      <c r="T2227" s="18">
        <v>1</v>
      </c>
      <c r="U2227" s="18"/>
      <c r="V2227" s="18"/>
      <c r="W2227" s="18"/>
      <c r="X2227" s="19"/>
      <c r="Y2227" s="19"/>
      <c r="Z2227" s="19"/>
      <c r="AA2227" s="19"/>
      <c r="AB2227" s="19"/>
      <c r="AC2227" s="19"/>
      <c r="AD2227" s="19"/>
      <c r="AE2227" s="19"/>
      <c r="AF2227" s="19">
        <v>1</v>
      </c>
      <c r="AG2227" s="19"/>
      <c r="AH2227" s="19"/>
      <c r="AI2227" s="19"/>
      <c r="AJ2227" s="17">
        <v>1</v>
      </c>
      <c r="AK2227" s="17"/>
      <c r="AL2227" s="17"/>
      <c r="AM2227" s="17"/>
      <c r="AN2227" s="17"/>
      <c r="AO2227" s="17"/>
      <c r="AP2227" s="17"/>
      <c r="AQ2227" s="17"/>
      <c r="AR2227" s="20"/>
      <c r="AS2227" s="20"/>
      <c r="AT2227" s="20"/>
      <c r="AU2227" s="20"/>
      <c r="AV2227" s="20"/>
      <c r="AW2227" s="20"/>
      <c r="AX2227" s="20">
        <v>1</v>
      </c>
      <c r="AY2227" s="20"/>
      <c r="AZ2227" s="20"/>
      <c r="BA2227" s="20"/>
      <c r="BB2227" s="20"/>
      <c r="BC2227" s="20"/>
      <c r="BD2227" s="16"/>
      <c r="BE2227" s="16"/>
      <c r="BF2227" s="16"/>
      <c r="BG2227" s="16"/>
      <c r="BH2227" s="16"/>
      <c r="BI2227" s="16"/>
      <c r="BJ2227" s="16"/>
      <c r="BK2227" s="16"/>
      <c r="BL2227" s="16"/>
      <c r="BM2227" s="16"/>
      <c r="BN2227" s="16"/>
      <c r="BO2227" s="16"/>
      <c r="BP2227" s="16"/>
      <c r="BQ2227" s="16"/>
      <c r="BR2227" s="16"/>
      <c r="BS2227" s="16"/>
      <c r="BT2227" s="16"/>
      <c r="BU2227" s="16"/>
      <c r="BV2227" s="16"/>
      <c r="BW2227" s="16"/>
      <c r="BX2227" s="16"/>
      <c r="BY2227" s="16"/>
      <c r="BZ2227" s="16"/>
      <c r="CA2227" s="16"/>
      <c r="CB2227" s="16"/>
      <c r="CC2227" s="16"/>
      <c r="CD2227" s="16"/>
      <c r="CE2227" s="16"/>
      <c r="CF2227" s="16"/>
      <c r="CG2227" s="19"/>
      <c r="CH2227" s="19">
        <v>1</v>
      </c>
      <c r="CI2227" s="19"/>
      <c r="CJ2227" s="19"/>
      <c r="CK2227" s="19"/>
      <c r="CL2227" s="19"/>
      <c r="CM2227" s="19"/>
      <c r="CN2227" s="19"/>
      <c r="CO2227" s="19"/>
      <c r="CP2227" s="19"/>
      <c r="CQ2227" s="19"/>
      <c r="CR2227" s="19"/>
    </row>
    <row r="2228" spans="1:96" ht="107" customHeight="1">
      <c r="A2228" s="11" cm="1">
        <f t="array" ref="A2228">SUMPRODUCT(--ISNUMBER(SEARCH({"stranding","stranded"},E2228)))</f>
        <v>0</v>
      </c>
      <c r="B2228" s="12">
        <v>2442</v>
      </c>
      <c r="C2228" s="25" t="s">
        <v>4532</v>
      </c>
      <c r="D2228" s="26">
        <v>2016</v>
      </c>
      <c r="E2228" s="15" t="s">
        <v>4533</v>
      </c>
      <c r="F2228" s="15" t="s">
        <v>7507</v>
      </c>
      <c r="G2228" s="15">
        <f t="shared" si="34"/>
        <v>6</v>
      </c>
      <c r="H2228" s="16"/>
      <c r="I2228" s="16"/>
      <c r="J2228" s="16"/>
      <c r="K2228" s="16"/>
      <c r="L2228" s="16"/>
      <c r="M2228" s="16">
        <v>1</v>
      </c>
      <c r="N2228" s="16"/>
      <c r="O2228" s="16"/>
      <c r="P2228" s="17"/>
      <c r="Q2228" s="17"/>
      <c r="R2228" s="17">
        <v>1</v>
      </c>
      <c r="S2228" s="17"/>
      <c r="T2228" s="18">
        <v>1</v>
      </c>
      <c r="U2228" s="18"/>
      <c r="V2228" s="18"/>
      <c r="W2228" s="18"/>
      <c r="X2228" s="19"/>
      <c r="Y2228" s="19"/>
      <c r="Z2228" s="19"/>
      <c r="AA2228" s="19"/>
      <c r="AB2228" s="19"/>
      <c r="AC2228" s="19"/>
      <c r="AD2228" s="19"/>
      <c r="AE2228" s="19">
        <v>1</v>
      </c>
      <c r="AF2228" s="19">
        <v>1</v>
      </c>
      <c r="AG2228" s="19"/>
      <c r="AH2228" s="19"/>
      <c r="AI2228" s="19"/>
      <c r="AJ2228" s="17"/>
      <c r="AK2228" s="17"/>
      <c r="AL2228" s="17"/>
      <c r="AM2228" s="17"/>
      <c r="AN2228" s="17">
        <v>1</v>
      </c>
      <c r="AO2228" s="17"/>
      <c r="AP2228" s="17"/>
      <c r="AQ2228" s="17"/>
      <c r="AR2228" s="20"/>
      <c r="AS2228" s="20"/>
      <c r="AT2228" s="20"/>
      <c r="AU2228" s="20"/>
      <c r="AV2228" s="20"/>
      <c r="AW2228" s="20">
        <v>1</v>
      </c>
      <c r="AX2228" s="20"/>
      <c r="AY2228" s="20"/>
      <c r="AZ2228" s="20"/>
      <c r="BA2228" s="20"/>
      <c r="BB2228" s="20"/>
      <c r="BC2228" s="20"/>
      <c r="BD2228" s="16"/>
      <c r="BE2228" s="16"/>
      <c r="BF2228" s="16"/>
      <c r="BG2228" s="16"/>
      <c r="BH2228" s="16"/>
      <c r="BI2228" s="16"/>
      <c r="BJ2228" s="16"/>
      <c r="BK2228" s="16"/>
      <c r="BL2228" s="16"/>
      <c r="BM2228" s="16"/>
      <c r="BN2228" s="16"/>
      <c r="BO2228" s="16"/>
      <c r="BP2228" s="16"/>
      <c r="BQ2228" s="16"/>
      <c r="BR2228" s="16"/>
      <c r="BS2228" s="16"/>
      <c r="BT2228" s="16"/>
      <c r="BU2228" s="16"/>
      <c r="BV2228" s="16"/>
      <c r="BW2228" s="16"/>
      <c r="BX2228" s="16"/>
      <c r="BY2228" s="16"/>
      <c r="BZ2228" s="16"/>
      <c r="CA2228" s="16"/>
      <c r="CB2228" s="16"/>
      <c r="CC2228" s="16"/>
      <c r="CD2228" s="16"/>
      <c r="CE2228" s="16"/>
      <c r="CF2228" s="16"/>
      <c r="CG2228" s="19">
        <v>1</v>
      </c>
      <c r="CH2228" s="19"/>
      <c r="CI2228" s="19"/>
      <c r="CJ2228" s="19"/>
      <c r="CK2228" s="19"/>
      <c r="CL2228" s="19"/>
      <c r="CM2228" s="19"/>
      <c r="CN2228" s="19"/>
      <c r="CO2228" s="19"/>
      <c r="CP2228" s="19"/>
      <c r="CQ2228" s="19"/>
      <c r="CR2228" s="19"/>
    </row>
    <row r="2229" spans="1:96" ht="107" customHeight="1">
      <c r="A2229" s="11" cm="1">
        <f t="array" ref="A2229">SUMPRODUCT(--ISNUMBER(SEARCH({"stranding","stranded"},E2229)))</f>
        <v>0</v>
      </c>
      <c r="B2229" s="12">
        <v>2443</v>
      </c>
      <c r="C2229" s="21" t="s">
        <v>4534</v>
      </c>
      <c r="D2229" s="22">
        <v>2016</v>
      </c>
      <c r="E2229" s="15" t="s">
        <v>4535</v>
      </c>
      <c r="F2229" s="15" t="s">
        <v>7508</v>
      </c>
      <c r="G2229" s="15">
        <f t="shared" si="34"/>
        <v>6</v>
      </c>
      <c r="H2229" s="16"/>
      <c r="I2229" s="16"/>
      <c r="J2229" s="16">
        <v>1</v>
      </c>
      <c r="K2229" s="16"/>
      <c r="L2229" s="16"/>
      <c r="M2229" s="16"/>
      <c r="N2229" s="16"/>
      <c r="O2229" s="16"/>
      <c r="P2229" s="17"/>
      <c r="Q2229" s="17"/>
      <c r="R2229" s="17"/>
      <c r="S2229" s="17"/>
      <c r="T2229" s="18"/>
      <c r="U2229" s="18">
        <v>1</v>
      </c>
      <c r="V2229" s="18"/>
      <c r="W2229" s="18"/>
      <c r="X2229" s="19"/>
      <c r="Y2229" s="19">
        <v>1</v>
      </c>
      <c r="Z2229" s="19"/>
      <c r="AA2229" s="19"/>
      <c r="AB2229" s="19">
        <v>1</v>
      </c>
      <c r="AC2229" s="19"/>
      <c r="AD2229" s="19"/>
      <c r="AE2229" s="19"/>
      <c r="AF2229" s="19"/>
      <c r="AG2229" s="19"/>
      <c r="AH2229" s="19"/>
      <c r="AI2229" s="19"/>
      <c r="AJ2229" s="17"/>
      <c r="AK2229" s="17"/>
      <c r="AL2229" s="17"/>
      <c r="AM2229" s="17"/>
      <c r="AN2229" s="17"/>
      <c r="AO2229" s="17"/>
      <c r="AP2229" s="17"/>
      <c r="AQ2229" s="17"/>
      <c r="AR2229" s="20"/>
      <c r="AS2229" s="20"/>
      <c r="AT2229" s="20"/>
      <c r="AU2229" s="20"/>
      <c r="AV2229" s="20"/>
      <c r="AW2229" s="20"/>
      <c r="AX2229" s="20"/>
      <c r="AY2229" s="20"/>
      <c r="AZ2229" s="20"/>
      <c r="BA2229" s="20"/>
      <c r="BB2229" s="20"/>
      <c r="BC2229" s="20"/>
      <c r="BD2229" s="16"/>
      <c r="BE2229" s="16"/>
      <c r="BF2229" s="16"/>
      <c r="BG2229" s="16"/>
      <c r="BH2229" s="16"/>
      <c r="BI2229" s="16">
        <v>1</v>
      </c>
      <c r="BJ2229" s="16"/>
      <c r="BK2229" s="16"/>
      <c r="BL2229" s="16"/>
      <c r="BM2229" s="16"/>
      <c r="BN2229" s="16"/>
      <c r="BO2229" s="16"/>
      <c r="BP2229" s="16"/>
      <c r="BQ2229" s="16"/>
      <c r="BR2229" s="16"/>
      <c r="BS2229" s="16"/>
      <c r="BT2229" s="16"/>
      <c r="BU2229" s="16">
        <v>1</v>
      </c>
      <c r="BV2229" s="16"/>
      <c r="BW2229" s="16"/>
      <c r="BX2229" s="16"/>
      <c r="BY2229" s="16"/>
      <c r="BZ2229" s="16"/>
      <c r="CA2229" s="16">
        <v>1</v>
      </c>
      <c r="CB2229" s="16"/>
      <c r="CC2229" s="16"/>
      <c r="CD2229" s="16"/>
      <c r="CE2229" s="16"/>
      <c r="CF2229" s="16"/>
      <c r="CG2229" s="19"/>
      <c r="CH2229" s="19"/>
      <c r="CI2229" s="19"/>
      <c r="CJ2229" s="19"/>
      <c r="CK2229" s="19"/>
      <c r="CL2229" s="19"/>
      <c r="CM2229" s="19">
        <v>1</v>
      </c>
      <c r="CN2229" s="19"/>
      <c r="CO2229" s="19"/>
      <c r="CP2229" s="19"/>
      <c r="CQ2229" s="19"/>
      <c r="CR2229" s="19"/>
    </row>
    <row r="2230" spans="1:96" ht="107" customHeight="1">
      <c r="A2230" s="11" cm="1">
        <f t="array" ref="A2230">SUMPRODUCT(--ISNUMBER(SEARCH({"stranding","stranded"},E2230)))</f>
        <v>0</v>
      </c>
      <c r="B2230" s="12">
        <v>2444</v>
      </c>
      <c r="C2230" s="25" t="s">
        <v>4536</v>
      </c>
      <c r="D2230" s="26">
        <v>2016</v>
      </c>
      <c r="E2230" s="15" t="s">
        <v>4537</v>
      </c>
      <c r="F2230" s="15" t="s">
        <v>7509</v>
      </c>
      <c r="G2230" s="15">
        <f t="shared" si="34"/>
        <v>7</v>
      </c>
      <c r="H2230" s="16"/>
      <c r="I2230" s="16"/>
      <c r="J2230" s="16"/>
      <c r="K2230" s="16"/>
      <c r="L2230" s="16">
        <v>2</v>
      </c>
      <c r="M2230" s="16"/>
      <c r="N2230" s="16"/>
      <c r="O2230" s="16"/>
      <c r="P2230" s="17"/>
      <c r="Q2230" s="17"/>
      <c r="R2230" s="17">
        <v>1</v>
      </c>
      <c r="S2230" s="17"/>
      <c r="T2230" s="18"/>
      <c r="U2230" s="18">
        <v>1</v>
      </c>
      <c r="V2230" s="18"/>
      <c r="W2230" s="18">
        <v>1</v>
      </c>
      <c r="X2230" s="19"/>
      <c r="Y2230" s="19">
        <v>1</v>
      </c>
      <c r="Z2230" s="19">
        <v>1</v>
      </c>
      <c r="AA2230" s="19"/>
      <c r="AB2230" s="19"/>
      <c r="AC2230" s="19"/>
      <c r="AD2230" s="19"/>
      <c r="AE2230" s="19"/>
      <c r="AF2230" s="19"/>
      <c r="AG2230" s="19"/>
      <c r="AH2230" s="19"/>
      <c r="AI2230" s="19"/>
      <c r="AJ2230" s="17"/>
      <c r="AK2230" s="17"/>
      <c r="AL2230" s="17"/>
      <c r="AM2230" s="17"/>
      <c r="AN2230" s="17"/>
      <c r="AO2230" s="17"/>
      <c r="AP2230" s="17"/>
      <c r="AQ2230" s="17"/>
      <c r="AR2230" s="20"/>
      <c r="AS2230" s="20"/>
      <c r="AT2230" s="20"/>
      <c r="AU2230" s="20"/>
      <c r="AV2230" s="20"/>
      <c r="AW2230" s="20"/>
      <c r="AX2230" s="20"/>
      <c r="AY2230" s="20"/>
      <c r="AZ2230" s="20"/>
      <c r="BA2230" s="20"/>
      <c r="BB2230" s="20"/>
      <c r="BC2230" s="20"/>
      <c r="BD2230" s="16"/>
      <c r="BE2230" s="16"/>
      <c r="BF2230" s="16"/>
      <c r="BG2230" s="16"/>
      <c r="BH2230" s="16"/>
      <c r="BI2230" s="16"/>
      <c r="BJ2230" s="16"/>
      <c r="BK2230" s="16"/>
      <c r="BL2230" s="16"/>
      <c r="BM2230" s="16"/>
      <c r="BN2230" s="16"/>
      <c r="BO2230" s="16"/>
      <c r="BP2230" s="16"/>
      <c r="BQ2230" s="16"/>
      <c r="BR2230" s="16"/>
      <c r="BS2230" s="16"/>
      <c r="BT2230" s="16"/>
      <c r="BU2230" s="16"/>
      <c r="BV2230" s="16"/>
      <c r="BW2230" s="16"/>
      <c r="BX2230" s="16"/>
      <c r="BY2230" s="16"/>
      <c r="BZ2230" s="16"/>
      <c r="CA2230" s="16"/>
      <c r="CB2230" s="16"/>
      <c r="CC2230" s="16">
        <v>1</v>
      </c>
      <c r="CD2230" s="16"/>
      <c r="CE2230" s="16"/>
      <c r="CF2230" s="16">
        <v>1</v>
      </c>
      <c r="CG2230" s="19"/>
      <c r="CH2230" s="19"/>
      <c r="CI2230" s="19"/>
      <c r="CJ2230" s="19"/>
      <c r="CK2230" s="19"/>
      <c r="CL2230" s="19"/>
      <c r="CM2230" s="19"/>
      <c r="CN2230" s="19"/>
      <c r="CO2230" s="19"/>
      <c r="CP2230" s="19">
        <v>1</v>
      </c>
      <c r="CQ2230" s="19"/>
      <c r="CR2230" s="19"/>
    </row>
    <row r="2231" spans="1:96" ht="107" customHeight="1">
      <c r="A2231" s="11" cm="1">
        <f t="array" ref="A2231">SUMPRODUCT(--ISNUMBER(SEARCH({"stranding","stranded"},E2231)))</f>
        <v>0</v>
      </c>
      <c r="B2231" s="12">
        <v>2445</v>
      </c>
      <c r="C2231" s="21" t="s">
        <v>4538</v>
      </c>
      <c r="D2231" s="22">
        <v>2016</v>
      </c>
      <c r="E2231" s="15" t="s">
        <v>4539</v>
      </c>
      <c r="F2231" s="15" t="s">
        <v>6053</v>
      </c>
      <c r="G2231" s="15">
        <f t="shared" si="34"/>
        <v>4</v>
      </c>
      <c r="H2231" s="16"/>
      <c r="I2231" s="16"/>
      <c r="J2231" s="16"/>
      <c r="K2231" s="16"/>
      <c r="L2231" s="16"/>
      <c r="M2231" s="16">
        <v>1</v>
      </c>
      <c r="N2231" s="16"/>
      <c r="O2231" s="16"/>
      <c r="P2231" s="17"/>
      <c r="Q2231" s="17"/>
      <c r="R2231" s="17"/>
      <c r="S2231" s="17"/>
      <c r="T2231" s="18">
        <v>1</v>
      </c>
      <c r="U2231" s="18"/>
      <c r="V2231" s="18"/>
      <c r="W2231" s="18"/>
      <c r="X2231" s="19"/>
      <c r="Y2231" s="19"/>
      <c r="Z2231" s="19"/>
      <c r="AA2231" s="19"/>
      <c r="AB2231" s="19"/>
      <c r="AC2231" s="19"/>
      <c r="AD2231" s="19"/>
      <c r="AE2231" s="19">
        <v>1</v>
      </c>
      <c r="AF2231" s="19">
        <v>1</v>
      </c>
      <c r="AG2231" s="19"/>
      <c r="AH2231" s="19"/>
      <c r="AI2231" s="19"/>
      <c r="AJ2231" s="17">
        <v>1</v>
      </c>
      <c r="AK2231" s="17"/>
      <c r="AL2231" s="17"/>
      <c r="AM2231" s="17"/>
      <c r="AN2231" s="17"/>
      <c r="AO2231" s="17"/>
      <c r="AP2231" s="17"/>
      <c r="AQ2231" s="17"/>
      <c r="AR2231" s="20"/>
      <c r="AS2231" s="20"/>
      <c r="AT2231" s="20"/>
      <c r="AU2231" s="20"/>
      <c r="AV2231" s="20"/>
      <c r="AW2231" s="20"/>
      <c r="AX2231" s="20"/>
      <c r="AY2231" s="20"/>
      <c r="AZ2231" s="20"/>
      <c r="BA2231" s="20"/>
      <c r="BB2231" s="20"/>
      <c r="BC2231" s="20"/>
      <c r="BD2231" s="16"/>
      <c r="BE2231" s="16"/>
      <c r="BF2231" s="16"/>
      <c r="BG2231" s="16"/>
      <c r="BH2231" s="16"/>
      <c r="BI2231" s="16"/>
      <c r="BJ2231" s="16"/>
      <c r="BK2231" s="16"/>
      <c r="BL2231" s="16"/>
      <c r="BM2231" s="16"/>
      <c r="BN2231" s="16"/>
      <c r="BO2231" s="16"/>
      <c r="BP2231" s="16"/>
      <c r="BQ2231" s="16"/>
      <c r="BR2231" s="16"/>
      <c r="BS2231" s="16"/>
      <c r="BT2231" s="16"/>
      <c r="BU2231" s="16"/>
      <c r="BV2231" s="16"/>
      <c r="BW2231" s="16"/>
      <c r="BX2231" s="16"/>
      <c r="BY2231" s="16"/>
      <c r="BZ2231" s="16"/>
      <c r="CA2231" s="16"/>
      <c r="CB2231" s="16"/>
      <c r="CC2231" s="16"/>
      <c r="CD2231" s="16"/>
      <c r="CE2231" s="16"/>
      <c r="CF2231" s="16"/>
      <c r="CG2231" s="19"/>
      <c r="CH2231" s="19"/>
      <c r="CI2231" s="19"/>
      <c r="CJ2231" s="19"/>
      <c r="CK2231" s="19"/>
      <c r="CL2231" s="19"/>
      <c r="CM2231" s="19"/>
      <c r="CN2231" s="19"/>
      <c r="CO2231" s="19">
        <v>1</v>
      </c>
      <c r="CP2231" s="19"/>
      <c r="CQ2231" s="19"/>
      <c r="CR2231" s="19"/>
    </row>
    <row r="2232" spans="1:96" ht="107" customHeight="1">
      <c r="A2232" s="11" cm="1">
        <f t="array" ref="A2232">SUMPRODUCT(--ISNUMBER(SEARCH({"stranding","stranded"},E2232)))</f>
        <v>0</v>
      </c>
      <c r="B2232" s="12">
        <v>2446</v>
      </c>
      <c r="C2232" s="25" t="s">
        <v>4540</v>
      </c>
      <c r="D2232" s="26">
        <v>2016</v>
      </c>
      <c r="E2232" s="15" t="s">
        <v>4541</v>
      </c>
      <c r="F2232" s="15" t="s">
        <v>7510</v>
      </c>
      <c r="G2232" s="15">
        <f t="shared" ref="G2232:G2295" si="35">SUM(P2232:CF2232)</f>
        <v>5</v>
      </c>
      <c r="H2232" s="16"/>
      <c r="I2232" s="16">
        <v>1</v>
      </c>
      <c r="J2232" s="16">
        <v>2</v>
      </c>
      <c r="K2232" s="16"/>
      <c r="L2232" s="16"/>
      <c r="M2232" s="16"/>
      <c r="N2232" s="16"/>
      <c r="O2232" s="16"/>
      <c r="P2232" s="17"/>
      <c r="Q2232" s="17"/>
      <c r="R2232" s="17">
        <v>1</v>
      </c>
      <c r="S2232" s="17"/>
      <c r="T2232" s="18"/>
      <c r="U2232" s="18">
        <v>1</v>
      </c>
      <c r="V2232" s="18"/>
      <c r="W2232" s="18"/>
      <c r="X2232" s="19"/>
      <c r="Y2232" s="19"/>
      <c r="Z2232" s="19"/>
      <c r="AA2232" s="19"/>
      <c r="AB2232" s="19"/>
      <c r="AC2232" s="19"/>
      <c r="AD2232" s="19"/>
      <c r="AE2232" s="19">
        <v>1</v>
      </c>
      <c r="AF2232" s="19">
        <v>1</v>
      </c>
      <c r="AG2232" s="19"/>
      <c r="AH2232" s="19"/>
      <c r="AI2232" s="19"/>
      <c r="AJ2232" s="17"/>
      <c r="AK2232" s="17"/>
      <c r="AL2232" s="17"/>
      <c r="AM2232" s="17"/>
      <c r="AN2232" s="17"/>
      <c r="AO2232" s="17"/>
      <c r="AP2232" s="17"/>
      <c r="AQ2232" s="17"/>
      <c r="AR2232" s="20"/>
      <c r="AS2232" s="20"/>
      <c r="AT2232" s="20"/>
      <c r="AU2232" s="20"/>
      <c r="AV2232" s="20"/>
      <c r="AW2232" s="20"/>
      <c r="AX2232" s="20"/>
      <c r="AY2232" s="20"/>
      <c r="AZ2232" s="20"/>
      <c r="BA2232" s="20"/>
      <c r="BB2232" s="20"/>
      <c r="BC2232" s="20"/>
      <c r="BD2232" s="16"/>
      <c r="BE2232" s="16"/>
      <c r="BF2232" s="16"/>
      <c r="BG2232" s="16"/>
      <c r="BH2232" s="16"/>
      <c r="BI2232" s="16"/>
      <c r="BJ2232" s="16"/>
      <c r="BK2232" s="16"/>
      <c r="BL2232" s="16"/>
      <c r="BM2232" s="16"/>
      <c r="BN2232" s="16"/>
      <c r="BO2232" s="16"/>
      <c r="BP2232" s="16"/>
      <c r="BQ2232" s="16"/>
      <c r="BR2232" s="16"/>
      <c r="BS2232" s="16"/>
      <c r="BT2232" s="16"/>
      <c r="BU2232" s="16"/>
      <c r="BV2232" s="16"/>
      <c r="BW2232" s="16"/>
      <c r="BX2232" s="16"/>
      <c r="BY2232" s="16"/>
      <c r="BZ2232" s="16">
        <v>1</v>
      </c>
      <c r="CA2232" s="16"/>
      <c r="CB2232" s="16"/>
      <c r="CC2232" s="16"/>
      <c r="CD2232" s="16"/>
      <c r="CE2232" s="16"/>
      <c r="CF2232" s="16"/>
      <c r="CG2232" s="19"/>
      <c r="CH2232" s="19"/>
      <c r="CI2232" s="19">
        <v>1</v>
      </c>
      <c r="CJ2232" s="19"/>
      <c r="CK2232" s="19"/>
      <c r="CL2232" s="19"/>
      <c r="CM2232" s="19"/>
      <c r="CN2232" s="19"/>
      <c r="CO2232" s="19"/>
      <c r="CP2232" s="19"/>
      <c r="CQ2232" s="19"/>
      <c r="CR2232" s="19"/>
    </row>
    <row r="2233" spans="1:96" ht="107" customHeight="1">
      <c r="A2233" s="11" cm="1">
        <f t="array" ref="A2233">SUMPRODUCT(--ISNUMBER(SEARCH({"stranding","stranded"},E2233)))</f>
        <v>0</v>
      </c>
      <c r="B2233" s="12">
        <v>2447</v>
      </c>
      <c r="C2233" s="21" t="s">
        <v>4542</v>
      </c>
      <c r="D2233" s="22">
        <v>2016</v>
      </c>
      <c r="E2233" s="15" t="s">
        <v>4543</v>
      </c>
      <c r="F2233" s="15" t="s">
        <v>7511</v>
      </c>
      <c r="G2233" s="15">
        <f t="shared" si="35"/>
        <v>5</v>
      </c>
      <c r="H2233" s="16"/>
      <c r="I2233" s="16"/>
      <c r="J2233" s="16"/>
      <c r="K2233" s="16"/>
      <c r="L2233" s="16"/>
      <c r="M2233" s="16">
        <v>1</v>
      </c>
      <c r="N2233" s="16"/>
      <c r="O2233" s="16"/>
      <c r="P2233" s="17"/>
      <c r="Q2233" s="17"/>
      <c r="R2233" s="17"/>
      <c r="S2233" s="17"/>
      <c r="T2233" s="18"/>
      <c r="U2233" s="18"/>
      <c r="V2233" s="18"/>
      <c r="W2233" s="18"/>
      <c r="X2233" s="19">
        <v>1</v>
      </c>
      <c r="Y2233" s="19">
        <v>1</v>
      </c>
      <c r="Z2233" s="19"/>
      <c r="AA2233" s="19">
        <v>1</v>
      </c>
      <c r="AB2233" s="19"/>
      <c r="AC2233" s="19"/>
      <c r="AD2233" s="19"/>
      <c r="AE2233" s="19"/>
      <c r="AF2233" s="19"/>
      <c r="AG2233" s="19"/>
      <c r="AH2233" s="19"/>
      <c r="AI2233" s="19"/>
      <c r="AJ2233" s="17"/>
      <c r="AK2233" s="17"/>
      <c r="AL2233" s="17"/>
      <c r="AM2233" s="17"/>
      <c r="AN2233" s="17"/>
      <c r="AO2233" s="17"/>
      <c r="AP2233" s="17"/>
      <c r="AQ2233" s="17"/>
      <c r="AR2233" s="20"/>
      <c r="AS2233" s="20"/>
      <c r="AT2233" s="20"/>
      <c r="AU2233" s="20"/>
      <c r="AV2233" s="20"/>
      <c r="AW2233" s="20"/>
      <c r="AX2233" s="20"/>
      <c r="AY2233" s="20"/>
      <c r="AZ2233" s="20"/>
      <c r="BA2233" s="20"/>
      <c r="BB2233" s="20"/>
      <c r="BC2233" s="20"/>
      <c r="BD2233" s="16"/>
      <c r="BE2233" s="16"/>
      <c r="BF2233" s="16"/>
      <c r="BG2233" s="16"/>
      <c r="BH2233" s="16"/>
      <c r="BI2233" s="16"/>
      <c r="BJ2233" s="16"/>
      <c r="BK2233" s="16"/>
      <c r="BL2233" s="16"/>
      <c r="BM2233" s="16"/>
      <c r="BN2233" s="16"/>
      <c r="BO2233" s="16"/>
      <c r="BP2233" s="16"/>
      <c r="BQ2233" s="16"/>
      <c r="BR2233" s="16"/>
      <c r="BS2233" s="16"/>
      <c r="BT2233" s="16"/>
      <c r="BU2233" s="16">
        <v>1</v>
      </c>
      <c r="BV2233" s="16"/>
      <c r="BW2233" s="16"/>
      <c r="BX2233" s="16"/>
      <c r="BY2233" s="16"/>
      <c r="BZ2233" s="16"/>
      <c r="CA2233" s="16"/>
      <c r="CB2233" s="16"/>
      <c r="CC2233" s="16"/>
      <c r="CD2233" s="16"/>
      <c r="CE2233" s="16">
        <v>1</v>
      </c>
      <c r="CF2233" s="16"/>
      <c r="CG2233" s="19"/>
      <c r="CH2233" s="19"/>
      <c r="CI2233" s="19"/>
      <c r="CJ2233" s="19"/>
      <c r="CK2233" s="19"/>
      <c r="CL2233" s="19"/>
      <c r="CM2233" s="19"/>
      <c r="CN2233" s="19"/>
      <c r="CO2233" s="19"/>
      <c r="CP2233" s="19"/>
      <c r="CQ2233" s="19"/>
      <c r="CR2233" s="19">
        <v>1</v>
      </c>
    </row>
    <row r="2234" spans="1:96" ht="107" customHeight="1">
      <c r="A2234" s="11" cm="1">
        <f t="array" ref="A2234">SUMPRODUCT(--ISNUMBER(SEARCH({"stranding","stranded"},E2234)))</f>
        <v>0</v>
      </c>
      <c r="B2234" s="12">
        <v>2448</v>
      </c>
      <c r="C2234" s="25" t="s">
        <v>4544</v>
      </c>
      <c r="D2234" s="26">
        <v>2016</v>
      </c>
      <c r="E2234" s="23" t="s">
        <v>4545</v>
      </c>
      <c r="F2234" s="23" t="s">
        <v>7512</v>
      </c>
      <c r="G2234" s="15">
        <f t="shared" si="35"/>
        <v>5</v>
      </c>
      <c r="H2234" s="16"/>
      <c r="I2234" s="16"/>
      <c r="J2234" s="16"/>
      <c r="K2234" s="16"/>
      <c r="L2234" s="16"/>
      <c r="M2234" s="16"/>
      <c r="N2234" s="16"/>
      <c r="O2234" s="16"/>
      <c r="P2234" s="17">
        <v>1</v>
      </c>
      <c r="Q2234" s="17"/>
      <c r="R2234" s="17"/>
      <c r="S2234" s="17"/>
      <c r="T2234" s="18"/>
      <c r="U2234" s="18"/>
      <c r="V2234" s="18">
        <v>1</v>
      </c>
      <c r="W2234" s="18"/>
      <c r="X2234" s="19"/>
      <c r="Y2234" s="19"/>
      <c r="Z2234" s="19">
        <v>1</v>
      </c>
      <c r="AA2234" s="19"/>
      <c r="AB2234" s="19"/>
      <c r="AC2234" s="19">
        <v>1</v>
      </c>
      <c r="AD2234" s="19"/>
      <c r="AE2234" s="19"/>
      <c r="AF2234" s="19"/>
      <c r="AG2234" s="19"/>
      <c r="AH2234" s="19"/>
      <c r="AI2234" s="19"/>
      <c r="AJ2234" s="17">
        <v>1</v>
      </c>
      <c r="AK2234" s="17"/>
      <c r="AL2234" s="17"/>
      <c r="AM2234" s="17"/>
      <c r="AN2234" s="17"/>
      <c r="AO2234" s="17"/>
      <c r="AP2234" s="17"/>
      <c r="AQ2234" s="17"/>
      <c r="AR2234" s="20"/>
      <c r="AS2234" s="20"/>
      <c r="AT2234" s="20"/>
      <c r="AU2234" s="20"/>
      <c r="AV2234" s="20"/>
      <c r="AW2234" s="20"/>
      <c r="AX2234" s="20"/>
      <c r="AY2234" s="20"/>
      <c r="AZ2234" s="20"/>
      <c r="BA2234" s="20"/>
      <c r="BB2234" s="20"/>
      <c r="BC2234" s="20"/>
      <c r="BD2234" s="16"/>
      <c r="BE2234" s="16"/>
      <c r="BF2234" s="16"/>
      <c r="BG2234" s="16"/>
      <c r="BH2234" s="16"/>
      <c r="BI2234" s="16"/>
      <c r="BJ2234" s="16"/>
      <c r="BK2234" s="16"/>
      <c r="BL2234" s="16"/>
      <c r="BM2234" s="16"/>
      <c r="BN2234" s="16"/>
      <c r="BO2234" s="16"/>
      <c r="BP2234" s="16"/>
      <c r="BQ2234" s="16"/>
      <c r="BR2234" s="16"/>
      <c r="BS2234" s="16"/>
      <c r="BT2234" s="16"/>
      <c r="BU2234" s="16"/>
      <c r="BV2234" s="16"/>
      <c r="BW2234" s="16"/>
      <c r="BX2234" s="16"/>
      <c r="BY2234" s="16"/>
      <c r="BZ2234" s="16"/>
      <c r="CA2234" s="16"/>
      <c r="CB2234" s="16"/>
      <c r="CC2234" s="16"/>
      <c r="CD2234" s="16"/>
      <c r="CE2234" s="16"/>
      <c r="CF2234" s="16"/>
      <c r="CG2234" s="19"/>
      <c r="CH2234" s="19"/>
      <c r="CI2234" s="19"/>
      <c r="CJ2234" s="19"/>
      <c r="CK2234" s="19"/>
      <c r="CL2234" s="19"/>
      <c r="CM2234" s="19"/>
      <c r="CN2234" s="19">
        <v>1</v>
      </c>
      <c r="CO2234" s="19"/>
      <c r="CP2234" s="19"/>
      <c r="CQ2234" s="19"/>
      <c r="CR2234" s="19"/>
    </row>
    <row r="2235" spans="1:96" ht="107" customHeight="1">
      <c r="A2235" s="11" cm="1">
        <f t="array" ref="A2235">SUMPRODUCT(--ISNUMBER(SEARCH({"stranding","stranded"},E2235)))</f>
        <v>0</v>
      </c>
      <c r="B2235" s="12">
        <v>2449</v>
      </c>
      <c r="C2235" s="21" t="s">
        <v>4546</v>
      </c>
      <c r="D2235" s="22">
        <v>2016</v>
      </c>
      <c r="E2235" s="15" t="s">
        <v>4547</v>
      </c>
      <c r="F2235" s="15" t="s">
        <v>7513</v>
      </c>
      <c r="G2235" s="15">
        <f t="shared" si="35"/>
        <v>7</v>
      </c>
      <c r="H2235" s="16"/>
      <c r="I2235" s="16"/>
      <c r="J2235" s="16"/>
      <c r="K2235" s="16"/>
      <c r="L2235" s="16"/>
      <c r="M2235" s="16"/>
      <c r="N2235" s="16"/>
      <c r="O2235" s="16"/>
      <c r="P2235" s="17"/>
      <c r="Q2235" s="17"/>
      <c r="R2235" s="17"/>
      <c r="S2235" s="17"/>
      <c r="T2235" s="18"/>
      <c r="U2235" s="18">
        <v>1</v>
      </c>
      <c r="V2235" s="18"/>
      <c r="W2235" s="18">
        <v>1</v>
      </c>
      <c r="X2235" s="19"/>
      <c r="Y2235" s="19">
        <v>1</v>
      </c>
      <c r="Z2235" s="19">
        <v>1</v>
      </c>
      <c r="AA2235" s="19"/>
      <c r="AB2235" s="19"/>
      <c r="AC2235" s="19">
        <v>1</v>
      </c>
      <c r="AD2235" s="19"/>
      <c r="AE2235" s="19"/>
      <c r="AF2235" s="19"/>
      <c r="AG2235" s="19"/>
      <c r="AH2235" s="19"/>
      <c r="AI2235" s="19"/>
      <c r="AJ2235" s="17"/>
      <c r="AK2235" s="17"/>
      <c r="AL2235" s="17"/>
      <c r="AM2235" s="17"/>
      <c r="AN2235" s="17"/>
      <c r="AO2235" s="17"/>
      <c r="AP2235" s="17"/>
      <c r="AQ2235" s="17"/>
      <c r="AR2235" s="20"/>
      <c r="AS2235" s="20"/>
      <c r="AT2235" s="20"/>
      <c r="AU2235" s="20"/>
      <c r="AV2235" s="20"/>
      <c r="AW2235" s="20"/>
      <c r="AX2235" s="20"/>
      <c r="AY2235" s="20"/>
      <c r="AZ2235" s="20"/>
      <c r="BA2235" s="20"/>
      <c r="BB2235" s="20"/>
      <c r="BC2235" s="20"/>
      <c r="BD2235" s="16"/>
      <c r="BE2235" s="16"/>
      <c r="BF2235" s="16"/>
      <c r="BG2235" s="16"/>
      <c r="BH2235" s="16"/>
      <c r="BI2235" s="16"/>
      <c r="BJ2235" s="16">
        <v>1</v>
      </c>
      <c r="BK2235" s="16"/>
      <c r="BL2235" s="16"/>
      <c r="BM2235" s="16"/>
      <c r="BN2235" s="16"/>
      <c r="BO2235" s="16"/>
      <c r="BP2235" s="16"/>
      <c r="BQ2235" s="16"/>
      <c r="BR2235" s="16"/>
      <c r="BS2235" s="16"/>
      <c r="BT2235" s="16"/>
      <c r="BU2235" s="16"/>
      <c r="BV2235" s="16"/>
      <c r="BW2235" s="16"/>
      <c r="BX2235" s="16"/>
      <c r="BY2235" s="16"/>
      <c r="BZ2235" s="16">
        <v>1</v>
      </c>
      <c r="CA2235" s="16"/>
      <c r="CB2235" s="16"/>
      <c r="CC2235" s="16"/>
      <c r="CD2235" s="16"/>
      <c r="CE2235" s="16"/>
      <c r="CF2235" s="16"/>
      <c r="CG2235" s="19"/>
      <c r="CH2235" s="19"/>
      <c r="CI2235" s="19"/>
      <c r="CJ2235" s="19"/>
      <c r="CK2235" s="19"/>
      <c r="CL2235" s="19"/>
      <c r="CM2235" s="19"/>
      <c r="CN2235" s="19"/>
      <c r="CO2235" s="19">
        <v>1</v>
      </c>
      <c r="CP2235" s="19"/>
      <c r="CQ2235" s="19"/>
      <c r="CR2235" s="19"/>
    </row>
    <row r="2236" spans="1:96" ht="107" customHeight="1">
      <c r="A2236" s="11" cm="1">
        <f t="array" ref="A2236">SUMPRODUCT(--ISNUMBER(SEARCH({"stranding","stranded"},E2236)))</f>
        <v>0</v>
      </c>
      <c r="B2236" s="12">
        <v>2450</v>
      </c>
      <c r="C2236" s="25" t="s">
        <v>4548</v>
      </c>
      <c r="D2236" s="26">
        <v>2016</v>
      </c>
      <c r="E2236" s="15" t="s">
        <v>4549</v>
      </c>
      <c r="F2236" s="15" t="s">
        <v>6940</v>
      </c>
      <c r="G2236" s="15">
        <f t="shared" si="35"/>
        <v>7</v>
      </c>
      <c r="H2236" s="16"/>
      <c r="I2236" s="16"/>
      <c r="J2236" s="16"/>
      <c r="K2236" s="16"/>
      <c r="L2236" s="16"/>
      <c r="M2236" s="16"/>
      <c r="N2236" s="16"/>
      <c r="O2236" s="16"/>
      <c r="P2236" s="17"/>
      <c r="Q2236" s="17"/>
      <c r="R2236" s="17">
        <v>1</v>
      </c>
      <c r="S2236" s="17"/>
      <c r="T2236" s="18"/>
      <c r="U2236" s="18">
        <v>1</v>
      </c>
      <c r="V2236" s="18"/>
      <c r="W2236" s="18">
        <v>1</v>
      </c>
      <c r="X2236" s="19"/>
      <c r="Y2236" s="19">
        <v>1</v>
      </c>
      <c r="Z2236" s="19">
        <v>1</v>
      </c>
      <c r="AA2236" s="19"/>
      <c r="AB2236" s="19"/>
      <c r="AC2236" s="19"/>
      <c r="AD2236" s="19"/>
      <c r="AE2236" s="19"/>
      <c r="AF2236" s="19"/>
      <c r="AG2236" s="19"/>
      <c r="AH2236" s="19"/>
      <c r="AI2236" s="19"/>
      <c r="AJ2236" s="17"/>
      <c r="AK2236" s="17"/>
      <c r="AL2236" s="17"/>
      <c r="AM2236" s="17"/>
      <c r="AN2236" s="17"/>
      <c r="AO2236" s="17"/>
      <c r="AP2236" s="17"/>
      <c r="AQ2236" s="17"/>
      <c r="AR2236" s="20"/>
      <c r="AS2236" s="20"/>
      <c r="AT2236" s="20"/>
      <c r="AU2236" s="20"/>
      <c r="AV2236" s="20"/>
      <c r="AW2236" s="20"/>
      <c r="AX2236" s="20"/>
      <c r="AY2236" s="20"/>
      <c r="AZ2236" s="20"/>
      <c r="BA2236" s="20"/>
      <c r="BB2236" s="20"/>
      <c r="BC2236" s="20"/>
      <c r="BD2236" s="16"/>
      <c r="BE2236" s="16"/>
      <c r="BF2236" s="16">
        <v>1</v>
      </c>
      <c r="BG2236" s="16"/>
      <c r="BH2236" s="16"/>
      <c r="BI2236" s="16"/>
      <c r="BJ2236" s="16"/>
      <c r="BK2236" s="16"/>
      <c r="BL2236" s="16"/>
      <c r="BM2236" s="16"/>
      <c r="BN2236" s="16"/>
      <c r="BO2236" s="16"/>
      <c r="BP2236" s="16"/>
      <c r="BQ2236" s="16"/>
      <c r="BR2236" s="16"/>
      <c r="BS2236" s="16"/>
      <c r="BT2236" s="16"/>
      <c r="BU2236" s="16"/>
      <c r="BV2236" s="16"/>
      <c r="BW2236" s="16"/>
      <c r="BX2236" s="16"/>
      <c r="BY2236" s="16"/>
      <c r="BZ2236" s="16">
        <v>1</v>
      </c>
      <c r="CA2236" s="16"/>
      <c r="CB2236" s="16"/>
      <c r="CC2236" s="16"/>
      <c r="CD2236" s="16"/>
      <c r="CE2236" s="16"/>
      <c r="CF2236" s="16"/>
      <c r="CG2236" s="19"/>
      <c r="CH2236" s="19"/>
      <c r="CI2236" s="19"/>
      <c r="CJ2236" s="19"/>
      <c r="CK2236" s="19"/>
      <c r="CL2236" s="19"/>
      <c r="CM2236" s="19">
        <v>1</v>
      </c>
      <c r="CN2236" s="19"/>
      <c r="CO2236" s="19"/>
      <c r="CP2236" s="19"/>
      <c r="CQ2236" s="19"/>
      <c r="CR2236" s="19"/>
    </row>
    <row r="2237" spans="1:96" ht="107" customHeight="1">
      <c r="A2237" s="11" cm="1">
        <f t="array" ref="A2237">SUMPRODUCT(--ISNUMBER(SEARCH({"stranding","stranded"},E2237)))</f>
        <v>0</v>
      </c>
      <c r="B2237" s="12">
        <v>2451</v>
      </c>
      <c r="C2237" s="21" t="s">
        <v>4550</v>
      </c>
      <c r="D2237" s="22">
        <v>2016</v>
      </c>
      <c r="E2237" s="15" t="s">
        <v>4551</v>
      </c>
      <c r="F2237" s="15" t="s">
        <v>7514</v>
      </c>
      <c r="G2237" s="15">
        <f t="shared" si="35"/>
        <v>8</v>
      </c>
      <c r="H2237" s="16"/>
      <c r="I2237" s="16"/>
      <c r="J2237" s="16"/>
      <c r="K2237" s="16">
        <v>1</v>
      </c>
      <c r="L2237" s="16"/>
      <c r="M2237" s="16"/>
      <c r="N2237" s="16"/>
      <c r="O2237" s="16"/>
      <c r="P2237" s="17"/>
      <c r="Q2237" s="17"/>
      <c r="R2237" s="17"/>
      <c r="S2237" s="17"/>
      <c r="T2237" s="18">
        <v>1</v>
      </c>
      <c r="U2237" s="18">
        <v>1</v>
      </c>
      <c r="V2237" s="18"/>
      <c r="W2237" s="18">
        <v>1</v>
      </c>
      <c r="X2237" s="19"/>
      <c r="Y2237" s="19">
        <v>1</v>
      </c>
      <c r="Z2237" s="19">
        <v>1</v>
      </c>
      <c r="AA2237" s="19"/>
      <c r="AB2237" s="19"/>
      <c r="AC2237" s="19"/>
      <c r="AD2237" s="19">
        <v>1</v>
      </c>
      <c r="AE2237" s="19"/>
      <c r="AF2237" s="19"/>
      <c r="AG2237" s="19"/>
      <c r="AH2237" s="19"/>
      <c r="AI2237" s="19"/>
      <c r="AJ2237" s="17"/>
      <c r="AK2237" s="17"/>
      <c r="AL2237" s="17"/>
      <c r="AM2237" s="17"/>
      <c r="AN2237" s="17"/>
      <c r="AO2237" s="17"/>
      <c r="AP2237" s="17"/>
      <c r="AQ2237" s="17"/>
      <c r="AR2237" s="20"/>
      <c r="AS2237" s="20"/>
      <c r="AT2237" s="20"/>
      <c r="AU2237" s="20"/>
      <c r="AV2237" s="20"/>
      <c r="AW2237" s="20"/>
      <c r="AX2237" s="20"/>
      <c r="AY2237" s="20"/>
      <c r="AZ2237" s="20"/>
      <c r="BA2237" s="20"/>
      <c r="BB2237" s="20"/>
      <c r="BC2237" s="20"/>
      <c r="BD2237" s="16"/>
      <c r="BE2237" s="16"/>
      <c r="BF2237" s="16">
        <v>1</v>
      </c>
      <c r="BG2237" s="16"/>
      <c r="BH2237" s="16"/>
      <c r="BI2237" s="16"/>
      <c r="BJ2237" s="16"/>
      <c r="BK2237" s="16"/>
      <c r="BL2237" s="16"/>
      <c r="BM2237" s="16"/>
      <c r="BN2237" s="16"/>
      <c r="BO2237" s="16"/>
      <c r="BP2237" s="16"/>
      <c r="BQ2237" s="16"/>
      <c r="BR2237" s="16"/>
      <c r="BS2237" s="16"/>
      <c r="BT2237" s="16"/>
      <c r="BU2237" s="16"/>
      <c r="BV2237" s="16"/>
      <c r="BW2237" s="16"/>
      <c r="BX2237" s="16"/>
      <c r="BY2237" s="16"/>
      <c r="BZ2237" s="16">
        <v>1</v>
      </c>
      <c r="CA2237" s="16"/>
      <c r="CB2237" s="16"/>
      <c r="CC2237" s="16"/>
      <c r="CD2237" s="16"/>
      <c r="CE2237" s="16"/>
      <c r="CF2237" s="16"/>
      <c r="CG2237" s="19"/>
      <c r="CH2237" s="19"/>
      <c r="CI2237" s="19"/>
      <c r="CJ2237" s="19"/>
      <c r="CK2237" s="19"/>
      <c r="CL2237" s="19"/>
      <c r="CM2237" s="19">
        <v>1</v>
      </c>
      <c r="CN2237" s="19"/>
      <c r="CO2237" s="19"/>
      <c r="CP2237" s="19"/>
      <c r="CQ2237" s="19"/>
      <c r="CR2237" s="19"/>
    </row>
    <row r="2238" spans="1:96" ht="107" customHeight="1">
      <c r="A2238" s="11" cm="1">
        <f t="array" ref="A2238">SUMPRODUCT(--ISNUMBER(SEARCH({"stranding","stranded"},E2238)))</f>
        <v>0</v>
      </c>
      <c r="B2238" s="12">
        <v>2452</v>
      </c>
      <c r="C2238" s="25" t="s">
        <v>4552</v>
      </c>
      <c r="D2238" s="26">
        <v>2016</v>
      </c>
      <c r="E2238" s="15" t="s">
        <v>4553</v>
      </c>
      <c r="F2238" s="15" t="s">
        <v>7515</v>
      </c>
      <c r="G2238" s="15">
        <f t="shared" si="35"/>
        <v>8</v>
      </c>
      <c r="H2238" s="16"/>
      <c r="I2238" s="16"/>
      <c r="J2238" s="16"/>
      <c r="K2238" s="16"/>
      <c r="L2238" s="16"/>
      <c r="M2238" s="16"/>
      <c r="N2238" s="16"/>
      <c r="O2238" s="16"/>
      <c r="P2238" s="17"/>
      <c r="Q2238" s="17"/>
      <c r="R2238" s="17">
        <v>1</v>
      </c>
      <c r="S2238" s="17"/>
      <c r="T2238" s="18"/>
      <c r="U2238" s="18">
        <v>1</v>
      </c>
      <c r="V2238" s="18"/>
      <c r="W2238" s="18">
        <v>1</v>
      </c>
      <c r="X2238" s="19"/>
      <c r="Y2238" s="19">
        <v>1</v>
      </c>
      <c r="Z2238" s="19">
        <v>1</v>
      </c>
      <c r="AA2238" s="19"/>
      <c r="AB2238" s="19"/>
      <c r="AC2238" s="19"/>
      <c r="AD2238" s="19"/>
      <c r="AE2238" s="19"/>
      <c r="AF2238" s="19"/>
      <c r="AG2238" s="19"/>
      <c r="AH2238" s="19"/>
      <c r="AI2238" s="19"/>
      <c r="AJ2238" s="17"/>
      <c r="AK2238" s="17"/>
      <c r="AL2238" s="17"/>
      <c r="AM2238" s="17"/>
      <c r="AN2238" s="17"/>
      <c r="AO2238" s="17"/>
      <c r="AP2238" s="17"/>
      <c r="AQ2238" s="17"/>
      <c r="AR2238" s="20"/>
      <c r="AS2238" s="20"/>
      <c r="AT2238" s="20"/>
      <c r="AU2238" s="20"/>
      <c r="AV2238" s="20"/>
      <c r="AW2238" s="20"/>
      <c r="AX2238" s="20"/>
      <c r="AY2238" s="20"/>
      <c r="AZ2238" s="20">
        <v>1</v>
      </c>
      <c r="BA2238" s="20"/>
      <c r="BB2238" s="20"/>
      <c r="BC2238" s="20"/>
      <c r="BD2238" s="16"/>
      <c r="BE2238" s="16"/>
      <c r="BF2238" s="16"/>
      <c r="BG2238" s="16"/>
      <c r="BH2238" s="16"/>
      <c r="BI2238" s="16"/>
      <c r="BJ2238" s="16">
        <v>1</v>
      </c>
      <c r="BK2238" s="16"/>
      <c r="BL2238" s="16"/>
      <c r="BM2238" s="16"/>
      <c r="BN2238" s="16"/>
      <c r="BO2238" s="16"/>
      <c r="BP2238" s="16"/>
      <c r="BQ2238" s="16"/>
      <c r="BR2238" s="16"/>
      <c r="BS2238" s="16"/>
      <c r="BT2238" s="16"/>
      <c r="BU2238" s="16"/>
      <c r="BV2238" s="16"/>
      <c r="BW2238" s="16"/>
      <c r="BX2238" s="16"/>
      <c r="BY2238" s="16"/>
      <c r="BZ2238" s="16">
        <v>1</v>
      </c>
      <c r="CA2238" s="16"/>
      <c r="CB2238" s="16"/>
      <c r="CC2238" s="16"/>
      <c r="CD2238" s="16"/>
      <c r="CE2238" s="16"/>
      <c r="CF2238" s="16"/>
      <c r="CG2238" s="19"/>
      <c r="CH2238" s="19"/>
      <c r="CI2238" s="19"/>
      <c r="CJ2238" s="19"/>
      <c r="CK2238" s="19">
        <v>1</v>
      </c>
      <c r="CL2238" s="19"/>
      <c r="CM2238" s="19"/>
      <c r="CN2238" s="19"/>
      <c r="CO2238" s="19"/>
      <c r="CP2238" s="19"/>
      <c r="CQ2238" s="19"/>
      <c r="CR2238" s="19"/>
    </row>
    <row r="2239" spans="1:96" ht="107" customHeight="1">
      <c r="A2239" s="11" cm="1">
        <f t="array" ref="A2239">SUMPRODUCT(--ISNUMBER(SEARCH({"stranding","stranded"},E2239)))</f>
        <v>0</v>
      </c>
      <c r="B2239" s="12">
        <v>2454</v>
      </c>
      <c r="C2239" s="25" t="s">
        <v>4554</v>
      </c>
      <c r="D2239" s="26">
        <v>2016</v>
      </c>
      <c r="E2239" s="15" t="s">
        <v>4555</v>
      </c>
      <c r="F2239" s="15" t="s">
        <v>6939</v>
      </c>
      <c r="G2239" s="15">
        <f t="shared" si="35"/>
        <v>6</v>
      </c>
      <c r="H2239" s="16"/>
      <c r="I2239" s="16"/>
      <c r="J2239" s="16"/>
      <c r="K2239" s="16"/>
      <c r="L2239" s="16"/>
      <c r="M2239" s="16"/>
      <c r="N2239" s="16"/>
      <c r="O2239" s="16"/>
      <c r="P2239" s="17">
        <v>1</v>
      </c>
      <c r="Q2239" s="17"/>
      <c r="R2239" s="17"/>
      <c r="S2239" s="17"/>
      <c r="T2239" s="18"/>
      <c r="U2239" s="18">
        <v>1</v>
      </c>
      <c r="V2239" s="18"/>
      <c r="W2239" s="18"/>
      <c r="X2239" s="19"/>
      <c r="Y2239" s="19">
        <v>1</v>
      </c>
      <c r="Z2239" s="19">
        <v>1</v>
      </c>
      <c r="AA2239" s="19"/>
      <c r="AB2239" s="19"/>
      <c r="AC2239" s="19"/>
      <c r="AD2239" s="19">
        <v>1</v>
      </c>
      <c r="AE2239" s="19"/>
      <c r="AF2239" s="19"/>
      <c r="AG2239" s="19"/>
      <c r="AH2239" s="19"/>
      <c r="AI2239" s="19"/>
      <c r="AJ2239" s="17"/>
      <c r="AK2239" s="17"/>
      <c r="AL2239" s="17"/>
      <c r="AM2239" s="17"/>
      <c r="AN2239" s="17"/>
      <c r="AO2239" s="17"/>
      <c r="AP2239" s="17"/>
      <c r="AQ2239" s="17"/>
      <c r="AR2239" s="20"/>
      <c r="AS2239" s="20"/>
      <c r="AT2239" s="20"/>
      <c r="AU2239" s="20"/>
      <c r="AV2239" s="20"/>
      <c r="AW2239" s="20"/>
      <c r="AX2239" s="20"/>
      <c r="AY2239" s="20"/>
      <c r="AZ2239" s="20"/>
      <c r="BA2239" s="20"/>
      <c r="BB2239" s="20"/>
      <c r="BC2239" s="20"/>
      <c r="BD2239" s="16"/>
      <c r="BE2239" s="16"/>
      <c r="BF2239" s="16"/>
      <c r="BG2239" s="16"/>
      <c r="BH2239" s="16"/>
      <c r="BI2239" s="16"/>
      <c r="BJ2239" s="16"/>
      <c r="BK2239" s="16"/>
      <c r="BL2239" s="16"/>
      <c r="BM2239" s="16"/>
      <c r="BN2239" s="16"/>
      <c r="BO2239" s="16"/>
      <c r="BP2239" s="16"/>
      <c r="BQ2239" s="16"/>
      <c r="BR2239" s="16"/>
      <c r="BS2239" s="16"/>
      <c r="BT2239" s="16"/>
      <c r="BU2239" s="16"/>
      <c r="BV2239" s="16"/>
      <c r="BW2239" s="16"/>
      <c r="BX2239" s="16"/>
      <c r="BY2239" s="16"/>
      <c r="BZ2239" s="16">
        <v>1</v>
      </c>
      <c r="CA2239" s="16"/>
      <c r="CB2239" s="16"/>
      <c r="CC2239" s="16"/>
      <c r="CD2239" s="16"/>
      <c r="CE2239" s="16"/>
      <c r="CF2239" s="16"/>
      <c r="CG2239" s="19"/>
      <c r="CH2239" s="19"/>
      <c r="CI2239" s="19"/>
      <c r="CJ2239" s="19"/>
      <c r="CK2239" s="19"/>
      <c r="CL2239" s="19"/>
      <c r="CM2239" s="19"/>
      <c r="CN2239" s="19"/>
      <c r="CO2239" s="19">
        <v>1</v>
      </c>
      <c r="CP2239" s="19"/>
      <c r="CQ2239" s="19"/>
      <c r="CR2239" s="19"/>
    </row>
    <row r="2240" spans="1:96" ht="107" customHeight="1">
      <c r="A2240" s="11" cm="1">
        <f t="array" ref="A2240">SUMPRODUCT(--ISNUMBER(SEARCH({"stranding","stranded"},E2240)))</f>
        <v>0</v>
      </c>
      <c r="B2240" s="12">
        <v>2455</v>
      </c>
      <c r="C2240" s="21" t="s">
        <v>4556</v>
      </c>
      <c r="D2240" s="22">
        <v>2016</v>
      </c>
      <c r="E2240" s="15" t="s">
        <v>4557</v>
      </c>
      <c r="F2240" s="15" t="s">
        <v>7516</v>
      </c>
      <c r="G2240" s="15">
        <f t="shared" si="35"/>
        <v>3</v>
      </c>
      <c r="H2240" s="16"/>
      <c r="I2240" s="16"/>
      <c r="J2240" s="16"/>
      <c r="K2240" s="16"/>
      <c r="L2240" s="16"/>
      <c r="M2240" s="16"/>
      <c r="N2240" s="16">
        <v>1</v>
      </c>
      <c r="O2240" s="16"/>
      <c r="P2240" s="17"/>
      <c r="Q2240" s="17"/>
      <c r="R2240" s="17"/>
      <c r="S2240" s="17"/>
      <c r="T2240" s="18"/>
      <c r="U2240" s="18"/>
      <c r="V2240" s="18"/>
      <c r="W2240" s="18"/>
      <c r="X2240" s="19"/>
      <c r="Y2240" s="19">
        <v>1</v>
      </c>
      <c r="Z2240" s="19"/>
      <c r="AA2240" s="19">
        <v>1</v>
      </c>
      <c r="AB2240" s="19"/>
      <c r="AC2240" s="19"/>
      <c r="AD2240" s="19"/>
      <c r="AE2240" s="19"/>
      <c r="AF2240" s="19"/>
      <c r="AG2240" s="19"/>
      <c r="AH2240" s="19"/>
      <c r="AI2240" s="19"/>
      <c r="AJ2240" s="17"/>
      <c r="AK2240" s="17"/>
      <c r="AL2240" s="17"/>
      <c r="AM2240" s="17"/>
      <c r="AN2240" s="17"/>
      <c r="AO2240" s="17"/>
      <c r="AP2240" s="17"/>
      <c r="AQ2240" s="17"/>
      <c r="AR2240" s="20"/>
      <c r="AS2240" s="20"/>
      <c r="AT2240" s="20"/>
      <c r="AU2240" s="20"/>
      <c r="AV2240" s="20"/>
      <c r="AW2240" s="20"/>
      <c r="AX2240" s="20"/>
      <c r="AY2240" s="20"/>
      <c r="AZ2240" s="20"/>
      <c r="BA2240" s="20"/>
      <c r="BB2240" s="20"/>
      <c r="BC2240" s="20"/>
      <c r="BD2240" s="16"/>
      <c r="BE2240" s="16"/>
      <c r="BF2240" s="16"/>
      <c r="BG2240" s="16"/>
      <c r="BH2240" s="16"/>
      <c r="BI2240" s="16"/>
      <c r="BJ2240" s="16"/>
      <c r="BK2240" s="16"/>
      <c r="BL2240" s="16"/>
      <c r="BM2240" s="16"/>
      <c r="BN2240" s="16"/>
      <c r="BO2240" s="16"/>
      <c r="BP2240" s="16"/>
      <c r="BQ2240" s="16"/>
      <c r="BR2240" s="16"/>
      <c r="BS2240" s="16"/>
      <c r="BT2240" s="16"/>
      <c r="BU2240" s="16"/>
      <c r="BV2240" s="16"/>
      <c r="BW2240" s="16"/>
      <c r="BX2240" s="16"/>
      <c r="BY2240" s="16"/>
      <c r="BZ2240" s="16">
        <v>1</v>
      </c>
      <c r="CA2240" s="16"/>
      <c r="CB2240" s="16"/>
      <c r="CC2240" s="16"/>
      <c r="CD2240" s="16"/>
      <c r="CE2240" s="16"/>
      <c r="CF2240" s="16"/>
      <c r="CG2240" s="19"/>
      <c r="CH2240" s="19"/>
      <c r="CI2240" s="19"/>
      <c r="CJ2240" s="19"/>
      <c r="CK2240" s="19"/>
      <c r="CL2240" s="19"/>
      <c r="CM2240" s="19"/>
      <c r="CN2240" s="19"/>
      <c r="CO2240" s="19">
        <v>1</v>
      </c>
      <c r="CP2240" s="19"/>
      <c r="CQ2240" s="19"/>
      <c r="CR2240" s="19"/>
    </row>
    <row r="2241" spans="1:96" ht="107" customHeight="1">
      <c r="A2241" s="11" cm="1">
        <f t="array" ref="A2241">SUMPRODUCT(--ISNUMBER(SEARCH({"stranding","stranded"},E2241)))</f>
        <v>0</v>
      </c>
      <c r="B2241" s="12">
        <v>2456</v>
      </c>
      <c r="C2241" s="25" t="s">
        <v>4558</v>
      </c>
      <c r="D2241" s="26">
        <v>2016</v>
      </c>
      <c r="E2241" s="15" t="s">
        <v>4559</v>
      </c>
      <c r="F2241" s="15" t="s">
        <v>6020</v>
      </c>
      <c r="G2241" s="15">
        <f t="shared" si="35"/>
        <v>5</v>
      </c>
      <c r="H2241" s="16"/>
      <c r="I2241" s="16"/>
      <c r="J2241" s="16"/>
      <c r="K2241" s="16">
        <v>1</v>
      </c>
      <c r="L2241" s="16"/>
      <c r="M2241" s="16"/>
      <c r="N2241" s="16"/>
      <c r="O2241" s="16"/>
      <c r="P2241" s="17"/>
      <c r="Q2241" s="17"/>
      <c r="R2241" s="17"/>
      <c r="S2241" s="17"/>
      <c r="T2241" s="18"/>
      <c r="U2241" s="18">
        <v>1</v>
      </c>
      <c r="V2241" s="18"/>
      <c r="W2241" s="18">
        <v>1</v>
      </c>
      <c r="X2241" s="19"/>
      <c r="Y2241" s="19">
        <v>1</v>
      </c>
      <c r="Z2241" s="19">
        <v>1</v>
      </c>
      <c r="AA2241" s="19"/>
      <c r="AB2241" s="19"/>
      <c r="AC2241" s="19"/>
      <c r="AD2241" s="19"/>
      <c r="AE2241" s="19"/>
      <c r="AF2241" s="19"/>
      <c r="AG2241" s="19"/>
      <c r="AH2241" s="19"/>
      <c r="AI2241" s="19"/>
      <c r="AJ2241" s="17"/>
      <c r="AK2241" s="17"/>
      <c r="AL2241" s="17"/>
      <c r="AM2241" s="17"/>
      <c r="AN2241" s="17"/>
      <c r="AO2241" s="17"/>
      <c r="AP2241" s="17"/>
      <c r="AQ2241" s="17"/>
      <c r="AR2241" s="20"/>
      <c r="AS2241" s="20"/>
      <c r="AT2241" s="20"/>
      <c r="AU2241" s="20"/>
      <c r="AV2241" s="20"/>
      <c r="AW2241" s="20"/>
      <c r="AX2241" s="20"/>
      <c r="AY2241" s="20"/>
      <c r="AZ2241" s="20"/>
      <c r="BA2241" s="20"/>
      <c r="BB2241" s="20"/>
      <c r="BC2241" s="20"/>
      <c r="BD2241" s="16"/>
      <c r="BE2241" s="16"/>
      <c r="BF2241" s="16"/>
      <c r="BG2241" s="16"/>
      <c r="BH2241" s="16"/>
      <c r="BI2241" s="16"/>
      <c r="BJ2241" s="16"/>
      <c r="BK2241" s="16"/>
      <c r="BL2241" s="16"/>
      <c r="BM2241" s="16"/>
      <c r="BN2241" s="16"/>
      <c r="BO2241" s="16"/>
      <c r="BP2241" s="16"/>
      <c r="BQ2241" s="16"/>
      <c r="BR2241" s="16"/>
      <c r="BS2241" s="16"/>
      <c r="BT2241" s="16"/>
      <c r="BU2241" s="16"/>
      <c r="BV2241" s="16"/>
      <c r="BW2241" s="16"/>
      <c r="BX2241" s="16"/>
      <c r="BY2241" s="16"/>
      <c r="BZ2241" s="16">
        <v>1</v>
      </c>
      <c r="CA2241" s="16"/>
      <c r="CB2241" s="16"/>
      <c r="CC2241" s="16"/>
      <c r="CD2241" s="16"/>
      <c r="CE2241" s="16"/>
      <c r="CF2241" s="16"/>
      <c r="CG2241" s="19"/>
      <c r="CH2241" s="19"/>
      <c r="CI2241" s="19"/>
      <c r="CJ2241" s="19">
        <v>1</v>
      </c>
      <c r="CK2241" s="19"/>
      <c r="CL2241" s="19"/>
      <c r="CM2241" s="19"/>
      <c r="CN2241" s="19"/>
      <c r="CO2241" s="19"/>
      <c r="CP2241" s="19"/>
      <c r="CQ2241" s="19"/>
      <c r="CR2241" s="19"/>
    </row>
    <row r="2242" spans="1:96" ht="107" customHeight="1">
      <c r="A2242" s="11" cm="1">
        <f t="array" ref="A2242">SUMPRODUCT(--ISNUMBER(SEARCH({"stranding","stranded"},E2242)))</f>
        <v>0</v>
      </c>
      <c r="B2242" s="12">
        <v>2457</v>
      </c>
      <c r="C2242" s="21" t="s">
        <v>4560</v>
      </c>
      <c r="D2242" s="22">
        <v>2016</v>
      </c>
      <c r="E2242" s="15" t="s">
        <v>4561</v>
      </c>
      <c r="F2242" s="15" t="s">
        <v>7797</v>
      </c>
      <c r="G2242" s="15">
        <f t="shared" si="35"/>
        <v>6</v>
      </c>
      <c r="H2242" s="16"/>
      <c r="I2242" s="16"/>
      <c r="J2242" s="16">
        <v>1</v>
      </c>
      <c r="K2242" s="16"/>
      <c r="L2242" s="16"/>
      <c r="M2242" s="16"/>
      <c r="N2242" s="16"/>
      <c r="O2242" s="16"/>
      <c r="P2242" s="17">
        <v>1</v>
      </c>
      <c r="Q2242" s="17"/>
      <c r="R2242" s="17"/>
      <c r="S2242" s="17"/>
      <c r="T2242" s="18"/>
      <c r="U2242" s="18">
        <v>1</v>
      </c>
      <c r="V2242" s="18"/>
      <c r="W2242" s="18"/>
      <c r="X2242" s="19"/>
      <c r="Y2242" s="19">
        <v>1</v>
      </c>
      <c r="Z2242" s="19">
        <v>1</v>
      </c>
      <c r="AA2242" s="19"/>
      <c r="AB2242" s="19"/>
      <c r="AC2242" s="19"/>
      <c r="AD2242" s="19"/>
      <c r="AE2242" s="19"/>
      <c r="AF2242" s="19"/>
      <c r="AG2242" s="19"/>
      <c r="AH2242" s="19"/>
      <c r="AI2242" s="19"/>
      <c r="AJ2242" s="17"/>
      <c r="AK2242" s="17"/>
      <c r="AL2242" s="17"/>
      <c r="AM2242" s="17"/>
      <c r="AN2242" s="17"/>
      <c r="AO2242" s="17"/>
      <c r="AP2242" s="17"/>
      <c r="AQ2242" s="17"/>
      <c r="AR2242" s="20"/>
      <c r="AS2242" s="20"/>
      <c r="AT2242" s="20"/>
      <c r="AU2242" s="20"/>
      <c r="AV2242" s="20"/>
      <c r="AW2242" s="20"/>
      <c r="AX2242" s="20"/>
      <c r="AY2242" s="20"/>
      <c r="AZ2242" s="20"/>
      <c r="BA2242" s="20"/>
      <c r="BB2242" s="20"/>
      <c r="BC2242" s="20"/>
      <c r="BD2242" s="16">
        <v>1</v>
      </c>
      <c r="BE2242" s="16"/>
      <c r="BF2242" s="16"/>
      <c r="BG2242" s="16"/>
      <c r="BH2242" s="16"/>
      <c r="BI2242" s="16"/>
      <c r="BJ2242" s="16"/>
      <c r="BK2242" s="16"/>
      <c r="BL2242" s="16"/>
      <c r="BM2242" s="16"/>
      <c r="BN2242" s="16"/>
      <c r="BO2242" s="16"/>
      <c r="BP2242" s="16"/>
      <c r="BQ2242" s="16"/>
      <c r="BR2242" s="16"/>
      <c r="BS2242" s="16"/>
      <c r="BT2242" s="16"/>
      <c r="BU2242" s="16"/>
      <c r="BV2242" s="16"/>
      <c r="BW2242" s="16"/>
      <c r="BX2242" s="16"/>
      <c r="BY2242" s="16"/>
      <c r="BZ2242" s="16">
        <v>1</v>
      </c>
      <c r="CA2242" s="16"/>
      <c r="CB2242" s="16"/>
      <c r="CC2242" s="16"/>
      <c r="CD2242" s="16"/>
      <c r="CE2242" s="16"/>
      <c r="CF2242" s="16"/>
      <c r="CG2242" s="19"/>
      <c r="CH2242" s="19"/>
      <c r="CI2242" s="19"/>
      <c r="CJ2242" s="19"/>
      <c r="CK2242" s="19"/>
      <c r="CL2242" s="19"/>
      <c r="CM2242" s="19"/>
      <c r="CN2242" s="19">
        <v>1</v>
      </c>
      <c r="CO2242" s="19"/>
      <c r="CP2242" s="19"/>
      <c r="CQ2242" s="19"/>
      <c r="CR2242" s="19"/>
    </row>
    <row r="2243" spans="1:96" ht="107" customHeight="1">
      <c r="A2243" s="11" cm="1">
        <f t="array" ref="A2243">SUMPRODUCT(--ISNUMBER(SEARCH({"stranding","stranded"},E2243)))</f>
        <v>0</v>
      </c>
      <c r="B2243" s="12">
        <v>2458</v>
      </c>
      <c r="C2243" s="25" t="s">
        <v>4562</v>
      </c>
      <c r="D2243" s="26">
        <v>2016</v>
      </c>
      <c r="E2243" s="15" t="s">
        <v>4563</v>
      </c>
      <c r="F2243" s="15" t="s">
        <v>7517</v>
      </c>
      <c r="G2243" s="15">
        <f t="shared" si="35"/>
        <v>6</v>
      </c>
      <c r="H2243" s="16"/>
      <c r="I2243" s="16"/>
      <c r="J2243" s="16">
        <v>2</v>
      </c>
      <c r="K2243" s="16">
        <v>2</v>
      </c>
      <c r="L2243" s="16"/>
      <c r="M2243" s="16"/>
      <c r="N2243" s="16"/>
      <c r="O2243" s="16"/>
      <c r="P2243" s="17"/>
      <c r="Q2243" s="17"/>
      <c r="R2243" s="17"/>
      <c r="S2243" s="17"/>
      <c r="T2243" s="18"/>
      <c r="U2243" s="18">
        <v>1</v>
      </c>
      <c r="V2243" s="18"/>
      <c r="W2243" s="18">
        <v>1</v>
      </c>
      <c r="X2243" s="19">
        <v>1</v>
      </c>
      <c r="Y2243" s="19">
        <v>1</v>
      </c>
      <c r="Z2243" s="19"/>
      <c r="AA2243" s="19"/>
      <c r="AB2243" s="19">
        <v>1</v>
      </c>
      <c r="AC2243" s="19"/>
      <c r="AD2243" s="19"/>
      <c r="AE2243" s="19"/>
      <c r="AF2243" s="19"/>
      <c r="AG2243" s="19"/>
      <c r="AH2243" s="19"/>
      <c r="AI2243" s="19"/>
      <c r="AJ2243" s="17"/>
      <c r="AK2243" s="17"/>
      <c r="AL2243" s="17"/>
      <c r="AM2243" s="17"/>
      <c r="AN2243" s="17"/>
      <c r="AO2243" s="17"/>
      <c r="AP2243" s="17"/>
      <c r="AQ2243" s="17"/>
      <c r="AR2243" s="20"/>
      <c r="AS2243" s="20"/>
      <c r="AT2243" s="20"/>
      <c r="AU2243" s="20"/>
      <c r="AV2243" s="20"/>
      <c r="AW2243" s="20"/>
      <c r="AX2243" s="20"/>
      <c r="AY2243" s="20"/>
      <c r="AZ2243" s="20"/>
      <c r="BA2243" s="20"/>
      <c r="BB2243" s="20"/>
      <c r="BC2243" s="20"/>
      <c r="BD2243" s="16"/>
      <c r="BE2243" s="16"/>
      <c r="BF2243" s="16"/>
      <c r="BG2243" s="16"/>
      <c r="BH2243" s="16"/>
      <c r="BI2243" s="16"/>
      <c r="BJ2243" s="16"/>
      <c r="BK2243" s="16"/>
      <c r="BL2243" s="16"/>
      <c r="BM2243" s="16"/>
      <c r="BN2243" s="16"/>
      <c r="BO2243" s="16"/>
      <c r="BP2243" s="16"/>
      <c r="BQ2243" s="16"/>
      <c r="BR2243" s="16"/>
      <c r="BS2243" s="16"/>
      <c r="BT2243" s="16"/>
      <c r="BU2243" s="16"/>
      <c r="BV2243" s="16"/>
      <c r="BW2243" s="16"/>
      <c r="BX2243" s="16"/>
      <c r="BY2243" s="16"/>
      <c r="BZ2243" s="16"/>
      <c r="CA2243" s="16">
        <v>1</v>
      </c>
      <c r="CB2243" s="16"/>
      <c r="CC2243" s="16"/>
      <c r="CD2243" s="16"/>
      <c r="CE2243" s="16"/>
      <c r="CF2243" s="16"/>
      <c r="CG2243" s="19"/>
      <c r="CH2243" s="19"/>
      <c r="CI2243" s="19"/>
      <c r="CJ2243" s="19"/>
      <c r="CK2243" s="19"/>
      <c r="CL2243" s="19"/>
      <c r="CM2243" s="19"/>
      <c r="CN2243" s="19">
        <v>1</v>
      </c>
      <c r="CO2243" s="19"/>
      <c r="CP2243" s="19"/>
      <c r="CQ2243" s="19"/>
      <c r="CR2243" s="19"/>
    </row>
    <row r="2244" spans="1:96" ht="107" customHeight="1">
      <c r="A2244" s="11" cm="1">
        <f t="array" ref="A2244">SUMPRODUCT(--ISNUMBER(SEARCH({"stranding","stranded"},E2244)))</f>
        <v>0</v>
      </c>
      <c r="B2244" s="12">
        <v>2459</v>
      </c>
      <c r="C2244" s="21" t="s">
        <v>4564</v>
      </c>
      <c r="D2244" s="22">
        <v>2016</v>
      </c>
      <c r="E2244" s="15" t="s">
        <v>4565</v>
      </c>
      <c r="F2244" s="15" t="s">
        <v>7518</v>
      </c>
      <c r="G2244" s="15">
        <f t="shared" si="35"/>
        <v>7</v>
      </c>
      <c r="H2244" s="16"/>
      <c r="I2244" s="16"/>
      <c r="J2244" s="16"/>
      <c r="K2244" s="16"/>
      <c r="L2244" s="16"/>
      <c r="M2244" s="16"/>
      <c r="N2244" s="16"/>
      <c r="O2244" s="16"/>
      <c r="P2244" s="17">
        <v>1</v>
      </c>
      <c r="Q2244" s="17"/>
      <c r="R2244" s="17"/>
      <c r="S2244" s="17"/>
      <c r="T2244" s="18"/>
      <c r="U2244" s="18">
        <v>1</v>
      </c>
      <c r="V2244" s="18"/>
      <c r="W2244" s="18"/>
      <c r="X2244" s="19"/>
      <c r="Y2244" s="19">
        <v>1</v>
      </c>
      <c r="Z2244" s="19"/>
      <c r="AA2244" s="19">
        <v>1</v>
      </c>
      <c r="AB2244" s="19"/>
      <c r="AC2244" s="19"/>
      <c r="AD2244" s="19"/>
      <c r="AE2244" s="19"/>
      <c r="AF2244" s="19"/>
      <c r="AG2244" s="19"/>
      <c r="AH2244" s="19"/>
      <c r="AI2244" s="19"/>
      <c r="AJ2244" s="17"/>
      <c r="AK2244" s="17"/>
      <c r="AL2244" s="17"/>
      <c r="AM2244" s="17"/>
      <c r="AN2244" s="17"/>
      <c r="AO2244" s="17"/>
      <c r="AP2244" s="17"/>
      <c r="AQ2244" s="17"/>
      <c r="AR2244" s="20"/>
      <c r="AS2244" s="20"/>
      <c r="AT2244" s="20"/>
      <c r="AU2244" s="20"/>
      <c r="AV2244" s="20"/>
      <c r="AW2244" s="20"/>
      <c r="AX2244" s="20"/>
      <c r="AY2244" s="20"/>
      <c r="AZ2244" s="20"/>
      <c r="BA2244" s="20"/>
      <c r="BB2244" s="20"/>
      <c r="BC2244" s="20"/>
      <c r="BD2244" s="16"/>
      <c r="BE2244" s="16"/>
      <c r="BF2244" s="16">
        <v>1</v>
      </c>
      <c r="BG2244" s="16"/>
      <c r="BH2244" s="16"/>
      <c r="BI2244" s="16"/>
      <c r="BJ2244" s="16">
        <v>1</v>
      </c>
      <c r="BK2244" s="16"/>
      <c r="BL2244" s="16"/>
      <c r="BM2244" s="16"/>
      <c r="BN2244" s="16"/>
      <c r="BO2244" s="16"/>
      <c r="BP2244" s="16"/>
      <c r="BQ2244" s="16"/>
      <c r="BR2244" s="16"/>
      <c r="BS2244" s="16"/>
      <c r="BT2244" s="16"/>
      <c r="BU2244" s="16"/>
      <c r="BV2244" s="16"/>
      <c r="BW2244" s="16"/>
      <c r="BX2244" s="16"/>
      <c r="BY2244" s="16"/>
      <c r="BZ2244" s="16"/>
      <c r="CA2244" s="16"/>
      <c r="CB2244" s="16"/>
      <c r="CC2244" s="16">
        <v>1</v>
      </c>
      <c r="CD2244" s="16"/>
      <c r="CE2244" s="16"/>
      <c r="CF2244" s="16"/>
      <c r="CG2244" s="19"/>
      <c r="CH2244" s="19"/>
      <c r="CI2244" s="19"/>
      <c r="CJ2244" s="19"/>
      <c r="CK2244" s="19"/>
      <c r="CL2244" s="19"/>
      <c r="CM2244" s="19"/>
      <c r="CN2244" s="19"/>
      <c r="CO2244" s="19">
        <v>1</v>
      </c>
      <c r="CP2244" s="19"/>
      <c r="CQ2244" s="19"/>
      <c r="CR2244" s="19"/>
    </row>
    <row r="2245" spans="1:96" ht="107" customHeight="1">
      <c r="A2245" s="11" cm="1">
        <f t="array" ref="A2245">SUMPRODUCT(--ISNUMBER(SEARCH({"stranding","stranded"},E2245)))</f>
        <v>0</v>
      </c>
      <c r="B2245" s="12">
        <v>2460</v>
      </c>
      <c r="C2245" s="25" t="s">
        <v>4566</v>
      </c>
      <c r="D2245" s="26">
        <v>2016</v>
      </c>
      <c r="E2245" s="15" t="s">
        <v>4567</v>
      </c>
      <c r="F2245" s="15" t="s">
        <v>7519</v>
      </c>
      <c r="G2245" s="15">
        <f t="shared" si="35"/>
        <v>7</v>
      </c>
      <c r="H2245" s="16"/>
      <c r="I2245" s="16"/>
      <c r="J2245" s="16"/>
      <c r="K2245" s="16">
        <v>1</v>
      </c>
      <c r="L2245" s="16"/>
      <c r="M2245" s="16">
        <v>1</v>
      </c>
      <c r="N2245" s="16"/>
      <c r="O2245" s="16"/>
      <c r="P2245" s="17"/>
      <c r="Q2245" s="17"/>
      <c r="R2245" s="17"/>
      <c r="S2245" s="17"/>
      <c r="T2245" s="18"/>
      <c r="U2245" s="18"/>
      <c r="V2245" s="18">
        <v>1</v>
      </c>
      <c r="W2245" s="18">
        <v>1</v>
      </c>
      <c r="X2245" s="19">
        <v>1</v>
      </c>
      <c r="Y2245" s="19"/>
      <c r="Z2245" s="19"/>
      <c r="AA2245" s="19"/>
      <c r="AB2245" s="19"/>
      <c r="AC2245" s="19"/>
      <c r="AD2245" s="19"/>
      <c r="AE2245" s="19">
        <v>1</v>
      </c>
      <c r="AF2245" s="19">
        <v>1</v>
      </c>
      <c r="AG2245" s="19"/>
      <c r="AH2245" s="19"/>
      <c r="AI2245" s="19"/>
      <c r="AJ2245" s="17"/>
      <c r="AK2245" s="17"/>
      <c r="AL2245" s="17"/>
      <c r="AM2245" s="17"/>
      <c r="AN2245" s="17"/>
      <c r="AO2245" s="17"/>
      <c r="AP2245" s="17"/>
      <c r="AQ2245" s="17"/>
      <c r="AR2245" s="20"/>
      <c r="AS2245" s="20"/>
      <c r="AT2245" s="20"/>
      <c r="AU2245" s="20"/>
      <c r="AV2245" s="20"/>
      <c r="AW2245" s="20"/>
      <c r="AX2245" s="20"/>
      <c r="AY2245" s="20"/>
      <c r="AZ2245" s="20"/>
      <c r="BA2245" s="20"/>
      <c r="BB2245" s="20"/>
      <c r="BC2245" s="20"/>
      <c r="BD2245" s="16"/>
      <c r="BE2245" s="16"/>
      <c r="BF2245" s="16"/>
      <c r="BG2245" s="16"/>
      <c r="BH2245" s="16"/>
      <c r="BI2245" s="16">
        <v>1</v>
      </c>
      <c r="BJ2245" s="16"/>
      <c r="BK2245" s="16"/>
      <c r="BL2245" s="16"/>
      <c r="BM2245" s="16"/>
      <c r="BN2245" s="16"/>
      <c r="BO2245" s="16"/>
      <c r="BP2245" s="16"/>
      <c r="BQ2245" s="16"/>
      <c r="BR2245" s="16"/>
      <c r="BS2245" s="16"/>
      <c r="BT2245" s="16">
        <v>1</v>
      </c>
      <c r="BU2245" s="16"/>
      <c r="BV2245" s="16"/>
      <c r="BW2245" s="16"/>
      <c r="BX2245" s="16"/>
      <c r="BY2245" s="16"/>
      <c r="BZ2245" s="16"/>
      <c r="CA2245" s="16"/>
      <c r="CB2245" s="16"/>
      <c r="CC2245" s="16"/>
      <c r="CD2245" s="16"/>
      <c r="CE2245" s="16"/>
      <c r="CF2245" s="16"/>
      <c r="CG2245" s="19"/>
      <c r="CH2245" s="19"/>
      <c r="CI2245" s="19">
        <v>1</v>
      </c>
      <c r="CJ2245" s="19"/>
      <c r="CK2245" s="19"/>
      <c r="CL2245" s="19"/>
      <c r="CM2245" s="19"/>
      <c r="CN2245" s="19"/>
      <c r="CO2245" s="19"/>
      <c r="CP2245" s="19"/>
      <c r="CQ2245" s="19"/>
      <c r="CR2245" s="19"/>
    </row>
    <row r="2246" spans="1:96" ht="107" customHeight="1">
      <c r="A2246" s="11" cm="1">
        <f t="array" ref="A2246">SUMPRODUCT(--ISNUMBER(SEARCH({"stranding","stranded"},E2246)))</f>
        <v>0</v>
      </c>
      <c r="B2246" s="12">
        <v>2461</v>
      </c>
      <c r="C2246" s="21" t="s">
        <v>4568</v>
      </c>
      <c r="D2246" s="22">
        <v>2016</v>
      </c>
      <c r="E2246" s="15" t="s">
        <v>4569</v>
      </c>
      <c r="F2246" s="15" t="s">
        <v>7520</v>
      </c>
      <c r="G2246" s="15">
        <f t="shared" si="35"/>
        <v>7</v>
      </c>
      <c r="H2246" s="16"/>
      <c r="I2246" s="16"/>
      <c r="J2246" s="16"/>
      <c r="K2246" s="16"/>
      <c r="L2246" s="16"/>
      <c r="M2246" s="16"/>
      <c r="N2246" s="16"/>
      <c r="O2246" s="16"/>
      <c r="P2246" s="17"/>
      <c r="Q2246" s="17"/>
      <c r="R2246" s="17">
        <v>1</v>
      </c>
      <c r="S2246" s="17"/>
      <c r="T2246" s="18"/>
      <c r="U2246" s="18">
        <v>1</v>
      </c>
      <c r="V2246" s="18"/>
      <c r="W2246" s="18">
        <v>1</v>
      </c>
      <c r="X2246" s="19">
        <v>1</v>
      </c>
      <c r="Y2246" s="19">
        <v>1</v>
      </c>
      <c r="Z2246" s="19">
        <v>1</v>
      </c>
      <c r="AA2246" s="19"/>
      <c r="AB2246" s="19"/>
      <c r="AC2246" s="19"/>
      <c r="AD2246" s="19"/>
      <c r="AE2246" s="19"/>
      <c r="AF2246" s="19"/>
      <c r="AG2246" s="19"/>
      <c r="AH2246" s="19"/>
      <c r="AI2246" s="19"/>
      <c r="AJ2246" s="17"/>
      <c r="AK2246" s="17"/>
      <c r="AL2246" s="17"/>
      <c r="AM2246" s="17"/>
      <c r="AN2246" s="17"/>
      <c r="AO2246" s="17"/>
      <c r="AP2246" s="17"/>
      <c r="AQ2246" s="17"/>
      <c r="AR2246" s="20"/>
      <c r="AS2246" s="20"/>
      <c r="AT2246" s="20"/>
      <c r="AU2246" s="20"/>
      <c r="AV2246" s="20"/>
      <c r="AW2246" s="20"/>
      <c r="AX2246" s="20"/>
      <c r="AY2246" s="20"/>
      <c r="AZ2246" s="20"/>
      <c r="BA2246" s="20"/>
      <c r="BB2246" s="20"/>
      <c r="BC2246" s="20"/>
      <c r="BD2246" s="16"/>
      <c r="BE2246" s="16"/>
      <c r="BF2246" s="16"/>
      <c r="BG2246" s="16"/>
      <c r="BH2246" s="16"/>
      <c r="BI2246" s="16"/>
      <c r="BJ2246" s="16"/>
      <c r="BK2246" s="16"/>
      <c r="BL2246" s="16"/>
      <c r="BM2246" s="16"/>
      <c r="BN2246" s="16"/>
      <c r="BO2246" s="16"/>
      <c r="BP2246" s="16"/>
      <c r="BQ2246" s="16"/>
      <c r="BR2246" s="16"/>
      <c r="BS2246" s="16"/>
      <c r="BT2246" s="16"/>
      <c r="BU2246" s="16"/>
      <c r="BV2246" s="16"/>
      <c r="BW2246" s="16"/>
      <c r="BX2246" s="16"/>
      <c r="BY2246" s="16"/>
      <c r="BZ2246" s="16"/>
      <c r="CA2246" s="16"/>
      <c r="CB2246" s="16"/>
      <c r="CC2246" s="16"/>
      <c r="CD2246" s="16"/>
      <c r="CE2246" s="16">
        <v>1</v>
      </c>
      <c r="CF2246" s="16"/>
      <c r="CG2246" s="19"/>
      <c r="CH2246" s="19"/>
      <c r="CI2246" s="19"/>
      <c r="CJ2246" s="19"/>
      <c r="CK2246" s="19"/>
      <c r="CL2246" s="19"/>
      <c r="CM2246" s="19"/>
      <c r="CN2246" s="19">
        <v>1</v>
      </c>
      <c r="CO2246" s="19"/>
      <c r="CP2246" s="19"/>
      <c r="CQ2246" s="19"/>
      <c r="CR2246" s="19"/>
    </row>
    <row r="2247" spans="1:96" ht="107" customHeight="1">
      <c r="A2247" s="11" cm="1">
        <f t="array" ref="A2247">SUMPRODUCT(--ISNUMBER(SEARCH({"stranding","stranded"},E2247)))</f>
        <v>0</v>
      </c>
      <c r="B2247" s="12">
        <v>2462</v>
      </c>
      <c r="C2247" s="25" t="s">
        <v>4570</v>
      </c>
      <c r="D2247" s="26">
        <v>2016</v>
      </c>
      <c r="E2247" s="15" t="s">
        <v>4571</v>
      </c>
      <c r="F2247" s="15" t="s">
        <v>7521</v>
      </c>
      <c r="G2247" s="15">
        <f t="shared" si="35"/>
        <v>4</v>
      </c>
      <c r="H2247" s="16"/>
      <c r="I2247" s="16"/>
      <c r="J2247" s="16"/>
      <c r="K2247" s="16"/>
      <c r="L2247" s="16"/>
      <c r="M2247" s="16"/>
      <c r="N2247" s="16"/>
      <c r="O2247" s="16"/>
      <c r="P2247" s="17"/>
      <c r="Q2247" s="17"/>
      <c r="R2247" s="17"/>
      <c r="S2247" s="17"/>
      <c r="T2247" s="18">
        <v>1</v>
      </c>
      <c r="U2247" s="18"/>
      <c r="V2247" s="18"/>
      <c r="W2247" s="18"/>
      <c r="X2247" s="19"/>
      <c r="Y2247" s="19"/>
      <c r="Z2247" s="19"/>
      <c r="AA2247" s="19"/>
      <c r="AB2247" s="19"/>
      <c r="AC2247" s="19"/>
      <c r="AD2247" s="19"/>
      <c r="AE2247" s="19">
        <v>1</v>
      </c>
      <c r="AF2247" s="19">
        <v>1</v>
      </c>
      <c r="AG2247" s="19"/>
      <c r="AH2247" s="19"/>
      <c r="AI2247" s="19"/>
      <c r="AJ2247" s="17"/>
      <c r="AK2247" s="17"/>
      <c r="AL2247" s="17"/>
      <c r="AM2247" s="17"/>
      <c r="AN2247" s="17"/>
      <c r="AO2247" s="17"/>
      <c r="AP2247" s="17"/>
      <c r="AQ2247" s="17"/>
      <c r="AR2247" s="20"/>
      <c r="AS2247" s="20"/>
      <c r="AT2247" s="20"/>
      <c r="AU2247" s="20"/>
      <c r="AV2247" s="20"/>
      <c r="AW2247" s="20"/>
      <c r="AX2247" s="20"/>
      <c r="AY2247" s="20"/>
      <c r="AZ2247" s="20"/>
      <c r="BA2247" s="20"/>
      <c r="BB2247" s="20"/>
      <c r="BC2247" s="20"/>
      <c r="BD2247" s="16"/>
      <c r="BE2247" s="16"/>
      <c r="BF2247" s="16"/>
      <c r="BG2247" s="16"/>
      <c r="BH2247" s="16"/>
      <c r="BI2247" s="16"/>
      <c r="BJ2247" s="16"/>
      <c r="BK2247" s="16"/>
      <c r="BL2247" s="16"/>
      <c r="BM2247" s="16"/>
      <c r="BN2247" s="16"/>
      <c r="BO2247" s="16"/>
      <c r="BP2247" s="16"/>
      <c r="BQ2247" s="16"/>
      <c r="BR2247" s="16"/>
      <c r="BS2247" s="16"/>
      <c r="BT2247" s="16"/>
      <c r="BU2247" s="16"/>
      <c r="BV2247" s="16"/>
      <c r="BW2247" s="16"/>
      <c r="BX2247" s="16"/>
      <c r="BY2247" s="16"/>
      <c r="BZ2247" s="16"/>
      <c r="CA2247" s="16">
        <v>1</v>
      </c>
      <c r="CB2247" s="16"/>
      <c r="CC2247" s="16"/>
      <c r="CD2247" s="16"/>
      <c r="CE2247" s="16"/>
      <c r="CF2247" s="16"/>
      <c r="CG2247" s="19"/>
      <c r="CH2247" s="19"/>
      <c r="CI2247" s="19"/>
      <c r="CJ2247" s="19"/>
      <c r="CK2247" s="19"/>
      <c r="CL2247" s="19"/>
      <c r="CM2247" s="19"/>
      <c r="CN2247" s="19"/>
      <c r="CO2247" s="19"/>
      <c r="CP2247" s="19"/>
      <c r="CQ2247" s="19">
        <v>1</v>
      </c>
      <c r="CR2247" s="19"/>
    </row>
    <row r="2248" spans="1:96" ht="107" customHeight="1">
      <c r="A2248" s="11" cm="1">
        <f t="array" ref="A2248">SUMPRODUCT(--ISNUMBER(SEARCH({"stranding","stranded"},E2248)))</f>
        <v>0</v>
      </c>
      <c r="B2248" s="12">
        <v>2463</v>
      </c>
      <c r="C2248" s="21" t="s">
        <v>4572</v>
      </c>
      <c r="D2248" s="22">
        <v>2016</v>
      </c>
      <c r="E2248" s="15" t="s">
        <v>4573</v>
      </c>
      <c r="F2248" s="15" t="s">
        <v>6111</v>
      </c>
      <c r="G2248" s="15">
        <f t="shared" si="35"/>
        <v>5</v>
      </c>
      <c r="H2248" s="16"/>
      <c r="I2248" s="16"/>
      <c r="J2248" s="16"/>
      <c r="K2248" s="16"/>
      <c r="L2248" s="16"/>
      <c r="M2248" s="16"/>
      <c r="N2248" s="16"/>
      <c r="O2248" s="16"/>
      <c r="P2248" s="17">
        <v>1</v>
      </c>
      <c r="Q2248" s="17"/>
      <c r="R2248" s="17"/>
      <c r="S2248" s="17"/>
      <c r="T2248" s="18"/>
      <c r="U2248" s="18">
        <v>1</v>
      </c>
      <c r="V2248" s="18"/>
      <c r="W2248" s="18"/>
      <c r="X2248" s="19"/>
      <c r="Y2248" s="19">
        <v>1</v>
      </c>
      <c r="Z2248" s="19">
        <v>1</v>
      </c>
      <c r="AA2248" s="19"/>
      <c r="AB2248" s="19"/>
      <c r="AC2248" s="19"/>
      <c r="AD2248" s="19"/>
      <c r="AE2248" s="19"/>
      <c r="AF2248" s="19"/>
      <c r="AG2248" s="19"/>
      <c r="AH2248" s="19"/>
      <c r="AI2248" s="19"/>
      <c r="AJ2248" s="17"/>
      <c r="AK2248" s="17"/>
      <c r="AL2248" s="17"/>
      <c r="AM2248" s="17"/>
      <c r="AN2248" s="17"/>
      <c r="AO2248" s="17"/>
      <c r="AP2248" s="17"/>
      <c r="AQ2248" s="17"/>
      <c r="AR2248" s="20"/>
      <c r="AS2248" s="20"/>
      <c r="AT2248" s="20"/>
      <c r="AU2248" s="20"/>
      <c r="AV2248" s="20"/>
      <c r="AW2248" s="20"/>
      <c r="AX2248" s="20"/>
      <c r="AY2248" s="20"/>
      <c r="AZ2248" s="20"/>
      <c r="BA2248" s="20"/>
      <c r="BB2248" s="20"/>
      <c r="BC2248" s="20"/>
      <c r="BD2248" s="16"/>
      <c r="BE2248" s="16"/>
      <c r="BF2248" s="16"/>
      <c r="BG2248" s="16"/>
      <c r="BH2248" s="16"/>
      <c r="BI2248" s="16"/>
      <c r="BJ2248" s="16"/>
      <c r="BK2248" s="16"/>
      <c r="BL2248" s="16"/>
      <c r="BM2248" s="16"/>
      <c r="BN2248" s="16"/>
      <c r="BO2248" s="16"/>
      <c r="BP2248" s="16"/>
      <c r="BQ2248" s="16"/>
      <c r="BR2248" s="16"/>
      <c r="BS2248" s="16"/>
      <c r="BT2248" s="16"/>
      <c r="BU2248" s="16"/>
      <c r="BV2248" s="16"/>
      <c r="BW2248" s="16"/>
      <c r="BX2248" s="16"/>
      <c r="BY2248" s="16"/>
      <c r="BZ2248" s="16">
        <v>1</v>
      </c>
      <c r="CA2248" s="16"/>
      <c r="CB2248" s="16"/>
      <c r="CC2248" s="16"/>
      <c r="CD2248" s="16"/>
      <c r="CE2248" s="16"/>
      <c r="CF2248" s="16"/>
      <c r="CG2248" s="19"/>
      <c r="CH2248" s="19"/>
      <c r="CI2248" s="19">
        <v>1</v>
      </c>
      <c r="CJ2248" s="19"/>
      <c r="CK2248" s="19"/>
      <c r="CL2248" s="19"/>
      <c r="CM2248" s="19"/>
      <c r="CN2248" s="19"/>
      <c r="CO2248" s="19"/>
      <c r="CP2248" s="19"/>
      <c r="CQ2248" s="19"/>
      <c r="CR2248" s="19"/>
    </row>
    <row r="2249" spans="1:96" ht="107" customHeight="1">
      <c r="A2249" s="11" cm="1">
        <f t="array" ref="A2249">SUMPRODUCT(--ISNUMBER(SEARCH({"stranding","stranded"},E2249)))</f>
        <v>0</v>
      </c>
      <c r="B2249" s="12">
        <v>2464</v>
      </c>
      <c r="C2249" s="25" t="s">
        <v>4574</v>
      </c>
      <c r="D2249" s="26">
        <v>2016</v>
      </c>
      <c r="E2249" s="15" t="s">
        <v>4575</v>
      </c>
      <c r="F2249" s="15" t="s">
        <v>7522</v>
      </c>
      <c r="G2249" s="15">
        <f t="shared" si="35"/>
        <v>6</v>
      </c>
      <c r="H2249" s="16"/>
      <c r="I2249" s="16"/>
      <c r="J2249" s="16"/>
      <c r="K2249" s="16"/>
      <c r="L2249" s="16"/>
      <c r="M2249" s="16"/>
      <c r="N2249" s="16"/>
      <c r="O2249" s="16"/>
      <c r="P2249" s="17">
        <v>1</v>
      </c>
      <c r="Q2249" s="17"/>
      <c r="R2249" s="17"/>
      <c r="S2249" s="17"/>
      <c r="T2249" s="18"/>
      <c r="U2249" s="18">
        <v>1</v>
      </c>
      <c r="V2249" s="18"/>
      <c r="W2249" s="18"/>
      <c r="X2249" s="19"/>
      <c r="Y2249" s="19">
        <v>1</v>
      </c>
      <c r="Z2249" s="19"/>
      <c r="AA2249" s="19">
        <v>1</v>
      </c>
      <c r="AB2249" s="19"/>
      <c r="AC2249" s="19"/>
      <c r="AD2249" s="19"/>
      <c r="AE2249" s="19"/>
      <c r="AF2249" s="19"/>
      <c r="AG2249" s="19"/>
      <c r="AH2249" s="19"/>
      <c r="AI2249" s="19"/>
      <c r="AJ2249" s="17"/>
      <c r="AK2249" s="17"/>
      <c r="AL2249" s="17"/>
      <c r="AM2249" s="17"/>
      <c r="AN2249" s="17"/>
      <c r="AO2249" s="17"/>
      <c r="AP2249" s="17"/>
      <c r="AQ2249" s="17"/>
      <c r="AR2249" s="20"/>
      <c r="AS2249" s="20"/>
      <c r="AT2249" s="20"/>
      <c r="AU2249" s="20"/>
      <c r="AV2249" s="20"/>
      <c r="AW2249" s="20"/>
      <c r="AX2249" s="20"/>
      <c r="AY2249" s="20"/>
      <c r="AZ2249" s="20"/>
      <c r="BA2249" s="20"/>
      <c r="BB2249" s="20"/>
      <c r="BC2249" s="20"/>
      <c r="BD2249" s="16"/>
      <c r="BE2249" s="16"/>
      <c r="BF2249" s="16"/>
      <c r="BG2249" s="16"/>
      <c r="BH2249" s="16"/>
      <c r="BI2249" s="16"/>
      <c r="BJ2249" s="16"/>
      <c r="BK2249" s="16"/>
      <c r="BL2249" s="16"/>
      <c r="BM2249" s="16"/>
      <c r="BN2249" s="16"/>
      <c r="BO2249" s="16"/>
      <c r="BP2249" s="16"/>
      <c r="BQ2249" s="16"/>
      <c r="BR2249" s="16"/>
      <c r="BS2249" s="16"/>
      <c r="BT2249" s="16"/>
      <c r="BU2249" s="16"/>
      <c r="BV2249" s="16"/>
      <c r="BW2249" s="16"/>
      <c r="BX2249" s="16"/>
      <c r="BY2249" s="16"/>
      <c r="BZ2249" s="16"/>
      <c r="CA2249" s="16">
        <v>1</v>
      </c>
      <c r="CB2249" s="16"/>
      <c r="CC2249" s="16">
        <v>1</v>
      </c>
      <c r="CD2249" s="16"/>
      <c r="CE2249" s="16"/>
      <c r="CF2249" s="16"/>
      <c r="CG2249" s="19"/>
      <c r="CH2249" s="19"/>
      <c r="CI2249" s="19"/>
      <c r="CJ2249" s="19"/>
      <c r="CK2249" s="19"/>
      <c r="CL2249" s="19"/>
      <c r="CM2249" s="19"/>
      <c r="CN2249" s="19"/>
      <c r="CO2249" s="19"/>
      <c r="CP2249" s="19">
        <v>1</v>
      </c>
      <c r="CQ2249" s="19"/>
      <c r="CR2249" s="19"/>
    </row>
    <row r="2250" spans="1:96" ht="107" customHeight="1">
      <c r="A2250" s="11" cm="1">
        <f t="array" ref="A2250">SUMPRODUCT(--ISNUMBER(SEARCH({"stranding","stranded"},E2250)))</f>
        <v>0</v>
      </c>
      <c r="B2250" s="12">
        <v>2466</v>
      </c>
      <c r="C2250" s="25" t="s">
        <v>4576</v>
      </c>
      <c r="D2250" s="26">
        <v>2016</v>
      </c>
      <c r="E2250" s="15" t="s">
        <v>4577</v>
      </c>
      <c r="F2250" s="15" t="s">
        <v>7523</v>
      </c>
      <c r="G2250" s="15">
        <f t="shared" si="35"/>
        <v>8</v>
      </c>
      <c r="H2250" s="16"/>
      <c r="I2250" s="16"/>
      <c r="J2250" s="16"/>
      <c r="K2250" s="16">
        <v>1</v>
      </c>
      <c r="L2250" s="16"/>
      <c r="M2250" s="16"/>
      <c r="N2250" s="16">
        <v>1</v>
      </c>
      <c r="O2250" s="16"/>
      <c r="P2250" s="17"/>
      <c r="Q2250" s="17"/>
      <c r="R2250" s="17">
        <v>1</v>
      </c>
      <c r="S2250" s="17"/>
      <c r="T2250" s="18"/>
      <c r="U2250" s="18">
        <v>1</v>
      </c>
      <c r="V2250" s="18"/>
      <c r="W2250" s="18">
        <v>1</v>
      </c>
      <c r="X2250" s="19"/>
      <c r="Y2250" s="19"/>
      <c r="Z2250" s="19"/>
      <c r="AA2250" s="19"/>
      <c r="AB2250" s="19"/>
      <c r="AC2250" s="19"/>
      <c r="AD2250" s="19"/>
      <c r="AE2250" s="19">
        <v>1</v>
      </c>
      <c r="AF2250" s="19">
        <v>1</v>
      </c>
      <c r="AG2250" s="19"/>
      <c r="AH2250" s="19"/>
      <c r="AI2250" s="19"/>
      <c r="AJ2250" s="17">
        <v>1</v>
      </c>
      <c r="AK2250" s="17"/>
      <c r="AL2250" s="17"/>
      <c r="AM2250" s="17"/>
      <c r="AN2250" s="17"/>
      <c r="AO2250" s="17"/>
      <c r="AP2250" s="17"/>
      <c r="AQ2250" s="17"/>
      <c r="AR2250" s="20">
        <v>1</v>
      </c>
      <c r="AS2250" s="20"/>
      <c r="AT2250" s="20"/>
      <c r="AU2250" s="20"/>
      <c r="AV2250" s="20"/>
      <c r="AW2250" s="20"/>
      <c r="AX2250" s="20"/>
      <c r="AY2250" s="20"/>
      <c r="AZ2250" s="20"/>
      <c r="BA2250" s="20"/>
      <c r="BB2250" s="20"/>
      <c r="BC2250" s="20"/>
      <c r="BD2250" s="16"/>
      <c r="BE2250" s="16"/>
      <c r="BF2250" s="16"/>
      <c r="BG2250" s="16"/>
      <c r="BH2250" s="16"/>
      <c r="BI2250" s="16"/>
      <c r="BJ2250" s="16"/>
      <c r="BK2250" s="16"/>
      <c r="BL2250" s="16"/>
      <c r="BM2250" s="16"/>
      <c r="BN2250" s="16"/>
      <c r="BO2250" s="16"/>
      <c r="BP2250" s="16"/>
      <c r="BQ2250" s="16"/>
      <c r="BR2250" s="16"/>
      <c r="BS2250" s="16"/>
      <c r="BT2250" s="16"/>
      <c r="BU2250" s="16"/>
      <c r="BV2250" s="16"/>
      <c r="BW2250" s="16"/>
      <c r="BX2250" s="16"/>
      <c r="BY2250" s="16">
        <v>1</v>
      </c>
      <c r="BZ2250" s="16"/>
      <c r="CA2250" s="16"/>
      <c r="CB2250" s="16"/>
      <c r="CC2250" s="16"/>
      <c r="CD2250" s="16"/>
      <c r="CE2250" s="16"/>
      <c r="CF2250" s="16"/>
      <c r="CG2250" s="19"/>
      <c r="CH2250" s="19"/>
      <c r="CI2250" s="19"/>
      <c r="CJ2250" s="19"/>
      <c r="CK2250" s="19"/>
      <c r="CL2250" s="19">
        <v>1</v>
      </c>
      <c r="CM2250" s="19"/>
      <c r="CN2250" s="19"/>
      <c r="CO2250" s="19"/>
      <c r="CP2250" s="19"/>
      <c r="CQ2250" s="19"/>
      <c r="CR2250" s="19"/>
    </row>
    <row r="2251" spans="1:96" ht="107" customHeight="1">
      <c r="A2251" s="11" cm="1">
        <f t="array" ref="A2251">SUMPRODUCT(--ISNUMBER(SEARCH({"stranding","stranded"},E2251)))</f>
        <v>0</v>
      </c>
      <c r="B2251" s="12">
        <v>2467</v>
      </c>
      <c r="C2251" s="21" t="s">
        <v>4578</v>
      </c>
      <c r="D2251" s="22">
        <v>2016</v>
      </c>
      <c r="E2251" s="15" t="s">
        <v>4579</v>
      </c>
      <c r="F2251" s="15" t="s">
        <v>7524</v>
      </c>
      <c r="G2251" s="15">
        <f t="shared" si="35"/>
        <v>5</v>
      </c>
      <c r="H2251" s="16"/>
      <c r="I2251" s="16"/>
      <c r="J2251" s="16"/>
      <c r="K2251" s="16"/>
      <c r="L2251" s="16"/>
      <c r="M2251" s="16"/>
      <c r="N2251" s="16">
        <v>1</v>
      </c>
      <c r="O2251" s="16"/>
      <c r="P2251" s="17"/>
      <c r="Q2251" s="17"/>
      <c r="R2251" s="17"/>
      <c r="S2251" s="17"/>
      <c r="T2251" s="18"/>
      <c r="U2251" s="18">
        <v>1</v>
      </c>
      <c r="V2251" s="18"/>
      <c r="W2251" s="18"/>
      <c r="X2251" s="19">
        <v>1</v>
      </c>
      <c r="Y2251" s="19"/>
      <c r="Z2251" s="19"/>
      <c r="AA2251" s="19"/>
      <c r="AB2251" s="19"/>
      <c r="AC2251" s="19"/>
      <c r="AD2251" s="19"/>
      <c r="AE2251" s="19"/>
      <c r="AF2251" s="19"/>
      <c r="AG2251" s="19"/>
      <c r="AH2251" s="19"/>
      <c r="AI2251" s="19"/>
      <c r="AJ2251" s="17">
        <v>1</v>
      </c>
      <c r="AK2251" s="17"/>
      <c r="AL2251" s="17"/>
      <c r="AM2251" s="17">
        <v>1</v>
      </c>
      <c r="AN2251" s="17"/>
      <c r="AO2251" s="17"/>
      <c r="AP2251" s="17"/>
      <c r="AQ2251" s="17"/>
      <c r="AR2251" s="20"/>
      <c r="AS2251" s="20"/>
      <c r="AT2251" s="20"/>
      <c r="AU2251" s="20"/>
      <c r="AV2251" s="20"/>
      <c r="AW2251" s="20"/>
      <c r="AX2251" s="20"/>
      <c r="AY2251" s="20"/>
      <c r="AZ2251" s="20"/>
      <c r="BA2251" s="20"/>
      <c r="BB2251" s="20"/>
      <c r="BC2251" s="20"/>
      <c r="BD2251" s="16"/>
      <c r="BE2251" s="16"/>
      <c r="BF2251" s="16"/>
      <c r="BG2251" s="16"/>
      <c r="BH2251" s="16"/>
      <c r="BI2251" s="16"/>
      <c r="BJ2251" s="16"/>
      <c r="BK2251" s="16"/>
      <c r="BL2251" s="16"/>
      <c r="BM2251" s="16"/>
      <c r="BN2251" s="16"/>
      <c r="BO2251" s="16"/>
      <c r="BP2251" s="16"/>
      <c r="BQ2251" s="16"/>
      <c r="BR2251" s="16"/>
      <c r="BS2251" s="16"/>
      <c r="BT2251" s="16"/>
      <c r="BU2251" s="16"/>
      <c r="BV2251" s="16"/>
      <c r="BW2251" s="16"/>
      <c r="BX2251" s="16"/>
      <c r="BY2251" s="16">
        <v>1</v>
      </c>
      <c r="BZ2251" s="16"/>
      <c r="CA2251" s="16"/>
      <c r="CB2251" s="16"/>
      <c r="CC2251" s="16"/>
      <c r="CD2251" s="16"/>
      <c r="CE2251" s="16"/>
      <c r="CF2251" s="16"/>
      <c r="CG2251" s="19">
        <v>1</v>
      </c>
      <c r="CH2251" s="19"/>
      <c r="CI2251" s="19"/>
      <c r="CJ2251" s="19"/>
      <c r="CK2251" s="19"/>
      <c r="CL2251" s="19"/>
      <c r="CM2251" s="19"/>
      <c r="CN2251" s="19"/>
      <c r="CO2251" s="19"/>
      <c r="CP2251" s="19"/>
      <c r="CQ2251" s="19"/>
      <c r="CR2251" s="19"/>
    </row>
    <row r="2252" spans="1:96" ht="107" customHeight="1">
      <c r="A2252" s="11" cm="1">
        <f t="array" ref="A2252">SUMPRODUCT(--ISNUMBER(SEARCH({"stranding","stranded"},E2252)))</f>
        <v>0</v>
      </c>
      <c r="B2252" s="12">
        <v>2468</v>
      </c>
      <c r="C2252" s="25" t="s">
        <v>4580</v>
      </c>
      <c r="D2252" s="26">
        <v>2016</v>
      </c>
      <c r="E2252" s="15" t="s">
        <v>4581</v>
      </c>
      <c r="F2252" s="15" t="s">
        <v>6005</v>
      </c>
      <c r="G2252" s="15">
        <f t="shared" si="35"/>
        <v>7</v>
      </c>
      <c r="H2252" s="16"/>
      <c r="I2252" s="16"/>
      <c r="J2252" s="16"/>
      <c r="K2252" s="16"/>
      <c r="L2252" s="16"/>
      <c r="M2252" s="16"/>
      <c r="N2252" s="16"/>
      <c r="O2252" s="16"/>
      <c r="P2252" s="17"/>
      <c r="Q2252" s="17"/>
      <c r="R2252" s="17">
        <v>1</v>
      </c>
      <c r="S2252" s="17"/>
      <c r="T2252" s="18"/>
      <c r="U2252" s="18">
        <v>1</v>
      </c>
      <c r="V2252" s="18"/>
      <c r="W2252" s="18">
        <v>1</v>
      </c>
      <c r="X2252" s="19"/>
      <c r="Y2252" s="19">
        <v>1</v>
      </c>
      <c r="Z2252" s="19">
        <v>1</v>
      </c>
      <c r="AA2252" s="19"/>
      <c r="AB2252" s="19"/>
      <c r="AC2252" s="19"/>
      <c r="AD2252" s="19"/>
      <c r="AE2252" s="19"/>
      <c r="AF2252" s="19"/>
      <c r="AG2252" s="19"/>
      <c r="AH2252" s="19"/>
      <c r="AI2252" s="19"/>
      <c r="AJ2252" s="17">
        <v>1</v>
      </c>
      <c r="AK2252" s="17"/>
      <c r="AL2252" s="17"/>
      <c r="AM2252" s="17"/>
      <c r="AN2252" s="17"/>
      <c r="AO2252" s="17"/>
      <c r="AP2252" s="17"/>
      <c r="AQ2252" s="17"/>
      <c r="AR2252" s="20"/>
      <c r="AS2252" s="20"/>
      <c r="AT2252" s="20"/>
      <c r="AU2252" s="20"/>
      <c r="AV2252" s="20"/>
      <c r="AW2252" s="20"/>
      <c r="AX2252" s="20"/>
      <c r="AY2252" s="20"/>
      <c r="AZ2252" s="20"/>
      <c r="BA2252" s="20"/>
      <c r="BB2252" s="20"/>
      <c r="BC2252" s="20"/>
      <c r="BD2252" s="16"/>
      <c r="BE2252" s="16"/>
      <c r="BF2252" s="16"/>
      <c r="BG2252" s="16"/>
      <c r="BH2252" s="16"/>
      <c r="BI2252" s="16"/>
      <c r="BJ2252" s="16"/>
      <c r="BK2252" s="16"/>
      <c r="BL2252" s="16"/>
      <c r="BM2252" s="16"/>
      <c r="BN2252" s="16"/>
      <c r="BO2252" s="16"/>
      <c r="BP2252" s="16"/>
      <c r="BQ2252" s="16"/>
      <c r="BR2252" s="16"/>
      <c r="BS2252" s="16"/>
      <c r="BT2252" s="16"/>
      <c r="BU2252" s="16"/>
      <c r="BV2252" s="16"/>
      <c r="BW2252" s="16"/>
      <c r="BX2252" s="16"/>
      <c r="BY2252" s="16"/>
      <c r="BZ2252" s="16">
        <v>1</v>
      </c>
      <c r="CA2252" s="16"/>
      <c r="CB2252" s="16"/>
      <c r="CC2252" s="16"/>
      <c r="CD2252" s="16"/>
      <c r="CE2252" s="16"/>
      <c r="CF2252" s="16"/>
      <c r="CG2252" s="19"/>
      <c r="CH2252" s="19"/>
      <c r="CI2252" s="19">
        <v>1</v>
      </c>
      <c r="CJ2252" s="19"/>
      <c r="CK2252" s="19"/>
      <c r="CL2252" s="19"/>
      <c r="CM2252" s="19"/>
      <c r="CN2252" s="19"/>
      <c r="CO2252" s="19"/>
      <c r="CP2252" s="19"/>
      <c r="CQ2252" s="19"/>
      <c r="CR2252" s="19"/>
    </row>
    <row r="2253" spans="1:96" ht="107" customHeight="1">
      <c r="A2253" s="11" cm="1">
        <f t="array" ref="A2253">SUMPRODUCT(--ISNUMBER(SEARCH({"stranding","stranded"},E2253)))</f>
        <v>0</v>
      </c>
      <c r="B2253" s="12">
        <v>2470</v>
      </c>
      <c r="C2253" s="25" t="s">
        <v>4582</v>
      </c>
      <c r="D2253" s="26">
        <v>2016</v>
      </c>
      <c r="E2253" s="15" t="s">
        <v>4583</v>
      </c>
      <c r="F2253" s="15" t="s">
        <v>7525</v>
      </c>
      <c r="G2253" s="15">
        <f t="shared" si="35"/>
        <v>7</v>
      </c>
      <c r="H2253" s="16"/>
      <c r="I2253" s="16"/>
      <c r="J2253" s="16"/>
      <c r="K2253" s="16">
        <v>1</v>
      </c>
      <c r="L2253" s="16"/>
      <c r="M2253" s="16">
        <v>1</v>
      </c>
      <c r="N2253" s="16"/>
      <c r="O2253" s="16"/>
      <c r="P2253" s="17">
        <v>1</v>
      </c>
      <c r="Q2253" s="17"/>
      <c r="R2253" s="17"/>
      <c r="S2253" s="17"/>
      <c r="T2253" s="18"/>
      <c r="U2253" s="18"/>
      <c r="V2253" s="18"/>
      <c r="W2253" s="18"/>
      <c r="X2253" s="19">
        <v>1</v>
      </c>
      <c r="Y2253" s="19">
        <v>1</v>
      </c>
      <c r="Z2253" s="19"/>
      <c r="AA2253" s="19"/>
      <c r="AB2253" s="19">
        <v>1</v>
      </c>
      <c r="AC2253" s="19"/>
      <c r="AD2253" s="19">
        <v>1</v>
      </c>
      <c r="AE2253" s="19"/>
      <c r="AF2253" s="19"/>
      <c r="AG2253" s="19"/>
      <c r="AH2253" s="19"/>
      <c r="AI2253" s="19"/>
      <c r="AJ2253" s="17"/>
      <c r="AK2253" s="17"/>
      <c r="AL2253" s="17"/>
      <c r="AM2253" s="17"/>
      <c r="AN2253" s="17"/>
      <c r="AO2253" s="17"/>
      <c r="AP2253" s="17"/>
      <c r="AQ2253" s="17"/>
      <c r="AR2253" s="20"/>
      <c r="AS2253" s="20"/>
      <c r="AT2253" s="20"/>
      <c r="AU2253" s="20"/>
      <c r="AV2253" s="20"/>
      <c r="AW2253" s="20"/>
      <c r="AX2253" s="20"/>
      <c r="AY2253" s="20"/>
      <c r="AZ2253" s="20"/>
      <c r="BA2253" s="20"/>
      <c r="BB2253" s="20"/>
      <c r="BC2253" s="20"/>
      <c r="BD2253" s="16"/>
      <c r="BE2253" s="16"/>
      <c r="BF2253" s="16"/>
      <c r="BG2253" s="16"/>
      <c r="BH2253" s="16"/>
      <c r="BI2253" s="16"/>
      <c r="BJ2253" s="16"/>
      <c r="BK2253" s="16"/>
      <c r="BL2253" s="16"/>
      <c r="BM2253" s="16"/>
      <c r="BN2253" s="16"/>
      <c r="BO2253" s="16"/>
      <c r="BP2253" s="16"/>
      <c r="BQ2253" s="16"/>
      <c r="BR2253" s="16"/>
      <c r="BS2253" s="16"/>
      <c r="BT2253" s="16"/>
      <c r="BU2253" s="16"/>
      <c r="BV2253" s="16"/>
      <c r="BW2253" s="16"/>
      <c r="BX2253" s="16"/>
      <c r="BY2253" s="16"/>
      <c r="BZ2253" s="16"/>
      <c r="CA2253" s="16"/>
      <c r="CB2253" s="16"/>
      <c r="CC2253" s="16"/>
      <c r="CD2253" s="16"/>
      <c r="CE2253" s="16">
        <v>1</v>
      </c>
      <c r="CF2253" s="16">
        <v>1</v>
      </c>
      <c r="CG2253" s="19"/>
      <c r="CH2253" s="19"/>
      <c r="CI2253" s="19"/>
      <c r="CJ2253" s="19"/>
      <c r="CK2253" s="19"/>
      <c r="CL2253" s="19"/>
      <c r="CM2253" s="19"/>
      <c r="CN2253" s="19">
        <v>1</v>
      </c>
      <c r="CO2253" s="19"/>
      <c r="CP2253" s="19"/>
      <c r="CQ2253" s="19"/>
      <c r="CR2253" s="19"/>
    </row>
    <row r="2254" spans="1:96" ht="107" customHeight="1">
      <c r="A2254" s="11" cm="1">
        <f t="array" ref="A2254">SUMPRODUCT(--ISNUMBER(SEARCH({"stranding","stranded"},E2254)))</f>
        <v>0</v>
      </c>
      <c r="B2254" s="12">
        <v>2471</v>
      </c>
      <c r="C2254" s="21" t="s">
        <v>4584</v>
      </c>
      <c r="D2254" s="22">
        <v>2016</v>
      </c>
      <c r="E2254" s="15" t="s">
        <v>4585</v>
      </c>
      <c r="F2254" s="15" t="s">
        <v>7526</v>
      </c>
      <c r="G2254" s="15">
        <f t="shared" si="35"/>
        <v>8</v>
      </c>
      <c r="H2254" s="16"/>
      <c r="I2254" s="16"/>
      <c r="J2254" s="16"/>
      <c r="K2254" s="16"/>
      <c r="L2254" s="16"/>
      <c r="M2254" s="16"/>
      <c r="N2254" s="16"/>
      <c r="O2254" s="16"/>
      <c r="P2254" s="17"/>
      <c r="Q2254" s="17">
        <v>1</v>
      </c>
      <c r="R2254" s="17"/>
      <c r="S2254" s="17"/>
      <c r="T2254" s="18"/>
      <c r="U2254" s="18">
        <v>1</v>
      </c>
      <c r="V2254" s="18"/>
      <c r="W2254" s="18"/>
      <c r="X2254" s="19">
        <v>1</v>
      </c>
      <c r="Y2254" s="19">
        <v>1</v>
      </c>
      <c r="Z2254" s="19">
        <v>1</v>
      </c>
      <c r="AA2254" s="19"/>
      <c r="AB2254" s="19"/>
      <c r="AC2254" s="19"/>
      <c r="AD2254" s="19"/>
      <c r="AE2254" s="19"/>
      <c r="AF2254" s="19"/>
      <c r="AG2254" s="19"/>
      <c r="AH2254" s="19"/>
      <c r="AI2254" s="19"/>
      <c r="AJ2254" s="17"/>
      <c r="AK2254" s="17"/>
      <c r="AL2254" s="17"/>
      <c r="AM2254" s="17"/>
      <c r="AN2254" s="17"/>
      <c r="AO2254" s="17"/>
      <c r="AP2254" s="17"/>
      <c r="AQ2254" s="17"/>
      <c r="AR2254" s="20"/>
      <c r="AS2254" s="20"/>
      <c r="AT2254" s="20"/>
      <c r="AU2254" s="20"/>
      <c r="AV2254" s="20"/>
      <c r="AW2254" s="20"/>
      <c r="AX2254" s="20"/>
      <c r="AY2254" s="20"/>
      <c r="AZ2254" s="20"/>
      <c r="BA2254" s="20"/>
      <c r="BB2254" s="20"/>
      <c r="BC2254" s="20"/>
      <c r="BD2254" s="16"/>
      <c r="BE2254" s="16"/>
      <c r="BF2254" s="16"/>
      <c r="BG2254" s="16"/>
      <c r="BH2254" s="16"/>
      <c r="BI2254" s="16">
        <v>1</v>
      </c>
      <c r="BJ2254" s="16"/>
      <c r="BK2254" s="16"/>
      <c r="BL2254" s="16"/>
      <c r="BM2254" s="16"/>
      <c r="BN2254" s="16"/>
      <c r="BO2254" s="16"/>
      <c r="BP2254" s="16"/>
      <c r="BQ2254" s="16"/>
      <c r="BR2254" s="16"/>
      <c r="BS2254" s="16"/>
      <c r="BT2254" s="16"/>
      <c r="BU2254" s="16"/>
      <c r="BV2254" s="16"/>
      <c r="BW2254" s="16"/>
      <c r="BX2254" s="16"/>
      <c r="BY2254" s="16"/>
      <c r="BZ2254" s="16"/>
      <c r="CA2254" s="16"/>
      <c r="CB2254" s="16"/>
      <c r="CC2254" s="16"/>
      <c r="CD2254" s="16"/>
      <c r="CE2254" s="16">
        <v>1</v>
      </c>
      <c r="CF2254" s="16">
        <v>1</v>
      </c>
      <c r="CG2254" s="19"/>
      <c r="CH2254" s="19">
        <v>1</v>
      </c>
      <c r="CI2254" s="19"/>
      <c r="CJ2254" s="19"/>
      <c r="CK2254" s="19"/>
      <c r="CL2254" s="19"/>
      <c r="CM2254" s="19"/>
      <c r="CN2254" s="19"/>
      <c r="CO2254" s="19"/>
      <c r="CP2254" s="19"/>
      <c r="CQ2254" s="19"/>
      <c r="CR2254" s="19"/>
    </row>
    <row r="2255" spans="1:96" ht="107" customHeight="1">
      <c r="A2255" s="11" cm="1">
        <f t="array" ref="A2255">SUMPRODUCT(--ISNUMBER(SEARCH({"stranding","stranded"},E2255)))</f>
        <v>0</v>
      </c>
      <c r="B2255" s="12">
        <v>2472</v>
      </c>
      <c r="C2255" s="25" t="s">
        <v>4586</v>
      </c>
      <c r="D2255" s="26">
        <v>2016</v>
      </c>
      <c r="E2255" s="15" t="s">
        <v>4587</v>
      </c>
      <c r="F2255" s="15" t="s">
        <v>8145</v>
      </c>
      <c r="G2255" s="15">
        <f t="shared" si="35"/>
        <v>6</v>
      </c>
      <c r="H2255" s="16"/>
      <c r="I2255" s="16"/>
      <c r="J2255" s="16"/>
      <c r="K2255" s="16"/>
      <c r="L2255" s="16"/>
      <c r="M2255" s="16"/>
      <c r="N2255" s="16"/>
      <c r="O2255" s="16"/>
      <c r="P2255" s="17"/>
      <c r="Q2255" s="17"/>
      <c r="R2255" s="17"/>
      <c r="S2255" s="17"/>
      <c r="T2255" s="18">
        <v>1</v>
      </c>
      <c r="U2255" s="18"/>
      <c r="V2255" s="18"/>
      <c r="W2255" s="18"/>
      <c r="X2255" s="19">
        <v>1</v>
      </c>
      <c r="Y2255" s="19">
        <v>1</v>
      </c>
      <c r="Z2255" s="19">
        <v>1</v>
      </c>
      <c r="AA2255" s="19"/>
      <c r="AB2255" s="19"/>
      <c r="AC2255" s="19"/>
      <c r="AD2255" s="19"/>
      <c r="AE2255" s="19"/>
      <c r="AF2255" s="19"/>
      <c r="AG2255" s="19"/>
      <c r="AH2255" s="19"/>
      <c r="AI2255" s="19"/>
      <c r="AJ2255" s="17"/>
      <c r="AK2255" s="17"/>
      <c r="AL2255" s="17"/>
      <c r="AM2255" s="17"/>
      <c r="AN2255" s="17"/>
      <c r="AO2255" s="17"/>
      <c r="AP2255" s="17"/>
      <c r="AQ2255" s="17"/>
      <c r="AR2255" s="20"/>
      <c r="AS2255" s="20"/>
      <c r="AT2255" s="20"/>
      <c r="AU2255" s="20"/>
      <c r="AV2255" s="20"/>
      <c r="AW2255" s="20"/>
      <c r="AX2255" s="20"/>
      <c r="AY2255" s="20"/>
      <c r="AZ2255" s="20"/>
      <c r="BA2255" s="20"/>
      <c r="BB2255" s="20"/>
      <c r="BC2255" s="20"/>
      <c r="BD2255" s="16"/>
      <c r="BE2255" s="16"/>
      <c r="BF2255" s="16"/>
      <c r="BG2255" s="16"/>
      <c r="BH2255" s="16"/>
      <c r="BI2255" s="16"/>
      <c r="BJ2255" s="16"/>
      <c r="BK2255" s="16"/>
      <c r="BL2255" s="16"/>
      <c r="BM2255" s="16">
        <v>1</v>
      </c>
      <c r="BN2255" s="16"/>
      <c r="BO2255" s="16"/>
      <c r="BP2255" s="16"/>
      <c r="BQ2255" s="16"/>
      <c r="BR2255" s="16"/>
      <c r="BS2255" s="16"/>
      <c r="BT2255" s="16"/>
      <c r="BU2255" s="16"/>
      <c r="BV2255" s="16"/>
      <c r="BW2255" s="16"/>
      <c r="BX2255" s="16"/>
      <c r="BY2255" s="16"/>
      <c r="BZ2255" s="16"/>
      <c r="CA2255" s="16"/>
      <c r="CB2255" s="16"/>
      <c r="CC2255" s="16"/>
      <c r="CD2255" s="16">
        <v>1</v>
      </c>
      <c r="CE2255" s="16"/>
      <c r="CF2255" s="16"/>
      <c r="CG2255" s="19"/>
      <c r="CH2255" s="19"/>
      <c r="CI2255" s="19"/>
      <c r="CJ2255" s="19"/>
      <c r="CK2255" s="19">
        <v>1</v>
      </c>
      <c r="CL2255" s="19"/>
      <c r="CM2255" s="19"/>
      <c r="CN2255" s="19"/>
      <c r="CO2255" s="19"/>
      <c r="CP2255" s="19"/>
      <c r="CQ2255" s="19"/>
      <c r="CR2255" s="19"/>
    </row>
    <row r="2256" spans="1:96" ht="107" customHeight="1">
      <c r="A2256" s="11" cm="1">
        <f t="array" ref="A2256">SUMPRODUCT(--ISNUMBER(SEARCH({"stranding","stranded"},E2256)))</f>
        <v>0</v>
      </c>
      <c r="B2256" s="12">
        <v>2473</v>
      </c>
      <c r="C2256" s="21" t="s">
        <v>4588</v>
      </c>
      <c r="D2256" s="22">
        <v>2016</v>
      </c>
      <c r="E2256" s="15" t="s">
        <v>4589</v>
      </c>
      <c r="F2256" s="15" t="s">
        <v>7950</v>
      </c>
      <c r="G2256" s="15">
        <f t="shared" si="35"/>
        <v>4</v>
      </c>
      <c r="H2256" s="16"/>
      <c r="I2256" s="16"/>
      <c r="J2256" s="16"/>
      <c r="K2256" s="16"/>
      <c r="L2256" s="16"/>
      <c r="M2256" s="16">
        <v>1</v>
      </c>
      <c r="N2256" s="16"/>
      <c r="O2256" s="16"/>
      <c r="P2256" s="17"/>
      <c r="Q2256" s="17"/>
      <c r="R2256" s="17"/>
      <c r="S2256" s="17"/>
      <c r="T2256" s="18">
        <v>1</v>
      </c>
      <c r="U2256" s="18"/>
      <c r="V2256" s="18"/>
      <c r="W2256" s="18"/>
      <c r="X2256" s="19">
        <v>1</v>
      </c>
      <c r="Y2256" s="19">
        <v>1</v>
      </c>
      <c r="Z2256" s="19"/>
      <c r="AA2256" s="19"/>
      <c r="AB2256" s="19"/>
      <c r="AC2256" s="19"/>
      <c r="AD2256" s="19"/>
      <c r="AE2256" s="19"/>
      <c r="AF2256" s="19"/>
      <c r="AG2256" s="19"/>
      <c r="AH2256" s="19"/>
      <c r="AI2256" s="19"/>
      <c r="AJ2256" s="17"/>
      <c r="AK2256" s="17"/>
      <c r="AL2256" s="17"/>
      <c r="AM2256" s="17"/>
      <c r="AN2256" s="17"/>
      <c r="AO2256" s="17"/>
      <c r="AP2256" s="17"/>
      <c r="AQ2256" s="17"/>
      <c r="AR2256" s="20"/>
      <c r="AS2256" s="20"/>
      <c r="AT2256" s="20"/>
      <c r="AU2256" s="20"/>
      <c r="AV2256" s="20"/>
      <c r="AW2256" s="20"/>
      <c r="AX2256" s="20"/>
      <c r="AY2256" s="20"/>
      <c r="AZ2256" s="20"/>
      <c r="BA2256" s="20"/>
      <c r="BB2256" s="20"/>
      <c r="BC2256" s="20"/>
      <c r="BD2256" s="16"/>
      <c r="BE2256" s="16"/>
      <c r="BF2256" s="16"/>
      <c r="BG2256" s="16"/>
      <c r="BH2256" s="16"/>
      <c r="BI2256" s="16"/>
      <c r="BJ2256" s="16"/>
      <c r="BK2256" s="16"/>
      <c r="BL2256" s="16"/>
      <c r="BM2256" s="16"/>
      <c r="BN2256" s="16"/>
      <c r="BO2256" s="16"/>
      <c r="BP2256" s="16"/>
      <c r="BQ2256" s="16"/>
      <c r="BR2256" s="16"/>
      <c r="BS2256" s="16"/>
      <c r="BT2256" s="16"/>
      <c r="BU2256" s="16"/>
      <c r="BV2256" s="16"/>
      <c r="BW2256" s="16"/>
      <c r="BX2256" s="16"/>
      <c r="BY2256" s="16"/>
      <c r="BZ2256" s="16"/>
      <c r="CA2256" s="16"/>
      <c r="CB2256" s="16"/>
      <c r="CC2256" s="16"/>
      <c r="CD2256" s="16">
        <v>1</v>
      </c>
      <c r="CE2256" s="16"/>
      <c r="CF2256" s="16"/>
      <c r="CG2256" s="19"/>
      <c r="CH2256" s="19"/>
      <c r="CI2256" s="19"/>
      <c r="CJ2256" s="19"/>
      <c r="CK2256" s="19"/>
      <c r="CL2256" s="19"/>
      <c r="CM2256" s="19"/>
      <c r="CN2256" s="19"/>
      <c r="CO2256" s="19"/>
      <c r="CP2256" s="19">
        <v>1</v>
      </c>
      <c r="CQ2256" s="19"/>
      <c r="CR2256" s="19"/>
    </row>
    <row r="2257" spans="1:96" ht="107" customHeight="1">
      <c r="A2257" s="11" cm="1">
        <f t="array" ref="A2257">SUMPRODUCT(--ISNUMBER(SEARCH({"stranding","stranded"},E2257)))</f>
        <v>0</v>
      </c>
      <c r="B2257" s="12">
        <v>2474</v>
      </c>
      <c r="C2257" s="25" t="s">
        <v>4590</v>
      </c>
      <c r="D2257" s="26">
        <v>2016</v>
      </c>
      <c r="E2257" s="15" t="s">
        <v>4591</v>
      </c>
      <c r="F2257" s="15" t="s">
        <v>8146</v>
      </c>
      <c r="G2257" s="15">
        <f t="shared" si="35"/>
        <v>6</v>
      </c>
      <c r="H2257" s="16"/>
      <c r="I2257" s="16"/>
      <c r="J2257" s="16"/>
      <c r="K2257" s="16"/>
      <c r="L2257" s="16"/>
      <c r="M2257" s="16"/>
      <c r="N2257" s="16"/>
      <c r="O2257" s="16"/>
      <c r="P2257" s="17"/>
      <c r="Q2257" s="17"/>
      <c r="R2257" s="17"/>
      <c r="S2257" s="17"/>
      <c r="T2257" s="18">
        <v>1</v>
      </c>
      <c r="U2257" s="18"/>
      <c r="V2257" s="18"/>
      <c r="W2257" s="18"/>
      <c r="X2257" s="19">
        <v>1</v>
      </c>
      <c r="Y2257" s="19">
        <v>1</v>
      </c>
      <c r="Z2257" s="19">
        <v>1</v>
      </c>
      <c r="AA2257" s="19"/>
      <c r="AB2257" s="19"/>
      <c r="AC2257" s="19"/>
      <c r="AD2257" s="19"/>
      <c r="AE2257" s="19"/>
      <c r="AF2257" s="19"/>
      <c r="AG2257" s="19"/>
      <c r="AH2257" s="19"/>
      <c r="AI2257" s="19"/>
      <c r="AJ2257" s="17"/>
      <c r="AK2257" s="17"/>
      <c r="AL2257" s="17"/>
      <c r="AM2257" s="17"/>
      <c r="AN2257" s="17"/>
      <c r="AO2257" s="17"/>
      <c r="AP2257" s="17"/>
      <c r="AQ2257" s="17"/>
      <c r="AR2257" s="20"/>
      <c r="AS2257" s="20"/>
      <c r="AT2257" s="20"/>
      <c r="AU2257" s="20"/>
      <c r="AV2257" s="20"/>
      <c r="AW2257" s="20"/>
      <c r="AX2257" s="20"/>
      <c r="AY2257" s="20"/>
      <c r="AZ2257" s="20">
        <v>1</v>
      </c>
      <c r="BA2257" s="20"/>
      <c r="BB2257" s="20"/>
      <c r="BC2257" s="20"/>
      <c r="BD2257" s="16"/>
      <c r="BE2257" s="16"/>
      <c r="BF2257" s="16"/>
      <c r="BG2257" s="16"/>
      <c r="BH2257" s="16"/>
      <c r="BI2257" s="16"/>
      <c r="BJ2257" s="16"/>
      <c r="BK2257" s="16"/>
      <c r="BL2257" s="16"/>
      <c r="BM2257" s="16"/>
      <c r="BN2257" s="16"/>
      <c r="BO2257" s="16"/>
      <c r="BP2257" s="16"/>
      <c r="BQ2257" s="16"/>
      <c r="BR2257" s="16"/>
      <c r="BS2257" s="16"/>
      <c r="BT2257" s="16"/>
      <c r="BU2257" s="16"/>
      <c r="BV2257" s="16"/>
      <c r="BW2257" s="16"/>
      <c r="BX2257" s="16"/>
      <c r="BY2257" s="16"/>
      <c r="BZ2257" s="16"/>
      <c r="CA2257" s="16"/>
      <c r="CB2257" s="16"/>
      <c r="CC2257" s="16"/>
      <c r="CD2257" s="16">
        <v>1</v>
      </c>
      <c r="CE2257" s="16"/>
      <c r="CF2257" s="16"/>
      <c r="CG2257" s="19"/>
      <c r="CH2257" s="19"/>
      <c r="CI2257" s="19"/>
      <c r="CJ2257" s="19"/>
      <c r="CK2257" s="19"/>
      <c r="CL2257" s="19"/>
      <c r="CM2257" s="19"/>
      <c r="CN2257" s="19"/>
      <c r="CO2257" s="19"/>
      <c r="CP2257" s="19">
        <v>1</v>
      </c>
      <c r="CQ2257" s="19"/>
      <c r="CR2257" s="19"/>
    </row>
    <row r="2258" spans="1:96" ht="107" customHeight="1">
      <c r="A2258" s="11" cm="1">
        <f t="array" ref="A2258">SUMPRODUCT(--ISNUMBER(SEARCH({"stranding","stranded"},E2258)))</f>
        <v>0</v>
      </c>
      <c r="B2258" s="12">
        <v>2475</v>
      </c>
      <c r="C2258" s="21" t="s">
        <v>4592</v>
      </c>
      <c r="D2258" s="22">
        <v>2016</v>
      </c>
      <c r="E2258" s="15" t="s">
        <v>4593</v>
      </c>
      <c r="F2258" s="15" t="s">
        <v>8147</v>
      </c>
      <c r="G2258" s="15">
        <f t="shared" si="35"/>
        <v>5</v>
      </c>
      <c r="H2258" s="16"/>
      <c r="I2258" s="16"/>
      <c r="J2258" s="16"/>
      <c r="K2258" s="16">
        <v>1</v>
      </c>
      <c r="L2258" s="16"/>
      <c r="M2258" s="16"/>
      <c r="N2258" s="16"/>
      <c r="O2258" s="16"/>
      <c r="P2258" s="17"/>
      <c r="Q2258" s="17"/>
      <c r="R2258" s="17"/>
      <c r="S2258" s="17"/>
      <c r="T2258" s="18"/>
      <c r="U2258" s="18"/>
      <c r="V2258" s="18">
        <v>1</v>
      </c>
      <c r="W2258" s="18">
        <v>1</v>
      </c>
      <c r="X2258" s="19">
        <v>1</v>
      </c>
      <c r="Y2258" s="19">
        <v>1</v>
      </c>
      <c r="Z2258" s="19"/>
      <c r="AA2258" s="19"/>
      <c r="AB2258" s="19"/>
      <c r="AC2258" s="19"/>
      <c r="AD2258" s="19"/>
      <c r="AE2258" s="19"/>
      <c r="AF2258" s="19"/>
      <c r="AG2258" s="19"/>
      <c r="AH2258" s="19"/>
      <c r="AI2258" s="19"/>
      <c r="AJ2258" s="17"/>
      <c r="AK2258" s="17"/>
      <c r="AL2258" s="17"/>
      <c r="AM2258" s="17"/>
      <c r="AN2258" s="17"/>
      <c r="AO2258" s="17"/>
      <c r="AP2258" s="17"/>
      <c r="AQ2258" s="17"/>
      <c r="AR2258" s="20"/>
      <c r="AS2258" s="20"/>
      <c r="AT2258" s="20"/>
      <c r="AU2258" s="20"/>
      <c r="AV2258" s="20"/>
      <c r="AW2258" s="20"/>
      <c r="AX2258" s="20"/>
      <c r="AY2258" s="20"/>
      <c r="AZ2258" s="20"/>
      <c r="BA2258" s="20"/>
      <c r="BB2258" s="20"/>
      <c r="BC2258" s="20"/>
      <c r="BD2258" s="16"/>
      <c r="BE2258" s="16"/>
      <c r="BF2258" s="16"/>
      <c r="BG2258" s="16"/>
      <c r="BH2258" s="16"/>
      <c r="BI2258" s="16"/>
      <c r="BJ2258" s="16"/>
      <c r="BK2258" s="16"/>
      <c r="BL2258" s="16"/>
      <c r="BM2258" s="16"/>
      <c r="BN2258" s="16"/>
      <c r="BO2258" s="16"/>
      <c r="BP2258" s="16"/>
      <c r="BQ2258" s="16"/>
      <c r="BR2258" s="16"/>
      <c r="BS2258" s="16"/>
      <c r="BT2258" s="16"/>
      <c r="BU2258" s="16"/>
      <c r="BV2258" s="16"/>
      <c r="BW2258" s="16"/>
      <c r="BX2258" s="16"/>
      <c r="BY2258" s="16"/>
      <c r="BZ2258" s="16"/>
      <c r="CA2258" s="16"/>
      <c r="CB2258" s="16"/>
      <c r="CC2258" s="16"/>
      <c r="CD2258" s="16">
        <v>1</v>
      </c>
      <c r="CE2258" s="16"/>
      <c r="CF2258" s="16"/>
      <c r="CG2258" s="19"/>
      <c r="CH2258" s="19"/>
      <c r="CI2258" s="19"/>
      <c r="CJ2258" s="19"/>
      <c r="CK2258" s="19">
        <v>1</v>
      </c>
      <c r="CL2258" s="19"/>
      <c r="CM2258" s="19"/>
      <c r="CN2258" s="19"/>
      <c r="CO2258" s="19"/>
      <c r="CP2258" s="19"/>
      <c r="CQ2258" s="19"/>
      <c r="CR2258" s="19"/>
    </row>
    <row r="2259" spans="1:96" ht="107" customHeight="1">
      <c r="A2259" s="11" cm="1">
        <f t="array" ref="A2259">SUMPRODUCT(--ISNUMBER(SEARCH({"stranding","stranded"},E2259)))</f>
        <v>0</v>
      </c>
      <c r="B2259" s="12">
        <v>2478</v>
      </c>
      <c r="C2259" s="25" t="s">
        <v>4594</v>
      </c>
      <c r="D2259" s="26">
        <v>2016</v>
      </c>
      <c r="E2259" s="15" t="s">
        <v>4595</v>
      </c>
      <c r="F2259" s="15" t="s">
        <v>8148</v>
      </c>
      <c r="G2259" s="15">
        <f t="shared" si="35"/>
        <v>8</v>
      </c>
      <c r="H2259" s="16"/>
      <c r="I2259" s="16"/>
      <c r="J2259" s="16"/>
      <c r="K2259" s="16"/>
      <c r="L2259" s="16"/>
      <c r="M2259" s="16">
        <v>2</v>
      </c>
      <c r="N2259" s="16"/>
      <c r="O2259" s="16"/>
      <c r="P2259" s="17"/>
      <c r="Q2259" s="17"/>
      <c r="R2259" s="17"/>
      <c r="S2259" s="17"/>
      <c r="T2259" s="18">
        <v>1</v>
      </c>
      <c r="U2259" s="18"/>
      <c r="V2259" s="18"/>
      <c r="W2259" s="18"/>
      <c r="X2259" s="19">
        <v>1</v>
      </c>
      <c r="Y2259" s="19">
        <v>1</v>
      </c>
      <c r="Z2259" s="19"/>
      <c r="AA2259" s="19"/>
      <c r="AB2259" s="19">
        <v>1</v>
      </c>
      <c r="AC2259" s="19"/>
      <c r="AD2259" s="19"/>
      <c r="AE2259" s="19"/>
      <c r="AF2259" s="19"/>
      <c r="AG2259" s="19"/>
      <c r="AH2259" s="19"/>
      <c r="AI2259" s="19"/>
      <c r="AJ2259" s="17"/>
      <c r="AK2259" s="17"/>
      <c r="AL2259" s="17"/>
      <c r="AM2259" s="17"/>
      <c r="AN2259" s="17"/>
      <c r="AO2259" s="17"/>
      <c r="AP2259" s="17"/>
      <c r="AQ2259" s="17"/>
      <c r="AR2259" s="20"/>
      <c r="AS2259" s="20"/>
      <c r="AT2259" s="20"/>
      <c r="AU2259" s="20"/>
      <c r="AV2259" s="20"/>
      <c r="AW2259" s="20"/>
      <c r="AX2259" s="20"/>
      <c r="AY2259" s="20"/>
      <c r="AZ2259" s="20"/>
      <c r="BA2259" s="20"/>
      <c r="BB2259" s="20"/>
      <c r="BC2259" s="20"/>
      <c r="BD2259" s="16"/>
      <c r="BE2259" s="16"/>
      <c r="BF2259" s="16"/>
      <c r="BG2259" s="16"/>
      <c r="BH2259" s="16"/>
      <c r="BI2259" s="16">
        <v>1</v>
      </c>
      <c r="BJ2259" s="16"/>
      <c r="BK2259" s="16"/>
      <c r="BL2259" s="16"/>
      <c r="BM2259" s="16"/>
      <c r="BN2259" s="16"/>
      <c r="BO2259" s="16"/>
      <c r="BP2259" s="16"/>
      <c r="BQ2259" s="16"/>
      <c r="BR2259" s="16"/>
      <c r="BS2259" s="16"/>
      <c r="BT2259" s="16"/>
      <c r="BU2259" s="16"/>
      <c r="BV2259" s="16">
        <v>1</v>
      </c>
      <c r="BW2259" s="16"/>
      <c r="BX2259" s="16"/>
      <c r="BY2259" s="16">
        <v>1</v>
      </c>
      <c r="BZ2259" s="16"/>
      <c r="CA2259" s="16"/>
      <c r="CB2259" s="16"/>
      <c r="CC2259" s="16"/>
      <c r="CD2259" s="16">
        <v>1</v>
      </c>
      <c r="CE2259" s="16"/>
      <c r="CF2259" s="16"/>
      <c r="CG2259" s="19"/>
      <c r="CH2259" s="19"/>
      <c r="CI2259" s="19"/>
      <c r="CJ2259" s="19"/>
      <c r="CK2259" s="19"/>
      <c r="CL2259" s="19"/>
      <c r="CM2259" s="19"/>
      <c r="CN2259" s="19"/>
      <c r="CO2259" s="19"/>
      <c r="CP2259" s="19">
        <v>1</v>
      </c>
      <c r="CQ2259" s="19"/>
      <c r="CR2259" s="19"/>
    </row>
    <row r="2260" spans="1:96" ht="107" customHeight="1">
      <c r="A2260" s="11" cm="1">
        <f t="array" ref="A2260">SUMPRODUCT(--ISNUMBER(SEARCH({"stranding","stranded"},E2260)))</f>
        <v>0</v>
      </c>
      <c r="B2260" s="12">
        <v>2480</v>
      </c>
      <c r="C2260" s="25" t="s">
        <v>4596</v>
      </c>
      <c r="D2260" s="26">
        <v>2016</v>
      </c>
      <c r="E2260" s="15" t="s">
        <v>4597</v>
      </c>
      <c r="F2260" s="15" t="s">
        <v>7527</v>
      </c>
      <c r="G2260" s="15">
        <f t="shared" si="35"/>
        <v>4</v>
      </c>
      <c r="H2260" s="16"/>
      <c r="I2260" s="16"/>
      <c r="J2260" s="16"/>
      <c r="K2260" s="16">
        <v>2</v>
      </c>
      <c r="L2260" s="16"/>
      <c r="M2260" s="16"/>
      <c r="N2260" s="16"/>
      <c r="O2260" s="16"/>
      <c r="P2260" s="17"/>
      <c r="Q2260" s="17"/>
      <c r="R2260" s="17"/>
      <c r="S2260" s="17"/>
      <c r="T2260" s="18"/>
      <c r="U2260" s="18">
        <v>1</v>
      </c>
      <c r="V2260" s="18"/>
      <c r="W2260" s="18"/>
      <c r="X2260" s="19"/>
      <c r="Y2260" s="19">
        <v>1</v>
      </c>
      <c r="Z2260" s="19"/>
      <c r="AA2260" s="19"/>
      <c r="AB2260" s="19"/>
      <c r="AC2260" s="19"/>
      <c r="AD2260" s="19"/>
      <c r="AE2260" s="19"/>
      <c r="AF2260" s="19"/>
      <c r="AG2260" s="19"/>
      <c r="AH2260" s="19"/>
      <c r="AI2260" s="19"/>
      <c r="AJ2260" s="17">
        <v>1</v>
      </c>
      <c r="AK2260" s="17"/>
      <c r="AL2260" s="17"/>
      <c r="AM2260" s="17"/>
      <c r="AN2260" s="17"/>
      <c r="AO2260" s="17"/>
      <c r="AP2260" s="17"/>
      <c r="AQ2260" s="17"/>
      <c r="AR2260" s="20"/>
      <c r="AS2260" s="20"/>
      <c r="AT2260" s="20"/>
      <c r="AU2260" s="20"/>
      <c r="AV2260" s="20"/>
      <c r="AW2260" s="20"/>
      <c r="AX2260" s="20"/>
      <c r="AY2260" s="20"/>
      <c r="AZ2260" s="20"/>
      <c r="BA2260" s="20"/>
      <c r="BB2260" s="20"/>
      <c r="BC2260" s="20">
        <v>1</v>
      </c>
      <c r="BD2260" s="16"/>
      <c r="BE2260" s="16"/>
      <c r="BF2260" s="16"/>
      <c r="BG2260" s="16"/>
      <c r="BH2260" s="16"/>
      <c r="BI2260" s="16"/>
      <c r="BJ2260" s="16"/>
      <c r="BK2260" s="16"/>
      <c r="BL2260" s="16"/>
      <c r="BM2260" s="16"/>
      <c r="BN2260" s="16"/>
      <c r="BO2260" s="16"/>
      <c r="BP2260" s="16"/>
      <c r="BQ2260" s="16"/>
      <c r="BR2260" s="16"/>
      <c r="BS2260" s="16"/>
      <c r="BT2260" s="16"/>
      <c r="BU2260" s="16"/>
      <c r="BV2260" s="16"/>
      <c r="BW2260" s="16"/>
      <c r="BX2260" s="16"/>
      <c r="BY2260" s="16"/>
      <c r="BZ2260" s="16"/>
      <c r="CA2260" s="16"/>
      <c r="CB2260" s="16"/>
      <c r="CC2260" s="16"/>
      <c r="CD2260" s="16"/>
      <c r="CE2260" s="16"/>
      <c r="CF2260" s="16"/>
      <c r="CG2260" s="19"/>
      <c r="CH2260" s="19">
        <v>1</v>
      </c>
      <c r="CI2260" s="19"/>
      <c r="CJ2260" s="19"/>
      <c r="CK2260" s="19"/>
      <c r="CL2260" s="19"/>
      <c r="CM2260" s="19"/>
      <c r="CN2260" s="19"/>
      <c r="CO2260" s="19"/>
      <c r="CP2260" s="19"/>
      <c r="CQ2260" s="19"/>
      <c r="CR2260" s="19"/>
    </row>
    <row r="2261" spans="1:96" ht="107" customHeight="1">
      <c r="A2261" s="11" cm="1">
        <f t="array" ref="A2261">SUMPRODUCT(--ISNUMBER(SEARCH({"stranding","stranded"},E2261)))</f>
        <v>0</v>
      </c>
      <c r="B2261" s="12">
        <v>2481</v>
      </c>
      <c r="C2261" s="21" t="s">
        <v>4598</v>
      </c>
      <c r="D2261" s="22">
        <v>2016</v>
      </c>
      <c r="E2261" s="15" t="s">
        <v>4599</v>
      </c>
      <c r="F2261" s="15" t="s">
        <v>7528</v>
      </c>
      <c r="G2261" s="15">
        <f t="shared" si="35"/>
        <v>5</v>
      </c>
      <c r="H2261" s="16"/>
      <c r="I2261" s="16">
        <v>1</v>
      </c>
      <c r="J2261" s="16"/>
      <c r="K2261" s="16"/>
      <c r="L2261" s="16"/>
      <c r="M2261" s="16"/>
      <c r="N2261" s="16"/>
      <c r="O2261" s="16"/>
      <c r="P2261" s="17">
        <v>1</v>
      </c>
      <c r="Q2261" s="17"/>
      <c r="R2261" s="17"/>
      <c r="S2261" s="17"/>
      <c r="T2261" s="18"/>
      <c r="U2261" s="18"/>
      <c r="V2261" s="18"/>
      <c r="W2261" s="18"/>
      <c r="X2261" s="19"/>
      <c r="Y2261" s="19">
        <v>1</v>
      </c>
      <c r="Z2261" s="19"/>
      <c r="AA2261" s="19">
        <v>1</v>
      </c>
      <c r="AB2261" s="19"/>
      <c r="AC2261" s="19"/>
      <c r="AD2261" s="19"/>
      <c r="AE2261" s="19"/>
      <c r="AF2261" s="19"/>
      <c r="AG2261" s="19"/>
      <c r="AH2261" s="19"/>
      <c r="AI2261" s="19"/>
      <c r="AJ2261" s="17"/>
      <c r="AK2261" s="17"/>
      <c r="AL2261" s="17"/>
      <c r="AM2261" s="17"/>
      <c r="AN2261" s="17"/>
      <c r="AO2261" s="17"/>
      <c r="AP2261" s="17"/>
      <c r="AQ2261" s="17"/>
      <c r="AR2261" s="20"/>
      <c r="AS2261" s="20"/>
      <c r="AT2261" s="20"/>
      <c r="AU2261" s="20"/>
      <c r="AV2261" s="20"/>
      <c r="AW2261" s="20"/>
      <c r="AX2261" s="20"/>
      <c r="AY2261" s="20"/>
      <c r="AZ2261" s="20"/>
      <c r="BA2261" s="20"/>
      <c r="BB2261" s="20"/>
      <c r="BC2261" s="20"/>
      <c r="BD2261" s="16"/>
      <c r="BE2261" s="16"/>
      <c r="BF2261" s="16"/>
      <c r="BG2261" s="16"/>
      <c r="BH2261" s="16"/>
      <c r="BI2261" s="16"/>
      <c r="BJ2261" s="16"/>
      <c r="BK2261" s="16"/>
      <c r="BL2261" s="16"/>
      <c r="BM2261" s="16"/>
      <c r="BN2261" s="16"/>
      <c r="BO2261" s="16"/>
      <c r="BP2261" s="16"/>
      <c r="BQ2261" s="16">
        <v>1</v>
      </c>
      <c r="BR2261" s="16"/>
      <c r="BS2261" s="16">
        <v>1</v>
      </c>
      <c r="BT2261" s="16"/>
      <c r="BU2261" s="16"/>
      <c r="BV2261" s="16"/>
      <c r="BW2261" s="16"/>
      <c r="BX2261" s="16"/>
      <c r="BY2261" s="16"/>
      <c r="BZ2261" s="16"/>
      <c r="CA2261" s="16"/>
      <c r="CB2261" s="16"/>
      <c r="CC2261" s="16"/>
      <c r="CD2261" s="16"/>
      <c r="CE2261" s="16"/>
      <c r="CF2261" s="16"/>
      <c r="CG2261" s="19"/>
      <c r="CH2261" s="19"/>
      <c r="CI2261" s="19">
        <v>1</v>
      </c>
      <c r="CJ2261" s="19"/>
      <c r="CK2261" s="19"/>
      <c r="CL2261" s="19"/>
      <c r="CM2261" s="19"/>
      <c r="CN2261" s="19"/>
      <c r="CO2261" s="19"/>
      <c r="CP2261" s="19"/>
      <c r="CQ2261" s="19"/>
      <c r="CR2261" s="19"/>
    </row>
    <row r="2262" spans="1:96" ht="107" customHeight="1">
      <c r="A2262" s="11" cm="1">
        <f t="array" ref="A2262">SUMPRODUCT(--ISNUMBER(SEARCH({"stranding","stranded"},E2262)))</f>
        <v>1</v>
      </c>
      <c r="B2262" s="12">
        <v>2482</v>
      </c>
      <c r="C2262" s="25" t="s">
        <v>4600</v>
      </c>
      <c r="D2262" s="26">
        <v>2016</v>
      </c>
      <c r="E2262" s="15" t="s">
        <v>4601</v>
      </c>
      <c r="F2262" s="15" t="s">
        <v>7529</v>
      </c>
      <c r="G2262" s="15">
        <f t="shared" si="35"/>
        <v>7</v>
      </c>
      <c r="H2262" s="16"/>
      <c r="I2262" s="16"/>
      <c r="J2262" s="16"/>
      <c r="K2262" s="16"/>
      <c r="L2262" s="16"/>
      <c r="M2262" s="16"/>
      <c r="N2262" s="16"/>
      <c r="O2262" s="16"/>
      <c r="P2262" s="17"/>
      <c r="Q2262" s="17"/>
      <c r="R2262" s="17"/>
      <c r="S2262" s="17"/>
      <c r="T2262" s="18"/>
      <c r="U2262" s="18">
        <v>1</v>
      </c>
      <c r="V2262" s="18"/>
      <c r="W2262" s="18"/>
      <c r="X2262" s="19"/>
      <c r="Y2262" s="19">
        <v>1</v>
      </c>
      <c r="Z2262" s="19">
        <v>1</v>
      </c>
      <c r="AA2262" s="19"/>
      <c r="AB2262" s="19"/>
      <c r="AC2262" s="19">
        <v>1</v>
      </c>
      <c r="AD2262" s="19"/>
      <c r="AE2262" s="19"/>
      <c r="AF2262" s="19">
        <v>1</v>
      </c>
      <c r="AG2262" s="19">
        <v>1</v>
      </c>
      <c r="AH2262" s="19"/>
      <c r="AI2262" s="19"/>
      <c r="AJ2262" s="17"/>
      <c r="AK2262" s="17"/>
      <c r="AL2262" s="17"/>
      <c r="AM2262" s="17"/>
      <c r="AN2262" s="17"/>
      <c r="AO2262" s="17"/>
      <c r="AP2262" s="17"/>
      <c r="AQ2262" s="17"/>
      <c r="AR2262" s="20"/>
      <c r="AS2262" s="20"/>
      <c r="AT2262" s="20"/>
      <c r="AU2262" s="20"/>
      <c r="AV2262" s="20"/>
      <c r="AW2262" s="20"/>
      <c r="AX2262" s="20"/>
      <c r="AY2262" s="20"/>
      <c r="AZ2262" s="20"/>
      <c r="BA2262" s="20"/>
      <c r="BB2262" s="20"/>
      <c r="BC2262" s="20"/>
      <c r="BD2262" s="16"/>
      <c r="BE2262" s="16"/>
      <c r="BF2262" s="16"/>
      <c r="BG2262" s="16"/>
      <c r="BH2262" s="16"/>
      <c r="BI2262" s="16"/>
      <c r="BJ2262" s="16"/>
      <c r="BK2262" s="16"/>
      <c r="BL2262" s="16"/>
      <c r="BM2262" s="16"/>
      <c r="BN2262" s="16"/>
      <c r="BO2262" s="16"/>
      <c r="BP2262" s="16"/>
      <c r="BQ2262" s="16"/>
      <c r="BR2262" s="16"/>
      <c r="BS2262" s="16"/>
      <c r="BT2262" s="16"/>
      <c r="BU2262" s="16"/>
      <c r="BV2262" s="16"/>
      <c r="BW2262" s="16"/>
      <c r="BX2262" s="16"/>
      <c r="BY2262" s="16"/>
      <c r="BZ2262" s="16"/>
      <c r="CA2262" s="16"/>
      <c r="CB2262" s="16">
        <v>1</v>
      </c>
      <c r="CC2262" s="16"/>
      <c r="CD2262" s="16"/>
      <c r="CE2262" s="16"/>
      <c r="CF2262" s="16"/>
      <c r="CG2262" s="19"/>
      <c r="CH2262" s="19"/>
      <c r="CI2262" s="19"/>
      <c r="CJ2262" s="19"/>
      <c r="CK2262" s="19"/>
      <c r="CL2262" s="19">
        <v>1</v>
      </c>
      <c r="CM2262" s="19"/>
      <c r="CN2262" s="19"/>
      <c r="CO2262" s="19"/>
      <c r="CP2262" s="19"/>
      <c r="CQ2262" s="19"/>
      <c r="CR2262" s="19"/>
    </row>
    <row r="2263" spans="1:96" ht="107" customHeight="1">
      <c r="A2263" s="11" cm="1">
        <f t="array" ref="A2263">SUMPRODUCT(--ISNUMBER(SEARCH({"stranding","stranded"},E2263)))</f>
        <v>0</v>
      </c>
      <c r="B2263" s="12">
        <v>2483</v>
      </c>
      <c r="C2263" s="21" t="s">
        <v>4602</v>
      </c>
      <c r="D2263" s="22">
        <v>2016</v>
      </c>
      <c r="E2263" s="15" t="s">
        <v>4603</v>
      </c>
      <c r="F2263" s="15" t="s">
        <v>7530</v>
      </c>
      <c r="G2263" s="15">
        <f t="shared" si="35"/>
        <v>5</v>
      </c>
      <c r="H2263" s="16"/>
      <c r="I2263" s="16"/>
      <c r="J2263" s="16"/>
      <c r="K2263" s="16"/>
      <c r="L2263" s="16"/>
      <c r="M2263" s="16"/>
      <c r="N2263" s="16"/>
      <c r="O2263" s="16"/>
      <c r="P2263" s="17"/>
      <c r="Q2263" s="17"/>
      <c r="R2263" s="17"/>
      <c r="S2263" s="17"/>
      <c r="T2263" s="18"/>
      <c r="U2263" s="18"/>
      <c r="V2263" s="18"/>
      <c r="W2263" s="18"/>
      <c r="X2263" s="19"/>
      <c r="Y2263" s="19"/>
      <c r="Z2263" s="19"/>
      <c r="AA2263" s="19"/>
      <c r="AB2263" s="19"/>
      <c r="AC2263" s="19"/>
      <c r="AD2263" s="19"/>
      <c r="AE2263" s="19"/>
      <c r="AF2263" s="19">
        <v>1</v>
      </c>
      <c r="AG2263" s="19">
        <v>1</v>
      </c>
      <c r="AH2263" s="19"/>
      <c r="AI2263" s="19"/>
      <c r="AJ2263" s="17"/>
      <c r="AK2263" s="17"/>
      <c r="AL2263" s="17"/>
      <c r="AM2263" s="17"/>
      <c r="AN2263" s="17">
        <v>1</v>
      </c>
      <c r="AO2263" s="17"/>
      <c r="AP2263" s="17"/>
      <c r="AQ2263" s="17"/>
      <c r="AR2263" s="20"/>
      <c r="AS2263" s="20"/>
      <c r="AT2263" s="20"/>
      <c r="AU2263" s="20"/>
      <c r="AV2263" s="20"/>
      <c r="AW2263" s="20">
        <v>1</v>
      </c>
      <c r="AX2263" s="20"/>
      <c r="AY2263" s="20"/>
      <c r="AZ2263" s="20"/>
      <c r="BA2263" s="20"/>
      <c r="BB2263" s="20"/>
      <c r="BC2263" s="20"/>
      <c r="BD2263" s="16"/>
      <c r="BE2263" s="16"/>
      <c r="BF2263" s="16"/>
      <c r="BG2263" s="16"/>
      <c r="BH2263" s="16"/>
      <c r="BI2263" s="16"/>
      <c r="BJ2263" s="16"/>
      <c r="BK2263" s="16"/>
      <c r="BL2263" s="16"/>
      <c r="BM2263" s="16"/>
      <c r="BN2263" s="16"/>
      <c r="BO2263" s="16"/>
      <c r="BP2263" s="16"/>
      <c r="BQ2263" s="16"/>
      <c r="BR2263" s="16"/>
      <c r="BS2263" s="16"/>
      <c r="BT2263" s="16"/>
      <c r="BU2263" s="16"/>
      <c r="BV2263" s="16"/>
      <c r="BW2263" s="16"/>
      <c r="BX2263" s="16"/>
      <c r="BY2263" s="16"/>
      <c r="BZ2263" s="16"/>
      <c r="CA2263" s="16"/>
      <c r="CB2263" s="16">
        <v>1</v>
      </c>
      <c r="CC2263" s="16"/>
      <c r="CD2263" s="16"/>
      <c r="CE2263" s="16"/>
      <c r="CF2263" s="16"/>
      <c r="CG2263" s="19"/>
      <c r="CH2263" s="19"/>
      <c r="CI2263" s="19">
        <v>1</v>
      </c>
      <c r="CJ2263" s="19"/>
      <c r="CK2263" s="19"/>
      <c r="CL2263" s="19"/>
      <c r="CM2263" s="19"/>
      <c r="CN2263" s="19"/>
      <c r="CO2263" s="19"/>
      <c r="CP2263" s="19"/>
      <c r="CQ2263" s="19"/>
      <c r="CR2263" s="19"/>
    </row>
    <row r="2264" spans="1:96" ht="107" customHeight="1">
      <c r="A2264" s="11" cm="1">
        <f t="array" ref="A2264">SUMPRODUCT(--ISNUMBER(SEARCH({"stranding","stranded"},E2264)))</f>
        <v>1</v>
      </c>
      <c r="B2264" s="12">
        <v>2484</v>
      </c>
      <c r="C2264" s="13" t="s">
        <v>4604</v>
      </c>
      <c r="D2264" s="14">
        <v>2016</v>
      </c>
      <c r="E2264" s="15" t="s">
        <v>4605</v>
      </c>
      <c r="F2264" s="15" t="s">
        <v>8149</v>
      </c>
      <c r="G2264" s="15">
        <f t="shared" si="35"/>
        <v>8</v>
      </c>
      <c r="H2264" s="16"/>
      <c r="I2264" s="16">
        <v>1</v>
      </c>
      <c r="J2264" s="16"/>
      <c r="K2264" s="16"/>
      <c r="L2264" s="16"/>
      <c r="M2264" s="16">
        <v>1</v>
      </c>
      <c r="N2264" s="16"/>
      <c r="O2264" s="16"/>
      <c r="P2264" s="17"/>
      <c r="Q2264" s="17"/>
      <c r="R2264" s="17"/>
      <c r="S2264" s="17"/>
      <c r="T2264" s="18"/>
      <c r="U2264" s="18"/>
      <c r="V2264" s="18">
        <v>1</v>
      </c>
      <c r="W2264" s="18"/>
      <c r="X2264" s="19">
        <v>1</v>
      </c>
      <c r="Y2264" s="19">
        <v>1</v>
      </c>
      <c r="Z2264" s="19">
        <v>1</v>
      </c>
      <c r="AA2264" s="19"/>
      <c r="AB2264" s="19"/>
      <c r="AC2264" s="19"/>
      <c r="AD2264" s="19"/>
      <c r="AE2264" s="19"/>
      <c r="AF2264" s="19"/>
      <c r="AG2264" s="19"/>
      <c r="AH2264" s="19"/>
      <c r="AI2264" s="19"/>
      <c r="AJ2264" s="17"/>
      <c r="AK2264" s="17"/>
      <c r="AL2264" s="17"/>
      <c r="AM2264" s="17"/>
      <c r="AN2264" s="17"/>
      <c r="AO2264" s="17"/>
      <c r="AP2264" s="17"/>
      <c r="AQ2264" s="17"/>
      <c r="AR2264" s="20"/>
      <c r="AS2264" s="20"/>
      <c r="AT2264" s="20"/>
      <c r="AU2264" s="20"/>
      <c r="AV2264" s="20"/>
      <c r="AW2264" s="20"/>
      <c r="AX2264" s="20"/>
      <c r="AY2264" s="20"/>
      <c r="AZ2264" s="20">
        <v>1</v>
      </c>
      <c r="BA2264" s="20"/>
      <c r="BB2264" s="20"/>
      <c r="BC2264" s="20"/>
      <c r="BD2264" s="16"/>
      <c r="BE2264" s="16"/>
      <c r="BF2264" s="16"/>
      <c r="BG2264" s="16"/>
      <c r="BH2264" s="16"/>
      <c r="BI2264" s="16"/>
      <c r="BJ2264" s="16"/>
      <c r="BK2264" s="16"/>
      <c r="BL2264" s="16"/>
      <c r="BM2264" s="16"/>
      <c r="BN2264" s="16"/>
      <c r="BO2264" s="16"/>
      <c r="BP2264" s="16"/>
      <c r="BQ2264" s="16"/>
      <c r="BR2264" s="16"/>
      <c r="BS2264" s="16"/>
      <c r="BT2264" s="16"/>
      <c r="BU2264" s="16"/>
      <c r="BV2264" s="16"/>
      <c r="BW2264" s="16"/>
      <c r="BX2264" s="16"/>
      <c r="BY2264" s="16"/>
      <c r="BZ2264" s="16"/>
      <c r="CA2264" s="16"/>
      <c r="CB2264" s="16">
        <v>1</v>
      </c>
      <c r="CC2264" s="16"/>
      <c r="CD2264" s="16">
        <v>1</v>
      </c>
      <c r="CE2264" s="16"/>
      <c r="CF2264" s="16">
        <v>1</v>
      </c>
      <c r="CG2264" s="19"/>
      <c r="CH2264" s="19"/>
      <c r="CI2264" s="19"/>
      <c r="CJ2264" s="19"/>
      <c r="CK2264" s="19"/>
      <c r="CL2264" s="19"/>
      <c r="CM2264" s="19"/>
      <c r="CN2264" s="19"/>
      <c r="CO2264" s="19">
        <v>1</v>
      </c>
      <c r="CP2264" s="19"/>
      <c r="CQ2264" s="19"/>
      <c r="CR2264" s="19"/>
    </row>
    <row r="2265" spans="1:96" ht="107" customHeight="1">
      <c r="A2265" s="11" cm="1">
        <f t="array" ref="A2265">SUMPRODUCT(--ISNUMBER(SEARCH({"stranding","stranded"},E2265)))</f>
        <v>0</v>
      </c>
      <c r="B2265" s="12">
        <v>2485</v>
      </c>
      <c r="C2265" s="21" t="s">
        <v>4606</v>
      </c>
      <c r="D2265" s="22">
        <v>2016</v>
      </c>
      <c r="E2265" s="15" t="s">
        <v>4607</v>
      </c>
      <c r="F2265" s="15" t="s">
        <v>7531</v>
      </c>
      <c r="G2265" s="15">
        <f t="shared" si="35"/>
        <v>5</v>
      </c>
      <c r="H2265" s="16"/>
      <c r="I2265" s="16"/>
      <c r="J2265" s="16">
        <v>1</v>
      </c>
      <c r="K2265" s="16"/>
      <c r="L2265" s="16"/>
      <c r="M2265" s="16"/>
      <c r="N2265" s="16"/>
      <c r="O2265" s="16"/>
      <c r="P2265" s="17"/>
      <c r="Q2265" s="17"/>
      <c r="R2265" s="17"/>
      <c r="S2265" s="17"/>
      <c r="T2265" s="18"/>
      <c r="U2265" s="18"/>
      <c r="V2265" s="18"/>
      <c r="W2265" s="18"/>
      <c r="X2265" s="19"/>
      <c r="Y2265" s="19"/>
      <c r="Z2265" s="19"/>
      <c r="AA2265" s="19"/>
      <c r="AB2265" s="19"/>
      <c r="AC2265" s="19"/>
      <c r="AD2265" s="19"/>
      <c r="AE2265" s="19"/>
      <c r="AF2265" s="19"/>
      <c r="AG2265" s="19"/>
      <c r="AH2265" s="19"/>
      <c r="AI2265" s="19"/>
      <c r="AJ2265" s="17">
        <v>1</v>
      </c>
      <c r="AK2265" s="17"/>
      <c r="AL2265" s="17"/>
      <c r="AM2265" s="17"/>
      <c r="AN2265" s="17"/>
      <c r="AO2265" s="17"/>
      <c r="AP2265" s="17"/>
      <c r="AQ2265" s="17"/>
      <c r="AR2265" s="20"/>
      <c r="AS2265" s="20"/>
      <c r="AT2265" s="20"/>
      <c r="AU2265" s="20"/>
      <c r="AV2265" s="20"/>
      <c r="AW2265" s="20"/>
      <c r="AX2265" s="20">
        <v>1</v>
      </c>
      <c r="AY2265" s="20"/>
      <c r="AZ2265" s="20">
        <v>1</v>
      </c>
      <c r="BA2265" s="20">
        <v>1</v>
      </c>
      <c r="BB2265" s="20"/>
      <c r="BC2265" s="20"/>
      <c r="BD2265" s="16"/>
      <c r="BE2265" s="16"/>
      <c r="BF2265" s="16"/>
      <c r="BG2265" s="16"/>
      <c r="BH2265" s="16"/>
      <c r="BI2265" s="16"/>
      <c r="BJ2265" s="16"/>
      <c r="BK2265" s="16"/>
      <c r="BL2265" s="16"/>
      <c r="BM2265" s="16"/>
      <c r="BN2265" s="16"/>
      <c r="BO2265" s="16"/>
      <c r="BP2265" s="16"/>
      <c r="BQ2265" s="16"/>
      <c r="BR2265" s="16"/>
      <c r="BS2265" s="16"/>
      <c r="BT2265" s="16"/>
      <c r="BU2265" s="16"/>
      <c r="BV2265" s="16"/>
      <c r="BW2265" s="16"/>
      <c r="BX2265" s="16"/>
      <c r="BY2265" s="16"/>
      <c r="BZ2265" s="16"/>
      <c r="CA2265" s="16"/>
      <c r="CB2265" s="16">
        <v>1</v>
      </c>
      <c r="CC2265" s="16"/>
      <c r="CD2265" s="16"/>
      <c r="CE2265" s="16"/>
      <c r="CF2265" s="16"/>
      <c r="CG2265" s="19"/>
      <c r="CH2265" s="19"/>
      <c r="CI2265" s="19"/>
      <c r="CJ2265" s="19"/>
      <c r="CK2265" s="19"/>
      <c r="CL2265" s="19">
        <v>1</v>
      </c>
      <c r="CM2265" s="19"/>
      <c r="CN2265" s="19"/>
      <c r="CO2265" s="19"/>
      <c r="CP2265" s="19"/>
      <c r="CQ2265" s="19"/>
      <c r="CR2265" s="19"/>
    </row>
    <row r="2266" spans="1:96" ht="107" customHeight="1">
      <c r="A2266" s="11" cm="1">
        <f t="array" ref="A2266">SUMPRODUCT(--ISNUMBER(SEARCH({"stranding","stranded"},E2266)))</f>
        <v>0</v>
      </c>
      <c r="B2266" s="12">
        <v>2486</v>
      </c>
      <c r="C2266" s="25" t="s">
        <v>4608</v>
      </c>
      <c r="D2266" s="26">
        <v>2016</v>
      </c>
      <c r="E2266" s="15" t="s">
        <v>4609</v>
      </c>
      <c r="F2266" s="15" t="s">
        <v>7532</v>
      </c>
      <c r="G2266" s="15">
        <f t="shared" si="35"/>
        <v>7</v>
      </c>
      <c r="H2266" s="16"/>
      <c r="I2266" s="16"/>
      <c r="J2266" s="16"/>
      <c r="K2266" s="16">
        <v>1</v>
      </c>
      <c r="L2266" s="16">
        <v>1</v>
      </c>
      <c r="M2266" s="16"/>
      <c r="N2266" s="16"/>
      <c r="O2266" s="16"/>
      <c r="P2266" s="17">
        <v>1</v>
      </c>
      <c r="Q2266" s="17"/>
      <c r="R2266" s="17"/>
      <c r="S2266" s="17"/>
      <c r="T2266" s="18"/>
      <c r="U2266" s="18"/>
      <c r="V2266" s="18"/>
      <c r="W2266" s="18"/>
      <c r="X2266" s="19">
        <v>1</v>
      </c>
      <c r="Y2266" s="19">
        <v>1</v>
      </c>
      <c r="Z2266" s="19"/>
      <c r="AA2266" s="19"/>
      <c r="AB2266" s="19"/>
      <c r="AC2266" s="19"/>
      <c r="AD2266" s="19"/>
      <c r="AE2266" s="19"/>
      <c r="AF2266" s="19"/>
      <c r="AG2266" s="19"/>
      <c r="AH2266" s="19"/>
      <c r="AI2266" s="19"/>
      <c r="AJ2266" s="17"/>
      <c r="AK2266" s="17"/>
      <c r="AL2266" s="17"/>
      <c r="AM2266" s="17"/>
      <c r="AN2266" s="17"/>
      <c r="AO2266" s="17"/>
      <c r="AP2266" s="17"/>
      <c r="AQ2266" s="17"/>
      <c r="AR2266" s="20"/>
      <c r="AS2266" s="20"/>
      <c r="AT2266" s="20"/>
      <c r="AU2266" s="20"/>
      <c r="AV2266" s="20"/>
      <c r="AW2266" s="20"/>
      <c r="AX2266" s="20"/>
      <c r="AY2266" s="20"/>
      <c r="AZ2266" s="20">
        <v>1</v>
      </c>
      <c r="BA2266" s="20"/>
      <c r="BB2266" s="20"/>
      <c r="BC2266" s="20"/>
      <c r="BD2266" s="16"/>
      <c r="BE2266" s="16"/>
      <c r="BF2266" s="16"/>
      <c r="BG2266" s="16"/>
      <c r="BH2266" s="16"/>
      <c r="BI2266" s="16"/>
      <c r="BJ2266" s="16">
        <v>1</v>
      </c>
      <c r="BK2266" s="16">
        <v>1</v>
      </c>
      <c r="BL2266" s="16"/>
      <c r="BM2266" s="16"/>
      <c r="BN2266" s="16"/>
      <c r="BO2266" s="16"/>
      <c r="BP2266" s="16"/>
      <c r="BQ2266" s="16"/>
      <c r="BR2266" s="16"/>
      <c r="BS2266" s="16"/>
      <c r="BT2266" s="16"/>
      <c r="BU2266" s="16"/>
      <c r="BV2266" s="16"/>
      <c r="BW2266" s="16"/>
      <c r="BX2266" s="16"/>
      <c r="BY2266" s="16"/>
      <c r="BZ2266" s="16"/>
      <c r="CA2266" s="16"/>
      <c r="CB2266" s="16">
        <v>1</v>
      </c>
      <c r="CC2266" s="16"/>
      <c r="CD2266" s="16"/>
      <c r="CE2266" s="16"/>
      <c r="CF2266" s="16"/>
      <c r="CG2266" s="19"/>
      <c r="CH2266" s="19"/>
      <c r="CI2266" s="19">
        <v>1</v>
      </c>
      <c r="CJ2266" s="19"/>
      <c r="CK2266" s="19"/>
      <c r="CL2266" s="19"/>
      <c r="CM2266" s="19"/>
      <c r="CN2266" s="19"/>
      <c r="CO2266" s="19"/>
      <c r="CP2266" s="19"/>
      <c r="CQ2266" s="19"/>
      <c r="CR2266" s="19"/>
    </row>
    <row r="2267" spans="1:96" ht="107" customHeight="1">
      <c r="A2267" s="11" cm="1">
        <f t="array" ref="A2267">SUMPRODUCT(--ISNUMBER(SEARCH({"stranding","stranded"},E2267)))</f>
        <v>0</v>
      </c>
      <c r="B2267" s="12">
        <v>2487</v>
      </c>
      <c r="C2267" s="21" t="s">
        <v>4610</v>
      </c>
      <c r="D2267" s="22">
        <v>2016</v>
      </c>
      <c r="E2267" s="23" t="s">
        <v>4611</v>
      </c>
      <c r="F2267" s="23" t="s">
        <v>7533</v>
      </c>
      <c r="G2267" s="15">
        <f t="shared" si="35"/>
        <v>7</v>
      </c>
      <c r="H2267" s="16"/>
      <c r="I2267" s="16"/>
      <c r="J2267" s="16"/>
      <c r="K2267" s="16"/>
      <c r="L2267" s="16"/>
      <c r="M2267" s="16"/>
      <c r="N2267" s="16"/>
      <c r="O2267" s="16"/>
      <c r="P2267" s="17"/>
      <c r="Q2267" s="17"/>
      <c r="R2267" s="17">
        <v>1</v>
      </c>
      <c r="S2267" s="17"/>
      <c r="T2267" s="18">
        <v>1</v>
      </c>
      <c r="U2267" s="18">
        <v>1</v>
      </c>
      <c r="V2267" s="18"/>
      <c r="W2267" s="18"/>
      <c r="X2267" s="19"/>
      <c r="Y2267" s="19"/>
      <c r="Z2267" s="19"/>
      <c r="AA2267" s="19"/>
      <c r="AB2267" s="19"/>
      <c r="AC2267" s="19"/>
      <c r="AD2267" s="19"/>
      <c r="AE2267" s="19">
        <v>1</v>
      </c>
      <c r="AF2267" s="19">
        <v>1</v>
      </c>
      <c r="AG2267" s="19"/>
      <c r="AH2267" s="19"/>
      <c r="AI2267" s="19"/>
      <c r="AJ2267" s="17">
        <v>1</v>
      </c>
      <c r="AK2267" s="17"/>
      <c r="AL2267" s="17"/>
      <c r="AM2267" s="17"/>
      <c r="AN2267" s="17"/>
      <c r="AO2267" s="17"/>
      <c r="AP2267" s="17"/>
      <c r="AQ2267" s="17"/>
      <c r="AR2267" s="20"/>
      <c r="AS2267" s="20">
        <v>1</v>
      </c>
      <c r="AT2267" s="20"/>
      <c r="AU2267" s="20"/>
      <c r="AV2267" s="20"/>
      <c r="AW2267" s="20"/>
      <c r="AX2267" s="20"/>
      <c r="AY2267" s="20"/>
      <c r="AZ2267" s="20"/>
      <c r="BA2267" s="20"/>
      <c r="BB2267" s="20"/>
      <c r="BC2267" s="20"/>
      <c r="BD2267" s="16"/>
      <c r="BE2267" s="16"/>
      <c r="BF2267" s="16"/>
      <c r="BG2267" s="16"/>
      <c r="BH2267" s="16"/>
      <c r="BI2267" s="16"/>
      <c r="BJ2267" s="16"/>
      <c r="BK2267" s="16"/>
      <c r="BL2267" s="16"/>
      <c r="BM2267" s="16"/>
      <c r="BN2267" s="16"/>
      <c r="BO2267" s="16"/>
      <c r="BP2267" s="16"/>
      <c r="BQ2267" s="16"/>
      <c r="BR2267" s="16"/>
      <c r="BS2267" s="16"/>
      <c r="BT2267" s="16"/>
      <c r="BU2267" s="16"/>
      <c r="BV2267" s="16"/>
      <c r="BW2267" s="16"/>
      <c r="BX2267" s="16"/>
      <c r="BY2267" s="16"/>
      <c r="BZ2267" s="16"/>
      <c r="CA2267" s="16"/>
      <c r="CB2267" s="16"/>
      <c r="CC2267" s="16"/>
      <c r="CD2267" s="16"/>
      <c r="CE2267" s="16"/>
      <c r="CF2267" s="16"/>
      <c r="CG2267" s="19"/>
      <c r="CH2267" s="19"/>
      <c r="CI2267" s="19"/>
      <c r="CJ2267" s="19"/>
      <c r="CK2267" s="19">
        <v>1</v>
      </c>
      <c r="CL2267" s="19"/>
      <c r="CM2267" s="19"/>
      <c r="CN2267" s="19"/>
      <c r="CO2267" s="19"/>
      <c r="CP2267" s="19"/>
      <c r="CQ2267" s="19"/>
      <c r="CR2267" s="19"/>
    </row>
    <row r="2268" spans="1:96" ht="107" customHeight="1">
      <c r="A2268" s="11" cm="1">
        <f t="array" ref="A2268">SUMPRODUCT(--ISNUMBER(SEARCH({"stranding","stranded"},E2268)))</f>
        <v>0</v>
      </c>
      <c r="B2268" s="12">
        <v>2489</v>
      </c>
      <c r="C2268" s="21" t="s">
        <v>4612</v>
      </c>
      <c r="D2268" s="22">
        <v>2016</v>
      </c>
      <c r="E2268" s="15" t="s">
        <v>4613</v>
      </c>
      <c r="F2268" s="15" t="s">
        <v>7534</v>
      </c>
      <c r="G2268" s="15">
        <f t="shared" si="35"/>
        <v>6</v>
      </c>
      <c r="H2268" s="16"/>
      <c r="I2268" s="16"/>
      <c r="J2268" s="16"/>
      <c r="K2268" s="16"/>
      <c r="L2268" s="16"/>
      <c r="M2268" s="16"/>
      <c r="N2268" s="16"/>
      <c r="O2268" s="16"/>
      <c r="P2268" s="17"/>
      <c r="Q2268" s="17"/>
      <c r="R2268" s="17"/>
      <c r="S2268" s="17"/>
      <c r="T2268" s="18"/>
      <c r="U2268" s="18">
        <v>1</v>
      </c>
      <c r="V2268" s="18"/>
      <c r="W2268" s="18"/>
      <c r="X2268" s="19">
        <v>1</v>
      </c>
      <c r="Y2268" s="19"/>
      <c r="Z2268" s="19"/>
      <c r="AA2268" s="19"/>
      <c r="AB2268" s="19"/>
      <c r="AC2268" s="19"/>
      <c r="AD2268" s="19"/>
      <c r="AE2268" s="19"/>
      <c r="AF2268" s="19"/>
      <c r="AG2268" s="19"/>
      <c r="AH2268" s="19"/>
      <c r="AI2268" s="19"/>
      <c r="AJ2268" s="17">
        <v>1</v>
      </c>
      <c r="AK2268" s="17"/>
      <c r="AL2268" s="17"/>
      <c r="AM2268" s="17"/>
      <c r="AN2268" s="17"/>
      <c r="AO2268" s="17"/>
      <c r="AP2268" s="17"/>
      <c r="AQ2268" s="17"/>
      <c r="AR2268" s="20"/>
      <c r="AS2268" s="20"/>
      <c r="AT2268" s="20"/>
      <c r="AU2268" s="20"/>
      <c r="AV2268" s="20"/>
      <c r="AW2268" s="20"/>
      <c r="AX2268" s="20"/>
      <c r="AY2268" s="20"/>
      <c r="AZ2268" s="20">
        <v>1</v>
      </c>
      <c r="BA2268" s="20"/>
      <c r="BB2268" s="20">
        <v>1</v>
      </c>
      <c r="BC2268" s="20"/>
      <c r="BD2268" s="16"/>
      <c r="BE2268" s="16"/>
      <c r="BF2268" s="16"/>
      <c r="BG2268" s="16"/>
      <c r="BH2268" s="16"/>
      <c r="BI2268" s="16"/>
      <c r="BJ2268" s="16">
        <v>1</v>
      </c>
      <c r="BK2268" s="16"/>
      <c r="BL2268" s="16"/>
      <c r="BM2268" s="16"/>
      <c r="BN2268" s="16"/>
      <c r="BO2268" s="16"/>
      <c r="BP2268" s="16"/>
      <c r="BQ2268" s="16"/>
      <c r="BR2268" s="16"/>
      <c r="BS2268" s="16"/>
      <c r="BT2268" s="16"/>
      <c r="BU2268" s="16"/>
      <c r="BV2268" s="16"/>
      <c r="BW2268" s="16"/>
      <c r="BX2268" s="16"/>
      <c r="BY2268" s="16"/>
      <c r="BZ2268" s="16"/>
      <c r="CA2268" s="16"/>
      <c r="CB2268" s="16"/>
      <c r="CC2268" s="16"/>
      <c r="CD2268" s="16"/>
      <c r="CE2268" s="16"/>
      <c r="CF2268" s="16"/>
      <c r="CG2268" s="19"/>
      <c r="CH2268" s="19"/>
      <c r="CI2268" s="19"/>
      <c r="CJ2268" s="19"/>
      <c r="CK2268" s="19"/>
      <c r="CL2268" s="19"/>
      <c r="CM2268" s="19"/>
      <c r="CN2268" s="19"/>
      <c r="CO2268" s="19"/>
      <c r="CP2268" s="19"/>
      <c r="CQ2268" s="19">
        <v>1</v>
      </c>
      <c r="CR2268" s="19"/>
    </row>
    <row r="2269" spans="1:96" ht="107" customHeight="1">
      <c r="A2269" s="11" cm="1">
        <f t="array" ref="A2269">SUMPRODUCT(--ISNUMBER(SEARCH({"stranding","stranded"},E2269)))</f>
        <v>0</v>
      </c>
      <c r="B2269" s="12">
        <v>2490</v>
      </c>
      <c r="C2269" s="13" t="s">
        <v>4614</v>
      </c>
      <c r="D2269" s="14">
        <v>2016</v>
      </c>
      <c r="E2269" s="15" t="s">
        <v>4615</v>
      </c>
      <c r="F2269" s="15" t="s">
        <v>7535</v>
      </c>
      <c r="G2269" s="15">
        <f t="shared" si="35"/>
        <v>4</v>
      </c>
      <c r="H2269" s="16"/>
      <c r="I2269" s="16"/>
      <c r="J2269" s="16"/>
      <c r="K2269" s="16"/>
      <c r="L2269" s="16"/>
      <c r="M2269" s="16"/>
      <c r="N2269" s="16"/>
      <c r="O2269" s="16"/>
      <c r="P2269" s="17"/>
      <c r="Q2269" s="17"/>
      <c r="R2269" s="17"/>
      <c r="S2269" s="17"/>
      <c r="T2269" s="18"/>
      <c r="U2269" s="18">
        <v>1</v>
      </c>
      <c r="V2269" s="18"/>
      <c r="W2269" s="18">
        <v>1</v>
      </c>
      <c r="X2269" s="19"/>
      <c r="Y2269" s="19"/>
      <c r="Z2269" s="19"/>
      <c r="AA2269" s="19"/>
      <c r="AB2269" s="19"/>
      <c r="AC2269" s="19"/>
      <c r="AD2269" s="19"/>
      <c r="AE2269" s="19"/>
      <c r="AF2269" s="19"/>
      <c r="AG2269" s="19"/>
      <c r="AH2269" s="19"/>
      <c r="AI2269" s="19"/>
      <c r="AJ2269" s="17">
        <v>1</v>
      </c>
      <c r="AK2269" s="17"/>
      <c r="AL2269" s="17"/>
      <c r="AM2269" s="17"/>
      <c r="AN2269" s="17"/>
      <c r="AO2269" s="17"/>
      <c r="AP2269" s="17"/>
      <c r="AQ2269" s="17"/>
      <c r="AR2269" s="20"/>
      <c r="AS2269" s="20"/>
      <c r="AT2269" s="20"/>
      <c r="AU2269" s="20"/>
      <c r="AV2269" s="20"/>
      <c r="AW2269" s="20"/>
      <c r="AX2269" s="20"/>
      <c r="AY2269" s="20"/>
      <c r="AZ2269" s="20"/>
      <c r="BA2269" s="20"/>
      <c r="BB2269" s="20"/>
      <c r="BC2269" s="20"/>
      <c r="BD2269" s="16"/>
      <c r="BE2269" s="16"/>
      <c r="BF2269" s="16"/>
      <c r="BG2269" s="16"/>
      <c r="BH2269" s="16"/>
      <c r="BI2269" s="16"/>
      <c r="BJ2269" s="16">
        <v>1</v>
      </c>
      <c r="BK2269" s="16"/>
      <c r="BL2269" s="16"/>
      <c r="BM2269" s="16"/>
      <c r="BN2269" s="16"/>
      <c r="BO2269" s="16"/>
      <c r="BP2269" s="16"/>
      <c r="BQ2269" s="16"/>
      <c r="BR2269" s="16"/>
      <c r="BS2269" s="16"/>
      <c r="BT2269" s="16"/>
      <c r="BU2269" s="16"/>
      <c r="BV2269" s="16"/>
      <c r="BW2269" s="16"/>
      <c r="BX2269" s="16"/>
      <c r="BY2269" s="16"/>
      <c r="BZ2269" s="16"/>
      <c r="CA2269" s="16"/>
      <c r="CB2269" s="16"/>
      <c r="CC2269" s="16"/>
      <c r="CD2269" s="16"/>
      <c r="CE2269" s="16"/>
      <c r="CF2269" s="16"/>
      <c r="CG2269" s="19"/>
      <c r="CH2269" s="19"/>
      <c r="CI2269" s="19"/>
      <c r="CJ2269" s="19"/>
      <c r="CK2269" s="19"/>
      <c r="CL2269" s="19"/>
      <c r="CM2269" s="19"/>
      <c r="CN2269" s="19">
        <v>1</v>
      </c>
      <c r="CO2269" s="19"/>
      <c r="CP2269" s="19"/>
      <c r="CQ2269" s="19"/>
      <c r="CR2269" s="19"/>
    </row>
    <row r="2270" spans="1:96" ht="107" customHeight="1">
      <c r="A2270" s="11" cm="1">
        <f t="array" ref="A2270">SUMPRODUCT(--ISNUMBER(SEARCH({"stranding","stranded"},E2270)))</f>
        <v>0</v>
      </c>
      <c r="B2270" s="12">
        <v>2491</v>
      </c>
      <c r="C2270" s="21" t="s">
        <v>4616</v>
      </c>
      <c r="D2270" s="22">
        <v>2016</v>
      </c>
      <c r="E2270" s="15" t="s">
        <v>4617</v>
      </c>
      <c r="F2270" s="15" t="s">
        <v>7536</v>
      </c>
      <c r="G2270" s="15">
        <f t="shared" si="35"/>
        <v>6</v>
      </c>
      <c r="H2270" s="16"/>
      <c r="I2270" s="16"/>
      <c r="J2270" s="16">
        <v>1</v>
      </c>
      <c r="K2270" s="16"/>
      <c r="L2270" s="16"/>
      <c r="M2270" s="16"/>
      <c r="N2270" s="16"/>
      <c r="O2270" s="16"/>
      <c r="P2270" s="17"/>
      <c r="Q2270" s="17"/>
      <c r="R2270" s="17"/>
      <c r="S2270" s="17"/>
      <c r="T2270" s="18"/>
      <c r="U2270" s="18">
        <v>1</v>
      </c>
      <c r="V2270" s="18"/>
      <c r="W2270" s="18"/>
      <c r="X2270" s="19"/>
      <c r="Y2270" s="19">
        <v>1</v>
      </c>
      <c r="Z2270" s="19">
        <v>1</v>
      </c>
      <c r="AA2270" s="19"/>
      <c r="AB2270" s="19"/>
      <c r="AC2270" s="19"/>
      <c r="AD2270" s="19"/>
      <c r="AE2270" s="19"/>
      <c r="AF2270" s="19"/>
      <c r="AG2270" s="19"/>
      <c r="AH2270" s="19"/>
      <c r="AI2270" s="19"/>
      <c r="AJ2270" s="17"/>
      <c r="AK2270" s="17"/>
      <c r="AL2270" s="17"/>
      <c r="AM2270" s="17"/>
      <c r="AN2270" s="17"/>
      <c r="AO2270" s="17"/>
      <c r="AP2270" s="17"/>
      <c r="AQ2270" s="17"/>
      <c r="AR2270" s="20"/>
      <c r="AS2270" s="20"/>
      <c r="AT2270" s="20"/>
      <c r="AU2270" s="20"/>
      <c r="AV2270" s="20"/>
      <c r="AW2270" s="20"/>
      <c r="AX2270" s="20"/>
      <c r="AY2270" s="20"/>
      <c r="AZ2270" s="20">
        <v>1</v>
      </c>
      <c r="BA2270" s="20"/>
      <c r="BB2270" s="20"/>
      <c r="BC2270" s="20"/>
      <c r="BD2270" s="16"/>
      <c r="BE2270" s="16">
        <v>1</v>
      </c>
      <c r="BF2270" s="16"/>
      <c r="BG2270" s="16"/>
      <c r="BH2270" s="16"/>
      <c r="BI2270" s="16"/>
      <c r="BJ2270" s="16"/>
      <c r="BK2270" s="16"/>
      <c r="BL2270" s="16"/>
      <c r="BM2270" s="16"/>
      <c r="BN2270" s="16"/>
      <c r="BO2270" s="16"/>
      <c r="BP2270" s="16"/>
      <c r="BQ2270" s="16"/>
      <c r="BR2270" s="16"/>
      <c r="BS2270" s="16"/>
      <c r="BT2270" s="16"/>
      <c r="BU2270" s="16"/>
      <c r="BV2270" s="16"/>
      <c r="BW2270" s="16"/>
      <c r="BX2270" s="16"/>
      <c r="BY2270" s="16"/>
      <c r="BZ2270" s="16">
        <v>1</v>
      </c>
      <c r="CA2270" s="16"/>
      <c r="CB2270" s="16"/>
      <c r="CC2270" s="16"/>
      <c r="CD2270" s="16"/>
      <c r="CE2270" s="16"/>
      <c r="CF2270" s="16"/>
      <c r="CG2270" s="19"/>
      <c r="CH2270" s="19"/>
      <c r="CI2270" s="19"/>
      <c r="CJ2270" s="19"/>
      <c r="CK2270" s="19"/>
      <c r="CL2270" s="19"/>
      <c r="CM2270" s="19">
        <v>1</v>
      </c>
      <c r="CN2270" s="19"/>
      <c r="CO2270" s="19"/>
      <c r="CP2270" s="19"/>
      <c r="CQ2270" s="19"/>
      <c r="CR2270" s="19"/>
    </row>
    <row r="2271" spans="1:96" ht="107" customHeight="1">
      <c r="A2271" s="11" cm="1">
        <f t="array" ref="A2271">SUMPRODUCT(--ISNUMBER(SEARCH({"stranding","stranded"},E2271)))</f>
        <v>0</v>
      </c>
      <c r="B2271" s="12">
        <v>2492</v>
      </c>
      <c r="C2271" s="13" t="s">
        <v>4618</v>
      </c>
      <c r="D2271" s="14">
        <v>2016</v>
      </c>
      <c r="E2271" s="15" t="s">
        <v>4619</v>
      </c>
      <c r="F2271" s="15" t="s">
        <v>7537</v>
      </c>
      <c r="G2271" s="15">
        <f t="shared" si="35"/>
        <v>5</v>
      </c>
      <c r="H2271" s="16"/>
      <c r="I2271" s="16"/>
      <c r="J2271" s="16"/>
      <c r="K2271" s="16"/>
      <c r="L2271" s="16"/>
      <c r="M2271" s="16"/>
      <c r="N2271" s="16"/>
      <c r="O2271" s="16"/>
      <c r="P2271" s="17"/>
      <c r="Q2271" s="17"/>
      <c r="R2271" s="17"/>
      <c r="S2271" s="17"/>
      <c r="T2271" s="18"/>
      <c r="U2271" s="18">
        <v>1</v>
      </c>
      <c r="V2271" s="18"/>
      <c r="W2271" s="18"/>
      <c r="X2271" s="19"/>
      <c r="Y2271" s="19">
        <v>1</v>
      </c>
      <c r="Z2271" s="19"/>
      <c r="AA2271" s="19">
        <v>1</v>
      </c>
      <c r="AB2271" s="19"/>
      <c r="AC2271" s="19"/>
      <c r="AD2271" s="19"/>
      <c r="AE2271" s="19"/>
      <c r="AF2271" s="19"/>
      <c r="AG2271" s="19"/>
      <c r="AH2271" s="19"/>
      <c r="AI2271" s="19"/>
      <c r="AJ2271" s="17"/>
      <c r="AK2271" s="17"/>
      <c r="AL2271" s="17"/>
      <c r="AM2271" s="17"/>
      <c r="AN2271" s="17"/>
      <c r="AO2271" s="17"/>
      <c r="AP2271" s="17"/>
      <c r="AQ2271" s="17"/>
      <c r="AR2271" s="20"/>
      <c r="AS2271" s="20"/>
      <c r="AT2271" s="20"/>
      <c r="AU2271" s="20"/>
      <c r="AV2271" s="20"/>
      <c r="AW2271" s="20"/>
      <c r="AX2271" s="20"/>
      <c r="AY2271" s="20"/>
      <c r="AZ2271" s="20"/>
      <c r="BA2271" s="20"/>
      <c r="BB2271" s="20"/>
      <c r="BC2271" s="20"/>
      <c r="BD2271" s="16"/>
      <c r="BE2271" s="16"/>
      <c r="BF2271" s="16"/>
      <c r="BG2271" s="16"/>
      <c r="BH2271" s="16"/>
      <c r="BI2271" s="16"/>
      <c r="BJ2271" s="16"/>
      <c r="BK2271" s="16"/>
      <c r="BL2271" s="16"/>
      <c r="BM2271" s="16"/>
      <c r="BN2271" s="16"/>
      <c r="BO2271" s="16"/>
      <c r="BP2271" s="16">
        <v>1</v>
      </c>
      <c r="BQ2271" s="16"/>
      <c r="BR2271" s="16"/>
      <c r="BS2271" s="16"/>
      <c r="BT2271" s="16"/>
      <c r="BU2271" s="16"/>
      <c r="BV2271" s="16"/>
      <c r="BW2271" s="16"/>
      <c r="BX2271" s="16"/>
      <c r="BY2271" s="16"/>
      <c r="BZ2271" s="16"/>
      <c r="CA2271" s="16">
        <v>1</v>
      </c>
      <c r="CB2271" s="16"/>
      <c r="CC2271" s="16"/>
      <c r="CD2271" s="16"/>
      <c r="CE2271" s="16"/>
      <c r="CF2271" s="16"/>
      <c r="CG2271" s="19"/>
      <c r="CH2271" s="19"/>
      <c r="CI2271" s="19"/>
      <c r="CJ2271" s="19"/>
      <c r="CK2271" s="19"/>
      <c r="CL2271" s="19"/>
      <c r="CM2271" s="19"/>
      <c r="CN2271" s="19"/>
      <c r="CO2271" s="19"/>
      <c r="CP2271" s="19"/>
      <c r="CQ2271" s="19">
        <v>1</v>
      </c>
      <c r="CR2271" s="19"/>
    </row>
    <row r="2272" spans="1:96" ht="107" customHeight="1">
      <c r="A2272" s="11" cm="1">
        <f t="array" ref="A2272">SUMPRODUCT(--ISNUMBER(SEARCH({"stranding","stranded"},E2272)))</f>
        <v>0</v>
      </c>
      <c r="B2272" s="12">
        <v>2495</v>
      </c>
      <c r="C2272" s="21" t="s">
        <v>4620</v>
      </c>
      <c r="D2272" s="22">
        <v>2016</v>
      </c>
      <c r="E2272" s="15" t="s">
        <v>4621</v>
      </c>
      <c r="F2272" s="15" t="s">
        <v>7538</v>
      </c>
      <c r="G2272" s="15">
        <f t="shared" si="35"/>
        <v>7</v>
      </c>
      <c r="H2272" s="16">
        <v>1</v>
      </c>
      <c r="I2272" s="16"/>
      <c r="J2272" s="16"/>
      <c r="K2272" s="16"/>
      <c r="L2272" s="16"/>
      <c r="M2272" s="16"/>
      <c r="N2272" s="16"/>
      <c r="O2272" s="16"/>
      <c r="P2272" s="17">
        <v>1</v>
      </c>
      <c r="Q2272" s="17"/>
      <c r="R2272" s="17">
        <v>1</v>
      </c>
      <c r="S2272" s="17"/>
      <c r="T2272" s="18"/>
      <c r="U2272" s="18">
        <v>1</v>
      </c>
      <c r="V2272" s="18"/>
      <c r="W2272" s="18"/>
      <c r="X2272" s="19"/>
      <c r="Y2272" s="19">
        <v>1</v>
      </c>
      <c r="Z2272" s="19"/>
      <c r="AA2272" s="19"/>
      <c r="AB2272" s="19"/>
      <c r="AC2272" s="19"/>
      <c r="AD2272" s="19"/>
      <c r="AE2272" s="19"/>
      <c r="AF2272" s="19"/>
      <c r="AG2272" s="19"/>
      <c r="AH2272" s="19"/>
      <c r="AI2272" s="19"/>
      <c r="AJ2272" s="17"/>
      <c r="AK2272" s="17"/>
      <c r="AL2272" s="17"/>
      <c r="AM2272" s="17"/>
      <c r="AN2272" s="17"/>
      <c r="AO2272" s="17"/>
      <c r="AP2272" s="17"/>
      <c r="AQ2272" s="17"/>
      <c r="AR2272" s="20"/>
      <c r="AS2272" s="20"/>
      <c r="AT2272" s="20"/>
      <c r="AU2272" s="20"/>
      <c r="AV2272" s="20"/>
      <c r="AW2272" s="20"/>
      <c r="AX2272" s="20"/>
      <c r="AY2272" s="20"/>
      <c r="AZ2272" s="20"/>
      <c r="BA2272" s="20"/>
      <c r="BB2272" s="20"/>
      <c r="BC2272" s="20"/>
      <c r="BD2272" s="16"/>
      <c r="BE2272" s="16"/>
      <c r="BF2272" s="16"/>
      <c r="BG2272" s="16"/>
      <c r="BH2272" s="16"/>
      <c r="BI2272" s="16">
        <v>1</v>
      </c>
      <c r="BJ2272" s="16"/>
      <c r="BK2272" s="16"/>
      <c r="BL2272" s="16"/>
      <c r="BM2272" s="16"/>
      <c r="BN2272" s="16"/>
      <c r="BO2272" s="16">
        <v>1</v>
      </c>
      <c r="BP2272" s="16"/>
      <c r="BQ2272" s="16"/>
      <c r="BR2272" s="16"/>
      <c r="BS2272" s="16"/>
      <c r="BT2272" s="16"/>
      <c r="BU2272" s="16">
        <v>1</v>
      </c>
      <c r="BV2272" s="16"/>
      <c r="BW2272" s="16"/>
      <c r="BX2272" s="16"/>
      <c r="BY2272" s="16"/>
      <c r="BZ2272" s="16"/>
      <c r="CA2272" s="16"/>
      <c r="CB2272" s="16"/>
      <c r="CC2272" s="16"/>
      <c r="CD2272" s="16"/>
      <c r="CE2272" s="16"/>
      <c r="CF2272" s="16"/>
      <c r="CG2272" s="19"/>
      <c r="CH2272" s="19"/>
      <c r="CI2272" s="19"/>
      <c r="CJ2272" s="19"/>
      <c r="CK2272" s="19"/>
      <c r="CL2272" s="19"/>
      <c r="CM2272" s="19"/>
      <c r="CN2272" s="19"/>
      <c r="CO2272" s="19">
        <v>1</v>
      </c>
      <c r="CP2272" s="19"/>
      <c r="CQ2272" s="19"/>
      <c r="CR2272" s="19"/>
    </row>
    <row r="2273" spans="1:96" ht="107" customHeight="1">
      <c r="A2273" s="11" cm="1">
        <f t="array" ref="A2273">SUMPRODUCT(--ISNUMBER(SEARCH({"stranding","stranded"},E2273)))</f>
        <v>0</v>
      </c>
      <c r="B2273" s="12">
        <v>2496</v>
      </c>
      <c r="C2273" s="13" t="s">
        <v>4622</v>
      </c>
      <c r="D2273" s="14">
        <v>2016</v>
      </c>
      <c r="E2273" s="15" t="s">
        <v>4623</v>
      </c>
      <c r="F2273" s="15" t="s">
        <v>7539</v>
      </c>
      <c r="G2273" s="15">
        <f t="shared" si="35"/>
        <v>4</v>
      </c>
      <c r="H2273" s="16"/>
      <c r="I2273" s="16"/>
      <c r="J2273" s="16"/>
      <c r="K2273" s="16">
        <v>1</v>
      </c>
      <c r="L2273" s="16"/>
      <c r="M2273" s="16"/>
      <c r="N2273" s="16"/>
      <c r="O2273" s="16"/>
      <c r="P2273" s="17"/>
      <c r="Q2273" s="17"/>
      <c r="R2273" s="17"/>
      <c r="S2273" s="17"/>
      <c r="T2273" s="18"/>
      <c r="U2273" s="18">
        <v>1</v>
      </c>
      <c r="V2273" s="18"/>
      <c r="W2273" s="18"/>
      <c r="X2273" s="19"/>
      <c r="Y2273" s="19"/>
      <c r="Z2273" s="19"/>
      <c r="AA2273" s="19"/>
      <c r="AB2273" s="19"/>
      <c r="AC2273" s="19"/>
      <c r="AD2273" s="19"/>
      <c r="AE2273" s="19">
        <v>1</v>
      </c>
      <c r="AF2273" s="19"/>
      <c r="AG2273" s="19"/>
      <c r="AH2273" s="19">
        <v>1</v>
      </c>
      <c r="AI2273" s="19"/>
      <c r="AJ2273" s="17"/>
      <c r="AK2273" s="17"/>
      <c r="AL2273" s="17"/>
      <c r="AM2273" s="17"/>
      <c r="AN2273" s="17"/>
      <c r="AO2273" s="17"/>
      <c r="AP2273" s="17"/>
      <c r="AQ2273" s="17"/>
      <c r="AR2273" s="20"/>
      <c r="AS2273" s="20"/>
      <c r="AT2273" s="20"/>
      <c r="AU2273" s="20"/>
      <c r="AV2273" s="20"/>
      <c r="AW2273" s="20"/>
      <c r="AX2273" s="20"/>
      <c r="AY2273" s="20"/>
      <c r="AZ2273" s="20"/>
      <c r="BA2273" s="20"/>
      <c r="BB2273" s="20"/>
      <c r="BC2273" s="20"/>
      <c r="BD2273" s="16"/>
      <c r="BE2273" s="16"/>
      <c r="BF2273" s="16"/>
      <c r="BG2273" s="16"/>
      <c r="BH2273" s="16"/>
      <c r="BI2273" s="16"/>
      <c r="BJ2273" s="16"/>
      <c r="BK2273" s="16"/>
      <c r="BL2273" s="16"/>
      <c r="BM2273" s="16"/>
      <c r="BN2273" s="16"/>
      <c r="BO2273" s="16"/>
      <c r="BP2273" s="16"/>
      <c r="BQ2273" s="16"/>
      <c r="BR2273" s="16"/>
      <c r="BS2273" s="16"/>
      <c r="BT2273" s="16">
        <v>1</v>
      </c>
      <c r="BU2273" s="16"/>
      <c r="BV2273" s="16"/>
      <c r="BW2273" s="16"/>
      <c r="BX2273" s="16"/>
      <c r="BY2273" s="16"/>
      <c r="BZ2273" s="16"/>
      <c r="CA2273" s="16"/>
      <c r="CB2273" s="16"/>
      <c r="CC2273" s="16"/>
      <c r="CD2273" s="16"/>
      <c r="CE2273" s="16"/>
      <c r="CF2273" s="16"/>
      <c r="CG2273" s="19"/>
      <c r="CH2273" s="19"/>
      <c r="CI2273" s="19">
        <v>1</v>
      </c>
      <c r="CJ2273" s="19"/>
      <c r="CK2273" s="19"/>
      <c r="CL2273" s="19"/>
      <c r="CM2273" s="19"/>
      <c r="CN2273" s="19"/>
      <c r="CO2273" s="19"/>
      <c r="CP2273" s="19"/>
      <c r="CQ2273" s="19"/>
      <c r="CR2273" s="19"/>
    </row>
    <row r="2274" spans="1:96" ht="107" customHeight="1">
      <c r="A2274" s="11" cm="1">
        <f t="array" ref="A2274">SUMPRODUCT(--ISNUMBER(SEARCH({"stranding","stranded"},E2274)))</f>
        <v>0</v>
      </c>
      <c r="B2274" s="12">
        <v>2497</v>
      </c>
      <c r="C2274" s="21" t="s">
        <v>4624</v>
      </c>
      <c r="D2274" s="22">
        <v>2016</v>
      </c>
      <c r="E2274" s="15" t="s">
        <v>4625</v>
      </c>
      <c r="F2274" s="15" t="s">
        <v>7928</v>
      </c>
      <c r="G2274" s="15">
        <f t="shared" si="35"/>
        <v>4</v>
      </c>
      <c r="H2274" s="16"/>
      <c r="I2274" s="16"/>
      <c r="J2274" s="16"/>
      <c r="K2274" s="16"/>
      <c r="L2274" s="16"/>
      <c r="M2274" s="16"/>
      <c r="N2274" s="16"/>
      <c r="O2274" s="16"/>
      <c r="P2274" s="17"/>
      <c r="Q2274" s="17"/>
      <c r="R2274" s="17"/>
      <c r="S2274" s="17"/>
      <c r="T2274" s="18"/>
      <c r="U2274" s="18">
        <v>1</v>
      </c>
      <c r="V2274" s="18"/>
      <c r="W2274" s="18"/>
      <c r="X2274" s="19"/>
      <c r="Y2274" s="19">
        <v>1</v>
      </c>
      <c r="Z2274" s="19">
        <v>1</v>
      </c>
      <c r="AA2274" s="19"/>
      <c r="AB2274" s="19"/>
      <c r="AC2274" s="19"/>
      <c r="AD2274" s="19"/>
      <c r="AE2274" s="19"/>
      <c r="AF2274" s="19"/>
      <c r="AG2274" s="19"/>
      <c r="AH2274" s="19"/>
      <c r="AI2274" s="19"/>
      <c r="AJ2274" s="17"/>
      <c r="AK2274" s="17"/>
      <c r="AL2274" s="17"/>
      <c r="AM2274" s="17"/>
      <c r="AN2274" s="17"/>
      <c r="AO2274" s="17"/>
      <c r="AP2274" s="17"/>
      <c r="AQ2274" s="17"/>
      <c r="AR2274" s="20"/>
      <c r="AS2274" s="20"/>
      <c r="AT2274" s="20"/>
      <c r="AU2274" s="20"/>
      <c r="AV2274" s="20"/>
      <c r="AW2274" s="20"/>
      <c r="AX2274" s="20"/>
      <c r="AY2274" s="20"/>
      <c r="AZ2274" s="20"/>
      <c r="BA2274" s="20"/>
      <c r="BB2274" s="20"/>
      <c r="BC2274" s="20"/>
      <c r="BD2274" s="16">
        <v>1</v>
      </c>
      <c r="BE2274" s="16"/>
      <c r="BF2274" s="16"/>
      <c r="BG2274" s="16"/>
      <c r="BH2274" s="16"/>
      <c r="BI2274" s="16"/>
      <c r="BJ2274" s="16"/>
      <c r="BK2274" s="16"/>
      <c r="BL2274" s="16"/>
      <c r="BM2274" s="16"/>
      <c r="BN2274" s="16"/>
      <c r="BO2274" s="16"/>
      <c r="BP2274" s="16"/>
      <c r="BQ2274" s="16"/>
      <c r="BR2274" s="16"/>
      <c r="BS2274" s="16"/>
      <c r="BT2274" s="16"/>
      <c r="BU2274" s="16"/>
      <c r="BV2274" s="16"/>
      <c r="BW2274" s="16"/>
      <c r="BX2274" s="16"/>
      <c r="BY2274" s="16"/>
      <c r="BZ2274" s="16"/>
      <c r="CA2274" s="16"/>
      <c r="CB2274" s="16"/>
      <c r="CC2274" s="16"/>
      <c r="CD2274" s="16"/>
      <c r="CE2274" s="16"/>
      <c r="CF2274" s="16"/>
      <c r="CG2274" s="19"/>
      <c r="CH2274" s="19"/>
      <c r="CI2274" s="19"/>
      <c r="CJ2274" s="19"/>
      <c r="CK2274" s="19"/>
      <c r="CL2274" s="19"/>
      <c r="CM2274" s="19">
        <v>1</v>
      </c>
      <c r="CN2274" s="19"/>
      <c r="CO2274" s="19"/>
      <c r="CP2274" s="19"/>
      <c r="CQ2274" s="19"/>
      <c r="CR2274" s="19"/>
    </row>
    <row r="2275" spans="1:96" ht="107" customHeight="1">
      <c r="A2275" s="11" cm="1">
        <f t="array" ref="A2275">SUMPRODUCT(--ISNUMBER(SEARCH({"stranding","stranded"},E2275)))</f>
        <v>0</v>
      </c>
      <c r="B2275" s="12">
        <v>2498</v>
      </c>
      <c r="C2275" s="13" t="s">
        <v>4626</v>
      </c>
      <c r="D2275" s="14">
        <v>2016</v>
      </c>
      <c r="E2275" s="15" t="s">
        <v>4627</v>
      </c>
      <c r="F2275" s="15" t="s">
        <v>7184</v>
      </c>
      <c r="G2275" s="15">
        <f t="shared" si="35"/>
        <v>6</v>
      </c>
      <c r="H2275" s="16"/>
      <c r="I2275" s="16"/>
      <c r="J2275" s="16"/>
      <c r="K2275" s="16">
        <v>1</v>
      </c>
      <c r="L2275" s="16"/>
      <c r="M2275" s="16"/>
      <c r="N2275" s="16"/>
      <c r="O2275" s="16"/>
      <c r="P2275" s="17"/>
      <c r="Q2275" s="17"/>
      <c r="R2275" s="17"/>
      <c r="S2275" s="17"/>
      <c r="T2275" s="18"/>
      <c r="U2275" s="18">
        <v>1</v>
      </c>
      <c r="V2275" s="18"/>
      <c r="W2275" s="18"/>
      <c r="X2275" s="19"/>
      <c r="Y2275" s="19"/>
      <c r="Z2275" s="19"/>
      <c r="AA2275" s="19"/>
      <c r="AB2275" s="19"/>
      <c r="AC2275" s="19"/>
      <c r="AD2275" s="19"/>
      <c r="AE2275" s="19">
        <v>1</v>
      </c>
      <c r="AF2275" s="19">
        <v>1</v>
      </c>
      <c r="AG2275" s="19">
        <v>1</v>
      </c>
      <c r="AH2275" s="19"/>
      <c r="AI2275" s="19"/>
      <c r="AJ2275" s="17">
        <v>1</v>
      </c>
      <c r="AK2275" s="17"/>
      <c r="AL2275" s="17"/>
      <c r="AM2275" s="17"/>
      <c r="AN2275" s="17"/>
      <c r="AO2275" s="17"/>
      <c r="AP2275" s="17"/>
      <c r="AQ2275" s="17"/>
      <c r="AR2275" s="20"/>
      <c r="AS2275" s="20"/>
      <c r="AT2275" s="20"/>
      <c r="AU2275" s="20"/>
      <c r="AV2275" s="20"/>
      <c r="AW2275" s="20"/>
      <c r="AX2275" s="20">
        <v>1</v>
      </c>
      <c r="AY2275" s="20"/>
      <c r="AZ2275" s="20"/>
      <c r="BA2275" s="20"/>
      <c r="BB2275" s="20"/>
      <c r="BC2275" s="20"/>
      <c r="BD2275" s="16"/>
      <c r="BE2275" s="16"/>
      <c r="BF2275" s="16"/>
      <c r="BG2275" s="16"/>
      <c r="BH2275" s="16"/>
      <c r="BI2275" s="16"/>
      <c r="BJ2275" s="16"/>
      <c r="BK2275" s="16"/>
      <c r="BL2275" s="16"/>
      <c r="BM2275" s="16"/>
      <c r="BN2275" s="16"/>
      <c r="BO2275" s="16"/>
      <c r="BP2275" s="16"/>
      <c r="BQ2275" s="16"/>
      <c r="BR2275" s="16"/>
      <c r="BS2275" s="16"/>
      <c r="BT2275" s="16"/>
      <c r="BU2275" s="16"/>
      <c r="BV2275" s="16"/>
      <c r="BW2275" s="16"/>
      <c r="BX2275" s="16"/>
      <c r="BY2275" s="16"/>
      <c r="BZ2275" s="16"/>
      <c r="CA2275" s="16"/>
      <c r="CB2275" s="16"/>
      <c r="CC2275" s="16"/>
      <c r="CD2275" s="16"/>
      <c r="CE2275" s="16"/>
      <c r="CF2275" s="16"/>
      <c r="CG2275" s="19"/>
      <c r="CH2275" s="19"/>
      <c r="CI2275" s="19"/>
      <c r="CJ2275" s="19"/>
      <c r="CK2275" s="19"/>
      <c r="CL2275" s="19"/>
      <c r="CM2275" s="19">
        <v>1</v>
      </c>
      <c r="CN2275" s="19"/>
      <c r="CO2275" s="19"/>
      <c r="CP2275" s="19"/>
      <c r="CQ2275" s="19"/>
      <c r="CR2275" s="19"/>
    </row>
    <row r="2276" spans="1:96" ht="107" customHeight="1">
      <c r="A2276" s="11" cm="1">
        <f t="array" ref="A2276">SUMPRODUCT(--ISNUMBER(SEARCH({"stranding","stranded"},E2276)))</f>
        <v>0</v>
      </c>
      <c r="B2276" s="12">
        <v>2499</v>
      </c>
      <c r="C2276" s="21" t="s">
        <v>4628</v>
      </c>
      <c r="D2276" s="22">
        <v>2016</v>
      </c>
      <c r="E2276" s="15" t="s">
        <v>4629</v>
      </c>
      <c r="F2276" s="15" t="s">
        <v>8150</v>
      </c>
      <c r="G2276" s="15">
        <f t="shared" si="35"/>
        <v>4</v>
      </c>
      <c r="H2276" s="16"/>
      <c r="I2276" s="16"/>
      <c r="J2276" s="16"/>
      <c r="K2276" s="16">
        <v>3</v>
      </c>
      <c r="L2276" s="16"/>
      <c r="M2276" s="16"/>
      <c r="N2276" s="16"/>
      <c r="O2276" s="16"/>
      <c r="P2276" s="17"/>
      <c r="Q2276" s="17"/>
      <c r="R2276" s="17"/>
      <c r="S2276" s="17"/>
      <c r="T2276" s="18">
        <v>1</v>
      </c>
      <c r="U2276" s="18"/>
      <c r="V2276" s="18"/>
      <c r="W2276" s="18"/>
      <c r="X2276" s="19"/>
      <c r="Y2276" s="19">
        <v>1</v>
      </c>
      <c r="Z2276" s="19"/>
      <c r="AA2276" s="19"/>
      <c r="AB2276" s="19"/>
      <c r="AC2276" s="19"/>
      <c r="AD2276" s="19"/>
      <c r="AE2276" s="19"/>
      <c r="AF2276" s="19"/>
      <c r="AG2276" s="19"/>
      <c r="AH2276" s="19"/>
      <c r="AI2276" s="19"/>
      <c r="AJ2276" s="17"/>
      <c r="AK2276" s="17"/>
      <c r="AL2276" s="17"/>
      <c r="AM2276" s="17"/>
      <c r="AN2276" s="17"/>
      <c r="AO2276" s="17"/>
      <c r="AP2276" s="17"/>
      <c r="AQ2276" s="17"/>
      <c r="AR2276" s="20"/>
      <c r="AS2276" s="20"/>
      <c r="AT2276" s="20"/>
      <c r="AU2276" s="20"/>
      <c r="AV2276" s="20"/>
      <c r="AW2276" s="20"/>
      <c r="AX2276" s="20"/>
      <c r="AY2276" s="20"/>
      <c r="AZ2276" s="20"/>
      <c r="BA2276" s="20"/>
      <c r="BB2276" s="20"/>
      <c r="BC2276" s="20"/>
      <c r="BD2276" s="16">
        <v>1</v>
      </c>
      <c r="BE2276" s="16"/>
      <c r="BF2276" s="16"/>
      <c r="BG2276" s="16"/>
      <c r="BH2276" s="16"/>
      <c r="BI2276" s="16"/>
      <c r="BJ2276" s="16"/>
      <c r="BK2276" s="16"/>
      <c r="BL2276" s="16"/>
      <c r="BM2276" s="16"/>
      <c r="BN2276" s="16"/>
      <c r="BO2276" s="16"/>
      <c r="BP2276" s="16"/>
      <c r="BQ2276" s="16"/>
      <c r="BR2276" s="16"/>
      <c r="BS2276" s="16"/>
      <c r="BT2276" s="16"/>
      <c r="BU2276" s="16"/>
      <c r="BV2276" s="16"/>
      <c r="BW2276" s="16"/>
      <c r="BX2276" s="16"/>
      <c r="BY2276" s="16"/>
      <c r="BZ2276" s="16"/>
      <c r="CA2276" s="16"/>
      <c r="CB2276" s="16">
        <v>1</v>
      </c>
      <c r="CC2276" s="16"/>
      <c r="CD2276" s="16"/>
      <c r="CE2276" s="16"/>
      <c r="CF2276" s="16"/>
      <c r="CG2276" s="19"/>
      <c r="CH2276" s="19"/>
      <c r="CI2276" s="19"/>
      <c r="CJ2276" s="19"/>
      <c r="CK2276" s="19"/>
      <c r="CL2276" s="19"/>
      <c r="CM2276" s="19"/>
      <c r="CN2276" s="19">
        <v>1</v>
      </c>
      <c r="CO2276" s="19"/>
      <c r="CP2276" s="19"/>
      <c r="CQ2276" s="19"/>
      <c r="CR2276" s="19"/>
    </row>
    <row r="2277" spans="1:96" ht="107" customHeight="1">
      <c r="A2277" s="11" cm="1">
        <f t="array" ref="A2277">SUMPRODUCT(--ISNUMBER(SEARCH({"stranding","stranded"},E2277)))</f>
        <v>0</v>
      </c>
      <c r="B2277" s="12">
        <v>2500</v>
      </c>
      <c r="C2277" s="13" t="s">
        <v>4630</v>
      </c>
      <c r="D2277" s="14">
        <v>2016</v>
      </c>
      <c r="E2277" s="15" t="s">
        <v>4631</v>
      </c>
      <c r="F2277" s="15" t="s">
        <v>7540</v>
      </c>
      <c r="G2277" s="15">
        <f t="shared" si="35"/>
        <v>6</v>
      </c>
      <c r="H2277" s="16"/>
      <c r="I2277" s="16"/>
      <c r="J2277" s="16">
        <v>1</v>
      </c>
      <c r="K2277" s="16"/>
      <c r="L2277" s="16"/>
      <c r="M2277" s="16"/>
      <c r="N2277" s="16"/>
      <c r="O2277" s="16"/>
      <c r="P2277" s="17"/>
      <c r="Q2277" s="17"/>
      <c r="R2277" s="17"/>
      <c r="S2277" s="17"/>
      <c r="T2277" s="18"/>
      <c r="U2277" s="18">
        <v>1</v>
      </c>
      <c r="V2277" s="18"/>
      <c r="W2277" s="18"/>
      <c r="X2277" s="19">
        <v>1</v>
      </c>
      <c r="Y2277" s="19"/>
      <c r="Z2277" s="19"/>
      <c r="AA2277" s="19"/>
      <c r="AB2277" s="19"/>
      <c r="AC2277" s="19"/>
      <c r="AD2277" s="19"/>
      <c r="AE2277" s="19">
        <v>1</v>
      </c>
      <c r="AF2277" s="19"/>
      <c r="AG2277" s="19"/>
      <c r="AH2277" s="19"/>
      <c r="AI2277" s="19"/>
      <c r="AJ2277" s="17">
        <v>1</v>
      </c>
      <c r="AK2277" s="17"/>
      <c r="AL2277" s="17"/>
      <c r="AM2277" s="17"/>
      <c r="AN2277" s="17"/>
      <c r="AO2277" s="17"/>
      <c r="AP2277" s="17"/>
      <c r="AQ2277" s="17">
        <v>1</v>
      </c>
      <c r="AR2277" s="20"/>
      <c r="AS2277" s="20"/>
      <c r="AT2277" s="20"/>
      <c r="AU2277" s="20"/>
      <c r="AV2277" s="20"/>
      <c r="AW2277" s="20"/>
      <c r="AX2277" s="20"/>
      <c r="AY2277" s="20"/>
      <c r="AZ2277" s="20"/>
      <c r="BA2277" s="20"/>
      <c r="BB2277" s="20"/>
      <c r="BC2277" s="20"/>
      <c r="BD2277" s="16"/>
      <c r="BE2277" s="16"/>
      <c r="BF2277" s="16"/>
      <c r="BG2277" s="16"/>
      <c r="BH2277" s="16"/>
      <c r="BI2277" s="16"/>
      <c r="BJ2277" s="16"/>
      <c r="BK2277" s="16"/>
      <c r="BL2277" s="16"/>
      <c r="BM2277" s="16"/>
      <c r="BN2277" s="16"/>
      <c r="BO2277" s="16"/>
      <c r="BP2277" s="16"/>
      <c r="BQ2277" s="16"/>
      <c r="BR2277" s="16"/>
      <c r="BS2277" s="16"/>
      <c r="BT2277" s="16"/>
      <c r="BU2277" s="16"/>
      <c r="BV2277" s="16"/>
      <c r="BW2277" s="16"/>
      <c r="BX2277" s="16"/>
      <c r="BY2277" s="16">
        <v>1</v>
      </c>
      <c r="BZ2277" s="16"/>
      <c r="CA2277" s="16"/>
      <c r="CB2277" s="16"/>
      <c r="CC2277" s="16"/>
      <c r="CD2277" s="16"/>
      <c r="CE2277" s="16"/>
      <c r="CF2277" s="16"/>
      <c r="CG2277" s="19"/>
      <c r="CH2277" s="19"/>
      <c r="CI2277" s="19"/>
      <c r="CJ2277" s="19"/>
      <c r="CK2277" s="19"/>
      <c r="CL2277" s="19"/>
      <c r="CM2277" s="19"/>
      <c r="CN2277" s="19">
        <v>1</v>
      </c>
      <c r="CO2277" s="19"/>
      <c r="CP2277" s="19"/>
      <c r="CQ2277" s="19"/>
      <c r="CR2277" s="19"/>
    </row>
    <row r="2278" spans="1:96" ht="107" customHeight="1">
      <c r="A2278" s="11" cm="1">
        <f t="array" ref="A2278">SUMPRODUCT(--ISNUMBER(SEARCH({"stranding","stranded"},E2278)))</f>
        <v>0</v>
      </c>
      <c r="B2278" s="12">
        <v>2501</v>
      </c>
      <c r="C2278" s="21" t="s">
        <v>4632</v>
      </c>
      <c r="D2278" s="22">
        <v>2016</v>
      </c>
      <c r="E2278" s="15" t="s">
        <v>4633</v>
      </c>
      <c r="F2278" s="15" t="s">
        <v>7541</v>
      </c>
      <c r="G2278" s="15">
        <f t="shared" si="35"/>
        <v>5</v>
      </c>
      <c r="H2278" s="16"/>
      <c r="I2278" s="16"/>
      <c r="J2278" s="16"/>
      <c r="K2278" s="16">
        <v>2</v>
      </c>
      <c r="L2278" s="16">
        <v>1</v>
      </c>
      <c r="M2278" s="16"/>
      <c r="N2278" s="16"/>
      <c r="O2278" s="16"/>
      <c r="P2278" s="17"/>
      <c r="Q2278" s="17"/>
      <c r="R2278" s="17">
        <v>1</v>
      </c>
      <c r="S2278" s="17"/>
      <c r="T2278" s="18">
        <v>1</v>
      </c>
      <c r="U2278" s="18"/>
      <c r="V2278" s="18"/>
      <c r="W2278" s="18"/>
      <c r="X2278" s="19"/>
      <c r="Y2278" s="19">
        <v>1</v>
      </c>
      <c r="Z2278" s="19"/>
      <c r="AA2278" s="19"/>
      <c r="AB2278" s="19"/>
      <c r="AC2278" s="19"/>
      <c r="AD2278" s="19"/>
      <c r="AE2278" s="19"/>
      <c r="AF2278" s="19"/>
      <c r="AG2278" s="19"/>
      <c r="AH2278" s="19"/>
      <c r="AI2278" s="19"/>
      <c r="AJ2278" s="17">
        <v>1</v>
      </c>
      <c r="AK2278" s="17"/>
      <c r="AL2278" s="17"/>
      <c r="AM2278" s="17"/>
      <c r="AN2278" s="17"/>
      <c r="AO2278" s="17"/>
      <c r="AP2278" s="17"/>
      <c r="AQ2278" s="17"/>
      <c r="AR2278" s="20"/>
      <c r="AS2278" s="20"/>
      <c r="AT2278" s="20"/>
      <c r="AU2278" s="20"/>
      <c r="AV2278" s="20"/>
      <c r="AW2278" s="20"/>
      <c r="AX2278" s="20"/>
      <c r="AY2278" s="20"/>
      <c r="AZ2278" s="20"/>
      <c r="BA2278" s="20"/>
      <c r="BB2278" s="20"/>
      <c r="BC2278" s="20"/>
      <c r="BD2278" s="16"/>
      <c r="BE2278" s="16"/>
      <c r="BF2278" s="16"/>
      <c r="BG2278" s="16"/>
      <c r="BH2278" s="16"/>
      <c r="BI2278" s="16"/>
      <c r="BJ2278" s="16"/>
      <c r="BK2278" s="16"/>
      <c r="BL2278" s="16"/>
      <c r="BM2278" s="16"/>
      <c r="BN2278" s="16"/>
      <c r="BO2278" s="16"/>
      <c r="BP2278" s="16"/>
      <c r="BQ2278" s="16"/>
      <c r="BR2278" s="16"/>
      <c r="BS2278" s="16"/>
      <c r="BT2278" s="16"/>
      <c r="BU2278" s="16"/>
      <c r="BV2278" s="16"/>
      <c r="BW2278" s="16"/>
      <c r="BX2278" s="16"/>
      <c r="BY2278" s="16"/>
      <c r="BZ2278" s="16">
        <v>1</v>
      </c>
      <c r="CA2278" s="16"/>
      <c r="CB2278" s="16"/>
      <c r="CC2278" s="16"/>
      <c r="CD2278" s="16"/>
      <c r="CE2278" s="16"/>
      <c r="CF2278" s="16"/>
      <c r="CG2278" s="19">
        <v>1</v>
      </c>
      <c r="CH2278" s="19"/>
      <c r="CI2278" s="19"/>
      <c r="CJ2278" s="19"/>
      <c r="CK2278" s="19"/>
      <c r="CL2278" s="19"/>
      <c r="CM2278" s="19"/>
      <c r="CN2278" s="19"/>
      <c r="CO2278" s="19"/>
      <c r="CP2278" s="19"/>
      <c r="CQ2278" s="19"/>
      <c r="CR2278" s="19"/>
    </row>
    <row r="2279" spans="1:96" ht="107" customHeight="1">
      <c r="A2279" s="11" cm="1">
        <f t="array" ref="A2279">SUMPRODUCT(--ISNUMBER(SEARCH({"stranding","stranded"},E2279)))</f>
        <v>0</v>
      </c>
      <c r="B2279" s="12">
        <v>2504</v>
      </c>
      <c r="C2279" s="13" t="s">
        <v>4634</v>
      </c>
      <c r="D2279" s="14">
        <v>2016</v>
      </c>
      <c r="E2279" s="15" t="s">
        <v>4635</v>
      </c>
      <c r="F2279" s="15" t="s">
        <v>7542</v>
      </c>
      <c r="G2279" s="15">
        <f t="shared" si="35"/>
        <v>6</v>
      </c>
      <c r="H2279" s="16"/>
      <c r="I2279" s="16"/>
      <c r="J2279" s="16"/>
      <c r="K2279" s="16">
        <v>2</v>
      </c>
      <c r="L2279" s="16"/>
      <c r="M2279" s="16"/>
      <c r="N2279" s="16"/>
      <c r="O2279" s="16"/>
      <c r="P2279" s="17"/>
      <c r="Q2279" s="17"/>
      <c r="R2279" s="17">
        <v>1</v>
      </c>
      <c r="S2279" s="17"/>
      <c r="T2279" s="18"/>
      <c r="U2279" s="18">
        <v>1</v>
      </c>
      <c r="V2279" s="18">
        <v>1</v>
      </c>
      <c r="W2279" s="18"/>
      <c r="X2279" s="19"/>
      <c r="Y2279" s="19">
        <v>1</v>
      </c>
      <c r="Z2279" s="19">
        <v>1</v>
      </c>
      <c r="AA2279" s="19"/>
      <c r="AB2279" s="19"/>
      <c r="AC2279" s="19"/>
      <c r="AD2279" s="19"/>
      <c r="AE2279" s="19"/>
      <c r="AF2279" s="19"/>
      <c r="AG2279" s="19"/>
      <c r="AH2279" s="19"/>
      <c r="AI2279" s="19"/>
      <c r="AJ2279" s="17"/>
      <c r="AK2279" s="17"/>
      <c r="AL2279" s="17"/>
      <c r="AM2279" s="17"/>
      <c r="AN2279" s="17"/>
      <c r="AO2279" s="17"/>
      <c r="AP2279" s="17"/>
      <c r="AQ2279" s="17"/>
      <c r="AR2279" s="20"/>
      <c r="AS2279" s="20"/>
      <c r="AT2279" s="20"/>
      <c r="AU2279" s="20"/>
      <c r="AV2279" s="20"/>
      <c r="AW2279" s="20"/>
      <c r="AX2279" s="20"/>
      <c r="AY2279" s="20"/>
      <c r="AZ2279" s="20"/>
      <c r="BA2279" s="20"/>
      <c r="BB2279" s="20"/>
      <c r="BC2279" s="20">
        <v>1</v>
      </c>
      <c r="BD2279" s="16"/>
      <c r="BE2279" s="16"/>
      <c r="BF2279" s="16"/>
      <c r="BG2279" s="16"/>
      <c r="BH2279" s="16"/>
      <c r="BI2279" s="16"/>
      <c r="BJ2279" s="16"/>
      <c r="BK2279" s="16"/>
      <c r="BL2279" s="16"/>
      <c r="BM2279" s="16"/>
      <c r="BN2279" s="16"/>
      <c r="BO2279" s="16"/>
      <c r="BP2279" s="16"/>
      <c r="BQ2279" s="16"/>
      <c r="BR2279" s="16"/>
      <c r="BS2279" s="16"/>
      <c r="BT2279" s="16"/>
      <c r="BU2279" s="16"/>
      <c r="BV2279" s="16"/>
      <c r="BW2279" s="16"/>
      <c r="BX2279" s="16"/>
      <c r="BY2279" s="16"/>
      <c r="BZ2279" s="16"/>
      <c r="CA2279" s="16"/>
      <c r="CB2279" s="16"/>
      <c r="CC2279" s="16"/>
      <c r="CD2279" s="16"/>
      <c r="CE2279" s="16"/>
      <c r="CF2279" s="16"/>
      <c r="CG2279" s="19"/>
      <c r="CH2279" s="19"/>
      <c r="CI2279" s="19"/>
      <c r="CJ2279" s="19"/>
      <c r="CK2279" s="19"/>
      <c r="CL2279" s="19"/>
      <c r="CM2279" s="19">
        <v>1</v>
      </c>
      <c r="CN2279" s="19"/>
      <c r="CO2279" s="19"/>
      <c r="CP2279" s="19"/>
      <c r="CQ2279" s="19"/>
      <c r="CR2279" s="19"/>
    </row>
    <row r="2280" spans="1:96" ht="107" customHeight="1">
      <c r="A2280" s="11" cm="1">
        <f t="array" ref="A2280">SUMPRODUCT(--ISNUMBER(SEARCH({"stranding","stranded"},E2280)))</f>
        <v>0</v>
      </c>
      <c r="B2280" s="12">
        <v>2506</v>
      </c>
      <c r="C2280" s="13" t="s">
        <v>4636</v>
      </c>
      <c r="D2280" s="14">
        <v>2016</v>
      </c>
      <c r="E2280" s="15" t="s">
        <v>4637</v>
      </c>
      <c r="F2280" s="15" t="s">
        <v>8151</v>
      </c>
      <c r="G2280" s="15">
        <f t="shared" si="35"/>
        <v>8</v>
      </c>
      <c r="H2280" s="16"/>
      <c r="I2280" s="16"/>
      <c r="J2280" s="16"/>
      <c r="K2280" s="16"/>
      <c r="L2280" s="16"/>
      <c r="M2280" s="16"/>
      <c r="N2280" s="16"/>
      <c r="O2280" s="16"/>
      <c r="P2280" s="17"/>
      <c r="Q2280" s="17"/>
      <c r="R2280" s="17">
        <v>1</v>
      </c>
      <c r="S2280" s="17"/>
      <c r="T2280" s="18"/>
      <c r="U2280" s="18">
        <v>1</v>
      </c>
      <c r="V2280" s="18"/>
      <c r="W2280" s="18"/>
      <c r="X2280" s="19">
        <v>1</v>
      </c>
      <c r="Y2280" s="19">
        <v>1</v>
      </c>
      <c r="Z2280" s="19"/>
      <c r="AA2280" s="19"/>
      <c r="AB2280" s="19"/>
      <c r="AC2280" s="19"/>
      <c r="AD2280" s="19"/>
      <c r="AE2280" s="19"/>
      <c r="AF2280" s="19"/>
      <c r="AG2280" s="19"/>
      <c r="AH2280" s="19"/>
      <c r="AI2280" s="19"/>
      <c r="AJ2280" s="17">
        <v>1</v>
      </c>
      <c r="AK2280" s="17"/>
      <c r="AL2280" s="17"/>
      <c r="AM2280" s="17"/>
      <c r="AN2280" s="17"/>
      <c r="AO2280" s="17"/>
      <c r="AP2280" s="17"/>
      <c r="AQ2280" s="17"/>
      <c r="AR2280" s="20"/>
      <c r="AS2280" s="20"/>
      <c r="AT2280" s="20"/>
      <c r="AU2280" s="20"/>
      <c r="AV2280" s="20"/>
      <c r="AW2280" s="20"/>
      <c r="AX2280" s="20"/>
      <c r="AY2280" s="20"/>
      <c r="AZ2280" s="20"/>
      <c r="BA2280" s="20"/>
      <c r="BB2280" s="20"/>
      <c r="BC2280" s="20"/>
      <c r="BD2280" s="16">
        <v>1</v>
      </c>
      <c r="BE2280" s="16"/>
      <c r="BF2280" s="16"/>
      <c r="BG2280" s="16"/>
      <c r="BH2280" s="16"/>
      <c r="BI2280" s="16"/>
      <c r="BJ2280" s="16"/>
      <c r="BK2280" s="16"/>
      <c r="BL2280" s="16"/>
      <c r="BM2280" s="16"/>
      <c r="BN2280" s="16"/>
      <c r="BO2280" s="16"/>
      <c r="BP2280" s="16">
        <v>1</v>
      </c>
      <c r="BQ2280" s="16"/>
      <c r="BR2280" s="16"/>
      <c r="BS2280" s="16"/>
      <c r="BT2280" s="16"/>
      <c r="BU2280" s="16"/>
      <c r="BV2280" s="16"/>
      <c r="BW2280" s="16"/>
      <c r="BX2280" s="16"/>
      <c r="BY2280" s="16"/>
      <c r="BZ2280" s="16"/>
      <c r="CA2280" s="16"/>
      <c r="CB2280" s="16">
        <v>1</v>
      </c>
      <c r="CC2280" s="16"/>
      <c r="CD2280" s="16"/>
      <c r="CE2280" s="16"/>
      <c r="CF2280" s="16"/>
      <c r="CG2280" s="19"/>
      <c r="CH2280" s="19"/>
      <c r="CI2280" s="19"/>
      <c r="CJ2280" s="19"/>
      <c r="CK2280" s="19"/>
      <c r="CL2280" s="19"/>
      <c r="CM2280" s="19"/>
      <c r="CN2280" s="19">
        <v>1</v>
      </c>
      <c r="CO2280" s="19"/>
      <c r="CP2280" s="19"/>
      <c r="CQ2280" s="19"/>
      <c r="CR2280" s="19"/>
    </row>
    <row r="2281" spans="1:96" ht="107" customHeight="1">
      <c r="A2281" s="11" cm="1">
        <f t="array" ref="A2281">SUMPRODUCT(--ISNUMBER(SEARCH({"stranding","stranded"},E2281)))</f>
        <v>1</v>
      </c>
      <c r="B2281" s="12">
        <v>2507</v>
      </c>
      <c r="C2281" s="21" t="s">
        <v>4638</v>
      </c>
      <c r="D2281" s="22">
        <v>2016</v>
      </c>
      <c r="E2281" s="15" t="s">
        <v>4639</v>
      </c>
      <c r="F2281" s="15" t="s">
        <v>8152</v>
      </c>
      <c r="G2281" s="15">
        <f t="shared" si="35"/>
        <v>13</v>
      </c>
      <c r="H2281" s="16"/>
      <c r="I2281" s="16"/>
      <c r="J2281" s="16">
        <v>2</v>
      </c>
      <c r="K2281" s="16">
        <v>3</v>
      </c>
      <c r="L2281" s="16"/>
      <c r="M2281" s="16"/>
      <c r="N2281" s="16">
        <v>1</v>
      </c>
      <c r="O2281" s="16"/>
      <c r="P2281" s="17"/>
      <c r="Q2281" s="17">
        <v>1</v>
      </c>
      <c r="R2281" s="17"/>
      <c r="S2281" s="17"/>
      <c r="T2281" s="18"/>
      <c r="U2281" s="18">
        <v>1</v>
      </c>
      <c r="V2281" s="18"/>
      <c r="W2281" s="18"/>
      <c r="X2281" s="19">
        <v>1</v>
      </c>
      <c r="Y2281" s="19">
        <v>1</v>
      </c>
      <c r="Z2281" s="19"/>
      <c r="AA2281" s="19"/>
      <c r="AB2281" s="19"/>
      <c r="AC2281" s="19"/>
      <c r="AD2281" s="19"/>
      <c r="AE2281" s="19"/>
      <c r="AF2281" s="19"/>
      <c r="AG2281" s="19"/>
      <c r="AH2281" s="19"/>
      <c r="AI2281" s="19"/>
      <c r="AJ2281" s="17">
        <v>1</v>
      </c>
      <c r="AK2281" s="17"/>
      <c r="AL2281" s="17"/>
      <c r="AM2281" s="17"/>
      <c r="AN2281" s="17"/>
      <c r="AO2281" s="17"/>
      <c r="AP2281" s="17"/>
      <c r="AQ2281" s="17">
        <v>1</v>
      </c>
      <c r="AR2281" s="20"/>
      <c r="AS2281" s="20"/>
      <c r="AT2281" s="20"/>
      <c r="AU2281" s="20"/>
      <c r="AV2281" s="20"/>
      <c r="AW2281" s="20"/>
      <c r="AX2281" s="20">
        <v>1</v>
      </c>
      <c r="AY2281" s="20"/>
      <c r="AZ2281" s="20">
        <v>1</v>
      </c>
      <c r="BA2281" s="20"/>
      <c r="BB2281" s="20"/>
      <c r="BC2281" s="20"/>
      <c r="BD2281" s="16"/>
      <c r="BE2281" s="16"/>
      <c r="BF2281" s="16"/>
      <c r="BG2281" s="16">
        <v>1</v>
      </c>
      <c r="BH2281" s="16"/>
      <c r="BI2281" s="16"/>
      <c r="BJ2281" s="16">
        <v>1</v>
      </c>
      <c r="BK2281" s="16"/>
      <c r="BL2281" s="16"/>
      <c r="BM2281" s="16"/>
      <c r="BN2281" s="16"/>
      <c r="BO2281" s="16"/>
      <c r="BP2281" s="16"/>
      <c r="BQ2281" s="16">
        <v>1</v>
      </c>
      <c r="BR2281" s="16"/>
      <c r="BS2281" s="16"/>
      <c r="BT2281" s="16"/>
      <c r="BU2281" s="16"/>
      <c r="BV2281" s="16"/>
      <c r="BW2281" s="16"/>
      <c r="BX2281" s="16"/>
      <c r="BY2281" s="16"/>
      <c r="BZ2281" s="16"/>
      <c r="CA2281" s="16"/>
      <c r="CB2281" s="16">
        <v>1</v>
      </c>
      <c r="CC2281" s="16"/>
      <c r="CD2281" s="16">
        <v>1</v>
      </c>
      <c r="CE2281" s="16"/>
      <c r="CF2281" s="16"/>
      <c r="CG2281" s="19"/>
      <c r="CH2281" s="19"/>
      <c r="CI2281" s="19"/>
      <c r="CJ2281" s="19"/>
      <c r="CK2281" s="19"/>
      <c r="CL2281" s="19"/>
      <c r="CM2281" s="19"/>
      <c r="CN2281" s="19">
        <v>1</v>
      </c>
      <c r="CO2281" s="19"/>
      <c r="CP2281" s="19"/>
      <c r="CQ2281" s="19"/>
      <c r="CR2281" s="19"/>
    </row>
    <row r="2282" spans="1:96" ht="107" customHeight="1">
      <c r="A2282" s="11" cm="1">
        <f t="array" ref="A2282">SUMPRODUCT(--ISNUMBER(SEARCH({"stranding","stranded"},E2282)))</f>
        <v>0</v>
      </c>
      <c r="B2282" s="12">
        <v>2508</v>
      </c>
      <c r="C2282" s="21" t="s">
        <v>4640</v>
      </c>
      <c r="D2282" s="22">
        <v>2017</v>
      </c>
      <c r="E2282" s="15" t="s">
        <v>4641</v>
      </c>
      <c r="F2282" s="15" t="s">
        <v>6238</v>
      </c>
      <c r="G2282" s="15">
        <f t="shared" si="35"/>
        <v>3</v>
      </c>
      <c r="H2282" s="16"/>
      <c r="I2282" s="16"/>
      <c r="J2282" s="16"/>
      <c r="K2282" s="16"/>
      <c r="L2282" s="16"/>
      <c r="M2282" s="16">
        <v>1</v>
      </c>
      <c r="N2282" s="16"/>
      <c r="O2282" s="16"/>
      <c r="P2282" s="17"/>
      <c r="Q2282" s="17"/>
      <c r="R2282" s="17"/>
      <c r="S2282" s="17"/>
      <c r="T2282" s="18"/>
      <c r="U2282" s="18">
        <v>1</v>
      </c>
      <c r="V2282" s="18"/>
      <c r="W2282" s="18"/>
      <c r="X2282" s="19"/>
      <c r="Y2282" s="19">
        <v>1</v>
      </c>
      <c r="Z2282" s="19">
        <v>1</v>
      </c>
      <c r="AA2282" s="19"/>
      <c r="AB2282" s="19"/>
      <c r="AC2282" s="19"/>
      <c r="AD2282" s="19"/>
      <c r="AE2282" s="19"/>
      <c r="AF2282" s="19"/>
      <c r="AG2282" s="19"/>
      <c r="AH2282" s="19"/>
      <c r="AI2282" s="19"/>
      <c r="AJ2282" s="17"/>
      <c r="AK2282" s="17"/>
      <c r="AL2282" s="17"/>
      <c r="AM2282" s="17"/>
      <c r="AN2282" s="17"/>
      <c r="AO2282" s="17"/>
      <c r="AP2282" s="17"/>
      <c r="AQ2282" s="17"/>
      <c r="AR2282" s="20"/>
      <c r="AS2282" s="20"/>
      <c r="AT2282" s="20"/>
      <c r="AU2282" s="20"/>
      <c r="AV2282" s="20"/>
      <c r="AW2282" s="20"/>
      <c r="AX2282" s="20"/>
      <c r="AY2282" s="20"/>
      <c r="AZ2282" s="20"/>
      <c r="BA2282" s="20"/>
      <c r="BB2282" s="20"/>
      <c r="BC2282" s="20"/>
      <c r="BD2282" s="16"/>
      <c r="BE2282" s="16"/>
      <c r="BF2282" s="16"/>
      <c r="BG2282" s="16"/>
      <c r="BH2282" s="16"/>
      <c r="BI2282" s="16"/>
      <c r="BJ2282" s="16"/>
      <c r="BK2282" s="16"/>
      <c r="BL2282" s="16"/>
      <c r="BM2282" s="16"/>
      <c r="BN2282" s="16"/>
      <c r="BO2282" s="16"/>
      <c r="BP2282" s="16"/>
      <c r="BQ2282" s="16"/>
      <c r="BR2282" s="16"/>
      <c r="BS2282" s="16"/>
      <c r="BT2282" s="16"/>
      <c r="BU2282" s="16"/>
      <c r="BV2282" s="16"/>
      <c r="BW2282" s="16"/>
      <c r="BX2282" s="16"/>
      <c r="BY2282" s="16"/>
      <c r="BZ2282" s="16"/>
      <c r="CA2282" s="16"/>
      <c r="CB2282" s="16"/>
      <c r="CC2282" s="16"/>
      <c r="CD2282" s="16"/>
      <c r="CE2282" s="16"/>
      <c r="CF2282" s="16"/>
      <c r="CG2282" s="19"/>
      <c r="CH2282" s="19"/>
      <c r="CI2282" s="19"/>
      <c r="CJ2282" s="19"/>
      <c r="CK2282" s="19"/>
      <c r="CL2282" s="19">
        <v>1</v>
      </c>
      <c r="CM2282" s="19"/>
      <c r="CN2282" s="19"/>
      <c r="CO2282" s="19"/>
      <c r="CP2282" s="19"/>
      <c r="CQ2282" s="19"/>
      <c r="CR2282" s="19"/>
    </row>
    <row r="2283" spans="1:96" ht="107" customHeight="1">
      <c r="A2283" s="11" cm="1">
        <f t="array" ref="A2283">SUMPRODUCT(--ISNUMBER(SEARCH({"stranding","stranded"},E2283)))</f>
        <v>0</v>
      </c>
      <c r="B2283" s="12">
        <v>2509</v>
      </c>
      <c r="C2283" s="13" t="s">
        <v>4642</v>
      </c>
      <c r="D2283" s="14">
        <v>2017</v>
      </c>
      <c r="E2283" s="15" t="s">
        <v>4643</v>
      </c>
      <c r="F2283" s="15" t="s">
        <v>8153</v>
      </c>
      <c r="G2283" s="15">
        <f t="shared" si="35"/>
        <v>9</v>
      </c>
      <c r="H2283" s="16"/>
      <c r="I2283" s="16">
        <v>2</v>
      </c>
      <c r="J2283" s="16">
        <v>4</v>
      </c>
      <c r="K2283" s="16">
        <v>3</v>
      </c>
      <c r="L2283" s="16"/>
      <c r="M2283" s="16"/>
      <c r="N2283" s="16"/>
      <c r="O2283" s="16"/>
      <c r="P2283" s="17">
        <v>1</v>
      </c>
      <c r="Q2283" s="17"/>
      <c r="R2283" s="17">
        <v>1</v>
      </c>
      <c r="S2283" s="17"/>
      <c r="T2283" s="18"/>
      <c r="U2283" s="18"/>
      <c r="V2283" s="18">
        <v>1</v>
      </c>
      <c r="W2283" s="18"/>
      <c r="X2283" s="19"/>
      <c r="Y2283" s="19"/>
      <c r="Z2283" s="19"/>
      <c r="AA2283" s="19"/>
      <c r="AB2283" s="19"/>
      <c r="AC2283" s="19"/>
      <c r="AD2283" s="19"/>
      <c r="AE2283" s="19"/>
      <c r="AF2283" s="19"/>
      <c r="AG2283" s="19"/>
      <c r="AH2283" s="19"/>
      <c r="AI2283" s="19"/>
      <c r="AJ2283" s="17">
        <v>1</v>
      </c>
      <c r="AK2283" s="17"/>
      <c r="AL2283" s="17"/>
      <c r="AM2283" s="17"/>
      <c r="AN2283" s="17"/>
      <c r="AO2283" s="17"/>
      <c r="AP2283" s="17"/>
      <c r="AQ2283" s="17"/>
      <c r="AR2283" s="20"/>
      <c r="AS2283" s="20">
        <v>1</v>
      </c>
      <c r="AT2283" s="20"/>
      <c r="AU2283" s="20"/>
      <c r="AV2283" s="20"/>
      <c r="AW2283" s="20"/>
      <c r="AX2283" s="20"/>
      <c r="AY2283" s="20"/>
      <c r="AZ2283" s="20"/>
      <c r="BA2283" s="20"/>
      <c r="BB2283" s="20"/>
      <c r="BC2283" s="20"/>
      <c r="BD2283" s="16">
        <v>1</v>
      </c>
      <c r="BE2283" s="16">
        <v>1</v>
      </c>
      <c r="BF2283" s="16"/>
      <c r="BG2283" s="16">
        <v>1</v>
      </c>
      <c r="BH2283" s="16"/>
      <c r="BI2283" s="16"/>
      <c r="BJ2283" s="16"/>
      <c r="BK2283" s="16"/>
      <c r="BL2283" s="16"/>
      <c r="BM2283" s="16"/>
      <c r="BN2283" s="16"/>
      <c r="BO2283" s="16"/>
      <c r="BP2283" s="16"/>
      <c r="BQ2283" s="16">
        <v>1</v>
      </c>
      <c r="BR2283" s="16"/>
      <c r="BS2283" s="16"/>
      <c r="BT2283" s="16"/>
      <c r="BU2283" s="16"/>
      <c r="BV2283" s="16"/>
      <c r="BW2283" s="16"/>
      <c r="BX2283" s="16"/>
      <c r="BY2283" s="16"/>
      <c r="BZ2283" s="16"/>
      <c r="CA2283" s="16"/>
      <c r="CB2283" s="16"/>
      <c r="CC2283" s="16"/>
      <c r="CD2283" s="16"/>
      <c r="CE2283" s="16"/>
      <c r="CF2283" s="16"/>
      <c r="CG2283" s="19"/>
      <c r="CH2283" s="19"/>
      <c r="CI2283" s="19">
        <v>1</v>
      </c>
      <c r="CJ2283" s="19"/>
      <c r="CK2283" s="19"/>
      <c r="CL2283" s="19"/>
      <c r="CM2283" s="19"/>
      <c r="CN2283" s="19"/>
      <c r="CO2283" s="19"/>
      <c r="CP2283" s="19"/>
      <c r="CQ2283" s="19"/>
      <c r="CR2283" s="19"/>
    </row>
    <row r="2284" spans="1:96" ht="107" customHeight="1">
      <c r="A2284" s="11" cm="1">
        <f t="array" ref="A2284">SUMPRODUCT(--ISNUMBER(SEARCH({"stranding","stranded"},E2284)))</f>
        <v>0</v>
      </c>
      <c r="B2284" s="12">
        <v>2510</v>
      </c>
      <c r="C2284" s="21" t="s">
        <v>4644</v>
      </c>
      <c r="D2284" s="22">
        <v>2017</v>
      </c>
      <c r="E2284" s="15" t="s">
        <v>4645</v>
      </c>
      <c r="F2284" s="15" t="s">
        <v>7543</v>
      </c>
      <c r="G2284" s="15">
        <f t="shared" si="35"/>
        <v>10</v>
      </c>
      <c r="H2284" s="16"/>
      <c r="I2284" s="16"/>
      <c r="J2284" s="16"/>
      <c r="K2284" s="16"/>
      <c r="L2284" s="16"/>
      <c r="M2284" s="16"/>
      <c r="N2284" s="16"/>
      <c r="O2284" s="16"/>
      <c r="P2284" s="17">
        <v>1</v>
      </c>
      <c r="Q2284" s="17"/>
      <c r="R2284" s="17"/>
      <c r="S2284" s="17"/>
      <c r="T2284" s="18"/>
      <c r="U2284" s="18">
        <v>1</v>
      </c>
      <c r="V2284" s="18"/>
      <c r="W2284" s="18"/>
      <c r="X2284" s="19">
        <v>1</v>
      </c>
      <c r="Y2284" s="19"/>
      <c r="Z2284" s="19"/>
      <c r="AA2284" s="19"/>
      <c r="AB2284" s="19"/>
      <c r="AC2284" s="19"/>
      <c r="AD2284" s="19"/>
      <c r="AE2284" s="19"/>
      <c r="AF2284" s="19"/>
      <c r="AG2284" s="19">
        <v>1</v>
      </c>
      <c r="AH2284" s="19"/>
      <c r="AI2284" s="19">
        <v>1</v>
      </c>
      <c r="AJ2284" s="17">
        <v>1</v>
      </c>
      <c r="AK2284" s="17"/>
      <c r="AL2284" s="17"/>
      <c r="AM2284" s="17"/>
      <c r="AN2284" s="17"/>
      <c r="AO2284" s="17"/>
      <c r="AP2284" s="17"/>
      <c r="AQ2284" s="17"/>
      <c r="AR2284" s="20"/>
      <c r="AS2284" s="20"/>
      <c r="AT2284" s="20"/>
      <c r="AU2284" s="20"/>
      <c r="AV2284" s="20"/>
      <c r="AW2284" s="20"/>
      <c r="AX2284" s="20"/>
      <c r="AY2284" s="20"/>
      <c r="AZ2284" s="20">
        <v>1</v>
      </c>
      <c r="BA2284" s="20"/>
      <c r="BB2284" s="20"/>
      <c r="BC2284" s="20"/>
      <c r="BD2284" s="16"/>
      <c r="BE2284" s="16"/>
      <c r="BF2284" s="16"/>
      <c r="BG2284" s="16"/>
      <c r="BH2284" s="16"/>
      <c r="BI2284" s="16"/>
      <c r="BJ2284" s="16">
        <v>1</v>
      </c>
      <c r="BK2284" s="16">
        <v>1</v>
      </c>
      <c r="BL2284" s="16"/>
      <c r="BM2284" s="16"/>
      <c r="BN2284" s="16"/>
      <c r="BO2284" s="16"/>
      <c r="BP2284" s="16">
        <v>1</v>
      </c>
      <c r="BQ2284" s="16"/>
      <c r="BR2284" s="16"/>
      <c r="BS2284" s="16"/>
      <c r="BT2284" s="16"/>
      <c r="BU2284" s="16"/>
      <c r="BV2284" s="16"/>
      <c r="BW2284" s="16"/>
      <c r="BX2284" s="16"/>
      <c r="BY2284" s="16"/>
      <c r="BZ2284" s="16"/>
      <c r="CA2284" s="16"/>
      <c r="CB2284" s="16"/>
      <c r="CC2284" s="16"/>
      <c r="CD2284" s="16"/>
      <c r="CE2284" s="16"/>
      <c r="CF2284" s="16"/>
      <c r="CG2284" s="19"/>
      <c r="CH2284" s="19"/>
      <c r="CI2284" s="19"/>
      <c r="CJ2284" s="19"/>
      <c r="CK2284" s="19"/>
      <c r="CL2284" s="19"/>
      <c r="CM2284" s="19"/>
      <c r="CN2284" s="19">
        <v>1</v>
      </c>
      <c r="CO2284" s="19"/>
      <c r="CP2284" s="19"/>
      <c r="CQ2284" s="19"/>
      <c r="CR2284" s="19"/>
    </row>
    <row r="2285" spans="1:96" ht="107" customHeight="1">
      <c r="A2285" s="11" cm="1">
        <f t="array" ref="A2285">SUMPRODUCT(--ISNUMBER(SEARCH({"stranding","stranded"},E2285)))</f>
        <v>0</v>
      </c>
      <c r="B2285" s="12">
        <v>2511</v>
      </c>
      <c r="C2285" s="13" t="s">
        <v>4646</v>
      </c>
      <c r="D2285" s="14">
        <v>2017</v>
      </c>
      <c r="E2285" s="15" t="s">
        <v>4647</v>
      </c>
      <c r="F2285" s="15" t="s">
        <v>7130</v>
      </c>
      <c r="G2285" s="15">
        <f t="shared" si="35"/>
        <v>3</v>
      </c>
      <c r="H2285" s="16"/>
      <c r="I2285" s="16"/>
      <c r="J2285" s="16"/>
      <c r="K2285" s="16"/>
      <c r="L2285" s="16">
        <v>1</v>
      </c>
      <c r="M2285" s="16"/>
      <c r="N2285" s="16"/>
      <c r="O2285" s="16"/>
      <c r="P2285" s="17"/>
      <c r="Q2285" s="17"/>
      <c r="R2285" s="17"/>
      <c r="S2285" s="17"/>
      <c r="T2285" s="18"/>
      <c r="U2285" s="18">
        <v>1</v>
      </c>
      <c r="V2285" s="18"/>
      <c r="W2285" s="18">
        <v>1</v>
      </c>
      <c r="X2285" s="19"/>
      <c r="Y2285" s="19"/>
      <c r="Z2285" s="19"/>
      <c r="AA2285" s="19"/>
      <c r="AB2285" s="19"/>
      <c r="AC2285" s="19"/>
      <c r="AD2285" s="19"/>
      <c r="AE2285" s="19"/>
      <c r="AF2285" s="19"/>
      <c r="AG2285" s="19"/>
      <c r="AH2285" s="19"/>
      <c r="AI2285" s="19"/>
      <c r="AJ2285" s="17">
        <v>1</v>
      </c>
      <c r="AK2285" s="17"/>
      <c r="AL2285" s="17"/>
      <c r="AM2285" s="17"/>
      <c r="AN2285" s="17"/>
      <c r="AO2285" s="17"/>
      <c r="AP2285" s="17"/>
      <c r="AQ2285" s="17"/>
      <c r="AR2285" s="20"/>
      <c r="AS2285" s="20"/>
      <c r="AT2285" s="20"/>
      <c r="AU2285" s="20"/>
      <c r="AV2285" s="20"/>
      <c r="AW2285" s="20"/>
      <c r="AX2285" s="20"/>
      <c r="AY2285" s="20"/>
      <c r="AZ2285" s="20"/>
      <c r="BA2285" s="20"/>
      <c r="BB2285" s="20"/>
      <c r="BC2285" s="20"/>
      <c r="BD2285" s="16"/>
      <c r="BE2285" s="16"/>
      <c r="BF2285" s="16"/>
      <c r="BG2285" s="16"/>
      <c r="BH2285" s="16"/>
      <c r="BI2285" s="16"/>
      <c r="BJ2285" s="16"/>
      <c r="BK2285" s="16"/>
      <c r="BL2285" s="16"/>
      <c r="BM2285" s="16"/>
      <c r="BN2285" s="16"/>
      <c r="BO2285" s="16"/>
      <c r="BP2285" s="16"/>
      <c r="BQ2285" s="16"/>
      <c r="BR2285" s="16"/>
      <c r="BS2285" s="16"/>
      <c r="BT2285" s="16"/>
      <c r="BU2285" s="16"/>
      <c r="BV2285" s="16"/>
      <c r="BW2285" s="16"/>
      <c r="BX2285" s="16"/>
      <c r="BY2285" s="16"/>
      <c r="BZ2285" s="16"/>
      <c r="CA2285" s="16"/>
      <c r="CB2285" s="16"/>
      <c r="CC2285" s="16"/>
      <c r="CD2285" s="16"/>
      <c r="CE2285" s="16"/>
      <c r="CF2285" s="16"/>
      <c r="CG2285" s="19"/>
      <c r="CH2285" s="19"/>
      <c r="CI2285" s="19"/>
      <c r="CJ2285" s="19"/>
      <c r="CK2285" s="19"/>
      <c r="CL2285" s="19"/>
      <c r="CM2285" s="19">
        <v>1</v>
      </c>
      <c r="CN2285" s="19"/>
      <c r="CO2285" s="19"/>
      <c r="CP2285" s="19"/>
      <c r="CQ2285" s="19"/>
      <c r="CR2285" s="19"/>
    </row>
    <row r="2286" spans="1:96" ht="107" customHeight="1">
      <c r="A2286" s="11" cm="1">
        <f t="array" ref="A2286">SUMPRODUCT(--ISNUMBER(SEARCH({"stranding","stranded"},E2286)))</f>
        <v>0</v>
      </c>
      <c r="B2286" s="12">
        <v>2513</v>
      </c>
      <c r="C2286" s="13" t="s">
        <v>4648</v>
      </c>
      <c r="D2286" s="14">
        <v>2017</v>
      </c>
      <c r="E2286" s="15" t="s">
        <v>4649</v>
      </c>
      <c r="F2286" s="15" t="s">
        <v>7544</v>
      </c>
      <c r="G2286" s="15">
        <f t="shared" si="35"/>
        <v>8</v>
      </c>
      <c r="H2286" s="16"/>
      <c r="I2286" s="16"/>
      <c r="J2286" s="16"/>
      <c r="K2286" s="16"/>
      <c r="L2286" s="16"/>
      <c r="M2286" s="16"/>
      <c r="N2286" s="16"/>
      <c r="O2286" s="16"/>
      <c r="P2286" s="17"/>
      <c r="Q2286" s="17"/>
      <c r="R2286" s="17">
        <v>1</v>
      </c>
      <c r="S2286" s="17"/>
      <c r="T2286" s="18"/>
      <c r="U2286" s="18">
        <v>1</v>
      </c>
      <c r="V2286" s="18"/>
      <c r="W2286" s="18"/>
      <c r="X2286" s="19"/>
      <c r="Y2286" s="19">
        <v>1</v>
      </c>
      <c r="Z2286" s="19">
        <v>1</v>
      </c>
      <c r="AA2286" s="19"/>
      <c r="AB2286" s="19"/>
      <c r="AC2286" s="19"/>
      <c r="AD2286" s="19"/>
      <c r="AE2286" s="19"/>
      <c r="AF2286" s="19"/>
      <c r="AG2286" s="19"/>
      <c r="AH2286" s="19"/>
      <c r="AI2286" s="19"/>
      <c r="AJ2286" s="17">
        <v>1</v>
      </c>
      <c r="AK2286" s="17"/>
      <c r="AL2286" s="17"/>
      <c r="AM2286" s="17"/>
      <c r="AN2286" s="17"/>
      <c r="AO2286" s="17"/>
      <c r="AP2286" s="17"/>
      <c r="AQ2286" s="17"/>
      <c r="AR2286" s="20"/>
      <c r="AS2286" s="20"/>
      <c r="AT2286" s="20"/>
      <c r="AU2286" s="20"/>
      <c r="AV2286" s="20"/>
      <c r="AW2286" s="20"/>
      <c r="AX2286" s="20"/>
      <c r="AY2286" s="20"/>
      <c r="AZ2286" s="20"/>
      <c r="BA2286" s="20"/>
      <c r="BB2286" s="20"/>
      <c r="BC2286" s="20"/>
      <c r="BD2286" s="16"/>
      <c r="BE2286" s="16"/>
      <c r="BF2286" s="16"/>
      <c r="BG2286" s="16">
        <v>1</v>
      </c>
      <c r="BH2286" s="16"/>
      <c r="BI2286" s="16"/>
      <c r="BJ2286" s="16"/>
      <c r="BK2286" s="16"/>
      <c r="BL2286" s="16"/>
      <c r="BM2286" s="16"/>
      <c r="BN2286" s="16"/>
      <c r="BO2286" s="16"/>
      <c r="BP2286" s="16"/>
      <c r="BQ2286" s="16"/>
      <c r="BR2286" s="16"/>
      <c r="BS2286" s="16">
        <v>1</v>
      </c>
      <c r="BT2286" s="16">
        <v>1</v>
      </c>
      <c r="BU2286" s="16"/>
      <c r="BV2286" s="16"/>
      <c r="BW2286" s="16"/>
      <c r="BX2286" s="16"/>
      <c r="BY2286" s="16"/>
      <c r="BZ2286" s="16"/>
      <c r="CA2286" s="16"/>
      <c r="CB2286" s="16"/>
      <c r="CC2286" s="16"/>
      <c r="CD2286" s="16"/>
      <c r="CE2286" s="16"/>
      <c r="CF2286" s="16"/>
      <c r="CG2286" s="19"/>
      <c r="CH2286" s="19"/>
      <c r="CI2286" s="19"/>
      <c r="CJ2286" s="19"/>
      <c r="CK2286" s="19"/>
      <c r="CL2286" s="19">
        <v>1</v>
      </c>
      <c r="CM2286" s="19"/>
      <c r="CN2286" s="19"/>
      <c r="CO2286" s="19"/>
      <c r="CP2286" s="19"/>
      <c r="CQ2286" s="19"/>
      <c r="CR2286" s="19"/>
    </row>
    <row r="2287" spans="1:96" ht="107" customHeight="1">
      <c r="A2287" s="11" cm="1">
        <f t="array" ref="A2287">SUMPRODUCT(--ISNUMBER(SEARCH({"stranding","stranded"},E2287)))</f>
        <v>0</v>
      </c>
      <c r="B2287" s="12">
        <v>2514</v>
      </c>
      <c r="C2287" s="13" t="s">
        <v>4650</v>
      </c>
      <c r="D2287" s="14">
        <v>2017</v>
      </c>
      <c r="E2287" s="15" t="s">
        <v>4651</v>
      </c>
      <c r="F2287" s="15" t="s">
        <v>7545</v>
      </c>
      <c r="G2287" s="15">
        <f t="shared" si="35"/>
        <v>8</v>
      </c>
      <c r="H2287" s="16"/>
      <c r="I2287" s="16"/>
      <c r="J2287" s="16"/>
      <c r="K2287" s="16"/>
      <c r="L2287" s="16"/>
      <c r="M2287" s="16">
        <v>1</v>
      </c>
      <c r="N2287" s="16"/>
      <c r="O2287" s="16"/>
      <c r="P2287" s="17"/>
      <c r="Q2287" s="17"/>
      <c r="R2287" s="17">
        <v>1</v>
      </c>
      <c r="S2287" s="17"/>
      <c r="T2287" s="18"/>
      <c r="U2287" s="18">
        <v>1</v>
      </c>
      <c r="V2287" s="18"/>
      <c r="W2287" s="18">
        <v>1</v>
      </c>
      <c r="X2287" s="19"/>
      <c r="Y2287" s="19">
        <v>1</v>
      </c>
      <c r="Z2287" s="19"/>
      <c r="AA2287" s="19">
        <v>1</v>
      </c>
      <c r="AB2287" s="19"/>
      <c r="AC2287" s="19"/>
      <c r="AD2287" s="19"/>
      <c r="AE2287" s="19"/>
      <c r="AF2287" s="19"/>
      <c r="AG2287" s="19"/>
      <c r="AH2287" s="19"/>
      <c r="AI2287" s="19"/>
      <c r="AJ2287" s="17"/>
      <c r="AK2287" s="17"/>
      <c r="AL2287" s="17"/>
      <c r="AM2287" s="17"/>
      <c r="AN2287" s="17"/>
      <c r="AO2287" s="17"/>
      <c r="AP2287" s="17"/>
      <c r="AQ2287" s="17"/>
      <c r="AR2287" s="20"/>
      <c r="AS2287" s="20"/>
      <c r="AT2287" s="20"/>
      <c r="AU2287" s="20"/>
      <c r="AV2287" s="20"/>
      <c r="AW2287" s="20"/>
      <c r="AX2287" s="20"/>
      <c r="AY2287" s="20"/>
      <c r="AZ2287" s="20"/>
      <c r="BA2287" s="20"/>
      <c r="BB2287" s="20"/>
      <c r="BC2287" s="20"/>
      <c r="BD2287" s="16"/>
      <c r="BE2287" s="16"/>
      <c r="BF2287" s="16"/>
      <c r="BG2287" s="16"/>
      <c r="BH2287" s="16"/>
      <c r="BI2287" s="16"/>
      <c r="BJ2287" s="16">
        <v>1</v>
      </c>
      <c r="BK2287" s="16"/>
      <c r="BL2287" s="16"/>
      <c r="BM2287" s="16"/>
      <c r="BN2287" s="16"/>
      <c r="BO2287" s="16"/>
      <c r="BP2287" s="16"/>
      <c r="BQ2287" s="16"/>
      <c r="BR2287" s="16">
        <v>1</v>
      </c>
      <c r="BS2287" s="16"/>
      <c r="BT2287" s="16"/>
      <c r="BU2287" s="16">
        <v>1</v>
      </c>
      <c r="BV2287" s="16"/>
      <c r="BW2287" s="16"/>
      <c r="BX2287" s="16"/>
      <c r="BY2287" s="16"/>
      <c r="BZ2287" s="16"/>
      <c r="CA2287" s="16"/>
      <c r="CB2287" s="16"/>
      <c r="CC2287" s="16"/>
      <c r="CD2287" s="16"/>
      <c r="CE2287" s="16"/>
      <c r="CF2287" s="16"/>
      <c r="CG2287" s="19"/>
      <c r="CH2287" s="19"/>
      <c r="CI2287" s="19"/>
      <c r="CJ2287" s="19"/>
      <c r="CK2287" s="19"/>
      <c r="CL2287" s="19"/>
      <c r="CM2287" s="19"/>
      <c r="CN2287" s="19"/>
      <c r="CO2287" s="19"/>
      <c r="CP2287" s="19">
        <v>1</v>
      </c>
      <c r="CQ2287" s="19"/>
      <c r="CR2287" s="19"/>
    </row>
    <row r="2288" spans="1:96" ht="107" customHeight="1">
      <c r="A2288" s="11" cm="1">
        <f t="array" ref="A2288">SUMPRODUCT(--ISNUMBER(SEARCH({"stranding","stranded"},E2288)))</f>
        <v>0</v>
      </c>
      <c r="B2288" s="12">
        <v>2516</v>
      </c>
      <c r="C2288" s="13" t="s">
        <v>4652</v>
      </c>
      <c r="D2288" s="14">
        <v>2017</v>
      </c>
      <c r="E2288" s="15" t="s">
        <v>4653</v>
      </c>
      <c r="F2288" s="15" t="s">
        <v>7546</v>
      </c>
      <c r="G2288" s="15">
        <f t="shared" si="35"/>
        <v>9</v>
      </c>
      <c r="H2288" s="16"/>
      <c r="I2288" s="16"/>
      <c r="J2288" s="16"/>
      <c r="K2288" s="16"/>
      <c r="L2288" s="16"/>
      <c r="M2288" s="16">
        <v>1</v>
      </c>
      <c r="N2288" s="16"/>
      <c r="O2288" s="16"/>
      <c r="P2288" s="17">
        <v>1</v>
      </c>
      <c r="Q2288" s="17"/>
      <c r="R2288" s="17"/>
      <c r="S2288" s="17"/>
      <c r="T2288" s="18"/>
      <c r="U2288" s="18">
        <v>1</v>
      </c>
      <c r="V2288" s="18"/>
      <c r="W2288" s="18">
        <v>1</v>
      </c>
      <c r="X2288" s="19"/>
      <c r="Y2288" s="19"/>
      <c r="Z2288" s="19"/>
      <c r="AA2288" s="19"/>
      <c r="AB2288" s="19"/>
      <c r="AC2288" s="19"/>
      <c r="AD2288" s="19"/>
      <c r="AE2288" s="19">
        <v>1</v>
      </c>
      <c r="AF2288" s="19">
        <v>1</v>
      </c>
      <c r="AG2288" s="19">
        <v>1</v>
      </c>
      <c r="AH2288" s="19"/>
      <c r="AI2288" s="19"/>
      <c r="AJ2288" s="17">
        <v>1</v>
      </c>
      <c r="AK2288" s="17"/>
      <c r="AL2288" s="17"/>
      <c r="AM2288" s="17"/>
      <c r="AN2288" s="17"/>
      <c r="AO2288" s="17"/>
      <c r="AP2288" s="17"/>
      <c r="AQ2288" s="17"/>
      <c r="AR2288" s="20"/>
      <c r="AS2288" s="20"/>
      <c r="AT2288" s="20"/>
      <c r="AU2288" s="20"/>
      <c r="AV2288" s="20"/>
      <c r="AW2288" s="20"/>
      <c r="AX2288" s="20"/>
      <c r="AY2288" s="20"/>
      <c r="AZ2288" s="20"/>
      <c r="BA2288" s="20"/>
      <c r="BB2288" s="20"/>
      <c r="BC2288" s="20"/>
      <c r="BD2288" s="16"/>
      <c r="BE2288" s="16"/>
      <c r="BF2288" s="16"/>
      <c r="BG2288" s="16"/>
      <c r="BH2288" s="16"/>
      <c r="BI2288" s="16"/>
      <c r="BJ2288" s="16"/>
      <c r="BK2288" s="16"/>
      <c r="BL2288" s="16"/>
      <c r="BM2288" s="16"/>
      <c r="BN2288" s="16"/>
      <c r="BO2288" s="16"/>
      <c r="BP2288" s="16">
        <v>1</v>
      </c>
      <c r="BQ2288" s="16">
        <v>1</v>
      </c>
      <c r="BR2288" s="16"/>
      <c r="BS2288" s="16"/>
      <c r="BT2288" s="16"/>
      <c r="BU2288" s="16"/>
      <c r="BV2288" s="16"/>
      <c r="BW2288" s="16"/>
      <c r="BX2288" s="16"/>
      <c r="BY2288" s="16"/>
      <c r="BZ2288" s="16"/>
      <c r="CA2288" s="16"/>
      <c r="CB2288" s="16"/>
      <c r="CC2288" s="16"/>
      <c r="CD2288" s="16"/>
      <c r="CE2288" s="16"/>
      <c r="CF2288" s="16"/>
      <c r="CG2288" s="19"/>
      <c r="CH2288" s="19"/>
      <c r="CI2288" s="19"/>
      <c r="CJ2288" s="19"/>
      <c r="CK2288" s="19"/>
      <c r="CL2288" s="19">
        <v>1</v>
      </c>
      <c r="CM2288" s="19"/>
      <c r="CN2288" s="19"/>
      <c r="CO2288" s="19"/>
      <c r="CP2288" s="19"/>
      <c r="CQ2288" s="19"/>
      <c r="CR2288" s="19"/>
    </row>
    <row r="2289" spans="1:96" ht="107" customHeight="1">
      <c r="A2289" s="11" cm="1">
        <f t="array" ref="A2289">SUMPRODUCT(--ISNUMBER(SEARCH({"stranding","stranded"},E2289)))</f>
        <v>0</v>
      </c>
      <c r="B2289" s="12">
        <v>2517</v>
      </c>
      <c r="C2289" s="21" t="s">
        <v>4654</v>
      </c>
      <c r="D2289" s="22">
        <v>2017</v>
      </c>
      <c r="E2289" s="15" t="s">
        <v>4655</v>
      </c>
      <c r="F2289" s="15" t="s">
        <v>7547</v>
      </c>
      <c r="G2289" s="15">
        <f t="shared" si="35"/>
        <v>7</v>
      </c>
      <c r="H2289" s="16"/>
      <c r="I2289" s="16"/>
      <c r="J2289" s="16"/>
      <c r="K2289" s="16"/>
      <c r="L2289" s="16"/>
      <c r="M2289" s="16"/>
      <c r="N2289" s="16"/>
      <c r="O2289" s="16"/>
      <c r="P2289" s="17"/>
      <c r="Q2289" s="17"/>
      <c r="R2289" s="17">
        <v>1</v>
      </c>
      <c r="S2289" s="17"/>
      <c r="T2289" s="18"/>
      <c r="U2289" s="18"/>
      <c r="V2289" s="18">
        <v>1</v>
      </c>
      <c r="W2289" s="18"/>
      <c r="X2289" s="19"/>
      <c r="Y2289" s="19"/>
      <c r="Z2289" s="19"/>
      <c r="AA2289" s="19"/>
      <c r="AB2289" s="19"/>
      <c r="AC2289" s="19"/>
      <c r="AD2289" s="19"/>
      <c r="AE2289" s="19"/>
      <c r="AF2289" s="19">
        <v>1</v>
      </c>
      <c r="AG2289" s="19">
        <v>1</v>
      </c>
      <c r="AH2289" s="19"/>
      <c r="AI2289" s="19"/>
      <c r="AJ2289" s="17">
        <v>1</v>
      </c>
      <c r="AK2289" s="17"/>
      <c r="AL2289" s="17"/>
      <c r="AM2289" s="17"/>
      <c r="AN2289" s="17"/>
      <c r="AO2289" s="17"/>
      <c r="AP2289" s="17"/>
      <c r="AQ2289" s="17"/>
      <c r="AR2289" s="20"/>
      <c r="AS2289" s="20"/>
      <c r="AT2289" s="20">
        <v>1</v>
      </c>
      <c r="AU2289" s="20"/>
      <c r="AV2289" s="20">
        <v>1</v>
      </c>
      <c r="AW2289" s="20"/>
      <c r="AX2289" s="20"/>
      <c r="AY2289" s="20"/>
      <c r="AZ2289" s="20"/>
      <c r="BA2289" s="20"/>
      <c r="BB2289" s="20"/>
      <c r="BC2289" s="20"/>
      <c r="BD2289" s="16"/>
      <c r="BE2289" s="16"/>
      <c r="BF2289" s="16"/>
      <c r="BG2289" s="16"/>
      <c r="BH2289" s="16"/>
      <c r="BI2289" s="16"/>
      <c r="BJ2289" s="16"/>
      <c r="BK2289" s="16"/>
      <c r="BL2289" s="16"/>
      <c r="BM2289" s="16"/>
      <c r="BN2289" s="16"/>
      <c r="BO2289" s="16"/>
      <c r="BP2289" s="16"/>
      <c r="BQ2289" s="16"/>
      <c r="BR2289" s="16"/>
      <c r="BS2289" s="16"/>
      <c r="BT2289" s="16"/>
      <c r="BU2289" s="16"/>
      <c r="BV2289" s="16"/>
      <c r="BW2289" s="16"/>
      <c r="BX2289" s="16"/>
      <c r="BY2289" s="16"/>
      <c r="BZ2289" s="16"/>
      <c r="CA2289" s="16"/>
      <c r="CB2289" s="16"/>
      <c r="CC2289" s="16"/>
      <c r="CD2289" s="16"/>
      <c r="CE2289" s="16"/>
      <c r="CF2289" s="16"/>
      <c r="CG2289" s="19"/>
      <c r="CH2289" s="19">
        <v>1</v>
      </c>
      <c r="CI2289" s="19"/>
      <c r="CJ2289" s="19"/>
      <c r="CK2289" s="19"/>
      <c r="CL2289" s="19"/>
      <c r="CM2289" s="19"/>
      <c r="CN2289" s="19"/>
      <c r="CO2289" s="19"/>
      <c r="CP2289" s="19"/>
      <c r="CQ2289" s="19"/>
      <c r="CR2289" s="19"/>
    </row>
    <row r="2290" spans="1:96" ht="107" customHeight="1">
      <c r="A2290" s="11" cm="1">
        <f t="array" ref="A2290">SUMPRODUCT(--ISNUMBER(SEARCH({"stranding","stranded"},E2290)))</f>
        <v>0</v>
      </c>
      <c r="B2290" s="12">
        <v>2518</v>
      </c>
      <c r="C2290" s="13" t="s">
        <v>4656</v>
      </c>
      <c r="D2290" s="14">
        <v>2017</v>
      </c>
      <c r="E2290" s="15" t="s">
        <v>4657</v>
      </c>
      <c r="F2290" s="15" t="s">
        <v>5972</v>
      </c>
      <c r="G2290" s="15">
        <f t="shared" si="35"/>
        <v>4</v>
      </c>
      <c r="H2290" s="16"/>
      <c r="I2290" s="16"/>
      <c r="J2290" s="16"/>
      <c r="K2290" s="16">
        <v>1</v>
      </c>
      <c r="L2290" s="16">
        <v>1</v>
      </c>
      <c r="M2290" s="16"/>
      <c r="N2290" s="16"/>
      <c r="O2290" s="16"/>
      <c r="P2290" s="17"/>
      <c r="Q2290" s="17"/>
      <c r="R2290" s="17">
        <v>1</v>
      </c>
      <c r="S2290" s="17"/>
      <c r="T2290" s="18"/>
      <c r="U2290" s="18">
        <v>1</v>
      </c>
      <c r="V2290" s="18"/>
      <c r="W2290" s="18"/>
      <c r="X2290" s="19"/>
      <c r="Y2290" s="19">
        <v>1</v>
      </c>
      <c r="Z2290" s="19">
        <v>1</v>
      </c>
      <c r="AA2290" s="19"/>
      <c r="AB2290" s="19"/>
      <c r="AC2290" s="19"/>
      <c r="AD2290" s="19"/>
      <c r="AE2290" s="19"/>
      <c r="AF2290" s="19"/>
      <c r="AG2290" s="19"/>
      <c r="AH2290" s="19"/>
      <c r="AI2290" s="19"/>
      <c r="AJ2290" s="17"/>
      <c r="AK2290" s="17"/>
      <c r="AL2290" s="17"/>
      <c r="AM2290" s="17"/>
      <c r="AN2290" s="17"/>
      <c r="AO2290" s="17"/>
      <c r="AP2290" s="17"/>
      <c r="AQ2290" s="17"/>
      <c r="AR2290" s="20"/>
      <c r="AS2290" s="20"/>
      <c r="AT2290" s="20"/>
      <c r="AU2290" s="20"/>
      <c r="AV2290" s="20"/>
      <c r="AW2290" s="20"/>
      <c r="AX2290" s="20"/>
      <c r="AY2290" s="20"/>
      <c r="AZ2290" s="20"/>
      <c r="BA2290" s="20"/>
      <c r="BB2290" s="20"/>
      <c r="BC2290" s="20"/>
      <c r="BD2290" s="16"/>
      <c r="BE2290" s="16"/>
      <c r="BF2290" s="16"/>
      <c r="BG2290" s="16"/>
      <c r="BH2290" s="16"/>
      <c r="BI2290" s="16"/>
      <c r="BJ2290" s="16"/>
      <c r="BK2290" s="16"/>
      <c r="BL2290" s="16"/>
      <c r="BM2290" s="16"/>
      <c r="BN2290" s="16"/>
      <c r="BO2290" s="16"/>
      <c r="BP2290" s="16"/>
      <c r="BQ2290" s="16"/>
      <c r="BR2290" s="16"/>
      <c r="BS2290" s="16"/>
      <c r="BT2290" s="16"/>
      <c r="BU2290" s="16"/>
      <c r="BV2290" s="16"/>
      <c r="BW2290" s="16"/>
      <c r="BX2290" s="16"/>
      <c r="BY2290" s="16"/>
      <c r="BZ2290" s="16"/>
      <c r="CA2290" s="16"/>
      <c r="CB2290" s="16"/>
      <c r="CC2290" s="16"/>
      <c r="CD2290" s="16"/>
      <c r="CE2290" s="16"/>
      <c r="CF2290" s="16"/>
      <c r="CG2290" s="19"/>
      <c r="CH2290" s="19"/>
      <c r="CI2290" s="19"/>
      <c r="CJ2290" s="19"/>
      <c r="CK2290" s="19"/>
      <c r="CL2290" s="19"/>
      <c r="CM2290" s="19"/>
      <c r="CN2290" s="19"/>
      <c r="CO2290" s="19"/>
      <c r="CP2290" s="19">
        <v>1</v>
      </c>
      <c r="CQ2290" s="19"/>
      <c r="CR2290" s="19"/>
    </row>
    <row r="2291" spans="1:96" ht="107" customHeight="1">
      <c r="A2291" s="11" cm="1">
        <f t="array" ref="A2291">SUMPRODUCT(--ISNUMBER(SEARCH({"stranding","stranded"},E2291)))</f>
        <v>0</v>
      </c>
      <c r="B2291" s="12">
        <v>2519</v>
      </c>
      <c r="C2291" s="21" t="s">
        <v>4658</v>
      </c>
      <c r="D2291" s="22">
        <v>2017</v>
      </c>
      <c r="E2291" s="15" t="s">
        <v>4659</v>
      </c>
      <c r="F2291" s="15" t="s">
        <v>7405</v>
      </c>
      <c r="G2291" s="15">
        <f t="shared" si="35"/>
        <v>7</v>
      </c>
      <c r="H2291" s="16"/>
      <c r="I2291" s="16"/>
      <c r="J2291" s="16"/>
      <c r="K2291" s="16"/>
      <c r="L2291" s="16"/>
      <c r="M2291" s="16"/>
      <c r="N2291" s="16"/>
      <c r="O2291" s="16"/>
      <c r="P2291" s="17">
        <v>1</v>
      </c>
      <c r="Q2291" s="17"/>
      <c r="R2291" s="17"/>
      <c r="S2291" s="17"/>
      <c r="T2291" s="18"/>
      <c r="U2291" s="18">
        <v>1</v>
      </c>
      <c r="V2291" s="18"/>
      <c r="W2291" s="18"/>
      <c r="X2291" s="19"/>
      <c r="Y2291" s="19">
        <v>1</v>
      </c>
      <c r="Z2291" s="19">
        <v>1</v>
      </c>
      <c r="AA2291" s="19"/>
      <c r="AB2291" s="19"/>
      <c r="AC2291" s="19"/>
      <c r="AD2291" s="19"/>
      <c r="AE2291" s="19"/>
      <c r="AF2291" s="19"/>
      <c r="AG2291" s="19"/>
      <c r="AH2291" s="19"/>
      <c r="AI2291" s="19"/>
      <c r="AJ2291" s="17"/>
      <c r="AK2291" s="17"/>
      <c r="AL2291" s="17"/>
      <c r="AM2291" s="17"/>
      <c r="AN2291" s="17"/>
      <c r="AO2291" s="17"/>
      <c r="AP2291" s="17"/>
      <c r="AQ2291" s="17"/>
      <c r="AR2291" s="20"/>
      <c r="AS2291" s="20"/>
      <c r="AT2291" s="20"/>
      <c r="AU2291" s="20"/>
      <c r="AV2291" s="20"/>
      <c r="AW2291" s="20"/>
      <c r="AX2291" s="20"/>
      <c r="AY2291" s="20"/>
      <c r="AZ2291" s="20"/>
      <c r="BA2291" s="20"/>
      <c r="BB2291" s="20"/>
      <c r="BC2291" s="20"/>
      <c r="BD2291" s="16"/>
      <c r="BE2291" s="16"/>
      <c r="BF2291" s="16">
        <v>1</v>
      </c>
      <c r="BG2291" s="16"/>
      <c r="BH2291" s="16"/>
      <c r="BI2291" s="16"/>
      <c r="BJ2291" s="16"/>
      <c r="BK2291" s="16"/>
      <c r="BL2291" s="16"/>
      <c r="BM2291" s="16"/>
      <c r="BN2291" s="16"/>
      <c r="BO2291" s="16"/>
      <c r="BP2291" s="16">
        <v>1</v>
      </c>
      <c r="BQ2291" s="16"/>
      <c r="BR2291" s="16"/>
      <c r="BS2291" s="16"/>
      <c r="BT2291" s="16"/>
      <c r="BU2291" s="16"/>
      <c r="BV2291" s="16"/>
      <c r="BW2291" s="16"/>
      <c r="BX2291" s="16"/>
      <c r="BY2291" s="16"/>
      <c r="BZ2291" s="16">
        <v>1</v>
      </c>
      <c r="CA2291" s="16"/>
      <c r="CB2291" s="16"/>
      <c r="CC2291" s="16"/>
      <c r="CD2291" s="16"/>
      <c r="CE2291" s="16"/>
      <c r="CF2291" s="16"/>
      <c r="CG2291" s="19"/>
      <c r="CH2291" s="19"/>
      <c r="CI2291" s="19"/>
      <c r="CJ2291" s="19"/>
      <c r="CK2291" s="19"/>
      <c r="CL2291" s="19"/>
      <c r="CM2291" s="19"/>
      <c r="CN2291" s="19">
        <v>1</v>
      </c>
      <c r="CO2291" s="19"/>
      <c r="CP2291" s="19"/>
      <c r="CQ2291" s="19"/>
      <c r="CR2291" s="19"/>
    </row>
    <row r="2292" spans="1:96" ht="107" customHeight="1">
      <c r="A2292" s="11" cm="1">
        <f t="array" ref="A2292">SUMPRODUCT(--ISNUMBER(SEARCH({"stranding","stranded"},E2292)))</f>
        <v>0</v>
      </c>
      <c r="B2292" s="12">
        <v>2520</v>
      </c>
      <c r="C2292" s="13" t="s">
        <v>4660</v>
      </c>
      <c r="D2292" s="14">
        <v>2017</v>
      </c>
      <c r="E2292" s="15" t="s">
        <v>4661</v>
      </c>
      <c r="F2292" s="15" t="s">
        <v>6013</v>
      </c>
      <c r="G2292" s="15">
        <f t="shared" si="35"/>
        <v>7</v>
      </c>
      <c r="H2292" s="16"/>
      <c r="I2292" s="16"/>
      <c r="J2292" s="16"/>
      <c r="K2292" s="16"/>
      <c r="L2292" s="16"/>
      <c r="M2292" s="16"/>
      <c r="N2292" s="16"/>
      <c r="O2292" s="16"/>
      <c r="P2292" s="17"/>
      <c r="Q2292" s="17"/>
      <c r="R2292" s="17"/>
      <c r="S2292" s="17"/>
      <c r="T2292" s="18"/>
      <c r="U2292" s="18">
        <v>1</v>
      </c>
      <c r="V2292" s="18"/>
      <c r="W2292" s="18"/>
      <c r="X2292" s="19">
        <v>1</v>
      </c>
      <c r="Y2292" s="19">
        <v>1</v>
      </c>
      <c r="Z2292" s="19"/>
      <c r="AA2292" s="19"/>
      <c r="AB2292" s="19">
        <v>1</v>
      </c>
      <c r="AC2292" s="19"/>
      <c r="AD2292" s="19"/>
      <c r="AE2292" s="19"/>
      <c r="AF2292" s="19"/>
      <c r="AG2292" s="19"/>
      <c r="AH2292" s="19"/>
      <c r="AI2292" s="19"/>
      <c r="AJ2292" s="17"/>
      <c r="AK2292" s="17"/>
      <c r="AL2292" s="17"/>
      <c r="AM2292" s="17"/>
      <c r="AN2292" s="17"/>
      <c r="AO2292" s="17"/>
      <c r="AP2292" s="17"/>
      <c r="AQ2292" s="17"/>
      <c r="AR2292" s="20"/>
      <c r="AS2292" s="20"/>
      <c r="AT2292" s="20"/>
      <c r="AU2292" s="20"/>
      <c r="AV2292" s="20"/>
      <c r="AW2292" s="20"/>
      <c r="AX2292" s="20"/>
      <c r="AY2292" s="20"/>
      <c r="AZ2292" s="20"/>
      <c r="BA2292" s="20"/>
      <c r="BB2292" s="20"/>
      <c r="BC2292" s="20"/>
      <c r="BD2292" s="16"/>
      <c r="BE2292" s="16"/>
      <c r="BF2292" s="16"/>
      <c r="BG2292" s="16"/>
      <c r="BH2292" s="16"/>
      <c r="BI2292" s="16">
        <v>1</v>
      </c>
      <c r="BJ2292" s="16"/>
      <c r="BK2292" s="16"/>
      <c r="BL2292" s="16"/>
      <c r="BM2292" s="16"/>
      <c r="BN2292" s="16"/>
      <c r="BO2292" s="16"/>
      <c r="BP2292" s="16"/>
      <c r="BQ2292" s="16"/>
      <c r="BR2292" s="16"/>
      <c r="BS2292" s="16"/>
      <c r="BT2292" s="16"/>
      <c r="BU2292" s="16"/>
      <c r="BV2292" s="16">
        <v>1</v>
      </c>
      <c r="BW2292" s="16"/>
      <c r="BX2292" s="16"/>
      <c r="BY2292" s="16"/>
      <c r="BZ2292" s="16"/>
      <c r="CA2292" s="16"/>
      <c r="CB2292" s="16"/>
      <c r="CC2292" s="16"/>
      <c r="CD2292" s="16"/>
      <c r="CE2292" s="16">
        <v>1</v>
      </c>
      <c r="CF2292" s="16"/>
      <c r="CG2292" s="19"/>
      <c r="CH2292" s="19"/>
      <c r="CI2292" s="19"/>
      <c r="CJ2292" s="19"/>
      <c r="CK2292" s="19"/>
      <c r="CL2292" s="19"/>
      <c r="CM2292" s="19"/>
      <c r="CN2292" s="19"/>
      <c r="CO2292" s="19"/>
      <c r="CP2292" s="19"/>
      <c r="CQ2292" s="19"/>
      <c r="CR2292" s="19"/>
    </row>
    <row r="2293" spans="1:96" ht="107" customHeight="1">
      <c r="A2293" s="11" cm="1">
        <f t="array" ref="A2293">SUMPRODUCT(--ISNUMBER(SEARCH({"stranding","stranded"},E2293)))</f>
        <v>0</v>
      </c>
      <c r="B2293" s="12">
        <v>2521</v>
      </c>
      <c r="C2293" s="21" t="s">
        <v>4662</v>
      </c>
      <c r="D2293" s="22">
        <v>2017</v>
      </c>
      <c r="E2293" s="15" t="s">
        <v>4663</v>
      </c>
      <c r="F2293" s="15" t="s">
        <v>6237</v>
      </c>
      <c r="G2293" s="15">
        <f t="shared" si="35"/>
        <v>2</v>
      </c>
      <c r="H2293" s="16"/>
      <c r="I2293" s="16"/>
      <c r="J2293" s="16"/>
      <c r="K2293" s="16"/>
      <c r="L2293" s="16"/>
      <c r="M2293" s="16"/>
      <c r="N2293" s="16"/>
      <c r="O2293" s="16"/>
      <c r="P2293" s="17"/>
      <c r="Q2293" s="17"/>
      <c r="R2293" s="17"/>
      <c r="S2293" s="17"/>
      <c r="T2293" s="18"/>
      <c r="U2293" s="18">
        <v>1</v>
      </c>
      <c r="V2293" s="18"/>
      <c r="W2293" s="18"/>
      <c r="X2293" s="19"/>
      <c r="Y2293" s="19"/>
      <c r="Z2293" s="19"/>
      <c r="AA2293" s="19"/>
      <c r="AB2293" s="19"/>
      <c r="AC2293" s="19"/>
      <c r="AD2293" s="19"/>
      <c r="AE2293" s="19"/>
      <c r="AF2293" s="19"/>
      <c r="AG2293" s="19"/>
      <c r="AH2293" s="19"/>
      <c r="AI2293" s="19"/>
      <c r="AJ2293" s="17">
        <v>1</v>
      </c>
      <c r="AK2293" s="17"/>
      <c r="AL2293" s="17"/>
      <c r="AM2293" s="17"/>
      <c r="AN2293" s="17"/>
      <c r="AO2293" s="17"/>
      <c r="AP2293" s="17"/>
      <c r="AQ2293" s="17"/>
      <c r="AR2293" s="20"/>
      <c r="AS2293" s="20"/>
      <c r="AT2293" s="20"/>
      <c r="AU2293" s="20"/>
      <c r="AV2293" s="20"/>
      <c r="AW2293" s="20"/>
      <c r="AX2293" s="20"/>
      <c r="AY2293" s="20"/>
      <c r="AZ2293" s="20"/>
      <c r="BA2293" s="20"/>
      <c r="BB2293" s="20"/>
      <c r="BC2293" s="20"/>
      <c r="BD2293" s="16"/>
      <c r="BE2293" s="16"/>
      <c r="BF2293" s="16"/>
      <c r="BG2293" s="16"/>
      <c r="BH2293" s="16"/>
      <c r="BI2293" s="16"/>
      <c r="BJ2293" s="16"/>
      <c r="BK2293" s="16"/>
      <c r="BL2293" s="16"/>
      <c r="BM2293" s="16"/>
      <c r="BN2293" s="16"/>
      <c r="BO2293" s="16"/>
      <c r="BP2293" s="16"/>
      <c r="BQ2293" s="16"/>
      <c r="BR2293" s="16"/>
      <c r="BS2293" s="16"/>
      <c r="BT2293" s="16"/>
      <c r="BU2293" s="16"/>
      <c r="BV2293" s="16"/>
      <c r="BW2293" s="16"/>
      <c r="BX2293" s="16"/>
      <c r="BY2293" s="16"/>
      <c r="BZ2293" s="16"/>
      <c r="CA2293" s="16"/>
      <c r="CB2293" s="16"/>
      <c r="CC2293" s="16"/>
      <c r="CD2293" s="16"/>
      <c r="CE2293" s="16"/>
      <c r="CF2293" s="16"/>
      <c r="CG2293" s="19"/>
      <c r="CH2293" s="19"/>
      <c r="CI2293" s="19"/>
      <c r="CJ2293" s="19"/>
      <c r="CK2293" s="19"/>
      <c r="CL2293" s="19"/>
      <c r="CM2293" s="19">
        <v>1</v>
      </c>
      <c r="CN2293" s="19"/>
      <c r="CO2293" s="19"/>
      <c r="CP2293" s="19"/>
      <c r="CQ2293" s="19"/>
      <c r="CR2293" s="19"/>
    </row>
    <row r="2294" spans="1:96" ht="107" customHeight="1">
      <c r="A2294" s="11" cm="1">
        <f t="array" ref="A2294">SUMPRODUCT(--ISNUMBER(SEARCH({"stranding","stranded"},E2294)))</f>
        <v>0</v>
      </c>
      <c r="B2294" s="12">
        <v>2522</v>
      </c>
      <c r="C2294" s="13" t="s">
        <v>4664</v>
      </c>
      <c r="D2294" s="14">
        <v>2017</v>
      </c>
      <c r="E2294" s="15" t="s">
        <v>4665</v>
      </c>
      <c r="F2294" s="15" t="s">
        <v>7548</v>
      </c>
      <c r="G2294" s="15">
        <f t="shared" si="35"/>
        <v>7</v>
      </c>
      <c r="H2294" s="16"/>
      <c r="I2294" s="16"/>
      <c r="J2294" s="16"/>
      <c r="K2294" s="16"/>
      <c r="L2294" s="16"/>
      <c r="M2294" s="16"/>
      <c r="N2294" s="16"/>
      <c r="O2294" s="16"/>
      <c r="P2294" s="17"/>
      <c r="Q2294" s="17"/>
      <c r="R2294" s="17"/>
      <c r="S2294" s="17"/>
      <c r="T2294" s="18"/>
      <c r="U2294" s="18">
        <v>1</v>
      </c>
      <c r="V2294" s="18">
        <v>1</v>
      </c>
      <c r="W2294" s="18">
        <v>1</v>
      </c>
      <c r="X2294" s="19">
        <v>1</v>
      </c>
      <c r="Y2294" s="19">
        <v>1</v>
      </c>
      <c r="Z2294" s="19"/>
      <c r="AA2294" s="19"/>
      <c r="AB2294" s="19"/>
      <c r="AC2294" s="19"/>
      <c r="AD2294" s="19"/>
      <c r="AE2294" s="19"/>
      <c r="AF2294" s="19"/>
      <c r="AG2294" s="19"/>
      <c r="AH2294" s="19"/>
      <c r="AI2294" s="19"/>
      <c r="AJ2294" s="17">
        <v>1</v>
      </c>
      <c r="AK2294" s="17"/>
      <c r="AL2294" s="17"/>
      <c r="AM2294" s="17"/>
      <c r="AN2294" s="17"/>
      <c r="AO2294" s="17"/>
      <c r="AP2294" s="17"/>
      <c r="AQ2294" s="17"/>
      <c r="AR2294" s="20"/>
      <c r="AS2294" s="20"/>
      <c r="AT2294" s="20"/>
      <c r="AU2294" s="20"/>
      <c r="AV2294" s="20"/>
      <c r="AW2294" s="20"/>
      <c r="AX2294" s="20"/>
      <c r="AY2294" s="20"/>
      <c r="AZ2294" s="20"/>
      <c r="BA2294" s="20"/>
      <c r="BB2294" s="20"/>
      <c r="BC2294" s="20"/>
      <c r="BD2294" s="16"/>
      <c r="BE2294" s="16"/>
      <c r="BF2294" s="16"/>
      <c r="BG2294" s="16"/>
      <c r="BH2294" s="16"/>
      <c r="BI2294" s="16"/>
      <c r="BJ2294" s="16"/>
      <c r="BK2294" s="16"/>
      <c r="BL2294" s="16"/>
      <c r="BM2294" s="16"/>
      <c r="BN2294" s="16"/>
      <c r="BO2294" s="16"/>
      <c r="BP2294" s="16"/>
      <c r="BQ2294" s="16">
        <v>1</v>
      </c>
      <c r="BR2294" s="16"/>
      <c r="BS2294" s="16"/>
      <c r="BT2294" s="16"/>
      <c r="BU2294" s="16"/>
      <c r="BV2294" s="16"/>
      <c r="BW2294" s="16"/>
      <c r="BX2294" s="16"/>
      <c r="BY2294" s="16"/>
      <c r="BZ2294" s="16"/>
      <c r="CA2294" s="16"/>
      <c r="CB2294" s="16"/>
      <c r="CC2294" s="16"/>
      <c r="CD2294" s="16"/>
      <c r="CE2294" s="16"/>
      <c r="CF2294" s="16"/>
      <c r="CG2294" s="19"/>
      <c r="CH2294" s="19"/>
      <c r="CI2294" s="19"/>
      <c r="CJ2294" s="19"/>
      <c r="CK2294" s="19"/>
      <c r="CL2294" s="19">
        <v>1</v>
      </c>
      <c r="CM2294" s="19"/>
      <c r="CN2294" s="19"/>
      <c r="CO2294" s="19"/>
      <c r="CP2294" s="19"/>
      <c r="CQ2294" s="19"/>
      <c r="CR2294" s="19"/>
    </row>
    <row r="2295" spans="1:96" ht="107" customHeight="1">
      <c r="A2295" s="11" cm="1">
        <f t="array" ref="A2295">SUMPRODUCT(--ISNUMBER(SEARCH({"stranding","stranded"},E2295)))</f>
        <v>0</v>
      </c>
      <c r="B2295" s="12">
        <v>2523</v>
      </c>
      <c r="C2295" s="21" t="s">
        <v>4666</v>
      </c>
      <c r="D2295" s="22">
        <v>2017</v>
      </c>
      <c r="E2295" s="15" t="s">
        <v>4667</v>
      </c>
      <c r="F2295" s="15" t="s">
        <v>7549</v>
      </c>
      <c r="G2295" s="15">
        <f t="shared" si="35"/>
        <v>6</v>
      </c>
      <c r="H2295" s="16"/>
      <c r="I2295" s="16"/>
      <c r="J2295" s="16"/>
      <c r="K2295" s="16"/>
      <c r="L2295" s="16"/>
      <c r="M2295" s="16"/>
      <c r="N2295" s="16"/>
      <c r="O2295" s="16"/>
      <c r="P2295" s="17">
        <v>1</v>
      </c>
      <c r="Q2295" s="17"/>
      <c r="R2295" s="17"/>
      <c r="S2295" s="17"/>
      <c r="T2295" s="18">
        <v>1</v>
      </c>
      <c r="U2295" s="18"/>
      <c r="V2295" s="18"/>
      <c r="W2295" s="18"/>
      <c r="X2295" s="19"/>
      <c r="Y2295" s="19"/>
      <c r="Z2295" s="19"/>
      <c r="AA2295" s="19"/>
      <c r="AB2295" s="19"/>
      <c r="AC2295" s="19"/>
      <c r="AD2295" s="19"/>
      <c r="AE2295" s="19">
        <v>1</v>
      </c>
      <c r="AF2295" s="19">
        <v>1</v>
      </c>
      <c r="AG2295" s="19"/>
      <c r="AH2295" s="19"/>
      <c r="AI2295" s="19"/>
      <c r="AJ2295" s="17">
        <v>1</v>
      </c>
      <c r="AK2295" s="17"/>
      <c r="AL2295" s="17"/>
      <c r="AM2295" s="17"/>
      <c r="AN2295" s="17"/>
      <c r="AO2295" s="17"/>
      <c r="AP2295" s="17"/>
      <c r="AQ2295" s="17"/>
      <c r="AR2295" s="20"/>
      <c r="AS2295" s="20"/>
      <c r="AT2295" s="20"/>
      <c r="AU2295" s="20"/>
      <c r="AV2295" s="20"/>
      <c r="AW2295" s="20"/>
      <c r="AX2295" s="20"/>
      <c r="AY2295" s="20"/>
      <c r="AZ2295" s="20"/>
      <c r="BA2295" s="20"/>
      <c r="BB2295" s="20"/>
      <c r="BC2295" s="20"/>
      <c r="BD2295" s="16"/>
      <c r="BE2295" s="16"/>
      <c r="BF2295" s="16"/>
      <c r="BG2295" s="16"/>
      <c r="BH2295" s="16"/>
      <c r="BI2295" s="16"/>
      <c r="BJ2295" s="16"/>
      <c r="BK2295" s="16"/>
      <c r="BL2295" s="16"/>
      <c r="BM2295" s="16"/>
      <c r="BN2295" s="16"/>
      <c r="BO2295" s="16"/>
      <c r="BP2295" s="16"/>
      <c r="BQ2295" s="16"/>
      <c r="BR2295" s="16"/>
      <c r="BS2295" s="16"/>
      <c r="BT2295" s="16">
        <v>1</v>
      </c>
      <c r="BU2295" s="16"/>
      <c r="BV2295" s="16"/>
      <c r="BW2295" s="16"/>
      <c r="BX2295" s="16"/>
      <c r="BY2295" s="16"/>
      <c r="BZ2295" s="16"/>
      <c r="CA2295" s="16"/>
      <c r="CB2295" s="16"/>
      <c r="CC2295" s="16"/>
      <c r="CD2295" s="16"/>
      <c r="CE2295" s="16"/>
      <c r="CF2295" s="16"/>
      <c r="CG2295" s="19"/>
      <c r="CH2295" s="19"/>
      <c r="CI2295" s="19"/>
      <c r="CJ2295" s="19"/>
      <c r="CK2295" s="19"/>
      <c r="CL2295" s="19"/>
      <c r="CM2295" s="19"/>
      <c r="CN2295" s="19">
        <v>1</v>
      </c>
      <c r="CO2295" s="19"/>
      <c r="CP2295" s="19"/>
      <c r="CQ2295" s="19"/>
      <c r="CR2295" s="19"/>
    </row>
    <row r="2296" spans="1:96" ht="107" customHeight="1">
      <c r="A2296" s="11" cm="1">
        <f t="array" ref="A2296">SUMPRODUCT(--ISNUMBER(SEARCH({"stranding","stranded"},E2296)))</f>
        <v>0</v>
      </c>
      <c r="B2296" s="12">
        <v>2524</v>
      </c>
      <c r="C2296" s="13" t="s">
        <v>4668</v>
      </c>
      <c r="D2296" s="14">
        <v>2017</v>
      </c>
      <c r="E2296" s="15" t="s">
        <v>4669</v>
      </c>
      <c r="F2296" s="15" t="s">
        <v>6014</v>
      </c>
      <c r="G2296" s="15">
        <f t="shared" ref="G2296:G2359" si="36">SUM(P2296:CF2296)</f>
        <v>6</v>
      </c>
      <c r="H2296" s="16"/>
      <c r="I2296" s="16"/>
      <c r="J2296" s="16"/>
      <c r="K2296" s="16"/>
      <c r="L2296" s="16"/>
      <c r="M2296" s="16">
        <v>2</v>
      </c>
      <c r="N2296" s="16"/>
      <c r="O2296" s="16"/>
      <c r="P2296" s="17"/>
      <c r="Q2296" s="17"/>
      <c r="R2296" s="17">
        <v>1</v>
      </c>
      <c r="S2296" s="17"/>
      <c r="T2296" s="18">
        <v>1</v>
      </c>
      <c r="U2296" s="18"/>
      <c r="V2296" s="18"/>
      <c r="W2296" s="18">
        <v>1</v>
      </c>
      <c r="X2296" s="19"/>
      <c r="Y2296" s="19"/>
      <c r="Z2296" s="19"/>
      <c r="AA2296" s="19"/>
      <c r="AB2296" s="19"/>
      <c r="AC2296" s="19"/>
      <c r="AD2296" s="19"/>
      <c r="AE2296" s="19">
        <v>1</v>
      </c>
      <c r="AF2296" s="19">
        <v>1</v>
      </c>
      <c r="AG2296" s="19"/>
      <c r="AH2296" s="19"/>
      <c r="AI2296" s="19"/>
      <c r="AJ2296" s="17">
        <v>1</v>
      </c>
      <c r="AK2296" s="17"/>
      <c r="AL2296" s="17"/>
      <c r="AM2296" s="17"/>
      <c r="AN2296" s="17"/>
      <c r="AO2296" s="17"/>
      <c r="AP2296" s="17"/>
      <c r="AQ2296" s="17"/>
      <c r="AR2296" s="20"/>
      <c r="AS2296" s="20"/>
      <c r="AT2296" s="20"/>
      <c r="AU2296" s="20"/>
      <c r="AV2296" s="20"/>
      <c r="AW2296" s="20"/>
      <c r="AX2296" s="20"/>
      <c r="AY2296" s="20"/>
      <c r="AZ2296" s="20"/>
      <c r="BA2296" s="20"/>
      <c r="BB2296" s="20"/>
      <c r="BC2296" s="20"/>
      <c r="BD2296" s="16"/>
      <c r="BE2296" s="16"/>
      <c r="BF2296" s="16"/>
      <c r="BG2296" s="16"/>
      <c r="BH2296" s="16"/>
      <c r="BI2296" s="16"/>
      <c r="BJ2296" s="16"/>
      <c r="BK2296" s="16"/>
      <c r="BL2296" s="16"/>
      <c r="BM2296" s="16"/>
      <c r="BN2296" s="16"/>
      <c r="BO2296" s="16"/>
      <c r="BP2296" s="16"/>
      <c r="BQ2296" s="16"/>
      <c r="BR2296" s="16"/>
      <c r="BS2296" s="16"/>
      <c r="BT2296" s="16"/>
      <c r="BU2296" s="16"/>
      <c r="BV2296" s="16"/>
      <c r="BW2296" s="16"/>
      <c r="BX2296" s="16"/>
      <c r="BY2296" s="16"/>
      <c r="BZ2296" s="16"/>
      <c r="CA2296" s="16"/>
      <c r="CB2296" s="16"/>
      <c r="CC2296" s="16"/>
      <c r="CD2296" s="16"/>
      <c r="CE2296" s="16"/>
      <c r="CF2296" s="16"/>
      <c r="CG2296" s="19"/>
      <c r="CH2296" s="19"/>
      <c r="CI2296" s="19"/>
      <c r="CJ2296" s="19"/>
      <c r="CK2296" s="19"/>
      <c r="CL2296" s="19"/>
      <c r="CM2296" s="19"/>
      <c r="CN2296" s="19"/>
      <c r="CO2296" s="19"/>
      <c r="CP2296" s="19"/>
      <c r="CQ2296" s="19"/>
      <c r="CR2296" s="19"/>
    </row>
    <row r="2297" spans="1:96" ht="107" customHeight="1">
      <c r="A2297" s="11" cm="1">
        <f t="array" ref="A2297">SUMPRODUCT(--ISNUMBER(SEARCH({"stranding","stranded"},E2297)))</f>
        <v>0</v>
      </c>
      <c r="B2297" s="12">
        <v>2525</v>
      </c>
      <c r="C2297" s="21" t="s">
        <v>4670</v>
      </c>
      <c r="D2297" s="22">
        <v>2017</v>
      </c>
      <c r="E2297" s="15" t="s">
        <v>4671</v>
      </c>
      <c r="F2297" s="15" t="s">
        <v>7550</v>
      </c>
      <c r="G2297" s="15">
        <f t="shared" si="36"/>
        <v>5</v>
      </c>
      <c r="H2297" s="16"/>
      <c r="I2297" s="16"/>
      <c r="J2297" s="16"/>
      <c r="K2297" s="16"/>
      <c r="L2297" s="16"/>
      <c r="M2297" s="16"/>
      <c r="N2297" s="16"/>
      <c r="O2297" s="16"/>
      <c r="P2297" s="17"/>
      <c r="Q2297" s="17"/>
      <c r="R2297" s="17"/>
      <c r="S2297" s="17"/>
      <c r="T2297" s="18">
        <v>1</v>
      </c>
      <c r="U2297" s="18"/>
      <c r="V2297" s="18"/>
      <c r="W2297" s="18"/>
      <c r="X2297" s="19"/>
      <c r="Y2297" s="19"/>
      <c r="Z2297" s="19"/>
      <c r="AA2297" s="19"/>
      <c r="AB2297" s="19"/>
      <c r="AC2297" s="19"/>
      <c r="AD2297" s="19"/>
      <c r="AE2297" s="19">
        <v>1</v>
      </c>
      <c r="AF2297" s="19">
        <v>1</v>
      </c>
      <c r="AG2297" s="19"/>
      <c r="AH2297" s="19"/>
      <c r="AI2297" s="19"/>
      <c r="AJ2297" s="17">
        <v>1</v>
      </c>
      <c r="AK2297" s="17"/>
      <c r="AL2297" s="17"/>
      <c r="AM2297" s="17"/>
      <c r="AN2297" s="17"/>
      <c r="AO2297" s="17"/>
      <c r="AP2297" s="17"/>
      <c r="AQ2297" s="17"/>
      <c r="AR2297" s="20"/>
      <c r="AS2297" s="20"/>
      <c r="AT2297" s="20"/>
      <c r="AU2297" s="20"/>
      <c r="AV2297" s="20"/>
      <c r="AW2297" s="20"/>
      <c r="AX2297" s="20"/>
      <c r="AY2297" s="20"/>
      <c r="AZ2297" s="20"/>
      <c r="BA2297" s="20"/>
      <c r="BB2297" s="20"/>
      <c r="BC2297" s="20"/>
      <c r="BD2297" s="16"/>
      <c r="BE2297" s="16"/>
      <c r="BF2297" s="16"/>
      <c r="BG2297" s="16"/>
      <c r="BH2297" s="16"/>
      <c r="BI2297" s="16"/>
      <c r="BJ2297" s="16"/>
      <c r="BK2297" s="16"/>
      <c r="BL2297" s="16"/>
      <c r="BM2297" s="16"/>
      <c r="BN2297" s="16"/>
      <c r="BO2297" s="16"/>
      <c r="BP2297" s="16"/>
      <c r="BQ2297" s="16"/>
      <c r="BR2297" s="16"/>
      <c r="BS2297" s="16"/>
      <c r="BT2297" s="16">
        <v>1</v>
      </c>
      <c r="BU2297" s="16"/>
      <c r="BV2297" s="16"/>
      <c r="BW2297" s="16"/>
      <c r="BX2297" s="16"/>
      <c r="BY2297" s="16"/>
      <c r="BZ2297" s="16"/>
      <c r="CA2297" s="16"/>
      <c r="CB2297" s="16"/>
      <c r="CC2297" s="16"/>
      <c r="CD2297" s="16"/>
      <c r="CE2297" s="16"/>
      <c r="CF2297" s="16"/>
      <c r="CG2297" s="19"/>
      <c r="CH2297" s="19"/>
      <c r="CI2297" s="19"/>
      <c r="CJ2297" s="19"/>
      <c r="CK2297" s="19"/>
      <c r="CL2297" s="19"/>
      <c r="CM2297" s="19">
        <v>1</v>
      </c>
      <c r="CN2297" s="19"/>
      <c r="CO2297" s="19"/>
      <c r="CP2297" s="19"/>
      <c r="CQ2297" s="19"/>
      <c r="CR2297" s="19"/>
    </row>
    <row r="2298" spans="1:96" ht="107" customHeight="1">
      <c r="A2298" s="11" cm="1">
        <f t="array" ref="A2298">SUMPRODUCT(--ISNUMBER(SEARCH({"stranding","stranded"},E2298)))</f>
        <v>1</v>
      </c>
      <c r="B2298" s="12">
        <v>2526</v>
      </c>
      <c r="C2298" s="13" t="s">
        <v>4672</v>
      </c>
      <c r="D2298" s="14">
        <v>2017</v>
      </c>
      <c r="E2298" s="15" t="s">
        <v>4673</v>
      </c>
      <c r="F2298" s="15" t="s">
        <v>7551</v>
      </c>
      <c r="G2298" s="15">
        <f t="shared" si="36"/>
        <v>4</v>
      </c>
      <c r="H2298" s="16"/>
      <c r="I2298" s="16"/>
      <c r="J2298" s="16"/>
      <c r="K2298" s="16"/>
      <c r="L2298" s="16"/>
      <c r="M2298" s="16">
        <v>2</v>
      </c>
      <c r="N2298" s="16"/>
      <c r="O2298" s="16"/>
      <c r="P2298" s="17"/>
      <c r="Q2298" s="17"/>
      <c r="R2298" s="17"/>
      <c r="S2298" s="17"/>
      <c r="T2298" s="18"/>
      <c r="U2298" s="18">
        <v>1</v>
      </c>
      <c r="V2298" s="18"/>
      <c r="W2298" s="18"/>
      <c r="X2298" s="19"/>
      <c r="Y2298" s="19">
        <v>1</v>
      </c>
      <c r="Z2298" s="19">
        <v>1</v>
      </c>
      <c r="AA2298" s="19"/>
      <c r="AB2298" s="19"/>
      <c r="AC2298" s="19"/>
      <c r="AD2298" s="19"/>
      <c r="AE2298" s="19"/>
      <c r="AF2298" s="19"/>
      <c r="AG2298" s="19"/>
      <c r="AH2298" s="19"/>
      <c r="AI2298" s="19"/>
      <c r="AJ2298" s="17"/>
      <c r="AK2298" s="17"/>
      <c r="AL2298" s="17"/>
      <c r="AM2298" s="17"/>
      <c r="AN2298" s="17"/>
      <c r="AO2298" s="17"/>
      <c r="AP2298" s="17"/>
      <c r="AQ2298" s="17"/>
      <c r="AR2298" s="20"/>
      <c r="AS2298" s="20"/>
      <c r="AT2298" s="20"/>
      <c r="AU2298" s="20"/>
      <c r="AV2298" s="20"/>
      <c r="AW2298" s="20"/>
      <c r="AX2298" s="20">
        <v>1</v>
      </c>
      <c r="AY2298" s="20"/>
      <c r="AZ2298" s="20"/>
      <c r="BA2298" s="20"/>
      <c r="BB2298" s="20"/>
      <c r="BC2298" s="20"/>
      <c r="BD2298" s="16"/>
      <c r="BE2298" s="16"/>
      <c r="BF2298" s="16"/>
      <c r="BG2298" s="16"/>
      <c r="BH2298" s="16"/>
      <c r="BI2298" s="16"/>
      <c r="BJ2298" s="16"/>
      <c r="BK2298" s="16"/>
      <c r="BL2298" s="16"/>
      <c r="BM2298" s="16"/>
      <c r="BN2298" s="16"/>
      <c r="BO2298" s="16"/>
      <c r="BP2298" s="16"/>
      <c r="BQ2298" s="16"/>
      <c r="BR2298" s="16"/>
      <c r="BS2298" s="16"/>
      <c r="BT2298" s="16"/>
      <c r="BU2298" s="16"/>
      <c r="BV2298" s="16"/>
      <c r="BW2298" s="16"/>
      <c r="BX2298" s="16"/>
      <c r="BY2298" s="16"/>
      <c r="BZ2298" s="16"/>
      <c r="CA2298" s="16"/>
      <c r="CB2298" s="16"/>
      <c r="CC2298" s="16"/>
      <c r="CD2298" s="16"/>
      <c r="CE2298" s="16"/>
      <c r="CF2298" s="16"/>
      <c r="CG2298" s="19"/>
      <c r="CH2298" s="19"/>
      <c r="CI2298" s="19"/>
      <c r="CJ2298" s="19"/>
      <c r="CK2298" s="19">
        <v>1</v>
      </c>
      <c r="CL2298" s="19"/>
      <c r="CM2298" s="19"/>
      <c r="CN2298" s="19"/>
      <c r="CO2298" s="19"/>
      <c r="CP2298" s="19"/>
      <c r="CQ2298" s="19"/>
      <c r="CR2298" s="19"/>
    </row>
    <row r="2299" spans="1:96" ht="107" customHeight="1">
      <c r="A2299" s="11" cm="1">
        <f t="array" ref="A2299">SUMPRODUCT(--ISNUMBER(SEARCH({"stranding","stranded"},E2299)))</f>
        <v>0</v>
      </c>
      <c r="B2299" s="12">
        <v>2527</v>
      </c>
      <c r="C2299" s="21" t="s">
        <v>4674</v>
      </c>
      <c r="D2299" s="22">
        <v>2017</v>
      </c>
      <c r="E2299" s="15" t="s">
        <v>4675</v>
      </c>
      <c r="F2299" s="15" t="s">
        <v>6610</v>
      </c>
      <c r="G2299" s="15">
        <f t="shared" si="36"/>
        <v>5</v>
      </c>
      <c r="H2299" s="16"/>
      <c r="I2299" s="16"/>
      <c r="J2299" s="16"/>
      <c r="K2299" s="16"/>
      <c r="L2299" s="16"/>
      <c r="M2299" s="16"/>
      <c r="N2299" s="16"/>
      <c r="O2299" s="16"/>
      <c r="P2299" s="17"/>
      <c r="Q2299" s="17"/>
      <c r="R2299" s="17"/>
      <c r="S2299" s="17"/>
      <c r="T2299" s="18"/>
      <c r="U2299" s="18">
        <v>1</v>
      </c>
      <c r="V2299" s="18"/>
      <c r="W2299" s="18"/>
      <c r="X2299" s="19">
        <v>1</v>
      </c>
      <c r="Y2299" s="19"/>
      <c r="Z2299" s="19"/>
      <c r="AA2299" s="19"/>
      <c r="AB2299" s="19"/>
      <c r="AC2299" s="19"/>
      <c r="AD2299" s="19"/>
      <c r="AE2299" s="19"/>
      <c r="AF2299" s="19"/>
      <c r="AG2299" s="19"/>
      <c r="AH2299" s="19"/>
      <c r="AI2299" s="19"/>
      <c r="AJ2299" s="17">
        <v>1</v>
      </c>
      <c r="AK2299" s="17"/>
      <c r="AL2299" s="17"/>
      <c r="AM2299" s="17">
        <v>1</v>
      </c>
      <c r="AN2299" s="17"/>
      <c r="AO2299" s="17">
        <v>1</v>
      </c>
      <c r="AP2299" s="17"/>
      <c r="AQ2299" s="17"/>
      <c r="AR2299" s="20"/>
      <c r="AS2299" s="20"/>
      <c r="AT2299" s="20"/>
      <c r="AU2299" s="20"/>
      <c r="AV2299" s="20"/>
      <c r="AW2299" s="20"/>
      <c r="AX2299" s="20"/>
      <c r="AY2299" s="20"/>
      <c r="AZ2299" s="20"/>
      <c r="BA2299" s="20"/>
      <c r="BB2299" s="20"/>
      <c r="BC2299" s="20"/>
      <c r="BD2299" s="16"/>
      <c r="BE2299" s="16"/>
      <c r="BF2299" s="16"/>
      <c r="BG2299" s="16"/>
      <c r="BH2299" s="16"/>
      <c r="BI2299" s="16"/>
      <c r="BJ2299" s="16"/>
      <c r="BK2299" s="16"/>
      <c r="BL2299" s="16"/>
      <c r="BM2299" s="16"/>
      <c r="BN2299" s="16"/>
      <c r="BO2299" s="16"/>
      <c r="BP2299" s="16"/>
      <c r="BQ2299" s="16"/>
      <c r="BR2299" s="16"/>
      <c r="BS2299" s="16"/>
      <c r="BT2299" s="16"/>
      <c r="BU2299" s="16"/>
      <c r="BV2299" s="16"/>
      <c r="BW2299" s="16"/>
      <c r="BX2299" s="16"/>
      <c r="BY2299" s="16"/>
      <c r="BZ2299" s="16"/>
      <c r="CA2299" s="16"/>
      <c r="CB2299" s="16"/>
      <c r="CC2299" s="16"/>
      <c r="CD2299" s="16"/>
      <c r="CE2299" s="16"/>
      <c r="CF2299" s="16"/>
      <c r="CG2299" s="19"/>
      <c r="CH2299" s="19"/>
      <c r="CI2299" s="19"/>
      <c r="CJ2299" s="19"/>
      <c r="CK2299" s="19"/>
      <c r="CL2299" s="19">
        <v>1</v>
      </c>
      <c r="CM2299" s="19"/>
      <c r="CN2299" s="19"/>
      <c r="CO2299" s="19"/>
      <c r="CP2299" s="19"/>
      <c r="CQ2299" s="19"/>
      <c r="CR2299" s="19"/>
    </row>
    <row r="2300" spans="1:96" ht="107" customHeight="1">
      <c r="A2300" s="11" cm="1">
        <f t="array" ref="A2300">SUMPRODUCT(--ISNUMBER(SEARCH({"stranding","stranded"},E2300)))</f>
        <v>0</v>
      </c>
      <c r="B2300" s="12">
        <v>2528</v>
      </c>
      <c r="C2300" s="13" t="s">
        <v>4676</v>
      </c>
      <c r="D2300" s="14">
        <v>2017</v>
      </c>
      <c r="E2300" s="15" t="s">
        <v>4677</v>
      </c>
      <c r="F2300" s="15" t="s">
        <v>5995</v>
      </c>
      <c r="G2300" s="15">
        <f t="shared" si="36"/>
        <v>5</v>
      </c>
      <c r="H2300" s="16"/>
      <c r="I2300" s="16"/>
      <c r="J2300" s="16"/>
      <c r="K2300" s="16"/>
      <c r="L2300" s="16"/>
      <c r="M2300" s="16"/>
      <c r="N2300" s="16"/>
      <c r="O2300" s="16"/>
      <c r="P2300" s="17"/>
      <c r="Q2300" s="17"/>
      <c r="R2300" s="17">
        <v>1</v>
      </c>
      <c r="S2300" s="17"/>
      <c r="T2300" s="18"/>
      <c r="U2300" s="18">
        <v>1</v>
      </c>
      <c r="V2300" s="18"/>
      <c r="W2300" s="18"/>
      <c r="X2300" s="19"/>
      <c r="Y2300" s="19">
        <v>1</v>
      </c>
      <c r="Z2300" s="19">
        <v>1</v>
      </c>
      <c r="AA2300" s="19"/>
      <c r="AB2300" s="19"/>
      <c r="AC2300" s="19"/>
      <c r="AD2300" s="19"/>
      <c r="AE2300" s="19"/>
      <c r="AF2300" s="19"/>
      <c r="AG2300" s="19"/>
      <c r="AH2300" s="19"/>
      <c r="AI2300" s="19"/>
      <c r="AJ2300" s="17"/>
      <c r="AK2300" s="17"/>
      <c r="AL2300" s="17"/>
      <c r="AM2300" s="17"/>
      <c r="AN2300" s="17"/>
      <c r="AO2300" s="17"/>
      <c r="AP2300" s="17"/>
      <c r="AQ2300" s="17"/>
      <c r="AR2300" s="20"/>
      <c r="AS2300" s="20"/>
      <c r="AT2300" s="20"/>
      <c r="AU2300" s="20"/>
      <c r="AV2300" s="20"/>
      <c r="AW2300" s="20"/>
      <c r="AX2300" s="20"/>
      <c r="AY2300" s="20"/>
      <c r="AZ2300" s="20"/>
      <c r="BA2300" s="20"/>
      <c r="BB2300" s="20"/>
      <c r="BC2300" s="20"/>
      <c r="BD2300" s="16"/>
      <c r="BE2300" s="16"/>
      <c r="BF2300" s="16"/>
      <c r="BG2300" s="16"/>
      <c r="BH2300" s="16"/>
      <c r="BI2300" s="16"/>
      <c r="BJ2300" s="16"/>
      <c r="BK2300" s="16"/>
      <c r="BL2300" s="16"/>
      <c r="BM2300" s="16"/>
      <c r="BN2300" s="16"/>
      <c r="BO2300" s="16"/>
      <c r="BP2300" s="16"/>
      <c r="BQ2300" s="16"/>
      <c r="BR2300" s="16"/>
      <c r="BS2300" s="16"/>
      <c r="BT2300" s="16"/>
      <c r="BU2300" s="16"/>
      <c r="BV2300" s="16"/>
      <c r="BW2300" s="16"/>
      <c r="BX2300" s="16"/>
      <c r="BY2300" s="16"/>
      <c r="BZ2300" s="16">
        <v>1</v>
      </c>
      <c r="CA2300" s="16"/>
      <c r="CB2300" s="16"/>
      <c r="CC2300" s="16"/>
      <c r="CD2300" s="16"/>
      <c r="CE2300" s="16"/>
      <c r="CF2300" s="16"/>
      <c r="CG2300" s="19"/>
      <c r="CH2300" s="19"/>
      <c r="CI2300" s="19"/>
      <c r="CJ2300" s="19"/>
      <c r="CK2300" s="19"/>
      <c r="CL2300" s="19"/>
      <c r="CM2300" s="19"/>
      <c r="CN2300" s="19"/>
      <c r="CO2300" s="19"/>
      <c r="CP2300" s="19"/>
      <c r="CQ2300" s="19"/>
      <c r="CR2300" s="19"/>
    </row>
    <row r="2301" spans="1:96" ht="107" customHeight="1">
      <c r="A2301" s="11" cm="1">
        <f t="array" ref="A2301">SUMPRODUCT(--ISNUMBER(SEARCH({"stranding","stranded"},E2301)))</f>
        <v>0</v>
      </c>
      <c r="B2301" s="12">
        <v>2530</v>
      </c>
      <c r="C2301" s="13" t="s">
        <v>4678</v>
      </c>
      <c r="D2301" s="14">
        <v>2017</v>
      </c>
      <c r="E2301" s="15" t="s">
        <v>4679</v>
      </c>
      <c r="F2301" s="15" t="s">
        <v>7028</v>
      </c>
      <c r="G2301" s="15">
        <f t="shared" si="36"/>
        <v>4</v>
      </c>
      <c r="H2301" s="16"/>
      <c r="I2301" s="16"/>
      <c r="J2301" s="16"/>
      <c r="K2301" s="16"/>
      <c r="L2301" s="16"/>
      <c r="M2301" s="16"/>
      <c r="N2301" s="16"/>
      <c r="O2301" s="16"/>
      <c r="P2301" s="17"/>
      <c r="Q2301" s="17"/>
      <c r="R2301" s="17"/>
      <c r="S2301" s="17"/>
      <c r="T2301" s="18"/>
      <c r="U2301" s="18">
        <v>1</v>
      </c>
      <c r="V2301" s="18"/>
      <c r="W2301" s="18"/>
      <c r="X2301" s="19"/>
      <c r="Y2301" s="19"/>
      <c r="Z2301" s="19"/>
      <c r="AA2301" s="19"/>
      <c r="AB2301" s="19"/>
      <c r="AC2301" s="19"/>
      <c r="AD2301" s="19"/>
      <c r="AE2301" s="19"/>
      <c r="AF2301" s="19"/>
      <c r="AG2301" s="19"/>
      <c r="AH2301" s="19"/>
      <c r="AI2301" s="19"/>
      <c r="AJ2301" s="17">
        <v>1</v>
      </c>
      <c r="AK2301" s="17"/>
      <c r="AL2301" s="17">
        <v>1</v>
      </c>
      <c r="AM2301" s="17"/>
      <c r="AN2301" s="17"/>
      <c r="AO2301" s="17"/>
      <c r="AP2301" s="17"/>
      <c r="AQ2301" s="17"/>
      <c r="AR2301" s="20"/>
      <c r="AS2301" s="20"/>
      <c r="AT2301" s="20"/>
      <c r="AU2301" s="20"/>
      <c r="AV2301" s="20"/>
      <c r="AW2301" s="20"/>
      <c r="AX2301" s="20"/>
      <c r="AY2301" s="20"/>
      <c r="AZ2301" s="20"/>
      <c r="BA2301" s="20"/>
      <c r="BB2301" s="20"/>
      <c r="BC2301" s="20"/>
      <c r="BD2301" s="16"/>
      <c r="BE2301" s="16"/>
      <c r="BF2301" s="16"/>
      <c r="BG2301" s="16"/>
      <c r="BH2301" s="16"/>
      <c r="BI2301" s="16"/>
      <c r="BJ2301" s="16"/>
      <c r="BK2301" s="16"/>
      <c r="BL2301" s="16"/>
      <c r="BM2301" s="16"/>
      <c r="BN2301" s="16"/>
      <c r="BO2301" s="16"/>
      <c r="BP2301" s="16">
        <v>1</v>
      </c>
      <c r="BQ2301" s="16"/>
      <c r="BR2301" s="16"/>
      <c r="BS2301" s="16"/>
      <c r="BT2301" s="16"/>
      <c r="BU2301" s="16"/>
      <c r="BV2301" s="16"/>
      <c r="BW2301" s="16"/>
      <c r="BX2301" s="16"/>
      <c r="BY2301" s="16"/>
      <c r="BZ2301" s="16"/>
      <c r="CA2301" s="16"/>
      <c r="CB2301" s="16"/>
      <c r="CC2301" s="16"/>
      <c r="CD2301" s="16"/>
      <c r="CE2301" s="16"/>
      <c r="CF2301" s="16"/>
      <c r="CG2301" s="19"/>
      <c r="CH2301" s="19"/>
      <c r="CI2301" s="19"/>
      <c r="CJ2301" s="19"/>
      <c r="CK2301" s="19"/>
      <c r="CL2301" s="19">
        <v>1</v>
      </c>
      <c r="CM2301" s="19"/>
      <c r="CN2301" s="19"/>
      <c r="CO2301" s="19"/>
      <c r="CP2301" s="19"/>
      <c r="CQ2301" s="19"/>
      <c r="CR2301" s="19"/>
    </row>
    <row r="2302" spans="1:96" ht="107" customHeight="1">
      <c r="A2302" s="11" cm="1">
        <f t="array" ref="A2302">SUMPRODUCT(--ISNUMBER(SEARCH({"stranding","stranded"},E2302)))</f>
        <v>0</v>
      </c>
      <c r="B2302" s="12">
        <v>2531</v>
      </c>
      <c r="C2302" s="21" t="s">
        <v>4680</v>
      </c>
      <c r="D2302" s="22">
        <v>2017</v>
      </c>
      <c r="E2302" s="15" t="s">
        <v>4681</v>
      </c>
      <c r="F2302" s="15" t="s">
        <v>7552</v>
      </c>
      <c r="G2302" s="15">
        <f t="shared" si="36"/>
        <v>7</v>
      </c>
      <c r="H2302" s="16"/>
      <c r="I2302" s="16"/>
      <c r="J2302" s="16"/>
      <c r="K2302" s="16"/>
      <c r="L2302" s="16"/>
      <c r="M2302" s="16"/>
      <c r="N2302" s="16"/>
      <c r="O2302" s="16"/>
      <c r="P2302" s="17">
        <v>1</v>
      </c>
      <c r="Q2302" s="17"/>
      <c r="R2302" s="17"/>
      <c r="S2302" s="17"/>
      <c r="T2302" s="18"/>
      <c r="U2302" s="18">
        <v>1</v>
      </c>
      <c r="V2302" s="18"/>
      <c r="W2302" s="18"/>
      <c r="X2302" s="19">
        <v>1</v>
      </c>
      <c r="Y2302" s="19"/>
      <c r="Z2302" s="19"/>
      <c r="AA2302" s="19"/>
      <c r="AB2302" s="19"/>
      <c r="AC2302" s="19"/>
      <c r="AD2302" s="19"/>
      <c r="AE2302" s="19">
        <v>1</v>
      </c>
      <c r="AF2302" s="19">
        <v>1</v>
      </c>
      <c r="AG2302" s="19"/>
      <c r="AH2302" s="19"/>
      <c r="AI2302" s="19"/>
      <c r="AJ2302" s="17"/>
      <c r="AK2302" s="17"/>
      <c r="AL2302" s="17"/>
      <c r="AM2302" s="17"/>
      <c r="AN2302" s="17">
        <v>1</v>
      </c>
      <c r="AO2302" s="17"/>
      <c r="AP2302" s="17"/>
      <c r="AQ2302" s="17"/>
      <c r="AR2302" s="20"/>
      <c r="AS2302" s="20"/>
      <c r="AT2302" s="20"/>
      <c r="AU2302" s="20"/>
      <c r="AV2302" s="20"/>
      <c r="AW2302" s="20"/>
      <c r="AX2302" s="20">
        <v>1</v>
      </c>
      <c r="AY2302" s="20"/>
      <c r="AZ2302" s="20"/>
      <c r="BA2302" s="20"/>
      <c r="BB2302" s="20"/>
      <c r="BC2302" s="20"/>
      <c r="BD2302" s="16"/>
      <c r="BE2302" s="16"/>
      <c r="BF2302" s="16"/>
      <c r="BG2302" s="16"/>
      <c r="BH2302" s="16"/>
      <c r="BI2302" s="16"/>
      <c r="BJ2302" s="16"/>
      <c r="BK2302" s="16"/>
      <c r="BL2302" s="16"/>
      <c r="BM2302" s="16"/>
      <c r="BN2302" s="16"/>
      <c r="BO2302" s="16"/>
      <c r="BP2302" s="16"/>
      <c r="BQ2302" s="16"/>
      <c r="BR2302" s="16"/>
      <c r="BS2302" s="16"/>
      <c r="BT2302" s="16"/>
      <c r="BU2302" s="16"/>
      <c r="BV2302" s="16"/>
      <c r="BW2302" s="16"/>
      <c r="BX2302" s="16"/>
      <c r="BY2302" s="16"/>
      <c r="BZ2302" s="16"/>
      <c r="CA2302" s="16"/>
      <c r="CB2302" s="16"/>
      <c r="CC2302" s="16"/>
      <c r="CD2302" s="16"/>
      <c r="CE2302" s="16"/>
      <c r="CF2302" s="16"/>
      <c r="CG2302" s="19"/>
      <c r="CH2302" s="19">
        <v>1</v>
      </c>
      <c r="CI2302" s="19"/>
      <c r="CJ2302" s="19"/>
      <c r="CK2302" s="19"/>
      <c r="CL2302" s="19"/>
      <c r="CM2302" s="19"/>
      <c r="CN2302" s="19"/>
      <c r="CO2302" s="19"/>
      <c r="CP2302" s="19"/>
      <c r="CQ2302" s="19"/>
      <c r="CR2302" s="19"/>
    </row>
    <row r="2303" spans="1:96" ht="107" customHeight="1">
      <c r="A2303" s="11" cm="1">
        <f t="array" ref="A2303">SUMPRODUCT(--ISNUMBER(SEARCH({"stranding","stranded"},E2303)))</f>
        <v>0</v>
      </c>
      <c r="B2303" s="12">
        <v>2532</v>
      </c>
      <c r="C2303" s="13" t="s">
        <v>4682</v>
      </c>
      <c r="D2303" s="14">
        <v>2017</v>
      </c>
      <c r="E2303" s="15" t="s">
        <v>4683</v>
      </c>
      <c r="F2303" s="15" t="s">
        <v>6677</v>
      </c>
      <c r="G2303" s="15">
        <f t="shared" si="36"/>
        <v>3</v>
      </c>
      <c r="H2303" s="16"/>
      <c r="I2303" s="16"/>
      <c r="J2303" s="16"/>
      <c r="K2303" s="16"/>
      <c r="L2303" s="16"/>
      <c r="M2303" s="16"/>
      <c r="N2303" s="16"/>
      <c r="O2303" s="16"/>
      <c r="P2303" s="17"/>
      <c r="Q2303" s="17"/>
      <c r="R2303" s="17"/>
      <c r="S2303" s="17"/>
      <c r="T2303" s="18"/>
      <c r="U2303" s="18">
        <v>1</v>
      </c>
      <c r="V2303" s="18"/>
      <c r="W2303" s="18"/>
      <c r="X2303" s="19">
        <v>1</v>
      </c>
      <c r="Y2303" s="19"/>
      <c r="Z2303" s="19"/>
      <c r="AA2303" s="19"/>
      <c r="AB2303" s="19"/>
      <c r="AC2303" s="19"/>
      <c r="AD2303" s="19"/>
      <c r="AE2303" s="19"/>
      <c r="AF2303" s="19"/>
      <c r="AG2303" s="19"/>
      <c r="AH2303" s="19"/>
      <c r="AI2303" s="19"/>
      <c r="AJ2303" s="17">
        <v>1</v>
      </c>
      <c r="AK2303" s="17"/>
      <c r="AL2303" s="17"/>
      <c r="AM2303" s="17"/>
      <c r="AN2303" s="17"/>
      <c r="AO2303" s="17"/>
      <c r="AP2303" s="17"/>
      <c r="AQ2303" s="17"/>
      <c r="AR2303" s="20"/>
      <c r="AS2303" s="20"/>
      <c r="AT2303" s="20"/>
      <c r="AU2303" s="20"/>
      <c r="AV2303" s="20"/>
      <c r="AW2303" s="20"/>
      <c r="AX2303" s="20"/>
      <c r="AY2303" s="20"/>
      <c r="AZ2303" s="20"/>
      <c r="BA2303" s="20"/>
      <c r="BB2303" s="20"/>
      <c r="BC2303" s="20"/>
      <c r="BD2303" s="16"/>
      <c r="BE2303" s="16"/>
      <c r="BF2303" s="16"/>
      <c r="BG2303" s="16"/>
      <c r="BH2303" s="16"/>
      <c r="BI2303" s="16"/>
      <c r="BJ2303" s="16"/>
      <c r="BK2303" s="16"/>
      <c r="BL2303" s="16"/>
      <c r="BM2303" s="16"/>
      <c r="BN2303" s="16"/>
      <c r="BO2303" s="16"/>
      <c r="BP2303" s="16"/>
      <c r="BQ2303" s="16"/>
      <c r="BR2303" s="16"/>
      <c r="BS2303" s="16"/>
      <c r="BT2303" s="16"/>
      <c r="BU2303" s="16"/>
      <c r="BV2303" s="16"/>
      <c r="BW2303" s="16"/>
      <c r="BX2303" s="16"/>
      <c r="BY2303" s="16"/>
      <c r="BZ2303" s="16"/>
      <c r="CA2303" s="16"/>
      <c r="CB2303" s="16"/>
      <c r="CC2303" s="16"/>
      <c r="CD2303" s="16"/>
      <c r="CE2303" s="16"/>
      <c r="CF2303" s="16"/>
      <c r="CG2303" s="19"/>
      <c r="CH2303" s="19"/>
      <c r="CI2303" s="19"/>
      <c r="CJ2303" s="19"/>
      <c r="CK2303" s="19"/>
      <c r="CL2303" s="19"/>
      <c r="CM2303" s="19">
        <v>1</v>
      </c>
      <c r="CN2303" s="19"/>
      <c r="CO2303" s="19"/>
      <c r="CP2303" s="19"/>
      <c r="CQ2303" s="19"/>
      <c r="CR2303" s="19"/>
    </row>
    <row r="2304" spans="1:96" ht="107" customHeight="1">
      <c r="A2304" s="11" cm="1">
        <f t="array" ref="A2304">SUMPRODUCT(--ISNUMBER(SEARCH({"stranding","stranded"},E2304)))</f>
        <v>0</v>
      </c>
      <c r="B2304" s="12">
        <v>2533</v>
      </c>
      <c r="C2304" s="21" t="s">
        <v>4684</v>
      </c>
      <c r="D2304" s="22">
        <v>2017</v>
      </c>
      <c r="E2304" s="15" t="s">
        <v>4685</v>
      </c>
      <c r="F2304" s="15" t="s">
        <v>7553</v>
      </c>
      <c r="G2304" s="15">
        <f t="shared" si="36"/>
        <v>4</v>
      </c>
      <c r="H2304" s="16"/>
      <c r="I2304" s="16"/>
      <c r="J2304" s="16"/>
      <c r="K2304" s="16"/>
      <c r="L2304" s="16"/>
      <c r="M2304" s="16"/>
      <c r="N2304" s="16">
        <v>1</v>
      </c>
      <c r="O2304" s="16"/>
      <c r="P2304" s="17"/>
      <c r="Q2304" s="17"/>
      <c r="R2304" s="17">
        <v>1</v>
      </c>
      <c r="S2304" s="17"/>
      <c r="T2304" s="18"/>
      <c r="U2304" s="18">
        <v>1</v>
      </c>
      <c r="V2304" s="18"/>
      <c r="W2304" s="18"/>
      <c r="X2304" s="19"/>
      <c r="Y2304" s="19">
        <v>1</v>
      </c>
      <c r="Z2304" s="19"/>
      <c r="AA2304" s="19"/>
      <c r="AB2304" s="19"/>
      <c r="AC2304" s="19"/>
      <c r="AD2304" s="19"/>
      <c r="AE2304" s="19"/>
      <c r="AF2304" s="19"/>
      <c r="AG2304" s="19"/>
      <c r="AH2304" s="19"/>
      <c r="AI2304" s="19"/>
      <c r="AJ2304" s="17"/>
      <c r="AK2304" s="17"/>
      <c r="AL2304" s="17"/>
      <c r="AM2304" s="17"/>
      <c r="AN2304" s="17">
        <v>1</v>
      </c>
      <c r="AO2304" s="17"/>
      <c r="AP2304" s="17"/>
      <c r="AQ2304" s="17"/>
      <c r="AR2304" s="20"/>
      <c r="AS2304" s="20"/>
      <c r="AT2304" s="20"/>
      <c r="AU2304" s="20"/>
      <c r="AV2304" s="20"/>
      <c r="AW2304" s="20"/>
      <c r="AX2304" s="20"/>
      <c r="AY2304" s="20"/>
      <c r="AZ2304" s="20"/>
      <c r="BA2304" s="20"/>
      <c r="BB2304" s="20"/>
      <c r="BC2304" s="20"/>
      <c r="BD2304" s="16"/>
      <c r="BE2304" s="16"/>
      <c r="BF2304" s="16"/>
      <c r="BG2304" s="16"/>
      <c r="BH2304" s="16"/>
      <c r="BI2304" s="16"/>
      <c r="BJ2304" s="16"/>
      <c r="BK2304" s="16"/>
      <c r="BL2304" s="16"/>
      <c r="BM2304" s="16"/>
      <c r="BN2304" s="16"/>
      <c r="BO2304" s="16"/>
      <c r="BP2304" s="16"/>
      <c r="BQ2304" s="16"/>
      <c r="BR2304" s="16"/>
      <c r="BS2304" s="16"/>
      <c r="BT2304" s="16"/>
      <c r="BU2304" s="16"/>
      <c r="BV2304" s="16"/>
      <c r="BW2304" s="16"/>
      <c r="BX2304" s="16"/>
      <c r="BY2304" s="16"/>
      <c r="BZ2304" s="16"/>
      <c r="CA2304" s="16"/>
      <c r="CB2304" s="16"/>
      <c r="CC2304" s="16"/>
      <c r="CD2304" s="16"/>
      <c r="CE2304" s="16"/>
      <c r="CF2304" s="16"/>
      <c r="CG2304" s="19"/>
      <c r="CH2304" s="19">
        <v>1</v>
      </c>
      <c r="CI2304" s="19"/>
      <c r="CJ2304" s="19"/>
      <c r="CK2304" s="19"/>
      <c r="CL2304" s="19"/>
      <c r="CM2304" s="19"/>
      <c r="CN2304" s="19"/>
      <c r="CO2304" s="19"/>
      <c r="CP2304" s="19"/>
      <c r="CQ2304" s="19"/>
      <c r="CR2304" s="19"/>
    </row>
    <row r="2305" spans="1:96" ht="107" customHeight="1">
      <c r="A2305" s="11" cm="1">
        <f t="array" ref="A2305">SUMPRODUCT(--ISNUMBER(SEARCH({"stranding","stranded"},E2305)))</f>
        <v>0</v>
      </c>
      <c r="B2305" s="12">
        <v>2535</v>
      </c>
      <c r="C2305" s="21" t="s">
        <v>4686</v>
      </c>
      <c r="D2305" s="22">
        <v>2017</v>
      </c>
      <c r="E2305" s="15" t="s">
        <v>4687</v>
      </c>
      <c r="F2305" s="15" t="s">
        <v>6043</v>
      </c>
      <c r="G2305" s="15">
        <f t="shared" si="36"/>
        <v>4</v>
      </c>
      <c r="H2305" s="16"/>
      <c r="I2305" s="16"/>
      <c r="J2305" s="16"/>
      <c r="K2305" s="16"/>
      <c r="L2305" s="16"/>
      <c r="M2305" s="16"/>
      <c r="N2305" s="16"/>
      <c r="O2305" s="16"/>
      <c r="P2305" s="17"/>
      <c r="Q2305" s="17"/>
      <c r="R2305" s="17"/>
      <c r="S2305" s="17"/>
      <c r="T2305" s="18"/>
      <c r="U2305" s="18">
        <v>1</v>
      </c>
      <c r="V2305" s="18"/>
      <c r="W2305" s="18"/>
      <c r="X2305" s="19"/>
      <c r="Y2305" s="19">
        <v>1</v>
      </c>
      <c r="Z2305" s="19">
        <v>1</v>
      </c>
      <c r="AA2305" s="19"/>
      <c r="AB2305" s="19"/>
      <c r="AC2305" s="19"/>
      <c r="AD2305" s="19"/>
      <c r="AE2305" s="19"/>
      <c r="AF2305" s="19"/>
      <c r="AG2305" s="19"/>
      <c r="AH2305" s="19"/>
      <c r="AI2305" s="19"/>
      <c r="AJ2305" s="17"/>
      <c r="AK2305" s="17"/>
      <c r="AL2305" s="17"/>
      <c r="AM2305" s="17"/>
      <c r="AN2305" s="17"/>
      <c r="AO2305" s="17"/>
      <c r="AP2305" s="17"/>
      <c r="AQ2305" s="17"/>
      <c r="AR2305" s="20"/>
      <c r="AS2305" s="20"/>
      <c r="AT2305" s="20"/>
      <c r="AU2305" s="20"/>
      <c r="AV2305" s="20"/>
      <c r="AW2305" s="20"/>
      <c r="AX2305" s="20"/>
      <c r="AY2305" s="20"/>
      <c r="AZ2305" s="20"/>
      <c r="BA2305" s="20"/>
      <c r="BB2305" s="20"/>
      <c r="BC2305" s="20"/>
      <c r="BD2305" s="16"/>
      <c r="BE2305" s="16"/>
      <c r="BF2305" s="16"/>
      <c r="BG2305" s="16"/>
      <c r="BH2305" s="16"/>
      <c r="BI2305" s="16"/>
      <c r="BJ2305" s="16"/>
      <c r="BK2305" s="16"/>
      <c r="BL2305" s="16"/>
      <c r="BM2305" s="16">
        <v>1</v>
      </c>
      <c r="BN2305" s="16"/>
      <c r="BO2305" s="16"/>
      <c r="BP2305" s="16"/>
      <c r="BQ2305" s="16"/>
      <c r="BR2305" s="16"/>
      <c r="BS2305" s="16"/>
      <c r="BT2305" s="16"/>
      <c r="BU2305" s="16"/>
      <c r="BV2305" s="16"/>
      <c r="BW2305" s="16"/>
      <c r="BX2305" s="16"/>
      <c r="BY2305" s="16"/>
      <c r="BZ2305" s="16"/>
      <c r="CA2305" s="16"/>
      <c r="CB2305" s="16"/>
      <c r="CC2305" s="16"/>
      <c r="CD2305" s="16"/>
      <c r="CE2305" s="16"/>
      <c r="CF2305" s="16"/>
      <c r="CG2305" s="19"/>
      <c r="CH2305" s="19"/>
      <c r="CI2305" s="19">
        <v>1</v>
      </c>
      <c r="CJ2305" s="19"/>
      <c r="CK2305" s="19"/>
      <c r="CL2305" s="19"/>
      <c r="CM2305" s="19"/>
      <c r="CN2305" s="19"/>
      <c r="CO2305" s="19"/>
      <c r="CP2305" s="19"/>
      <c r="CQ2305" s="19"/>
      <c r="CR2305" s="19"/>
    </row>
    <row r="2306" spans="1:96" ht="107" customHeight="1">
      <c r="A2306" s="11" cm="1">
        <f t="array" ref="A2306">SUMPRODUCT(--ISNUMBER(SEARCH({"stranding","stranded"},E2306)))</f>
        <v>0</v>
      </c>
      <c r="B2306" s="12">
        <v>2536</v>
      </c>
      <c r="C2306" s="13" t="s">
        <v>4688</v>
      </c>
      <c r="D2306" s="14">
        <v>2017</v>
      </c>
      <c r="E2306" s="15" t="s">
        <v>4689</v>
      </c>
      <c r="F2306" s="15" t="s">
        <v>7554</v>
      </c>
      <c r="G2306" s="15">
        <f t="shared" si="36"/>
        <v>3</v>
      </c>
      <c r="H2306" s="16"/>
      <c r="I2306" s="16"/>
      <c r="J2306" s="16"/>
      <c r="K2306" s="16"/>
      <c r="L2306" s="16"/>
      <c r="M2306" s="16"/>
      <c r="N2306" s="16"/>
      <c r="O2306" s="16"/>
      <c r="P2306" s="17"/>
      <c r="Q2306" s="17"/>
      <c r="R2306" s="17"/>
      <c r="S2306" s="17"/>
      <c r="T2306" s="18"/>
      <c r="U2306" s="18"/>
      <c r="V2306" s="18"/>
      <c r="W2306" s="18"/>
      <c r="X2306" s="19"/>
      <c r="Y2306" s="19">
        <v>1</v>
      </c>
      <c r="Z2306" s="19">
        <v>1</v>
      </c>
      <c r="AA2306" s="19"/>
      <c r="AB2306" s="19"/>
      <c r="AC2306" s="19"/>
      <c r="AD2306" s="19"/>
      <c r="AE2306" s="19"/>
      <c r="AF2306" s="19"/>
      <c r="AG2306" s="19"/>
      <c r="AH2306" s="19"/>
      <c r="AI2306" s="19"/>
      <c r="AJ2306" s="17"/>
      <c r="AK2306" s="17"/>
      <c r="AL2306" s="17"/>
      <c r="AM2306" s="17"/>
      <c r="AN2306" s="17"/>
      <c r="AO2306" s="17"/>
      <c r="AP2306" s="17"/>
      <c r="AQ2306" s="17"/>
      <c r="AR2306" s="20"/>
      <c r="AS2306" s="20"/>
      <c r="AT2306" s="20"/>
      <c r="AU2306" s="20"/>
      <c r="AV2306" s="20"/>
      <c r="AW2306" s="20"/>
      <c r="AX2306" s="20"/>
      <c r="AY2306" s="20"/>
      <c r="AZ2306" s="20"/>
      <c r="BA2306" s="20"/>
      <c r="BB2306" s="20"/>
      <c r="BC2306" s="20"/>
      <c r="BD2306" s="16"/>
      <c r="BE2306" s="16"/>
      <c r="BF2306" s="16"/>
      <c r="BG2306" s="16"/>
      <c r="BH2306" s="16"/>
      <c r="BI2306" s="16"/>
      <c r="BJ2306" s="16">
        <v>1</v>
      </c>
      <c r="BK2306" s="16"/>
      <c r="BL2306" s="16"/>
      <c r="BM2306" s="16"/>
      <c r="BN2306" s="16"/>
      <c r="BO2306" s="16"/>
      <c r="BP2306" s="16"/>
      <c r="BQ2306" s="16"/>
      <c r="BR2306" s="16"/>
      <c r="BS2306" s="16"/>
      <c r="BT2306" s="16"/>
      <c r="BU2306" s="16"/>
      <c r="BV2306" s="16"/>
      <c r="BW2306" s="16"/>
      <c r="BX2306" s="16"/>
      <c r="BY2306" s="16"/>
      <c r="BZ2306" s="16"/>
      <c r="CA2306" s="16"/>
      <c r="CB2306" s="16"/>
      <c r="CC2306" s="16"/>
      <c r="CD2306" s="16"/>
      <c r="CE2306" s="16"/>
      <c r="CF2306" s="16"/>
      <c r="CG2306" s="19"/>
      <c r="CH2306" s="19"/>
      <c r="CI2306" s="19"/>
      <c r="CJ2306" s="19"/>
      <c r="CK2306" s="19"/>
      <c r="CL2306" s="19"/>
      <c r="CM2306" s="19"/>
      <c r="CN2306" s="19"/>
      <c r="CO2306" s="19"/>
      <c r="CP2306" s="19"/>
      <c r="CQ2306" s="19">
        <v>1</v>
      </c>
      <c r="CR2306" s="19"/>
    </row>
    <row r="2307" spans="1:96" ht="107" customHeight="1">
      <c r="A2307" s="11" cm="1">
        <f t="array" ref="A2307">SUMPRODUCT(--ISNUMBER(SEARCH({"stranding","stranded"},E2307)))</f>
        <v>0</v>
      </c>
      <c r="B2307" s="12">
        <v>2537</v>
      </c>
      <c r="C2307" s="21" t="s">
        <v>4690</v>
      </c>
      <c r="D2307" s="22">
        <v>2017</v>
      </c>
      <c r="E2307" s="15" t="s">
        <v>4691</v>
      </c>
      <c r="F2307" s="15" t="s">
        <v>7555</v>
      </c>
      <c r="G2307" s="15">
        <f t="shared" si="36"/>
        <v>5</v>
      </c>
      <c r="H2307" s="16"/>
      <c r="I2307" s="16"/>
      <c r="J2307" s="16"/>
      <c r="K2307" s="16"/>
      <c r="L2307" s="16"/>
      <c r="M2307" s="16"/>
      <c r="N2307" s="16"/>
      <c r="O2307" s="16"/>
      <c r="P2307" s="17"/>
      <c r="Q2307" s="17"/>
      <c r="R2307" s="17">
        <v>1</v>
      </c>
      <c r="S2307" s="17"/>
      <c r="T2307" s="18"/>
      <c r="U2307" s="18">
        <v>1</v>
      </c>
      <c r="V2307" s="18"/>
      <c r="W2307" s="18"/>
      <c r="X2307" s="19"/>
      <c r="Y2307" s="19">
        <v>1</v>
      </c>
      <c r="Z2307" s="19"/>
      <c r="AA2307" s="19">
        <v>1</v>
      </c>
      <c r="AB2307" s="19"/>
      <c r="AC2307" s="19"/>
      <c r="AD2307" s="19"/>
      <c r="AE2307" s="19"/>
      <c r="AF2307" s="19"/>
      <c r="AG2307" s="19"/>
      <c r="AH2307" s="19"/>
      <c r="AI2307" s="19"/>
      <c r="AJ2307" s="17"/>
      <c r="AK2307" s="17"/>
      <c r="AL2307" s="17"/>
      <c r="AM2307" s="17"/>
      <c r="AN2307" s="17"/>
      <c r="AO2307" s="17"/>
      <c r="AP2307" s="17"/>
      <c r="AQ2307" s="17"/>
      <c r="AR2307" s="20"/>
      <c r="AS2307" s="20"/>
      <c r="AT2307" s="20"/>
      <c r="AU2307" s="20"/>
      <c r="AV2307" s="20"/>
      <c r="AW2307" s="20"/>
      <c r="AX2307" s="20"/>
      <c r="AY2307" s="20"/>
      <c r="AZ2307" s="20"/>
      <c r="BA2307" s="20"/>
      <c r="BB2307" s="20"/>
      <c r="BC2307" s="20"/>
      <c r="BD2307" s="16"/>
      <c r="BE2307" s="16"/>
      <c r="BF2307" s="16"/>
      <c r="BG2307" s="16"/>
      <c r="BH2307" s="16"/>
      <c r="BI2307" s="16"/>
      <c r="BJ2307" s="16"/>
      <c r="BK2307" s="16"/>
      <c r="BL2307" s="16"/>
      <c r="BM2307" s="16"/>
      <c r="BN2307" s="16"/>
      <c r="BO2307" s="16"/>
      <c r="BP2307" s="16"/>
      <c r="BQ2307" s="16"/>
      <c r="BR2307" s="16"/>
      <c r="BS2307" s="16"/>
      <c r="BT2307" s="16"/>
      <c r="BU2307" s="16"/>
      <c r="BV2307" s="16"/>
      <c r="BW2307" s="16"/>
      <c r="BX2307" s="16"/>
      <c r="BY2307" s="16"/>
      <c r="BZ2307" s="16">
        <v>1</v>
      </c>
      <c r="CA2307" s="16"/>
      <c r="CB2307" s="16"/>
      <c r="CC2307" s="16"/>
      <c r="CD2307" s="16"/>
      <c r="CE2307" s="16"/>
      <c r="CF2307" s="16"/>
      <c r="CG2307" s="19"/>
      <c r="CH2307" s="19"/>
      <c r="CI2307" s="19"/>
      <c r="CJ2307" s="19"/>
      <c r="CK2307" s="19"/>
      <c r="CL2307" s="19">
        <v>1</v>
      </c>
      <c r="CM2307" s="19"/>
      <c r="CN2307" s="19"/>
      <c r="CO2307" s="19"/>
      <c r="CP2307" s="19"/>
      <c r="CQ2307" s="19"/>
      <c r="CR2307" s="19"/>
    </row>
    <row r="2308" spans="1:96" ht="107" customHeight="1">
      <c r="A2308" s="11" cm="1">
        <f t="array" ref="A2308">SUMPRODUCT(--ISNUMBER(SEARCH({"stranding","stranded"},E2308)))</f>
        <v>0</v>
      </c>
      <c r="B2308" s="12">
        <v>2538</v>
      </c>
      <c r="C2308" s="13" t="s">
        <v>4692</v>
      </c>
      <c r="D2308" s="14">
        <v>2017</v>
      </c>
      <c r="E2308" s="15" t="s">
        <v>4693</v>
      </c>
      <c r="F2308" s="15" t="s">
        <v>7556</v>
      </c>
      <c r="G2308" s="15">
        <f t="shared" si="36"/>
        <v>7</v>
      </c>
      <c r="H2308" s="16"/>
      <c r="I2308" s="16"/>
      <c r="J2308" s="16">
        <v>1</v>
      </c>
      <c r="K2308" s="16"/>
      <c r="L2308" s="16"/>
      <c r="M2308" s="16"/>
      <c r="N2308" s="16"/>
      <c r="O2308" s="16"/>
      <c r="P2308" s="17"/>
      <c r="Q2308" s="17"/>
      <c r="R2308" s="17">
        <v>1</v>
      </c>
      <c r="S2308" s="17"/>
      <c r="T2308" s="18"/>
      <c r="U2308" s="18">
        <v>1</v>
      </c>
      <c r="V2308" s="18"/>
      <c r="W2308" s="18">
        <v>1</v>
      </c>
      <c r="X2308" s="19"/>
      <c r="Y2308" s="19">
        <v>1</v>
      </c>
      <c r="Z2308" s="19">
        <v>1</v>
      </c>
      <c r="AA2308" s="19"/>
      <c r="AB2308" s="19"/>
      <c r="AC2308" s="19"/>
      <c r="AD2308" s="19"/>
      <c r="AE2308" s="19"/>
      <c r="AF2308" s="19"/>
      <c r="AG2308" s="19"/>
      <c r="AH2308" s="19"/>
      <c r="AI2308" s="19"/>
      <c r="AJ2308" s="17"/>
      <c r="AK2308" s="17"/>
      <c r="AL2308" s="17"/>
      <c r="AM2308" s="17"/>
      <c r="AN2308" s="17"/>
      <c r="AO2308" s="17"/>
      <c r="AP2308" s="17"/>
      <c r="AQ2308" s="17"/>
      <c r="AR2308" s="20"/>
      <c r="AS2308" s="20"/>
      <c r="AT2308" s="20"/>
      <c r="AU2308" s="20"/>
      <c r="AV2308" s="20"/>
      <c r="AW2308" s="20"/>
      <c r="AX2308" s="20"/>
      <c r="AY2308" s="20"/>
      <c r="AZ2308" s="20"/>
      <c r="BA2308" s="20"/>
      <c r="BB2308" s="20"/>
      <c r="BC2308" s="20"/>
      <c r="BD2308" s="16"/>
      <c r="BE2308" s="16"/>
      <c r="BF2308" s="16"/>
      <c r="BG2308" s="16"/>
      <c r="BH2308" s="16"/>
      <c r="BI2308" s="16"/>
      <c r="BJ2308" s="16"/>
      <c r="BK2308" s="16"/>
      <c r="BL2308" s="16"/>
      <c r="BM2308" s="16">
        <v>1</v>
      </c>
      <c r="BN2308" s="16"/>
      <c r="BO2308" s="16"/>
      <c r="BP2308" s="16"/>
      <c r="BQ2308" s="16"/>
      <c r="BR2308" s="16"/>
      <c r="BS2308" s="16"/>
      <c r="BT2308" s="16"/>
      <c r="BU2308" s="16"/>
      <c r="BV2308" s="16"/>
      <c r="BW2308" s="16"/>
      <c r="BX2308" s="16"/>
      <c r="BY2308" s="16"/>
      <c r="BZ2308" s="16">
        <v>1</v>
      </c>
      <c r="CA2308" s="16"/>
      <c r="CB2308" s="16"/>
      <c r="CC2308" s="16"/>
      <c r="CD2308" s="16"/>
      <c r="CE2308" s="16"/>
      <c r="CF2308" s="16"/>
      <c r="CG2308" s="19"/>
      <c r="CH2308" s="19"/>
      <c r="CI2308" s="19"/>
      <c r="CJ2308" s="19">
        <v>1</v>
      </c>
      <c r="CK2308" s="19"/>
      <c r="CL2308" s="19"/>
      <c r="CM2308" s="19"/>
      <c r="CN2308" s="19"/>
      <c r="CO2308" s="19"/>
      <c r="CP2308" s="19"/>
      <c r="CQ2308" s="19"/>
      <c r="CR2308" s="19"/>
    </row>
    <row r="2309" spans="1:96" ht="107" customHeight="1">
      <c r="A2309" s="11" cm="1">
        <f t="array" ref="A2309">SUMPRODUCT(--ISNUMBER(SEARCH({"stranding","stranded"},E2309)))</f>
        <v>0</v>
      </c>
      <c r="B2309" s="12">
        <v>2539</v>
      </c>
      <c r="C2309" s="21" t="s">
        <v>4694</v>
      </c>
      <c r="D2309" s="22">
        <v>2017</v>
      </c>
      <c r="E2309" s="15" t="s">
        <v>4695</v>
      </c>
      <c r="F2309" s="15" t="s">
        <v>6486</v>
      </c>
      <c r="G2309" s="15">
        <f t="shared" si="36"/>
        <v>6</v>
      </c>
      <c r="H2309" s="16"/>
      <c r="I2309" s="16"/>
      <c r="J2309" s="16"/>
      <c r="K2309" s="16"/>
      <c r="L2309" s="16"/>
      <c r="M2309" s="16"/>
      <c r="N2309" s="16"/>
      <c r="O2309" s="16"/>
      <c r="P2309" s="17"/>
      <c r="Q2309" s="17"/>
      <c r="R2309" s="17">
        <v>1</v>
      </c>
      <c r="S2309" s="17"/>
      <c r="T2309" s="18"/>
      <c r="U2309" s="18">
        <v>1</v>
      </c>
      <c r="V2309" s="18"/>
      <c r="W2309" s="18"/>
      <c r="X2309" s="19"/>
      <c r="Y2309" s="19">
        <v>1</v>
      </c>
      <c r="Z2309" s="19"/>
      <c r="AA2309" s="19"/>
      <c r="AB2309" s="19"/>
      <c r="AC2309" s="19"/>
      <c r="AD2309" s="19"/>
      <c r="AE2309" s="19"/>
      <c r="AF2309" s="19"/>
      <c r="AG2309" s="19"/>
      <c r="AH2309" s="19"/>
      <c r="AI2309" s="19"/>
      <c r="AJ2309" s="17"/>
      <c r="AK2309" s="17"/>
      <c r="AL2309" s="17"/>
      <c r="AM2309" s="17"/>
      <c r="AN2309" s="17">
        <v>1</v>
      </c>
      <c r="AO2309" s="17"/>
      <c r="AP2309" s="17"/>
      <c r="AQ2309" s="17"/>
      <c r="AR2309" s="20"/>
      <c r="AS2309" s="20"/>
      <c r="AT2309" s="20"/>
      <c r="AU2309" s="20"/>
      <c r="AV2309" s="20"/>
      <c r="AW2309" s="20"/>
      <c r="AX2309" s="20"/>
      <c r="AY2309" s="20"/>
      <c r="AZ2309" s="20"/>
      <c r="BA2309" s="20"/>
      <c r="BB2309" s="20"/>
      <c r="BC2309" s="20"/>
      <c r="BD2309" s="16"/>
      <c r="BE2309" s="16"/>
      <c r="BF2309" s="16">
        <v>1</v>
      </c>
      <c r="BG2309" s="16"/>
      <c r="BH2309" s="16"/>
      <c r="BI2309" s="16"/>
      <c r="BJ2309" s="16"/>
      <c r="BK2309" s="16"/>
      <c r="BL2309" s="16"/>
      <c r="BM2309" s="16"/>
      <c r="BN2309" s="16"/>
      <c r="BO2309" s="16"/>
      <c r="BP2309" s="16"/>
      <c r="BQ2309" s="16"/>
      <c r="BR2309" s="16"/>
      <c r="BS2309" s="16"/>
      <c r="BT2309" s="16"/>
      <c r="BU2309" s="16"/>
      <c r="BV2309" s="16"/>
      <c r="BW2309" s="16"/>
      <c r="BX2309" s="16"/>
      <c r="BY2309" s="16"/>
      <c r="BZ2309" s="16">
        <v>1</v>
      </c>
      <c r="CA2309" s="16"/>
      <c r="CB2309" s="16"/>
      <c r="CC2309" s="16"/>
      <c r="CD2309" s="16"/>
      <c r="CE2309" s="16"/>
      <c r="CF2309" s="16"/>
      <c r="CG2309" s="19"/>
      <c r="CH2309" s="19"/>
      <c r="CI2309" s="19"/>
      <c r="CJ2309" s="19"/>
      <c r="CK2309" s="19"/>
      <c r="CL2309" s="19"/>
      <c r="CM2309" s="19"/>
      <c r="CN2309" s="19"/>
      <c r="CO2309" s="19"/>
      <c r="CP2309" s="19"/>
      <c r="CQ2309" s="19"/>
      <c r="CR2309" s="19">
        <v>1</v>
      </c>
    </row>
    <row r="2310" spans="1:96" ht="107" customHeight="1">
      <c r="A2310" s="11" cm="1">
        <f t="array" ref="A2310">SUMPRODUCT(--ISNUMBER(SEARCH({"stranding","stranded"},E2310)))</f>
        <v>0</v>
      </c>
      <c r="B2310" s="12">
        <v>2540</v>
      </c>
      <c r="C2310" s="13" t="s">
        <v>4696</v>
      </c>
      <c r="D2310" s="14">
        <v>2017</v>
      </c>
      <c r="E2310" s="15" t="s">
        <v>4697</v>
      </c>
      <c r="F2310" s="15" t="s">
        <v>7460</v>
      </c>
      <c r="G2310" s="15">
        <f t="shared" si="36"/>
        <v>6</v>
      </c>
      <c r="H2310" s="16"/>
      <c r="I2310" s="16"/>
      <c r="J2310" s="16"/>
      <c r="K2310" s="16"/>
      <c r="L2310" s="16">
        <v>1</v>
      </c>
      <c r="M2310" s="16"/>
      <c r="N2310" s="16"/>
      <c r="O2310" s="16"/>
      <c r="P2310" s="17"/>
      <c r="Q2310" s="17"/>
      <c r="R2310" s="17">
        <v>1</v>
      </c>
      <c r="S2310" s="17"/>
      <c r="T2310" s="18"/>
      <c r="U2310" s="18">
        <v>1</v>
      </c>
      <c r="V2310" s="18"/>
      <c r="W2310" s="18"/>
      <c r="X2310" s="19"/>
      <c r="Y2310" s="19">
        <v>1</v>
      </c>
      <c r="Z2310" s="19"/>
      <c r="AA2310" s="19"/>
      <c r="AB2310" s="19"/>
      <c r="AC2310" s="19"/>
      <c r="AD2310" s="19"/>
      <c r="AE2310" s="19"/>
      <c r="AF2310" s="19"/>
      <c r="AG2310" s="19"/>
      <c r="AH2310" s="19"/>
      <c r="AI2310" s="19"/>
      <c r="AJ2310" s="17"/>
      <c r="AK2310" s="17">
        <v>1</v>
      </c>
      <c r="AL2310" s="17"/>
      <c r="AM2310" s="17"/>
      <c r="AN2310" s="17">
        <v>1</v>
      </c>
      <c r="AO2310" s="17"/>
      <c r="AP2310" s="17"/>
      <c r="AQ2310" s="17"/>
      <c r="AR2310" s="20"/>
      <c r="AS2310" s="20"/>
      <c r="AT2310" s="20"/>
      <c r="AU2310" s="20"/>
      <c r="AV2310" s="20"/>
      <c r="AW2310" s="20"/>
      <c r="AX2310" s="20"/>
      <c r="AY2310" s="20"/>
      <c r="AZ2310" s="20"/>
      <c r="BA2310" s="20"/>
      <c r="BB2310" s="20"/>
      <c r="BC2310" s="20"/>
      <c r="BD2310" s="16"/>
      <c r="BE2310" s="16"/>
      <c r="BF2310" s="16"/>
      <c r="BG2310" s="16"/>
      <c r="BH2310" s="16"/>
      <c r="BI2310" s="16"/>
      <c r="BJ2310" s="16"/>
      <c r="BK2310" s="16"/>
      <c r="BL2310" s="16"/>
      <c r="BM2310" s="16"/>
      <c r="BN2310" s="16"/>
      <c r="BO2310" s="16"/>
      <c r="BP2310" s="16"/>
      <c r="BQ2310" s="16"/>
      <c r="BR2310" s="16"/>
      <c r="BS2310" s="16"/>
      <c r="BT2310" s="16"/>
      <c r="BU2310" s="16"/>
      <c r="BV2310" s="16"/>
      <c r="BW2310" s="16"/>
      <c r="BX2310" s="16"/>
      <c r="BY2310" s="16"/>
      <c r="BZ2310" s="16">
        <v>1</v>
      </c>
      <c r="CA2310" s="16"/>
      <c r="CB2310" s="16"/>
      <c r="CC2310" s="16"/>
      <c r="CD2310" s="16"/>
      <c r="CE2310" s="16"/>
      <c r="CF2310" s="16"/>
      <c r="CG2310" s="19"/>
      <c r="CH2310" s="19"/>
      <c r="CI2310" s="19"/>
      <c r="CJ2310" s="19"/>
      <c r="CK2310" s="19"/>
      <c r="CL2310" s="19"/>
      <c r="CM2310" s="19"/>
      <c r="CN2310" s="19"/>
      <c r="CO2310" s="19"/>
      <c r="CP2310" s="19"/>
      <c r="CQ2310" s="19">
        <v>1</v>
      </c>
      <c r="CR2310" s="19"/>
    </row>
    <row r="2311" spans="1:96" ht="107" customHeight="1">
      <c r="A2311" s="11" cm="1">
        <f t="array" ref="A2311">SUMPRODUCT(--ISNUMBER(SEARCH({"stranding","stranded"},E2311)))</f>
        <v>0</v>
      </c>
      <c r="B2311" s="12">
        <v>2541</v>
      </c>
      <c r="C2311" s="21" t="s">
        <v>4698</v>
      </c>
      <c r="D2311" s="22">
        <v>2017</v>
      </c>
      <c r="E2311" s="15" t="s">
        <v>4699</v>
      </c>
      <c r="F2311" s="15" t="s">
        <v>7557</v>
      </c>
      <c r="G2311" s="15">
        <f t="shared" si="36"/>
        <v>7</v>
      </c>
      <c r="H2311" s="16"/>
      <c r="I2311" s="16"/>
      <c r="J2311" s="16"/>
      <c r="K2311" s="16"/>
      <c r="L2311" s="16"/>
      <c r="M2311" s="16"/>
      <c r="N2311" s="16"/>
      <c r="O2311" s="16"/>
      <c r="P2311" s="17"/>
      <c r="Q2311" s="17"/>
      <c r="R2311" s="17"/>
      <c r="S2311" s="17"/>
      <c r="T2311" s="18"/>
      <c r="U2311" s="18">
        <v>1</v>
      </c>
      <c r="V2311" s="18"/>
      <c r="W2311" s="18"/>
      <c r="X2311" s="19">
        <v>1</v>
      </c>
      <c r="Y2311" s="19">
        <v>1</v>
      </c>
      <c r="Z2311" s="19"/>
      <c r="AA2311" s="19">
        <v>1</v>
      </c>
      <c r="AB2311" s="19"/>
      <c r="AC2311" s="19"/>
      <c r="AD2311" s="19"/>
      <c r="AE2311" s="19"/>
      <c r="AF2311" s="19"/>
      <c r="AG2311" s="19"/>
      <c r="AH2311" s="19"/>
      <c r="AI2311" s="19"/>
      <c r="AJ2311" s="17"/>
      <c r="AK2311" s="17"/>
      <c r="AL2311" s="17"/>
      <c r="AM2311" s="17"/>
      <c r="AN2311" s="17"/>
      <c r="AO2311" s="17"/>
      <c r="AP2311" s="17"/>
      <c r="AQ2311" s="17"/>
      <c r="AR2311" s="20"/>
      <c r="AS2311" s="20"/>
      <c r="AT2311" s="20"/>
      <c r="AU2311" s="20"/>
      <c r="AV2311" s="20"/>
      <c r="AW2311" s="20"/>
      <c r="AX2311" s="20"/>
      <c r="AY2311" s="20"/>
      <c r="AZ2311" s="20"/>
      <c r="BA2311" s="20"/>
      <c r="BB2311" s="20"/>
      <c r="BC2311" s="20"/>
      <c r="BD2311" s="16"/>
      <c r="BE2311" s="16"/>
      <c r="BF2311" s="16"/>
      <c r="BG2311" s="16"/>
      <c r="BH2311" s="16"/>
      <c r="BI2311" s="16"/>
      <c r="BJ2311" s="16"/>
      <c r="BK2311" s="16"/>
      <c r="BL2311" s="16"/>
      <c r="BM2311" s="16"/>
      <c r="BN2311" s="16"/>
      <c r="BO2311" s="16">
        <v>1</v>
      </c>
      <c r="BP2311" s="16"/>
      <c r="BQ2311" s="16"/>
      <c r="BR2311" s="16"/>
      <c r="BS2311" s="16"/>
      <c r="BT2311" s="16"/>
      <c r="BU2311" s="16"/>
      <c r="BV2311" s="16">
        <v>1</v>
      </c>
      <c r="BW2311" s="16"/>
      <c r="BX2311" s="16"/>
      <c r="BY2311" s="16"/>
      <c r="BZ2311" s="16"/>
      <c r="CA2311" s="16"/>
      <c r="CB2311" s="16"/>
      <c r="CC2311" s="16"/>
      <c r="CD2311" s="16"/>
      <c r="CE2311" s="16">
        <v>1</v>
      </c>
      <c r="CF2311" s="16"/>
      <c r="CG2311" s="19"/>
      <c r="CH2311" s="19"/>
      <c r="CI2311" s="19"/>
      <c r="CJ2311" s="19"/>
      <c r="CK2311" s="19"/>
      <c r="CL2311" s="19"/>
      <c r="CM2311" s="19"/>
      <c r="CN2311" s="19"/>
      <c r="CO2311" s="19">
        <v>1</v>
      </c>
      <c r="CP2311" s="19"/>
      <c r="CQ2311" s="19"/>
      <c r="CR2311" s="19"/>
    </row>
    <row r="2312" spans="1:96" ht="107" customHeight="1">
      <c r="A2312" s="11" cm="1">
        <f t="array" ref="A2312">SUMPRODUCT(--ISNUMBER(SEARCH({"stranding","stranded"},E2312)))</f>
        <v>0</v>
      </c>
      <c r="B2312" s="12">
        <v>2542</v>
      </c>
      <c r="C2312" s="13" t="s">
        <v>4700</v>
      </c>
      <c r="D2312" s="14">
        <v>2017</v>
      </c>
      <c r="E2312" s="15" t="s">
        <v>4701</v>
      </c>
      <c r="F2312" s="15" t="s">
        <v>7558</v>
      </c>
      <c r="G2312" s="15">
        <f t="shared" si="36"/>
        <v>8</v>
      </c>
      <c r="H2312" s="16"/>
      <c r="I2312" s="16"/>
      <c r="J2312" s="16"/>
      <c r="K2312" s="16"/>
      <c r="L2312" s="16"/>
      <c r="M2312" s="16"/>
      <c r="N2312" s="16"/>
      <c r="O2312" s="16"/>
      <c r="P2312" s="17"/>
      <c r="Q2312" s="17"/>
      <c r="R2312" s="17">
        <v>1</v>
      </c>
      <c r="S2312" s="17"/>
      <c r="T2312" s="18">
        <v>1</v>
      </c>
      <c r="U2312" s="18"/>
      <c r="V2312" s="18"/>
      <c r="W2312" s="18"/>
      <c r="X2312" s="19">
        <v>1</v>
      </c>
      <c r="Y2312" s="19">
        <v>1</v>
      </c>
      <c r="Z2312" s="19"/>
      <c r="AA2312" s="19"/>
      <c r="AB2312" s="19">
        <v>1</v>
      </c>
      <c r="AC2312" s="19"/>
      <c r="AD2312" s="19"/>
      <c r="AE2312" s="19"/>
      <c r="AF2312" s="19"/>
      <c r="AG2312" s="19"/>
      <c r="AH2312" s="19"/>
      <c r="AI2312" s="19"/>
      <c r="AJ2312" s="17"/>
      <c r="AK2312" s="17"/>
      <c r="AL2312" s="17"/>
      <c r="AM2312" s="17"/>
      <c r="AN2312" s="17"/>
      <c r="AO2312" s="17"/>
      <c r="AP2312" s="17"/>
      <c r="AQ2312" s="17"/>
      <c r="AR2312" s="20"/>
      <c r="AS2312" s="20"/>
      <c r="AT2312" s="20"/>
      <c r="AU2312" s="20"/>
      <c r="AV2312" s="20"/>
      <c r="AW2312" s="20"/>
      <c r="AX2312" s="20"/>
      <c r="AY2312" s="20"/>
      <c r="AZ2312" s="20"/>
      <c r="BA2312" s="20"/>
      <c r="BB2312" s="20"/>
      <c r="BC2312" s="20"/>
      <c r="BD2312" s="16"/>
      <c r="BE2312" s="16"/>
      <c r="BF2312" s="16"/>
      <c r="BG2312" s="16"/>
      <c r="BH2312" s="16"/>
      <c r="BI2312" s="16"/>
      <c r="BJ2312" s="16"/>
      <c r="BK2312" s="16"/>
      <c r="BL2312" s="16"/>
      <c r="BM2312" s="16"/>
      <c r="BN2312" s="16"/>
      <c r="BO2312" s="16"/>
      <c r="BP2312" s="16">
        <v>1</v>
      </c>
      <c r="BQ2312" s="16"/>
      <c r="BR2312" s="16"/>
      <c r="BS2312" s="16"/>
      <c r="BT2312" s="16"/>
      <c r="BU2312" s="16"/>
      <c r="BV2312" s="16"/>
      <c r="BW2312" s="16"/>
      <c r="BX2312" s="16"/>
      <c r="BY2312" s="16"/>
      <c r="BZ2312" s="16"/>
      <c r="CA2312" s="16">
        <v>1</v>
      </c>
      <c r="CB2312" s="16"/>
      <c r="CC2312" s="16"/>
      <c r="CD2312" s="16"/>
      <c r="CE2312" s="16">
        <v>1</v>
      </c>
      <c r="CF2312" s="16"/>
      <c r="CG2312" s="19">
        <v>1</v>
      </c>
      <c r="CH2312" s="19"/>
      <c r="CI2312" s="19"/>
      <c r="CJ2312" s="19"/>
      <c r="CK2312" s="19"/>
      <c r="CL2312" s="19"/>
      <c r="CM2312" s="19"/>
      <c r="CN2312" s="19"/>
      <c r="CO2312" s="19"/>
      <c r="CP2312" s="19"/>
      <c r="CQ2312" s="19"/>
      <c r="CR2312" s="19"/>
    </row>
    <row r="2313" spans="1:96" ht="107" customHeight="1">
      <c r="A2313" s="11" cm="1">
        <f t="array" ref="A2313">SUMPRODUCT(--ISNUMBER(SEARCH({"stranding","stranded"},E2313)))</f>
        <v>0</v>
      </c>
      <c r="B2313" s="12">
        <v>2543</v>
      </c>
      <c r="C2313" s="21" t="s">
        <v>4702</v>
      </c>
      <c r="D2313" s="22">
        <v>2017</v>
      </c>
      <c r="E2313" s="15" t="s">
        <v>4703</v>
      </c>
      <c r="F2313" s="15" t="s">
        <v>8154</v>
      </c>
      <c r="G2313" s="15">
        <f t="shared" si="36"/>
        <v>9</v>
      </c>
      <c r="H2313" s="16"/>
      <c r="I2313" s="16"/>
      <c r="J2313" s="16"/>
      <c r="K2313" s="16"/>
      <c r="L2313" s="16"/>
      <c r="M2313" s="16"/>
      <c r="N2313" s="16"/>
      <c r="O2313" s="16"/>
      <c r="P2313" s="17"/>
      <c r="Q2313" s="17"/>
      <c r="R2313" s="17">
        <v>1</v>
      </c>
      <c r="S2313" s="17"/>
      <c r="T2313" s="18"/>
      <c r="U2313" s="18">
        <v>1</v>
      </c>
      <c r="V2313" s="18"/>
      <c r="W2313" s="18"/>
      <c r="X2313" s="19">
        <v>1</v>
      </c>
      <c r="Y2313" s="19">
        <v>1</v>
      </c>
      <c r="Z2313" s="19">
        <v>1</v>
      </c>
      <c r="AA2313" s="19"/>
      <c r="AB2313" s="19"/>
      <c r="AC2313" s="19"/>
      <c r="AD2313" s="19">
        <v>1</v>
      </c>
      <c r="AE2313" s="19"/>
      <c r="AF2313" s="19"/>
      <c r="AG2313" s="19"/>
      <c r="AH2313" s="19"/>
      <c r="AI2313" s="19"/>
      <c r="AJ2313" s="17">
        <v>1</v>
      </c>
      <c r="AK2313" s="17"/>
      <c r="AL2313" s="17"/>
      <c r="AM2313" s="17"/>
      <c r="AN2313" s="17"/>
      <c r="AO2313" s="17"/>
      <c r="AP2313" s="17"/>
      <c r="AQ2313" s="17"/>
      <c r="AR2313" s="20"/>
      <c r="AS2313" s="20"/>
      <c r="AT2313" s="20"/>
      <c r="AU2313" s="20"/>
      <c r="AV2313" s="20"/>
      <c r="AW2313" s="20"/>
      <c r="AX2313" s="20"/>
      <c r="AY2313" s="20"/>
      <c r="AZ2313" s="20"/>
      <c r="BA2313" s="20">
        <v>1</v>
      </c>
      <c r="BB2313" s="20"/>
      <c r="BC2313" s="20"/>
      <c r="BD2313" s="16"/>
      <c r="BE2313" s="16"/>
      <c r="BF2313" s="16"/>
      <c r="BG2313" s="16"/>
      <c r="BH2313" s="16"/>
      <c r="BI2313" s="16"/>
      <c r="BJ2313" s="16"/>
      <c r="BK2313" s="16"/>
      <c r="BL2313" s="16"/>
      <c r="BM2313" s="16"/>
      <c r="BN2313" s="16"/>
      <c r="BO2313" s="16"/>
      <c r="BP2313" s="16"/>
      <c r="BQ2313" s="16"/>
      <c r="BR2313" s="16"/>
      <c r="BS2313" s="16"/>
      <c r="BT2313" s="16"/>
      <c r="BU2313" s="16"/>
      <c r="BV2313" s="16"/>
      <c r="BW2313" s="16"/>
      <c r="BX2313" s="16"/>
      <c r="BY2313" s="16"/>
      <c r="BZ2313" s="16"/>
      <c r="CA2313" s="16"/>
      <c r="CB2313" s="16"/>
      <c r="CC2313" s="16"/>
      <c r="CD2313" s="16">
        <v>1</v>
      </c>
      <c r="CE2313" s="16"/>
      <c r="CF2313" s="16"/>
      <c r="CG2313" s="19"/>
      <c r="CH2313" s="19"/>
      <c r="CI2313" s="19"/>
      <c r="CJ2313" s="19"/>
      <c r="CK2313" s="19"/>
      <c r="CL2313" s="19"/>
      <c r="CM2313" s="19"/>
      <c r="CN2313" s="19"/>
      <c r="CO2313" s="19">
        <v>1</v>
      </c>
      <c r="CP2313" s="19"/>
      <c r="CQ2313" s="19"/>
      <c r="CR2313" s="19"/>
    </row>
    <row r="2314" spans="1:96" ht="107" customHeight="1">
      <c r="A2314" s="11" cm="1">
        <f t="array" ref="A2314">SUMPRODUCT(--ISNUMBER(SEARCH({"stranding","stranded"},E2314)))</f>
        <v>0</v>
      </c>
      <c r="B2314" s="12">
        <v>2544</v>
      </c>
      <c r="C2314" s="13" t="s">
        <v>4704</v>
      </c>
      <c r="D2314" s="14">
        <v>2017</v>
      </c>
      <c r="E2314" s="15" t="s">
        <v>4705</v>
      </c>
      <c r="F2314" s="15" t="s">
        <v>8155</v>
      </c>
      <c r="G2314" s="15">
        <f t="shared" si="36"/>
        <v>7</v>
      </c>
      <c r="H2314" s="16"/>
      <c r="I2314" s="16"/>
      <c r="J2314" s="16"/>
      <c r="K2314" s="16">
        <v>1</v>
      </c>
      <c r="L2314" s="16"/>
      <c r="M2314" s="16">
        <v>1</v>
      </c>
      <c r="N2314" s="16"/>
      <c r="O2314" s="16"/>
      <c r="P2314" s="17"/>
      <c r="Q2314" s="17"/>
      <c r="R2314" s="17"/>
      <c r="S2314" s="17"/>
      <c r="T2314" s="18"/>
      <c r="U2314" s="18">
        <v>1</v>
      </c>
      <c r="V2314" s="18"/>
      <c r="W2314" s="18"/>
      <c r="X2314" s="19"/>
      <c r="Y2314" s="19">
        <v>1</v>
      </c>
      <c r="Z2314" s="19">
        <v>1</v>
      </c>
      <c r="AA2314" s="19"/>
      <c r="AB2314" s="19"/>
      <c r="AC2314" s="19"/>
      <c r="AD2314" s="19">
        <v>1</v>
      </c>
      <c r="AE2314" s="19"/>
      <c r="AF2314" s="19"/>
      <c r="AG2314" s="19"/>
      <c r="AH2314" s="19"/>
      <c r="AI2314" s="19"/>
      <c r="AJ2314" s="17"/>
      <c r="AK2314" s="17"/>
      <c r="AL2314" s="17"/>
      <c r="AM2314" s="17"/>
      <c r="AN2314" s="17"/>
      <c r="AO2314" s="17"/>
      <c r="AP2314" s="17"/>
      <c r="AQ2314" s="17"/>
      <c r="AR2314" s="20"/>
      <c r="AS2314" s="20"/>
      <c r="AT2314" s="20"/>
      <c r="AU2314" s="20"/>
      <c r="AV2314" s="20"/>
      <c r="AW2314" s="20"/>
      <c r="AX2314" s="20"/>
      <c r="AY2314" s="20"/>
      <c r="AZ2314" s="20"/>
      <c r="BA2314" s="20"/>
      <c r="BB2314" s="20"/>
      <c r="BC2314" s="20"/>
      <c r="BD2314" s="16">
        <v>1</v>
      </c>
      <c r="BE2314" s="16"/>
      <c r="BF2314" s="16"/>
      <c r="BG2314" s="16"/>
      <c r="BH2314" s="16"/>
      <c r="BI2314" s="16"/>
      <c r="BJ2314" s="16">
        <v>1</v>
      </c>
      <c r="BK2314" s="16"/>
      <c r="BL2314" s="16"/>
      <c r="BM2314" s="16"/>
      <c r="BN2314" s="16"/>
      <c r="BO2314" s="16"/>
      <c r="BP2314" s="16"/>
      <c r="BQ2314" s="16"/>
      <c r="BR2314" s="16"/>
      <c r="BS2314" s="16"/>
      <c r="BT2314" s="16"/>
      <c r="BU2314" s="16"/>
      <c r="BV2314" s="16"/>
      <c r="BW2314" s="16"/>
      <c r="BX2314" s="16"/>
      <c r="BY2314" s="16"/>
      <c r="BZ2314" s="16">
        <v>1</v>
      </c>
      <c r="CA2314" s="16"/>
      <c r="CB2314" s="16"/>
      <c r="CC2314" s="16"/>
      <c r="CD2314" s="16"/>
      <c r="CE2314" s="16"/>
      <c r="CF2314" s="16"/>
      <c r="CG2314" s="19"/>
      <c r="CH2314" s="19"/>
      <c r="CI2314" s="19"/>
      <c r="CJ2314" s="19"/>
      <c r="CK2314" s="19"/>
      <c r="CL2314" s="19"/>
      <c r="CM2314" s="19"/>
      <c r="CN2314" s="19">
        <v>1</v>
      </c>
      <c r="CO2314" s="19"/>
      <c r="CP2314" s="19"/>
      <c r="CQ2314" s="19"/>
      <c r="CR2314" s="19"/>
    </row>
    <row r="2315" spans="1:96" ht="107" customHeight="1">
      <c r="A2315" s="11" cm="1">
        <f t="array" ref="A2315">SUMPRODUCT(--ISNUMBER(SEARCH({"stranding","stranded"},E2315)))</f>
        <v>0</v>
      </c>
      <c r="B2315" s="12">
        <v>2545</v>
      </c>
      <c r="C2315" s="21" t="s">
        <v>4706</v>
      </c>
      <c r="D2315" s="22">
        <v>2017</v>
      </c>
      <c r="E2315" s="15" t="s">
        <v>4707</v>
      </c>
      <c r="F2315" s="15" t="s">
        <v>8111</v>
      </c>
      <c r="G2315" s="15">
        <f t="shared" si="36"/>
        <v>7</v>
      </c>
      <c r="H2315" s="16"/>
      <c r="I2315" s="16"/>
      <c r="J2315" s="16"/>
      <c r="K2315" s="16"/>
      <c r="L2315" s="16"/>
      <c r="M2315" s="16"/>
      <c r="N2315" s="16"/>
      <c r="O2315" s="16"/>
      <c r="P2315" s="17">
        <v>1</v>
      </c>
      <c r="Q2315" s="17"/>
      <c r="R2315" s="17"/>
      <c r="S2315" s="17"/>
      <c r="T2315" s="18"/>
      <c r="U2315" s="18">
        <v>1</v>
      </c>
      <c r="V2315" s="18"/>
      <c r="W2315" s="18"/>
      <c r="X2315" s="19">
        <v>1</v>
      </c>
      <c r="Y2315" s="19">
        <v>1</v>
      </c>
      <c r="Z2315" s="19">
        <v>1</v>
      </c>
      <c r="AA2315" s="19"/>
      <c r="AB2315" s="19"/>
      <c r="AC2315" s="19"/>
      <c r="AD2315" s="19"/>
      <c r="AE2315" s="19"/>
      <c r="AF2315" s="19"/>
      <c r="AG2315" s="19"/>
      <c r="AH2315" s="19"/>
      <c r="AI2315" s="19"/>
      <c r="AJ2315" s="17"/>
      <c r="AK2315" s="17"/>
      <c r="AL2315" s="17"/>
      <c r="AM2315" s="17"/>
      <c r="AN2315" s="17"/>
      <c r="AO2315" s="17"/>
      <c r="AP2315" s="17"/>
      <c r="AQ2315" s="17"/>
      <c r="AR2315" s="20"/>
      <c r="AS2315" s="20"/>
      <c r="AT2315" s="20"/>
      <c r="AU2315" s="20"/>
      <c r="AV2315" s="20"/>
      <c r="AW2315" s="20"/>
      <c r="AX2315" s="20"/>
      <c r="AY2315" s="20"/>
      <c r="AZ2315" s="20"/>
      <c r="BA2315" s="20"/>
      <c r="BB2315" s="20"/>
      <c r="BC2315" s="20"/>
      <c r="BD2315" s="16"/>
      <c r="BE2315" s="16"/>
      <c r="BF2315" s="16"/>
      <c r="BG2315" s="16"/>
      <c r="BH2315" s="16"/>
      <c r="BI2315" s="16"/>
      <c r="BJ2315" s="16"/>
      <c r="BK2315" s="16"/>
      <c r="BL2315" s="16"/>
      <c r="BM2315" s="16"/>
      <c r="BN2315" s="16"/>
      <c r="BO2315" s="16"/>
      <c r="BP2315" s="16"/>
      <c r="BQ2315" s="16"/>
      <c r="BR2315" s="16"/>
      <c r="BS2315" s="16"/>
      <c r="BT2315" s="16"/>
      <c r="BU2315" s="16"/>
      <c r="BV2315" s="16">
        <v>1</v>
      </c>
      <c r="BW2315" s="16"/>
      <c r="BX2315" s="16"/>
      <c r="BY2315" s="16"/>
      <c r="BZ2315" s="16"/>
      <c r="CA2315" s="16"/>
      <c r="CB2315" s="16"/>
      <c r="CC2315" s="16"/>
      <c r="CD2315" s="16">
        <v>1</v>
      </c>
      <c r="CE2315" s="16"/>
      <c r="CF2315" s="16"/>
      <c r="CG2315" s="19"/>
      <c r="CH2315" s="19"/>
      <c r="CI2315" s="19"/>
      <c r="CJ2315" s="19">
        <v>1</v>
      </c>
      <c r="CK2315" s="19"/>
      <c r="CL2315" s="19"/>
      <c r="CM2315" s="19"/>
      <c r="CN2315" s="19"/>
      <c r="CO2315" s="19"/>
      <c r="CP2315" s="19"/>
      <c r="CQ2315" s="19"/>
      <c r="CR2315" s="19"/>
    </row>
    <row r="2316" spans="1:96" ht="107" customHeight="1">
      <c r="A2316" s="11" cm="1">
        <f t="array" ref="A2316">SUMPRODUCT(--ISNUMBER(SEARCH({"stranding","stranded"},E2316)))</f>
        <v>0</v>
      </c>
      <c r="B2316" s="12">
        <v>2546</v>
      </c>
      <c r="C2316" s="13" t="s">
        <v>4708</v>
      </c>
      <c r="D2316" s="14">
        <v>2017</v>
      </c>
      <c r="E2316" s="15" t="s">
        <v>4709</v>
      </c>
      <c r="F2316" s="15" t="s">
        <v>8156</v>
      </c>
      <c r="G2316" s="15">
        <f t="shared" si="36"/>
        <v>6</v>
      </c>
      <c r="H2316" s="16"/>
      <c r="I2316" s="16"/>
      <c r="J2316" s="16"/>
      <c r="K2316" s="16"/>
      <c r="L2316" s="16"/>
      <c r="M2316" s="16"/>
      <c r="N2316" s="16"/>
      <c r="O2316" s="16"/>
      <c r="P2316" s="17"/>
      <c r="Q2316" s="17"/>
      <c r="R2316" s="17"/>
      <c r="S2316" s="17"/>
      <c r="T2316" s="18"/>
      <c r="U2316" s="18">
        <v>1</v>
      </c>
      <c r="V2316" s="18"/>
      <c r="W2316" s="18"/>
      <c r="X2316" s="19">
        <v>1</v>
      </c>
      <c r="Y2316" s="19">
        <v>1</v>
      </c>
      <c r="Z2316" s="19">
        <v>1</v>
      </c>
      <c r="AA2316" s="19"/>
      <c r="AB2316" s="19"/>
      <c r="AC2316" s="19"/>
      <c r="AD2316" s="19">
        <v>1</v>
      </c>
      <c r="AE2316" s="19"/>
      <c r="AF2316" s="19"/>
      <c r="AG2316" s="19"/>
      <c r="AH2316" s="19"/>
      <c r="AI2316" s="19"/>
      <c r="AJ2316" s="17"/>
      <c r="AK2316" s="17"/>
      <c r="AL2316" s="17"/>
      <c r="AM2316" s="17"/>
      <c r="AN2316" s="17"/>
      <c r="AO2316" s="17"/>
      <c r="AP2316" s="17"/>
      <c r="AQ2316" s="17"/>
      <c r="AR2316" s="20"/>
      <c r="AS2316" s="20"/>
      <c r="AT2316" s="20"/>
      <c r="AU2316" s="20"/>
      <c r="AV2316" s="20"/>
      <c r="AW2316" s="20"/>
      <c r="AX2316" s="20"/>
      <c r="AY2316" s="20"/>
      <c r="AZ2316" s="20"/>
      <c r="BA2316" s="20"/>
      <c r="BB2316" s="20"/>
      <c r="BC2316" s="20"/>
      <c r="BD2316" s="16"/>
      <c r="BE2316" s="16"/>
      <c r="BF2316" s="16"/>
      <c r="BG2316" s="16"/>
      <c r="BH2316" s="16"/>
      <c r="BI2316" s="16"/>
      <c r="BJ2316" s="16"/>
      <c r="BK2316" s="16"/>
      <c r="BL2316" s="16"/>
      <c r="BM2316" s="16"/>
      <c r="BN2316" s="16"/>
      <c r="BO2316" s="16"/>
      <c r="BP2316" s="16"/>
      <c r="BQ2316" s="16"/>
      <c r="BR2316" s="16"/>
      <c r="BS2316" s="16"/>
      <c r="BT2316" s="16"/>
      <c r="BU2316" s="16"/>
      <c r="BV2316" s="16"/>
      <c r="BW2316" s="16"/>
      <c r="BX2316" s="16"/>
      <c r="BY2316" s="16"/>
      <c r="BZ2316" s="16"/>
      <c r="CA2316" s="16"/>
      <c r="CB2316" s="16"/>
      <c r="CC2316" s="16"/>
      <c r="CD2316" s="16">
        <v>1</v>
      </c>
      <c r="CE2316" s="16"/>
      <c r="CF2316" s="16"/>
      <c r="CG2316" s="19"/>
      <c r="CH2316" s="19"/>
      <c r="CI2316" s="19"/>
      <c r="CJ2316" s="19"/>
      <c r="CK2316" s="19">
        <v>1</v>
      </c>
      <c r="CL2316" s="19"/>
      <c r="CM2316" s="19"/>
      <c r="CN2316" s="19"/>
      <c r="CO2316" s="19"/>
      <c r="CP2316" s="19"/>
      <c r="CQ2316" s="19"/>
      <c r="CR2316" s="19"/>
    </row>
    <row r="2317" spans="1:96" ht="107" customHeight="1">
      <c r="A2317" s="11" cm="1">
        <f t="array" ref="A2317">SUMPRODUCT(--ISNUMBER(SEARCH({"stranding","stranded"},E2317)))</f>
        <v>0</v>
      </c>
      <c r="B2317" s="12">
        <v>2547</v>
      </c>
      <c r="C2317" s="21" t="s">
        <v>4710</v>
      </c>
      <c r="D2317" s="22">
        <v>2017</v>
      </c>
      <c r="E2317" s="15" t="s">
        <v>4711</v>
      </c>
      <c r="F2317" s="15" t="s">
        <v>7559</v>
      </c>
      <c r="G2317" s="15">
        <f t="shared" si="36"/>
        <v>7</v>
      </c>
      <c r="H2317" s="16"/>
      <c r="I2317" s="16"/>
      <c r="J2317" s="16"/>
      <c r="K2317" s="16"/>
      <c r="L2317" s="16"/>
      <c r="M2317" s="16"/>
      <c r="N2317" s="16"/>
      <c r="O2317" s="16"/>
      <c r="P2317" s="17"/>
      <c r="Q2317" s="17"/>
      <c r="R2317" s="17">
        <v>1</v>
      </c>
      <c r="S2317" s="17"/>
      <c r="T2317" s="18"/>
      <c r="U2317" s="18">
        <v>1</v>
      </c>
      <c r="V2317" s="18"/>
      <c r="W2317" s="18">
        <v>1</v>
      </c>
      <c r="X2317" s="19"/>
      <c r="Y2317" s="19"/>
      <c r="Z2317" s="19"/>
      <c r="AA2317" s="19"/>
      <c r="AB2317" s="19"/>
      <c r="AC2317" s="19"/>
      <c r="AD2317" s="19"/>
      <c r="AE2317" s="19">
        <v>1</v>
      </c>
      <c r="AF2317" s="19">
        <v>1</v>
      </c>
      <c r="AG2317" s="19"/>
      <c r="AH2317" s="19"/>
      <c r="AI2317" s="19"/>
      <c r="AJ2317" s="17">
        <v>1</v>
      </c>
      <c r="AK2317" s="17"/>
      <c r="AL2317" s="17"/>
      <c r="AM2317" s="17"/>
      <c r="AN2317" s="17"/>
      <c r="AO2317" s="17"/>
      <c r="AP2317" s="17"/>
      <c r="AQ2317" s="17"/>
      <c r="AR2317" s="20"/>
      <c r="AS2317" s="20"/>
      <c r="AT2317" s="20"/>
      <c r="AU2317" s="20"/>
      <c r="AV2317" s="20"/>
      <c r="AW2317" s="20"/>
      <c r="AX2317" s="20"/>
      <c r="AY2317" s="20"/>
      <c r="AZ2317" s="20"/>
      <c r="BA2317" s="20"/>
      <c r="BB2317" s="20"/>
      <c r="BC2317" s="20"/>
      <c r="BD2317" s="16"/>
      <c r="BE2317" s="16"/>
      <c r="BF2317" s="16"/>
      <c r="BG2317" s="16"/>
      <c r="BH2317" s="16"/>
      <c r="BI2317" s="16"/>
      <c r="BJ2317" s="16"/>
      <c r="BK2317" s="16"/>
      <c r="BL2317" s="16"/>
      <c r="BM2317" s="16"/>
      <c r="BN2317" s="16"/>
      <c r="BO2317" s="16"/>
      <c r="BP2317" s="16"/>
      <c r="BQ2317" s="16"/>
      <c r="BR2317" s="16"/>
      <c r="BS2317" s="16"/>
      <c r="BT2317" s="16">
        <v>1</v>
      </c>
      <c r="BU2317" s="16"/>
      <c r="BV2317" s="16"/>
      <c r="BW2317" s="16"/>
      <c r="BX2317" s="16"/>
      <c r="BY2317" s="16"/>
      <c r="BZ2317" s="16"/>
      <c r="CA2317" s="16"/>
      <c r="CB2317" s="16"/>
      <c r="CC2317" s="16"/>
      <c r="CD2317" s="16"/>
      <c r="CE2317" s="16"/>
      <c r="CF2317" s="16"/>
      <c r="CG2317" s="19"/>
      <c r="CH2317" s="19"/>
      <c r="CI2317" s="19"/>
      <c r="CJ2317" s="19"/>
      <c r="CK2317" s="19"/>
      <c r="CL2317" s="19"/>
      <c r="CM2317" s="19"/>
      <c r="CN2317" s="19">
        <v>1</v>
      </c>
      <c r="CO2317" s="19"/>
      <c r="CP2317" s="19"/>
      <c r="CQ2317" s="19"/>
      <c r="CR2317" s="19"/>
    </row>
    <row r="2318" spans="1:96" ht="107" customHeight="1">
      <c r="A2318" s="11" cm="1">
        <f t="array" ref="A2318">SUMPRODUCT(--ISNUMBER(SEARCH({"stranding","stranded"},E2318)))</f>
        <v>0</v>
      </c>
      <c r="B2318" s="12">
        <v>2548</v>
      </c>
      <c r="C2318" s="13" t="s">
        <v>4712</v>
      </c>
      <c r="D2318" s="14">
        <v>2017</v>
      </c>
      <c r="E2318" s="15" t="s">
        <v>4713</v>
      </c>
      <c r="F2318" s="15" t="s">
        <v>7560</v>
      </c>
      <c r="G2318" s="15">
        <f t="shared" si="36"/>
        <v>8</v>
      </c>
      <c r="H2318" s="16"/>
      <c r="I2318" s="16"/>
      <c r="J2318" s="16"/>
      <c r="K2318" s="16"/>
      <c r="L2318" s="16"/>
      <c r="M2318" s="16"/>
      <c r="N2318" s="16"/>
      <c r="O2318" s="16"/>
      <c r="P2318" s="17"/>
      <c r="Q2318" s="17"/>
      <c r="R2318" s="17"/>
      <c r="S2318" s="17"/>
      <c r="T2318" s="18"/>
      <c r="U2318" s="18">
        <v>1</v>
      </c>
      <c r="V2318" s="18"/>
      <c r="W2318" s="18"/>
      <c r="X2318" s="19">
        <v>1</v>
      </c>
      <c r="Y2318" s="19"/>
      <c r="Z2318" s="19"/>
      <c r="AA2318" s="19"/>
      <c r="AB2318" s="19"/>
      <c r="AC2318" s="19"/>
      <c r="AD2318" s="19"/>
      <c r="AE2318" s="19">
        <v>1</v>
      </c>
      <c r="AF2318" s="19">
        <v>1</v>
      </c>
      <c r="AG2318" s="19"/>
      <c r="AH2318" s="19"/>
      <c r="AI2318" s="19"/>
      <c r="AJ2318" s="17">
        <v>1</v>
      </c>
      <c r="AK2318" s="17"/>
      <c r="AL2318" s="17"/>
      <c r="AM2318" s="17"/>
      <c r="AN2318" s="17"/>
      <c r="AO2318" s="17"/>
      <c r="AP2318" s="17"/>
      <c r="AQ2318" s="17"/>
      <c r="AR2318" s="20"/>
      <c r="AS2318" s="20"/>
      <c r="AT2318" s="20"/>
      <c r="AU2318" s="20"/>
      <c r="AV2318" s="20"/>
      <c r="AW2318" s="20"/>
      <c r="AX2318" s="20"/>
      <c r="AY2318" s="20"/>
      <c r="AZ2318" s="20"/>
      <c r="BA2318" s="20"/>
      <c r="BB2318" s="20"/>
      <c r="BC2318" s="20"/>
      <c r="BD2318" s="16"/>
      <c r="BE2318" s="16"/>
      <c r="BF2318" s="16"/>
      <c r="BG2318" s="16"/>
      <c r="BH2318" s="16"/>
      <c r="BI2318" s="16"/>
      <c r="BJ2318" s="16">
        <v>1</v>
      </c>
      <c r="BK2318" s="16"/>
      <c r="BL2318" s="16"/>
      <c r="BM2318" s="16"/>
      <c r="BN2318" s="16"/>
      <c r="BO2318" s="16"/>
      <c r="BP2318" s="16"/>
      <c r="BQ2318" s="16">
        <v>1</v>
      </c>
      <c r="BR2318" s="16"/>
      <c r="BS2318" s="16"/>
      <c r="BT2318" s="16"/>
      <c r="BU2318" s="16"/>
      <c r="BV2318" s="16"/>
      <c r="BW2318" s="16"/>
      <c r="BX2318" s="16"/>
      <c r="BY2318" s="16">
        <v>1</v>
      </c>
      <c r="BZ2318" s="16"/>
      <c r="CA2318" s="16"/>
      <c r="CB2318" s="16"/>
      <c r="CC2318" s="16"/>
      <c r="CD2318" s="16"/>
      <c r="CE2318" s="16"/>
      <c r="CF2318" s="16"/>
      <c r="CG2318" s="19"/>
      <c r="CH2318" s="19"/>
      <c r="CI2318" s="19"/>
      <c r="CJ2318" s="19"/>
      <c r="CK2318" s="19"/>
      <c r="CL2318" s="19"/>
      <c r="CM2318" s="19"/>
      <c r="CN2318" s="19"/>
      <c r="CO2318" s="19"/>
      <c r="CP2318" s="19"/>
      <c r="CQ2318" s="19">
        <v>1</v>
      </c>
      <c r="CR2318" s="19"/>
    </row>
    <row r="2319" spans="1:96" ht="107" customHeight="1">
      <c r="A2319" s="11" cm="1">
        <f t="array" ref="A2319">SUMPRODUCT(--ISNUMBER(SEARCH({"stranding","stranded"},E2319)))</f>
        <v>0</v>
      </c>
      <c r="B2319" s="12">
        <v>2549</v>
      </c>
      <c r="C2319" s="21" t="s">
        <v>4714</v>
      </c>
      <c r="D2319" s="22">
        <v>2017</v>
      </c>
      <c r="E2319" s="15" t="s">
        <v>4715</v>
      </c>
      <c r="F2319" s="15" t="s">
        <v>7028</v>
      </c>
      <c r="G2319" s="15">
        <f t="shared" si="36"/>
        <v>4</v>
      </c>
      <c r="H2319" s="16"/>
      <c r="I2319" s="16"/>
      <c r="J2319" s="16"/>
      <c r="K2319" s="16">
        <v>1</v>
      </c>
      <c r="L2319" s="16"/>
      <c r="M2319" s="16"/>
      <c r="N2319" s="16"/>
      <c r="O2319" s="16"/>
      <c r="P2319" s="17"/>
      <c r="Q2319" s="17"/>
      <c r="R2319" s="17"/>
      <c r="S2319" s="17"/>
      <c r="T2319" s="18"/>
      <c r="U2319" s="18">
        <v>1</v>
      </c>
      <c r="V2319" s="18"/>
      <c r="W2319" s="18"/>
      <c r="X2319" s="19"/>
      <c r="Y2319" s="19"/>
      <c r="Z2319" s="19"/>
      <c r="AA2319" s="19"/>
      <c r="AB2319" s="19"/>
      <c r="AC2319" s="19"/>
      <c r="AD2319" s="19"/>
      <c r="AE2319" s="19"/>
      <c r="AF2319" s="19"/>
      <c r="AG2319" s="19"/>
      <c r="AH2319" s="19"/>
      <c r="AI2319" s="19"/>
      <c r="AJ2319" s="17">
        <v>1</v>
      </c>
      <c r="AK2319" s="17"/>
      <c r="AL2319" s="17">
        <v>1</v>
      </c>
      <c r="AM2319" s="17"/>
      <c r="AN2319" s="17"/>
      <c r="AO2319" s="17"/>
      <c r="AP2319" s="17"/>
      <c r="AQ2319" s="17"/>
      <c r="AR2319" s="20"/>
      <c r="AS2319" s="20"/>
      <c r="AT2319" s="20"/>
      <c r="AU2319" s="20"/>
      <c r="AV2319" s="20"/>
      <c r="AW2319" s="20"/>
      <c r="AX2319" s="20"/>
      <c r="AY2319" s="20"/>
      <c r="AZ2319" s="20"/>
      <c r="BA2319" s="20"/>
      <c r="BB2319" s="20"/>
      <c r="BC2319" s="20"/>
      <c r="BD2319" s="16"/>
      <c r="BE2319" s="16"/>
      <c r="BF2319" s="16"/>
      <c r="BG2319" s="16"/>
      <c r="BH2319" s="16"/>
      <c r="BI2319" s="16"/>
      <c r="BJ2319" s="16"/>
      <c r="BK2319" s="16"/>
      <c r="BL2319" s="16"/>
      <c r="BM2319" s="16"/>
      <c r="BN2319" s="16"/>
      <c r="BO2319" s="16"/>
      <c r="BP2319" s="16">
        <v>1</v>
      </c>
      <c r="BQ2319" s="16"/>
      <c r="BR2319" s="16"/>
      <c r="BS2319" s="16"/>
      <c r="BT2319" s="16"/>
      <c r="BU2319" s="16"/>
      <c r="BV2319" s="16"/>
      <c r="BW2319" s="16"/>
      <c r="BX2319" s="16"/>
      <c r="BY2319" s="16"/>
      <c r="BZ2319" s="16"/>
      <c r="CA2319" s="16"/>
      <c r="CB2319" s="16"/>
      <c r="CC2319" s="16"/>
      <c r="CD2319" s="16"/>
      <c r="CE2319" s="16"/>
      <c r="CF2319" s="16"/>
      <c r="CG2319" s="19"/>
      <c r="CH2319" s="19"/>
      <c r="CI2319" s="19"/>
      <c r="CJ2319" s="19">
        <v>1</v>
      </c>
      <c r="CK2319" s="19"/>
      <c r="CL2319" s="19"/>
      <c r="CM2319" s="19"/>
      <c r="CN2319" s="19"/>
      <c r="CO2319" s="19"/>
      <c r="CP2319" s="19"/>
      <c r="CQ2319" s="19"/>
      <c r="CR2319" s="19"/>
    </row>
    <row r="2320" spans="1:96" ht="107" customHeight="1">
      <c r="A2320" s="11" cm="1">
        <f t="array" ref="A2320">SUMPRODUCT(--ISNUMBER(SEARCH({"stranding","stranded"},E2320)))</f>
        <v>0</v>
      </c>
      <c r="B2320" s="12">
        <v>2550</v>
      </c>
      <c r="C2320" s="13" t="s">
        <v>4716</v>
      </c>
      <c r="D2320" s="14">
        <v>2017</v>
      </c>
      <c r="E2320" s="15" t="s">
        <v>4717</v>
      </c>
      <c r="F2320" s="15" t="s">
        <v>8157</v>
      </c>
      <c r="G2320" s="15">
        <f t="shared" si="36"/>
        <v>9</v>
      </c>
      <c r="H2320" s="16"/>
      <c r="I2320" s="16"/>
      <c r="J2320" s="16"/>
      <c r="K2320" s="16"/>
      <c r="L2320" s="16">
        <v>1</v>
      </c>
      <c r="M2320" s="16"/>
      <c r="N2320" s="16"/>
      <c r="O2320" s="16"/>
      <c r="P2320" s="17"/>
      <c r="Q2320" s="17"/>
      <c r="R2320" s="17">
        <v>1</v>
      </c>
      <c r="S2320" s="17"/>
      <c r="T2320" s="18">
        <v>1</v>
      </c>
      <c r="U2320" s="18">
        <v>1</v>
      </c>
      <c r="V2320" s="18"/>
      <c r="W2320" s="18">
        <v>1</v>
      </c>
      <c r="X2320" s="19">
        <v>1</v>
      </c>
      <c r="Y2320" s="19">
        <v>1</v>
      </c>
      <c r="Z2320" s="19">
        <v>1</v>
      </c>
      <c r="AA2320" s="19"/>
      <c r="AB2320" s="19"/>
      <c r="AC2320" s="19"/>
      <c r="AD2320" s="19"/>
      <c r="AE2320" s="19"/>
      <c r="AF2320" s="19"/>
      <c r="AG2320" s="19"/>
      <c r="AH2320" s="19"/>
      <c r="AI2320" s="19"/>
      <c r="AJ2320" s="17"/>
      <c r="AK2320" s="17"/>
      <c r="AL2320" s="17"/>
      <c r="AM2320" s="17"/>
      <c r="AN2320" s="17"/>
      <c r="AO2320" s="17"/>
      <c r="AP2320" s="17"/>
      <c r="AQ2320" s="17"/>
      <c r="AR2320" s="20"/>
      <c r="AS2320" s="20"/>
      <c r="AT2320" s="20"/>
      <c r="AU2320" s="20"/>
      <c r="AV2320" s="20"/>
      <c r="AW2320" s="20"/>
      <c r="AX2320" s="20"/>
      <c r="AY2320" s="20"/>
      <c r="AZ2320" s="20"/>
      <c r="BA2320" s="20"/>
      <c r="BB2320" s="20"/>
      <c r="BC2320" s="20"/>
      <c r="BD2320" s="16"/>
      <c r="BE2320" s="16"/>
      <c r="BF2320" s="16"/>
      <c r="BG2320" s="16"/>
      <c r="BH2320" s="16"/>
      <c r="BI2320" s="16"/>
      <c r="BJ2320" s="16"/>
      <c r="BK2320" s="16"/>
      <c r="BL2320" s="16"/>
      <c r="BM2320" s="16"/>
      <c r="BN2320" s="16"/>
      <c r="BO2320" s="16"/>
      <c r="BP2320" s="16"/>
      <c r="BQ2320" s="16"/>
      <c r="BR2320" s="16"/>
      <c r="BS2320" s="16"/>
      <c r="BT2320" s="16"/>
      <c r="BU2320" s="16"/>
      <c r="BV2320" s="16">
        <v>1</v>
      </c>
      <c r="BW2320" s="16"/>
      <c r="BX2320" s="16"/>
      <c r="BY2320" s="16"/>
      <c r="BZ2320" s="16"/>
      <c r="CA2320" s="16"/>
      <c r="CB2320" s="16"/>
      <c r="CC2320" s="16"/>
      <c r="CD2320" s="16">
        <v>1</v>
      </c>
      <c r="CE2320" s="16"/>
      <c r="CF2320" s="16"/>
      <c r="CG2320" s="19"/>
      <c r="CH2320" s="19"/>
      <c r="CI2320" s="19"/>
      <c r="CJ2320" s="19"/>
      <c r="CK2320" s="19"/>
      <c r="CL2320" s="19"/>
      <c r="CM2320" s="19">
        <v>1</v>
      </c>
      <c r="CN2320" s="19"/>
      <c r="CO2320" s="19"/>
      <c r="CP2320" s="19"/>
      <c r="CQ2320" s="19"/>
      <c r="CR2320" s="19"/>
    </row>
    <row r="2321" spans="1:96" ht="107" customHeight="1">
      <c r="A2321" s="11" cm="1">
        <f t="array" ref="A2321">SUMPRODUCT(--ISNUMBER(SEARCH({"stranding","stranded"},E2321)))</f>
        <v>0</v>
      </c>
      <c r="B2321" s="12">
        <v>2551</v>
      </c>
      <c r="C2321" s="21" t="s">
        <v>4718</v>
      </c>
      <c r="D2321" s="22">
        <v>2017</v>
      </c>
      <c r="E2321" s="15" t="s">
        <v>4719</v>
      </c>
      <c r="F2321" s="15" t="s">
        <v>7561</v>
      </c>
      <c r="G2321" s="15">
        <f t="shared" si="36"/>
        <v>7</v>
      </c>
      <c r="H2321" s="16"/>
      <c r="I2321" s="16"/>
      <c r="J2321" s="16"/>
      <c r="K2321" s="16"/>
      <c r="L2321" s="16"/>
      <c r="M2321" s="16"/>
      <c r="N2321" s="16"/>
      <c r="O2321" s="16"/>
      <c r="P2321" s="17"/>
      <c r="Q2321" s="17"/>
      <c r="R2321" s="17"/>
      <c r="S2321" s="17"/>
      <c r="T2321" s="18"/>
      <c r="U2321" s="18">
        <v>1</v>
      </c>
      <c r="V2321" s="18"/>
      <c r="W2321" s="18"/>
      <c r="X2321" s="19">
        <v>1</v>
      </c>
      <c r="Y2321" s="19">
        <v>1</v>
      </c>
      <c r="Z2321" s="19"/>
      <c r="AA2321" s="19"/>
      <c r="AB2321" s="19"/>
      <c r="AC2321" s="19"/>
      <c r="AD2321" s="19"/>
      <c r="AE2321" s="19"/>
      <c r="AF2321" s="19"/>
      <c r="AG2321" s="19"/>
      <c r="AH2321" s="19"/>
      <c r="AI2321" s="19"/>
      <c r="AJ2321" s="17">
        <v>1</v>
      </c>
      <c r="AK2321" s="17"/>
      <c r="AL2321" s="17"/>
      <c r="AM2321" s="17"/>
      <c r="AN2321" s="17"/>
      <c r="AO2321" s="17"/>
      <c r="AP2321" s="17"/>
      <c r="AQ2321" s="17"/>
      <c r="AR2321" s="20"/>
      <c r="AS2321" s="20">
        <v>1</v>
      </c>
      <c r="AT2321" s="20">
        <v>1</v>
      </c>
      <c r="AU2321" s="20"/>
      <c r="AV2321" s="20"/>
      <c r="AW2321" s="20"/>
      <c r="AX2321" s="20"/>
      <c r="AY2321" s="20"/>
      <c r="AZ2321" s="20"/>
      <c r="BA2321" s="20"/>
      <c r="BB2321" s="20"/>
      <c r="BC2321" s="20"/>
      <c r="BD2321" s="16"/>
      <c r="BE2321" s="16"/>
      <c r="BF2321" s="16"/>
      <c r="BG2321" s="16"/>
      <c r="BH2321" s="16"/>
      <c r="BI2321" s="16"/>
      <c r="BJ2321" s="16"/>
      <c r="BK2321" s="16"/>
      <c r="BL2321" s="16"/>
      <c r="BM2321" s="16"/>
      <c r="BN2321" s="16"/>
      <c r="BO2321" s="16"/>
      <c r="BP2321" s="16"/>
      <c r="BQ2321" s="16">
        <v>1</v>
      </c>
      <c r="BR2321" s="16"/>
      <c r="BS2321" s="16"/>
      <c r="BT2321" s="16"/>
      <c r="BU2321" s="16"/>
      <c r="BV2321" s="16"/>
      <c r="BW2321" s="16"/>
      <c r="BX2321" s="16"/>
      <c r="BY2321" s="16"/>
      <c r="BZ2321" s="16"/>
      <c r="CA2321" s="16"/>
      <c r="CB2321" s="16"/>
      <c r="CC2321" s="16"/>
      <c r="CD2321" s="16"/>
      <c r="CE2321" s="16"/>
      <c r="CF2321" s="16"/>
      <c r="CG2321" s="19"/>
      <c r="CH2321" s="19"/>
      <c r="CI2321" s="19"/>
      <c r="CJ2321" s="19"/>
      <c r="CK2321" s="19">
        <v>1</v>
      </c>
      <c r="CL2321" s="19"/>
      <c r="CM2321" s="19"/>
      <c r="CN2321" s="19"/>
      <c r="CO2321" s="19"/>
      <c r="CP2321" s="19"/>
      <c r="CQ2321" s="19"/>
      <c r="CR2321" s="19"/>
    </row>
    <row r="2322" spans="1:96" ht="107" customHeight="1">
      <c r="A2322" s="11" cm="1">
        <f t="array" ref="A2322">SUMPRODUCT(--ISNUMBER(SEARCH({"stranding","stranded"},E2322)))</f>
        <v>1</v>
      </c>
      <c r="B2322" s="12">
        <v>2552</v>
      </c>
      <c r="C2322" s="13" t="s">
        <v>4720</v>
      </c>
      <c r="D2322" s="14">
        <v>2017</v>
      </c>
      <c r="E2322" s="15" t="s">
        <v>4721</v>
      </c>
      <c r="F2322" s="15" t="s">
        <v>7562</v>
      </c>
      <c r="G2322" s="15">
        <f t="shared" si="36"/>
        <v>7</v>
      </c>
      <c r="H2322" s="16"/>
      <c r="I2322" s="16"/>
      <c r="J2322" s="16"/>
      <c r="K2322" s="16"/>
      <c r="L2322" s="16"/>
      <c r="M2322" s="16"/>
      <c r="N2322" s="16"/>
      <c r="O2322" s="16"/>
      <c r="P2322" s="17"/>
      <c r="Q2322" s="17"/>
      <c r="R2322" s="17">
        <v>1</v>
      </c>
      <c r="S2322" s="17"/>
      <c r="T2322" s="18"/>
      <c r="U2322" s="18"/>
      <c r="V2322" s="18">
        <v>1</v>
      </c>
      <c r="W2322" s="18"/>
      <c r="X2322" s="19"/>
      <c r="Y2322" s="19"/>
      <c r="Z2322" s="19"/>
      <c r="AA2322" s="19"/>
      <c r="AB2322" s="19"/>
      <c r="AC2322" s="19"/>
      <c r="AD2322" s="19"/>
      <c r="AE2322" s="19">
        <v>1</v>
      </c>
      <c r="AF2322" s="19">
        <v>1</v>
      </c>
      <c r="AG2322" s="19"/>
      <c r="AH2322" s="19"/>
      <c r="AI2322" s="19"/>
      <c r="AJ2322" s="17">
        <v>1</v>
      </c>
      <c r="AK2322" s="17"/>
      <c r="AL2322" s="17"/>
      <c r="AM2322" s="17"/>
      <c r="AN2322" s="17"/>
      <c r="AO2322" s="17"/>
      <c r="AP2322" s="17"/>
      <c r="AQ2322" s="17"/>
      <c r="AR2322" s="20"/>
      <c r="AS2322" s="20">
        <v>1</v>
      </c>
      <c r="AT2322" s="20"/>
      <c r="AU2322" s="20"/>
      <c r="AV2322" s="20"/>
      <c r="AW2322" s="20"/>
      <c r="AX2322" s="20"/>
      <c r="AY2322" s="20"/>
      <c r="AZ2322" s="20"/>
      <c r="BA2322" s="20"/>
      <c r="BB2322" s="20"/>
      <c r="BC2322" s="20"/>
      <c r="BD2322" s="16"/>
      <c r="BE2322" s="16"/>
      <c r="BF2322" s="16"/>
      <c r="BG2322" s="16"/>
      <c r="BH2322" s="16"/>
      <c r="BI2322" s="16"/>
      <c r="BJ2322" s="16"/>
      <c r="BK2322" s="16"/>
      <c r="BL2322" s="16"/>
      <c r="BM2322" s="16"/>
      <c r="BN2322" s="16"/>
      <c r="BO2322" s="16"/>
      <c r="BP2322" s="16"/>
      <c r="BQ2322" s="16"/>
      <c r="BR2322" s="16"/>
      <c r="BS2322" s="16"/>
      <c r="BT2322" s="16"/>
      <c r="BU2322" s="16"/>
      <c r="BV2322" s="16"/>
      <c r="BW2322" s="16"/>
      <c r="BX2322" s="16"/>
      <c r="BY2322" s="16"/>
      <c r="BZ2322" s="16"/>
      <c r="CA2322" s="16"/>
      <c r="CB2322" s="16">
        <v>1</v>
      </c>
      <c r="CC2322" s="16"/>
      <c r="CD2322" s="16"/>
      <c r="CE2322" s="16"/>
      <c r="CF2322" s="16"/>
      <c r="CG2322" s="19"/>
      <c r="CH2322" s="19"/>
      <c r="CI2322" s="19"/>
      <c r="CJ2322" s="19">
        <v>1</v>
      </c>
      <c r="CK2322" s="19"/>
      <c r="CL2322" s="19"/>
      <c r="CM2322" s="19"/>
      <c r="CN2322" s="19"/>
      <c r="CO2322" s="19"/>
      <c r="CP2322" s="19"/>
      <c r="CQ2322" s="19"/>
      <c r="CR2322" s="19"/>
    </row>
    <row r="2323" spans="1:96" ht="107" customHeight="1">
      <c r="A2323" s="11" cm="1">
        <f t="array" ref="A2323">SUMPRODUCT(--ISNUMBER(SEARCH({"stranding","stranded"},E2323)))</f>
        <v>0</v>
      </c>
      <c r="B2323" s="12">
        <v>2553</v>
      </c>
      <c r="C2323" s="21" t="s">
        <v>4722</v>
      </c>
      <c r="D2323" s="22">
        <v>2017</v>
      </c>
      <c r="E2323" s="15" t="s">
        <v>4723</v>
      </c>
      <c r="F2323" s="15" t="s">
        <v>7563</v>
      </c>
      <c r="G2323" s="15">
        <f t="shared" si="36"/>
        <v>4</v>
      </c>
      <c r="H2323" s="16"/>
      <c r="I2323" s="16"/>
      <c r="J2323" s="16"/>
      <c r="K2323" s="16"/>
      <c r="L2323" s="16"/>
      <c r="M2323" s="16"/>
      <c r="N2323" s="16"/>
      <c r="O2323" s="16"/>
      <c r="P2323" s="17"/>
      <c r="Q2323" s="17"/>
      <c r="R2323" s="17"/>
      <c r="S2323" s="17"/>
      <c r="T2323" s="18"/>
      <c r="U2323" s="18">
        <v>1</v>
      </c>
      <c r="V2323" s="18"/>
      <c r="W2323" s="18"/>
      <c r="X2323" s="19"/>
      <c r="Y2323" s="19"/>
      <c r="Z2323" s="19"/>
      <c r="AA2323" s="19"/>
      <c r="AB2323" s="19"/>
      <c r="AC2323" s="19"/>
      <c r="AD2323" s="19"/>
      <c r="AE2323" s="19"/>
      <c r="AF2323" s="19"/>
      <c r="AG2323" s="19"/>
      <c r="AH2323" s="19"/>
      <c r="AI2323" s="19"/>
      <c r="AJ2323" s="17">
        <v>1</v>
      </c>
      <c r="AK2323" s="17"/>
      <c r="AL2323" s="17"/>
      <c r="AM2323" s="17"/>
      <c r="AN2323" s="17"/>
      <c r="AO2323" s="17"/>
      <c r="AP2323" s="17"/>
      <c r="AQ2323" s="17"/>
      <c r="AR2323" s="20"/>
      <c r="AS2323" s="20"/>
      <c r="AT2323" s="20"/>
      <c r="AU2323" s="20"/>
      <c r="AV2323" s="20"/>
      <c r="AW2323" s="20"/>
      <c r="AX2323" s="20"/>
      <c r="AY2323" s="20"/>
      <c r="AZ2323" s="20"/>
      <c r="BA2323" s="20"/>
      <c r="BB2323" s="20"/>
      <c r="BC2323" s="20"/>
      <c r="BD2323" s="16"/>
      <c r="BE2323" s="16"/>
      <c r="BF2323" s="16"/>
      <c r="BG2323" s="16"/>
      <c r="BH2323" s="16"/>
      <c r="BI2323" s="16"/>
      <c r="BJ2323" s="16"/>
      <c r="BK2323" s="16"/>
      <c r="BL2323" s="16"/>
      <c r="BM2323" s="16"/>
      <c r="BN2323" s="16"/>
      <c r="BO2323" s="16"/>
      <c r="BP2323" s="16"/>
      <c r="BQ2323" s="16"/>
      <c r="BR2323" s="16"/>
      <c r="BS2323" s="16"/>
      <c r="BT2323" s="16"/>
      <c r="BU2323" s="16"/>
      <c r="BV2323" s="16"/>
      <c r="BW2323" s="16"/>
      <c r="BX2323" s="16"/>
      <c r="BY2323" s="16">
        <v>1</v>
      </c>
      <c r="BZ2323" s="16"/>
      <c r="CA2323" s="16"/>
      <c r="CB2323" s="16">
        <v>1</v>
      </c>
      <c r="CC2323" s="16"/>
      <c r="CD2323" s="16"/>
      <c r="CE2323" s="16"/>
      <c r="CF2323" s="16"/>
      <c r="CG2323" s="19"/>
      <c r="CH2323" s="19"/>
      <c r="CI2323" s="19"/>
      <c r="CJ2323" s="19"/>
      <c r="CK2323" s="19"/>
      <c r="CL2323" s="19">
        <v>1</v>
      </c>
      <c r="CM2323" s="19"/>
      <c r="CN2323" s="19"/>
      <c r="CO2323" s="19"/>
      <c r="CP2323" s="19"/>
      <c r="CQ2323" s="19"/>
      <c r="CR2323" s="19"/>
    </row>
    <row r="2324" spans="1:96" ht="107" customHeight="1">
      <c r="A2324" s="11" cm="1">
        <f t="array" ref="A2324">SUMPRODUCT(--ISNUMBER(SEARCH({"stranding","stranded"},E2324)))</f>
        <v>0</v>
      </c>
      <c r="B2324" s="12">
        <v>2554</v>
      </c>
      <c r="C2324" s="13" t="s">
        <v>4724</v>
      </c>
      <c r="D2324" s="14">
        <v>2017</v>
      </c>
      <c r="E2324" s="15" t="s">
        <v>4725</v>
      </c>
      <c r="F2324" s="15" t="s">
        <v>6015</v>
      </c>
      <c r="G2324" s="15">
        <f t="shared" si="36"/>
        <v>7</v>
      </c>
      <c r="H2324" s="16"/>
      <c r="I2324" s="16"/>
      <c r="J2324" s="16"/>
      <c r="K2324" s="16">
        <v>1</v>
      </c>
      <c r="L2324" s="16">
        <v>1</v>
      </c>
      <c r="M2324" s="16"/>
      <c r="N2324" s="16"/>
      <c r="O2324" s="16"/>
      <c r="P2324" s="17"/>
      <c r="Q2324" s="17">
        <v>1</v>
      </c>
      <c r="R2324" s="17"/>
      <c r="S2324" s="17"/>
      <c r="T2324" s="18"/>
      <c r="U2324" s="18">
        <v>1</v>
      </c>
      <c r="V2324" s="18"/>
      <c r="W2324" s="18"/>
      <c r="X2324" s="19"/>
      <c r="Y2324" s="19">
        <v>1</v>
      </c>
      <c r="Z2324" s="19"/>
      <c r="AA2324" s="19">
        <v>1</v>
      </c>
      <c r="AB2324" s="19"/>
      <c r="AC2324" s="19"/>
      <c r="AD2324" s="19">
        <v>1</v>
      </c>
      <c r="AE2324" s="19"/>
      <c r="AF2324" s="19"/>
      <c r="AG2324" s="19"/>
      <c r="AH2324" s="19"/>
      <c r="AI2324" s="19"/>
      <c r="AJ2324" s="17"/>
      <c r="AK2324" s="17"/>
      <c r="AL2324" s="17"/>
      <c r="AM2324" s="17"/>
      <c r="AN2324" s="17"/>
      <c r="AO2324" s="17"/>
      <c r="AP2324" s="17"/>
      <c r="AQ2324" s="17"/>
      <c r="AR2324" s="20"/>
      <c r="AS2324" s="20"/>
      <c r="AT2324" s="20"/>
      <c r="AU2324" s="20"/>
      <c r="AV2324" s="20"/>
      <c r="AW2324" s="20"/>
      <c r="AX2324" s="20"/>
      <c r="AY2324" s="20"/>
      <c r="AZ2324" s="20"/>
      <c r="BA2324" s="20"/>
      <c r="BB2324" s="20"/>
      <c r="BC2324" s="20"/>
      <c r="BD2324" s="16"/>
      <c r="BE2324" s="16"/>
      <c r="BF2324" s="16"/>
      <c r="BG2324" s="16"/>
      <c r="BH2324" s="16"/>
      <c r="BI2324" s="16"/>
      <c r="BJ2324" s="16">
        <v>1</v>
      </c>
      <c r="BK2324" s="16"/>
      <c r="BL2324" s="16"/>
      <c r="BM2324" s="16"/>
      <c r="BN2324" s="16"/>
      <c r="BO2324" s="16"/>
      <c r="BP2324" s="16">
        <v>1</v>
      </c>
      <c r="BQ2324" s="16"/>
      <c r="BR2324" s="16"/>
      <c r="BS2324" s="16"/>
      <c r="BT2324" s="16"/>
      <c r="BU2324" s="16"/>
      <c r="BV2324" s="16"/>
      <c r="BW2324" s="16"/>
      <c r="BX2324" s="16"/>
      <c r="BY2324" s="16"/>
      <c r="BZ2324" s="16"/>
      <c r="CA2324" s="16"/>
      <c r="CB2324" s="16"/>
      <c r="CC2324" s="16"/>
      <c r="CD2324" s="16"/>
      <c r="CE2324" s="16"/>
      <c r="CF2324" s="16"/>
      <c r="CG2324" s="19"/>
      <c r="CH2324" s="19"/>
      <c r="CI2324" s="19"/>
      <c r="CJ2324" s="19"/>
      <c r="CK2324" s="19"/>
      <c r="CL2324" s="19"/>
      <c r="CM2324" s="19"/>
      <c r="CN2324" s="19"/>
      <c r="CO2324" s="19"/>
      <c r="CP2324" s="19"/>
      <c r="CQ2324" s="19"/>
      <c r="CR2324" s="19"/>
    </row>
    <row r="2325" spans="1:96" ht="107" customHeight="1">
      <c r="A2325" s="11" cm="1">
        <f t="array" ref="A2325">SUMPRODUCT(--ISNUMBER(SEARCH({"stranding","stranded"},E2325)))</f>
        <v>0</v>
      </c>
      <c r="B2325" s="12">
        <v>2555</v>
      </c>
      <c r="C2325" s="21" t="s">
        <v>4726</v>
      </c>
      <c r="D2325" s="22">
        <v>2017</v>
      </c>
      <c r="E2325" s="15" t="s">
        <v>4727</v>
      </c>
      <c r="F2325" s="15" t="s">
        <v>7564</v>
      </c>
      <c r="G2325" s="15">
        <f t="shared" si="36"/>
        <v>6</v>
      </c>
      <c r="H2325" s="16"/>
      <c r="I2325" s="16"/>
      <c r="J2325" s="16"/>
      <c r="K2325" s="16">
        <v>2</v>
      </c>
      <c r="L2325" s="16"/>
      <c r="M2325" s="16">
        <v>1</v>
      </c>
      <c r="N2325" s="16"/>
      <c r="O2325" s="16"/>
      <c r="P2325" s="17"/>
      <c r="Q2325" s="17"/>
      <c r="R2325" s="17">
        <v>1</v>
      </c>
      <c r="S2325" s="17"/>
      <c r="T2325" s="18">
        <v>1</v>
      </c>
      <c r="U2325" s="18"/>
      <c r="V2325" s="18"/>
      <c r="W2325" s="18"/>
      <c r="X2325" s="19"/>
      <c r="Y2325" s="19"/>
      <c r="Z2325" s="19"/>
      <c r="AA2325" s="19"/>
      <c r="AB2325" s="19"/>
      <c r="AC2325" s="19"/>
      <c r="AD2325" s="19"/>
      <c r="AE2325" s="19">
        <v>1</v>
      </c>
      <c r="AF2325" s="19">
        <v>1</v>
      </c>
      <c r="AG2325" s="19"/>
      <c r="AH2325" s="19"/>
      <c r="AI2325" s="19"/>
      <c r="AJ2325" s="17">
        <v>1</v>
      </c>
      <c r="AK2325" s="17"/>
      <c r="AL2325" s="17"/>
      <c r="AM2325" s="17"/>
      <c r="AN2325" s="17"/>
      <c r="AO2325" s="17"/>
      <c r="AP2325" s="17"/>
      <c r="AQ2325" s="17"/>
      <c r="AR2325" s="20"/>
      <c r="AS2325" s="20"/>
      <c r="AT2325" s="20"/>
      <c r="AU2325" s="20"/>
      <c r="AV2325" s="20"/>
      <c r="AW2325" s="20"/>
      <c r="AX2325" s="20"/>
      <c r="AY2325" s="20"/>
      <c r="AZ2325" s="20"/>
      <c r="BA2325" s="20"/>
      <c r="BB2325" s="20"/>
      <c r="BC2325" s="20"/>
      <c r="BD2325" s="16"/>
      <c r="BE2325" s="16"/>
      <c r="BF2325" s="16"/>
      <c r="BG2325" s="16"/>
      <c r="BH2325" s="16"/>
      <c r="BI2325" s="16"/>
      <c r="BJ2325" s="16"/>
      <c r="BK2325" s="16"/>
      <c r="BL2325" s="16"/>
      <c r="BM2325" s="16"/>
      <c r="BN2325" s="16"/>
      <c r="BO2325" s="16"/>
      <c r="BP2325" s="16"/>
      <c r="BQ2325" s="16"/>
      <c r="BR2325" s="16"/>
      <c r="BS2325" s="16"/>
      <c r="BT2325" s="16">
        <v>1</v>
      </c>
      <c r="BU2325" s="16"/>
      <c r="BV2325" s="16"/>
      <c r="BW2325" s="16"/>
      <c r="BX2325" s="16"/>
      <c r="BY2325" s="16"/>
      <c r="BZ2325" s="16"/>
      <c r="CA2325" s="16"/>
      <c r="CB2325" s="16"/>
      <c r="CC2325" s="16"/>
      <c r="CD2325" s="16"/>
      <c r="CE2325" s="16"/>
      <c r="CF2325" s="16"/>
      <c r="CG2325" s="19"/>
      <c r="CH2325" s="19"/>
      <c r="CI2325" s="19"/>
      <c r="CJ2325" s="19"/>
      <c r="CK2325" s="19"/>
      <c r="CL2325" s="19"/>
      <c r="CM2325" s="19"/>
      <c r="CN2325" s="19"/>
      <c r="CO2325" s="19">
        <v>1</v>
      </c>
      <c r="CP2325" s="19"/>
      <c r="CQ2325" s="19"/>
      <c r="CR2325" s="19"/>
    </row>
    <row r="2326" spans="1:96" ht="107" customHeight="1">
      <c r="A2326" s="11" cm="1">
        <f t="array" ref="A2326">SUMPRODUCT(--ISNUMBER(SEARCH({"stranding","stranded"},E2326)))</f>
        <v>0</v>
      </c>
      <c r="B2326" s="12">
        <v>2556</v>
      </c>
      <c r="C2326" s="13" t="s">
        <v>4728</v>
      </c>
      <c r="D2326" s="14">
        <v>2017</v>
      </c>
      <c r="E2326" s="15" t="s">
        <v>4729</v>
      </c>
      <c r="F2326" s="15" t="s">
        <v>6238</v>
      </c>
      <c r="G2326" s="15">
        <f t="shared" si="36"/>
        <v>3</v>
      </c>
      <c r="H2326" s="16"/>
      <c r="I2326" s="16"/>
      <c r="J2326" s="16"/>
      <c r="K2326" s="16"/>
      <c r="L2326" s="16"/>
      <c r="M2326" s="16"/>
      <c r="N2326" s="16"/>
      <c r="O2326" s="16"/>
      <c r="P2326" s="17"/>
      <c r="Q2326" s="17"/>
      <c r="R2326" s="17"/>
      <c r="S2326" s="17"/>
      <c r="T2326" s="18"/>
      <c r="U2326" s="18">
        <v>1</v>
      </c>
      <c r="V2326" s="18"/>
      <c r="W2326" s="18"/>
      <c r="X2326" s="19"/>
      <c r="Y2326" s="19">
        <v>1</v>
      </c>
      <c r="Z2326" s="19">
        <v>1</v>
      </c>
      <c r="AA2326" s="19"/>
      <c r="AB2326" s="19"/>
      <c r="AC2326" s="19"/>
      <c r="AD2326" s="19"/>
      <c r="AE2326" s="19"/>
      <c r="AF2326" s="19"/>
      <c r="AG2326" s="19"/>
      <c r="AH2326" s="19"/>
      <c r="AI2326" s="19"/>
      <c r="AJ2326" s="17"/>
      <c r="AK2326" s="17"/>
      <c r="AL2326" s="17"/>
      <c r="AM2326" s="17"/>
      <c r="AN2326" s="17"/>
      <c r="AO2326" s="17"/>
      <c r="AP2326" s="17"/>
      <c r="AQ2326" s="17"/>
      <c r="AR2326" s="20"/>
      <c r="AS2326" s="20"/>
      <c r="AT2326" s="20"/>
      <c r="AU2326" s="20"/>
      <c r="AV2326" s="20"/>
      <c r="AW2326" s="20"/>
      <c r="AX2326" s="20"/>
      <c r="AY2326" s="20"/>
      <c r="AZ2326" s="20"/>
      <c r="BA2326" s="20"/>
      <c r="BB2326" s="20"/>
      <c r="BC2326" s="20"/>
      <c r="BD2326" s="16"/>
      <c r="BE2326" s="16"/>
      <c r="BF2326" s="16"/>
      <c r="BG2326" s="16"/>
      <c r="BH2326" s="16"/>
      <c r="BI2326" s="16"/>
      <c r="BJ2326" s="16"/>
      <c r="BK2326" s="16"/>
      <c r="BL2326" s="16"/>
      <c r="BM2326" s="16"/>
      <c r="BN2326" s="16"/>
      <c r="BO2326" s="16"/>
      <c r="BP2326" s="16"/>
      <c r="BQ2326" s="16"/>
      <c r="BR2326" s="16"/>
      <c r="BS2326" s="16"/>
      <c r="BT2326" s="16"/>
      <c r="BU2326" s="16"/>
      <c r="BV2326" s="16"/>
      <c r="BW2326" s="16"/>
      <c r="BX2326" s="16"/>
      <c r="BY2326" s="16"/>
      <c r="BZ2326" s="16"/>
      <c r="CA2326" s="16"/>
      <c r="CB2326" s="16"/>
      <c r="CC2326" s="16"/>
      <c r="CD2326" s="16"/>
      <c r="CE2326" s="16"/>
      <c r="CF2326" s="16"/>
      <c r="CG2326" s="19"/>
      <c r="CH2326" s="19"/>
      <c r="CI2326" s="19"/>
      <c r="CJ2326" s="19"/>
      <c r="CK2326" s="19">
        <v>1</v>
      </c>
      <c r="CL2326" s="19"/>
      <c r="CM2326" s="19"/>
      <c r="CN2326" s="19"/>
      <c r="CO2326" s="19"/>
      <c r="CP2326" s="19"/>
      <c r="CQ2326" s="19"/>
      <c r="CR2326" s="19"/>
    </row>
    <row r="2327" spans="1:96" ht="107" customHeight="1">
      <c r="A2327" s="11" cm="1">
        <f t="array" ref="A2327">SUMPRODUCT(--ISNUMBER(SEARCH({"stranding","stranded"},E2327)))</f>
        <v>0</v>
      </c>
      <c r="B2327" s="12">
        <v>2557</v>
      </c>
      <c r="C2327" s="33" t="s">
        <v>4730</v>
      </c>
      <c r="D2327" s="22">
        <v>2017</v>
      </c>
      <c r="E2327" s="15" t="s">
        <v>4731</v>
      </c>
      <c r="F2327" s="15" t="s">
        <v>6238</v>
      </c>
      <c r="G2327" s="15">
        <f t="shared" si="36"/>
        <v>3</v>
      </c>
      <c r="H2327" s="16"/>
      <c r="I2327" s="16"/>
      <c r="J2327" s="16">
        <v>1</v>
      </c>
      <c r="K2327" s="16"/>
      <c r="L2327" s="16"/>
      <c r="M2327" s="16"/>
      <c r="N2327" s="16"/>
      <c r="O2327" s="16"/>
      <c r="P2327" s="17"/>
      <c r="Q2327" s="17"/>
      <c r="R2327" s="17"/>
      <c r="S2327" s="17"/>
      <c r="T2327" s="18"/>
      <c r="U2327" s="18">
        <v>1</v>
      </c>
      <c r="V2327" s="18"/>
      <c r="W2327" s="18"/>
      <c r="X2327" s="19"/>
      <c r="Y2327" s="19">
        <v>1</v>
      </c>
      <c r="Z2327" s="19">
        <v>1</v>
      </c>
      <c r="AA2327" s="19"/>
      <c r="AB2327" s="19"/>
      <c r="AC2327" s="19"/>
      <c r="AD2327" s="19"/>
      <c r="AE2327" s="19"/>
      <c r="AF2327" s="19"/>
      <c r="AG2327" s="19"/>
      <c r="AH2327" s="19"/>
      <c r="AI2327" s="19"/>
      <c r="AJ2327" s="17"/>
      <c r="AK2327" s="17"/>
      <c r="AL2327" s="17"/>
      <c r="AM2327" s="17"/>
      <c r="AN2327" s="17"/>
      <c r="AO2327" s="17"/>
      <c r="AP2327" s="17"/>
      <c r="AQ2327" s="17"/>
      <c r="AR2327" s="20"/>
      <c r="AS2327" s="20"/>
      <c r="AT2327" s="20"/>
      <c r="AU2327" s="20"/>
      <c r="AV2327" s="20"/>
      <c r="AW2327" s="20"/>
      <c r="AX2327" s="20"/>
      <c r="AY2327" s="20"/>
      <c r="AZ2327" s="20"/>
      <c r="BA2327" s="20"/>
      <c r="BB2327" s="20"/>
      <c r="BC2327" s="20"/>
      <c r="BD2327" s="16"/>
      <c r="BE2327" s="16"/>
      <c r="BF2327" s="16"/>
      <c r="BG2327" s="16"/>
      <c r="BH2327" s="16"/>
      <c r="BI2327" s="16"/>
      <c r="BJ2327" s="16"/>
      <c r="BK2327" s="16"/>
      <c r="BL2327" s="16"/>
      <c r="BM2327" s="16"/>
      <c r="BN2327" s="16"/>
      <c r="BO2327" s="16"/>
      <c r="BP2327" s="16"/>
      <c r="BQ2327" s="16"/>
      <c r="BR2327" s="16"/>
      <c r="BS2327" s="16"/>
      <c r="BT2327" s="16"/>
      <c r="BU2327" s="16"/>
      <c r="BV2327" s="16"/>
      <c r="BW2327" s="16"/>
      <c r="BX2327" s="16"/>
      <c r="BY2327" s="16"/>
      <c r="BZ2327" s="16"/>
      <c r="CA2327" s="16"/>
      <c r="CB2327" s="16"/>
      <c r="CC2327" s="16"/>
      <c r="CD2327" s="16"/>
      <c r="CE2327" s="16"/>
      <c r="CF2327" s="16"/>
      <c r="CG2327" s="19"/>
      <c r="CH2327" s="19"/>
      <c r="CI2327" s="19"/>
      <c r="CJ2327" s="19">
        <v>1</v>
      </c>
      <c r="CK2327" s="19"/>
      <c r="CL2327" s="19"/>
      <c r="CM2327" s="19"/>
      <c r="CN2327" s="19"/>
      <c r="CO2327" s="19"/>
      <c r="CP2327" s="19"/>
      <c r="CQ2327" s="19"/>
      <c r="CR2327" s="19"/>
    </row>
    <row r="2328" spans="1:96" ht="107" customHeight="1">
      <c r="A2328" s="11" cm="1">
        <f t="array" ref="A2328">SUMPRODUCT(--ISNUMBER(SEARCH({"stranding","stranded"},E2328)))</f>
        <v>0</v>
      </c>
      <c r="B2328" s="12">
        <v>2558</v>
      </c>
      <c r="C2328" s="13" t="s">
        <v>4732</v>
      </c>
      <c r="D2328" s="14">
        <v>2017</v>
      </c>
      <c r="E2328" s="23" t="s">
        <v>4733</v>
      </c>
      <c r="F2328" s="23" t="s">
        <v>7565</v>
      </c>
      <c r="G2328" s="15">
        <f t="shared" si="36"/>
        <v>7</v>
      </c>
      <c r="H2328" s="16"/>
      <c r="I2328" s="16"/>
      <c r="J2328" s="16"/>
      <c r="K2328" s="16">
        <v>2</v>
      </c>
      <c r="L2328" s="16"/>
      <c r="M2328" s="16">
        <v>2</v>
      </c>
      <c r="N2328" s="16"/>
      <c r="O2328" s="16"/>
      <c r="P2328" s="17"/>
      <c r="Q2328" s="17"/>
      <c r="R2328" s="17"/>
      <c r="S2328" s="17"/>
      <c r="T2328" s="18"/>
      <c r="U2328" s="18">
        <v>1</v>
      </c>
      <c r="V2328" s="18"/>
      <c r="W2328" s="18"/>
      <c r="X2328" s="19"/>
      <c r="Y2328" s="19">
        <v>1</v>
      </c>
      <c r="Z2328" s="19"/>
      <c r="AA2328" s="19"/>
      <c r="AB2328" s="19">
        <v>1</v>
      </c>
      <c r="AC2328" s="19"/>
      <c r="AD2328" s="19"/>
      <c r="AE2328" s="19"/>
      <c r="AF2328" s="19"/>
      <c r="AG2328" s="19"/>
      <c r="AH2328" s="19"/>
      <c r="AI2328" s="19"/>
      <c r="AJ2328" s="17"/>
      <c r="AK2328" s="17"/>
      <c r="AL2328" s="17"/>
      <c r="AM2328" s="17"/>
      <c r="AN2328" s="17"/>
      <c r="AO2328" s="17"/>
      <c r="AP2328" s="17"/>
      <c r="AQ2328" s="17"/>
      <c r="AR2328" s="20"/>
      <c r="AS2328" s="20"/>
      <c r="AT2328" s="20"/>
      <c r="AU2328" s="20"/>
      <c r="AV2328" s="20"/>
      <c r="AW2328" s="20"/>
      <c r="AX2328" s="20"/>
      <c r="AY2328" s="20"/>
      <c r="AZ2328" s="20"/>
      <c r="BA2328" s="20"/>
      <c r="BB2328" s="20"/>
      <c r="BC2328" s="20"/>
      <c r="BD2328" s="16"/>
      <c r="BE2328" s="16"/>
      <c r="BF2328" s="16"/>
      <c r="BG2328" s="16"/>
      <c r="BH2328" s="16"/>
      <c r="BI2328" s="16"/>
      <c r="BJ2328" s="16"/>
      <c r="BK2328" s="16"/>
      <c r="BL2328" s="16"/>
      <c r="BM2328" s="16"/>
      <c r="BN2328" s="16"/>
      <c r="BO2328" s="16"/>
      <c r="BP2328" s="16"/>
      <c r="BQ2328" s="16"/>
      <c r="BR2328" s="16"/>
      <c r="BS2328" s="16">
        <v>1</v>
      </c>
      <c r="BT2328" s="16">
        <v>1</v>
      </c>
      <c r="BU2328" s="16"/>
      <c r="BV2328" s="16">
        <v>1</v>
      </c>
      <c r="BW2328" s="16"/>
      <c r="BX2328" s="16"/>
      <c r="BY2328" s="16"/>
      <c r="BZ2328" s="16"/>
      <c r="CA2328" s="16">
        <v>1</v>
      </c>
      <c r="CB2328" s="16"/>
      <c r="CC2328" s="16"/>
      <c r="CD2328" s="16"/>
      <c r="CE2328" s="16"/>
      <c r="CF2328" s="16"/>
      <c r="CG2328" s="19"/>
      <c r="CH2328" s="19"/>
      <c r="CI2328" s="19"/>
      <c r="CJ2328" s="19"/>
      <c r="CK2328" s="19">
        <v>1</v>
      </c>
      <c r="CL2328" s="19"/>
      <c r="CM2328" s="19"/>
      <c r="CN2328" s="19"/>
      <c r="CO2328" s="19"/>
      <c r="CP2328" s="19"/>
      <c r="CQ2328" s="19"/>
      <c r="CR2328" s="19"/>
    </row>
    <row r="2329" spans="1:96" ht="107" customHeight="1">
      <c r="A2329" s="11" cm="1">
        <f t="array" ref="A2329">SUMPRODUCT(--ISNUMBER(SEARCH({"stranding","stranded"},E2329)))</f>
        <v>0</v>
      </c>
      <c r="B2329" s="12">
        <v>2559</v>
      </c>
      <c r="C2329" s="21" t="s">
        <v>4734</v>
      </c>
      <c r="D2329" s="22">
        <v>2017</v>
      </c>
      <c r="E2329" s="15" t="s">
        <v>4735</v>
      </c>
      <c r="F2329" s="15" t="s">
        <v>7566</v>
      </c>
      <c r="G2329" s="15">
        <f t="shared" si="36"/>
        <v>4</v>
      </c>
      <c r="H2329" s="16"/>
      <c r="I2329" s="16"/>
      <c r="J2329" s="16"/>
      <c r="K2329" s="16"/>
      <c r="L2329" s="16"/>
      <c r="M2329" s="16"/>
      <c r="N2329" s="16"/>
      <c r="O2329" s="16"/>
      <c r="P2329" s="17"/>
      <c r="Q2329" s="17"/>
      <c r="R2329" s="17"/>
      <c r="S2329" s="17"/>
      <c r="T2329" s="18"/>
      <c r="U2329" s="18">
        <v>1</v>
      </c>
      <c r="V2329" s="18"/>
      <c r="W2329" s="18"/>
      <c r="X2329" s="19"/>
      <c r="Y2329" s="19">
        <v>1</v>
      </c>
      <c r="Z2329" s="19"/>
      <c r="AA2329" s="19"/>
      <c r="AB2329" s="19"/>
      <c r="AC2329" s="19"/>
      <c r="AD2329" s="19"/>
      <c r="AE2329" s="19"/>
      <c r="AF2329" s="19"/>
      <c r="AG2329" s="19"/>
      <c r="AH2329" s="19"/>
      <c r="AI2329" s="19"/>
      <c r="AJ2329" s="17">
        <v>1</v>
      </c>
      <c r="AK2329" s="17"/>
      <c r="AL2329" s="17"/>
      <c r="AM2329" s="17"/>
      <c r="AN2329" s="17"/>
      <c r="AO2329" s="17"/>
      <c r="AP2329" s="17"/>
      <c r="AQ2329" s="17"/>
      <c r="AR2329" s="20"/>
      <c r="AS2329" s="20">
        <v>1</v>
      </c>
      <c r="AT2329" s="20"/>
      <c r="AU2329" s="20"/>
      <c r="AV2329" s="20"/>
      <c r="AW2329" s="20"/>
      <c r="AX2329" s="20"/>
      <c r="AY2329" s="20"/>
      <c r="AZ2329" s="20"/>
      <c r="BA2329" s="20"/>
      <c r="BB2329" s="20"/>
      <c r="BC2329" s="20"/>
      <c r="BD2329" s="16"/>
      <c r="BE2329" s="16"/>
      <c r="BF2329" s="16"/>
      <c r="BG2329" s="16"/>
      <c r="BH2329" s="16"/>
      <c r="BI2329" s="16"/>
      <c r="BJ2329" s="16"/>
      <c r="BK2329" s="16"/>
      <c r="BL2329" s="16"/>
      <c r="BM2329" s="16"/>
      <c r="BN2329" s="16"/>
      <c r="BO2329" s="16"/>
      <c r="BP2329" s="16"/>
      <c r="BQ2329" s="16"/>
      <c r="BR2329" s="16"/>
      <c r="BS2329" s="16"/>
      <c r="BT2329" s="16"/>
      <c r="BU2329" s="16"/>
      <c r="BV2329" s="16"/>
      <c r="BW2329" s="16"/>
      <c r="BX2329" s="16"/>
      <c r="BY2329" s="16"/>
      <c r="BZ2329" s="16"/>
      <c r="CA2329" s="16"/>
      <c r="CB2329" s="16"/>
      <c r="CC2329" s="16"/>
      <c r="CD2329" s="16"/>
      <c r="CE2329" s="16"/>
      <c r="CF2329" s="16"/>
      <c r="CG2329" s="19">
        <v>1</v>
      </c>
      <c r="CH2329" s="19"/>
      <c r="CI2329" s="19"/>
      <c r="CJ2329" s="19"/>
      <c r="CK2329" s="19"/>
      <c r="CL2329" s="19"/>
      <c r="CM2329" s="19"/>
      <c r="CN2329" s="19"/>
      <c r="CO2329" s="19"/>
      <c r="CP2329" s="19"/>
      <c r="CQ2329" s="19"/>
      <c r="CR2329" s="19"/>
    </row>
    <row r="2330" spans="1:96" ht="107" customHeight="1">
      <c r="A2330" s="11" cm="1">
        <f t="array" ref="A2330">SUMPRODUCT(--ISNUMBER(SEARCH({"stranding","stranded"},E2330)))</f>
        <v>1</v>
      </c>
      <c r="B2330" s="12">
        <v>2560</v>
      </c>
      <c r="C2330" s="13" t="s">
        <v>4736</v>
      </c>
      <c r="D2330" s="14">
        <v>2017</v>
      </c>
      <c r="E2330" s="15" t="s">
        <v>4737</v>
      </c>
      <c r="F2330" s="15" t="s">
        <v>6361</v>
      </c>
      <c r="G2330" s="15">
        <f t="shared" si="36"/>
        <v>4</v>
      </c>
      <c r="H2330" s="16"/>
      <c r="I2330" s="16"/>
      <c r="J2330" s="16"/>
      <c r="K2330" s="16">
        <v>2</v>
      </c>
      <c r="L2330" s="16"/>
      <c r="M2330" s="16"/>
      <c r="N2330" s="16"/>
      <c r="O2330" s="16"/>
      <c r="P2330" s="17"/>
      <c r="Q2330" s="17"/>
      <c r="R2330" s="17"/>
      <c r="S2330" s="17"/>
      <c r="T2330" s="18"/>
      <c r="U2330" s="18"/>
      <c r="V2330" s="18">
        <v>1</v>
      </c>
      <c r="W2330" s="18"/>
      <c r="X2330" s="19"/>
      <c r="Y2330" s="19">
        <v>1</v>
      </c>
      <c r="Z2330" s="19">
        <v>1</v>
      </c>
      <c r="AA2330" s="19"/>
      <c r="AB2330" s="19"/>
      <c r="AC2330" s="19"/>
      <c r="AD2330" s="19"/>
      <c r="AE2330" s="19"/>
      <c r="AF2330" s="19"/>
      <c r="AG2330" s="19"/>
      <c r="AH2330" s="19"/>
      <c r="AI2330" s="19"/>
      <c r="AJ2330" s="17"/>
      <c r="AK2330" s="17"/>
      <c r="AL2330" s="17"/>
      <c r="AM2330" s="17"/>
      <c r="AN2330" s="17"/>
      <c r="AO2330" s="17"/>
      <c r="AP2330" s="17"/>
      <c r="AQ2330" s="17"/>
      <c r="AR2330" s="20"/>
      <c r="AS2330" s="20"/>
      <c r="AT2330" s="20"/>
      <c r="AU2330" s="20"/>
      <c r="AV2330" s="20"/>
      <c r="AW2330" s="20"/>
      <c r="AX2330" s="20"/>
      <c r="AY2330" s="20"/>
      <c r="AZ2330" s="20"/>
      <c r="BA2330" s="20"/>
      <c r="BB2330" s="20"/>
      <c r="BC2330" s="20"/>
      <c r="BD2330" s="16"/>
      <c r="BE2330" s="16"/>
      <c r="BF2330" s="16"/>
      <c r="BG2330" s="16"/>
      <c r="BH2330" s="16"/>
      <c r="BI2330" s="16"/>
      <c r="BJ2330" s="16"/>
      <c r="BK2330" s="16"/>
      <c r="BL2330" s="16"/>
      <c r="BM2330" s="16"/>
      <c r="BN2330" s="16"/>
      <c r="BO2330" s="16"/>
      <c r="BP2330" s="16"/>
      <c r="BQ2330" s="16"/>
      <c r="BR2330" s="16"/>
      <c r="BS2330" s="16"/>
      <c r="BT2330" s="16"/>
      <c r="BU2330" s="16"/>
      <c r="BV2330" s="16"/>
      <c r="BW2330" s="16"/>
      <c r="BX2330" s="16"/>
      <c r="BY2330" s="16"/>
      <c r="BZ2330" s="16"/>
      <c r="CA2330" s="16"/>
      <c r="CB2330" s="16">
        <v>1</v>
      </c>
      <c r="CC2330" s="16"/>
      <c r="CD2330" s="16"/>
      <c r="CE2330" s="16"/>
      <c r="CF2330" s="16"/>
      <c r="CG2330" s="19"/>
      <c r="CH2330" s="19"/>
      <c r="CI2330" s="19"/>
      <c r="CJ2330" s="19"/>
      <c r="CK2330" s="19"/>
      <c r="CL2330" s="19"/>
      <c r="CM2330" s="19"/>
      <c r="CN2330" s="19"/>
      <c r="CO2330" s="19"/>
      <c r="CP2330" s="19"/>
      <c r="CQ2330" s="19">
        <v>1</v>
      </c>
      <c r="CR2330" s="19"/>
    </row>
    <row r="2331" spans="1:96" ht="107" customHeight="1">
      <c r="A2331" s="11" cm="1">
        <f t="array" ref="A2331">SUMPRODUCT(--ISNUMBER(SEARCH({"stranding","stranded"},E2331)))</f>
        <v>0</v>
      </c>
      <c r="B2331" s="12">
        <v>2561</v>
      </c>
      <c r="C2331" s="21" t="s">
        <v>4738</v>
      </c>
      <c r="D2331" s="22">
        <v>2017</v>
      </c>
      <c r="E2331" s="15" t="s">
        <v>4739</v>
      </c>
      <c r="F2331" s="15" t="s">
        <v>5992</v>
      </c>
      <c r="G2331" s="15">
        <f t="shared" si="36"/>
        <v>5</v>
      </c>
      <c r="H2331" s="16"/>
      <c r="I2331" s="16"/>
      <c r="J2331" s="16"/>
      <c r="K2331" s="16"/>
      <c r="L2331" s="16"/>
      <c r="M2331" s="16"/>
      <c r="N2331" s="16"/>
      <c r="O2331" s="16"/>
      <c r="P2331" s="17"/>
      <c r="Q2331" s="17"/>
      <c r="R2331" s="17"/>
      <c r="S2331" s="17"/>
      <c r="T2331" s="18"/>
      <c r="U2331" s="18">
        <v>1</v>
      </c>
      <c r="V2331" s="18"/>
      <c r="W2331" s="18"/>
      <c r="X2331" s="19"/>
      <c r="Y2331" s="19">
        <v>1</v>
      </c>
      <c r="Z2331" s="19">
        <v>1</v>
      </c>
      <c r="AA2331" s="19"/>
      <c r="AB2331" s="19"/>
      <c r="AC2331" s="19"/>
      <c r="AD2331" s="19"/>
      <c r="AE2331" s="19"/>
      <c r="AF2331" s="19"/>
      <c r="AG2331" s="19"/>
      <c r="AH2331" s="19"/>
      <c r="AI2331" s="19"/>
      <c r="AJ2331" s="17"/>
      <c r="AK2331" s="17"/>
      <c r="AL2331" s="17"/>
      <c r="AM2331" s="17"/>
      <c r="AN2331" s="17"/>
      <c r="AO2331" s="17"/>
      <c r="AP2331" s="17"/>
      <c r="AQ2331" s="17"/>
      <c r="AR2331" s="20"/>
      <c r="AS2331" s="20"/>
      <c r="AT2331" s="20"/>
      <c r="AU2331" s="20"/>
      <c r="AV2331" s="20"/>
      <c r="AW2331" s="20"/>
      <c r="AX2331" s="20"/>
      <c r="AY2331" s="20"/>
      <c r="AZ2331" s="20"/>
      <c r="BA2331" s="20"/>
      <c r="BB2331" s="20"/>
      <c r="BC2331" s="20"/>
      <c r="BD2331" s="16"/>
      <c r="BE2331" s="16"/>
      <c r="BF2331" s="16"/>
      <c r="BG2331" s="16"/>
      <c r="BH2331" s="16"/>
      <c r="BI2331" s="16"/>
      <c r="BJ2331" s="16"/>
      <c r="BK2331" s="16"/>
      <c r="BL2331" s="16"/>
      <c r="BM2331" s="16"/>
      <c r="BN2331" s="16"/>
      <c r="BO2331" s="16"/>
      <c r="BP2331" s="16"/>
      <c r="BQ2331" s="16"/>
      <c r="BR2331" s="16"/>
      <c r="BS2331" s="16"/>
      <c r="BT2331" s="16">
        <v>1</v>
      </c>
      <c r="BU2331" s="16"/>
      <c r="BV2331" s="16"/>
      <c r="BW2331" s="16"/>
      <c r="BX2331" s="16"/>
      <c r="BY2331" s="16"/>
      <c r="BZ2331" s="16">
        <v>1</v>
      </c>
      <c r="CA2331" s="16"/>
      <c r="CB2331" s="16"/>
      <c r="CC2331" s="16"/>
      <c r="CD2331" s="16"/>
      <c r="CE2331" s="16"/>
      <c r="CF2331" s="16"/>
      <c r="CG2331" s="19"/>
      <c r="CH2331" s="19"/>
      <c r="CI2331" s="19"/>
      <c r="CJ2331" s="19"/>
      <c r="CK2331" s="19">
        <v>1</v>
      </c>
      <c r="CL2331" s="19"/>
      <c r="CM2331" s="19"/>
      <c r="CN2331" s="19"/>
      <c r="CO2331" s="19"/>
      <c r="CP2331" s="19"/>
      <c r="CQ2331" s="19"/>
      <c r="CR2331" s="19"/>
    </row>
    <row r="2332" spans="1:96" ht="107" customHeight="1">
      <c r="A2332" s="11" cm="1">
        <f t="array" ref="A2332">SUMPRODUCT(--ISNUMBER(SEARCH({"stranding","stranded"},E2332)))</f>
        <v>0</v>
      </c>
      <c r="B2332" s="12">
        <v>2562</v>
      </c>
      <c r="C2332" s="13" t="s">
        <v>4740</v>
      </c>
      <c r="D2332" s="14">
        <v>2017</v>
      </c>
      <c r="E2332" s="15" t="s">
        <v>4741</v>
      </c>
      <c r="F2332" s="15" t="s">
        <v>7567</v>
      </c>
      <c r="G2332" s="15">
        <f t="shared" si="36"/>
        <v>4</v>
      </c>
      <c r="H2332" s="16"/>
      <c r="I2332" s="16">
        <v>1</v>
      </c>
      <c r="J2332" s="16"/>
      <c r="K2332" s="16"/>
      <c r="L2332" s="16"/>
      <c r="M2332" s="16"/>
      <c r="N2332" s="16"/>
      <c r="O2332" s="16"/>
      <c r="P2332" s="17"/>
      <c r="Q2332" s="17"/>
      <c r="R2332" s="17"/>
      <c r="S2332" s="17"/>
      <c r="T2332" s="18"/>
      <c r="U2332" s="18">
        <v>1</v>
      </c>
      <c r="V2332" s="18"/>
      <c r="W2332" s="18">
        <v>1</v>
      </c>
      <c r="X2332" s="19"/>
      <c r="Y2332" s="19"/>
      <c r="Z2332" s="19"/>
      <c r="AA2332" s="19"/>
      <c r="AB2332" s="19"/>
      <c r="AC2332" s="19"/>
      <c r="AD2332" s="19"/>
      <c r="AE2332" s="19">
        <v>1</v>
      </c>
      <c r="AF2332" s="19">
        <v>1</v>
      </c>
      <c r="AG2332" s="19"/>
      <c r="AH2332" s="19"/>
      <c r="AI2332" s="19"/>
      <c r="AJ2332" s="17"/>
      <c r="AK2332" s="17"/>
      <c r="AL2332" s="17"/>
      <c r="AM2332" s="17"/>
      <c r="AN2332" s="17"/>
      <c r="AO2332" s="17"/>
      <c r="AP2332" s="17"/>
      <c r="AQ2332" s="17"/>
      <c r="AR2332" s="20"/>
      <c r="AS2332" s="20"/>
      <c r="AT2332" s="20"/>
      <c r="AU2332" s="20"/>
      <c r="AV2332" s="20"/>
      <c r="AW2332" s="20"/>
      <c r="AX2332" s="20"/>
      <c r="AY2332" s="20"/>
      <c r="AZ2332" s="20"/>
      <c r="BA2332" s="20"/>
      <c r="BB2332" s="20"/>
      <c r="BC2332" s="20"/>
      <c r="BD2332" s="16"/>
      <c r="BE2332" s="16"/>
      <c r="BF2332" s="16"/>
      <c r="BG2332" s="16"/>
      <c r="BH2332" s="16"/>
      <c r="BI2332" s="16"/>
      <c r="BJ2332" s="16"/>
      <c r="BK2332" s="16"/>
      <c r="BL2332" s="16"/>
      <c r="BM2332" s="16"/>
      <c r="BN2332" s="16"/>
      <c r="BO2332" s="16"/>
      <c r="BP2332" s="16"/>
      <c r="BQ2332" s="16"/>
      <c r="BR2332" s="16"/>
      <c r="BS2332" s="16"/>
      <c r="BT2332" s="16"/>
      <c r="BU2332" s="16"/>
      <c r="BV2332" s="16"/>
      <c r="BW2332" s="16"/>
      <c r="BX2332" s="16"/>
      <c r="BY2332" s="16"/>
      <c r="BZ2332" s="16"/>
      <c r="CA2332" s="16"/>
      <c r="CB2332" s="16"/>
      <c r="CC2332" s="16"/>
      <c r="CD2332" s="16"/>
      <c r="CE2332" s="16"/>
      <c r="CF2332" s="16"/>
      <c r="CG2332" s="19"/>
      <c r="CH2332" s="19"/>
      <c r="CI2332" s="19"/>
      <c r="CJ2332" s="19"/>
      <c r="CK2332" s="19"/>
      <c r="CL2332" s="19"/>
      <c r="CM2332" s="19"/>
      <c r="CN2332" s="19">
        <v>1</v>
      </c>
      <c r="CO2332" s="19"/>
      <c r="CP2332" s="19"/>
      <c r="CQ2332" s="19"/>
      <c r="CR2332" s="19"/>
    </row>
    <row r="2333" spans="1:96" ht="107" customHeight="1">
      <c r="A2333" s="11" cm="1">
        <f t="array" ref="A2333">SUMPRODUCT(--ISNUMBER(SEARCH({"stranding","stranded"},E2333)))</f>
        <v>0</v>
      </c>
      <c r="B2333" s="12">
        <v>2563</v>
      </c>
      <c r="C2333" s="21" t="s">
        <v>4742</v>
      </c>
      <c r="D2333" s="22">
        <v>2017</v>
      </c>
      <c r="E2333" s="15" t="s">
        <v>4743</v>
      </c>
      <c r="F2333" s="15" t="s">
        <v>7568</v>
      </c>
      <c r="G2333" s="15">
        <f t="shared" si="36"/>
        <v>6</v>
      </c>
      <c r="H2333" s="16"/>
      <c r="I2333" s="16"/>
      <c r="J2333" s="16"/>
      <c r="K2333" s="16"/>
      <c r="L2333" s="16"/>
      <c r="M2333" s="16">
        <v>1</v>
      </c>
      <c r="N2333" s="16">
        <v>1</v>
      </c>
      <c r="O2333" s="16"/>
      <c r="P2333" s="17"/>
      <c r="Q2333" s="17"/>
      <c r="R2333" s="17">
        <v>1</v>
      </c>
      <c r="S2333" s="17"/>
      <c r="T2333" s="18"/>
      <c r="U2333" s="18">
        <v>1</v>
      </c>
      <c r="V2333" s="18"/>
      <c r="W2333" s="18"/>
      <c r="X2333" s="19">
        <v>1</v>
      </c>
      <c r="Y2333" s="19">
        <v>1</v>
      </c>
      <c r="Z2333" s="19"/>
      <c r="AA2333" s="19"/>
      <c r="AB2333" s="19"/>
      <c r="AC2333" s="19"/>
      <c r="AD2333" s="19"/>
      <c r="AE2333" s="19"/>
      <c r="AF2333" s="19"/>
      <c r="AG2333" s="19"/>
      <c r="AH2333" s="19"/>
      <c r="AI2333" s="19"/>
      <c r="AJ2333" s="17">
        <v>1</v>
      </c>
      <c r="AK2333" s="17"/>
      <c r="AL2333" s="17"/>
      <c r="AM2333" s="17"/>
      <c r="AN2333" s="17"/>
      <c r="AO2333" s="17"/>
      <c r="AP2333" s="17"/>
      <c r="AQ2333" s="17"/>
      <c r="AR2333" s="20"/>
      <c r="AS2333" s="20"/>
      <c r="AT2333" s="20"/>
      <c r="AU2333" s="20"/>
      <c r="AV2333" s="20"/>
      <c r="AW2333" s="20"/>
      <c r="AX2333" s="20">
        <v>1</v>
      </c>
      <c r="AY2333" s="20"/>
      <c r="AZ2333" s="20"/>
      <c r="BA2333" s="20"/>
      <c r="BB2333" s="20"/>
      <c r="BC2333" s="20"/>
      <c r="BD2333" s="16"/>
      <c r="BE2333" s="16"/>
      <c r="BF2333" s="16"/>
      <c r="BG2333" s="16"/>
      <c r="BH2333" s="16"/>
      <c r="BI2333" s="16"/>
      <c r="BJ2333" s="16"/>
      <c r="BK2333" s="16"/>
      <c r="BL2333" s="16"/>
      <c r="BM2333" s="16"/>
      <c r="BN2333" s="16"/>
      <c r="BO2333" s="16"/>
      <c r="BP2333" s="16"/>
      <c r="BQ2333" s="16"/>
      <c r="BR2333" s="16"/>
      <c r="BS2333" s="16"/>
      <c r="BT2333" s="16"/>
      <c r="BU2333" s="16"/>
      <c r="BV2333" s="16"/>
      <c r="BW2333" s="16"/>
      <c r="BX2333" s="16"/>
      <c r="BY2333" s="16"/>
      <c r="BZ2333" s="16"/>
      <c r="CA2333" s="16"/>
      <c r="CB2333" s="16"/>
      <c r="CC2333" s="16"/>
      <c r="CD2333" s="16"/>
      <c r="CE2333" s="16"/>
      <c r="CF2333" s="16"/>
      <c r="CG2333" s="19"/>
      <c r="CH2333" s="19"/>
      <c r="CI2333" s="19">
        <v>1</v>
      </c>
      <c r="CJ2333" s="19"/>
      <c r="CK2333" s="19"/>
      <c r="CL2333" s="19"/>
      <c r="CM2333" s="19"/>
      <c r="CN2333" s="19"/>
      <c r="CO2333" s="19"/>
      <c r="CP2333" s="19"/>
      <c r="CQ2333" s="19"/>
      <c r="CR2333" s="19"/>
    </row>
    <row r="2334" spans="1:96" ht="107" customHeight="1">
      <c r="A2334" s="11" cm="1">
        <f t="array" ref="A2334">SUMPRODUCT(--ISNUMBER(SEARCH({"stranding","stranded"},E2334)))</f>
        <v>0</v>
      </c>
      <c r="B2334" s="12">
        <v>2564</v>
      </c>
      <c r="C2334" s="13" t="s">
        <v>4744</v>
      </c>
      <c r="D2334" s="14">
        <v>2017</v>
      </c>
      <c r="E2334" s="15" t="s">
        <v>4745</v>
      </c>
      <c r="F2334" s="15" t="s">
        <v>7569</v>
      </c>
      <c r="G2334" s="15">
        <f t="shared" si="36"/>
        <v>8</v>
      </c>
      <c r="H2334" s="16"/>
      <c r="I2334" s="16"/>
      <c r="J2334" s="16"/>
      <c r="K2334" s="16"/>
      <c r="L2334" s="16">
        <v>1</v>
      </c>
      <c r="M2334" s="16"/>
      <c r="N2334" s="16"/>
      <c r="O2334" s="16"/>
      <c r="P2334" s="17">
        <v>1</v>
      </c>
      <c r="Q2334" s="17"/>
      <c r="R2334" s="17"/>
      <c r="S2334" s="17"/>
      <c r="T2334" s="18"/>
      <c r="U2334" s="18">
        <v>1</v>
      </c>
      <c r="V2334" s="18"/>
      <c r="W2334" s="18"/>
      <c r="X2334" s="19">
        <v>1</v>
      </c>
      <c r="Y2334" s="19"/>
      <c r="Z2334" s="19"/>
      <c r="AA2334" s="19"/>
      <c r="AB2334" s="19"/>
      <c r="AC2334" s="19"/>
      <c r="AD2334" s="19"/>
      <c r="AE2334" s="19">
        <v>1</v>
      </c>
      <c r="AF2334" s="19">
        <v>1</v>
      </c>
      <c r="AG2334" s="19"/>
      <c r="AH2334" s="19"/>
      <c r="AI2334" s="19"/>
      <c r="AJ2334" s="17">
        <v>1</v>
      </c>
      <c r="AK2334" s="17"/>
      <c r="AL2334" s="17"/>
      <c r="AM2334" s="17">
        <v>1</v>
      </c>
      <c r="AN2334" s="17">
        <v>1</v>
      </c>
      <c r="AO2334" s="17"/>
      <c r="AP2334" s="17"/>
      <c r="AQ2334" s="17"/>
      <c r="AR2334" s="20"/>
      <c r="AS2334" s="20"/>
      <c r="AT2334" s="20"/>
      <c r="AU2334" s="20"/>
      <c r="AV2334" s="20"/>
      <c r="AW2334" s="20"/>
      <c r="AX2334" s="20"/>
      <c r="AY2334" s="20"/>
      <c r="AZ2334" s="20"/>
      <c r="BA2334" s="20"/>
      <c r="BB2334" s="20"/>
      <c r="BC2334" s="20"/>
      <c r="BD2334" s="16"/>
      <c r="BE2334" s="16"/>
      <c r="BF2334" s="16"/>
      <c r="BG2334" s="16"/>
      <c r="BH2334" s="16"/>
      <c r="BI2334" s="16"/>
      <c r="BJ2334" s="16"/>
      <c r="BK2334" s="16"/>
      <c r="BL2334" s="16"/>
      <c r="BM2334" s="16"/>
      <c r="BN2334" s="16"/>
      <c r="BO2334" s="16"/>
      <c r="BP2334" s="16"/>
      <c r="BQ2334" s="16"/>
      <c r="BR2334" s="16"/>
      <c r="BS2334" s="16"/>
      <c r="BT2334" s="16"/>
      <c r="BU2334" s="16"/>
      <c r="BV2334" s="16"/>
      <c r="BW2334" s="16"/>
      <c r="BX2334" s="16"/>
      <c r="BY2334" s="16"/>
      <c r="BZ2334" s="16"/>
      <c r="CA2334" s="16"/>
      <c r="CB2334" s="16"/>
      <c r="CC2334" s="16"/>
      <c r="CD2334" s="16"/>
      <c r="CE2334" s="16"/>
      <c r="CF2334" s="16"/>
      <c r="CG2334" s="19"/>
      <c r="CH2334" s="19"/>
      <c r="CI2334" s="19">
        <v>1</v>
      </c>
      <c r="CJ2334" s="19"/>
      <c r="CK2334" s="19"/>
      <c r="CL2334" s="19"/>
      <c r="CM2334" s="19"/>
      <c r="CN2334" s="19"/>
      <c r="CO2334" s="19"/>
      <c r="CP2334" s="19"/>
      <c r="CQ2334" s="19"/>
      <c r="CR2334" s="19"/>
    </row>
    <row r="2335" spans="1:96" ht="107" customHeight="1">
      <c r="A2335" s="11" cm="1">
        <f t="array" ref="A2335">SUMPRODUCT(--ISNUMBER(SEARCH({"stranding","stranded"},E2335)))</f>
        <v>0</v>
      </c>
      <c r="B2335" s="12">
        <v>2565</v>
      </c>
      <c r="C2335" s="21" t="s">
        <v>4746</v>
      </c>
      <c r="D2335" s="22">
        <v>2017</v>
      </c>
      <c r="E2335" s="15" t="s">
        <v>4747</v>
      </c>
      <c r="F2335" s="15" t="s">
        <v>7570</v>
      </c>
      <c r="G2335" s="15">
        <f t="shared" si="36"/>
        <v>6</v>
      </c>
      <c r="H2335" s="16"/>
      <c r="I2335" s="16"/>
      <c r="J2335" s="16"/>
      <c r="K2335" s="16"/>
      <c r="L2335" s="16"/>
      <c r="M2335" s="16"/>
      <c r="N2335" s="16">
        <v>1</v>
      </c>
      <c r="O2335" s="16"/>
      <c r="P2335" s="17"/>
      <c r="Q2335" s="17"/>
      <c r="R2335" s="17">
        <v>1</v>
      </c>
      <c r="S2335" s="17"/>
      <c r="T2335" s="18"/>
      <c r="U2335" s="18">
        <v>1</v>
      </c>
      <c r="V2335" s="18"/>
      <c r="W2335" s="18"/>
      <c r="X2335" s="19">
        <v>1</v>
      </c>
      <c r="Y2335" s="19">
        <v>1</v>
      </c>
      <c r="Z2335" s="19"/>
      <c r="AA2335" s="19"/>
      <c r="AB2335" s="19"/>
      <c r="AC2335" s="19"/>
      <c r="AD2335" s="19"/>
      <c r="AE2335" s="19"/>
      <c r="AF2335" s="19"/>
      <c r="AG2335" s="19"/>
      <c r="AH2335" s="19"/>
      <c r="AI2335" s="19"/>
      <c r="AJ2335" s="17">
        <v>1</v>
      </c>
      <c r="AK2335" s="17"/>
      <c r="AL2335" s="17"/>
      <c r="AM2335" s="17"/>
      <c r="AN2335" s="17"/>
      <c r="AO2335" s="17"/>
      <c r="AP2335" s="17"/>
      <c r="AQ2335" s="17"/>
      <c r="AR2335" s="20"/>
      <c r="AS2335" s="20"/>
      <c r="AT2335" s="20"/>
      <c r="AU2335" s="20"/>
      <c r="AV2335" s="20"/>
      <c r="AW2335" s="20"/>
      <c r="AX2335" s="20"/>
      <c r="AY2335" s="20"/>
      <c r="AZ2335" s="20"/>
      <c r="BA2335" s="20"/>
      <c r="BB2335" s="20"/>
      <c r="BC2335" s="20"/>
      <c r="BD2335" s="16"/>
      <c r="BE2335" s="16"/>
      <c r="BF2335" s="16"/>
      <c r="BG2335" s="16"/>
      <c r="BH2335" s="16"/>
      <c r="BI2335" s="16"/>
      <c r="BJ2335" s="16"/>
      <c r="BK2335" s="16"/>
      <c r="BL2335" s="16"/>
      <c r="BM2335" s="16"/>
      <c r="BN2335" s="16"/>
      <c r="BO2335" s="16"/>
      <c r="BP2335" s="16"/>
      <c r="BQ2335" s="16"/>
      <c r="BR2335" s="16"/>
      <c r="BS2335" s="16"/>
      <c r="BT2335" s="16"/>
      <c r="BU2335" s="16"/>
      <c r="BV2335" s="16"/>
      <c r="BW2335" s="16"/>
      <c r="BX2335" s="16"/>
      <c r="BY2335" s="16"/>
      <c r="BZ2335" s="16">
        <v>1</v>
      </c>
      <c r="CA2335" s="16"/>
      <c r="CB2335" s="16"/>
      <c r="CC2335" s="16"/>
      <c r="CD2335" s="16"/>
      <c r="CE2335" s="16"/>
      <c r="CF2335" s="16"/>
      <c r="CG2335" s="19"/>
      <c r="CH2335" s="19"/>
      <c r="CI2335" s="19"/>
      <c r="CJ2335" s="19"/>
      <c r="CK2335" s="19"/>
      <c r="CL2335" s="19">
        <v>1</v>
      </c>
      <c r="CM2335" s="19"/>
      <c r="CN2335" s="19"/>
      <c r="CO2335" s="19"/>
      <c r="CP2335" s="19"/>
      <c r="CQ2335" s="19"/>
      <c r="CR2335" s="19"/>
    </row>
    <row r="2336" spans="1:96" ht="107" customHeight="1">
      <c r="A2336" s="11" cm="1">
        <f t="array" ref="A2336">SUMPRODUCT(--ISNUMBER(SEARCH({"stranding","stranded"},E2336)))</f>
        <v>0</v>
      </c>
      <c r="B2336" s="12">
        <v>2566</v>
      </c>
      <c r="C2336" s="13" t="s">
        <v>4748</v>
      </c>
      <c r="D2336" s="14">
        <v>2017</v>
      </c>
      <c r="E2336" s="15" t="s">
        <v>4749</v>
      </c>
      <c r="F2336" s="15" t="s">
        <v>6358</v>
      </c>
      <c r="G2336" s="15">
        <f t="shared" si="36"/>
        <v>5</v>
      </c>
      <c r="H2336" s="16"/>
      <c r="I2336" s="16"/>
      <c r="J2336" s="16"/>
      <c r="K2336" s="16">
        <v>1</v>
      </c>
      <c r="L2336" s="16"/>
      <c r="M2336" s="16"/>
      <c r="N2336" s="16"/>
      <c r="O2336" s="16"/>
      <c r="P2336" s="17"/>
      <c r="Q2336" s="17"/>
      <c r="R2336" s="17"/>
      <c r="S2336" s="17"/>
      <c r="T2336" s="18">
        <v>1</v>
      </c>
      <c r="U2336" s="18"/>
      <c r="V2336" s="18"/>
      <c r="W2336" s="18"/>
      <c r="X2336" s="19">
        <v>1</v>
      </c>
      <c r="Y2336" s="19"/>
      <c r="Z2336" s="19"/>
      <c r="AA2336" s="19"/>
      <c r="AB2336" s="19"/>
      <c r="AC2336" s="19"/>
      <c r="AD2336" s="19"/>
      <c r="AE2336" s="19">
        <v>1</v>
      </c>
      <c r="AF2336" s="19">
        <v>1</v>
      </c>
      <c r="AG2336" s="19"/>
      <c r="AH2336" s="19"/>
      <c r="AI2336" s="19"/>
      <c r="AJ2336" s="17">
        <v>1</v>
      </c>
      <c r="AK2336" s="17"/>
      <c r="AL2336" s="17"/>
      <c r="AM2336" s="17"/>
      <c r="AN2336" s="17"/>
      <c r="AO2336" s="17"/>
      <c r="AP2336" s="17"/>
      <c r="AQ2336" s="17"/>
      <c r="AR2336" s="20"/>
      <c r="AS2336" s="20"/>
      <c r="AT2336" s="20"/>
      <c r="AU2336" s="20"/>
      <c r="AV2336" s="20"/>
      <c r="AW2336" s="20"/>
      <c r="AX2336" s="20"/>
      <c r="AY2336" s="20"/>
      <c r="AZ2336" s="20"/>
      <c r="BA2336" s="20"/>
      <c r="BB2336" s="20"/>
      <c r="BC2336" s="20"/>
      <c r="BD2336" s="16"/>
      <c r="BE2336" s="16"/>
      <c r="BF2336" s="16"/>
      <c r="BG2336" s="16"/>
      <c r="BH2336" s="16"/>
      <c r="BI2336" s="16"/>
      <c r="BJ2336" s="16"/>
      <c r="BK2336" s="16"/>
      <c r="BL2336" s="16"/>
      <c r="BM2336" s="16"/>
      <c r="BN2336" s="16"/>
      <c r="BO2336" s="16"/>
      <c r="BP2336" s="16"/>
      <c r="BQ2336" s="16"/>
      <c r="BR2336" s="16"/>
      <c r="BS2336" s="16"/>
      <c r="BT2336" s="16"/>
      <c r="BU2336" s="16"/>
      <c r="BV2336" s="16"/>
      <c r="BW2336" s="16"/>
      <c r="BX2336" s="16"/>
      <c r="BY2336" s="16"/>
      <c r="BZ2336" s="16"/>
      <c r="CA2336" s="16"/>
      <c r="CB2336" s="16"/>
      <c r="CC2336" s="16"/>
      <c r="CD2336" s="16"/>
      <c r="CE2336" s="16"/>
      <c r="CF2336" s="16"/>
      <c r="CG2336" s="19"/>
      <c r="CH2336" s="19"/>
      <c r="CI2336" s="19"/>
      <c r="CJ2336" s="19"/>
      <c r="CK2336" s="19"/>
      <c r="CL2336" s="19"/>
      <c r="CM2336" s="19">
        <v>1</v>
      </c>
      <c r="CN2336" s="19"/>
      <c r="CO2336" s="19"/>
      <c r="CP2336" s="19"/>
      <c r="CQ2336" s="19"/>
      <c r="CR2336" s="19"/>
    </row>
    <row r="2337" spans="1:96" ht="107" customHeight="1">
      <c r="A2337" s="11" cm="1">
        <f t="array" ref="A2337">SUMPRODUCT(--ISNUMBER(SEARCH({"stranding","stranded"},E2337)))</f>
        <v>0</v>
      </c>
      <c r="B2337" s="12">
        <v>2568</v>
      </c>
      <c r="C2337" s="13" t="s">
        <v>4750</v>
      </c>
      <c r="D2337" s="14">
        <v>2017</v>
      </c>
      <c r="E2337" s="15" t="s">
        <v>4751</v>
      </c>
      <c r="F2337" s="15" t="s">
        <v>7571</v>
      </c>
      <c r="G2337" s="15">
        <f t="shared" si="36"/>
        <v>6</v>
      </c>
      <c r="H2337" s="16"/>
      <c r="I2337" s="16"/>
      <c r="J2337" s="16"/>
      <c r="K2337" s="16"/>
      <c r="L2337" s="16"/>
      <c r="M2337" s="16"/>
      <c r="N2337" s="16">
        <v>1</v>
      </c>
      <c r="O2337" s="16"/>
      <c r="P2337" s="17"/>
      <c r="Q2337" s="17"/>
      <c r="R2337" s="17">
        <v>1</v>
      </c>
      <c r="S2337" s="17"/>
      <c r="T2337" s="18">
        <v>1</v>
      </c>
      <c r="U2337" s="18"/>
      <c r="V2337" s="18"/>
      <c r="W2337" s="18"/>
      <c r="X2337" s="19"/>
      <c r="Y2337" s="19">
        <v>1</v>
      </c>
      <c r="Z2337" s="19"/>
      <c r="AA2337" s="19"/>
      <c r="AB2337" s="19">
        <v>1</v>
      </c>
      <c r="AC2337" s="19"/>
      <c r="AD2337" s="19"/>
      <c r="AE2337" s="19"/>
      <c r="AF2337" s="19">
        <v>1</v>
      </c>
      <c r="AG2337" s="19">
        <v>1</v>
      </c>
      <c r="AH2337" s="19"/>
      <c r="AI2337" s="19"/>
      <c r="AJ2337" s="17"/>
      <c r="AK2337" s="17"/>
      <c r="AL2337" s="17"/>
      <c r="AM2337" s="17"/>
      <c r="AN2337" s="17"/>
      <c r="AO2337" s="17"/>
      <c r="AP2337" s="17"/>
      <c r="AQ2337" s="17"/>
      <c r="AR2337" s="20"/>
      <c r="AS2337" s="20"/>
      <c r="AT2337" s="20"/>
      <c r="AU2337" s="20"/>
      <c r="AV2337" s="20"/>
      <c r="AW2337" s="20"/>
      <c r="AX2337" s="20"/>
      <c r="AY2337" s="20"/>
      <c r="AZ2337" s="20"/>
      <c r="BA2337" s="20"/>
      <c r="BB2337" s="20"/>
      <c r="BC2337" s="20"/>
      <c r="BD2337" s="16"/>
      <c r="BE2337" s="16"/>
      <c r="BF2337" s="16"/>
      <c r="BG2337" s="16"/>
      <c r="BH2337" s="16"/>
      <c r="BI2337" s="16"/>
      <c r="BJ2337" s="16"/>
      <c r="BK2337" s="16"/>
      <c r="BL2337" s="16"/>
      <c r="BM2337" s="16"/>
      <c r="BN2337" s="16"/>
      <c r="BO2337" s="16"/>
      <c r="BP2337" s="16"/>
      <c r="BQ2337" s="16"/>
      <c r="BR2337" s="16"/>
      <c r="BS2337" s="16"/>
      <c r="BT2337" s="16"/>
      <c r="BU2337" s="16"/>
      <c r="BV2337" s="16"/>
      <c r="BW2337" s="16"/>
      <c r="BX2337" s="16"/>
      <c r="BY2337" s="16"/>
      <c r="BZ2337" s="16"/>
      <c r="CA2337" s="16"/>
      <c r="CB2337" s="16"/>
      <c r="CC2337" s="16"/>
      <c r="CD2337" s="16"/>
      <c r="CE2337" s="16"/>
      <c r="CF2337" s="16"/>
      <c r="CG2337" s="19"/>
      <c r="CH2337" s="19"/>
      <c r="CI2337" s="19"/>
      <c r="CJ2337" s="19"/>
      <c r="CK2337" s="19"/>
      <c r="CL2337" s="19"/>
      <c r="CM2337" s="19"/>
      <c r="CN2337" s="19"/>
      <c r="CO2337" s="19"/>
      <c r="CP2337" s="19">
        <v>1</v>
      </c>
      <c r="CQ2337" s="19"/>
      <c r="CR2337" s="19"/>
    </row>
    <row r="2338" spans="1:96" ht="107" customHeight="1">
      <c r="A2338" s="11" cm="1">
        <f t="array" ref="A2338">SUMPRODUCT(--ISNUMBER(SEARCH({"stranding","stranded"},E2338)))</f>
        <v>0</v>
      </c>
      <c r="B2338" s="12">
        <v>2569</v>
      </c>
      <c r="C2338" s="21" t="s">
        <v>4752</v>
      </c>
      <c r="D2338" s="22">
        <v>2017</v>
      </c>
      <c r="E2338" s="23" t="s">
        <v>4753</v>
      </c>
      <c r="F2338" s="23" t="s">
        <v>8158</v>
      </c>
      <c r="G2338" s="15">
        <f t="shared" si="36"/>
        <v>9</v>
      </c>
      <c r="H2338" s="16"/>
      <c r="I2338" s="16"/>
      <c r="J2338" s="16"/>
      <c r="K2338" s="16"/>
      <c r="L2338" s="16"/>
      <c r="M2338" s="16">
        <v>1</v>
      </c>
      <c r="N2338" s="16"/>
      <c r="O2338" s="16"/>
      <c r="P2338" s="17"/>
      <c r="Q2338" s="17"/>
      <c r="R2338" s="17">
        <v>1</v>
      </c>
      <c r="S2338" s="17"/>
      <c r="T2338" s="18">
        <v>1</v>
      </c>
      <c r="U2338" s="18"/>
      <c r="V2338" s="18"/>
      <c r="W2338" s="18">
        <v>1</v>
      </c>
      <c r="X2338" s="19">
        <v>1</v>
      </c>
      <c r="Y2338" s="19">
        <v>1</v>
      </c>
      <c r="Z2338" s="19">
        <v>1</v>
      </c>
      <c r="AA2338" s="19"/>
      <c r="AB2338" s="19"/>
      <c r="AC2338" s="19"/>
      <c r="AD2338" s="19"/>
      <c r="AE2338" s="19"/>
      <c r="AF2338" s="19"/>
      <c r="AG2338" s="19"/>
      <c r="AH2338" s="19"/>
      <c r="AI2338" s="19"/>
      <c r="AJ2338" s="17"/>
      <c r="AK2338" s="17"/>
      <c r="AL2338" s="17"/>
      <c r="AM2338" s="17"/>
      <c r="AN2338" s="17"/>
      <c r="AO2338" s="17"/>
      <c r="AP2338" s="17"/>
      <c r="AQ2338" s="17"/>
      <c r="AR2338" s="20"/>
      <c r="AS2338" s="20"/>
      <c r="AT2338" s="20"/>
      <c r="AU2338" s="20"/>
      <c r="AV2338" s="20"/>
      <c r="AW2338" s="20"/>
      <c r="AX2338" s="20"/>
      <c r="AY2338" s="20"/>
      <c r="AZ2338" s="20"/>
      <c r="BA2338" s="20"/>
      <c r="BB2338" s="20"/>
      <c r="BC2338" s="20"/>
      <c r="BD2338" s="16"/>
      <c r="BE2338" s="16"/>
      <c r="BF2338" s="16"/>
      <c r="BG2338" s="16"/>
      <c r="BH2338" s="16"/>
      <c r="BI2338" s="16">
        <v>1</v>
      </c>
      <c r="BJ2338" s="16"/>
      <c r="BK2338" s="16"/>
      <c r="BL2338" s="16"/>
      <c r="BM2338" s="16"/>
      <c r="BN2338" s="16"/>
      <c r="BO2338" s="16"/>
      <c r="BP2338" s="16"/>
      <c r="BQ2338" s="16"/>
      <c r="BR2338" s="16"/>
      <c r="BS2338" s="16"/>
      <c r="BT2338" s="16"/>
      <c r="BU2338" s="16"/>
      <c r="BV2338" s="16">
        <v>1</v>
      </c>
      <c r="BW2338" s="16"/>
      <c r="BX2338" s="16"/>
      <c r="BY2338" s="16"/>
      <c r="BZ2338" s="16"/>
      <c r="CA2338" s="16"/>
      <c r="CB2338" s="16"/>
      <c r="CC2338" s="16"/>
      <c r="CD2338" s="16">
        <v>1</v>
      </c>
      <c r="CE2338" s="16"/>
      <c r="CF2338" s="16"/>
      <c r="CG2338" s="19"/>
      <c r="CH2338" s="19"/>
      <c r="CI2338" s="19">
        <v>1</v>
      </c>
      <c r="CJ2338" s="19"/>
      <c r="CK2338" s="19"/>
      <c r="CL2338" s="19"/>
      <c r="CM2338" s="19"/>
      <c r="CN2338" s="19"/>
      <c r="CO2338" s="19"/>
      <c r="CP2338" s="19"/>
      <c r="CQ2338" s="19"/>
      <c r="CR2338" s="19"/>
    </row>
    <row r="2339" spans="1:96" ht="107" customHeight="1">
      <c r="A2339" s="11" cm="1">
        <f t="array" ref="A2339">SUMPRODUCT(--ISNUMBER(SEARCH({"stranding","stranded"},E2339)))</f>
        <v>0</v>
      </c>
      <c r="B2339" s="12">
        <v>2570</v>
      </c>
      <c r="C2339" s="13" t="s">
        <v>4754</v>
      </c>
      <c r="D2339" s="14">
        <v>2017</v>
      </c>
      <c r="E2339" s="15" t="s">
        <v>4755</v>
      </c>
      <c r="F2339" s="15" t="s">
        <v>7572</v>
      </c>
      <c r="G2339" s="15">
        <f t="shared" si="36"/>
        <v>5</v>
      </c>
      <c r="H2339" s="16"/>
      <c r="I2339" s="16"/>
      <c r="J2339" s="16"/>
      <c r="K2339" s="16"/>
      <c r="L2339" s="16"/>
      <c r="M2339" s="16"/>
      <c r="N2339" s="16"/>
      <c r="O2339" s="16"/>
      <c r="P2339" s="17"/>
      <c r="Q2339" s="17"/>
      <c r="R2339" s="17"/>
      <c r="S2339" s="17"/>
      <c r="T2339" s="18"/>
      <c r="U2339" s="18">
        <v>1</v>
      </c>
      <c r="V2339" s="18"/>
      <c r="W2339" s="18">
        <v>1</v>
      </c>
      <c r="X2339" s="19">
        <v>1</v>
      </c>
      <c r="Y2339" s="19"/>
      <c r="Z2339" s="19"/>
      <c r="AA2339" s="19"/>
      <c r="AB2339" s="19"/>
      <c r="AC2339" s="19"/>
      <c r="AD2339" s="19"/>
      <c r="AE2339" s="19"/>
      <c r="AF2339" s="19"/>
      <c r="AG2339" s="19"/>
      <c r="AH2339" s="19"/>
      <c r="AI2339" s="19"/>
      <c r="AJ2339" s="17">
        <v>1</v>
      </c>
      <c r="AK2339" s="17"/>
      <c r="AL2339" s="17"/>
      <c r="AM2339" s="17"/>
      <c r="AN2339" s="17"/>
      <c r="AO2339" s="17">
        <v>1</v>
      </c>
      <c r="AP2339" s="17"/>
      <c r="AQ2339" s="17"/>
      <c r="AR2339" s="20"/>
      <c r="AS2339" s="20"/>
      <c r="AT2339" s="20"/>
      <c r="AU2339" s="20"/>
      <c r="AV2339" s="20"/>
      <c r="AW2339" s="20"/>
      <c r="AX2339" s="20"/>
      <c r="AY2339" s="20"/>
      <c r="AZ2339" s="20"/>
      <c r="BA2339" s="20"/>
      <c r="BB2339" s="20"/>
      <c r="BC2339" s="20"/>
      <c r="BD2339" s="16"/>
      <c r="BE2339" s="16"/>
      <c r="BF2339" s="16"/>
      <c r="BG2339" s="16"/>
      <c r="BH2339" s="16"/>
      <c r="BI2339" s="16"/>
      <c r="BJ2339" s="16"/>
      <c r="BK2339" s="16"/>
      <c r="BL2339" s="16"/>
      <c r="BM2339" s="16"/>
      <c r="BN2339" s="16"/>
      <c r="BO2339" s="16"/>
      <c r="BP2339" s="16"/>
      <c r="BQ2339" s="16"/>
      <c r="BR2339" s="16"/>
      <c r="BS2339" s="16"/>
      <c r="BT2339" s="16"/>
      <c r="BU2339" s="16"/>
      <c r="BV2339" s="16"/>
      <c r="BW2339" s="16"/>
      <c r="BX2339" s="16"/>
      <c r="BY2339" s="16"/>
      <c r="BZ2339" s="16"/>
      <c r="CA2339" s="16"/>
      <c r="CB2339" s="16"/>
      <c r="CC2339" s="16"/>
      <c r="CD2339" s="16"/>
      <c r="CE2339" s="16"/>
      <c r="CF2339" s="16"/>
      <c r="CG2339" s="19"/>
      <c r="CH2339" s="19"/>
      <c r="CI2339" s="19"/>
      <c r="CJ2339" s="19"/>
      <c r="CK2339" s="19">
        <v>1</v>
      </c>
      <c r="CL2339" s="19"/>
      <c r="CM2339" s="19"/>
      <c r="CN2339" s="19"/>
      <c r="CO2339" s="19"/>
      <c r="CP2339" s="19"/>
      <c r="CQ2339" s="19"/>
      <c r="CR2339" s="19"/>
    </row>
    <row r="2340" spans="1:96" ht="107" customHeight="1">
      <c r="A2340" s="11" cm="1">
        <f t="array" ref="A2340">SUMPRODUCT(--ISNUMBER(SEARCH({"stranding","stranded"},E2340)))</f>
        <v>0</v>
      </c>
      <c r="B2340" s="12">
        <v>2571</v>
      </c>
      <c r="C2340" s="21" t="s">
        <v>4756</v>
      </c>
      <c r="D2340" s="22">
        <v>2017</v>
      </c>
      <c r="E2340" s="15" t="s">
        <v>4757</v>
      </c>
      <c r="F2340" s="15" t="s">
        <v>5972</v>
      </c>
      <c r="G2340" s="15">
        <f t="shared" si="36"/>
        <v>4</v>
      </c>
      <c r="H2340" s="16"/>
      <c r="I2340" s="16"/>
      <c r="J2340" s="16"/>
      <c r="K2340" s="16"/>
      <c r="L2340" s="16"/>
      <c r="M2340" s="16"/>
      <c r="N2340" s="16"/>
      <c r="O2340" s="16"/>
      <c r="P2340" s="17"/>
      <c r="Q2340" s="17"/>
      <c r="R2340" s="17">
        <v>1</v>
      </c>
      <c r="S2340" s="17"/>
      <c r="T2340" s="18"/>
      <c r="U2340" s="18">
        <v>1</v>
      </c>
      <c r="V2340" s="18"/>
      <c r="W2340" s="18"/>
      <c r="X2340" s="19"/>
      <c r="Y2340" s="19">
        <v>1</v>
      </c>
      <c r="Z2340" s="19">
        <v>1</v>
      </c>
      <c r="AA2340" s="19"/>
      <c r="AB2340" s="19"/>
      <c r="AC2340" s="19"/>
      <c r="AD2340" s="19"/>
      <c r="AE2340" s="19"/>
      <c r="AF2340" s="19"/>
      <c r="AG2340" s="19"/>
      <c r="AH2340" s="19"/>
      <c r="AI2340" s="19"/>
      <c r="AJ2340" s="17"/>
      <c r="AK2340" s="17"/>
      <c r="AL2340" s="17"/>
      <c r="AM2340" s="17"/>
      <c r="AN2340" s="17"/>
      <c r="AO2340" s="17"/>
      <c r="AP2340" s="17"/>
      <c r="AQ2340" s="17"/>
      <c r="AR2340" s="20"/>
      <c r="AS2340" s="20"/>
      <c r="AT2340" s="20"/>
      <c r="AU2340" s="20"/>
      <c r="AV2340" s="20"/>
      <c r="AW2340" s="20"/>
      <c r="AX2340" s="20"/>
      <c r="AY2340" s="20"/>
      <c r="AZ2340" s="20"/>
      <c r="BA2340" s="20"/>
      <c r="BB2340" s="20"/>
      <c r="BC2340" s="20"/>
      <c r="BD2340" s="16"/>
      <c r="BE2340" s="16"/>
      <c r="BF2340" s="16"/>
      <c r="BG2340" s="16"/>
      <c r="BH2340" s="16"/>
      <c r="BI2340" s="16"/>
      <c r="BJ2340" s="16"/>
      <c r="BK2340" s="16"/>
      <c r="BL2340" s="16"/>
      <c r="BM2340" s="16"/>
      <c r="BN2340" s="16"/>
      <c r="BO2340" s="16"/>
      <c r="BP2340" s="16"/>
      <c r="BQ2340" s="16"/>
      <c r="BR2340" s="16"/>
      <c r="BS2340" s="16"/>
      <c r="BT2340" s="16"/>
      <c r="BU2340" s="16"/>
      <c r="BV2340" s="16"/>
      <c r="BW2340" s="16"/>
      <c r="BX2340" s="16"/>
      <c r="BY2340" s="16"/>
      <c r="BZ2340" s="16"/>
      <c r="CA2340" s="16"/>
      <c r="CB2340" s="16"/>
      <c r="CC2340" s="16"/>
      <c r="CD2340" s="16"/>
      <c r="CE2340" s="16"/>
      <c r="CF2340" s="16"/>
      <c r="CG2340" s="19"/>
      <c r="CH2340" s="19"/>
      <c r="CI2340" s="19"/>
      <c r="CJ2340" s="19"/>
      <c r="CK2340" s="19"/>
      <c r="CL2340" s="19"/>
      <c r="CM2340" s="19"/>
      <c r="CN2340" s="19"/>
      <c r="CO2340" s="19"/>
      <c r="CP2340" s="19"/>
      <c r="CQ2340" s="19"/>
      <c r="CR2340" s="19"/>
    </row>
    <row r="2341" spans="1:96" ht="107" customHeight="1">
      <c r="A2341" s="11" cm="1">
        <f t="array" ref="A2341">SUMPRODUCT(--ISNUMBER(SEARCH({"stranding","stranded"},E2341)))</f>
        <v>0</v>
      </c>
      <c r="B2341" s="12">
        <v>2572</v>
      </c>
      <c r="C2341" s="13" t="s">
        <v>4758</v>
      </c>
      <c r="D2341" s="14">
        <v>2017</v>
      </c>
      <c r="E2341" s="15" t="s">
        <v>4759</v>
      </c>
      <c r="F2341" s="15" t="s">
        <v>6238</v>
      </c>
      <c r="G2341" s="15">
        <f t="shared" si="36"/>
        <v>3</v>
      </c>
      <c r="H2341" s="16"/>
      <c r="I2341" s="16"/>
      <c r="J2341" s="16"/>
      <c r="K2341" s="16"/>
      <c r="L2341" s="16"/>
      <c r="M2341" s="16">
        <v>1</v>
      </c>
      <c r="N2341" s="16"/>
      <c r="O2341" s="16"/>
      <c r="P2341" s="17"/>
      <c r="Q2341" s="17"/>
      <c r="R2341" s="17"/>
      <c r="S2341" s="17"/>
      <c r="T2341" s="18"/>
      <c r="U2341" s="18">
        <v>1</v>
      </c>
      <c r="V2341" s="18"/>
      <c r="W2341" s="18"/>
      <c r="X2341" s="19"/>
      <c r="Y2341" s="19">
        <v>1</v>
      </c>
      <c r="Z2341" s="19">
        <v>1</v>
      </c>
      <c r="AA2341" s="19"/>
      <c r="AB2341" s="19"/>
      <c r="AC2341" s="19"/>
      <c r="AD2341" s="19"/>
      <c r="AE2341" s="19"/>
      <c r="AF2341" s="19"/>
      <c r="AG2341" s="19"/>
      <c r="AH2341" s="19"/>
      <c r="AI2341" s="19"/>
      <c r="AJ2341" s="17"/>
      <c r="AK2341" s="17"/>
      <c r="AL2341" s="17"/>
      <c r="AM2341" s="17"/>
      <c r="AN2341" s="17"/>
      <c r="AO2341" s="17"/>
      <c r="AP2341" s="17"/>
      <c r="AQ2341" s="17"/>
      <c r="AR2341" s="20"/>
      <c r="AS2341" s="20"/>
      <c r="AT2341" s="20"/>
      <c r="AU2341" s="20"/>
      <c r="AV2341" s="20"/>
      <c r="AW2341" s="20"/>
      <c r="AX2341" s="20"/>
      <c r="AY2341" s="20"/>
      <c r="AZ2341" s="20"/>
      <c r="BA2341" s="20"/>
      <c r="BB2341" s="20"/>
      <c r="BC2341" s="20"/>
      <c r="BD2341" s="16"/>
      <c r="BE2341" s="16"/>
      <c r="BF2341" s="16"/>
      <c r="BG2341" s="16"/>
      <c r="BH2341" s="16"/>
      <c r="BI2341" s="16"/>
      <c r="BJ2341" s="16"/>
      <c r="BK2341" s="16"/>
      <c r="BL2341" s="16"/>
      <c r="BM2341" s="16"/>
      <c r="BN2341" s="16"/>
      <c r="BO2341" s="16"/>
      <c r="BP2341" s="16"/>
      <c r="BQ2341" s="16"/>
      <c r="BR2341" s="16"/>
      <c r="BS2341" s="16"/>
      <c r="BT2341" s="16"/>
      <c r="BU2341" s="16"/>
      <c r="BV2341" s="16"/>
      <c r="BW2341" s="16"/>
      <c r="BX2341" s="16"/>
      <c r="BY2341" s="16"/>
      <c r="BZ2341" s="16"/>
      <c r="CA2341" s="16"/>
      <c r="CB2341" s="16"/>
      <c r="CC2341" s="16"/>
      <c r="CD2341" s="16"/>
      <c r="CE2341" s="16"/>
      <c r="CF2341" s="16"/>
      <c r="CG2341" s="19"/>
      <c r="CH2341" s="19"/>
      <c r="CI2341" s="19">
        <v>1</v>
      </c>
      <c r="CJ2341" s="19"/>
      <c r="CK2341" s="19"/>
      <c r="CL2341" s="19"/>
      <c r="CM2341" s="19"/>
      <c r="CN2341" s="19"/>
      <c r="CO2341" s="19"/>
      <c r="CP2341" s="19"/>
      <c r="CQ2341" s="19"/>
      <c r="CR2341" s="19"/>
    </row>
    <row r="2342" spans="1:96" ht="107" customHeight="1">
      <c r="A2342" s="11" cm="1">
        <f t="array" ref="A2342">SUMPRODUCT(--ISNUMBER(SEARCH({"stranding","stranded"},E2342)))</f>
        <v>0</v>
      </c>
      <c r="B2342" s="12">
        <v>2573</v>
      </c>
      <c r="C2342" s="21" t="s">
        <v>4760</v>
      </c>
      <c r="D2342" s="22">
        <v>2017</v>
      </c>
      <c r="E2342" s="15" t="s">
        <v>4761</v>
      </c>
      <c r="F2342" s="15" t="s">
        <v>7573</v>
      </c>
      <c r="G2342" s="15">
        <f t="shared" si="36"/>
        <v>6</v>
      </c>
      <c r="H2342" s="16"/>
      <c r="I2342" s="16"/>
      <c r="J2342" s="16"/>
      <c r="K2342" s="16">
        <v>2</v>
      </c>
      <c r="L2342" s="16"/>
      <c r="M2342" s="16"/>
      <c r="N2342" s="16"/>
      <c r="O2342" s="16"/>
      <c r="P2342" s="17"/>
      <c r="Q2342" s="17"/>
      <c r="R2342" s="17">
        <v>1</v>
      </c>
      <c r="S2342" s="17"/>
      <c r="T2342" s="18"/>
      <c r="U2342" s="18">
        <v>1</v>
      </c>
      <c r="V2342" s="18"/>
      <c r="W2342" s="18"/>
      <c r="X2342" s="19"/>
      <c r="Y2342" s="19">
        <v>1</v>
      </c>
      <c r="Z2342" s="19"/>
      <c r="AA2342" s="19">
        <v>1</v>
      </c>
      <c r="AB2342" s="19"/>
      <c r="AC2342" s="19"/>
      <c r="AD2342" s="19"/>
      <c r="AE2342" s="19"/>
      <c r="AF2342" s="19"/>
      <c r="AG2342" s="19"/>
      <c r="AH2342" s="19"/>
      <c r="AI2342" s="19"/>
      <c r="AJ2342" s="17"/>
      <c r="AK2342" s="17"/>
      <c r="AL2342" s="17"/>
      <c r="AM2342" s="17"/>
      <c r="AN2342" s="17"/>
      <c r="AO2342" s="17"/>
      <c r="AP2342" s="17"/>
      <c r="AQ2342" s="17"/>
      <c r="AR2342" s="20"/>
      <c r="AS2342" s="20"/>
      <c r="AT2342" s="20"/>
      <c r="AU2342" s="20"/>
      <c r="AV2342" s="20"/>
      <c r="AW2342" s="20"/>
      <c r="AX2342" s="20"/>
      <c r="AY2342" s="20"/>
      <c r="AZ2342" s="20"/>
      <c r="BA2342" s="20"/>
      <c r="BB2342" s="20"/>
      <c r="BC2342" s="20"/>
      <c r="BD2342" s="16"/>
      <c r="BE2342" s="16"/>
      <c r="BF2342" s="16"/>
      <c r="BG2342" s="16"/>
      <c r="BH2342" s="16"/>
      <c r="BI2342" s="16"/>
      <c r="BJ2342" s="16"/>
      <c r="BK2342" s="16"/>
      <c r="BL2342" s="16"/>
      <c r="BM2342" s="16"/>
      <c r="BN2342" s="16"/>
      <c r="BO2342" s="16"/>
      <c r="BP2342" s="16"/>
      <c r="BQ2342" s="16"/>
      <c r="BR2342" s="16">
        <v>1</v>
      </c>
      <c r="BS2342" s="16"/>
      <c r="BT2342" s="16"/>
      <c r="BU2342" s="16"/>
      <c r="BV2342" s="16"/>
      <c r="BW2342" s="16"/>
      <c r="BX2342" s="16"/>
      <c r="BY2342" s="16"/>
      <c r="BZ2342" s="16"/>
      <c r="CA2342" s="16"/>
      <c r="CB2342" s="16"/>
      <c r="CC2342" s="16">
        <v>1</v>
      </c>
      <c r="CD2342" s="16"/>
      <c r="CE2342" s="16"/>
      <c r="CF2342" s="16"/>
      <c r="CG2342" s="19"/>
      <c r="CH2342" s="19"/>
      <c r="CI2342" s="19"/>
      <c r="CJ2342" s="19"/>
      <c r="CK2342" s="19"/>
      <c r="CL2342" s="19"/>
      <c r="CM2342" s="19"/>
      <c r="CN2342" s="19"/>
      <c r="CO2342" s="19"/>
      <c r="CP2342" s="19"/>
      <c r="CQ2342" s="19">
        <v>1</v>
      </c>
      <c r="CR2342" s="19"/>
    </row>
    <row r="2343" spans="1:96" ht="107" customHeight="1">
      <c r="A2343" s="11" cm="1">
        <f t="array" ref="A2343">SUMPRODUCT(--ISNUMBER(SEARCH({"stranding","stranded"},E2343)))</f>
        <v>0</v>
      </c>
      <c r="B2343" s="12">
        <v>2574</v>
      </c>
      <c r="C2343" s="13" t="s">
        <v>4762</v>
      </c>
      <c r="D2343" s="14">
        <v>2017</v>
      </c>
      <c r="E2343" s="15" t="s">
        <v>4763</v>
      </c>
      <c r="F2343" s="15" t="s">
        <v>5983</v>
      </c>
      <c r="G2343" s="15">
        <f t="shared" si="36"/>
        <v>4</v>
      </c>
      <c r="H2343" s="16"/>
      <c r="I2343" s="16"/>
      <c r="J2343" s="16"/>
      <c r="K2343" s="16">
        <v>2</v>
      </c>
      <c r="L2343" s="16"/>
      <c r="M2343" s="16">
        <v>1</v>
      </c>
      <c r="N2343" s="16"/>
      <c r="O2343" s="16"/>
      <c r="P2343" s="17"/>
      <c r="Q2343" s="17"/>
      <c r="R2343" s="17"/>
      <c r="S2343" s="17"/>
      <c r="T2343" s="18"/>
      <c r="U2343" s="18">
        <v>1</v>
      </c>
      <c r="V2343" s="18"/>
      <c r="W2343" s="18"/>
      <c r="X2343" s="19"/>
      <c r="Y2343" s="19">
        <v>1</v>
      </c>
      <c r="Z2343" s="19">
        <v>1</v>
      </c>
      <c r="AA2343" s="19"/>
      <c r="AB2343" s="19"/>
      <c r="AC2343" s="19"/>
      <c r="AD2343" s="19"/>
      <c r="AE2343" s="19"/>
      <c r="AF2343" s="19"/>
      <c r="AG2343" s="19"/>
      <c r="AH2343" s="19"/>
      <c r="AI2343" s="19"/>
      <c r="AJ2343" s="17"/>
      <c r="AK2343" s="17"/>
      <c r="AL2343" s="17"/>
      <c r="AM2343" s="17"/>
      <c r="AN2343" s="17"/>
      <c r="AO2343" s="17"/>
      <c r="AP2343" s="17"/>
      <c r="AQ2343" s="17"/>
      <c r="AR2343" s="20"/>
      <c r="AS2343" s="20"/>
      <c r="AT2343" s="20"/>
      <c r="AU2343" s="20"/>
      <c r="AV2343" s="20"/>
      <c r="AW2343" s="20"/>
      <c r="AX2343" s="20"/>
      <c r="AY2343" s="20"/>
      <c r="AZ2343" s="20"/>
      <c r="BA2343" s="20"/>
      <c r="BB2343" s="20"/>
      <c r="BC2343" s="20"/>
      <c r="BD2343" s="16"/>
      <c r="BE2343" s="16"/>
      <c r="BF2343" s="16"/>
      <c r="BG2343" s="16"/>
      <c r="BH2343" s="16"/>
      <c r="BI2343" s="16"/>
      <c r="BJ2343" s="16"/>
      <c r="BK2343" s="16"/>
      <c r="BL2343" s="16"/>
      <c r="BM2343" s="16"/>
      <c r="BN2343" s="16"/>
      <c r="BO2343" s="16"/>
      <c r="BP2343" s="16"/>
      <c r="BQ2343" s="16"/>
      <c r="BR2343" s="16"/>
      <c r="BS2343" s="16"/>
      <c r="BT2343" s="16"/>
      <c r="BU2343" s="16"/>
      <c r="BV2343" s="16"/>
      <c r="BW2343" s="16"/>
      <c r="BX2343" s="16"/>
      <c r="BY2343" s="16"/>
      <c r="BZ2343" s="16">
        <v>1</v>
      </c>
      <c r="CA2343" s="16"/>
      <c r="CB2343" s="16"/>
      <c r="CC2343" s="16"/>
      <c r="CD2343" s="16"/>
      <c r="CE2343" s="16"/>
      <c r="CF2343" s="16"/>
      <c r="CG2343" s="19"/>
      <c r="CH2343" s="19"/>
      <c r="CI2343" s="19"/>
      <c r="CJ2343" s="19"/>
      <c r="CK2343" s="19"/>
      <c r="CL2343" s="19"/>
      <c r="CM2343" s="19"/>
      <c r="CN2343" s="19"/>
      <c r="CO2343" s="19"/>
      <c r="CP2343" s="19"/>
      <c r="CQ2343" s="19">
        <v>1</v>
      </c>
      <c r="CR2343" s="19"/>
    </row>
    <row r="2344" spans="1:96" ht="107" customHeight="1">
      <c r="A2344" s="11" cm="1">
        <f t="array" ref="A2344">SUMPRODUCT(--ISNUMBER(SEARCH({"stranding","stranded"},E2344)))</f>
        <v>0</v>
      </c>
      <c r="B2344" s="12">
        <v>2575</v>
      </c>
      <c r="C2344" s="21" t="s">
        <v>4764</v>
      </c>
      <c r="D2344" s="22">
        <v>2017</v>
      </c>
      <c r="E2344" s="15" t="s">
        <v>4765</v>
      </c>
      <c r="F2344" s="15" t="s">
        <v>7574</v>
      </c>
      <c r="G2344" s="15">
        <f t="shared" si="36"/>
        <v>8</v>
      </c>
      <c r="H2344" s="16"/>
      <c r="I2344" s="16">
        <v>1</v>
      </c>
      <c r="J2344" s="16"/>
      <c r="K2344" s="16"/>
      <c r="L2344" s="16"/>
      <c r="M2344" s="16"/>
      <c r="N2344" s="16"/>
      <c r="O2344" s="16"/>
      <c r="P2344" s="17">
        <v>1</v>
      </c>
      <c r="Q2344" s="17"/>
      <c r="R2344" s="17">
        <v>1</v>
      </c>
      <c r="S2344" s="17"/>
      <c r="T2344" s="18"/>
      <c r="U2344" s="18">
        <v>1</v>
      </c>
      <c r="V2344" s="18"/>
      <c r="W2344" s="18">
        <v>1</v>
      </c>
      <c r="X2344" s="19"/>
      <c r="Y2344" s="19">
        <v>1</v>
      </c>
      <c r="Z2344" s="19">
        <v>1</v>
      </c>
      <c r="AA2344" s="19"/>
      <c r="AB2344" s="19"/>
      <c r="AC2344" s="19"/>
      <c r="AD2344" s="19"/>
      <c r="AE2344" s="19"/>
      <c r="AF2344" s="19"/>
      <c r="AG2344" s="19"/>
      <c r="AH2344" s="19"/>
      <c r="AI2344" s="19"/>
      <c r="AJ2344" s="17"/>
      <c r="AK2344" s="17"/>
      <c r="AL2344" s="17"/>
      <c r="AM2344" s="17"/>
      <c r="AN2344" s="17"/>
      <c r="AO2344" s="17"/>
      <c r="AP2344" s="17"/>
      <c r="AQ2344" s="17"/>
      <c r="AR2344" s="20"/>
      <c r="AS2344" s="20"/>
      <c r="AT2344" s="20"/>
      <c r="AU2344" s="20"/>
      <c r="AV2344" s="20"/>
      <c r="AW2344" s="20"/>
      <c r="AX2344" s="20"/>
      <c r="AY2344" s="20"/>
      <c r="AZ2344" s="20"/>
      <c r="BA2344" s="20"/>
      <c r="BB2344" s="20"/>
      <c r="BC2344" s="20"/>
      <c r="BD2344" s="16"/>
      <c r="BE2344" s="16"/>
      <c r="BF2344" s="16"/>
      <c r="BG2344" s="16"/>
      <c r="BH2344" s="16"/>
      <c r="BI2344" s="16"/>
      <c r="BJ2344" s="16"/>
      <c r="BK2344" s="16"/>
      <c r="BL2344" s="16"/>
      <c r="BM2344" s="16"/>
      <c r="BN2344" s="16"/>
      <c r="BO2344" s="16"/>
      <c r="BP2344" s="16"/>
      <c r="BQ2344" s="16"/>
      <c r="BR2344" s="16"/>
      <c r="BS2344" s="16"/>
      <c r="BT2344" s="16">
        <v>1</v>
      </c>
      <c r="BU2344" s="16"/>
      <c r="BV2344" s="16"/>
      <c r="BW2344" s="16"/>
      <c r="BX2344" s="16"/>
      <c r="BY2344" s="16"/>
      <c r="BZ2344" s="16"/>
      <c r="CA2344" s="16"/>
      <c r="CB2344" s="16"/>
      <c r="CC2344" s="16">
        <v>1</v>
      </c>
      <c r="CD2344" s="16"/>
      <c r="CE2344" s="16"/>
      <c r="CF2344" s="16"/>
      <c r="CG2344" s="19"/>
      <c r="CH2344" s="19"/>
      <c r="CI2344" s="19"/>
      <c r="CJ2344" s="19"/>
      <c r="CK2344" s="19"/>
      <c r="CL2344" s="19"/>
      <c r="CM2344" s="19"/>
      <c r="CN2344" s="19">
        <v>1</v>
      </c>
      <c r="CO2344" s="19"/>
      <c r="CP2344" s="19"/>
      <c r="CQ2344" s="19"/>
      <c r="CR2344" s="19"/>
    </row>
    <row r="2345" spans="1:96" ht="107" customHeight="1">
      <c r="A2345" s="11" cm="1">
        <f t="array" ref="A2345">SUMPRODUCT(--ISNUMBER(SEARCH({"stranding","stranded"},E2345)))</f>
        <v>0</v>
      </c>
      <c r="B2345" s="12">
        <v>2576</v>
      </c>
      <c r="C2345" s="13" t="s">
        <v>4766</v>
      </c>
      <c r="D2345" s="14">
        <v>2017</v>
      </c>
      <c r="E2345" s="15" t="s">
        <v>4767</v>
      </c>
      <c r="F2345" s="15" t="s">
        <v>5983</v>
      </c>
      <c r="G2345" s="15">
        <f t="shared" si="36"/>
        <v>4</v>
      </c>
      <c r="H2345" s="16"/>
      <c r="I2345" s="16"/>
      <c r="J2345" s="16">
        <v>1</v>
      </c>
      <c r="K2345" s="16"/>
      <c r="L2345" s="16"/>
      <c r="M2345" s="16"/>
      <c r="N2345" s="16"/>
      <c r="O2345" s="16"/>
      <c r="P2345" s="17"/>
      <c r="Q2345" s="17"/>
      <c r="R2345" s="17"/>
      <c r="S2345" s="17"/>
      <c r="T2345" s="18"/>
      <c r="U2345" s="18">
        <v>1</v>
      </c>
      <c r="V2345" s="18"/>
      <c r="W2345" s="18"/>
      <c r="X2345" s="19"/>
      <c r="Y2345" s="19">
        <v>1</v>
      </c>
      <c r="Z2345" s="19">
        <v>1</v>
      </c>
      <c r="AA2345" s="19"/>
      <c r="AB2345" s="19"/>
      <c r="AC2345" s="19"/>
      <c r="AD2345" s="19"/>
      <c r="AE2345" s="19"/>
      <c r="AF2345" s="19"/>
      <c r="AG2345" s="19"/>
      <c r="AH2345" s="19"/>
      <c r="AI2345" s="19"/>
      <c r="AJ2345" s="17"/>
      <c r="AK2345" s="17"/>
      <c r="AL2345" s="17"/>
      <c r="AM2345" s="17"/>
      <c r="AN2345" s="17"/>
      <c r="AO2345" s="17"/>
      <c r="AP2345" s="17"/>
      <c r="AQ2345" s="17"/>
      <c r="AR2345" s="20"/>
      <c r="AS2345" s="20"/>
      <c r="AT2345" s="20"/>
      <c r="AU2345" s="20"/>
      <c r="AV2345" s="20"/>
      <c r="AW2345" s="20"/>
      <c r="AX2345" s="20"/>
      <c r="AY2345" s="20"/>
      <c r="AZ2345" s="20"/>
      <c r="BA2345" s="20"/>
      <c r="BB2345" s="20"/>
      <c r="BC2345" s="20"/>
      <c r="BD2345" s="16"/>
      <c r="BE2345" s="16"/>
      <c r="BF2345" s="16"/>
      <c r="BG2345" s="16"/>
      <c r="BH2345" s="16"/>
      <c r="BI2345" s="16"/>
      <c r="BJ2345" s="16"/>
      <c r="BK2345" s="16"/>
      <c r="BL2345" s="16"/>
      <c r="BM2345" s="16"/>
      <c r="BN2345" s="16"/>
      <c r="BO2345" s="16"/>
      <c r="BP2345" s="16"/>
      <c r="BQ2345" s="16"/>
      <c r="BR2345" s="16"/>
      <c r="BS2345" s="16"/>
      <c r="BT2345" s="16"/>
      <c r="BU2345" s="16"/>
      <c r="BV2345" s="16"/>
      <c r="BW2345" s="16"/>
      <c r="BX2345" s="16"/>
      <c r="BY2345" s="16"/>
      <c r="BZ2345" s="16">
        <v>1</v>
      </c>
      <c r="CA2345" s="16"/>
      <c r="CB2345" s="16"/>
      <c r="CC2345" s="16"/>
      <c r="CD2345" s="16"/>
      <c r="CE2345" s="16"/>
      <c r="CF2345" s="16"/>
      <c r="CG2345" s="19"/>
      <c r="CH2345" s="19"/>
      <c r="CI2345" s="19"/>
      <c r="CJ2345" s="19"/>
      <c r="CK2345" s="19"/>
      <c r="CL2345" s="19"/>
      <c r="CM2345" s="19"/>
      <c r="CN2345" s="19"/>
      <c r="CO2345" s="19">
        <v>1</v>
      </c>
      <c r="CP2345" s="19"/>
      <c r="CQ2345" s="19"/>
      <c r="CR2345" s="19"/>
    </row>
    <row r="2346" spans="1:96" ht="107" customHeight="1">
      <c r="A2346" s="11" cm="1">
        <f t="array" ref="A2346">SUMPRODUCT(--ISNUMBER(SEARCH({"stranding","stranded"},E2346)))</f>
        <v>0</v>
      </c>
      <c r="B2346" s="12">
        <v>2577</v>
      </c>
      <c r="C2346" s="21" t="s">
        <v>4768</v>
      </c>
      <c r="D2346" s="22">
        <v>2017</v>
      </c>
      <c r="E2346" s="15" t="s">
        <v>4769</v>
      </c>
      <c r="F2346" s="15" t="s">
        <v>7575</v>
      </c>
      <c r="G2346" s="15">
        <f t="shared" si="36"/>
        <v>5</v>
      </c>
      <c r="H2346" s="16"/>
      <c r="I2346" s="16"/>
      <c r="J2346" s="16"/>
      <c r="K2346" s="16">
        <v>1</v>
      </c>
      <c r="L2346" s="16"/>
      <c r="M2346" s="16"/>
      <c r="N2346" s="16"/>
      <c r="O2346" s="16"/>
      <c r="P2346" s="17">
        <v>1</v>
      </c>
      <c r="Q2346" s="17"/>
      <c r="R2346" s="17"/>
      <c r="S2346" s="17"/>
      <c r="T2346" s="18"/>
      <c r="U2346" s="18"/>
      <c r="V2346" s="18"/>
      <c r="W2346" s="18"/>
      <c r="X2346" s="19"/>
      <c r="Y2346" s="19">
        <v>1</v>
      </c>
      <c r="Z2346" s="19">
        <v>1</v>
      </c>
      <c r="AA2346" s="19"/>
      <c r="AB2346" s="19"/>
      <c r="AC2346" s="19"/>
      <c r="AD2346" s="19"/>
      <c r="AE2346" s="19"/>
      <c r="AF2346" s="19"/>
      <c r="AG2346" s="19"/>
      <c r="AH2346" s="19"/>
      <c r="AI2346" s="19"/>
      <c r="AJ2346" s="17"/>
      <c r="AK2346" s="17"/>
      <c r="AL2346" s="17"/>
      <c r="AM2346" s="17"/>
      <c r="AN2346" s="17"/>
      <c r="AO2346" s="17"/>
      <c r="AP2346" s="17"/>
      <c r="AQ2346" s="17"/>
      <c r="AR2346" s="20"/>
      <c r="AS2346" s="20"/>
      <c r="AT2346" s="20"/>
      <c r="AU2346" s="20"/>
      <c r="AV2346" s="20"/>
      <c r="AW2346" s="20"/>
      <c r="AX2346" s="20"/>
      <c r="AY2346" s="20"/>
      <c r="AZ2346" s="20"/>
      <c r="BA2346" s="20"/>
      <c r="BB2346" s="20"/>
      <c r="BC2346" s="20"/>
      <c r="BD2346" s="16"/>
      <c r="BE2346" s="16"/>
      <c r="BF2346" s="16"/>
      <c r="BG2346" s="16"/>
      <c r="BH2346" s="16"/>
      <c r="BI2346" s="16"/>
      <c r="BJ2346" s="16"/>
      <c r="BK2346" s="16"/>
      <c r="BL2346" s="16"/>
      <c r="BM2346" s="16"/>
      <c r="BN2346" s="16"/>
      <c r="BO2346" s="16"/>
      <c r="BP2346" s="16"/>
      <c r="BQ2346" s="16">
        <v>1</v>
      </c>
      <c r="BR2346" s="16"/>
      <c r="BS2346" s="16"/>
      <c r="BT2346" s="16"/>
      <c r="BU2346" s="16"/>
      <c r="BV2346" s="16"/>
      <c r="BW2346" s="16"/>
      <c r="BX2346" s="16"/>
      <c r="BY2346" s="16"/>
      <c r="BZ2346" s="16">
        <v>1</v>
      </c>
      <c r="CA2346" s="16"/>
      <c r="CB2346" s="16"/>
      <c r="CC2346" s="16"/>
      <c r="CD2346" s="16"/>
      <c r="CE2346" s="16"/>
      <c r="CF2346" s="16"/>
      <c r="CG2346" s="19"/>
      <c r="CH2346" s="19"/>
      <c r="CI2346" s="19"/>
      <c r="CJ2346" s="19"/>
      <c r="CK2346" s="19"/>
      <c r="CL2346" s="19">
        <v>1</v>
      </c>
      <c r="CM2346" s="19"/>
      <c r="CN2346" s="19"/>
      <c r="CO2346" s="19"/>
      <c r="CP2346" s="19"/>
      <c r="CQ2346" s="19"/>
      <c r="CR2346" s="19"/>
    </row>
    <row r="2347" spans="1:96" ht="107" customHeight="1">
      <c r="A2347" s="11" cm="1">
        <f t="array" ref="A2347">SUMPRODUCT(--ISNUMBER(SEARCH({"stranding","stranded"},E2347)))</f>
        <v>0</v>
      </c>
      <c r="B2347" s="12">
        <v>2578</v>
      </c>
      <c r="C2347" s="13" t="s">
        <v>4770</v>
      </c>
      <c r="D2347" s="14">
        <v>2017</v>
      </c>
      <c r="E2347" s="15" t="s">
        <v>4771</v>
      </c>
      <c r="F2347" s="15" t="s">
        <v>6016</v>
      </c>
      <c r="G2347" s="15">
        <f t="shared" si="36"/>
        <v>4</v>
      </c>
      <c r="H2347" s="16"/>
      <c r="I2347" s="16"/>
      <c r="J2347" s="16"/>
      <c r="K2347" s="16">
        <v>1</v>
      </c>
      <c r="L2347" s="16"/>
      <c r="M2347" s="16"/>
      <c r="N2347" s="16"/>
      <c r="O2347" s="16"/>
      <c r="P2347" s="17"/>
      <c r="Q2347" s="17"/>
      <c r="R2347" s="17"/>
      <c r="S2347" s="17"/>
      <c r="T2347" s="18"/>
      <c r="U2347" s="18">
        <v>1</v>
      </c>
      <c r="V2347" s="18"/>
      <c r="W2347" s="18">
        <v>1</v>
      </c>
      <c r="X2347" s="19"/>
      <c r="Y2347" s="19"/>
      <c r="Z2347" s="19"/>
      <c r="AA2347" s="19"/>
      <c r="AB2347" s="19"/>
      <c r="AC2347" s="19"/>
      <c r="AD2347" s="19"/>
      <c r="AE2347" s="19">
        <v>1</v>
      </c>
      <c r="AF2347" s="19"/>
      <c r="AG2347" s="19"/>
      <c r="AH2347" s="19">
        <v>1</v>
      </c>
      <c r="AI2347" s="19"/>
      <c r="AJ2347" s="17"/>
      <c r="AK2347" s="17"/>
      <c r="AL2347" s="17"/>
      <c r="AM2347" s="17"/>
      <c r="AN2347" s="17"/>
      <c r="AO2347" s="17"/>
      <c r="AP2347" s="17"/>
      <c r="AQ2347" s="17"/>
      <c r="AR2347" s="20"/>
      <c r="AS2347" s="20"/>
      <c r="AT2347" s="20"/>
      <c r="AU2347" s="20"/>
      <c r="AV2347" s="20"/>
      <c r="AW2347" s="20"/>
      <c r="AX2347" s="20"/>
      <c r="AY2347" s="20"/>
      <c r="AZ2347" s="20"/>
      <c r="BA2347" s="20"/>
      <c r="BB2347" s="20"/>
      <c r="BC2347" s="20"/>
      <c r="BD2347" s="16"/>
      <c r="BE2347" s="16"/>
      <c r="BF2347" s="16"/>
      <c r="BG2347" s="16"/>
      <c r="BH2347" s="16"/>
      <c r="BI2347" s="16"/>
      <c r="BJ2347" s="16"/>
      <c r="BK2347" s="16"/>
      <c r="BL2347" s="16"/>
      <c r="BM2347" s="16"/>
      <c r="BN2347" s="16"/>
      <c r="BO2347" s="16"/>
      <c r="BP2347" s="16"/>
      <c r="BQ2347" s="16"/>
      <c r="BR2347" s="16"/>
      <c r="BS2347" s="16"/>
      <c r="BT2347" s="16"/>
      <c r="BU2347" s="16"/>
      <c r="BV2347" s="16"/>
      <c r="BW2347" s="16"/>
      <c r="BX2347" s="16"/>
      <c r="BY2347" s="16"/>
      <c r="BZ2347" s="16"/>
      <c r="CA2347" s="16"/>
      <c r="CB2347" s="16"/>
      <c r="CC2347" s="16"/>
      <c r="CD2347" s="16"/>
      <c r="CE2347" s="16"/>
      <c r="CF2347" s="16"/>
      <c r="CG2347" s="19"/>
      <c r="CH2347" s="19"/>
      <c r="CI2347" s="19"/>
      <c r="CJ2347" s="19"/>
      <c r="CK2347" s="19"/>
      <c r="CL2347" s="19"/>
      <c r="CM2347" s="19"/>
      <c r="CN2347" s="19"/>
      <c r="CO2347" s="19"/>
      <c r="CP2347" s="19"/>
      <c r="CQ2347" s="19"/>
      <c r="CR2347" s="19"/>
    </row>
    <row r="2348" spans="1:96" ht="107" customHeight="1">
      <c r="A2348" s="11" cm="1">
        <f t="array" ref="A2348">SUMPRODUCT(--ISNUMBER(SEARCH({"stranding","stranded"},E2348)))</f>
        <v>0</v>
      </c>
      <c r="B2348" s="12">
        <v>2580</v>
      </c>
      <c r="C2348" s="13" t="s">
        <v>4772</v>
      </c>
      <c r="D2348" s="14">
        <v>2017</v>
      </c>
      <c r="E2348" s="15" t="s">
        <v>4773</v>
      </c>
      <c r="F2348" s="15" t="s">
        <v>7576</v>
      </c>
      <c r="G2348" s="15">
        <f t="shared" si="36"/>
        <v>4</v>
      </c>
      <c r="H2348" s="16"/>
      <c r="I2348" s="16"/>
      <c r="J2348" s="16"/>
      <c r="K2348" s="16"/>
      <c r="L2348" s="16"/>
      <c r="M2348" s="16"/>
      <c r="N2348" s="16"/>
      <c r="O2348" s="16"/>
      <c r="P2348" s="17"/>
      <c r="Q2348" s="17"/>
      <c r="R2348" s="17"/>
      <c r="S2348" s="17">
        <v>1</v>
      </c>
      <c r="T2348" s="18"/>
      <c r="U2348" s="18">
        <v>1</v>
      </c>
      <c r="V2348" s="18"/>
      <c r="W2348" s="18"/>
      <c r="X2348" s="19"/>
      <c r="Y2348" s="19">
        <v>1</v>
      </c>
      <c r="Z2348" s="19"/>
      <c r="AA2348" s="19"/>
      <c r="AB2348" s="19"/>
      <c r="AC2348" s="19"/>
      <c r="AD2348" s="19"/>
      <c r="AE2348" s="19"/>
      <c r="AF2348" s="19"/>
      <c r="AG2348" s="19"/>
      <c r="AH2348" s="19"/>
      <c r="AI2348" s="19"/>
      <c r="AJ2348" s="17"/>
      <c r="AK2348" s="17"/>
      <c r="AL2348" s="17"/>
      <c r="AM2348" s="17"/>
      <c r="AN2348" s="17">
        <v>1</v>
      </c>
      <c r="AO2348" s="17"/>
      <c r="AP2348" s="17"/>
      <c r="AQ2348" s="17"/>
      <c r="AR2348" s="20"/>
      <c r="AS2348" s="20"/>
      <c r="AT2348" s="20"/>
      <c r="AU2348" s="20"/>
      <c r="AV2348" s="20"/>
      <c r="AW2348" s="20"/>
      <c r="AX2348" s="20"/>
      <c r="AY2348" s="20"/>
      <c r="AZ2348" s="20"/>
      <c r="BA2348" s="20"/>
      <c r="BB2348" s="20"/>
      <c r="BC2348" s="20"/>
      <c r="BD2348" s="16"/>
      <c r="BE2348" s="16"/>
      <c r="BF2348" s="16"/>
      <c r="BG2348" s="16"/>
      <c r="BH2348" s="16"/>
      <c r="BI2348" s="16"/>
      <c r="BJ2348" s="16"/>
      <c r="BK2348" s="16"/>
      <c r="BL2348" s="16"/>
      <c r="BM2348" s="16"/>
      <c r="BN2348" s="16"/>
      <c r="BO2348" s="16"/>
      <c r="BP2348" s="16"/>
      <c r="BQ2348" s="16"/>
      <c r="BR2348" s="16"/>
      <c r="BS2348" s="16"/>
      <c r="BT2348" s="16"/>
      <c r="BU2348" s="16"/>
      <c r="BV2348" s="16"/>
      <c r="BW2348" s="16"/>
      <c r="BX2348" s="16"/>
      <c r="BY2348" s="16"/>
      <c r="BZ2348" s="16"/>
      <c r="CA2348" s="16"/>
      <c r="CB2348" s="16"/>
      <c r="CC2348" s="16"/>
      <c r="CD2348" s="16"/>
      <c r="CE2348" s="16"/>
      <c r="CF2348" s="16"/>
      <c r="CG2348" s="19"/>
      <c r="CH2348" s="19"/>
      <c r="CI2348" s="19"/>
      <c r="CJ2348" s="19"/>
      <c r="CK2348" s="19"/>
      <c r="CL2348" s="19"/>
      <c r="CM2348" s="19"/>
      <c r="CN2348" s="19"/>
      <c r="CO2348" s="19"/>
      <c r="CP2348" s="19">
        <v>1</v>
      </c>
      <c r="CQ2348" s="19"/>
      <c r="CR2348" s="19"/>
    </row>
    <row r="2349" spans="1:96" ht="107" customHeight="1">
      <c r="A2349" s="11" cm="1">
        <f t="array" ref="A2349">SUMPRODUCT(--ISNUMBER(SEARCH({"stranding","stranded"},E2349)))</f>
        <v>0</v>
      </c>
      <c r="B2349" s="12">
        <v>2581</v>
      </c>
      <c r="C2349" s="21" t="s">
        <v>4774</v>
      </c>
      <c r="D2349" s="22">
        <v>2017</v>
      </c>
      <c r="E2349" s="15" t="s">
        <v>4775</v>
      </c>
      <c r="F2349" s="15" t="s">
        <v>7577</v>
      </c>
      <c r="G2349" s="15">
        <f t="shared" si="36"/>
        <v>7</v>
      </c>
      <c r="H2349" s="16"/>
      <c r="I2349" s="16"/>
      <c r="J2349" s="16"/>
      <c r="K2349" s="16"/>
      <c r="L2349" s="16">
        <v>1</v>
      </c>
      <c r="M2349" s="16">
        <v>1</v>
      </c>
      <c r="N2349" s="16"/>
      <c r="O2349" s="16"/>
      <c r="P2349" s="17"/>
      <c r="Q2349" s="17"/>
      <c r="R2349" s="17">
        <v>1</v>
      </c>
      <c r="S2349" s="17"/>
      <c r="T2349" s="18"/>
      <c r="U2349" s="18">
        <v>1</v>
      </c>
      <c r="V2349" s="18"/>
      <c r="W2349" s="18"/>
      <c r="X2349" s="19"/>
      <c r="Y2349" s="19">
        <v>1</v>
      </c>
      <c r="Z2349" s="19">
        <v>1</v>
      </c>
      <c r="AA2349" s="19"/>
      <c r="AB2349" s="19"/>
      <c r="AC2349" s="19"/>
      <c r="AD2349" s="19"/>
      <c r="AE2349" s="19"/>
      <c r="AF2349" s="19"/>
      <c r="AG2349" s="19"/>
      <c r="AH2349" s="19"/>
      <c r="AI2349" s="19"/>
      <c r="AJ2349" s="17"/>
      <c r="AK2349" s="17">
        <v>1</v>
      </c>
      <c r="AL2349" s="17"/>
      <c r="AM2349" s="17"/>
      <c r="AN2349" s="17">
        <v>1</v>
      </c>
      <c r="AO2349" s="17"/>
      <c r="AP2349" s="17"/>
      <c r="AQ2349" s="17"/>
      <c r="AR2349" s="20"/>
      <c r="AS2349" s="20"/>
      <c r="AT2349" s="20"/>
      <c r="AU2349" s="20"/>
      <c r="AV2349" s="20"/>
      <c r="AW2349" s="20"/>
      <c r="AX2349" s="20"/>
      <c r="AY2349" s="20"/>
      <c r="AZ2349" s="20"/>
      <c r="BA2349" s="20"/>
      <c r="BB2349" s="20"/>
      <c r="BC2349" s="20"/>
      <c r="BD2349" s="16"/>
      <c r="BE2349" s="16"/>
      <c r="BF2349" s="16"/>
      <c r="BG2349" s="16"/>
      <c r="BH2349" s="16"/>
      <c r="BI2349" s="16"/>
      <c r="BJ2349" s="16"/>
      <c r="BK2349" s="16"/>
      <c r="BL2349" s="16"/>
      <c r="BM2349" s="16"/>
      <c r="BN2349" s="16"/>
      <c r="BO2349" s="16"/>
      <c r="BP2349" s="16"/>
      <c r="BQ2349" s="16"/>
      <c r="BR2349" s="16"/>
      <c r="BS2349" s="16"/>
      <c r="BT2349" s="16"/>
      <c r="BU2349" s="16"/>
      <c r="BV2349" s="16"/>
      <c r="BW2349" s="16"/>
      <c r="BX2349" s="16"/>
      <c r="BY2349" s="16"/>
      <c r="BZ2349" s="16">
        <v>1</v>
      </c>
      <c r="CA2349" s="16"/>
      <c r="CB2349" s="16"/>
      <c r="CC2349" s="16"/>
      <c r="CD2349" s="16"/>
      <c r="CE2349" s="16"/>
      <c r="CF2349" s="16"/>
      <c r="CG2349" s="19">
        <v>1</v>
      </c>
      <c r="CH2349" s="19"/>
      <c r="CI2349" s="19"/>
      <c r="CJ2349" s="19"/>
      <c r="CK2349" s="19"/>
      <c r="CL2349" s="19"/>
      <c r="CM2349" s="19"/>
      <c r="CN2349" s="19"/>
      <c r="CO2349" s="19"/>
      <c r="CP2349" s="19"/>
      <c r="CQ2349" s="19"/>
      <c r="CR2349" s="19"/>
    </row>
    <row r="2350" spans="1:96" ht="107" customHeight="1">
      <c r="A2350" s="11" cm="1">
        <f t="array" ref="A2350">SUMPRODUCT(--ISNUMBER(SEARCH({"stranding","stranded"},E2350)))</f>
        <v>0</v>
      </c>
      <c r="B2350" s="12">
        <v>2582</v>
      </c>
      <c r="C2350" s="13" t="s">
        <v>4776</v>
      </c>
      <c r="D2350" s="14">
        <v>2017</v>
      </c>
      <c r="E2350" s="15" t="s">
        <v>4777</v>
      </c>
      <c r="F2350" s="15" t="s">
        <v>5983</v>
      </c>
      <c r="G2350" s="15">
        <f t="shared" si="36"/>
        <v>4</v>
      </c>
      <c r="H2350" s="16"/>
      <c r="I2350" s="16"/>
      <c r="J2350" s="16"/>
      <c r="K2350" s="16"/>
      <c r="L2350" s="16"/>
      <c r="M2350" s="16">
        <v>1</v>
      </c>
      <c r="N2350" s="16"/>
      <c r="O2350" s="16"/>
      <c r="P2350" s="17"/>
      <c r="Q2350" s="17"/>
      <c r="R2350" s="17"/>
      <c r="S2350" s="17"/>
      <c r="T2350" s="18"/>
      <c r="U2350" s="18">
        <v>1</v>
      </c>
      <c r="V2350" s="18"/>
      <c r="W2350" s="18"/>
      <c r="X2350" s="19"/>
      <c r="Y2350" s="19">
        <v>1</v>
      </c>
      <c r="Z2350" s="19">
        <v>1</v>
      </c>
      <c r="AA2350" s="19"/>
      <c r="AB2350" s="19"/>
      <c r="AC2350" s="19"/>
      <c r="AD2350" s="19"/>
      <c r="AE2350" s="19"/>
      <c r="AF2350" s="19"/>
      <c r="AG2350" s="19"/>
      <c r="AH2350" s="19"/>
      <c r="AI2350" s="19"/>
      <c r="AJ2350" s="17"/>
      <c r="AK2350" s="17"/>
      <c r="AL2350" s="17"/>
      <c r="AM2350" s="17"/>
      <c r="AN2350" s="17"/>
      <c r="AO2350" s="17"/>
      <c r="AP2350" s="17"/>
      <c r="AQ2350" s="17"/>
      <c r="AR2350" s="20"/>
      <c r="AS2350" s="20"/>
      <c r="AT2350" s="20"/>
      <c r="AU2350" s="20"/>
      <c r="AV2350" s="20"/>
      <c r="AW2350" s="20"/>
      <c r="AX2350" s="20"/>
      <c r="AY2350" s="20"/>
      <c r="AZ2350" s="20"/>
      <c r="BA2350" s="20"/>
      <c r="BB2350" s="20"/>
      <c r="BC2350" s="20"/>
      <c r="BD2350" s="16"/>
      <c r="BE2350" s="16"/>
      <c r="BF2350" s="16"/>
      <c r="BG2350" s="16"/>
      <c r="BH2350" s="16"/>
      <c r="BI2350" s="16"/>
      <c r="BJ2350" s="16"/>
      <c r="BK2350" s="16"/>
      <c r="BL2350" s="16"/>
      <c r="BM2350" s="16"/>
      <c r="BN2350" s="16"/>
      <c r="BO2350" s="16"/>
      <c r="BP2350" s="16"/>
      <c r="BQ2350" s="16"/>
      <c r="BR2350" s="16"/>
      <c r="BS2350" s="16"/>
      <c r="BT2350" s="16"/>
      <c r="BU2350" s="16"/>
      <c r="BV2350" s="16"/>
      <c r="BW2350" s="16"/>
      <c r="BX2350" s="16"/>
      <c r="BY2350" s="16"/>
      <c r="BZ2350" s="16">
        <v>1</v>
      </c>
      <c r="CA2350" s="16"/>
      <c r="CB2350" s="16"/>
      <c r="CC2350" s="16"/>
      <c r="CD2350" s="16"/>
      <c r="CE2350" s="16"/>
      <c r="CF2350" s="16"/>
      <c r="CG2350" s="19"/>
      <c r="CH2350" s="19"/>
      <c r="CI2350" s="19"/>
      <c r="CJ2350" s="19"/>
      <c r="CK2350" s="19"/>
      <c r="CL2350" s="19"/>
      <c r="CM2350" s="19"/>
      <c r="CN2350" s="19">
        <v>1</v>
      </c>
      <c r="CO2350" s="19"/>
      <c r="CP2350" s="19"/>
      <c r="CQ2350" s="19"/>
      <c r="CR2350" s="19"/>
    </row>
    <row r="2351" spans="1:96" ht="107" customHeight="1">
      <c r="A2351" s="11" cm="1">
        <f t="array" ref="A2351">SUMPRODUCT(--ISNUMBER(SEARCH({"stranding","stranded"},E2351)))</f>
        <v>0</v>
      </c>
      <c r="B2351" s="12">
        <v>2583</v>
      </c>
      <c r="C2351" s="21" t="s">
        <v>4778</v>
      </c>
      <c r="D2351" s="22">
        <v>2017</v>
      </c>
      <c r="E2351" s="15" t="s">
        <v>4779</v>
      </c>
      <c r="F2351" s="15" t="s">
        <v>5995</v>
      </c>
      <c r="G2351" s="15">
        <f t="shared" si="36"/>
        <v>5</v>
      </c>
      <c r="H2351" s="16"/>
      <c r="I2351" s="16"/>
      <c r="J2351" s="16"/>
      <c r="K2351" s="16"/>
      <c r="L2351" s="16"/>
      <c r="M2351" s="16"/>
      <c r="N2351" s="16"/>
      <c r="O2351" s="16"/>
      <c r="P2351" s="17"/>
      <c r="Q2351" s="17"/>
      <c r="R2351" s="17">
        <v>1</v>
      </c>
      <c r="S2351" s="17"/>
      <c r="T2351" s="18"/>
      <c r="U2351" s="18">
        <v>1</v>
      </c>
      <c r="V2351" s="18"/>
      <c r="W2351" s="18"/>
      <c r="X2351" s="19"/>
      <c r="Y2351" s="19">
        <v>1</v>
      </c>
      <c r="Z2351" s="19">
        <v>1</v>
      </c>
      <c r="AA2351" s="19"/>
      <c r="AB2351" s="19"/>
      <c r="AC2351" s="19"/>
      <c r="AD2351" s="19"/>
      <c r="AE2351" s="19"/>
      <c r="AF2351" s="19"/>
      <c r="AG2351" s="19"/>
      <c r="AH2351" s="19"/>
      <c r="AI2351" s="19"/>
      <c r="AJ2351" s="17"/>
      <c r="AK2351" s="17"/>
      <c r="AL2351" s="17"/>
      <c r="AM2351" s="17"/>
      <c r="AN2351" s="17"/>
      <c r="AO2351" s="17"/>
      <c r="AP2351" s="17"/>
      <c r="AQ2351" s="17"/>
      <c r="AR2351" s="20"/>
      <c r="AS2351" s="20"/>
      <c r="AT2351" s="20"/>
      <c r="AU2351" s="20"/>
      <c r="AV2351" s="20"/>
      <c r="AW2351" s="20"/>
      <c r="AX2351" s="20"/>
      <c r="AY2351" s="20"/>
      <c r="AZ2351" s="20"/>
      <c r="BA2351" s="20"/>
      <c r="BB2351" s="20"/>
      <c r="BC2351" s="20"/>
      <c r="BD2351" s="16"/>
      <c r="BE2351" s="16"/>
      <c r="BF2351" s="16"/>
      <c r="BG2351" s="16"/>
      <c r="BH2351" s="16"/>
      <c r="BI2351" s="16"/>
      <c r="BJ2351" s="16"/>
      <c r="BK2351" s="16"/>
      <c r="BL2351" s="16"/>
      <c r="BM2351" s="16"/>
      <c r="BN2351" s="16"/>
      <c r="BO2351" s="16"/>
      <c r="BP2351" s="16"/>
      <c r="BQ2351" s="16"/>
      <c r="BR2351" s="16"/>
      <c r="BS2351" s="16"/>
      <c r="BT2351" s="16"/>
      <c r="BU2351" s="16"/>
      <c r="BV2351" s="16"/>
      <c r="BW2351" s="16"/>
      <c r="BX2351" s="16"/>
      <c r="BY2351" s="16"/>
      <c r="BZ2351" s="16">
        <v>1</v>
      </c>
      <c r="CA2351" s="16"/>
      <c r="CB2351" s="16"/>
      <c r="CC2351" s="16"/>
      <c r="CD2351" s="16"/>
      <c r="CE2351" s="16"/>
      <c r="CF2351" s="16"/>
      <c r="CG2351" s="19"/>
      <c r="CH2351" s="19">
        <v>1</v>
      </c>
      <c r="CI2351" s="19"/>
      <c r="CJ2351" s="19"/>
      <c r="CK2351" s="19"/>
      <c r="CL2351" s="19"/>
      <c r="CM2351" s="19"/>
      <c r="CN2351" s="19"/>
      <c r="CO2351" s="19"/>
      <c r="CP2351" s="19"/>
      <c r="CQ2351" s="19"/>
      <c r="CR2351" s="19"/>
    </row>
    <row r="2352" spans="1:96" ht="107" customHeight="1">
      <c r="A2352" s="11" cm="1">
        <f t="array" ref="A2352">SUMPRODUCT(--ISNUMBER(SEARCH({"stranding","stranded"},E2352)))</f>
        <v>0</v>
      </c>
      <c r="B2352" s="12">
        <v>2584</v>
      </c>
      <c r="C2352" s="13" t="s">
        <v>4780</v>
      </c>
      <c r="D2352" s="14">
        <v>2017</v>
      </c>
      <c r="E2352" s="23" t="s">
        <v>4781</v>
      </c>
      <c r="F2352" s="23" t="s">
        <v>7578</v>
      </c>
      <c r="G2352" s="15">
        <f t="shared" si="36"/>
        <v>6</v>
      </c>
      <c r="H2352" s="16"/>
      <c r="I2352" s="16"/>
      <c r="J2352" s="16"/>
      <c r="K2352" s="16"/>
      <c r="L2352" s="16"/>
      <c r="M2352" s="16">
        <v>1</v>
      </c>
      <c r="N2352" s="16"/>
      <c r="O2352" s="16"/>
      <c r="P2352" s="17">
        <v>1</v>
      </c>
      <c r="Q2352" s="17"/>
      <c r="R2352" s="17"/>
      <c r="S2352" s="17"/>
      <c r="T2352" s="18"/>
      <c r="U2352" s="18">
        <v>1</v>
      </c>
      <c r="V2352" s="18"/>
      <c r="W2352" s="18"/>
      <c r="X2352" s="19"/>
      <c r="Y2352" s="19">
        <v>1</v>
      </c>
      <c r="Z2352" s="19">
        <v>1</v>
      </c>
      <c r="AA2352" s="19"/>
      <c r="AB2352" s="19"/>
      <c r="AC2352" s="19"/>
      <c r="AD2352" s="19"/>
      <c r="AE2352" s="19"/>
      <c r="AF2352" s="19"/>
      <c r="AG2352" s="19"/>
      <c r="AH2352" s="19"/>
      <c r="AI2352" s="19"/>
      <c r="AJ2352" s="17"/>
      <c r="AK2352" s="17"/>
      <c r="AL2352" s="17"/>
      <c r="AM2352" s="17"/>
      <c r="AN2352" s="17"/>
      <c r="AO2352" s="17"/>
      <c r="AP2352" s="17"/>
      <c r="AQ2352" s="17"/>
      <c r="AR2352" s="20"/>
      <c r="AS2352" s="20"/>
      <c r="AT2352" s="20"/>
      <c r="AU2352" s="20"/>
      <c r="AV2352" s="20"/>
      <c r="AW2352" s="20"/>
      <c r="AX2352" s="20"/>
      <c r="AY2352" s="20"/>
      <c r="AZ2352" s="20"/>
      <c r="BA2352" s="20"/>
      <c r="BB2352" s="20"/>
      <c r="BC2352" s="20"/>
      <c r="BD2352" s="16"/>
      <c r="BE2352" s="16"/>
      <c r="BF2352" s="16"/>
      <c r="BG2352" s="16"/>
      <c r="BH2352" s="16"/>
      <c r="BI2352" s="16"/>
      <c r="BJ2352" s="16"/>
      <c r="BK2352" s="16"/>
      <c r="BL2352" s="16"/>
      <c r="BM2352" s="16">
        <v>1</v>
      </c>
      <c r="BN2352" s="16"/>
      <c r="BO2352" s="16"/>
      <c r="BP2352" s="16"/>
      <c r="BQ2352" s="16"/>
      <c r="BR2352" s="16"/>
      <c r="BS2352" s="16"/>
      <c r="BT2352" s="16"/>
      <c r="BU2352" s="16"/>
      <c r="BV2352" s="16"/>
      <c r="BW2352" s="16"/>
      <c r="BX2352" s="16"/>
      <c r="BY2352" s="16"/>
      <c r="BZ2352" s="16">
        <v>1</v>
      </c>
      <c r="CA2352" s="16"/>
      <c r="CB2352" s="16"/>
      <c r="CC2352" s="16"/>
      <c r="CD2352" s="16"/>
      <c r="CE2352" s="16"/>
      <c r="CF2352" s="16"/>
      <c r="CG2352" s="19"/>
      <c r="CH2352" s="19"/>
      <c r="CI2352" s="19"/>
      <c r="CJ2352" s="19"/>
      <c r="CK2352" s="19"/>
      <c r="CL2352" s="19"/>
      <c r="CM2352" s="19"/>
      <c r="CN2352" s="19">
        <v>1</v>
      </c>
      <c r="CO2352" s="19"/>
      <c r="CP2352" s="19"/>
      <c r="CQ2352" s="19"/>
      <c r="CR2352" s="19"/>
    </row>
    <row r="2353" spans="1:96" ht="107" customHeight="1">
      <c r="A2353" s="11" cm="1">
        <f t="array" ref="A2353">SUMPRODUCT(--ISNUMBER(SEARCH({"stranding","stranded"},E2353)))</f>
        <v>0</v>
      </c>
      <c r="B2353" s="12">
        <v>2585</v>
      </c>
      <c r="C2353" s="21" t="s">
        <v>4782</v>
      </c>
      <c r="D2353" s="22">
        <v>2017</v>
      </c>
      <c r="E2353" s="15" t="s">
        <v>4783</v>
      </c>
      <c r="F2353" s="15" t="s">
        <v>8159</v>
      </c>
      <c r="G2353" s="15">
        <f t="shared" si="36"/>
        <v>9</v>
      </c>
      <c r="H2353" s="16"/>
      <c r="I2353" s="16"/>
      <c r="J2353" s="16"/>
      <c r="K2353" s="16">
        <v>2</v>
      </c>
      <c r="L2353" s="16"/>
      <c r="M2353" s="16"/>
      <c r="N2353" s="16"/>
      <c r="O2353" s="16"/>
      <c r="P2353" s="17"/>
      <c r="Q2353" s="17"/>
      <c r="R2353" s="17"/>
      <c r="S2353" s="17"/>
      <c r="T2353" s="18"/>
      <c r="U2353" s="18">
        <v>1</v>
      </c>
      <c r="V2353" s="18"/>
      <c r="W2353" s="18"/>
      <c r="X2353" s="19"/>
      <c r="Y2353" s="19">
        <v>1</v>
      </c>
      <c r="Z2353" s="19">
        <v>1</v>
      </c>
      <c r="AA2353" s="19"/>
      <c r="AB2353" s="19"/>
      <c r="AC2353" s="19"/>
      <c r="AD2353" s="19"/>
      <c r="AE2353" s="19"/>
      <c r="AF2353" s="19"/>
      <c r="AG2353" s="19"/>
      <c r="AH2353" s="19"/>
      <c r="AI2353" s="19"/>
      <c r="AJ2353" s="17"/>
      <c r="AK2353" s="17"/>
      <c r="AL2353" s="17"/>
      <c r="AM2353" s="17"/>
      <c r="AN2353" s="17"/>
      <c r="AO2353" s="17"/>
      <c r="AP2353" s="17"/>
      <c r="AQ2353" s="17"/>
      <c r="AR2353" s="20"/>
      <c r="AS2353" s="20"/>
      <c r="AT2353" s="20"/>
      <c r="AU2353" s="20"/>
      <c r="AV2353" s="20"/>
      <c r="AW2353" s="20"/>
      <c r="AX2353" s="20"/>
      <c r="AY2353" s="20"/>
      <c r="AZ2353" s="20"/>
      <c r="BA2353" s="20"/>
      <c r="BB2353" s="20"/>
      <c r="BC2353" s="20"/>
      <c r="BD2353" s="16">
        <v>1</v>
      </c>
      <c r="BE2353" s="16">
        <v>1</v>
      </c>
      <c r="BF2353" s="16">
        <v>1</v>
      </c>
      <c r="BG2353" s="16"/>
      <c r="BH2353" s="16"/>
      <c r="BI2353" s="16"/>
      <c r="BJ2353" s="16"/>
      <c r="BK2353" s="16"/>
      <c r="BL2353" s="16"/>
      <c r="BM2353" s="16">
        <v>1</v>
      </c>
      <c r="BN2353" s="16"/>
      <c r="BO2353" s="16"/>
      <c r="BP2353" s="16"/>
      <c r="BQ2353" s="16"/>
      <c r="BR2353" s="16"/>
      <c r="BS2353" s="16">
        <v>1</v>
      </c>
      <c r="BT2353" s="16">
        <v>1</v>
      </c>
      <c r="BU2353" s="16"/>
      <c r="BV2353" s="16"/>
      <c r="BW2353" s="16"/>
      <c r="BX2353" s="16"/>
      <c r="BY2353" s="16"/>
      <c r="BZ2353" s="16"/>
      <c r="CA2353" s="16"/>
      <c r="CB2353" s="16"/>
      <c r="CC2353" s="16"/>
      <c r="CD2353" s="16"/>
      <c r="CE2353" s="16"/>
      <c r="CF2353" s="16"/>
      <c r="CG2353" s="19"/>
      <c r="CH2353" s="19"/>
      <c r="CI2353" s="19"/>
      <c r="CJ2353" s="19"/>
      <c r="CK2353" s="19"/>
      <c r="CL2353" s="19"/>
      <c r="CM2353" s="19"/>
      <c r="CN2353" s="19"/>
      <c r="CO2353" s="19"/>
      <c r="CP2353" s="19"/>
      <c r="CQ2353" s="19">
        <v>1</v>
      </c>
      <c r="CR2353" s="19"/>
    </row>
    <row r="2354" spans="1:96" ht="107" customHeight="1">
      <c r="A2354" s="11" cm="1">
        <f t="array" ref="A2354">SUMPRODUCT(--ISNUMBER(SEARCH({"stranding","stranded"},E2354)))</f>
        <v>0</v>
      </c>
      <c r="B2354" s="12">
        <v>2586</v>
      </c>
      <c r="C2354" s="13" t="s">
        <v>4784</v>
      </c>
      <c r="D2354" s="14">
        <v>2017</v>
      </c>
      <c r="E2354" s="15" t="s">
        <v>4785</v>
      </c>
      <c r="F2354" s="15" t="s">
        <v>7579</v>
      </c>
      <c r="G2354" s="15">
        <f t="shared" si="36"/>
        <v>6</v>
      </c>
      <c r="H2354" s="16"/>
      <c r="I2354" s="16"/>
      <c r="J2354" s="16">
        <v>1</v>
      </c>
      <c r="K2354" s="16"/>
      <c r="L2354" s="16"/>
      <c r="M2354" s="16"/>
      <c r="N2354" s="16"/>
      <c r="O2354" s="16"/>
      <c r="P2354" s="17">
        <v>1</v>
      </c>
      <c r="Q2354" s="17"/>
      <c r="R2354" s="17"/>
      <c r="S2354" s="17"/>
      <c r="T2354" s="18"/>
      <c r="U2354" s="18">
        <v>1</v>
      </c>
      <c r="V2354" s="18"/>
      <c r="W2354" s="18"/>
      <c r="X2354" s="19"/>
      <c r="Y2354" s="19">
        <v>1</v>
      </c>
      <c r="Z2354" s="19"/>
      <c r="AA2354" s="19">
        <v>1</v>
      </c>
      <c r="AB2354" s="19"/>
      <c r="AC2354" s="19"/>
      <c r="AD2354" s="19"/>
      <c r="AE2354" s="19"/>
      <c r="AF2354" s="19"/>
      <c r="AG2354" s="19"/>
      <c r="AH2354" s="19"/>
      <c r="AI2354" s="19"/>
      <c r="AJ2354" s="17"/>
      <c r="AK2354" s="17"/>
      <c r="AL2354" s="17"/>
      <c r="AM2354" s="17"/>
      <c r="AN2354" s="17"/>
      <c r="AO2354" s="17"/>
      <c r="AP2354" s="17"/>
      <c r="AQ2354" s="17"/>
      <c r="AR2354" s="20"/>
      <c r="AS2354" s="20"/>
      <c r="AT2354" s="20"/>
      <c r="AU2354" s="20"/>
      <c r="AV2354" s="20"/>
      <c r="AW2354" s="20"/>
      <c r="AX2354" s="20"/>
      <c r="AY2354" s="20"/>
      <c r="AZ2354" s="20"/>
      <c r="BA2354" s="20"/>
      <c r="BB2354" s="20"/>
      <c r="BC2354" s="20"/>
      <c r="BD2354" s="16"/>
      <c r="BE2354" s="16"/>
      <c r="BF2354" s="16"/>
      <c r="BG2354" s="16"/>
      <c r="BH2354" s="16"/>
      <c r="BI2354" s="16"/>
      <c r="BJ2354" s="16"/>
      <c r="BK2354" s="16"/>
      <c r="BL2354" s="16"/>
      <c r="BM2354" s="16"/>
      <c r="BN2354" s="16"/>
      <c r="BO2354" s="16">
        <v>1</v>
      </c>
      <c r="BP2354" s="16"/>
      <c r="BQ2354" s="16"/>
      <c r="BR2354" s="16"/>
      <c r="BS2354" s="16"/>
      <c r="BT2354" s="16"/>
      <c r="BU2354" s="16"/>
      <c r="BV2354" s="16"/>
      <c r="BW2354" s="16"/>
      <c r="BX2354" s="16"/>
      <c r="BY2354" s="16"/>
      <c r="BZ2354" s="16"/>
      <c r="CA2354" s="16"/>
      <c r="CB2354" s="16">
        <v>1</v>
      </c>
      <c r="CC2354" s="16"/>
      <c r="CD2354" s="16"/>
      <c r="CE2354" s="16"/>
      <c r="CF2354" s="16"/>
      <c r="CG2354" s="19"/>
      <c r="CH2354" s="19"/>
      <c r="CI2354" s="19"/>
      <c r="CJ2354" s="19">
        <v>1</v>
      </c>
      <c r="CK2354" s="19"/>
      <c r="CL2354" s="19"/>
      <c r="CM2354" s="19"/>
      <c r="CN2354" s="19"/>
      <c r="CO2354" s="19"/>
      <c r="CP2354" s="19"/>
      <c r="CQ2354" s="19"/>
      <c r="CR2354" s="19"/>
    </row>
    <row r="2355" spans="1:96" ht="107" customHeight="1">
      <c r="A2355" s="11" cm="1">
        <f t="array" ref="A2355">SUMPRODUCT(--ISNUMBER(SEARCH({"stranding","stranded"},E2355)))</f>
        <v>0</v>
      </c>
      <c r="B2355" s="12">
        <v>2587</v>
      </c>
      <c r="C2355" s="21" t="s">
        <v>4786</v>
      </c>
      <c r="D2355" s="22">
        <v>2017</v>
      </c>
      <c r="E2355" s="15" t="s">
        <v>4787</v>
      </c>
      <c r="F2355" s="15" t="s">
        <v>7578</v>
      </c>
      <c r="G2355" s="15">
        <f t="shared" si="36"/>
        <v>6</v>
      </c>
      <c r="H2355" s="16"/>
      <c r="I2355" s="16"/>
      <c r="J2355" s="16"/>
      <c r="K2355" s="16"/>
      <c r="L2355" s="16"/>
      <c r="M2355" s="16"/>
      <c r="N2355" s="16"/>
      <c r="O2355" s="16"/>
      <c r="P2355" s="17">
        <v>1</v>
      </c>
      <c r="Q2355" s="17"/>
      <c r="R2355" s="17"/>
      <c r="S2355" s="17"/>
      <c r="T2355" s="18"/>
      <c r="U2355" s="18">
        <v>1</v>
      </c>
      <c r="V2355" s="18"/>
      <c r="W2355" s="18"/>
      <c r="X2355" s="19"/>
      <c r="Y2355" s="19">
        <v>1</v>
      </c>
      <c r="Z2355" s="19">
        <v>1</v>
      </c>
      <c r="AA2355" s="19"/>
      <c r="AB2355" s="19"/>
      <c r="AC2355" s="19"/>
      <c r="AD2355" s="19"/>
      <c r="AE2355" s="19"/>
      <c r="AF2355" s="19"/>
      <c r="AG2355" s="19"/>
      <c r="AH2355" s="19"/>
      <c r="AI2355" s="19"/>
      <c r="AJ2355" s="17"/>
      <c r="AK2355" s="17"/>
      <c r="AL2355" s="17"/>
      <c r="AM2355" s="17"/>
      <c r="AN2355" s="17"/>
      <c r="AO2355" s="17"/>
      <c r="AP2355" s="17"/>
      <c r="AQ2355" s="17"/>
      <c r="AR2355" s="20"/>
      <c r="AS2355" s="20"/>
      <c r="AT2355" s="20"/>
      <c r="AU2355" s="20"/>
      <c r="AV2355" s="20"/>
      <c r="AW2355" s="20"/>
      <c r="AX2355" s="20"/>
      <c r="AY2355" s="20"/>
      <c r="AZ2355" s="20"/>
      <c r="BA2355" s="20"/>
      <c r="BB2355" s="20"/>
      <c r="BC2355" s="20"/>
      <c r="BD2355" s="16"/>
      <c r="BE2355" s="16"/>
      <c r="BF2355" s="16"/>
      <c r="BG2355" s="16"/>
      <c r="BH2355" s="16"/>
      <c r="BI2355" s="16"/>
      <c r="BJ2355" s="16"/>
      <c r="BK2355" s="16"/>
      <c r="BL2355" s="16"/>
      <c r="BM2355" s="16">
        <v>1</v>
      </c>
      <c r="BN2355" s="16"/>
      <c r="BO2355" s="16"/>
      <c r="BP2355" s="16"/>
      <c r="BQ2355" s="16"/>
      <c r="BR2355" s="16"/>
      <c r="BS2355" s="16"/>
      <c r="BT2355" s="16"/>
      <c r="BU2355" s="16"/>
      <c r="BV2355" s="16"/>
      <c r="BW2355" s="16"/>
      <c r="BX2355" s="16"/>
      <c r="BY2355" s="16"/>
      <c r="BZ2355" s="16">
        <v>1</v>
      </c>
      <c r="CA2355" s="16"/>
      <c r="CB2355" s="16"/>
      <c r="CC2355" s="16"/>
      <c r="CD2355" s="16"/>
      <c r="CE2355" s="16"/>
      <c r="CF2355" s="16"/>
      <c r="CG2355" s="19"/>
      <c r="CH2355" s="19"/>
      <c r="CI2355" s="19"/>
      <c r="CJ2355" s="19"/>
      <c r="CK2355" s="19"/>
      <c r="CL2355" s="19"/>
      <c r="CM2355" s="19"/>
      <c r="CN2355" s="19"/>
      <c r="CO2355" s="19"/>
      <c r="CP2355" s="19">
        <v>1</v>
      </c>
      <c r="CQ2355" s="19"/>
      <c r="CR2355" s="19"/>
    </row>
    <row r="2356" spans="1:96" ht="107" customHeight="1">
      <c r="A2356" s="11" cm="1">
        <f t="array" ref="A2356">SUMPRODUCT(--ISNUMBER(SEARCH({"stranding","stranded"},E2356)))</f>
        <v>0</v>
      </c>
      <c r="B2356" s="12">
        <v>2588</v>
      </c>
      <c r="C2356" s="13" t="s">
        <v>4788</v>
      </c>
      <c r="D2356" s="14">
        <v>2017</v>
      </c>
      <c r="E2356" s="15" t="s">
        <v>4789</v>
      </c>
      <c r="F2356" s="15" t="s">
        <v>7111</v>
      </c>
      <c r="G2356" s="15">
        <f t="shared" si="36"/>
        <v>4</v>
      </c>
      <c r="H2356" s="16"/>
      <c r="I2356" s="16"/>
      <c r="J2356" s="16">
        <v>1</v>
      </c>
      <c r="K2356" s="16">
        <v>1</v>
      </c>
      <c r="L2356" s="16"/>
      <c r="M2356" s="16"/>
      <c r="N2356" s="16"/>
      <c r="O2356" s="16"/>
      <c r="P2356" s="17"/>
      <c r="Q2356" s="17"/>
      <c r="R2356" s="17"/>
      <c r="S2356" s="17"/>
      <c r="T2356" s="18"/>
      <c r="U2356" s="18">
        <v>1</v>
      </c>
      <c r="V2356" s="18"/>
      <c r="W2356" s="18">
        <v>1</v>
      </c>
      <c r="X2356" s="19"/>
      <c r="Y2356" s="19">
        <v>1</v>
      </c>
      <c r="Z2356" s="19"/>
      <c r="AA2356" s="19">
        <v>1</v>
      </c>
      <c r="AB2356" s="19"/>
      <c r="AC2356" s="19"/>
      <c r="AD2356" s="19"/>
      <c r="AE2356" s="19"/>
      <c r="AF2356" s="19"/>
      <c r="AG2356" s="19"/>
      <c r="AH2356" s="19"/>
      <c r="AI2356" s="19"/>
      <c r="AJ2356" s="17"/>
      <c r="AK2356" s="17"/>
      <c r="AL2356" s="17"/>
      <c r="AM2356" s="17"/>
      <c r="AN2356" s="17"/>
      <c r="AO2356" s="17"/>
      <c r="AP2356" s="17"/>
      <c r="AQ2356" s="17"/>
      <c r="AR2356" s="20"/>
      <c r="AS2356" s="20"/>
      <c r="AT2356" s="20"/>
      <c r="AU2356" s="20"/>
      <c r="AV2356" s="20"/>
      <c r="AW2356" s="20"/>
      <c r="AX2356" s="20"/>
      <c r="AY2356" s="20"/>
      <c r="AZ2356" s="20"/>
      <c r="BA2356" s="20"/>
      <c r="BB2356" s="20"/>
      <c r="BC2356" s="20"/>
      <c r="BD2356" s="16"/>
      <c r="BE2356" s="16"/>
      <c r="BF2356" s="16"/>
      <c r="BG2356" s="16"/>
      <c r="BH2356" s="16"/>
      <c r="BI2356" s="16"/>
      <c r="BJ2356" s="16"/>
      <c r="BK2356" s="16"/>
      <c r="BL2356" s="16"/>
      <c r="BM2356" s="16"/>
      <c r="BN2356" s="16"/>
      <c r="BO2356" s="16"/>
      <c r="BP2356" s="16"/>
      <c r="BQ2356" s="16"/>
      <c r="BR2356" s="16"/>
      <c r="BS2356" s="16"/>
      <c r="BT2356" s="16"/>
      <c r="BU2356" s="16"/>
      <c r="BV2356" s="16"/>
      <c r="BW2356" s="16"/>
      <c r="BX2356" s="16"/>
      <c r="BY2356" s="16"/>
      <c r="BZ2356" s="16"/>
      <c r="CA2356" s="16"/>
      <c r="CB2356" s="16"/>
      <c r="CC2356" s="16"/>
      <c r="CD2356" s="16"/>
      <c r="CE2356" s="16"/>
      <c r="CF2356" s="16"/>
      <c r="CG2356" s="19"/>
      <c r="CH2356" s="19"/>
      <c r="CI2356" s="19"/>
      <c r="CJ2356" s="19"/>
      <c r="CK2356" s="19"/>
      <c r="CL2356" s="19"/>
      <c r="CM2356" s="19">
        <v>1</v>
      </c>
      <c r="CN2356" s="19"/>
      <c r="CO2356" s="19"/>
      <c r="CP2356" s="19"/>
      <c r="CQ2356" s="19"/>
      <c r="CR2356" s="19"/>
    </row>
    <row r="2357" spans="1:96" ht="107" customHeight="1">
      <c r="A2357" s="11" cm="1">
        <f t="array" ref="A2357">SUMPRODUCT(--ISNUMBER(SEARCH({"stranding","stranded"},E2357)))</f>
        <v>0</v>
      </c>
      <c r="B2357" s="12">
        <v>2592</v>
      </c>
      <c r="C2357" s="13" t="s">
        <v>4790</v>
      </c>
      <c r="D2357" s="14">
        <v>2017</v>
      </c>
      <c r="E2357" s="15" t="s">
        <v>4791</v>
      </c>
      <c r="F2357" s="15" t="s">
        <v>6945</v>
      </c>
      <c r="G2357" s="15">
        <f t="shared" si="36"/>
        <v>6</v>
      </c>
      <c r="H2357" s="16"/>
      <c r="I2357" s="16"/>
      <c r="J2357" s="16"/>
      <c r="K2357" s="16"/>
      <c r="L2357" s="16">
        <v>1</v>
      </c>
      <c r="M2357" s="16"/>
      <c r="N2357" s="16"/>
      <c r="O2357" s="16"/>
      <c r="P2357" s="17"/>
      <c r="Q2357" s="17"/>
      <c r="R2357" s="17"/>
      <c r="S2357" s="17"/>
      <c r="T2357" s="18"/>
      <c r="U2357" s="18">
        <v>1</v>
      </c>
      <c r="V2357" s="18"/>
      <c r="W2357" s="18"/>
      <c r="X2357" s="19">
        <v>1</v>
      </c>
      <c r="Y2357" s="19">
        <v>1</v>
      </c>
      <c r="Z2357" s="19"/>
      <c r="AA2357" s="19">
        <v>1</v>
      </c>
      <c r="AB2357" s="19"/>
      <c r="AC2357" s="19"/>
      <c r="AD2357" s="19"/>
      <c r="AE2357" s="19"/>
      <c r="AF2357" s="19"/>
      <c r="AG2357" s="19"/>
      <c r="AH2357" s="19"/>
      <c r="AI2357" s="19"/>
      <c r="AJ2357" s="17"/>
      <c r="AK2357" s="17"/>
      <c r="AL2357" s="17"/>
      <c r="AM2357" s="17"/>
      <c r="AN2357" s="17"/>
      <c r="AO2357" s="17"/>
      <c r="AP2357" s="17"/>
      <c r="AQ2357" s="17"/>
      <c r="AR2357" s="20"/>
      <c r="AS2357" s="20"/>
      <c r="AT2357" s="20"/>
      <c r="AU2357" s="20"/>
      <c r="AV2357" s="20"/>
      <c r="AW2357" s="20"/>
      <c r="AX2357" s="20"/>
      <c r="AY2357" s="20"/>
      <c r="AZ2357" s="20"/>
      <c r="BA2357" s="20"/>
      <c r="BB2357" s="20"/>
      <c r="BC2357" s="20"/>
      <c r="BD2357" s="16"/>
      <c r="BE2357" s="16"/>
      <c r="BF2357" s="16"/>
      <c r="BG2357" s="16"/>
      <c r="BH2357" s="16"/>
      <c r="BI2357" s="16"/>
      <c r="BJ2357" s="16"/>
      <c r="BK2357" s="16"/>
      <c r="BL2357" s="16"/>
      <c r="BM2357" s="16"/>
      <c r="BN2357" s="16"/>
      <c r="BO2357" s="16"/>
      <c r="BP2357" s="16"/>
      <c r="BQ2357" s="16"/>
      <c r="BR2357" s="16"/>
      <c r="BS2357" s="16"/>
      <c r="BT2357" s="16"/>
      <c r="BU2357" s="16"/>
      <c r="BV2357" s="16">
        <v>1</v>
      </c>
      <c r="BW2357" s="16"/>
      <c r="BX2357" s="16"/>
      <c r="BY2357" s="16"/>
      <c r="BZ2357" s="16"/>
      <c r="CA2357" s="16"/>
      <c r="CB2357" s="16"/>
      <c r="CC2357" s="16"/>
      <c r="CD2357" s="16"/>
      <c r="CE2357" s="16">
        <v>1</v>
      </c>
      <c r="CF2357" s="16"/>
      <c r="CG2357" s="19"/>
      <c r="CH2357" s="19"/>
      <c r="CI2357" s="19"/>
      <c r="CJ2357" s="19"/>
      <c r="CK2357" s="19"/>
      <c r="CL2357" s="19"/>
      <c r="CM2357" s="19"/>
      <c r="CN2357" s="19"/>
      <c r="CO2357" s="19"/>
      <c r="CP2357" s="19">
        <v>1</v>
      </c>
      <c r="CQ2357" s="19"/>
      <c r="CR2357" s="19"/>
    </row>
    <row r="2358" spans="1:96" ht="107" customHeight="1">
      <c r="A2358" s="11" cm="1">
        <f t="array" ref="A2358">SUMPRODUCT(--ISNUMBER(SEARCH({"stranding","stranded"},E2358)))</f>
        <v>0</v>
      </c>
      <c r="B2358" s="12">
        <v>2595</v>
      </c>
      <c r="C2358" s="21" t="s">
        <v>4792</v>
      </c>
      <c r="D2358" s="22">
        <v>2017</v>
      </c>
      <c r="E2358" s="15" t="s">
        <v>4793</v>
      </c>
      <c r="F2358" s="15" t="s">
        <v>8160</v>
      </c>
      <c r="G2358" s="15">
        <f t="shared" si="36"/>
        <v>9</v>
      </c>
      <c r="H2358" s="16"/>
      <c r="I2358" s="16"/>
      <c r="J2358" s="16"/>
      <c r="K2358" s="16"/>
      <c r="L2358" s="16"/>
      <c r="M2358" s="16"/>
      <c r="N2358" s="16"/>
      <c r="O2358" s="16"/>
      <c r="P2358" s="17"/>
      <c r="Q2358" s="17"/>
      <c r="R2358" s="17"/>
      <c r="S2358" s="17"/>
      <c r="T2358" s="18">
        <v>1</v>
      </c>
      <c r="U2358" s="18"/>
      <c r="V2358" s="18"/>
      <c r="W2358" s="18"/>
      <c r="X2358" s="19">
        <v>1</v>
      </c>
      <c r="Y2358" s="19">
        <v>1</v>
      </c>
      <c r="Z2358" s="19"/>
      <c r="AA2358" s="19"/>
      <c r="AB2358" s="19">
        <v>1</v>
      </c>
      <c r="AC2358" s="19"/>
      <c r="AD2358" s="19"/>
      <c r="AE2358" s="19"/>
      <c r="AF2358" s="19">
        <v>1</v>
      </c>
      <c r="AG2358" s="19">
        <v>1</v>
      </c>
      <c r="AH2358" s="19"/>
      <c r="AI2358" s="19"/>
      <c r="AJ2358" s="17">
        <v>1</v>
      </c>
      <c r="AK2358" s="17"/>
      <c r="AL2358" s="17"/>
      <c r="AM2358" s="17"/>
      <c r="AN2358" s="17"/>
      <c r="AO2358" s="17"/>
      <c r="AP2358" s="17"/>
      <c r="AQ2358" s="17"/>
      <c r="AR2358" s="20"/>
      <c r="AS2358" s="20"/>
      <c r="AT2358" s="20"/>
      <c r="AU2358" s="20"/>
      <c r="AV2358" s="20"/>
      <c r="AW2358" s="20"/>
      <c r="AX2358" s="20"/>
      <c r="AY2358" s="20"/>
      <c r="AZ2358" s="20"/>
      <c r="BA2358" s="20"/>
      <c r="BB2358" s="20"/>
      <c r="BC2358" s="20"/>
      <c r="BD2358" s="16"/>
      <c r="BE2358" s="16"/>
      <c r="BF2358" s="16"/>
      <c r="BG2358" s="16"/>
      <c r="BH2358" s="16"/>
      <c r="BI2358" s="16"/>
      <c r="BJ2358" s="16"/>
      <c r="BK2358" s="16"/>
      <c r="BL2358" s="16"/>
      <c r="BM2358" s="16"/>
      <c r="BN2358" s="16"/>
      <c r="BO2358" s="16"/>
      <c r="BP2358" s="16"/>
      <c r="BQ2358" s="16"/>
      <c r="BR2358" s="16"/>
      <c r="BS2358" s="16"/>
      <c r="BT2358" s="16"/>
      <c r="BU2358" s="16"/>
      <c r="BV2358" s="16">
        <v>1</v>
      </c>
      <c r="BW2358" s="16"/>
      <c r="BX2358" s="16"/>
      <c r="BY2358" s="16"/>
      <c r="BZ2358" s="16"/>
      <c r="CA2358" s="16"/>
      <c r="CB2358" s="16"/>
      <c r="CC2358" s="16"/>
      <c r="CD2358" s="16">
        <v>1</v>
      </c>
      <c r="CE2358" s="16"/>
      <c r="CF2358" s="16"/>
      <c r="CG2358" s="19"/>
      <c r="CH2358" s="19"/>
      <c r="CI2358" s="19">
        <v>1</v>
      </c>
      <c r="CJ2358" s="19"/>
      <c r="CK2358" s="19"/>
      <c r="CL2358" s="19"/>
      <c r="CM2358" s="19"/>
      <c r="CN2358" s="19"/>
      <c r="CO2358" s="19"/>
      <c r="CP2358" s="19"/>
      <c r="CQ2358" s="19"/>
      <c r="CR2358" s="19"/>
    </row>
    <row r="2359" spans="1:96" ht="107" customHeight="1">
      <c r="A2359" s="11" cm="1">
        <f t="array" ref="A2359">SUMPRODUCT(--ISNUMBER(SEARCH({"stranding","stranded"},E2359)))</f>
        <v>0</v>
      </c>
      <c r="B2359" s="12">
        <v>2596</v>
      </c>
      <c r="C2359" s="13" t="s">
        <v>4794</v>
      </c>
      <c r="D2359" s="14">
        <v>2017</v>
      </c>
      <c r="E2359" s="15" t="s">
        <v>4795</v>
      </c>
      <c r="F2359" s="15" t="s">
        <v>8161</v>
      </c>
      <c r="G2359" s="15">
        <f t="shared" si="36"/>
        <v>8</v>
      </c>
      <c r="H2359" s="16"/>
      <c r="I2359" s="16"/>
      <c r="J2359" s="16"/>
      <c r="K2359" s="16"/>
      <c r="L2359" s="16"/>
      <c r="M2359" s="16"/>
      <c r="N2359" s="16">
        <v>1</v>
      </c>
      <c r="O2359" s="16"/>
      <c r="P2359" s="17"/>
      <c r="Q2359" s="17"/>
      <c r="R2359" s="17">
        <v>1</v>
      </c>
      <c r="S2359" s="17"/>
      <c r="T2359" s="18"/>
      <c r="U2359" s="18"/>
      <c r="V2359" s="18">
        <v>1</v>
      </c>
      <c r="W2359" s="18"/>
      <c r="X2359" s="19">
        <v>1</v>
      </c>
      <c r="Y2359" s="19">
        <v>1</v>
      </c>
      <c r="Z2359" s="19"/>
      <c r="AA2359" s="19"/>
      <c r="AB2359" s="19"/>
      <c r="AC2359" s="19"/>
      <c r="AD2359" s="19"/>
      <c r="AE2359" s="19"/>
      <c r="AF2359" s="19"/>
      <c r="AG2359" s="19"/>
      <c r="AH2359" s="19"/>
      <c r="AI2359" s="19"/>
      <c r="AJ2359" s="17"/>
      <c r="AK2359" s="17"/>
      <c r="AL2359" s="17"/>
      <c r="AM2359" s="17"/>
      <c r="AN2359" s="17">
        <v>1</v>
      </c>
      <c r="AO2359" s="17"/>
      <c r="AP2359" s="17"/>
      <c r="AQ2359" s="17"/>
      <c r="AR2359" s="20"/>
      <c r="AS2359" s="20"/>
      <c r="AT2359" s="20"/>
      <c r="AU2359" s="20"/>
      <c r="AV2359" s="20"/>
      <c r="AW2359" s="20"/>
      <c r="AX2359" s="20"/>
      <c r="AY2359" s="20"/>
      <c r="AZ2359" s="20"/>
      <c r="BA2359" s="20"/>
      <c r="BB2359" s="20"/>
      <c r="BC2359" s="20"/>
      <c r="BD2359" s="16"/>
      <c r="BE2359" s="16"/>
      <c r="BF2359" s="16"/>
      <c r="BG2359" s="16"/>
      <c r="BH2359" s="16"/>
      <c r="BI2359" s="16"/>
      <c r="BJ2359" s="16"/>
      <c r="BK2359" s="16"/>
      <c r="BL2359" s="16"/>
      <c r="BM2359" s="16"/>
      <c r="BN2359" s="16"/>
      <c r="BO2359" s="16"/>
      <c r="BP2359" s="16"/>
      <c r="BQ2359" s="16"/>
      <c r="BR2359" s="16"/>
      <c r="BS2359" s="16"/>
      <c r="BT2359" s="16"/>
      <c r="BU2359" s="16">
        <v>1</v>
      </c>
      <c r="BV2359" s="16"/>
      <c r="BW2359" s="16"/>
      <c r="BX2359" s="16"/>
      <c r="BY2359" s="16"/>
      <c r="BZ2359" s="16"/>
      <c r="CA2359" s="16">
        <v>1</v>
      </c>
      <c r="CB2359" s="16"/>
      <c r="CC2359" s="16"/>
      <c r="CD2359" s="16">
        <v>1</v>
      </c>
      <c r="CE2359" s="16"/>
      <c r="CF2359" s="16"/>
      <c r="CG2359" s="19">
        <v>1</v>
      </c>
      <c r="CH2359" s="19"/>
      <c r="CI2359" s="19"/>
      <c r="CJ2359" s="19"/>
      <c r="CK2359" s="19"/>
      <c r="CL2359" s="19"/>
      <c r="CM2359" s="19"/>
      <c r="CN2359" s="19"/>
      <c r="CO2359" s="19"/>
      <c r="CP2359" s="19"/>
      <c r="CQ2359" s="19"/>
      <c r="CR2359" s="19"/>
    </row>
    <row r="2360" spans="1:96" ht="107" customHeight="1">
      <c r="A2360" s="11" cm="1">
        <f t="array" ref="A2360">SUMPRODUCT(--ISNUMBER(SEARCH({"stranding","stranded"},E2360)))</f>
        <v>0</v>
      </c>
      <c r="B2360" s="12">
        <v>2597</v>
      </c>
      <c r="C2360" s="21" t="s">
        <v>4796</v>
      </c>
      <c r="D2360" s="22">
        <v>2017</v>
      </c>
      <c r="E2360" s="15" t="s">
        <v>4797</v>
      </c>
      <c r="F2360" s="15" t="s">
        <v>8162</v>
      </c>
      <c r="G2360" s="15">
        <f t="shared" ref="G2360:G2423" si="37">SUM(P2360:CF2360)</f>
        <v>7</v>
      </c>
      <c r="H2360" s="16"/>
      <c r="I2360" s="16"/>
      <c r="J2360" s="16"/>
      <c r="K2360" s="16"/>
      <c r="L2360" s="16">
        <v>1</v>
      </c>
      <c r="M2360" s="16"/>
      <c r="N2360" s="16"/>
      <c r="O2360" s="16"/>
      <c r="P2360" s="17"/>
      <c r="Q2360" s="17">
        <v>1</v>
      </c>
      <c r="R2360" s="17"/>
      <c r="S2360" s="17"/>
      <c r="T2360" s="18"/>
      <c r="U2360" s="18">
        <v>1</v>
      </c>
      <c r="V2360" s="18"/>
      <c r="W2360" s="18"/>
      <c r="X2360" s="19">
        <v>1</v>
      </c>
      <c r="Y2360" s="19">
        <v>1</v>
      </c>
      <c r="Z2360" s="19"/>
      <c r="AA2360" s="19">
        <v>1</v>
      </c>
      <c r="AB2360" s="19"/>
      <c r="AC2360" s="19"/>
      <c r="AD2360" s="19"/>
      <c r="AE2360" s="19"/>
      <c r="AF2360" s="19"/>
      <c r="AG2360" s="19"/>
      <c r="AH2360" s="19"/>
      <c r="AI2360" s="19"/>
      <c r="AJ2360" s="17"/>
      <c r="AK2360" s="17"/>
      <c r="AL2360" s="17"/>
      <c r="AM2360" s="17"/>
      <c r="AN2360" s="17"/>
      <c r="AO2360" s="17"/>
      <c r="AP2360" s="17"/>
      <c r="AQ2360" s="17"/>
      <c r="AR2360" s="20"/>
      <c r="AS2360" s="20"/>
      <c r="AT2360" s="20"/>
      <c r="AU2360" s="20"/>
      <c r="AV2360" s="20"/>
      <c r="AW2360" s="20"/>
      <c r="AX2360" s="20"/>
      <c r="AY2360" s="20"/>
      <c r="AZ2360" s="20"/>
      <c r="BA2360" s="20"/>
      <c r="BB2360" s="20"/>
      <c r="BC2360" s="20"/>
      <c r="BD2360" s="16"/>
      <c r="BE2360" s="16"/>
      <c r="BF2360" s="16"/>
      <c r="BG2360" s="16"/>
      <c r="BH2360" s="16"/>
      <c r="BI2360" s="16"/>
      <c r="BJ2360" s="16"/>
      <c r="BK2360" s="16"/>
      <c r="BL2360" s="16"/>
      <c r="BM2360" s="16"/>
      <c r="BN2360" s="16"/>
      <c r="BO2360" s="16"/>
      <c r="BP2360" s="16"/>
      <c r="BQ2360" s="16"/>
      <c r="BR2360" s="16"/>
      <c r="BS2360" s="16"/>
      <c r="BT2360" s="16"/>
      <c r="BU2360" s="16"/>
      <c r="BV2360" s="16">
        <v>1</v>
      </c>
      <c r="BW2360" s="16"/>
      <c r="BX2360" s="16"/>
      <c r="BY2360" s="16"/>
      <c r="BZ2360" s="16"/>
      <c r="CA2360" s="16"/>
      <c r="CB2360" s="16"/>
      <c r="CC2360" s="16"/>
      <c r="CD2360" s="16">
        <v>1</v>
      </c>
      <c r="CE2360" s="16"/>
      <c r="CF2360" s="16"/>
      <c r="CG2360" s="19"/>
      <c r="CH2360" s="19"/>
      <c r="CI2360" s="19"/>
      <c r="CJ2360" s="19"/>
      <c r="CK2360" s="19"/>
      <c r="CL2360" s="19"/>
      <c r="CM2360" s="19"/>
      <c r="CN2360" s="19"/>
      <c r="CO2360" s="19"/>
      <c r="CP2360" s="19"/>
      <c r="CQ2360" s="19">
        <v>1</v>
      </c>
      <c r="CR2360" s="19"/>
    </row>
    <row r="2361" spans="1:96" ht="107" customHeight="1">
      <c r="A2361" s="11" cm="1">
        <f t="array" ref="A2361">SUMPRODUCT(--ISNUMBER(SEARCH({"stranding","stranded"},E2361)))</f>
        <v>0</v>
      </c>
      <c r="B2361" s="12">
        <v>2598</v>
      </c>
      <c r="C2361" s="13" t="s">
        <v>4798</v>
      </c>
      <c r="D2361" s="14">
        <v>2017</v>
      </c>
      <c r="E2361" s="15" t="s">
        <v>4799</v>
      </c>
      <c r="F2361" s="15" t="s">
        <v>8163</v>
      </c>
      <c r="G2361" s="15">
        <f t="shared" si="37"/>
        <v>6</v>
      </c>
      <c r="H2361" s="16"/>
      <c r="I2361" s="16"/>
      <c r="J2361" s="16"/>
      <c r="K2361" s="16"/>
      <c r="L2361" s="16"/>
      <c r="M2361" s="16"/>
      <c r="N2361" s="16"/>
      <c r="O2361" s="16"/>
      <c r="P2361" s="17"/>
      <c r="Q2361" s="17"/>
      <c r="R2361" s="17"/>
      <c r="S2361" s="17"/>
      <c r="T2361" s="18">
        <v>1</v>
      </c>
      <c r="U2361" s="18"/>
      <c r="V2361" s="18"/>
      <c r="W2361" s="18"/>
      <c r="X2361" s="19">
        <v>1</v>
      </c>
      <c r="Y2361" s="19">
        <v>1</v>
      </c>
      <c r="Z2361" s="19"/>
      <c r="AA2361" s="19">
        <v>1</v>
      </c>
      <c r="AB2361" s="19"/>
      <c r="AC2361" s="19"/>
      <c r="AD2361" s="19"/>
      <c r="AE2361" s="19"/>
      <c r="AF2361" s="19"/>
      <c r="AG2361" s="19"/>
      <c r="AH2361" s="19"/>
      <c r="AI2361" s="19"/>
      <c r="AJ2361" s="17"/>
      <c r="AK2361" s="17"/>
      <c r="AL2361" s="17"/>
      <c r="AM2361" s="17"/>
      <c r="AN2361" s="17"/>
      <c r="AO2361" s="17"/>
      <c r="AP2361" s="17"/>
      <c r="AQ2361" s="17"/>
      <c r="AR2361" s="20"/>
      <c r="AS2361" s="20"/>
      <c r="AT2361" s="20"/>
      <c r="AU2361" s="20"/>
      <c r="AV2361" s="20"/>
      <c r="AW2361" s="20"/>
      <c r="AX2361" s="20"/>
      <c r="AY2361" s="20"/>
      <c r="AZ2361" s="20"/>
      <c r="BA2361" s="20"/>
      <c r="BB2361" s="20"/>
      <c r="BC2361" s="20"/>
      <c r="BD2361" s="16"/>
      <c r="BE2361" s="16"/>
      <c r="BF2361" s="16"/>
      <c r="BG2361" s="16"/>
      <c r="BH2361" s="16"/>
      <c r="BI2361" s="16"/>
      <c r="BJ2361" s="16"/>
      <c r="BK2361" s="16"/>
      <c r="BL2361" s="16"/>
      <c r="BM2361" s="16"/>
      <c r="BN2361" s="16"/>
      <c r="BO2361" s="16"/>
      <c r="BP2361" s="16"/>
      <c r="BQ2361" s="16"/>
      <c r="BR2361" s="16"/>
      <c r="BS2361" s="16"/>
      <c r="BT2361" s="16"/>
      <c r="BU2361" s="16">
        <v>1</v>
      </c>
      <c r="BV2361" s="16"/>
      <c r="BW2361" s="16"/>
      <c r="BX2361" s="16"/>
      <c r="BY2361" s="16"/>
      <c r="BZ2361" s="16"/>
      <c r="CA2361" s="16"/>
      <c r="CB2361" s="16"/>
      <c r="CC2361" s="16"/>
      <c r="CD2361" s="16">
        <v>1</v>
      </c>
      <c r="CE2361" s="16"/>
      <c r="CF2361" s="16"/>
      <c r="CG2361" s="19"/>
      <c r="CH2361" s="19"/>
      <c r="CI2361" s="19"/>
      <c r="CJ2361" s="19"/>
      <c r="CK2361" s="19">
        <v>1</v>
      </c>
      <c r="CL2361" s="19"/>
      <c r="CM2361" s="19"/>
      <c r="CN2361" s="19"/>
      <c r="CO2361" s="19"/>
      <c r="CP2361" s="19"/>
      <c r="CQ2361" s="19"/>
      <c r="CR2361" s="19"/>
    </row>
    <row r="2362" spans="1:96" ht="107" customHeight="1">
      <c r="A2362" s="11" cm="1">
        <f t="array" ref="A2362">SUMPRODUCT(--ISNUMBER(SEARCH({"stranding","stranded"},E2362)))</f>
        <v>0</v>
      </c>
      <c r="B2362" s="12">
        <v>2599</v>
      </c>
      <c r="C2362" s="21" t="s">
        <v>4800</v>
      </c>
      <c r="D2362" s="22">
        <v>2017</v>
      </c>
      <c r="E2362" s="15" t="s">
        <v>4801</v>
      </c>
      <c r="F2362" s="15" t="s">
        <v>7580</v>
      </c>
      <c r="G2362" s="15">
        <f t="shared" si="37"/>
        <v>4</v>
      </c>
      <c r="H2362" s="16"/>
      <c r="I2362" s="16"/>
      <c r="J2362" s="16"/>
      <c r="K2362" s="16"/>
      <c r="L2362" s="16"/>
      <c r="M2362" s="16"/>
      <c r="N2362" s="16"/>
      <c r="O2362" s="16"/>
      <c r="P2362" s="17"/>
      <c r="Q2362" s="17"/>
      <c r="R2362" s="17"/>
      <c r="S2362" s="17"/>
      <c r="T2362" s="18"/>
      <c r="U2362" s="18">
        <v>1</v>
      </c>
      <c r="V2362" s="18"/>
      <c r="W2362" s="18"/>
      <c r="X2362" s="19"/>
      <c r="Y2362" s="19"/>
      <c r="Z2362" s="19"/>
      <c r="AA2362" s="19"/>
      <c r="AB2362" s="19"/>
      <c r="AC2362" s="19"/>
      <c r="AD2362" s="19"/>
      <c r="AE2362" s="19">
        <v>1</v>
      </c>
      <c r="AF2362" s="19"/>
      <c r="AG2362" s="19"/>
      <c r="AH2362" s="19"/>
      <c r="AI2362" s="19"/>
      <c r="AJ2362" s="17"/>
      <c r="AK2362" s="17"/>
      <c r="AL2362" s="17"/>
      <c r="AM2362" s="17"/>
      <c r="AN2362" s="17"/>
      <c r="AO2362" s="17"/>
      <c r="AP2362" s="17"/>
      <c r="AQ2362" s="17">
        <v>1</v>
      </c>
      <c r="AR2362" s="20"/>
      <c r="AS2362" s="20"/>
      <c r="AT2362" s="20"/>
      <c r="AU2362" s="20"/>
      <c r="AV2362" s="20"/>
      <c r="AW2362" s="20"/>
      <c r="AX2362" s="20"/>
      <c r="AY2362" s="20"/>
      <c r="AZ2362" s="20"/>
      <c r="BA2362" s="20"/>
      <c r="BB2362" s="20"/>
      <c r="BC2362" s="20"/>
      <c r="BD2362" s="16"/>
      <c r="BE2362" s="16"/>
      <c r="BF2362" s="16"/>
      <c r="BG2362" s="16"/>
      <c r="BH2362" s="16"/>
      <c r="BI2362" s="16"/>
      <c r="BJ2362" s="16"/>
      <c r="BK2362" s="16"/>
      <c r="BL2362" s="16"/>
      <c r="BM2362" s="16"/>
      <c r="BN2362" s="16"/>
      <c r="BO2362" s="16"/>
      <c r="BP2362" s="16"/>
      <c r="BQ2362" s="16"/>
      <c r="BR2362" s="16"/>
      <c r="BS2362" s="16">
        <v>1</v>
      </c>
      <c r="BT2362" s="16"/>
      <c r="BU2362" s="16"/>
      <c r="BV2362" s="16"/>
      <c r="BW2362" s="16"/>
      <c r="BX2362" s="16"/>
      <c r="BY2362" s="16"/>
      <c r="BZ2362" s="16"/>
      <c r="CA2362" s="16"/>
      <c r="CB2362" s="16"/>
      <c r="CC2362" s="16"/>
      <c r="CD2362" s="16"/>
      <c r="CE2362" s="16"/>
      <c r="CF2362" s="16"/>
      <c r="CG2362" s="19"/>
      <c r="CH2362" s="19"/>
      <c r="CI2362" s="19"/>
      <c r="CJ2362" s="19"/>
      <c r="CK2362" s="19"/>
      <c r="CL2362" s="19"/>
      <c r="CM2362" s="19">
        <v>1</v>
      </c>
      <c r="CN2362" s="19"/>
      <c r="CO2362" s="19"/>
      <c r="CP2362" s="19"/>
      <c r="CQ2362" s="19"/>
      <c r="CR2362" s="19"/>
    </row>
    <row r="2363" spans="1:96" ht="107" customHeight="1">
      <c r="A2363" s="11" cm="1">
        <f t="array" ref="A2363">SUMPRODUCT(--ISNUMBER(SEARCH({"stranding","stranded"},E2363)))</f>
        <v>0</v>
      </c>
      <c r="B2363" s="12">
        <v>2600</v>
      </c>
      <c r="C2363" s="13" t="s">
        <v>4802</v>
      </c>
      <c r="D2363" s="14">
        <v>2017</v>
      </c>
      <c r="E2363" s="15" t="s">
        <v>4803</v>
      </c>
      <c r="F2363" s="15" t="s">
        <v>7581</v>
      </c>
      <c r="G2363" s="15">
        <f t="shared" si="37"/>
        <v>6</v>
      </c>
      <c r="H2363" s="16"/>
      <c r="I2363" s="16"/>
      <c r="J2363" s="16"/>
      <c r="K2363" s="16"/>
      <c r="L2363" s="16"/>
      <c r="M2363" s="16"/>
      <c r="N2363" s="16"/>
      <c r="O2363" s="16"/>
      <c r="P2363" s="17">
        <v>1</v>
      </c>
      <c r="Q2363" s="17"/>
      <c r="R2363" s="17">
        <v>1</v>
      </c>
      <c r="S2363" s="17"/>
      <c r="T2363" s="18"/>
      <c r="U2363" s="18">
        <v>1</v>
      </c>
      <c r="V2363" s="18"/>
      <c r="W2363" s="18"/>
      <c r="X2363" s="19"/>
      <c r="Y2363" s="19"/>
      <c r="Z2363" s="19"/>
      <c r="AA2363" s="19"/>
      <c r="AB2363" s="19"/>
      <c r="AC2363" s="19"/>
      <c r="AD2363" s="19"/>
      <c r="AE2363" s="19">
        <v>1</v>
      </c>
      <c r="AF2363" s="19"/>
      <c r="AG2363" s="19"/>
      <c r="AH2363" s="19"/>
      <c r="AI2363" s="19"/>
      <c r="AJ2363" s="17">
        <v>1</v>
      </c>
      <c r="AK2363" s="17"/>
      <c r="AL2363" s="17"/>
      <c r="AM2363" s="17"/>
      <c r="AN2363" s="17">
        <v>1</v>
      </c>
      <c r="AO2363" s="17"/>
      <c r="AP2363" s="17"/>
      <c r="AQ2363" s="17"/>
      <c r="AR2363" s="20"/>
      <c r="AS2363" s="20"/>
      <c r="AT2363" s="20"/>
      <c r="AU2363" s="20"/>
      <c r="AV2363" s="20"/>
      <c r="AW2363" s="20"/>
      <c r="AX2363" s="20"/>
      <c r="AY2363" s="20"/>
      <c r="AZ2363" s="20"/>
      <c r="BA2363" s="20"/>
      <c r="BB2363" s="20"/>
      <c r="BC2363" s="20"/>
      <c r="BD2363" s="16"/>
      <c r="BE2363" s="16"/>
      <c r="BF2363" s="16"/>
      <c r="BG2363" s="16"/>
      <c r="BH2363" s="16"/>
      <c r="BI2363" s="16"/>
      <c r="BJ2363" s="16"/>
      <c r="BK2363" s="16"/>
      <c r="BL2363" s="16"/>
      <c r="BM2363" s="16"/>
      <c r="BN2363" s="16"/>
      <c r="BO2363" s="16"/>
      <c r="BP2363" s="16"/>
      <c r="BQ2363" s="16"/>
      <c r="BR2363" s="16"/>
      <c r="BS2363" s="16"/>
      <c r="BT2363" s="16"/>
      <c r="BU2363" s="16"/>
      <c r="BV2363" s="16"/>
      <c r="BW2363" s="16"/>
      <c r="BX2363" s="16"/>
      <c r="BY2363" s="16"/>
      <c r="BZ2363" s="16"/>
      <c r="CA2363" s="16"/>
      <c r="CB2363" s="16"/>
      <c r="CC2363" s="16"/>
      <c r="CD2363" s="16"/>
      <c r="CE2363" s="16"/>
      <c r="CF2363" s="16"/>
      <c r="CG2363" s="19"/>
      <c r="CH2363" s="19">
        <v>1</v>
      </c>
      <c r="CI2363" s="19"/>
      <c r="CJ2363" s="19"/>
      <c r="CK2363" s="19"/>
      <c r="CL2363" s="19"/>
      <c r="CM2363" s="19"/>
      <c r="CN2363" s="19"/>
      <c r="CO2363" s="19"/>
      <c r="CP2363" s="19"/>
      <c r="CQ2363" s="19"/>
      <c r="CR2363" s="19"/>
    </row>
    <row r="2364" spans="1:96" ht="107" customHeight="1">
      <c r="A2364" s="11" cm="1">
        <f t="array" ref="A2364">SUMPRODUCT(--ISNUMBER(SEARCH({"stranding","stranded"},E2364)))</f>
        <v>1</v>
      </c>
      <c r="B2364" s="12">
        <v>2601</v>
      </c>
      <c r="C2364" s="21" t="s">
        <v>4804</v>
      </c>
      <c r="D2364" s="22">
        <v>2017</v>
      </c>
      <c r="E2364" s="15" t="s">
        <v>4805</v>
      </c>
      <c r="F2364" s="15" t="s">
        <v>8164</v>
      </c>
      <c r="G2364" s="15">
        <f t="shared" si="37"/>
        <v>7</v>
      </c>
      <c r="H2364" s="16"/>
      <c r="I2364" s="16"/>
      <c r="J2364" s="16"/>
      <c r="K2364" s="16">
        <v>1</v>
      </c>
      <c r="L2364" s="16"/>
      <c r="M2364" s="16"/>
      <c r="N2364" s="16"/>
      <c r="O2364" s="16"/>
      <c r="P2364" s="17"/>
      <c r="Q2364" s="17"/>
      <c r="R2364" s="17"/>
      <c r="S2364" s="17"/>
      <c r="T2364" s="18"/>
      <c r="U2364" s="18"/>
      <c r="V2364" s="18">
        <v>1</v>
      </c>
      <c r="W2364" s="18"/>
      <c r="X2364" s="19">
        <v>1</v>
      </c>
      <c r="Y2364" s="19">
        <v>1</v>
      </c>
      <c r="Z2364" s="19"/>
      <c r="AA2364" s="19">
        <v>1</v>
      </c>
      <c r="AB2364" s="19"/>
      <c r="AC2364" s="19"/>
      <c r="AD2364" s="19"/>
      <c r="AE2364" s="19"/>
      <c r="AF2364" s="19"/>
      <c r="AG2364" s="19"/>
      <c r="AH2364" s="19"/>
      <c r="AI2364" s="19"/>
      <c r="AJ2364" s="17"/>
      <c r="AK2364" s="17"/>
      <c r="AL2364" s="17"/>
      <c r="AM2364" s="17"/>
      <c r="AN2364" s="17"/>
      <c r="AO2364" s="17"/>
      <c r="AP2364" s="17"/>
      <c r="AQ2364" s="17"/>
      <c r="AR2364" s="20"/>
      <c r="AS2364" s="20"/>
      <c r="AT2364" s="20"/>
      <c r="AU2364" s="20"/>
      <c r="AV2364" s="20"/>
      <c r="AW2364" s="20"/>
      <c r="AX2364" s="20"/>
      <c r="AY2364" s="20"/>
      <c r="AZ2364" s="20"/>
      <c r="BA2364" s="20"/>
      <c r="BB2364" s="20"/>
      <c r="BC2364" s="20"/>
      <c r="BD2364" s="16">
        <v>1</v>
      </c>
      <c r="BE2364" s="16"/>
      <c r="BF2364" s="16"/>
      <c r="BG2364" s="16"/>
      <c r="BH2364" s="16"/>
      <c r="BI2364" s="16"/>
      <c r="BJ2364" s="16"/>
      <c r="BK2364" s="16"/>
      <c r="BL2364" s="16"/>
      <c r="BM2364" s="16"/>
      <c r="BN2364" s="16"/>
      <c r="BO2364" s="16"/>
      <c r="BP2364" s="16"/>
      <c r="BQ2364" s="16"/>
      <c r="BR2364" s="16"/>
      <c r="BS2364" s="16"/>
      <c r="BT2364" s="16"/>
      <c r="BU2364" s="16"/>
      <c r="BV2364" s="16"/>
      <c r="BW2364" s="16"/>
      <c r="BX2364" s="16"/>
      <c r="BY2364" s="16"/>
      <c r="BZ2364" s="16"/>
      <c r="CA2364" s="16"/>
      <c r="CB2364" s="16">
        <v>1</v>
      </c>
      <c r="CC2364" s="16"/>
      <c r="CD2364" s="16">
        <v>1</v>
      </c>
      <c r="CE2364" s="16"/>
      <c r="CF2364" s="16"/>
      <c r="CG2364" s="19"/>
      <c r="CH2364" s="19"/>
      <c r="CI2364" s="19"/>
      <c r="CJ2364" s="19"/>
      <c r="CK2364" s="19"/>
      <c r="CL2364" s="19">
        <v>1</v>
      </c>
      <c r="CM2364" s="19"/>
      <c r="CN2364" s="19"/>
      <c r="CO2364" s="19"/>
      <c r="CP2364" s="19"/>
      <c r="CQ2364" s="19"/>
      <c r="CR2364" s="19"/>
    </row>
    <row r="2365" spans="1:96" ht="107" customHeight="1">
      <c r="A2365" s="11" cm="1">
        <f t="array" ref="A2365">SUMPRODUCT(--ISNUMBER(SEARCH({"stranding","stranded"},E2365)))</f>
        <v>0</v>
      </c>
      <c r="B2365" s="12">
        <v>2602</v>
      </c>
      <c r="C2365" s="13" t="s">
        <v>4806</v>
      </c>
      <c r="D2365" s="14">
        <v>2017</v>
      </c>
      <c r="E2365" s="15" t="s">
        <v>4807</v>
      </c>
      <c r="F2365" s="15" t="s">
        <v>8165</v>
      </c>
      <c r="G2365" s="15">
        <f t="shared" si="37"/>
        <v>10</v>
      </c>
      <c r="H2365" s="16"/>
      <c r="I2365" s="16"/>
      <c r="J2365" s="16"/>
      <c r="K2365" s="16"/>
      <c r="L2365" s="16"/>
      <c r="M2365" s="16"/>
      <c r="N2365" s="16"/>
      <c r="O2365" s="16"/>
      <c r="P2365" s="17">
        <v>1</v>
      </c>
      <c r="Q2365" s="17"/>
      <c r="R2365" s="17"/>
      <c r="S2365" s="17"/>
      <c r="T2365" s="18"/>
      <c r="U2365" s="18"/>
      <c r="V2365" s="18">
        <v>1</v>
      </c>
      <c r="W2365" s="18"/>
      <c r="X2365" s="19"/>
      <c r="Y2365" s="19">
        <v>1</v>
      </c>
      <c r="Z2365" s="19">
        <v>1</v>
      </c>
      <c r="AA2365" s="19"/>
      <c r="AB2365" s="19"/>
      <c r="AC2365" s="19"/>
      <c r="AD2365" s="19"/>
      <c r="AE2365" s="19"/>
      <c r="AF2365" s="19"/>
      <c r="AG2365" s="19"/>
      <c r="AH2365" s="19"/>
      <c r="AI2365" s="19"/>
      <c r="AJ2365" s="17"/>
      <c r="AK2365" s="17"/>
      <c r="AL2365" s="17"/>
      <c r="AM2365" s="17"/>
      <c r="AN2365" s="17"/>
      <c r="AO2365" s="17"/>
      <c r="AP2365" s="17"/>
      <c r="AQ2365" s="17"/>
      <c r="AR2365" s="20"/>
      <c r="AS2365" s="20"/>
      <c r="AT2365" s="20"/>
      <c r="AU2365" s="20"/>
      <c r="AV2365" s="20"/>
      <c r="AW2365" s="20"/>
      <c r="AX2365" s="20"/>
      <c r="AY2365" s="20"/>
      <c r="AZ2365" s="20">
        <v>1</v>
      </c>
      <c r="BA2365" s="20"/>
      <c r="BB2365" s="20"/>
      <c r="BC2365" s="20"/>
      <c r="BD2365" s="16">
        <v>1</v>
      </c>
      <c r="BE2365" s="16"/>
      <c r="BF2365" s="16"/>
      <c r="BG2365" s="16"/>
      <c r="BH2365" s="16"/>
      <c r="BI2365" s="16"/>
      <c r="BJ2365" s="16">
        <v>1</v>
      </c>
      <c r="BK2365" s="16"/>
      <c r="BL2365" s="16"/>
      <c r="BM2365" s="16"/>
      <c r="BN2365" s="16"/>
      <c r="BO2365" s="16">
        <v>1</v>
      </c>
      <c r="BP2365" s="16">
        <v>1</v>
      </c>
      <c r="BQ2365" s="16"/>
      <c r="BR2365" s="16"/>
      <c r="BS2365" s="16"/>
      <c r="BT2365" s="16"/>
      <c r="BU2365" s="16"/>
      <c r="BV2365" s="16"/>
      <c r="BW2365" s="16"/>
      <c r="BX2365" s="16"/>
      <c r="BY2365" s="16"/>
      <c r="BZ2365" s="16"/>
      <c r="CA2365" s="16"/>
      <c r="CB2365" s="16">
        <v>1</v>
      </c>
      <c r="CC2365" s="16"/>
      <c r="CD2365" s="16"/>
      <c r="CE2365" s="16"/>
      <c r="CF2365" s="16"/>
      <c r="CG2365" s="19"/>
      <c r="CH2365" s="19"/>
      <c r="CI2365" s="19"/>
      <c r="CJ2365" s="19"/>
      <c r="CK2365" s="19"/>
      <c r="CL2365" s="19"/>
      <c r="CM2365" s="19"/>
      <c r="CN2365" s="19"/>
      <c r="CO2365" s="19">
        <v>1</v>
      </c>
      <c r="CP2365" s="19"/>
      <c r="CQ2365" s="19"/>
      <c r="CR2365" s="19"/>
    </row>
    <row r="2366" spans="1:96" ht="107" customHeight="1">
      <c r="A2366" s="11" cm="1">
        <f t="array" ref="A2366">SUMPRODUCT(--ISNUMBER(SEARCH({"stranding","stranded"},E2366)))</f>
        <v>1</v>
      </c>
      <c r="B2366" s="12">
        <v>2603</v>
      </c>
      <c r="C2366" s="21" t="s">
        <v>4808</v>
      </c>
      <c r="D2366" s="22">
        <v>2017</v>
      </c>
      <c r="E2366" s="15" t="s">
        <v>4809</v>
      </c>
      <c r="F2366" s="15" t="s">
        <v>8166</v>
      </c>
      <c r="G2366" s="15">
        <f t="shared" si="37"/>
        <v>7</v>
      </c>
      <c r="H2366" s="16"/>
      <c r="I2366" s="16"/>
      <c r="J2366" s="16">
        <v>1</v>
      </c>
      <c r="K2366" s="16">
        <v>1</v>
      </c>
      <c r="L2366" s="16"/>
      <c r="M2366" s="16"/>
      <c r="N2366" s="16"/>
      <c r="O2366" s="16"/>
      <c r="P2366" s="17">
        <v>1</v>
      </c>
      <c r="Q2366" s="17"/>
      <c r="R2366" s="17"/>
      <c r="S2366" s="17"/>
      <c r="T2366" s="18"/>
      <c r="U2366" s="18"/>
      <c r="V2366" s="18">
        <v>1</v>
      </c>
      <c r="W2366" s="18"/>
      <c r="X2366" s="19"/>
      <c r="Y2366" s="19"/>
      <c r="Z2366" s="19"/>
      <c r="AA2366" s="19"/>
      <c r="AB2366" s="19"/>
      <c r="AC2366" s="19"/>
      <c r="AD2366" s="19"/>
      <c r="AE2366" s="19"/>
      <c r="AF2366" s="19"/>
      <c r="AG2366" s="19"/>
      <c r="AH2366" s="19"/>
      <c r="AI2366" s="19"/>
      <c r="AJ2366" s="17">
        <v>1</v>
      </c>
      <c r="AK2366" s="17"/>
      <c r="AL2366" s="17"/>
      <c r="AM2366" s="17"/>
      <c r="AN2366" s="17"/>
      <c r="AO2366" s="17"/>
      <c r="AP2366" s="17"/>
      <c r="AQ2366" s="17"/>
      <c r="AR2366" s="20"/>
      <c r="AS2366" s="20"/>
      <c r="AT2366" s="20"/>
      <c r="AU2366" s="20"/>
      <c r="AV2366" s="20"/>
      <c r="AW2366" s="20"/>
      <c r="AX2366" s="20"/>
      <c r="AY2366" s="20"/>
      <c r="AZ2366" s="20">
        <v>1</v>
      </c>
      <c r="BA2366" s="20"/>
      <c r="BB2366" s="20"/>
      <c r="BC2366" s="20"/>
      <c r="BD2366" s="16">
        <v>1</v>
      </c>
      <c r="BE2366" s="16"/>
      <c r="BF2366" s="16"/>
      <c r="BG2366" s="16"/>
      <c r="BH2366" s="16"/>
      <c r="BI2366" s="16"/>
      <c r="BJ2366" s="16">
        <v>1</v>
      </c>
      <c r="BK2366" s="16"/>
      <c r="BL2366" s="16"/>
      <c r="BM2366" s="16"/>
      <c r="BN2366" s="16"/>
      <c r="BO2366" s="16"/>
      <c r="BP2366" s="16"/>
      <c r="BQ2366" s="16"/>
      <c r="BR2366" s="16"/>
      <c r="BS2366" s="16"/>
      <c r="BT2366" s="16"/>
      <c r="BU2366" s="16"/>
      <c r="BV2366" s="16"/>
      <c r="BW2366" s="16"/>
      <c r="BX2366" s="16"/>
      <c r="BY2366" s="16"/>
      <c r="BZ2366" s="16"/>
      <c r="CA2366" s="16"/>
      <c r="CB2366" s="16">
        <v>1</v>
      </c>
      <c r="CC2366" s="16"/>
      <c r="CD2366" s="16"/>
      <c r="CE2366" s="16"/>
      <c r="CF2366" s="16"/>
      <c r="CG2366" s="19"/>
      <c r="CH2366" s="19"/>
      <c r="CI2366" s="19"/>
      <c r="CJ2366" s="19"/>
      <c r="CK2366" s="19"/>
      <c r="CL2366" s="19"/>
      <c r="CM2366" s="19">
        <v>1</v>
      </c>
      <c r="CN2366" s="19"/>
      <c r="CO2366" s="19"/>
      <c r="CP2366" s="19"/>
      <c r="CQ2366" s="19"/>
      <c r="CR2366" s="19"/>
    </row>
    <row r="2367" spans="1:96" ht="107" customHeight="1">
      <c r="A2367" s="11" cm="1">
        <f t="array" ref="A2367">SUMPRODUCT(--ISNUMBER(SEARCH({"stranding","stranded"},E2367)))</f>
        <v>0</v>
      </c>
      <c r="B2367" s="12">
        <v>2604</v>
      </c>
      <c r="C2367" s="13" t="s">
        <v>4810</v>
      </c>
      <c r="D2367" s="14">
        <v>2017</v>
      </c>
      <c r="E2367" s="15" t="s">
        <v>4811</v>
      </c>
      <c r="F2367" s="15" t="s">
        <v>7582</v>
      </c>
      <c r="G2367" s="15">
        <f t="shared" si="37"/>
        <v>4</v>
      </c>
      <c r="H2367" s="16"/>
      <c r="I2367" s="16"/>
      <c r="J2367" s="16"/>
      <c r="K2367" s="16"/>
      <c r="L2367" s="16"/>
      <c r="M2367" s="16"/>
      <c r="N2367" s="16"/>
      <c r="O2367" s="16"/>
      <c r="P2367" s="17"/>
      <c r="Q2367" s="17"/>
      <c r="R2367" s="17"/>
      <c r="S2367" s="17"/>
      <c r="T2367" s="18"/>
      <c r="U2367" s="18">
        <v>1</v>
      </c>
      <c r="V2367" s="18"/>
      <c r="W2367" s="18"/>
      <c r="X2367" s="19"/>
      <c r="Y2367" s="19"/>
      <c r="Z2367" s="19"/>
      <c r="AA2367" s="19"/>
      <c r="AB2367" s="19"/>
      <c r="AC2367" s="19"/>
      <c r="AD2367" s="19"/>
      <c r="AE2367" s="19"/>
      <c r="AF2367" s="19"/>
      <c r="AG2367" s="19"/>
      <c r="AH2367" s="19"/>
      <c r="AI2367" s="19"/>
      <c r="AJ2367" s="17">
        <v>1</v>
      </c>
      <c r="AK2367" s="17"/>
      <c r="AL2367" s="17">
        <v>1</v>
      </c>
      <c r="AM2367" s="17"/>
      <c r="AN2367" s="17"/>
      <c r="AO2367" s="17"/>
      <c r="AP2367" s="17"/>
      <c r="AQ2367" s="17"/>
      <c r="AR2367" s="20"/>
      <c r="AS2367" s="20"/>
      <c r="AT2367" s="20"/>
      <c r="AU2367" s="20"/>
      <c r="AV2367" s="20"/>
      <c r="AW2367" s="20"/>
      <c r="AX2367" s="20"/>
      <c r="AY2367" s="20"/>
      <c r="AZ2367" s="20"/>
      <c r="BA2367" s="20"/>
      <c r="BB2367" s="20"/>
      <c r="BC2367" s="20"/>
      <c r="BD2367" s="16"/>
      <c r="BE2367" s="16"/>
      <c r="BF2367" s="16"/>
      <c r="BG2367" s="16"/>
      <c r="BH2367" s="16"/>
      <c r="BI2367" s="16"/>
      <c r="BJ2367" s="16"/>
      <c r="BK2367" s="16"/>
      <c r="BL2367" s="16"/>
      <c r="BM2367" s="16"/>
      <c r="BN2367" s="16"/>
      <c r="BO2367" s="16"/>
      <c r="BP2367" s="16"/>
      <c r="BQ2367" s="16"/>
      <c r="BR2367" s="16"/>
      <c r="BS2367" s="16"/>
      <c r="BT2367" s="16"/>
      <c r="BU2367" s="16"/>
      <c r="BV2367" s="16"/>
      <c r="BW2367" s="16"/>
      <c r="BX2367" s="16"/>
      <c r="BY2367" s="16"/>
      <c r="BZ2367" s="16"/>
      <c r="CA2367" s="16"/>
      <c r="CB2367" s="16">
        <v>1</v>
      </c>
      <c r="CC2367" s="16"/>
      <c r="CD2367" s="16"/>
      <c r="CE2367" s="16"/>
      <c r="CF2367" s="16"/>
      <c r="CG2367" s="19"/>
      <c r="CH2367" s="19"/>
      <c r="CI2367" s="19"/>
      <c r="CJ2367" s="19"/>
      <c r="CK2367" s="19"/>
      <c r="CL2367" s="19">
        <v>1</v>
      </c>
      <c r="CM2367" s="19"/>
      <c r="CN2367" s="19"/>
      <c r="CO2367" s="19"/>
      <c r="CP2367" s="19"/>
      <c r="CQ2367" s="19"/>
      <c r="CR2367" s="19"/>
    </row>
    <row r="2368" spans="1:96" ht="107" customHeight="1">
      <c r="A2368" s="11" cm="1">
        <f t="array" ref="A2368">SUMPRODUCT(--ISNUMBER(SEARCH({"stranding","stranded"},E2368)))</f>
        <v>0</v>
      </c>
      <c r="B2368" s="12">
        <v>2607</v>
      </c>
      <c r="C2368" s="21" t="s">
        <v>4812</v>
      </c>
      <c r="D2368" s="22">
        <v>2017</v>
      </c>
      <c r="E2368" s="15" t="s">
        <v>4813</v>
      </c>
      <c r="F2368" s="15" t="s">
        <v>7583</v>
      </c>
      <c r="G2368" s="15">
        <f t="shared" si="37"/>
        <v>7</v>
      </c>
      <c r="H2368" s="16"/>
      <c r="I2368" s="16"/>
      <c r="J2368" s="16">
        <v>1</v>
      </c>
      <c r="K2368" s="16"/>
      <c r="L2368" s="16"/>
      <c r="M2368" s="16"/>
      <c r="N2368" s="16"/>
      <c r="O2368" s="16"/>
      <c r="P2368" s="17"/>
      <c r="Q2368" s="17"/>
      <c r="R2368" s="17"/>
      <c r="S2368" s="17"/>
      <c r="T2368" s="18"/>
      <c r="U2368" s="18">
        <v>1</v>
      </c>
      <c r="V2368" s="18"/>
      <c r="W2368" s="18">
        <v>1</v>
      </c>
      <c r="X2368" s="19">
        <v>1</v>
      </c>
      <c r="Y2368" s="19"/>
      <c r="Z2368" s="19"/>
      <c r="AA2368" s="19"/>
      <c r="AB2368" s="19"/>
      <c r="AC2368" s="19"/>
      <c r="AD2368" s="19"/>
      <c r="AE2368" s="19">
        <v>1</v>
      </c>
      <c r="AF2368" s="19"/>
      <c r="AG2368" s="19"/>
      <c r="AH2368" s="19"/>
      <c r="AI2368" s="19"/>
      <c r="AJ2368" s="17">
        <v>1</v>
      </c>
      <c r="AK2368" s="17"/>
      <c r="AL2368" s="17"/>
      <c r="AM2368" s="17"/>
      <c r="AN2368" s="17"/>
      <c r="AO2368" s="17"/>
      <c r="AP2368" s="17"/>
      <c r="AQ2368" s="17"/>
      <c r="AR2368" s="20"/>
      <c r="AS2368" s="20"/>
      <c r="AT2368" s="20"/>
      <c r="AU2368" s="20"/>
      <c r="AV2368" s="20"/>
      <c r="AW2368" s="20"/>
      <c r="AX2368" s="20"/>
      <c r="AY2368" s="20"/>
      <c r="AZ2368" s="20"/>
      <c r="BA2368" s="20"/>
      <c r="BB2368" s="20"/>
      <c r="BC2368" s="20"/>
      <c r="BD2368" s="16"/>
      <c r="BE2368" s="16"/>
      <c r="BF2368" s="16"/>
      <c r="BG2368" s="16"/>
      <c r="BH2368" s="16"/>
      <c r="BI2368" s="16">
        <v>1</v>
      </c>
      <c r="BJ2368" s="16"/>
      <c r="BK2368" s="16"/>
      <c r="BL2368" s="16"/>
      <c r="BM2368" s="16"/>
      <c r="BN2368" s="16"/>
      <c r="BO2368" s="16"/>
      <c r="BP2368" s="16"/>
      <c r="BQ2368" s="16">
        <v>1</v>
      </c>
      <c r="BR2368" s="16"/>
      <c r="BS2368" s="16"/>
      <c r="BT2368" s="16"/>
      <c r="BU2368" s="16"/>
      <c r="BV2368" s="16"/>
      <c r="BW2368" s="16"/>
      <c r="BX2368" s="16"/>
      <c r="BY2368" s="16"/>
      <c r="BZ2368" s="16"/>
      <c r="CA2368" s="16"/>
      <c r="CB2368" s="16"/>
      <c r="CC2368" s="16"/>
      <c r="CD2368" s="16"/>
      <c r="CE2368" s="16"/>
      <c r="CF2368" s="16"/>
      <c r="CG2368" s="19"/>
      <c r="CH2368" s="19"/>
      <c r="CI2368" s="19"/>
      <c r="CJ2368" s="19"/>
      <c r="CK2368" s="19"/>
      <c r="CL2368" s="19"/>
      <c r="CM2368" s="19">
        <v>1</v>
      </c>
      <c r="CN2368" s="19"/>
      <c r="CO2368" s="19"/>
      <c r="CP2368" s="19"/>
      <c r="CQ2368" s="19"/>
      <c r="CR2368" s="19"/>
    </row>
    <row r="2369" spans="1:96" ht="107" customHeight="1">
      <c r="A2369" s="11" cm="1">
        <f t="array" ref="A2369">SUMPRODUCT(--ISNUMBER(SEARCH({"stranding","stranded"},E2369)))</f>
        <v>0</v>
      </c>
      <c r="B2369" s="12">
        <v>2608</v>
      </c>
      <c r="C2369" s="13" t="s">
        <v>4814</v>
      </c>
      <c r="D2369" s="14">
        <v>2017</v>
      </c>
      <c r="E2369" s="15" t="s">
        <v>4815</v>
      </c>
      <c r="F2369" s="15" t="s">
        <v>7584</v>
      </c>
      <c r="G2369" s="15">
        <f t="shared" si="37"/>
        <v>8</v>
      </c>
      <c r="H2369" s="16"/>
      <c r="I2369" s="16"/>
      <c r="J2369" s="16"/>
      <c r="K2369" s="16"/>
      <c r="L2369" s="16"/>
      <c r="M2369" s="16">
        <v>2</v>
      </c>
      <c r="N2369" s="16"/>
      <c r="O2369" s="16"/>
      <c r="P2369" s="17">
        <v>1</v>
      </c>
      <c r="Q2369" s="17"/>
      <c r="R2369" s="17">
        <v>1</v>
      </c>
      <c r="S2369" s="17"/>
      <c r="T2369" s="18"/>
      <c r="U2369" s="18"/>
      <c r="V2369" s="18">
        <v>1</v>
      </c>
      <c r="W2369" s="18"/>
      <c r="X2369" s="19"/>
      <c r="Y2369" s="19">
        <v>1</v>
      </c>
      <c r="Z2369" s="19">
        <v>1</v>
      </c>
      <c r="AA2369" s="19"/>
      <c r="AB2369" s="19"/>
      <c r="AC2369" s="19"/>
      <c r="AD2369" s="19"/>
      <c r="AE2369" s="19"/>
      <c r="AF2369" s="19"/>
      <c r="AG2369" s="19"/>
      <c r="AH2369" s="19"/>
      <c r="AI2369" s="19"/>
      <c r="AJ2369" s="17">
        <v>1</v>
      </c>
      <c r="AK2369" s="17"/>
      <c r="AL2369" s="17"/>
      <c r="AM2369" s="17"/>
      <c r="AN2369" s="17"/>
      <c r="AO2369" s="17"/>
      <c r="AP2369" s="17"/>
      <c r="AQ2369" s="17"/>
      <c r="AR2369" s="20"/>
      <c r="AS2369" s="20"/>
      <c r="AT2369" s="20"/>
      <c r="AU2369" s="20"/>
      <c r="AV2369" s="20"/>
      <c r="AW2369" s="20"/>
      <c r="AX2369" s="20"/>
      <c r="AY2369" s="20"/>
      <c r="AZ2369" s="20"/>
      <c r="BA2369" s="20"/>
      <c r="BB2369" s="20"/>
      <c r="BC2369" s="20">
        <v>1</v>
      </c>
      <c r="BD2369" s="16"/>
      <c r="BE2369" s="16"/>
      <c r="BF2369" s="16"/>
      <c r="BG2369" s="16"/>
      <c r="BH2369" s="16"/>
      <c r="BI2369" s="16"/>
      <c r="BJ2369" s="16"/>
      <c r="BK2369" s="16"/>
      <c r="BL2369" s="16"/>
      <c r="BM2369" s="16"/>
      <c r="BN2369" s="16"/>
      <c r="BO2369" s="16"/>
      <c r="BP2369" s="16"/>
      <c r="BQ2369" s="16"/>
      <c r="BR2369" s="16"/>
      <c r="BS2369" s="16"/>
      <c r="BT2369" s="16"/>
      <c r="BU2369" s="16"/>
      <c r="BV2369" s="16"/>
      <c r="BW2369" s="16"/>
      <c r="BX2369" s="16"/>
      <c r="BY2369" s="16"/>
      <c r="BZ2369" s="16"/>
      <c r="CA2369" s="16"/>
      <c r="CB2369" s="16"/>
      <c r="CC2369" s="16">
        <v>1</v>
      </c>
      <c r="CD2369" s="16"/>
      <c r="CE2369" s="16"/>
      <c r="CF2369" s="16"/>
      <c r="CG2369" s="19"/>
      <c r="CH2369" s="19"/>
      <c r="CI2369" s="19"/>
      <c r="CJ2369" s="19"/>
      <c r="CK2369" s="19"/>
      <c r="CL2369" s="19"/>
      <c r="CM2369" s="19"/>
      <c r="CN2369" s="19">
        <v>1</v>
      </c>
      <c r="CO2369" s="19"/>
      <c r="CP2369" s="19"/>
      <c r="CQ2369" s="19"/>
      <c r="CR2369" s="19"/>
    </row>
    <row r="2370" spans="1:96" ht="107" customHeight="1">
      <c r="A2370" s="11" cm="1">
        <f t="array" ref="A2370">SUMPRODUCT(--ISNUMBER(SEARCH({"stranding","stranded"},E2370)))</f>
        <v>0</v>
      </c>
      <c r="B2370" s="12">
        <v>2609</v>
      </c>
      <c r="C2370" s="21" t="s">
        <v>4816</v>
      </c>
      <c r="D2370" s="22">
        <v>2017</v>
      </c>
      <c r="E2370" s="15" t="s">
        <v>4817</v>
      </c>
      <c r="F2370" s="15" t="s">
        <v>7585</v>
      </c>
      <c r="G2370" s="15">
        <f t="shared" si="37"/>
        <v>6</v>
      </c>
      <c r="H2370" s="16"/>
      <c r="I2370" s="16"/>
      <c r="J2370" s="16"/>
      <c r="K2370" s="16"/>
      <c r="L2370" s="16"/>
      <c r="M2370" s="16"/>
      <c r="N2370" s="16"/>
      <c r="O2370" s="16"/>
      <c r="P2370" s="17"/>
      <c r="Q2370" s="17"/>
      <c r="R2370" s="17">
        <v>1</v>
      </c>
      <c r="S2370" s="17"/>
      <c r="T2370" s="18">
        <v>1</v>
      </c>
      <c r="U2370" s="18"/>
      <c r="V2370" s="18"/>
      <c r="W2370" s="18"/>
      <c r="X2370" s="19"/>
      <c r="Y2370" s="19">
        <v>1</v>
      </c>
      <c r="Z2370" s="19"/>
      <c r="AA2370" s="19">
        <v>1</v>
      </c>
      <c r="AB2370" s="19"/>
      <c r="AC2370" s="19"/>
      <c r="AD2370" s="19"/>
      <c r="AE2370" s="19"/>
      <c r="AF2370" s="19"/>
      <c r="AG2370" s="19"/>
      <c r="AH2370" s="19"/>
      <c r="AI2370" s="19"/>
      <c r="AJ2370" s="17"/>
      <c r="AK2370" s="17"/>
      <c r="AL2370" s="17"/>
      <c r="AM2370" s="17"/>
      <c r="AN2370" s="17"/>
      <c r="AO2370" s="17"/>
      <c r="AP2370" s="17"/>
      <c r="AQ2370" s="17"/>
      <c r="AR2370" s="20"/>
      <c r="AS2370" s="20"/>
      <c r="AT2370" s="20"/>
      <c r="AU2370" s="20"/>
      <c r="AV2370" s="20"/>
      <c r="AW2370" s="20"/>
      <c r="AX2370" s="20"/>
      <c r="AY2370" s="20"/>
      <c r="AZ2370" s="20"/>
      <c r="BA2370" s="20"/>
      <c r="BB2370" s="20"/>
      <c r="BC2370" s="20"/>
      <c r="BD2370" s="16"/>
      <c r="BE2370" s="16"/>
      <c r="BF2370" s="16"/>
      <c r="BG2370" s="16"/>
      <c r="BH2370" s="16"/>
      <c r="BI2370" s="16"/>
      <c r="BJ2370" s="16"/>
      <c r="BK2370" s="16"/>
      <c r="BL2370" s="16"/>
      <c r="BM2370" s="16"/>
      <c r="BN2370" s="16"/>
      <c r="BO2370" s="16"/>
      <c r="BP2370" s="16"/>
      <c r="BQ2370" s="16"/>
      <c r="BR2370" s="16">
        <v>1</v>
      </c>
      <c r="BS2370" s="16"/>
      <c r="BT2370" s="16"/>
      <c r="BU2370" s="16">
        <v>1</v>
      </c>
      <c r="BV2370" s="16"/>
      <c r="BW2370" s="16"/>
      <c r="BX2370" s="16"/>
      <c r="BY2370" s="16"/>
      <c r="BZ2370" s="16"/>
      <c r="CA2370" s="16"/>
      <c r="CB2370" s="16"/>
      <c r="CC2370" s="16"/>
      <c r="CD2370" s="16"/>
      <c r="CE2370" s="16"/>
      <c r="CF2370" s="16"/>
      <c r="CG2370" s="19"/>
      <c r="CH2370" s="19"/>
      <c r="CI2370" s="19"/>
      <c r="CJ2370" s="19"/>
      <c r="CK2370" s="19"/>
      <c r="CL2370" s="19"/>
      <c r="CM2370" s="19">
        <v>1</v>
      </c>
      <c r="CN2370" s="19"/>
      <c r="CO2370" s="19"/>
      <c r="CP2370" s="19"/>
      <c r="CQ2370" s="19"/>
      <c r="CR2370" s="19"/>
    </row>
    <row r="2371" spans="1:96" ht="107" customHeight="1">
      <c r="A2371" s="11" cm="1">
        <f t="array" ref="A2371">SUMPRODUCT(--ISNUMBER(SEARCH({"stranding","stranded"},E2371)))</f>
        <v>0</v>
      </c>
      <c r="B2371" s="12">
        <v>2610</v>
      </c>
      <c r="C2371" s="13" t="s">
        <v>4818</v>
      </c>
      <c r="D2371" s="14">
        <v>2017</v>
      </c>
      <c r="E2371" s="15" t="s">
        <v>4819</v>
      </c>
      <c r="F2371" s="15" t="s">
        <v>8167</v>
      </c>
      <c r="G2371" s="15">
        <f t="shared" si="37"/>
        <v>5</v>
      </c>
      <c r="H2371" s="16"/>
      <c r="I2371" s="16"/>
      <c r="J2371" s="16"/>
      <c r="K2371" s="16"/>
      <c r="L2371" s="16"/>
      <c r="M2371" s="16"/>
      <c r="N2371" s="16">
        <v>1</v>
      </c>
      <c r="O2371" s="16"/>
      <c r="P2371" s="17"/>
      <c r="Q2371" s="17"/>
      <c r="R2371" s="17">
        <v>1</v>
      </c>
      <c r="S2371" s="17"/>
      <c r="T2371" s="18">
        <v>1</v>
      </c>
      <c r="U2371" s="18"/>
      <c r="V2371" s="18"/>
      <c r="W2371" s="18"/>
      <c r="X2371" s="19">
        <v>1</v>
      </c>
      <c r="Y2371" s="19"/>
      <c r="Z2371" s="19"/>
      <c r="AA2371" s="19"/>
      <c r="AB2371" s="19"/>
      <c r="AC2371" s="19"/>
      <c r="AD2371" s="19"/>
      <c r="AE2371" s="19"/>
      <c r="AF2371" s="19"/>
      <c r="AG2371" s="19"/>
      <c r="AH2371" s="19"/>
      <c r="AI2371" s="19"/>
      <c r="AJ2371" s="17">
        <v>1</v>
      </c>
      <c r="AK2371" s="17"/>
      <c r="AL2371" s="17"/>
      <c r="AM2371" s="17"/>
      <c r="AN2371" s="17"/>
      <c r="AO2371" s="17"/>
      <c r="AP2371" s="17"/>
      <c r="AQ2371" s="17"/>
      <c r="AR2371" s="20"/>
      <c r="AS2371" s="20"/>
      <c r="AT2371" s="20"/>
      <c r="AU2371" s="20"/>
      <c r="AV2371" s="20"/>
      <c r="AW2371" s="20"/>
      <c r="AX2371" s="20"/>
      <c r="AY2371" s="20"/>
      <c r="AZ2371" s="20"/>
      <c r="BA2371" s="20"/>
      <c r="BB2371" s="20"/>
      <c r="BC2371" s="20"/>
      <c r="BD2371" s="16">
        <v>1</v>
      </c>
      <c r="BE2371" s="16"/>
      <c r="BF2371" s="16"/>
      <c r="BG2371" s="16"/>
      <c r="BH2371" s="16"/>
      <c r="BI2371" s="16"/>
      <c r="BJ2371" s="16"/>
      <c r="BK2371" s="16"/>
      <c r="BL2371" s="16"/>
      <c r="BM2371" s="16"/>
      <c r="BN2371" s="16"/>
      <c r="BO2371" s="16"/>
      <c r="BP2371" s="16"/>
      <c r="BQ2371" s="16"/>
      <c r="BR2371" s="16"/>
      <c r="BS2371" s="16"/>
      <c r="BT2371" s="16"/>
      <c r="BU2371" s="16"/>
      <c r="BV2371" s="16"/>
      <c r="BW2371" s="16"/>
      <c r="BX2371" s="16"/>
      <c r="BY2371" s="16"/>
      <c r="BZ2371" s="16"/>
      <c r="CA2371" s="16"/>
      <c r="CB2371" s="16"/>
      <c r="CC2371" s="16"/>
      <c r="CD2371" s="16"/>
      <c r="CE2371" s="16"/>
      <c r="CF2371" s="16"/>
      <c r="CG2371" s="19"/>
      <c r="CH2371" s="19"/>
      <c r="CI2371" s="19"/>
      <c r="CJ2371" s="19"/>
      <c r="CK2371" s="19"/>
      <c r="CL2371" s="19"/>
      <c r="CM2371" s="19">
        <v>1</v>
      </c>
      <c r="CN2371" s="19"/>
      <c r="CO2371" s="19"/>
      <c r="CP2371" s="19"/>
      <c r="CQ2371" s="19"/>
      <c r="CR2371" s="19"/>
    </row>
    <row r="2372" spans="1:96" ht="107" customHeight="1">
      <c r="A2372" s="11" cm="1">
        <f t="array" ref="A2372">SUMPRODUCT(--ISNUMBER(SEARCH({"stranding","stranded"},E2372)))</f>
        <v>0</v>
      </c>
      <c r="B2372" s="12">
        <v>2611</v>
      </c>
      <c r="C2372" s="21" t="s">
        <v>4820</v>
      </c>
      <c r="D2372" s="22">
        <v>2017</v>
      </c>
      <c r="E2372" s="15" t="s">
        <v>4821</v>
      </c>
      <c r="F2372" s="15" t="s">
        <v>7586</v>
      </c>
      <c r="G2372" s="15">
        <f t="shared" si="37"/>
        <v>6</v>
      </c>
      <c r="H2372" s="16"/>
      <c r="I2372" s="16"/>
      <c r="J2372" s="16"/>
      <c r="K2372" s="16"/>
      <c r="L2372" s="16"/>
      <c r="M2372" s="16"/>
      <c r="N2372" s="16"/>
      <c r="O2372" s="16"/>
      <c r="P2372" s="17"/>
      <c r="Q2372" s="17"/>
      <c r="R2372" s="17">
        <v>1</v>
      </c>
      <c r="S2372" s="17"/>
      <c r="T2372" s="18"/>
      <c r="U2372" s="18">
        <v>1</v>
      </c>
      <c r="V2372" s="18"/>
      <c r="W2372" s="18"/>
      <c r="X2372" s="19"/>
      <c r="Y2372" s="19"/>
      <c r="Z2372" s="19"/>
      <c r="AA2372" s="19"/>
      <c r="AB2372" s="19"/>
      <c r="AC2372" s="19"/>
      <c r="AD2372" s="19"/>
      <c r="AE2372" s="19">
        <v>1</v>
      </c>
      <c r="AF2372" s="19">
        <v>1</v>
      </c>
      <c r="AG2372" s="19"/>
      <c r="AH2372" s="19"/>
      <c r="AI2372" s="19"/>
      <c r="AJ2372" s="17">
        <v>1</v>
      </c>
      <c r="AK2372" s="17"/>
      <c r="AL2372" s="17"/>
      <c r="AM2372" s="17"/>
      <c r="AN2372" s="17"/>
      <c r="AO2372" s="17"/>
      <c r="AP2372" s="17"/>
      <c r="AQ2372" s="17"/>
      <c r="AR2372" s="20"/>
      <c r="AS2372" s="20"/>
      <c r="AT2372" s="20"/>
      <c r="AU2372" s="20"/>
      <c r="AV2372" s="20"/>
      <c r="AW2372" s="20"/>
      <c r="AX2372" s="20"/>
      <c r="AY2372" s="20"/>
      <c r="AZ2372" s="20"/>
      <c r="BA2372" s="20"/>
      <c r="BB2372" s="20"/>
      <c r="BC2372" s="20"/>
      <c r="BD2372" s="16"/>
      <c r="BE2372" s="16"/>
      <c r="BF2372" s="16"/>
      <c r="BG2372" s="16"/>
      <c r="BH2372" s="16"/>
      <c r="BI2372" s="16"/>
      <c r="BJ2372" s="16"/>
      <c r="BK2372" s="16"/>
      <c r="BL2372" s="16"/>
      <c r="BM2372" s="16">
        <v>1</v>
      </c>
      <c r="BN2372" s="16"/>
      <c r="BO2372" s="16"/>
      <c r="BP2372" s="16"/>
      <c r="BQ2372" s="16"/>
      <c r="BR2372" s="16"/>
      <c r="BS2372" s="16"/>
      <c r="BT2372" s="16"/>
      <c r="BU2372" s="16"/>
      <c r="BV2372" s="16"/>
      <c r="BW2372" s="16"/>
      <c r="BX2372" s="16"/>
      <c r="BY2372" s="16"/>
      <c r="BZ2372" s="16"/>
      <c r="CA2372" s="16"/>
      <c r="CB2372" s="16"/>
      <c r="CC2372" s="16"/>
      <c r="CD2372" s="16"/>
      <c r="CE2372" s="16"/>
      <c r="CF2372" s="16"/>
      <c r="CG2372" s="19"/>
      <c r="CH2372" s="19"/>
      <c r="CI2372" s="19"/>
      <c r="CJ2372" s="19"/>
      <c r="CK2372" s="19"/>
      <c r="CL2372" s="19"/>
      <c r="CM2372" s="19"/>
      <c r="CN2372" s="19">
        <v>1</v>
      </c>
      <c r="CO2372" s="19"/>
      <c r="CP2372" s="19"/>
      <c r="CQ2372" s="19"/>
      <c r="CR2372" s="19"/>
    </row>
    <row r="2373" spans="1:96" ht="107" customHeight="1">
      <c r="A2373" s="11" cm="1">
        <f t="array" ref="A2373">SUMPRODUCT(--ISNUMBER(SEARCH({"stranding","stranded"},E2373)))</f>
        <v>0</v>
      </c>
      <c r="B2373" s="12">
        <v>2612</v>
      </c>
      <c r="C2373" s="13" t="s">
        <v>4822</v>
      </c>
      <c r="D2373" s="14">
        <v>2017</v>
      </c>
      <c r="E2373" s="15" t="s">
        <v>4823</v>
      </c>
      <c r="F2373" s="15" t="s">
        <v>5983</v>
      </c>
      <c r="G2373" s="15">
        <f t="shared" si="37"/>
        <v>4</v>
      </c>
      <c r="H2373" s="16"/>
      <c r="I2373" s="16"/>
      <c r="J2373" s="16">
        <v>1</v>
      </c>
      <c r="K2373" s="16"/>
      <c r="L2373" s="16"/>
      <c r="M2373" s="16"/>
      <c r="N2373" s="16"/>
      <c r="O2373" s="16"/>
      <c r="P2373" s="17"/>
      <c r="Q2373" s="17"/>
      <c r="R2373" s="17"/>
      <c r="S2373" s="17"/>
      <c r="T2373" s="18"/>
      <c r="U2373" s="18">
        <v>1</v>
      </c>
      <c r="V2373" s="18"/>
      <c r="W2373" s="18"/>
      <c r="X2373" s="19"/>
      <c r="Y2373" s="19">
        <v>1</v>
      </c>
      <c r="Z2373" s="19">
        <v>1</v>
      </c>
      <c r="AA2373" s="19"/>
      <c r="AB2373" s="19"/>
      <c r="AC2373" s="19"/>
      <c r="AD2373" s="19"/>
      <c r="AE2373" s="19"/>
      <c r="AF2373" s="19"/>
      <c r="AG2373" s="19"/>
      <c r="AH2373" s="19"/>
      <c r="AI2373" s="19"/>
      <c r="AJ2373" s="17"/>
      <c r="AK2373" s="17"/>
      <c r="AL2373" s="17"/>
      <c r="AM2373" s="17"/>
      <c r="AN2373" s="17"/>
      <c r="AO2373" s="17"/>
      <c r="AP2373" s="17"/>
      <c r="AQ2373" s="17"/>
      <c r="AR2373" s="20"/>
      <c r="AS2373" s="20"/>
      <c r="AT2373" s="20"/>
      <c r="AU2373" s="20"/>
      <c r="AV2373" s="20"/>
      <c r="AW2373" s="20"/>
      <c r="AX2373" s="20"/>
      <c r="AY2373" s="20"/>
      <c r="AZ2373" s="20"/>
      <c r="BA2373" s="20"/>
      <c r="BB2373" s="20"/>
      <c r="BC2373" s="20"/>
      <c r="BD2373" s="16"/>
      <c r="BE2373" s="16"/>
      <c r="BF2373" s="16"/>
      <c r="BG2373" s="16"/>
      <c r="BH2373" s="16"/>
      <c r="BI2373" s="16"/>
      <c r="BJ2373" s="16"/>
      <c r="BK2373" s="16"/>
      <c r="BL2373" s="16"/>
      <c r="BM2373" s="16"/>
      <c r="BN2373" s="16"/>
      <c r="BO2373" s="16"/>
      <c r="BP2373" s="16"/>
      <c r="BQ2373" s="16"/>
      <c r="BR2373" s="16"/>
      <c r="BS2373" s="16"/>
      <c r="BT2373" s="16"/>
      <c r="BU2373" s="16"/>
      <c r="BV2373" s="16"/>
      <c r="BW2373" s="16"/>
      <c r="BX2373" s="16"/>
      <c r="BY2373" s="16"/>
      <c r="BZ2373" s="16">
        <v>1</v>
      </c>
      <c r="CA2373" s="16"/>
      <c r="CB2373" s="16"/>
      <c r="CC2373" s="16"/>
      <c r="CD2373" s="16"/>
      <c r="CE2373" s="16"/>
      <c r="CF2373" s="16"/>
      <c r="CG2373" s="19"/>
      <c r="CH2373" s="19"/>
      <c r="CI2373" s="19"/>
      <c r="CJ2373" s="19">
        <v>1</v>
      </c>
      <c r="CK2373" s="19"/>
      <c r="CL2373" s="19"/>
      <c r="CM2373" s="19"/>
      <c r="CN2373" s="19"/>
      <c r="CO2373" s="19"/>
      <c r="CP2373" s="19"/>
      <c r="CQ2373" s="19"/>
      <c r="CR2373" s="19"/>
    </row>
    <row r="2374" spans="1:96" ht="107" customHeight="1">
      <c r="A2374" s="11" cm="1">
        <f t="array" ref="A2374">SUMPRODUCT(--ISNUMBER(SEARCH({"stranding","stranded"},E2374)))</f>
        <v>1</v>
      </c>
      <c r="B2374" s="12">
        <v>2613</v>
      </c>
      <c r="C2374" s="21" t="s">
        <v>4824</v>
      </c>
      <c r="D2374" s="22">
        <v>2017</v>
      </c>
      <c r="E2374" s="15" t="s">
        <v>4825</v>
      </c>
      <c r="F2374" s="15" t="s">
        <v>7587</v>
      </c>
      <c r="G2374" s="15">
        <f t="shared" si="37"/>
        <v>8</v>
      </c>
      <c r="H2374" s="16"/>
      <c r="I2374" s="16">
        <v>2</v>
      </c>
      <c r="J2374" s="16"/>
      <c r="K2374" s="16"/>
      <c r="L2374" s="16"/>
      <c r="M2374" s="16"/>
      <c r="N2374" s="16"/>
      <c r="O2374" s="16"/>
      <c r="P2374" s="17">
        <v>1</v>
      </c>
      <c r="Q2374" s="17">
        <v>1</v>
      </c>
      <c r="R2374" s="17"/>
      <c r="S2374" s="17"/>
      <c r="T2374" s="18"/>
      <c r="U2374" s="18"/>
      <c r="V2374" s="18">
        <v>1</v>
      </c>
      <c r="W2374" s="18"/>
      <c r="X2374" s="19"/>
      <c r="Y2374" s="19">
        <v>1</v>
      </c>
      <c r="Z2374" s="19">
        <v>1</v>
      </c>
      <c r="AA2374" s="19"/>
      <c r="AB2374" s="19"/>
      <c r="AC2374" s="19"/>
      <c r="AD2374" s="19"/>
      <c r="AE2374" s="19"/>
      <c r="AF2374" s="19"/>
      <c r="AG2374" s="19"/>
      <c r="AH2374" s="19"/>
      <c r="AI2374" s="19"/>
      <c r="AJ2374" s="17"/>
      <c r="AK2374" s="17"/>
      <c r="AL2374" s="17"/>
      <c r="AM2374" s="17"/>
      <c r="AN2374" s="17"/>
      <c r="AO2374" s="17"/>
      <c r="AP2374" s="17"/>
      <c r="AQ2374" s="17"/>
      <c r="AR2374" s="20"/>
      <c r="AS2374" s="20"/>
      <c r="AT2374" s="20"/>
      <c r="AU2374" s="20"/>
      <c r="AV2374" s="20"/>
      <c r="AW2374" s="20"/>
      <c r="AX2374" s="20"/>
      <c r="AY2374" s="20"/>
      <c r="AZ2374" s="20"/>
      <c r="BA2374" s="20"/>
      <c r="BB2374" s="20"/>
      <c r="BC2374" s="20"/>
      <c r="BD2374" s="16"/>
      <c r="BE2374" s="16"/>
      <c r="BF2374" s="16"/>
      <c r="BG2374" s="16"/>
      <c r="BH2374" s="16"/>
      <c r="BI2374" s="16"/>
      <c r="BJ2374" s="16"/>
      <c r="BK2374" s="16"/>
      <c r="BL2374" s="16"/>
      <c r="BM2374" s="16"/>
      <c r="BN2374" s="16"/>
      <c r="BO2374" s="16">
        <v>1</v>
      </c>
      <c r="BP2374" s="16">
        <v>1</v>
      </c>
      <c r="BQ2374" s="16"/>
      <c r="BR2374" s="16"/>
      <c r="BS2374" s="16"/>
      <c r="BT2374" s="16"/>
      <c r="BU2374" s="16"/>
      <c r="BV2374" s="16"/>
      <c r="BW2374" s="16"/>
      <c r="BX2374" s="16"/>
      <c r="BY2374" s="16"/>
      <c r="BZ2374" s="16"/>
      <c r="CA2374" s="16"/>
      <c r="CB2374" s="16">
        <v>1</v>
      </c>
      <c r="CC2374" s="16"/>
      <c r="CD2374" s="16"/>
      <c r="CE2374" s="16"/>
      <c r="CF2374" s="16"/>
      <c r="CG2374" s="19"/>
      <c r="CH2374" s="19"/>
      <c r="CI2374" s="19"/>
      <c r="CJ2374" s="19"/>
      <c r="CK2374" s="19"/>
      <c r="CL2374" s="19"/>
      <c r="CM2374" s="19"/>
      <c r="CN2374" s="19">
        <v>1</v>
      </c>
      <c r="CO2374" s="19"/>
      <c r="CP2374" s="19"/>
      <c r="CQ2374" s="19"/>
      <c r="CR2374" s="19"/>
    </row>
    <row r="2375" spans="1:96" ht="107" customHeight="1">
      <c r="A2375" s="11" cm="1">
        <f t="array" ref="A2375">SUMPRODUCT(--ISNUMBER(SEARCH({"stranding","stranded"},E2375)))</f>
        <v>0</v>
      </c>
      <c r="B2375" s="12">
        <v>2614</v>
      </c>
      <c r="C2375" s="13" t="s">
        <v>4826</v>
      </c>
      <c r="D2375" s="14">
        <v>2017</v>
      </c>
      <c r="E2375" s="15" t="s">
        <v>4827</v>
      </c>
      <c r="F2375" s="15" t="s">
        <v>6017</v>
      </c>
      <c r="G2375" s="15">
        <f t="shared" si="37"/>
        <v>5</v>
      </c>
      <c r="H2375" s="16"/>
      <c r="I2375" s="16"/>
      <c r="J2375" s="16"/>
      <c r="K2375" s="16"/>
      <c r="L2375" s="16"/>
      <c r="M2375" s="16">
        <v>1</v>
      </c>
      <c r="N2375" s="16"/>
      <c r="O2375" s="16"/>
      <c r="P2375" s="17"/>
      <c r="Q2375" s="17"/>
      <c r="R2375" s="17">
        <v>1</v>
      </c>
      <c r="S2375" s="17"/>
      <c r="T2375" s="18"/>
      <c r="U2375" s="18"/>
      <c r="V2375" s="18">
        <v>1</v>
      </c>
      <c r="W2375" s="18"/>
      <c r="X2375" s="19"/>
      <c r="Y2375" s="19">
        <v>1</v>
      </c>
      <c r="Z2375" s="19">
        <v>1</v>
      </c>
      <c r="AA2375" s="19"/>
      <c r="AB2375" s="19"/>
      <c r="AC2375" s="19"/>
      <c r="AD2375" s="19"/>
      <c r="AE2375" s="19"/>
      <c r="AF2375" s="19"/>
      <c r="AG2375" s="19"/>
      <c r="AH2375" s="19"/>
      <c r="AI2375" s="19"/>
      <c r="AJ2375" s="17"/>
      <c r="AK2375" s="17"/>
      <c r="AL2375" s="17"/>
      <c r="AM2375" s="17"/>
      <c r="AN2375" s="17"/>
      <c r="AO2375" s="17"/>
      <c r="AP2375" s="17"/>
      <c r="AQ2375" s="17"/>
      <c r="AR2375" s="20"/>
      <c r="AS2375" s="20"/>
      <c r="AT2375" s="20"/>
      <c r="AU2375" s="20"/>
      <c r="AV2375" s="20"/>
      <c r="AW2375" s="20"/>
      <c r="AX2375" s="20"/>
      <c r="AY2375" s="20"/>
      <c r="AZ2375" s="20"/>
      <c r="BA2375" s="20"/>
      <c r="BB2375" s="20"/>
      <c r="BC2375" s="20"/>
      <c r="BD2375" s="16"/>
      <c r="BE2375" s="16"/>
      <c r="BF2375" s="16"/>
      <c r="BG2375" s="16"/>
      <c r="BH2375" s="16"/>
      <c r="BI2375" s="16"/>
      <c r="BJ2375" s="16"/>
      <c r="BK2375" s="16"/>
      <c r="BL2375" s="16"/>
      <c r="BM2375" s="16"/>
      <c r="BN2375" s="16"/>
      <c r="BO2375" s="16"/>
      <c r="BP2375" s="16"/>
      <c r="BQ2375" s="16"/>
      <c r="BR2375" s="16"/>
      <c r="BS2375" s="16"/>
      <c r="BT2375" s="16"/>
      <c r="BU2375" s="16"/>
      <c r="BV2375" s="16"/>
      <c r="BW2375" s="16"/>
      <c r="BX2375" s="16"/>
      <c r="BY2375" s="16"/>
      <c r="BZ2375" s="16">
        <v>1</v>
      </c>
      <c r="CA2375" s="16"/>
      <c r="CB2375" s="16"/>
      <c r="CC2375" s="16"/>
      <c r="CD2375" s="16"/>
      <c r="CE2375" s="16"/>
      <c r="CF2375" s="16"/>
      <c r="CG2375" s="19"/>
      <c r="CH2375" s="19"/>
      <c r="CI2375" s="19"/>
      <c r="CJ2375" s="19"/>
      <c r="CK2375" s="19"/>
      <c r="CL2375" s="19"/>
      <c r="CM2375" s="19"/>
      <c r="CN2375" s="19"/>
      <c r="CO2375" s="19"/>
      <c r="CP2375" s="19"/>
      <c r="CQ2375" s="19"/>
      <c r="CR2375" s="19"/>
    </row>
    <row r="2376" spans="1:96" ht="107" customHeight="1">
      <c r="A2376" s="11" cm="1">
        <f t="array" ref="A2376">SUMPRODUCT(--ISNUMBER(SEARCH({"stranding","stranded"},E2376)))</f>
        <v>0</v>
      </c>
      <c r="B2376" s="12">
        <v>2615</v>
      </c>
      <c r="C2376" s="21" t="s">
        <v>4828</v>
      </c>
      <c r="D2376" s="22">
        <v>2017</v>
      </c>
      <c r="E2376" s="15" t="s">
        <v>4829</v>
      </c>
      <c r="F2376" s="15" t="s">
        <v>8082</v>
      </c>
      <c r="G2376" s="15">
        <f t="shared" si="37"/>
        <v>6</v>
      </c>
      <c r="H2376" s="16"/>
      <c r="I2376" s="16"/>
      <c r="J2376" s="16"/>
      <c r="K2376" s="16"/>
      <c r="L2376" s="16"/>
      <c r="M2376" s="16"/>
      <c r="N2376" s="16">
        <v>2</v>
      </c>
      <c r="O2376" s="16"/>
      <c r="P2376" s="17"/>
      <c r="Q2376" s="17"/>
      <c r="R2376" s="17">
        <v>1</v>
      </c>
      <c r="S2376" s="17"/>
      <c r="T2376" s="18"/>
      <c r="U2376" s="18">
        <v>1</v>
      </c>
      <c r="V2376" s="18"/>
      <c r="W2376" s="18"/>
      <c r="X2376" s="19">
        <v>1</v>
      </c>
      <c r="Y2376" s="19">
        <v>1</v>
      </c>
      <c r="Z2376" s="19"/>
      <c r="AA2376" s="19"/>
      <c r="AB2376" s="19"/>
      <c r="AC2376" s="19"/>
      <c r="AD2376" s="19"/>
      <c r="AE2376" s="19"/>
      <c r="AF2376" s="19"/>
      <c r="AG2376" s="19"/>
      <c r="AH2376" s="19"/>
      <c r="AI2376" s="19"/>
      <c r="AJ2376" s="17"/>
      <c r="AK2376" s="17"/>
      <c r="AL2376" s="17"/>
      <c r="AM2376" s="17"/>
      <c r="AN2376" s="17"/>
      <c r="AO2376" s="17"/>
      <c r="AP2376" s="17"/>
      <c r="AQ2376" s="17"/>
      <c r="AR2376" s="20"/>
      <c r="AS2376" s="20"/>
      <c r="AT2376" s="20"/>
      <c r="AU2376" s="20"/>
      <c r="AV2376" s="20"/>
      <c r="AW2376" s="20"/>
      <c r="AX2376" s="20"/>
      <c r="AY2376" s="20"/>
      <c r="AZ2376" s="20"/>
      <c r="BA2376" s="20"/>
      <c r="BB2376" s="20"/>
      <c r="BC2376" s="20"/>
      <c r="BD2376" s="16"/>
      <c r="BE2376" s="16"/>
      <c r="BF2376" s="16"/>
      <c r="BG2376" s="16"/>
      <c r="BH2376" s="16"/>
      <c r="BI2376" s="16"/>
      <c r="BJ2376" s="16"/>
      <c r="BK2376" s="16"/>
      <c r="BL2376" s="16"/>
      <c r="BM2376" s="16"/>
      <c r="BN2376" s="16"/>
      <c r="BO2376" s="16"/>
      <c r="BP2376" s="16"/>
      <c r="BQ2376" s="16"/>
      <c r="BR2376" s="16"/>
      <c r="BS2376" s="16"/>
      <c r="BT2376" s="16"/>
      <c r="BU2376" s="16"/>
      <c r="BV2376" s="16">
        <v>1</v>
      </c>
      <c r="BW2376" s="16"/>
      <c r="BX2376" s="16"/>
      <c r="BY2376" s="16"/>
      <c r="BZ2376" s="16"/>
      <c r="CA2376" s="16"/>
      <c r="CB2376" s="16"/>
      <c r="CC2376" s="16"/>
      <c r="CD2376" s="16">
        <v>1</v>
      </c>
      <c r="CE2376" s="16"/>
      <c r="CF2376" s="16"/>
      <c r="CG2376" s="19"/>
      <c r="CH2376" s="19"/>
      <c r="CI2376" s="19"/>
      <c r="CJ2376" s="19"/>
      <c r="CK2376" s="19"/>
      <c r="CL2376" s="19"/>
      <c r="CM2376" s="19"/>
      <c r="CN2376" s="19"/>
      <c r="CO2376" s="19"/>
      <c r="CP2376" s="19"/>
      <c r="CQ2376" s="19"/>
      <c r="CR2376" s="19"/>
    </row>
    <row r="2377" spans="1:96" ht="107" customHeight="1">
      <c r="A2377" s="11" cm="1">
        <f t="array" ref="A2377">SUMPRODUCT(--ISNUMBER(SEARCH({"stranding","stranded"},E2377)))</f>
        <v>0</v>
      </c>
      <c r="B2377" s="12">
        <v>2616</v>
      </c>
      <c r="C2377" s="13" t="s">
        <v>4830</v>
      </c>
      <c r="D2377" s="14">
        <v>2017</v>
      </c>
      <c r="E2377" s="15" t="s">
        <v>4831</v>
      </c>
      <c r="F2377" s="15" t="s">
        <v>8168</v>
      </c>
      <c r="G2377" s="15">
        <f t="shared" si="37"/>
        <v>7</v>
      </c>
      <c r="H2377" s="16"/>
      <c r="I2377" s="16"/>
      <c r="J2377" s="16"/>
      <c r="K2377" s="16"/>
      <c r="L2377" s="16"/>
      <c r="M2377" s="16">
        <v>1</v>
      </c>
      <c r="N2377" s="16"/>
      <c r="O2377" s="16"/>
      <c r="P2377" s="17"/>
      <c r="Q2377" s="17"/>
      <c r="R2377" s="17"/>
      <c r="S2377" s="17"/>
      <c r="T2377" s="18">
        <v>1</v>
      </c>
      <c r="U2377" s="18"/>
      <c r="V2377" s="18"/>
      <c r="W2377" s="18"/>
      <c r="X2377" s="19">
        <v>1</v>
      </c>
      <c r="Y2377" s="19">
        <v>1</v>
      </c>
      <c r="Z2377" s="19"/>
      <c r="AA2377" s="19"/>
      <c r="AB2377" s="19"/>
      <c r="AC2377" s="19"/>
      <c r="AD2377" s="19"/>
      <c r="AE2377" s="19"/>
      <c r="AF2377" s="19"/>
      <c r="AG2377" s="19"/>
      <c r="AH2377" s="19"/>
      <c r="AI2377" s="19"/>
      <c r="AJ2377" s="17">
        <v>1</v>
      </c>
      <c r="AK2377" s="17"/>
      <c r="AL2377" s="17"/>
      <c r="AM2377" s="17"/>
      <c r="AN2377" s="17"/>
      <c r="AO2377" s="17"/>
      <c r="AP2377" s="17"/>
      <c r="AQ2377" s="17"/>
      <c r="AR2377" s="20"/>
      <c r="AS2377" s="20"/>
      <c r="AT2377" s="20"/>
      <c r="AU2377" s="20"/>
      <c r="AV2377" s="20"/>
      <c r="AW2377" s="20"/>
      <c r="AX2377" s="20"/>
      <c r="AY2377" s="20"/>
      <c r="AZ2377" s="20"/>
      <c r="BA2377" s="20"/>
      <c r="BB2377" s="20"/>
      <c r="BC2377" s="20"/>
      <c r="BD2377" s="16"/>
      <c r="BE2377" s="16"/>
      <c r="BF2377" s="16"/>
      <c r="BG2377" s="16"/>
      <c r="BH2377" s="16"/>
      <c r="BI2377" s="16"/>
      <c r="BJ2377" s="16"/>
      <c r="BK2377" s="16"/>
      <c r="BL2377" s="16"/>
      <c r="BM2377" s="16"/>
      <c r="BN2377" s="16"/>
      <c r="BO2377" s="16"/>
      <c r="BP2377" s="16"/>
      <c r="BQ2377" s="16"/>
      <c r="BR2377" s="16"/>
      <c r="BS2377" s="16"/>
      <c r="BT2377" s="16"/>
      <c r="BU2377" s="16">
        <v>1</v>
      </c>
      <c r="BV2377" s="16"/>
      <c r="BW2377" s="16"/>
      <c r="BX2377" s="16"/>
      <c r="BY2377" s="16"/>
      <c r="BZ2377" s="16"/>
      <c r="CA2377" s="16">
        <v>1</v>
      </c>
      <c r="CB2377" s="16"/>
      <c r="CC2377" s="16"/>
      <c r="CD2377" s="16">
        <v>1</v>
      </c>
      <c r="CE2377" s="16"/>
      <c r="CF2377" s="16"/>
      <c r="CG2377" s="19"/>
      <c r="CH2377" s="19"/>
      <c r="CI2377" s="19"/>
      <c r="CJ2377" s="19"/>
      <c r="CK2377" s="19"/>
      <c r="CL2377" s="19"/>
      <c r="CM2377" s="19">
        <v>1</v>
      </c>
      <c r="CN2377" s="19"/>
      <c r="CO2377" s="19"/>
      <c r="CP2377" s="19"/>
      <c r="CQ2377" s="19"/>
      <c r="CR2377" s="19"/>
    </row>
    <row r="2378" spans="1:96" ht="107" customHeight="1">
      <c r="A2378" s="11" cm="1">
        <f t="array" ref="A2378">SUMPRODUCT(--ISNUMBER(SEARCH({"stranding","stranded"},E2378)))</f>
        <v>0</v>
      </c>
      <c r="B2378" s="12">
        <v>2617</v>
      </c>
      <c r="C2378" s="13" t="s">
        <v>4832</v>
      </c>
      <c r="D2378" s="14">
        <v>2017</v>
      </c>
      <c r="E2378" s="23" t="s">
        <v>4833</v>
      </c>
      <c r="F2378" s="23" t="s">
        <v>8169</v>
      </c>
      <c r="G2378" s="15">
        <f t="shared" si="37"/>
        <v>5</v>
      </c>
      <c r="H2378" s="16"/>
      <c r="I2378" s="16"/>
      <c r="J2378" s="16"/>
      <c r="K2378" s="16"/>
      <c r="L2378" s="16"/>
      <c r="M2378" s="16"/>
      <c r="N2378" s="16"/>
      <c r="O2378" s="16"/>
      <c r="P2378" s="17"/>
      <c r="Q2378" s="17"/>
      <c r="R2378" s="17"/>
      <c r="S2378" s="17"/>
      <c r="T2378" s="18"/>
      <c r="U2378" s="18">
        <v>1</v>
      </c>
      <c r="V2378" s="18"/>
      <c r="W2378" s="18"/>
      <c r="X2378" s="19">
        <v>1</v>
      </c>
      <c r="Y2378" s="19">
        <v>1</v>
      </c>
      <c r="Z2378" s="19">
        <v>1</v>
      </c>
      <c r="AA2378" s="19"/>
      <c r="AB2378" s="19"/>
      <c r="AC2378" s="19"/>
      <c r="AD2378" s="19"/>
      <c r="AE2378" s="19"/>
      <c r="AF2378" s="19"/>
      <c r="AG2378" s="19"/>
      <c r="AH2378" s="19"/>
      <c r="AI2378" s="19"/>
      <c r="AJ2378" s="17"/>
      <c r="AK2378" s="17"/>
      <c r="AL2378" s="17"/>
      <c r="AM2378" s="17"/>
      <c r="AN2378" s="17"/>
      <c r="AO2378" s="17"/>
      <c r="AP2378" s="17"/>
      <c r="AQ2378" s="17"/>
      <c r="AR2378" s="20"/>
      <c r="AS2378" s="20"/>
      <c r="AT2378" s="20"/>
      <c r="AU2378" s="20"/>
      <c r="AV2378" s="20"/>
      <c r="AW2378" s="20"/>
      <c r="AX2378" s="20"/>
      <c r="AY2378" s="20"/>
      <c r="AZ2378" s="20"/>
      <c r="BA2378" s="20"/>
      <c r="BB2378" s="20"/>
      <c r="BC2378" s="20"/>
      <c r="BD2378" s="16"/>
      <c r="BE2378" s="16"/>
      <c r="BF2378" s="16"/>
      <c r="BG2378" s="16"/>
      <c r="BH2378" s="16"/>
      <c r="BI2378" s="16"/>
      <c r="BJ2378" s="16"/>
      <c r="BK2378" s="16"/>
      <c r="BL2378" s="16"/>
      <c r="BM2378" s="16"/>
      <c r="BN2378" s="16"/>
      <c r="BO2378" s="16"/>
      <c r="BP2378" s="16"/>
      <c r="BQ2378" s="16"/>
      <c r="BR2378" s="16"/>
      <c r="BS2378" s="16"/>
      <c r="BT2378" s="16"/>
      <c r="BU2378" s="16"/>
      <c r="BV2378" s="16"/>
      <c r="BW2378" s="16"/>
      <c r="BX2378" s="16"/>
      <c r="BY2378" s="16"/>
      <c r="BZ2378" s="16"/>
      <c r="CA2378" s="16"/>
      <c r="CB2378" s="16"/>
      <c r="CC2378" s="16"/>
      <c r="CD2378" s="16">
        <v>1</v>
      </c>
      <c r="CE2378" s="16"/>
      <c r="CF2378" s="16"/>
      <c r="CG2378" s="19"/>
      <c r="CH2378" s="19"/>
      <c r="CI2378" s="19"/>
      <c r="CJ2378" s="19"/>
      <c r="CK2378" s="19"/>
      <c r="CL2378" s="19"/>
      <c r="CM2378" s="19"/>
      <c r="CN2378" s="19"/>
      <c r="CO2378" s="19"/>
      <c r="CP2378" s="19"/>
      <c r="CQ2378" s="19"/>
      <c r="CR2378" s="19"/>
    </row>
    <row r="2379" spans="1:96" ht="107" customHeight="1">
      <c r="A2379" s="11" cm="1">
        <f t="array" ref="A2379">SUMPRODUCT(--ISNUMBER(SEARCH({"stranding","stranded"},E2379)))</f>
        <v>1</v>
      </c>
      <c r="B2379" s="12">
        <v>2618</v>
      </c>
      <c r="C2379" s="13" t="s">
        <v>4834</v>
      </c>
      <c r="D2379" s="14">
        <v>2017</v>
      </c>
      <c r="E2379" s="23" t="s">
        <v>4835</v>
      </c>
      <c r="F2379" s="23" t="s">
        <v>7588</v>
      </c>
      <c r="G2379" s="15">
        <f t="shared" si="37"/>
        <v>7</v>
      </c>
      <c r="H2379" s="16"/>
      <c r="I2379" s="16"/>
      <c r="J2379" s="16"/>
      <c r="K2379" s="16">
        <v>1</v>
      </c>
      <c r="L2379" s="16"/>
      <c r="M2379" s="16"/>
      <c r="N2379" s="16"/>
      <c r="O2379" s="16"/>
      <c r="P2379" s="17"/>
      <c r="Q2379" s="17"/>
      <c r="R2379" s="17"/>
      <c r="S2379" s="17"/>
      <c r="T2379" s="18"/>
      <c r="U2379" s="18">
        <v>1</v>
      </c>
      <c r="V2379" s="18"/>
      <c r="W2379" s="18"/>
      <c r="X2379" s="19">
        <v>1</v>
      </c>
      <c r="Y2379" s="19"/>
      <c r="Z2379" s="19"/>
      <c r="AA2379" s="19"/>
      <c r="AB2379" s="19"/>
      <c r="AC2379" s="19"/>
      <c r="AD2379" s="19"/>
      <c r="AE2379" s="19">
        <v>1</v>
      </c>
      <c r="AF2379" s="19">
        <v>1</v>
      </c>
      <c r="AG2379" s="19"/>
      <c r="AH2379" s="19"/>
      <c r="AI2379" s="19"/>
      <c r="AJ2379" s="17">
        <v>1</v>
      </c>
      <c r="AK2379" s="17"/>
      <c r="AL2379" s="17"/>
      <c r="AM2379" s="17"/>
      <c r="AN2379" s="17"/>
      <c r="AO2379" s="17"/>
      <c r="AP2379" s="17"/>
      <c r="AQ2379" s="17"/>
      <c r="AR2379" s="20"/>
      <c r="AS2379" s="20"/>
      <c r="AT2379" s="20"/>
      <c r="AU2379" s="20"/>
      <c r="AV2379" s="20"/>
      <c r="AW2379" s="20"/>
      <c r="AX2379" s="20"/>
      <c r="AY2379" s="20"/>
      <c r="AZ2379" s="20"/>
      <c r="BA2379" s="20"/>
      <c r="BB2379" s="20"/>
      <c r="BC2379" s="20"/>
      <c r="BD2379" s="16"/>
      <c r="BE2379" s="16"/>
      <c r="BF2379" s="16"/>
      <c r="BG2379" s="16"/>
      <c r="BH2379" s="16"/>
      <c r="BI2379" s="16"/>
      <c r="BJ2379" s="16">
        <v>1</v>
      </c>
      <c r="BK2379" s="16"/>
      <c r="BL2379" s="16"/>
      <c r="BM2379" s="16"/>
      <c r="BN2379" s="16"/>
      <c r="BO2379" s="16"/>
      <c r="BP2379" s="16"/>
      <c r="BQ2379" s="16"/>
      <c r="BR2379" s="16"/>
      <c r="BS2379" s="16"/>
      <c r="BT2379" s="16"/>
      <c r="BU2379" s="16"/>
      <c r="BV2379" s="16"/>
      <c r="BW2379" s="16"/>
      <c r="BX2379" s="16"/>
      <c r="BY2379" s="16"/>
      <c r="BZ2379" s="16"/>
      <c r="CA2379" s="16"/>
      <c r="CB2379" s="16">
        <v>1</v>
      </c>
      <c r="CC2379" s="16"/>
      <c r="CD2379" s="16"/>
      <c r="CE2379" s="16"/>
      <c r="CF2379" s="16"/>
      <c r="CG2379" s="19"/>
      <c r="CH2379" s="19"/>
      <c r="CI2379" s="19"/>
      <c r="CJ2379" s="19"/>
      <c r="CK2379" s="19"/>
      <c r="CL2379" s="19"/>
      <c r="CM2379" s="19"/>
      <c r="CN2379" s="19">
        <v>1</v>
      </c>
      <c r="CO2379" s="19"/>
      <c r="CP2379" s="19"/>
      <c r="CQ2379" s="19"/>
      <c r="CR2379" s="19"/>
    </row>
    <row r="2380" spans="1:96" ht="107" customHeight="1">
      <c r="A2380" s="11" cm="1">
        <f t="array" ref="A2380">SUMPRODUCT(--ISNUMBER(SEARCH({"stranding","stranded"},E2380)))</f>
        <v>0</v>
      </c>
      <c r="B2380" s="12">
        <v>2619</v>
      </c>
      <c r="C2380" s="30" t="s">
        <v>4836</v>
      </c>
      <c r="D2380" s="31">
        <v>2018</v>
      </c>
      <c r="E2380" s="15" t="s">
        <v>4837</v>
      </c>
      <c r="F2380" s="15" t="s">
        <v>7589</v>
      </c>
      <c r="G2380" s="15">
        <f t="shared" si="37"/>
        <v>4</v>
      </c>
      <c r="H2380" s="16"/>
      <c r="I2380" s="16"/>
      <c r="J2380" s="16"/>
      <c r="K2380" s="16">
        <v>1</v>
      </c>
      <c r="L2380" s="16"/>
      <c r="M2380" s="16"/>
      <c r="N2380" s="16"/>
      <c r="O2380" s="16"/>
      <c r="P2380" s="17"/>
      <c r="Q2380" s="17"/>
      <c r="R2380" s="17"/>
      <c r="S2380" s="17"/>
      <c r="T2380" s="18">
        <v>1</v>
      </c>
      <c r="U2380" s="18"/>
      <c r="V2380" s="18"/>
      <c r="W2380" s="18"/>
      <c r="X2380" s="19"/>
      <c r="Y2380" s="19"/>
      <c r="Z2380" s="19"/>
      <c r="AA2380" s="19"/>
      <c r="AB2380" s="19"/>
      <c r="AC2380" s="19"/>
      <c r="AD2380" s="19"/>
      <c r="AE2380" s="19"/>
      <c r="AF2380" s="19"/>
      <c r="AG2380" s="19"/>
      <c r="AH2380" s="19"/>
      <c r="AI2380" s="19"/>
      <c r="AJ2380" s="17">
        <v>1</v>
      </c>
      <c r="AK2380" s="17"/>
      <c r="AL2380" s="17">
        <v>1</v>
      </c>
      <c r="AM2380" s="17"/>
      <c r="AN2380" s="17"/>
      <c r="AO2380" s="17"/>
      <c r="AP2380" s="17"/>
      <c r="AQ2380" s="17"/>
      <c r="AR2380" s="20"/>
      <c r="AS2380" s="20"/>
      <c r="AT2380" s="20"/>
      <c r="AU2380" s="20"/>
      <c r="AV2380" s="20"/>
      <c r="AW2380" s="20"/>
      <c r="AX2380" s="20">
        <v>1</v>
      </c>
      <c r="AY2380" s="20"/>
      <c r="AZ2380" s="20"/>
      <c r="BA2380" s="20"/>
      <c r="BB2380" s="20"/>
      <c r="BC2380" s="20"/>
      <c r="BD2380" s="16"/>
      <c r="BE2380" s="16"/>
      <c r="BF2380" s="16"/>
      <c r="BG2380" s="16"/>
      <c r="BH2380" s="16"/>
      <c r="BI2380" s="16"/>
      <c r="BJ2380" s="16"/>
      <c r="BK2380" s="16"/>
      <c r="BL2380" s="16"/>
      <c r="BM2380" s="16"/>
      <c r="BN2380" s="16"/>
      <c r="BO2380" s="16"/>
      <c r="BP2380" s="16"/>
      <c r="BQ2380" s="16"/>
      <c r="BR2380" s="16"/>
      <c r="BS2380" s="16"/>
      <c r="BT2380" s="16"/>
      <c r="BU2380" s="16"/>
      <c r="BV2380" s="16"/>
      <c r="BW2380" s="16"/>
      <c r="BX2380" s="16"/>
      <c r="BY2380" s="16"/>
      <c r="BZ2380" s="16"/>
      <c r="CA2380" s="16"/>
      <c r="CB2380" s="16"/>
      <c r="CC2380" s="16"/>
      <c r="CD2380" s="16"/>
      <c r="CE2380" s="16"/>
      <c r="CF2380" s="16"/>
      <c r="CG2380" s="19"/>
      <c r="CH2380" s="19"/>
      <c r="CI2380" s="19"/>
      <c r="CJ2380" s="19"/>
      <c r="CK2380" s="19"/>
      <c r="CL2380" s="19">
        <v>1</v>
      </c>
      <c r="CM2380" s="19"/>
      <c r="CN2380" s="19"/>
      <c r="CO2380" s="19"/>
      <c r="CP2380" s="19"/>
      <c r="CQ2380" s="19"/>
      <c r="CR2380" s="19"/>
    </row>
    <row r="2381" spans="1:96" ht="107" customHeight="1">
      <c r="A2381" s="11" cm="1">
        <f t="array" ref="A2381">SUMPRODUCT(--ISNUMBER(SEARCH({"stranding","stranded"},E2381)))</f>
        <v>0</v>
      </c>
      <c r="B2381" s="12">
        <v>2620</v>
      </c>
      <c r="C2381" s="13" t="s">
        <v>4838</v>
      </c>
      <c r="D2381" s="31">
        <v>2018</v>
      </c>
      <c r="E2381" s="15" t="s">
        <v>4839</v>
      </c>
      <c r="F2381" s="15" t="s">
        <v>6407</v>
      </c>
      <c r="G2381" s="15">
        <f t="shared" si="37"/>
        <v>3</v>
      </c>
      <c r="H2381" s="16"/>
      <c r="I2381" s="16"/>
      <c r="J2381" s="16">
        <v>1</v>
      </c>
      <c r="K2381" s="16"/>
      <c r="L2381" s="16"/>
      <c r="M2381" s="16"/>
      <c r="N2381" s="16"/>
      <c r="O2381" s="16"/>
      <c r="P2381" s="17"/>
      <c r="Q2381" s="17"/>
      <c r="R2381" s="17"/>
      <c r="S2381" s="17"/>
      <c r="T2381" s="18"/>
      <c r="U2381" s="18">
        <v>1</v>
      </c>
      <c r="V2381" s="18"/>
      <c r="W2381" s="18"/>
      <c r="X2381" s="19"/>
      <c r="Y2381" s="19"/>
      <c r="Z2381" s="19"/>
      <c r="AA2381" s="19"/>
      <c r="AB2381" s="19"/>
      <c r="AC2381" s="19"/>
      <c r="AD2381" s="19"/>
      <c r="AE2381" s="19"/>
      <c r="AF2381" s="19"/>
      <c r="AG2381" s="19"/>
      <c r="AH2381" s="19"/>
      <c r="AI2381" s="19"/>
      <c r="AJ2381" s="17">
        <v>1</v>
      </c>
      <c r="AK2381" s="17"/>
      <c r="AL2381" s="17"/>
      <c r="AM2381" s="17"/>
      <c r="AN2381" s="17"/>
      <c r="AO2381" s="17"/>
      <c r="AP2381" s="17"/>
      <c r="AQ2381" s="17"/>
      <c r="AR2381" s="20"/>
      <c r="AS2381" s="20"/>
      <c r="AT2381" s="20"/>
      <c r="AU2381" s="20"/>
      <c r="AV2381" s="20"/>
      <c r="AW2381" s="20"/>
      <c r="AX2381" s="20"/>
      <c r="AY2381" s="20">
        <v>1</v>
      </c>
      <c r="AZ2381" s="20"/>
      <c r="BA2381" s="20"/>
      <c r="BB2381" s="20"/>
      <c r="BC2381" s="20"/>
      <c r="BD2381" s="16"/>
      <c r="BE2381" s="16"/>
      <c r="BF2381" s="16"/>
      <c r="BG2381" s="16"/>
      <c r="BH2381" s="16"/>
      <c r="BI2381" s="16"/>
      <c r="BJ2381" s="16"/>
      <c r="BK2381" s="16"/>
      <c r="BL2381" s="16"/>
      <c r="BM2381" s="16"/>
      <c r="BN2381" s="16"/>
      <c r="BO2381" s="16"/>
      <c r="BP2381" s="16"/>
      <c r="BQ2381" s="16"/>
      <c r="BR2381" s="16"/>
      <c r="BS2381" s="16"/>
      <c r="BT2381" s="16"/>
      <c r="BU2381" s="16"/>
      <c r="BV2381" s="16"/>
      <c r="BW2381" s="16"/>
      <c r="BX2381" s="16"/>
      <c r="BY2381" s="16"/>
      <c r="BZ2381" s="16"/>
      <c r="CA2381" s="16"/>
      <c r="CB2381" s="16"/>
      <c r="CC2381" s="16"/>
      <c r="CD2381" s="16"/>
      <c r="CE2381" s="16"/>
      <c r="CF2381" s="16"/>
      <c r="CG2381" s="19"/>
      <c r="CH2381" s="19"/>
      <c r="CI2381" s="19"/>
      <c r="CJ2381" s="19"/>
      <c r="CK2381" s="19"/>
      <c r="CL2381" s="19">
        <v>1</v>
      </c>
      <c r="CM2381" s="19"/>
      <c r="CN2381" s="19"/>
      <c r="CO2381" s="19"/>
      <c r="CP2381" s="19"/>
      <c r="CQ2381" s="19"/>
      <c r="CR2381" s="19"/>
    </row>
    <row r="2382" spans="1:96" ht="107" customHeight="1">
      <c r="A2382" s="11" cm="1">
        <f t="array" ref="A2382">SUMPRODUCT(--ISNUMBER(SEARCH({"stranding","stranded"},E2382)))</f>
        <v>0</v>
      </c>
      <c r="B2382" s="12">
        <v>2621</v>
      </c>
      <c r="C2382" s="28" t="s">
        <v>4840</v>
      </c>
      <c r="D2382" s="29">
        <v>2018</v>
      </c>
      <c r="E2382" s="23" t="s">
        <v>4841</v>
      </c>
      <c r="F2382" s="23" t="s">
        <v>7590</v>
      </c>
      <c r="G2382" s="15">
        <f t="shared" si="37"/>
        <v>5</v>
      </c>
      <c r="H2382" s="16"/>
      <c r="I2382" s="16"/>
      <c r="J2382" s="16"/>
      <c r="K2382" s="16"/>
      <c r="L2382" s="16"/>
      <c r="M2382" s="16"/>
      <c r="N2382" s="16"/>
      <c r="O2382" s="16"/>
      <c r="P2382" s="17"/>
      <c r="Q2382" s="17"/>
      <c r="R2382" s="17"/>
      <c r="S2382" s="17"/>
      <c r="T2382" s="18"/>
      <c r="U2382" s="18">
        <v>1</v>
      </c>
      <c r="V2382" s="18"/>
      <c r="W2382" s="18"/>
      <c r="X2382" s="19"/>
      <c r="Y2382" s="19"/>
      <c r="Z2382" s="19"/>
      <c r="AA2382" s="19"/>
      <c r="AB2382" s="19"/>
      <c r="AC2382" s="19"/>
      <c r="AD2382" s="19"/>
      <c r="AE2382" s="19"/>
      <c r="AF2382" s="19"/>
      <c r="AG2382" s="19"/>
      <c r="AH2382" s="19"/>
      <c r="AI2382" s="19"/>
      <c r="AJ2382" s="17">
        <v>1</v>
      </c>
      <c r="AK2382" s="17"/>
      <c r="AL2382" s="17"/>
      <c r="AM2382" s="17"/>
      <c r="AN2382" s="17"/>
      <c r="AO2382" s="17"/>
      <c r="AP2382" s="17">
        <v>1</v>
      </c>
      <c r="AQ2382" s="17"/>
      <c r="AR2382" s="20"/>
      <c r="AS2382" s="20">
        <v>1</v>
      </c>
      <c r="AT2382" s="20"/>
      <c r="AU2382" s="20"/>
      <c r="AV2382" s="20"/>
      <c r="AW2382" s="20"/>
      <c r="AX2382" s="20"/>
      <c r="AY2382" s="20"/>
      <c r="AZ2382" s="20"/>
      <c r="BA2382" s="20"/>
      <c r="BB2382" s="20"/>
      <c r="BC2382" s="20"/>
      <c r="BD2382" s="16"/>
      <c r="BE2382" s="16"/>
      <c r="BF2382" s="16"/>
      <c r="BG2382" s="16"/>
      <c r="BH2382" s="16"/>
      <c r="BI2382" s="16"/>
      <c r="BJ2382" s="16"/>
      <c r="BK2382" s="16"/>
      <c r="BL2382" s="16"/>
      <c r="BM2382" s="16"/>
      <c r="BN2382" s="16"/>
      <c r="BO2382" s="16"/>
      <c r="BP2382" s="16"/>
      <c r="BQ2382" s="16">
        <v>1</v>
      </c>
      <c r="BR2382" s="16"/>
      <c r="BS2382" s="16"/>
      <c r="BT2382" s="16"/>
      <c r="BU2382" s="16"/>
      <c r="BV2382" s="16"/>
      <c r="BW2382" s="16"/>
      <c r="BX2382" s="16"/>
      <c r="BY2382" s="16"/>
      <c r="BZ2382" s="16"/>
      <c r="CA2382" s="16"/>
      <c r="CB2382" s="16"/>
      <c r="CC2382" s="16"/>
      <c r="CD2382" s="16"/>
      <c r="CE2382" s="16"/>
      <c r="CF2382" s="16"/>
      <c r="CG2382" s="19"/>
      <c r="CH2382" s="19"/>
      <c r="CI2382" s="19"/>
      <c r="CJ2382" s="19">
        <v>1</v>
      </c>
      <c r="CK2382" s="19"/>
      <c r="CL2382" s="19"/>
      <c r="CM2382" s="19"/>
      <c r="CN2382" s="19"/>
      <c r="CO2382" s="19"/>
      <c r="CP2382" s="19"/>
      <c r="CQ2382" s="19"/>
      <c r="CR2382" s="19"/>
    </row>
    <row r="2383" spans="1:96" ht="107" customHeight="1">
      <c r="A2383" s="11" cm="1">
        <f t="array" ref="A2383">SUMPRODUCT(--ISNUMBER(SEARCH({"stranding","stranded"},E2383)))</f>
        <v>0</v>
      </c>
      <c r="B2383" s="12">
        <v>2622</v>
      </c>
      <c r="C2383" s="30" t="s">
        <v>4842</v>
      </c>
      <c r="D2383" s="31">
        <v>2018</v>
      </c>
      <c r="E2383" s="15" t="s">
        <v>4843</v>
      </c>
      <c r="F2383" s="15" t="s">
        <v>6362</v>
      </c>
      <c r="G2383" s="15">
        <f t="shared" si="37"/>
        <v>3</v>
      </c>
      <c r="H2383" s="16"/>
      <c r="I2383" s="16"/>
      <c r="J2383" s="16"/>
      <c r="K2383" s="16">
        <v>1</v>
      </c>
      <c r="L2383" s="16"/>
      <c r="M2383" s="16"/>
      <c r="N2383" s="16"/>
      <c r="O2383" s="16"/>
      <c r="P2383" s="17"/>
      <c r="Q2383" s="17"/>
      <c r="R2383" s="17"/>
      <c r="S2383" s="17"/>
      <c r="T2383" s="18"/>
      <c r="U2383" s="18">
        <v>1</v>
      </c>
      <c r="V2383" s="18"/>
      <c r="W2383" s="18"/>
      <c r="X2383" s="19"/>
      <c r="Y2383" s="19"/>
      <c r="Z2383" s="19"/>
      <c r="AA2383" s="19"/>
      <c r="AB2383" s="19"/>
      <c r="AC2383" s="19"/>
      <c r="AD2383" s="19"/>
      <c r="AE2383" s="19"/>
      <c r="AF2383" s="19"/>
      <c r="AG2383" s="19"/>
      <c r="AH2383" s="19"/>
      <c r="AI2383" s="19"/>
      <c r="AJ2383" s="17">
        <v>1</v>
      </c>
      <c r="AK2383" s="17"/>
      <c r="AL2383" s="17"/>
      <c r="AM2383" s="17"/>
      <c r="AN2383" s="17"/>
      <c r="AO2383" s="17"/>
      <c r="AP2383" s="17"/>
      <c r="AQ2383" s="17"/>
      <c r="AR2383" s="20"/>
      <c r="AS2383" s="20">
        <v>1</v>
      </c>
      <c r="AT2383" s="20"/>
      <c r="AU2383" s="20"/>
      <c r="AV2383" s="20"/>
      <c r="AW2383" s="20"/>
      <c r="AX2383" s="20"/>
      <c r="AY2383" s="20"/>
      <c r="AZ2383" s="20"/>
      <c r="BA2383" s="20"/>
      <c r="BB2383" s="20"/>
      <c r="BC2383" s="20"/>
      <c r="BD2383" s="16"/>
      <c r="BE2383" s="16"/>
      <c r="BF2383" s="16"/>
      <c r="BG2383" s="16"/>
      <c r="BH2383" s="16"/>
      <c r="BI2383" s="16"/>
      <c r="BJ2383" s="16"/>
      <c r="BK2383" s="16"/>
      <c r="BL2383" s="16"/>
      <c r="BM2383" s="16"/>
      <c r="BN2383" s="16"/>
      <c r="BO2383" s="16"/>
      <c r="BP2383" s="16"/>
      <c r="BQ2383" s="16"/>
      <c r="BR2383" s="16"/>
      <c r="BS2383" s="16"/>
      <c r="BT2383" s="16"/>
      <c r="BU2383" s="16"/>
      <c r="BV2383" s="16"/>
      <c r="BW2383" s="16"/>
      <c r="BX2383" s="16"/>
      <c r="BY2383" s="16"/>
      <c r="BZ2383" s="16"/>
      <c r="CA2383" s="16"/>
      <c r="CB2383" s="16"/>
      <c r="CC2383" s="16"/>
      <c r="CD2383" s="16"/>
      <c r="CE2383" s="16"/>
      <c r="CF2383" s="16"/>
      <c r="CG2383" s="19"/>
      <c r="CH2383" s="19"/>
      <c r="CI2383" s="19"/>
      <c r="CJ2383" s="19"/>
      <c r="CK2383" s="19"/>
      <c r="CL2383" s="19">
        <v>1</v>
      </c>
      <c r="CM2383" s="19"/>
      <c r="CN2383" s="19"/>
      <c r="CO2383" s="19"/>
      <c r="CP2383" s="19"/>
      <c r="CQ2383" s="19"/>
      <c r="CR2383" s="19"/>
    </row>
    <row r="2384" spans="1:96" ht="107" customHeight="1">
      <c r="A2384" s="11" cm="1">
        <f t="array" ref="A2384">SUMPRODUCT(--ISNUMBER(SEARCH({"stranding","stranded"},E2384)))</f>
        <v>0</v>
      </c>
      <c r="B2384" s="12">
        <v>2623</v>
      </c>
      <c r="C2384" s="30" t="s">
        <v>4844</v>
      </c>
      <c r="D2384" s="31">
        <v>2018</v>
      </c>
      <c r="E2384" s="15" t="s">
        <v>4845</v>
      </c>
      <c r="F2384" s="15" t="s">
        <v>7591</v>
      </c>
      <c r="G2384" s="15">
        <f t="shared" si="37"/>
        <v>5</v>
      </c>
      <c r="H2384" s="16"/>
      <c r="I2384" s="16"/>
      <c r="J2384" s="16">
        <v>1</v>
      </c>
      <c r="K2384" s="16"/>
      <c r="L2384" s="16"/>
      <c r="M2384" s="16"/>
      <c r="N2384" s="16"/>
      <c r="O2384" s="16"/>
      <c r="P2384" s="17"/>
      <c r="Q2384" s="17"/>
      <c r="R2384" s="17"/>
      <c r="S2384" s="17"/>
      <c r="T2384" s="18"/>
      <c r="U2384" s="18">
        <v>1</v>
      </c>
      <c r="V2384" s="18"/>
      <c r="W2384" s="18"/>
      <c r="X2384" s="19"/>
      <c r="Y2384" s="19">
        <v>1</v>
      </c>
      <c r="Z2384" s="19">
        <v>1</v>
      </c>
      <c r="AA2384" s="19"/>
      <c r="AB2384" s="19"/>
      <c r="AC2384" s="19"/>
      <c r="AD2384" s="19"/>
      <c r="AE2384" s="19"/>
      <c r="AF2384" s="19"/>
      <c r="AG2384" s="19"/>
      <c r="AH2384" s="19"/>
      <c r="AI2384" s="19"/>
      <c r="AJ2384" s="17"/>
      <c r="AK2384" s="17"/>
      <c r="AL2384" s="17"/>
      <c r="AM2384" s="17"/>
      <c r="AN2384" s="17"/>
      <c r="AO2384" s="17"/>
      <c r="AP2384" s="17"/>
      <c r="AQ2384" s="17"/>
      <c r="AR2384" s="20"/>
      <c r="AS2384" s="20"/>
      <c r="AT2384" s="20"/>
      <c r="AU2384" s="20"/>
      <c r="AV2384" s="20"/>
      <c r="AW2384" s="20"/>
      <c r="AX2384" s="20"/>
      <c r="AY2384" s="20"/>
      <c r="AZ2384" s="20"/>
      <c r="BA2384" s="20"/>
      <c r="BB2384" s="20"/>
      <c r="BC2384" s="20"/>
      <c r="BD2384" s="16"/>
      <c r="BE2384" s="16"/>
      <c r="BF2384" s="16"/>
      <c r="BG2384" s="16"/>
      <c r="BH2384" s="16"/>
      <c r="BI2384" s="16"/>
      <c r="BJ2384" s="16"/>
      <c r="BK2384" s="16"/>
      <c r="BL2384" s="16"/>
      <c r="BM2384" s="16"/>
      <c r="BN2384" s="16"/>
      <c r="BO2384" s="16"/>
      <c r="BP2384" s="16"/>
      <c r="BQ2384" s="16"/>
      <c r="BR2384" s="16"/>
      <c r="BS2384" s="16"/>
      <c r="BT2384" s="16"/>
      <c r="BU2384" s="16"/>
      <c r="BV2384" s="16"/>
      <c r="BW2384" s="16"/>
      <c r="BX2384" s="16"/>
      <c r="BY2384" s="16"/>
      <c r="BZ2384" s="16"/>
      <c r="CA2384" s="16">
        <v>1</v>
      </c>
      <c r="CB2384" s="16"/>
      <c r="CC2384" s="16">
        <v>1</v>
      </c>
      <c r="CD2384" s="16"/>
      <c r="CE2384" s="16"/>
      <c r="CF2384" s="16"/>
      <c r="CG2384" s="19"/>
      <c r="CH2384" s="19"/>
      <c r="CI2384" s="19"/>
      <c r="CJ2384" s="19"/>
      <c r="CK2384" s="19"/>
      <c r="CL2384" s="19"/>
      <c r="CM2384" s="19"/>
      <c r="CN2384" s="19"/>
      <c r="CO2384" s="19"/>
      <c r="CP2384" s="19">
        <v>1</v>
      </c>
      <c r="CQ2384" s="19"/>
      <c r="CR2384" s="19"/>
    </row>
    <row r="2385" spans="1:96" ht="107" customHeight="1">
      <c r="A2385" s="11" cm="1">
        <f t="array" ref="A2385">SUMPRODUCT(--ISNUMBER(SEARCH({"stranding","stranded"},E2385)))</f>
        <v>0</v>
      </c>
      <c r="B2385" s="12">
        <v>2624</v>
      </c>
      <c r="C2385" s="28" t="s">
        <v>4846</v>
      </c>
      <c r="D2385" s="29">
        <v>2018</v>
      </c>
      <c r="E2385" s="15" t="s">
        <v>4847</v>
      </c>
      <c r="F2385" s="15" t="s">
        <v>7592</v>
      </c>
      <c r="G2385" s="15">
        <f t="shared" si="37"/>
        <v>10</v>
      </c>
      <c r="H2385" s="16"/>
      <c r="I2385" s="16"/>
      <c r="J2385" s="16"/>
      <c r="K2385" s="16"/>
      <c r="L2385" s="16"/>
      <c r="M2385" s="16">
        <v>1</v>
      </c>
      <c r="N2385" s="16"/>
      <c r="O2385" s="16"/>
      <c r="P2385" s="17">
        <v>1</v>
      </c>
      <c r="Q2385" s="17"/>
      <c r="R2385" s="17"/>
      <c r="S2385" s="17"/>
      <c r="T2385" s="18"/>
      <c r="U2385" s="18">
        <v>1</v>
      </c>
      <c r="V2385" s="18"/>
      <c r="W2385" s="18"/>
      <c r="X2385" s="19">
        <v>1</v>
      </c>
      <c r="Y2385" s="19"/>
      <c r="Z2385" s="19"/>
      <c r="AA2385" s="19"/>
      <c r="AB2385" s="19"/>
      <c r="AC2385" s="19"/>
      <c r="AD2385" s="19"/>
      <c r="AE2385" s="19">
        <v>1</v>
      </c>
      <c r="AF2385" s="19">
        <v>1</v>
      </c>
      <c r="AG2385" s="19"/>
      <c r="AH2385" s="19"/>
      <c r="AI2385" s="19"/>
      <c r="AJ2385" s="17">
        <v>1</v>
      </c>
      <c r="AK2385" s="17"/>
      <c r="AL2385" s="17"/>
      <c r="AM2385" s="17"/>
      <c r="AN2385" s="17"/>
      <c r="AO2385" s="17"/>
      <c r="AP2385" s="17"/>
      <c r="AQ2385" s="17"/>
      <c r="AR2385" s="20"/>
      <c r="AS2385" s="20"/>
      <c r="AT2385" s="20">
        <v>1</v>
      </c>
      <c r="AU2385" s="20"/>
      <c r="AV2385" s="20">
        <v>1</v>
      </c>
      <c r="AW2385" s="20"/>
      <c r="AX2385" s="20">
        <v>1</v>
      </c>
      <c r="AY2385" s="20"/>
      <c r="AZ2385" s="20"/>
      <c r="BA2385" s="20"/>
      <c r="BB2385" s="20"/>
      <c r="BC2385" s="20"/>
      <c r="BD2385" s="16"/>
      <c r="BE2385" s="16"/>
      <c r="BF2385" s="16"/>
      <c r="BG2385" s="16"/>
      <c r="BH2385" s="16"/>
      <c r="BI2385" s="16"/>
      <c r="BJ2385" s="16"/>
      <c r="BK2385" s="16"/>
      <c r="BL2385" s="16"/>
      <c r="BM2385" s="16"/>
      <c r="BN2385" s="16"/>
      <c r="BO2385" s="16"/>
      <c r="BP2385" s="16"/>
      <c r="BQ2385" s="16">
        <v>1</v>
      </c>
      <c r="BR2385" s="16"/>
      <c r="BS2385" s="16"/>
      <c r="BT2385" s="16"/>
      <c r="BU2385" s="16"/>
      <c r="BV2385" s="16"/>
      <c r="BW2385" s="16"/>
      <c r="BX2385" s="16"/>
      <c r="BY2385" s="16"/>
      <c r="BZ2385" s="16"/>
      <c r="CA2385" s="16"/>
      <c r="CB2385" s="16"/>
      <c r="CC2385" s="16"/>
      <c r="CD2385" s="16"/>
      <c r="CE2385" s="16"/>
      <c r="CF2385" s="16"/>
      <c r="CG2385" s="19"/>
      <c r="CH2385" s="19"/>
      <c r="CI2385" s="19"/>
      <c r="CJ2385" s="19"/>
      <c r="CK2385" s="19"/>
      <c r="CL2385" s="19">
        <v>1</v>
      </c>
      <c r="CM2385" s="19"/>
      <c r="CN2385" s="19"/>
      <c r="CO2385" s="19"/>
      <c r="CP2385" s="19"/>
      <c r="CQ2385" s="19"/>
      <c r="CR2385" s="19"/>
    </row>
    <row r="2386" spans="1:96" ht="107" customHeight="1">
      <c r="A2386" s="11" cm="1">
        <f t="array" ref="A2386">SUMPRODUCT(--ISNUMBER(SEARCH({"stranding","stranded"},E2386)))</f>
        <v>0</v>
      </c>
      <c r="B2386" s="12">
        <v>2625</v>
      </c>
      <c r="C2386" s="24" t="s">
        <v>4848</v>
      </c>
      <c r="D2386" s="29">
        <v>2018</v>
      </c>
      <c r="E2386" s="15" t="s">
        <v>4849</v>
      </c>
      <c r="F2386" s="15" t="s">
        <v>7593</v>
      </c>
      <c r="G2386" s="15">
        <f t="shared" si="37"/>
        <v>5</v>
      </c>
      <c r="H2386" s="16"/>
      <c r="I2386" s="16"/>
      <c r="J2386" s="16"/>
      <c r="K2386" s="16"/>
      <c r="L2386" s="16">
        <v>1</v>
      </c>
      <c r="M2386" s="16"/>
      <c r="N2386" s="16"/>
      <c r="O2386" s="16"/>
      <c r="P2386" s="17"/>
      <c r="Q2386" s="17"/>
      <c r="R2386" s="17"/>
      <c r="S2386" s="17"/>
      <c r="T2386" s="18"/>
      <c r="U2386" s="18">
        <v>1</v>
      </c>
      <c r="V2386" s="18"/>
      <c r="W2386" s="18"/>
      <c r="X2386" s="19"/>
      <c r="Y2386" s="19"/>
      <c r="Z2386" s="19"/>
      <c r="AA2386" s="19"/>
      <c r="AB2386" s="19"/>
      <c r="AC2386" s="19"/>
      <c r="AD2386" s="19"/>
      <c r="AE2386" s="19">
        <v>1</v>
      </c>
      <c r="AF2386" s="19">
        <v>1</v>
      </c>
      <c r="AG2386" s="19"/>
      <c r="AH2386" s="19"/>
      <c r="AI2386" s="19"/>
      <c r="AJ2386" s="17">
        <v>1</v>
      </c>
      <c r="AK2386" s="17"/>
      <c r="AL2386" s="17"/>
      <c r="AM2386" s="17"/>
      <c r="AN2386" s="17"/>
      <c r="AO2386" s="17"/>
      <c r="AP2386" s="17"/>
      <c r="AQ2386" s="17"/>
      <c r="AR2386" s="20"/>
      <c r="AS2386" s="20"/>
      <c r="AT2386" s="20"/>
      <c r="AU2386" s="20"/>
      <c r="AV2386" s="20">
        <v>1</v>
      </c>
      <c r="AW2386" s="20"/>
      <c r="AX2386" s="20"/>
      <c r="AY2386" s="20"/>
      <c r="AZ2386" s="20"/>
      <c r="BA2386" s="20"/>
      <c r="BB2386" s="20"/>
      <c r="BC2386" s="20"/>
      <c r="BD2386" s="16"/>
      <c r="BE2386" s="16"/>
      <c r="BF2386" s="16"/>
      <c r="BG2386" s="16"/>
      <c r="BH2386" s="16"/>
      <c r="BI2386" s="16"/>
      <c r="BJ2386" s="16"/>
      <c r="BK2386" s="16"/>
      <c r="BL2386" s="16"/>
      <c r="BM2386" s="16"/>
      <c r="BN2386" s="16"/>
      <c r="BO2386" s="16"/>
      <c r="BP2386" s="16"/>
      <c r="BQ2386" s="16"/>
      <c r="BR2386" s="16"/>
      <c r="BS2386" s="16"/>
      <c r="BT2386" s="16"/>
      <c r="BU2386" s="16"/>
      <c r="BV2386" s="16"/>
      <c r="BW2386" s="16"/>
      <c r="BX2386" s="16"/>
      <c r="BY2386" s="16"/>
      <c r="BZ2386" s="16"/>
      <c r="CA2386" s="16"/>
      <c r="CB2386" s="16"/>
      <c r="CC2386" s="16"/>
      <c r="CD2386" s="16"/>
      <c r="CE2386" s="16"/>
      <c r="CF2386" s="16"/>
      <c r="CG2386" s="19"/>
      <c r="CH2386" s="19"/>
      <c r="CI2386" s="19"/>
      <c r="CJ2386" s="19"/>
      <c r="CK2386" s="19"/>
      <c r="CL2386" s="19"/>
      <c r="CM2386" s="19">
        <v>1</v>
      </c>
      <c r="CN2386" s="19"/>
      <c r="CO2386" s="19"/>
      <c r="CP2386" s="19"/>
      <c r="CQ2386" s="19"/>
      <c r="CR2386" s="19"/>
    </row>
    <row r="2387" spans="1:96" ht="107" customHeight="1">
      <c r="A2387" s="11" cm="1">
        <f t="array" ref="A2387">SUMPRODUCT(--ISNUMBER(SEARCH({"stranding","stranded"},E2387)))</f>
        <v>0</v>
      </c>
      <c r="B2387" s="12">
        <v>2626</v>
      </c>
      <c r="C2387" s="21" t="s">
        <v>4850</v>
      </c>
      <c r="D2387" s="22">
        <v>2018</v>
      </c>
      <c r="E2387" s="15" t="s">
        <v>4851</v>
      </c>
      <c r="F2387" s="15" t="s">
        <v>7593</v>
      </c>
      <c r="G2387" s="15">
        <f t="shared" si="37"/>
        <v>5</v>
      </c>
      <c r="H2387" s="16"/>
      <c r="I2387" s="16"/>
      <c r="J2387" s="16"/>
      <c r="K2387" s="16"/>
      <c r="L2387" s="16"/>
      <c r="M2387" s="16">
        <v>1</v>
      </c>
      <c r="N2387" s="16"/>
      <c r="O2387" s="16"/>
      <c r="P2387" s="17"/>
      <c r="Q2387" s="17"/>
      <c r="R2387" s="17"/>
      <c r="S2387" s="17"/>
      <c r="T2387" s="18"/>
      <c r="U2387" s="18">
        <v>1</v>
      </c>
      <c r="V2387" s="18"/>
      <c r="W2387" s="18"/>
      <c r="X2387" s="19"/>
      <c r="Y2387" s="19"/>
      <c r="Z2387" s="19"/>
      <c r="AA2387" s="19"/>
      <c r="AB2387" s="19"/>
      <c r="AC2387" s="19"/>
      <c r="AD2387" s="19"/>
      <c r="AE2387" s="19">
        <v>1</v>
      </c>
      <c r="AF2387" s="19">
        <v>1</v>
      </c>
      <c r="AG2387" s="19"/>
      <c r="AH2387" s="19"/>
      <c r="AI2387" s="19"/>
      <c r="AJ2387" s="17">
        <v>1</v>
      </c>
      <c r="AK2387" s="17"/>
      <c r="AL2387" s="17"/>
      <c r="AM2387" s="17"/>
      <c r="AN2387" s="17"/>
      <c r="AO2387" s="17"/>
      <c r="AP2387" s="17"/>
      <c r="AQ2387" s="17"/>
      <c r="AR2387" s="20"/>
      <c r="AS2387" s="20"/>
      <c r="AT2387" s="20"/>
      <c r="AU2387" s="20"/>
      <c r="AV2387" s="20">
        <v>1</v>
      </c>
      <c r="AW2387" s="20"/>
      <c r="AX2387" s="20"/>
      <c r="AY2387" s="20"/>
      <c r="AZ2387" s="20"/>
      <c r="BA2387" s="20"/>
      <c r="BB2387" s="20"/>
      <c r="BC2387" s="20"/>
      <c r="BD2387" s="16"/>
      <c r="BE2387" s="16"/>
      <c r="BF2387" s="16"/>
      <c r="BG2387" s="16"/>
      <c r="BH2387" s="16"/>
      <c r="BI2387" s="16"/>
      <c r="BJ2387" s="16"/>
      <c r="BK2387" s="16"/>
      <c r="BL2387" s="16"/>
      <c r="BM2387" s="16"/>
      <c r="BN2387" s="16"/>
      <c r="BO2387" s="16"/>
      <c r="BP2387" s="16"/>
      <c r="BQ2387" s="16"/>
      <c r="BR2387" s="16"/>
      <c r="BS2387" s="16"/>
      <c r="BT2387" s="16"/>
      <c r="BU2387" s="16"/>
      <c r="BV2387" s="16"/>
      <c r="BW2387" s="16"/>
      <c r="BX2387" s="16"/>
      <c r="BY2387" s="16"/>
      <c r="BZ2387" s="16"/>
      <c r="CA2387" s="16"/>
      <c r="CB2387" s="16"/>
      <c r="CC2387" s="16"/>
      <c r="CD2387" s="16"/>
      <c r="CE2387" s="16"/>
      <c r="CF2387" s="16"/>
      <c r="CG2387" s="19"/>
      <c r="CH2387" s="19"/>
      <c r="CI2387" s="19"/>
      <c r="CJ2387" s="19"/>
      <c r="CK2387" s="19">
        <v>1</v>
      </c>
      <c r="CL2387" s="19"/>
      <c r="CM2387" s="19"/>
      <c r="CN2387" s="19"/>
      <c r="CO2387" s="19"/>
      <c r="CP2387" s="19"/>
      <c r="CQ2387" s="19"/>
      <c r="CR2387" s="19"/>
    </row>
    <row r="2388" spans="1:96" ht="107" customHeight="1">
      <c r="A2388" s="11" cm="1">
        <f t="array" ref="A2388">SUMPRODUCT(--ISNUMBER(SEARCH({"stranding","stranded"},E2388)))</f>
        <v>0</v>
      </c>
      <c r="B2388" s="12">
        <v>2627</v>
      </c>
      <c r="C2388" s="30" t="s">
        <v>4852</v>
      </c>
      <c r="D2388" s="31">
        <v>2018</v>
      </c>
      <c r="E2388" s="15" t="s">
        <v>4853</v>
      </c>
      <c r="F2388" s="15" t="s">
        <v>7594</v>
      </c>
      <c r="G2388" s="15">
        <f t="shared" si="37"/>
        <v>5</v>
      </c>
      <c r="H2388" s="16"/>
      <c r="I2388" s="16"/>
      <c r="J2388" s="16"/>
      <c r="K2388" s="16"/>
      <c r="L2388" s="16">
        <v>1</v>
      </c>
      <c r="M2388" s="16"/>
      <c r="N2388" s="16"/>
      <c r="O2388" s="16"/>
      <c r="P2388" s="17"/>
      <c r="Q2388" s="17"/>
      <c r="R2388" s="17"/>
      <c r="S2388" s="17"/>
      <c r="T2388" s="18">
        <v>1</v>
      </c>
      <c r="U2388" s="18">
        <v>1</v>
      </c>
      <c r="V2388" s="18"/>
      <c r="W2388" s="18">
        <v>1</v>
      </c>
      <c r="X2388" s="19"/>
      <c r="Y2388" s="19"/>
      <c r="Z2388" s="19"/>
      <c r="AA2388" s="19"/>
      <c r="AB2388" s="19"/>
      <c r="AC2388" s="19"/>
      <c r="AD2388" s="19"/>
      <c r="AE2388" s="19"/>
      <c r="AF2388" s="19"/>
      <c r="AG2388" s="19"/>
      <c r="AH2388" s="19"/>
      <c r="AI2388" s="19"/>
      <c r="AJ2388" s="17">
        <v>1</v>
      </c>
      <c r="AK2388" s="17"/>
      <c r="AL2388" s="17"/>
      <c r="AM2388" s="17"/>
      <c r="AN2388" s="17"/>
      <c r="AO2388" s="17"/>
      <c r="AP2388" s="17"/>
      <c r="AQ2388" s="17"/>
      <c r="AR2388" s="20"/>
      <c r="AS2388" s="20"/>
      <c r="AT2388" s="20"/>
      <c r="AU2388" s="20"/>
      <c r="AV2388" s="20"/>
      <c r="AW2388" s="20"/>
      <c r="AX2388" s="20"/>
      <c r="AY2388" s="20"/>
      <c r="AZ2388" s="20"/>
      <c r="BA2388" s="20"/>
      <c r="BB2388" s="20"/>
      <c r="BC2388" s="20">
        <v>1</v>
      </c>
      <c r="BD2388" s="16"/>
      <c r="BE2388" s="16"/>
      <c r="BF2388" s="16"/>
      <c r="BG2388" s="16"/>
      <c r="BH2388" s="16"/>
      <c r="BI2388" s="16"/>
      <c r="BJ2388" s="16"/>
      <c r="BK2388" s="16"/>
      <c r="BL2388" s="16"/>
      <c r="BM2388" s="16"/>
      <c r="BN2388" s="16"/>
      <c r="BO2388" s="16"/>
      <c r="BP2388" s="16"/>
      <c r="BQ2388" s="16"/>
      <c r="BR2388" s="16"/>
      <c r="BS2388" s="16"/>
      <c r="BT2388" s="16"/>
      <c r="BU2388" s="16"/>
      <c r="BV2388" s="16"/>
      <c r="BW2388" s="16"/>
      <c r="BX2388" s="16"/>
      <c r="BY2388" s="16"/>
      <c r="BZ2388" s="16"/>
      <c r="CA2388" s="16"/>
      <c r="CB2388" s="16"/>
      <c r="CC2388" s="16"/>
      <c r="CD2388" s="16"/>
      <c r="CE2388" s="16"/>
      <c r="CF2388" s="16"/>
      <c r="CG2388" s="19"/>
      <c r="CH2388" s="19"/>
      <c r="CI2388" s="19"/>
      <c r="CJ2388" s="19"/>
      <c r="CK2388" s="19"/>
      <c r="CL2388" s="19"/>
      <c r="CM2388" s="19"/>
      <c r="CN2388" s="19"/>
      <c r="CO2388" s="19">
        <v>1</v>
      </c>
      <c r="CP2388" s="19"/>
      <c r="CQ2388" s="19"/>
      <c r="CR2388" s="19"/>
    </row>
    <row r="2389" spans="1:96" ht="107" customHeight="1">
      <c r="A2389" s="11" cm="1">
        <f t="array" ref="A2389">SUMPRODUCT(--ISNUMBER(SEARCH({"stranding","stranded"},E2389)))</f>
        <v>0</v>
      </c>
      <c r="B2389" s="12">
        <v>2628</v>
      </c>
      <c r="C2389" s="13" t="s">
        <v>4854</v>
      </c>
      <c r="D2389" s="14">
        <v>2018</v>
      </c>
      <c r="E2389" s="15" t="s">
        <v>4855</v>
      </c>
      <c r="F2389" s="15" t="s">
        <v>7595</v>
      </c>
      <c r="G2389" s="15">
        <f t="shared" si="37"/>
        <v>9</v>
      </c>
      <c r="H2389" s="16"/>
      <c r="I2389" s="16"/>
      <c r="J2389" s="16"/>
      <c r="K2389" s="16"/>
      <c r="L2389" s="16"/>
      <c r="M2389" s="16"/>
      <c r="N2389" s="16"/>
      <c r="O2389" s="16"/>
      <c r="P2389" s="17"/>
      <c r="Q2389" s="17"/>
      <c r="R2389" s="17">
        <v>1</v>
      </c>
      <c r="S2389" s="17"/>
      <c r="T2389" s="18"/>
      <c r="U2389" s="18">
        <v>1</v>
      </c>
      <c r="V2389" s="18"/>
      <c r="W2389" s="18">
        <v>1</v>
      </c>
      <c r="X2389" s="19">
        <v>1</v>
      </c>
      <c r="Y2389" s="19">
        <v>1</v>
      </c>
      <c r="Z2389" s="19"/>
      <c r="AA2389" s="19">
        <v>1</v>
      </c>
      <c r="AB2389" s="19"/>
      <c r="AC2389" s="19"/>
      <c r="AD2389" s="19"/>
      <c r="AE2389" s="19"/>
      <c r="AF2389" s="19"/>
      <c r="AG2389" s="19"/>
      <c r="AH2389" s="19"/>
      <c r="AI2389" s="19"/>
      <c r="AJ2389" s="17"/>
      <c r="AK2389" s="17"/>
      <c r="AL2389" s="17"/>
      <c r="AM2389" s="17"/>
      <c r="AN2389" s="17"/>
      <c r="AO2389" s="17"/>
      <c r="AP2389" s="17"/>
      <c r="AQ2389" s="17"/>
      <c r="AR2389" s="20"/>
      <c r="AS2389" s="20"/>
      <c r="AT2389" s="20"/>
      <c r="AU2389" s="20"/>
      <c r="AV2389" s="20"/>
      <c r="AW2389" s="20"/>
      <c r="AX2389" s="20"/>
      <c r="AY2389" s="20"/>
      <c r="AZ2389" s="20"/>
      <c r="BA2389" s="20"/>
      <c r="BB2389" s="20"/>
      <c r="BC2389" s="20"/>
      <c r="BD2389" s="16"/>
      <c r="BE2389" s="16"/>
      <c r="BF2389" s="16"/>
      <c r="BG2389" s="16"/>
      <c r="BH2389" s="16"/>
      <c r="BI2389" s="16"/>
      <c r="BJ2389" s="16"/>
      <c r="BK2389" s="16"/>
      <c r="BL2389" s="16"/>
      <c r="BM2389" s="16"/>
      <c r="BN2389" s="16"/>
      <c r="BO2389" s="16"/>
      <c r="BP2389" s="16"/>
      <c r="BQ2389" s="16"/>
      <c r="BR2389" s="16"/>
      <c r="BS2389" s="16"/>
      <c r="BT2389" s="16"/>
      <c r="BU2389" s="16"/>
      <c r="BV2389" s="16"/>
      <c r="BW2389" s="16"/>
      <c r="BX2389" s="16"/>
      <c r="BY2389" s="16"/>
      <c r="BZ2389" s="16"/>
      <c r="CA2389" s="16">
        <v>1</v>
      </c>
      <c r="CB2389" s="16"/>
      <c r="CC2389" s="16"/>
      <c r="CD2389" s="16"/>
      <c r="CE2389" s="16">
        <v>1</v>
      </c>
      <c r="CF2389" s="16">
        <v>1</v>
      </c>
      <c r="CG2389" s="19"/>
      <c r="CH2389" s="19"/>
      <c r="CI2389" s="19"/>
      <c r="CJ2389" s="19"/>
      <c r="CK2389" s="19"/>
      <c r="CL2389" s="19"/>
      <c r="CM2389" s="19"/>
      <c r="CN2389" s="19"/>
      <c r="CO2389" s="19">
        <v>1</v>
      </c>
      <c r="CP2389" s="19"/>
      <c r="CQ2389" s="19"/>
      <c r="CR2389" s="19"/>
    </row>
    <row r="2390" spans="1:96" ht="107" customHeight="1">
      <c r="A2390" s="11" cm="1">
        <f t="array" ref="A2390">SUMPRODUCT(--ISNUMBER(SEARCH({"stranding","stranded"},E2390)))</f>
        <v>0</v>
      </c>
      <c r="B2390" s="12">
        <v>2629</v>
      </c>
      <c r="C2390" s="30" t="s">
        <v>4856</v>
      </c>
      <c r="D2390" s="31">
        <v>2018</v>
      </c>
      <c r="E2390" s="15" t="s">
        <v>4857</v>
      </c>
      <c r="F2390" s="15" t="s">
        <v>7596</v>
      </c>
      <c r="G2390" s="15">
        <f t="shared" si="37"/>
        <v>6</v>
      </c>
      <c r="H2390" s="16"/>
      <c r="I2390" s="16"/>
      <c r="J2390" s="16"/>
      <c r="K2390" s="16"/>
      <c r="L2390" s="16"/>
      <c r="M2390" s="16">
        <v>1</v>
      </c>
      <c r="N2390" s="16">
        <v>1</v>
      </c>
      <c r="O2390" s="16"/>
      <c r="P2390" s="17"/>
      <c r="Q2390" s="17"/>
      <c r="R2390" s="17">
        <v>1</v>
      </c>
      <c r="S2390" s="17"/>
      <c r="T2390" s="18"/>
      <c r="U2390" s="18">
        <v>1</v>
      </c>
      <c r="V2390" s="18"/>
      <c r="W2390" s="18"/>
      <c r="X2390" s="19"/>
      <c r="Y2390" s="19">
        <v>1</v>
      </c>
      <c r="Z2390" s="19">
        <v>1</v>
      </c>
      <c r="AA2390" s="19"/>
      <c r="AB2390" s="19"/>
      <c r="AC2390" s="19"/>
      <c r="AD2390" s="19"/>
      <c r="AE2390" s="19"/>
      <c r="AF2390" s="19"/>
      <c r="AG2390" s="19"/>
      <c r="AH2390" s="19"/>
      <c r="AI2390" s="19"/>
      <c r="AJ2390" s="17"/>
      <c r="AK2390" s="17"/>
      <c r="AL2390" s="17"/>
      <c r="AM2390" s="17"/>
      <c r="AN2390" s="17"/>
      <c r="AO2390" s="17"/>
      <c r="AP2390" s="17"/>
      <c r="AQ2390" s="17"/>
      <c r="AR2390" s="20"/>
      <c r="AS2390" s="20"/>
      <c r="AT2390" s="20"/>
      <c r="AU2390" s="20"/>
      <c r="AV2390" s="20"/>
      <c r="AW2390" s="20"/>
      <c r="AX2390" s="20"/>
      <c r="AY2390" s="20"/>
      <c r="AZ2390" s="20"/>
      <c r="BA2390" s="20"/>
      <c r="BB2390" s="20"/>
      <c r="BC2390" s="20"/>
      <c r="BD2390" s="16"/>
      <c r="BE2390" s="16"/>
      <c r="BF2390" s="16"/>
      <c r="BG2390" s="16"/>
      <c r="BH2390" s="16"/>
      <c r="BI2390" s="16"/>
      <c r="BJ2390" s="16"/>
      <c r="BK2390" s="16"/>
      <c r="BL2390" s="16"/>
      <c r="BM2390" s="16"/>
      <c r="BN2390" s="16"/>
      <c r="BO2390" s="16"/>
      <c r="BP2390" s="16">
        <v>1</v>
      </c>
      <c r="BQ2390" s="16"/>
      <c r="BR2390" s="16"/>
      <c r="BS2390" s="16"/>
      <c r="BT2390" s="16"/>
      <c r="BU2390" s="16"/>
      <c r="BV2390" s="16"/>
      <c r="BW2390" s="16"/>
      <c r="BX2390" s="16"/>
      <c r="BY2390" s="16"/>
      <c r="BZ2390" s="16">
        <v>1</v>
      </c>
      <c r="CA2390" s="16"/>
      <c r="CB2390" s="16"/>
      <c r="CC2390" s="16"/>
      <c r="CD2390" s="16"/>
      <c r="CE2390" s="16"/>
      <c r="CF2390" s="16"/>
      <c r="CG2390" s="19"/>
      <c r="CH2390" s="19"/>
      <c r="CI2390" s="19"/>
      <c r="CJ2390" s="19"/>
      <c r="CK2390" s="19">
        <v>1</v>
      </c>
      <c r="CL2390" s="19"/>
      <c r="CM2390" s="19"/>
      <c r="CN2390" s="19"/>
      <c r="CO2390" s="19"/>
      <c r="CP2390" s="19"/>
      <c r="CQ2390" s="19"/>
      <c r="CR2390" s="19"/>
    </row>
    <row r="2391" spans="1:96" ht="107" customHeight="1">
      <c r="A2391" s="11" cm="1">
        <f t="array" ref="A2391">SUMPRODUCT(--ISNUMBER(SEARCH({"stranding","stranded"},E2391)))</f>
        <v>1</v>
      </c>
      <c r="B2391" s="12">
        <v>2630</v>
      </c>
      <c r="C2391" s="28" t="s">
        <v>4858</v>
      </c>
      <c r="D2391" s="29">
        <v>2018</v>
      </c>
      <c r="E2391" s="15" t="s">
        <v>4859</v>
      </c>
      <c r="F2391" s="15" t="s">
        <v>6711</v>
      </c>
      <c r="G2391" s="15">
        <f t="shared" si="37"/>
        <v>7</v>
      </c>
      <c r="H2391" s="16"/>
      <c r="I2391" s="16"/>
      <c r="J2391" s="16">
        <v>2</v>
      </c>
      <c r="K2391" s="16"/>
      <c r="L2391" s="16"/>
      <c r="M2391" s="16"/>
      <c r="N2391" s="16"/>
      <c r="O2391" s="16"/>
      <c r="P2391" s="17">
        <v>1</v>
      </c>
      <c r="Q2391" s="17"/>
      <c r="R2391" s="17"/>
      <c r="S2391" s="17"/>
      <c r="T2391" s="18"/>
      <c r="U2391" s="18">
        <v>1</v>
      </c>
      <c r="V2391" s="18"/>
      <c r="W2391" s="18">
        <v>1</v>
      </c>
      <c r="X2391" s="19"/>
      <c r="Y2391" s="19">
        <v>1</v>
      </c>
      <c r="Z2391" s="19">
        <v>1</v>
      </c>
      <c r="AA2391" s="19"/>
      <c r="AB2391" s="19"/>
      <c r="AC2391" s="19"/>
      <c r="AD2391" s="19">
        <v>1</v>
      </c>
      <c r="AE2391" s="19"/>
      <c r="AF2391" s="19"/>
      <c r="AG2391" s="19"/>
      <c r="AH2391" s="19"/>
      <c r="AI2391" s="19"/>
      <c r="AJ2391" s="17"/>
      <c r="AK2391" s="17"/>
      <c r="AL2391" s="17"/>
      <c r="AM2391" s="17"/>
      <c r="AN2391" s="17"/>
      <c r="AO2391" s="17"/>
      <c r="AP2391" s="17"/>
      <c r="AQ2391" s="17"/>
      <c r="AR2391" s="20"/>
      <c r="AS2391" s="20"/>
      <c r="AT2391" s="20"/>
      <c r="AU2391" s="20"/>
      <c r="AV2391" s="20"/>
      <c r="AW2391" s="20"/>
      <c r="AX2391" s="20"/>
      <c r="AY2391" s="20"/>
      <c r="AZ2391" s="20"/>
      <c r="BA2391" s="20"/>
      <c r="BB2391" s="20"/>
      <c r="BC2391" s="20"/>
      <c r="BD2391" s="16"/>
      <c r="BE2391" s="16"/>
      <c r="BF2391" s="16"/>
      <c r="BG2391" s="16"/>
      <c r="BH2391" s="16"/>
      <c r="BI2391" s="16"/>
      <c r="BJ2391" s="16"/>
      <c r="BK2391" s="16"/>
      <c r="BL2391" s="16"/>
      <c r="BM2391" s="16"/>
      <c r="BN2391" s="16"/>
      <c r="BO2391" s="16"/>
      <c r="BP2391" s="16"/>
      <c r="BQ2391" s="16"/>
      <c r="BR2391" s="16"/>
      <c r="BS2391" s="16"/>
      <c r="BT2391" s="16"/>
      <c r="BU2391" s="16"/>
      <c r="BV2391" s="16"/>
      <c r="BW2391" s="16"/>
      <c r="BX2391" s="16"/>
      <c r="BY2391" s="16"/>
      <c r="BZ2391" s="16">
        <v>1</v>
      </c>
      <c r="CA2391" s="16"/>
      <c r="CB2391" s="16"/>
      <c r="CC2391" s="16"/>
      <c r="CD2391" s="16"/>
      <c r="CE2391" s="16"/>
      <c r="CF2391" s="16"/>
      <c r="CG2391" s="19"/>
      <c r="CH2391" s="19"/>
      <c r="CI2391" s="19"/>
      <c r="CJ2391" s="19"/>
      <c r="CK2391" s="19"/>
      <c r="CL2391" s="19"/>
      <c r="CM2391" s="19"/>
      <c r="CN2391" s="19"/>
      <c r="CO2391" s="19">
        <v>1</v>
      </c>
      <c r="CP2391" s="19"/>
      <c r="CQ2391" s="19"/>
      <c r="CR2391" s="19"/>
    </row>
    <row r="2392" spans="1:96" ht="107" customHeight="1">
      <c r="A2392" s="11" cm="1">
        <f t="array" ref="A2392">SUMPRODUCT(--ISNUMBER(SEARCH({"stranding","stranded"},E2392)))</f>
        <v>0</v>
      </c>
      <c r="B2392" s="12">
        <v>2631</v>
      </c>
      <c r="C2392" s="30" t="s">
        <v>4860</v>
      </c>
      <c r="D2392" s="31">
        <v>2018</v>
      </c>
      <c r="E2392" s="15" t="s">
        <v>4861</v>
      </c>
      <c r="F2392" s="15" t="s">
        <v>6032</v>
      </c>
      <c r="G2392" s="15">
        <f t="shared" si="37"/>
        <v>6</v>
      </c>
      <c r="H2392" s="16"/>
      <c r="I2392" s="16"/>
      <c r="J2392" s="16"/>
      <c r="K2392" s="16"/>
      <c r="L2392" s="16"/>
      <c r="M2392" s="16">
        <v>1</v>
      </c>
      <c r="N2392" s="16"/>
      <c r="O2392" s="16"/>
      <c r="P2392" s="17"/>
      <c r="Q2392" s="17"/>
      <c r="R2392" s="17">
        <v>1</v>
      </c>
      <c r="S2392" s="17"/>
      <c r="T2392" s="18"/>
      <c r="U2392" s="18">
        <v>1</v>
      </c>
      <c r="V2392" s="18"/>
      <c r="W2392" s="18"/>
      <c r="X2392" s="19"/>
      <c r="Y2392" s="19">
        <v>1</v>
      </c>
      <c r="Z2392" s="19">
        <v>1</v>
      </c>
      <c r="AA2392" s="19"/>
      <c r="AB2392" s="19"/>
      <c r="AC2392" s="19"/>
      <c r="AD2392" s="19"/>
      <c r="AE2392" s="19"/>
      <c r="AF2392" s="19"/>
      <c r="AG2392" s="19"/>
      <c r="AH2392" s="19"/>
      <c r="AI2392" s="19"/>
      <c r="AJ2392" s="17"/>
      <c r="AK2392" s="17"/>
      <c r="AL2392" s="17"/>
      <c r="AM2392" s="17"/>
      <c r="AN2392" s="17"/>
      <c r="AO2392" s="17"/>
      <c r="AP2392" s="17"/>
      <c r="AQ2392" s="17"/>
      <c r="AR2392" s="20"/>
      <c r="AS2392" s="20"/>
      <c r="AT2392" s="20"/>
      <c r="AU2392" s="20"/>
      <c r="AV2392" s="20"/>
      <c r="AW2392" s="20"/>
      <c r="AX2392" s="20"/>
      <c r="AY2392" s="20"/>
      <c r="AZ2392" s="20"/>
      <c r="BA2392" s="20"/>
      <c r="BB2392" s="20"/>
      <c r="BC2392" s="20"/>
      <c r="BD2392" s="16"/>
      <c r="BE2392" s="16"/>
      <c r="BF2392" s="16">
        <v>1</v>
      </c>
      <c r="BG2392" s="16"/>
      <c r="BH2392" s="16"/>
      <c r="BI2392" s="16"/>
      <c r="BJ2392" s="16"/>
      <c r="BK2392" s="16"/>
      <c r="BL2392" s="16"/>
      <c r="BM2392" s="16"/>
      <c r="BN2392" s="16"/>
      <c r="BO2392" s="16"/>
      <c r="BP2392" s="16"/>
      <c r="BQ2392" s="16"/>
      <c r="BR2392" s="16"/>
      <c r="BS2392" s="16"/>
      <c r="BT2392" s="16"/>
      <c r="BU2392" s="16"/>
      <c r="BV2392" s="16"/>
      <c r="BW2392" s="16"/>
      <c r="BX2392" s="16"/>
      <c r="BY2392" s="16"/>
      <c r="BZ2392" s="16">
        <v>1</v>
      </c>
      <c r="CA2392" s="16"/>
      <c r="CB2392" s="16"/>
      <c r="CC2392" s="16"/>
      <c r="CD2392" s="16"/>
      <c r="CE2392" s="16"/>
      <c r="CF2392" s="16"/>
      <c r="CG2392" s="19"/>
      <c r="CH2392" s="19"/>
      <c r="CI2392" s="19"/>
      <c r="CJ2392" s="19"/>
      <c r="CK2392" s="19"/>
      <c r="CL2392" s="19"/>
      <c r="CM2392" s="19"/>
      <c r="CN2392" s="19"/>
      <c r="CO2392" s="19"/>
      <c r="CP2392" s="19">
        <v>1</v>
      </c>
      <c r="CQ2392" s="19"/>
      <c r="CR2392" s="19"/>
    </row>
    <row r="2393" spans="1:96" ht="107" customHeight="1">
      <c r="A2393" s="11" cm="1">
        <f t="array" ref="A2393">SUMPRODUCT(--ISNUMBER(SEARCH({"stranding","stranded"},E2393)))</f>
        <v>0</v>
      </c>
      <c r="B2393" s="12">
        <v>2633</v>
      </c>
      <c r="C2393" s="30" t="s">
        <v>4862</v>
      </c>
      <c r="D2393" s="31">
        <v>2018</v>
      </c>
      <c r="E2393" s="15" t="s">
        <v>4863</v>
      </c>
      <c r="F2393" s="15" t="s">
        <v>7597</v>
      </c>
      <c r="G2393" s="15">
        <f t="shared" si="37"/>
        <v>4</v>
      </c>
      <c r="H2393" s="16"/>
      <c r="I2393" s="16"/>
      <c r="J2393" s="16"/>
      <c r="K2393" s="16"/>
      <c r="L2393" s="16"/>
      <c r="M2393" s="16"/>
      <c r="N2393" s="16"/>
      <c r="O2393" s="16"/>
      <c r="P2393" s="17"/>
      <c r="Q2393" s="17"/>
      <c r="R2393" s="17"/>
      <c r="S2393" s="17"/>
      <c r="T2393" s="18">
        <v>1</v>
      </c>
      <c r="U2393" s="18"/>
      <c r="V2393" s="18"/>
      <c r="W2393" s="18"/>
      <c r="X2393" s="19">
        <v>1</v>
      </c>
      <c r="Y2393" s="19"/>
      <c r="Z2393" s="19"/>
      <c r="AA2393" s="19"/>
      <c r="AB2393" s="19"/>
      <c r="AC2393" s="19"/>
      <c r="AD2393" s="19"/>
      <c r="AE2393" s="19"/>
      <c r="AF2393" s="19"/>
      <c r="AG2393" s="19"/>
      <c r="AH2393" s="19"/>
      <c r="AI2393" s="19"/>
      <c r="AJ2393" s="17">
        <v>1</v>
      </c>
      <c r="AK2393" s="17"/>
      <c r="AL2393" s="17"/>
      <c r="AM2393" s="17"/>
      <c r="AN2393" s="17"/>
      <c r="AO2393" s="17"/>
      <c r="AP2393" s="17"/>
      <c r="AQ2393" s="17"/>
      <c r="AR2393" s="20"/>
      <c r="AS2393" s="20"/>
      <c r="AT2393" s="20"/>
      <c r="AU2393" s="20"/>
      <c r="AV2393" s="20"/>
      <c r="AW2393" s="20"/>
      <c r="AX2393" s="20"/>
      <c r="AY2393" s="20"/>
      <c r="AZ2393" s="20"/>
      <c r="BA2393" s="20"/>
      <c r="BB2393" s="20"/>
      <c r="BC2393" s="20"/>
      <c r="BD2393" s="16"/>
      <c r="BE2393" s="16"/>
      <c r="BF2393" s="16"/>
      <c r="BG2393" s="16"/>
      <c r="BH2393" s="16"/>
      <c r="BI2393" s="16"/>
      <c r="BJ2393" s="16"/>
      <c r="BK2393" s="16"/>
      <c r="BL2393" s="16"/>
      <c r="BM2393" s="16"/>
      <c r="BN2393" s="16"/>
      <c r="BO2393" s="16"/>
      <c r="BP2393" s="16"/>
      <c r="BQ2393" s="16"/>
      <c r="BR2393" s="16"/>
      <c r="BS2393" s="16"/>
      <c r="BT2393" s="16"/>
      <c r="BU2393" s="16"/>
      <c r="BV2393" s="16"/>
      <c r="BW2393" s="16"/>
      <c r="BX2393" s="16"/>
      <c r="BY2393" s="16">
        <v>1</v>
      </c>
      <c r="BZ2393" s="16"/>
      <c r="CA2393" s="16"/>
      <c r="CB2393" s="16"/>
      <c r="CC2393" s="16"/>
      <c r="CD2393" s="16"/>
      <c r="CE2393" s="16"/>
      <c r="CF2393" s="16"/>
      <c r="CG2393" s="19"/>
      <c r="CH2393" s="19"/>
      <c r="CI2393" s="19"/>
      <c r="CJ2393" s="19"/>
      <c r="CK2393" s="19"/>
      <c r="CL2393" s="19"/>
      <c r="CM2393" s="19">
        <v>1</v>
      </c>
      <c r="CN2393" s="19"/>
      <c r="CO2393" s="19"/>
      <c r="CP2393" s="19"/>
      <c r="CQ2393" s="19"/>
      <c r="CR2393" s="19"/>
    </row>
    <row r="2394" spans="1:96" ht="107" customHeight="1">
      <c r="A2394" s="11" cm="1">
        <f t="array" ref="A2394">SUMPRODUCT(--ISNUMBER(SEARCH({"stranding","stranded"},E2394)))</f>
        <v>0</v>
      </c>
      <c r="B2394" s="12">
        <v>2636</v>
      </c>
      <c r="C2394" s="21" t="s">
        <v>4864</v>
      </c>
      <c r="D2394" s="22">
        <v>2018</v>
      </c>
      <c r="E2394" s="15" t="s">
        <v>4865</v>
      </c>
      <c r="F2394" s="15" t="s">
        <v>7598</v>
      </c>
      <c r="G2394" s="15">
        <f t="shared" si="37"/>
        <v>10</v>
      </c>
      <c r="H2394" s="16"/>
      <c r="I2394" s="16">
        <v>2</v>
      </c>
      <c r="J2394" s="16">
        <v>1</v>
      </c>
      <c r="K2394" s="16"/>
      <c r="L2394" s="16"/>
      <c r="M2394" s="16"/>
      <c r="N2394" s="16"/>
      <c r="O2394" s="16"/>
      <c r="P2394" s="17">
        <v>1</v>
      </c>
      <c r="Q2394" s="17">
        <v>1</v>
      </c>
      <c r="R2394" s="17"/>
      <c r="S2394" s="17"/>
      <c r="T2394" s="18">
        <v>1</v>
      </c>
      <c r="U2394" s="18"/>
      <c r="V2394" s="18"/>
      <c r="W2394" s="18"/>
      <c r="X2394" s="19">
        <v>1</v>
      </c>
      <c r="Y2394" s="19">
        <v>1</v>
      </c>
      <c r="Z2394" s="19"/>
      <c r="AA2394" s="19"/>
      <c r="AB2394" s="19">
        <v>1</v>
      </c>
      <c r="AC2394" s="19"/>
      <c r="AD2394" s="19"/>
      <c r="AE2394" s="19"/>
      <c r="AF2394" s="19"/>
      <c r="AG2394" s="19"/>
      <c r="AH2394" s="19"/>
      <c r="AI2394" s="19"/>
      <c r="AJ2394" s="17"/>
      <c r="AK2394" s="17"/>
      <c r="AL2394" s="17"/>
      <c r="AM2394" s="17"/>
      <c r="AN2394" s="17"/>
      <c r="AO2394" s="17"/>
      <c r="AP2394" s="17"/>
      <c r="AQ2394" s="17"/>
      <c r="AR2394" s="20"/>
      <c r="AS2394" s="20"/>
      <c r="AT2394" s="20"/>
      <c r="AU2394" s="20"/>
      <c r="AV2394" s="20"/>
      <c r="AW2394" s="20"/>
      <c r="AX2394" s="20"/>
      <c r="AY2394" s="20"/>
      <c r="AZ2394" s="20"/>
      <c r="BA2394" s="20"/>
      <c r="BB2394" s="20"/>
      <c r="BC2394" s="20"/>
      <c r="BD2394" s="16"/>
      <c r="BE2394" s="16"/>
      <c r="BF2394" s="16"/>
      <c r="BG2394" s="16"/>
      <c r="BH2394" s="16"/>
      <c r="BI2394" s="16">
        <v>1</v>
      </c>
      <c r="BJ2394" s="16"/>
      <c r="BK2394" s="16"/>
      <c r="BL2394" s="16"/>
      <c r="BM2394" s="16"/>
      <c r="BN2394" s="16"/>
      <c r="BO2394" s="16"/>
      <c r="BP2394" s="16"/>
      <c r="BQ2394" s="16"/>
      <c r="BR2394" s="16"/>
      <c r="BS2394" s="16"/>
      <c r="BT2394" s="16"/>
      <c r="BU2394" s="16"/>
      <c r="BV2394" s="16"/>
      <c r="BW2394" s="16"/>
      <c r="BX2394" s="16"/>
      <c r="BY2394" s="16"/>
      <c r="BZ2394" s="16"/>
      <c r="CA2394" s="16">
        <v>1</v>
      </c>
      <c r="CB2394" s="16"/>
      <c r="CC2394" s="16"/>
      <c r="CD2394" s="16"/>
      <c r="CE2394" s="16">
        <v>1</v>
      </c>
      <c r="CF2394" s="16">
        <v>1</v>
      </c>
      <c r="CG2394" s="19"/>
      <c r="CH2394" s="19"/>
      <c r="CI2394" s="19"/>
      <c r="CJ2394" s="19"/>
      <c r="CK2394" s="19"/>
      <c r="CL2394" s="19"/>
      <c r="CM2394" s="19"/>
      <c r="CN2394" s="19"/>
      <c r="CO2394" s="19">
        <v>1</v>
      </c>
      <c r="CP2394" s="19"/>
      <c r="CQ2394" s="19"/>
      <c r="CR2394" s="19"/>
    </row>
    <row r="2395" spans="1:96" ht="107" customHeight="1">
      <c r="A2395" s="11" cm="1">
        <f t="array" ref="A2395">SUMPRODUCT(--ISNUMBER(SEARCH({"stranding","stranded"},E2395)))</f>
        <v>0</v>
      </c>
      <c r="B2395" s="12">
        <v>2638</v>
      </c>
      <c r="C2395" s="21" t="s">
        <v>4866</v>
      </c>
      <c r="D2395" s="22">
        <v>2018</v>
      </c>
      <c r="E2395" s="15" t="s">
        <v>4867</v>
      </c>
      <c r="F2395" s="15" t="s">
        <v>6940</v>
      </c>
      <c r="G2395" s="15">
        <f t="shared" si="37"/>
        <v>7</v>
      </c>
      <c r="H2395" s="16"/>
      <c r="I2395" s="16"/>
      <c r="J2395" s="16"/>
      <c r="K2395" s="16"/>
      <c r="L2395" s="16"/>
      <c r="M2395" s="16"/>
      <c r="N2395" s="16"/>
      <c r="O2395" s="16"/>
      <c r="P2395" s="17"/>
      <c r="Q2395" s="17"/>
      <c r="R2395" s="17">
        <v>1</v>
      </c>
      <c r="S2395" s="17"/>
      <c r="T2395" s="18"/>
      <c r="U2395" s="18">
        <v>1</v>
      </c>
      <c r="V2395" s="18"/>
      <c r="W2395" s="18">
        <v>1</v>
      </c>
      <c r="X2395" s="19"/>
      <c r="Y2395" s="19">
        <v>1</v>
      </c>
      <c r="Z2395" s="19">
        <v>1</v>
      </c>
      <c r="AA2395" s="19"/>
      <c r="AB2395" s="19"/>
      <c r="AC2395" s="19"/>
      <c r="AD2395" s="19"/>
      <c r="AE2395" s="19"/>
      <c r="AF2395" s="19"/>
      <c r="AG2395" s="19"/>
      <c r="AH2395" s="19"/>
      <c r="AI2395" s="19"/>
      <c r="AJ2395" s="17"/>
      <c r="AK2395" s="17"/>
      <c r="AL2395" s="17"/>
      <c r="AM2395" s="17"/>
      <c r="AN2395" s="17"/>
      <c r="AO2395" s="17"/>
      <c r="AP2395" s="17"/>
      <c r="AQ2395" s="17"/>
      <c r="AR2395" s="20"/>
      <c r="AS2395" s="20"/>
      <c r="AT2395" s="20"/>
      <c r="AU2395" s="20"/>
      <c r="AV2395" s="20"/>
      <c r="AW2395" s="20"/>
      <c r="AX2395" s="20"/>
      <c r="AY2395" s="20"/>
      <c r="AZ2395" s="20"/>
      <c r="BA2395" s="20"/>
      <c r="BB2395" s="20"/>
      <c r="BC2395" s="20"/>
      <c r="BD2395" s="16"/>
      <c r="BE2395" s="16"/>
      <c r="BF2395" s="16">
        <v>1</v>
      </c>
      <c r="BG2395" s="16"/>
      <c r="BH2395" s="16"/>
      <c r="BI2395" s="16"/>
      <c r="BJ2395" s="16"/>
      <c r="BK2395" s="16"/>
      <c r="BL2395" s="16"/>
      <c r="BM2395" s="16"/>
      <c r="BN2395" s="16"/>
      <c r="BO2395" s="16"/>
      <c r="BP2395" s="16"/>
      <c r="BQ2395" s="16"/>
      <c r="BR2395" s="16"/>
      <c r="BS2395" s="16"/>
      <c r="BT2395" s="16"/>
      <c r="BU2395" s="16"/>
      <c r="BV2395" s="16"/>
      <c r="BW2395" s="16"/>
      <c r="BX2395" s="16"/>
      <c r="BY2395" s="16"/>
      <c r="BZ2395" s="16">
        <v>1</v>
      </c>
      <c r="CA2395" s="16"/>
      <c r="CB2395" s="16"/>
      <c r="CC2395" s="16"/>
      <c r="CD2395" s="16"/>
      <c r="CE2395" s="16"/>
      <c r="CF2395" s="16"/>
      <c r="CG2395" s="19"/>
      <c r="CH2395" s="19">
        <v>1</v>
      </c>
      <c r="CI2395" s="19"/>
      <c r="CJ2395" s="19"/>
      <c r="CK2395" s="19"/>
      <c r="CL2395" s="19"/>
      <c r="CM2395" s="19"/>
      <c r="CN2395" s="19"/>
      <c r="CO2395" s="19"/>
      <c r="CP2395" s="19"/>
      <c r="CQ2395" s="19"/>
      <c r="CR2395" s="19"/>
    </row>
    <row r="2396" spans="1:96" ht="107" customHeight="1">
      <c r="A2396" s="11" cm="1">
        <f t="array" ref="A2396">SUMPRODUCT(--ISNUMBER(SEARCH({"stranding","stranded"},E2396)))</f>
        <v>0</v>
      </c>
      <c r="B2396" s="12">
        <v>2639</v>
      </c>
      <c r="C2396" s="34" t="s">
        <v>4868</v>
      </c>
      <c r="D2396" s="31">
        <v>2018</v>
      </c>
      <c r="E2396" s="15" t="s">
        <v>4869</v>
      </c>
      <c r="F2396" s="15" t="s">
        <v>7599</v>
      </c>
      <c r="G2396" s="15">
        <f t="shared" si="37"/>
        <v>6</v>
      </c>
      <c r="H2396" s="16"/>
      <c r="I2396" s="16"/>
      <c r="J2396" s="16"/>
      <c r="K2396" s="16">
        <v>2</v>
      </c>
      <c r="L2396" s="16"/>
      <c r="M2396" s="16"/>
      <c r="N2396" s="16"/>
      <c r="O2396" s="16"/>
      <c r="P2396" s="17"/>
      <c r="Q2396" s="17">
        <v>1</v>
      </c>
      <c r="R2396" s="17"/>
      <c r="S2396" s="17"/>
      <c r="T2396" s="18"/>
      <c r="U2396" s="18">
        <v>1</v>
      </c>
      <c r="V2396" s="18"/>
      <c r="W2396" s="18">
        <v>1</v>
      </c>
      <c r="X2396" s="19"/>
      <c r="Y2396" s="19">
        <v>1</v>
      </c>
      <c r="Z2396" s="19">
        <v>1</v>
      </c>
      <c r="AA2396" s="19"/>
      <c r="AB2396" s="19"/>
      <c r="AC2396" s="19"/>
      <c r="AD2396" s="19"/>
      <c r="AE2396" s="19"/>
      <c r="AF2396" s="19"/>
      <c r="AG2396" s="19"/>
      <c r="AH2396" s="19"/>
      <c r="AI2396" s="19"/>
      <c r="AJ2396" s="17"/>
      <c r="AK2396" s="17"/>
      <c r="AL2396" s="17"/>
      <c r="AM2396" s="17"/>
      <c r="AN2396" s="17"/>
      <c r="AO2396" s="17"/>
      <c r="AP2396" s="17"/>
      <c r="AQ2396" s="17"/>
      <c r="AR2396" s="20"/>
      <c r="AS2396" s="20"/>
      <c r="AT2396" s="20"/>
      <c r="AU2396" s="20"/>
      <c r="AV2396" s="20"/>
      <c r="AW2396" s="20"/>
      <c r="AX2396" s="20"/>
      <c r="AY2396" s="20"/>
      <c r="AZ2396" s="20"/>
      <c r="BA2396" s="20"/>
      <c r="BB2396" s="20"/>
      <c r="BC2396" s="20"/>
      <c r="BD2396" s="16"/>
      <c r="BE2396" s="16"/>
      <c r="BF2396" s="16"/>
      <c r="BG2396" s="16"/>
      <c r="BH2396" s="16"/>
      <c r="BI2396" s="16"/>
      <c r="BJ2396" s="16"/>
      <c r="BK2396" s="16"/>
      <c r="BL2396" s="16"/>
      <c r="BM2396" s="16"/>
      <c r="BN2396" s="16"/>
      <c r="BO2396" s="16"/>
      <c r="BP2396" s="16"/>
      <c r="BQ2396" s="16"/>
      <c r="BR2396" s="16"/>
      <c r="BS2396" s="16"/>
      <c r="BT2396" s="16"/>
      <c r="BU2396" s="16"/>
      <c r="BV2396" s="16"/>
      <c r="BW2396" s="16"/>
      <c r="BX2396" s="16"/>
      <c r="BY2396" s="16"/>
      <c r="BZ2396" s="16">
        <v>1</v>
      </c>
      <c r="CA2396" s="16"/>
      <c r="CB2396" s="16"/>
      <c r="CC2396" s="16"/>
      <c r="CD2396" s="16"/>
      <c r="CE2396" s="16"/>
      <c r="CF2396" s="16"/>
      <c r="CG2396" s="19"/>
      <c r="CH2396" s="19"/>
      <c r="CI2396" s="19"/>
      <c r="CJ2396" s="19"/>
      <c r="CK2396" s="19"/>
      <c r="CL2396" s="19"/>
      <c r="CM2396" s="19">
        <v>1</v>
      </c>
      <c r="CN2396" s="19"/>
      <c r="CO2396" s="19"/>
      <c r="CP2396" s="19"/>
      <c r="CQ2396" s="19"/>
      <c r="CR2396" s="19"/>
    </row>
    <row r="2397" spans="1:96" ht="107" customHeight="1">
      <c r="A2397" s="11" cm="1">
        <f t="array" ref="A2397">SUMPRODUCT(--ISNUMBER(SEARCH({"stranding","stranded"},E2397)))</f>
        <v>0</v>
      </c>
      <c r="B2397" s="12">
        <v>2640</v>
      </c>
      <c r="C2397" s="13" t="s">
        <v>4870</v>
      </c>
      <c r="D2397" s="14">
        <v>2018</v>
      </c>
      <c r="E2397" s="15" t="s">
        <v>4871</v>
      </c>
      <c r="F2397" s="15" t="s">
        <v>7578</v>
      </c>
      <c r="G2397" s="15">
        <f t="shared" si="37"/>
        <v>6</v>
      </c>
      <c r="H2397" s="16"/>
      <c r="I2397" s="16"/>
      <c r="J2397" s="16"/>
      <c r="K2397" s="16"/>
      <c r="L2397" s="16">
        <v>1</v>
      </c>
      <c r="M2397" s="16">
        <v>1</v>
      </c>
      <c r="N2397" s="16"/>
      <c r="O2397" s="16"/>
      <c r="P2397" s="17">
        <v>1</v>
      </c>
      <c r="Q2397" s="17"/>
      <c r="R2397" s="17"/>
      <c r="S2397" s="17"/>
      <c r="T2397" s="18"/>
      <c r="U2397" s="18">
        <v>1</v>
      </c>
      <c r="V2397" s="18"/>
      <c r="W2397" s="18"/>
      <c r="X2397" s="19"/>
      <c r="Y2397" s="19">
        <v>1</v>
      </c>
      <c r="Z2397" s="19">
        <v>1</v>
      </c>
      <c r="AA2397" s="19"/>
      <c r="AB2397" s="19"/>
      <c r="AC2397" s="19"/>
      <c r="AD2397" s="19"/>
      <c r="AE2397" s="19"/>
      <c r="AF2397" s="19"/>
      <c r="AG2397" s="19"/>
      <c r="AH2397" s="19"/>
      <c r="AI2397" s="19"/>
      <c r="AJ2397" s="17"/>
      <c r="AK2397" s="17"/>
      <c r="AL2397" s="17"/>
      <c r="AM2397" s="17"/>
      <c r="AN2397" s="17"/>
      <c r="AO2397" s="17"/>
      <c r="AP2397" s="17"/>
      <c r="AQ2397" s="17"/>
      <c r="AR2397" s="20"/>
      <c r="AS2397" s="20"/>
      <c r="AT2397" s="20"/>
      <c r="AU2397" s="20"/>
      <c r="AV2397" s="20"/>
      <c r="AW2397" s="20"/>
      <c r="AX2397" s="20"/>
      <c r="AY2397" s="20"/>
      <c r="AZ2397" s="20"/>
      <c r="BA2397" s="20"/>
      <c r="BB2397" s="20"/>
      <c r="BC2397" s="20"/>
      <c r="BD2397" s="16"/>
      <c r="BE2397" s="16"/>
      <c r="BF2397" s="16"/>
      <c r="BG2397" s="16"/>
      <c r="BH2397" s="16"/>
      <c r="BI2397" s="16"/>
      <c r="BJ2397" s="16"/>
      <c r="BK2397" s="16"/>
      <c r="BL2397" s="16"/>
      <c r="BM2397" s="16">
        <v>1</v>
      </c>
      <c r="BN2397" s="16"/>
      <c r="BO2397" s="16"/>
      <c r="BP2397" s="16"/>
      <c r="BQ2397" s="16"/>
      <c r="BR2397" s="16"/>
      <c r="BS2397" s="16"/>
      <c r="BT2397" s="16"/>
      <c r="BU2397" s="16"/>
      <c r="BV2397" s="16"/>
      <c r="BW2397" s="16"/>
      <c r="BX2397" s="16"/>
      <c r="BY2397" s="16"/>
      <c r="BZ2397" s="16">
        <v>1</v>
      </c>
      <c r="CA2397" s="16"/>
      <c r="CB2397" s="16"/>
      <c r="CC2397" s="16"/>
      <c r="CD2397" s="16"/>
      <c r="CE2397" s="16"/>
      <c r="CF2397" s="16"/>
      <c r="CG2397" s="19"/>
      <c r="CH2397" s="19"/>
      <c r="CI2397" s="19"/>
      <c r="CJ2397" s="19"/>
      <c r="CK2397" s="19"/>
      <c r="CL2397" s="19"/>
      <c r="CM2397" s="19"/>
      <c r="CN2397" s="19"/>
      <c r="CO2397" s="19"/>
      <c r="CP2397" s="19">
        <v>1</v>
      </c>
      <c r="CQ2397" s="19"/>
      <c r="CR2397" s="19"/>
    </row>
    <row r="2398" spans="1:96" ht="107" customHeight="1">
      <c r="A2398" s="11" cm="1">
        <f t="array" ref="A2398">SUMPRODUCT(--ISNUMBER(SEARCH({"stranding","stranded"},E2398)))</f>
        <v>0</v>
      </c>
      <c r="B2398" s="12">
        <v>2643</v>
      </c>
      <c r="C2398" s="21" t="s">
        <v>4872</v>
      </c>
      <c r="D2398" s="22">
        <v>2018</v>
      </c>
      <c r="E2398" s="15" t="s">
        <v>4873</v>
      </c>
      <c r="F2398" s="15" t="s">
        <v>7600</v>
      </c>
      <c r="G2398" s="15">
        <f t="shared" si="37"/>
        <v>4</v>
      </c>
      <c r="H2398" s="16"/>
      <c r="I2398" s="16"/>
      <c r="J2398" s="16"/>
      <c r="K2398" s="16"/>
      <c r="L2398" s="16"/>
      <c r="M2398" s="16"/>
      <c r="N2398" s="16"/>
      <c r="O2398" s="16"/>
      <c r="P2398" s="17"/>
      <c r="Q2398" s="17"/>
      <c r="R2398" s="17"/>
      <c r="S2398" s="17"/>
      <c r="T2398" s="18"/>
      <c r="U2398" s="18"/>
      <c r="V2398" s="18"/>
      <c r="W2398" s="18"/>
      <c r="X2398" s="19"/>
      <c r="Y2398" s="19">
        <v>1</v>
      </c>
      <c r="Z2398" s="19">
        <v>1</v>
      </c>
      <c r="AA2398" s="19"/>
      <c r="AB2398" s="19"/>
      <c r="AC2398" s="19"/>
      <c r="AD2398" s="19"/>
      <c r="AE2398" s="19"/>
      <c r="AF2398" s="19"/>
      <c r="AG2398" s="19"/>
      <c r="AH2398" s="19"/>
      <c r="AI2398" s="19"/>
      <c r="AJ2398" s="17"/>
      <c r="AK2398" s="17"/>
      <c r="AL2398" s="17"/>
      <c r="AM2398" s="17"/>
      <c r="AN2398" s="17"/>
      <c r="AO2398" s="17"/>
      <c r="AP2398" s="17"/>
      <c r="AQ2398" s="17"/>
      <c r="AR2398" s="20"/>
      <c r="AS2398" s="20"/>
      <c r="AT2398" s="20"/>
      <c r="AU2398" s="20"/>
      <c r="AV2398" s="20"/>
      <c r="AW2398" s="20"/>
      <c r="AX2398" s="20"/>
      <c r="AY2398" s="20"/>
      <c r="AZ2398" s="20"/>
      <c r="BA2398" s="20"/>
      <c r="BB2398" s="20"/>
      <c r="BC2398" s="20"/>
      <c r="BD2398" s="16"/>
      <c r="BE2398" s="16"/>
      <c r="BF2398" s="16"/>
      <c r="BG2398" s="16"/>
      <c r="BH2398" s="16"/>
      <c r="BI2398" s="16"/>
      <c r="BJ2398" s="16"/>
      <c r="BK2398" s="16"/>
      <c r="BL2398" s="16"/>
      <c r="BM2398" s="16">
        <v>1</v>
      </c>
      <c r="BN2398" s="16"/>
      <c r="BO2398" s="16"/>
      <c r="BP2398" s="16"/>
      <c r="BQ2398" s="16"/>
      <c r="BR2398" s="16"/>
      <c r="BS2398" s="16"/>
      <c r="BT2398" s="16"/>
      <c r="BU2398" s="16"/>
      <c r="BV2398" s="16"/>
      <c r="BW2398" s="16"/>
      <c r="BX2398" s="16"/>
      <c r="BY2398" s="16"/>
      <c r="BZ2398" s="16">
        <v>1</v>
      </c>
      <c r="CA2398" s="16"/>
      <c r="CB2398" s="16"/>
      <c r="CC2398" s="16"/>
      <c r="CD2398" s="16"/>
      <c r="CE2398" s="16"/>
      <c r="CF2398" s="16"/>
      <c r="CG2398" s="19"/>
      <c r="CH2398" s="19"/>
      <c r="CI2398" s="19"/>
      <c r="CJ2398" s="19"/>
      <c r="CK2398" s="19"/>
      <c r="CL2398" s="19">
        <v>1</v>
      </c>
      <c r="CM2398" s="19"/>
      <c r="CN2398" s="19"/>
      <c r="CO2398" s="19"/>
      <c r="CP2398" s="19"/>
      <c r="CQ2398" s="19"/>
      <c r="CR2398" s="19"/>
    </row>
    <row r="2399" spans="1:96" ht="107" customHeight="1">
      <c r="A2399" s="11" cm="1">
        <f t="array" ref="A2399">SUMPRODUCT(--ISNUMBER(SEARCH({"stranding","stranded"},E2399)))</f>
        <v>0</v>
      </c>
      <c r="B2399" s="12">
        <v>2644</v>
      </c>
      <c r="C2399" s="30" t="s">
        <v>4874</v>
      </c>
      <c r="D2399" s="31">
        <v>2018</v>
      </c>
      <c r="E2399" s="15" t="s">
        <v>4875</v>
      </c>
      <c r="F2399" s="15" t="s">
        <v>7601</v>
      </c>
      <c r="G2399" s="15">
        <f t="shared" si="37"/>
        <v>7</v>
      </c>
      <c r="H2399" s="16"/>
      <c r="I2399" s="16"/>
      <c r="J2399" s="16"/>
      <c r="K2399" s="16">
        <v>1</v>
      </c>
      <c r="L2399" s="16"/>
      <c r="M2399" s="16"/>
      <c r="N2399" s="16">
        <v>1</v>
      </c>
      <c r="O2399" s="16"/>
      <c r="P2399" s="17"/>
      <c r="Q2399" s="17"/>
      <c r="R2399" s="17">
        <v>1</v>
      </c>
      <c r="S2399" s="17"/>
      <c r="T2399" s="18"/>
      <c r="U2399" s="18">
        <v>1</v>
      </c>
      <c r="V2399" s="18"/>
      <c r="W2399" s="18"/>
      <c r="X2399" s="19">
        <v>1</v>
      </c>
      <c r="Y2399" s="19">
        <v>1</v>
      </c>
      <c r="Z2399" s="19">
        <v>1</v>
      </c>
      <c r="AA2399" s="19"/>
      <c r="AB2399" s="19"/>
      <c r="AC2399" s="19"/>
      <c r="AD2399" s="19"/>
      <c r="AE2399" s="19"/>
      <c r="AF2399" s="19"/>
      <c r="AG2399" s="19"/>
      <c r="AH2399" s="19"/>
      <c r="AI2399" s="19"/>
      <c r="AJ2399" s="17"/>
      <c r="AK2399" s="17"/>
      <c r="AL2399" s="17"/>
      <c r="AM2399" s="17"/>
      <c r="AN2399" s="17"/>
      <c r="AO2399" s="17"/>
      <c r="AP2399" s="17"/>
      <c r="AQ2399" s="17"/>
      <c r="AR2399" s="20"/>
      <c r="AS2399" s="20"/>
      <c r="AT2399" s="20"/>
      <c r="AU2399" s="20"/>
      <c r="AV2399" s="20"/>
      <c r="AW2399" s="20"/>
      <c r="AX2399" s="20"/>
      <c r="AY2399" s="20"/>
      <c r="AZ2399" s="20"/>
      <c r="BA2399" s="20"/>
      <c r="BB2399" s="20"/>
      <c r="BC2399" s="20"/>
      <c r="BD2399" s="16"/>
      <c r="BE2399" s="16"/>
      <c r="BF2399" s="16"/>
      <c r="BG2399" s="16"/>
      <c r="BH2399" s="16"/>
      <c r="BI2399" s="16"/>
      <c r="BJ2399" s="16"/>
      <c r="BK2399" s="16"/>
      <c r="BL2399" s="16"/>
      <c r="BM2399" s="16"/>
      <c r="BN2399" s="16"/>
      <c r="BO2399" s="16"/>
      <c r="BP2399" s="16"/>
      <c r="BQ2399" s="16"/>
      <c r="BR2399" s="16"/>
      <c r="BS2399" s="16"/>
      <c r="BT2399" s="16"/>
      <c r="BU2399" s="16"/>
      <c r="BV2399" s="16">
        <v>1</v>
      </c>
      <c r="BW2399" s="16"/>
      <c r="BX2399" s="16"/>
      <c r="BY2399" s="16"/>
      <c r="BZ2399" s="16"/>
      <c r="CA2399" s="16"/>
      <c r="CB2399" s="16"/>
      <c r="CC2399" s="16"/>
      <c r="CD2399" s="16"/>
      <c r="CE2399" s="16">
        <v>1</v>
      </c>
      <c r="CF2399" s="16"/>
      <c r="CG2399" s="19"/>
      <c r="CH2399" s="19"/>
      <c r="CI2399" s="19"/>
      <c r="CJ2399" s="19"/>
      <c r="CK2399" s="19"/>
      <c r="CL2399" s="19"/>
      <c r="CM2399" s="19"/>
      <c r="CN2399" s="19"/>
      <c r="CO2399" s="19"/>
      <c r="CP2399" s="19"/>
      <c r="CQ2399" s="19"/>
      <c r="CR2399" s="19">
        <v>1</v>
      </c>
    </row>
    <row r="2400" spans="1:96" ht="107" customHeight="1">
      <c r="A2400" s="11" cm="1">
        <f t="array" ref="A2400">SUMPRODUCT(--ISNUMBER(SEARCH({"stranding","stranded"},E2400)))</f>
        <v>0</v>
      </c>
      <c r="B2400" s="12">
        <v>2645</v>
      </c>
      <c r="C2400" s="30" t="s">
        <v>4876</v>
      </c>
      <c r="D2400" s="31">
        <v>2018</v>
      </c>
      <c r="E2400" s="15" t="s">
        <v>4877</v>
      </c>
      <c r="F2400" s="15" t="s">
        <v>7602</v>
      </c>
      <c r="G2400" s="15">
        <f t="shared" si="37"/>
        <v>10</v>
      </c>
      <c r="H2400" s="16"/>
      <c r="I2400" s="16"/>
      <c r="J2400" s="16"/>
      <c r="K2400" s="16"/>
      <c r="L2400" s="16"/>
      <c r="M2400" s="16"/>
      <c r="N2400" s="16"/>
      <c r="O2400" s="16"/>
      <c r="P2400" s="17"/>
      <c r="Q2400" s="17"/>
      <c r="R2400" s="17"/>
      <c r="S2400" s="17"/>
      <c r="T2400" s="18"/>
      <c r="U2400" s="18">
        <v>1</v>
      </c>
      <c r="V2400" s="18"/>
      <c r="W2400" s="18">
        <v>1</v>
      </c>
      <c r="X2400" s="19">
        <v>1</v>
      </c>
      <c r="Y2400" s="19">
        <v>1</v>
      </c>
      <c r="Z2400" s="19"/>
      <c r="AA2400" s="19">
        <v>1</v>
      </c>
      <c r="AB2400" s="19"/>
      <c r="AC2400" s="19"/>
      <c r="AD2400" s="19"/>
      <c r="AE2400" s="19"/>
      <c r="AF2400" s="19"/>
      <c r="AG2400" s="19"/>
      <c r="AH2400" s="19"/>
      <c r="AI2400" s="19"/>
      <c r="AJ2400" s="17"/>
      <c r="AK2400" s="17"/>
      <c r="AL2400" s="17"/>
      <c r="AM2400" s="17"/>
      <c r="AN2400" s="17"/>
      <c r="AO2400" s="17"/>
      <c r="AP2400" s="17"/>
      <c r="AQ2400" s="17"/>
      <c r="AR2400" s="20"/>
      <c r="AS2400" s="20"/>
      <c r="AT2400" s="20"/>
      <c r="AU2400" s="20"/>
      <c r="AV2400" s="20"/>
      <c r="AW2400" s="20"/>
      <c r="AX2400" s="20"/>
      <c r="AY2400" s="20"/>
      <c r="AZ2400" s="20"/>
      <c r="BA2400" s="20"/>
      <c r="BB2400" s="20"/>
      <c r="BC2400" s="20"/>
      <c r="BD2400" s="16"/>
      <c r="BE2400" s="16"/>
      <c r="BF2400" s="16"/>
      <c r="BG2400" s="16"/>
      <c r="BH2400" s="16"/>
      <c r="BI2400" s="16">
        <v>1</v>
      </c>
      <c r="BJ2400" s="16"/>
      <c r="BK2400" s="16"/>
      <c r="BL2400" s="16"/>
      <c r="BM2400" s="16"/>
      <c r="BN2400" s="16"/>
      <c r="BO2400" s="16"/>
      <c r="BP2400" s="16"/>
      <c r="BQ2400" s="16">
        <v>1</v>
      </c>
      <c r="BR2400" s="16">
        <v>1</v>
      </c>
      <c r="BS2400" s="16"/>
      <c r="BT2400" s="16"/>
      <c r="BU2400" s="16"/>
      <c r="BV2400" s="16">
        <v>1</v>
      </c>
      <c r="BW2400" s="16"/>
      <c r="BX2400" s="16"/>
      <c r="BY2400" s="16"/>
      <c r="BZ2400" s="16"/>
      <c r="CA2400" s="16"/>
      <c r="CB2400" s="16"/>
      <c r="CC2400" s="16"/>
      <c r="CD2400" s="16"/>
      <c r="CE2400" s="16">
        <v>1</v>
      </c>
      <c r="CF2400" s="16"/>
      <c r="CG2400" s="19"/>
      <c r="CH2400" s="19"/>
      <c r="CI2400" s="19"/>
      <c r="CJ2400" s="19"/>
      <c r="CK2400" s="19"/>
      <c r="CL2400" s="19">
        <v>1</v>
      </c>
      <c r="CM2400" s="19"/>
      <c r="CN2400" s="19"/>
      <c r="CO2400" s="19"/>
      <c r="CP2400" s="19"/>
      <c r="CQ2400" s="19"/>
      <c r="CR2400" s="19"/>
    </row>
    <row r="2401" spans="1:96" ht="107" customHeight="1">
      <c r="A2401" s="11" cm="1">
        <f t="array" ref="A2401">SUMPRODUCT(--ISNUMBER(SEARCH({"stranding","stranded"},E2401)))</f>
        <v>0</v>
      </c>
      <c r="B2401" s="12">
        <v>2646</v>
      </c>
      <c r="C2401" s="13" t="s">
        <v>4878</v>
      </c>
      <c r="D2401" s="14">
        <v>2018</v>
      </c>
      <c r="E2401" s="15" t="s">
        <v>4879</v>
      </c>
      <c r="F2401" s="15" t="s">
        <v>7381</v>
      </c>
      <c r="G2401" s="15">
        <f t="shared" si="37"/>
        <v>6</v>
      </c>
      <c r="H2401" s="16"/>
      <c r="I2401" s="16"/>
      <c r="J2401" s="16"/>
      <c r="K2401" s="16"/>
      <c r="L2401" s="16">
        <v>1</v>
      </c>
      <c r="M2401" s="16">
        <v>1</v>
      </c>
      <c r="N2401" s="16"/>
      <c r="O2401" s="16"/>
      <c r="P2401" s="17">
        <v>1</v>
      </c>
      <c r="Q2401" s="17"/>
      <c r="R2401" s="17"/>
      <c r="S2401" s="17"/>
      <c r="T2401" s="18"/>
      <c r="U2401" s="18">
        <v>1</v>
      </c>
      <c r="V2401" s="18"/>
      <c r="W2401" s="18"/>
      <c r="X2401" s="19">
        <v>1</v>
      </c>
      <c r="Y2401" s="19">
        <v>1</v>
      </c>
      <c r="Z2401" s="19"/>
      <c r="AA2401" s="19">
        <v>1</v>
      </c>
      <c r="AB2401" s="19"/>
      <c r="AC2401" s="19"/>
      <c r="AD2401" s="19"/>
      <c r="AE2401" s="19"/>
      <c r="AF2401" s="19"/>
      <c r="AG2401" s="19"/>
      <c r="AH2401" s="19"/>
      <c r="AI2401" s="19"/>
      <c r="AJ2401" s="17"/>
      <c r="AK2401" s="17"/>
      <c r="AL2401" s="17"/>
      <c r="AM2401" s="17"/>
      <c r="AN2401" s="17"/>
      <c r="AO2401" s="17"/>
      <c r="AP2401" s="17"/>
      <c r="AQ2401" s="17"/>
      <c r="AR2401" s="20"/>
      <c r="AS2401" s="20"/>
      <c r="AT2401" s="20"/>
      <c r="AU2401" s="20"/>
      <c r="AV2401" s="20"/>
      <c r="AW2401" s="20"/>
      <c r="AX2401" s="20"/>
      <c r="AY2401" s="20"/>
      <c r="AZ2401" s="20"/>
      <c r="BA2401" s="20"/>
      <c r="BB2401" s="20"/>
      <c r="BC2401" s="20"/>
      <c r="BD2401" s="16"/>
      <c r="BE2401" s="16"/>
      <c r="BF2401" s="16"/>
      <c r="BG2401" s="16"/>
      <c r="BH2401" s="16"/>
      <c r="BI2401" s="16"/>
      <c r="BJ2401" s="16"/>
      <c r="BK2401" s="16"/>
      <c r="BL2401" s="16"/>
      <c r="BM2401" s="16"/>
      <c r="BN2401" s="16"/>
      <c r="BO2401" s="16"/>
      <c r="BP2401" s="16"/>
      <c r="BQ2401" s="16"/>
      <c r="BR2401" s="16"/>
      <c r="BS2401" s="16"/>
      <c r="BT2401" s="16"/>
      <c r="BU2401" s="16"/>
      <c r="BV2401" s="16"/>
      <c r="BW2401" s="16"/>
      <c r="BX2401" s="16"/>
      <c r="BY2401" s="16"/>
      <c r="BZ2401" s="16"/>
      <c r="CA2401" s="16"/>
      <c r="CB2401" s="16"/>
      <c r="CC2401" s="16"/>
      <c r="CD2401" s="16"/>
      <c r="CE2401" s="16">
        <v>1</v>
      </c>
      <c r="CF2401" s="16"/>
      <c r="CG2401" s="19"/>
      <c r="CH2401" s="19"/>
      <c r="CI2401" s="19"/>
      <c r="CJ2401" s="19"/>
      <c r="CK2401" s="19"/>
      <c r="CL2401" s="19"/>
      <c r="CM2401" s="19">
        <v>1</v>
      </c>
      <c r="CN2401" s="19"/>
      <c r="CO2401" s="19"/>
      <c r="CP2401" s="19"/>
      <c r="CQ2401" s="19"/>
      <c r="CR2401" s="19"/>
    </row>
    <row r="2402" spans="1:96" ht="107" customHeight="1">
      <c r="A2402" s="11" cm="1">
        <f t="array" ref="A2402">SUMPRODUCT(--ISNUMBER(SEARCH({"stranding","stranded"},E2402)))</f>
        <v>1</v>
      </c>
      <c r="B2402" s="12">
        <v>2650</v>
      </c>
      <c r="C2402" s="30" t="s">
        <v>4880</v>
      </c>
      <c r="D2402" s="31">
        <v>2018</v>
      </c>
      <c r="E2402" s="15" t="s">
        <v>4881</v>
      </c>
      <c r="F2402" s="15" t="s">
        <v>8170</v>
      </c>
      <c r="G2402" s="15">
        <f t="shared" si="37"/>
        <v>8</v>
      </c>
      <c r="H2402" s="16"/>
      <c r="I2402" s="16"/>
      <c r="J2402" s="16"/>
      <c r="K2402" s="16"/>
      <c r="L2402" s="16"/>
      <c r="M2402" s="16">
        <v>2</v>
      </c>
      <c r="N2402" s="16"/>
      <c r="O2402" s="16"/>
      <c r="P2402" s="17"/>
      <c r="Q2402" s="17"/>
      <c r="R2402" s="17"/>
      <c r="S2402" s="17"/>
      <c r="T2402" s="18"/>
      <c r="U2402" s="18"/>
      <c r="V2402" s="18">
        <v>1</v>
      </c>
      <c r="W2402" s="18"/>
      <c r="X2402" s="19">
        <v>1</v>
      </c>
      <c r="Y2402" s="19">
        <v>1</v>
      </c>
      <c r="Z2402" s="19">
        <v>1</v>
      </c>
      <c r="AA2402" s="19"/>
      <c r="AB2402" s="19"/>
      <c r="AC2402" s="19"/>
      <c r="AD2402" s="19"/>
      <c r="AE2402" s="19"/>
      <c r="AF2402" s="19"/>
      <c r="AG2402" s="19"/>
      <c r="AH2402" s="19"/>
      <c r="AI2402" s="19"/>
      <c r="AJ2402" s="17"/>
      <c r="AK2402" s="17"/>
      <c r="AL2402" s="17"/>
      <c r="AM2402" s="17"/>
      <c r="AN2402" s="17"/>
      <c r="AO2402" s="17"/>
      <c r="AP2402" s="17"/>
      <c r="AQ2402" s="17"/>
      <c r="AR2402" s="20"/>
      <c r="AS2402" s="20"/>
      <c r="AT2402" s="20"/>
      <c r="AU2402" s="20"/>
      <c r="AV2402" s="20"/>
      <c r="AW2402" s="20"/>
      <c r="AX2402" s="20"/>
      <c r="AY2402" s="20"/>
      <c r="AZ2402" s="20"/>
      <c r="BA2402" s="20"/>
      <c r="BB2402" s="20"/>
      <c r="BC2402" s="20"/>
      <c r="BD2402" s="16">
        <v>1</v>
      </c>
      <c r="BE2402" s="16">
        <v>1</v>
      </c>
      <c r="BF2402" s="16"/>
      <c r="BG2402" s="16"/>
      <c r="BH2402" s="16"/>
      <c r="BI2402" s="16"/>
      <c r="BJ2402" s="16"/>
      <c r="BK2402" s="16"/>
      <c r="BL2402" s="16"/>
      <c r="BM2402" s="16"/>
      <c r="BN2402" s="16"/>
      <c r="BO2402" s="16"/>
      <c r="BP2402" s="16"/>
      <c r="BQ2402" s="16"/>
      <c r="BR2402" s="16"/>
      <c r="BS2402" s="16"/>
      <c r="BT2402" s="16"/>
      <c r="BU2402" s="16"/>
      <c r="BV2402" s="16"/>
      <c r="BW2402" s="16"/>
      <c r="BX2402" s="16"/>
      <c r="BY2402" s="16"/>
      <c r="BZ2402" s="16"/>
      <c r="CA2402" s="16"/>
      <c r="CB2402" s="16">
        <v>1</v>
      </c>
      <c r="CC2402" s="16"/>
      <c r="CD2402" s="16">
        <v>1</v>
      </c>
      <c r="CE2402" s="16"/>
      <c r="CF2402" s="16"/>
      <c r="CG2402" s="19"/>
      <c r="CH2402" s="19"/>
      <c r="CI2402" s="19"/>
      <c r="CJ2402" s="19"/>
      <c r="CK2402" s="19">
        <v>1</v>
      </c>
      <c r="CL2402" s="19"/>
      <c r="CM2402" s="19"/>
      <c r="CN2402" s="19"/>
      <c r="CO2402" s="19"/>
      <c r="CP2402" s="19"/>
      <c r="CQ2402" s="19"/>
      <c r="CR2402" s="19"/>
    </row>
    <row r="2403" spans="1:96" ht="107" customHeight="1">
      <c r="A2403" s="11" cm="1">
        <f t="array" ref="A2403">SUMPRODUCT(--ISNUMBER(SEARCH({"stranding","stranded"},E2403)))</f>
        <v>0</v>
      </c>
      <c r="B2403" s="12">
        <v>2651</v>
      </c>
      <c r="C2403" s="30" t="s">
        <v>4882</v>
      </c>
      <c r="D2403" s="31">
        <v>2018</v>
      </c>
      <c r="E2403" s="15" t="s">
        <v>4883</v>
      </c>
      <c r="F2403" s="15" t="s">
        <v>8171</v>
      </c>
      <c r="G2403" s="15">
        <f t="shared" si="37"/>
        <v>9</v>
      </c>
      <c r="H2403" s="16"/>
      <c r="I2403" s="16"/>
      <c r="J2403" s="16"/>
      <c r="K2403" s="16"/>
      <c r="L2403" s="16"/>
      <c r="M2403" s="16"/>
      <c r="N2403" s="16"/>
      <c r="O2403" s="16"/>
      <c r="P2403" s="17">
        <v>1</v>
      </c>
      <c r="Q2403" s="17"/>
      <c r="R2403" s="17"/>
      <c r="S2403" s="17"/>
      <c r="T2403" s="18"/>
      <c r="U2403" s="18">
        <v>1</v>
      </c>
      <c r="V2403" s="18"/>
      <c r="W2403" s="18">
        <v>1</v>
      </c>
      <c r="X2403" s="19">
        <v>1</v>
      </c>
      <c r="Y2403" s="19">
        <v>1</v>
      </c>
      <c r="Z2403" s="19"/>
      <c r="AA2403" s="19"/>
      <c r="AB2403" s="19"/>
      <c r="AC2403" s="19"/>
      <c r="AD2403" s="19"/>
      <c r="AE2403" s="19"/>
      <c r="AF2403" s="19"/>
      <c r="AG2403" s="19"/>
      <c r="AH2403" s="19"/>
      <c r="AI2403" s="19"/>
      <c r="AJ2403" s="17">
        <v>1</v>
      </c>
      <c r="AK2403" s="17"/>
      <c r="AL2403" s="17"/>
      <c r="AM2403" s="17"/>
      <c r="AN2403" s="17"/>
      <c r="AO2403" s="17"/>
      <c r="AP2403" s="17"/>
      <c r="AQ2403" s="17"/>
      <c r="AR2403" s="20"/>
      <c r="AS2403" s="20"/>
      <c r="AT2403" s="20"/>
      <c r="AU2403" s="20"/>
      <c r="AV2403" s="20"/>
      <c r="AW2403" s="20"/>
      <c r="AX2403" s="20"/>
      <c r="AY2403" s="20"/>
      <c r="AZ2403" s="20"/>
      <c r="BA2403" s="20"/>
      <c r="BB2403" s="20"/>
      <c r="BC2403" s="20"/>
      <c r="BD2403" s="16"/>
      <c r="BE2403" s="16"/>
      <c r="BF2403" s="16"/>
      <c r="BG2403" s="16"/>
      <c r="BH2403" s="16"/>
      <c r="BI2403" s="16"/>
      <c r="BJ2403" s="16">
        <v>1</v>
      </c>
      <c r="BK2403" s="16"/>
      <c r="BL2403" s="16"/>
      <c r="BM2403" s="16"/>
      <c r="BN2403" s="16"/>
      <c r="BO2403" s="16"/>
      <c r="BP2403" s="16"/>
      <c r="BQ2403" s="16"/>
      <c r="BR2403" s="16"/>
      <c r="BS2403" s="16"/>
      <c r="BT2403" s="16"/>
      <c r="BU2403" s="16"/>
      <c r="BV2403" s="16"/>
      <c r="BW2403" s="16"/>
      <c r="BX2403" s="16"/>
      <c r="BY2403" s="16"/>
      <c r="BZ2403" s="16"/>
      <c r="CA2403" s="16">
        <v>1</v>
      </c>
      <c r="CB2403" s="16"/>
      <c r="CC2403" s="16"/>
      <c r="CD2403" s="16">
        <v>1</v>
      </c>
      <c r="CE2403" s="16"/>
      <c r="CF2403" s="16"/>
      <c r="CG2403" s="19"/>
      <c r="CH2403" s="19"/>
      <c r="CI2403" s="19"/>
      <c r="CJ2403" s="19"/>
      <c r="CK2403" s="19"/>
      <c r="CL2403" s="19"/>
      <c r="CM2403" s="19">
        <v>1</v>
      </c>
      <c r="CN2403" s="19"/>
      <c r="CO2403" s="19"/>
      <c r="CP2403" s="19"/>
      <c r="CQ2403" s="19"/>
      <c r="CR2403" s="19"/>
    </row>
    <row r="2404" spans="1:96" ht="107" customHeight="1">
      <c r="A2404" s="11" cm="1">
        <f t="array" ref="A2404">SUMPRODUCT(--ISNUMBER(SEARCH({"stranding","stranded"},E2404)))</f>
        <v>0</v>
      </c>
      <c r="B2404" s="12">
        <v>2652</v>
      </c>
      <c r="C2404" s="13" t="s">
        <v>4884</v>
      </c>
      <c r="D2404" s="14">
        <v>2018</v>
      </c>
      <c r="E2404" s="15" t="s">
        <v>4885</v>
      </c>
      <c r="F2404" s="15" t="s">
        <v>8172</v>
      </c>
      <c r="G2404" s="15">
        <f t="shared" si="37"/>
        <v>12</v>
      </c>
      <c r="H2404" s="16"/>
      <c r="I2404" s="16"/>
      <c r="J2404" s="16"/>
      <c r="K2404" s="16"/>
      <c r="L2404" s="16"/>
      <c r="M2404" s="16"/>
      <c r="N2404" s="16"/>
      <c r="O2404" s="16"/>
      <c r="P2404" s="17"/>
      <c r="Q2404" s="17"/>
      <c r="R2404" s="17">
        <v>1</v>
      </c>
      <c r="S2404" s="17"/>
      <c r="T2404" s="18"/>
      <c r="U2404" s="18"/>
      <c r="V2404" s="18"/>
      <c r="W2404" s="18">
        <v>1</v>
      </c>
      <c r="X2404" s="19">
        <v>1</v>
      </c>
      <c r="Y2404" s="19">
        <v>1</v>
      </c>
      <c r="Z2404" s="19">
        <v>1</v>
      </c>
      <c r="AA2404" s="19"/>
      <c r="AB2404" s="19"/>
      <c r="AC2404" s="19"/>
      <c r="AD2404" s="19"/>
      <c r="AE2404" s="19"/>
      <c r="AF2404" s="19"/>
      <c r="AG2404" s="19"/>
      <c r="AH2404" s="19"/>
      <c r="AI2404" s="19"/>
      <c r="AJ2404" s="17"/>
      <c r="AK2404" s="17"/>
      <c r="AL2404" s="17"/>
      <c r="AM2404" s="17"/>
      <c r="AN2404" s="17"/>
      <c r="AO2404" s="17"/>
      <c r="AP2404" s="17"/>
      <c r="AQ2404" s="17"/>
      <c r="AR2404" s="20"/>
      <c r="AS2404" s="20"/>
      <c r="AT2404" s="20"/>
      <c r="AU2404" s="20"/>
      <c r="AV2404" s="20"/>
      <c r="AW2404" s="20"/>
      <c r="AX2404" s="20"/>
      <c r="AY2404" s="20"/>
      <c r="AZ2404" s="20">
        <v>1</v>
      </c>
      <c r="BA2404" s="20"/>
      <c r="BB2404" s="20"/>
      <c r="BC2404" s="20"/>
      <c r="BD2404" s="16"/>
      <c r="BE2404" s="16"/>
      <c r="BF2404" s="16">
        <v>1</v>
      </c>
      <c r="BG2404" s="16"/>
      <c r="BH2404" s="16"/>
      <c r="BI2404" s="16"/>
      <c r="BJ2404" s="16">
        <v>1</v>
      </c>
      <c r="BK2404" s="16"/>
      <c r="BL2404" s="16"/>
      <c r="BM2404" s="16"/>
      <c r="BN2404" s="16"/>
      <c r="BO2404" s="16"/>
      <c r="BP2404" s="16">
        <v>1</v>
      </c>
      <c r="BQ2404" s="16"/>
      <c r="BR2404" s="16"/>
      <c r="BS2404" s="16"/>
      <c r="BT2404" s="16"/>
      <c r="BU2404" s="16"/>
      <c r="BV2404" s="16"/>
      <c r="BW2404" s="16">
        <v>1</v>
      </c>
      <c r="BX2404" s="16"/>
      <c r="BY2404" s="16"/>
      <c r="BZ2404" s="16"/>
      <c r="CA2404" s="16">
        <v>1</v>
      </c>
      <c r="CB2404" s="16"/>
      <c r="CC2404" s="16"/>
      <c r="CD2404" s="16">
        <v>1</v>
      </c>
      <c r="CE2404" s="16"/>
      <c r="CF2404" s="16"/>
      <c r="CG2404" s="19"/>
      <c r="CH2404" s="19"/>
      <c r="CI2404" s="19"/>
      <c r="CJ2404" s="19"/>
      <c r="CK2404" s="19">
        <v>1</v>
      </c>
      <c r="CL2404" s="19"/>
      <c r="CM2404" s="19"/>
      <c r="CN2404" s="19"/>
      <c r="CO2404" s="19"/>
      <c r="CP2404" s="19"/>
      <c r="CQ2404" s="19"/>
      <c r="CR2404" s="19"/>
    </row>
    <row r="2405" spans="1:96" ht="107" customHeight="1">
      <c r="A2405" s="11" cm="1">
        <f t="array" ref="A2405">SUMPRODUCT(--ISNUMBER(SEARCH({"stranding","stranded"},E2405)))</f>
        <v>0</v>
      </c>
      <c r="B2405" s="12">
        <v>2653</v>
      </c>
      <c r="C2405" s="30" t="s">
        <v>4886</v>
      </c>
      <c r="D2405" s="31">
        <v>2018</v>
      </c>
      <c r="E2405" s="15" t="s">
        <v>4887</v>
      </c>
      <c r="F2405" s="15" t="s">
        <v>8023</v>
      </c>
      <c r="G2405" s="15">
        <f t="shared" si="37"/>
        <v>9</v>
      </c>
      <c r="H2405" s="16"/>
      <c r="I2405" s="16"/>
      <c r="J2405" s="16"/>
      <c r="K2405" s="16"/>
      <c r="L2405" s="16">
        <v>1</v>
      </c>
      <c r="M2405" s="16">
        <v>1</v>
      </c>
      <c r="N2405" s="16"/>
      <c r="O2405" s="16"/>
      <c r="P2405" s="17"/>
      <c r="Q2405" s="17"/>
      <c r="R2405" s="17">
        <v>1</v>
      </c>
      <c r="S2405" s="17"/>
      <c r="T2405" s="18"/>
      <c r="U2405" s="18">
        <v>1</v>
      </c>
      <c r="V2405" s="18"/>
      <c r="W2405" s="18">
        <v>1</v>
      </c>
      <c r="X2405" s="19">
        <v>1</v>
      </c>
      <c r="Y2405" s="19">
        <v>1</v>
      </c>
      <c r="Z2405" s="19">
        <v>1</v>
      </c>
      <c r="AA2405" s="19"/>
      <c r="AB2405" s="19"/>
      <c r="AC2405" s="19"/>
      <c r="AD2405" s="19"/>
      <c r="AE2405" s="19"/>
      <c r="AF2405" s="19"/>
      <c r="AG2405" s="19"/>
      <c r="AH2405" s="19"/>
      <c r="AI2405" s="19"/>
      <c r="AJ2405" s="17"/>
      <c r="AK2405" s="17"/>
      <c r="AL2405" s="17"/>
      <c r="AM2405" s="17"/>
      <c r="AN2405" s="17"/>
      <c r="AO2405" s="17"/>
      <c r="AP2405" s="17"/>
      <c r="AQ2405" s="17"/>
      <c r="AR2405" s="20"/>
      <c r="AS2405" s="20"/>
      <c r="AT2405" s="20"/>
      <c r="AU2405" s="20"/>
      <c r="AV2405" s="20"/>
      <c r="AW2405" s="20"/>
      <c r="AX2405" s="20"/>
      <c r="AY2405" s="20"/>
      <c r="AZ2405" s="20"/>
      <c r="BA2405" s="20"/>
      <c r="BB2405" s="20"/>
      <c r="BC2405" s="20"/>
      <c r="BD2405" s="16"/>
      <c r="BE2405" s="16"/>
      <c r="BF2405" s="16"/>
      <c r="BG2405" s="16"/>
      <c r="BH2405" s="16"/>
      <c r="BI2405" s="16">
        <v>1</v>
      </c>
      <c r="BJ2405" s="16"/>
      <c r="BK2405" s="16"/>
      <c r="BL2405" s="16"/>
      <c r="BM2405" s="16"/>
      <c r="BN2405" s="16"/>
      <c r="BO2405" s="16"/>
      <c r="BP2405" s="16"/>
      <c r="BQ2405" s="16"/>
      <c r="BR2405" s="16"/>
      <c r="BS2405" s="16"/>
      <c r="BT2405" s="16"/>
      <c r="BU2405" s="16"/>
      <c r="BV2405" s="16">
        <v>1</v>
      </c>
      <c r="BW2405" s="16"/>
      <c r="BX2405" s="16"/>
      <c r="BY2405" s="16"/>
      <c r="BZ2405" s="16"/>
      <c r="CA2405" s="16"/>
      <c r="CB2405" s="16"/>
      <c r="CC2405" s="16"/>
      <c r="CD2405" s="16">
        <v>1</v>
      </c>
      <c r="CE2405" s="16"/>
      <c r="CF2405" s="16"/>
      <c r="CG2405" s="19"/>
      <c r="CH2405" s="19"/>
      <c r="CI2405" s="19"/>
      <c r="CJ2405" s="19"/>
      <c r="CK2405" s="19"/>
      <c r="CL2405" s="19">
        <v>1</v>
      </c>
      <c r="CM2405" s="19"/>
      <c r="CN2405" s="19"/>
      <c r="CO2405" s="19"/>
      <c r="CP2405" s="19"/>
      <c r="CQ2405" s="19"/>
      <c r="CR2405" s="19"/>
    </row>
    <row r="2406" spans="1:96" ht="107" customHeight="1">
      <c r="A2406" s="11" cm="1">
        <f t="array" ref="A2406">SUMPRODUCT(--ISNUMBER(SEARCH({"stranding","stranded"},E2406)))</f>
        <v>0</v>
      </c>
      <c r="B2406" s="12">
        <v>2654</v>
      </c>
      <c r="C2406" s="21" t="s">
        <v>4888</v>
      </c>
      <c r="D2406" s="22">
        <v>2018</v>
      </c>
      <c r="E2406" s="15" t="s">
        <v>4889</v>
      </c>
      <c r="F2406" s="15" t="s">
        <v>8173</v>
      </c>
      <c r="G2406" s="15">
        <f t="shared" si="37"/>
        <v>6</v>
      </c>
      <c r="H2406" s="16"/>
      <c r="I2406" s="16"/>
      <c r="J2406" s="16">
        <v>1</v>
      </c>
      <c r="K2406" s="16"/>
      <c r="L2406" s="16"/>
      <c r="M2406" s="16"/>
      <c r="N2406" s="16"/>
      <c r="O2406" s="16"/>
      <c r="P2406" s="17"/>
      <c r="Q2406" s="17"/>
      <c r="R2406" s="17"/>
      <c r="S2406" s="17"/>
      <c r="T2406" s="18"/>
      <c r="U2406" s="18">
        <v>1</v>
      </c>
      <c r="V2406" s="18"/>
      <c r="W2406" s="18"/>
      <c r="X2406" s="19">
        <v>1</v>
      </c>
      <c r="Y2406" s="19">
        <v>1</v>
      </c>
      <c r="Z2406" s="19"/>
      <c r="AA2406" s="19">
        <v>1</v>
      </c>
      <c r="AB2406" s="19"/>
      <c r="AC2406" s="19"/>
      <c r="AD2406" s="19"/>
      <c r="AE2406" s="19"/>
      <c r="AF2406" s="19"/>
      <c r="AG2406" s="19"/>
      <c r="AH2406" s="19"/>
      <c r="AI2406" s="19"/>
      <c r="AJ2406" s="17"/>
      <c r="AK2406" s="17"/>
      <c r="AL2406" s="17"/>
      <c r="AM2406" s="17"/>
      <c r="AN2406" s="17"/>
      <c r="AO2406" s="17"/>
      <c r="AP2406" s="17"/>
      <c r="AQ2406" s="17"/>
      <c r="AR2406" s="20"/>
      <c r="AS2406" s="20"/>
      <c r="AT2406" s="20"/>
      <c r="AU2406" s="20"/>
      <c r="AV2406" s="20"/>
      <c r="AW2406" s="20"/>
      <c r="AX2406" s="20"/>
      <c r="AY2406" s="20"/>
      <c r="AZ2406" s="20"/>
      <c r="BA2406" s="20"/>
      <c r="BB2406" s="20"/>
      <c r="BC2406" s="20"/>
      <c r="BD2406" s="16"/>
      <c r="BE2406" s="16"/>
      <c r="BF2406" s="16"/>
      <c r="BG2406" s="16"/>
      <c r="BH2406" s="16"/>
      <c r="BI2406" s="16"/>
      <c r="BJ2406" s="16"/>
      <c r="BK2406" s="16"/>
      <c r="BL2406" s="16"/>
      <c r="BM2406" s="16"/>
      <c r="BN2406" s="16"/>
      <c r="BO2406" s="16"/>
      <c r="BP2406" s="16"/>
      <c r="BQ2406" s="16"/>
      <c r="BR2406" s="16"/>
      <c r="BS2406" s="16"/>
      <c r="BT2406" s="16"/>
      <c r="BU2406" s="16"/>
      <c r="BV2406" s="16">
        <v>1</v>
      </c>
      <c r="BW2406" s="16"/>
      <c r="BX2406" s="16"/>
      <c r="BY2406" s="16"/>
      <c r="BZ2406" s="16"/>
      <c r="CA2406" s="16"/>
      <c r="CB2406" s="16"/>
      <c r="CC2406" s="16"/>
      <c r="CD2406" s="16">
        <v>1</v>
      </c>
      <c r="CE2406" s="16"/>
      <c r="CF2406" s="16"/>
      <c r="CG2406" s="19"/>
      <c r="CH2406" s="19"/>
      <c r="CI2406" s="19"/>
      <c r="CJ2406" s="19"/>
      <c r="CK2406" s="19"/>
      <c r="CL2406" s="19"/>
      <c r="CM2406" s="19" t="s">
        <v>4890</v>
      </c>
      <c r="CN2406" s="19"/>
      <c r="CO2406" s="19"/>
      <c r="CP2406" s="19"/>
      <c r="CQ2406" s="19"/>
      <c r="CR2406" s="19"/>
    </row>
    <row r="2407" spans="1:96" ht="107" customHeight="1">
      <c r="A2407" s="11" cm="1">
        <f t="array" ref="A2407">SUMPRODUCT(--ISNUMBER(SEARCH({"stranding","stranded"},E2407)))</f>
        <v>0</v>
      </c>
      <c r="B2407" s="12">
        <v>2655</v>
      </c>
      <c r="C2407" s="13" t="s">
        <v>4891</v>
      </c>
      <c r="D2407" s="14">
        <v>2018</v>
      </c>
      <c r="E2407" s="15" t="s">
        <v>4892</v>
      </c>
      <c r="F2407" s="15" t="s">
        <v>8174</v>
      </c>
      <c r="G2407" s="15">
        <f t="shared" si="37"/>
        <v>7</v>
      </c>
      <c r="H2407" s="16"/>
      <c r="I2407" s="16"/>
      <c r="J2407" s="16">
        <v>1</v>
      </c>
      <c r="K2407" s="16"/>
      <c r="L2407" s="16"/>
      <c r="M2407" s="16"/>
      <c r="N2407" s="16"/>
      <c r="O2407" s="16"/>
      <c r="P2407" s="17"/>
      <c r="Q2407" s="17"/>
      <c r="R2407" s="17"/>
      <c r="S2407" s="17"/>
      <c r="T2407" s="18"/>
      <c r="U2407" s="18">
        <v>1</v>
      </c>
      <c r="V2407" s="18"/>
      <c r="W2407" s="18"/>
      <c r="X2407" s="19">
        <v>1</v>
      </c>
      <c r="Y2407" s="19">
        <v>1</v>
      </c>
      <c r="Z2407" s="19"/>
      <c r="AA2407" s="19"/>
      <c r="AB2407" s="19">
        <v>1</v>
      </c>
      <c r="AC2407" s="19"/>
      <c r="AD2407" s="19"/>
      <c r="AE2407" s="19"/>
      <c r="AF2407" s="19"/>
      <c r="AG2407" s="19"/>
      <c r="AH2407" s="19"/>
      <c r="AI2407" s="19"/>
      <c r="AJ2407" s="17"/>
      <c r="AK2407" s="17"/>
      <c r="AL2407" s="17"/>
      <c r="AM2407" s="17"/>
      <c r="AN2407" s="17"/>
      <c r="AO2407" s="17"/>
      <c r="AP2407" s="17"/>
      <c r="AQ2407" s="17"/>
      <c r="AR2407" s="20"/>
      <c r="AS2407" s="20"/>
      <c r="AT2407" s="20"/>
      <c r="AU2407" s="20"/>
      <c r="AV2407" s="20"/>
      <c r="AW2407" s="20"/>
      <c r="AX2407" s="20"/>
      <c r="AY2407" s="20"/>
      <c r="AZ2407" s="20">
        <v>1</v>
      </c>
      <c r="BA2407" s="20"/>
      <c r="BB2407" s="20"/>
      <c r="BC2407" s="20"/>
      <c r="BD2407" s="16"/>
      <c r="BE2407" s="16"/>
      <c r="BF2407" s="16"/>
      <c r="BG2407" s="16"/>
      <c r="BH2407" s="16"/>
      <c r="BI2407" s="16"/>
      <c r="BJ2407" s="16"/>
      <c r="BK2407" s="16"/>
      <c r="BL2407" s="16"/>
      <c r="BM2407" s="16"/>
      <c r="BN2407" s="16"/>
      <c r="BO2407" s="16"/>
      <c r="BP2407" s="16"/>
      <c r="BQ2407" s="16"/>
      <c r="BR2407" s="16"/>
      <c r="BS2407" s="16"/>
      <c r="BT2407" s="16"/>
      <c r="BU2407" s="16"/>
      <c r="BV2407" s="16">
        <v>1</v>
      </c>
      <c r="BW2407" s="16"/>
      <c r="BX2407" s="16"/>
      <c r="BY2407" s="16"/>
      <c r="BZ2407" s="16"/>
      <c r="CA2407" s="16"/>
      <c r="CB2407" s="16"/>
      <c r="CC2407" s="16"/>
      <c r="CD2407" s="16">
        <v>1</v>
      </c>
      <c r="CE2407" s="16"/>
      <c r="CF2407" s="16"/>
      <c r="CG2407" s="19"/>
      <c r="CH2407" s="19"/>
      <c r="CI2407" s="19">
        <v>1</v>
      </c>
      <c r="CJ2407" s="19"/>
      <c r="CK2407" s="19"/>
      <c r="CL2407" s="19"/>
      <c r="CM2407" s="19"/>
      <c r="CN2407" s="19"/>
      <c r="CO2407" s="19"/>
      <c r="CP2407" s="19"/>
      <c r="CQ2407" s="19"/>
      <c r="CR2407" s="19"/>
    </row>
    <row r="2408" spans="1:96" ht="107" customHeight="1">
      <c r="A2408" s="11" cm="1">
        <f t="array" ref="A2408">SUMPRODUCT(--ISNUMBER(SEARCH({"stranding","stranded"},E2408)))</f>
        <v>0</v>
      </c>
      <c r="B2408" s="12">
        <v>2656</v>
      </c>
      <c r="C2408" s="28" t="s">
        <v>4893</v>
      </c>
      <c r="D2408" s="29">
        <v>2018</v>
      </c>
      <c r="E2408" s="15" t="s">
        <v>4894</v>
      </c>
      <c r="F2408" s="15" t="s">
        <v>8175</v>
      </c>
      <c r="G2408" s="15">
        <f t="shared" si="37"/>
        <v>6</v>
      </c>
      <c r="H2408" s="16"/>
      <c r="I2408" s="16"/>
      <c r="J2408" s="16"/>
      <c r="K2408" s="16"/>
      <c r="L2408" s="16"/>
      <c r="M2408" s="16"/>
      <c r="N2408" s="16"/>
      <c r="O2408" s="16"/>
      <c r="P2408" s="17">
        <v>1</v>
      </c>
      <c r="Q2408" s="17"/>
      <c r="R2408" s="17"/>
      <c r="S2408" s="17"/>
      <c r="T2408" s="18"/>
      <c r="U2408" s="18">
        <v>1</v>
      </c>
      <c r="V2408" s="18"/>
      <c r="W2408" s="18"/>
      <c r="X2408" s="19">
        <v>1</v>
      </c>
      <c r="Y2408" s="19">
        <v>1</v>
      </c>
      <c r="Z2408" s="19"/>
      <c r="AA2408" s="19"/>
      <c r="AB2408" s="19"/>
      <c r="AC2408" s="19"/>
      <c r="AD2408" s="19"/>
      <c r="AE2408" s="19"/>
      <c r="AF2408" s="19"/>
      <c r="AG2408" s="19"/>
      <c r="AH2408" s="19"/>
      <c r="AI2408" s="19"/>
      <c r="AJ2408" s="17">
        <v>1</v>
      </c>
      <c r="AK2408" s="17"/>
      <c r="AL2408" s="17"/>
      <c r="AM2408" s="17"/>
      <c r="AN2408" s="17"/>
      <c r="AO2408" s="17"/>
      <c r="AP2408" s="17"/>
      <c r="AQ2408" s="17"/>
      <c r="AR2408" s="20"/>
      <c r="AS2408" s="20"/>
      <c r="AT2408" s="20"/>
      <c r="AU2408" s="20"/>
      <c r="AV2408" s="20"/>
      <c r="AW2408" s="20"/>
      <c r="AX2408" s="20"/>
      <c r="AY2408" s="20"/>
      <c r="AZ2408" s="20"/>
      <c r="BA2408" s="20"/>
      <c r="BB2408" s="20"/>
      <c r="BC2408" s="20"/>
      <c r="BD2408" s="16"/>
      <c r="BE2408" s="16"/>
      <c r="BF2408" s="16"/>
      <c r="BG2408" s="16"/>
      <c r="BH2408" s="16"/>
      <c r="BI2408" s="16"/>
      <c r="BJ2408" s="16"/>
      <c r="BK2408" s="16"/>
      <c r="BL2408" s="16"/>
      <c r="BM2408" s="16"/>
      <c r="BN2408" s="16"/>
      <c r="BO2408" s="16"/>
      <c r="BP2408" s="16"/>
      <c r="BQ2408" s="16"/>
      <c r="BR2408" s="16"/>
      <c r="BS2408" s="16"/>
      <c r="BT2408" s="16"/>
      <c r="BU2408" s="16"/>
      <c r="BV2408" s="16"/>
      <c r="BW2408" s="16"/>
      <c r="BX2408" s="16"/>
      <c r="BY2408" s="16"/>
      <c r="BZ2408" s="16"/>
      <c r="CA2408" s="16"/>
      <c r="CB2408" s="16"/>
      <c r="CC2408" s="16"/>
      <c r="CD2408" s="16">
        <v>1</v>
      </c>
      <c r="CE2408" s="16"/>
      <c r="CF2408" s="16"/>
      <c r="CG2408" s="19"/>
      <c r="CH2408" s="19"/>
      <c r="CI2408" s="19"/>
      <c r="CJ2408" s="19"/>
      <c r="CK2408" s="19"/>
      <c r="CL2408" s="19"/>
      <c r="CM2408" s="19"/>
      <c r="CN2408" s="19">
        <v>1</v>
      </c>
      <c r="CO2408" s="19"/>
      <c r="CP2408" s="19"/>
      <c r="CQ2408" s="19"/>
      <c r="CR2408" s="19"/>
    </row>
    <row r="2409" spans="1:96" ht="107" customHeight="1">
      <c r="A2409" s="11" cm="1">
        <f t="array" ref="A2409">SUMPRODUCT(--ISNUMBER(SEARCH({"stranding","stranded"},E2409)))</f>
        <v>0</v>
      </c>
      <c r="B2409" s="12">
        <v>2657</v>
      </c>
      <c r="C2409" s="30" t="s">
        <v>4895</v>
      </c>
      <c r="D2409" s="31">
        <v>2018</v>
      </c>
      <c r="E2409" s="15" t="s">
        <v>4896</v>
      </c>
      <c r="F2409" s="15" t="s">
        <v>7603</v>
      </c>
      <c r="G2409" s="15">
        <f t="shared" si="37"/>
        <v>4</v>
      </c>
      <c r="H2409" s="16"/>
      <c r="I2409" s="16"/>
      <c r="J2409" s="16"/>
      <c r="K2409" s="16"/>
      <c r="L2409" s="16"/>
      <c r="M2409" s="16"/>
      <c r="N2409" s="16"/>
      <c r="O2409" s="16"/>
      <c r="P2409" s="17"/>
      <c r="Q2409" s="17"/>
      <c r="R2409" s="17"/>
      <c r="S2409" s="17"/>
      <c r="T2409" s="18"/>
      <c r="U2409" s="18">
        <v>1</v>
      </c>
      <c r="V2409" s="18"/>
      <c r="W2409" s="18"/>
      <c r="X2409" s="19">
        <v>1</v>
      </c>
      <c r="Y2409" s="19"/>
      <c r="Z2409" s="19"/>
      <c r="AA2409" s="19"/>
      <c r="AB2409" s="19"/>
      <c r="AC2409" s="19"/>
      <c r="AD2409" s="19"/>
      <c r="AE2409" s="19"/>
      <c r="AF2409" s="19"/>
      <c r="AG2409" s="19"/>
      <c r="AH2409" s="19"/>
      <c r="AI2409" s="19"/>
      <c r="AJ2409" s="17">
        <v>1</v>
      </c>
      <c r="AK2409" s="17"/>
      <c r="AL2409" s="17"/>
      <c r="AM2409" s="17"/>
      <c r="AN2409" s="17"/>
      <c r="AO2409" s="17"/>
      <c r="AP2409" s="17"/>
      <c r="AQ2409" s="17"/>
      <c r="AR2409" s="20"/>
      <c r="AS2409" s="20"/>
      <c r="AT2409" s="20"/>
      <c r="AU2409" s="20"/>
      <c r="AV2409" s="20"/>
      <c r="AW2409" s="20"/>
      <c r="AX2409" s="20"/>
      <c r="AY2409" s="20"/>
      <c r="AZ2409" s="20"/>
      <c r="BA2409" s="20"/>
      <c r="BB2409" s="20"/>
      <c r="BC2409" s="20">
        <v>1</v>
      </c>
      <c r="BD2409" s="16"/>
      <c r="BE2409" s="16"/>
      <c r="BF2409" s="16"/>
      <c r="BG2409" s="16"/>
      <c r="BH2409" s="16"/>
      <c r="BI2409" s="16"/>
      <c r="BJ2409" s="16"/>
      <c r="BK2409" s="16"/>
      <c r="BL2409" s="16"/>
      <c r="BM2409" s="16"/>
      <c r="BN2409" s="16"/>
      <c r="BO2409" s="16"/>
      <c r="BP2409" s="16"/>
      <c r="BQ2409" s="16"/>
      <c r="BR2409" s="16"/>
      <c r="BS2409" s="16"/>
      <c r="BT2409" s="16"/>
      <c r="BU2409" s="16"/>
      <c r="BV2409" s="16"/>
      <c r="BW2409" s="16"/>
      <c r="BX2409" s="16"/>
      <c r="BY2409" s="16"/>
      <c r="BZ2409" s="16"/>
      <c r="CA2409" s="16"/>
      <c r="CB2409" s="16"/>
      <c r="CC2409" s="16"/>
      <c r="CD2409" s="16"/>
      <c r="CE2409" s="16"/>
      <c r="CF2409" s="16"/>
      <c r="CG2409" s="19"/>
      <c r="CH2409" s="19"/>
      <c r="CI2409" s="19"/>
      <c r="CJ2409" s="19"/>
      <c r="CK2409" s="19"/>
      <c r="CL2409" s="19"/>
      <c r="CM2409" s="19"/>
      <c r="CN2409" s="19"/>
      <c r="CO2409" s="19">
        <v>1</v>
      </c>
      <c r="CP2409" s="19"/>
      <c r="CQ2409" s="19"/>
      <c r="CR2409" s="19"/>
    </row>
    <row r="2410" spans="1:96" ht="107" customHeight="1">
      <c r="A2410" s="11" cm="1">
        <f t="array" ref="A2410">SUMPRODUCT(--ISNUMBER(SEARCH({"stranding","stranded"},E2410)))</f>
        <v>0</v>
      </c>
      <c r="B2410" s="12">
        <v>2658</v>
      </c>
      <c r="C2410" s="30" t="s">
        <v>4897</v>
      </c>
      <c r="D2410" s="31">
        <v>2018</v>
      </c>
      <c r="E2410" s="15" t="s">
        <v>4898</v>
      </c>
      <c r="F2410" s="15" t="s">
        <v>6311</v>
      </c>
      <c r="G2410" s="15">
        <f t="shared" si="37"/>
        <v>3</v>
      </c>
      <c r="H2410" s="16"/>
      <c r="I2410" s="16"/>
      <c r="J2410" s="16"/>
      <c r="K2410" s="16"/>
      <c r="L2410" s="16"/>
      <c r="M2410" s="16"/>
      <c r="N2410" s="16"/>
      <c r="O2410" s="16"/>
      <c r="P2410" s="17"/>
      <c r="Q2410" s="17"/>
      <c r="R2410" s="17"/>
      <c r="S2410" s="17"/>
      <c r="T2410" s="18"/>
      <c r="U2410" s="18">
        <v>1</v>
      </c>
      <c r="V2410" s="18"/>
      <c r="W2410" s="18"/>
      <c r="X2410" s="19"/>
      <c r="Y2410" s="19"/>
      <c r="Z2410" s="19"/>
      <c r="AA2410" s="19"/>
      <c r="AB2410" s="19"/>
      <c r="AC2410" s="19"/>
      <c r="AD2410" s="19"/>
      <c r="AE2410" s="19"/>
      <c r="AF2410" s="19"/>
      <c r="AG2410" s="19"/>
      <c r="AH2410" s="19"/>
      <c r="AI2410" s="19"/>
      <c r="AJ2410" s="17">
        <v>1</v>
      </c>
      <c r="AK2410" s="17"/>
      <c r="AL2410" s="17"/>
      <c r="AM2410" s="17"/>
      <c r="AN2410" s="17"/>
      <c r="AO2410" s="17"/>
      <c r="AP2410" s="17"/>
      <c r="AQ2410" s="17"/>
      <c r="AR2410" s="20"/>
      <c r="AS2410" s="20"/>
      <c r="AT2410" s="20"/>
      <c r="AU2410" s="20"/>
      <c r="AV2410" s="20"/>
      <c r="AW2410" s="20"/>
      <c r="AX2410" s="20"/>
      <c r="AY2410" s="20"/>
      <c r="AZ2410" s="20"/>
      <c r="BA2410" s="20"/>
      <c r="BB2410" s="20"/>
      <c r="BC2410" s="20">
        <v>1</v>
      </c>
      <c r="BD2410" s="16"/>
      <c r="BE2410" s="16"/>
      <c r="BF2410" s="16"/>
      <c r="BG2410" s="16"/>
      <c r="BH2410" s="16"/>
      <c r="BI2410" s="16"/>
      <c r="BJ2410" s="16"/>
      <c r="BK2410" s="16"/>
      <c r="BL2410" s="16"/>
      <c r="BM2410" s="16"/>
      <c r="BN2410" s="16"/>
      <c r="BO2410" s="16"/>
      <c r="BP2410" s="16"/>
      <c r="BQ2410" s="16"/>
      <c r="BR2410" s="16"/>
      <c r="BS2410" s="16"/>
      <c r="BT2410" s="16"/>
      <c r="BU2410" s="16"/>
      <c r="BV2410" s="16"/>
      <c r="BW2410" s="16"/>
      <c r="BX2410" s="16"/>
      <c r="BY2410" s="16"/>
      <c r="BZ2410" s="16"/>
      <c r="CA2410" s="16"/>
      <c r="CB2410" s="16"/>
      <c r="CC2410" s="16"/>
      <c r="CD2410" s="16"/>
      <c r="CE2410" s="16"/>
      <c r="CF2410" s="16"/>
      <c r="CG2410" s="19"/>
      <c r="CH2410" s="19"/>
      <c r="CI2410" s="19"/>
      <c r="CJ2410" s="19"/>
      <c r="CK2410" s="19"/>
      <c r="CL2410" s="19"/>
      <c r="CM2410" s="19">
        <v>1</v>
      </c>
      <c r="CN2410" s="19"/>
      <c r="CO2410" s="19"/>
      <c r="CP2410" s="19"/>
      <c r="CQ2410" s="19"/>
      <c r="CR2410" s="19"/>
    </row>
    <row r="2411" spans="1:96" ht="107" customHeight="1">
      <c r="A2411" s="11" cm="1">
        <f t="array" ref="A2411">SUMPRODUCT(--ISNUMBER(SEARCH({"stranding","stranded"},E2411)))</f>
        <v>0</v>
      </c>
      <c r="B2411" s="12">
        <v>2661</v>
      </c>
      <c r="C2411" s="30" t="s">
        <v>4899</v>
      </c>
      <c r="D2411" s="31">
        <v>2018</v>
      </c>
      <c r="E2411" s="15" t="s">
        <v>4900</v>
      </c>
      <c r="F2411" s="15" t="s">
        <v>7604</v>
      </c>
      <c r="G2411" s="15">
        <f t="shared" si="37"/>
        <v>3</v>
      </c>
      <c r="H2411" s="16"/>
      <c r="I2411" s="16"/>
      <c r="J2411" s="16"/>
      <c r="K2411" s="16"/>
      <c r="L2411" s="16"/>
      <c r="M2411" s="16"/>
      <c r="N2411" s="16">
        <v>1</v>
      </c>
      <c r="O2411" s="16"/>
      <c r="P2411" s="17"/>
      <c r="Q2411" s="17"/>
      <c r="R2411" s="17"/>
      <c r="S2411" s="17"/>
      <c r="T2411" s="18"/>
      <c r="U2411" s="18">
        <v>1</v>
      </c>
      <c r="V2411" s="18"/>
      <c r="W2411" s="18"/>
      <c r="X2411" s="19"/>
      <c r="Y2411" s="19">
        <v>1</v>
      </c>
      <c r="Z2411" s="19"/>
      <c r="AA2411" s="19"/>
      <c r="AB2411" s="19"/>
      <c r="AC2411" s="19"/>
      <c r="AD2411" s="19"/>
      <c r="AE2411" s="19"/>
      <c r="AF2411" s="19"/>
      <c r="AG2411" s="19"/>
      <c r="AH2411" s="19"/>
      <c r="AI2411" s="19"/>
      <c r="AJ2411" s="17">
        <v>1</v>
      </c>
      <c r="AK2411" s="17"/>
      <c r="AL2411" s="17"/>
      <c r="AM2411" s="17"/>
      <c r="AN2411" s="17"/>
      <c r="AO2411" s="17"/>
      <c r="AP2411" s="17"/>
      <c r="AQ2411" s="17"/>
      <c r="AR2411" s="20"/>
      <c r="AS2411" s="20"/>
      <c r="AT2411" s="20"/>
      <c r="AU2411" s="20"/>
      <c r="AV2411" s="20"/>
      <c r="AW2411" s="20"/>
      <c r="AX2411" s="20"/>
      <c r="AY2411" s="20"/>
      <c r="AZ2411" s="20"/>
      <c r="BA2411" s="20"/>
      <c r="BB2411" s="20"/>
      <c r="BC2411" s="20"/>
      <c r="BD2411" s="16"/>
      <c r="BE2411" s="16"/>
      <c r="BF2411" s="16"/>
      <c r="BG2411" s="16"/>
      <c r="BH2411" s="16"/>
      <c r="BI2411" s="16"/>
      <c r="BJ2411" s="16"/>
      <c r="BK2411" s="16"/>
      <c r="BL2411" s="16"/>
      <c r="BM2411" s="16"/>
      <c r="BN2411" s="16"/>
      <c r="BO2411" s="16"/>
      <c r="BP2411" s="16"/>
      <c r="BQ2411" s="16"/>
      <c r="BR2411" s="16"/>
      <c r="BS2411" s="16"/>
      <c r="BT2411" s="16"/>
      <c r="BU2411" s="16"/>
      <c r="BV2411" s="16"/>
      <c r="BW2411" s="16"/>
      <c r="BX2411" s="16"/>
      <c r="BY2411" s="16"/>
      <c r="BZ2411" s="16"/>
      <c r="CA2411" s="16"/>
      <c r="CB2411" s="16"/>
      <c r="CC2411" s="16"/>
      <c r="CD2411" s="16"/>
      <c r="CE2411" s="16"/>
      <c r="CF2411" s="16"/>
      <c r="CG2411" s="19"/>
      <c r="CH2411" s="19"/>
      <c r="CI2411" s="19"/>
      <c r="CJ2411" s="19"/>
      <c r="CK2411" s="19"/>
      <c r="CL2411" s="19">
        <v>1</v>
      </c>
      <c r="CM2411" s="19"/>
      <c r="CN2411" s="19"/>
      <c r="CO2411" s="19"/>
      <c r="CP2411" s="19"/>
      <c r="CQ2411" s="19"/>
      <c r="CR2411" s="19"/>
    </row>
    <row r="2412" spans="1:96" ht="107" customHeight="1">
      <c r="A2412" s="11" cm="1">
        <f t="array" ref="A2412">SUMPRODUCT(--ISNUMBER(SEARCH({"stranding","stranded"},E2412)))</f>
        <v>0</v>
      </c>
      <c r="B2412" s="12">
        <v>2662</v>
      </c>
      <c r="C2412" s="28" t="s">
        <v>4901</v>
      </c>
      <c r="D2412" s="29">
        <v>2018</v>
      </c>
      <c r="E2412" s="15" t="s">
        <v>4902</v>
      </c>
      <c r="F2412" s="15" t="s">
        <v>7605</v>
      </c>
      <c r="G2412" s="15">
        <f t="shared" si="37"/>
        <v>3</v>
      </c>
      <c r="H2412" s="16"/>
      <c r="I2412" s="16"/>
      <c r="J2412" s="16">
        <v>1</v>
      </c>
      <c r="K2412" s="16"/>
      <c r="L2412" s="16"/>
      <c r="M2412" s="16"/>
      <c r="N2412" s="16"/>
      <c r="O2412" s="16"/>
      <c r="P2412" s="17"/>
      <c r="Q2412" s="17"/>
      <c r="R2412" s="17"/>
      <c r="S2412" s="17"/>
      <c r="T2412" s="18"/>
      <c r="U2412" s="18">
        <v>1</v>
      </c>
      <c r="V2412" s="18"/>
      <c r="W2412" s="18"/>
      <c r="X2412" s="19"/>
      <c r="Y2412" s="19"/>
      <c r="Z2412" s="19"/>
      <c r="AA2412" s="19"/>
      <c r="AB2412" s="19"/>
      <c r="AC2412" s="19"/>
      <c r="AD2412" s="19"/>
      <c r="AE2412" s="19"/>
      <c r="AF2412" s="19"/>
      <c r="AG2412" s="19"/>
      <c r="AH2412" s="19"/>
      <c r="AI2412" s="19"/>
      <c r="AJ2412" s="17">
        <v>1</v>
      </c>
      <c r="AK2412" s="17"/>
      <c r="AL2412" s="17"/>
      <c r="AM2412" s="17"/>
      <c r="AN2412" s="17"/>
      <c r="AO2412" s="17"/>
      <c r="AP2412" s="17"/>
      <c r="AQ2412" s="17"/>
      <c r="AR2412" s="20"/>
      <c r="AS2412" s="20"/>
      <c r="AT2412" s="20"/>
      <c r="AU2412" s="20"/>
      <c r="AV2412" s="20"/>
      <c r="AW2412" s="20"/>
      <c r="AX2412" s="20"/>
      <c r="AY2412" s="20"/>
      <c r="AZ2412" s="20">
        <v>1</v>
      </c>
      <c r="BA2412" s="20"/>
      <c r="BB2412" s="20"/>
      <c r="BC2412" s="20"/>
      <c r="BD2412" s="16"/>
      <c r="BE2412" s="16"/>
      <c r="BF2412" s="16"/>
      <c r="BG2412" s="16"/>
      <c r="BH2412" s="16"/>
      <c r="BI2412" s="16"/>
      <c r="BJ2412" s="16"/>
      <c r="BK2412" s="16"/>
      <c r="BL2412" s="16"/>
      <c r="BM2412" s="16"/>
      <c r="BN2412" s="16"/>
      <c r="BO2412" s="16"/>
      <c r="BP2412" s="16"/>
      <c r="BQ2412" s="16"/>
      <c r="BR2412" s="16"/>
      <c r="BS2412" s="16"/>
      <c r="BT2412" s="16"/>
      <c r="BU2412" s="16"/>
      <c r="BV2412" s="16"/>
      <c r="BW2412" s="16"/>
      <c r="BX2412" s="16"/>
      <c r="BY2412" s="16"/>
      <c r="BZ2412" s="16"/>
      <c r="CA2412" s="16"/>
      <c r="CB2412" s="16"/>
      <c r="CC2412" s="16"/>
      <c r="CD2412" s="16"/>
      <c r="CE2412" s="16"/>
      <c r="CF2412" s="16"/>
      <c r="CG2412" s="19"/>
      <c r="CH2412" s="19"/>
      <c r="CI2412" s="19"/>
      <c r="CJ2412" s="19"/>
      <c r="CK2412" s="19"/>
      <c r="CL2412" s="19">
        <v>1</v>
      </c>
      <c r="CM2412" s="19"/>
      <c r="CN2412" s="19"/>
      <c r="CO2412" s="19"/>
      <c r="CP2412" s="19"/>
      <c r="CQ2412" s="19"/>
      <c r="CR2412" s="19"/>
    </row>
    <row r="2413" spans="1:96" ht="107" customHeight="1">
      <c r="A2413" s="11" cm="1">
        <f t="array" ref="A2413">SUMPRODUCT(--ISNUMBER(SEARCH({"stranding","stranded"},E2413)))</f>
        <v>1</v>
      </c>
      <c r="B2413" s="12">
        <v>2663</v>
      </c>
      <c r="C2413" s="30" t="s">
        <v>4903</v>
      </c>
      <c r="D2413" s="31">
        <v>2018</v>
      </c>
      <c r="E2413" s="15" t="s">
        <v>4904</v>
      </c>
      <c r="F2413" s="15" t="s">
        <v>8176</v>
      </c>
      <c r="G2413" s="15">
        <f t="shared" si="37"/>
        <v>8</v>
      </c>
      <c r="H2413" s="16"/>
      <c r="I2413" s="16"/>
      <c r="J2413" s="16">
        <v>2</v>
      </c>
      <c r="K2413" s="16"/>
      <c r="L2413" s="16"/>
      <c r="M2413" s="16"/>
      <c r="N2413" s="16"/>
      <c r="O2413" s="16"/>
      <c r="P2413" s="17">
        <v>1</v>
      </c>
      <c r="Q2413" s="17"/>
      <c r="R2413" s="17"/>
      <c r="S2413" s="17"/>
      <c r="T2413" s="18"/>
      <c r="U2413" s="18"/>
      <c r="V2413" s="18">
        <v>1</v>
      </c>
      <c r="W2413" s="18"/>
      <c r="X2413" s="19">
        <v>1</v>
      </c>
      <c r="Y2413" s="19">
        <v>1</v>
      </c>
      <c r="Z2413" s="19">
        <v>1</v>
      </c>
      <c r="AA2413" s="19"/>
      <c r="AB2413" s="19"/>
      <c r="AC2413" s="19"/>
      <c r="AD2413" s="19">
        <v>1</v>
      </c>
      <c r="AE2413" s="19"/>
      <c r="AF2413" s="19"/>
      <c r="AG2413" s="19"/>
      <c r="AH2413" s="19"/>
      <c r="AI2413" s="19"/>
      <c r="AJ2413" s="17"/>
      <c r="AK2413" s="17"/>
      <c r="AL2413" s="17"/>
      <c r="AM2413" s="17"/>
      <c r="AN2413" s="17"/>
      <c r="AO2413" s="17"/>
      <c r="AP2413" s="17"/>
      <c r="AQ2413" s="17"/>
      <c r="AR2413" s="20"/>
      <c r="AS2413" s="20"/>
      <c r="AT2413" s="20"/>
      <c r="AU2413" s="20"/>
      <c r="AV2413" s="20"/>
      <c r="AW2413" s="20"/>
      <c r="AX2413" s="20"/>
      <c r="AY2413" s="20"/>
      <c r="AZ2413" s="20"/>
      <c r="BA2413" s="20"/>
      <c r="BB2413" s="20"/>
      <c r="BC2413" s="20"/>
      <c r="BD2413" s="16"/>
      <c r="BE2413" s="16"/>
      <c r="BF2413" s="16"/>
      <c r="BG2413" s="16"/>
      <c r="BH2413" s="16"/>
      <c r="BI2413" s="16"/>
      <c r="BJ2413" s="16"/>
      <c r="BK2413" s="16"/>
      <c r="BL2413" s="16"/>
      <c r="BM2413" s="16"/>
      <c r="BN2413" s="16"/>
      <c r="BO2413" s="16"/>
      <c r="BP2413" s="16"/>
      <c r="BQ2413" s="16"/>
      <c r="BR2413" s="16"/>
      <c r="BS2413" s="16"/>
      <c r="BT2413" s="16"/>
      <c r="BU2413" s="16"/>
      <c r="BV2413" s="16"/>
      <c r="BW2413" s="16"/>
      <c r="BX2413" s="16"/>
      <c r="BY2413" s="16"/>
      <c r="BZ2413" s="16"/>
      <c r="CA2413" s="16"/>
      <c r="CB2413" s="16">
        <v>1</v>
      </c>
      <c r="CC2413" s="16"/>
      <c r="CD2413" s="16">
        <v>1</v>
      </c>
      <c r="CE2413" s="16"/>
      <c r="CF2413" s="16"/>
      <c r="CG2413" s="19"/>
      <c r="CH2413" s="19"/>
      <c r="CI2413" s="19">
        <v>1</v>
      </c>
      <c r="CJ2413" s="19"/>
      <c r="CK2413" s="19"/>
      <c r="CL2413" s="19"/>
      <c r="CM2413" s="19"/>
      <c r="CN2413" s="19"/>
      <c r="CO2413" s="19"/>
      <c r="CP2413" s="19"/>
      <c r="CQ2413" s="19"/>
      <c r="CR2413" s="19"/>
    </row>
    <row r="2414" spans="1:96" ht="107" customHeight="1">
      <c r="A2414" s="11" cm="1">
        <f t="array" ref="A2414">SUMPRODUCT(--ISNUMBER(SEARCH({"stranding","stranded"},E2414)))</f>
        <v>1</v>
      </c>
      <c r="B2414" s="12">
        <v>2664</v>
      </c>
      <c r="C2414" s="30" t="s">
        <v>4905</v>
      </c>
      <c r="D2414" s="31">
        <v>2018</v>
      </c>
      <c r="E2414" s="15" t="s">
        <v>4906</v>
      </c>
      <c r="F2414" s="15" t="s">
        <v>8177</v>
      </c>
      <c r="G2414" s="15">
        <f t="shared" si="37"/>
        <v>4</v>
      </c>
      <c r="H2414" s="16"/>
      <c r="I2414" s="16"/>
      <c r="J2414" s="16"/>
      <c r="K2414" s="16"/>
      <c r="L2414" s="16"/>
      <c r="M2414" s="16"/>
      <c r="N2414" s="16"/>
      <c r="O2414" s="16"/>
      <c r="P2414" s="17"/>
      <c r="Q2414" s="17"/>
      <c r="R2414" s="17"/>
      <c r="S2414" s="17"/>
      <c r="T2414" s="18"/>
      <c r="U2414" s="18"/>
      <c r="V2414" s="18">
        <v>1</v>
      </c>
      <c r="W2414" s="18"/>
      <c r="X2414" s="19"/>
      <c r="Y2414" s="19">
        <v>1</v>
      </c>
      <c r="Z2414" s="19"/>
      <c r="AA2414" s="19"/>
      <c r="AB2414" s="19"/>
      <c r="AC2414" s="19"/>
      <c r="AD2414" s="19"/>
      <c r="AE2414" s="19"/>
      <c r="AF2414" s="19"/>
      <c r="AG2414" s="19"/>
      <c r="AH2414" s="19"/>
      <c r="AI2414" s="19"/>
      <c r="AJ2414" s="17"/>
      <c r="AK2414" s="17"/>
      <c r="AL2414" s="17"/>
      <c r="AM2414" s="17"/>
      <c r="AN2414" s="17"/>
      <c r="AO2414" s="17"/>
      <c r="AP2414" s="17"/>
      <c r="AQ2414" s="17"/>
      <c r="AR2414" s="20"/>
      <c r="AS2414" s="20"/>
      <c r="AT2414" s="20"/>
      <c r="AU2414" s="20"/>
      <c r="AV2414" s="20"/>
      <c r="AW2414" s="20"/>
      <c r="AX2414" s="20"/>
      <c r="AY2414" s="20"/>
      <c r="AZ2414" s="20"/>
      <c r="BA2414" s="20"/>
      <c r="BB2414" s="20"/>
      <c r="BC2414" s="20"/>
      <c r="BD2414" s="16">
        <v>1</v>
      </c>
      <c r="BE2414" s="16"/>
      <c r="BF2414" s="16"/>
      <c r="BG2414" s="16"/>
      <c r="BH2414" s="16"/>
      <c r="BI2414" s="16"/>
      <c r="BJ2414" s="16"/>
      <c r="BK2414" s="16"/>
      <c r="BL2414" s="16"/>
      <c r="BM2414" s="16"/>
      <c r="BN2414" s="16"/>
      <c r="BO2414" s="16"/>
      <c r="BP2414" s="16"/>
      <c r="BQ2414" s="16"/>
      <c r="BR2414" s="16"/>
      <c r="BS2414" s="16"/>
      <c r="BT2414" s="16"/>
      <c r="BU2414" s="16"/>
      <c r="BV2414" s="16"/>
      <c r="BW2414" s="16"/>
      <c r="BX2414" s="16"/>
      <c r="BY2414" s="16"/>
      <c r="BZ2414" s="16"/>
      <c r="CA2414" s="16"/>
      <c r="CB2414" s="16">
        <v>1</v>
      </c>
      <c r="CC2414" s="16"/>
      <c r="CD2414" s="16"/>
      <c r="CE2414" s="16"/>
      <c r="CF2414" s="16"/>
      <c r="CG2414" s="19"/>
      <c r="CH2414" s="19"/>
      <c r="CI2414" s="19"/>
      <c r="CJ2414" s="19"/>
      <c r="CK2414" s="19"/>
      <c r="CL2414" s="19"/>
      <c r="CM2414" s="19">
        <v>1</v>
      </c>
      <c r="CN2414" s="19"/>
      <c r="CO2414" s="19"/>
      <c r="CP2414" s="19"/>
      <c r="CQ2414" s="19"/>
      <c r="CR2414" s="19"/>
    </row>
    <row r="2415" spans="1:96" ht="107" customHeight="1">
      <c r="A2415" s="11" cm="1">
        <f t="array" ref="A2415">SUMPRODUCT(--ISNUMBER(SEARCH({"stranding","stranded"},E2415)))</f>
        <v>0</v>
      </c>
      <c r="B2415" s="12">
        <v>2665</v>
      </c>
      <c r="C2415" s="13" t="s">
        <v>4907</v>
      </c>
      <c r="D2415" s="14">
        <v>2018</v>
      </c>
      <c r="E2415" s="15" t="s">
        <v>4908</v>
      </c>
      <c r="F2415" s="15" t="s">
        <v>7606</v>
      </c>
      <c r="G2415" s="15">
        <f t="shared" si="37"/>
        <v>6</v>
      </c>
      <c r="H2415" s="16"/>
      <c r="I2415" s="16"/>
      <c r="J2415" s="16"/>
      <c r="K2415" s="16"/>
      <c r="L2415" s="16"/>
      <c r="M2415" s="16"/>
      <c r="N2415" s="16"/>
      <c r="O2415" s="16"/>
      <c r="P2415" s="17"/>
      <c r="Q2415" s="17"/>
      <c r="R2415" s="17"/>
      <c r="S2415" s="17"/>
      <c r="T2415" s="18"/>
      <c r="U2415" s="18">
        <v>1</v>
      </c>
      <c r="V2415" s="18"/>
      <c r="W2415" s="18"/>
      <c r="X2415" s="19"/>
      <c r="Y2415" s="19">
        <v>1</v>
      </c>
      <c r="Z2415" s="19"/>
      <c r="AA2415" s="19">
        <v>1</v>
      </c>
      <c r="AB2415" s="19"/>
      <c r="AC2415" s="19"/>
      <c r="AD2415" s="19"/>
      <c r="AE2415" s="19"/>
      <c r="AF2415" s="19"/>
      <c r="AG2415" s="19"/>
      <c r="AH2415" s="19"/>
      <c r="AI2415" s="19"/>
      <c r="AJ2415" s="17"/>
      <c r="AK2415" s="17"/>
      <c r="AL2415" s="17"/>
      <c r="AM2415" s="17"/>
      <c r="AN2415" s="17"/>
      <c r="AO2415" s="17"/>
      <c r="AP2415" s="17"/>
      <c r="AQ2415" s="17"/>
      <c r="AR2415" s="20"/>
      <c r="AS2415" s="20"/>
      <c r="AT2415" s="20"/>
      <c r="AU2415" s="20"/>
      <c r="AV2415" s="20"/>
      <c r="AW2415" s="20"/>
      <c r="AX2415" s="20"/>
      <c r="AY2415" s="20"/>
      <c r="AZ2415" s="20"/>
      <c r="BA2415" s="20"/>
      <c r="BB2415" s="20"/>
      <c r="BC2415" s="20">
        <v>1</v>
      </c>
      <c r="BD2415" s="16"/>
      <c r="BE2415" s="16"/>
      <c r="BF2415" s="16"/>
      <c r="BG2415" s="16"/>
      <c r="BH2415" s="16"/>
      <c r="BI2415" s="16"/>
      <c r="BJ2415" s="16"/>
      <c r="BK2415" s="16"/>
      <c r="BL2415" s="16"/>
      <c r="BM2415" s="16"/>
      <c r="BN2415" s="16"/>
      <c r="BO2415" s="16"/>
      <c r="BP2415" s="16"/>
      <c r="BQ2415" s="16"/>
      <c r="BR2415" s="16"/>
      <c r="BS2415" s="16"/>
      <c r="BT2415" s="16"/>
      <c r="BU2415" s="16"/>
      <c r="BV2415" s="16"/>
      <c r="BW2415" s="16">
        <v>1</v>
      </c>
      <c r="BX2415" s="16"/>
      <c r="BY2415" s="16"/>
      <c r="BZ2415" s="16"/>
      <c r="CA2415" s="16"/>
      <c r="CB2415" s="16"/>
      <c r="CC2415" s="16">
        <v>1</v>
      </c>
      <c r="CD2415" s="16"/>
      <c r="CE2415" s="16"/>
      <c r="CF2415" s="16"/>
      <c r="CG2415" s="19"/>
      <c r="CH2415" s="19"/>
      <c r="CI2415" s="19"/>
      <c r="CJ2415" s="19"/>
      <c r="CK2415" s="19"/>
      <c r="CL2415" s="19"/>
      <c r="CM2415" s="19"/>
      <c r="CN2415" s="19"/>
      <c r="CO2415" s="19"/>
      <c r="CP2415" s="19">
        <v>1</v>
      </c>
      <c r="CQ2415" s="19"/>
      <c r="CR2415" s="19"/>
    </row>
    <row r="2416" spans="1:96" ht="107" customHeight="1">
      <c r="A2416" s="11" cm="1">
        <f t="array" ref="A2416">SUMPRODUCT(--ISNUMBER(SEARCH({"stranding","stranded"},E2416)))</f>
        <v>0</v>
      </c>
      <c r="B2416" s="12">
        <v>2666</v>
      </c>
      <c r="C2416" s="30" t="s">
        <v>4909</v>
      </c>
      <c r="D2416" s="31">
        <v>2018</v>
      </c>
      <c r="E2416" s="15" t="s">
        <v>4910</v>
      </c>
      <c r="F2416" s="15" t="s">
        <v>7607</v>
      </c>
      <c r="G2416" s="15">
        <f t="shared" si="37"/>
        <v>9</v>
      </c>
      <c r="H2416" s="16"/>
      <c r="I2416" s="16"/>
      <c r="J2416" s="16"/>
      <c r="K2416" s="16"/>
      <c r="L2416" s="16"/>
      <c r="M2416" s="16"/>
      <c r="N2416" s="16"/>
      <c r="O2416" s="16"/>
      <c r="P2416" s="17">
        <v>1</v>
      </c>
      <c r="Q2416" s="17">
        <v>1</v>
      </c>
      <c r="R2416" s="17"/>
      <c r="S2416" s="17"/>
      <c r="T2416" s="18"/>
      <c r="U2416" s="18">
        <v>1</v>
      </c>
      <c r="V2416" s="18"/>
      <c r="W2416" s="18">
        <v>1</v>
      </c>
      <c r="X2416" s="19">
        <v>1</v>
      </c>
      <c r="Y2416" s="19">
        <v>1</v>
      </c>
      <c r="Z2416" s="19">
        <v>1</v>
      </c>
      <c r="AA2416" s="19"/>
      <c r="AB2416" s="19"/>
      <c r="AC2416" s="19"/>
      <c r="AD2416" s="19"/>
      <c r="AE2416" s="19"/>
      <c r="AF2416" s="19"/>
      <c r="AG2416" s="19"/>
      <c r="AH2416" s="19"/>
      <c r="AI2416" s="19"/>
      <c r="AJ2416" s="17"/>
      <c r="AK2416" s="17"/>
      <c r="AL2416" s="17"/>
      <c r="AM2416" s="17"/>
      <c r="AN2416" s="17"/>
      <c r="AO2416" s="17"/>
      <c r="AP2416" s="17"/>
      <c r="AQ2416" s="17"/>
      <c r="AR2416" s="20"/>
      <c r="AS2416" s="20"/>
      <c r="AT2416" s="20"/>
      <c r="AU2416" s="20"/>
      <c r="AV2416" s="20"/>
      <c r="AW2416" s="20"/>
      <c r="AX2416" s="20"/>
      <c r="AY2416" s="20"/>
      <c r="AZ2416" s="20"/>
      <c r="BA2416" s="20"/>
      <c r="BB2416" s="20"/>
      <c r="BC2416" s="20"/>
      <c r="BD2416" s="16"/>
      <c r="BE2416" s="16"/>
      <c r="BF2416" s="16"/>
      <c r="BG2416" s="16"/>
      <c r="BH2416" s="16"/>
      <c r="BI2416" s="16"/>
      <c r="BJ2416" s="16"/>
      <c r="BK2416" s="16"/>
      <c r="BL2416" s="16"/>
      <c r="BM2416" s="16"/>
      <c r="BN2416" s="16"/>
      <c r="BO2416" s="16"/>
      <c r="BP2416" s="16"/>
      <c r="BQ2416" s="16"/>
      <c r="BR2416" s="16"/>
      <c r="BS2416" s="16"/>
      <c r="BT2416" s="16"/>
      <c r="BU2416" s="16"/>
      <c r="BV2416" s="16"/>
      <c r="BW2416" s="16"/>
      <c r="BX2416" s="16"/>
      <c r="BY2416" s="16"/>
      <c r="BZ2416" s="16"/>
      <c r="CA2416" s="16"/>
      <c r="CB2416" s="16"/>
      <c r="CC2416" s="16"/>
      <c r="CD2416" s="16"/>
      <c r="CE2416" s="16">
        <v>1</v>
      </c>
      <c r="CF2416" s="16">
        <v>1</v>
      </c>
      <c r="CG2416" s="19"/>
      <c r="CH2416" s="19"/>
      <c r="CI2416" s="19"/>
      <c r="CJ2416" s="19"/>
      <c r="CK2416" s="19"/>
      <c r="CL2416" s="19"/>
      <c r="CM2416" s="19"/>
      <c r="CN2416" s="19">
        <v>1</v>
      </c>
      <c r="CO2416" s="19"/>
      <c r="CP2416" s="19"/>
      <c r="CQ2416" s="19"/>
      <c r="CR2416" s="19"/>
    </row>
    <row r="2417" spans="1:96" ht="107" customHeight="1">
      <c r="A2417" s="11" cm="1">
        <f t="array" ref="A2417">SUMPRODUCT(--ISNUMBER(SEARCH({"stranding","stranded"},E2417)))</f>
        <v>0</v>
      </c>
      <c r="B2417" s="12">
        <v>2667</v>
      </c>
      <c r="C2417" s="30" t="s">
        <v>4911</v>
      </c>
      <c r="D2417" s="31">
        <v>2018</v>
      </c>
      <c r="E2417" s="15" t="s">
        <v>4912</v>
      </c>
      <c r="F2417" s="15" t="s">
        <v>7608</v>
      </c>
      <c r="G2417" s="15">
        <f t="shared" si="37"/>
        <v>6</v>
      </c>
      <c r="H2417" s="16"/>
      <c r="I2417" s="16"/>
      <c r="J2417" s="16"/>
      <c r="K2417" s="16">
        <v>1</v>
      </c>
      <c r="L2417" s="16"/>
      <c r="M2417" s="16"/>
      <c r="N2417" s="16"/>
      <c r="O2417" s="16"/>
      <c r="P2417" s="17"/>
      <c r="Q2417" s="17"/>
      <c r="R2417" s="17"/>
      <c r="S2417" s="17"/>
      <c r="T2417" s="18"/>
      <c r="U2417" s="18">
        <v>1</v>
      </c>
      <c r="V2417" s="18"/>
      <c r="W2417" s="18">
        <v>1</v>
      </c>
      <c r="X2417" s="19"/>
      <c r="Y2417" s="19">
        <v>1</v>
      </c>
      <c r="Z2417" s="19">
        <v>1</v>
      </c>
      <c r="AA2417" s="19"/>
      <c r="AB2417" s="19"/>
      <c r="AC2417" s="19"/>
      <c r="AD2417" s="19"/>
      <c r="AE2417" s="19"/>
      <c r="AF2417" s="19"/>
      <c r="AG2417" s="19"/>
      <c r="AH2417" s="19"/>
      <c r="AI2417" s="19"/>
      <c r="AJ2417" s="17"/>
      <c r="AK2417" s="17"/>
      <c r="AL2417" s="17"/>
      <c r="AM2417" s="17"/>
      <c r="AN2417" s="17"/>
      <c r="AO2417" s="17"/>
      <c r="AP2417" s="17"/>
      <c r="AQ2417" s="17"/>
      <c r="AR2417" s="20"/>
      <c r="AS2417" s="20"/>
      <c r="AT2417" s="20"/>
      <c r="AU2417" s="20"/>
      <c r="AV2417" s="20"/>
      <c r="AW2417" s="20"/>
      <c r="AX2417" s="20"/>
      <c r="AY2417" s="20"/>
      <c r="AZ2417" s="20"/>
      <c r="BA2417" s="20"/>
      <c r="BB2417" s="20"/>
      <c r="BC2417" s="20"/>
      <c r="BD2417" s="16"/>
      <c r="BE2417" s="16"/>
      <c r="BF2417" s="16"/>
      <c r="BG2417" s="16"/>
      <c r="BH2417" s="16"/>
      <c r="BI2417" s="16"/>
      <c r="BJ2417" s="16"/>
      <c r="BK2417" s="16"/>
      <c r="BL2417" s="16"/>
      <c r="BM2417" s="16"/>
      <c r="BN2417" s="16"/>
      <c r="BO2417" s="16"/>
      <c r="BP2417" s="16">
        <v>1</v>
      </c>
      <c r="BQ2417" s="16"/>
      <c r="BR2417" s="16"/>
      <c r="BS2417" s="16"/>
      <c r="BT2417" s="16"/>
      <c r="BU2417" s="16"/>
      <c r="BV2417" s="16"/>
      <c r="BW2417" s="16"/>
      <c r="BX2417" s="16"/>
      <c r="BY2417" s="16"/>
      <c r="BZ2417" s="16"/>
      <c r="CA2417" s="16">
        <v>1</v>
      </c>
      <c r="CB2417" s="16"/>
      <c r="CC2417" s="16"/>
      <c r="CD2417" s="16"/>
      <c r="CE2417" s="16"/>
      <c r="CF2417" s="16"/>
      <c r="CG2417" s="19"/>
      <c r="CH2417" s="19"/>
      <c r="CI2417" s="19"/>
      <c r="CJ2417" s="19"/>
      <c r="CK2417" s="19">
        <v>1</v>
      </c>
      <c r="CL2417" s="19"/>
      <c r="CM2417" s="19"/>
      <c r="CN2417" s="19"/>
      <c r="CO2417" s="19"/>
      <c r="CP2417" s="19"/>
      <c r="CQ2417" s="19"/>
      <c r="CR2417" s="19"/>
    </row>
    <row r="2418" spans="1:96" ht="107" customHeight="1">
      <c r="A2418" s="11" cm="1">
        <f t="array" ref="A2418">SUMPRODUCT(--ISNUMBER(SEARCH({"stranding","stranded"},E2418)))</f>
        <v>0</v>
      </c>
      <c r="B2418" s="12">
        <v>2668</v>
      </c>
      <c r="C2418" s="28" t="s">
        <v>4913</v>
      </c>
      <c r="D2418" s="29">
        <v>2018</v>
      </c>
      <c r="E2418" s="15" t="s">
        <v>4914</v>
      </c>
      <c r="F2418" s="15" t="s">
        <v>6342</v>
      </c>
      <c r="G2418" s="15">
        <f t="shared" si="37"/>
        <v>5</v>
      </c>
      <c r="H2418" s="16"/>
      <c r="I2418" s="16"/>
      <c r="J2418" s="16"/>
      <c r="K2418" s="16"/>
      <c r="L2418" s="16"/>
      <c r="M2418" s="16"/>
      <c r="N2418" s="16"/>
      <c r="O2418" s="16"/>
      <c r="P2418" s="17"/>
      <c r="Q2418" s="17"/>
      <c r="R2418" s="17"/>
      <c r="S2418" s="17"/>
      <c r="T2418" s="18"/>
      <c r="U2418" s="18">
        <v>1</v>
      </c>
      <c r="V2418" s="18"/>
      <c r="W2418" s="18"/>
      <c r="X2418" s="19"/>
      <c r="Y2418" s="19">
        <v>1</v>
      </c>
      <c r="Z2418" s="19">
        <v>1</v>
      </c>
      <c r="AA2418" s="19"/>
      <c r="AB2418" s="19"/>
      <c r="AC2418" s="19"/>
      <c r="AD2418" s="19"/>
      <c r="AE2418" s="19"/>
      <c r="AF2418" s="19"/>
      <c r="AG2418" s="19"/>
      <c r="AH2418" s="19"/>
      <c r="AI2418" s="19"/>
      <c r="AJ2418" s="17"/>
      <c r="AK2418" s="17"/>
      <c r="AL2418" s="17"/>
      <c r="AM2418" s="17"/>
      <c r="AN2418" s="17"/>
      <c r="AO2418" s="17"/>
      <c r="AP2418" s="17"/>
      <c r="AQ2418" s="17"/>
      <c r="AR2418" s="20"/>
      <c r="AS2418" s="20"/>
      <c r="AT2418" s="20"/>
      <c r="AU2418" s="20"/>
      <c r="AV2418" s="20"/>
      <c r="AW2418" s="20"/>
      <c r="AX2418" s="20"/>
      <c r="AY2418" s="20"/>
      <c r="AZ2418" s="20"/>
      <c r="BA2418" s="20"/>
      <c r="BB2418" s="20"/>
      <c r="BC2418" s="20"/>
      <c r="BD2418" s="16"/>
      <c r="BE2418" s="16"/>
      <c r="BF2418" s="16">
        <v>1</v>
      </c>
      <c r="BG2418" s="16"/>
      <c r="BH2418" s="16"/>
      <c r="BI2418" s="16"/>
      <c r="BJ2418" s="16"/>
      <c r="BK2418" s="16"/>
      <c r="BL2418" s="16"/>
      <c r="BM2418" s="16"/>
      <c r="BN2418" s="16"/>
      <c r="BO2418" s="16"/>
      <c r="BP2418" s="16"/>
      <c r="BQ2418" s="16"/>
      <c r="BR2418" s="16"/>
      <c r="BS2418" s="16"/>
      <c r="BT2418" s="16"/>
      <c r="BU2418" s="16"/>
      <c r="BV2418" s="16"/>
      <c r="BW2418" s="16"/>
      <c r="BX2418" s="16"/>
      <c r="BY2418" s="16"/>
      <c r="BZ2418" s="16">
        <v>1</v>
      </c>
      <c r="CA2418" s="16"/>
      <c r="CB2418" s="16"/>
      <c r="CC2418" s="16"/>
      <c r="CD2418" s="16"/>
      <c r="CE2418" s="16"/>
      <c r="CF2418" s="16"/>
      <c r="CG2418" s="19"/>
      <c r="CH2418" s="19"/>
      <c r="CI2418" s="19"/>
      <c r="CJ2418" s="19"/>
      <c r="CK2418" s="19"/>
      <c r="CL2418" s="19"/>
      <c r="CM2418" s="19"/>
      <c r="CN2418" s="19"/>
      <c r="CO2418" s="19"/>
      <c r="CP2418" s="19">
        <v>1</v>
      </c>
      <c r="CQ2418" s="19"/>
      <c r="CR2418" s="19"/>
    </row>
    <row r="2419" spans="1:96" ht="107" customHeight="1">
      <c r="A2419" s="11" cm="1">
        <f t="array" ref="A2419">SUMPRODUCT(--ISNUMBER(SEARCH({"stranding","stranded"},E2419)))</f>
        <v>0</v>
      </c>
      <c r="B2419" s="12">
        <v>2669</v>
      </c>
      <c r="C2419" s="30" t="s">
        <v>4915</v>
      </c>
      <c r="D2419" s="31">
        <v>2018</v>
      </c>
      <c r="E2419" s="15" t="s">
        <v>4916</v>
      </c>
      <c r="F2419" s="15" t="s">
        <v>8178</v>
      </c>
      <c r="G2419" s="15">
        <f t="shared" si="37"/>
        <v>8</v>
      </c>
      <c r="H2419" s="16"/>
      <c r="I2419" s="16"/>
      <c r="J2419" s="16"/>
      <c r="K2419" s="16"/>
      <c r="L2419" s="16"/>
      <c r="M2419" s="16"/>
      <c r="N2419" s="16"/>
      <c r="O2419" s="16"/>
      <c r="P2419" s="17"/>
      <c r="Q2419" s="17"/>
      <c r="R2419" s="17">
        <v>1</v>
      </c>
      <c r="S2419" s="17"/>
      <c r="T2419" s="18">
        <v>1</v>
      </c>
      <c r="U2419" s="18"/>
      <c r="V2419" s="18"/>
      <c r="W2419" s="18"/>
      <c r="X2419" s="19">
        <v>1</v>
      </c>
      <c r="Y2419" s="19">
        <v>1</v>
      </c>
      <c r="Z2419" s="19"/>
      <c r="AA2419" s="19"/>
      <c r="AB2419" s="19"/>
      <c r="AC2419" s="19"/>
      <c r="AD2419" s="19"/>
      <c r="AE2419" s="19"/>
      <c r="AF2419" s="19">
        <v>1</v>
      </c>
      <c r="AG2419" s="19"/>
      <c r="AH2419" s="19"/>
      <c r="AI2419" s="19"/>
      <c r="AJ2419" s="17"/>
      <c r="AK2419" s="17"/>
      <c r="AL2419" s="17"/>
      <c r="AM2419" s="17"/>
      <c r="AN2419" s="17"/>
      <c r="AO2419" s="17"/>
      <c r="AP2419" s="17"/>
      <c r="AQ2419" s="17"/>
      <c r="AR2419" s="20"/>
      <c r="AS2419" s="20"/>
      <c r="AT2419" s="20"/>
      <c r="AU2419" s="20"/>
      <c r="AV2419" s="20"/>
      <c r="AW2419" s="20"/>
      <c r="AX2419" s="20"/>
      <c r="AY2419" s="20"/>
      <c r="AZ2419" s="20"/>
      <c r="BA2419" s="20"/>
      <c r="BB2419" s="20"/>
      <c r="BC2419" s="20"/>
      <c r="BD2419" s="16"/>
      <c r="BE2419" s="16"/>
      <c r="BF2419" s="16"/>
      <c r="BG2419" s="16"/>
      <c r="BH2419" s="16"/>
      <c r="BI2419" s="16"/>
      <c r="BJ2419" s="16"/>
      <c r="BK2419" s="16"/>
      <c r="BL2419" s="16"/>
      <c r="BM2419" s="16"/>
      <c r="BN2419" s="16"/>
      <c r="BO2419" s="16"/>
      <c r="BP2419" s="16"/>
      <c r="BQ2419" s="16"/>
      <c r="BR2419" s="16"/>
      <c r="BS2419" s="16"/>
      <c r="BT2419" s="16"/>
      <c r="BU2419" s="16"/>
      <c r="BV2419" s="16">
        <v>1</v>
      </c>
      <c r="BW2419" s="16"/>
      <c r="BX2419" s="16"/>
      <c r="BY2419" s="16"/>
      <c r="BZ2419" s="16"/>
      <c r="CA2419" s="16"/>
      <c r="CB2419" s="16">
        <v>1</v>
      </c>
      <c r="CC2419" s="16"/>
      <c r="CD2419" s="16">
        <v>1</v>
      </c>
      <c r="CE2419" s="16"/>
      <c r="CF2419" s="16"/>
      <c r="CG2419" s="19"/>
      <c r="CH2419" s="19"/>
      <c r="CI2419" s="19"/>
      <c r="CJ2419" s="19"/>
      <c r="CK2419" s="19"/>
      <c r="CL2419" s="19"/>
      <c r="CM2419" s="19"/>
      <c r="CN2419" s="19"/>
      <c r="CO2419" s="19"/>
      <c r="CP2419" s="19"/>
      <c r="CQ2419" s="19">
        <v>1</v>
      </c>
      <c r="CR2419" s="19"/>
    </row>
    <row r="2420" spans="1:96" ht="107" customHeight="1">
      <c r="A2420" s="11" cm="1">
        <f t="array" ref="A2420">SUMPRODUCT(--ISNUMBER(SEARCH({"stranding","stranded"},E2420)))</f>
        <v>0</v>
      </c>
      <c r="B2420" s="12">
        <v>2670</v>
      </c>
      <c r="C2420" s="28" t="s">
        <v>4917</v>
      </c>
      <c r="D2420" s="29">
        <v>2018</v>
      </c>
      <c r="E2420" s="15" t="s">
        <v>4918</v>
      </c>
      <c r="F2420" s="15" t="s">
        <v>8179</v>
      </c>
      <c r="G2420" s="15">
        <f t="shared" si="37"/>
        <v>6</v>
      </c>
      <c r="H2420" s="16"/>
      <c r="I2420" s="16"/>
      <c r="J2420" s="16"/>
      <c r="K2420" s="16">
        <v>1</v>
      </c>
      <c r="L2420" s="16"/>
      <c r="M2420" s="16"/>
      <c r="N2420" s="16"/>
      <c r="O2420" s="16"/>
      <c r="P2420" s="17">
        <v>1</v>
      </c>
      <c r="Q2420" s="17"/>
      <c r="R2420" s="17"/>
      <c r="S2420" s="17"/>
      <c r="T2420" s="18">
        <v>1</v>
      </c>
      <c r="U2420" s="18"/>
      <c r="V2420" s="18"/>
      <c r="W2420" s="18"/>
      <c r="X2420" s="19">
        <v>1</v>
      </c>
      <c r="Y2420" s="19">
        <v>1</v>
      </c>
      <c r="Z2420" s="19"/>
      <c r="AA2420" s="19">
        <v>1</v>
      </c>
      <c r="AB2420" s="19"/>
      <c r="AC2420" s="19"/>
      <c r="AD2420" s="19"/>
      <c r="AE2420" s="19"/>
      <c r="AF2420" s="19"/>
      <c r="AG2420" s="19"/>
      <c r="AH2420" s="19"/>
      <c r="AI2420" s="19"/>
      <c r="AJ2420" s="17"/>
      <c r="AK2420" s="17"/>
      <c r="AL2420" s="17"/>
      <c r="AM2420" s="17"/>
      <c r="AN2420" s="17"/>
      <c r="AO2420" s="17"/>
      <c r="AP2420" s="17"/>
      <c r="AQ2420" s="17"/>
      <c r="AR2420" s="20"/>
      <c r="AS2420" s="20"/>
      <c r="AT2420" s="20"/>
      <c r="AU2420" s="20"/>
      <c r="AV2420" s="20"/>
      <c r="AW2420" s="20"/>
      <c r="AX2420" s="20"/>
      <c r="AY2420" s="20"/>
      <c r="AZ2420" s="20"/>
      <c r="BA2420" s="20"/>
      <c r="BB2420" s="20"/>
      <c r="BC2420" s="20"/>
      <c r="BD2420" s="16"/>
      <c r="BE2420" s="16"/>
      <c r="BF2420" s="16"/>
      <c r="BG2420" s="16"/>
      <c r="BH2420" s="16"/>
      <c r="BI2420" s="16"/>
      <c r="BJ2420" s="16"/>
      <c r="BK2420" s="16"/>
      <c r="BL2420" s="16"/>
      <c r="BM2420" s="16"/>
      <c r="BN2420" s="16"/>
      <c r="BO2420" s="16"/>
      <c r="BP2420" s="16"/>
      <c r="BQ2420" s="16"/>
      <c r="BR2420" s="16"/>
      <c r="BS2420" s="16"/>
      <c r="BT2420" s="16"/>
      <c r="BU2420" s="16"/>
      <c r="BV2420" s="16"/>
      <c r="BW2420" s="16"/>
      <c r="BX2420" s="16"/>
      <c r="BY2420" s="16"/>
      <c r="BZ2420" s="16"/>
      <c r="CA2420" s="16"/>
      <c r="CB2420" s="16"/>
      <c r="CC2420" s="16"/>
      <c r="CD2420" s="16">
        <v>1</v>
      </c>
      <c r="CE2420" s="16"/>
      <c r="CF2420" s="16"/>
      <c r="CG2420" s="19"/>
      <c r="CH2420" s="19"/>
      <c r="CI2420" s="19"/>
      <c r="CJ2420" s="19"/>
      <c r="CK2420" s="19"/>
      <c r="CL2420" s="19"/>
      <c r="CM2420" s="19"/>
      <c r="CN2420" s="19"/>
      <c r="CO2420" s="19"/>
      <c r="CP2420" s="19"/>
      <c r="CQ2420" s="19"/>
      <c r="CR2420" s="19"/>
    </row>
    <row r="2421" spans="1:96" ht="107" customHeight="1">
      <c r="A2421" s="11" cm="1">
        <f t="array" ref="A2421">SUMPRODUCT(--ISNUMBER(SEARCH({"stranding","stranded"},E2421)))</f>
        <v>0</v>
      </c>
      <c r="B2421" s="12">
        <v>2672</v>
      </c>
      <c r="C2421" s="28" t="s">
        <v>4919</v>
      </c>
      <c r="D2421" s="29">
        <v>2018</v>
      </c>
      <c r="E2421" s="15" t="s">
        <v>4920</v>
      </c>
      <c r="F2421" s="15" t="s">
        <v>7609</v>
      </c>
      <c r="G2421" s="15">
        <f t="shared" si="37"/>
        <v>7</v>
      </c>
      <c r="H2421" s="16"/>
      <c r="I2421" s="16"/>
      <c r="J2421" s="16"/>
      <c r="K2421" s="16"/>
      <c r="L2421" s="16">
        <v>1</v>
      </c>
      <c r="M2421" s="16"/>
      <c r="N2421" s="16"/>
      <c r="O2421" s="16"/>
      <c r="P2421" s="17"/>
      <c r="Q2421" s="17"/>
      <c r="R2421" s="17">
        <v>1</v>
      </c>
      <c r="S2421" s="17"/>
      <c r="T2421" s="18"/>
      <c r="U2421" s="18">
        <v>1</v>
      </c>
      <c r="V2421" s="18"/>
      <c r="W2421" s="18">
        <v>1</v>
      </c>
      <c r="X2421" s="19"/>
      <c r="Y2421" s="19">
        <v>1</v>
      </c>
      <c r="Z2421" s="19">
        <v>1</v>
      </c>
      <c r="AA2421" s="19"/>
      <c r="AB2421" s="19"/>
      <c r="AC2421" s="19"/>
      <c r="AD2421" s="19"/>
      <c r="AE2421" s="19"/>
      <c r="AF2421" s="19"/>
      <c r="AG2421" s="19"/>
      <c r="AH2421" s="19"/>
      <c r="AI2421" s="19"/>
      <c r="AJ2421" s="17"/>
      <c r="AK2421" s="17"/>
      <c r="AL2421" s="17"/>
      <c r="AM2421" s="17"/>
      <c r="AN2421" s="17"/>
      <c r="AO2421" s="17"/>
      <c r="AP2421" s="17"/>
      <c r="AQ2421" s="17"/>
      <c r="AR2421" s="20"/>
      <c r="AS2421" s="20"/>
      <c r="AT2421" s="20"/>
      <c r="AU2421" s="20"/>
      <c r="AV2421" s="20"/>
      <c r="AW2421" s="20"/>
      <c r="AX2421" s="20"/>
      <c r="AY2421" s="20"/>
      <c r="AZ2421" s="20"/>
      <c r="BA2421" s="20"/>
      <c r="BB2421" s="20"/>
      <c r="BC2421" s="20"/>
      <c r="BD2421" s="16"/>
      <c r="BE2421" s="16"/>
      <c r="BF2421" s="16"/>
      <c r="BG2421" s="16"/>
      <c r="BH2421" s="16"/>
      <c r="BI2421" s="16"/>
      <c r="BJ2421" s="16">
        <v>1</v>
      </c>
      <c r="BK2421" s="16"/>
      <c r="BL2421" s="16"/>
      <c r="BM2421" s="16"/>
      <c r="BN2421" s="16"/>
      <c r="BO2421" s="16"/>
      <c r="BP2421" s="16"/>
      <c r="BQ2421" s="16"/>
      <c r="BR2421" s="16"/>
      <c r="BS2421" s="16"/>
      <c r="BT2421" s="16"/>
      <c r="BU2421" s="16"/>
      <c r="BV2421" s="16"/>
      <c r="BW2421" s="16"/>
      <c r="BX2421" s="16"/>
      <c r="BY2421" s="16"/>
      <c r="BZ2421" s="16">
        <v>1</v>
      </c>
      <c r="CA2421" s="16"/>
      <c r="CB2421" s="16"/>
      <c r="CC2421" s="16"/>
      <c r="CD2421" s="16"/>
      <c r="CE2421" s="16"/>
      <c r="CF2421" s="16"/>
      <c r="CG2421" s="19"/>
      <c r="CH2421" s="19"/>
      <c r="CI2421" s="19">
        <v>1</v>
      </c>
      <c r="CJ2421" s="19"/>
      <c r="CK2421" s="19"/>
      <c r="CL2421" s="19"/>
      <c r="CM2421" s="19"/>
      <c r="CN2421" s="19"/>
      <c r="CO2421" s="19"/>
      <c r="CP2421" s="19"/>
      <c r="CQ2421" s="19"/>
      <c r="CR2421" s="19"/>
    </row>
    <row r="2422" spans="1:96" ht="107" customHeight="1">
      <c r="A2422" s="11" cm="1">
        <f t="array" ref="A2422">SUMPRODUCT(--ISNUMBER(SEARCH({"stranding","stranded"},E2422)))</f>
        <v>0</v>
      </c>
      <c r="B2422" s="12">
        <v>2673</v>
      </c>
      <c r="C2422" s="30" t="s">
        <v>4921</v>
      </c>
      <c r="D2422" s="31">
        <v>2018</v>
      </c>
      <c r="E2422" s="15" t="s">
        <v>4922</v>
      </c>
      <c r="F2422" s="15" t="s">
        <v>7610</v>
      </c>
      <c r="G2422" s="15">
        <f t="shared" si="37"/>
        <v>4</v>
      </c>
      <c r="H2422" s="16"/>
      <c r="I2422" s="16"/>
      <c r="J2422" s="16"/>
      <c r="K2422" s="16"/>
      <c r="L2422" s="16"/>
      <c r="M2422" s="16"/>
      <c r="N2422" s="16"/>
      <c r="O2422" s="16"/>
      <c r="P2422" s="17"/>
      <c r="Q2422" s="17"/>
      <c r="R2422" s="17"/>
      <c r="S2422" s="17"/>
      <c r="T2422" s="18"/>
      <c r="U2422" s="18"/>
      <c r="V2422" s="18"/>
      <c r="W2422" s="18"/>
      <c r="X2422" s="19"/>
      <c r="Y2422" s="19">
        <v>1</v>
      </c>
      <c r="Z2422" s="19">
        <v>1</v>
      </c>
      <c r="AA2422" s="19"/>
      <c r="AB2422" s="19"/>
      <c r="AC2422" s="19"/>
      <c r="AD2422" s="19"/>
      <c r="AE2422" s="19"/>
      <c r="AF2422" s="19"/>
      <c r="AG2422" s="19"/>
      <c r="AH2422" s="19"/>
      <c r="AI2422" s="19"/>
      <c r="AJ2422" s="17"/>
      <c r="AK2422" s="17"/>
      <c r="AL2422" s="17"/>
      <c r="AM2422" s="17"/>
      <c r="AN2422" s="17"/>
      <c r="AO2422" s="17"/>
      <c r="AP2422" s="17"/>
      <c r="AQ2422" s="17"/>
      <c r="AR2422" s="20"/>
      <c r="AS2422" s="20"/>
      <c r="AT2422" s="20"/>
      <c r="AU2422" s="20"/>
      <c r="AV2422" s="20"/>
      <c r="AW2422" s="20"/>
      <c r="AX2422" s="20"/>
      <c r="AY2422" s="20"/>
      <c r="AZ2422" s="20"/>
      <c r="BA2422" s="20"/>
      <c r="BB2422" s="20"/>
      <c r="BC2422" s="20"/>
      <c r="BD2422" s="16"/>
      <c r="BE2422" s="16"/>
      <c r="BF2422" s="16"/>
      <c r="BG2422" s="16"/>
      <c r="BH2422" s="16"/>
      <c r="BI2422" s="16">
        <v>1</v>
      </c>
      <c r="BJ2422" s="16"/>
      <c r="BK2422" s="16"/>
      <c r="BL2422" s="16"/>
      <c r="BM2422" s="16"/>
      <c r="BN2422" s="16"/>
      <c r="BO2422" s="16"/>
      <c r="BP2422" s="16"/>
      <c r="BQ2422" s="16"/>
      <c r="BR2422" s="16"/>
      <c r="BS2422" s="16"/>
      <c r="BT2422" s="16"/>
      <c r="BU2422" s="16"/>
      <c r="BV2422" s="16"/>
      <c r="BW2422" s="16"/>
      <c r="BX2422" s="16"/>
      <c r="BY2422" s="16"/>
      <c r="BZ2422" s="16">
        <v>1</v>
      </c>
      <c r="CA2422" s="16"/>
      <c r="CB2422" s="16"/>
      <c r="CC2422" s="16"/>
      <c r="CD2422" s="16"/>
      <c r="CE2422" s="16"/>
      <c r="CF2422" s="16"/>
      <c r="CG2422" s="19">
        <v>1</v>
      </c>
      <c r="CH2422" s="19"/>
      <c r="CI2422" s="19"/>
      <c r="CJ2422" s="19"/>
      <c r="CK2422" s="19"/>
      <c r="CL2422" s="19"/>
      <c r="CM2422" s="19"/>
      <c r="CN2422" s="19"/>
      <c r="CO2422" s="19"/>
      <c r="CP2422" s="19"/>
      <c r="CQ2422" s="19"/>
      <c r="CR2422" s="19"/>
    </row>
    <row r="2423" spans="1:96" ht="107" customHeight="1">
      <c r="A2423" s="11" cm="1">
        <f t="array" ref="A2423">SUMPRODUCT(--ISNUMBER(SEARCH({"stranding","stranded"},E2423)))</f>
        <v>0</v>
      </c>
      <c r="B2423" s="12">
        <v>2675</v>
      </c>
      <c r="C2423" s="30" t="s">
        <v>4923</v>
      </c>
      <c r="D2423" s="31">
        <v>2018</v>
      </c>
      <c r="E2423" s="23" t="s">
        <v>4924</v>
      </c>
      <c r="F2423" s="23" t="s">
        <v>7611</v>
      </c>
      <c r="G2423" s="15">
        <f t="shared" si="37"/>
        <v>7</v>
      </c>
      <c r="H2423" s="16"/>
      <c r="I2423" s="16"/>
      <c r="J2423" s="16"/>
      <c r="K2423" s="16"/>
      <c r="L2423" s="16"/>
      <c r="M2423" s="16"/>
      <c r="N2423" s="16"/>
      <c r="O2423" s="16"/>
      <c r="P2423" s="17">
        <v>1</v>
      </c>
      <c r="Q2423" s="17"/>
      <c r="R2423" s="17"/>
      <c r="S2423" s="17"/>
      <c r="T2423" s="18"/>
      <c r="U2423" s="18">
        <v>1</v>
      </c>
      <c r="V2423" s="18"/>
      <c r="W2423" s="18"/>
      <c r="X2423" s="19"/>
      <c r="Y2423" s="19">
        <v>1</v>
      </c>
      <c r="Z2423" s="19"/>
      <c r="AA2423" s="19">
        <v>1</v>
      </c>
      <c r="AB2423" s="19"/>
      <c r="AC2423" s="19"/>
      <c r="AD2423" s="19"/>
      <c r="AE2423" s="19"/>
      <c r="AF2423" s="19"/>
      <c r="AG2423" s="19"/>
      <c r="AH2423" s="19"/>
      <c r="AI2423" s="19"/>
      <c r="AJ2423" s="17"/>
      <c r="AK2423" s="17"/>
      <c r="AL2423" s="17"/>
      <c r="AM2423" s="17"/>
      <c r="AN2423" s="17"/>
      <c r="AO2423" s="17"/>
      <c r="AP2423" s="17"/>
      <c r="AQ2423" s="17"/>
      <c r="AR2423" s="20"/>
      <c r="AS2423" s="20"/>
      <c r="AT2423" s="20"/>
      <c r="AU2423" s="20"/>
      <c r="AV2423" s="20"/>
      <c r="AW2423" s="20"/>
      <c r="AX2423" s="20"/>
      <c r="AY2423" s="20"/>
      <c r="AZ2423" s="20"/>
      <c r="BA2423" s="20"/>
      <c r="BB2423" s="20"/>
      <c r="BC2423" s="20"/>
      <c r="BD2423" s="16"/>
      <c r="BE2423" s="16"/>
      <c r="BF2423" s="16"/>
      <c r="BG2423" s="16"/>
      <c r="BH2423" s="16"/>
      <c r="BI2423" s="16"/>
      <c r="BJ2423" s="16"/>
      <c r="BK2423" s="16"/>
      <c r="BL2423" s="16"/>
      <c r="BM2423" s="16"/>
      <c r="BN2423" s="16"/>
      <c r="BO2423" s="16">
        <v>1</v>
      </c>
      <c r="BP2423" s="16"/>
      <c r="BQ2423" s="16"/>
      <c r="BR2423" s="16">
        <v>1</v>
      </c>
      <c r="BS2423" s="16"/>
      <c r="BT2423" s="16"/>
      <c r="BU2423" s="16"/>
      <c r="BV2423" s="16"/>
      <c r="BW2423" s="16"/>
      <c r="BX2423" s="16"/>
      <c r="BY2423" s="16"/>
      <c r="BZ2423" s="16"/>
      <c r="CA2423" s="16"/>
      <c r="CB2423" s="16"/>
      <c r="CC2423" s="16">
        <v>1</v>
      </c>
      <c r="CD2423" s="16"/>
      <c r="CE2423" s="16"/>
      <c r="CF2423" s="16"/>
      <c r="CG2423" s="19"/>
      <c r="CH2423" s="19"/>
      <c r="CI2423" s="19"/>
      <c r="CJ2423" s="19"/>
      <c r="CK2423" s="19"/>
      <c r="CL2423" s="19"/>
      <c r="CM2423" s="19"/>
      <c r="CN2423" s="19"/>
      <c r="CO2423" s="19"/>
      <c r="CP2423" s="19"/>
      <c r="CQ2423" s="19"/>
      <c r="CR2423" s="19">
        <v>1</v>
      </c>
    </row>
    <row r="2424" spans="1:96" ht="107" customHeight="1">
      <c r="A2424" s="11" cm="1">
        <f t="array" ref="A2424">SUMPRODUCT(--ISNUMBER(SEARCH({"stranding","stranded"},E2424)))</f>
        <v>0</v>
      </c>
      <c r="B2424" s="12">
        <v>2676</v>
      </c>
      <c r="C2424" s="28" t="s">
        <v>4925</v>
      </c>
      <c r="D2424" s="29">
        <v>2018</v>
      </c>
      <c r="E2424" s="15" t="s">
        <v>4926</v>
      </c>
      <c r="F2424" s="15" t="s">
        <v>8180</v>
      </c>
      <c r="G2424" s="15">
        <f t="shared" ref="G2424:G2487" si="38">SUM(P2424:CF2424)</f>
        <v>8</v>
      </c>
      <c r="H2424" s="16"/>
      <c r="I2424" s="16"/>
      <c r="J2424" s="16"/>
      <c r="K2424" s="16"/>
      <c r="L2424" s="16"/>
      <c r="M2424" s="16"/>
      <c r="N2424" s="16"/>
      <c r="O2424" s="16"/>
      <c r="P2424" s="17"/>
      <c r="Q2424" s="17"/>
      <c r="R2424" s="17">
        <v>1</v>
      </c>
      <c r="S2424" s="17"/>
      <c r="T2424" s="18"/>
      <c r="U2424" s="18">
        <v>1</v>
      </c>
      <c r="V2424" s="18"/>
      <c r="W2424" s="18">
        <v>1</v>
      </c>
      <c r="X2424" s="19"/>
      <c r="Y2424" s="19">
        <v>1</v>
      </c>
      <c r="Z2424" s="19">
        <v>1</v>
      </c>
      <c r="AA2424" s="19"/>
      <c r="AB2424" s="19"/>
      <c r="AC2424" s="19"/>
      <c r="AD2424" s="19"/>
      <c r="AE2424" s="19"/>
      <c r="AF2424" s="19"/>
      <c r="AG2424" s="19"/>
      <c r="AH2424" s="19"/>
      <c r="AI2424" s="19"/>
      <c r="AJ2424" s="17"/>
      <c r="AK2424" s="17"/>
      <c r="AL2424" s="17"/>
      <c r="AM2424" s="17"/>
      <c r="AN2424" s="17"/>
      <c r="AO2424" s="17"/>
      <c r="AP2424" s="17"/>
      <c r="AQ2424" s="17"/>
      <c r="AR2424" s="20"/>
      <c r="AS2424" s="20"/>
      <c r="AT2424" s="20"/>
      <c r="AU2424" s="20"/>
      <c r="AV2424" s="20"/>
      <c r="AW2424" s="20"/>
      <c r="AX2424" s="20"/>
      <c r="AY2424" s="20"/>
      <c r="AZ2424" s="20"/>
      <c r="BA2424" s="20"/>
      <c r="BB2424" s="20"/>
      <c r="BC2424" s="20"/>
      <c r="BD2424" s="16">
        <v>1</v>
      </c>
      <c r="BE2424" s="16"/>
      <c r="BF2424" s="16"/>
      <c r="BG2424" s="16"/>
      <c r="BH2424" s="16"/>
      <c r="BI2424" s="16"/>
      <c r="BJ2424" s="16"/>
      <c r="BK2424" s="16"/>
      <c r="BL2424" s="16"/>
      <c r="BM2424" s="16">
        <v>1</v>
      </c>
      <c r="BN2424" s="16"/>
      <c r="BO2424" s="16"/>
      <c r="BP2424" s="16"/>
      <c r="BQ2424" s="16"/>
      <c r="BR2424" s="16"/>
      <c r="BS2424" s="16"/>
      <c r="BT2424" s="16"/>
      <c r="BU2424" s="16"/>
      <c r="BV2424" s="16"/>
      <c r="BW2424" s="16"/>
      <c r="BX2424" s="16"/>
      <c r="BY2424" s="16"/>
      <c r="BZ2424" s="16">
        <v>1</v>
      </c>
      <c r="CA2424" s="16"/>
      <c r="CB2424" s="16"/>
      <c r="CC2424" s="16"/>
      <c r="CD2424" s="16"/>
      <c r="CE2424" s="16"/>
      <c r="CF2424" s="16"/>
      <c r="CG2424" s="19"/>
      <c r="CH2424" s="19"/>
      <c r="CI2424" s="19"/>
      <c r="CJ2424" s="19"/>
      <c r="CK2424" s="19"/>
      <c r="CL2424" s="19"/>
      <c r="CM2424" s="19"/>
      <c r="CN2424" s="19">
        <v>1</v>
      </c>
      <c r="CO2424" s="19"/>
      <c r="CP2424" s="19"/>
      <c r="CQ2424" s="19"/>
      <c r="CR2424" s="19"/>
    </row>
    <row r="2425" spans="1:96" ht="107" customHeight="1">
      <c r="A2425" s="11" cm="1">
        <f t="array" ref="A2425">SUMPRODUCT(--ISNUMBER(SEARCH({"stranding","stranded"},E2425)))</f>
        <v>0</v>
      </c>
      <c r="B2425" s="12">
        <v>2677</v>
      </c>
      <c r="C2425" s="30" t="s">
        <v>4927</v>
      </c>
      <c r="D2425" s="31">
        <v>2018</v>
      </c>
      <c r="E2425" s="15" t="s">
        <v>4928</v>
      </c>
      <c r="F2425" s="15" t="s">
        <v>7612</v>
      </c>
      <c r="G2425" s="15">
        <f t="shared" si="38"/>
        <v>6</v>
      </c>
      <c r="H2425" s="16"/>
      <c r="I2425" s="16"/>
      <c r="J2425" s="16"/>
      <c r="K2425" s="16"/>
      <c r="L2425" s="16"/>
      <c r="M2425" s="16"/>
      <c r="N2425" s="16"/>
      <c r="O2425" s="16"/>
      <c r="P2425" s="17"/>
      <c r="Q2425" s="17"/>
      <c r="R2425" s="17"/>
      <c r="S2425" s="17"/>
      <c r="T2425" s="18"/>
      <c r="U2425" s="18">
        <v>1</v>
      </c>
      <c r="V2425" s="18"/>
      <c r="W2425" s="18"/>
      <c r="X2425" s="19">
        <v>1</v>
      </c>
      <c r="Y2425" s="19">
        <v>1</v>
      </c>
      <c r="Z2425" s="19">
        <v>1</v>
      </c>
      <c r="AA2425" s="19"/>
      <c r="AB2425" s="19"/>
      <c r="AC2425" s="19"/>
      <c r="AD2425" s="19"/>
      <c r="AE2425" s="19"/>
      <c r="AF2425" s="19"/>
      <c r="AG2425" s="19"/>
      <c r="AH2425" s="19"/>
      <c r="AI2425" s="19"/>
      <c r="AJ2425" s="17"/>
      <c r="AK2425" s="17"/>
      <c r="AL2425" s="17"/>
      <c r="AM2425" s="17"/>
      <c r="AN2425" s="17"/>
      <c r="AO2425" s="17"/>
      <c r="AP2425" s="17"/>
      <c r="AQ2425" s="17"/>
      <c r="AR2425" s="20"/>
      <c r="AS2425" s="20"/>
      <c r="AT2425" s="20"/>
      <c r="AU2425" s="20"/>
      <c r="AV2425" s="20"/>
      <c r="AW2425" s="20"/>
      <c r="AX2425" s="20"/>
      <c r="AY2425" s="20"/>
      <c r="AZ2425" s="20"/>
      <c r="BA2425" s="20"/>
      <c r="BB2425" s="20"/>
      <c r="BC2425" s="20"/>
      <c r="BD2425" s="16"/>
      <c r="BE2425" s="16"/>
      <c r="BF2425" s="16"/>
      <c r="BG2425" s="16"/>
      <c r="BH2425" s="16"/>
      <c r="BI2425" s="16">
        <v>1</v>
      </c>
      <c r="BJ2425" s="16"/>
      <c r="BK2425" s="16"/>
      <c r="BL2425" s="16"/>
      <c r="BM2425" s="16"/>
      <c r="BN2425" s="16"/>
      <c r="BO2425" s="16"/>
      <c r="BP2425" s="16"/>
      <c r="BQ2425" s="16"/>
      <c r="BR2425" s="16"/>
      <c r="BS2425" s="16"/>
      <c r="BT2425" s="16"/>
      <c r="BU2425" s="16"/>
      <c r="BV2425" s="16"/>
      <c r="BW2425" s="16"/>
      <c r="BX2425" s="16"/>
      <c r="BY2425" s="16"/>
      <c r="BZ2425" s="16"/>
      <c r="CA2425" s="16"/>
      <c r="CB2425" s="16"/>
      <c r="CC2425" s="16"/>
      <c r="CD2425" s="16"/>
      <c r="CE2425" s="16">
        <v>1</v>
      </c>
      <c r="CF2425" s="16"/>
      <c r="CG2425" s="19"/>
      <c r="CH2425" s="19"/>
      <c r="CI2425" s="19"/>
      <c r="CJ2425" s="19"/>
      <c r="CK2425" s="19"/>
      <c r="CL2425" s="19"/>
      <c r="CM2425" s="19"/>
      <c r="CN2425" s="19"/>
      <c r="CO2425" s="19">
        <v>1</v>
      </c>
      <c r="CP2425" s="19"/>
      <c r="CQ2425" s="19"/>
      <c r="CR2425" s="19"/>
    </row>
    <row r="2426" spans="1:96" ht="107" customHeight="1">
      <c r="A2426" s="11" cm="1">
        <f t="array" ref="A2426">SUMPRODUCT(--ISNUMBER(SEARCH({"stranding","stranded"},E2426)))</f>
        <v>0</v>
      </c>
      <c r="B2426" s="12">
        <v>2678</v>
      </c>
      <c r="C2426" s="28" t="s">
        <v>4929</v>
      </c>
      <c r="D2426" s="29">
        <v>2018</v>
      </c>
      <c r="E2426" s="15" t="s">
        <v>4930</v>
      </c>
      <c r="F2426" s="15" t="s">
        <v>6018</v>
      </c>
      <c r="G2426" s="15">
        <f t="shared" si="38"/>
        <v>8</v>
      </c>
      <c r="H2426" s="16"/>
      <c r="I2426" s="16"/>
      <c r="J2426" s="16"/>
      <c r="K2426" s="16"/>
      <c r="L2426" s="16"/>
      <c r="M2426" s="16"/>
      <c r="N2426" s="16"/>
      <c r="O2426" s="16"/>
      <c r="P2426" s="17"/>
      <c r="Q2426" s="17"/>
      <c r="R2426" s="17"/>
      <c r="S2426" s="17"/>
      <c r="T2426" s="18"/>
      <c r="U2426" s="18">
        <v>1</v>
      </c>
      <c r="V2426" s="18"/>
      <c r="W2426" s="18"/>
      <c r="X2426" s="19">
        <v>1</v>
      </c>
      <c r="Y2426" s="19">
        <v>1</v>
      </c>
      <c r="Z2426" s="19"/>
      <c r="AA2426" s="19">
        <v>1</v>
      </c>
      <c r="AB2426" s="19"/>
      <c r="AC2426" s="19"/>
      <c r="AD2426" s="19"/>
      <c r="AE2426" s="19"/>
      <c r="AF2426" s="19"/>
      <c r="AG2426" s="19"/>
      <c r="AH2426" s="19"/>
      <c r="AI2426" s="19"/>
      <c r="AJ2426" s="17"/>
      <c r="AK2426" s="17"/>
      <c r="AL2426" s="17"/>
      <c r="AM2426" s="17"/>
      <c r="AN2426" s="17"/>
      <c r="AO2426" s="17"/>
      <c r="AP2426" s="17"/>
      <c r="AQ2426" s="17"/>
      <c r="AR2426" s="20"/>
      <c r="AS2426" s="20"/>
      <c r="AT2426" s="20"/>
      <c r="AU2426" s="20"/>
      <c r="AV2426" s="20"/>
      <c r="AW2426" s="20"/>
      <c r="AX2426" s="20"/>
      <c r="AY2426" s="20"/>
      <c r="AZ2426" s="20"/>
      <c r="BA2426" s="20"/>
      <c r="BB2426" s="20"/>
      <c r="BC2426" s="20"/>
      <c r="BD2426" s="16"/>
      <c r="BE2426" s="16"/>
      <c r="BF2426" s="16"/>
      <c r="BG2426" s="16"/>
      <c r="BH2426" s="16"/>
      <c r="BI2426" s="16"/>
      <c r="BJ2426" s="16"/>
      <c r="BK2426" s="16"/>
      <c r="BL2426" s="16"/>
      <c r="BM2426" s="16"/>
      <c r="BN2426" s="16"/>
      <c r="BO2426" s="16">
        <v>1</v>
      </c>
      <c r="BP2426" s="16"/>
      <c r="BQ2426" s="16"/>
      <c r="BR2426" s="16">
        <v>1</v>
      </c>
      <c r="BS2426" s="16"/>
      <c r="BT2426" s="16"/>
      <c r="BU2426" s="16"/>
      <c r="BV2426" s="16">
        <v>1</v>
      </c>
      <c r="BW2426" s="16"/>
      <c r="BX2426" s="16"/>
      <c r="BY2426" s="16"/>
      <c r="BZ2426" s="16"/>
      <c r="CA2426" s="16"/>
      <c r="CB2426" s="16"/>
      <c r="CC2426" s="16"/>
      <c r="CD2426" s="16"/>
      <c r="CE2426" s="16">
        <v>1</v>
      </c>
      <c r="CF2426" s="16"/>
      <c r="CG2426" s="19"/>
      <c r="CH2426" s="19"/>
      <c r="CI2426" s="19"/>
      <c r="CJ2426" s="19"/>
      <c r="CK2426" s="19"/>
      <c r="CL2426" s="19"/>
      <c r="CM2426" s="19"/>
      <c r="CN2426" s="19"/>
      <c r="CO2426" s="19"/>
      <c r="CP2426" s="19"/>
      <c r="CQ2426" s="19"/>
      <c r="CR2426" s="19"/>
    </row>
    <row r="2427" spans="1:96" ht="107" customHeight="1">
      <c r="A2427" s="11" cm="1">
        <f t="array" ref="A2427">SUMPRODUCT(--ISNUMBER(SEARCH({"stranding","stranded"},E2427)))</f>
        <v>0</v>
      </c>
      <c r="B2427" s="12">
        <v>2679</v>
      </c>
      <c r="C2427" s="30" t="s">
        <v>4931</v>
      </c>
      <c r="D2427" s="31">
        <v>2018</v>
      </c>
      <c r="E2427" s="15" t="s">
        <v>4932</v>
      </c>
      <c r="F2427" s="15" t="s">
        <v>8181</v>
      </c>
      <c r="G2427" s="15">
        <f t="shared" si="38"/>
        <v>11</v>
      </c>
      <c r="H2427" s="16"/>
      <c r="I2427" s="16"/>
      <c r="J2427" s="16"/>
      <c r="K2427" s="16"/>
      <c r="L2427" s="16"/>
      <c r="M2427" s="16">
        <v>1</v>
      </c>
      <c r="N2427" s="16">
        <v>1</v>
      </c>
      <c r="O2427" s="16"/>
      <c r="P2427" s="17">
        <v>1</v>
      </c>
      <c r="Q2427" s="17"/>
      <c r="R2427" s="17"/>
      <c r="S2427" s="17"/>
      <c r="T2427" s="18">
        <v>1</v>
      </c>
      <c r="U2427" s="18"/>
      <c r="V2427" s="18">
        <v>1</v>
      </c>
      <c r="W2427" s="18"/>
      <c r="X2427" s="19">
        <v>1</v>
      </c>
      <c r="Y2427" s="19">
        <v>1</v>
      </c>
      <c r="Z2427" s="19">
        <v>1</v>
      </c>
      <c r="AA2427" s="19"/>
      <c r="AB2427" s="19"/>
      <c r="AC2427" s="19"/>
      <c r="AD2427" s="19"/>
      <c r="AE2427" s="19"/>
      <c r="AF2427" s="19"/>
      <c r="AG2427" s="19"/>
      <c r="AH2427" s="19"/>
      <c r="AI2427" s="19"/>
      <c r="AJ2427" s="17">
        <v>1</v>
      </c>
      <c r="AK2427" s="17"/>
      <c r="AL2427" s="17"/>
      <c r="AM2427" s="17"/>
      <c r="AN2427" s="17"/>
      <c r="AO2427" s="17"/>
      <c r="AP2427" s="17"/>
      <c r="AQ2427" s="17"/>
      <c r="AR2427" s="20"/>
      <c r="AS2427" s="20"/>
      <c r="AT2427" s="20"/>
      <c r="AU2427" s="20"/>
      <c r="AV2427" s="20"/>
      <c r="AW2427" s="20"/>
      <c r="AX2427" s="20"/>
      <c r="AY2427" s="20"/>
      <c r="AZ2427" s="20"/>
      <c r="BA2427" s="20"/>
      <c r="BB2427" s="20"/>
      <c r="BC2427" s="20"/>
      <c r="BD2427" s="16"/>
      <c r="BE2427" s="16"/>
      <c r="BF2427" s="16"/>
      <c r="BG2427" s="16"/>
      <c r="BH2427" s="16"/>
      <c r="BI2427" s="16"/>
      <c r="BJ2427" s="16">
        <v>1</v>
      </c>
      <c r="BK2427" s="16"/>
      <c r="BL2427" s="16"/>
      <c r="BM2427" s="16"/>
      <c r="BN2427" s="16"/>
      <c r="BO2427" s="16"/>
      <c r="BP2427" s="16"/>
      <c r="BQ2427" s="16"/>
      <c r="BR2427" s="16"/>
      <c r="BS2427" s="16"/>
      <c r="BT2427" s="16"/>
      <c r="BU2427" s="16"/>
      <c r="BV2427" s="16"/>
      <c r="BW2427" s="16"/>
      <c r="BX2427" s="16"/>
      <c r="BY2427" s="16"/>
      <c r="BZ2427" s="16"/>
      <c r="CA2427" s="16">
        <v>1</v>
      </c>
      <c r="CB2427" s="16"/>
      <c r="CC2427" s="16"/>
      <c r="CD2427" s="16">
        <v>1</v>
      </c>
      <c r="CE2427" s="16"/>
      <c r="CF2427" s="16">
        <v>1</v>
      </c>
      <c r="CG2427" s="19"/>
      <c r="CH2427" s="19"/>
      <c r="CI2427" s="19"/>
      <c r="CJ2427" s="19"/>
      <c r="CK2427" s="19"/>
      <c r="CL2427" s="19"/>
      <c r="CM2427" s="19"/>
      <c r="CN2427" s="19">
        <v>1</v>
      </c>
      <c r="CO2427" s="19"/>
      <c r="CP2427" s="19"/>
      <c r="CQ2427" s="19"/>
      <c r="CR2427" s="19"/>
    </row>
    <row r="2428" spans="1:96" ht="107" customHeight="1">
      <c r="A2428" s="11" cm="1">
        <f t="array" ref="A2428">SUMPRODUCT(--ISNUMBER(SEARCH({"stranding","stranded"},E2428)))</f>
        <v>0</v>
      </c>
      <c r="B2428" s="12">
        <v>2680</v>
      </c>
      <c r="C2428" s="28" t="s">
        <v>4933</v>
      </c>
      <c r="D2428" s="29">
        <v>2018</v>
      </c>
      <c r="E2428" s="15" t="s">
        <v>4934</v>
      </c>
      <c r="F2428" s="15" t="s">
        <v>8182</v>
      </c>
      <c r="G2428" s="15">
        <f t="shared" si="38"/>
        <v>10</v>
      </c>
      <c r="H2428" s="16"/>
      <c r="I2428" s="16"/>
      <c r="J2428" s="16"/>
      <c r="K2428" s="16"/>
      <c r="L2428" s="16"/>
      <c r="M2428" s="16"/>
      <c r="N2428" s="16"/>
      <c r="O2428" s="16"/>
      <c r="P2428" s="17"/>
      <c r="Q2428" s="17"/>
      <c r="R2428" s="17"/>
      <c r="S2428" s="17"/>
      <c r="T2428" s="18"/>
      <c r="U2428" s="18">
        <v>1</v>
      </c>
      <c r="V2428" s="18"/>
      <c r="W2428" s="18">
        <v>1</v>
      </c>
      <c r="X2428" s="19">
        <v>1</v>
      </c>
      <c r="Y2428" s="19">
        <v>1</v>
      </c>
      <c r="Z2428" s="19">
        <v>1</v>
      </c>
      <c r="AA2428" s="19"/>
      <c r="AB2428" s="19"/>
      <c r="AC2428" s="19"/>
      <c r="AD2428" s="19"/>
      <c r="AE2428" s="19"/>
      <c r="AF2428" s="19"/>
      <c r="AG2428" s="19"/>
      <c r="AH2428" s="19"/>
      <c r="AI2428" s="19"/>
      <c r="AJ2428" s="17">
        <v>1</v>
      </c>
      <c r="AK2428" s="17"/>
      <c r="AL2428" s="17"/>
      <c r="AM2428" s="17"/>
      <c r="AN2428" s="17"/>
      <c r="AO2428" s="17"/>
      <c r="AP2428" s="17"/>
      <c r="AQ2428" s="17"/>
      <c r="AR2428" s="20"/>
      <c r="AS2428" s="20"/>
      <c r="AT2428" s="20"/>
      <c r="AU2428" s="20"/>
      <c r="AV2428" s="20"/>
      <c r="AW2428" s="20"/>
      <c r="AX2428" s="20"/>
      <c r="AY2428" s="20"/>
      <c r="AZ2428" s="20"/>
      <c r="BA2428" s="20">
        <v>1</v>
      </c>
      <c r="BB2428" s="20"/>
      <c r="BC2428" s="20"/>
      <c r="BD2428" s="16"/>
      <c r="BE2428" s="16">
        <v>1</v>
      </c>
      <c r="BF2428" s="16"/>
      <c r="BG2428" s="16"/>
      <c r="BH2428" s="16"/>
      <c r="BI2428" s="16"/>
      <c r="BJ2428" s="16"/>
      <c r="BK2428" s="16"/>
      <c r="BL2428" s="16"/>
      <c r="BM2428" s="16"/>
      <c r="BN2428" s="16"/>
      <c r="BO2428" s="16"/>
      <c r="BP2428" s="16"/>
      <c r="BQ2428" s="16"/>
      <c r="BR2428" s="16"/>
      <c r="BS2428" s="16"/>
      <c r="BT2428" s="16"/>
      <c r="BU2428" s="16"/>
      <c r="BV2428" s="16">
        <v>1</v>
      </c>
      <c r="BW2428" s="16"/>
      <c r="BX2428" s="16"/>
      <c r="BY2428" s="16"/>
      <c r="BZ2428" s="16"/>
      <c r="CA2428" s="16"/>
      <c r="CB2428" s="16"/>
      <c r="CC2428" s="16"/>
      <c r="CD2428" s="16">
        <v>1</v>
      </c>
      <c r="CE2428" s="16"/>
      <c r="CF2428" s="16"/>
      <c r="CG2428" s="19"/>
      <c r="CH2428" s="19"/>
      <c r="CI2428" s="19"/>
      <c r="CJ2428" s="19"/>
      <c r="CK2428" s="19"/>
      <c r="CL2428" s="19"/>
      <c r="CM2428" s="19"/>
      <c r="CN2428" s="19"/>
      <c r="CO2428" s="19"/>
      <c r="CP2428" s="19"/>
      <c r="CQ2428" s="19"/>
      <c r="CR2428" s="19"/>
    </row>
    <row r="2429" spans="1:96" ht="107" customHeight="1">
      <c r="A2429" s="11" cm="1">
        <f t="array" ref="A2429">SUMPRODUCT(--ISNUMBER(SEARCH({"stranding","stranded"},E2429)))</f>
        <v>0</v>
      </c>
      <c r="B2429" s="12">
        <v>2681</v>
      </c>
      <c r="C2429" s="30" t="s">
        <v>4935</v>
      </c>
      <c r="D2429" s="31">
        <v>2018</v>
      </c>
      <c r="E2429" s="15" t="s">
        <v>4936</v>
      </c>
      <c r="F2429" s="15" t="s">
        <v>7613</v>
      </c>
      <c r="G2429" s="15">
        <f t="shared" si="38"/>
        <v>10</v>
      </c>
      <c r="H2429" s="16"/>
      <c r="I2429" s="16"/>
      <c r="J2429" s="16"/>
      <c r="K2429" s="16">
        <v>5</v>
      </c>
      <c r="L2429" s="16"/>
      <c r="M2429" s="16"/>
      <c r="N2429" s="16"/>
      <c r="O2429" s="16"/>
      <c r="P2429" s="17">
        <v>1</v>
      </c>
      <c r="Q2429" s="17"/>
      <c r="R2429" s="17"/>
      <c r="S2429" s="17"/>
      <c r="T2429" s="18">
        <v>1</v>
      </c>
      <c r="U2429" s="18"/>
      <c r="V2429" s="18"/>
      <c r="W2429" s="18">
        <v>1</v>
      </c>
      <c r="X2429" s="19"/>
      <c r="Y2429" s="19">
        <v>1</v>
      </c>
      <c r="Z2429" s="19">
        <v>1</v>
      </c>
      <c r="AA2429" s="19"/>
      <c r="AB2429" s="19"/>
      <c r="AC2429" s="19"/>
      <c r="AD2429" s="19">
        <v>1</v>
      </c>
      <c r="AE2429" s="19"/>
      <c r="AF2429" s="19"/>
      <c r="AG2429" s="19"/>
      <c r="AH2429" s="19"/>
      <c r="AI2429" s="19"/>
      <c r="AJ2429" s="17"/>
      <c r="AK2429" s="17"/>
      <c r="AL2429" s="17"/>
      <c r="AM2429" s="17"/>
      <c r="AN2429" s="17"/>
      <c r="AO2429" s="17"/>
      <c r="AP2429" s="17"/>
      <c r="AQ2429" s="17"/>
      <c r="AR2429" s="20"/>
      <c r="AS2429" s="20"/>
      <c r="AT2429" s="20"/>
      <c r="AU2429" s="20"/>
      <c r="AV2429" s="20"/>
      <c r="AW2429" s="20"/>
      <c r="AX2429" s="20"/>
      <c r="AY2429" s="20"/>
      <c r="AZ2429" s="20"/>
      <c r="BA2429" s="20"/>
      <c r="BB2429" s="20"/>
      <c r="BC2429" s="20"/>
      <c r="BD2429" s="16"/>
      <c r="BE2429" s="16"/>
      <c r="BF2429" s="16"/>
      <c r="BG2429" s="16">
        <v>1</v>
      </c>
      <c r="BH2429" s="16"/>
      <c r="BI2429" s="16"/>
      <c r="BJ2429" s="16"/>
      <c r="BK2429" s="16"/>
      <c r="BL2429" s="16"/>
      <c r="BM2429" s="16"/>
      <c r="BN2429" s="16"/>
      <c r="BO2429" s="16">
        <v>1</v>
      </c>
      <c r="BP2429" s="16"/>
      <c r="BQ2429" s="16"/>
      <c r="BR2429" s="16"/>
      <c r="BS2429" s="16">
        <v>1</v>
      </c>
      <c r="BT2429" s="16"/>
      <c r="BU2429" s="16"/>
      <c r="BV2429" s="16"/>
      <c r="BW2429" s="16"/>
      <c r="BX2429" s="16"/>
      <c r="BY2429" s="16"/>
      <c r="BZ2429" s="16"/>
      <c r="CA2429" s="16">
        <v>1</v>
      </c>
      <c r="CB2429" s="16"/>
      <c r="CC2429" s="16"/>
      <c r="CD2429" s="16"/>
      <c r="CE2429" s="16"/>
      <c r="CF2429" s="16"/>
      <c r="CG2429" s="19"/>
      <c r="CH2429" s="19"/>
      <c r="CI2429" s="19"/>
      <c r="CJ2429" s="19"/>
      <c r="CK2429" s="19"/>
      <c r="CL2429" s="19"/>
      <c r="CM2429" s="19"/>
      <c r="CN2429" s="19">
        <v>1</v>
      </c>
      <c r="CO2429" s="19"/>
      <c r="CP2429" s="19"/>
      <c r="CQ2429" s="19"/>
      <c r="CR2429" s="19"/>
    </row>
    <row r="2430" spans="1:96" ht="107" customHeight="1">
      <c r="A2430" s="11" cm="1">
        <f t="array" ref="A2430">SUMPRODUCT(--ISNUMBER(SEARCH({"stranding","stranded"},E2430)))</f>
        <v>0</v>
      </c>
      <c r="B2430" s="12">
        <v>2683</v>
      </c>
      <c r="C2430" s="13" t="s">
        <v>4937</v>
      </c>
      <c r="D2430" s="31">
        <v>2018</v>
      </c>
      <c r="E2430" s="15" t="s">
        <v>4938</v>
      </c>
      <c r="F2430" s="15" t="s">
        <v>7614</v>
      </c>
      <c r="G2430" s="15">
        <f t="shared" si="38"/>
        <v>6</v>
      </c>
      <c r="H2430" s="16"/>
      <c r="I2430" s="16"/>
      <c r="J2430" s="16"/>
      <c r="K2430" s="16"/>
      <c r="L2430" s="16"/>
      <c r="M2430" s="16"/>
      <c r="N2430" s="16"/>
      <c r="O2430" s="16"/>
      <c r="P2430" s="17"/>
      <c r="Q2430" s="17"/>
      <c r="R2430" s="17"/>
      <c r="S2430" s="17"/>
      <c r="T2430" s="18"/>
      <c r="U2430" s="18"/>
      <c r="V2430" s="18">
        <v>1</v>
      </c>
      <c r="W2430" s="18"/>
      <c r="X2430" s="19"/>
      <c r="Y2430" s="19">
        <v>1</v>
      </c>
      <c r="Z2430" s="19">
        <v>1</v>
      </c>
      <c r="AA2430" s="19"/>
      <c r="AB2430" s="19"/>
      <c r="AC2430" s="19">
        <v>1</v>
      </c>
      <c r="AD2430" s="19"/>
      <c r="AE2430" s="19"/>
      <c r="AF2430" s="19">
        <v>1</v>
      </c>
      <c r="AG2430" s="19"/>
      <c r="AH2430" s="19"/>
      <c r="AI2430" s="19"/>
      <c r="AJ2430" s="17"/>
      <c r="AK2430" s="17"/>
      <c r="AL2430" s="17"/>
      <c r="AM2430" s="17"/>
      <c r="AN2430" s="17"/>
      <c r="AO2430" s="17"/>
      <c r="AP2430" s="17"/>
      <c r="AQ2430" s="17"/>
      <c r="AR2430" s="20"/>
      <c r="AS2430" s="20"/>
      <c r="AT2430" s="20"/>
      <c r="AU2430" s="20"/>
      <c r="AV2430" s="20"/>
      <c r="AW2430" s="20"/>
      <c r="AX2430" s="20"/>
      <c r="AY2430" s="20"/>
      <c r="AZ2430" s="20"/>
      <c r="BA2430" s="20"/>
      <c r="BB2430" s="20"/>
      <c r="BC2430" s="20"/>
      <c r="BD2430" s="16"/>
      <c r="BE2430" s="16"/>
      <c r="BF2430" s="16"/>
      <c r="BG2430" s="16"/>
      <c r="BH2430" s="16"/>
      <c r="BI2430" s="16"/>
      <c r="BJ2430" s="16"/>
      <c r="BK2430" s="16"/>
      <c r="BL2430" s="16"/>
      <c r="BM2430" s="16"/>
      <c r="BN2430" s="16"/>
      <c r="BO2430" s="16"/>
      <c r="BP2430" s="16"/>
      <c r="BQ2430" s="16"/>
      <c r="BR2430" s="16"/>
      <c r="BS2430" s="16"/>
      <c r="BT2430" s="16"/>
      <c r="BU2430" s="16"/>
      <c r="BV2430" s="16"/>
      <c r="BW2430" s="16"/>
      <c r="BX2430" s="16"/>
      <c r="BY2430" s="16"/>
      <c r="BZ2430" s="16">
        <v>1</v>
      </c>
      <c r="CA2430" s="16"/>
      <c r="CB2430" s="16"/>
      <c r="CC2430" s="16"/>
      <c r="CD2430" s="16"/>
      <c r="CE2430" s="16"/>
      <c r="CF2430" s="16"/>
      <c r="CG2430" s="19"/>
      <c r="CH2430" s="19"/>
      <c r="CI2430" s="19"/>
      <c r="CJ2430" s="19"/>
      <c r="CK2430" s="19"/>
      <c r="CL2430" s="19"/>
      <c r="CM2430" s="19"/>
      <c r="CN2430" s="19"/>
      <c r="CO2430" s="19"/>
      <c r="CP2430" s="19"/>
      <c r="CQ2430" s="19"/>
      <c r="CR2430" s="19">
        <v>1</v>
      </c>
    </row>
    <row r="2431" spans="1:96" ht="107" customHeight="1">
      <c r="A2431" s="11" cm="1">
        <f t="array" ref="A2431">SUMPRODUCT(--ISNUMBER(SEARCH({"stranding","stranded"},E2431)))</f>
        <v>0</v>
      </c>
      <c r="B2431" s="35">
        <v>20190001</v>
      </c>
      <c r="C2431" s="35" t="s">
        <v>4939</v>
      </c>
      <c r="D2431" s="36">
        <v>2019</v>
      </c>
      <c r="E2431" s="36" t="s">
        <v>4940</v>
      </c>
      <c r="F2431" s="36" t="s">
        <v>7317</v>
      </c>
      <c r="G2431" s="15">
        <f t="shared" si="38"/>
        <v>6</v>
      </c>
      <c r="H2431" s="16"/>
      <c r="I2431" s="16"/>
      <c r="J2431" s="16"/>
      <c r="K2431" s="16"/>
      <c r="L2431" s="16"/>
      <c r="M2431" s="16">
        <v>1</v>
      </c>
      <c r="N2431" s="16"/>
      <c r="O2431" s="16"/>
      <c r="P2431" s="17"/>
      <c r="Q2431" s="17"/>
      <c r="R2431" s="17"/>
      <c r="S2431" s="17"/>
      <c r="T2431" s="16"/>
      <c r="U2431" s="16">
        <v>1</v>
      </c>
      <c r="V2431" s="16"/>
      <c r="W2431" s="16">
        <v>1</v>
      </c>
      <c r="X2431" s="19"/>
      <c r="Y2431" s="19">
        <v>1</v>
      </c>
      <c r="Z2431" s="19">
        <v>1</v>
      </c>
      <c r="AA2431" s="19"/>
      <c r="AB2431" s="19"/>
      <c r="AC2431" s="19"/>
      <c r="AD2431" s="19"/>
      <c r="AE2431" s="19"/>
      <c r="AF2431" s="19"/>
      <c r="AG2431" s="19"/>
      <c r="AH2431" s="19"/>
      <c r="AI2431" s="19"/>
      <c r="AJ2431" s="17"/>
      <c r="AK2431" s="17"/>
      <c r="AL2431" s="17"/>
      <c r="AM2431" s="17"/>
      <c r="AN2431" s="17"/>
      <c r="AO2431" s="17"/>
      <c r="AP2431" s="17"/>
      <c r="AQ2431" s="17"/>
      <c r="AR2431" s="20"/>
      <c r="AS2431" s="20"/>
      <c r="AT2431" s="20"/>
      <c r="AU2431" s="20"/>
      <c r="AV2431" s="20"/>
      <c r="AW2431" s="20"/>
      <c r="AX2431" s="20"/>
      <c r="AY2431" s="20"/>
      <c r="AZ2431" s="20"/>
      <c r="BA2431" s="20"/>
      <c r="BB2431" s="20"/>
      <c r="BC2431" s="20"/>
      <c r="BD2431" s="16"/>
      <c r="BE2431" s="16"/>
      <c r="BF2431" s="16"/>
      <c r="BG2431" s="16"/>
      <c r="BH2431" s="16"/>
      <c r="BI2431" s="16"/>
      <c r="BJ2431" s="16"/>
      <c r="BK2431" s="16"/>
      <c r="BL2431" s="16"/>
      <c r="BM2431" s="16"/>
      <c r="BN2431" s="16"/>
      <c r="BO2431" s="16"/>
      <c r="BP2431" s="16"/>
      <c r="BQ2431" s="16"/>
      <c r="BR2431" s="16"/>
      <c r="BS2431" s="16">
        <v>1</v>
      </c>
      <c r="BT2431" s="16">
        <v>1</v>
      </c>
      <c r="BU2431" s="16"/>
      <c r="BV2431" s="16"/>
      <c r="BW2431" s="16"/>
      <c r="BX2431" s="16"/>
      <c r="BY2431" s="16"/>
      <c r="BZ2431" s="16"/>
      <c r="CA2431" s="16"/>
      <c r="CB2431" s="16"/>
      <c r="CC2431" s="16"/>
      <c r="CD2431" s="16"/>
      <c r="CE2431" s="16"/>
      <c r="CF2431" s="16"/>
      <c r="CG2431" s="19"/>
      <c r="CH2431" s="19"/>
      <c r="CI2431" s="19"/>
      <c r="CJ2431" s="19"/>
      <c r="CK2431" s="19"/>
      <c r="CL2431" s="19">
        <v>1</v>
      </c>
      <c r="CM2431" s="19"/>
      <c r="CN2431" s="19"/>
      <c r="CO2431" s="19"/>
      <c r="CP2431" s="19"/>
      <c r="CQ2431" s="19"/>
      <c r="CR2431" s="19"/>
    </row>
    <row r="2432" spans="1:96" ht="107" customHeight="1">
      <c r="A2432" s="11" cm="1">
        <f t="array" ref="A2432">SUMPRODUCT(--ISNUMBER(SEARCH({"stranding","stranded"},E2432)))</f>
        <v>0</v>
      </c>
      <c r="B2432" s="35">
        <v>20190002</v>
      </c>
      <c r="C2432" s="35" t="s">
        <v>4941</v>
      </c>
      <c r="D2432" s="36">
        <v>2019</v>
      </c>
      <c r="E2432" s="36" t="s">
        <v>4942</v>
      </c>
      <c r="F2432" s="36" t="s">
        <v>6743</v>
      </c>
      <c r="G2432" s="15">
        <f t="shared" si="38"/>
        <v>3</v>
      </c>
      <c r="H2432" s="16"/>
      <c r="I2432" s="16"/>
      <c r="J2432" s="16"/>
      <c r="K2432" s="16"/>
      <c r="L2432" s="16">
        <v>1</v>
      </c>
      <c r="M2432" s="16"/>
      <c r="N2432" s="16"/>
      <c r="O2432" s="16"/>
      <c r="P2432" s="17"/>
      <c r="Q2432" s="17"/>
      <c r="R2432" s="17"/>
      <c r="S2432" s="17"/>
      <c r="T2432" s="16"/>
      <c r="U2432" s="16">
        <v>1</v>
      </c>
      <c r="V2432" s="16"/>
      <c r="W2432" s="16"/>
      <c r="X2432" s="19"/>
      <c r="Y2432" s="19">
        <v>1</v>
      </c>
      <c r="Z2432" s="19"/>
      <c r="AA2432" s="19"/>
      <c r="AB2432" s="19"/>
      <c r="AC2432" s="19"/>
      <c r="AD2432" s="19"/>
      <c r="AE2432" s="19"/>
      <c r="AF2432" s="19"/>
      <c r="AG2432" s="19"/>
      <c r="AH2432" s="19"/>
      <c r="AI2432" s="19"/>
      <c r="AJ2432" s="17"/>
      <c r="AK2432" s="17"/>
      <c r="AL2432" s="17"/>
      <c r="AM2432" s="17"/>
      <c r="AN2432" s="17">
        <v>1</v>
      </c>
      <c r="AO2432" s="17"/>
      <c r="AP2432" s="17"/>
      <c r="AQ2432" s="17"/>
      <c r="AR2432" s="20"/>
      <c r="AS2432" s="20"/>
      <c r="AT2432" s="20"/>
      <c r="AU2432" s="20"/>
      <c r="AV2432" s="20"/>
      <c r="AW2432" s="20"/>
      <c r="AX2432" s="20"/>
      <c r="AY2432" s="20"/>
      <c r="AZ2432" s="20"/>
      <c r="BA2432" s="20"/>
      <c r="BB2432" s="20"/>
      <c r="BC2432" s="20"/>
      <c r="BD2432" s="16"/>
      <c r="BE2432" s="16"/>
      <c r="BF2432" s="16"/>
      <c r="BG2432" s="16"/>
      <c r="BH2432" s="16"/>
      <c r="BI2432" s="16"/>
      <c r="BJ2432" s="16"/>
      <c r="BK2432" s="16"/>
      <c r="BL2432" s="16"/>
      <c r="BM2432" s="16"/>
      <c r="BN2432" s="16"/>
      <c r="BO2432" s="16"/>
      <c r="BP2432" s="16"/>
      <c r="BQ2432" s="16"/>
      <c r="BR2432" s="16"/>
      <c r="BS2432" s="16"/>
      <c r="BT2432" s="16"/>
      <c r="BU2432" s="16"/>
      <c r="BV2432" s="16"/>
      <c r="BW2432" s="16"/>
      <c r="BX2432" s="16"/>
      <c r="BY2432" s="16"/>
      <c r="BZ2432" s="16"/>
      <c r="CA2432" s="16"/>
      <c r="CB2432" s="16"/>
      <c r="CC2432" s="16"/>
      <c r="CD2432" s="16"/>
      <c r="CE2432" s="16"/>
      <c r="CF2432" s="16"/>
      <c r="CG2432" s="19"/>
      <c r="CH2432" s="19"/>
      <c r="CI2432" s="19"/>
      <c r="CJ2432" s="19">
        <v>1</v>
      </c>
      <c r="CK2432" s="19"/>
      <c r="CL2432" s="19"/>
      <c r="CM2432" s="19"/>
      <c r="CN2432" s="19"/>
      <c r="CO2432" s="19"/>
      <c r="CP2432" s="19"/>
      <c r="CQ2432" s="19"/>
      <c r="CR2432" s="19"/>
    </row>
    <row r="2433" spans="1:96" ht="107" customHeight="1">
      <c r="A2433" s="11" cm="1">
        <f t="array" ref="A2433">SUMPRODUCT(--ISNUMBER(SEARCH({"stranding","stranded"},E2433)))</f>
        <v>0</v>
      </c>
      <c r="B2433" s="35">
        <v>20190003</v>
      </c>
      <c r="C2433" s="35" t="s">
        <v>4943</v>
      </c>
      <c r="D2433" s="36">
        <v>2019</v>
      </c>
      <c r="E2433" s="36" t="s">
        <v>4944</v>
      </c>
      <c r="F2433" s="36" t="s">
        <v>7615</v>
      </c>
      <c r="G2433" s="15">
        <f t="shared" si="38"/>
        <v>4</v>
      </c>
      <c r="H2433" s="16"/>
      <c r="I2433" s="16"/>
      <c r="J2433" s="16"/>
      <c r="K2433" s="16"/>
      <c r="L2433" s="16">
        <v>1</v>
      </c>
      <c r="M2433" s="16"/>
      <c r="N2433" s="16"/>
      <c r="O2433" s="16"/>
      <c r="P2433" s="17"/>
      <c r="Q2433" s="17"/>
      <c r="R2433" s="17"/>
      <c r="S2433" s="17"/>
      <c r="T2433" s="16"/>
      <c r="U2433" s="16">
        <v>1</v>
      </c>
      <c r="V2433" s="16"/>
      <c r="W2433" s="16"/>
      <c r="X2433" s="19"/>
      <c r="Y2433" s="19"/>
      <c r="Z2433" s="19"/>
      <c r="AA2433" s="19"/>
      <c r="AB2433" s="19"/>
      <c r="AC2433" s="19"/>
      <c r="AD2433" s="19"/>
      <c r="AE2433" s="19"/>
      <c r="AF2433" s="19"/>
      <c r="AG2433" s="19"/>
      <c r="AH2433" s="19"/>
      <c r="AI2433" s="19"/>
      <c r="AJ2433" s="17"/>
      <c r="AK2433" s="17"/>
      <c r="AL2433" s="17"/>
      <c r="AM2433" s="17"/>
      <c r="AN2433" s="17"/>
      <c r="AO2433" s="17"/>
      <c r="AP2433" s="17">
        <v>1</v>
      </c>
      <c r="AQ2433" s="17"/>
      <c r="AR2433" s="20">
        <v>1</v>
      </c>
      <c r="AS2433" s="20">
        <v>1</v>
      </c>
      <c r="AT2433" s="20"/>
      <c r="AU2433" s="20"/>
      <c r="AV2433" s="20"/>
      <c r="AW2433" s="20"/>
      <c r="AX2433" s="20"/>
      <c r="AY2433" s="20"/>
      <c r="AZ2433" s="20"/>
      <c r="BA2433" s="20"/>
      <c r="BB2433" s="20"/>
      <c r="BC2433" s="20"/>
      <c r="BD2433" s="16"/>
      <c r="BE2433" s="16"/>
      <c r="BF2433" s="16"/>
      <c r="BG2433" s="16"/>
      <c r="BH2433" s="16"/>
      <c r="BI2433" s="16"/>
      <c r="BJ2433" s="16"/>
      <c r="BK2433" s="16"/>
      <c r="BL2433" s="16"/>
      <c r="BM2433" s="16"/>
      <c r="BN2433" s="16"/>
      <c r="BO2433" s="16"/>
      <c r="BP2433" s="16"/>
      <c r="BQ2433" s="16"/>
      <c r="BR2433" s="16"/>
      <c r="BS2433" s="16"/>
      <c r="BT2433" s="16"/>
      <c r="BU2433" s="16"/>
      <c r="BV2433" s="16"/>
      <c r="BW2433" s="16"/>
      <c r="BX2433" s="16"/>
      <c r="BY2433" s="16"/>
      <c r="BZ2433" s="16"/>
      <c r="CA2433" s="16"/>
      <c r="CB2433" s="16"/>
      <c r="CC2433" s="16"/>
      <c r="CD2433" s="16"/>
      <c r="CE2433" s="16"/>
      <c r="CF2433" s="16"/>
      <c r="CG2433" s="19"/>
      <c r="CH2433" s="19"/>
      <c r="CI2433" s="19"/>
      <c r="CJ2433" s="19"/>
      <c r="CK2433" s="19">
        <v>1</v>
      </c>
      <c r="CL2433" s="19"/>
      <c r="CM2433" s="19"/>
      <c r="CN2433" s="19"/>
      <c r="CO2433" s="19"/>
      <c r="CP2433" s="19"/>
      <c r="CQ2433" s="19"/>
      <c r="CR2433" s="19"/>
    </row>
    <row r="2434" spans="1:96" ht="107" customHeight="1">
      <c r="A2434" s="11" cm="1">
        <f t="array" ref="A2434">SUMPRODUCT(--ISNUMBER(SEARCH({"stranding","stranded"},E2434)))</f>
        <v>0</v>
      </c>
      <c r="B2434" s="35">
        <v>20190004</v>
      </c>
      <c r="C2434" s="35" t="s">
        <v>4945</v>
      </c>
      <c r="D2434" s="36">
        <v>2019</v>
      </c>
      <c r="E2434" s="36" t="s">
        <v>4946</v>
      </c>
      <c r="F2434" s="36" t="s">
        <v>7616</v>
      </c>
      <c r="G2434" s="15">
        <f t="shared" si="38"/>
        <v>5</v>
      </c>
      <c r="H2434" s="16"/>
      <c r="I2434" s="16"/>
      <c r="J2434" s="16"/>
      <c r="K2434" s="16">
        <v>2</v>
      </c>
      <c r="L2434" s="16"/>
      <c r="M2434" s="16"/>
      <c r="N2434" s="16"/>
      <c r="O2434" s="16"/>
      <c r="P2434" s="17"/>
      <c r="Q2434" s="17"/>
      <c r="R2434" s="17"/>
      <c r="S2434" s="17"/>
      <c r="T2434" s="16"/>
      <c r="U2434" s="16">
        <v>1</v>
      </c>
      <c r="V2434" s="16"/>
      <c r="W2434" s="16"/>
      <c r="X2434" s="19"/>
      <c r="Y2434" s="19">
        <v>1</v>
      </c>
      <c r="Z2434" s="19"/>
      <c r="AA2434" s="19"/>
      <c r="AB2434" s="19"/>
      <c r="AC2434" s="19"/>
      <c r="AD2434" s="19"/>
      <c r="AE2434" s="19"/>
      <c r="AF2434" s="19"/>
      <c r="AG2434" s="19"/>
      <c r="AH2434" s="19"/>
      <c r="AI2434" s="19"/>
      <c r="AJ2434" s="17">
        <v>1</v>
      </c>
      <c r="AK2434" s="17"/>
      <c r="AL2434" s="17"/>
      <c r="AM2434" s="17"/>
      <c r="AN2434" s="17"/>
      <c r="AO2434" s="17"/>
      <c r="AP2434" s="17"/>
      <c r="AQ2434" s="17"/>
      <c r="AR2434" s="20"/>
      <c r="AS2434" s="20"/>
      <c r="AT2434" s="20"/>
      <c r="AU2434" s="20"/>
      <c r="AV2434" s="20">
        <v>1</v>
      </c>
      <c r="AW2434" s="20"/>
      <c r="AX2434" s="20"/>
      <c r="AY2434" s="20"/>
      <c r="AZ2434" s="20"/>
      <c r="BA2434" s="20"/>
      <c r="BB2434" s="20"/>
      <c r="BC2434" s="20"/>
      <c r="BD2434" s="16"/>
      <c r="BE2434" s="16"/>
      <c r="BF2434" s="16"/>
      <c r="BG2434" s="16"/>
      <c r="BH2434" s="16"/>
      <c r="BI2434" s="16"/>
      <c r="BJ2434" s="16"/>
      <c r="BK2434" s="16"/>
      <c r="BL2434" s="16"/>
      <c r="BM2434" s="16"/>
      <c r="BN2434" s="16"/>
      <c r="BO2434" s="16"/>
      <c r="BP2434" s="16"/>
      <c r="BQ2434" s="16"/>
      <c r="BR2434" s="16"/>
      <c r="BS2434" s="16"/>
      <c r="BT2434" s="16"/>
      <c r="BU2434" s="16"/>
      <c r="BV2434" s="16"/>
      <c r="BW2434" s="16"/>
      <c r="BX2434" s="16"/>
      <c r="BY2434" s="16"/>
      <c r="BZ2434" s="16">
        <v>1</v>
      </c>
      <c r="CA2434" s="16"/>
      <c r="CB2434" s="16"/>
      <c r="CC2434" s="16"/>
      <c r="CD2434" s="16"/>
      <c r="CE2434" s="16"/>
      <c r="CF2434" s="16"/>
      <c r="CG2434" s="19"/>
      <c r="CH2434" s="19"/>
      <c r="CI2434" s="19"/>
      <c r="CJ2434" s="19"/>
      <c r="CK2434" s="19">
        <v>1</v>
      </c>
      <c r="CL2434" s="19"/>
      <c r="CM2434" s="19"/>
      <c r="CN2434" s="19"/>
      <c r="CO2434" s="19"/>
      <c r="CP2434" s="19"/>
      <c r="CQ2434" s="19"/>
      <c r="CR2434" s="19"/>
    </row>
    <row r="2435" spans="1:96" ht="107" customHeight="1">
      <c r="A2435" s="11" cm="1">
        <f t="array" ref="A2435">SUMPRODUCT(--ISNUMBER(SEARCH({"stranding","stranded"},E2435)))</f>
        <v>0</v>
      </c>
      <c r="B2435" s="35">
        <v>20190005</v>
      </c>
      <c r="C2435" s="35" t="s">
        <v>4947</v>
      </c>
      <c r="D2435" s="36">
        <v>2019</v>
      </c>
      <c r="E2435" s="36" t="s">
        <v>4948</v>
      </c>
      <c r="F2435" s="36" t="s">
        <v>7617</v>
      </c>
      <c r="G2435" s="15">
        <f t="shared" si="38"/>
        <v>5</v>
      </c>
      <c r="H2435" s="16"/>
      <c r="I2435" s="16"/>
      <c r="J2435" s="16"/>
      <c r="K2435" s="16">
        <v>1</v>
      </c>
      <c r="L2435" s="16">
        <v>1</v>
      </c>
      <c r="M2435" s="16"/>
      <c r="N2435" s="16"/>
      <c r="O2435" s="16"/>
      <c r="P2435" s="17"/>
      <c r="Q2435" s="17"/>
      <c r="R2435" s="17"/>
      <c r="S2435" s="17"/>
      <c r="T2435" s="16"/>
      <c r="U2435" s="16">
        <v>1</v>
      </c>
      <c r="V2435" s="16"/>
      <c r="W2435" s="16"/>
      <c r="X2435" s="19"/>
      <c r="Y2435" s="19">
        <v>1</v>
      </c>
      <c r="Z2435" s="19"/>
      <c r="AA2435" s="19"/>
      <c r="AB2435" s="19"/>
      <c r="AC2435" s="19"/>
      <c r="AD2435" s="19"/>
      <c r="AE2435" s="19"/>
      <c r="AF2435" s="19"/>
      <c r="AG2435" s="19"/>
      <c r="AH2435" s="19"/>
      <c r="AI2435" s="19"/>
      <c r="AJ2435" s="17">
        <v>1</v>
      </c>
      <c r="AK2435" s="17"/>
      <c r="AL2435" s="17"/>
      <c r="AM2435" s="17"/>
      <c r="AN2435" s="17"/>
      <c r="AO2435" s="17"/>
      <c r="AP2435" s="17"/>
      <c r="AQ2435" s="17"/>
      <c r="AR2435" s="20">
        <v>1</v>
      </c>
      <c r="AS2435" s="20">
        <v>1</v>
      </c>
      <c r="AT2435" s="20"/>
      <c r="AU2435" s="20"/>
      <c r="AV2435" s="20"/>
      <c r="AW2435" s="20"/>
      <c r="AX2435" s="20"/>
      <c r="AY2435" s="20"/>
      <c r="AZ2435" s="20"/>
      <c r="BA2435" s="20"/>
      <c r="BB2435" s="20"/>
      <c r="BC2435" s="20"/>
      <c r="BD2435" s="16"/>
      <c r="BE2435" s="16"/>
      <c r="BF2435" s="16"/>
      <c r="BG2435" s="16"/>
      <c r="BH2435" s="16"/>
      <c r="BI2435" s="16"/>
      <c r="BJ2435" s="16"/>
      <c r="BK2435" s="16"/>
      <c r="BL2435" s="16"/>
      <c r="BM2435" s="16"/>
      <c r="BN2435" s="16"/>
      <c r="BO2435" s="16"/>
      <c r="BP2435" s="16"/>
      <c r="BQ2435" s="16"/>
      <c r="BR2435" s="16"/>
      <c r="BS2435" s="16"/>
      <c r="BT2435" s="16"/>
      <c r="BU2435" s="16"/>
      <c r="BV2435" s="16"/>
      <c r="BW2435" s="16"/>
      <c r="BX2435" s="16"/>
      <c r="BY2435" s="16"/>
      <c r="BZ2435" s="16"/>
      <c r="CA2435" s="16"/>
      <c r="CB2435" s="16"/>
      <c r="CC2435" s="16"/>
      <c r="CD2435" s="16"/>
      <c r="CE2435" s="16"/>
      <c r="CF2435" s="16"/>
      <c r="CG2435" s="19"/>
      <c r="CH2435" s="19"/>
      <c r="CI2435" s="19"/>
      <c r="CJ2435" s="19"/>
      <c r="CK2435" s="19">
        <v>1</v>
      </c>
      <c r="CL2435" s="19"/>
      <c r="CM2435" s="19"/>
      <c r="CN2435" s="19"/>
      <c r="CO2435" s="19"/>
      <c r="CP2435" s="19"/>
      <c r="CQ2435" s="19"/>
      <c r="CR2435" s="19"/>
    </row>
    <row r="2436" spans="1:96" ht="107" customHeight="1">
      <c r="A2436" s="11" cm="1">
        <f t="array" ref="A2436">SUMPRODUCT(--ISNUMBER(SEARCH({"stranding","stranded"},E2436)))</f>
        <v>0</v>
      </c>
      <c r="B2436" s="35">
        <v>20190006</v>
      </c>
      <c r="C2436" s="35" t="s">
        <v>4949</v>
      </c>
      <c r="D2436" s="36">
        <v>2019</v>
      </c>
      <c r="E2436" s="36" t="s">
        <v>4950</v>
      </c>
      <c r="F2436" s="36" t="s">
        <v>6147</v>
      </c>
      <c r="G2436" s="15">
        <f t="shared" si="38"/>
        <v>3</v>
      </c>
      <c r="H2436" s="16"/>
      <c r="I2436" s="16"/>
      <c r="J2436" s="16"/>
      <c r="K2436" s="16"/>
      <c r="L2436" s="16"/>
      <c r="M2436" s="16"/>
      <c r="N2436" s="16">
        <v>1</v>
      </c>
      <c r="O2436" s="16"/>
      <c r="P2436" s="17"/>
      <c r="Q2436" s="17"/>
      <c r="R2436" s="17"/>
      <c r="S2436" s="17"/>
      <c r="T2436" s="16"/>
      <c r="U2436" s="18">
        <v>1</v>
      </c>
      <c r="V2436" s="16"/>
      <c r="W2436" s="16"/>
      <c r="X2436" s="19"/>
      <c r="Y2436" s="19"/>
      <c r="Z2436" s="19"/>
      <c r="AA2436" s="19"/>
      <c r="AB2436" s="19"/>
      <c r="AC2436" s="19"/>
      <c r="AD2436" s="19"/>
      <c r="AE2436" s="19"/>
      <c r="AF2436" s="19"/>
      <c r="AG2436" s="19"/>
      <c r="AH2436" s="19"/>
      <c r="AI2436" s="19"/>
      <c r="AJ2436" s="17">
        <v>1</v>
      </c>
      <c r="AK2436" s="17"/>
      <c r="AL2436" s="17">
        <v>1</v>
      </c>
      <c r="AM2436" s="17"/>
      <c r="AN2436" s="17"/>
      <c r="AO2436" s="17"/>
      <c r="AP2436" s="17"/>
      <c r="AQ2436" s="17"/>
      <c r="AR2436" s="20"/>
      <c r="AS2436" s="20"/>
      <c r="AT2436" s="20"/>
      <c r="AU2436" s="20"/>
      <c r="AV2436" s="20"/>
      <c r="AW2436" s="20"/>
      <c r="AX2436" s="20"/>
      <c r="AY2436" s="20"/>
      <c r="AZ2436" s="20"/>
      <c r="BA2436" s="20"/>
      <c r="BB2436" s="20"/>
      <c r="BC2436" s="20"/>
      <c r="BD2436" s="16"/>
      <c r="BE2436" s="16"/>
      <c r="BF2436" s="16"/>
      <c r="BG2436" s="16"/>
      <c r="BH2436" s="16"/>
      <c r="BI2436" s="16"/>
      <c r="BJ2436" s="16"/>
      <c r="BK2436" s="16"/>
      <c r="BL2436" s="16"/>
      <c r="BM2436" s="16"/>
      <c r="BN2436" s="16"/>
      <c r="BO2436" s="16"/>
      <c r="BP2436" s="16"/>
      <c r="BQ2436" s="16"/>
      <c r="BR2436" s="16"/>
      <c r="BS2436" s="16"/>
      <c r="BT2436" s="16"/>
      <c r="BU2436" s="16"/>
      <c r="BV2436" s="16"/>
      <c r="BW2436" s="16"/>
      <c r="BX2436" s="16"/>
      <c r="BY2436" s="16"/>
      <c r="BZ2436" s="16"/>
      <c r="CA2436" s="16"/>
      <c r="CB2436" s="16"/>
      <c r="CC2436" s="16"/>
      <c r="CD2436" s="16"/>
      <c r="CE2436" s="16"/>
      <c r="CF2436" s="16"/>
      <c r="CG2436" s="19"/>
      <c r="CH2436" s="19"/>
      <c r="CI2436" s="19"/>
      <c r="CJ2436" s="19"/>
      <c r="CK2436" s="19"/>
      <c r="CL2436" s="19">
        <v>1</v>
      </c>
      <c r="CM2436" s="19"/>
      <c r="CN2436" s="19"/>
      <c r="CO2436" s="19"/>
      <c r="CP2436" s="19"/>
      <c r="CQ2436" s="19"/>
      <c r="CR2436" s="19"/>
    </row>
    <row r="2437" spans="1:96" ht="107" customHeight="1">
      <c r="A2437" s="11" cm="1">
        <f t="array" ref="A2437">SUMPRODUCT(--ISNUMBER(SEARCH({"stranding","stranded"},E2437)))</f>
        <v>0</v>
      </c>
      <c r="B2437" s="35">
        <v>20190007</v>
      </c>
      <c r="C2437" s="35" t="s">
        <v>4951</v>
      </c>
      <c r="D2437" s="36">
        <v>2019</v>
      </c>
      <c r="E2437" s="36" t="s">
        <v>4952</v>
      </c>
      <c r="F2437" s="36" t="s">
        <v>6147</v>
      </c>
      <c r="G2437" s="15">
        <f t="shared" si="38"/>
        <v>3</v>
      </c>
      <c r="H2437" s="16"/>
      <c r="I2437" s="16"/>
      <c r="J2437" s="16"/>
      <c r="K2437" s="16"/>
      <c r="L2437" s="16"/>
      <c r="M2437" s="16">
        <v>1</v>
      </c>
      <c r="N2437" s="16"/>
      <c r="O2437" s="16"/>
      <c r="P2437" s="17"/>
      <c r="Q2437" s="17"/>
      <c r="R2437" s="17"/>
      <c r="S2437" s="17"/>
      <c r="T2437" s="16"/>
      <c r="U2437" s="16">
        <v>1</v>
      </c>
      <c r="V2437" s="16"/>
      <c r="W2437" s="16"/>
      <c r="X2437" s="19"/>
      <c r="Y2437" s="19"/>
      <c r="Z2437" s="19"/>
      <c r="AA2437" s="19"/>
      <c r="AB2437" s="19"/>
      <c r="AC2437" s="19"/>
      <c r="AD2437" s="19"/>
      <c r="AE2437" s="19"/>
      <c r="AF2437" s="19"/>
      <c r="AG2437" s="19"/>
      <c r="AH2437" s="19"/>
      <c r="AI2437" s="19"/>
      <c r="AJ2437" s="17">
        <v>1</v>
      </c>
      <c r="AK2437" s="17"/>
      <c r="AL2437" s="17">
        <v>1</v>
      </c>
      <c r="AM2437" s="17"/>
      <c r="AN2437" s="17"/>
      <c r="AO2437" s="17"/>
      <c r="AP2437" s="17"/>
      <c r="AQ2437" s="17"/>
      <c r="AR2437" s="20"/>
      <c r="AS2437" s="20"/>
      <c r="AT2437" s="20"/>
      <c r="AU2437" s="20"/>
      <c r="AV2437" s="20"/>
      <c r="AW2437" s="20"/>
      <c r="AX2437" s="20"/>
      <c r="AY2437" s="20"/>
      <c r="AZ2437" s="20"/>
      <c r="BA2437" s="20"/>
      <c r="BB2437" s="20"/>
      <c r="BC2437" s="20"/>
      <c r="BD2437" s="16"/>
      <c r="BE2437" s="16"/>
      <c r="BF2437" s="16"/>
      <c r="BG2437" s="16"/>
      <c r="BH2437" s="16"/>
      <c r="BI2437" s="16"/>
      <c r="BJ2437" s="16"/>
      <c r="BK2437" s="16"/>
      <c r="BL2437" s="16"/>
      <c r="BM2437" s="16"/>
      <c r="BN2437" s="16"/>
      <c r="BO2437" s="16"/>
      <c r="BP2437" s="16"/>
      <c r="BQ2437" s="16"/>
      <c r="BR2437" s="16"/>
      <c r="BS2437" s="16"/>
      <c r="BT2437" s="16"/>
      <c r="BU2437" s="16"/>
      <c r="BV2437" s="16"/>
      <c r="BW2437" s="16"/>
      <c r="BX2437" s="16"/>
      <c r="BY2437" s="16"/>
      <c r="BZ2437" s="16"/>
      <c r="CA2437" s="16"/>
      <c r="CB2437" s="16"/>
      <c r="CC2437" s="16"/>
      <c r="CD2437" s="16"/>
      <c r="CE2437" s="16"/>
      <c r="CF2437" s="16"/>
      <c r="CG2437" s="19"/>
      <c r="CH2437" s="19"/>
      <c r="CI2437" s="19"/>
      <c r="CJ2437" s="19"/>
      <c r="CK2437" s="19">
        <v>1</v>
      </c>
      <c r="CL2437" s="19"/>
      <c r="CM2437" s="19"/>
      <c r="CN2437" s="19"/>
      <c r="CO2437" s="19"/>
      <c r="CP2437" s="19"/>
      <c r="CQ2437" s="19"/>
      <c r="CR2437" s="19"/>
    </row>
    <row r="2438" spans="1:96" ht="107" customHeight="1">
      <c r="A2438" s="11" cm="1">
        <f t="array" ref="A2438">SUMPRODUCT(--ISNUMBER(SEARCH({"stranding","stranded"},E2438)))</f>
        <v>0</v>
      </c>
      <c r="B2438" s="35">
        <v>20190008</v>
      </c>
      <c r="C2438" s="35" t="s">
        <v>4953</v>
      </c>
      <c r="D2438" s="36">
        <v>2019</v>
      </c>
      <c r="E2438" s="36" t="s">
        <v>4954</v>
      </c>
      <c r="F2438" s="36" t="s">
        <v>6147</v>
      </c>
      <c r="G2438" s="15">
        <f t="shared" si="38"/>
        <v>3</v>
      </c>
      <c r="H2438" s="16"/>
      <c r="I2438" s="16"/>
      <c r="J2438" s="16"/>
      <c r="K2438" s="16"/>
      <c r="L2438" s="16"/>
      <c r="M2438" s="16"/>
      <c r="N2438" s="16"/>
      <c r="O2438" s="16"/>
      <c r="P2438" s="17"/>
      <c r="Q2438" s="17"/>
      <c r="R2438" s="17"/>
      <c r="S2438" s="17"/>
      <c r="T2438" s="16"/>
      <c r="U2438" s="16">
        <v>1</v>
      </c>
      <c r="V2438" s="16"/>
      <c r="W2438" s="16"/>
      <c r="X2438" s="19"/>
      <c r="Y2438" s="19"/>
      <c r="Z2438" s="19"/>
      <c r="AA2438" s="19"/>
      <c r="AB2438" s="19"/>
      <c r="AC2438" s="19"/>
      <c r="AD2438" s="19"/>
      <c r="AE2438" s="19"/>
      <c r="AF2438" s="19"/>
      <c r="AG2438" s="19"/>
      <c r="AH2438" s="19"/>
      <c r="AI2438" s="19"/>
      <c r="AJ2438" s="17">
        <v>1</v>
      </c>
      <c r="AK2438" s="17"/>
      <c r="AL2438" s="17">
        <v>1</v>
      </c>
      <c r="AM2438" s="17"/>
      <c r="AN2438" s="17"/>
      <c r="AO2438" s="17"/>
      <c r="AP2438" s="17"/>
      <c r="AQ2438" s="17"/>
      <c r="AR2438" s="20"/>
      <c r="AS2438" s="20"/>
      <c r="AT2438" s="20"/>
      <c r="AU2438" s="20"/>
      <c r="AV2438" s="20"/>
      <c r="AW2438" s="20"/>
      <c r="AX2438" s="20"/>
      <c r="AY2438" s="20"/>
      <c r="AZ2438" s="20"/>
      <c r="BA2438" s="20"/>
      <c r="BB2438" s="20"/>
      <c r="BC2438" s="20"/>
      <c r="BD2438" s="16"/>
      <c r="BE2438" s="16"/>
      <c r="BF2438" s="16"/>
      <c r="BG2438" s="16"/>
      <c r="BH2438" s="16"/>
      <c r="BI2438" s="16"/>
      <c r="BJ2438" s="16"/>
      <c r="BK2438" s="16"/>
      <c r="BL2438" s="16"/>
      <c r="BM2438" s="16"/>
      <c r="BN2438" s="16"/>
      <c r="BO2438" s="16"/>
      <c r="BP2438" s="16"/>
      <c r="BQ2438" s="16"/>
      <c r="BR2438" s="16"/>
      <c r="BS2438" s="16"/>
      <c r="BT2438" s="16"/>
      <c r="BU2438" s="16"/>
      <c r="BV2438" s="16"/>
      <c r="BW2438" s="16"/>
      <c r="BX2438" s="16"/>
      <c r="BY2438" s="16"/>
      <c r="BZ2438" s="16"/>
      <c r="CA2438" s="16"/>
      <c r="CB2438" s="16"/>
      <c r="CC2438" s="16"/>
      <c r="CD2438" s="16"/>
      <c r="CE2438" s="16"/>
      <c r="CF2438" s="16"/>
      <c r="CG2438" s="19"/>
      <c r="CH2438" s="19"/>
      <c r="CI2438" s="19"/>
      <c r="CJ2438" s="19"/>
      <c r="CK2438" s="19"/>
      <c r="CL2438" s="19">
        <v>1</v>
      </c>
      <c r="CM2438" s="19"/>
      <c r="CN2438" s="19"/>
      <c r="CO2438" s="19"/>
      <c r="CP2438" s="19"/>
      <c r="CQ2438" s="19"/>
      <c r="CR2438" s="19"/>
    </row>
    <row r="2439" spans="1:96" ht="107" customHeight="1">
      <c r="A2439" s="11" cm="1">
        <f t="array" ref="A2439">SUMPRODUCT(--ISNUMBER(SEARCH({"stranding","stranded"},E2439)))</f>
        <v>0</v>
      </c>
      <c r="B2439" s="35">
        <v>20190009</v>
      </c>
      <c r="C2439" s="35" t="s">
        <v>4955</v>
      </c>
      <c r="D2439" s="36">
        <v>2019</v>
      </c>
      <c r="E2439" s="36" t="s">
        <v>4956</v>
      </c>
      <c r="F2439" s="36" t="s">
        <v>6761</v>
      </c>
      <c r="G2439" s="15">
        <f t="shared" si="38"/>
        <v>2</v>
      </c>
      <c r="H2439" s="16"/>
      <c r="I2439" s="16"/>
      <c r="J2439" s="16"/>
      <c r="K2439" s="16"/>
      <c r="L2439" s="16"/>
      <c r="M2439" s="16">
        <v>1</v>
      </c>
      <c r="N2439" s="16"/>
      <c r="O2439" s="16"/>
      <c r="P2439" s="17"/>
      <c r="Q2439" s="17"/>
      <c r="R2439" s="17"/>
      <c r="S2439" s="17"/>
      <c r="T2439" s="16"/>
      <c r="U2439" s="16"/>
      <c r="V2439" s="16"/>
      <c r="W2439" s="16"/>
      <c r="X2439" s="19"/>
      <c r="Y2439" s="19"/>
      <c r="Z2439" s="19"/>
      <c r="AA2439" s="19"/>
      <c r="AB2439" s="19"/>
      <c r="AC2439" s="19"/>
      <c r="AD2439" s="19"/>
      <c r="AE2439" s="19"/>
      <c r="AF2439" s="19"/>
      <c r="AG2439" s="19"/>
      <c r="AH2439" s="19"/>
      <c r="AI2439" s="19"/>
      <c r="AJ2439" s="17">
        <v>1</v>
      </c>
      <c r="AK2439" s="17"/>
      <c r="AL2439" s="17">
        <v>1</v>
      </c>
      <c r="AM2439" s="17"/>
      <c r="AN2439" s="17"/>
      <c r="AO2439" s="17"/>
      <c r="AP2439" s="17"/>
      <c r="AQ2439" s="17"/>
      <c r="AR2439" s="20"/>
      <c r="AS2439" s="20"/>
      <c r="AT2439" s="20"/>
      <c r="AU2439" s="20"/>
      <c r="AV2439" s="20"/>
      <c r="AW2439" s="20"/>
      <c r="AX2439" s="20"/>
      <c r="AY2439" s="20"/>
      <c r="AZ2439" s="20"/>
      <c r="BA2439" s="20"/>
      <c r="BB2439" s="20"/>
      <c r="BC2439" s="20"/>
      <c r="BD2439" s="16"/>
      <c r="BE2439" s="16"/>
      <c r="BF2439" s="16"/>
      <c r="BG2439" s="16"/>
      <c r="BH2439" s="16"/>
      <c r="BI2439" s="16"/>
      <c r="BJ2439" s="16"/>
      <c r="BK2439" s="16"/>
      <c r="BL2439" s="16"/>
      <c r="BM2439" s="16"/>
      <c r="BN2439" s="16"/>
      <c r="BO2439" s="16"/>
      <c r="BP2439" s="16"/>
      <c r="BQ2439" s="16"/>
      <c r="BR2439" s="16"/>
      <c r="BS2439" s="16"/>
      <c r="BT2439" s="16"/>
      <c r="BU2439" s="16"/>
      <c r="BV2439" s="16"/>
      <c r="BW2439" s="16"/>
      <c r="BX2439" s="16"/>
      <c r="BY2439" s="16"/>
      <c r="BZ2439" s="16"/>
      <c r="CA2439" s="16"/>
      <c r="CB2439" s="16"/>
      <c r="CC2439" s="16"/>
      <c r="CD2439" s="16"/>
      <c r="CE2439" s="16"/>
      <c r="CF2439" s="16"/>
      <c r="CG2439" s="19"/>
      <c r="CH2439" s="19"/>
      <c r="CI2439" s="19"/>
      <c r="CJ2439" s="19"/>
      <c r="CK2439" s="19">
        <v>1</v>
      </c>
      <c r="CL2439" s="19"/>
      <c r="CM2439" s="19"/>
      <c r="CN2439" s="19"/>
      <c r="CO2439" s="19"/>
      <c r="CP2439" s="19"/>
      <c r="CQ2439" s="19"/>
      <c r="CR2439" s="19"/>
    </row>
    <row r="2440" spans="1:96" ht="107" customHeight="1">
      <c r="A2440" s="11" cm="1">
        <f t="array" ref="A2440">SUMPRODUCT(--ISNUMBER(SEARCH({"stranding","stranded"},E2440)))</f>
        <v>0</v>
      </c>
      <c r="B2440" s="35">
        <v>20190010</v>
      </c>
      <c r="C2440" s="35" t="s">
        <v>4957</v>
      </c>
      <c r="D2440" s="36">
        <v>2019</v>
      </c>
      <c r="E2440" s="36" t="s">
        <v>4958</v>
      </c>
      <c r="F2440" s="36" t="s">
        <v>7618</v>
      </c>
      <c r="G2440" s="15">
        <f t="shared" si="38"/>
        <v>4</v>
      </c>
      <c r="H2440" s="16"/>
      <c r="I2440" s="16"/>
      <c r="J2440" s="16"/>
      <c r="K2440" s="16"/>
      <c r="L2440" s="16"/>
      <c r="M2440" s="16"/>
      <c r="N2440" s="16">
        <v>1</v>
      </c>
      <c r="O2440" s="16"/>
      <c r="P2440" s="17"/>
      <c r="Q2440" s="17"/>
      <c r="R2440" s="17"/>
      <c r="S2440" s="17"/>
      <c r="T2440" s="16"/>
      <c r="U2440" s="16">
        <v>1</v>
      </c>
      <c r="V2440" s="16"/>
      <c r="W2440" s="16"/>
      <c r="X2440" s="19">
        <v>1</v>
      </c>
      <c r="Y2440" s="19"/>
      <c r="Z2440" s="19"/>
      <c r="AA2440" s="19"/>
      <c r="AB2440" s="19"/>
      <c r="AC2440" s="19"/>
      <c r="AD2440" s="19"/>
      <c r="AE2440" s="19"/>
      <c r="AF2440" s="19"/>
      <c r="AG2440" s="19"/>
      <c r="AH2440" s="19"/>
      <c r="AI2440" s="19"/>
      <c r="AJ2440" s="17">
        <v>1</v>
      </c>
      <c r="AK2440" s="17"/>
      <c r="AL2440" s="17"/>
      <c r="AM2440" s="17"/>
      <c r="AN2440" s="17"/>
      <c r="AO2440" s="17"/>
      <c r="AP2440" s="17">
        <v>1</v>
      </c>
      <c r="AQ2440" s="17"/>
      <c r="AR2440" s="20"/>
      <c r="AS2440" s="20"/>
      <c r="AT2440" s="20"/>
      <c r="AU2440" s="20"/>
      <c r="AV2440" s="20"/>
      <c r="AW2440" s="20"/>
      <c r="AX2440" s="20"/>
      <c r="AY2440" s="20"/>
      <c r="AZ2440" s="20"/>
      <c r="BA2440" s="20"/>
      <c r="BB2440" s="20"/>
      <c r="BC2440" s="20"/>
      <c r="BD2440" s="16"/>
      <c r="BE2440" s="16"/>
      <c r="BF2440" s="16"/>
      <c r="BG2440" s="16"/>
      <c r="BH2440" s="16"/>
      <c r="BI2440" s="16"/>
      <c r="BJ2440" s="16"/>
      <c r="BK2440" s="16"/>
      <c r="BL2440" s="16"/>
      <c r="BM2440" s="16"/>
      <c r="BN2440" s="16"/>
      <c r="BO2440" s="16"/>
      <c r="BP2440" s="16"/>
      <c r="BQ2440" s="16"/>
      <c r="BR2440" s="16"/>
      <c r="BS2440" s="16"/>
      <c r="BT2440" s="16"/>
      <c r="BU2440" s="16"/>
      <c r="BV2440" s="16"/>
      <c r="BW2440" s="16"/>
      <c r="BX2440" s="16"/>
      <c r="BY2440" s="16"/>
      <c r="BZ2440" s="16"/>
      <c r="CA2440" s="16"/>
      <c r="CB2440" s="16"/>
      <c r="CC2440" s="16"/>
      <c r="CD2440" s="16"/>
      <c r="CE2440" s="16"/>
      <c r="CF2440" s="16"/>
      <c r="CG2440" s="19"/>
      <c r="CH2440" s="19"/>
      <c r="CI2440" s="19"/>
      <c r="CJ2440" s="19"/>
      <c r="CK2440" s="19"/>
      <c r="CL2440" s="19">
        <v>1</v>
      </c>
      <c r="CM2440" s="19"/>
      <c r="CN2440" s="19"/>
      <c r="CO2440" s="19"/>
      <c r="CP2440" s="19"/>
      <c r="CQ2440" s="19"/>
      <c r="CR2440" s="19"/>
    </row>
    <row r="2441" spans="1:96" ht="107" customHeight="1">
      <c r="A2441" s="11" cm="1">
        <f t="array" ref="A2441">SUMPRODUCT(--ISNUMBER(SEARCH({"stranding","stranded"},E2441)))</f>
        <v>0</v>
      </c>
      <c r="B2441" s="35">
        <v>20190011</v>
      </c>
      <c r="C2441" s="35" t="s">
        <v>4959</v>
      </c>
      <c r="D2441" s="36">
        <v>2019</v>
      </c>
      <c r="E2441" s="36" t="s">
        <v>4960</v>
      </c>
      <c r="F2441" s="36" t="s">
        <v>7619</v>
      </c>
      <c r="G2441" s="15">
        <f t="shared" si="38"/>
        <v>5</v>
      </c>
      <c r="H2441" s="16"/>
      <c r="I2441" s="16"/>
      <c r="J2441" s="16"/>
      <c r="K2441" s="16"/>
      <c r="L2441" s="16">
        <v>1</v>
      </c>
      <c r="M2441" s="16"/>
      <c r="N2441" s="16">
        <v>1</v>
      </c>
      <c r="O2441" s="16"/>
      <c r="P2441" s="17"/>
      <c r="Q2441" s="17"/>
      <c r="R2441" s="17"/>
      <c r="S2441" s="17"/>
      <c r="T2441" s="16"/>
      <c r="U2441" s="16">
        <v>1</v>
      </c>
      <c r="V2441" s="16"/>
      <c r="W2441" s="16"/>
      <c r="X2441" s="19"/>
      <c r="Y2441" s="19"/>
      <c r="Z2441" s="19"/>
      <c r="AA2441" s="19"/>
      <c r="AB2441" s="19"/>
      <c r="AC2441" s="19"/>
      <c r="AD2441" s="19"/>
      <c r="AE2441" s="19"/>
      <c r="AF2441" s="19"/>
      <c r="AG2441" s="19"/>
      <c r="AH2441" s="19"/>
      <c r="AI2441" s="19"/>
      <c r="AJ2441" s="17">
        <v>1</v>
      </c>
      <c r="AK2441" s="17"/>
      <c r="AL2441" s="17"/>
      <c r="AM2441" s="17"/>
      <c r="AN2441" s="17"/>
      <c r="AO2441" s="17"/>
      <c r="AP2441" s="17"/>
      <c r="AQ2441" s="17"/>
      <c r="AR2441" s="20"/>
      <c r="AS2441" s="20"/>
      <c r="AT2441" s="20"/>
      <c r="AU2441" s="20"/>
      <c r="AV2441" s="20"/>
      <c r="AW2441" s="20"/>
      <c r="AX2441" s="20">
        <v>1</v>
      </c>
      <c r="AY2441" s="20"/>
      <c r="AZ2441" s="20">
        <v>1</v>
      </c>
      <c r="BA2441" s="20">
        <v>1</v>
      </c>
      <c r="BB2441" s="20"/>
      <c r="BC2441" s="20"/>
      <c r="BD2441" s="16"/>
      <c r="BE2441" s="16"/>
      <c r="BF2441" s="16"/>
      <c r="BG2441" s="16"/>
      <c r="BH2441" s="16"/>
      <c r="BI2441" s="16"/>
      <c r="BJ2441" s="16"/>
      <c r="BK2441" s="16"/>
      <c r="BL2441" s="16"/>
      <c r="BM2441" s="16"/>
      <c r="BN2441" s="16"/>
      <c r="BO2441" s="16"/>
      <c r="BP2441" s="16"/>
      <c r="BQ2441" s="16"/>
      <c r="BR2441" s="16"/>
      <c r="BS2441" s="16"/>
      <c r="BT2441" s="16"/>
      <c r="BU2441" s="16"/>
      <c r="BV2441" s="16"/>
      <c r="BW2441" s="16"/>
      <c r="BX2441" s="16"/>
      <c r="BY2441" s="16"/>
      <c r="BZ2441" s="16"/>
      <c r="CA2441" s="16"/>
      <c r="CB2441" s="16"/>
      <c r="CC2441" s="16"/>
      <c r="CD2441" s="16"/>
      <c r="CE2441" s="16"/>
      <c r="CF2441" s="16"/>
      <c r="CG2441" s="19"/>
      <c r="CH2441" s="19"/>
      <c r="CI2441" s="19"/>
      <c r="CJ2441" s="19"/>
      <c r="CK2441" s="19"/>
      <c r="CL2441" s="19">
        <v>1</v>
      </c>
      <c r="CM2441" s="19"/>
      <c r="CN2441" s="19"/>
      <c r="CO2441" s="19"/>
      <c r="CP2441" s="19"/>
      <c r="CQ2441" s="19"/>
      <c r="CR2441" s="19"/>
    </row>
    <row r="2442" spans="1:96" ht="107" customHeight="1">
      <c r="A2442" s="11" cm="1">
        <f t="array" ref="A2442">SUMPRODUCT(--ISNUMBER(SEARCH({"stranding","stranded"},E2442)))</f>
        <v>0</v>
      </c>
      <c r="B2442" s="35">
        <v>20190012</v>
      </c>
      <c r="C2442" s="35" t="s">
        <v>4961</v>
      </c>
      <c r="D2442" s="36">
        <v>2019</v>
      </c>
      <c r="E2442" s="36" t="s">
        <v>4962</v>
      </c>
      <c r="F2442" s="36" t="s">
        <v>7620</v>
      </c>
      <c r="G2442" s="15">
        <f t="shared" si="38"/>
        <v>4</v>
      </c>
      <c r="H2442" s="16"/>
      <c r="I2442" s="16"/>
      <c r="J2442" s="16"/>
      <c r="K2442" s="16"/>
      <c r="L2442" s="16"/>
      <c r="M2442" s="16">
        <v>2</v>
      </c>
      <c r="N2442" s="16"/>
      <c r="O2442" s="16"/>
      <c r="P2442" s="17"/>
      <c r="Q2442" s="17"/>
      <c r="R2442" s="17"/>
      <c r="S2442" s="17"/>
      <c r="T2442" s="16"/>
      <c r="U2442" s="16">
        <v>1</v>
      </c>
      <c r="V2442" s="16"/>
      <c r="W2442" s="16"/>
      <c r="X2442" s="19"/>
      <c r="Y2442" s="19"/>
      <c r="Z2442" s="19"/>
      <c r="AA2442" s="19"/>
      <c r="AB2442" s="19"/>
      <c r="AC2442" s="19"/>
      <c r="AD2442" s="19"/>
      <c r="AE2442" s="19"/>
      <c r="AF2442" s="19"/>
      <c r="AG2442" s="19"/>
      <c r="AH2442" s="19"/>
      <c r="AI2442" s="19"/>
      <c r="AJ2442" s="17">
        <v>1</v>
      </c>
      <c r="AK2442" s="17"/>
      <c r="AL2442" s="17"/>
      <c r="AM2442" s="17"/>
      <c r="AN2442" s="17"/>
      <c r="AO2442" s="17"/>
      <c r="AP2442" s="17"/>
      <c r="AQ2442" s="17"/>
      <c r="AR2442" s="20"/>
      <c r="AS2442" s="20"/>
      <c r="AT2442" s="20"/>
      <c r="AU2442" s="20"/>
      <c r="AV2442" s="20"/>
      <c r="AW2442" s="20"/>
      <c r="AX2442" s="20"/>
      <c r="AY2442" s="20">
        <v>1</v>
      </c>
      <c r="AZ2442" s="20"/>
      <c r="BA2442" s="20">
        <v>1</v>
      </c>
      <c r="BB2442" s="20"/>
      <c r="BC2442" s="20"/>
      <c r="BD2442" s="16"/>
      <c r="BE2442" s="16"/>
      <c r="BF2442" s="16"/>
      <c r="BG2442" s="16"/>
      <c r="BH2442" s="16"/>
      <c r="BI2442" s="16"/>
      <c r="BJ2442" s="16"/>
      <c r="BK2442" s="16"/>
      <c r="BL2442" s="16"/>
      <c r="BM2442" s="16"/>
      <c r="BN2442" s="16"/>
      <c r="BO2442" s="16"/>
      <c r="BP2442" s="16"/>
      <c r="BQ2442" s="16"/>
      <c r="BR2442" s="16"/>
      <c r="BS2442" s="16"/>
      <c r="BT2442" s="16"/>
      <c r="BU2442" s="16"/>
      <c r="BV2442" s="16"/>
      <c r="BW2442" s="16"/>
      <c r="BX2442" s="16"/>
      <c r="BY2442" s="16"/>
      <c r="BZ2442" s="16"/>
      <c r="CA2442" s="16"/>
      <c r="CB2442" s="16"/>
      <c r="CC2442" s="16"/>
      <c r="CD2442" s="16"/>
      <c r="CE2442" s="16"/>
      <c r="CF2442" s="16"/>
      <c r="CG2442" s="19"/>
      <c r="CH2442" s="19"/>
      <c r="CI2442" s="19"/>
      <c r="CJ2442" s="19"/>
      <c r="CK2442" s="19"/>
      <c r="CL2442" s="19">
        <v>1</v>
      </c>
      <c r="CM2442" s="19"/>
      <c r="CN2442" s="19"/>
      <c r="CO2442" s="19"/>
      <c r="CP2442" s="19"/>
      <c r="CQ2442" s="19"/>
      <c r="CR2442" s="19"/>
    </row>
    <row r="2443" spans="1:96" ht="107" customHeight="1">
      <c r="A2443" s="11" cm="1">
        <f t="array" ref="A2443">SUMPRODUCT(--ISNUMBER(SEARCH({"stranding","stranded"},E2443)))</f>
        <v>0</v>
      </c>
      <c r="B2443" s="35">
        <v>20190013</v>
      </c>
      <c r="C2443" s="35" t="s">
        <v>4963</v>
      </c>
      <c r="D2443" s="36">
        <v>2019</v>
      </c>
      <c r="E2443" s="36" t="s">
        <v>4964</v>
      </c>
      <c r="F2443" s="36" t="s">
        <v>7621</v>
      </c>
      <c r="G2443" s="15">
        <f t="shared" si="38"/>
        <v>4</v>
      </c>
      <c r="H2443" s="16"/>
      <c r="I2443" s="16"/>
      <c r="J2443" s="16"/>
      <c r="K2443" s="16"/>
      <c r="L2443" s="16">
        <v>1</v>
      </c>
      <c r="M2443" s="16"/>
      <c r="N2443" s="16"/>
      <c r="O2443" s="16"/>
      <c r="P2443" s="17"/>
      <c r="Q2443" s="17"/>
      <c r="R2443" s="17"/>
      <c r="S2443" s="17"/>
      <c r="T2443" s="16"/>
      <c r="U2443" s="16">
        <v>1</v>
      </c>
      <c r="V2443" s="16"/>
      <c r="W2443" s="16"/>
      <c r="X2443" s="19"/>
      <c r="Y2443" s="19"/>
      <c r="Z2443" s="19"/>
      <c r="AA2443" s="19"/>
      <c r="AB2443" s="19"/>
      <c r="AC2443" s="19"/>
      <c r="AD2443" s="19"/>
      <c r="AE2443" s="19">
        <v>1</v>
      </c>
      <c r="AF2443" s="19"/>
      <c r="AG2443" s="19"/>
      <c r="AH2443" s="19"/>
      <c r="AI2443" s="19"/>
      <c r="AJ2443" s="17">
        <v>1</v>
      </c>
      <c r="AK2443" s="17"/>
      <c r="AL2443" s="17"/>
      <c r="AM2443" s="17"/>
      <c r="AN2443" s="17"/>
      <c r="AO2443" s="17"/>
      <c r="AP2443" s="17"/>
      <c r="AQ2443" s="17"/>
      <c r="AR2443" s="20"/>
      <c r="AS2443" s="20"/>
      <c r="AT2443" s="20"/>
      <c r="AU2443" s="20"/>
      <c r="AV2443" s="20"/>
      <c r="AW2443" s="20"/>
      <c r="AX2443" s="20"/>
      <c r="AY2443" s="20"/>
      <c r="AZ2443" s="20"/>
      <c r="BA2443" s="20"/>
      <c r="BB2443" s="20"/>
      <c r="BC2443" s="20"/>
      <c r="BD2443" s="16"/>
      <c r="BE2443" s="16"/>
      <c r="BF2443" s="16"/>
      <c r="BG2443" s="16"/>
      <c r="BH2443" s="16"/>
      <c r="BI2443" s="16"/>
      <c r="BJ2443" s="16"/>
      <c r="BK2443" s="16"/>
      <c r="BL2443" s="16"/>
      <c r="BM2443" s="16"/>
      <c r="BN2443" s="16"/>
      <c r="BO2443" s="16"/>
      <c r="BP2443" s="16"/>
      <c r="BQ2443" s="16"/>
      <c r="BR2443" s="16"/>
      <c r="BS2443" s="16">
        <v>1</v>
      </c>
      <c r="BT2443" s="16"/>
      <c r="BU2443" s="16"/>
      <c r="BV2443" s="16"/>
      <c r="BW2443" s="16"/>
      <c r="BX2443" s="16"/>
      <c r="BY2443" s="16"/>
      <c r="BZ2443" s="16"/>
      <c r="CA2443" s="16"/>
      <c r="CB2443" s="16"/>
      <c r="CC2443" s="16"/>
      <c r="CD2443" s="16"/>
      <c r="CE2443" s="16"/>
      <c r="CF2443" s="16"/>
      <c r="CG2443" s="19"/>
      <c r="CH2443" s="19"/>
      <c r="CI2443" s="19"/>
      <c r="CJ2443" s="19"/>
      <c r="CK2443" s="19">
        <v>1</v>
      </c>
      <c r="CL2443" s="19"/>
      <c r="CM2443" s="19"/>
      <c r="CN2443" s="19"/>
      <c r="CO2443" s="19"/>
      <c r="CP2443" s="19"/>
      <c r="CQ2443" s="19"/>
      <c r="CR2443" s="19"/>
    </row>
    <row r="2444" spans="1:96" ht="107" customHeight="1">
      <c r="A2444" s="11" cm="1">
        <f t="array" ref="A2444">SUMPRODUCT(--ISNUMBER(SEARCH({"stranding","stranded"},E2444)))</f>
        <v>0</v>
      </c>
      <c r="B2444" s="35">
        <v>20190014</v>
      </c>
      <c r="C2444" s="35" t="s">
        <v>4965</v>
      </c>
      <c r="D2444" s="36">
        <v>2019</v>
      </c>
      <c r="E2444" s="36" t="s">
        <v>4966</v>
      </c>
      <c r="F2444" s="36" t="s">
        <v>7622</v>
      </c>
      <c r="G2444" s="15">
        <f t="shared" si="38"/>
        <v>7</v>
      </c>
      <c r="H2444" s="16"/>
      <c r="I2444" s="16"/>
      <c r="J2444" s="16"/>
      <c r="K2444" s="16"/>
      <c r="L2444" s="16"/>
      <c r="M2444" s="16"/>
      <c r="N2444" s="16"/>
      <c r="O2444" s="16"/>
      <c r="P2444" s="17"/>
      <c r="Q2444" s="17"/>
      <c r="R2444" s="17">
        <v>1</v>
      </c>
      <c r="S2444" s="17"/>
      <c r="T2444" s="16">
        <v>1</v>
      </c>
      <c r="U2444" s="16"/>
      <c r="V2444" s="16"/>
      <c r="W2444" s="16"/>
      <c r="X2444" s="19">
        <v>1</v>
      </c>
      <c r="Y2444" s="19"/>
      <c r="Z2444" s="19"/>
      <c r="AA2444" s="19"/>
      <c r="AB2444" s="19"/>
      <c r="AC2444" s="19"/>
      <c r="AD2444" s="19"/>
      <c r="AE2444" s="19"/>
      <c r="AF2444" s="19"/>
      <c r="AG2444" s="19"/>
      <c r="AH2444" s="19"/>
      <c r="AI2444" s="19"/>
      <c r="AJ2444" s="17">
        <v>1</v>
      </c>
      <c r="AK2444" s="17"/>
      <c r="AL2444" s="17"/>
      <c r="AM2444" s="17"/>
      <c r="AN2444" s="17"/>
      <c r="AO2444" s="17"/>
      <c r="AP2444" s="17"/>
      <c r="AQ2444" s="17"/>
      <c r="AR2444" s="20"/>
      <c r="AS2444" s="20">
        <v>1</v>
      </c>
      <c r="AT2444" s="20"/>
      <c r="AU2444" s="20"/>
      <c r="AV2444" s="20">
        <v>1</v>
      </c>
      <c r="AW2444" s="20"/>
      <c r="AX2444" s="20"/>
      <c r="AY2444" s="20"/>
      <c r="AZ2444" s="20"/>
      <c r="BA2444" s="20"/>
      <c r="BB2444" s="20"/>
      <c r="BC2444" s="20">
        <v>1</v>
      </c>
      <c r="BD2444" s="16"/>
      <c r="BE2444" s="16"/>
      <c r="BF2444" s="16"/>
      <c r="BG2444" s="16"/>
      <c r="BH2444" s="16"/>
      <c r="BI2444" s="16"/>
      <c r="BJ2444" s="16"/>
      <c r="BK2444" s="16"/>
      <c r="BL2444" s="16"/>
      <c r="BM2444" s="16"/>
      <c r="BN2444" s="16"/>
      <c r="BO2444" s="16"/>
      <c r="BP2444" s="16"/>
      <c r="BQ2444" s="16"/>
      <c r="BR2444" s="16"/>
      <c r="BS2444" s="16"/>
      <c r="BT2444" s="16"/>
      <c r="BU2444" s="16"/>
      <c r="BV2444" s="16"/>
      <c r="BW2444" s="16"/>
      <c r="BX2444" s="16"/>
      <c r="BY2444" s="16"/>
      <c r="BZ2444" s="16"/>
      <c r="CA2444" s="16"/>
      <c r="CB2444" s="16"/>
      <c r="CC2444" s="16"/>
      <c r="CD2444" s="16"/>
      <c r="CE2444" s="16"/>
      <c r="CF2444" s="16"/>
      <c r="CG2444" s="19"/>
      <c r="CH2444" s="19"/>
      <c r="CI2444" s="19">
        <v>1</v>
      </c>
      <c r="CJ2444" s="19"/>
      <c r="CK2444" s="19"/>
      <c r="CL2444" s="19"/>
      <c r="CM2444" s="19"/>
      <c r="CN2444" s="19"/>
      <c r="CO2444" s="19"/>
      <c r="CP2444" s="19"/>
      <c r="CQ2444" s="19"/>
      <c r="CR2444" s="19"/>
    </row>
    <row r="2445" spans="1:96" ht="107" customHeight="1">
      <c r="A2445" s="11" cm="1">
        <f t="array" ref="A2445">SUMPRODUCT(--ISNUMBER(SEARCH({"stranding","stranded"},E2445)))</f>
        <v>0</v>
      </c>
      <c r="B2445" s="35">
        <v>20190015</v>
      </c>
      <c r="C2445" s="35" t="s">
        <v>4967</v>
      </c>
      <c r="D2445" s="36">
        <v>2019</v>
      </c>
      <c r="E2445" s="36" t="s">
        <v>4968</v>
      </c>
      <c r="F2445" s="36" t="s">
        <v>7623</v>
      </c>
      <c r="G2445" s="15">
        <f t="shared" si="38"/>
        <v>10</v>
      </c>
      <c r="H2445" s="16"/>
      <c r="I2445" s="16">
        <v>1</v>
      </c>
      <c r="J2445" s="16">
        <v>1</v>
      </c>
      <c r="K2445" s="16"/>
      <c r="L2445" s="16"/>
      <c r="M2445" s="16"/>
      <c r="N2445" s="16"/>
      <c r="O2445" s="16"/>
      <c r="P2445" s="17">
        <v>1</v>
      </c>
      <c r="Q2445" s="17"/>
      <c r="R2445" s="17">
        <v>1</v>
      </c>
      <c r="S2445" s="17"/>
      <c r="T2445" s="16"/>
      <c r="U2445" s="16">
        <v>1</v>
      </c>
      <c r="V2445" s="16"/>
      <c r="W2445" s="16">
        <v>1</v>
      </c>
      <c r="X2445" s="19"/>
      <c r="Y2445" s="19">
        <v>1</v>
      </c>
      <c r="Z2445" s="19"/>
      <c r="AA2445" s="19">
        <v>1</v>
      </c>
      <c r="AB2445" s="19"/>
      <c r="AC2445" s="19"/>
      <c r="AD2445" s="19"/>
      <c r="AE2445" s="19"/>
      <c r="AF2445" s="19"/>
      <c r="AG2445" s="19"/>
      <c r="AH2445" s="19"/>
      <c r="AI2445" s="19"/>
      <c r="AJ2445" s="17"/>
      <c r="AK2445" s="17"/>
      <c r="AL2445" s="17"/>
      <c r="AM2445" s="17"/>
      <c r="AN2445" s="17"/>
      <c r="AO2445" s="17"/>
      <c r="AP2445" s="17"/>
      <c r="AQ2445" s="17"/>
      <c r="AR2445" s="20"/>
      <c r="AS2445" s="20"/>
      <c r="AT2445" s="20"/>
      <c r="AU2445" s="20"/>
      <c r="AV2445" s="20"/>
      <c r="AW2445" s="20"/>
      <c r="AX2445" s="20"/>
      <c r="AY2445" s="20"/>
      <c r="AZ2445" s="20"/>
      <c r="BA2445" s="20"/>
      <c r="BB2445" s="20"/>
      <c r="BC2445" s="20"/>
      <c r="BD2445" s="16"/>
      <c r="BE2445" s="16"/>
      <c r="BF2445" s="16"/>
      <c r="BG2445" s="16"/>
      <c r="BH2445" s="16"/>
      <c r="BI2445" s="16">
        <v>1</v>
      </c>
      <c r="BJ2445" s="16"/>
      <c r="BK2445" s="16"/>
      <c r="BL2445" s="16"/>
      <c r="BM2445" s="16">
        <v>1</v>
      </c>
      <c r="BN2445" s="16"/>
      <c r="BO2445" s="16">
        <v>1</v>
      </c>
      <c r="BP2445" s="16"/>
      <c r="BQ2445" s="16"/>
      <c r="BR2445" s="16"/>
      <c r="BS2445" s="16"/>
      <c r="BT2445" s="16"/>
      <c r="BU2445" s="16"/>
      <c r="BV2445" s="16"/>
      <c r="BW2445" s="16"/>
      <c r="BX2445" s="16"/>
      <c r="BY2445" s="16"/>
      <c r="BZ2445" s="16"/>
      <c r="CA2445" s="16"/>
      <c r="CB2445" s="16"/>
      <c r="CC2445" s="16"/>
      <c r="CD2445" s="16"/>
      <c r="CE2445" s="16"/>
      <c r="CF2445" s="16">
        <v>1</v>
      </c>
      <c r="CG2445" s="19"/>
      <c r="CH2445" s="19"/>
      <c r="CI2445" s="19"/>
      <c r="CJ2445" s="19">
        <v>1</v>
      </c>
      <c r="CK2445" s="19"/>
      <c r="CL2445" s="19"/>
      <c r="CM2445" s="19"/>
      <c r="CN2445" s="19"/>
      <c r="CO2445" s="19"/>
      <c r="CP2445" s="19"/>
      <c r="CQ2445" s="19"/>
      <c r="CR2445" s="19"/>
    </row>
    <row r="2446" spans="1:96" ht="107" customHeight="1">
      <c r="A2446" s="11" cm="1">
        <f t="array" ref="A2446">SUMPRODUCT(--ISNUMBER(SEARCH({"stranding","stranded"},E2446)))</f>
        <v>0</v>
      </c>
      <c r="B2446" s="35">
        <v>20190016</v>
      </c>
      <c r="C2446" s="35" t="s">
        <v>4969</v>
      </c>
      <c r="D2446" s="36">
        <v>2019</v>
      </c>
      <c r="E2446" s="36" t="s">
        <v>4970</v>
      </c>
      <c r="F2446" s="36" t="s">
        <v>7624</v>
      </c>
      <c r="G2446" s="15">
        <f t="shared" si="38"/>
        <v>6</v>
      </c>
      <c r="H2446" s="16">
        <v>1</v>
      </c>
      <c r="I2446" s="16"/>
      <c r="J2446" s="16"/>
      <c r="K2446" s="16"/>
      <c r="L2446" s="16"/>
      <c r="M2446" s="16"/>
      <c r="N2446" s="16"/>
      <c r="O2446" s="16"/>
      <c r="P2446" s="17">
        <v>1</v>
      </c>
      <c r="Q2446" s="17"/>
      <c r="R2446" s="17"/>
      <c r="S2446" s="17"/>
      <c r="T2446" s="16"/>
      <c r="U2446" s="16">
        <v>1</v>
      </c>
      <c r="V2446" s="16"/>
      <c r="W2446" s="16">
        <v>1</v>
      </c>
      <c r="X2446" s="19"/>
      <c r="Y2446" s="19">
        <v>1</v>
      </c>
      <c r="Z2446" s="19"/>
      <c r="AA2446" s="19">
        <v>1</v>
      </c>
      <c r="AB2446" s="19"/>
      <c r="AC2446" s="19"/>
      <c r="AD2446" s="19"/>
      <c r="AE2446" s="19"/>
      <c r="AF2446" s="19"/>
      <c r="AG2446" s="19"/>
      <c r="AH2446" s="19"/>
      <c r="AI2446" s="19"/>
      <c r="AJ2446" s="17"/>
      <c r="AK2446" s="17"/>
      <c r="AL2446" s="17"/>
      <c r="AM2446" s="17"/>
      <c r="AN2446" s="17"/>
      <c r="AO2446" s="17"/>
      <c r="AP2446" s="17"/>
      <c r="AQ2446" s="17"/>
      <c r="AR2446" s="20"/>
      <c r="AS2446" s="20"/>
      <c r="AT2446" s="20"/>
      <c r="AU2446" s="20"/>
      <c r="AV2446" s="20"/>
      <c r="AW2446" s="20"/>
      <c r="AX2446" s="20"/>
      <c r="AY2446" s="20"/>
      <c r="AZ2446" s="20"/>
      <c r="BA2446" s="20"/>
      <c r="BB2446" s="20"/>
      <c r="BC2446" s="20"/>
      <c r="BD2446" s="16"/>
      <c r="BE2446" s="16"/>
      <c r="BF2446" s="16"/>
      <c r="BG2446" s="16"/>
      <c r="BH2446" s="16"/>
      <c r="BI2446" s="16"/>
      <c r="BJ2446" s="16"/>
      <c r="BK2446" s="16"/>
      <c r="BL2446" s="16"/>
      <c r="BM2446" s="16"/>
      <c r="BN2446" s="16"/>
      <c r="BO2446" s="16"/>
      <c r="BP2446" s="16"/>
      <c r="BQ2446" s="16"/>
      <c r="BR2446" s="16"/>
      <c r="BS2446" s="16"/>
      <c r="BT2446" s="16"/>
      <c r="BU2446" s="16"/>
      <c r="BV2446" s="16"/>
      <c r="BW2446" s="16">
        <v>1</v>
      </c>
      <c r="BX2446" s="16"/>
      <c r="BY2446" s="16"/>
      <c r="BZ2446" s="16"/>
      <c r="CA2446" s="16"/>
      <c r="CB2446" s="16"/>
      <c r="CC2446" s="16"/>
      <c r="CD2446" s="16"/>
      <c r="CE2446" s="16"/>
      <c r="CF2446" s="16"/>
      <c r="CG2446" s="19"/>
      <c r="CH2446" s="19"/>
      <c r="CI2446" s="19"/>
      <c r="CJ2446" s="19"/>
      <c r="CK2446" s="19"/>
      <c r="CL2446" s="19"/>
      <c r="CM2446" s="19"/>
      <c r="CN2446" s="19"/>
      <c r="CO2446" s="19">
        <v>1</v>
      </c>
      <c r="CP2446" s="19"/>
      <c r="CQ2446" s="19"/>
      <c r="CR2446" s="19"/>
    </row>
    <row r="2447" spans="1:96" ht="107" customHeight="1">
      <c r="A2447" s="11" cm="1">
        <f t="array" ref="A2447">SUMPRODUCT(--ISNUMBER(SEARCH({"stranding","stranded"},E2447)))</f>
        <v>0</v>
      </c>
      <c r="B2447" s="35">
        <v>20190017</v>
      </c>
      <c r="C2447" s="35" t="s">
        <v>4971</v>
      </c>
      <c r="D2447" s="36">
        <v>2019</v>
      </c>
      <c r="E2447" s="36" t="s">
        <v>4972</v>
      </c>
      <c r="F2447" s="36" t="s">
        <v>8183</v>
      </c>
      <c r="G2447" s="15">
        <f t="shared" si="38"/>
        <v>7</v>
      </c>
      <c r="H2447" s="16"/>
      <c r="I2447" s="16"/>
      <c r="J2447" s="16"/>
      <c r="K2447" s="16"/>
      <c r="L2447" s="16"/>
      <c r="M2447" s="16"/>
      <c r="N2447" s="16"/>
      <c r="O2447" s="16"/>
      <c r="P2447" s="17">
        <v>1</v>
      </c>
      <c r="Q2447" s="17"/>
      <c r="R2447" s="17">
        <v>1</v>
      </c>
      <c r="S2447" s="17"/>
      <c r="T2447" s="16"/>
      <c r="U2447" s="16">
        <v>1</v>
      </c>
      <c r="V2447" s="16"/>
      <c r="W2447" s="16"/>
      <c r="X2447" s="19">
        <v>1</v>
      </c>
      <c r="Y2447" s="19">
        <v>1</v>
      </c>
      <c r="Z2447" s="19"/>
      <c r="AA2447" s="19"/>
      <c r="AB2447" s="19"/>
      <c r="AC2447" s="19"/>
      <c r="AD2447" s="19"/>
      <c r="AE2447" s="19"/>
      <c r="AF2447" s="19"/>
      <c r="AG2447" s="19"/>
      <c r="AH2447" s="19"/>
      <c r="AI2447" s="19"/>
      <c r="AJ2447" s="17"/>
      <c r="AK2447" s="17"/>
      <c r="AL2447" s="17"/>
      <c r="AM2447" s="17"/>
      <c r="AN2447" s="17"/>
      <c r="AO2447" s="17"/>
      <c r="AP2447" s="17"/>
      <c r="AQ2447" s="17"/>
      <c r="AR2447" s="20"/>
      <c r="AS2447" s="20"/>
      <c r="AT2447" s="20"/>
      <c r="AU2447" s="20"/>
      <c r="AV2447" s="20"/>
      <c r="AW2447" s="20"/>
      <c r="AX2447" s="20"/>
      <c r="AY2447" s="20"/>
      <c r="AZ2447" s="20"/>
      <c r="BA2447" s="20"/>
      <c r="BB2447" s="20"/>
      <c r="BC2447" s="20"/>
      <c r="BD2447" s="16"/>
      <c r="BE2447" s="16"/>
      <c r="BF2447" s="16"/>
      <c r="BG2447" s="16"/>
      <c r="BH2447" s="16"/>
      <c r="BI2447" s="16"/>
      <c r="BJ2447" s="16"/>
      <c r="BK2447" s="16"/>
      <c r="BL2447" s="16"/>
      <c r="BM2447" s="16"/>
      <c r="BN2447" s="16"/>
      <c r="BO2447" s="16"/>
      <c r="BP2447" s="16"/>
      <c r="BQ2447" s="16"/>
      <c r="BR2447" s="16"/>
      <c r="BS2447" s="16"/>
      <c r="BT2447" s="16"/>
      <c r="BU2447" s="16"/>
      <c r="BV2447" s="16">
        <v>1</v>
      </c>
      <c r="BW2447" s="16"/>
      <c r="BX2447" s="16"/>
      <c r="BY2447" s="16"/>
      <c r="BZ2447" s="16"/>
      <c r="CA2447" s="16"/>
      <c r="CB2447" s="16"/>
      <c r="CC2447" s="16"/>
      <c r="CD2447" s="16">
        <v>1</v>
      </c>
      <c r="CE2447" s="16"/>
      <c r="CF2447" s="16"/>
      <c r="CG2447" s="19"/>
      <c r="CH2447" s="19"/>
      <c r="CI2447" s="19"/>
      <c r="CJ2447" s="19"/>
      <c r="CK2447" s="19"/>
      <c r="CL2447" s="19"/>
      <c r="CM2447" s="19">
        <v>1</v>
      </c>
      <c r="CN2447" s="19"/>
      <c r="CO2447" s="19"/>
      <c r="CP2447" s="19"/>
      <c r="CQ2447" s="19"/>
      <c r="CR2447" s="19"/>
    </row>
    <row r="2448" spans="1:96" ht="107" customHeight="1">
      <c r="A2448" s="11" cm="1">
        <f t="array" ref="A2448">SUMPRODUCT(--ISNUMBER(SEARCH({"stranding","stranded"},E2448)))</f>
        <v>0</v>
      </c>
      <c r="B2448" s="35">
        <v>20190018</v>
      </c>
      <c r="C2448" s="35" t="s">
        <v>4973</v>
      </c>
      <c r="D2448" s="36">
        <v>2019</v>
      </c>
      <c r="E2448" s="36" t="s">
        <v>4974</v>
      </c>
      <c r="F2448" s="36" t="s">
        <v>7625</v>
      </c>
      <c r="G2448" s="15">
        <f t="shared" si="38"/>
        <v>5</v>
      </c>
      <c r="H2448" s="16"/>
      <c r="I2448" s="16"/>
      <c r="J2448" s="16"/>
      <c r="K2448" s="16"/>
      <c r="L2448" s="16">
        <v>1</v>
      </c>
      <c r="M2448" s="16"/>
      <c r="N2448" s="16"/>
      <c r="O2448" s="16"/>
      <c r="P2448" s="17"/>
      <c r="Q2448" s="17"/>
      <c r="R2448" s="17"/>
      <c r="S2448" s="17"/>
      <c r="T2448" s="16"/>
      <c r="U2448" s="16">
        <v>1</v>
      </c>
      <c r="V2448" s="16"/>
      <c r="W2448" s="16"/>
      <c r="X2448" s="19"/>
      <c r="Y2448" s="19">
        <v>1</v>
      </c>
      <c r="Z2448" s="19"/>
      <c r="AA2448" s="19"/>
      <c r="AB2448" s="19">
        <v>1</v>
      </c>
      <c r="AC2448" s="19"/>
      <c r="AD2448" s="19"/>
      <c r="AE2448" s="19"/>
      <c r="AF2448" s="19"/>
      <c r="AG2448" s="19"/>
      <c r="AH2448" s="19"/>
      <c r="AI2448" s="19"/>
      <c r="AJ2448" s="17"/>
      <c r="AK2448" s="17"/>
      <c r="AL2448" s="17"/>
      <c r="AM2448" s="17"/>
      <c r="AN2448" s="17"/>
      <c r="AO2448" s="17"/>
      <c r="AP2448" s="17"/>
      <c r="AQ2448" s="17"/>
      <c r="AR2448" s="20"/>
      <c r="AS2448" s="20"/>
      <c r="AT2448" s="20"/>
      <c r="AU2448" s="20"/>
      <c r="AV2448" s="20"/>
      <c r="AW2448" s="20"/>
      <c r="AX2448" s="20"/>
      <c r="AY2448" s="20"/>
      <c r="AZ2448" s="20"/>
      <c r="BA2448" s="20"/>
      <c r="BB2448" s="20"/>
      <c r="BC2448" s="20"/>
      <c r="BD2448" s="16"/>
      <c r="BE2448" s="16"/>
      <c r="BF2448" s="16"/>
      <c r="BG2448" s="16"/>
      <c r="BH2448" s="16"/>
      <c r="BI2448" s="16"/>
      <c r="BJ2448" s="16"/>
      <c r="BK2448" s="16"/>
      <c r="BL2448" s="16"/>
      <c r="BM2448" s="16"/>
      <c r="BN2448" s="16"/>
      <c r="BO2448" s="16"/>
      <c r="BP2448" s="16"/>
      <c r="BQ2448" s="16"/>
      <c r="BR2448" s="16"/>
      <c r="BS2448" s="16"/>
      <c r="BT2448" s="16"/>
      <c r="BU2448" s="16"/>
      <c r="BV2448" s="16"/>
      <c r="BW2448" s="16"/>
      <c r="BX2448" s="16"/>
      <c r="BY2448" s="16"/>
      <c r="BZ2448" s="16">
        <v>1</v>
      </c>
      <c r="CA2448" s="16">
        <v>1</v>
      </c>
      <c r="CB2448" s="16"/>
      <c r="CC2448" s="16"/>
      <c r="CD2448" s="16"/>
      <c r="CE2448" s="16"/>
      <c r="CF2448" s="16"/>
      <c r="CG2448" s="19"/>
      <c r="CH2448" s="19"/>
      <c r="CI2448" s="19"/>
      <c r="CJ2448" s="19"/>
      <c r="CK2448" s="19"/>
      <c r="CL2448" s="19"/>
      <c r="CM2448" s="19"/>
      <c r="CN2448" s="19"/>
      <c r="CO2448" s="19"/>
      <c r="CP2448" s="19"/>
      <c r="CQ2448" s="19">
        <v>1</v>
      </c>
      <c r="CR2448" s="19"/>
    </row>
    <row r="2449" spans="1:96" ht="107" customHeight="1">
      <c r="A2449" s="11" cm="1">
        <f t="array" ref="A2449">SUMPRODUCT(--ISNUMBER(SEARCH({"stranding","stranded"},E2449)))</f>
        <v>0</v>
      </c>
      <c r="B2449" s="35">
        <v>20190019</v>
      </c>
      <c r="C2449" s="35" t="s">
        <v>4975</v>
      </c>
      <c r="D2449" s="36">
        <v>2019</v>
      </c>
      <c r="E2449" s="36" t="s">
        <v>4976</v>
      </c>
      <c r="F2449" s="36" t="s">
        <v>6111</v>
      </c>
      <c r="G2449" s="15">
        <f t="shared" si="38"/>
        <v>5</v>
      </c>
      <c r="H2449" s="16"/>
      <c r="I2449" s="16"/>
      <c r="J2449" s="16">
        <v>1</v>
      </c>
      <c r="K2449" s="16">
        <v>1</v>
      </c>
      <c r="L2449" s="16"/>
      <c r="M2449" s="16"/>
      <c r="N2449" s="16"/>
      <c r="O2449" s="16"/>
      <c r="P2449" s="17">
        <v>1</v>
      </c>
      <c r="Q2449" s="17"/>
      <c r="R2449" s="17"/>
      <c r="S2449" s="17"/>
      <c r="T2449" s="16"/>
      <c r="U2449" s="16">
        <v>1</v>
      </c>
      <c r="V2449" s="16"/>
      <c r="W2449" s="16"/>
      <c r="X2449" s="19"/>
      <c r="Y2449" s="19">
        <v>1</v>
      </c>
      <c r="Z2449" s="19">
        <v>1</v>
      </c>
      <c r="AA2449" s="19"/>
      <c r="AB2449" s="19"/>
      <c r="AC2449" s="19"/>
      <c r="AD2449" s="19"/>
      <c r="AE2449" s="19"/>
      <c r="AF2449" s="19"/>
      <c r="AG2449" s="19"/>
      <c r="AH2449" s="19"/>
      <c r="AI2449" s="19"/>
      <c r="AJ2449" s="17"/>
      <c r="AK2449" s="17"/>
      <c r="AL2449" s="17"/>
      <c r="AM2449" s="17"/>
      <c r="AN2449" s="17"/>
      <c r="AO2449" s="17"/>
      <c r="AP2449" s="17"/>
      <c r="AQ2449" s="17"/>
      <c r="AR2449" s="20"/>
      <c r="AS2449" s="20"/>
      <c r="AT2449" s="20"/>
      <c r="AU2449" s="20"/>
      <c r="AV2449" s="20"/>
      <c r="AW2449" s="20"/>
      <c r="AX2449" s="20"/>
      <c r="AY2449" s="20"/>
      <c r="AZ2449" s="20"/>
      <c r="BA2449" s="20"/>
      <c r="BB2449" s="20"/>
      <c r="BC2449" s="20"/>
      <c r="BD2449" s="16"/>
      <c r="BE2449" s="16"/>
      <c r="BF2449" s="16"/>
      <c r="BG2449" s="16"/>
      <c r="BH2449" s="16"/>
      <c r="BI2449" s="16"/>
      <c r="BJ2449" s="16"/>
      <c r="BK2449" s="16"/>
      <c r="BL2449" s="16"/>
      <c r="BM2449" s="16"/>
      <c r="BN2449" s="16"/>
      <c r="BO2449" s="16"/>
      <c r="BP2449" s="16"/>
      <c r="BQ2449" s="16"/>
      <c r="BR2449" s="16"/>
      <c r="BS2449" s="16"/>
      <c r="BT2449" s="16"/>
      <c r="BU2449" s="16"/>
      <c r="BV2449" s="16"/>
      <c r="BW2449" s="16"/>
      <c r="BX2449" s="16"/>
      <c r="BY2449" s="16"/>
      <c r="BZ2449" s="16">
        <v>1</v>
      </c>
      <c r="CA2449" s="16"/>
      <c r="CB2449" s="16"/>
      <c r="CC2449" s="16"/>
      <c r="CD2449" s="16"/>
      <c r="CE2449" s="16"/>
      <c r="CF2449" s="16"/>
      <c r="CG2449" s="19"/>
      <c r="CH2449" s="19"/>
      <c r="CI2449" s="19"/>
      <c r="CJ2449" s="19"/>
      <c r="CK2449" s="19"/>
      <c r="CL2449" s="19"/>
      <c r="CM2449" s="19"/>
      <c r="CN2449" s="19"/>
      <c r="CO2449" s="19"/>
      <c r="CP2449" s="19"/>
      <c r="CQ2449" s="19">
        <v>1</v>
      </c>
      <c r="CR2449" s="19"/>
    </row>
    <row r="2450" spans="1:96" ht="107" customHeight="1">
      <c r="A2450" s="11" cm="1">
        <f t="array" ref="A2450">SUMPRODUCT(--ISNUMBER(SEARCH({"stranding","stranded"},E2450)))</f>
        <v>0</v>
      </c>
      <c r="B2450" s="35">
        <v>20190020</v>
      </c>
      <c r="C2450" s="35" t="s">
        <v>4977</v>
      </c>
      <c r="D2450" s="36">
        <v>2019</v>
      </c>
      <c r="E2450" s="36" t="s">
        <v>4978</v>
      </c>
      <c r="F2450" s="36" t="s">
        <v>7621</v>
      </c>
      <c r="G2450" s="15">
        <f t="shared" si="38"/>
        <v>4</v>
      </c>
      <c r="H2450" s="16"/>
      <c r="I2450" s="16"/>
      <c r="J2450" s="16"/>
      <c r="K2450" s="16"/>
      <c r="L2450" s="16">
        <v>1</v>
      </c>
      <c r="M2450" s="16"/>
      <c r="N2450" s="16"/>
      <c r="O2450" s="16"/>
      <c r="P2450" s="17"/>
      <c r="Q2450" s="17"/>
      <c r="R2450" s="17"/>
      <c r="S2450" s="17"/>
      <c r="T2450" s="16"/>
      <c r="U2450" s="16">
        <v>1</v>
      </c>
      <c r="V2450" s="16"/>
      <c r="W2450" s="16"/>
      <c r="X2450" s="19"/>
      <c r="Y2450" s="19"/>
      <c r="Z2450" s="19"/>
      <c r="AA2450" s="19"/>
      <c r="AB2450" s="19"/>
      <c r="AC2450" s="19"/>
      <c r="AD2450" s="19"/>
      <c r="AE2450" s="19">
        <v>1</v>
      </c>
      <c r="AF2450" s="19"/>
      <c r="AG2450" s="19"/>
      <c r="AH2450" s="19"/>
      <c r="AI2450" s="19"/>
      <c r="AJ2450" s="17">
        <v>1</v>
      </c>
      <c r="AK2450" s="17"/>
      <c r="AL2450" s="17"/>
      <c r="AM2450" s="17"/>
      <c r="AN2450" s="17"/>
      <c r="AO2450" s="17"/>
      <c r="AP2450" s="17"/>
      <c r="AQ2450" s="17"/>
      <c r="AR2450" s="20"/>
      <c r="AS2450" s="20"/>
      <c r="AT2450" s="20"/>
      <c r="AU2450" s="20"/>
      <c r="AV2450" s="20"/>
      <c r="AW2450" s="20"/>
      <c r="AX2450" s="20"/>
      <c r="AY2450" s="20"/>
      <c r="AZ2450" s="20"/>
      <c r="BA2450" s="20"/>
      <c r="BB2450" s="20"/>
      <c r="BC2450" s="20"/>
      <c r="BD2450" s="16"/>
      <c r="BE2450" s="16"/>
      <c r="BF2450" s="16"/>
      <c r="BG2450" s="16"/>
      <c r="BH2450" s="16"/>
      <c r="BI2450" s="16"/>
      <c r="BJ2450" s="16"/>
      <c r="BK2450" s="16"/>
      <c r="BL2450" s="16"/>
      <c r="BM2450" s="16"/>
      <c r="BN2450" s="16"/>
      <c r="BO2450" s="16"/>
      <c r="BP2450" s="16"/>
      <c r="BQ2450" s="16"/>
      <c r="BR2450" s="16"/>
      <c r="BS2450" s="16">
        <v>1</v>
      </c>
      <c r="BT2450" s="16"/>
      <c r="BU2450" s="16"/>
      <c r="BV2450" s="16"/>
      <c r="BW2450" s="16"/>
      <c r="BX2450" s="16"/>
      <c r="BY2450" s="16"/>
      <c r="BZ2450" s="16"/>
      <c r="CA2450" s="16"/>
      <c r="CB2450" s="16"/>
      <c r="CC2450" s="16"/>
      <c r="CD2450" s="16"/>
      <c r="CE2450" s="16"/>
      <c r="CF2450" s="16"/>
      <c r="CG2450" s="19"/>
      <c r="CH2450" s="19"/>
      <c r="CI2450" s="19"/>
      <c r="CJ2450" s="19"/>
      <c r="CK2450" s="19">
        <v>1</v>
      </c>
      <c r="CL2450" s="19"/>
      <c r="CM2450" s="19"/>
      <c r="CN2450" s="19"/>
      <c r="CO2450" s="19"/>
      <c r="CP2450" s="19"/>
      <c r="CQ2450" s="19"/>
      <c r="CR2450" s="19"/>
    </row>
    <row r="2451" spans="1:96" ht="107" customHeight="1">
      <c r="A2451" s="11" cm="1">
        <f t="array" ref="A2451">SUMPRODUCT(--ISNUMBER(SEARCH({"stranding","stranded"},E2451)))</f>
        <v>0</v>
      </c>
      <c r="B2451" s="35">
        <v>20190021</v>
      </c>
      <c r="C2451" s="35" t="s">
        <v>4979</v>
      </c>
      <c r="D2451" s="36">
        <v>2019</v>
      </c>
      <c r="E2451" s="36" t="s">
        <v>4980</v>
      </c>
      <c r="F2451" s="36" t="s">
        <v>7626</v>
      </c>
      <c r="G2451" s="15">
        <f t="shared" si="38"/>
        <v>5</v>
      </c>
      <c r="H2451" s="16"/>
      <c r="I2451" s="16"/>
      <c r="J2451" s="16"/>
      <c r="K2451" s="16"/>
      <c r="L2451" s="16"/>
      <c r="M2451" s="16"/>
      <c r="N2451" s="16">
        <v>1</v>
      </c>
      <c r="O2451" s="16"/>
      <c r="P2451" s="17"/>
      <c r="Q2451" s="17"/>
      <c r="R2451" s="17"/>
      <c r="S2451" s="17"/>
      <c r="T2451" s="16"/>
      <c r="U2451" s="18">
        <v>1</v>
      </c>
      <c r="V2451" s="16"/>
      <c r="W2451" s="16">
        <v>1</v>
      </c>
      <c r="X2451" s="19"/>
      <c r="Y2451" s="19"/>
      <c r="Z2451" s="19"/>
      <c r="AA2451" s="19"/>
      <c r="AB2451" s="19"/>
      <c r="AC2451" s="19"/>
      <c r="AD2451" s="19"/>
      <c r="AE2451" s="19"/>
      <c r="AF2451" s="19"/>
      <c r="AG2451" s="19"/>
      <c r="AH2451" s="19"/>
      <c r="AI2451" s="19"/>
      <c r="AJ2451" s="17">
        <v>1</v>
      </c>
      <c r="AK2451" s="17"/>
      <c r="AL2451" s="17"/>
      <c r="AM2451" s="17"/>
      <c r="AN2451" s="17"/>
      <c r="AO2451" s="17"/>
      <c r="AP2451" s="17"/>
      <c r="AQ2451" s="17"/>
      <c r="AR2451" s="20"/>
      <c r="AS2451" s="20"/>
      <c r="AT2451" s="20"/>
      <c r="AU2451" s="20"/>
      <c r="AV2451" s="20"/>
      <c r="AW2451" s="20"/>
      <c r="AX2451" s="20"/>
      <c r="AY2451" s="20"/>
      <c r="AZ2451" s="20"/>
      <c r="BA2451" s="20"/>
      <c r="BB2451" s="20"/>
      <c r="BC2451" s="20">
        <v>1</v>
      </c>
      <c r="BD2451" s="16"/>
      <c r="BE2451" s="16"/>
      <c r="BF2451" s="16"/>
      <c r="BG2451" s="16"/>
      <c r="BH2451" s="16"/>
      <c r="BI2451" s="16">
        <v>1</v>
      </c>
      <c r="BJ2451" s="16"/>
      <c r="BK2451" s="16"/>
      <c r="BL2451" s="16"/>
      <c r="BM2451" s="16"/>
      <c r="BN2451" s="16"/>
      <c r="BO2451" s="16"/>
      <c r="BP2451" s="16"/>
      <c r="BQ2451" s="16"/>
      <c r="BR2451" s="16"/>
      <c r="BS2451" s="16"/>
      <c r="BT2451" s="16"/>
      <c r="BU2451" s="16"/>
      <c r="BV2451" s="16"/>
      <c r="BW2451" s="16"/>
      <c r="BX2451" s="16"/>
      <c r="BY2451" s="16"/>
      <c r="BZ2451" s="16"/>
      <c r="CA2451" s="16"/>
      <c r="CB2451" s="16"/>
      <c r="CC2451" s="16"/>
      <c r="CD2451" s="16"/>
      <c r="CE2451" s="16"/>
      <c r="CF2451" s="16"/>
      <c r="CG2451" s="19"/>
      <c r="CH2451" s="19"/>
      <c r="CI2451" s="19"/>
      <c r="CJ2451" s="19"/>
      <c r="CK2451" s="19">
        <v>1</v>
      </c>
      <c r="CL2451" s="19"/>
      <c r="CM2451" s="19"/>
      <c r="CN2451" s="19"/>
      <c r="CO2451" s="19"/>
      <c r="CP2451" s="19"/>
      <c r="CQ2451" s="19"/>
      <c r="CR2451" s="19"/>
    </row>
    <row r="2452" spans="1:96" ht="107" customHeight="1">
      <c r="A2452" s="11" cm="1">
        <f t="array" ref="A2452">SUMPRODUCT(--ISNUMBER(SEARCH({"stranding","stranded"},E2452)))</f>
        <v>0</v>
      </c>
      <c r="B2452" s="35">
        <v>20190022</v>
      </c>
      <c r="C2452" s="35" t="s">
        <v>4981</v>
      </c>
      <c r="D2452" s="36">
        <v>2019</v>
      </c>
      <c r="E2452" s="36" t="s">
        <v>4982</v>
      </c>
      <c r="F2452" s="36" t="s">
        <v>7627</v>
      </c>
      <c r="G2452" s="15">
        <f t="shared" si="38"/>
        <v>4</v>
      </c>
      <c r="H2452" s="16"/>
      <c r="I2452" s="16">
        <v>1</v>
      </c>
      <c r="J2452" s="16"/>
      <c r="K2452" s="16"/>
      <c r="L2452" s="16"/>
      <c r="M2452" s="16"/>
      <c r="N2452" s="16"/>
      <c r="O2452" s="16"/>
      <c r="P2452" s="17"/>
      <c r="Q2452" s="17"/>
      <c r="R2452" s="17"/>
      <c r="S2452" s="17"/>
      <c r="T2452" s="16"/>
      <c r="U2452" s="16">
        <v>1</v>
      </c>
      <c r="V2452" s="16"/>
      <c r="W2452" s="16"/>
      <c r="X2452" s="19"/>
      <c r="Y2452" s="19"/>
      <c r="Z2452" s="19"/>
      <c r="AA2452" s="19"/>
      <c r="AB2452" s="19"/>
      <c r="AC2452" s="19"/>
      <c r="AD2452" s="19"/>
      <c r="AE2452" s="19">
        <v>1</v>
      </c>
      <c r="AF2452" s="19"/>
      <c r="AG2452" s="19"/>
      <c r="AH2452" s="19"/>
      <c r="AI2452" s="19"/>
      <c r="AJ2452" s="17"/>
      <c r="AK2452" s="17"/>
      <c r="AL2452" s="17"/>
      <c r="AM2452" s="17">
        <v>1</v>
      </c>
      <c r="AN2452" s="17"/>
      <c r="AO2452" s="17">
        <v>1</v>
      </c>
      <c r="AP2452" s="17"/>
      <c r="AQ2452" s="17"/>
      <c r="AR2452" s="20"/>
      <c r="AS2452" s="20"/>
      <c r="AT2452" s="20"/>
      <c r="AU2452" s="20"/>
      <c r="AV2452" s="20"/>
      <c r="AW2452" s="20"/>
      <c r="AX2452" s="20"/>
      <c r="AY2452" s="20"/>
      <c r="AZ2452" s="20"/>
      <c r="BA2452" s="20"/>
      <c r="BB2452" s="20"/>
      <c r="BC2452" s="20"/>
      <c r="BD2452" s="16"/>
      <c r="BE2452" s="16"/>
      <c r="BF2452" s="16"/>
      <c r="BG2452" s="16"/>
      <c r="BH2452" s="16"/>
      <c r="BI2452" s="16"/>
      <c r="BJ2452" s="16"/>
      <c r="BK2452" s="16"/>
      <c r="BL2452" s="16"/>
      <c r="BM2452" s="16"/>
      <c r="BN2452" s="16"/>
      <c r="BO2452" s="16"/>
      <c r="BP2452" s="16"/>
      <c r="BQ2452" s="16"/>
      <c r="BR2452" s="16"/>
      <c r="BS2452" s="16"/>
      <c r="BT2452" s="16"/>
      <c r="BU2452" s="16"/>
      <c r="BV2452" s="16"/>
      <c r="BW2452" s="16"/>
      <c r="BX2452" s="16"/>
      <c r="BY2452" s="16"/>
      <c r="BZ2452" s="16"/>
      <c r="CA2452" s="16"/>
      <c r="CB2452" s="16"/>
      <c r="CC2452" s="16"/>
      <c r="CD2452" s="16"/>
      <c r="CE2452" s="16"/>
      <c r="CF2452" s="16"/>
      <c r="CG2452" s="19"/>
      <c r="CH2452" s="19"/>
      <c r="CI2452" s="19"/>
      <c r="CJ2452" s="19"/>
      <c r="CK2452" s="19"/>
      <c r="CL2452" s="19">
        <v>1</v>
      </c>
      <c r="CM2452" s="19"/>
      <c r="CN2452" s="19"/>
      <c r="CO2452" s="19"/>
      <c r="CP2452" s="19"/>
      <c r="CQ2452" s="19"/>
      <c r="CR2452" s="19"/>
    </row>
    <row r="2453" spans="1:96" ht="107" customHeight="1">
      <c r="A2453" s="11" cm="1">
        <f t="array" ref="A2453">SUMPRODUCT(--ISNUMBER(SEARCH({"stranding","stranded"},E2453)))</f>
        <v>0</v>
      </c>
      <c r="B2453" s="35">
        <v>20190023</v>
      </c>
      <c r="C2453" s="35" t="s">
        <v>4983</v>
      </c>
      <c r="D2453" s="36">
        <v>2019</v>
      </c>
      <c r="E2453" s="36" t="s">
        <v>4984</v>
      </c>
      <c r="F2453" s="36" t="s">
        <v>8184</v>
      </c>
      <c r="G2453" s="15">
        <f t="shared" si="38"/>
        <v>5</v>
      </c>
      <c r="H2453" s="16"/>
      <c r="I2453" s="16"/>
      <c r="J2453" s="16"/>
      <c r="K2453" s="16"/>
      <c r="L2453" s="16"/>
      <c r="M2453" s="16">
        <v>1</v>
      </c>
      <c r="N2453" s="16"/>
      <c r="O2453" s="16"/>
      <c r="P2453" s="17">
        <v>1</v>
      </c>
      <c r="Q2453" s="17"/>
      <c r="R2453" s="17"/>
      <c r="S2453" s="17"/>
      <c r="T2453" s="16"/>
      <c r="U2453" s="16">
        <v>1</v>
      </c>
      <c r="V2453" s="16"/>
      <c r="W2453" s="16"/>
      <c r="X2453" s="19"/>
      <c r="Y2453" s="19"/>
      <c r="Z2453" s="19"/>
      <c r="AA2453" s="19"/>
      <c r="AB2453" s="19"/>
      <c r="AC2453" s="19"/>
      <c r="AD2453" s="19"/>
      <c r="AE2453" s="19">
        <v>1</v>
      </c>
      <c r="AF2453" s="19"/>
      <c r="AG2453" s="19"/>
      <c r="AH2453" s="19"/>
      <c r="AI2453" s="19"/>
      <c r="AJ2453" s="17">
        <v>1</v>
      </c>
      <c r="AK2453" s="17"/>
      <c r="AL2453" s="17"/>
      <c r="AM2453" s="17"/>
      <c r="AN2453" s="17"/>
      <c r="AO2453" s="17"/>
      <c r="AP2453" s="17"/>
      <c r="AQ2453" s="17"/>
      <c r="AR2453" s="20"/>
      <c r="AS2453" s="20"/>
      <c r="AT2453" s="20"/>
      <c r="AU2453" s="20"/>
      <c r="AV2453" s="20"/>
      <c r="AW2453" s="20"/>
      <c r="AX2453" s="20"/>
      <c r="AY2453" s="20"/>
      <c r="AZ2453" s="20"/>
      <c r="BA2453" s="20"/>
      <c r="BB2453" s="20"/>
      <c r="BC2453" s="20"/>
      <c r="BD2453" s="16">
        <v>1</v>
      </c>
      <c r="BE2453" s="16"/>
      <c r="BF2453" s="16"/>
      <c r="BG2453" s="16"/>
      <c r="BH2453" s="16"/>
      <c r="BI2453" s="16"/>
      <c r="BJ2453" s="16"/>
      <c r="BK2453" s="16"/>
      <c r="BL2453" s="16"/>
      <c r="BM2453" s="16"/>
      <c r="BN2453" s="16"/>
      <c r="BO2453" s="16"/>
      <c r="BP2453" s="16"/>
      <c r="BQ2453" s="16"/>
      <c r="BR2453" s="16"/>
      <c r="BS2453" s="16"/>
      <c r="BT2453" s="16"/>
      <c r="BU2453" s="16"/>
      <c r="BV2453" s="16"/>
      <c r="BW2453" s="16"/>
      <c r="BX2453" s="16"/>
      <c r="BY2453" s="16"/>
      <c r="BZ2453" s="16"/>
      <c r="CA2453" s="16"/>
      <c r="CB2453" s="16"/>
      <c r="CC2453" s="16"/>
      <c r="CD2453" s="16"/>
      <c r="CE2453" s="16"/>
      <c r="CF2453" s="16"/>
      <c r="CG2453" s="19"/>
      <c r="CH2453" s="19"/>
      <c r="CI2453" s="19"/>
      <c r="CJ2453" s="19"/>
      <c r="CK2453" s="19"/>
      <c r="CL2453" s="19">
        <v>1</v>
      </c>
      <c r="CM2453" s="19"/>
      <c r="CN2453" s="19"/>
      <c r="CO2453" s="19"/>
      <c r="CP2453" s="19"/>
      <c r="CQ2453" s="19"/>
      <c r="CR2453" s="19"/>
    </row>
    <row r="2454" spans="1:96" ht="107" customHeight="1">
      <c r="A2454" s="11" cm="1">
        <f t="array" ref="A2454">SUMPRODUCT(--ISNUMBER(SEARCH({"stranding","stranded"},E2454)))</f>
        <v>0</v>
      </c>
      <c r="B2454" s="35">
        <v>20190024</v>
      </c>
      <c r="C2454" s="35" t="s">
        <v>4985</v>
      </c>
      <c r="D2454" s="36">
        <v>2019</v>
      </c>
      <c r="E2454" s="36" t="s">
        <v>4986</v>
      </c>
      <c r="F2454" s="36" t="s">
        <v>7628</v>
      </c>
      <c r="G2454" s="15">
        <f t="shared" si="38"/>
        <v>4</v>
      </c>
      <c r="H2454" s="16"/>
      <c r="I2454" s="16"/>
      <c r="J2454" s="16"/>
      <c r="K2454" s="16">
        <v>1</v>
      </c>
      <c r="L2454" s="16"/>
      <c r="M2454" s="16"/>
      <c r="N2454" s="16"/>
      <c r="O2454" s="16"/>
      <c r="P2454" s="17"/>
      <c r="Q2454" s="17"/>
      <c r="R2454" s="17"/>
      <c r="S2454" s="17"/>
      <c r="T2454" s="16"/>
      <c r="U2454" s="16">
        <v>1</v>
      </c>
      <c r="V2454" s="16"/>
      <c r="W2454" s="16"/>
      <c r="X2454" s="19"/>
      <c r="Y2454" s="19"/>
      <c r="Z2454" s="19"/>
      <c r="AA2454" s="19"/>
      <c r="AB2454" s="19"/>
      <c r="AC2454" s="19"/>
      <c r="AD2454" s="19"/>
      <c r="AE2454" s="19"/>
      <c r="AF2454" s="19"/>
      <c r="AG2454" s="19"/>
      <c r="AH2454" s="19"/>
      <c r="AI2454" s="19"/>
      <c r="AJ2454" s="17">
        <v>1</v>
      </c>
      <c r="AK2454" s="17"/>
      <c r="AL2454" s="17"/>
      <c r="AM2454" s="17"/>
      <c r="AN2454" s="17"/>
      <c r="AO2454" s="17"/>
      <c r="AP2454" s="17"/>
      <c r="AQ2454" s="17"/>
      <c r="AR2454" s="20"/>
      <c r="AS2454" s="20">
        <v>1</v>
      </c>
      <c r="AT2454" s="20"/>
      <c r="AU2454" s="20"/>
      <c r="AV2454" s="20"/>
      <c r="AW2454" s="20"/>
      <c r="AX2454" s="20"/>
      <c r="AY2454" s="20"/>
      <c r="AZ2454" s="20"/>
      <c r="BA2454" s="20"/>
      <c r="BB2454" s="20"/>
      <c r="BC2454" s="20">
        <v>1</v>
      </c>
      <c r="BD2454" s="16"/>
      <c r="BE2454" s="16"/>
      <c r="BF2454" s="16"/>
      <c r="BG2454" s="16"/>
      <c r="BH2454" s="16"/>
      <c r="BI2454" s="16"/>
      <c r="BJ2454" s="16"/>
      <c r="BK2454" s="16"/>
      <c r="BL2454" s="16"/>
      <c r="BM2454" s="16"/>
      <c r="BN2454" s="16"/>
      <c r="BO2454" s="16"/>
      <c r="BP2454" s="16"/>
      <c r="BQ2454" s="16"/>
      <c r="BR2454" s="16"/>
      <c r="BS2454" s="16"/>
      <c r="BT2454" s="16"/>
      <c r="BU2454" s="16"/>
      <c r="BV2454" s="16"/>
      <c r="BW2454" s="16"/>
      <c r="BX2454" s="16"/>
      <c r="BY2454" s="16"/>
      <c r="BZ2454" s="16"/>
      <c r="CA2454" s="16"/>
      <c r="CB2454" s="16"/>
      <c r="CC2454" s="16"/>
      <c r="CD2454" s="16"/>
      <c r="CE2454" s="16"/>
      <c r="CF2454" s="16"/>
      <c r="CG2454" s="19"/>
      <c r="CH2454" s="19"/>
      <c r="CI2454" s="19"/>
      <c r="CJ2454" s="19"/>
      <c r="CK2454" s="19"/>
      <c r="CL2454" s="19">
        <v>1</v>
      </c>
      <c r="CM2454" s="19"/>
      <c r="CN2454" s="19"/>
      <c r="CO2454" s="19"/>
      <c r="CP2454" s="19"/>
      <c r="CQ2454" s="19"/>
      <c r="CR2454" s="19"/>
    </row>
    <row r="2455" spans="1:96" ht="107" customHeight="1">
      <c r="A2455" s="11" cm="1">
        <f t="array" ref="A2455">SUMPRODUCT(--ISNUMBER(SEARCH({"stranding","stranded"},E2455)))</f>
        <v>0</v>
      </c>
      <c r="B2455" s="35">
        <v>20190025</v>
      </c>
      <c r="C2455" s="35" t="s">
        <v>4987</v>
      </c>
      <c r="D2455" s="36">
        <v>2019</v>
      </c>
      <c r="E2455" s="36" t="s">
        <v>4988</v>
      </c>
      <c r="F2455" s="36" t="s">
        <v>7629</v>
      </c>
      <c r="G2455" s="15">
        <f t="shared" si="38"/>
        <v>4</v>
      </c>
      <c r="H2455" s="16"/>
      <c r="I2455" s="16"/>
      <c r="J2455" s="16"/>
      <c r="K2455" s="16"/>
      <c r="L2455" s="16"/>
      <c r="M2455" s="16">
        <v>1</v>
      </c>
      <c r="N2455" s="16"/>
      <c r="O2455" s="16"/>
      <c r="P2455" s="17"/>
      <c r="Q2455" s="17"/>
      <c r="R2455" s="17"/>
      <c r="S2455" s="17"/>
      <c r="T2455" s="16"/>
      <c r="U2455" s="16"/>
      <c r="V2455" s="16">
        <v>1</v>
      </c>
      <c r="W2455" s="16"/>
      <c r="X2455" s="19">
        <v>1</v>
      </c>
      <c r="Y2455" s="19"/>
      <c r="Z2455" s="19"/>
      <c r="AA2455" s="19"/>
      <c r="AB2455" s="19"/>
      <c r="AC2455" s="19"/>
      <c r="AD2455" s="19"/>
      <c r="AE2455" s="19">
        <v>1</v>
      </c>
      <c r="AF2455" s="19"/>
      <c r="AG2455" s="19"/>
      <c r="AH2455" s="19"/>
      <c r="AI2455" s="19"/>
      <c r="AJ2455" s="17">
        <v>1</v>
      </c>
      <c r="AK2455" s="17"/>
      <c r="AL2455" s="17"/>
      <c r="AM2455" s="17"/>
      <c r="AN2455" s="17"/>
      <c r="AO2455" s="17"/>
      <c r="AP2455" s="17"/>
      <c r="AQ2455" s="17"/>
      <c r="AR2455" s="20"/>
      <c r="AS2455" s="20"/>
      <c r="AT2455" s="20"/>
      <c r="AU2455" s="20"/>
      <c r="AV2455" s="20"/>
      <c r="AW2455" s="20"/>
      <c r="AX2455" s="20"/>
      <c r="AY2455" s="20"/>
      <c r="AZ2455" s="20"/>
      <c r="BA2455" s="20"/>
      <c r="BB2455" s="20"/>
      <c r="BC2455" s="20"/>
      <c r="BD2455" s="16"/>
      <c r="BE2455" s="16"/>
      <c r="BF2455" s="16"/>
      <c r="BG2455" s="16"/>
      <c r="BH2455" s="16"/>
      <c r="BI2455" s="16"/>
      <c r="BJ2455" s="16"/>
      <c r="BK2455" s="16"/>
      <c r="BL2455" s="16"/>
      <c r="BM2455" s="16"/>
      <c r="BN2455" s="16"/>
      <c r="BO2455" s="16"/>
      <c r="BP2455" s="16"/>
      <c r="BQ2455" s="16"/>
      <c r="BR2455" s="16"/>
      <c r="BS2455" s="16"/>
      <c r="BT2455" s="16"/>
      <c r="BU2455" s="16"/>
      <c r="BV2455" s="16"/>
      <c r="BW2455" s="16"/>
      <c r="BX2455" s="16"/>
      <c r="BY2455" s="16"/>
      <c r="BZ2455" s="16"/>
      <c r="CA2455" s="16"/>
      <c r="CB2455" s="16"/>
      <c r="CC2455" s="16"/>
      <c r="CD2455" s="16"/>
      <c r="CE2455" s="16"/>
      <c r="CF2455" s="16"/>
      <c r="CG2455" s="19"/>
      <c r="CH2455" s="19"/>
      <c r="CI2455" s="19"/>
      <c r="CJ2455" s="19"/>
      <c r="CK2455" s="19"/>
      <c r="CL2455" s="19"/>
      <c r="CM2455" s="19">
        <v>1</v>
      </c>
      <c r="CN2455" s="19"/>
      <c r="CO2455" s="19"/>
      <c r="CP2455" s="19"/>
      <c r="CQ2455" s="19"/>
      <c r="CR2455" s="19"/>
    </row>
    <row r="2456" spans="1:96" ht="107" customHeight="1">
      <c r="A2456" s="11" cm="1">
        <f t="array" ref="A2456">SUMPRODUCT(--ISNUMBER(SEARCH({"stranding","stranded"},E2456)))</f>
        <v>0</v>
      </c>
      <c r="B2456" s="35">
        <v>20190026</v>
      </c>
      <c r="C2456" s="35" t="s">
        <v>4989</v>
      </c>
      <c r="D2456" s="36">
        <v>2019</v>
      </c>
      <c r="E2456" s="36" t="s">
        <v>4990</v>
      </c>
      <c r="F2456" s="36" t="s">
        <v>7630</v>
      </c>
      <c r="G2456" s="15">
        <f t="shared" si="38"/>
        <v>8</v>
      </c>
      <c r="H2456" s="16"/>
      <c r="I2456" s="16"/>
      <c r="J2456" s="16"/>
      <c r="K2456" s="16"/>
      <c r="L2456" s="16"/>
      <c r="M2456" s="16"/>
      <c r="N2456" s="16"/>
      <c r="O2456" s="16"/>
      <c r="P2456" s="17"/>
      <c r="Q2456" s="17"/>
      <c r="R2456" s="17">
        <v>1</v>
      </c>
      <c r="S2456" s="17"/>
      <c r="T2456" s="16"/>
      <c r="U2456" s="16">
        <v>1</v>
      </c>
      <c r="V2456" s="16"/>
      <c r="W2456" s="16"/>
      <c r="X2456" s="19"/>
      <c r="Y2456" s="19">
        <v>1</v>
      </c>
      <c r="Z2456" s="19">
        <v>1</v>
      </c>
      <c r="AA2456" s="19"/>
      <c r="AB2456" s="19"/>
      <c r="AC2456" s="19">
        <v>1</v>
      </c>
      <c r="AD2456" s="19"/>
      <c r="AE2456" s="19"/>
      <c r="AF2456" s="19"/>
      <c r="AG2456" s="19"/>
      <c r="AH2456" s="19"/>
      <c r="AI2456" s="19"/>
      <c r="AJ2456" s="17"/>
      <c r="AK2456" s="17"/>
      <c r="AL2456" s="17"/>
      <c r="AM2456" s="17"/>
      <c r="AN2456" s="17"/>
      <c r="AO2456" s="17"/>
      <c r="AP2456" s="17"/>
      <c r="AQ2456" s="17"/>
      <c r="AR2456" s="20"/>
      <c r="AS2456" s="20"/>
      <c r="AT2456" s="20"/>
      <c r="AU2456" s="20"/>
      <c r="AV2456" s="20"/>
      <c r="AW2456" s="20"/>
      <c r="AX2456" s="20"/>
      <c r="AY2456" s="20"/>
      <c r="AZ2456" s="20"/>
      <c r="BA2456" s="20"/>
      <c r="BB2456" s="20"/>
      <c r="BC2456" s="20"/>
      <c r="BD2456" s="16"/>
      <c r="BE2456" s="16">
        <v>1</v>
      </c>
      <c r="BF2456" s="16"/>
      <c r="BG2456" s="16"/>
      <c r="BH2456" s="16"/>
      <c r="BI2456" s="16"/>
      <c r="BJ2456" s="16"/>
      <c r="BK2456" s="16"/>
      <c r="BL2456" s="16"/>
      <c r="BM2456" s="16">
        <v>1</v>
      </c>
      <c r="BN2456" s="16"/>
      <c r="BO2456" s="16"/>
      <c r="BP2456" s="16"/>
      <c r="BQ2456" s="16"/>
      <c r="BR2456" s="16"/>
      <c r="BS2456" s="16"/>
      <c r="BT2456" s="16"/>
      <c r="BU2456" s="16"/>
      <c r="BV2456" s="16"/>
      <c r="BW2456" s="16"/>
      <c r="BX2456" s="16"/>
      <c r="BY2456" s="16"/>
      <c r="BZ2456" s="16">
        <v>1</v>
      </c>
      <c r="CA2456" s="16"/>
      <c r="CB2456" s="16"/>
      <c r="CC2456" s="16"/>
      <c r="CD2456" s="16"/>
      <c r="CE2456" s="16"/>
      <c r="CF2456" s="16"/>
      <c r="CG2456" s="19"/>
      <c r="CH2456" s="19"/>
      <c r="CI2456" s="19"/>
      <c r="CJ2456" s="19"/>
      <c r="CK2456" s="19">
        <v>1</v>
      </c>
      <c r="CL2456" s="19"/>
      <c r="CM2456" s="19"/>
      <c r="CN2456" s="19"/>
      <c r="CO2456" s="19"/>
      <c r="CP2456" s="19"/>
      <c r="CQ2456" s="19"/>
      <c r="CR2456" s="19"/>
    </row>
    <row r="2457" spans="1:96" ht="107" customHeight="1">
      <c r="A2457" s="11" cm="1">
        <f t="array" ref="A2457">SUMPRODUCT(--ISNUMBER(SEARCH({"stranding","stranded"},E2457)))</f>
        <v>0</v>
      </c>
      <c r="B2457" s="35">
        <v>20190027</v>
      </c>
      <c r="C2457" s="35" t="s">
        <v>4991</v>
      </c>
      <c r="D2457" s="36">
        <v>2019</v>
      </c>
      <c r="E2457" s="36" t="s">
        <v>4992</v>
      </c>
      <c r="F2457" s="36" t="s">
        <v>7631</v>
      </c>
      <c r="G2457" s="15">
        <f t="shared" si="38"/>
        <v>8</v>
      </c>
      <c r="H2457" s="16"/>
      <c r="I2457" s="16"/>
      <c r="J2457" s="16"/>
      <c r="K2457" s="16"/>
      <c r="L2457" s="16"/>
      <c r="M2457" s="16"/>
      <c r="N2457" s="16"/>
      <c r="O2457" s="16"/>
      <c r="P2457" s="17"/>
      <c r="Q2457" s="17">
        <v>1</v>
      </c>
      <c r="R2457" s="17">
        <v>1</v>
      </c>
      <c r="S2457" s="17"/>
      <c r="T2457" s="16"/>
      <c r="U2457" s="16">
        <v>1</v>
      </c>
      <c r="V2457" s="16"/>
      <c r="W2457" s="16"/>
      <c r="X2457" s="19">
        <v>1</v>
      </c>
      <c r="Y2457" s="19">
        <v>1</v>
      </c>
      <c r="Z2457" s="19">
        <v>1</v>
      </c>
      <c r="AA2457" s="19"/>
      <c r="AB2457" s="19"/>
      <c r="AC2457" s="19"/>
      <c r="AD2457" s="19"/>
      <c r="AE2457" s="19"/>
      <c r="AF2457" s="19"/>
      <c r="AG2457" s="19"/>
      <c r="AH2457" s="19"/>
      <c r="AI2457" s="19"/>
      <c r="AJ2457" s="17"/>
      <c r="AK2457" s="17"/>
      <c r="AL2457" s="17"/>
      <c r="AM2457" s="17"/>
      <c r="AN2457" s="17"/>
      <c r="AO2457" s="17"/>
      <c r="AP2457" s="17"/>
      <c r="AQ2457" s="17"/>
      <c r="AR2457" s="20"/>
      <c r="AS2457" s="20"/>
      <c r="AT2457" s="20"/>
      <c r="AU2457" s="20"/>
      <c r="AV2457" s="20"/>
      <c r="AW2457" s="20"/>
      <c r="AX2457" s="20"/>
      <c r="AY2457" s="20"/>
      <c r="AZ2457" s="20"/>
      <c r="BA2457" s="20"/>
      <c r="BB2457" s="20"/>
      <c r="BC2457" s="20"/>
      <c r="BD2457" s="16"/>
      <c r="BE2457" s="16"/>
      <c r="BF2457" s="16"/>
      <c r="BG2457" s="16"/>
      <c r="BH2457" s="16"/>
      <c r="BI2457" s="16"/>
      <c r="BJ2457" s="16"/>
      <c r="BK2457" s="16"/>
      <c r="BL2457" s="16"/>
      <c r="BM2457" s="16"/>
      <c r="BN2457" s="16"/>
      <c r="BO2457" s="16"/>
      <c r="BP2457" s="16"/>
      <c r="BQ2457" s="16"/>
      <c r="BR2457" s="16"/>
      <c r="BS2457" s="16"/>
      <c r="BT2457" s="16"/>
      <c r="BU2457" s="16"/>
      <c r="BV2457" s="16">
        <v>1</v>
      </c>
      <c r="BW2457" s="16"/>
      <c r="BX2457" s="16"/>
      <c r="BY2457" s="16"/>
      <c r="BZ2457" s="16"/>
      <c r="CA2457" s="16"/>
      <c r="CB2457" s="16"/>
      <c r="CC2457" s="16"/>
      <c r="CD2457" s="16"/>
      <c r="CE2457" s="16">
        <v>1</v>
      </c>
      <c r="CF2457" s="16"/>
      <c r="CG2457" s="19"/>
      <c r="CH2457" s="19"/>
      <c r="CI2457" s="19"/>
      <c r="CJ2457" s="19"/>
      <c r="CK2457" s="19">
        <v>1</v>
      </c>
      <c r="CL2457" s="19"/>
      <c r="CM2457" s="19"/>
      <c r="CN2457" s="19"/>
      <c r="CO2457" s="19"/>
      <c r="CP2457" s="19"/>
      <c r="CQ2457" s="19"/>
      <c r="CR2457" s="19"/>
    </row>
    <row r="2458" spans="1:96" ht="107" customHeight="1">
      <c r="A2458" s="11" cm="1">
        <f t="array" ref="A2458">SUMPRODUCT(--ISNUMBER(SEARCH({"stranding","stranded"},E2458)))</f>
        <v>1</v>
      </c>
      <c r="B2458" s="35">
        <v>20190028</v>
      </c>
      <c r="C2458" s="35" t="s">
        <v>4993</v>
      </c>
      <c r="D2458" s="36">
        <v>2019</v>
      </c>
      <c r="E2458" s="36" t="s">
        <v>4994</v>
      </c>
      <c r="F2458" s="36" t="s">
        <v>8185</v>
      </c>
      <c r="G2458" s="15">
        <f t="shared" si="38"/>
        <v>8</v>
      </c>
      <c r="H2458" s="16"/>
      <c r="I2458" s="16"/>
      <c r="J2458" s="16"/>
      <c r="K2458" s="16"/>
      <c r="L2458" s="16"/>
      <c r="M2458" s="16"/>
      <c r="N2458" s="16"/>
      <c r="O2458" s="16"/>
      <c r="P2458" s="17"/>
      <c r="Q2458" s="17"/>
      <c r="R2458" s="17"/>
      <c r="S2458" s="17"/>
      <c r="T2458" s="16"/>
      <c r="U2458" s="16"/>
      <c r="V2458" s="16">
        <v>1</v>
      </c>
      <c r="W2458" s="16"/>
      <c r="X2458" s="19">
        <v>1</v>
      </c>
      <c r="Y2458" s="19">
        <v>1</v>
      </c>
      <c r="Z2458" s="19">
        <v>1</v>
      </c>
      <c r="AA2458" s="19">
        <v>1</v>
      </c>
      <c r="AB2458" s="19"/>
      <c r="AC2458" s="19"/>
      <c r="AD2458" s="19"/>
      <c r="AE2458" s="19"/>
      <c r="AF2458" s="19"/>
      <c r="AG2458" s="19"/>
      <c r="AH2458" s="19"/>
      <c r="AI2458" s="19"/>
      <c r="AJ2458" s="17"/>
      <c r="AK2458" s="17"/>
      <c r="AL2458" s="17"/>
      <c r="AM2458" s="17"/>
      <c r="AN2458" s="17"/>
      <c r="AO2458" s="17"/>
      <c r="AP2458" s="17"/>
      <c r="AQ2458" s="17"/>
      <c r="AR2458" s="20"/>
      <c r="AS2458" s="20"/>
      <c r="AT2458" s="20"/>
      <c r="AU2458" s="20"/>
      <c r="AV2458" s="20"/>
      <c r="AW2458" s="20"/>
      <c r="AX2458" s="20"/>
      <c r="AY2458" s="20"/>
      <c r="AZ2458" s="20"/>
      <c r="BA2458" s="20"/>
      <c r="BB2458" s="20"/>
      <c r="BC2458" s="20"/>
      <c r="BD2458" s="16"/>
      <c r="BE2458" s="16"/>
      <c r="BF2458" s="16"/>
      <c r="BG2458" s="16"/>
      <c r="BH2458" s="16"/>
      <c r="BI2458" s="16"/>
      <c r="BJ2458" s="16">
        <v>1</v>
      </c>
      <c r="BK2458" s="16"/>
      <c r="BL2458" s="16"/>
      <c r="BM2458" s="16"/>
      <c r="BN2458" s="16"/>
      <c r="BO2458" s="16"/>
      <c r="BP2458" s="16"/>
      <c r="BQ2458" s="16"/>
      <c r="BR2458" s="16"/>
      <c r="BS2458" s="16"/>
      <c r="BT2458" s="16"/>
      <c r="BU2458" s="16"/>
      <c r="BV2458" s="16"/>
      <c r="BW2458" s="16"/>
      <c r="BX2458" s="16"/>
      <c r="BY2458" s="16"/>
      <c r="BZ2458" s="16"/>
      <c r="CA2458" s="16"/>
      <c r="CB2458" s="16">
        <v>1</v>
      </c>
      <c r="CC2458" s="16"/>
      <c r="CD2458" s="16">
        <v>1</v>
      </c>
      <c r="CE2458" s="16"/>
      <c r="CF2458" s="16"/>
      <c r="CG2458" s="19"/>
      <c r="CH2458" s="19"/>
      <c r="CI2458" s="19"/>
      <c r="CJ2458" s="19"/>
      <c r="CK2458" s="19"/>
      <c r="CL2458" s="19">
        <v>1</v>
      </c>
      <c r="CM2458" s="19"/>
      <c r="CN2458" s="19"/>
      <c r="CO2458" s="19"/>
      <c r="CP2458" s="19"/>
      <c r="CQ2458" s="19"/>
      <c r="CR2458" s="19"/>
    </row>
    <row r="2459" spans="1:96" ht="107" customHeight="1">
      <c r="A2459" s="11" cm="1">
        <f t="array" ref="A2459">SUMPRODUCT(--ISNUMBER(SEARCH({"stranding","stranded"},E2459)))</f>
        <v>1</v>
      </c>
      <c r="B2459" s="35">
        <v>20190029</v>
      </c>
      <c r="C2459" s="35" t="s">
        <v>4995</v>
      </c>
      <c r="D2459" s="36">
        <v>2019</v>
      </c>
      <c r="E2459" s="36" t="s">
        <v>4996</v>
      </c>
      <c r="F2459" s="36" t="s">
        <v>8186</v>
      </c>
      <c r="G2459" s="15">
        <f t="shared" si="38"/>
        <v>10</v>
      </c>
      <c r="H2459" s="16"/>
      <c r="I2459" s="16"/>
      <c r="J2459" s="16"/>
      <c r="K2459" s="16"/>
      <c r="L2459" s="16"/>
      <c r="M2459" s="16"/>
      <c r="N2459" s="16"/>
      <c r="O2459" s="16"/>
      <c r="P2459" s="17"/>
      <c r="Q2459" s="17"/>
      <c r="R2459" s="17">
        <v>1</v>
      </c>
      <c r="S2459" s="17"/>
      <c r="T2459" s="16"/>
      <c r="U2459" s="16"/>
      <c r="V2459" s="16">
        <v>1</v>
      </c>
      <c r="W2459" s="16"/>
      <c r="X2459" s="19">
        <v>1</v>
      </c>
      <c r="Y2459" s="19">
        <v>1</v>
      </c>
      <c r="Z2459" s="19">
        <v>1</v>
      </c>
      <c r="AA2459" s="19"/>
      <c r="AB2459" s="19"/>
      <c r="AC2459" s="19"/>
      <c r="AD2459" s="19"/>
      <c r="AE2459" s="19"/>
      <c r="AF2459" s="19"/>
      <c r="AG2459" s="19"/>
      <c r="AH2459" s="19"/>
      <c r="AI2459" s="19"/>
      <c r="AJ2459" s="17"/>
      <c r="AK2459" s="17"/>
      <c r="AL2459" s="17"/>
      <c r="AM2459" s="17"/>
      <c r="AN2459" s="17"/>
      <c r="AO2459" s="17"/>
      <c r="AP2459" s="17"/>
      <c r="AQ2459" s="17"/>
      <c r="AR2459" s="20"/>
      <c r="AS2459" s="20"/>
      <c r="AT2459" s="20"/>
      <c r="AU2459" s="20"/>
      <c r="AV2459" s="20"/>
      <c r="AW2459" s="20"/>
      <c r="AX2459" s="20"/>
      <c r="AY2459" s="20"/>
      <c r="AZ2459" s="20"/>
      <c r="BA2459" s="20"/>
      <c r="BB2459" s="20"/>
      <c r="BC2459" s="20"/>
      <c r="BD2459" s="16"/>
      <c r="BE2459" s="16">
        <v>1</v>
      </c>
      <c r="BF2459" s="16"/>
      <c r="BG2459" s="16"/>
      <c r="BH2459" s="16"/>
      <c r="BI2459" s="16"/>
      <c r="BJ2459" s="16">
        <v>1</v>
      </c>
      <c r="BK2459" s="16"/>
      <c r="BL2459" s="16"/>
      <c r="BM2459" s="16"/>
      <c r="BN2459" s="16"/>
      <c r="BO2459" s="16"/>
      <c r="BP2459" s="16">
        <v>1</v>
      </c>
      <c r="BQ2459" s="16"/>
      <c r="BR2459" s="16"/>
      <c r="BS2459" s="16"/>
      <c r="BT2459" s="16"/>
      <c r="BU2459" s="16"/>
      <c r="BV2459" s="16"/>
      <c r="BW2459" s="16"/>
      <c r="BX2459" s="16"/>
      <c r="BY2459" s="16"/>
      <c r="BZ2459" s="16"/>
      <c r="CA2459" s="16"/>
      <c r="CB2459" s="16">
        <v>1</v>
      </c>
      <c r="CC2459" s="16"/>
      <c r="CD2459" s="16">
        <v>1</v>
      </c>
      <c r="CE2459" s="16"/>
      <c r="CF2459" s="16"/>
      <c r="CG2459" s="19"/>
      <c r="CH2459" s="19"/>
      <c r="CI2459" s="19"/>
      <c r="CJ2459" s="19"/>
      <c r="CK2459" s="19"/>
      <c r="CL2459" s="19">
        <v>1</v>
      </c>
      <c r="CM2459" s="19"/>
      <c r="CN2459" s="19"/>
      <c r="CO2459" s="19"/>
      <c r="CP2459" s="19"/>
      <c r="CQ2459" s="19"/>
      <c r="CR2459" s="19"/>
    </row>
    <row r="2460" spans="1:96" ht="107" customHeight="1">
      <c r="A2460" s="11" cm="1">
        <f t="array" ref="A2460">SUMPRODUCT(--ISNUMBER(SEARCH({"stranding","stranded"},E2460)))</f>
        <v>0</v>
      </c>
      <c r="B2460" s="35">
        <v>20190030</v>
      </c>
      <c r="C2460" s="35" t="s">
        <v>4997</v>
      </c>
      <c r="D2460" s="36">
        <v>2019</v>
      </c>
      <c r="E2460" s="36" t="s">
        <v>4998</v>
      </c>
      <c r="F2460" s="36" t="s">
        <v>7632</v>
      </c>
      <c r="G2460" s="15">
        <f t="shared" si="38"/>
        <v>7</v>
      </c>
      <c r="H2460" s="16"/>
      <c r="I2460" s="16"/>
      <c r="J2460" s="16"/>
      <c r="K2460" s="16"/>
      <c r="L2460" s="16"/>
      <c r="M2460" s="16"/>
      <c r="N2460" s="16"/>
      <c r="O2460" s="16"/>
      <c r="P2460" s="17"/>
      <c r="Q2460" s="17"/>
      <c r="R2460" s="17">
        <v>1</v>
      </c>
      <c r="S2460" s="17"/>
      <c r="T2460" s="16">
        <v>1</v>
      </c>
      <c r="U2460" s="16"/>
      <c r="V2460" s="16"/>
      <c r="W2460" s="16"/>
      <c r="X2460" s="19"/>
      <c r="Y2460" s="19">
        <v>1</v>
      </c>
      <c r="Z2460" s="19">
        <v>1</v>
      </c>
      <c r="AA2460" s="19"/>
      <c r="AB2460" s="19"/>
      <c r="AC2460" s="19">
        <v>1</v>
      </c>
      <c r="AD2460" s="19"/>
      <c r="AE2460" s="19"/>
      <c r="AF2460" s="19"/>
      <c r="AG2460" s="19"/>
      <c r="AH2460" s="19"/>
      <c r="AI2460" s="19"/>
      <c r="AJ2460" s="17"/>
      <c r="AK2460" s="17"/>
      <c r="AL2460" s="17"/>
      <c r="AM2460" s="17"/>
      <c r="AN2460" s="17"/>
      <c r="AO2460" s="17"/>
      <c r="AP2460" s="17"/>
      <c r="AQ2460" s="17"/>
      <c r="AR2460" s="20"/>
      <c r="AS2460" s="20"/>
      <c r="AT2460" s="20"/>
      <c r="AU2460" s="20"/>
      <c r="AV2460" s="20"/>
      <c r="AW2460" s="20"/>
      <c r="AX2460" s="20"/>
      <c r="AY2460" s="20"/>
      <c r="AZ2460" s="20"/>
      <c r="BA2460" s="20"/>
      <c r="BB2460" s="20"/>
      <c r="BC2460" s="20"/>
      <c r="BD2460" s="16"/>
      <c r="BE2460" s="16"/>
      <c r="BF2460" s="16"/>
      <c r="BG2460" s="16"/>
      <c r="BH2460" s="16"/>
      <c r="BI2460" s="16"/>
      <c r="BJ2460" s="16"/>
      <c r="BK2460" s="16"/>
      <c r="BL2460" s="16"/>
      <c r="BM2460" s="16"/>
      <c r="BN2460" s="16"/>
      <c r="BO2460" s="16"/>
      <c r="BP2460" s="16"/>
      <c r="BQ2460" s="16"/>
      <c r="BR2460" s="16"/>
      <c r="BS2460" s="16"/>
      <c r="BT2460" s="16"/>
      <c r="BU2460" s="16"/>
      <c r="BV2460" s="16"/>
      <c r="BW2460" s="16">
        <v>1</v>
      </c>
      <c r="BX2460" s="16"/>
      <c r="BY2460" s="16"/>
      <c r="BZ2460" s="16">
        <v>1</v>
      </c>
      <c r="CA2460" s="16"/>
      <c r="CB2460" s="16"/>
      <c r="CC2460" s="16"/>
      <c r="CD2460" s="16"/>
      <c r="CE2460" s="16"/>
      <c r="CF2460" s="16"/>
      <c r="CG2460" s="19"/>
      <c r="CH2460" s="19"/>
      <c r="CI2460" s="19"/>
      <c r="CJ2460" s="19"/>
      <c r="CK2460" s="19"/>
      <c r="CL2460" s="19">
        <v>1</v>
      </c>
      <c r="CM2460" s="19"/>
      <c r="CN2460" s="19"/>
      <c r="CO2460" s="19"/>
      <c r="CP2460" s="19"/>
      <c r="CQ2460" s="19"/>
      <c r="CR2460" s="19"/>
    </row>
    <row r="2461" spans="1:96" ht="107" customHeight="1">
      <c r="A2461" s="11" cm="1">
        <f t="array" ref="A2461">SUMPRODUCT(--ISNUMBER(SEARCH({"stranding","stranded"},E2461)))</f>
        <v>0</v>
      </c>
      <c r="B2461" s="35">
        <v>20190031</v>
      </c>
      <c r="C2461" s="35" t="s">
        <v>4999</v>
      </c>
      <c r="D2461" s="36">
        <v>2019</v>
      </c>
      <c r="E2461" s="36" t="s">
        <v>5000</v>
      </c>
      <c r="F2461" s="36" t="s">
        <v>7633</v>
      </c>
      <c r="G2461" s="15">
        <f t="shared" si="38"/>
        <v>6</v>
      </c>
      <c r="H2461" s="16"/>
      <c r="I2461" s="16"/>
      <c r="J2461" s="16"/>
      <c r="K2461" s="16">
        <v>1</v>
      </c>
      <c r="L2461" s="16"/>
      <c r="M2461" s="16"/>
      <c r="N2461" s="16"/>
      <c r="O2461" s="16"/>
      <c r="P2461" s="17">
        <v>1</v>
      </c>
      <c r="Q2461" s="17"/>
      <c r="R2461" s="17"/>
      <c r="S2461" s="17"/>
      <c r="T2461" s="16"/>
      <c r="U2461" s="16">
        <v>1</v>
      </c>
      <c r="V2461" s="16"/>
      <c r="W2461" s="16">
        <v>1</v>
      </c>
      <c r="X2461" s="19"/>
      <c r="Y2461" s="19">
        <v>1</v>
      </c>
      <c r="Z2461" s="19"/>
      <c r="AA2461" s="19"/>
      <c r="AB2461" s="19"/>
      <c r="AC2461" s="19"/>
      <c r="AD2461" s="19"/>
      <c r="AE2461" s="19"/>
      <c r="AF2461" s="19"/>
      <c r="AG2461" s="19"/>
      <c r="AH2461" s="19"/>
      <c r="AI2461" s="19"/>
      <c r="AJ2461" s="17"/>
      <c r="AK2461" s="17"/>
      <c r="AL2461" s="17"/>
      <c r="AM2461" s="17"/>
      <c r="AN2461" s="17"/>
      <c r="AO2461" s="17"/>
      <c r="AP2461" s="17"/>
      <c r="AQ2461" s="17"/>
      <c r="AR2461" s="20"/>
      <c r="AS2461" s="20"/>
      <c r="AT2461" s="20"/>
      <c r="AU2461" s="20"/>
      <c r="AV2461" s="20"/>
      <c r="AW2461" s="20"/>
      <c r="AX2461" s="20"/>
      <c r="AY2461" s="20"/>
      <c r="AZ2461" s="20"/>
      <c r="BA2461" s="20"/>
      <c r="BB2461" s="20"/>
      <c r="BC2461" s="20"/>
      <c r="BD2461" s="16"/>
      <c r="BE2461" s="16"/>
      <c r="BF2461" s="16">
        <v>1</v>
      </c>
      <c r="BG2461" s="16"/>
      <c r="BH2461" s="16"/>
      <c r="BI2461" s="16"/>
      <c r="BJ2461" s="16"/>
      <c r="BK2461" s="16"/>
      <c r="BL2461" s="16"/>
      <c r="BM2461" s="16"/>
      <c r="BN2461" s="16"/>
      <c r="BO2461" s="16"/>
      <c r="BP2461" s="16"/>
      <c r="BQ2461" s="16"/>
      <c r="BR2461" s="16"/>
      <c r="BS2461" s="16"/>
      <c r="BT2461" s="16"/>
      <c r="BU2461" s="16"/>
      <c r="BV2461" s="16"/>
      <c r="BW2461" s="16"/>
      <c r="BX2461" s="16"/>
      <c r="BY2461" s="16"/>
      <c r="BZ2461" s="16">
        <v>1</v>
      </c>
      <c r="CA2461" s="16"/>
      <c r="CB2461" s="16"/>
      <c r="CC2461" s="16"/>
      <c r="CD2461" s="16"/>
      <c r="CE2461" s="16"/>
      <c r="CF2461" s="16"/>
      <c r="CG2461" s="19"/>
      <c r="CH2461" s="19"/>
      <c r="CI2461" s="19"/>
      <c r="CJ2461" s="19"/>
      <c r="CK2461" s="19"/>
      <c r="CL2461" s="19">
        <v>1</v>
      </c>
      <c r="CM2461" s="19"/>
      <c r="CN2461" s="19"/>
      <c r="CO2461" s="19"/>
      <c r="CP2461" s="19"/>
      <c r="CQ2461" s="19"/>
      <c r="CR2461" s="19"/>
    </row>
    <row r="2462" spans="1:96" ht="107" customHeight="1">
      <c r="A2462" s="11" cm="1">
        <f t="array" ref="A2462">SUMPRODUCT(--ISNUMBER(SEARCH({"stranding","stranded"},E2462)))</f>
        <v>0</v>
      </c>
      <c r="B2462" s="35">
        <v>20190032</v>
      </c>
      <c r="C2462" s="35" t="s">
        <v>5001</v>
      </c>
      <c r="D2462" s="36">
        <v>2019</v>
      </c>
      <c r="E2462" s="36" t="s">
        <v>5002</v>
      </c>
      <c r="F2462" s="36" t="s">
        <v>7634</v>
      </c>
      <c r="G2462" s="15">
        <f t="shared" si="38"/>
        <v>6</v>
      </c>
      <c r="H2462" s="16"/>
      <c r="I2462" s="16"/>
      <c r="J2462" s="16"/>
      <c r="K2462" s="16"/>
      <c r="L2462" s="16"/>
      <c r="M2462" s="16"/>
      <c r="N2462" s="16"/>
      <c r="O2462" s="16"/>
      <c r="P2462" s="17"/>
      <c r="Q2462" s="17"/>
      <c r="R2462" s="17"/>
      <c r="S2462" s="17"/>
      <c r="T2462" s="16"/>
      <c r="U2462" s="16">
        <v>1</v>
      </c>
      <c r="V2462" s="16"/>
      <c r="W2462" s="16">
        <v>1</v>
      </c>
      <c r="X2462" s="19"/>
      <c r="Y2462" s="19"/>
      <c r="Z2462" s="19"/>
      <c r="AA2462" s="19"/>
      <c r="AB2462" s="19"/>
      <c r="AC2462" s="19"/>
      <c r="AD2462" s="19"/>
      <c r="AE2462" s="19">
        <v>1</v>
      </c>
      <c r="AF2462" s="19"/>
      <c r="AG2462" s="19"/>
      <c r="AH2462" s="19"/>
      <c r="AI2462" s="19"/>
      <c r="AJ2462" s="17">
        <v>1</v>
      </c>
      <c r="AK2462" s="17"/>
      <c r="AL2462" s="17"/>
      <c r="AM2462" s="17"/>
      <c r="AN2462" s="17"/>
      <c r="AO2462" s="17"/>
      <c r="AP2462" s="17"/>
      <c r="AQ2462" s="17">
        <v>1</v>
      </c>
      <c r="AR2462" s="20"/>
      <c r="AS2462" s="20"/>
      <c r="AT2462" s="20"/>
      <c r="AU2462" s="20"/>
      <c r="AV2462" s="20"/>
      <c r="AW2462" s="20"/>
      <c r="AX2462" s="20"/>
      <c r="AY2462" s="20"/>
      <c r="AZ2462" s="20"/>
      <c r="BA2462" s="20"/>
      <c r="BB2462" s="20"/>
      <c r="BC2462" s="20"/>
      <c r="BD2462" s="16"/>
      <c r="BE2462" s="16"/>
      <c r="BF2462" s="16"/>
      <c r="BG2462" s="16"/>
      <c r="BH2462" s="16"/>
      <c r="BI2462" s="16"/>
      <c r="BJ2462" s="16"/>
      <c r="BK2462" s="16"/>
      <c r="BL2462" s="16"/>
      <c r="BM2462" s="16"/>
      <c r="BN2462" s="16"/>
      <c r="BO2462" s="16"/>
      <c r="BP2462" s="16"/>
      <c r="BQ2462" s="16"/>
      <c r="BR2462" s="16"/>
      <c r="BS2462" s="16"/>
      <c r="BT2462" s="16"/>
      <c r="BU2462" s="16"/>
      <c r="BV2462" s="16"/>
      <c r="BW2462" s="16"/>
      <c r="BX2462" s="16"/>
      <c r="BY2462" s="16">
        <v>1</v>
      </c>
      <c r="BZ2462" s="16"/>
      <c r="CA2462" s="16"/>
      <c r="CB2462" s="16"/>
      <c r="CC2462" s="16"/>
      <c r="CD2462" s="16"/>
      <c r="CE2462" s="16"/>
      <c r="CF2462" s="16"/>
      <c r="CG2462" s="19"/>
      <c r="CH2462" s="19"/>
      <c r="CI2462" s="19"/>
      <c r="CJ2462" s="19"/>
      <c r="CK2462" s="19"/>
      <c r="CL2462" s="19">
        <v>1</v>
      </c>
      <c r="CM2462" s="19"/>
      <c r="CN2462" s="19"/>
      <c r="CO2462" s="19"/>
      <c r="CP2462" s="19"/>
      <c r="CQ2462" s="19"/>
      <c r="CR2462" s="19"/>
    </row>
    <row r="2463" spans="1:96" ht="107" customHeight="1">
      <c r="A2463" s="11" cm="1">
        <f t="array" ref="A2463">SUMPRODUCT(--ISNUMBER(SEARCH({"stranding","stranded"},E2463)))</f>
        <v>0</v>
      </c>
      <c r="B2463" s="35">
        <v>20190033</v>
      </c>
      <c r="C2463" s="35" t="s">
        <v>5003</v>
      </c>
      <c r="D2463" s="36">
        <v>2019</v>
      </c>
      <c r="E2463" s="36" t="s">
        <v>5004</v>
      </c>
      <c r="F2463" s="36" t="s">
        <v>7635</v>
      </c>
      <c r="G2463" s="15">
        <f t="shared" si="38"/>
        <v>6</v>
      </c>
      <c r="H2463" s="16"/>
      <c r="I2463" s="16"/>
      <c r="J2463" s="16">
        <v>1</v>
      </c>
      <c r="K2463" s="16"/>
      <c r="L2463" s="16"/>
      <c r="M2463" s="16"/>
      <c r="N2463" s="16"/>
      <c r="O2463" s="16"/>
      <c r="P2463" s="17"/>
      <c r="Q2463" s="17"/>
      <c r="R2463" s="17"/>
      <c r="S2463" s="17"/>
      <c r="T2463" s="16"/>
      <c r="U2463" s="16">
        <v>1</v>
      </c>
      <c r="V2463" s="16"/>
      <c r="W2463" s="16"/>
      <c r="X2463" s="19"/>
      <c r="Y2463" s="19"/>
      <c r="Z2463" s="19"/>
      <c r="AA2463" s="19"/>
      <c r="AB2463" s="19"/>
      <c r="AC2463" s="19"/>
      <c r="AD2463" s="19"/>
      <c r="AE2463" s="19">
        <v>1</v>
      </c>
      <c r="AF2463" s="19">
        <v>1</v>
      </c>
      <c r="AG2463" s="19">
        <v>1</v>
      </c>
      <c r="AH2463" s="19"/>
      <c r="AI2463" s="19"/>
      <c r="AJ2463" s="17">
        <v>1</v>
      </c>
      <c r="AK2463" s="17"/>
      <c r="AL2463" s="17"/>
      <c r="AM2463" s="17"/>
      <c r="AN2463" s="17"/>
      <c r="AO2463" s="17"/>
      <c r="AP2463" s="17"/>
      <c r="AQ2463" s="17"/>
      <c r="AR2463" s="20"/>
      <c r="AS2463" s="20"/>
      <c r="AT2463" s="20"/>
      <c r="AU2463" s="20"/>
      <c r="AV2463" s="20"/>
      <c r="AW2463" s="20"/>
      <c r="AX2463" s="20"/>
      <c r="AY2463" s="20"/>
      <c r="AZ2463" s="20"/>
      <c r="BA2463" s="20"/>
      <c r="BB2463" s="20"/>
      <c r="BC2463" s="20"/>
      <c r="BD2463" s="16"/>
      <c r="BE2463" s="16"/>
      <c r="BF2463" s="16"/>
      <c r="BG2463" s="16"/>
      <c r="BH2463" s="16"/>
      <c r="BI2463" s="16"/>
      <c r="BJ2463" s="16"/>
      <c r="BK2463" s="16"/>
      <c r="BL2463" s="16"/>
      <c r="BM2463" s="16"/>
      <c r="BN2463" s="16"/>
      <c r="BO2463" s="16"/>
      <c r="BP2463" s="16"/>
      <c r="BQ2463" s="16"/>
      <c r="BR2463" s="16"/>
      <c r="BS2463" s="16"/>
      <c r="BT2463" s="16">
        <v>1</v>
      </c>
      <c r="BU2463" s="16"/>
      <c r="BV2463" s="16"/>
      <c r="BW2463" s="16"/>
      <c r="BX2463" s="16"/>
      <c r="BY2463" s="16"/>
      <c r="BZ2463" s="16"/>
      <c r="CA2463" s="16"/>
      <c r="CB2463" s="16"/>
      <c r="CC2463" s="16"/>
      <c r="CD2463" s="16"/>
      <c r="CE2463" s="16"/>
      <c r="CF2463" s="16"/>
      <c r="CG2463" s="19"/>
      <c r="CH2463" s="19"/>
      <c r="CI2463" s="19"/>
      <c r="CJ2463" s="19"/>
      <c r="CK2463" s="19"/>
      <c r="CL2463" s="19"/>
      <c r="CM2463" s="19">
        <v>1</v>
      </c>
      <c r="CN2463" s="19"/>
      <c r="CO2463" s="19"/>
      <c r="CP2463" s="19"/>
      <c r="CQ2463" s="19"/>
      <c r="CR2463" s="19"/>
    </row>
    <row r="2464" spans="1:96" ht="107" customHeight="1">
      <c r="A2464" s="11" cm="1">
        <f t="array" ref="A2464">SUMPRODUCT(--ISNUMBER(SEARCH({"stranding","stranded"},E2464)))</f>
        <v>0</v>
      </c>
      <c r="B2464" s="35">
        <v>20190034</v>
      </c>
      <c r="C2464" s="35" t="s">
        <v>5005</v>
      </c>
      <c r="D2464" s="36">
        <v>2019</v>
      </c>
      <c r="E2464" s="36" t="s">
        <v>5006</v>
      </c>
      <c r="F2464" s="36" t="s">
        <v>6795</v>
      </c>
      <c r="G2464" s="15">
        <f t="shared" si="38"/>
        <v>4</v>
      </c>
      <c r="H2464" s="16"/>
      <c r="I2464" s="16"/>
      <c r="J2464" s="16"/>
      <c r="K2464" s="16"/>
      <c r="L2464" s="16">
        <v>1</v>
      </c>
      <c r="M2464" s="16">
        <v>1</v>
      </c>
      <c r="N2464" s="16"/>
      <c r="O2464" s="16"/>
      <c r="P2464" s="17"/>
      <c r="Q2464" s="17"/>
      <c r="R2464" s="17"/>
      <c r="S2464" s="17"/>
      <c r="T2464" s="16"/>
      <c r="U2464" s="16">
        <v>1</v>
      </c>
      <c r="V2464" s="16"/>
      <c r="W2464" s="16"/>
      <c r="X2464" s="19">
        <v>1</v>
      </c>
      <c r="Y2464" s="19"/>
      <c r="Z2464" s="19"/>
      <c r="AA2464" s="19"/>
      <c r="AB2464" s="19"/>
      <c r="AC2464" s="19"/>
      <c r="AD2464" s="19"/>
      <c r="AE2464" s="19">
        <v>1</v>
      </c>
      <c r="AF2464" s="19"/>
      <c r="AG2464" s="19"/>
      <c r="AH2464" s="19"/>
      <c r="AI2464" s="19"/>
      <c r="AJ2464" s="17">
        <v>1</v>
      </c>
      <c r="AK2464" s="17"/>
      <c r="AL2464" s="17"/>
      <c r="AM2464" s="17"/>
      <c r="AN2464" s="17"/>
      <c r="AO2464" s="17"/>
      <c r="AP2464" s="17"/>
      <c r="AQ2464" s="17"/>
      <c r="AR2464" s="20"/>
      <c r="AS2464" s="20"/>
      <c r="AT2464" s="20"/>
      <c r="AU2464" s="20"/>
      <c r="AV2464" s="20"/>
      <c r="AW2464" s="20"/>
      <c r="AX2464" s="20"/>
      <c r="AY2464" s="20"/>
      <c r="AZ2464" s="20"/>
      <c r="BA2464" s="20"/>
      <c r="BB2464" s="20"/>
      <c r="BC2464" s="20"/>
      <c r="BD2464" s="16"/>
      <c r="BE2464" s="16"/>
      <c r="BF2464" s="16"/>
      <c r="BG2464" s="16"/>
      <c r="BH2464" s="16"/>
      <c r="BI2464" s="16"/>
      <c r="BJ2464" s="16"/>
      <c r="BK2464" s="16"/>
      <c r="BL2464" s="16"/>
      <c r="BM2464" s="16"/>
      <c r="BN2464" s="16"/>
      <c r="BO2464" s="16"/>
      <c r="BP2464" s="16"/>
      <c r="BQ2464" s="16"/>
      <c r="BR2464" s="16"/>
      <c r="BS2464" s="16"/>
      <c r="BT2464" s="16"/>
      <c r="BU2464" s="16"/>
      <c r="BV2464" s="16"/>
      <c r="BW2464" s="16"/>
      <c r="BX2464" s="16"/>
      <c r="BY2464" s="16"/>
      <c r="BZ2464" s="16"/>
      <c r="CA2464" s="16"/>
      <c r="CB2464" s="16"/>
      <c r="CC2464" s="16"/>
      <c r="CD2464" s="16"/>
      <c r="CE2464" s="16"/>
      <c r="CF2464" s="16"/>
      <c r="CG2464" s="19"/>
      <c r="CH2464" s="19"/>
      <c r="CI2464" s="19"/>
      <c r="CJ2464" s="19"/>
      <c r="CK2464" s="19"/>
      <c r="CL2464" s="19"/>
      <c r="CM2464" s="19"/>
      <c r="CN2464" s="19">
        <v>1</v>
      </c>
      <c r="CO2464" s="19"/>
      <c r="CP2464" s="19"/>
      <c r="CQ2464" s="19"/>
      <c r="CR2464" s="19"/>
    </row>
    <row r="2465" spans="1:96" ht="107" customHeight="1">
      <c r="A2465" s="11" cm="1">
        <f t="array" ref="A2465">SUMPRODUCT(--ISNUMBER(SEARCH({"stranding","stranded"},E2465)))</f>
        <v>0</v>
      </c>
      <c r="B2465" s="35">
        <v>20190035</v>
      </c>
      <c r="C2465" s="35" t="s">
        <v>5007</v>
      </c>
      <c r="D2465" s="36">
        <v>2019</v>
      </c>
      <c r="E2465" s="36" t="s">
        <v>5008</v>
      </c>
      <c r="F2465" s="36" t="s">
        <v>7157</v>
      </c>
      <c r="G2465" s="15">
        <f t="shared" si="38"/>
        <v>6</v>
      </c>
      <c r="H2465" s="16"/>
      <c r="I2465" s="16"/>
      <c r="J2465" s="16"/>
      <c r="K2465" s="16"/>
      <c r="L2465" s="16">
        <v>1</v>
      </c>
      <c r="M2465" s="16">
        <v>1</v>
      </c>
      <c r="N2465" s="16"/>
      <c r="O2465" s="16"/>
      <c r="P2465" s="17"/>
      <c r="Q2465" s="17"/>
      <c r="R2465" s="17"/>
      <c r="S2465" s="17"/>
      <c r="T2465" s="16"/>
      <c r="U2465" s="16">
        <v>1</v>
      </c>
      <c r="V2465" s="16"/>
      <c r="W2465" s="16"/>
      <c r="X2465" s="19">
        <v>1</v>
      </c>
      <c r="Y2465" s="19">
        <v>1</v>
      </c>
      <c r="Z2465" s="19"/>
      <c r="AA2465" s="19">
        <v>1</v>
      </c>
      <c r="AB2465" s="19"/>
      <c r="AC2465" s="19"/>
      <c r="AD2465" s="19"/>
      <c r="AE2465" s="19"/>
      <c r="AF2465" s="19"/>
      <c r="AG2465" s="19"/>
      <c r="AH2465" s="19"/>
      <c r="AI2465" s="19"/>
      <c r="AJ2465" s="17"/>
      <c r="AK2465" s="17"/>
      <c r="AL2465" s="17"/>
      <c r="AM2465" s="17"/>
      <c r="AN2465" s="17"/>
      <c r="AO2465" s="17"/>
      <c r="AP2465" s="17"/>
      <c r="AQ2465" s="17"/>
      <c r="AR2465" s="20"/>
      <c r="AS2465" s="20"/>
      <c r="AT2465" s="20"/>
      <c r="AU2465" s="20"/>
      <c r="AV2465" s="20"/>
      <c r="AW2465" s="20"/>
      <c r="AX2465" s="20"/>
      <c r="AY2465" s="20"/>
      <c r="AZ2465" s="20"/>
      <c r="BA2465" s="20"/>
      <c r="BB2465" s="20"/>
      <c r="BC2465" s="20"/>
      <c r="BD2465" s="16"/>
      <c r="BE2465" s="16"/>
      <c r="BF2465" s="16"/>
      <c r="BG2465" s="16"/>
      <c r="BH2465" s="16"/>
      <c r="BI2465" s="16"/>
      <c r="BJ2465" s="16"/>
      <c r="BK2465" s="16"/>
      <c r="BL2465" s="16"/>
      <c r="BM2465" s="16"/>
      <c r="BN2465" s="16"/>
      <c r="BO2465" s="16"/>
      <c r="BP2465" s="16"/>
      <c r="BQ2465" s="16"/>
      <c r="BR2465" s="16"/>
      <c r="BS2465" s="16"/>
      <c r="BT2465" s="16"/>
      <c r="BU2465" s="16"/>
      <c r="BV2465" s="16"/>
      <c r="BW2465" s="16"/>
      <c r="BX2465" s="16"/>
      <c r="BY2465" s="16"/>
      <c r="BZ2465" s="16"/>
      <c r="CA2465" s="16"/>
      <c r="CB2465" s="16"/>
      <c r="CC2465" s="16"/>
      <c r="CD2465" s="16"/>
      <c r="CE2465" s="16">
        <v>1</v>
      </c>
      <c r="CF2465" s="16">
        <v>1</v>
      </c>
      <c r="CG2465" s="19"/>
      <c r="CH2465" s="19"/>
      <c r="CI2465" s="19"/>
      <c r="CJ2465" s="19"/>
      <c r="CK2465" s="19"/>
      <c r="CL2465" s="19"/>
      <c r="CM2465" s="19"/>
      <c r="CN2465" s="19"/>
      <c r="CO2465" s="19"/>
      <c r="CP2465" s="19">
        <v>1</v>
      </c>
      <c r="CQ2465" s="19"/>
      <c r="CR2465" s="19"/>
    </row>
    <row r="2466" spans="1:96" ht="107" customHeight="1">
      <c r="A2466" s="11" cm="1">
        <f t="array" ref="A2466">SUMPRODUCT(--ISNUMBER(SEARCH({"stranding","stranded"},E2466)))</f>
        <v>0</v>
      </c>
      <c r="B2466" s="35">
        <v>20190036</v>
      </c>
      <c r="C2466" s="35" t="s">
        <v>5009</v>
      </c>
      <c r="D2466" s="36">
        <v>2019</v>
      </c>
      <c r="E2466" s="36" t="s">
        <v>5010</v>
      </c>
      <c r="F2466" s="36" t="s">
        <v>7636</v>
      </c>
      <c r="G2466" s="15">
        <f t="shared" si="38"/>
        <v>7</v>
      </c>
      <c r="H2466" s="16"/>
      <c r="I2466" s="16"/>
      <c r="J2466" s="16"/>
      <c r="K2466" s="16"/>
      <c r="L2466" s="16"/>
      <c r="M2466" s="16"/>
      <c r="N2466" s="16"/>
      <c r="O2466" s="16"/>
      <c r="P2466" s="17"/>
      <c r="Q2466" s="17"/>
      <c r="R2466" s="17">
        <v>1</v>
      </c>
      <c r="S2466" s="17"/>
      <c r="T2466" s="16"/>
      <c r="U2466" s="16">
        <v>1</v>
      </c>
      <c r="V2466" s="16"/>
      <c r="W2466" s="16"/>
      <c r="X2466" s="19"/>
      <c r="Y2466" s="19">
        <v>1</v>
      </c>
      <c r="Z2466" s="19">
        <v>1</v>
      </c>
      <c r="AA2466" s="19"/>
      <c r="AB2466" s="19"/>
      <c r="AC2466" s="19"/>
      <c r="AD2466" s="19"/>
      <c r="AE2466" s="19"/>
      <c r="AF2466" s="19"/>
      <c r="AG2466" s="19"/>
      <c r="AH2466" s="19"/>
      <c r="AI2466" s="19"/>
      <c r="AJ2466" s="17"/>
      <c r="AK2466" s="17"/>
      <c r="AL2466" s="17"/>
      <c r="AM2466" s="17"/>
      <c r="AN2466" s="17"/>
      <c r="AO2466" s="17"/>
      <c r="AP2466" s="17"/>
      <c r="AQ2466" s="17"/>
      <c r="AR2466" s="20"/>
      <c r="AS2466" s="20"/>
      <c r="AT2466" s="20"/>
      <c r="AU2466" s="20"/>
      <c r="AV2466" s="20"/>
      <c r="AW2466" s="20"/>
      <c r="AX2466" s="20"/>
      <c r="AY2466" s="20"/>
      <c r="AZ2466" s="20"/>
      <c r="BA2466" s="20"/>
      <c r="BB2466" s="20"/>
      <c r="BC2466" s="20"/>
      <c r="BD2466" s="16"/>
      <c r="BE2466" s="16">
        <v>1</v>
      </c>
      <c r="BF2466" s="16"/>
      <c r="BG2466" s="16"/>
      <c r="BH2466" s="16"/>
      <c r="BI2466" s="16"/>
      <c r="BJ2466" s="16"/>
      <c r="BK2466" s="16"/>
      <c r="BL2466" s="16"/>
      <c r="BM2466" s="16">
        <v>1</v>
      </c>
      <c r="BN2466" s="16"/>
      <c r="BO2466" s="16"/>
      <c r="BP2466" s="16"/>
      <c r="BQ2466" s="16"/>
      <c r="BR2466" s="16"/>
      <c r="BS2466" s="16"/>
      <c r="BT2466" s="16">
        <v>1</v>
      </c>
      <c r="BU2466" s="16"/>
      <c r="BV2466" s="16"/>
      <c r="BW2466" s="16"/>
      <c r="BX2466" s="16"/>
      <c r="BY2466" s="16"/>
      <c r="BZ2466" s="16"/>
      <c r="CA2466" s="16"/>
      <c r="CB2466" s="16"/>
      <c r="CC2466" s="16"/>
      <c r="CD2466" s="16"/>
      <c r="CE2466" s="16"/>
      <c r="CF2466" s="16"/>
      <c r="CG2466" s="19"/>
      <c r="CH2466" s="19"/>
      <c r="CI2466" s="19"/>
      <c r="CJ2466" s="19"/>
      <c r="CK2466" s="19"/>
      <c r="CL2466" s="19"/>
      <c r="CM2466" s="19"/>
      <c r="CN2466" s="19"/>
      <c r="CO2466" s="19"/>
      <c r="CP2466" s="19">
        <v>1</v>
      </c>
      <c r="CQ2466" s="19"/>
      <c r="CR2466" s="19"/>
    </row>
    <row r="2467" spans="1:96" ht="107" customHeight="1">
      <c r="A2467" s="11" cm="1">
        <f t="array" ref="A2467">SUMPRODUCT(--ISNUMBER(SEARCH({"stranding","stranded"},E2467)))</f>
        <v>0</v>
      </c>
      <c r="B2467" s="35">
        <v>20190037</v>
      </c>
      <c r="C2467" s="35" t="s">
        <v>5011</v>
      </c>
      <c r="D2467" s="36">
        <v>2019</v>
      </c>
      <c r="E2467" s="36" t="s">
        <v>5012</v>
      </c>
      <c r="F2467" s="36" t="s">
        <v>7637</v>
      </c>
      <c r="G2467" s="15">
        <f t="shared" si="38"/>
        <v>7</v>
      </c>
      <c r="H2467" s="16"/>
      <c r="I2467" s="16"/>
      <c r="J2467" s="16"/>
      <c r="K2467" s="16"/>
      <c r="L2467" s="16"/>
      <c r="M2467" s="16"/>
      <c r="N2467" s="16"/>
      <c r="O2467" s="16"/>
      <c r="P2467" s="17"/>
      <c r="Q2467" s="17"/>
      <c r="R2467" s="17"/>
      <c r="S2467" s="17"/>
      <c r="T2467" s="16"/>
      <c r="U2467" s="16">
        <v>1</v>
      </c>
      <c r="V2467" s="16"/>
      <c r="W2467" s="16"/>
      <c r="X2467" s="19">
        <v>1</v>
      </c>
      <c r="Y2467" s="19">
        <v>1</v>
      </c>
      <c r="Z2467" s="19"/>
      <c r="AA2467" s="19">
        <v>1</v>
      </c>
      <c r="AB2467" s="19"/>
      <c r="AC2467" s="19"/>
      <c r="AD2467" s="19"/>
      <c r="AE2467" s="19"/>
      <c r="AF2467" s="19"/>
      <c r="AG2467" s="19"/>
      <c r="AH2467" s="19"/>
      <c r="AI2467" s="19"/>
      <c r="AJ2467" s="17"/>
      <c r="AK2467" s="17"/>
      <c r="AL2467" s="17"/>
      <c r="AM2467" s="17"/>
      <c r="AN2467" s="17"/>
      <c r="AO2467" s="17"/>
      <c r="AP2467" s="17"/>
      <c r="AQ2467" s="17"/>
      <c r="AR2467" s="20"/>
      <c r="AS2467" s="20"/>
      <c r="AT2467" s="20"/>
      <c r="AU2467" s="20"/>
      <c r="AV2467" s="20"/>
      <c r="AW2467" s="20"/>
      <c r="AX2467" s="20"/>
      <c r="AY2467" s="20"/>
      <c r="AZ2467" s="20"/>
      <c r="BA2467" s="20"/>
      <c r="BB2467" s="20"/>
      <c r="BC2467" s="20"/>
      <c r="BD2467" s="16"/>
      <c r="BE2467" s="16"/>
      <c r="BF2467" s="16"/>
      <c r="BG2467" s="16">
        <v>1</v>
      </c>
      <c r="BH2467" s="16"/>
      <c r="BI2467" s="16"/>
      <c r="BJ2467" s="16"/>
      <c r="BK2467" s="16"/>
      <c r="BL2467" s="16"/>
      <c r="BM2467" s="16"/>
      <c r="BN2467" s="16"/>
      <c r="BO2467" s="16"/>
      <c r="BP2467" s="16"/>
      <c r="BQ2467" s="16"/>
      <c r="BR2467" s="16"/>
      <c r="BS2467" s="16"/>
      <c r="BT2467" s="16"/>
      <c r="BU2467" s="16"/>
      <c r="BV2467" s="16">
        <v>1</v>
      </c>
      <c r="BW2467" s="16"/>
      <c r="BX2467" s="16"/>
      <c r="BY2467" s="16"/>
      <c r="BZ2467" s="16"/>
      <c r="CA2467" s="16"/>
      <c r="CB2467" s="16"/>
      <c r="CC2467" s="16"/>
      <c r="CD2467" s="16"/>
      <c r="CE2467" s="16">
        <v>1</v>
      </c>
      <c r="CF2467" s="16"/>
      <c r="CG2467" s="19"/>
      <c r="CH2467" s="19"/>
      <c r="CI2467" s="19"/>
      <c r="CJ2467" s="19">
        <v>1</v>
      </c>
      <c r="CK2467" s="19"/>
      <c r="CL2467" s="19"/>
      <c r="CM2467" s="19"/>
      <c r="CN2467" s="19"/>
      <c r="CO2467" s="19"/>
      <c r="CP2467" s="19"/>
      <c r="CQ2467" s="19"/>
      <c r="CR2467" s="19"/>
    </row>
    <row r="2468" spans="1:96" ht="107" customHeight="1">
      <c r="A2468" s="11" cm="1">
        <f t="array" ref="A2468">SUMPRODUCT(--ISNUMBER(SEARCH({"stranding","stranded"},E2468)))</f>
        <v>1</v>
      </c>
      <c r="B2468" s="35">
        <v>20190038</v>
      </c>
      <c r="C2468" s="35" t="s">
        <v>5013</v>
      </c>
      <c r="D2468" s="36">
        <v>2019</v>
      </c>
      <c r="E2468" s="36" t="s">
        <v>5014</v>
      </c>
      <c r="F2468" s="36" t="s">
        <v>8187</v>
      </c>
      <c r="G2468" s="15">
        <f t="shared" si="38"/>
        <v>7</v>
      </c>
      <c r="H2468" s="16"/>
      <c r="I2468" s="16"/>
      <c r="J2468" s="16"/>
      <c r="K2468" s="16"/>
      <c r="L2468" s="16"/>
      <c r="M2468" s="16"/>
      <c r="N2468" s="16"/>
      <c r="O2468" s="16"/>
      <c r="P2468" s="17"/>
      <c r="Q2468" s="17"/>
      <c r="R2468" s="17"/>
      <c r="S2468" s="17"/>
      <c r="T2468" s="16"/>
      <c r="U2468" s="16"/>
      <c r="V2468" s="16">
        <v>1</v>
      </c>
      <c r="W2468" s="16"/>
      <c r="X2468" s="19">
        <v>1</v>
      </c>
      <c r="Y2468" s="19">
        <v>1</v>
      </c>
      <c r="Z2468" s="19"/>
      <c r="AA2468" s="19">
        <v>1</v>
      </c>
      <c r="AB2468" s="19"/>
      <c r="AC2468" s="19"/>
      <c r="AD2468" s="19"/>
      <c r="AE2468" s="19"/>
      <c r="AF2468" s="19"/>
      <c r="AG2468" s="19"/>
      <c r="AH2468" s="19"/>
      <c r="AI2468" s="19"/>
      <c r="AJ2468" s="17"/>
      <c r="AK2468" s="17"/>
      <c r="AL2468" s="17"/>
      <c r="AM2468" s="17"/>
      <c r="AN2468" s="17"/>
      <c r="AO2468" s="17"/>
      <c r="AP2468" s="17"/>
      <c r="AQ2468" s="17"/>
      <c r="AR2468" s="20"/>
      <c r="AS2468" s="20"/>
      <c r="AT2468" s="20"/>
      <c r="AU2468" s="20"/>
      <c r="AV2468" s="20"/>
      <c r="AW2468" s="20"/>
      <c r="AX2468" s="20"/>
      <c r="AY2468" s="20"/>
      <c r="AZ2468" s="20"/>
      <c r="BA2468" s="20"/>
      <c r="BB2468" s="20"/>
      <c r="BC2468" s="20"/>
      <c r="BD2468" s="16"/>
      <c r="BE2468" s="16"/>
      <c r="BF2468" s="16"/>
      <c r="BG2468" s="16"/>
      <c r="BH2468" s="16"/>
      <c r="BI2468" s="16"/>
      <c r="BJ2468" s="16"/>
      <c r="BK2468" s="16"/>
      <c r="BL2468" s="16"/>
      <c r="BM2468" s="16"/>
      <c r="BN2468" s="16"/>
      <c r="BO2468" s="16"/>
      <c r="BP2468" s="16"/>
      <c r="BQ2468" s="16"/>
      <c r="BR2468" s="16"/>
      <c r="BS2468" s="16"/>
      <c r="BT2468" s="16"/>
      <c r="BU2468" s="16"/>
      <c r="BV2468" s="16"/>
      <c r="BW2468" s="16"/>
      <c r="BX2468" s="16"/>
      <c r="BY2468" s="16"/>
      <c r="BZ2468" s="16"/>
      <c r="CA2468" s="16">
        <v>1</v>
      </c>
      <c r="CB2468" s="16">
        <v>1</v>
      </c>
      <c r="CC2468" s="16"/>
      <c r="CD2468" s="16">
        <v>1</v>
      </c>
      <c r="CE2468" s="16"/>
      <c r="CF2468" s="16"/>
      <c r="CG2468" s="19"/>
      <c r="CH2468" s="19"/>
      <c r="CI2468" s="19"/>
      <c r="CJ2468" s="19"/>
      <c r="CK2468" s="19"/>
      <c r="CL2468" s="19"/>
      <c r="CM2468" s="19"/>
      <c r="CN2468" s="19">
        <v>1</v>
      </c>
      <c r="CO2468" s="19"/>
      <c r="CP2468" s="19">
        <v>1</v>
      </c>
      <c r="CQ2468" s="19"/>
      <c r="CR2468" s="19"/>
    </row>
    <row r="2469" spans="1:96" ht="107" customHeight="1">
      <c r="A2469" s="11" cm="1">
        <f t="array" ref="A2469">SUMPRODUCT(--ISNUMBER(SEARCH({"stranding","stranded"},E2469)))</f>
        <v>0</v>
      </c>
      <c r="B2469" s="35">
        <v>20190039</v>
      </c>
      <c r="C2469" s="35" t="s">
        <v>5015</v>
      </c>
      <c r="D2469" s="36">
        <v>2019</v>
      </c>
      <c r="E2469" s="36" t="s">
        <v>5016</v>
      </c>
      <c r="F2469" s="36" t="s">
        <v>8188</v>
      </c>
      <c r="G2469" s="15">
        <f t="shared" si="38"/>
        <v>10</v>
      </c>
      <c r="H2469" s="16"/>
      <c r="I2469" s="16"/>
      <c r="J2469" s="16"/>
      <c r="K2469" s="16">
        <v>2</v>
      </c>
      <c r="L2469" s="16"/>
      <c r="M2469" s="16"/>
      <c r="N2469" s="16"/>
      <c r="O2469" s="16"/>
      <c r="P2469" s="17"/>
      <c r="Q2469" s="17"/>
      <c r="R2469" s="17"/>
      <c r="S2469" s="17"/>
      <c r="T2469" s="16"/>
      <c r="U2469" s="16">
        <v>1</v>
      </c>
      <c r="V2469" s="16"/>
      <c r="W2469" s="16">
        <v>1</v>
      </c>
      <c r="X2469" s="19"/>
      <c r="Y2469" s="19">
        <v>1</v>
      </c>
      <c r="Z2469" s="19">
        <v>1</v>
      </c>
      <c r="AA2469" s="19">
        <v>1</v>
      </c>
      <c r="AB2469" s="19"/>
      <c r="AC2469" s="19">
        <v>1</v>
      </c>
      <c r="AD2469" s="19"/>
      <c r="AE2469" s="19"/>
      <c r="AF2469" s="19"/>
      <c r="AG2469" s="19"/>
      <c r="AH2469" s="19"/>
      <c r="AI2469" s="19"/>
      <c r="AJ2469" s="17"/>
      <c r="AK2469" s="17"/>
      <c r="AL2469" s="17"/>
      <c r="AM2469" s="17"/>
      <c r="AN2469" s="17"/>
      <c r="AO2469" s="17"/>
      <c r="AP2469" s="17"/>
      <c r="AQ2469" s="17"/>
      <c r="AR2469" s="20"/>
      <c r="AS2469" s="20"/>
      <c r="AT2469" s="20"/>
      <c r="AU2469" s="20"/>
      <c r="AV2469" s="20"/>
      <c r="AW2469" s="20"/>
      <c r="AX2469" s="20"/>
      <c r="AY2469" s="20"/>
      <c r="AZ2469" s="20"/>
      <c r="BA2469" s="20"/>
      <c r="BB2469" s="20"/>
      <c r="BC2469" s="20"/>
      <c r="BD2469" s="16">
        <v>1</v>
      </c>
      <c r="BE2469" s="16"/>
      <c r="BF2469" s="16">
        <v>1</v>
      </c>
      <c r="BG2469" s="16"/>
      <c r="BH2469" s="16"/>
      <c r="BI2469" s="16"/>
      <c r="BJ2469" s="16"/>
      <c r="BK2469" s="16"/>
      <c r="BL2469" s="16"/>
      <c r="BM2469" s="16"/>
      <c r="BN2469" s="16"/>
      <c r="BO2469" s="16"/>
      <c r="BP2469" s="16">
        <v>1</v>
      </c>
      <c r="BQ2469" s="16"/>
      <c r="BR2469" s="16"/>
      <c r="BS2469" s="16"/>
      <c r="BT2469" s="16"/>
      <c r="BU2469" s="16"/>
      <c r="BV2469" s="16"/>
      <c r="BW2469" s="16"/>
      <c r="BX2469" s="16"/>
      <c r="BY2469" s="16"/>
      <c r="BZ2469" s="16">
        <v>1</v>
      </c>
      <c r="CA2469" s="16"/>
      <c r="CB2469" s="16"/>
      <c r="CC2469" s="16"/>
      <c r="CD2469" s="16"/>
      <c r="CE2469" s="16"/>
      <c r="CF2469" s="16"/>
      <c r="CG2469" s="19"/>
      <c r="CH2469" s="19"/>
      <c r="CI2469" s="19"/>
      <c r="CJ2469" s="19"/>
      <c r="CK2469" s="19"/>
      <c r="CL2469" s="19"/>
      <c r="CM2469" s="19"/>
      <c r="CN2469" s="19"/>
      <c r="CO2469" s="19"/>
      <c r="CP2469" s="19">
        <v>1</v>
      </c>
      <c r="CQ2469" s="19"/>
      <c r="CR2469" s="19"/>
    </row>
    <row r="2470" spans="1:96" ht="107" customHeight="1">
      <c r="A2470" s="11" cm="1">
        <f t="array" ref="A2470">SUMPRODUCT(--ISNUMBER(SEARCH({"stranding","stranded"},E2470)))</f>
        <v>0</v>
      </c>
      <c r="B2470" s="35">
        <v>20190040</v>
      </c>
      <c r="C2470" s="35" t="s">
        <v>5017</v>
      </c>
      <c r="D2470" s="36">
        <v>2019</v>
      </c>
      <c r="E2470" s="36" t="s">
        <v>5018</v>
      </c>
      <c r="F2470" s="36" t="s">
        <v>7638</v>
      </c>
      <c r="G2470" s="15">
        <f t="shared" si="38"/>
        <v>6</v>
      </c>
      <c r="H2470" s="16"/>
      <c r="I2470" s="16">
        <v>1</v>
      </c>
      <c r="J2470" s="16"/>
      <c r="K2470" s="16"/>
      <c r="L2470" s="16"/>
      <c r="M2470" s="16"/>
      <c r="N2470" s="16"/>
      <c r="O2470" s="16"/>
      <c r="P2470" s="17">
        <v>1</v>
      </c>
      <c r="Q2470" s="17"/>
      <c r="R2470" s="17"/>
      <c r="S2470" s="17"/>
      <c r="T2470" s="16"/>
      <c r="U2470" s="16"/>
      <c r="V2470" s="16">
        <v>1</v>
      </c>
      <c r="W2470" s="16"/>
      <c r="X2470" s="19"/>
      <c r="Y2470" s="19">
        <v>1</v>
      </c>
      <c r="Z2470" s="19">
        <v>1</v>
      </c>
      <c r="AA2470" s="19"/>
      <c r="AB2470" s="19"/>
      <c r="AC2470" s="19"/>
      <c r="AD2470" s="19"/>
      <c r="AE2470" s="19"/>
      <c r="AF2470" s="19"/>
      <c r="AG2470" s="19"/>
      <c r="AH2470" s="19"/>
      <c r="AI2470" s="19"/>
      <c r="AJ2470" s="17"/>
      <c r="AK2470" s="17"/>
      <c r="AL2470" s="17"/>
      <c r="AM2470" s="17"/>
      <c r="AN2470" s="17"/>
      <c r="AO2470" s="17"/>
      <c r="AP2470" s="17"/>
      <c r="AQ2470" s="17"/>
      <c r="AR2470" s="20"/>
      <c r="AS2470" s="20"/>
      <c r="AT2470" s="20"/>
      <c r="AU2470" s="20"/>
      <c r="AV2470" s="20"/>
      <c r="AW2470" s="20"/>
      <c r="AX2470" s="20"/>
      <c r="AY2470" s="20"/>
      <c r="AZ2470" s="20"/>
      <c r="BA2470" s="20"/>
      <c r="BB2470" s="20"/>
      <c r="BC2470" s="20"/>
      <c r="BD2470" s="16"/>
      <c r="BE2470" s="16"/>
      <c r="BF2470" s="16"/>
      <c r="BG2470" s="16"/>
      <c r="BH2470" s="16"/>
      <c r="BI2470" s="16"/>
      <c r="BJ2470" s="16"/>
      <c r="BK2470" s="16"/>
      <c r="BL2470" s="16"/>
      <c r="BM2470" s="16">
        <v>1</v>
      </c>
      <c r="BN2470" s="16"/>
      <c r="BO2470" s="16"/>
      <c r="BP2470" s="16"/>
      <c r="BQ2470" s="16"/>
      <c r="BR2470" s="16"/>
      <c r="BS2470" s="16"/>
      <c r="BT2470" s="16"/>
      <c r="BU2470" s="16"/>
      <c r="BV2470" s="16"/>
      <c r="BW2470" s="16"/>
      <c r="BX2470" s="16"/>
      <c r="BY2470" s="16"/>
      <c r="BZ2470" s="16">
        <v>1</v>
      </c>
      <c r="CA2470" s="16"/>
      <c r="CB2470" s="16"/>
      <c r="CC2470" s="16"/>
      <c r="CD2470" s="16"/>
      <c r="CE2470" s="16"/>
      <c r="CF2470" s="16"/>
      <c r="CG2470" s="19"/>
      <c r="CH2470" s="19"/>
      <c r="CI2470" s="19"/>
      <c r="CJ2470" s="19"/>
      <c r="CK2470" s="19"/>
      <c r="CL2470" s="19"/>
      <c r="CM2470" s="19"/>
      <c r="CN2470" s="19"/>
      <c r="CO2470" s="19"/>
      <c r="CP2470" s="19"/>
      <c r="CQ2470" s="19">
        <v>1</v>
      </c>
      <c r="CR2470" s="19"/>
    </row>
    <row r="2471" spans="1:96" ht="107" customHeight="1">
      <c r="A2471" s="11" cm="1">
        <f t="array" ref="A2471">SUMPRODUCT(--ISNUMBER(SEARCH({"stranding","stranded"},E2471)))</f>
        <v>0</v>
      </c>
      <c r="B2471" s="35">
        <v>20190041</v>
      </c>
      <c r="C2471" s="35" t="s">
        <v>5019</v>
      </c>
      <c r="D2471" s="36">
        <v>2019</v>
      </c>
      <c r="E2471" s="36" t="s">
        <v>5020</v>
      </c>
      <c r="F2471" s="36" t="s">
        <v>7639</v>
      </c>
      <c r="G2471" s="15">
        <f t="shared" si="38"/>
        <v>10</v>
      </c>
      <c r="H2471" s="16"/>
      <c r="I2471" s="16"/>
      <c r="J2471" s="16">
        <v>1</v>
      </c>
      <c r="K2471" s="16"/>
      <c r="L2471" s="16"/>
      <c r="M2471" s="16"/>
      <c r="N2471" s="16"/>
      <c r="O2471" s="16"/>
      <c r="P2471" s="17"/>
      <c r="Q2471" s="17">
        <v>1</v>
      </c>
      <c r="R2471" s="17"/>
      <c r="S2471" s="17"/>
      <c r="T2471" s="16"/>
      <c r="U2471" s="16">
        <v>1</v>
      </c>
      <c r="V2471" s="16"/>
      <c r="W2471" s="16"/>
      <c r="X2471" s="19"/>
      <c r="Y2471" s="19">
        <v>1</v>
      </c>
      <c r="Z2471" s="19"/>
      <c r="AA2471" s="19"/>
      <c r="AB2471" s="19"/>
      <c r="AC2471" s="19"/>
      <c r="AD2471" s="19"/>
      <c r="AE2471" s="19"/>
      <c r="AF2471" s="19">
        <v>1</v>
      </c>
      <c r="AG2471" s="19">
        <v>1</v>
      </c>
      <c r="AH2471" s="19"/>
      <c r="AI2471" s="19"/>
      <c r="AJ2471" s="17">
        <v>1</v>
      </c>
      <c r="AK2471" s="17"/>
      <c r="AL2471" s="17"/>
      <c r="AM2471" s="17"/>
      <c r="AN2471" s="17"/>
      <c r="AO2471" s="17"/>
      <c r="AP2471" s="17"/>
      <c r="AQ2471" s="17"/>
      <c r="AR2471" s="20"/>
      <c r="AS2471" s="20">
        <v>1</v>
      </c>
      <c r="AT2471" s="20"/>
      <c r="AU2471" s="20"/>
      <c r="AV2471" s="20"/>
      <c r="AW2471" s="20"/>
      <c r="AX2471" s="20"/>
      <c r="AY2471" s="20"/>
      <c r="AZ2471" s="20"/>
      <c r="BA2471" s="20"/>
      <c r="BB2471" s="20"/>
      <c r="BC2471" s="20"/>
      <c r="BD2471" s="16"/>
      <c r="BE2471" s="16"/>
      <c r="BF2471" s="16"/>
      <c r="BG2471" s="16"/>
      <c r="BH2471" s="16"/>
      <c r="BI2471" s="16"/>
      <c r="BJ2471" s="16">
        <v>1</v>
      </c>
      <c r="BK2471" s="16"/>
      <c r="BL2471" s="16"/>
      <c r="BM2471" s="16"/>
      <c r="BN2471" s="16"/>
      <c r="BO2471" s="16"/>
      <c r="BP2471" s="16">
        <v>1</v>
      </c>
      <c r="BQ2471" s="16"/>
      <c r="BR2471" s="16"/>
      <c r="BS2471" s="16"/>
      <c r="BT2471" s="16"/>
      <c r="BU2471" s="16"/>
      <c r="BV2471" s="16"/>
      <c r="BW2471" s="16"/>
      <c r="BX2471" s="16"/>
      <c r="BY2471" s="16"/>
      <c r="BZ2471" s="16"/>
      <c r="CA2471" s="16">
        <v>1</v>
      </c>
      <c r="CB2471" s="16"/>
      <c r="CC2471" s="16"/>
      <c r="CD2471" s="16"/>
      <c r="CE2471" s="16"/>
      <c r="CF2471" s="16"/>
      <c r="CG2471" s="19"/>
      <c r="CH2471" s="19"/>
      <c r="CI2471" s="19"/>
      <c r="CJ2471" s="19"/>
      <c r="CK2471" s="19"/>
      <c r="CL2471" s="19">
        <v>1</v>
      </c>
      <c r="CM2471" s="19"/>
      <c r="CN2471" s="19"/>
      <c r="CO2471" s="19"/>
      <c r="CP2471" s="19"/>
      <c r="CQ2471" s="19"/>
      <c r="CR2471" s="19"/>
    </row>
    <row r="2472" spans="1:96" ht="107" customHeight="1">
      <c r="A2472" s="11" cm="1">
        <f t="array" ref="A2472">SUMPRODUCT(--ISNUMBER(SEARCH({"stranding","stranded"},E2472)))</f>
        <v>0</v>
      </c>
      <c r="B2472" s="35">
        <v>20190042</v>
      </c>
      <c r="C2472" s="35" t="s">
        <v>5021</v>
      </c>
      <c r="D2472" s="36">
        <v>2019</v>
      </c>
      <c r="E2472" s="36" t="s">
        <v>5022</v>
      </c>
      <c r="F2472" s="36" t="s">
        <v>8189</v>
      </c>
      <c r="G2472" s="15">
        <f t="shared" si="38"/>
        <v>9</v>
      </c>
      <c r="H2472" s="16"/>
      <c r="I2472" s="16"/>
      <c r="J2472" s="16"/>
      <c r="K2472" s="16">
        <v>1</v>
      </c>
      <c r="L2472" s="16">
        <v>1</v>
      </c>
      <c r="M2472" s="16"/>
      <c r="N2472" s="16"/>
      <c r="O2472" s="16"/>
      <c r="P2472" s="17"/>
      <c r="Q2472" s="17"/>
      <c r="R2472" s="17"/>
      <c r="S2472" s="17"/>
      <c r="T2472" s="16"/>
      <c r="U2472" s="16">
        <v>1</v>
      </c>
      <c r="V2472" s="16"/>
      <c r="W2472" s="16">
        <v>1</v>
      </c>
      <c r="X2472" s="19">
        <v>1</v>
      </c>
      <c r="Y2472" s="19">
        <v>1</v>
      </c>
      <c r="Z2472" s="19"/>
      <c r="AA2472" s="19">
        <v>1</v>
      </c>
      <c r="AB2472" s="19"/>
      <c r="AC2472" s="19"/>
      <c r="AD2472" s="19"/>
      <c r="AE2472" s="19"/>
      <c r="AF2472" s="19"/>
      <c r="AG2472" s="19"/>
      <c r="AH2472" s="19"/>
      <c r="AI2472" s="19"/>
      <c r="AJ2472" s="17"/>
      <c r="AK2472" s="17"/>
      <c r="AL2472" s="17"/>
      <c r="AM2472" s="17"/>
      <c r="AN2472" s="17"/>
      <c r="AO2472" s="17"/>
      <c r="AP2472" s="17"/>
      <c r="AQ2472" s="17"/>
      <c r="AR2472" s="20"/>
      <c r="AS2472" s="20"/>
      <c r="AT2472" s="20"/>
      <c r="AU2472" s="20"/>
      <c r="AV2472" s="20"/>
      <c r="AW2472" s="20"/>
      <c r="AX2472" s="20"/>
      <c r="AY2472" s="20"/>
      <c r="AZ2472" s="20"/>
      <c r="BA2472" s="20"/>
      <c r="BB2472" s="20"/>
      <c r="BC2472" s="20"/>
      <c r="BD2472" s="16"/>
      <c r="BE2472" s="16">
        <v>1</v>
      </c>
      <c r="BF2472" s="16"/>
      <c r="BG2472" s="16"/>
      <c r="BH2472" s="16"/>
      <c r="BI2472" s="16">
        <v>1</v>
      </c>
      <c r="BJ2472" s="16">
        <v>1</v>
      </c>
      <c r="BK2472" s="16"/>
      <c r="BL2472" s="16"/>
      <c r="BM2472" s="16"/>
      <c r="BN2472" s="16"/>
      <c r="BO2472" s="16"/>
      <c r="BP2472" s="16"/>
      <c r="BQ2472" s="16"/>
      <c r="BR2472" s="16"/>
      <c r="BS2472" s="16"/>
      <c r="BT2472" s="16"/>
      <c r="BU2472" s="16"/>
      <c r="BV2472" s="16"/>
      <c r="BW2472" s="16"/>
      <c r="BX2472" s="16"/>
      <c r="BY2472" s="16"/>
      <c r="BZ2472" s="16"/>
      <c r="CA2472" s="16"/>
      <c r="CB2472" s="16"/>
      <c r="CC2472" s="16"/>
      <c r="CD2472" s="16">
        <v>1</v>
      </c>
      <c r="CE2472" s="16"/>
      <c r="CF2472" s="16"/>
      <c r="CG2472" s="19"/>
      <c r="CH2472" s="19"/>
      <c r="CI2472" s="19"/>
      <c r="CJ2472" s="19">
        <v>1</v>
      </c>
      <c r="CK2472" s="19"/>
      <c r="CL2472" s="19"/>
      <c r="CM2472" s="19"/>
      <c r="CN2472" s="19"/>
      <c r="CO2472" s="19"/>
      <c r="CP2472" s="19"/>
      <c r="CQ2472" s="19"/>
      <c r="CR2472" s="19"/>
    </row>
    <row r="2473" spans="1:96" ht="107" customHeight="1">
      <c r="A2473" s="11" cm="1">
        <f t="array" ref="A2473">SUMPRODUCT(--ISNUMBER(SEARCH({"stranding","stranded"},E2473)))</f>
        <v>0</v>
      </c>
      <c r="B2473" s="35">
        <v>20190043</v>
      </c>
      <c r="C2473" s="35" t="s">
        <v>5023</v>
      </c>
      <c r="D2473" s="36">
        <v>2019</v>
      </c>
      <c r="E2473" s="36" t="s">
        <v>5024</v>
      </c>
      <c r="F2473" s="36" t="s">
        <v>7640</v>
      </c>
      <c r="G2473" s="15">
        <f t="shared" si="38"/>
        <v>5</v>
      </c>
      <c r="H2473" s="16"/>
      <c r="I2473" s="16"/>
      <c r="J2473" s="16"/>
      <c r="K2473" s="16"/>
      <c r="L2473" s="16"/>
      <c r="M2473" s="16">
        <v>2</v>
      </c>
      <c r="N2473" s="16"/>
      <c r="O2473" s="16"/>
      <c r="P2473" s="17"/>
      <c r="Q2473" s="17"/>
      <c r="R2473" s="17">
        <v>1</v>
      </c>
      <c r="S2473" s="17"/>
      <c r="T2473" s="16"/>
      <c r="U2473" s="16"/>
      <c r="V2473" s="16">
        <v>1</v>
      </c>
      <c r="W2473" s="16"/>
      <c r="X2473" s="19"/>
      <c r="Y2473" s="19">
        <v>1</v>
      </c>
      <c r="Z2473" s="19"/>
      <c r="AA2473" s="19">
        <v>1</v>
      </c>
      <c r="AB2473" s="19"/>
      <c r="AC2473" s="19"/>
      <c r="AD2473" s="19"/>
      <c r="AE2473" s="19"/>
      <c r="AF2473" s="19"/>
      <c r="AG2473" s="19"/>
      <c r="AH2473" s="19"/>
      <c r="AI2473" s="19"/>
      <c r="AJ2473" s="17"/>
      <c r="AK2473" s="17"/>
      <c r="AL2473" s="17"/>
      <c r="AM2473" s="17"/>
      <c r="AN2473" s="17"/>
      <c r="AO2473" s="17"/>
      <c r="AP2473" s="17"/>
      <c r="AQ2473" s="17"/>
      <c r="AR2473" s="20"/>
      <c r="AS2473" s="20"/>
      <c r="AT2473" s="20"/>
      <c r="AU2473" s="20"/>
      <c r="AV2473" s="20"/>
      <c r="AW2473" s="20"/>
      <c r="AX2473" s="20"/>
      <c r="AY2473" s="20"/>
      <c r="AZ2473" s="20"/>
      <c r="BA2473" s="20"/>
      <c r="BB2473" s="20"/>
      <c r="BC2473" s="20"/>
      <c r="BD2473" s="16"/>
      <c r="BE2473" s="16"/>
      <c r="BF2473" s="16"/>
      <c r="BG2473" s="16"/>
      <c r="BH2473" s="16"/>
      <c r="BI2473" s="16"/>
      <c r="BJ2473" s="16"/>
      <c r="BK2473" s="16"/>
      <c r="BL2473" s="16"/>
      <c r="BM2473" s="16"/>
      <c r="BN2473" s="16"/>
      <c r="BO2473" s="16"/>
      <c r="BP2473" s="16"/>
      <c r="BQ2473" s="16"/>
      <c r="BR2473" s="16"/>
      <c r="BS2473" s="16"/>
      <c r="BT2473" s="16">
        <v>1</v>
      </c>
      <c r="BU2473" s="16"/>
      <c r="BV2473" s="16"/>
      <c r="BW2473" s="16"/>
      <c r="BX2473" s="16"/>
      <c r="BY2473" s="16"/>
      <c r="BZ2473" s="16"/>
      <c r="CA2473" s="16"/>
      <c r="CB2473" s="16"/>
      <c r="CC2473" s="16"/>
      <c r="CD2473" s="16"/>
      <c r="CE2473" s="16"/>
      <c r="CF2473" s="16"/>
      <c r="CG2473" s="19"/>
      <c r="CH2473" s="19"/>
      <c r="CI2473" s="19"/>
      <c r="CJ2473" s="19"/>
      <c r="CK2473" s="19"/>
      <c r="CL2473" s="19">
        <v>1</v>
      </c>
      <c r="CM2473" s="19"/>
      <c r="CN2473" s="19"/>
      <c r="CO2473" s="19"/>
      <c r="CP2473" s="19"/>
      <c r="CQ2473" s="19"/>
      <c r="CR2473" s="19"/>
    </row>
    <row r="2474" spans="1:96" ht="107" customHeight="1">
      <c r="A2474" s="11" cm="1">
        <f t="array" ref="A2474">SUMPRODUCT(--ISNUMBER(SEARCH({"stranding","stranded"},E2474)))</f>
        <v>0</v>
      </c>
      <c r="B2474" s="35">
        <v>20190044</v>
      </c>
      <c r="C2474" s="35" t="s">
        <v>5025</v>
      </c>
      <c r="D2474" s="36">
        <v>2019</v>
      </c>
      <c r="E2474" s="36" t="s">
        <v>5026</v>
      </c>
      <c r="F2474" s="36" t="s">
        <v>7641</v>
      </c>
      <c r="G2474" s="15">
        <f t="shared" si="38"/>
        <v>4</v>
      </c>
      <c r="H2474" s="16"/>
      <c r="I2474" s="16"/>
      <c r="J2474" s="16">
        <v>1</v>
      </c>
      <c r="K2474" s="16"/>
      <c r="L2474" s="16"/>
      <c r="M2474" s="16"/>
      <c r="N2474" s="16"/>
      <c r="O2474" s="16"/>
      <c r="P2474" s="17"/>
      <c r="Q2474" s="17"/>
      <c r="R2474" s="17"/>
      <c r="S2474" s="17"/>
      <c r="T2474" s="16"/>
      <c r="U2474" s="16">
        <v>1</v>
      </c>
      <c r="V2474" s="16"/>
      <c r="W2474" s="16"/>
      <c r="X2474" s="19"/>
      <c r="Y2474" s="19"/>
      <c r="Z2474" s="19"/>
      <c r="AA2474" s="19"/>
      <c r="AB2474" s="19"/>
      <c r="AC2474" s="19"/>
      <c r="AD2474" s="19"/>
      <c r="AE2474" s="19"/>
      <c r="AF2474" s="19"/>
      <c r="AG2474" s="19"/>
      <c r="AH2474" s="19"/>
      <c r="AI2474" s="19"/>
      <c r="AJ2474" s="17"/>
      <c r="AK2474" s="17"/>
      <c r="AL2474" s="17"/>
      <c r="AM2474" s="17"/>
      <c r="AN2474" s="17"/>
      <c r="AO2474" s="17"/>
      <c r="AP2474" s="17">
        <v>1</v>
      </c>
      <c r="AQ2474" s="17"/>
      <c r="AR2474" s="20"/>
      <c r="AS2474" s="20"/>
      <c r="AT2474" s="20"/>
      <c r="AU2474" s="20"/>
      <c r="AV2474" s="20"/>
      <c r="AW2474" s="20"/>
      <c r="AX2474" s="20"/>
      <c r="AY2474" s="20">
        <v>1</v>
      </c>
      <c r="AZ2474" s="20"/>
      <c r="BA2474" s="20"/>
      <c r="BB2474" s="20">
        <v>1</v>
      </c>
      <c r="BC2474" s="20"/>
      <c r="BD2474" s="16"/>
      <c r="BE2474" s="16"/>
      <c r="BF2474" s="16"/>
      <c r="BG2474" s="16"/>
      <c r="BH2474" s="16"/>
      <c r="BI2474" s="16"/>
      <c r="BJ2474" s="16"/>
      <c r="BK2474" s="16"/>
      <c r="BL2474" s="16"/>
      <c r="BM2474" s="16"/>
      <c r="BN2474" s="16"/>
      <c r="BO2474" s="16"/>
      <c r="BP2474" s="16"/>
      <c r="BQ2474" s="16"/>
      <c r="BR2474" s="16"/>
      <c r="BS2474" s="16"/>
      <c r="BT2474" s="16"/>
      <c r="BU2474" s="16"/>
      <c r="BV2474" s="16"/>
      <c r="BW2474" s="16"/>
      <c r="BX2474" s="16"/>
      <c r="BY2474" s="16"/>
      <c r="BZ2474" s="16"/>
      <c r="CA2474" s="16"/>
      <c r="CB2474" s="16"/>
      <c r="CC2474" s="16"/>
      <c r="CD2474" s="16"/>
      <c r="CE2474" s="16"/>
      <c r="CF2474" s="16"/>
      <c r="CG2474" s="19"/>
      <c r="CH2474" s="19"/>
      <c r="CI2474" s="19"/>
      <c r="CJ2474" s="19"/>
      <c r="CK2474" s="19"/>
      <c r="CL2474" s="19"/>
      <c r="CM2474" s="19"/>
      <c r="CN2474" s="19"/>
      <c r="CO2474" s="19"/>
      <c r="CP2474" s="19">
        <v>1</v>
      </c>
      <c r="CQ2474" s="19"/>
      <c r="CR2474" s="19"/>
    </row>
    <row r="2475" spans="1:96" ht="107" customHeight="1">
      <c r="A2475" s="11" cm="1">
        <f t="array" ref="A2475">SUMPRODUCT(--ISNUMBER(SEARCH({"stranding","stranded"},E2475)))</f>
        <v>0</v>
      </c>
      <c r="B2475" s="35">
        <v>20190045</v>
      </c>
      <c r="C2475" s="35" t="s">
        <v>5027</v>
      </c>
      <c r="D2475" s="36">
        <v>2019</v>
      </c>
      <c r="E2475" s="36" t="s">
        <v>5028</v>
      </c>
      <c r="F2475" s="36" t="s">
        <v>7642</v>
      </c>
      <c r="G2475" s="15">
        <f t="shared" si="38"/>
        <v>5</v>
      </c>
      <c r="H2475" s="16"/>
      <c r="I2475" s="16"/>
      <c r="J2475" s="16">
        <v>1</v>
      </c>
      <c r="K2475" s="16"/>
      <c r="L2475" s="16"/>
      <c r="M2475" s="16"/>
      <c r="N2475" s="16"/>
      <c r="O2475" s="16"/>
      <c r="P2475" s="17">
        <v>1</v>
      </c>
      <c r="Q2475" s="17"/>
      <c r="R2475" s="17"/>
      <c r="S2475" s="17"/>
      <c r="T2475" s="16"/>
      <c r="U2475" s="16">
        <v>1</v>
      </c>
      <c r="V2475" s="16"/>
      <c r="W2475" s="16">
        <v>1</v>
      </c>
      <c r="X2475" s="19"/>
      <c r="Y2475" s="19"/>
      <c r="Z2475" s="19"/>
      <c r="AA2475" s="19"/>
      <c r="AB2475" s="19"/>
      <c r="AC2475" s="19"/>
      <c r="AD2475" s="19"/>
      <c r="AE2475" s="19">
        <v>1</v>
      </c>
      <c r="AF2475" s="19"/>
      <c r="AG2475" s="19"/>
      <c r="AH2475" s="19"/>
      <c r="AI2475" s="19">
        <v>1</v>
      </c>
      <c r="AJ2475" s="17"/>
      <c r="AK2475" s="17"/>
      <c r="AL2475" s="17"/>
      <c r="AM2475" s="17"/>
      <c r="AN2475" s="17"/>
      <c r="AO2475" s="17"/>
      <c r="AP2475" s="17"/>
      <c r="AQ2475" s="17"/>
      <c r="AR2475" s="20"/>
      <c r="AS2475" s="20"/>
      <c r="AT2475" s="20"/>
      <c r="AU2475" s="20"/>
      <c r="AV2475" s="20"/>
      <c r="AW2475" s="20"/>
      <c r="AX2475" s="20"/>
      <c r="AY2475" s="20"/>
      <c r="AZ2475" s="20"/>
      <c r="BA2475" s="20"/>
      <c r="BB2475" s="20"/>
      <c r="BC2475" s="20"/>
      <c r="BD2475" s="16"/>
      <c r="BE2475" s="16"/>
      <c r="BF2475" s="16"/>
      <c r="BG2475" s="16"/>
      <c r="BH2475" s="16"/>
      <c r="BI2475" s="16"/>
      <c r="BJ2475" s="16"/>
      <c r="BK2475" s="16"/>
      <c r="BL2475" s="16"/>
      <c r="BM2475" s="16"/>
      <c r="BN2475" s="16"/>
      <c r="BO2475" s="16"/>
      <c r="BP2475" s="16"/>
      <c r="BQ2475" s="16"/>
      <c r="BR2475" s="16"/>
      <c r="BS2475" s="16"/>
      <c r="BT2475" s="16"/>
      <c r="BU2475" s="16"/>
      <c r="BV2475" s="16"/>
      <c r="BW2475" s="16"/>
      <c r="BX2475" s="16"/>
      <c r="BY2475" s="16"/>
      <c r="BZ2475" s="16"/>
      <c r="CA2475" s="16"/>
      <c r="CB2475" s="16"/>
      <c r="CC2475" s="16"/>
      <c r="CD2475" s="16"/>
      <c r="CE2475" s="16"/>
      <c r="CF2475" s="16"/>
      <c r="CG2475" s="19"/>
      <c r="CH2475" s="19"/>
      <c r="CI2475" s="19"/>
      <c r="CJ2475" s="19"/>
      <c r="CK2475" s="19"/>
      <c r="CL2475" s="19"/>
      <c r="CM2475" s="19">
        <v>1</v>
      </c>
      <c r="CN2475" s="19"/>
      <c r="CO2475" s="19"/>
      <c r="CP2475" s="19"/>
      <c r="CQ2475" s="19"/>
      <c r="CR2475" s="19"/>
    </row>
    <row r="2476" spans="1:96" ht="107" customHeight="1">
      <c r="A2476" s="11" cm="1">
        <f t="array" ref="A2476">SUMPRODUCT(--ISNUMBER(SEARCH({"stranding","stranded"},E2476)))</f>
        <v>0</v>
      </c>
      <c r="B2476" s="35">
        <v>20190046</v>
      </c>
      <c r="C2476" s="35" t="s">
        <v>5029</v>
      </c>
      <c r="D2476" s="36">
        <v>2019</v>
      </c>
      <c r="E2476" s="36" t="s">
        <v>5030</v>
      </c>
      <c r="F2476" s="36" t="s">
        <v>7643</v>
      </c>
      <c r="G2476" s="15">
        <f t="shared" si="38"/>
        <v>5</v>
      </c>
      <c r="H2476" s="16">
        <v>1</v>
      </c>
      <c r="I2476" s="16"/>
      <c r="J2476" s="16"/>
      <c r="K2476" s="16"/>
      <c r="L2476" s="16"/>
      <c r="M2476" s="16"/>
      <c r="N2476" s="16"/>
      <c r="O2476" s="16"/>
      <c r="P2476" s="17">
        <v>1</v>
      </c>
      <c r="Q2476" s="17"/>
      <c r="R2476" s="17"/>
      <c r="S2476" s="17"/>
      <c r="T2476" s="16"/>
      <c r="U2476" s="16"/>
      <c r="V2476" s="16">
        <v>1</v>
      </c>
      <c r="W2476" s="16"/>
      <c r="X2476" s="19"/>
      <c r="Y2476" s="19">
        <v>1</v>
      </c>
      <c r="Z2476" s="19"/>
      <c r="AA2476" s="19"/>
      <c r="AB2476" s="19"/>
      <c r="AC2476" s="19"/>
      <c r="AD2476" s="19"/>
      <c r="AE2476" s="19"/>
      <c r="AF2476" s="19"/>
      <c r="AG2476" s="19"/>
      <c r="AH2476" s="19"/>
      <c r="AI2476" s="19"/>
      <c r="AJ2476" s="17"/>
      <c r="AK2476" s="17"/>
      <c r="AL2476" s="17"/>
      <c r="AM2476" s="17"/>
      <c r="AN2476" s="17"/>
      <c r="AO2476" s="17"/>
      <c r="AP2476" s="17"/>
      <c r="AQ2476" s="17"/>
      <c r="AR2476" s="20"/>
      <c r="AS2476" s="20"/>
      <c r="AT2476" s="20"/>
      <c r="AU2476" s="20"/>
      <c r="AV2476" s="20"/>
      <c r="AW2476" s="20"/>
      <c r="AX2476" s="20"/>
      <c r="AY2476" s="20"/>
      <c r="AZ2476" s="20"/>
      <c r="BA2476" s="20"/>
      <c r="BB2476" s="20"/>
      <c r="BC2476" s="20"/>
      <c r="BD2476" s="16"/>
      <c r="BE2476" s="16"/>
      <c r="BF2476" s="16"/>
      <c r="BG2476" s="16"/>
      <c r="BH2476" s="16"/>
      <c r="BI2476" s="16"/>
      <c r="BJ2476" s="16"/>
      <c r="BK2476" s="16"/>
      <c r="BL2476" s="16"/>
      <c r="BM2476" s="16"/>
      <c r="BN2476" s="16"/>
      <c r="BO2476" s="16"/>
      <c r="BP2476" s="16"/>
      <c r="BQ2476" s="16">
        <v>1</v>
      </c>
      <c r="BR2476" s="16"/>
      <c r="BS2476" s="16"/>
      <c r="BT2476" s="16"/>
      <c r="BU2476" s="16"/>
      <c r="BV2476" s="16"/>
      <c r="BW2476" s="16"/>
      <c r="BX2476" s="16"/>
      <c r="BY2476" s="16"/>
      <c r="BZ2476" s="16"/>
      <c r="CA2476" s="16"/>
      <c r="CB2476" s="16">
        <v>1</v>
      </c>
      <c r="CC2476" s="16"/>
      <c r="CD2476" s="16"/>
      <c r="CE2476" s="16"/>
      <c r="CF2476" s="16"/>
      <c r="CG2476" s="19"/>
      <c r="CH2476" s="19"/>
      <c r="CI2476" s="19"/>
      <c r="CJ2476" s="19"/>
      <c r="CK2476" s="19"/>
      <c r="CL2476" s="19"/>
      <c r="CM2476" s="19"/>
      <c r="CN2476" s="19">
        <v>1</v>
      </c>
      <c r="CO2476" s="19"/>
      <c r="CP2476" s="19"/>
      <c r="CQ2476" s="19"/>
      <c r="CR2476" s="19"/>
    </row>
    <row r="2477" spans="1:96" ht="107" customHeight="1">
      <c r="A2477" s="11" cm="1">
        <f t="array" ref="A2477">SUMPRODUCT(--ISNUMBER(SEARCH({"stranding","stranded"},E2477)))</f>
        <v>0</v>
      </c>
      <c r="B2477" s="35">
        <v>20190047</v>
      </c>
      <c r="C2477" s="35" t="s">
        <v>5031</v>
      </c>
      <c r="D2477" s="36">
        <v>2019</v>
      </c>
      <c r="E2477" s="36" t="s">
        <v>5032</v>
      </c>
      <c r="F2477" s="36" t="s">
        <v>7644</v>
      </c>
      <c r="G2477" s="15">
        <f t="shared" si="38"/>
        <v>5</v>
      </c>
      <c r="H2477" s="16"/>
      <c r="I2477" s="16"/>
      <c r="J2477" s="16"/>
      <c r="K2477" s="16">
        <v>1</v>
      </c>
      <c r="L2477" s="16"/>
      <c r="M2477" s="16"/>
      <c r="N2477" s="16"/>
      <c r="O2477" s="16"/>
      <c r="P2477" s="17"/>
      <c r="Q2477" s="17"/>
      <c r="R2477" s="17"/>
      <c r="S2477" s="17"/>
      <c r="T2477" s="16"/>
      <c r="U2477" s="16">
        <v>1</v>
      </c>
      <c r="V2477" s="16"/>
      <c r="W2477" s="16"/>
      <c r="X2477" s="19"/>
      <c r="Y2477" s="19">
        <v>1</v>
      </c>
      <c r="Z2477" s="19"/>
      <c r="AA2477" s="19">
        <v>1</v>
      </c>
      <c r="AB2477" s="19"/>
      <c r="AC2477" s="19"/>
      <c r="AD2477" s="19"/>
      <c r="AE2477" s="19"/>
      <c r="AF2477" s="19"/>
      <c r="AG2477" s="19"/>
      <c r="AH2477" s="19"/>
      <c r="AI2477" s="19"/>
      <c r="AJ2477" s="17"/>
      <c r="AK2477" s="17"/>
      <c r="AL2477" s="17"/>
      <c r="AM2477" s="17"/>
      <c r="AN2477" s="17"/>
      <c r="AO2477" s="17"/>
      <c r="AP2477" s="17"/>
      <c r="AQ2477" s="17"/>
      <c r="AR2477" s="20"/>
      <c r="AS2477" s="20"/>
      <c r="AT2477" s="20"/>
      <c r="AU2477" s="20"/>
      <c r="AV2477" s="20"/>
      <c r="AW2477" s="20"/>
      <c r="AX2477" s="20"/>
      <c r="AY2477" s="20"/>
      <c r="AZ2477" s="20"/>
      <c r="BA2477" s="20"/>
      <c r="BB2477" s="20"/>
      <c r="BC2477" s="20"/>
      <c r="BD2477" s="16"/>
      <c r="BE2477" s="16"/>
      <c r="BF2477" s="16"/>
      <c r="BG2477" s="16"/>
      <c r="BH2477" s="16"/>
      <c r="BI2477" s="16"/>
      <c r="BJ2477" s="16"/>
      <c r="BK2477" s="16"/>
      <c r="BL2477" s="16"/>
      <c r="BM2477" s="16"/>
      <c r="BN2477" s="16"/>
      <c r="BO2477" s="16"/>
      <c r="BP2477" s="16"/>
      <c r="BQ2477" s="16"/>
      <c r="BR2477" s="16"/>
      <c r="BS2477" s="16">
        <v>1</v>
      </c>
      <c r="BT2477" s="16">
        <v>1</v>
      </c>
      <c r="BU2477" s="16"/>
      <c r="BV2477" s="16"/>
      <c r="BW2477" s="16"/>
      <c r="BX2477" s="16"/>
      <c r="BY2477" s="16"/>
      <c r="BZ2477" s="16"/>
      <c r="CA2477" s="16"/>
      <c r="CB2477" s="16"/>
      <c r="CC2477" s="16"/>
      <c r="CD2477" s="16"/>
      <c r="CE2477" s="16"/>
      <c r="CF2477" s="16"/>
      <c r="CG2477" s="19"/>
      <c r="CH2477" s="19"/>
      <c r="CI2477" s="19">
        <v>1</v>
      </c>
      <c r="CJ2477" s="19"/>
      <c r="CK2477" s="19"/>
      <c r="CL2477" s="19"/>
      <c r="CM2477" s="19"/>
      <c r="CN2477" s="19"/>
      <c r="CO2477" s="19"/>
      <c r="CP2477" s="19"/>
      <c r="CQ2477" s="19"/>
      <c r="CR2477" s="19"/>
    </row>
    <row r="2478" spans="1:96" ht="107" customHeight="1">
      <c r="A2478" s="11" cm="1">
        <f t="array" ref="A2478">SUMPRODUCT(--ISNUMBER(SEARCH({"stranding","stranded"},E2478)))</f>
        <v>0</v>
      </c>
      <c r="B2478" s="35">
        <v>20190048</v>
      </c>
      <c r="C2478" s="35" t="s">
        <v>5033</v>
      </c>
      <c r="D2478" s="36">
        <v>2019</v>
      </c>
      <c r="E2478" s="36" t="s">
        <v>5034</v>
      </c>
      <c r="F2478" s="36" t="s">
        <v>7645</v>
      </c>
      <c r="G2478" s="15">
        <f t="shared" si="38"/>
        <v>10</v>
      </c>
      <c r="H2478" s="16"/>
      <c r="I2478" s="16"/>
      <c r="J2478" s="16"/>
      <c r="K2478" s="16"/>
      <c r="L2478" s="16"/>
      <c r="M2478" s="16"/>
      <c r="N2478" s="16">
        <v>1</v>
      </c>
      <c r="O2478" s="16"/>
      <c r="P2478" s="17"/>
      <c r="Q2478" s="17"/>
      <c r="R2478" s="17">
        <v>1</v>
      </c>
      <c r="S2478" s="17"/>
      <c r="T2478" s="16"/>
      <c r="U2478" s="16">
        <v>1</v>
      </c>
      <c r="V2478" s="16"/>
      <c r="W2478" s="16"/>
      <c r="X2478" s="19"/>
      <c r="Y2478" s="19">
        <v>1</v>
      </c>
      <c r="Z2478" s="19"/>
      <c r="AA2478" s="19"/>
      <c r="AB2478" s="19"/>
      <c r="AC2478" s="19"/>
      <c r="AD2478" s="19"/>
      <c r="AE2478" s="19"/>
      <c r="AF2478" s="19"/>
      <c r="AG2478" s="19"/>
      <c r="AH2478" s="19"/>
      <c r="AI2478" s="19"/>
      <c r="AJ2478" s="17"/>
      <c r="AK2478" s="17"/>
      <c r="AL2478" s="17"/>
      <c r="AM2478" s="17"/>
      <c r="AN2478" s="17">
        <v>1</v>
      </c>
      <c r="AO2478" s="17"/>
      <c r="AP2478" s="17"/>
      <c r="AQ2478" s="17"/>
      <c r="AR2478" s="20"/>
      <c r="AS2478" s="20"/>
      <c r="AT2478" s="20"/>
      <c r="AU2478" s="20"/>
      <c r="AV2478" s="20"/>
      <c r="AW2478" s="20"/>
      <c r="AX2478" s="20"/>
      <c r="AY2478" s="20"/>
      <c r="AZ2478" s="20"/>
      <c r="BA2478" s="20"/>
      <c r="BB2478" s="20"/>
      <c r="BC2478" s="20"/>
      <c r="BD2478" s="16"/>
      <c r="BE2478" s="16">
        <v>1</v>
      </c>
      <c r="BF2478" s="16">
        <v>1</v>
      </c>
      <c r="BG2478" s="16"/>
      <c r="BH2478" s="16"/>
      <c r="BI2478" s="16"/>
      <c r="BJ2478" s="16">
        <v>1</v>
      </c>
      <c r="BK2478" s="16"/>
      <c r="BL2478" s="16"/>
      <c r="BM2478" s="16"/>
      <c r="BN2478" s="16"/>
      <c r="BO2478" s="16"/>
      <c r="BP2478" s="16">
        <v>1</v>
      </c>
      <c r="BQ2478" s="16"/>
      <c r="BR2478" s="16"/>
      <c r="BS2478" s="16"/>
      <c r="BT2478" s="16"/>
      <c r="BU2478" s="16"/>
      <c r="BV2478" s="16"/>
      <c r="BW2478" s="16">
        <v>1</v>
      </c>
      <c r="BX2478" s="16"/>
      <c r="BY2478" s="16"/>
      <c r="BZ2478" s="16">
        <v>1</v>
      </c>
      <c r="CA2478" s="16"/>
      <c r="CB2478" s="16"/>
      <c r="CC2478" s="16"/>
      <c r="CD2478" s="16"/>
      <c r="CE2478" s="16"/>
      <c r="CF2478" s="16"/>
      <c r="CG2478" s="19"/>
      <c r="CH2478" s="19">
        <v>1</v>
      </c>
      <c r="CI2478" s="19"/>
      <c r="CJ2478" s="19"/>
      <c r="CK2478" s="19"/>
      <c r="CL2478" s="19"/>
      <c r="CM2478" s="19"/>
      <c r="CN2478" s="19"/>
      <c r="CO2478" s="19"/>
      <c r="CP2478" s="19"/>
      <c r="CQ2478" s="19"/>
      <c r="CR2478" s="19"/>
    </row>
    <row r="2479" spans="1:96" ht="107" customHeight="1">
      <c r="A2479" s="11" cm="1">
        <f t="array" ref="A2479">SUMPRODUCT(--ISNUMBER(SEARCH({"stranding","stranded"},E2479)))</f>
        <v>0</v>
      </c>
      <c r="B2479" s="35">
        <v>20190049</v>
      </c>
      <c r="C2479" s="35" t="s">
        <v>5035</v>
      </c>
      <c r="D2479" s="36">
        <v>2019</v>
      </c>
      <c r="E2479" s="36" t="s">
        <v>5036</v>
      </c>
      <c r="F2479" s="36" t="s">
        <v>7646</v>
      </c>
      <c r="G2479" s="15">
        <f t="shared" si="38"/>
        <v>4</v>
      </c>
      <c r="H2479" s="16"/>
      <c r="I2479" s="16"/>
      <c r="J2479" s="16"/>
      <c r="K2479" s="16"/>
      <c r="L2479" s="16"/>
      <c r="M2479" s="16"/>
      <c r="N2479" s="16"/>
      <c r="O2479" s="16"/>
      <c r="P2479" s="17"/>
      <c r="Q2479" s="17"/>
      <c r="R2479" s="17"/>
      <c r="S2479" s="17"/>
      <c r="T2479" s="16"/>
      <c r="U2479" s="16">
        <v>1</v>
      </c>
      <c r="V2479" s="16"/>
      <c r="W2479" s="16"/>
      <c r="X2479" s="19"/>
      <c r="Y2479" s="19"/>
      <c r="Z2479" s="19"/>
      <c r="AA2479" s="19"/>
      <c r="AB2479" s="19"/>
      <c r="AC2479" s="19"/>
      <c r="AD2479" s="19"/>
      <c r="AE2479" s="19">
        <v>1</v>
      </c>
      <c r="AF2479" s="19"/>
      <c r="AG2479" s="19"/>
      <c r="AH2479" s="19"/>
      <c r="AI2479" s="19"/>
      <c r="AJ2479" s="17">
        <v>1</v>
      </c>
      <c r="AK2479" s="17"/>
      <c r="AL2479" s="17"/>
      <c r="AM2479" s="17"/>
      <c r="AN2479" s="17"/>
      <c r="AO2479" s="17"/>
      <c r="AP2479" s="17"/>
      <c r="AQ2479" s="17"/>
      <c r="AR2479" s="20"/>
      <c r="AS2479" s="20"/>
      <c r="AT2479" s="20"/>
      <c r="AU2479" s="20"/>
      <c r="AV2479" s="20"/>
      <c r="AW2479" s="20"/>
      <c r="AX2479" s="20"/>
      <c r="AY2479" s="20"/>
      <c r="AZ2479" s="20"/>
      <c r="BA2479" s="20"/>
      <c r="BB2479" s="20"/>
      <c r="BC2479" s="20"/>
      <c r="BD2479" s="16"/>
      <c r="BE2479" s="16"/>
      <c r="BF2479" s="16"/>
      <c r="BG2479" s="16"/>
      <c r="BH2479" s="16"/>
      <c r="BI2479" s="16">
        <v>1</v>
      </c>
      <c r="BJ2479" s="16"/>
      <c r="BK2479" s="16"/>
      <c r="BL2479" s="16"/>
      <c r="BM2479" s="16"/>
      <c r="BN2479" s="16"/>
      <c r="BO2479" s="16"/>
      <c r="BP2479" s="16"/>
      <c r="BQ2479" s="16"/>
      <c r="BR2479" s="16"/>
      <c r="BS2479" s="16"/>
      <c r="BT2479" s="16"/>
      <c r="BU2479" s="16"/>
      <c r="BV2479" s="16"/>
      <c r="BW2479" s="16"/>
      <c r="BX2479" s="16"/>
      <c r="BY2479" s="16"/>
      <c r="BZ2479" s="16"/>
      <c r="CA2479" s="16"/>
      <c r="CB2479" s="16"/>
      <c r="CC2479" s="16"/>
      <c r="CD2479" s="16"/>
      <c r="CE2479" s="16"/>
      <c r="CF2479" s="16"/>
      <c r="CG2479" s="19"/>
      <c r="CH2479" s="19">
        <v>1</v>
      </c>
      <c r="CI2479" s="19"/>
      <c r="CJ2479" s="19"/>
      <c r="CK2479" s="19"/>
      <c r="CL2479" s="19"/>
      <c r="CM2479" s="19"/>
      <c r="CN2479" s="19"/>
      <c r="CO2479" s="19"/>
      <c r="CP2479" s="19"/>
      <c r="CQ2479" s="19"/>
      <c r="CR2479" s="19"/>
    </row>
    <row r="2480" spans="1:96" ht="107" customHeight="1">
      <c r="A2480" s="11" cm="1">
        <f t="array" ref="A2480">SUMPRODUCT(--ISNUMBER(SEARCH({"stranding","stranded"},E2480)))</f>
        <v>0</v>
      </c>
      <c r="B2480" s="35">
        <v>20190050</v>
      </c>
      <c r="C2480" s="35" t="s">
        <v>5037</v>
      </c>
      <c r="D2480" s="36">
        <v>2019</v>
      </c>
      <c r="E2480" s="36" t="s">
        <v>5038</v>
      </c>
      <c r="F2480" s="36" t="s">
        <v>7647</v>
      </c>
      <c r="G2480" s="15">
        <f t="shared" si="38"/>
        <v>5</v>
      </c>
      <c r="H2480" s="16"/>
      <c r="I2480" s="16"/>
      <c r="J2480" s="16"/>
      <c r="K2480" s="16"/>
      <c r="L2480" s="16"/>
      <c r="M2480" s="16"/>
      <c r="N2480" s="16"/>
      <c r="O2480" s="16"/>
      <c r="P2480" s="17"/>
      <c r="Q2480" s="17"/>
      <c r="R2480" s="17"/>
      <c r="S2480" s="17"/>
      <c r="T2480" s="16"/>
      <c r="U2480" s="16">
        <v>1</v>
      </c>
      <c r="V2480" s="16"/>
      <c r="W2480" s="16"/>
      <c r="X2480" s="19">
        <v>1</v>
      </c>
      <c r="Y2480" s="19"/>
      <c r="Z2480" s="19"/>
      <c r="AA2480" s="19"/>
      <c r="AB2480" s="19"/>
      <c r="AC2480" s="19"/>
      <c r="AD2480" s="19"/>
      <c r="AE2480" s="19">
        <v>1</v>
      </c>
      <c r="AF2480" s="19"/>
      <c r="AG2480" s="19"/>
      <c r="AH2480" s="19"/>
      <c r="AI2480" s="19"/>
      <c r="AJ2480" s="17">
        <v>1</v>
      </c>
      <c r="AK2480" s="17"/>
      <c r="AL2480" s="17"/>
      <c r="AM2480" s="17"/>
      <c r="AN2480" s="17"/>
      <c r="AO2480" s="17"/>
      <c r="AP2480" s="17">
        <v>1</v>
      </c>
      <c r="AQ2480" s="17"/>
      <c r="AR2480" s="20"/>
      <c r="AS2480" s="20"/>
      <c r="AT2480" s="20"/>
      <c r="AU2480" s="20"/>
      <c r="AV2480" s="20"/>
      <c r="AW2480" s="20"/>
      <c r="AX2480" s="20"/>
      <c r="AY2480" s="20"/>
      <c r="AZ2480" s="20"/>
      <c r="BA2480" s="20"/>
      <c r="BB2480" s="20"/>
      <c r="BC2480" s="20"/>
      <c r="BD2480" s="16"/>
      <c r="BE2480" s="16"/>
      <c r="BF2480" s="16"/>
      <c r="BG2480" s="16"/>
      <c r="BH2480" s="16"/>
      <c r="BI2480" s="16"/>
      <c r="BJ2480" s="16"/>
      <c r="BK2480" s="16"/>
      <c r="BL2480" s="16"/>
      <c r="BM2480" s="16"/>
      <c r="BN2480" s="16"/>
      <c r="BO2480" s="16"/>
      <c r="BP2480" s="16"/>
      <c r="BQ2480" s="16"/>
      <c r="BR2480" s="16"/>
      <c r="BS2480" s="16"/>
      <c r="BT2480" s="16"/>
      <c r="BU2480" s="16"/>
      <c r="BV2480" s="16"/>
      <c r="BW2480" s="16"/>
      <c r="BX2480" s="16"/>
      <c r="BY2480" s="16"/>
      <c r="BZ2480" s="16"/>
      <c r="CA2480" s="16"/>
      <c r="CB2480" s="16"/>
      <c r="CC2480" s="16"/>
      <c r="CD2480" s="16"/>
      <c r="CE2480" s="16"/>
      <c r="CF2480" s="16"/>
      <c r="CG2480" s="19"/>
      <c r="CH2480" s="19">
        <v>1</v>
      </c>
      <c r="CI2480" s="19"/>
      <c r="CJ2480" s="19"/>
      <c r="CK2480" s="19"/>
      <c r="CL2480" s="19"/>
      <c r="CM2480" s="19"/>
      <c r="CN2480" s="19"/>
      <c r="CO2480" s="19"/>
      <c r="CP2480" s="19"/>
      <c r="CQ2480" s="19"/>
      <c r="CR2480" s="19"/>
    </row>
    <row r="2481" spans="1:96" ht="107" customHeight="1">
      <c r="A2481" s="11" cm="1">
        <f t="array" ref="A2481">SUMPRODUCT(--ISNUMBER(SEARCH({"stranding","stranded"},E2481)))</f>
        <v>0</v>
      </c>
      <c r="B2481" s="35">
        <v>20190051</v>
      </c>
      <c r="C2481" s="35" t="s">
        <v>5039</v>
      </c>
      <c r="D2481" s="36">
        <v>2019</v>
      </c>
      <c r="E2481" s="36" t="s">
        <v>5040</v>
      </c>
      <c r="F2481" s="36" t="s">
        <v>7648</v>
      </c>
      <c r="G2481" s="15">
        <f t="shared" si="38"/>
        <v>6</v>
      </c>
      <c r="H2481" s="16"/>
      <c r="I2481" s="16"/>
      <c r="J2481" s="16"/>
      <c r="K2481" s="16"/>
      <c r="L2481" s="16"/>
      <c r="M2481" s="16"/>
      <c r="N2481" s="16"/>
      <c r="O2481" s="16"/>
      <c r="P2481" s="17"/>
      <c r="Q2481" s="17"/>
      <c r="R2481" s="17">
        <v>1</v>
      </c>
      <c r="S2481" s="17"/>
      <c r="T2481" s="16"/>
      <c r="U2481" s="16">
        <v>1</v>
      </c>
      <c r="V2481" s="16"/>
      <c r="W2481" s="16"/>
      <c r="X2481" s="19"/>
      <c r="Y2481" s="19"/>
      <c r="Z2481" s="19"/>
      <c r="AA2481" s="19"/>
      <c r="AB2481" s="19"/>
      <c r="AC2481" s="19"/>
      <c r="AD2481" s="19"/>
      <c r="AE2481" s="19">
        <v>1</v>
      </c>
      <c r="AF2481" s="19"/>
      <c r="AG2481" s="19"/>
      <c r="AH2481" s="19"/>
      <c r="AI2481" s="19"/>
      <c r="AJ2481" s="17">
        <v>1</v>
      </c>
      <c r="AK2481" s="17"/>
      <c r="AL2481" s="17"/>
      <c r="AM2481" s="17"/>
      <c r="AN2481" s="17"/>
      <c r="AO2481" s="17"/>
      <c r="AP2481" s="17">
        <v>1</v>
      </c>
      <c r="AQ2481" s="17"/>
      <c r="AR2481" s="20"/>
      <c r="AS2481" s="20">
        <v>1</v>
      </c>
      <c r="AT2481" s="20"/>
      <c r="AU2481" s="20"/>
      <c r="AV2481" s="20"/>
      <c r="AW2481" s="20"/>
      <c r="AX2481" s="20"/>
      <c r="AY2481" s="20"/>
      <c r="AZ2481" s="20"/>
      <c r="BA2481" s="20"/>
      <c r="BB2481" s="20"/>
      <c r="BC2481" s="20"/>
      <c r="BD2481" s="16"/>
      <c r="BE2481" s="16"/>
      <c r="BF2481" s="16"/>
      <c r="BG2481" s="16"/>
      <c r="BH2481" s="16"/>
      <c r="BI2481" s="16"/>
      <c r="BJ2481" s="16"/>
      <c r="BK2481" s="16"/>
      <c r="BL2481" s="16"/>
      <c r="BM2481" s="16"/>
      <c r="BN2481" s="16"/>
      <c r="BO2481" s="16"/>
      <c r="BP2481" s="16"/>
      <c r="BQ2481" s="16"/>
      <c r="BR2481" s="16"/>
      <c r="BS2481" s="16"/>
      <c r="BT2481" s="16"/>
      <c r="BU2481" s="16"/>
      <c r="BV2481" s="16"/>
      <c r="BW2481" s="16"/>
      <c r="BX2481" s="16"/>
      <c r="BY2481" s="16"/>
      <c r="BZ2481" s="16"/>
      <c r="CA2481" s="16"/>
      <c r="CB2481" s="16"/>
      <c r="CC2481" s="16"/>
      <c r="CD2481" s="16"/>
      <c r="CE2481" s="16"/>
      <c r="CF2481" s="16"/>
      <c r="CG2481" s="19"/>
      <c r="CH2481" s="19"/>
      <c r="CI2481" s="19"/>
      <c r="CJ2481" s="19">
        <v>1</v>
      </c>
      <c r="CK2481" s="19"/>
      <c r="CL2481" s="19"/>
      <c r="CM2481" s="19"/>
      <c r="CN2481" s="19"/>
      <c r="CO2481" s="19"/>
      <c r="CP2481" s="19"/>
      <c r="CQ2481" s="19"/>
      <c r="CR2481" s="19"/>
    </row>
    <row r="2482" spans="1:96" ht="107" customHeight="1">
      <c r="A2482" s="11" cm="1">
        <f t="array" ref="A2482">SUMPRODUCT(--ISNUMBER(SEARCH({"stranding","stranded"},E2482)))</f>
        <v>0</v>
      </c>
      <c r="B2482" s="35">
        <v>20190052</v>
      </c>
      <c r="C2482" s="35" t="s">
        <v>5041</v>
      </c>
      <c r="D2482" s="36">
        <v>2019</v>
      </c>
      <c r="E2482" s="36" t="s">
        <v>5042</v>
      </c>
      <c r="F2482" s="36" t="s">
        <v>8190</v>
      </c>
      <c r="G2482" s="15">
        <f t="shared" si="38"/>
        <v>9</v>
      </c>
      <c r="H2482" s="16"/>
      <c r="I2482" s="16"/>
      <c r="J2482" s="16"/>
      <c r="K2482" s="16"/>
      <c r="L2482" s="16">
        <v>1</v>
      </c>
      <c r="M2482" s="16">
        <v>1</v>
      </c>
      <c r="N2482" s="16"/>
      <c r="O2482" s="16"/>
      <c r="P2482" s="17"/>
      <c r="Q2482" s="17"/>
      <c r="R2482" s="17"/>
      <c r="S2482" s="17"/>
      <c r="T2482" s="16"/>
      <c r="U2482" s="16">
        <v>1</v>
      </c>
      <c r="V2482" s="16"/>
      <c r="W2482" s="16"/>
      <c r="X2482" s="19">
        <v>1</v>
      </c>
      <c r="Y2482" s="19">
        <v>1</v>
      </c>
      <c r="Z2482" s="19">
        <v>1</v>
      </c>
      <c r="AA2482" s="19"/>
      <c r="AB2482" s="19"/>
      <c r="AC2482" s="19"/>
      <c r="AD2482" s="19"/>
      <c r="AE2482" s="19"/>
      <c r="AF2482" s="19"/>
      <c r="AG2482" s="19"/>
      <c r="AH2482" s="19"/>
      <c r="AI2482" s="19"/>
      <c r="AJ2482" s="17"/>
      <c r="AK2482" s="17"/>
      <c r="AL2482" s="17"/>
      <c r="AM2482" s="17"/>
      <c r="AN2482" s="17"/>
      <c r="AO2482" s="17"/>
      <c r="AP2482" s="17"/>
      <c r="AQ2482" s="17"/>
      <c r="AR2482" s="20"/>
      <c r="AS2482" s="20"/>
      <c r="AT2482" s="20"/>
      <c r="AU2482" s="20"/>
      <c r="AV2482" s="20"/>
      <c r="AW2482" s="20"/>
      <c r="AX2482" s="20"/>
      <c r="AY2482" s="20"/>
      <c r="AZ2482" s="20">
        <v>1</v>
      </c>
      <c r="BA2482" s="20"/>
      <c r="BB2482" s="20"/>
      <c r="BC2482" s="20"/>
      <c r="BD2482" s="16"/>
      <c r="BE2482" s="16">
        <v>1</v>
      </c>
      <c r="BF2482" s="16"/>
      <c r="BG2482" s="16"/>
      <c r="BH2482" s="16"/>
      <c r="BI2482" s="16"/>
      <c r="BJ2482" s="16">
        <v>1</v>
      </c>
      <c r="BK2482" s="16"/>
      <c r="BL2482" s="16"/>
      <c r="BM2482" s="16"/>
      <c r="BN2482" s="16"/>
      <c r="BO2482" s="16"/>
      <c r="BP2482" s="16"/>
      <c r="BQ2482" s="16"/>
      <c r="BR2482" s="16"/>
      <c r="BS2482" s="16">
        <v>1</v>
      </c>
      <c r="BT2482" s="16"/>
      <c r="BU2482" s="16"/>
      <c r="BV2482" s="16"/>
      <c r="BW2482" s="16"/>
      <c r="BX2482" s="16"/>
      <c r="BY2482" s="16"/>
      <c r="BZ2482" s="16"/>
      <c r="CA2482" s="16"/>
      <c r="CB2482" s="16"/>
      <c r="CC2482" s="16"/>
      <c r="CD2482" s="16">
        <v>1</v>
      </c>
      <c r="CE2482" s="16"/>
      <c r="CF2482" s="16"/>
      <c r="CG2482" s="19"/>
      <c r="CH2482" s="19"/>
      <c r="CI2482" s="19"/>
      <c r="CJ2482" s="19"/>
      <c r="CK2482" s="19"/>
      <c r="CL2482" s="19"/>
      <c r="CM2482" s="19"/>
      <c r="CN2482" s="19"/>
      <c r="CO2482" s="19"/>
      <c r="CP2482" s="19"/>
      <c r="CQ2482" s="19">
        <v>1</v>
      </c>
      <c r="CR2482" s="19"/>
    </row>
    <row r="2483" spans="1:96" ht="107" customHeight="1">
      <c r="A2483" s="11" cm="1">
        <f t="array" ref="A2483">SUMPRODUCT(--ISNUMBER(SEARCH({"stranding","stranded"},E2483)))</f>
        <v>0</v>
      </c>
      <c r="B2483" s="35">
        <v>20190053</v>
      </c>
      <c r="C2483" s="35" t="s">
        <v>5043</v>
      </c>
      <c r="D2483" s="36">
        <v>2019</v>
      </c>
      <c r="E2483" s="36" t="s">
        <v>5044</v>
      </c>
      <c r="F2483" s="36" t="s">
        <v>7649</v>
      </c>
      <c r="G2483" s="15">
        <f t="shared" si="38"/>
        <v>7</v>
      </c>
      <c r="H2483" s="16"/>
      <c r="I2483" s="16"/>
      <c r="J2483" s="16"/>
      <c r="K2483" s="16"/>
      <c r="L2483" s="16"/>
      <c r="M2483" s="16">
        <v>1</v>
      </c>
      <c r="N2483" s="16">
        <v>1</v>
      </c>
      <c r="O2483" s="16"/>
      <c r="P2483" s="17"/>
      <c r="Q2483" s="17"/>
      <c r="R2483" s="17"/>
      <c r="S2483" s="17"/>
      <c r="T2483" s="16"/>
      <c r="U2483" s="16">
        <v>1</v>
      </c>
      <c r="V2483" s="16"/>
      <c r="W2483" s="16">
        <v>1</v>
      </c>
      <c r="X2483" s="19"/>
      <c r="Y2483" s="19">
        <v>1</v>
      </c>
      <c r="Z2483" s="19"/>
      <c r="AA2483" s="19"/>
      <c r="AB2483" s="19"/>
      <c r="AC2483" s="19"/>
      <c r="AD2483" s="19"/>
      <c r="AE2483" s="19"/>
      <c r="AF2483" s="19"/>
      <c r="AG2483" s="19"/>
      <c r="AH2483" s="19"/>
      <c r="AI2483" s="19"/>
      <c r="AJ2483" s="17"/>
      <c r="AK2483" s="17"/>
      <c r="AL2483" s="17"/>
      <c r="AM2483" s="17"/>
      <c r="AN2483" s="17">
        <v>1</v>
      </c>
      <c r="AO2483" s="17"/>
      <c r="AP2483" s="17"/>
      <c r="AQ2483" s="17"/>
      <c r="AR2483" s="20">
        <v>1</v>
      </c>
      <c r="AS2483" s="20"/>
      <c r="AT2483" s="20"/>
      <c r="AU2483" s="20"/>
      <c r="AV2483" s="20"/>
      <c r="AW2483" s="20"/>
      <c r="AX2483" s="20"/>
      <c r="AY2483" s="20"/>
      <c r="AZ2483" s="20"/>
      <c r="BA2483" s="20"/>
      <c r="BB2483" s="20"/>
      <c r="BC2483" s="20"/>
      <c r="BD2483" s="16"/>
      <c r="BE2483" s="16"/>
      <c r="BF2483" s="16">
        <v>1</v>
      </c>
      <c r="BG2483" s="16"/>
      <c r="BH2483" s="16"/>
      <c r="BI2483" s="16"/>
      <c r="BJ2483" s="16"/>
      <c r="BK2483" s="16"/>
      <c r="BL2483" s="16"/>
      <c r="BM2483" s="16"/>
      <c r="BN2483" s="16"/>
      <c r="BO2483" s="16"/>
      <c r="BP2483" s="16"/>
      <c r="BQ2483" s="16"/>
      <c r="BR2483" s="16"/>
      <c r="BS2483" s="16"/>
      <c r="BT2483" s="16"/>
      <c r="BU2483" s="16"/>
      <c r="BV2483" s="16"/>
      <c r="BW2483" s="16"/>
      <c r="BX2483" s="16"/>
      <c r="BY2483" s="16"/>
      <c r="BZ2483" s="16">
        <v>1</v>
      </c>
      <c r="CA2483" s="16"/>
      <c r="CB2483" s="16"/>
      <c r="CC2483" s="16"/>
      <c r="CD2483" s="16"/>
      <c r="CE2483" s="16"/>
      <c r="CF2483" s="16"/>
      <c r="CG2483" s="19"/>
      <c r="CH2483" s="19"/>
      <c r="CI2483" s="19"/>
      <c r="CJ2483" s="19"/>
      <c r="CK2483" s="19"/>
      <c r="CL2483" s="19"/>
      <c r="CM2483" s="19"/>
      <c r="CN2483" s="19"/>
      <c r="CO2483" s="19"/>
      <c r="CP2483" s="19"/>
      <c r="CQ2483" s="19"/>
      <c r="CR2483" s="19">
        <v>1</v>
      </c>
    </row>
    <row r="2484" spans="1:96" ht="107" customHeight="1">
      <c r="A2484" s="11" cm="1">
        <f t="array" ref="A2484">SUMPRODUCT(--ISNUMBER(SEARCH({"stranding","stranded"},E2484)))</f>
        <v>0</v>
      </c>
      <c r="B2484" s="35">
        <v>20190054</v>
      </c>
      <c r="C2484" s="35" t="s">
        <v>5045</v>
      </c>
      <c r="D2484" s="36">
        <v>2019</v>
      </c>
      <c r="E2484" s="36" t="s">
        <v>5046</v>
      </c>
      <c r="F2484" s="36" t="s">
        <v>8191</v>
      </c>
      <c r="G2484" s="15">
        <f t="shared" si="38"/>
        <v>5</v>
      </c>
      <c r="H2484" s="16"/>
      <c r="I2484" s="16"/>
      <c r="J2484" s="16"/>
      <c r="K2484" s="16"/>
      <c r="L2484" s="16">
        <v>1</v>
      </c>
      <c r="M2484" s="16"/>
      <c r="N2484" s="16"/>
      <c r="O2484" s="16"/>
      <c r="P2484" s="17"/>
      <c r="Q2484" s="17"/>
      <c r="R2484" s="17"/>
      <c r="S2484" s="17"/>
      <c r="T2484" s="16"/>
      <c r="U2484" s="16"/>
      <c r="V2484" s="16">
        <v>1</v>
      </c>
      <c r="W2484" s="16"/>
      <c r="X2484" s="19">
        <v>1</v>
      </c>
      <c r="Y2484" s="19">
        <v>1</v>
      </c>
      <c r="Z2484" s="19"/>
      <c r="AA2484" s="19">
        <v>1</v>
      </c>
      <c r="AB2484" s="19"/>
      <c r="AC2484" s="19"/>
      <c r="AD2484" s="19"/>
      <c r="AE2484" s="19"/>
      <c r="AF2484" s="19"/>
      <c r="AG2484" s="19"/>
      <c r="AH2484" s="19"/>
      <c r="AI2484" s="19"/>
      <c r="AJ2484" s="17"/>
      <c r="AK2484" s="17"/>
      <c r="AL2484" s="17"/>
      <c r="AM2484" s="17"/>
      <c r="AN2484" s="17"/>
      <c r="AO2484" s="17"/>
      <c r="AP2484" s="17"/>
      <c r="AQ2484" s="17"/>
      <c r="AR2484" s="20"/>
      <c r="AS2484" s="20"/>
      <c r="AT2484" s="20"/>
      <c r="AU2484" s="20"/>
      <c r="AV2484" s="20"/>
      <c r="AW2484" s="20"/>
      <c r="AX2484" s="20"/>
      <c r="AY2484" s="20"/>
      <c r="AZ2484" s="20"/>
      <c r="BA2484" s="20"/>
      <c r="BB2484" s="20"/>
      <c r="BC2484" s="20"/>
      <c r="BD2484" s="16"/>
      <c r="BE2484" s="16"/>
      <c r="BF2484" s="16"/>
      <c r="BG2484" s="16"/>
      <c r="BH2484" s="16"/>
      <c r="BI2484" s="16"/>
      <c r="BJ2484" s="16"/>
      <c r="BK2484" s="16"/>
      <c r="BL2484" s="16"/>
      <c r="BM2484" s="16"/>
      <c r="BN2484" s="16"/>
      <c r="BO2484" s="16"/>
      <c r="BP2484" s="16"/>
      <c r="BQ2484" s="16"/>
      <c r="BR2484" s="16"/>
      <c r="BS2484" s="16"/>
      <c r="BT2484" s="16"/>
      <c r="BU2484" s="16"/>
      <c r="BV2484" s="16"/>
      <c r="BW2484" s="16"/>
      <c r="BX2484" s="16"/>
      <c r="BY2484" s="16"/>
      <c r="BZ2484" s="16"/>
      <c r="CA2484" s="16"/>
      <c r="CB2484" s="16"/>
      <c r="CC2484" s="16"/>
      <c r="CD2484" s="16">
        <v>1</v>
      </c>
      <c r="CE2484" s="16"/>
      <c r="CF2484" s="16"/>
      <c r="CG2484" s="19"/>
      <c r="CH2484" s="19"/>
      <c r="CI2484" s="19"/>
      <c r="CJ2484" s="19"/>
      <c r="CK2484" s="19"/>
      <c r="CL2484" s="19"/>
      <c r="CM2484" s="19"/>
      <c r="CN2484" s="19"/>
      <c r="CO2484" s="19"/>
      <c r="CP2484" s="19">
        <v>1</v>
      </c>
      <c r="CQ2484" s="19"/>
      <c r="CR2484" s="19"/>
    </row>
    <row r="2485" spans="1:96" ht="107" customHeight="1">
      <c r="A2485" s="11" cm="1">
        <f t="array" ref="A2485">SUMPRODUCT(--ISNUMBER(SEARCH({"stranding","stranded"},E2485)))</f>
        <v>0</v>
      </c>
      <c r="B2485" s="35">
        <v>20190055</v>
      </c>
      <c r="C2485" s="35" t="s">
        <v>5047</v>
      </c>
      <c r="D2485" s="36">
        <v>2019</v>
      </c>
      <c r="E2485" s="36" t="s">
        <v>5048</v>
      </c>
      <c r="F2485" s="36" t="s">
        <v>6019</v>
      </c>
      <c r="G2485" s="15">
        <f t="shared" si="38"/>
        <v>6</v>
      </c>
      <c r="H2485" s="16"/>
      <c r="I2485" s="16"/>
      <c r="J2485" s="16"/>
      <c r="K2485" s="16"/>
      <c r="L2485" s="16"/>
      <c r="M2485" s="16"/>
      <c r="N2485" s="16"/>
      <c r="O2485" s="16"/>
      <c r="P2485" s="17"/>
      <c r="Q2485" s="17"/>
      <c r="R2485" s="17"/>
      <c r="S2485" s="17"/>
      <c r="T2485" s="16"/>
      <c r="U2485" s="16">
        <v>1</v>
      </c>
      <c r="V2485" s="16"/>
      <c r="W2485" s="16"/>
      <c r="X2485" s="19"/>
      <c r="Y2485" s="19">
        <v>1</v>
      </c>
      <c r="Z2485" s="19"/>
      <c r="AA2485" s="19"/>
      <c r="AB2485" s="19">
        <v>1</v>
      </c>
      <c r="AC2485" s="19"/>
      <c r="AD2485" s="19"/>
      <c r="AE2485" s="19"/>
      <c r="AF2485" s="19"/>
      <c r="AG2485" s="19"/>
      <c r="AH2485" s="19"/>
      <c r="AI2485" s="19"/>
      <c r="AJ2485" s="17"/>
      <c r="AK2485" s="17"/>
      <c r="AL2485" s="17"/>
      <c r="AM2485" s="17"/>
      <c r="AN2485" s="17"/>
      <c r="AO2485" s="17"/>
      <c r="AP2485" s="17"/>
      <c r="AQ2485" s="17"/>
      <c r="AR2485" s="20"/>
      <c r="AS2485" s="20"/>
      <c r="AT2485" s="20"/>
      <c r="AU2485" s="20"/>
      <c r="AV2485" s="20"/>
      <c r="AW2485" s="20"/>
      <c r="AX2485" s="20"/>
      <c r="AY2485" s="20"/>
      <c r="AZ2485" s="20"/>
      <c r="BA2485" s="20"/>
      <c r="BB2485" s="20"/>
      <c r="BC2485" s="20"/>
      <c r="BD2485" s="16"/>
      <c r="BE2485" s="16"/>
      <c r="BF2485" s="16"/>
      <c r="BG2485" s="16"/>
      <c r="BH2485" s="16"/>
      <c r="BI2485" s="16"/>
      <c r="BJ2485" s="16"/>
      <c r="BK2485" s="16"/>
      <c r="BL2485" s="16"/>
      <c r="BM2485" s="16"/>
      <c r="BN2485" s="16"/>
      <c r="BO2485" s="16"/>
      <c r="BP2485" s="16"/>
      <c r="BQ2485" s="16"/>
      <c r="BR2485" s="16"/>
      <c r="BS2485" s="16"/>
      <c r="BT2485" s="16"/>
      <c r="BU2485" s="16"/>
      <c r="BV2485" s="16"/>
      <c r="BW2485" s="16">
        <v>1</v>
      </c>
      <c r="BX2485" s="16"/>
      <c r="BY2485" s="16">
        <v>1</v>
      </c>
      <c r="BZ2485" s="16"/>
      <c r="CA2485" s="16">
        <v>1</v>
      </c>
      <c r="CB2485" s="16"/>
      <c r="CC2485" s="16"/>
      <c r="CD2485" s="16"/>
      <c r="CE2485" s="16"/>
      <c r="CF2485" s="16"/>
      <c r="CG2485" s="19"/>
      <c r="CH2485" s="19"/>
      <c r="CI2485" s="19"/>
      <c r="CJ2485" s="19"/>
      <c r="CK2485" s="19"/>
      <c r="CL2485" s="19"/>
      <c r="CM2485" s="19"/>
      <c r="CN2485" s="19"/>
      <c r="CO2485" s="19"/>
      <c r="CP2485" s="19"/>
      <c r="CQ2485" s="19"/>
      <c r="CR2485" s="19"/>
    </row>
    <row r="2486" spans="1:96" ht="107" customHeight="1">
      <c r="A2486" s="11" cm="1">
        <f t="array" ref="A2486">SUMPRODUCT(--ISNUMBER(SEARCH({"stranding","stranded"},E2486)))</f>
        <v>0</v>
      </c>
      <c r="B2486" s="35">
        <v>20190056</v>
      </c>
      <c r="C2486" s="35" t="s">
        <v>5049</v>
      </c>
      <c r="D2486" s="36">
        <v>2019</v>
      </c>
      <c r="E2486" s="36" t="s">
        <v>5050</v>
      </c>
      <c r="F2486" s="36" t="s">
        <v>6020</v>
      </c>
      <c r="G2486" s="15">
        <f t="shared" si="38"/>
        <v>5</v>
      </c>
      <c r="H2486" s="16"/>
      <c r="I2486" s="16"/>
      <c r="J2486" s="16"/>
      <c r="K2486" s="16"/>
      <c r="L2486" s="16"/>
      <c r="M2486" s="16"/>
      <c r="N2486" s="16"/>
      <c r="O2486" s="16"/>
      <c r="P2486" s="17"/>
      <c r="Q2486" s="17"/>
      <c r="R2486" s="17"/>
      <c r="S2486" s="17"/>
      <c r="T2486" s="16"/>
      <c r="U2486" s="16">
        <v>1</v>
      </c>
      <c r="V2486" s="16"/>
      <c r="W2486" s="16">
        <v>1</v>
      </c>
      <c r="X2486" s="19"/>
      <c r="Y2486" s="19">
        <v>1</v>
      </c>
      <c r="Z2486" s="19">
        <v>1</v>
      </c>
      <c r="AA2486" s="19"/>
      <c r="AB2486" s="19"/>
      <c r="AC2486" s="19"/>
      <c r="AD2486" s="19"/>
      <c r="AE2486" s="19"/>
      <c r="AF2486" s="19"/>
      <c r="AG2486" s="19"/>
      <c r="AH2486" s="19"/>
      <c r="AI2486" s="19"/>
      <c r="AJ2486" s="17"/>
      <c r="AK2486" s="17"/>
      <c r="AL2486" s="17"/>
      <c r="AM2486" s="17"/>
      <c r="AN2486" s="17"/>
      <c r="AO2486" s="17"/>
      <c r="AP2486" s="17"/>
      <c r="AQ2486" s="17"/>
      <c r="AR2486" s="20"/>
      <c r="AS2486" s="20"/>
      <c r="AT2486" s="20"/>
      <c r="AU2486" s="20"/>
      <c r="AV2486" s="20"/>
      <c r="AW2486" s="20"/>
      <c r="AX2486" s="20"/>
      <c r="AY2486" s="20"/>
      <c r="AZ2486" s="20"/>
      <c r="BA2486" s="20"/>
      <c r="BB2486" s="20"/>
      <c r="BC2486" s="20"/>
      <c r="BD2486" s="16"/>
      <c r="BE2486" s="16"/>
      <c r="BF2486" s="16"/>
      <c r="BG2486" s="16"/>
      <c r="BH2486" s="16"/>
      <c r="BI2486" s="16"/>
      <c r="BJ2486" s="16"/>
      <c r="BK2486" s="16"/>
      <c r="BL2486" s="16"/>
      <c r="BM2486" s="16"/>
      <c r="BN2486" s="16"/>
      <c r="BO2486" s="16"/>
      <c r="BP2486" s="16"/>
      <c r="BQ2486" s="16"/>
      <c r="BR2486" s="16"/>
      <c r="BS2486" s="16"/>
      <c r="BT2486" s="16"/>
      <c r="BU2486" s="16"/>
      <c r="BV2486" s="16"/>
      <c r="BW2486" s="16"/>
      <c r="BX2486" s="16"/>
      <c r="BY2486" s="16"/>
      <c r="BZ2486" s="16">
        <v>1</v>
      </c>
      <c r="CA2486" s="16"/>
      <c r="CB2486" s="16"/>
      <c r="CC2486" s="16"/>
      <c r="CD2486" s="16"/>
      <c r="CE2486" s="16"/>
      <c r="CF2486" s="16"/>
      <c r="CG2486" s="19"/>
      <c r="CH2486" s="19"/>
      <c r="CI2486" s="19"/>
      <c r="CJ2486" s="19"/>
      <c r="CK2486" s="19"/>
      <c r="CL2486" s="19"/>
      <c r="CM2486" s="19"/>
      <c r="CN2486" s="19"/>
      <c r="CO2486" s="19"/>
      <c r="CP2486" s="19"/>
      <c r="CQ2486" s="19"/>
      <c r="CR2486" s="19"/>
    </row>
    <row r="2487" spans="1:96" ht="107" customHeight="1">
      <c r="A2487" s="11" cm="1">
        <f t="array" ref="A2487">SUMPRODUCT(--ISNUMBER(SEARCH({"stranding","stranded"},E2487)))</f>
        <v>0</v>
      </c>
      <c r="B2487" s="35">
        <v>20190057</v>
      </c>
      <c r="C2487" s="35" t="s">
        <v>5051</v>
      </c>
      <c r="D2487" s="36">
        <v>2019</v>
      </c>
      <c r="E2487" s="36" t="s">
        <v>5052</v>
      </c>
      <c r="F2487" s="36" t="s">
        <v>6021</v>
      </c>
      <c r="G2487" s="15">
        <f t="shared" si="38"/>
        <v>6</v>
      </c>
      <c r="H2487" s="16"/>
      <c r="I2487" s="16"/>
      <c r="J2487" s="16"/>
      <c r="K2487" s="16"/>
      <c r="L2487" s="16"/>
      <c r="M2487" s="16"/>
      <c r="N2487" s="16"/>
      <c r="O2487" s="16"/>
      <c r="P2487" s="17"/>
      <c r="Q2487" s="17"/>
      <c r="R2487" s="17"/>
      <c r="S2487" s="17"/>
      <c r="T2487" s="16">
        <v>1</v>
      </c>
      <c r="U2487" s="16"/>
      <c r="V2487" s="16"/>
      <c r="W2487" s="16"/>
      <c r="X2487" s="19"/>
      <c r="Y2487" s="19">
        <v>1</v>
      </c>
      <c r="Z2487" s="19">
        <v>1</v>
      </c>
      <c r="AA2487" s="19"/>
      <c r="AB2487" s="19"/>
      <c r="AC2487" s="19"/>
      <c r="AD2487" s="19"/>
      <c r="AE2487" s="19"/>
      <c r="AF2487" s="19"/>
      <c r="AG2487" s="19"/>
      <c r="AH2487" s="19"/>
      <c r="AI2487" s="19"/>
      <c r="AJ2487" s="17"/>
      <c r="AK2487" s="17"/>
      <c r="AL2487" s="17"/>
      <c r="AM2487" s="17"/>
      <c r="AN2487" s="17"/>
      <c r="AO2487" s="17"/>
      <c r="AP2487" s="17"/>
      <c r="AQ2487" s="17"/>
      <c r="AR2487" s="20"/>
      <c r="AS2487" s="20"/>
      <c r="AT2487" s="20"/>
      <c r="AU2487" s="20"/>
      <c r="AV2487" s="20"/>
      <c r="AW2487" s="20"/>
      <c r="AX2487" s="20"/>
      <c r="AY2487" s="20">
        <v>1</v>
      </c>
      <c r="AZ2487" s="20"/>
      <c r="BA2487" s="20"/>
      <c r="BB2487" s="20"/>
      <c r="BC2487" s="20"/>
      <c r="BD2487" s="16"/>
      <c r="BE2487" s="16"/>
      <c r="BF2487" s="16"/>
      <c r="BG2487" s="16"/>
      <c r="BH2487" s="16"/>
      <c r="BI2487" s="16"/>
      <c r="BJ2487" s="16"/>
      <c r="BK2487" s="16"/>
      <c r="BL2487" s="16"/>
      <c r="BM2487" s="16"/>
      <c r="BN2487" s="16"/>
      <c r="BO2487" s="16"/>
      <c r="BP2487" s="16"/>
      <c r="BQ2487" s="16"/>
      <c r="BR2487" s="16"/>
      <c r="BS2487" s="16"/>
      <c r="BT2487" s="16"/>
      <c r="BU2487" s="16"/>
      <c r="BV2487" s="16"/>
      <c r="BW2487" s="16"/>
      <c r="BX2487" s="16"/>
      <c r="BY2487" s="16"/>
      <c r="BZ2487" s="16"/>
      <c r="CA2487" s="16">
        <v>1</v>
      </c>
      <c r="CB2487" s="16">
        <v>1</v>
      </c>
      <c r="CC2487" s="16"/>
      <c r="CD2487" s="16"/>
      <c r="CE2487" s="16"/>
      <c r="CF2487" s="16"/>
      <c r="CG2487" s="19"/>
      <c r="CH2487" s="19"/>
      <c r="CI2487" s="19"/>
      <c r="CJ2487" s="19"/>
      <c r="CK2487" s="19"/>
      <c r="CL2487" s="19"/>
      <c r="CM2487" s="19"/>
      <c r="CN2487" s="19"/>
      <c r="CO2487" s="19"/>
      <c r="CP2487" s="19"/>
      <c r="CQ2487" s="19"/>
      <c r="CR2487" s="19"/>
    </row>
    <row r="2488" spans="1:96" ht="107" customHeight="1">
      <c r="A2488" s="11" cm="1">
        <f t="array" ref="A2488">SUMPRODUCT(--ISNUMBER(SEARCH({"stranding","stranded"},E2488)))</f>
        <v>0</v>
      </c>
      <c r="B2488" s="35">
        <v>20190058</v>
      </c>
      <c r="C2488" s="35" t="s">
        <v>5053</v>
      </c>
      <c r="D2488" s="36">
        <v>2019</v>
      </c>
      <c r="E2488" s="36" t="s">
        <v>5054</v>
      </c>
      <c r="F2488" s="36" t="s">
        <v>6022</v>
      </c>
      <c r="G2488" s="15">
        <f t="shared" ref="G2488:G2551" si="39">SUM(P2488:CF2488)</f>
        <v>5</v>
      </c>
      <c r="H2488" s="16"/>
      <c r="I2488" s="16"/>
      <c r="J2488" s="16"/>
      <c r="K2488" s="16"/>
      <c r="L2488" s="16"/>
      <c r="M2488" s="16"/>
      <c r="N2488" s="16"/>
      <c r="O2488" s="16"/>
      <c r="P2488" s="17"/>
      <c r="Q2488" s="17"/>
      <c r="R2488" s="17"/>
      <c r="S2488" s="17"/>
      <c r="T2488" s="16">
        <v>1</v>
      </c>
      <c r="U2488" s="16"/>
      <c r="V2488" s="16"/>
      <c r="W2488" s="16"/>
      <c r="X2488" s="19"/>
      <c r="Y2488" s="19"/>
      <c r="Z2488" s="19"/>
      <c r="AA2488" s="19"/>
      <c r="AB2488" s="19"/>
      <c r="AC2488" s="19"/>
      <c r="AD2488" s="19"/>
      <c r="AE2488" s="19">
        <v>1</v>
      </c>
      <c r="AF2488" s="19">
        <v>1</v>
      </c>
      <c r="AG2488" s="19">
        <v>1</v>
      </c>
      <c r="AH2488" s="19"/>
      <c r="AI2488" s="19"/>
      <c r="AJ2488" s="17"/>
      <c r="AK2488" s="17"/>
      <c r="AL2488" s="17"/>
      <c r="AM2488" s="17"/>
      <c r="AN2488" s="17"/>
      <c r="AO2488" s="17"/>
      <c r="AP2488" s="17"/>
      <c r="AQ2488" s="17"/>
      <c r="AR2488" s="20"/>
      <c r="AS2488" s="20"/>
      <c r="AT2488" s="20"/>
      <c r="AU2488" s="20"/>
      <c r="AV2488" s="20"/>
      <c r="AW2488" s="20"/>
      <c r="AX2488" s="20">
        <v>1</v>
      </c>
      <c r="AY2488" s="20"/>
      <c r="AZ2488" s="20"/>
      <c r="BA2488" s="20"/>
      <c r="BB2488" s="20"/>
      <c r="BC2488" s="20"/>
      <c r="BD2488" s="16"/>
      <c r="BE2488" s="16"/>
      <c r="BF2488" s="16"/>
      <c r="BG2488" s="16"/>
      <c r="BH2488" s="16"/>
      <c r="BI2488" s="16"/>
      <c r="BJ2488" s="16"/>
      <c r="BK2488" s="16"/>
      <c r="BL2488" s="16"/>
      <c r="BM2488" s="16"/>
      <c r="BN2488" s="16"/>
      <c r="BO2488" s="16"/>
      <c r="BP2488" s="16"/>
      <c r="BQ2488" s="16"/>
      <c r="BR2488" s="16"/>
      <c r="BS2488" s="16"/>
      <c r="BT2488" s="16"/>
      <c r="BU2488" s="16"/>
      <c r="BV2488" s="16"/>
      <c r="BW2488" s="16"/>
      <c r="BX2488" s="16"/>
      <c r="BY2488" s="16"/>
      <c r="BZ2488" s="16"/>
      <c r="CA2488" s="16"/>
      <c r="CB2488" s="16"/>
      <c r="CC2488" s="16"/>
      <c r="CD2488" s="16"/>
      <c r="CE2488" s="16"/>
      <c r="CF2488" s="16"/>
      <c r="CG2488" s="19"/>
      <c r="CH2488" s="19"/>
      <c r="CI2488" s="19"/>
      <c r="CJ2488" s="19"/>
      <c r="CK2488" s="19"/>
      <c r="CL2488" s="19"/>
      <c r="CM2488" s="19"/>
      <c r="CN2488" s="19"/>
      <c r="CO2488" s="19"/>
      <c r="CP2488" s="19"/>
      <c r="CQ2488" s="19"/>
      <c r="CR2488" s="19"/>
    </row>
    <row r="2489" spans="1:96" ht="107" customHeight="1">
      <c r="A2489" s="11" cm="1">
        <f t="array" ref="A2489">SUMPRODUCT(--ISNUMBER(SEARCH({"stranding","stranded"},E2489)))</f>
        <v>0</v>
      </c>
      <c r="B2489" s="35">
        <v>20190059</v>
      </c>
      <c r="C2489" s="35" t="s">
        <v>5055</v>
      </c>
      <c r="D2489" s="36">
        <v>2019</v>
      </c>
      <c r="E2489" s="36" t="s">
        <v>5056</v>
      </c>
      <c r="F2489" s="36" t="s">
        <v>6023</v>
      </c>
      <c r="G2489" s="15">
        <f t="shared" si="39"/>
        <v>6</v>
      </c>
      <c r="H2489" s="16"/>
      <c r="I2489" s="16"/>
      <c r="J2489" s="16"/>
      <c r="K2489" s="16"/>
      <c r="L2489" s="16"/>
      <c r="M2489" s="16"/>
      <c r="N2489" s="16"/>
      <c r="O2489" s="16"/>
      <c r="P2489" s="17"/>
      <c r="Q2489" s="17"/>
      <c r="R2489" s="17"/>
      <c r="S2489" s="17"/>
      <c r="T2489" s="16"/>
      <c r="U2489" s="16">
        <v>1</v>
      </c>
      <c r="V2489" s="16"/>
      <c r="W2489" s="16"/>
      <c r="X2489" s="19">
        <v>1</v>
      </c>
      <c r="Y2489" s="19">
        <v>1</v>
      </c>
      <c r="Z2489" s="19"/>
      <c r="AA2489" s="19"/>
      <c r="AB2489" s="19">
        <v>1</v>
      </c>
      <c r="AC2489" s="19"/>
      <c r="AD2489" s="19"/>
      <c r="AE2489" s="19"/>
      <c r="AF2489" s="19"/>
      <c r="AG2489" s="19"/>
      <c r="AH2489" s="19"/>
      <c r="AI2489" s="19"/>
      <c r="AJ2489" s="17"/>
      <c r="AK2489" s="17"/>
      <c r="AL2489" s="17"/>
      <c r="AM2489" s="17"/>
      <c r="AN2489" s="17"/>
      <c r="AO2489" s="17"/>
      <c r="AP2489" s="17"/>
      <c r="AQ2489" s="17"/>
      <c r="AR2489" s="20"/>
      <c r="AS2489" s="20"/>
      <c r="AT2489" s="20"/>
      <c r="AU2489" s="20"/>
      <c r="AV2489" s="20"/>
      <c r="AW2489" s="20"/>
      <c r="AX2489" s="20"/>
      <c r="AY2489" s="20"/>
      <c r="AZ2489" s="20"/>
      <c r="BA2489" s="20"/>
      <c r="BB2489" s="20"/>
      <c r="BC2489" s="20"/>
      <c r="BD2489" s="16"/>
      <c r="BE2489" s="16"/>
      <c r="BF2489" s="16"/>
      <c r="BG2489" s="16"/>
      <c r="BH2489" s="16"/>
      <c r="BI2489" s="16"/>
      <c r="BJ2489" s="16"/>
      <c r="BK2489" s="16"/>
      <c r="BL2489" s="16"/>
      <c r="BM2489" s="16">
        <v>1</v>
      </c>
      <c r="BN2489" s="16"/>
      <c r="BO2489" s="16"/>
      <c r="BP2489" s="16"/>
      <c r="BQ2489" s="16"/>
      <c r="BR2489" s="16"/>
      <c r="BS2489" s="16"/>
      <c r="BT2489" s="16"/>
      <c r="BU2489" s="16"/>
      <c r="BV2489" s="16"/>
      <c r="BW2489" s="16"/>
      <c r="BX2489" s="16"/>
      <c r="BY2489" s="16"/>
      <c r="BZ2489" s="16"/>
      <c r="CA2489" s="16"/>
      <c r="CB2489" s="16"/>
      <c r="CC2489" s="16"/>
      <c r="CD2489" s="16"/>
      <c r="CE2489" s="16">
        <v>1</v>
      </c>
      <c r="CF2489" s="16"/>
      <c r="CG2489" s="19"/>
      <c r="CH2489" s="19"/>
      <c r="CI2489" s="19"/>
      <c r="CJ2489" s="19"/>
      <c r="CK2489" s="19"/>
      <c r="CL2489" s="19"/>
      <c r="CM2489" s="19"/>
      <c r="CN2489" s="19"/>
      <c r="CO2489" s="19"/>
      <c r="CP2489" s="19"/>
      <c r="CQ2489" s="19"/>
      <c r="CR2489" s="19"/>
    </row>
    <row r="2490" spans="1:96" ht="107" customHeight="1">
      <c r="A2490" s="11" cm="1">
        <f t="array" ref="A2490">SUMPRODUCT(--ISNUMBER(SEARCH({"stranding","stranded"},E2490)))</f>
        <v>0</v>
      </c>
      <c r="B2490" s="35">
        <v>20190060</v>
      </c>
      <c r="C2490" s="35" t="s">
        <v>5057</v>
      </c>
      <c r="D2490" s="36">
        <v>2019</v>
      </c>
      <c r="E2490" s="36" t="s">
        <v>5058</v>
      </c>
      <c r="F2490" s="36" t="s">
        <v>6024</v>
      </c>
      <c r="G2490" s="15">
        <f t="shared" si="39"/>
        <v>5</v>
      </c>
      <c r="H2490" s="16"/>
      <c r="I2490" s="16"/>
      <c r="J2490" s="16"/>
      <c r="K2490" s="16"/>
      <c r="L2490" s="16"/>
      <c r="M2490" s="16"/>
      <c r="N2490" s="16"/>
      <c r="O2490" s="16"/>
      <c r="P2490" s="17"/>
      <c r="Q2490" s="17"/>
      <c r="R2490" s="17"/>
      <c r="S2490" s="17"/>
      <c r="T2490" s="16"/>
      <c r="U2490" s="16">
        <v>1</v>
      </c>
      <c r="V2490" s="16"/>
      <c r="W2490" s="16">
        <v>1</v>
      </c>
      <c r="X2490" s="19"/>
      <c r="Y2490" s="19">
        <v>1</v>
      </c>
      <c r="Z2490" s="19">
        <v>1</v>
      </c>
      <c r="AA2490" s="19"/>
      <c r="AB2490" s="19"/>
      <c r="AC2490" s="19"/>
      <c r="AD2490" s="19"/>
      <c r="AE2490" s="19"/>
      <c r="AF2490" s="19"/>
      <c r="AG2490" s="19"/>
      <c r="AH2490" s="19"/>
      <c r="AI2490" s="19"/>
      <c r="AJ2490" s="17"/>
      <c r="AK2490" s="17"/>
      <c r="AL2490" s="17"/>
      <c r="AM2490" s="17"/>
      <c r="AN2490" s="17"/>
      <c r="AO2490" s="17"/>
      <c r="AP2490" s="17"/>
      <c r="AQ2490" s="17"/>
      <c r="AR2490" s="20"/>
      <c r="AS2490" s="20"/>
      <c r="AT2490" s="20"/>
      <c r="AU2490" s="20"/>
      <c r="AV2490" s="20"/>
      <c r="AW2490" s="20"/>
      <c r="AX2490" s="20"/>
      <c r="AY2490" s="20"/>
      <c r="AZ2490" s="20"/>
      <c r="BA2490" s="20"/>
      <c r="BB2490" s="20"/>
      <c r="BC2490" s="20"/>
      <c r="BD2490" s="16"/>
      <c r="BE2490" s="16"/>
      <c r="BF2490" s="16"/>
      <c r="BG2490" s="16"/>
      <c r="BH2490" s="16"/>
      <c r="BI2490" s="16"/>
      <c r="BJ2490" s="16"/>
      <c r="BK2490" s="16"/>
      <c r="BL2490" s="16"/>
      <c r="BM2490" s="16"/>
      <c r="BN2490" s="16"/>
      <c r="BO2490" s="16"/>
      <c r="BP2490" s="16"/>
      <c r="BQ2490" s="16"/>
      <c r="BR2490" s="16"/>
      <c r="BS2490" s="16"/>
      <c r="BT2490" s="16"/>
      <c r="BU2490" s="16"/>
      <c r="BV2490" s="16"/>
      <c r="BW2490" s="16"/>
      <c r="BX2490" s="16"/>
      <c r="BY2490" s="16"/>
      <c r="BZ2490" s="16"/>
      <c r="CA2490" s="16"/>
      <c r="CB2490" s="16"/>
      <c r="CC2490" s="16">
        <v>1</v>
      </c>
      <c r="CD2490" s="16"/>
      <c r="CE2490" s="16"/>
      <c r="CF2490" s="16"/>
      <c r="CG2490" s="19"/>
      <c r="CH2490" s="19"/>
      <c r="CI2490" s="19"/>
      <c r="CJ2490" s="19"/>
      <c r="CK2490" s="19"/>
      <c r="CL2490" s="19"/>
      <c r="CM2490" s="19"/>
      <c r="CN2490" s="19"/>
      <c r="CO2490" s="19"/>
      <c r="CP2490" s="19"/>
      <c r="CQ2490" s="19"/>
      <c r="CR2490" s="19"/>
    </row>
    <row r="2491" spans="1:96" ht="107" customHeight="1">
      <c r="A2491" s="11" cm="1">
        <f t="array" ref="A2491">SUMPRODUCT(--ISNUMBER(SEARCH({"stranding","stranded"},E2491)))</f>
        <v>0</v>
      </c>
      <c r="B2491" s="35">
        <v>20190061</v>
      </c>
      <c r="C2491" s="35" t="s">
        <v>5059</v>
      </c>
      <c r="D2491" s="36">
        <v>2019</v>
      </c>
      <c r="E2491" s="36" t="s">
        <v>5060</v>
      </c>
      <c r="F2491" s="36" t="s">
        <v>6025</v>
      </c>
      <c r="G2491" s="15">
        <f t="shared" si="39"/>
        <v>8</v>
      </c>
      <c r="H2491" s="16"/>
      <c r="I2491" s="16"/>
      <c r="J2491" s="16"/>
      <c r="K2491" s="16"/>
      <c r="L2491" s="16"/>
      <c r="M2491" s="16"/>
      <c r="N2491" s="16"/>
      <c r="O2491" s="16"/>
      <c r="P2491" s="17"/>
      <c r="Q2491" s="17"/>
      <c r="R2491" s="17"/>
      <c r="S2491" s="17"/>
      <c r="T2491" s="16"/>
      <c r="U2491" s="16">
        <v>1</v>
      </c>
      <c r="V2491" s="16"/>
      <c r="W2491" s="16"/>
      <c r="X2491" s="19">
        <v>1</v>
      </c>
      <c r="Y2491" s="19">
        <v>1</v>
      </c>
      <c r="Z2491" s="19">
        <v>1</v>
      </c>
      <c r="AA2491" s="19"/>
      <c r="AB2491" s="19"/>
      <c r="AC2491" s="19"/>
      <c r="AD2491" s="19">
        <v>1</v>
      </c>
      <c r="AE2491" s="19"/>
      <c r="AF2491" s="19"/>
      <c r="AG2491" s="19"/>
      <c r="AH2491" s="19"/>
      <c r="AI2491" s="19"/>
      <c r="AJ2491" s="17"/>
      <c r="AK2491" s="17"/>
      <c r="AL2491" s="17"/>
      <c r="AM2491" s="17"/>
      <c r="AN2491" s="17"/>
      <c r="AO2491" s="17"/>
      <c r="AP2491" s="17"/>
      <c r="AQ2491" s="17"/>
      <c r="AR2491" s="20"/>
      <c r="AS2491" s="20"/>
      <c r="AT2491" s="20"/>
      <c r="AU2491" s="20"/>
      <c r="AV2491" s="20"/>
      <c r="AW2491" s="20"/>
      <c r="AX2491" s="20"/>
      <c r="AY2491" s="20"/>
      <c r="AZ2491" s="20"/>
      <c r="BA2491" s="20"/>
      <c r="BB2491" s="20"/>
      <c r="BC2491" s="20"/>
      <c r="BD2491" s="16"/>
      <c r="BE2491" s="16"/>
      <c r="BF2491" s="16">
        <v>1</v>
      </c>
      <c r="BG2491" s="16"/>
      <c r="BH2491" s="16"/>
      <c r="BI2491" s="16"/>
      <c r="BJ2491" s="16"/>
      <c r="BK2491" s="16"/>
      <c r="BL2491" s="16"/>
      <c r="BM2491" s="16"/>
      <c r="BN2491" s="16"/>
      <c r="BO2491" s="16"/>
      <c r="BP2491" s="16"/>
      <c r="BQ2491" s="16"/>
      <c r="BR2491" s="16"/>
      <c r="BS2491" s="16"/>
      <c r="BT2491" s="16"/>
      <c r="BU2491" s="16"/>
      <c r="BV2491" s="16"/>
      <c r="BW2491" s="16"/>
      <c r="BX2491" s="16"/>
      <c r="BY2491" s="16"/>
      <c r="BZ2491" s="16">
        <v>1</v>
      </c>
      <c r="CA2491" s="16"/>
      <c r="CB2491" s="16"/>
      <c r="CC2491" s="16"/>
      <c r="CD2491" s="16"/>
      <c r="CE2491" s="16">
        <v>1</v>
      </c>
      <c r="CF2491" s="16"/>
      <c r="CG2491" s="19"/>
      <c r="CH2491" s="19"/>
      <c r="CI2491" s="19"/>
      <c r="CJ2491" s="19"/>
      <c r="CK2491" s="19"/>
      <c r="CL2491" s="19"/>
      <c r="CM2491" s="19"/>
      <c r="CN2491" s="19"/>
      <c r="CO2491" s="19"/>
      <c r="CP2491" s="19"/>
      <c r="CQ2491" s="19"/>
      <c r="CR2491" s="19"/>
    </row>
    <row r="2492" spans="1:96" ht="107" customHeight="1">
      <c r="A2492" s="11" cm="1">
        <f t="array" ref="A2492">SUMPRODUCT(--ISNUMBER(SEARCH({"stranding","stranded"},E2492)))</f>
        <v>0</v>
      </c>
      <c r="B2492" s="35">
        <v>20190062</v>
      </c>
      <c r="C2492" s="35" t="s">
        <v>5061</v>
      </c>
      <c r="D2492" s="36">
        <v>2019</v>
      </c>
      <c r="E2492" s="36" t="s">
        <v>5062</v>
      </c>
      <c r="F2492" s="36" t="s">
        <v>7178</v>
      </c>
      <c r="G2492" s="15">
        <f t="shared" si="39"/>
        <v>5</v>
      </c>
      <c r="H2492" s="16"/>
      <c r="I2492" s="16"/>
      <c r="J2492" s="16">
        <v>1</v>
      </c>
      <c r="K2492" s="16"/>
      <c r="L2492" s="16"/>
      <c r="M2492" s="16"/>
      <c r="N2492" s="16"/>
      <c r="O2492" s="16"/>
      <c r="P2492" s="17">
        <v>1</v>
      </c>
      <c r="Q2492" s="17"/>
      <c r="R2492" s="17"/>
      <c r="S2492" s="17"/>
      <c r="T2492" s="16"/>
      <c r="U2492" s="16">
        <v>1</v>
      </c>
      <c r="V2492" s="16"/>
      <c r="W2492" s="16"/>
      <c r="X2492" s="19"/>
      <c r="Y2492" s="19">
        <v>1</v>
      </c>
      <c r="Z2492" s="19"/>
      <c r="AA2492" s="19">
        <v>1</v>
      </c>
      <c r="AB2492" s="19"/>
      <c r="AC2492" s="19"/>
      <c r="AD2492" s="19"/>
      <c r="AE2492" s="19"/>
      <c r="AF2492" s="19"/>
      <c r="AG2492" s="19"/>
      <c r="AH2492" s="19"/>
      <c r="AI2492" s="19"/>
      <c r="AJ2492" s="17"/>
      <c r="AK2492" s="17"/>
      <c r="AL2492" s="17"/>
      <c r="AM2492" s="17"/>
      <c r="AN2492" s="17"/>
      <c r="AO2492" s="17"/>
      <c r="AP2492" s="17"/>
      <c r="AQ2492" s="17"/>
      <c r="AR2492" s="20"/>
      <c r="AS2492" s="20"/>
      <c r="AT2492" s="20"/>
      <c r="AU2492" s="20"/>
      <c r="AV2492" s="20"/>
      <c r="AW2492" s="20"/>
      <c r="AX2492" s="20"/>
      <c r="AY2492" s="20"/>
      <c r="AZ2492" s="20"/>
      <c r="BA2492" s="20"/>
      <c r="BB2492" s="20"/>
      <c r="BC2492" s="20"/>
      <c r="BD2492" s="16"/>
      <c r="BE2492" s="16"/>
      <c r="BF2492" s="16"/>
      <c r="BG2492" s="16"/>
      <c r="BH2492" s="16"/>
      <c r="BI2492" s="16"/>
      <c r="BJ2492" s="16"/>
      <c r="BK2492" s="16"/>
      <c r="BL2492" s="16"/>
      <c r="BM2492" s="16"/>
      <c r="BN2492" s="16"/>
      <c r="BO2492" s="16"/>
      <c r="BP2492" s="16"/>
      <c r="BQ2492" s="16"/>
      <c r="BR2492" s="16"/>
      <c r="BS2492" s="16"/>
      <c r="BT2492" s="16"/>
      <c r="BU2492" s="16"/>
      <c r="BV2492" s="16"/>
      <c r="BW2492" s="16"/>
      <c r="BX2492" s="16"/>
      <c r="BY2492" s="16"/>
      <c r="BZ2492" s="16"/>
      <c r="CA2492" s="16"/>
      <c r="CB2492" s="16"/>
      <c r="CC2492" s="16">
        <v>1</v>
      </c>
      <c r="CD2492" s="16"/>
      <c r="CE2492" s="16"/>
      <c r="CF2492" s="16"/>
      <c r="CG2492" s="19"/>
      <c r="CH2492" s="19"/>
      <c r="CI2492" s="19"/>
      <c r="CJ2492" s="19"/>
      <c r="CK2492" s="19">
        <v>1</v>
      </c>
      <c r="CL2492" s="19"/>
      <c r="CM2492" s="19"/>
      <c r="CN2492" s="19"/>
      <c r="CO2492" s="19"/>
      <c r="CP2492" s="19"/>
      <c r="CQ2492" s="19"/>
      <c r="CR2492" s="19"/>
    </row>
    <row r="2493" spans="1:96" ht="107" customHeight="1">
      <c r="A2493" s="11" cm="1">
        <f t="array" ref="A2493">SUMPRODUCT(--ISNUMBER(SEARCH({"stranding","stranded"},E2493)))</f>
        <v>0</v>
      </c>
      <c r="B2493" s="35">
        <v>20190063</v>
      </c>
      <c r="C2493" s="35" t="s">
        <v>5063</v>
      </c>
      <c r="D2493" s="36">
        <v>2019</v>
      </c>
      <c r="E2493" s="36" t="s">
        <v>5064</v>
      </c>
      <c r="F2493" s="36" t="s">
        <v>7650</v>
      </c>
      <c r="G2493" s="15">
        <f t="shared" si="39"/>
        <v>7</v>
      </c>
      <c r="H2493" s="16"/>
      <c r="I2493" s="16"/>
      <c r="J2493" s="16">
        <v>2</v>
      </c>
      <c r="K2493" s="16"/>
      <c r="L2493" s="16"/>
      <c r="M2493" s="16"/>
      <c r="N2493" s="16"/>
      <c r="O2493" s="16"/>
      <c r="P2493" s="17">
        <v>1</v>
      </c>
      <c r="Q2493" s="17"/>
      <c r="R2493" s="17"/>
      <c r="S2493" s="17"/>
      <c r="T2493" s="16"/>
      <c r="U2493" s="16">
        <v>1</v>
      </c>
      <c r="V2493" s="16"/>
      <c r="W2493" s="16">
        <v>1</v>
      </c>
      <c r="X2493" s="19"/>
      <c r="Y2493" s="19">
        <v>1</v>
      </c>
      <c r="Z2493" s="19"/>
      <c r="AA2493" s="19">
        <v>1</v>
      </c>
      <c r="AB2493" s="19"/>
      <c r="AC2493" s="19"/>
      <c r="AD2493" s="19"/>
      <c r="AE2493" s="19"/>
      <c r="AF2493" s="19"/>
      <c r="AG2493" s="19"/>
      <c r="AH2493" s="19"/>
      <c r="AI2493" s="19"/>
      <c r="AJ2493" s="17"/>
      <c r="AK2493" s="17"/>
      <c r="AL2493" s="17"/>
      <c r="AM2493" s="17"/>
      <c r="AN2493" s="17"/>
      <c r="AO2493" s="17"/>
      <c r="AP2493" s="17"/>
      <c r="AQ2493" s="17"/>
      <c r="AR2493" s="20"/>
      <c r="AS2493" s="20"/>
      <c r="AT2493" s="20"/>
      <c r="AU2493" s="20"/>
      <c r="AV2493" s="20"/>
      <c r="AW2493" s="20"/>
      <c r="AX2493" s="20"/>
      <c r="AY2493" s="20"/>
      <c r="AZ2493" s="20"/>
      <c r="BA2493" s="20"/>
      <c r="BB2493" s="20"/>
      <c r="BC2493" s="20"/>
      <c r="BD2493" s="16"/>
      <c r="BE2493" s="16"/>
      <c r="BF2493" s="16"/>
      <c r="BG2493" s="16"/>
      <c r="BH2493" s="16"/>
      <c r="BI2493" s="16">
        <v>1</v>
      </c>
      <c r="BJ2493" s="16"/>
      <c r="BK2493" s="16"/>
      <c r="BL2493" s="16"/>
      <c r="BM2493" s="16">
        <v>1</v>
      </c>
      <c r="BN2493" s="16"/>
      <c r="BO2493" s="16"/>
      <c r="BP2493" s="16"/>
      <c r="BQ2493" s="16"/>
      <c r="BR2493" s="16"/>
      <c r="BS2493" s="16"/>
      <c r="BT2493" s="16"/>
      <c r="BU2493" s="16"/>
      <c r="BV2493" s="16"/>
      <c r="BW2493" s="16"/>
      <c r="BX2493" s="16"/>
      <c r="BY2493" s="16"/>
      <c r="BZ2493" s="16"/>
      <c r="CA2493" s="16"/>
      <c r="CB2493" s="16"/>
      <c r="CC2493" s="16"/>
      <c r="CD2493" s="16"/>
      <c r="CE2493" s="16"/>
      <c r="CF2493" s="16"/>
      <c r="CG2493" s="19"/>
      <c r="CH2493" s="19"/>
      <c r="CI2493" s="19"/>
      <c r="CJ2493" s="19"/>
      <c r="CK2493" s="19"/>
      <c r="CL2493" s="19"/>
      <c r="CM2493" s="19"/>
      <c r="CN2493" s="19"/>
      <c r="CO2493" s="19"/>
      <c r="CP2493" s="19"/>
      <c r="CQ2493" s="19">
        <v>1</v>
      </c>
      <c r="CR2493" s="19"/>
    </row>
    <row r="2494" spans="1:96" ht="107" customHeight="1">
      <c r="A2494" s="11" cm="1">
        <f t="array" ref="A2494">SUMPRODUCT(--ISNUMBER(SEARCH({"stranding","stranded"},E2494)))</f>
        <v>0</v>
      </c>
      <c r="B2494" s="35">
        <v>20190064</v>
      </c>
      <c r="C2494" s="35" t="s">
        <v>5065</v>
      </c>
      <c r="D2494" s="36">
        <v>2019</v>
      </c>
      <c r="E2494" s="36" t="s">
        <v>5066</v>
      </c>
      <c r="F2494" s="36" t="s">
        <v>5983</v>
      </c>
      <c r="G2494" s="15">
        <f t="shared" si="39"/>
        <v>4</v>
      </c>
      <c r="H2494" s="16"/>
      <c r="I2494" s="16"/>
      <c r="J2494" s="16">
        <v>2</v>
      </c>
      <c r="K2494" s="16"/>
      <c r="L2494" s="16"/>
      <c r="M2494" s="16"/>
      <c r="N2494" s="16"/>
      <c r="O2494" s="16"/>
      <c r="P2494" s="17"/>
      <c r="Q2494" s="17"/>
      <c r="R2494" s="17"/>
      <c r="S2494" s="17"/>
      <c r="T2494" s="16"/>
      <c r="U2494" s="16">
        <v>1</v>
      </c>
      <c r="V2494" s="16"/>
      <c r="W2494" s="16"/>
      <c r="X2494" s="19"/>
      <c r="Y2494" s="19">
        <v>1</v>
      </c>
      <c r="Z2494" s="19">
        <v>1</v>
      </c>
      <c r="AA2494" s="19"/>
      <c r="AB2494" s="19"/>
      <c r="AC2494" s="19"/>
      <c r="AD2494" s="19"/>
      <c r="AE2494" s="19"/>
      <c r="AF2494" s="19"/>
      <c r="AG2494" s="19"/>
      <c r="AH2494" s="19"/>
      <c r="AI2494" s="19"/>
      <c r="AJ2494" s="17"/>
      <c r="AK2494" s="17"/>
      <c r="AL2494" s="17"/>
      <c r="AM2494" s="17"/>
      <c r="AN2494" s="17"/>
      <c r="AO2494" s="17"/>
      <c r="AP2494" s="17"/>
      <c r="AQ2494" s="17"/>
      <c r="AR2494" s="20"/>
      <c r="AS2494" s="20"/>
      <c r="AT2494" s="20"/>
      <c r="AU2494" s="20"/>
      <c r="AV2494" s="20"/>
      <c r="AW2494" s="20"/>
      <c r="AX2494" s="20"/>
      <c r="AY2494" s="20"/>
      <c r="AZ2494" s="20"/>
      <c r="BA2494" s="20"/>
      <c r="BB2494" s="20"/>
      <c r="BC2494" s="20"/>
      <c r="BD2494" s="16"/>
      <c r="BE2494" s="16"/>
      <c r="BF2494" s="16"/>
      <c r="BG2494" s="16"/>
      <c r="BH2494" s="16"/>
      <c r="BI2494" s="16"/>
      <c r="BJ2494" s="16"/>
      <c r="BK2494" s="16"/>
      <c r="BL2494" s="16"/>
      <c r="BM2494" s="16"/>
      <c r="BN2494" s="16"/>
      <c r="BO2494" s="16"/>
      <c r="BP2494" s="16"/>
      <c r="BQ2494" s="16"/>
      <c r="BR2494" s="16"/>
      <c r="BS2494" s="16"/>
      <c r="BT2494" s="16"/>
      <c r="BU2494" s="16"/>
      <c r="BV2494" s="16"/>
      <c r="BW2494" s="16"/>
      <c r="BX2494" s="16"/>
      <c r="BY2494" s="16"/>
      <c r="BZ2494" s="16">
        <v>1</v>
      </c>
      <c r="CA2494" s="16"/>
      <c r="CB2494" s="16"/>
      <c r="CC2494" s="16"/>
      <c r="CD2494" s="16"/>
      <c r="CE2494" s="16"/>
      <c r="CF2494" s="16"/>
      <c r="CG2494" s="19"/>
      <c r="CH2494" s="19"/>
      <c r="CI2494" s="19"/>
      <c r="CJ2494" s="19"/>
      <c r="CK2494" s="19"/>
      <c r="CL2494" s="19"/>
      <c r="CM2494" s="19"/>
      <c r="CN2494" s="19"/>
      <c r="CO2494" s="19">
        <v>1</v>
      </c>
      <c r="CP2494" s="19"/>
      <c r="CQ2494" s="19"/>
      <c r="CR2494" s="19"/>
    </row>
    <row r="2495" spans="1:96" ht="107" customHeight="1">
      <c r="A2495" s="11" cm="1">
        <f t="array" ref="A2495">SUMPRODUCT(--ISNUMBER(SEARCH({"stranding","stranded"},E2495)))</f>
        <v>0</v>
      </c>
      <c r="B2495" s="35">
        <v>20190065</v>
      </c>
      <c r="C2495" s="35" t="s">
        <v>5067</v>
      </c>
      <c r="D2495" s="36">
        <v>2019</v>
      </c>
      <c r="E2495" s="36" t="s">
        <v>5068</v>
      </c>
      <c r="F2495" s="36" t="s">
        <v>7651</v>
      </c>
      <c r="G2495" s="15">
        <f t="shared" si="39"/>
        <v>6</v>
      </c>
      <c r="H2495" s="16"/>
      <c r="I2495" s="16"/>
      <c r="J2495" s="16">
        <v>1</v>
      </c>
      <c r="K2495" s="16"/>
      <c r="L2495" s="16"/>
      <c r="M2495" s="16"/>
      <c r="N2495" s="16"/>
      <c r="O2495" s="16"/>
      <c r="P2495" s="17"/>
      <c r="Q2495" s="17">
        <v>1</v>
      </c>
      <c r="R2495" s="17"/>
      <c r="S2495" s="17"/>
      <c r="T2495" s="16"/>
      <c r="U2495" s="16">
        <v>1</v>
      </c>
      <c r="V2495" s="16"/>
      <c r="W2495" s="16"/>
      <c r="X2495" s="19"/>
      <c r="Y2495" s="19">
        <v>1</v>
      </c>
      <c r="Z2495" s="19">
        <v>1</v>
      </c>
      <c r="AA2495" s="19"/>
      <c r="AB2495" s="19"/>
      <c r="AC2495" s="19"/>
      <c r="AD2495" s="19"/>
      <c r="AE2495" s="19"/>
      <c r="AF2495" s="19"/>
      <c r="AG2495" s="19"/>
      <c r="AH2495" s="19"/>
      <c r="AI2495" s="19"/>
      <c r="AJ2495" s="17"/>
      <c r="AK2495" s="17"/>
      <c r="AL2495" s="17"/>
      <c r="AM2495" s="17"/>
      <c r="AN2495" s="17"/>
      <c r="AO2495" s="17"/>
      <c r="AP2495" s="17"/>
      <c r="AQ2495" s="17"/>
      <c r="AR2495" s="20"/>
      <c r="AS2495" s="20"/>
      <c r="AT2495" s="20"/>
      <c r="AU2495" s="20"/>
      <c r="AV2495" s="20"/>
      <c r="AW2495" s="20"/>
      <c r="AX2495" s="20"/>
      <c r="AY2495" s="20"/>
      <c r="AZ2495" s="20"/>
      <c r="BA2495" s="20"/>
      <c r="BB2495" s="20"/>
      <c r="BC2495" s="20"/>
      <c r="BD2495" s="16"/>
      <c r="BE2495" s="16"/>
      <c r="BF2495" s="16"/>
      <c r="BG2495" s="16"/>
      <c r="BH2495" s="16"/>
      <c r="BI2495" s="16"/>
      <c r="BJ2495" s="16"/>
      <c r="BK2495" s="16"/>
      <c r="BL2495" s="16"/>
      <c r="BM2495" s="16"/>
      <c r="BN2495" s="16"/>
      <c r="BO2495" s="16"/>
      <c r="BP2495" s="16"/>
      <c r="BQ2495" s="16"/>
      <c r="BR2495" s="16"/>
      <c r="BS2495" s="16"/>
      <c r="BT2495" s="16"/>
      <c r="BU2495" s="16"/>
      <c r="BV2495" s="16"/>
      <c r="BW2495" s="16"/>
      <c r="BX2495" s="16"/>
      <c r="BY2495" s="16"/>
      <c r="BZ2495" s="16">
        <v>1</v>
      </c>
      <c r="CA2495" s="16"/>
      <c r="CB2495" s="16">
        <v>1</v>
      </c>
      <c r="CC2495" s="16"/>
      <c r="CD2495" s="16"/>
      <c r="CE2495" s="16"/>
      <c r="CF2495" s="16"/>
      <c r="CG2495" s="19"/>
      <c r="CH2495" s="19"/>
      <c r="CI2495" s="19"/>
      <c r="CJ2495" s="19"/>
      <c r="CK2495" s="19"/>
      <c r="CL2495" s="19"/>
      <c r="CM2495" s="19"/>
      <c r="CN2495" s="19"/>
      <c r="CO2495" s="19"/>
      <c r="CP2495" s="19">
        <v>1</v>
      </c>
      <c r="CQ2495" s="19"/>
      <c r="CR2495" s="19"/>
    </row>
    <row r="2496" spans="1:96" ht="107" customHeight="1">
      <c r="A2496" s="11" cm="1">
        <f t="array" ref="A2496">SUMPRODUCT(--ISNUMBER(SEARCH({"stranding","stranded"},E2496)))</f>
        <v>0</v>
      </c>
      <c r="B2496" s="35">
        <v>20190066</v>
      </c>
      <c r="C2496" s="35" t="s">
        <v>5069</v>
      </c>
      <c r="D2496" s="36">
        <v>2019</v>
      </c>
      <c r="E2496" s="36" t="s">
        <v>5070</v>
      </c>
      <c r="F2496" s="36" t="s">
        <v>6135</v>
      </c>
      <c r="G2496" s="15">
        <f t="shared" si="39"/>
        <v>6</v>
      </c>
      <c r="H2496" s="16"/>
      <c r="I2496" s="16"/>
      <c r="J2496" s="16"/>
      <c r="K2496" s="16"/>
      <c r="L2496" s="16"/>
      <c r="M2496" s="16">
        <v>1</v>
      </c>
      <c r="N2496" s="16"/>
      <c r="O2496" s="16"/>
      <c r="P2496" s="17">
        <v>1</v>
      </c>
      <c r="Q2496" s="17"/>
      <c r="R2496" s="17"/>
      <c r="S2496" s="17"/>
      <c r="T2496" s="16"/>
      <c r="U2496" s="16">
        <v>1</v>
      </c>
      <c r="V2496" s="16"/>
      <c r="W2496" s="16"/>
      <c r="X2496" s="19"/>
      <c r="Y2496" s="19">
        <v>1</v>
      </c>
      <c r="Z2496" s="19">
        <v>1</v>
      </c>
      <c r="AA2496" s="19"/>
      <c r="AB2496" s="19"/>
      <c r="AC2496" s="19"/>
      <c r="AD2496" s="19"/>
      <c r="AE2496" s="19"/>
      <c r="AF2496" s="19"/>
      <c r="AG2496" s="19"/>
      <c r="AH2496" s="19"/>
      <c r="AI2496" s="19"/>
      <c r="AJ2496" s="17"/>
      <c r="AK2496" s="17"/>
      <c r="AL2496" s="17"/>
      <c r="AM2496" s="17"/>
      <c r="AN2496" s="17"/>
      <c r="AO2496" s="17"/>
      <c r="AP2496" s="17"/>
      <c r="AQ2496" s="17"/>
      <c r="AR2496" s="20"/>
      <c r="AS2496" s="20"/>
      <c r="AT2496" s="20"/>
      <c r="AU2496" s="20"/>
      <c r="AV2496" s="20"/>
      <c r="AW2496" s="20"/>
      <c r="AX2496" s="20"/>
      <c r="AY2496" s="20"/>
      <c r="AZ2496" s="20"/>
      <c r="BA2496" s="20"/>
      <c r="BB2496" s="20"/>
      <c r="BC2496" s="20"/>
      <c r="BD2496" s="16"/>
      <c r="BE2496" s="16"/>
      <c r="BF2496" s="16"/>
      <c r="BG2496" s="16"/>
      <c r="BH2496" s="16"/>
      <c r="BI2496" s="16"/>
      <c r="BJ2496" s="16"/>
      <c r="BK2496" s="16"/>
      <c r="BL2496" s="16"/>
      <c r="BM2496" s="16"/>
      <c r="BN2496" s="16"/>
      <c r="BO2496" s="16">
        <v>1</v>
      </c>
      <c r="BP2496" s="16"/>
      <c r="BQ2496" s="16"/>
      <c r="BR2496" s="16"/>
      <c r="BS2496" s="16"/>
      <c r="BT2496" s="16"/>
      <c r="BU2496" s="16"/>
      <c r="BV2496" s="16"/>
      <c r="BW2496" s="16"/>
      <c r="BX2496" s="16"/>
      <c r="BY2496" s="16"/>
      <c r="BZ2496" s="16">
        <v>1</v>
      </c>
      <c r="CA2496" s="16"/>
      <c r="CB2496" s="16"/>
      <c r="CC2496" s="16"/>
      <c r="CD2496" s="16"/>
      <c r="CE2496" s="16"/>
      <c r="CF2496" s="16"/>
      <c r="CG2496" s="19"/>
      <c r="CH2496" s="19"/>
      <c r="CI2496" s="19"/>
      <c r="CJ2496" s="19"/>
      <c r="CK2496" s="19"/>
      <c r="CL2496" s="19"/>
      <c r="CM2496" s="19"/>
      <c r="CN2496" s="19"/>
      <c r="CO2496" s="19"/>
      <c r="CP2496" s="19">
        <v>1</v>
      </c>
      <c r="CQ2496" s="19"/>
      <c r="CR2496" s="19"/>
    </row>
    <row r="2497" spans="1:96" ht="107" customHeight="1">
      <c r="A2497" s="11" cm="1">
        <f t="array" ref="A2497">SUMPRODUCT(--ISNUMBER(SEARCH({"stranding","stranded"},E2497)))</f>
        <v>0</v>
      </c>
      <c r="B2497" s="35">
        <v>20190067</v>
      </c>
      <c r="C2497" s="35" t="s">
        <v>5071</v>
      </c>
      <c r="D2497" s="36">
        <v>2019</v>
      </c>
      <c r="E2497" s="36" t="s">
        <v>5072</v>
      </c>
      <c r="F2497" s="36" t="s">
        <v>7652</v>
      </c>
      <c r="G2497" s="15">
        <f t="shared" si="39"/>
        <v>6</v>
      </c>
      <c r="H2497" s="16"/>
      <c r="I2497" s="16"/>
      <c r="J2497" s="16"/>
      <c r="K2497" s="16"/>
      <c r="L2497" s="16">
        <v>1</v>
      </c>
      <c r="M2497" s="16"/>
      <c r="N2497" s="16"/>
      <c r="O2497" s="16"/>
      <c r="P2497" s="17"/>
      <c r="Q2497" s="17"/>
      <c r="R2497" s="17"/>
      <c r="S2497" s="17"/>
      <c r="T2497" s="16">
        <v>1</v>
      </c>
      <c r="U2497" s="16"/>
      <c r="V2497" s="16"/>
      <c r="W2497" s="16"/>
      <c r="X2497" s="19">
        <v>1</v>
      </c>
      <c r="Y2497" s="19"/>
      <c r="Z2497" s="19"/>
      <c r="AA2497" s="19"/>
      <c r="AB2497" s="19"/>
      <c r="AC2497" s="19"/>
      <c r="AD2497" s="19"/>
      <c r="AE2497" s="19">
        <v>1</v>
      </c>
      <c r="AF2497" s="19"/>
      <c r="AG2497" s="19"/>
      <c r="AH2497" s="19"/>
      <c r="AI2497" s="19"/>
      <c r="AJ2497" s="17">
        <v>1</v>
      </c>
      <c r="AK2497" s="17"/>
      <c r="AL2497" s="17"/>
      <c r="AM2497" s="17"/>
      <c r="AN2497" s="17"/>
      <c r="AO2497" s="17"/>
      <c r="AP2497" s="17">
        <v>1</v>
      </c>
      <c r="AQ2497" s="17"/>
      <c r="AR2497" s="20"/>
      <c r="AS2497" s="20"/>
      <c r="AT2497" s="20"/>
      <c r="AU2497" s="20"/>
      <c r="AV2497" s="20"/>
      <c r="AW2497" s="20"/>
      <c r="AX2497" s="20"/>
      <c r="AY2497" s="20"/>
      <c r="AZ2497" s="20"/>
      <c r="BA2497" s="20"/>
      <c r="BB2497" s="20"/>
      <c r="BC2497" s="20"/>
      <c r="BD2497" s="16"/>
      <c r="BE2497" s="16"/>
      <c r="BF2497" s="16"/>
      <c r="BG2497" s="16"/>
      <c r="BH2497" s="16"/>
      <c r="BI2497" s="16"/>
      <c r="BJ2497" s="16"/>
      <c r="BK2497" s="16"/>
      <c r="BL2497" s="16"/>
      <c r="BM2497" s="16"/>
      <c r="BN2497" s="16"/>
      <c r="BO2497" s="16"/>
      <c r="BP2497" s="16"/>
      <c r="BQ2497" s="16"/>
      <c r="BR2497" s="16"/>
      <c r="BS2497" s="16"/>
      <c r="BT2497" s="16"/>
      <c r="BU2497" s="16"/>
      <c r="BV2497" s="16"/>
      <c r="BW2497" s="16"/>
      <c r="BX2497" s="16"/>
      <c r="BY2497" s="16">
        <v>1</v>
      </c>
      <c r="BZ2497" s="16"/>
      <c r="CA2497" s="16"/>
      <c r="CB2497" s="16"/>
      <c r="CC2497" s="16"/>
      <c r="CD2497" s="16"/>
      <c r="CE2497" s="16"/>
      <c r="CF2497" s="16"/>
      <c r="CG2497" s="19"/>
      <c r="CH2497" s="19">
        <v>1</v>
      </c>
      <c r="CI2497" s="19"/>
      <c r="CJ2497" s="19"/>
      <c r="CK2497" s="19"/>
      <c r="CL2497" s="19"/>
      <c r="CM2497" s="19"/>
      <c r="CN2497" s="19"/>
      <c r="CO2497" s="19"/>
      <c r="CP2497" s="19"/>
      <c r="CQ2497" s="19"/>
      <c r="CR2497" s="19"/>
    </row>
    <row r="2498" spans="1:96" ht="107" customHeight="1">
      <c r="A2498" s="11" cm="1">
        <f t="array" ref="A2498">SUMPRODUCT(--ISNUMBER(SEARCH({"stranding","stranded"},E2498)))</f>
        <v>0</v>
      </c>
      <c r="B2498" s="35">
        <v>20190068</v>
      </c>
      <c r="C2498" s="35" t="s">
        <v>5073</v>
      </c>
      <c r="D2498" s="36">
        <v>2019</v>
      </c>
      <c r="E2498" s="36" t="s">
        <v>5074</v>
      </c>
      <c r="F2498" s="36" t="s">
        <v>7653</v>
      </c>
      <c r="G2498" s="15">
        <f t="shared" si="39"/>
        <v>6</v>
      </c>
      <c r="H2498" s="16"/>
      <c r="I2498" s="16"/>
      <c r="J2498" s="16"/>
      <c r="K2498" s="16"/>
      <c r="L2498" s="16">
        <v>1</v>
      </c>
      <c r="M2498" s="16"/>
      <c r="N2498" s="16"/>
      <c r="O2498" s="16"/>
      <c r="P2498" s="17"/>
      <c r="Q2498" s="17"/>
      <c r="R2498" s="17"/>
      <c r="S2498" s="17"/>
      <c r="T2498" s="16"/>
      <c r="U2498" s="16">
        <v>1</v>
      </c>
      <c r="V2498" s="16"/>
      <c r="W2498" s="16"/>
      <c r="X2498" s="19">
        <v>1</v>
      </c>
      <c r="Y2498" s="19"/>
      <c r="Z2498" s="19"/>
      <c r="AA2498" s="19"/>
      <c r="AB2498" s="19"/>
      <c r="AC2498" s="19"/>
      <c r="AD2498" s="19"/>
      <c r="AE2498" s="19">
        <v>1</v>
      </c>
      <c r="AF2498" s="19"/>
      <c r="AG2498" s="19"/>
      <c r="AH2498" s="19"/>
      <c r="AI2498" s="19"/>
      <c r="AJ2498" s="17">
        <v>1</v>
      </c>
      <c r="AK2498" s="17"/>
      <c r="AL2498" s="17"/>
      <c r="AM2498" s="17"/>
      <c r="AN2498" s="17"/>
      <c r="AO2498" s="17"/>
      <c r="AP2498" s="17">
        <v>1</v>
      </c>
      <c r="AQ2498" s="17"/>
      <c r="AR2498" s="20"/>
      <c r="AS2498" s="20"/>
      <c r="AT2498" s="20"/>
      <c r="AU2498" s="20"/>
      <c r="AV2498" s="20">
        <v>1</v>
      </c>
      <c r="AW2498" s="20"/>
      <c r="AX2498" s="20"/>
      <c r="AY2498" s="20"/>
      <c r="AZ2498" s="20"/>
      <c r="BA2498" s="20"/>
      <c r="BB2498" s="20"/>
      <c r="BC2498" s="20"/>
      <c r="BD2498" s="16"/>
      <c r="BE2498" s="16"/>
      <c r="BF2498" s="16"/>
      <c r="BG2498" s="16"/>
      <c r="BH2498" s="16"/>
      <c r="BI2498" s="16"/>
      <c r="BJ2498" s="16"/>
      <c r="BK2498" s="16"/>
      <c r="BL2498" s="16"/>
      <c r="BM2498" s="16"/>
      <c r="BN2498" s="16"/>
      <c r="BO2498" s="16"/>
      <c r="BP2498" s="16"/>
      <c r="BQ2498" s="16"/>
      <c r="BR2498" s="16"/>
      <c r="BS2498" s="16"/>
      <c r="BT2498" s="16"/>
      <c r="BU2498" s="16"/>
      <c r="BV2498" s="16"/>
      <c r="BW2498" s="16"/>
      <c r="BX2498" s="16"/>
      <c r="BY2498" s="16"/>
      <c r="BZ2498" s="16"/>
      <c r="CA2498" s="16"/>
      <c r="CB2498" s="16"/>
      <c r="CC2498" s="16"/>
      <c r="CD2498" s="16"/>
      <c r="CE2498" s="16"/>
      <c r="CF2498" s="16"/>
      <c r="CG2498" s="19"/>
      <c r="CH2498" s="19"/>
      <c r="CI2498" s="19"/>
      <c r="CJ2498" s="19"/>
      <c r="CK2498" s="19">
        <v>1</v>
      </c>
      <c r="CL2498" s="19"/>
      <c r="CM2498" s="19"/>
      <c r="CN2498" s="19"/>
      <c r="CO2498" s="19"/>
      <c r="CP2498" s="19"/>
      <c r="CQ2498" s="19"/>
      <c r="CR2498" s="19"/>
    </row>
    <row r="2499" spans="1:96" ht="107" customHeight="1">
      <c r="A2499" s="11" cm="1">
        <f t="array" ref="A2499">SUMPRODUCT(--ISNUMBER(SEARCH({"stranding","stranded"},E2499)))</f>
        <v>0</v>
      </c>
      <c r="B2499" s="35">
        <v>20190069</v>
      </c>
      <c r="C2499" s="35" t="s">
        <v>5075</v>
      </c>
      <c r="D2499" s="36">
        <v>2019</v>
      </c>
      <c r="E2499" s="36" t="s">
        <v>5076</v>
      </c>
      <c r="F2499" s="36" t="s">
        <v>7654</v>
      </c>
      <c r="G2499" s="15">
        <f t="shared" si="39"/>
        <v>9</v>
      </c>
      <c r="H2499" s="16"/>
      <c r="I2499" s="16"/>
      <c r="J2499" s="16"/>
      <c r="K2499" s="16"/>
      <c r="L2499" s="16"/>
      <c r="M2499" s="16">
        <v>3</v>
      </c>
      <c r="N2499" s="16"/>
      <c r="O2499" s="16"/>
      <c r="P2499" s="17">
        <v>1</v>
      </c>
      <c r="Q2499" s="17"/>
      <c r="R2499" s="17"/>
      <c r="S2499" s="17"/>
      <c r="T2499" s="16"/>
      <c r="U2499" s="16">
        <v>1</v>
      </c>
      <c r="V2499" s="16"/>
      <c r="W2499" s="16">
        <v>1</v>
      </c>
      <c r="X2499" s="19">
        <v>1</v>
      </c>
      <c r="Y2499" s="19">
        <v>1</v>
      </c>
      <c r="Z2499" s="19"/>
      <c r="AA2499" s="19"/>
      <c r="AB2499" s="19"/>
      <c r="AC2499" s="19"/>
      <c r="AD2499" s="19"/>
      <c r="AE2499" s="19"/>
      <c r="AF2499" s="19"/>
      <c r="AG2499" s="19"/>
      <c r="AH2499" s="19"/>
      <c r="AI2499" s="19"/>
      <c r="AJ2499" s="17">
        <v>1</v>
      </c>
      <c r="AK2499" s="17"/>
      <c r="AL2499" s="17"/>
      <c r="AM2499" s="17"/>
      <c r="AN2499" s="17"/>
      <c r="AO2499" s="17"/>
      <c r="AP2499" s="17"/>
      <c r="AQ2499" s="17"/>
      <c r="AR2499" s="20"/>
      <c r="AS2499" s="20"/>
      <c r="AT2499" s="20"/>
      <c r="AU2499" s="20"/>
      <c r="AV2499" s="20">
        <v>1</v>
      </c>
      <c r="AW2499" s="20"/>
      <c r="AX2499" s="20"/>
      <c r="AY2499" s="20">
        <v>1</v>
      </c>
      <c r="AZ2499" s="20"/>
      <c r="BA2499" s="20"/>
      <c r="BB2499" s="20"/>
      <c r="BC2499" s="20"/>
      <c r="BD2499" s="16"/>
      <c r="BE2499" s="16"/>
      <c r="BF2499" s="16"/>
      <c r="BG2499" s="16"/>
      <c r="BH2499" s="16"/>
      <c r="BI2499" s="16"/>
      <c r="BJ2499" s="16"/>
      <c r="BK2499" s="16"/>
      <c r="BL2499" s="16"/>
      <c r="BM2499" s="16"/>
      <c r="BN2499" s="16"/>
      <c r="BO2499" s="16"/>
      <c r="BP2499" s="16"/>
      <c r="BQ2499" s="16"/>
      <c r="BR2499" s="16"/>
      <c r="BS2499" s="16"/>
      <c r="BT2499" s="16"/>
      <c r="BU2499" s="16"/>
      <c r="BV2499" s="16"/>
      <c r="BW2499" s="16"/>
      <c r="BX2499" s="16"/>
      <c r="BY2499" s="16"/>
      <c r="BZ2499" s="16">
        <v>1</v>
      </c>
      <c r="CA2499" s="16"/>
      <c r="CB2499" s="16"/>
      <c r="CC2499" s="16"/>
      <c r="CD2499" s="16"/>
      <c r="CE2499" s="16"/>
      <c r="CF2499" s="16"/>
      <c r="CG2499" s="19"/>
      <c r="CH2499" s="19"/>
      <c r="CI2499" s="19"/>
      <c r="CJ2499" s="19"/>
      <c r="CK2499" s="19">
        <v>1</v>
      </c>
      <c r="CL2499" s="19"/>
      <c r="CM2499" s="19"/>
      <c r="CN2499" s="19"/>
      <c r="CO2499" s="19"/>
      <c r="CP2499" s="19"/>
      <c r="CQ2499" s="19"/>
      <c r="CR2499" s="19"/>
    </row>
    <row r="2500" spans="1:96" ht="107" customHeight="1">
      <c r="A2500" s="11" cm="1">
        <f t="array" ref="A2500">SUMPRODUCT(--ISNUMBER(SEARCH({"stranding","stranded"},E2500)))</f>
        <v>0</v>
      </c>
      <c r="B2500" s="12" t="s">
        <v>5077</v>
      </c>
      <c r="C2500" s="21" t="s">
        <v>5078</v>
      </c>
      <c r="D2500" s="22">
        <v>2000</v>
      </c>
      <c r="E2500" s="15" t="s">
        <v>5079</v>
      </c>
      <c r="F2500" s="15" t="s">
        <v>7655</v>
      </c>
      <c r="G2500" s="15">
        <f t="shared" si="39"/>
        <v>5</v>
      </c>
      <c r="H2500" s="16"/>
      <c r="I2500" s="16"/>
      <c r="J2500" s="16"/>
      <c r="K2500" s="16"/>
      <c r="L2500" s="16"/>
      <c r="M2500" s="16"/>
      <c r="N2500" s="16"/>
      <c r="O2500" s="16"/>
      <c r="P2500" s="17"/>
      <c r="Q2500" s="17"/>
      <c r="R2500" s="17"/>
      <c r="S2500" s="17"/>
      <c r="T2500" s="18"/>
      <c r="U2500" s="18">
        <v>1</v>
      </c>
      <c r="V2500" s="18"/>
      <c r="W2500" s="18"/>
      <c r="X2500" s="19">
        <v>1</v>
      </c>
      <c r="Y2500" s="19"/>
      <c r="Z2500" s="19"/>
      <c r="AA2500" s="19"/>
      <c r="AB2500" s="19"/>
      <c r="AC2500" s="19"/>
      <c r="AD2500" s="19"/>
      <c r="AE2500" s="19"/>
      <c r="AF2500" s="19"/>
      <c r="AG2500" s="19"/>
      <c r="AH2500" s="19"/>
      <c r="AI2500" s="19"/>
      <c r="AJ2500" s="17">
        <v>1</v>
      </c>
      <c r="AK2500" s="17"/>
      <c r="AL2500" s="17"/>
      <c r="AM2500" s="17">
        <v>1</v>
      </c>
      <c r="AN2500" s="17"/>
      <c r="AO2500" s="17"/>
      <c r="AP2500" s="17"/>
      <c r="AQ2500" s="17"/>
      <c r="AR2500" s="20"/>
      <c r="AS2500" s="20"/>
      <c r="AT2500" s="20"/>
      <c r="AU2500" s="20"/>
      <c r="AV2500" s="20"/>
      <c r="AW2500" s="20"/>
      <c r="AX2500" s="20"/>
      <c r="AY2500" s="20"/>
      <c r="AZ2500" s="20"/>
      <c r="BA2500" s="20"/>
      <c r="BB2500" s="20"/>
      <c r="BC2500" s="20"/>
      <c r="BD2500" s="16"/>
      <c r="BE2500" s="16"/>
      <c r="BF2500" s="16"/>
      <c r="BG2500" s="16"/>
      <c r="BH2500" s="16"/>
      <c r="BI2500" s="16"/>
      <c r="BJ2500" s="16"/>
      <c r="BK2500" s="16"/>
      <c r="BL2500" s="16"/>
      <c r="BM2500" s="16"/>
      <c r="BN2500" s="16"/>
      <c r="BO2500" s="16"/>
      <c r="BP2500" s="16"/>
      <c r="BQ2500" s="16">
        <v>1</v>
      </c>
      <c r="BR2500" s="16"/>
      <c r="BS2500" s="16"/>
      <c r="BT2500" s="16"/>
      <c r="BU2500" s="16"/>
      <c r="BV2500" s="16"/>
      <c r="BW2500" s="16"/>
      <c r="BX2500" s="16"/>
      <c r="BY2500" s="16"/>
      <c r="BZ2500" s="16"/>
      <c r="CA2500" s="16"/>
      <c r="CB2500" s="16"/>
      <c r="CC2500" s="16"/>
      <c r="CD2500" s="16"/>
      <c r="CE2500" s="16"/>
      <c r="CF2500" s="16"/>
      <c r="CG2500" s="19"/>
      <c r="CH2500" s="19"/>
      <c r="CI2500" s="19"/>
      <c r="CJ2500" s="19"/>
      <c r="CK2500" s="19"/>
      <c r="CL2500" s="19"/>
      <c r="CM2500" s="19"/>
      <c r="CN2500" s="19"/>
      <c r="CO2500" s="19">
        <v>1</v>
      </c>
      <c r="CP2500" s="19"/>
      <c r="CQ2500" s="19"/>
      <c r="CR2500" s="19"/>
    </row>
    <row r="2501" spans="1:96" ht="107" customHeight="1">
      <c r="A2501" s="11" cm="1">
        <f t="array" ref="A2501">SUMPRODUCT(--ISNUMBER(SEARCH({"stranding","stranded"},E2501)))</f>
        <v>0</v>
      </c>
      <c r="B2501" s="37" t="s">
        <v>5080</v>
      </c>
      <c r="C2501" s="13" t="s">
        <v>5081</v>
      </c>
      <c r="D2501" s="14">
        <v>2000</v>
      </c>
      <c r="E2501" s="15" t="s">
        <v>5082</v>
      </c>
      <c r="F2501" s="15" t="s">
        <v>7656</v>
      </c>
      <c r="G2501" s="15">
        <f t="shared" si="39"/>
        <v>6</v>
      </c>
      <c r="H2501" s="16"/>
      <c r="I2501" s="16"/>
      <c r="J2501" s="16"/>
      <c r="K2501" s="16"/>
      <c r="L2501" s="16"/>
      <c r="M2501" s="16"/>
      <c r="N2501" s="16"/>
      <c r="O2501" s="16"/>
      <c r="P2501" s="17">
        <v>1</v>
      </c>
      <c r="Q2501" s="17"/>
      <c r="R2501" s="17"/>
      <c r="S2501" s="17"/>
      <c r="T2501" s="18">
        <v>1</v>
      </c>
      <c r="U2501" s="18"/>
      <c r="V2501" s="18"/>
      <c r="W2501" s="18"/>
      <c r="X2501" s="19">
        <v>1</v>
      </c>
      <c r="Y2501" s="19"/>
      <c r="Z2501" s="19"/>
      <c r="AA2501" s="19"/>
      <c r="AB2501" s="19"/>
      <c r="AC2501" s="19"/>
      <c r="AD2501" s="19"/>
      <c r="AE2501" s="19">
        <v>1</v>
      </c>
      <c r="AF2501" s="19"/>
      <c r="AG2501" s="19"/>
      <c r="AH2501" s="19"/>
      <c r="AI2501" s="19"/>
      <c r="AJ2501" s="17">
        <v>1</v>
      </c>
      <c r="AK2501" s="17"/>
      <c r="AL2501" s="17"/>
      <c r="AM2501" s="17">
        <v>1</v>
      </c>
      <c r="AN2501" s="17"/>
      <c r="AO2501" s="17"/>
      <c r="AP2501" s="17"/>
      <c r="AQ2501" s="17"/>
      <c r="AR2501" s="20"/>
      <c r="AS2501" s="20"/>
      <c r="AT2501" s="20"/>
      <c r="AU2501" s="20"/>
      <c r="AV2501" s="20"/>
      <c r="AW2501" s="20"/>
      <c r="AX2501" s="20"/>
      <c r="AY2501" s="20"/>
      <c r="AZ2501" s="20"/>
      <c r="BA2501" s="20"/>
      <c r="BB2501" s="20"/>
      <c r="BC2501" s="20"/>
      <c r="BD2501" s="16"/>
      <c r="BE2501" s="16"/>
      <c r="BF2501" s="16"/>
      <c r="BG2501" s="16"/>
      <c r="BH2501" s="16"/>
      <c r="BI2501" s="16"/>
      <c r="BJ2501" s="16"/>
      <c r="BK2501" s="16"/>
      <c r="BL2501" s="16"/>
      <c r="BM2501" s="16"/>
      <c r="BN2501" s="16"/>
      <c r="BO2501" s="16"/>
      <c r="BP2501" s="16"/>
      <c r="BQ2501" s="16"/>
      <c r="BR2501" s="16"/>
      <c r="BS2501" s="16"/>
      <c r="BT2501" s="16"/>
      <c r="BU2501" s="16"/>
      <c r="BV2501" s="16"/>
      <c r="BW2501" s="16"/>
      <c r="BX2501" s="16"/>
      <c r="BY2501" s="16"/>
      <c r="BZ2501" s="16"/>
      <c r="CA2501" s="16"/>
      <c r="CB2501" s="16"/>
      <c r="CC2501" s="16"/>
      <c r="CD2501" s="16"/>
      <c r="CE2501" s="16"/>
      <c r="CF2501" s="16"/>
      <c r="CG2501" s="19"/>
      <c r="CH2501" s="19"/>
      <c r="CI2501" s="19"/>
      <c r="CJ2501" s="19"/>
      <c r="CK2501" s="19"/>
      <c r="CL2501" s="19"/>
      <c r="CM2501" s="19" t="s">
        <v>4890</v>
      </c>
      <c r="CN2501" s="19"/>
      <c r="CO2501" s="19"/>
      <c r="CP2501" s="19"/>
      <c r="CQ2501" s="19"/>
      <c r="CR2501" s="19"/>
    </row>
    <row r="2502" spans="1:96" ht="107" customHeight="1">
      <c r="A2502" s="11" cm="1">
        <f t="array" ref="A2502">SUMPRODUCT(--ISNUMBER(SEARCH({"stranding","stranded"},E2502)))</f>
        <v>0</v>
      </c>
      <c r="B2502" s="37" t="s">
        <v>5083</v>
      </c>
      <c r="C2502" s="13" t="s">
        <v>5084</v>
      </c>
      <c r="D2502" s="14">
        <v>2000</v>
      </c>
      <c r="E2502" s="15" t="s">
        <v>5085</v>
      </c>
      <c r="F2502" s="15" t="s">
        <v>6026</v>
      </c>
      <c r="G2502" s="15">
        <f t="shared" si="39"/>
        <v>6</v>
      </c>
      <c r="H2502" s="16"/>
      <c r="I2502" s="16"/>
      <c r="J2502" s="16"/>
      <c r="K2502" s="16"/>
      <c r="L2502" s="16"/>
      <c r="M2502" s="16"/>
      <c r="N2502" s="16"/>
      <c r="O2502" s="16"/>
      <c r="P2502" s="17"/>
      <c r="Q2502" s="17"/>
      <c r="R2502" s="17"/>
      <c r="S2502" s="17"/>
      <c r="T2502" s="18"/>
      <c r="U2502" s="18">
        <v>1</v>
      </c>
      <c r="V2502" s="18"/>
      <c r="W2502" s="18"/>
      <c r="X2502" s="19"/>
      <c r="Y2502" s="19"/>
      <c r="Z2502" s="19"/>
      <c r="AA2502" s="19"/>
      <c r="AB2502" s="19"/>
      <c r="AC2502" s="19"/>
      <c r="AD2502" s="19"/>
      <c r="AE2502" s="19">
        <v>1</v>
      </c>
      <c r="AF2502" s="19">
        <v>1</v>
      </c>
      <c r="AG2502" s="19">
        <v>1</v>
      </c>
      <c r="AH2502" s="19"/>
      <c r="AI2502" s="19"/>
      <c r="AJ2502" s="17">
        <v>1</v>
      </c>
      <c r="AK2502" s="17"/>
      <c r="AL2502" s="17"/>
      <c r="AM2502" s="17"/>
      <c r="AN2502" s="17"/>
      <c r="AO2502" s="17"/>
      <c r="AP2502" s="17"/>
      <c r="AQ2502" s="17"/>
      <c r="AR2502" s="20"/>
      <c r="AS2502" s="20"/>
      <c r="AT2502" s="20"/>
      <c r="AU2502" s="20"/>
      <c r="AV2502" s="20">
        <v>1</v>
      </c>
      <c r="AW2502" s="20"/>
      <c r="AX2502" s="20"/>
      <c r="AY2502" s="20"/>
      <c r="AZ2502" s="20"/>
      <c r="BA2502" s="20"/>
      <c r="BB2502" s="20"/>
      <c r="BC2502" s="20"/>
      <c r="BD2502" s="16"/>
      <c r="BE2502" s="16"/>
      <c r="BF2502" s="16"/>
      <c r="BG2502" s="16"/>
      <c r="BH2502" s="16"/>
      <c r="BI2502" s="16"/>
      <c r="BJ2502" s="16"/>
      <c r="BK2502" s="16"/>
      <c r="BL2502" s="16"/>
      <c r="BM2502" s="16"/>
      <c r="BN2502" s="16"/>
      <c r="BO2502" s="16"/>
      <c r="BP2502" s="16"/>
      <c r="BQ2502" s="16"/>
      <c r="BR2502" s="16"/>
      <c r="BS2502" s="16"/>
      <c r="BT2502" s="16"/>
      <c r="BU2502" s="16"/>
      <c r="BV2502" s="16"/>
      <c r="BW2502" s="16"/>
      <c r="BX2502" s="16"/>
      <c r="BY2502" s="16"/>
      <c r="BZ2502" s="16"/>
      <c r="CA2502" s="16"/>
      <c r="CB2502" s="16"/>
      <c r="CC2502" s="16"/>
      <c r="CD2502" s="16"/>
      <c r="CE2502" s="16"/>
      <c r="CF2502" s="16"/>
      <c r="CG2502" s="19"/>
      <c r="CH2502" s="19"/>
      <c r="CI2502" s="19"/>
      <c r="CJ2502" s="19"/>
      <c r="CK2502" s="19"/>
      <c r="CL2502" s="19"/>
      <c r="CM2502" s="19"/>
      <c r="CN2502" s="19"/>
      <c r="CO2502" s="19"/>
      <c r="CP2502" s="19"/>
      <c r="CQ2502" s="19"/>
      <c r="CR2502" s="19"/>
    </row>
    <row r="2503" spans="1:96" ht="107" customHeight="1">
      <c r="A2503" s="11" cm="1">
        <f t="array" ref="A2503">SUMPRODUCT(--ISNUMBER(SEARCH({"stranding","stranded"},E2503)))</f>
        <v>0</v>
      </c>
      <c r="B2503" s="12" t="s">
        <v>5086</v>
      </c>
      <c r="C2503" s="21" t="s">
        <v>5087</v>
      </c>
      <c r="D2503" s="22">
        <v>2000</v>
      </c>
      <c r="E2503" s="23" t="s">
        <v>5088</v>
      </c>
      <c r="F2503" s="23" t="s">
        <v>6027</v>
      </c>
      <c r="G2503" s="15">
        <f t="shared" si="39"/>
        <v>5</v>
      </c>
      <c r="H2503" s="16"/>
      <c r="I2503" s="16"/>
      <c r="J2503" s="16"/>
      <c r="K2503" s="16"/>
      <c r="L2503" s="16"/>
      <c r="M2503" s="16"/>
      <c r="N2503" s="16"/>
      <c r="O2503" s="16"/>
      <c r="P2503" s="17"/>
      <c r="Q2503" s="17"/>
      <c r="R2503" s="17"/>
      <c r="S2503" s="17"/>
      <c r="T2503" s="18"/>
      <c r="U2503" s="18">
        <v>1</v>
      </c>
      <c r="V2503" s="18"/>
      <c r="W2503" s="18"/>
      <c r="X2503" s="19"/>
      <c r="Y2503" s="19">
        <v>1</v>
      </c>
      <c r="Z2503" s="19">
        <v>1</v>
      </c>
      <c r="AA2503" s="19"/>
      <c r="AB2503" s="19"/>
      <c r="AC2503" s="19"/>
      <c r="AD2503" s="19"/>
      <c r="AE2503" s="19"/>
      <c r="AF2503" s="19"/>
      <c r="AG2503" s="19"/>
      <c r="AH2503" s="19"/>
      <c r="AI2503" s="19"/>
      <c r="AJ2503" s="17"/>
      <c r="AK2503" s="17"/>
      <c r="AL2503" s="17"/>
      <c r="AM2503" s="17"/>
      <c r="AN2503" s="17"/>
      <c r="AO2503" s="17"/>
      <c r="AP2503" s="17"/>
      <c r="AQ2503" s="17"/>
      <c r="AR2503" s="20"/>
      <c r="AS2503" s="20"/>
      <c r="AT2503" s="20"/>
      <c r="AU2503" s="20"/>
      <c r="AV2503" s="20"/>
      <c r="AW2503" s="20"/>
      <c r="AX2503" s="20"/>
      <c r="AY2503" s="20"/>
      <c r="AZ2503" s="20"/>
      <c r="BA2503" s="20"/>
      <c r="BB2503" s="20"/>
      <c r="BC2503" s="20"/>
      <c r="BD2503" s="16"/>
      <c r="BE2503" s="16"/>
      <c r="BF2503" s="16"/>
      <c r="BG2503" s="16"/>
      <c r="BH2503" s="16"/>
      <c r="BI2503" s="16"/>
      <c r="BJ2503" s="16"/>
      <c r="BK2503" s="16"/>
      <c r="BL2503" s="16"/>
      <c r="BM2503" s="16"/>
      <c r="BN2503" s="16"/>
      <c r="BO2503" s="16"/>
      <c r="BP2503" s="16"/>
      <c r="BQ2503" s="16"/>
      <c r="BR2503" s="16"/>
      <c r="BS2503" s="16">
        <v>1</v>
      </c>
      <c r="BT2503" s="16"/>
      <c r="BU2503" s="16"/>
      <c r="BV2503" s="16"/>
      <c r="BW2503" s="16">
        <v>1</v>
      </c>
      <c r="BX2503" s="16"/>
      <c r="BY2503" s="16"/>
      <c r="BZ2503" s="16"/>
      <c r="CA2503" s="16"/>
      <c r="CB2503" s="16"/>
      <c r="CC2503" s="16"/>
      <c r="CD2503" s="16"/>
      <c r="CE2503" s="16"/>
      <c r="CF2503" s="16"/>
      <c r="CG2503" s="19"/>
      <c r="CH2503" s="19"/>
      <c r="CI2503" s="19"/>
      <c r="CJ2503" s="19"/>
      <c r="CK2503" s="19"/>
      <c r="CL2503" s="19"/>
      <c r="CM2503" s="19"/>
      <c r="CN2503" s="19"/>
      <c r="CO2503" s="19"/>
      <c r="CP2503" s="19"/>
      <c r="CQ2503" s="19"/>
      <c r="CR2503" s="19"/>
    </row>
    <row r="2504" spans="1:96" ht="107" customHeight="1">
      <c r="A2504" s="11" cm="1">
        <f t="array" ref="A2504">SUMPRODUCT(--ISNUMBER(SEARCH({"stranding","stranded"},E2504)))</f>
        <v>0</v>
      </c>
      <c r="B2504" s="12" t="s">
        <v>5089</v>
      </c>
      <c r="C2504" s="21" t="s">
        <v>5087</v>
      </c>
      <c r="D2504" s="22">
        <v>2000</v>
      </c>
      <c r="E2504" s="23" t="s">
        <v>5090</v>
      </c>
      <c r="F2504" s="23" t="s">
        <v>7657</v>
      </c>
      <c r="G2504" s="15">
        <f t="shared" si="39"/>
        <v>5</v>
      </c>
      <c r="H2504" s="16"/>
      <c r="I2504" s="16"/>
      <c r="J2504" s="16"/>
      <c r="K2504" s="16"/>
      <c r="L2504" s="16"/>
      <c r="M2504" s="16"/>
      <c r="N2504" s="16"/>
      <c r="O2504" s="16"/>
      <c r="P2504" s="17"/>
      <c r="Q2504" s="17"/>
      <c r="R2504" s="17"/>
      <c r="S2504" s="17"/>
      <c r="T2504" s="18"/>
      <c r="U2504" s="18">
        <v>1</v>
      </c>
      <c r="V2504" s="18"/>
      <c r="W2504" s="18"/>
      <c r="X2504" s="19"/>
      <c r="Y2504" s="19">
        <v>1</v>
      </c>
      <c r="Z2504" s="19"/>
      <c r="AA2504" s="19"/>
      <c r="AB2504" s="19"/>
      <c r="AC2504" s="19"/>
      <c r="AD2504" s="19">
        <v>1</v>
      </c>
      <c r="AE2504" s="19"/>
      <c r="AF2504" s="19"/>
      <c r="AG2504" s="19"/>
      <c r="AH2504" s="19"/>
      <c r="AI2504" s="19"/>
      <c r="AJ2504" s="17"/>
      <c r="AK2504" s="17"/>
      <c r="AL2504" s="17"/>
      <c r="AM2504" s="17"/>
      <c r="AN2504" s="17"/>
      <c r="AO2504" s="17"/>
      <c r="AP2504" s="17"/>
      <c r="AQ2504" s="17"/>
      <c r="AR2504" s="20"/>
      <c r="AS2504" s="20"/>
      <c r="AT2504" s="20"/>
      <c r="AU2504" s="20"/>
      <c r="AV2504" s="20"/>
      <c r="AW2504" s="20"/>
      <c r="AX2504" s="20"/>
      <c r="AY2504" s="20"/>
      <c r="AZ2504" s="20"/>
      <c r="BA2504" s="20"/>
      <c r="BB2504" s="20"/>
      <c r="BC2504" s="20"/>
      <c r="BD2504" s="16"/>
      <c r="BE2504" s="16"/>
      <c r="BF2504" s="16"/>
      <c r="BG2504" s="16"/>
      <c r="BH2504" s="16"/>
      <c r="BI2504" s="16"/>
      <c r="BJ2504" s="16"/>
      <c r="BK2504" s="16"/>
      <c r="BL2504" s="16"/>
      <c r="BM2504" s="16"/>
      <c r="BN2504" s="16"/>
      <c r="BO2504" s="16"/>
      <c r="BP2504" s="16"/>
      <c r="BQ2504" s="16"/>
      <c r="BR2504" s="16"/>
      <c r="BS2504" s="16">
        <v>1</v>
      </c>
      <c r="BT2504" s="16">
        <v>1</v>
      </c>
      <c r="BU2504" s="16"/>
      <c r="BV2504" s="16"/>
      <c r="BW2504" s="16"/>
      <c r="BX2504" s="16"/>
      <c r="BY2504" s="16"/>
      <c r="BZ2504" s="16"/>
      <c r="CA2504" s="16"/>
      <c r="CB2504" s="16"/>
      <c r="CC2504" s="16"/>
      <c r="CD2504" s="16"/>
      <c r="CE2504" s="16"/>
      <c r="CF2504" s="16"/>
      <c r="CG2504" s="19"/>
      <c r="CH2504" s="19"/>
      <c r="CI2504" s="19"/>
      <c r="CJ2504" s="19"/>
      <c r="CK2504" s="19"/>
      <c r="CL2504" s="19"/>
      <c r="CM2504" s="19">
        <v>1</v>
      </c>
      <c r="CN2504" s="19"/>
      <c r="CO2504" s="19"/>
      <c r="CP2504" s="19"/>
      <c r="CQ2504" s="19"/>
      <c r="CR2504" s="19"/>
    </row>
    <row r="2505" spans="1:96" ht="107" customHeight="1">
      <c r="A2505" s="11" cm="1">
        <f t="array" ref="A2505">SUMPRODUCT(--ISNUMBER(SEARCH({"stranding","stranded"},E2505)))</f>
        <v>0</v>
      </c>
      <c r="B2505" s="12" t="s">
        <v>5091</v>
      </c>
      <c r="C2505" s="21" t="s">
        <v>5087</v>
      </c>
      <c r="D2505" s="22">
        <v>2000</v>
      </c>
      <c r="E2505" s="23" t="s">
        <v>5092</v>
      </c>
      <c r="F2505" s="23" t="s">
        <v>7658</v>
      </c>
      <c r="G2505" s="15">
        <f t="shared" si="39"/>
        <v>5</v>
      </c>
      <c r="H2505" s="16"/>
      <c r="I2505" s="16"/>
      <c r="J2505" s="16"/>
      <c r="K2505" s="16"/>
      <c r="L2505" s="16"/>
      <c r="M2505" s="16"/>
      <c r="N2505" s="16"/>
      <c r="O2505" s="16"/>
      <c r="P2505" s="17"/>
      <c r="Q2505" s="17"/>
      <c r="R2505" s="17"/>
      <c r="S2505" s="17"/>
      <c r="T2505" s="18"/>
      <c r="U2505" s="18">
        <v>1</v>
      </c>
      <c r="V2505" s="18"/>
      <c r="W2505" s="18">
        <v>1</v>
      </c>
      <c r="X2505" s="19"/>
      <c r="Y2505" s="19"/>
      <c r="Z2505" s="19"/>
      <c r="AA2505" s="19"/>
      <c r="AB2505" s="19"/>
      <c r="AC2505" s="19"/>
      <c r="AD2505" s="19"/>
      <c r="AE2505" s="19"/>
      <c r="AF2505" s="19"/>
      <c r="AG2505" s="19"/>
      <c r="AH2505" s="19"/>
      <c r="AI2505" s="19"/>
      <c r="AJ2505" s="17"/>
      <c r="AK2505" s="17"/>
      <c r="AL2505" s="17"/>
      <c r="AM2505" s="17"/>
      <c r="AN2505" s="17"/>
      <c r="AO2505" s="17"/>
      <c r="AP2505" s="17"/>
      <c r="AQ2505" s="17"/>
      <c r="AR2505" s="20"/>
      <c r="AS2505" s="20"/>
      <c r="AT2505" s="20"/>
      <c r="AU2505" s="20"/>
      <c r="AV2505" s="20"/>
      <c r="AW2505" s="20"/>
      <c r="AX2505" s="20"/>
      <c r="AY2505" s="20"/>
      <c r="AZ2505" s="20"/>
      <c r="BA2505" s="20"/>
      <c r="BB2505" s="20"/>
      <c r="BC2505" s="20"/>
      <c r="BD2505" s="16"/>
      <c r="BE2505" s="16"/>
      <c r="BF2505" s="16"/>
      <c r="BG2505" s="16"/>
      <c r="BH2505" s="16"/>
      <c r="BI2505" s="16"/>
      <c r="BJ2505" s="16"/>
      <c r="BK2505" s="16"/>
      <c r="BL2505" s="16"/>
      <c r="BM2505" s="16">
        <v>1</v>
      </c>
      <c r="BN2505" s="16"/>
      <c r="BO2505" s="16"/>
      <c r="BP2505" s="16"/>
      <c r="BQ2505" s="16"/>
      <c r="BR2505" s="16"/>
      <c r="BS2505" s="16">
        <v>1</v>
      </c>
      <c r="BT2505" s="16">
        <v>1</v>
      </c>
      <c r="BU2505" s="16"/>
      <c r="BV2505" s="16"/>
      <c r="BW2505" s="16"/>
      <c r="BX2505" s="16"/>
      <c r="BY2505" s="16"/>
      <c r="BZ2505" s="16"/>
      <c r="CA2505" s="16"/>
      <c r="CB2505" s="16"/>
      <c r="CC2505" s="16"/>
      <c r="CD2505" s="16"/>
      <c r="CE2505" s="16"/>
      <c r="CF2505" s="16"/>
      <c r="CG2505" s="19"/>
      <c r="CH2505" s="19"/>
      <c r="CI2505" s="19"/>
      <c r="CJ2505" s="19"/>
      <c r="CK2505" s="19"/>
      <c r="CL2505" s="19"/>
      <c r="CM2505" s="19"/>
      <c r="CN2505" s="19">
        <v>1</v>
      </c>
      <c r="CO2505" s="19"/>
      <c r="CP2505" s="19"/>
      <c r="CQ2505" s="19"/>
      <c r="CR2505" s="19"/>
    </row>
    <row r="2506" spans="1:96" ht="107" customHeight="1">
      <c r="A2506" s="11" cm="1">
        <f t="array" ref="A2506">SUMPRODUCT(--ISNUMBER(SEARCH({"stranding","stranded"},E2506)))</f>
        <v>0</v>
      </c>
      <c r="B2506" s="12" t="s">
        <v>5093</v>
      </c>
      <c r="C2506" s="13" t="s">
        <v>5094</v>
      </c>
      <c r="D2506" s="14">
        <v>2001</v>
      </c>
      <c r="E2506" s="15" t="s">
        <v>5095</v>
      </c>
      <c r="F2506" s="15" t="s">
        <v>7659</v>
      </c>
      <c r="G2506" s="15">
        <f t="shared" si="39"/>
        <v>6</v>
      </c>
      <c r="H2506" s="16"/>
      <c r="I2506" s="16"/>
      <c r="J2506" s="16"/>
      <c r="K2506" s="16"/>
      <c r="L2506" s="16"/>
      <c r="M2506" s="16">
        <v>2</v>
      </c>
      <c r="N2506" s="16"/>
      <c r="O2506" s="16"/>
      <c r="P2506" s="17"/>
      <c r="Q2506" s="17"/>
      <c r="R2506" s="17">
        <v>1</v>
      </c>
      <c r="S2506" s="17"/>
      <c r="T2506" s="18"/>
      <c r="U2506" s="18">
        <v>1</v>
      </c>
      <c r="V2506" s="18"/>
      <c r="W2506" s="18">
        <v>1</v>
      </c>
      <c r="X2506" s="19"/>
      <c r="Y2506" s="19">
        <v>1</v>
      </c>
      <c r="Z2506" s="19"/>
      <c r="AA2506" s="19"/>
      <c r="AB2506" s="19"/>
      <c r="AC2506" s="19"/>
      <c r="AD2506" s="19"/>
      <c r="AE2506" s="19"/>
      <c r="AF2506" s="19"/>
      <c r="AG2506" s="19"/>
      <c r="AH2506" s="19"/>
      <c r="AI2506" s="19"/>
      <c r="AJ2506" s="17">
        <v>1</v>
      </c>
      <c r="AK2506" s="17"/>
      <c r="AL2506" s="17"/>
      <c r="AM2506" s="17"/>
      <c r="AN2506" s="17"/>
      <c r="AO2506" s="17"/>
      <c r="AP2506" s="17"/>
      <c r="AQ2506" s="17"/>
      <c r="AR2506" s="20"/>
      <c r="AS2506" s="20"/>
      <c r="AT2506" s="20"/>
      <c r="AU2506" s="20"/>
      <c r="AV2506" s="20"/>
      <c r="AW2506" s="20"/>
      <c r="AX2506" s="20"/>
      <c r="AY2506" s="20"/>
      <c r="AZ2506" s="20"/>
      <c r="BA2506" s="20"/>
      <c r="BB2506" s="20"/>
      <c r="BC2506" s="20"/>
      <c r="BD2506" s="16"/>
      <c r="BE2506" s="16"/>
      <c r="BF2506" s="16"/>
      <c r="BG2506" s="16"/>
      <c r="BH2506" s="16"/>
      <c r="BI2506" s="16"/>
      <c r="BJ2506" s="16"/>
      <c r="BK2506" s="16"/>
      <c r="BL2506" s="16"/>
      <c r="BM2506" s="16"/>
      <c r="BN2506" s="16"/>
      <c r="BO2506" s="16"/>
      <c r="BP2506" s="16"/>
      <c r="BQ2506" s="16"/>
      <c r="BR2506" s="16"/>
      <c r="BS2506" s="16"/>
      <c r="BT2506" s="16"/>
      <c r="BU2506" s="16"/>
      <c r="BV2506" s="16"/>
      <c r="BW2506" s="16"/>
      <c r="BX2506" s="16"/>
      <c r="BY2506" s="16"/>
      <c r="BZ2506" s="16">
        <v>1</v>
      </c>
      <c r="CA2506" s="16"/>
      <c r="CB2506" s="16"/>
      <c r="CC2506" s="16"/>
      <c r="CD2506" s="16"/>
      <c r="CE2506" s="16"/>
      <c r="CF2506" s="16"/>
      <c r="CG2506" s="19"/>
      <c r="CH2506" s="19"/>
      <c r="CI2506" s="19"/>
      <c r="CJ2506" s="19"/>
      <c r="CK2506" s="19" t="s">
        <v>4890</v>
      </c>
      <c r="CL2506" s="19"/>
      <c r="CM2506" s="19"/>
      <c r="CN2506" s="19"/>
      <c r="CO2506" s="19"/>
      <c r="CP2506" s="19"/>
      <c r="CQ2506" s="19"/>
      <c r="CR2506" s="19"/>
    </row>
    <row r="2507" spans="1:96" ht="107" customHeight="1">
      <c r="A2507" s="11" cm="1">
        <f t="array" ref="A2507">SUMPRODUCT(--ISNUMBER(SEARCH({"stranding","stranded"},E2507)))</f>
        <v>0</v>
      </c>
      <c r="B2507" s="12" t="s">
        <v>5096</v>
      </c>
      <c r="C2507" s="13" t="s">
        <v>5097</v>
      </c>
      <c r="D2507" s="14">
        <v>2001</v>
      </c>
      <c r="E2507" s="15" t="s">
        <v>5098</v>
      </c>
      <c r="F2507" s="15" t="s">
        <v>6028</v>
      </c>
      <c r="G2507" s="15">
        <f t="shared" si="39"/>
        <v>7</v>
      </c>
      <c r="H2507" s="16"/>
      <c r="I2507" s="16"/>
      <c r="J2507" s="16"/>
      <c r="K2507" s="16"/>
      <c r="L2507" s="16"/>
      <c r="M2507" s="16"/>
      <c r="N2507" s="16">
        <v>1</v>
      </c>
      <c r="O2507" s="16"/>
      <c r="P2507" s="17"/>
      <c r="Q2507" s="17"/>
      <c r="R2507" s="17">
        <v>1</v>
      </c>
      <c r="S2507" s="17"/>
      <c r="T2507" s="18"/>
      <c r="U2507" s="18">
        <v>1</v>
      </c>
      <c r="V2507" s="18"/>
      <c r="W2507" s="18"/>
      <c r="X2507" s="19">
        <v>1</v>
      </c>
      <c r="Y2507" s="19"/>
      <c r="Z2507" s="19"/>
      <c r="AA2507" s="19"/>
      <c r="AB2507" s="19"/>
      <c r="AC2507" s="19"/>
      <c r="AD2507" s="19"/>
      <c r="AE2507" s="19">
        <v>1</v>
      </c>
      <c r="AF2507" s="19"/>
      <c r="AG2507" s="19"/>
      <c r="AH2507" s="19"/>
      <c r="AI2507" s="19"/>
      <c r="AJ2507" s="17">
        <v>1</v>
      </c>
      <c r="AK2507" s="17"/>
      <c r="AL2507" s="17"/>
      <c r="AM2507" s="17">
        <v>1</v>
      </c>
      <c r="AN2507" s="17"/>
      <c r="AO2507" s="17">
        <v>1</v>
      </c>
      <c r="AP2507" s="17"/>
      <c r="AQ2507" s="17"/>
      <c r="AR2507" s="20"/>
      <c r="AS2507" s="20"/>
      <c r="AT2507" s="20"/>
      <c r="AU2507" s="20"/>
      <c r="AV2507" s="20"/>
      <c r="AW2507" s="20"/>
      <c r="AX2507" s="20"/>
      <c r="AY2507" s="20"/>
      <c r="AZ2507" s="20"/>
      <c r="BA2507" s="20"/>
      <c r="BB2507" s="20"/>
      <c r="BC2507" s="20"/>
      <c r="BD2507" s="16"/>
      <c r="BE2507" s="16"/>
      <c r="BF2507" s="16"/>
      <c r="BG2507" s="16"/>
      <c r="BH2507" s="16"/>
      <c r="BI2507" s="16"/>
      <c r="BJ2507" s="16"/>
      <c r="BK2507" s="16"/>
      <c r="BL2507" s="16"/>
      <c r="BM2507" s="16"/>
      <c r="BN2507" s="16"/>
      <c r="BO2507" s="16"/>
      <c r="BP2507" s="16"/>
      <c r="BQ2507" s="16"/>
      <c r="BR2507" s="16"/>
      <c r="BS2507" s="16"/>
      <c r="BT2507" s="16"/>
      <c r="BU2507" s="16"/>
      <c r="BV2507" s="16"/>
      <c r="BW2507" s="16"/>
      <c r="BX2507" s="16"/>
      <c r="BY2507" s="16"/>
      <c r="BZ2507" s="16"/>
      <c r="CA2507" s="16"/>
      <c r="CB2507" s="16"/>
      <c r="CC2507" s="16"/>
      <c r="CD2507" s="16"/>
      <c r="CE2507" s="16"/>
      <c r="CF2507" s="16"/>
      <c r="CG2507" s="19"/>
      <c r="CH2507" s="19"/>
      <c r="CI2507" s="19"/>
      <c r="CJ2507" s="19"/>
      <c r="CK2507" s="19"/>
      <c r="CL2507" s="19"/>
      <c r="CM2507" s="19"/>
      <c r="CN2507" s="19"/>
      <c r="CO2507" s="19"/>
      <c r="CP2507" s="19"/>
      <c r="CQ2507" s="19"/>
      <c r="CR2507" s="19"/>
    </row>
    <row r="2508" spans="1:96" ht="107" customHeight="1">
      <c r="A2508" s="11" cm="1">
        <f t="array" ref="A2508">SUMPRODUCT(--ISNUMBER(SEARCH({"stranding","stranded"},E2508)))</f>
        <v>0</v>
      </c>
      <c r="B2508" s="12" t="s">
        <v>5099</v>
      </c>
      <c r="C2508" s="21" t="s">
        <v>5100</v>
      </c>
      <c r="D2508" s="22">
        <v>2001</v>
      </c>
      <c r="E2508" s="23" t="s">
        <v>5101</v>
      </c>
      <c r="F2508" s="23" t="s">
        <v>6138</v>
      </c>
      <c r="G2508" s="15">
        <f t="shared" si="39"/>
        <v>5</v>
      </c>
      <c r="H2508" s="16"/>
      <c r="I2508" s="16"/>
      <c r="J2508" s="16"/>
      <c r="K2508" s="16"/>
      <c r="L2508" s="16"/>
      <c r="M2508" s="16"/>
      <c r="N2508" s="16">
        <v>1</v>
      </c>
      <c r="O2508" s="16"/>
      <c r="P2508" s="17"/>
      <c r="Q2508" s="17"/>
      <c r="R2508" s="17"/>
      <c r="S2508" s="17"/>
      <c r="T2508" s="18"/>
      <c r="U2508" s="18">
        <v>1</v>
      </c>
      <c r="V2508" s="18"/>
      <c r="W2508" s="18"/>
      <c r="X2508" s="19">
        <v>1</v>
      </c>
      <c r="Y2508" s="19"/>
      <c r="Z2508" s="19"/>
      <c r="AA2508" s="19"/>
      <c r="AB2508" s="19"/>
      <c r="AC2508" s="19"/>
      <c r="AD2508" s="19"/>
      <c r="AE2508" s="19">
        <v>1</v>
      </c>
      <c r="AF2508" s="19">
        <v>1</v>
      </c>
      <c r="AG2508" s="19"/>
      <c r="AH2508" s="19"/>
      <c r="AI2508" s="19"/>
      <c r="AJ2508" s="17">
        <v>1</v>
      </c>
      <c r="AK2508" s="17"/>
      <c r="AL2508" s="17"/>
      <c r="AM2508" s="17"/>
      <c r="AN2508" s="17"/>
      <c r="AO2508" s="17"/>
      <c r="AP2508" s="17"/>
      <c r="AQ2508" s="17"/>
      <c r="AR2508" s="20"/>
      <c r="AS2508" s="20"/>
      <c r="AT2508" s="20"/>
      <c r="AU2508" s="20"/>
      <c r="AV2508" s="20"/>
      <c r="AW2508" s="20"/>
      <c r="AX2508" s="20"/>
      <c r="AY2508" s="20"/>
      <c r="AZ2508" s="20"/>
      <c r="BA2508" s="20"/>
      <c r="BB2508" s="20"/>
      <c r="BC2508" s="20"/>
      <c r="BD2508" s="16"/>
      <c r="BE2508" s="16"/>
      <c r="BF2508" s="16"/>
      <c r="BG2508" s="16"/>
      <c r="BH2508" s="16"/>
      <c r="BI2508" s="16"/>
      <c r="BJ2508" s="16"/>
      <c r="BK2508" s="16"/>
      <c r="BL2508" s="16"/>
      <c r="BM2508" s="16"/>
      <c r="BN2508" s="16"/>
      <c r="BO2508" s="16"/>
      <c r="BP2508" s="16"/>
      <c r="BQ2508" s="16"/>
      <c r="BR2508" s="16"/>
      <c r="BS2508" s="16"/>
      <c r="BT2508" s="16"/>
      <c r="BU2508" s="16"/>
      <c r="BV2508" s="16"/>
      <c r="BW2508" s="16"/>
      <c r="BX2508" s="16"/>
      <c r="BY2508" s="16"/>
      <c r="BZ2508" s="16"/>
      <c r="CA2508" s="16"/>
      <c r="CB2508" s="16"/>
      <c r="CC2508" s="16"/>
      <c r="CD2508" s="16"/>
      <c r="CE2508" s="16"/>
      <c r="CF2508" s="16"/>
      <c r="CG2508" s="19"/>
      <c r="CH2508" s="19"/>
      <c r="CI2508" s="19"/>
      <c r="CJ2508" s="19"/>
      <c r="CK2508" s="19"/>
      <c r="CL2508" s="19">
        <v>1</v>
      </c>
      <c r="CM2508" s="19"/>
      <c r="CN2508" s="19"/>
      <c r="CO2508" s="19"/>
      <c r="CP2508" s="19"/>
      <c r="CQ2508" s="19"/>
      <c r="CR2508" s="19"/>
    </row>
    <row r="2509" spans="1:96" ht="107" customHeight="1">
      <c r="A2509" s="11" cm="1">
        <f t="array" ref="A2509">SUMPRODUCT(--ISNUMBER(SEARCH({"stranding","stranded"},E2509)))</f>
        <v>0</v>
      </c>
      <c r="B2509" s="12" t="s">
        <v>5102</v>
      </c>
      <c r="C2509" s="13" t="s">
        <v>5103</v>
      </c>
      <c r="D2509" s="14">
        <v>2001</v>
      </c>
      <c r="E2509" s="23" t="s">
        <v>5104</v>
      </c>
      <c r="F2509" s="23" t="s">
        <v>7660</v>
      </c>
      <c r="G2509" s="15">
        <f t="shared" si="39"/>
        <v>6</v>
      </c>
      <c r="H2509" s="16"/>
      <c r="I2509" s="16"/>
      <c r="J2509" s="16"/>
      <c r="K2509" s="16"/>
      <c r="L2509" s="16"/>
      <c r="M2509" s="16"/>
      <c r="N2509" s="16"/>
      <c r="O2509" s="16"/>
      <c r="P2509" s="17"/>
      <c r="Q2509" s="17"/>
      <c r="R2509" s="17">
        <v>1</v>
      </c>
      <c r="S2509" s="17"/>
      <c r="T2509" s="18"/>
      <c r="U2509" s="18">
        <v>1</v>
      </c>
      <c r="V2509" s="18"/>
      <c r="W2509" s="18"/>
      <c r="X2509" s="19"/>
      <c r="Y2509" s="19">
        <v>1</v>
      </c>
      <c r="Z2509" s="19"/>
      <c r="AA2509" s="19">
        <v>1</v>
      </c>
      <c r="AB2509" s="19"/>
      <c r="AC2509" s="19">
        <v>1</v>
      </c>
      <c r="AD2509" s="19"/>
      <c r="AE2509" s="19"/>
      <c r="AF2509" s="19"/>
      <c r="AG2509" s="19"/>
      <c r="AH2509" s="19"/>
      <c r="AI2509" s="19"/>
      <c r="AJ2509" s="17"/>
      <c r="AK2509" s="17"/>
      <c r="AL2509" s="17"/>
      <c r="AM2509" s="17"/>
      <c r="AN2509" s="17"/>
      <c r="AO2509" s="17"/>
      <c r="AP2509" s="17"/>
      <c r="AQ2509" s="17"/>
      <c r="AR2509" s="20"/>
      <c r="AS2509" s="20"/>
      <c r="AT2509" s="20"/>
      <c r="AU2509" s="20"/>
      <c r="AV2509" s="20"/>
      <c r="AW2509" s="20"/>
      <c r="AX2509" s="20"/>
      <c r="AY2509" s="20"/>
      <c r="AZ2509" s="20"/>
      <c r="BA2509" s="20"/>
      <c r="BB2509" s="20"/>
      <c r="BC2509" s="20"/>
      <c r="BD2509" s="16"/>
      <c r="BE2509" s="16"/>
      <c r="BF2509" s="16"/>
      <c r="BG2509" s="16"/>
      <c r="BH2509" s="16"/>
      <c r="BI2509" s="16"/>
      <c r="BJ2509" s="16"/>
      <c r="BK2509" s="16"/>
      <c r="BL2509" s="16"/>
      <c r="BM2509" s="16"/>
      <c r="BN2509" s="16"/>
      <c r="BO2509" s="16"/>
      <c r="BP2509" s="16"/>
      <c r="BQ2509" s="16"/>
      <c r="BR2509" s="16"/>
      <c r="BS2509" s="16"/>
      <c r="BT2509" s="16"/>
      <c r="BU2509" s="16"/>
      <c r="BV2509" s="16"/>
      <c r="BW2509" s="16"/>
      <c r="BX2509" s="16"/>
      <c r="BY2509" s="16"/>
      <c r="BZ2509" s="16">
        <v>1</v>
      </c>
      <c r="CA2509" s="16"/>
      <c r="CB2509" s="16"/>
      <c r="CC2509" s="16"/>
      <c r="CD2509" s="16"/>
      <c r="CE2509" s="16"/>
      <c r="CF2509" s="16"/>
      <c r="CG2509" s="19"/>
      <c r="CH2509" s="19"/>
      <c r="CI2509" s="19"/>
      <c r="CJ2509" s="19"/>
      <c r="CK2509" s="19"/>
      <c r="CL2509" s="19"/>
      <c r="CM2509" s="19"/>
      <c r="CN2509" s="19"/>
      <c r="CO2509" s="19">
        <v>1</v>
      </c>
      <c r="CP2509" s="19"/>
      <c r="CQ2509" s="19"/>
      <c r="CR2509" s="19"/>
    </row>
    <row r="2510" spans="1:96" ht="107" customHeight="1">
      <c r="A2510" s="11" cm="1">
        <f t="array" ref="A2510">SUMPRODUCT(--ISNUMBER(SEARCH({"stranding","stranded"},E2510)))</f>
        <v>0</v>
      </c>
      <c r="B2510" s="12" t="s">
        <v>5105</v>
      </c>
      <c r="C2510" s="13" t="s">
        <v>5106</v>
      </c>
      <c r="D2510" s="14">
        <v>2001</v>
      </c>
      <c r="E2510" s="15" t="s">
        <v>5107</v>
      </c>
      <c r="F2510" s="15" t="s">
        <v>8192</v>
      </c>
      <c r="G2510" s="15">
        <f t="shared" si="39"/>
        <v>9</v>
      </c>
      <c r="H2510" s="16"/>
      <c r="I2510" s="16"/>
      <c r="J2510" s="16"/>
      <c r="K2510" s="16">
        <v>2</v>
      </c>
      <c r="L2510" s="16">
        <v>1</v>
      </c>
      <c r="M2510" s="16"/>
      <c r="N2510" s="16"/>
      <c r="O2510" s="16"/>
      <c r="P2510" s="17"/>
      <c r="Q2510" s="17"/>
      <c r="R2510" s="17"/>
      <c r="S2510" s="17"/>
      <c r="T2510" s="18"/>
      <c r="U2510" s="18">
        <v>1</v>
      </c>
      <c r="V2510" s="18"/>
      <c r="W2510" s="18"/>
      <c r="X2510" s="19">
        <v>1</v>
      </c>
      <c r="Y2510" s="19">
        <v>1</v>
      </c>
      <c r="Z2510" s="19">
        <v>1</v>
      </c>
      <c r="AA2510" s="19"/>
      <c r="AB2510" s="19"/>
      <c r="AC2510" s="19"/>
      <c r="AD2510" s="19"/>
      <c r="AE2510" s="19"/>
      <c r="AF2510" s="19"/>
      <c r="AG2510" s="19"/>
      <c r="AH2510" s="19"/>
      <c r="AI2510" s="19"/>
      <c r="AJ2510" s="17"/>
      <c r="AK2510" s="17"/>
      <c r="AL2510" s="17"/>
      <c r="AM2510" s="17"/>
      <c r="AN2510" s="17"/>
      <c r="AO2510" s="17"/>
      <c r="AP2510" s="17"/>
      <c r="AQ2510" s="17"/>
      <c r="AR2510" s="20"/>
      <c r="AS2510" s="20"/>
      <c r="AT2510" s="20"/>
      <c r="AU2510" s="20"/>
      <c r="AV2510" s="20"/>
      <c r="AW2510" s="20"/>
      <c r="AX2510" s="20"/>
      <c r="AY2510" s="20"/>
      <c r="AZ2510" s="20">
        <v>1</v>
      </c>
      <c r="BA2510" s="20"/>
      <c r="BB2510" s="20"/>
      <c r="BC2510" s="20"/>
      <c r="BD2510" s="16"/>
      <c r="BE2510" s="16">
        <v>1</v>
      </c>
      <c r="BF2510" s="16"/>
      <c r="BG2510" s="16"/>
      <c r="BH2510" s="16"/>
      <c r="BI2510" s="16">
        <v>1</v>
      </c>
      <c r="BJ2510" s="16">
        <v>1</v>
      </c>
      <c r="BK2510" s="16"/>
      <c r="BL2510" s="16"/>
      <c r="BM2510" s="16"/>
      <c r="BN2510" s="16"/>
      <c r="BO2510" s="16"/>
      <c r="BP2510" s="16"/>
      <c r="BQ2510" s="16"/>
      <c r="BR2510" s="16"/>
      <c r="BS2510" s="16"/>
      <c r="BT2510" s="16"/>
      <c r="BU2510" s="16"/>
      <c r="BV2510" s="16"/>
      <c r="BW2510" s="16"/>
      <c r="BX2510" s="16"/>
      <c r="BY2510" s="16"/>
      <c r="BZ2510" s="16"/>
      <c r="CA2510" s="16"/>
      <c r="CB2510" s="16"/>
      <c r="CC2510" s="16"/>
      <c r="CD2510" s="16">
        <v>1</v>
      </c>
      <c r="CE2510" s="16"/>
      <c r="CF2510" s="16"/>
      <c r="CG2510" s="19"/>
      <c r="CH2510" s="19"/>
      <c r="CI2510" s="19"/>
      <c r="CJ2510" s="19"/>
      <c r="CK2510" s="19" t="s">
        <v>4890</v>
      </c>
      <c r="CL2510" s="19"/>
      <c r="CM2510" s="19"/>
      <c r="CN2510" s="19"/>
      <c r="CO2510" s="19"/>
      <c r="CP2510" s="19"/>
      <c r="CQ2510" s="19"/>
      <c r="CR2510" s="19"/>
    </row>
    <row r="2511" spans="1:96" ht="107" customHeight="1">
      <c r="A2511" s="11" cm="1">
        <f t="array" ref="A2511">SUMPRODUCT(--ISNUMBER(SEARCH({"stranding","stranded"},E2511)))</f>
        <v>0</v>
      </c>
      <c r="B2511" s="12" t="s">
        <v>5108</v>
      </c>
      <c r="C2511" s="21" t="s">
        <v>5109</v>
      </c>
      <c r="D2511" s="22">
        <v>2001</v>
      </c>
      <c r="E2511" s="15" t="s">
        <v>5110</v>
      </c>
      <c r="F2511" s="15" t="s">
        <v>7661</v>
      </c>
      <c r="G2511" s="15">
        <f t="shared" si="39"/>
        <v>7</v>
      </c>
      <c r="H2511" s="16"/>
      <c r="I2511" s="16"/>
      <c r="J2511" s="16"/>
      <c r="K2511" s="16"/>
      <c r="L2511" s="16"/>
      <c r="M2511" s="16">
        <v>1</v>
      </c>
      <c r="N2511" s="16"/>
      <c r="O2511" s="16"/>
      <c r="P2511" s="17"/>
      <c r="Q2511" s="17"/>
      <c r="R2511" s="17"/>
      <c r="S2511" s="17"/>
      <c r="T2511" s="18">
        <v>1</v>
      </c>
      <c r="U2511" s="18"/>
      <c r="V2511" s="18"/>
      <c r="W2511" s="18">
        <v>1</v>
      </c>
      <c r="X2511" s="19"/>
      <c r="Y2511" s="19"/>
      <c r="Z2511" s="19">
        <v>1</v>
      </c>
      <c r="AA2511" s="19"/>
      <c r="AB2511" s="19"/>
      <c r="AC2511" s="19"/>
      <c r="AD2511" s="19"/>
      <c r="AE2511" s="19">
        <v>1</v>
      </c>
      <c r="AF2511" s="19"/>
      <c r="AG2511" s="19"/>
      <c r="AH2511" s="19"/>
      <c r="AI2511" s="19"/>
      <c r="AJ2511" s="17">
        <v>1</v>
      </c>
      <c r="AK2511" s="17"/>
      <c r="AL2511" s="17"/>
      <c r="AM2511" s="17"/>
      <c r="AN2511" s="17"/>
      <c r="AO2511" s="17"/>
      <c r="AP2511" s="17"/>
      <c r="AQ2511" s="17"/>
      <c r="AR2511" s="20">
        <v>1</v>
      </c>
      <c r="AS2511" s="20"/>
      <c r="AT2511" s="20"/>
      <c r="AU2511" s="20"/>
      <c r="AV2511" s="20"/>
      <c r="AW2511" s="20"/>
      <c r="AX2511" s="20"/>
      <c r="AY2511" s="20"/>
      <c r="AZ2511" s="20"/>
      <c r="BA2511" s="20"/>
      <c r="BB2511" s="20"/>
      <c r="BC2511" s="20"/>
      <c r="BD2511" s="16"/>
      <c r="BE2511" s="16"/>
      <c r="BF2511" s="16"/>
      <c r="BG2511" s="16"/>
      <c r="BH2511" s="16"/>
      <c r="BI2511" s="16"/>
      <c r="BJ2511" s="16"/>
      <c r="BK2511" s="16"/>
      <c r="BL2511" s="16"/>
      <c r="BM2511" s="16"/>
      <c r="BN2511" s="16"/>
      <c r="BO2511" s="16"/>
      <c r="BP2511" s="16"/>
      <c r="BQ2511" s="16"/>
      <c r="BR2511" s="16"/>
      <c r="BS2511" s="16"/>
      <c r="BT2511" s="16"/>
      <c r="BU2511" s="16"/>
      <c r="BV2511" s="16"/>
      <c r="BW2511" s="16"/>
      <c r="BX2511" s="16"/>
      <c r="BY2511" s="16"/>
      <c r="BZ2511" s="16">
        <v>1</v>
      </c>
      <c r="CA2511" s="16"/>
      <c r="CB2511" s="16"/>
      <c r="CC2511" s="16"/>
      <c r="CD2511" s="16"/>
      <c r="CE2511" s="16"/>
      <c r="CF2511" s="16"/>
      <c r="CG2511" s="19"/>
      <c r="CH2511" s="19"/>
      <c r="CI2511" s="19"/>
      <c r="CJ2511" s="19"/>
      <c r="CK2511" s="19"/>
      <c r="CL2511" s="19"/>
      <c r="CM2511" s="19"/>
      <c r="CN2511" s="19"/>
      <c r="CO2511" s="19" t="s">
        <v>4890</v>
      </c>
      <c r="CP2511" s="19"/>
      <c r="CQ2511" s="19"/>
      <c r="CR2511" s="19"/>
    </row>
    <row r="2512" spans="1:96" ht="107" customHeight="1">
      <c r="A2512" s="11" cm="1">
        <f t="array" ref="A2512">SUMPRODUCT(--ISNUMBER(SEARCH({"stranding","stranded"},E2512)))</f>
        <v>0</v>
      </c>
      <c r="B2512" s="12" t="s">
        <v>5111</v>
      </c>
      <c r="C2512" s="13" t="s">
        <v>5112</v>
      </c>
      <c r="D2512" s="14">
        <v>2001</v>
      </c>
      <c r="E2512" s="15" t="s">
        <v>5113</v>
      </c>
      <c r="F2512" s="15" t="s">
        <v>6238</v>
      </c>
      <c r="G2512" s="15">
        <f t="shared" si="39"/>
        <v>3</v>
      </c>
      <c r="H2512" s="16"/>
      <c r="I2512" s="16">
        <v>1</v>
      </c>
      <c r="J2512" s="16"/>
      <c r="K2512" s="16"/>
      <c r="L2512" s="16"/>
      <c r="M2512" s="16"/>
      <c r="N2512" s="16"/>
      <c r="O2512" s="16"/>
      <c r="P2512" s="17"/>
      <c r="Q2512" s="17"/>
      <c r="R2512" s="17"/>
      <c r="S2512" s="17"/>
      <c r="T2512" s="18"/>
      <c r="U2512" s="18">
        <v>1</v>
      </c>
      <c r="V2512" s="18"/>
      <c r="W2512" s="18"/>
      <c r="X2512" s="19"/>
      <c r="Y2512" s="19">
        <v>1</v>
      </c>
      <c r="Z2512" s="19">
        <v>1</v>
      </c>
      <c r="AA2512" s="19"/>
      <c r="AB2512" s="19"/>
      <c r="AC2512" s="19"/>
      <c r="AD2512" s="19"/>
      <c r="AE2512" s="19"/>
      <c r="AF2512" s="19"/>
      <c r="AG2512" s="19"/>
      <c r="AH2512" s="19"/>
      <c r="AI2512" s="19"/>
      <c r="AJ2512" s="17"/>
      <c r="AK2512" s="17"/>
      <c r="AL2512" s="17"/>
      <c r="AM2512" s="17"/>
      <c r="AN2512" s="17"/>
      <c r="AO2512" s="17"/>
      <c r="AP2512" s="17"/>
      <c r="AQ2512" s="17"/>
      <c r="AR2512" s="20"/>
      <c r="AS2512" s="20"/>
      <c r="AT2512" s="20"/>
      <c r="AU2512" s="20"/>
      <c r="AV2512" s="20"/>
      <c r="AW2512" s="20"/>
      <c r="AX2512" s="20"/>
      <c r="AY2512" s="20"/>
      <c r="AZ2512" s="20"/>
      <c r="BA2512" s="20"/>
      <c r="BB2512" s="20"/>
      <c r="BC2512" s="20"/>
      <c r="BD2512" s="16"/>
      <c r="BE2512" s="16"/>
      <c r="BF2512" s="16"/>
      <c r="BG2512" s="16"/>
      <c r="BH2512" s="16"/>
      <c r="BI2512" s="16"/>
      <c r="BJ2512" s="16"/>
      <c r="BK2512" s="16"/>
      <c r="BL2512" s="16"/>
      <c r="BM2512" s="16"/>
      <c r="BN2512" s="16"/>
      <c r="BO2512" s="16"/>
      <c r="BP2512" s="16"/>
      <c r="BQ2512" s="16"/>
      <c r="BR2512" s="16"/>
      <c r="BS2512" s="16"/>
      <c r="BT2512" s="16"/>
      <c r="BU2512" s="16"/>
      <c r="BV2512" s="16"/>
      <c r="BW2512" s="16"/>
      <c r="BX2512" s="16"/>
      <c r="BY2512" s="16"/>
      <c r="BZ2512" s="16"/>
      <c r="CA2512" s="16"/>
      <c r="CB2512" s="16"/>
      <c r="CC2512" s="16"/>
      <c r="CD2512" s="16"/>
      <c r="CE2512" s="16"/>
      <c r="CF2512" s="16"/>
      <c r="CG2512" s="19"/>
      <c r="CH2512" s="19"/>
      <c r="CI2512" s="19"/>
      <c r="CJ2512" s="19"/>
      <c r="CK2512" s="19"/>
      <c r="CL2512" s="19">
        <v>1</v>
      </c>
      <c r="CM2512" s="19"/>
      <c r="CN2512" s="19"/>
      <c r="CO2512" s="19"/>
      <c r="CP2512" s="19"/>
      <c r="CQ2512" s="19"/>
      <c r="CR2512" s="19"/>
    </row>
    <row r="2513" spans="1:96" ht="107" customHeight="1">
      <c r="A2513" s="11" cm="1">
        <f t="array" ref="A2513">SUMPRODUCT(--ISNUMBER(SEARCH({"stranding","stranded"},E2513)))</f>
        <v>0</v>
      </c>
      <c r="B2513" s="12" t="s">
        <v>5114</v>
      </c>
      <c r="C2513" s="13" t="s">
        <v>5112</v>
      </c>
      <c r="D2513" s="14">
        <v>2001</v>
      </c>
      <c r="E2513" s="15" t="s">
        <v>5115</v>
      </c>
      <c r="F2513" s="15" t="s">
        <v>6522</v>
      </c>
      <c r="G2513" s="15">
        <f t="shared" si="39"/>
        <v>4</v>
      </c>
      <c r="H2513" s="16"/>
      <c r="I2513" s="16"/>
      <c r="J2513" s="16"/>
      <c r="K2513" s="16"/>
      <c r="L2513" s="16"/>
      <c r="M2513" s="16">
        <v>1</v>
      </c>
      <c r="N2513" s="16"/>
      <c r="O2513" s="16"/>
      <c r="P2513" s="17"/>
      <c r="Q2513" s="17"/>
      <c r="R2513" s="17"/>
      <c r="S2513" s="17"/>
      <c r="T2513" s="18"/>
      <c r="U2513" s="18">
        <v>1</v>
      </c>
      <c r="V2513" s="18"/>
      <c r="W2513" s="18">
        <v>1</v>
      </c>
      <c r="X2513" s="19"/>
      <c r="Y2513" s="19">
        <v>1</v>
      </c>
      <c r="Z2513" s="19">
        <v>1</v>
      </c>
      <c r="AA2513" s="19"/>
      <c r="AB2513" s="19"/>
      <c r="AC2513" s="19"/>
      <c r="AD2513" s="19"/>
      <c r="AE2513" s="19"/>
      <c r="AF2513" s="19"/>
      <c r="AG2513" s="19"/>
      <c r="AH2513" s="19"/>
      <c r="AI2513" s="19"/>
      <c r="AJ2513" s="17"/>
      <c r="AK2513" s="17"/>
      <c r="AL2513" s="17"/>
      <c r="AM2513" s="17"/>
      <c r="AN2513" s="17"/>
      <c r="AO2513" s="17"/>
      <c r="AP2513" s="17"/>
      <c r="AQ2513" s="17"/>
      <c r="AR2513" s="20"/>
      <c r="AS2513" s="20"/>
      <c r="AT2513" s="20"/>
      <c r="AU2513" s="20"/>
      <c r="AV2513" s="20"/>
      <c r="AW2513" s="20"/>
      <c r="AX2513" s="20"/>
      <c r="AY2513" s="20"/>
      <c r="AZ2513" s="20"/>
      <c r="BA2513" s="20"/>
      <c r="BB2513" s="20"/>
      <c r="BC2513" s="20"/>
      <c r="BD2513" s="16"/>
      <c r="BE2513" s="16"/>
      <c r="BF2513" s="16"/>
      <c r="BG2513" s="16"/>
      <c r="BH2513" s="16"/>
      <c r="BI2513" s="16"/>
      <c r="BJ2513" s="16"/>
      <c r="BK2513" s="16"/>
      <c r="BL2513" s="16"/>
      <c r="BM2513" s="16"/>
      <c r="BN2513" s="16"/>
      <c r="BO2513" s="16"/>
      <c r="BP2513" s="16"/>
      <c r="BQ2513" s="16"/>
      <c r="BR2513" s="16"/>
      <c r="BS2513" s="16"/>
      <c r="BT2513" s="16"/>
      <c r="BU2513" s="16"/>
      <c r="BV2513" s="16"/>
      <c r="BW2513" s="16"/>
      <c r="BX2513" s="16"/>
      <c r="BY2513" s="16"/>
      <c r="BZ2513" s="16"/>
      <c r="CA2513" s="16"/>
      <c r="CB2513" s="16"/>
      <c r="CC2513" s="16"/>
      <c r="CD2513" s="16"/>
      <c r="CE2513" s="16"/>
      <c r="CF2513" s="16"/>
      <c r="CG2513" s="19"/>
      <c r="CH2513" s="19"/>
      <c r="CI2513" s="19"/>
      <c r="CJ2513" s="19"/>
      <c r="CK2513" s="19"/>
      <c r="CL2513" s="19"/>
      <c r="CM2513" s="19">
        <v>1</v>
      </c>
      <c r="CN2513" s="19"/>
      <c r="CO2513" s="19"/>
      <c r="CP2513" s="19"/>
      <c r="CQ2513" s="19"/>
      <c r="CR2513" s="19"/>
    </row>
    <row r="2514" spans="1:96" ht="107" customHeight="1">
      <c r="A2514" s="11" cm="1">
        <f t="array" ref="A2514">SUMPRODUCT(--ISNUMBER(SEARCH({"stranding","stranded"},E2514)))</f>
        <v>0</v>
      </c>
      <c r="B2514" s="12" t="s">
        <v>5116</v>
      </c>
      <c r="C2514" s="13" t="s">
        <v>5117</v>
      </c>
      <c r="D2514" s="14">
        <v>2001</v>
      </c>
      <c r="E2514" s="15" t="s">
        <v>5118</v>
      </c>
      <c r="F2514" s="15" t="s">
        <v>7662</v>
      </c>
      <c r="G2514" s="15">
        <f t="shared" si="39"/>
        <v>5</v>
      </c>
      <c r="H2514" s="16"/>
      <c r="I2514" s="16"/>
      <c r="J2514" s="16"/>
      <c r="K2514" s="16"/>
      <c r="L2514" s="16"/>
      <c r="M2514" s="16">
        <v>2</v>
      </c>
      <c r="N2514" s="16"/>
      <c r="O2514" s="16"/>
      <c r="P2514" s="17"/>
      <c r="Q2514" s="17"/>
      <c r="R2514" s="17"/>
      <c r="S2514" s="17"/>
      <c r="T2514" s="18"/>
      <c r="U2514" s="18"/>
      <c r="V2514" s="18">
        <v>1</v>
      </c>
      <c r="W2514" s="18"/>
      <c r="X2514" s="19"/>
      <c r="Y2514" s="19"/>
      <c r="Z2514" s="19"/>
      <c r="AA2514" s="19"/>
      <c r="AB2514" s="19"/>
      <c r="AC2514" s="19"/>
      <c r="AD2514" s="19"/>
      <c r="AE2514" s="19"/>
      <c r="AF2514" s="19"/>
      <c r="AG2514" s="19"/>
      <c r="AH2514" s="19"/>
      <c r="AI2514" s="19"/>
      <c r="AJ2514" s="17">
        <v>1</v>
      </c>
      <c r="AK2514" s="17"/>
      <c r="AL2514" s="17"/>
      <c r="AM2514" s="17"/>
      <c r="AN2514" s="17"/>
      <c r="AO2514" s="17"/>
      <c r="AP2514" s="17"/>
      <c r="AQ2514" s="17"/>
      <c r="AR2514" s="20">
        <v>1</v>
      </c>
      <c r="AS2514" s="20"/>
      <c r="AT2514" s="20"/>
      <c r="AU2514" s="20"/>
      <c r="AV2514" s="20"/>
      <c r="AW2514" s="20"/>
      <c r="AX2514" s="20"/>
      <c r="AY2514" s="20"/>
      <c r="AZ2514" s="20"/>
      <c r="BA2514" s="20">
        <v>1</v>
      </c>
      <c r="BB2514" s="20"/>
      <c r="BC2514" s="20"/>
      <c r="BD2514" s="16"/>
      <c r="BE2514" s="16"/>
      <c r="BF2514" s="16"/>
      <c r="BG2514" s="16"/>
      <c r="BH2514" s="16"/>
      <c r="BI2514" s="16"/>
      <c r="BJ2514" s="16"/>
      <c r="BK2514" s="16"/>
      <c r="BL2514" s="16"/>
      <c r="BM2514" s="16"/>
      <c r="BN2514" s="16"/>
      <c r="BO2514" s="16"/>
      <c r="BP2514" s="16"/>
      <c r="BQ2514" s="16"/>
      <c r="BR2514" s="16"/>
      <c r="BS2514" s="16"/>
      <c r="BT2514" s="16"/>
      <c r="BU2514" s="16"/>
      <c r="BV2514" s="16"/>
      <c r="BW2514" s="16"/>
      <c r="BX2514" s="16"/>
      <c r="BY2514" s="16"/>
      <c r="BZ2514" s="16"/>
      <c r="CA2514" s="16"/>
      <c r="CB2514" s="16">
        <v>1</v>
      </c>
      <c r="CC2514" s="16"/>
      <c r="CD2514" s="16"/>
      <c r="CE2514" s="16"/>
      <c r="CF2514" s="16"/>
      <c r="CG2514" s="19"/>
      <c r="CH2514" s="19"/>
      <c r="CI2514" s="19"/>
      <c r="CJ2514" s="19"/>
      <c r="CK2514" s="19"/>
      <c r="CL2514" s="19"/>
      <c r="CM2514" s="19"/>
      <c r="CN2514" s="19"/>
      <c r="CO2514" s="19"/>
      <c r="CP2514" s="19">
        <v>1</v>
      </c>
      <c r="CQ2514" s="19"/>
      <c r="CR2514" s="19"/>
    </row>
    <row r="2515" spans="1:96" ht="107" customHeight="1">
      <c r="A2515" s="11" cm="1">
        <f t="array" ref="A2515">SUMPRODUCT(--ISNUMBER(SEARCH({"stranding","stranded"},E2515)))</f>
        <v>0</v>
      </c>
      <c r="B2515" s="12" t="s">
        <v>5119</v>
      </c>
      <c r="C2515" s="13" t="s">
        <v>5120</v>
      </c>
      <c r="D2515" s="14">
        <v>2001</v>
      </c>
      <c r="E2515" s="23" t="s">
        <v>5121</v>
      </c>
      <c r="F2515" s="23" t="s">
        <v>6029</v>
      </c>
      <c r="G2515" s="15">
        <f t="shared" si="39"/>
        <v>3</v>
      </c>
      <c r="H2515" s="16"/>
      <c r="I2515" s="16"/>
      <c r="J2515" s="16">
        <v>1</v>
      </c>
      <c r="K2515" s="16"/>
      <c r="L2515" s="16"/>
      <c r="M2515" s="16"/>
      <c r="N2515" s="16"/>
      <c r="O2515" s="16"/>
      <c r="P2515" s="17"/>
      <c r="Q2515" s="17"/>
      <c r="R2515" s="17"/>
      <c r="S2515" s="17"/>
      <c r="T2515" s="18"/>
      <c r="U2515" s="18">
        <v>1</v>
      </c>
      <c r="V2515" s="18"/>
      <c r="W2515" s="18"/>
      <c r="X2515" s="19"/>
      <c r="Y2515" s="19">
        <v>1</v>
      </c>
      <c r="Z2515" s="19"/>
      <c r="AA2515" s="19">
        <v>1</v>
      </c>
      <c r="AB2515" s="19"/>
      <c r="AC2515" s="19"/>
      <c r="AD2515" s="19"/>
      <c r="AE2515" s="19"/>
      <c r="AF2515" s="19"/>
      <c r="AG2515" s="19"/>
      <c r="AH2515" s="19"/>
      <c r="AI2515" s="19"/>
      <c r="AJ2515" s="17"/>
      <c r="AK2515" s="17"/>
      <c r="AL2515" s="17"/>
      <c r="AM2515" s="17"/>
      <c r="AN2515" s="17"/>
      <c r="AO2515" s="17"/>
      <c r="AP2515" s="17"/>
      <c r="AQ2515" s="17"/>
      <c r="AR2515" s="20"/>
      <c r="AS2515" s="20"/>
      <c r="AT2515" s="20"/>
      <c r="AU2515" s="20"/>
      <c r="AV2515" s="20"/>
      <c r="AW2515" s="20"/>
      <c r="AX2515" s="20"/>
      <c r="AY2515" s="20"/>
      <c r="AZ2515" s="20"/>
      <c r="BA2515" s="20"/>
      <c r="BB2515" s="20"/>
      <c r="BC2515" s="20"/>
      <c r="BD2515" s="16"/>
      <c r="BE2515" s="16"/>
      <c r="BF2515" s="16"/>
      <c r="BG2515" s="16"/>
      <c r="BH2515" s="16"/>
      <c r="BI2515" s="16"/>
      <c r="BJ2515" s="16"/>
      <c r="BK2515" s="16"/>
      <c r="BL2515" s="16"/>
      <c r="BM2515" s="16"/>
      <c r="BN2515" s="16"/>
      <c r="BO2515" s="16"/>
      <c r="BP2515" s="16"/>
      <c r="BQ2515" s="16"/>
      <c r="BR2515" s="16"/>
      <c r="BS2515" s="16"/>
      <c r="BT2515" s="16"/>
      <c r="BU2515" s="16"/>
      <c r="BV2515" s="16"/>
      <c r="BW2515" s="16"/>
      <c r="BX2515" s="16"/>
      <c r="BY2515" s="16"/>
      <c r="BZ2515" s="16"/>
      <c r="CA2515" s="16"/>
      <c r="CB2515" s="16"/>
      <c r="CC2515" s="16"/>
      <c r="CD2515" s="16"/>
      <c r="CE2515" s="16"/>
      <c r="CF2515" s="16"/>
      <c r="CG2515" s="19"/>
      <c r="CH2515" s="19"/>
      <c r="CI2515" s="19"/>
      <c r="CJ2515" s="19"/>
      <c r="CK2515" s="19"/>
      <c r="CL2515" s="19"/>
      <c r="CM2515" s="19"/>
      <c r="CN2515" s="19"/>
      <c r="CO2515" s="19"/>
      <c r="CP2515" s="19"/>
      <c r="CQ2515" s="19"/>
      <c r="CR2515" s="19"/>
    </row>
    <row r="2516" spans="1:96" ht="107" customHeight="1">
      <c r="A2516" s="11" cm="1">
        <f t="array" ref="A2516">SUMPRODUCT(--ISNUMBER(SEARCH({"stranding","stranded"},E2516)))</f>
        <v>0</v>
      </c>
      <c r="B2516" s="12" t="s">
        <v>5122</v>
      </c>
      <c r="C2516" s="13" t="s">
        <v>5120</v>
      </c>
      <c r="D2516" s="14">
        <v>2001</v>
      </c>
      <c r="E2516" s="23" t="s">
        <v>5123</v>
      </c>
      <c r="F2516" s="23" t="s">
        <v>6030</v>
      </c>
      <c r="G2516" s="15">
        <f t="shared" si="39"/>
        <v>4</v>
      </c>
      <c r="H2516" s="16"/>
      <c r="I2516" s="16"/>
      <c r="J2516" s="16"/>
      <c r="K2516" s="16"/>
      <c r="L2516" s="16">
        <v>1</v>
      </c>
      <c r="M2516" s="16"/>
      <c r="N2516" s="16"/>
      <c r="O2516" s="16"/>
      <c r="P2516" s="17"/>
      <c r="Q2516" s="17"/>
      <c r="R2516" s="17"/>
      <c r="S2516" s="17"/>
      <c r="T2516" s="18"/>
      <c r="U2516" s="18">
        <v>1</v>
      </c>
      <c r="V2516" s="18"/>
      <c r="W2516" s="18"/>
      <c r="X2516" s="19"/>
      <c r="Y2516" s="19"/>
      <c r="Z2516" s="19"/>
      <c r="AA2516" s="19"/>
      <c r="AB2516" s="19"/>
      <c r="AC2516" s="19"/>
      <c r="AD2516" s="19"/>
      <c r="AE2516" s="19">
        <v>1</v>
      </c>
      <c r="AF2516" s="19">
        <v>1</v>
      </c>
      <c r="AG2516" s="19"/>
      <c r="AH2516" s="19"/>
      <c r="AI2516" s="19"/>
      <c r="AJ2516" s="17"/>
      <c r="AK2516" s="17"/>
      <c r="AL2516" s="17"/>
      <c r="AM2516" s="17"/>
      <c r="AN2516" s="17"/>
      <c r="AO2516" s="17"/>
      <c r="AP2516" s="17"/>
      <c r="AQ2516" s="17"/>
      <c r="AR2516" s="20"/>
      <c r="AS2516" s="20"/>
      <c r="AT2516" s="20"/>
      <c r="AU2516" s="20"/>
      <c r="AV2516" s="20"/>
      <c r="AW2516" s="20"/>
      <c r="AX2516" s="20"/>
      <c r="AY2516" s="20"/>
      <c r="AZ2516" s="20"/>
      <c r="BA2516" s="20"/>
      <c r="BB2516" s="20"/>
      <c r="BC2516" s="20"/>
      <c r="BD2516" s="16"/>
      <c r="BE2516" s="16"/>
      <c r="BF2516" s="16"/>
      <c r="BG2516" s="16"/>
      <c r="BH2516" s="16"/>
      <c r="BI2516" s="16">
        <v>1</v>
      </c>
      <c r="BJ2516" s="16"/>
      <c r="BK2516" s="16"/>
      <c r="BL2516" s="16"/>
      <c r="BM2516" s="16"/>
      <c r="BN2516" s="16"/>
      <c r="BO2516" s="16"/>
      <c r="BP2516" s="16"/>
      <c r="BQ2516" s="16"/>
      <c r="BR2516" s="16"/>
      <c r="BS2516" s="16"/>
      <c r="BT2516" s="16"/>
      <c r="BU2516" s="16"/>
      <c r="BV2516" s="16"/>
      <c r="BW2516" s="16"/>
      <c r="BX2516" s="16"/>
      <c r="BY2516" s="16"/>
      <c r="BZ2516" s="16"/>
      <c r="CA2516" s="16"/>
      <c r="CB2516" s="16"/>
      <c r="CC2516" s="16"/>
      <c r="CD2516" s="16"/>
      <c r="CE2516" s="16"/>
      <c r="CF2516" s="16"/>
      <c r="CG2516" s="19"/>
      <c r="CH2516" s="19"/>
      <c r="CI2516" s="19"/>
      <c r="CJ2516" s="19"/>
      <c r="CK2516" s="19"/>
      <c r="CL2516" s="19"/>
      <c r="CM2516" s="19"/>
      <c r="CN2516" s="19"/>
      <c r="CO2516" s="19"/>
      <c r="CP2516" s="19"/>
      <c r="CQ2516" s="19"/>
      <c r="CR2516" s="19"/>
    </row>
    <row r="2517" spans="1:96" ht="107" customHeight="1">
      <c r="A2517" s="11" cm="1">
        <f t="array" ref="A2517">SUMPRODUCT(--ISNUMBER(SEARCH({"stranding","stranded"},E2517)))</f>
        <v>0</v>
      </c>
      <c r="B2517" s="12" t="s">
        <v>5124</v>
      </c>
      <c r="C2517" s="13" t="s">
        <v>5120</v>
      </c>
      <c r="D2517" s="14">
        <v>2001</v>
      </c>
      <c r="E2517" s="23" t="s">
        <v>5125</v>
      </c>
      <c r="F2517" s="23" t="s">
        <v>6031</v>
      </c>
      <c r="G2517" s="15">
        <f t="shared" si="39"/>
        <v>4</v>
      </c>
      <c r="H2517" s="16"/>
      <c r="I2517" s="16"/>
      <c r="J2517" s="16"/>
      <c r="K2517" s="16"/>
      <c r="L2517" s="16"/>
      <c r="M2517" s="16">
        <v>1</v>
      </c>
      <c r="N2517" s="16"/>
      <c r="O2517" s="16"/>
      <c r="P2517" s="17"/>
      <c r="Q2517" s="17"/>
      <c r="R2517" s="17"/>
      <c r="S2517" s="17"/>
      <c r="T2517" s="18"/>
      <c r="U2517" s="18">
        <v>1</v>
      </c>
      <c r="V2517" s="18"/>
      <c r="W2517" s="18"/>
      <c r="X2517" s="19"/>
      <c r="Y2517" s="19"/>
      <c r="Z2517" s="19"/>
      <c r="AA2517" s="19"/>
      <c r="AB2517" s="19"/>
      <c r="AC2517" s="19"/>
      <c r="AD2517" s="19"/>
      <c r="AE2517" s="19">
        <v>1</v>
      </c>
      <c r="AF2517" s="19">
        <v>1</v>
      </c>
      <c r="AG2517" s="19"/>
      <c r="AH2517" s="19"/>
      <c r="AI2517" s="19"/>
      <c r="AJ2517" s="17"/>
      <c r="AK2517" s="17"/>
      <c r="AL2517" s="17"/>
      <c r="AM2517" s="17"/>
      <c r="AN2517" s="17"/>
      <c r="AO2517" s="17"/>
      <c r="AP2517" s="17"/>
      <c r="AQ2517" s="17"/>
      <c r="AR2517" s="20"/>
      <c r="AS2517" s="20"/>
      <c r="AT2517" s="20"/>
      <c r="AU2517" s="20"/>
      <c r="AV2517" s="20"/>
      <c r="AW2517" s="20"/>
      <c r="AX2517" s="20"/>
      <c r="AY2517" s="20"/>
      <c r="AZ2517" s="20"/>
      <c r="BA2517" s="20"/>
      <c r="BB2517" s="20"/>
      <c r="BC2517" s="20"/>
      <c r="BD2517" s="16"/>
      <c r="BE2517" s="16"/>
      <c r="BF2517" s="16"/>
      <c r="BG2517" s="16"/>
      <c r="BH2517" s="16"/>
      <c r="BI2517" s="16"/>
      <c r="BJ2517" s="16"/>
      <c r="BK2517" s="16"/>
      <c r="BL2517" s="16"/>
      <c r="BM2517" s="16"/>
      <c r="BN2517" s="16"/>
      <c r="BO2517" s="16"/>
      <c r="BP2517" s="16"/>
      <c r="BQ2517" s="16"/>
      <c r="BR2517" s="16">
        <v>1</v>
      </c>
      <c r="BS2517" s="16"/>
      <c r="BT2517" s="16"/>
      <c r="BU2517" s="16"/>
      <c r="BV2517" s="16"/>
      <c r="BW2517" s="16"/>
      <c r="BX2517" s="16"/>
      <c r="BY2517" s="16"/>
      <c r="BZ2517" s="16"/>
      <c r="CA2517" s="16"/>
      <c r="CB2517" s="16"/>
      <c r="CC2517" s="16"/>
      <c r="CD2517" s="16"/>
      <c r="CE2517" s="16"/>
      <c r="CF2517" s="16"/>
      <c r="CG2517" s="19"/>
      <c r="CH2517" s="19"/>
      <c r="CI2517" s="19"/>
      <c r="CJ2517" s="19"/>
      <c r="CK2517" s="19"/>
      <c r="CL2517" s="19"/>
      <c r="CM2517" s="19"/>
      <c r="CN2517" s="19"/>
      <c r="CO2517" s="19"/>
      <c r="CP2517" s="19"/>
      <c r="CQ2517" s="19"/>
      <c r="CR2517" s="19"/>
    </row>
    <row r="2518" spans="1:96" ht="107" customHeight="1">
      <c r="A2518" s="11" cm="1">
        <f t="array" ref="A2518">SUMPRODUCT(--ISNUMBER(SEARCH({"stranding","stranded"},E2518)))</f>
        <v>0</v>
      </c>
      <c r="B2518" s="12" t="s">
        <v>5126</v>
      </c>
      <c r="C2518" s="21" t="s">
        <v>5127</v>
      </c>
      <c r="D2518" s="22">
        <v>2001</v>
      </c>
      <c r="E2518" s="23" t="s">
        <v>5128</v>
      </c>
      <c r="F2518" s="23" t="s">
        <v>8193</v>
      </c>
      <c r="G2518" s="15">
        <f t="shared" si="39"/>
        <v>5</v>
      </c>
      <c r="H2518" s="16"/>
      <c r="I2518" s="16"/>
      <c r="J2518" s="16"/>
      <c r="K2518" s="16"/>
      <c r="L2518" s="16">
        <v>1</v>
      </c>
      <c r="M2518" s="16"/>
      <c r="N2518" s="16"/>
      <c r="O2518" s="16"/>
      <c r="P2518" s="17"/>
      <c r="Q2518" s="17"/>
      <c r="R2518" s="17"/>
      <c r="S2518" s="17"/>
      <c r="T2518" s="18"/>
      <c r="U2518" s="18">
        <v>1</v>
      </c>
      <c r="V2518" s="18"/>
      <c r="W2518" s="18"/>
      <c r="X2518" s="19"/>
      <c r="Y2518" s="19">
        <v>1</v>
      </c>
      <c r="Z2518" s="19">
        <v>1</v>
      </c>
      <c r="AA2518" s="19"/>
      <c r="AB2518" s="19"/>
      <c r="AC2518" s="19"/>
      <c r="AD2518" s="19"/>
      <c r="AE2518" s="19"/>
      <c r="AF2518" s="19"/>
      <c r="AG2518" s="19"/>
      <c r="AH2518" s="19"/>
      <c r="AI2518" s="19"/>
      <c r="AJ2518" s="17"/>
      <c r="AK2518" s="17"/>
      <c r="AL2518" s="17"/>
      <c r="AM2518" s="17"/>
      <c r="AN2518" s="17"/>
      <c r="AO2518" s="17"/>
      <c r="AP2518" s="17"/>
      <c r="AQ2518" s="17"/>
      <c r="AR2518" s="20"/>
      <c r="AS2518" s="20"/>
      <c r="AT2518" s="20"/>
      <c r="AU2518" s="20"/>
      <c r="AV2518" s="20"/>
      <c r="AW2518" s="20"/>
      <c r="AX2518" s="20"/>
      <c r="AY2518" s="20"/>
      <c r="AZ2518" s="20"/>
      <c r="BA2518" s="20"/>
      <c r="BB2518" s="20"/>
      <c r="BC2518" s="20"/>
      <c r="BD2518" s="16">
        <v>1</v>
      </c>
      <c r="BE2518" s="16"/>
      <c r="BF2518" s="16"/>
      <c r="BG2518" s="16"/>
      <c r="BH2518" s="16"/>
      <c r="BI2518" s="16"/>
      <c r="BJ2518" s="16"/>
      <c r="BK2518" s="16"/>
      <c r="BL2518" s="16"/>
      <c r="BM2518" s="16"/>
      <c r="BN2518" s="16"/>
      <c r="BO2518" s="16"/>
      <c r="BP2518" s="16"/>
      <c r="BQ2518" s="16"/>
      <c r="BR2518" s="16"/>
      <c r="BS2518" s="16"/>
      <c r="BT2518" s="16"/>
      <c r="BU2518" s="16"/>
      <c r="BV2518" s="16"/>
      <c r="BW2518" s="16">
        <v>1</v>
      </c>
      <c r="BX2518" s="16"/>
      <c r="BY2518" s="16"/>
      <c r="BZ2518" s="16"/>
      <c r="CA2518" s="16"/>
      <c r="CB2518" s="16"/>
      <c r="CC2518" s="16"/>
      <c r="CD2518" s="16"/>
      <c r="CE2518" s="16"/>
      <c r="CF2518" s="16"/>
      <c r="CG2518" s="19"/>
      <c r="CH2518" s="19"/>
      <c r="CI2518" s="19"/>
      <c r="CJ2518" s="19"/>
      <c r="CK2518" s="19"/>
      <c r="CL2518" s="19"/>
      <c r="CM2518" s="19"/>
      <c r="CN2518" s="19"/>
      <c r="CO2518" s="19"/>
      <c r="CP2518" s="19"/>
      <c r="CQ2518" s="19"/>
      <c r="CR2518" s="19"/>
    </row>
    <row r="2519" spans="1:96" ht="107" customHeight="1">
      <c r="A2519" s="11" cm="1">
        <f t="array" ref="A2519">SUMPRODUCT(--ISNUMBER(SEARCH({"stranding","stranded"},E2519)))</f>
        <v>0</v>
      </c>
      <c r="B2519" s="12" t="s">
        <v>5129</v>
      </c>
      <c r="C2519" s="21" t="s">
        <v>5130</v>
      </c>
      <c r="D2519" s="22">
        <v>2001</v>
      </c>
      <c r="E2519" s="23" t="s">
        <v>5131</v>
      </c>
      <c r="F2519" s="23" t="s">
        <v>6032</v>
      </c>
      <c r="G2519" s="15">
        <f t="shared" si="39"/>
        <v>6</v>
      </c>
      <c r="H2519" s="16"/>
      <c r="I2519" s="16"/>
      <c r="J2519" s="16"/>
      <c r="K2519" s="16"/>
      <c r="L2519" s="16"/>
      <c r="M2519" s="16"/>
      <c r="N2519" s="16">
        <v>1</v>
      </c>
      <c r="O2519" s="16"/>
      <c r="P2519" s="17"/>
      <c r="Q2519" s="17"/>
      <c r="R2519" s="17">
        <v>1</v>
      </c>
      <c r="S2519" s="17"/>
      <c r="T2519" s="18"/>
      <c r="U2519" s="18">
        <v>1</v>
      </c>
      <c r="V2519" s="18"/>
      <c r="W2519" s="18"/>
      <c r="X2519" s="19"/>
      <c r="Y2519" s="19">
        <v>1</v>
      </c>
      <c r="Z2519" s="19">
        <v>1</v>
      </c>
      <c r="AA2519" s="19"/>
      <c r="AB2519" s="19"/>
      <c r="AC2519" s="19"/>
      <c r="AD2519" s="19"/>
      <c r="AE2519" s="19"/>
      <c r="AF2519" s="19"/>
      <c r="AG2519" s="19"/>
      <c r="AH2519" s="19"/>
      <c r="AI2519" s="19"/>
      <c r="AJ2519" s="17"/>
      <c r="AK2519" s="17"/>
      <c r="AL2519" s="17"/>
      <c r="AM2519" s="17"/>
      <c r="AN2519" s="17"/>
      <c r="AO2519" s="17"/>
      <c r="AP2519" s="17"/>
      <c r="AQ2519" s="17"/>
      <c r="AR2519" s="20"/>
      <c r="AS2519" s="20"/>
      <c r="AT2519" s="20"/>
      <c r="AU2519" s="20"/>
      <c r="AV2519" s="20"/>
      <c r="AW2519" s="20"/>
      <c r="AX2519" s="20"/>
      <c r="AY2519" s="20"/>
      <c r="AZ2519" s="20"/>
      <c r="BA2519" s="20"/>
      <c r="BB2519" s="20"/>
      <c r="BC2519" s="20"/>
      <c r="BD2519" s="16"/>
      <c r="BE2519" s="16"/>
      <c r="BF2519" s="16">
        <v>1</v>
      </c>
      <c r="BG2519" s="16"/>
      <c r="BH2519" s="16"/>
      <c r="BI2519" s="16"/>
      <c r="BJ2519" s="16"/>
      <c r="BK2519" s="16"/>
      <c r="BL2519" s="16"/>
      <c r="BM2519" s="16"/>
      <c r="BN2519" s="16"/>
      <c r="BO2519" s="16"/>
      <c r="BP2519" s="16"/>
      <c r="BQ2519" s="16"/>
      <c r="BR2519" s="16"/>
      <c r="BS2519" s="16"/>
      <c r="BT2519" s="16"/>
      <c r="BU2519" s="16"/>
      <c r="BV2519" s="16"/>
      <c r="BW2519" s="16"/>
      <c r="BX2519" s="16"/>
      <c r="BY2519" s="16"/>
      <c r="BZ2519" s="16">
        <v>1</v>
      </c>
      <c r="CA2519" s="16"/>
      <c r="CB2519" s="16"/>
      <c r="CC2519" s="16"/>
      <c r="CD2519" s="16"/>
      <c r="CE2519" s="16"/>
      <c r="CF2519" s="16"/>
      <c r="CG2519" s="19"/>
      <c r="CH2519" s="19"/>
      <c r="CI2519" s="19"/>
      <c r="CJ2519" s="19"/>
      <c r="CK2519" s="19"/>
      <c r="CL2519" s="19"/>
      <c r="CM2519" s="19"/>
      <c r="CN2519" s="19"/>
      <c r="CO2519" s="19"/>
      <c r="CP2519" s="19"/>
      <c r="CQ2519" s="19"/>
      <c r="CR2519" s="19"/>
    </row>
    <row r="2520" spans="1:96" ht="107" customHeight="1">
      <c r="A2520" s="11" cm="1">
        <f t="array" ref="A2520">SUMPRODUCT(--ISNUMBER(SEARCH({"stranding","stranded"},E2520)))</f>
        <v>0</v>
      </c>
      <c r="B2520" s="12" t="s">
        <v>5132</v>
      </c>
      <c r="C2520" s="21" t="s">
        <v>5133</v>
      </c>
      <c r="D2520" s="22">
        <v>2002</v>
      </c>
      <c r="E2520" s="23" t="s">
        <v>5134</v>
      </c>
      <c r="F2520" s="23" t="s">
        <v>7663</v>
      </c>
      <c r="G2520" s="15">
        <f t="shared" si="39"/>
        <v>8</v>
      </c>
      <c r="H2520" s="16"/>
      <c r="I2520" s="16"/>
      <c r="J2520" s="16">
        <v>3</v>
      </c>
      <c r="K2520" s="16"/>
      <c r="L2520" s="16"/>
      <c r="M2520" s="16"/>
      <c r="N2520" s="16"/>
      <c r="O2520" s="16"/>
      <c r="P2520" s="17">
        <v>1</v>
      </c>
      <c r="Q2520" s="17"/>
      <c r="R2520" s="17"/>
      <c r="S2520" s="17"/>
      <c r="T2520" s="18"/>
      <c r="U2520" s="18">
        <v>1</v>
      </c>
      <c r="V2520" s="18"/>
      <c r="W2520" s="18"/>
      <c r="X2520" s="19"/>
      <c r="Y2520" s="19">
        <v>1</v>
      </c>
      <c r="Z2520" s="19">
        <v>1</v>
      </c>
      <c r="AA2520" s="19"/>
      <c r="AB2520" s="19"/>
      <c r="AC2520" s="19">
        <v>1</v>
      </c>
      <c r="AD2520" s="19">
        <v>1</v>
      </c>
      <c r="AE2520" s="19"/>
      <c r="AF2520" s="19"/>
      <c r="AG2520" s="19"/>
      <c r="AH2520" s="19"/>
      <c r="AI2520" s="19"/>
      <c r="AJ2520" s="17"/>
      <c r="AK2520" s="17"/>
      <c r="AL2520" s="17"/>
      <c r="AM2520" s="17"/>
      <c r="AN2520" s="17"/>
      <c r="AO2520" s="17"/>
      <c r="AP2520" s="17"/>
      <c r="AQ2520" s="17"/>
      <c r="AR2520" s="20"/>
      <c r="AS2520" s="20"/>
      <c r="AT2520" s="20"/>
      <c r="AU2520" s="20"/>
      <c r="AV2520" s="20"/>
      <c r="AW2520" s="20"/>
      <c r="AX2520" s="20"/>
      <c r="AY2520" s="20"/>
      <c r="AZ2520" s="20"/>
      <c r="BA2520" s="20"/>
      <c r="BB2520" s="20"/>
      <c r="BC2520" s="20"/>
      <c r="BD2520" s="16"/>
      <c r="BE2520" s="16"/>
      <c r="BF2520" s="16"/>
      <c r="BG2520" s="16"/>
      <c r="BH2520" s="16">
        <v>1</v>
      </c>
      <c r="BI2520" s="16"/>
      <c r="BJ2520" s="16"/>
      <c r="BK2520" s="16"/>
      <c r="BL2520" s="16"/>
      <c r="BM2520" s="16"/>
      <c r="BN2520" s="16"/>
      <c r="BO2520" s="16"/>
      <c r="BP2520" s="16"/>
      <c r="BQ2520" s="16"/>
      <c r="BR2520" s="16"/>
      <c r="BS2520" s="16"/>
      <c r="BT2520" s="16"/>
      <c r="BU2520" s="16"/>
      <c r="BV2520" s="16"/>
      <c r="BW2520" s="16"/>
      <c r="BX2520" s="16"/>
      <c r="BY2520" s="16"/>
      <c r="BZ2520" s="16">
        <v>1</v>
      </c>
      <c r="CA2520" s="16"/>
      <c r="CB2520" s="16"/>
      <c r="CC2520" s="16"/>
      <c r="CD2520" s="16"/>
      <c r="CE2520" s="16"/>
      <c r="CF2520" s="16"/>
      <c r="CG2520" s="19"/>
      <c r="CH2520" s="19"/>
      <c r="CI2520" s="19"/>
      <c r="CJ2520" s="19"/>
      <c r="CK2520" s="19"/>
      <c r="CL2520" s="19"/>
      <c r="CM2520" s="19"/>
      <c r="CN2520" s="19"/>
      <c r="CO2520" s="19">
        <v>1</v>
      </c>
      <c r="CP2520" s="19"/>
      <c r="CQ2520" s="19"/>
      <c r="CR2520" s="19"/>
    </row>
    <row r="2521" spans="1:96" ht="107" customHeight="1">
      <c r="A2521" s="11" cm="1">
        <f t="array" ref="A2521">SUMPRODUCT(--ISNUMBER(SEARCH({"stranding","stranded"},E2521)))</f>
        <v>0</v>
      </c>
      <c r="B2521" s="12" t="s">
        <v>5135</v>
      </c>
      <c r="C2521" s="13" t="s">
        <v>5136</v>
      </c>
      <c r="D2521" s="14">
        <v>2002</v>
      </c>
      <c r="E2521" s="15" t="s">
        <v>5137</v>
      </c>
      <c r="F2521" s="15" t="s">
        <v>7342</v>
      </c>
      <c r="G2521" s="15">
        <f t="shared" si="39"/>
        <v>4</v>
      </c>
      <c r="H2521" s="16"/>
      <c r="I2521" s="16"/>
      <c r="J2521" s="16"/>
      <c r="K2521" s="16">
        <v>1</v>
      </c>
      <c r="L2521" s="16">
        <v>1</v>
      </c>
      <c r="M2521" s="16"/>
      <c r="N2521" s="16"/>
      <c r="O2521" s="16"/>
      <c r="P2521" s="17"/>
      <c r="Q2521" s="17"/>
      <c r="R2521" s="17"/>
      <c r="S2521" s="17"/>
      <c r="T2521" s="18"/>
      <c r="U2521" s="18">
        <v>1</v>
      </c>
      <c r="V2521" s="18"/>
      <c r="W2521" s="18"/>
      <c r="X2521" s="19"/>
      <c r="Y2521" s="19"/>
      <c r="Z2521" s="19"/>
      <c r="AA2521" s="19"/>
      <c r="AB2521" s="19"/>
      <c r="AC2521" s="19"/>
      <c r="AD2521" s="19"/>
      <c r="AE2521" s="19">
        <v>1</v>
      </c>
      <c r="AF2521" s="19"/>
      <c r="AG2521" s="19"/>
      <c r="AH2521" s="19"/>
      <c r="AI2521" s="19"/>
      <c r="AJ2521" s="17">
        <v>1</v>
      </c>
      <c r="AK2521" s="17"/>
      <c r="AL2521" s="17"/>
      <c r="AM2521" s="17">
        <v>1</v>
      </c>
      <c r="AN2521" s="17"/>
      <c r="AO2521" s="17"/>
      <c r="AP2521" s="17"/>
      <c r="AQ2521" s="17"/>
      <c r="AR2521" s="20"/>
      <c r="AS2521" s="20"/>
      <c r="AT2521" s="20"/>
      <c r="AU2521" s="20"/>
      <c r="AV2521" s="20"/>
      <c r="AW2521" s="20"/>
      <c r="AX2521" s="20"/>
      <c r="AY2521" s="20"/>
      <c r="AZ2521" s="20"/>
      <c r="BA2521" s="20"/>
      <c r="BB2521" s="20"/>
      <c r="BC2521" s="20"/>
      <c r="BD2521" s="16"/>
      <c r="BE2521" s="16"/>
      <c r="BF2521" s="16"/>
      <c r="BG2521" s="16"/>
      <c r="BH2521" s="16"/>
      <c r="BI2521" s="16"/>
      <c r="BJ2521" s="16"/>
      <c r="BK2521" s="16"/>
      <c r="BL2521" s="16"/>
      <c r="BM2521" s="16"/>
      <c r="BN2521" s="16"/>
      <c r="BO2521" s="16"/>
      <c r="BP2521" s="16"/>
      <c r="BQ2521" s="16"/>
      <c r="BR2521" s="16"/>
      <c r="BS2521" s="16"/>
      <c r="BT2521" s="16"/>
      <c r="BU2521" s="16"/>
      <c r="BV2521" s="16"/>
      <c r="BW2521" s="16"/>
      <c r="BX2521" s="16"/>
      <c r="BY2521" s="16"/>
      <c r="BZ2521" s="16"/>
      <c r="CA2521" s="16"/>
      <c r="CB2521" s="16"/>
      <c r="CC2521" s="16"/>
      <c r="CD2521" s="16"/>
      <c r="CE2521" s="16"/>
      <c r="CF2521" s="16"/>
      <c r="CG2521" s="19"/>
      <c r="CH2521" s="19"/>
      <c r="CI2521" s="19"/>
      <c r="CJ2521" s="19"/>
      <c r="CK2521" s="19">
        <v>1</v>
      </c>
      <c r="CL2521" s="19"/>
      <c r="CM2521" s="19"/>
      <c r="CN2521" s="19"/>
      <c r="CO2521" s="19"/>
      <c r="CP2521" s="19"/>
      <c r="CQ2521" s="19"/>
      <c r="CR2521" s="19"/>
    </row>
    <row r="2522" spans="1:96" ht="107" customHeight="1">
      <c r="A2522" s="11" cm="1">
        <f t="array" ref="A2522">SUMPRODUCT(--ISNUMBER(SEARCH({"stranding","stranded"},E2522)))</f>
        <v>0</v>
      </c>
      <c r="B2522" s="12" t="s">
        <v>5138</v>
      </c>
      <c r="C2522" s="13" t="s">
        <v>5139</v>
      </c>
      <c r="D2522" s="14">
        <v>2002</v>
      </c>
      <c r="E2522" s="15" t="s">
        <v>5140</v>
      </c>
      <c r="F2522" s="15" t="s">
        <v>6147</v>
      </c>
      <c r="G2522" s="15">
        <f t="shared" si="39"/>
        <v>3</v>
      </c>
      <c r="H2522" s="16"/>
      <c r="I2522" s="16"/>
      <c r="J2522" s="16"/>
      <c r="K2522" s="16">
        <v>1</v>
      </c>
      <c r="L2522" s="16">
        <v>1</v>
      </c>
      <c r="M2522" s="16"/>
      <c r="N2522" s="16"/>
      <c r="O2522" s="16"/>
      <c r="P2522" s="17"/>
      <c r="Q2522" s="17"/>
      <c r="R2522" s="17"/>
      <c r="S2522" s="17"/>
      <c r="T2522" s="18"/>
      <c r="U2522" s="18">
        <v>1</v>
      </c>
      <c r="V2522" s="18"/>
      <c r="W2522" s="18"/>
      <c r="X2522" s="19"/>
      <c r="Y2522" s="19"/>
      <c r="Z2522" s="19"/>
      <c r="AA2522" s="19"/>
      <c r="AB2522" s="19"/>
      <c r="AC2522" s="19"/>
      <c r="AD2522" s="19"/>
      <c r="AE2522" s="19"/>
      <c r="AF2522" s="19"/>
      <c r="AG2522" s="19"/>
      <c r="AH2522" s="19"/>
      <c r="AI2522" s="19"/>
      <c r="AJ2522" s="17">
        <v>1</v>
      </c>
      <c r="AK2522" s="17"/>
      <c r="AL2522" s="17">
        <v>1</v>
      </c>
      <c r="AM2522" s="17"/>
      <c r="AN2522" s="17"/>
      <c r="AO2522" s="17"/>
      <c r="AP2522" s="17"/>
      <c r="AQ2522" s="17"/>
      <c r="AR2522" s="20"/>
      <c r="AS2522" s="20"/>
      <c r="AT2522" s="20"/>
      <c r="AU2522" s="20"/>
      <c r="AV2522" s="20"/>
      <c r="AW2522" s="20"/>
      <c r="AX2522" s="20"/>
      <c r="AY2522" s="20"/>
      <c r="AZ2522" s="20"/>
      <c r="BA2522" s="20"/>
      <c r="BB2522" s="20"/>
      <c r="BC2522" s="20"/>
      <c r="BD2522" s="16"/>
      <c r="BE2522" s="16"/>
      <c r="BF2522" s="16"/>
      <c r="BG2522" s="16"/>
      <c r="BH2522" s="16"/>
      <c r="BI2522" s="16"/>
      <c r="BJ2522" s="16"/>
      <c r="BK2522" s="16"/>
      <c r="BL2522" s="16"/>
      <c r="BM2522" s="16"/>
      <c r="BN2522" s="16"/>
      <c r="BO2522" s="16"/>
      <c r="BP2522" s="16"/>
      <c r="BQ2522" s="16"/>
      <c r="BR2522" s="16"/>
      <c r="BS2522" s="16"/>
      <c r="BT2522" s="16"/>
      <c r="BU2522" s="16"/>
      <c r="BV2522" s="16"/>
      <c r="BW2522" s="16"/>
      <c r="BX2522" s="16"/>
      <c r="BY2522" s="16"/>
      <c r="BZ2522" s="16"/>
      <c r="CA2522" s="16"/>
      <c r="CB2522" s="16"/>
      <c r="CC2522" s="16"/>
      <c r="CD2522" s="16"/>
      <c r="CE2522" s="16"/>
      <c r="CF2522" s="16"/>
      <c r="CG2522" s="19"/>
      <c r="CH2522" s="19"/>
      <c r="CI2522" s="19"/>
      <c r="CJ2522" s="19"/>
      <c r="CK2522" s="19">
        <v>1</v>
      </c>
      <c r="CL2522" s="19"/>
      <c r="CM2522" s="19"/>
      <c r="CN2522" s="19"/>
      <c r="CO2522" s="19"/>
      <c r="CP2522" s="19"/>
      <c r="CQ2522" s="19"/>
      <c r="CR2522" s="19"/>
    </row>
    <row r="2523" spans="1:96" ht="107" customHeight="1">
      <c r="A2523" s="11" cm="1">
        <f t="array" ref="A2523">SUMPRODUCT(--ISNUMBER(SEARCH({"stranding","stranded"},E2523)))</f>
        <v>0</v>
      </c>
      <c r="B2523" s="12" t="s">
        <v>5141</v>
      </c>
      <c r="C2523" s="21" t="s">
        <v>5142</v>
      </c>
      <c r="D2523" s="22">
        <v>2002</v>
      </c>
      <c r="E2523" s="23" t="s">
        <v>5143</v>
      </c>
      <c r="F2523" s="23" t="s">
        <v>7664</v>
      </c>
      <c r="G2523" s="15">
        <f t="shared" si="39"/>
        <v>7</v>
      </c>
      <c r="H2523" s="16"/>
      <c r="I2523" s="16"/>
      <c r="J2523" s="16"/>
      <c r="K2523" s="16"/>
      <c r="L2523" s="16"/>
      <c r="M2523" s="16">
        <v>1</v>
      </c>
      <c r="N2523" s="16"/>
      <c r="O2523" s="16"/>
      <c r="P2523" s="17"/>
      <c r="Q2523" s="17"/>
      <c r="R2523" s="17"/>
      <c r="S2523" s="17"/>
      <c r="T2523" s="18"/>
      <c r="U2523" s="18">
        <v>1</v>
      </c>
      <c r="V2523" s="18"/>
      <c r="W2523" s="18">
        <v>1</v>
      </c>
      <c r="X2523" s="19"/>
      <c r="Y2523" s="19"/>
      <c r="Z2523" s="19"/>
      <c r="AA2523" s="19"/>
      <c r="AB2523" s="19"/>
      <c r="AC2523" s="19"/>
      <c r="AD2523" s="19"/>
      <c r="AE2523" s="19">
        <v>1</v>
      </c>
      <c r="AF2523" s="19">
        <v>1</v>
      </c>
      <c r="AG2523" s="19">
        <v>1</v>
      </c>
      <c r="AH2523" s="19"/>
      <c r="AI2523" s="19"/>
      <c r="AJ2523" s="17">
        <v>1</v>
      </c>
      <c r="AK2523" s="17"/>
      <c r="AL2523" s="17"/>
      <c r="AM2523" s="17"/>
      <c r="AN2523" s="17"/>
      <c r="AO2523" s="17"/>
      <c r="AP2523" s="17"/>
      <c r="AQ2523" s="17"/>
      <c r="AR2523" s="20"/>
      <c r="AS2523" s="20"/>
      <c r="AT2523" s="20"/>
      <c r="AU2523" s="20"/>
      <c r="AV2523" s="20"/>
      <c r="AW2523" s="20"/>
      <c r="AX2523" s="20"/>
      <c r="AY2523" s="20"/>
      <c r="AZ2523" s="20"/>
      <c r="BA2523" s="20"/>
      <c r="BB2523" s="20"/>
      <c r="BC2523" s="20"/>
      <c r="BD2523" s="16"/>
      <c r="BE2523" s="16"/>
      <c r="BF2523" s="16"/>
      <c r="BG2523" s="16"/>
      <c r="BH2523" s="16"/>
      <c r="BI2523" s="16"/>
      <c r="BJ2523" s="16"/>
      <c r="BK2523" s="16"/>
      <c r="BL2523" s="16"/>
      <c r="BM2523" s="16"/>
      <c r="BN2523" s="16"/>
      <c r="BO2523" s="16"/>
      <c r="BP2523" s="16"/>
      <c r="BQ2523" s="16"/>
      <c r="BR2523" s="16"/>
      <c r="BS2523" s="16"/>
      <c r="BT2523" s="16"/>
      <c r="BU2523" s="16"/>
      <c r="BV2523" s="16"/>
      <c r="BW2523" s="16"/>
      <c r="BX2523" s="16"/>
      <c r="BY2523" s="16">
        <v>1</v>
      </c>
      <c r="BZ2523" s="16"/>
      <c r="CA2523" s="16"/>
      <c r="CB2523" s="16"/>
      <c r="CC2523" s="16"/>
      <c r="CD2523" s="16"/>
      <c r="CE2523" s="16"/>
      <c r="CF2523" s="16"/>
      <c r="CG2523" s="19"/>
      <c r="CH2523" s="19"/>
      <c r="CI2523" s="19"/>
      <c r="CJ2523" s="19"/>
      <c r="CK2523" s="19"/>
      <c r="CL2523" s="19"/>
      <c r="CM2523" s="19"/>
      <c r="CN2523" s="19"/>
      <c r="CO2523" s="19"/>
      <c r="CP2523" s="19"/>
      <c r="CQ2523" s="19"/>
      <c r="CR2523" s="19">
        <v>1</v>
      </c>
    </row>
    <row r="2524" spans="1:96" ht="107" customHeight="1">
      <c r="A2524" s="11" cm="1">
        <f t="array" ref="A2524">SUMPRODUCT(--ISNUMBER(SEARCH({"stranding","stranded"},E2524)))</f>
        <v>0</v>
      </c>
      <c r="B2524" s="12" t="s">
        <v>5144</v>
      </c>
      <c r="C2524" s="13" t="s">
        <v>5145</v>
      </c>
      <c r="D2524" s="14">
        <v>2002</v>
      </c>
      <c r="E2524" s="15" t="s">
        <v>5146</v>
      </c>
      <c r="F2524" s="15" t="s">
        <v>5978</v>
      </c>
      <c r="G2524" s="15">
        <f t="shared" si="39"/>
        <v>5</v>
      </c>
      <c r="H2524" s="16"/>
      <c r="I2524" s="16"/>
      <c r="J2524" s="16"/>
      <c r="K2524" s="16"/>
      <c r="L2524" s="16"/>
      <c r="M2524" s="16"/>
      <c r="N2524" s="16"/>
      <c r="O2524" s="16"/>
      <c r="P2524" s="17"/>
      <c r="Q2524" s="17"/>
      <c r="R2524" s="17"/>
      <c r="S2524" s="17"/>
      <c r="T2524" s="18"/>
      <c r="U2524" s="18">
        <v>1</v>
      </c>
      <c r="V2524" s="18"/>
      <c r="W2524" s="18"/>
      <c r="X2524" s="19"/>
      <c r="Y2524" s="19">
        <v>1</v>
      </c>
      <c r="Z2524" s="19">
        <v>1</v>
      </c>
      <c r="AA2524" s="19"/>
      <c r="AB2524" s="19"/>
      <c r="AC2524" s="19"/>
      <c r="AD2524" s="19"/>
      <c r="AE2524" s="19"/>
      <c r="AF2524" s="19"/>
      <c r="AG2524" s="19"/>
      <c r="AH2524" s="19"/>
      <c r="AI2524" s="19"/>
      <c r="AJ2524" s="17"/>
      <c r="AK2524" s="17"/>
      <c r="AL2524" s="17"/>
      <c r="AM2524" s="17"/>
      <c r="AN2524" s="17"/>
      <c r="AO2524" s="17"/>
      <c r="AP2524" s="17"/>
      <c r="AQ2524" s="17"/>
      <c r="AR2524" s="20"/>
      <c r="AS2524" s="20"/>
      <c r="AT2524" s="20"/>
      <c r="AU2524" s="20"/>
      <c r="AV2524" s="20"/>
      <c r="AW2524" s="20"/>
      <c r="AX2524" s="20"/>
      <c r="AY2524" s="20"/>
      <c r="AZ2524" s="20"/>
      <c r="BA2524" s="20"/>
      <c r="BB2524" s="20"/>
      <c r="BC2524" s="20"/>
      <c r="BD2524" s="16"/>
      <c r="BE2524" s="16"/>
      <c r="BF2524" s="16"/>
      <c r="BG2524" s="16"/>
      <c r="BH2524" s="16"/>
      <c r="BI2524" s="16"/>
      <c r="BJ2524" s="16"/>
      <c r="BK2524" s="16"/>
      <c r="BL2524" s="16"/>
      <c r="BM2524" s="16"/>
      <c r="BN2524" s="16"/>
      <c r="BO2524" s="16"/>
      <c r="BP2524" s="16"/>
      <c r="BQ2524" s="16"/>
      <c r="BR2524" s="16"/>
      <c r="BS2524" s="16">
        <v>1</v>
      </c>
      <c r="BT2524" s="16">
        <v>1</v>
      </c>
      <c r="BU2524" s="16"/>
      <c r="BV2524" s="16"/>
      <c r="BW2524" s="16"/>
      <c r="BX2524" s="16"/>
      <c r="BY2524" s="16"/>
      <c r="BZ2524" s="16"/>
      <c r="CA2524" s="16"/>
      <c r="CB2524" s="16"/>
      <c r="CC2524" s="16"/>
      <c r="CD2524" s="16"/>
      <c r="CE2524" s="16"/>
      <c r="CF2524" s="16"/>
      <c r="CG2524" s="19"/>
      <c r="CH2524" s="19"/>
      <c r="CI2524" s="19"/>
      <c r="CJ2524" s="19"/>
      <c r="CK2524" s="19"/>
      <c r="CL2524" s="19"/>
      <c r="CM2524" s="19" t="s">
        <v>4890</v>
      </c>
      <c r="CN2524" s="19"/>
      <c r="CO2524" s="19"/>
      <c r="CP2524" s="19"/>
      <c r="CQ2524" s="19"/>
      <c r="CR2524" s="19"/>
    </row>
    <row r="2525" spans="1:96" ht="107" customHeight="1">
      <c r="A2525" s="11" cm="1">
        <f t="array" ref="A2525">SUMPRODUCT(--ISNUMBER(SEARCH({"stranding","stranded"},E2525)))</f>
        <v>0</v>
      </c>
      <c r="B2525" s="12" t="s">
        <v>5147</v>
      </c>
      <c r="C2525" s="21" t="s">
        <v>5148</v>
      </c>
      <c r="D2525" s="22">
        <v>2002</v>
      </c>
      <c r="E2525" s="15" t="s">
        <v>5149</v>
      </c>
      <c r="F2525" s="15" t="s">
        <v>8194</v>
      </c>
      <c r="G2525" s="15">
        <f t="shared" si="39"/>
        <v>7</v>
      </c>
      <c r="H2525" s="16"/>
      <c r="I2525" s="16"/>
      <c r="J2525" s="16"/>
      <c r="K2525" s="16"/>
      <c r="L2525" s="16"/>
      <c r="M2525" s="16"/>
      <c r="N2525" s="16"/>
      <c r="O2525" s="16"/>
      <c r="P2525" s="17">
        <v>1</v>
      </c>
      <c r="Q2525" s="17"/>
      <c r="R2525" s="17"/>
      <c r="S2525" s="17"/>
      <c r="T2525" s="18"/>
      <c r="U2525" s="18">
        <v>1</v>
      </c>
      <c r="V2525" s="18"/>
      <c r="W2525" s="18"/>
      <c r="X2525" s="19"/>
      <c r="Y2525" s="19">
        <v>1</v>
      </c>
      <c r="Z2525" s="19">
        <v>1</v>
      </c>
      <c r="AA2525" s="19"/>
      <c r="AB2525" s="19"/>
      <c r="AC2525" s="19"/>
      <c r="AD2525" s="19"/>
      <c r="AE2525" s="19"/>
      <c r="AF2525" s="19"/>
      <c r="AG2525" s="19"/>
      <c r="AH2525" s="19"/>
      <c r="AI2525" s="19"/>
      <c r="AJ2525" s="17"/>
      <c r="AK2525" s="17"/>
      <c r="AL2525" s="17"/>
      <c r="AM2525" s="17"/>
      <c r="AN2525" s="17"/>
      <c r="AO2525" s="17"/>
      <c r="AP2525" s="17"/>
      <c r="AQ2525" s="17"/>
      <c r="AR2525" s="20"/>
      <c r="AS2525" s="20"/>
      <c r="AT2525" s="20"/>
      <c r="AU2525" s="20"/>
      <c r="AV2525" s="20"/>
      <c r="AW2525" s="20"/>
      <c r="AX2525" s="20"/>
      <c r="AY2525" s="20"/>
      <c r="AZ2525" s="20"/>
      <c r="BA2525" s="20"/>
      <c r="BB2525" s="20"/>
      <c r="BC2525" s="20"/>
      <c r="BD2525" s="16">
        <v>1</v>
      </c>
      <c r="BE2525" s="16"/>
      <c r="BF2525" s="16"/>
      <c r="BG2525" s="16"/>
      <c r="BH2525" s="16"/>
      <c r="BI2525" s="16"/>
      <c r="BJ2525" s="16"/>
      <c r="BK2525" s="16"/>
      <c r="BL2525" s="16"/>
      <c r="BM2525" s="16"/>
      <c r="BN2525" s="16"/>
      <c r="BO2525" s="16">
        <v>1</v>
      </c>
      <c r="BP2525" s="16"/>
      <c r="BQ2525" s="16"/>
      <c r="BR2525" s="16"/>
      <c r="BS2525" s="16"/>
      <c r="BT2525" s="16"/>
      <c r="BU2525" s="16"/>
      <c r="BV2525" s="16"/>
      <c r="BW2525" s="16"/>
      <c r="BX2525" s="16"/>
      <c r="BY2525" s="16"/>
      <c r="BZ2525" s="16">
        <v>1</v>
      </c>
      <c r="CA2525" s="16"/>
      <c r="CB2525" s="16"/>
      <c r="CC2525" s="16"/>
      <c r="CD2525" s="16"/>
      <c r="CE2525" s="16"/>
      <c r="CF2525" s="16"/>
      <c r="CG2525" s="19"/>
      <c r="CH2525" s="19"/>
      <c r="CI2525" s="19"/>
      <c r="CJ2525" s="19"/>
      <c r="CK2525" s="19"/>
      <c r="CL2525" s="19"/>
      <c r="CM2525" s="19"/>
      <c r="CN2525" s="19"/>
      <c r="CO2525" s="19"/>
      <c r="CP2525" s="19"/>
      <c r="CQ2525" s="19"/>
      <c r="CR2525" s="19"/>
    </row>
    <row r="2526" spans="1:96" ht="107" customHeight="1">
      <c r="A2526" s="11" cm="1">
        <f t="array" ref="A2526">SUMPRODUCT(--ISNUMBER(SEARCH({"stranding","stranded"},E2526)))</f>
        <v>0</v>
      </c>
      <c r="B2526" s="12" t="s">
        <v>5150</v>
      </c>
      <c r="C2526" s="21" t="s">
        <v>5151</v>
      </c>
      <c r="D2526" s="22">
        <v>2002</v>
      </c>
      <c r="E2526" s="15" t="s">
        <v>5152</v>
      </c>
      <c r="F2526" s="15" t="s">
        <v>7665</v>
      </c>
      <c r="G2526" s="15">
        <f t="shared" si="39"/>
        <v>6</v>
      </c>
      <c r="H2526" s="16"/>
      <c r="I2526" s="16"/>
      <c r="J2526" s="16">
        <v>1</v>
      </c>
      <c r="K2526" s="16"/>
      <c r="L2526" s="16"/>
      <c r="M2526" s="16"/>
      <c r="N2526" s="16"/>
      <c r="O2526" s="16"/>
      <c r="P2526" s="17">
        <v>1</v>
      </c>
      <c r="Q2526" s="17"/>
      <c r="R2526" s="17"/>
      <c r="S2526" s="17"/>
      <c r="T2526" s="18">
        <v>1</v>
      </c>
      <c r="U2526" s="18"/>
      <c r="V2526" s="18"/>
      <c r="W2526" s="18"/>
      <c r="X2526" s="19"/>
      <c r="Y2526" s="19"/>
      <c r="Z2526" s="19"/>
      <c r="AA2526" s="19"/>
      <c r="AB2526" s="19"/>
      <c r="AC2526" s="19"/>
      <c r="AD2526" s="19"/>
      <c r="AE2526" s="19">
        <v>1</v>
      </c>
      <c r="AF2526" s="19">
        <v>1</v>
      </c>
      <c r="AG2526" s="19"/>
      <c r="AH2526" s="19"/>
      <c r="AI2526" s="19"/>
      <c r="AJ2526" s="17">
        <v>1</v>
      </c>
      <c r="AK2526" s="17"/>
      <c r="AL2526" s="17"/>
      <c r="AM2526" s="17"/>
      <c r="AN2526" s="17"/>
      <c r="AO2526" s="17"/>
      <c r="AP2526" s="17"/>
      <c r="AQ2526" s="17"/>
      <c r="AR2526" s="20"/>
      <c r="AS2526" s="20"/>
      <c r="AT2526" s="20"/>
      <c r="AU2526" s="20"/>
      <c r="AV2526" s="20"/>
      <c r="AW2526" s="20"/>
      <c r="AX2526" s="20"/>
      <c r="AY2526" s="20"/>
      <c r="AZ2526" s="20"/>
      <c r="BA2526" s="20"/>
      <c r="BB2526" s="20"/>
      <c r="BC2526" s="20"/>
      <c r="BD2526" s="16"/>
      <c r="BE2526" s="16"/>
      <c r="BF2526" s="16"/>
      <c r="BG2526" s="16"/>
      <c r="BH2526" s="16"/>
      <c r="BI2526" s="16"/>
      <c r="BJ2526" s="16">
        <v>1</v>
      </c>
      <c r="BK2526" s="16"/>
      <c r="BL2526" s="16"/>
      <c r="BM2526" s="16"/>
      <c r="BN2526" s="16"/>
      <c r="BO2526" s="16"/>
      <c r="BP2526" s="16"/>
      <c r="BQ2526" s="16"/>
      <c r="BR2526" s="16"/>
      <c r="BS2526" s="16"/>
      <c r="BT2526" s="16"/>
      <c r="BU2526" s="16"/>
      <c r="BV2526" s="16"/>
      <c r="BW2526" s="16"/>
      <c r="BX2526" s="16"/>
      <c r="BY2526" s="16"/>
      <c r="BZ2526" s="16"/>
      <c r="CA2526" s="16"/>
      <c r="CB2526" s="16"/>
      <c r="CC2526" s="16"/>
      <c r="CD2526" s="16"/>
      <c r="CE2526" s="16"/>
      <c r="CF2526" s="16"/>
      <c r="CG2526" s="19"/>
      <c r="CH2526" s="19"/>
      <c r="CI2526" s="19"/>
      <c r="CJ2526" s="19"/>
      <c r="CK2526" s="19"/>
      <c r="CL2526" s="19"/>
      <c r="CM2526" s="19"/>
      <c r="CN2526" s="19">
        <v>1</v>
      </c>
      <c r="CO2526" s="19"/>
      <c r="CP2526" s="19"/>
      <c r="CQ2526" s="19"/>
      <c r="CR2526" s="19"/>
    </row>
    <row r="2527" spans="1:96" ht="107" customHeight="1">
      <c r="A2527" s="11" cm="1">
        <f t="array" ref="A2527">SUMPRODUCT(--ISNUMBER(SEARCH({"stranding","stranded"},E2527)))</f>
        <v>0</v>
      </c>
      <c r="B2527" s="12" t="s">
        <v>5153</v>
      </c>
      <c r="C2527" s="25" t="s">
        <v>5154</v>
      </c>
      <c r="D2527" s="26">
        <v>2002</v>
      </c>
      <c r="E2527" s="15" t="s">
        <v>5155</v>
      </c>
      <c r="F2527" s="15" t="s">
        <v>6147</v>
      </c>
      <c r="G2527" s="15">
        <f t="shared" si="39"/>
        <v>3</v>
      </c>
      <c r="H2527" s="16">
        <v>1</v>
      </c>
      <c r="I2527" s="16"/>
      <c r="J2527" s="16"/>
      <c r="K2527" s="16"/>
      <c r="L2527" s="16"/>
      <c r="M2527" s="16"/>
      <c r="N2527" s="16"/>
      <c r="O2527" s="16"/>
      <c r="P2527" s="17"/>
      <c r="Q2527" s="17"/>
      <c r="R2527" s="17"/>
      <c r="S2527" s="17"/>
      <c r="T2527" s="18"/>
      <c r="U2527" s="18">
        <v>1</v>
      </c>
      <c r="V2527" s="18"/>
      <c r="W2527" s="18"/>
      <c r="X2527" s="19"/>
      <c r="Y2527" s="19"/>
      <c r="Z2527" s="19"/>
      <c r="AA2527" s="19"/>
      <c r="AB2527" s="19"/>
      <c r="AC2527" s="19"/>
      <c r="AD2527" s="19"/>
      <c r="AE2527" s="19"/>
      <c r="AF2527" s="19"/>
      <c r="AG2527" s="19"/>
      <c r="AH2527" s="19"/>
      <c r="AI2527" s="19"/>
      <c r="AJ2527" s="17">
        <v>1</v>
      </c>
      <c r="AK2527" s="17"/>
      <c r="AL2527" s="17">
        <v>1</v>
      </c>
      <c r="AM2527" s="17"/>
      <c r="AN2527" s="17"/>
      <c r="AO2527" s="17"/>
      <c r="AP2527" s="17"/>
      <c r="AQ2527" s="17"/>
      <c r="AR2527" s="20"/>
      <c r="AS2527" s="20"/>
      <c r="AT2527" s="20"/>
      <c r="AU2527" s="20"/>
      <c r="AV2527" s="20"/>
      <c r="AW2527" s="20"/>
      <c r="AX2527" s="20"/>
      <c r="AY2527" s="20"/>
      <c r="AZ2527" s="20"/>
      <c r="BA2527" s="20"/>
      <c r="BB2527" s="20"/>
      <c r="BC2527" s="20"/>
      <c r="BD2527" s="16"/>
      <c r="BE2527" s="16"/>
      <c r="BF2527" s="16"/>
      <c r="BG2527" s="16"/>
      <c r="BH2527" s="16"/>
      <c r="BI2527" s="16"/>
      <c r="BJ2527" s="16"/>
      <c r="BK2527" s="16"/>
      <c r="BL2527" s="16"/>
      <c r="BM2527" s="16"/>
      <c r="BN2527" s="16"/>
      <c r="BO2527" s="16"/>
      <c r="BP2527" s="16"/>
      <c r="BQ2527" s="16"/>
      <c r="BR2527" s="16"/>
      <c r="BS2527" s="16"/>
      <c r="BT2527" s="16"/>
      <c r="BU2527" s="16"/>
      <c r="BV2527" s="16"/>
      <c r="BW2527" s="16"/>
      <c r="BX2527" s="16"/>
      <c r="BY2527" s="16"/>
      <c r="BZ2527" s="16"/>
      <c r="CA2527" s="16"/>
      <c r="CB2527" s="16"/>
      <c r="CC2527" s="16"/>
      <c r="CD2527" s="16"/>
      <c r="CE2527" s="16"/>
      <c r="CF2527" s="16"/>
      <c r="CG2527" s="19"/>
      <c r="CH2527" s="19"/>
      <c r="CI2527" s="19"/>
      <c r="CJ2527" s="19"/>
      <c r="CK2527" s="19"/>
      <c r="CL2527" s="19"/>
      <c r="CM2527" s="19">
        <v>1</v>
      </c>
      <c r="CN2527" s="19"/>
      <c r="CO2527" s="19"/>
      <c r="CP2527" s="19"/>
      <c r="CQ2527" s="19"/>
      <c r="CR2527" s="19"/>
    </row>
    <row r="2528" spans="1:96" ht="107" customHeight="1">
      <c r="A2528" s="11" cm="1">
        <f t="array" ref="A2528">SUMPRODUCT(--ISNUMBER(SEARCH({"stranding","stranded"},E2528)))</f>
        <v>0</v>
      </c>
      <c r="B2528" s="12" t="s">
        <v>5156</v>
      </c>
      <c r="C2528" s="25" t="s">
        <v>5154</v>
      </c>
      <c r="D2528" s="26">
        <v>2002</v>
      </c>
      <c r="E2528" s="15" t="s">
        <v>5157</v>
      </c>
      <c r="F2528" s="15" t="s">
        <v>6147</v>
      </c>
      <c r="G2528" s="15">
        <f t="shared" si="39"/>
        <v>3</v>
      </c>
      <c r="H2528" s="16"/>
      <c r="I2528" s="16">
        <v>1</v>
      </c>
      <c r="J2528" s="16">
        <v>1</v>
      </c>
      <c r="K2528" s="16"/>
      <c r="L2528" s="16"/>
      <c r="M2528" s="16"/>
      <c r="N2528" s="16"/>
      <c r="O2528" s="16"/>
      <c r="P2528" s="17"/>
      <c r="Q2528" s="17"/>
      <c r="R2528" s="17"/>
      <c r="S2528" s="17"/>
      <c r="T2528" s="18"/>
      <c r="U2528" s="18">
        <v>1</v>
      </c>
      <c r="V2528" s="18"/>
      <c r="W2528" s="18"/>
      <c r="X2528" s="19"/>
      <c r="Y2528" s="19"/>
      <c r="Z2528" s="19"/>
      <c r="AA2528" s="19"/>
      <c r="AB2528" s="19"/>
      <c r="AC2528" s="19"/>
      <c r="AD2528" s="19"/>
      <c r="AE2528" s="19"/>
      <c r="AF2528" s="19"/>
      <c r="AG2528" s="19"/>
      <c r="AH2528" s="19"/>
      <c r="AI2528" s="19"/>
      <c r="AJ2528" s="17">
        <v>1</v>
      </c>
      <c r="AK2528" s="17"/>
      <c r="AL2528" s="17">
        <v>1</v>
      </c>
      <c r="AM2528" s="17"/>
      <c r="AN2528" s="17"/>
      <c r="AO2528" s="17"/>
      <c r="AP2528" s="17"/>
      <c r="AQ2528" s="17"/>
      <c r="AR2528" s="20"/>
      <c r="AS2528" s="20"/>
      <c r="AT2528" s="20"/>
      <c r="AU2528" s="20"/>
      <c r="AV2528" s="20"/>
      <c r="AW2528" s="20"/>
      <c r="AX2528" s="20"/>
      <c r="AY2528" s="20"/>
      <c r="AZ2528" s="20"/>
      <c r="BA2528" s="20"/>
      <c r="BB2528" s="20"/>
      <c r="BC2528" s="20"/>
      <c r="BD2528" s="16"/>
      <c r="BE2528" s="16"/>
      <c r="BF2528" s="16"/>
      <c r="BG2528" s="16"/>
      <c r="BH2528" s="16"/>
      <c r="BI2528" s="16"/>
      <c r="BJ2528" s="16"/>
      <c r="BK2528" s="16"/>
      <c r="BL2528" s="16"/>
      <c r="BM2528" s="16"/>
      <c r="BN2528" s="16"/>
      <c r="BO2528" s="16"/>
      <c r="BP2528" s="16"/>
      <c r="BQ2528" s="16"/>
      <c r="BR2528" s="16"/>
      <c r="BS2528" s="16"/>
      <c r="BT2528" s="16"/>
      <c r="BU2528" s="16"/>
      <c r="BV2528" s="16"/>
      <c r="BW2528" s="16"/>
      <c r="BX2528" s="16"/>
      <c r="BY2528" s="16"/>
      <c r="BZ2528" s="16"/>
      <c r="CA2528" s="16"/>
      <c r="CB2528" s="16"/>
      <c r="CC2528" s="16"/>
      <c r="CD2528" s="16"/>
      <c r="CE2528" s="16"/>
      <c r="CF2528" s="16"/>
      <c r="CG2528" s="19"/>
      <c r="CH2528" s="19"/>
      <c r="CI2528" s="19"/>
      <c r="CJ2528" s="19"/>
      <c r="CK2528" s="19"/>
      <c r="CL2528" s="19"/>
      <c r="CM2528" s="19"/>
      <c r="CN2528" s="19">
        <v>1</v>
      </c>
      <c r="CO2528" s="19"/>
      <c r="CP2528" s="19"/>
      <c r="CQ2528" s="19"/>
      <c r="CR2528" s="19"/>
    </row>
    <row r="2529" spans="1:96" ht="107" customHeight="1">
      <c r="A2529" s="11" cm="1">
        <f t="array" ref="A2529">SUMPRODUCT(--ISNUMBER(SEARCH({"stranding","stranded"},E2529)))</f>
        <v>0</v>
      </c>
      <c r="B2529" s="12" t="s">
        <v>5158</v>
      </c>
      <c r="C2529" s="25" t="s">
        <v>5154</v>
      </c>
      <c r="D2529" s="26">
        <v>2002</v>
      </c>
      <c r="E2529" s="15" t="s">
        <v>5159</v>
      </c>
      <c r="F2529" s="15" t="s">
        <v>6927</v>
      </c>
      <c r="G2529" s="15">
        <f t="shared" si="39"/>
        <v>4</v>
      </c>
      <c r="H2529" s="16"/>
      <c r="I2529" s="16"/>
      <c r="J2529" s="16"/>
      <c r="K2529" s="16"/>
      <c r="L2529" s="16"/>
      <c r="M2529" s="16"/>
      <c r="N2529" s="16">
        <v>1</v>
      </c>
      <c r="O2529" s="16"/>
      <c r="P2529" s="17"/>
      <c r="Q2529" s="17"/>
      <c r="R2529" s="17"/>
      <c r="S2529" s="17"/>
      <c r="T2529" s="18"/>
      <c r="U2529" s="18">
        <v>1</v>
      </c>
      <c r="V2529" s="18"/>
      <c r="W2529" s="18"/>
      <c r="X2529" s="19"/>
      <c r="Y2529" s="19"/>
      <c r="Z2529" s="19"/>
      <c r="AA2529" s="19"/>
      <c r="AB2529" s="19"/>
      <c r="AC2529" s="19"/>
      <c r="AD2529" s="19"/>
      <c r="AE2529" s="19"/>
      <c r="AF2529" s="19"/>
      <c r="AG2529" s="19"/>
      <c r="AH2529" s="19"/>
      <c r="AI2529" s="19"/>
      <c r="AJ2529" s="17">
        <v>1</v>
      </c>
      <c r="AK2529" s="17"/>
      <c r="AL2529" s="17">
        <v>1</v>
      </c>
      <c r="AM2529" s="17"/>
      <c r="AN2529" s="17"/>
      <c r="AO2529" s="17"/>
      <c r="AP2529" s="17"/>
      <c r="AQ2529" s="17"/>
      <c r="AR2529" s="20"/>
      <c r="AS2529" s="20"/>
      <c r="AT2529" s="20"/>
      <c r="AU2529" s="20"/>
      <c r="AV2529" s="20"/>
      <c r="AW2529" s="20"/>
      <c r="AX2529" s="20">
        <v>1</v>
      </c>
      <c r="AY2529" s="20"/>
      <c r="AZ2529" s="20"/>
      <c r="BA2529" s="20"/>
      <c r="BB2529" s="20"/>
      <c r="BC2529" s="20"/>
      <c r="BD2529" s="16"/>
      <c r="BE2529" s="16"/>
      <c r="BF2529" s="16"/>
      <c r="BG2529" s="16"/>
      <c r="BH2529" s="16"/>
      <c r="BI2529" s="16"/>
      <c r="BJ2529" s="16"/>
      <c r="BK2529" s="16"/>
      <c r="BL2529" s="16"/>
      <c r="BM2529" s="16"/>
      <c r="BN2529" s="16"/>
      <c r="BO2529" s="16"/>
      <c r="BP2529" s="16"/>
      <c r="BQ2529" s="16"/>
      <c r="BR2529" s="16"/>
      <c r="BS2529" s="16"/>
      <c r="BT2529" s="16"/>
      <c r="BU2529" s="16"/>
      <c r="BV2529" s="16"/>
      <c r="BW2529" s="16"/>
      <c r="BX2529" s="16"/>
      <c r="BY2529" s="16"/>
      <c r="BZ2529" s="16"/>
      <c r="CA2529" s="16"/>
      <c r="CB2529" s="16"/>
      <c r="CC2529" s="16"/>
      <c r="CD2529" s="16"/>
      <c r="CE2529" s="16"/>
      <c r="CF2529" s="16"/>
      <c r="CG2529" s="19"/>
      <c r="CH2529" s="19"/>
      <c r="CI2529" s="19"/>
      <c r="CJ2529" s="19"/>
      <c r="CK2529" s="19"/>
      <c r="CL2529" s="19"/>
      <c r="CM2529" s="19"/>
      <c r="CN2529" s="19">
        <v>1</v>
      </c>
      <c r="CO2529" s="19"/>
      <c r="CP2529" s="19"/>
      <c r="CQ2529" s="19"/>
      <c r="CR2529" s="19"/>
    </row>
    <row r="2530" spans="1:96" ht="107" customHeight="1">
      <c r="A2530" s="11" cm="1">
        <f t="array" ref="A2530">SUMPRODUCT(--ISNUMBER(SEARCH({"stranding","stranded"},E2530)))</f>
        <v>0</v>
      </c>
      <c r="B2530" s="12" t="s">
        <v>5160</v>
      </c>
      <c r="C2530" s="25" t="s">
        <v>5154</v>
      </c>
      <c r="D2530" s="26">
        <v>2002</v>
      </c>
      <c r="E2530" s="15" t="s">
        <v>5161</v>
      </c>
      <c r="F2530" s="15" t="s">
        <v>6147</v>
      </c>
      <c r="G2530" s="15">
        <f t="shared" si="39"/>
        <v>3</v>
      </c>
      <c r="H2530" s="16"/>
      <c r="I2530" s="16"/>
      <c r="J2530" s="16">
        <v>1</v>
      </c>
      <c r="K2530" s="16">
        <v>1</v>
      </c>
      <c r="L2530" s="16"/>
      <c r="M2530" s="16"/>
      <c r="N2530" s="16"/>
      <c r="O2530" s="16"/>
      <c r="P2530" s="17"/>
      <c r="Q2530" s="17"/>
      <c r="R2530" s="17"/>
      <c r="S2530" s="17"/>
      <c r="T2530" s="18"/>
      <c r="U2530" s="18">
        <v>1</v>
      </c>
      <c r="V2530" s="18"/>
      <c r="W2530" s="18"/>
      <c r="X2530" s="19"/>
      <c r="Y2530" s="19"/>
      <c r="Z2530" s="19"/>
      <c r="AA2530" s="19"/>
      <c r="AB2530" s="19"/>
      <c r="AC2530" s="19"/>
      <c r="AD2530" s="19"/>
      <c r="AE2530" s="19"/>
      <c r="AF2530" s="19"/>
      <c r="AG2530" s="19"/>
      <c r="AH2530" s="19"/>
      <c r="AI2530" s="19"/>
      <c r="AJ2530" s="17">
        <v>1</v>
      </c>
      <c r="AK2530" s="17"/>
      <c r="AL2530" s="17">
        <v>1</v>
      </c>
      <c r="AM2530" s="17"/>
      <c r="AN2530" s="17"/>
      <c r="AO2530" s="17"/>
      <c r="AP2530" s="17"/>
      <c r="AQ2530" s="17"/>
      <c r="AR2530" s="20"/>
      <c r="AS2530" s="20"/>
      <c r="AT2530" s="20"/>
      <c r="AU2530" s="20"/>
      <c r="AV2530" s="20"/>
      <c r="AW2530" s="20"/>
      <c r="AX2530" s="20"/>
      <c r="AY2530" s="20"/>
      <c r="AZ2530" s="20"/>
      <c r="BA2530" s="20"/>
      <c r="BB2530" s="20"/>
      <c r="BC2530" s="20"/>
      <c r="BD2530" s="16"/>
      <c r="BE2530" s="16"/>
      <c r="BF2530" s="16"/>
      <c r="BG2530" s="16"/>
      <c r="BH2530" s="16"/>
      <c r="BI2530" s="16"/>
      <c r="BJ2530" s="16"/>
      <c r="BK2530" s="16"/>
      <c r="BL2530" s="16"/>
      <c r="BM2530" s="16"/>
      <c r="BN2530" s="16"/>
      <c r="BO2530" s="16"/>
      <c r="BP2530" s="16"/>
      <c r="BQ2530" s="16"/>
      <c r="BR2530" s="16"/>
      <c r="BS2530" s="16"/>
      <c r="BT2530" s="16"/>
      <c r="BU2530" s="16"/>
      <c r="BV2530" s="16"/>
      <c r="BW2530" s="16"/>
      <c r="BX2530" s="16"/>
      <c r="BY2530" s="16"/>
      <c r="BZ2530" s="16"/>
      <c r="CA2530" s="16"/>
      <c r="CB2530" s="16"/>
      <c r="CC2530" s="16"/>
      <c r="CD2530" s="16"/>
      <c r="CE2530" s="16"/>
      <c r="CF2530" s="16"/>
      <c r="CG2530" s="19"/>
      <c r="CH2530" s="19"/>
      <c r="CI2530" s="19"/>
      <c r="CJ2530" s="19"/>
      <c r="CK2530" s="19"/>
      <c r="CL2530" s="19"/>
      <c r="CM2530" s="19"/>
      <c r="CN2530" s="19"/>
      <c r="CO2530" s="19">
        <v>1</v>
      </c>
      <c r="CP2530" s="19"/>
      <c r="CQ2530" s="19"/>
      <c r="CR2530" s="19"/>
    </row>
    <row r="2531" spans="1:96" ht="107" customHeight="1">
      <c r="A2531" s="11" cm="1">
        <f t="array" ref="A2531">SUMPRODUCT(--ISNUMBER(SEARCH({"stranding","stranded"},E2531)))</f>
        <v>0</v>
      </c>
      <c r="B2531" s="12" t="s">
        <v>5162</v>
      </c>
      <c r="C2531" s="13" t="s">
        <v>5163</v>
      </c>
      <c r="D2531" s="14">
        <v>2003</v>
      </c>
      <c r="E2531" s="15" t="s">
        <v>5164</v>
      </c>
      <c r="F2531" s="15" t="s">
        <v>7666</v>
      </c>
      <c r="G2531" s="15">
        <f t="shared" si="39"/>
        <v>9</v>
      </c>
      <c r="H2531" s="16"/>
      <c r="I2531" s="16"/>
      <c r="J2531" s="16"/>
      <c r="K2531" s="16"/>
      <c r="L2531" s="16">
        <v>1</v>
      </c>
      <c r="M2531" s="16"/>
      <c r="N2531" s="16"/>
      <c r="O2531" s="16"/>
      <c r="P2531" s="17"/>
      <c r="Q2531" s="17"/>
      <c r="R2531" s="17"/>
      <c r="S2531" s="17"/>
      <c r="T2531" s="18"/>
      <c r="U2531" s="18">
        <v>1</v>
      </c>
      <c r="V2531" s="18"/>
      <c r="W2531" s="18">
        <v>1</v>
      </c>
      <c r="X2531" s="19">
        <v>1</v>
      </c>
      <c r="Y2531" s="19">
        <v>1</v>
      </c>
      <c r="Z2531" s="19"/>
      <c r="AA2531" s="19">
        <v>1</v>
      </c>
      <c r="AB2531" s="19"/>
      <c r="AC2531" s="19"/>
      <c r="AD2531" s="19"/>
      <c r="AE2531" s="19"/>
      <c r="AF2531" s="19"/>
      <c r="AG2531" s="19"/>
      <c r="AH2531" s="19"/>
      <c r="AI2531" s="19"/>
      <c r="AJ2531" s="17"/>
      <c r="AK2531" s="17"/>
      <c r="AL2531" s="17"/>
      <c r="AM2531" s="17"/>
      <c r="AN2531" s="17"/>
      <c r="AO2531" s="17"/>
      <c r="AP2531" s="17"/>
      <c r="AQ2531" s="17"/>
      <c r="AR2531" s="20"/>
      <c r="AS2531" s="20"/>
      <c r="AT2531" s="20"/>
      <c r="AU2531" s="20"/>
      <c r="AV2531" s="20"/>
      <c r="AW2531" s="20"/>
      <c r="AX2531" s="20"/>
      <c r="AY2531" s="20"/>
      <c r="AZ2531" s="20"/>
      <c r="BA2531" s="20"/>
      <c r="BB2531" s="20"/>
      <c r="BC2531" s="20"/>
      <c r="BD2531" s="16"/>
      <c r="BE2531" s="16"/>
      <c r="BF2531" s="16"/>
      <c r="BG2531" s="16"/>
      <c r="BH2531" s="16"/>
      <c r="BI2531" s="16">
        <v>1</v>
      </c>
      <c r="BJ2531" s="16"/>
      <c r="BK2531" s="16"/>
      <c r="BL2531" s="16"/>
      <c r="BM2531" s="16"/>
      <c r="BN2531" s="16"/>
      <c r="BO2531" s="16"/>
      <c r="BP2531" s="16"/>
      <c r="BQ2531" s="16"/>
      <c r="BR2531" s="16"/>
      <c r="BS2531" s="16"/>
      <c r="BT2531" s="16"/>
      <c r="BU2531" s="16"/>
      <c r="BV2531" s="16">
        <v>1</v>
      </c>
      <c r="BW2531" s="16"/>
      <c r="BX2531" s="16"/>
      <c r="BY2531" s="16">
        <v>1</v>
      </c>
      <c r="BZ2531" s="16"/>
      <c r="CA2531" s="16"/>
      <c r="CB2531" s="16"/>
      <c r="CC2531" s="16"/>
      <c r="CD2531" s="16"/>
      <c r="CE2531" s="16">
        <v>1</v>
      </c>
      <c r="CF2531" s="16"/>
      <c r="CG2531" s="19"/>
      <c r="CH2531" s="19"/>
      <c r="CI2531" s="19"/>
      <c r="CJ2531" s="19"/>
      <c r="CK2531" s="19"/>
      <c r="CL2531" s="19"/>
      <c r="CM2531" s="19"/>
      <c r="CN2531" s="19"/>
      <c r="CO2531" s="19"/>
      <c r="CP2531" s="19">
        <v>1</v>
      </c>
      <c r="CQ2531" s="19"/>
      <c r="CR2531" s="19"/>
    </row>
    <row r="2532" spans="1:96" ht="107" customHeight="1">
      <c r="A2532" s="11" cm="1">
        <f t="array" ref="A2532">SUMPRODUCT(--ISNUMBER(SEARCH({"stranding","stranded"},E2532)))</f>
        <v>0</v>
      </c>
      <c r="B2532" s="12" t="s">
        <v>5165</v>
      </c>
      <c r="C2532" s="21" t="s">
        <v>5166</v>
      </c>
      <c r="D2532" s="22">
        <v>2003</v>
      </c>
      <c r="E2532" s="15" t="s">
        <v>5167</v>
      </c>
      <c r="F2532" s="15" t="s">
        <v>7667</v>
      </c>
      <c r="G2532" s="15">
        <f t="shared" si="39"/>
        <v>5</v>
      </c>
      <c r="H2532" s="16"/>
      <c r="I2532" s="16"/>
      <c r="J2532" s="16"/>
      <c r="K2532" s="16"/>
      <c r="L2532" s="16"/>
      <c r="M2532" s="16"/>
      <c r="N2532" s="16"/>
      <c r="O2532" s="16"/>
      <c r="P2532" s="17"/>
      <c r="Q2532" s="17"/>
      <c r="R2532" s="17"/>
      <c r="S2532" s="17"/>
      <c r="T2532" s="18"/>
      <c r="U2532" s="18"/>
      <c r="V2532" s="18">
        <v>1</v>
      </c>
      <c r="W2532" s="18"/>
      <c r="X2532" s="19"/>
      <c r="Y2532" s="19"/>
      <c r="Z2532" s="19"/>
      <c r="AA2532" s="19"/>
      <c r="AB2532" s="19"/>
      <c r="AC2532" s="19"/>
      <c r="AD2532" s="19"/>
      <c r="AE2532" s="19"/>
      <c r="AF2532" s="19"/>
      <c r="AG2532" s="19"/>
      <c r="AH2532" s="19"/>
      <c r="AI2532" s="19"/>
      <c r="AJ2532" s="17">
        <v>1</v>
      </c>
      <c r="AK2532" s="17"/>
      <c r="AL2532" s="17"/>
      <c r="AM2532" s="17"/>
      <c r="AN2532" s="17"/>
      <c r="AO2532" s="17"/>
      <c r="AP2532" s="17"/>
      <c r="AQ2532" s="17"/>
      <c r="AR2532" s="20"/>
      <c r="AS2532" s="20">
        <v>1</v>
      </c>
      <c r="AT2532" s="20"/>
      <c r="AU2532" s="20"/>
      <c r="AV2532" s="20"/>
      <c r="AW2532" s="20"/>
      <c r="AX2532" s="20">
        <v>1</v>
      </c>
      <c r="AY2532" s="20"/>
      <c r="AZ2532" s="20"/>
      <c r="BA2532" s="20"/>
      <c r="BB2532" s="20"/>
      <c r="BC2532" s="20"/>
      <c r="BD2532" s="16"/>
      <c r="BE2532" s="16"/>
      <c r="BF2532" s="16"/>
      <c r="BG2532" s="16"/>
      <c r="BH2532" s="16"/>
      <c r="BI2532" s="16"/>
      <c r="BJ2532" s="16"/>
      <c r="BK2532" s="16"/>
      <c r="BL2532" s="16"/>
      <c r="BM2532" s="16"/>
      <c r="BN2532" s="16"/>
      <c r="BO2532" s="16"/>
      <c r="BP2532" s="16"/>
      <c r="BQ2532" s="16">
        <v>1</v>
      </c>
      <c r="BR2532" s="16"/>
      <c r="BS2532" s="16"/>
      <c r="BT2532" s="16"/>
      <c r="BU2532" s="16"/>
      <c r="BV2532" s="16"/>
      <c r="BW2532" s="16"/>
      <c r="BX2532" s="16"/>
      <c r="BY2532" s="16"/>
      <c r="BZ2532" s="16"/>
      <c r="CA2532" s="16"/>
      <c r="CB2532" s="16"/>
      <c r="CC2532" s="16"/>
      <c r="CD2532" s="16"/>
      <c r="CE2532" s="16"/>
      <c r="CF2532" s="16"/>
      <c r="CG2532" s="19"/>
      <c r="CH2532" s="19"/>
      <c r="CI2532" s="19"/>
      <c r="CJ2532" s="19"/>
      <c r="CK2532" s="19"/>
      <c r="CL2532" s="19"/>
      <c r="CM2532" s="19">
        <v>1</v>
      </c>
      <c r="CN2532" s="19"/>
      <c r="CO2532" s="19"/>
      <c r="CP2532" s="19"/>
      <c r="CQ2532" s="19"/>
      <c r="CR2532" s="19"/>
    </row>
    <row r="2533" spans="1:96" ht="107" customHeight="1">
      <c r="A2533" s="11" cm="1">
        <f t="array" ref="A2533">SUMPRODUCT(--ISNUMBER(SEARCH({"stranding","stranded"},E2533)))</f>
        <v>0</v>
      </c>
      <c r="B2533" s="12" t="s">
        <v>5168</v>
      </c>
      <c r="C2533" s="21" t="s">
        <v>5169</v>
      </c>
      <c r="D2533" s="22">
        <v>2003</v>
      </c>
      <c r="E2533" s="23" t="s">
        <v>5170</v>
      </c>
      <c r="F2533" s="23" t="s">
        <v>7668</v>
      </c>
      <c r="G2533" s="15">
        <f t="shared" si="39"/>
        <v>6</v>
      </c>
      <c r="H2533" s="16"/>
      <c r="I2533" s="16"/>
      <c r="J2533" s="16">
        <v>2</v>
      </c>
      <c r="K2533" s="16"/>
      <c r="L2533" s="16"/>
      <c r="M2533" s="16"/>
      <c r="N2533" s="16"/>
      <c r="O2533" s="16"/>
      <c r="P2533" s="17"/>
      <c r="Q2533" s="17"/>
      <c r="R2533" s="17"/>
      <c r="S2533" s="17"/>
      <c r="T2533" s="18">
        <v>1</v>
      </c>
      <c r="U2533" s="18"/>
      <c r="V2533" s="18"/>
      <c r="W2533" s="18"/>
      <c r="X2533" s="19">
        <v>1</v>
      </c>
      <c r="Y2533" s="19">
        <v>1</v>
      </c>
      <c r="Z2533" s="19"/>
      <c r="AA2533" s="19"/>
      <c r="AB2533" s="19"/>
      <c r="AC2533" s="19"/>
      <c r="AD2533" s="19"/>
      <c r="AE2533" s="19"/>
      <c r="AF2533" s="19"/>
      <c r="AG2533" s="19"/>
      <c r="AH2533" s="19"/>
      <c r="AI2533" s="19"/>
      <c r="AJ2533" s="17">
        <v>1</v>
      </c>
      <c r="AK2533" s="17"/>
      <c r="AL2533" s="17"/>
      <c r="AM2533" s="17"/>
      <c r="AN2533" s="17"/>
      <c r="AO2533" s="17"/>
      <c r="AP2533" s="17"/>
      <c r="AQ2533" s="17"/>
      <c r="AR2533" s="20"/>
      <c r="AS2533" s="20"/>
      <c r="AT2533" s="20"/>
      <c r="AU2533" s="20"/>
      <c r="AV2533" s="20"/>
      <c r="AW2533" s="20"/>
      <c r="AX2533" s="20"/>
      <c r="AY2533" s="20"/>
      <c r="AZ2533" s="20"/>
      <c r="BA2533" s="20">
        <v>1</v>
      </c>
      <c r="BB2533" s="20"/>
      <c r="BC2533" s="20"/>
      <c r="BD2533" s="16"/>
      <c r="BE2533" s="16"/>
      <c r="BF2533" s="16"/>
      <c r="BG2533" s="16"/>
      <c r="BH2533" s="16"/>
      <c r="BI2533" s="16"/>
      <c r="BJ2533" s="16"/>
      <c r="BK2533" s="16"/>
      <c r="BL2533" s="16"/>
      <c r="BM2533" s="16"/>
      <c r="BN2533" s="16"/>
      <c r="BO2533" s="16"/>
      <c r="BP2533" s="16"/>
      <c r="BQ2533" s="16"/>
      <c r="BR2533" s="16"/>
      <c r="BS2533" s="16"/>
      <c r="BT2533" s="16"/>
      <c r="BU2533" s="16"/>
      <c r="BV2533" s="16"/>
      <c r="BW2533" s="16"/>
      <c r="BX2533" s="16"/>
      <c r="BY2533" s="16"/>
      <c r="BZ2533" s="16"/>
      <c r="CA2533" s="16"/>
      <c r="CB2533" s="16">
        <v>1</v>
      </c>
      <c r="CC2533" s="16"/>
      <c r="CD2533" s="16"/>
      <c r="CE2533" s="16"/>
      <c r="CF2533" s="16"/>
      <c r="CG2533" s="19"/>
      <c r="CH2533" s="19"/>
      <c r="CI2533" s="19"/>
      <c r="CJ2533" s="19"/>
      <c r="CK2533" s="19"/>
      <c r="CL2533" s="19">
        <v>1</v>
      </c>
      <c r="CM2533" s="19"/>
      <c r="CN2533" s="19"/>
      <c r="CO2533" s="19"/>
      <c r="CP2533" s="19"/>
      <c r="CQ2533" s="19"/>
      <c r="CR2533" s="19"/>
    </row>
    <row r="2534" spans="1:96" ht="107" customHeight="1">
      <c r="A2534" s="11" cm="1">
        <f t="array" ref="A2534">SUMPRODUCT(--ISNUMBER(SEARCH({"stranding","stranded"},E2534)))</f>
        <v>0</v>
      </c>
      <c r="B2534" s="12" t="s">
        <v>5171</v>
      </c>
      <c r="C2534" s="21" t="s">
        <v>5172</v>
      </c>
      <c r="D2534" s="22">
        <v>2003</v>
      </c>
      <c r="E2534" s="23" t="s">
        <v>5173</v>
      </c>
      <c r="F2534" s="23" t="s">
        <v>7669</v>
      </c>
      <c r="G2534" s="15">
        <f t="shared" si="39"/>
        <v>9</v>
      </c>
      <c r="H2534" s="16"/>
      <c r="I2534" s="16"/>
      <c r="J2534" s="16"/>
      <c r="K2534" s="16"/>
      <c r="L2534" s="16"/>
      <c r="M2534" s="16"/>
      <c r="N2534" s="16"/>
      <c r="O2534" s="16"/>
      <c r="P2534" s="17"/>
      <c r="Q2534" s="17"/>
      <c r="R2534" s="17"/>
      <c r="S2534" s="17"/>
      <c r="T2534" s="18"/>
      <c r="U2534" s="18">
        <v>1</v>
      </c>
      <c r="V2534" s="18">
        <v>1</v>
      </c>
      <c r="W2534" s="18">
        <v>1</v>
      </c>
      <c r="X2534" s="19"/>
      <c r="Y2534" s="19">
        <v>1</v>
      </c>
      <c r="Z2534" s="19"/>
      <c r="AA2534" s="19"/>
      <c r="AB2534" s="19"/>
      <c r="AC2534" s="19"/>
      <c r="AD2534" s="19"/>
      <c r="AE2534" s="19"/>
      <c r="AF2534" s="19"/>
      <c r="AG2534" s="19"/>
      <c r="AH2534" s="19"/>
      <c r="AI2534" s="19"/>
      <c r="AJ2534" s="17">
        <v>1</v>
      </c>
      <c r="AK2534" s="17"/>
      <c r="AL2534" s="17"/>
      <c r="AM2534" s="17"/>
      <c r="AN2534" s="17"/>
      <c r="AO2534" s="17"/>
      <c r="AP2534" s="17"/>
      <c r="AQ2534" s="17"/>
      <c r="AR2534" s="20"/>
      <c r="AS2534" s="20"/>
      <c r="AT2534" s="20"/>
      <c r="AU2534" s="20"/>
      <c r="AV2534" s="20">
        <v>1</v>
      </c>
      <c r="AW2534" s="20"/>
      <c r="AX2534" s="20"/>
      <c r="AY2534" s="20"/>
      <c r="AZ2534" s="20"/>
      <c r="BA2534" s="20">
        <v>1</v>
      </c>
      <c r="BB2534" s="20"/>
      <c r="BC2534" s="20"/>
      <c r="BD2534" s="16"/>
      <c r="BE2534" s="16"/>
      <c r="BF2534" s="16"/>
      <c r="BG2534" s="16"/>
      <c r="BH2534" s="16"/>
      <c r="BI2534" s="16"/>
      <c r="BJ2534" s="16"/>
      <c r="BK2534" s="16"/>
      <c r="BL2534" s="16"/>
      <c r="BM2534" s="16"/>
      <c r="BN2534" s="16"/>
      <c r="BO2534" s="16"/>
      <c r="BP2534" s="16"/>
      <c r="BQ2534" s="16"/>
      <c r="BR2534" s="16"/>
      <c r="BS2534" s="16"/>
      <c r="BT2534" s="16"/>
      <c r="BU2534" s="16"/>
      <c r="BV2534" s="16"/>
      <c r="BW2534" s="16"/>
      <c r="BX2534" s="16"/>
      <c r="BY2534" s="16"/>
      <c r="BZ2534" s="16">
        <v>1</v>
      </c>
      <c r="CA2534" s="16"/>
      <c r="CB2534" s="16">
        <v>1</v>
      </c>
      <c r="CC2534" s="16"/>
      <c r="CD2534" s="16"/>
      <c r="CE2534" s="16"/>
      <c r="CF2534" s="16"/>
      <c r="CG2534" s="19"/>
      <c r="CH2534" s="19"/>
      <c r="CI2534" s="19"/>
      <c r="CJ2534" s="19"/>
      <c r="CK2534" s="19"/>
      <c r="CL2534" s="19">
        <v>1</v>
      </c>
      <c r="CM2534" s="19"/>
      <c r="CN2534" s="19"/>
      <c r="CO2534" s="19"/>
      <c r="CP2534" s="19"/>
      <c r="CQ2534" s="19"/>
      <c r="CR2534" s="19"/>
    </row>
    <row r="2535" spans="1:96" ht="107" customHeight="1">
      <c r="A2535" s="11" cm="1">
        <f t="array" ref="A2535">SUMPRODUCT(--ISNUMBER(SEARCH({"stranding","stranded"},E2535)))</f>
        <v>0</v>
      </c>
      <c r="B2535" s="12" t="s">
        <v>5174</v>
      </c>
      <c r="C2535" s="21" t="s">
        <v>5175</v>
      </c>
      <c r="D2535" s="22">
        <v>2003</v>
      </c>
      <c r="E2535" s="15" t="s">
        <v>5176</v>
      </c>
      <c r="F2535" s="15" t="s">
        <v>8195</v>
      </c>
      <c r="G2535" s="15">
        <f t="shared" si="39"/>
        <v>8</v>
      </c>
      <c r="H2535" s="16"/>
      <c r="I2535" s="16"/>
      <c r="J2535" s="16"/>
      <c r="K2535" s="16"/>
      <c r="L2535" s="16"/>
      <c r="M2535" s="16"/>
      <c r="N2535" s="16"/>
      <c r="O2535" s="16"/>
      <c r="P2535" s="17"/>
      <c r="Q2535" s="17"/>
      <c r="R2535" s="17"/>
      <c r="S2535" s="17"/>
      <c r="T2535" s="18"/>
      <c r="U2535" s="18">
        <v>1</v>
      </c>
      <c r="V2535" s="18"/>
      <c r="W2535" s="18">
        <v>1</v>
      </c>
      <c r="X2535" s="19"/>
      <c r="Y2535" s="19">
        <v>1</v>
      </c>
      <c r="Z2535" s="19">
        <v>1</v>
      </c>
      <c r="AA2535" s="19"/>
      <c r="AB2535" s="19"/>
      <c r="AC2535" s="19"/>
      <c r="AD2535" s="19"/>
      <c r="AE2535" s="19"/>
      <c r="AF2535" s="19"/>
      <c r="AG2535" s="19"/>
      <c r="AH2535" s="19"/>
      <c r="AI2535" s="19"/>
      <c r="AJ2535" s="17"/>
      <c r="AK2535" s="17"/>
      <c r="AL2535" s="17"/>
      <c r="AM2535" s="17"/>
      <c r="AN2535" s="17"/>
      <c r="AO2535" s="17"/>
      <c r="AP2535" s="17"/>
      <c r="AQ2535" s="17"/>
      <c r="AR2535" s="20"/>
      <c r="AS2535" s="20"/>
      <c r="AT2535" s="20"/>
      <c r="AU2535" s="20"/>
      <c r="AV2535" s="20"/>
      <c r="AW2535" s="20"/>
      <c r="AX2535" s="20"/>
      <c r="AY2535" s="20"/>
      <c r="AZ2535" s="20"/>
      <c r="BA2535" s="20"/>
      <c r="BB2535" s="20"/>
      <c r="BC2535" s="20"/>
      <c r="BD2535" s="16">
        <v>1</v>
      </c>
      <c r="BE2535" s="16"/>
      <c r="BF2535" s="16">
        <v>1</v>
      </c>
      <c r="BG2535" s="16"/>
      <c r="BH2535" s="16"/>
      <c r="BI2535" s="16"/>
      <c r="BJ2535" s="16"/>
      <c r="BK2535" s="16"/>
      <c r="BL2535" s="16"/>
      <c r="BM2535" s="16"/>
      <c r="BN2535" s="16"/>
      <c r="BO2535" s="16"/>
      <c r="BP2535" s="16"/>
      <c r="BQ2535" s="16"/>
      <c r="BR2535" s="16"/>
      <c r="BS2535" s="16"/>
      <c r="BT2535" s="16">
        <v>1</v>
      </c>
      <c r="BU2535" s="16"/>
      <c r="BV2535" s="16"/>
      <c r="BW2535" s="16"/>
      <c r="BX2535" s="16"/>
      <c r="BY2535" s="16"/>
      <c r="BZ2535" s="16">
        <v>1</v>
      </c>
      <c r="CA2535" s="16"/>
      <c r="CB2535" s="16"/>
      <c r="CC2535" s="16"/>
      <c r="CD2535" s="16"/>
      <c r="CE2535" s="16"/>
      <c r="CF2535" s="16"/>
      <c r="CG2535" s="19"/>
      <c r="CH2535" s="19"/>
      <c r="CI2535" s="19"/>
      <c r="CJ2535" s="19"/>
      <c r="CK2535" s="19">
        <v>1</v>
      </c>
      <c r="CL2535" s="19"/>
      <c r="CM2535" s="19"/>
      <c r="CN2535" s="19"/>
      <c r="CO2535" s="19"/>
      <c r="CP2535" s="19"/>
      <c r="CQ2535" s="19"/>
      <c r="CR2535" s="19"/>
    </row>
    <row r="2536" spans="1:96" ht="107" customHeight="1">
      <c r="A2536" s="11" cm="1">
        <f t="array" ref="A2536">SUMPRODUCT(--ISNUMBER(SEARCH({"stranding","stranded"},E2536)))</f>
        <v>0</v>
      </c>
      <c r="B2536" s="12" t="s">
        <v>5177</v>
      </c>
      <c r="C2536" s="13" t="s">
        <v>5178</v>
      </c>
      <c r="D2536" s="14">
        <v>2003</v>
      </c>
      <c r="E2536" s="15" t="s">
        <v>5179</v>
      </c>
      <c r="F2536" s="15" t="s">
        <v>7670</v>
      </c>
      <c r="G2536" s="15">
        <f t="shared" si="39"/>
        <v>7</v>
      </c>
      <c r="H2536" s="16"/>
      <c r="I2536" s="16"/>
      <c r="J2536" s="16"/>
      <c r="K2536" s="16"/>
      <c r="L2536" s="16"/>
      <c r="M2536" s="16"/>
      <c r="N2536" s="16"/>
      <c r="O2536" s="16"/>
      <c r="P2536" s="17"/>
      <c r="Q2536" s="17"/>
      <c r="R2536" s="17"/>
      <c r="S2536" s="17"/>
      <c r="T2536" s="18"/>
      <c r="U2536" s="18"/>
      <c r="V2536" s="18">
        <v>1</v>
      </c>
      <c r="W2536" s="18"/>
      <c r="X2536" s="19"/>
      <c r="Y2536" s="19">
        <v>1</v>
      </c>
      <c r="Z2536" s="19"/>
      <c r="AA2536" s="19"/>
      <c r="AB2536" s="19"/>
      <c r="AC2536" s="19"/>
      <c r="AD2536" s="19"/>
      <c r="AE2536" s="19"/>
      <c r="AF2536" s="19"/>
      <c r="AG2536" s="19"/>
      <c r="AH2536" s="19"/>
      <c r="AI2536" s="19"/>
      <c r="AJ2536" s="17">
        <v>1</v>
      </c>
      <c r="AK2536" s="17"/>
      <c r="AL2536" s="17"/>
      <c r="AM2536" s="17"/>
      <c r="AN2536" s="17"/>
      <c r="AO2536" s="17"/>
      <c r="AP2536" s="17"/>
      <c r="AQ2536" s="17"/>
      <c r="AR2536" s="20"/>
      <c r="AS2536" s="20"/>
      <c r="AT2536" s="20"/>
      <c r="AU2536" s="20"/>
      <c r="AV2536" s="20"/>
      <c r="AW2536" s="20"/>
      <c r="AX2536" s="20">
        <v>1</v>
      </c>
      <c r="AY2536" s="20"/>
      <c r="AZ2536" s="20">
        <v>1</v>
      </c>
      <c r="BA2536" s="20">
        <v>1</v>
      </c>
      <c r="BB2536" s="20"/>
      <c r="BC2536" s="20"/>
      <c r="BD2536" s="16"/>
      <c r="BE2536" s="16"/>
      <c r="BF2536" s="16"/>
      <c r="BG2536" s="16"/>
      <c r="BH2536" s="16"/>
      <c r="BI2536" s="16"/>
      <c r="BJ2536" s="16"/>
      <c r="BK2536" s="16"/>
      <c r="BL2536" s="16"/>
      <c r="BM2536" s="16"/>
      <c r="BN2536" s="16"/>
      <c r="BO2536" s="16"/>
      <c r="BP2536" s="16"/>
      <c r="BQ2536" s="16"/>
      <c r="BR2536" s="16"/>
      <c r="BS2536" s="16"/>
      <c r="BT2536" s="16"/>
      <c r="BU2536" s="16"/>
      <c r="BV2536" s="16"/>
      <c r="BW2536" s="16"/>
      <c r="BX2536" s="16"/>
      <c r="BY2536" s="16"/>
      <c r="BZ2536" s="16"/>
      <c r="CA2536" s="16"/>
      <c r="CB2536" s="16">
        <v>1</v>
      </c>
      <c r="CC2536" s="16"/>
      <c r="CD2536" s="16"/>
      <c r="CE2536" s="16"/>
      <c r="CF2536" s="16"/>
      <c r="CG2536" s="19"/>
      <c r="CH2536" s="19"/>
      <c r="CI2536" s="19"/>
      <c r="CJ2536" s="19"/>
      <c r="CK2536" s="19"/>
      <c r="CL2536" s="19">
        <v>1</v>
      </c>
      <c r="CM2536" s="19"/>
      <c r="CN2536" s="19"/>
      <c r="CO2536" s="19"/>
      <c r="CP2536" s="19"/>
      <c r="CQ2536" s="19"/>
      <c r="CR2536" s="19"/>
    </row>
    <row r="2537" spans="1:96" ht="107" customHeight="1">
      <c r="A2537" s="11" cm="1">
        <f t="array" ref="A2537">SUMPRODUCT(--ISNUMBER(SEARCH({"stranding","stranded"},E2537)))</f>
        <v>0</v>
      </c>
      <c r="B2537" s="12" t="s">
        <v>5180</v>
      </c>
      <c r="C2537" s="13" t="s">
        <v>5181</v>
      </c>
      <c r="D2537" s="14">
        <v>2003</v>
      </c>
      <c r="E2537" s="15" t="s">
        <v>5182</v>
      </c>
      <c r="F2537" s="15" t="s">
        <v>7671</v>
      </c>
      <c r="G2537" s="15">
        <f t="shared" si="39"/>
        <v>7</v>
      </c>
      <c r="H2537" s="16"/>
      <c r="I2537" s="16"/>
      <c r="J2537" s="16"/>
      <c r="K2537" s="16"/>
      <c r="L2537" s="16"/>
      <c r="M2537" s="16"/>
      <c r="N2537" s="16"/>
      <c r="O2537" s="16"/>
      <c r="P2537" s="17"/>
      <c r="Q2537" s="17"/>
      <c r="R2537" s="17"/>
      <c r="S2537" s="17"/>
      <c r="T2537" s="18"/>
      <c r="U2537" s="18">
        <v>1</v>
      </c>
      <c r="V2537" s="18"/>
      <c r="W2537" s="18"/>
      <c r="X2537" s="19">
        <v>1</v>
      </c>
      <c r="Y2537" s="19"/>
      <c r="Z2537" s="19"/>
      <c r="AA2537" s="19"/>
      <c r="AB2537" s="19"/>
      <c r="AC2537" s="19"/>
      <c r="AD2537" s="19"/>
      <c r="AE2537" s="19"/>
      <c r="AF2537" s="19"/>
      <c r="AG2537" s="19"/>
      <c r="AH2537" s="19"/>
      <c r="AI2537" s="19"/>
      <c r="AJ2537" s="17">
        <v>1</v>
      </c>
      <c r="AK2537" s="17"/>
      <c r="AL2537" s="17"/>
      <c r="AM2537" s="17">
        <v>1</v>
      </c>
      <c r="AN2537" s="17"/>
      <c r="AO2537" s="17">
        <v>1</v>
      </c>
      <c r="AP2537" s="17"/>
      <c r="AQ2537" s="17"/>
      <c r="AR2537" s="20"/>
      <c r="AS2537" s="20"/>
      <c r="AT2537" s="20"/>
      <c r="AU2537" s="20"/>
      <c r="AV2537" s="20"/>
      <c r="AW2537" s="20"/>
      <c r="AX2537" s="20"/>
      <c r="AY2537" s="20"/>
      <c r="AZ2537" s="20"/>
      <c r="BA2537" s="20">
        <v>1</v>
      </c>
      <c r="BB2537" s="20"/>
      <c r="BC2537" s="20"/>
      <c r="BD2537" s="16"/>
      <c r="BE2537" s="16"/>
      <c r="BF2537" s="16"/>
      <c r="BG2537" s="16"/>
      <c r="BH2537" s="16"/>
      <c r="BI2537" s="16"/>
      <c r="BJ2537" s="16"/>
      <c r="BK2537" s="16"/>
      <c r="BL2537" s="16"/>
      <c r="BM2537" s="16"/>
      <c r="BN2537" s="16"/>
      <c r="BO2537" s="16"/>
      <c r="BP2537" s="16"/>
      <c r="BQ2537" s="16"/>
      <c r="BR2537" s="16"/>
      <c r="BS2537" s="16"/>
      <c r="BT2537" s="16"/>
      <c r="BU2537" s="16"/>
      <c r="BV2537" s="16"/>
      <c r="BW2537" s="16"/>
      <c r="BX2537" s="16"/>
      <c r="BY2537" s="16"/>
      <c r="BZ2537" s="16"/>
      <c r="CA2537" s="16"/>
      <c r="CB2537" s="16">
        <v>1</v>
      </c>
      <c r="CC2537" s="16"/>
      <c r="CD2537" s="16"/>
      <c r="CE2537" s="16"/>
      <c r="CF2537" s="16"/>
      <c r="CG2537" s="19"/>
      <c r="CH2537" s="19"/>
      <c r="CI2537" s="19"/>
      <c r="CJ2537" s="19"/>
      <c r="CK2537" s="19"/>
      <c r="CL2537" s="19">
        <v>1</v>
      </c>
      <c r="CM2537" s="19"/>
      <c r="CN2537" s="19"/>
      <c r="CO2537" s="19"/>
      <c r="CP2537" s="19"/>
      <c r="CQ2537" s="19"/>
      <c r="CR2537" s="19"/>
    </row>
    <row r="2538" spans="1:96" ht="107" customHeight="1">
      <c r="A2538" s="11" cm="1">
        <f t="array" ref="A2538">SUMPRODUCT(--ISNUMBER(SEARCH({"stranding","stranded"},E2538)))</f>
        <v>0</v>
      </c>
      <c r="B2538" s="12" t="s">
        <v>5183</v>
      </c>
      <c r="C2538" s="13" t="s">
        <v>5184</v>
      </c>
      <c r="D2538" s="14">
        <v>2004</v>
      </c>
      <c r="E2538" s="23" t="s">
        <v>5185</v>
      </c>
      <c r="F2538" s="23" t="s">
        <v>6677</v>
      </c>
      <c r="G2538" s="15">
        <f t="shared" si="39"/>
        <v>3</v>
      </c>
      <c r="H2538" s="16"/>
      <c r="I2538" s="16"/>
      <c r="J2538" s="16"/>
      <c r="K2538" s="16"/>
      <c r="L2538" s="16"/>
      <c r="M2538" s="16"/>
      <c r="N2538" s="16"/>
      <c r="O2538" s="16"/>
      <c r="P2538" s="17"/>
      <c r="Q2538" s="17"/>
      <c r="R2538" s="17"/>
      <c r="S2538" s="17"/>
      <c r="T2538" s="18"/>
      <c r="U2538" s="18">
        <v>1</v>
      </c>
      <c r="V2538" s="18"/>
      <c r="W2538" s="18"/>
      <c r="X2538" s="19">
        <v>1</v>
      </c>
      <c r="Y2538" s="19"/>
      <c r="Z2538" s="19"/>
      <c r="AA2538" s="19"/>
      <c r="AB2538" s="19"/>
      <c r="AC2538" s="19"/>
      <c r="AD2538" s="19"/>
      <c r="AE2538" s="19"/>
      <c r="AF2538" s="19"/>
      <c r="AG2538" s="19"/>
      <c r="AH2538" s="19"/>
      <c r="AI2538" s="19"/>
      <c r="AJ2538" s="17">
        <v>1</v>
      </c>
      <c r="AK2538" s="17"/>
      <c r="AL2538" s="17"/>
      <c r="AM2538" s="17"/>
      <c r="AN2538" s="17"/>
      <c r="AO2538" s="17"/>
      <c r="AP2538" s="17"/>
      <c r="AQ2538" s="17"/>
      <c r="AR2538" s="20"/>
      <c r="AS2538" s="20"/>
      <c r="AT2538" s="20"/>
      <c r="AU2538" s="20"/>
      <c r="AV2538" s="20"/>
      <c r="AW2538" s="20"/>
      <c r="AX2538" s="20"/>
      <c r="AY2538" s="20"/>
      <c r="AZ2538" s="20"/>
      <c r="BA2538" s="20"/>
      <c r="BB2538" s="20"/>
      <c r="BC2538" s="20"/>
      <c r="BD2538" s="16"/>
      <c r="BE2538" s="16"/>
      <c r="BF2538" s="16"/>
      <c r="BG2538" s="16"/>
      <c r="BH2538" s="16"/>
      <c r="BI2538" s="16"/>
      <c r="BJ2538" s="16"/>
      <c r="BK2538" s="16"/>
      <c r="BL2538" s="16"/>
      <c r="BM2538" s="16"/>
      <c r="BN2538" s="16"/>
      <c r="BO2538" s="16"/>
      <c r="BP2538" s="16"/>
      <c r="BQ2538" s="16"/>
      <c r="BR2538" s="16"/>
      <c r="BS2538" s="16"/>
      <c r="BT2538" s="16"/>
      <c r="BU2538" s="16"/>
      <c r="BV2538" s="16"/>
      <c r="BW2538" s="16"/>
      <c r="BX2538" s="16"/>
      <c r="BY2538" s="16"/>
      <c r="BZ2538" s="16"/>
      <c r="CA2538" s="16"/>
      <c r="CB2538" s="16"/>
      <c r="CC2538" s="16"/>
      <c r="CD2538" s="16"/>
      <c r="CE2538" s="16"/>
      <c r="CF2538" s="16"/>
      <c r="CG2538" s="19"/>
      <c r="CH2538" s="19"/>
      <c r="CI2538" s="19"/>
      <c r="CJ2538" s="19"/>
      <c r="CK2538" s="19">
        <v>1</v>
      </c>
      <c r="CL2538" s="19"/>
      <c r="CM2538" s="19"/>
      <c r="CN2538" s="19"/>
      <c r="CO2538" s="19"/>
      <c r="CP2538" s="19"/>
      <c r="CQ2538" s="19"/>
      <c r="CR2538" s="19"/>
    </row>
    <row r="2539" spans="1:96" ht="107" customHeight="1">
      <c r="A2539" s="11" cm="1">
        <f t="array" ref="A2539">SUMPRODUCT(--ISNUMBER(SEARCH({"stranding","stranded"},E2539)))</f>
        <v>0</v>
      </c>
      <c r="B2539" s="12" t="s">
        <v>5186</v>
      </c>
      <c r="C2539" s="13" t="s">
        <v>5187</v>
      </c>
      <c r="D2539" s="14">
        <v>2004</v>
      </c>
      <c r="E2539" s="23" t="s">
        <v>5188</v>
      </c>
      <c r="F2539" s="23" t="s">
        <v>6147</v>
      </c>
      <c r="G2539" s="15">
        <f t="shared" si="39"/>
        <v>3</v>
      </c>
      <c r="H2539" s="16"/>
      <c r="I2539" s="16"/>
      <c r="J2539" s="16"/>
      <c r="K2539" s="16"/>
      <c r="L2539" s="16"/>
      <c r="M2539" s="16"/>
      <c r="N2539" s="16"/>
      <c r="O2539" s="16"/>
      <c r="P2539" s="17"/>
      <c r="Q2539" s="17"/>
      <c r="R2539" s="17"/>
      <c r="S2539" s="17"/>
      <c r="T2539" s="18"/>
      <c r="U2539" s="18">
        <v>1</v>
      </c>
      <c r="V2539" s="18"/>
      <c r="W2539" s="18"/>
      <c r="X2539" s="19"/>
      <c r="Y2539" s="19"/>
      <c r="Z2539" s="19"/>
      <c r="AA2539" s="19"/>
      <c r="AB2539" s="19"/>
      <c r="AC2539" s="19"/>
      <c r="AD2539" s="19"/>
      <c r="AE2539" s="19"/>
      <c r="AF2539" s="19"/>
      <c r="AG2539" s="19"/>
      <c r="AH2539" s="19"/>
      <c r="AI2539" s="19"/>
      <c r="AJ2539" s="17">
        <v>1</v>
      </c>
      <c r="AK2539" s="17"/>
      <c r="AL2539" s="17">
        <v>1</v>
      </c>
      <c r="AM2539" s="17"/>
      <c r="AN2539" s="17"/>
      <c r="AO2539" s="17"/>
      <c r="AP2539" s="17"/>
      <c r="AQ2539" s="17"/>
      <c r="AR2539" s="20"/>
      <c r="AS2539" s="20"/>
      <c r="AT2539" s="20"/>
      <c r="AU2539" s="20"/>
      <c r="AV2539" s="20"/>
      <c r="AW2539" s="20"/>
      <c r="AX2539" s="20"/>
      <c r="AY2539" s="20"/>
      <c r="AZ2539" s="20"/>
      <c r="BA2539" s="20"/>
      <c r="BB2539" s="20"/>
      <c r="BC2539" s="20"/>
      <c r="BD2539" s="16"/>
      <c r="BE2539" s="16"/>
      <c r="BF2539" s="16"/>
      <c r="BG2539" s="16"/>
      <c r="BH2539" s="16"/>
      <c r="BI2539" s="16"/>
      <c r="BJ2539" s="16"/>
      <c r="BK2539" s="16"/>
      <c r="BL2539" s="16"/>
      <c r="BM2539" s="16"/>
      <c r="BN2539" s="16"/>
      <c r="BO2539" s="16"/>
      <c r="BP2539" s="16"/>
      <c r="BQ2539" s="16"/>
      <c r="BR2539" s="16"/>
      <c r="BS2539" s="16"/>
      <c r="BT2539" s="16"/>
      <c r="BU2539" s="16"/>
      <c r="BV2539" s="16"/>
      <c r="BW2539" s="16"/>
      <c r="BX2539" s="16"/>
      <c r="BY2539" s="16"/>
      <c r="BZ2539" s="16"/>
      <c r="CA2539" s="16"/>
      <c r="CB2539" s="16"/>
      <c r="CC2539" s="16"/>
      <c r="CD2539" s="16"/>
      <c r="CE2539" s="16"/>
      <c r="CF2539" s="16"/>
      <c r="CG2539" s="19"/>
      <c r="CH2539" s="19"/>
      <c r="CI2539" s="19"/>
      <c r="CJ2539" s="19"/>
      <c r="CK2539" s="19">
        <v>1</v>
      </c>
      <c r="CL2539" s="19"/>
      <c r="CM2539" s="19"/>
      <c r="CN2539" s="19"/>
      <c r="CO2539" s="19"/>
      <c r="CP2539" s="19"/>
      <c r="CQ2539" s="19"/>
      <c r="CR2539" s="19"/>
    </row>
    <row r="2540" spans="1:96" ht="107" customHeight="1">
      <c r="A2540" s="11" cm="1">
        <f t="array" ref="A2540">SUMPRODUCT(--ISNUMBER(SEARCH({"stranding","stranded"},E2540)))</f>
        <v>0</v>
      </c>
      <c r="B2540" s="12" t="s">
        <v>5189</v>
      </c>
      <c r="C2540" s="21" t="s">
        <v>5190</v>
      </c>
      <c r="D2540" s="22">
        <v>2004</v>
      </c>
      <c r="E2540" s="15" t="s">
        <v>5191</v>
      </c>
      <c r="F2540" s="15" t="s">
        <v>7672</v>
      </c>
      <c r="G2540" s="15">
        <f t="shared" si="39"/>
        <v>7</v>
      </c>
      <c r="H2540" s="16"/>
      <c r="I2540" s="16"/>
      <c r="J2540" s="16"/>
      <c r="K2540" s="16"/>
      <c r="L2540" s="16"/>
      <c r="M2540" s="16">
        <v>2</v>
      </c>
      <c r="N2540" s="16"/>
      <c r="O2540" s="16"/>
      <c r="P2540" s="17"/>
      <c r="Q2540" s="17"/>
      <c r="R2540" s="17">
        <v>1</v>
      </c>
      <c r="S2540" s="17"/>
      <c r="T2540" s="18"/>
      <c r="U2540" s="18">
        <v>1</v>
      </c>
      <c r="V2540" s="18"/>
      <c r="W2540" s="18"/>
      <c r="X2540" s="19">
        <v>1</v>
      </c>
      <c r="Y2540" s="19">
        <v>1</v>
      </c>
      <c r="Z2540" s="19"/>
      <c r="AA2540" s="19"/>
      <c r="AB2540" s="19"/>
      <c r="AC2540" s="19"/>
      <c r="AD2540" s="19"/>
      <c r="AE2540" s="19"/>
      <c r="AF2540" s="19"/>
      <c r="AG2540" s="19"/>
      <c r="AH2540" s="19"/>
      <c r="AI2540" s="19"/>
      <c r="AJ2540" s="17">
        <v>1</v>
      </c>
      <c r="AK2540" s="17"/>
      <c r="AL2540" s="17"/>
      <c r="AM2540" s="17"/>
      <c r="AN2540" s="17"/>
      <c r="AO2540" s="17"/>
      <c r="AP2540" s="17"/>
      <c r="AQ2540" s="17"/>
      <c r="AR2540" s="20"/>
      <c r="AS2540" s="20"/>
      <c r="AT2540" s="20"/>
      <c r="AU2540" s="20"/>
      <c r="AV2540" s="20"/>
      <c r="AW2540" s="20"/>
      <c r="AX2540" s="20"/>
      <c r="AY2540" s="20"/>
      <c r="AZ2540" s="20">
        <v>1</v>
      </c>
      <c r="BA2540" s="20">
        <v>1</v>
      </c>
      <c r="BB2540" s="20"/>
      <c r="BC2540" s="20"/>
      <c r="BD2540" s="16"/>
      <c r="BE2540" s="16"/>
      <c r="BF2540" s="16"/>
      <c r="BG2540" s="16"/>
      <c r="BH2540" s="16"/>
      <c r="BI2540" s="16"/>
      <c r="BJ2540" s="16"/>
      <c r="BK2540" s="16"/>
      <c r="BL2540" s="16"/>
      <c r="BM2540" s="16"/>
      <c r="BN2540" s="16"/>
      <c r="BO2540" s="16"/>
      <c r="BP2540" s="16"/>
      <c r="BQ2540" s="16"/>
      <c r="BR2540" s="16"/>
      <c r="BS2540" s="16"/>
      <c r="BT2540" s="16"/>
      <c r="BU2540" s="16"/>
      <c r="BV2540" s="16"/>
      <c r="BW2540" s="16"/>
      <c r="BX2540" s="16"/>
      <c r="BY2540" s="16"/>
      <c r="BZ2540" s="16"/>
      <c r="CA2540" s="16"/>
      <c r="CB2540" s="16"/>
      <c r="CC2540" s="16"/>
      <c r="CD2540" s="16"/>
      <c r="CE2540" s="16"/>
      <c r="CF2540" s="16"/>
      <c r="CG2540" s="19"/>
      <c r="CH2540" s="19"/>
      <c r="CI2540" s="19"/>
      <c r="CJ2540" s="19"/>
      <c r="CK2540" s="19"/>
      <c r="CL2540" s="19"/>
      <c r="CM2540" s="19"/>
      <c r="CN2540" s="19">
        <v>1</v>
      </c>
      <c r="CO2540" s="19"/>
      <c r="CP2540" s="19"/>
      <c r="CQ2540" s="19"/>
      <c r="CR2540" s="19"/>
    </row>
    <row r="2541" spans="1:96" ht="107" customHeight="1">
      <c r="A2541" s="11" cm="1">
        <f t="array" ref="A2541">SUMPRODUCT(--ISNUMBER(SEARCH({"stranding","stranded"},E2541)))</f>
        <v>0</v>
      </c>
      <c r="B2541" s="12" t="s">
        <v>5192</v>
      </c>
      <c r="C2541" s="21" t="s">
        <v>5193</v>
      </c>
      <c r="D2541" s="22">
        <v>2004</v>
      </c>
      <c r="E2541" s="15" t="s">
        <v>5194</v>
      </c>
      <c r="F2541" s="15" t="s">
        <v>7673</v>
      </c>
      <c r="G2541" s="15">
        <f t="shared" si="39"/>
        <v>4</v>
      </c>
      <c r="H2541" s="16"/>
      <c r="I2541" s="16"/>
      <c r="J2541" s="16"/>
      <c r="K2541" s="16"/>
      <c r="L2541" s="16"/>
      <c r="M2541" s="16"/>
      <c r="N2541" s="16"/>
      <c r="O2541" s="16"/>
      <c r="P2541" s="17"/>
      <c r="Q2541" s="17"/>
      <c r="R2541" s="17"/>
      <c r="S2541" s="17"/>
      <c r="T2541" s="18"/>
      <c r="U2541" s="18"/>
      <c r="V2541" s="18">
        <v>1</v>
      </c>
      <c r="W2541" s="18"/>
      <c r="X2541" s="19"/>
      <c r="Y2541" s="19">
        <v>1</v>
      </c>
      <c r="Z2541" s="19">
        <v>1</v>
      </c>
      <c r="AA2541" s="19"/>
      <c r="AB2541" s="19"/>
      <c r="AC2541" s="19"/>
      <c r="AD2541" s="19"/>
      <c r="AE2541" s="19"/>
      <c r="AF2541" s="19"/>
      <c r="AG2541" s="19"/>
      <c r="AH2541" s="19"/>
      <c r="AI2541" s="19"/>
      <c r="AJ2541" s="17"/>
      <c r="AK2541" s="17"/>
      <c r="AL2541" s="17"/>
      <c r="AM2541" s="17"/>
      <c r="AN2541" s="17"/>
      <c r="AO2541" s="17"/>
      <c r="AP2541" s="17"/>
      <c r="AQ2541" s="17"/>
      <c r="AR2541" s="20"/>
      <c r="AS2541" s="20"/>
      <c r="AT2541" s="20"/>
      <c r="AU2541" s="20"/>
      <c r="AV2541" s="20"/>
      <c r="AW2541" s="20"/>
      <c r="AX2541" s="20"/>
      <c r="AY2541" s="20"/>
      <c r="AZ2541" s="20"/>
      <c r="BA2541" s="20"/>
      <c r="BB2541" s="20"/>
      <c r="BC2541" s="20"/>
      <c r="BD2541" s="16"/>
      <c r="BE2541" s="16"/>
      <c r="BF2541" s="16"/>
      <c r="BG2541" s="16"/>
      <c r="BH2541" s="16"/>
      <c r="BI2541" s="16"/>
      <c r="BJ2541" s="16"/>
      <c r="BK2541" s="16"/>
      <c r="BL2541" s="16"/>
      <c r="BM2541" s="16"/>
      <c r="BN2541" s="16"/>
      <c r="BO2541" s="16"/>
      <c r="BP2541" s="16"/>
      <c r="BQ2541" s="16"/>
      <c r="BR2541" s="16"/>
      <c r="BS2541" s="16">
        <v>1</v>
      </c>
      <c r="BT2541" s="16"/>
      <c r="BU2541" s="16"/>
      <c r="BV2541" s="16"/>
      <c r="BW2541" s="16"/>
      <c r="BX2541" s="16"/>
      <c r="BY2541" s="16"/>
      <c r="BZ2541" s="16"/>
      <c r="CA2541" s="16"/>
      <c r="CB2541" s="16"/>
      <c r="CC2541" s="16"/>
      <c r="CD2541" s="16"/>
      <c r="CE2541" s="16"/>
      <c r="CF2541" s="16"/>
      <c r="CG2541" s="19"/>
      <c r="CH2541" s="19"/>
      <c r="CI2541" s="19"/>
      <c r="CJ2541" s="19"/>
      <c r="CK2541" s="19"/>
      <c r="CL2541" s="19"/>
      <c r="CM2541" s="19"/>
      <c r="CN2541" s="19"/>
      <c r="CO2541" s="19" t="s">
        <v>4890</v>
      </c>
      <c r="CP2541" s="19"/>
      <c r="CQ2541" s="19"/>
      <c r="CR2541" s="19"/>
    </row>
    <row r="2542" spans="1:96" ht="107" customHeight="1">
      <c r="A2542" s="11" cm="1">
        <f t="array" ref="A2542">SUMPRODUCT(--ISNUMBER(SEARCH({"stranding","stranded"},E2542)))</f>
        <v>0</v>
      </c>
      <c r="B2542" s="12" t="s">
        <v>5195</v>
      </c>
      <c r="C2542" s="21" t="s">
        <v>5196</v>
      </c>
      <c r="D2542" s="22">
        <v>2004</v>
      </c>
      <c r="E2542" s="23" t="s">
        <v>5197</v>
      </c>
      <c r="F2542" s="23" t="s">
        <v>7674</v>
      </c>
      <c r="G2542" s="15">
        <f t="shared" si="39"/>
        <v>6</v>
      </c>
      <c r="H2542" s="16"/>
      <c r="I2542" s="16"/>
      <c r="J2542" s="16"/>
      <c r="K2542" s="16"/>
      <c r="L2542" s="16"/>
      <c r="M2542" s="16"/>
      <c r="N2542" s="16"/>
      <c r="O2542" s="16"/>
      <c r="P2542" s="17"/>
      <c r="Q2542" s="17"/>
      <c r="R2542" s="17">
        <v>1</v>
      </c>
      <c r="S2542" s="17"/>
      <c r="T2542" s="18">
        <v>1</v>
      </c>
      <c r="U2542" s="18"/>
      <c r="V2542" s="18"/>
      <c r="W2542" s="18"/>
      <c r="X2542" s="19"/>
      <c r="Y2542" s="19">
        <v>1</v>
      </c>
      <c r="Z2542" s="19">
        <v>1</v>
      </c>
      <c r="AA2542" s="19"/>
      <c r="AB2542" s="19"/>
      <c r="AC2542" s="19"/>
      <c r="AD2542" s="19"/>
      <c r="AE2542" s="19"/>
      <c r="AF2542" s="19"/>
      <c r="AG2542" s="19"/>
      <c r="AH2542" s="19"/>
      <c r="AI2542" s="19"/>
      <c r="AJ2542" s="17"/>
      <c r="AK2542" s="17"/>
      <c r="AL2542" s="17"/>
      <c r="AM2542" s="17"/>
      <c r="AN2542" s="17"/>
      <c r="AO2542" s="17"/>
      <c r="AP2542" s="17"/>
      <c r="AQ2542" s="17"/>
      <c r="AR2542" s="20"/>
      <c r="AS2542" s="20"/>
      <c r="AT2542" s="20"/>
      <c r="AU2542" s="20"/>
      <c r="AV2542" s="20"/>
      <c r="AW2542" s="20"/>
      <c r="AX2542" s="20"/>
      <c r="AY2542" s="20"/>
      <c r="AZ2542" s="20"/>
      <c r="BA2542" s="20"/>
      <c r="BB2542" s="20"/>
      <c r="BC2542" s="20"/>
      <c r="BD2542" s="16"/>
      <c r="BE2542" s="16"/>
      <c r="BF2542" s="16"/>
      <c r="BG2542" s="16"/>
      <c r="BH2542" s="16"/>
      <c r="BI2542" s="16">
        <v>1</v>
      </c>
      <c r="BJ2542" s="16"/>
      <c r="BK2542" s="16"/>
      <c r="BL2542" s="16"/>
      <c r="BM2542" s="16"/>
      <c r="BN2542" s="16"/>
      <c r="BO2542" s="16"/>
      <c r="BP2542" s="16"/>
      <c r="BQ2542" s="16"/>
      <c r="BR2542" s="16"/>
      <c r="BS2542" s="16"/>
      <c r="BT2542" s="16"/>
      <c r="BU2542" s="16"/>
      <c r="BV2542" s="16"/>
      <c r="BW2542" s="16"/>
      <c r="BX2542" s="16"/>
      <c r="BY2542" s="16"/>
      <c r="BZ2542" s="16">
        <v>1</v>
      </c>
      <c r="CA2542" s="16"/>
      <c r="CB2542" s="16"/>
      <c r="CC2542" s="16"/>
      <c r="CD2542" s="16"/>
      <c r="CE2542" s="16"/>
      <c r="CF2542" s="16"/>
      <c r="CG2542" s="19"/>
      <c r="CH2542" s="19"/>
      <c r="CI2542" s="19">
        <v>1</v>
      </c>
      <c r="CJ2542" s="19"/>
      <c r="CK2542" s="19"/>
      <c r="CL2542" s="19"/>
      <c r="CM2542" s="19"/>
      <c r="CN2542" s="19"/>
      <c r="CO2542" s="19"/>
      <c r="CP2542" s="19"/>
      <c r="CQ2542" s="19"/>
      <c r="CR2542" s="19"/>
    </row>
    <row r="2543" spans="1:96" ht="107" customHeight="1">
      <c r="A2543" s="11" cm="1">
        <f t="array" ref="A2543">SUMPRODUCT(--ISNUMBER(SEARCH({"stranding","stranded"},E2543)))</f>
        <v>0</v>
      </c>
      <c r="B2543" s="12" t="s">
        <v>5198</v>
      </c>
      <c r="C2543" s="21" t="s">
        <v>5199</v>
      </c>
      <c r="D2543" s="22">
        <v>2004</v>
      </c>
      <c r="E2543" s="23" t="s">
        <v>5200</v>
      </c>
      <c r="F2543" s="23" t="s">
        <v>5973</v>
      </c>
      <c r="G2543" s="15">
        <f t="shared" si="39"/>
        <v>4</v>
      </c>
      <c r="H2543" s="16"/>
      <c r="I2543" s="16"/>
      <c r="J2543" s="16"/>
      <c r="K2543" s="16"/>
      <c r="L2543" s="16">
        <v>1</v>
      </c>
      <c r="M2543" s="16"/>
      <c r="N2543" s="16"/>
      <c r="O2543" s="16"/>
      <c r="P2543" s="17"/>
      <c r="Q2543" s="17"/>
      <c r="R2543" s="17">
        <v>1</v>
      </c>
      <c r="S2543" s="17"/>
      <c r="T2543" s="18"/>
      <c r="U2543" s="18"/>
      <c r="V2543" s="18"/>
      <c r="W2543" s="18"/>
      <c r="X2543" s="19"/>
      <c r="Y2543" s="19">
        <v>1</v>
      </c>
      <c r="Z2543" s="19">
        <v>1</v>
      </c>
      <c r="AA2543" s="19"/>
      <c r="AB2543" s="19"/>
      <c r="AC2543" s="19"/>
      <c r="AD2543" s="19"/>
      <c r="AE2543" s="19"/>
      <c r="AF2543" s="19"/>
      <c r="AG2543" s="19"/>
      <c r="AH2543" s="19"/>
      <c r="AI2543" s="19"/>
      <c r="AJ2543" s="17"/>
      <c r="AK2543" s="17"/>
      <c r="AL2543" s="17"/>
      <c r="AM2543" s="17"/>
      <c r="AN2543" s="17"/>
      <c r="AO2543" s="17"/>
      <c r="AP2543" s="17"/>
      <c r="AQ2543" s="17"/>
      <c r="AR2543" s="20"/>
      <c r="AS2543" s="20"/>
      <c r="AT2543" s="20"/>
      <c r="AU2543" s="20"/>
      <c r="AV2543" s="20"/>
      <c r="AW2543" s="20"/>
      <c r="AX2543" s="20"/>
      <c r="AY2543" s="20"/>
      <c r="AZ2543" s="20"/>
      <c r="BA2543" s="20"/>
      <c r="BB2543" s="20"/>
      <c r="BC2543" s="20"/>
      <c r="BD2543" s="16"/>
      <c r="BE2543" s="16"/>
      <c r="BF2543" s="16"/>
      <c r="BG2543" s="16"/>
      <c r="BH2543" s="16"/>
      <c r="BI2543" s="16"/>
      <c r="BJ2543" s="16"/>
      <c r="BK2543" s="16"/>
      <c r="BL2543" s="16"/>
      <c r="BM2543" s="16"/>
      <c r="BN2543" s="16"/>
      <c r="BO2543" s="16"/>
      <c r="BP2543" s="16"/>
      <c r="BQ2543" s="16"/>
      <c r="BR2543" s="16"/>
      <c r="BS2543" s="16"/>
      <c r="BT2543" s="16"/>
      <c r="BU2543" s="16"/>
      <c r="BV2543" s="16"/>
      <c r="BW2543" s="16"/>
      <c r="BX2543" s="16"/>
      <c r="BY2543" s="16"/>
      <c r="BZ2543" s="16">
        <v>1</v>
      </c>
      <c r="CA2543" s="16"/>
      <c r="CB2543" s="16"/>
      <c r="CC2543" s="16"/>
      <c r="CD2543" s="16"/>
      <c r="CE2543" s="16"/>
      <c r="CF2543" s="16"/>
      <c r="CG2543" s="19"/>
      <c r="CH2543" s="19"/>
      <c r="CI2543" s="19"/>
      <c r="CJ2543" s="19"/>
      <c r="CK2543" s="19"/>
      <c r="CL2543" s="19"/>
      <c r="CM2543" s="19"/>
      <c r="CN2543" s="19"/>
      <c r="CO2543" s="19"/>
      <c r="CP2543" s="19"/>
      <c r="CQ2543" s="19"/>
      <c r="CR2543" s="19"/>
    </row>
    <row r="2544" spans="1:96" ht="107" customHeight="1">
      <c r="A2544" s="11" cm="1">
        <f t="array" ref="A2544">SUMPRODUCT(--ISNUMBER(SEARCH({"stranding","stranded"},E2544)))</f>
        <v>0</v>
      </c>
      <c r="B2544" s="37" t="s">
        <v>5201</v>
      </c>
      <c r="C2544" s="13" t="s">
        <v>5202</v>
      </c>
      <c r="D2544" s="14">
        <v>2005</v>
      </c>
      <c r="E2544" s="15" t="s">
        <v>5203</v>
      </c>
      <c r="F2544" s="15" t="s">
        <v>7675</v>
      </c>
      <c r="G2544" s="15">
        <f t="shared" si="39"/>
        <v>4</v>
      </c>
      <c r="H2544" s="16"/>
      <c r="I2544" s="16"/>
      <c r="J2544" s="16">
        <v>1</v>
      </c>
      <c r="K2544" s="16"/>
      <c r="L2544" s="16"/>
      <c r="M2544" s="16">
        <v>2</v>
      </c>
      <c r="N2544" s="16"/>
      <c r="O2544" s="16"/>
      <c r="P2544" s="17"/>
      <c r="Q2544" s="17"/>
      <c r="R2544" s="17">
        <v>1</v>
      </c>
      <c r="S2544" s="17"/>
      <c r="T2544" s="18"/>
      <c r="U2544" s="18"/>
      <c r="V2544" s="18"/>
      <c r="W2544" s="18"/>
      <c r="X2544" s="19">
        <v>1</v>
      </c>
      <c r="Y2544" s="19"/>
      <c r="Z2544" s="19"/>
      <c r="AA2544" s="19"/>
      <c r="AB2544" s="19"/>
      <c r="AC2544" s="19"/>
      <c r="AD2544" s="19"/>
      <c r="AE2544" s="19"/>
      <c r="AF2544" s="19"/>
      <c r="AG2544" s="19"/>
      <c r="AH2544" s="19"/>
      <c r="AI2544" s="19"/>
      <c r="AJ2544" s="17">
        <v>1</v>
      </c>
      <c r="AK2544" s="17"/>
      <c r="AL2544" s="17"/>
      <c r="AM2544" s="17"/>
      <c r="AN2544" s="17"/>
      <c r="AO2544" s="17"/>
      <c r="AP2544" s="17"/>
      <c r="AQ2544" s="17"/>
      <c r="AR2544" s="20"/>
      <c r="AS2544" s="20"/>
      <c r="AT2544" s="20"/>
      <c r="AU2544" s="20"/>
      <c r="AV2544" s="20"/>
      <c r="AW2544" s="20"/>
      <c r="AX2544" s="20"/>
      <c r="AY2544" s="20"/>
      <c r="AZ2544" s="20"/>
      <c r="BA2544" s="20"/>
      <c r="BB2544" s="20"/>
      <c r="BC2544" s="20"/>
      <c r="BD2544" s="16"/>
      <c r="BE2544" s="16"/>
      <c r="BF2544" s="16"/>
      <c r="BG2544" s="16"/>
      <c r="BH2544" s="16"/>
      <c r="BI2544" s="16"/>
      <c r="BJ2544" s="16"/>
      <c r="BK2544" s="16"/>
      <c r="BL2544" s="16"/>
      <c r="BM2544" s="16"/>
      <c r="BN2544" s="16"/>
      <c r="BO2544" s="16"/>
      <c r="BP2544" s="16"/>
      <c r="BQ2544" s="16"/>
      <c r="BR2544" s="16">
        <v>1</v>
      </c>
      <c r="BS2544" s="16"/>
      <c r="BT2544" s="16"/>
      <c r="BU2544" s="16"/>
      <c r="BV2544" s="16"/>
      <c r="BW2544" s="16"/>
      <c r="BX2544" s="16"/>
      <c r="BY2544" s="16"/>
      <c r="BZ2544" s="16"/>
      <c r="CA2544" s="16"/>
      <c r="CB2544" s="16"/>
      <c r="CC2544" s="16"/>
      <c r="CD2544" s="16"/>
      <c r="CE2544" s="16"/>
      <c r="CF2544" s="16"/>
      <c r="CG2544" s="19"/>
      <c r="CH2544" s="19"/>
      <c r="CI2544" s="19"/>
      <c r="CJ2544" s="19"/>
      <c r="CK2544" s="19">
        <v>1</v>
      </c>
      <c r="CL2544" s="19"/>
      <c r="CM2544" s="19"/>
      <c r="CN2544" s="19"/>
      <c r="CO2544" s="19"/>
      <c r="CP2544" s="19"/>
      <c r="CQ2544" s="19"/>
      <c r="CR2544" s="19"/>
    </row>
    <row r="2545" spans="1:96" ht="107" customHeight="1">
      <c r="A2545" s="11" cm="1">
        <f t="array" ref="A2545">SUMPRODUCT(--ISNUMBER(SEARCH({"stranding","stranded"},E2545)))</f>
        <v>0</v>
      </c>
      <c r="B2545" s="12" t="s">
        <v>5204</v>
      </c>
      <c r="C2545" s="13" t="s">
        <v>5205</v>
      </c>
      <c r="D2545" s="14">
        <v>2005</v>
      </c>
      <c r="E2545" s="15" t="s">
        <v>5206</v>
      </c>
      <c r="F2545" s="15" t="s">
        <v>6033</v>
      </c>
      <c r="G2545" s="15">
        <f t="shared" si="39"/>
        <v>7</v>
      </c>
      <c r="H2545" s="16"/>
      <c r="I2545" s="16"/>
      <c r="J2545" s="16"/>
      <c r="K2545" s="16"/>
      <c r="L2545" s="16"/>
      <c r="M2545" s="16"/>
      <c r="N2545" s="16"/>
      <c r="O2545" s="16"/>
      <c r="P2545" s="17"/>
      <c r="Q2545" s="17"/>
      <c r="R2545" s="17"/>
      <c r="S2545" s="17"/>
      <c r="T2545" s="18">
        <v>1</v>
      </c>
      <c r="U2545" s="18"/>
      <c r="V2545" s="18"/>
      <c r="W2545" s="18"/>
      <c r="X2545" s="19">
        <v>1</v>
      </c>
      <c r="Y2545" s="19">
        <v>1</v>
      </c>
      <c r="Z2545" s="19">
        <v>1</v>
      </c>
      <c r="AA2545" s="19"/>
      <c r="AB2545" s="19"/>
      <c r="AC2545" s="19"/>
      <c r="AD2545" s="19"/>
      <c r="AE2545" s="19"/>
      <c r="AF2545" s="19"/>
      <c r="AG2545" s="19"/>
      <c r="AH2545" s="19"/>
      <c r="AI2545" s="19"/>
      <c r="AJ2545" s="17">
        <v>1</v>
      </c>
      <c r="AK2545" s="17"/>
      <c r="AL2545" s="17"/>
      <c r="AM2545" s="17"/>
      <c r="AN2545" s="17"/>
      <c r="AO2545" s="17"/>
      <c r="AP2545" s="17"/>
      <c r="AQ2545" s="17"/>
      <c r="AR2545" s="20"/>
      <c r="AS2545" s="20"/>
      <c r="AT2545" s="20"/>
      <c r="AU2545" s="20"/>
      <c r="AV2545" s="20"/>
      <c r="AW2545" s="20"/>
      <c r="AX2545" s="20">
        <v>1</v>
      </c>
      <c r="AY2545" s="20"/>
      <c r="AZ2545" s="20"/>
      <c r="BA2545" s="20"/>
      <c r="BB2545" s="20"/>
      <c r="BC2545" s="20"/>
      <c r="BD2545" s="16"/>
      <c r="BE2545" s="16"/>
      <c r="BF2545" s="16"/>
      <c r="BG2545" s="16"/>
      <c r="BH2545" s="16"/>
      <c r="BI2545" s="16"/>
      <c r="BJ2545" s="16"/>
      <c r="BK2545" s="16"/>
      <c r="BL2545" s="16"/>
      <c r="BM2545" s="16"/>
      <c r="BN2545" s="16"/>
      <c r="BO2545" s="16"/>
      <c r="BP2545" s="16"/>
      <c r="BQ2545" s="16"/>
      <c r="BR2545" s="16"/>
      <c r="BS2545" s="16"/>
      <c r="BT2545" s="16"/>
      <c r="BU2545" s="16"/>
      <c r="BV2545" s="16"/>
      <c r="BW2545" s="16"/>
      <c r="BX2545" s="16"/>
      <c r="BY2545" s="16"/>
      <c r="BZ2545" s="16"/>
      <c r="CA2545" s="16">
        <v>1</v>
      </c>
      <c r="CB2545" s="16"/>
      <c r="CC2545" s="16"/>
      <c r="CD2545" s="16"/>
      <c r="CE2545" s="16"/>
      <c r="CF2545" s="16"/>
      <c r="CG2545" s="19"/>
      <c r="CH2545" s="19"/>
      <c r="CI2545" s="19"/>
      <c r="CJ2545" s="19"/>
      <c r="CK2545" s="19"/>
      <c r="CL2545" s="19"/>
      <c r="CM2545" s="19"/>
      <c r="CN2545" s="19"/>
      <c r="CO2545" s="19"/>
      <c r="CP2545" s="19"/>
      <c r="CQ2545" s="19"/>
      <c r="CR2545" s="19"/>
    </row>
    <row r="2546" spans="1:96" ht="107" customHeight="1">
      <c r="A2546" s="11" cm="1">
        <f t="array" ref="A2546">SUMPRODUCT(--ISNUMBER(SEARCH({"stranding","stranded"},E2546)))</f>
        <v>1</v>
      </c>
      <c r="B2546" s="12" t="s">
        <v>5207</v>
      </c>
      <c r="C2546" s="13" t="s">
        <v>5208</v>
      </c>
      <c r="D2546" s="14">
        <v>2005</v>
      </c>
      <c r="E2546" s="23" t="s">
        <v>5209</v>
      </c>
      <c r="F2546" s="23" t="s">
        <v>8196</v>
      </c>
      <c r="G2546" s="15">
        <f t="shared" si="39"/>
        <v>17</v>
      </c>
      <c r="H2546" s="16"/>
      <c r="I2546" s="16"/>
      <c r="J2546" s="16">
        <v>1</v>
      </c>
      <c r="K2546" s="16">
        <v>1</v>
      </c>
      <c r="L2546" s="16"/>
      <c r="M2546" s="16"/>
      <c r="N2546" s="16"/>
      <c r="O2546" s="16"/>
      <c r="P2546" s="17">
        <v>1</v>
      </c>
      <c r="Q2546" s="17"/>
      <c r="R2546" s="17"/>
      <c r="S2546" s="17"/>
      <c r="T2546" s="18"/>
      <c r="U2546" s="18">
        <v>1</v>
      </c>
      <c r="V2546" s="18"/>
      <c r="W2546" s="18">
        <v>1</v>
      </c>
      <c r="X2546" s="19"/>
      <c r="Y2546" s="19">
        <v>1</v>
      </c>
      <c r="Z2546" s="19">
        <v>1</v>
      </c>
      <c r="AA2546" s="19"/>
      <c r="AB2546" s="19"/>
      <c r="AC2546" s="19"/>
      <c r="AD2546" s="19">
        <v>1</v>
      </c>
      <c r="AE2546" s="19"/>
      <c r="AF2546" s="19"/>
      <c r="AG2546" s="19"/>
      <c r="AH2546" s="19"/>
      <c r="AI2546" s="19"/>
      <c r="AJ2546" s="17"/>
      <c r="AK2546" s="17"/>
      <c r="AL2546" s="17"/>
      <c r="AM2546" s="17"/>
      <c r="AN2546" s="17"/>
      <c r="AO2546" s="17"/>
      <c r="AP2546" s="17"/>
      <c r="AQ2546" s="17"/>
      <c r="AR2546" s="20"/>
      <c r="AS2546" s="20"/>
      <c r="AT2546" s="20"/>
      <c r="AU2546" s="20"/>
      <c r="AV2546" s="20"/>
      <c r="AW2546" s="20"/>
      <c r="AX2546" s="20">
        <v>1</v>
      </c>
      <c r="AY2546" s="20"/>
      <c r="AZ2546" s="20">
        <v>1</v>
      </c>
      <c r="BA2546" s="20"/>
      <c r="BB2546" s="20"/>
      <c r="BC2546" s="20"/>
      <c r="BD2546" s="16">
        <v>1</v>
      </c>
      <c r="BE2546" s="16">
        <v>1</v>
      </c>
      <c r="BF2546" s="16"/>
      <c r="BG2546" s="16"/>
      <c r="BH2546" s="16"/>
      <c r="BI2546" s="16">
        <v>1</v>
      </c>
      <c r="BJ2546" s="16">
        <v>1</v>
      </c>
      <c r="BK2546" s="16"/>
      <c r="BL2546" s="16"/>
      <c r="BM2546" s="16"/>
      <c r="BN2546" s="16"/>
      <c r="BO2546" s="16">
        <v>1</v>
      </c>
      <c r="BP2546" s="16">
        <v>1</v>
      </c>
      <c r="BQ2546" s="16"/>
      <c r="BR2546" s="16"/>
      <c r="BS2546" s="16"/>
      <c r="BT2546" s="16"/>
      <c r="BU2546" s="16"/>
      <c r="BV2546" s="16"/>
      <c r="BW2546" s="16"/>
      <c r="BX2546" s="16"/>
      <c r="BY2546" s="16">
        <v>1</v>
      </c>
      <c r="BZ2546" s="16">
        <v>1</v>
      </c>
      <c r="CA2546" s="16"/>
      <c r="CB2546" s="16">
        <v>1</v>
      </c>
      <c r="CC2546" s="16"/>
      <c r="CD2546" s="16"/>
      <c r="CE2546" s="16"/>
      <c r="CF2546" s="16"/>
      <c r="CG2546" s="19"/>
      <c r="CH2546" s="19"/>
      <c r="CI2546" s="19">
        <v>1</v>
      </c>
      <c r="CJ2546" s="19"/>
      <c r="CK2546" s="19"/>
      <c r="CL2546" s="19"/>
      <c r="CM2546" s="19"/>
      <c r="CN2546" s="19"/>
      <c r="CO2546" s="19"/>
      <c r="CP2546" s="19"/>
      <c r="CQ2546" s="19"/>
      <c r="CR2546" s="19"/>
    </row>
    <row r="2547" spans="1:96" ht="107" customHeight="1">
      <c r="A2547" s="11" cm="1">
        <f t="array" ref="A2547">SUMPRODUCT(--ISNUMBER(SEARCH({"stranding","stranded"},E2547)))</f>
        <v>0</v>
      </c>
      <c r="B2547" s="12" t="s">
        <v>5210</v>
      </c>
      <c r="C2547" s="21" t="s">
        <v>5211</v>
      </c>
      <c r="D2547" s="22">
        <v>2005</v>
      </c>
      <c r="E2547" s="15" t="s">
        <v>5212</v>
      </c>
      <c r="F2547" s="15" t="s">
        <v>7676</v>
      </c>
      <c r="G2547" s="15">
        <f t="shared" si="39"/>
        <v>6</v>
      </c>
      <c r="H2547" s="16"/>
      <c r="I2547" s="16"/>
      <c r="J2547" s="16"/>
      <c r="K2547" s="16"/>
      <c r="L2547" s="16"/>
      <c r="M2547" s="16">
        <v>2</v>
      </c>
      <c r="N2547" s="16">
        <v>1</v>
      </c>
      <c r="O2547" s="16"/>
      <c r="P2547" s="17"/>
      <c r="Q2547" s="17"/>
      <c r="R2547" s="17"/>
      <c r="S2547" s="17"/>
      <c r="T2547" s="18">
        <v>1</v>
      </c>
      <c r="U2547" s="18">
        <v>1</v>
      </c>
      <c r="V2547" s="18"/>
      <c r="W2547" s="18"/>
      <c r="X2547" s="19">
        <v>1</v>
      </c>
      <c r="Y2547" s="19">
        <v>1</v>
      </c>
      <c r="Z2547" s="19"/>
      <c r="AA2547" s="19"/>
      <c r="AB2547" s="19"/>
      <c r="AC2547" s="19"/>
      <c r="AD2547" s="19"/>
      <c r="AE2547" s="19"/>
      <c r="AF2547" s="19"/>
      <c r="AG2547" s="19"/>
      <c r="AH2547" s="19"/>
      <c r="AI2547" s="19"/>
      <c r="AJ2547" s="17">
        <v>1</v>
      </c>
      <c r="AK2547" s="17"/>
      <c r="AL2547" s="17"/>
      <c r="AM2547" s="17"/>
      <c r="AN2547" s="17"/>
      <c r="AO2547" s="17"/>
      <c r="AP2547" s="17"/>
      <c r="AQ2547" s="17"/>
      <c r="AR2547" s="20"/>
      <c r="AS2547" s="20"/>
      <c r="AT2547" s="20"/>
      <c r="AU2547" s="20"/>
      <c r="AV2547" s="20"/>
      <c r="AW2547" s="20"/>
      <c r="AX2547" s="20"/>
      <c r="AY2547" s="20"/>
      <c r="AZ2547" s="20"/>
      <c r="BA2547" s="20"/>
      <c r="BB2547" s="20"/>
      <c r="BC2547" s="20">
        <v>1</v>
      </c>
      <c r="BD2547" s="16"/>
      <c r="BE2547" s="16"/>
      <c r="BF2547" s="16"/>
      <c r="BG2547" s="16"/>
      <c r="BH2547" s="16"/>
      <c r="BI2547" s="16"/>
      <c r="BJ2547" s="16"/>
      <c r="BK2547" s="16"/>
      <c r="BL2547" s="16"/>
      <c r="BM2547" s="16"/>
      <c r="BN2547" s="16"/>
      <c r="BO2547" s="16"/>
      <c r="BP2547" s="16"/>
      <c r="BQ2547" s="16"/>
      <c r="BR2547" s="16"/>
      <c r="BS2547" s="16"/>
      <c r="BT2547" s="16"/>
      <c r="BU2547" s="16"/>
      <c r="BV2547" s="16"/>
      <c r="BW2547" s="16"/>
      <c r="BX2547" s="16"/>
      <c r="BY2547" s="16"/>
      <c r="BZ2547" s="16"/>
      <c r="CA2547" s="16"/>
      <c r="CB2547" s="16"/>
      <c r="CC2547" s="16"/>
      <c r="CD2547" s="16"/>
      <c r="CE2547" s="16"/>
      <c r="CF2547" s="16"/>
      <c r="CG2547" s="19"/>
      <c r="CH2547" s="19"/>
      <c r="CI2547" s="19"/>
      <c r="CJ2547" s="19"/>
      <c r="CK2547" s="19"/>
      <c r="CL2547" s="19">
        <v>1</v>
      </c>
      <c r="CM2547" s="19"/>
      <c r="CN2547" s="19"/>
      <c r="CO2547" s="19"/>
      <c r="CP2547" s="19"/>
      <c r="CQ2547" s="19"/>
      <c r="CR2547" s="19"/>
    </row>
    <row r="2548" spans="1:96" ht="107" customHeight="1">
      <c r="A2548" s="11" cm="1">
        <f t="array" ref="A2548">SUMPRODUCT(--ISNUMBER(SEARCH({"stranding","stranded"},E2548)))</f>
        <v>0</v>
      </c>
      <c r="B2548" s="12" t="s">
        <v>5213</v>
      </c>
      <c r="C2548" s="21" t="s">
        <v>5214</v>
      </c>
      <c r="D2548" s="22">
        <v>2005</v>
      </c>
      <c r="E2548" s="15" t="s">
        <v>5215</v>
      </c>
      <c r="F2548" s="15" t="s">
        <v>7677</v>
      </c>
      <c r="G2548" s="15">
        <f t="shared" si="39"/>
        <v>3</v>
      </c>
      <c r="H2548" s="16"/>
      <c r="I2548" s="16"/>
      <c r="J2548" s="16"/>
      <c r="K2548" s="16">
        <v>1</v>
      </c>
      <c r="L2548" s="16"/>
      <c r="M2548" s="16"/>
      <c r="N2548" s="16"/>
      <c r="O2548" s="16"/>
      <c r="P2548" s="17"/>
      <c r="Q2548" s="17"/>
      <c r="R2548" s="17"/>
      <c r="S2548" s="17"/>
      <c r="T2548" s="18">
        <v>1</v>
      </c>
      <c r="U2548" s="18"/>
      <c r="V2548" s="18"/>
      <c r="W2548" s="18"/>
      <c r="X2548" s="19"/>
      <c r="Y2548" s="19"/>
      <c r="Z2548" s="19"/>
      <c r="AA2548" s="19"/>
      <c r="AB2548" s="19"/>
      <c r="AC2548" s="19"/>
      <c r="AD2548" s="19"/>
      <c r="AE2548" s="19"/>
      <c r="AF2548" s="19"/>
      <c r="AG2548" s="19"/>
      <c r="AH2548" s="19"/>
      <c r="AI2548" s="19"/>
      <c r="AJ2548" s="17">
        <v>1</v>
      </c>
      <c r="AK2548" s="17"/>
      <c r="AL2548" s="17"/>
      <c r="AM2548" s="17"/>
      <c r="AN2548" s="17"/>
      <c r="AO2548" s="17"/>
      <c r="AP2548" s="17"/>
      <c r="AQ2548" s="17"/>
      <c r="AR2548" s="20"/>
      <c r="AS2548" s="20"/>
      <c r="AT2548" s="20"/>
      <c r="AU2548" s="20"/>
      <c r="AV2548" s="20"/>
      <c r="AW2548" s="20"/>
      <c r="AX2548" s="20"/>
      <c r="AY2548" s="20"/>
      <c r="AZ2548" s="20"/>
      <c r="BA2548" s="20"/>
      <c r="BB2548" s="20"/>
      <c r="BC2548" s="20"/>
      <c r="BD2548" s="16"/>
      <c r="BE2548" s="16"/>
      <c r="BF2548" s="16"/>
      <c r="BG2548" s="16"/>
      <c r="BH2548" s="16"/>
      <c r="BI2548" s="16"/>
      <c r="BJ2548" s="16"/>
      <c r="BK2548" s="16"/>
      <c r="BL2548" s="16"/>
      <c r="BM2548" s="16"/>
      <c r="BN2548" s="16"/>
      <c r="BO2548" s="16"/>
      <c r="BP2548" s="16"/>
      <c r="BQ2548" s="16"/>
      <c r="BR2548" s="16"/>
      <c r="BS2548" s="16"/>
      <c r="BT2548" s="16"/>
      <c r="BU2548" s="16"/>
      <c r="BV2548" s="16"/>
      <c r="BW2548" s="16"/>
      <c r="BX2548" s="16"/>
      <c r="BY2548" s="16"/>
      <c r="BZ2548" s="16"/>
      <c r="CA2548" s="16"/>
      <c r="CB2548" s="16">
        <v>1</v>
      </c>
      <c r="CC2548" s="16"/>
      <c r="CD2548" s="16"/>
      <c r="CE2548" s="16"/>
      <c r="CF2548" s="16"/>
      <c r="CG2548" s="19"/>
      <c r="CH2548" s="19"/>
      <c r="CI2548" s="19"/>
      <c r="CJ2548" s="19"/>
      <c r="CK2548" s="19">
        <v>1</v>
      </c>
      <c r="CL2548" s="19"/>
      <c r="CM2548" s="19"/>
      <c r="CN2548" s="19"/>
      <c r="CO2548" s="19"/>
      <c r="CP2548" s="19"/>
      <c r="CQ2548" s="19"/>
      <c r="CR2548" s="19"/>
    </row>
    <row r="2549" spans="1:96" ht="107" customHeight="1">
      <c r="A2549" s="11" cm="1">
        <f t="array" ref="A2549">SUMPRODUCT(--ISNUMBER(SEARCH({"stranding","stranded"},E2549)))</f>
        <v>0</v>
      </c>
      <c r="B2549" s="12" t="s">
        <v>5216</v>
      </c>
      <c r="C2549" s="13" t="s">
        <v>5217</v>
      </c>
      <c r="D2549" s="14">
        <v>2005</v>
      </c>
      <c r="E2549" s="15" t="s">
        <v>5218</v>
      </c>
      <c r="F2549" s="15" t="s">
        <v>7678</v>
      </c>
      <c r="G2549" s="15">
        <f t="shared" si="39"/>
        <v>7</v>
      </c>
      <c r="H2549" s="16"/>
      <c r="I2549" s="16"/>
      <c r="J2549" s="16"/>
      <c r="K2549" s="16"/>
      <c r="L2549" s="16"/>
      <c r="M2549" s="16">
        <v>2</v>
      </c>
      <c r="N2549" s="16"/>
      <c r="O2549" s="16"/>
      <c r="P2549" s="17"/>
      <c r="Q2549" s="17"/>
      <c r="R2549" s="17"/>
      <c r="S2549" s="17"/>
      <c r="T2549" s="18">
        <v>1</v>
      </c>
      <c r="U2549" s="18">
        <v>1</v>
      </c>
      <c r="V2549" s="18"/>
      <c r="W2549" s="18">
        <v>1</v>
      </c>
      <c r="X2549" s="19"/>
      <c r="Y2549" s="19">
        <v>1</v>
      </c>
      <c r="Z2549" s="19"/>
      <c r="AA2549" s="19"/>
      <c r="AB2549" s="19"/>
      <c r="AC2549" s="19"/>
      <c r="AD2549" s="19"/>
      <c r="AE2549" s="19"/>
      <c r="AF2549" s="19"/>
      <c r="AG2549" s="19"/>
      <c r="AH2549" s="19"/>
      <c r="AI2549" s="19"/>
      <c r="AJ2549" s="17">
        <v>1</v>
      </c>
      <c r="AK2549" s="17"/>
      <c r="AL2549" s="17"/>
      <c r="AM2549" s="17"/>
      <c r="AN2549" s="17"/>
      <c r="AO2549" s="17"/>
      <c r="AP2549" s="17"/>
      <c r="AQ2549" s="17"/>
      <c r="AR2549" s="20"/>
      <c r="AS2549" s="20"/>
      <c r="AT2549" s="20"/>
      <c r="AU2549" s="20"/>
      <c r="AV2549" s="20">
        <v>1</v>
      </c>
      <c r="AW2549" s="20"/>
      <c r="AX2549" s="20"/>
      <c r="AY2549" s="20"/>
      <c r="AZ2549" s="20"/>
      <c r="BA2549" s="20"/>
      <c r="BB2549" s="20"/>
      <c r="BC2549" s="20"/>
      <c r="BD2549" s="16"/>
      <c r="BE2549" s="16"/>
      <c r="BF2549" s="16"/>
      <c r="BG2549" s="16"/>
      <c r="BH2549" s="16"/>
      <c r="BI2549" s="16"/>
      <c r="BJ2549" s="16"/>
      <c r="BK2549" s="16"/>
      <c r="BL2549" s="16"/>
      <c r="BM2549" s="16"/>
      <c r="BN2549" s="16"/>
      <c r="BO2549" s="16"/>
      <c r="BP2549" s="16"/>
      <c r="BQ2549" s="16"/>
      <c r="BR2549" s="16"/>
      <c r="BS2549" s="16"/>
      <c r="BT2549" s="16"/>
      <c r="BU2549" s="16"/>
      <c r="BV2549" s="16"/>
      <c r="BW2549" s="16"/>
      <c r="BX2549" s="16"/>
      <c r="BY2549" s="16"/>
      <c r="BZ2549" s="16">
        <v>1</v>
      </c>
      <c r="CA2549" s="16"/>
      <c r="CB2549" s="16"/>
      <c r="CC2549" s="16"/>
      <c r="CD2549" s="16"/>
      <c r="CE2549" s="16"/>
      <c r="CF2549" s="16"/>
      <c r="CG2549" s="19"/>
      <c r="CH2549" s="19"/>
      <c r="CI2549" s="19"/>
      <c r="CJ2549" s="19"/>
      <c r="CK2549" s="19"/>
      <c r="CL2549" s="19"/>
      <c r="CM2549" s="19"/>
      <c r="CN2549" s="19"/>
      <c r="CO2549" s="19"/>
      <c r="CP2549" s="19"/>
      <c r="CQ2549" s="19">
        <v>1</v>
      </c>
      <c r="CR2549" s="19"/>
    </row>
    <row r="2550" spans="1:96" ht="107" customHeight="1">
      <c r="A2550" s="11" cm="1">
        <f t="array" ref="A2550">SUMPRODUCT(--ISNUMBER(SEARCH({"stranding","stranded"},E2550)))</f>
        <v>0</v>
      </c>
      <c r="B2550" s="12" t="s">
        <v>5219</v>
      </c>
      <c r="C2550" s="13" t="s">
        <v>5220</v>
      </c>
      <c r="D2550" s="14">
        <v>2005</v>
      </c>
      <c r="E2550" s="15" t="s">
        <v>5221</v>
      </c>
      <c r="F2550" s="15" t="s">
        <v>6846</v>
      </c>
      <c r="G2550" s="15">
        <f t="shared" si="39"/>
        <v>3</v>
      </c>
      <c r="H2550" s="16"/>
      <c r="I2550" s="16"/>
      <c r="J2550" s="16"/>
      <c r="K2550" s="16">
        <v>1</v>
      </c>
      <c r="L2550" s="16"/>
      <c r="M2550" s="16"/>
      <c r="N2550" s="16"/>
      <c r="O2550" s="16"/>
      <c r="P2550" s="17"/>
      <c r="Q2550" s="17"/>
      <c r="R2550" s="17"/>
      <c r="S2550" s="17"/>
      <c r="T2550" s="18">
        <v>1</v>
      </c>
      <c r="U2550" s="18"/>
      <c r="V2550" s="18"/>
      <c r="W2550" s="18"/>
      <c r="X2550" s="19"/>
      <c r="Y2550" s="19"/>
      <c r="Z2550" s="19"/>
      <c r="AA2550" s="19"/>
      <c r="AB2550" s="19"/>
      <c r="AC2550" s="19"/>
      <c r="AD2550" s="19"/>
      <c r="AE2550" s="19"/>
      <c r="AF2550" s="19"/>
      <c r="AG2550" s="19"/>
      <c r="AH2550" s="19"/>
      <c r="AI2550" s="19"/>
      <c r="AJ2550" s="17">
        <v>1</v>
      </c>
      <c r="AK2550" s="17"/>
      <c r="AL2550" s="17"/>
      <c r="AM2550" s="17"/>
      <c r="AN2550" s="17"/>
      <c r="AO2550" s="17"/>
      <c r="AP2550" s="17"/>
      <c r="AQ2550" s="17"/>
      <c r="AR2550" s="20"/>
      <c r="AS2550" s="20"/>
      <c r="AT2550" s="20"/>
      <c r="AU2550" s="20"/>
      <c r="AV2550" s="20"/>
      <c r="AW2550" s="20"/>
      <c r="AX2550" s="20"/>
      <c r="AY2550" s="20">
        <v>1</v>
      </c>
      <c r="AZ2550" s="20"/>
      <c r="BA2550" s="20"/>
      <c r="BB2550" s="20"/>
      <c r="BC2550" s="20"/>
      <c r="BD2550" s="16"/>
      <c r="BE2550" s="16"/>
      <c r="BF2550" s="16"/>
      <c r="BG2550" s="16"/>
      <c r="BH2550" s="16"/>
      <c r="BI2550" s="16"/>
      <c r="BJ2550" s="16"/>
      <c r="BK2550" s="16"/>
      <c r="BL2550" s="16"/>
      <c r="BM2550" s="16"/>
      <c r="BN2550" s="16"/>
      <c r="BO2550" s="16"/>
      <c r="BP2550" s="16"/>
      <c r="BQ2550" s="16"/>
      <c r="BR2550" s="16"/>
      <c r="BS2550" s="16"/>
      <c r="BT2550" s="16"/>
      <c r="BU2550" s="16"/>
      <c r="BV2550" s="16"/>
      <c r="BW2550" s="16"/>
      <c r="BX2550" s="16"/>
      <c r="BY2550" s="16"/>
      <c r="BZ2550" s="16"/>
      <c r="CA2550" s="16"/>
      <c r="CB2550" s="16"/>
      <c r="CC2550" s="16"/>
      <c r="CD2550" s="16"/>
      <c r="CE2550" s="16"/>
      <c r="CF2550" s="16"/>
      <c r="CG2550" s="19"/>
      <c r="CH2550" s="19"/>
      <c r="CI2550" s="19">
        <v>1</v>
      </c>
      <c r="CJ2550" s="19"/>
      <c r="CK2550" s="19"/>
      <c r="CL2550" s="19"/>
      <c r="CM2550" s="19"/>
      <c r="CN2550" s="19"/>
      <c r="CO2550" s="19"/>
      <c r="CP2550" s="19"/>
      <c r="CQ2550" s="19"/>
      <c r="CR2550" s="19"/>
    </row>
    <row r="2551" spans="1:96" ht="107" customHeight="1">
      <c r="A2551" s="11" cm="1">
        <f t="array" ref="A2551">SUMPRODUCT(--ISNUMBER(SEARCH({"stranding","stranded"},E2551)))</f>
        <v>0</v>
      </c>
      <c r="B2551" s="12" t="s">
        <v>5222</v>
      </c>
      <c r="C2551" s="13" t="s">
        <v>5223</v>
      </c>
      <c r="D2551" s="14">
        <v>2005</v>
      </c>
      <c r="E2551" s="15" t="s">
        <v>5224</v>
      </c>
      <c r="F2551" s="15" t="s">
        <v>6562</v>
      </c>
      <c r="G2551" s="15">
        <f t="shared" si="39"/>
        <v>2</v>
      </c>
      <c r="H2551" s="16"/>
      <c r="I2551" s="16"/>
      <c r="J2551" s="16">
        <v>1</v>
      </c>
      <c r="K2551" s="16"/>
      <c r="L2551" s="16"/>
      <c r="M2551" s="16"/>
      <c r="N2551" s="16"/>
      <c r="O2551" s="16"/>
      <c r="P2551" s="17"/>
      <c r="Q2551" s="17"/>
      <c r="R2551" s="17"/>
      <c r="S2551" s="17"/>
      <c r="T2551" s="18">
        <v>1</v>
      </c>
      <c r="U2551" s="18"/>
      <c r="V2551" s="18"/>
      <c r="W2551" s="18"/>
      <c r="X2551" s="19"/>
      <c r="Y2551" s="19"/>
      <c r="Z2551" s="19"/>
      <c r="AA2551" s="19"/>
      <c r="AB2551" s="19"/>
      <c r="AC2551" s="19"/>
      <c r="AD2551" s="19"/>
      <c r="AE2551" s="19"/>
      <c r="AF2551" s="19"/>
      <c r="AG2551" s="19"/>
      <c r="AH2551" s="19"/>
      <c r="AI2551" s="19">
        <v>1</v>
      </c>
      <c r="AJ2551" s="17"/>
      <c r="AK2551" s="17"/>
      <c r="AL2551" s="17"/>
      <c r="AM2551" s="17"/>
      <c r="AN2551" s="17"/>
      <c r="AO2551" s="17"/>
      <c r="AP2551" s="17"/>
      <c r="AQ2551" s="17"/>
      <c r="AR2551" s="20"/>
      <c r="AS2551" s="20"/>
      <c r="AT2551" s="20"/>
      <c r="AU2551" s="20"/>
      <c r="AV2551" s="20"/>
      <c r="AW2551" s="20"/>
      <c r="AX2551" s="20"/>
      <c r="AY2551" s="20"/>
      <c r="AZ2551" s="20"/>
      <c r="BA2551" s="20"/>
      <c r="BB2551" s="20"/>
      <c r="BC2551" s="20"/>
      <c r="BD2551" s="16"/>
      <c r="BE2551" s="16"/>
      <c r="BF2551" s="16"/>
      <c r="BG2551" s="16"/>
      <c r="BH2551" s="16"/>
      <c r="BI2551" s="16"/>
      <c r="BJ2551" s="16"/>
      <c r="BK2551" s="16"/>
      <c r="BL2551" s="16"/>
      <c r="BM2551" s="16"/>
      <c r="BN2551" s="16"/>
      <c r="BO2551" s="16"/>
      <c r="BP2551" s="16"/>
      <c r="BQ2551" s="16"/>
      <c r="BR2551" s="16"/>
      <c r="BS2551" s="16"/>
      <c r="BT2551" s="16"/>
      <c r="BU2551" s="16"/>
      <c r="BV2551" s="16"/>
      <c r="BW2551" s="16"/>
      <c r="BX2551" s="16"/>
      <c r="BY2551" s="16"/>
      <c r="BZ2551" s="16"/>
      <c r="CA2551" s="16"/>
      <c r="CB2551" s="16"/>
      <c r="CC2551" s="16"/>
      <c r="CD2551" s="16"/>
      <c r="CE2551" s="16"/>
      <c r="CF2551" s="16"/>
      <c r="CG2551" s="19"/>
      <c r="CH2551" s="19"/>
      <c r="CI2551" s="19">
        <v>1</v>
      </c>
      <c r="CJ2551" s="19"/>
      <c r="CK2551" s="19"/>
      <c r="CL2551" s="19"/>
      <c r="CM2551" s="19"/>
      <c r="CN2551" s="19"/>
      <c r="CO2551" s="19"/>
      <c r="CP2551" s="19"/>
      <c r="CQ2551" s="19"/>
      <c r="CR2551" s="19"/>
    </row>
    <row r="2552" spans="1:96" ht="107" customHeight="1">
      <c r="A2552" s="11" cm="1">
        <f t="array" ref="A2552">SUMPRODUCT(--ISNUMBER(SEARCH({"stranding","stranded"},E2552)))</f>
        <v>0</v>
      </c>
      <c r="B2552" s="12" t="s">
        <v>5225</v>
      </c>
      <c r="C2552" s="13" t="s">
        <v>5226</v>
      </c>
      <c r="D2552" s="14">
        <v>2005</v>
      </c>
      <c r="E2552" s="15" t="s">
        <v>5227</v>
      </c>
      <c r="F2552" s="15" t="s">
        <v>6299</v>
      </c>
      <c r="G2552" s="15">
        <f t="shared" ref="G2552:G2615" si="40">SUM(P2552:CF2552)</f>
        <v>5</v>
      </c>
      <c r="H2552" s="16"/>
      <c r="I2552" s="16"/>
      <c r="J2552" s="16">
        <v>1</v>
      </c>
      <c r="K2552" s="16"/>
      <c r="L2552" s="16"/>
      <c r="M2552" s="16"/>
      <c r="N2552" s="16"/>
      <c r="O2552" s="16"/>
      <c r="P2552" s="17">
        <v>1</v>
      </c>
      <c r="Q2552" s="17"/>
      <c r="R2552" s="17"/>
      <c r="S2552" s="17"/>
      <c r="T2552" s="18"/>
      <c r="U2552" s="18">
        <v>1</v>
      </c>
      <c r="V2552" s="18"/>
      <c r="W2552" s="18"/>
      <c r="X2552" s="19"/>
      <c r="Y2552" s="19"/>
      <c r="Z2552" s="19"/>
      <c r="AA2552" s="19"/>
      <c r="AB2552" s="19"/>
      <c r="AC2552" s="19"/>
      <c r="AD2552" s="19"/>
      <c r="AE2552" s="19">
        <v>1</v>
      </c>
      <c r="AF2552" s="19">
        <v>1</v>
      </c>
      <c r="AG2552" s="19">
        <v>1</v>
      </c>
      <c r="AH2552" s="19"/>
      <c r="AI2552" s="19"/>
      <c r="AJ2552" s="17"/>
      <c r="AK2552" s="17"/>
      <c r="AL2552" s="17"/>
      <c r="AM2552" s="17"/>
      <c r="AN2552" s="17"/>
      <c r="AO2552" s="17"/>
      <c r="AP2552" s="17"/>
      <c r="AQ2552" s="17"/>
      <c r="AR2552" s="20"/>
      <c r="AS2552" s="20"/>
      <c r="AT2552" s="20"/>
      <c r="AU2552" s="20"/>
      <c r="AV2552" s="20"/>
      <c r="AW2552" s="20"/>
      <c r="AX2552" s="20"/>
      <c r="AY2552" s="20"/>
      <c r="AZ2552" s="20"/>
      <c r="BA2552" s="20"/>
      <c r="BB2552" s="20"/>
      <c r="BC2552" s="20"/>
      <c r="BD2552" s="16"/>
      <c r="BE2552" s="16"/>
      <c r="BF2552" s="16"/>
      <c r="BG2552" s="16"/>
      <c r="BH2552" s="16"/>
      <c r="BI2552" s="16"/>
      <c r="BJ2552" s="16"/>
      <c r="BK2552" s="16"/>
      <c r="BL2552" s="16"/>
      <c r="BM2552" s="16"/>
      <c r="BN2552" s="16"/>
      <c r="BO2552" s="16"/>
      <c r="BP2552" s="16"/>
      <c r="BQ2552" s="16"/>
      <c r="BR2552" s="16"/>
      <c r="BS2552" s="16"/>
      <c r="BT2552" s="16"/>
      <c r="BU2552" s="16"/>
      <c r="BV2552" s="16"/>
      <c r="BW2552" s="16"/>
      <c r="BX2552" s="16"/>
      <c r="BY2552" s="16"/>
      <c r="BZ2552" s="16"/>
      <c r="CA2552" s="16"/>
      <c r="CB2552" s="16"/>
      <c r="CC2552" s="16"/>
      <c r="CD2552" s="16"/>
      <c r="CE2552" s="16"/>
      <c r="CF2552" s="16"/>
      <c r="CG2552" s="19"/>
      <c r="CH2552" s="19"/>
      <c r="CI2552" s="19">
        <v>1</v>
      </c>
      <c r="CJ2552" s="19"/>
      <c r="CK2552" s="19"/>
      <c r="CL2552" s="19"/>
      <c r="CM2552" s="19"/>
      <c r="CN2552" s="19"/>
      <c r="CO2552" s="19"/>
      <c r="CP2552" s="19"/>
      <c r="CQ2552" s="19"/>
      <c r="CR2552" s="19"/>
    </row>
    <row r="2553" spans="1:96" ht="107" customHeight="1">
      <c r="A2553" s="11" cm="1">
        <f t="array" ref="A2553">SUMPRODUCT(--ISNUMBER(SEARCH({"stranding","stranded"},E2553)))</f>
        <v>0</v>
      </c>
      <c r="B2553" s="12" t="s">
        <v>5228</v>
      </c>
      <c r="C2553" s="13" t="s">
        <v>5229</v>
      </c>
      <c r="D2553" s="14">
        <v>2005</v>
      </c>
      <c r="E2553" s="15" t="s">
        <v>5230</v>
      </c>
      <c r="F2553" s="15" t="s">
        <v>7679</v>
      </c>
      <c r="G2553" s="15">
        <f t="shared" si="40"/>
        <v>7</v>
      </c>
      <c r="H2553" s="16"/>
      <c r="I2553" s="16">
        <v>1</v>
      </c>
      <c r="J2553" s="16"/>
      <c r="K2553" s="16"/>
      <c r="L2553" s="16"/>
      <c r="M2553" s="16"/>
      <c r="N2553" s="16"/>
      <c r="O2553" s="16"/>
      <c r="P2553" s="17"/>
      <c r="Q2553" s="17"/>
      <c r="R2553" s="17"/>
      <c r="S2553" s="17"/>
      <c r="T2553" s="18"/>
      <c r="U2553" s="18">
        <v>1</v>
      </c>
      <c r="V2553" s="18"/>
      <c r="W2553" s="18"/>
      <c r="X2553" s="19">
        <v>1</v>
      </c>
      <c r="Y2553" s="19">
        <v>1</v>
      </c>
      <c r="Z2553" s="19"/>
      <c r="AA2553" s="19"/>
      <c r="AB2553" s="19">
        <v>1</v>
      </c>
      <c r="AC2553" s="19"/>
      <c r="AD2553" s="19"/>
      <c r="AE2553" s="19"/>
      <c r="AF2553" s="19"/>
      <c r="AG2553" s="19"/>
      <c r="AH2553" s="19"/>
      <c r="AI2553" s="19"/>
      <c r="AJ2553" s="17"/>
      <c r="AK2553" s="17"/>
      <c r="AL2553" s="17"/>
      <c r="AM2553" s="17"/>
      <c r="AN2553" s="17"/>
      <c r="AO2553" s="17"/>
      <c r="AP2553" s="17"/>
      <c r="AQ2553" s="17"/>
      <c r="AR2553" s="20"/>
      <c r="AS2553" s="20"/>
      <c r="AT2553" s="20"/>
      <c r="AU2553" s="20"/>
      <c r="AV2553" s="20"/>
      <c r="AW2553" s="20"/>
      <c r="AX2553" s="20"/>
      <c r="AY2553" s="20"/>
      <c r="AZ2553" s="20"/>
      <c r="BA2553" s="20"/>
      <c r="BB2553" s="20"/>
      <c r="BC2553" s="20"/>
      <c r="BD2553" s="16"/>
      <c r="BE2553" s="16"/>
      <c r="BF2553" s="16"/>
      <c r="BG2553" s="16"/>
      <c r="BH2553" s="16"/>
      <c r="BI2553" s="16"/>
      <c r="BJ2553" s="16"/>
      <c r="BK2553" s="16"/>
      <c r="BL2553" s="16"/>
      <c r="BM2553" s="16"/>
      <c r="BN2553" s="16"/>
      <c r="BO2553" s="16"/>
      <c r="BP2553" s="16"/>
      <c r="BQ2553" s="16"/>
      <c r="BR2553" s="16"/>
      <c r="BS2553" s="16"/>
      <c r="BT2553" s="16"/>
      <c r="BU2553" s="16"/>
      <c r="BV2553" s="16">
        <v>1</v>
      </c>
      <c r="BW2553" s="16"/>
      <c r="BX2553" s="16"/>
      <c r="BY2553" s="16"/>
      <c r="BZ2553" s="16"/>
      <c r="CA2553" s="16"/>
      <c r="CB2553" s="16"/>
      <c r="CC2553" s="16"/>
      <c r="CD2553" s="16"/>
      <c r="CE2553" s="16">
        <v>1</v>
      </c>
      <c r="CF2553" s="16">
        <v>1</v>
      </c>
      <c r="CG2553" s="19"/>
      <c r="CH2553" s="19"/>
      <c r="CI2553" s="19"/>
      <c r="CJ2553" s="19"/>
      <c r="CK2553" s="19"/>
      <c r="CL2553" s="19">
        <v>1</v>
      </c>
      <c r="CM2553" s="19"/>
      <c r="CN2553" s="19"/>
      <c r="CO2553" s="19"/>
      <c r="CP2553" s="19"/>
      <c r="CQ2553" s="19"/>
      <c r="CR2553" s="19"/>
    </row>
    <row r="2554" spans="1:96" ht="107" customHeight="1">
      <c r="A2554" s="11" cm="1">
        <f t="array" ref="A2554">SUMPRODUCT(--ISNUMBER(SEARCH({"stranding","stranded"},E2554)))</f>
        <v>0</v>
      </c>
      <c r="B2554" s="12" t="s">
        <v>5231</v>
      </c>
      <c r="C2554" s="21" t="s">
        <v>5232</v>
      </c>
      <c r="D2554" s="22">
        <v>2005</v>
      </c>
      <c r="E2554" s="23" t="s">
        <v>5233</v>
      </c>
      <c r="F2554" s="23" t="s">
        <v>7680</v>
      </c>
      <c r="G2554" s="15">
        <f t="shared" si="40"/>
        <v>3</v>
      </c>
      <c r="H2554" s="16"/>
      <c r="I2554" s="16"/>
      <c r="J2554" s="16"/>
      <c r="K2554" s="16"/>
      <c r="L2554" s="16">
        <v>1</v>
      </c>
      <c r="M2554" s="16"/>
      <c r="N2554" s="16"/>
      <c r="O2554" s="16"/>
      <c r="P2554" s="17"/>
      <c r="Q2554" s="17"/>
      <c r="R2554" s="17"/>
      <c r="S2554" s="17"/>
      <c r="T2554" s="18">
        <v>1</v>
      </c>
      <c r="U2554" s="18"/>
      <c r="V2554" s="18"/>
      <c r="W2554" s="18"/>
      <c r="X2554" s="19"/>
      <c r="Y2554" s="19"/>
      <c r="Z2554" s="19"/>
      <c r="AA2554" s="19"/>
      <c r="AB2554" s="19"/>
      <c r="AC2554" s="19"/>
      <c r="AD2554" s="19"/>
      <c r="AE2554" s="19"/>
      <c r="AF2554" s="19"/>
      <c r="AG2554" s="19"/>
      <c r="AH2554" s="19"/>
      <c r="AI2554" s="19"/>
      <c r="AJ2554" s="17"/>
      <c r="AK2554" s="17"/>
      <c r="AL2554" s="17"/>
      <c r="AM2554" s="17"/>
      <c r="AN2554" s="17">
        <v>1</v>
      </c>
      <c r="AO2554" s="17"/>
      <c r="AP2554" s="17"/>
      <c r="AQ2554" s="17"/>
      <c r="AR2554" s="20"/>
      <c r="AS2554" s="20"/>
      <c r="AT2554" s="20"/>
      <c r="AU2554" s="20"/>
      <c r="AV2554" s="20"/>
      <c r="AW2554" s="20">
        <v>1</v>
      </c>
      <c r="AX2554" s="20"/>
      <c r="AY2554" s="20"/>
      <c r="AZ2554" s="20"/>
      <c r="BA2554" s="20"/>
      <c r="BB2554" s="20"/>
      <c r="BC2554" s="20"/>
      <c r="BD2554" s="16"/>
      <c r="BE2554" s="16"/>
      <c r="BF2554" s="16"/>
      <c r="BG2554" s="16"/>
      <c r="BH2554" s="16"/>
      <c r="BI2554" s="16"/>
      <c r="BJ2554" s="16"/>
      <c r="BK2554" s="16"/>
      <c r="BL2554" s="16"/>
      <c r="BM2554" s="16"/>
      <c r="BN2554" s="16"/>
      <c r="BO2554" s="16"/>
      <c r="BP2554" s="16"/>
      <c r="BQ2554" s="16"/>
      <c r="BR2554" s="16"/>
      <c r="BS2554" s="16"/>
      <c r="BT2554" s="16"/>
      <c r="BU2554" s="16"/>
      <c r="BV2554" s="16"/>
      <c r="BW2554" s="16"/>
      <c r="BX2554" s="16"/>
      <c r="BY2554" s="16"/>
      <c r="BZ2554" s="16"/>
      <c r="CA2554" s="16"/>
      <c r="CB2554" s="16"/>
      <c r="CC2554" s="16"/>
      <c r="CD2554" s="16"/>
      <c r="CE2554" s="16"/>
      <c r="CF2554" s="16"/>
      <c r="CG2554" s="19"/>
      <c r="CH2554" s="19"/>
      <c r="CI2554" s="19">
        <v>1</v>
      </c>
      <c r="CJ2554" s="19"/>
      <c r="CK2554" s="19"/>
      <c r="CL2554" s="19"/>
      <c r="CM2554" s="19"/>
      <c r="CN2554" s="19"/>
      <c r="CO2554" s="19"/>
      <c r="CP2554" s="19"/>
      <c r="CQ2554" s="19"/>
      <c r="CR2554" s="19"/>
    </row>
    <row r="2555" spans="1:96" ht="107" customHeight="1">
      <c r="A2555" s="11" cm="1">
        <f t="array" ref="A2555">SUMPRODUCT(--ISNUMBER(SEARCH({"stranding","stranded"},E2555)))</f>
        <v>0</v>
      </c>
      <c r="B2555" s="12" t="s">
        <v>5234</v>
      </c>
      <c r="C2555" s="21" t="s">
        <v>5232</v>
      </c>
      <c r="D2555" s="22">
        <v>2005</v>
      </c>
      <c r="E2555" s="23" t="s">
        <v>5235</v>
      </c>
      <c r="F2555" s="23" t="s">
        <v>6058</v>
      </c>
      <c r="G2555" s="15">
        <f t="shared" si="40"/>
        <v>3</v>
      </c>
      <c r="H2555" s="16"/>
      <c r="I2555" s="16"/>
      <c r="J2555" s="16">
        <v>1</v>
      </c>
      <c r="K2555" s="16"/>
      <c r="L2555" s="16"/>
      <c r="M2555" s="16"/>
      <c r="N2555" s="16"/>
      <c r="O2555" s="16"/>
      <c r="P2555" s="17"/>
      <c r="Q2555" s="17"/>
      <c r="R2555" s="17"/>
      <c r="S2555" s="17"/>
      <c r="T2555" s="18">
        <v>1</v>
      </c>
      <c r="U2555" s="18"/>
      <c r="V2555" s="18"/>
      <c r="W2555" s="18"/>
      <c r="X2555" s="19"/>
      <c r="Y2555" s="19"/>
      <c r="Z2555" s="19"/>
      <c r="AA2555" s="19"/>
      <c r="AB2555" s="19"/>
      <c r="AC2555" s="19"/>
      <c r="AD2555" s="19"/>
      <c r="AE2555" s="19">
        <v>1</v>
      </c>
      <c r="AF2555" s="19">
        <v>1</v>
      </c>
      <c r="AG2555" s="19"/>
      <c r="AH2555" s="19"/>
      <c r="AI2555" s="19"/>
      <c r="AJ2555" s="17"/>
      <c r="AK2555" s="17"/>
      <c r="AL2555" s="17"/>
      <c r="AM2555" s="17"/>
      <c r="AN2555" s="17"/>
      <c r="AO2555" s="17"/>
      <c r="AP2555" s="17"/>
      <c r="AQ2555" s="17"/>
      <c r="AR2555" s="20"/>
      <c r="AS2555" s="20"/>
      <c r="AT2555" s="20"/>
      <c r="AU2555" s="20"/>
      <c r="AV2555" s="20"/>
      <c r="AW2555" s="20"/>
      <c r="AX2555" s="20"/>
      <c r="AY2555" s="20"/>
      <c r="AZ2555" s="20"/>
      <c r="BA2555" s="20"/>
      <c r="BB2555" s="20"/>
      <c r="BC2555" s="20"/>
      <c r="BD2555" s="16"/>
      <c r="BE2555" s="16"/>
      <c r="BF2555" s="16"/>
      <c r="BG2555" s="16"/>
      <c r="BH2555" s="16"/>
      <c r="BI2555" s="16"/>
      <c r="BJ2555" s="16"/>
      <c r="BK2555" s="16"/>
      <c r="BL2555" s="16"/>
      <c r="BM2555" s="16"/>
      <c r="BN2555" s="16"/>
      <c r="BO2555" s="16"/>
      <c r="BP2555" s="16"/>
      <c r="BQ2555" s="16"/>
      <c r="BR2555" s="16"/>
      <c r="BS2555" s="16"/>
      <c r="BT2555" s="16"/>
      <c r="BU2555" s="16"/>
      <c r="BV2555" s="16"/>
      <c r="BW2555" s="16"/>
      <c r="BX2555" s="16"/>
      <c r="BY2555" s="16"/>
      <c r="BZ2555" s="16"/>
      <c r="CA2555" s="16"/>
      <c r="CB2555" s="16"/>
      <c r="CC2555" s="16"/>
      <c r="CD2555" s="16"/>
      <c r="CE2555" s="16"/>
      <c r="CF2555" s="16"/>
      <c r="CG2555" s="19"/>
      <c r="CH2555" s="19"/>
      <c r="CI2555" s="19"/>
      <c r="CJ2555" s="19"/>
      <c r="CK2555" s="19">
        <v>1</v>
      </c>
      <c r="CL2555" s="19"/>
      <c r="CM2555" s="19"/>
      <c r="CN2555" s="19"/>
      <c r="CO2555" s="19"/>
      <c r="CP2555" s="19"/>
      <c r="CQ2555" s="19"/>
      <c r="CR2555" s="19"/>
    </row>
    <row r="2556" spans="1:96" ht="107" customHeight="1">
      <c r="A2556" s="11" cm="1">
        <f t="array" ref="A2556">SUMPRODUCT(--ISNUMBER(SEARCH({"stranding","stranded"},E2556)))</f>
        <v>0</v>
      </c>
      <c r="B2556" s="12" t="s">
        <v>5236</v>
      </c>
      <c r="C2556" s="21" t="s">
        <v>5232</v>
      </c>
      <c r="D2556" s="22">
        <v>2005</v>
      </c>
      <c r="E2556" s="23" t="s">
        <v>5237</v>
      </c>
      <c r="F2556" s="23" t="s">
        <v>7681</v>
      </c>
      <c r="G2556" s="15">
        <f t="shared" si="40"/>
        <v>3</v>
      </c>
      <c r="H2556" s="16"/>
      <c r="I2556" s="16"/>
      <c r="J2556" s="16"/>
      <c r="K2556" s="16"/>
      <c r="L2556" s="16"/>
      <c r="M2556" s="16">
        <v>1</v>
      </c>
      <c r="N2556" s="16"/>
      <c r="O2556" s="16"/>
      <c r="P2556" s="17"/>
      <c r="Q2556" s="17"/>
      <c r="R2556" s="17">
        <v>1</v>
      </c>
      <c r="S2556" s="17"/>
      <c r="T2556" s="18"/>
      <c r="U2556" s="18">
        <v>1</v>
      </c>
      <c r="V2556" s="18"/>
      <c r="W2556" s="18"/>
      <c r="X2556" s="19"/>
      <c r="Y2556" s="19">
        <v>1</v>
      </c>
      <c r="Z2556" s="19"/>
      <c r="AA2556" s="19"/>
      <c r="AB2556" s="19"/>
      <c r="AC2556" s="19"/>
      <c r="AD2556" s="19"/>
      <c r="AE2556" s="19"/>
      <c r="AF2556" s="19"/>
      <c r="AG2556" s="19"/>
      <c r="AH2556" s="19"/>
      <c r="AI2556" s="19"/>
      <c r="AJ2556" s="17"/>
      <c r="AK2556" s="17"/>
      <c r="AL2556" s="17"/>
      <c r="AM2556" s="17"/>
      <c r="AN2556" s="17"/>
      <c r="AO2556" s="17"/>
      <c r="AP2556" s="17"/>
      <c r="AQ2556" s="17"/>
      <c r="AR2556" s="20"/>
      <c r="AS2556" s="20"/>
      <c r="AT2556" s="20"/>
      <c r="AU2556" s="20"/>
      <c r="AV2556" s="20"/>
      <c r="AW2556" s="20"/>
      <c r="AX2556" s="20"/>
      <c r="AY2556" s="20"/>
      <c r="AZ2556" s="20"/>
      <c r="BA2556" s="20"/>
      <c r="BB2556" s="20"/>
      <c r="BC2556" s="20"/>
      <c r="BD2556" s="16"/>
      <c r="BE2556" s="16"/>
      <c r="BF2556" s="16"/>
      <c r="BG2556" s="16"/>
      <c r="BH2556" s="16"/>
      <c r="BI2556" s="16"/>
      <c r="BJ2556" s="16"/>
      <c r="BK2556" s="16"/>
      <c r="BL2556" s="16"/>
      <c r="BM2556" s="16"/>
      <c r="BN2556" s="16"/>
      <c r="BO2556" s="16"/>
      <c r="BP2556" s="16"/>
      <c r="BQ2556" s="16"/>
      <c r="BR2556" s="16"/>
      <c r="BS2556" s="16"/>
      <c r="BT2556" s="16"/>
      <c r="BU2556" s="16"/>
      <c r="BV2556" s="16"/>
      <c r="BW2556" s="16"/>
      <c r="BX2556" s="16"/>
      <c r="BY2556" s="16"/>
      <c r="BZ2556" s="16"/>
      <c r="CA2556" s="16"/>
      <c r="CB2556" s="16"/>
      <c r="CC2556" s="16"/>
      <c r="CD2556" s="16"/>
      <c r="CE2556" s="16"/>
      <c r="CF2556" s="16"/>
      <c r="CG2556" s="19"/>
      <c r="CH2556" s="19"/>
      <c r="CI2556" s="19"/>
      <c r="CJ2556" s="19"/>
      <c r="CK2556" s="19"/>
      <c r="CL2556" s="19"/>
      <c r="CM2556" s="19">
        <v>1</v>
      </c>
      <c r="CN2556" s="19"/>
      <c r="CO2556" s="19"/>
      <c r="CP2556" s="19"/>
      <c r="CQ2556" s="19"/>
      <c r="CR2556" s="19"/>
    </row>
    <row r="2557" spans="1:96" ht="107" customHeight="1">
      <c r="A2557" s="11" cm="1">
        <f t="array" ref="A2557">SUMPRODUCT(--ISNUMBER(SEARCH({"stranding","stranded"},E2557)))</f>
        <v>0</v>
      </c>
      <c r="B2557" s="12" t="s">
        <v>5238</v>
      </c>
      <c r="C2557" s="21" t="s">
        <v>5232</v>
      </c>
      <c r="D2557" s="22">
        <v>2005</v>
      </c>
      <c r="E2557" s="23" t="s">
        <v>5239</v>
      </c>
      <c r="F2557" s="23" t="s">
        <v>6150</v>
      </c>
      <c r="G2557" s="15">
        <f t="shared" si="40"/>
        <v>4</v>
      </c>
      <c r="H2557" s="16"/>
      <c r="I2557" s="16"/>
      <c r="J2557" s="16">
        <v>1</v>
      </c>
      <c r="K2557" s="16"/>
      <c r="L2557" s="16"/>
      <c r="M2557" s="16"/>
      <c r="N2557" s="16"/>
      <c r="O2557" s="16"/>
      <c r="P2557" s="17"/>
      <c r="Q2557" s="17"/>
      <c r="R2557" s="17"/>
      <c r="S2557" s="17"/>
      <c r="T2557" s="18"/>
      <c r="U2557" s="18">
        <v>1</v>
      </c>
      <c r="V2557" s="18"/>
      <c r="W2557" s="18"/>
      <c r="X2557" s="19"/>
      <c r="Y2557" s="19"/>
      <c r="Z2557" s="19"/>
      <c r="AA2557" s="19"/>
      <c r="AB2557" s="19"/>
      <c r="AC2557" s="19"/>
      <c r="AD2557" s="19"/>
      <c r="AE2557" s="19">
        <v>1</v>
      </c>
      <c r="AF2557" s="19">
        <v>1</v>
      </c>
      <c r="AG2557" s="19"/>
      <c r="AH2557" s="19"/>
      <c r="AI2557" s="19"/>
      <c r="AJ2557" s="17"/>
      <c r="AK2557" s="17"/>
      <c r="AL2557" s="17"/>
      <c r="AM2557" s="17"/>
      <c r="AN2557" s="17"/>
      <c r="AO2557" s="17"/>
      <c r="AP2557" s="17"/>
      <c r="AQ2557" s="17"/>
      <c r="AR2557" s="20"/>
      <c r="AS2557" s="20"/>
      <c r="AT2557" s="20"/>
      <c r="AU2557" s="20"/>
      <c r="AV2557" s="20"/>
      <c r="AW2557" s="20"/>
      <c r="AX2557" s="20"/>
      <c r="AY2557" s="20"/>
      <c r="AZ2557" s="20"/>
      <c r="BA2557" s="20"/>
      <c r="BB2557" s="20"/>
      <c r="BC2557" s="20"/>
      <c r="BD2557" s="16"/>
      <c r="BE2557" s="16"/>
      <c r="BF2557" s="16"/>
      <c r="BG2557" s="16"/>
      <c r="BH2557" s="16"/>
      <c r="BI2557" s="16"/>
      <c r="BJ2557" s="16"/>
      <c r="BK2557" s="16"/>
      <c r="BL2557" s="16"/>
      <c r="BM2557" s="16"/>
      <c r="BN2557" s="16"/>
      <c r="BO2557" s="16"/>
      <c r="BP2557" s="16"/>
      <c r="BQ2557" s="16"/>
      <c r="BR2557" s="16"/>
      <c r="BS2557" s="16"/>
      <c r="BT2557" s="16">
        <v>1</v>
      </c>
      <c r="BU2557" s="16"/>
      <c r="BV2557" s="16"/>
      <c r="BW2557" s="16"/>
      <c r="BX2557" s="16"/>
      <c r="BY2557" s="16"/>
      <c r="BZ2557" s="16"/>
      <c r="CA2557" s="16"/>
      <c r="CB2557" s="16"/>
      <c r="CC2557" s="16"/>
      <c r="CD2557" s="16"/>
      <c r="CE2557" s="16"/>
      <c r="CF2557" s="16"/>
      <c r="CG2557" s="19"/>
      <c r="CH2557" s="19"/>
      <c r="CI2557" s="19"/>
      <c r="CJ2557" s="19"/>
      <c r="CK2557" s="19"/>
      <c r="CL2557" s="19"/>
      <c r="CM2557" s="19">
        <v>1</v>
      </c>
      <c r="CN2557" s="19"/>
      <c r="CO2557" s="19"/>
      <c r="CP2557" s="19"/>
      <c r="CQ2557" s="19"/>
      <c r="CR2557" s="19"/>
    </row>
    <row r="2558" spans="1:96" ht="107" customHeight="1">
      <c r="A2558" s="11" cm="1">
        <f t="array" ref="A2558">SUMPRODUCT(--ISNUMBER(SEARCH({"stranding","stranded"},E2558)))</f>
        <v>1</v>
      </c>
      <c r="B2558" s="12" t="s">
        <v>5240</v>
      </c>
      <c r="C2558" s="21" t="s">
        <v>5232</v>
      </c>
      <c r="D2558" s="22">
        <v>2005</v>
      </c>
      <c r="E2558" s="23" t="s">
        <v>5241</v>
      </c>
      <c r="F2558" s="23" t="s">
        <v>7682</v>
      </c>
      <c r="G2558" s="15">
        <f t="shared" si="40"/>
        <v>3</v>
      </c>
      <c r="H2558" s="16"/>
      <c r="I2558" s="16">
        <v>1</v>
      </c>
      <c r="J2558" s="16"/>
      <c r="K2558" s="16"/>
      <c r="L2558" s="16"/>
      <c r="M2558" s="16"/>
      <c r="N2558" s="16"/>
      <c r="O2558" s="16"/>
      <c r="P2558" s="17"/>
      <c r="Q2558" s="17"/>
      <c r="R2558" s="17"/>
      <c r="S2558" s="17"/>
      <c r="T2558" s="18"/>
      <c r="U2558" s="18">
        <v>1</v>
      </c>
      <c r="V2558" s="18"/>
      <c r="W2558" s="18"/>
      <c r="X2558" s="19"/>
      <c r="Y2558" s="19"/>
      <c r="Z2558" s="19"/>
      <c r="AA2558" s="19"/>
      <c r="AB2558" s="19"/>
      <c r="AC2558" s="19"/>
      <c r="AD2558" s="19"/>
      <c r="AE2558" s="19"/>
      <c r="AF2558" s="19"/>
      <c r="AG2558" s="19"/>
      <c r="AH2558" s="19"/>
      <c r="AI2558" s="19"/>
      <c r="AJ2558" s="17"/>
      <c r="AK2558" s="17"/>
      <c r="AL2558" s="17"/>
      <c r="AM2558" s="17"/>
      <c r="AN2558" s="17"/>
      <c r="AO2558" s="17"/>
      <c r="AP2558" s="17"/>
      <c r="AQ2558" s="17"/>
      <c r="AR2558" s="20"/>
      <c r="AS2558" s="20"/>
      <c r="AT2558" s="20"/>
      <c r="AU2558" s="20"/>
      <c r="AV2558" s="20"/>
      <c r="AW2558" s="20"/>
      <c r="AX2558" s="20"/>
      <c r="AY2558" s="20"/>
      <c r="AZ2558" s="20"/>
      <c r="BA2558" s="20"/>
      <c r="BB2558" s="20"/>
      <c r="BC2558" s="20">
        <v>1</v>
      </c>
      <c r="BD2558" s="16"/>
      <c r="BE2558" s="16"/>
      <c r="BF2558" s="16"/>
      <c r="BG2558" s="16"/>
      <c r="BH2558" s="16"/>
      <c r="BI2558" s="16"/>
      <c r="BJ2558" s="16"/>
      <c r="BK2558" s="16"/>
      <c r="BL2558" s="16"/>
      <c r="BM2558" s="16"/>
      <c r="BN2558" s="16"/>
      <c r="BO2558" s="16"/>
      <c r="BP2558" s="16"/>
      <c r="BQ2558" s="16"/>
      <c r="BR2558" s="16"/>
      <c r="BS2558" s="16"/>
      <c r="BT2558" s="16"/>
      <c r="BU2558" s="16"/>
      <c r="BV2558" s="16"/>
      <c r="BW2558" s="16"/>
      <c r="BX2558" s="16"/>
      <c r="BY2558" s="16"/>
      <c r="BZ2558" s="16"/>
      <c r="CA2558" s="16"/>
      <c r="CB2558" s="16">
        <v>1</v>
      </c>
      <c r="CC2558" s="16"/>
      <c r="CD2558" s="16"/>
      <c r="CE2558" s="16"/>
      <c r="CF2558" s="16"/>
      <c r="CG2558" s="19"/>
      <c r="CH2558" s="19"/>
      <c r="CI2558" s="19"/>
      <c r="CJ2558" s="19"/>
      <c r="CK2558" s="19"/>
      <c r="CL2558" s="19"/>
      <c r="CM2558" s="19">
        <v>1</v>
      </c>
      <c r="CN2558" s="19"/>
      <c r="CO2558" s="19"/>
      <c r="CP2558" s="19"/>
      <c r="CQ2558" s="19"/>
      <c r="CR2558" s="19"/>
    </row>
    <row r="2559" spans="1:96" ht="107" customHeight="1">
      <c r="A2559" s="11" cm="1">
        <f t="array" ref="A2559">SUMPRODUCT(--ISNUMBER(SEARCH({"stranding","stranded"},E2559)))</f>
        <v>0</v>
      </c>
      <c r="B2559" s="12" t="s">
        <v>5242</v>
      </c>
      <c r="C2559" s="21" t="s">
        <v>5232</v>
      </c>
      <c r="D2559" s="22">
        <v>2005</v>
      </c>
      <c r="E2559" s="23" t="s">
        <v>5243</v>
      </c>
      <c r="F2559" s="23" t="s">
        <v>7811</v>
      </c>
      <c r="G2559" s="15">
        <f t="shared" si="40"/>
        <v>4</v>
      </c>
      <c r="H2559" s="16"/>
      <c r="I2559" s="16"/>
      <c r="J2559" s="16"/>
      <c r="K2559" s="16"/>
      <c r="L2559" s="16"/>
      <c r="M2559" s="16"/>
      <c r="N2559" s="16"/>
      <c r="O2559" s="16"/>
      <c r="P2559" s="17"/>
      <c r="Q2559" s="17"/>
      <c r="R2559" s="17"/>
      <c r="S2559" s="17"/>
      <c r="T2559" s="18"/>
      <c r="U2559" s="18">
        <v>1</v>
      </c>
      <c r="V2559" s="18"/>
      <c r="W2559" s="18"/>
      <c r="X2559" s="19">
        <v>1</v>
      </c>
      <c r="Y2559" s="19">
        <v>1</v>
      </c>
      <c r="Z2559" s="19"/>
      <c r="AA2559" s="19"/>
      <c r="AB2559" s="19"/>
      <c r="AC2559" s="19"/>
      <c r="AD2559" s="19"/>
      <c r="AE2559" s="19"/>
      <c r="AF2559" s="19"/>
      <c r="AG2559" s="19"/>
      <c r="AH2559" s="19"/>
      <c r="AI2559" s="19"/>
      <c r="AJ2559" s="17"/>
      <c r="AK2559" s="17"/>
      <c r="AL2559" s="17"/>
      <c r="AM2559" s="17"/>
      <c r="AN2559" s="17"/>
      <c r="AO2559" s="17"/>
      <c r="AP2559" s="17"/>
      <c r="AQ2559" s="17"/>
      <c r="AR2559" s="20"/>
      <c r="AS2559" s="20"/>
      <c r="AT2559" s="20"/>
      <c r="AU2559" s="20"/>
      <c r="AV2559" s="20"/>
      <c r="AW2559" s="20"/>
      <c r="AX2559" s="20"/>
      <c r="AY2559" s="20"/>
      <c r="AZ2559" s="20"/>
      <c r="BA2559" s="20"/>
      <c r="BB2559" s="20"/>
      <c r="BC2559" s="20"/>
      <c r="BD2559" s="16"/>
      <c r="BE2559" s="16"/>
      <c r="BF2559" s="16"/>
      <c r="BG2559" s="16"/>
      <c r="BH2559" s="16"/>
      <c r="BI2559" s="16"/>
      <c r="BJ2559" s="16"/>
      <c r="BK2559" s="16"/>
      <c r="BL2559" s="16"/>
      <c r="BM2559" s="16"/>
      <c r="BN2559" s="16"/>
      <c r="BO2559" s="16"/>
      <c r="BP2559" s="16"/>
      <c r="BQ2559" s="16"/>
      <c r="BR2559" s="16"/>
      <c r="BS2559" s="16"/>
      <c r="BT2559" s="16"/>
      <c r="BU2559" s="16"/>
      <c r="BV2559" s="16"/>
      <c r="BW2559" s="16"/>
      <c r="BX2559" s="16"/>
      <c r="BY2559" s="16"/>
      <c r="BZ2559" s="16"/>
      <c r="CA2559" s="16"/>
      <c r="CB2559" s="16"/>
      <c r="CC2559" s="16"/>
      <c r="CD2559" s="16">
        <v>1</v>
      </c>
      <c r="CE2559" s="16"/>
      <c r="CF2559" s="16"/>
      <c r="CG2559" s="19"/>
      <c r="CH2559" s="19"/>
      <c r="CI2559" s="19"/>
      <c r="CJ2559" s="19"/>
      <c r="CK2559" s="19"/>
      <c r="CL2559" s="19"/>
      <c r="CM2559" s="19"/>
      <c r="CN2559" s="19">
        <v>1</v>
      </c>
      <c r="CO2559" s="19"/>
      <c r="CP2559" s="19"/>
      <c r="CQ2559" s="19"/>
      <c r="CR2559" s="19"/>
    </row>
    <row r="2560" spans="1:96" ht="107" customHeight="1">
      <c r="A2560" s="11" cm="1">
        <f t="array" ref="A2560">SUMPRODUCT(--ISNUMBER(SEARCH({"stranding","stranded"},E2560)))</f>
        <v>0</v>
      </c>
      <c r="B2560" s="12" t="s">
        <v>5244</v>
      </c>
      <c r="C2560" s="21" t="s">
        <v>5232</v>
      </c>
      <c r="D2560" s="22">
        <v>2005</v>
      </c>
      <c r="E2560" s="23" t="s">
        <v>5245</v>
      </c>
      <c r="F2560" s="23" t="s">
        <v>6467</v>
      </c>
      <c r="G2560" s="15">
        <f t="shared" si="40"/>
        <v>5</v>
      </c>
      <c r="H2560" s="16"/>
      <c r="I2560" s="16"/>
      <c r="J2560" s="16"/>
      <c r="K2560" s="16"/>
      <c r="L2560" s="16"/>
      <c r="M2560" s="16"/>
      <c r="N2560" s="16"/>
      <c r="O2560" s="16"/>
      <c r="P2560" s="17"/>
      <c r="Q2560" s="17"/>
      <c r="R2560" s="17">
        <v>1</v>
      </c>
      <c r="S2560" s="17"/>
      <c r="T2560" s="18">
        <v>1</v>
      </c>
      <c r="U2560" s="18"/>
      <c r="V2560" s="18"/>
      <c r="W2560" s="18"/>
      <c r="X2560" s="19"/>
      <c r="Y2560" s="19"/>
      <c r="Z2560" s="19"/>
      <c r="AA2560" s="19"/>
      <c r="AB2560" s="19"/>
      <c r="AC2560" s="19"/>
      <c r="AD2560" s="19"/>
      <c r="AE2560" s="19">
        <v>1</v>
      </c>
      <c r="AF2560" s="19">
        <v>1</v>
      </c>
      <c r="AG2560" s="19"/>
      <c r="AH2560" s="19"/>
      <c r="AI2560" s="19"/>
      <c r="AJ2560" s="17">
        <v>1</v>
      </c>
      <c r="AK2560" s="17"/>
      <c r="AL2560" s="17"/>
      <c r="AM2560" s="17"/>
      <c r="AN2560" s="17"/>
      <c r="AO2560" s="17"/>
      <c r="AP2560" s="17"/>
      <c r="AQ2560" s="17"/>
      <c r="AR2560" s="20"/>
      <c r="AS2560" s="20"/>
      <c r="AT2560" s="20"/>
      <c r="AU2560" s="20"/>
      <c r="AV2560" s="20"/>
      <c r="AW2560" s="20"/>
      <c r="AX2560" s="20"/>
      <c r="AY2560" s="20"/>
      <c r="AZ2560" s="20"/>
      <c r="BA2560" s="20"/>
      <c r="BB2560" s="20"/>
      <c r="BC2560" s="20"/>
      <c r="BD2560" s="16"/>
      <c r="BE2560" s="16"/>
      <c r="BF2560" s="16"/>
      <c r="BG2560" s="16"/>
      <c r="BH2560" s="16"/>
      <c r="BI2560" s="16"/>
      <c r="BJ2560" s="16"/>
      <c r="BK2560" s="16"/>
      <c r="BL2560" s="16"/>
      <c r="BM2560" s="16"/>
      <c r="BN2560" s="16"/>
      <c r="BO2560" s="16"/>
      <c r="BP2560" s="16"/>
      <c r="BQ2560" s="16"/>
      <c r="BR2560" s="16"/>
      <c r="BS2560" s="16"/>
      <c r="BT2560" s="16"/>
      <c r="BU2560" s="16"/>
      <c r="BV2560" s="16"/>
      <c r="BW2560" s="16"/>
      <c r="BX2560" s="16"/>
      <c r="BY2560" s="16"/>
      <c r="BZ2560" s="16"/>
      <c r="CA2560" s="16"/>
      <c r="CB2560" s="16"/>
      <c r="CC2560" s="16"/>
      <c r="CD2560" s="16"/>
      <c r="CE2560" s="16"/>
      <c r="CF2560" s="16"/>
      <c r="CG2560" s="19"/>
      <c r="CH2560" s="19"/>
      <c r="CI2560" s="19"/>
      <c r="CJ2560" s="19"/>
      <c r="CK2560" s="19"/>
      <c r="CL2560" s="19"/>
      <c r="CM2560" s="19"/>
      <c r="CN2560" s="19"/>
      <c r="CO2560" s="19"/>
      <c r="CP2560" s="19"/>
      <c r="CQ2560" s="19"/>
      <c r="CR2560" s="19">
        <v>1</v>
      </c>
    </row>
    <row r="2561" spans="1:96" ht="107" customHeight="1">
      <c r="A2561" s="11" cm="1">
        <f t="array" ref="A2561">SUMPRODUCT(--ISNUMBER(SEARCH({"stranding","stranded"},E2561)))</f>
        <v>0</v>
      </c>
      <c r="B2561" s="12" t="s">
        <v>5246</v>
      </c>
      <c r="C2561" s="13" t="s">
        <v>5247</v>
      </c>
      <c r="D2561" s="14">
        <v>2005</v>
      </c>
      <c r="E2561" s="23" t="s">
        <v>5248</v>
      </c>
      <c r="F2561" s="23" t="s">
        <v>7683</v>
      </c>
      <c r="G2561" s="15">
        <f t="shared" si="40"/>
        <v>4</v>
      </c>
      <c r="H2561" s="16"/>
      <c r="I2561" s="16"/>
      <c r="J2561" s="16"/>
      <c r="K2561" s="16">
        <v>1</v>
      </c>
      <c r="L2561" s="16"/>
      <c r="M2561" s="16"/>
      <c r="N2561" s="16"/>
      <c r="O2561" s="16"/>
      <c r="P2561" s="17"/>
      <c r="Q2561" s="17"/>
      <c r="R2561" s="17"/>
      <c r="S2561" s="17"/>
      <c r="T2561" s="18"/>
      <c r="U2561" s="18">
        <v>1</v>
      </c>
      <c r="V2561" s="18"/>
      <c r="W2561" s="18"/>
      <c r="X2561" s="19"/>
      <c r="Y2561" s="19"/>
      <c r="Z2561" s="19"/>
      <c r="AA2561" s="19"/>
      <c r="AB2561" s="19"/>
      <c r="AC2561" s="19"/>
      <c r="AD2561" s="19"/>
      <c r="AE2561" s="19"/>
      <c r="AF2561" s="19"/>
      <c r="AG2561" s="19"/>
      <c r="AH2561" s="19"/>
      <c r="AI2561" s="19"/>
      <c r="AJ2561" s="17">
        <v>1</v>
      </c>
      <c r="AK2561" s="17"/>
      <c r="AL2561" s="17"/>
      <c r="AM2561" s="17"/>
      <c r="AN2561" s="17"/>
      <c r="AO2561" s="17"/>
      <c r="AP2561" s="17"/>
      <c r="AQ2561" s="17"/>
      <c r="AR2561" s="20"/>
      <c r="AS2561" s="20"/>
      <c r="AT2561" s="20"/>
      <c r="AU2561" s="20"/>
      <c r="AV2561" s="20"/>
      <c r="AW2561" s="20"/>
      <c r="AX2561" s="20">
        <v>1</v>
      </c>
      <c r="AY2561" s="20"/>
      <c r="AZ2561" s="20"/>
      <c r="BA2561" s="20"/>
      <c r="BB2561" s="20"/>
      <c r="BC2561" s="20">
        <v>1</v>
      </c>
      <c r="BD2561" s="16"/>
      <c r="BE2561" s="16"/>
      <c r="BF2561" s="16"/>
      <c r="BG2561" s="16"/>
      <c r="BH2561" s="16"/>
      <c r="BI2561" s="16"/>
      <c r="BJ2561" s="16"/>
      <c r="BK2561" s="16"/>
      <c r="BL2561" s="16"/>
      <c r="BM2561" s="16"/>
      <c r="BN2561" s="16"/>
      <c r="BO2561" s="16"/>
      <c r="BP2561" s="16"/>
      <c r="BQ2561" s="16"/>
      <c r="BR2561" s="16"/>
      <c r="BS2561" s="16"/>
      <c r="BT2561" s="16"/>
      <c r="BU2561" s="16"/>
      <c r="BV2561" s="16"/>
      <c r="BW2561" s="16"/>
      <c r="BX2561" s="16"/>
      <c r="BY2561" s="16"/>
      <c r="BZ2561" s="16"/>
      <c r="CA2561" s="16"/>
      <c r="CB2561" s="16"/>
      <c r="CC2561" s="16"/>
      <c r="CD2561" s="16"/>
      <c r="CE2561" s="16"/>
      <c r="CF2561" s="16"/>
      <c r="CG2561" s="19"/>
      <c r="CH2561" s="19"/>
      <c r="CI2561" s="19"/>
      <c r="CJ2561" s="19"/>
      <c r="CK2561" s="19"/>
      <c r="CL2561" s="19"/>
      <c r="CM2561" s="19">
        <v>1</v>
      </c>
      <c r="CN2561" s="19"/>
      <c r="CO2561" s="19"/>
      <c r="CP2561" s="19"/>
      <c r="CQ2561" s="19"/>
      <c r="CR2561" s="19"/>
    </row>
    <row r="2562" spans="1:96" ht="107" customHeight="1">
      <c r="A2562" s="11" cm="1">
        <f t="array" ref="A2562">SUMPRODUCT(--ISNUMBER(SEARCH({"stranding","stranded"},E2562)))</f>
        <v>0</v>
      </c>
      <c r="B2562" s="12" t="s">
        <v>5249</v>
      </c>
      <c r="C2562" s="13" t="s">
        <v>5250</v>
      </c>
      <c r="D2562" s="14">
        <v>2005</v>
      </c>
      <c r="E2562" s="23" t="s">
        <v>5251</v>
      </c>
      <c r="F2562" s="23" t="s">
        <v>7684</v>
      </c>
      <c r="G2562" s="15">
        <f t="shared" si="40"/>
        <v>5</v>
      </c>
      <c r="H2562" s="16"/>
      <c r="I2562" s="16"/>
      <c r="J2562" s="16">
        <v>1</v>
      </c>
      <c r="K2562" s="16"/>
      <c r="L2562" s="16"/>
      <c r="M2562" s="16"/>
      <c r="N2562" s="16"/>
      <c r="O2562" s="16"/>
      <c r="P2562" s="17">
        <v>1</v>
      </c>
      <c r="Q2562" s="17"/>
      <c r="R2562" s="17"/>
      <c r="S2562" s="17"/>
      <c r="T2562" s="18"/>
      <c r="U2562" s="18">
        <v>1</v>
      </c>
      <c r="V2562" s="18"/>
      <c r="W2562" s="18"/>
      <c r="X2562" s="19"/>
      <c r="Y2562" s="19"/>
      <c r="Z2562" s="19"/>
      <c r="AA2562" s="19"/>
      <c r="AB2562" s="19"/>
      <c r="AC2562" s="19"/>
      <c r="AD2562" s="19"/>
      <c r="AE2562" s="19">
        <v>1</v>
      </c>
      <c r="AF2562" s="19"/>
      <c r="AG2562" s="19"/>
      <c r="AH2562" s="19"/>
      <c r="AI2562" s="19"/>
      <c r="AJ2562" s="17">
        <v>1</v>
      </c>
      <c r="AK2562" s="17"/>
      <c r="AL2562" s="17"/>
      <c r="AM2562" s="17"/>
      <c r="AN2562" s="17"/>
      <c r="AO2562" s="17"/>
      <c r="AP2562" s="17"/>
      <c r="AQ2562" s="17"/>
      <c r="AR2562" s="20"/>
      <c r="AS2562" s="20"/>
      <c r="AT2562" s="20"/>
      <c r="AU2562" s="20"/>
      <c r="AV2562" s="20"/>
      <c r="AW2562" s="20"/>
      <c r="AX2562" s="20"/>
      <c r="AY2562" s="20"/>
      <c r="AZ2562" s="20"/>
      <c r="BA2562" s="20"/>
      <c r="BB2562" s="20"/>
      <c r="BC2562" s="20"/>
      <c r="BD2562" s="16"/>
      <c r="BE2562" s="16"/>
      <c r="BF2562" s="16"/>
      <c r="BG2562" s="16"/>
      <c r="BH2562" s="16"/>
      <c r="BI2562" s="16"/>
      <c r="BJ2562" s="16"/>
      <c r="BK2562" s="16"/>
      <c r="BL2562" s="16"/>
      <c r="BM2562" s="16"/>
      <c r="BN2562" s="16"/>
      <c r="BO2562" s="16"/>
      <c r="BP2562" s="16"/>
      <c r="BQ2562" s="16"/>
      <c r="BR2562" s="16"/>
      <c r="BS2562" s="16"/>
      <c r="BT2562" s="16"/>
      <c r="BU2562" s="16"/>
      <c r="BV2562" s="16"/>
      <c r="BW2562" s="16"/>
      <c r="BX2562" s="16"/>
      <c r="BY2562" s="16">
        <v>1</v>
      </c>
      <c r="BZ2562" s="16"/>
      <c r="CA2562" s="16"/>
      <c r="CB2562" s="16"/>
      <c r="CC2562" s="16"/>
      <c r="CD2562" s="16"/>
      <c r="CE2562" s="16"/>
      <c r="CF2562" s="16"/>
      <c r="CG2562" s="19"/>
      <c r="CH2562" s="19"/>
      <c r="CI2562" s="19">
        <v>1</v>
      </c>
      <c r="CJ2562" s="19"/>
      <c r="CK2562" s="19"/>
      <c r="CL2562" s="19"/>
      <c r="CM2562" s="19"/>
      <c r="CN2562" s="19"/>
      <c r="CO2562" s="19"/>
      <c r="CP2562" s="19"/>
      <c r="CQ2562" s="19"/>
      <c r="CR2562" s="19"/>
    </row>
    <row r="2563" spans="1:96" ht="107" customHeight="1">
      <c r="A2563" s="11" cm="1">
        <f t="array" ref="A2563">SUMPRODUCT(--ISNUMBER(SEARCH({"stranding","stranded"},E2563)))</f>
        <v>0</v>
      </c>
      <c r="B2563" s="12" t="s">
        <v>5252</v>
      </c>
      <c r="C2563" s="21" t="s">
        <v>5253</v>
      </c>
      <c r="D2563" s="22">
        <v>2006</v>
      </c>
      <c r="E2563" s="15" t="s">
        <v>5254</v>
      </c>
      <c r="F2563" s="15" t="s">
        <v>7685</v>
      </c>
      <c r="G2563" s="15">
        <f t="shared" si="40"/>
        <v>8</v>
      </c>
      <c r="H2563" s="16"/>
      <c r="I2563" s="16"/>
      <c r="J2563" s="16">
        <v>1</v>
      </c>
      <c r="K2563" s="16"/>
      <c r="L2563" s="16">
        <v>1</v>
      </c>
      <c r="M2563" s="16"/>
      <c r="N2563" s="16"/>
      <c r="O2563" s="16"/>
      <c r="P2563" s="17"/>
      <c r="Q2563" s="17"/>
      <c r="R2563" s="17">
        <v>1</v>
      </c>
      <c r="S2563" s="17"/>
      <c r="T2563" s="18">
        <v>1</v>
      </c>
      <c r="U2563" s="18"/>
      <c r="V2563" s="18"/>
      <c r="W2563" s="18">
        <v>1</v>
      </c>
      <c r="X2563" s="19"/>
      <c r="Y2563" s="19"/>
      <c r="Z2563" s="19"/>
      <c r="AA2563" s="19"/>
      <c r="AB2563" s="19"/>
      <c r="AC2563" s="19"/>
      <c r="AD2563" s="19"/>
      <c r="AE2563" s="19">
        <v>1</v>
      </c>
      <c r="AF2563" s="19">
        <v>1</v>
      </c>
      <c r="AG2563" s="19"/>
      <c r="AH2563" s="19"/>
      <c r="AI2563" s="19"/>
      <c r="AJ2563" s="17">
        <v>1</v>
      </c>
      <c r="AK2563" s="17"/>
      <c r="AL2563" s="17"/>
      <c r="AM2563" s="17"/>
      <c r="AN2563" s="17"/>
      <c r="AO2563" s="17"/>
      <c r="AP2563" s="17"/>
      <c r="AQ2563" s="17"/>
      <c r="AR2563" s="20"/>
      <c r="AS2563" s="20">
        <v>1</v>
      </c>
      <c r="AT2563" s="20"/>
      <c r="AU2563" s="20"/>
      <c r="AV2563" s="20"/>
      <c r="AW2563" s="20"/>
      <c r="AX2563" s="20"/>
      <c r="AY2563" s="20"/>
      <c r="AZ2563" s="20"/>
      <c r="BA2563" s="20">
        <v>1</v>
      </c>
      <c r="BB2563" s="20"/>
      <c r="BC2563" s="20"/>
      <c r="BD2563" s="16"/>
      <c r="BE2563" s="16"/>
      <c r="BF2563" s="16"/>
      <c r="BG2563" s="16"/>
      <c r="BH2563" s="16"/>
      <c r="BI2563" s="16"/>
      <c r="BJ2563" s="16"/>
      <c r="BK2563" s="16"/>
      <c r="BL2563" s="16"/>
      <c r="BM2563" s="16"/>
      <c r="BN2563" s="16"/>
      <c r="BO2563" s="16"/>
      <c r="BP2563" s="16"/>
      <c r="BQ2563" s="16"/>
      <c r="BR2563" s="16"/>
      <c r="BS2563" s="16"/>
      <c r="BT2563" s="16"/>
      <c r="BU2563" s="16"/>
      <c r="BV2563" s="16"/>
      <c r="BW2563" s="16"/>
      <c r="BX2563" s="16"/>
      <c r="BY2563" s="16"/>
      <c r="BZ2563" s="16"/>
      <c r="CA2563" s="16"/>
      <c r="CB2563" s="16"/>
      <c r="CC2563" s="16"/>
      <c r="CD2563" s="16"/>
      <c r="CE2563" s="16"/>
      <c r="CF2563" s="16"/>
      <c r="CG2563" s="19"/>
      <c r="CH2563" s="19"/>
      <c r="CI2563" s="19"/>
      <c r="CJ2563" s="19"/>
      <c r="CK2563" s="19">
        <v>1</v>
      </c>
      <c r="CL2563" s="19"/>
      <c r="CM2563" s="19"/>
      <c r="CN2563" s="19"/>
      <c r="CO2563" s="19"/>
      <c r="CP2563" s="19"/>
      <c r="CQ2563" s="19"/>
      <c r="CR2563" s="19"/>
    </row>
    <row r="2564" spans="1:96" ht="107" customHeight="1">
      <c r="A2564" s="11" cm="1">
        <f t="array" ref="A2564">SUMPRODUCT(--ISNUMBER(SEARCH({"stranding","stranded"},E2564)))</f>
        <v>0</v>
      </c>
      <c r="B2564" s="37" t="s">
        <v>5255</v>
      </c>
      <c r="C2564" s="13" t="s">
        <v>5256</v>
      </c>
      <c r="D2564" s="14">
        <v>2006</v>
      </c>
      <c r="E2564" s="15" t="s">
        <v>5257</v>
      </c>
      <c r="F2564" s="15" t="s">
        <v>7686</v>
      </c>
      <c r="G2564" s="15">
        <f t="shared" si="40"/>
        <v>6</v>
      </c>
      <c r="H2564" s="16"/>
      <c r="I2564" s="16"/>
      <c r="J2564" s="16"/>
      <c r="K2564" s="16">
        <v>1</v>
      </c>
      <c r="L2564" s="16"/>
      <c r="M2564" s="16"/>
      <c r="N2564" s="16"/>
      <c r="O2564" s="16"/>
      <c r="P2564" s="17"/>
      <c r="Q2564" s="17"/>
      <c r="R2564" s="17">
        <v>1</v>
      </c>
      <c r="S2564" s="17"/>
      <c r="T2564" s="18">
        <v>1</v>
      </c>
      <c r="U2564" s="18"/>
      <c r="V2564" s="18"/>
      <c r="W2564" s="18"/>
      <c r="X2564" s="19">
        <v>1</v>
      </c>
      <c r="Y2564" s="19"/>
      <c r="Z2564" s="19"/>
      <c r="AA2564" s="19"/>
      <c r="AB2564" s="19"/>
      <c r="AC2564" s="19"/>
      <c r="AD2564" s="19"/>
      <c r="AE2564" s="19">
        <v>1</v>
      </c>
      <c r="AF2564" s="19"/>
      <c r="AG2564" s="19"/>
      <c r="AH2564" s="19"/>
      <c r="AI2564" s="19"/>
      <c r="AJ2564" s="17">
        <v>1</v>
      </c>
      <c r="AK2564" s="17"/>
      <c r="AL2564" s="17"/>
      <c r="AM2564" s="17"/>
      <c r="AN2564" s="17"/>
      <c r="AO2564" s="17">
        <v>1</v>
      </c>
      <c r="AP2564" s="17"/>
      <c r="AQ2564" s="17"/>
      <c r="AR2564" s="20"/>
      <c r="AS2564" s="20"/>
      <c r="AT2564" s="20"/>
      <c r="AU2564" s="20"/>
      <c r="AV2564" s="20"/>
      <c r="AW2564" s="20"/>
      <c r="AX2564" s="20"/>
      <c r="AY2564" s="20"/>
      <c r="AZ2564" s="20"/>
      <c r="BA2564" s="20"/>
      <c r="BB2564" s="20"/>
      <c r="BC2564" s="20"/>
      <c r="BD2564" s="16"/>
      <c r="BE2564" s="16"/>
      <c r="BF2564" s="16"/>
      <c r="BG2564" s="16"/>
      <c r="BH2564" s="16"/>
      <c r="BI2564" s="16"/>
      <c r="BJ2564" s="16"/>
      <c r="BK2564" s="16"/>
      <c r="BL2564" s="16"/>
      <c r="BM2564" s="16"/>
      <c r="BN2564" s="16"/>
      <c r="BO2564" s="16"/>
      <c r="BP2564" s="16"/>
      <c r="BQ2564" s="16"/>
      <c r="BR2564" s="16"/>
      <c r="BS2564" s="16"/>
      <c r="BT2564" s="16"/>
      <c r="BU2564" s="16"/>
      <c r="BV2564" s="16"/>
      <c r="BW2564" s="16"/>
      <c r="BX2564" s="16"/>
      <c r="BY2564" s="16"/>
      <c r="BZ2564" s="16"/>
      <c r="CA2564" s="16"/>
      <c r="CB2564" s="16"/>
      <c r="CC2564" s="16"/>
      <c r="CD2564" s="16"/>
      <c r="CE2564" s="16"/>
      <c r="CF2564" s="16"/>
      <c r="CG2564" s="19"/>
      <c r="CH2564" s="19"/>
      <c r="CI2564" s="19"/>
      <c r="CJ2564" s="19">
        <v>1</v>
      </c>
      <c r="CK2564" s="19"/>
      <c r="CL2564" s="19"/>
      <c r="CM2564" s="19"/>
      <c r="CN2564" s="19"/>
      <c r="CO2564" s="19"/>
      <c r="CP2564" s="19"/>
      <c r="CQ2564" s="19"/>
      <c r="CR2564" s="19"/>
    </row>
    <row r="2565" spans="1:96" ht="107" customHeight="1">
      <c r="A2565" s="11" cm="1">
        <f t="array" ref="A2565">SUMPRODUCT(--ISNUMBER(SEARCH({"stranding","stranded"},E2565)))</f>
        <v>0</v>
      </c>
      <c r="B2565" s="12" t="s">
        <v>5258</v>
      </c>
      <c r="C2565" s="21" t="s">
        <v>5259</v>
      </c>
      <c r="D2565" s="22">
        <v>2006</v>
      </c>
      <c r="E2565" s="23" t="s">
        <v>5260</v>
      </c>
      <c r="F2565" s="23" t="s">
        <v>6677</v>
      </c>
      <c r="G2565" s="15">
        <f t="shared" si="40"/>
        <v>3</v>
      </c>
      <c r="H2565" s="16"/>
      <c r="I2565" s="16"/>
      <c r="J2565" s="16"/>
      <c r="K2565" s="16"/>
      <c r="L2565" s="16"/>
      <c r="M2565" s="16"/>
      <c r="N2565" s="16"/>
      <c r="O2565" s="16"/>
      <c r="P2565" s="17"/>
      <c r="Q2565" s="17"/>
      <c r="R2565" s="17"/>
      <c r="S2565" s="17"/>
      <c r="T2565" s="18"/>
      <c r="U2565" s="18">
        <v>1</v>
      </c>
      <c r="V2565" s="18"/>
      <c r="W2565" s="18"/>
      <c r="X2565" s="19">
        <v>1</v>
      </c>
      <c r="Y2565" s="19"/>
      <c r="Z2565" s="19"/>
      <c r="AA2565" s="19"/>
      <c r="AB2565" s="19"/>
      <c r="AC2565" s="19"/>
      <c r="AD2565" s="19"/>
      <c r="AE2565" s="19"/>
      <c r="AF2565" s="19"/>
      <c r="AG2565" s="19"/>
      <c r="AH2565" s="19"/>
      <c r="AI2565" s="19"/>
      <c r="AJ2565" s="17">
        <v>1</v>
      </c>
      <c r="AK2565" s="17"/>
      <c r="AL2565" s="17"/>
      <c r="AM2565" s="17"/>
      <c r="AN2565" s="17"/>
      <c r="AO2565" s="17"/>
      <c r="AP2565" s="17"/>
      <c r="AQ2565" s="17"/>
      <c r="AR2565" s="20"/>
      <c r="AS2565" s="20"/>
      <c r="AT2565" s="20"/>
      <c r="AU2565" s="20"/>
      <c r="AV2565" s="20"/>
      <c r="AW2565" s="20"/>
      <c r="AX2565" s="20"/>
      <c r="AY2565" s="20"/>
      <c r="AZ2565" s="20"/>
      <c r="BA2565" s="20"/>
      <c r="BB2565" s="20"/>
      <c r="BC2565" s="20"/>
      <c r="BD2565" s="16"/>
      <c r="BE2565" s="16"/>
      <c r="BF2565" s="16"/>
      <c r="BG2565" s="16"/>
      <c r="BH2565" s="16"/>
      <c r="BI2565" s="16"/>
      <c r="BJ2565" s="16"/>
      <c r="BK2565" s="16"/>
      <c r="BL2565" s="16"/>
      <c r="BM2565" s="16"/>
      <c r="BN2565" s="16"/>
      <c r="BO2565" s="16"/>
      <c r="BP2565" s="16"/>
      <c r="BQ2565" s="16"/>
      <c r="BR2565" s="16"/>
      <c r="BS2565" s="16"/>
      <c r="BT2565" s="16"/>
      <c r="BU2565" s="16"/>
      <c r="BV2565" s="16"/>
      <c r="BW2565" s="16"/>
      <c r="BX2565" s="16"/>
      <c r="BY2565" s="16"/>
      <c r="BZ2565" s="16"/>
      <c r="CA2565" s="16"/>
      <c r="CB2565" s="16"/>
      <c r="CC2565" s="16"/>
      <c r="CD2565" s="16"/>
      <c r="CE2565" s="16"/>
      <c r="CF2565" s="16"/>
      <c r="CG2565" s="19"/>
      <c r="CH2565" s="19"/>
      <c r="CI2565" s="19"/>
      <c r="CJ2565" s="19"/>
      <c r="CK2565" s="19"/>
      <c r="CL2565" s="19">
        <v>1</v>
      </c>
      <c r="CM2565" s="19"/>
      <c r="CN2565" s="19"/>
      <c r="CO2565" s="19"/>
      <c r="CP2565" s="19"/>
      <c r="CQ2565" s="19"/>
      <c r="CR2565" s="19"/>
    </row>
    <row r="2566" spans="1:96" ht="107" customHeight="1">
      <c r="A2566" s="11" cm="1">
        <f t="array" ref="A2566">SUMPRODUCT(--ISNUMBER(SEARCH({"stranding","stranded"},E2566)))</f>
        <v>0</v>
      </c>
      <c r="B2566" s="12" t="s">
        <v>5261</v>
      </c>
      <c r="C2566" s="13" t="s">
        <v>5262</v>
      </c>
      <c r="D2566" s="14">
        <v>2006</v>
      </c>
      <c r="E2566" s="15" t="s">
        <v>5263</v>
      </c>
      <c r="F2566" s="15" t="s">
        <v>7687</v>
      </c>
      <c r="G2566" s="15">
        <f t="shared" si="40"/>
        <v>5</v>
      </c>
      <c r="H2566" s="16"/>
      <c r="I2566" s="16"/>
      <c r="J2566" s="16"/>
      <c r="K2566" s="16">
        <v>1</v>
      </c>
      <c r="L2566" s="16"/>
      <c r="M2566" s="16"/>
      <c r="N2566" s="16"/>
      <c r="O2566" s="16"/>
      <c r="P2566" s="17"/>
      <c r="Q2566" s="17"/>
      <c r="R2566" s="17">
        <v>1</v>
      </c>
      <c r="S2566" s="17"/>
      <c r="T2566" s="18"/>
      <c r="U2566" s="18">
        <v>1</v>
      </c>
      <c r="V2566" s="18"/>
      <c r="W2566" s="18"/>
      <c r="X2566" s="19">
        <v>1</v>
      </c>
      <c r="Y2566" s="19"/>
      <c r="Z2566" s="19"/>
      <c r="AA2566" s="19"/>
      <c r="AB2566" s="19"/>
      <c r="AC2566" s="19"/>
      <c r="AD2566" s="19"/>
      <c r="AE2566" s="19"/>
      <c r="AF2566" s="19"/>
      <c r="AG2566" s="19"/>
      <c r="AH2566" s="19"/>
      <c r="AI2566" s="19"/>
      <c r="AJ2566" s="17">
        <v>1</v>
      </c>
      <c r="AK2566" s="17"/>
      <c r="AL2566" s="17"/>
      <c r="AM2566" s="17"/>
      <c r="AN2566" s="17"/>
      <c r="AO2566" s="17"/>
      <c r="AP2566" s="17"/>
      <c r="AQ2566" s="17"/>
      <c r="AR2566" s="20"/>
      <c r="AS2566" s="20"/>
      <c r="AT2566" s="20"/>
      <c r="AU2566" s="20"/>
      <c r="AV2566" s="20"/>
      <c r="AW2566" s="20"/>
      <c r="AX2566" s="20"/>
      <c r="AY2566" s="20"/>
      <c r="AZ2566" s="20"/>
      <c r="BA2566" s="20"/>
      <c r="BB2566" s="20"/>
      <c r="BC2566" s="20">
        <v>1</v>
      </c>
      <c r="BD2566" s="16"/>
      <c r="BE2566" s="16"/>
      <c r="BF2566" s="16"/>
      <c r="BG2566" s="16"/>
      <c r="BH2566" s="16"/>
      <c r="BI2566" s="16"/>
      <c r="BJ2566" s="16"/>
      <c r="BK2566" s="16"/>
      <c r="BL2566" s="16"/>
      <c r="BM2566" s="16"/>
      <c r="BN2566" s="16"/>
      <c r="BO2566" s="16"/>
      <c r="BP2566" s="16"/>
      <c r="BQ2566" s="16"/>
      <c r="BR2566" s="16"/>
      <c r="BS2566" s="16"/>
      <c r="BT2566" s="16"/>
      <c r="BU2566" s="16"/>
      <c r="BV2566" s="16"/>
      <c r="BW2566" s="16"/>
      <c r="BX2566" s="16"/>
      <c r="BY2566" s="16"/>
      <c r="BZ2566" s="16"/>
      <c r="CA2566" s="16"/>
      <c r="CB2566" s="16"/>
      <c r="CC2566" s="16"/>
      <c r="CD2566" s="16"/>
      <c r="CE2566" s="16"/>
      <c r="CF2566" s="16"/>
      <c r="CG2566" s="19"/>
      <c r="CH2566" s="19"/>
      <c r="CI2566" s="19"/>
      <c r="CJ2566" s="19"/>
      <c r="CK2566" s="19"/>
      <c r="CL2566" s="19"/>
      <c r="CM2566" s="19">
        <v>1</v>
      </c>
      <c r="CN2566" s="19"/>
      <c r="CO2566" s="19"/>
      <c r="CP2566" s="19"/>
      <c r="CQ2566" s="19"/>
      <c r="CR2566" s="19"/>
    </row>
    <row r="2567" spans="1:96" ht="107" customHeight="1">
      <c r="A2567" s="11" cm="1">
        <f t="array" ref="A2567">SUMPRODUCT(--ISNUMBER(SEARCH({"stranding","stranded"},E2567)))</f>
        <v>0</v>
      </c>
      <c r="B2567" s="12" t="s">
        <v>5264</v>
      </c>
      <c r="C2567" s="13" t="s">
        <v>5265</v>
      </c>
      <c r="D2567" s="14">
        <v>2007</v>
      </c>
      <c r="E2567" s="23" t="s">
        <v>5266</v>
      </c>
      <c r="F2567" s="23" t="s">
        <v>7688</v>
      </c>
      <c r="G2567" s="15">
        <f t="shared" si="40"/>
        <v>3</v>
      </c>
      <c r="H2567" s="16"/>
      <c r="I2567" s="16"/>
      <c r="J2567" s="16"/>
      <c r="K2567" s="16"/>
      <c r="L2567" s="16"/>
      <c r="M2567" s="16">
        <v>1</v>
      </c>
      <c r="N2567" s="16"/>
      <c r="O2567" s="16"/>
      <c r="P2567" s="17"/>
      <c r="Q2567" s="17"/>
      <c r="R2567" s="17"/>
      <c r="S2567" s="17"/>
      <c r="T2567" s="18"/>
      <c r="U2567" s="18"/>
      <c r="V2567" s="18"/>
      <c r="W2567" s="18"/>
      <c r="X2567" s="19"/>
      <c r="Y2567" s="19"/>
      <c r="Z2567" s="19"/>
      <c r="AA2567" s="19"/>
      <c r="AB2567" s="19"/>
      <c r="AC2567" s="19"/>
      <c r="AD2567" s="19"/>
      <c r="AE2567" s="19"/>
      <c r="AF2567" s="19"/>
      <c r="AG2567" s="19"/>
      <c r="AH2567" s="19"/>
      <c r="AI2567" s="19"/>
      <c r="AJ2567" s="17">
        <v>1</v>
      </c>
      <c r="AK2567" s="17"/>
      <c r="AL2567" s="17"/>
      <c r="AM2567" s="17"/>
      <c r="AN2567" s="17"/>
      <c r="AO2567" s="17"/>
      <c r="AP2567" s="17"/>
      <c r="AQ2567" s="17"/>
      <c r="AR2567" s="20"/>
      <c r="AS2567" s="20"/>
      <c r="AT2567" s="20">
        <v>1</v>
      </c>
      <c r="AU2567" s="20"/>
      <c r="AV2567" s="20">
        <v>1</v>
      </c>
      <c r="AW2567" s="20"/>
      <c r="AX2567" s="20"/>
      <c r="AY2567" s="20"/>
      <c r="AZ2567" s="20"/>
      <c r="BA2567" s="20"/>
      <c r="BB2567" s="20"/>
      <c r="BC2567" s="20"/>
      <c r="BD2567" s="16"/>
      <c r="BE2567" s="16"/>
      <c r="BF2567" s="16"/>
      <c r="BG2567" s="16"/>
      <c r="BH2567" s="16"/>
      <c r="BI2567" s="16"/>
      <c r="BJ2567" s="16"/>
      <c r="BK2567" s="16"/>
      <c r="BL2567" s="16"/>
      <c r="BM2567" s="16"/>
      <c r="BN2567" s="16"/>
      <c r="BO2567" s="16"/>
      <c r="BP2567" s="16"/>
      <c r="BQ2567" s="16"/>
      <c r="BR2567" s="16"/>
      <c r="BS2567" s="16"/>
      <c r="BT2567" s="16"/>
      <c r="BU2567" s="16"/>
      <c r="BV2567" s="16"/>
      <c r="BW2567" s="16"/>
      <c r="BX2567" s="16"/>
      <c r="BY2567" s="16"/>
      <c r="BZ2567" s="16"/>
      <c r="CA2567" s="16"/>
      <c r="CB2567" s="16"/>
      <c r="CC2567" s="16"/>
      <c r="CD2567" s="16"/>
      <c r="CE2567" s="16"/>
      <c r="CF2567" s="16"/>
      <c r="CG2567" s="19"/>
      <c r="CH2567" s="19"/>
      <c r="CI2567" s="19"/>
      <c r="CJ2567" s="19"/>
      <c r="CK2567" s="19"/>
      <c r="CL2567" s="19"/>
      <c r="CM2567" s="19">
        <v>1</v>
      </c>
      <c r="CN2567" s="19"/>
      <c r="CO2567" s="19"/>
      <c r="CP2567" s="19"/>
      <c r="CQ2567" s="19"/>
      <c r="CR2567" s="19"/>
    </row>
    <row r="2568" spans="1:96" ht="107" customHeight="1">
      <c r="A2568" s="11" cm="1">
        <f t="array" ref="A2568">SUMPRODUCT(--ISNUMBER(SEARCH({"stranding","stranded"},E2568)))</f>
        <v>0</v>
      </c>
      <c r="B2568" s="12" t="s">
        <v>5267</v>
      </c>
      <c r="C2568" s="21" t="s">
        <v>5268</v>
      </c>
      <c r="D2568" s="22">
        <v>1991</v>
      </c>
      <c r="E2568" s="23" t="s">
        <v>5269</v>
      </c>
      <c r="F2568" s="23" t="s">
        <v>6034</v>
      </c>
      <c r="G2568" s="15">
        <f t="shared" si="40"/>
        <v>2</v>
      </c>
      <c r="H2568" s="16"/>
      <c r="I2568" s="16"/>
      <c r="J2568" s="16"/>
      <c r="K2568" s="16"/>
      <c r="L2568" s="16"/>
      <c r="M2568" s="16"/>
      <c r="N2568" s="16">
        <v>1</v>
      </c>
      <c r="O2568" s="16"/>
      <c r="P2568" s="17"/>
      <c r="Q2568" s="17"/>
      <c r="R2568" s="17"/>
      <c r="S2568" s="17"/>
      <c r="T2568" s="18">
        <v>1</v>
      </c>
      <c r="U2568" s="18"/>
      <c r="V2568" s="18"/>
      <c r="W2568" s="18"/>
      <c r="X2568" s="19"/>
      <c r="Y2568" s="19"/>
      <c r="Z2568" s="19"/>
      <c r="AA2568" s="19"/>
      <c r="AB2568" s="19"/>
      <c r="AC2568" s="19"/>
      <c r="AD2568" s="19"/>
      <c r="AE2568" s="19"/>
      <c r="AF2568" s="19"/>
      <c r="AG2568" s="19"/>
      <c r="AH2568" s="19"/>
      <c r="AI2568" s="19"/>
      <c r="AJ2568" s="17"/>
      <c r="AK2568" s="17"/>
      <c r="AL2568" s="17"/>
      <c r="AM2568" s="17"/>
      <c r="AN2568" s="17"/>
      <c r="AO2568" s="17"/>
      <c r="AP2568" s="17"/>
      <c r="AQ2568" s="17"/>
      <c r="AR2568" s="20"/>
      <c r="AS2568" s="20"/>
      <c r="AT2568" s="20"/>
      <c r="AU2568" s="20"/>
      <c r="AV2568" s="20"/>
      <c r="AW2568" s="20"/>
      <c r="AX2568" s="20"/>
      <c r="AY2568" s="20"/>
      <c r="AZ2568" s="20"/>
      <c r="BA2568" s="20"/>
      <c r="BB2568" s="20"/>
      <c r="BC2568" s="20"/>
      <c r="BD2568" s="16"/>
      <c r="BE2568" s="16"/>
      <c r="BF2568" s="16"/>
      <c r="BG2568" s="16"/>
      <c r="BH2568" s="16"/>
      <c r="BI2568" s="16"/>
      <c r="BJ2568" s="16"/>
      <c r="BK2568" s="16"/>
      <c r="BL2568" s="16"/>
      <c r="BM2568" s="16"/>
      <c r="BN2568" s="16"/>
      <c r="BO2568" s="16"/>
      <c r="BP2568" s="16"/>
      <c r="BQ2568" s="16"/>
      <c r="BR2568" s="16"/>
      <c r="BS2568" s="16"/>
      <c r="BT2568" s="16">
        <v>1</v>
      </c>
      <c r="BU2568" s="16"/>
      <c r="BV2568" s="16"/>
      <c r="BW2568" s="16"/>
      <c r="BX2568" s="16"/>
      <c r="BY2568" s="16"/>
      <c r="BZ2568" s="16"/>
      <c r="CA2568" s="16"/>
      <c r="CB2568" s="16"/>
      <c r="CC2568" s="16"/>
      <c r="CD2568" s="16"/>
      <c r="CE2568" s="16"/>
      <c r="CF2568" s="16"/>
      <c r="CG2568" s="19"/>
      <c r="CH2568" s="19"/>
      <c r="CI2568" s="19"/>
      <c r="CJ2568" s="19"/>
      <c r="CK2568" s="19"/>
      <c r="CL2568" s="19"/>
      <c r="CM2568" s="19"/>
      <c r="CN2568" s="19"/>
      <c r="CO2568" s="19"/>
      <c r="CP2568" s="19"/>
      <c r="CQ2568" s="19"/>
      <c r="CR2568" s="19"/>
    </row>
    <row r="2569" spans="1:96" ht="107" customHeight="1">
      <c r="A2569" s="11" cm="1">
        <f t="array" ref="A2569">SUMPRODUCT(--ISNUMBER(SEARCH({"stranding","stranded"},E2569)))</f>
        <v>0</v>
      </c>
      <c r="B2569" s="12" t="s">
        <v>5270</v>
      </c>
      <c r="C2569" s="13" t="s">
        <v>5271</v>
      </c>
      <c r="D2569" s="14">
        <v>2007</v>
      </c>
      <c r="E2569" s="15" t="s">
        <v>5272</v>
      </c>
      <c r="F2569" s="15" t="s">
        <v>6072</v>
      </c>
      <c r="G2569" s="15">
        <f t="shared" si="40"/>
        <v>5</v>
      </c>
      <c r="H2569" s="16"/>
      <c r="I2569" s="16"/>
      <c r="J2569" s="16"/>
      <c r="K2569" s="16"/>
      <c r="L2569" s="16"/>
      <c r="M2569" s="16"/>
      <c r="N2569" s="16">
        <v>1</v>
      </c>
      <c r="O2569" s="16"/>
      <c r="P2569" s="17"/>
      <c r="Q2569" s="17"/>
      <c r="R2569" s="17"/>
      <c r="S2569" s="17"/>
      <c r="T2569" s="18"/>
      <c r="U2569" s="18">
        <v>1</v>
      </c>
      <c r="V2569" s="18"/>
      <c r="W2569" s="18">
        <v>1</v>
      </c>
      <c r="X2569" s="19"/>
      <c r="Y2569" s="19">
        <v>1</v>
      </c>
      <c r="Z2569" s="19">
        <v>1</v>
      </c>
      <c r="AA2569" s="19"/>
      <c r="AB2569" s="19"/>
      <c r="AC2569" s="19"/>
      <c r="AD2569" s="19"/>
      <c r="AE2569" s="19"/>
      <c r="AF2569" s="19"/>
      <c r="AG2569" s="19"/>
      <c r="AH2569" s="19"/>
      <c r="AI2569" s="19"/>
      <c r="AJ2569" s="17"/>
      <c r="AK2569" s="17"/>
      <c r="AL2569" s="17"/>
      <c r="AM2569" s="17"/>
      <c r="AN2569" s="17"/>
      <c r="AO2569" s="17"/>
      <c r="AP2569" s="17"/>
      <c r="AQ2569" s="17"/>
      <c r="AR2569" s="20"/>
      <c r="AS2569" s="20"/>
      <c r="AT2569" s="20"/>
      <c r="AU2569" s="20"/>
      <c r="AV2569" s="20"/>
      <c r="AW2569" s="20"/>
      <c r="AX2569" s="20"/>
      <c r="AY2569" s="20"/>
      <c r="AZ2569" s="20"/>
      <c r="BA2569" s="20"/>
      <c r="BB2569" s="20"/>
      <c r="BC2569" s="20"/>
      <c r="BD2569" s="16"/>
      <c r="BE2569" s="16"/>
      <c r="BF2569" s="16"/>
      <c r="BG2569" s="16"/>
      <c r="BH2569" s="16"/>
      <c r="BI2569" s="16">
        <v>1</v>
      </c>
      <c r="BJ2569" s="16"/>
      <c r="BK2569" s="16"/>
      <c r="BL2569" s="16"/>
      <c r="BM2569" s="16"/>
      <c r="BN2569" s="16"/>
      <c r="BO2569" s="16"/>
      <c r="BP2569" s="16"/>
      <c r="BQ2569" s="16"/>
      <c r="BR2569" s="16"/>
      <c r="BS2569" s="16"/>
      <c r="BT2569" s="16"/>
      <c r="BU2569" s="16"/>
      <c r="BV2569" s="16"/>
      <c r="BW2569" s="16"/>
      <c r="BX2569" s="16"/>
      <c r="BY2569" s="16"/>
      <c r="BZ2569" s="16"/>
      <c r="CA2569" s="16"/>
      <c r="CB2569" s="16"/>
      <c r="CC2569" s="16"/>
      <c r="CD2569" s="16"/>
      <c r="CE2569" s="16"/>
      <c r="CF2569" s="16"/>
      <c r="CG2569" s="19"/>
      <c r="CH2569" s="19"/>
      <c r="CI2569" s="19"/>
      <c r="CJ2569" s="19"/>
      <c r="CK2569" s="19"/>
      <c r="CL2569" s="19"/>
      <c r="CM2569" s="19"/>
      <c r="CN2569" s="19">
        <v>1</v>
      </c>
      <c r="CO2569" s="19"/>
      <c r="CP2569" s="19"/>
      <c r="CQ2569" s="19"/>
      <c r="CR2569" s="19"/>
    </row>
    <row r="2570" spans="1:96" ht="107" customHeight="1">
      <c r="A2570" s="11" cm="1">
        <f t="array" ref="A2570">SUMPRODUCT(--ISNUMBER(SEARCH({"stranding","stranded"},E2570)))</f>
        <v>0</v>
      </c>
      <c r="B2570" s="37" t="s">
        <v>5273</v>
      </c>
      <c r="C2570" s="21" t="s">
        <v>5274</v>
      </c>
      <c r="D2570" s="22">
        <v>2007</v>
      </c>
      <c r="E2570" s="15" t="s">
        <v>5275</v>
      </c>
      <c r="F2570" s="15" t="s">
        <v>7689</v>
      </c>
      <c r="G2570" s="15">
        <f t="shared" si="40"/>
        <v>6</v>
      </c>
      <c r="H2570" s="16"/>
      <c r="I2570" s="16"/>
      <c r="J2570" s="16"/>
      <c r="K2570" s="16"/>
      <c r="L2570" s="16"/>
      <c r="M2570" s="16"/>
      <c r="N2570" s="16"/>
      <c r="O2570" s="16"/>
      <c r="P2570" s="17">
        <v>1</v>
      </c>
      <c r="Q2570" s="17"/>
      <c r="R2570" s="17"/>
      <c r="S2570" s="17"/>
      <c r="T2570" s="18"/>
      <c r="U2570" s="18">
        <v>1</v>
      </c>
      <c r="V2570" s="18"/>
      <c r="W2570" s="18"/>
      <c r="X2570" s="19"/>
      <c r="Y2570" s="19"/>
      <c r="Z2570" s="19"/>
      <c r="AA2570" s="19"/>
      <c r="AB2570" s="19"/>
      <c r="AC2570" s="19"/>
      <c r="AD2570" s="19"/>
      <c r="AE2570" s="19">
        <v>1</v>
      </c>
      <c r="AF2570" s="19"/>
      <c r="AG2570" s="19"/>
      <c r="AH2570" s="19"/>
      <c r="AI2570" s="19"/>
      <c r="AJ2570" s="17">
        <v>1</v>
      </c>
      <c r="AK2570" s="17"/>
      <c r="AL2570" s="17"/>
      <c r="AM2570" s="17"/>
      <c r="AN2570" s="17"/>
      <c r="AO2570" s="17"/>
      <c r="AP2570" s="17"/>
      <c r="AQ2570" s="17"/>
      <c r="AR2570" s="20">
        <v>1</v>
      </c>
      <c r="AS2570" s="20"/>
      <c r="AT2570" s="20"/>
      <c r="AU2570" s="20"/>
      <c r="AV2570" s="20"/>
      <c r="AW2570" s="20"/>
      <c r="AX2570" s="20"/>
      <c r="AY2570" s="20"/>
      <c r="AZ2570" s="20"/>
      <c r="BA2570" s="20"/>
      <c r="BB2570" s="20"/>
      <c r="BC2570" s="20"/>
      <c r="BD2570" s="16"/>
      <c r="BE2570" s="16"/>
      <c r="BF2570" s="16"/>
      <c r="BG2570" s="16"/>
      <c r="BH2570" s="16"/>
      <c r="BI2570" s="16"/>
      <c r="BJ2570" s="16"/>
      <c r="BK2570" s="16"/>
      <c r="BL2570" s="16"/>
      <c r="BM2570" s="16"/>
      <c r="BN2570" s="16"/>
      <c r="BO2570" s="16"/>
      <c r="BP2570" s="16"/>
      <c r="BQ2570" s="16"/>
      <c r="BR2570" s="16"/>
      <c r="BS2570" s="16"/>
      <c r="BT2570" s="16"/>
      <c r="BU2570" s="16"/>
      <c r="BV2570" s="16"/>
      <c r="BW2570" s="16"/>
      <c r="BX2570" s="16"/>
      <c r="BY2570" s="16"/>
      <c r="BZ2570" s="16"/>
      <c r="CA2570" s="16"/>
      <c r="CB2570" s="16"/>
      <c r="CC2570" s="16"/>
      <c r="CD2570" s="16"/>
      <c r="CE2570" s="16"/>
      <c r="CF2570" s="16">
        <v>1</v>
      </c>
      <c r="CG2570" s="19"/>
      <c r="CH2570" s="19"/>
      <c r="CI2570" s="19"/>
      <c r="CJ2570" s="19"/>
      <c r="CK2570" s="19"/>
      <c r="CL2570" s="19"/>
      <c r="CM2570" s="19"/>
      <c r="CN2570" s="19">
        <v>1</v>
      </c>
      <c r="CO2570" s="19"/>
      <c r="CP2570" s="19"/>
      <c r="CQ2570" s="19"/>
      <c r="CR2570" s="19"/>
    </row>
    <row r="2571" spans="1:96" ht="107" customHeight="1">
      <c r="A2571" s="11" cm="1">
        <f t="array" ref="A2571">SUMPRODUCT(--ISNUMBER(SEARCH({"stranding","stranded"},E2571)))</f>
        <v>0</v>
      </c>
      <c r="B2571" s="12" t="s">
        <v>5276</v>
      </c>
      <c r="C2571" s="13" t="s">
        <v>5277</v>
      </c>
      <c r="D2571" s="14">
        <v>2007</v>
      </c>
      <c r="E2571" s="15" t="s">
        <v>5278</v>
      </c>
      <c r="F2571" s="15" t="s">
        <v>6673</v>
      </c>
      <c r="G2571" s="15">
        <f t="shared" si="40"/>
        <v>5</v>
      </c>
      <c r="H2571" s="16"/>
      <c r="I2571" s="16"/>
      <c r="J2571" s="16"/>
      <c r="K2571" s="16"/>
      <c r="L2571" s="16"/>
      <c r="M2571" s="16"/>
      <c r="N2571" s="16"/>
      <c r="O2571" s="16"/>
      <c r="P2571" s="17"/>
      <c r="Q2571" s="17"/>
      <c r="R2571" s="17">
        <v>1</v>
      </c>
      <c r="S2571" s="17"/>
      <c r="T2571" s="18"/>
      <c r="U2571" s="18">
        <v>1</v>
      </c>
      <c r="V2571" s="18"/>
      <c r="W2571" s="18"/>
      <c r="X2571" s="19"/>
      <c r="Y2571" s="19">
        <v>1</v>
      </c>
      <c r="Z2571" s="19">
        <v>1</v>
      </c>
      <c r="AA2571" s="19"/>
      <c r="AB2571" s="19"/>
      <c r="AC2571" s="19"/>
      <c r="AD2571" s="19"/>
      <c r="AE2571" s="19"/>
      <c r="AF2571" s="19"/>
      <c r="AG2571" s="19"/>
      <c r="AH2571" s="19"/>
      <c r="AI2571" s="19"/>
      <c r="AJ2571" s="17"/>
      <c r="AK2571" s="17"/>
      <c r="AL2571" s="17"/>
      <c r="AM2571" s="17"/>
      <c r="AN2571" s="17"/>
      <c r="AO2571" s="17"/>
      <c r="AP2571" s="17"/>
      <c r="AQ2571" s="17"/>
      <c r="AR2571" s="20"/>
      <c r="AS2571" s="20"/>
      <c r="AT2571" s="20"/>
      <c r="AU2571" s="20"/>
      <c r="AV2571" s="20"/>
      <c r="AW2571" s="20"/>
      <c r="AX2571" s="20"/>
      <c r="AY2571" s="20"/>
      <c r="AZ2571" s="20"/>
      <c r="BA2571" s="20"/>
      <c r="BB2571" s="20"/>
      <c r="BC2571" s="20"/>
      <c r="BD2571" s="16"/>
      <c r="BE2571" s="16"/>
      <c r="BF2571" s="16"/>
      <c r="BG2571" s="16"/>
      <c r="BH2571" s="16"/>
      <c r="BI2571" s="16"/>
      <c r="BJ2571" s="16"/>
      <c r="BK2571" s="16"/>
      <c r="BL2571" s="16"/>
      <c r="BM2571" s="16"/>
      <c r="BN2571" s="16"/>
      <c r="BO2571" s="16"/>
      <c r="BP2571" s="16"/>
      <c r="BQ2571" s="16"/>
      <c r="BR2571" s="16"/>
      <c r="BS2571" s="16"/>
      <c r="BT2571" s="16">
        <v>1</v>
      </c>
      <c r="BU2571" s="16"/>
      <c r="BV2571" s="16"/>
      <c r="BW2571" s="16"/>
      <c r="BX2571" s="16"/>
      <c r="BY2571" s="16"/>
      <c r="BZ2571" s="16"/>
      <c r="CA2571" s="16"/>
      <c r="CB2571" s="16"/>
      <c r="CC2571" s="16"/>
      <c r="CD2571" s="16"/>
      <c r="CE2571" s="16"/>
      <c r="CF2571" s="16"/>
      <c r="CG2571" s="19"/>
      <c r="CH2571" s="19"/>
      <c r="CI2571" s="19"/>
      <c r="CJ2571" s="19"/>
      <c r="CK2571" s="19"/>
      <c r="CL2571" s="19"/>
      <c r="CM2571" s="19"/>
      <c r="CN2571" s="19"/>
      <c r="CO2571" s="19">
        <v>1</v>
      </c>
      <c r="CP2571" s="19"/>
      <c r="CQ2571" s="19"/>
      <c r="CR2571" s="19"/>
    </row>
    <row r="2572" spans="1:96" ht="107" customHeight="1">
      <c r="A2572" s="11" cm="1">
        <f t="array" ref="A2572">SUMPRODUCT(--ISNUMBER(SEARCH({"stranding","stranded"},E2572)))</f>
        <v>0</v>
      </c>
      <c r="B2572" s="37" t="s">
        <v>5279</v>
      </c>
      <c r="C2572" s="21" t="s">
        <v>5280</v>
      </c>
      <c r="D2572" s="22">
        <v>2008</v>
      </c>
      <c r="E2572" s="15" t="s">
        <v>5281</v>
      </c>
      <c r="F2572" s="15" t="s">
        <v>7690</v>
      </c>
      <c r="G2572" s="15">
        <f t="shared" si="40"/>
        <v>6</v>
      </c>
      <c r="H2572" s="16"/>
      <c r="I2572" s="16"/>
      <c r="J2572" s="16"/>
      <c r="K2572" s="16"/>
      <c r="L2572" s="16"/>
      <c r="M2572" s="16">
        <v>1</v>
      </c>
      <c r="N2572" s="16"/>
      <c r="O2572" s="16"/>
      <c r="P2572" s="17">
        <v>1</v>
      </c>
      <c r="Q2572" s="17"/>
      <c r="R2572" s="17">
        <v>1</v>
      </c>
      <c r="S2572" s="17"/>
      <c r="T2572" s="18"/>
      <c r="U2572" s="18">
        <v>1</v>
      </c>
      <c r="V2572" s="18"/>
      <c r="W2572" s="18"/>
      <c r="X2572" s="19"/>
      <c r="Y2572" s="19">
        <v>1</v>
      </c>
      <c r="Z2572" s="19"/>
      <c r="AA2572" s="19">
        <v>1</v>
      </c>
      <c r="AB2572" s="19"/>
      <c r="AC2572" s="19"/>
      <c r="AD2572" s="19"/>
      <c r="AE2572" s="19"/>
      <c r="AF2572" s="19"/>
      <c r="AG2572" s="19"/>
      <c r="AH2572" s="19"/>
      <c r="AI2572" s="19"/>
      <c r="AJ2572" s="17"/>
      <c r="AK2572" s="17"/>
      <c r="AL2572" s="17"/>
      <c r="AM2572" s="17"/>
      <c r="AN2572" s="17"/>
      <c r="AO2572" s="17"/>
      <c r="AP2572" s="17"/>
      <c r="AQ2572" s="17"/>
      <c r="AR2572" s="20"/>
      <c r="AS2572" s="20"/>
      <c r="AT2572" s="20"/>
      <c r="AU2572" s="20"/>
      <c r="AV2572" s="20"/>
      <c r="AW2572" s="20"/>
      <c r="AX2572" s="20"/>
      <c r="AY2572" s="20"/>
      <c r="AZ2572" s="20"/>
      <c r="BA2572" s="20"/>
      <c r="BB2572" s="20"/>
      <c r="BC2572" s="20"/>
      <c r="BD2572" s="16"/>
      <c r="BE2572" s="16"/>
      <c r="BF2572" s="16"/>
      <c r="BG2572" s="16"/>
      <c r="BH2572" s="16"/>
      <c r="BI2572" s="16"/>
      <c r="BJ2572" s="16"/>
      <c r="BK2572" s="16"/>
      <c r="BL2572" s="16"/>
      <c r="BM2572" s="16"/>
      <c r="BN2572" s="16"/>
      <c r="BO2572" s="16"/>
      <c r="BP2572" s="16"/>
      <c r="BQ2572" s="16"/>
      <c r="BR2572" s="16"/>
      <c r="BS2572" s="16"/>
      <c r="BT2572" s="16"/>
      <c r="BU2572" s="16"/>
      <c r="BV2572" s="16"/>
      <c r="BW2572" s="16"/>
      <c r="BX2572" s="16"/>
      <c r="BY2572" s="16"/>
      <c r="BZ2572" s="16">
        <v>1</v>
      </c>
      <c r="CA2572" s="16"/>
      <c r="CB2572" s="16"/>
      <c r="CC2572" s="16"/>
      <c r="CD2572" s="16"/>
      <c r="CE2572" s="16"/>
      <c r="CF2572" s="16"/>
      <c r="CG2572" s="19"/>
      <c r="CH2572" s="19"/>
      <c r="CI2572" s="19"/>
      <c r="CJ2572" s="19"/>
      <c r="CK2572" s="19">
        <v>1</v>
      </c>
      <c r="CL2572" s="19"/>
      <c r="CM2572" s="19"/>
      <c r="CN2572" s="19"/>
      <c r="CO2572" s="19"/>
      <c r="CP2572" s="19"/>
      <c r="CQ2572" s="19"/>
      <c r="CR2572" s="19"/>
    </row>
    <row r="2573" spans="1:96" ht="107" customHeight="1">
      <c r="A2573" s="11" cm="1">
        <f t="array" ref="A2573">SUMPRODUCT(--ISNUMBER(SEARCH({"stranding","stranded"},E2573)))</f>
        <v>0</v>
      </c>
      <c r="B2573" s="12" t="s">
        <v>5282</v>
      </c>
      <c r="C2573" s="13" t="s">
        <v>5283</v>
      </c>
      <c r="D2573" s="14">
        <v>2008</v>
      </c>
      <c r="E2573" s="23" t="s">
        <v>5284</v>
      </c>
      <c r="F2573" s="23" t="s">
        <v>8197</v>
      </c>
      <c r="G2573" s="15">
        <f t="shared" si="40"/>
        <v>7</v>
      </c>
      <c r="H2573" s="16"/>
      <c r="I2573" s="16"/>
      <c r="J2573" s="16"/>
      <c r="K2573" s="16"/>
      <c r="L2573" s="16"/>
      <c r="M2573" s="16">
        <v>1</v>
      </c>
      <c r="N2573" s="16"/>
      <c r="O2573" s="16"/>
      <c r="P2573" s="17"/>
      <c r="Q2573" s="17"/>
      <c r="R2573" s="17">
        <v>1</v>
      </c>
      <c r="S2573" s="17"/>
      <c r="T2573" s="18">
        <v>1</v>
      </c>
      <c r="U2573" s="18"/>
      <c r="V2573" s="18"/>
      <c r="W2573" s="18"/>
      <c r="X2573" s="19">
        <v>1</v>
      </c>
      <c r="Y2573" s="19">
        <v>1</v>
      </c>
      <c r="Z2573" s="19"/>
      <c r="AA2573" s="19">
        <v>1</v>
      </c>
      <c r="AB2573" s="19"/>
      <c r="AC2573" s="19"/>
      <c r="AD2573" s="19"/>
      <c r="AE2573" s="19"/>
      <c r="AF2573" s="19"/>
      <c r="AG2573" s="19"/>
      <c r="AH2573" s="19"/>
      <c r="AI2573" s="19"/>
      <c r="AJ2573" s="17"/>
      <c r="AK2573" s="17"/>
      <c r="AL2573" s="17"/>
      <c r="AM2573" s="17"/>
      <c r="AN2573" s="17"/>
      <c r="AO2573" s="17"/>
      <c r="AP2573" s="17"/>
      <c r="AQ2573" s="17"/>
      <c r="AR2573" s="20"/>
      <c r="AS2573" s="20"/>
      <c r="AT2573" s="20"/>
      <c r="AU2573" s="20"/>
      <c r="AV2573" s="20"/>
      <c r="AW2573" s="20"/>
      <c r="AX2573" s="20"/>
      <c r="AY2573" s="20"/>
      <c r="AZ2573" s="20"/>
      <c r="BA2573" s="20"/>
      <c r="BB2573" s="20"/>
      <c r="BC2573" s="20"/>
      <c r="BD2573" s="16"/>
      <c r="BE2573" s="16"/>
      <c r="BF2573" s="16"/>
      <c r="BG2573" s="16"/>
      <c r="BH2573" s="16"/>
      <c r="BI2573" s="16"/>
      <c r="BJ2573" s="16"/>
      <c r="BK2573" s="16"/>
      <c r="BL2573" s="16"/>
      <c r="BM2573" s="16"/>
      <c r="BN2573" s="16"/>
      <c r="BO2573" s="16"/>
      <c r="BP2573" s="16"/>
      <c r="BQ2573" s="16"/>
      <c r="BR2573" s="16"/>
      <c r="BS2573" s="16"/>
      <c r="BT2573" s="16"/>
      <c r="BU2573" s="16"/>
      <c r="BV2573" s="16">
        <v>1</v>
      </c>
      <c r="BW2573" s="16"/>
      <c r="BX2573" s="16"/>
      <c r="BY2573" s="16"/>
      <c r="BZ2573" s="16"/>
      <c r="CA2573" s="16"/>
      <c r="CB2573" s="16"/>
      <c r="CC2573" s="16"/>
      <c r="CD2573" s="16">
        <v>1</v>
      </c>
      <c r="CE2573" s="16"/>
      <c r="CF2573" s="16"/>
      <c r="CG2573" s="19"/>
      <c r="CH2573" s="19"/>
      <c r="CI2573" s="19"/>
      <c r="CJ2573" s="19"/>
      <c r="CK2573" s="19"/>
      <c r="CL2573" s="19"/>
      <c r="CM2573" s="19"/>
      <c r="CN2573" s="19"/>
      <c r="CO2573" s="19"/>
      <c r="CP2573" s="19">
        <v>1</v>
      </c>
      <c r="CQ2573" s="19"/>
      <c r="CR2573" s="19"/>
    </row>
    <row r="2574" spans="1:96" ht="107" customHeight="1">
      <c r="A2574" s="11" cm="1">
        <f t="array" ref="A2574">SUMPRODUCT(--ISNUMBER(SEARCH({"stranding","stranded"},E2574)))</f>
        <v>0</v>
      </c>
      <c r="B2574" s="12" t="s">
        <v>5285</v>
      </c>
      <c r="C2574" s="21" t="s">
        <v>5286</v>
      </c>
      <c r="D2574" s="22">
        <v>2008</v>
      </c>
      <c r="E2574" s="15" t="s">
        <v>5287</v>
      </c>
      <c r="F2574" s="15" t="s">
        <v>7691</v>
      </c>
      <c r="G2574" s="15">
        <f t="shared" si="40"/>
        <v>7</v>
      </c>
      <c r="H2574" s="16"/>
      <c r="I2574" s="16"/>
      <c r="J2574" s="16"/>
      <c r="K2574" s="16">
        <v>1</v>
      </c>
      <c r="L2574" s="16"/>
      <c r="M2574" s="16"/>
      <c r="N2574" s="16"/>
      <c r="O2574" s="16"/>
      <c r="P2574" s="17"/>
      <c r="Q2574" s="17"/>
      <c r="R2574" s="17"/>
      <c r="S2574" s="17">
        <v>1</v>
      </c>
      <c r="T2574" s="18"/>
      <c r="U2574" s="18">
        <v>1</v>
      </c>
      <c r="V2574" s="18"/>
      <c r="W2574" s="18"/>
      <c r="X2574" s="19"/>
      <c r="Y2574" s="19">
        <v>1</v>
      </c>
      <c r="Z2574" s="19">
        <v>1</v>
      </c>
      <c r="AA2574" s="19"/>
      <c r="AB2574" s="19"/>
      <c r="AC2574" s="19"/>
      <c r="AD2574" s="19"/>
      <c r="AE2574" s="19"/>
      <c r="AF2574" s="19"/>
      <c r="AG2574" s="19"/>
      <c r="AH2574" s="19"/>
      <c r="AI2574" s="19"/>
      <c r="AJ2574" s="17">
        <v>1</v>
      </c>
      <c r="AK2574" s="17"/>
      <c r="AL2574" s="17"/>
      <c r="AM2574" s="17">
        <v>1</v>
      </c>
      <c r="AN2574" s="17"/>
      <c r="AO2574" s="17"/>
      <c r="AP2574" s="17"/>
      <c r="AQ2574" s="17"/>
      <c r="AR2574" s="20"/>
      <c r="AS2574" s="20"/>
      <c r="AT2574" s="20"/>
      <c r="AU2574" s="20"/>
      <c r="AV2574" s="20">
        <v>1</v>
      </c>
      <c r="AW2574" s="20"/>
      <c r="AX2574" s="20"/>
      <c r="AY2574" s="20"/>
      <c r="AZ2574" s="20"/>
      <c r="BA2574" s="20"/>
      <c r="BB2574" s="20"/>
      <c r="BC2574" s="20"/>
      <c r="BD2574" s="16"/>
      <c r="BE2574" s="16"/>
      <c r="BF2574" s="16"/>
      <c r="BG2574" s="16"/>
      <c r="BH2574" s="16"/>
      <c r="BI2574" s="16"/>
      <c r="BJ2574" s="16"/>
      <c r="BK2574" s="16"/>
      <c r="BL2574" s="16"/>
      <c r="BM2574" s="16"/>
      <c r="BN2574" s="16"/>
      <c r="BO2574" s="16"/>
      <c r="BP2574" s="16"/>
      <c r="BQ2574" s="16"/>
      <c r="BR2574" s="16"/>
      <c r="BS2574" s="16"/>
      <c r="BT2574" s="16"/>
      <c r="BU2574" s="16"/>
      <c r="BV2574" s="16"/>
      <c r="BW2574" s="16"/>
      <c r="BX2574" s="16"/>
      <c r="BY2574" s="16"/>
      <c r="BZ2574" s="16"/>
      <c r="CA2574" s="16"/>
      <c r="CB2574" s="16"/>
      <c r="CC2574" s="16"/>
      <c r="CD2574" s="16"/>
      <c r="CE2574" s="16"/>
      <c r="CF2574" s="16"/>
      <c r="CG2574" s="19"/>
      <c r="CH2574" s="19"/>
      <c r="CI2574" s="19"/>
      <c r="CJ2574" s="19"/>
      <c r="CK2574" s="19"/>
      <c r="CL2574" s="19"/>
      <c r="CM2574" s="19"/>
      <c r="CN2574" s="19">
        <v>1</v>
      </c>
      <c r="CO2574" s="19"/>
      <c r="CP2574" s="19"/>
      <c r="CQ2574" s="19"/>
      <c r="CR2574" s="19"/>
    </row>
    <row r="2575" spans="1:96" ht="107" customHeight="1">
      <c r="A2575" s="11" cm="1">
        <f t="array" ref="A2575">SUMPRODUCT(--ISNUMBER(SEARCH({"stranding","stranded"},E2575)))</f>
        <v>0</v>
      </c>
      <c r="B2575" s="12" t="s">
        <v>5288</v>
      </c>
      <c r="C2575" s="13" t="s">
        <v>5289</v>
      </c>
      <c r="D2575" s="14">
        <v>1991</v>
      </c>
      <c r="E2575" s="15" t="s">
        <v>5290</v>
      </c>
      <c r="F2575" s="15" t="s">
        <v>5983</v>
      </c>
      <c r="G2575" s="15">
        <f t="shared" si="40"/>
        <v>4</v>
      </c>
      <c r="H2575" s="16"/>
      <c r="I2575" s="16"/>
      <c r="J2575" s="16"/>
      <c r="K2575" s="16"/>
      <c r="L2575" s="16"/>
      <c r="M2575" s="16"/>
      <c r="N2575" s="16"/>
      <c r="O2575" s="16"/>
      <c r="P2575" s="17"/>
      <c r="Q2575" s="17"/>
      <c r="R2575" s="17"/>
      <c r="S2575" s="17"/>
      <c r="T2575" s="18"/>
      <c r="U2575" s="18">
        <v>1</v>
      </c>
      <c r="V2575" s="18"/>
      <c r="W2575" s="18"/>
      <c r="X2575" s="19"/>
      <c r="Y2575" s="19">
        <v>1</v>
      </c>
      <c r="Z2575" s="19">
        <v>1</v>
      </c>
      <c r="AA2575" s="19"/>
      <c r="AB2575" s="19"/>
      <c r="AC2575" s="19"/>
      <c r="AD2575" s="19"/>
      <c r="AE2575" s="19"/>
      <c r="AF2575" s="19"/>
      <c r="AG2575" s="19"/>
      <c r="AH2575" s="19"/>
      <c r="AI2575" s="19"/>
      <c r="AJ2575" s="17"/>
      <c r="AK2575" s="17"/>
      <c r="AL2575" s="17"/>
      <c r="AM2575" s="17"/>
      <c r="AN2575" s="17"/>
      <c r="AO2575" s="17"/>
      <c r="AP2575" s="17"/>
      <c r="AQ2575" s="17"/>
      <c r="AR2575" s="20"/>
      <c r="AS2575" s="20"/>
      <c r="AT2575" s="20"/>
      <c r="AU2575" s="20"/>
      <c r="AV2575" s="20"/>
      <c r="AW2575" s="20"/>
      <c r="AX2575" s="20"/>
      <c r="AY2575" s="20"/>
      <c r="AZ2575" s="20"/>
      <c r="BA2575" s="20"/>
      <c r="BB2575" s="20"/>
      <c r="BC2575" s="20"/>
      <c r="BD2575" s="16"/>
      <c r="BE2575" s="16"/>
      <c r="BF2575" s="16"/>
      <c r="BG2575" s="16"/>
      <c r="BH2575" s="16"/>
      <c r="BI2575" s="16"/>
      <c r="BJ2575" s="16"/>
      <c r="BK2575" s="16"/>
      <c r="BL2575" s="16"/>
      <c r="BM2575" s="16"/>
      <c r="BN2575" s="16"/>
      <c r="BO2575" s="16"/>
      <c r="BP2575" s="16"/>
      <c r="BQ2575" s="16"/>
      <c r="BR2575" s="16"/>
      <c r="BS2575" s="16"/>
      <c r="BT2575" s="16"/>
      <c r="BU2575" s="16"/>
      <c r="BV2575" s="16"/>
      <c r="BW2575" s="16"/>
      <c r="BX2575" s="16"/>
      <c r="BY2575" s="16"/>
      <c r="BZ2575" s="16">
        <v>1</v>
      </c>
      <c r="CA2575" s="16"/>
      <c r="CB2575" s="16"/>
      <c r="CC2575" s="16"/>
      <c r="CD2575" s="16"/>
      <c r="CE2575" s="16"/>
      <c r="CF2575" s="16"/>
      <c r="CG2575" s="19"/>
      <c r="CH2575" s="19"/>
      <c r="CI2575" s="19"/>
      <c r="CJ2575" s="19"/>
      <c r="CK2575" s="19"/>
      <c r="CL2575" s="19"/>
      <c r="CM2575" s="19">
        <v>1</v>
      </c>
      <c r="CN2575" s="19"/>
      <c r="CO2575" s="19"/>
      <c r="CP2575" s="19"/>
      <c r="CQ2575" s="19"/>
      <c r="CR2575" s="19"/>
    </row>
    <row r="2576" spans="1:96" ht="107" customHeight="1">
      <c r="A2576" s="11" cm="1">
        <f t="array" ref="A2576">SUMPRODUCT(--ISNUMBER(SEARCH({"stranding","stranded"},E2576)))</f>
        <v>0</v>
      </c>
      <c r="B2576" s="12" t="s">
        <v>5291</v>
      </c>
      <c r="C2576" s="21" t="s">
        <v>5292</v>
      </c>
      <c r="D2576" s="22">
        <v>2008</v>
      </c>
      <c r="E2576" s="15" t="s">
        <v>5293</v>
      </c>
      <c r="F2576" s="15" t="s">
        <v>7692</v>
      </c>
      <c r="G2576" s="15">
        <f t="shared" si="40"/>
        <v>3</v>
      </c>
      <c r="H2576" s="16"/>
      <c r="I2576" s="16"/>
      <c r="J2576" s="16"/>
      <c r="K2576" s="16"/>
      <c r="L2576" s="16"/>
      <c r="M2576" s="16"/>
      <c r="N2576" s="16"/>
      <c r="O2576" s="16"/>
      <c r="P2576" s="17"/>
      <c r="Q2576" s="17"/>
      <c r="R2576" s="17"/>
      <c r="S2576" s="17"/>
      <c r="T2576" s="18"/>
      <c r="U2576" s="18">
        <v>1</v>
      </c>
      <c r="V2576" s="18"/>
      <c r="W2576" s="18"/>
      <c r="X2576" s="19"/>
      <c r="Y2576" s="19">
        <v>1</v>
      </c>
      <c r="Z2576" s="19"/>
      <c r="AA2576" s="19"/>
      <c r="AB2576" s="19"/>
      <c r="AC2576" s="19"/>
      <c r="AD2576" s="19">
        <v>1</v>
      </c>
      <c r="AE2576" s="19"/>
      <c r="AF2576" s="19"/>
      <c r="AG2576" s="19"/>
      <c r="AH2576" s="19"/>
      <c r="AI2576" s="19"/>
      <c r="AJ2576" s="17"/>
      <c r="AK2576" s="17"/>
      <c r="AL2576" s="17"/>
      <c r="AM2576" s="17"/>
      <c r="AN2576" s="17"/>
      <c r="AO2576" s="17"/>
      <c r="AP2576" s="17"/>
      <c r="AQ2576" s="17"/>
      <c r="AR2576" s="20"/>
      <c r="AS2576" s="20"/>
      <c r="AT2576" s="20"/>
      <c r="AU2576" s="20"/>
      <c r="AV2576" s="20"/>
      <c r="AW2576" s="20"/>
      <c r="AX2576" s="20"/>
      <c r="AY2576" s="20"/>
      <c r="AZ2576" s="20"/>
      <c r="BA2576" s="20"/>
      <c r="BB2576" s="20"/>
      <c r="BC2576" s="20"/>
      <c r="BD2576" s="16"/>
      <c r="BE2576" s="16"/>
      <c r="BF2576" s="16"/>
      <c r="BG2576" s="16"/>
      <c r="BH2576" s="16"/>
      <c r="BI2576" s="16"/>
      <c r="BJ2576" s="16"/>
      <c r="BK2576" s="16"/>
      <c r="BL2576" s="16"/>
      <c r="BM2576" s="16"/>
      <c r="BN2576" s="16"/>
      <c r="BO2576" s="16"/>
      <c r="BP2576" s="16"/>
      <c r="BQ2576" s="16"/>
      <c r="BR2576" s="16"/>
      <c r="BS2576" s="16"/>
      <c r="BT2576" s="16"/>
      <c r="BU2576" s="16"/>
      <c r="BV2576" s="16"/>
      <c r="BW2576" s="16"/>
      <c r="BX2576" s="16"/>
      <c r="BY2576" s="16"/>
      <c r="BZ2576" s="16"/>
      <c r="CA2576" s="16"/>
      <c r="CB2576" s="16"/>
      <c r="CC2576" s="16"/>
      <c r="CD2576" s="16"/>
      <c r="CE2576" s="16"/>
      <c r="CF2576" s="16"/>
      <c r="CG2576" s="19"/>
      <c r="CH2576" s="19"/>
      <c r="CI2576" s="19"/>
      <c r="CJ2576" s="19"/>
      <c r="CK2576" s="19"/>
      <c r="CL2576" s="19"/>
      <c r="CM2576" s="19"/>
      <c r="CN2576" s="19"/>
      <c r="CO2576" s="19">
        <v>1</v>
      </c>
      <c r="CP2576" s="19"/>
      <c r="CQ2576" s="19"/>
      <c r="CR2576" s="19"/>
    </row>
    <row r="2577" spans="1:96" ht="107" customHeight="1">
      <c r="A2577" s="11" cm="1">
        <f t="array" ref="A2577">SUMPRODUCT(--ISNUMBER(SEARCH({"stranding","stranded"},E2577)))</f>
        <v>0</v>
      </c>
      <c r="B2577" s="12" t="s">
        <v>5294</v>
      </c>
      <c r="C2577" s="13" t="s">
        <v>5295</v>
      </c>
      <c r="D2577" s="14">
        <v>2008</v>
      </c>
      <c r="E2577" s="23" t="s">
        <v>5296</v>
      </c>
      <c r="F2577" s="23" t="s">
        <v>6681</v>
      </c>
      <c r="G2577" s="15">
        <f t="shared" si="40"/>
        <v>3</v>
      </c>
      <c r="H2577" s="16"/>
      <c r="I2577" s="16"/>
      <c r="J2577" s="16"/>
      <c r="K2577" s="16"/>
      <c r="L2577" s="16"/>
      <c r="M2577" s="16">
        <v>1</v>
      </c>
      <c r="N2577" s="16"/>
      <c r="O2577" s="16"/>
      <c r="P2577" s="17"/>
      <c r="Q2577" s="17"/>
      <c r="R2577" s="17"/>
      <c r="S2577" s="17"/>
      <c r="T2577" s="18"/>
      <c r="U2577" s="18">
        <v>1</v>
      </c>
      <c r="V2577" s="18"/>
      <c r="W2577" s="18"/>
      <c r="X2577" s="19"/>
      <c r="Y2577" s="19">
        <v>1</v>
      </c>
      <c r="Z2577" s="19"/>
      <c r="AA2577" s="19"/>
      <c r="AB2577" s="19"/>
      <c r="AC2577" s="19"/>
      <c r="AD2577" s="19"/>
      <c r="AE2577" s="19"/>
      <c r="AF2577" s="19"/>
      <c r="AG2577" s="19"/>
      <c r="AH2577" s="19"/>
      <c r="AI2577" s="19"/>
      <c r="AJ2577" s="17"/>
      <c r="AK2577" s="17"/>
      <c r="AL2577" s="17"/>
      <c r="AM2577" s="17"/>
      <c r="AN2577" s="17"/>
      <c r="AO2577" s="17"/>
      <c r="AP2577" s="17"/>
      <c r="AQ2577" s="17"/>
      <c r="AR2577" s="20"/>
      <c r="AS2577" s="20"/>
      <c r="AT2577" s="20"/>
      <c r="AU2577" s="20"/>
      <c r="AV2577" s="20"/>
      <c r="AW2577" s="20"/>
      <c r="AX2577" s="20"/>
      <c r="AY2577" s="20"/>
      <c r="AZ2577" s="20"/>
      <c r="BA2577" s="20"/>
      <c r="BB2577" s="20"/>
      <c r="BC2577" s="20"/>
      <c r="BD2577" s="16"/>
      <c r="BE2577" s="16"/>
      <c r="BF2577" s="16"/>
      <c r="BG2577" s="16"/>
      <c r="BH2577" s="16"/>
      <c r="BI2577" s="16"/>
      <c r="BJ2577" s="16"/>
      <c r="BK2577" s="16"/>
      <c r="BL2577" s="16"/>
      <c r="BM2577" s="16"/>
      <c r="BN2577" s="16"/>
      <c r="BO2577" s="16"/>
      <c r="BP2577" s="16"/>
      <c r="BQ2577" s="16"/>
      <c r="BR2577" s="16"/>
      <c r="BS2577" s="16">
        <v>1</v>
      </c>
      <c r="BT2577" s="16"/>
      <c r="BU2577" s="16"/>
      <c r="BV2577" s="16"/>
      <c r="BW2577" s="16"/>
      <c r="BX2577" s="16"/>
      <c r="BY2577" s="16"/>
      <c r="BZ2577" s="16"/>
      <c r="CA2577" s="16"/>
      <c r="CB2577" s="16"/>
      <c r="CC2577" s="16"/>
      <c r="CD2577" s="16"/>
      <c r="CE2577" s="16"/>
      <c r="CF2577" s="16"/>
      <c r="CG2577" s="19"/>
      <c r="CH2577" s="19"/>
      <c r="CI2577" s="19"/>
      <c r="CJ2577" s="19"/>
      <c r="CK2577" s="19"/>
      <c r="CL2577" s="19"/>
      <c r="CM2577" s="19"/>
      <c r="CN2577" s="19"/>
      <c r="CO2577" s="19">
        <v>1</v>
      </c>
      <c r="CP2577" s="19"/>
      <c r="CQ2577" s="19"/>
      <c r="CR2577" s="19"/>
    </row>
    <row r="2578" spans="1:96" ht="107" customHeight="1">
      <c r="A2578" s="11" cm="1">
        <f t="array" ref="A2578">SUMPRODUCT(--ISNUMBER(SEARCH({"stranding","stranded"},E2578)))</f>
        <v>0</v>
      </c>
      <c r="B2578" s="12" t="s">
        <v>5297</v>
      </c>
      <c r="C2578" s="21" t="s">
        <v>5298</v>
      </c>
      <c r="D2578" s="22">
        <v>2009</v>
      </c>
      <c r="E2578" s="15" t="s">
        <v>5299</v>
      </c>
      <c r="F2578" s="15" t="s">
        <v>7693</v>
      </c>
      <c r="G2578" s="15">
        <f t="shared" si="40"/>
        <v>7</v>
      </c>
      <c r="H2578" s="16"/>
      <c r="I2578" s="16"/>
      <c r="J2578" s="16"/>
      <c r="K2578" s="16"/>
      <c r="L2578" s="16"/>
      <c r="M2578" s="16"/>
      <c r="N2578" s="16"/>
      <c r="O2578" s="16"/>
      <c r="P2578" s="17"/>
      <c r="Q2578" s="17"/>
      <c r="R2578" s="17"/>
      <c r="S2578" s="17"/>
      <c r="T2578" s="18"/>
      <c r="U2578" s="18">
        <v>1</v>
      </c>
      <c r="V2578" s="18"/>
      <c r="W2578" s="18">
        <v>1</v>
      </c>
      <c r="X2578" s="19"/>
      <c r="Y2578" s="19"/>
      <c r="Z2578" s="19"/>
      <c r="AA2578" s="19"/>
      <c r="AB2578" s="19"/>
      <c r="AC2578" s="19"/>
      <c r="AD2578" s="19"/>
      <c r="AE2578" s="19">
        <v>1</v>
      </c>
      <c r="AF2578" s="19">
        <v>1</v>
      </c>
      <c r="AG2578" s="19">
        <v>1</v>
      </c>
      <c r="AH2578" s="19"/>
      <c r="AI2578" s="19"/>
      <c r="AJ2578" s="17">
        <v>1</v>
      </c>
      <c r="AK2578" s="17"/>
      <c r="AL2578" s="17"/>
      <c r="AM2578" s="17"/>
      <c r="AN2578" s="17"/>
      <c r="AO2578" s="17"/>
      <c r="AP2578" s="17"/>
      <c r="AQ2578" s="17"/>
      <c r="AR2578" s="20"/>
      <c r="AS2578" s="20"/>
      <c r="AT2578" s="20"/>
      <c r="AU2578" s="20"/>
      <c r="AV2578" s="20"/>
      <c r="AW2578" s="20"/>
      <c r="AX2578" s="20">
        <v>1</v>
      </c>
      <c r="AY2578" s="20"/>
      <c r="AZ2578" s="20"/>
      <c r="BA2578" s="20"/>
      <c r="BB2578" s="20"/>
      <c r="BC2578" s="20"/>
      <c r="BD2578" s="16"/>
      <c r="BE2578" s="16"/>
      <c r="BF2578" s="16"/>
      <c r="BG2578" s="16"/>
      <c r="BH2578" s="16"/>
      <c r="BI2578" s="16"/>
      <c r="BJ2578" s="16"/>
      <c r="BK2578" s="16"/>
      <c r="BL2578" s="16"/>
      <c r="BM2578" s="16"/>
      <c r="BN2578" s="16"/>
      <c r="BO2578" s="16"/>
      <c r="BP2578" s="16"/>
      <c r="BQ2578" s="16"/>
      <c r="BR2578" s="16"/>
      <c r="BS2578" s="16"/>
      <c r="BT2578" s="16"/>
      <c r="BU2578" s="16"/>
      <c r="BV2578" s="16"/>
      <c r="BW2578" s="16"/>
      <c r="BX2578" s="16"/>
      <c r="BY2578" s="16"/>
      <c r="BZ2578" s="16"/>
      <c r="CA2578" s="16"/>
      <c r="CB2578" s="16"/>
      <c r="CC2578" s="16"/>
      <c r="CD2578" s="16"/>
      <c r="CE2578" s="16"/>
      <c r="CF2578" s="16"/>
      <c r="CG2578" s="19"/>
      <c r="CH2578" s="19"/>
      <c r="CI2578" s="19"/>
      <c r="CJ2578" s="19"/>
      <c r="CK2578" s="19"/>
      <c r="CL2578" s="19">
        <v>1</v>
      </c>
      <c r="CM2578" s="19"/>
      <c r="CN2578" s="19"/>
      <c r="CO2578" s="19"/>
      <c r="CP2578" s="19"/>
      <c r="CQ2578" s="19"/>
      <c r="CR2578" s="19"/>
    </row>
    <row r="2579" spans="1:96" ht="107" customHeight="1">
      <c r="A2579" s="11" cm="1">
        <f t="array" ref="A2579">SUMPRODUCT(--ISNUMBER(SEARCH({"stranding","stranded"},E2579)))</f>
        <v>0</v>
      </c>
      <c r="B2579" s="12" t="s">
        <v>5300</v>
      </c>
      <c r="C2579" s="13" t="s">
        <v>5301</v>
      </c>
      <c r="D2579" s="14">
        <v>2009</v>
      </c>
      <c r="E2579" s="15" t="s">
        <v>5302</v>
      </c>
      <c r="F2579" s="15" t="s">
        <v>6035</v>
      </c>
      <c r="G2579" s="15">
        <f t="shared" si="40"/>
        <v>3</v>
      </c>
      <c r="H2579" s="16"/>
      <c r="I2579" s="16"/>
      <c r="J2579" s="16"/>
      <c r="K2579" s="16"/>
      <c r="L2579" s="16">
        <v>1</v>
      </c>
      <c r="M2579" s="16"/>
      <c r="N2579" s="16"/>
      <c r="O2579" s="16"/>
      <c r="P2579" s="17"/>
      <c r="Q2579" s="17"/>
      <c r="R2579" s="17"/>
      <c r="S2579" s="17"/>
      <c r="T2579" s="18">
        <v>1</v>
      </c>
      <c r="U2579" s="18"/>
      <c r="V2579" s="18"/>
      <c r="W2579" s="18"/>
      <c r="X2579" s="19"/>
      <c r="Y2579" s="19"/>
      <c r="Z2579" s="19"/>
      <c r="AA2579" s="19"/>
      <c r="AB2579" s="19"/>
      <c r="AC2579" s="19"/>
      <c r="AD2579" s="19"/>
      <c r="AE2579" s="19"/>
      <c r="AF2579" s="19"/>
      <c r="AG2579" s="19"/>
      <c r="AH2579" s="19"/>
      <c r="AI2579" s="19"/>
      <c r="AJ2579" s="17">
        <v>1</v>
      </c>
      <c r="AK2579" s="17"/>
      <c r="AL2579" s="17"/>
      <c r="AM2579" s="17"/>
      <c r="AN2579" s="17"/>
      <c r="AO2579" s="17"/>
      <c r="AP2579" s="17"/>
      <c r="AQ2579" s="17"/>
      <c r="AR2579" s="20"/>
      <c r="AS2579" s="20"/>
      <c r="AT2579" s="20"/>
      <c r="AU2579" s="20"/>
      <c r="AV2579" s="20"/>
      <c r="AW2579" s="20"/>
      <c r="AX2579" s="20"/>
      <c r="AY2579" s="20"/>
      <c r="AZ2579" s="20"/>
      <c r="BA2579" s="20"/>
      <c r="BB2579" s="20"/>
      <c r="BC2579" s="20"/>
      <c r="BD2579" s="16"/>
      <c r="BE2579" s="16"/>
      <c r="BF2579" s="16"/>
      <c r="BG2579" s="16"/>
      <c r="BH2579" s="16"/>
      <c r="BI2579" s="16">
        <v>1</v>
      </c>
      <c r="BJ2579" s="16"/>
      <c r="BK2579" s="16"/>
      <c r="BL2579" s="16"/>
      <c r="BM2579" s="16"/>
      <c r="BN2579" s="16"/>
      <c r="BO2579" s="16"/>
      <c r="BP2579" s="16"/>
      <c r="BQ2579" s="16"/>
      <c r="BR2579" s="16"/>
      <c r="BS2579" s="16"/>
      <c r="BT2579" s="16"/>
      <c r="BU2579" s="16"/>
      <c r="BV2579" s="16"/>
      <c r="BW2579" s="16"/>
      <c r="BX2579" s="16"/>
      <c r="BY2579" s="16"/>
      <c r="BZ2579" s="16"/>
      <c r="CA2579" s="16"/>
      <c r="CB2579" s="16"/>
      <c r="CC2579" s="16"/>
      <c r="CD2579" s="16"/>
      <c r="CE2579" s="16"/>
      <c r="CF2579" s="16"/>
      <c r="CG2579" s="19"/>
      <c r="CH2579" s="19"/>
      <c r="CI2579" s="19"/>
      <c r="CJ2579" s="19"/>
      <c r="CK2579" s="19"/>
      <c r="CL2579" s="19"/>
      <c r="CM2579" s="19"/>
      <c r="CN2579" s="19"/>
      <c r="CO2579" s="19"/>
      <c r="CP2579" s="19"/>
      <c r="CQ2579" s="19"/>
      <c r="CR2579" s="19"/>
    </row>
    <row r="2580" spans="1:96" ht="107" customHeight="1">
      <c r="A2580" s="11" cm="1">
        <f t="array" ref="A2580">SUMPRODUCT(--ISNUMBER(SEARCH({"stranding","stranded"},E2580)))</f>
        <v>0</v>
      </c>
      <c r="B2580" s="12" t="s">
        <v>5303</v>
      </c>
      <c r="C2580" s="13" t="s">
        <v>5304</v>
      </c>
      <c r="D2580" s="14">
        <v>2009</v>
      </c>
      <c r="E2580" s="15" t="s">
        <v>5305</v>
      </c>
      <c r="F2580" s="15" t="s">
        <v>7556</v>
      </c>
      <c r="G2580" s="15">
        <f t="shared" si="40"/>
        <v>7</v>
      </c>
      <c r="H2580" s="16"/>
      <c r="I2580" s="16"/>
      <c r="J2580" s="16"/>
      <c r="K2580" s="16"/>
      <c r="L2580" s="16"/>
      <c r="M2580" s="16"/>
      <c r="N2580" s="16"/>
      <c r="O2580" s="16"/>
      <c r="P2580" s="17"/>
      <c r="Q2580" s="17"/>
      <c r="R2580" s="17">
        <v>1</v>
      </c>
      <c r="S2580" s="17"/>
      <c r="T2580" s="18"/>
      <c r="U2580" s="18">
        <v>1</v>
      </c>
      <c r="V2580" s="18"/>
      <c r="W2580" s="18">
        <v>1</v>
      </c>
      <c r="X2580" s="19"/>
      <c r="Y2580" s="19">
        <v>1</v>
      </c>
      <c r="Z2580" s="19">
        <v>1</v>
      </c>
      <c r="AA2580" s="19"/>
      <c r="AB2580" s="19"/>
      <c r="AC2580" s="19"/>
      <c r="AD2580" s="19"/>
      <c r="AE2580" s="19"/>
      <c r="AF2580" s="19"/>
      <c r="AG2580" s="19"/>
      <c r="AH2580" s="19"/>
      <c r="AI2580" s="19"/>
      <c r="AJ2580" s="17"/>
      <c r="AK2580" s="17"/>
      <c r="AL2580" s="17"/>
      <c r="AM2580" s="17"/>
      <c r="AN2580" s="17"/>
      <c r="AO2580" s="17"/>
      <c r="AP2580" s="17"/>
      <c r="AQ2580" s="17"/>
      <c r="AR2580" s="20"/>
      <c r="AS2580" s="20"/>
      <c r="AT2580" s="20"/>
      <c r="AU2580" s="20"/>
      <c r="AV2580" s="20"/>
      <c r="AW2580" s="20"/>
      <c r="AX2580" s="20"/>
      <c r="AY2580" s="20"/>
      <c r="AZ2580" s="20"/>
      <c r="BA2580" s="20"/>
      <c r="BB2580" s="20"/>
      <c r="BC2580" s="20"/>
      <c r="BD2580" s="16"/>
      <c r="BE2580" s="16"/>
      <c r="BF2580" s="16"/>
      <c r="BG2580" s="16"/>
      <c r="BH2580" s="16"/>
      <c r="BI2580" s="16"/>
      <c r="BJ2580" s="16"/>
      <c r="BK2580" s="16"/>
      <c r="BL2580" s="16"/>
      <c r="BM2580" s="16">
        <v>1</v>
      </c>
      <c r="BN2580" s="16"/>
      <c r="BO2580" s="16"/>
      <c r="BP2580" s="16"/>
      <c r="BQ2580" s="16"/>
      <c r="BR2580" s="16"/>
      <c r="BS2580" s="16"/>
      <c r="BT2580" s="16"/>
      <c r="BU2580" s="16"/>
      <c r="BV2580" s="16"/>
      <c r="BW2580" s="16"/>
      <c r="BX2580" s="16"/>
      <c r="BY2580" s="16"/>
      <c r="BZ2580" s="16">
        <v>1</v>
      </c>
      <c r="CA2580" s="16"/>
      <c r="CB2580" s="16"/>
      <c r="CC2580" s="16"/>
      <c r="CD2580" s="16"/>
      <c r="CE2580" s="16"/>
      <c r="CF2580" s="16"/>
      <c r="CG2580" s="19"/>
      <c r="CH2580" s="19"/>
      <c r="CI2580" s="19"/>
      <c r="CJ2580" s="19"/>
      <c r="CK2580" s="19"/>
      <c r="CL2580" s="19"/>
      <c r="CM2580" s="19"/>
      <c r="CN2580" s="19"/>
      <c r="CO2580" s="19"/>
      <c r="CP2580" s="19">
        <v>1</v>
      </c>
      <c r="CQ2580" s="19"/>
      <c r="CR2580" s="19"/>
    </row>
    <row r="2581" spans="1:96" ht="107" customHeight="1">
      <c r="A2581" s="11" cm="1">
        <f t="array" ref="A2581">SUMPRODUCT(--ISNUMBER(SEARCH({"stranding","stranded"},E2581)))</f>
        <v>0</v>
      </c>
      <c r="B2581" s="12" t="s">
        <v>5306</v>
      </c>
      <c r="C2581" s="13" t="s">
        <v>5307</v>
      </c>
      <c r="D2581" s="14">
        <v>2009</v>
      </c>
      <c r="E2581" s="15" t="s">
        <v>5308</v>
      </c>
      <c r="F2581" s="15" t="s">
        <v>6036</v>
      </c>
      <c r="G2581" s="15">
        <f t="shared" si="40"/>
        <v>5</v>
      </c>
      <c r="H2581" s="16"/>
      <c r="I2581" s="16">
        <v>2</v>
      </c>
      <c r="J2581" s="16"/>
      <c r="K2581" s="16"/>
      <c r="L2581" s="16"/>
      <c r="M2581" s="16"/>
      <c r="N2581" s="16"/>
      <c r="O2581" s="16"/>
      <c r="P2581" s="17"/>
      <c r="Q2581" s="17"/>
      <c r="R2581" s="17"/>
      <c r="S2581" s="17"/>
      <c r="T2581" s="18"/>
      <c r="U2581" s="18">
        <v>1</v>
      </c>
      <c r="V2581" s="18"/>
      <c r="W2581" s="18"/>
      <c r="X2581" s="19">
        <v>1</v>
      </c>
      <c r="Y2581" s="19">
        <v>1</v>
      </c>
      <c r="Z2581" s="19">
        <v>1</v>
      </c>
      <c r="AA2581" s="19"/>
      <c r="AB2581" s="19"/>
      <c r="AC2581" s="19"/>
      <c r="AD2581" s="19"/>
      <c r="AE2581" s="19"/>
      <c r="AF2581" s="19"/>
      <c r="AG2581" s="19"/>
      <c r="AH2581" s="19"/>
      <c r="AI2581" s="19"/>
      <c r="AJ2581" s="17"/>
      <c r="AK2581" s="17"/>
      <c r="AL2581" s="17"/>
      <c r="AM2581" s="17"/>
      <c r="AN2581" s="17"/>
      <c r="AO2581" s="17"/>
      <c r="AP2581" s="17"/>
      <c r="AQ2581" s="17"/>
      <c r="AR2581" s="20"/>
      <c r="AS2581" s="20"/>
      <c r="AT2581" s="20"/>
      <c r="AU2581" s="20"/>
      <c r="AV2581" s="20"/>
      <c r="AW2581" s="20"/>
      <c r="AX2581" s="20"/>
      <c r="AY2581" s="20"/>
      <c r="AZ2581" s="20"/>
      <c r="BA2581" s="20"/>
      <c r="BB2581" s="20"/>
      <c r="BC2581" s="20"/>
      <c r="BD2581" s="16"/>
      <c r="BE2581" s="16"/>
      <c r="BF2581" s="16"/>
      <c r="BG2581" s="16"/>
      <c r="BH2581" s="16"/>
      <c r="BI2581" s="16"/>
      <c r="BJ2581" s="16"/>
      <c r="BK2581" s="16"/>
      <c r="BL2581" s="16"/>
      <c r="BM2581" s="16"/>
      <c r="BN2581" s="16"/>
      <c r="BO2581" s="16"/>
      <c r="BP2581" s="16"/>
      <c r="BQ2581" s="16"/>
      <c r="BR2581" s="16"/>
      <c r="BS2581" s="16"/>
      <c r="BT2581" s="16"/>
      <c r="BU2581" s="16"/>
      <c r="BV2581" s="16"/>
      <c r="BW2581" s="16"/>
      <c r="BX2581" s="16"/>
      <c r="BY2581" s="16"/>
      <c r="BZ2581" s="16"/>
      <c r="CA2581" s="16"/>
      <c r="CB2581" s="16"/>
      <c r="CC2581" s="16"/>
      <c r="CD2581" s="16"/>
      <c r="CE2581" s="16">
        <v>1</v>
      </c>
      <c r="CF2581" s="16"/>
      <c r="CG2581" s="19"/>
      <c r="CH2581" s="19"/>
      <c r="CI2581" s="19"/>
      <c r="CJ2581" s="19"/>
      <c r="CK2581" s="19"/>
      <c r="CL2581" s="19"/>
      <c r="CM2581" s="19"/>
      <c r="CN2581" s="19"/>
      <c r="CO2581" s="19"/>
      <c r="CP2581" s="19"/>
      <c r="CQ2581" s="19"/>
      <c r="CR2581" s="19"/>
    </row>
    <row r="2582" spans="1:96" ht="107" customHeight="1">
      <c r="A2582" s="11" cm="1">
        <f t="array" ref="A2582">SUMPRODUCT(--ISNUMBER(SEARCH({"stranding","stranded"},E2582)))</f>
        <v>1</v>
      </c>
      <c r="B2582" s="12" t="s">
        <v>5309</v>
      </c>
      <c r="C2582" s="21" t="s">
        <v>5310</v>
      </c>
      <c r="D2582" s="22">
        <v>1991</v>
      </c>
      <c r="E2582" s="15" t="s">
        <v>5311</v>
      </c>
      <c r="F2582" s="15" t="s">
        <v>8198</v>
      </c>
      <c r="G2582" s="15">
        <f t="shared" si="40"/>
        <v>10</v>
      </c>
      <c r="H2582" s="16"/>
      <c r="I2582" s="16"/>
      <c r="J2582" s="16">
        <v>2</v>
      </c>
      <c r="K2582" s="16"/>
      <c r="L2582" s="16"/>
      <c r="M2582" s="16"/>
      <c r="N2582" s="16"/>
      <c r="O2582" s="16"/>
      <c r="P2582" s="17">
        <v>1</v>
      </c>
      <c r="Q2582" s="17"/>
      <c r="R2582" s="17"/>
      <c r="S2582" s="17"/>
      <c r="T2582" s="18"/>
      <c r="U2582" s="18"/>
      <c r="V2582" s="18">
        <v>1</v>
      </c>
      <c r="W2582" s="18"/>
      <c r="X2582" s="19">
        <v>1</v>
      </c>
      <c r="Y2582" s="19"/>
      <c r="Z2582" s="19"/>
      <c r="AA2582" s="19"/>
      <c r="AB2582" s="19"/>
      <c r="AC2582" s="19"/>
      <c r="AD2582" s="19"/>
      <c r="AE2582" s="19"/>
      <c r="AF2582" s="19"/>
      <c r="AG2582" s="19"/>
      <c r="AH2582" s="19"/>
      <c r="AI2582" s="19"/>
      <c r="AJ2582" s="17">
        <v>1</v>
      </c>
      <c r="AK2582" s="17"/>
      <c r="AL2582" s="17"/>
      <c r="AM2582" s="17"/>
      <c r="AN2582" s="17">
        <v>1</v>
      </c>
      <c r="AO2582" s="17"/>
      <c r="AP2582" s="17"/>
      <c r="AQ2582" s="17"/>
      <c r="AR2582" s="20"/>
      <c r="AS2582" s="20"/>
      <c r="AT2582" s="20"/>
      <c r="AU2582" s="20"/>
      <c r="AV2582" s="20"/>
      <c r="AW2582" s="20"/>
      <c r="AX2582" s="20"/>
      <c r="AY2582" s="20"/>
      <c r="AZ2582" s="20">
        <v>1</v>
      </c>
      <c r="BA2582" s="20"/>
      <c r="BB2582" s="20"/>
      <c r="BC2582" s="20"/>
      <c r="BD2582" s="16">
        <v>1</v>
      </c>
      <c r="BE2582" s="16"/>
      <c r="BF2582" s="16"/>
      <c r="BG2582" s="16"/>
      <c r="BH2582" s="16"/>
      <c r="BI2582" s="16"/>
      <c r="BJ2582" s="16">
        <v>1</v>
      </c>
      <c r="BK2582" s="16"/>
      <c r="BL2582" s="16"/>
      <c r="BM2582" s="16"/>
      <c r="BN2582" s="16"/>
      <c r="BO2582" s="16"/>
      <c r="BP2582" s="16"/>
      <c r="BQ2582" s="16"/>
      <c r="BR2582" s="16"/>
      <c r="BS2582" s="16"/>
      <c r="BT2582" s="16"/>
      <c r="BU2582" s="16"/>
      <c r="BV2582" s="16"/>
      <c r="BW2582" s="16"/>
      <c r="BX2582" s="16"/>
      <c r="BY2582" s="16">
        <v>1</v>
      </c>
      <c r="BZ2582" s="16"/>
      <c r="CA2582" s="16"/>
      <c r="CB2582" s="16">
        <v>1</v>
      </c>
      <c r="CC2582" s="16"/>
      <c r="CD2582" s="16"/>
      <c r="CE2582" s="16"/>
      <c r="CF2582" s="16"/>
      <c r="CG2582" s="19"/>
      <c r="CH2582" s="19"/>
      <c r="CI2582" s="19"/>
      <c r="CJ2582" s="19"/>
      <c r="CK2582" s="19"/>
      <c r="CL2582" s="19"/>
      <c r="CM2582" s="19"/>
      <c r="CN2582" s="19"/>
      <c r="CO2582" s="19"/>
      <c r="CP2582" s="19"/>
      <c r="CQ2582" s="19"/>
      <c r="CR2582" s="19">
        <v>1</v>
      </c>
    </row>
    <row r="2583" spans="1:96" ht="107" customHeight="1">
      <c r="A2583" s="11" cm="1">
        <f t="array" ref="A2583">SUMPRODUCT(--ISNUMBER(SEARCH({"stranding","stranded"},E2583)))</f>
        <v>0</v>
      </c>
      <c r="B2583" s="12" t="s">
        <v>5312</v>
      </c>
      <c r="C2583" s="13" t="s">
        <v>5313</v>
      </c>
      <c r="D2583" s="14">
        <v>2009</v>
      </c>
      <c r="E2583" s="23" t="s">
        <v>5314</v>
      </c>
      <c r="F2583" s="23" t="s">
        <v>6037</v>
      </c>
      <c r="G2583" s="15">
        <f t="shared" si="40"/>
        <v>5</v>
      </c>
      <c r="H2583" s="16"/>
      <c r="I2583" s="16"/>
      <c r="J2583" s="16"/>
      <c r="K2583" s="16"/>
      <c r="L2583" s="16"/>
      <c r="M2583" s="16"/>
      <c r="N2583" s="16">
        <v>1</v>
      </c>
      <c r="O2583" s="16"/>
      <c r="P2583" s="17"/>
      <c r="Q2583" s="17"/>
      <c r="R2583" s="17">
        <v>1</v>
      </c>
      <c r="S2583" s="17"/>
      <c r="T2583" s="18">
        <v>1</v>
      </c>
      <c r="U2583" s="18"/>
      <c r="V2583" s="18"/>
      <c r="W2583" s="18"/>
      <c r="X2583" s="19"/>
      <c r="Y2583" s="19">
        <v>1</v>
      </c>
      <c r="Z2583" s="19">
        <v>1</v>
      </c>
      <c r="AA2583" s="19"/>
      <c r="AB2583" s="19"/>
      <c r="AC2583" s="19"/>
      <c r="AD2583" s="19"/>
      <c r="AE2583" s="19"/>
      <c r="AF2583" s="19"/>
      <c r="AG2583" s="19"/>
      <c r="AH2583" s="19"/>
      <c r="AI2583" s="19"/>
      <c r="AJ2583" s="17"/>
      <c r="AK2583" s="17"/>
      <c r="AL2583" s="17"/>
      <c r="AM2583" s="17"/>
      <c r="AN2583" s="17"/>
      <c r="AO2583" s="17"/>
      <c r="AP2583" s="17"/>
      <c r="AQ2583" s="17"/>
      <c r="AR2583" s="20"/>
      <c r="AS2583" s="20"/>
      <c r="AT2583" s="20"/>
      <c r="AU2583" s="20"/>
      <c r="AV2583" s="20"/>
      <c r="AW2583" s="20"/>
      <c r="AX2583" s="20"/>
      <c r="AY2583" s="20"/>
      <c r="AZ2583" s="20"/>
      <c r="BA2583" s="20"/>
      <c r="BB2583" s="20"/>
      <c r="BC2583" s="20"/>
      <c r="BD2583" s="16"/>
      <c r="BE2583" s="16"/>
      <c r="BF2583" s="16"/>
      <c r="BG2583" s="16"/>
      <c r="BH2583" s="16"/>
      <c r="BI2583" s="16"/>
      <c r="BJ2583" s="16"/>
      <c r="BK2583" s="16"/>
      <c r="BL2583" s="16"/>
      <c r="BM2583" s="16"/>
      <c r="BN2583" s="16"/>
      <c r="BO2583" s="16"/>
      <c r="BP2583" s="16"/>
      <c r="BQ2583" s="16"/>
      <c r="BR2583" s="16"/>
      <c r="BS2583" s="16"/>
      <c r="BT2583" s="16"/>
      <c r="BU2583" s="16"/>
      <c r="BV2583" s="16"/>
      <c r="BW2583" s="16"/>
      <c r="BX2583" s="16"/>
      <c r="BY2583" s="16"/>
      <c r="BZ2583" s="16">
        <v>1</v>
      </c>
      <c r="CA2583" s="16"/>
      <c r="CB2583" s="16"/>
      <c r="CC2583" s="16"/>
      <c r="CD2583" s="16"/>
      <c r="CE2583" s="16"/>
      <c r="CF2583" s="16"/>
      <c r="CG2583" s="19"/>
      <c r="CH2583" s="19"/>
      <c r="CI2583" s="19"/>
      <c r="CJ2583" s="19"/>
      <c r="CK2583" s="19"/>
      <c r="CL2583" s="19"/>
      <c r="CM2583" s="19"/>
      <c r="CN2583" s="19"/>
      <c r="CO2583" s="19"/>
      <c r="CP2583" s="19"/>
      <c r="CQ2583" s="19"/>
      <c r="CR2583" s="19"/>
    </row>
    <row r="2584" spans="1:96" ht="107" customHeight="1">
      <c r="A2584" s="11" cm="1">
        <f t="array" ref="A2584">SUMPRODUCT(--ISNUMBER(SEARCH({"stranding","stranded"},E2584)))</f>
        <v>0</v>
      </c>
      <c r="B2584" s="12" t="s">
        <v>5315</v>
      </c>
      <c r="C2584" s="13" t="s">
        <v>5316</v>
      </c>
      <c r="D2584" s="14">
        <v>2009</v>
      </c>
      <c r="E2584" s="23" t="s">
        <v>5317</v>
      </c>
      <c r="F2584" s="23" t="s">
        <v>8199</v>
      </c>
      <c r="G2584" s="15">
        <f t="shared" si="40"/>
        <v>5</v>
      </c>
      <c r="H2584" s="16"/>
      <c r="I2584" s="16"/>
      <c r="J2584" s="16"/>
      <c r="K2584" s="16"/>
      <c r="L2584" s="16"/>
      <c r="M2584" s="16"/>
      <c r="N2584" s="16">
        <v>1</v>
      </c>
      <c r="O2584" s="16"/>
      <c r="P2584" s="17"/>
      <c r="Q2584" s="17"/>
      <c r="R2584" s="17">
        <v>1</v>
      </c>
      <c r="S2584" s="17"/>
      <c r="T2584" s="18"/>
      <c r="U2584" s="18"/>
      <c r="V2584" s="18"/>
      <c r="W2584" s="18"/>
      <c r="X2584" s="19">
        <v>1</v>
      </c>
      <c r="Y2584" s="19">
        <v>1</v>
      </c>
      <c r="Z2584" s="19"/>
      <c r="AA2584" s="19"/>
      <c r="AB2584" s="19"/>
      <c r="AC2584" s="19"/>
      <c r="AD2584" s="19"/>
      <c r="AE2584" s="19"/>
      <c r="AF2584" s="19"/>
      <c r="AG2584" s="19"/>
      <c r="AH2584" s="19"/>
      <c r="AI2584" s="19"/>
      <c r="AJ2584" s="17"/>
      <c r="AK2584" s="17"/>
      <c r="AL2584" s="17"/>
      <c r="AM2584" s="17"/>
      <c r="AN2584" s="17"/>
      <c r="AO2584" s="17"/>
      <c r="AP2584" s="17"/>
      <c r="AQ2584" s="17"/>
      <c r="AR2584" s="20"/>
      <c r="AS2584" s="20"/>
      <c r="AT2584" s="20"/>
      <c r="AU2584" s="20"/>
      <c r="AV2584" s="20"/>
      <c r="AW2584" s="20"/>
      <c r="AX2584" s="20"/>
      <c r="AY2584" s="20"/>
      <c r="AZ2584" s="20"/>
      <c r="BA2584" s="20"/>
      <c r="BB2584" s="20"/>
      <c r="BC2584" s="20"/>
      <c r="BD2584" s="16"/>
      <c r="BE2584" s="16"/>
      <c r="BF2584" s="16"/>
      <c r="BG2584" s="16"/>
      <c r="BH2584" s="16"/>
      <c r="BI2584" s="16"/>
      <c r="BJ2584" s="16"/>
      <c r="BK2584" s="16"/>
      <c r="BL2584" s="16"/>
      <c r="BM2584" s="16"/>
      <c r="BN2584" s="16"/>
      <c r="BO2584" s="16"/>
      <c r="BP2584" s="16"/>
      <c r="BQ2584" s="16"/>
      <c r="BR2584" s="16"/>
      <c r="BS2584" s="16"/>
      <c r="BT2584" s="16"/>
      <c r="BU2584" s="16"/>
      <c r="BV2584" s="16">
        <v>1</v>
      </c>
      <c r="BW2584" s="16"/>
      <c r="BX2584" s="16"/>
      <c r="BY2584" s="16"/>
      <c r="BZ2584" s="16"/>
      <c r="CA2584" s="16"/>
      <c r="CB2584" s="16"/>
      <c r="CC2584" s="16"/>
      <c r="CD2584" s="16">
        <v>1</v>
      </c>
      <c r="CE2584" s="16"/>
      <c r="CF2584" s="16"/>
      <c r="CG2584" s="19"/>
      <c r="CH2584" s="19"/>
      <c r="CI2584" s="19"/>
      <c r="CJ2584" s="19"/>
      <c r="CK2584" s="19"/>
      <c r="CL2584" s="19"/>
      <c r="CM2584" s="19"/>
      <c r="CN2584" s="19"/>
      <c r="CO2584" s="19"/>
      <c r="CP2584" s="19"/>
      <c r="CQ2584" s="19"/>
      <c r="CR2584" s="19"/>
    </row>
    <row r="2585" spans="1:96" ht="107" customHeight="1">
      <c r="A2585" s="11" cm="1">
        <f t="array" ref="A2585">SUMPRODUCT(--ISNUMBER(SEARCH({"stranding","stranded"},E2585)))</f>
        <v>0</v>
      </c>
      <c r="B2585" s="12" t="s">
        <v>5318</v>
      </c>
      <c r="C2585" s="21" t="s">
        <v>5319</v>
      </c>
      <c r="D2585" s="22">
        <v>2010</v>
      </c>
      <c r="E2585" s="15" t="s">
        <v>5320</v>
      </c>
      <c r="F2585" s="15" t="s">
        <v>7189</v>
      </c>
      <c r="G2585" s="15">
        <f t="shared" si="40"/>
        <v>3</v>
      </c>
      <c r="H2585" s="16"/>
      <c r="I2585" s="16"/>
      <c r="J2585" s="16"/>
      <c r="K2585" s="16"/>
      <c r="L2585" s="16"/>
      <c r="M2585" s="16"/>
      <c r="N2585" s="16"/>
      <c r="O2585" s="16"/>
      <c r="P2585" s="17"/>
      <c r="Q2585" s="17"/>
      <c r="R2585" s="17"/>
      <c r="S2585" s="17"/>
      <c r="T2585" s="18"/>
      <c r="U2585" s="18">
        <v>1</v>
      </c>
      <c r="V2585" s="18"/>
      <c r="W2585" s="18"/>
      <c r="X2585" s="19"/>
      <c r="Y2585" s="19">
        <v>1</v>
      </c>
      <c r="Z2585" s="19"/>
      <c r="AA2585" s="19"/>
      <c r="AB2585" s="19"/>
      <c r="AC2585" s="19"/>
      <c r="AD2585" s="19"/>
      <c r="AE2585" s="19"/>
      <c r="AF2585" s="19"/>
      <c r="AG2585" s="19"/>
      <c r="AH2585" s="19"/>
      <c r="AI2585" s="19"/>
      <c r="AJ2585" s="17"/>
      <c r="AK2585" s="17"/>
      <c r="AL2585" s="17"/>
      <c r="AM2585" s="17"/>
      <c r="AN2585" s="17"/>
      <c r="AO2585" s="17"/>
      <c r="AP2585" s="17"/>
      <c r="AQ2585" s="17"/>
      <c r="AR2585" s="20"/>
      <c r="AS2585" s="20"/>
      <c r="AT2585" s="20"/>
      <c r="AU2585" s="20"/>
      <c r="AV2585" s="20"/>
      <c r="AW2585" s="20"/>
      <c r="AX2585" s="20"/>
      <c r="AY2585" s="20"/>
      <c r="AZ2585" s="20"/>
      <c r="BA2585" s="20"/>
      <c r="BB2585" s="20"/>
      <c r="BC2585" s="20"/>
      <c r="BD2585" s="16"/>
      <c r="BE2585" s="16"/>
      <c r="BF2585" s="16"/>
      <c r="BG2585" s="16"/>
      <c r="BH2585" s="16"/>
      <c r="BI2585" s="16"/>
      <c r="BJ2585" s="16"/>
      <c r="BK2585" s="16"/>
      <c r="BL2585" s="16"/>
      <c r="BM2585" s="16"/>
      <c r="BN2585" s="16"/>
      <c r="BO2585" s="16"/>
      <c r="BP2585" s="16"/>
      <c r="BQ2585" s="16"/>
      <c r="BR2585" s="16"/>
      <c r="BS2585" s="16"/>
      <c r="BT2585" s="16">
        <v>1</v>
      </c>
      <c r="BU2585" s="16"/>
      <c r="BV2585" s="16"/>
      <c r="BW2585" s="16"/>
      <c r="BX2585" s="16"/>
      <c r="BY2585" s="16"/>
      <c r="BZ2585" s="16"/>
      <c r="CA2585" s="16"/>
      <c r="CB2585" s="16"/>
      <c r="CC2585" s="16"/>
      <c r="CD2585" s="16"/>
      <c r="CE2585" s="16"/>
      <c r="CF2585" s="16"/>
      <c r="CG2585" s="19"/>
      <c r="CH2585" s="19"/>
      <c r="CI2585" s="19"/>
      <c r="CJ2585" s="19"/>
      <c r="CK2585" s="19">
        <v>1</v>
      </c>
      <c r="CL2585" s="19"/>
      <c r="CM2585" s="19"/>
      <c r="CN2585" s="19"/>
      <c r="CO2585" s="19"/>
      <c r="CP2585" s="19"/>
      <c r="CQ2585" s="19"/>
      <c r="CR2585" s="19"/>
    </row>
    <row r="2586" spans="1:96" ht="107" customHeight="1">
      <c r="A2586" s="11" cm="1">
        <f t="array" ref="A2586">SUMPRODUCT(--ISNUMBER(SEARCH({"stranding","stranded"},E2586)))</f>
        <v>0</v>
      </c>
      <c r="B2586" s="12" t="s">
        <v>5321</v>
      </c>
      <c r="C2586" s="13" t="s">
        <v>5322</v>
      </c>
      <c r="D2586" s="14">
        <v>1992</v>
      </c>
      <c r="E2586" s="15" t="s">
        <v>5323</v>
      </c>
      <c r="F2586" s="15" t="s">
        <v>7694</v>
      </c>
      <c r="G2586" s="15">
        <f t="shared" si="40"/>
        <v>4</v>
      </c>
      <c r="H2586" s="16"/>
      <c r="I2586" s="16"/>
      <c r="J2586" s="16"/>
      <c r="K2586" s="16">
        <v>2</v>
      </c>
      <c r="L2586" s="16"/>
      <c r="M2586" s="16"/>
      <c r="N2586" s="16"/>
      <c r="O2586" s="16"/>
      <c r="P2586" s="17"/>
      <c r="Q2586" s="17"/>
      <c r="R2586" s="17"/>
      <c r="S2586" s="17"/>
      <c r="T2586" s="18"/>
      <c r="U2586" s="18">
        <v>1</v>
      </c>
      <c r="V2586" s="18"/>
      <c r="W2586" s="18">
        <v>1</v>
      </c>
      <c r="X2586" s="19"/>
      <c r="Y2586" s="19"/>
      <c r="Z2586" s="19"/>
      <c r="AA2586" s="19"/>
      <c r="AB2586" s="19"/>
      <c r="AC2586" s="19"/>
      <c r="AD2586" s="19"/>
      <c r="AE2586" s="19"/>
      <c r="AF2586" s="19"/>
      <c r="AG2586" s="19"/>
      <c r="AH2586" s="19"/>
      <c r="AI2586" s="19"/>
      <c r="AJ2586" s="17">
        <v>1</v>
      </c>
      <c r="AK2586" s="17"/>
      <c r="AL2586" s="17"/>
      <c r="AM2586" s="17"/>
      <c r="AN2586" s="17"/>
      <c r="AO2586" s="17"/>
      <c r="AP2586" s="17"/>
      <c r="AQ2586" s="17"/>
      <c r="AR2586" s="20"/>
      <c r="AS2586" s="20">
        <v>1</v>
      </c>
      <c r="AT2586" s="20"/>
      <c r="AU2586" s="20"/>
      <c r="AV2586" s="20"/>
      <c r="AW2586" s="20"/>
      <c r="AX2586" s="20"/>
      <c r="AY2586" s="20"/>
      <c r="AZ2586" s="20"/>
      <c r="BA2586" s="20"/>
      <c r="BB2586" s="20"/>
      <c r="BC2586" s="20"/>
      <c r="BD2586" s="16"/>
      <c r="BE2586" s="16"/>
      <c r="BF2586" s="16"/>
      <c r="BG2586" s="16"/>
      <c r="BH2586" s="16"/>
      <c r="BI2586" s="16"/>
      <c r="BJ2586" s="16"/>
      <c r="BK2586" s="16"/>
      <c r="BL2586" s="16"/>
      <c r="BM2586" s="16"/>
      <c r="BN2586" s="16"/>
      <c r="BO2586" s="16"/>
      <c r="BP2586" s="16"/>
      <c r="BQ2586" s="16"/>
      <c r="BR2586" s="16"/>
      <c r="BS2586" s="16"/>
      <c r="BT2586" s="16"/>
      <c r="BU2586" s="16"/>
      <c r="BV2586" s="16"/>
      <c r="BW2586" s="16"/>
      <c r="BX2586" s="16"/>
      <c r="BY2586" s="16"/>
      <c r="BZ2586" s="16"/>
      <c r="CA2586" s="16"/>
      <c r="CB2586" s="16"/>
      <c r="CC2586" s="16"/>
      <c r="CD2586" s="16"/>
      <c r="CE2586" s="16"/>
      <c r="CF2586" s="16"/>
      <c r="CG2586" s="19"/>
      <c r="CH2586" s="19"/>
      <c r="CI2586" s="19"/>
      <c r="CJ2586" s="19">
        <v>1</v>
      </c>
      <c r="CK2586" s="19"/>
      <c r="CL2586" s="19"/>
      <c r="CM2586" s="19"/>
      <c r="CN2586" s="19"/>
      <c r="CO2586" s="19"/>
      <c r="CP2586" s="19"/>
      <c r="CQ2586" s="19"/>
      <c r="CR2586" s="19"/>
    </row>
    <row r="2587" spans="1:96" ht="107" customHeight="1">
      <c r="A2587" s="11" cm="1">
        <f t="array" ref="A2587">SUMPRODUCT(--ISNUMBER(SEARCH({"stranding","stranded"},E2587)))</f>
        <v>0</v>
      </c>
      <c r="B2587" s="12" t="s">
        <v>5324</v>
      </c>
      <c r="C2587" s="13" t="s">
        <v>5325</v>
      </c>
      <c r="D2587" s="14">
        <v>2010</v>
      </c>
      <c r="E2587" s="15" t="s">
        <v>5326</v>
      </c>
      <c r="F2587" s="15" t="s">
        <v>8200</v>
      </c>
      <c r="G2587" s="15">
        <f t="shared" si="40"/>
        <v>13</v>
      </c>
      <c r="H2587" s="16"/>
      <c r="I2587" s="16"/>
      <c r="J2587" s="16">
        <v>2</v>
      </c>
      <c r="K2587" s="16"/>
      <c r="L2587" s="16"/>
      <c r="M2587" s="16">
        <v>1</v>
      </c>
      <c r="N2587" s="16"/>
      <c r="O2587" s="16"/>
      <c r="P2587" s="17">
        <v>1</v>
      </c>
      <c r="Q2587" s="17"/>
      <c r="R2587" s="17">
        <v>1</v>
      </c>
      <c r="S2587" s="17"/>
      <c r="T2587" s="18"/>
      <c r="U2587" s="18"/>
      <c r="V2587" s="18">
        <v>1</v>
      </c>
      <c r="W2587" s="18"/>
      <c r="X2587" s="19">
        <v>1</v>
      </c>
      <c r="Y2587" s="19">
        <v>1</v>
      </c>
      <c r="Z2587" s="19">
        <v>1</v>
      </c>
      <c r="AA2587" s="19"/>
      <c r="AB2587" s="19"/>
      <c r="AC2587" s="19">
        <v>1</v>
      </c>
      <c r="AD2587" s="19"/>
      <c r="AE2587" s="19"/>
      <c r="AF2587" s="19"/>
      <c r="AG2587" s="19"/>
      <c r="AH2587" s="19"/>
      <c r="AI2587" s="19"/>
      <c r="AJ2587" s="17"/>
      <c r="AK2587" s="17"/>
      <c r="AL2587" s="17"/>
      <c r="AM2587" s="17"/>
      <c r="AN2587" s="17"/>
      <c r="AO2587" s="17"/>
      <c r="AP2587" s="17"/>
      <c r="AQ2587" s="17"/>
      <c r="AR2587" s="20"/>
      <c r="AS2587" s="20"/>
      <c r="AT2587" s="20"/>
      <c r="AU2587" s="20"/>
      <c r="AV2587" s="20"/>
      <c r="AW2587" s="20"/>
      <c r="AX2587" s="20">
        <v>1</v>
      </c>
      <c r="AY2587" s="20"/>
      <c r="AZ2587" s="20">
        <v>1</v>
      </c>
      <c r="BA2587" s="20"/>
      <c r="BB2587" s="20"/>
      <c r="BC2587" s="20"/>
      <c r="BD2587" s="16"/>
      <c r="BE2587" s="16"/>
      <c r="BF2587" s="16"/>
      <c r="BG2587" s="16"/>
      <c r="BH2587" s="16"/>
      <c r="BI2587" s="16"/>
      <c r="BJ2587" s="16"/>
      <c r="BK2587" s="16">
        <v>1</v>
      </c>
      <c r="BL2587" s="16"/>
      <c r="BM2587" s="16"/>
      <c r="BN2587" s="16"/>
      <c r="BO2587" s="16"/>
      <c r="BP2587" s="16"/>
      <c r="BQ2587" s="16"/>
      <c r="BR2587" s="16"/>
      <c r="BS2587" s="16"/>
      <c r="BT2587" s="16"/>
      <c r="BU2587" s="16"/>
      <c r="BV2587" s="16"/>
      <c r="BW2587" s="16"/>
      <c r="BX2587" s="16"/>
      <c r="BY2587" s="16">
        <v>1</v>
      </c>
      <c r="BZ2587" s="16"/>
      <c r="CA2587" s="16"/>
      <c r="CB2587" s="16">
        <v>1</v>
      </c>
      <c r="CC2587" s="16"/>
      <c r="CD2587" s="16">
        <v>1</v>
      </c>
      <c r="CE2587" s="16"/>
      <c r="CF2587" s="16"/>
      <c r="CG2587" s="19"/>
      <c r="CH2587" s="19"/>
      <c r="CI2587" s="19"/>
      <c r="CJ2587" s="19">
        <v>1</v>
      </c>
      <c r="CK2587" s="19"/>
      <c r="CL2587" s="19"/>
      <c r="CM2587" s="19"/>
      <c r="CN2587" s="19"/>
      <c r="CO2587" s="19"/>
      <c r="CP2587" s="19"/>
      <c r="CQ2587" s="19"/>
      <c r="CR2587" s="19"/>
    </row>
    <row r="2588" spans="1:96" ht="107" customHeight="1">
      <c r="A2588" s="11" cm="1">
        <f t="array" ref="A2588">SUMPRODUCT(--ISNUMBER(SEARCH({"stranding","stranded"},E2588)))</f>
        <v>0</v>
      </c>
      <c r="B2588" s="12" t="s">
        <v>5327</v>
      </c>
      <c r="C2588" s="21" t="s">
        <v>5328</v>
      </c>
      <c r="D2588" s="22">
        <v>2010</v>
      </c>
      <c r="E2588" s="15" t="s">
        <v>5329</v>
      </c>
      <c r="F2588" s="15" t="s">
        <v>7695</v>
      </c>
      <c r="G2588" s="15">
        <f t="shared" si="40"/>
        <v>10</v>
      </c>
      <c r="H2588" s="16"/>
      <c r="I2588" s="16"/>
      <c r="J2588" s="16"/>
      <c r="K2588" s="16"/>
      <c r="L2588" s="16"/>
      <c r="M2588" s="16"/>
      <c r="N2588" s="16"/>
      <c r="O2588" s="16"/>
      <c r="P2588" s="17"/>
      <c r="Q2588" s="17"/>
      <c r="R2588" s="17"/>
      <c r="S2588" s="17"/>
      <c r="T2588" s="18"/>
      <c r="U2588" s="18"/>
      <c r="V2588" s="18">
        <v>1</v>
      </c>
      <c r="W2588" s="18"/>
      <c r="X2588" s="19">
        <v>1</v>
      </c>
      <c r="Y2588" s="19"/>
      <c r="Z2588" s="19"/>
      <c r="AA2588" s="19"/>
      <c r="AB2588" s="19"/>
      <c r="AC2588" s="19"/>
      <c r="AD2588" s="19"/>
      <c r="AE2588" s="19">
        <v>1</v>
      </c>
      <c r="AF2588" s="19"/>
      <c r="AG2588" s="19"/>
      <c r="AH2588" s="19"/>
      <c r="AI2588" s="19"/>
      <c r="AJ2588" s="17">
        <v>1</v>
      </c>
      <c r="AK2588" s="17"/>
      <c r="AL2588" s="17"/>
      <c r="AM2588" s="17"/>
      <c r="AN2588" s="17"/>
      <c r="AO2588" s="17"/>
      <c r="AP2588" s="17"/>
      <c r="AQ2588" s="17"/>
      <c r="AR2588" s="20"/>
      <c r="AS2588" s="20"/>
      <c r="AT2588" s="20"/>
      <c r="AU2588" s="20"/>
      <c r="AV2588" s="20"/>
      <c r="AW2588" s="20"/>
      <c r="AX2588" s="20">
        <v>1</v>
      </c>
      <c r="AY2588" s="20"/>
      <c r="AZ2588" s="20"/>
      <c r="BA2588" s="20">
        <v>1</v>
      </c>
      <c r="BB2588" s="20"/>
      <c r="BC2588" s="20"/>
      <c r="BD2588" s="16"/>
      <c r="BE2588" s="16"/>
      <c r="BF2588" s="16"/>
      <c r="BG2588" s="16"/>
      <c r="BH2588" s="16"/>
      <c r="BI2588" s="16"/>
      <c r="BJ2588" s="16">
        <v>1</v>
      </c>
      <c r="BK2588" s="16">
        <v>1</v>
      </c>
      <c r="BL2588" s="16"/>
      <c r="BM2588" s="16"/>
      <c r="BN2588" s="16"/>
      <c r="BO2588" s="16"/>
      <c r="BP2588" s="16"/>
      <c r="BQ2588" s="16"/>
      <c r="BR2588" s="16"/>
      <c r="BS2588" s="16"/>
      <c r="BT2588" s="16"/>
      <c r="BU2588" s="16"/>
      <c r="BV2588" s="16"/>
      <c r="BW2588" s="16"/>
      <c r="BX2588" s="16"/>
      <c r="BY2588" s="16">
        <v>1</v>
      </c>
      <c r="BZ2588" s="16"/>
      <c r="CA2588" s="16"/>
      <c r="CB2588" s="16">
        <v>1</v>
      </c>
      <c r="CC2588" s="16"/>
      <c r="CD2588" s="16"/>
      <c r="CE2588" s="16"/>
      <c r="CF2588" s="16"/>
      <c r="CG2588" s="19"/>
      <c r="CH2588" s="19"/>
      <c r="CI2588" s="19"/>
      <c r="CJ2588" s="19"/>
      <c r="CK2588" s="19"/>
      <c r="CL2588" s="19"/>
      <c r="CM2588" s="19"/>
      <c r="CN2588" s="19"/>
      <c r="CO2588" s="19"/>
      <c r="CP2588" s="19" t="s">
        <v>4890</v>
      </c>
      <c r="CQ2588" s="19"/>
      <c r="CR2588" s="19"/>
    </row>
    <row r="2589" spans="1:96" ht="107" customHeight="1">
      <c r="A2589" s="11" cm="1">
        <f t="array" ref="A2589">SUMPRODUCT(--ISNUMBER(SEARCH({"stranding","stranded"},E2589)))</f>
        <v>0</v>
      </c>
      <c r="B2589" s="12" t="s">
        <v>5330</v>
      </c>
      <c r="C2589" s="21" t="s">
        <v>5331</v>
      </c>
      <c r="D2589" s="22">
        <v>2010</v>
      </c>
      <c r="E2589" s="23" t="s">
        <v>5332</v>
      </c>
      <c r="F2589" s="23" t="s">
        <v>6038</v>
      </c>
      <c r="G2589" s="15">
        <f t="shared" si="40"/>
        <v>4</v>
      </c>
      <c r="H2589" s="16"/>
      <c r="I2589" s="16"/>
      <c r="J2589" s="16"/>
      <c r="K2589" s="16"/>
      <c r="L2589" s="16"/>
      <c r="M2589" s="16"/>
      <c r="N2589" s="16">
        <v>1</v>
      </c>
      <c r="O2589" s="16"/>
      <c r="P2589" s="17"/>
      <c r="Q2589" s="17"/>
      <c r="R2589" s="17"/>
      <c r="S2589" s="17"/>
      <c r="T2589" s="18">
        <v>1</v>
      </c>
      <c r="U2589" s="18"/>
      <c r="V2589" s="18"/>
      <c r="W2589" s="18"/>
      <c r="X2589" s="19"/>
      <c r="Y2589" s="19"/>
      <c r="Z2589" s="19"/>
      <c r="AA2589" s="19"/>
      <c r="AB2589" s="19"/>
      <c r="AC2589" s="19"/>
      <c r="AD2589" s="19"/>
      <c r="AE2589" s="19"/>
      <c r="AF2589" s="19"/>
      <c r="AG2589" s="19"/>
      <c r="AH2589" s="19"/>
      <c r="AI2589" s="19"/>
      <c r="AJ2589" s="17">
        <v>1</v>
      </c>
      <c r="AK2589" s="17"/>
      <c r="AL2589" s="17"/>
      <c r="AM2589" s="17"/>
      <c r="AN2589" s="17"/>
      <c r="AO2589" s="17"/>
      <c r="AP2589" s="17"/>
      <c r="AQ2589" s="17"/>
      <c r="AR2589" s="20"/>
      <c r="AS2589" s="20"/>
      <c r="AT2589" s="20"/>
      <c r="AU2589" s="20"/>
      <c r="AV2589" s="20"/>
      <c r="AW2589" s="20"/>
      <c r="AX2589" s="20"/>
      <c r="AY2589" s="20">
        <v>1</v>
      </c>
      <c r="AZ2589" s="20"/>
      <c r="BA2589" s="20"/>
      <c r="BB2589" s="20"/>
      <c r="BC2589" s="20"/>
      <c r="BD2589" s="16"/>
      <c r="BE2589" s="16"/>
      <c r="BF2589" s="16"/>
      <c r="BG2589" s="16"/>
      <c r="BH2589" s="16"/>
      <c r="BI2589" s="16"/>
      <c r="BJ2589" s="16"/>
      <c r="BK2589" s="16"/>
      <c r="BL2589" s="16"/>
      <c r="BM2589" s="16"/>
      <c r="BN2589" s="16"/>
      <c r="BO2589" s="16"/>
      <c r="BP2589" s="16">
        <v>1</v>
      </c>
      <c r="BQ2589" s="16"/>
      <c r="BR2589" s="16"/>
      <c r="BS2589" s="16"/>
      <c r="BT2589" s="16"/>
      <c r="BU2589" s="16"/>
      <c r="BV2589" s="16"/>
      <c r="BW2589" s="16"/>
      <c r="BX2589" s="16"/>
      <c r="BY2589" s="16"/>
      <c r="BZ2589" s="16"/>
      <c r="CA2589" s="16"/>
      <c r="CB2589" s="16"/>
      <c r="CC2589" s="16"/>
      <c r="CD2589" s="16"/>
      <c r="CE2589" s="16"/>
      <c r="CF2589" s="16"/>
      <c r="CG2589" s="19"/>
      <c r="CH2589" s="19"/>
      <c r="CI2589" s="19"/>
      <c r="CJ2589" s="19"/>
      <c r="CK2589" s="19"/>
      <c r="CL2589" s="19"/>
      <c r="CM2589" s="19"/>
      <c r="CN2589" s="19"/>
      <c r="CO2589" s="19"/>
      <c r="CP2589" s="19"/>
      <c r="CQ2589" s="19"/>
      <c r="CR2589" s="19"/>
    </row>
    <row r="2590" spans="1:96" ht="107" customHeight="1">
      <c r="A2590" s="11" cm="1">
        <f t="array" ref="A2590">SUMPRODUCT(--ISNUMBER(SEARCH({"stranding","stranded"},E2590)))</f>
        <v>0</v>
      </c>
      <c r="B2590" s="12" t="s">
        <v>5333</v>
      </c>
      <c r="C2590" s="21" t="s">
        <v>5334</v>
      </c>
      <c r="D2590" s="22">
        <v>2010</v>
      </c>
      <c r="E2590" s="15" t="s">
        <v>5335</v>
      </c>
      <c r="F2590" s="15" t="s">
        <v>6039</v>
      </c>
      <c r="G2590" s="15">
        <f t="shared" si="40"/>
        <v>4</v>
      </c>
      <c r="H2590" s="16"/>
      <c r="I2590" s="16"/>
      <c r="J2590" s="16"/>
      <c r="K2590" s="16"/>
      <c r="L2590" s="16"/>
      <c r="M2590" s="16"/>
      <c r="N2590" s="16"/>
      <c r="O2590" s="16"/>
      <c r="P2590" s="17"/>
      <c r="Q2590" s="17"/>
      <c r="R2590" s="17"/>
      <c r="S2590" s="17"/>
      <c r="T2590" s="18"/>
      <c r="U2590" s="18"/>
      <c r="V2590" s="18">
        <v>1</v>
      </c>
      <c r="W2590" s="18"/>
      <c r="X2590" s="19"/>
      <c r="Y2590" s="19">
        <v>1</v>
      </c>
      <c r="Z2590" s="19"/>
      <c r="AA2590" s="19">
        <v>1</v>
      </c>
      <c r="AB2590" s="19"/>
      <c r="AC2590" s="19"/>
      <c r="AD2590" s="19"/>
      <c r="AE2590" s="19"/>
      <c r="AF2590" s="19"/>
      <c r="AG2590" s="19"/>
      <c r="AH2590" s="19"/>
      <c r="AI2590" s="19"/>
      <c r="AJ2590" s="17"/>
      <c r="AK2590" s="17"/>
      <c r="AL2590" s="17"/>
      <c r="AM2590" s="17"/>
      <c r="AN2590" s="17"/>
      <c r="AO2590" s="17"/>
      <c r="AP2590" s="17"/>
      <c r="AQ2590" s="17"/>
      <c r="AR2590" s="20"/>
      <c r="AS2590" s="20"/>
      <c r="AT2590" s="20"/>
      <c r="AU2590" s="20"/>
      <c r="AV2590" s="20"/>
      <c r="AW2590" s="20"/>
      <c r="AX2590" s="20"/>
      <c r="AY2590" s="20"/>
      <c r="AZ2590" s="20"/>
      <c r="BA2590" s="20"/>
      <c r="BB2590" s="20"/>
      <c r="BC2590" s="20"/>
      <c r="BD2590" s="16"/>
      <c r="BE2590" s="16"/>
      <c r="BF2590" s="16"/>
      <c r="BG2590" s="16"/>
      <c r="BH2590" s="16"/>
      <c r="BI2590" s="16"/>
      <c r="BJ2590" s="16"/>
      <c r="BK2590" s="16"/>
      <c r="BL2590" s="16"/>
      <c r="BM2590" s="16"/>
      <c r="BN2590" s="16"/>
      <c r="BO2590" s="16"/>
      <c r="BP2590" s="16"/>
      <c r="BQ2590" s="16"/>
      <c r="BR2590" s="16"/>
      <c r="BS2590" s="16"/>
      <c r="BT2590" s="16"/>
      <c r="BU2590" s="16"/>
      <c r="BV2590" s="16"/>
      <c r="BW2590" s="16">
        <v>1</v>
      </c>
      <c r="BX2590" s="16"/>
      <c r="BY2590" s="16"/>
      <c r="BZ2590" s="16"/>
      <c r="CA2590" s="16"/>
      <c r="CB2590" s="16"/>
      <c r="CC2590" s="16"/>
      <c r="CD2590" s="16"/>
      <c r="CE2590" s="16"/>
      <c r="CF2590" s="16"/>
      <c r="CG2590" s="19"/>
      <c r="CH2590" s="19"/>
      <c r="CI2590" s="19"/>
      <c r="CJ2590" s="19"/>
      <c r="CK2590" s="19"/>
      <c r="CL2590" s="19"/>
      <c r="CM2590" s="19"/>
      <c r="CN2590" s="19"/>
      <c r="CO2590" s="19"/>
      <c r="CP2590" s="19"/>
      <c r="CQ2590" s="19"/>
      <c r="CR2590" s="19"/>
    </row>
    <row r="2591" spans="1:96" ht="107" customHeight="1">
      <c r="A2591" s="11" cm="1">
        <f t="array" ref="A2591">SUMPRODUCT(--ISNUMBER(SEARCH({"stranding","stranded"},E2591)))</f>
        <v>0</v>
      </c>
      <c r="B2591" s="12" t="s">
        <v>5336</v>
      </c>
      <c r="C2591" s="21" t="s">
        <v>5337</v>
      </c>
      <c r="D2591" s="22">
        <v>2010</v>
      </c>
      <c r="E2591" s="23" t="s">
        <v>5338</v>
      </c>
      <c r="F2591" s="23" t="s">
        <v>7696</v>
      </c>
      <c r="G2591" s="15">
        <f t="shared" si="40"/>
        <v>4</v>
      </c>
      <c r="H2591" s="16"/>
      <c r="I2591" s="16"/>
      <c r="J2591" s="16"/>
      <c r="K2591" s="16"/>
      <c r="L2591" s="16"/>
      <c r="M2591" s="16">
        <v>1</v>
      </c>
      <c r="N2591" s="16"/>
      <c r="O2591" s="16"/>
      <c r="P2591" s="17"/>
      <c r="Q2591" s="17"/>
      <c r="R2591" s="17">
        <v>1</v>
      </c>
      <c r="S2591" s="17"/>
      <c r="T2591" s="18">
        <v>1</v>
      </c>
      <c r="U2591" s="18"/>
      <c r="V2591" s="18"/>
      <c r="W2591" s="18"/>
      <c r="X2591" s="19">
        <v>1</v>
      </c>
      <c r="Y2591" s="19"/>
      <c r="Z2591" s="19"/>
      <c r="AA2591" s="19"/>
      <c r="AB2591" s="19"/>
      <c r="AC2591" s="19"/>
      <c r="AD2591" s="19"/>
      <c r="AE2591" s="19"/>
      <c r="AF2591" s="19"/>
      <c r="AG2591" s="19"/>
      <c r="AH2591" s="19"/>
      <c r="AI2591" s="19"/>
      <c r="AJ2591" s="17">
        <v>1</v>
      </c>
      <c r="AK2591" s="17"/>
      <c r="AL2591" s="17"/>
      <c r="AM2591" s="17"/>
      <c r="AN2591" s="17"/>
      <c r="AO2591" s="17"/>
      <c r="AP2591" s="17"/>
      <c r="AQ2591" s="17"/>
      <c r="AR2591" s="20"/>
      <c r="AS2591" s="20"/>
      <c r="AT2591" s="20"/>
      <c r="AU2591" s="20"/>
      <c r="AV2591" s="20"/>
      <c r="AW2591" s="20"/>
      <c r="AX2591" s="20"/>
      <c r="AY2591" s="20"/>
      <c r="AZ2591" s="20"/>
      <c r="BA2591" s="20"/>
      <c r="BB2591" s="20"/>
      <c r="BC2591" s="20"/>
      <c r="BD2591" s="16"/>
      <c r="BE2591" s="16"/>
      <c r="BF2591" s="16"/>
      <c r="BG2591" s="16"/>
      <c r="BH2591" s="16"/>
      <c r="BI2591" s="16"/>
      <c r="BJ2591" s="16"/>
      <c r="BK2591" s="16"/>
      <c r="BL2591" s="16"/>
      <c r="BM2591" s="16"/>
      <c r="BN2591" s="16"/>
      <c r="BO2591" s="16"/>
      <c r="BP2591" s="16"/>
      <c r="BQ2591" s="16"/>
      <c r="BR2591" s="16"/>
      <c r="BS2591" s="16"/>
      <c r="BT2591" s="16"/>
      <c r="BU2591" s="16"/>
      <c r="BV2591" s="16"/>
      <c r="BW2591" s="16"/>
      <c r="BX2591" s="16"/>
      <c r="BY2591" s="16"/>
      <c r="BZ2591" s="16"/>
      <c r="CA2591" s="16"/>
      <c r="CB2591" s="16"/>
      <c r="CC2591" s="16"/>
      <c r="CD2591" s="16"/>
      <c r="CE2591" s="16"/>
      <c r="CF2591" s="16"/>
      <c r="CG2591" s="19"/>
      <c r="CH2591" s="19"/>
      <c r="CI2591" s="19"/>
      <c r="CJ2591" s="19"/>
      <c r="CK2591" s="19"/>
      <c r="CL2591" s="19"/>
      <c r="CM2591" s="19">
        <v>1</v>
      </c>
      <c r="CN2591" s="19"/>
      <c r="CO2591" s="19"/>
      <c r="CP2591" s="19"/>
      <c r="CQ2591" s="19"/>
      <c r="CR2591" s="19"/>
    </row>
    <row r="2592" spans="1:96" ht="107" customHeight="1">
      <c r="A2592" s="11" cm="1">
        <f t="array" ref="A2592">SUMPRODUCT(--ISNUMBER(SEARCH({"stranding","stranded"},E2592)))</f>
        <v>0</v>
      </c>
      <c r="B2592" s="12" t="s">
        <v>5339</v>
      </c>
      <c r="C2592" s="13" t="s">
        <v>5340</v>
      </c>
      <c r="D2592" s="14">
        <v>2010</v>
      </c>
      <c r="E2592" s="15" t="s">
        <v>5341</v>
      </c>
      <c r="F2592" s="15" t="s">
        <v>6040</v>
      </c>
      <c r="G2592" s="15">
        <f t="shared" si="40"/>
        <v>5</v>
      </c>
      <c r="H2592" s="16"/>
      <c r="I2592" s="16"/>
      <c r="J2592" s="16"/>
      <c r="K2592" s="16"/>
      <c r="L2592" s="16"/>
      <c r="M2592" s="16"/>
      <c r="N2592" s="16"/>
      <c r="O2592" s="16"/>
      <c r="P2592" s="17"/>
      <c r="Q2592" s="17"/>
      <c r="R2592" s="17"/>
      <c r="S2592" s="17"/>
      <c r="T2592" s="18">
        <v>1</v>
      </c>
      <c r="U2592" s="18"/>
      <c r="V2592" s="18"/>
      <c r="W2592" s="18"/>
      <c r="X2592" s="19"/>
      <c r="Y2592" s="19"/>
      <c r="Z2592" s="19"/>
      <c r="AA2592" s="19"/>
      <c r="AB2592" s="19"/>
      <c r="AC2592" s="19"/>
      <c r="AD2592" s="19"/>
      <c r="AE2592" s="19">
        <v>1</v>
      </c>
      <c r="AF2592" s="19">
        <v>1</v>
      </c>
      <c r="AG2592" s="19">
        <v>1</v>
      </c>
      <c r="AH2592" s="19"/>
      <c r="AI2592" s="19"/>
      <c r="AJ2592" s="17"/>
      <c r="AK2592" s="17"/>
      <c r="AL2592" s="17"/>
      <c r="AM2592" s="17"/>
      <c r="AN2592" s="17"/>
      <c r="AO2592" s="17"/>
      <c r="AP2592" s="17"/>
      <c r="AQ2592" s="17"/>
      <c r="AR2592" s="20"/>
      <c r="AS2592" s="20"/>
      <c r="AT2592" s="20"/>
      <c r="AU2592" s="20"/>
      <c r="AV2592" s="20"/>
      <c r="AW2592" s="20"/>
      <c r="AX2592" s="20"/>
      <c r="AY2592" s="20"/>
      <c r="AZ2592" s="20"/>
      <c r="BA2592" s="20"/>
      <c r="BB2592" s="20"/>
      <c r="BC2592" s="20"/>
      <c r="BD2592" s="16"/>
      <c r="BE2592" s="16"/>
      <c r="BF2592" s="16"/>
      <c r="BG2592" s="16"/>
      <c r="BH2592" s="16"/>
      <c r="BI2592" s="16"/>
      <c r="BJ2592" s="16"/>
      <c r="BK2592" s="16"/>
      <c r="BL2592" s="16"/>
      <c r="BM2592" s="16"/>
      <c r="BN2592" s="16"/>
      <c r="BO2592" s="16"/>
      <c r="BP2592" s="16"/>
      <c r="BQ2592" s="16"/>
      <c r="BR2592" s="16"/>
      <c r="BS2592" s="16"/>
      <c r="BT2592" s="16"/>
      <c r="BU2592" s="16"/>
      <c r="BV2592" s="16"/>
      <c r="BW2592" s="16"/>
      <c r="BX2592" s="16"/>
      <c r="BY2592" s="16">
        <v>1</v>
      </c>
      <c r="BZ2592" s="16"/>
      <c r="CA2592" s="16"/>
      <c r="CB2592" s="16"/>
      <c r="CC2592" s="16"/>
      <c r="CD2592" s="16"/>
      <c r="CE2592" s="16"/>
      <c r="CF2592" s="16"/>
      <c r="CG2592" s="19"/>
      <c r="CH2592" s="19"/>
      <c r="CI2592" s="19"/>
      <c r="CJ2592" s="19"/>
      <c r="CK2592" s="19"/>
      <c r="CL2592" s="19"/>
      <c r="CM2592" s="19"/>
      <c r="CN2592" s="19"/>
      <c r="CO2592" s="19"/>
      <c r="CP2592" s="19"/>
      <c r="CQ2592" s="19"/>
      <c r="CR2592" s="19"/>
    </row>
    <row r="2593" spans="1:96" ht="107" customHeight="1">
      <c r="A2593" s="11" cm="1">
        <f t="array" ref="A2593">SUMPRODUCT(--ISNUMBER(SEARCH({"stranding","stranded"},E2593)))</f>
        <v>0</v>
      </c>
      <c r="B2593" s="12" t="s">
        <v>5342</v>
      </c>
      <c r="C2593" s="13" t="s">
        <v>5343</v>
      </c>
      <c r="D2593" s="14">
        <v>2010</v>
      </c>
      <c r="E2593" s="15" t="s">
        <v>5344</v>
      </c>
      <c r="F2593" s="15" t="s">
        <v>7697</v>
      </c>
      <c r="G2593" s="15">
        <f t="shared" si="40"/>
        <v>7</v>
      </c>
      <c r="H2593" s="16"/>
      <c r="I2593" s="16"/>
      <c r="J2593" s="16"/>
      <c r="K2593" s="16"/>
      <c r="L2593" s="16">
        <v>1</v>
      </c>
      <c r="M2593" s="16"/>
      <c r="N2593" s="16"/>
      <c r="O2593" s="16"/>
      <c r="P2593" s="17"/>
      <c r="Q2593" s="17"/>
      <c r="R2593" s="17"/>
      <c r="S2593" s="17"/>
      <c r="T2593" s="18"/>
      <c r="U2593" s="18"/>
      <c r="V2593" s="18">
        <v>1</v>
      </c>
      <c r="W2593" s="18"/>
      <c r="X2593" s="19">
        <v>1</v>
      </c>
      <c r="Y2593" s="19">
        <v>1</v>
      </c>
      <c r="Z2593" s="19"/>
      <c r="AA2593" s="19">
        <v>1</v>
      </c>
      <c r="AB2593" s="19"/>
      <c r="AC2593" s="19"/>
      <c r="AD2593" s="19"/>
      <c r="AE2593" s="19"/>
      <c r="AF2593" s="19"/>
      <c r="AG2593" s="19"/>
      <c r="AH2593" s="19"/>
      <c r="AI2593" s="19"/>
      <c r="AJ2593" s="17"/>
      <c r="AK2593" s="17"/>
      <c r="AL2593" s="17"/>
      <c r="AM2593" s="17"/>
      <c r="AN2593" s="17"/>
      <c r="AO2593" s="17"/>
      <c r="AP2593" s="17"/>
      <c r="AQ2593" s="17"/>
      <c r="AR2593" s="20"/>
      <c r="AS2593" s="20"/>
      <c r="AT2593" s="20"/>
      <c r="AU2593" s="20"/>
      <c r="AV2593" s="20"/>
      <c r="AW2593" s="20"/>
      <c r="AX2593" s="20"/>
      <c r="AY2593" s="20"/>
      <c r="AZ2593" s="20"/>
      <c r="BA2593" s="20"/>
      <c r="BB2593" s="20"/>
      <c r="BC2593" s="20"/>
      <c r="BD2593" s="16"/>
      <c r="BE2593" s="16"/>
      <c r="BF2593" s="16"/>
      <c r="BG2593" s="16"/>
      <c r="BH2593" s="16"/>
      <c r="BI2593" s="16"/>
      <c r="BJ2593" s="16"/>
      <c r="BK2593" s="16"/>
      <c r="BL2593" s="16"/>
      <c r="BM2593" s="16"/>
      <c r="BN2593" s="16"/>
      <c r="BO2593" s="16"/>
      <c r="BP2593" s="16"/>
      <c r="BQ2593" s="16"/>
      <c r="BR2593" s="16"/>
      <c r="BS2593" s="16"/>
      <c r="BT2593" s="16"/>
      <c r="BU2593" s="16"/>
      <c r="BV2593" s="16">
        <v>1</v>
      </c>
      <c r="BW2593" s="16"/>
      <c r="BX2593" s="16"/>
      <c r="BY2593" s="16">
        <v>1</v>
      </c>
      <c r="BZ2593" s="16"/>
      <c r="CA2593" s="16"/>
      <c r="CB2593" s="16"/>
      <c r="CC2593" s="16"/>
      <c r="CD2593" s="16"/>
      <c r="CE2593" s="16">
        <v>1</v>
      </c>
      <c r="CF2593" s="16"/>
      <c r="CG2593" s="19"/>
      <c r="CH2593" s="19"/>
      <c r="CI2593" s="19"/>
      <c r="CJ2593" s="19"/>
      <c r="CK2593" s="19"/>
      <c r="CL2593" s="19"/>
      <c r="CM2593" s="19"/>
      <c r="CN2593" s="19"/>
      <c r="CO2593" s="19"/>
      <c r="CP2593" s="19"/>
      <c r="CQ2593" s="19"/>
      <c r="CR2593" s="19">
        <v>1</v>
      </c>
    </row>
    <row r="2594" spans="1:96" ht="107" customHeight="1">
      <c r="A2594" s="11" cm="1">
        <f t="array" ref="A2594">SUMPRODUCT(--ISNUMBER(SEARCH({"stranding","stranded"},E2594)))</f>
        <v>0</v>
      </c>
      <c r="B2594" s="12" t="s">
        <v>5345</v>
      </c>
      <c r="C2594" s="13" t="s">
        <v>5343</v>
      </c>
      <c r="D2594" s="14">
        <v>2010</v>
      </c>
      <c r="E2594" s="15" t="s">
        <v>5346</v>
      </c>
      <c r="F2594" s="15" t="s">
        <v>7698</v>
      </c>
      <c r="G2594" s="15">
        <f t="shared" si="40"/>
        <v>6</v>
      </c>
      <c r="H2594" s="16"/>
      <c r="I2594" s="16"/>
      <c r="J2594" s="16"/>
      <c r="K2594" s="16"/>
      <c r="L2594" s="16"/>
      <c r="M2594" s="16">
        <v>1</v>
      </c>
      <c r="N2594" s="16"/>
      <c r="O2594" s="16"/>
      <c r="P2594" s="17"/>
      <c r="Q2594" s="17"/>
      <c r="R2594" s="17"/>
      <c r="S2594" s="17"/>
      <c r="T2594" s="18">
        <v>1</v>
      </c>
      <c r="U2594" s="18"/>
      <c r="V2594" s="18"/>
      <c r="W2594" s="18"/>
      <c r="X2594" s="19"/>
      <c r="Y2594" s="19">
        <v>1</v>
      </c>
      <c r="Z2594" s="19"/>
      <c r="AA2594" s="19"/>
      <c r="AB2594" s="19"/>
      <c r="AC2594" s="19"/>
      <c r="AD2594" s="19"/>
      <c r="AE2594" s="19"/>
      <c r="AF2594" s="19"/>
      <c r="AG2594" s="19"/>
      <c r="AH2594" s="19"/>
      <c r="AI2594" s="19"/>
      <c r="AJ2594" s="17"/>
      <c r="AK2594" s="17"/>
      <c r="AL2594" s="17"/>
      <c r="AM2594" s="17"/>
      <c r="AN2594" s="17"/>
      <c r="AO2594" s="17"/>
      <c r="AP2594" s="17"/>
      <c r="AQ2594" s="17"/>
      <c r="AR2594" s="20"/>
      <c r="AS2594" s="20"/>
      <c r="AT2594" s="20"/>
      <c r="AU2594" s="20"/>
      <c r="AV2594" s="20"/>
      <c r="AW2594" s="20"/>
      <c r="AX2594" s="20"/>
      <c r="AY2594" s="20"/>
      <c r="AZ2594" s="20"/>
      <c r="BA2594" s="20"/>
      <c r="BB2594" s="20"/>
      <c r="BC2594" s="20"/>
      <c r="BD2594" s="16"/>
      <c r="BE2594" s="16"/>
      <c r="BF2594" s="16"/>
      <c r="BG2594" s="16"/>
      <c r="BH2594" s="16"/>
      <c r="BI2594" s="16">
        <v>1</v>
      </c>
      <c r="BJ2594" s="16"/>
      <c r="BK2594" s="16"/>
      <c r="BL2594" s="16"/>
      <c r="BM2594" s="16"/>
      <c r="BN2594" s="16"/>
      <c r="BO2594" s="16"/>
      <c r="BP2594" s="16"/>
      <c r="BQ2594" s="16"/>
      <c r="BR2594" s="16"/>
      <c r="BS2594" s="16"/>
      <c r="BT2594" s="16"/>
      <c r="BU2594" s="16"/>
      <c r="BV2594" s="16">
        <v>1</v>
      </c>
      <c r="BW2594" s="16"/>
      <c r="BX2594" s="16"/>
      <c r="BY2594" s="16">
        <v>1</v>
      </c>
      <c r="BZ2594" s="16"/>
      <c r="CA2594" s="16"/>
      <c r="CB2594" s="16"/>
      <c r="CC2594" s="16">
        <v>1</v>
      </c>
      <c r="CD2594" s="16"/>
      <c r="CE2594" s="16"/>
      <c r="CF2594" s="16"/>
      <c r="CG2594" s="19"/>
      <c r="CH2594" s="19"/>
      <c r="CI2594" s="19"/>
      <c r="CJ2594" s="19"/>
      <c r="CK2594" s="19"/>
      <c r="CL2594" s="19"/>
      <c r="CM2594" s="19"/>
      <c r="CN2594" s="19"/>
      <c r="CO2594" s="19">
        <v>1</v>
      </c>
      <c r="CP2594" s="19"/>
      <c r="CQ2594" s="19"/>
      <c r="CR2594" s="19"/>
    </row>
    <row r="2595" spans="1:96" ht="107" customHeight="1">
      <c r="A2595" s="11" cm="1">
        <f t="array" ref="A2595">SUMPRODUCT(--ISNUMBER(SEARCH({"stranding","stranded"},E2595)))</f>
        <v>0</v>
      </c>
      <c r="B2595" s="12" t="s">
        <v>5347</v>
      </c>
      <c r="C2595" s="13" t="s">
        <v>5348</v>
      </c>
      <c r="D2595" s="14">
        <v>2010</v>
      </c>
      <c r="E2595" s="23" t="s">
        <v>5349</v>
      </c>
      <c r="F2595" s="23" t="s">
        <v>7699</v>
      </c>
      <c r="G2595" s="15">
        <f t="shared" si="40"/>
        <v>6</v>
      </c>
      <c r="H2595" s="16"/>
      <c r="I2595" s="16"/>
      <c r="J2595" s="16">
        <v>1</v>
      </c>
      <c r="K2595" s="16">
        <v>2</v>
      </c>
      <c r="L2595" s="16"/>
      <c r="M2595" s="16"/>
      <c r="N2595" s="16"/>
      <c r="O2595" s="16"/>
      <c r="P2595" s="17"/>
      <c r="Q2595" s="17"/>
      <c r="R2595" s="17"/>
      <c r="S2595" s="17"/>
      <c r="T2595" s="18">
        <v>1</v>
      </c>
      <c r="U2595" s="18"/>
      <c r="V2595" s="18"/>
      <c r="W2595" s="18"/>
      <c r="X2595" s="19"/>
      <c r="Y2595" s="19"/>
      <c r="Z2595" s="19"/>
      <c r="AA2595" s="19"/>
      <c r="AB2595" s="19"/>
      <c r="AC2595" s="19"/>
      <c r="AD2595" s="19"/>
      <c r="AE2595" s="19">
        <v>1</v>
      </c>
      <c r="AF2595" s="19">
        <v>1</v>
      </c>
      <c r="AG2595" s="19"/>
      <c r="AH2595" s="19"/>
      <c r="AI2595" s="19"/>
      <c r="AJ2595" s="17">
        <v>1</v>
      </c>
      <c r="AK2595" s="17"/>
      <c r="AL2595" s="17"/>
      <c r="AM2595" s="17"/>
      <c r="AN2595" s="17"/>
      <c r="AO2595" s="17"/>
      <c r="AP2595" s="17"/>
      <c r="AQ2595" s="17"/>
      <c r="AR2595" s="20"/>
      <c r="AS2595" s="20"/>
      <c r="AT2595" s="20"/>
      <c r="AU2595" s="20"/>
      <c r="AV2595" s="20"/>
      <c r="AW2595" s="20"/>
      <c r="AX2595" s="20">
        <v>1</v>
      </c>
      <c r="AY2595" s="20"/>
      <c r="AZ2595" s="20"/>
      <c r="BA2595" s="20"/>
      <c r="BB2595" s="20"/>
      <c r="BC2595" s="20"/>
      <c r="BD2595" s="16"/>
      <c r="BE2595" s="16"/>
      <c r="BF2595" s="16"/>
      <c r="BG2595" s="16"/>
      <c r="BH2595" s="16"/>
      <c r="BI2595" s="16"/>
      <c r="BJ2595" s="16"/>
      <c r="BK2595" s="16"/>
      <c r="BL2595" s="16"/>
      <c r="BM2595" s="16"/>
      <c r="BN2595" s="16"/>
      <c r="BO2595" s="16"/>
      <c r="BP2595" s="16"/>
      <c r="BQ2595" s="16"/>
      <c r="BR2595" s="16"/>
      <c r="BS2595" s="16"/>
      <c r="BT2595" s="16"/>
      <c r="BU2595" s="16"/>
      <c r="BV2595" s="16"/>
      <c r="BW2595" s="16"/>
      <c r="BX2595" s="16"/>
      <c r="BY2595" s="16"/>
      <c r="BZ2595" s="16"/>
      <c r="CA2595" s="16"/>
      <c r="CB2595" s="16">
        <v>1</v>
      </c>
      <c r="CC2595" s="16"/>
      <c r="CD2595" s="16"/>
      <c r="CE2595" s="16"/>
      <c r="CF2595" s="16"/>
      <c r="CG2595" s="19"/>
      <c r="CH2595" s="19"/>
      <c r="CI2595" s="19"/>
      <c r="CJ2595" s="19"/>
      <c r="CK2595" s="19"/>
      <c r="CL2595" s="19"/>
      <c r="CM2595" s="19"/>
      <c r="CN2595" s="19"/>
      <c r="CO2595" s="19"/>
      <c r="CP2595" s="19"/>
      <c r="CQ2595" s="19"/>
      <c r="CR2595" s="19">
        <v>1</v>
      </c>
    </row>
    <row r="2596" spans="1:96" ht="107" customHeight="1">
      <c r="A2596" s="11" cm="1">
        <f t="array" ref="A2596">SUMPRODUCT(--ISNUMBER(SEARCH({"stranding","stranded"},E2596)))</f>
        <v>0</v>
      </c>
      <c r="B2596" s="12" t="s">
        <v>5350</v>
      </c>
      <c r="C2596" s="25" t="s">
        <v>5351</v>
      </c>
      <c r="D2596" s="26">
        <v>2011</v>
      </c>
      <c r="E2596" s="15" t="s">
        <v>5352</v>
      </c>
      <c r="F2596" s="15" t="s">
        <v>7700</v>
      </c>
      <c r="G2596" s="15">
        <f t="shared" si="40"/>
        <v>7</v>
      </c>
      <c r="H2596" s="16"/>
      <c r="I2596" s="16"/>
      <c r="J2596" s="16"/>
      <c r="K2596" s="16">
        <v>1</v>
      </c>
      <c r="L2596" s="16"/>
      <c r="M2596" s="16"/>
      <c r="N2596" s="16"/>
      <c r="O2596" s="16"/>
      <c r="P2596" s="17"/>
      <c r="Q2596" s="17"/>
      <c r="R2596" s="17">
        <v>1</v>
      </c>
      <c r="S2596" s="17"/>
      <c r="T2596" s="18">
        <v>1</v>
      </c>
      <c r="U2596" s="18"/>
      <c r="V2596" s="18"/>
      <c r="W2596" s="18"/>
      <c r="X2596" s="19"/>
      <c r="Y2596" s="19"/>
      <c r="Z2596" s="19"/>
      <c r="AA2596" s="19"/>
      <c r="AB2596" s="19"/>
      <c r="AC2596" s="19"/>
      <c r="AD2596" s="19"/>
      <c r="AE2596" s="19">
        <v>1</v>
      </c>
      <c r="AF2596" s="19">
        <v>1</v>
      </c>
      <c r="AG2596" s="19">
        <v>1</v>
      </c>
      <c r="AH2596" s="19"/>
      <c r="AI2596" s="19"/>
      <c r="AJ2596" s="17">
        <v>1</v>
      </c>
      <c r="AK2596" s="17"/>
      <c r="AL2596" s="17"/>
      <c r="AM2596" s="17"/>
      <c r="AN2596" s="17"/>
      <c r="AO2596" s="17"/>
      <c r="AP2596" s="17"/>
      <c r="AQ2596" s="17"/>
      <c r="AR2596" s="20"/>
      <c r="AS2596" s="20"/>
      <c r="AT2596" s="20"/>
      <c r="AU2596" s="20"/>
      <c r="AV2596" s="20"/>
      <c r="AW2596" s="20"/>
      <c r="AX2596" s="20"/>
      <c r="AY2596" s="20"/>
      <c r="AZ2596" s="20"/>
      <c r="BA2596" s="20"/>
      <c r="BB2596" s="20"/>
      <c r="BC2596" s="20"/>
      <c r="BD2596" s="16"/>
      <c r="BE2596" s="16"/>
      <c r="BF2596" s="16"/>
      <c r="BG2596" s="16"/>
      <c r="BH2596" s="16"/>
      <c r="BI2596" s="16"/>
      <c r="BJ2596" s="16"/>
      <c r="BK2596" s="16"/>
      <c r="BL2596" s="16"/>
      <c r="BM2596" s="16"/>
      <c r="BN2596" s="16"/>
      <c r="BO2596" s="16"/>
      <c r="BP2596" s="16"/>
      <c r="BQ2596" s="16"/>
      <c r="BR2596" s="16"/>
      <c r="BS2596" s="16"/>
      <c r="BT2596" s="16">
        <v>1</v>
      </c>
      <c r="BU2596" s="16"/>
      <c r="BV2596" s="16"/>
      <c r="BW2596" s="16"/>
      <c r="BX2596" s="16"/>
      <c r="BY2596" s="16"/>
      <c r="BZ2596" s="16"/>
      <c r="CA2596" s="16"/>
      <c r="CB2596" s="16"/>
      <c r="CC2596" s="16"/>
      <c r="CD2596" s="16"/>
      <c r="CE2596" s="16"/>
      <c r="CF2596" s="16"/>
      <c r="CG2596" s="19"/>
      <c r="CH2596" s="19"/>
      <c r="CI2596" s="19"/>
      <c r="CJ2596" s="19"/>
      <c r="CK2596" s="19"/>
      <c r="CL2596" s="19"/>
      <c r="CM2596" s="19"/>
      <c r="CN2596" s="19">
        <v>1</v>
      </c>
      <c r="CO2596" s="19"/>
      <c r="CP2596" s="19"/>
      <c r="CQ2596" s="19"/>
      <c r="CR2596" s="19"/>
    </row>
    <row r="2597" spans="1:96" ht="107" customHeight="1">
      <c r="A2597" s="11" cm="1">
        <f t="array" ref="A2597">SUMPRODUCT(--ISNUMBER(SEARCH({"stranding","stranded"},E2597)))</f>
        <v>0</v>
      </c>
      <c r="B2597" s="37" t="s">
        <v>5353</v>
      </c>
      <c r="C2597" s="21" t="s">
        <v>5354</v>
      </c>
      <c r="D2597" s="22">
        <v>1992</v>
      </c>
      <c r="E2597" s="15" t="s">
        <v>5355</v>
      </c>
      <c r="F2597" s="15" t="s">
        <v>8201</v>
      </c>
      <c r="G2597" s="15">
        <f t="shared" si="40"/>
        <v>6</v>
      </c>
      <c r="H2597" s="16"/>
      <c r="I2597" s="16"/>
      <c r="J2597" s="16"/>
      <c r="K2597" s="16"/>
      <c r="L2597" s="16">
        <v>1</v>
      </c>
      <c r="M2597" s="16">
        <v>1</v>
      </c>
      <c r="N2597" s="16">
        <v>1</v>
      </c>
      <c r="O2597" s="16"/>
      <c r="P2597" s="17"/>
      <c r="Q2597" s="17"/>
      <c r="R2597" s="17">
        <v>1</v>
      </c>
      <c r="S2597" s="17"/>
      <c r="T2597" s="18"/>
      <c r="U2597" s="18"/>
      <c r="V2597" s="18"/>
      <c r="W2597" s="18"/>
      <c r="X2597" s="19">
        <v>1</v>
      </c>
      <c r="Y2597" s="19">
        <v>1</v>
      </c>
      <c r="Z2597" s="19"/>
      <c r="AA2597" s="19">
        <v>1</v>
      </c>
      <c r="AB2597" s="19"/>
      <c r="AC2597" s="19"/>
      <c r="AD2597" s="19"/>
      <c r="AE2597" s="19"/>
      <c r="AF2597" s="19"/>
      <c r="AG2597" s="19"/>
      <c r="AH2597" s="19"/>
      <c r="AI2597" s="19"/>
      <c r="AJ2597" s="17"/>
      <c r="AK2597" s="17"/>
      <c r="AL2597" s="17"/>
      <c r="AM2597" s="17"/>
      <c r="AN2597" s="17"/>
      <c r="AO2597" s="17"/>
      <c r="AP2597" s="17"/>
      <c r="AQ2597" s="17"/>
      <c r="AR2597" s="20"/>
      <c r="AS2597" s="20"/>
      <c r="AT2597" s="20"/>
      <c r="AU2597" s="20"/>
      <c r="AV2597" s="20"/>
      <c r="AW2597" s="20"/>
      <c r="AX2597" s="20"/>
      <c r="AY2597" s="20"/>
      <c r="AZ2597" s="20"/>
      <c r="BA2597" s="20"/>
      <c r="BB2597" s="20"/>
      <c r="BC2597" s="20"/>
      <c r="BD2597" s="16"/>
      <c r="BE2597" s="16"/>
      <c r="BF2597" s="16"/>
      <c r="BG2597" s="16"/>
      <c r="BH2597" s="16"/>
      <c r="BI2597" s="16"/>
      <c r="BJ2597" s="16"/>
      <c r="BK2597" s="16"/>
      <c r="BL2597" s="16"/>
      <c r="BM2597" s="16"/>
      <c r="BN2597" s="16"/>
      <c r="BO2597" s="16"/>
      <c r="BP2597" s="16"/>
      <c r="BQ2597" s="16"/>
      <c r="BR2597" s="16"/>
      <c r="BS2597" s="16"/>
      <c r="BT2597" s="16"/>
      <c r="BU2597" s="16"/>
      <c r="BV2597" s="16"/>
      <c r="BW2597" s="16"/>
      <c r="BX2597" s="16"/>
      <c r="BY2597" s="16"/>
      <c r="BZ2597" s="16"/>
      <c r="CA2597" s="16"/>
      <c r="CB2597" s="16"/>
      <c r="CC2597" s="16"/>
      <c r="CD2597" s="16">
        <v>1</v>
      </c>
      <c r="CE2597" s="16"/>
      <c r="CF2597" s="16">
        <v>1</v>
      </c>
      <c r="CG2597" s="19"/>
      <c r="CH2597" s="19"/>
      <c r="CI2597" s="19"/>
      <c r="CJ2597" s="19"/>
      <c r="CK2597" s="19"/>
      <c r="CL2597" s="19"/>
      <c r="CM2597" s="19"/>
      <c r="CN2597" s="19"/>
      <c r="CO2597" s="19"/>
      <c r="CP2597" s="19"/>
      <c r="CQ2597" s="19">
        <v>1</v>
      </c>
      <c r="CR2597" s="19"/>
    </row>
    <row r="2598" spans="1:96" ht="107" customHeight="1">
      <c r="A2598" s="11" cm="1">
        <f t="array" ref="A2598">SUMPRODUCT(--ISNUMBER(SEARCH({"stranding","stranded"},E2598)))</f>
        <v>1</v>
      </c>
      <c r="B2598" s="12" t="s">
        <v>5356</v>
      </c>
      <c r="C2598" s="25" t="s">
        <v>5357</v>
      </c>
      <c r="D2598" s="26">
        <v>2011</v>
      </c>
      <c r="E2598" s="23" t="s">
        <v>5358</v>
      </c>
      <c r="F2598" s="23" t="s">
        <v>7701</v>
      </c>
      <c r="G2598" s="15">
        <f t="shared" si="40"/>
        <v>7</v>
      </c>
      <c r="H2598" s="16"/>
      <c r="I2598" s="16"/>
      <c r="J2598" s="16"/>
      <c r="K2598" s="16">
        <v>2</v>
      </c>
      <c r="L2598" s="16"/>
      <c r="M2598" s="16"/>
      <c r="N2598" s="16">
        <v>1</v>
      </c>
      <c r="O2598" s="16"/>
      <c r="P2598" s="17"/>
      <c r="Q2598" s="17"/>
      <c r="R2598" s="17">
        <v>1</v>
      </c>
      <c r="S2598" s="17"/>
      <c r="T2598" s="18">
        <v>1</v>
      </c>
      <c r="U2598" s="18"/>
      <c r="V2598" s="18"/>
      <c r="W2598" s="18"/>
      <c r="X2598" s="19">
        <v>1</v>
      </c>
      <c r="Y2598" s="19"/>
      <c r="Z2598" s="19"/>
      <c r="AA2598" s="19"/>
      <c r="AB2598" s="19"/>
      <c r="AC2598" s="19"/>
      <c r="AD2598" s="19"/>
      <c r="AE2598" s="19"/>
      <c r="AF2598" s="19"/>
      <c r="AG2598" s="19"/>
      <c r="AH2598" s="19"/>
      <c r="AI2598" s="19"/>
      <c r="AJ2598" s="17">
        <v>1</v>
      </c>
      <c r="AK2598" s="17"/>
      <c r="AL2598" s="17">
        <v>1</v>
      </c>
      <c r="AM2598" s="17"/>
      <c r="AN2598" s="17"/>
      <c r="AO2598" s="17"/>
      <c r="AP2598" s="17"/>
      <c r="AQ2598" s="17"/>
      <c r="AR2598" s="20"/>
      <c r="AS2598" s="20"/>
      <c r="AT2598" s="20"/>
      <c r="AU2598" s="20"/>
      <c r="AV2598" s="20"/>
      <c r="AW2598" s="20"/>
      <c r="AX2598" s="20"/>
      <c r="AY2598" s="20"/>
      <c r="AZ2598" s="20">
        <v>1</v>
      </c>
      <c r="BA2598" s="20">
        <v>1</v>
      </c>
      <c r="BB2598" s="20"/>
      <c r="BC2598" s="20"/>
      <c r="BD2598" s="16"/>
      <c r="BE2598" s="16"/>
      <c r="BF2598" s="16"/>
      <c r="BG2598" s="16"/>
      <c r="BH2598" s="16"/>
      <c r="BI2598" s="16"/>
      <c r="BJ2598" s="16"/>
      <c r="BK2598" s="16"/>
      <c r="BL2598" s="16"/>
      <c r="BM2598" s="16"/>
      <c r="BN2598" s="16"/>
      <c r="BO2598" s="16"/>
      <c r="BP2598" s="16"/>
      <c r="BQ2598" s="16"/>
      <c r="BR2598" s="16"/>
      <c r="BS2598" s="16"/>
      <c r="BT2598" s="16"/>
      <c r="BU2598" s="16"/>
      <c r="BV2598" s="16"/>
      <c r="BW2598" s="16"/>
      <c r="BX2598" s="16"/>
      <c r="BY2598" s="16"/>
      <c r="BZ2598" s="16"/>
      <c r="CA2598" s="16"/>
      <c r="CB2598" s="16"/>
      <c r="CC2598" s="16"/>
      <c r="CD2598" s="16"/>
      <c r="CE2598" s="16"/>
      <c r="CF2598" s="16"/>
      <c r="CG2598" s="19"/>
      <c r="CH2598" s="19"/>
      <c r="CI2598" s="19"/>
      <c r="CJ2598" s="19">
        <v>1</v>
      </c>
      <c r="CK2598" s="19"/>
      <c r="CL2598" s="19"/>
      <c r="CM2598" s="19"/>
      <c r="CN2598" s="19"/>
      <c r="CO2598" s="19"/>
      <c r="CP2598" s="19"/>
      <c r="CQ2598" s="19"/>
      <c r="CR2598" s="19"/>
    </row>
    <row r="2599" spans="1:96" ht="107" customHeight="1">
      <c r="A2599" s="11" cm="1">
        <f t="array" ref="A2599">SUMPRODUCT(--ISNUMBER(SEARCH({"stranding","stranded"},E2599)))</f>
        <v>0</v>
      </c>
      <c r="B2599" s="12" t="s">
        <v>5359</v>
      </c>
      <c r="C2599" s="25" t="s">
        <v>5360</v>
      </c>
      <c r="D2599" s="26">
        <v>2011</v>
      </c>
      <c r="E2599" s="23" t="s">
        <v>5361</v>
      </c>
      <c r="F2599" s="23" t="s">
        <v>7702</v>
      </c>
      <c r="G2599" s="15">
        <f t="shared" si="40"/>
        <v>5</v>
      </c>
      <c r="H2599" s="16"/>
      <c r="I2599" s="16"/>
      <c r="J2599" s="16"/>
      <c r="K2599" s="16"/>
      <c r="L2599" s="16"/>
      <c r="M2599" s="16"/>
      <c r="N2599" s="16"/>
      <c r="O2599" s="16"/>
      <c r="P2599" s="17"/>
      <c r="Q2599" s="17"/>
      <c r="R2599" s="17">
        <v>1</v>
      </c>
      <c r="S2599" s="17"/>
      <c r="T2599" s="18"/>
      <c r="U2599" s="18">
        <v>1</v>
      </c>
      <c r="V2599" s="18"/>
      <c r="W2599" s="18">
        <v>1</v>
      </c>
      <c r="X2599" s="19">
        <v>1</v>
      </c>
      <c r="Y2599" s="19"/>
      <c r="Z2599" s="19"/>
      <c r="AA2599" s="19"/>
      <c r="AB2599" s="19"/>
      <c r="AC2599" s="19"/>
      <c r="AD2599" s="19"/>
      <c r="AE2599" s="19"/>
      <c r="AF2599" s="19"/>
      <c r="AG2599" s="19"/>
      <c r="AH2599" s="19"/>
      <c r="AI2599" s="19"/>
      <c r="AJ2599" s="17">
        <v>1</v>
      </c>
      <c r="AK2599" s="17"/>
      <c r="AL2599" s="17"/>
      <c r="AM2599" s="17"/>
      <c r="AN2599" s="17"/>
      <c r="AO2599" s="17"/>
      <c r="AP2599" s="17"/>
      <c r="AQ2599" s="17"/>
      <c r="AR2599" s="20"/>
      <c r="AS2599" s="20"/>
      <c r="AT2599" s="20"/>
      <c r="AU2599" s="20"/>
      <c r="AV2599" s="20"/>
      <c r="AW2599" s="20"/>
      <c r="AX2599" s="20"/>
      <c r="AY2599" s="20"/>
      <c r="AZ2599" s="20"/>
      <c r="BA2599" s="20"/>
      <c r="BB2599" s="20"/>
      <c r="BC2599" s="20"/>
      <c r="BD2599" s="16"/>
      <c r="BE2599" s="16"/>
      <c r="BF2599" s="16"/>
      <c r="BG2599" s="16"/>
      <c r="BH2599" s="16"/>
      <c r="BI2599" s="16"/>
      <c r="BJ2599" s="16"/>
      <c r="BK2599" s="16"/>
      <c r="BL2599" s="16"/>
      <c r="BM2599" s="16"/>
      <c r="BN2599" s="16"/>
      <c r="BO2599" s="16"/>
      <c r="BP2599" s="16"/>
      <c r="BQ2599" s="16"/>
      <c r="BR2599" s="16"/>
      <c r="BS2599" s="16"/>
      <c r="BT2599" s="16"/>
      <c r="BU2599" s="16"/>
      <c r="BV2599" s="16"/>
      <c r="BW2599" s="16"/>
      <c r="BX2599" s="16"/>
      <c r="BY2599" s="16"/>
      <c r="BZ2599" s="16"/>
      <c r="CA2599" s="16"/>
      <c r="CB2599" s="16"/>
      <c r="CC2599" s="16"/>
      <c r="CD2599" s="16"/>
      <c r="CE2599" s="16"/>
      <c r="CF2599" s="16"/>
      <c r="CG2599" s="19"/>
      <c r="CH2599" s="19"/>
      <c r="CI2599" s="19"/>
      <c r="CJ2599" s="19"/>
      <c r="CK2599" s="19"/>
      <c r="CL2599" s="19"/>
      <c r="CM2599" s="19">
        <v>1</v>
      </c>
      <c r="CN2599" s="19"/>
      <c r="CO2599" s="19"/>
      <c r="CP2599" s="19"/>
      <c r="CQ2599" s="19"/>
      <c r="CR2599" s="19"/>
    </row>
    <row r="2600" spans="1:96" ht="107" customHeight="1">
      <c r="A2600" s="11" cm="1">
        <f t="array" ref="A2600">SUMPRODUCT(--ISNUMBER(SEARCH({"stranding","stranded"},E2600)))</f>
        <v>0</v>
      </c>
      <c r="B2600" s="12" t="s">
        <v>5362</v>
      </c>
      <c r="C2600" s="25" t="s">
        <v>5363</v>
      </c>
      <c r="D2600" s="26">
        <v>2011</v>
      </c>
      <c r="E2600" s="23" t="s">
        <v>5364</v>
      </c>
      <c r="F2600" s="23" t="s">
        <v>7703</v>
      </c>
      <c r="G2600" s="15">
        <f t="shared" si="40"/>
        <v>6</v>
      </c>
      <c r="H2600" s="16"/>
      <c r="I2600" s="16"/>
      <c r="J2600" s="16"/>
      <c r="K2600" s="16"/>
      <c r="L2600" s="16"/>
      <c r="M2600" s="16">
        <v>2</v>
      </c>
      <c r="N2600" s="16"/>
      <c r="O2600" s="16"/>
      <c r="P2600" s="17"/>
      <c r="Q2600" s="17"/>
      <c r="R2600" s="17"/>
      <c r="S2600" s="17">
        <v>1</v>
      </c>
      <c r="T2600" s="18"/>
      <c r="U2600" s="18">
        <v>1</v>
      </c>
      <c r="V2600" s="18"/>
      <c r="W2600" s="18"/>
      <c r="X2600" s="19"/>
      <c r="Y2600" s="19">
        <v>1</v>
      </c>
      <c r="Z2600" s="19">
        <v>1</v>
      </c>
      <c r="AA2600" s="19"/>
      <c r="AB2600" s="19"/>
      <c r="AC2600" s="19"/>
      <c r="AD2600" s="19"/>
      <c r="AE2600" s="19"/>
      <c r="AF2600" s="19"/>
      <c r="AG2600" s="19"/>
      <c r="AH2600" s="19"/>
      <c r="AI2600" s="19"/>
      <c r="AJ2600" s="17">
        <v>1</v>
      </c>
      <c r="AK2600" s="17"/>
      <c r="AL2600" s="17">
        <v>1</v>
      </c>
      <c r="AM2600" s="17"/>
      <c r="AN2600" s="17"/>
      <c r="AO2600" s="17"/>
      <c r="AP2600" s="17"/>
      <c r="AQ2600" s="17"/>
      <c r="AR2600" s="20"/>
      <c r="AS2600" s="20"/>
      <c r="AT2600" s="20"/>
      <c r="AU2600" s="20"/>
      <c r="AV2600" s="20"/>
      <c r="AW2600" s="20"/>
      <c r="AX2600" s="20"/>
      <c r="AY2600" s="20"/>
      <c r="AZ2600" s="20"/>
      <c r="BA2600" s="20"/>
      <c r="BB2600" s="20"/>
      <c r="BC2600" s="20"/>
      <c r="BD2600" s="16"/>
      <c r="BE2600" s="16"/>
      <c r="BF2600" s="16"/>
      <c r="BG2600" s="16"/>
      <c r="BH2600" s="16"/>
      <c r="BI2600" s="16"/>
      <c r="BJ2600" s="16"/>
      <c r="BK2600" s="16"/>
      <c r="BL2600" s="16"/>
      <c r="BM2600" s="16"/>
      <c r="BN2600" s="16"/>
      <c r="BO2600" s="16"/>
      <c r="BP2600" s="16"/>
      <c r="BQ2600" s="16"/>
      <c r="BR2600" s="16"/>
      <c r="BS2600" s="16"/>
      <c r="BT2600" s="16"/>
      <c r="BU2600" s="16"/>
      <c r="BV2600" s="16"/>
      <c r="BW2600" s="16"/>
      <c r="BX2600" s="16"/>
      <c r="BY2600" s="16"/>
      <c r="BZ2600" s="16"/>
      <c r="CA2600" s="16"/>
      <c r="CB2600" s="16"/>
      <c r="CC2600" s="16"/>
      <c r="CD2600" s="16"/>
      <c r="CE2600" s="16"/>
      <c r="CF2600" s="16"/>
      <c r="CG2600" s="19"/>
      <c r="CH2600" s="19"/>
      <c r="CI2600" s="19"/>
      <c r="CJ2600" s="19"/>
      <c r="CK2600" s="19"/>
      <c r="CL2600" s="19">
        <v>1</v>
      </c>
      <c r="CM2600" s="19"/>
      <c r="CN2600" s="19"/>
      <c r="CO2600" s="19"/>
      <c r="CP2600" s="19"/>
      <c r="CQ2600" s="19"/>
      <c r="CR2600" s="19"/>
    </row>
    <row r="2601" spans="1:96" ht="107" customHeight="1">
      <c r="A2601" s="11" cm="1">
        <f t="array" ref="A2601">SUMPRODUCT(--ISNUMBER(SEARCH({"stranding","stranded"},E2601)))</f>
        <v>0</v>
      </c>
      <c r="B2601" s="12" t="s">
        <v>5365</v>
      </c>
      <c r="C2601" s="25" t="s">
        <v>5366</v>
      </c>
      <c r="D2601" s="26">
        <v>2011</v>
      </c>
      <c r="E2601" s="23" t="s">
        <v>5367</v>
      </c>
      <c r="F2601" s="23" t="s">
        <v>7703</v>
      </c>
      <c r="G2601" s="15">
        <f t="shared" si="40"/>
        <v>6</v>
      </c>
      <c r="H2601" s="16"/>
      <c r="I2601" s="16"/>
      <c r="J2601" s="16"/>
      <c r="K2601" s="16"/>
      <c r="L2601" s="16"/>
      <c r="M2601" s="16">
        <v>2</v>
      </c>
      <c r="N2601" s="16"/>
      <c r="O2601" s="16"/>
      <c r="P2601" s="17"/>
      <c r="Q2601" s="17"/>
      <c r="R2601" s="17"/>
      <c r="S2601" s="17">
        <v>1</v>
      </c>
      <c r="T2601" s="18"/>
      <c r="U2601" s="18">
        <v>1</v>
      </c>
      <c r="V2601" s="18"/>
      <c r="W2601" s="18"/>
      <c r="X2601" s="19"/>
      <c r="Y2601" s="19">
        <v>1</v>
      </c>
      <c r="Z2601" s="19">
        <v>1</v>
      </c>
      <c r="AA2601" s="19"/>
      <c r="AB2601" s="19"/>
      <c r="AC2601" s="19"/>
      <c r="AD2601" s="19"/>
      <c r="AE2601" s="19"/>
      <c r="AF2601" s="19"/>
      <c r="AG2601" s="19"/>
      <c r="AH2601" s="19"/>
      <c r="AI2601" s="19"/>
      <c r="AJ2601" s="17">
        <v>1</v>
      </c>
      <c r="AK2601" s="17"/>
      <c r="AL2601" s="17">
        <v>1</v>
      </c>
      <c r="AM2601" s="17"/>
      <c r="AN2601" s="17"/>
      <c r="AO2601" s="17"/>
      <c r="AP2601" s="17"/>
      <c r="AQ2601" s="17"/>
      <c r="AR2601" s="20"/>
      <c r="AS2601" s="20"/>
      <c r="AT2601" s="20"/>
      <c r="AU2601" s="20"/>
      <c r="AV2601" s="20"/>
      <c r="AW2601" s="20"/>
      <c r="AX2601" s="20"/>
      <c r="AY2601" s="20"/>
      <c r="AZ2601" s="20"/>
      <c r="BA2601" s="20"/>
      <c r="BB2601" s="20"/>
      <c r="BC2601" s="20"/>
      <c r="BD2601" s="16"/>
      <c r="BE2601" s="16"/>
      <c r="BF2601" s="16"/>
      <c r="BG2601" s="16"/>
      <c r="BH2601" s="16"/>
      <c r="BI2601" s="16"/>
      <c r="BJ2601" s="16"/>
      <c r="BK2601" s="16"/>
      <c r="BL2601" s="16"/>
      <c r="BM2601" s="16"/>
      <c r="BN2601" s="16"/>
      <c r="BO2601" s="16"/>
      <c r="BP2601" s="16"/>
      <c r="BQ2601" s="16"/>
      <c r="BR2601" s="16"/>
      <c r="BS2601" s="16"/>
      <c r="BT2601" s="16"/>
      <c r="BU2601" s="16"/>
      <c r="BV2601" s="16"/>
      <c r="BW2601" s="16"/>
      <c r="BX2601" s="16"/>
      <c r="BY2601" s="16"/>
      <c r="BZ2601" s="16"/>
      <c r="CA2601" s="16"/>
      <c r="CB2601" s="16"/>
      <c r="CC2601" s="16"/>
      <c r="CD2601" s="16"/>
      <c r="CE2601" s="16"/>
      <c r="CF2601" s="16"/>
      <c r="CG2601" s="19"/>
      <c r="CH2601" s="19"/>
      <c r="CI2601" s="19"/>
      <c r="CJ2601" s="19"/>
      <c r="CK2601" s="19"/>
      <c r="CL2601" s="19">
        <v>1</v>
      </c>
      <c r="CM2601" s="19"/>
      <c r="CN2601" s="19"/>
      <c r="CO2601" s="19"/>
      <c r="CP2601" s="19"/>
      <c r="CQ2601" s="19"/>
      <c r="CR2601" s="19"/>
    </row>
    <row r="2602" spans="1:96" ht="107" customHeight="1">
      <c r="A2602" s="11" cm="1">
        <f t="array" ref="A2602">SUMPRODUCT(--ISNUMBER(SEARCH({"stranding","stranded"},E2602)))</f>
        <v>0</v>
      </c>
      <c r="B2602" s="12" t="s">
        <v>5368</v>
      </c>
      <c r="C2602" s="21" t="s">
        <v>5369</v>
      </c>
      <c r="D2602" s="22">
        <v>2011</v>
      </c>
      <c r="E2602" s="15" t="s">
        <v>5370</v>
      </c>
      <c r="F2602" s="15" t="s">
        <v>6041</v>
      </c>
      <c r="G2602" s="15">
        <f t="shared" si="40"/>
        <v>8</v>
      </c>
      <c r="H2602" s="16"/>
      <c r="I2602" s="16"/>
      <c r="J2602" s="16"/>
      <c r="K2602" s="16"/>
      <c r="L2602" s="16"/>
      <c r="M2602" s="16"/>
      <c r="N2602" s="16">
        <v>2</v>
      </c>
      <c r="O2602" s="16"/>
      <c r="P2602" s="17"/>
      <c r="Q2602" s="17"/>
      <c r="R2602" s="17"/>
      <c r="S2602" s="17"/>
      <c r="T2602" s="18"/>
      <c r="U2602" s="18">
        <v>1</v>
      </c>
      <c r="V2602" s="18"/>
      <c r="W2602" s="18">
        <v>1</v>
      </c>
      <c r="X2602" s="19">
        <v>1</v>
      </c>
      <c r="Y2602" s="19">
        <v>1</v>
      </c>
      <c r="Z2602" s="19">
        <v>1</v>
      </c>
      <c r="AA2602" s="19"/>
      <c r="AB2602" s="19"/>
      <c r="AC2602" s="19"/>
      <c r="AD2602" s="19"/>
      <c r="AE2602" s="19"/>
      <c r="AF2602" s="19"/>
      <c r="AG2602" s="19"/>
      <c r="AH2602" s="19"/>
      <c r="AI2602" s="19"/>
      <c r="AJ2602" s="17"/>
      <c r="AK2602" s="17"/>
      <c r="AL2602" s="17"/>
      <c r="AM2602" s="17"/>
      <c r="AN2602" s="17"/>
      <c r="AO2602" s="17"/>
      <c r="AP2602" s="17"/>
      <c r="AQ2602" s="17"/>
      <c r="AR2602" s="20"/>
      <c r="AS2602" s="20"/>
      <c r="AT2602" s="20"/>
      <c r="AU2602" s="20"/>
      <c r="AV2602" s="20"/>
      <c r="AW2602" s="20"/>
      <c r="AX2602" s="20"/>
      <c r="AY2602" s="20"/>
      <c r="AZ2602" s="20"/>
      <c r="BA2602" s="20"/>
      <c r="BB2602" s="20"/>
      <c r="BC2602" s="20"/>
      <c r="BD2602" s="16"/>
      <c r="BE2602" s="16"/>
      <c r="BF2602" s="16"/>
      <c r="BG2602" s="16"/>
      <c r="BH2602" s="16"/>
      <c r="BI2602" s="16">
        <v>1</v>
      </c>
      <c r="BJ2602" s="16"/>
      <c r="BK2602" s="16"/>
      <c r="BL2602" s="16"/>
      <c r="BM2602" s="16"/>
      <c r="BN2602" s="16"/>
      <c r="BO2602" s="16"/>
      <c r="BP2602" s="16"/>
      <c r="BQ2602" s="16"/>
      <c r="BR2602" s="16"/>
      <c r="BS2602" s="16"/>
      <c r="BT2602" s="16"/>
      <c r="BU2602" s="16"/>
      <c r="BV2602" s="16">
        <v>1</v>
      </c>
      <c r="BW2602" s="16"/>
      <c r="BX2602" s="16"/>
      <c r="BY2602" s="16"/>
      <c r="BZ2602" s="16"/>
      <c r="CA2602" s="16"/>
      <c r="CB2602" s="16"/>
      <c r="CC2602" s="16"/>
      <c r="CD2602" s="16"/>
      <c r="CE2602" s="16">
        <v>1</v>
      </c>
      <c r="CF2602" s="16"/>
      <c r="CG2602" s="19"/>
      <c r="CH2602" s="19"/>
      <c r="CI2602" s="19"/>
      <c r="CJ2602" s="19"/>
      <c r="CK2602" s="19"/>
      <c r="CL2602" s="19"/>
      <c r="CM2602" s="19"/>
      <c r="CN2602" s="19"/>
      <c r="CO2602" s="19"/>
      <c r="CP2602" s="19"/>
      <c r="CQ2602" s="19"/>
      <c r="CR2602" s="19"/>
    </row>
    <row r="2603" spans="1:96" ht="107" customHeight="1">
      <c r="A2603" s="11" cm="1">
        <f t="array" ref="A2603">SUMPRODUCT(--ISNUMBER(SEARCH({"stranding","stranded"},E2603)))</f>
        <v>0</v>
      </c>
      <c r="B2603" s="12" t="s">
        <v>5371</v>
      </c>
      <c r="C2603" s="21" t="s">
        <v>5372</v>
      </c>
      <c r="D2603" s="22">
        <v>2011</v>
      </c>
      <c r="E2603" s="15" t="s">
        <v>5373</v>
      </c>
      <c r="F2603" s="15" t="s">
        <v>8202</v>
      </c>
      <c r="G2603" s="15">
        <f t="shared" si="40"/>
        <v>2</v>
      </c>
      <c r="H2603" s="16"/>
      <c r="I2603" s="16"/>
      <c r="J2603" s="16"/>
      <c r="K2603" s="16"/>
      <c r="L2603" s="16"/>
      <c r="M2603" s="16"/>
      <c r="N2603" s="16"/>
      <c r="O2603" s="16"/>
      <c r="P2603" s="17"/>
      <c r="Q2603" s="17"/>
      <c r="R2603" s="17"/>
      <c r="S2603" s="17"/>
      <c r="T2603" s="18"/>
      <c r="U2603" s="18">
        <v>1</v>
      </c>
      <c r="V2603" s="18"/>
      <c r="W2603" s="18"/>
      <c r="X2603" s="19"/>
      <c r="Y2603" s="19"/>
      <c r="Z2603" s="19"/>
      <c r="AA2603" s="19"/>
      <c r="AB2603" s="19"/>
      <c r="AC2603" s="19"/>
      <c r="AD2603" s="19"/>
      <c r="AE2603" s="19"/>
      <c r="AF2603" s="19"/>
      <c r="AG2603" s="19"/>
      <c r="AH2603" s="19"/>
      <c r="AI2603" s="19"/>
      <c r="AJ2603" s="17"/>
      <c r="AK2603" s="17"/>
      <c r="AL2603" s="17"/>
      <c r="AM2603" s="17"/>
      <c r="AN2603" s="17"/>
      <c r="AO2603" s="17"/>
      <c r="AP2603" s="17"/>
      <c r="AQ2603" s="17"/>
      <c r="AR2603" s="20"/>
      <c r="AS2603" s="20"/>
      <c r="AT2603" s="20"/>
      <c r="AU2603" s="20"/>
      <c r="AV2603" s="20"/>
      <c r="AW2603" s="20"/>
      <c r="AX2603" s="20"/>
      <c r="AY2603" s="20"/>
      <c r="AZ2603" s="20"/>
      <c r="BA2603" s="20"/>
      <c r="BB2603" s="20"/>
      <c r="BC2603" s="20"/>
      <c r="BD2603" s="16">
        <v>1</v>
      </c>
      <c r="BE2603" s="16"/>
      <c r="BF2603" s="16"/>
      <c r="BG2603" s="16"/>
      <c r="BH2603" s="16"/>
      <c r="BI2603" s="16"/>
      <c r="BJ2603" s="16"/>
      <c r="BK2603" s="16"/>
      <c r="BL2603" s="16"/>
      <c r="BM2603" s="16"/>
      <c r="BN2603" s="16"/>
      <c r="BO2603" s="16"/>
      <c r="BP2603" s="16"/>
      <c r="BQ2603" s="16"/>
      <c r="BR2603" s="16"/>
      <c r="BS2603" s="16"/>
      <c r="BT2603" s="16"/>
      <c r="BU2603" s="16"/>
      <c r="BV2603" s="16"/>
      <c r="BW2603" s="16"/>
      <c r="BX2603" s="16"/>
      <c r="BY2603" s="16"/>
      <c r="BZ2603" s="16"/>
      <c r="CA2603" s="16"/>
      <c r="CB2603" s="16"/>
      <c r="CC2603" s="16"/>
      <c r="CD2603" s="16"/>
      <c r="CE2603" s="16"/>
      <c r="CF2603" s="16"/>
      <c r="CG2603" s="19"/>
      <c r="CH2603" s="19"/>
      <c r="CI2603" s="19"/>
      <c r="CJ2603" s="19"/>
      <c r="CK2603" s="19"/>
      <c r="CL2603" s="19"/>
      <c r="CM2603" s="19"/>
      <c r="CN2603" s="19"/>
      <c r="CO2603" s="19"/>
      <c r="CP2603" s="19"/>
      <c r="CQ2603" s="19"/>
      <c r="CR2603" s="19"/>
    </row>
    <row r="2604" spans="1:96" ht="107" customHeight="1">
      <c r="A2604" s="11" cm="1">
        <f t="array" ref="A2604">SUMPRODUCT(--ISNUMBER(SEARCH({"stranding","stranded"},E2604)))</f>
        <v>1</v>
      </c>
      <c r="B2604" s="37" t="s">
        <v>5374</v>
      </c>
      <c r="C2604" s="13" t="s">
        <v>5375</v>
      </c>
      <c r="D2604" s="14">
        <v>1992</v>
      </c>
      <c r="E2604" s="15" t="s">
        <v>5376</v>
      </c>
      <c r="F2604" s="15" t="s">
        <v>8203</v>
      </c>
      <c r="G2604" s="15">
        <f t="shared" si="40"/>
        <v>7</v>
      </c>
      <c r="H2604" s="16"/>
      <c r="I2604" s="16"/>
      <c r="J2604" s="16">
        <v>1</v>
      </c>
      <c r="K2604" s="16">
        <v>1</v>
      </c>
      <c r="L2604" s="16"/>
      <c r="M2604" s="16"/>
      <c r="N2604" s="16"/>
      <c r="O2604" s="16"/>
      <c r="P2604" s="17">
        <v>1</v>
      </c>
      <c r="Q2604" s="17"/>
      <c r="R2604" s="17"/>
      <c r="S2604" s="17"/>
      <c r="T2604" s="18"/>
      <c r="U2604" s="18"/>
      <c r="V2604" s="18">
        <v>1</v>
      </c>
      <c r="W2604" s="18"/>
      <c r="X2604" s="19">
        <v>1</v>
      </c>
      <c r="Y2604" s="19">
        <v>1</v>
      </c>
      <c r="Z2604" s="19">
        <v>1</v>
      </c>
      <c r="AA2604" s="19"/>
      <c r="AB2604" s="19"/>
      <c r="AC2604" s="19"/>
      <c r="AD2604" s="19"/>
      <c r="AE2604" s="19"/>
      <c r="AF2604" s="19"/>
      <c r="AG2604" s="19"/>
      <c r="AH2604" s="19"/>
      <c r="AI2604" s="19"/>
      <c r="AJ2604" s="17"/>
      <c r="AK2604" s="17"/>
      <c r="AL2604" s="17"/>
      <c r="AM2604" s="17"/>
      <c r="AN2604" s="17"/>
      <c r="AO2604" s="17"/>
      <c r="AP2604" s="17"/>
      <c r="AQ2604" s="17"/>
      <c r="AR2604" s="20"/>
      <c r="AS2604" s="20"/>
      <c r="AT2604" s="20"/>
      <c r="AU2604" s="20"/>
      <c r="AV2604" s="20"/>
      <c r="AW2604" s="20"/>
      <c r="AX2604" s="20"/>
      <c r="AY2604" s="20"/>
      <c r="AZ2604" s="20"/>
      <c r="BA2604" s="20"/>
      <c r="BB2604" s="20"/>
      <c r="BC2604" s="20"/>
      <c r="BD2604" s="16"/>
      <c r="BE2604" s="16"/>
      <c r="BF2604" s="16"/>
      <c r="BG2604" s="16"/>
      <c r="BH2604" s="16"/>
      <c r="BI2604" s="16"/>
      <c r="BJ2604" s="16"/>
      <c r="BK2604" s="16"/>
      <c r="BL2604" s="16"/>
      <c r="BM2604" s="16"/>
      <c r="BN2604" s="16"/>
      <c r="BO2604" s="16"/>
      <c r="BP2604" s="16"/>
      <c r="BQ2604" s="16"/>
      <c r="BR2604" s="16"/>
      <c r="BS2604" s="16"/>
      <c r="BT2604" s="16"/>
      <c r="BU2604" s="16"/>
      <c r="BV2604" s="16"/>
      <c r="BW2604" s="16"/>
      <c r="BX2604" s="16"/>
      <c r="BY2604" s="16"/>
      <c r="BZ2604" s="16"/>
      <c r="CA2604" s="16">
        <v>1</v>
      </c>
      <c r="CB2604" s="16"/>
      <c r="CC2604" s="16"/>
      <c r="CD2604" s="16">
        <v>1</v>
      </c>
      <c r="CE2604" s="16"/>
      <c r="CF2604" s="16"/>
      <c r="CG2604" s="19"/>
      <c r="CH2604" s="19"/>
      <c r="CI2604" s="19"/>
      <c r="CJ2604" s="19"/>
      <c r="CK2604" s="19"/>
      <c r="CL2604" s="19"/>
      <c r="CM2604" s="19"/>
      <c r="CN2604" s="19"/>
      <c r="CO2604" s="19"/>
      <c r="CP2604" s="19">
        <v>1</v>
      </c>
      <c r="CQ2604" s="19"/>
      <c r="CR2604" s="19"/>
    </row>
    <row r="2605" spans="1:96" ht="107" customHeight="1">
      <c r="A2605" s="11" cm="1">
        <f t="array" ref="A2605">SUMPRODUCT(--ISNUMBER(SEARCH({"stranding","stranded"},E2605)))</f>
        <v>1</v>
      </c>
      <c r="B2605" s="12" t="s">
        <v>5377</v>
      </c>
      <c r="C2605" s="25" t="s">
        <v>5378</v>
      </c>
      <c r="D2605" s="26">
        <v>2011</v>
      </c>
      <c r="E2605" s="15" t="s">
        <v>5379</v>
      </c>
      <c r="F2605" s="15" t="s">
        <v>8204</v>
      </c>
      <c r="G2605" s="15">
        <f t="shared" si="40"/>
        <v>6</v>
      </c>
      <c r="H2605" s="16"/>
      <c r="I2605" s="16"/>
      <c r="J2605" s="16"/>
      <c r="K2605" s="16"/>
      <c r="L2605" s="16"/>
      <c r="M2605" s="16"/>
      <c r="N2605" s="16"/>
      <c r="O2605" s="16"/>
      <c r="P2605" s="17"/>
      <c r="Q2605" s="17"/>
      <c r="R2605" s="17"/>
      <c r="S2605" s="17"/>
      <c r="T2605" s="18"/>
      <c r="U2605" s="18"/>
      <c r="V2605" s="18">
        <v>1</v>
      </c>
      <c r="W2605" s="18"/>
      <c r="X2605" s="19">
        <v>1</v>
      </c>
      <c r="Y2605" s="19">
        <v>1</v>
      </c>
      <c r="Z2605" s="19"/>
      <c r="AA2605" s="19"/>
      <c r="AB2605" s="19"/>
      <c r="AC2605" s="19"/>
      <c r="AD2605" s="19"/>
      <c r="AE2605" s="19"/>
      <c r="AF2605" s="19"/>
      <c r="AG2605" s="19"/>
      <c r="AH2605" s="19"/>
      <c r="AI2605" s="19"/>
      <c r="AJ2605" s="17"/>
      <c r="AK2605" s="17"/>
      <c r="AL2605" s="17"/>
      <c r="AM2605" s="17"/>
      <c r="AN2605" s="17"/>
      <c r="AO2605" s="17"/>
      <c r="AP2605" s="17"/>
      <c r="AQ2605" s="17"/>
      <c r="AR2605" s="20"/>
      <c r="AS2605" s="20"/>
      <c r="AT2605" s="20"/>
      <c r="AU2605" s="20"/>
      <c r="AV2605" s="20"/>
      <c r="AW2605" s="20"/>
      <c r="AX2605" s="20"/>
      <c r="AY2605" s="20"/>
      <c r="AZ2605" s="20"/>
      <c r="BA2605" s="20"/>
      <c r="BB2605" s="20"/>
      <c r="BC2605" s="20"/>
      <c r="BD2605" s="16"/>
      <c r="BE2605" s="16"/>
      <c r="BF2605" s="16"/>
      <c r="BG2605" s="16"/>
      <c r="BH2605" s="16"/>
      <c r="BI2605" s="16"/>
      <c r="BJ2605" s="16"/>
      <c r="BK2605" s="16"/>
      <c r="BL2605" s="16"/>
      <c r="BM2605" s="16"/>
      <c r="BN2605" s="16"/>
      <c r="BO2605" s="16"/>
      <c r="BP2605" s="16">
        <v>1</v>
      </c>
      <c r="BQ2605" s="16"/>
      <c r="BR2605" s="16"/>
      <c r="BS2605" s="16"/>
      <c r="BT2605" s="16"/>
      <c r="BU2605" s="16"/>
      <c r="BV2605" s="16"/>
      <c r="BW2605" s="16"/>
      <c r="BX2605" s="16"/>
      <c r="BY2605" s="16"/>
      <c r="BZ2605" s="16"/>
      <c r="CA2605" s="16"/>
      <c r="CB2605" s="16">
        <v>1</v>
      </c>
      <c r="CC2605" s="16"/>
      <c r="CD2605" s="16">
        <v>1</v>
      </c>
      <c r="CE2605" s="16"/>
      <c r="CF2605" s="16"/>
      <c r="CG2605" s="19"/>
      <c r="CH2605" s="19"/>
      <c r="CI2605" s="19"/>
      <c r="CJ2605" s="19"/>
      <c r="CK2605" s="19"/>
      <c r="CL2605" s="19"/>
      <c r="CM2605" s="19"/>
      <c r="CN2605" s="19"/>
      <c r="CO2605" s="19"/>
      <c r="CP2605" s="19">
        <v>1</v>
      </c>
      <c r="CQ2605" s="19"/>
      <c r="CR2605" s="19"/>
    </row>
    <row r="2606" spans="1:96" ht="107" customHeight="1">
      <c r="A2606" s="11" cm="1">
        <f t="array" ref="A2606">SUMPRODUCT(--ISNUMBER(SEARCH({"stranding","stranded"},E2606)))</f>
        <v>0</v>
      </c>
      <c r="B2606" s="12" t="s">
        <v>5380</v>
      </c>
      <c r="C2606" s="13" t="s">
        <v>5381</v>
      </c>
      <c r="D2606" s="14">
        <v>2012</v>
      </c>
      <c r="E2606" s="23" t="s">
        <v>5382</v>
      </c>
      <c r="F2606" s="23" t="s">
        <v>6846</v>
      </c>
      <c r="G2606" s="15">
        <f t="shared" si="40"/>
        <v>3</v>
      </c>
      <c r="H2606" s="16"/>
      <c r="I2606" s="16"/>
      <c r="J2606" s="16"/>
      <c r="K2606" s="16"/>
      <c r="L2606" s="16"/>
      <c r="M2606" s="16"/>
      <c r="N2606" s="16">
        <v>1</v>
      </c>
      <c r="O2606" s="16"/>
      <c r="P2606" s="17"/>
      <c r="Q2606" s="17"/>
      <c r="R2606" s="17"/>
      <c r="S2606" s="17"/>
      <c r="T2606" s="18">
        <v>1</v>
      </c>
      <c r="U2606" s="18"/>
      <c r="V2606" s="18"/>
      <c r="W2606" s="18"/>
      <c r="X2606" s="19"/>
      <c r="Y2606" s="19"/>
      <c r="Z2606" s="19"/>
      <c r="AA2606" s="19"/>
      <c r="AB2606" s="19"/>
      <c r="AC2606" s="19"/>
      <c r="AD2606" s="19"/>
      <c r="AE2606" s="19"/>
      <c r="AF2606" s="19"/>
      <c r="AG2606" s="19"/>
      <c r="AH2606" s="19"/>
      <c r="AI2606" s="19"/>
      <c r="AJ2606" s="17">
        <v>1</v>
      </c>
      <c r="AK2606" s="17"/>
      <c r="AL2606" s="17"/>
      <c r="AM2606" s="17"/>
      <c r="AN2606" s="17"/>
      <c r="AO2606" s="17"/>
      <c r="AP2606" s="17"/>
      <c r="AQ2606" s="17"/>
      <c r="AR2606" s="20"/>
      <c r="AS2606" s="20"/>
      <c r="AT2606" s="20"/>
      <c r="AU2606" s="20"/>
      <c r="AV2606" s="20"/>
      <c r="AW2606" s="20"/>
      <c r="AX2606" s="20"/>
      <c r="AY2606" s="20">
        <v>1</v>
      </c>
      <c r="AZ2606" s="20"/>
      <c r="BA2606" s="20"/>
      <c r="BB2606" s="20"/>
      <c r="BC2606" s="20"/>
      <c r="BD2606" s="16"/>
      <c r="BE2606" s="16"/>
      <c r="BF2606" s="16"/>
      <c r="BG2606" s="16"/>
      <c r="BH2606" s="16"/>
      <c r="BI2606" s="16"/>
      <c r="BJ2606" s="16"/>
      <c r="BK2606" s="16"/>
      <c r="BL2606" s="16"/>
      <c r="BM2606" s="16"/>
      <c r="BN2606" s="16"/>
      <c r="BO2606" s="16"/>
      <c r="BP2606" s="16"/>
      <c r="BQ2606" s="16"/>
      <c r="BR2606" s="16"/>
      <c r="BS2606" s="16"/>
      <c r="BT2606" s="16"/>
      <c r="BU2606" s="16"/>
      <c r="BV2606" s="16"/>
      <c r="BW2606" s="16"/>
      <c r="BX2606" s="16"/>
      <c r="BY2606" s="16"/>
      <c r="BZ2606" s="16"/>
      <c r="CA2606" s="16"/>
      <c r="CB2606" s="16"/>
      <c r="CC2606" s="16"/>
      <c r="CD2606" s="16"/>
      <c r="CE2606" s="16"/>
      <c r="CF2606" s="16"/>
      <c r="CG2606" s="19"/>
      <c r="CH2606" s="19"/>
      <c r="CI2606" s="19"/>
      <c r="CJ2606" s="19"/>
      <c r="CK2606" s="19"/>
      <c r="CL2606" s="19">
        <v>1</v>
      </c>
      <c r="CM2606" s="19"/>
      <c r="CN2606" s="19"/>
      <c r="CO2606" s="19"/>
      <c r="CP2606" s="19"/>
      <c r="CQ2606" s="19"/>
      <c r="CR2606" s="19"/>
    </row>
    <row r="2607" spans="1:96" ht="107" customHeight="1">
      <c r="A2607" s="11" cm="1">
        <f t="array" ref="A2607">SUMPRODUCT(--ISNUMBER(SEARCH({"stranding","stranded"},E2607)))</f>
        <v>0</v>
      </c>
      <c r="B2607" s="12" t="s">
        <v>5383</v>
      </c>
      <c r="C2607" s="13" t="s">
        <v>5384</v>
      </c>
      <c r="D2607" s="14">
        <v>2012</v>
      </c>
      <c r="E2607" s="23" t="s">
        <v>5385</v>
      </c>
      <c r="F2607" s="23" t="s">
        <v>5983</v>
      </c>
      <c r="G2607" s="15">
        <f t="shared" si="40"/>
        <v>4</v>
      </c>
      <c r="H2607" s="16"/>
      <c r="I2607" s="16"/>
      <c r="J2607" s="16"/>
      <c r="K2607" s="16"/>
      <c r="L2607" s="16"/>
      <c r="M2607" s="16">
        <v>1</v>
      </c>
      <c r="N2607" s="16"/>
      <c r="O2607" s="16"/>
      <c r="P2607" s="17"/>
      <c r="Q2607" s="17"/>
      <c r="R2607" s="17"/>
      <c r="S2607" s="17"/>
      <c r="T2607" s="18"/>
      <c r="U2607" s="18">
        <v>1</v>
      </c>
      <c r="V2607" s="18"/>
      <c r="W2607" s="18"/>
      <c r="X2607" s="19"/>
      <c r="Y2607" s="19">
        <v>1</v>
      </c>
      <c r="Z2607" s="19">
        <v>1</v>
      </c>
      <c r="AA2607" s="19"/>
      <c r="AB2607" s="19"/>
      <c r="AC2607" s="19"/>
      <c r="AD2607" s="19"/>
      <c r="AE2607" s="19"/>
      <c r="AF2607" s="19"/>
      <c r="AG2607" s="19"/>
      <c r="AH2607" s="19"/>
      <c r="AI2607" s="19"/>
      <c r="AJ2607" s="17"/>
      <c r="AK2607" s="17"/>
      <c r="AL2607" s="17"/>
      <c r="AM2607" s="17"/>
      <c r="AN2607" s="17"/>
      <c r="AO2607" s="17"/>
      <c r="AP2607" s="17"/>
      <c r="AQ2607" s="17"/>
      <c r="AR2607" s="20"/>
      <c r="AS2607" s="20"/>
      <c r="AT2607" s="20"/>
      <c r="AU2607" s="20"/>
      <c r="AV2607" s="20"/>
      <c r="AW2607" s="20"/>
      <c r="AX2607" s="20"/>
      <c r="AY2607" s="20"/>
      <c r="AZ2607" s="20"/>
      <c r="BA2607" s="20"/>
      <c r="BB2607" s="20"/>
      <c r="BC2607" s="20"/>
      <c r="BD2607" s="16"/>
      <c r="BE2607" s="16"/>
      <c r="BF2607" s="16"/>
      <c r="BG2607" s="16"/>
      <c r="BH2607" s="16"/>
      <c r="BI2607" s="16"/>
      <c r="BJ2607" s="16"/>
      <c r="BK2607" s="16"/>
      <c r="BL2607" s="16"/>
      <c r="BM2607" s="16"/>
      <c r="BN2607" s="16"/>
      <c r="BO2607" s="16"/>
      <c r="BP2607" s="16"/>
      <c r="BQ2607" s="16"/>
      <c r="BR2607" s="16"/>
      <c r="BS2607" s="16"/>
      <c r="BT2607" s="16"/>
      <c r="BU2607" s="16"/>
      <c r="BV2607" s="16"/>
      <c r="BW2607" s="16"/>
      <c r="BX2607" s="16"/>
      <c r="BY2607" s="16"/>
      <c r="BZ2607" s="16">
        <v>1</v>
      </c>
      <c r="CA2607" s="16"/>
      <c r="CB2607" s="16"/>
      <c r="CC2607" s="16"/>
      <c r="CD2607" s="16"/>
      <c r="CE2607" s="16"/>
      <c r="CF2607" s="16"/>
      <c r="CG2607" s="19"/>
      <c r="CH2607" s="19"/>
      <c r="CI2607" s="19"/>
      <c r="CJ2607" s="19">
        <v>1</v>
      </c>
      <c r="CK2607" s="19"/>
      <c r="CL2607" s="19"/>
      <c r="CM2607" s="19"/>
      <c r="CN2607" s="19"/>
      <c r="CO2607" s="19"/>
      <c r="CP2607" s="19"/>
      <c r="CQ2607" s="19"/>
      <c r="CR2607" s="19"/>
    </row>
    <row r="2608" spans="1:96" ht="107" customHeight="1">
      <c r="A2608" s="11" cm="1">
        <f t="array" ref="A2608">SUMPRODUCT(--ISNUMBER(SEARCH({"stranding","stranded"},E2608)))</f>
        <v>0</v>
      </c>
      <c r="B2608" s="12" t="s">
        <v>5386</v>
      </c>
      <c r="C2608" s="21" t="s">
        <v>5387</v>
      </c>
      <c r="D2608" s="22">
        <v>2012</v>
      </c>
      <c r="E2608" s="15" t="s">
        <v>5388</v>
      </c>
      <c r="F2608" s="15" t="s">
        <v>8205</v>
      </c>
      <c r="G2608" s="15">
        <f t="shared" si="40"/>
        <v>6</v>
      </c>
      <c r="H2608" s="16"/>
      <c r="I2608" s="16"/>
      <c r="J2608" s="16"/>
      <c r="K2608" s="16"/>
      <c r="L2608" s="16"/>
      <c r="M2608" s="16"/>
      <c r="N2608" s="16"/>
      <c r="O2608" s="16"/>
      <c r="P2608" s="17"/>
      <c r="Q2608" s="17"/>
      <c r="R2608" s="17">
        <v>1</v>
      </c>
      <c r="S2608" s="17"/>
      <c r="T2608" s="18"/>
      <c r="U2608" s="18"/>
      <c r="V2608" s="18"/>
      <c r="W2608" s="18"/>
      <c r="X2608" s="19">
        <v>1</v>
      </c>
      <c r="Y2608" s="19">
        <v>1</v>
      </c>
      <c r="Z2608" s="19">
        <v>1</v>
      </c>
      <c r="AA2608" s="19"/>
      <c r="AB2608" s="19"/>
      <c r="AC2608" s="19"/>
      <c r="AD2608" s="19"/>
      <c r="AE2608" s="19"/>
      <c r="AF2608" s="19"/>
      <c r="AG2608" s="19"/>
      <c r="AH2608" s="19"/>
      <c r="AI2608" s="19"/>
      <c r="AJ2608" s="17"/>
      <c r="AK2608" s="17"/>
      <c r="AL2608" s="17"/>
      <c r="AM2608" s="17"/>
      <c r="AN2608" s="17"/>
      <c r="AO2608" s="17"/>
      <c r="AP2608" s="17"/>
      <c r="AQ2608" s="17"/>
      <c r="AR2608" s="20"/>
      <c r="AS2608" s="20"/>
      <c r="AT2608" s="20"/>
      <c r="AU2608" s="20"/>
      <c r="AV2608" s="20"/>
      <c r="AW2608" s="20"/>
      <c r="AX2608" s="20"/>
      <c r="AY2608" s="20"/>
      <c r="AZ2608" s="20"/>
      <c r="BA2608" s="20"/>
      <c r="BB2608" s="20"/>
      <c r="BC2608" s="20"/>
      <c r="BD2608" s="16"/>
      <c r="BE2608" s="16"/>
      <c r="BF2608" s="16"/>
      <c r="BG2608" s="16"/>
      <c r="BH2608" s="16"/>
      <c r="BI2608" s="16"/>
      <c r="BJ2608" s="16"/>
      <c r="BK2608" s="16"/>
      <c r="BL2608" s="16"/>
      <c r="BM2608" s="16"/>
      <c r="BN2608" s="16"/>
      <c r="BO2608" s="16"/>
      <c r="BP2608" s="16"/>
      <c r="BQ2608" s="16"/>
      <c r="BR2608" s="16"/>
      <c r="BS2608" s="16"/>
      <c r="BT2608" s="16"/>
      <c r="BU2608" s="16"/>
      <c r="BV2608" s="16"/>
      <c r="BW2608" s="16"/>
      <c r="BX2608" s="16"/>
      <c r="BY2608" s="16"/>
      <c r="BZ2608" s="16"/>
      <c r="CA2608" s="16">
        <v>1</v>
      </c>
      <c r="CB2608" s="16"/>
      <c r="CC2608" s="16"/>
      <c r="CD2608" s="16">
        <v>1</v>
      </c>
      <c r="CE2608" s="16"/>
      <c r="CF2608" s="16"/>
      <c r="CG2608" s="19"/>
      <c r="CH2608" s="19"/>
      <c r="CI2608" s="19"/>
      <c r="CJ2608" s="19">
        <v>1</v>
      </c>
      <c r="CK2608" s="19"/>
      <c r="CL2608" s="19"/>
      <c r="CM2608" s="19"/>
      <c r="CN2608" s="19"/>
      <c r="CO2608" s="19"/>
      <c r="CP2608" s="19"/>
      <c r="CQ2608" s="19"/>
      <c r="CR2608" s="19"/>
    </row>
    <row r="2609" spans="1:96" ht="107" customHeight="1">
      <c r="A2609" s="11" cm="1">
        <f t="array" ref="A2609">SUMPRODUCT(--ISNUMBER(SEARCH({"stranding","stranded"},E2609)))</f>
        <v>0</v>
      </c>
      <c r="B2609" s="12" t="s">
        <v>5389</v>
      </c>
      <c r="C2609" s="13" t="s">
        <v>5390</v>
      </c>
      <c r="D2609" s="14">
        <v>2012</v>
      </c>
      <c r="E2609" s="15" t="s">
        <v>5391</v>
      </c>
      <c r="F2609" s="15" t="s">
        <v>7704</v>
      </c>
      <c r="G2609" s="15">
        <f t="shared" si="40"/>
        <v>5</v>
      </c>
      <c r="H2609" s="16"/>
      <c r="I2609" s="16"/>
      <c r="J2609" s="16"/>
      <c r="K2609" s="16"/>
      <c r="L2609" s="16"/>
      <c r="M2609" s="16"/>
      <c r="N2609" s="16">
        <v>2</v>
      </c>
      <c r="O2609" s="16"/>
      <c r="P2609" s="17"/>
      <c r="Q2609" s="17"/>
      <c r="R2609" s="17"/>
      <c r="S2609" s="17"/>
      <c r="T2609" s="18"/>
      <c r="U2609" s="18">
        <v>1</v>
      </c>
      <c r="V2609" s="18"/>
      <c r="W2609" s="18"/>
      <c r="X2609" s="19">
        <v>1</v>
      </c>
      <c r="Y2609" s="19">
        <v>1</v>
      </c>
      <c r="Z2609" s="19"/>
      <c r="AA2609" s="19"/>
      <c r="AB2609" s="19"/>
      <c r="AC2609" s="19"/>
      <c r="AD2609" s="19"/>
      <c r="AE2609" s="19"/>
      <c r="AF2609" s="19"/>
      <c r="AG2609" s="19"/>
      <c r="AH2609" s="19"/>
      <c r="AI2609" s="19"/>
      <c r="AJ2609" s="17">
        <v>1</v>
      </c>
      <c r="AK2609" s="17"/>
      <c r="AL2609" s="17">
        <v>1</v>
      </c>
      <c r="AM2609" s="17"/>
      <c r="AN2609" s="17"/>
      <c r="AO2609" s="17"/>
      <c r="AP2609" s="17"/>
      <c r="AQ2609" s="17"/>
      <c r="AR2609" s="20"/>
      <c r="AS2609" s="20"/>
      <c r="AT2609" s="20"/>
      <c r="AU2609" s="20"/>
      <c r="AV2609" s="20"/>
      <c r="AW2609" s="20"/>
      <c r="AX2609" s="20"/>
      <c r="AY2609" s="20"/>
      <c r="AZ2609" s="20"/>
      <c r="BA2609" s="20"/>
      <c r="BB2609" s="20"/>
      <c r="BC2609" s="20"/>
      <c r="BD2609" s="16"/>
      <c r="BE2609" s="16"/>
      <c r="BF2609" s="16"/>
      <c r="BG2609" s="16"/>
      <c r="BH2609" s="16"/>
      <c r="BI2609" s="16"/>
      <c r="BJ2609" s="16"/>
      <c r="BK2609" s="16"/>
      <c r="BL2609" s="16"/>
      <c r="BM2609" s="16"/>
      <c r="BN2609" s="16"/>
      <c r="BO2609" s="16"/>
      <c r="BP2609" s="16"/>
      <c r="BQ2609" s="16"/>
      <c r="BR2609" s="16"/>
      <c r="BS2609" s="16"/>
      <c r="BT2609" s="16"/>
      <c r="BU2609" s="16"/>
      <c r="BV2609" s="16"/>
      <c r="BW2609" s="16"/>
      <c r="BX2609" s="16"/>
      <c r="BY2609" s="16"/>
      <c r="BZ2609" s="16"/>
      <c r="CA2609" s="16"/>
      <c r="CB2609" s="16"/>
      <c r="CC2609" s="16"/>
      <c r="CD2609" s="16"/>
      <c r="CE2609" s="16"/>
      <c r="CF2609" s="16"/>
      <c r="CG2609" s="19"/>
      <c r="CH2609" s="19"/>
      <c r="CI2609" s="19"/>
      <c r="CJ2609" s="19"/>
      <c r="CK2609" s="19"/>
      <c r="CL2609" s="19">
        <v>1</v>
      </c>
      <c r="CM2609" s="19"/>
      <c r="CN2609" s="19"/>
      <c r="CO2609" s="19"/>
      <c r="CP2609" s="19"/>
      <c r="CQ2609" s="19"/>
      <c r="CR2609" s="19"/>
    </row>
    <row r="2610" spans="1:96" ht="107" customHeight="1">
      <c r="A2610" s="11" cm="1">
        <f t="array" ref="A2610">SUMPRODUCT(--ISNUMBER(SEARCH({"stranding","stranded"},E2610)))</f>
        <v>0</v>
      </c>
      <c r="B2610" s="12" t="s">
        <v>5392</v>
      </c>
      <c r="C2610" s="13" t="s">
        <v>5393</v>
      </c>
      <c r="D2610" s="14">
        <v>2012</v>
      </c>
      <c r="E2610" s="15" t="s">
        <v>5394</v>
      </c>
      <c r="F2610" s="15" t="s">
        <v>8206</v>
      </c>
      <c r="G2610" s="15">
        <f t="shared" si="40"/>
        <v>9</v>
      </c>
      <c r="H2610" s="16"/>
      <c r="I2610" s="16"/>
      <c r="J2610" s="16"/>
      <c r="K2610" s="16">
        <v>1</v>
      </c>
      <c r="L2610" s="16"/>
      <c r="M2610" s="16"/>
      <c r="N2610" s="16"/>
      <c r="O2610" s="16"/>
      <c r="P2610" s="17"/>
      <c r="Q2610" s="17"/>
      <c r="R2610" s="17">
        <v>1</v>
      </c>
      <c r="S2610" s="17"/>
      <c r="T2610" s="18">
        <v>1</v>
      </c>
      <c r="U2610" s="18"/>
      <c r="V2610" s="18"/>
      <c r="W2610" s="18"/>
      <c r="X2610" s="19">
        <v>1</v>
      </c>
      <c r="Y2610" s="19">
        <v>1</v>
      </c>
      <c r="Z2610" s="19">
        <v>1</v>
      </c>
      <c r="AA2610" s="19"/>
      <c r="AB2610" s="19"/>
      <c r="AC2610" s="19"/>
      <c r="AD2610" s="19"/>
      <c r="AE2610" s="19"/>
      <c r="AF2610" s="19"/>
      <c r="AG2610" s="19"/>
      <c r="AH2610" s="19"/>
      <c r="AI2610" s="19"/>
      <c r="AJ2610" s="17"/>
      <c r="AK2610" s="17"/>
      <c r="AL2610" s="17"/>
      <c r="AM2610" s="17"/>
      <c r="AN2610" s="17"/>
      <c r="AO2610" s="17"/>
      <c r="AP2610" s="17"/>
      <c r="AQ2610" s="17"/>
      <c r="AR2610" s="20"/>
      <c r="AS2610" s="20"/>
      <c r="AT2610" s="20"/>
      <c r="AU2610" s="20"/>
      <c r="AV2610" s="20"/>
      <c r="AW2610" s="20"/>
      <c r="AX2610" s="20"/>
      <c r="AY2610" s="20"/>
      <c r="AZ2610" s="20"/>
      <c r="BA2610" s="20"/>
      <c r="BB2610" s="20"/>
      <c r="BC2610" s="20"/>
      <c r="BD2610" s="16"/>
      <c r="BE2610" s="16"/>
      <c r="BF2610" s="16"/>
      <c r="BG2610" s="16"/>
      <c r="BH2610" s="16"/>
      <c r="BI2610" s="16"/>
      <c r="BJ2610" s="16">
        <v>1</v>
      </c>
      <c r="BK2610" s="16"/>
      <c r="BL2610" s="16"/>
      <c r="BM2610" s="16"/>
      <c r="BN2610" s="16"/>
      <c r="BO2610" s="16"/>
      <c r="BP2610" s="16">
        <v>1</v>
      </c>
      <c r="BQ2610" s="16"/>
      <c r="BR2610" s="16"/>
      <c r="BS2610" s="16"/>
      <c r="BT2610" s="16"/>
      <c r="BU2610" s="16"/>
      <c r="BV2610" s="16">
        <v>1</v>
      </c>
      <c r="BW2610" s="16"/>
      <c r="BX2610" s="16"/>
      <c r="BY2610" s="16"/>
      <c r="BZ2610" s="16"/>
      <c r="CA2610" s="16"/>
      <c r="CB2610" s="16"/>
      <c r="CC2610" s="16"/>
      <c r="CD2610" s="16">
        <v>1</v>
      </c>
      <c r="CE2610" s="16"/>
      <c r="CF2610" s="16"/>
      <c r="CG2610" s="19"/>
      <c r="CH2610" s="19"/>
      <c r="CI2610" s="19"/>
      <c r="CJ2610" s="19"/>
      <c r="CK2610" s="19"/>
      <c r="CL2610" s="19"/>
      <c r="CM2610" s="19">
        <v>1</v>
      </c>
      <c r="CN2610" s="19"/>
      <c r="CO2610" s="19"/>
      <c r="CP2610" s="19"/>
      <c r="CQ2610" s="19"/>
      <c r="CR2610" s="19"/>
    </row>
    <row r="2611" spans="1:96" ht="107" customHeight="1">
      <c r="A2611" s="11" cm="1">
        <f t="array" ref="A2611">SUMPRODUCT(--ISNUMBER(SEARCH({"stranding","stranded"},E2611)))</f>
        <v>0</v>
      </c>
      <c r="B2611" s="12" t="s">
        <v>5395</v>
      </c>
      <c r="C2611" s="21" t="s">
        <v>5396</v>
      </c>
      <c r="D2611" s="22">
        <v>2012</v>
      </c>
      <c r="E2611" s="23" t="s">
        <v>5397</v>
      </c>
      <c r="F2611" s="23" t="s">
        <v>7705</v>
      </c>
      <c r="G2611" s="15">
        <f t="shared" si="40"/>
        <v>5</v>
      </c>
      <c r="H2611" s="16"/>
      <c r="I2611" s="16"/>
      <c r="J2611" s="16"/>
      <c r="K2611" s="16"/>
      <c r="L2611" s="16"/>
      <c r="M2611" s="16"/>
      <c r="N2611" s="16">
        <v>1</v>
      </c>
      <c r="O2611" s="16"/>
      <c r="P2611" s="17"/>
      <c r="Q2611" s="17"/>
      <c r="R2611" s="17"/>
      <c r="S2611" s="17">
        <v>1</v>
      </c>
      <c r="T2611" s="18"/>
      <c r="U2611" s="18">
        <v>1</v>
      </c>
      <c r="V2611" s="18"/>
      <c r="W2611" s="18"/>
      <c r="X2611" s="19"/>
      <c r="Y2611" s="19">
        <v>1</v>
      </c>
      <c r="Z2611" s="19"/>
      <c r="AA2611" s="19"/>
      <c r="AB2611" s="19"/>
      <c r="AC2611" s="19"/>
      <c r="AD2611" s="19"/>
      <c r="AE2611" s="19"/>
      <c r="AF2611" s="19"/>
      <c r="AG2611" s="19"/>
      <c r="AH2611" s="19"/>
      <c r="AI2611" s="19"/>
      <c r="AJ2611" s="17">
        <v>1</v>
      </c>
      <c r="AK2611" s="17"/>
      <c r="AL2611" s="17"/>
      <c r="AM2611" s="17"/>
      <c r="AN2611" s="17"/>
      <c r="AO2611" s="17"/>
      <c r="AP2611" s="17"/>
      <c r="AQ2611" s="17"/>
      <c r="AR2611" s="20"/>
      <c r="AS2611" s="20"/>
      <c r="AT2611" s="20"/>
      <c r="AU2611" s="20"/>
      <c r="AV2611" s="20"/>
      <c r="AW2611" s="20"/>
      <c r="AX2611" s="20"/>
      <c r="AY2611" s="20">
        <v>1</v>
      </c>
      <c r="AZ2611" s="20"/>
      <c r="BA2611" s="20"/>
      <c r="BB2611" s="20"/>
      <c r="BC2611" s="20"/>
      <c r="BD2611" s="16"/>
      <c r="BE2611" s="16"/>
      <c r="BF2611" s="16"/>
      <c r="BG2611" s="16"/>
      <c r="BH2611" s="16"/>
      <c r="BI2611" s="16"/>
      <c r="BJ2611" s="16"/>
      <c r="BK2611" s="16"/>
      <c r="BL2611" s="16"/>
      <c r="BM2611" s="16"/>
      <c r="BN2611" s="16"/>
      <c r="BO2611" s="16"/>
      <c r="BP2611" s="16"/>
      <c r="BQ2611" s="16"/>
      <c r="BR2611" s="16"/>
      <c r="BS2611" s="16"/>
      <c r="BT2611" s="16"/>
      <c r="BU2611" s="16"/>
      <c r="BV2611" s="16"/>
      <c r="BW2611" s="16"/>
      <c r="BX2611" s="16"/>
      <c r="BY2611" s="16"/>
      <c r="BZ2611" s="16"/>
      <c r="CA2611" s="16"/>
      <c r="CB2611" s="16"/>
      <c r="CC2611" s="16"/>
      <c r="CD2611" s="16"/>
      <c r="CE2611" s="16"/>
      <c r="CF2611" s="16"/>
      <c r="CG2611" s="19"/>
      <c r="CH2611" s="19"/>
      <c r="CI2611" s="19"/>
      <c r="CJ2611" s="19"/>
      <c r="CK2611" s="19"/>
      <c r="CL2611" s="19"/>
      <c r="CM2611" s="19">
        <v>1</v>
      </c>
      <c r="CN2611" s="19"/>
      <c r="CO2611" s="19"/>
      <c r="CP2611" s="19"/>
      <c r="CQ2611" s="19"/>
      <c r="CR2611" s="19"/>
    </row>
    <row r="2612" spans="1:96" ht="107" customHeight="1">
      <c r="A2612" s="11" cm="1">
        <f t="array" ref="A2612">SUMPRODUCT(--ISNUMBER(SEARCH({"stranding","stranded"},E2612)))</f>
        <v>0</v>
      </c>
      <c r="B2612" s="12" t="s">
        <v>5398</v>
      </c>
      <c r="C2612" s="21" t="s">
        <v>5399</v>
      </c>
      <c r="D2612" s="22">
        <v>2012</v>
      </c>
      <c r="E2612" s="23" t="s">
        <v>5400</v>
      </c>
      <c r="F2612" s="23" t="s">
        <v>7706</v>
      </c>
      <c r="G2612" s="15">
        <f t="shared" si="40"/>
        <v>4</v>
      </c>
      <c r="H2612" s="16"/>
      <c r="I2612" s="16"/>
      <c r="J2612" s="16">
        <v>1</v>
      </c>
      <c r="K2612" s="16"/>
      <c r="L2612" s="16"/>
      <c r="M2612" s="16"/>
      <c r="N2612" s="16"/>
      <c r="O2612" s="16"/>
      <c r="P2612" s="17"/>
      <c r="Q2612" s="17"/>
      <c r="R2612" s="17"/>
      <c r="S2612" s="17">
        <v>1</v>
      </c>
      <c r="T2612" s="18"/>
      <c r="U2612" s="18">
        <v>1</v>
      </c>
      <c r="V2612" s="18"/>
      <c r="W2612" s="18"/>
      <c r="X2612" s="19"/>
      <c r="Y2612" s="19"/>
      <c r="Z2612" s="19"/>
      <c r="AA2612" s="19"/>
      <c r="AB2612" s="19"/>
      <c r="AC2612" s="19"/>
      <c r="AD2612" s="19"/>
      <c r="AE2612" s="19"/>
      <c r="AF2612" s="19"/>
      <c r="AG2612" s="19"/>
      <c r="AH2612" s="19"/>
      <c r="AI2612" s="19"/>
      <c r="AJ2612" s="17">
        <v>1</v>
      </c>
      <c r="AK2612" s="17"/>
      <c r="AL2612" s="17"/>
      <c r="AM2612" s="17"/>
      <c r="AN2612" s="17"/>
      <c r="AO2612" s="17"/>
      <c r="AP2612" s="17"/>
      <c r="AQ2612" s="17"/>
      <c r="AR2612" s="20"/>
      <c r="AS2612" s="20"/>
      <c r="AT2612" s="20"/>
      <c r="AU2612" s="20"/>
      <c r="AV2612" s="20"/>
      <c r="AW2612" s="20"/>
      <c r="AX2612" s="20">
        <v>1</v>
      </c>
      <c r="AY2612" s="20"/>
      <c r="AZ2612" s="20"/>
      <c r="BA2612" s="20"/>
      <c r="BB2612" s="20"/>
      <c r="BC2612" s="20"/>
      <c r="BD2612" s="16"/>
      <c r="BE2612" s="16"/>
      <c r="BF2612" s="16"/>
      <c r="BG2612" s="16"/>
      <c r="BH2612" s="16"/>
      <c r="BI2612" s="16"/>
      <c r="BJ2612" s="16"/>
      <c r="BK2612" s="16"/>
      <c r="BL2612" s="16"/>
      <c r="BM2612" s="16"/>
      <c r="BN2612" s="16"/>
      <c r="BO2612" s="16"/>
      <c r="BP2612" s="16"/>
      <c r="BQ2612" s="16"/>
      <c r="BR2612" s="16"/>
      <c r="BS2612" s="16"/>
      <c r="BT2612" s="16"/>
      <c r="BU2612" s="16"/>
      <c r="BV2612" s="16"/>
      <c r="BW2612" s="16"/>
      <c r="BX2612" s="16"/>
      <c r="BY2612" s="16"/>
      <c r="BZ2612" s="16"/>
      <c r="CA2612" s="16"/>
      <c r="CB2612" s="16"/>
      <c r="CC2612" s="16"/>
      <c r="CD2612" s="16"/>
      <c r="CE2612" s="16"/>
      <c r="CF2612" s="16"/>
      <c r="CG2612" s="19"/>
      <c r="CH2612" s="19"/>
      <c r="CI2612" s="19"/>
      <c r="CJ2612" s="19"/>
      <c r="CK2612" s="19"/>
      <c r="CL2612" s="19"/>
      <c r="CM2612" s="19">
        <v>1</v>
      </c>
      <c r="CN2612" s="19"/>
      <c r="CO2612" s="19"/>
      <c r="CP2612" s="19"/>
      <c r="CQ2612" s="19"/>
      <c r="CR2612" s="19"/>
    </row>
    <row r="2613" spans="1:96" ht="107" customHeight="1">
      <c r="A2613" s="11" cm="1">
        <f t="array" ref="A2613">SUMPRODUCT(--ISNUMBER(SEARCH({"stranding","stranded"},E2613)))</f>
        <v>0</v>
      </c>
      <c r="B2613" s="12" t="s">
        <v>5401</v>
      </c>
      <c r="C2613" s="30" t="s">
        <v>5402</v>
      </c>
      <c r="D2613" s="31">
        <v>2013</v>
      </c>
      <c r="E2613" s="23" t="s">
        <v>5403</v>
      </c>
      <c r="F2613" s="23" t="s">
        <v>8207</v>
      </c>
      <c r="G2613" s="15">
        <f t="shared" si="40"/>
        <v>7</v>
      </c>
      <c r="H2613" s="16"/>
      <c r="I2613" s="16"/>
      <c r="J2613" s="16"/>
      <c r="K2613" s="16">
        <v>1</v>
      </c>
      <c r="L2613" s="16"/>
      <c r="M2613" s="16"/>
      <c r="N2613" s="16"/>
      <c r="O2613" s="16"/>
      <c r="P2613" s="17"/>
      <c r="Q2613" s="17"/>
      <c r="R2613" s="17"/>
      <c r="S2613" s="17"/>
      <c r="T2613" s="18"/>
      <c r="U2613" s="18"/>
      <c r="V2613" s="18"/>
      <c r="W2613" s="18"/>
      <c r="X2613" s="19">
        <v>1</v>
      </c>
      <c r="Y2613" s="19"/>
      <c r="Z2613" s="19"/>
      <c r="AA2613" s="19"/>
      <c r="AB2613" s="19"/>
      <c r="AC2613" s="19"/>
      <c r="AD2613" s="19"/>
      <c r="AE2613" s="19"/>
      <c r="AF2613" s="19">
        <v>1</v>
      </c>
      <c r="AG2613" s="19"/>
      <c r="AH2613" s="19"/>
      <c r="AI2613" s="19"/>
      <c r="AJ2613" s="17">
        <v>1</v>
      </c>
      <c r="AK2613" s="17"/>
      <c r="AL2613" s="17"/>
      <c r="AM2613" s="17"/>
      <c r="AN2613" s="17"/>
      <c r="AO2613" s="17"/>
      <c r="AP2613" s="17"/>
      <c r="AQ2613" s="17"/>
      <c r="AR2613" s="20"/>
      <c r="AS2613" s="20"/>
      <c r="AT2613" s="20"/>
      <c r="AU2613" s="20"/>
      <c r="AV2613" s="20"/>
      <c r="AW2613" s="20"/>
      <c r="AX2613" s="20"/>
      <c r="AY2613" s="20"/>
      <c r="AZ2613" s="20">
        <v>1</v>
      </c>
      <c r="BA2613" s="20">
        <v>1</v>
      </c>
      <c r="BB2613" s="20"/>
      <c r="BC2613" s="20"/>
      <c r="BD2613" s="16">
        <v>1</v>
      </c>
      <c r="BE2613" s="16"/>
      <c r="BF2613" s="16"/>
      <c r="BG2613" s="16"/>
      <c r="BH2613" s="16"/>
      <c r="BI2613" s="16"/>
      <c r="BJ2613" s="16"/>
      <c r="BK2613" s="16"/>
      <c r="BL2613" s="16"/>
      <c r="BM2613" s="16"/>
      <c r="BN2613" s="16"/>
      <c r="BO2613" s="16"/>
      <c r="BP2613" s="16"/>
      <c r="BQ2613" s="16"/>
      <c r="BR2613" s="16"/>
      <c r="BS2613" s="16"/>
      <c r="BT2613" s="16"/>
      <c r="BU2613" s="16"/>
      <c r="BV2613" s="16"/>
      <c r="BW2613" s="16"/>
      <c r="BX2613" s="16"/>
      <c r="BY2613" s="16"/>
      <c r="BZ2613" s="16"/>
      <c r="CA2613" s="16"/>
      <c r="CB2613" s="16">
        <v>1</v>
      </c>
      <c r="CC2613" s="16"/>
      <c r="CD2613" s="16"/>
      <c r="CE2613" s="16"/>
      <c r="CF2613" s="16"/>
      <c r="CG2613" s="19"/>
      <c r="CH2613" s="19"/>
      <c r="CI2613" s="19"/>
      <c r="CJ2613" s="19"/>
      <c r="CK2613" s="19"/>
      <c r="CL2613" s="19"/>
      <c r="CM2613" s="19"/>
      <c r="CN2613" s="19"/>
      <c r="CO2613" s="19"/>
      <c r="CP2613" s="19"/>
      <c r="CQ2613" s="19">
        <v>1</v>
      </c>
      <c r="CR2613" s="19"/>
    </row>
    <row r="2614" spans="1:96" ht="107" customHeight="1">
      <c r="A2614" s="11" cm="1">
        <f t="array" ref="A2614">SUMPRODUCT(--ISNUMBER(SEARCH({"stranding","stranded"},E2614)))</f>
        <v>0</v>
      </c>
      <c r="B2614" s="12" t="s">
        <v>5404</v>
      </c>
      <c r="C2614" s="28" t="s">
        <v>5405</v>
      </c>
      <c r="D2614" s="29">
        <v>2013</v>
      </c>
      <c r="E2614" s="15" t="s">
        <v>5406</v>
      </c>
      <c r="F2614" s="15" t="s">
        <v>7707</v>
      </c>
      <c r="G2614" s="15">
        <f t="shared" si="40"/>
        <v>5</v>
      </c>
      <c r="H2614" s="16"/>
      <c r="I2614" s="16"/>
      <c r="J2614" s="16">
        <v>1</v>
      </c>
      <c r="K2614" s="16"/>
      <c r="L2614" s="16"/>
      <c r="M2614" s="16"/>
      <c r="N2614" s="16"/>
      <c r="O2614" s="16"/>
      <c r="P2614" s="17">
        <v>1</v>
      </c>
      <c r="Q2614" s="17"/>
      <c r="R2614" s="17"/>
      <c r="S2614" s="17"/>
      <c r="T2614" s="18"/>
      <c r="U2614" s="18">
        <v>1</v>
      </c>
      <c r="V2614" s="18"/>
      <c r="W2614" s="18"/>
      <c r="X2614" s="19"/>
      <c r="Y2614" s="19"/>
      <c r="Z2614" s="19"/>
      <c r="AA2614" s="19"/>
      <c r="AB2614" s="19"/>
      <c r="AC2614" s="19"/>
      <c r="AD2614" s="19"/>
      <c r="AE2614" s="19">
        <v>1</v>
      </c>
      <c r="AF2614" s="19">
        <v>1</v>
      </c>
      <c r="AG2614" s="19"/>
      <c r="AH2614" s="19">
        <v>1</v>
      </c>
      <c r="AI2614" s="19"/>
      <c r="AJ2614" s="17"/>
      <c r="AK2614" s="17"/>
      <c r="AL2614" s="17"/>
      <c r="AM2614" s="17"/>
      <c r="AN2614" s="17"/>
      <c r="AO2614" s="17"/>
      <c r="AP2614" s="17"/>
      <c r="AQ2614" s="17"/>
      <c r="AR2614" s="20"/>
      <c r="AS2614" s="20"/>
      <c r="AT2614" s="20"/>
      <c r="AU2614" s="20"/>
      <c r="AV2614" s="20"/>
      <c r="AW2614" s="20"/>
      <c r="AX2614" s="20"/>
      <c r="AY2614" s="20"/>
      <c r="AZ2614" s="20"/>
      <c r="BA2614" s="20"/>
      <c r="BB2614" s="20"/>
      <c r="BC2614" s="20"/>
      <c r="BD2614" s="16"/>
      <c r="BE2614" s="16"/>
      <c r="BF2614" s="16"/>
      <c r="BG2614" s="16"/>
      <c r="BH2614" s="16"/>
      <c r="BI2614" s="16"/>
      <c r="BJ2614" s="16"/>
      <c r="BK2614" s="16"/>
      <c r="BL2614" s="16"/>
      <c r="BM2614" s="16"/>
      <c r="BN2614" s="16"/>
      <c r="BO2614" s="16"/>
      <c r="BP2614" s="16"/>
      <c r="BQ2614" s="16"/>
      <c r="BR2614" s="16"/>
      <c r="BS2614" s="16"/>
      <c r="BT2614" s="16"/>
      <c r="BU2614" s="16"/>
      <c r="BV2614" s="16"/>
      <c r="BW2614" s="16"/>
      <c r="BX2614" s="16"/>
      <c r="BY2614" s="16"/>
      <c r="BZ2614" s="16"/>
      <c r="CA2614" s="16"/>
      <c r="CB2614" s="16"/>
      <c r="CC2614" s="16"/>
      <c r="CD2614" s="16"/>
      <c r="CE2614" s="16"/>
      <c r="CF2614" s="16"/>
      <c r="CG2614" s="19"/>
      <c r="CH2614" s="19"/>
      <c r="CI2614" s="19"/>
      <c r="CJ2614" s="19"/>
      <c r="CK2614" s="19"/>
      <c r="CL2614" s="19">
        <v>1</v>
      </c>
      <c r="CM2614" s="19"/>
      <c r="CN2614" s="19"/>
      <c r="CO2614" s="19"/>
      <c r="CP2614" s="19"/>
      <c r="CQ2614" s="19"/>
      <c r="CR2614" s="19"/>
    </row>
    <row r="2615" spans="1:96" ht="107" customHeight="1">
      <c r="A2615" s="11" cm="1">
        <f t="array" ref="A2615">SUMPRODUCT(--ISNUMBER(SEARCH({"stranding","stranded"},E2615)))</f>
        <v>0</v>
      </c>
      <c r="B2615" s="12" t="s">
        <v>5407</v>
      </c>
      <c r="C2615" s="28" t="s">
        <v>5408</v>
      </c>
      <c r="D2615" s="29">
        <v>2013</v>
      </c>
      <c r="E2615" s="23" t="s">
        <v>5409</v>
      </c>
      <c r="F2615" s="23" t="s">
        <v>7708</v>
      </c>
      <c r="G2615" s="15">
        <f t="shared" si="40"/>
        <v>4</v>
      </c>
      <c r="H2615" s="16"/>
      <c r="I2615" s="16"/>
      <c r="J2615" s="16"/>
      <c r="K2615" s="16">
        <v>3</v>
      </c>
      <c r="L2615" s="16"/>
      <c r="M2615" s="16"/>
      <c r="N2615" s="16"/>
      <c r="O2615" s="16"/>
      <c r="P2615" s="17"/>
      <c r="Q2615" s="17"/>
      <c r="R2615" s="17"/>
      <c r="S2615" s="17"/>
      <c r="T2615" s="18"/>
      <c r="U2615" s="18">
        <v>1</v>
      </c>
      <c r="V2615" s="18">
        <v>1</v>
      </c>
      <c r="W2615" s="18"/>
      <c r="X2615" s="19"/>
      <c r="Y2615" s="19"/>
      <c r="Z2615" s="19"/>
      <c r="AA2615" s="19"/>
      <c r="AB2615" s="19"/>
      <c r="AC2615" s="19"/>
      <c r="AD2615" s="19"/>
      <c r="AE2615" s="19"/>
      <c r="AF2615" s="19"/>
      <c r="AG2615" s="19"/>
      <c r="AH2615" s="19"/>
      <c r="AI2615" s="19"/>
      <c r="AJ2615" s="17">
        <v>1</v>
      </c>
      <c r="AK2615" s="17"/>
      <c r="AL2615" s="17"/>
      <c r="AM2615" s="17"/>
      <c r="AN2615" s="17"/>
      <c r="AO2615" s="17"/>
      <c r="AP2615" s="17"/>
      <c r="AQ2615" s="17"/>
      <c r="AR2615" s="20"/>
      <c r="AS2615" s="20">
        <v>1</v>
      </c>
      <c r="AT2615" s="20"/>
      <c r="AU2615" s="20"/>
      <c r="AV2615" s="20"/>
      <c r="AW2615" s="20"/>
      <c r="AX2615" s="20"/>
      <c r="AY2615" s="20"/>
      <c r="AZ2615" s="20"/>
      <c r="BA2615" s="20"/>
      <c r="BB2615" s="20"/>
      <c r="BC2615" s="20"/>
      <c r="BD2615" s="16"/>
      <c r="BE2615" s="16"/>
      <c r="BF2615" s="16"/>
      <c r="BG2615" s="16"/>
      <c r="BH2615" s="16"/>
      <c r="BI2615" s="16"/>
      <c r="BJ2615" s="16"/>
      <c r="BK2615" s="16"/>
      <c r="BL2615" s="16"/>
      <c r="BM2615" s="16"/>
      <c r="BN2615" s="16"/>
      <c r="BO2615" s="16"/>
      <c r="BP2615" s="16"/>
      <c r="BQ2615" s="16"/>
      <c r="BR2615" s="16"/>
      <c r="BS2615" s="16"/>
      <c r="BT2615" s="16"/>
      <c r="BU2615" s="16"/>
      <c r="BV2615" s="16"/>
      <c r="BW2615" s="16"/>
      <c r="BX2615" s="16"/>
      <c r="BY2615" s="16"/>
      <c r="BZ2615" s="16"/>
      <c r="CA2615" s="16"/>
      <c r="CB2615" s="16"/>
      <c r="CC2615" s="16"/>
      <c r="CD2615" s="16"/>
      <c r="CE2615" s="16"/>
      <c r="CF2615" s="16"/>
      <c r="CG2615" s="19"/>
      <c r="CH2615" s="19"/>
      <c r="CI2615" s="19"/>
      <c r="CJ2615" s="19"/>
      <c r="CK2615" s="19"/>
      <c r="CL2615" s="19"/>
      <c r="CM2615" s="19">
        <v>1</v>
      </c>
      <c r="CN2615" s="19"/>
      <c r="CO2615" s="19"/>
      <c r="CP2615" s="19"/>
      <c r="CQ2615" s="19"/>
      <c r="CR2615" s="19"/>
    </row>
    <row r="2616" spans="1:96" ht="107" customHeight="1">
      <c r="A2616" s="11" cm="1">
        <f t="array" ref="A2616">SUMPRODUCT(--ISNUMBER(SEARCH({"stranding","stranded"},E2616)))</f>
        <v>0</v>
      </c>
      <c r="B2616" s="12" t="s">
        <v>5410</v>
      </c>
      <c r="C2616" s="30" t="s">
        <v>5411</v>
      </c>
      <c r="D2616" s="31">
        <v>2013</v>
      </c>
      <c r="E2616" s="23" t="s">
        <v>5412</v>
      </c>
      <c r="F2616" s="23" t="s">
        <v>6147</v>
      </c>
      <c r="G2616" s="15">
        <f t="shared" ref="G2616:G2679" si="41">SUM(P2616:CF2616)</f>
        <v>3</v>
      </c>
      <c r="H2616" s="16"/>
      <c r="I2616" s="16"/>
      <c r="J2616" s="16"/>
      <c r="K2616" s="16"/>
      <c r="L2616" s="16"/>
      <c r="M2616" s="16"/>
      <c r="N2616" s="16">
        <v>1</v>
      </c>
      <c r="O2616" s="16"/>
      <c r="P2616" s="17"/>
      <c r="Q2616" s="17"/>
      <c r="R2616" s="17"/>
      <c r="S2616" s="17"/>
      <c r="T2616" s="18"/>
      <c r="U2616" s="18">
        <v>1</v>
      </c>
      <c r="V2616" s="18"/>
      <c r="W2616" s="18"/>
      <c r="X2616" s="19"/>
      <c r="Y2616" s="19"/>
      <c r="Z2616" s="19"/>
      <c r="AA2616" s="19"/>
      <c r="AB2616" s="19"/>
      <c r="AC2616" s="19"/>
      <c r="AD2616" s="19"/>
      <c r="AE2616" s="19"/>
      <c r="AF2616" s="19"/>
      <c r="AG2616" s="19"/>
      <c r="AH2616" s="19"/>
      <c r="AI2616" s="19"/>
      <c r="AJ2616" s="17">
        <v>1</v>
      </c>
      <c r="AK2616" s="17"/>
      <c r="AL2616" s="17">
        <v>1</v>
      </c>
      <c r="AM2616" s="17"/>
      <c r="AN2616" s="17"/>
      <c r="AO2616" s="17"/>
      <c r="AP2616" s="17"/>
      <c r="AQ2616" s="17"/>
      <c r="AR2616" s="20"/>
      <c r="AS2616" s="20"/>
      <c r="AT2616" s="20"/>
      <c r="AU2616" s="20"/>
      <c r="AV2616" s="20"/>
      <c r="AW2616" s="20"/>
      <c r="AX2616" s="20"/>
      <c r="AY2616" s="20"/>
      <c r="AZ2616" s="20"/>
      <c r="BA2616" s="20"/>
      <c r="BB2616" s="20"/>
      <c r="BC2616" s="20"/>
      <c r="BD2616" s="16"/>
      <c r="BE2616" s="16"/>
      <c r="BF2616" s="16"/>
      <c r="BG2616" s="16"/>
      <c r="BH2616" s="16"/>
      <c r="BI2616" s="16"/>
      <c r="BJ2616" s="16"/>
      <c r="BK2616" s="16"/>
      <c r="BL2616" s="16"/>
      <c r="BM2616" s="16"/>
      <c r="BN2616" s="16"/>
      <c r="BO2616" s="16"/>
      <c r="BP2616" s="16"/>
      <c r="BQ2616" s="16"/>
      <c r="BR2616" s="16"/>
      <c r="BS2616" s="16"/>
      <c r="BT2616" s="16"/>
      <c r="BU2616" s="16"/>
      <c r="BV2616" s="16"/>
      <c r="BW2616" s="16"/>
      <c r="BX2616" s="16"/>
      <c r="BY2616" s="16"/>
      <c r="BZ2616" s="16"/>
      <c r="CA2616" s="16"/>
      <c r="CB2616" s="16"/>
      <c r="CC2616" s="16"/>
      <c r="CD2616" s="16"/>
      <c r="CE2616" s="16"/>
      <c r="CF2616" s="16"/>
      <c r="CG2616" s="19"/>
      <c r="CH2616" s="19"/>
      <c r="CI2616" s="19"/>
      <c r="CJ2616" s="19"/>
      <c r="CK2616" s="19"/>
      <c r="CL2616" s="19">
        <v>1</v>
      </c>
      <c r="CM2616" s="19"/>
      <c r="CN2616" s="19"/>
      <c r="CO2616" s="19"/>
      <c r="CP2616" s="19"/>
      <c r="CQ2616" s="19"/>
      <c r="CR2616" s="19"/>
    </row>
    <row r="2617" spans="1:96" ht="107" customHeight="1">
      <c r="A2617" s="11" cm="1">
        <f t="array" ref="A2617">SUMPRODUCT(--ISNUMBER(SEARCH({"stranding","stranded"},E2617)))</f>
        <v>0</v>
      </c>
      <c r="B2617" s="12" t="s">
        <v>5413</v>
      </c>
      <c r="C2617" s="30" t="s">
        <v>5411</v>
      </c>
      <c r="D2617" s="31">
        <v>2013</v>
      </c>
      <c r="E2617" s="23" t="s">
        <v>5414</v>
      </c>
      <c r="F2617" s="23" t="s">
        <v>7709</v>
      </c>
      <c r="G2617" s="15">
        <f t="shared" si="41"/>
        <v>5</v>
      </c>
      <c r="H2617" s="16"/>
      <c r="I2617" s="16"/>
      <c r="J2617" s="16"/>
      <c r="K2617" s="16"/>
      <c r="L2617" s="16"/>
      <c r="M2617" s="16"/>
      <c r="N2617" s="16">
        <v>1</v>
      </c>
      <c r="O2617" s="16"/>
      <c r="P2617" s="17"/>
      <c r="Q2617" s="17"/>
      <c r="R2617" s="17"/>
      <c r="S2617" s="17"/>
      <c r="T2617" s="18"/>
      <c r="U2617" s="18">
        <v>1</v>
      </c>
      <c r="V2617" s="18"/>
      <c r="W2617" s="18"/>
      <c r="X2617" s="19">
        <v>1</v>
      </c>
      <c r="Y2617" s="19"/>
      <c r="Z2617" s="19"/>
      <c r="AA2617" s="19"/>
      <c r="AB2617" s="19"/>
      <c r="AC2617" s="19"/>
      <c r="AD2617" s="19">
        <v>1</v>
      </c>
      <c r="AE2617" s="19"/>
      <c r="AF2617" s="19"/>
      <c r="AG2617" s="19"/>
      <c r="AH2617" s="19"/>
      <c r="AI2617" s="19"/>
      <c r="AJ2617" s="17">
        <v>1</v>
      </c>
      <c r="AK2617" s="17"/>
      <c r="AL2617" s="17">
        <v>1</v>
      </c>
      <c r="AM2617" s="17"/>
      <c r="AN2617" s="17"/>
      <c r="AO2617" s="17"/>
      <c r="AP2617" s="17"/>
      <c r="AQ2617" s="17"/>
      <c r="AR2617" s="20"/>
      <c r="AS2617" s="20"/>
      <c r="AT2617" s="20"/>
      <c r="AU2617" s="20"/>
      <c r="AV2617" s="20"/>
      <c r="AW2617" s="20"/>
      <c r="AX2617" s="20"/>
      <c r="AY2617" s="20"/>
      <c r="AZ2617" s="20"/>
      <c r="BA2617" s="20"/>
      <c r="BB2617" s="20"/>
      <c r="BC2617" s="20"/>
      <c r="BD2617" s="16"/>
      <c r="BE2617" s="16"/>
      <c r="BF2617" s="16"/>
      <c r="BG2617" s="16"/>
      <c r="BH2617" s="16"/>
      <c r="BI2617" s="16"/>
      <c r="BJ2617" s="16"/>
      <c r="BK2617" s="16"/>
      <c r="BL2617" s="16"/>
      <c r="BM2617" s="16"/>
      <c r="BN2617" s="16"/>
      <c r="BO2617" s="16"/>
      <c r="BP2617" s="16"/>
      <c r="BQ2617" s="16"/>
      <c r="BR2617" s="16"/>
      <c r="BS2617" s="16"/>
      <c r="BT2617" s="16"/>
      <c r="BU2617" s="16"/>
      <c r="BV2617" s="16"/>
      <c r="BW2617" s="16"/>
      <c r="BX2617" s="16"/>
      <c r="BY2617" s="16"/>
      <c r="BZ2617" s="16"/>
      <c r="CA2617" s="16"/>
      <c r="CB2617" s="16"/>
      <c r="CC2617" s="16"/>
      <c r="CD2617" s="16"/>
      <c r="CE2617" s="16"/>
      <c r="CF2617" s="16"/>
      <c r="CG2617" s="19"/>
      <c r="CH2617" s="19"/>
      <c r="CI2617" s="19"/>
      <c r="CJ2617" s="19"/>
      <c r="CK2617" s="19"/>
      <c r="CL2617" s="19">
        <v>1</v>
      </c>
      <c r="CM2617" s="19"/>
      <c r="CN2617" s="19"/>
      <c r="CO2617" s="19"/>
      <c r="CP2617" s="19"/>
      <c r="CQ2617" s="19"/>
      <c r="CR2617" s="19"/>
    </row>
    <row r="2618" spans="1:96" ht="107" customHeight="1">
      <c r="A2618" s="11" cm="1">
        <f t="array" ref="A2618">SUMPRODUCT(--ISNUMBER(SEARCH({"stranding","stranded"},E2618)))</f>
        <v>0</v>
      </c>
      <c r="B2618" s="12" t="s">
        <v>5415</v>
      </c>
      <c r="C2618" s="21" t="s">
        <v>5416</v>
      </c>
      <c r="D2618" s="22">
        <v>1992</v>
      </c>
      <c r="E2618" s="15" t="s">
        <v>5417</v>
      </c>
      <c r="F2618" s="15" t="s">
        <v>6927</v>
      </c>
      <c r="G2618" s="15">
        <f t="shared" si="41"/>
        <v>4</v>
      </c>
      <c r="H2618" s="16"/>
      <c r="I2618" s="16"/>
      <c r="J2618" s="16"/>
      <c r="K2618" s="16"/>
      <c r="L2618" s="16">
        <v>1</v>
      </c>
      <c r="M2618" s="16"/>
      <c r="N2618" s="16"/>
      <c r="O2618" s="16"/>
      <c r="P2618" s="17"/>
      <c r="Q2618" s="17"/>
      <c r="R2618" s="17"/>
      <c r="S2618" s="17"/>
      <c r="T2618" s="18"/>
      <c r="U2618" s="18">
        <v>1</v>
      </c>
      <c r="V2618" s="18"/>
      <c r="W2618" s="18"/>
      <c r="X2618" s="19"/>
      <c r="Y2618" s="19"/>
      <c r="Z2618" s="19"/>
      <c r="AA2618" s="19"/>
      <c r="AB2618" s="19"/>
      <c r="AC2618" s="19"/>
      <c r="AD2618" s="19"/>
      <c r="AE2618" s="19"/>
      <c r="AF2618" s="19"/>
      <c r="AG2618" s="19"/>
      <c r="AH2618" s="19"/>
      <c r="AI2618" s="19"/>
      <c r="AJ2618" s="17">
        <v>1</v>
      </c>
      <c r="AK2618" s="17"/>
      <c r="AL2618" s="17">
        <v>1</v>
      </c>
      <c r="AM2618" s="17"/>
      <c r="AN2618" s="17"/>
      <c r="AO2618" s="17"/>
      <c r="AP2618" s="17"/>
      <c r="AQ2618" s="17"/>
      <c r="AR2618" s="20"/>
      <c r="AS2618" s="20"/>
      <c r="AT2618" s="20"/>
      <c r="AU2618" s="20"/>
      <c r="AV2618" s="20"/>
      <c r="AW2618" s="20"/>
      <c r="AX2618" s="20">
        <v>1</v>
      </c>
      <c r="AY2618" s="20"/>
      <c r="AZ2618" s="20"/>
      <c r="BA2618" s="20"/>
      <c r="BB2618" s="20"/>
      <c r="BC2618" s="20"/>
      <c r="BD2618" s="16"/>
      <c r="BE2618" s="16"/>
      <c r="BF2618" s="16"/>
      <c r="BG2618" s="16"/>
      <c r="BH2618" s="16"/>
      <c r="BI2618" s="16"/>
      <c r="BJ2618" s="16"/>
      <c r="BK2618" s="16"/>
      <c r="BL2618" s="16"/>
      <c r="BM2618" s="16"/>
      <c r="BN2618" s="16"/>
      <c r="BO2618" s="16"/>
      <c r="BP2618" s="16"/>
      <c r="BQ2618" s="16"/>
      <c r="BR2618" s="16"/>
      <c r="BS2618" s="16"/>
      <c r="BT2618" s="16"/>
      <c r="BU2618" s="16"/>
      <c r="BV2618" s="16"/>
      <c r="BW2618" s="16"/>
      <c r="BX2618" s="16"/>
      <c r="BY2618" s="16"/>
      <c r="BZ2618" s="16"/>
      <c r="CA2618" s="16"/>
      <c r="CB2618" s="16"/>
      <c r="CC2618" s="16"/>
      <c r="CD2618" s="16"/>
      <c r="CE2618" s="16"/>
      <c r="CF2618" s="16"/>
      <c r="CG2618" s="19"/>
      <c r="CH2618" s="19"/>
      <c r="CI2618" s="19"/>
      <c r="CJ2618" s="19"/>
      <c r="CK2618" s="19" t="s">
        <v>4890</v>
      </c>
      <c r="CL2618" s="19"/>
      <c r="CM2618" s="19"/>
      <c r="CN2618" s="19"/>
      <c r="CO2618" s="19"/>
      <c r="CP2618" s="19"/>
      <c r="CQ2618" s="19"/>
      <c r="CR2618" s="19"/>
    </row>
    <row r="2619" spans="1:96" ht="107" customHeight="1">
      <c r="A2619" s="11" cm="1">
        <f t="array" ref="A2619">SUMPRODUCT(--ISNUMBER(SEARCH({"stranding","stranded"},E2619)))</f>
        <v>0</v>
      </c>
      <c r="B2619" s="12" t="s">
        <v>5418</v>
      </c>
      <c r="C2619" s="21" t="s">
        <v>5416</v>
      </c>
      <c r="D2619" s="22">
        <v>1992</v>
      </c>
      <c r="E2619" s="15" t="s">
        <v>5419</v>
      </c>
      <c r="F2619" s="15" t="s">
        <v>5975</v>
      </c>
      <c r="G2619" s="15">
        <f t="shared" si="41"/>
        <v>4</v>
      </c>
      <c r="H2619" s="16"/>
      <c r="I2619" s="16"/>
      <c r="J2619" s="16"/>
      <c r="K2619" s="16"/>
      <c r="L2619" s="16">
        <v>1</v>
      </c>
      <c r="M2619" s="16"/>
      <c r="N2619" s="16"/>
      <c r="O2619" s="16"/>
      <c r="P2619" s="17"/>
      <c r="Q2619" s="17"/>
      <c r="R2619" s="17"/>
      <c r="S2619" s="17"/>
      <c r="T2619" s="18"/>
      <c r="U2619" s="18">
        <v>1</v>
      </c>
      <c r="V2619" s="18"/>
      <c r="W2619" s="18">
        <v>1</v>
      </c>
      <c r="X2619" s="19"/>
      <c r="Y2619" s="19"/>
      <c r="Z2619" s="19"/>
      <c r="AA2619" s="19"/>
      <c r="AB2619" s="19"/>
      <c r="AC2619" s="19"/>
      <c r="AD2619" s="19"/>
      <c r="AE2619" s="19"/>
      <c r="AF2619" s="19"/>
      <c r="AG2619" s="19"/>
      <c r="AH2619" s="19"/>
      <c r="AI2619" s="19"/>
      <c r="AJ2619" s="17">
        <v>1</v>
      </c>
      <c r="AK2619" s="17"/>
      <c r="AL2619" s="17">
        <v>1</v>
      </c>
      <c r="AM2619" s="17"/>
      <c r="AN2619" s="17"/>
      <c r="AO2619" s="17"/>
      <c r="AP2619" s="17"/>
      <c r="AQ2619" s="17"/>
      <c r="AR2619" s="20"/>
      <c r="AS2619" s="20"/>
      <c r="AT2619" s="20"/>
      <c r="AU2619" s="20"/>
      <c r="AV2619" s="20"/>
      <c r="AW2619" s="20"/>
      <c r="AX2619" s="20"/>
      <c r="AY2619" s="20"/>
      <c r="AZ2619" s="20"/>
      <c r="BA2619" s="20"/>
      <c r="BB2619" s="20"/>
      <c r="BC2619" s="20"/>
      <c r="BD2619" s="16"/>
      <c r="BE2619" s="16"/>
      <c r="BF2619" s="16"/>
      <c r="BG2619" s="16"/>
      <c r="BH2619" s="16"/>
      <c r="BI2619" s="16"/>
      <c r="BJ2619" s="16"/>
      <c r="BK2619" s="16"/>
      <c r="BL2619" s="16"/>
      <c r="BM2619" s="16"/>
      <c r="BN2619" s="16"/>
      <c r="BO2619" s="16"/>
      <c r="BP2619" s="16"/>
      <c r="BQ2619" s="16"/>
      <c r="BR2619" s="16"/>
      <c r="BS2619" s="16"/>
      <c r="BT2619" s="16"/>
      <c r="BU2619" s="16"/>
      <c r="BV2619" s="16"/>
      <c r="BW2619" s="16"/>
      <c r="BX2619" s="16"/>
      <c r="BY2619" s="16"/>
      <c r="BZ2619" s="16"/>
      <c r="CA2619" s="16"/>
      <c r="CB2619" s="16"/>
      <c r="CC2619" s="16"/>
      <c r="CD2619" s="16"/>
      <c r="CE2619" s="16"/>
      <c r="CF2619" s="16"/>
      <c r="CG2619" s="19"/>
      <c r="CH2619" s="19"/>
      <c r="CI2619" s="19"/>
      <c r="CJ2619" s="19"/>
      <c r="CK2619" s="19" t="s">
        <v>4890</v>
      </c>
      <c r="CL2619" s="19"/>
      <c r="CM2619" s="19"/>
      <c r="CN2619" s="19"/>
      <c r="CO2619" s="19"/>
      <c r="CP2619" s="19"/>
      <c r="CQ2619" s="19"/>
      <c r="CR2619" s="19"/>
    </row>
    <row r="2620" spans="1:96" ht="107" customHeight="1">
      <c r="A2620" s="11" cm="1">
        <f t="array" ref="A2620">SUMPRODUCT(--ISNUMBER(SEARCH({"stranding","stranded"},E2620)))</f>
        <v>0</v>
      </c>
      <c r="B2620" s="12" t="s">
        <v>5420</v>
      </c>
      <c r="C2620" s="21" t="s">
        <v>5421</v>
      </c>
      <c r="D2620" s="22">
        <v>2014</v>
      </c>
      <c r="E2620" s="23" t="s">
        <v>5422</v>
      </c>
      <c r="F2620" s="23" t="s">
        <v>7710</v>
      </c>
      <c r="G2620" s="15">
        <f t="shared" si="41"/>
        <v>4</v>
      </c>
      <c r="H2620" s="16"/>
      <c r="I2620" s="16"/>
      <c r="J2620" s="16"/>
      <c r="K2620" s="16"/>
      <c r="L2620" s="16">
        <v>1</v>
      </c>
      <c r="M2620" s="16"/>
      <c r="N2620" s="16"/>
      <c r="O2620" s="16"/>
      <c r="P2620" s="17"/>
      <c r="Q2620" s="17"/>
      <c r="R2620" s="17"/>
      <c r="S2620" s="17"/>
      <c r="T2620" s="18"/>
      <c r="U2620" s="18">
        <v>1</v>
      </c>
      <c r="V2620" s="18"/>
      <c r="W2620" s="18"/>
      <c r="X2620" s="19"/>
      <c r="Y2620" s="19">
        <v>1</v>
      </c>
      <c r="Z2620" s="19"/>
      <c r="AA2620" s="19">
        <v>1</v>
      </c>
      <c r="AB2620" s="19"/>
      <c r="AC2620" s="19"/>
      <c r="AD2620" s="19"/>
      <c r="AE2620" s="19"/>
      <c r="AF2620" s="19"/>
      <c r="AG2620" s="19"/>
      <c r="AH2620" s="19"/>
      <c r="AI2620" s="19"/>
      <c r="AJ2620" s="17"/>
      <c r="AK2620" s="17"/>
      <c r="AL2620" s="17"/>
      <c r="AM2620" s="17"/>
      <c r="AN2620" s="17"/>
      <c r="AO2620" s="17"/>
      <c r="AP2620" s="17"/>
      <c r="AQ2620" s="17"/>
      <c r="AR2620" s="20"/>
      <c r="AS2620" s="20"/>
      <c r="AT2620" s="20"/>
      <c r="AU2620" s="20"/>
      <c r="AV2620" s="20"/>
      <c r="AW2620" s="20"/>
      <c r="AX2620" s="20"/>
      <c r="AY2620" s="20"/>
      <c r="AZ2620" s="20"/>
      <c r="BA2620" s="20"/>
      <c r="BB2620" s="20"/>
      <c r="BC2620" s="20"/>
      <c r="BD2620" s="16"/>
      <c r="BE2620" s="16"/>
      <c r="BF2620" s="16"/>
      <c r="BG2620" s="16"/>
      <c r="BH2620" s="16"/>
      <c r="BI2620" s="16"/>
      <c r="BJ2620" s="16"/>
      <c r="BK2620" s="16"/>
      <c r="BL2620" s="16"/>
      <c r="BM2620" s="16"/>
      <c r="BN2620" s="16"/>
      <c r="BO2620" s="16"/>
      <c r="BP2620" s="16">
        <v>1</v>
      </c>
      <c r="BQ2620" s="16"/>
      <c r="BR2620" s="16"/>
      <c r="BS2620" s="16"/>
      <c r="BT2620" s="16"/>
      <c r="BU2620" s="16"/>
      <c r="BV2620" s="16"/>
      <c r="BW2620" s="16"/>
      <c r="BX2620" s="16"/>
      <c r="BY2620" s="16"/>
      <c r="BZ2620" s="16"/>
      <c r="CA2620" s="16"/>
      <c r="CB2620" s="16"/>
      <c r="CC2620" s="16"/>
      <c r="CD2620" s="16"/>
      <c r="CE2620" s="16"/>
      <c r="CF2620" s="16"/>
      <c r="CG2620" s="19"/>
      <c r="CH2620" s="19"/>
      <c r="CI2620" s="19"/>
      <c r="CJ2620" s="19"/>
      <c r="CK2620" s="19"/>
      <c r="CL2620" s="19"/>
      <c r="CM2620" s="19"/>
      <c r="CN2620" s="19"/>
      <c r="CO2620" s="19"/>
      <c r="CP2620" s="19">
        <v>1</v>
      </c>
      <c r="CQ2620" s="19"/>
      <c r="CR2620" s="19"/>
    </row>
    <row r="2621" spans="1:96" ht="107" customHeight="1">
      <c r="A2621" s="11" cm="1">
        <f t="array" ref="A2621">SUMPRODUCT(--ISNUMBER(SEARCH({"stranding","stranded"},E2621)))</f>
        <v>0</v>
      </c>
      <c r="B2621" s="12" t="s">
        <v>5423</v>
      </c>
      <c r="C2621" s="21" t="s">
        <v>5424</v>
      </c>
      <c r="D2621" s="22">
        <v>2014</v>
      </c>
      <c r="E2621" s="15" t="s">
        <v>5425</v>
      </c>
      <c r="F2621" s="15" t="s">
        <v>7711</v>
      </c>
      <c r="G2621" s="15">
        <f t="shared" si="41"/>
        <v>4</v>
      </c>
      <c r="H2621" s="16"/>
      <c r="I2621" s="16"/>
      <c r="J2621" s="16"/>
      <c r="K2621" s="16"/>
      <c r="L2621" s="16"/>
      <c r="M2621" s="16"/>
      <c r="N2621" s="16"/>
      <c r="O2621" s="16"/>
      <c r="P2621" s="17">
        <v>1</v>
      </c>
      <c r="Q2621" s="17"/>
      <c r="R2621" s="17"/>
      <c r="S2621" s="17"/>
      <c r="T2621" s="18"/>
      <c r="U2621" s="18"/>
      <c r="V2621" s="18">
        <v>1</v>
      </c>
      <c r="W2621" s="18"/>
      <c r="X2621" s="19">
        <v>1</v>
      </c>
      <c r="Y2621" s="19"/>
      <c r="Z2621" s="19"/>
      <c r="AA2621" s="19"/>
      <c r="AB2621" s="19"/>
      <c r="AC2621" s="19"/>
      <c r="AD2621" s="19"/>
      <c r="AE2621" s="19"/>
      <c r="AF2621" s="19"/>
      <c r="AG2621" s="19"/>
      <c r="AH2621" s="19"/>
      <c r="AI2621" s="19"/>
      <c r="AJ2621" s="17"/>
      <c r="AK2621" s="17"/>
      <c r="AL2621" s="17"/>
      <c r="AM2621" s="17"/>
      <c r="AN2621" s="17"/>
      <c r="AO2621" s="17"/>
      <c r="AP2621" s="17"/>
      <c r="AQ2621" s="17"/>
      <c r="AR2621" s="20"/>
      <c r="AS2621" s="20"/>
      <c r="AT2621" s="20"/>
      <c r="AU2621" s="20"/>
      <c r="AV2621" s="20"/>
      <c r="AW2621" s="20"/>
      <c r="AX2621" s="20"/>
      <c r="AY2621" s="20"/>
      <c r="AZ2621" s="20"/>
      <c r="BA2621" s="20"/>
      <c r="BB2621" s="20"/>
      <c r="BC2621" s="20"/>
      <c r="BD2621" s="16"/>
      <c r="BE2621" s="16"/>
      <c r="BF2621" s="16"/>
      <c r="BG2621" s="16"/>
      <c r="BH2621" s="16"/>
      <c r="BI2621" s="16"/>
      <c r="BJ2621" s="16">
        <v>1</v>
      </c>
      <c r="BK2621" s="16"/>
      <c r="BL2621" s="16"/>
      <c r="BM2621" s="16"/>
      <c r="BN2621" s="16"/>
      <c r="BO2621" s="16"/>
      <c r="BP2621" s="16"/>
      <c r="BQ2621" s="16"/>
      <c r="BR2621" s="16"/>
      <c r="BS2621" s="16"/>
      <c r="BT2621" s="16"/>
      <c r="BU2621" s="16"/>
      <c r="BV2621" s="16"/>
      <c r="BW2621" s="16"/>
      <c r="BX2621" s="16"/>
      <c r="BY2621" s="16"/>
      <c r="BZ2621" s="16"/>
      <c r="CA2621" s="16"/>
      <c r="CB2621" s="16"/>
      <c r="CC2621" s="16"/>
      <c r="CD2621" s="16"/>
      <c r="CE2621" s="16"/>
      <c r="CF2621" s="16"/>
      <c r="CG2621" s="19"/>
      <c r="CH2621" s="19"/>
      <c r="CI2621" s="19"/>
      <c r="CJ2621" s="19"/>
      <c r="CK2621" s="19"/>
      <c r="CL2621" s="19"/>
      <c r="CM2621" s="19"/>
      <c r="CN2621" s="19">
        <v>1</v>
      </c>
      <c r="CO2621" s="19"/>
      <c r="CP2621" s="19"/>
      <c r="CQ2621" s="19"/>
      <c r="CR2621" s="19"/>
    </row>
    <row r="2622" spans="1:96" ht="107" customHeight="1">
      <c r="A2622" s="11" cm="1">
        <f t="array" ref="A2622">SUMPRODUCT(--ISNUMBER(SEARCH({"stranding","stranded"},E2622)))</f>
        <v>0</v>
      </c>
      <c r="B2622" s="12" t="s">
        <v>5426</v>
      </c>
      <c r="C2622" s="21" t="s">
        <v>5427</v>
      </c>
      <c r="D2622" s="22">
        <v>2014</v>
      </c>
      <c r="E2622" s="15" t="s">
        <v>5428</v>
      </c>
      <c r="F2622" s="15" t="s">
        <v>7712</v>
      </c>
      <c r="G2622" s="15">
        <f t="shared" si="41"/>
        <v>5</v>
      </c>
      <c r="H2622" s="16"/>
      <c r="I2622" s="16"/>
      <c r="J2622" s="16"/>
      <c r="K2622" s="16"/>
      <c r="L2622" s="16"/>
      <c r="M2622" s="16">
        <v>1</v>
      </c>
      <c r="N2622" s="16"/>
      <c r="O2622" s="16"/>
      <c r="P2622" s="17"/>
      <c r="Q2622" s="17"/>
      <c r="R2622" s="17">
        <v>1</v>
      </c>
      <c r="S2622" s="17"/>
      <c r="T2622" s="18">
        <v>1</v>
      </c>
      <c r="U2622" s="18"/>
      <c r="V2622" s="18"/>
      <c r="W2622" s="18"/>
      <c r="X2622" s="19">
        <v>1</v>
      </c>
      <c r="Y2622" s="19"/>
      <c r="Z2622" s="19"/>
      <c r="AA2622" s="19"/>
      <c r="AB2622" s="19"/>
      <c r="AC2622" s="19"/>
      <c r="AD2622" s="19"/>
      <c r="AE2622" s="19">
        <v>1</v>
      </c>
      <c r="AF2622" s="19"/>
      <c r="AG2622" s="19"/>
      <c r="AH2622" s="19"/>
      <c r="AI2622" s="19"/>
      <c r="AJ2622" s="17"/>
      <c r="AK2622" s="17"/>
      <c r="AL2622" s="17"/>
      <c r="AM2622" s="17"/>
      <c r="AN2622" s="17"/>
      <c r="AO2622" s="17"/>
      <c r="AP2622" s="17"/>
      <c r="AQ2622" s="17"/>
      <c r="AR2622" s="20"/>
      <c r="AS2622" s="20"/>
      <c r="AT2622" s="20"/>
      <c r="AU2622" s="20"/>
      <c r="AV2622" s="20"/>
      <c r="AW2622" s="20"/>
      <c r="AX2622" s="20"/>
      <c r="AY2622" s="20"/>
      <c r="AZ2622" s="20">
        <v>1</v>
      </c>
      <c r="BA2622" s="20"/>
      <c r="BB2622" s="20"/>
      <c r="BC2622" s="20"/>
      <c r="BD2622" s="16"/>
      <c r="BE2622" s="16"/>
      <c r="BF2622" s="16"/>
      <c r="BG2622" s="16"/>
      <c r="BH2622" s="16"/>
      <c r="BI2622" s="16"/>
      <c r="BJ2622" s="16"/>
      <c r="BK2622" s="16"/>
      <c r="BL2622" s="16"/>
      <c r="BM2622" s="16"/>
      <c r="BN2622" s="16"/>
      <c r="BO2622" s="16"/>
      <c r="BP2622" s="16"/>
      <c r="BQ2622" s="16"/>
      <c r="BR2622" s="16"/>
      <c r="BS2622" s="16"/>
      <c r="BT2622" s="16"/>
      <c r="BU2622" s="16"/>
      <c r="BV2622" s="16"/>
      <c r="BW2622" s="16"/>
      <c r="BX2622" s="16"/>
      <c r="BY2622" s="16"/>
      <c r="BZ2622" s="16"/>
      <c r="CA2622" s="16"/>
      <c r="CB2622" s="16"/>
      <c r="CC2622" s="16"/>
      <c r="CD2622" s="16"/>
      <c r="CE2622" s="16"/>
      <c r="CF2622" s="16"/>
      <c r="CG2622" s="19"/>
      <c r="CH2622" s="19"/>
      <c r="CI2622" s="19"/>
      <c r="CJ2622" s="19"/>
      <c r="CK2622" s="19"/>
      <c r="CL2622" s="19"/>
      <c r="CM2622" s="19"/>
      <c r="CN2622" s="19"/>
      <c r="CO2622" s="19">
        <v>1</v>
      </c>
      <c r="CP2622" s="19"/>
      <c r="CQ2622" s="19"/>
      <c r="CR2622" s="19"/>
    </row>
    <row r="2623" spans="1:96" ht="107" customHeight="1">
      <c r="A2623" s="11" cm="1">
        <f t="array" ref="A2623">SUMPRODUCT(--ISNUMBER(SEARCH({"stranding","stranded"},E2623)))</f>
        <v>0</v>
      </c>
      <c r="B2623" s="12" t="s">
        <v>5429</v>
      </c>
      <c r="C2623" s="13" t="s">
        <v>5430</v>
      </c>
      <c r="D2623" s="14">
        <v>2014</v>
      </c>
      <c r="E2623" s="15" t="s">
        <v>5431</v>
      </c>
      <c r="F2623" s="15" t="s">
        <v>5972</v>
      </c>
      <c r="G2623" s="15">
        <f t="shared" si="41"/>
        <v>4</v>
      </c>
      <c r="H2623" s="16"/>
      <c r="I2623" s="16"/>
      <c r="J2623" s="16"/>
      <c r="K2623" s="16"/>
      <c r="L2623" s="16"/>
      <c r="M2623" s="16"/>
      <c r="N2623" s="16"/>
      <c r="O2623" s="16"/>
      <c r="P2623" s="17"/>
      <c r="Q2623" s="17"/>
      <c r="R2623" s="17">
        <v>1</v>
      </c>
      <c r="S2623" s="17"/>
      <c r="T2623" s="18"/>
      <c r="U2623" s="18">
        <v>1</v>
      </c>
      <c r="V2623" s="18"/>
      <c r="W2623" s="18"/>
      <c r="X2623" s="19"/>
      <c r="Y2623" s="19">
        <v>1</v>
      </c>
      <c r="Z2623" s="19">
        <v>1</v>
      </c>
      <c r="AA2623" s="19"/>
      <c r="AB2623" s="19"/>
      <c r="AC2623" s="19"/>
      <c r="AD2623" s="19"/>
      <c r="AE2623" s="19"/>
      <c r="AF2623" s="19"/>
      <c r="AG2623" s="19"/>
      <c r="AH2623" s="19"/>
      <c r="AI2623" s="19"/>
      <c r="AJ2623" s="17"/>
      <c r="AK2623" s="17"/>
      <c r="AL2623" s="17"/>
      <c r="AM2623" s="17"/>
      <c r="AN2623" s="17"/>
      <c r="AO2623" s="17"/>
      <c r="AP2623" s="17"/>
      <c r="AQ2623" s="17"/>
      <c r="AR2623" s="20"/>
      <c r="AS2623" s="20"/>
      <c r="AT2623" s="20"/>
      <c r="AU2623" s="20"/>
      <c r="AV2623" s="20"/>
      <c r="AW2623" s="20"/>
      <c r="AX2623" s="20"/>
      <c r="AY2623" s="20"/>
      <c r="AZ2623" s="20"/>
      <c r="BA2623" s="20"/>
      <c r="BB2623" s="20"/>
      <c r="BC2623" s="20"/>
      <c r="BD2623" s="16"/>
      <c r="BE2623" s="16"/>
      <c r="BF2623" s="16"/>
      <c r="BG2623" s="16"/>
      <c r="BH2623" s="16"/>
      <c r="BI2623" s="16"/>
      <c r="BJ2623" s="16"/>
      <c r="BK2623" s="16"/>
      <c r="BL2623" s="16"/>
      <c r="BM2623" s="16"/>
      <c r="BN2623" s="16"/>
      <c r="BO2623" s="16"/>
      <c r="BP2623" s="16"/>
      <c r="BQ2623" s="16"/>
      <c r="BR2623" s="16"/>
      <c r="BS2623" s="16"/>
      <c r="BT2623" s="16"/>
      <c r="BU2623" s="16"/>
      <c r="BV2623" s="16"/>
      <c r="BW2623" s="16"/>
      <c r="BX2623" s="16"/>
      <c r="BY2623" s="16"/>
      <c r="BZ2623" s="16"/>
      <c r="CA2623" s="16"/>
      <c r="CB2623" s="16"/>
      <c r="CC2623" s="16"/>
      <c r="CD2623" s="16"/>
      <c r="CE2623" s="16"/>
      <c r="CF2623" s="16"/>
      <c r="CG2623" s="19"/>
      <c r="CH2623" s="19"/>
      <c r="CI2623" s="19"/>
      <c r="CJ2623" s="19"/>
      <c r="CK2623" s="19"/>
      <c r="CL2623" s="19"/>
      <c r="CM2623" s="19"/>
      <c r="CN2623" s="19" t="s">
        <v>4890</v>
      </c>
      <c r="CO2623" s="19"/>
      <c r="CP2623" s="19"/>
      <c r="CQ2623" s="19"/>
      <c r="CR2623" s="19"/>
    </row>
    <row r="2624" spans="1:96" ht="107" customHeight="1">
      <c r="A2624" s="11" cm="1">
        <f t="array" ref="A2624">SUMPRODUCT(--ISNUMBER(SEARCH({"stranding","stranded"},E2624)))</f>
        <v>0</v>
      </c>
      <c r="B2624" s="12" t="s">
        <v>5432</v>
      </c>
      <c r="C2624" s="13" t="s">
        <v>5433</v>
      </c>
      <c r="D2624" s="14">
        <v>2014</v>
      </c>
      <c r="E2624" s="15" t="s">
        <v>5434</v>
      </c>
      <c r="F2624" s="15" t="s">
        <v>5997</v>
      </c>
      <c r="G2624" s="15">
        <f t="shared" si="41"/>
        <v>3</v>
      </c>
      <c r="H2624" s="16"/>
      <c r="I2624" s="16">
        <v>1</v>
      </c>
      <c r="J2624" s="16"/>
      <c r="K2624" s="16"/>
      <c r="L2624" s="16"/>
      <c r="M2624" s="16"/>
      <c r="N2624" s="16"/>
      <c r="O2624" s="16"/>
      <c r="P2624" s="17"/>
      <c r="Q2624" s="17"/>
      <c r="R2624" s="17"/>
      <c r="S2624" s="17"/>
      <c r="T2624" s="18"/>
      <c r="U2624" s="18">
        <v>1</v>
      </c>
      <c r="V2624" s="18"/>
      <c r="W2624" s="18"/>
      <c r="X2624" s="19"/>
      <c r="Y2624" s="19"/>
      <c r="Z2624" s="19"/>
      <c r="AA2624" s="19"/>
      <c r="AB2624" s="19"/>
      <c r="AC2624" s="19"/>
      <c r="AD2624" s="19"/>
      <c r="AE2624" s="19">
        <v>1</v>
      </c>
      <c r="AF2624" s="19">
        <v>1</v>
      </c>
      <c r="AG2624" s="19"/>
      <c r="AH2624" s="19"/>
      <c r="AI2624" s="19"/>
      <c r="AJ2624" s="17"/>
      <c r="AK2624" s="17"/>
      <c r="AL2624" s="17"/>
      <c r="AM2624" s="17"/>
      <c r="AN2624" s="17"/>
      <c r="AO2624" s="17"/>
      <c r="AP2624" s="17"/>
      <c r="AQ2624" s="17"/>
      <c r="AR2624" s="20"/>
      <c r="AS2624" s="20"/>
      <c r="AT2624" s="20"/>
      <c r="AU2624" s="20"/>
      <c r="AV2624" s="20"/>
      <c r="AW2624" s="20"/>
      <c r="AX2624" s="20"/>
      <c r="AY2624" s="20"/>
      <c r="AZ2624" s="20"/>
      <c r="BA2624" s="20"/>
      <c r="BB2624" s="20"/>
      <c r="BC2624" s="20"/>
      <c r="BD2624" s="16"/>
      <c r="BE2624" s="16"/>
      <c r="BF2624" s="16"/>
      <c r="BG2624" s="16"/>
      <c r="BH2624" s="16"/>
      <c r="BI2624" s="16"/>
      <c r="BJ2624" s="16"/>
      <c r="BK2624" s="16"/>
      <c r="BL2624" s="16"/>
      <c r="BM2624" s="16"/>
      <c r="BN2624" s="16"/>
      <c r="BO2624" s="16"/>
      <c r="BP2624" s="16"/>
      <c r="BQ2624" s="16"/>
      <c r="BR2624" s="16"/>
      <c r="BS2624" s="16"/>
      <c r="BT2624" s="16"/>
      <c r="BU2624" s="16"/>
      <c r="BV2624" s="16"/>
      <c r="BW2624" s="16"/>
      <c r="BX2624" s="16"/>
      <c r="BY2624" s="16"/>
      <c r="BZ2624" s="16"/>
      <c r="CA2624" s="16"/>
      <c r="CB2624" s="16"/>
      <c r="CC2624" s="16"/>
      <c r="CD2624" s="16"/>
      <c r="CE2624" s="16"/>
      <c r="CF2624" s="16"/>
      <c r="CG2624" s="19"/>
      <c r="CH2624" s="19"/>
      <c r="CI2624" s="19"/>
      <c r="CJ2624" s="19"/>
      <c r="CK2624" s="19"/>
      <c r="CL2624" s="19"/>
      <c r="CM2624" s="19"/>
      <c r="CN2624" s="19">
        <v>1</v>
      </c>
      <c r="CO2624" s="19"/>
      <c r="CP2624" s="19"/>
      <c r="CQ2624" s="19"/>
      <c r="CR2624" s="19"/>
    </row>
    <row r="2625" spans="1:96" ht="107" customHeight="1">
      <c r="A2625" s="11" cm="1">
        <f t="array" ref="A2625">SUMPRODUCT(--ISNUMBER(SEARCH({"stranding","stranded"},E2625)))</f>
        <v>0</v>
      </c>
      <c r="B2625" s="12" t="s">
        <v>5435</v>
      </c>
      <c r="C2625" s="13" t="s">
        <v>5436</v>
      </c>
      <c r="D2625" s="14">
        <v>2014</v>
      </c>
      <c r="E2625" s="15" t="s">
        <v>5437</v>
      </c>
      <c r="F2625" s="15" t="s">
        <v>7713</v>
      </c>
      <c r="G2625" s="15">
        <f t="shared" si="41"/>
        <v>4</v>
      </c>
      <c r="H2625" s="16"/>
      <c r="I2625" s="16"/>
      <c r="J2625" s="16"/>
      <c r="K2625" s="16"/>
      <c r="L2625" s="16">
        <v>1</v>
      </c>
      <c r="M2625" s="16"/>
      <c r="N2625" s="16"/>
      <c r="O2625" s="16"/>
      <c r="P2625" s="17"/>
      <c r="Q2625" s="17"/>
      <c r="R2625" s="17"/>
      <c r="S2625" s="17"/>
      <c r="T2625" s="18">
        <v>1</v>
      </c>
      <c r="U2625" s="18"/>
      <c r="V2625" s="18"/>
      <c r="W2625" s="18"/>
      <c r="X2625" s="19"/>
      <c r="Y2625" s="19">
        <v>1</v>
      </c>
      <c r="Z2625" s="19"/>
      <c r="AA2625" s="19"/>
      <c r="AB2625" s="19">
        <v>1</v>
      </c>
      <c r="AC2625" s="19"/>
      <c r="AD2625" s="19"/>
      <c r="AE2625" s="19"/>
      <c r="AF2625" s="19"/>
      <c r="AG2625" s="19"/>
      <c r="AH2625" s="19"/>
      <c r="AI2625" s="19"/>
      <c r="AJ2625" s="17"/>
      <c r="AK2625" s="17"/>
      <c r="AL2625" s="17"/>
      <c r="AM2625" s="17"/>
      <c r="AN2625" s="17"/>
      <c r="AO2625" s="17"/>
      <c r="AP2625" s="17"/>
      <c r="AQ2625" s="17"/>
      <c r="AR2625" s="20"/>
      <c r="AS2625" s="20"/>
      <c r="AT2625" s="20"/>
      <c r="AU2625" s="20"/>
      <c r="AV2625" s="20"/>
      <c r="AW2625" s="20"/>
      <c r="AX2625" s="20"/>
      <c r="AY2625" s="20"/>
      <c r="AZ2625" s="20"/>
      <c r="BA2625" s="20"/>
      <c r="BB2625" s="20"/>
      <c r="BC2625" s="20"/>
      <c r="BD2625" s="16"/>
      <c r="BE2625" s="16"/>
      <c r="BF2625" s="16"/>
      <c r="BG2625" s="16"/>
      <c r="BH2625" s="16"/>
      <c r="BI2625" s="16"/>
      <c r="BJ2625" s="16"/>
      <c r="BK2625" s="16"/>
      <c r="BL2625" s="16"/>
      <c r="BM2625" s="16"/>
      <c r="BN2625" s="16"/>
      <c r="BO2625" s="16"/>
      <c r="BP2625" s="16"/>
      <c r="BQ2625" s="16"/>
      <c r="BR2625" s="16"/>
      <c r="BS2625" s="16"/>
      <c r="BT2625" s="16"/>
      <c r="BU2625" s="16"/>
      <c r="BV2625" s="16"/>
      <c r="BW2625" s="16"/>
      <c r="BX2625" s="16"/>
      <c r="BY2625" s="16"/>
      <c r="BZ2625" s="16">
        <v>1</v>
      </c>
      <c r="CA2625" s="16"/>
      <c r="CB2625" s="16"/>
      <c r="CC2625" s="16"/>
      <c r="CD2625" s="16"/>
      <c r="CE2625" s="16"/>
      <c r="CF2625" s="16"/>
      <c r="CG2625" s="19"/>
      <c r="CH2625" s="19"/>
      <c r="CI2625" s="19"/>
      <c r="CJ2625" s="19"/>
      <c r="CK2625" s="19"/>
      <c r="CL2625" s="19"/>
      <c r="CM2625" s="19"/>
      <c r="CN2625" s="19"/>
      <c r="CO2625" s="19">
        <v>1</v>
      </c>
      <c r="CP2625" s="19"/>
      <c r="CQ2625" s="19"/>
      <c r="CR2625" s="19"/>
    </row>
    <row r="2626" spans="1:96" ht="107" customHeight="1">
      <c r="A2626" s="11" cm="1">
        <f t="array" ref="A2626">SUMPRODUCT(--ISNUMBER(SEARCH({"stranding","stranded"},E2626)))</f>
        <v>0</v>
      </c>
      <c r="B2626" s="12" t="s">
        <v>5438</v>
      </c>
      <c r="C2626" s="21" t="s">
        <v>5439</v>
      </c>
      <c r="D2626" s="22">
        <v>2014</v>
      </c>
      <c r="E2626" s="15" t="s">
        <v>5440</v>
      </c>
      <c r="F2626" s="15" t="s">
        <v>7714</v>
      </c>
      <c r="G2626" s="15">
        <f t="shared" si="41"/>
        <v>9</v>
      </c>
      <c r="H2626" s="16"/>
      <c r="I2626" s="16"/>
      <c r="J2626" s="16"/>
      <c r="K2626" s="16"/>
      <c r="L2626" s="16"/>
      <c r="M2626" s="16">
        <v>1</v>
      </c>
      <c r="N2626" s="16"/>
      <c r="O2626" s="16"/>
      <c r="P2626" s="17"/>
      <c r="Q2626" s="17"/>
      <c r="R2626" s="17">
        <v>1</v>
      </c>
      <c r="S2626" s="17"/>
      <c r="T2626" s="18"/>
      <c r="U2626" s="18">
        <v>1</v>
      </c>
      <c r="V2626" s="18"/>
      <c r="W2626" s="18">
        <v>1</v>
      </c>
      <c r="X2626" s="19">
        <v>1</v>
      </c>
      <c r="Y2626" s="19">
        <v>1</v>
      </c>
      <c r="Z2626" s="19">
        <v>1</v>
      </c>
      <c r="AA2626" s="19"/>
      <c r="AB2626" s="19"/>
      <c r="AC2626" s="19"/>
      <c r="AD2626" s="19"/>
      <c r="AE2626" s="19"/>
      <c r="AF2626" s="19"/>
      <c r="AG2626" s="19"/>
      <c r="AH2626" s="19"/>
      <c r="AI2626" s="19"/>
      <c r="AJ2626" s="17"/>
      <c r="AK2626" s="17"/>
      <c r="AL2626" s="17"/>
      <c r="AM2626" s="17"/>
      <c r="AN2626" s="17"/>
      <c r="AO2626" s="17"/>
      <c r="AP2626" s="17"/>
      <c r="AQ2626" s="17"/>
      <c r="AR2626" s="20"/>
      <c r="AS2626" s="20"/>
      <c r="AT2626" s="20"/>
      <c r="AU2626" s="20"/>
      <c r="AV2626" s="20"/>
      <c r="AW2626" s="20"/>
      <c r="AX2626" s="20"/>
      <c r="AY2626" s="20"/>
      <c r="AZ2626" s="20"/>
      <c r="BA2626" s="20"/>
      <c r="BB2626" s="20"/>
      <c r="BC2626" s="20"/>
      <c r="BD2626" s="16"/>
      <c r="BE2626" s="16"/>
      <c r="BF2626" s="16"/>
      <c r="BG2626" s="16"/>
      <c r="BH2626" s="16"/>
      <c r="BI2626" s="16"/>
      <c r="BJ2626" s="16"/>
      <c r="BK2626" s="16"/>
      <c r="BL2626" s="16"/>
      <c r="BM2626" s="16"/>
      <c r="BN2626" s="16"/>
      <c r="BO2626" s="16"/>
      <c r="BP2626" s="16"/>
      <c r="BQ2626" s="16"/>
      <c r="BR2626" s="16"/>
      <c r="BS2626" s="16"/>
      <c r="BT2626" s="16"/>
      <c r="BU2626" s="16"/>
      <c r="BV2626" s="16">
        <v>1</v>
      </c>
      <c r="BW2626" s="16"/>
      <c r="BX2626" s="16"/>
      <c r="BY2626" s="16"/>
      <c r="BZ2626" s="16"/>
      <c r="CA2626" s="16"/>
      <c r="CB2626" s="16"/>
      <c r="CC2626" s="16"/>
      <c r="CD2626" s="16"/>
      <c r="CE2626" s="16">
        <v>1</v>
      </c>
      <c r="CF2626" s="16">
        <v>1</v>
      </c>
      <c r="CG2626" s="19"/>
      <c r="CH2626" s="19"/>
      <c r="CI2626" s="19"/>
      <c r="CJ2626" s="19"/>
      <c r="CK2626" s="19"/>
      <c r="CL2626" s="19"/>
      <c r="CM2626" s="19">
        <v>1</v>
      </c>
      <c r="CN2626" s="19"/>
      <c r="CO2626" s="19"/>
      <c r="CP2626" s="19"/>
      <c r="CQ2626" s="19"/>
      <c r="CR2626" s="19"/>
    </row>
    <row r="2627" spans="1:96" ht="107" customHeight="1">
      <c r="A2627" s="11" cm="1">
        <f t="array" ref="A2627">SUMPRODUCT(--ISNUMBER(SEARCH({"stranding","stranded"},E2627)))</f>
        <v>0</v>
      </c>
      <c r="B2627" s="12" t="s">
        <v>5441</v>
      </c>
      <c r="C2627" s="13" t="s">
        <v>5442</v>
      </c>
      <c r="D2627" s="14">
        <v>2014</v>
      </c>
      <c r="E2627" s="15" t="s">
        <v>5443</v>
      </c>
      <c r="F2627" s="15" t="s">
        <v>7039</v>
      </c>
      <c r="G2627" s="15">
        <f t="shared" si="41"/>
        <v>4</v>
      </c>
      <c r="H2627" s="16"/>
      <c r="I2627" s="16"/>
      <c r="J2627" s="16"/>
      <c r="K2627" s="16"/>
      <c r="L2627" s="16"/>
      <c r="M2627" s="16"/>
      <c r="N2627" s="16">
        <v>1</v>
      </c>
      <c r="O2627" s="16"/>
      <c r="P2627" s="17"/>
      <c r="Q2627" s="17"/>
      <c r="R2627" s="17"/>
      <c r="S2627" s="17"/>
      <c r="T2627" s="18"/>
      <c r="U2627" s="18">
        <v>1</v>
      </c>
      <c r="V2627" s="18"/>
      <c r="W2627" s="18"/>
      <c r="X2627" s="19"/>
      <c r="Y2627" s="19"/>
      <c r="Z2627" s="19"/>
      <c r="AA2627" s="19"/>
      <c r="AB2627" s="19"/>
      <c r="AC2627" s="19"/>
      <c r="AD2627" s="19"/>
      <c r="AE2627" s="19">
        <v>1</v>
      </c>
      <c r="AF2627" s="19">
        <v>1</v>
      </c>
      <c r="AG2627" s="19"/>
      <c r="AH2627" s="19"/>
      <c r="AI2627" s="19"/>
      <c r="AJ2627" s="17">
        <v>1</v>
      </c>
      <c r="AK2627" s="17"/>
      <c r="AL2627" s="17"/>
      <c r="AM2627" s="17"/>
      <c r="AN2627" s="17"/>
      <c r="AO2627" s="17"/>
      <c r="AP2627" s="17"/>
      <c r="AQ2627" s="17"/>
      <c r="AR2627" s="20"/>
      <c r="AS2627" s="20"/>
      <c r="AT2627" s="20"/>
      <c r="AU2627" s="20"/>
      <c r="AV2627" s="20"/>
      <c r="AW2627" s="20"/>
      <c r="AX2627" s="20"/>
      <c r="AY2627" s="20"/>
      <c r="AZ2627" s="20"/>
      <c r="BA2627" s="20"/>
      <c r="BB2627" s="20"/>
      <c r="BC2627" s="20"/>
      <c r="BD2627" s="16"/>
      <c r="BE2627" s="16"/>
      <c r="BF2627" s="16"/>
      <c r="BG2627" s="16"/>
      <c r="BH2627" s="16"/>
      <c r="BI2627" s="16"/>
      <c r="BJ2627" s="16"/>
      <c r="BK2627" s="16"/>
      <c r="BL2627" s="16"/>
      <c r="BM2627" s="16"/>
      <c r="BN2627" s="16"/>
      <c r="BO2627" s="16"/>
      <c r="BP2627" s="16"/>
      <c r="BQ2627" s="16"/>
      <c r="BR2627" s="16"/>
      <c r="BS2627" s="16"/>
      <c r="BT2627" s="16"/>
      <c r="BU2627" s="16"/>
      <c r="BV2627" s="16"/>
      <c r="BW2627" s="16"/>
      <c r="BX2627" s="16"/>
      <c r="BY2627" s="16"/>
      <c r="BZ2627" s="16"/>
      <c r="CA2627" s="16"/>
      <c r="CB2627" s="16"/>
      <c r="CC2627" s="16"/>
      <c r="CD2627" s="16"/>
      <c r="CE2627" s="16"/>
      <c r="CF2627" s="16"/>
      <c r="CG2627" s="19"/>
      <c r="CH2627" s="19"/>
      <c r="CI2627" s="19"/>
      <c r="CJ2627" s="19"/>
      <c r="CK2627" s="19"/>
      <c r="CL2627" s="19"/>
      <c r="CM2627" s="19"/>
      <c r="CN2627" s="19"/>
      <c r="CO2627" s="19"/>
      <c r="CP2627" s="19"/>
      <c r="CQ2627" s="19">
        <v>1</v>
      </c>
      <c r="CR2627" s="19"/>
    </row>
    <row r="2628" spans="1:96" ht="107" customHeight="1">
      <c r="A2628" s="11" cm="1">
        <f t="array" ref="A2628">SUMPRODUCT(--ISNUMBER(SEARCH({"stranding","stranded"},E2628)))</f>
        <v>0</v>
      </c>
      <c r="B2628" s="12" t="s">
        <v>5444</v>
      </c>
      <c r="C2628" s="13" t="s">
        <v>5445</v>
      </c>
      <c r="D2628" s="14">
        <v>2014</v>
      </c>
      <c r="E2628" s="23" t="s">
        <v>5446</v>
      </c>
      <c r="F2628" s="23" t="s">
        <v>7715</v>
      </c>
      <c r="G2628" s="15">
        <f t="shared" si="41"/>
        <v>11</v>
      </c>
      <c r="H2628" s="16"/>
      <c r="I2628" s="16"/>
      <c r="J2628" s="16"/>
      <c r="K2628" s="16"/>
      <c r="L2628" s="16">
        <v>2</v>
      </c>
      <c r="M2628" s="16">
        <v>1</v>
      </c>
      <c r="N2628" s="16"/>
      <c r="O2628" s="16"/>
      <c r="P2628" s="17">
        <v>1</v>
      </c>
      <c r="Q2628" s="17">
        <v>1</v>
      </c>
      <c r="R2628" s="17"/>
      <c r="S2628" s="17"/>
      <c r="T2628" s="18"/>
      <c r="U2628" s="18">
        <v>1</v>
      </c>
      <c r="V2628" s="18"/>
      <c r="W2628" s="18">
        <v>1</v>
      </c>
      <c r="X2628" s="19">
        <v>1</v>
      </c>
      <c r="Y2628" s="19">
        <v>1</v>
      </c>
      <c r="Z2628" s="19"/>
      <c r="AA2628" s="19"/>
      <c r="AB2628" s="19"/>
      <c r="AC2628" s="19"/>
      <c r="AD2628" s="19"/>
      <c r="AE2628" s="19"/>
      <c r="AF2628" s="19"/>
      <c r="AG2628" s="19"/>
      <c r="AH2628" s="19"/>
      <c r="AI2628" s="19"/>
      <c r="AJ2628" s="17">
        <v>1</v>
      </c>
      <c r="AK2628" s="17"/>
      <c r="AL2628" s="17"/>
      <c r="AM2628" s="17"/>
      <c r="AN2628" s="17"/>
      <c r="AO2628" s="17"/>
      <c r="AP2628" s="17"/>
      <c r="AQ2628" s="17"/>
      <c r="AR2628" s="20"/>
      <c r="AS2628" s="20"/>
      <c r="AT2628" s="20"/>
      <c r="AU2628" s="20"/>
      <c r="AV2628" s="20">
        <v>1</v>
      </c>
      <c r="AW2628" s="20"/>
      <c r="AX2628" s="20">
        <v>1</v>
      </c>
      <c r="AY2628" s="20"/>
      <c r="AZ2628" s="20"/>
      <c r="BA2628" s="20"/>
      <c r="BB2628" s="20"/>
      <c r="BC2628" s="20"/>
      <c r="BD2628" s="16"/>
      <c r="BE2628" s="16"/>
      <c r="BF2628" s="16"/>
      <c r="BG2628" s="16"/>
      <c r="BH2628" s="16"/>
      <c r="BI2628" s="16"/>
      <c r="BJ2628" s="16">
        <v>1</v>
      </c>
      <c r="BK2628" s="16"/>
      <c r="BL2628" s="16"/>
      <c r="BM2628" s="16"/>
      <c r="BN2628" s="16"/>
      <c r="BO2628" s="16"/>
      <c r="BP2628" s="16">
        <v>1</v>
      </c>
      <c r="BQ2628" s="16"/>
      <c r="BR2628" s="16"/>
      <c r="BS2628" s="16"/>
      <c r="BT2628" s="16"/>
      <c r="BU2628" s="16"/>
      <c r="BV2628" s="16"/>
      <c r="BW2628" s="16"/>
      <c r="BX2628" s="16"/>
      <c r="BY2628" s="16"/>
      <c r="BZ2628" s="16"/>
      <c r="CA2628" s="16"/>
      <c r="CB2628" s="16"/>
      <c r="CC2628" s="16"/>
      <c r="CD2628" s="16"/>
      <c r="CE2628" s="16"/>
      <c r="CF2628" s="16"/>
      <c r="CG2628" s="19"/>
      <c r="CH2628" s="19"/>
      <c r="CI2628" s="19"/>
      <c r="CJ2628" s="19"/>
      <c r="CK2628" s="19"/>
      <c r="CL2628" s="19"/>
      <c r="CM2628" s="19"/>
      <c r="CN2628" s="19">
        <v>1</v>
      </c>
      <c r="CO2628" s="19"/>
      <c r="CP2628" s="19"/>
      <c r="CQ2628" s="19"/>
      <c r="CR2628" s="19"/>
    </row>
    <row r="2629" spans="1:96" ht="107" customHeight="1">
      <c r="A2629" s="11" cm="1">
        <f t="array" ref="A2629">SUMPRODUCT(--ISNUMBER(SEARCH({"stranding","stranded"},E2629)))</f>
        <v>0</v>
      </c>
      <c r="B2629" s="12" t="s">
        <v>5447</v>
      </c>
      <c r="C2629" s="21" t="s">
        <v>5448</v>
      </c>
      <c r="D2629" s="22">
        <v>2014</v>
      </c>
      <c r="E2629" s="23" t="s">
        <v>5449</v>
      </c>
      <c r="F2629" s="23" t="s">
        <v>8208</v>
      </c>
      <c r="G2629" s="15">
        <f t="shared" si="41"/>
        <v>8</v>
      </c>
      <c r="H2629" s="16"/>
      <c r="I2629" s="16"/>
      <c r="J2629" s="16"/>
      <c r="K2629" s="16"/>
      <c r="L2629" s="16"/>
      <c r="M2629" s="16"/>
      <c r="N2629" s="16">
        <v>1</v>
      </c>
      <c r="O2629" s="16"/>
      <c r="P2629" s="17"/>
      <c r="Q2629" s="17"/>
      <c r="R2629" s="17">
        <v>1</v>
      </c>
      <c r="S2629" s="17"/>
      <c r="T2629" s="18"/>
      <c r="U2629" s="18">
        <v>1</v>
      </c>
      <c r="V2629" s="18"/>
      <c r="W2629" s="18"/>
      <c r="X2629" s="19">
        <v>1</v>
      </c>
      <c r="Y2629" s="19">
        <v>1</v>
      </c>
      <c r="Z2629" s="19"/>
      <c r="AA2629" s="19">
        <v>1</v>
      </c>
      <c r="AB2629" s="19"/>
      <c r="AC2629" s="19"/>
      <c r="AD2629" s="19"/>
      <c r="AE2629" s="19"/>
      <c r="AF2629" s="19"/>
      <c r="AG2629" s="19"/>
      <c r="AH2629" s="19"/>
      <c r="AI2629" s="19"/>
      <c r="AJ2629" s="17"/>
      <c r="AK2629" s="17"/>
      <c r="AL2629" s="17"/>
      <c r="AM2629" s="17"/>
      <c r="AN2629" s="17"/>
      <c r="AO2629" s="17"/>
      <c r="AP2629" s="17"/>
      <c r="AQ2629" s="17"/>
      <c r="AR2629" s="20"/>
      <c r="AS2629" s="20"/>
      <c r="AT2629" s="20"/>
      <c r="AU2629" s="20"/>
      <c r="AV2629" s="20"/>
      <c r="AW2629" s="20"/>
      <c r="AX2629" s="20"/>
      <c r="AY2629" s="20"/>
      <c r="AZ2629" s="20"/>
      <c r="BA2629" s="20"/>
      <c r="BB2629" s="20"/>
      <c r="BC2629" s="20"/>
      <c r="BD2629" s="16"/>
      <c r="BE2629" s="16"/>
      <c r="BF2629" s="16"/>
      <c r="BG2629" s="16"/>
      <c r="BH2629" s="16"/>
      <c r="BI2629" s="16"/>
      <c r="BJ2629" s="16"/>
      <c r="BK2629" s="16"/>
      <c r="BL2629" s="16"/>
      <c r="BM2629" s="16"/>
      <c r="BN2629" s="16"/>
      <c r="BO2629" s="16"/>
      <c r="BP2629" s="16"/>
      <c r="BQ2629" s="16"/>
      <c r="BR2629" s="16"/>
      <c r="BS2629" s="16"/>
      <c r="BT2629" s="16"/>
      <c r="BU2629" s="16"/>
      <c r="BV2629" s="16">
        <v>1</v>
      </c>
      <c r="BW2629" s="16"/>
      <c r="BX2629" s="16"/>
      <c r="BY2629" s="16"/>
      <c r="BZ2629" s="16"/>
      <c r="CA2629" s="16"/>
      <c r="CB2629" s="16"/>
      <c r="CC2629" s="16"/>
      <c r="CD2629" s="16">
        <v>1</v>
      </c>
      <c r="CE2629" s="16"/>
      <c r="CF2629" s="16">
        <v>1</v>
      </c>
      <c r="CG2629" s="19"/>
      <c r="CH2629" s="19"/>
      <c r="CI2629" s="19"/>
      <c r="CJ2629" s="19"/>
      <c r="CK2629" s="19"/>
      <c r="CL2629" s="19"/>
      <c r="CM2629" s="19"/>
      <c r="CN2629" s="19"/>
      <c r="CO2629" s="19"/>
      <c r="CP2629" s="19"/>
      <c r="CQ2629" s="19"/>
      <c r="CR2629" s="19" t="s">
        <v>4890</v>
      </c>
    </row>
    <row r="2630" spans="1:96" ht="107" customHeight="1">
      <c r="A2630" s="11" cm="1">
        <f t="array" ref="A2630">SUMPRODUCT(--ISNUMBER(SEARCH({"stranding","stranded"},E2630)))</f>
        <v>0</v>
      </c>
      <c r="B2630" s="12" t="s">
        <v>5450</v>
      </c>
      <c r="C2630" s="13" t="s">
        <v>5451</v>
      </c>
      <c r="D2630" s="14">
        <v>2014</v>
      </c>
      <c r="E2630" s="15" t="s">
        <v>5452</v>
      </c>
      <c r="F2630" s="15" t="s">
        <v>7935</v>
      </c>
      <c r="G2630" s="15">
        <f t="shared" si="41"/>
        <v>5</v>
      </c>
      <c r="H2630" s="16"/>
      <c r="I2630" s="16"/>
      <c r="J2630" s="16"/>
      <c r="K2630" s="16"/>
      <c r="L2630" s="16"/>
      <c r="M2630" s="16"/>
      <c r="N2630" s="16"/>
      <c r="O2630" s="16"/>
      <c r="P2630" s="17"/>
      <c r="Q2630" s="17"/>
      <c r="R2630" s="17"/>
      <c r="S2630" s="17"/>
      <c r="T2630" s="18"/>
      <c r="U2630" s="18">
        <v>1</v>
      </c>
      <c r="V2630" s="18"/>
      <c r="W2630" s="18"/>
      <c r="X2630" s="19">
        <v>1</v>
      </c>
      <c r="Y2630" s="19">
        <v>1</v>
      </c>
      <c r="Z2630" s="19"/>
      <c r="AA2630" s="19"/>
      <c r="AB2630" s="19"/>
      <c r="AC2630" s="19"/>
      <c r="AD2630" s="19"/>
      <c r="AE2630" s="19"/>
      <c r="AF2630" s="19"/>
      <c r="AG2630" s="19"/>
      <c r="AH2630" s="19"/>
      <c r="AI2630" s="19"/>
      <c r="AJ2630" s="17"/>
      <c r="AK2630" s="17"/>
      <c r="AL2630" s="17"/>
      <c r="AM2630" s="17"/>
      <c r="AN2630" s="17"/>
      <c r="AO2630" s="17"/>
      <c r="AP2630" s="17"/>
      <c r="AQ2630" s="17"/>
      <c r="AR2630" s="20"/>
      <c r="AS2630" s="20"/>
      <c r="AT2630" s="20"/>
      <c r="AU2630" s="20"/>
      <c r="AV2630" s="20"/>
      <c r="AW2630" s="20"/>
      <c r="AX2630" s="20"/>
      <c r="AY2630" s="20"/>
      <c r="AZ2630" s="20"/>
      <c r="BA2630" s="20"/>
      <c r="BB2630" s="20"/>
      <c r="BC2630" s="20"/>
      <c r="BD2630" s="16"/>
      <c r="BE2630" s="16"/>
      <c r="BF2630" s="16"/>
      <c r="BG2630" s="16"/>
      <c r="BH2630" s="16"/>
      <c r="BI2630" s="16"/>
      <c r="BJ2630" s="16"/>
      <c r="BK2630" s="16"/>
      <c r="BL2630" s="16"/>
      <c r="BM2630" s="16"/>
      <c r="BN2630" s="16"/>
      <c r="BO2630" s="16"/>
      <c r="BP2630" s="16"/>
      <c r="BQ2630" s="16"/>
      <c r="BR2630" s="16"/>
      <c r="BS2630" s="16"/>
      <c r="BT2630" s="16"/>
      <c r="BU2630" s="16"/>
      <c r="BV2630" s="16">
        <v>1</v>
      </c>
      <c r="BW2630" s="16"/>
      <c r="BX2630" s="16"/>
      <c r="BY2630" s="16"/>
      <c r="BZ2630" s="16"/>
      <c r="CA2630" s="16"/>
      <c r="CB2630" s="16"/>
      <c r="CC2630" s="16"/>
      <c r="CD2630" s="16">
        <v>1</v>
      </c>
      <c r="CE2630" s="16"/>
      <c r="CF2630" s="16"/>
      <c r="CG2630" s="19"/>
      <c r="CH2630" s="19"/>
      <c r="CI2630" s="19"/>
      <c r="CJ2630" s="19"/>
      <c r="CK2630" s="19"/>
      <c r="CL2630" s="19"/>
      <c r="CM2630" s="19"/>
      <c r="CN2630" s="19"/>
      <c r="CO2630" s="19" t="s">
        <v>4890</v>
      </c>
      <c r="CP2630" s="19"/>
      <c r="CQ2630" s="19"/>
      <c r="CR2630" s="19"/>
    </row>
    <row r="2631" spans="1:96" ht="107" customHeight="1">
      <c r="A2631" s="11" cm="1">
        <f t="array" ref="A2631">SUMPRODUCT(--ISNUMBER(SEARCH({"stranding","stranded"},E2631)))</f>
        <v>1</v>
      </c>
      <c r="B2631" s="12" t="s">
        <v>5453</v>
      </c>
      <c r="C2631" s="21" t="s">
        <v>5454</v>
      </c>
      <c r="D2631" s="22">
        <v>2014</v>
      </c>
      <c r="E2631" s="15" t="s">
        <v>5455</v>
      </c>
      <c r="F2631" s="15" t="s">
        <v>7716</v>
      </c>
      <c r="G2631" s="15">
        <f t="shared" si="41"/>
        <v>6</v>
      </c>
      <c r="H2631" s="16"/>
      <c r="I2631" s="16"/>
      <c r="J2631" s="16"/>
      <c r="K2631" s="16"/>
      <c r="L2631" s="16"/>
      <c r="M2631" s="16"/>
      <c r="N2631" s="16"/>
      <c r="O2631" s="16"/>
      <c r="P2631" s="17">
        <v>1</v>
      </c>
      <c r="Q2631" s="17"/>
      <c r="R2631" s="17"/>
      <c r="S2631" s="17"/>
      <c r="T2631" s="18"/>
      <c r="U2631" s="18"/>
      <c r="V2631" s="18">
        <v>1</v>
      </c>
      <c r="W2631" s="18"/>
      <c r="X2631" s="19"/>
      <c r="Y2631" s="19">
        <v>1</v>
      </c>
      <c r="Z2631" s="19"/>
      <c r="AA2631" s="19"/>
      <c r="AB2631" s="19"/>
      <c r="AC2631" s="19"/>
      <c r="AD2631" s="19"/>
      <c r="AE2631" s="19"/>
      <c r="AF2631" s="19"/>
      <c r="AG2631" s="19"/>
      <c r="AH2631" s="19"/>
      <c r="AI2631" s="19"/>
      <c r="AJ2631" s="17">
        <v>1</v>
      </c>
      <c r="AK2631" s="17"/>
      <c r="AL2631" s="17"/>
      <c r="AM2631" s="17"/>
      <c r="AN2631" s="17"/>
      <c r="AO2631" s="17"/>
      <c r="AP2631" s="17"/>
      <c r="AQ2631" s="17"/>
      <c r="AR2631" s="20"/>
      <c r="AS2631" s="20"/>
      <c r="AT2631" s="20"/>
      <c r="AU2631" s="20"/>
      <c r="AV2631" s="20"/>
      <c r="AW2631" s="20"/>
      <c r="AX2631" s="20"/>
      <c r="AY2631" s="20"/>
      <c r="AZ2631" s="20"/>
      <c r="BA2631" s="20"/>
      <c r="BB2631" s="20"/>
      <c r="BC2631" s="20"/>
      <c r="BD2631" s="16"/>
      <c r="BE2631" s="16"/>
      <c r="BF2631" s="16"/>
      <c r="BG2631" s="16"/>
      <c r="BH2631" s="16"/>
      <c r="BI2631" s="16"/>
      <c r="BJ2631" s="16"/>
      <c r="BK2631" s="16"/>
      <c r="BL2631" s="16"/>
      <c r="BM2631" s="16"/>
      <c r="BN2631" s="16"/>
      <c r="BO2631" s="16">
        <v>1</v>
      </c>
      <c r="BP2631" s="16"/>
      <c r="BQ2631" s="16"/>
      <c r="BR2631" s="16"/>
      <c r="BS2631" s="16"/>
      <c r="BT2631" s="16"/>
      <c r="BU2631" s="16"/>
      <c r="BV2631" s="16"/>
      <c r="BW2631" s="16"/>
      <c r="BX2631" s="16"/>
      <c r="BY2631" s="16"/>
      <c r="BZ2631" s="16"/>
      <c r="CA2631" s="16"/>
      <c r="CB2631" s="16">
        <v>1</v>
      </c>
      <c r="CC2631" s="16"/>
      <c r="CD2631" s="16"/>
      <c r="CE2631" s="16"/>
      <c r="CF2631" s="16"/>
      <c r="CG2631" s="19"/>
      <c r="CH2631" s="19"/>
      <c r="CI2631" s="19"/>
      <c r="CJ2631" s="19"/>
      <c r="CK2631" s="19"/>
      <c r="CL2631" s="19"/>
      <c r="CM2631" s="19">
        <v>1</v>
      </c>
      <c r="CN2631" s="19"/>
      <c r="CO2631" s="19"/>
      <c r="CP2631" s="19"/>
      <c r="CQ2631" s="19"/>
      <c r="CR2631" s="19"/>
    </row>
    <row r="2632" spans="1:96" ht="107" customHeight="1">
      <c r="A2632" s="11" cm="1">
        <f t="array" ref="A2632">SUMPRODUCT(--ISNUMBER(SEARCH({"stranding","stranded"},E2632)))</f>
        <v>0</v>
      </c>
      <c r="B2632" s="12" t="s">
        <v>5456</v>
      </c>
      <c r="C2632" s="13" t="s">
        <v>5457</v>
      </c>
      <c r="D2632" s="14">
        <v>2014</v>
      </c>
      <c r="E2632" s="15" t="s">
        <v>5458</v>
      </c>
      <c r="F2632" s="15" t="s">
        <v>7717</v>
      </c>
      <c r="G2632" s="15">
        <f t="shared" si="41"/>
        <v>4</v>
      </c>
      <c r="H2632" s="16"/>
      <c r="I2632" s="16"/>
      <c r="J2632" s="16"/>
      <c r="K2632" s="16"/>
      <c r="L2632" s="16"/>
      <c r="M2632" s="16"/>
      <c r="N2632" s="16"/>
      <c r="O2632" s="16"/>
      <c r="P2632" s="17">
        <v>1</v>
      </c>
      <c r="Q2632" s="17"/>
      <c r="R2632" s="17"/>
      <c r="S2632" s="17"/>
      <c r="T2632" s="18"/>
      <c r="U2632" s="18">
        <v>1</v>
      </c>
      <c r="V2632" s="18"/>
      <c r="W2632" s="18"/>
      <c r="X2632" s="19"/>
      <c r="Y2632" s="19">
        <v>1</v>
      </c>
      <c r="Z2632" s="19"/>
      <c r="AA2632" s="19"/>
      <c r="AB2632" s="19"/>
      <c r="AC2632" s="19"/>
      <c r="AD2632" s="19"/>
      <c r="AE2632" s="19"/>
      <c r="AF2632" s="19"/>
      <c r="AG2632" s="19"/>
      <c r="AH2632" s="19"/>
      <c r="AI2632" s="19"/>
      <c r="AJ2632" s="17"/>
      <c r="AK2632" s="17"/>
      <c r="AL2632" s="17"/>
      <c r="AM2632" s="17"/>
      <c r="AN2632" s="17"/>
      <c r="AO2632" s="17"/>
      <c r="AP2632" s="17"/>
      <c r="AQ2632" s="17"/>
      <c r="AR2632" s="20"/>
      <c r="AS2632" s="20"/>
      <c r="AT2632" s="20"/>
      <c r="AU2632" s="20"/>
      <c r="AV2632" s="20"/>
      <c r="AW2632" s="20"/>
      <c r="AX2632" s="20"/>
      <c r="AY2632" s="20"/>
      <c r="AZ2632" s="20"/>
      <c r="BA2632" s="20"/>
      <c r="BB2632" s="20"/>
      <c r="BC2632" s="20"/>
      <c r="BD2632" s="16"/>
      <c r="BE2632" s="16"/>
      <c r="BF2632" s="16"/>
      <c r="BG2632" s="16"/>
      <c r="BH2632" s="16"/>
      <c r="BI2632" s="16"/>
      <c r="BJ2632" s="16"/>
      <c r="BK2632" s="16"/>
      <c r="BL2632" s="16"/>
      <c r="BM2632" s="16"/>
      <c r="BN2632" s="16"/>
      <c r="BO2632" s="16"/>
      <c r="BP2632" s="16"/>
      <c r="BQ2632" s="16"/>
      <c r="BR2632" s="16"/>
      <c r="BS2632" s="16">
        <v>1</v>
      </c>
      <c r="BT2632" s="16"/>
      <c r="BU2632" s="16"/>
      <c r="BV2632" s="16"/>
      <c r="BW2632" s="16"/>
      <c r="BX2632" s="16"/>
      <c r="BY2632" s="16"/>
      <c r="BZ2632" s="16"/>
      <c r="CA2632" s="16"/>
      <c r="CB2632" s="16"/>
      <c r="CC2632" s="16"/>
      <c r="CD2632" s="16"/>
      <c r="CE2632" s="16"/>
      <c r="CF2632" s="16"/>
      <c r="CG2632" s="19"/>
      <c r="CH2632" s="19"/>
      <c r="CI2632" s="19"/>
      <c r="CJ2632" s="19"/>
      <c r="CK2632" s="19"/>
      <c r="CL2632" s="19"/>
      <c r="CM2632" s="19">
        <v>1</v>
      </c>
      <c r="CN2632" s="19"/>
      <c r="CO2632" s="19"/>
      <c r="CP2632" s="19"/>
      <c r="CQ2632" s="19"/>
      <c r="CR2632" s="19"/>
    </row>
    <row r="2633" spans="1:96" ht="107" customHeight="1">
      <c r="A2633" s="11" cm="1">
        <f t="array" ref="A2633">SUMPRODUCT(--ISNUMBER(SEARCH({"stranding","stranded"},E2633)))</f>
        <v>0</v>
      </c>
      <c r="B2633" s="12" t="s">
        <v>5459</v>
      </c>
      <c r="C2633" s="21" t="s">
        <v>5460</v>
      </c>
      <c r="D2633" s="22">
        <v>2015</v>
      </c>
      <c r="E2633" s="32" t="s">
        <v>5461</v>
      </c>
      <c r="F2633" s="32" t="s">
        <v>8209</v>
      </c>
      <c r="G2633" s="15">
        <f t="shared" si="41"/>
        <v>9</v>
      </c>
      <c r="H2633" s="16"/>
      <c r="I2633" s="16"/>
      <c r="J2633" s="16"/>
      <c r="K2633" s="16"/>
      <c r="L2633" s="16"/>
      <c r="M2633" s="16">
        <v>1</v>
      </c>
      <c r="N2633" s="16"/>
      <c r="O2633" s="16"/>
      <c r="P2633" s="17"/>
      <c r="Q2633" s="17"/>
      <c r="R2633" s="17">
        <v>1</v>
      </c>
      <c r="S2633" s="17"/>
      <c r="T2633" s="18"/>
      <c r="U2633" s="18"/>
      <c r="V2633" s="18">
        <v>1</v>
      </c>
      <c r="W2633" s="18"/>
      <c r="X2633" s="19">
        <v>1</v>
      </c>
      <c r="Y2633" s="19">
        <v>1</v>
      </c>
      <c r="Z2633" s="19">
        <v>1</v>
      </c>
      <c r="AA2633" s="19"/>
      <c r="AB2633" s="19"/>
      <c r="AC2633" s="19"/>
      <c r="AD2633" s="19"/>
      <c r="AE2633" s="19"/>
      <c r="AF2633" s="19"/>
      <c r="AG2633" s="19"/>
      <c r="AH2633" s="19"/>
      <c r="AI2633" s="19"/>
      <c r="AJ2633" s="17"/>
      <c r="AK2633" s="17"/>
      <c r="AL2633" s="17"/>
      <c r="AM2633" s="17"/>
      <c r="AN2633" s="17"/>
      <c r="AO2633" s="17"/>
      <c r="AP2633" s="17"/>
      <c r="AQ2633" s="17"/>
      <c r="AR2633" s="20"/>
      <c r="AS2633" s="20"/>
      <c r="AT2633" s="20"/>
      <c r="AU2633" s="20"/>
      <c r="AV2633" s="20"/>
      <c r="AW2633" s="20"/>
      <c r="AX2633" s="20"/>
      <c r="AY2633" s="20"/>
      <c r="AZ2633" s="20">
        <v>1</v>
      </c>
      <c r="BA2633" s="20"/>
      <c r="BB2633" s="20"/>
      <c r="BC2633" s="20"/>
      <c r="BD2633" s="16"/>
      <c r="BE2633" s="16"/>
      <c r="BF2633" s="16"/>
      <c r="BG2633" s="16"/>
      <c r="BH2633" s="16"/>
      <c r="BI2633" s="16"/>
      <c r="BJ2633" s="16">
        <v>1</v>
      </c>
      <c r="BK2633" s="16"/>
      <c r="BL2633" s="16"/>
      <c r="BM2633" s="16"/>
      <c r="BN2633" s="16"/>
      <c r="BO2633" s="16"/>
      <c r="BP2633" s="16"/>
      <c r="BQ2633" s="16"/>
      <c r="BR2633" s="16"/>
      <c r="BS2633" s="16"/>
      <c r="BT2633" s="16"/>
      <c r="BU2633" s="16"/>
      <c r="BV2633" s="16"/>
      <c r="BW2633" s="16"/>
      <c r="BX2633" s="16"/>
      <c r="BY2633" s="16"/>
      <c r="BZ2633" s="16"/>
      <c r="CA2633" s="16"/>
      <c r="CB2633" s="16">
        <v>1</v>
      </c>
      <c r="CC2633" s="16"/>
      <c r="CD2633" s="16">
        <v>1</v>
      </c>
      <c r="CE2633" s="16"/>
      <c r="CF2633" s="16"/>
      <c r="CG2633" s="19"/>
      <c r="CH2633" s="19"/>
      <c r="CI2633" s="19"/>
      <c r="CJ2633" s="19"/>
      <c r="CK2633" s="19"/>
      <c r="CL2633" s="19"/>
      <c r="CM2633" s="19"/>
      <c r="CN2633" s="19"/>
      <c r="CO2633" s="19"/>
      <c r="CP2633" s="19">
        <v>1</v>
      </c>
      <c r="CQ2633" s="19"/>
      <c r="CR2633" s="19"/>
    </row>
    <row r="2634" spans="1:96" ht="107" customHeight="1">
      <c r="A2634" s="11" cm="1">
        <f t="array" ref="A2634">SUMPRODUCT(--ISNUMBER(SEARCH({"stranding","stranded"},E2634)))</f>
        <v>0</v>
      </c>
      <c r="B2634" s="12" t="s">
        <v>5462</v>
      </c>
      <c r="C2634" s="21" t="s">
        <v>5463</v>
      </c>
      <c r="D2634" s="22">
        <v>2015</v>
      </c>
      <c r="E2634" s="32" t="s">
        <v>5464</v>
      </c>
      <c r="F2634" s="32" t="s">
        <v>7718</v>
      </c>
      <c r="G2634" s="15">
        <f t="shared" si="41"/>
        <v>2</v>
      </c>
      <c r="H2634" s="16"/>
      <c r="I2634" s="16"/>
      <c r="J2634" s="16"/>
      <c r="K2634" s="16"/>
      <c r="L2634" s="16"/>
      <c r="M2634" s="16"/>
      <c r="N2634" s="16"/>
      <c r="O2634" s="16"/>
      <c r="P2634" s="17"/>
      <c r="Q2634" s="17"/>
      <c r="R2634" s="17"/>
      <c r="S2634" s="17"/>
      <c r="T2634" s="18"/>
      <c r="U2634" s="18">
        <v>1</v>
      </c>
      <c r="V2634" s="18"/>
      <c r="W2634" s="18"/>
      <c r="X2634" s="19"/>
      <c r="Y2634" s="19"/>
      <c r="Z2634" s="19"/>
      <c r="AA2634" s="19"/>
      <c r="AB2634" s="19"/>
      <c r="AC2634" s="19"/>
      <c r="AD2634" s="19"/>
      <c r="AE2634" s="19"/>
      <c r="AF2634" s="19">
        <v>1</v>
      </c>
      <c r="AG2634" s="19"/>
      <c r="AH2634" s="19"/>
      <c r="AI2634" s="19"/>
      <c r="AJ2634" s="17"/>
      <c r="AK2634" s="17"/>
      <c r="AL2634" s="17"/>
      <c r="AM2634" s="17"/>
      <c r="AN2634" s="17"/>
      <c r="AO2634" s="17"/>
      <c r="AP2634" s="17"/>
      <c r="AQ2634" s="17"/>
      <c r="AR2634" s="20"/>
      <c r="AS2634" s="20"/>
      <c r="AT2634" s="20"/>
      <c r="AU2634" s="20"/>
      <c r="AV2634" s="20"/>
      <c r="AW2634" s="20"/>
      <c r="AX2634" s="20"/>
      <c r="AY2634" s="20"/>
      <c r="AZ2634" s="20"/>
      <c r="BA2634" s="20"/>
      <c r="BB2634" s="20"/>
      <c r="BC2634" s="20"/>
      <c r="BD2634" s="16"/>
      <c r="BE2634" s="16"/>
      <c r="BF2634" s="16"/>
      <c r="BG2634" s="16"/>
      <c r="BH2634" s="16"/>
      <c r="BI2634" s="16"/>
      <c r="BJ2634" s="16"/>
      <c r="BK2634" s="16"/>
      <c r="BL2634" s="16"/>
      <c r="BM2634" s="16"/>
      <c r="BN2634" s="16"/>
      <c r="BO2634" s="16"/>
      <c r="BP2634" s="16"/>
      <c r="BQ2634" s="16"/>
      <c r="BR2634" s="16"/>
      <c r="BS2634" s="16"/>
      <c r="BT2634" s="16"/>
      <c r="BU2634" s="16"/>
      <c r="BV2634" s="16"/>
      <c r="BW2634" s="16"/>
      <c r="BX2634" s="16"/>
      <c r="BY2634" s="16"/>
      <c r="BZ2634" s="16"/>
      <c r="CA2634" s="16"/>
      <c r="CB2634" s="16"/>
      <c r="CC2634" s="16"/>
      <c r="CD2634" s="16"/>
      <c r="CE2634" s="16"/>
      <c r="CF2634" s="16"/>
      <c r="CG2634" s="19"/>
      <c r="CH2634" s="19"/>
      <c r="CI2634" s="19"/>
      <c r="CJ2634" s="19"/>
      <c r="CK2634" s="19"/>
      <c r="CL2634" s="19"/>
      <c r="CM2634" s="19"/>
      <c r="CN2634" s="19"/>
      <c r="CO2634" s="19"/>
      <c r="CP2634" s="19"/>
      <c r="CQ2634" s="19">
        <v>1</v>
      </c>
      <c r="CR2634" s="19"/>
    </row>
    <row r="2635" spans="1:96" ht="107" customHeight="1">
      <c r="A2635" s="11" cm="1">
        <f t="array" ref="A2635">SUMPRODUCT(--ISNUMBER(SEARCH({"stranding","stranded"},E2635)))</f>
        <v>0</v>
      </c>
      <c r="B2635" s="12" t="s">
        <v>5465</v>
      </c>
      <c r="C2635" s="13" t="s">
        <v>5466</v>
      </c>
      <c r="D2635" s="14">
        <v>2015</v>
      </c>
      <c r="E2635" s="15" t="s">
        <v>5467</v>
      </c>
      <c r="F2635" s="15" t="s">
        <v>7719</v>
      </c>
      <c r="G2635" s="15">
        <f t="shared" si="41"/>
        <v>9</v>
      </c>
      <c r="H2635" s="16"/>
      <c r="I2635" s="16"/>
      <c r="J2635" s="16"/>
      <c r="K2635" s="16"/>
      <c r="L2635" s="16"/>
      <c r="M2635" s="16"/>
      <c r="N2635" s="16"/>
      <c r="O2635" s="16"/>
      <c r="P2635" s="17"/>
      <c r="Q2635" s="17"/>
      <c r="R2635" s="17"/>
      <c r="S2635" s="17"/>
      <c r="T2635" s="18"/>
      <c r="U2635" s="18">
        <v>1</v>
      </c>
      <c r="V2635" s="18"/>
      <c r="W2635" s="18"/>
      <c r="X2635" s="19"/>
      <c r="Y2635" s="19">
        <v>1</v>
      </c>
      <c r="Z2635" s="19">
        <v>1</v>
      </c>
      <c r="AA2635" s="19"/>
      <c r="AB2635" s="19"/>
      <c r="AC2635" s="19">
        <v>1</v>
      </c>
      <c r="AD2635" s="19"/>
      <c r="AE2635" s="19"/>
      <c r="AF2635" s="19">
        <v>1</v>
      </c>
      <c r="AG2635" s="19">
        <v>1</v>
      </c>
      <c r="AH2635" s="19"/>
      <c r="AI2635" s="19"/>
      <c r="AJ2635" s="17">
        <v>1</v>
      </c>
      <c r="AK2635" s="17"/>
      <c r="AL2635" s="17"/>
      <c r="AM2635" s="17"/>
      <c r="AN2635" s="17"/>
      <c r="AO2635" s="17"/>
      <c r="AP2635" s="17"/>
      <c r="AQ2635" s="17"/>
      <c r="AR2635" s="20"/>
      <c r="AS2635" s="20"/>
      <c r="AT2635" s="20"/>
      <c r="AU2635" s="20"/>
      <c r="AV2635" s="20"/>
      <c r="AW2635" s="20"/>
      <c r="AX2635" s="20"/>
      <c r="AY2635" s="20"/>
      <c r="AZ2635" s="20"/>
      <c r="BA2635" s="20"/>
      <c r="BB2635" s="20"/>
      <c r="BC2635" s="20">
        <v>1</v>
      </c>
      <c r="BD2635" s="16"/>
      <c r="BE2635" s="16"/>
      <c r="BF2635" s="16"/>
      <c r="BG2635" s="16"/>
      <c r="BH2635" s="16"/>
      <c r="BI2635" s="16">
        <v>1</v>
      </c>
      <c r="BJ2635" s="16"/>
      <c r="BK2635" s="16"/>
      <c r="BL2635" s="16"/>
      <c r="BM2635" s="16"/>
      <c r="BN2635" s="16"/>
      <c r="BO2635" s="16"/>
      <c r="BP2635" s="16"/>
      <c r="BQ2635" s="16"/>
      <c r="BR2635" s="16"/>
      <c r="BS2635" s="16"/>
      <c r="BT2635" s="16"/>
      <c r="BU2635" s="16"/>
      <c r="BV2635" s="16"/>
      <c r="BW2635" s="16"/>
      <c r="BX2635" s="16"/>
      <c r="BY2635" s="16"/>
      <c r="BZ2635" s="16"/>
      <c r="CA2635" s="16"/>
      <c r="CB2635" s="16"/>
      <c r="CC2635" s="16"/>
      <c r="CD2635" s="16"/>
      <c r="CE2635" s="16"/>
      <c r="CF2635" s="16"/>
      <c r="CG2635" s="19"/>
      <c r="CH2635" s="19"/>
      <c r="CI2635" s="19"/>
      <c r="CJ2635" s="19"/>
      <c r="CK2635" s="19"/>
      <c r="CL2635" s="19"/>
      <c r="CM2635" s="19"/>
      <c r="CN2635" s="19" t="s">
        <v>4890</v>
      </c>
      <c r="CO2635" s="19"/>
      <c r="CP2635" s="19"/>
      <c r="CQ2635" s="19"/>
      <c r="CR2635" s="19"/>
    </row>
    <row r="2636" spans="1:96" ht="107" customHeight="1">
      <c r="A2636" s="11" cm="1">
        <f t="array" ref="A2636">SUMPRODUCT(--ISNUMBER(SEARCH({"stranding","stranded"},E2636)))</f>
        <v>0</v>
      </c>
      <c r="B2636" s="12" t="s">
        <v>5468</v>
      </c>
      <c r="C2636" s="13" t="s">
        <v>5469</v>
      </c>
      <c r="D2636" s="14">
        <v>2015</v>
      </c>
      <c r="E2636" s="15" t="s">
        <v>5470</v>
      </c>
      <c r="F2636" s="15" t="s">
        <v>7720</v>
      </c>
      <c r="G2636" s="15">
        <f t="shared" si="41"/>
        <v>8</v>
      </c>
      <c r="H2636" s="16"/>
      <c r="I2636" s="16"/>
      <c r="J2636" s="16"/>
      <c r="K2636" s="16"/>
      <c r="L2636" s="16"/>
      <c r="M2636" s="16"/>
      <c r="N2636" s="16">
        <v>2</v>
      </c>
      <c r="O2636" s="16"/>
      <c r="P2636" s="17"/>
      <c r="Q2636" s="17"/>
      <c r="R2636" s="17">
        <v>1</v>
      </c>
      <c r="S2636" s="17"/>
      <c r="T2636" s="18"/>
      <c r="U2636" s="18">
        <v>1</v>
      </c>
      <c r="V2636" s="18"/>
      <c r="W2636" s="18"/>
      <c r="X2636" s="19">
        <v>1</v>
      </c>
      <c r="Y2636" s="19"/>
      <c r="Z2636" s="19"/>
      <c r="AA2636" s="19"/>
      <c r="AB2636" s="19"/>
      <c r="AC2636" s="19"/>
      <c r="AD2636" s="19"/>
      <c r="AE2636" s="19">
        <v>1</v>
      </c>
      <c r="AF2636" s="19">
        <v>1</v>
      </c>
      <c r="AG2636" s="19"/>
      <c r="AH2636" s="19"/>
      <c r="AI2636" s="19"/>
      <c r="AJ2636" s="17">
        <v>1</v>
      </c>
      <c r="AK2636" s="17"/>
      <c r="AL2636" s="17"/>
      <c r="AM2636" s="17"/>
      <c r="AN2636" s="17"/>
      <c r="AO2636" s="17"/>
      <c r="AP2636" s="17"/>
      <c r="AQ2636" s="17">
        <v>1</v>
      </c>
      <c r="AR2636" s="20"/>
      <c r="AS2636" s="20"/>
      <c r="AT2636" s="20"/>
      <c r="AU2636" s="20"/>
      <c r="AV2636" s="20"/>
      <c r="AW2636" s="20"/>
      <c r="AX2636" s="20"/>
      <c r="AY2636" s="20"/>
      <c r="AZ2636" s="20"/>
      <c r="BA2636" s="20"/>
      <c r="BB2636" s="20"/>
      <c r="BC2636" s="20"/>
      <c r="BD2636" s="16"/>
      <c r="BE2636" s="16"/>
      <c r="BF2636" s="16"/>
      <c r="BG2636" s="16"/>
      <c r="BH2636" s="16"/>
      <c r="BI2636" s="16"/>
      <c r="BJ2636" s="16"/>
      <c r="BK2636" s="16"/>
      <c r="BL2636" s="16"/>
      <c r="BM2636" s="16"/>
      <c r="BN2636" s="16"/>
      <c r="BO2636" s="16">
        <v>1</v>
      </c>
      <c r="BP2636" s="16"/>
      <c r="BQ2636" s="16"/>
      <c r="BR2636" s="16"/>
      <c r="BS2636" s="16"/>
      <c r="BT2636" s="16"/>
      <c r="BU2636" s="16"/>
      <c r="BV2636" s="16"/>
      <c r="BW2636" s="16"/>
      <c r="BX2636" s="16"/>
      <c r="BY2636" s="16"/>
      <c r="BZ2636" s="16"/>
      <c r="CA2636" s="16"/>
      <c r="CB2636" s="16"/>
      <c r="CC2636" s="16"/>
      <c r="CD2636" s="16"/>
      <c r="CE2636" s="16"/>
      <c r="CF2636" s="16"/>
      <c r="CG2636" s="19"/>
      <c r="CH2636" s="19"/>
      <c r="CI2636" s="19"/>
      <c r="CJ2636" s="19"/>
      <c r="CK2636" s="19"/>
      <c r="CL2636" s="19"/>
      <c r="CM2636" s="19">
        <v>1</v>
      </c>
      <c r="CN2636" s="19"/>
      <c r="CO2636" s="19"/>
      <c r="CP2636" s="19"/>
      <c r="CQ2636" s="19"/>
      <c r="CR2636" s="19"/>
    </row>
    <row r="2637" spans="1:96" ht="107" customHeight="1">
      <c r="A2637" s="11" cm="1">
        <f t="array" ref="A2637">SUMPRODUCT(--ISNUMBER(SEARCH({"stranding","stranded"},E2637)))</f>
        <v>0</v>
      </c>
      <c r="B2637" s="12" t="s">
        <v>5471</v>
      </c>
      <c r="C2637" s="13" t="s">
        <v>5472</v>
      </c>
      <c r="D2637" s="14">
        <v>2015</v>
      </c>
      <c r="E2637" s="15" t="s">
        <v>5473</v>
      </c>
      <c r="F2637" s="15" t="s">
        <v>7721</v>
      </c>
      <c r="G2637" s="15">
        <f t="shared" si="41"/>
        <v>7</v>
      </c>
      <c r="H2637" s="16"/>
      <c r="I2637" s="16"/>
      <c r="J2637" s="16"/>
      <c r="K2637" s="16"/>
      <c r="L2637" s="16"/>
      <c r="M2637" s="16"/>
      <c r="N2637" s="16"/>
      <c r="O2637" s="16"/>
      <c r="P2637" s="17"/>
      <c r="Q2637" s="17"/>
      <c r="R2637" s="17">
        <v>1</v>
      </c>
      <c r="S2637" s="17"/>
      <c r="T2637" s="18"/>
      <c r="U2637" s="18">
        <v>1</v>
      </c>
      <c r="V2637" s="18"/>
      <c r="W2637" s="18">
        <v>1</v>
      </c>
      <c r="X2637" s="19">
        <v>1</v>
      </c>
      <c r="Y2637" s="19"/>
      <c r="Z2637" s="19"/>
      <c r="AA2637" s="19"/>
      <c r="AB2637" s="19"/>
      <c r="AC2637" s="19"/>
      <c r="AD2637" s="19"/>
      <c r="AE2637" s="19"/>
      <c r="AF2637" s="19"/>
      <c r="AG2637" s="19"/>
      <c r="AH2637" s="19"/>
      <c r="AI2637" s="19"/>
      <c r="AJ2637" s="17">
        <v>1</v>
      </c>
      <c r="AK2637" s="17"/>
      <c r="AL2637" s="17"/>
      <c r="AM2637" s="17"/>
      <c r="AN2637" s="17"/>
      <c r="AO2637" s="17"/>
      <c r="AP2637" s="17"/>
      <c r="AQ2637" s="17"/>
      <c r="AR2637" s="20"/>
      <c r="AS2637" s="20"/>
      <c r="AT2637" s="20"/>
      <c r="AU2637" s="20"/>
      <c r="AV2637" s="20"/>
      <c r="AW2637" s="20"/>
      <c r="AX2637" s="20"/>
      <c r="AY2637" s="20"/>
      <c r="AZ2637" s="20"/>
      <c r="BA2637" s="20"/>
      <c r="BB2637" s="20"/>
      <c r="BC2637" s="20"/>
      <c r="BD2637" s="16"/>
      <c r="BE2637" s="16"/>
      <c r="BF2637" s="16"/>
      <c r="BG2637" s="16"/>
      <c r="BH2637" s="16"/>
      <c r="BI2637" s="16"/>
      <c r="BJ2637" s="16">
        <v>1</v>
      </c>
      <c r="BK2637" s="16"/>
      <c r="BL2637" s="16"/>
      <c r="BM2637" s="16"/>
      <c r="BN2637" s="16"/>
      <c r="BO2637" s="16"/>
      <c r="BP2637" s="16">
        <v>1</v>
      </c>
      <c r="BQ2637" s="16"/>
      <c r="BR2637" s="16"/>
      <c r="BS2637" s="16"/>
      <c r="BT2637" s="16"/>
      <c r="BU2637" s="16"/>
      <c r="BV2637" s="16"/>
      <c r="BW2637" s="16"/>
      <c r="BX2637" s="16"/>
      <c r="BY2637" s="16"/>
      <c r="BZ2637" s="16"/>
      <c r="CA2637" s="16"/>
      <c r="CB2637" s="16"/>
      <c r="CC2637" s="16"/>
      <c r="CD2637" s="16"/>
      <c r="CE2637" s="16"/>
      <c r="CF2637" s="16"/>
      <c r="CG2637" s="19"/>
      <c r="CH2637" s="19"/>
      <c r="CI2637" s="19"/>
      <c r="CJ2637" s="19"/>
      <c r="CK2637" s="19"/>
      <c r="CL2637" s="19"/>
      <c r="CM2637" s="19"/>
      <c r="CN2637" s="19">
        <v>1</v>
      </c>
      <c r="CO2637" s="19"/>
      <c r="CP2637" s="19"/>
      <c r="CQ2637" s="19"/>
      <c r="CR2637" s="19"/>
    </row>
    <row r="2638" spans="1:96" ht="107" customHeight="1">
      <c r="A2638" s="11" cm="1">
        <f t="array" ref="A2638">SUMPRODUCT(--ISNUMBER(SEARCH({"stranding","stranded"},E2638)))</f>
        <v>0</v>
      </c>
      <c r="B2638" s="12" t="s">
        <v>5474</v>
      </c>
      <c r="C2638" s="13" t="s">
        <v>5475</v>
      </c>
      <c r="D2638" s="14">
        <v>2015</v>
      </c>
      <c r="E2638" s="15" t="s">
        <v>5476</v>
      </c>
      <c r="F2638" s="15" t="s">
        <v>7722</v>
      </c>
      <c r="G2638" s="15">
        <f t="shared" si="41"/>
        <v>3</v>
      </c>
      <c r="H2638" s="16"/>
      <c r="I2638" s="16"/>
      <c r="J2638" s="16"/>
      <c r="K2638" s="16"/>
      <c r="L2638" s="16"/>
      <c r="M2638" s="16"/>
      <c r="N2638" s="16"/>
      <c r="O2638" s="16"/>
      <c r="P2638" s="17"/>
      <c r="Q2638" s="17"/>
      <c r="R2638" s="17"/>
      <c r="S2638" s="17"/>
      <c r="T2638" s="18">
        <v>1</v>
      </c>
      <c r="U2638" s="18"/>
      <c r="V2638" s="18"/>
      <c r="W2638" s="18"/>
      <c r="X2638" s="19"/>
      <c r="Y2638" s="19"/>
      <c r="Z2638" s="19"/>
      <c r="AA2638" s="19"/>
      <c r="AB2638" s="19"/>
      <c r="AC2638" s="19"/>
      <c r="AD2638" s="19"/>
      <c r="AE2638" s="19"/>
      <c r="AF2638" s="19"/>
      <c r="AG2638" s="19"/>
      <c r="AH2638" s="19"/>
      <c r="AI2638" s="19"/>
      <c r="AJ2638" s="17">
        <v>1</v>
      </c>
      <c r="AK2638" s="17"/>
      <c r="AL2638" s="17"/>
      <c r="AM2638" s="17"/>
      <c r="AN2638" s="17"/>
      <c r="AO2638" s="17"/>
      <c r="AP2638" s="17"/>
      <c r="AQ2638" s="17"/>
      <c r="AR2638" s="20"/>
      <c r="AS2638" s="20"/>
      <c r="AT2638" s="20"/>
      <c r="AU2638" s="20"/>
      <c r="AV2638" s="20">
        <v>1</v>
      </c>
      <c r="AW2638" s="20"/>
      <c r="AX2638" s="20"/>
      <c r="AY2638" s="20"/>
      <c r="AZ2638" s="20"/>
      <c r="BA2638" s="20"/>
      <c r="BB2638" s="20"/>
      <c r="BC2638" s="20"/>
      <c r="BD2638" s="16"/>
      <c r="BE2638" s="16"/>
      <c r="BF2638" s="16"/>
      <c r="BG2638" s="16"/>
      <c r="BH2638" s="16"/>
      <c r="BI2638" s="16"/>
      <c r="BJ2638" s="16"/>
      <c r="BK2638" s="16"/>
      <c r="BL2638" s="16"/>
      <c r="BM2638" s="16"/>
      <c r="BN2638" s="16"/>
      <c r="BO2638" s="16"/>
      <c r="BP2638" s="16"/>
      <c r="BQ2638" s="16"/>
      <c r="BR2638" s="16"/>
      <c r="BS2638" s="16"/>
      <c r="BT2638" s="16"/>
      <c r="BU2638" s="16"/>
      <c r="BV2638" s="16"/>
      <c r="BW2638" s="16"/>
      <c r="BX2638" s="16"/>
      <c r="BY2638" s="16"/>
      <c r="BZ2638" s="16"/>
      <c r="CA2638" s="16"/>
      <c r="CB2638" s="16"/>
      <c r="CC2638" s="16"/>
      <c r="CD2638" s="16"/>
      <c r="CE2638" s="16"/>
      <c r="CF2638" s="16"/>
      <c r="CG2638" s="19"/>
      <c r="CH2638" s="19"/>
      <c r="CI2638" s="19"/>
      <c r="CJ2638" s="19"/>
      <c r="CK2638" s="19"/>
      <c r="CL2638" s="19"/>
      <c r="CM2638" s="19"/>
      <c r="CN2638" s="19">
        <v>1</v>
      </c>
      <c r="CO2638" s="19"/>
      <c r="CP2638" s="19"/>
      <c r="CQ2638" s="19"/>
      <c r="CR2638" s="19"/>
    </row>
    <row r="2639" spans="1:96" ht="107" customHeight="1">
      <c r="A2639" s="11" cm="1">
        <f t="array" ref="A2639">SUMPRODUCT(--ISNUMBER(SEARCH({"stranding","stranded"},E2639)))</f>
        <v>0</v>
      </c>
      <c r="B2639" s="12" t="s">
        <v>5477</v>
      </c>
      <c r="C2639" s="21" t="s">
        <v>5478</v>
      </c>
      <c r="D2639" s="22">
        <v>1990</v>
      </c>
      <c r="E2639" s="15" t="s">
        <v>5479</v>
      </c>
      <c r="F2639" s="15" t="s">
        <v>7723</v>
      </c>
      <c r="G2639" s="15">
        <f t="shared" si="41"/>
        <v>5</v>
      </c>
      <c r="H2639" s="16"/>
      <c r="I2639" s="16"/>
      <c r="J2639" s="16">
        <v>2</v>
      </c>
      <c r="K2639" s="16"/>
      <c r="L2639" s="16"/>
      <c r="M2639" s="16"/>
      <c r="N2639" s="16"/>
      <c r="O2639" s="16"/>
      <c r="P2639" s="17"/>
      <c r="Q2639" s="17"/>
      <c r="R2639" s="17"/>
      <c r="S2639" s="17"/>
      <c r="T2639" s="18"/>
      <c r="U2639" s="18">
        <v>1</v>
      </c>
      <c r="V2639" s="18"/>
      <c r="W2639" s="18"/>
      <c r="X2639" s="19"/>
      <c r="Y2639" s="19">
        <v>1</v>
      </c>
      <c r="Z2639" s="19">
        <v>1</v>
      </c>
      <c r="AA2639" s="19"/>
      <c r="AB2639" s="19"/>
      <c r="AC2639" s="19"/>
      <c r="AD2639" s="19"/>
      <c r="AE2639" s="19"/>
      <c r="AF2639" s="19"/>
      <c r="AG2639" s="19"/>
      <c r="AH2639" s="19"/>
      <c r="AI2639" s="19"/>
      <c r="AJ2639" s="17"/>
      <c r="AK2639" s="17"/>
      <c r="AL2639" s="17"/>
      <c r="AM2639" s="17"/>
      <c r="AN2639" s="17"/>
      <c r="AO2639" s="17"/>
      <c r="AP2639" s="17"/>
      <c r="AQ2639" s="17"/>
      <c r="AR2639" s="20"/>
      <c r="AS2639" s="20"/>
      <c r="AT2639" s="20"/>
      <c r="AU2639" s="20"/>
      <c r="AV2639" s="20"/>
      <c r="AW2639" s="20"/>
      <c r="AX2639" s="20"/>
      <c r="AY2639" s="20"/>
      <c r="AZ2639" s="20"/>
      <c r="BA2639" s="20"/>
      <c r="BB2639" s="20"/>
      <c r="BC2639" s="20"/>
      <c r="BD2639" s="16"/>
      <c r="BE2639" s="16"/>
      <c r="BF2639" s="16"/>
      <c r="BG2639" s="16"/>
      <c r="BH2639" s="16"/>
      <c r="BI2639" s="16"/>
      <c r="BJ2639" s="16"/>
      <c r="BK2639" s="16"/>
      <c r="BL2639" s="16"/>
      <c r="BM2639" s="16"/>
      <c r="BN2639" s="16"/>
      <c r="BO2639" s="16"/>
      <c r="BP2639" s="16"/>
      <c r="BQ2639" s="16"/>
      <c r="BR2639" s="16"/>
      <c r="BS2639" s="16">
        <v>1</v>
      </c>
      <c r="BT2639" s="16"/>
      <c r="BU2639" s="16"/>
      <c r="BV2639" s="16"/>
      <c r="BW2639" s="16"/>
      <c r="BX2639" s="16"/>
      <c r="BY2639" s="16"/>
      <c r="BZ2639" s="16">
        <v>1</v>
      </c>
      <c r="CA2639" s="16"/>
      <c r="CB2639" s="16"/>
      <c r="CC2639" s="16"/>
      <c r="CD2639" s="16"/>
      <c r="CE2639" s="16"/>
      <c r="CF2639" s="16"/>
      <c r="CG2639" s="19"/>
      <c r="CH2639" s="19"/>
      <c r="CI2639" s="19"/>
      <c r="CJ2639" s="19"/>
      <c r="CK2639" s="19"/>
      <c r="CL2639" s="19">
        <v>1</v>
      </c>
      <c r="CM2639" s="19"/>
      <c r="CN2639" s="19"/>
      <c r="CO2639" s="19"/>
      <c r="CP2639" s="19"/>
      <c r="CQ2639" s="19"/>
      <c r="CR2639" s="19"/>
    </row>
    <row r="2640" spans="1:96" ht="107" customHeight="1">
      <c r="A2640" s="11" cm="1">
        <f t="array" ref="A2640">SUMPRODUCT(--ISNUMBER(SEARCH({"stranding","stranded"},E2640)))</f>
        <v>0</v>
      </c>
      <c r="B2640" s="12" t="s">
        <v>5480</v>
      </c>
      <c r="C2640" s="25" t="s">
        <v>5481</v>
      </c>
      <c r="D2640" s="26">
        <v>1992</v>
      </c>
      <c r="E2640" s="15" t="s">
        <v>5482</v>
      </c>
      <c r="F2640" s="15" t="s">
        <v>7724</v>
      </c>
      <c r="G2640" s="15">
        <f t="shared" si="41"/>
        <v>7</v>
      </c>
      <c r="H2640" s="16"/>
      <c r="I2640" s="16">
        <v>1</v>
      </c>
      <c r="J2640" s="16">
        <v>1</v>
      </c>
      <c r="K2640" s="16"/>
      <c r="L2640" s="16"/>
      <c r="M2640" s="16"/>
      <c r="N2640" s="16"/>
      <c r="O2640" s="16"/>
      <c r="P2640" s="17"/>
      <c r="Q2640" s="17"/>
      <c r="R2640" s="17"/>
      <c r="S2640" s="17"/>
      <c r="T2640" s="18"/>
      <c r="U2640" s="18">
        <v>1</v>
      </c>
      <c r="V2640" s="18"/>
      <c r="W2640" s="18"/>
      <c r="X2640" s="19">
        <v>1</v>
      </c>
      <c r="Y2640" s="19">
        <v>1</v>
      </c>
      <c r="Z2640" s="19">
        <v>1</v>
      </c>
      <c r="AA2640" s="19"/>
      <c r="AB2640" s="19"/>
      <c r="AC2640" s="19"/>
      <c r="AD2640" s="19"/>
      <c r="AE2640" s="19"/>
      <c r="AF2640" s="19"/>
      <c r="AG2640" s="19"/>
      <c r="AH2640" s="19"/>
      <c r="AI2640" s="19"/>
      <c r="AJ2640" s="17"/>
      <c r="AK2640" s="17">
        <v>1</v>
      </c>
      <c r="AL2640" s="17"/>
      <c r="AM2640" s="17"/>
      <c r="AN2640" s="17"/>
      <c r="AO2640" s="17"/>
      <c r="AP2640" s="17"/>
      <c r="AQ2640" s="17"/>
      <c r="AR2640" s="20"/>
      <c r="AS2640" s="20"/>
      <c r="AT2640" s="20"/>
      <c r="AU2640" s="20"/>
      <c r="AV2640" s="20"/>
      <c r="AW2640" s="20"/>
      <c r="AX2640" s="20"/>
      <c r="AY2640" s="20"/>
      <c r="AZ2640" s="20"/>
      <c r="BA2640" s="20"/>
      <c r="BB2640" s="20"/>
      <c r="BC2640" s="20"/>
      <c r="BD2640" s="16"/>
      <c r="BE2640" s="16"/>
      <c r="BF2640" s="16"/>
      <c r="BG2640" s="16"/>
      <c r="BH2640" s="16"/>
      <c r="BI2640" s="16"/>
      <c r="BJ2640" s="16"/>
      <c r="BK2640" s="16"/>
      <c r="BL2640" s="16"/>
      <c r="BM2640" s="16"/>
      <c r="BN2640" s="16"/>
      <c r="BO2640" s="16"/>
      <c r="BP2640" s="16"/>
      <c r="BQ2640" s="16"/>
      <c r="BR2640" s="16"/>
      <c r="BS2640" s="16"/>
      <c r="BT2640" s="16"/>
      <c r="BU2640" s="16"/>
      <c r="BV2640" s="16"/>
      <c r="BW2640" s="16">
        <v>1</v>
      </c>
      <c r="BX2640" s="16"/>
      <c r="BY2640" s="16"/>
      <c r="BZ2640" s="16">
        <v>1</v>
      </c>
      <c r="CA2640" s="16"/>
      <c r="CB2640" s="16"/>
      <c r="CC2640" s="16"/>
      <c r="CD2640" s="16"/>
      <c r="CE2640" s="16"/>
      <c r="CF2640" s="16"/>
      <c r="CG2640" s="19"/>
      <c r="CH2640" s="19"/>
      <c r="CI2640" s="19"/>
      <c r="CJ2640" s="19"/>
      <c r="CK2640" s="19"/>
      <c r="CL2640" s="19"/>
      <c r="CM2640" s="19"/>
      <c r="CN2640" s="19">
        <v>1</v>
      </c>
      <c r="CO2640" s="19"/>
      <c r="CP2640" s="19"/>
      <c r="CQ2640" s="19"/>
      <c r="CR2640" s="19"/>
    </row>
    <row r="2641" spans="1:96" ht="107" customHeight="1">
      <c r="A2641" s="11" cm="1">
        <f t="array" ref="A2641">SUMPRODUCT(--ISNUMBER(SEARCH({"stranding","stranded"},E2641)))</f>
        <v>0</v>
      </c>
      <c r="B2641" s="12" t="s">
        <v>5483</v>
      </c>
      <c r="C2641" s="25" t="s">
        <v>5484</v>
      </c>
      <c r="D2641" s="26">
        <v>2016</v>
      </c>
      <c r="E2641" s="23" t="s">
        <v>5485</v>
      </c>
      <c r="F2641" s="23" t="s">
        <v>8169</v>
      </c>
      <c r="G2641" s="15">
        <f t="shared" si="41"/>
        <v>5</v>
      </c>
      <c r="H2641" s="16"/>
      <c r="I2641" s="16"/>
      <c r="J2641" s="16"/>
      <c r="K2641" s="16">
        <v>1</v>
      </c>
      <c r="L2641" s="16"/>
      <c r="M2641" s="16"/>
      <c r="N2641" s="16"/>
      <c r="O2641" s="16"/>
      <c r="P2641" s="17"/>
      <c r="Q2641" s="17"/>
      <c r="R2641" s="17"/>
      <c r="S2641" s="17"/>
      <c r="T2641" s="18"/>
      <c r="U2641" s="18">
        <v>1</v>
      </c>
      <c r="V2641" s="18"/>
      <c r="W2641" s="18"/>
      <c r="X2641" s="19">
        <v>1</v>
      </c>
      <c r="Y2641" s="19">
        <v>1</v>
      </c>
      <c r="Z2641" s="19">
        <v>1</v>
      </c>
      <c r="AA2641" s="19"/>
      <c r="AB2641" s="19"/>
      <c r="AC2641" s="19"/>
      <c r="AD2641" s="19"/>
      <c r="AE2641" s="19"/>
      <c r="AF2641" s="19"/>
      <c r="AG2641" s="19"/>
      <c r="AH2641" s="19"/>
      <c r="AI2641" s="19"/>
      <c r="AJ2641" s="17"/>
      <c r="AK2641" s="17"/>
      <c r="AL2641" s="17"/>
      <c r="AM2641" s="17"/>
      <c r="AN2641" s="17"/>
      <c r="AO2641" s="17"/>
      <c r="AP2641" s="17"/>
      <c r="AQ2641" s="17"/>
      <c r="AR2641" s="20"/>
      <c r="AS2641" s="20"/>
      <c r="AT2641" s="20"/>
      <c r="AU2641" s="20"/>
      <c r="AV2641" s="20"/>
      <c r="AW2641" s="20"/>
      <c r="AX2641" s="20"/>
      <c r="AY2641" s="20"/>
      <c r="AZ2641" s="20"/>
      <c r="BA2641" s="20"/>
      <c r="BB2641" s="20"/>
      <c r="BC2641" s="20"/>
      <c r="BD2641" s="16"/>
      <c r="BE2641" s="16"/>
      <c r="BF2641" s="16"/>
      <c r="BG2641" s="16"/>
      <c r="BH2641" s="16"/>
      <c r="BI2641" s="16"/>
      <c r="BJ2641" s="16"/>
      <c r="BK2641" s="16"/>
      <c r="BL2641" s="16"/>
      <c r="BM2641" s="16"/>
      <c r="BN2641" s="16"/>
      <c r="BO2641" s="16"/>
      <c r="BP2641" s="16"/>
      <c r="BQ2641" s="16"/>
      <c r="BR2641" s="16"/>
      <c r="BS2641" s="16"/>
      <c r="BT2641" s="16"/>
      <c r="BU2641" s="16"/>
      <c r="BV2641" s="16"/>
      <c r="BW2641" s="16"/>
      <c r="BX2641" s="16"/>
      <c r="BY2641" s="16"/>
      <c r="BZ2641" s="16"/>
      <c r="CA2641" s="16"/>
      <c r="CB2641" s="16"/>
      <c r="CC2641" s="16"/>
      <c r="CD2641" s="16">
        <v>1</v>
      </c>
      <c r="CE2641" s="16"/>
      <c r="CF2641" s="16"/>
      <c r="CG2641" s="19"/>
      <c r="CH2641" s="19"/>
      <c r="CI2641" s="19"/>
      <c r="CJ2641" s="19"/>
      <c r="CK2641" s="19"/>
      <c r="CL2641" s="19"/>
      <c r="CM2641" s="19"/>
      <c r="CN2641" s="19"/>
      <c r="CO2641" s="19"/>
      <c r="CP2641" s="19"/>
      <c r="CQ2641" s="19"/>
      <c r="CR2641" s="19"/>
    </row>
    <row r="2642" spans="1:96" ht="107" customHeight="1">
      <c r="A2642" s="11" cm="1">
        <f t="array" ref="A2642">SUMPRODUCT(--ISNUMBER(SEARCH({"stranding","stranded"},E2642)))</f>
        <v>0</v>
      </c>
      <c r="B2642" s="12" t="s">
        <v>5486</v>
      </c>
      <c r="C2642" s="25" t="s">
        <v>5487</v>
      </c>
      <c r="D2642" s="26">
        <v>2016</v>
      </c>
      <c r="E2642" s="23" t="s">
        <v>5488</v>
      </c>
      <c r="F2642" s="23" t="s">
        <v>6042</v>
      </c>
      <c r="G2642" s="15">
        <f t="shared" si="41"/>
        <v>5</v>
      </c>
      <c r="H2642" s="16"/>
      <c r="I2642" s="16"/>
      <c r="J2642" s="16"/>
      <c r="K2642" s="16"/>
      <c r="L2642" s="16"/>
      <c r="M2642" s="16">
        <v>1</v>
      </c>
      <c r="N2642" s="16"/>
      <c r="O2642" s="16"/>
      <c r="P2642" s="17"/>
      <c r="Q2642" s="17"/>
      <c r="R2642" s="17">
        <v>1</v>
      </c>
      <c r="S2642" s="17"/>
      <c r="T2642" s="18">
        <v>1</v>
      </c>
      <c r="U2642" s="18"/>
      <c r="V2642" s="18"/>
      <c r="W2642" s="18"/>
      <c r="X2642" s="19"/>
      <c r="Y2642" s="19">
        <v>1</v>
      </c>
      <c r="Z2642" s="19">
        <v>1</v>
      </c>
      <c r="AA2642" s="19"/>
      <c r="AB2642" s="19"/>
      <c r="AC2642" s="19"/>
      <c r="AD2642" s="19"/>
      <c r="AE2642" s="19"/>
      <c r="AF2642" s="19">
        <v>1</v>
      </c>
      <c r="AG2642" s="19"/>
      <c r="AH2642" s="19"/>
      <c r="AI2642" s="19"/>
      <c r="AJ2642" s="17"/>
      <c r="AK2642" s="17"/>
      <c r="AL2642" s="17"/>
      <c r="AM2642" s="17"/>
      <c r="AN2642" s="17"/>
      <c r="AO2642" s="17"/>
      <c r="AP2642" s="17"/>
      <c r="AQ2642" s="17"/>
      <c r="AR2642" s="20"/>
      <c r="AS2642" s="20"/>
      <c r="AT2642" s="20"/>
      <c r="AU2642" s="20"/>
      <c r="AV2642" s="20"/>
      <c r="AW2642" s="20"/>
      <c r="AX2642" s="20"/>
      <c r="AY2642" s="20"/>
      <c r="AZ2642" s="20"/>
      <c r="BA2642" s="20"/>
      <c r="BB2642" s="20"/>
      <c r="BC2642" s="20"/>
      <c r="BD2642" s="16"/>
      <c r="BE2642" s="16"/>
      <c r="BF2642" s="16"/>
      <c r="BG2642" s="16"/>
      <c r="BH2642" s="16"/>
      <c r="BI2642" s="16"/>
      <c r="BJ2642" s="16"/>
      <c r="BK2642" s="16"/>
      <c r="BL2642" s="16"/>
      <c r="BM2642" s="16"/>
      <c r="BN2642" s="16"/>
      <c r="BO2642" s="16"/>
      <c r="BP2642" s="16"/>
      <c r="BQ2642" s="16"/>
      <c r="BR2642" s="16"/>
      <c r="BS2642" s="16"/>
      <c r="BT2642" s="16"/>
      <c r="BU2642" s="16"/>
      <c r="BV2642" s="16"/>
      <c r="BW2642" s="16"/>
      <c r="BX2642" s="16"/>
      <c r="BY2642" s="16"/>
      <c r="BZ2642" s="16"/>
      <c r="CA2642" s="16"/>
      <c r="CB2642" s="16"/>
      <c r="CC2642" s="16"/>
      <c r="CD2642" s="16"/>
      <c r="CE2642" s="16"/>
      <c r="CF2642" s="16"/>
      <c r="CG2642" s="19"/>
      <c r="CH2642" s="19"/>
      <c r="CI2642" s="19"/>
      <c r="CJ2642" s="19"/>
      <c r="CK2642" s="19"/>
      <c r="CL2642" s="19"/>
      <c r="CM2642" s="19"/>
      <c r="CN2642" s="19"/>
      <c r="CO2642" s="19"/>
      <c r="CP2642" s="19"/>
      <c r="CQ2642" s="19"/>
      <c r="CR2642" s="19"/>
    </row>
    <row r="2643" spans="1:96" ht="107" customHeight="1">
      <c r="A2643" s="11" cm="1">
        <f t="array" ref="A2643">SUMPRODUCT(--ISNUMBER(SEARCH({"stranding","stranded"},E2643)))</f>
        <v>0</v>
      </c>
      <c r="B2643" s="12" t="s">
        <v>5489</v>
      </c>
      <c r="C2643" s="25" t="s">
        <v>5490</v>
      </c>
      <c r="D2643" s="26">
        <v>2016</v>
      </c>
      <c r="E2643" s="23" t="s">
        <v>5491</v>
      </c>
      <c r="F2643" s="23" t="s">
        <v>6043</v>
      </c>
      <c r="G2643" s="15">
        <f t="shared" si="41"/>
        <v>4</v>
      </c>
      <c r="H2643" s="16"/>
      <c r="I2643" s="16"/>
      <c r="J2643" s="16"/>
      <c r="K2643" s="16">
        <v>1</v>
      </c>
      <c r="L2643" s="16"/>
      <c r="M2643" s="16"/>
      <c r="N2643" s="16"/>
      <c r="O2643" s="16"/>
      <c r="P2643" s="17"/>
      <c r="Q2643" s="17"/>
      <c r="R2643" s="17"/>
      <c r="S2643" s="17"/>
      <c r="T2643" s="18"/>
      <c r="U2643" s="18">
        <v>1</v>
      </c>
      <c r="V2643" s="18"/>
      <c r="W2643" s="18"/>
      <c r="X2643" s="19"/>
      <c r="Y2643" s="19">
        <v>1</v>
      </c>
      <c r="Z2643" s="19">
        <v>1</v>
      </c>
      <c r="AA2643" s="19"/>
      <c r="AB2643" s="19"/>
      <c r="AC2643" s="19"/>
      <c r="AD2643" s="19"/>
      <c r="AE2643" s="19"/>
      <c r="AF2643" s="19"/>
      <c r="AG2643" s="19"/>
      <c r="AH2643" s="19"/>
      <c r="AI2643" s="19"/>
      <c r="AJ2643" s="17"/>
      <c r="AK2643" s="17"/>
      <c r="AL2643" s="17"/>
      <c r="AM2643" s="17"/>
      <c r="AN2643" s="17"/>
      <c r="AO2643" s="17"/>
      <c r="AP2643" s="17"/>
      <c r="AQ2643" s="17"/>
      <c r="AR2643" s="20"/>
      <c r="AS2643" s="20"/>
      <c r="AT2643" s="20"/>
      <c r="AU2643" s="20"/>
      <c r="AV2643" s="20"/>
      <c r="AW2643" s="20"/>
      <c r="AX2643" s="20"/>
      <c r="AY2643" s="20"/>
      <c r="AZ2643" s="20"/>
      <c r="BA2643" s="20"/>
      <c r="BB2643" s="20"/>
      <c r="BC2643" s="20"/>
      <c r="BD2643" s="16"/>
      <c r="BE2643" s="16"/>
      <c r="BF2643" s="16"/>
      <c r="BG2643" s="16"/>
      <c r="BH2643" s="16"/>
      <c r="BI2643" s="16"/>
      <c r="BJ2643" s="16"/>
      <c r="BK2643" s="16"/>
      <c r="BL2643" s="16"/>
      <c r="BM2643" s="16">
        <v>1</v>
      </c>
      <c r="BN2643" s="16"/>
      <c r="BO2643" s="16"/>
      <c r="BP2643" s="16"/>
      <c r="BQ2643" s="16"/>
      <c r="BR2643" s="16"/>
      <c r="BS2643" s="16"/>
      <c r="BT2643" s="16"/>
      <c r="BU2643" s="16"/>
      <c r="BV2643" s="16"/>
      <c r="BW2643" s="16"/>
      <c r="BX2643" s="16"/>
      <c r="BY2643" s="16"/>
      <c r="BZ2643" s="16"/>
      <c r="CA2643" s="16"/>
      <c r="CB2643" s="16"/>
      <c r="CC2643" s="16"/>
      <c r="CD2643" s="16"/>
      <c r="CE2643" s="16"/>
      <c r="CF2643" s="16"/>
      <c r="CG2643" s="19"/>
      <c r="CH2643" s="19"/>
      <c r="CI2643" s="19"/>
      <c r="CJ2643" s="19"/>
      <c r="CK2643" s="19"/>
      <c r="CL2643" s="19"/>
      <c r="CM2643" s="19"/>
      <c r="CN2643" s="19"/>
      <c r="CO2643" s="19"/>
      <c r="CP2643" s="19"/>
      <c r="CQ2643" s="19"/>
      <c r="CR2643" s="19"/>
    </row>
    <row r="2644" spans="1:96" ht="107" customHeight="1">
      <c r="A2644" s="11" cm="1">
        <f t="array" ref="A2644">SUMPRODUCT(--ISNUMBER(SEARCH({"stranding","stranded"},E2644)))</f>
        <v>0</v>
      </c>
      <c r="B2644" s="12" t="s">
        <v>5492</v>
      </c>
      <c r="C2644" s="21" t="s">
        <v>5493</v>
      </c>
      <c r="D2644" s="22">
        <v>2016</v>
      </c>
      <c r="E2644" s="15" t="s">
        <v>5494</v>
      </c>
      <c r="F2644" s="15" t="s">
        <v>7725</v>
      </c>
      <c r="G2644" s="15">
        <f t="shared" si="41"/>
        <v>9</v>
      </c>
      <c r="H2644" s="16"/>
      <c r="I2644" s="16"/>
      <c r="J2644" s="16"/>
      <c r="K2644" s="16">
        <v>1</v>
      </c>
      <c r="L2644" s="16">
        <v>1</v>
      </c>
      <c r="M2644" s="16"/>
      <c r="N2644" s="16"/>
      <c r="O2644" s="16"/>
      <c r="P2644" s="17"/>
      <c r="Q2644" s="17"/>
      <c r="R2644" s="17">
        <v>1</v>
      </c>
      <c r="S2644" s="17"/>
      <c r="T2644" s="18">
        <v>1</v>
      </c>
      <c r="U2644" s="18"/>
      <c r="V2644" s="18"/>
      <c r="W2644" s="18"/>
      <c r="X2644" s="19">
        <v>1</v>
      </c>
      <c r="Y2644" s="19"/>
      <c r="Z2644" s="19"/>
      <c r="AA2644" s="19"/>
      <c r="AB2644" s="19"/>
      <c r="AC2644" s="19"/>
      <c r="AD2644" s="19"/>
      <c r="AE2644" s="19">
        <v>1</v>
      </c>
      <c r="AF2644" s="19">
        <v>1</v>
      </c>
      <c r="AG2644" s="19"/>
      <c r="AH2644" s="19"/>
      <c r="AI2644" s="19"/>
      <c r="AJ2644" s="17">
        <v>1</v>
      </c>
      <c r="AK2644" s="17"/>
      <c r="AL2644" s="17"/>
      <c r="AM2644" s="17"/>
      <c r="AN2644" s="17">
        <v>1</v>
      </c>
      <c r="AO2644" s="17"/>
      <c r="AP2644" s="17"/>
      <c r="AQ2644" s="17"/>
      <c r="AR2644" s="20"/>
      <c r="AS2644" s="20"/>
      <c r="AT2644" s="20"/>
      <c r="AU2644" s="20"/>
      <c r="AV2644" s="20">
        <v>1</v>
      </c>
      <c r="AW2644" s="20"/>
      <c r="AX2644" s="20"/>
      <c r="AY2644" s="20"/>
      <c r="AZ2644" s="20"/>
      <c r="BA2644" s="20"/>
      <c r="BB2644" s="20"/>
      <c r="BC2644" s="20"/>
      <c r="BD2644" s="16"/>
      <c r="BE2644" s="16"/>
      <c r="BF2644" s="16"/>
      <c r="BG2644" s="16"/>
      <c r="BH2644" s="16"/>
      <c r="BI2644" s="16"/>
      <c r="BJ2644" s="16"/>
      <c r="BK2644" s="16"/>
      <c r="BL2644" s="16"/>
      <c r="BM2644" s="16"/>
      <c r="BN2644" s="16"/>
      <c r="BO2644" s="16"/>
      <c r="BP2644" s="16">
        <v>1</v>
      </c>
      <c r="BQ2644" s="16"/>
      <c r="BR2644" s="16"/>
      <c r="BS2644" s="16"/>
      <c r="BT2644" s="16"/>
      <c r="BU2644" s="16"/>
      <c r="BV2644" s="16"/>
      <c r="BW2644" s="16"/>
      <c r="BX2644" s="16"/>
      <c r="BY2644" s="16"/>
      <c r="BZ2644" s="16"/>
      <c r="CA2644" s="16"/>
      <c r="CB2644" s="16"/>
      <c r="CC2644" s="16"/>
      <c r="CD2644" s="16"/>
      <c r="CE2644" s="16"/>
      <c r="CF2644" s="16"/>
      <c r="CG2644" s="19"/>
      <c r="CH2644" s="19"/>
      <c r="CI2644" s="19"/>
      <c r="CJ2644" s="19"/>
      <c r="CK2644" s="19"/>
      <c r="CL2644" s="19"/>
      <c r="CM2644" s="19"/>
      <c r="CN2644" s="19"/>
      <c r="CO2644" s="19"/>
      <c r="CP2644" s="19"/>
      <c r="CQ2644" s="19">
        <v>1</v>
      </c>
      <c r="CR2644" s="19"/>
    </row>
    <row r="2645" spans="1:96" ht="107" customHeight="1">
      <c r="A2645" s="11" cm="1">
        <f t="array" ref="A2645">SUMPRODUCT(--ISNUMBER(SEARCH({"stranding","stranded"},E2645)))</f>
        <v>0</v>
      </c>
      <c r="B2645" s="12" t="s">
        <v>5495</v>
      </c>
      <c r="C2645" s="21" t="s">
        <v>5493</v>
      </c>
      <c r="D2645" s="22">
        <v>2016</v>
      </c>
      <c r="E2645" s="15" t="s">
        <v>5496</v>
      </c>
      <c r="F2645" s="15" t="s">
        <v>6942</v>
      </c>
      <c r="G2645" s="15">
        <f t="shared" si="41"/>
        <v>3</v>
      </c>
      <c r="H2645" s="16"/>
      <c r="I2645" s="16"/>
      <c r="J2645" s="16">
        <v>1</v>
      </c>
      <c r="K2645" s="16"/>
      <c r="L2645" s="16"/>
      <c r="M2645" s="16"/>
      <c r="N2645" s="16"/>
      <c r="O2645" s="16"/>
      <c r="P2645" s="17"/>
      <c r="Q2645" s="17"/>
      <c r="R2645" s="17"/>
      <c r="S2645" s="17"/>
      <c r="T2645" s="18">
        <v>1</v>
      </c>
      <c r="U2645" s="18"/>
      <c r="V2645" s="18"/>
      <c r="W2645" s="18"/>
      <c r="X2645" s="19"/>
      <c r="Y2645" s="19"/>
      <c r="Z2645" s="19"/>
      <c r="AA2645" s="19"/>
      <c r="AB2645" s="19"/>
      <c r="AC2645" s="19"/>
      <c r="AD2645" s="19"/>
      <c r="AE2645" s="19">
        <v>1</v>
      </c>
      <c r="AF2645" s="19"/>
      <c r="AG2645" s="19"/>
      <c r="AH2645" s="19"/>
      <c r="AI2645" s="19"/>
      <c r="AJ2645" s="17">
        <v>1</v>
      </c>
      <c r="AK2645" s="17"/>
      <c r="AL2645" s="17"/>
      <c r="AM2645" s="17"/>
      <c r="AN2645" s="17"/>
      <c r="AO2645" s="17"/>
      <c r="AP2645" s="17"/>
      <c r="AQ2645" s="17"/>
      <c r="AR2645" s="20"/>
      <c r="AS2645" s="20"/>
      <c r="AT2645" s="20"/>
      <c r="AU2645" s="20"/>
      <c r="AV2645" s="20"/>
      <c r="AW2645" s="20"/>
      <c r="AX2645" s="20"/>
      <c r="AY2645" s="20"/>
      <c r="AZ2645" s="20"/>
      <c r="BA2645" s="20"/>
      <c r="BB2645" s="20"/>
      <c r="BC2645" s="20"/>
      <c r="BD2645" s="16"/>
      <c r="BE2645" s="16"/>
      <c r="BF2645" s="16"/>
      <c r="BG2645" s="16"/>
      <c r="BH2645" s="16"/>
      <c r="BI2645" s="16"/>
      <c r="BJ2645" s="16"/>
      <c r="BK2645" s="16"/>
      <c r="BL2645" s="16"/>
      <c r="BM2645" s="16"/>
      <c r="BN2645" s="16"/>
      <c r="BO2645" s="16"/>
      <c r="BP2645" s="16"/>
      <c r="BQ2645" s="16"/>
      <c r="BR2645" s="16"/>
      <c r="BS2645" s="16"/>
      <c r="BT2645" s="16"/>
      <c r="BU2645" s="16"/>
      <c r="BV2645" s="16"/>
      <c r="BW2645" s="16"/>
      <c r="BX2645" s="16"/>
      <c r="BY2645" s="16"/>
      <c r="BZ2645" s="16"/>
      <c r="CA2645" s="16"/>
      <c r="CB2645" s="16"/>
      <c r="CC2645" s="16"/>
      <c r="CD2645" s="16"/>
      <c r="CE2645" s="16"/>
      <c r="CF2645" s="16"/>
      <c r="CG2645" s="19"/>
      <c r="CH2645" s="19"/>
      <c r="CI2645" s="19"/>
      <c r="CJ2645" s="19"/>
      <c r="CK2645" s="19"/>
      <c r="CL2645" s="19"/>
      <c r="CM2645" s="19"/>
      <c r="CN2645" s="19"/>
      <c r="CO2645" s="19">
        <v>1</v>
      </c>
      <c r="CP2645" s="19"/>
      <c r="CQ2645" s="19"/>
      <c r="CR2645" s="19"/>
    </row>
    <row r="2646" spans="1:96" ht="107" customHeight="1">
      <c r="A2646" s="11" cm="1">
        <f t="array" ref="A2646">SUMPRODUCT(--ISNUMBER(SEARCH({"stranding","stranded"},E2646)))</f>
        <v>0</v>
      </c>
      <c r="B2646" s="12" t="s">
        <v>5497</v>
      </c>
      <c r="C2646" s="21" t="s">
        <v>5498</v>
      </c>
      <c r="D2646" s="22">
        <v>2016</v>
      </c>
      <c r="E2646" s="15" t="s">
        <v>5499</v>
      </c>
      <c r="F2646" s="15" t="s">
        <v>5983</v>
      </c>
      <c r="G2646" s="15">
        <f t="shared" si="41"/>
        <v>4</v>
      </c>
      <c r="H2646" s="16"/>
      <c r="I2646" s="16"/>
      <c r="J2646" s="16"/>
      <c r="K2646" s="16"/>
      <c r="L2646" s="16"/>
      <c r="M2646" s="16"/>
      <c r="N2646" s="16"/>
      <c r="O2646" s="16"/>
      <c r="P2646" s="17"/>
      <c r="Q2646" s="17"/>
      <c r="R2646" s="17"/>
      <c r="S2646" s="17"/>
      <c r="T2646" s="18"/>
      <c r="U2646" s="18">
        <v>1</v>
      </c>
      <c r="V2646" s="18"/>
      <c r="W2646" s="18"/>
      <c r="X2646" s="19"/>
      <c r="Y2646" s="19">
        <v>1</v>
      </c>
      <c r="Z2646" s="19">
        <v>1</v>
      </c>
      <c r="AA2646" s="19"/>
      <c r="AB2646" s="19"/>
      <c r="AC2646" s="19"/>
      <c r="AD2646" s="19"/>
      <c r="AE2646" s="19"/>
      <c r="AF2646" s="19"/>
      <c r="AG2646" s="19"/>
      <c r="AH2646" s="19"/>
      <c r="AI2646" s="19"/>
      <c r="AJ2646" s="17"/>
      <c r="AK2646" s="17"/>
      <c r="AL2646" s="17"/>
      <c r="AM2646" s="17"/>
      <c r="AN2646" s="17"/>
      <c r="AO2646" s="17"/>
      <c r="AP2646" s="17"/>
      <c r="AQ2646" s="17"/>
      <c r="AR2646" s="20"/>
      <c r="AS2646" s="20"/>
      <c r="AT2646" s="20"/>
      <c r="AU2646" s="20"/>
      <c r="AV2646" s="20"/>
      <c r="AW2646" s="20"/>
      <c r="AX2646" s="20"/>
      <c r="AY2646" s="20"/>
      <c r="AZ2646" s="20"/>
      <c r="BA2646" s="20"/>
      <c r="BB2646" s="20"/>
      <c r="BC2646" s="20"/>
      <c r="BD2646" s="16"/>
      <c r="BE2646" s="16"/>
      <c r="BF2646" s="16"/>
      <c r="BG2646" s="16"/>
      <c r="BH2646" s="16"/>
      <c r="BI2646" s="16"/>
      <c r="BJ2646" s="16"/>
      <c r="BK2646" s="16"/>
      <c r="BL2646" s="16"/>
      <c r="BM2646" s="16"/>
      <c r="BN2646" s="16"/>
      <c r="BO2646" s="16"/>
      <c r="BP2646" s="16"/>
      <c r="BQ2646" s="16"/>
      <c r="BR2646" s="16"/>
      <c r="BS2646" s="16"/>
      <c r="BT2646" s="16"/>
      <c r="BU2646" s="16"/>
      <c r="BV2646" s="16"/>
      <c r="BW2646" s="16"/>
      <c r="BX2646" s="16"/>
      <c r="BY2646" s="16"/>
      <c r="BZ2646" s="16">
        <v>1</v>
      </c>
      <c r="CA2646" s="16"/>
      <c r="CB2646" s="16"/>
      <c r="CC2646" s="16"/>
      <c r="CD2646" s="16"/>
      <c r="CE2646" s="16"/>
      <c r="CF2646" s="16"/>
      <c r="CG2646" s="19"/>
      <c r="CH2646" s="19"/>
      <c r="CI2646" s="19"/>
      <c r="CJ2646" s="19"/>
      <c r="CK2646" s="19"/>
      <c r="CL2646" s="19"/>
      <c r="CM2646" s="19"/>
      <c r="CN2646" s="19">
        <v>1</v>
      </c>
      <c r="CO2646" s="19"/>
      <c r="CP2646" s="19"/>
      <c r="CQ2646" s="19"/>
      <c r="CR2646" s="19"/>
    </row>
    <row r="2647" spans="1:96" ht="107" customHeight="1">
      <c r="A2647" s="11" cm="1">
        <f t="array" ref="A2647">SUMPRODUCT(--ISNUMBER(SEARCH({"stranding","stranded"},E2647)))</f>
        <v>0</v>
      </c>
      <c r="B2647" s="12" t="s">
        <v>5500</v>
      </c>
      <c r="C2647" s="21" t="s">
        <v>5498</v>
      </c>
      <c r="D2647" s="22">
        <v>2016</v>
      </c>
      <c r="E2647" s="15" t="s">
        <v>5501</v>
      </c>
      <c r="F2647" s="15" t="s">
        <v>6020</v>
      </c>
      <c r="G2647" s="15">
        <f t="shared" si="41"/>
        <v>5</v>
      </c>
      <c r="H2647" s="16"/>
      <c r="I2647" s="16"/>
      <c r="J2647" s="16">
        <v>1</v>
      </c>
      <c r="K2647" s="16"/>
      <c r="L2647" s="16"/>
      <c r="M2647" s="16"/>
      <c r="N2647" s="16"/>
      <c r="O2647" s="16"/>
      <c r="P2647" s="17"/>
      <c r="Q2647" s="17"/>
      <c r="R2647" s="17"/>
      <c r="S2647" s="17"/>
      <c r="T2647" s="18"/>
      <c r="U2647" s="18">
        <v>1</v>
      </c>
      <c r="V2647" s="18"/>
      <c r="W2647" s="18">
        <v>1</v>
      </c>
      <c r="X2647" s="19"/>
      <c r="Y2647" s="19">
        <v>1</v>
      </c>
      <c r="Z2647" s="19">
        <v>1</v>
      </c>
      <c r="AA2647" s="19"/>
      <c r="AB2647" s="19"/>
      <c r="AC2647" s="19"/>
      <c r="AD2647" s="19"/>
      <c r="AE2647" s="19"/>
      <c r="AF2647" s="19"/>
      <c r="AG2647" s="19"/>
      <c r="AH2647" s="19"/>
      <c r="AI2647" s="19"/>
      <c r="AJ2647" s="17"/>
      <c r="AK2647" s="17"/>
      <c r="AL2647" s="17"/>
      <c r="AM2647" s="17"/>
      <c r="AN2647" s="17"/>
      <c r="AO2647" s="17"/>
      <c r="AP2647" s="17"/>
      <c r="AQ2647" s="17"/>
      <c r="AR2647" s="20"/>
      <c r="AS2647" s="20"/>
      <c r="AT2647" s="20"/>
      <c r="AU2647" s="20"/>
      <c r="AV2647" s="20"/>
      <c r="AW2647" s="20"/>
      <c r="AX2647" s="20"/>
      <c r="AY2647" s="20"/>
      <c r="AZ2647" s="20"/>
      <c r="BA2647" s="20"/>
      <c r="BB2647" s="20"/>
      <c r="BC2647" s="20"/>
      <c r="BD2647" s="16"/>
      <c r="BE2647" s="16"/>
      <c r="BF2647" s="16"/>
      <c r="BG2647" s="16"/>
      <c r="BH2647" s="16"/>
      <c r="BI2647" s="16"/>
      <c r="BJ2647" s="16"/>
      <c r="BK2647" s="16"/>
      <c r="BL2647" s="16"/>
      <c r="BM2647" s="16"/>
      <c r="BN2647" s="16"/>
      <c r="BO2647" s="16"/>
      <c r="BP2647" s="16"/>
      <c r="BQ2647" s="16"/>
      <c r="BR2647" s="16"/>
      <c r="BS2647" s="16"/>
      <c r="BT2647" s="16"/>
      <c r="BU2647" s="16"/>
      <c r="BV2647" s="16"/>
      <c r="BW2647" s="16"/>
      <c r="BX2647" s="16"/>
      <c r="BY2647" s="16"/>
      <c r="BZ2647" s="16">
        <v>1</v>
      </c>
      <c r="CA2647" s="16"/>
      <c r="CB2647" s="16"/>
      <c r="CC2647" s="16"/>
      <c r="CD2647" s="16"/>
      <c r="CE2647" s="16"/>
      <c r="CF2647" s="16"/>
      <c r="CG2647" s="19"/>
      <c r="CH2647" s="19"/>
      <c r="CI2647" s="19"/>
      <c r="CJ2647" s="19"/>
      <c r="CK2647" s="19"/>
      <c r="CL2647" s="19">
        <v>1</v>
      </c>
      <c r="CM2647" s="19"/>
      <c r="CN2647" s="19"/>
      <c r="CO2647" s="19"/>
      <c r="CP2647" s="19"/>
      <c r="CQ2647" s="19"/>
      <c r="CR2647" s="19"/>
    </row>
    <row r="2648" spans="1:96" ht="107" customHeight="1">
      <c r="A2648" s="11" cm="1">
        <f t="array" ref="A2648">SUMPRODUCT(--ISNUMBER(SEARCH({"stranding","stranded"},E2648)))</f>
        <v>0</v>
      </c>
      <c r="B2648" s="12" t="s">
        <v>5502</v>
      </c>
      <c r="C2648" s="21" t="s">
        <v>5503</v>
      </c>
      <c r="D2648" s="22">
        <v>2016</v>
      </c>
      <c r="E2648" s="23" t="s">
        <v>5504</v>
      </c>
      <c r="F2648" s="23" t="s">
        <v>6576</v>
      </c>
      <c r="G2648" s="15">
        <f t="shared" si="41"/>
        <v>4</v>
      </c>
      <c r="H2648" s="16"/>
      <c r="I2648" s="16"/>
      <c r="J2648" s="16"/>
      <c r="K2648" s="16"/>
      <c r="L2648" s="16"/>
      <c r="M2648" s="16">
        <v>2</v>
      </c>
      <c r="N2648" s="16"/>
      <c r="O2648" s="16"/>
      <c r="P2648" s="17"/>
      <c r="Q2648" s="17"/>
      <c r="R2648" s="17"/>
      <c r="S2648" s="17"/>
      <c r="T2648" s="18"/>
      <c r="U2648" s="18">
        <v>1</v>
      </c>
      <c r="V2648" s="18"/>
      <c r="W2648" s="18"/>
      <c r="X2648" s="19">
        <v>1</v>
      </c>
      <c r="Y2648" s="19">
        <v>1</v>
      </c>
      <c r="Z2648" s="19"/>
      <c r="AA2648" s="19"/>
      <c r="AB2648" s="19"/>
      <c r="AC2648" s="19"/>
      <c r="AD2648" s="19"/>
      <c r="AE2648" s="19"/>
      <c r="AF2648" s="19"/>
      <c r="AG2648" s="19"/>
      <c r="AH2648" s="19"/>
      <c r="AI2648" s="19"/>
      <c r="AJ2648" s="17">
        <v>1</v>
      </c>
      <c r="AK2648" s="17"/>
      <c r="AL2648" s="17"/>
      <c r="AM2648" s="17"/>
      <c r="AN2648" s="17"/>
      <c r="AO2648" s="17"/>
      <c r="AP2648" s="17"/>
      <c r="AQ2648" s="17"/>
      <c r="AR2648" s="20"/>
      <c r="AS2648" s="20"/>
      <c r="AT2648" s="20"/>
      <c r="AU2648" s="20"/>
      <c r="AV2648" s="20"/>
      <c r="AW2648" s="20"/>
      <c r="AX2648" s="20"/>
      <c r="AY2648" s="20"/>
      <c r="AZ2648" s="20"/>
      <c r="BA2648" s="20"/>
      <c r="BB2648" s="20"/>
      <c r="BC2648" s="20"/>
      <c r="BD2648" s="16"/>
      <c r="BE2648" s="16"/>
      <c r="BF2648" s="16"/>
      <c r="BG2648" s="16"/>
      <c r="BH2648" s="16"/>
      <c r="BI2648" s="16"/>
      <c r="BJ2648" s="16"/>
      <c r="BK2648" s="16"/>
      <c r="BL2648" s="16"/>
      <c r="BM2648" s="16"/>
      <c r="BN2648" s="16"/>
      <c r="BO2648" s="16"/>
      <c r="BP2648" s="16"/>
      <c r="BQ2648" s="16"/>
      <c r="BR2648" s="16"/>
      <c r="BS2648" s="16"/>
      <c r="BT2648" s="16"/>
      <c r="BU2648" s="16"/>
      <c r="BV2648" s="16"/>
      <c r="BW2648" s="16"/>
      <c r="BX2648" s="16"/>
      <c r="BY2648" s="16"/>
      <c r="BZ2648" s="16"/>
      <c r="CA2648" s="16"/>
      <c r="CB2648" s="16"/>
      <c r="CC2648" s="16"/>
      <c r="CD2648" s="16"/>
      <c r="CE2648" s="16"/>
      <c r="CF2648" s="16"/>
      <c r="CG2648" s="19">
        <v>1</v>
      </c>
      <c r="CH2648" s="19"/>
      <c r="CI2648" s="19"/>
      <c r="CJ2648" s="19"/>
      <c r="CK2648" s="19"/>
      <c r="CL2648" s="19"/>
      <c r="CM2648" s="19"/>
      <c r="CN2648" s="19"/>
      <c r="CO2648" s="19"/>
      <c r="CP2648" s="19"/>
      <c r="CQ2648" s="19"/>
      <c r="CR2648" s="19"/>
    </row>
    <row r="2649" spans="1:96" ht="107" customHeight="1">
      <c r="A2649" s="11" cm="1">
        <f t="array" ref="A2649">SUMPRODUCT(--ISNUMBER(SEARCH({"stranding","stranded"},E2649)))</f>
        <v>0</v>
      </c>
      <c r="B2649" s="12" t="s">
        <v>5505</v>
      </c>
      <c r="C2649" s="21" t="s">
        <v>5503</v>
      </c>
      <c r="D2649" s="22">
        <v>2016</v>
      </c>
      <c r="E2649" s="23" t="s">
        <v>5506</v>
      </c>
      <c r="F2649" s="23" t="s">
        <v>6044</v>
      </c>
      <c r="G2649" s="15">
        <f t="shared" si="41"/>
        <v>6</v>
      </c>
      <c r="H2649" s="16"/>
      <c r="I2649" s="16"/>
      <c r="J2649" s="16"/>
      <c r="K2649" s="16">
        <v>1</v>
      </c>
      <c r="L2649" s="16"/>
      <c r="M2649" s="16"/>
      <c r="N2649" s="16"/>
      <c r="O2649" s="16"/>
      <c r="P2649" s="17"/>
      <c r="Q2649" s="17"/>
      <c r="R2649" s="17"/>
      <c r="S2649" s="17"/>
      <c r="T2649" s="18"/>
      <c r="U2649" s="18"/>
      <c r="V2649" s="18">
        <v>1</v>
      </c>
      <c r="W2649" s="18"/>
      <c r="X2649" s="19">
        <v>1</v>
      </c>
      <c r="Y2649" s="19"/>
      <c r="Z2649" s="19"/>
      <c r="AA2649" s="19"/>
      <c r="AB2649" s="19"/>
      <c r="AC2649" s="19"/>
      <c r="AD2649" s="19"/>
      <c r="AE2649" s="19">
        <v>1</v>
      </c>
      <c r="AF2649" s="19">
        <v>1</v>
      </c>
      <c r="AG2649" s="19"/>
      <c r="AH2649" s="19"/>
      <c r="AI2649" s="19"/>
      <c r="AJ2649" s="17">
        <v>1</v>
      </c>
      <c r="AK2649" s="17"/>
      <c r="AL2649" s="17"/>
      <c r="AM2649" s="17">
        <v>1</v>
      </c>
      <c r="AN2649" s="17"/>
      <c r="AO2649" s="17"/>
      <c r="AP2649" s="17"/>
      <c r="AQ2649" s="17"/>
      <c r="AR2649" s="20"/>
      <c r="AS2649" s="20"/>
      <c r="AT2649" s="20"/>
      <c r="AU2649" s="20"/>
      <c r="AV2649" s="20"/>
      <c r="AW2649" s="20"/>
      <c r="AX2649" s="20"/>
      <c r="AY2649" s="20"/>
      <c r="AZ2649" s="20"/>
      <c r="BA2649" s="20"/>
      <c r="BB2649" s="20"/>
      <c r="BC2649" s="20"/>
      <c r="BD2649" s="16"/>
      <c r="BE2649" s="16"/>
      <c r="BF2649" s="16"/>
      <c r="BG2649" s="16"/>
      <c r="BH2649" s="16"/>
      <c r="BI2649" s="16"/>
      <c r="BJ2649" s="16"/>
      <c r="BK2649" s="16"/>
      <c r="BL2649" s="16"/>
      <c r="BM2649" s="16"/>
      <c r="BN2649" s="16"/>
      <c r="BO2649" s="16"/>
      <c r="BP2649" s="16"/>
      <c r="BQ2649" s="16"/>
      <c r="BR2649" s="16"/>
      <c r="BS2649" s="16"/>
      <c r="BT2649" s="16"/>
      <c r="BU2649" s="16"/>
      <c r="BV2649" s="16"/>
      <c r="BW2649" s="16"/>
      <c r="BX2649" s="16"/>
      <c r="BY2649" s="16"/>
      <c r="BZ2649" s="16"/>
      <c r="CA2649" s="16"/>
      <c r="CB2649" s="16"/>
      <c r="CC2649" s="16"/>
      <c r="CD2649" s="16"/>
      <c r="CE2649" s="16"/>
      <c r="CF2649" s="16"/>
      <c r="CG2649" s="19"/>
      <c r="CH2649" s="19"/>
      <c r="CI2649" s="19"/>
      <c r="CJ2649" s="19"/>
      <c r="CK2649" s="19"/>
      <c r="CL2649" s="19"/>
      <c r="CM2649" s="19"/>
      <c r="CN2649" s="19"/>
      <c r="CO2649" s="19"/>
      <c r="CP2649" s="19"/>
      <c r="CQ2649" s="19"/>
      <c r="CR2649" s="19"/>
    </row>
    <row r="2650" spans="1:96" ht="107" customHeight="1">
      <c r="A2650" s="11" cm="1">
        <f t="array" ref="A2650">SUMPRODUCT(--ISNUMBER(SEARCH({"stranding","stranded"},E2650)))</f>
        <v>0</v>
      </c>
      <c r="B2650" s="12" t="s">
        <v>5507</v>
      </c>
      <c r="C2650" s="21" t="s">
        <v>5508</v>
      </c>
      <c r="D2650" s="22">
        <v>2016</v>
      </c>
      <c r="E2650" s="23" t="s">
        <v>5509</v>
      </c>
      <c r="F2650" s="23" t="s">
        <v>7726</v>
      </c>
      <c r="G2650" s="15">
        <f t="shared" si="41"/>
        <v>8</v>
      </c>
      <c r="H2650" s="16"/>
      <c r="I2650" s="16"/>
      <c r="J2650" s="16"/>
      <c r="K2650" s="16">
        <v>2</v>
      </c>
      <c r="L2650" s="16"/>
      <c r="M2650" s="16"/>
      <c r="N2650" s="16"/>
      <c r="O2650" s="16"/>
      <c r="P2650" s="17">
        <v>1</v>
      </c>
      <c r="Q2650" s="17"/>
      <c r="R2650" s="17"/>
      <c r="S2650" s="17"/>
      <c r="T2650" s="18"/>
      <c r="U2650" s="18">
        <v>1</v>
      </c>
      <c r="V2650" s="18"/>
      <c r="W2650" s="18">
        <v>1</v>
      </c>
      <c r="X2650" s="19"/>
      <c r="Y2650" s="19">
        <v>1</v>
      </c>
      <c r="Z2650" s="19"/>
      <c r="AA2650" s="19"/>
      <c r="AB2650" s="19"/>
      <c r="AC2650" s="19"/>
      <c r="AD2650" s="19"/>
      <c r="AE2650" s="19"/>
      <c r="AF2650" s="19"/>
      <c r="AG2650" s="19"/>
      <c r="AH2650" s="19"/>
      <c r="AI2650" s="19"/>
      <c r="AJ2650" s="17">
        <v>1</v>
      </c>
      <c r="AK2650" s="17"/>
      <c r="AL2650" s="17"/>
      <c r="AM2650" s="17"/>
      <c r="AN2650" s="17">
        <v>1</v>
      </c>
      <c r="AO2650" s="17"/>
      <c r="AP2650" s="17"/>
      <c r="AQ2650" s="17"/>
      <c r="AR2650" s="20"/>
      <c r="AS2650" s="20"/>
      <c r="AT2650" s="20">
        <v>1</v>
      </c>
      <c r="AU2650" s="20"/>
      <c r="AV2650" s="20"/>
      <c r="AW2650" s="20"/>
      <c r="AX2650" s="20"/>
      <c r="AY2650" s="20"/>
      <c r="AZ2650" s="20"/>
      <c r="BA2650" s="20"/>
      <c r="BB2650" s="20"/>
      <c r="BC2650" s="20"/>
      <c r="BD2650" s="16"/>
      <c r="BE2650" s="16"/>
      <c r="BF2650" s="16"/>
      <c r="BG2650" s="16"/>
      <c r="BH2650" s="16"/>
      <c r="BI2650" s="16"/>
      <c r="BJ2650" s="16"/>
      <c r="BK2650" s="16"/>
      <c r="BL2650" s="16"/>
      <c r="BM2650" s="16"/>
      <c r="BN2650" s="16"/>
      <c r="BO2650" s="16"/>
      <c r="BP2650" s="16"/>
      <c r="BQ2650" s="16"/>
      <c r="BR2650" s="16"/>
      <c r="BS2650" s="16"/>
      <c r="BT2650" s="16"/>
      <c r="BU2650" s="16"/>
      <c r="BV2650" s="16"/>
      <c r="BW2650" s="16"/>
      <c r="BX2650" s="16"/>
      <c r="BY2650" s="16"/>
      <c r="BZ2650" s="16">
        <v>1</v>
      </c>
      <c r="CA2650" s="16"/>
      <c r="CB2650" s="16"/>
      <c r="CC2650" s="16"/>
      <c r="CD2650" s="16"/>
      <c r="CE2650" s="16"/>
      <c r="CF2650" s="16"/>
      <c r="CG2650" s="19"/>
      <c r="CH2650" s="19">
        <v>1</v>
      </c>
      <c r="CI2650" s="19"/>
      <c r="CJ2650" s="19"/>
      <c r="CK2650" s="19"/>
      <c r="CL2650" s="19"/>
      <c r="CM2650" s="19"/>
      <c r="CN2650" s="19"/>
      <c r="CO2650" s="19"/>
      <c r="CP2650" s="19"/>
      <c r="CQ2650" s="19"/>
      <c r="CR2650" s="19"/>
    </row>
    <row r="2651" spans="1:96" ht="107" customHeight="1">
      <c r="A2651" s="11" cm="1">
        <f t="array" ref="A2651">SUMPRODUCT(--ISNUMBER(SEARCH({"stranding","stranded"},E2651)))</f>
        <v>0</v>
      </c>
      <c r="B2651" s="12" t="s">
        <v>5510</v>
      </c>
      <c r="C2651" s="25" t="s">
        <v>5511</v>
      </c>
      <c r="D2651" s="26">
        <v>2016</v>
      </c>
      <c r="E2651" s="15" t="s">
        <v>5512</v>
      </c>
      <c r="F2651" s="15" t="s">
        <v>8210</v>
      </c>
      <c r="G2651" s="15">
        <f t="shared" si="41"/>
        <v>8</v>
      </c>
      <c r="H2651" s="16"/>
      <c r="I2651" s="16"/>
      <c r="J2651" s="16"/>
      <c r="K2651" s="16"/>
      <c r="L2651" s="16"/>
      <c r="M2651" s="16">
        <v>1</v>
      </c>
      <c r="N2651" s="16"/>
      <c r="O2651" s="16"/>
      <c r="P2651" s="17"/>
      <c r="Q2651" s="17"/>
      <c r="R2651" s="17">
        <v>1</v>
      </c>
      <c r="S2651" s="17"/>
      <c r="T2651" s="18">
        <v>1</v>
      </c>
      <c r="U2651" s="18"/>
      <c r="V2651" s="18"/>
      <c r="W2651" s="18"/>
      <c r="X2651" s="19">
        <v>1</v>
      </c>
      <c r="Y2651" s="19">
        <v>1</v>
      </c>
      <c r="Z2651" s="19"/>
      <c r="AA2651" s="19">
        <v>1</v>
      </c>
      <c r="AB2651" s="19"/>
      <c r="AC2651" s="19"/>
      <c r="AD2651" s="19"/>
      <c r="AE2651" s="19"/>
      <c r="AF2651" s="19"/>
      <c r="AG2651" s="19"/>
      <c r="AH2651" s="19"/>
      <c r="AI2651" s="19"/>
      <c r="AJ2651" s="17"/>
      <c r="AK2651" s="17"/>
      <c r="AL2651" s="17"/>
      <c r="AM2651" s="17"/>
      <c r="AN2651" s="17"/>
      <c r="AO2651" s="17"/>
      <c r="AP2651" s="17"/>
      <c r="AQ2651" s="17"/>
      <c r="AR2651" s="20"/>
      <c r="AS2651" s="20"/>
      <c r="AT2651" s="20"/>
      <c r="AU2651" s="20"/>
      <c r="AV2651" s="20"/>
      <c r="AW2651" s="20"/>
      <c r="AX2651" s="20"/>
      <c r="AY2651" s="20"/>
      <c r="AZ2651" s="20"/>
      <c r="BA2651" s="20"/>
      <c r="BB2651" s="20"/>
      <c r="BC2651" s="20"/>
      <c r="BD2651" s="16"/>
      <c r="BE2651" s="16"/>
      <c r="BF2651" s="16"/>
      <c r="BG2651" s="16"/>
      <c r="BH2651" s="16"/>
      <c r="BI2651" s="16"/>
      <c r="BJ2651" s="16"/>
      <c r="BK2651" s="16"/>
      <c r="BL2651" s="16"/>
      <c r="BM2651" s="16"/>
      <c r="BN2651" s="16"/>
      <c r="BO2651" s="16"/>
      <c r="BP2651" s="16"/>
      <c r="BQ2651" s="16"/>
      <c r="BR2651" s="16"/>
      <c r="BS2651" s="16"/>
      <c r="BT2651" s="16"/>
      <c r="BU2651" s="16"/>
      <c r="BV2651" s="16">
        <v>1</v>
      </c>
      <c r="BW2651" s="16"/>
      <c r="BX2651" s="16"/>
      <c r="BY2651" s="16"/>
      <c r="BZ2651" s="16"/>
      <c r="CA2651" s="16">
        <v>1</v>
      </c>
      <c r="CB2651" s="16"/>
      <c r="CC2651" s="16"/>
      <c r="CD2651" s="16">
        <v>1</v>
      </c>
      <c r="CE2651" s="16"/>
      <c r="CF2651" s="16"/>
      <c r="CG2651" s="19"/>
      <c r="CH2651" s="19"/>
      <c r="CI2651" s="19">
        <v>1</v>
      </c>
      <c r="CJ2651" s="19"/>
      <c r="CK2651" s="19"/>
      <c r="CL2651" s="19"/>
      <c r="CM2651" s="19"/>
      <c r="CN2651" s="19"/>
      <c r="CO2651" s="19"/>
      <c r="CP2651" s="19"/>
      <c r="CQ2651" s="19"/>
      <c r="CR2651" s="19"/>
    </row>
    <row r="2652" spans="1:96" ht="107" customHeight="1">
      <c r="A2652" s="11" cm="1">
        <f t="array" ref="A2652">SUMPRODUCT(--ISNUMBER(SEARCH({"stranding","stranded"},E2652)))</f>
        <v>0</v>
      </c>
      <c r="B2652" s="12" t="s">
        <v>5513</v>
      </c>
      <c r="C2652" s="25" t="s">
        <v>5511</v>
      </c>
      <c r="D2652" s="26">
        <v>2016</v>
      </c>
      <c r="E2652" s="15" t="s">
        <v>5514</v>
      </c>
      <c r="F2652" s="15" t="s">
        <v>8211</v>
      </c>
      <c r="G2652" s="15">
        <f t="shared" si="41"/>
        <v>7</v>
      </c>
      <c r="H2652" s="16"/>
      <c r="I2652" s="16"/>
      <c r="J2652" s="16"/>
      <c r="K2652" s="16"/>
      <c r="L2652" s="16"/>
      <c r="M2652" s="16"/>
      <c r="N2652" s="16"/>
      <c r="O2652" s="16"/>
      <c r="P2652" s="17"/>
      <c r="Q2652" s="17"/>
      <c r="R2652" s="17"/>
      <c r="S2652" s="17"/>
      <c r="T2652" s="18">
        <v>1</v>
      </c>
      <c r="U2652" s="18"/>
      <c r="V2652" s="18"/>
      <c r="W2652" s="18"/>
      <c r="X2652" s="19">
        <v>1</v>
      </c>
      <c r="Y2652" s="19">
        <v>1</v>
      </c>
      <c r="Z2652" s="19">
        <v>1</v>
      </c>
      <c r="AA2652" s="19"/>
      <c r="AB2652" s="19"/>
      <c r="AC2652" s="19"/>
      <c r="AD2652" s="19"/>
      <c r="AE2652" s="19"/>
      <c r="AF2652" s="19"/>
      <c r="AG2652" s="19"/>
      <c r="AH2652" s="19"/>
      <c r="AI2652" s="19"/>
      <c r="AJ2652" s="17"/>
      <c r="AK2652" s="17"/>
      <c r="AL2652" s="17"/>
      <c r="AM2652" s="17"/>
      <c r="AN2652" s="17"/>
      <c r="AO2652" s="17"/>
      <c r="AP2652" s="17"/>
      <c r="AQ2652" s="17"/>
      <c r="AR2652" s="20"/>
      <c r="AS2652" s="20"/>
      <c r="AT2652" s="20"/>
      <c r="AU2652" s="20"/>
      <c r="AV2652" s="20"/>
      <c r="AW2652" s="20"/>
      <c r="AX2652" s="20"/>
      <c r="AY2652" s="20"/>
      <c r="AZ2652" s="20"/>
      <c r="BA2652" s="20"/>
      <c r="BB2652" s="20"/>
      <c r="BC2652" s="20"/>
      <c r="BD2652" s="16"/>
      <c r="BE2652" s="16"/>
      <c r="BF2652" s="16"/>
      <c r="BG2652" s="16"/>
      <c r="BH2652" s="16"/>
      <c r="BI2652" s="16"/>
      <c r="BJ2652" s="16"/>
      <c r="BK2652" s="16"/>
      <c r="BL2652" s="16"/>
      <c r="BM2652" s="16">
        <v>1</v>
      </c>
      <c r="BN2652" s="16"/>
      <c r="BO2652" s="16"/>
      <c r="BP2652" s="16"/>
      <c r="BQ2652" s="16"/>
      <c r="BR2652" s="16"/>
      <c r="BS2652" s="16"/>
      <c r="BT2652" s="16"/>
      <c r="BU2652" s="16"/>
      <c r="BV2652" s="16"/>
      <c r="BW2652" s="16"/>
      <c r="BX2652" s="16"/>
      <c r="BY2652" s="16"/>
      <c r="BZ2652" s="16"/>
      <c r="CA2652" s="16">
        <v>1</v>
      </c>
      <c r="CB2652" s="16"/>
      <c r="CC2652" s="16"/>
      <c r="CD2652" s="16">
        <v>1</v>
      </c>
      <c r="CE2652" s="16"/>
      <c r="CF2652" s="16"/>
      <c r="CG2652" s="19"/>
      <c r="CH2652" s="19"/>
      <c r="CI2652" s="19"/>
      <c r="CJ2652" s="19"/>
      <c r="CK2652" s="19"/>
      <c r="CL2652" s="19"/>
      <c r="CM2652" s="19"/>
      <c r="CN2652" s="19"/>
      <c r="CO2652" s="19"/>
      <c r="CP2652" s="19"/>
      <c r="CQ2652" s="19"/>
      <c r="CR2652" s="19">
        <v>1</v>
      </c>
    </row>
    <row r="2653" spans="1:96" ht="107" customHeight="1">
      <c r="A2653" s="11" cm="1">
        <f t="array" ref="A2653">SUMPRODUCT(--ISNUMBER(SEARCH({"stranding","stranded"},E2653)))</f>
        <v>0</v>
      </c>
      <c r="B2653" s="12" t="s">
        <v>5515</v>
      </c>
      <c r="C2653" s="21" t="s">
        <v>5516</v>
      </c>
      <c r="D2653" s="22">
        <v>2016</v>
      </c>
      <c r="E2653" s="23" t="s">
        <v>5517</v>
      </c>
      <c r="F2653" s="23" t="s">
        <v>8212</v>
      </c>
      <c r="G2653" s="15">
        <f t="shared" si="41"/>
        <v>12</v>
      </c>
      <c r="H2653" s="16"/>
      <c r="I2653" s="16"/>
      <c r="J2653" s="16"/>
      <c r="K2653" s="16"/>
      <c r="L2653" s="16"/>
      <c r="M2653" s="16"/>
      <c r="N2653" s="16"/>
      <c r="O2653" s="16"/>
      <c r="P2653" s="17"/>
      <c r="Q2653" s="17"/>
      <c r="R2653" s="17"/>
      <c r="S2653" s="17"/>
      <c r="T2653" s="18">
        <v>1</v>
      </c>
      <c r="U2653" s="18"/>
      <c r="V2653" s="18"/>
      <c r="W2653" s="18"/>
      <c r="X2653" s="19">
        <v>1</v>
      </c>
      <c r="Y2653" s="19">
        <v>1</v>
      </c>
      <c r="Z2653" s="19">
        <v>1</v>
      </c>
      <c r="AA2653" s="19"/>
      <c r="AB2653" s="19"/>
      <c r="AC2653" s="19"/>
      <c r="AD2653" s="19"/>
      <c r="AE2653" s="19"/>
      <c r="AF2653" s="19"/>
      <c r="AG2653" s="19"/>
      <c r="AH2653" s="19"/>
      <c r="AI2653" s="19">
        <v>1</v>
      </c>
      <c r="AJ2653" s="17">
        <v>1</v>
      </c>
      <c r="AK2653" s="17"/>
      <c r="AL2653" s="17"/>
      <c r="AM2653" s="17"/>
      <c r="AN2653" s="17"/>
      <c r="AO2653" s="17"/>
      <c r="AP2653" s="17"/>
      <c r="AQ2653" s="17"/>
      <c r="AR2653" s="20"/>
      <c r="AS2653" s="20"/>
      <c r="AT2653" s="20"/>
      <c r="AU2653" s="20"/>
      <c r="AV2653" s="20"/>
      <c r="AW2653" s="20"/>
      <c r="AX2653" s="20"/>
      <c r="AY2653" s="20"/>
      <c r="AZ2653" s="20"/>
      <c r="BA2653" s="20"/>
      <c r="BB2653" s="20"/>
      <c r="BC2653" s="20"/>
      <c r="BD2653" s="16"/>
      <c r="BE2653" s="16">
        <v>1</v>
      </c>
      <c r="BF2653" s="16"/>
      <c r="BG2653" s="16"/>
      <c r="BH2653" s="16"/>
      <c r="BI2653" s="16"/>
      <c r="BJ2653" s="16">
        <v>1</v>
      </c>
      <c r="BK2653" s="16"/>
      <c r="BL2653" s="16"/>
      <c r="BM2653" s="16"/>
      <c r="BN2653" s="16"/>
      <c r="BO2653" s="16"/>
      <c r="BP2653" s="16">
        <v>1</v>
      </c>
      <c r="BQ2653" s="16"/>
      <c r="BR2653" s="16"/>
      <c r="BS2653" s="16"/>
      <c r="BT2653" s="16"/>
      <c r="BU2653" s="16">
        <v>1</v>
      </c>
      <c r="BV2653" s="16"/>
      <c r="BW2653" s="16"/>
      <c r="BX2653" s="16"/>
      <c r="BY2653" s="16"/>
      <c r="BZ2653" s="16"/>
      <c r="CA2653" s="16">
        <v>1</v>
      </c>
      <c r="CB2653" s="16"/>
      <c r="CC2653" s="16"/>
      <c r="CD2653" s="16">
        <v>1</v>
      </c>
      <c r="CE2653" s="16"/>
      <c r="CF2653" s="16"/>
      <c r="CG2653" s="19"/>
      <c r="CH2653" s="19"/>
      <c r="CI2653" s="19"/>
      <c r="CJ2653" s="19"/>
      <c r="CK2653" s="19"/>
      <c r="CL2653" s="19"/>
      <c r="CM2653" s="19"/>
      <c r="CN2653" s="19"/>
      <c r="CO2653" s="19">
        <v>1</v>
      </c>
      <c r="CP2653" s="19"/>
      <c r="CQ2653" s="19"/>
      <c r="CR2653" s="19"/>
    </row>
    <row r="2654" spans="1:96" ht="107" customHeight="1">
      <c r="A2654" s="11" cm="1">
        <f t="array" ref="A2654">SUMPRODUCT(--ISNUMBER(SEARCH({"stranding","stranded"},E2654)))</f>
        <v>0</v>
      </c>
      <c r="B2654" s="12" t="s">
        <v>5518</v>
      </c>
      <c r="C2654" s="21" t="s">
        <v>5519</v>
      </c>
      <c r="D2654" s="22">
        <v>2016</v>
      </c>
      <c r="E2654" s="15" t="s">
        <v>5520</v>
      </c>
      <c r="F2654" s="15" t="s">
        <v>6467</v>
      </c>
      <c r="G2654" s="15">
        <f t="shared" si="41"/>
        <v>5</v>
      </c>
      <c r="H2654" s="16"/>
      <c r="I2654" s="16"/>
      <c r="J2654" s="16"/>
      <c r="K2654" s="16"/>
      <c r="L2654" s="16"/>
      <c r="M2654" s="16"/>
      <c r="N2654" s="16">
        <v>1</v>
      </c>
      <c r="O2654" s="16"/>
      <c r="P2654" s="17"/>
      <c r="Q2654" s="17"/>
      <c r="R2654" s="17">
        <v>1</v>
      </c>
      <c r="S2654" s="17"/>
      <c r="T2654" s="18">
        <v>1</v>
      </c>
      <c r="U2654" s="18"/>
      <c r="V2654" s="18"/>
      <c r="W2654" s="18"/>
      <c r="X2654" s="19"/>
      <c r="Y2654" s="19"/>
      <c r="Z2654" s="19"/>
      <c r="AA2654" s="19"/>
      <c r="AB2654" s="19"/>
      <c r="AC2654" s="19"/>
      <c r="AD2654" s="19"/>
      <c r="AE2654" s="19">
        <v>1</v>
      </c>
      <c r="AF2654" s="19">
        <v>1</v>
      </c>
      <c r="AG2654" s="19"/>
      <c r="AH2654" s="19"/>
      <c r="AI2654" s="19"/>
      <c r="AJ2654" s="17">
        <v>1</v>
      </c>
      <c r="AK2654" s="17"/>
      <c r="AL2654" s="17"/>
      <c r="AM2654" s="17"/>
      <c r="AN2654" s="17"/>
      <c r="AO2654" s="17"/>
      <c r="AP2654" s="17"/>
      <c r="AQ2654" s="17"/>
      <c r="AR2654" s="20"/>
      <c r="AS2654" s="20"/>
      <c r="AT2654" s="20"/>
      <c r="AU2654" s="20"/>
      <c r="AV2654" s="20"/>
      <c r="AW2654" s="20"/>
      <c r="AX2654" s="20"/>
      <c r="AY2654" s="20"/>
      <c r="AZ2654" s="20"/>
      <c r="BA2654" s="20"/>
      <c r="BB2654" s="20"/>
      <c r="BC2654" s="20"/>
      <c r="BD2654" s="16"/>
      <c r="BE2654" s="16"/>
      <c r="BF2654" s="16"/>
      <c r="BG2654" s="16"/>
      <c r="BH2654" s="16"/>
      <c r="BI2654" s="16"/>
      <c r="BJ2654" s="16"/>
      <c r="BK2654" s="16"/>
      <c r="BL2654" s="16"/>
      <c r="BM2654" s="16"/>
      <c r="BN2654" s="16"/>
      <c r="BO2654" s="16"/>
      <c r="BP2654" s="16"/>
      <c r="BQ2654" s="16"/>
      <c r="BR2654" s="16"/>
      <c r="BS2654" s="16"/>
      <c r="BT2654" s="16"/>
      <c r="BU2654" s="16"/>
      <c r="BV2654" s="16"/>
      <c r="BW2654" s="16"/>
      <c r="BX2654" s="16"/>
      <c r="BY2654" s="16"/>
      <c r="BZ2654" s="16"/>
      <c r="CA2654" s="16"/>
      <c r="CB2654" s="16"/>
      <c r="CC2654" s="16"/>
      <c r="CD2654" s="16"/>
      <c r="CE2654" s="16"/>
      <c r="CF2654" s="16"/>
      <c r="CG2654" s="19"/>
      <c r="CH2654" s="19"/>
      <c r="CI2654" s="19"/>
      <c r="CJ2654" s="19"/>
      <c r="CK2654" s="19"/>
      <c r="CL2654" s="19">
        <v>1</v>
      </c>
      <c r="CM2654" s="19"/>
      <c r="CN2654" s="19"/>
      <c r="CO2654" s="19"/>
      <c r="CP2654" s="19"/>
      <c r="CQ2654" s="19"/>
      <c r="CR2654" s="19"/>
    </row>
    <row r="2655" spans="1:96" ht="107" customHeight="1">
      <c r="A2655" s="11" cm="1">
        <f t="array" ref="A2655">SUMPRODUCT(--ISNUMBER(SEARCH({"stranding","stranded"},E2655)))</f>
        <v>0</v>
      </c>
      <c r="B2655" s="12" t="s">
        <v>5521</v>
      </c>
      <c r="C2655" s="21" t="s">
        <v>5519</v>
      </c>
      <c r="D2655" s="22">
        <v>2016</v>
      </c>
      <c r="E2655" s="15" t="s">
        <v>5522</v>
      </c>
      <c r="F2655" s="15" t="s">
        <v>7603</v>
      </c>
      <c r="G2655" s="15">
        <f t="shared" si="41"/>
        <v>4</v>
      </c>
      <c r="H2655" s="16"/>
      <c r="I2655" s="16"/>
      <c r="J2655" s="16"/>
      <c r="K2655" s="16">
        <v>1</v>
      </c>
      <c r="L2655" s="16"/>
      <c r="M2655" s="16"/>
      <c r="N2655" s="16"/>
      <c r="O2655" s="16"/>
      <c r="P2655" s="17"/>
      <c r="Q2655" s="17"/>
      <c r="R2655" s="17"/>
      <c r="S2655" s="17"/>
      <c r="T2655" s="18"/>
      <c r="U2655" s="18">
        <v>1</v>
      </c>
      <c r="V2655" s="18"/>
      <c r="W2655" s="18"/>
      <c r="X2655" s="19">
        <v>1</v>
      </c>
      <c r="Y2655" s="19"/>
      <c r="Z2655" s="19"/>
      <c r="AA2655" s="19"/>
      <c r="AB2655" s="19"/>
      <c r="AC2655" s="19"/>
      <c r="AD2655" s="19"/>
      <c r="AE2655" s="19"/>
      <c r="AF2655" s="19"/>
      <c r="AG2655" s="19"/>
      <c r="AH2655" s="19"/>
      <c r="AI2655" s="19"/>
      <c r="AJ2655" s="17">
        <v>1</v>
      </c>
      <c r="AK2655" s="17"/>
      <c r="AL2655" s="17"/>
      <c r="AM2655" s="17"/>
      <c r="AN2655" s="17"/>
      <c r="AO2655" s="17"/>
      <c r="AP2655" s="17"/>
      <c r="AQ2655" s="17"/>
      <c r="AR2655" s="20"/>
      <c r="AS2655" s="20"/>
      <c r="AT2655" s="20"/>
      <c r="AU2655" s="20"/>
      <c r="AV2655" s="20"/>
      <c r="AW2655" s="20"/>
      <c r="AX2655" s="20"/>
      <c r="AY2655" s="20"/>
      <c r="AZ2655" s="20"/>
      <c r="BA2655" s="20"/>
      <c r="BB2655" s="20"/>
      <c r="BC2655" s="20">
        <v>1</v>
      </c>
      <c r="BD2655" s="16"/>
      <c r="BE2655" s="16"/>
      <c r="BF2655" s="16"/>
      <c r="BG2655" s="16"/>
      <c r="BH2655" s="16"/>
      <c r="BI2655" s="16"/>
      <c r="BJ2655" s="16"/>
      <c r="BK2655" s="16"/>
      <c r="BL2655" s="16"/>
      <c r="BM2655" s="16"/>
      <c r="BN2655" s="16"/>
      <c r="BO2655" s="16"/>
      <c r="BP2655" s="16"/>
      <c r="BQ2655" s="16"/>
      <c r="BR2655" s="16"/>
      <c r="BS2655" s="16"/>
      <c r="BT2655" s="16"/>
      <c r="BU2655" s="16"/>
      <c r="BV2655" s="16"/>
      <c r="BW2655" s="16"/>
      <c r="BX2655" s="16"/>
      <c r="BY2655" s="16"/>
      <c r="BZ2655" s="16"/>
      <c r="CA2655" s="16"/>
      <c r="CB2655" s="16"/>
      <c r="CC2655" s="16"/>
      <c r="CD2655" s="16"/>
      <c r="CE2655" s="16"/>
      <c r="CF2655" s="16"/>
      <c r="CG2655" s="19"/>
      <c r="CH2655" s="19"/>
      <c r="CI2655" s="19"/>
      <c r="CJ2655" s="19"/>
      <c r="CK2655" s="19"/>
      <c r="CL2655" s="19">
        <v>1</v>
      </c>
      <c r="CM2655" s="19"/>
      <c r="CN2655" s="19"/>
      <c r="CO2655" s="19"/>
      <c r="CP2655" s="19"/>
      <c r="CQ2655" s="19"/>
      <c r="CR2655" s="19"/>
    </row>
    <row r="2656" spans="1:96" ht="107" customHeight="1">
      <c r="A2656" s="11" cm="1">
        <f t="array" ref="A2656">SUMPRODUCT(--ISNUMBER(SEARCH({"stranding","stranded"},E2656)))</f>
        <v>0</v>
      </c>
      <c r="B2656" s="12" t="s">
        <v>5523</v>
      </c>
      <c r="C2656" s="13" t="s">
        <v>5524</v>
      </c>
      <c r="D2656" s="14">
        <v>2016</v>
      </c>
      <c r="E2656" s="15" t="s">
        <v>5525</v>
      </c>
      <c r="F2656" s="15" t="s">
        <v>7727</v>
      </c>
      <c r="G2656" s="15">
        <f t="shared" si="41"/>
        <v>8</v>
      </c>
      <c r="H2656" s="16"/>
      <c r="I2656" s="16"/>
      <c r="J2656" s="16"/>
      <c r="K2656" s="16"/>
      <c r="L2656" s="16"/>
      <c r="M2656" s="16"/>
      <c r="N2656" s="16"/>
      <c r="O2656" s="16"/>
      <c r="P2656" s="17"/>
      <c r="Q2656" s="17"/>
      <c r="R2656" s="17"/>
      <c r="S2656" s="17"/>
      <c r="T2656" s="18">
        <v>1</v>
      </c>
      <c r="U2656" s="18"/>
      <c r="V2656" s="18"/>
      <c r="W2656" s="18"/>
      <c r="X2656" s="19">
        <v>1</v>
      </c>
      <c r="Y2656" s="19">
        <v>1</v>
      </c>
      <c r="Z2656" s="19"/>
      <c r="AA2656" s="19"/>
      <c r="AB2656" s="19"/>
      <c r="AC2656" s="19"/>
      <c r="AD2656" s="19"/>
      <c r="AE2656" s="19"/>
      <c r="AF2656" s="19"/>
      <c r="AG2656" s="19"/>
      <c r="AH2656" s="19"/>
      <c r="AI2656" s="19"/>
      <c r="AJ2656" s="17">
        <v>1</v>
      </c>
      <c r="AK2656" s="17"/>
      <c r="AL2656" s="17"/>
      <c r="AM2656" s="17"/>
      <c r="AN2656" s="17">
        <v>1</v>
      </c>
      <c r="AO2656" s="17"/>
      <c r="AP2656" s="17"/>
      <c r="AQ2656" s="17">
        <v>1</v>
      </c>
      <c r="AR2656" s="20"/>
      <c r="AS2656" s="20">
        <v>1</v>
      </c>
      <c r="AT2656" s="20"/>
      <c r="AU2656" s="20"/>
      <c r="AV2656" s="20"/>
      <c r="AW2656" s="20"/>
      <c r="AX2656" s="20"/>
      <c r="AY2656" s="20"/>
      <c r="AZ2656" s="20">
        <v>1</v>
      </c>
      <c r="BA2656" s="20"/>
      <c r="BB2656" s="20"/>
      <c r="BC2656" s="20"/>
      <c r="BD2656" s="16"/>
      <c r="BE2656" s="16"/>
      <c r="BF2656" s="16"/>
      <c r="BG2656" s="16"/>
      <c r="BH2656" s="16"/>
      <c r="BI2656" s="16"/>
      <c r="BJ2656" s="16"/>
      <c r="BK2656" s="16"/>
      <c r="BL2656" s="16"/>
      <c r="BM2656" s="16"/>
      <c r="BN2656" s="16"/>
      <c r="BO2656" s="16"/>
      <c r="BP2656" s="16"/>
      <c r="BQ2656" s="16"/>
      <c r="BR2656" s="16"/>
      <c r="BS2656" s="16"/>
      <c r="BT2656" s="16"/>
      <c r="BU2656" s="16"/>
      <c r="BV2656" s="16"/>
      <c r="BW2656" s="16"/>
      <c r="BX2656" s="16"/>
      <c r="BY2656" s="16"/>
      <c r="BZ2656" s="16"/>
      <c r="CA2656" s="16"/>
      <c r="CB2656" s="16"/>
      <c r="CC2656" s="16"/>
      <c r="CD2656" s="16"/>
      <c r="CE2656" s="16"/>
      <c r="CF2656" s="16"/>
      <c r="CG2656" s="19"/>
      <c r="CH2656" s="19">
        <v>1</v>
      </c>
      <c r="CI2656" s="19"/>
      <c r="CJ2656" s="19"/>
      <c r="CK2656" s="19"/>
      <c r="CL2656" s="19"/>
      <c r="CM2656" s="19"/>
      <c r="CN2656" s="19"/>
      <c r="CO2656" s="19"/>
      <c r="CP2656" s="19"/>
      <c r="CQ2656" s="19"/>
      <c r="CR2656" s="19"/>
    </row>
    <row r="2657" spans="1:96" ht="107" customHeight="1">
      <c r="A2657" s="11" cm="1">
        <f t="array" ref="A2657">SUMPRODUCT(--ISNUMBER(SEARCH({"stranding","stranded"},E2657)))</f>
        <v>0</v>
      </c>
      <c r="B2657" s="12" t="s">
        <v>5526</v>
      </c>
      <c r="C2657" s="21" t="s">
        <v>5527</v>
      </c>
      <c r="D2657" s="22">
        <v>2016</v>
      </c>
      <c r="E2657" s="23" t="s">
        <v>5528</v>
      </c>
      <c r="F2657" s="23" t="s">
        <v>6020</v>
      </c>
      <c r="G2657" s="15">
        <f t="shared" si="41"/>
        <v>5</v>
      </c>
      <c r="H2657" s="16"/>
      <c r="I2657" s="16"/>
      <c r="J2657" s="16">
        <v>1</v>
      </c>
      <c r="K2657" s="16"/>
      <c r="L2657" s="16"/>
      <c r="M2657" s="16"/>
      <c r="N2657" s="16"/>
      <c r="O2657" s="16"/>
      <c r="P2657" s="17"/>
      <c r="Q2657" s="17"/>
      <c r="R2657" s="17"/>
      <c r="S2657" s="17"/>
      <c r="T2657" s="18"/>
      <c r="U2657" s="18">
        <v>1</v>
      </c>
      <c r="V2657" s="18"/>
      <c r="W2657" s="18">
        <v>1</v>
      </c>
      <c r="X2657" s="19"/>
      <c r="Y2657" s="19">
        <v>1</v>
      </c>
      <c r="Z2657" s="19">
        <v>1</v>
      </c>
      <c r="AA2657" s="19"/>
      <c r="AB2657" s="19"/>
      <c r="AC2657" s="19"/>
      <c r="AD2657" s="19"/>
      <c r="AE2657" s="19"/>
      <c r="AF2657" s="19"/>
      <c r="AG2657" s="19"/>
      <c r="AH2657" s="19"/>
      <c r="AI2657" s="19"/>
      <c r="AJ2657" s="17"/>
      <c r="AK2657" s="17"/>
      <c r="AL2657" s="17"/>
      <c r="AM2657" s="17"/>
      <c r="AN2657" s="17"/>
      <c r="AO2657" s="17"/>
      <c r="AP2657" s="17"/>
      <c r="AQ2657" s="17"/>
      <c r="AR2657" s="20"/>
      <c r="AS2657" s="20"/>
      <c r="AT2657" s="20"/>
      <c r="AU2657" s="20"/>
      <c r="AV2657" s="20"/>
      <c r="AW2657" s="20"/>
      <c r="AX2657" s="20"/>
      <c r="AY2657" s="20"/>
      <c r="AZ2657" s="20"/>
      <c r="BA2657" s="20"/>
      <c r="BB2657" s="20"/>
      <c r="BC2657" s="20"/>
      <c r="BD2657" s="16"/>
      <c r="BE2657" s="16"/>
      <c r="BF2657" s="16"/>
      <c r="BG2657" s="16"/>
      <c r="BH2657" s="16"/>
      <c r="BI2657" s="16"/>
      <c r="BJ2657" s="16"/>
      <c r="BK2657" s="16"/>
      <c r="BL2657" s="16"/>
      <c r="BM2657" s="16"/>
      <c r="BN2657" s="16"/>
      <c r="BO2657" s="16"/>
      <c r="BP2657" s="16"/>
      <c r="BQ2657" s="16"/>
      <c r="BR2657" s="16"/>
      <c r="BS2657" s="16"/>
      <c r="BT2657" s="16"/>
      <c r="BU2657" s="16"/>
      <c r="BV2657" s="16"/>
      <c r="BW2657" s="16"/>
      <c r="BX2657" s="16"/>
      <c r="BY2657" s="16"/>
      <c r="BZ2657" s="16">
        <v>1</v>
      </c>
      <c r="CA2657" s="16"/>
      <c r="CB2657" s="16"/>
      <c r="CC2657" s="16"/>
      <c r="CD2657" s="16"/>
      <c r="CE2657" s="16"/>
      <c r="CF2657" s="16"/>
      <c r="CG2657" s="19"/>
      <c r="CH2657" s="19"/>
      <c r="CI2657" s="19"/>
      <c r="CJ2657" s="19"/>
      <c r="CK2657" s="19"/>
      <c r="CL2657" s="19"/>
      <c r="CM2657" s="19"/>
      <c r="CN2657" s="19"/>
      <c r="CO2657" s="19"/>
      <c r="CP2657" s="19"/>
      <c r="CQ2657" s="19">
        <v>1</v>
      </c>
      <c r="CR2657" s="19"/>
    </row>
    <row r="2658" spans="1:96" ht="107" customHeight="1">
      <c r="A2658" s="11" cm="1">
        <f t="array" ref="A2658">SUMPRODUCT(--ISNUMBER(SEARCH({"stranding","stranded"},E2658)))</f>
        <v>0</v>
      </c>
      <c r="B2658" s="12" t="s">
        <v>5529</v>
      </c>
      <c r="C2658" s="21" t="s">
        <v>5530</v>
      </c>
      <c r="D2658" s="22">
        <v>2016</v>
      </c>
      <c r="E2658" s="23" t="s">
        <v>5531</v>
      </c>
      <c r="F2658" s="23" t="s">
        <v>6045</v>
      </c>
      <c r="G2658" s="15">
        <f t="shared" si="41"/>
        <v>3</v>
      </c>
      <c r="H2658" s="16"/>
      <c r="I2658" s="16"/>
      <c r="J2658" s="16"/>
      <c r="K2658" s="16"/>
      <c r="L2658" s="16">
        <v>1</v>
      </c>
      <c r="M2658" s="16"/>
      <c r="N2658" s="16"/>
      <c r="O2658" s="16"/>
      <c r="P2658" s="17"/>
      <c r="Q2658" s="17"/>
      <c r="R2658" s="17"/>
      <c r="S2658" s="17"/>
      <c r="T2658" s="18"/>
      <c r="U2658" s="18">
        <v>1</v>
      </c>
      <c r="V2658" s="18"/>
      <c r="W2658" s="18"/>
      <c r="X2658" s="19"/>
      <c r="Y2658" s="19"/>
      <c r="Z2658" s="19"/>
      <c r="AA2658" s="19"/>
      <c r="AB2658" s="19"/>
      <c r="AC2658" s="19"/>
      <c r="AD2658" s="19"/>
      <c r="AE2658" s="19">
        <v>1</v>
      </c>
      <c r="AF2658" s="19"/>
      <c r="AG2658" s="19"/>
      <c r="AH2658" s="19">
        <v>1</v>
      </c>
      <c r="AI2658" s="19"/>
      <c r="AJ2658" s="17"/>
      <c r="AK2658" s="17"/>
      <c r="AL2658" s="17"/>
      <c r="AM2658" s="17"/>
      <c r="AN2658" s="17"/>
      <c r="AO2658" s="17"/>
      <c r="AP2658" s="17"/>
      <c r="AQ2658" s="17"/>
      <c r="AR2658" s="20"/>
      <c r="AS2658" s="20"/>
      <c r="AT2658" s="20"/>
      <c r="AU2658" s="20"/>
      <c r="AV2658" s="20"/>
      <c r="AW2658" s="20"/>
      <c r="AX2658" s="20"/>
      <c r="AY2658" s="20"/>
      <c r="AZ2658" s="20"/>
      <c r="BA2658" s="20"/>
      <c r="BB2658" s="20"/>
      <c r="BC2658" s="20"/>
      <c r="BD2658" s="16"/>
      <c r="BE2658" s="16"/>
      <c r="BF2658" s="16"/>
      <c r="BG2658" s="16"/>
      <c r="BH2658" s="16"/>
      <c r="BI2658" s="16"/>
      <c r="BJ2658" s="16"/>
      <c r="BK2658" s="16"/>
      <c r="BL2658" s="16"/>
      <c r="BM2658" s="16"/>
      <c r="BN2658" s="16"/>
      <c r="BO2658" s="16"/>
      <c r="BP2658" s="16"/>
      <c r="BQ2658" s="16"/>
      <c r="BR2658" s="16"/>
      <c r="BS2658" s="16"/>
      <c r="BT2658" s="16"/>
      <c r="BU2658" s="16"/>
      <c r="BV2658" s="16"/>
      <c r="BW2658" s="16"/>
      <c r="BX2658" s="16"/>
      <c r="BY2658" s="16"/>
      <c r="BZ2658" s="16"/>
      <c r="CA2658" s="16"/>
      <c r="CB2658" s="16"/>
      <c r="CC2658" s="16"/>
      <c r="CD2658" s="16"/>
      <c r="CE2658" s="16"/>
      <c r="CF2658" s="16"/>
      <c r="CG2658" s="19"/>
      <c r="CH2658" s="19"/>
      <c r="CI2658" s="19"/>
      <c r="CJ2658" s="19"/>
      <c r="CK2658" s="19"/>
      <c r="CL2658" s="19"/>
      <c r="CM2658" s="19"/>
      <c r="CN2658" s="19"/>
      <c r="CO2658" s="19"/>
      <c r="CP2658" s="19"/>
      <c r="CQ2658" s="19"/>
      <c r="CR2658" s="19"/>
    </row>
    <row r="2659" spans="1:96" ht="107" customHeight="1">
      <c r="A2659" s="11" cm="1">
        <f t="array" ref="A2659">SUMPRODUCT(--ISNUMBER(SEARCH({"stranding","stranded"},E2659)))</f>
        <v>0</v>
      </c>
      <c r="B2659" s="12" t="s">
        <v>5532</v>
      </c>
      <c r="C2659" s="13" t="s">
        <v>5533</v>
      </c>
      <c r="D2659" s="14">
        <v>2016</v>
      </c>
      <c r="E2659" s="23" t="s">
        <v>5534</v>
      </c>
      <c r="F2659" s="23" t="s">
        <v>7728</v>
      </c>
      <c r="G2659" s="15">
        <f t="shared" si="41"/>
        <v>7</v>
      </c>
      <c r="H2659" s="16"/>
      <c r="I2659" s="16"/>
      <c r="J2659" s="16"/>
      <c r="K2659" s="16"/>
      <c r="L2659" s="16"/>
      <c r="M2659" s="16"/>
      <c r="N2659" s="16"/>
      <c r="O2659" s="16"/>
      <c r="P2659" s="17"/>
      <c r="Q2659" s="17"/>
      <c r="R2659" s="17"/>
      <c r="S2659" s="17"/>
      <c r="T2659" s="18"/>
      <c r="U2659" s="18">
        <v>1</v>
      </c>
      <c r="V2659" s="18"/>
      <c r="W2659" s="18">
        <v>1</v>
      </c>
      <c r="X2659" s="19"/>
      <c r="Y2659" s="19">
        <v>1</v>
      </c>
      <c r="Z2659" s="19"/>
      <c r="AA2659" s="19">
        <v>1</v>
      </c>
      <c r="AB2659" s="19"/>
      <c r="AC2659" s="19"/>
      <c r="AD2659" s="19"/>
      <c r="AE2659" s="19"/>
      <c r="AF2659" s="19"/>
      <c r="AG2659" s="19"/>
      <c r="AH2659" s="19"/>
      <c r="AI2659" s="19"/>
      <c r="AJ2659" s="17"/>
      <c r="AK2659" s="17"/>
      <c r="AL2659" s="17"/>
      <c r="AM2659" s="17"/>
      <c r="AN2659" s="17"/>
      <c r="AO2659" s="17"/>
      <c r="AP2659" s="17"/>
      <c r="AQ2659" s="17"/>
      <c r="AR2659" s="20"/>
      <c r="AS2659" s="20"/>
      <c r="AT2659" s="20"/>
      <c r="AU2659" s="20"/>
      <c r="AV2659" s="20"/>
      <c r="AW2659" s="20"/>
      <c r="AX2659" s="20"/>
      <c r="AY2659" s="20"/>
      <c r="AZ2659" s="20"/>
      <c r="BA2659" s="20"/>
      <c r="BB2659" s="20"/>
      <c r="BC2659" s="20"/>
      <c r="BD2659" s="16"/>
      <c r="BE2659" s="16"/>
      <c r="BF2659" s="16">
        <v>1</v>
      </c>
      <c r="BG2659" s="16"/>
      <c r="BH2659" s="16"/>
      <c r="BI2659" s="16">
        <v>1</v>
      </c>
      <c r="BJ2659" s="16"/>
      <c r="BK2659" s="16"/>
      <c r="BL2659" s="16"/>
      <c r="BM2659" s="16"/>
      <c r="BN2659" s="16"/>
      <c r="BO2659" s="16"/>
      <c r="BP2659" s="16"/>
      <c r="BQ2659" s="16"/>
      <c r="BR2659" s="16"/>
      <c r="BS2659" s="16"/>
      <c r="BT2659" s="16"/>
      <c r="BU2659" s="16"/>
      <c r="BV2659" s="16"/>
      <c r="BW2659" s="16"/>
      <c r="BX2659" s="16"/>
      <c r="BY2659" s="16"/>
      <c r="BZ2659" s="16">
        <v>1</v>
      </c>
      <c r="CA2659" s="16"/>
      <c r="CB2659" s="16"/>
      <c r="CC2659" s="16"/>
      <c r="CD2659" s="16"/>
      <c r="CE2659" s="16"/>
      <c r="CF2659" s="16"/>
      <c r="CG2659" s="19"/>
      <c r="CH2659" s="19"/>
      <c r="CI2659" s="19"/>
      <c r="CJ2659" s="19"/>
      <c r="CK2659" s="19"/>
      <c r="CL2659" s="19"/>
      <c r="CM2659" s="19">
        <v>1</v>
      </c>
      <c r="CN2659" s="19"/>
      <c r="CO2659" s="19"/>
      <c r="CP2659" s="19"/>
      <c r="CQ2659" s="19"/>
      <c r="CR2659" s="19"/>
    </row>
    <row r="2660" spans="1:96" ht="107" customHeight="1">
      <c r="A2660" s="11" cm="1">
        <f t="array" ref="A2660">SUMPRODUCT(--ISNUMBER(SEARCH({"stranding","stranded"},E2660)))</f>
        <v>0</v>
      </c>
      <c r="B2660" s="12" t="s">
        <v>5535</v>
      </c>
      <c r="C2660" s="13" t="s">
        <v>5536</v>
      </c>
      <c r="D2660" s="14">
        <v>2016</v>
      </c>
      <c r="E2660" s="15" t="s">
        <v>5537</v>
      </c>
      <c r="F2660" s="15" t="s">
        <v>7729</v>
      </c>
      <c r="G2660" s="15">
        <f t="shared" si="41"/>
        <v>6</v>
      </c>
      <c r="H2660" s="16"/>
      <c r="I2660" s="16"/>
      <c r="J2660" s="16"/>
      <c r="K2660" s="16"/>
      <c r="L2660" s="16"/>
      <c r="M2660" s="16"/>
      <c r="N2660" s="16"/>
      <c r="O2660" s="16"/>
      <c r="P2660" s="17"/>
      <c r="Q2660" s="17"/>
      <c r="R2660" s="17"/>
      <c r="S2660" s="17"/>
      <c r="T2660" s="18"/>
      <c r="U2660" s="18">
        <v>1</v>
      </c>
      <c r="V2660" s="18"/>
      <c r="W2660" s="18">
        <v>1</v>
      </c>
      <c r="X2660" s="19"/>
      <c r="Y2660" s="19">
        <v>1</v>
      </c>
      <c r="Z2660" s="19"/>
      <c r="AA2660" s="19"/>
      <c r="AB2660" s="19"/>
      <c r="AC2660" s="19"/>
      <c r="AD2660" s="19"/>
      <c r="AE2660" s="19"/>
      <c r="AF2660" s="19"/>
      <c r="AG2660" s="19"/>
      <c r="AH2660" s="19"/>
      <c r="AI2660" s="19"/>
      <c r="AJ2660" s="17"/>
      <c r="AK2660" s="17"/>
      <c r="AL2660" s="17"/>
      <c r="AM2660" s="17"/>
      <c r="AN2660" s="17">
        <v>1</v>
      </c>
      <c r="AO2660" s="17"/>
      <c r="AP2660" s="17"/>
      <c r="AQ2660" s="17">
        <v>1</v>
      </c>
      <c r="AR2660" s="20"/>
      <c r="AS2660" s="20"/>
      <c r="AT2660" s="20"/>
      <c r="AU2660" s="20"/>
      <c r="AV2660" s="20"/>
      <c r="AW2660" s="20">
        <v>1</v>
      </c>
      <c r="AX2660" s="20"/>
      <c r="AY2660" s="20"/>
      <c r="AZ2660" s="20"/>
      <c r="BA2660" s="20"/>
      <c r="BB2660" s="20"/>
      <c r="BC2660" s="20"/>
      <c r="BD2660" s="16"/>
      <c r="BE2660" s="16"/>
      <c r="BF2660" s="16"/>
      <c r="BG2660" s="16"/>
      <c r="BH2660" s="16"/>
      <c r="BI2660" s="16"/>
      <c r="BJ2660" s="16"/>
      <c r="BK2660" s="16"/>
      <c r="BL2660" s="16"/>
      <c r="BM2660" s="16"/>
      <c r="BN2660" s="16"/>
      <c r="BO2660" s="16"/>
      <c r="BP2660" s="16"/>
      <c r="BQ2660" s="16"/>
      <c r="BR2660" s="16"/>
      <c r="BS2660" s="16"/>
      <c r="BT2660" s="16"/>
      <c r="BU2660" s="16"/>
      <c r="BV2660" s="16"/>
      <c r="BW2660" s="16"/>
      <c r="BX2660" s="16"/>
      <c r="BY2660" s="16"/>
      <c r="BZ2660" s="16"/>
      <c r="CA2660" s="16"/>
      <c r="CB2660" s="16"/>
      <c r="CC2660" s="16"/>
      <c r="CD2660" s="16"/>
      <c r="CE2660" s="16"/>
      <c r="CF2660" s="16"/>
      <c r="CG2660" s="19"/>
      <c r="CH2660" s="19" t="s">
        <v>4890</v>
      </c>
      <c r="CI2660" s="19"/>
      <c r="CJ2660" s="19"/>
      <c r="CK2660" s="19"/>
      <c r="CL2660" s="19"/>
      <c r="CM2660" s="19"/>
      <c r="CN2660" s="19"/>
      <c r="CO2660" s="19"/>
      <c r="CP2660" s="19"/>
      <c r="CQ2660" s="19"/>
      <c r="CR2660" s="19"/>
    </row>
    <row r="2661" spans="1:96" ht="107" customHeight="1">
      <c r="A2661" s="11" cm="1">
        <f t="array" ref="A2661">SUMPRODUCT(--ISNUMBER(SEARCH({"stranding","stranded"},E2661)))</f>
        <v>0</v>
      </c>
      <c r="B2661" s="12" t="s">
        <v>5538</v>
      </c>
      <c r="C2661" s="21" t="s">
        <v>5539</v>
      </c>
      <c r="D2661" s="22">
        <v>2016</v>
      </c>
      <c r="E2661" s="23" t="s">
        <v>5540</v>
      </c>
      <c r="F2661" s="23" t="s">
        <v>7039</v>
      </c>
      <c r="G2661" s="15">
        <f t="shared" si="41"/>
        <v>4</v>
      </c>
      <c r="H2661" s="16"/>
      <c r="I2661" s="16"/>
      <c r="J2661" s="16"/>
      <c r="K2661" s="16"/>
      <c r="L2661" s="16"/>
      <c r="M2661" s="16">
        <v>2</v>
      </c>
      <c r="N2661" s="16"/>
      <c r="O2661" s="16"/>
      <c r="P2661" s="17"/>
      <c r="Q2661" s="17"/>
      <c r="R2661" s="17"/>
      <c r="S2661" s="17"/>
      <c r="T2661" s="18"/>
      <c r="U2661" s="18">
        <v>1</v>
      </c>
      <c r="V2661" s="18"/>
      <c r="W2661" s="18"/>
      <c r="X2661" s="19"/>
      <c r="Y2661" s="19"/>
      <c r="Z2661" s="19"/>
      <c r="AA2661" s="19"/>
      <c r="AB2661" s="19"/>
      <c r="AC2661" s="19"/>
      <c r="AD2661" s="19"/>
      <c r="AE2661" s="19">
        <v>1</v>
      </c>
      <c r="AF2661" s="19">
        <v>1</v>
      </c>
      <c r="AG2661" s="19"/>
      <c r="AH2661" s="19"/>
      <c r="AI2661" s="19"/>
      <c r="AJ2661" s="17">
        <v>1</v>
      </c>
      <c r="AK2661" s="17"/>
      <c r="AL2661" s="17"/>
      <c r="AM2661" s="17"/>
      <c r="AN2661" s="17"/>
      <c r="AO2661" s="17"/>
      <c r="AP2661" s="17"/>
      <c r="AQ2661" s="17"/>
      <c r="AR2661" s="20"/>
      <c r="AS2661" s="20"/>
      <c r="AT2661" s="20"/>
      <c r="AU2661" s="20"/>
      <c r="AV2661" s="20"/>
      <c r="AW2661" s="20"/>
      <c r="AX2661" s="20"/>
      <c r="AY2661" s="20"/>
      <c r="AZ2661" s="20"/>
      <c r="BA2661" s="20"/>
      <c r="BB2661" s="20"/>
      <c r="BC2661" s="20"/>
      <c r="BD2661" s="16"/>
      <c r="BE2661" s="16"/>
      <c r="BF2661" s="16"/>
      <c r="BG2661" s="16"/>
      <c r="BH2661" s="16"/>
      <c r="BI2661" s="16"/>
      <c r="BJ2661" s="16"/>
      <c r="BK2661" s="16"/>
      <c r="BL2661" s="16"/>
      <c r="BM2661" s="16"/>
      <c r="BN2661" s="16"/>
      <c r="BO2661" s="16"/>
      <c r="BP2661" s="16"/>
      <c r="BQ2661" s="16"/>
      <c r="BR2661" s="16"/>
      <c r="BS2661" s="16"/>
      <c r="BT2661" s="16"/>
      <c r="BU2661" s="16"/>
      <c r="BV2661" s="16"/>
      <c r="BW2661" s="16"/>
      <c r="BX2661" s="16"/>
      <c r="BY2661" s="16"/>
      <c r="BZ2661" s="16"/>
      <c r="CA2661" s="16"/>
      <c r="CB2661" s="16"/>
      <c r="CC2661" s="16"/>
      <c r="CD2661" s="16"/>
      <c r="CE2661" s="16"/>
      <c r="CF2661" s="16"/>
      <c r="CG2661" s="19"/>
      <c r="CH2661" s="19"/>
      <c r="CI2661" s="19"/>
      <c r="CJ2661" s="19"/>
      <c r="CK2661" s="19"/>
      <c r="CL2661" s="19"/>
      <c r="CM2661" s="19">
        <v>1</v>
      </c>
      <c r="CN2661" s="19"/>
      <c r="CO2661" s="19"/>
      <c r="CP2661" s="19"/>
      <c r="CQ2661" s="19"/>
      <c r="CR2661" s="19"/>
    </row>
    <row r="2662" spans="1:96" ht="107" customHeight="1">
      <c r="A2662" s="11" cm="1">
        <f t="array" ref="A2662">SUMPRODUCT(--ISNUMBER(SEARCH({"stranding","stranded"},E2662)))</f>
        <v>0</v>
      </c>
      <c r="B2662" s="12" t="s">
        <v>5541</v>
      </c>
      <c r="C2662" s="21" t="s">
        <v>5539</v>
      </c>
      <c r="D2662" s="22">
        <v>2016</v>
      </c>
      <c r="E2662" s="23" t="s">
        <v>5542</v>
      </c>
      <c r="F2662" s="23" t="s">
        <v>6237</v>
      </c>
      <c r="G2662" s="15">
        <f t="shared" si="41"/>
        <v>2</v>
      </c>
      <c r="H2662" s="16"/>
      <c r="I2662" s="16"/>
      <c r="J2662" s="16">
        <v>1</v>
      </c>
      <c r="K2662" s="16"/>
      <c r="L2662" s="16"/>
      <c r="M2662" s="16"/>
      <c r="N2662" s="16"/>
      <c r="O2662" s="16"/>
      <c r="P2662" s="17"/>
      <c r="Q2662" s="17"/>
      <c r="R2662" s="17"/>
      <c r="S2662" s="17"/>
      <c r="T2662" s="18"/>
      <c r="U2662" s="18">
        <v>1</v>
      </c>
      <c r="V2662" s="18"/>
      <c r="W2662" s="18"/>
      <c r="X2662" s="19"/>
      <c r="Y2662" s="19"/>
      <c r="Z2662" s="19"/>
      <c r="AA2662" s="19"/>
      <c r="AB2662" s="19"/>
      <c r="AC2662" s="19"/>
      <c r="AD2662" s="19"/>
      <c r="AE2662" s="19"/>
      <c r="AF2662" s="19"/>
      <c r="AG2662" s="19"/>
      <c r="AH2662" s="19"/>
      <c r="AI2662" s="19"/>
      <c r="AJ2662" s="17">
        <v>1</v>
      </c>
      <c r="AK2662" s="17"/>
      <c r="AL2662" s="17"/>
      <c r="AM2662" s="17"/>
      <c r="AN2662" s="17"/>
      <c r="AO2662" s="17"/>
      <c r="AP2662" s="17"/>
      <c r="AQ2662" s="17"/>
      <c r="AR2662" s="20"/>
      <c r="AS2662" s="20"/>
      <c r="AT2662" s="20"/>
      <c r="AU2662" s="20"/>
      <c r="AV2662" s="20"/>
      <c r="AW2662" s="20"/>
      <c r="AX2662" s="20"/>
      <c r="AY2662" s="20"/>
      <c r="AZ2662" s="20"/>
      <c r="BA2662" s="20"/>
      <c r="BB2662" s="20"/>
      <c r="BC2662" s="20"/>
      <c r="BD2662" s="16"/>
      <c r="BE2662" s="16"/>
      <c r="BF2662" s="16"/>
      <c r="BG2662" s="16"/>
      <c r="BH2662" s="16"/>
      <c r="BI2662" s="16"/>
      <c r="BJ2662" s="16"/>
      <c r="BK2662" s="16"/>
      <c r="BL2662" s="16"/>
      <c r="BM2662" s="16"/>
      <c r="BN2662" s="16"/>
      <c r="BO2662" s="16"/>
      <c r="BP2662" s="16"/>
      <c r="BQ2662" s="16"/>
      <c r="BR2662" s="16"/>
      <c r="BS2662" s="16"/>
      <c r="BT2662" s="16"/>
      <c r="BU2662" s="16"/>
      <c r="BV2662" s="16"/>
      <c r="BW2662" s="16"/>
      <c r="BX2662" s="16"/>
      <c r="BY2662" s="16"/>
      <c r="BZ2662" s="16"/>
      <c r="CA2662" s="16"/>
      <c r="CB2662" s="16"/>
      <c r="CC2662" s="16"/>
      <c r="CD2662" s="16"/>
      <c r="CE2662" s="16"/>
      <c r="CF2662" s="16"/>
      <c r="CG2662" s="19"/>
      <c r="CH2662" s="19"/>
      <c r="CI2662" s="19"/>
      <c r="CJ2662" s="19"/>
      <c r="CK2662" s="19"/>
      <c r="CL2662" s="19"/>
      <c r="CM2662" s="19">
        <v>1</v>
      </c>
      <c r="CN2662" s="19"/>
      <c r="CO2662" s="19"/>
      <c r="CP2662" s="19"/>
      <c r="CQ2662" s="19"/>
      <c r="CR2662" s="19"/>
    </row>
    <row r="2663" spans="1:96" ht="107" customHeight="1">
      <c r="A2663" s="11" cm="1">
        <f t="array" ref="A2663">SUMPRODUCT(--ISNUMBER(SEARCH({"stranding","stranded"},E2663)))</f>
        <v>0</v>
      </c>
      <c r="B2663" s="12" t="s">
        <v>5543</v>
      </c>
      <c r="C2663" s="21" t="s">
        <v>5539</v>
      </c>
      <c r="D2663" s="22">
        <v>2016</v>
      </c>
      <c r="E2663" s="23" t="s">
        <v>5544</v>
      </c>
      <c r="F2663" s="23" t="s">
        <v>7730</v>
      </c>
      <c r="G2663" s="15">
        <f t="shared" si="41"/>
        <v>6</v>
      </c>
      <c r="H2663" s="16"/>
      <c r="I2663" s="16"/>
      <c r="J2663" s="16"/>
      <c r="K2663" s="16"/>
      <c r="L2663" s="16">
        <v>1</v>
      </c>
      <c r="M2663" s="16"/>
      <c r="N2663" s="16"/>
      <c r="O2663" s="16"/>
      <c r="P2663" s="17"/>
      <c r="Q2663" s="17"/>
      <c r="R2663" s="17"/>
      <c r="S2663" s="17"/>
      <c r="T2663" s="18">
        <v>1</v>
      </c>
      <c r="U2663" s="18"/>
      <c r="V2663" s="18"/>
      <c r="W2663" s="18"/>
      <c r="X2663" s="19">
        <v>1</v>
      </c>
      <c r="Y2663" s="19"/>
      <c r="Z2663" s="19"/>
      <c r="AA2663" s="19"/>
      <c r="AB2663" s="19"/>
      <c r="AC2663" s="19"/>
      <c r="AD2663" s="19"/>
      <c r="AE2663" s="19">
        <v>1</v>
      </c>
      <c r="AF2663" s="19">
        <v>1</v>
      </c>
      <c r="AG2663" s="19"/>
      <c r="AH2663" s="19"/>
      <c r="AI2663" s="19"/>
      <c r="AJ2663" s="17">
        <v>1</v>
      </c>
      <c r="AK2663" s="17"/>
      <c r="AL2663" s="17"/>
      <c r="AM2663" s="17"/>
      <c r="AN2663" s="17"/>
      <c r="AO2663" s="17"/>
      <c r="AP2663" s="17"/>
      <c r="AQ2663" s="17"/>
      <c r="AR2663" s="20"/>
      <c r="AS2663" s="20"/>
      <c r="AT2663" s="20"/>
      <c r="AU2663" s="20"/>
      <c r="AV2663" s="20"/>
      <c r="AW2663" s="20"/>
      <c r="AX2663" s="20"/>
      <c r="AY2663" s="20"/>
      <c r="AZ2663" s="20"/>
      <c r="BA2663" s="20"/>
      <c r="BB2663" s="20"/>
      <c r="BC2663" s="20"/>
      <c r="BD2663" s="16"/>
      <c r="BE2663" s="16"/>
      <c r="BF2663" s="16"/>
      <c r="BG2663" s="16"/>
      <c r="BH2663" s="16"/>
      <c r="BI2663" s="16"/>
      <c r="BJ2663" s="16"/>
      <c r="BK2663" s="16"/>
      <c r="BL2663" s="16"/>
      <c r="BM2663" s="16"/>
      <c r="BN2663" s="16"/>
      <c r="BO2663" s="16"/>
      <c r="BP2663" s="16"/>
      <c r="BQ2663" s="16"/>
      <c r="BR2663" s="16"/>
      <c r="BS2663" s="16"/>
      <c r="BT2663" s="16"/>
      <c r="BU2663" s="16"/>
      <c r="BV2663" s="16"/>
      <c r="BW2663" s="16"/>
      <c r="BX2663" s="16"/>
      <c r="BY2663" s="16">
        <v>1</v>
      </c>
      <c r="BZ2663" s="16"/>
      <c r="CA2663" s="16"/>
      <c r="CB2663" s="16"/>
      <c r="CC2663" s="16"/>
      <c r="CD2663" s="16"/>
      <c r="CE2663" s="16"/>
      <c r="CF2663" s="16"/>
      <c r="CG2663" s="19"/>
      <c r="CH2663" s="19"/>
      <c r="CI2663" s="19"/>
      <c r="CJ2663" s="19"/>
      <c r="CK2663" s="19"/>
      <c r="CL2663" s="19"/>
      <c r="CM2663" s="19">
        <v>1</v>
      </c>
      <c r="CN2663" s="19"/>
      <c r="CO2663" s="19"/>
      <c r="CP2663" s="19"/>
      <c r="CQ2663" s="19"/>
      <c r="CR2663" s="19"/>
    </row>
    <row r="2664" spans="1:96" ht="107" customHeight="1">
      <c r="A2664" s="11" cm="1">
        <f t="array" ref="A2664">SUMPRODUCT(--ISNUMBER(SEARCH({"stranding","stranded"},E2664)))</f>
        <v>0</v>
      </c>
      <c r="B2664" s="12" t="s">
        <v>5545</v>
      </c>
      <c r="C2664" s="21" t="s">
        <v>5539</v>
      </c>
      <c r="D2664" s="22">
        <v>2016</v>
      </c>
      <c r="E2664" s="23" t="s">
        <v>5546</v>
      </c>
      <c r="F2664" s="23" t="s">
        <v>6138</v>
      </c>
      <c r="G2664" s="15">
        <f t="shared" si="41"/>
        <v>5</v>
      </c>
      <c r="H2664" s="16"/>
      <c r="I2664" s="16"/>
      <c r="J2664" s="16"/>
      <c r="K2664" s="16"/>
      <c r="L2664" s="16"/>
      <c r="M2664" s="16"/>
      <c r="N2664" s="16"/>
      <c r="O2664" s="16"/>
      <c r="P2664" s="17"/>
      <c r="Q2664" s="17"/>
      <c r="R2664" s="17"/>
      <c r="S2664" s="17"/>
      <c r="T2664" s="18"/>
      <c r="U2664" s="18">
        <v>1</v>
      </c>
      <c r="V2664" s="18"/>
      <c r="W2664" s="18"/>
      <c r="X2664" s="19">
        <v>1</v>
      </c>
      <c r="Y2664" s="19"/>
      <c r="Z2664" s="19"/>
      <c r="AA2664" s="19"/>
      <c r="AB2664" s="19"/>
      <c r="AC2664" s="19"/>
      <c r="AD2664" s="19"/>
      <c r="AE2664" s="19">
        <v>1</v>
      </c>
      <c r="AF2664" s="19">
        <v>1</v>
      </c>
      <c r="AG2664" s="19"/>
      <c r="AH2664" s="19"/>
      <c r="AI2664" s="19"/>
      <c r="AJ2664" s="17">
        <v>1</v>
      </c>
      <c r="AK2664" s="17"/>
      <c r="AL2664" s="17"/>
      <c r="AM2664" s="17"/>
      <c r="AN2664" s="17"/>
      <c r="AO2664" s="17"/>
      <c r="AP2664" s="17"/>
      <c r="AQ2664" s="17"/>
      <c r="AR2664" s="20"/>
      <c r="AS2664" s="20"/>
      <c r="AT2664" s="20"/>
      <c r="AU2664" s="20"/>
      <c r="AV2664" s="20"/>
      <c r="AW2664" s="20"/>
      <c r="AX2664" s="20"/>
      <c r="AY2664" s="20"/>
      <c r="AZ2664" s="20"/>
      <c r="BA2664" s="20"/>
      <c r="BB2664" s="20"/>
      <c r="BC2664" s="20"/>
      <c r="BD2664" s="16"/>
      <c r="BE2664" s="16"/>
      <c r="BF2664" s="16"/>
      <c r="BG2664" s="16"/>
      <c r="BH2664" s="16"/>
      <c r="BI2664" s="16"/>
      <c r="BJ2664" s="16"/>
      <c r="BK2664" s="16"/>
      <c r="BL2664" s="16"/>
      <c r="BM2664" s="16"/>
      <c r="BN2664" s="16"/>
      <c r="BO2664" s="16"/>
      <c r="BP2664" s="16"/>
      <c r="BQ2664" s="16"/>
      <c r="BR2664" s="16"/>
      <c r="BS2664" s="16"/>
      <c r="BT2664" s="16"/>
      <c r="BU2664" s="16"/>
      <c r="BV2664" s="16"/>
      <c r="BW2664" s="16"/>
      <c r="BX2664" s="16"/>
      <c r="BY2664" s="16"/>
      <c r="BZ2664" s="16"/>
      <c r="CA2664" s="16"/>
      <c r="CB2664" s="16"/>
      <c r="CC2664" s="16"/>
      <c r="CD2664" s="16"/>
      <c r="CE2664" s="16"/>
      <c r="CF2664" s="16"/>
      <c r="CG2664" s="19"/>
      <c r="CH2664" s="19"/>
      <c r="CI2664" s="19"/>
      <c r="CJ2664" s="19"/>
      <c r="CK2664" s="19"/>
      <c r="CL2664" s="19"/>
      <c r="CM2664" s="19"/>
      <c r="CN2664" s="19">
        <v>1</v>
      </c>
      <c r="CO2664" s="19"/>
      <c r="CP2664" s="19"/>
      <c r="CQ2664" s="19"/>
      <c r="CR2664" s="19"/>
    </row>
    <row r="2665" spans="1:96" ht="107" customHeight="1">
      <c r="A2665" s="11" cm="1">
        <f t="array" ref="A2665">SUMPRODUCT(--ISNUMBER(SEARCH({"stranding","stranded"},E2665)))</f>
        <v>0</v>
      </c>
      <c r="B2665" s="12" t="s">
        <v>5547</v>
      </c>
      <c r="C2665" s="21" t="s">
        <v>5548</v>
      </c>
      <c r="D2665" s="22">
        <v>2017</v>
      </c>
      <c r="E2665" s="15" t="s">
        <v>5549</v>
      </c>
      <c r="F2665" s="15" t="s">
        <v>8213</v>
      </c>
      <c r="G2665" s="15">
        <f t="shared" si="41"/>
        <v>6</v>
      </c>
      <c r="H2665" s="16"/>
      <c r="I2665" s="16"/>
      <c r="J2665" s="16"/>
      <c r="K2665" s="16"/>
      <c r="L2665" s="16"/>
      <c r="M2665" s="16">
        <v>1</v>
      </c>
      <c r="N2665" s="16"/>
      <c r="O2665" s="16"/>
      <c r="P2665" s="17"/>
      <c r="Q2665" s="17"/>
      <c r="R2665" s="17"/>
      <c r="S2665" s="17"/>
      <c r="T2665" s="18"/>
      <c r="U2665" s="18">
        <v>1</v>
      </c>
      <c r="V2665" s="18"/>
      <c r="W2665" s="18"/>
      <c r="X2665" s="19"/>
      <c r="Y2665" s="19">
        <v>1</v>
      </c>
      <c r="Z2665" s="19">
        <v>1</v>
      </c>
      <c r="AA2665" s="19"/>
      <c r="AB2665" s="19"/>
      <c r="AC2665" s="19"/>
      <c r="AD2665" s="19">
        <v>1</v>
      </c>
      <c r="AE2665" s="19"/>
      <c r="AF2665" s="19"/>
      <c r="AG2665" s="19"/>
      <c r="AH2665" s="19"/>
      <c r="AI2665" s="19"/>
      <c r="AJ2665" s="17"/>
      <c r="AK2665" s="17"/>
      <c r="AL2665" s="17"/>
      <c r="AM2665" s="17"/>
      <c r="AN2665" s="17"/>
      <c r="AO2665" s="17"/>
      <c r="AP2665" s="17"/>
      <c r="AQ2665" s="17"/>
      <c r="AR2665" s="20"/>
      <c r="AS2665" s="20"/>
      <c r="AT2665" s="20"/>
      <c r="AU2665" s="20"/>
      <c r="AV2665" s="20"/>
      <c r="AW2665" s="20"/>
      <c r="AX2665" s="20"/>
      <c r="AY2665" s="20"/>
      <c r="AZ2665" s="20"/>
      <c r="BA2665" s="20"/>
      <c r="BB2665" s="20"/>
      <c r="BC2665" s="20"/>
      <c r="BD2665" s="16">
        <v>1</v>
      </c>
      <c r="BE2665" s="16"/>
      <c r="BF2665" s="16">
        <v>1</v>
      </c>
      <c r="BG2665" s="16"/>
      <c r="BH2665" s="16"/>
      <c r="BI2665" s="16"/>
      <c r="BJ2665" s="16"/>
      <c r="BK2665" s="16"/>
      <c r="BL2665" s="16"/>
      <c r="BM2665" s="16"/>
      <c r="BN2665" s="16"/>
      <c r="BO2665" s="16"/>
      <c r="BP2665" s="16"/>
      <c r="BQ2665" s="16"/>
      <c r="BR2665" s="16"/>
      <c r="BS2665" s="16"/>
      <c r="BT2665" s="16"/>
      <c r="BU2665" s="16"/>
      <c r="BV2665" s="16"/>
      <c r="BW2665" s="16"/>
      <c r="BX2665" s="16"/>
      <c r="BY2665" s="16"/>
      <c r="BZ2665" s="16"/>
      <c r="CA2665" s="16"/>
      <c r="CB2665" s="16"/>
      <c r="CC2665" s="16"/>
      <c r="CD2665" s="16"/>
      <c r="CE2665" s="16"/>
      <c r="CF2665" s="16"/>
      <c r="CG2665" s="19"/>
      <c r="CH2665" s="19"/>
      <c r="CI2665" s="19"/>
      <c r="CJ2665" s="19"/>
      <c r="CK2665" s="19"/>
      <c r="CL2665" s="19"/>
      <c r="CM2665" s="19">
        <v>1</v>
      </c>
      <c r="CN2665" s="19"/>
      <c r="CO2665" s="19"/>
      <c r="CP2665" s="19"/>
      <c r="CQ2665" s="19"/>
      <c r="CR2665" s="19"/>
    </row>
    <row r="2666" spans="1:96" ht="107" customHeight="1">
      <c r="A2666" s="11" cm="1">
        <f t="array" ref="A2666">SUMPRODUCT(--ISNUMBER(SEARCH({"stranding","stranded"},E2666)))</f>
        <v>0</v>
      </c>
      <c r="B2666" s="12" t="s">
        <v>5550</v>
      </c>
      <c r="C2666" s="21" t="s">
        <v>5551</v>
      </c>
      <c r="D2666" s="22">
        <v>2017</v>
      </c>
      <c r="E2666" s="15" t="s">
        <v>5552</v>
      </c>
      <c r="F2666" s="15" t="s">
        <v>7363</v>
      </c>
      <c r="G2666" s="15">
        <f t="shared" si="41"/>
        <v>5</v>
      </c>
      <c r="H2666" s="16"/>
      <c r="I2666" s="16"/>
      <c r="J2666" s="16"/>
      <c r="K2666" s="16">
        <v>1</v>
      </c>
      <c r="L2666" s="16"/>
      <c r="M2666" s="16"/>
      <c r="N2666" s="16"/>
      <c r="O2666" s="16"/>
      <c r="P2666" s="17"/>
      <c r="Q2666" s="17"/>
      <c r="R2666" s="17"/>
      <c r="S2666" s="17"/>
      <c r="T2666" s="18"/>
      <c r="U2666" s="18">
        <v>1</v>
      </c>
      <c r="V2666" s="18"/>
      <c r="W2666" s="18"/>
      <c r="X2666" s="19"/>
      <c r="Y2666" s="19">
        <v>1</v>
      </c>
      <c r="Z2666" s="19">
        <v>1</v>
      </c>
      <c r="AA2666" s="19"/>
      <c r="AB2666" s="19"/>
      <c r="AC2666" s="19"/>
      <c r="AD2666" s="19"/>
      <c r="AE2666" s="19"/>
      <c r="AF2666" s="19"/>
      <c r="AG2666" s="19"/>
      <c r="AH2666" s="19"/>
      <c r="AI2666" s="19"/>
      <c r="AJ2666" s="17"/>
      <c r="AK2666" s="17"/>
      <c r="AL2666" s="17"/>
      <c r="AM2666" s="17"/>
      <c r="AN2666" s="17"/>
      <c r="AO2666" s="17"/>
      <c r="AP2666" s="17"/>
      <c r="AQ2666" s="17"/>
      <c r="AR2666" s="20"/>
      <c r="AS2666" s="20"/>
      <c r="AT2666" s="20"/>
      <c r="AU2666" s="20"/>
      <c r="AV2666" s="20"/>
      <c r="AW2666" s="20"/>
      <c r="AX2666" s="20"/>
      <c r="AY2666" s="20"/>
      <c r="AZ2666" s="20"/>
      <c r="BA2666" s="20"/>
      <c r="BB2666" s="20"/>
      <c r="BC2666" s="20"/>
      <c r="BD2666" s="16"/>
      <c r="BE2666" s="16"/>
      <c r="BF2666" s="16"/>
      <c r="BG2666" s="16"/>
      <c r="BH2666" s="16"/>
      <c r="BI2666" s="16"/>
      <c r="BJ2666" s="16"/>
      <c r="BK2666" s="16"/>
      <c r="BL2666" s="16"/>
      <c r="BM2666" s="16">
        <v>1</v>
      </c>
      <c r="BN2666" s="16"/>
      <c r="BO2666" s="16"/>
      <c r="BP2666" s="16"/>
      <c r="BQ2666" s="16"/>
      <c r="BR2666" s="16"/>
      <c r="BS2666" s="16"/>
      <c r="BT2666" s="16"/>
      <c r="BU2666" s="16"/>
      <c r="BV2666" s="16"/>
      <c r="BW2666" s="16"/>
      <c r="BX2666" s="16"/>
      <c r="BY2666" s="16"/>
      <c r="BZ2666" s="16">
        <v>1</v>
      </c>
      <c r="CA2666" s="16"/>
      <c r="CB2666" s="16"/>
      <c r="CC2666" s="16"/>
      <c r="CD2666" s="16"/>
      <c r="CE2666" s="16"/>
      <c r="CF2666" s="16"/>
      <c r="CG2666" s="19"/>
      <c r="CH2666" s="19"/>
      <c r="CI2666" s="19"/>
      <c r="CJ2666" s="19"/>
      <c r="CK2666" s="19"/>
      <c r="CL2666" s="19"/>
      <c r="CM2666" s="19"/>
      <c r="CN2666" s="19">
        <v>1</v>
      </c>
      <c r="CO2666" s="19"/>
      <c r="CP2666" s="19"/>
      <c r="CQ2666" s="19"/>
      <c r="CR2666" s="19"/>
    </row>
    <row r="2667" spans="1:96" ht="107" customHeight="1">
      <c r="A2667" s="11" cm="1">
        <f t="array" ref="A2667">SUMPRODUCT(--ISNUMBER(SEARCH({"stranding","stranded"},E2667)))</f>
        <v>0</v>
      </c>
      <c r="B2667" s="12" t="s">
        <v>5553</v>
      </c>
      <c r="C2667" s="21" t="s">
        <v>5554</v>
      </c>
      <c r="D2667" s="22">
        <v>2017</v>
      </c>
      <c r="E2667" s="15" t="s">
        <v>5555</v>
      </c>
      <c r="F2667" s="15" t="s">
        <v>8214</v>
      </c>
      <c r="G2667" s="15">
        <f t="shared" si="41"/>
        <v>5</v>
      </c>
      <c r="H2667" s="16"/>
      <c r="I2667" s="16">
        <v>1</v>
      </c>
      <c r="J2667" s="16"/>
      <c r="K2667" s="16"/>
      <c r="L2667" s="16"/>
      <c r="M2667" s="16"/>
      <c r="N2667" s="16">
        <v>1</v>
      </c>
      <c r="O2667" s="16"/>
      <c r="P2667" s="17">
        <v>1</v>
      </c>
      <c r="Q2667" s="17"/>
      <c r="R2667" s="17"/>
      <c r="S2667" s="17"/>
      <c r="T2667" s="18">
        <v>1</v>
      </c>
      <c r="U2667" s="18"/>
      <c r="V2667" s="18"/>
      <c r="W2667" s="18">
        <v>1</v>
      </c>
      <c r="X2667" s="19"/>
      <c r="Y2667" s="19"/>
      <c r="Z2667" s="19"/>
      <c r="AA2667" s="19"/>
      <c r="AB2667" s="19"/>
      <c r="AC2667" s="19"/>
      <c r="AD2667" s="19"/>
      <c r="AE2667" s="19"/>
      <c r="AF2667" s="19"/>
      <c r="AG2667" s="19"/>
      <c r="AH2667" s="19"/>
      <c r="AI2667" s="19"/>
      <c r="AJ2667" s="17">
        <v>1</v>
      </c>
      <c r="AK2667" s="17"/>
      <c r="AL2667" s="17"/>
      <c r="AM2667" s="17"/>
      <c r="AN2667" s="17"/>
      <c r="AO2667" s="17"/>
      <c r="AP2667" s="17"/>
      <c r="AQ2667" s="17"/>
      <c r="AR2667" s="20"/>
      <c r="AS2667" s="20"/>
      <c r="AT2667" s="20"/>
      <c r="AU2667" s="20"/>
      <c r="AV2667" s="20"/>
      <c r="AW2667" s="20"/>
      <c r="AX2667" s="20"/>
      <c r="AY2667" s="20"/>
      <c r="AZ2667" s="20"/>
      <c r="BA2667" s="20"/>
      <c r="BB2667" s="20"/>
      <c r="BC2667" s="20"/>
      <c r="BD2667" s="16">
        <v>1</v>
      </c>
      <c r="BE2667" s="16"/>
      <c r="BF2667" s="16"/>
      <c r="BG2667" s="16"/>
      <c r="BH2667" s="16"/>
      <c r="BI2667" s="16"/>
      <c r="BJ2667" s="16"/>
      <c r="BK2667" s="16"/>
      <c r="BL2667" s="16"/>
      <c r="BM2667" s="16"/>
      <c r="BN2667" s="16"/>
      <c r="BO2667" s="16"/>
      <c r="BP2667" s="16"/>
      <c r="BQ2667" s="16"/>
      <c r="BR2667" s="16"/>
      <c r="BS2667" s="16"/>
      <c r="BT2667" s="16"/>
      <c r="BU2667" s="16"/>
      <c r="BV2667" s="16"/>
      <c r="BW2667" s="16"/>
      <c r="BX2667" s="16"/>
      <c r="BY2667" s="16"/>
      <c r="BZ2667" s="16"/>
      <c r="CA2667" s="16"/>
      <c r="CB2667" s="16"/>
      <c r="CC2667" s="16"/>
      <c r="CD2667" s="16"/>
      <c r="CE2667" s="16"/>
      <c r="CF2667" s="16"/>
      <c r="CG2667" s="19"/>
      <c r="CH2667" s="19"/>
      <c r="CI2667" s="19"/>
      <c r="CJ2667" s="19"/>
      <c r="CK2667" s="19"/>
      <c r="CL2667" s="19"/>
      <c r="CM2667" s="19"/>
      <c r="CN2667" s="19">
        <v>1</v>
      </c>
      <c r="CO2667" s="19"/>
      <c r="CP2667" s="19"/>
      <c r="CQ2667" s="19"/>
      <c r="CR2667" s="19"/>
    </row>
    <row r="2668" spans="1:96" ht="107" customHeight="1">
      <c r="A2668" s="11" cm="1">
        <f t="array" ref="A2668">SUMPRODUCT(--ISNUMBER(SEARCH({"stranding","stranded"},E2668)))</f>
        <v>0</v>
      </c>
      <c r="B2668" s="12" t="s">
        <v>5556</v>
      </c>
      <c r="C2668" s="21" t="s">
        <v>5557</v>
      </c>
      <c r="D2668" s="22">
        <v>2017</v>
      </c>
      <c r="E2668" s="15" t="s">
        <v>5558</v>
      </c>
      <c r="F2668" s="15" t="s">
        <v>6942</v>
      </c>
      <c r="G2668" s="15">
        <f t="shared" si="41"/>
        <v>3</v>
      </c>
      <c r="H2668" s="16"/>
      <c r="I2668" s="16"/>
      <c r="J2668" s="16"/>
      <c r="K2668" s="16"/>
      <c r="L2668" s="16"/>
      <c r="M2668" s="16"/>
      <c r="N2668" s="16"/>
      <c r="O2668" s="16">
        <v>1</v>
      </c>
      <c r="P2668" s="17"/>
      <c r="Q2668" s="17"/>
      <c r="R2668" s="17"/>
      <c r="S2668" s="17"/>
      <c r="T2668" s="18">
        <v>1</v>
      </c>
      <c r="U2668" s="18"/>
      <c r="V2668" s="18"/>
      <c r="W2668" s="18"/>
      <c r="X2668" s="19"/>
      <c r="Y2668" s="19"/>
      <c r="Z2668" s="19"/>
      <c r="AA2668" s="19"/>
      <c r="AB2668" s="19"/>
      <c r="AC2668" s="19"/>
      <c r="AD2668" s="19"/>
      <c r="AE2668" s="19">
        <v>1</v>
      </c>
      <c r="AF2668" s="19"/>
      <c r="AG2668" s="19"/>
      <c r="AH2668" s="19"/>
      <c r="AI2668" s="19"/>
      <c r="AJ2668" s="17">
        <v>1</v>
      </c>
      <c r="AK2668" s="17"/>
      <c r="AL2668" s="17"/>
      <c r="AM2668" s="17"/>
      <c r="AN2668" s="17"/>
      <c r="AO2668" s="17"/>
      <c r="AP2668" s="17"/>
      <c r="AQ2668" s="17"/>
      <c r="AR2668" s="20"/>
      <c r="AS2668" s="20"/>
      <c r="AT2668" s="20"/>
      <c r="AU2668" s="20"/>
      <c r="AV2668" s="20"/>
      <c r="AW2668" s="20"/>
      <c r="AX2668" s="20"/>
      <c r="AY2668" s="20"/>
      <c r="AZ2668" s="20"/>
      <c r="BA2668" s="20"/>
      <c r="BB2668" s="20"/>
      <c r="BC2668" s="20"/>
      <c r="BD2668" s="16"/>
      <c r="BE2668" s="16"/>
      <c r="BF2668" s="16"/>
      <c r="BG2668" s="16"/>
      <c r="BH2668" s="16"/>
      <c r="BI2668" s="16"/>
      <c r="BJ2668" s="16"/>
      <c r="BK2668" s="16"/>
      <c r="BL2668" s="16"/>
      <c r="BM2668" s="16"/>
      <c r="BN2668" s="16"/>
      <c r="BO2668" s="16"/>
      <c r="BP2668" s="16"/>
      <c r="BQ2668" s="16"/>
      <c r="BR2668" s="16"/>
      <c r="BS2668" s="16"/>
      <c r="BT2668" s="16"/>
      <c r="BU2668" s="16"/>
      <c r="BV2668" s="16"/>
      <c r="BW2668" s="16"/>
      <c r="BX2668" s="16"/>
      <c r="BY2668" s="16"/>
      <c r="BZ2668" s="16"/>
      <c r="CA2668" s="16"/>
      <c r="CB2668" s="16"/>
      <c r="CC2668" s="16"/>
      <c r="CD2668" s="16"/>
      <c r="CE2668" s="16"/>
      <c r="CF2668" s="16"/>
      <c r="CG2668" s="19"/>
      <c r="CH2668" s="19"/>
      <c r="CI2668" s="19"/>
      <c r="CJ2668" s="19"/>
      <c r="CK2668" s="19"/>
      <c r="CL2668" s="19"/>
      <c r="CM2668" s="19">
        <v>1</v>
      </c>
      <c r="CN2668" s="19"/>
      <c r="CO2668" s="19"/>
      <c r="CP2668" s="19"/>
      <c r="CQ2668" s="19"/>
      <c r="CR2668" s="19"/>
    </row>
    <row r="2669" spans="1:96" ht="107" customHeight="1">
      <c r="A2669" s="11" cm="1">
        <f t="array" ref="A2669">SUMPRODUCT(--ISNUMBER(SEARCH({"stranding","stranded"},E2669)))</f>
        <v>0</v>
      </c>
      <c r="B2669" s="12" t="s">
        <v>5559</v>
      </c>
      <c r="C2669" s="21" t="s">
        <v>5560</v>
      </c>
      <c r="D2669" s="22">
        <v>2017</v>
      </c>
      <c r="E2669" s="15" t="s">
        <v>5561</v>
      </c>
      <c r="F2669" s="15" t="s">
        <v>7731</v>
      </c>
      <c r="G2669" s="15">
        <f t="shared" si="41"/>
        <v>4</v>
      </c>
      <c r="H2669" s="16"/>
      <c r="I2669" s="16"/>
      <c r="J2669" s="16"/>
      <c r="K2669" s="16"/>
      <c r="L2669" s="16"/>
      <c r="M2669" s="16"/>
      <c r="N2669" s="16">
        <v>1</v>
      </c>
      <c r="O2669" s="16"/>
      <c r="P2669" s="17"/>
      <c r="Q2669" s="17"/>
      <c r="R2669" s="17"/>
      <c r="S2669" s="17"/>
      <c r="T2669" s="18">
        <v>1</v>
      </c>
      <c r="U2669" s="18"/>
      <c r="V2669" s="18"/>
      <c r="W2669" s="18"/>
      <c r="X2669" s="19">
        <v>1</v>
      </c>
      <c r="Y2669" s="19"/>
      <c r="Z2669" s="19"/>
      <c r="AA2669" s="19"/>
      <c r="AB2669" s="19"/>
      <c r="AC2669" s="19"/>
      <c r="AD2669" s="19"/>
      <c r="AE2669" s="19"/>
      <c r="AF2669" s="19"/>
      <c r="AG2669" s="19"/>
      <c r="AH2669" s="19"/>
      <c r="AI2669" s="19"/>
      <c r="AJ2669" s="17">
        <v>1</v>
      </c>
      <c r="AK2669" s="17"/>
      <c r="AL2669" s="17">
        <v>1</v>
      </c>
      <c r="AM2669" s="17"/>
      <c r="AN2669" s="17"/>
      <c r="AO2669" s="17"/>
      <c r="AP2669" s="17"/>
      <c r="AQ2669" s="17"/>
      <c r="AR2669" s="20"/>
      <c r="AS2669" s="20"/>
      <c r="AT2669" s="20"/>
      <c r="AU2669" s="20"/>
      <c r="AV2669" s="20"/>
      <c r="AW2669" s="20"/>
      <c r="AX2669" s="20"/>
      <c r="AY2669" s="20"/>
      <c r="AZ2669" s="20"/>
      <c r="BA2669" s="20"/>
      <c r="BB2669" s="20"/>
      <c r="BC2669" s="20"/>
      <c r="BD2669" s="16"/>
      <c r="BE2669" s="16"/>
      <c r="BF2669" s="16"/>
      <c r="BG2669" s="16"/>
      <c r="BH2669" s="16"/>
      <c r="BI2669" s="16"/>
      <c r="BJ2669" s="16"/>
      <c r="BK2669" s="16"/>
      <c r="BL2669" s="16"/>
      <c r="BM2669" s="16"/>
      <c r="BN2669" s="16"/>
      <c r="BO2669" s="16"/>
      <c r="BP2669" s="16"/>
      <c r="BQ2669" s="16"/>
      <c r="BR2669" s="16"/>
      <c r="BS2669" s="16"/>
      <c r="BT2669" s="16"/>
      <c r="BU2669" s="16"/>
      <c r="BV2669" s="16"/>
      <c r="BW2669" s="16"/>
      <c r="BX2669" s="16"/>
      <c r="BY2669" s="16"/>
      <c r="BZ2669" s="16"/>
      <c r="CA2669" s="16"/>
      <c r="CB2669" s="16"/>
      <c r="CC2669" s="16"/>
      <c r="CD2669" s="16"/>
      <c r="CE2669" s="16"/>
      <c r="CF2669" s="16"/>
      <c r="CG2669" s="19"/>
      <c r="CH2669" s="19"/>
      <c r="CI2669" s="19"/>
      <c r="CJ2669" s="19"/>
      <c r="CK2669" s="19"/>
      <c r="CL2669" s="19">
        <v>1</v>
      </c>
      <c r="CM2669" s="19"/>
      <c r="CN2669" s="19"/>
      <c r="CO2669" s="19"/>
      <c r="CP2669" s="19"/>
      <c r="CQ2669" s="19"/>
      <c r="CR2669" s="19"/>
    </row>
    <row r="2670" spans="1:96" ht="107" customHeight="1">
      <c r="A2670" s="11" cm="1">
        <f t="array" ref="A2670">SUMPRODUCT(--ISNUMBER(SEARCH({"stranding","stranded"},E2670)))</f>
        <v>0</v>
      </c>
      <c r="B2670" s="12" t="s">
        <v>5562</v>
      </c>
      <c r="C2670" s="21" t="s">
        <v>5560</v>
      </c>
      <c r="D2670" s="22">
        <v>2017</v>
      </c>
      <c r="E2670" s="15" t="s">
        <v>5563</v>
      </c>
      <c r="F2670" s="15" t="s">
        <v>6147</v>
      </c>
      <c r="G2670" s="15">
        <f t="shared" si="41"/>
        <v>3</v>
      </c>
      <c r="H2670" s="16"/>
      <c r="I2670" s="16"/>
      <c r="J2670" s="16"/>
      <c r="K2670" s="16"/>
      <c r="L2670" s="16"/>
      <c r="M2670" s="16"/>
      <c r="N2670" s="16"/>
      <c r="O2670" s="16"/>
      <c r="P2670" s="17"/>
      <c r="Q2670" s="17"/>
      <c r="R2670" s="17"/>
      <c r="S2670" s="17"/>
      <c r="T2670" s="18"/>
      <c r="U2670" s="18">
        <v>1</v>
      </c>
      <c r="V2670" s="18"/>
      <c r="W2670" s="18"/>
      <c r="X2670" s="19"/>
      <c r="Y2670" s="19"/>
      <c r="Z2670" s="19"/>
      <c r="AA2670" s="19"/>
      <c r="AB2670" s="19"/>
      <c r="AC2670" s="19"/>
      <c r="AD2670" s="19"/>
      <c r="AE2670" s="19"/>
      <c r="AF2670" s="19"/>
      <c r="AG2670" s="19"/>
      <c r="AH2670" s="19"/>
      <c r="AI2670" s="19"/>
      <c r="AJ2670" s="17">
        <v>1</v>
      </c>
      <c r="AK2670" s="17"/>
      <c r="AL2670" s="17">
        <v>1</v>
      </c>
      <c r="AM2670" s="17"/>
      <c r="AN2670" s="17"/>
      <c r="AO2670" s="17"/>
      <c r="AP2670" s="17"/>
      <c r="AQ2670" s="17"/>
      <c r="AR2670" s="20"/>
      <c r="AS2670" s="20"/>
      <c r="AT2670" s="20"/>
      <c r="AU2670" s="20"/>
      <c r="AV2670" s="20"/>
      <c r="AW2670" s="20"/>
      <c r="AX2670" s="20"/>
      <c r="AY2670" s="20"/>
      <c r="AZ2670" s="20"/>
      <c r="BA2670" s="20"/>
      <c r="BB2670" s="20"/>
      <c r="BC2670" s="20"/>
      <c r="BD2670" s="16"/>
      <c r="BE2670" s="16"/>
      <c r="BF2670" s="16"/>
      <c r="BG2670" s="16"/>
      <c r="BH2670" s="16"/>
      <c r="BI2670" s="16"/>
      <c r="BJ2670" s="16"/>
      <c r="BK2670" s="16"/>
      <c r="BL2670" s="16"/>
      <c r="BM2670" s="16"/>
      <c r="BN2670" s="16"/>
      <c r="BO2670" s="16"/>
      <c r="BP2670" s="16"/>
      <c r="BQ2670" s="16"/>
      <c r="BR2670" s="16"/>
      <c r="BS2670" s="16"/>
      <c r="BT2670" s="16"/>
      <c r="BU2670" s="16"/>
      <c r="BV2670" s="16"/>
      <c r="BW2670" s="16"/>
      <c r="BX2670" s="16"/>
      <c r="BY2670" s="16"/>
      <c r="BZ2670" s="16"/>
      <c r="CA2670" s="16"/>
      <c r="CB2670" s="16"/>
      <c r="CC2670" s="16"/>
      <c r="CD2670" s="16"/>
      <c r="CE2670" s="16"/>
      <c r="CF2670" s="16"/>
      <c r="CG2670" s="19"/>
      <c r="CH2670" s="19"/>
      <c r="CI2670" s="19"/>
      <c r="CJ2670" s="19"/>
      <c r="CK2670" s="19"/>
      <c r="CL2670" s="19">
        <v>1</v>
      </c>
      <c r="CM2670" s="19"/>
      <c r="CN2670" s="19"/>
      <c r="CO2670" s="19"/>
      <c r="CP2670" s="19"/>
      <c r="CQ2670" s="19"/>
      <c r="CR2670" s="19"/>
    </row>
    <row r="2671" spans="1:96" ht="107" customHeight="1">
      <c r="A2671" s="11" cm="1">
        <f t="array" ref="A2671">SUMPRODUCT(--ISNUMBER(SEARCH({"stranding","stranded"},E2671)))</f>
        <v>0</v>
      </c>
      <c r="B2671" s="12" t="s">
        <v>5564</v>
      </c>
      <c r="C2671" s="13" t="s">
        <v>5565</v>
      </c>
      <c r="D2671" s="14">
        <v>2017</v>
      </c>
      <c r="E2671" s="15" t="s">
        <v>5566</v>
      </c>
      <c r="F2671" s="15" t="s">
        <v>7732</v>
      </c>
      <c r="G2671" s="15">
        <f t="shared" si="41"/>
        <v>7</v>
      </c>
      <c r="H2671" s="16"/>
      <c r="I2671" s="16"/>
      <c r="J2671" s="16"/>
      <c r="K2671" s="16"/>
      <c r="L2671" s="16"/>
      <c r="M2671" s="16"/>
      <c r="N2671" s="16"/>
      <c r="O2671" s="16"/>
      <c r="P2671" s="17"/>
      <c r="Q2671" s="17"/>
      <c r="R2671" s="17"/>
      <c r="S2671" s="17"/>
      <c r="T2671" s="18"/>
      <c r="U2671" s="18">
        <v>1</v>
      </c>
      <c r="V2671" s="18"/>
      <c r="W2671" s="18">
        <v>1</v>
      </c>
      <c r="X2671" s="19"/>
      <c r="Y2671" s="19">
        <v>1</v>
      </c>
      <c r="Z2671" s="19">
        <v>1</v>
      </c>
      <c r="AA2671" s="19"/>
      <c r="AB2671" s="19"/>
      <c r="AC2671" s="19"/>
      <c r="AD2671" s="19"/>
      <c r="AE2671" s="19"/>
      <c r="AF2671" s="19"/>
      <c r="AG2671" s="19"/>
      <c r="AH2671" s="19"/>
      <c r="AI2671" s="19"/>
      <c r="AJ2671" s="17"/>
      <c r="AK2671" s="17"/>
      <c r="AL2671" s="17"/>
      <c r="AM2671" s="17"/>
      <c r="AN2671" s="17"/>
      <c r="AO2671" s="17"/>
      <c r="AP2671" s="17"/>
      <c r="AQ2671" s="17"/>
      <c r="AR2671" s="20"/>
      <c r="AS2671" s="20"/>
      <c r="AT2671" s="20"/>
      <c r="AU2671" s="20"/>
      <c r="AV2671" s="20"/>
      <c r="AW2671" s="20"/>
      <c r="AX2671" s="20"/>
      <c r="AY2671" s="20"/>
      <c r="AZ2671" s="20"/>
      <c r="BA2671" s="20"/>
      <c r="BB2671" s="20"/>
      <c r="BC2671" s="20"/>
      <c r="BD2671" s="16"/>
      <c r="BE2671" s="16"/>
      <c r="BF2671" s="16"/>
      <c r="BG2671" s="16"/>
      <c r="BH2671" s="16"/>
      <c r="BI2671" s="16"/>
      <c r="BJ2671" s="16"/>
      <c r="BK2671" s="16"/>
      <c r="BL2671" s="16"/>
      <c r="BM2671" s="16">
        <v>1</v>
      </c>
      <c r="BN2671" s="16"/>
      <c r="BO2671" s="16"/>
      <c r="BP2671" s="16"/>
      <c r="BQ2671" s="16"/>
      <c r="BR2671" s="16"/>
      <c r="BS2671" s="16"/>
      <c r="BT2671" s="16">
        <v>1</v>
      </c>
      <c r="BU2671" s="16"/>
      <c r="BV2671" s="16"/>
      <c r="BW2671" s="16"/>
      <c r="BX2671" s="16"/>
      <c r="BY2671" s="16"/>
      <c r="BZ2671" s="16">
        <v>1</v>
      </c>
      <c r="CA2671" s="16"/>
      <c r="CB2671" s="16"/>
      <c r="CC2671" s="16"/>
      <c r="CD2671" s="16"/>
      <c r="CE2671" s="16"/>
      <c r="CF2671" s="16"/>
      <c r="CG2671" s="19"/>
      <c r="CH2671" s="19"/>
      <c r="CI2671" s="19"/>
      <c r="CJ2671" s="19"/>
      <c r="CK2671" s="19"/>
      <c r="CL2671" s="19"/>
      <c r="CM2671" s="19"/>
      <c r="CN2671" s="19"/>
      <c r="CO2671" s="19">
        <v>1</v>
      </c>
      <c r="CP2671" s="19"/>
      <c r="CQ2671" s="19"/>
      <c r="CR2671" s="19"/>
    </row>
    <row r="2672" spans="1:96" ht="107" customHeight="1">
      <c r="A2672" s="11" cm="1">
        <f t="array" ref="A2672">SUMPRODUCT(--ISNUMBER(SEARCH({"stranding","stranded"},E2672)))</f>
        <v>0</v>
      </c>
      <c r="B2672" s="12" t="s">
        <v>5567</v>
      </c>
      <c r="C2672" s="13" t="s">
        <v>5568</v>
      </c>
      <c r="D2672" s="14">
        <v>2017</v>
      </c>
      <c r="E2672" s="15" t="s">
        <v>5569</v>
      </c>
      <c r="F2672" s="15" t="s">
        <v>7733</v>
      </c>
      <c r="G2672" s="15">
        <f t="shared" si="41"/>
        <v>6</v>
      </c>
      <c r="H2672" s="16"/>
      <c r="I2672" s="16"/>
      <c r="J2672" s="16"/>
      <c r="K2672" s="16"/>
      <c r="L2672" s="16"/>
      <c r="M2672" s="16"/>
      <c r="N2672" s="16"/>
      <c r="O2672" s="16"/>
      <c r="P2672" s="17"/>
      <c r="Q2672" s="17"/>
      <c r="R2672" s="17">
        <v>1</v>
      </c>
      <c r="S2672" s="17"/>
      <c r="T2672" s="18"/>
      <c r="U2672" s="18">
        <v>1</v>
      </c>
      <c r="V2672" s="18"/>
      <c r="W2672" s="18"/>
      <c r="X2672" s="19"/>
      <c r="Y2672" s="19">
        <v>1</v>
      </c>
      <c r="Z2672" s="19">
        <v>1</v>
      </c>
      <c r="AA2672" s="19"/>
      <c r="AB2672" s="19"/>
      <c r="AC2672" s="19"/>
      <c r="AD2672" s="19"/>
      <c r="AE2672" s="19"/>
      <c r="AF2672" s="19"/>
      <c r="AG2672" s="19"/>
      <c r="AH2672" s="19"/>
      <c r="AI2672" s="19"/>
      <c r="AJ2672" s="17"/>
      <c r="AK2672" s="17"/>
      <c r="AL2672" s="17"/>
      <c r="AM2672" s="17"/>
      <c r="AN2672" s="17"/>
      <c r="AO2672" s="17"/>
      <c r="AP2672" s="17"/>
      <c r="AQ2672" s="17"/>
      <c r="AR2672" s="20"/>
      <c r="AS2672" s="20"/>
      <c r="AT2672" s="20"/>
      <c r="AU2672" s="20"/>
      <c r="AV2672" s="20"/>
      <c r="AW2672" s="20"/>
      <c r="AX2672" s="20"/>
      <c r="AY2672" s="20"/>
      <c r="AZ2672" s="20"/>
      <c r="BA2672" s="20"/>
      <c r="BB2672" s="20"/>
      <c r="BC2672" s="20"/>
      <c r="BD2672" s="16"/>
      <c r="BE2672" s="16"/>
      <c r="BF2672" s="16"/>
      <c r="BG2672" s="16"/>
      <c r="BH2672" s="16"/>
      <c r="BI2672" s="16"/>
      <c r="BJ2672" s="16"/>
      <c r="BK2672" s="16"/>
      <c r="BL2672" s="16"/>
      <c r="BM2672" s="16"/>
      <c r="BN2672" s="16"/>
      <c r="BO2672" s="16"/>
      <c r="BP2672" s="16"/>
      <c r="BQ2672" s="16"/>
      <c r="BR2672" s="16"/>
      <c r="BS2672" s="16"/>
      <c r="BT2672" s="16">
        <v>1</v>
      </c>
      <c r="BU2672" s="16"/>
      <c r="BV2672" s="16"/>
      <c r="BW2672" s="16"/>
      <c r="BX2672" s="16"/>
      <c r="BY2672" s="16"/>
      <c r="BZ2672" s="16">
        <v>1</v>
      </c>
      <c r="CA2672" s="16"/>
      <c r="CB2672" s="16"/>
      <c r="CC2672" s="16"/>
      <c r="CD2672" s="16"/>
      <c r="CE2672" s="16"/>
      <c r="CF2672" s="16"/>
      <c r="CG2672" s="19"/>
      <c r="CH2672" s="19"/>
      <c r="CI2672" s="19"/>
      <c r="CJ2672" s="19">
        <v>1</v>
      </c>
      <c r="CK2672" s="19"/>
      <c r="CL2672" s="19"/>
      <c r="CM2672" s="19"/>
      <c r="CN2672" s="19"/>
      <c r="CO2672" s="19"/>
      <c r="CP2672" s="19"/>
      <c r="CQ2672" s="19"/>
      <c r="CR2672" s="19"/>
    </row>
    <row r="2673" spans="1:96" ht="107" customHeight="1">
      <c r="A2673" s="11" cm="1">
        <f t="array" ref="A2673">SUMPRODUCT(--ISNUMBER(SEARCH({"stranding","stranded"},E2673)))</f>
        <v>0</v>
      </c>
      <c r="B2673" s="12" t="s">
        <v>5570</v>
      </c>
      <c r="C2673" s="21" t="s">
        <v>5571</v>
      </c>
      <c r="D2673" s="22">
        <v>2017</v>
      </c>
      <c r="E2673" s="23" t="s">
        <v>5572</v>
      </c>
      <c r="F2673" s="23" t="s">
        <v>7734</v>
      </c>
      <c r="G2673" s="15">
        <f t="shared" si="41"/>
        <v>3</v>
      </c>
      <c r="H2673" s="16"/>
      <c r="I2673" s="16"/>
      <c r="J2673" s="16">
        <v>1</v>
      </c>
      <c r="K2673" s="16"/>
      <c r="L2673" s="16"/>
      <c r="M2673" s="16"/>
      <c r="N2673" s="16"/>
      <c r="O2673" s="16"/>
      <c r="P2673" s="17"/>
      <c r="Q2673" s="17"/>
      <c r="R2673" s="17"/>
      <c r="S2673" s="17"/>
      <c r="T2673" s="18">
        <v>1</v>
      </c>
      <c r="U2673" s="18"/>
      <c r="V2673" s="18"/>
      <c r="W2673" s="18"/>
      <c r="X2673" s="19"/>
      <c r="Y2673" s="19"/>
      <c r="Z2673" s="19"/>
      <c r="AA2673" s="19"/>
      <c r="AB2673" s="19"/>
      <c r="AC2673" s="19"/>
      <c r="AD2673" s="19"/>
      <c r="AE2673" s="19"/>
      <c r="AF2673" s="19"/>
      <c r="AG2673" s="19"/>
      <c r="AH2673" s="19"/>
      <c r="AI2673" s="19"/>
      <c r="AJ2673" s="17">
        <v>1</v>
      </c>
      <c r="AK2673" s="17"/>
      <c r="AL2673" s="17"/>
      <c r="AM2673" s="17"/>
      <c r="AN2673" s="17">
        <v>1</v>
      </c>
      <c r="AO2673" s="17"/>
      <c r="AP2673" s="17"/>
      <c r="AQ2673" s="17"/>
      <c r="AR2673" s="20"/>
      <c r="AS2673" s="20"/>
      <c r="AT2673" s="20"/>
      <c r="AU2673" s="20"/>
      <c r="AV2673" s="20"/>
      <c r="AW2673" s="20"/>
      <c r="AX2673" s="20"/>
      <c r="AY2673" s="20"/>
      <c r="AZ2673" s="20"/>
      <c r="BA2673" s="20"/>
      <c r="BB2673" s="20"/>
      <c r="BC2673" s="20"/>
      <c r="BD2673" s="16"/>
      <c r="BE2673" s="16"/>
      <c r="BF2673" s="16"/>
      <c r="BG2673" s="16"/>
      <c r="BH2673" s="16"/>
      <c r="BI2673" s="16"/>
      <c r="BJ2673" s="16"/>
      <c r="BK2673" s="16"/>
      <c r="BL2673" s="16"/>
      <c r="BM2673" s="16"/>
      <c r="BN2673" s="16"/>
      <c r="BO2673" s="16"/>
      <c r="BP2673" s="16"/>
      <c r="BQ2673" s="16"/>
      <c r="BR2673" s="16"/>
      <c r="BS2673" s="16"/>
      <c r="BT2673" s="16"/>
      <c r="BU2673" s="16"/>
      <c r="BV2673" s="16"/>
      <c r="BW2673" s="16"/>
      <c r="BX2673" s="16"/>
      <c r="BY2673" s="16"/>
      <c r="BZ2673" s="16"/>
      <c r="CA2673" s="16"/>
      <c r="CB2673" s="16"/>
      <c r="CC2673" s="16"/>
      <c r="CD2673" s="16"/>
      <c r="CE2673" s="16"/>
      <c r="CF2673" s="16"/>
      <c r="CG2673" s="19"/>
      <c r="CH2673" s="19">
        <v>1</v>
      </c>
      <c r="CI2673" s="19"/>
      <c r="CJ2673" s="19"/>
      <c r="CK2673" s="19"/>
      <c r="CL2673" s="19"/>
      <c r="CM2673" s="19"/>
      <c r="CN2673" s="19"/>
      <c r="CO2673" s="19"/>
      <c r="CP2673" s="19"/>
      <c r="CQ2673" s="19"/>
      <c r="CR2673" s="19"/>
    </row>
    <row r="2674" spans="1:96" ht="107" customHeight="1">
      <c r="A2674" s="11" cm="1">
        <f t="array" ref="A2674">SUMPRODUCT(--ISNUMBER(SEARCH({"stranding","stranded"},E2674)))</f>
        <v>0</v>
      </c>
      <c r="B2674" s="12" t="s">
        <v>5573</v>
      </c>
      <c r="C2674" s="21" t="s">
        <v>5571</v>
      </c>
      <c r="D2674" s="22">
        <v>2017</v>
      </c>
      <c r="E2674" s="23" t="s">
        <v>5574</v>
      </c>
      <c r="F2674" s="23" t="s">
        <v>7734</v>
      </c>
      <c r="G2674" s="15">
        <f t="shared" si="41"/>
        <v>3</v>
      </c>
      <c r="H2674" s="16"/>
      <c r="I2674" s="16"/>
      <c r="J2674" s="16"/>
      <c r="K2674" s="16"/>
      <c r="L2674" s="16"/>
      <c r="M2674" s="16">
        <v>2</v>
      </c>
      <c r="N2674" s="16"/>
      <c r="O2674" s="16"/>
      <c r="P2674" s="17"/>
      <c r="Q2674" s="17"/>
      <c r="R2674" s="17"/>
      <c r="S2674" s="17"/>
      <c r="T2674" s="18">
        <v>1</v>
      </c>
      <c r="U2674" s="18"/>
      <c r="V2674" s="18"/>
      <c r="W2674" s="18"/>
      <c r="X2674" s="19"/>
      <c r="Y2674" s="19"/>
      <c r="Z2674" s="19"/>
      <c r="AA2674" s="19"/>
      <c r="AB2674" s="19"/>
      <c r="AC2674" s="19"/>
      <c r="AD2674" s="19"/>
      <c r="AE2674" s="19"/>
      <c r="AF2674" s="19"/>
      <c r="AG2674" s="19"/>
      <c r="AH2674" s="19"/>
      <c r="AI2674" s="19"/>
      <c r="AJ2674" s="17">
        <v>1</v>
      </c>
      <c r="AK2674" s="17"/>
      <c r="AL2674" s="17"/>
      <c r="AM2674" s="17"/>
      <c r="AN2674" s="17">
        <v>1</v>
      </c>
      <c r="AO2674" s="17"/>
      <c r="AP2674" s="17"/>
      <c r="AQ2674" s="17"/>
      <c r="AR2674" s="20"/>
      <c r="AS2674" s="20"/>
      <c r="AT2674" s="20"/>
      <c r="AU2674" s="20"/>
      <c r="AV2674" s="20"/>
      <c r="AW2674" s="20"/>
      <c r="AX2674" s="20"/>
      <c r="AY2674" s="20"/>
      <c r="AZ2674" s="20"/>
      <c r="BA2674" s="20"/>
      <c r="BB2674" s="20"/>
      <c r="BC2674" s="20"/>
      <c r="BD2674" s="16"/>
      <c r="BE2674" s="16"/>
      <c r="BF2674" s="16"/>
      <c r="BG2674" s="16"/>
      <c r="BH2674" s="16"/>
      <c r="BI2674" s="16"/>
      <c r="BJ2674" s="16"/>
      <c r="BK2674" s="16"/>
      <c r="BL2674" s="16"/>
      <c r="BM2674" s="16"/>
      <c r="BN2674" s="16"/>
      <c r="BO2674" s="16"/>
      <c r="BP2674" s="16"/>
      <c r="BQ2674" s="16"/>
      <c r="BR2674" s="16"/>
      <c r="BS2674" s="16"/>
      <c r="BT2674" s="16"/>
      <c r="BU2674" s="16"/>
      <c r="BV2674" s="16"/>
      <c r="BW2674" s="16"/>
      <c r="BX2674" s="16"/>
      <c r="BY2674" s="16"/>
      <c r="BZ2674" s="16"/>
      <c r="CA2674" s="16"/>
      <c r="CB2674" s="16"/>
      <c r="CC2674" s="16"/>
      <c r="CD2674" s="16"/>
      <c r="CE2674" s="16"/>
      <c r="CF2674" s="16"/>
      <c r="CG2674" s="19"/>
      <c r="CH2674" s="19">
        <v>1</v>
      </c>
      <c r="CI2674" s="19"/>
      <c r="CJ2674" s="19"/>
      <c r="CK2674" s="19"/>
      <c r="CL2674" s="19"/>
      <c r="CM2674" s="19"/>
      <c r="CN2674" s="19"/>
      <c r="CO2674" s="19"/>
      <c r="CP2674" s="19"/>
      <c r="CQ2674" s="19"/>
      <c r="CR2674" s="19"/>
    </row>
    <row r="2675" spans="1:96" ht="107" customHeight="1">
      <c r="A2675" s="11" cm="1">
        <f t="array" ref="A2675">SUMPRODUCT(--ISNUMBER(SEARCH({"stranding","stranded"},E2675)))</f>
        <v>0</v>
      </c>
      <c r="B2675" s="12" t="s">
        <v>5575</v>
      </c>
      <c r="C2675" s="21" t="s">
        <v>5571</v>
      </c>
      <c r="D2675" s="22">
        <v>2017</v>
      </c>
      <c r="E2675" s="23" t="s">
        <v>5576</v>
      </c>
      <c r="F2675" s="23" t="s">
        <v>7734</v>
      </c>
      <c r="G2675" s="15">
        <f t="shared" si="41"/>
        <v>3</v>
      </c>
      <c r="H2675" s="16"/>
      <c r="I2675" s="16"/>
      <c r="J2675" s="16"/>
      <c r="K2675" s="16"/>
      <c r="L2675" s="16"/>
      <c r="M2675" s="16">
        <v>1</v>
      </c>
      <c r="N2675" s="16"/>
      <c r="O2675" s="16"/>
      <c r="P2675" s="17"/>
      <c r="Q2675" s="17"/>
      <c r="R2675" s="17"/>
      <c r="S2675" s="17"/>
      <c r="T2675" s="18">
        <v>1</v>
      </c>
      <c r="U2675" s="18"/>
      <c r="V2675" s="18"/>
      <c r="W2675" s="18"/>
      <c r="X2675" s="19"/>
      <c r="Y2675" s="19"/>
      <c r="Z2675" s="19"/>
      <c r="AA2675" s="19"/>
      <c r="AB2675" s="19"/>
      <c r="AC2675" s="19"/>
      <c r="AD2675" s="19"/>
      <c r="AE2675" s="19"/>
      <c r="AF2675" s="19"/>
      <c r="AG2675" s="19"/>
      <c r="AH2675" s="19"/>
      <c r="AI2675" s="19"/>
      <c r="AJ2675" s="17">
        <v>1</v>
      </c>
      <c r="AK2675" s="17"/>
      <c r="AL2675" s="17"/>
      <c r="AM2675" s="17"/>
      <c r="AN2675" s="17">
        <v>1</v>
      </c>
      <c r="AO2675" s="17"/>
      <c r="AP2675" s="17"/>
      <c r="AQ2675" s="17"/>
      <c r="AR2675" s="20"/>
      <c r="AS2675" s="20"/>
      <c r="AT2675" s="20"/>
      <c r="AU2675" s="20"/>
      <c r="AV2675" s="20"/>
      <c r="AW2675" s="20"/>
      <c r="AX2675" s="20"/>
      <c r="AY2675" s="20"/>
      <c r="AZ2675" s="20"/>
      <c r="BA2675" s="20"/>
      <c r="BB2675" s="20"/>
      <c r="BC2675" s="20"/>
      <c r="BD2675" s="16"/>
      <c r="BE2675" s="16"/>
      <c r="BF2675" s="16"/>
      <c r="BG2675" s="16"/>
      <c r="BH2675" s="16"/>
      <c r="BI2675" s="16"/>
      <c r="BJ2675" s="16"/>
      <c r="BK2675" s="16"/>
      <c r="BL2675" s="16"/>
      <c r="BM2675" s="16"/>
      <c r="BN2675" s="16"/>
      <c r="BO2675" s="16"/>
      <c r="BP2675" s="16"/>
      <c r="BQ2675" s="16"/>
      <c r="BR2675" s="16"/>
      <c r="BS2675" s="16"/>
      <c r="BT2675" s="16"/>
      <c r="BU2675" s="16"/>
      <c r="BV2675" s="16"/>
      <c r="BW2675" s="16"/>
      <c r="BX2675" s="16"/>
      <c r="BY2675" s="16"/>
      <c r="BZ2675" s="16"/>
      <c r="CA2675" s="16"/>
      <c r="CB2675" s="16"/>
      <c r="CC2675" s="16"/>
      <c r="CD2675" s="16"/>
      <c r="CE2675" s="16"/>
      <c r="CF2675" s="16"/>
      <c r="CG2675" s="19"/>
      <c r="CH2675" s="19">
        <v>1</v>
      </c>
      <c r="CI2675" s="19"/>
      <c r="CJ2675" s="19"/>
      <c r="CK2675" s="19"/>
      <c r="CL2675" s="19"/>
      <c r="CM2675" s="19"/>
      <c r="CN2675" s="19"/>
      <c r="CO2675" s="19"/>
      <c r="CP2675" s="19"/>
      <c r="CQ2675" s="19"/>
      <c r="CR2675" s="19"/>
    </row>
    <row r="2676" spans="1:96" ht="107" customHeight="1">
      <c r="A2676" s="11" cm="1">
        <f t="array" ref="A2676">SUMPRODUCT(--ISNUMBER(SEARCH({"stranding","stranded"},E2676)))</f>
        <v>0</v>
      </c>
      <c r="B2676" s="12" t="s">
        <v>5577</v>
      </c>
      <c r="C2676" s="21" t="s">
        <v>5578</v>
      </c>
      <c r="D2676" s="22">
        <v>2017</v>
      </c>
      <c r="E2676" s="23" t="s">
        <v>5579</v>
      </c>
      <c r="F2676" s="23" t="s">
        <v>7735</v>
      </c>
      <c r="G2676" s="15">
        <f t="shared" si="41"/>
        <v>5</v>
      </c>
      <c r="H2676" s="16"/>
      <c r="I2676" s="16"/>
      <c r="J2676" s="16"/>
      <c r="K2676" s="16"/>
      <c r="L2676" s="16"/>
      <c r="M2676" s="16">
        <v>1</v>
      </c>
      <c r="N2676" s="16"/>
      <c r="O2676" s="16"/>
      <c r="P2676" s="17"/>
      <c r="Q2676" s="17"/>
      <c r="R2676" s="17">
        <v>1</v>
      </c>
      <c r="S2676" s="17"/>
      <c r="T2676" s="18"/>
      <c r="U2676" s="18">
        <v>1</v>
      </c>
      <c r="V2676" s="18"/>
      <c r="W2676" s="18"/>
      <c r="X2676" s="19"/>
      <c r="Y2676" s="19">
        <v>1</v>
      </c>
      <c r="Z2676" s="19"/>
      <c r="AA2676" s="19"/>
      <c r="AB2676" s="19"/>
      <c r="AC2676" s="19"/>
      <c r="AD2676" s="19"/>
      <c r="AE2676" s="19"/>
      <c r="AF2676" s="19"/>
      <c r="AG2676" s="19"/>
      <c r="AH2676" s="19"/>
      <c r="AI2676" s="19"/>
      <c r="AJ2676" s="17"/>
      <c r="AK2676" s="17"/>
      <c r="AL2676" s="17"/>
      <c r="AM2676" s="17"/>
      <c r="AN2676" s="17">
        <v>1</v>
      </c>
      <c r="AO2676" s="17"/>
      <c r="AP2676" s="17"/>
      <c r="AQ2676" s="17"/>
      <c r="AR2676" s="20"/>
      <c r="AS2676" s="20"/>
      <c r="AT2676" s="20"/>
      <c r="AU2676" s="20"/>
      <c r="AV2676" s="20"/>
      <c r="AW2676" s="20"/>
      <c r="AX2676" s="20"/>
      <c r="AY2676" s="20"/>
      <c r="AZ2676" s="20"/>
      <c r="BA2676" s="20"/>
      <c r="BB2676" s="20"/>
      <c r="BC2676" s="20"/>
      <c r="BD2676" s="16"/>
      <c r="BE2676" s="16"/>
      <c r="BF2676" s="16"/>
      <c r="BG2676" s="16"/>
      <c r="BH2676" s="16"/>
      <c r="BI2676" s="16"/>
      <c r="BJ2676" s="16"/>
      <c r="BK2676" s="16"/>
      <c r="BL2676" s="16"/>
      <c r="BM2676" s="16"/>
      <c r="BN2676" s="16"/>
      <c r="BO2676" s="16"/>
      <c r="BP2676" s="16"/>
      <c r="BQ2676" s="16"/>
      <c r="BR2676" s="16"/>
      <c r="BS2676" s="16">
        <v>1</v>
      </c>
      <c r="BT2676" s="16"/>
      <c r="BU2676" s="16"/>
      <c r="BV2676" s="16"/>
      <c r="BW2676" s="16"/>
      <c r="BX2676" s="16"/>
      <c r="BY2676" s="16"/>
      <c r="BZ2676" s="16"/>
      <c r="CA2676" s="16"/>
      <c r="CB2676" s="16"/>
      <c r="CC2676" s="16"/>
      <c r="CD2676" s="16"/>
      <c r="CE2676" s="16"/>
      <c r="CF2676" s="16"/>
      <c r="CG2676" s="19">
        <v>1</v>
      </c>
      <c r="CH2676" s="19"/>
      <c r="CI2676" s="19"/>
      <c r="CJ2676" s="19"/>
      <c r="CK2676" s="19"/>
      <c r="CL2676" s="19"/>
      <c r="CM2676" s="19"/>
      <c r="CN2676" s="19"/>
      <c r="CO2676" s="19"/>
      <c r="CP2676" s="19"/>
      <c r="CQ2676" s="19"/>
      <c r="CR2676" s="19"/>
    </row>
    <row r="2677" spans="1:96" ht="107" customHeight="1">
      <c r="A2677" s="11" cm="1">
        <f t="array" ref="A2677">SUMPRODUCT(--ISNUMBER(SEARCH({"stranding","stranded"},E2677)))</f>
        <v>0</v>
      </c>
      <c r="B2677" s="12" t="s">
        <v>5580</v>
      </c>
      <c r="C2677" s="21" t="s">
        <v>5578</v>
      </c>
      <c r="D2677" s="22">
        <v>2017</v>
      </c>
      <c r="E2677" s="23" t="s">
        <v>5581</v>
      </c>
      <c r="F2677" s="23" t="s">
        <v>7736</v>
      </c>
      <c r="G2677" s="15">
        <f t="shared" si="41"/>
        <v>5</v>
      </c>
      <c r="H2677" s="16"/>
      <c r="I2677" s="16"/>
      <c r="J2677" s="16"/>
      <c r="K2677" s="16"/>
      <c r="L2677" s="16"/>
      <c r="M2677" s="16"/>
      <c r="N2677" s="16"/>
      <c r="O2677" s="16"/>
      <c r="P2677" s="17">
        <v>1</v>
      </c>
      <c r="Q2677" s="17"/>
      <c r="R2677" s="17">
        <v>1</v>
      </c>
      <c r="S2677" s="17"/>
      <c r="T2677" s="18"/>
      <c r="U2677" s="18"/>
      <c r="V2677" s="18"/>
      <c r="W2677" s="18"/>
      <c r="X2677" s="19"/>
      <c r="Y2677" s="19">
        <v>1</v>
      </c>
      <c r="Z2677" s="19"/>
      <c r="AA2677" s="19"/>
      <c r="AB2677" s="19"/>
      <c r="AC2677" s="19"/>
      <c r="AD2677" s="19"/>
      <c r="AE2677" s="19"/>
      <c r="AF2677" s="19"/>
      <c r="AG2677" s="19"/>
      <c r="AH2677" s="19"/>
      <c r="AI2677" s="19"/>
      <c r="AJ2677" s="17"/>
      <c r="AK2677" s="17"/>
      <c r="AL2677" s="17"/>
      <c r="AM2677" s="17"/>
      <c r="AN2677" s="17">
        <v>1</v>
      </c>
      <c r="AO2677" s="17"/>
      <c r="AP2677" s="17"/>
      <c r="AQ2677" s="17"/>
      <c r="AR2677" s="20"/>
      <c r="AS2677" s="20"/>
      <c r="AT2677" s="20"/>
      <c r="AU2677" s="20"/>
      <c r="AV2677" s="20"/>
      <c r="AW2677" s="20"/>
      <c r="AX2677" s="20"/>
      <c r="AY2677" s="20"/>
      <c r="AZ2677" s="20"/>
      <c r="BA2677" s="20"/>
      <c r="BB2677" s="20"/>
      <c r="BC2677" s="20"/>
      <c r="BD2677" s="16"/>
      <c r="BE2677" s="16"/>
      <c r="BF2677" s="16"/>
      <c r="BG2677" s="16"/>
      <c r="BH2677" s="16"/>
      <c r="BI2677" s="16"/>
      <c r="BJ2677" s="16"/>
      <c r="BK2677" s="16"/>
      <c r="BL2677" s="16"/>
      <c r="BM2677" s="16"/>
      <c r="BN2677" s="16"/>
      <c r="BO2677" s="16"/>
      <c r="BP2677" s="16"/>
      <c r="BQ2677" s="16"/>
      <c r="BR2677" s="16"/>
      <c r="BS2677" s="16"/>
      <c r="BT2677" s="16">
        <v>1</v>
      </c>
      <c r="BU2677" s="16"/>
      <c r="BV2677" s="16"/>
      <c r="BW2677" s="16"/>
      <c r="BX2677" s="16"/>
      <c r="BY2677" s="16"/>
      <c r="BZ2677" s="16"/>
      <c r="CA2677" s="16"/>
      <c r="CB2677" s="16"/>
      <c r="CC2677" s="16"/>
      <c r="CD2677" s="16"/>
      <c r="CE2677" s="16"/>
      <c r="CF2677" s="16"/>
      <c r="CG2677" s="19"/>
      <c r="CH2677" s="19">
        <v>1</v>
      </c>
      <c r="CI2677" s="19"/>
      <c r="CJ2677" s="19"/>
      <c r="CK2677" s="19"/>
      <c r="CL2677" s="19"/>
      <c r="CM2677" s="19"/>
      <c r="CN2677" s="19"/>
      <c r="CO2677" s="19"/>
      <c r="CP2677" s="19"/>
      <c r="CQ2677" s="19"/>
      <c r="CR2677" s="19"/>
    </row>
    <row r="2678" spans="1:96" ht="107" customHeight="1">
      <c r="A2678" s="11" cm="1">
        <f t="array" ref="A2678">SUMPRODUCT(--ISNUMBER(SEARCH({"stranding","stranded"},E2678)))</f>
        <v>0</v>
      </c>
      <c r="B2678" s="12" t="s">
        <v>5582</v>
      </c>
      <c r="C2678" s="21" t="s">
        <v>5583</v>
      </c>
      <c r="D2678" s="22">
        <v>2017</v>
      </c>
      <c r="E2678" s="15" t="s">
        <v>5584</v>
      </c>
      <c r="F2678" s="15" t="s">
        <v>6238</v>
      </c>
      <c r="G2678" s="15">
        <f t="shared" si="41"/>
        <v>3</v>
      </c>
      <c r="H2678" s="16"/>
      <c r="I2678" s="16"/>
      <c r="J2678" s="16"/>
      <c r="K2678" s="16"/>
      <c r="L2678" s="16"/>
      <c r="M2678" s="16"/>
      <c r="N2678" s="16"/>
      <c r="O2678" s="16"/>
      <c r="P2678" s="17"/>
      <c r="Q2678" s="17"/>
      <c r="R2678" s="17"/>
      <c r="S2678" s="17"/>
      <c r="T2678" s="18"/>
      <c r="U2678" s="18">
        <v>1</v>
      </c>
      <c r="V2678" s="18"/>
      <c r="W2678" s="18"/>
      <c r="X2678" s="19"/>
      <c r="Y2678" s="19">
        <v>1</v>
      </c>
      <c r="Z2678" s="19">
        <v>1</v>
      </c>
      <c r="AA2678" s="19"/>
      <c r="AB2678" s="19"/>
      <c r="AC2678" s="19"/>
      <c r="AD2678" s="19"/>
      <c r="AE2678" s="19"/>
      <c r="AF2678" s="19"/>
      <c r="AG2678" s="19"/>
      <c r="AH2678" s="19"/>
      <c r="AI2678" s="19"/>
      <c r="AJ2678" s="17"/>
      <c r="AK2678" s="17"/>
      <c r="AL2678" s="17"/>
      <c r="AM2678" s="17"/>
      <c r="AN2678" s="17"/>
      <c r="AO2678" s="17"/>
      <c r="AP2678" s="17"/>
      <c r="AQ2678" s="17"/>
      <c r="AR2678" s="20"/>
      <c r="AS2678" s="20"/>
      <c r="AT2678" s="20"/>
      <c r="AU2678" s="20"/>
      <c r="AV2678" s="20"/>
      <c r="AW2678" s="20"/>
      <c r="AX2678" s="20"/>
      <c r="AY2678" s="20"/>
      <c r="AZ2678" s="20"/>
      <c r="BA2678" s="20"/>
      <c r="BB2678" s="20"/>
      <c r="BC2678" s="20"/>
      <c r="BD2678" s="16"/>
      <c r="BE2678" s="16"/>
      <c r="BF2678" s="16"/>
      <c r="BG2678" s="16"/>
      <c r="BH2678" s="16"/>
      <c r="BI2678" s="16"/>
      <c r="BJ2678" s="16"/>
      <c r="BK2678" s="16"/>
      <c r="BL2678" s="16"/>
      <c r="BM2678" s="16"/>
      <c r="BN2678" s="16"/>
      <c r="BO2678" s="16"/>
      <c r="BP2678" s="16"/>
      <c r="BQ2678" s="16"/>
      <c r="BR2678" s="16"/>
      <c r="BS2678" s="16"/>
      <c r="BT2678" s="16"/>
      <c r="BU2678" s="16"/>
      <c r="BV2678" s="16"/>
      <c r="BW2678" s="16"/>
      <c r="BX2678" s="16"/>
      <c r="BY2678" s="16"/>
      <c r="BZ2678" s="16"/>
      <c r="CA2678" s="16"/>
      <c r="CB2678" s="16"/>
      <c r="CC2678" s="16"/>
      <c r="CD2678" s="16"/>
      <c r="CE2678" s="16"/>
      <c r="CF2678" s="16"/>
      <c r="CG2678" s="19"/>
      <c r="CH2678" s="19"/>
      <c r="CI2678" s="19"/>
      <c r="CJ2678" s="19"/>
      <c r="CK2678" s="19"/>
      <c r="CL2678" s="19"/>
      <c r="CM2678" s="19">
        <v>1</v>
      </c>
      <c r="CN2678" s="19"/>
      <c r="CO2678" s="19"/>
      <c r="CP2678" s="19"/>
      <c r="CQ2678" s="19"/>
      <c r="CR2678" s="19"/>
    </row>
    <row r="2679" spans="1:96" ht="107" customHeight="1">
      <c r="A2679" s="11" cm="1">
        <f t="array" ref="A2679">SUMPRODUCT(--ISNUMBER(SEARCH({"stranding","stranded"},E2679)))</f>
        <v>0</v>
      </c>
      <c r="B2679" s="12" t="s">
        <v>5585</v>
      </c>
      <c r="C2679" s="13" t="s">
        <v>5586</v>
      </c>
      <c r="D2679" s="22">
        <v>2017</v>
      </c>
      <c r="E2679" s="15" t="s">
        <v>5587</v>
      </c>
      <c r="F2679" s="15" t="s">
        <v>7737</v>
      </c>
      <c r="G2679" s="15">
        <f t="shared" si="41"/>
        <v>6</v>
      </c>
      <c r="H2679" s="16"/>
      <c r="I2679" s="16"/>
      <c r="J2679" s="16"/>
      <c r="K2679" s="16">
        <v>2</v>
      </c>
      <c r="L2679" s="16"/>
      <c r="M2679" s="16"/>
      <c r="N2679" s="16"/>
      <c r="O2679" s="16"/>
      <c r="P2679" s="17"/>
      <c r="Q2679" s="17"/>
      <c r="R2679" s="17"/>
      <c r="S2679" s="17"/>
      <c r="T2679" s="18"/>
      <c r="U2679" s="18"/>
      <c r="V2679" s="18">
        <v>1</v>
      </c>
      <c r="W2679" s="18"/>
      <c r="X2679" s="19"/>
      <c r="Y2679" s="19">
        <v>1</v>
      </c>
      <c r="Z2679" s="19">
        <v>1</v>
      </c>
      <c r="AA2679" s="19"/>
      <c r="AB2679" s="19"/>
      <c r="AC2679" s="19"/>
      <c r="AD2679" s="19"/>
      <c r="AE2679" s="19"/>
      <c r="AF2679" s="19"/>
      <c r="AG2679" s="19"/>
      <c r="AH2679" s="19"/>
      <c r="AI2679" s="19"/>
      <c r="AJ2679" s="17"/>
      <c r="AK2679" s="17"/>
      <c r="AL2679" s="17"/>
      <c r="AM2679" s="17"/>
      <c r="AN2679" s="17"/>
      <c r="AO2679" s="17"/>
      <c r="AP2679" s="17"/>
      <c r="AQ2679" s="17"/>
      <c r="AR2679" s="20"/>
      <c r="AS2679" s="20"/>
      <c r="AT2679" s="20"/>
      <c r="AU2679" s="20"/>
      <c r="AV2679" s="20"/>
      <c r="AW2679" s="20"/>
      <c r="AX2679" s="20"/>
      <c r="AY2679" s="20"/>
      <c r="AZ2679" s="20"/>
      <c r="BA2679" s="20"/>
      <c r="BB2679" s="20"/>
      <c r="BC2679" s="20"/>
      <c r="BD2679" s="16"/>
      <c r="BE2679" s="16"/>
      <c r="BF2679" s="16">
        <v>1</v>
      </c>
      <c r="BG2679" s="16"/>
      <c r="BH2679" s="16"/>
      <c r="BI2679" s="16"/>
      <c r="BJ2679" s="16"/>
      <c r="BK2679" s="16"/>
      <c r="BL2679" s="16"/>
      <c r="BM2679" s="16"/>
      <c r="BN2679" s="16"/>
      <c r="BO2679" s="16"/>
      <c r="BP2679" s="16"/>
      <c r="BQ2679" s="16"/>
      <c r="BR2679" s="16"/>
      <c r="BS2679" s="16">
        <v>1</v>
      </c>
      <c r="BT2679" s="16">
        <v>1</v>
      </c>
      <c r="BU2679" s="16"/>
      <c r="BV2679" s="16"/>
      <c r="BW2679" s="16"/>
      <c r="BX2679" s="16"/>
      <c r="BY2679" s="16"/>
      <c r="BZ2679" s="16"/>
      <c r="CA2679" s="16"/>
      <c r="CB2679" s="16"/>
      <c r="CC2679" s="16"/>
      <c r="CD2679" s="16"/>
      <c r="CE2679" s="16"/>
      <c r="CF2679" s="16"/>
      <c r="CG2679" s="19"/>
      <c r="CH2679" s="19"/>
      <c r="CI2679" s="19"/>
      <c r="CJ2679" s="19"/>
      <c r="CK2679" s="19"/>
      <c r="CL2679" s="19"/>
      <c r="CM2679" s="19">
        <v>1</v>
      </c>
      <c r="CN2679" s="19"/>
      <c r="CO2679" s="19"/>
      <c r="CP2679" s="19"/>
      <c r="CQ2679" s="19"/>
      <c r="CR2679" s="19"/>
    </row>
    <row r="2680" spans="1:96" ht="107" customHeight="1">
      <c r="A2680" s="11" cm="1">
        <f t="array" ref="A2680">SUMPRODUCT(--ISNUMBER(SEARCH({"stranding","stranded"},E2680)))</f>
        <v>0</v>
      </c>
      <c r="B2680" s="12" t="s">
        <v>5588</v>
      </c>
      <c r="C2680" s="21" t="s">
        <v>5589</v>
      </c>
      <c r="D2680" s="22">
        <v>2017</v>
      </c>
      <c r="E2680" s="15" t="s">
        <v>5590</v>
      </c>
      <c r="F2680" s="15" t="s">
        <v>8215</v>
      </c>
      <c r="G2680" s="15">
        <f t="shared" ref="G2680:G2743" si="42">SUM(P2680:CF2680)</f>
        <v>7</v>
      </c>
      <c r="H2680" s="16"/>
      <c r="I2680" s="16"/>
      <c r="J2680" s="16"/>
      <c r="K2680" s="16">
        <v>2</v>
      </c>
      <c r="L2680" s="16"/>
      <c r="M2680" s="16"/>
      <c r="N2680" s="16"/>
      <c r="O2680" s="16"/>
      <c r="P2680" s="17"/>
      <c r="Q2680" s="17"/>
      <c r="R2680" s="17"/>
      <c r="S2680" s="17"/>
      <c r="T2680" s="18"/>
      <c r="U2680" s="18">
        <v>1</v>
      </c>
      <c r="V2680" s="18"/>
      <c r="W2680" s="18"/>
      <c r="X2680" s="19">
        <v>1</v>
      </c>
      <c r="Y2680" s="19"/>
      <c r="Z2680" s="19"/>
      <c r="AA2680" s="19"/>
      <c r="AB2680" s="19"/>
      <c r="AC2680" s="19"/>
      <c r="AD2680" s="19"/>
      <c r="AE2680" s="19">
        <v>1</v>
      </c>
      <c r="AF2680" s="19"/>
      <c r="AG2680" s="19"/>
      <c r="AH2680" s="19"/>
      <c r="AI2680" s="19"/>
      <c r="AJ2680" s="17">
        <v>1</v>
      </c>
      <c r="AK2680" s="17"/>
      <c r="AL2680" s="17"/>
      <c r="AM2680" s="17"/>
      <c r="AN2680" s="17"/>
      <c r="AO2680" s="17"/>
      <c r="AP2680" s="17"/>
      <c r="AQ2680" s="17"/>
      <c r="AR2680" s="20"/>
      <c r="AS2680" s="20"/>
      <c r="AT2680" s="20"/>
      <c r="AU2680" s="20"/>
      <c r="AV2680" s="20"/>
      <c r="AW2680" s="20"/>
      <c r="AX2680" s="20"/>
      <c r="AY2680" s="20"/>
      <c r="AZ2680" s="20"/>
      <c r="BA2680" s="20"/>
      <c r="BB2680" s="20"/>
      <c r="BC2680" s="20"/>
      <c r="BD2680" s="16">
        <v>1</v>
      </c>
      <c r="BE2680" s="16"/>
      <c r="BF2680" s="16">
        <v>1</v>
      </c>
      <c r="BG2680" s="16"/>
      <c r="BH2680" s="16"/>
      <c r="BI2680" s="16"/>
      <c r="BJ2680" s="16"/>
      <c r="BK2680" s="16"/>
      <c r="BL2680" s="16"/>
      <c r="BM2680" s="16"/>
      <c r="BN2680" s="16"/>
      <c r="BO2680" s="16"/>
      <c r="BP2680" s="16"/>
      <c r="BQ2680" s="16"/>
      <c r="BR2680" s="16"/>
      <c r="BS2680" s="16"/>
      <c r="BT2680" s="16"/>
      <c r="BU2680" s="16"/>
      <c r="BV2680" s="16"/>
      <c r="BW2680" s="16"/>
      <c r="BX2680" s="16"/>
      <c r="BY2680" s="16"/>
      <c r="BZ2680" s="16"/>
      <c r="CA2680" s="16"/>
      <c r="CB2680" s="16">
        <v>1</v>
      </c>
      <c r="CC2680" s="16"/>
      <c r="CD2680" s="16"/>
      <c r="CE2680" s="16"/>
      <c r="CF2680" s="16"/>
      <c r="CG2680" s="19"/>
      <c r="CH2680" s="19"/>
      <c r="CI2680" s="19"/>
      <c r="CJ2680" s="19"/>
      <c r="CK2680" s="19"/>
      <c r="CL2680" s="19"/>
      <c r="CM2680" s="19" t="s">
        <v>4890</v>
      </c>
      <c r="CN2680" s="19"/>
      <c r="CO2680" s="19"/>
      <c r="CP2680" s="19"/>
      <c r="CQ2680" s="19"/>
      <c r="CR2680" s="19"/>
    </row>
    <row r="2681" spans="1:96" ht="107" customHeight="1">
      <c r="A2681" s="11" cm="1">
        <f t="array" ref="A2681">SUMPRODUCT(--ISNUMBER(SEARCH({"stranding","stranded"},E2681)))</f>
        <v>0</v>
      </c>
      <c r="B2681" s="12" t="s">
        <v>5591</v>
      </c>
      <c r="C2681" s="13" t="s">
        <v>5592</v>
      </c>
      <c r="D2681" s="14">
        <v>2017</v>
      </c>
      <c r="E2681" s="15" t="s">
        <v>5593</v>
      </c>
      <c r="F2681" s="15" t="s">
        <v>8216</v>
      </c>
      <c r="G2681" s="15">
        <f t="shared" si="42"/>
        <v>6</v>
      </c>
      <c r="H2681" s="16"/>
      <c r="I2681" s="16"/>
      <c r="J2681" s="16"/>
      <c r="K2681" s="16"/>
      <c r="L2681" s="16"/>
      <c r="M2681" s="16"/>
      <c r="N2681" s="16"/>
      <c r="O2681" s="16"/>
      <c r="P2681" s="17"/>
      <c r="Q2681" s="17"/>
      <c r="R2681" s="17"/>
      <c r="S2681" s="17"/>
      <c r="T2681" s="18"/>
      <c r="U2681" s="18">
        <v>1</v>
      </c>
      <c r="V2681" s="18"/>
      <c r="W2681" s="18"/>
      <c r="X2681" s="19">
        <v>1</v>
      </c>
      <c r="Y2681" s="19">
        <v>1</v>
      </c>
      <c r="Z2681" s="19">
        <v>1</v>
      </c>
      <c r="AA2681" s="19"/>
      <c r="AB2681" s="19"/>
      <c r="AC2681" s="19"/>
      <c r="AD2681" s="19"/>
      <c r="AE2681" s="19"/>
      <c r="AF2681" s="19"/>
      <c r="AG2681" s="19"/>
      <c r="AH2681" s="19"/>
      <c r="AI2681" s="19"/>
      <c r="AJ2681" s="17"/>
      <c r="AK2681" s="17"/>
      <c r="AL2681" s="17"/>
      <c r="AM2681" s="17"/>
      <c r="AN2681" s="17"/>
      <c r="AO2681" s="17"/>
      <c r="AP2681" s="17"/>
      <c r="AQ2681" s="17"/>
      <c r="AR2681" s="20"/>
      <c r="AS2681" s="20"/>
      <c r="AT2681" s="20"/>
      <c r="AU2681" s="20"/>
      <c r="AV2681" s="20"/>
      <c r="AW2681" s="20"/>
      <c r="AX2681" s="20"/>
      <c r="AY2681" s="20"/>
      <c r="AZ2681" s="20"/>
      <c r="BA2681" s="20"/>
      <c r="BB2681" s="20"/>
      <c r="BC2681" s="20"/>
      <c r="BD2681" s="16"/>
      <c r="BE2681" s="16"/>
      <c r="BF2681" s="16"/>
      <c r="BG2681" s="16"/>
      <c r="BH2681" s="16"/>
      <c r="BI2681" s="16"/>
      <c r="BJ2681" s="16"/>
      <c r="BK2681" s="16"/>
      <c r="BL2681" s="16"/>
      <c r="BM2681" s="16"/>
      <c r="BN2681" s="16"/>
      <c r="BO2681" s="16"/>
      <c r="BP2681" s="16"/>
      <c r="BQ2681" s="16"/>
      <c r="BR2681" s="16"/>
      <c r="BS2681" s="16"/>
      <c r="BT2681" s="16"/>
      <c r="BU2681" s="16"/>
      <c r="BV2681" s="16"/>
      <c r="BW2681" s="16"/>
      <c r="BX2681" s="16"/>
      <c r="BY2681" s="16"/>
      <c r="BZ2681" s="16"/>
      <c r="CA2681" s="16">
        <v>1</v>
      </c>
      <c r="CB2681" s="16"/>
      <c r="CC2681" s="16"/>
      <c r="CD2681" s="16">
        <v>1</v>
      </c>
      <c r="CE2681" s="16"/>
      <c r="CF2681" s="16"/>
      <c r="CG2681" s="19"/>
      <c r="CH2681" s="19"/>
      <c r="CI2681" s="19"/>
      <c r="CJ2681" s="19"/>
      <c r="CK2681" s="19"/>
      <c r="CL2681" s="19"/>
      <c r="CM2681" s="19"/>
      <c r="CN2681" s="19"/>
      <c r="CO2681" s="19"/>
      <c r="CP2681" s="19"/>
      <c r="CQ2681" s="19">
        <v>1</v>
      </c>
      <c r="CR2681" s="19"/>
    </row>
    <row r="2682" spans="1:96" ht="107" customHeight="1">
      <c r="A2682" s="11" cm="1">
        <f t="array" ref="A2682">SUMPRODUCT(--ISNUMBER(SEARCH({"stranding","stranded"},E2682)))</f>
        <v>0</v>
      </c>
      <c r="B2682" s="12" t="s">
        <v>5594</v>
      </c>
      <c r="C2682" s="21" t="s">
        <v>5595</v>
      </c>
      <c r="D2682" s="22">
        <v>2017</v>
      </c>
      <c r="E2682" s="23" t="s">
        <v>5596</v>
      </c>
      <c r="F2682" s="23" t="s">
        <v>7738</v>
      </c>
      <c r="G2682" s="15">
        <f t="shared" si="42"/>
        <v>4</v>
      </c>
      <c r="H2682" s="16"/>
      <c r="I2682" s="16"/>
      <c r="J2682" s="16"/>
      <c r="K2682" s="16"/>
      <c r="L2682" s="16"/>
      <c r="M2682" s="16"/>
      <c r="N2682" s="16"/>
      <c r="O2682" s="16"/>
      <c r="P2682" s="17"/>
      <c r="Q2682" s="17"/>
      <c r="R2682" s="17"/>
      <c r="S2682" s="17"/>
      <c r="T2682" s="18"/>
      <c r="U2682" s="18">
        <v>1</v>
      </c>
      <c r="V2682" s="18"/>
      <c r="W2682" s="18"/>
      <c r="X2682" s="19">
        <v>1</v>
      </c>
      <c r="Y2682" s="19"/>
      <c r="Z2682" s="19"/>
      <c r="AA2682" s="19"/>
      <c r="AB2682" s="19"/>
      <c r="AC2682" s="19"/>
      <c r="AD2682" s="19"/>
      <c r="AE2682" s="19"/>
      <c r="AF2682" s="19"/>
      <c r="AG2682" s="19"/>
      <c r="AH2682" s="19"/>
      <c r="AI2682" s="19"/>
      <c r="AJ2682" s="17">
        <v>1</v>
      </c>
      <c r="AK2682" s="17"/>
      <c r="AL2682" s="17"/>
      <c r="AM2682" s="17"/>
      <c r="AN2682" s="17"/>
      <c r="AO2682" s="17"/>
      <c r="AP2682" s="17"/>
      <c r="AQ2682" s="17"/>
      <c r="AR2682" s="20"/>
      <c r="AS2682" s="20"/>
      <c r="AT2682" s="20"/>
      <c r="AU2682" s="20"/>
      <c r="AV2682" s="20"/>
      <c r="AW2682" s="20"/>
      <c r="AX2682" s="20"/>
      <c r="AY2682" s="20"/>
      <c r="AZ2682" s="20"/>
      <c r="BA2682" s="20">
        <v>1</v>
      </c>
      <c r="BB2682" s="20"/>
      <c r="BC2682" s="20"/>
      <c r="BD2682" s="16"/>
      <c r="BE2682" s="16"/>
      <c r="BF2682" s="16"/>
      <c r="BG2682" s="16"/>
      <c r="BH2682" s="16"/>
      <c r="BI2682" s="16"/>
      <c r="BJ2682" s="16"/>
      <c r="BK2682" s="16"/>
      <c r="BL2682" s="16"/>
      <c r="BM2682" s="16"/>
      <c r="BN2682" s="16"/>
      <c r="BO2682" s="16"/>
      <c r="BP2682" s="16"/>
      <c r="BQ2682" s="16"/>
      <c r="BR2682" s="16"/>
      <c r="BS2682" s="16"/>
      <c r="BT2682" s="16"/>
      <c r="BU2682" s="16"/>
      <c r="BV2682" s="16"/>
      <c r="BW2682" s="16"/>
      <c r="BX2682" s="16"/>
      <c r="BY2682" s="16"/>
      <c r="BZ2682" s="16"/>
      <c r="CA2682" s="16"/>
      <c r="CB2682" s="16"/>
      <c r="CC2682" s="16"/>
      <c r="CD2682" s="16"/>
      <c r="CE2682" s="16"/>
      <c r="CF2682" s="16"/>
      <c r="CG2682" s="19"/>
      <c r="CH2682" s="19"/>
      <c r="CI2682" s="19"/>
      <c r="CJ2682" s="19"/>
      <c r="CK2682" s="19"/>
      <c r="CL2682" s="19">
        <v>1</v>
      </c>
      <c r="CM2682" s="19"/>
      <c r="CN2682" s="19"/>
      <c r="CO2682" s="19"/>
      <c r="CP2682" s="19"/>
      <c r="CQ2682" s="19"/>
      <c r="CR2682" s="19"/>
    </row>
    <row r="2683" spans="1:96" ht="107" customHeight="1">
      <c r="A2683" s="11" cm="1">
        <f t="array" ref="A2683">SUMPRODUCT(--ISNUMBER(SEARCH({"stranding","stranded"},E2683)))</f>
        <v>1</v>
      </c>
      <c r="B2683" s="12" t="s">
        <v>5597</v>
      </c>
      <c r="C2683" s="21" t="s">
        <v>5598</v>
      </c>
      <c r="D2683" s="22">
        <v>2017</v>
      </c>
      <c r="E2683" s="23" t="s">
        <v>5599</v>
      </c>
      <c r="F2683" s="23" t="s">
        <v>6147</v>
      </c>
      <c r="G2683" s="15">
        <f t="shared" si="42"/>
        <v>3</v>
      </c>
      <c r="H2683" s="16"/>
      <c r="I2683" s="16"/>
      <c r="J2683" s="16">
        <v>1</v>
      </c>
      <c r="K2683" s="16"/>
      <c r="L2683" s="16"/>
      <c r="M2683" s="16"/>
      <c r="N2683" s="16"/>
      <c r="O2683" s="16"/>
      <c r="P2683" s="17"/>
      <c r="Q2683" s="17"/>
      <c r="R2683" s="17"/>
      <c r="S2683" s="17"/>
      <c r="T2683" s="18"/>
      <c r="U2683" s="18">
        <v>1</v>
      </c>
      <c r="V2683" s="18"/>
      <c r="W2683" s="18"/>
      <c r="X2683" s="19"/>
      <c r="Y2683" s="19"/>
      <c r="Z2683" s="19"/>
      <c r="AA2683" s="19"/>
      <c r="AB2683" s="19"/>
      <c r="AC2683" s="19"/>
      <c r="AD2683" s="19"/>
      <c r="AE2683" s="19"/>
      <c r="AF2683" s="19"/>
      <c r="AG2683" s="19"/>
      <c r="AH2683" s="19"/>
      <c r="AI2683" s="19"/>
      <c r="AJ2683" s="17">
        <v>1</v>
      </c>
      <c r="AK2683" s="17"/>
      <c r="AL2683" s="17">
        <v>1</v>
      </c>
      <c r="AM2683" s="17"/>
      <c r="AN2683" s="17"/>
      <c r="AO2683" s="17"/>
      <c r="AP2683" s="17"/>
      <c r="AQ2683" s="17"/>
      <c r="AR2683" s="20"/>
      <c r="AS2683" s="20"/>
      <c r="AT2683" s="20"/>
      <c r="AU2683" s="20"/>
      <c r="AV2683" s="20"/>
      <c r="AW2683" s="20"/>
      <c r="AX2683" s="20"/>
      <c r="AY2683" s="20"/>
      <c r="AZ2683" s="20"/>
      <c r="BA2683" s="20"/>
      <c r="BB2683" s="20"/>
      <c r="BC2683" s="20"/>
      <c r="BD2683" s="16"/>
      <c r="BE2683" s="16"/>
      <c r="BF2683" s="16"/>
      <c r="BG2683" s="16"/>
      <c r="BH2683" s="16"/>
      <c r="BI2683" s="16"/>
      <c r="BJ2683" s="16"/>
      <c r="BK2683" s="16"/>
      <c r="BL2683" s="16"/>
      <c r="BM2683" s="16"/>
      <c r="BN2683" s="16"/>
      <c r="BO2683" s="16"/>
      <c r="BP2683" s="16"/>
      <c r="BQ2683" s="16"/>
      <c r="BR2683" s="16"/>
      <c r="BS2683" s="16"/>
      <c r="BT2683" s="16"/>
      <c r="BU2683" s="16"/>
      <c r="BV2683" s="16"/>
      <c r="BW2683" s="16"/>
      <c r="BX2683" s="16"/>
      <c r="BY2683" s="16"/>
      <c r="BZ2683" s="16"/>
      <c r="CA2683" s="16"/>
      <c r="CB2683" s="16"/>
      <c r="CC2683" s="16"/>
      <c r="CD2683" s="16"/>
      <c r="CE2683" s="16"/>
      <c r="CF2683" s="16"/>
      <c r="CG2683" s="19"/>
      <c r="CH2683" s="19"/>
      <c r="CI2683" s="19"/>
      <c r="CJ2683" s="19"/>
      <c r="CK2683" s="19"/>
      <c r="CL2683" s="19">
        <v>1</v>
      </c>
      <c r="CM2683" s="19"/>
      <c r="CN2683" s="19"/>
      <c r="CO2683" s="19"/>
      <c r="CP2683" s="19"/>
      <c r="CQ2683" s="19"/>
      <c r="CR2683" s="19"/>
    </row>
    <row r="2684" spans="1:96" ht="107" customHeight="1">
      <c r="A2684" s="11" cm="1">
        <f t="array" ref="A2684">SUMPRODUCT(--ISNUMBER(SEARCH({"stranding","stranded"},E2684)))</f>
        <v>0</v>
      </c>
      <c r="B2684" s="37" t="s">
        <v>5600</v>
      </c>
      <c r="C2684" s="13" t="s">
        <v>5601</v>
      </c>
      <c r="D2684" s="14">
        <v>2017</v>
      </c>
      <c r="E2684" s="15" t="s">
        <v>5602</v>
      </c>
      <c r="F2684" s="15" t="s">
        <v>6029</v>
      </c>
      <c r="G2684" s="15">
        <f t="shared" si="42"/>
        <v>3</v>
      </c>
      <c r="H2684" s="16"/>
      <c r="I2684" s="16"/>
      <c r="J2684" s="16"/>
      <c r="K2684" s="16">
        <v>1</v>
      </c>
      <c r="L2684" s="16"/>
      <c r="M2684" s="16"/>
      <c r="N2684" s="16"/>
      <c r="O2684" s="16"/>
      <c r="P2684" s="17"/>
      <c r="Q2684" s="17"/>
      <c r="R2684" s="17"/>
      <c r="S2684" s="17"/>
      <c r="T2684" s="18"/>
      <c r="U2684" s="18">
        <v>1</v>
      </c>
      <c r="V2684" s="18"/>
      <c r="W2684" s="18"/>
      <c r="X2684" s="19"/>
      <c r="Y2684" s="19">
        <v>1</v>
      </c>
      <c r="Z2684" s="19"/>
      <c r="AA2684" s="19">
        <v>1</v>
      </c>
      <c r="AB2684" s="19"/>
      <c r="AC2684" s="19"/>
      <c r="AD2684" s="19"/>
      <c r="AE2684" s="19"/>
      <c r="AF2684" s="19"/>
      <c r="AG2684" s="19"/>
      <c r="AH2684" s="19"/>
      <c r="AI2684" s="19"/>
      <c r="AJ2684" s="17"/>
      <c r="AK2684" s="17"/>
      <c r="AL2684" s="17"/>
      <c r="AM2684" s="17"/>
      <c r="AN2684" s="17"/>
      <c r="AO2684" s="17"/>
      <c r="AP2684" s="17"/>
      <c r="AQ2684" s="17"/>
      <c r="AR2684" s="20"/>
      <c r="AS2684" s="20"/>
      <c r="AT2684" s="20"/>
      <c r="AU2684" s="20"/>
      <c r="AV2684" s="20"/>
      <c r="AW2684" s="20"/>
      <c r="AX2684" s="20"/>
      <c r="AY2684" s="20"/>
      <c r="AZ2684" s="20"/>
      <c r="BA2684" s="20"/>
      <c r="BB2684" s="20"/>
      <c r="BC2684" s="20"/>
      <c r="BD2684" s="16"/>
      <c r="BE2684" s="16"/>
      <c r="BF2684" s="16"/>
      <c r="BG2684" s="16"/>
      <c r="BH2684" s="16"/>
      <c r="BI2684" s="16"/>
      <c r="BJ2684" s="16"/>
      <c r="BK2684" s="16"/>
      <c r="BL2684" s="16"/>
      <c r="BM2684" s="16"/>
      <c r="BN2684" s="16"/>
      <c r="BO2684" s="16"/>
      <c r="BP2684" s="16"/>
      <c r="BQ2684" s="16"/>
      <c r="BR2684" s="16"/>
      <c r="BS2684" s="16"/>
      <c r="BT2684" s="16"/>
      <c r="BU2684" s="16"/>
      <c r="BV2684" s="16"/>
      <c r="BW2684" s="16"/>
      <c r="BX2684" s="16"/>
      <c r="BY2684" s="16"/>
      <c r="BZ2684" s="16"/>
      <c r="CA2684" s="16"/>
      <c r="CB2684" s="16"/>
      <c r="CC2684" s="16"/>
      <c r="CD2684" s="16"/>
      <c r="CE2684" s="16"/>
      <c r="CF2684" s="16"/>
      <c r="CG2684" s="19"/>
      <c r="CH2684" s="19"/>
      <c r="CI2684" s="19"/>
      <c r="CJ2684" s="19"/>
      <c r="CK2684" s="19">
        <v>1</v>
      </c>
      <c r="CL2684" s="19"/>
      <c r="CM2684" s="19"/>
      <c r="CN2684" s="19"/>
      <c r="CO2684" s="19"/>
      <c r="CP2684" s="19"/>
      <c r="CQ2684" s="19"/>
      <c r="CR2684" s="19"/>
    </row>
    <row r="2685" spans="1:96" ht="107" customHeight="1">
      <c r="A2685" s="11" cm="1">
        <f t="array" ref="A2685">SUMPRODUCT(--ISNUMBER(SEARCH({"stranding","stranded"},E2685)))</f>
        <v>0</v>
      </c>
      <c r="B2685" s="37" t="s">
        <v>5603</v>
      </c>
      <c r="C2685" s="13" t="s">
        <v>5604</v>
      </c>
      <c r="D2685" s="14">
        <v>2017</v>
      </c>
      <c r="E2685" s="23" t="s">
        <v>5605</v>
      </c>
      <c r="F2685" s="23" t="s">
        <v>7739</v>
      </c>
      <c r="G2685" s="15">
        <f t="shared" si="42"/>
        <v>6</v>
      </c>
      <c r="H2685" s="16"/>
      <c r="I2685" s="16"/>
      <c r="J2685" s="16"/>
      <c r="K2685" s="16"/>
      <c r="L2685" s="16"/>
      <c r="M2685" s="16"/>
      <c r="N2685" s="16"/>
      <c r="O2685" s="16"/>
      <c r="P2685" s="17"/>
      <c r="Q2685" s="17"/>
      <c r="R2685" s="17">
        <v>1</v>
      </c>
      <c r="S2685" s="17"/>
      <c r="T2685" s="18"/>
      <c r="U2685" s="18">
        <v>1</v>
      </c>
      <c r="V2685" s="18"/>
      <c r="W2685" s="18"/>
      <c r="X2685" s="19"/>
      <c r="Y2685" s="19">
        <v>1</v>
      </c>
      <c r="Z2685" s="19"/>
      <c r="AA2685" s="19">
        <v>1</v>
      </c>
      <c r="AB2685" s="19"/>
      <c r="AC2685" s="19"/>
      <c r="AD2685" s="19"/>
      <c r="AE2685" s="19"/>
      <c r="AF2685" s="19"/>
      <c r="AG2685" s="19"/>
      <c r="AH2685" s="19"/>
      <c r="AI2685" s="19"/>
      <c r="AJ2685" s="17"/>
      <c r="AK2685" s="17"/>
      <c r="AL2685" s="17"/>
      <c r="AM2685" s="17"/>
      <c r="AN2685" s="17"/>
      <c r="AO2685" s="17"/>
      <c r="AP2685" s="17"/>
      <c r="AQ2685" s="17"/>
      <c r="AR2685" s="20"/>
      <c r="AS2685" s="20"/>
      <c r="AT2685" s="20"/>
      <c r="AU2685" s="20"/>
      <c r="AV2685" s="20"/>
      <c r="AW2685" s="20"/>
      <c r="AX2685" s="20"/>
      <c r="AY2685" s="20"/>
      <c r="AZ2685" s="20"/>
      <c r="BA2685" s="20"/>
      <c r="BB2685" s="20"/>
      <c r="BC2685" s="20"/>
      <c r="BD2685" s="16"/>
      <c r="BE2685" s="16"/>
      <c r="BF2685" s="16"/>
      <c r="BG2685" s="16"/>
      <c r="BH2685" s="16"/>
      <c r="BI2685" s="16"/>
      <c r="BJ2685" s="16"/>
      <c r="BK2685" s="16"/>
      <c r="BL2685" s="16"/>
      <c r="BM2685" s="16"/>
      <c r="BN2685" s="16">
        <v>1</v>
      </c>
      <c r="BO2685" s="16">
        <v>1</v>
      </c>
      <c r="BP2685" s="16"/>
      <c r="BQ2685" s="16"/>
      <c r="BR2685" s="16"/>
      <c r="BS2685" s="16"/>
      <c r="BT2685" s="16"/>
      <c r="BU2685" s="16"/>
      <c r="BV2685" s="16"/>
      <c r="BW2685" s="16"/>
      <c r="BX2685" s="16"/>
      <c r="BY2685" s="16"/>
      <c r="BZ2685" s="16"/>
      <c r="CA2685" s="16"/>
      <c r="CB2685" s="16"/>
      <c r="CC2685" s="16"/>
      <c r="CD2685" s="16"/>
      <c r="CE2685" s="16"/>
      <c r="CF2685" s="16"/>
      <c r="CG2685" s="19"/>
      <c r="CH2685" s="19"/>
      <c r="CI2685" s="19"/>
      <c r="CJ2685" s="19"/>
      <c r="CK2685" s="19"/>
      <c r="CL2685" s="19"/>
      <c r="CM2685" s="19"/>
      <c r="CN2685" s="19"/>
      <c r="CO2685" s="19">
        <v>1</v>
      </c>
      <c r="CP2685" s="19"/>
      <c r="CQ2685" s="19"/>
      <c r="CR2685" s="19"/>
    </row>
    <row r="2686" spans="1:96" ht="107" customHeight="1">
      <c r="A2686" s="11" cm="1">
        <f t="array" ref="A2686">SUMPRODUCT(--ISNUMBER(SEARCH({"stranding","stranded"},E2686)))</f>
        <v>0</v>
      </c>
      <c r="B2686" s="12" t="s">
        <v>5606</v>
      </c>
      <c r="C2686" s="21" t="s">
        <v>5607</v>
      </c>
      <c r="D2686" s="22">
        <v>2018</v>
      </c>
      <c r="E2686" s="23" t="s">
        <v>5608</v>
      </c>
      <c r="F2686" s="23" t="s">
        <v>8217</v>
      </c>
      <c r="G2686" s="15">
        <f t="shared" si="42"/>
        <v>7</v>
      </c>
      <c r="H2686" s="16"/>
      <c r="I2686" s="16"/>
      <c r="J2686" s="16"/>
      <c r="K2686" s="16">
        <v>2</v>
      </c>
      <c r="L2686" s="16"/>
      <c r="M2686" s="16"/>
      <c r="N2686" s="16"/>
      <c r="O2686" s="16"/>
      <c r="P2686" s="17"/>
      <c r="Q2686" s="17">
        <v>1</v>
      </c>
      <c r="R2686" s="17"/>
      <c r="S2686" s="17"/>
      <c r="T2686" s="18">
        <v>1</v>
      </c>
      <c r="U2686" s="18"/>
      <c r="V2686" s="18"/>
      <c r="W2686" s="18"/>
      <c r="X2686" s="19"/>
      <c r="Y2686" s="19">
        <v>1</v>
      </c>
      <c r="Z2686" s="19">
        <v>1</v>
      </c>
      <c r="AA2686" s="19"/>
      <c r="AB2686" s="19"/>
      <c r="AC2686" s="19"/>
      <c r="AD2686" s="19"/>
      <c r="AE2686" s="19"/>
      <c r="AF2686" s="19"/>
      <c r="AG2686" s="19"/>
      <c r="AH2686" s="19"/>
      <c r="AI2686" s="19"/>
      <c r="AJ2686" s="17">
        <v>1</v>
      </c>
      <c r="AK2686" s="17"/>
      <c r="AL2686" s="17"/>
      <c r="AM2686" s="17"/>
      <c r="AN2686" s="17"/>
      <c r="AO2686" s="17"/>
      <c r="AP2686" s="17"/>
      <c r="AQ2686" s="17"/>
      <c r="AR2686" s="20"/>
      <c r="AS2686" s="20"/>
      <c r="AT2686" s="20"/>
      <c r="AU2686" s="20"/>
      <c r="AV2686" s="20"/>
      <c r="AW2686" s="20"/>
      <c r="AX2686" s="20"/>
      <c r="AY2686" s="20"/>
      <c r="AZ2686" s="20"/>
      <c r="BA2686" s="20"/>
      <c r="BB2686" s="20"/>
      <c r="BC2686" s="20"/>
      <c r="BD2686" s="16">
        <v>1</v>
      </c>
      <c r="BE2686" s="16"/>
      <c r="BF2686" s="16"/>
      <c r="BG2686" s="16"/>
      <c r="BH2686" s="16"/>
      <c r="BI2686" s="16"/>
      <c r="BJ2686" s="16"/>
      <c r="BK2686" s="16"/>
      <c r="BL2686" s="16"/>
      <c r="BM2686" s="16"/>
      <c r="BN2686" s="16"/>
      <c r="BO2686" s="16"/>
      <c r="BP2686" s="16"/>
      <c r="BQ2686" s="16"/>
      <c r="BR2686" s="16"/>
      <c r="BS2686" s="16"/>
      <c r="BT2686" s="16"/>
      <c r="BU2686" s="16"/>
      <c r="BV2686" s="16"/>
      <c r="BW2686" s="16">
        <v>1</v>
      </c>
      <c r="BX2686" s="16"/>
      <c r="BY2686" s="16"/>
      <c r="BZ2686" s="16"/>
      <c r="CA2686" s="16"/>
      <c r="CB2686" s="16"/>
      <c r="CC2686" s="16"/>
      <c r="CD2686" s="16"/>
      <c r="CE2686" s="16"/>
      <c r="CF2686" s="16"/>
      <c r="CG2686" s="19"/>
      <c r="CH2686" s="19"/>
      <c r="CI2686" s="19"/>
      <c r="CJ2686" s="19"/>
      <c r="CK2686" s="19"/>
      <c r="CL2686" s="19"/>
      <c r="CM2686" s="19">
        <v>1</v>
      </c>
      <c r="CN2686" s="19"/>
      <c r="CO2686" s="19"/>
      <c r="CP2686" s="19"/>
      <c r="CQ2686" s="19"/>
      <c r="CR2686" s="19"/>
    </row>
    <row r="2687" spans="1:96" ht="107" customHeight="1">
      <c r="A2687" s="11" cm="1">
        <f t="array" ref="A2687">SUMPRODUCT(--ISNUMBER(SEARCH({"stranding","stranded"},E2687)))</f>
        <v>0</v>
      </c>
      <c r="B2687" s="12" t="s">
        <v>5609</v>
      </c>
      <c r="C2687" s="13" t="s">
        <v>4493</v>
      </c>
      <c r="D2687" s="14">
        <v>2018</v>
      </c>
      <c r="E2687" s="15" t="s">
        <v>5610</v>
      </c>
      <c r="F2687" s="15" t="s">
        <v>7740</v>
      </c>
      <c r="G2687" s="15">
        <f t="shared" si="42"/>
        <v>4</v>
      </c>
      <c r="H2687" s="16"/>
      <c r="I2687" s="16"/>
      <c r="J2687" s="16"/>
      <c r="K2687" s="16"/>
      <c r="L2687" s="16"/>
      <c r="M2687" s="16"/>
      <c r="N2687" s="16">
        <v>1</v>
      </c>
      <c r="O2687" s="16"/>
      <c r="P2687" s="17"/>
      <c r="Q2687" s="17"/>
      <c r="R2687" s="17"/>
      <c r="S2687" s="17"/>
      <c r="T2687" s="18"/>
      <c r="U2687" s="18">
        <v>1</v>
      </c>
      <c r="V2687" s="18"/>
      <c r="W2687" s="18"/>
      <c r="X2687" s="19"/>
      <c r="Y2687" s="19"/>
      <c r="Z2687" s="19"/>
      <c r="AA2687" s="19"/>
      <c r="AB2687" s="19"/>
      <c r="AC2687" s="19"/>
      <c r="AD2687" s="19"/>
      <c r="AE2687" s="19">
        <v>1</v>
      </c>
      <c r="AF2687" s="19">
        <v>1</v>
      </c>
      <c r="AG2687" s="19"/>
      <c r="AH2687" s="19"/>
      <c r="AI2687" s="19"/>
      <c r="AJ2687" s="17"/>
      <c r="AK2687" s="17"/>
      <c r="AL2687" s="17"/>
      <c r="AM2687" s="17"/>
      <c r="AN2687" s="17"/>
      <c r="AO2687" s="17"/>
      <c r="AP2687" s="17"/>
      <c r="AQ2687" s="17"/>
      <c r="AR2687" s="20"/>
      <c r="AS2687" s="20"/>
      <c r="AT2687" s="20"/>
      <c r="AU2687" s="20"/>
      <c r="AV2687" s="20"/>
      <c r="AW2687" s="20"/>
      <c r="AX2687" s="20">
        <v>1</v>
      </c>
      <c r="AY2687" s="20"/>
      <c r="AZ2687" s="20"/>
      <c r="BA2687" s="20"/>
      <c r="BB2687" s="20"/>
      <c r="BC2687" s="20"/>
      <c r="BD2687" s="16"/>
      <c r="BE2687" s="16"/>
      <c r="BF2687" s="16"/>
      <c r="BG2687" s="16"/>
      <c r="BH2687" s="16"/>
      <c r="BI2687" s="16"/>
      <c r="BJ2687" s="16"/>
      <c r="BK2687" s="16"/>
      <c r="BL2687" s="16"/>
      <c r="BM2687" s="16"/>
      <c r="BN2687" s="16"/>
      <c r="BO2687" s="16"/>
      <c r="BP2687" s="16"/>
      <c r="BQ2687" s="16"/>
      <c r="BR2687" s="16"/>
      <c r="BS2687" s="16"/>
      <c r="BT2687" s="16"/>
      <c r="BU2687" s="16"/>
      <c r="BV2687" s="16"/>
      <c r="BW2687" s="16"/>
      <c r="BX2687" s="16"/>
      <c r="BY2687" s="16"/>
      <c r="BZ2687" s="16"/>
      <c r="CA2687" s="16"/>
      <c r="CB2687" s="16"/>
      <c r="CC2687" s="16"/>
      <c r="CD2687" s="16"/>
      <c r="CE2687" s="16"/>
      <c r="CF2687" s="16"/>
      <c r="CG2687" s="19"/>
      <c r="CH2687" s="19"/>
      <c r="CI2687" s="19"/>
      <c r="CJ2687" s="19"/>
      <c r="CK2687" s="19">
        <v>1</v>
      </c>
      <c r="CL2687" s="19"/>
      <c r="CM2687" s="19"/>
      <c r="CN2687" s="19"/>
      <c r="CO2687" s="19"/>
      <c r="CP2687" s="19"/>
      <c r="CQ2687" s="19"/>
      <c r="CR2687" s="19"/>
    </row>
    <row r="2688" spans="1:96" ht="107" customHeight="1">
      <c r="A2688" s="11" cm="1">
        <f t="array" ref="A2688">SUMPRODUCT(--ISNUMBER(SEARCH({"stranding","stranded"},E2688)))</f>
        <v>0</v>
      </c>
      <c r="B2688" s="12" t="s">
        <v>5611</v>
      </c>
      <c r="C2688" s="13" t="s">
        <v>5612</v>
      </c>
      <c r="D2688" s="14">
        <v>2018</v>
      </c>
      <c r="E2688" s="15" t="s">
        <v>5613</v>
      </c>
      <c r="F2688" s="15" t="s">
        <v>6039</v>
      </c>
      <c r="G2688" s="15">
        <f t="shared" si="42"/>
        <v>4</v>
      </c>
      <c r="H2688" s="16"/>
      <c r="I2688" s="16"/>
      <c r="J2688" s="16">
        <v>1</v>
      </c>
      <c r="K2688" s="16"/>
      <c r="L2688" s="16"/>
      <c r="M2688" s="16"/>
      <c r="N2688" s="16"/>
      <c r="O2688" s="16"/>
      <c r="P2688" s="17"/>
      <c r="Q2688" s="17"/>
      <c r="R2688" s="17"/>
      <c r="S2688" s="17"/>
      <c r="T2688" s="18"/>
      <c r="U2688" s="18"/>
      <c r="V2688" s="18">
        <v>1</v>
      </c>
      <c r="W2688" s="18"/>
      <c r="X2688" s="19"/>
      <c r="Y2688" s="19">
        <v>1</v>
      </c>
      <c r="Z2688" s="19"/>
      <c r="AA2688" s="19">
        <v>1</v>
      </c>
      <c r="AB2688" s="19"/>
      <c r="AC2688" s="19"/>
      <c r="AD2688" s="19"/>
      <c r="AE2688" s="19"/>
      <c r="AF2688" s="19"/>
      <c r="AG2688" s="19"/>
      <c r="AH2688" s="19"/>
      <c r="AI2688" s="19"/>
      <c r="AJ2688" s="17"/>
      <c r="AK2688" s="17"/>
      <c r="AL2688" s="17"/>
      <c r="AM2688" s="17"/>
      <c r="AN2688" s="17"/>
      <c r="AO2688" s="17"/>
      <c r="AP2688" s="17"/>
      <c r="AQ2688" s="17"/>
      <c r="AR2688" s="20"/>
      <c r="AS2688" s="20"/>
      <c r="AT2688" s="20"/>
      <c r="AU2688" s="20"/>
      <c r="AV2688" s="20"/>
      <c r="AW2688" s="20"/>
      <c r="AX2688" s="20"/>
      <c r="AY2688" s="20"/>
      <c r="AZ2688" s="20"/>
      <c r="BA2688" s="20"/>
      <c r="BB2688" s="20"/>
      <c r="BC2688" s="20"/>
      <c r="BD2688" s="16"/>
      <c r="BE2688" s="16"/>
      <c r="BF2688" s="16"/>
      <c r="BG2688" s="16"/>
      <c r="BH2688" s="16"/>
      <c r="BI2688" s="16"/>
      <c r="BJ2688" s="16"/>
      <c r="BK2688" s="16"/>
      <c r="BL2688" s="16"/>
      <c r="BM2688" s="16"/>
      <c r="BN2688" s="16"/>
      <c r="BO2688" s="16"/>
      <c r="BP2688" s="16"/>
      <c r="BQ2688" s="16"/>
      <c r="BR2688" s="16"/>
      <c r="BS2688" s="16"/>
      <c r="BT2688" s="16"/>
      <c r="BU2688" s="16"/>
      <c r="BV2688" s="16"/>
      <c r="BW2688" s="16">
        <v>1</v>
      </c>
      <c r="BX2688" s="16"/>
      <c r="BY2688" s="16"/>
      <c r="BZ2688" s="16"/>
      <c r="CA2688" s="16"/>
      <c r="CB2688" s="16"/>
      <c r="CC2688" s="16"/>
      <c r="CD2688" s="16"/>
      <c r="CE2688" s="16"/>
      <c r="CF2688" s="16"/>
      <c r="CG2688" s="19"/>
      <c r="CH2688" s="19"/>
      <c r="CI2688" s="19" t="s">
        <v>4890</v>
      </c>
      <c r="CJ2688" s="19"/>
      <c r="CK2688" s="19"/>
      <c r="CL2688" s="19"/>
      <c r="CM2688" s="19"/>
      <c r="CN2688" s="19"/>
      <c r="CO2688" s="19"/>
      <c r="CP2688" s="19"/>
      <c r="CQ2688" s="19"/>
      <c r="CR2688" s="19"/>
    </row>
    <row r="2689" spans="1:96" ht="107" customHeight="1">
      <c r="A2689" s="11" cm="1">
        <f t="array" ref="A2689">SUMPRODUCT(--ISNUMBER(SEARCH({"stranding","stranded"},E2689)))</f>
        <v>0</v>
      </c>
      <c r="B2689" s="12" t="s">
        <v>5614</v>
      </c>
      <c r="C2689" s="21" t="s">
        <v>5615</v>
      </c>
      <c r="D2689" s="22">
        <v>2018</v>
      </c>
      <c r="E2689" s="15" t="s">
        <v>5616</v>
      </c>
      <c r="F2689" s="15" t="s">
        <v>7112</v>
      </c>
      <c r="G2689" s="15">
        <f t="shared" si="42"/>
        <v>5</v>
      </c>
      <c r="H2689" s="16"/>
      <c r="I2689" s="16"/>
      <c r="J2689" s="16">
        <v>1</v>
      </c>
      <c r="K2689" s="16"/>
      <c r="L2689" s="16"/>
      <c r="M2689" s="16"/>
      <c r="N2689" s="16"/>
      <c r="O2689" s="16"/>
      <c r="P2689" s="17"/>
      <c r="Q2689" s="17"/>
      <c r="R2689" s="17">
        <v>1</v>
      </c>
      <c r="S2689" s="17"/>
      <c r="T2689" s="18"/>
      <c r="U2689" s="18">
        <v>1</v>
      </c>
      <c r="V2689" s="18"/>
      <c r="W2689" s="18">
        <v>1</v>
      </c>
      <c r="X2689" s="19"/>
      <c r="Y2689" s="19">
        <v>1</v>
      </c>
      <c r="Z2689" s="19">
        <v>1</v>
      </c>
      <c r="AA2689" s="19"/>
      <c r="AB2689" s="19"/>
      <c r="AC2689" s="19"/>
      <c r="AD2689" s="19"/>
      <c r="AE2689" s="19"/>
      <c r="AF2689" s="19"/>
      <c r="AG2689" s="19"/>
      <c r="AH2689" s="19"/>
      <c r="AI2689" s="19"/>
      <c r="AJ2689" s="17"/>
      <c r="AK2689" s="17"/>
      <c r="AL2689" s="17"/>
      <c r="AM2689" s="17"/>
      <c r="AN2689" s="17"/>
      <c r="AO2689" s="17"/>
      <c r="AP2689" s="17"/>
      <c r="AQ2689" s="17"/>
      <c r="AR2689" s="20"/>
      <c r="AS2689" s="20"/>
      <c r="AT2689" s="20"/>
      <c r="AU2689" s="20"/>
      <c r="AV2689" s="20"/>
      <c r="AW2689" s="20"/>
      <c r="AX2689" s="20"/>
      <c r="AY2689" s="20"/>
      <c r="AZ2689" s="20"/>
      <c r="BA2689" s="20"/>
      <c r="BB2689" s="20"/>
      <c r="BC2689" s="20"/>
      <c r="BD2689" s="16"/>
      <c r="BE2689" s="16"/>
      <c r="BF2689" s="16"/>
      <c r="BG2689" s="16"/>
      <c r="BH2689" s="16"/>
      <c r="BI2689" s="16"/>
      <c r="BJ2689" s="16"/>
      <c r="BK2689" s="16"/>
      <c r="BL2689" s="16"/>
      <c r="BM2689" s="16"/>
      <c r="BN2689" s="16"/>
      <c r="BO2689" s="16"/>
      <c r="BP2689" s="16"/>
      <c r="BQ2689" s="16"/>
      <c r="BR2689" s="16"/>
      <c r="BS2689" s="16"/>
      <c r="BT2689" s="16"/>
      <c r="BU2689" s="16"/>
      <c r="BV2689" s="16"/>
      <c r="BW2689" s="16"/>
      <c r="BX2689" s="16"/>
      <c r="BY2689" s="16"/>
      <c r="BZ2689" s="16"/>
      <c r="CA2689" s="16"/>
      <c r="CB2689" s="16"/>
      <c r="CC2689" s="16"/>
      <c r="CD2689" s="16"/>
      <c r="CE2689" s="16"/>
      <c r="CF2689" s="16"/>
      <c r="CG2689" s="19"/>
      <c r="CH2689" s="19"/>
      <c r="CI2689" s="19"/>
      <c r="CJ2689" s="19"/>
      <c r="CK2689" s="19"/>
      <c r="CL2689" s="19"/>
      <c r="CM2689" s="19" t="s">
        <v>4890</v>
      </c>
      <c r="CN2689" s="19"/>
      <c r="CO2689" s="19"/>
      <c r="CP2689" s="19"/>
      <c r="CQ2689" s="19"/>
      <c r="CR2689" s="19"/>
    </row>
    <row r="2690" spans="1:96" ht="107" customHeight="1">
      <c r="A2690" s="11" cm="1">
        <f t="array" ref="A2690">SUMPRODUCT(--ISNUMBER(SEARCH({"stranding","stranded"},E2690)))</f>
        <v>0</v>
      </c>
      <c r="B2690" s="12" t="s">
        <v>5617</v>
      </c>
      <c r="C2690" s="13" t="s">
        <v>5618</v>
      </c>
      <c r="D2690" s="14">
        <v>2018</v>
      </c>
      <c r="E2690" s="15" t="s">
        <v>5619</v>
      </c>
      <c r="F2690" s="15" t="s">
        <v>7741</v>
      </c>
      <c r="G2690" s="15">
        <f t="shared" si="42"/>
        <v>6</v>
      </c>
      <c r="H2690" s="16"/>
      <c r="I2690" s="16"/>
      <c r="J2690" s="16"/>
      <c r="K2690" s="16"/>
      <c r="L2690" s="16">
        <v>1</v>
      </c>
      <c r="M2690" s="16">
        <v>1</v>
      </c>
      <c r="N2690" s="16"/>
      <c r="O2690" s="16"/>
      <c r="P2690" s="17">
        <v>1</v>
      </c>
      <c r="Q2690" s="17"/>
      <c r="R2690" s="17">
        <v>1</v>
      </c>
      <c r="S2690" s="17"/>
      <c r="T2690" s="18"/>
      <c r="U2690" s="18">
        <v>1</v>
      </c>
      <c r="V2690" s="18"/>
      <c r="W2690" s="18"/>
      <c r="X2690" s="19"/>
      <c r="Y2690" s="19">
        <v>1</v>
      </c>
      <c r="Z2690" s="19"/>
      <c r="AA2690" s="19">
        <v>1</v>
      </c>
      <c r="AB2690" s="19"/>
      <c r="AC2690" s="19"/>
      <c r="AD2690" s="19"/>
      <c r="AE2690" s="19"/>
      <c r="AF2690" s="19"/>
      <c r="AG2690" s="19"/>
      <c r="AH2690" s="19"/>
      <c r="AI2690" s="19"/>
      <c r="AJ2690" s="17"/>
      <c r="AK2690" s="17"/>
      <c r="AL2690" s="17"/>
      <c r="AM2690" s="17"/>
      <c r="AN2690" s="17"/>
      <c r="AO2690" s="17"/>
      <c r="AP2690" s="17"/>
      <c r="AQ2690" s="17"/>
      <c r="AR2690" s="20"/>
      <c r="AS2690" s="20"/>
      <c r="AT2690" s="20"/>
      <c r="AU2690" s="20"/>
      <c r="AV2690" s="20"/>
      <c r="AW2690" s="20"/>
      <c r="AX2690" s="20"/>
      <c r="AY2690" s="20"/>
      <c r="AZ2690" s="20"/>
      <c r="BA2690" s="20"/>
      <c r="BB2690" s="20"/>
      <c r="BC2690" s="20"/>
      <c r="BD2690" s="16"/>
      <c r="BE2690" s="16"/>
      <c r="BF2690" s="16"/>
      <c r="BG2690" s="16"/>
      <c r="BH2690" s="16"/>
      <c r="BI2690" s="16"/>
      <c r="BJ2690" s="16"/>
      <c r="BK2690" s="16"/>
      <c r="BL2690" s="16"/>
      <c r="BM2690" s="16">
        <v>1</v>
      </c>
      <c r="BN2690" s="16"/>
      <c r="BO2690" s="16"/>
      <c r="BP2690" s="16"/>
      <c r="BQ2690" s="16"/>
      <c r="BR2690" s="16"/>
      <c r="BS2690" s="16"/>
      <c r="BT2690" s="16"/>
      <c r="BU2690" s="16"/>
      <c r="BV2690" s="16"/>
      <c r="BW2690" s="16"/>
      <c r="BX2690" s="16"/>
      <c r="BY2690" s="16"/>
      <c r="BZ2690" s="16"/>
      <c r="CA2690" s="16"/>
      <c r="CB2690" s="16"/>
      <c r="CC2690" s="16"/>
      <c r="CD2690" s="16"/>
      <c r="CE2690" s="16"/>
      <c r="CF2690" s="16"/>
      <c r="CG2690" s="19"/>
      <c r="CH2690" s="19"/>
      <c r="CI2690" s="19"/>
      <c r="CJ2690" s="19"/>
      <c r="CK2690" s="19"/>
      <c r="CL2690" s="19"/>
      <c r="CM2690" s="19"/>
      <c r="CN2690" s="19"/>
      <c r="CO2690" s="19"/>
      <c r="CP2690" s="19" t="s">
        <v>4890</v>
      </c>
      <c r="CQ2690" s="19"/>
      <c r="CR2690" s="19"/>
    </row>
    <row r="2691" spans="1:96" ht="107" customHeight="1">
      <c r="A2691" s="11" cm="1">
        <f t="array" ref="A2691">SUMPRODUCT(--ISNUMBER(SEARCH({"stranding","stranded"},E2691)))</f>
        <v>0</v>
      </c>
      <c r="B2691" s="12" t="s">
        <v>5620</v>
      </c>
      <c r="C2691" s="21" t="s">
        <v>5621</v>
      </c>
      <c r="D2691" s="22">
        <v>2018</v>
      </c>
      <c r="E2691" s="23" t="s">
        <v>5622</v>
      </c>
      <c r="F2691" s="23" t="s">
        <v>6901</v>
      </c>
      <c r="G2691" s="15">
        <f t="shared" si="42"/>
        <v>7</v>
      </c>
      <c r="H2691" s="16"/>
      <c r="I2691" s="16"/>
      <c r="J2691" s="16"/>
      <c r="K2691" s="16">
        <v>1</v>
      </c>
      <c r="L2691" s="16"/>
      <c r="M2691" s="16"/>
      <c r="N2691" s="16"/>
      <c r="O2691" s="16"/>
      <c r="P2691" s="17"/>
      <c r="Q2691" s="17"/>
      <c r="R2691" s="17"/>
      <c r="S2691" s="17"/>
      <c r="T2691" s="18"/>
      <c r="U2691" s="18">
        <v>1</v>
      </c>
      <c r="V2691" s="18"/>
      <c r="W2691" s="18"/>
      <c r="X2691" s="19">
        <v>1</v>
      </c>
      <c r="Y2691" s="19">
        <v>1</v>
      </c>
      <c r="Z2691" s="19">
        <v>1</v>
      </c>
      <c r="AA2691" s="19"/>
      <c r="AB2691" s="19"/>
      <c r="AC2691" s="19"/>
      <c r="AD2691" s="19"/>
      <c r="AE2691" s="19"/>
      <c r="AF2691" s="19"/>
      <c r="AG2691" s="19"/>
      <c r="AH2691" s="19"/>
      <c r="AI2691" s="19"/>
      <c r="AJ2691" s="17"/>
      <c r="AK2691" s="17"/>
      <c r="AL2691" s="17"/>
      <c r="AM2691" s="17"/>
      <c r="AN2691" s="17"/>
      <c r="AO2691" s="17"/>
      <c r="AP2691" s="17"/>
      <c r="AQ2691" s="17"/>
      <c r="AR2691" s="20"/>
      <c r="AS2691" s="20"/>
      <c r="AT2691" s="20"/>
      <c r="AU2691" s="20"/>
      <c r="AV2691" s="20"/>
      <c r="AW2691" s="20"/>
      <c r="AX2691" s="20"/>
      <c r="AY2691" s="20"/>
      <c r="AZ2691" s="20"/>
      <c r="BA2691" s="20"/>
      <c r="BB2691" s="20"/>
      <c r="BC2691" s="20"/>
      <c r="BD2691" s="16"/>
      <c r="BE2691" s="16"/>
      <c r="BF2691" s="16"/>
      <c r="BG2691" s="16"/>
      <c r="BH2691" s="16"/>
      <c r="BI2691" s="16">
        <v>1</v>
      </c>
      <c r="BJ2691" s="16"/>
      <c r="BK2691" s="16"/>
      <c r="BL2691" s="16"/>
      <c r="BM2691" s="16"/>
      <c r="BN2691" s="16"/>
      <c r="BO2691" s="16"/>
      <c r="BP2691" s="16"/>
      <c r="BQ2691" s="16"/>
      <c r="BR2691" s="16"/>
      <c r="BS2691" s="16"/>
      <c r="BT2691" s="16"/>
      <c r="BU2691" s="16"/>
      <c r="BV2691" s="16">
        <v>1</v>
      </c>
      <c r="BW2691" s="16"/>
      <c r="BX2691" s="16"/>
      <c r="BY2691" s="16"/>
      <c r="BZ2691" s="16"/>
      <c r="CA2691" s="16"/>
      <c r="CB2691" s="16"/>
      <c r="CC2691" s="16"/>
      <c r="CD2691" s="16"/>
      <c r="CE2691" s="16">
        <v>1</v>
      </c>
      <c r="CF2691" s="16"/>
      <c r="CG2691" s="19"/>
      <c r="CH2691" s="19"/>
      <c r="CI2691" s="19"/>
      <c r="CJ2691" s="19"/>
      <c r="CK2691" s="19"/>
      <c r="CL2691" s="19"/>
      <c r="CM2691" s="19">
        <v>1</v>
      </c>
      <c r="CN2691" s="19"/>
      <c r="CO2691" s="19"/>
      <c r="CP2691" s="19"/>
      <c r="CQ2691" s="19"/>
      <c r="CR2691" s="19"/>
    </row>
    <row r="2692" spans="1:96" ht="107" customHeight="1">
      <c r="A2692" s="11" cm="1">
        <f t="array" ref="A2692">SUMPRODUCT(--ISNUMBER(SEARCH({"stranding","stranded"},E2692)))</f>
        <v>0</v>
      </c>
      <c r="B2692" s="12" t="s">
        <v>5623</v>
      </c>
      <c r="C2692" s="21" t="s">
        <v>5624</v>
      </c>
      <c r="D2692" s="22">
        <v>2018</v>
      </c>
      <c r="E2692" s="23" t="s">
        <v>5625</v>
      </c>
      <c r="F2692" s="23" t="s">
        <v>7742</v>
      </c>
      <c r="G2692" s="15">
        <f t="shared" si="42"/>
        <v>7</v>
      </c>
      <c r="H2692" s="16"/>
      <c r="I2692" s="16"/>
      <c r="J2692" s="16"/>
      <c r="K2692" s="16">
        <v>1</v>
      </c>
      <c r="L2692" s="16"/>
      <c r="M2692" s="16"/>
      <c r="N2692" s="16"/>
      <c r="O2692" s="16"/>
      <c r="P2692" s="17">
        <v>1</v>
      </c>
      <c r="Q2692" s="17"/>
      <c r="R2692" s="17"/>
      <c r="S2692" s="17"/>
      <c r="T2692" s="18"/>
      <c r="U2692" s="18">
        <v>1</v>
      </c>
      <c r="V2692" s="18"/>
      <c r="W2692" s="18"/>
      <c r="X2692" s="19">
        <v>1</v>
      </c>
      <c r="Y2692" s="19">
        <v>1</v>
      </c>
      <c r="Z2692" s="19">
        <v>1</v>
      </c>
      <c r="AA2692" s="19"/>
      <c r="AB2692" s="19"/>
      <c r="AC2692" s="19"/>
      <c r="AD2692" s="19"/>
      <c r="AE2692" s="19"/>
      <c r="AF2692" s="19"/>
      <c r="AG2692" s="19"/>
      <c r="AH2692" s="19"/>
      <c r="AI2692" s="19"/>
      <c r="AJ2692" s="17"/>
      <c r="AK2692" s="17"/>
      <c r="AL2692" s="17"/>
      <c r="AM2692" s="17"/>
      <c r="AN2692" s="17"/>
      <c r="AO2692" s="17"/>
      <c r="AP2692" s="17"/>
      <c r="AQ2692" s="17"/>
      <c r="AR2692" s="20"/>
      <c r="AS2692" s="20"/>
      <c r="AT2692" s="20"/>
      <c r="AU2692" s="20"/>
      <c r="AV2692" s="20"/>
      <c r="AW2692" s="20"/>
      <c r="AX2692" s="20"/>
      <c r="AY2692" s="20"/>
      <c r="AZ2692" s="20"/>
      <c r="BA2692" s="20"/>
      <c r="BB2692" s="20"/>
      <c r="BC2692" s="20"/>
      <c r="BD2692" s="16"/>
      <c r="BE2692" s="16"/>
      <c r="BF2692" s="16"/>
      <c r="BG2692" s="16"/>
      <c r="BH2692" s="16"/>
      <c r="BI2692" s="16"/>
      <c r="BJ2692" s="16"/>
      <c r="BK2692" s="16"/>
      <c r="BL2692" s="16"/>
      <c r="BM2692" s="16"/>
      <c r="BN2692" s="16"/>
      <c r="BO2692" s="16"/>
      <c r="BP2692" s="16"/>
      <c r="BQ2692" s="16"/>
      <c r="BR2692" s="16"/>
      <c r="BS2692" s="16"/>
      <c r="BT2692" s="16"/>
      <c r="BU2692" s="16"/>
      <c r="BV2692" s="16">
        <v>1</v>
      </c>
      <c r="BW2692" s="16"/>
      <c r="BX2692" s="16"/>
      <c r="BY2692" s="16"/>
      <c r="BZ2692" s="16"/>
      <c r="CA2692" s="16"/>
      <c r="CB2692" s="16"/>
      <c r="CC2692" s="16"/>
      <c r="CD2692" s="16"/>
      <c r="CE2692" s="16">
        <v>1</v>
      </c>
      <c r="CF2692" s="16"/>
      <c r="CG2692" s="19"/>
      <c r="CH2692" s="19"/>
      <c r="CI2692" s="19"/>
      <c r="CJ2692" s="19"/>
      <c r="CK2692" s="19"/>
      <c r="CL2692" s="19"/>
      <c r="CM2692" s="19">
        <v>1</v>
      </c>
      <c r="CN2692" s="19"/>
      <c r="CO2692" s="19"/>
      <c r="CP2692" s="19"/>
      <c r="CQ2692" s="19"/>
      <c r="CR2692" s="19"/>
    </row>
    <row r="2693" spans="1:96" ht="107" customHeight="1">
      <c r="A2693" s="11" cm="1">
        <f t="array" ref="A2693">SUMPRODUCT(--ISNUMBER(SEARCH({"stranding","stranded"},E2693)))</f>
        <v>0</v>
      </c>
      <c r="B2693" s="12" t="s">
        <v>5626</v>
      </c>
      <c r="C2693" s="21" t="s">
        <v>5627</v>
      </c>
      <c r="D2693" s="29">
        <v>2018</v>
      </c>
      <c r="E2693" s="23" t="s">
        <v>5628</v>
      </c>
      <c r="F2693" s="23" t="s">
        <v>7743</v>
      </c>
      <c r="G2693" s="15">
        <f t="shared" si="42"/>
        <v>4</v>
      </c>
      <c r="H2693" s="16"/>
      <c r="I2693" s="16"/>
      <c r="J2693" s="16"/>
      <c r="K2693" s="16">
        <v>1</v>
      </c>
      <c r="L2693" s="16"/>
      <c r="M2693" s="16"/>
      <c r="N2693" s="16"/>
      <c r="O2693" s="16"/>
      <c r="P2693" s="17"/>
      <c r="Q2693" s="17"/>
      <c r="R2693" s="17"/>
      <c r="S2693" s="17"/>
      <c r="T2693" s="18"/>
      <c r="U2693" s="18"/>
      <c r="V2693" s="18">
        <v>1</v>
      </c>
      <c r="W2693" s="18"/>
      <c r="X2693" s="19">
        <v>1</v>
      </c>
      <c r="Y2693" s="19"/>
      <c r="Z2693" s="19"/>
      <c r="AA2693" s="19"/>
      <c r="AB2693" s="19"/>
      <c r="AC2693" s="19"/>
      <c r="AD2693" s="19"/>
      <c r="AE2693" s="19"/>
      <c r="AF2693" s="19"/>
      <c r="AG2693" s="19"/>
      <c r="AH2693" s="19"/>
      <c r="AI2693" s="19"/>
      <c r="AJ2693" s="17">
        <v>1</v>
      </c>
      <c r="AK2693" s="17"/>
      <c r="AL2693" s="17"/>
      <c r="AM2693" s="17"/>
      <c r="AN2693" s="17"/>
      <c r="AO2693" s="17"/>
      <c r="AP2693" s="17"/>
      <c r="AQ2693" s="17"/>
      <c r="AR2693" s="20"/>
      <c r="AS2693" s="20"/>
      <c r="AT2693" s="20"/>
      <c r="AU2693" s="20"/>
      <c r="AV2693" s="20"/>
      <c r="AW2693" s="20"/>
      <c r="AX2693" s="20"/>
      <c r="AY2693" s="20"/>
      <c r="AZ2693" s="20"/>
      <c r="BA2693" s="20"/>
      <c r="BB2693" s="20"/>
      <c r="BC2693" s="20"/>
      <c r="BD2693" s="16"/>
      <c r="BE2693" s="16"/>
      <c r="BF2693" s="16"/>
      <c r="BG2693" s="16"/>
      <c r="BH2693" s="16"/>
      <c r="BI2693" s="16"/>
      <c r="BJ2693" s="16"/>
      <c r="BK2693" s="16"/>
      <c r="BL2693" s="16">
        <v>1</v>
      </c>
      <c r="BM2693" s="16"/>
      <c r="BN2693" s="16"/>
      <c r="BO2693" s="16"/>
      <c r="BP2693" s="16"/>
      <c r="BQ2693" s="16"/>
      <c r="BR2693" s="16"/>
      <c r="BS2693" s="16"/>
      <c r="BT2693" s="16"/>
      <c r="BU2693" s="16"/>
      <c r="BV2693" s="16"/>
      <c r="BW2693" s="16"/>
      <c r="BX2693" s="16"/>
      <c r="BY2693" s="16"/>
      <c r="BZ2693" s="16"/>
      <c r="CA2693" s="16"/>
      <c r="CB2693" s="16"/>
      <c r="CC2693" s="16"/>
      <c r="CD2693" s="16"/>
      <c r="CE2693" s="16"/>
      <c r="CF2693" s="16"/>
      <c r="CG2693" s="19"/>
      <c r="CH2693" s="19"/>
      <c r="CI2693" s="19"/>
      <c r="CJ2693" s="19">
        <v>1</v>
      </c>
      <c r="CK2693" s="19"/>
      <c r="CL2693" s="19"/>
      <c r="CM2693" s="19"/>
      <c r="CN2693" s="19"/>
      <c r="CO2693" s="19"/>
      <c r="CP2693" s="19"/>
      <c r="CQ2693" s="19"/>
      <c r="CR2693" s="19"/>
    </row>
    <row r="2694" spans="1:96" ht="107" customHeight="1">
      <c r="A2694" s="11" cm="1">
        <f t="array" ref="A2694">SUMPRODUCT(--ISNUMBER(SEARCH({"stranding","stranded"},E2694)))</f>
        <v>0</v>
      </c>
      <c r="B2694" s="12" t="s">
        <v>5629</v>
      </c>
      <c r="C2694" s="21" t="s">
        <v>5630</v>
      </c>
      <c r="D2694" s="29">
        <v>2018</v>
      </c>
      <c r="E2694" s="23" t="s">
        <v>5631</v>
      </c>
      <c r="F2694" s="23" t="s">
        <v>7744</v>
      </c>
      <c r="G2694" s="15">
        <f t="shared" si="42"/>
        <v>3</v>
      </c>
      <c r="H2694" s="16"/>
      <c r="I2694" s="16"/>
      <c r="J2694" s="16">
        <v>1</v>
      </c>
      <c r="K2694" s="16"/>
      <c r="L2694" s="16"/>
      <c r="M2694" s="16"/>
      <c r="N2694" s="16"/>
      <c r="O2694" s="16"/>
      <c r="P2694" s="17"/>
      <c r="Q2694" s="17"/>
      <c r="R2694" s="17"/>
      <c r="S2694" s="17"/>
      <c r="T2694" s="18"/>
      <c r="U2694" s="18"/>
      <c r="V2694" s="18">
        <v>1</v>
      </c>
      <c r="W2694" s="18"/>
      <c r="X2694" s="19"/>
      <c r="Y2694" s="19"/>
      <c r="Z2694" s="19"/>
      <c r="AA2694" s="19"/>
      <c r="AB2694" s="19"/>
      <c r="AC2694" s="19"/>
      <c r="AD2694" s="19"/>
      <c r="AE2694" s="19"/>
      <c r="AF2694" s="19"/>
      <c r="AG2694" s="19"/>
      <c r="AH2694" s="19"/>
      <c r="AI2694" s="19"/>
      <c r="AJ2694" s="17">
        <v>1</v>
      </c>
      <c r="AK2694" s="17"/>
      <c r="AL2694" s="17"/>
      <c r="AM2694" s="17"/>
      <c r="AN2694" s="17"/>
      <c r="AO2694" s="17"/>
      <c r="AP2694" s="17"/>
      <c r="AQ2694" s="17"/>
      <c r="AR2694" s="20"/>
      <c r="AS2694" s="20"/>
      <c r="AT2694" s="20"/>
      <c r="AU2694" s="20"/>
      <c r="AV2694" s="20"/>
      <c r="AW2694" s="20"/>
      <c r="AX2694" s="20">
        <v>1</v>
      </c>
      <c r="AY2694" s="20"/>
      <c r="AZ2694" s="20"/>
      <c r="BA2694" s="20"/>
      <c r="BB2694" s="20"/>
      <c r="BC2694" s="20"/>
      <c r="BD2694" s="16"/>
      <c r="BE2694" s="16"/>
      <c r="BF2694" s="16"/>
      <c r="BG2694" s="16"/>
      <c r="BH2694" s="16"/>
      <c r="BI2694" s="16"/>
      <c r="BJ2694" s="16"/>
      <c r="BK2694" s="16"/>
      <c r="BL2694" s="16"/>
      <c r="BM2694" s="16"/>
      <c r="BN2694" s="16"/>
      <c r="BO2694" s="16"/>
      <c r="BP2694" s="16"/>
      <c r="BQ2694" s="16"/>
      <c r="BR2694" s="16"/>
      <c r="BS2694" s="16"/>
      <c r="BT2694" s="16"/>
      <c r="BU2694" s="16"/>
      <c r="BV2694" s="16"/>
      <c r="BW2694" s="16"/>
      <c r="BX2694" s="16"/>
      <c r="BY2694" s="16"/>
      <c r="BZ2694" s="16"/>
      <c r="CA2694" s="16"/>
      <c r="CB2694" s="16"/>
      <c r="CC2694" s="16"/>
      <c r="CD2694" s="16"/>
      <c r="CE2694" s="16"/>
      <c r="CF2694" s="16"/>
      <c r="CG2694" s="19"/>
      <c r="CH2694" s="19"/>
      <c r="CI2694" s="19"/>
      <c r="CJ2694" s="19"/>
      <c r="CK2694" s="19">
        <v>1</v>
      </c>
      <c r="CL2694" s="19"/>
      <c r="CM2694" s="19"/>
      <c r="CN2694" s="19"/>
      <c r="CO2694" s="19"/>
      <c r="CP2694" s="19"/>
      <c r="CQ2694" s="19"/>
      <c r="CR2694" s="19"/>
    </row>
    <row r="2695" spans="1:96" ht="107" customHeight="1">
      <c r="A2695" s="11" cm="1">
        <f t="array" ref="A2695">SUMPRODUCT(--ISNUMBER(SEARCH({"stranding","stranded"},E2695)))</f>
        <v>0</v>
      </c>
      <c r="B2695" s="12" t="s">
        <v>5632</v>
      </c>
      <c r="C2695" s="21" t="s">
        <v>5633</v>
      </c>
      <c r="D2695" s="29">
        <v>2018</v>
      </c>
      <c r="E2695" s="23" t="s">
        <v>5634</v>
      </c>
      <c r="F2695" s="23" t="s">
        <v>6781</v>
      </c>
      <c r="G2695" s="15">
        <f t="shared" si="42"/>
        <v>4</v>
      </c>
      <c r="H2695" s="16"/>
      <c r="I2695" s="16"/>
      <c r="J2695" s="16"/>
      <c r="K2695" s="16"/>
      <c r="L2695" s="16">
        <v>1</v>
      </c>
      <c r="M2695" s="16"/>
      <c r="N2695" s="16"/>
      <c r="O2695" s="16"/>
      <c r="P2695" s="17"/>
      <c r="Q2695" s="17"/>
      <c r="R2695" s="17"/>
      <c r="S2695" s="17"/>
      <c r="T2695" s="18"/>
      <c r="U2695" s="18">
        <v>1</v>
      </c>
      <c r="V2695" s="18"/>
      <c r="W2695" s="18">
        <v>1</v>
      </c>
      <c r="X2695" s="19"/>
      <c r="Y2695" s="19"/>
      <c r="Z2695" s="19"/>
      <c r="AA2695" s="19"/>
      <c r="AB2695" s="19"/>
      <c r="AC2695" s="19"/>
      <c r="AD2695" s="19"/>
      <c r="AE2695" s="19"/>
      <c r="AF2695" s="19"/>
      <c r="AG2695" s="19"/>
      <c r="AH2695" s="19"/>
      <c r="AI2695" s="19"/>
      <c r="AJ2695" s="17">
        <v>1</v>
      </c>
      <c r="AK2695" s="17"/>
      <c r="AL2695" s="17"/>
      <c r="AM2695" s="17"/>
      <c r="AN2695" s="17"/>
      <c r="AO2695" s="17"/>
      <c r="AP2695" s="17"/>
      <c r="AQ2695" s="17"/>
      <c r="AR2695" s="20"/>
      <c r="AS2695" s="20"/>
      <c r="AT2695" s="20"/>
      <c r="AU2695" s="20"/>
      <c r="AV2695" s="20"/>
      <c r="AW2695" s="20"/>
      <c r="AX2695" s="20"/>
      <c r="AY2695" s="20"/>
      <c r="AZ2695" s="20"/>
      <c r="BA2695" s="20"/>
      <c r="BB2695" s="20"/>
      <c r="BC2695" s="20">
        <v>1</v>
      </c>
      <c r="BD2695" s="16"/>
      <c r="BE2695" s="16"/>
      <c r="BF2695" s="16"/>
      <c r="BG2695" s="16"/>
      <c r="BH2695" s="16"/>
      <c r="BI2695" s="16"/>
      <c r="BJ2695" s="16"/>
      <c r="BK2695" s="16"/>
      <c r="BL2695" s="16"/>
      <c r="BM2695" s="16"/>
      <c r="BN2695" s="16"/>
      <c r="BO2695" s="16"/>
      <c r="BP2695" s="16"/>
      <c r="BQ2695" s="16"/>
      <c r="BR2695" s="16"/>
      <c r="BS2695" s="16"/>
      <c r="BT2695" s="16"/>
      <c r="BU2695" s="16"/>
      <c r="BV2695" s="16"/>
      <c r="BW2695" s="16"/>
      <c r="BX2695" s="16"/>
      <c r="BY2695" s="16"/>
      <c r="BZ2695" s="16"/>
      <c r="CA2695" s="16"/>
      <c r="CB2695" s="16"/>
      <c r="CC2695" s="16"/>
      <c r="CD2695" s="16"/>
      <c r="CE2695" s="16"/>
      <c r="CF2695" s="16"/>
      <c r="CG2695" s="19"/>
      <c r="CH2695" s="19"/>
      <c r="CI2695" s="19"/>
      <c r="CJ2695" s="19"/>
      <c r="CK2695" s="19"/>
      <c r="CL2695" s="19"/>
      <c r="CM2695" s="19">
        <v>1</v>
      </c>
      <c r="CN2695" s="19"/>
      <c r="CO2695" s="19"/>
      <c r="CP2695" s="19"/>
      <c r="CQ2695" s="19"/>
      <c r="CR2695" s="19"/>
    </row>
    <row r="2696" spans="1:96" ht="107" customHeight="1">
      <c r="A2696" s="11" cm="1">
        <f t="array" ref="A2696">SUMPRODUCT(--ISNUMBER(SEARCH({"stranding","stranded"},E2696)))</f>
        <v>0</v>
      </c>
      <c r="B2696" s="12" t="s">
        <v>5635</v>
      </c>
      <c r="C2696" s="21" t="s">
        <v>5636</v>
      </c>
      <c r="D2696" s="29">
        <v>2018</v>
      </c>
      <c r="E2696" s="23" t="s">
        <v>5637</v>
      </c>
      <c r="F2696" s="23" t="s">
        <v>7745</v>
      </c>
      <c r="G2696" s="15">
        <f t="shared" si="42"/>
        <v>4</v>
      </c>
      <c r="H2696" s="16"/>
      <c r="I2696" s="16"/>
      <c r="J2696" s="16"/>
      <c r="K2696" s="16"/>
      <c r="L2696" s="16"/>
      <c r="M2696" s="16">
        <v>1</v>
      </c>
      <c r="N2696" s="16"/>
      <c r="O2696" s="16"/>
      <c r="P2696" s="17"/>
      <c r="Q2696" s="17"/>
      <c r="R2696" s="17"/>
      <c r="S2696" s="17"/>
      <c r="T2696" s="18"/>
      <c r="U2696" s="18"/>
      <c r="V2696" s="18">
        <v>1</v>
      </c>
      <c r="W2696" s="18"/>
      <c r="X2696" s="19"/>
      <c r="Y2696" s="19"/>
      <c r="Z2696" s="19"/>
      <c r="AA2696" s="19"/>
      <c r="AB2696" s="19"/>
      <c r="AC2696" s="19"/>
      <c r="AD2696" s="19"/>
      <c r="AE2696" s="19"/>
      <c r="AF2696" s="19"/>
      <c r="AG2696" s="19"/>
      <c r="AH2696" s="19"/>
      <c r="AI2696" s="19"/>
      <c r="AJ2696" s="17">
        <v>1</v>
      </c>
      <c r="AK2696" s="17"/>
      <c r="AL2696" s="17"/>
      <c r="AM2696" s="17"/>
      <c r="AN2696" s="17"/>
      <c r="AO2696" s="17"/>
      <c r="AP2696" s="17"/>
      <c r="AQ2696" s="17"/>
      <c r="AR2696" s="20"/>
      <c r="AS2696" s="20"/>
      <c r="AT2696" s="20"/>
      <c r="AU2696" s="20"/>
      <c r="AV2696" s="20"/>
      <c r="AW2696" s="20"/>
      <c r="AX2696" s="20"/>
      <c r="AY2696" s="20"/>
      <c r="AZ2696" s="20"/>
      <c r="BA2696" s="20"/>
      <c r="BB2696" s="20"/>
      <c r="BC2696" s="20"/>
      <c r="BD2696" s="16"/>
      <c r="BE2696" s="16"/>
      <c r="BF2696" s="16"/>
      <c r="BG2696" s="16"/>
      <c r="BH2696" s="16"/>
      <c r="BI2696" s="16"/>
      <c r="BJ2696" s="16"/>
      <c r="BK2696" s="16">
        <v>1</v>
      </c>
      <c r="BL2696" s="16">
        <v>1</v>
      </c>
      <c r="BM2696" s="16"/>
      <c r="BN2696" s="16"/>
      <c r="BO2696" s="16"/>
      <c r="BP2696" s="16"/>
      <c r="BQ2696" s="16"/>
      <c r="BR2696" s="16"/>
      <c r="BS2696" s="16"/>
      <c r="BT2696" s="16"/>
      <c r="BU2696" s="16"/>
      <c r="BV2696" s="16"/>
      <c r="BW2696" s="16"/>
      <c r="BX2696" s="16"/>
      <c r="BY2696" s="16"/>
      <c r="BZ2696" s="16"/>
      <c r="CA2696" s="16"/>
      <c r="CB2696" s="16"/>
      <c r="CC2696" s="16"/>
      <c r="CD2696" s="16"/>
      <c r="CE2696" s="16"/>
      <c r="CF2696" s="16"/>
      <c r="CG2696" s="19"/>
      <c r="CH2696" s="19"/>
      <c r="CI2696" s="19"/>
      <c r="CJ2696" s="19"/>
      <c r="CK2696" s="19"/>
      <c r="CL2696" s="19"/>
      <c r="CM2696" s="19">
        <v>1</v>
      </c>
      <c r="CN2696" s="19"/>
      <c r="CO2696" s="19"/>
      <c r="CP2696" s="19"/>
      <c r="CQ2696" s="19"/>
      <c r="CR2696" s="19"/>
    </row>
    <row r="2697" spans="1:96" ht="107" customHeight="1">
      <c r="A2697" s="11" cm="1">
        <f t="array" ref="A2697">SUMPRODUCT(--ISNUMBER(SEARCH({"stranding","stranded"},E2697)))</f>
        <v>0</v>
      </c>
      <c r="B2697" s="12" t="s">
        <v>5638</v>
      </c>
      <c r="C2697" s="13" t="s">
        <v>5639</v>
      </c>
      <c r="D2697" s="31">
        <v>2018</v>
      </c>
      <c r="E2697" s="15" t="s">
        <v>5640</v>
      </c>
      <c r="F2697" s="15" t="s">
        <v>7746</v>
      </c>
      <c r="G2697" s="15">
        <f t="shared" si="42"/>
        <v>5</v>
      </c>
      <c r="H2697" s="16"/>
      <c r="I2697" s="16"/>
      <c r="J2697" s="16"/>
      <c r="K2697" s="16"/>
      <c r="L2697" s="16"/>
      <c r="M2697" s="16"/>
      <c r="N2697" s="16"/>
      <c r="O2697" s="16"/>
      <c r="P2697" s="17"/>
      <c r="Q2697" s="17"/>
      <c r="R2697" s="17"/>
      <c r="S2697" s="17"/>
      <c r="T2697" s="18"/>
      <c r="U2697" s="18">
        <v>1</v>
      </c>
      <c r="V2697" s="18"/>
      <c r="W2697" s="18"/>
      <c r="X2697" s="19"/>
      <c r="Y2697" s="19">
        <v>1</v>
      </c>
      <c r="Z2697" s="19"/>
      <c r="AA2697" s="19"/>
      <c r="AB2697" s="19"/>
      <c r="AC2697" s="19"/>
      <c r="AD2697" s="19"/>
      <c r="AE2697" s="19"/>
      <c r="AF2697" s="19"/>
      <c r="AG2697" s="19"/>
      <c r="AH2697" s="19"/>
      <c r="AI2697" s="19"/>
      <c r="AJ2697" s="17">
        <v>1</v>
      </c>
      <c r="AK2697" s="17"/>
      <c r="AL2697" s="17"/>
      <c r="AM2697" s="17"/>
      <c r="AN2697" s="17"/>
      <c r="AO2697" s="17"/>
      <c r="AP2697" s="17"/>
      <c r="AQ2697" s="17"/>
      <c r="AR2697" s="20"/>
      <c r="AS2697" s="20"/>
      <c r="AT2697" s="20"/>
      <c r="AU2697" s="20"/>
      <c r="AV2697" s="20"/>
      <c r="AW2697" s="20"/>
      <c r="AX2697" s="20"/>
      <c r="AY2697" s="20"/>
      <c r="AZ2697" s="20"/>
      <c r="BA2697" s="20"/>
      <c r="BB2697" s="20"/>
      <c r="BC2697" s="20"/>
      <c r="BD2697" s="16"/>
      <c r="BE2697" s="16"/>
      <c r="BF2697" s="16"/>
      <c r="BG2697" s="16">
        <v>1</v>
      </c>
      <c r="BH2697" s="16"/>
      <c r="BI2697" s="16"/>
      <c r="BJ2697" s="16"/>
      <c r="BK2697" s="16"/>
      <c r="BL2697" s="16"/>
      <c r="BM2697" s="16"/>
      <c r="BN2697" s="16"/>
      <c r="BO2697" s="16"/>
      <c r="BP2697" s="16"/>
      <c r="BQ2697" s="16"/>
      <c r="BR2697" s="16"/>
      <c r="BS2697" s="16">
        <v>1</v>
      </c>
      <c r="BT2697" s="16"/>
      <c r="BU2697" s="16"/>
      <c r="BV2697" s="16"/>
      <c r="BW2697" s="16"/>
      <c r="BX2697" s="16"/>
      <c r="BY2697" s="16"/>
      <c r="BZ2697" s="16"/>
      <c r="CA2697" s="16"/>
      <c r="CB2697" s="16"/>
      <c r="CC2697" s="16"/>
      <c r="CD2697" s="16"/>
      <c r="CE2697" s="16"/>
      <c r="CF2697" s="16"/>
      <c r="CG2697" s="19"/>
      <c r="CH2697" s="19"/>
      <c r="CI2697" s="19"/>
      <c r="CJ2697" s="19"/>
      <c r="CK2697" s="19"/>
      <c r="CL2697" s="19"/>
      <c r="CM2697" s="19"/>
      <c r="CN2697" s="19">
        <v>1</v>
      </c>
      <c r="CO2697" s="19"/>
      <c r="CP2697" s="19"/>
      <c r="CQ2697" s="19"/>
      <c r="CR2697" s="19"/>
    </row>
    <row r="2698" spans="1:96" ht="107" customHeight="1">
      <c r="A2698" s="11" cm="1">
        <f t="array" ref="A2698">SUMPRODUCT(--ISNUMBER(SEARCH({"stranding","stranded"},E2698)))</f>
        <v>0</v>
      </c>
      <c r="B2698" s="12" t="s">
        <v>5641</v>
      </c>
      <c r="C2698" s="30" t="s">
        <v>5642</v>
      </c>
      <c r="D2698" s="31">
        <v>2018</v>
      </c>
      <c r="E2698" s="15" t="s">
        <v>5643</v>
      </c>
      <c r="F2698" s="15" t="s">
        <v>8218</v>
      </c>
      <c r="G2698" s="15">
        <f t="shared" si="42"/>
        <v>6</v>
      </c>
      <c r="H2698" s="16"/>
      <c r="I2698" s="16"/>
      <c r="J2698" s="16"/>
      <c r="K2698" s="16"/>
      <c r="L2698" s="16"/>
      <c r="M2698" s="16"/>
      <c r="N2698" s="16"/>
      <c r="O2698" s="16"/>
      <c r="P2698" s="17"/>
      <c r="Q2698" s="17"/>
      <c r="R2698" s="17"/>
      <c r="S2698" s="17"/>
      <c r="T2698" s="18"/>
      <c r="U2698" s="18">
        <v>1</v>
      </c>
      <c r="V2698" s="18"/>
      <c r="W2698" s="18">
        <v>1</v>
      </c>
      <c r="X2698" s="19">
        <v>1</v>
      </c>
      <c r="Y2698" s="19">
        <v>1</v>
      </c>
      <c r="Z2698" s="19"/>
      <c r="AA2698" s="19"/>
      <c r="AB2698" s="19"/>
      <c r="AC2698" s="19"/>
      <c r="AD2698" s="19"/>
      <c r="AE2698" s="19"/>
      <c r="AF2698" s="19"/>
      <c r="AG2698" s="19"/>
      <c r="AH2698" s="19"/>
      <c r="AI2698" s="19"/>
      <c r="AJ2698" s="17"/>
      <c r="AK2698" s="17"/>
      <c r="AL2698" s="17"/>
      <c r="AM2698" s="17"/>
      <c r="AN2698" s="17"/>
      <c r="AO2698" s="17"/>
      <c r="AP2698" s="17"/>
      <c r="AQ2698" s="17"/>
      <c r="AR2698" s="20"/>
      <c r="AS2698" s="20"/>
      <c r="AT2698" s="20"/>
      <c r="AU2698" s="20"/>
      <c r="AV2698" s="20"/>
      <c r="AW2698" s="20"/>
      <c r="AX2698" s="20"/>
      <c r="AY2698" s="20"/>
      <c r="AZ2698" s="20"/>
      <c r="BA2698" s="20"/>
      <c r="BB2698" s="20"/>
      <c r="BC2698" s="20"/>
      <c r="BD2698" s="16">
        <v>1</v>
      </c>
      <c r="BE2698" s="16"/>
      <c r="BF2698" s="16"/>
      <c r="BG2698" s="16"/>
      <c r="BH2698" s="16"/>
      <c r="BI2698" s="16"/>
      <c r="BJ2698" s="16"/>
      <c r="BK2698" s="16"/>
      <c r="BL2698" s="16"/>
      <c r="BM2698" s="16"/>
      <c r="BN2698" s="16"/>
      <c r="BO2698" s="16"/>
      <c r="BP2698" s="16"/>
      <c r="BQ2698" s="16"/>
      <c r="BR2698" s="16"/>
      <c r="BS2698" s="16">
        <v>1</v>
      </c>
      <c r="BT2698" s="16"/>
      <c r="BU2698" s="16"/>
      <c r="BV2698" s="16"/>
      <c r="BW2698" s="16"/>
      <c r="BX2698" s="16"/>
      <c r="BY2698" s="16"/>
      <c r="BZ2698" s="16"/>
      <c r="CA2698" s="16"/>
      <c r="CB2698" s="16"/>
      <c r="CC2698" s="16"/>
      <c r="CD2698" s="16"/>
      <c r="CE2698" s="16"/>
      <c r="CF2698" s="16"/>
      <c r="CG2698" s="19"/>
      <c r="CH2698" s="19"/>
      <c r="CI2698" s="19"/>
      <c r="CJ2698" s="19"/>
      <c r="CK2698" s="19"/>
      <c r="CL2698" s="19"/>
      <c r="CM2698" s="19">
        <v>1</v>
      </c>
      <c r="CN2698" s="19"/>
      <c r="CO2698" s="19"/>
      <c r="CP2698" s="19"/>
      <c r="CQ2698" s="19"/>
      <c r="CR2698" s="19"/>
    </row>
    <row r="2699" spans="1:96" ht="107" customHeight="1">
      <c r="A2699" s="11" cm="1">
        <f t="array" ref="A2699">SUMPRODUCT(--ISNUMBER(SEARCH({"stranding","stranded"},E2699)))</f>
        <v>0</v>
      </c>
      <c r="B2699" s="12" t="s">
        <v>5644</v>
      </c>
      <c r="C2699" s="28" t="s">
        <v>5645</v>
      </c>
      <c r="D2699" s="29">
        <v>2018</v>
      </c>
      <c r="E2699" s="15" t="s">
        <v>5646</v>
      </c>
      <c r="F2699" s="15" t="s">
        <v>7747</v>
      </c>
      <c r="G2699" s="15">
        <f t="shared" si="42"/>
        <v>6</v>
      </c>
      <c r="H2699" s="16"/>
      <c r="I2699" s="16"/>
      <c r="J2699" s="16"/>
      <c r="K2699" s="16"/>
      <c r="L2699" s="16"/>
      <c r="M2699" s="16"/>
      <c r="N2699" s="16"/>
      <c r="O2699" s="16"/>
      <c r="P2699" s="17">
        <v>1</v>
      </c>
      <c r="Q2699" s="17"/>
      <c r="R2699" s="17"/>
      <c r="S2699" s="17"/>
      <c r="T2699" s="18"/>
      <c r="U2699" s="18">
        <v>1</v>
      </c>
      <c r="V2699" s="18"/>
      <c r="W2699" s="18"/>
      <c r="X2699" s="19"/>
      <c r="Y2699" s="19">
        <v>1</v>
      </c>
      <c r="Z2699" s="19">
        <v>1</v>
      </c>
      <c r="AA2699" s="19"/>
      <c r="AB2699" s="19"/>
      <c r="AC2699" s="19"/>
      <c r="AD2699" s="19"/>
      <c r="AE2699" s="19"/>
      <c r="AF2699" s="19"/>
      <c r="AG2699" s="19"/>
      <c r="AH2699" s="19"/>
      <c r="AI2699" s="19"/>
      <c r="AJ2699" s="17"/>
      <c r="AK2699" s="17"/>
      <c r="AL2699" s="17"/>
      <c r="AM2699" s="17"/>
      <c r="AN2699" s="17"/>
      <c r="AO2699" s="17"/>
      <c r="AP2699" s="17"/>
      <c r="AQ2699" s="17">
        <v>1</v>
      </c>
      <c r="AR2699" s="20"/>
      <c r="AS2699" s="20"/>
      <c r="AT2699" s="20"/>
      <c r="AU2699" s="20"/>
      <c r="AV2699" s="20"/>
      <c r="AW2699" s="20"/>
      <c r="AX2699" s="20"/>
      <c r="AY2699" s="20"/>
      <c r="AZ2699" s="20"/>
      <c r="BA2699" s="20"/>
      <c r="BB2699" s="20"/>
      <c r="BC2699" s="20"/>
      <c r="BD2699" s="16"/>
      <c r="BE2699" s="16"/>
      <c r="BF2699" s="16"/>
      <c r="BG2699" s="16"/>
      <c r="BH2699" s="16"/>
      <c r="BI2699" s="16"/>
      <c r="BJ2699" s="16"/>
      <c r="BK2699" s="16"/>
      <c r="BL2699" s="16"/>
      <c r="BM2699" s="16"/>
      <c r="BN2699" s="16"/>
      <c r="BO2699" s="16"/>
      <c r="BP2699" s="16"/>
      <c r="BQ2699" s="16"/>
      <c r="BR2699" s="16"/>
      <c r="BS2699" s="16">
        <v>1</v>
      </c>
      <c r="BT2699" s="16"/>
      <c r="BU2699" s="16"/>
      <c r="BV2699" s="16"/>
      <c r="BW2699" s="16"/>
      <c r="BX2699" s="16"/>
      <c r="BY2699" s="16"/>
      <c r="BZ2699" s="16"/>
      <c r="CA2699" s="16"/>
      <c r="CB2699" s="16"/>
      <c r="CC2699" s="16"/>
      <c r="CD2699" s="16"/>
      <c r="CE2699" s="16"/>
      <c r="CF2699" s="16"/>
      <c r="CG2699" s="19"/>
      <c r="CH2699" s="19"/>
      <c r="CI2699" s="19"/>
      <c r="CJ2699" s="19"/>
      <c r="CK2699" s="19"/>
      <c r="CL2699" s="19"/>
      <c r="CM2699" s="19"/>
      <c r="CN2699" s="19"/>
      <c r="CO2699" s="19"/>
      <c r="CP2699" s="19" t="s">
        <v>4890</v>
      </c>
      <c r="CQ2699" s="19"/>
      <c r="CR2699" s="19"/>
    </row>
    <row r="2700" spans="1:96" ht="107" customHeight="1">
      <c r="A2700" s="11" cm="1">
        <f t="array" ref="A2700">SUMPRODUCT(--ISNUMBER(SEARCH({"stranding","stranded"},E2700)))</f>
        <v>0</v>
      </c>
      <c r="B2700" s="12" t="s">
        <v>5647</v>
      </c>
      <c r="C2700" s="21" t="s">
        <v>5648</v>
      </c>
      <c r="D2700" s="29">
        <v>2018</v>
      </c>
      <c r="E2700" s="23" t="s">
        <v>5649</v>
      </c>
      <c r="F2700" s="23" t="s">
        <v>7748</v>
      </c>
      <c r="G2700" s="15">
        <f t="shared" si="42"/>
        <v>4</v>
      </c>
      <c r="H2700" s="16"/>
      <c r="I2700" s="16"/>
      <c r="J2700" s="16"/>
      <c r="K2700" s="16"/>
      <c r="L2700" s="16"/>
      <c r="M2700" s="16">
        <v>1</v>
      </c>
      <c r="N2700" s="16"/>
      <c r="O2700" s="16"/>
      <c r="P2700" s="17"/>
      <c r="Q2700" s="17"/>
      <c r="R2700" s="17"/>
      <c r="S2700" s="17"/>
      <c r="T2700" s="18">
        <v>1</v>
      </c>
      <c r="U2700" s="18"/>
      <c r="V2700" s="18"/>
      <c r="W2700" s="18"/>
      <c r="X2700" s="19">
        <v>1</v>
      </c>
      <c r="Y2700" s="19"/>
      <c r="Z2700" s="19"/>
      <c r="AA2700" s="19"/>
      <c r="AB2700" s="19"/>
      <c r="AC2700" s="19"/>
      <c r="AD2700" s="19"/>
      <c r="AE2700" s="19"/>
      <c r="AF2700" s="19"/>
      <c r="AG2700" s="19"/>
      <c r="AH2700" s="19"/>
      <c r="AI2700" s="19"/>
      <c r="AJ2700" s="17">
        <v>1</v>
      </c>
      <c r="AK2700" s="17"/>
      <c r="AL2700" s="17"/>
      <c r="AM2700" s="17"/>
      <c r="AN2700" s="17"/>
      <c r="AO2700" s="17"/>
      <c r="AP2700" s="17"/>
      <c r="AQ2700" s="17"/>
      <c r="AR2700" s="20"/>
      <c r="AS2700" s="20"/>
      <c r="AT2700" s="20"/>
      <c r="AU2700" s="20"/>
      <c r="AV2700" s="20"/>
      <c r="AW2700" s="20"/>
      <c r="AX2700" s="20"/>
      <c r="AY2700" s="20"/>
      <c r="AZ2700" s="20"/>
      <c r="BA2700" s="20"/>
      <c r="BB2700" s="20"/>
      <c r="BC2700" s="20"/>
      <c r="BD2700" s="16"/>
      <c r="BE2700" s="16"/>
      <c r="BF2700" s="16"/>
      <c r="BG2700" s="16"/>
      <c r="BH2700" s="16"/>
      <c r="BI2700" s="16"/>
      <c r="BJ2700" s="16"/>
      <c r="BK2700" s="16"/>
      <c r="BL2700" s="16">
        <v>1</v>
      </c>
      <c r="BM2700" s="16"/>
      <c r="BN2700" s="16"/>
      <c r="BO2700" s="16"/>
      <c r="BP2700" s="16"/>
      <c r="BQ2700" s="16"/>
      <c r="BR2700" s="16"/>
      <c r="BS2700" s="16"/>
      <c r="BT2700" s="16"/>
      <c r="BU2700" s="16"/>
      <c r="BV2700" s="16"/>
      <c r="BW2700" s="16"/>
      <c r="BX2700" s="16"/>
      <c r="BY2700" s="16"/>
      <c r="BZ2700" s="16"/>
      <c r="CA2700" s="16"/>
      <c r="CB2700" s="16"/>
      <c r="CC2700" s="16"/>
      <c r="CD2700" s="16"/>
      <c r="CE2700" s="16"/>
      <c r="CF2700" s="16"/>
      <c r="CG2700" s="19"/>
      <c r="CH2700" s="19"/>
      <c r="CI2700" s="19">
        <v>1</v>
      </c>
      <c r="CJ2700" s="19"/>
      <c r="CK2700" s="19"/>
      <c r="CL2700" s="19"/>
      <c r="CM2700" s="19"/>
      <c r="CN2700" s="19"/>
      <c r="CO2700" s="19"/>
      <c r="CP2700" s="19"/>
      <c r="CQ2700" s="19"/>
      <c r="CR2700" s="19"/>
    </row>
    <row r="2701" spans="1:96" ht="107" customHeight="1">
      <c r="A2701" s="11" cm="1">
        <f t="array" ref="A2701">SUMPRODUCT(--ISNUMBER(SEARCH({"stranding","stranded"},E2701)))</f>
        <v>0</v>
      </c>
      <c r="B2701" s="12" t="s">
        <v>5650</v>
      </c>
      <c r="C2701" s="21" t="s">
        <v>5651</v>
      </c>
      <c r="D2701" s="29">
        <v>2018</v>
      </c>
      <c r="E2701" s="23" t="s">
        <v>5652</v>
      </c>
      <c r="F2701" s="23" t="s">
        <v>6311</v>
      </c>
      <c r="G2701" s="15">
        <f t="shared" si="42"/>
        <v>3</v>
      </c>
      <c r="H2701" s="16"/>
      <c r="I2701" s="16"/>
      <c r="J2701" s="16"/>
      <c r="K2701" s="16"/>
      <c r="L2701" s="16">
        <v>1</v>
      </c>
      <c r="M2701" s="16"/>
      <c r="N2701" s="16"/>
      <c r="O2701" s="16"/>
      <c r="P2701" s="17"/>
      <c r="Q2701" s="17"/>
      <c r="R2701" s="17"/>
      <c r="S2701" s="17"/>
      <c r="T2701" s="18"/>
      <c r="U2701" s="18">
        <v>1</v>
      </c>
      <c r="V2701" s="18"/>
      <c r="W2701" s="18"/>
      <c r="X2701" s="19"/>
      <c r="Y2701" s="19"/>
      <c r="Z2701" s="19"/>
      <c r="AA2701" s="19"/>
      <c r="AB2701" s="19"/>
      <c r="AC2701" s="19"/>
      <c r="AD2701" s="19"/>
      <c r="AE2701" s="19"/>
      <c r="AF2701" s="19"/>
      <c r="AG2701" s="19"/>
      <c r="AH2701" s="19"/>
      <c r="AI2701" s="19"/>
      <c r="AJ2701" s="17">
        <v>1</v>
      </c>
      <c r="AK2701" s="17"/>
      <c r="AL2701" s="17"/>
      <c r="AM2701" s="17"/>
      <c r="AN2701" s="17"/>
      <c r="AO2701" s="17"/>
      <c r="AP2701" s="17"/>
      <c r="AQ2701" s="17"/>
      <c r="AR2701" s="20"/>
      <c r="AS2701" s="20"/>
      <c r="AT2701" s="20"/>
      <c r="AU2701" s="20"/>
      <c r="AV2701" s="20"/>
      <c r="AW2701" s="20"/>
      <c r="AX2701" s="20"/>
      <c r="AY2701" s="20"/>
      <c r="AZ2701" s="20"/>
      <c r="BA2701" s="20"/>
      <c r="BB2701" s="20"/>
      <c r="BC2701" s="20">
        <v>1</v>
      </c>
      <c r="BD2701" s="16"/>
      <c r="BE2701" s="16"/>
      <c r="BF2701" s="16"/>
      <c r="BG2701" s="16"/>
      <c r="BH2701" s="16"/>
      <c r="BI2701" s="16"/>
      <c r="BJ2701" s="16"/>
      <c r="BK2701" s="16"/>
      <c r="BL2701" s="16"/>
      <c r="BM2701" s="16"/>
      <c r="BN2701" s="16"/>
      <c r="BO2701" s="16"/>
      <c r="BP2701" s="16"/>
      <c r="BQ2701" s="16"/>
      <c r="BR2701" s="16"/>
      <c r="BS2701" s="16"/>
      <c r="BT2701" s="16"/>
      <c r="BU2701" s="16"/>
      <c r="BV2701" s="16"/>
      <c r="BW2701" s="16"/>
      <c r="BX2701" s="16"/>
      <c r="BY2701" s="16"/>
      <c r="BZ2701" s="16"/>
      <c r="CA2701" s="16"/>
      <c r="CB2701" s="16"/>
      <c r="CC2701" s="16"/>
      <c r="CD2701" s="16"/>
      <c r="CE2701" s="16"/>
      <c r="CF2701" s="16"/>
      <c r="CG2701" s="19"/>
      <c r="CH2701" s="19"/>
      <c r="CI2701" s="19"/>
      <c r="CJ2701" s="19"/>
      <c r="CK2701" s="19"/>
      <c r="CL2701" s="19"/>
      <c r="CM2701" s="19"/>
      <c r="CN2701" s="19"/>
      <c r="CO2701" s="19"/>
      <c r="CP2701" s="19">
        <v>1</v>
      </c>
      <c r="CQ2701" s="19"/>
      <c r="CR2701" s="19"/>
    </row>
    <row r="2702" spans="1:96" ht="107" customHeight="1">
      <c r="A2702" s="11" cm="1">
        <f t="array" ref="A2702">SUMPRODUCT(--ISNUMBER(SEARCH({"stranding","stranded"},E2702)))</f>
        <v>0</v>
      </c>
      <c r="B2702" s="12" t="s">
        <v>5653</v>
      </c>
      <c r="C2702" s="28" t="s">
        <v>5654</v>
      </c>
      <c r="D2702" s="29">
        <v>2018</v>
      </c>
      <c r="E2702" s="23" t="s">
        <v>5655</v>
      </c>
      <c r="F2702" s="23" t="s">
        <v>6058</v>
      </c>
      <c r="G2702" s="15">
        <f t="shared" si="42"/>
        <v>3</v>
      </c>
      <c r="H2702" s="16"/>
      <c r="I2702" s="16"/>
      <c r="J2702" s="16"/>
      <c r="K2702" s="16"/>
      <c r="L2702" s="16"/>
      <c r="M2702" s="16"/>
      <c r="N2702" s="16">
        <v>1</v>
      </c>
      <c r="O2702" s="16"/>
      <c r="P2702" s="17"/>
      <c r="Q2702" s="17"/>
      <c r="R2702" s="17"/>
      <c r="S2702" s="17"/>
      <c r="T2702" s="18">
        <v>1</v>
      </c>
      <c r="U2702" s="18"/>
      <c r="V2702" s="18"/>
      <c r="W2702" s="18"/>
      <c r="X2702" s="19"/>
      <c r="Y2702" s="19"/>
      <c r="Z2702" s="19"/>
      <c r="AA2702" s="19"/>
      <c r="AB2702" s="19"/>
      <c r="AC2702" s="19"/>
      <c r="AD2702" s="19"/>
      <c r="AE2702" s="19">
        <v>1</v>
      </c>
      <c r="AF2702" s="19">
        <v>1</v>
      </c>
      <c r="AG2702" s="19"/>
      <c r="AH2702" s="19"/>
      <c r="AI2702" s="19"/>
      <c r="AJ2702" s="17"/>
      <c r="AK2702" s="17"/>
      <c r="AL2702" s="17"/>
      <c r="AM2702" s="17"/>
      <c r="AN2702" s="17"/>
      <c r="AO2702" s="17"/>
      <c r="AP2702" s="17"/>
      <c r="AQ2702" s="17"/>
      <c r="AR2702" s="20"/>
      <c r="AS2702" s="20"/>
      <c r="AT2702" s="20"/>
      <c r="AU2702" s="20"/>
      <c r="AV2702" s="20"/>
      <c r="AW2702" s="20"/>
      <c r="AX2702" s="20"/>
      <c r="AY2702" s="20"/>
      <c r="AZ2702" s="20"/>
      <c r="BA2702" s="20"/>
      <c r="BB2702" s="20"/>
      <c r="BC2702" s="20"/>
      <c r="BD2702" s="16"/>
      <c r="BE2702" s="16"/>
      <c r="BF2702" s="16"/>
      <c r="BG2702" s="16"/>
      <c r="BH2702" s="16"/>
      <c r="BI2702" s="16"/>
      <c r="BJ2702" s="16"/>
      <c r="BK2702" s="16"/>
      <c r="BL2702" s="16"/>
      <c r="BM2702" s="16"/>
      <c r="BN2702" s="16"/>
      <c r="BO2702" s="16"/>
      <c r="BP2702" s="16"/>
      <c r="BQ2702" s="16"/>
      <c r="BR2702" s="16"/>
      <c r="BS2702" s="16"/>
      <c r="BT2702" s="16"/>
      <c r="BU2702" s="16"/>
      <c r="BV2702" s="16"/>
      <c r="BW2702" s="16"/>
      <c r="BX2702" s="16"/>
      <c r="BY2702" s="16"/>
      <c r="BZ2702" s="16"/>
      <c r="CA2702" s="16"/>
      <c r="CB2702" s="16"/>
      <c r="CC2702" s="16"/>
      <c r="CD2702" s="16"/>
      <c r="CE2702" s="16"/>
      <c r="CF2702" s="16"/>
      <c r="CG2702" s="19"/>
      <c r="CH2702" s="19"/>
      <c r="CI2702" s="19"/>
      <c r="CJ2702" s="19"/>
      <c r="CK2702" s="19"/>
      <c r="CL2702" s="19"/>
      <c r="CM2702" s="19">
        <v>1</v>
      </c>
      <c r="CN2702" s="19"/>
      <c r="CO2702" s="19"/>
      <c r="CP2702" s="19"/>
      <c r="CQ2702" s="19"/>
      <c r="CR2702" s="19"/>
    </row>
    <row r="2703" spans="1:96" ht="107" customHeight="1">
      <c r="A2703" s="11" cm="1">
        <f t="array" ref="A2703">SUMPRODUCT(--ISNUMBER(SEARCH({"stranding","stranded"},E2703)))</f>
        <v>0</v>
      </c>
      <c r="B2703" s="12" t="s">
        <v>5656</v>
      </c>
      <c r="C2703" s="28" t="s">
        <v>5654</v>
      </c>
      <c r="D2703" s="29">
        <v>2018</v>
      </c>
      <c r="E2703" s="23" t="s">
        <v>5657</v>
      </c>
      <c r="F2703" s="23" t="s">
        <v>7749</v>
      </c>
      <c r="G2703" s="15">
        <f t="shared" si="42"/>
        <v>3</v>
      </c>
      <c r="H2703" s="16"/>
      <c r="I2703" s="16"/>
      <c r="J2703" s="16">
        <v>1</v>
      </c>
      <c r="K2703" s="16"/>
      <c r="L2703" s="16"/>
      <c r="M2703" s="16"/>
      <c r="N2703" s="16"/>
      <c r="O2703" s="16"/>
      <c r="P2703" s="17"/>
      <c r="Q2703" s="17"/>
      <c r="R2703" s="17"/>
      <c r="S2703" s="17"/>
      <c r="T2703" s="18">
        <v>1</v>
      </c>
      <c r="U2703" s="18">
        <v>1</v>
      </c>
      <c r="V2703" s="18"/>
      <c r="W2703" s="18"/>
      <c r="X2703" s="19"/>
      <c r="Y2703" s="19"/>
      <c r="Z2703" s="19"/>
      <c r="AA2703" s="19"/>
      <c r="AB2703" s="19"/>
      <c r="AC2703" s="19"/>
      <c r="AD2703" s="19"/>
      <c r="AE2703" s="19"/>
      <c r="AF2703" s="19"/>
      <c r="AG2703" s="19"/>
      <c r="AH2703" s="19"/>
      <c r="AI2703" s="19"/>
      <c r="AJ2703" s="17"/>
      <c r="AK2703" s="17"/>
      <c r="AL2703" s="17"/>
      <c r="AM2703" s="17"/>
      <c r="AN2703" s="17"/>
      <c r="AO2703" s="17"/>
      <c r="AP2703" s="17"/>
      <c r="AQ2703" s="17"/>
      <c r="AR2703" s="20"/>
      <c r="AS2703" s="20"/>
      <c r="AT2703" s="20"/>
      <c r="AU2703" s="20"/>
      <c r="AV2703" s="20"/>
      <c r="AW2703" s="20"/>
      <c r="AX2703" s="20"/>
      <c r="AY2703" s="20"/>
      <c r="AZ2703" s="20"/>
      <c r="BA2703" s="20"/>
      <c r="BB2703" s="20"/>
      <c r="BC2703" s="20">
        <v>1</v>
      </c>
      <c r="BD2703" s="16"/>
      <c r="BE2703" s="16"/>
      <c r="BF2703" s="16"/>
      <c r="BG2703" s="16"/>
      <c r="BH2703" s="16"/>
      <c r="BI2703" s="16"/>
      <c r="BJ2703" s="16"/>
      <c r="BK2703" s="16"/>
      <c r="BL2703" s="16"/>
      <c r="BM2703" s="16"/>
      <c r="BN2703" s="16"/>
      <c r="BO2703" s="16"/>
      <c r="BP2703" s="16"/>
      <c r="BQ2703" s="16"/>
      <c r="BR2703" s="16"/>
      <c r="BS2703" s="16"/>
      <c r="BT2703" s="16"/>
      <c r="BU2703" s="16"/>
      <c r="BV2703" s="16"/>
      <c r="BW2703" s="16"/>
      <c r="BX2703" s="16"/>
      <c r="BY2703" s="16"/>
      <c r="BZ2703" s="16"/>
      <c r="CA2703" s="16"/>
      <c r="CB2703" s="16"/>
      <c r="CC2703" s="16"/>
      <c r="CD2703" s="16"/>
      <c r="CE2703" s="16"/>
      <c r="CF2703" s="16"/>
      <c r="CG2703" s="19"/>
      <c r="CH2703" s="19"/>
      <c r="CI2703" s="19"/>
      <c r="CJ2703" s="19"/>
      <c r="CK2703" s="19"/>
      <c r="CL2703" s="19"/>
      <c r="CM2703" s="19"/>
      <c r="CN2703" s="19"/>
      <c r="CO2703" s="19">
        <v>1</v>
      </c>
      <c r="CP2703" s="19"/>
      <c r="CQ2703" s="19"/>
      <c r="CR2703" s="19"/>
    </row>
    <row r="2704" spans="1:96" ht="107" customHeight="1">
      <c r="A2704" s="11" cm="1">
        <f t="array" ref="A2704">SUMPRODUCT(--ISNUMBER(SEARCH({"stranding","stranded"},E2704)))</f>
        <v>0</v>
      </c>
      <c r="B2704" s="12" t="s">
        <v>5658</v>
      </c>
      <c r="C2704" s="30" t="s">
        <v>5659</v>
      </c>
      <c r="D2704" s="31">
        <v>2018</v>
      </c>
      <c r="E2704" s="23" t="s">
        <v>5660</v>
      </c>
      <c r="F2704" s="23" t="s">
        <v>6046</v>
      </c>
      <c r="G2704" s="15">
        <f t="shared" si="42"/>
        <v>5</v>
      </c>
      <c r="H2704" s="16"/>
      <c r="I2704" s="16"/>
      <c r="J2704" s="16"/>
      <c r="K2704" s="16"/>
      <c r="L2704" s="16"/>
      <c r="M2704" s="16"/>
      <c r="N2704" s="16"/>
      <c r="O2704" s="16"/>
      <c r="P2704" s="17"/>
      <c r="Q2704" s="17"/>
      <c r="R2704" s="17"/>
      <c r="S2704" s="17"/>
      <c r="T2704" s="18"/>
      <c r="U2704" s="18">
        <v>1</v>
      </c>
      <c r="V2704" s="18"/>
      <c r="W2704" s="18"/>
      <c r="X2704" s="19">
        <v>1</v>
      </c>
      <c r="Y2704" s="19">
        <v>1</v>
      </c>
      <c r="Z2704" s="19"/>
      <c r="AA2704" s="19">
        <v>1</v>
      </c>
      <c r="AB2704" s="19"/>
      <c r="AC2704" s="19"/>
      <c r="AD2704" s="19"/>
      <c r="AE2704" s="19"/>
      <c r="AF2704" s="19"/>
      <c r="AG2704" s="19"/>
      <c r="AH2704" s="19"/>
      <c r="AI2704" s="19"/>
      <c r="AJ2704" s="17"/>
      <c r="AK2704" s="17"/>
      <c r="AL2704" s="17"/>
      <c r="AM2704" s="17"/>
      <c r="AN2704" s="17"/>
      <c r="AO2704" s="17"/>
      <c r="AP2704" s="17"/>
      <c r="AQ2704" s="17"/>
      <c r="AR2704" s="20"/>
      <c r="AS2704" s="20"/>
      <c r="AT2704" s="20"/>
      <c r="AU2704" s="20"/>
      <c r="AV2704" s="20"/>
      <c r="AW2704" s="20"/>
      <c r="AX2704" s="20"/>
      <c r="AY2704" s="20"/>
      <c r="AZ2704" s="20"/>
      <c r="BA2704" s="20"/>
      <c r="BB2704" s="20"/>
      <c r="BC2704" s="20"/>
      <c r="BD2704" s="16"/>
      <c r="BE2704" s="16"/>
      <c r="BF2704" s="16"/>
      <c r="BG2704" s="16"/>
      <c r="BH2704" s="16"/>
      <c r="BI2704" s="16"/>
      <c r="BJ2704" s="16"/>
      <c r="BK2704" s="16"/>
      <c r="BL2704" s="16"/>
      <c r="BM2704" s="16"/>
      <c r="BN2704" s="16"/>
      <c r="BO2704" s="16"/>
      <c r="BP2704" s="16"/>
      <c r="BQ2704" s="16"/>
      <c r="BR2704" s="16"/>
      <c r="BS2704" s="16"/>
      <c r="BT2704" s="16"/>
      <c r="BU2704" s="16"/>
      <c r="BV2704" s="16"/>
      <c r="BW2704" s="16"/>
      <c r="BX2704" s="16"/>
      <c r="BY2704" s="16"/>
      <c r="BZ2704" s="16"/>
      <c r="CA2704" s="16"/>
      <c r="CB2704" s="16"/>
      <c r="CC2704" s="16"/>
      <c r="CD2704" s="16"/>
      <c r="CE2704" s="16">
        <v>1</v>
      </c>
      <c r="CF2704" s="16"/>
      <c r="CG2704" s="19"/>
      <c r="CH2704" s="19"/>
      <c r="CI2704" s="19"/>
      <c r="CJ2704" s="19"/>
      <c r="CK2704" s="19"/>
      <c r="CL2704" s="19"/>
      <c r="CM2704" s="19"/>
      <c r="CN2704" s="19"/>
      <c r="CO2704" s="19"/>
      <c r="CP2704" s="19"/>
      <c r="CQ2704" s="19"/>
      <c r="CR2704" s="19"/>
    </row>
    <row r="2705" spans="1:96" ht="107" customHeight="1">
      <c r="A2705" s="11" cm="1">
        <f t="array" ref="A2705">SUMPRODUCT(--ISNUMBER(SEARCH({"stranding","stranded"},E2705)))</f>
        <v>0</v>
      </c>
      <c r="B2705" s="12" t="s">
        <v>5661</v>
      </c>
      <c r="C2705" s="30" t="s">
        <v>5659</v>
      </c>
      <c r="D2705" s="31">
        <v>2018</v>
      </c>
      <c r="E2705" s="23" t="s">
        <v>5662</v>
      </c>
      <c r="F2705" s="23" t="s">
        <v>7363</v>
      </c>
      <c r="G2705" s="15">
        <f t="shared" si="42"/>
        <v>5</v>
      </c>
      <c r="H2705" s="16"/>
      <c r="I2705" s="16"/>
      <c r="J2705" s="16"/>
      <c r="K2705" s="16">
        <v>1</v>
      </c>
      <c r="L2705" s="16"/>
      <c r="M2705" s="16"/>
      <c r="N2705" s="16"/>
      <c r="O2705" s="16"/>
      <c r="P2705" s="17"/>
      <c r="Q2705" s="17"/>
      <c r="R2705" s="17"/>
      <c r="S2705" s="17"/>
      <c r="T2705" s="18"/>
      <c r="U2705" s="18">
        <v>1</v>
      </c>
      <c r="V2705" s="18"/>
      <c r="W2705" s="18"/>
      <c r="X2705" s="19"/>
      <c r="Y2705" s="19">
        <v>1</v>
      </c>
      <c r="Z2705" s="19">
        <v>1</v>
      </c>
      <c r="AA2705" s="19"/>
      <c r="AB2705" s="19"/>
      <c r="AC2705" s="19"/>
      <c r="AD2705" s="19"/>
      <c r="AE2705" s="19"/>
      <c r="AF2705" s="19"/>
      <c r="AG2705" s="19"/>
      <c r="AH2705" s="19"/>
      <c r="AI2705" s="19"/>
      <c r="AJ2705" s="17"/>
      <c r="AK2705" s="17"/>
      <c r="AL2705" s="17"/>
      <c r="AM2705" s="17"/>
      <c r="AN2705" s="17"/>
      <c r="AO2705" s="17"/>
      <c r="AP2705" s="17"/>
      <c r="AQ2705" s="17"/>
      <c r="AR2705" s="20"/>
      <c r="AS2705" s="20"/>
      <c r="AT2705" s="20"/>
      <c r="AU2705" s="20"/>
      <c r="AV2705" s="20"/>
      <c r="AW2705" s="20"/>
      <c r="AX2705" s="20"/>
      <c r="AY2705" s="20"/>
      <c r="AZ2705" s="20"/>
      <c r="BA2705" s="20"/>
      <c r="BB2705" s="20"/>
      <c r="BC2705" s="20"/>
      <c r="BD2705" s="16"/>
      <c r="BE2705" s="16"/>
      <c r="BF2705" s="16"/>
      <c r="BG2705" s="16"/>
      <c r="BH2705" s="16"/>
      <c r="BI2705" s="16"/>
      <c r="BJ2705" s="16"/>
      <c r="BK2705" s="16"/>
      <c r="BL2705" s="16"/>
      <c r="BM2705" s="16">
        <v>1</v>
      </c>
      <c r="BN2705" s="16"/>
      <c r="BO2705" s="16"/>
      <c r="BP2705" s="16"/>
      <c r="BQ2705" s="16"/>
      <c r="BR2705" s="16"/>
      <c r="BS2705" s="16"/>
      <c r="BT2705" s="16"/>
      <c r="BU2705" s="16"/>
      <c r="BV2705" s="16"/>
      <c r="BW2705" s="16"/>
      <c r="BX2705" s="16"/>
      <c r="BY2705" s="16"/>
      <c r="BZ2705" s="16">
        <v>1</v>
      </c>
      <c r="CA2705" s="16"/>
      <c r="CB2705" s="16"/>
      <c r="CC2705" s="16"/>
      <c r="CD2705" s="16"/>
      <c r="CE2705" s="16"/>
      <c r="CF2705" s="16"/>
      <c r="CG2705" s="19"/>
      <c r="CH2705" s="19"/>
      <c r="CI2705" s="19"/>
      <c r="CJ2705" s="19"/>
      <c r="CK2705" s="19"/>
      <c r="CL2705" s="19">
        <v>1</v>
      </c>
      <c r="CM2705" s="19"/>
      <c r="CN2705" s="19"/>
      <c r="CO2705" s="19"/>
      <c r="CP2705" s="19"/>
      <c r="CQ2705" s="19"/>
      <c r="CR2705" s="19"/>
    </row>
    <row r="2706" spans="1:96" ht="107" customHeight="1">
      <c r="A2706" s="11" cm="1">
        <f t="array" ref="A2706">SUMPRODUCT(--ISNUMBER(SEARCH({"stranding","stranded"},E2706)))</f>
        <v>0</v>
      </c>
      <c r="B2706" s="12" t="s">
        <v>5663</v>
      </c>
      <c r="C2706" s="21" t="s">
        <v>5664</v>
      </c>
      <c r="D2706" s="22">
        <v>1993</v>
      </c>
      <c r="E2706" s="15" t="s">
        <v>5665</v>
      </c>
      <c r="F2706" s="15" t="s">
        <v>8219</v>
      </c>
      <c r="G2706" s="15">
        <f t="shared" si="42"/>
        <v>6</v>
      </c>
      <c r="H2706" s="16"/>
      <c r="I2706" s="16"/>
      <c r="J2706" s="16"/>
      <c r="K2706" s="16">
        <v>1</v>
      </c>
      <c r="L2706" s="16">
        <v>1</v>
      </c>
      <c r="M2706" s="16"/>
      <c r="N2706" s="16"/>
      <c r="O2706" s="16"/>
      <c r="P2706" s="17"/>
      <c r="Q2706" s="17"/>
      <c r="R2706" s="17"/>
      <c r="S2706" s="17"/>
      <c r="T2706" s="18"/>
      <c r="U2706" s="18">
        <v>1</v>
      </c>
      <c r="V2706" s="18"/>
      <c r="W2706" s="18"/>
      <c r="X2706" s="19"/>
      <c r="Y2706" s="19">
        <v>1</v>
      </c>
      <c r="Z2706" s="19">
        <v>1</v>
      </c>
      <c r="AA2706" s="19"/>
      <c r="AB2706" s="19"/>
      <c r="AC2706" s="19"/>
      <c r="AD2706" s="19"/>
      <c r="AE2706" s="19"/>
      <c r="AF2706" s="19"/>
      <c r="AG2706" s="19"/>
      <c r="AH2706" s="19"/>
      <c r="AI2706" s="19"/>
      <c r="AJ2706" s="17"/>
      <c r="AK2706" s="17"/>
      <c r="AL2706" s="17"/>
      <c r="AM2706" s="17"/>
      <c r="AN2706" s="17"/>
      <c r="AO2706" s="17"/>
      <c r="AP2706" s="17"/>
      <c r="AQ2706" s="17"/>
      <c r="AR2706" s="20"/>
      <c r="AS2706" s="20"/>
      <c r="AT2706" s="20"/>
      <c r="AU2706" s="20"/>
      <c r="AV2706" s="20"/>
      <c r="AW2706" s="20"/>
      <c r="AX2706" s="20"/>
      <c r="AY2706" s="20"/>
      <c r="AZ2706" s="20"/>
      <c r="BA2706" s="20"/>
      <c r="BB2706" s="20"/>
      <c r="BC2706" s="20"/>
      <c r="BD2706" s="16">
        <v>1</v>
      </c>
      <c r="BE2706" s="16"/>
      <c r="BF2706" s="16"/>
      <c r="BG2706" s="16"/>
      <c r="BH2706" s="16"/>
      <c r="BI2706" s="16"/>
      <c r="BJ2706" s="16"/>
      <c r="BK2706" s="16"/>
      <c r="BL2706" s="16"/>
      <c r="BM2706" s="16">
        <v>1</v>
      </c>
      <c r="BN2706" s="16"/>
      <c r="BO2706" s="16"/>
      <c r="BP2706" s="16"/>
      <c r="BQ2706" s="16"/>
      <c r="BR2706" s="16"/>
      <c r="BS2706" s="16"/>
      <c r="BT2706" s="16"/>
      <c r="BU2706" s="16"/>
      <c r="BV2706" s="16"/>
      <c r="BW2706" s="16"/>
      <c r="BX2706" s="16"/>
      <c r="BY2706" s="16">
        <v>1</v>
      </c>
      <c r="BZ2706" s="16"/>
      <c r="CA2706" s="16"/>
      <c r="CB2706" s="16"/>
      <c r="CC2706" s="16"/>
      <c r="CD2706" s="16"/>
      <c r="CE2706" s="16"/>
      <c r="CF2706" s="16"/>
      <c r="CG2706" s="19"/>
      <c r="CH2706" s="19"/>
      <c r="CI2706" s="19"/>
      <c r="CJ2706" s="19"/>
      <c r="CK2706" s="19"/>
      <c r="CL2706" s="19"/>
      <c r="CM2706" s="19"/>
      <c r="CN2706" s="19"/>
      <c r="CO2706" s="19"/>
      <c r="CP2706" s="19"/>
      <c r="CQ2706" s="19"/>
      <c r="CR2706" s="19">
        <v>1</v>
      </c>
    </row>
    <row r="2707" spans="1:96" ht="107" customHeight="1">
      <c r="A2707" s="11" cm="1">
        <f t="array" ref="A2707">SUMPRODUCT(--ISNUMBER(SEARCH({"stranding","stranded"},E2707)))</f>
        <v>0</v>
      </c>
      <c r="B2707" s="12" t="s">
        <v>5666</v>
      </c>
      <c r="C2707" s="21" t="s">
        <v>5667</v>
      </c>
      <c r="D2707" s="22">
        <v>1993</v>
      </c>
      <c r="E2707" s="15" t="s">
        <v>5668</v>
      </c>
      <c r="F2707" s="15" t="s">
        <v>7750</v>
      </c>
      <c r="G2707" s="15">
        <f t="shared" si="42"/>
        <v>3</v>
      </c>
      <c r="H2707" s="16"/>
      <c r="I2707" s="16"/>
      <c r="J2707" s="16">
        <v>1</v>
      </c>
      <c r="K2707" s="16"/>
      <c r="L2707" s="16"/>
      <c r="M2707" s="16"/>
      <c r="N2707" s="16"/>
      <c r="O2707" s="16"/>
      <c r="P2707" s="17"/>
      <c r="Q2707" s="17"/>
      <c r="R2707" s="17">
        <v>1</v>
      </c>
      <c r="S2707" s="17"/>
      <c r="T2707" s="18">
        <v>1</v>
      </c>
      <c r="U2707" s="18"/>
      <c r="V2707" s="18"/>
      <c r="W2707" s="18"/>
      <c r="X2707" s="19"/>
      <c r="Y2707" s="19"/>
      <c r="Z2707" s="19"/>
      <c r="AA2707" s="19"/>
      <c r="AB2707" s="19"/>
      <c r="AC2707" s="19"/>
      <c r="AD2707" s="19"/>
      <c r="AE2707" s="19"/>
      <c r="AF2707" s="19"/>
      <c r="AG2707" s="19"/>
      <c r="AH2707" s="19"/>
      <c r="AI2707" s="19"/>
      <c r="AJ2707" s="17"/>
      <c r="AK2707" s="17"/>
      <c r="AL2707" s="17"/>
      <c r="AM2707" s="17"/>
      <c r="AN2707" s="17"/>
      <c r="AO2707" s="17"/>
      <c r="AP2707" s="17"/>
      <c r="AQ2707" s="17"/>
      <c r="AR2707" s="20"/>
      <c r="AS2707" s="20"/>
      <c r="AT2707" s="20"/>
      <c r="AU2707" s="20"/>
      <c r="AV2707" s="20"/>
      <c r="AW2707" s="20"/>
      <c r="AX2707" s="20"/>
      <c r="AY2707" s="20"/>
      <c r="AZ2707" s="20"/>
      <c r="BA2707" s="20"/>
      <c r="BB2707" s="20"/>
      <c r="BC2707" s="20"/>
      <c r="BD2707" s="16"/>
      <c r="BE2707" s="16"/>
      <c r="BF2707" s="16"/>
      <c r="BG2707" s="16"/>
      <c r="BH2707" s="16"/>
      <c r="BI2707" s="16"/>
      <c r="BJ2707" s="16"/>
      <c r="BK2707" s="16"/>
      <c r="BL2707" s="16"/>
      <c r="BM2707" s="16"/>
      <c r="BN2707" s="16"/>
      <c r="BO2707" s="16"/>
      <c r="BP2707" s="16"/>
      <c r="BQ2707" s="16"/>
      <c r="BR2707" s="16"/>
      <c r="BS2707" s="16">
        <v>1</v>
      </c>
      <c r="BT2707" s="16"/>
      <c r="BU2707" s="16"/>
      <c r="BV2707" s="16"/>
      <c r="BW2707" s="16"/>
      <c r="BX2707" s="16"/>
      <c r="BY2707" s="16"/>
      <c r="BZ2707" s="16"/>
      <c r="CA2707" s="16"/>
      <c r="CB2707" s="16"/>
      <c r="CC2707" s="16"/>
      <c r="CD2707" s="16"/>
      <c r="CE2707" s="16"/>
      <c r="CF2707" s="16"/>
      <c r="CG2707" s="19"/>
      <c r="CH2707" s="19">
        <v>1</v>
      </c>
      <c r="CI2707" s="19"/>
      <c r="CJ2707" s="19"/>
      <c r="CK2707" s="19"/>
      <c r="CL2707" s="19"/>
      <c r="CM2707" s="19"/>
      <c r="CN2707" s="19"/>
      <c r="CO2707" s="19"/>
      <c r="CP2707" s="19"/>
      <c r="CQ2707" s="19"/>
      <c r="CR2707" s="19"/>
    </row>
    <row r="2708" spans="1:96" ht="107" customHeight="1">
      <c r="A2708" s="11" cm="1">
        <f t="array" ref="A2708">SUMPRODUCT(--ISNUMBER(SEARCH({"stranding","stranded"},E2708)))</f>
        <v>0</v>
      </c>
      <c r="B2708" s="12" t="s">
        <v>5669</v>
      </c>
      <c r="C2708" s="21" t="s">
        <v>5670</v>
      </c>
      <c r="D2708" s="22">
        <v>1993</v>
      </c>
      <c r="E2708" s="15" t="s">
        <v>5671</v>
      </c>
      <c r="F2708" s="15" t="s">
        <v>7751</v>
      </c>
      <c r="G2708" s="15">
        <f t="shared" si="42"/>
        <v>7</v>
      </c>
      <c r="H2708" s="16"/>
      <c r="I2708" s="16"/>
      <c r="J2708" s="16">
        <v>1</v>
      </c>
      <c r="K2708" s="16">
        <v>1</v>
      </c>
      <c r="L2708" s="16"/>
      <c r="M2708" s="16"/>
      <c r="N2708" s="16"/>
      <c r="O2708" s="16"/>
      <c r="P2708" s="17"/>
      <c r="Q2708" s="17"/>
      <c r="R2708" s="17">
        <v>1</v>
      </c>
      <c r="S2708" s="17"/>
      <c r="T2708" s="18">
        <v>1</v>
      </c>
      <c r="U2708" s="18"/>
      <c r="V2708" s="18"/>
      <c r="W2708" s="18"/>
      <c r="X2708" s="19"/>
      <c r="Y2708" s="19"/>
      <c r="Z2708" s="19"/>
      <c r="AA2708" s="19"/>
      <c r="AB2708" s="19"/>
      <c r="AC2708" s="19"/>
      <c r="AD2708" s="19"/>
      <c r="AE2708" s="19"/>
      <c r="AF2708" s="19"/>
      <c r="AG2708" s="19"/>
      <c r="AH2708" s="19"/>
      <c r="AI2708" s="19"/>
      <c r="AJ2708" s="17">
        <v>1</v>
      </c>
      <c r="AK2708" s="17"/>
      <c r="AL2708" s="17"/>
      <c r="AM2708" s="17"/>
      <c r="AN2708" s="17"/>
      <c r="AO2708" s="17"/>
      <c r="AP2708" s="17"/>
      <c r="AQ2708" s="17"/>
      <c r="AR2708" s="20">
        <v>1</v>
      </c>
      <c r="AS2708" s="20">
        <v>1</v>
      </c>
      <c r="AT2708" s="20">
        <v>1</v>
      </c>
      <c r="AU2708" s="20"/>
      <c r="AV2708" s="20"/>
      <c r="AW2708" s="20"/>
      <c r="AX2708" s="20"/>
      <c r="AY2708" s="20"/>
      <c r="AZ2708" s="20"/>
      <c r="BA2708" s="20">
        <v>1</v>
      </c>
      <c r="BB2708" s="20"/>
      <c r="BC2708" s="20"/>
      <c r="BD2708" s="16"/>
      <c r="BE2708" s="16"/>
      <c r="BF2708" s="16"/>
      <c r="BG2708" s="16"/>
      <c r="BH2708" s="16"/>
      <c r="BI2708" s="16"/>
      <c r="BJ2708" s="16"/>
      <c r="BK2708" s="16"/>
      <c r="BL2708" s="16"/>
      <c r="BM2708" s="16"/>
      <c r="BN2708" s="16"/>
      <c r="BO2708" s="16"/>
      <c r="BP2708" s="16"/>
      <c r="BQ2708" s="16"/>
      <c r="BR2708" s="16"/>
      <c r="BS2708" s="16"/>
      <c r="BT2708" s="16"/>
      <c r="BU2708" s="16"/>
      <c r="BV2708" s="16"/>
      <c r="BW2708" s="16"/>
      <c r="BX2708" s="16"/>
      <c r="BY2708" s="16"/>
      <c r="BZ2708" s="16"/>
      <c r="CA2708" s="16"/>
      <c r="CB2708" s="16"/>
      <c r="CC2708" s="16"/>
      <c r="CD2708" s="16"/>
      <c r="CE2708" s="16"/>
      <c r="CF2708" s="16"/>
      <c r="CG2708" s="19"/>
      <c r="CH2708" s="19"/>
      <c r="CI2708" s="19"/>
      <c r="CJ2708" s="19"/>
      <c r="CK2708" s="19"/>
      <c r="CL2708" s="19"/>
      <c r="CM2708" s="19"/>
      <c r="CN2708" s="19"/>
      <c r="CO2708" s="19"/>
      <c r="CP2708" s="19"/>
      <c r="CQ2708" s="19">
        <v>1</v>
      </c>
      <c r="CR2708" s="19"/>
    </row>
    <row r="2709" spans="1:96" ht="107" customHeight="1">
      <c r="A2709" s="11" cm="1">
        <f t="array" ref="A2709">SUMPRODUCT(--ISNUMBER(SEARCH({"stranding","stranded"},E2709)))</f>
        <v>0</v>
      </c>
      <c r="B2709" s="37" t="s">
        <v>5672</v>
      </c>
      <c r="C2709" s="13" t="s">
        <v>5673</v>
      </c>
      <c r="D2709" s="14">
        <v>1993</v>
      </c>
      <c r="E2709" s="15" t="s">
        <v>5674</v>
      </c>
      <c r="F2709" s="15" t="s">
        <v>8220</v>
      </c>
      <c r="G2709" s="15">
        <f t="shared" si="42"/>
        <v>6</v>
      </c>
      <c r="H2709" s="16"/>
      <c r="I2709" s="16"/>
      <c r="J2709" s="16"/>
      <c r="K2709" s="16"/>
      <c r="L2709" s="16"/>
      <c r="M2709" s="16">
        <v>1</v>
      </c>
      <c r="N2709" s="16"/>
      <c r="O2709" s="16"/>
      <c r="P2709" s="17"/>
      <c r="Q2709" s="17"/>
      <c r="R2709" s="17"/>
      <c r="S2709" s="17"/>
      <c r="T2709" s="18">
        <v>1</v>
      </c>
      <c r="U2709" s="18"/>
      <c r="V2709" s="18"/>
      <c r="W2709" s="18"/>
      <c r="X2709" s="19">
        <v>1</v>
      </c>
      <c r="Y2709" s="19">
        <v>1</v>
      </c>
      <c r="Z2709" s="19"/>
      <c r="AA2709" s="19"/>
      <c r="AB2709" s="19"/>
      <c r="AC2709" s="19"/>
      <c r="AD2709" s="19"/>
      <c r="AE2709" s="19"/>
      <c r="AF2709" s="19"/>
      <c r="AG2709" s="19"/>
      <c r="AH2709" s="19"/>
      <c r="AI2709" s="19"/>
      <c r="AJ2709" s="17"/>
      <c r="AK2709" s="17"/>
      <c r="AL2709" s="17"/>
      <c r="AM2709" s="17"/>
      <c r="AN2709" s="17"/>
      <c r="AO2709" s="17"/>
      <c r="AP2709" s="17"/>
      <c r="AQ2709" s="17"/>
      <c r="AR2709" s="20"/>
      <c r="AS2709" s="20"/>
      <c r="AT2709" s="20"/>
      <c r="AU2709" s="20"/>
      <c r="AV2709" s="20"/>
      <c r="AW2709" s="20"/>
      <c r="AX2709" s="20"/>
      <c r="AY2709" s="20"/>
      <c r="AZ2709" s="20"/>
      <c r="BA2709" s="20"/>
      <c r="BB2709" s="20"/>
      <c r="BC2709" s="20"/>
      <c r="BD2709" s="16"/>
      <c r="BE2709" s="16"/>
      <c r="BF2709" s="16"/>
      <c r="BG2709" s="16"/>
      <c r="BH2709" s="16"/>
      <c r="BI2709" s="16"/>
      <c r="BJ2709" s="16"/>
      <c r="BK2709" s="16"/>
      <c r="BL2709" s="16"/>
      <c r="BM2709" s="16"/>
      <c r="BN2709" s="16"/>
      <c r="BO2709" s="16"/>
      <c r="BP2709" s="16"/>
      <c r="BQ2709" s="16">
        <v>1</v>
      </c>
      <c r="BR2709" s="16"/>
      <c r="BS2709" s="16"/>
      <c r="BT2709" s="16"/>
      <c r="BU2709" s="16"/>
      <c r="BV2709" s="16"/>
      <c r="BW2709" s="16"/>
      <c r="BX2709" s="16"/>
      <c r="BY2709" s="16"/>
      <c r="BZ2709" s="16"/>
      <c r="CA2709" s="16"/>
      <c r="CB2709" s="16">
        <v>1</v>
      </c>
      <c r="CC2709" s="16"/>
      <c r="CD2709" s="16">
        <v>1</v>
      </c>
      <c r="CE2709" s="16"/>
      <c r="CF2709" s="16"/>
      <c r="CG2709" s="19"/>
      <c r="CH2709" s="19"/>
      <c r="CI2709" s="19"/>
      <c r="CJ2709" s="19"/>
      <c r="CK2709" s="19"/>
      <c r="CL2709" s="19"/>
      <c r="CM2709" s="19"/>
      <c r="CN2709" s="19"/>
      <c r="CO2709" s="19">
        <v>1</v>
      </c>
      <c r="CP2709" s="19"/>
      <c r="CQ2709" s="19"/>
      <c r="CR2709" s="19"/>
    </row>
    <row r="2710" spans="1:96" ht="107" customHeight="1">
      <c r="A2710" s="11" cm="1">
        <f t="array" ref="A2710">SUMPRODUCT(--ISNUMBER(SEARCH({"stranding","stranded"},E2710)))</f>
        <v>0</v>
      </c>
      <c r="B2710" s="37" t="s">
        <v>5675</v>
      </c>
      <c r="C2710" s="21" t="s">
        <v>5676</v>
      </c>
      <c r="D2710" s="22">
        <v>1993</v>
      </c>
      <c r="E2710" s="15" t="s">
        <v>5677</v>
      </c>
      <c r="F2710" s="15" t="s">
        <v>7752</v>
      </c>
      <c r="G2710" s="15">
        <f t="shared" si="42"/>
        <v>5</v>
      </c>
      <c r="H2710" s="16"/>
      <c r="I2710" s="16"/>
      <c r="J2710" s="16">
        <v>1</v>
      </c>
      <c r="K2710" s="16"/>
      <c r="L2710" s="16"/>
      <c r="M2710" s="16"/>
      <c r="N2710" s="16"/>
      <c r="O2710" s="16"/>
      <c r="P2710" s="17"/>
      <c r="Q2710" s="17"/>
      <c r="R2710" s="17"/>
      <c r="S2710" s="17"/>
      <c r="T2710" s="18"/>
      <c r="U2710" s="18">
        <v>1</v>
      </c>
      <c r="V2710" s="18"/>
      <c r="W2710" s="18"/>
      <c r="X2710" s="19"/>
      <c r="Y2710" s="19">
        <v>1</v>
      </c>
      <c r="Z2710" s="19">
        <v>1</v>
      </c>
      <c r="AA2710" s="19"/>
      <c r="AB2710" s="19"/>
      <c r="AC2710" s="19"/>
      <c r="AD2710" s="19">
        <v>1</v>
      </c>
      <c r="AE2710" s="19"/>
      <c r="AF2710" s="19"/>
      <c r="AG2710" s="19"/>
      <c r="AH2710" s="19"/>
      <c r="AI2710" s="19"/>
      <c r="AJ2710" s="17"/>
      <c r="AK2710" s="17"/>
      <c r="AL2710" s="17"/>
      <c r="AM2710" s="17"/>
      <c r="AN2710" s="17"/>
      <c r="AO2710" s="17"/>
      <c r="AP2710" s="17"/>
      <c r="AQ2710" s="17"/>
      <c r="AR2710" s="20"/>
      <c r="AS2710" s="20"/>
      <c r="AT2710" s="20"/>
      <c r="AU2710" s="20"/>
      <c r="AV2710" s="20"/>
      <c r="AW2710" s="20"/>
      <c r="AX2710" s="20"/>
      <c r="AY2710" s="20"/>
      <c r="AZ2710" s="20"/>
      <c r="BA2710" s="20"/>
      <c r="BB2710" s="20"/>
      <c r="BC2710" s="20"/>
      <c r="BD2710" s="16"/>
      <c r="BE2710" s="16"/>
      <c r="BF2710" s="16"/>
      <c r="BG2710" s="16"/>
      <c r="BH2710" s="16"/>
      <c r="BI2710" s="16"/>
      <c r="BJ2710" s="16"/>
      <c r="BK2710" s="16"/>
      <c r="BL2710" s="16"/>
      <c r="BM2710" s="16"/>
      <c r="BN2710" s="16"/>
      <c r="BO2710" s="16"/>
      <c r="BP2710" s="16"/>
      <c r="BQ2710" s="16"/>
      <c r="BR2710" s="16"/>
      <c r="BS2710" s="16"/>
      <c r="BT2710" s="16"/>
      <c r="BU2710" s="16"/>
      <c r="BV2710" s="16"/>
      <c r="BW2710" s="16"/>
      <c r="BX2710" s="16"/>
      <c r="BY2710" s="16"/>
      <c r="BZ2710" s="16">
        <v>1</v>
      </c>
      <c r="CA2710" s="16"/>
      <c r="CB2710" s="16"/>
      <c r="CC2710" s="16"/>
      <c r="CD2710" s="16"/>
      <c r="CE2710" s="16"/>
      <c r="CF2710" s="16"/>
      <c r="CG2710" s="19"/>
      <c r="CH2710" s="19"/>
      <c r="CI2710" s="19"/>
      <c r="CJ2710" s="19"/>
      <c r="CK2710" s="19"/>
      <c r="CL2710" s="19"/>
      <c r="CM2710" s="19"/>
      <c r="CN2710" s="19"/>
      <c r="CO2710" s="19"/>
      <c r="CP2710" s="19">
        <v>1</v>
      </c>
      <c r="CQ2710" s="19"/>
      <c r="CR2710" s="19"/>
    </row>
    <row r="2711" spans="1:96" ht="107" customHeight="1">
      <c r="A2711" s="11" cm="1">
        <f t="array" ref="A2711">SUMPRODUCT(--ISNUMBER(SEARCH({"stranding","stranded"},E2711)))</f>
        <v>0</v>
      </c>
      <c r="B2711" s="12" t="s">
        <v>5678</v>
      </c>
      <c r="C2711" s="13" t="s">
        <v>5679</v>
      </c>
      <c r="D2711" s="14">
        <v>1990</v>
      </c>
      <c r="E2711" s="15" t="s">
        <v>5680</v>
      </c>
      <c r="F2711" s="15" t="s">
        <v>7058</v>
      </c>
      <c r="G2711" s="15">
        <f t="shared" si="42"/>
        <v>4</v>
      </c>
      <c r="H2711" s="16"/>
      <c r="I2711" s="16"/>
      <c r="J2711" s="16"/>
      <c r="K2711" s="16"/>
      <c r="L2711" s="16"/>
      <c r="M2711" s="16">
        <v>1</v>
      </c>
      <c r="N2711" s="16"/>
      <c r="O2711" s="16"/>
      <c r="P2711" s="17"/>
      <c r="Q2711" s="17"/>
      <c r="R2711" s="17"/>
      <c r="S2711" s="17"/>
      <c r="T2711" s="18"/>
      <c r="U2711" s="18">
        <v>1</v>
      </c>
      <c r="V2711" s="18"/>
      <c r="W2711" s="18"/>
      <c r="X2711" s="19"/>
      <c r="Y2711" s="19"/>
      <c r="Z2711" s="19"/>
      <c r="AA2711" s="19"/>
      <c r="AB2711" s="19"/>
      <c r="AC2711" s="19"/>
      <c r="AD2711" s="19"/>
      <c r="AE2711" s="19"/>
      <c r="AF2711" s="19"/>
      <c r="AG2711" s="19"/>
      <c r="AH2711" s="19"/>
      <c r="AI2711" s="19"/>
      <c r="AJ2711" s="17">
        <v>1</v>
      </c>
      <c r="AK2711" s="17"/>
      <c r="AL2711" s="17"/>
      <c r="AM2711" s="17"/>
      <c r="AN2711" s="17"/>
      <c r="AO2711" s="17"/>
      <c r="AP2711" s="17"/>
      <c r="AQ2711" s="17"/>
      <c r="AR2711" s="20"/>
      <c r="AS2711" s="20"/>
      <c r="AT2711" s="20"/>
      <c r="AU2711" s="20"/>
      <c r="AV2711" s="20"/>
      <c r="AW2711" s="20"/>
      <c r="AX2711" s="20">
        <v>1</v>
      </c>
      <c r="AY2711" s="20"/>
      <c r="AZ2711" s="20"/>
      <c r="BA2711" s="20"/>
      <c r="BB2711" s="20"/>
      <c r="BC2711" s="20"/>
      <c r="BD2711" s="16"/>
      <c r="BE2711" s="16"/>
      <c r="BF2711" s="16"/>
      <c r="BG2711" s="16"/>
      <c r="BH2711" s="16"/>
      <c r="BI2711" s="16"/>
      <c r="BJ2711" s="16"/>
      <c r="BK2711" s="16"/>
      <c r="BL2711" s="16"/>
      <c r="BM2711" s="16"/>
      <c r="BN2711" s="16"/>
      <c r="BO2711" s="16"/>
      <c r="BP2711" s="16"/>
      <c r="BQ2711" s="16"/>
      <c r="BR2711" s="16"/>
      <c r="BS2711" s="16"/>
      <c r="BT2711" s="16"/>
      <c r="BU2711" s="16"/>
      <c r="BV2711" s="16"/>
      <c r="BW2711" s="16"/>
      <c r="BX2711" s="16"/>
      <c r="BY2711" s="16">
        <v>1</v>
      </c>
      <c r="BZ2711" s="16"/>
      <c r="CA2711" s="16"/>
      <c r="CB2711" s="16"/>
      <c r="CC2711" s="16"/>
      <c r="CD2711" s="16"/>
      <c r="CE2711" s="16"/>
      <c r="CF2711" s="16"/>
      <c r="CG2711" s="19"/>
      <c r="CH2711" s="19"/>
      <c r="CI2711" s="19"/>
      <c r="CJ2711" s="19" t="s">
        <v>4890</v>
      </c>
      <c r="CK2711" s="19"/>
      <c r="CL2711" s="19"/>
      <c r="CM2711" s="19"/>
      <c r="CN2711" s="19"/>
      <c r="CO2711" s="19"/>
      <c r="CP2711" s="19"/>
      <c r="CQ2711" s="19"/>
      <c r="CR2711" s="19"/>
    </row>
    <row r="2712" spans="1:96" ht="107" customHeight="1">
      <c r="A2712" s="11" cm="1">
        <f t="array" ref="A2712">SUMPRODUCT(--ISNUMBER(SEARCH({"stranding","stranded"},E2712)))</f>
        <v>0</v>
      </c>
      <c r="B2712" s="12" t="s">
        <v>5681</v>
      </c>
      <c r="C2712" s="13" t="s">
        <v>5679</v>
      </c>
      <c r="D2712" s="14">
        <v>1990</v>
      </c>
      <c r="E2712" s="15" t="s">
        <v>5682</v>
      </c>
      <c r="F2712" s="15" t="s">
        <v>7753</v>
      </c>
      <c r="G2712" s="15">
        <f t="shared" si="42"/>
        <v>6</v>
      </c>
      <c r="H2712" s="16"/>
      <c r="I2712" s="16"/>
      <c r="J2712" s="16"/>
      <c r="K2712" s="16"/>
      <c r="L2712" s="16">
        <v>1</v>
      </c>
      <c r="M2712" s="16"/>
      <c r="N2712" s="16"/>
      <c r="O2712" s="16"/>
      <c r="P2712" s="17"/>
      <c r="Q2712" s="17"/>
      <c r="R2712" s="17"/>
      <c r="S2712" s="17"/>
      <c r="T2712" s="18"/>
      <c r="U2712" s="18">
        <v>1</v>
      </c>
      <c r="V2712" s="18"/>
      <c r="W2712" s="18"/>
      <c r="X2712" s="19"/>
      <c r="Y2712" s="19"/>
      <c r="Z2712" s="19"/>
      <c r="AA2712" s="19"/>
      <c r="AB2712" s="19"/>
      <c r="AC2712" s="19"/>
      <c r="AD2712" s="19"/>
      <c r="AE2712" s="19">
        <v>1</v>
      </c>
      <c r="AF2712" s="19">
        <v>1</v>
      </c>
      <c r="AG2712" s="19"/>
      <c r="AH2712" s="19"/>
      <c r="AI2712" s="19"/>
      <c r="AJ2712" s="17">
        <v>1</v>
      </c>
      <c r="AK2712" s="17"/>
      <c r="AL2712" s="17"/>
      <c r="AM2712" s="17"/>
      <c r="AN2712" s="17"/>
      <c r="AO2712" s="17"/>
      <c r="AP2712" s="17"/>
      <c r="AQ2712" s="17"/>
      <c r="AR2712" s="20"/>
      <c r="AS2712" s="20"/>
      <c r="AT2712" s="20"/>
      <c r="AU2712" s="20"/>
      <c r="AV2712" s="20"/>
      <c r="AW2712" s="20"/>
      <c r="AX2712" s="20">
        <v>1</v>
      </c>
      <c r="AY2712" s="20"/>
      <c r="AZ2712" s="20"/>
      <c r="BA2712" s="20"/>
      <c r="BB2712" s="20"/>
      <c r="BC2712" s="20"/>
      <c r="BD2712" s="16"/>
      <c r="BE2712" s="16"/>
      <c r="BF2712" s="16"/>
      <c r="BG2712" s="16"/>
      <c r="BH2712" s="16"/>
      <c r="BI2712" s="16"/>
      <c r="BJ2712" s="16"/>
      <c r="BK2712" s="16"/>
      <c r="BL2712" s="16"/>
      <c r="BM2712" s="16"/>
      <c r="BN2712" s="16"/>
      <c r="BO2712" s="16"/>
      <c r="BP2712" s="16"/>
      <c r="BQ2712" s="16"/>
      <c r="BR2712" s="16"/>
      <c r="BS2712" s="16"/>
      <c r="BT2712" s="16"/>
      <c r="BU2712" s="16"/>
      <c r="BV2712" s="16"/>
      <c r="BW2712" s="16"/>
      <c r="BX2712" s="16"/>
      <c r="BY2712" s="16">
        <v>1</v>
      </c>
      <c r="BZ2712" s="16"/>
      <c r="CA2712" s="16"/>
      <c r="CB2712" s="16"/>
      <c r="CC2712" s="16"/>
      <c r="CD2712" s="16"/>
      <c r="CE2712" s="16"/>
      <c r="CF2712" s="16"/>
      <c r="CG2712" s="19"/>
      <c r="CH2712" s="19"/>
      <c r="CI2712" s="19"/>
      <c r="CJ2712" s="19"/>
      <c r="CK2712" s="19" t="s">
        <v>4890</v>
      </c>
      <c r="CL2712" s="19"/>
      <c r="CM2712" s="19"/>
      <c r="CN2712" s="19"/>
      <c r="CO2712" s="19"/>
      <c r="CP2712" s="19"/>
      <c r="CQ2712" s="19"/>
      <c r="CR2712" s="19"/>
    </row>
    <row r="2713" spans="1:96" ht="107" customHeight="1">
      <c r="A2713" s="11" cm="1">
        <f t="array" ref="A2713">SUMPRODUCT(--ISNUMBER(SEARCH({"stranding","stranded"},E2713)))</f>
        <v>0</v>
      </c>
      <c r="B2713" s="12" t="s">
        <v>5683</v>
      </c>
      <c r="C2713" s="13" t="s">
        <v>5684</v>
      </c>
      <c r="D2713" s="14">
        <v>1993</v>
      </c>
      <c r="E2713" s="15" t="s">
        <v>5685</v>
      </c>
      <c r="F2713" s="15" t="s">
        <v>7754</v>
      </c>
      <c r="G2713" s="15">
        <f t="shared" si="42"/>
        <v>8</v>
      </c>
      <c r="H2713" s="16"/>
      <c r="I2713" s="16"/>
      <c r="J2713" s="16"/>
      <c r="K2713" s="16"/>
      <c r="L2713" s="16">
        <v>2</v>
      </c>
      <c r="M2713" s="16"/>
      <c r="N2713" s="16"/>
      <c r="O2713" s="16"/>
      <c r="P2713" s="17"/>
      <c r="Q2713" s="17"/>
      <c r="R2713" s="17">
        <v>1</v>
      </c>
      <c r="S2713" s="17"/>
      <c r="T2713" s="18"/>
      <c r="U2713" s="18"/>
      <c r="V2713" s="18">
        <v>1</v>
      </c>
      <c r="W2713" s="18"/>
      <c r="X2713" s="19">
        <v>1</v>
      </c>
      <c r="Y2713" s="19">
        <v>1</v>
      </c>
      <c r="Z2713" s="19"/>
      <c r="AA2713" s="19">
        <v>1</v>
      </c>
      <c r="AB2713" s="19"/>
      <c r="AC2713" s="19"/>
      <c r="AD2713" s="19"/>
      <c r="AE2713" s="19"/>
      <c r="AF2713" s="19"/>
      <c r="AG2713" s="19"/>
      <c r="AH2713" s="19"/>
      <c r="AI2713" s="19"/>
      <c r="AJ2713" s="17"/>
      <c r="AK2713" s="17"/>
      <c r="AL2713" s="17"/>
      <c r="AM2713" s="17"/>
      <c r="AN2713" s="17"/>
      <c r="AO2713" s="17"/>
      <c r="AP2713" s="17"/>
      <c r="AQ2713" s="17"/>
      <c r="AR2713" s="20"/>
      <c r="AS2713" s="20"/>
      <c r="AT2713" s="20"/>
      <c r="AU2713" s="20"/>
      <c r="AV2713" s="20"/>
      <c r="AW2713" s="20"/>
      <c r="AX2713" s="20"/>
      <c r="AY2713" s="20"/>
      <c r="AZ2713" s="20"/>
      <c r="BA2713" s="20"/>
      <c r="BB2713" s="20"/>
      <c r="BC2713" s="20"/>
      <c r="BD2713" s="16"/>
      <c r="BE2713" s="16"/>
      <c r="BF2713" s="16"/>
      <c r="BG2713" s="16"/>
      <c r="BH2713" s="16"/>
      <c r="BI2713" s="16"/>
      <c r="BJ2713" s="16"/>
      <c r="BK2713" s="16"/>
      <c r="BL2713" s="16"/>
      <c r="BM2713" s="16"/>
      <c r="BN2713" s="16"/>
      <c r="BO2713" s="16"/>
      <c r="BP2713" s="16"/>
      <c r="BQ2713" s="16"/>
      <c r="BR2713" s="16">
        <v>1</v>
      </c>
      <c r="BS2713" s="16"/>
      <c r="BT2713" s="16"/>
      <c r="BU2713" s="16"/>
      <c r="BV2713" s="16">
        <v>1</v>
      </c>
      <c r="BW2713" s="16"/>
      <c r="BX2713" s="16"/>
      <c r="BY2713" s="16"/>
      <c r="BZ2713" s="16"/>
      <c r="CA2713" s="16"/>
      <c r="CB2713" s="16"/>
      <c r="CC2713" s="16"/>
      <c r="CD2713" s="16"/>
      <c r="CE2713" s="16">
        <v>1</v>
      </c>
      <c r="CF2713" s="16"/>
      <c r="CG2713" s="19"/>
      <c r="CH2713" s="19"/>
      <c r="CI2713" s="19"/>
      <c r="CJ2713" s="19"/>
      <c r="CK2713" s="19"/>
      <c r="CL2713" s="19"/>
      <c r="CM2713" s="19"/>
      <c r="CN2713" s="19">
        <v>1</v>
      </c>
      <c r="CO2713" s="19"/>
      <c r="CP2713" s="19"/>
      <c r="CQ2713" s="19"/>
      <c r="CR2713" s="19"/>
    </row>
    <row r="2714" spans="1:96" ht="107" customHeight="1">
      <c r="A2714" s="11" cm="1">
        <f t="array" ref="A2714">SUMPRODUCT(--ISNUMBER(SEARCH({"stranding","stranded"},E2714)))</f>
        <v>0</v>
      </c>
      <c r="B2714" s="12" t="s">
        <v>5686</v>
      </c>
      <c r="C2714" s="21" t="s">
        <v>5687</v>
      </c>
      <c r="D2714" s="22">
        <v>1994</v>
      </c>
      <c r="E2714" s="23" t="s">
        <v>5688</v>
      </c>
      <c r="F2714" s="23" t="s">
        <v>6147</v>
      </c>
      <c r="G2714" s="15">
        <f t="shared" si="42"/>
        <v>3</v>
      </c>
      <c r="H2714" s="16"/>
      <c r="I2714" s="16"/>
      <c r="J2714" s="16"/>
      <c r="K2714" s="16"/>
      <c r="L2714" s="16">
        <v>1</v>
      </c>
      <c r="M2714" s="16"/>
      <c r="N2714" s="16"/>
      <c r="O2714" s="16"/>
      <c r="P2714" s="17"/>
      <c r="Q2714" s="17"/>
      <c r="R2714" s="17"/>
      <c r="S2714" s="17"/>
      <c r="T2714" s="18"/>
      <c r="U2714" s="18">
        <v>1</v>
      </c>
      <c r="V2714" s="18"/>
      <c r="W2714" s="18"/>
      <c r="X2714" s="19"/>
      <c r="Y2714" s="19"/>
      <c r="Z2714" s="19"/>
      <c r="AA2714" s="19"/>
      <c r="AB2714" s="19"/>
      <c r="AC2714" s="19"/>
      <c r="AD2714" s="19"/>
      <c r="AE2714" s="19"/>
      <c r="AF2714" s="19"/>
      <c r="AG2714" s="19"/>
      <c r="AH2714" s="19"/>
      <c r="AI2714" s="19"/>
      <c r="AJ2714" s="17">
        <v>1</v>
      </c>
      <c r="AK2714" s="17"/>
      <c r="AL2714" s="17">
        <v>1</v>
      </c>
      <c r="AM2714" s="17"/>
      <c r="AN2714" s="17"/>
      <c r="AO2714" s="17"/>
      <c r="AP2714" s="17"/>
      <c r="AQ2714" s="17"/>
      <c r="AR2714" s="20"/>
      <c r="AS2714" s="20"/>
      <c r="AT2714" s="20"/>
      <c r="AU2714" s="20"/>
      <c r="AV2714" s="20"/>
      <c r="AW2714" s="20"/>
      <c r="AX2714" s="20"/>
      <c r="AY2714" s="20"/>
      <c r="AZ2714" s="20"/>
      <c r="BA2714" s="20"/>
      <c r="BB2714" s="20"/>
      <c r="BC2714" s="20"/>
      <c r="BD2714" s="16"/>
      <c r="BE2714" s="16"/>
      <c r="BF2714" s="16"/>
      <c r="BG2714" s="16"/>
      <c r="BH2714" s="16"/>
      <c r="BI2714" s="16"/>
      <c r="BJ2714" s="16"/>
      <c r="BK2714" s="16"/>
      <c r="BL2714" s="16"/>
      <c r="BM2714" s="16"/>
      <c r="BN2714" s="16"/>
      <c r="BO2714" s="16"/>
      <c r="BP2714" s="16"/>
      <c r="BQ2714" s="16"/>
      <c r="BR2714" s="16"/>
      <c r="BS2714" s="16"/>
      <c r="BT2714" s="16"/>
      <c r="BU2714" s="16"/>
      <c r="BV2714" s="16"/>
      <c r="BW2714" s="16"/>
      <c r="BX2714" s="16"/>
      <c r="BY2714" s="16"/>
      <c r="BZ2714" s="16"/>
      <c r="CA2714" s="16"/>
      <c r="CB2714" s="16"/>
      <c r="CC2714" s="16"/>
      <c r="CD2714" s="16"/>
      <c r="CE2714" s="16"/>
      <c r="CF2714" s="16"/>
      <c r="CG2714" s="19"/>
      <c r="CH2714" s="19"/>
      <c r="CI2714" s="19"/>
      <c r="CJ2714" s="19"/>
      <c r="CK2714" s="19"/>
      <c r="CL2714" s="19">
        <v>1</v>
      </c>
      <c r="CM2714" s="19"/>
      <c r="CN2714" s="19"/>
      <c r="CO2714" s="19"/>
      <c r="CP2714" s="19"/>
      <c r="CQ2714" s="19"/>
      <c r="CR2714" s="19"/>
    </row>
    <row r="2715" spans="1:96" ht="107" customHeight="1">
      <c r="A2715" s="11" cm="1">
        <f t="array" ref="A2715">SUMPRODUCT(--ISNUMBER(SEARCH({"stranding","stranded"},E2715)))</f>
        <v>0</v>
      </c>
      <c r="B2715" s="12" t="s">
        <v>5689</v>
      </c>
      <c r="C2715" s="13" t="s">
        <v>879</v>
      </c>
      <c r="D2715" s="14">
        <v>1994</v>
      </c>
      <c r="E2715" s="23" t="s">
        <v>5690</v>
      </c>
      <c r="F2715" s="23" t="s">
        <v>7755</v>
      </c>
      <c r="G2715" s="15">
        <f t="shared" si="42"/>
        <v>5</v>
      </c>
      <c r="H2715" s="16"/>
      <c r="I2715" s="16">
        <v>1</v>
      </c>
      <c r="J2715" s="16"/>
      <c r="K2715" s="16"/>
      <c r="L2715" s="16"/>
      <c r="M2715" s="16"/>
      <c r="N2715" s="16"/>
      <c r="O2715" s="16"/>
      <c r="P2715" s="17">
        <v>1</v>
      </c>
      <c r="Q2715" s="17"/>
      <c r="R2715" s="17"/>
      <c r="S2715" s="17"/>
      <c r="T2715" s="18"/>
      <c r="U2715" s="18">
        <v>1</v>
      </c>
      <c r="V2715" s="18"/>
      <c r="W2715" s="18">
        <v>1</v>
      </c>
      <c r="X2715" s="19"/>
      <c r="Y2715" s="19">
        <v>1</v>
      </c>
      <c r="Z2715" s="19"/>
      <c r="AA2715" s="19"/>
      <c r="AB2715" s="19"/>
      <c r="AC2715" s="19"/>
      <c r="AD2715" s="19"/>
      <c r="AE2715" s="19"/>
      <c r="AF2715" s="19"/>
      <c r="AG2715" s="19"/>
      <c r="AH2715" s="19"/>
      <c r="AI2715" s="19"/>
      <c r="AJ2715" s="17"/>
      <c r="AK2715" s="17"/>
      <c r="AL2715" s="17"/>
      <c r="AM2715" s="17"/>
      <c r="AN2715" s="17"/>
      <c r="AO2715" s="17"/>
      <c r="AP2715" s="17"/>
      <c r="AQ2715" s="17"/>
      <c r="AR2715" s="20"/>
      <c r="AS2715" s="20"/>
      <c r="AT2715" s="20"/>
      <c r="AU2715" s="20"/>
      <c r="AV2715" s="20"/>
      <c r="AW2715" s="20"/>
      <c r="AX2715" s="20"/>
      <c r="AY2715" s="20"/>
      <c r="AZ2715" s="20"/>
      <c r="BA2715" s="20"/>
      <c r="BB2715" s="20"/>
      <c r="BC2715" s="20"/>
      <c r="BD2715" s="16"/>
      <c r="BE2715" s="16"/>
      <c r="BF2715" s="16"/>
      <c r="BG2715" s="16"/>
      <c r="BH2715" s="16"/>
      <c r="BI2715" s="16"/>
      <c r="BJ2715" s="16"/>
      <c r="BK2715" s="16"/>
      <c r="BL2715" s="16"/>
      <c r="BM2715" s="16"/>
      <c r="BN2715" s="16"/>
      <c r="BO2715" s="16"/>
      <c r="BP2715" s="16"/>
      <c r="BQ2715" s="16"/>
      <c r="BR2715" s="16"/>
      <c r="BS2715" s="16"/>
      <c r="BT2715" s="16"/>
      <c r="BU2715" s="16"/>
      <c r="BV2715" s="16"/>
      <c r="BW2715" s="16"/>
      <c r="BX2715" s="16"/>
      <c r="BY2715" s="16"/>
      <c r="BZ2715" s="16">
        <v>1</v>
      </c>
      <c r="CA2715" s="16"/>
      <c r="CB2715" s="16"/>
      <c r="CC2715" s="16"/>
      <c r="CD2715" s="16"/>
      <c r="CE2715" s="16"/>
      <c r="CF2715" s="16"/>
      <c r="CG2715" s="19"/>
      <c r="CH2715" s="19"/>
      <c r="CI2715" s="19"/>
      <c r="CJ2715" s="19"/>
      <c r="CK2715" s="19"/>
      <c r="CL2715" s="19"/>
      <c r="CM2715" s="19"/>
      <c r="CN2715" s="19">
        <v>1</v>
      </c>
      <c r="CO2715" s="19"/>
      <c r="CP2715" s="19"/>
      <c r="CQ2715" s="19"/>
      <c r="CR2715" s="19"/>
    </row>
    <row r="2716" spans="1:96" ht="107" customHeight="1">
      <c r="A2716" s="11" cm="1">
        <f t="array" ref="A2716">SUMPRODUCT(--ISNUMBER(SEARCH({"stranding","stranded"},E2716)))</f>
        <v>0</v>
      </c>
      <c r="B2716" s="12" t="s">
        <v>5691</v>
      </c>
      <c r="C2716" s="13" t="s">
        <v>5692</v>
      </c>
      <c r="D2716" s="14">
        <v>1994</v>
      </c>
      <c r="E2716" s="15" t="s">
        <v>5693</v>
      </c>
      <c r="F2716" s="15" t="s">
        <v>19</v>
      </c>
      <c r="G2716" s="15">
        <f t="shared" si="42"/>
        <v>1</v>
      </c>
      <c r="H2716" s="16"/>
      <c r="I2716" s="16"/>
      <c r="J2716" s="16"/>
      <c r="K2716" s="16"/>
      <c r="L2716" s="16"/>
      <c r="M2716" s="16"/>
      <c r="N2716" s="16"/>
      <c r="O2716" s="16"/>
      <c r="P2716" s="17"/>
      <c r="Q2716" s="17"/>
      <c r="R2716" s="17"/>
      <c r="S2716" s="17"/>
      <c r="T2716" s="18"/>
      <c r="U2716" s="18"/>
      <c r="V2716" s="18">
        <v>1</v>
      </c>
      <c r="W2716" s="18"/>
      <c r="X2716" s="19"/>
      <c r="Y2716" s="19"/>
      <c r="Z2716" s="19"/>
      <c r="AA2716" s="19"/>
      <c r="AB2716" s="19"/>
      <c r="AC2716" s="19"/>
      <c r="AD2716" s="19"/>
      <c r="AE2716" s="19"/>
      <c r="AF2716" s="19"/>
      <c r="AG2716" s="19"/>
      <c r="AH2716" s="19"/>
      <c r="AI2716" s="19"/>
      <c r="AJ2716" s="17"/>
      <c r="AK2716" s="17"/>
      <c r="AL2716" s="17"/>
      <c r="AM2716" s="17"/>
      <c r="AN2716" s="17"/>
      <c r="AO2716" s="17"/>
      <c r="AP2716" s="17"/>
      <c r="AQ2716" s="17"/>
      <c r="AR2716" s="20"/>
      <c r="AS2716" s="20"/>
      <c r="AT2716" s="20"/>
      <c r="AU2716" s="20"/>
      <c r="AV2716" s="20"/>
      <c r="AW2716" s="20"/>
      <c r="AX2716" s="20"/>
      <c r="AY2716" s="20"/>
      <c r="AZ2716" s="20"/>
      <c r="BA2716" s="20"/>
      <c r="BB2716" s="20"/>
      <c r="BC2716" s="20"/>
      <c r="BD2716" s="16"/>
      <c r="BE2716" s="16"/>
      <c r="BF2716" s="16"/>
      <c r="BG2716" s="16"/>
      <c r="BH2716" s="16"/>
      <c r="BI2716" s="16"/>
      <c r="BJ2716" s="16"/>
      <c r="BK2716" s="16"/>
      <c r="BL2716" s="16"/>
      <c r="BM2716" s="16"/>
      <c r="BN2716" s="16"/>
      <c r="BO2716" s="16"/>
      <c r="BP2716" s="16"/>
      <c r="BQ2716" s="16"/>
      <c r="BR2716" s="16"/>
      <c r="BS2716" s="16"/>
      <c r="BT2716" s="16"/>
      <c r="BU2716" s="16"/>
      <c r="BV2716" s="16"/>
      <c r="BW2716" s="16"/>
      <c r="BX2716" s="16"/>
      <c r="BY2716" s="16"/>
      <c r="BZ2716" s="16"/>
      <c r="CA2716" s="16"/>
      <c r="CB2716" s="16"/>
      <c r="CC2716" s="16"/>
      <c r="CD2716" s="16"/>
      <c r="CE2716" s="16"/>
      <c r="CF2716" s="16"/>
      <c r="CG2716" s="19"/>
      <c r="CH2716" s="19"/>
      <c r="CI2716" s="19"/>
      <c r="CJ2716" s="19"/>
      <c r="CK2716" s="19"/>
      <c r="CL2716" s="19"/>
      <c r="CM2716" s="19"/>
      <c r="CN2716" s="19"/>
      <c r="CO2716" s="19"/>
      <c r="CP2716" s="19"/>
      <c r="CQ2716" s="19"/>
      <c r="CR2716" s="19"/>
    </row>
    <row r="2717" spans="1:96" ht="107" customHeight="1">
      <c r="A2717" s="11" cm="1">
        <f t="array" ref="A2717">SUMPRODUCT(--ISNUMBER(SEARCH({"stranding","stranded"},E2717)))</f>
        <v>0</v>
      </c>
      <c r="B2717" s="12" t="s">
        <v>5694</v>
      </c>
      <c r="C2717" s="13" t="s">
        <v>5695</v>
      </c>
      <c r="D2717" s="14">
        <v>1994</v>
      </c>
      <c r="E2717" s="15" t="s">
        <v>5696</v>
      </c>
      <c r="F2717" s="15" t="s">
        <v>6172</v>
      </c>
      <c r="G2717" s="15">
        <f t="shared" si="42"/>
        <v>5</v>
      </c>
      <c r="H2717" s="16"/>
      <c r="I2717" s="16"/>
      <c r="J2717" s="16"/>
      <c r="K2717" s="16"/>
      <c r="L2717" s="16"/>
      <c r="M2717" s="16"/>
      <c r="N2717" s="16"/>
      <c r="O2717" s="16"/>
      <c r="P2717" s="17"/>
      <c r="Q2717" s="17"/>
      <c r="R2717" s="17"/>
      <c r="S2717" s="17"/>
      <c r="T2717" s="18">
        <v>1</v>
      </c>
      <c r="U2717" s="18"/>
      <c r="V2717" s="18"/>
      <c r="W2717" s="18">
        <v>1</v>
      </c>
      <c r="X2717" s="19"/>
      <c r="Y2717" s="19">
        <v>1</v>
      </c>
      <c r="Z2717" s="19">
        <v>1</v>
      </c>
      <c r="AA2717" s="19"/>
      <c r="AB2717" s="19"/>
      <c r="AC2717" s="19"/>
      <c r="AD2717" s="19"/>
      <c r="AE2717" s="19"/>
      <c r="AF2717" s="19"/>
      <c r="AG2717" s="19"/>
      <c r="AH2717" s="19"/>
      <c r="AI2717" s="19"/>
      <c r="AJ2717" s="17"/>
      <c r="AK2717" s="17"/>
      <c r="AL2717" s="17"/>
      <c r="AM2717" s="17"/>
      <c r="AN2717" s="17"/>
      <c r="AO2717" s="17"/>
      <c r="AP2717" s="17"/>
      <c r="AQ2717" s="17"/>
      <c r="AR2717" s="20"/>
      <c r="AS2717" s="20"/>
      <c r="AT2717" s="20"/>
      <c r="AU2717" s="20"/>
      <c r="AV2717" s="20"/>
      <c r="AW2717" s="20"/>
      <c r="AX2717" s="20"/>
      <c r="AY2717" s="20"/>
      <c r="AZ2717" s="20"/>
      <c r="BA2717" s="20"/>
      <c r="BB2717" s="20"/>
      <c r="BC2717" s="20"/>
      <c r="BD2717" s="16"/>
      <c r="BE2717" s="16"/>
      <c r="BF2717" s="16"/>
      <c r="BG2717" s="16"/>
      <c r="BH2717" s="16"/>
      <c r="BI2717" s="16">
        <v>1</v>
      </c>
      <c r="BJ2717" s="16"/>
      <c r="BK2717" s="16"/>
      <c r="BL2717" s="16"/>
      <c r="BM2717" s="16"/>
      <c r="BN2717" s="16"/>
      <c r="BO2717" s="16"/>
      <c r="BP2717" s="16"/>
      <c r="BQ2717" s="16"/>
      <c r="BR2717" s="16"/>
      <c r="BS2717" s="16"/>
      <c r="BT2717" s="16"/>
      <c r="BU2717" s="16"/>
      <c r="BV2717" s="16"/>
      <c r="BW2717" s="16"/>
      <c r="BX2717" s="16"/>
      <c r="BY2717" s="16"/>
      <c r="BZ2717" s="16"/>
      <c r="CA2717" s="16"/>
      <c r="CB2717" s="16"/>
      <c r="CC2717" s="16"/>
      <c r="CD2717" s="16"/>
      <c r="CE2717" s="16"/>
      <c r="CF2717" s="16"/>
      <c r="CG2717" s="19"/>
      <c r="CH2717" s="19"/>
      <c r="CI2717" s="19"/>
      <c r="CJ2717" s="19"/>
      <c r="CK2717" s="19"/>
      <c r="CL2717" s="19"/>
      <c r="CM2717" s="19"/>
      <c r="CN2717" s="19">
        <v>1</v>
      </c>
      <c r="CO2717" s="19"/>
      <c r="CP2717" s="19"/>
      <c r="CQ2717" s="19"/>
      <c r="CR2717" s="19"/>
    </row>
    <row r="2718" spans="1:96" ht="107" customHeight="1">
      <c r="A2718" s="11" cm="1">
        <f t="array" ref="A2718">SUMPRODUCT(--ISNUMBER(SEARCH({"stranding","stranded"},E2718)))</f>
        <v>0</v>
      </c>
      <c r="B2718" s="12" t="s">
        <v>5697</v>
      </c>
      <c r="C2718" s="13" t="s">
        <v>5698</v>
      </c>
      <c r="D2718" s="14">
        <v>1994</v>
      </c>
      <c r="E2718" s="15" t="s">
        <v>5699</v>
      </c>
      <c r="F2718" s="15" t="s">
        <v>6047</v>
      </c>
      <c r="G2718" s="15">
        <f t="shared" si="42"/>
        <v>6</v>
      </c>
      <c r="H2718" s="16"/>
      <c r="I2718" s="16"/>
      <c r="J2718" s="16"/>
      <c r="K2718" s="16"/>
      <c r="L2718" s="16"/>
      <c r="M2718" s="16"/>
      <c r="N2718" s="16"/>
      <c r="O2718" s="16"/>
      <c r="P2718" s="17">
        <v>1</v>
      </c>
      <c r="Q2718" s="17"/>
      <c r="R2718" s="17"/>
      <c r="S2718" s="17"/>
      <c r="T2718" s="18"/>
      <c r="U2718" s="18">
        <v>1</v>
      </c>
      <c r="V2718" s="18"/>
      <c r="W2718" s="18"/>
      <c r="X2718" s="19"/>
      <c r="Y2718" s="19">
        <v>1</v>
      </c>
      <c r="Z2718" s="19">
        <v>1</v>
      </c>
      <c r="AA2718" s="19"/>
      <c r="AB2718" s="19"/>
      <c r="AC2718" s="19"/>
      <c r="AD2718" s="19"/>
      <c r="AE2718" s="19"/>
      <c r="AF2718" s="19"/>
      <c r="AG2718" s="19"/>
      <c r="AH2718" s="19"/>
      <c r="AI2718" s="19"/>
      <c r="AJ2718" s="17"/>
      <c r="AK2718" s="17"/>
      <c r="AL2718" s="17"/>
      <c r="AM2718" s="17"/>
      <c r="AN2718" s="17"/>
      <c r="AO2718" s="17"/>
      <c r="AP2718" s="17"/>
      <c r="AQ2718" s="17"/>
      <c r="AR2718" s="20"/>
      <c r="AS2718" s="20"/>
      <c r="AT2718" s="20"/>
      <c r="AU2718" s="20"/>
      <c r="AV2718" s="20"/>
      <c r="AW2718" s="20"/>
      <c r="AX2718" s="20">
        <v>1</v>
      </c>
      <c r="AY2718" s="20"/>
      <c r="AZ2718" s="20"/>
      <c r="BA2718" s="20"/>
      <c r="BB2718" s="20"/>
      <c r="BC2718" s="20"/>
      <c r="BD2718" s="16"/>
      <c r="BE2718" s="16"/>
      <c r="BF2718" s="16"/>
      <c r="BG2718" s="16"/>
      <c r="BH2718" s="16"/>
      <c r="BI2718" s="16"/>
      <c r="BJ2718" s="16"/>
      <c r="BK2718" s="16"/>
      <c r="BL2718" s="16"/>
      <c r="BM2718" s="16"/>
      <c r="BN2718" s="16"/>
      <c r="BO2718" s="16"/>
      <c r="BP2718" s="16"/>
      <c r="BQ2718" s="16"/>
      <c r="BR2718" s="16"/>
      <c r="BS2718" s="16"/>
      <c r="BT2718" s="16"/>
      <c r="BU2718" s="16"/>
      <c r="BV2718" s="16"/>
      <c r="BW2718" s="16"/>
      <c r="BX2718" s="16"/>
      <c r="BY2718" s="16"/>
      <c r="BZ2718" s="16"/>
      <c r="CA2718" s="16"/>
      <c r="CB2718" s="16">
        <v>1</v>
      </c>
      <c r="CC2718" s="16"/>
      <c r="CD2718" s="16"/>
      <c r="CE2718" s="16"/>
      <c r="CF2718" s="16"/>
      <c r="CG2718" s="19"/>
      <c r="CH2718" s="19"/>
      <c r="CI2718" s="19"/>
      <c r="CJ2718" s="19"/>
      <c r="CK2718" s="19"/>
      <c r="CL2718" s="19"/>
      <c r="CM2718" s="19"/>
      <c r="CN2718" s="19"/>
      <c r="CO2718" s="19"/>
      <c r="CP2718" s="19"/>
      <c r="CQ2718" s="19"/>
      <c r="CR2718" s="19"/>
    </row>
    <row r="2719" spans="1:96" ht="107" customHeight="1">
      <c r="A2719" s="11" cm="1">
        <f t="array" ref="A2719">SUMPRODUCT(--ISNUMBER(SEARCH({"stranding","stranded"},E2719)))</f>
        <v>0</v>
      </c>
      <c r="B2719" s="12" t="s">
        <v>5700</v>
      </c>
      <c r="C2719" s="21" t="s">
        <v>5701</v>
      </c>
      <c r="D2719" s="22">
        <v>1994</v>
      </c>
      <c r="E2719" s="23" t="s">
        <v>5702</v>
      </c>
      <c r="F2719" s="23" t="s">
        <v>6048</v>
      </c>
      <c r="G2719" s="15">
        <f t="shared" si="42"/>
        <v>5</v>
      </c>
      <c r="H2719" s="16"/>
      <c r="I2719" s="16"/>
      <c r="J2719" s="16"/>
      <c r="K2719" s="16"/>
      <c r="L2719" s="16"/>
      <c r="M2719" s="16"/>
      <c r="N2719" s="16"/>
      <c r="O2719" s="16"/>
      <c r="P2719" s="17"/>
      <c r="Q2719" s="17"/>
      <c r="R2719" s="17"/>
      <c r="S2719" s="17"/>
      <c r="T2719" s="18"/>
      <c r="U2719" s="18">
        <v>1</v>
      </c>
      <c r="V2719" s="18"/>
      <c r="W2719" s="18"/>
      <c r="X2719" s="19">
        <v>1</v>
      </c>
      <c r="Y2719" s="19">
        <v>1</v>
      </c>
      <c r="Z2719" s="19"/>
      <c r="AA2719" s="19"/>
      <c r="AB2719" s="19"/>
      <c r="AC2719" s="19"/>
      <c r="AD2719" s="19"/>
      <c r="AE2719" s="19"/>
      <c r="AF2719" s="19"/>
      <c r="AG2719" s="19"/>
      <c r="AH2719" s="19"/>
      <c r="AI2719" s="19"/>
      <c r="AJ2719" s="17"/>
      <c r="AK2719" s="17"/>
      <c r="AL2719" s="17"/>
      <c r="AM2719" s="17"/>
      <c r="AN2719" s="17"/>
      <c r="AO2719" s="17"/>
      <c r="AP2719" s="17"/>
      <c r="AQ2719" s="17"/>
      <c r="AR2719" s="20"/>
      <c r="AS2719" s="20"/>
      <c r="AT2719" s="20"/>
      <c r="AU2719" s="20"/>
      <c r="AV2719" s="20"/>
      <c r="AW2719" s="20"/>
      <c r="AX2719" s="20"/>
      <c r="AY2719" s="20"/>
      <c r="AZ2719" s="20"/>
      <c r="BA2719" s="20"/>
      <c r="BB2719" s="20"/>
      <c r="BC2719" s="20"/>
      <c r="BD2719" s="16"/>
      <c r="BE2719" s="16"/>
      <c r="BF2719" s="16"/>
      <c r="BG2719" s="16"/>
      <c r="BH2719" s="16"/>
      <c r="BI2719" s="16"/>
      <c r="BJ2719" s="16"/>
      <c r="BK2719" s="16"/>
      <c r="BL2719" s="16"/>
      <c r="BM2719" s="16"/>
      <c r="BN2719" s="16"/>
      <c r="BO2719" s="16"/>
      <c r="BP2719" s="16"/>
      <c r="BQ2719" s="16"/>
      <c r="BR2719" s="16"/>
      <c r="BS2719" s="16">
        <v>1</v>
      </c>
      <c r="BT2719" s="16"/>
      <c r="BU2719" s="16"/>
      <c r="BV2719" s="16"/>
      <c r="BW2719" s="16"/>
      <c r="BX2719" s="16"/>
      <c r="BY2719" s="16"/>
      <c r="BZ2719" s="16"/>
      <c r="CA2719" s="16"/>
      <c r="CB2719" s="16"/>
      <c r="CC2719" s="16"/>
      <c r="CD2719" s="16"/>
      <c r="CE2719" s="16">
        <v>1</v>
      </c>
      <c r="CF2719" s="16"/>
      <c r="CG2719" s="19"/>
      <c r="CH2719" s="19"/>
      <c r="CI2719" s="19"/>
      <c r="CJ2719" s="19"/>
      <c r="CK2719" s="19"/>
      <c r="CL2719" s="19"/>
      <c r="CM2719" s="19"/>
      <c r="CN2719" s="19"/>
      <c r="CO2719" s="19"/>
      <c r="CP2719" s="19"/>
      <c r="CQ2719" s="19"/>
      <c r="CR2719" s="19"/>
    </row>
    <row r="2720" spans="1:96" ht="107" customHeight="1">
      <c r="A2720" s="11" cm="1">
        <f t="array" ref="A2720">SUMPRODUCT(--ISNUMBER(SEARCH({"stranding","stranded"},E2720)))</f>
        <v>0</v>
      </c>
      <c r="B2720" s="12" t="s">
        <v>5703</v>
      </c>
      <c r="C2720" s="21" t="s">
        <v>5704</v>
      </c>
      <c r="D2720" s="22">
        <v>1994</v>
      </c>
      <c r="E2720" s="23" t="s">
        <v>5705</v>
      </c>
      <c r="F2720" s="23" t="s">
        <v>6049</v>
      </c>
      <c r="G2720" s="15">
        <f t="shared" si="42"/>
        <v>4</v>
      </c>
      <c r="H2720" s="16">
        <v>1</v>
      </c>
      <c r="I2720" s="16"/>
      <c r="J2720" s="16"/>
      <c r="K2720" s="16"/>
      <c r="L2720" s="16"/>
      <c r="M2720" s="16"/>
      <c r="N2720" s="16"/>
      <c r="O2720" s="16"/>
      <c r="P2720" s="17">
        <v>1</v>
      </c>
      <c r="Q2720" s="17"/>
      <c r="R2720" s="17"/>
      <c r="S2720" s="17"/>
      <c r="T2720" s="18"/>
      <c r="U2720" s="18"/>
      <c r="V2720" s="18"/>
      <c r="W2720" s="18"/>
      <c r="X2720" s="19">
        <v>1</v>
      </c>
      <c r="Y2720" s="19"/>
      <c r="Z2720" s="19"/>
      <c r="AA2720" s="19"/>
      <c r="AB2720" s="19"/>
      <c r="AC2720" s="19"/>
      <c r="AD2720" s="19"/>
      <c r="AE2720" s="19">
        <v>1</v>
      </c>
      <c r="AF2720" s="19">
        <v>1</v>
      </c>
      <c r="AG2720" s="19"/>
      <c r="AH2720" s="19"/>
      <c r="AI2720" s="19"/>
      <c r="AJ2720" s="17"/>
      <c r="AK2720" s="17"/>
      <c r="AL2720" s="17"/>
      <c r="AM2720" s="17"/>
      <c r="AN2720" s="17"/>
      <c r="AO2720" s="17"/>
      <c r="AP2720" s="17"/>
      <c r="AQ2720" s="17"/>
      <c r="AR2720" s="20"/>
      <c r="AS2720" s="20"/>
      <c r="AT2720" s="20"/>
      <c r="AU2720" s="20"/>
      <c r="AV2720" s="20"/>
      <c r="AW2720" s="20"/>
      <c r="AX2720" s="20"/>
      <c r="AY2720" s="20"/>
      <c r="AZ2720" s="20"/>
      <c r="BA2720" s="20"/>
      <c r="BB2720" s="20"/>
      <c r="BC2720" s="20"/>
      <c r="BD2720" s="16"/>
      <c r="BE2720" s="16"/>
      <c r="BF2720" s="16"/>
      <c r="BG2720" s="16"/>
      <c r="BH2720" s="16"/>
      <c r="BI2720" s="16"/>
      <c r="BJ2720" s="16"/>
      <c r="BK2720" s="16"/>
      <c r="BL2720" s="16"/>
      <c r="BM2720" s="16"/>
      <c r="BN2720" s="16"/>
      <c r="BO2720" s="16"/>
      <c r="BP2720" s="16"/>
      <c r="BQ2720" s="16"/>
      <c r="BR2720" s="16"/>
      <c r="BS2720" s="16"/>
      <c r="BT2720" s="16"/>
      <c r="BU2720" s="16"/>
      <c r="BV2720" s="16"/>
      <c r="BW2720" s="16"/>
      <c r="BX2720" s="16"/>
      <c r="BY2720" s="16"/>
      <c r="BZ2720" s="16"/>
      <c r="CA2720" s="16"/>
      <c r="CB2720" s="16"/>
      <c r="CC2720" s="16"/>
      <c r="CD2720" s="16"/>
      <c r="CE2720" s="16"/>
      <c r="CF2720" s="16"/>
      <c r="CG2720" s="19"/>
      <c r="CH2720" s="19"/>
      <c r="CI2720" s="19"/>
      <c r="CJ2720" s="19"/>
      <c r="CK2720" s="19"/>
      <c r="CL2720" s="19"/>
      <c r="CM2720" s="19"/>
      <c r="CN2720" s="19"/>
      <c r="CO2720" s="19"/>
      <c r="CP2720" s="19"/>
      <c r="CQ2720" s="19"/>
      <c r="CR2720" s="19"/>
    </row>
    <row r="2721" spans="1:96" ht="107" customHeight="1">
      <c r="A2721" s="11" cm="1">
        <f t="array" ref="A2721">SUMPRODUCT(--ISNUMBER(SEARCH({"stranding","stranded"},E2721)))</f>
        <v>0</v>
      </c>
      <c r="B2721" s="12" t="s">
        <v>5706</v>
      </c>
      <c r="C2721" s="21" t="s">
        <v>5707</v>
      </c>
      <c r="D2721" s="22">
        <v>1994</v>
      </c>
      <c r="E2721" s="23" t="s">
        <v>5708</v>
      </c>
      <c r="F2721" s="23" t="s">
        <v>5997</v>
      </c>
      <c r="G2721" s="15">
        <f t="shared" si="42"/>
        <v>3</v>
      </c>
      <c r="H2721" s="16"/>
      <c r="I2721" s="16"/>
      <c r="J2721" s="16"/>
      <c r="K2721" s="16"/>
      <c r="L2721" s="16"/>
      <c r="M2721" s="16"/>
      <c r="N2721" s="16"/>
      <c r="O2721" s="16"/>
      <c r="P2721" s="17"/>
      <c r="Q2721" s="17"/>
      <c r="R2721" s="17"/>
      <c r="S2721" s="17"/>
      <c r="T2721" s="18"/>
      <c r="U2721" s="18">
        <v>1</v>
      </c>
      <c r="V2721" s="18"/>
      <c r="W2721" s="18"/>
      <c r="X2721" s="19"/>
      <c r="Y2721" s="19"/>
      <c r="Z2721" s="19"/>
      <c r="AA2721" s="19"/>
      <c r="AB2721" s="19"/>
      <c r="AC2721" s="19"/>
      <c r="AD2721" s="19"/>
      <c r="AE2721" s="19">
        <v>1</v>
      </c>
      <c r="AF2721" s="19">
        <v>1</v>
      </c>
      <c r="AG2721" s="19"/>
      <c r="AH2721" s="19"/>
      <c r="AI2721" s="19"/>
      <c r="AJ2721" s="17"/>
      <c r="AK2721" s="17"/>
      <c r="AL2721" s="17"/>
      <c r="AM2721" s="17"/>
      <c r="AN2721" s="17"/>
      <c r="AO2721" s="17"/>
      <c r="AP2721" s="17"/>
      <c r="AQ2721" s="17"/>
      <c r="AR2721" s="20"/>
      <c r="AS2721" s="20"/>
      <c r="AT2721" s="20"/>
      <c r="AU2721" s="20"/>
      <c r="AV2721" s="20"/>
      <c r="AW2721" s="20"/>
      <c r="AX2721" s="20"/>
      <c r="AY2721" s="20"/>
      <c r="AZ2721" s="20"/>
      <c r="BA2721" s="20"/>
      <c r="BB2721" s="20"/>
      <c r="BC2721" s="20"/>
      <c r="BD2721" s="16"/>
      <c r="BE2721" s="16"/>
      <c r="BF2721" s="16"/>
      <c r="BG2721" s="16"/>
      <c r="BH2721" s="16"/>
      <c r="BI2721" s="16"/>
      <c r="BJ2721" s="16"/>
      <c r="BK2721" s="16"/>
      <c r="BL2721" s="16"/>
      <c r="BM2721" s="16"/>
      <c r="BN2721" s="16"/>
      <c r="BO2721" s="16"/>
      <c r="BP2721" s="16"/>
      <c r="BQ2721" s="16"/>
      <c r="BR2721" s="16"/>
      <c r="BS2721" s="16"/>
      <c r="BT2721" s="16"/>
      <c r="BU2721" s="16"/>
      <c r="BV2721" s="16"/>
      <c r="BW2721" s="16"/>
      <c r="BX2721" s="16"/>
      <c r="BY2721" s="16"/>
      <c r="BZ2721" s="16"/>
      <c r="CA2721" s="16"/>
      <c r="CB2721" s="16"/>
      <c r="CC2721" s="16"/>
      <c r="CD2721" s="16"/>
      <c r="CE2721" s="16"/>
      <c r="CF2721" s="16"/>
      <c r="CG2721" s="19"/>
      <c r="CH2721" s="19"/>
      <c r="CI2721" s="19"/>
      <c r="CJ2721" s="19"/>
      <c r="CK2721" s="19"/>
      <c r="CL2721" s="19"/>
      <c r="CM2721" s="19"/>
      <c r="CN2721" s="19"/>
      <c r="CO2721" s="19"/>
      <c r="CP2721" s="19"/>
      <c r="CQ2721" s="19"/>
      <c r="CR2721" s="19"/>
    </row>
    <row r="2722" spans="1:96" ht="107" customHeight="1">
      <c r="A2722" s="11" cm="1">
        <f t="array" ref="A2722">SUMPRODUCT(--ISNUMBER(SEARCH({"stranding","stranded"},E2722)))</f>
        <v>0</v>
      </c>
      <c r="B2722" s="12" t="s">
        <v>5709</v>
      </c>
      <c r="C2722" s="21" t="s">
        <v>5710</v>
      </c>
      <c r="D2722" s="22">
        <v>1994</v>
      </c>
      <c r="E2722" s="15" t="s">
        <v>5711</v>
      </c>
      <c r="F2722" s="15" t="s">
        <v>8221</v>
      </c>
      <c r="G2722" s="15">
        <f t="shared" si="42"/>
        <v>7</v>
      </c>
      <c r="H2722" s="16"/>
      <c r="I2722" s="16">
        <v>2</v>
      </c>
      <c r="J2722" s="16">
        <v>1</v>
      </c>
      <c r="K2722" s="16"/>
      <c r="L2722" s="16"/>
      <c r="M2722" s="16"/>
      <c r="N2722" s="16"/>
      <c r="O2722" s="16"/>
      <c r="P2722" s="17"/>
      <c r="Q2722" s="17"/>
      <c r="R2722" s="17"/>
      <c r="S2722" s="17"/>
      <c r="T2722" s="18">
        <v>1</v>
      </c>
      <c r="U2722" s="18"/>
      <c r="V2722" s="18"/>
      <c r="W2722" s="18">
        <v>1</v>
      </c>
      <c r="X2722" s="19">
        <v>1</v>
      </c>
      <c r="Y2722" s="19">
        <v>1</v>
      </c>
      <c r="Z2722" s="19">
        <v>1</v>
      </c>
      <c r="AA2722" s="19"/>
      <c r="AB2722" s="19"/>
      <c r="AC2722" s="19"/>
      <c r="AD2722" s="19"/>
      <c r="AE2722" s="19"/>
      <c r="AF2722" s="19"/>
      <c r="AG2722" s="19"/>
      <c r="AH2722" s="19"/>
      <c r="AI2722" s="19"/>
      <c r="AJ2722" s="17"/>
      <c r="AK2722" s="17"/>
      <c r="AL2722" s="17"/>
      <c r="AM2722" s="17"/>
      <c r="AN2722" s="17"/>
      <c r="AO2722" s="17"/>
      <c r="AP2722" s="17"/>
      <c r="AQ2722" s="17"/>
      <c r="AR2722" s="20"/>
      <c r="AS2722" s="20"/>
      <c r="AT2722" s="20"/>
      <c r="AU2722" s="20"/>
      <c r="AV2722" s="20"/>
      <c r="AW2722" s="20"/>
      <c r="AX2722" s="20"/>
      <c r="AY2722" s="20"/>
      <c r="AZ2722" s="20"/>
      <c r="BA2722" s="20"/>
      <c r="BB2722" s="20"/>
      <c r="BC2722" s="20"/>
      <c r="BD2722" s="16"/>
      <c r="BE2722" s="16"/>
      <c r="BF2722" s="16"/>
      <c r="BG2722" s="16"/>
      <c r="BH2722" s="16"/>
      <c r="BI2722" s="16"/>
      <c r="BJ2722" s="16"/>
      <c r="BK2722" s="16"/>
      <c r="BL2722" s="16"/>
      <c r="BM2722" s="16"/>
      <c r="BN2722" s="16"/>
      <c r="BO2722" s="16"/>
      <c r="BP2722" s="16"/>
      <c r="BQ2722" s="16"/>
      <c r="BR2722" s="16"/>
      <c r="BS2722" s="16"/>
      <c r="BT2722" s="16"/>
      <c r="BU2722" s="16"/>
      <c r="BV2722" s="16"/>
      <c r="BW2722" s="16"/>
      <c r="BX2722" s="16"/>
      <c r="BY2722" s="16"/>
      <c r="BZ2722" s="16"/>
      <c r="CA2722" s="16">
        <v>1</v>
      </c>
      <c r="CB2722" s="16"/>
      <c r="CC2722" s="16"/>
      <c r="CD2722" s="16">
        <v>1</v>
      </c>
      <c r="CE2722" s="16"/>
      <c r="CF2722" s="16"/>
      <c r="CG2722" s="19"/>
      <c r="CH2722" s="19"/>
      <c r="CI2722" s="19"/>
      <c r="CJ2722" s="19"/>
      <c r="CK2722" s="19"/>
      <c r="CL2722" s="19"/>
      <c r="CM2722" s="19"/>
      <c r="CN2722" s="19"/>
      <c r="CO2722" s="19">
        <v>1</v>
      </c>
      <c r="CP2722" s="19"/>
      <c r="CQ2722" s="19"/>
      <c r="CR2722" s="19"/>
    </row>
    <row r="2723" spans="1:96" ht="107" customHeight="1">
      <c r="A2723" s="11" cm="1">
        <f t="array" ref="A2723">SUMPRODUCT(--ISNUMBER(SEARCH({"stranding","stranded"},E2723)))</f>
        <v>0</v>
      </c>
      <c r="B2723" s="12" t="s">
        <v>5712</v>
      </c>
      <c r="C2723" s="13" t="s">
        <v>5713</v>
      </c>
      <c r="D2723" s="14">
        <v>1994</v>
      </c>
      <c r="E2723" s="23" t="s">
        <v>5714</v>
      </c>
      <c r="F2723" s="23" t="s">
        <v>7756</v>
      </c>
      <c r="G2723" s="15">
        <f t="shared" si="42"/>
        <v>7</v>
      </c>
      <c r="H2723" s="16"/>
      <c r="I2723" s="16"/>
      <c r="J2723" s="16"/>
      <c r="K2723" s="16"/>
      <c r="L2723" s="16">
        <v>1</v>
      </c>
      <c r="M2723" s="16"/>
      <c r="N2723" s="16"/>
      <c r="O2723" s="16"/>
      <c r="P2723" s="17"/>
      <c r="Q2723" s="17"/>
      <c r="R2723" s="17"/>
      <c r="S2723" s="17"/>
      <c r="T2723" s="18">
        <v>1</v>
      </c>
      <c r="U2723" s="18"/>
      <c r="V2723" s="18"/>
      <c r="W2723" s="18"/>
      <c r="X2723" s="19"/>
      <c r="Y2723" s="19">
        <v>1</v>
      </c>
      <c r="Z2723" s="19">
        <v>1</v>
      </c>
      <c r="AA2723" s="19"/>
      <c r="AB2723" s="19"/>
      <c r="AC2723" s="19"/>
      <c r="AD2723" s="19"/>
      <c r="AE2723" s="19"/>
      <c r="AF2723" s="19"/>
      <c r="AG2723" s="19"/>
      <c r="AH2723" s="19"/>
      <c r="AI2723" s="19"/>
      <c r="AJ2723" s="17"/>
      <c r="AK2723" s="17"/>
      <c r="AL2723" s="17"/>
      <c r="AM2723" s="17"/>
      <c r="AN2723" s="17"/>
      <c r="AO2723" s="17"/>
      <c r="AP2723" s="17"/>
      <c r="AQ2723" s="17"/>
      <c r="AR2723" s="20"/>
      <c r="AS2723" s="20"/>
      <c r="AT2723" s="20"/>
      <c r="AU2723" s="20"/>
      <c r="AV2723" s="20"/>
      <c r="AW2723" s="20"/>
      <c r="AX2723" s="20"/>
      <c r="AY2723" s="20"/>
      <c r="AZ2723" s="20">
        <v>1</v>
      </c>
      <c r="BA2723" s="20"/>
      <c r="BB2723" s="20"/>
      <c r="BC2723" s="20"/>
      <c r="BD2723" s="16"/>
      <c r="BE2723" s="16"/>
      <c r="BF2723" s="16"/>
      <c r="BG2723" s="16"/>
      <c r="BH2723" s="16"/>
      <c r="BI2723" s="16">
        <v>1</v>
      </c>
      <c r="BJ2723" s="16">
        <v>1</v>
      </c>
      <c r="BK2723" s="16"/>
      <c r="BL2723" s="16"/>
      <c r="BM2723" s="16"/>
      <c r="BN2723" s="16"/>
      <c r="BO2723" s="16"/>
      <c r="BP2723" s="16"/>
      <c r="BQ2723" s="16"/>
      <c r="BR2723" s="16"/>
      <c r="BS2723" s="16"/>
      <c r="BT2723" s="16"/>
      <c r="BU2723" s="16"/>
      <c r="BV2723" s="16"/>
      <c r="BW2723" s="16"/>
      <c r="BX2723" s="16"/>
      <c r="BY2723" s="16"/>
      <c r="BZ2723" s="16">
        <v>1</v>
      </c>
      <c r="CA2723" s="16"/>
      <c r="CB2723" s="16"/>
      <c r="CC2723" s="16"/>
      <c r="CD2723" s="16"/>
      <c r="CE2723" s="16"/>
      <c r="CF2723" s="16"/>
      <c r="CG2723" s="19"/>
      <c r="CH2723" s="19"/>
      <c r="CI2723" s="19"/>
      <c r="CJ2723" s="19"/>
      <c r="CK2723" s="19"/>
      <c r="CL2723" s="19"/>
      <c r="CM2723" s="19"/>
      <c r="CN2723" s="19"/>
      <c r="CO2723" s="19"/>
      <c r="CP2723" s="19">
        <v>1</v>
      </c>
      <c r="CQ2723" s="19"/>
      <c r="CR2723" s="19"/>
    </row>
    <row r="2724" spans="1:96" ht="107" customHeight="1">
      <c r="A2724" s="11" cm="1">
        <f t="array" ref="A2724">SUMPRODUCT(--ISNUMBER(SEARCH({"stranding","stranded"},E2724)))</f>
        <v>0</v>
      </c>
      <c r="B2724" s="12" t="s">
        <v>5715</v>
      </c>
      <c r="C2724" s="21" t="s">
        <v>5716</v>
      </c>
      <c r="D2724" s="22">
        <v>1995</v>
      </c>
      <c r="E2724" s="15" t="s">
        <v>5717</v>
      </c>
      <c r="F2724" s="15" t="s">
        <v>8222</v>
      </c>
      <c r="G2724" s="15">
        <f t="shared" si="42"/>
        <v>5</v>
      </c>
      <c r="H2724" s="16"/>
      <c r="I2724" s="16"/>
      <c r="J2724" s="16"/>
      <c r="K2724" s="16">
        <v>1</v>
      </c>
      <c r="L2724" s="16"/>
      <c r="M2724" s="16"/>
      <c r="N2724" s="16"/>
      <c r="O2724" s="16"/>
      <c r="P2724" s="17">
        <v>1</v>
      </c>
      <c r="Q2724" s="17"/>
      <c r="R2724" s="17"/>
      <c r="S2724" s="17"/>
      <c r="T2724" s="18"/>
      <c r="U2724" s="18">
        <v>1</v>
      </c>
      <c r="V2724" s="18"/>
      <c r="W2724" s="18"/>
      <c r="X2724" s="19"/>
      <c r="Y2724" s="19">
        <v>1</v>
      </c>
      <c r="Z2724" s="19">
        <v>1</v>
      </c>
      <c r="AA2724" s="19"/>
      <c r="AB2724" s="19"/>
      <c r="AC2724" s="19"/>
      <c r="AD2724" s="19"/>
      <c r="AE2724" s="19"/>
      <c r="AF2724" s="19"/>
      <c r="AG2724" s="19"/>
      <c r="AH2724" s="19"/>
      <c r="AI2724" s="19"/>
      <c r="AJ2724" s="17"/>
      <c r="AK2724" s="17"/>
      <c r="AL2724" s="17"/>
      <c r="AM2724" s="17"/>
      <c r="AN2724" s="17"/>
      <c r="AO2724" s="17"/>
      <c r="AP2724" s="17"/>
      <c r="AQ2724" s="17"/>
      <c r="AR2724" s="20"/>
      <c r="AS2724" s="20"/>
      <c r="AT2724" s="20"/>
      <c r="AU2724" s="20"/>
      <c r="AV2724" s="20"/>
      <c r="AW2724" s="20"/>
      <c r="AX2724" s="20"/>
      <c r="AY2724" s="20"/>
      <c r="AZ2724" s="20"/>
      <c r="BA2724" s="20"/>
      <c r="BB2724" s="20"/>
      <c r="BC2724" s="20"/>
      <c r="BD2724" s="16">
        <v>1</v>
      </c>
      <c r="BE2724" s="16"/>
      <c r="BF2724" s="16"/>
      <c r="BG2724" s="16"/>
      <c r="BH2724" s="16"/>
      <c r="BI2724" s="16"/>
      <c r="BJ2724" s="16"/>
      <c r="BK2724" s="16"/>
      <c r="BL2724" s="16"/>
      <c r="BM2724" s="16"/>
      <c r="BN2724" s="16"/>
      <c r="BO2724" s="16"/>
      <c r="BP2724" s="16"/>
      <c r="BQ2724" s="16"/>
      <c r="BR2724" s="16"/>
      <c r="BS2724" s="16"/>
      <c r="BT2724" s="16"/>
      <c r="BU2724" s="16"/>
      <c r="BV2724" s="16"/>
      <c r="BW2724" s="16"/>
      <c r="BX2724" s="16"/>
      <c r="BY2724" s="16"/>
      <c r="BZ2724" s="16"/>
      <c r="CA2724" s="16"/>
      <c r="CB2724" s="16"/>
      <c r="CC2724" s="16"/>
      <c r="CD2724" s="16"/>
      <c r="CE2724" s="16"/>
      <c r="CF2724" s="16"/>
      <c r="CG2724" s="19"/>
      <c r="CH2724" s="19"/>
      <c r="CI2724" s="19"/>
      <c r="CJ2724" s="19"/>
      <c r="CK2724" s="19"/>
      <c r="CL2724" s="19"/>
      <c r="CM2724" s="19"/>
      <c r="CN2724" s="19">
        <v>1</v>
      </c>
      <c r="CO2724" s="19"/>
      <c r="CP2724" s="19"/>
      <c r="CQ2724" s="19"/>
      <c r="CR2724" s="19"/>
    </row>
    <row r="2725" spans="1:96" ht="107" customHeight="1">
      <c r="A2725" s="11" cm="1">
        <f t="array" ref="A2725">SUMPRODUCT(--ISNUMBER(SEARCH({"stranding","stranded"},E2725)))</f>
        <v>0</v>
      </c>
      <c r="B2725" s="12" t="s">
        <v>5718</v>
      </c>
      <c r="C2725" s="13" t="s">
        <v>5719</v>
      </c>
      <c r="D2725" s="14">
        <v>1995</v>
      </c>
      <c r="E2725" s="15" t="s">
        <v>5720</v>
      </c>
      <c r="F2725" s="15" t="s">
        <v>7071</v>
      </c>
      <c r="G2725" s="15">
        <f t="shared" si="42"/>
        <v>6</v>
      </c>
      <c r="H2725" s="16"/>
      <c r="I2725" s="16"/>
      <c r="J2725" s="16"/>
      <c r="K2725" s="16">
        <v>1</v>
      </c>
      <c r="L2725" s="16"/>
      <c r="M2725" s="16"/>
      <c r="N2725" s="16"/>
      <c r="O2725" s="16"/>
      <c r="P2725" s="17"/>
      <c r="Q2725" s="17"/>
      <c r="R2725" s="17">
        <v>1</v>
      </c>
      <c r="S2725" s="17"/>
      <c r="T2725" s="18"/>
      <c r="U2725" s="18">
        <v>1</v>
      </c>
      <c r="V2725" s="18"/>
      <c r="W2725" s="18"/>
      <c r="X2725" s="19"/>
      <c r="Y2725" s="19">
        <v>1</v>
      </c>
      <c r="Z2725" s="19">
        <v>1</v>
      </c>
      <c r="AA2725" s="19"/>
      <c r="AB2725" s="19"/>
      <c r="AC2725" s="19"/>
      <c r="AD2725" s="19"/>
      <c r="AE2725" s="19"/>
      <c r="AF2725" s="19"/>
      <c r="AG2725" s="19"/>
      <c r="AH2725" s="19"/>
      <c r="AI2725" s="19"/>
      <c r="AJ2725" s="17"/>
      <c r="AK2725" s="17"/>
      <c r="AL2725" s="17"/>
      <c r="AM2725" s="17"/>
      <c r="AN2725" s="17"/>
      <c r="AO2725" s="17"/>
      <c r="AP2725" s="17"/>
      <c r="AQ2725" s="17"/>
      <c r="AR2725" s="20"/>
      <c r="AS2725" s="20"/>
      <c r="AT2725" s="20"/>
      <c r="AU2725" s="20"/>
      <c r="AV2725" s="20"/>
      <c r="AW2725" s="20"/>
      <c r="AX2725" s="20"/>
      <c r="AY2725" s="20"/>
      <c r="AZ2725" s="20"/>
      <c r="BA2725" s="20"/>
      <c r="BB2725" s="20"/>
      <c r="BC2725" s="20"/>
      <c r="BD2725" s="16"/>
      <c r="BE2725" s="16"/>
      <c r="BF2725" s="16"/>
      <c r="BG2725" s="16"/>
      <c r="BH2725" s="16"/>
      <c r="BI2725" s="16">
        <v>1</v>
      </c>
      <c r="BJ2725" s="16"/>
      <c r="BK2725" s="16"/>
      <c r="BL2725" s="16"/>
      <c r="BM2725" s="16"/>
      <c r="BN2725" s="16"/>
      <c r="BO2725" s="16"/>
      <c r="BP2725" s="16"/>
      <c r="BQ2725" s="16"/>
      <c r="BR2725" s="16"/>
      <c r="BS2725" s="16"/>
      <c r="BT2725" s="16"/>
      <c r="BU2725" s="16"/>
      <c r="BV2725" s="16"/>
      <c r="BW2725" s="16"/>
      <c r="BX2725" s="16"/>
      <c r="BY2725" s="16"/>
      <c r="BZ2725" s="16">
        <v>1</v>
      </c>
      <c r="CA2725" s="16"/>
      <c r="CB2725" s="16"/>
      <c r="CC2725" s="16"/>
      <c r="CD2725" s="16"/>
      <c r="CE2725" s="16"/>
      <c r="CF2725" s="16"/>
      <c r="CG2725" s="19"/>
      <c r="CH2725" s="19"/>
      <c r="CI2725" s="19"/>
      <c r="CJ2725" s="19"/>
      <c r="CK2725" s="19"/>
      <c r="CL2725" s="19"/>
      <c r="CM2725" s="19"/>
      <c r="CN2725" s="19"/>
      <c r="CO2725" s="19">
        <v>1</v>
      </c>
      <c r="CP2725" s="19"/>
      <c r="CQ2725" s="19"/>
      <c r="CR2725" s="19"/>
    </row>
    <row r="2726" spans="1:96" ht="107" customHeight="1">
      <c r="A2726" s="11" cm="1">
        <f t="array" ref="A2726">SUMPRODUCT(--ISNUMBER(SEARCH({"stranding","stranded"},E2726)))</f>
        <v>0</v>
      </c>
      <c r="B2726" s="12" t="s">
        <v>5721</v>
      </c>
      <c r="C2726" s="13" t="s">
        <v>5722</v>
      </c>
      <c r="D2726" s="14">
        <v>1995</v>
      </c>
      <c r="E2726" s="23" t="s">
        <v>5723</v>
      </c>
      <c r="F2726" s="23" t="s">
        <v>6050</v>
      </c>
      <c r="G2726" s="15">
        <f t="shared" si="42"/>
        <v>4</v>
      </c>
      <c r="H2726" s="16"/>
      <c r="I2726" s="16"/>
      <c r="J2726" s="16"/>
      <c r="K2726" s="16"/>
      <c r="L2726" s="16"/>
      <c r="M2726" s="16"/>
      <c r="N2726" s="16"/>
      <c r="O2726" s="16"/>
      <c r="P2726" s="17"/>
      <c r="Q2726" s="17"/>
      <c r="R2726" s="17"/>
      <c r="S2726" s="17"/>
      <c r="T2726" s="18"/>
      <c r="U2726" s="18"/>
      <c r="V2726" s="18"/>
      <c r="W2726" s="18"/>
      <c r="X2726" s="19"/>
      <c r="Y2726" s="19"/>
      <c r="Z2726" s="19"/>
      <c r="AA2726" s="19"/>
      <c r="AB2726" s="19"/>
      <c r="AC2726" s="19"/>
      <c r="AD2726" s="19"/>
      <c r="AE2726" s="19"/>
      <c r="AF2726" s="19"/>
      <c r="AG2726" s="19"/>
      <c r="AH2726" s="19"/>
      <c r="AI2726" s="19"/>
      <c r="AJ2726" s="17">
        <v>1</v>
      </c>
      <c r="AK2726" s="17"/>
      <c r="AL2726" s="17"/>
      <c r="AM2726" s="17"/>
      <c r="AN2726" s="17"/>
      <c r="AO2726" s="17"/>
      <c r="AP2726" s="17"/>
      <c r="AQ2726" s="17">
        <v>1</v>
      </c>
      <c r="AR2726" s="20">
        <v>1</v>
      </c>
      <c r="AS2726" s="20">
        <v>1</v>
      </c>
      <c r="AT2726" s="20"/>
      <c r="AU2726" s="20"/>
      <c r="AV2726" s="20"/>
      <c r="AW2726" s="20"/>
      <c r="AX2726" s="20"/>
      <c r="AY2726" s="20"/>
      <c r="AZ2726" s="20"/>
      <c r="BA2726" s="20"/>
      <c r="BB2726" s="20"/>
      <c r="BC2726" s="20"/>
      <c r="BD2726" s="16"/>
      <c r="BE2726" s="16"/>
      <c r="BF2726" s="16"/>
      <c r="BG2726" s="16"/>
      <c r="BH2726" s="16"/>
      <c r="BI2726" s="16"/>
      <c r="BJ2726" s="16"/>
      <c r="BK2726" s="16"/>
      <c r="BL2726" s="16"/>
      <c r="BM2726" s="16"/>
      <c r="BN2726" s="16"/>
      <c r="BO2726" s="16"/>
      <c r="BP2726" s="16"/>
      <c r="BQ2726" s="16"/>
      <c r="BR2726" s="16"/>
      <c r="BS2726" s="16"/>
      <c r="BT2726" s="16"/>
      <c r="BU2726" s="16"/>
      <c r="BV2726" s="16"/>
      <c r="BW2726" s="16"/>
      <c r="BX2726" s="16"/>
      <c r="BY2726" s="16"/>
      <c r="BZ2726" s="16"/>
      <c r="CA2726" s="16"/>
      <c r="CB2726" s="16"/>
      <c r="CC2726" s="16"/>
      <c r="CD2726" s="16"/>
      <c r="CE2726" s="16"/>
      <c r="CF2726" s="16"/>
      <c r="CG2726" s="19"/>
      <c r="CH2726" s="19"/>
      <c r="CI2726" s="19"/>
      <c r="CJ2726" s="19"/>
      <c r="CK2726" s="19"/>
      <c r="CL2726" s="19"/>
      <c r="CM2726" s="19"/>
      <c r="CN2726" s="19"/>
      <c r="CO2726" s="19"/>
      <c r="CP2726" s="19"/>
      <c r="CQ2726" s="19"/>
      <c r="CR2726" s="19"/>
    </row>
    <row r="2727" spans="1:96" ht="107" customHeight="1">
      <c r="A2727" s="11" cm="1">
        <f t="array" ref="A2727">SUMPRODUCT(--ISNUMBER(SEARCH({"stranding","stranded"},E2727)))</f>
        <v>0</v>
      </c>
      <c r="B2727" s="12" t="s">
        <v>5724</v>
      </c>
      <c r="C2727" s="13" t="s">
        <v>5725</v>
      </c>
      <c r="D2727" s="14">
        <v>1990</v>
      </c>
      <c r="E2727" s="15" t="s">
        <v>5726</v>
      </c>
      <c r="F2727" s="15" t="s">
        <v>7757</v>
      </c>
      <c r="G2727" s="15">
        <f t="shared" si="42"/>
        <v>7</v>
      </c>
      <c r="H2727" s="16"/>
      <c r="I2727" s="16"/>
      <c r="J2727" s="16"/>
      <c r="K2727" s="16">
        <v>1</v>
      </c>
      <c r="L2727" s="16"/>
      <c r="M2727" s="16"/>
      <c r="N2727" s="16"/>
      <c r="O2727" s="16"/>
      <c r="P2727" s="17"/>
      <c r="Q2727" s="17"/>
      <c r="R2727" s="17"/>
      <c r="S2727" s="17"/>
      <c r="T2727" s="18"/>
      <c r="U2727" s="18">
        <v>1</v>
      </c>
      <c r="V2727" s="18"/>
      <c r="W2727" s="18">
        <v>1</v>
      </c>
      <c r="X2727" s="19"/>
      <c r="Y2727" s="19">
        <v>1</v>
      </c>
      <c r="Z2727" s="19"/>
      <c r="AA2727" s="19"/>
      <c r="AB2727" s="19">
        <v>1</v>
      </c>
      <c r="AC2727" s="19"/>
      <c r="AD2727" s="19"/>
      <c r="AE2727" s="19"/>
      <c r="AF2727" s="19"/>
      <c r="AG2727" s="19"/>
      <c r="AH2727" s="19"/>
      <c r="AI2727" s="19"/>
      <c r="AJ2727" s="17"/>
      <c r="AK2727" s="17"/>
      <c r="AL2727" s="17"/>
      <c r="AM2727" s="17"/>
      <c r="AN2727" s="17">
        <v>1</v>
      </c>
      <c r="AO2727" s="17"/>
      <c r="AP2727" s="17"/>
      <c r="AQ2727" s="17"/>
      <c r="AR2727" s="20"/>
      <c r="AS2727" s="20"/>
      <c r="AT2727" s="20"/>
      <c r="AU2727" s="20"/>
      <c r="AV2727" s="20"/>
      <c r="AW2727" s="20"/>
      <c r="AX2727" s="20"/>
      <c r="AY2727" s="20"/>
      <c r="AZ2727" s="20"/>
      <c r="BA2727" s="20"/>
      <c r="BB2727" s="20"/>
      <c r="BC2727" s="20"/>
      <c r="BD2727" s="16"/>
      <c r="BE2727" s="16"/>
      <c r="BF2727" s="16"/>
      <c r="BG2727" s="16"/>
      <c r="BH2727" s="16"/>
      <c r="BI2727" s="16"/>
      <c r="BJ2727" s="16"/>
      <c r="BK2727" s="16"/>
      <c r="BL2727" s="16"/>
      <c r="BM2727" s="16"/>
      <c r="BN2727" s="16"/>
      <c r="BO2727" s="16"/>
      <c r="BP2727" s="16"/>
      <c r="BQ2727" s="16"/>
      <c r="BR2727" s="16"/>
      <c r="BS2727" s="16">
        <v>1</v>
      </c>
      <c r="BT2727" s="16"/>
      <c r="BU2727" s="16"/>
      <c r="BV2727" s="16"/>
      <c r="BW2727" s="16"/>
      <c r="BX2727" s="16"/>
      <c r="BY2727" s="16"/>
      <c r="BZ2727" s="16">
        <v>1</v>
      </c>
      <c r="CA2727" s="16"/>
      <c r="CB2727" s="16"/>
      <c r="CC2727" s="16"/>
      <c r="CD2727" s="16"/>
      <c r="CE2727" s="16"/>
      <c r="CF2727" s="16"/>
      <c r="CG2727" s="19"/>
      <c r="CH2727" s="19"/>
      <c r="CI2727" s="19"/>
      <c r="CJ2727" s="19"/>
      <c r="CK2727" s="19"/>
      <c r="CL2727" s="19"/>
      <c r="CM2727" s="19"/>
      <c r="CN2727" s="19"/>
      <c r="CO2727" s="19"/>
      <c r="CP2727" s="19"/>
      <c r="CQ2727" s="19"/>
      <c r="CR2727" s="19">
        <v>1</v>
      </c>
    </row>
    <row r="2728" spans="1:96" ht="107" customHeight="1">
      <c r="A2728" s="11" cm="1">
        <f t="array" ref="A2728">SUMPRODUCT(--ISNUMBER(SEARCH({"stranding","stranded"},E2728)))</f>
        <v>0</v>
      </c>
      <c r="B2728" s="12" t="s">
        <v>5727</v>
      </c>
      <c r="C2728" s="21" t="s">
        <v>5728</v>
      </c>
      <c r="D2728" s="22">
        <v>1995</v>
      </c>
      <c r="E2728" s="23" t="s">
        <v>5729</v>
      </c>
      <c r="F2728" s="23" t="s">
        <v>6051</v>
      </c>
      <c r="G2728" s="15">
        <f t="shared" si="42"/>
        <v>4</v>
      </c>
      <c r="H2728" s="16"/>
      <c r="I2728" s="16">
        <v>1</v>
      </c>
      <c r="J2728" s="16"/>
      <c r="K2728" s="16"/>
      <c r="L2728" s="16"/>
      <c r="M2728" s="16"/>
      <c r="N2728" s="16"/>
      <c r="O2728" s="16"/>
      <c r="P2728" s="17"/>
      <c r="Q2728" s="17"/>
      <c r="R2728" s="17"/>
      <c r="S2728" s="17"/>
      <c r="T2728" s="18">
        <v>1</v>
      </c>
      <c r="U2728" s="18"/>
      <c r="V2728" s="18"/>
      <c r="W2728" s="18"/>
      <c r="X2728" s="19"/>
      <c r="Y2728" s="19"/>
      <c r="Z2728" s="19"/>
      <c r="AA2728" s="19"/>
      <c r="AB2728" s="19"/>
      <c r="AC2728" s="19"/>
      <c r="AD2728" s="19"/>
      <c r="AE2728" s="19">
        <v>1</v>
      </c>
      <c r="AF2728" s="19">
        <v>1</v>
      </c>
      <c r="AG2728" s="19"/>
      <c r="AH2728" s="19"/>
      <c r="AI2728" s="19"/>
      <c r="AJ2728" s="17"/>
      <c r="AK2728" s="17"/>
      <c r="AL2728" s="17"/>
      <c r="AM2728" s="17"/>
      <c r="AN2728" s="17"/>
      <c r="AO2728" s="17"/>
      <c r="AP2728" s="17"/>
      <c r="AQ2728" s="17"/>
      <c r="AR2728" s="20"/>
      <c r="AS2728" s="20"/>
      <c r="AT2728" s="20"/>
      <c r="AU2728" s="20"/>
      <c r="AV2728" s="20"/>
      <c r="AW2728" s="20"/>
      <c r="AX2728" s="20"/>
      <c r="AY2728" s="20"/>
      <c r="AZ2728" s="20"/>
      <c r="BA2728" s="20"/>
      <c r="BB2728" s="20"/>
      <c r="BC2728" s="20"/>
      <c r="BD2728" s="16"/>
      <c r="BE2728" s="16"/>
      <c r="BF2728" s="16"/>
      <c r="BG2728" s="16"/>
      <c r="BH2728" s="16"/>
      <c r="BI2728" s="16"/>
      <c r="BJ2728" s="16"/>
      <c r="BK2728" s="16"/>
      <c r="BL2728" s="16"/>
      <c r="BM2728" s="16"/>
      <c r="BN2728" s="16"/>
      <c r="BO2728" s="16">
        <v>1</v>
      </c>
      <c r="BP2728" s="16"/>
      <c r="BQ2728" s="16"/>
      <c r="BR2728" s="16"/>
      <c r="BS2728" s="16"/>
      <c r="BT2728" s="16"/>
      <c r="BU2728" s="16"/>
      <c r="BV2728" s="16"/>
      <c r="BW2728" s="16"/>
      <c r="BX2728" s="16"/>
      <c r="BY2728" s="16"/>
      <c r="BZ2728" s="16"/>
      <c r="CA2728" s="16"/>
      <c r="CB2728" s="16"/>
      <c r="CC2728" s="16"/>
      <c r="CD2728" s="16"/>
      <c r="CE2728" s="16"/>
      <c r="CF2728" s="16"/>
      <c r="CG2728" s="19"/>
      <c r="CH2728" s="19"/>
      <c r="CI2728" s="19"/>
      <c r="CJ2728" s="19"/>
      <c r="CK2728" s="19"/>
      <c r="CL2728" s="19"/>
      <c r="CM2728" s="19"/>
      <c r="CN2728" s="19"/>
      <c r="CO2728" s="19"/>
      <c r="CP2728" s="19"/>
      <c r="CQ2728" s="19"/>
      <c r="CR2728" s="19"/>
    </row>
    <row r="2729" spans="1:96" ht="107" customHeight="1">
      <c r="A2729" s="11" cm="1">
        <f t="array" ref="A2729">SUMPRODUCT(--ISNUMBER(SEARCH({"stranding","stranded"},E2729)))</f>
        <v>0</v>
      </c>
      <c r="B2729" s="12" t="s">
        <v>5730</v>
      </c>
      <c r="C2729" s="13" t="s">
        <v>5731</v>
      </c>
      <c r="D2729" s="14">
        <v>1995</v>
      </c>
      <c r="E2729" s="23" t="s">
        <v>5732</v>
      </c>
      <c r="F2729" s="23" t="s">
        <v>6052</v>
      </c>
      <c r="G2729" s="15">
        <f t="shared" si="42"/>
        <v>3</v>
      </c>
      <c r="H2729" s="16"/>
      <c r="I2729" s="16"/>
      <c r="J2729" s="16"/>
      <c r="K2729" s="16"/>
      <c r="L2729" s="16"/>
      <c r="M2729" s="16">
        <v>1</v>
      </c>
      <c r="N2729" s="16"/>
      <c r="O2729" s="16"/>
      <c r="P2729" s="17"/>
      <c r="Q2729" s="17"/>
      <c r="R2729" s="17"/>
      <c r="S2729" s="17"/>
      <c r="T2729" s="18">
        <v>1</v>
      </c>
      <c r="U2729" s="18"/>
      <c r="V2729" s="18"/>
      <c r="W2729" s="18"/>
      <c r="X2729" s="19"/>
      <c r="Y2729" s="19"/>
      <c r="Z2729" s="19"/>
      <c r="AA2729" s="19"/>
      <c r="AB2729" s="19">
        <v>1</v>
      </c>
      <c r="AC2729" s="19"/>
      <c r="AD2729" s="19"/>
      <c r="AE2729" s="19"/>
      <c r="AF2729" s="19"/>
      <c r="AG2729" s="19"/>
      <c r="AH2729" s="19"/>
      <c r="AI2729" s="19"/>
      <c r="AJ2729" s="17"/>
      <c r="AK2729" s="17"/>
      <c r="AL2729" s="17"/>
      <c r="AM2729" s="17"/>
      <c r="AN2729" s="17"/>
      <c r="AO2729" s="17"/>
      <c r="AP2729" s="17"/>
      <c r="AQ2729" s="17"/>
      <c r="AR2729" s="20"/>
      <c r="AS2729" s="20"/>
      <c r="AT2729" s="20"/>
      <c r="AU2729" s="20"/>
      <c r="AV2729" s="20"/>
      <c r="AW2729" s="20"/>
      <c r="AX2729" s="20"/>
      <c r="AY2729" s="20"/>
      <c r="AZ2729" s="20"/>
      <c r="BA2729" s="20"/>
      <c r="BB2729" s="20"/>
      <c r="BC2729" s="20"/>
      <c r="BD2729" s="16"/>
      <c r="BE2729" s="16"/>
      <c r="BF2729" s="16"/>
      <c r="BG2729" s="16"/>
      <c r="BH2729" s="16"/>
      <c r="BI2729" s="16"/>
      <c r="BJ2729" s="16"/>
      <c r="BK2729" s="16"/>
      <c r="BL2729" s="16"/>
      <c r="BM2729" s="16"/>
      <c r="BN2729" s="16"/>
      <c r="BO2729" s="16"/>
      <c r="BP2729" s="16"/>
      <c r="BQ2729" s="16"/>
      <c r="BR2729" s="16"/>
      <c r="BS2729" s="16"/>
      <c r="BT2729" s="16"/>
      <c r="BU2729" s="16"/>
      <c r="BV2729" s="16"/>
      <c r="BW2729" s="16"/>
      <c r="BX2729" s="16"/>
      <c r="BY2729" s="16"/>
      <c r="BZ2729" s="16">
        <v>1</v>
      </c>
      <c r="CA2729" s="16"/>
      <c r="CB2729" s="16"/>
      <c r="CC2729" s="16"/>
      <c r="CD2729" s="16"/>
      <c r="CE2729" s="16"/>
      <c r="CF2729" s="16"/>
      <c r="CG2729" s="19"/>
      <c r="CH2729" s="19"/>
      <c r="CI2729" s="19"/>
      <c r="CJ2729" s="19"/>
      <c r="CK2729" s="19"/>
      <c r="CL2729" s="19"/>
      <c r="CM2729" s="19"/>
      <c r="CN2729" s="19"/>
      <c r="CO2729" s="19"/>
      <c r="CP2729" s="19"/>
      <c r="CQ2729" s="19"/>
      <c r="CR2729" s="19"/>
    </row>
    <row r="2730" spans="1:96" ht="107" customHeight="1">
      <c r="A2730" s="11" cm="1">
        <f t="array" ref="A2730">SUMPRODUCT(--ISNUMBER(SEARCH({"stranding","stranded"},E2730)))</f>
        <v>0</v>
      </c>
      <c r="B2730" s="12" t="s">
        <v>5733</v>
      </c>
      <c r="C2730" s="13" t="s">
        <v>5734</v>
      </c>
      <c r="D2730" s="14">
        <v>1995</v>
      </c>
      <c r="E2730" s="23" t="s">
        <v>5735</v>
      </c>
      <c r="F2730" s="23" t="s">
        <v>8223</v>
      </c>
      <c r="G2730" s="15">
        <f t="shared" si="42"/>
        <v>7</v>
      </c>
      <c r="H2730" s="16"/>
      <c r="I2730" s="16"/>
      <c r="J2730" s="16"/>
      <c r="K2730" s="16">
        <v>1</v>
      </c>
      <c r="L2730" s="16"/>
      <c r="M2730" s="16"/>
      <c r="N2730" s="16"/>
      <c r="O2730" s="16"/>
      <c r="P2730" s="17">
        <v>1</v>
      </c>
      <c r="Q2730" s="17"/>
      <c r="R2730" s="17"/>
      <c r="S2730" s="17"/>
      <c r="T2730" s="18">
        <v>1</v>
      </c>
      <c r="U2730" s="18"/>
      <c r="V2730" s="18"/>
      <c r="W2730" s="18"/>
      <c r="X2730" s="19">
        <v>1</v>
      </c>
      <c r="Y2730" s="19">
        <v>1</v>
      </c>
      <c r="Z2730" s="19"/>
      <c r="AA2730" s="19"/>
      <c r="AB2730" s="19"/>
      <c r="AC2730" s="19"/>
      <c r="AD2730" s="19"/>
      <c r="AE2730" s="19"/>
      <c r="AF2730" s="19"/>
      <c r="AG2730" s="19"/>
      <c r="AH2730" s="19"/>
      <c r="AI2730" s="19"/>
      <c r="AJ2730" s="17"/>
      <c r="AK2730" s="17"/>
      <c r="AL2730" s="17"/>
      <c r="AM2730" s="17"/>
      <c r="AN2730" s="17"/>
      <c r="AO2730" s="17"/>
      <c r="AP2730" s="17"/>
      <c r="AQ2730" s="17"/>
      <c r="AR2730" s="20"/>
      <c r="AS2730" s="20"/>
      <c r="AT2730" s="20"/>
      <c r="AU2730" s="20"/>
      <c r="AV2730" s="20"/>
      <c r="AW2730" s="20"/>
      <c r="AX2730" s="20"/>
      <c r="AY2730" s="20"/>
      <c r="AZ2730" s="20"/>
      <c r="BA2730" s="20"/>
      <c r="BB2730" s="20"/>
      <c r="BC2730" s="20"/>
      <c r="BD2730" s="16"/>
      <c r="BE2730" s="16"/>
      <c r="BF2730" s="16"/>
      <c r="BG2730" s="16"/>
      <c r="BH2730" s="16"/>
      <c r="BI2730" s="16"/>
      <c r="BJ2730" s="16"/>
      <c r="BK2730" s="16"/>
      <c r="BL2730" s="16"/>
      <c r="BM2730" s="16"/>
      <c r="BN2730" s="16"/>
      <c r="BO2730" s="16"/>
      <c r="BP2730" s="16"/>
      <c r="BQ2730" s="16"/>
      <c r="BR2730" s="16"/>
      <c r="BS2730" s="16"/>
      <c r="BT2730" s="16"/>
      <c r="BU2730" s="16">
        <v>1</v>
      </c>
      <c r="BV2730" s="16"/>
      <c r="BW2730" s="16"/>
      <c r="BX2730" s="16"/>
      <c r="BY2730" s="16"/>
      <c r="BZ2730" s="16"/>
      <c r="CA2730" s="16">
        <v>1</v>
      </c>
      <c r="CB2730" s="16"/>
      <c r="CC2730" s="16"/>
      <c r="CD2730" s="16">
        <v>1</v>
      </c>
      <c r="CE2730" s="16"/>
      <c r="CF2730" s="16"/>
      <c r="CG2730" s="19"/>
      <c r="CH2730" s="19"/>
      <c r="CI2730" s="19"/>
      <c r="CJ2730" s="19"/>
      <c r="CK2730" s="19"/>
      <c r="CL2730" s="19"/>
      <c r="CM2730" s="19"/>
      <c r="CN2730" s="19"/>
      <c r="CO2730" s="19"/>
      <c r="CP2730" s="19"/>
      <c r="CQ2730" s="19"/>
      <c r="CR2730" s="19"/>
    </row>
    <row r="2731" spans="1:96" ht="107" customHeight="1">
      <c r="A2731" s="11" cm="1">
        <f t="array" ref="A2731">SUMPRODUCT(--ISNUMBER(SEARCH({"stranding","stranded"},E2731)))</f>
        <v>0</v>
      </c>
      <c r="B2731" s="12" t="s">
        <v>5736</v>
      </c>
      <c r="C2731" s="21" t="s">
        <v>5737</v>
      </c>
      <c r="D2731" s="22">
        <v>1990</v>
      </c>
      <c r="E2731" s="23" t="s">
        <v>5738</v>
      </c>
      <c r="F2731" s="23" t="s">
        <v>7758</v>
      </c>
      <c r="G2731" s="15">
        <f t="shared" si="42"/>
        <v>6</v>
      </c>
      <c r="H2731" s="16"/>
      <c r="I2731" s="16"/>
      <c r="J2731" s="16"/>
      <c r="K2731" s="16"/>
      <c r="L2731" s="16"/>
      <c r="M2731" s="16">
        <v>1</v>
      </c>
      <c r="N2731" s="16"/>
      <c r="O2731" s="16"/>
      <c r="P2731" s="17"/>
      <c r="Q2731" s="17"/>
      <c r="R2731" s="17"/>
      <c r="S2731" s="17"/>
      <c r="T2731" s="18"/>
      <c r="U2731" s="18">
        <v>1</v>
      </c>
      <c r="V2731" s="18"/>
      <c r="W2731" s="18"/>
      <c r="X2731" s="19"/>
      <c r="Y2731" s="19">
        <v>1</v>
      </c>
      <c r="Z2731" s="19">
        <v>1</v>
      </c>
      <c r="AA2731" s="19"/>
      <c r="AB2731" s="19"/>
      <c r="AC2731" s="19"/>
      <c r="AD2731" s="19"/>
      <c r="AE2731" s="19"/>
      <c r="AF2731" s="19">
        <v>1</v>
      </c>
      <c r="AG2731" s="19">
        <v>1</v>
      </c>
      <c r="AH2731" s="19"/>
      <c r="AI2731" s="19"/>
      <c r="AJ2731" s="17"/>
      <c r="AK2731" s="17"/>
      <c r="AL2731" s="17"/>
      <c r="AM2731" s="17"/>
      <c r="AN2731" s="17"/>
      <c r="AO2731" s="17"/>
      <c r="AP2731" s="17"/>
      <c r="AQ2731" s="17"/>
      <c r="AR2731" s="20"/>
      <c r="AS2731" s="20"/>
      <c r="AT2731" s="20"/>
      <c r="AU2731" s="20"/>
      <c r="AV2731" s="20"/>
      <c r="AW2731" s="20"/>
      <c r="AX2731" s="20"/>
      <c r="AY2731" s="20"/>
      <c r="AZ2731" s="20"/>
      <c r="BA2731" s="20"/>
      <c r="BB2731" s="20"/>
      <c r="BC2731" s="20"/>
      <c r="BD2731" s="16"/>
      <c r="BE2731" s="16"/>
      <c r="BF2731" s="16"/>
      <c r="BG2731" s="16"/>
      <c r="BH2731" s="16"/>
      <c r="BI2731" s="16"/>
      <c r="BJ2731" s="16"/>
      <c r="BK2731" s="16"/>
      <c r="BL2731" s="16"/>
      <c r="BM2731" s="16"/>
      <c r="BN2731" s="16"/>
      <c r="BO2731" s="16"/>
      <c r="BP2731" s="16"/>
      <c r="BQ2731" s="16"/>
      <c r="BR2731" s="16"/>
      <c r="BS2731" s="16"/>
      <c r="BT2731" s="16"/>
      <c r="BU2731" s="16"/>
      <c r="BV2731" s="16"/>
      <c r="BW2731" s="16"/>
      <c r="BX2731" s="16"/>
      <c r="BY2731" s="16">
        <v>1</v>
      </c>
      <c r="BZ2731" s="16"/>
      <c r="CA2731" s="16"/>
      <c r="CB2731" s="16"/>
      <c r="CC2731" s="16"/>
      <c r="CD2731" s="16"/>
      <c r="CE2731" s="16"/>
      <c r="CF2731" s="16"/>
      <c r="CG2731" s="19"/>
      <c r="CH2731" s="19"/>
      <c r="CI2731" s="19"/>
      <c r="CJ2731" s="19"/>
      <c r="CK2731" s="19"/>
      <c r="CL2731" s="19" t="s">
        <v>4890</v>
      </c>
      <c r="CM2731" s="19"/>
      <c r="CN2731" s="19"/>
      <c r="CO2731" s="19"/>
      <c r="CP2731" s="19"/>
      <c r="CQ2731" s="19"/>
      <c r="CR2731" s="19"/>
    </row>
    <row r="2732" spans="1:96" ht="107" customHeight="1">
      <c r="A2732" s="11" cm="1">
        <f t="array" ref="A2732">SUMPRODUCT(--ISNUMBER(SEARCH({"stranding","stranded"},E2732)))</f>
        <v>0</v>
      </c>
      <c r="B2732" s="12" t="s">
        <v>5739</v>
      </c>
      <c r="C2732" s="13" t="s">
        <v>5740</v>
      </c>
      <c r="D2732" s="14">
        <v>1990</v>
      </c>
      <c r="E2732" s="15" t="s">
        <v>5741</v>
      </c>
      <c r="F2732" s="15" t="s">
        <v>7759</v>
      </c>
      <c r="G2732" s="15">
        <f t="shared" si="42"/>
        <v>3</v>
      </c>
      <c r="H2732" s="16"/>
      <c r="I2732" s="16"/>
      <c r="J2732" s="16">
        <v>1</v>
      </c>
      <c r="K2732" s="16"/>
      <c r="L2732" s="16"/>
      <c r="M2732" s="16"/>
      <c r="N2732" s="16"/>
      <c r="O2732" s="16"/>
      <c r="P2732" s="17"/>
      <c r="Q2732" s="17"/>
      <c r="R2732" s="17"/>
      <c r="S2732" s="17"/>
      <c r="T2732" s="18"/>
      <c r="U2732" s="18"/>
      <c r="V2732" s="18"/>
      <c r="W2732" s="18"/>
      <c r="X2732" s="19"/>
      <c r="Y2732" s="19">
        <v>1</v>
      </c>
      <c r="Z2732" s="19"/>
      <c r="AA2732" s="19">
        <v>1</v>
      </c>
      <c r="AB2732" s="19"/>
      <c r="AC2732" s="19"/>
      <c r="AD2732" s="19"/>
      <c r="AE2732" s="19"/>
      <c r="AF2732" s="19"/>
      <c r="AG2732" s="19"/>
      <c r="AH2732" s="19"/>
      <c r="AI2732" s="19"/>
      <c r="AJ2732" s="17"/>
      <c r="AK2732" s="17"/>
      <c r="AL2732" s="17"/>
      <c r="AM2732" s="17"/>
      <c r="AN2732" s="17"/>
      <c r="AO2732" s="17"/>
      <c r="AP2732" s="17"/>
      <c r="AQ2732" s="17"/>
      <c r="AR2732" s="20"/>
      <c r="AS2732" s="20"/>
      <c r="AT2732" s="20"/>
      <c r="AU2732" s="20"/>
      <c r="AV2732" s="20"/>
      <c r="AW2732" s="20"/>
      <c r="AX2732" s="20"/>
      <c r="AY2732" s="20"/>
      <c r="AZ2732" s="20"/>
      <c r="BA2732" s="20"/>
      <c r="BB2732" s="20"/>
      <c r="BC2732" s="20"/>
      <c r="BD2732" s="16"/>
      <c r="BE2732" s="16"/>
      <c r="BF2732" s="16"/>
      <c r="BG2732" s="16"/>
      <c r="BH2732" s="16"/>
      <c r="BI2732" s="16"/>
      <c r="BJ2732" s="16"/>
      <c r="BK2732" s="16"/>
      <c r="BL2732" s="16"/>
      <c r="BM2732" s="16"/>
      <c r="BN2732" s="16"/>
      <c r="BO2732" s="16"/>
      <c r="BP2732" s="16"/>
      <c r="BQ2732" s="16"/>
      <c r="BR2732" s="16">
        <v>1</v>
      </c>
      <c r="BS2732" s="16"/>
      <c r="BT2732" s="16"/>
      <c r="BU2732" s="16"/>
      <c r="BV2732" s="16"/>
      <c r="BW2732" s="16"/>
      <c r="BX2732" s="16"/>
      <c r="BY2732" s="16"/>
      <c r="BZ2732" s="16"/>
      <c r="CA2732" s="16"/>
      <c r="CB2732" s="16"/>
      <c r="CC2732" s="16"/>
      <c r="CD2732" s="16"/>
      <c r="CE2732" s="16"/>
      <c r="CF2732" s="16"/>
      <c r="CG2732" s="19"/>
      <c r="CH2732" s="19"/>
      <c r="CI2732" s="19"/>
      <c r="CJ2732" s="19"/>
      <c r="CK2732" s="19"/>
      <c r="CL2732" s="19"/>
      <c r="CM2732" s="19"/>
      <c r="CN2732" s="19"/>
      <c r="CO2732" s="19"/>
      <c r="CP2732" s="19"/>
      <c r="CQ2732" s="19"/>
      <c r="CR2732" s="19">
        <v>1</v>
      </c>
    </row>
    <row r="2733" spans="1:96" ht="107" customHeight="1">
      <c r="A2733" s="11" cm="1">
        <f t="array" ref="A2733">SUMPRODUCT(--ISNUMBER(SEARCH({"stranding","stranded"},E2733)))</f>
        <v>0</v>
      </c>
      <c r="B2733" s="12" t="s">
        <v>5742</v>
      </c>
      <c r="C2733" s="13" t="s">
        <v>5743</v>
      </c>
      <c r="D2733" s="14">
        <v>1996</v>
      </c>
      <c r="E2733" s="15" t="s">
        <v>5744</v>
      </c>
      <c r="F2733" s="15" t="s">
        <v>7760</v>
      </c>
      <c r="G2733" s="15">
        <f t="shared" si="42"/>
        <v>11</v>
      </c>
      <c r="H2733" s="16"/>
      <c r="I2733" s="16"/>
      <c r="J2733" s="16"/>
      <c r="K2733" s="16">
        <v>1</v>
      </c>
      <c r="L2733" s="16"/>
      <c r="M2733" s="16"/>
      <c r="N2733" s="16"/>
      <c r="O2733" s="16"/>
      <c r="P2733" s="17">
        <v>1</v>
      </c>
      <c r="Q2733" s="17">
        <v>1</v>
      </c>
      <c r="R2733" s="17">
        <v>1</v>
      </c>
      <c r="S2733" s="17"/>
      <c r="T2733" s="18"/>
      <c r="U2733" s="18">
        <v>1</v>
      </c>
      <c r="V2733" s="18"/>
      <c r="W2733" s="18">
        <v>1</v>
      </c>
      <c r="X2733" s="19">
        <v>1</v>
      </c>
      <c r="Y2733" s="19">
        <v>1</v>
      </c>
      <c r="Z2733" s="19"/>
      <c r="AA2733" s="19"/>
      <c r="AB2733" s="19"/>
      <c r="AC2733" s="19"/>
      <c r="AD2733" s="19"/>
      <c r="AE2733" s="19"/>
      <c r="AF2733" s="19"/>
      <c r="AG2733" s="19"/>
      <c r="AH2733" s="19"/>
      <c r="AI2733" s="19"/>
      <c r="AJ2733" s="17">
        <v>1</v>
      </c>
      <c r="AK2733" s="17"/>
      <c r="AL2733" s="17"/>
      <c r="AM2733" s="17">
        <v>1</v>
      </c>
      <c r="AN2733" s="17">
        <v>1</v>
      </c>
      <c r="AO2733" s="17"/>
      <c r="AP2733" s="17"/>
      <c r="AQ2733" s="17"/>
      <c r="AR2733" s="20"/>
      <c r="AS2733" s="20"/>
      <c r="AT2733" s="20"/>
      <c r="AU2733" s="20"/>
      <c r="AV2733" s="20"/>
      <c r="AW2733" s="20"/>
      <c r="AX2733" s="20"/>
      <c r="AY2733" s="20"/>
      <c r="AZ2733" s="20"/>
      <c r="BA2733" s="20"/>
      <c r="BB2733" s="20"/>
      <c r="BC2733" s="20"/>
      <c r="BD2733" s="16"/>
      <c r="BE2733" s="16"/>
      <c r="BF2733" s="16"/>
      <c r="BG2733" s="16"/>
      <c r="BH2733" s="16"/>
      <c r="BI2733" s="16"/>
      <c r="BJ2733" s="16"/>
      <c r="BK2733" s="16"/>
      <c r="BL2733" s="16"/>
      <c r="BM2733" s="16"/>
      <c r="BN2733" s="16"/>
      <c r="BO2733" s="16"/>
      <c r="BP2733" s="16"/>
      <c r="BQ2733" s="16"/>
      <c r="BR2733" s="16"/>
      <c r="BS2733" s="16"/>
      <c r="BT2733" s="16"/>
      <c r="BU2733" s="16"/>
      <c r="BV2733" s="16"/>
      <c r="BW2733" s="16"/>
      <c r="BX2733" s="16"/>
      <c r="BY2733" s="16"/>
      <c r="BZ2733" s="16">
        <v>1</v>
      </c>
      <c r="CA2733" s="16"/>
      <c r="CB2733" s="16"/>
      <c r="CC2733" s="16"/>
      <c r="CD2733" s="16"/>
      <c r="CE2733" s="16"/>
      <c r="CF2733" s="16"/>
      <c r="CG2733" s="19"/>
      <c r="CH2733" s="19"/>
      <c r="CI2733" s="19"/>
      <c r="CJ2733" s="19"/>
      <c r="CK2733" s="19"/>
      <c r="CL2733" s="19"/>
      <c r="CM2733" s="19"/>
      <c r="CN2733" s="19"/>
      <c r="CO2733" s="19"/>
      <c r="CP2733" s="19">
        <v>1</v>
      </c>
      <c r="CQ2733" s="19"/>
      <c r="CR2733" s="19"/>
    </row>
    <row r="2734" spans="1:96" ht="107" customHeight="1">
      <c r="A2734" s="11" cm="1">
        <f t="array" ref="A2734">SUMPRODUCT(--ISNUMBER(SEARCH({"stranding","stranded"},E2734)))</f>
        <v>0</v>
      </c>
      <c r="B2734" s="12" t="s">
        <v>5745</v>
      </c>
      <c r="C2734" s="13" t="s">
        <v>5746</v>
      </c>
      <c r="D2734" s="14">
        <v>1996</v>
      </c>
      <c r="E2734" s="15" t="s">
        <v>5747</v>
      </c>
      <c r="F2734" s="15" t="s">
        <v>6053</v>
      </c>
      <c r="G2734" s="15">
        <f t="shared" si="42"/>
        <v>4</v>
      </c>
      <c r="H2734" s="16"/>
      <c r="I2734" s="16"/>
      <c r="J2734" s="16"/>
      <c r="K2734" s="16"/>
      <c r="L2734" s="16"/>
      <c r="M2734" s="16"/>
      <c r="N2734" s="16"/>
      <c r="O2734" s="16"/>
      <c r="P2734" s="17"/>
      <c r="Q2734" s="17"/>
      <c r="R2734" s="17"/>
      <c r="S2734" s="17"/>
      <c r="T2734" s="18">
        <v>1</v>
      </c>
      <c r="U2734" s="18"/>
      <c r="V2734" s="18"/>
      <c r="W2734" s="18"/>
      <c r="X2734" s="19"/>
      <c r="Y2734" s="19"/>
      <c r="Z2734" s="19"/>
      <c r="AA2734" s="19"/>
      <c r="AB2734" s="19"/>
      <c r="AC2734" s="19"/>
      <c r="AD2734" s="19"/>
      <c r="AE2734" s="19">
        <v>1</v>
      </c>
      <c r="AF2734" s="19">
        <v>1</v>
      </c>
      <c r="AG2734" s="19"/>
      <c r="AH2734" s="19"/>
      <c r="AI2734" s="19"/>
      <c r="AJ2734" s="17">
        <v>1</v>
      </c>
      <c r="AK2734" s="17"/>
      <c r="AL2734" s="17"/>
      <c r="AM2734" s="17"/>
      <c r="AN2734" s="17"/>
      <c r="AO2734" s="17"/>
      <c r="AP2734" s="17"/>
      <c r="AQ2734" s="17"/>
      <c r="AR2734" s="20"/>
      <c r="AS2734" s="20"/>
      <c r="AT2734" s="20"/>
      <c r="AU2734" s="20"/>
      <c r="AV2734" s="20"/>
      <c r="AW2734" s="20"/>
      <c r="AX2734" s="20"/>
      <c r="AY2734" s="20"/>
      <c r="AZ2734" s="20"/>
      <c r="BA2734" s="20"/>
      <c r="BB2734" s="20"/>
      <c r="BC2734" s="20"/>
      <c r="BD2734" s="16"/>
      <c r="BE2734" s="16"/>
      <c r="BF2734" s="16"/>
      <c r="BG2734" s="16"/>
      <c r="BH2734" s="16"/>
      <c r="BI2734" s="16"/>
      <c r="BJ2734" s="16"/>
      <c r="BK2734" s="16"/>
      <c r="BL2734" s="16"/>
      <c r="BM2734" s="16"/>
      <c r="BN2734" s="16"/>
      <c r="BO2734" s="16"/>
      <c r="BP2734" s="16"/>
      <c r="BQ2734" s="16"/>
      <c r="BR2734" s="16"/>
      <c r="BS2734" s="16"/>
      <c r="BT2734" s="16"/>
      <c r="BU2734" s="16"/>
      <c r="BV2734" s="16"/>
      <c r="BW2734" s="16"/>
      <c r="BX2734" s="16"/>
      <c r="BY2734" s="16"/>
      <c r="BZ2734" s="16"/>
      <c r="CA2734" s="16"/>
      <c r="CB2734" s="16"/>
      <c r="CC2734" s="16"/>
      <c r="CD2734" s="16"/>
      <c r="CE2734" s="16"/>
      <c r="CF2734" s="16"/>
      <c r="CG2734" s="19"/>
      <c r="CH2734" s="19"/>
      <c r="CI2734" s="19"/>
      <c r="CJ2734" s="19"/>
      <c r="CK2734" s="19"/>
      <c r="CL2734" s="19"/>
      <c r="CM2734" s="19"/>
      <c r="CN2734" s="19"/>
      <c r="CO2734" s="19"/>
      <c r="CP2734" s="19"/>
      <c r="CQ2734" s="19"/>
      <c r="CR2734" s="19"/>
    </row>
    <row r="2735" spans="1:96" ht="107" customHeight="1">
      <c r="A2735" s="11" cm="1">
        <f t="array" ref="A2735">SUMPRODUCT(--ISNUMBER(SEARCH({"stranding","stranded"},E2735)))</f>
        <v>0</v>
      </c>
      <c r="B2735" s="12" t="s">
        <v>5748</v>
      </c>
      <c r="C2735" s="13" t="s">
        <v>5749</v>
      </c>
      <c r="D2735" s="14">
        <v>1996</v>
      </c>
      <c r="E2735" s="15" t="s">
        <v>5750</v>
      </c>
      <c r="F2735" s="15" t="s">
        <v>8224</v>
      </c>
      <c r="G2735" s="15">
        <f t="shared" si="42"/>
        <v>4</v>
      </c>
      <c r="H2735" s="16"/>
      <c r="I2735" s="16"/>
      <c r="J2735" s="16"/>
      <c r="K2735" s="16"/>
      <c r="L2735" s="16"/>
      <c r="M2735" s="16"/>
      <c r="N2735" s="16"/>
      <c r="O2735" s="16"/>
      <c r="P2735" s="17"/>
      <c r="Q2735" s="17"/>
      <c r="R2735" s="17"/>
      <c r="S2735" s="17"/>
      <c r="T2735" s="18">
        <v>1</v>
      </c>
      <c r="U2735" s="18"/>
      <c r="V2735" s="18"/>
      <c r="W2735" s="18"/>
      <c r="X2735" s="19"/>
      <c r="Y2735" s="19"/>
      <c r="Z2735" s="19"/>
      <c r="AA2735" s="19"/>
      <c r="AB2735" s="19"/>
      <c r="AC2735" s="19"/>
      <c r="AD2735" s="19"/>
      <c r="AE2735" s="19"/>
      <c r="AF2735" s="19"/>
      <c r="AG2735" s="19"/>
      <c r="AH2735" s="19"/>
      <c r="AI2735" s="19"/>
      <c r="AJ2735" s="17">
        <v>1</v>
      </c>
      <c r="AK2735" s="17"/>
      <c r="AL2735" s="17"/>
      <c r="AM2735" s="17"/>
      <c r="AN2735" s="17"/>
      <c r="AO2735" s="17"/>
      <c r="AP2735" s="17"/>
      <c r="AQ2735" s="17"/>
      <c r="AR2735" s="20"/>
      <c r="AS2735" s="20"/>
      <c r="AT2735" s="20"/>
      <c r="AU2735" s="20"/>
      <c r="AV2735" s="20"/>
      <c r="AW2735" s="20"/>
      <c r="AX2735" s="20"/>
      <c r="AY2735" s="20"/>
      <c r="AZ2735" s="20"/>
      <c r="BA2735" s="20"/>
      <c r="BB2735" s="20"/>
      <c r="BC2735" s="20"/>
      <c r="BD2735" s="16">
        <v>1</v>
      </c>
      <c r="BE2735" s="16"/>
      <c r="BF2735" s="16"/>
      <c r="BG2735" s="16"/>
      <c r="BH2735" s="16"/>
      <c r="BI2735" s="16"/>
      <c r="BJ2735" s="16"/>
      <c r="BK2735" s="16"/>
      <c r="BL2735" s="16"/>
      <c r="BM2735" s="16"/>
      <c r="BN2735" s="16"/>
      <c r="BO2735" s="16"/>
      <c r="BP2735" s="16"/>
      <c r="BQ2735" s="16"/>
      <c r="BR2735" s="16"/>
      <c r="BS2735" s="16"/>
      <c r="BT2735" s="16"/>
      <c r="BU2735" s="16"/>
      <c r="BV2735" s="16"/>
      <c r="BW2735" s="16"/>
      <c r="BX2735" s="16"/>
      <c r="BY2735" s="16"/>
      <c r="BZ2735" s="16">
        <v>1</v>
      </c>
      <c r="CA2735" s="16"/>
      <c r="CB2735" s="16"/>
      <c r="CC2735" s="16"/>
      <c r="CD2735" s="16"/>
      <c r="CE2735" s="16"/>
      <c r="CF2735" s="16"/>
      <c r="CG2735" s="19"/>
      <c r="CH2735" s="19"/>
      <c r="CI2735" s="19"/>
      <c r="CJ2735" s="19"/>
      <c r="CK2735" s="19"/>
      <c r="CL2735" s="19" t="s">
        <v>4890</v>
      </c>
      <c r="CM2735" s="19"/>
      <c r="CN2735" s="19"/>
      <c r="CO2735" s="19"/>
      <c r="CP2735" s="19"/>
      <c r="CQ2735" s="19"/>
      <c r="CR2735" s="19"/>
    </row>
    <row r="2736" spans="1:96" ht="107" customHeight="1">
      <c r="A2736" s="11" cm="1">
        <f t="array" ref="A2736">SUMPRODUCT(--ISNUMBER(SEARCH({"stranding","stranded"},E2736)))</f>
        <v>0</v>
      </c>
      <c r="B2736" s="12" t="s">
        <v>5751</v>
      </c>
      <c r="C2736" s="13" t="s">
        <v>5752</v>
      </c>
      <c r="D2736" s="14">
        <v>1990</v>
      </c>
      <c r="E2736" s="15" t="s">
        <v>5753</v>
      </c>
      <c r="F2736" s="15" t="s">
        <v>7761</v>
      </c>
      <c r="G2736" s="15">
        <f t="shared" si="42"/>
        <v>6</v>
      </c>
      <c r="H2736" s="16"/>
      <c r="I2736" s="16"/>
      <c r="J2736" s="16"/>
      <c r="K2736" s="16"/>
      <c r="L2736" s="16"/>
      <c r="M2736" s="16">
        <v>1</v>
      </c>
      <c r="N2736" s="16"/>
      <c r="O2736" s="16"/>
      <c r="P2736" s="17"/>
      <c r="Q2736" s="17"/>
      <c r="R2736" s="17"/>
      <c r="S2736" s="17"/>
      <c r="T2736" s="18"/>
      <c r="U2736" s="18">
        <v>1</v>
      </c>
      <c r="V2736" s="18"/>
      <c r="W2736" s="18"/>
      <c r="X2736" s="19"/>
      <c r="Y2736" s="19">
        <v>1</v>
      </c>
      <c r="Z2736" s="19">
        <v>1</v>
      </c>
      <c r="AA2736" s="19"/>
      <c r="AB2736" s="19"/>
      <c r="AC2736" s="19"/>
      <c r="AD2736" s="19"/>
      <c r="AE2736" s="19"/>
      <c r="AF2736" s="19"/>
      <c r="AG2736" s="19"/>
      <c r="AH2736" s="19"/>
      <c r="AI2736" s="19"/>
      <c r="AJ2736" s="17"/>
      <c r="AK2736" s="17"/>
      <c r="AL2736" s="17"/>
      <c r="AM2736" s="17"/>
      <c r="AN2736" s="17"/>
      <c r="AO2736" s="17"/>
      <c r="AP2736" s="17"/>
      <c r="AQ2736" s="17">
        <v>1</v>
      </c>
      <c r="AR2736" s="20"/>
      <c r="AS2736" s="20"/>
      <c r="AT2736" s="20"/>
      <c r="AU2736" s="20"/>
      <c r="AV2736" s="20"/>
      <c r="AW2736" s="20"/>
      <c r="AX2736" s="20"/>
      <c r="AY2736" s="20"/>
      <c r="AZ2736" s="20"/>
      <c r="BA2736" s="20"/>
      <c r="BB2736" s="20"/>
      <c r="BC2736" s="20"/>
      <c r="BD2736" s="16"/>
      <c r="BE2736" s="16"/>
      <c r="BF2736" s="16"/>
      <c r="BG2736" s="16"/>
      <c r="BH2736" s="16"/>
      <c r="BI2736" s="16"/>
      <c r="BJ2736" s="16"/>
      <c r="BK2736" s="16"/>
      <c r="BL2736" s="16"/>
      <c r="BM2736" s="16"/>
      <c r="BN2736" s="16"/>
      <c r="BO2736" s="16"/>
      <c r="BP2736" s="16"/>
      <c r="BQ2736" s="16"/>
      <c r="BR2736" s="16">
        <v>1</v>
      </c>
      <c r="BS2736" s="16"/>
      <c r="BT2736" s="16"/>
      <c r="BU2736" s="16"/>
      <c r="BV2736" s="16"/>
      <c r="BW2736" s="16"/>
      <c r="BX2736" s="16"/>
      <c r="BY2736" s="16"/>
      <c r="BZ2736" s="16">
        <v>1</v>
      </c>
      <c r="CA2736" s="16"/>
      <c r="CB2736" s="16"/>
      <c r="CC2736" s="16"/>
      <c r="CD2736" s="16"/>
      <c r="CE2736" s="16"/>
      <c r="CF2736" s="16"/>
      <c r="CG2736" s="19"/>
      <c r="CH2736" s="19"/>
      <c r="CI2736" s="19"/>
      <c r="CJ2736" s="19"/>
      <c r="CK2736" s="19"/>
      <c r="CL2736" s="19"/>
      <c r="CM2736" s="19"/>
      <c r="CN2736" s="19"/>
      <c r="CO2736" s="19"/>
      <c r="CP2736" s="19">
        <v>1</v>
      </c>
      <c r="CQ2736" s="19"/>
      <c r="CR2736" s="19"/>
    </row>
    <row r="2737" spans="1:96" ht="107" customHeight="1">
      <c r="A2737" s="11" cm="1">
        <f t="array" ref="A2737">SUMPRODUCT(--ISNUMBER(SEARCH({"stranding","stranded"},E2737)))</f>
        <v>0</v>
      </c>
      <c r="B2737" s="12" t="s">
        <v>5754</v>
      </c>
      <c r="C2737" s="13" t="s">
        <v>5755</v>
      </c>
      <c r="D2737" s="14">
        <v>1996</v>
      </c>
      <c r="E2737" s="23" t="s">
        <v>5756</v>
      </c>
      <c r="F2737" s="23" t="s">
        <v>7762</v>
      </c>
      <c r="G2737" s="15">
        <f t="shared" si="42"/>
        <v>6</v>
      </c>
      <c r="H2737" s="16"/>
      <c r="I2737" s="16">
        <v>1</v>
      </c>
      <c r="J2737" s="16"/>
      <c r="K2737" s="16">
        <v>1</v>
      </c>
      <c r="L2737" s="16"/>
      <c r="M2737" s="16"/>
      <c r="N2737" s="16">
        <v>1</v>
      </c>
      <c r="O2737" s="16"/>
      <c r="P2737" s="17"/>
      <c r="Q2737" s="17"/>
      <c r="R2737" s="17"/>
      <c r="S2737" s="17"/>
      <c r="T2737" s="18"/>
      <c r="U2737" s="18"/>
      <c r="V2737" s="18">
        <v>1</v>
      </c>
      <c r="W2737" s="18"/>
      <c r="X2737" s="19"/>
      <c r="Y2737" s="19">
        <v>1</v>
      </c>
      <c r="Z2737" s="19"/>
      <c r="AA2737" s="19"/>
      <c r="AB2737" s="19"/>
      <c r="AC2737" s="19"/>
      <c r="AD2737" s="19"/>
      <c r="AE2737" s="19"/>
      <c r="AF2737" s="19"/>
      <c r="AG2737" s="19"/>
      <c r="AH2737" s="19"/>
      <c r="AI2737" s="19"/>
      <c r="AJ2737" s="17"/>
      <c r="AK2737" s="17"/>
      <c r="AL2737" s="17"/>
      <c r="AM2737" s="17">
        <v>1</v>
      </c>
      <c r="AN2737" s="17">
        <v>1</v>
      </c>
      <c r="AO2737" s="17"/>
      <c r="AP2737" s="17"/>
      <c r="AQ2737" s="17"/>
      <c r="AR2737" s="20"/>
      <c r="AS2737" s="20"/>
      <c r="AT2737" s="20"/>
      <c r="AU2737" s="20"/>
      <c r="AV2737" s="20"/>
      <c r="AW2737" s="20">
        <v>1</v>
      </c>
      <c r="AX2737" s="20"/>
      <c r="AY2737" s="20"/>
      <c r="AZ2737" s="20"/>
      <c r="BA2737" s="20"/>
      <c r="BB2737" s="20"/>
      <c r="BC2737" s="20"/>
      <c r="BD2737" s="16"/>
      <c r="BE2737" s="16"/>
      <c r="BF2737" s="16"/>
      <c r="BG2737" s="16"/>
      <c r="BH2737" s="16"/>
      <c r="BI2737" s="16"/>
      <c r="BJ2737" s="16"/>
      <c r="BK2737" s="16"/>
      <c r="BL2737" s="16"/>
      <c r="BM2737" s="16"/>
      <c r="BN2737" s="16"/>
      <c r="BO2737" s="16"/>
      <c r="BP2737" s="16"/>
      <c r="BQ2737" s="16"/>
      <c r="BR2737" s="16"/>
      <c r="BS2737" s="16"/>
      <c r="BT2737" s="16"/>
      <c r="BU2737" s="16"/>
      <c r="BV2737" s="16"/>
      <c r="BW2737" s="16"/>
      <c r="BX2737" s="16"/>
      <c r="BY2737" s="16"/>
      <c r="BZ2737" s="16">
        <v>1</v>
      </c>
      <c r="CA2737" s="16"/>
      <c r="CB2737" s="16"/>
      <c r="CC2737" s="16"/>
      <c r="CD2737" s="16"/>
      <c r="CE2737" s="16"/>
      <c r="CF2737" s="16"/>
      <c r="CG2737" s="19"/>
      <c r="CH2737" s="19"/>
      <c r="CI2737" s="19"/>
      <c r="CJ2737" s="19"/>
      <c r="CK2737" s="19"/>
      <c r="CL2737" s="19"/>
      <c r="CM2737" s="19"/>
      <c r="CN2737" s="19"/>
      <c r="CO2737" s="19"/>
      <c r="CP2737" s="19"/>
      <c r="CQ2737" s="19">
        <v>1</v>
      </c>
      <c r="CR2737" s="19"/>
    </row>
    <row r="2738" spans="1:96" ht="107" customHeight="1">
      <c r="A2738" s="11" cm="1">
        <f t="array" ref="A2738">SUMPRODUCT(--ISNUMBER(SEARCH({"stranding","stranded"},E2738)))</f>
        <v>0</v>
      </c>
      <c r="B2738" s="12" t="s">
        <v>5757</v>
      </c>
      <c r="C2738" s="13" t="s">
        <v>5758</v>
      </c>
      <c r="D2738" s="14">
        <v>1996</v>
      </c>
      <c r="E2738" s="15" t="s">
        <v>5759</v>
      </c>
      <c r="F2738" s="15" t="s">
        <v>7071</v>
      </c>
      <c r="G2738" s="15">
        <f t="shared" si="42"/>
        <v>6</v>
      </c>
      <c r="H2738" s="16"/>
      <c r="I2738" s="16"/>
      <c r="J2738" s="16"/>
      <c r="K2738" s="16"/>
      <c r="L2738" s="16"/>
      <c r="M2738" s="16">
        <v>1</v>
      </c>
      <c r="N2738" s="16"/>
      <c r="O2738" s="16"/>
      <c r="P2738" s="17"/>
      <c r="Q2738" s="17"/>
      <c r="R2738" s="17">
        <v>1</v>
      </c>
      <c r="S2738" s="17"/>
      <c r="T2738" s="18"/>
      <c r="U2738" s="18">
        <v>1</v>
      </c>
      <c r="V2738" s="18"/>
      <c r="W2738" s="18"/>
      <c r="X2738" s="19"/>
      <c r="Y2738" s="19">
        <v>1</v>
      </c>
      <c r="Z2738" s="19">
        <v>1</v>
      </c>
      <c r="AA2738" s="19"/>
      <c r="AB2738" s="19"/>
      <c r="AC2738" s="19"/>
      <c r="AD2738" s="19"/>
      <c r="AE2738" s="19"/>
      <c r="AF2738" s="19"/>
      <c r="AG2738" s="19"/>
      <c r="AH2738" s="19"/>
      <c r="AI2738" s="19"/>
      <c r="AJ2738" s="17"/>
      <c r="AK2738" s="17"/>
      <c r="AL2738" s="17"/>
      <c r="AM2738" s="17"/>
      <c r="AN2738" s="17"/>
      <c r="AO2738" s="17"/>
      <c r="AP2738" s="17"/>
      <c r="AQ2738" s="17"/>
      <c r="AR2738" s="20"/>
      <c r="AS2738" s="20"/>
      <c r="AT2738" s="20"/>
      <c r="AU2738" s="20"/>
      <c r="AV2738" s="20"/>
      <c r="AW2738" s="20"/>
      <c r="AX2738" s="20"/>
      <c r="AY2738" s="20"/>
      <c r="AZ2738" s="20"/>
      <c r="BA2738" s="20"/>
      <c r="BB2738" s="20"/>
      <c r="BC2738" s="20"/>
      <c r="BD2738" s="16"/>
      <c r="BE2738" s="16"/>
      <c r="BF2738" s="16"/>
      <c r="BG2738" s="16"/>
      <c r="BH2738" s="16"/>
      <c r="BI2738" s="16">
        <v>1</v>
      </c>
      <c r="BJ2738" s="16"/>
      <c r="BK2738" s="16"/>
      <c r="BL2738" s="16"/>
      <c r="BM2738" s="16"/>
      <c r="BN2738" s="16"/>
      <c r="BO2738" s="16"/>
      <c r="BP2738" s="16"/>
      <c r="BQ2738" s="16"/>
      <c r="BR2738" s="16"/>
      <c r="BS2738" s="16"/>
      <c r="BT2738" s="16"/>
      <c r="BU2738" s="16"/>
      <c r="BV2738" s="16"/>
      <c r="BW2738" s="16"/>
      <c r="BX2738" s="16"/>
      <c r="BY2738" s="16"/>
      <c r="BZ2738" s="16">
        <v>1</v>
      </c>
      <c r="CA2738" s="16"/>
      <c r="CB2738" s="16"/>
      <c r="CC2738" s="16"/>
      <c r="CD2738" s="16"/>
      <c r="CE2738" s="16"/>
      <c r="CF2738" s="16"/>
      <c r="CG2738" s="19"/>
      <c r="CH2738" s="19"/>
      <c r="CI2738" s="19">
        <v>1</v>
      </c>
      <c r="CJ2738" s="19"/>
      <c r="CK2738" s="19"/>
      <c r="CL2738" s="19"/>
      <c r="CM2738" s="19"/>
      <c r="CN2738" s="19"/>
      <c r="CO2738" s="19"/>
      <c r="CP2738" s="19"/>
      <c r="CQ2738" s="19"/>
      <c r="CR2738" s="19"/>
    </row>
    <row r="2739" spans="1:96" ht="107" customHeight="1">
      <c r="A2739" s="11" cm="1">
        <f t="array" ref="A2739">SUMPRODUCT(--ISNUMBER(SEARCH({"stranding","stranded"},E2739)))</f>
        <v>1</v>
      </c>
      <c r="B2739" s="12" t="s">
        <v>5760</v>
      </c>
      <c r="C2739" s="21" t="s">
        <v>5761</v>
      </c>
      <c r="D2739" s="22">
        <v>1996</v>
      </c>
      <c r="E2739" s="15" t="s">
        <v>5762</v>
      </c>
      <c r="F2739" s="15" t="s">
        <v>7763</v>
      </c>
      <c r="G2739" s="15">
        <f t="shared" si="42"/>
        <v>3</v>
      </c>
      <c r="H2739" s="16"/>
      <c r="I2739" s="16">
        <v>1</v>
      </c>
      <c r="J2739" s="16">
        <v>2</v>
      </c>
      <c r="K2739" s="16"/>
      <c r="L2739" s="16"/>
      <c r="M2739" s="16"/>
      <c r="N2739" s="16"/>
      <c r="O2739" s="16"/>
      <c r="P2739" s="17"/>
      <c r="Q2739" s="17"/>
      <c r="R2739" s="17"/>
      <c r="S2739" s="17"/>
      <c r="T2739" s="18"/>
      <c r="U2739" s="18"/>
      <c r="V2739" s="18">
        <v>1</v>
      </c>
      <c r="W2739" s="18"/>
      <c r="X2739" s="19"/>
      <c r="Y2739" s="19"/>
      <c r="Z2739" s="19"/>
      <c r="AA2739" s="19"/>
      <c r="AB2739" s="19"/>
      <c r="AC2739" s="19"/>
      <c r="AD2739" s="19"/>
      <c r="AE2739" s="19"/>
      <c r="AF2739" s="19"/>
      <c r="AG2739" s="19"/>
      <c r="AH2739" s="19"/>
      <c r="AI2739" s="19"/>
      <c r="AJ2739" s="17"/>
      <c r="AK2739" s="17"/>
      <c r="AL2739" s="17"/>
      <c r="AM2739" s="17"/>
      <c r="AN2739" s="17"/>
      <c r="AO2739" s="17"/>
      <c r="AP2739" s="17"/>
      <c r="AQ2739" s="17"/>
      <c r="AR2739" s="20"/>
      <c r="AS2739" s="20"/>
      <c r="AT2739" s="20"/>
      <c r="AU2739" s="20"/>
      <c r="AV2739" s="20"/>
      <c r="AW2739" s="20"/>
      <c r="AX2739" s="20"/>
      <c r="AY2739" s="20"/>
      <c r="AZ2739" s="20"/>
      <c r="BA2739" s="20"/>
      <c r="BB2739" s="20"/>
      <c r="BC2739" s="20"/>
      <c r="BD2739" s="16"/>
      <c r="BE2739" s="16"/>
      <c r="BF2739" s="16"/>
      <c r="BG2739" s="16"/>
      <c r="BH2739" s="16"/>
      <c r="BI2739" s="16"/>
      <c r="BJ2739" s="16"/>
      <c r="BK2739" s="16"/>
      <c r="BL2739" s="16"/>
      <c r="BM2739" s="16"/>
      <c r="BN2739" s="16"/>
      <c r="BO2739" s="16"/>
      <c r="BP2739" s="16"/>
      <c r="BQ2739" s="16"/>
      <c r="BR2739" s="16"/>
      <c r="BS2739" s="16"/>
      <c r="BT2739" s="16"/>
      <c r="BU2739" s="16"/>
      <c r="BV2739" s="16"/>
      <c r="BW2739" s="16"/>
      <c r="BX2739" s="16"/>
      <c r="BY2739" s="16">
        <v>1</v>
      </c>
      <c r="BZ2739" s="16"/>
      <c r="CA2739" s="16"/>
      <c r="CB2739" s="16">
        <v>1</v>
      </c>
      <c r="CC2739" s="16"/>
      <c r="CD2739" s="16"/>
      <c r="CE2739" s="16"/>
      <c r="CF2739" s="16"/>
      <c r="CG2739" s="19"/>
      <c r="CH2739" s="19"/>
      <c r="CI2739" s="19"/>
      <c r="CJ2739" s="19"/>
      <c r="CK2739" s="19"/>
      <c r="CL2739" s="19"/>
      <c r="CM2739" s="19"/>
      <c r="CN2739" s="19"/>
      <c r="CO2739" s="19" t="s">
        <v>4890</v>
      </c>
      <c r="CP2739" s="19"/>
      <c r="CQ2739" s="19"/>
      <c r="CR2739" s="19"/>
    </row>
    <row r="2740" spans="1:96" ht="107" customHeight="1">
      <c r="A2740" s="11" cm="1">
        <f t="array" ref="A2740">SUMPRODUCT(--ISNUMBER(SEARCH({"stranding","stranded"},E2740)))</f>
        <v>0</v>
      </c>
      <c r="B2740" s="12" t="s">
        <v>5763</v>
      </c>
      <c r="C2740" s="21" t="s">
        <v>5764</v>
      </c>
      <c r="D2740" s="22">
        <v>1996</v>
      </c>
      <c r="E2740" s="23" t="s">
        <v>5765</v>
      </c>
      <c r="F2740" s="23" t="s">
        <v>8225</v>
      </c>
      <c r="G2740" s="15">
        <f t="shared" si="42"/>
        <v>6</v>
      </c>
      <c r="H2740" s="16"/>
      <c r="I2740" s="16"/>
      <c r="J2740" s="16"/>
      <c r="K2740" s="16">
        <v>1</v>
      </c>
      <c r="L2740" s="16"/>
      <c r="M2740" s="16"/>
      <c r="N2740" s="16"/>
      <c r="O2740" s="16"/>
      <c r="P2740" s="17"/>
      <c r="Q2740" s="17"/>
      <c r="R2740" s="17"/>
      <c r="S2740" s="17"/>
      <c r="T2740" s="18"/>
      <c r="U2740" s="18"/>
      <c r="V2740" s="18"/>
      <c r="W2740" s="18"/>
      <c r="X2740" s="19">
        <v>1</v>
      </c>
      <c r="Y2740" s="19">
        <v>1</v>
      </c>
      <c r="Z2740" s="19">
        <v>1</v>
      </c>
      <c r="AA2740" s="19"/>
      <c r="AB2740" s="19"/>
      <c r="AC2740" s="19"/>
      <c r="AD2740" s="19"/>
      <c r="AE2740" s="19"/>
      <c r="AF2740" s="19"/>
      <c r="AG2740" s="19"/>
      <c r="AH2740" s="19"/>
      <c r="AI2740" s="19"/>
      <c r="AJ2740" s="17"/>
      <c r="AK2740" s="17"/>
      <c r="AL2740" s="17"/>
      <c r="AM2740" s="17"/>
      <c r="AN2740" s="17"/>
      <c r="AO2740" s="17"/>
      <c r="AP2740" s="17"/>
      <c r="AQ2740" s="17"/>
      <c r="AR2740" s="20"/>
      <c r="AS2740" s="20"/>
      <c r="AT2740" s="20"/>
      <c r="AU2740" s="20"/>
      <c r="AV2740" s="20"/>
      <c r="AW2740" s="20"/>
      <c r="AX2740" s="20"/>
      <c r="AY2740" s="20"/>
      <c r="AZ2740" s="20"/>
      <c r="BA2740" s="20"/>
      <c r="BB2740" s="20"/>
      <c r="BC2740" s="20"/>
      <c r="BD2740" s="16">
        <v>1</v>
      </c>
      <c r="BE2740" s="16"/>
      <c r="BF2740" s="16"/>
      <c r="BG2740" s="16"/>
      <c r="BH2740" s="16"/>
      <c r="BI2740" s="16"/>
      <c r="BJ2740" s="16"/>
      <c r="BK2740" s="16">
        <v>1</v>
      </c>
      <c r="BL2740" s="16"/>
      <c r="BM2740" s="16"/>
      <c r="BN2740" s="16"/>
      <c r="BO2740" s="16"/>
      <c r="BP2740" s="16"/>
      <c r="BQ2740" s="16"/>
      <c r="BR2740" s="16"/>
      <c r="BS2740" s="16"/>
      <c r="BT2740" s="16"/>
      <c r="BU2740" s="16"/>
      <c r="BV2740" s="16"/>
      <c r="BW2740" s="16"/>
      <c r="BX2740" s="16"/>
      <c r="BY2740" s="16"/>
      <c r="BZ2740" s="16"/>
      <c r="CA2740" s="16"/>
      <c r="CB2740" s="16">
        <v>1</v>
      </c>
      <c r="CC2740" s="16"/>
      <c r="CD2740" s="16"/>
      <c r="CE2740" s="16"/>
      <c r="CF2740" s="16"/>
      <c r="CG2740" s="19"/>
      <c r="CH2740" s="19"/>
      <c r="CI2740" s="19"/>
      <c r="CJ2740" s="19"/>
      <c r="CK2740" s="19"/>
      <c r="CL2740" s="19"/>
      <c r="CM2740" s="19">
        <v>1</v>
      </c>
      <c r="CN2740" s="19"/>
      <c r="CO2740" s="19"/>
      <c r="CP2740" s="19"/>
      <c r="CQ2740" s="19"/>
      <c r="CR2740" s="19"/>
    </row>
    <row r="2741" spans="1:96" ht="107" customHeight="1">
      <c r="A2741" s="11" cm="1">
        <f t="array" ref="A2741">SUMPRODUCT(--ISNUMBER(SEARCH({"stranding","stranded"},E2741)))</f>
        <v>0</v>
      </c>
      <c r="B2741" s="12" t="s">
        <v>5766</v>
      </c>
      <c r="C2741" s="21" t="s">
        <v>5767</v>
      </c>
      <c r="D2741" s="22">
        <v>1996</v>
      </c>
      <c r="E2741" s="15" t="s">
        <v>5768</v>
      </c>
      <c r="F2741" s="15" t="s">
        <v>6595</v>
      </c>
      <c r="G2741" s="15">
        <f t="shared" si="42"/>
        <v>6</v>
      </c>
      <c r="H2741" s="16"/>
      <c r="I2741" s="16"/>
      <c r="J2741" s="16"/>
      <c r="K2741" s="16"/>
      <c r="L2741" s="16">
        <v>3</v>
      </c>
      <c r="M2741" s="16"/>
      <c r="N2741" s="16"/>
      <c r="O2741" s="16"/>
      <c r="P2741" s="17"/>
      <c r="Q2741" s="17"/>
      <c r="R2741" s="17"/>
      <c r="S2741" s="17"/>
      <c r="T2741" s="18">
        <v>1</v>
      </c>
      <c r="U2741" s="18">
        <v>1</v>
      </c>
      <c r="V2741" s="18"/>
      <c r="W2741" s="18">
        <v>1</v>
      </c>
      <c r="X2741" s="19">
        <v>1</v>
      </c>
      <c r="Y2741" s="19"/>
      <c r="Z2741" s="19"/>
      <c r="AA2741" s="19"/>
      <c r="AB2741" s="19"/>
      <c r="AC2741" s="19"/>
      <c r="AD2741" s="19"/>
      <c r="AE2741" s="19"/>
      <c r="AF2741" s="19"/>
      <c r="AG2741" s="19"/>
      <c r="AH2741" s="19"/>
      <c r="AI2741" s="19"/>
      <c r="AJ2741" s="17">
        <v>1</v>
      </c>
      <c r="AK2741" s="17"/>
      <c r="AL2741" s="17"/>
      <c r="AM2741" s="17"/>
      <c r="AN2741" s="17"/>
      <c r="AO2741" s="17"/>
      <c r="AP2741" s="17"/>
      <c r="AQ2741" s="17"/>
      <c r="AR2741" s="20"/>
      <c r="AS2741" s="20"/>
      <c r="AT2741" s="20"/>
      <c r="AU2741" s="20"/>
      <c r="AV2741" s="20">
        <v>1</v>
      </c>
      <c r="AW2741" s="20"/>
      <c r="AX2741" s="20"/>
      <c r="AY2741" s="20"/>
      <c r="AZ2741" s="20"/>
      <c r="BA2741" s="20"/>
      <c r="BB2741" s="20"/>
      <c r="BC2741" s="20"/>
      <c r="BD2741" s="16"/>
      <c r="BE2741" s="16"/>
      <c r="BF2741" s="16"/>
      <c r="BG2741" s="16"/>
      <c r="BH2741" s="16"/>
      <c r="BI2741" s="16"/>
      <c r="BJ2741" s="16"/>
      <c r="BK2741" s="16"/>
      <c r="BL2741" s="16"/>
      <c r="BM2741" s="16"/>
      <c r="BN2741" s="16"/>
      <c r="BO2741" s="16"/>
      <c r="BP2741" s="16"/>
      <c r="BQ2741" s="16"/>
      <c r="BR2741" s="16"/>
      <c r="BS2741" s="16"/>
      <c r="BT2741" s="16"/>
      <c r="BU2741" s="16"/>
      <c r="BV2741" s="16"/>
      <c r="BW2741" s="16"/>
      <c r="BX2741" s="16"/>
      <c r="BY2741" s="16"/>
      <c r="BZ2741" s="16"/>
      <c r="CA2741" s="16"/>
      <c r="CB2741" s="16"/>
      <c r="CC2741" s="16"/>
      <c r="CD2741" s="16"/>
      <c r="CE2741" s="16"/>
      <c r="CF2741" s="16"/>
      <c r="CG2741" s="19"/>
      <c r="CH2741" s="19"/>
      <c r="CI2741" s="19"/>
      <c r="CJ2741" s="19"/>
      <c r="CK2741" s="19"/>
      <c r="CL2741" s="19"/>
      <c r="CM2741" s="19"/>
      <c r="CN2741" s="19">
        <v>1</v>
      </c>
      <c r="CO2741" s="19"/>
      <c r="CP2741" s="19"/>
      <c r="CQ2741" s="19"/>
      <c r="CR2741" s="19"/>
    </row>
    <row r="2742" spans="1:96" ht="107" customHeight="1">
      <c r="A2742" s="11" cm="1">
        <f t="array" ref="A2742">SUMPRODUCT(--ISNUMBER(SEARCH({"stranding","stranded"},E2742)))</f>
        <v>0</v>
      </c>
      <c r="B2742" s="12" t="s">
        <v>5769</v>
      </c>
      <c r="C2742" s="21" t="s">
        <v>5770</v>
      </c>
      <c r="D2742" s="22">
        <v>1996</v>
      </c>
      <c r="E2742" s="23" t="s">
        <v>5771</v>
      </c>
      <c r="F2742" s="23" t="s">
        <v>8226</v>
      </c>
      <c r="G2742" s="15">
        <f t="shared" si="42"/>
        <v>10</v>
      </c>
      <c r="H2742" s="16"/>
      <c r="I2742" s="16"/>
      <c r="J2742" s="16">
        <v>1</v>
      </c>
      <c r="K2742" s="16"/>
      <c r="L2742" s="16"/>
      <c r="M2742" s="16"/>
      <c r="N2742" s="16"/>
      <c r="O2742" s="16"/>
      <c r="P2742" s="17">
        <v>1</v>
      </c>
      <c r="Q2742" s="17"/>
      <c r="R2742" s="17"/>
      <c r="S2742" s="17"/>
      <c r="T2742" s="18"/>
      <c r="U2742" s="18">
        <v>1</v>
      </c>
      <c r="V2742" s="18"/>
      <c r="W2742" s="18"/>
      <c r="X2742" s="19"/>
      <c r="Y2742" s="19"/>
      <c r="Z2742" s="19"/>
      <c r="AA2742" s="19"/>
      <c r="AB2742" s="19"/>
      <c r="AC2742" s="19"/>
      <c r="AD2742" s="19"/>
      <c r="AE2742" s="19">
        <v>1</v>
      </c>
      <c r="AF2742" s="19">
        <v>1</v>
      </c>
      <c r="AG2742" s="19">
        <v>1</v>
      </c>
      <c r="AH2742" s="19"/>
      <c r="AI2742" s="19"/>
      <c r="AJ2742" s="17">
        <v>1</v>
      </c>
      <c r="AK2742" s="17"/>
      <c r="AL2742" s="17"/>
      <c r="AM2742" s="17"/>
      <c r="AN2742" s="17"/>
      <c r="AO2742" s="17"/>
      <c r="AP2742" s="17"/>
      <c r="AQ2742" s="17"/>
      <c r="AR2742" s="20"/>
      <c r="AS2742" s="20"/>
      <c r="AT2742" s="20"/>
      <c r="AU2742" s="20"/>
      <c r="AV2742" s="20"/>
      <c r="AW2742" s="20"/>
      <c r="AX2742" s="20">
        <v>1</v>
      </c>
      <c r="AY2742" s="20"/>
      <c r="AZ2742" s="20"/>
      <c r="BA2742" s="20"/>
      <c r="BB2742" s="20"/>
      <c r="BC2742" s="20"/>
      <c r="BD2742" s="16">
        <v>1</v>
      </c>
      <c r="BE2742" s="16"/>
      <c r="BF2742" s="16"/>
      <c r="BG2742" s="16"/>
      <c r="BH2742" s="16"/>
      <c r="BI2742" s="16"/>
      <c r="BJ2742" s="16"/>
      <c r="BK2742" s="16"/>
      <c r="BL2742" s="16"/>
      <c r="BM2742" s="16"/>
      <c r="BN2742" s="16"/>
      <c r="BO2742" s="16"/>
      <c r="BP2742" s="16"/>
      <c r="BQ2742" s="16"/>
      <c r="BR2742" s="16"/>
      <c r="BS2742" s="16"/>
      <c r="BT2742" s="16"/>
      <c r="BU2742" s="16"/>
      <c r="BV2742" s="16"/>
      <c r="BW2742" s="16"/>
      <c r="BX2742" s="16"/>
      <c r="BY2742" s="16">
        <v>1</v>
      </c>
      <c r="BZ2742" s="16"/>
      <c r="CA2742" s="16"/>
      <c r="CB2742" s="16">
        <v>1</v>
      </c>
      <c r="CC2742" s="16"/>
      <c r="CD2742" s="16"/>
      <c r="CE2742" s="16"/>
      <c r="CF2742" s="16"/>
      <c r="CG2742" s="19"/>
      <c r="CH2742" s="19"/>
      <c r="CI2742" s="19"/>
      <c r="CJ2742" s="19"/>
      <c r="CK2742" s="19"/>
      <c r="CL2742" s="19"/>
      <c r="CM2742" s="19"/>
      <c r="CN2742" s="19"/>
      <c r="CO2742" s="19">
        <v>1</v>
      </c>
      <c r="CP2742" s="19"/>
      <c r="CQ2742" s="19"/>
      <c r="CR2742" s="19"/>
    </row>
    <row r="2743" spans="1:96" ht="107" customHeight="1">
      <c r="A2743" s="11" cm="1">
        <f t="array" ref="A2743">SUMPRODUCT(--ISNUMBER(SEARCH({"stranding","stranded"},E2743)))</f>
        <v>0</v>
      </c>
      <c r="B2743" s="12" t="s">
        <v>5772</v>
      </c>
      <c r="C2743" s="13" t="s">
        <v>5773</v>
      </c>
      <c r="D2743" s="14">
        <v>1997</v>
      </c>
      <c r="E2743" s="23" t="s">
        <v>5774</v>
      </c>
      <c r="F2743" s="23" t="s">
        <v>7764</v>
      </c>
      <c r="G2743" s="15">
        <f t="shared" si="42"/>
        <v>7</v>
      </c>
      <c r="H2743" s="16"/>
      <c r="I2743" s="16"/>
      <c r="J2743" s="16"/>
      <c r="K2743" s="16"/>
      <c r="L2743" s="16">
        <v>1</v>
      </c>
      <c r="M2743" s="16">
        <v>1</v>
      </c>
      <c r="N2743" s="16"/>
      <c r="O2743" s="16"/>
      <c r="P2743" s="17"/>
      <c r="Q2743" s="17"/>
      <c r="R2743" s="17"/>
      <c r="S2743" s="17"/>
      <c r="T2743" s="18">
        <v>1</v>
      </c>
      <c r="U2743" s="18"/>
      <c r="V2743" s="18"/>
      <c r="W2743" s="18"/>
      <c r="X2743" s="19">
        <v>1</v>
      </c>
      <c r="Y2743" s="19"/>
      <c r="Z2743" s="19"/>
      <c r="AA2743" s="19"/>
      <c r="AB2743" s="19"/>
      <c r="AC2743" s="19"/>
      <c r="AD2743" s="19"/>
      <c r="AE2743" s="19"/>
      <c r="AF2743" s="19"/>
      <c r="AG2743" s="19"/>
      <c r="AH2743" s="19"/>
      <c r="AI2743" s="19"/>
      <c r="AJ2743" s="17">
        <v>1</v>
      </c>
      <c r="AK2743" s="17"/>
      <c r="AL2743" s="17">
        <v>1</v>
      </c>
      <c r="AM2743" s="17"/>
      <c r="AN2743" s="17"/>
      <c r="AO2743" s="17"/>
      <c r="AP2743" s="17"/>
      <c r="AQ2743" s="17"/>
      <c r="AR2743" s="20"/>
      <c r="AS2743" s="20"/>
      <c r="AT2743" s="20"/>
      <c r="AU2743" s="20"/>
      <c r="AV2743" s="20"/>
      <c r="AW2743" s="20"/>
      <c r="AX2743" s="20"/>
      <c r="AY2743" s="20"/>
      <c r="AZ2743" s="20">
        <v>1</v>
      </c>
      <c r="BA2743" s="20">
        <v>1</v>
      </c>
      <c r="BB2743" s="20"/>
      <c r="BC2743" s="20"/>
      <c r="BD2743" s="16"/>
      <c r="BE2743" s="16"/>
      <c r="BF2743" s="16"/>
      <c r="BG2743" s="16"/>
      <c r="BH2743" s="16"/>
      <c r="BI2743" s="16"/>
      <c r="BJ2743" s="16"/>
      <c r="BK2743" s="16"/>
      <c r="BL2743" s="16">
        <v>1</v>
      </c>
      <c r="BM2743" s="16"/>
      <c r="BN2743" s="16"/>
      <c r="BO2743" s="16"/>
      <c r="BP2743" s="16"/>
      <c r="BQ2743" s="16"/>
      <c r="BR2743" s="16"/>
      <c r="BS2743" s="16"/>
      <c r="BT2743" s="16"/>
      <c r="BU2743" s="16"/>
      <c r="BV2743" s="16"/>
      <c r="BW2743" s="16"/>
      <c r="BX2743" s="16"/>
      <c r="BY2743" s="16"/>
      <c r="BZ2743" s="16"/>
      <c r="CA2743" s="16"/>
      <c r="CB2743" s="16"/>
      <c r="CC2743" s="16"/>
      <c r="CD2743" s="16"/>
      <c r="CE2743" s="16"/>
      <c r="CF2743" s="16"/>
      <c r="CG2743" s="19"/>
      <c r="CH2743" s="19"/>
      <c r="CI2743" s="19"/>
      <c r="CJ2743" s="19"/>
      <c r="CK2743" s="19">
        <v>1</v>
      </c>
      <c r="CL2743" s="19"/>
      <c r="CM2743" s="19"/>
      <c r="CN2743" s="19"/>
      <c r="CO2743" s="19"/>
      <c r="CP2743" s="19"/>
      <c r="CQ2743" s="19"/>
      <c r="CR2743" s="19"/>
    </row>
    <row r="2744" spans="1:96" ht="107" customHeight="1">
      <c r="A2744" s="11" cm="1">
        <f t="array" ref="A2744">SUMPRODUCT(--ISNUMBER(SEARCH({"stranding","stranded"},E2744)))</f>
        <v>0</v>
      </c>
      <c r="B2744" s="12" t="s">
        <v>5775</v>
      </c>
      <c r="C2744" s="13" t="s">
        <v>5776</v>
      </c>
      <c r="D2744" s="14">
        <v>1997</v>
      </c>
      <c r="E2744" s="15" t="s">
        <v>5777</v>
      </c>
      <c r="F2744" s="15" t="s">
        <v>6054</v>
      </c>
      <c r="G2744" s="15">
        <f t="shared" ref="G2744:G2752" si="43">SUM(P2744:CF2744)</f>
        <v>5</v>
      </c>
      <c r="H2744" s="16"/>
      <c r="I2744" s="16"/>
      <c r="J2744" s="16"/>
      <c r="K2744" s="16"/>
      <c r="L2744" s="16"/>
      <c r="M2744" s="16">
        <v>1</v>
      </c>
      <c r="N2744" s="16"/>
      <c r="O2744" s="16"/>
      <c r="P2744" s="17"/>
      <c r="Q2744" s="17"/>
      <c r="R2744" s="17"/>
      <c r="S2744" s="17"/>
      <c r="T2744" s="18"/>
      <c r="U2744" s="18">
        <v>1</v>
      </c>
      <c r="V2744" s="18"/>
      <c r="W2744" s="18"/>
      <c r="X2744" s="19"/>
      <c r="Y2744" s="19">
        <v>1</v>
      </c>
      <c r="Z2744" s="19">
        <v>1</v>
      </c>
      <c r="AA2744" s="19"/>
      <c r="AB2744" s="19"/>
      <c r="AC2744" s="19">
        <v>1</v>
      </c>
      <c r="AD2744" s="19"/>
      <c r="AE2744" s="19"/>
      <c r="AF2744" s="19"/>
      <c r="AG2744" s="19"/>
      <c r="AH2744" s="19"/>
      <c r="AI2744" s="19"/>
      <c r="AJ2744" s="17"/>
      <c r="AK2744" s="17"/>
      <c r="AL2744" s="17"/>
      <c r="AM2744" s="17"/>
      <c r="AN2744" s="17"/>
      <c r="AO2744" s="17"/>
      <c r="AP2744" s="17"/>
      <c r="AQ2744" s="17"/>
      <c r="AR2744" s="20"/>
      <c r="AS2744" s="20"/>
      <c r="AT2744" s="20"/>
      <c r="AU2744" s="20"/>
      <c r="AV2744" s="20"/>
      <c r="AW2744" s="20"/>
      <c r="AX2744" s="20"/>
      <c r="AY2744" s="20"/>
      <c r="AZ2744" s="20"/>
      <c r="BA2744" s="20"/>
      <c r="BB2744" s="20"/>
      <c r="BC2744" s="20"/>
      <c r="BD2744" s="16"/>
      <c r="BE2744" s="16"/>
      <c r="BF2744" s="16"/>
      <c r="BG2744" s="16"/>
      <c r="BH2744" s="16"/>
      <c r="BI2744" s="16"/>
      <c r="BJ2744" s="16"/>
      <c r="BK2744" s="16"/>
      <c r="BL2744" s="16"/>
      <c r="BM2744" s="16"/>
      <c r="BN2744" s="16"/>
      <c r="BO2744" s="16"/>
      <c r="BP2744" s="16"/>
      <c r="BQ2744" s="16"/>
      <c r="BR2744" s="16"/>
      <c r="BS2744" s="16"/>
      <c r="BT2744" s="16"/>
      <c r="BU2744" s="16"/>
      <c r="BV2744" s="16"/>
      <c r="BW2744" s="16">
        <v>1</v>
      </c>
      <c r="BX2744" s="16"/>
      <c r="BY2744" s="16"/>
      <c r="BZ2744" s="16"/>
      <c r="CA2744" s="16"/>
      <c r="CB2744" s="16"/>
      <c r="CC2744" s="16"/>
      <c r="CD2744" s="16"/>
      <c r="CE2744" s="16"/>
      <c r="CF2744" s="16"/>
      <c r="CG2744" s="19"/>
      <c r="CH2744" s="19"/>
      <c r="CI2744" s="19"/>
      <c r="CJ2744" s="19"/>
      <c r="CK2744" s="19"/>
      <c r="CL2744" s="19"/>
      <c r="CM2744" s="19"/>
      <c r="CN2744" s="19"/>
      <c r="CO2744" s="19"/>
      <c r="CP2744" s="19"/>
      <c r="CQ2744" s="19"/>
      <c r="CR2744" s="19"/>
    </row>
    <row r="2745" spans="1:96" ht="107" customHeight="1">
      <c r="A2745" s="11" cm="1">
        <f t="array" ref="A2745">SUMPRODUCT(--ISNUMBER(SEARCH({"stranding","stranded"},E2745)))</f>
        <v>0</v>
      </c>
      <c r="B2745" s="12" t="s">
        <v>5778</v>
      </c>
      <c r="C2745" s="21" t="s">
        <v>5779</v>
      </c>
      <c r="D2745" s="22">
        <v>1997</v>
      </c>
      <c r="E2745" s="15" t="s">
        <v>5780</v>
      </c>
      <c r="F2745" s="15" t="s">
        <v>7765</v>
      </c>
      <c r="G2745" s="15">
        <f t="shared" si="43"/>
        <v>6</v>
      </c>
      <c r="H2745" s="16"/>
      <c r="I2745" s="16"/>
      <c r="J2745" s="16"/>
      <c r="K2745" s="16"/>
      <c r="L2745" s="16"/>
      <c r="M2745" s="16"/>
      <c r="N2745" s="16"/>
      <c r="O2745" s="16"/>
      <c r="P2745" s="17"/>
      <c r="Q2745" s="17"/>
      <c r="R2745" s="17"/>
      <c r="S2745" s="17"/>
      <c r="T2745" s="18"/>
      <c r="U2745" s="18">
        <v>1</v>
      </c>
      <c r="V2745" s="18"/>
      <c r="W2745" s="18">
        <v>1</v>
      </c>
      <c r="X2745" s="19">
        <v>1</v>
      </c>
      <c r="Y2745" s="19"/>
      <c r="Z2745" s="19"/>
      <c r="AA2745" s="19"/>
      <c r="AB2745" s="19"/>
      <c r="AC2745" s="19"/>
      <c r="AD2745" s="19"/>
      <c r="AE2745" s="19"/>
      <c r="AF2745" s="19">
        <v>1</v>
      </c>
      <c r="AG2745" s="19">
        <v>1</v>
      </c>
      <c r="AH2745" s="19"/>
      <c r="AI2745" s="19"/>
      <c r="AJ2745" s="17">
        <v>1</v>
      </c>
      <c r="AK2745" s="17"/>
      <c r="AL2745" s="17"/>
      <c r="AM2745" s="17"/>
      <c r="AN2745" s="17"/>
      <c r="AO2745" s="17"/>
      <c r="AP2745" s="17"/>
      <c r="AQ2745" s="17"/>
      <c r="AR2745" s="20"/>
      <c r="AS2745" s="20"/>
      <c r="AT2745" s="20"/>
      <c r="AU2745" s="20"/>
      <c r="AV2745" s="20"/>
      <c r="AW2745" s="20"/>
      <c r="AX2745" s="20"/>
      <c r="AY2745" s="20"/>
      <c r="AZ2745" s="20"/>
      <c r="BA2745" s="20"/>
      <c r="BB2745" s="20"/>
      <c r="BC2745" s="20"/>
      <c r="BD2745" s="16"/>
      <c r="BE2745" s="16"/>
      <c r="BF2745" s="16"/>
      <c r="BG2745" s="16"/>
      <c r="BH2745" s="16"/>
      <c r="BI2745" s="16"/>
      <c r="BJ2745" s="16"/>
      <c r="BK2745" s="16"/>
      <c r="BL2745" s="16"/>
      <c r="BM2745" s="16"/>
      <c r="BN2745" s="16"/>
      <c r="BO2745" s="16"/>
      <c r="BP2745" s="16"/>
      <c r="BQ2745" s="16"/>
      <c r="BR2745" s="16"/>
      <c r="BS2745" s="16"/>
      <c r="BT2745" s="16"/>
      <c r="BU2745" s="16"/>
      <c r="BV2745" s="16"/>
      <c r="BW2745" s="16"/>
      <c r="BX2745" s="16"/>
      <c r="BY2745" s="16"/>
      <c r="BZ2745" s="16"/>
      <c r="CA2745" s="16"/>
      <c r="CB2745" s="16"/>
      <c r="CC2745" s="16"/>
      <c r="CD2745" s="16"/>
      <c r="CE2745" s="16"/>
      <c r="CF2745" s="16"/>
      <c r="CG2745" s="19"/>
      <c r="CH2745" s="19"/>
      <c r="CI2745" s="19"/>
      <c r="CJ2745" s="19"/>
      <c r="CK2745" s="19"/>
      <c r="CL2745" s="19" t="s">
        <v>4890</v>
      </c>
      <c r="CM2745" s="19"/>
      <c r="CN2745" s="19"/>
      <c r="CO2745" s="19"/>
      <c r="CP2745" s="19"/>
      <c r="CQ2745" s="19"/>
      <c r="CR2745" s="19"/>
    </row>
    <row r="2746" spans="1:96" ht="107" customHeight="1">
      <c r="A2746" s="11" cm="1">
        <f t="array" ref="A2746">SUMPRODUCT(--ISNUMBER(SEARCH({"stranding","stranded"},E2746)))</f>
        <v>0</v>
      </c>
      <c r="B2746" s="12" t="s">
        <v>5781</v>
      </c>
      <c r="C2746" s="21" t="s">
        <v>5782</v>
      </c>
      <c r="D2746" s="22">
        <v>1997</v>
      </c>
      <c r="E2746" s="15" t="s">
        <v>5783</v>
      </c>
      <c r="F2746" s="15" t="s">
        <v>7766</v>
      </c>
      <c r="G2746" s="15">
        <f t="shared" si="43"/>
        <v>6</v>
      </c>
      <c r="H2746" s="16"/>
      <c r="I2746" s="16"/>
      <c r="J2746" s="16"/>
      <c r="K2746" s="16"/>
      <c r="L2746" s="16"/>
      <c r="M2746" s="16"/>
      <c r="N2746" s="16"/>
      <c r="O2746" s="16"/>
      <c r="P2746" s="17"/>
      <c r="Q2746" s="17"/>
      <c r="R2746" s="17"/>
      <c r="S2746" s="17"/>
      <c r="T2746" s="18"/>
      <c r="U2746" s="18">
        <v>1</v>
      </c>
      <c r="V2746" s="18"/>
      <c r="W2746" s="18">
        <v>1</v>
      </c>
      <c r="X2746" s="19"/>
      <c r="Y2746" s="19"/>
      <c r="Z2746" s="19"/>
      <c r="AA2746" s="19"/>
      <c r="AB2746" s="19"/>
      <c r="AC2746" s="19"/>
      <c r="AD2746" s="19"/>
      <c r="AE2746" s="19"/>
      <c r="AF2746" s="19">
        <v>1</v>
      </c>
      <c r="AG2746" s="19">
        <v>1</v>
      </c>
      <c r="AH2746" s="19"/>
      <c r="AI2746" s="19"/>
      <c r="AJ2746" s="17">
        <v>1</v>
      </c>
      <c r="AK2746" s="17"/>
      <c r="AL2746" s="17">
        <v>1</v>
      </c>
      <c r="AM2746" s="17"/>
      <c r="AN2746" s="17"/>
      <c r="AO2746" s="17"/>
      <c r="AP2746" s="17"/>
      <c r="AQ2746" s="17"/>
      <c r="AR2746" s="20"/>
      <c r="AS2746" s="20"/>
      <c r="AT2746" s="20"/>
      <c r="AU2746" s="20"/>
      <c r="AV2746" s="20"/>
      <c r="AW2746" s="20"/>
      <c r="AX2746" s="20"/>
      <c r="AY2746" s="20"/>
      <c r="AZ2746" s="20"/>
      <c r="BA2746" s="20"/>
      <c r="BB2746" s="20"/>
      <c r="BC2746" s="20"/>
      <c r="BD2746" s="16"/>
      <c r="BE2746" s="16"/>
      <c r="BF2746" s="16"/>
      <c r="BG2746" s="16"/>
      <c r="BH2746" s="16"/>
      <c r="BI2746" s="16"/>
      <c r="BJ2746" s="16"/>
      <c r="BK2746" s="16"/>
      <c r="BL2746" s="16"/>
      <c r="BM2746" s="16"/>
      <c r="BN2746" s="16"/>
      <c r="BO2746" s="16"/>
      <c r="BP2746" s="16"/>
      <c r="BQ2746" s="16"/>
      <c r="BR2746" s="16"/>
      <c r="BS2746" s="16"/>
      <c r="BT2746" s="16"/>
      <c r="BU2746" s="16"/>
      <c r="BV2746" s="16"/>
      <c r="BW2746" s="16"/>
      <c r="BX2746" s="16"/>
      <c r="BY2746" s="16"/>
      <c r="BZ2746" s="16"/>
      <c r="CA2746" s="16"/>
      <c r="CB2746" s="16"/>
      <c r="CC2746" s="16"/>
      <c r="CD2746" s="16"/>
      <c r="CE2746" s="16"/>
      <c r="CF2746" s="16"/>
      <c r="CG2746" s="19"/>
      <c r="CH2746" s="19"/>
      <c r="CI2746" s="19"/>
      <c r="CJ2746" s="19"/>
      <c r="CK2746" s="19"/>
      <c r="CL2746" s="19" t="s">
        <v>4890</v>
      </c>
      <c r="CM2746" s="19"/>
      <c r="CN2746" s="19"/>
      <c r="CO2746" s="19"/>
      <c r="CP2746" s="19"/>
      <c r="CQ2746" s="19"/>
      <c r="CR2746" s="19"/>
    </row>
    <row r="2747" spans="1:96" ht="107" customHeight="1">
      <c r="A2747" s="11" cm="1">
        <f t="array" ref="A2747">SUMPRODUCT(--ISNUMBER(SEARCH({"stranding","stranded"},E2747)))</f>
        <v>0</v>
      </c>
      <c r="B2747" s="12" t="s">
        <v>5784</v>
      </c>
      <c r="C2747" s="21" t="s">
        <v>5785</v>
      </c>
      <c r="D2747" s="22">
        <v>1997</v>
      </c>
      <c r="E2747" s="15" t="s">
        <v>5786</v>
      </c>
      <c r="F2747" s="15" t="s">
        <v>7767</v>
      </c>
      <c r="G2747" s="15">
        <f t="shared" si="43"/>
        <v>4</v>
      </c>
      <c r="H2747" s="16"/>
      <c r="I2747" s="16">
        <v>2</v>
      </c>
      <c r="J2747" s="16"/>
      <c r="K2747" s="16"/>
      <c r="L2747" s="16"/>
      <c r="M2747" s="16"/>
      <c r="N2747" s="16"/>
      <c r="O2747" s="16"/>
      <c r="P2747" s="17"/>
      <c r="Q2747" s="17"/>
      <c r="R2747" s="17"/>
      <c r="S2747" s="17"/>
      <c r="T2747" s="18"/>
      <c r="U2747" s="18">
        <v>1</v>
      </c>
      <c r="V2747" s="18"/>
      <c r="W2747" s="18"/>
      <c r="X2747" s="19"/>
      <c r="Y2747" s="19"/>
      <c r="Z2747" s="19"/>
      <c r="AA2747" s="19"/>
      <c r="AB2747" s="19"/>
      <c r="AC2747" s="19"/>
      <c r="AD2747" s="19"/>
      <c r="AE2747" s="19">
        <v>1</v>
      </c>
      <c r="AF2747" s="19">
        <v>1</v>
      </c>
      <c r="AG2747" s="19"/>
      <c r="AH2747" s="19"/>
      <c r="AI2747" s="19"/>
      <c r="AJ2747" s="17"/>
      <c r="AK2747" s="17"/>
      <c r="AL2747" s="17"/>
      <c r="AM2747" s="17"/>
      <c r="AN2747" s="17"/>
      <c r="AO2747" s="17"/>
      <c r="AP2747" s="17"/>
      <c r="AQ2747" s="17"/>
      <c r="AR2747" s="20"/>
      <c r="AS2747" s="20"/>
      <c r="AT2747" s="20"/>
      <c r="AU2747" s="20"/>
      <c r="AV2747" s="20"/>
      <c r="AW2747" s="20"/>
      <c r="AX2747" s="20"/>
      <c r="AY2747" s="20"/>
      <c r="AZ2747" s="20"/>
      <c r="BA2747" s="20"/>
      <c r="BB2747" s="20"/>
      <c r="BC2747" s="20"/>
      <c r="BD2747" s="16"/>
      <c r="BE2747" s="16"/>
      <c r="BF2747" s="16"/>
      <c r="BG2747" s="16"/>
      <c r="BH2747" s="16"/>
      <c r="BI2747" s="16"/>
      <c r="BJ2747" s="16"/>
      <c r="BK2747" s="16"/>
      <c r="BL2747" s="16"/>
      <c r="BM2747" s="16"/>
      <c r="BN2747" s="16"/>
      <c r="BO2747" s="16"/>
      <c r="BP2747" s="16"/>
      <c r="BQ2747" s="16"/>
      <c r="BR2747" s="16"/>
      <c r="BS2747" s="16">
        <v>1</v>
      </c>
      <c r="BT2747" s="16"/>
      <c r="BU2747" s="16"/>
      <c r="BV2747" s="16"/>
      <c r="BW2747" s="16"/>
      <c r="BX2747" s="16"/>
      <c r="BY2747" s="16"/>
      <c r="BZ2747" s="16"/>
      <c r="CA2747" s="16"/>
      <c r="CB2747" s="16"/>
      <c r="CC2747" s="16"/>
      <c r="CD2747" s="16"/>
      <c r="CE2747" s="16"/>
      <c r="CF2747" s="16"/>
      <c r="CG2747" s="19"/>
      <c r="CH2747" s="19"/>
      <c r="CI2747" s="19"/>
      <c r="CJ2747" s="19"/>
      <c r="CK2747" s="19"/>
      <c r="CL2747" s="19">
        <v>1</v>
      </c>
      <c r="CM2747" s="19"/>
      <c r="CN2747" s="19"/>
      <c r="CO2747" s="19"/>
      <c r="CP2747" s="19"/>
      <c r="CQ2747" s="19"/>
      <c r="CR2747" s="19"/>
    </row>
    <row r="2748" spans="1:96" ht="107" customHeight="1">
      <c r="A2748" s="11" cm="1">
        <f t="array" ref="A2748">SUMPRODUCT(--ISNUMBER(SEARCH({"stranding","stranded"},E2748)))</f>
        <v>0</v>
      </c>
      <c r="B2748" s="12" t="s">
        <v>5787</v>
      </c>
      <c r="C2748" s="21" t="s">
        <v>5785</v>
      </c>
      <c r="D2748" s="22">
        <v>1997</v>
      </c>
      <c r="E2748" s="15" t="s">
        <v>5788</v>
      </c>
      <c r="F2748" s="15" t="s">
        <v>6055</v>
      </c>
      <c r="G2748" s="15">
        <f t="shared" si="43"/>
        <v>4</v>
      </c>
      <c r="H2748" s="16"/>
      <c r="I2748" s="16">
        <v>1</v>
      </c>
      <c r="J2748" s="16"/>
      <c r="K2748" s="16"/>
      <c r="L2748" s="16"/>
      <c r="M2748" s="16"/>
      <c r="N2748" s="16"/>
      <c r="O2748" s="16"/>
      <c r="P2748" s="17"/>
      <c r="Q2748" s="17"/>
      <c r="R2748" s="17"/>
      <c r="S2748" s="17"/>
      <c r="T2748" s="18"/>
      <c r="U2748" s="18">
        <v>1</v>
      </c>
      <c r="V2748" s="18"/>
      <c r="W2748" s="18"/>
      <c r="X2748" s="19"/>
      <c r="Y2748" s="19">
        <v>1</v>
      </c>
      <c r="Z2748" s="19"/>
      <c r="AA2748" s="19"/>
      <c r="AB2748" s="19">
        <v>1</v>
      </c>
      <c r="AC2748" s="19"/>
      <c r="AD2748" s="19">
        <v>1</v>
      </c>
      <c r="AE2748" s="19"/>
      <c r="AF2748" s="19"/>
      <c r="AG2748" s="19"/>
      <c r="AH2748" s="19"/>
      <c r="AI2748" s="19"/>
      <c r="AJ2748" s="17"/>
      <c r="AK2748" s="17"/>
      <c r="AL2748" s="17"/>
      <c r="AM2748" s="17"/>
      <c r="AN2748" s="17"/>
      <c r="AO2748" s="17"/>
      <c r="AP2748" s="17"/>
      <c r="AQ2748" s="17"/>
      <c r="AR2748" s="20"/>
      <c r="AS2748" s="20"/>
      <c r="AT2748" s="20"/>
      <c r="AU2748" s="20"/>
      <c r="AV2748" s="20"/>
      <c r="AW2748" s="20"/>
      <c r="AX2748" s="20"/>
      <c r="AY2748" s="20"/>
      <c r="AZ2748" s="20"/>
      <c r="BA2748" s="20"/>
      <c r="BB2748" s="20"/>
      <c r="BC2748" s="20"/>
      <c r="BD2748" s="16"/>
      <c r="BE2748" s="16"/>
      <c r="BF2748" s="16"/>
      <c r="BG2748" s="16"/>
      <c r="BH2748" s="16"/>
      <c r="BI2748" s="16"/>
      <c r="BJ2748" s="16"/>
      <c r="BK2748" s="16"/>
      <c r="BL2748" s="16"/>
      <c r="BM2748" s="16"/>
      <c r="BN2748" s="16"/>
      <c r="BO2748" s="16"/>
      <c r="BP2748" s="16"/>
      <c r="BQ2748" s="16"/>
      <c r="BR2748" s="16"/>
      <c r="BS2748" s="16"/>
      <c r="BT2748" s="16"/>
      <c r="BU2748" s="16"/>
      <c r="BV2748" s="16"/>
      <c r="BW2748" s="16"/>
      <c r="BX2748" s="16"/>
      <c r="BY2748" s="16"/>
      <c r="BZ2748" s="16"/>
      <c r="CA2748" s="16"/>
      <c r="CB2748" s="16"/>
      <c r="CC2748" s="16"/>
      <c r="CD2748" s="16"/>
      <c r="CE2748" s="16"/>
      <c r="CF2748" s="16"/>
      <c r="CG2748" s="19"/>
      <c r="CH2748" s="19"/>
      <c r="CI2748" s="19"/>
      <c r="CJ2748" s="19"/>
      <c r="CK2748" s="19"/>
      <c r="CL2748" s="19"/>
      <c r="CM2748" s="19"/>
      <c r="CN2748" s="19"/>
      <c r="CO2748" s="19"/>
      <c r="CP2748" s="19"/>
      <c r="CQ2748" s="19"/>
      <c r="CR2748" s="19"/>
    </row>
    <row r="2749" spans="1:96" ht="107" customHeight="1">
      <c r="A2749" s="11" cm="1">
        <f t="array" ref="A2749">SUMPRODUCT(--ISNUMBER(SEARCH({"stranding","stranded"},E2749)))</f>
        <v>0</v>
      </c>
      <c r="B2749" s="12" t="s">
        <v>5789</v>
      </c>
      <c r="C2749" s="21" t="s">
        <v>5790</v>
      </c>
      <c r="D2749" s="22">
        <v>1997</v>
      </c>
      <c r="E2749" s="15" t="s">
        <v>5791</v>
      </c>
      <c r="F2749" s="15" t="s">
        <v>6576</v>
      </c>
      <c r="G2749" s="15">
        <f t="shared" si="43"/>
        <v>4</v>
      </c>
      <c r="H2749" s="16"/>
      <c r="I2749" s="16"/>
      <c r="J2749" s="16"/>
      <c r="K2749" s="16"/>
      <c r="L2749" s="16">
        <v>1</v>
      </c>
      <c r="M2749" s="16"/>
      <c r="N2749" s="16"/>
      <c r="O2749" s="16"/>
      <c r="P2749" s="17"/>
      <c r="Q2749" s="17"/>
      <c r="R2749" s="17"/>
      <c r="S2749" s="17"/>
      <c r="T2749" s="18"/>
      <c r="U2749" s="18">
        <v>1</v>
      </c>
      <c r="V2749" s="18"/>
      <c r="W2749" s="18"/>
      <c r="X2749" s="19">
        <v>1</v>
      </c>
      <c r="Y2749" s="19">
        <v>1</v>
      </c>
      <c r="Z2749" s="19"/>
      <c r="AA2749" s="19"/>
      <c r="AB2749" s="19"/>
      <c r="AC2749" s="19"/>
      <c r="AD2749" s="19"/>
      <c r="AE2749" s="19"/>
      <c r="AF2749" s="19"/>
      <c r="AG2749" s="19"/>
      <c r="AH2749" s="19"/>
      <c r="AI2749" s="19"/>
      <c r="AJ2749" s="17">
        <v>1</v>
      </c>
      <c r="AK2749" s="17"/>
      <c r="AL2749" s="17"/>
      <c r="AM2749" s="17"/>
      <c r="AN2749" s="17"/>
      <c r="AO2749" s="17"/>
      <c r="AP2749" s="17"/>
      <c r="AQ2749" s="17"/>
      <c r="AR2749" s="20"/>
      <c r="AS2749" s="20"/>
      <c r="AT2749" s="20"/>
      <c r="AU2749" s="20"/>
      <c r="AV2749" s="20"/>
      <c r="AW2749" s="20"/>
      <c r="AX2749" s="20"/>
      <c r="AY2749" s="20"/>
      <c r="AZ2749" s="20"/>
      <c r="BA2749" s="20"/>
      <c r="BB2749" s="20"/>
      <c r="BC2749" s="20"/>
      <c r="BD2749" s="16"/>
      <c r="BE2749" s="16"/>
      <c r="BF2749" s="16"/>
      <c r="BG2749" s="16"/>
      <c r="BH2749" s="16"/>
      <c r="BI2749" s="16"/>
      <c r="BJ2749" s="16"/>
      <c r="BK2749" s="16"/>
      <c r="BL2749" s="16"/>
      <c r="BM2749" s="16"/>
      <c r="BN2749" s="16"/>
      <c r="BO2749" s="16"/>
      <c r="BP2749" s="16"/>
      <c r="BQ2749" s="16"/>
      <c r="BR2749" s="16"/>
      <c r="BS2749" s="16"/>
      <c r="BT2749" s="16"/>
      <c r="BU2749" s="16"/>
      <c r="BV2749" s="16"/>
      <c r="BW2749" s="16"/>
      <c r="BX2749" s="16"/>
      <c r="BY2749" s="16"/>
      <c r="BZ2749" s="16"/>
      <c r="CA2749" s="16"/>
      <c r="CB2749" s="16"/>
      <c r="CC2749" s="16"/>
      <c r="CD2749" s="16"/>
      <c r="CE2749" s="16"/>
      <c r="CF2749" s="16"/>
      <c r="CG2749" s="19"/>
      <c r="CH2749" s="19"/>
      <c r="CI2749" s="19"/>
      <c r="CJ2749" s="19"/>
      <c r="CK2749" s="19"/>
      <c r="CL2749" s="19"/>
      <c r="CM2749" s="19"/>
      <c r="CN2749" s="19">
        <v>1</v>
      </c>
      <c r="CO2749" s="19"/>
      <c r="CP2749" s="19"/>
      <c r="CQ2749" s="19"/>
      <c r="CR2749" s="19"/>
    </row>
    <row r="2750" spans="1:96" ht="107" customHeight="1">
      <c r="A2750" s="11" cm="1">
        <f t="array" ref="A2750">SUMPRODUCT(--ISNUMBER(SEARCH({"stranding","stranded"},E2750)))</f>
        <v>0</v>
      </c>
      <c r="B2750" s="12" t="s">
        <v>5792</v>
      </c>
      <c r="C2750" s="21" t="s">
        <v>5793</v>
      </c>
      <c r="D2750" s="22">
        <v>1997</v>
      </c>
      <c r="E2750" s="15" t="s">
        <v>5794</v>
      </c>
      <c r="F2750" s="15" t="s">
        <v>6056</v>
      </c>
      <c r="G2750" s="15">
        <f t="shared" si="43"/>
        <v>6</v>
      </c>
      <c r="H2750" s="16"/>
      <c r="I2750" s="16"/>
      <c r="J2750" s="16"/>
      <c r="K2750" s="16"/>
      <c r="L2750" s="16"/>
      <c r="M2750" s="16"/>
      <c r="N2750" s="16"/>
      <c r="O2750" s="16"/>
      <c r="P2750" s="17"/>
      <c r="Q2750" s="17"/>
      <c r="R2750" s="17"/>
      <c r="S2750" s="17"/>
      <c r="T2750" s="18"/>
      <c r="U2750" s="18"/>
      <c r="V2750" s="18">
        <v>1</v>
      </c>
      <c r="W2750" s="18"/>
      <c r="X2750" s="19">
        <v>1</v>
      </c>
      <c r="Y2750" s="19"/>
      <c r="Z2750" s="19"/>
      <c r="AA2750" s="19"/>
      <c r="AB2750" s="19"/>
      <c r="AC2750" s="19"/>
      <c r="AD2750" s="19"/>
      <c r="AE2750" s="19">
        <v>1</v>
      </c>
      <c r="AF2750" s="19"/>
      <c r="AG2750" s="19"/>
      <c r="AH2750" s="19"/>
      <c r="AI2750" s="19"/>
      <c r="AJ2750" s="17">
        <v>1</v>
      </c>
      <c r="AK2750" s="17"/>
      <c r="AL2750" s="17"/>
      <c r="AM2750" s="17">
        <v>1</v>
      </c>
      <c r="AN2750" s="17"/>
      <c r="AO2750" s="17">
        <v>1</v>
      </c>
      <c r="AP2750" s="17"/>
      <c r="AQ2750" s="17"/>
      <c r="AR2750" s="20"/>
      <c r="AS2750" s="20"/>
      <c r="AT2750" s="20"/>
      <c r="AU2750" s="20"/>
      <c r="AV2750" s="20"/>
      <c r="AW2750" s="20"/>
      <c r="AX2750" s="20"/>
      <c r="AY2750" s="20"/>
      <c r="AZ2750" s="20"/>
      <c r="BA2750" s="20"/>
      <c r="BB2750" s="20"/>
      <c r="BC2750" s="20"/>
      <c r="BD2750" s="16"/>
      <c r="BE2750" s="16"/>
      <c r="BF2750" s="16"/>
      <c r="BG2750" s="16"/>
      <c r="BH2750" s="16"/>
      <c r="BI2750" s="16"/>
      <c r="BJ2750" s="16"/>
      <c r="BK2750" s="16"/>
      <c r="BL2750" s="16"/>
      <c r="BM2750" s="16"/>
      <c r="BN2750" s="16"/>
      <c r="BO2750" s="16"/>
      <c r="BP2750" s="16"/>
      <c r="BQ2750" s="16"/>
      <c r="BR2750" s="16"/>
      <c r="BS2750" s="16"/>
      <c r="BT2750" s="16"/>
      <c r="BU2750" s="16"/>
      <c r="BV2750" s="16"/>
      <c r="BW2750" s="16"/>
      <c r="BX2750" s="16"/>
      <c r="BY2750" s="16"/>
      <c r="BZ2750" s="16"/>
      <c r="CA2750" s="16"/>
      <c r="CB2750" s="16"/>
      <c r="CC2750" s="16"/>
      <c r="CD2750" s="16"/>
      <c r="CE2750" s="16"/>
      <c r="CF2750" s="16"/>
      <c r="CG2750" s="19"/>
      <c r="CH2750" s="19"/>
      <c r="CI2750" s="19"/>
      <c r="CJ2750" s="19"/>
      <c r="CK2750" s="19"/>
      <c r="CL2750" s="19"/>
      <c r="CM2750" s="19"/>
      <c r="CN2750" s="19"/>
      <c r="CO2750" s="19"/>
      <c r="CP2750" s="19"/>
      <c r="CQ2750" s="19"/>
      <c r="CR2750" s="19"/>
    </row>
    <row r="2751" spans="1:96" ht="107" customHeight="1">
      <c r="A2751" s="11" cm="1">
        <f t="array" ref="A2751">SUMPRODUCT(--ISNUMBER(SEARCH({"stranding","stranded"},E2751)))</f>
        <v>0</v>
      </c>
      <c r="B2751" s="12" t="s">
        <v>5795</v>
      </c>
      <c r="C2751" s="21" t="s">
        <v>5793</v>
      </c>
      <c r="D2751" s="22">
        <v>1997</v>
      </c>
      <c r="E2751" s="15" t="s">
        <v>5796</v>
      </c>
      <c r="F2751" s="15" t="s">
        <v>6057</v>
      </c>
      <c r="G2751" s="15">
        <f t="shared" si="43"/>
        <v>6</v>
      </c>
      <c r="H2751" s="16"/>
      <c r="I2751" s="16"/>
      <c r="J2751" s="16"/>
      <c r="K2751" s="16"/>
      <c r="L2751" s="16"/>
      <c r="M2751" s="16"/>
      <c r="N2751" s="16"/>
      <c r="O2751" s="16"/>
      <c r="P2751" s="17"/>
      <c r="Q2751" s="17"/>
      <c r="R2751" s="17"/>
      <c r="S2751" s="17"/>
      <c r="T2751" s="18"/>
      <c r="U2751" s="18">
        <v>1</v>
      </c>
      <c r="V2751" s="18"/>
      <c r="W2751" s="18"/>
      <c r="X2751" s="19">
        <v>1</v>
      </c>
      <c r="Y2751" s="19"/>
      <c r="Z2751" s="19"/>
      <c r="AA2751" s="19"/>
      <c r="AB2751" s="19"/>
      <c r="AC2751" s="19"/>
      <c r="AD2751" s="19"/>
      <c r="AE2751" s="19">
        <v>1</v>
      </c>
      <c r="AF2751" s="19"/>
      <c r="AG2751" s="19"/>
      <c r="AH2751" s="19"/>
      <c r="AI2751" s="19"/>
      <c r="AJ2751" s="17">
        <v>1</v>
      </c>
      <c r="AK2751" s="17"/>
      <c r="AL2751" s="17"/>
      <c r="AM2751" s="17">
        <v>1</v>
      </c>
      <c r="AN2751" s="17"/>
      <c r="AO2751" s="17">
        <v>1</v>
      </c>
      <c r="AP2751" s="17"/>
      <c r="AQ2751" s="17"/>
      <c r="AR2751" s="20"/>
      <c r="AS2751" s="20"/>
      <c r="AT2751" s="20"/>
      <c r="AU2751" s="20"/>
      <c r="AV2751" s="20"/>
      <c r="AW2751" s="20"/>
      <c r="AX2751" s="20"/>
      <c r="AY2751" s="20"/>
      <c r="AZ2751" s="20"/>
      <c r="BA2751" s="20"/>
      <c r="BB2751" s="20"/>
      <c r="BC2751" s="20"/>
      <c r="BD2751" s="16"/>
      <c r="BE2751" s="16"/>
      <c r="BF2751" s="16"/>
      <c r="BG2751" s="16"/>
      <c r="BH2751" s="16"/>
      <c r="BI2751" s="16"/>
      <c r="BJ2751" s="16"/>
      <c r="BK2751" s="16"/>
      <c r="BL2751" s="16"/>
      <c r="BM2751" s="16"/>
      <c r="BN2751" s="16"/>
      <c r="BO2751" s="16"/>
      <c r="BP2751" s="16"/>
      <c r="BQ2751" s="16"/>
      <c r="BR2751" s="16"/>
      <c r="BS2751" s="16"/>
      <c r="BT2751" s="16"/>
      <c r="BU2751" s="16"/>
      <c r="BV2751" s="16"/>
      <c r="BW2751" s="16"/>
      <c r="BX2751" s="16"/>
      <c r="BY2751" s="16"/>
      <c r="BZ2751" s="16"/>
      <c r="CA2751" s="16"/>
      <c r="CB2751" s="16"/>
      <c r="CC2751" s="16"/>
      <c r="CD2751" s="16"/>
      <c r="CE2751" s="16"/>
      <c r="CF2751" s="16"/>
      <c r="CG2751" s="19"/>
      <c r="CH2751" s="19"/>
      <c r="CI2751" s="19"/>
      <c r="CJ2751" s="19"/>
      <c r="CK2751" s="19"/>
      <c r="CL2751" s="19"/>
      <c r="CM2751" s="19"/>
      <c r="CN2751" s="19"/>
      <c r="CO2751" s="19"/>
      <c r="CP2751" s="19"/>
      <c r="CQ2751" s="19"/>
      <c r="CR2751" s="19"/>
    </row>
    <row r="2752" spans="1:96" ht="107" customHeight="1">
      <c r="A2752" s="11" cm="1">
        <f t="array" ref="A2752">SUMPRODUCT(--ISNUMBER(SEARCH({"stranding","stranded"},E2752)))</f>
        <v>0</v>
      </c>
      <c r="B2752" s="12" t="s">
        <v>5797</v>
      </c>
      <c r="C2752" s="21" t="s">
        <v>5798</v>
      </c>
      <c r="D2752" s="22">
        <v>1997</v>
      </c>
      <c r="E2752" s="15" t="s">
        <v>5799</v>
      </c>
      <c r="F2752" s="15" t="s">
        <v>8227</v>
      </c>
      <c r="G2752" s="15">
        <f t="shared" si="43"/>
        <v>10</v>
      </c>
      <c r="H2752" s="16"/>
      <c r="I2752" s="16"/>
      <c r="J2752" s="16"/>
      <c r="K2752" s="16">
        <v>1</v>
      </c>
      <c r="L2752" s="16"/>
      <c r="M2752" s="16"/>
      <c r="N2752" s="16"/>
      <c r="O2752" s="16"/>
      <c r="P2752" s="17"/>
      <c r="Q2752" s="17"/>
      <c r="R2752" s="17"/>
      <c r="S2752" s="17"/>
      <c r="T2752" s="18"/>
      <c r="U2752" s="18"/>
      <c r="V2752" s="18">
        <v>1</v>
      </c>
      <c r="W2752" s="18"/>
      <c r="X2752" s="19"/>
      <c r="Y2752" s="19"/>
      <c r="Z2752" s="19"/>
      <c r="AA2752" s="19"/>
      <c r="AB2752" s="19"/>
      <c r="AC2752" s="19"/>
      <c r="AD2752" s="19"/>
      <c r="AE2752" s="19">
        <v>1</v>
      </c>
      <c r="AF2752" s="19">
        <v>1</v>
      </c>
      <c r="AG2752" s="19">
        <v>1</v>
      </c>
      <c r="AH2752" s="19"/>
      <c r="AI2752" s="19"/>
      <c r="AJ2752" s="17">
        <v>1</v>
      </c>
      <c r="AK2752" s="17"/>
      <c r="AL2752" s="17"/>
      <c r="AM2752" s="17"/>
      <c r="AN2752" s="17">
        <v>1</v>
      </c>
      <c r="AO2752" s="17"/>
      <c r="AP2752" s="17"/>
      <c r="AQ2752" s="17"/>
      <c r="AR2752" s="20">
        <v>1</v>
      </c>
      <c r="AS2752" s="20"/>
      <c r="AT2752" s="20"/>
      <c r="AU2752" s="20"/>
      <c r="AV2752" s="20"/>
      <c r="AW2752" s="20"/>
      <c r="AX2752" s="20"/>
      <c r="AY2752" s="20"/>
      <c r="AZ2752" s="20"/>
      <c r="BA2752" s="20">
        <v>1</v>
      </c>
      <c r="BB2752" s="20"/>
      <c r="BC2752" s="20"/>
      <c r="BD2752" s="16">
        <v>1</v>
      </c>
      <c r="BE2752" s="16"/>
      <c r="BF2752" s="16"/>
      <c r="BG2752" s="16"/>
      <c r="BH2752" s="16"/>
      <c r="BI2752" s="16"/>
      <c r="BJ2752" s="16"/>
      <c r="BK2752" s="16"/>
      <c r="BL2752" s="16"/>
      <c r="BM2752" s="16"/>
      <c r="BN2752" s="16"/>
      <c r="BO2752" s="16"/>
      <c r="BP2752" s="16"/>
      <c r="BQ2752" s="16"/>
      <c r="BR2752" s="16"/>
      <c r="BS2752" s="16"/>
      <c r="BT2752" s="16"/>
      <c r="BU2752" s="16"/>
      <c r="BV2752" s="16"/>
      <c r="BW2752" s="16"/>
      <c r="BX2752" s="16"/>
      <c r="BY2752" s="16"/>
      <c r="BZ2752" s="16"/>
      <c r="CA2752" s="16"/>
      <c r="CB2752" s="16">
        <v>1</v>
      </c>
      <c r="CC2752" s="16"/>
      <c r="CD2752" s="16"/>
      <c r="CE2752" s="16"/>
      <c r="CF2752" s="16"/>
      <c r="CG2752" s="19"/>
      <c r="CH2752" s="19"/>
      <c r="CI2752" s="19"/>
      <c r="CJ2752" s="19"/>
      <c r="CK2752" s="19">
        <v>1</v>
      </c>
      <c r="CL2752" s="19"/>
      <c r="CM2752" s="19"/>
      <c r="CN2752" s="19"/>
      <c r="CO2752" s="19"/>
      <c r="CP2752" s="19"/>
      <c r="CQ2752" s="19"/>
      <c r="CR2752" s="19"/>
    </row>
    <row r="2753" spans="1:96" ht="107" customHeight="1">
      <c r="A2753" s="11" cm="1">
        <f t="array" ref="A2753">SUMPRODUCT(--ISNUMBER(SEARCH({"stranding","stranded"},E2753)))</f>
        <v>0</v>
      </c>
      <c r="B2753" s="12" t="s">
        <v>5800</v>
      </c>
      <c r="C2753" s="13" t="s">
        <v>5801</v>
      </c>
      <c r="D2753" s="14">
        <v>1997</v>
      </c>
      <c r="E2753" s="23" t="s">
        <v>5802</v>
      </c>
      <c r="F2753" s="23" t="s">
        <v>6058</v>
      </c>
      <c r="G2753" s="15">
        <f t="shared" ref="G2753:G2771" si="44">SUM(P2753:CF2753)</f>
        <v>3</v>
      </c>
      <c r="H2753" s="16"/>
      <c r="I2753" s="16"/>
      <c r="J2753" s="16"/>
      <c r="K2753" s="16"/>
      <c r="L2753" s="16"/>
      <c r="M2753" s="16"/>
      <c r="N2753" s="16"/>
      <c r="O2753" s="16"/>
      <c r="P2753" s="17"/>
      <c r="Q2753" s="17"/>
      <c r="R2753" s="17"/>
      <c r="S2753" s="17"/>
      <c r="T2753" s="18">
        <v>1</v>
      </c>
      <c r="U2753" s="18"/>
      <c r="V2753" s="18"/>
      <c r="W2753" s="18"/>
      <c r="X2753" s="19"/>
      <c r="Y2753" s="19"/>
      <c r="Z2753" s="19"/>
      <c r="AA2753" s="19"/>
      <c r="AB2753" s="19"/>
      <c r="AC2753" s="19"/>
      <c r="AD2753" s="19"/>
      <c r="AE2753" s="19">
        <v>1</v>
      </c>
      <c r="AF2753" s="19">
        <v>1</v>
      </c>
      <c r="AG2753" s="19"/>
      <c r="AH2753" s="19"/>
      <c r="AI2753" s="19"/>
      <c r="AJ2753" s="17"/>
      <c r="AK2753" s="17"/>
      <c r="AL2753" s="17"/>
      <c r="AM2753" s="17"/>
      <c r="AN2753" s="17"/>
      <c r="AO2753" s="17"/>
      <c r="AP2753" s="17"/>
      <c r="AQ2753" s="17"/>
      <c r="AR2753" s="20"/>
      <c r="AS2753" s="20"/>
      <c r="AT2753" s="20"/>
      <c r="AU2753" s="20"/>
      <c r="AV2753" s="20"/>
      <c r="AW2753" s="20"/>
      <c r="AX2753" s="20"/>
      <c r="AY2753" s="20"/>
      <c r="AZ2753" s="20"/>
      <c r="BA2753" s="20"/>
      <c r="BB2753" s="20"/>
      <c r="BC2753" s="20"/>
      <c r="BD2753" s="16"/>
      <c r="BE2753" s="16"/>
      <c r="BF2753" s="16"/>
      <c r="BG2753" s="16"/>
      <c r="BH2753" s="16"/>
      <c r="BI2753" s="16"/>
      <c r="BJ2753" s="16"/>
      <c r="BK2753" s="16"/>
      <c r="BL2753" s="16"/>
      <c r="BM2753" s="16"/>
      <c r="BN2753" s="16"/>
      <c r="BO2753" s="16"/>
      <c r="BP2753" s="16"/>
      <c r="BQ2753" s="16"/>
      <c r="BR2753" s="16"/>
      <c r="BS2753" s="16"/>
      <c r="BT2753" s="16"/>
      <c r="BU2753" s="16"/>
      <c r="BV2753" s="16"/>
      <c r="BW2753" s="16"/>
      <c r="BX2753" s="16"/>
      <c r="BY2753" s="16"/>
      <c r="BZ2753" s="16"/>
      <c r="CA2753" s="16"/>
      <c r="CB2753" s="16"/>
      <c r="CC2753" s="16"/>
      <c r="CD2753" s="16"/>
      <c r="CE2753" s="16"/>
      <c r="CF2753" s="16"/>
      <c r="CG2753" s="19"/>
      <c r="CH2753" s="19"/>
      <c r="CI2753" s="19"/>
      <c r="CJ2753" s="19"/>
      <c r="CK2753" s="19"/>
      <c r="CL2753" s="19"/>
      <c r="CM2753" s="19"/>
      <c r="CN2753" s="19"/>
      <c r="CO2753" s="19"/>
      <c r="CP2753" s="19"/>
      <c r="CQ2753" s="19"/>
      <c r="CR2753" s="19"/>
    </row>
    <row r="2754" spans="1:96" ht="107" customHeight="1">
      <c r="A2754" s="11" cm="1">
        <f t="array" ref="A2754">SUMPRODUCT(--ISNUMBER(SEARCH({"stranding","stranded"},E2754)))</f>
        <v>0</v>
      </c>
      <c r="B2754" s="12" t="s">
        <v>5803</v>
      </c>
      <c r="C2754" s="13" t="s">
        <v>5804</v>
      </c>
      <c r="D2754" s="14">
        <v>1997</v>
      </c>
      <c r="E2754" s="23" t="s">
        <v>5805</v>
      </c>
      <c r="F2754" s="23" t="s">
        <v>6059</v>
      </c>
      <c r="G2754" s="15">
        <f t="shared" si="44"/>
        <v>4</v>
      </c>
      <c r="H2754" s="16"/>
      <c r="I2754" s="16"/>
      <c r="J2754" s="16">
        <v>1</v>
      </c>
      <c r="K2754" s="16"/>
      <c r="L2754" s="16"/>
      <c r="M2754" s="16"/>
      <c r="N2754" s="16"/>
      <c r="O2754" s="16"/>
      <c r="P2754" s="17"/>
      <c r="Q2754" s="17"/>
      <c r="R2754" s="17"/>
      <c r="S2754" s="17"/>
      <c r="T2754" s="18"/>
      <c r="U2754" s="18">
        <v>1</v>
      </c>
      <c r="V2754" s="18"/>
      <c r="W2754" s="18"/>
      <c r="X2754" s="19"/>
      <c r="Y2754" s="19">
        <v>1</v>
      </c>
      <c r="Z2754" s="19">
        <v>1</v>
      </c>
      <c r="AA2754" s="19"/>
      <c r="AB2754" s="19"/>
      <c r="AC2754" s="19"/>
      <c r="AD2754" s="19"/>
      <c r="AE2754" s="19"/>
      <c r="AF2754" s="19"/>
      <c r="AG2754" s="19"/>
      <c r="AH2754" s="19"/>
      <c r="AI2754" s="19"/>
      <c r="AJ2754" s="17"/>
      <c r="AK2754" s="17"/>
      <c r="AL2754" s="17"/>
      <c r="AM2754" s="17"/>
      <c r="AN2754" s="17"/>
      <c r="AO2754" s="17"/>
      <c r="AP2754" s="17"/>
      <c r="AQ2754" s="17"/>
      <c r="AR2754" s="20"/>
      <c r="AS2754" s="20"/>
      <c r="AT2754" s="20"/>
      <c r="AU2754" s="20"/>
      <c r="AV2754" s="20"/>
      <c r="AW2754" s="20"/>
      <c r="AX2754" s="20"/>
      <c r="AY2754" s="20"/>
      <c r="AZ2754" s="20"/>
      <c r="BA2754" s="20"/>
      <c r="BB2754" s="20">
        <v>1</v>
      </c>
      <c r="BC2754" s="20"/>
      <c r="BD2754" s="16"/>
      <c r="BE2754" s="16"/>
      <c r="BF2754" s="16"/>
      <c r="BG2754" s="16"/>
      <c r="BH2754" s="16"/>
      <c r="BI2754" s="16"/>
      <c r="BJ2754" s="16"/>
      <c r="BK2754" s="16"/>
      <c r="BL2754" s="16"/>
      <c r="BM2754" s="16"/>
      <c r="BN2754" s="16"/>
      <c r="BO2754" s="16"/>
      <c r="BP2754" s="16"/>
      <c r="BQ2754" s="16"/>
      <c r="BR2754" s="16"/>
      <c r="BS2754" s="16"/>
      <c r="BT2754" s="16"/>
      <c r="BU2754" s="16"/>
      <c r="BV2754" s="16"/>
      <c r="BW2754" s="16"/>
      <c r="BX2754" s="16"/>
      <c r="BY2754" s="16"/>
      <c r="BZ2754" s="16"/>
      <c r="CA2754" s="16"/>
      <c r="CB2754" s="16"/>
      <c r="CC2754" s="16"/>
      <c r="CD2754" s="16"/>
      <c r="CE2754" s="16"/>
      <c r="CF2754" s="16"/>
      <c r="CG2754" s="19"/>
      <c r="CH2754" s="19"/>
      <c r="CI2754" s="19"/>
      <c r="CJ2754" s="19"/>
      <c r="CK2754" s="19"/>
      <c r="CL2754" s="19"/>
      <c r="CM2754" s="19"/>
      <c r="CN2754" s="19"/>
      <c r="CO2754" s="19"/>
      <c r="CP2754" s="19"/>
      <c r="CQ2754" s="19"/>
      <c r="CR2754" s="19"/>
    </row>
    <row r="2755" spans="1:96" ht="107" customHeight="1">
      <c r="A2755" s="11" cm="1">
        <f t="array" ref="A2755">SUMPRODUCT(--ISNUMBER(SEARCH({"stranding","stranded"},E2755)))</f>
        <v>0</v>
      </c>
      <c r="B2755" s="12" t="s">
        <v>5806</v>
      </c>
      <c r="C2755" s="13" t="s">
        <v>5807</v>
      </c>
      <c r="D2755" s="14">
        <v>1998</v>
      </c>
      <c r="E2755" s="23" t="s">
        <v>5808</v>
      </c>
      <c r="F2755" s="23" t="s">
        <v>7768</v>
      </c>
      <c r="G2755" s="15">
        <f t="shared" si="44"/>
        <v>5</v>
      </c>
      <c r="H2755" s="16"/>
      <c r="I2755" s="16"/>
      <c r="J2755" s="16"/>
      <c r="K2755" s="16">
        <v>1</v>
      </c>
      <c r="L2755" s="16"/>
      <c r="M2755" s="16">
        <v>1</v>
      </c>
      <c r="N2755" s="16"/>
      <c r="O2755" s="16"/>
      <c r="P2755" s="17"/>
      <c r="Q2755" s="17"/>
      <c r="R2755" s="17"/>
      <c r="S2755" s="17"/>
      <c r="T2755" s="18"/>
      <c r="U2755" s="18">
        <v>1</v>
      </c>
      <c r="V2755" s="18"/>
      <c r="W2755" s="18"/>
      <c r="X2755" s="19"/>
      <c r="Y2755" s="19">
        <v>1</v>
      </c>
      <c r="Z2755" s="19">
        <v>1</v>
      </c>
      <c r="AA2755" s="19"/>
      <c r="AB2755" s="19"/>
      <c r="AC2755" s="19"/>
      <c r="AD2755" s="19"/>
      <c r="AE2755" s="19"/>
      <c r="AF2755" s="19"/>
      <c r="AG2755" s="19"/>
      <c r="AH2755" s="19"/>
      <c r="AI2755" s="19"/>
      <c r="AJ2755" s="17"/>
      <c r="AK2755" s="17"/>
      <c r="AL2755" s="17"/>
      <c r="AM2755" s="17"/>
      <c r="AN2755" s="17"/>
      <c r="AO2755" s="17"/>
      <c r="AP2755" s="17"/>
      <c r="AQ2755" s="17"/>
      <c r="AR2755" s="20"/>
      <c r="AS2755" s="20"/>
      <c r="AT2755" s="20"/>
      <c r="AU2755" s="20"/>
      <c r="AV2755" s="20"/>
      <c r="AW2755" s="20"/>
      <c r="AX2755" s="20"/>
      <c r="AY2755" s="20"/>
      <c r="AZ2755" s="20"/>
      <c r="BA2755" s="20">
        <v>1</v>
      </c>
      <c r="BB2755" s="20"/>
      <c r="BC2755" s="20"/>
      <c r="BD2755" s="16"/>
      <c r="BE2755" s="16"/>
      <c r="BF2755" s="16"/>
      <c r="BG2755" s="16"/>
      <c r="BH2755" s="16"/>
      <c r="BI2755" s="16"/>
      <c r="BJ2755" s="16"/>
      <c r="BK2755" s="16"/>
      <c r="BL2755" s="16"/>
      <c r="BM2755" s="16"/>
      <c r="BN2755" s="16"/>
      <c r="BO2755" s="16"/>
      <c r="BP2755" s="16"/>
      <c r="BQ2755" s="16"/>
      <c r="BR2755" s="16"/>
      <c r="BS2755" s="16"/>
      <c r="BT2755" s="16"/>
      <c r="BU2755" s="16"/>
      <c r="BV2755" s="16"/>
      <c r="BW2755" s="16"/>
      <c r="BX2755" s="16"/>
      <c r="BY2755" s="16">
        <v>1</v>
      </c>
      <c r="BZ2755" s="16"/>
      <c r="CA2755" s="16"/>
      <c r="CB2755" s="16"/>
      <c r="CC2755" s="16"/>
      <c r="CD2755" s="16"/>
      <c r="CE2755" s="16"/>
      <c r="CF2755" s="16"/>
      <c r="CG2755" s="19"/>
      <c r="CH2755" s="19"/>
      <c r="CI2755" s="19"/>
      <c r="CJ2755" s="19"/>
      <c r="CK2755" s="19"/>
      <c r="CL2755" s="19"/>
      <c r="CM2755" s="19"/>
      <c r="CN2755" s="19"/>
      <c r="CO2755" s="19"/>
      <c r="CP2755" s="19"/>
      <c r="CQ2755" s="19">
        <v>1</v>
      </c>
      <c r="CR2755" s="19"/>
    </row>
    <row r="2756" spans="1:96" ht="107" customHeight="1">
      <c r="A2756" s="11" cm="1">
        <f t="array" ref="A2756">SUMPRODUCT(--ISNUMBER(SEARCH({"stranding","stranded"},E2756)))</f>
        <v>0</v>
      </c>
      <c r="B2756" s="12" t="s">
        <v>5809</v>
      </c>
      <c r="C2756" s="21" t="s">
        <v>5810</v>
      </c>
      <c r="D2756" s="22">
        <v>1998</v>
      </c>
      <c r="E2756" s="23" t="s">
        <v>5811</v>
      </c>
      <c r="F2756" s="23" t="s">
        <v>7769</v>
      </c>
      <c r="G2756" s="15">
        <f t="shared" si="44"/>
        <v>10</v>
      </c>
      <c r="H2756" s="16"/>
      <c r="I2756" s="16"/>
      <c r="J2756" s="16"/>
      <c r="K2756" s="16"/>
      <c r="L2756" s="16"/>
      <c r="M2756" s="16">
        <v>1</v>
      </c>
      <c r="N2756" s="16"/>
      <c r="O2756" s="16"/>
      <c r="P2756" s="17"/>
      <c r="Q2756" s="17"/>
      <c r="R2756" s="17">
        <v>1</v>
      </c>
      <c r="S2756" s="17"/>
      <c r="T2756" s="18">
        <v>1</v>
      </c>
      <c r="U2756" s="18"/>
      <c r="V2756" s="18"/>
      <c r="W2756" s="18">
        <v>1</v>
      </c>
      <c r="X2756" s="19"/>
      <c r="Y2756" s="19"/>
      <c r="Z2756" s="19"/>
      <c r="AA2756" s="19"/>
      <c r="AB2756" s="19"/>
      <c r="AC2756" s="19"/>
      <c r="AD2756" s="19"/>
      <c r="AE2756" s="19">
        <v>1</v>
      </c>
      <c r="AF2756" s="19">
        <v>1</v>
      </c>
      <c r="AG2756" s="19">
        <v>1</v>
      </c>
      <c r="AH2756" s="19"/>
      <c r="AI2756" s="19"/>
      <c r="AJ2756" s="17">
        <v>1</v>
      </c>
      <c r="AK2756" s="17"/>
      <c r="AL2756" s="17"/>
      <c r="AM2756" s="17"/>
      <c r="AN2756" s="17"/>
      <c r="AO2756" s="17"/>
      <c r="AP2756" s="17"/>
      <c r="AQ2756" s="17"/>
      <c r="AR2756" s="20"/>
      <c r="AS2756" s="20"/>
      <c r="AT2756" s="20"/>
      <c r="AU2756" s="20"/>
      <c r="AV2756" s="20">
        <v>1</v>
      </c>
      <c r="AW2756" s="20"/>
      <c r="AX2756" s="20">
        <v>1</v>
      </c>
      <c r="AY2756" s="20"/>
      <c r="AZ2756" s="20"/>
      <c r="BA2756" s="20"/>
      <c r="BB2756" s="20"/>
      <c r="BC2756" s="20"/>
      <c r="BD2756" s="16"/>
      <c r="BE2756" s="16"/>
      <c r="BF2756" s="16"/>
      <c r="BG2756" s="16"/>
      <c r="BH2756" s="16"/>
      <c r="BI2756" s="16"/>
      <c r="BJ2756" s="16"/>
      <c r="BK2756" s="16"/>
      <c r="BL2756" s="16"/>
      <c r="BM2756" s="16"/>
      <c r="BN2756" s="16"/>
      <c r="BO2756" s="16"/>
      <c r="BP2756" s="16"/>
      <c r="BQ2756" s="16"/>
      <c r="BR2756" s="16"/>
      <c r="BS2756" s="16"/>
      <c r="BT2756" s="16"/>
      <c r="BU2756" s="16"/>
      <c r="BV2756" s="16"/>
      <c r="BW2756" s="16"/>
      <c r="BX2756" s="16"/>
      <c r="BY2756" s="16"/>
      <c r="BZ2756" s="16"/>
      <c r="CA2756" s="16"/>
      <c r="CB2756" s="16">
        <v>1</v>
      </c>
      <c r="CC2756" s="16"/>
      <c r="CD2756" s="16"/>
      <c r="CE2756" s="16"/>
      <c r="CF2756" s="16"/>
      <c r="CG2756" s="19"/>
      <c r="CH2756" s="19"/>
      <c r="CI2756" s="19"/>
      <c r="CJ2756" s="19"/>
      <c r="CK2756" s="19"/>
      <c r="CL2756" s="19"/>
      <c r="CM2756" s="19"/>
      <c r="CN2756" s="19">
        <v>1</v>
      </c>
      <c r="CO2756" s="19"/>
      <c r="CP2756" s="19"/>
      <c r="CQ2756" s="19"/>
      <c r="CR2756" s="19"/>
    </row>
    <row r="2757" spans="1:96" ht="107" customHeight="1">
      <c r="A2757" s="11" cm="1">
        <f t="array" ref="A2757">SUMPRODUCT(--ISNUMBER(SEARCH({"stranding","stranded"},E2757)))</f>
        <v>0</v>
      </c>
      <c r="B2757" s="12" t="s">
        <v>5812</v>
      </c>
      <c r="C2757" s="21" t="s">
        <v>5813</v>
      </c>
      <c r="D2757" s="22">
        <v>1998</v>
      </c>
      <c r="E2757" s="15" t="s">
        <v>5814</v>
      </c>
      <c r="F2757" s="15" t="s">
        <v>8228</v>
      </c>
      <c r="G2757" s="15">
        <f t="shared" si="44"/>
        <v>8</v>
      </c>
      <c r="H2757" s="16"/>
      <c r="I2757" s="16"/>
      <c r="J2757" s="16"/>
      <c r="K2757" s="16">
        <v>1</v>
      </c>
      <c r="L2757" s="16"/>
      <c r="M2757" s="16"/>
      <c r="N2757" s="16"/>
      <c r="O2757" s="16"/>
      <c r="P2757" s="17">
        <v>1</v>
      </c>
      <c r="Q2757" s="17"/>
      <c r="R2757" s="17"/>
      <c r="S2757" s="17"/>
      <c r="T2757" s="18">
        <v>1</v>
      </c>
      <c r="U2757" s="18"/>
      <c r="V2757" s="18"/>
      <c r="W2757" s="18"/>
      <c r="X2757" s="19">
        <v>1</v>
      </c>
      <c r="Y2757" s="19"/>
      <c r="Z2757" s="19"/>
      <c r="AA2757" s="19"/>
      <c r="AB2757" s="19"/>
      <c r="AC2757" s="19"/>
      <c r="AD2757" s="19"/>
      <c r="AE2757" s="19">
        <v>1</v>
      </c>
      <c r="AF2757" s="19">
        <v>1</v>
      </c>
      <c r="AG2757" s="19"/>
      <c r="AH2757" s="19"/>
      <c r="AI2757" s="19"/>
      <c r="AJ2757" s="17">
        <v>1</v>
      </c>
      <c r="AK2757" s="17"/>
      <c r="AL2757" s="17"/>
      <c r="AM2757" s="17"/>
      <c r="AN2757" s="17"/>
      <c r="AO2757" s="17"/>
      <c r="AP2757" s="17"/>
      <c r="AQ2757" s="17"/>
      <c r="AR2757" s="20"/>
      <c r="AS2757" s="20"/>
      <c r="AT2757" s="20"/>
      <c r="AU2757" s="20"/>
      <c r="AV2757" s="20"/>
      <c r="AW2757" s="20"/>
      <c r="AX2757" s="20"/>
      <c r="AY2757" s="20"/>
      <c r="AZ2757" s="20"/>
      <c r="BA2757" s="20"/>
      <c r="BB2757" s="20"/>
      <c r="BC2757" s="20"/>
      <c r="BD2757" s="16">
        <v>1</v>
      </c>
      <c r="BE2757" s="16"/>
      <c r="BF2757" s="16"/>
      <c r="BG2757" s="16"/>
      <c r="BH2757" s="16"/>
      <c r="BI2757" s="16"/>
      <c r="BJ2757" s="16"/>
      <c r="BK2757" s="16"/>
      <c r="BL2757" s="16"/>
      <c r="BM2757" s="16"/>
      <c r="BN2757" s="16"/>
      <c r="BO2757" s="16"/>
      <c r="BP2757" s="16"/>
      <c r="BQ2757" s="16"/>
      <c r="BR2757" s="16"/>
      <c r="BS2757" s="16"/>
      <c r="BT2757" s="16"/>
      <c r="BU2757" s="16"/>
      <c r="BV2757" s="16"/>
      <c r="BW2757" s="16"/>
      <c r="BX2757" s="16"/>
      <c r="BY2757" s="16">
        <v>1</v>
      </c>
      <c r="BZ2757" s="16"/>
      <c r="CA2757" s="16"/>
      <c r="CB2757" s="16"/>
      <c r="CC2757" s="16"/>
      <c r="CD2757" s="16"/>
      <c r="CE2757" s="16"/>
      <c r="CF2757" s="16"/>
      <c r="CG2757" s="19"/>
      <c r="CH2757" s="19"/>
      <c r="CI2757" s="19"/>
      <c r="CJ2757" s="19"/>
      <c r="CK2757" s="19"/>
      <c r="CL2757" s="19"/>
      <c r="CM2757" s="19"/>
      <c r="CN2757" s="19"/>
      <c r="CO2757" s="19"/>
      <c r="CP2757" s="19">
        <v>1</v>
      </c>
      <c r="CQ2757" s="19"/>
      <c r="CR2757" s="19"/>
    </row>
    <row r="2758" spans="1:96" ht="107" customHeight="1">
      <c r="A2758" s="11" cm="1">
        <f t="array" ref="A2758">SUMPRODUCT(--ISNUMBER(SEARCH({"stranding","stranded"},E2758)))</f>
        <v>0</v>
      </c>
      <c r="B2758" s="12" t="s">
        <v>5815</v>
      </c>
      <c r="C2758" s="13" t="s">
        <v>5816</v>
      </c>
      <c r="D2758" s="14">
        <v>1998</v>
      </c>
      <c r="E2758" s="23" t="s">
        <v>5817</v>
      </c>
      <c r="F2758" s="23" t="s">
        <v>6277</v>
      </c>
      <c r="G2758" s="15">
        <f t="shared" si="44"/>
        <v>5</v>
      </c>
      <c r="H2758" s="16"/>
      <c r="I2758" s="16"/>
      <c r="J2758" s="16"/>
      <c r="K2758" s="16"/>
      <c r="L2758" s="16">
        <v>2</v>
      </c>
      <c r="M2758" s="16"/>
      <c r="N2758" s="16"/>
      <c r="O2758" s="16"/>
      <c r="P2758" s="17"/>
      <c r="Q2758" s="17"/>
      <c r="R2758" s="17"/>
      <c r="S2758" s="17"/>
      <c r="T2758" s="18"/>
      <c r="U2758" s="18">
        <v>1</v>
      </c>
      <c r="V2758" s="18"/>
      <c r="W2758" s="18">
        <v>1</v>
      </c>
      <c r="X2758" s="19"/>
      <c r="Y2758" s="19">
        <v>1</v>
      </c>
      <c r="Z2758" s="19">
        <v>1</v>
      </c>
      <c r="AA2758" s="19"/>
      <c r="AB2758" s="19"/>
      <c r="AC2758" s="19"/>
      <c r="AD2758" s="19"/>
      <c r="AE2758" s="19"/>
      <c r="AF2758" s="19"/>
      <c r="AG2758" s="19"/>
      <c r="AH2758" s="19"/>
      <c r="AI2758" s="19"/>
      <c r="AJ2758" s="17"/>
      <c r="AK2758" s="17"/>
      <c r="AL2758" s="17"/>
      <c r="AM2758" s="17"/>
      <c r="AN2758" s="17"/>
      <c r="AO2758" s="17"/>
      <c r="AP2758" s="17"/>
      <c r="AQ2758" s="17"/>
      <c r="AR2758" s="20"/>
      <c r="AS2758" s="20"/>
      <c r="AT2758" s="20"/>
      <c r="AU2758" s="20"/>
      <c r="AV2758" s="20"/>
      <c r="AW2758" s="20"/>
      <c r="AX2758" s="20"/>
      <c r="AY2758" s="20"/>
      <c r="AZ2758" s="20"/>
      <c r="BA2758" s="20"/>
      <c r="BB2758" s="20"/>
      <c r="BC2758" s="20"/>
      <c r="BD2758" s="16"/>
      <c r="BE2758" s="16"/>
      <c r="BF2758" s="16"/>
      <c r="BG2758" s="16"/>
      <c r="BH2758" s="16"/>
      <c r="BI2758" s="16"/>
      <c r="BJ2758" s="16"/>
      <c r="BK2758" s="16"/>
      <c r="BL2758" s="16"/>
      <c r="BM2758" s="16"/>
      <c r="BN2758" s="16"/>
      <c r="BO2758" s="16"/>
      <c r="BP2758" s="16"/>
      <c r="BQ2758" s="16"/>
      <c r="BR2758" s="16"/>
      <c r="BS2758" s="16">
        <v>1</v>
      </c>
      <c r="BT2758" s="16"/>
      <c r="BU2758" s="16"/>
      <c r="BV2758" s="16"/>
      <c r="BW2758" s="16"/>
      <c r="BX2758" s="16"/>
      <c r="BY2758" s="16"/>
      <c r="BZ2758" s="16"/>
      <c r="CA2758" s="16"/>
      <c r="CB2758" s="16"/>
      <c r="CC2758" s="16"/>
      <c r="CD2758" s="16"/>
      <c r="CE2758" s="16"/>
      <c r="CF2758" s="16"/>
      <c r="CG2758" s="19"/>
      <c r="CH2758" s="19"/>
      <c r="CI2758" s="19"/>
      <c r="CJ2758" s="19"/>
      <c r="CK2758" s="19">
        <v>1</v>
      </c>
      <c r="CL2758" s="19"/>
      <c r="CM2758" s="19"/>
      <c r="CN2758" s="19"/>
      <c r="CO2758" s="19"/>
      <c r="CP2758" s="19"/>
      <c r="CQ2758" s="19"/>
      <c r="CR2758" s="19"/>
    </row>
    <row r="2759" spans="1:96" ht="107" customHeight="1">
      <c r="A2759" s="11" cm="1">
        <f t="array" ref="A2759">SUMPRODUCT(--ISNUMBER(SEARCH({"stranding","stranded"},E2759)))</f>
        <v>0</v>
      </c>
      <c r="B2759" s="12" t="s">
        <v>5818</v>
      </c>
      <c r="C2759" s="13" t="s">
        <v>5819</v>
      </c>
      <c r="D2759" s="14">
        <v>1998</v>
      </c>
      <c r="E2759" s="15" t="s">
        <v>5820</v>
      </c>
      <c r="F2759" s="15" t="s">
        <v>8229</v>
      </c>
      <c r="G2759" s="15">
        <f t="shared" si="44"/>
        <v>8</v>
      </c>
      <c r="H2759" s="16"/>
      <c r="I2759" s="16"/>
      <c r="J2759" s="16"/>
      <c r="K2759" s="16"/>
      <c r="L2759" s="16"/>
      <c r="M2759" s="16"/>
      <c r="N2759" s="16"/>
      <c r="O2759" s="16"/>
      <c r="P2759" s="17"/>
      <c r="Q2759" s="17"/>
      <c r="R2759" s="17"/>
      <c r="S2759" s="17"/>
      <c r="T2759" s="18"/>
      <c r="U2759" s="18">
        <v>1</v>
      </c>
      <c r="V2759" s="18"/>
      <c r="W2759" s="18">
        <v>1</v>
      </c>
      <c r="X2759" s="19">
        <v>1</v>
      </c>
      <c r="Y2759" s="19">
        <v>1</v>
      </c>
      <c r="Z2759" s="19"/>
      <c r="AA2759" s="19"/>
      <c r="AB2759" s="19"/>
      <c r="AC2759" s="19"/>
      <c r="AD2759" s="19"/>
      <c r="AE2759" s="19"/>
      <c r="AF2759" s="19"/>
      <c r="AG2759" s="19"/>
      <c r="AH2759" s="19"/>
      <c r="AI2759" s="19"/>
      <c r="AJ2759" s="17">
        <v>1</v>
      </c>
      <c r="AK2759" s="17"/>
      <c r="AL2759" s="17"/>
      <c r="AM2759" s="17"/>
      <c r="AN2759" s="17"/>
      <c r="AO2759" s="17"/>
      <c r="AP2759" s="17"/>
      <c r="AQ2759" s="17"/>
      <c r="AR2759" s="20"/>
      <c r="AS2759" s="20"/>
      <c r="AT2759" s="20"/>
      <c r="AU2759" s="20"/>
      <c r="AV2759" s="20"/>
      <c r="AW2759" s="20"/>
      <c r="AX2759" s="20">
        <v>1</v>
      </c>
      <c r="AY2759" s="20"/>
      <c r="AZ2759" s="20"/>
      <c r="BA2759" s="20"/>
      <c r="BB2759" s="20"/>
      <c r="BC2759" s="20"/>
      <c r="BD2759" s="16"/>
      <c r="BE2759" s="16"/>
      <c r="BF2759" s="16"/>
      <c r="BG2759" s="16"/>
      <c r="BH2759" s="16"/>
      <c r="BI2759" s="16"/>
      <c r="BJ2759" s="16"/>
      <c r="BK2759" s="16"/>
      <c r="BL2759" s="16"/>
      <c r="BM2759" s="16"/>
      <c r="BN2759" s="16"/>
      <c r="BO2759" s="16"/>
      <c r="BP2759" s="16"/>
      <c r="BQ2759" s="16"/>
      <c r="BR2759" s="16"/>
      <c r="BS2759" s="16"/>
      <c r="BT2759" s="16"/>
      <c r="BU2759" s="16"/>
      <c r="BV2759" s="16"/>
      <c r="BW2759" s="16"/>
      <c r="BX2759" s="16"/>
      <c r="BY2759" s="16"/>
      <c r="BZ2759" s="16"/>
      <c r="CA2759" s="16">
        <v>1</v>
      </c>
      <c r="CB2759" s="16"/>
      <c r="CC2759" s="16"/>
      <c r="CD2759" s="16">
        <v>1</v>
      </c>
      <c r="CE2759" s="16"/>
      <c r="CF2759" s="16"/>
      <c r="CG2759" s="19"/>
      <c r="CH2759" s="19"/>
      <c r="CI2759" s="19"/>
      <c r="CJ2759" s="19"/>
      <c r="CK2759" s="19"/>
      <c r="CL2759" s="19"/>
      <c r="CM2759" s="19"/>
      <c r="CN2759" s="19"/>
      <c r="CO2759" s="19">
        <v>1</v>
      </c>
      <c r="CP2759" s="19"/>
      <c r="CQ2759" s="19"/>
      <c r="CR2759" s="19"/>
    </row>
    <row r="2760" spans="1:96" ht="107" customHeight="1">
      <c r="A2760" s="11" cm="1">
        <f t="array" ref="A2760">SUMPRODUCT(--ISNUMBER(SEARCH({"stranding","stranded"},E2760)))</f>
        <v>0</v>
      </c>
      <c r="B2760" s="12" t="s">
        <v>5821</v>
      </c>
      <c r="C2760" s="21" t="s">
        <v>5822</v>
      </c>
      <c r="D2760" s="22">
        <v>1998</v>
      </c>
      <c r="E2760" s="15" t="s">
        <v>5823</v>
      </c>
      <c r="F2760" s="15" t="s">
        <v>7770</v>
      </c>
      <c r="G2760" s="15">
        <f t="shared" si="44"/>
        <v>7</v>
      </c>
      <c r="H2760" s="16"/>
      <c r="I2760" s="16"/>
      <c r="J2760" s="16">
        <v>1</v>
      </c>
      <c r="K2760" s="16"/>
      <c r="L2760" s="16"/>
      <c r="M2760" s="16"/>
      <c r="N2760" s="16"/>
      <c r="O2760" s="16"/>
      <c r="P2760" s="17">
        <v>1</v>
      </c>
      <c r="Q2760" s="17"/>
      <c r="R2760" s="17"/>
      <c r="S2760" s="17"/>
      <c r="T2760" s="18">
        <v>1</v>
      </c>
      <c r="U2760" s="18"/>
      <c r="V2760" s="18"/>
      <c r="W2760" s="18">
        <v>1</v>
      </c>
      <c r="X2760" s="19"/>
      <c r="Y2760" s="19"/>
      <c r="Z2760" s="19"/>
      <c r="AA2760" s="19"/>
      <c r="AB2760" s="19"/>
      <c r="AC2760" s="19"/>
      <c r="AD2760" s="19"/>
      <c r="AE2760" s="19">
        <v>1</v>
      </c>
      <c r="AF2760" s="19">
        <v>1</v>
      </c>
      <c r="AG2760" s="19">
        <v>1</v>
      </c>
      <c r="AH2760" s="19"/>
      <c r="AI2760" s="19"/>
      <c r="AJ2760" s="17"/>
      <c r="AK2760" s="17"/>
      <c r="AL2760" s="17"/>
      <c r="AM2760" s="17"/>
      <c r="AN2760" s="17"/>
      <c r="AO2760" s="17"/>
      <c r="AP2760" s="17"/>
      <c r="AQ2760" s="17"/>
      <c r="AR2760" s="20"/>
      <c r="AS2760" s="20"/>
      <c r="AT2760" s="20"/>
      <c r="AU2760" s="20"/>
      <c r="AV2760" s="20"/>
      <c r="AW2760" s="20"/>
      <c r="AX2760" s="20"/>
      <c r="AY2760" s="20"/>
      <c r="AZ2760" s="20"/>
      <c r="BA2760" s="20"/>
      <c r="BB2760" s="20"/>
      <c r="BC2760" s="20"/>
      <c r="BD2760" s="16"/>
      <c r="BE2760" s="16"/>
      <c r="BF2760" s="16"/>
      <c r="BG2760" s="16"/>
      <c r="BH2760" s="16"/>
      <c r="BI2760" s="16"/>
      <c r="BJ2760" s="16"/>
      <c r="BK2760" s="16"/>
      <c r="BL2760" s="16"/>
      <c r="BM2760" s="16"/>
      <c r="BN2760" s="16"/>
      <c r="BO2760" s="16"/>
      <c r="BP2760" s="16"/>
      <c r="BQ2760" s="16"/>
      <c r="BR2760" s="16"/>
      <c r="BS2760" s="16"/>
      <c r="BT2760" s="16"/>
      <c r="BU2760" s="16"/>
      <c r="BV2760" s="16"/>
      <c r="BW2760" s="16"/>
      <c r="BX2760" s="16"/>
      <c r="BY2760" s="16">
        <v>1</v>
      </c>
      <c r="BZ2760" s="16"/>
      <c r="CA2760" s="16"/>
      <c r="CB2760" s="16"/>
      <c r="CC2760" s="16"/>
      <c r="CD2760" s="16"/>
      <c r="CE2760" s="16"/>
      <c r="CF2760" s="16"/>
      <c r="CG2760" s="19"/>
      <c r="CH2760" s="19"/>
      <c r="CI2760" s="19"/>
      <c r="CJ2760" s="19"/>
      <c r="CK2760" s="19"/>
      <c r="CL2760" s="19"/>
      <c r="CM2760" s="19"/>
      <c r="CN2760" s="19"/>
      <c r="CO2760" s="19"/>
      <c r="CP2760" s="19">
        <v>1</v>
      </c>
      <c r="CQ2760" s="19"/>
      <c r="CR2760" s="19"/>
    </row>
    <row r="2761" spans="1:96" ht="107" customHeight="1">
      <c r="A2761" s="11" cm="1">
        <f t="array" ref="A2761">SUMPRODUCT(--ISNUMBER(SEARCH({"stranding","stranded"},E2761)))</f>
        <v>0</v>
      </c>
      <c r="B2761" s="12" t="s">
        <v>5824</v>
      </c>
      <c r="C2761" s="13" t="s">
        <v>5825</v>
      </c>
      <c r="D2761" s="14">
        <v>1991</v>
      </c>
      <c r="E2761" s="15" t="s">
        <v>5826</v>
      </c>
      <c r="F2761" s="15" t="s">
        <v>7771</v>
      </c>
      <c r="G2761" s="15">
        <f t="shared" si="44"/>
        <v>4</v>
      </c>
      <c r="H2761" s="16"/>
      <c r="I2761" s="16"/>
      <c r="J2761" s="16"/>
      <c r="K2761" s="16">
        <v>1</v>
      </c>
      <c r="L2761" s="16">
        <v>1</v>
      </c>
      <c r="M2761" s="16"/>
      <c r="N2761" s="16"/>
      <c r="O2761" s="16"/>
      <c r="P2761" s="17"/>
      <c r="Q2761" s="17"/>
      <c r="R2761" s="17"/>
      <c r="S2761" s="17"/>
      <c r="T2761" s="18"/>
      <c r="U2761" s="18">
        <v>1</v>
      </c>
      <c r="V2761" s="18"/>
      <c r="W2761" s="18"/>
      <c r="X2761" s="19"/>
      <c r="Y2761" s="19">
        <v>1</v>
      </c>
      <c r="Z2761" s="19"/>
      <c r="AA2761" s="19"/>
      <c r="AB2761" s="19"/>
      <c r="AC2761" s="19"/>
      <c r="AD2761" s="19"/>
      <c r="AE2761" s="19"/>
      <c r="AF2761" s="19"/>
      <c r="AG2761" s="19"/>
      <c r="AH2761" s="19"/>
      <c r="AI2761" s="19"/>
      <c r="AJ2761" s="17">
        <v>1</v>
      </c>
      <c r="AK2761" s="17"/>
      <c r="AL2761" s="17"/>
      <c r="AM2761" s="17"/>
      <c r="AN2761" s="17"/>
      <c r="AO2761" s="17"/>
      <c r="AP2761" s="17"/>
      <c r="AQ2761" s="17"/>
      <c r="AR2761" s="20"/>
      <c r="AS2761" s="20"/>
      <c r="AT2761" s="20">
        <v>1</v>
      </c>
      <c r="AU2761" s="20"/>
      <c r="AV2761" s="20"/>
      <c r="AW2761" s="20"/>
      <c r="AX2761" s="20"/>
      <c r="AY2761" s="20"/>
      <c r="AZ2761" s="20"/>
      <c r="BA2761" s="20"/>
      <c r="BB2761" s="20"/>
      <c r="BC2761" s="20"/>
      <c r="BD2761" s="16"/>
      <c r="BE2761" s="16"/>
      <c r="BF2761" s="16"/>
      <c r="BG2761" s="16"/>
      <c r="BH2761" s="16"/>
      <c r="BI2761" s="16"/>
      <c r="BJ2761" s="16"/>
      <c r="BK2761" s="16"/>
      <c r="BL2761" s="16"/>
      <c r="BM2761" s="16"/>
      <c r="BN2761" s="16"/>
      <c r="BO2761" s="16"/>
      <c r="BP2761" s="16"/>
      <c r="BQ2761" s="16"/>
      <c r="BR2761" s="16"/>
      <c r="BS2761" s="16"/>
      <c r="BT2761" s="16"/>
      <c r="BU2761" s="16"/>
      <c r="BV2761" s="16"/>
      <c r="BW2761" s="16"/>
      <c r="BX2761" s="16"/>
      <c r="BY2761" s="16"/>
      <c r="BZ2761" s="16"/>
      <c r="CA2761" s="16"/>
      <c r="CB2761" s="16"/>
      <c r="CC2761" s="16"/>
      <c r="CD2761" s="16"/>
      <c r="CE2761" s="16"/>
      <c r="CF2761" s="16"/>
      <c r="CG2761" s="19"/>
      <c r="CH2761" s="19"/>
      <c r="CI2761" s="19"/>
      <c r="CJ2761" s="19">
        <v>1</v>
      </c>
      <c r="CK2761" s="19"/>
      <c r="CL2761" s="19"/>
      <c r="CM2761" s="19"/>
      <c r="CN2761" s="19"/>
      <c r="CO2761" s="19"/>
      <c r="CP2761" s="19"/>
      <c r="CQ2761" s="19"/>
      <c r="CR2761" s="19"/>
    </row>
    <row r="2762" spans="1:96" ht="107" customHeight="1">
      <c r="A2762" s="11" cm="1">
        <f t="array" ref="A2762">SUMPRODUCT(--ISNUMBER(SEARCH({"stranding","stranded"},E2762)))</f>
        <v>0</v>
      </c>
      <c r="B2762" s="12" t="s">
        <v>5827</v>
      </c>
      <c r="C2762" s="21" t="s">
        <v>5828</v>
      </c>
      <c r="D2762" s="22">
        <v>1999</v>
      </c>
      <c r="E2762" s="15" t="s">
        <v>5829</v>
      </c>
      <c r="F2762" s="15" t="s">
        <v>7772</v>
      </c>
      <c r="G2762" s="15">
        <f t="shared" si="44"/>
        <v>10</v>
      </c>
      <c r="H2762" s="16"/>
      <c r="I2762" s="16"/>
      <c r="J2762" s="16"/>
      <c r="K2762" s="16">
        <v>1</v>
      </c>
      <c r="L2762" s="16"/>
      <c r="M2762" s="16"/>
      <c r="N2762" s="16"/>
      <c r="O2762" s="16"/>
      <c r="P2762" s="17"/>
      <c r="Q2762" s="17"/>
      <c r="R2762" s="17"/>
      <c r="S2762" s="17"/>
      <c r="T2762" s="18"/>
      <c r="U2762" s="18">
        <v>1</v>
      </c>
      <c r="V2762" s="18"/>
      <c r="W2762" s="18">
        <v>1</v>
      </c>
      <c r="X2762" s="19">
        <v>1</v>
      </c>
      <c r="Y2762" s="19"/>
      <c r="Z2762" s="19"/>
      <c r="AA2762" s="19"/>
      <c r="AB2762" s="19"/>
      <c r="AC2762" s="19"/>
      <c r="AD2762" s="19"/>
      <c r="AE2762" s="19">
        <v>1</v>
      </c>
      <c r="AF2762" s="19">
        <v>1</v>
      </c>
      <c r="AG2762" s="19"/>
      <c r="AH2762" s="19"/>
      <c r="AI2762" s="19"/>
      <c r="AJ2762" s="17">
        <v>1</v>
      </c>
      <c r="AK2762" s="17"/>
      <c r="AL2762" s="17"/>
      <c r="AM2762" s="17"/>
      <c r="AN2762" s="17"/>
      <c r="AO2762" s="17"/>
      <c r="AP2762" s="17"/>
      <c r="AQ2762" s="17"/>
      <c r="AR2762" s="20"/>
      <c r="AS2762" s="20"/>
      <c r="AT2762" s="20"/>
      <c r="AU2762" s="20"/>
      <c r="AV2762" s="20">
        <v>1</v>
      </c>
      <c r="AW2762" s="20"/>
      <c r="AX2762" s="20">
        <v>1</v>
      </c>
      <c r="AY2762" s="20"/>
      <c r="AZ2762" s="20"/>
      <c r="BA2762" s="20">
        <v>1</v>
      </c>
      <c r="BB2762" s="20"/>
      <c r="BC2762" s="20"/>
      <c r="BD2762" s="16"/>
      <c r="BE2762" s="16"/>
      <c r="BF2762" s="16"/>
      <c r="BG2762" s="16"/>
      <c r="BH2762" s="16"/>
      <c r="BI2762" s="16"/>
      <c r="BJ2762" s="16"/>
      <c r="BK2762" s="16"/>
      <c r="BL2762" s="16"/>
      <c r="BM2762" s="16"/>
      <c r="BN2762" s="16"/>
      <c r="BO2762" s="16"/>
      <c r="BP2762" s="16"/>
      <c r="BQ2762" s="16"/>
      <c r="BR2762" s="16"/>
      <c r="BS2762" s="16"/>
      <c r="BT2762" s="16"/>
      <c r="BU2762" s="16"/>
      <c r="BV2762" s="16"/>
      <c r="BW2762" s="16"/>
      <c r="BX2762" s="16"/>
      <c r="BY2762" s="16"/>
      <c r="BZ2762" s="16">
        <v>1</v>
      </c>
      <c r="CA2762" s="16"/>
      <c r="CB2762" s="16"/>
      <c r="CC2762" s="16"/>
      <c r="CD2762" s="16"/>
      <c r="CE2762" s="16"/>
      <c r="CF2762" s="16"/>
      <c r="CG2762" s="19"/>
      <c r="CH2762" s="19"/>
      <c r="CI2762" s="19"/>
      <c r="CJ2762" s="19"/>
      <c r="CK2762" s="19">
        <v>1</v>
      </c>
      <c r="CL2762" s="19"/>
      <c r="CM2762" s="19"/>
      <c r="CN2762" s="19"/>
      <c r="CO2762" s="19"/>
      <c r="CP2762" s="19"/>
      <c r="CQ2762" s="19"/>
      <c r="CR2762" s="19"/>
    </row>
    <row r="2763" spans="1:96" ht="107" customHeight="1">
      <c r="A2763" s="11" cm="1">
        <f t="array" ref="A2763">SUMPRODUCT(--ISNUMBER(SEARCH({"stranding","stranded"},E2763)))</f>
        <v>0</v>
      </c>
      <c r="B2763" s="12" t="s">
        <v>5830</v>
      </c>
      <c r="C2763" s="13" t="s">
        <v>5831</v>
      </c>
      <c r="D2763" s="14">
        <v>1999</v>
      </c>
      <c r="E2763" s="15" t="s">
        <v>5832</v>
      </c>
      <c r="F2763" s="15" t="s">
        <v>6147</v>
      </c>
      <c r="G2763" s="15">
        <f t="shared" si="44"/>
        <v>3</v>
      </c>
      <c r="H2763" s="16"/>
      <c r="I2763" s="16"/>
      <c r="J2763" s="16">
        <v>1</v>
      </c>
      <c r="K2763" s="16"/>
      <c r="L2763" s="16"/>
      <c r="M2763" s="16"/>
      <c r="N2763" s="16"/>
      <c r="O2763" s="16"/>
      <c r="P2763" s="17"/>
      <c r="Q2763" s="17"/>
      <c r="R2763" s="17"/>
      <c r="S2763" s="17"/>
      <c r="T2763" s="18"/>
      <c r="U2763" s="18">
        <v>1</v>
      </c>
      <c r="V2763" s="18"/>
      <c r="W2763" s="18"/>
      <c r="X2763" s="19"/>
      <c r="Y2763" s="19"/>
      <c r="Z2763" s="19"/>
      <c r="AA2763" s="19"/>
      <c r="AB2763" s="19"/>
      <c r="AC2763" s="19"/>
      <c r="AD2763" s="19"/>
      <c r="AE2763" s="19"/>
      <c r="AF2763" s="19"/>
      <c r="AG2763" s="19"/>
      <c r="AH2763" s="19"/>
      <c r="AI2763" s="19"/>
      <c r="AJ2763" s="17">
        <v>1</v>
      </c>
      <c r="AK2763" s="17"/>
      <c r="AL2763" s="17">
        <v>1</v>
      </c>
      <c r="AM2763" s="17"/>
      <c r="AN2763" s="17"/>
      <c r="AO2763" s="17"/>
      <c r="AP2763" s="17"/>
      <c r="AQ2763" s="17"/>
      <c r="AR2763" s="20"/>
      <c r="AS2763" s="20"/>
      <c r="AT2763" s="20"/>
      <c r="AU2763" s="20"/>
      <c r="AV2763" s="20"/>
      <c r="AW2763" s="20"/>
      <c r="AX2763" s="20"/>
      <c r="AY2763" s="20"/>
      <c r="AZ2763" s="20"/>
      <c r="BA2763" s="20"/>
      <c r="BB2763" s="20"/>
      <c r="BC2763" s="20"/>
      <c r="BD2763" s="16"/>
      <c r="BE2763" s="16"/>
      <c r="BF2763" s="16"/>
      <c r="BG2763" s="16"/>
      <c r="BH2763" s="16"/>
      <c r="BI2763" s="16"/>
      <c r="BJ2763" s="16"/>
      <c r="BK2763" s="16"/>
      <c r="BL2763" s="16"/>
      <c r="BM2763" s="16"/>
      <c r="BN2763" s="16"/>
      <c r="BO2763" s="16"/>
      <c r="BP2763" s="16"/>
      <c r="BQ2763" s="16"/>
      <c r="BR2763" s="16"/>
      <c r="BS2763" s="16"/>
      <c r="BT2763" s="16"/>
      <c r="BU2763" s="16"/>
      <c r="BV2763" s="16"/>
      <c r="BW2763" s="16"/>
      <c r="BX2763" s="16"/>
      <c r="BY2763" s="16"/>
      <c r="BZ2763" s="16"/>
      <c r="CA2763" s="16"/>
      <c r="CB2763" s="16"/>
      <c r="CC2763" s="16"/>
      <c r="CD2763" s="16"/>
      <c r="CE2763" s="16"/>
      <c r="CF2763" s="16"/>
      <c r="CG2763" s="19"/>
      <c r="CH2763" s="19"/>
      <c r="CI2763" s="19"/>
      <c r="CJ2763" s="19"/>
      <c r="CK2763" s="19"/>
      <c r="CL2763" s="19">
        <v>1</v>
      </c>
      <c r="CM2763" s="19"/>
      <c r="CN2763" s="19"/>
      <c r="CO2763" s="19"/>
      <c r="CP2763" s="19"/>
      <c r="CQ2763" s="19"/>
      <c r="CR2763" s="19"/>
    </row>
    <row r="2764" spans="1:96" ht="107" customHeight="1">
      <c r="A2764" s="11" cm="1">
        <f t="array" ref="A2764">SUMPRODUCT(--ISNUMBER(SEARCH({"stranding","stranded"},E2764)))</f>
        <v>0</v>
      </c>
      <c r="B2764" s="12" t="s">
        <v>5833</v>
      </c>
      <c r="C2764" s="13" t="s">
        <v>5834</v>
      </c>
      <c r="D2764" s="14">
        <v>1991</v>
      </c>
      <c r="E2764" s="15" t="s">
        <v>5835</v>
      </c>
      <c r="F2764" s="15" t="s">
        <v>7773</v>
      </c>
      <c r="G2764" s="15">
        <f t="shared" si="44"/>
        <v>8</v>
      </c>
      <c r="H2764" s="16"/>
      <c r="I2764" s="16"/>
      <c r="J2764" s="16">
        <v>1</v>
      </c>
      <c r="K2764" s="16"/>
      <c r="L2764" s="16"/>
      <c r="M2764" s="16"/>
      <c r="N2764" s="16">
        <v>1</v>
      </c>
      <c r="O2764" s="16"/>
      <c r="P2764" s="17"/>
      <c r="Q2764" s="17"/>
      <c r="R2764" s="17"/>
      <c r="S2764" s="17"/>
      <c r="T2764" s="18">
        <v>1</v>
      </c>
      <c r="U2764" s="18"/>
      <c r="V2764" s="18"/>
      <c r="W2764" s="18"/>
      <c r="X2764" s="19"/>
      <c r="Y2764" s="19"/>
      <c r="Z2764" s="19"/>
      <c r="AA2764" s="19"/>
      <c r="AB2764" s="19"/>
      <c r="AC2764" s="19"/>
      <c r="AD2764" s="19"/>
      <c r="AE2764" s="19">
        <v>1</v>
      </c>
      <c r="AF2764" s="19">
        <v>1</v>
      </c>
      <c r="AG2764" s="19"/>
      <c r="AH2764" s="19"/>
      <c r="AI2764" s="19"/>
      <c r="AJ2764" s="17">
        <v>1</v>
      </c>
      <c r="AK2764" s="17"/>
      <c r="AL2764" s="17"/>
      <c r="AM2764" s="17"/>
      <c r="AN2764" s="17">
        <v>1</v>
      </c>
      <c r="AO2764" s="17"/>
      <c r="AP2764" s="17"/>
      <c r="AQ2764" s="17"/>
      <c r="AR2764" s="20"/>
      <c r="AS2764" s="20"/>
      <c r="AT2764" s="20"/>
      <c r="AU2764" s="20"/>
      <c r="AV2764" s="20"/>
      <c r="AW2764" s="20"/>
      <c r="AX2764" s="20">
        <v>1</v>
      </c>
      <c r="AY2764" s="20"/>
      <c r="AZ2764" s="20">
        <v>1</v>
      </c>
      <c r="BA2764" s="20"/>
      <c r="BB2764" s="20"/>
      <c r="BC2764" s="20"/>
      <c r="BD2764" s="16"/>
      <c r="BE2764" s="16"/>
      <c r="BF2764" s="16"/>
      <c r="BG2764" s="16"/>
      <c r="BH2764" s="16"/>
      <c r="BI2764" s="16"/>
      <c r="BJ2764" s="16"/>
      <c r="BK2764" s="16"/>
      <c r="BL2764" s="16">
        <v>1</v>
      </c>
      <c r="BM2764" s="16"/>
      <c r="BN2764" s="16"/>
      <c r="BO2764" s="16"/>
      <c r="BP2764" s="16"/>
      <c r="BQ2764" s="16"/>
      <c r="BR2764" s="16"/>
      <c r="BS2764" s="16"/>
      <c r="BT2764" s="16"/>
      <c r="BU2764" s="16"/>
      <c r="BV2764" s="16"/>
      <c r="BW2764" s="16"/>
      <c r="BX2764" s="16"/>
      <c r="BY2764" s="16"/>
      <c r="BZ2764" s="16"/>
      <c r="CA2764" s="16"/>
      <c r="CB2764" s="16"/>
      <c r="CC2764" s="16"/>
      <c r="CD2764" s="16"/>
      <c r="CE2764" s="16"/>
      <c r="CF2764" s="16"/>
      <c r="CG2764" s="19"/>
      <c r="CH2764" s="19"/>
      <c r="CI2764" s="19"/>
      <c r="CJ2764" s="19"/>
      <c r="CK2764" s="19"/>
      <c r="CL2764" s="19"/>
      <c r="CM2764" s="19"/>
      <c r="CN2764" s="19"/>
      <c r="CO2764" s="19"/>
      <c r="CP2764" s="19"/>
      <c r="CQ2764" s="19">
        <v>1</v>
      </c>
      <c r="CR2764" s="19"/>
    </row>
    <row r="2765" spans="1:96" ht="107" customHeight="1">
      <c r="A2765" s="11" cm="1">
        <f t="array" ref="A2765">SUMPRODUCT(--ISNUMBER(SEARCH({"stranding","stranded"},E2765)))</f>
        <v>0</v>
      </c>
      <c r="B2765" s="12" t="s">
        <v>5836</v>
      </c>
      <c r="C2765" s="13" t="s">
        <v>5837</v>
      </c>
      <c r="D2765" s="14">
        <v>1999</v>
      </c>
      <c r="E2765" s="15" t="s">
        <v>5838</v>
      </c>
      <c r="F2765" s="15" t="s">
        <v>6057</v>
      </c>
      <c r="G2765" s="15">
        <f t="shared" si="44"/>
        <v>6</v>
      </c>
      <c r="H2765" s="16"/>
      <c r="I2765" s="16"/>
      <c r="J2765" s="16"/>
      <c r="K2765" s="16"/>
      <c r="L2765" s="16"/>
      <c r="M2765" s="16"/>
      <c r="N2765" s="16"/>
      <c r="O2765" s="16"/>
      <c r="P2765" s="17"/>
      <c r="Q2765" s="17"/>
      <c r="R2765" s="17"/>
      <c r="S2765" s="17"/>
      <c r="T2765" s="18"/>
      <c r="U2765" s="18">
        <v>1</v>
      </c>
      <c r="V2765" s="18"/>
      <c r="W2765" s="18"/>
      <c r="X2765" s="19">
        <v>1</v>
      </c>
      <c r="Y2765" s="19"/>
      <c r="Z2765" s="19"/>
      <c r="AA2765" s="19"/>
      <c r="AB2765" s="19"/>
      <c r="AC2765" s="19"/>
      <c r="AD2765" s="19"/>
      <c r="AE2765" s="19">
        <v>1</v>
      </c>
      <c r="AF2765" s="19"/>
      <c r="AG2765" s="19"/>
      <c r="AH2765" s="19"/>
      <c r="AI2765" s="19"/>
      <c r="AJ2765" s="17">
        <v>1</v>
      </c>
      <c r="AK2765" s="17"/>
      <c r="AL2765" s="17"/>
      <c r="AM2765" s="17">
        <v>1</v>
      </c>
      <c r="AN2765" s="17"/>
      <c r="AO2765" s="17">
        <v>1</v>
      </c>
      <c r="AP2765" s="17"/>
      <c r="AQ2765" s="17"/>
      <c r="AR2765" s="20"/>
      <c r="AS2765" s="20"/>
      <c r="AT2765" s="20"/>
      <c r="AU2765" s="20"/>
      <c r="AV2765" s="20"/>
      <c r="AW2765" s="20"/>
      <c r="AX2765" s="20"/>
      <c r="AY2765" s="20"/>
      <c r="AZ2765" s="20"/>
      <c r="BA2765" s="20"/>
      <c r="BB2765" s="20"/>
      <c r="BC2765" s="20"/>
      <c r="BD2765" s="16"/>
      <c r="BE2765" s="16"/>
      <c r="BF2765" s="16"/>
      <c r="BG2765" s="16"/>
      <c r="BH2765" s="16"/>
      <c r="BI2765" s="16"/>
      <c r="BJ2765" s="16"/>
      <c r="BK2765" s="16"/>
      <c r="BL2765" s="16"/>
      <c r="BM2765" s="16"/>
      <c r="BN2765" s="16"/>
      <c r="BO2765" s="16"/>
      <c r="BP2765" s="16"/>
      <c r="BQ2765" s="16"/>
      <c r="BR2765" s="16"/>
      <c r="BS2765" s="16"/>
      <c r="BT2765" s="16"/>
      <c r="BU2765" s="16"/>
      <c r="BV2765" s="16"/>
      <c r="BW2765" s="16"/>
      <c r="BX2765" s="16"/>
      <c r="BY2765" s="16"/>
      <c r="BZ2765" s="16"/>
      <c r="CA2765" s="16"/>
      <c r="CB2765" s="16"/>
      <c r="CC2765" s="16"/>
      <c r="CD2765" s="16"/>
      <c r="CE2765" s="16"/>
      <c r="CF2765" s="16"/>
      <c r="CG2765" s="19"/>
      <c r="CH2765" s="19"/>
      <c r="CI2765" s="19"/>
      <c r="CJ2765" s="19"/>
      <c r="CK2765" s="19"/>
      <c r="CL2765" s="19"/>
      <c r="CM2765" s="19"/>
      <c r="CN2765" s="19"/>
      <c r="CO2765" s="19"/>
      <c r="CP2765" s="19"/>
      <c r="CQ2765" s="19"/>
      <c r="CR2765" s="19" t="s">
        <v>4890</v>
      </c>
    </row>
    <row r="2766" spans="1:96" ht="107" customHeight="1">
      <c r="A2766" s="11" cm="1">
        <f t="array" ref="A2766">SUMPRODUCT(--ISNUMBER(SEARCH({"stranding","stranded"},E2766)))</f>
        <v>0</v>
      </c>
      <c r="B2766" s="12" t="s">
        <v>5839</v>
      </c>
      <c r="C2766" s="13" t="s">
        <v>5840</v>
      </c>
      <c r="D2766" s="14">
        <v>1999</v>
      </c>
      <c r="E2766" s="15" t="s">
        <v>5841</v>
      </c>
      <c r="F2766" s="15" t="s">
        <v>6060</v>
      </c>
      <c r="G2766" s="15">
        <f t="shared" si="44"/>
        <v>5</v>
      </c>
      <c r="H2766" s="16"/>
      <c r="I2766" s="16"/>
      <c r="J2766" s="16"/>
      <c r="K2766" s="16"/>
      <c r="L2766" s="16"/>
      <c r="M2766" s="16"/>
      <c r="N2766" s="16"/>
      <c r="O2766" s="16"/>
      <c r="P2766" s="17"/>
      <c r="Q2766" s="17"/>
      <c r="R2766" s="17"/>
      <c r="S2766" s="17"/>
      <c r="T2766" s="18"/>
      <c r="U2766" s="18">
        <v>1</v>
      </c>
      <c r="V2766" s="18"/>
      <c r="W2766" s="18"/>
      <c r="X2766" s="19"/>
      <c r="Y2766" s="19"/>
      <c r="Z2766" s="19"/>
      <c r="AA2766" s="19"/>
      <c r="AB2766" s="19"/>
      <c r="AC2766" s="19"/>
      <c r="AD2766" s="19"/>
      <c r="AE2766" s="19">
        <v>1</v>
      </c>
      <c r="AF2766" s="19"/>
      <c r="AG2766" s="19"/>
      <c r="AH2766" s="19"/>
      <c r="AI2766" s="19"/>
      <c r="AJ2766" s="17">
        <v>1</v>
      </c>
      <c r="AK2766" s="17"/>
      <c r="AL2766" s="17"/>
      <c r="AM2766" s="17">
        <v>1</v>
      </c>
      <c r="AN2766" s="17"/>
      <c r="AO2766" s="17"/>
      <c r="AP2766" s="17"/>
      <c r="AQ2766" s="17"/>
      <c r="AR2766" s="20"/>
      <c r="AS2766" s="20"/>
      <c r="AT2766" s="20"/>
      <c r="AU2766" s="20"/>
      <c r="AV2766" s="20"/>
      <c r="AW2766" s="20"/>
      <c r="AX2766" s="20"/>
      <c r="AY2766" s="20"/>
      <c r="AZ2766" s="20"/>
      <c r="BA2766" s="20"/>
      <c r="BB2766" s="20"/>
      <c r="BC2766" s="20"/>
      <c r="BD2766" s="16"/>
      <c r="BE2766" s="16"/>
      <c r="BF2766" s="16"/>
      <c r="BG2766" s="16"/>
      <c r="BH2766" s="16"/>
      <c r="BI2766" s="16"/>
      <c r="BJ2766" s="16"/>
      <c r="BK2766" s="16"/>
      <c r="BL2766" s="16"/>
      <c r="BM2766" s="16"/>
      <c r="BN2766" s="16"/>
      <c r="BO2766" s="16"/>
      <c r="BP2766" s="16"/>
      <c r="BQ2766" s="16"/>
      <c r="BR2766" s="16"/>
      <c r="BS2766" s="16"/>
      <c r="BT2766" s="16"/>
      <c r="BU2766" s="16"/>
      <c r="BV2766" s="16"/>
      <c r="BW2766" s="16"/>
      <c r="BX2766" s="16"/>
      <c r="BY2766" s="16">
        <v>1</v>
      </c>
      <c r="BZ2766" s="16"/>
      <c r="CA2766" s="16"/>
      <c r="CB2766" s="16"/>
      <c r="CC2766" s="16"/>
      <c r="CD2766" s="16"/>
      <c r="CE2766" s="16"/>
      <c r="CF2766" s="16"/>
      <c r="CG2766" s="19"/>
      <c r="CH2766" s="19"/>
      <c r="CI2766" s="19"/>
      <c r="CJ2766" s="19"/>
      <c r="CK2766" s="19"/>
      <c r="CL2766" s="19"/>
      <c r="CM2766" s="19"/>
      <c r="CN2766" s="19"/>
      <c r="CO2766" s="19"/>
      <c r="CP2766" s="19"/>
      <c r="CQ2766" s="19"/>
      <c r="CR2766" s="19"/>
    </row>
    <row r="2767" spans="1:96" ht="107" customHeight="1">
      <c r="A2767" s="11" cm="1">
        <f t="array" ref="A2767">SUMPRODUCT(--ISNUMBER(SEARCH({"stranding","stranded"},E2767)))</f>
        <v>0</v>
      </c>
      <c r="B2767" s="12" t="s">
        <v>5842</v>
      </c>
      <c r="C2767" s="21" t="s">
        <v>5843</v>
      </c>
      <c r="D2767" s="22">
        <v>2000</v>
      </c>
      <c r="E2767" s="23" t="s">
        <v>5844</v>
      </c>
      <c r="F2767" s="23" t="s">
        <v>7774</v>
      </c>
      <c r="G2767" s="15">
        <f t="shared" si="44"/>
        <v>9</v>
      </c>
      <c r="H2767" s="16"/>
      <c r="I2767" s="16"/>
      <c r="J2767" s="16">
        <v>1</v>
      </c>
      <c r="K2767" s="16"/>
      <c r="L2767" s="16"/>
      <c r="M2767" s="16"/>
      <c r="N2767" s="16"/>
      <c r="O2767" s="16"/>
      <c r="P2767" s="17">
        <v>1</v>
      </c>
      <c r="Q2767" s="17"/>
      <c r="R2767" s="17"/>
      <c r="S2767" s="17"/>
      <c r="T2767" s="18">
        <v>1</v>
      </c>
      <c r="U2767" s="18"/>
      <c r="V2767" s="18"/>
      <c r="W2767" s="18"/>
      <c r="X2767" s="19">
        <v>1</v>
      </c>
      <c r="Y2767" s="19"/>
      <c r="Z2767" s="19"/>
      <c r="AA2767" s="19"/>
      <c r="AB2767" s="19"/>
      <c r="AC2767" s="19"/>
      <c r="AD2767" s="19"/>
      <c r="AE2767" s="19">
        <v>1</v>
      </c>
      <c r="AF2767" s="19">
        <v>1</v>
      </c>
      <c r="AG2767" s="19"/>
      <c r="AH2767" s="19"/>
      <c r="AI2767" s="19"/>
      <c r="AJ2767" s="17"/>
      <c r="AK2767" s="17"/>
      <c r="AL2767" s="17"/>
      <c r="AM2767" s="17"/>
      <c r="AN2767" s="17">
        <v>1</v>
      </c>
      <c r="AO2767" s="17"/>
      <c r="AP2767" s="17"/>
      <c r="AQ2767" s="17">
        <v>1</v>
      </c>
      <c r="AR2767" s="20"/>
      <c r="AS2767" s="20"/>
      <c r="AT2767" s="20"/>
      <c r="AU2767" s="20"/>
      <c r="AV2767" s="20"/>
      <c r="AW2767" s="20"/>
      <c r="AX2767" s="20"/>
      <c r="AY2767" s="20"/>
      <c r="AZ2767" s="20"/>
      <c r="BA2767" s="20"/>
      <c r="BB2767" s="20"/>
      <c r="BC2767" s="20"/>
      <c r="BD2767" s="16"/>
      <c r="BE2767" s="16"/>
      <c r="BF2767" s="16"/>
      <c r="BG2767" s="16"/>
      <c r="BH2767" s="16"/>
      <c r="BI2767" s="16"/>
      <c r="BJ2767" s="16"/>
      <c r="BK2767" s="16"/>
      <c r="BL2767" s="16"/>
      <c r="BM2767" s="16"/>
      <c r="BN2767" s="16"/>
      <c r="BO2767" s="16"/>
      <c r="BP2767" s="16"/>
      <c r="BQ2767" s="16">
        <v>1</v>
      </c>
      <c r="BR2767" s="16"/>
      <c r="BS2767" s="16"/>
      <c r="BT2767" s="16"/>
      <c r="BU2767" s="16"/>
      <c r="BV2767" s="16"/>
      <c r="BW2767" s="16"/>
      <c r="BX2767" s="16"/>
      <c r="BY2767" s="16"/>
      <c r="BZ2767" s="16">
        <v>1</v>
      </c>
      <c r="CA2767" s="16"/>
      <c r="CB2767" s="16"/>
      <c r="CC2767" s="16"/>
      <c r="CD2767" s="16"/>
      <c r="CE2767" s="16"/>
      <c r="CF2767" s="16"/>
      <c r="CG2767" s="19"/>
      <c r="CH2767" s="19"/>
      <c r="CI2767" s="19"/>
      <c r="CJ2767" s="19"/>
      <c r="CK2767" s="19"/>
      <c r="CL2767" s="19"/>
      <c r="CM2767" s="19"/>
      <c r="CN2767" s="19"/>
      <c r="CO2767" s="19"/>
      <c r="CP2767" s="19"/>
      <c r="CQ2767" s="19"/>
      <c r="CR2767" s="19">
        <v>1</v>
      </c>
    </row>
    <row r="2768" spans="1:96" ht="107" customHeight="1">
      <c r="A2768" s="11" cm="1">
        <f t="array" ref="A2768">SUMPRODUCT(--ISNUMBER(SEARCH({"stranding","stranded"},E2768)))</f>
        <v>0</v>
      </c>
      <c r="B2768" s="12" t="s">
        <v>5845</v>
      </c>
      <c r="C2768" s="21" t="s">
        <v>5846</v>
      </c>
      <c r="D2768" s="22">
        <v>2000</v>
      </c>
      <c r="E2768" s="23" t="s">
        <v>5847</v>
      </c>
      <c r="F2768" s="23" t="s">
        <v>7775</v>
      </c>
      <c r="G2768" s="15">
        <f t="shared" si="44"/>
        <v>8</v>
      </c>
      <c r="H2768" s="16"/>
      <c r="I2768" s="16"/>
      <c r="J2768" s="16"/>
      <c r="K2768" s="16"/>
      <c r="L2768" s="16">
        <v>1</v>
      </c>
      <c r="M2768" s="16"/>
      <c r="N2768" s="16"/>
      <c r="O2768" s="16"/>
      <c r="P2768" s="17"/>
      <c r="Q2768" s="17"/>
      <c r="R2768" s="17"/>
      <c r="S2768" s="17"/>
      <c r="T2768" s="18"/>
      <c r="U2768" s="18">
        <v>1</v>
      </c>
      <c r="V2768" s="18"/>
      <c r="W2768" s="18"/>
      <c r="X2768" s="19">
        <v>1</v>
      </c>
      <c r="Y2768" s="19">
        <v>1</v>
      </c>
      <c r="Z2768" s="19"/>
      <c r="AA2768" s="19"/>
      <c r="AB2768" s="19"/>
      <c r="AC2768" s="19"/>
      <c r="AD2768" s="19"/>
      <c r="AE2768" s="19"/>
      <c r="AF2768" s="19"/>
      <c r="AG2768" s="19"/>
      <c r="AH2768" s="19"/>
      <c r="AI2768" s="19"/>
      <c r="AJ2768" s="17"/>
      <c r="AK2768" s="17"/>
      <c r="AL2768" s="17"/>
      <c r="AM2768" s="17"/>
      <c r="AN2768" s="17">
        <v>1</v>
      </c>
      <c r="AO2768" s="17"/>
      <c r="AP2768" s="17"/>
      <c r="AQ2768" s="17"/>
      <c r="AR2768" s="20"/>
      <c r="AS2768" s="20">
        <v>1</v>
      </c>
      <c r="AT2768" s="20"/>
      <c r="AU2768" s="20"/>
      <c r="AV2768" s="20"/>
      <c r="AW2768" s="20">
        <v>1</v>
      </c>
      <c r="AX2768" s="20"/>
      <c r="AY2768" s="20"/>
      <c r="AZ2768" s="20"/>
      <c r="BA2768" s="20"/>
      <c r="BB2768" s="20"/>
      <c r="BC2768" s="20"/>
      <c r="BD2768" s="16"/>
      <c r="BE2768" s="16"/>
      <c r="BF2768" s="16"/>
      <c r="BG2768" s="16">
        <v>1</v>
      </c>
      <c r="BH2768" s="16"/>
      <c r="BI2768" s="16"/>
      <c r="BJ2768" s="16"/>
      <c r="BK2768" s="16"/>
      <c r="BL2768" s="16"/>
      <c r="BM2768" s="16"/>
      <c r="BN2768" s="16"/>
      <c r="BO2768" s="16"/>
      <c r="BP2768" s="16"/>
      <c r="BQ2768" s="16"/>
      <c r="BR2768" s="16"/>
      <c r="BS2768" s="16"/>
      <c r="BT2768" s="16"/>
      <c r="BU2768" s="16"/>
      <c r="BV2768" s="16"/>
      <c r="BW2768" s="16"/>
      <c r="BX2768" s="16"/>
      <c r="BY2768" s="16"/>
      <c r="BZ2768" s="16">
        <v>1</v>
      </c>
      <c r="CA2768" s="16"/>
      <c r="CB2768" s="16"/>
      <c r="CC2768" s="16"/>
      <c r="CD2768" s="16"/>
      <c r="CE2768" s="16"/>
      <c r="CF2768" s="16"/>
      <c r="CG2768" s="19"/>
      <c r="CH2768" s="19"/>
      <c r="CI2768" s="19"/>
      <c r="CJ2768" s="19"/>
      <c r="CK2768" s="19"/>
      <c r="CL2768" s="19"/>
      <c r="CM2768" s="19"/>
      <c r="CN2768" s="19"/>
      <c r="CO2768" s="19"/>
      <c r="CP2768" s="19"/>
      <c r="CQ2768" s="19"/>
      <c r="CR2768" s="19">
        <v>1</v>
      </c>
    </row>
    <row r="2769" spans="1:96" ht="107" customHeight="1">
      <c r="A2769" s="11" cm="1">
        <f t="array" ref="A2769">SUMPRODUCT(--ISNUMBER(SEARCH({"stranding","stranded"},E2769)))</f>
        <v>0</v>
      </c>
      <c r="B2769" s="12" t="s">
        <v>5848</v>
      </c>
      <c r="C2769" s="13" t="s">
        <v>5849</v>
      </c>
      <c r="D2769" s="14">
        <v>2000</v>
      </c>
      <c r="E2769" s="15" t="s">
        <v>5850</v>
      </c>
      <c r="F2769" s="15" t="s">
        <v>7776</v>
      </c>
      <c r="G2769" s="15">
        <f t="shared" si="44"/>
        <v>4</v>
      </c>
      <c r="H2769" s="16"/>
      <c r="I2769" s="16"/>
      <c r="J2769" s="16"/>
      <c r="K2769" s="16"/>
      <c r="L2769" s="16"/>
      <c r="M2769" s="16"/>
      <c r="N2769" s="16"/>
      <c r="O2769" s="16"/>
      <c r="P2769" s="17"/>
      <c r="Q2769" s="17"/>
      <c r="R2769" s="17"/>
      <c r="S2769" s="17"/>
      <c r="T2769" s="18"/>
      <c r="U2769" s="18"/>
      <c r="V2769" s="18"/>
      <c r="W2769" s="18"/>
      <c r="X2769" s="19">
        <v>1</v>
      </c>
      <c r="Y2769" s="19"/>
      <c r="Z2769" s="19"/>
      <c r="AA2769" s="19"/>
      <c r="AB2769" s="19"/>
      <c r="AC2769" s="19"/>
      <c r="AD2769" s="19"/>
      <c r="AE2769" s="19"/>
      <c r="AF2769" s="19"/>
      <c r="AG2769" s="19"/>
      <c r="AH2769" s="19"/>
      <c r="AI2769" s="19"/>
      <c r="AJ2769" s="17">
        <v>1</v>
      </c>
      <c r="AK2769" s="17"/>
      <c r="AL2769" s="17">
        <v>1</v>
      </c>
      <c r="AM2769" s="17"/>
      <c r="AN2769" s="17"/>
      <c r="AO2769" s="17"/>
      <c r="AP2769" s="17"/>
      <c r="AQ2769" s="17"/>
      <c r="AR2769" s="20"/>
      <c r="AS2769" s="20"/>
      <c r="AT2769" s="20"/>
      <c r="AU2769" s="20"/>
      <c r="AV2769" s="20"/>
      <c r="AW2769" s="20"/>
      <c r="AX2769" s="20"/>
      <c r="AY2769" s="20">
        <v>1</v>
      </c>
      <c r="AZ2769" s="20"/>
      <c r="BA2769" s="20"/>
      <c r="BB2769" s="20"/>
      <c r="BC2769" s="20"/>
      <c r="BD2769" s="16"/>
      <c r="BE2769" s="16"/>
      <c r="BF2769" s="16"/>
      <c r="BG2769" s="16"/>
      <c r="BH2769" s="16"/>
      <c r="BI2769" s="16"/>
      <c r="BJ2769" s="16"/>
      <c r="BK2769" s="16"/>
      <c r="BL2769" s="16"/>
      <c r="BM2769" s="16"/>
      <c r="BN2769" s="16"/>
      <c r="BO2769" s="16"/>
      <c r="BP2769" s="16"/>
      <c r="BQ2769" s="16"/>
      <c r="BR2769" s="16"/>
      <c r="BS2769" s="16"/>
      <c r="BT2769" s="16"/>
      <c r="BU2769" s="16"/>
      <c r="BV2769" s="16"/>
      <c r="BW2769" s="16"/>
      <c r="BX2769" s="16"/>
      <c r="BY2769" s="16"/>
      <c r="BZ2769" s="16"/>
      <c r="CA2769" s="16"/>
      <c r="CB2769" s="16"/>
      <c r="CC2769" s="16"/>
      <c r="CD2769" s="16"/>
      <c r="CE2769" s="16"/>
      <c r="CF2769" s="16"/>
      <c r="CG2769" s="19"/>
      <c r="CH2769" s="19"/>
      <c r="CI2769" s="19"/>
      <c r="CJ2769" s="19"/>
      <c r="CK2769" s="19"/>
      <c r="CL2769" s="19">
        <v>1</v>
      </c>
      <c r="CM2769" s="19"/>
      <c r="CN2769" s="19"/>
      <c r="CO2769" s="19"/>
      <c r="CP2769" s="19"/>
      <c r="CQ2769" s="19"/>
      <c r="CR2769" s="19"/>
    </row>
    <row r="2770" spans="1:96" ht="107" customHeight="1">
      <c r="A2770" s="11" cm="1">
        <f t="array" ref="A2770">SUMPRODUCT(--ISNUMBER(SEARCH({"stranding","stranded"},E2770)))</f>
        <v>0</v>
      </c>
      <c r="B2770" s="12" t="s">
        <v>5851</v>
      </c>
      <c r="C2770" s="13" t="s">
        <v>5852</v>
      </c>
      <c r="D2770" s="14">
        <v>2000</v>
      </c>
      <c r="E2770" s="15" t="s">
        <v>5853</v>
      </c>
      <c r="F2770" s="15" t="s">
        <v>7777</v>
      </c>
      <c r="G2770" s="15">
        <f t="shared" si="44"/>
        <v>5</v>
      </c>
      <c r="H2770" s="16"/>
      <c r="I2770" s="16"/>
      <c r="J2770" s="16"/>
      <c r="K2770" s="16"/>
      <c r="L2770" s="16"/>
      <c r="M2770" s="16"/>
      <c r="N2770" s="16"/>
      <c r="O2770" s="16"/>
      <c r="P2770" s="17"/>
      <c r="Q2770" s="17"/>
      <c r="R2770" s="17"/>
      <c r="S2770" s="17"/>
      <c r="T2770" s="18"/>
      <c r="U2770" s="18">
        <v>1</v>
      </c>
      <c r="V2770" s="18"/>
      <c r="W2770" s="18"/>
      <c r="X2770" s="19">
        <v>1</v>
      </c>
      <c r="Y2770" s="19"/>
      <c r="Z2770" s="19"/>
      <c r="AA2770" s="19"/>
      <c r="AB2770" s="19"/>
      <c r="AC2770" s="19"/>
      <c r="AD2770" s="19"/>
      <c r="AE2770" s="19"/>
      <c r="AF2770" s="19"/>
      <c r="AG2770" s="19"/>
      <c r="AH2770" s="19"/>
      <c r="AI2770" s="19"/>
      <c r="AJ2770" s="17">
        <v>1</v>
      </c>
      <c r="AK2770" s="17"/>
      <c r="AL2770" s="17">
        <v>1</v>
      </c>
      <c r="AM2770" s="17"/>
      <c r="AN2770" s="17"/>
      <c r="AO2770" s="17"/>
      <c r="AP2770" s="17"/>
      <c r="AQ2770" s="17"/>
      <c r="AR2770" s="20"/>
      <c r="AS2770" s="20"/>
      <c r="AT2770" s="20"/>
      <c r="AU2770" s="20"/>
      <c r="AV2770" s="20"/>
      <c r="AW2770" s="20"/>
      <c r="AX2770" s="20"/>
      <c r="AY2770" s="20">
        <v>1</v>
      </c>
      <c r="AZ2770" s="20"/>
      <c r="BA2770" s="20"/>
      <c r="BB2770" s="20"/>
      <c r="BC2770" s="20"/>
      <c r="BD2770" s="16"/>
      <c r="BE2770" s="16"/>
      <c r="BF2770" s="16"/>
      <c r="BG2770" s="16"/>
      <c r="BH2770" s="16"/>
      <c r="BI2770" s="16"/>
      <c r="BJ2770" s="16"/>
      <c r="BK2770" s="16"/>
      <c r="BL2770" s="16"/>
      <c r="BM2770" s="16"/>
      <c r="BN2770" s="16"/>
      <c r="BO2770" s="16"/>
      <c r="BP2770" s="16"/>
      <c r="BQ2770" s="16"/>
      <c r="BR2770" s="16"/>
      <c r="BS2770" s="16"/>
      <c r="BT2770" s="16"/>
      <c r="BU2770" s="16"/>
      <c r="BV2770" s="16"/>
      <c r="BW2770" s="16"/>
      <c r="BX2770" s="16"/>
      <c r="BY2770" s="16"/>
      <c r="BZ2770" s="16"/>
      <c r="CA2770" s="16"/>
      <c r="CB2770" s="16"/>
      <c r="CC2770" s="16"/>
      <c r="CD2770" s="16"/>
      <c r="CE2770" s="16"/>
      <c r="CF2770" s="16"/>
      <c r="CG2770" s="19"/>
      <c r="CH2770" s="19"/>
      <c r="CI2770" s="19"/>
      <c r="CJ2770" s="19"/>
      <c r="CK2770" s="19"/>
      <c r="CL2770" s="19">
        <v>1</v>
      </c>
      <c r="CM2770" s="19"/>
      <c r="CN2770" s="19"/>
      <c r="CO2770" s="19"/>
      <c r="CP2770" s="19"/>
      <c r="CQ2770" s="19"/>
      <c r="CR2770" s="19"/>
    </row>
    <row r="2771" spans="1:96" ht="107" customHeight="1">
      <c r="A2771" s="11" cm="1">
        <f t="array" ref="A2771">SUMPRODUCT(--ISNUMBER(SEARCH({"stranding","stranded"},E2771)))</f>
        <v>1</v>
      </c>
      <c r="B2771" s="12" t="s">
        <v>5854</v>
      </c>
      <c r="C2771" s="13" t="s">
        <v>5855</v>
      </c>
      <c r="D2771" s="14">
        <v>2000</v>
      </c>
      <c r="E2771" s="23" t="s">
        <v>5856</v>
      </c>
      <c r="F2771" s="23" t="s">
        <v>7778</v>
      </c>
      <c r="G2771" s="15">
        <f t="shared" si="44"/>
        <v>7</v>
      </c>
      <c r="H2771" s="16"/>
      <c r="I2771" s="16"/>
      <c r="J2771" s="16">
        <v>2</v>
      </c>
      <c r="K2771" s="16">
        <v>1</v>
      </c>
      <c r="L2771" s="16"/>
      <c r="M2771" s="16"/>
      <c r="N2771" s="16"/>
      <c r="O2771" s="16"/>
      <c r="P2771" s="17"/>
      <c r="Q2771" s="17"/>
      <c r="R2771" s="17"/>
      <c r="S2771" s="17"/>
      <c r="T2771" s="18"/>
      <c r="U2771" s="18"/>
      <c r="V2771" s="18">
        <v>1</v>
      </c>
      <c r="W2771" s="18"/>
      <c r="X2771" s="19"/>
      <c r="Y2771" s="19">
        <v>1</v>
      </c>
      <c r="Z2771" s="19">
        <v>1</v>
      </c>
      <c r="AA2771" s="19"/>
      <c r="AB2771" s="19"/>
      <c r="AC2771" s="19"/>
      <c r="AD2771" s="19"/>
      <c r="AE2771" s="19"/>
      <c r="AF2771" s="19"/>
      <c r="AG2771" s="19"/>
      <c r="AH2771" s="19"/>
      <c r="AI2771" s="19"/>
      <c r="AJ2771" s="17">
        <v>1</v>
      </c>
      <c r="AK2771" s="17"/>
      <c r="AL2771" s="17"/>
      <c r="AM2771" s="17"/>
      <c r="AN2771" s="17"/>
      <c r="AO2771" s="17"/>
      <c r="AP2771" s="17"/>
      <c r="AQ2771" s="17"/>
      <c r="AR2771" s="20"/>
      <c r="AS2771" s="20"/>
      <c r="AT2771" s="20"/>
      <c r="AU2771" s="20"/>
      <c r="AV2771" s="20"/>
      <c r="AW2771" s="20"/>
      <c r="AX2771" s="20"/>
      <c r="AY2771" s="20"/>
      <c r="AZ2771" s="20"/>
      <c r="BA2771" s="20">
        <v>1</v>
      </c>
      <c r="BB2771" s="20"/>
      <c r="BC2771" s="20"/>
      <c r="BD2771" s="16"/>
      <c r="BE2771" s="16"/>
      <c r="BF2771" s="16"/>
      <c r="BG2771" s="16"/>
      <c r="BH2771" s="16"/>
      <c r="BI2771" s="16"/>
      <c r="BJ2771" s="16"/>
      <c r="BK2771" s="16"/>
      <c r="BL2771" s="16"/>
      <c r="BM2771" s="16"/>
      <c r="BN2771" s="16"/>
      <c r="BO2771" s="16"/>
      <c r="BP2771" s="16">
        <v>1</v>
      </c>
      <c r="BQ2771" s="16"/>
      <c r="BR2771" s="16"/>
      <c r="BS2771" s="16"/>
      <c r="BT2771" s="16"/>
      <c r="BU2771" s="16"/>
      <c r="BV2771" s="16"/>
      <c r="BW2771" s="16"/>
      <c r="BX2771" s="16"/>
      <c r="BY2771" s="16"/>
      <c r="BZ2771" s="16"/>
      <c r="CA2771" s="16"/>
      <c r="CB2771" s="16">
        <v>1</v>
      </c>
      <c r="CC2771" s="16"/>
      <c r="CD2771" s="16"/>
      <c r="CE2771" s="16"/>
      <c r="CF2771" s="16"/>
      <c r="CG2771" s="19"/>
      <c r="CH2771" s="19"/>
      <c r="CI2771" s="19"/>
      <c r="CJ2771" s="19"/>
      <c r="CK2771" s="19"/>
      <c r="CL2771" s="19"/>
      <c r="CM2771" s="19"/>
      <c r="CN2771" s="19"/>
      <c r="CO2771" s="19"/>
      <c r="CP2771" s="19"/>
      <c r="CQ2771" s="19"/>
      <c r="CR2771" s="19">
        <v>1</v>
      </c>
    </row>
  </sheetData>
  <autoFilter ref="A1:CR2771" xr:uid="{BFC06EA9-A6C2-0A4C-96B8-96D5705C4B65}"/>
  <conditionalFormatting sqref="B2544 B2542 B2540 C2539">
    <cfRule type="containsText" dxfId="24" priority="5" operator="containsText" text="Exclude">
      <formula>NOT(ISERROR(SEARCH("Exclude",B2539)))</formula>
    </cfRule>
  </conditionalFormatting>
  <conditionalFormatting sqref="B2541">
    <cfRule type="containsText" dxfId="23" priority="4" operator="containsText" text="Exclude">
      <formula>NOT(ISERROR(SEARCH("Exclude",B2541)))</formula>
    </cfRule>
  </conditionalFormatting>
  <conditionalFormatting sqref="B2543">
    <cfRule type="containsText" dxfId="22" priority="3" operator="containsText" text="Exclude">
      <formula>NOT(ISERROR(SEARCH("Exclude",B2543)))</formula>
    </cfRule>
  </conditionalFormatting>
  <conditionalFormatting sqref="B2545">
    <cfRule type="containsText" dxfId="21" priority="2" operator="containsText" text="Exclude">
      <formula>NOT(ISERROR(SEARCH("Exclude",B2545)))</formula>
    </cfRule>
  </conditionalFormatting>
  <conditionalFormatting sqref="B2546">
    <cfRule type="containsText" dxfId="20" priority="1" operator="containsText" text="Exclude">
      <formula>NOT(ISERROR(SEARCH("Exclude",B2546)))</formula>
    </cfRule>
  </conditionalFormatting>
  <hyperlinks>
    <hyperlink ref="C2" r:id="rId1" xr:uid="{C19EB8F6-00A1-D049-8C1F-BEB3407B7481}"/>
    <hyperlink ref="C3" r:id="rId2" xr:uid="{F2579434-E4A3-7648-B43C-14E31EF0078B}"/>
    <hyperlink ref="C4" r:id="rId3" xr:uid="{90C19607-0035-544C-9523-5FCC730B5DB7}"/>
    <hyperlink ref="C5" r:id="rId4" xr:uid="{EF459A88-0F0E-7740-A741-38836847A880}"/>
    <hyperlink ref="C6" r:id="rId5" xr:uid="{DC2A94E5-0052-C24C-8D46-9994951DE672}"/>
    <hyperlink ref="C7" r:id="rId6" xr:uid="{65F13546-45EB-9347-9004-6DC02824F890}"/>
    <hyperlink ref="C9" r:id="rId7" xr:uid="{975A6112-DB65-5845-91B4-44B473881BF8}"/>
    <hyperlink ref="C10" r:id="rId8" xr:uid="{FB855775-6CC7-F241-A424-C358BA93FA08}"/>
    <hyperlink ref="C11" r:id="rId9" xr:uid="{60B666C3-8747-1641-9C19-090409DA958A}"/>
    <hyperlink ref="C12" r:id="rId10" xr:uid="{5E7B4F1E-E36E-9447-919D-DB2892A2240C}"/>
    <hyperlink ref="C13" r:id="rId11" xr:uid="{BC5D5908-5689-BE49-9B5B-43D6E9E3BDCC}"/>
    <hyperlink ref="C14" r:id="rId12" xr:uid="{9FDE714F-1C35-3642-BB7C-5CA8ECEDD5BB}"/>
    <hyperlink ref="C15" r:id="rId13" xr:uid="{1030500A-70A5-824B-A715-74B138D74B10}"/>
    <hyperlink ref="C16" r:id="rId14" xr:uid="{BED522D7-D761-0C4E-B5FC-AD732F02F3FD}"/>
    <hyperlink ref="C17" r:id="rId15" xr:uid="{8B8001F7-BF44-4A43-9FBB-B1754F3B6CA4}"/>
    <hyperlink ref="C18" r:id="rId16" xr:uid="{61D5B50C-D5A6-4448-BB15-2DB492E49AA6}"/>
    <hyperlink ref="C19" r:id="rId17" xr:uid="{CF557282-E6D5-F348-BFB0-11FC077D72C3}"/>
    <hyperlink ref="C20" r:id="rId18" xr:uid="{DDD622B2-483A-AB49-BC2E-DB4B9095B7E3}"/>
    <hyperlink ref="C21" r:id="rId19" xr:uid="{39E323AA-3CB5-1C4A-9CE9-80F60F9F57BD}"/>
    <hyperlink ref="C22" r:id="rId20" xr:uid="{8CBCBBAE-4317-2544-99AC-ADEF029D0182}"/>
    <hyperlink ref="C23" r:id="rId21" xr:uid="{2FD998C7-875A-4849-B916-E190CD0922F3}"/>
    <hyperlink ref="C2639" r:id="rId22" xr:uid="{F7A442A4-4B9E-C844-8AD7-D15DB773AB7C}"/>
    <hyperlink ref="C24" r:id="rId23" xr:uid="{171892BA-5777-154E-B2D5-7B193DBF0A45}"/>
    <hyperlink ref="C25" r:id="rId24" xr:uid="{442246F2-ABEE-6C4A-9887-F9427FC32669}"/>
    <hyperlink ref="C26" r:id="rId25" xr:uid="{0977EB43-DF03-8346-A62A-BAADCA7FA727}"/>
    <hyperlink ref="C27" r:id="rId26" xr:uid="{2DFCA7B0-0964-1147-BE23-2E951AE5997D}"/>
    <hyperlink ref="C28" r:id="rId27" xr:uid="{9237CFCC-EAB0-3344-9B7C-4EB54DF31241}"/>
    <hyperlink ref="C29" r:id="rId28" xr:uid="{19F2D1B0-8B90-6C40-96D4-AD3C805D32BF}"/>
    <hyperlink ref="C30" r:id="rId29" xr:uid="{DF2509DC-DC82-C24C-A494-6DA98137A9C6}"/>
    <hyperlink ref="C31" r:id="rId30" xr:uid="{9C585945-B6C6-D144-8A5D-B1DC0B24CEDF}"/>
    <hyperlink ref="C32" r:id="rId31" xr:uid="{22C11454-3889-E44B-8D4C-1EECEE186FC2}"/>
    <hyperlink ref="C33" r:id="rId32" xr:uid="{9E5DFA7B-495A-C64D-BBC8-21DD27309096}"/>
    <hyperlink ref="C34" r:id="rId33" xr:uid="{F646C2A4-FA43-B24F-83DA-6333EFEA2616}"/>
    <hyperlink ref="C35" r:id="rId34" xr:uid="{4E54D287-DC4B-E14A-8BC6-A562A509F48B}"/>
    <hyperlink ref="C36" r:id="rId35" xr:uid="{EA60E78F-68AC-2445-AD86-9BE48F663B72}"/>
    <hyperlink ref="C37" r:id="rId36" xr:uid="{F69DAFF9-6FBF-F24E-BA3C-C42BB6D1824C}"/>
    <hyperlink ref="C38" r:id="rId37" xr:uid="{6E08D0CA-D452-3840-A839-04338B966764}"/>
    <hyperlink ref="C39" r:id="rId38" xr:uid="{336E9750-2ACF-4C40-B45C-1DC8F6A66770}"/>
    <hyperlink ref="C40" r:id="rId39" xr:uid="{73AEC615-7539-5342-94BE-C8B57F615851}"/>
    <hyperlink ref="C41" r:id="rId40" xr:uid="{49B292CB-C88B-F446-8D33-1D9A0E5069F7}"/>
    <hyperlink ref="C42" r:id="rId41" xr:uid="{7FFEA05B-C3F8-2A4F-B280-C6A03C6F382E}"/>
    <hyperlink ref="C43" r:id="rId42" xr:uid="{CD5327D5-5BAC-7F49-85AF-57547F01FE8F}"/>
    <hyperlink ref="C44" r:id="rId43" xr:uid="{FDBFD95A-6A6A-644B-8590-2228157CDEDB}"/>
    <hyperlink ref="C45" r:id="rId44" xr:uid="{0EB7776F-5362-E040-8DA4-1834EB6B5402}"/>
    <hyperlink ref="C46" r:id="rId45" xr:uid="{C7918A8F-CC16-BB44-A08F-12C47379120B}"/>
    <hyperlink ref="C47" r:id="rId46" xr:uid="{1D53A4AF-D391-0745-BF8B-3CA1CD203FA5}"/>
    <hyperlink ref="C48" r:id="rId47" xr:uid="{A607BEA4-7940-9846-B796-56AAFB459392}"/>
    <hyperlink ref="C49" r:id="rId48" xr:uid="{725EB21B-B45D-0449-93CE-49851AE77E8C}"/>
    <hyperlink ref="C51" r:id="rId49" xr:uid="{BD4F0053-8857-6642-B7E9-868049A9ED07}"/>
    <hyperlink ref="C52" r:id="rId50" xr:uid="{052AF734-335A-6D49-A08F-3EFB619A30D7}"/>
    <hyperlink ref="C53" r:id="rId51" xr:uid="{4BE12247-F3C9-F74B-BA75-53851FCB7BCD}"/>
    <hyperlink ref="C2732" r:id="rId52" xr:uid="{455A98CD-B9C8-B344-9A7E-07A7FA9A5C69}"/>
    <hyperlink ref="C54" r:id="rId53" xr:uid="{2D4AE493-9EAA-C34C-B933-60C5C2EB5073}"/>
    <hyperlink ref="C2736" r:id="rId54" xr:uid="{C2AE7FFC-6831-7947-9A39-99F83F690B24}"/>
    <hyperlink ref="C55" r:id="rId55" xr:uid="{126176AF-53E5-6D4B-8124-EF534B70CCA1}"/>
    <hyperlink ref="C56" r:id="rId56" xr:uid="{ABB29C38-7E84-7D4B-8B3D-A9C6DDC9975C}"/>
    <hyperlink ref="C58" r:id="rId57" xr:uid="{0619D500-34F8-824D-B48B-42506DED27BE}"/>
    <hyperlink ref="C59" r:id="rId58" xr:uid="{31C88C5E-8B84-AB4E-A6F3-19F6F5EA3A91}"/>
    <hyperlink ref="C60" r:id="rId59" xr:uid="{2CA6C368-E259-FA44-AC47-C608F03EB6F9}"/>
    <hyperlink ref="C61" r:id="rId60" xr:uid="{9D264F79-D092-0148-927D-642104181FEE}"/>
    <hyperlink ref="C62" r:id="rId61" xr:uid="{D9D8C94B-218A-8946-A4CA-5281CD04DE20}"/>
    <hyperlink ref="C63" r:id="rId62" xr:uid="{A2007CFB-4AEE-8D40-960C-4EBEBAA32904}"/>
    <hyperlink ref="C64" r:id="rId63" xr:uid="{EAD57114-DDD7-9A40-ADB4-227286D67BA6}"/>
    <hyperlink ref="C65" r:id="rId64" xr:uid="{312B9DEF-A1D2-6748-9999-DDF0ECDC353E}"/>
    <hyperlink ref="C66" r:id="rId65" display="Faulty Use of Crampons—Jumping Crevasse, Oregon, Mount Hood _x000a_Chair, Mazamas) (Editor's Note: See 1987 ANAM cover for a pictorial account of what crevasse" xr:uid="{88A4E3E3-6D9C-DF40-BDA0-9DBADA9686E4}"/>
    <hyperlink ref="C67" r:id="rId66" xr:uid="{E51DB1F4-BCA0-104A-B388-438E710729FE}"/>
    <hyperlink ref="C68" r:id="rId67" xr:uid="{5DB75E2C-44D7-B948-A54E-72CC89647F8D}"/>
    <hyperlink ref="C69" r:id="rId68" xr:uid="{0B68D166-0AE1-834F-B5D6-D232433CC39A}"/>
    <hyperlink ref="C70" r:id="rId69" xr:uid="{F7353BC6-4619-004D-951E-5295A6537D26}"/>
    <hyperlink ref="C71" r:id="rId70" xr:uid="{2163BFE4-29EB-BE49-8661-940648F7E5FC}"/>
    <hyperlink ref="C73" r:id="rId71" xr:uid="{4EC6F9BD-EEA3-D848-8011-D0BE93B711D8}"/>
    <hyperlink ref="C74" r:id="rId72" xr:uid="{840C1785-4E17-EA49-A9BE-F910964F7D7B}"/>
    <hyperlink ref="C75" r:id="rId73" xr:uid="{D724462D-4972-9049-A69E-6B09FD0DEF1F}"/>
    <hyperlink ref="C76" r:id="rId74" xr:uid="{E6749921-C961-364D-A29B-949A7352C763}"/>
    <hyperlink ref="C77" r:id="rId75" xr:uid="{5A67200C-EFCD-FE43-890F-2FE9CB6524D9}"/>
    <hyperlink ref="C78" r:id="rId76" xr:uid="{5EE00F3C-E7F3-7B4B-93FC-80A2749C7AA3}"/>
    <hyperlink ref="C79" r:id="rId77" xr:uid="{94106AE9-997D-7E47-8B39-ADB5D43EB5A1}"/>
    <hyperlink ref="C80" r:id="rId78" xr:uid="{96DC236C-14A0-A64E-9350-000E3F2C103C}"/>
    <hyperlink ref="C81" r:id="rId79" xr:uid="{B8AB1E56-FB68-4F41-87A0-A527D493DABB}"/>
    <hyperlink ref="C82" r:id="rId80" xr:uid="{04A5D0D4-C435-4641-B5F2-60A906521426}"/>
    <hyperlink ref="C83" r:id="rId81" xr:uid="{C6DA8ED5-59DF-1A47-A9F3-9CEC897D6CEE}"/>
    <hyperlink ref="C84" r:id="rId82" xr:uid="{3D27B1FA-5BD0-904A-8FB7-A8646A25E68D}"/>
    <hyperlink ref="C85" r:id="rId83" xr:uid="{117C60A5-43C3-B64C-9829-F6FE7B5E23E7}"/>
    <hyperlink ref="C86" r:id="rId84" xr:uid="{12997A47-0DE7-F149-B024-770E51E50C89}"/>
    <hyperlink ref="C87" r:id="rId85" xr:uid="{08BF7666-A07E-254B-B10A-6EE47BCD022C}"/>
    <hyperlink ref="C88" r:id="rId86" xr:uid="{3FDC70AD-585A-1B4B-A1F9-31870D464CD4}"/>
    <hyperlink ref="C89" r:id="rId87" xr:uid="{28ED6D41-11D6-2746-94B1-FF7B3B0B0D27}"/>
    <hyperlink ref="C90" r:id="rId88" xr:uid="{3F5FAB05-8CE0-7E4B-98B1-E26DA53CDA7A}"/>
    <hyperlink ref="C91" r:id="rId89" xr:uid="{E46A7B37-EAB4-784B-83C5-7BE426D95D60}"/>
    <hyperlink ref="C92" r:id="rId90" xr:uid="{8B578E76-3CF1-8B41-B663-23F009C0403B}"/>
    <hyperlink ref="C93" r:id="rId91" xr:uid="{863D2A45-0EA7-F448-8187-4766E3270166}"/>
    <hyperlink ref="C94" r:id="rId92" xr:uid="{D85A76B9-3E60-E84F-83B1-42CE03DF6060}"/>
    <hyperlink ref="C95" r:id="rId93" xr:uid="{5E87B01C-8C2B-0348-851B-A162F3AD2246}"/>
    <hyperlink ref="C96" r:id="rId94" xr:uid="{DB55A4E1-7F5C-0244-A152-BFBED1E75230}"/>
    <hyperlink ref="C97" r:id="rId95" xr:uid="{7B657C90-9398-4E44-AF94-0AC573C04956}"/>
    <hyperlink ref="C98" r:id="rId96" xr:uid="{621BB94F-FFCE-A049-BD5C-0933BB9D8BDF}"/>
    <hyperlink ref="C99" r:id="rId97" xr:uid="{2E176DE9-6259-6948-993F-DDFE2E1E455A}"/>
    <hyperlink ref="C100" r:id="rId98" xr:uid="{FB7A094E-B86C-C14D-8373-CDE1E41A8C28}"/>
    <hyperlink ref="C101" r:id="rId99" xr:uid="{62E3BD7C-747B-1244-BF0F-AD292642EB5B}"/>
    <hyperlink ref="C102" r:id="rId100" xr:uid="{F53D1C19-B2C3-6149-AACB-D1FAFF26B80B}"/>
    <hyperlink ref="C103" r:id="rId101" xr:uid="{FB964E8B-C05D-DF43-BA57-B512C3BA8422}"/>
    <hyperlink ref="C104" r:id="rId102" xr:uid="{36C0A9E5-5858-2943-94F0-BED593FB6171}"/>
    <hyperlink ref="C105" r:id="rId103" xr:uid="{265A7386-60D0-DD49-9345-C825AB2984F6}"/>
    <hyperlink ref="C106" r:id="rId104" xr:uid="{DFFD22F9-EFF7-B84A-A88D-36646DC96B0A}"/>
    <hyperlink ref="C107" r:id="rId105" xr:uid="{D83E6E0D-F41F-AD45-AEF3-C76D8026B900}"/>
    <hyperlink ref="C108" r:id="rId106" xr:uid="{92264671-AF63-1E45-A179-E8E50097F462}"/>
    <hyperlink ref="C109" r:id="rId107" xr:uid="{B115943C-C4E5-4449-9769-E52F48820E19}"/>
    <hyperlink ref="C110" r:id="rId108" xr:uid="{F45C6C14-D9C8-0E46-B96E-3A970893C8F4}"/>
    <hyperlink ref="C112" r:id="rId109" xr:uid="{44326ADF-7001-964F-8603-83908CF53E4E}"/>
    <hyperlink ref="C113" r:id="rId110" xr:uid="{EA2870F5-01F4-6742-9FB8-8E5F953C83B3}"/>
    <hyperlink ref="C114" r:id="rId111" xr:uid="{640A7FC2-C901-3841-B8C3-F18D12C65C4E}"/>
    <hyperlink ref="C115" r:id="rId112" xr:uid="{3EF1BDFC-0BFA-754A-BA29-5E643CE1D328}"/>
    <hyperlink ref="C116" r:id="rId113" xr:uid="{80A656CC-5885-4145-835B-4E9DE8478572}"/>
    <hyperlink ref="C117" r:id="rId114" xr:uid="{14900136-5999-634E-BD56-D86BE690A247}"/>
    <hyperlink ref="C118" r:id="rId115" xr:uid="{215546D8-BD6D-B44E-9D6C-4593DB9DA7A4}"/>
    <hyperlink ref="C119" r:id="rId116" xr:uid="{8C25FB28-249A-7841-9B2F-D93CA2B7FE79}"/>
    <hyperlink ref="C120" r:id="rId117" xr:uid="{E6C3C2D3-6296-2C46-B45F-D50326E1565F}"/>
    <hyperlink ref="C121" r:id="rId118" xr:uid="{33476378-9918-3349-BBC5-8D5FB465D0E0}"/>
    <hyperlink ref="C122" r:id="rId119" xr:uid="{80D5461A-2E51-E04C-B0EF-FFBD60157B66}"/>
    <hyperlink ref="C123" r:id="rId120" xr:uid="{3993F055-F880-6A4C-8EF1-C286B7F03DE7}"/>
    <hyperlink ref="C124" r:id="rId121" xr:uid="{1A2EC5C7-37AF-4746-90BA-D3CE1517B503}"/>
    <hyperlink ref="C125" r:id="rId122" xr:uid="{B1A2EF33-231A-7E44-BC0A-5925CC1407AF}"/>
    <hyperlink ref="C126" r:id="rId123" xr:uid="{6CC1AA98-0884-6E42-9FD4-DDC80E3A2B7B}"/>
    <hyperlink ref="C127" r:id="rId124" xr:uid="{CFC99481-96E1-2840-8618-5A79D9FC0950}"/>
    <hyperlink ref="C128" r:id="rId125" xr:uid="{4606472F-90F4-8244-A67C-2493F6C3A5FE}"/>
    <hyperlink ref="C129" r:id="rId126" xr:uid="{9C2D76DD-1AFB-2243-B888-6C898FB14F28}"/>
    <hyperlink ref="C130" r:id="rId127" xr:uid="{AF06BC93-4FAA-6041-A69D-2B6FF204F300}"/>
    <hyperlink ref="C131" r:id="rId128" xr:uid="{794D9D51-A2C8-F34D-BB99-E5AEF87FCBF9}"/>
    <hyperlink ref="C132" r:id="rId129" xr:uid="{81E7BFD7-F6DC-9941-874F-046964F2F491}"/>
    <hyperlink ref="C133" r:id="rId130" xr:uid="{066A66A6-C2CF-5C45-9EBC-2902A3BC87F3}"/>
    <hyperlink ref="C134" r:id="rId131" xr:uid="{6F442FA9-C687-FC45-9435-C4CC9C0BA110}"/>
    <hyperlink ref="C135" r:id="rId132" xr:uid="{F5AF396D-E91D-CC47-9D8C-65A2164A8294}"/>
    <hyperlink ref="C136" r:id="rId133" xr:uid="{ABCED4C9-FC7F-CF48-8B46-34BC68003391}"/>
    <hyperlink ref="C137" r:id="rId134" xr:uid="{B4715853-9B69-AF44-9733-33F3539BE762}"/>
    <hyperlink ref="C138" r:id="rId135" xr:uid="{F4C0A468-1B55-854F-91E3-007549A339FE}"/>
    <hyperlink ref="C139" r:id="rId136" xr:uid="{7625B007-143C-0F41-B435-2E40D8E5EC66}"/>
    <hyperlink ref="C140" r:id="rId137" xr:uid="{CD8312ED-EE50-E14F-85CD-5263EF345121}"/>
    <hyperlink ref="C141" r:id="rId138" xr:uid="{02579930-B903-A844-8D07-DFF527512C2A}"/>
    <hyperlink ref="C142" r:id="rId139" xr:uid="{1108B767-F1EB-A546-8906-16BE3E00DC9A}"/>
    <hyperlink ref="C143" r:id="rId140" xr:uid="{7A23D381-A1AA-9F4A-B4B8-E736042389F5}"/>
    <hyperlink ref="C144" r:id="rId141" xr:uid="{86C04EB2-351B-854A-9D34-6BB7E35D2E90}"/>
    <hyperlink ref="C145" r:id="rId142" xr:uid="{9DC8D59C-BEE4-F543-9D36-8A5C5391A906}"/>
    <hyperlink ref="C146" r:id="rId143" xr:uid="{7652AA9D-8F04-3348-ACE1-3AA82F8146C7}"/>
    <hyperlink ref="C147" r:id="rId144" xr:uid="{4FF6B131-B703-2140-9688-C2B930A1DBD1}"/>
    <hyperlink ref="C148" r:id="rId145" xr:uid="{10836CEC-0472-B94D-A372-C7EEC41DF48A}"/>
    <hyperlink ref="C149" r:id="rId146" xr:uid="{2BD80A6F-7CBE-FD45-A615-6E312CAF90AD}"/>
    <hyperlink ref="C150" r:id="rId147" xr:uid="{CE37D8B7-9C3F-8645-9F66-E02E1BB65FC7}"/>
    <hyperlink ref="C151" r:id="rId148" xr:uid="{4145CF23-599B-7940-BEBF-3829E4CE17CE}"/>
    <hyperlink ref="C152" r:id="rId149" xr:uid="{9DAF1E76-B3E6-8749-948C-81D0929F1129}"/>
    <hyperlink ref="C154" r:id="rId150" xr:uid="{83899792-7749-1E49-98A9-D657DD0A3C14}"/>
    <hyperlink ref="C155" r:id="rId151" display="Slip on Ice, No Hard Hat, Washington, Mount Baker _x000a_method of attempting to secure a copy of ANAM. Membership in the American Alpine Club is the best way to" xr:uid="{932B2F1B-BB46-B44B-A9E0-9E9CEF945723}"/>
    <hyperlink ref="C156" r:id="rId152" xr:uid="{D4304B59-6DE1-364E-9A64-3F0672110DB3}"/>
    <hyperlink ref="C157" r:id="rId153" xr:uid="{0F3A38F2-D278-BD44-BBCE-68A596F40395}"/>
    <hyperlink ref="C158" r:id="rId154" xr:uid="{479A6609-4A99-2944-B159-E8C1226E6766}"/>
    <hyperlink ref="C159" r:id="rId155" xr:uid="{E6B5E623-CE19-CC45-AEB9-B8320E0CFA21}"/>
    <hyperlink ref="C160" r:id="rId156" xr:uid="{4EF14A3A-57BD-0C46-9429-D73EAFBC0F92}"/>
    <hyperlink ref="C161" r:id="rId157" xr:uid="{B3FE12A7-A9E7-AF4D-ACB5-6C7D3842D320}"/>
    <hyperlink ref="C162" r:id="rId158" xr:uid="{D65A5F6D-2CA6-D145-8326-BF297C6092EE}"/>
    <hyperlink ref="C163" r:id="rId159" xr:uid="{8F9165EE-776A-0847-A95D-9CFB5F69C50E}"/>
    <hyperlink ref="C165" r:id="rId160" xr:uid="{1E46D59F-9827-E442-AB64-A8AD28E44E72}"/>
    <hyperlink ref="C166" r:id="rId161" xr:uid="{995A4624-FA52-AE45-82B7-40CAFE5318DA}"/>
    <hyperlink ref="C167" r:id="rId162" xr:uid="{98044B86-2EA8-2540-B29D-53F10F6C6364}"/>
    <hyperlink ref="C168" r:id="rId163" xr:uid="{6F735872-4F32-F44F-B7DA-5558F7D87FD0}"/>
    <hyperlink ref="C169" r:id="rId164" xr:uid="{9EE5B128-D8AF-3C4F-B1B5-9C4C058D10E3}"/>
    <hyperlink ref="C170" r:id="rId165" xr:uid="{9BA2CFB9-713D-E449-813A-772BEA7CBD9A}"/>
    <hyperlink ref="C171" r:id="rId166" xr:uid="{C94CEAD0-6E72-334F-99A2-0A753A7406CA}"/>
    <hyperlink ref="C2597" r:id="rId167" xr:uid="{63CC5D05-8FE6-9A49-BA8B-0C0BE41EEE10}"/>
    <hyperlink ref="C172" r:id="rId168" xr:uid="{79BAE22B-3F16-5649-B05C-15E88C2C62A0}"/>
    <hyperlink ref="C173" r:id="rId169" xr:uid="{3F851E20-981E-F24C-B9D5-B0F435A5920A}"/>
    <hyperlink ref="C174" r:id="rId170" xr:uid="{36BCAAD4-72EB-244B-A897-18418BFCE51C}"/>
    <hyperlink ref="C175" r:id="rId171" xr:uid="{FEE4657A-0F3F-BF41-9D4B-5588BF905102}"/>
    <hyperlink ref="C176" r:id="rId172" xr:uid="{F2D74044-2967-7848-A82D-8C23F3B034FD}"/>
    <hyperlink ref="C177" r:id="rId173" xr:uid="{9794B087-1D79-EE43-B720-7F401F120BC6}"/>
    <hyperlink ref="C178" r:id="rId174" xr:uid="{A41557D1-35E5-3A40-83BA-39AFD054BE63}"/>
    <hyperlink ref="C179" r:id="rId175" xr:uid="{223D372A-1800-0F44-9507-3E5D2286632E}"/>
    <hyperlink ref="C180" r:id="rId176" xr:uid="{889FC0A0-38CB-5041-BC6A-052EAB1BEA7D}"/>
    <hyperlink ref="C181" r:id="rId177" xr:uid="{745C6B1C-9B54-FA41-8078-242D46E26DBA}"/>
    <hyperlink ref="C182" r:id="rId178" xr:uid="{9CCB824F-103F-504E-BB13-A3CF4DF1F9E1}"/>
    <hyperlink ref="C183" r:id="rId179" xr:uid="{78C37EC9-14DF-C046-AB16-FA5772870F4D}"/>
    <hyperlink ref="C184" r:id="rId180" xr:uid="{9F81B18B-2FAB-2C41-8470-A645FF17EF77}"/>
    <hyperlink ref="C185" r:id="rId181" xr:uid="{D4562FC5-0F24-2B4E-9F74-765442CE7BD1}"/>
    <hyperlink ref="C186" r:id="rId182" xr:uid="{1454B1AD-328A-7D4D-A42D-5BCD6B4A859C}"/>
    <hyperlink ref="C187" r:id="rId183" xr:uid="{F8B95594-A4C3-264F-A729-A11F67FE3B86}"/>
    <hyperlink ref="C188" r:id="rId184" xr:uid="{CC6D16C9-A94C-0141-BFBD-2C1EBA28F603}"/>
    <hyperlink ref="C189" r:id="rId185" xr:uid="{04A5A79C-4BA6-6448-84EA-013003436EE6}"/>
    <hyperlink ref="C190" r:id="rId186" xr:uid="{07337B75-3CFE-BE45-9BC7-1D9D0E4A2641}"/>
    <hyperlink ref="C191" r:id="rId187" xr:uid="{13FF5EA6-2D14-534A-A8CE-9B0CEC1DF962}"/>
    <hyperlink ref="C192" r:id="rId188" xr:uid="{6A7F8B82-F3DB-884D-B1DB-5A00AFBBED07}"/>
    <hyperlink ref="C193" r:id="rId189" xr:uid="{55FBF8F1-CBA8-ED43-8F3F-165D52B43156}"/>
    <hyperlink ref="C194" r:id="rId190" xr:uid="{AB306D98-3244-B244-9D0A-76592EFB3853}"/>
    <hyperlink ref="C195" r:id="rId191" xr:uid="{D8465C1C-E362-C242-9F73-82B615950125}"/>
    <hyperlink ref="C196" r:id="rId192" xr:uid="{36615415-48CF-734C-9D03-68C954417B9E}"/>
    <hyperlink ref="C197" r:id="rId193" xr:uid="{A1D734CC-F358-CB40-96D4-0674AEC895A3}"/>
    <hyperlink ref="C198" r:id="rId194" xr:uid="{936AEEEB-18AE-A948-8CAE-18877DF7FDF1}"/>
    <hyperlink ref="C199" r:id="rId195" xr:uid="{F8E6912C-A64B-AE47-A4AE-78F1CAF8F0C9}"/>
    <hyperlink ref="C200" r:id="rId196" xr:uid="{B294210D-A653-1544-9F16-6BBEE5273355}"/>
    <hyperlink ref="C201" r:id="rId197" xr:uid="{66608E11-5066-414B-BC85-FAD07B2CCE27}"/>
    <hyperlink ref="C202" r:id="rId198" xr:uid="{189297F0-DBB3-4D47-8B82-FD14009F31EE}"/>
    <hyperlink ref="C203" r:id="rId199" xr:uid="{30B2D03D-4A04-5844-A285-2CBBA24C1207}"/>
    <hyperlink ref="C204" r:id="rId200" xr:uid="{EDEC352E-BF36-D844-B863-B58C827123CF}"/>
    <hyperlink ref="C205" r:id="rId201" xr:uid="{52106F81-4E45-5541-9A04-97E920387361}"/>
    <hyperlink ref="C207" r:id="rId202" xr:uid="{E005DAB9-AF68-2F43-8CFD-DD8E84FD4AD2}"/>
    <hyperlink ref="C208" r:id="rId203" xr:uid="{2AD8C619-BA49-BB49-98BD-7939EE7C2B40}"/>
    <hyperlink ref="C209" r:id="rId204" xr:uid="{837F9CF5-98E7-734E-9829-64F20F2F0F93}"/>
    <hyperlink ref="C210" r:id="rId205" display="Fall on Ice, Unable to Self-Arrest, Climbing Unroped, Washington, North Cascades, Glacier Peak _x000a_Seattle Post-Intelligencer, July 1, 1992, by Arthur C. Gorlick) AnalysisA number of mountain" xr:uid="{7950B64D-8E01-A04A-8460-D3FBB88B084D}"/>
    <hyperlink ref="C211" r:id="rId206" xr:uid="{EF317C6B-5D54-B24A-ADC1-2D38C42C406F}"/>
    <hyperlink ref="C212" r:id="rId207" xr:uid="{86671BB2-BD25-5347-A4EC-EDA71ED4B62D}"/>
    <hyperlink ref="C213" r:id="rId208" xr:uid="{EDFACD4F-3FA0-4547-BDB2-27CF9C57367A}"/>
    <hyperlink ref="C214" r:id="rId209" xr:uid="{09623C8F-03E0-854D-AF50-9AFDBDD0C1DB}"/>
    <hyperlink ref="C215" r:id="rId210" xr:uid="{AF8CA618-AB51-E241-8AE2-8618B670E035}"/>
    <hyperlink ref="C217" r:id="rId211" xr:uid="{E88D514B-809B-C24E-A9C9-D3FF47388107}"/>
    <hyperlink ref="C218" r:id="rId212" xr:uid="{6922E4B8-C512-7143-8F6D-94DFA9D78721}"/>
    <hyperlink ref="C219" r:id="rId213" xr:uid="{F6A79568-F855-9545-A794-61DB1CBFBBD0}"/>
    <hyperlink ref="C220" r:id="rId214" xr:uid="{B0A05729-F7DB-344D-8EBB-7F454924B536}"/>
    <hyperlink ref="C221" r:id="rId215" xr:uid="{5B132747-DDA2-314F-B78C-D5E87550257B}"/>
    <hyperlink ref="C222" r:id="rId216" xr:uid="{F4715EE7-7BD0-9944-80FF-81A043B04242}"/>
    <hyperlink ref="C223" r:id="rId217" xr:uid="{F1350466-6CC6-024B-B054-A5D1C4643D6F}"/>
    <hyperlink ref="C224" r:id="rId218" xr:uid="{801937D7-12C0-F443-9709-88C8AA6C416B}"/>
    <hyperlink ref="C225" r:id="rId219" display="Fall or Slip on Ice, Avalanche and/or Inadequate Belay, No Hard Hat, Washington, Dragontail Peak _x000a_months earlier. See ANAM, 1991, p. 53. Again, Becky’s Cascade Alpine Guide warns of avalanche danger on" xr:uid="{A81F5F1B-A4D7-BD49-8A95-B79FD9DD801A}"/>
    <hyperlink ref="C227" r:id="rId220" xr:uid="{97AF9B2D-51EF-FB47-814A-439741DF1D8B}"/>
    <hyperlink ref="C228" r:id="rId221" xr:uid="{1024ED55-7A83-CB44-8DEA-1381AE30A26F}"/>
    <hyperlink ref="C229" r:id="rId222" xr:uid="{8C97BBF7-AAF4-9B49-8D99-F4827E0DC928}"/>
    <hyperlink ref="C230" r:id="rId223" xr:uid="{A34D16FA-105F-B048-B02C-5A77360B2BD5}"/>
    <hyperlink ref="C231" r:id="rId224" xr:uid="{6B6BAAB3-5D95-B64F-B103-27017B150238}"/>
    <hyperlink ref="C232" r:id="rId225" xr:uid="{D3873B5B-46EC-A74A-9928-91288326F539}"/>
    <hyperlink ref="C233" r:id="rId226" xr:uid="{30678EA4-CF95-4B49-B115-5CF4F5D7351B}"/>
    <hyperlink ref="C234" r:id="rId227" xr:uid="{E3591364-5A40-1848-A85C-4337C7BC6D9E}"/>
    <hyperlink ref="C235" r:id="rId228" xr:uid="{5B058C14-0906-2348-A101-936FB4DB17BF}"/>
    <hyperlink ref="C236" r:id="rId229" xr:uid="{A7A11F56-13EF-9840-A13B-9B028B0E70DE}"/>
    <hyperlink ref="C238" r:id="rId230" xr:uid="{498DEB7B-5BD0-3F48-8B8F-48968F8C2FCF}"/>
    <hyperlink ref="C239" r:id="rId231" xr:uid="{4EBEAF5E-2A6A-AC4F-9B3D-7D0E09B476A2}"/>
    <hyperlink ref="C240" r:id="rId232" xr:uid="{13A2A77F-7CE7-9D42-A8B3-93D629DB89AB}"/>
    <hyperlink ref="C241" r:id="rId233" xr:uid="{FD550A98-C5AD-824A-B026-9B6FDB8382BD}"/>
    <hyperlink ref="C242" r:id="rId234" xr:uid="{23798C1A-DE32-614C-BE84-98DB2D08240B}"/>
    <hyperlink ref="C243" r:id="rId235" xr:uid="{5FCEBC3E-4E42-C648-A02E-69075638897F}"/>
    <hyperlink ref="C244" r:id="rId236" xr:uid="{D227D94A-A169-894A-A923-3BB920B087F6}"/>
    <hyperlink ref="C245" r:id="rId237" xr:uid="{10648A59-3931-0947-B909-9E1447238B08}"/>
    <hyperlink ref="C246" r:id="rId238" xr:uid="{F627C734-837C-C84A-8E33-B97250EA9E6D}"/>
    <hyperlink ref="C247" r:id="rId239" xr:uid="{0F11D4DF-BD39-654D-8028-7B3797CE9660}"/>
    <hyperlink ref="C248" r:id="rId240" xr:uid="{4970B48E-17D3-E844-8301-C0DCB8D79C3D}"/>
    <hyperlink ref="C249" r:id="rId241" xr:uid="{7E560D10-3CE9-1C4D-8683-985ACD282538}"/>
    <hyperlink ref="C250" r:id="rId242" xr:uid="{8199E137-E3F5-C04F-9E9B-E0BC627A0C69}"/>
    <hyperlink ref="C251" r:id="rId243" xr:uid="{D760DA2B-66D7-C14C-9A1A-0BE64B48C3FA}"/>
    <hyperlink ref="C252" r:id="rId244" xr:uid="{BAC9CB5A-3C47-D74D-A536-5F541105298D}"/>
    <hyperlink ref="C253" r:id="rId245" xr:uid="{0374391B-2A89-2843-B42A-E7BF7B24DC83}"/>
    <hyperlink ref="C254" r:id="rId246" xr:uid="{2108CCB9-E770-0741-B954-B66A14FB08EA}"/>
    <hyperlink ref="C255" r:id="rId247" xr:uid="{5E356D55-887B-794A-8BF2-36C8268BFD25}"/>
    <hyperlink ref="C256" r:id="rId248" xr:uid="{95BC7CB8-BF3E-3244-9E33-D50B335F9918}"/>
    <hyperlink ref="C257" r:id="rId249" xr:uid="{0268C7D2-5451-3A41-AEDF-6DE61B0203DB}"/>
    <hyperlink ref="C258" r:id="rId250" xr:uid="{6629DDE0-B37C-404F-831F-71387BDBDC9A}"/>
    <hyperlink ref="C259" r:id="rId251" xr:uid="{EE9F03CC-35E3-5443-A2E4-20CDFF15B743}"/>
    <hyperlink ref="C260" r:id="rId252" xr:uid="{2087E90F-308D-AF40-BF5E-0A66D245AF04}"/>
    <hyperlink ref="C261" r:id="rId253" xr:uid="{49B0512F-375C-B547-9E05-5EFF1C0F6FDC}"/>
    <hyperlink ref="C262" r:id="rId254" xr:uid="{3B149E72-FEA6-9446-967A-E74705A24CF4}"/>
    <hyperlink ref="C263" r:id="rId255" xr:uid="{ADA7224F-B832-764D-9C64-9B3587510AA5}"/>
    <hyperlink ref="C264" r:id="rId256" xr:uid="{2A22BB92-0C7F-0B47-939F-20869A3EC779}"/>
    <hyperlink ref="C265" r:id="rId257" xr:uid="{8445AF7D-BC1A-8344-B0F9-5F997C6D82E7}"/>
    <hyperlink ref="C266" r:id="rId258" xr:uid="{684E4753-57E3-704D-944D-84BE74EF8822}"/>
    <hyperlink ref="C267" r:id="rId259" xr:uid="{B8300F44-CDED-5D45-BA50-9BE654E03F8C}"/>
    <hyperlink ref="C268" r:id="rId260" display="Fall on Rock, Protection Pulled Out, California, Tahquitz Rock, Consolation _x000a_instantaneously cauterized. (Source: From a letter sent to New England Ropes and ANAM by Terry Hartig)" xr:uid="{EFC93DA8-2507-7A47-AC0E-3D4B5ED6535B}"/>
    <hyperlink ref="C269" r:id="rId261" display="Fall on Rock—Rock Foothold Broke Off, Protection Pulled Out, No Hard Hat, California, Joshua Tree National Monument _x000a_California Mountaineer_x001f_ing Association newsletter, and sent it along to ANAM. In his own words: I" xr:uid="{C82AF4D6-D32C-0045-A00B-074589672B6F}"/>
    <hyperlink ref="C270" r:id="rId262" xr:uid="{36219C57-5101-3547-A0E1-59D8A06D49FA}"/>
    <hyperlink ref="C271" r:id="rId263" xr:uid="{93BADB38-DB27-9F46-8587-2BFA43C4876D}"/>
    <hyperlink ref="C272" r:id="rId264" xr:uid="{1C0FFA88-4702-8B4E-8A90-1B55CAF9BA0A}"/>
    <hyperlink ref="C273" r:id="rId265" xr:uid="{13FECA5D-A049-AC4F-9BE5-6D7D99C0979C}"/>
    <hyperlink ref="C274" r:id="rId266" xr:uid="{EC2A4BA6-1A9A-0240-9EE4-03AF5065E07C}"/>
    <hyperlink ref="C275" r:id="rId267" xr:uid="{EF00B7EA-B06D-5648-9A33-19757D0C91A6}"/>
    <hyperlink ref="C276" r:id="rId268" xr:uid="{63F3171E-A869-874C-990F-333318FCAF68}"/>
    <hyperlink ref="C277" r:id="rId269" xr:uid="{6FEC575D-FDA8-7946-B942-B51DAA2540E0}"/>
    <hyperlink ref="C278" r:id="rId270" xr:uid="{1A5F85EB-D2A2-864E-B7C0-1F2ED6DCB432}"/>
    <hyperlink ref="C279" r:id="rId271" xr:uid="{5C9E8B36-C29A-334A-8F5E-3CA779ADB633}"/>
    <hyperlink ref="C281" r:id="rId272" xr:uid="{6464C8DB-0C08-CB4A-89D2-62BA95FA8776}"/>
    <hyperlink ref="C282" r:id="rId273" xr:uid="{28D78E9C-9D6D-FB43-BB34-73F20FA12043}"/>
    <hyperlink ref="C283" r:id="rId274" xr:uid="{8C9A7EAF-0842-A74C-9805-E1D02B08957C}"/>
    <hyperlink ref="C284" r:id="rId275" xr:uid="{E5FCDD75-C252-AB46-8621-E8FEB649144B}"/>
    <hyperlink ref="C285" r:id="rId276" xr:uid="{519E2A17-2B35-BE4C-BF07-70B68AF45741}"/>
    <hyperlink ref="C286" r:id="rId277" xr:uid="{DAD18818-1EED-E744-9A27-42DD9274CDD4}"/>
    <hyperlink ref="C287" r:id="rId278" xr:uid="{489D453C-8383-B74A-8428-A03BF97A7005}"/>
    <hyperlink ref="C288" r:id="rId279" xr:uid="{C882B00A-10D5-9341-A0CD-EB5C6491FAA9}"/>
    <hyperlink ref="C289" r:id="rId280" xr:uid="{29D0872E-F783-594D-93AA-4CCEA927121B}"/>
    <hyperlink ref="C290" r:id="rId281" display="Stranded, Fatigue, Party Separated, Inadequate Equipment, Weather, Alaska, Mount McKinley _x000a_AMERICAN MOUNTAINEERING 1993 at 16,200 feet on the West Buttress. During the afternoon of May 11, Mr" xr:uid="{41C46C45-1073-BE44-82A2-2D6776EB04BD}"/>
    <hyperlink ref="C291" r:id="rId282" xr:uid="{CE1ABC02-479D-C34B-8074-96171F73BE34}"/>
    <hyperlink ref="C292" r:id="rId283" xr:uid="{4CA0FEE2-C881-DC4D-97C6-B60C98CA848E}"/>
    <hyperlink ref="C293" r:id="rId284" xr:uid="{AB1F533B-FC0F-A14C-8438-7075F837A9E3}"/>
    <hyperlink ref="C294" r:id="rId285" xr:uid="{2F0D5A0B-53C1-4E4A-97EC-B800EDECA2DA}"/>
    <hyperlink ref="C295" r:id="rId286" xr:uid="{32378E43-A574-394A-9149-34E9E9BFF815}"/>
    <hyperlink ref="C296" r:id="rId287" xr:uid="{A1B160FB-D7F5-F644-A58C-05F9AB6C09FD}"/>
    <hyperlink ref="C297" r:id="rId288" xr:uid="{EEB2123A-80F5-1A48-AE2B-3EE47A8E8B90}"/>
    <hyperlink ref="C299" r:id="rId289" xr:uid="{81019EF7-7853-F147-93FE-0CAE5DB1AC9C}"/>
    <hyperlink ref="C300" r:id="rId290" xr:uid="{13BC88BA-50F7-0542-8370-BE1382C4AEBE}"/>
    <hyperlink ref="C2709" r:id="rId291" xr:uid="{9395ADAA-B914-E04B-AA41-D1B15D21B386}"/>
    <hyperlink ref="C301" r:id="rId292" xr:uid="{F1C05381-38A9-7543-8488-DF2DD6CD69AC}"/>
    <hyperlink ref="C302" r:id="rId293" xr:uid="{F81AEE18-49B1-3E4A-9FE3-70F97EF46214}"/>
    <hyperlink ref="C303" r:id="rId294" xr:uid="{9D3AAEFD-6C57-3543-9425-2C0CD6A07496}"/>
    <hyperlink ref="C304" r:id="rId295" xr:uid="{F31EE42B-5528-054F-B5FF-23724E0D5671}"/>
    <hyperlink ref="C305" r:id="rId296" xr:uid="{ECD03D9E-9816-EB40-B5E9-C0E037476B40}"/>
    <hyperlink ref="C306" r:id="rId297" xr:uid="{3299B09C-39F3-794A-9CD9-8F519B90EB28}"/>
    <hyperlink ref="C2710" r:id="rId298" xr:uid="{632B4C0A-F492-F14E-B4E5-39876900D213}"/>
    <hyperlink ref="C307" r:id="rId299" xr:uid="{5FA44C26-8854-E04E-BB25-DA731F395F7E}"/>
    <hyperlink ref="C309" r:id="rId300" xr:uid="{FC759398-97ED-5E4F-AE40-F0603C77AE29}"/>
    <hyperlink ref="C310" r:id="rId301" xr:uid="{EA66A07A-C071-D24E-8AE4-53BB86D07ECC}"/>
    <hyperlink ref="C311" r:id="rId302" xr:uid="{56B34699-6CAE-9A42-808D-C0758A29E9FC}"/>
    <hyperlink ref="C312" r:id="rId303" xr:uid="{CD643B86-3B62-024D-B2F0-7B59F313ED58}"/>
    <hyperlink ref="C313" r:id="rId304" xr:uid="{2CA8C516-A225-534F-B376-AB6DF266ED74}"/>
    <hyperlink ref="C314" r:id="rId305" xr:uid="{882F28ED-D15C-C84F-BF41-E46E971626E0}"/>
    <hyperlink ref="C315" r:id="rId306" xr:uid="{A9EFD8B8-DA45-8C43-9F34-FC9781A58425}"/>
    <hyperlink ref="C316" r:id="rId307" xr:uid="{7E3B8131-C20E-DE43-A549-DAB6F6088707}"/>
    <hyperlink ref="C317" r:id="rId308" xr:uid="{001AC0B9-7E2B-5C4A-9B5B-5713D722A77B}"/>
    <hyperlink ref="C318" r:id="rId309" xr:uid="{BE501B99-3E24-0D46-A9FD-03E14EC3AF5A}"/>
    <hyperlink ref="C319" r:id="rId310" xr:uid="{F4BE49D8-BB9A-9B49-8703-CD8EED04FA34}"/>
    <hyperlink ref="C320" r:id="rId311" xr:uid="{97D475B1-BC3E-6F42-B11E-CE3922D49044}"/>
    <hyperlink ref="C321" r:id="rId312" xr:uid="{302926F4-4DE5-FC4E-8BEB-88C3CB3A1DD1}"/>
    <hyperlink ref="C322" r:id="rId313" xr:uid="{CEC920E8-4FFF-AC4A-B9B0-CDC81376FC2A}"/>
    <hyperlink ref="C323" r:id="rId314" display="Handhold Broke Off, Fall on Rock, No Belay Anchors, No Hard Hats, Wyoming, Grand Teton National Park, Death Canyon _x000a_&gt;CORRECTIONS ANAM 1992, pg. 53, end of second paragraph: The “Source” for the August 4 glassading" xr:uid="{D5CB04C8-A69C-D545-A6B0-EFB5B7CCCC41}"/>
    <hyperlink ref="C324" r:id="rId315" xr:uid="{C91B7B6A-8A83-BA4C-BD08-2C347200B737}"/>
    <hyperlink ref="C325" r:id="rId316" xr:uid="{2D1DED0F-5185-2745-A96B-5D5ADB0DD576}"/>
    <hyperlink ref="C326" r:id="rId317" xr:uid="{FD308727-A47D-B748-AF07-F2EC7D1E3252}"/>
    <hyperlink ref="C327" r:id="rId318" xr:uid="{3057F8AE-0298-264D-A162-F4EEFE8E375C}"/>
    <hyperlink ref="C328" r:id="rId319" xr:uid="{DFC0589D-435E-4245-B489-56762B10C7DE}"/>
    <hyperlink ref="C329" r:id="rId320" xr:uid="{7557CD8C-4F5C-7342-AF3A-A03641655924}"/>
    <hyperlink ref="C330" r:id="rId321" xr:uid="{B42D0053-1F23-4040-8418-29BBA5B14FAC}"/>
    <hyperlink ref="C331" r:id="rId322" xr:uid="{C05C436D-DA50-D947-800D-47E2E6F69840}"/>
    <hyperlink ref="C332" r:id="rId323" xr:uid="{37B25586-DDD6-F040-A5E0-890C3BC3A31D}"/>
    <hyperlink ref="C333" r:id="rId324" xr:uid="{AAB095A2-003E-0446-B618-FE63D02D7E07}"/>
    <hyperlink ref="C334" r:id="rId325" display="Stranded, Off Route, Wyoming, Grand Teton National Park, Grand Teton _x000a_STRANDED, OFF ROUTE Wyoming, Grand Teton National Park, Grand TetonOn July 24, 1993" xr:uid="{6C6B5FF1-EC8A-0649-995C-4BC4FE8D3E01}"/>
    <hyperlink ref="C335" r:id="rId326" xr:uid="{AE7C75AF-D41A-CE45-B349-E5C28F1C13D8}"/>
    <hyperlink ref="C336" r:id="rId327" xr:uid="{8BDDAC50-90E9-1B44-8390-1F743EE5A94B}"/>
    <hyperlink ref="C337" r:id="rId328" xr:uid="{68F8484C-855B-0A4A-A474-239C2D330855}"/>
    <hyperlink ref="C338" r:id="rId329" xr:uid="{EAB683EA-62BE-DC49-BB0B-3E78BDB12984}"/>
    <hyperlink ref="C339" r:id="rId330" xr:uid="{CD7DC95C-00E3-9747-A37D-9828F36C6911}"/>
    <hyperlink ref="C340" r:id="rId331" xr:uid="{2CCFE9B9-90A3-3643-BB41-6EE86F58AC9D}"/>
    <hyperlink ref="C341" r:id="rId332" xr:uid="{4A5F9C1C-8C7F-2647-9CFC-D3FAA0E2E297}"/>
    <hyperlink ref="C342" r:id="rId333" xr:uid="{BB72100A-F827-1B4D-8559-BD8525A31866}"/>
    <hyperlink ref="C343" r:id="rId334" xr:uid="{7474EE0A-115F-9242-876D-0AD989AC4D98}"/>
    <hyperlink ref="C344" r:id="rId335" xr:uid="{CE7B83D9-EE34-E44A-92AE-FB81E70153B7}"/>
    <hyperlink ref="C345" r:id="rId336" xr:uid="{0D524C20-D7D9-C448-A7B0-129C1DC9C57D}"/>
    <hyperlink ref="C346" r:id="rId337" xr:uid="{1C163D4C-87AC-A542-8A22-EBA4C87EC53A}"/>
    <hyperlink ref="C347" r:id="rId338" xr:uid="{2AED35B1-9289-DB4C-8294-43261983DC7A}"/>
    <hyperlink ref="C348" r:id="rId339" xr:uid="{0DDA34C2-469A-BC48-9271-DE222C04A8F0}"/>
    <hyperlink ref="C349" r:id="rId340" xr:uid="{2918D14E-E0A9-9A4E-B1D5-DAF4407D9B09}"/>
    <hyperlink ref="C350" r:id="rId341" xr:uid="{9AE561F4-02F1-E048-9FAF-C1472943D0C5}"/>
    <hyperlink ref="C352" r:id="rId342" xr:uid="{8C7DF9BC-FE25-8B49-AF04-1164A6734F74}"/>
    <hyperlink ref="C353" r:id="rId343" xr:uid="{EEF487DA-A635-F546-89D2-E7B72855D24E}"/>
    <hyperlink ref="C354" r:id="rId344" xr:uid="{3DCD9652-9CB9-184C-AC18-9BC2ABBBD4AF}"/>
    <hyperlink ref="C355" r:id="rId345" xr:uid="{DA7BA672-BD14-3D41-89DB-99F2DC5E34FA}"/>
    <hyperlink ref="C356" r:id="rId346" xr:uid="{79B5600E-3E35-0B4C-99ED-C1342D7CE361}"/>
    <hyperlink ref="C357" r:id="rId347" xr:uid="{A73895D6-7923-3E47-9449-7181BA6540DD}"/>
    <hyperlink ref="C358" r:id="rId348" xr:uid="{4C97B696-00FE-084E-97C6-A61894D49F3B}"/>
    <hyperlink ref="C359" r:id="rId349" xr:uid="{D153A1F2-87F4-2E46-8501-2DB2FFAB0CBC}"/>
    <hyperlink ref="C360" r:id="rId350" xr:uid="{F4591F95-C81C-2E41-9F44-2200BBFEF53B}"/>
    <hyperlink ref="C361" r:id="rId351" xr:uid="{65928CC3-BB90-7C4F-AFE2-C20D57358C2C}"/>
    <hyperlink ref="C362" r:id="rId352" xr:uid="{26126DD5-D172-6342-BF35-3BDB9933F11C}"/>
    <hyperlink ref="C363" r:id="rId353" xr:uid="{57E6C438-6BE5-3744-B117-B4F4A016371A}"/>
    <hyperlink ref="C364" r:id="rId354" xr:uid="{E6C77499-5BAA-1E42-8854-97037D27C23B}"/>
    <hyperlink ref="C365" r:id="rId355" xr:uid="{5C1C2FB2-1FD3-6945-A0C6-2E5112B1C052}"/>
    <hyperlink ref="C366" r:id="rId356" xr:uid="{DC9BF190-656B-1146-838D-3ABF17DF23AD}"/>
    <hyperlink ref="C368" r:id="rId357" xr:uid="{F95A1DC8-11D2-784D-A300-5FCB7FACBB66}"/>
    <hyperlink ref="C369" r:id="rId358" xr:uid="{1668F4F5-52F7-BE45-B6D0-62DA52A2C656}"/>
    <hyperlink ref="C370" r:id="rId359" xr:uid="{F983B124-1C4E-AB4C-BDA9-552E42003553}"/>
    <hyperlink ref="C371" r:id="rId360" xr:uid="{24768CEE-4C9B-134E-B88D-8FDBC9696AC4}"/>
    <hyperlink ref="C373" r:id="rId361" xr:uid="{DB4CA53D-033C-344D-9595-D196CB2F0546}"/>
    <hyperlink ref="C374" r:id="rId362" xr:uid="{51E9BD31-A124-544B-8B60-70EEDFAD5716}"/>
    <hyperlink ref="C375" r:id="rId363" xr:uid="{19ED8800-E210-2A4F-843D-0F2E2EFB5BF2}"/>
    <hyperlink ref="C376" r:id="rId364" xr:uid="{47E9612A-C335-C24D-A494-D569CBB929AA}"/>
    <hyperlink ref="C377" r:id="rId365" xr:uid="{20B02F93-AC50-F143-9BCE-1B3C05DC3BFC}"/>
    <hyperlink ref="C379" r:id="rId366" xr:uid="{488D851D-03BD-1F4C-B4FE-195431F445C7}"/>
    <hyperlink ref="C380" r:id="rId367" xr:uid="{2333E9A9-E8CA-F14F-A23C-35BF75633BAC}"/>
    <hyperlink ref="C381" r:id="rId368" xr:uid="{9675E1FD-C23A-4249-B249-7AC547AFCCED}"/>
    <hyperlink ref="C382" r:id="rId369" xr:uid="{A7203062-C931-5F4D-B580-2AEEDB1FE4E3}"/>
    <hyperlink ref="C383" r:id="rId370" xr:uid="{D58C2D19-8D62-F647-A690-DB22C16A04AC}"/>
    <hyperlink ref="C384" r:id="rId371" xr:uid="{B65E9312-3657-4949-9D8B-7B068E807BAE}"/>
    <hyperlink ref="C386" r:id="rId372" xr:uid="{578CE900-1C01-FB4F-8AC1-32994C0A7ECD}"/>
    <hyperlink ref="C387" r:id="rId373" xr:uid="{DA4B96E3-EF93-7F43-B76D-DD26C1A861E6}"/>
    <hyperlink ref="C388" r:id="rId374" xr:uid="{EB9AC01D-0745-7640-AC20-D79F56156AE0}"/>
    <hyperlink ref="C389" r:id="rId375" xr:uid="{F07D5E0F-9E82-5645-AC98-8BA76B16138D}"/>
    <hyperlink ref="C390" r:id="rId376" xr:uid="{3911706C-D492-4F4B-9460-CA690E422447}"/>
    <hyperlink ref="C391" r:id="rId377" xr:uid="{FFA63AB8-3AC6-3F4B-A12C-FF4C69155D0D}"/>
    <hyperlink ref="C392" r:id="rId378" xr:uid="{CE8B4181-1E23-E041-ABE9-3B4085FD2DA7}"/>
    <hyperlink ref="C393" r:id="rId379" xr:uid="{E8860B25-BE77-0541-9E2E-63316B367349}"/>
    <hyperlink ref="C394" r:id="rId380" xr:uid="{92DB4928-6CB8-3F41-86CA-1B66EB719907}"/>
    <hyperlink ref="C395" r:id="rId381" xr:uid="{C5E88DE7-AB80-294E-8FC5-E9E700E9D1F6}"/>
    <hyperlink ref="C396" r:id="rId382" xr:uid="{8A2F0FDC-1BC5-F84F-AA57-90A068EB8813}"/>
    <hyperlink ref="C397" r:id="rId383" xr:uid="{D2B19CC2-36D8-F949-A571-806F8C8368DA}"/>
    <hyperlink ref="C398" r:id="rId384" xr:uid="{BB7DA6AB-8E16-B041-A27C-7D834F1022B2}"/>
    <hyperlink ref="C399" r:id="rId385" xr:uid="{3C0C4350-CA9E-C444-8D30-158767A3882A}"/>
    <hyperlink ref="C400" r:id="rId386" xr:uid="{06DCABD3-CF3D-5441-8F89-57B93F944715}"/>
    <hyperlink ref="C401" r:id="rId387" xr:uid="{671A3120-602C-2F44-A8F0-E50D3DF16049}"/>
    <hyperlink ref="C402" r:id="rId388" xr:uid="{ED1D1C58-5C40-D241-9885-6EFE5F1F66C8}"/>
    <hyperlink ref="C403" r:id="rId389" xr:uid="{3A54E1F8-60CD-AF49-B9C9-61B2F6124E08}"/>
    <hyperlink ref="C404" r:id="rId390" xr:uid="{8AB71F87-FD40-5447-8B3D-3420C28D1014}"/>
    <hyperlink ref="C407" r:id="rId391" display="Improper Decision—Failing to Turn Back, Weather, Inadequate Equipment, Failure to Follow Route, Oregon, Mount Hood _x000a_. In fact, the conditions encountered by this party were not dissimilar. See ANAM 1987, pp. 65-67.)" xr:uid="{57D372BE-327A-0A41-BD80-C5E6221F37B9}"/>
    <hyperlink ref="C408" r:id="rId392" xr:uid="{1CE87ACF-B4F3-1444-AF18-77B599FBADB9}"/>
    <hyperlink ref="C409" r:id="rId393" xr:uid="{D4177153-3E23-2A47-BA68-DBB1FCD29EFB}"/>
    <hyperlink ref="C410" r:id="rId394" xr:uid="{9FD7B8AE-4D45-4242-8937-3D7B1768BA6D}"/>
    <hyperlink ref="C411" r:id="rId395" xr:uid="{7008C609-D11C-F645-B4B4-00910AD2C1A5}"/>
    <hyperlink ref="C412" r:id="rId396" xr:uid="{F30D3061-C8FD-334F-8D8F-ED7EBFE6ED4C}"/>
    <hyperlink ref="C413" r:id="rId397" xr:uid="{FDE31D72-B7D4-8F48-8297-2924688A0D3C}"/>
    <hyperlink ref="C414" r:id="rId398" display="Stranded, Rappel Rope Jammed, Weather, Exceeding Abilities, Colorado, Rocky Mountain National Park, Hallett Peak _x000a_rescue incident at Rocky Mountain National Park. (See previous issues of ANAM.) (Source: Jim Detterline" xr:uid="{CA8AD473-BC03-CF4E-962C-33187C707A5E}"/>
    <hyperlink ref="C415" r:id="rId399" xr:uid="{EDEC1F6E-A81D-F84D-8A52-A1C813FCE442}"/>
    <hyperlink ref="C416" r:id="rId400" xr:uid="{FA525B63-98C6-014F-93CC-D06B8722695C}"/>
    <hyperlink ref="C417" r:id="rId401" xr:uid="{EF178985-393D-0840-80C6-47C5372CE08D}"/>
    <hyperlink ref="C418" r:id="rId402" xr:uid="{9BE1DC2D-25CD-604B-87AE-7D4F82596ABA}"/>
    <hyperlink ref="C419" r:id="rId403" xr:uid="{C9C54B08-7E94-AC4B-AF95-70D784AA7A00}"/>
    <hyperlink ref="C420" r:id="rId404" xr:uid="{09AD89D6-E299-0E4B-8E21-78E38CD12B91}"/>
    <hyperlink ref="C421" r:id="rId405" xr:uid="{65A0367F-4F60-3E40-A1C6-AAC3482226D2}"/>
    <hyperlink ref="C423" r:id="rId406" xr:uid="{15756D51-7DDA-E94E-BF9B-53AC8A571775}"/>
    <hyperlink ref="C424" r:id="rId407" xr:uid="{DD784E2C-C922-4B46-897B-C5B7AD0288F8}"/>
    <hyperlink ref="C425" r:id="rId408" xr:uid="{51BDA7CF-92FF-6544-896A-565DB7A94671}"/>
    <hyperlink ref="C426" r:id="rId409" xr:uid="{A8B26D20-3FC9-2C45-A54B-879C7894C13C}"/>
    <hyperlink ref="C427" r:id="rId410" xr:uid="{3D846535-1A9F-9441-BABE-3CE5733D9F8C}"/>
    <hyperlink ref="C428" r:id="rId411" xr:uid="{7A5E0836-4129-F748-8156-3B0B666C2C8D}"/>
    <hyperlink ref="C429" r:id="rId412" xr:uid="{37568EB0-EFCC-6844-BAE8-94B96993F7A3}"/>
    <hyperlink ref="C430" r:id="rId413" display="Fall on Rock, Inadequate Protection, Alaska, Talkeetna Mountains, Archangel Valley _x000a_read through this publication (ANAM) was after my accident, and I have found its accounts to be very" xr:uid="{A2F7D7DB-DB1F-2D44-8E0F-72941A089C21}"/>
    <hyperlink ref="C431" r:id="rId414" xr:uid="{87BE82CB-B0B6-F143-8A84-F34C339EB71B}"/>
    <hyperlink ref="C432" r:id="rId415" xr:uid="{72B0DDF6-0509-4A46-8292-ECD3C5E6041C}"/>
    <hyperlink ref="C433" r:id="rId416" xr:uid="{F263D6FC-FD5C-BF4A-B342-F879A8F122BD}"/>
    <hyperlink ref="C434" r:id="rId417" xr:uid="{5C824FD7-990F-6648-A048-956C9D372F0F}"/>
    <hyperlink ref="C435" r:id="rId418" xr:uid="{EBF8378B-31BE-424F-8489-DD9714A29152}"/>
    <hyperlink ref="C436" r:id="rId419" xr:uid="{EE37CC2F-666B-8240-9F1A-50BCBCDCCADA}"/>
    <hyperlink ref="C437" r:id="rId420" xr:uid="{C410332D-97F1-4043-9039-7512FA3A41EC}"/>
    <hyperlink ref="C438" r:id="rId421" xr:uid="{D260F019-6613-7D4F-91D8-EA90A6087CE9}"/>
    <hyperlink ref="C439" r:id="rId422" xr:uid="{87790D19-E81D-AB4D-94F5-24839772312E}"/>
    <hyperlink ref="C440" r:id="rId423" xr:uid="{AB2F60E3-301E-3741-87FA-4AE63BF5A508}"/>
    <hyperlink ref="C441" r:id="rId424" xr:uid="{2B4CF5DE-ECA8-B841-95C4-9D9833637956}"/>
    <hyperlink ref="C442" r:id="rId425" xr:uid="{2FB4F466-0DC6-E245-B418-1393CE456A16}"/>
    <hyperlink ref="C443" r:id="rId426" xr:uid="{04C4F548-EF49-FF4D-8448-CC2789C2C01A}"/>
    <hyperlink ref="C444" r:id="rId427" xr:uid="{023177DD-26DE-9D4A-A96C-14FE9E9DD4DC}"/>
    <hyperlink ref="C445" r:id="rId428" xr:uid="{0FC5E297-9C8B-4A45-BC78-C81E47FA52BF}"/>
    <hyperlink ref="C446" r:id="rId429" xr:uid="{510A9C24-8A83-264A-BACA-9CC909E82912}"/>
    <hyperlink ref="C447" r:id="rId430" xr:uid="{78320884-F805-8841-8484-5BAC2D10CD89}"/>
    <hyperlink ref="C448" r:id="rId431" xr:uid="{5CE4AA4E-571E-CE4B-83B2-955FB3235270}"/>
    <hyperlink ref="C451" r:id="rId432" xr:uid="{B7C6A3C6-AAE4-3A40-88CA-EBA08BA73E35}"/>
    <hyperlink ref="C452" r:id="rId433" xr:uid="{D390EF78-672C-2B4D-86AD-DC7E8782C598}"/>
    <hyperlink ref="C453" r:id="rId434" xr:uid="{0C25B6C0-16A7-4642-836C-FABACC0F38F7}"/>
    <hyperlink ref="C454" r:id="rId435" xr:uid="{7247C53C-D076-C847-B20A-7BD2CA5C54F2}"/>
    <hyperlink ref="C455" r:id="rId436" xr:uid="{870263C2-1870-DE4B-8867-F400662C4E21}"/>
    <hyperlink ref="C456" r:id="rId437" xr:uid="{11F3A34D-783B-CB41-ADCD-99C1C70213AA}"/>
    <hyperlink ref="C457" r:id="rId438" xr:uid="{5E61781B-EB7E-5847-AD34-DE565A2BBD4C}"/>
    <hyperlink ref="C458" r:id="rId439" xr:uid="{CEE9D597-E97A-4849-9E57-AF15298B8F48}"/>
    <hyperlink ref="C459" r:id="rId440" xr:uid="{ADADD841-E7EE-D04A-8F77-3412C5187641}"/>
    <hyperlink ref="C460" r:id="rId441" xr:uid="{9DC6B87B-2369-894D-86CF-2C6618415250}"/>
    <hyperlink ref="C461" r:id="rId442" xr:uid="{FD285057-C82B-9548-A357-338E3BC2E59B}"/>
    <hyperlink ref="C462" r:id="rId443" xr:uid="{C4C6BAC5-9515-C042-82DE-2E081A869A43}"/>
    <hyperlink ref="C463" r:id="rId444" xr:uid="{E22028DA-3CC1-9B42-B3D0-4AD73C1311EE}"/>
    <hyperlink ref="C464" r:id="rId445" xr:uid="{6C202924-91E0-CC49-8242-E30D462F2CAA}"/>
    <hyperlink ref="C465" r:id="rId446" xr:uid="{F34453ED-F21E-1E44-B1BC-49F1A6E8ADDB}"/>
    <hyperlink ref="C466" r:id="rId447" xr:uid="{3319958E-984A-EC49-B53E-008CF1529759}"/>
    <hyperlink ref="C467" r:id="rId448" xr:uid="{8D80943A-36A0-0B4D-8A96-56F8CFC62521}"/>
    <hyperlink ref="C468" r:id="rId449" xr:uid="{079FA39F-7D7B-3D4F-8D6B-99E58BD30027}"/>
    <hyperlink ref="C469" r:id="rId450" xr:uid="{33880CFE-4C1C-5A48-81BA-3B43EB030C32}"/>
    <hyperlink ref="C470" r:id="rId451" xr:uid="{76226C09-0551-D24E-A14D-1595A2A7DF91}"/>
    <hyperlink ref="C471" r:id="rId452" xr:uid="{04FB9D15-DB04-B144-BACC-4EFC63991247}"/>
    <hyperlink ref="C2724" r:id="rId453" xr:uid="{6F7B7CCE-DC31-1948-BE3E-7CBB268CFC6B}"/>
    <hyperlink ref="C472" r:id="rId454" xr:uid="{5279374D-D40D-F544-AF37-2AA0A5083AFF}"/>
    <hyperlink ref="C473" r:id="rId455" xr:uid="{7D1264EC-E710-BD4D-AB4F-FF79CC8FC5F1}"/>
    <hyperlink ref="C474" r:id="rId456" xr:uid="{A381F5EF-D341-F34E-B655-2012F7FF7769}"/>
    <hyperlink ref="C475" r:id="rId457" xr:uid="{20EC666C-AD7D-CE42-B68C-56BE193AAEDF}"/>
    <hyperlink ref="C477" r:id="rId458" xr:uid="{F66D2EBF-8AC6-A444-B219-B0401B025289}"/>
    <hyperlink ref="C478" r:id="rId459" xr:uid="{0F939DEF-F379-5E4B-99BE-8B8F86C419E4}"/>
    <hyperlink ref="C479" r:id="rId460" xr:uid="{C97983FF-09C7-354F-BDA4-0DA610220D54}"/>
    <hyperlink ref="C480" r:id="rId461" xr:uid="{77EB81D9-6E01-084C-9869-A107D03A5F57}"/>
    <hyperlink ref="C481" r:id="rId462" xr:uid="{526A576A-3873-F845-A927-049D6642C869}"/>
    <hyperlink ref="C482" r:id="rId463" xr:uid="{F8A66A5F-2290-044B-8687-CCAD6188C211}"/>
    <hyperlink ref="C2725" r:id="rId464" xr:uid="{C7B992AB-D75E-E943-9DB8-96578FD212AB}"/>
    <hyperlink ref="C483" r:id="rId465" xr:uid="{55E4D417-0D0A-F143-895D-5D399D56F8B2}"/>
    <hyperlink ref="C485" r:id="rId466" xr:uid="{4C42A64A-3CEE-6443-9910-4048E282D44A}"/>
    <hyperlink ref="C486" r:id="rId467" xr:uid="{0880F2BB-D2FD-A741-B2B9-BFC0BF035189}"/>
    <hyperlink ref="C487" r:id="rId468" xr:uid="{63E7716E-A483-0E44-9473-D6287DD5783A}"/>
    <hyperlink ref="C488" r:id="rId469" xr:uid="{0B638B49-65FB-AB44-94CC-6EF65026C139}"/>
    <hyperlink ref="C489" r:id="rId470" xr:uid="{B5808DB2-F045-024C-8322-ACF1E3DC021C}"/>
    <hyperlink ref="C490" r:id="rId471" xr:uid="{8233984A-93D1-8B44-ABD5-004E4700E141}"/>
    <hyperlink ref="C492" r:id="rId472" xr:uid="{BDD0EFDD-151E-5F40-848B-4ECDFE62FC8C}"/>
    <hyperlink ref="C493" r:id="rId473" xr:uid="{AE2FA46C-5C78-3F47-B280-E752DFD6FEE6}"/>
    <hyperlink ref="C494" r:id="rId474" xr:uid="{F17579C1-29EA-CA4C-85FF-8132F445FC0C}"/>
    <hyperlink ref="C495" r:id="rId475" xr:uid="{D703E19F-855B-8A49-AEA2-53F267541976}"/>
    <hyperlink ref="C496" r:id="rId476" xr:uid="{672DDBBE-45DB-E149-9A23-E30B13B9E26A}"/>
    <hyperlink ref="C497" r:id="rId477" xr:uid="{A450C1D3-53F8-094B-9F90-7A605EBF4913}"/>
    <hyperlink ref="C498" r:id="rId478" display="Hypothermia, Frostbite, Exposure, Inadequate Clothing and Equipment, Failure to Turn Back, Party Separated, Exceeding Abilities—Inexperience, Weather, New Hampshire, Mount Jefferson and Mount Washington _x000a_.” As editor of ANAM, and as a former president of " xr:uid="{DC0021DB-F64A-164B-A7FA-8946DE76D722}"/>
    <hyperlink ref="C499" r:id="rId479" xr:uid="{BAD315B1-ACB6-104C-BEC7-5B7461711708}"/>
    <hyperlink ref="C500" r:id="rId480" xr:uid="{8CD968CC-7B80-0141-B138-CA236ACCF6AF}"/>
    <hyperlink ref="C501" r:id="rId481" xr:uid="{5A630589-0B61-4A4D-BD6D-19BCB3F7B84E}"/>
    <hyperlink ref="C502" r:id="rId482" xr:uid="{44DFD727-422D-904D-8F33-5F9A814C367D}"/>
    <hyperlink ref="C504" r:id="rId483" xr:uid="{10B3627A-8D91-8144-A15C-CDD7565B7028}"/>
    <hyperlink ref="C505" r:id="rId484" xr:uid="{1539BC29-1DC3-654F-AD71-A946E3FE47D0}"/>
    <hyperlink ref="C507" r:id="rId485" xr:uid="{3172668E-EB12-F649-8759-1127D9277B9F}"/>
    <hyperlink ref="C508" r:id="rId486" xr:uid="{FF957396-69A4-9944-AB0B-9DB881EFC9AE}"/>
    <hyperlink ref="C509" r:id="rId487" xr:uid="{1C3FBF2B-CBC7-6C4F-9E38-9ABEB56C5B39}"/>
    <hyperlink ref="C511" r:id="rId488" xr:uid="{7D5014EC-FDDB-5B48-95A6-82936DA6D1BB}"/>
    <hyperlink ref="C512" r:id="rId489" xr:uid="{9C224B39-46C2-0242-B617-C6E108C69657}"/>
    <hyperlink ref="C514" r:id="rId490" xr:uid="{A1724B97-ACD5-514E-B803-07C6C540FA3A}"/>
    <hyperlink ref="C515" r:id="rId491" xr:uid="{8F6F7915-E0E7-984B-962F-9ACD7EEAD02B}"/>
    <hyperlink ref="C516" r:id="rId492" xr:uid="{DC89F5E8-BA01-9A42-A4F2-F86566517820}"/>
    <hyperlink ref="C517" r:id="rId493" xr:uid="{2530818E-94F9-DD49-B357-0D18FEFADC9F}"/>
    <hyperlink ref="C518" r:id="rId494" xr:uid="{773C7785-6F3B-EB46-8A6E-4830237267AD}"/>
    <hyperlink ref="C519" r:id="rId495" xr:uid="{E08B0B86-8DE1-5144-85C3-701F9B941A49}"/>
    <hyperlink ref="C520" r:id="rId496" xr:uid="{C787D73A-C4D2-B64F-B00D-24AFDA6583E2}"/>
    <hyperlink ref="C521" r:id="rId497" xr:uid="{3BF95A96-ED83-6748-8095-B622E87F0695}"/>
    <hyperlink ref="C522" r:id="rId498" xr:uid="{CC3BAC4C-F9EB-2843-9C38-4D6BC406064E}"/>
    <hyperlink ref="C523" r:id="rId499" xr:uid="{D4D48F77-8F5D-7D44-9C03-F6D225042411}"/>
    <hyperlink ref="C524" r:id="rId500" xr:uid="{28C4B75C-C718-984F-905A-B6E5B511290D}"/>
    <hyperlink ref="C525" r:id="rId501" xr:uid="{6E88EC2D-4DFA-5D4F-A0C7-34A67D3FC5BC}"/>
    <hyperlink ref="C526" r:id="rId502" xr:uid="{E1FA0DED-CE97-7044-9E24-16E8585FF68C}"/>
    <hyperlink ref="C527" r:id="rId503" xr:uid="{81FA3072-EA8D-D942-9EC5-609D40E744C8}"/>
    <hyperlink ref="C528" r:id="rId504" xr:uid="{8EBC6B72-F2EF-0547-AB91-580C2633D435}"/>
    <hyperlink ref="C529" r:id="rId505" xr:uid="{34E5E1B3-3725-E445-BB3B-9A751C54BC3A}"/>
    <hyperlink ref="C530" r:id="rId506" xr:uid="{4104F437-3711-444B-918C-7EF374242A04}"/>
    <hyperlink ref="C531" r:id="rId507" xr:uid="{FF2CBF8E-DDAD-C24A-852F-1B6D020F6592}"/>
    <hyperlink ref="C532" r:id="rId508" xr:uid="{74D4A657-E6F9-1C4A-8214-01CF427A4159}"/>
    <hyperlink ref="C533" r:id="rId509" xr:uid="{E60F5A11-CCD9-D54D-A0A0-7C25DD262544}"/>
    <hyperlink ref="C534" r:id="rId510" xr:uid="{B27060D4-48EB-344F-AD2C-3DBC650F5BE5}"/>
    <hyperlink ref="C535" r:id="rId511" xr:uid="{1F98D2F8-BCF1-164C-9DE3-F5E333E34B7B}"/>
    <hyperlink ref="C536" r:id="rId512" xr:uid="{657C2E66-12E6-3E4A-A311-9250EA849BD2}"/>
    <hyperlink ref="C538" r:id="rId513" xr:uid="{1DD599BA-82DF-8646-891A-25DCBD441FC6}"/>
    <hyperlink ref="C539" r:id="rId514" xr:uid="{3F4D0761-7352-FD42-8C6A-6B15E71FF857}"/>
    <hyperlink ref="C540" r:id="rId515" xr:uid="{262A1363-FD96-DE47-9EA5-55AF90C218E5}"/>
    <hyperlink ref="C542" r:id="rId516" xr:uid="{63F3E9F3-3F4B-3A49-AB48-09FD7BBCA075}"/>
    <hyperlink ref="C543" r:id="rId517" xr:uid="{41062A4D-7325-6442-B5B0-D2BD784EF6EA}"/>
    <hyperlink ref="C544" r:id="rId518" xr:uid="{07F1D28B-2E0B-6B42-9CDC-03C71013EA7A}"/>
    <hyperlink ref="C545" r:id="rId519" xr:uid="{9059AFFD-F88C-8D49-B235-2014B619E2A1}"/>
    <hyperlink ref="C547" r:id="rId520" xr:uid="{DD1CB960-706C-324B-8104-0AFCDC64FCAA}"/>
    <hyperlink ref="C548" r:id="rId521" xr:uid="{62897E45-10AA-DF4E-BD30-0085C7CFB2C9}"/>
    <hyperlink ref="C549" r:id="rId522" xr:uid="{6FE8A156-800F-884D-8D69-2342B8D7DA0F}"/>
    <hyperlink ref="C550" r:id="rId523" xr:uid="{9B45F246-F23B-B842-AC56-E15E37CC1628}"/>
    <hyperlink ref="C551" r:id="rId524" xr:uid="{0E5B87DF-124F-EC41-842B-B970B8898E5D}"/>
    <hyperlink ref="C552" r:id="rId525" xr:uid="{C45B836F-4307-704A-8932-20CD4B4C3035}"/>
    <hyperlink ref="C553" r:id="rId526" xr:uid="{4AC2BC51-AF85-1447-B8D8-6B792CAAF0AD}"/>
    <hyperlink ref="C554" r:id="rId527" xr:uid="{E65D9C14-087A-FB4D-BCF1-52EAF19E659A}"/>
    <hyperlink ref="C555" r:id="rId528" xr:uid="{7D98ACA6-C003-4347-B258-03A11EDDB2D8}"/>
    <hyperlink ref="C556" r:id="rId529" xr:uid="{55C8A484-D0B5-9341-BF9F-6BEC8783D8A8}"/>
    <hyperlink ref="C557" r:id="rId530" xr:uid="{351AB056-80A2-C947-8E15-10152DEADC80}"/>
    <hyperlink ref="C558" r:id="rId531" xr:uid="{7D6FC4C2-9988-D840-A713-9F7596910AA7}"/>
    <hyperlink ref="C559" r:id="rId532" xr:uid="{6D3CD969-8E63-184B-83DF-0831CEAEB642}"/>
    <hyperlink ref="C560" r:id="rId533" xr:uid="{C8423F16-7E65-3341-83DB-1DEBFDEF2B50}"/>
    <hyperlink ref="C561" r:id="rId534" xr:uid="{E56E9A99-DBA7-F44B-B9B6-60A0EBB3811C}"/>
    <hyperlink ref="C562" r:id="rId535" xr:uid="{B8D88F1C-4B55-1C49-A513-5303062110C3}"/>
    <hyperlink ref="C563" r:id="rId536" xr:uid="{A093A2DC-6B29-9C4B-9DAD-D31DF3BE8AA5}"/>
    <hyperlink ref="C564" r:id="rId537" xr:uid="{627418CA-C5B4-4843-AF04-358C84BA4882}"/>
    <hyperlink ref="C565" r:id="rId538" xr:uid="{64C221C1-CEE3-7F4A-B335-FB922AC16DC4}"/>
    <hyperlink ref="C566" r:id="rId539" xr:uid="{291023AA-C692-1B46-AA18-942AE24B5CCB}"/>
    <hyperlink ref="C567" r:id="rId540" xr:uid="{DE70C612-B724-5243-A3C6-F3CB981EDB53}"/>
    <hyperlink ref="C569" r:id="rId541" xr:uid="{CE59A348-181B-BF4C-B745-C5838E7D9A82}"/>
    <hyperlink ref="C570" r:id="rId542" xr:uid="{8EE42DBF-C399-1340-A113-F124542EC55F}"/>
    <hyperlink ref="C571" r:id="rId543" xr:uid="{6A456205-9BDC-E24F-A6B1-7E3C7D8C2062}"/>
    <hyperlink ref="C572" r:id="rId544" xr:uid="{A983D616-A3DB-3548-B40D-C4FB5053B018}"/>
    <hyperlink ref="C573" r:id="rId545" xr:uid="{BE9C8D2D-FB23-F142-A76B-31327A22AA97}"/>
    <hyperlink ref="C574" r:id="rId546" xr:uid="{74340A3D-884D-7048-90F6-4CC12304323B}"/>
    <hyperlink ref="C575" r:id="rId547" xr:uid="{AB95B88C-E0B9-D543-B9F6-7FC943896D22}"/>
    <hyperlink ref="C576" r:id="rId548" xr:uid="{C74D9B71-DE01-744E-865F-60A6706A4005}"/>
    <hyperlink ref="C577" r:id="rId549" xr:uid="{F22BBC7D-9777-B342-8F39-D1E7E622EC15}"/>
    <hyperlink ref="C578" r:id="rId550" xr:uid="{2D66CDB6-AE33-BF4A-BDA9-7D85026B72A0}"/>
    <hyperlink ref="C579" r:id="rId551" xr:uid="{4ABCA158-3472-F945-A6C9-D104B04FC6E7}"/>
    <hyperlink ref="C580" r:id="rId552" xr:uid="{1EDB8161-0BE3-1F43-9CEC-A63BD6C6EB06}"/>
    <hyperlink ref="C581" r:id="rId553" xr:uid="{9B3A7C2B-C42F-F848-A269-BBE8EB490520}"/>
    <hyperlink ref="C582" r:id="rId554" xr:uid="{1E2BC037-2D7A-EE4D-B636-5DEB775906AB}"/>
    <hyperlink ref="C583" r:id="rId555" xr:uid="{3149BFD3-8FEE-8242-9D94-AA58FBB84BE0}"/>
    <hyperlink ref="C584" r:id="rId556" xr:uid="{E81093FF-70E4-B045-BE41-C79AF80E9D6F}"/>
    <hyperlink ref="C585" r:id="rId557" xr:uid="{94AD0858-8544-9842-B889-EA156F992FE9}"/>
    <hyperlink ref="C586" r:id="rId558" xr:uid="{37D144D6-E237-8D4C-9C1B-8639E2ED46AE}"/>
    <hyperlink ref="C587" r:id="rId559" xr:uid="{2648B0BE-C2F9-5B4C-97A9-44FCB251C39A}"/>
    <hyperlink ref="C588" r:id="rId560" xr:uid="{E2267966-0B1D-8B49-8AAD-E12F643E29C2}"/>
    <hyperlink ref="C589" r:id="rId561" xr:uid="{5BBDE79F-B8D9-5048-8956-831BFAA44BFA}"/>
    <hyperlink ref="C590" r:id="rId562" xr:uid="{849C02E6-677D-2640-8D9D-32DE2EF28833}"/>
    <hyperlink ref="C591" r:id="rId563" xr:uid="{DA57E3BB-F821-8541-959E-0E381940ED6B}"/>
    <hyperlink ref="C592" r:id="rId564" xr:uid="{493A3E88-748C-904F-80B3-A2106E78C221}"/>
    <hyperlink ref="C593" r:id="rId565" xr:uid="{E393A1D5-6841-F341-A9B6-55FD97765545}"/>
    <hyperlink ref="C594" r:id="rId566" xr:uid="{23E1E8A0-4223-0746-A601-818B6E551DB4}"/>
    <hyperlink ref="C596" r:id="rId567" xr:uid="{0E6F115F-B809-8A40-8313-D9118BFD3016}"/>
    <hyperlink ref="C597" r:id="rId568" xr:uid="{231157DD-715B-264C-BF91-D94204761BAC}"/>
    <hyperlink ref="C598" r:id="rId569" xr:uid="{8C37119B-DDB5-8540-8367-C5241BBF1914}"/>
    <hyperlink ref="C599" r:id="rId570" xr:uid="{3E22FE44-6559-174A-AFB0-079CDE0E3E77}"/>
    <hyperlink ref="C600" r:id="rId571" xr:uid="{34CA60A4-84F8-6E49-A9C9-3942DA1785A0}"/>
    <hyperlink ref="C601" r:id="rId572" xr:uid="{D27E9B4A-35C8-6746-9135-DFB3B09EA351}"/>
    <hyperlink ref="C602" r:id="rId573" xr:uid="{73FAD903-5866-794B-BA2C-3A1E65A02414}"/>
    <hyperlink ref="C603" r:id="rId574" xr:uid="{8FF0977B-1E75-FC48-91DA-0786E6455F11}"/>
    <hyperlink ref="C604" r:id="rId575" xr:uid="{F81602CD-113D-1F4E-A6F2-7C7CD5373215}"/>
    <hyperlink ref="C605" r:id="rId576" xr:uid="{2BA55392-C855-1A4C-BE90-D7B8B4B81992}"/>
    <hyperlink ref="C606" r:id="rId577" xr:uid="{50068DE8-F76A-5949-9AD6-39692B757C0D}"/>
    <hyperlink ref="C607" r:id="rId578" xr:uid="{23039901-6A63-7842-B75D-7008D01E7D57}"/>
    <hyperlink ref="C608" r:id="rId579" xr:uid="{833EB3FD-8C07-0447-8359-F76651838E5D}"/>
    <hyperlink ref="C609" r:id="rId580" xr:uid="{87795970-5DE1-1F4A-9F9C-9880A4A355E6}"/>
    <hyperlink ref="C610" r:id="rId581" xr:uid="{E41CB22F-5968-5447-B10A-31E89789FEC9}"/>
    <hyperlink ref="C611" r:id="rId582" xr:uid="{2357EE43-43FB-8848-805F-E26E234173DC}"/>
    <hyperlink ref="C612" r:id="rId583" xr:uid="{DE009C8D-A038-C64C-919F-2C32907C20DE}"/>
    <hyperlink ref="C613" r:id="rId584" xr:uid="{A1FAFA1E-C1F2-A845-9DCC-2AD0B066065B}"/>
    <hyperlink ref="C615" r:id="rId585" xr:uid="{B85E8DB5-8994-DA46-9A97-7AD8CED4A66D}"/>
    <hyperlink ref="C616" r:id="rId586" xr:uid="{6BAB3181-E1CF-6C4D-AF43-772D2ACB8ED6}"/>
    <hyperlink ref="C617" r:id="rId587" xr:uid="{931DD4E1-DC4F-3145-81EA-26D35A7DC4B4}"/>
    <hyperlink ref="C619" r:id="rId588" xr:uid="{4D289BAD-9977-7849-A92A-A9F459AACBEF}"/>
    <hyperlink ref="C620" r:id="rId589" xr:uid="{45A13C40-6E27-3B47-A023-FF0AD0F7EE5B}"/>
    <hyperlink ref="C621" r:id="rId590" xr:uid="{E7004ACD-EDE5-2E4B-A64C-6F0E8BDEC5C0}"/>
    <hyperlink ref="C622" r:id="rId591" xr:uid="{D53DB4F0-3AF1-2F4E-A305-2E092D8A7376}"/>
    <hyperlink ref="C623" r:id="rId592" xr:uid="{7DE4F7D4-F2B5-BD4D-9C3A-A26F9664922C}"/>
    <hyperlink ref="C624" r:id="rId593" xr:uid="{BB2E1576-4D01-5E46-8C64-0019DA534AF9}"/>
    <hyperlink ref="C625" r:id="rId594" xr:uid="{77D5DEDF-86B2-AB4D-8A71-6403F33414C8}"/>
    <hyperlink ref="C626" r:id="rId595" xr:uid="{6C77A23A-A283-E243-A2DB-46F7B39A15AA}"/>
    <hyperlink ref="C627" r:id="rId596" xr:uid="{263E5A09-5E7E-A24D-B0E7-C04047551B30}"/>
    <hyperlink ref="C628" r:id="rId597" xr:uid="{3A09A78A-081C-7A45-AAB6-EEAED163DD8E}"/>
    <hyperlink ref="C629" r:id="rId598" xr:uid="{B365A431-F514-C147-B215-602A14E0BA05}"/>
    <hyperlink ref="C630" r:id="rId599" xr:uid="{BDE197A6-889E-3446-ADD2-0321AB79F5A4}"/>
    <hyperlink ref="C631" r:id="rId600" xr:uid="{D7AC4E86-2959-8A4A-B2D3-DF688693633B}"/>
    <hyperlink ref="C632" r:id="rId601" xr:uid="{4F44CD9E-77B7-D246-8BF3-3B0A2FD50E96}"/>
    <hyperlink ref="C633" r:id="rId602" xr:uid="{898D17D4-E164-5B4A-B520-07618793014B}"/>
    <hyperlink ref="C634" r:id="rId603" xr:uid="{11346CD9-CE3E-2540-BECB-6874F82D20E0}"/>
    <hyperlink ref="C635" r:id="rId604" xr:uid="{5A0826E6-4FAB-534A-83FF-BC001C01044C}"/>
    <hyperlink ref="C636" r:id="rId605" xr:uid="{0FD6A74A-3FAC-964D-8FD4-4F660BA37131}"/>
    <hyperlink ref="C637" r:id="rId606" xr:uid="{44E50F81-8687-0045-BCD3-B16904A9E103}"/>
    <hyperlink ref="C638" r:id="rId607" xr:uid="{F6BD5F88-42CB-2747-822F-DBC1621C24E6}"/>
    <hyperlink ref="C639" r:id="rId608" xr:uid="{BDA6DA49-FC64-7E4E-B8A2-D282DD3067BA}"/>
    <hyperlink ref="C640" r:id="rId609" xr:uid="{BE6D86F3-32A0-3449-A717-5FA9B7D62163}"/>
    <hyperlink ref="C641" r:id="rId610" xr:uid="{7BE58B6F-12DA-0E40-9C48-A57250DF25B8}"/>
    <hyperlink ref="C642" r:id="rId611" xr:uid="{AD432825-7144-CA46-98EA-0ED35BAEEB42}"/>
    <hyperlink ref="C643" r:id="rId612" xr:uid="{0336B62D-7276-4C46-AC75-0BBDEF632A27}"/>
    <hyperlink ref="C644" r:id="rId613" xr:uid="{C3C6CBDA-D356-994E-975A-99764B521826}"/>
    <hyperlink ref="C645" r:id="rId614" xr:uid="{5E0DE018-CC17-CC45-A28E-C0962435B2E7}"/>
    <hyperlink ref="C646" r:id="rId615" xr:uid="{0E1A37F9-C349-CE45-8CB7-FE4187858041}"/>
    <hyperlink ref="C647" r:id="rId616" xr:uid="{5294957B-FC79-0B4A-972D-F36F8EC713EB}"/>
    <hyperlink ref="C648" r:id="rId617" xr:uid="{2BC27711-BBAA-874D-8CC1-E4A332B87E5D}"/>
    <hyperlink ref="C649" r:id="rId618" xr:uid="{CD5D22BD-6D41-0B4E-A34E-688EEBEFA2D4}"/>
    <hyperlink ref="C650" r:id="rId619" xr:uid="{915B67AD-3060-E447-BBDF-2554438AF574}"/>
    <hyperlink ref="C651" r:id="rId620" xr:uid="{294D7931-842C-4D4A-8579-312F0E377C50}"/>
    <hyperlink ref="C652" r:id="rId621" xr:uid="{0BE76BF8-50C7-0E4A-8683-9DD7F914E976}"/>
    <hyperlink ref="C653" r:id="rId622" xr:uid="{EBE73D13-B6E2-0D45-886C-4532AA176662}"/>
    <hyperlink ref="C654" r:id="rId623" xr:uid="{9C17D8FC-B64B-B04C-85EA-2F60EBEA0F2D}"/>
    <hyperlink ref="C655" r:id="rId624" xr:uid="{F1D05D97-40A7-D746-9CF7-FA0D48D6F743}"/>
    <hyperlink ref="C656" r:id="rId625" xr:uid="{38381754-BD21-B145-A0F8-18F906AB258E}"/>
    <hyperlink ref="C658" r:id="rId626" xr:uid="{F4CE5F97-F592-9640-B992-1512C41BE178}"/>
    <hyperlink ref="C659" r:id="rId627" xr:uid="{A9A2FF48-28C5-1B4D-AEE0-CD3E9A6CA00E}"/>
    <hyperlink ref="C660" r:id="rId628" xr:uid="{49D6D840-D96F-7744-8F92-09BA659B74E9}"/>
    <hyperlink ref="C661" r:id="rId629" xr:uid="{9A23A713-BB29-C245-B036-50A8E189BA48}"/>
    <hyperlink ref="C662" r:id="rId630" xr:uid="{7D85B0CD-826D-D845-A0D7-589AA8E9C48E}"/>
    <hyperlink ref="C663" r:id="rId631" xr:uid="{862319E7-DA11-E144-9CBA-DD535BA0D806}"/>
    <hyperlink ref="C664" r:id="rId632" xr:uid="{85B0B95D-3BC7-1E43-9E0A-75B59979B968}"/>
    <hyperlink ref="C665" r:id="rId633" xr:uid="{F8E7524C-2B6B-7F4D-A273-F9487B1EAFA7}"/>
    <hyperlink ref="C667" r:id="rId634" xr:uid="{B32D0775-C812-FC43-9220-58DB3B9365B6}"/>
    <hyperlink ref="C668" r:id="rId635" xr:uid="{84E25FC0-657B-1348-AEA4-BA3BED96D3FE}"/>
    <hyperlink ref="C669" r:id="rId636" xr:uid="{3F978B0F-9089-6142-9D1D-C0A3D496C4B8}"/>
    <hyperlink ref="C670" r:id="rId637" xr:uid="{D971FB7A-EBA6-E148-BE15-B15E59C06C14}"/>
    <hyperlink ref="C671" r:id="rId638" xr:uid="{16B8D4C0-F056-694D-AE73-E92BCD082DEB}"/>
    <hyperlink ref="C672" r:id="rId639" xr:uid="{AEF8240A-F302-8F49-B9AA-56AFF6928C86}"/>
    <hyperlink ref="C673" r:id="rId640" xr:uid="{1BC281C0-BAF9-AE4B-9789-DD3EFDDE8296}"/>
    <hyperlink ref="C675" r:id="rId641" xr:uid="{D041A1AE-A9F4-DA43-8C81-6D39962A231D}"/>
    <hyperlink ref="C676" r:id="rId642" xr:uid="{32D25A62-AD37-1749-8D79-11AC969CC540}"/>
    <hyperlink ref="C677" r:id="rId643" xr:uid="{0208125E-9655-7145-8EB4-5EA14574FC26}"/>
    <hyperlink ref="C678" r:id="rId644" xr:uid="{83C003FE-94ED-224A-8F0A-1C62031A97FA}"/>
    <hyperlink ref="C679" r:id="rId645" xr:uid="{F2D5ABE7-D08B-7747-AFE7-09C9FE436AC5}"/>
    <hyperlink ref="C680" r:id="rId646" xr:uid="{5D4A27EF-4FDF-8548-9E97-0669CF1C4189}"/>
    <hyperlink ref="C682" r:id="rId647" xr:uid="{FE2C0C43-102B-AD48-83AA-3A372285B71C}"/>
    <hyperlink ref="C683" r:id="rId648" xr:uid="{AE001269-F51F-D442-9783-D0874F4927AF}"/>
    <hyperlink ref="C684" r:id="rId649" xr:uid="{CABC9821-01CA-1A48-B04D-976D69C46259}"/>
    <hyperlink ref="C685" r:id="rId650" xr:uid="{D1D757E6-2454-D64A-A9AE-97480D7E5A7D}"/>
    <hyperlink ref="C687" r:id="rId651" xr:uid="{2B805B2C-67DC-6D41-A64C-662EC7090D75}"/>
    <hyperlink ref="C688" r:id="rId652" xr:uid="{4087C866-FA21-3347-B031-833564A4D22F}"/>
    <hyperlink ref="C689" r:id="rId653" display="Equipment Failure — Ascenders Came Off Rope, Fall on Rock, Inadequate Self-Belay, California, Yosemite Valley, El Capitan _x000a_have prevented the incident in the first place. (See, for example, ANAM 1987, Schrattner, El Capitan" xr:uid="{A5079FB4-A6A1-FE46-96BA-99C203DFFBEB}"/>
    <hyperlink ref="C690" r:id="rId654" display="Equipment Failure — Homemade Rivet Hanger, Fall on Rock, California, Yosemite Valley, El Capitan _x000a_ANAM 95, Oliver, El Capitan.) (Source: Martin Ziebell and John Dill, NPS Rangers, Yosemite National" xr:uid="{504903EF-AD0E-9241-BD06-AEDA3A943BC0}"/>
    <hyperlink ref="C691" r:id="rId655" xr:uid="{28B7EBD0-642C-3A4E-ACCD-A24B1A270DEB}"/>
    <hyperlink ref="C692" r:id="rId656" xr:uid="{5A68A4F3-7881-7D4B-B705-5C1BBF7DD133}"/>
    <hyperlink ref="C693" r:id="rId657" xr:uid="{C4FCA7B4-2950-C64D-90DA-D51AE266752E}"/>
    <hyperlink ref="C694" r:id="rId658" xr:uid="{D5DD77C6-50D3-2B4D-AF65-899D713F303D}"/>
    <hyperlink ref="C695" r:id="rId659" xr:uid="{F3AB5A06-27F6-0C4E-B7E9-0093E89F822E}"/>
    <hyperlink ref="C696" r:id="rId660" xr:uid="{68DB9C78-295B-0D4F-A041-AB28F5F44B05}"/>
    <hyperlink ref="C697" r:id="rId661" xr:uid="{10AB9340-60E9-0047-8E32-66ADEAB4BD66}"/>
    <hyperlink ref="C698" r:id="rId662" xr:uid="{A63F6AC4-F98C-1840-BA98-4F2EEA085018}"/>
    <hyperlink ref="C699" r:id="rId663" xr:uid="{C0C3E1D0-8FBA-6E4A-9727-974D32103289}"/>
    <hyperlink ref="C700" r:id="rId664" xr:uid="{E5423385-11B0-914B-9094-465506034A5D}"/>
    <hyperlink ref="C701" r:id="rId665" xr:uid="{D3548B97-39D9-9341-B6BB-42DA906AD4F7}"/>
    <hyperlink ref="C702" r:id="rId666" xr:uid="{21A6B81E-E7F1-6248-8D5A-E00B1C10D0C5}"/>
    <hyperlink ref="C703" r:id="rId667" xr:uid="{4B8E86C5-A967-974A-9A55-68A286404FB9}"/>
    <hyperlink ref="C704" r:id="rId668" xr:uid="{C138E92C-998E-3C43-A1D5-460D541B103F}"/>
    <hyperlink ref="C705" r:id="rId669" xr:uid="{DB2A8E8B-4A54-3C40-9C16-D2BD629420D0}"/>
    <hyperlink ref="C706" r:id="rId670" xr:uid="{6F0FCDE3-CCCA-BA43-BCD0-A3271A07456F}"/>
    <hyperlink ref="C707" r:id="rId671" xr:uid="{86084E9D-C10F-B541-BF68-81A15F20FAAF}"/>
    <hyperlink ref="C708" r:id="rId672" xr:uid="{5E179C24-E4B0-7048-B07A-795ECB142F6F}"/>
    <hyperlink ref="C709" r:id="rId673" xr:uid="{E5143D27-0292-D144-848B-78B967A166C4}"/>
    <hyperlink ref="C710" r:id="rId674" xr:uid="{FE202E94-599E-C648-806B-D58D08E94582}"/>
    <hyperlink ref="C711" r:id="rId675" xr:uid="{D92E39D5-122C-4942-BAB9-64FDF9474F28}"/>
    <hyperlink ref="C712" r:id="rId676" display="Fall on Snow, Pneumothorax, Alaska, Mount McKinley, Karsten's Ridge _x000a_Robinson, Mountaineering Ranger. (Editor's Note: First, a correction from last year’s ANAM in the" xr:uid="{B8F848E6-4249-B348-A7EF-412C234E1B1D}"/>
    <hyperlink ref="C713" r:id="rId677" xr:uid="{0C3BC25F-8579-7E40-9A17-DBAD0AA63EDC}"/>
    <hyperlink ref="C714" r:id="rId678" xr:uid="{64315619-2CD8-9B42-A88D-1C19602CBBE9}"/>
    <hyperlink ref="C715" r:id="rId679" xr:uid="{F4222FDE-1EA9-524C-A45F-1D18AEC7D75F}"/>
    <hyperlink ref="C716" r:id="rId680" xr:uid="{50616FF3-32BC-9845-802C-E05D26D9C8C8}"/>
    <hyperlink ref="C717" r:id="rId681" xr:uid="{4B42C362-1C44-B64E-A908-D636FBBEF717}"/>
    <hyperlink ref="C718" r:id="rId682" xr:uid="{79DA63AE-E4D2-2C44-A006-700A9314EF01}"/>
    <hyperlink ref="C719" r:id="rId683" xr:uid="{43B2093E-B33F-9847-9E5C-3A15250EAA4C}"/>
    <hyperlink ref="C720" r:id="rId684" xr:uid="{8316CF24-A7E0-BB4B-AAE7-77C402C8BED2}"/>
    <hyperlink ref="C721" r:id="rId685" xr:uid="{004A04D4-D5C8-FB41-87B8-AA31FFBDF752}"/>
    <hyperlink ref="C722" r:id="rId686" xr:uid="{59657E71-1BD6-E648-BCC0-4DF70209EABF}"/>
    <hyperlink ref="C723" r:id="rId687" xr:uid="{1BDDACA8-0CA6-804A-8B3B-038B59620DC8}"/>
    <hyperlink ref="C725" r:id="rId688" xr:uid="{97B0F5FE-E274-4A4F-8FD5-9C0FA56CA1BB}"/>
    <hyperlink ref="C726" r:id="rId689" xr:uid="{82DB4FA1-58BF-9446-866E-473A2EDF4A74}"/>
    <hyperlink ref="C727" r:id="rId690" xr:uid="{58507F15-FB0A-7B4F-8473-3C3EB689A34C}"/>
    <hyperlink ref="C728" r:id="rId691" xr:uid="{65762492-FFC2-C449-B6D8-F025D04A7904}"/>
    <hyperlink ref="C729" r:id="rId692" xr:uid="{79902B87-7632-984F-8016-1A032F0293B4}"/>
    <hyperlink ref="C730" r:id="rId693" xr:uid="{07D53E35-A031-564C-B2E0-ABDF7324980A}"/>
    <hyperlink ref="C731" r:id="rId694" xr:uid="{73EB9F64-B712-AC45-8AAB-76945DADC60A}"/>
    <hyperlink ref="C732" r:id="rId695" xr:uid="{6CC005F6-13FB-054E-B79C-970E4B40B8BE}"/>
    <hyperlink ref="C733" r:id="rId696" xr:uid="{A65098BB-B145-1544-AB44-E205FDB77DDE}"/>
    <hyperlink ref="C734" r:id="rId697" xr:uid="{7B90CA78-36ED-8147-8499-AA692824B9AF}"/>
    <hyperlink ref="C735" r:id="rId698" xr:uid="{2880818E-7AAB-994E-9E9A-BA4659D55621}"/>
    <hyperlink ref="C736" r:id="rId699" xr:uid="{CB406D97-E281-BF40-9293-B8CEAF00592F}"/>
    <hyperlink ref="C737" r:id="rId700" xr:uid="{8B1B92E3-BDF8-074E-8E32-A47F4DC2BEA1}"/>
    <hyperlink ref="C738" r:id="rId701" xr:uid="{2D0249F4-A44B-D941-B4B0-9620675DD20B}"/>
    <hyperlink ref="C740" r:id="rId702" xr:uid="{43599E8E-B0AA-D048-BE3D-CF665FD88411}"/>
    <hyperlink ref="C741" r:id="rId703" xr:uid="{71C5A517-115E-D245-A700-A922023A209C}"/>
    <hyperlink ref="C742" r:id="rId704" xr:uid="{AD921528-60DB-8742-8F34-79AB88EE0D9A}"/>
    <hyperlink ref="C743" r:id="rId705" xr:uid="{3A530001-A233-7E4A-BBAD-E95F889B18E5}"/>
    <hyperlink ref="C744" r:id="rId706" xr:uid="{3B23ECFC-510D-4D47-AB45-35EA3A64CFCB}"/>
    <hyperlink ref="C745" r:id="rId707" xr:uid="{60338AF9-16B7-B94E-9D6A-421E166A4CAA}"/>
    <hyperlink ref="C746" r:id="rId708" xr:uid="{4836587D-540D-8849-9DAE-B9B60FDE54B8}"/>
    <hyperlink ref="C747" r:id="rId709" xr:uid="{B4D92D1D-EC4A-C347-B437-C5CA3210A491}"/>
    <hyperlink ref="C749" r:id="rId710" xr:uid="{C90842D2-0BA4-1747-B241-425ED14F631F}"/>
    <hyperlink ref="C750" r:id="rId711" xr:uid="{0ABF351E-E1B5-7B46-B9E3-42EF40E8A3F0}"/>
    <hyperlink ref="C751" r:id="rId712" xr:uid="{4164EB5E-54E8-954E-ABC1-C0CF2E651DD8}"/>
    <hyperlink ref="C752" r:id="rId713" xr:uid="{8C056210-6959-BF43-B344-0E12A280FED6}"/>
    <hyperlink ref="C753" r:id="rId714" xr:uid="{CC1415D7-F464-9349-9BE5-FA6D6E057BC3}"/>
    <hyperlink ref="C754" r:id="rId715" xr:uid="{F61CA879-CD28-3449-88A1-A7B41205FEA2}"/>
    <hyperlink ref="C755" r:id="rId716" xr:uid="{EFB8A458-44A9-3749-B726-8139EA2CC4FF}"/>
    <hyperlink ref="C756" r:id="rId717" xr:uid="{5033493A-9E35-5449-B9A1-BEF7BF629C51}"/>
    <hyperlink ref="C757" r:id="rId718" xr:uid="{A5CC47D9-BF0C-EC46-A8B2-8C044985D89A}"/>
    <hyperlink ref="C758" r:id="rId719" xr:uid="{B61FC503-7022-904B-8A51-89D2810A4328}"/>
    <hyperlink ref="C759" r:id="rId720" xr:uid="{78EF8D05-FE23-7B49-A97F-A7B91A27F8EA}"/>
    <hyperlink ref="C760" r:id="rId721" xr:uid="{70BFBE98-C4BB-824A-95F4-7B3ABF24DE0F}"/>
    <hyperlink ref="C761" r:id="rId722" xr:uid="{D851E545-8AB9-4140-AF5F-C46FD58E4E90}"/>
    <hyperlink ref="C762" r:id="rId723" xr:uid="{864C5BB2-D1A2-8F42-B207-7BE81A10921B}"/>
    <hyperlink ref="C763" r:id="rId724" xr:uid="{839D2BB9-03B9-5E49-B979-59513CAF7A0A}"/>
    <hyperlink ref="C764" r:id="rId725" xr:uid="{40B46DFA-5044-5944-8B73-A49DF3F1F8F2}"/>
    <hyperlink ref="C765" r:id="rId726" xr:uid="{A30E84E6-E453-5347-97BA-770F80C381D6}"/>
    <hyperlink ref="C766" r:id="rId727" xr:uid="{2D552B8B-26EF-7D4F-9CD6-2B269ED24892}"/>
    <hyperlink ref="C767" r:id="rId728" xr:uid="{F25039FE-E841-864D-8F1E-9894625D081C}"/>
    <hyperlink ref="C768" r:id="rId729" xr:uid="{99C4D1DF-BBC0-9044-AB12-F0AD012FF481}"/>
    <hyperlink ref="C769" r:id="rId730" xr:uid="{03C9513B-ED0D-844B-AC02-21A88C4988A1}"/>
    <hyperlink ref="C770" r:id="rId731" xr:uid="{1AAA3746-B27E-EF41-9CE7-A52CAA3FA5B5}"/>
    <hyperlink ref="C771" r:id="rId732" xr:uid="{5C6E0E33-6E23-E34D-A61C-40D5C8F2BF00}"/>
    <hyperlink ref="C772" r:id="rId733" xr:uid="{DABCC5D3-7D68-0445-891A-ED6718B9CD5E}"/>
    <hyperlink ref="C773" r:id="rId734" xr:uid="{956A35B4-5A35-A747-82B1-18CA751C6218}"/>
    <hyperlink ref="C774" r:id="rId735" xr:uid="{7F1817B3-07BC-624A-AD70-FF810AD57676}"/>
    <hyperlink ref="C775" r:id="rId736" xr:uid="{B3CA0945-0332-884A-B569-60A774A47AF7}"/>
    <hyperlink ref="C776" r:id="rId737" xr:uid="{F887EA9A-F8FF-DB41-8D3A-EC0CAB7222F5}"/>
    <hyperlink ref="C777" r:id="rId738" xr:uid="{D7638E54-4541-7E4E-95A3-0EACB4E066FF}"/>
    <hyperlink ref="C2760" r:id="rId739" xr:uid="{B3DC22EC-FBBC-AF49-A4A9-D75F48BF8FE1}"/>
    <hyperlink ref="C780" r:id="rId740" xr:uid="{1025FC3B-FC8B-7442-81D3-DBC76AABA598}"/>
    <hyperlink ref="C781" r:id="rId741" xr:uid="{5DB2E65E-580D-F643-AA47-5C24547980BA}"/>
    <hyperlink ref="C782" r:id="rId742" xr:uid="{0E9E3FFE-BA81-BB44-B9E2-EEBD171B5D67}"/>
    <hyperlink ref="C783" r:id="rId743" xr:uid="{D5EA675D-B9E8-A149-BFAE-7F483CD583CF}"/>
    <hyperlink ref="C784" r:id="rId744" xr:uid="{E3F1DB0D-F897-7C4A-8977-CA2CD55EC2E4}"/>
    <hyperlink ref="C785" r:id="rId745" xr:uid="{0A0FFAE5-3600-EE45-8DA1-C040D1EBDFE5}"/>
    <hyperlink ref="C786" r:id="rId746" xr:uid="{9346862F-AC2B-5C41-A5F4-1A2EF30229F8}"/>
    <hyperlink ref="C787" r:id="rId747" xr:uid="{C36057D7-31DC-4C4F-9070-70DDB4D322C8}"/>
    <hyperlink ref="C788" r:id="rId748" display="Fall on Ice, Inadequate Knot, Colorado, Ouray Ice Park _x000a_) (Editor’s Note: This park was featured on the cover of last year’s ANAM journal. Though this" xr:uid="{C058CE03-D023-2D4D-A6CA-D72BC798FD3A}"/>
    <hyperlink ref="C789" r:id="rId749" xr:uid="{98CF3B06-122E-BE44-8F7E-7489C6B1508A}"/>
    <hyperlink ref="C790" r:id="rId750" xr:uid="{128135B5-9370-7440-9EED-4C4D7A6B5EE5}"/>
    <hyperlink ref="C792" r:id="rId751" xr:uid="{2E8F7BDC-86ED-C646-B621-3F4139EFAC83}"/>
    <hyperlink ref="C793" r:id="rId752" xr:uid="{C9930180-4B92-634F-BF6F-407DCC4EEA14}"/>
    <hyperlink ref="C794" r:id="rId753" xr:uid="{E877E048-CC44-2E4E-92EF-B5CFC8F95302}"/>
    <hyperlink ref="C795" r:id="rId754" xr:uid="{D2FF50A2-6E73-C546-8497-5CCB19019832}"/>
    <hyperlink ref="C796" r:id="rId755" xr:uid="{68D17A76-3DC7-FD40-83BF-66848A9627FB}"/>
    <hyperlink ref="C797" r:id="rId756" xr:uid="{5992C856-9EA4-EF4E-B58E-BC4C344421E3}"/>
    <hyperlink ref="C798" r:id="rId757" xr:uid="{3386773D-7953-1648-BCFE-1CEAB2ED501C}"/>
    <hyperlink ref="C799" r:id="rId758" xr:uid="{3E376A9A-0206-B041-ADAD-AB837079A163}"/>
    <hyperlink ref="C800" r:id="rId759" xr:uid="{8C15FBA3-6F78-D844-8CEF-C81F81CB7CB7}"/>
    <hyperlink ref="C801" r:id="rId760" xr:uid="{E261CAD7-FF45-2B4D-AF8A-AE4EA30666FA}"/>
    <hyperlink ref="C802" r:id="rId761" xr:uid="{D7B4FFF7-A4CB-CA42-9ED5-FA3CA31D96AA}"/>
    <hyperlink ref="C803" r:id="rId762" xr:uid="{B0E65E6F-B667-2B46-8B4F-75EAE408BCE1}"/>
    <hyperlink ref="C804" r:id="rId763" xr:uid="{6558F6A7-857E-3640-A41D-45B018028939}"/>
    <hyperlink ref="C806" r:id="rId764" xr:uid="{B3765FD7-FC1C-174B-B37D-B30FF685749E}"/>
    <hyperlink ref="C807" r:id="rId765" xr:uid="{43C36441-8737-1F40-B2A5-0892CD10D44E}"/>
    <hyperlink ref="C808" r:id="rId766" xr:uid="{05CB3537-5D74-0344-ABE4-7DFA7C025667}"/>
    <hyperlink ref="C810" r:id="rId767" xr:uid="{230BF472-EDA6-8741-BDA5-D46B89312A71}"/>
    <hyperlink ref="C2762" r:id="rId768" xr:uid="{A4805DF3-B662-6145-885F-8FAFBF83CB70}"/>
    <hyperlink ref="C811" r:id="rId769" xr:uid="{FB64E45E-FADC-514F-9C74-F4A2E779AAEB}"/>
    <hyperlink ref="C812" r:id="rId770" xr:uid="{5F87BF6F-95E8-A845-A6FD-C0C0A0CB8780}"/>
    <hyperlink ref="C813" r:id="rId771" xr:uid="{32A2AFDB-E3E2-5D4C-A662-BD99954F23D6}"/>
    <hyperlink ref="C814" r:id="rId772" xr:uid="{256CD796-ADAD-D549-983F-A3B9401D656D}"/>
    <hyperlink ref="C815" r:id="rId773" xr:uid="{5C29CBEB-ADD0-8A4E-905B-82597A7AB3FE}"/>
    <hyperlink ref="C816" r:id="rId774" xr:uid="{E5096000-6BE5-5D49-B260-499B2018081F}"/>
    <hyperlink ref="C817" r:id="rId775" xr:uid="{4B736424-04BA-8C45-9F77-C617BBAAD4FD}"/>
    <hyperlink ref="C818" r:id="rId776" xr:uid="{89B01FDB-A335-7A4B-9393-AFE1F94D642B}"/>
    <hyperlink ref="C819" r:id="rId777" xr:uid="{0D5114C7-599E-CD49-BC40-11F61D476300}"/>
    <hyperlink ref="C820" r:id="rId778" xr:uid="{93BCD828-3B2F-DE4B-864F-093FA674E1F9}"/>
    <hyperlink ref="C821" r:id="rId779" xr:uid="{C9AEB145-BF62-F242-A393-31E173DB426D}"/>
    <hyperlink ref="C822" r:id="rId780" display="Rappel Error—Ropes Uneven, Rappel Off End of Rope, No Helmet, Colorado, Eldorado Canyon _x000a_year’s ANAM. They have been put into the data. Among these incidents, of which there were eight, were two" xr:uid="{43388C63-3683-B14A-938F-8CA8B4AB33BE}"/>
    <hyperlink ref="C823" r:id="rId781" xr:uid="{959818C0-6F83-9843-9B18-9B2D02DF2E67}"/>
    <hyperlink ref="C824" r:id="rId782" xr:uid="{0E246509-9AC7-C848-9BCC-B40A41B7D637}"/>
    <hyperlink ref="C825" r:id="rId783" xr:uid="{3C16D764-8628-6145-B900-45402EA88AF9}"/>
    <hyperlink ref="C826" r:id="rId784" xr:uid="{1011AF8A-3672-9948-B8DD-BE38B0C74C5D}"/>
    <hyperlink ref="C828" r:id="rId785" xr:uid="{8F59A4D7-872C-E44A-9AFD-5288298F2F30}"/>
    <hyperlink ref="C829" r:id="rId786" xr:uid="{EEA08F3D-5DB5-E048-8B56-8946EC50FE93}"/>
    <hyperlink ref="C830" r:id="rId787" xr:uid="{B0AAD89B-991C-524D-923B-630F7BAC898E}"/>
    <hyperlink ref="C831" r:id="rId788" xr:uid="{FB63A8EC-6F7B-B14C-B956-ABB080FA02F2}"/>
    <hyperlink ref="C832" r:id="rId789" xr:uid="{AF279B11-5E9A-4548-AE3A-7A7B14CDFA1F}"/>
    <hyperlink ref="C833" r:id="rId790" xr:uid="{C5021FF0-560D-2847-9594-8ED1E559A6EB}"/>
    <hyperlink ref="C834" r:id="rId791" xr:uid="{E0F8E608-6D87-6C41-8CB1-311AFA5FE64A}"/>
    <hyperlink ref="C835" r:id="rId792" xr:uid="{69E51A4F-4725-674A-9EDF-01B0215E631E}"/>
    <hyperlink ref="C837" r:id="rId793" xr:uid="{6DAA6689-7D40-4642-9BEF-FF35D1D0FC1D}"/>
    <hyperlink ref="C838" r:id="rId794" xr:uid="{888C6A85-A508-744A-896F-30D820829EF9}"/>
    <hyperlink ref="C839" r:id="rId795" xr:uid="{B56BCF03-E7E7-D244-ACC3-4168C05088D6}"/>
    <hyperlink ref="C840" r:id="rId796" xr:uid="{3F37E3BC-A878-BC4D-A314-611A411CEEB4}"/>
    <hyperlink ref="C841" r:id="rId797" xr:uid="{37B911EB-0F91-C04F-ADC4-88624FEFAC19}"/>
    <hyperlink ref="C842" r:id="rId798" xr:uid="{F09E81D5-03B3-5447-8210-F352D2EA7770}"/>
    <hyperlink ref="C843" r:id="rId799" xr:uid="{A0DCDEC9-EAA2-7246-977C-467BE507E98B}"/>
    <hyperlink ref="C844" r:id="rId800" xr:uid="{C9C1285D-4D19-A14A-8928-708D28DCBA61}"/>
    <hyperlink ref="C845" r:id="rId801" xr:uid="{703D3026-D37F-F44A-97E0-41879DC91E95}"/>
    <hyperlink ref="C846" r:id="rId802" xr:uid="{166DC71E-287C-4B4F-A7B2-BFFE3BBDE0CA}"/>
    <hyperlink ref="C847" r:id="rId803" xr:uid="{2AC1FD3A-1E0E-2444-B444-F654438A619B}"/>
    <hyperlink ref="C848" r:id="rId804" xr:uid="{CDE19F84-A112-6042-92A2-193FE12B7921}"/>
    <hyperlink ref="C849" r:id="rId805" xr:uid="{E622E99E-FF9E-7E4A-A119-A1DB0034C8FA}"/>
    <hyperlink ref="C850" r:id="rId806" xr:uid="{21D8AD19-160D-B944-85FE-ACE561015C56}"/>
    <hyperlink ref="C851" r:id="rId807" xr:uid="{BB49E074-7243-3748-A145-0A11D66855FC}"/>
    <hyperlink ref="C852" r:id="rId808" xr:uid="{6C21DF7B-F9E6-874A-9780-0AA4BC9BC644}"/>
    <hyperlink ref="C853" r:id="rId809" xr:uid="{EBDE5F65-2CF0-344F-9474-49BC61D0C39D}"/>
    <hyperlink ref="C854" r:id="rId810" xr:uid="{77D0BFF4-CA63-294B-84AD-CE2B64329691}"/>
    <hyperlink ref="C855" r:id="rId811" xr:uid="{FB412832-1213-3640-B100-B53CAF956CA3}"/>
    <hyperlink ref="C856" r:id="rId812" xr:uid="{203DC1C4-3D52-8646-8CCD-7334A7F9AE32}"/>
    <hyperlink ref="C857" r:id="rId813" xr:uid="{A751DFAB-2BD8-9642-9F3C-40EC8378ECD0}"/>
    <hyperlink ref="C858" r:id="rId814" xr:uid="{C9EE9345-234A-0F43-A016-C4F75AE4B9FB}"/>
    <hyperlink ref="C859" r:id="rId815" xr:uid="{D3C5B4EC-A5EF-2445-8BC7-9A35105AADDA}"/>
    <hyperlink ref="C860" r:id="rId816" xr:uid="{F5DF8BC6-48B6-A440-AF7E-17FC4F98CF4B}"/>
    <hyperlink ref="C861" r:id="rId817" xr:uid="{3074F346-E8B1-6C4A-B8E2-E69F776D5E14}"/>
    <hyperlink ref="C862" r:id="rId818" xr:uid="{72378A19-C5CC-B943-8F9E-380E31759438}"/>
    <hyperlink ref="C863" r:id="rId819" xr:uid="{8E7AFEC1-C109-7E46-BE3F-63079F7271D2}"/>
    <hyperlink ref="C864" r:id="rId820" xr:uid="{9082F422-B8BF-9B4A-A4DF-FB6A46347B3E}"/>
    <hyperlink ref="C865" r:id="rId821" xr:uid="{85B4D4E4-D166-BE4E-BCA2-E6275453FDDB}"/>
    <hyperlink ref="C866" r:id="rId822" xr:uid="{03435AF1-00ED-DA4D-9363-01A09D0B703D}"/>
    <hyperlink ref="C867" r:id="rId823" xr:uid="{1B71B86F-37BB-364A-B7F8-28CD94644111}"/>
    <hyperlink ref="C868" r:id="rId824" xr:uid="{7A07FC21-DD14-5440-A84E-14CEDF4236A0}"/>
    <hyperlink ref="C869" r:id="rId825" xr:uid="{C928B58D-7A7A-B146-88DC-159AD65E2F31}"/>
    <hyperlink ref="C870" r:id="rId826" xr:uid="{BF55768F-4BC0-BB47-BAE4-137FAC6C929A}"/>
    <hyperlink ref="C871" r:id="rId827" xr:uid="{15FF03E9-BE01-0944-84B8-F6C62B5A83D0}"/>
    <hyperlink ref="C873" r:id="rId828" xr:uid="{27DF3D42-7490-5444-B66B-6C5738014837}"/>
    <hyperlink ref="C874" r:id="rId829" xr:uid="{1D61606B-998F-BF45-9BD1-760553E530E1}"/>
    <hyperlink ref="C875" r:id="rId830" xr:uid="{9917D728-A01F-4643-8BF7-0CEC13882048}"/>
    <hyperlink ref="C876" r:id="rId831" xr:uid="{1ED850DF-E7BF-4245-9B96-5B9810E26194}"/>
    <hyperlink ref="C877" r:id="rId832" xr:uid="{96731991-AD81-9C42-A3F8-E46AEAA36A70}"/>
    <hyperlink ref="C878" r:id="rId833" display="Fall into Crevasse, Exceeding Abilities — Alaska, Mount McKinley, West Buttress _x000a_morning of July 5 at approximately 0100 the “Death March 2000” expedition left basecamp to begin a climb" xr:uid="{7DC9E056-99A3-9846-8C2D-410885729040}"/>
    <hyperlink ref="C879" r:id="rId834" xr:uid="{136DBE2B-D963-3243-834D-A367CFD1FEFA}"/>
    <hyperlink ref="C880" r:id="rId835" xr:uid="{FEF487E1-DEAE-D543-A43A-4C0305BBF466}"/>
    <hyperlink ref="C881" r:id="rId836" display="Fall on Rock — Misjudged Pendulum — California, Yosemite Valley, El Capitan _x000a_&gt;(Editor’s Note: For more about pendulums, see CA incidents on May 29 and June 4 in this issue of ANAM, and" xr:uid="{0B6B9DF7-AE15-E14E-807E-03C826AEA72C}"/>
    <hyperlink ref="C882" r:id="rId837" xr:uid="{CB52C953-1DE5-4241-A679-4EFD1BD364B2}"/>
    <hyperlink ref="C883" r:id="rId838" xr:uid="{A522BDF7-C9FA-BC49-8192-094CE1E721B8}"/>
    <hyperlink ref="C884" r:id="rId839" xr:uid="{30E9425A-98FA-8E4B-8354-0F87D431E63C}"/>
    <hyperlink ref="C885" r:id="rId840" xr:uid="{4FEB8145-662D-A04F-BA10-D66EADD2ACAF}"/>
    <hyperlink ref="C886" r:id="rId841" xr:uid="{ED98B31F-64B5-7840-81F2-6E85006AA150}"/>
    <hyperlink ref="C887" r:id="rId842" xr:uid="{2BD66B45-A7EE-1848-A77E-B5CA394E2252}"/>
    <hyperlink ref="C888" r:id="rId843" xr:uid="{A2FF5CE5-7D99-DA40-95CA-346441EF655B}"/>
    <hyperlink ref="C889" r:id="rId844" xr:uid="{5709F995-A40D-6748-9383-96CC560A441F}"/>
    <hyperlink ref="C890" r:id="rId845" xr:uid="{7CC62DBF-1E0E-5646-AFF1-405697EBAA73}"/>
    <hyperlink ref="C891" r:id="rId846" xr:uid="{1A81BD6C-2118-BE49-824E-ECED75B93F2C}"/>
    <hyperlink ref="C892" r:id="rId847" xr:uid="{3F59ECC0-00FC-3846-98E5-B33953FC4ECE}"/>
    <hyperlink ref="C893" r:id="rId848" xr:uid="{A6B14308-6040-8049-A890-FDEBB85AAB42}"/>
    <hyperlink ref="C894" r:id="rId849" xr:uid="{EFB8AD0D-200D-654A-8DE9-5ACCD4AD6E3A}"/>
    <hyperlink ref="C895" r:id="rId850" xr:uid="{A4977F1E-480C-C349-A180-000BE3D5A9B4}"/>
    <hyperlink ref="C896" r:id="rId851" xr:uid="{40F4C95A-3833-EA48-93B4-D649115E90BC}"/>
    <hyperlink ref="C897" r:id="rId852" xr:uid="{7ABA792C-38A1-634E-9068-730DC01A932D}"/>
    <hyperlink ref="C898" r:id="rId853" display="Fall on Snow, Unable to Self Arrest, No Belay — Alaska, Mount McKinley, West Buttress _x000a_2000 the group reached a short steep icy section at 18,350 feet. While descending this section (known" xr:uid="{F4D7F1C5-D4DA-A04B-8787-00785065A82F}"/>
    <hyperlink ref="C899" r:id="rId854" xr:uid="{E636C01F-A389-DC42-BC77-5F65ECD187C9}"/>
    <hyperlink ref="C900" r:id="rId855" xr:uid="{FC1AE91D-1492-FF4E-86AC-30AE2F2CF7AC}"/>
    <hyperlink ref="C901" r:id="rId856" xr:uid="{07106901-1145-4441-A232-BE94BAC8B2F1}"/>
    <hyperlink ref="C902" r:id="rId857" xr:uid="{A6ADBF9D-DC71-534A-98D4-0930E1239F11}"/>
    <hyperlink ref="C903" r:id="rId858" xr:uid="{99AD31F0-003C-E542-A6FE-060DF70E179E}"/>
    <hyperlink ref="C904" r:id="rId859" xr:uid="{FB470C74-C4A0-C14E-BF0A-6C790BD0FA56}"/>
    <hyperlink ref="C905" r:id="rId860" display="High Altitude Cerebral Edema (HACE) — Alaska, Mount McKinley, West Buttress _x000a_2000 the NPS camp contacted several other guides located at the 17,200 feet and asked for assistance" xr:uid="{96A19F7A-6DB6-0147-9F65-732D17AF96E1}"/>
    <hyperlink ref="C906" r:id="rId861" xr:uid="{36B180A6-4A27-AE40-86B6-3919671961B2}"/>
    <hyperlink ref="C907" r:id="rId862" xr:uid="{10A00A4B-787E-6A4A-86E4-DA213F1FE795}"/>
    <hyperlink ref="C908" r:id="rId863" xr:uid="{6B864B29-D8A5-A64A-8684-4A4900E9B5D7}"/>
    <hyperlink ref="C909" r:id="rId864" display="Inexperience, Failure to Turn Back — Alaska, Mount McKinley, West Buttress _x000a_, Robinson and VIP Dr. Bob Desiderio were descending the fixed lines. At 2000 they encountered McCarthy at" xr:uid="{2CF7C82F-DE70-6D4F-8CEA-073E9E9D7A93}"/>
    <hyperlink ref="C910" r:id="rId865" xr:uid="{BFF7B878-C981-8C4E-BC37-663CDFA4500D}"/>
    <hyperlink ref="C911" r:id="rId866" xr:uid="{E66DE6E2-C592-9B4E-934A-E0C0928A9677}"/>
    <hyperlink ref="C912" r:id="rId867" xr:uid="{8B3E102F-6336-3740-BDAC-581A7EB89D27}"/>
    <hyperlink ref="C913" r:id="rId868" xr:uid="{CEC39EDB-CFCE-A04D-9EC0-E09A942C2052}"/>
    <hyperlink ref="C914" r:id="rId869" display="Rappel Error — Uneven Rope Ends, Fall on Rock — High Eagle Dome, Shuteye Ridge, California _x000a_, and I read ANAM, so I am well aware that rappelling is a dangerous aspect of the sport. I generally" xr:uid="{398BD8DF-6388-BF46-BC63-ADE799850B74}"/>
    <hyperlink ref="C915" r:id="rId870" xr:uid="{8CA97A3C-7F70-064C-B614-C50FC985B309}"/>
    <hyperlink ref="C916" r:id="rId871" xr:uid="{D6BE66DC-BD5F-D144-97A7-16968BBE287F}"/>
    <hyperlink ref="C2770" r:id="rId872" display="Snow Blindness, Acute Mountain Sickness — Alaska, Mount McKinley" xr:uid="{C00F4382-FB54-E44B-80D0-DEF76630C85B}"/>
    <hyperlink ref="C918" r:id="rId873" xr:uid="{CA4022C5-3E28-9C40-84EC-B946434503BC}"/>
    <hyperlink ref="C919" r:id="rId874" xr:uid="{70584750-81CD-B544-9DEF-73785309D979}"/>
    <hyperlink ref="C920" r:id="rId875" xr:uid="{E39B15B1-1151-1446-AC38-84260743B27F}"/>
    <hyperlink ref="C921" r:id="rId876" xr:uid="{A55D8723-F679-F341-BBE0-E15A48D89C14}"/>
    <hyperlink ref="C922" r:id="rId877" xr:uid="{249174AC-B5E3-3C4A-8CF5-86649EFAAA78}"/>
    <hyperlink ref="C923" r:id="rId878" xr:uid="{5D375900-18E9-BE45-97C0-E3CA37CD5C74}"/>
    <hyperlink ref="C924" r:id="rId879" xr:uid="{D2381E54-6141-284D-B9A0-673F54EAD21B}"/>
    <hyperlink ref="C925" r:id="rId880" xr:uid="{3BC30819-C5CA-EB4E-AAD4-DA7CFD30B435}"/>
    <hyperlink ref="C926" r:id="rId881" xr:uid="{DD14D1B9-65B6-FA47-8A56-EAA4DFC4B128}"/>
    <hyperlink ref="C927" r:id="rId882" xr:uid="{DBB680EB-2942-E241-BCAF-6993A18281BF}"/>
    <hyperlink ref="C928" r:id="rId883" xr:uid="{3947424A-E5D5-D545-8C5C-2B8B16D70B4F}"/>
    <hyperlink ref="C929" r:id="rId884" xr:uid="{37E59DE5-89EB-6D44-9159-2F327EDEB2C4}"/>
    <hyperlink ref="C930" r:id="rId885" xr:uid="{558320C9-3C41-7E4D-8DDE-5787653CF24F}"/>
    <hyperlink ref="C931" r:id="rId886" xr:uid="{617C59EF-D755-FE4C-BFFF-83753B303EF9}"/>
    <hyperlink ref="C932" r:id="rId887" xr:uid="{F3572E4A-A050-8F42-A23B-AD6D83169A73}"/>
    <hyperlink ref="C933" r:id="rId888" xr:uid="{179F81BE-8419-BD46-9653-EF2BEBEC832D}"/>
    <hyperlink ref="C934" r:id="rId889" display="Fall on Snow, Unable to Self Arrest, Exceeding Abilities — Wyoming, Grand Teton National Park, Mount Moran _x000a_Ranger) (Editor’s Note: As reported in previous editions of ANAM, the Skillet Glacier has seen many" xr:uid="{11883B99-F0A3-BD4B-A4F7-0DCF7D4AD935}"/>
    <hyperlink ref="C935" r:id="rId890" xr:uid="{C818B67D-BB21-EB4A-9388-5E635B7DFB2B}"/>
    <hyperlink ref="C936" r:id="rId891" xr:uid="{0030E34A-1702-2846-877F-7B906FFB6C98}"/>
    <hyperlink ref="C937" r:id="rId892" xr:uid="{0A5D3637-4EE5-3C46-808F-505563A89691}"/>
    <hyperlink ref="C938" r:id="rId893" xr:uid="{4837C541-448B-1842-916A-BA4BF3F77D8F}"/>
    <hyperlink ref="C939" r:id="rId894" xr:uid="{20E1BEDF-133D-4C47-9D39-55C95FA96BFF}"/>
    <hyperlink ref="C940" r:id="rId895" xr:uid="{0601312B-5BDF-1B40-89C1-9174EF50617A}"/>
    <hyperlink ref="C941" r:id="rId896" xr:uid="{C4345858-CE92-E841-BEE7-EC21C73A3060}"/>
    <hyperlink ref="C942" r:id="rId897" xr:uid="{BDE12247-09FE-FA49-AE74-71C3B42C4DA0}"/>
    <hyperlink ref="C943" r:id="rId898" xr:uid="{E49235EB-E958-C047-BFBD-F99D8A38B58A}"/>
    <hyperlink ref="C944" r:id="rId899" xr:uid="{293BB25F-DF95-4C4E-8FF6-9A700B596C45}"/>
    <hyperlink ref="C945" r:id="rId900" xr:uid="{5999D30D-A400-BE46-9F4B-099A04838183}"/>
    <hyperlink ref="C947" r:id="rId901" xr:uid="{F762B61B-A33E-B84E-B6C6-F9799672DA33}"/>
    <hyperlink ref="C949" r:id="rId902" xr:uid="{017F3174-74FA-E64D-AF0B-1E7008AC822A}"/>
    <hyperlink ref="C950" r:id="rId903" xr:uid="{1A000B37-CB13-6D4F-BBA0-83BBB546E85E}"/>
    <hyperlink ref="C951" r:id="rId904" xr:uid="{116BD23F-8581-8548-B73B-C42F2241BD6E}"/>
    <hyperlink ref="C952" r:id="rId905" xr:uid="{97279A53-9A05-6F4B-9ECB-57894E1AB7C4}"/>
    <hyperlink ref="C954" r:id="rId906" xr:uid="{6A0697B7-95DA-6B40-8CEA-8403EFC5D309}"/>
    <hyperlink ref="C955" r:id="rId907" xr:uid="{0A9E4600-1D71-AE47-8EE5-1FEF03FD84FE}"/>
    <hyperlink ref="C956" r:id="rId908" xr:uid="{A089F5CE-1B6F-064A-9F94-6A9F3014B97D}"/>
    <hyperlink ref="C957" r:id="rId909" xr:uid="{267360DD-01F8-9C4B-959D-3E31274D725D}"/>
    <hyperlink ref="C958" r:id="rId910" xr:uid="{01650E4C-5E24-EC4E-9DC1-5608F0B3865C}"/>
    <hyperlink ref="C959" r:id="rId911" xr:uid="{555FF72A-F431-6C49-B646-B26AF95E8ABB}"/>
    <hyperlink ref="C960" r:id="rId912" xr:uid="{4B4B2BF8-FD13-5443-939E-97D99F5758CB}"/>
    <hyperlink ref="C961" r:id="rId913" xr:uid="{9284E129-18EA-EA4F-8B11-61E4599832CB}"/>
    <hyperlink ref="C963" r:id="rId914" xr:uid="{BF7DA7C3-254E-844B-8DC5-F0E04DA00C66}"/>
    <hyperlink ref="C964" r:id="rId915" xr:uid="{0694B597-FB74-5245-B458-87DE3FF7CACA}"/>
    <hyperlink ref="C965" r:id="rId916" xr:uid="{DE27A29D-FFE3-2D43-BB4C-51702804CE24}"/>
    <hyperlink ref="C966" r:id="rId917" xr:uid="{F200298C-666D-DA44-A453-721A257F33D8}"/>
    <hyperlink ref="C967" r:id="rId918" xr:uid="{43CFA62D-6250-494B-B784-7AE4521CA344}"/>
    <hyperlink ref="C968" r:id="rId919" xr:uid="{56416F38-508F-C540-BA5F-4B1C7D034538}"/>
    <hyperlink ref="C969" r:id="rId920" xr:uid="{ED797C40-8DA3-6441-BC11-C653401DE040}"/>
    <hyperlink ref="C970" r:id="rId921" xr:uid="{C59629AA-F660-CF42-B00C-8DDE7F09E435}"/>
    <hyperlink ref="C971" r:id="rId922" xr:uid="{78484A3C-3EBD-3444-89F5-A04611CDF191}"/>
    <hyperlink ref="C972" r:id="rId923" xr:uid="{56201016-D6EB-2C46-93A6-842D0A1BE383}"/>
    <hyperlink ref="C973" r:id="rId924" xr:uid="{E5BF70E0-E8DC-8044-ADF4-746D4FA426EE}"/>
    <hyperlink ref="C974" r:id="rId925" xr:uid="{D4A60C5D-32B0-8E48-8B35-E0B84A4E283A}"/>
    <hyperlink ref="C975" r:id="rId926" xr:uid="{238B327E-86C3-1C47-9071-C68A4ED3D1DF}"/>
    <hyperlink ref="C976" r:id="rId927" display="Falling Rock—Dislodged, No Hard Hat, Poor Position, California, Yosemite Valley, Sentinel Rock _x000a_Park) (Editor’s Note: For more about rockfall, see CA incidents on 4/24 and 8/12 in this issue of ANAM" xr:uid="{02086ABF-243D-DE44-8FCB-AEF83D096B3D}"/>
    <hyperlink ref="C977" r:id="rId928" xr:uid="{CFFFA871-3FDD-4948-9623-A15A708ABFB2}"/>
    <hyperlink ref="C978" r:id="rId929" xr:uid="{30D02C14-CF9A-6948-B44A-C7CDA83FF65E}"/>
    <hyperlink ref="C979" r:id="rId930" xr:uid="{599DCB84-F6AD-F14B-BE49-6C5BDF4638D1}"/>
    <hyperlink ref="C980" r:id="rId931" xr:uid="{8AFBB019-1241-F541-A08D-438A2FF335DA}"/>
    <hyperlink ref="C981" r:id="rId932" xr:uid="{874D0CF8-A625-214B-B155-3D7DE9FD3822}"/>
    <hyperlink ref="C982" r:id="rId933" xr:uid="{329999A0-C0C5-6C47-90DD-66B47D9DA23C}"/>
    <hyperlink ref="C983" r:id="rId934" xr:uid="{DC9D59CC-5211-0441-B722-CABB0B3253CF}"/>
    <hyperlink ref="C985" r:id="rId935" xr:uid="{32B9952E-4382-0E40-BEEB-3C0D14087C3A}"/>
    <hyperlink ref="C986" r:id="rId936" xr:uid="{74BAE61F-DED3-6F45-BEEB-8DA0EFABE776}"/>
    <hyperlink ref="C987" r:id="rId937" xr:uid="{D24ADBE7-82B1-2E46-B5EB-ECE215DB8BA2}"/>
    <hyperlink ref="C988" r:id="rId938" xr:uid="{82C1E532-6146-6B4D-9B5C-5329374D3963}"/>
    <hyperlink ref="C989" r:id="rId939" xr:uid="{B908C68C-C35D-6849-AEA6-22F100293C4C}"/>
    <hyperlink ref="C990" r:id="rId940" xr:uid="{05AC7F51-746B-2141-9DC6-53C1D6994C92}"/>
    <hyperlink ref="C991" r:id="rId941" xr:uid="{D1274E7B-3FDD-6D46-AECF-EDF81BB34056}"/>
    <hyperlink ref="C992" r:id="rId942" xr:uid="{9A817207-B2DE-7946-8A58-9580974FA469}"/>
    <hyperlink ref="C993" r:id="rId943" xr:uid="{910ABCC1-EAC3-6F42-B8DC-E19BAEFEA133}"/>
    <hyperlink ref="C994" r:id="rId944" xr:uid="{0D9BB7B1-AA4B-5E46-8836-6673CD2E455A}"/>
    <hyperlink ref="C995" r:id="rId945" xr:uid="{EAE813D3-2FB6-694D-BC4E-DEF5AD0F854E}"/>
    <hyperlink ref="C996" r:id="rId946" xr:uid="{F1169CE1-7048-CF49-B3E4-65C69E982DB8}"/>
    <hyperlink ref="C997" r:id="rId947" xr:uid="{954D7AB5-CF82-0E4D-A539-A20BF02C546F}"/>
    <hyperlink ref="C998" r:id="rId948" xr:uid="{644CAB5E-23D1-E44A-B626-940CB6327E24}"/>
    <hyperlink ref="C999" r:id="rId949" xr:uid="{4EC8EAA3-0592-A146-8905-E461F182BC38}"/>
    <hyperlink ref="C1000" r:id="rId950" display="Fall on Rock, Inadequate Anchor on Top Rope Set Up _x000a_Colorado, Boulder Canyon, Happy Hour Crag _x000a_only been reported once before to ANAM — many years ago. It is — or should be" xr:uid="{829FDAD3-E988-214C-B6D3-B17F1EEE17DF}"/>
    <hyperlink ref="C1002" r:id="rId951" xr:uid="{6C43565A-74A2-3349-9797-254073945B4C}"/>
    <hyperlink ref="C1003" r:id="rId952" xr:uid="{4F7D3D5B-55A2-B942-956E-5CB4414EA1C5}"/>
    <hyperlink ref="C1004" r:id="rId953" xr:uid="{9F1AD3F6-8131-A94B-A671-06550EE750E7}"/>
    <hyperlink ref="C1005" r:id="rId954" xr:uid="{05D9FA8B-E587-BF49-80DF-99FA97B9FCCE}"/>
    <hyperlink ref="C1006" r:id="rId955" xr:uid="{57B52D59-1792-5149-84C1-F4B1E5486765}"/>
    <hyperlink ref="C1007" r:id="rId956" xr:uid="{E7862C9A-3C41-C94C-A5A8-D789138616FC}"/>
    <hyperlink ref="C1008" r:id="rId957" xr:uid="{220E50E9-F801-7346-9DF5-519F6E09C357}"/>
    <hyperlink ref="C1009" r:id="rId958" xr:uid="{F88A0806-EC81-904A-82B0-A74EC6A1FF8F}"/>
    <hyperlink ref="C1010" r:id="rId959" xr:uid="{B84F20EC-C1E1-3242-959E-B3304AC8B6D6}"/>
    <hyperlink ref="C1011" r:id="rId960" xr:uid="{FE38F24E-6D79-B645-9651-C28F1E5D9F82}"/>
    <hyperlink ref="C1012" r:id="rId961" xr:uid="{8FE54C05-015D-0949-B76C-BD087084206C}"/>
    <hyperlink ref="C1013" r:id="rId962" xr:uid="{98261B64-67D9-2C43-928A-B77DB0B58169}"/>
    <hyperlink ref="C1014" r:id="rId963" xr:uid="{2B525E03-23BF-CC46-99A9-590CC89E09A3}"/>
    <hyperlink ref="C1015" r:id="rId964" xr:uid="{B5DD58DE-2A69-EC49-8A95-50D952A0E177}"/>
    <hyperlink ref="C1016" r:id="rId965" xr:uid="{C3457A2B-8A59-384E-9467-98EFE04B93A6}"/>
    <hyperlink ref="C1017" r:id="rId966" xr:uid="{0EADE232-B389-6945-B431-F797FC3D20DE}"/>
    <hyperlink ref="C1018" r:id="rId967" xr:uid="{247EB0DC-6BE8-D64C-9BFA-37E394A132BA}"/>
    <hyperlink ref="C1019" r:id="rId968" xr:uid="{280628B8-C55A-3447-A01F-A1BDFCE3C690}"/>
    <hyperlink ref="C1020" r:id="rId969" xr:uid="{455A2AAE-F730-5C4D-87D1-AD9021F41149}"/>
    <hyperlink ref="C1021" r:id="rId970" xr:uid="{5885E48E-22EB-FD4B-899D-FF7C0CCA4FEF}"/>
    <hyperlink ref="C1022" r:id="rId971" xr:uid="{BB2C68BF-13BC-264C-B857-D73D62B6D3BB}"/>
    <hyperlink ref="C1023" r:id="rId972" xr:uid="{EC2C89CE-BE76-8A42-900E-33418B95ED38}"/>
    <hyperlink ref="C1024" r:id="rId973" xr:uid="{D3041E52-CBE4-7448-8E57-7B9F2333CEE3}"/>
    <hyperlink ref="C1025" r:id="rId974" xr:uid="{A8F22F37-C801-6942-8374-6C2847359474}"/>
    <hyperlink ref="C1027" r:id="rId975" xr:uid="{343C0285-4A76-1C4C-BE14-B2D1D88C580E}"/>
    <hyperlink ref="C1028" r:id="rId976" xr:uid="{74BB56B0-E452-F849-BDF7-9A232026A2F5}"/>
    <hyperlink ref="C1029" r:id="rId977" xr:uid="{A194C685-DC1D-1C41-98D2-FED429B0C43F}"/>
    <hyperlink ref="C1030" r:id="rId978" xr:uid="{4098126D-41E0-E34E-9EE2-D3AC6A780F5F}"/>
    <hyperlink ref="C1031" r:id="rId979" xr:uid="{A9183FD4-6D1A-F249-8BBB-E732B31762E9}"/>
    <hyperlink ref="C1032" r:id="rId980" xr:uid="{CCB91408-D68C-CE40-90E0-4D20803D953F}"/>
    <hyperlink ref="C1033" r:id="rId981" xr:uid="{A07ECBDD-EAFA-7745-9F93-C8F83FAEDD90}"/>
    <hyperlink ref="C1034" r:id="rId982" xr:uid="{BBEB23D6-7B86-274E-B273-9EE79400BF25}"/>
    <hyperlink ref="C1035" r:id="rId983" xr:uid="{2FE0B369-1867-3040-87A9-5FEC8963D1F2}"/>
    <hyperlink ref="C1036" r:id="rId984" xr:uid="{8CC2CF66-A72D-5342-B84C-3013BF0F799C}"/>
    <hyperlink ref="C1037" r:id="rId985" xr:uid="{8043B24C-0563-6D4E-8C93-D5D4281E1548}"/>
    <hyperlink ref="C1038" r:id="rId986" xr:uid="{8D012211-6C99-A149-AA77-A42AC3F82519}"/>
    <hyperlink ref="C1039" r:id="rId987" xr:uid="{336B5382-C944-DC49-8231-A11C1DED155F}"/>
    <hyperlink ref="C1040" r:id="rId988" xr:uid="{2D38905B-120A-7848-8D8E-72AB1A9574BE}"/>
    <hyperlink ref="C1041" r:id="rId989" xr:uid="{2EC358AD-A502-F942-B5C1-D9773B4D677F}"/>
    <hyperlink ref="C1042" r:id="rId990" xr:uid="{CE31C660-D116-0C43-B7A2-157394A1A838}"/>
    <hyperlink ref="C1043" r:id="rId991" xr:uid="{0721EAAB-316A-7643-BFE5-81F8338D8284}"/>
    <hyperlink ref="C1044" r:id="rId992" xr:uid="{2474649D-F54E-A843-8FA6-540657BD37BE}"/>
    <hyperlink ref="C1045" r:id="rId993" xr:uid="{F55D25B7-4EF4-9D4A-824E-D0F145A0A5F8}"/>
    <hyperlink ref="C1046" r:id="rId994" xr:uid="{C2B018A0-1F0F-DE4B-BFDB-F5986DF0222D}"/>
    <hyperlink ref="C1047" r:id="rId995" xr:uid="{DA18A6A4-D9BE-B445-9F13-A12B998FCADE}"/>
    <hyperlink ref="C1048" r:id="rId996" xr:uid="{948DB427-8FDD-0348-A844-CAA099932824}"/>
    <hyperlink ref="C1049" r:id="rId997" xr:uid="{D8D81165-3C04-1943-AC2B-724F1C97FD35}"/>
    <hyperlink ref="C1050" r:id="rId998" xr:uid="{D30C0E29-72F7-814B-95F4-B06532407132}"/>
    <hyperlink ref="C1051" r:id="rId999" xr:uid="{E3C0516F-DB09-F54B-AFC2-F92D8806EBD0}"/>
    <hyperlink ref="C1052" r:id="rId1000" xr:uid="{05C6CDBC-02FD-A745-B64E-2AC129181765}"/>
    <hyperlink ref="C1053" r:id="rId1001" xr:uid="{899FDDC9-EC27-894F-92AD-06B53BCEA5D9}"/>
    <hyperlink ref="C1054" r:id="rId1002" xr:uid="{5E2C9E59-A1FB-B14C-8579-5122FCDAFAA6}"/>
    <hyperlink ref="C1055" r:id="rId1003" xr:uid="{5321B938-7726-654E-8AFD-88570F1F071F}"/>
    <hyperlink ref="C1056" r:id="rId1004" xr:uid="{FD2DA029-955E-A24D-A5CD-0F65DEFB6AB3}"/>
    <hyperlink ref="C1057" r:id="rId1005" xr:uid="{9CD459AB-22CA-7A45-A01F-742C7AED153A}"/>
    <hyperlink ref="C1058" r:id="rId1006" xr:uid="{4B36B19D-47F3-624A-9412-3DBCA9767788}"/>
    <hyperlink ref="C1059" r:id="rId1007" xr:uid="{1FF3B9F9-4F27-0541-8F4B-09DCB873AC72}"/>
    <hyperlink ref="C1060" r:id="rId1008" xr:uid="{3B5A9079-295A-B24A-B56A-08A817189088}"/>
    <hyperlink ref="C1061" r:id="rId1009" xr:uid="{8BA281EA-2798-6743-9EF3-03474D0D87E7}"/>
    <hyperlink ref="C1062" r:id="rId1010" xr:uid="{16502DD1-8254-184D-8A01-AA4D5D36E294}"/>
    <hyperlink ref="C1063" r:id="rId1011" xr:uid="{3884C324-E15D-2040-A85E-D58FAA6ED081}"/>
    <hyperlink ref="C1064" r:id="rId1012" xr:uid="{327D3864-D60D-EC41-80C6-5E6C86C8AEE4}"/>
    <hyperlink ref="C1066" r:id="rId1013" xr:uid="{3733E008-52E6-F442-B56D-386C17BEC178}"/>
    <hyperlink ref="C2522" r:id="rId1014" display="FALL ON SNOW AND HAPE/HACE-ASCENDING TOO FAST, Alaska, Mount McKinley, West Buttress" xr:uid="{748B9F97-3AE2-2C4C-AC0B-213D93C112F2}"/>
    <hyperlink ref="C1067" r:id="rId1015" xr:uid="{7253C317-56D1-0849-BF0D-8CD0188EAAE9}"/>
    <hyperlink ref="C1068" r:id="rId1016" xr:uid="{A76ACD86-3DF4-5449-84E1-548F79681268}"/>
    <hyperlink ref="C1069" r:id="rId1017" xr:uid="{DE88F3B2-4712-E440-A729-68541DC67087}"/>
    <hyperlink ref="C1070" r:id="rId1018" xr:uid="{7F47009D-F262-8941-B1E1-D24CEC595BD9}"/>
    <hyperlink ref="C1071" r:id="rId1019" xr:uid="{53C5E7C9-FD09-6F40-9052-267C1F52C3F4}"/>
    <hyperlink ref="C1072" r:id="rId1020" xr:uid="{32E824F7-6A1D-4A4E-8E95-154610F7DBAE}"/>
    <hyperlink ref="C1073" r:id="rId1021" xr:uid="{D891E73E-90C9-AA48-A2BC-BE3EED2636E7}"/>
    <hyperlink ref="C1074" r:id="rId1022" xr:uid="{804E4902-8BFE-404C-97EF-7E3F8E34D884}"/>
    <hyperlink ref="C1075" r:id="rId1023" xr:uid="{C9F810D1-4C48-AF44-8AB2-5870A365B4EF}"/>
    <hyperlink ref="C1076" r:id="rId1024" xr:uid="{A39E4F9C-E31E-C047-A296-B33263D61594}"/>
    <hyperlink ref="C1077" r:id="rId1025" xr:uid="{A60EACEB-72D6-4647-AE3A-28338AF720EC}"/>
    <hyperlink ref="C1078" r:id="rId1026" xr:uid="{E9799496-9F11-E84C-A29F-D6F8B54CACFF}"/>
    <hyperlink ref="C1079" r:id="rId1027" xr:uid="{AEE2EFF5-85D3-0D4C-9319-CEF3D5D02570}"/>
    <hyperlink ref="C1080" r:id="rId1028" xr:uid="{B2B4D310-8B87-5D4F-8F46-F10E57708D05}"/>
    <hyperlink ref="C1081" r:id="rId1029" xr:uid="{FCAE97BC-76FE-7144-A79C-D11711FEFC8D}"/>
    <hyperlink ref="C1082" r:id="rId1030" xr:uid="{3D359BDA-0DF7-1343-B57E-FF72BB407A49}"/>
    <hyperlink ref="C1083" r:id="rId1031" xr:uid="{03C4AC8E-7D57-494F-91DF-8B977F06215D}"/>
    <hyperlink ref="C1085" r:id="rId1032" xr:uid="{0263F58D-E3C5-CD41-A454-28C9313A5697}"/>
    <hyperlink ref="C1086" r:id="rId1033" xr:uid="{44BDF0E1-E419-4043-BC9B-6225C941F208}"/>
    <hyperlink ref="C1087" r:id="rId1034" xr:uid="{3AA23BA0-F5AB-6E40-B579-7D94F00B7893}"/>
    <hyperlink ref="C1088" r:id="rId1035" xr:uid="{8B3F41BA-2166-6C46-9B90-B96E74F6E066}"/>
    <hyperlink ref="C1089" r:id="rId1036" xr:uid="{293D52B6-33E6-2140-BCA5-EDB04196AF30}"/>
    <hyperlink ref="C1090" r:id="rId1037" xr:uid="{9A19D33B-5C37-EA49-942B-EB72817B1741}"/>
    <hyperlink ref="C1091" r:id="rId1038" xr:uid="{1B916E1A-8074-A146-B1DD-C3F1D96DC5DF}"/>
    <hyperlink ref="C1092" r:id="rId1039" xr:uid="{79D0501D-C67E-724D-B556-AE2C2A48781E}"/>
    <hyperlink ref="C1093" r:id="rId1040" xr:uid="{9661D9CB-33B6-3F43-987E-7E252855CA62}"/>
    <hyperlink ref="C1094" r:id="rId1041" xr:uid="{FE2EE0D9-D46A-3646-9B1F-09C7A61688D8}"/>
    <hyperlink ref="C1095" r:id="rId1042" xr:uid="{9D36B70B-FA3A-5D45-BCB4-6B3BCD707134}"/>
    <hyperlink ref="C1096" r:id="rId1043" xr:uid="{4C3D03CA-7EDB-A642-BC20-18A155D26214}"/>
    <hyperlink ref="C1097" r:id="rId1044" xr:uid="{5F11127F-A0CF-1240-973B-F8C64FF3D2FC}"/>
    <hyperlink ref="C1098" r:id="rId1045" xr:uid="{FC5339F4-CB72-4048-A8E3-1563AAADFBF6}"/>
    <hyperlink ref="C1099" r:id="rId1046" xr:uid="{BCFF3164-25EA-9842-9794-250BCC4D285B}"/>
    <hyperlink ref="C1100" r:id="rId1047" xr:uid="{3126F923-A493-5247-8F01-B45FB1F67BAF}"/>
    <hyperlink ref="C1101" r:id="rId1048" xr:uid="{CBB7E11F-A6C5-3149-9B7A-95690286D9F7}"/>
    <hyperlink ref="C1102" r:id="rId1049" xr:uid="{2934C8E8-24E8-9A43-B39B-2B1F402C8CB0}"/>
    <hyperlink ref="C1103" r:id="rId1050" xr:uid="{A8A1D812-6F63-5E48-A8F0-51829EDEAFE0}"/>
    <hyperlink ref="C1104" r:id="rId1051" display="Fall on Rock, Inadequate Protection, West Virginia, Senece Rocks, Triple Si _x000a_! Also, on another matter, we have the following from Steve Pack about a report in ANAM 2001" xr:uid="{A42CBADA-BEC0-7A49-BF81-A693E792D3F7}"/>
    <hyperlink ref="C1105" r:id="rId1052" xr:uid="{4E1F2413-6CA1-494E-A946-0159C65BEF27}"/>
    <hyperlink ref="C1106" r:id="rId1053" xr:uid="{3F9B2295-087D-CE4E-B8CC-0B91025F1C90}"/>
    <hyperlink ref="C1107" r:id="rId1054" xr:uid="{22B01ED8-B4CB-414D-B8D6-BD8B507C4C25}"/>
    <hyperlink ref="C1108" r:id="rId1055" xr:uid="{FAE36234-CF38-C24E-B1F0-19B6C94C991E}"/>
    <hyperlink ref="C1109" r:id="rId1056" xr:uid="{A3AB3AC9-0675-7147-BB00-66AEDE294AC9}"/>
    <hyperlink ref="C1111" r:id="rId1057" xr:uid="{5525C185-584D-0E43-8301-4581F1E56D65}"/>
    <hyperlink ref="C1112" r:id="rId1058" xr:uid="{9259CB78-A347-5447-8307-E54BB251199B}"/>
    <hyperlink ref="C1113" r:id="rId1059" xr:uid="{2F7F761A-F32C-2E4E-8FFC-F47962B6DB5E}"/>
    <hyperlink ref="C1114" r:id="rId1060" xr:uid="{77D9FB2F-D93B-D243-9837-403BBCB86717}"/>
    <hyperlink ref="C1115" r:id="rId1061" xr:uid="{C9AA0546-DB05-1044-85F6-A128B8849B30}"/>
    <hyperlink ref="C1117" r:id="rId1062" xr:uid="{3D4AC45B-B3B1-B849-AE71-CB571BF8C893}"/>
    <hyperlink ref="C1118" r:id="rId1063" xr:uid="{78A2BC84-AEF2-D24E-8906-7E8EA7ABC343}"/>
    <hyperlink ref="C1119" r:id="rId1064" xr:uid="{AE657CE2-98FE-284C-AD56-D83370D1E4FD}"/>
    <hyperlink ref="C1120" r:id="rId1065" xr:uid="{921F638F-2A5D-4B4F-9D2E-4D6776C4BEA3}"/>
    <hyperlink ref="C1121" r:id="rId1066" xr:uid="{5C7087B6-BB3D-584D-B319-A7CCB62241CE}"/>
    <hyperlink ref="C1122" r:id="rId1067" xr:uid="{21B2B38C-998C-9A49-BDB4-56440B583E9A}"/>
    <hyperlink ref="C1123" r:id="rId1068" xr:uid="{E3AFB095-720F-5741-B96E-BA48C9540329}"/>
    <hyperlink ref="C1124" r:id="rId1069" xr:uid="{93630D5D-8698-2648-BC9F-33994988955E}"/>
    <hyperlink ref="C1125" r:id="rId1070" xr:uid="{888F4484-8338-8B4A-B955-41FFFD97C4AE}"/>
    <hyperlink ref="C1126" r:id="rId1071" xr:uid="{1380567F-DADF-254B-99DD-B8E9BF384177}"/>
    <hyperlink ref="C1127" r:id="rId1072" xr:uid="{33DDC9CB-3945-6A47-9955-EFE889E7D05F}"/>
    <hyperlink ref="C1128" r:id="rId1073" xr:uid="{4C8FFDC5-B7AD-0141-B73A-C84494B8948C}"/>
    <hyperlink ref="C1129" r:id="rId1074" xr:uid="{EF325B22-6D38-0C4C-8C2A-2E6BE219E8B0}"/>
    <hyperlink ref="C1130" r:id="rId1075" xr:uid="{422782EF-4FD8-004B-B84C-BC50F16A7DA6}"/>
    <hyperlink ref="C1131" r:id="rId1076" display="Pulled Rock Off—Fall on Rock, Failure to Test Holds, Exceeding Abilities, Oregon, Smith Rock State Park, Misery Ridge Mesa" xr:uid="{19314BCE-CC14-B24E-B647-2B7646B7729B}"/>
    <hyperlink ref="C1132" r:id="rId1077" xr:uid="{724B36FB-D259-D542-A8DD-D065C11456B6}"/>
    <hyperlink ref="C1133" r:id="rId1078" xr:uid="{3391B4F7-CAE8-4F40-9694-9A1BC144E824}"/>
    <hyperlink ref="C1134" r:id="rId1079" xr:uid="{46719970-E8CB-1D4C-B2E0-88A6634489D0}"/>
    <hyperlink ref="C1135" r:id="rId1080" xr:uid="{6E5D3A16-A6B3-7F4B-8E09-E8E5633AB92F}"/>
    <hyperlink ref="C1136" r:id="rId1081" xr:uid="{B261C971-C3A6-614B-B9B1-2C9706191199}"/>
    <hyperlink ref="C1137" r:id="rId1082" xr:uid="{67C5B9D8-579B-664A-A865-23BA154279A7}"/>
    <hyperlink ref="C1138" r:id="rId1083" xr:uid="{AFD0257C-E5D1-1441-87D0-D85723A49A4F}"/>
    <hyperlink ref="C1139" r:id="rId1084" xr:uid="{5BE16481-5082-CC4A-81B8-493339A3A415}"/>
    <hyperlink ref="C1140" r:id="rId1085" xr:uid="{B3D31674-5F2E-DA44-9239-E01841D59D84}"/>
    <hyperlink ref="C1141" r:id="rId1086" xr:uid="{46C91321-C27A-FE47-AC74-718BF10E48D0}"/>
    <hyperlink ref="C1142" r:id="rId1087" xr:uid="{DC39A224-DDBF-6243-90F0-7D21828A36D2}"/>
    <hyperlink ref="C1143" r:id="rId1088" xr:uid="{498A0593-9E55-2241-B83D-F576C154F4EF}"/>
    <hyperlink ref="C1144" r:id="rId1089" xr:uid="{110B07B4-DED4-5C49-9BB6-9EA4C5C6B031}"/>
    <hyperlink ref="C1145" r:id="rId1090" xr:uid="{10FE97AF-192C-FF4F-B391-1A7069D7AE07}"/>
    <hyperlink ref="C1146" r:id="rId1091" xr:uid="{D73FB05C-780F-B347-8C9C-B1AB842BE5BA}"/>
    <hyperlink ref="C1147" r:id="rId1092" xr:uid="{B21E3439-4291-054F-9368-FE1BDF1A1467}"/>
    <hyperlink ref="C1148" r:id="rId1093" display="Exposure-Weather, Inadequate Clothing and Equipment, Hypothermia, Fall on Rock-Unable to Complete Descent, California, Yosemite Valley, El Capitan _x000a_, Yosemite National Park) (Editor's Note: A correction from last year's ANAM, page 31: John Dill is" xr:uid="{3202BBFC-0C38-854A-8B97-BB216D02F4FD}"/>
    <hyperlink ref="C1149" r:id="rId1094" xr:uid="{BA290B77-0A84-EB48-BDC3-91250AC2E44A}"/>
    <hyperlink ref="C1150" r:id="rId1095" xr:uid="{E35B0A05-C0AE-2B4C-BED8-87BDDA8087C5}"/>
    <hyperlink ref="C1151" r:id="rId1096" xr:uid="{F4C99A19-816A-F24F-B508-DFDB353704E5}"/>
    <hyperlink ref="C1152" r:id="rId1097" xr:uid="{CDDEC07D-BB60-C84A-94FF-5E4B1D6E6EC8}"/>
    <hyperlink ref="C1153" r:id="rId1098" xr:uid="{140CD4F7-6A49-1A41-929E-5E01C4235478}"/>
    <hyperlink ref="C1154" r:id="rId1099" xr:uid="{D5ECB621-BFF6-4042-8901-D5F64F88A497}"/>
    <hyperlink ref="C1155" r:id="rId1100" xr:uid="{57E37CE5-42F4-B74F-8847-9CAE2C258A8C}"/>
    <hyperlink ref="C1156" r:id="rId1101" xr:uid="{E57768C4-BA65-CB4B-93E1-A24A5597628D}"/>
    <hyperlink ref="C1157" r:id="rId1102" xr:uid="{CE5BDDF4-FD68-1946-BFDB-8DBC7DC3002F}"/>
    <hyperlink ref="C1158" r:id="rId1103" xr:uid="{6A37D36E-0861-334F-913B-BAB45F773B0F}"/>
    <hyperlink ref="C1159" r:id="rId1104" xr:uid="{74AA3E85-864B-B345-93EB-772E038D1852}"/>
    <hyperlink ref="C1160" r:id="rId1105" xr:uid="{A17E7DB0-A4CA-CC4A-A805-4763AEF2863C}"/>
    <hyperlink ref="C1161" r:id="rId1106" xr:uid="{BC7EBCC2-14A2-C743-9411-E9517FB89D6E}"/>
    <hyperlink ref="C1162" r:id="rId1107" xr:uid="{051E300B-2571-0E4B-BCF5-56695785FDD8}"/>
    <hyperlink ref="C2531" r:id="rId1108" xr:uid="{7F9D153B-9E5E-D545-8C01-093DBB73E162}"/>
    <hyperlink ref="C1163" r:id="rId1109" xr:uid="{F35C4783-9FBE-1E4B-9F80-159D9F3F07A2}"/>
    <hyperlink ref="C1164" r:id="rId1110" xr:uid="{323DD72A-0134-304A-BC99-305A88B0A12D}"/>
    <hyperlink ref="C1165" r:id="rId1111" xr:uid="{FB7270F1-B3DC-624C-872A-E1AD216F0021}"/>
    <hyperlink ref="C1166" r:id="rId1112" xr:uid="{CFACCBBB-00AB-FC4B-9BBC-5056D5C6AB57}"/>
    <hyperlink ref="C1167" r:id="rId1113" xr:uid="{CF6814B6-0BDB-9D46-8B3A-B490B7EC9A04}"/>
    <hyperlink ref="C1168" r:id="rId1114" xr:uid="{E1A4487C-DDA5-F343-8C09-9B130C4FB9AD}"/>
    <hyperlink ref="C1169" r:id="rId1115" xr:uid="{51DF0F53-A5AA-4E4F-A1FB-D85B7AC8808B}"/>
    <hyperlink ref="C1170" r:id="rId1116" xr:uid="{9B4195AC-03F0-184B-8C99-4A4E614BFE21}"/>
    <hyperlink ref="C1171" r:id="rId1117" xr:uid="{6555C04D-6CC9-FB49-A7F3-24B51B4398B0}"/>
    <hyperlink ref="C1172" r:id="rId1118" xr:uid="{24E6F541-FEFB-5141-92A9-C5B63329ACC4}"/>
    <hyperlink ref="C1173" r:id="rId1119" xr:uid="{2A609035-9A45-BC49-8BC4-A7D4C44536C7}"/>
    <hyperlink ref="C1174" r:id="rId1120" xr:uid="{7863025A-63B8-BF4C-BC53-7106C67B128A}"/>
    <hyperlink ref="C1175" r:id="rId1121" xr:uid="{EDD31A7C-1009-9D4A-ADC7-AE8A2A865CE4}"/>
    <hyperlink ref="C1176" r:id="rId1122" xr:uid="{F9CF072C-BFF6-6649-8222-028C84D790EC}"/>
    <hyperlink ref="C1177" r:id="rId1123" xr:uid="{67AF1CF9-70EB-DB4E-8FBC-070616355A8B}"/>
    <hyperlink ref="C1178" r:id="rId1124" xr:uid="{4A2F5BC4-FAC1-7746-A2AE-A72DC3187668}"/>
    <hyperlink ref="C1179" r:id="rId1125" xr:uid="{95BE422F-34EB-434C-90FC-9C843B6BCDB8}"/>
    <hyperlink ref="C1180" r:id="rId1126" xr:uid="{0CA49E81-3445-BB46-B051-2F1322F20A1B}"/>
    <hyperlink ref="C1181" r:id="rId1127" xr:uid="{FF4F2F29-3ED2-FF40-9697-59565FF01CD2}"/>
    <hyperlink ref="C1182" r:id="rId1128" xr:uid="{3BEDA693-5FC7-514B-8298-532028CF04A9}"/>
    <hyperlink ref="C1183" r:id="rId1129" xr:uid="{F19B6497-0940-B548-A251-B798FAFDB8EE}"/>
    <hyperlink ref="C1184" r:id="rId1130" xr:uid="{8FA1B0CF-92F6-2F4A-81E9-847C1436E343}"/>
    <hyperlink ref="C1185" r:id="rId1131" xr:uid="{C7D5C18E-FA18-DB42-9D15-9F1FE59C2A8B}"/>
    <hyperlink ref="C1186" r:id="rId1132" xr:uid="{54E9A01B-1A2E-8547-AB3C-C0655D31B939}"/>
    <hyperlink ref="C1187" r:id="rId1133" xr:uid="{23A2092A-337B-1242-BE4C-78612210040C}"/>
    <hyperlink ref="C1188" r:id="rId1134" xr:uid="{52AC72D5-10F2-7842-9611-B06D192A3F64}"/>
    <hyperlink ref="C1189" r:id="rId1135" xr:uid="{5E3AEC5D-C4A8-024F-9C88-804C72D85BB7}"/>
    <hyperlink ref="C1190" r:id="rId1136" xr:uid="{21F6D2AA-0A5D-CE49-9BCB-46FA40FFB772}"/>
    <hyperlink ref="C1192" r:id="rId1137" xr:uid="{41C87869-55AD-EE4A-BBBD-63CF0CB6BA94}"/>
    <hyperlink ref="C1194" r:id="rId1138" xr:uid="{8A9418EE-26A0-E64F-BF3A-278B16170692}"/>
    <hyperlink ref="C1195" r:id="rId1139" xr:uid="{57E24F65-D203-2647-8C79-401A5FAD0CBE}"/>
    <hyperlink ref="C1196" r:id="rId1140" xr:uid="{CD63B63B-21AC-464A-89F4-CD9DD84A4EB2}"/>
    <hyperlink ref="C1197" r:id="rId1141" xr:uid="{7D0A7140-ABC9-B342-A8FE-9B31E576D9B4}"/>
    <hyperlink ref="C1198" r:id="rId1142" xr:uid="{F6E22AE2-2F49-2E41-81B4-169854BA0122}"/>
    <hyperlink ref="C1199" r:id="rId1143" xr:uid="{B4796689-B9B9-CC4F-930F-5005E3C4E7C3}"/>
    <hyperlink ref="C1200" r:id="rId1144" xr:uid="{1210BC14-8125-914E-AE61-FA1F400B52C0}"/>
    <hyperlink ref="C2535" r:id="rId1145" display="Fall on Rock-Handhold Pulled Out, Apparently Failed to Test Hold, Off Route, Inadequate Protection, New Mexico, Sandia Mountain Wilderness, Muralla Grande _x000a_closure due to extreme fire danger. See ANAM 1997)" xr:uid="{0E9139BF-5061-9846-BBCD-E121C9C6B630}"/>
    <hyperlink ref="C1201" r:id="rId1146" xr:uid="{69A66E1B-31E5-9946-A497-E013698B99F1}"/>
    <hyperlink ref="C1202" r:id="rId1147" xr:uid="{2E9A8962-AC31-3043-ADB8-37C5DC647648}"/>
    <hyperlink ref="C1203" r:id="rId1148" xr:uid="{E3F739C5-BEB2-0C41-B2CF-BF72D0F6053C}"/>
    <hyperlink ref="C1204" r:id="rId1149" xr:uid="{B5F53A69-81E1-0248-9365-BE0EFED58451}"/>
    <hyperlink ref="C1205" r:id="rId1150" xr:uid="{4327E4E5-DA58-E741-956C-0530E1F76355}"/>
    <hyperlink ref="C1206" r:id="rId1151" xr:uid="{E7BC837C-3E27-1A44-835B-09F59AD7FA29}"/>
    <hyperlink ref="C1207" r:id="rId1152" xr:uid="{63D20515-0FE9-D640-8A3C-78B191F58FA1}"/>
    <hyperlink ref="C1208" r:id="rId1153" xr:uid="{3826A9F9-37AD-0343-BBF6-14CA99C67801}"/>
    <hyperlink ref="C1209" r:id="rId1154" display="Rappel Failure-Inadequate Knot, Utah, Zion National Park, Spaceshot" xr:uid="{13DDA2C0-D4B9-1044-9830-5F8FDEA14250}"/>
    <hyperlink ref="C1210" r:id="rId1155" xr:uid="{C430B900-419B-5D49-8B50-5AA1B1051B4C}"/>
    <hyperlink ref="C1211" r:id="rId1156" xr:uid="{5AAA7BE5-C6E4-A54E-9AC6-EF820AC3975C}"/>
    <hyperlink ref="C1212" r:id="rId1157" xr:uid="{92B6E7BE-1341-F944-A471-C8B2AB227BF9}"/>
    <hyperlink ref="C1213" r:id="rId1158" xr:uid="{51AF1FA4-F41B-2940-863E-D8E7ED63C66C}"/>
    <hyperlink ref="C1214" r:id="rId1159" xr:uid="{1753EBF7-77CC-EC45-9852-8D67D6931CB8}"/>
    <hyperlink ref="C1215" r:id="rId1160" xr:uid="{27EEC08D-44DC-2B40-AAB4-5A27C926AF7E}"/>
    <hyperlink ref="C1216" r:id="rId1161" xr:uid="{D61F92B6-7B97-F442-833C-F84CAFF8C7A0}"/>
    <hyperlink ref="C1217" r:id="rId1162" xr:uid="{14663B9C-07D7-B548-B52D-898A22948F04}"/>
    <hyperlink ref="C1218" r:id="rId1163" xr:uid="{0A7A6E00-81B4-CC4C-AAA0-567F53CC9186}"/>
    <hyperlink ref="C1219" r:id="rId1164" xr:uid="{8587D278-33C2-414D-AAB0-24C55D12CE44}"/>
    <hyperlink ref="C1220" r:id="rId1165" xr:uid="{B0564180-1A23-2E4D-A53D-5FEF66485ED6}"/>
    <hyperlink ref="C1221" r:id="rId1166" xr:uid="{E2997115-7689-AD4E-814D-30B35CEE17BD}"/>
    <hyperlink ref="C1222" r:id="rId1167" xr:uid="{323227E9-4B73-E549-8D37-3B833C82650C}"/>
    <hyperlink ref="C1223" r:id="rId1168" xr:uid="{0F845762-AC9F-0141-A3D7-9D7E7AB32914}"/>
    <hyperlink ref="C1224" r:id="rId1169" xr:uid="{7C8F3124-0E68-9F47-BDE2-85ABED03A476}"/>
    <hyperlink ref="C1225" r:id="rId1170" xr:uid="{E5D74025-9C04-0341-878D-D7DBBA1CDFCF}"/>
    <hyperlink ref="C1226" r:id="rId1171" xr:uid="{EF494BA2-7B70-E74B-BBEC-BC6117FA613A}"/>
    <hyperlink ref="C1227" r:id="rId1172" xr:uid="{C2FED941-D09F-3C48-A2FF-AE2D9D8B1041}"/>
    <hyperlink ref="C1228" r:id="rId1173" xr:uid="{C078F7B6-9150-CA46-89FB-1851DE098E54}"/>
    <hyperlink ref="C1229" r:id="rId1174" xr:uid="{2AEFD92A-E8A4-5548-B632-0BC0633BF5B6}"/>
    <hyperlink ref="C1230" r:id="rId1175" xr:uid="{856E5287-BB8C-6C4D-B882-DC881E39981B}"/>
    <hyperlink ref="C1231" r:id="rId1176" xr:uid="{4739353D-B9B0-A546-A88F-495C41DCCAD6}"/>
    <hyperlink ref="C1232" r:id="rId1177" xr:uid="{3CC8D503-F7B5-D043-8D36-F37B01FB0AAA}"/>
    <hyperlink ref="C1233" r:id="rId1178" xr:uid="{28AD50B1-4F03-8541-87AF-C8968AC5F7A8}"/>
    <hyperlink ref="C1234" r:id="rId1179" xr:uid="{5A9153E9-4963-2C4A-9197-B5E3527C3AAF}"/>
    <hyperlink ref="C1236" r:id="rId1180" xr:uid="{B41887DB-1D63-3842-B739-613B4C224AB1}"/>
    <hyperlink ref="C1237" r:id="rId1181" xr:uid="{418176A0-C314-1B4F-888F-078651A5A668}"/>
    <hyperlink ref="C1239" r:id="rId1182" xr:uid="{923E5172-6D26-4249-9AC2-C3CF81EC7F65}"/>
    <hyperlink ref="C1240" r:id="rId1183" xr:uid="{255E55EE-072D-4C43-AB45-6D82468E963C}"/>
    <hyperlink ref="C1241" r:id="rId1184" xr:uid="{5B71AE80-7DF3-DB47-88F0-D27B4F69C8F4}"/>
    <hyperlink ref="C1242" r:id="rId1185" xr:uid="{AFF8B191-9911-2442-8F2F-0F3867E59F14}"/>
    <hyperlink ref="C1244" r:id="rId1186" xr:uid="{39F10BF7-2315-3241-8AC4-4FBD9EFB3F5D}"/>
    <hyperlink ref="C1245" r:id="rId1187" xr:uid="{B057CBE8-4D01-924E-8A18-FD0D2A315C46}"/>
    <hyperlink ref="C1246" r:id="rId1188" xr:uid="{AD7C9C06-3126-6642-9BAB-DB5EA8891BF3}"/>
    <hyperlink ref="C1247" r:id="rId1189" xr:uid="{06E5E430-4C89-A64D-9D3F-FEA798D94497}"/>
    <hyperlink ref="C1248" r:id="rId1190" xr:uid="{A8A717BD-94A7-0C40-8B3C-1D8F59CB98AD}"/>
    <hyperlink ref="C1249" r:id="rId1191" xr:uid="{A7A01797-C8C9-3A4C-9D3A-AC4AC91F8CF4}"/>
    <hyperlink ref="C1250" r:id="rId1192" xr:uid="{82B560C7-29CD-5A47-9709-46563E27D7A0}"/>
    <hyperlink ref="C1251" r:id="rId1193" xr:uid="{2B7748FD-AC7B-094F-BCEA-EBDDC73A3551}"/>
    <hyperlink ref="C1252" r:id="rId1194" xr:uid="{BE77C2B7-916B-EB4B-84AE-4780D2EE1893}"/>
    <hyperlink ref="C1253" r:id="rId1195" xr:uid="{3190E9F5-14BF-1146-9DB6-4FAAE27937A7}"/>
    <hyperlink ref="C1254" r:id="rId1196" xr:uid="{10620979-F28C-6641-B867-07D259557D25}"/>
    <hyperlink ref="C1255" r:id="rId1197" xr:uid="{93D8B426-0567-3540-8563-D4CF1A172CEE}"/>
    <hyperlink ref="C1256" r:id="rId1198" xr:uid="{47E7A51C-0A85-614D-A0F5-0A1028312F6E}"/>
    <hyperlink ref="C1257" r:id="rId1199" xr:uid="{90A704E5-A9C7-B743-8FF7-228AE0EC6AF2}"/>
    <hyperlink ref="C1258" r:id="rId1200" xr:uid="{A9C5268C-3C23-E747-977E-ED3DB61EA66C}"/>
    <hyperlink ref="C1259" r:id="rId1201" xr:uid="{195E73D9-3971-074F-BA8B-388333CE379A}"/>
    <hyperlink ref="C1260" r:id="rId1202" xr:uid="{BDB2C48E-D19E-A147-BD37-408F4C4561EA}"/>
    <hyperlink ref="C1261" r:id="rId1203" xr:uid="{01BA3018-03CC-A347-9285-E53F127AC132}"/>
    <hyperlink ref="C1262" r:id="rId1204" xr:uid="{116FAC29-8AF7-A340-8146-0C18355911BC}"/>
    <hyperlink ref="C1263" r:id="rId1205" xr:uid="{06D3A7D7-170C-0C4A-9071-A1CF085674D0}"/>
    <hyperlink ref="C1264" r:id="rId1206" xr:uid="{4EEFAC4C-8D19-4F45-BC1B-6D8C8E0BC900}"/>
    <hyperlink ref="C1265" r:id="rId1207" xr:uid="{348247D0-6E6A-5E4A-9973-AD3D92A6305B}"/>
    <hyperlink ref="C1266" r:id="rId1208" xr:uid="{2ABD8231-A990-134A-AEDF-F05884FBDC30}"/>
    <hyperlink ref="C1267" r:id="rId1209" xr:uid="{B0AA0D05-95C6-3A4B-B697-61AC3E270DAC}"/>
    <hyperlink ref="C1268" r:id="rId1210" xr:uid="{5D3914FA-DA65-F44D-9C2C-BE95753D5B4A}"/>
    <hyperlink ref="C1269" r:id="rId1211" xr:uid="{DA474C7C-B48F-EF4A-8E1E-1C595D2ECC76}"/>
    <hyperlink ref="C1270" r:id="rId1212" xr:uid="{2ED1E3CB-EBD6-1046-9163-CD9AF8D28F96}"/>
    <hyperlink ref="C1271" r:id="rId1213" xr:uid="{B7B779FA-7218-5548-BB11-F5B435F4CBF4}"/>
    <hyperlink ref="C1272" r:id="rId1214" xr:uid="{AE88A3EE-F9D0-2B41-9985-2AFAD626EE85}"/>
    <hyperlink ref="C1273" r:id="rId1215" xr:uid="{3B594598-AA18-6E41-B915-701B76C4FEFF}"/>
    <hyperlink ref="C1274" r:id="rId1216" xr:uid="{A8FC4FFC-202B-8349-8AE7-B25AFF24BC95}"/>
    <hyperlink ref="C1275" r:id="rId1217" xr:uid="{AD61386F-DA3A-CE47-A29F-9708D6E486DC}"/>
    <hyperlink ref="C1276" r:id="rId1218" xr:uid="{F84A31A3-8486-B348-AD98-3283BDEA6408}"/>
    <hyperlink ref="C1277" r:id="rId1219" xr:uid="{5084A7E7-FD48-DC44-BA3B-AFD425FC6A92}"/>
    <hyperlink ref="C1278" r:id="rId1220" xr:uid="{DD35565D-BF7D-8449-94EF-F88AE456059C}"/>
    <hyperlink ref="C1279" r:id="rId1221" xr:uid="{BCEA18B9-B037-2744-8014-C23CC671B60B}"/>
    <hyperlink ref="C1280" r:id="rId1222" xr:uid="{1DCB3D9F-2442-224C-9884-814CB4E2DB27}"/>
    <hyperlink ref="C1281" r:id="rId1223" xr:uid="{51DCDF1C-69A1-0146-863E-7972D75818B1}"/>
    <hyperlink ref="C1282" r:id="rId1224" xr:uid="{2A4C4D1B-E5AC-5948-A2A3-AB9017BB6002}"/>
    <hyperlink ref="C1283" r:id="rId1225" xr:uid="{6833864E-48AE-B742-AEE4-FE4C05DFA1FC}"/>
    <hyperlink ref="C1284" r:id="rId1226" xr:uid="{E6739F22-841B-1046-87E6-EFD39F906DBB}"/>
    <hyperlink ref="C1285" r:id="rId1227" xr:uid="{053405F9-7D33-834C-970E-D4A87AD7BD7E}"/>
    <hyperlink ref="C1286" r:id="rId1228" display="Lightning, Poor Position—Late Start, Wyoming, Grand Teton National Park, Grand Teton _x000a_, Grand Teton National Park) (Editor’s Note: The front cover for this years ANAM provides a visual" xr:uid="{A38EEA78-4DDC-0246-903F-459EAC227E47}"/>
    <hyperlink ref="C1287" r:id="rId1229" xr:uid="{F943170E-3620-454F-A8CB-D9828097C2A3}"/>
    <hyperlink ref="C1289" r:id="rId1230" xr:uid="{64061C28-753A-2343-B03F-58675097B055}"/>
    <hyperlink ref="C1290" r:id="rId1231" xr:uid="{4ACE9678-DD8C-F546-AD3B-A0A86DB63457}"/>
    <hyperlink ref="C1291" r:id="rId1232" xr:uid="{51A725D9-0CE3-7C47-B89B-0F86E02D6F23}"/>
    <hyperlink ref="C1292" r:id="rId1233" xr:uid="{EF0BF9DE-D791-BF43-847E-524531DDF721}"/>
    <hyperlink ref="C1293" r:id="rId1234" xr:uid="{59A79B8D-9A6F-9145-B638-838D36729EC7}"/>
    <hyperlink ref="C1294" r:id="rId1235" xr:uid="{89E4CDD5-6206-1849-9790-4E996F16C87C}"/>
    <hyperlink ref="C1295" r:id="rId1236" xr:uid="{BBE4CF34-CBC1-5947-9064-B32A4D4668F3}"/>
    <hyperlink ref="C1296" r:id="rId1237" xr:uid="{5D9B3ED7-7CB7-164B-845A-B8E1364BFA7F}"/>
    <hyperlink ref="C1297" r:id="rId1238" xr:uid="{0BC27993-4A70-F24E-8EEB-AD3F3F5728E8}"/>
    <hyperlink ref="C1298" r:id="rId1239" xr:uid="{A2D525A8-DB5B-EC45-A693-AD290FECAB46}"/>
    <hyperlink ref="C1299" r:id="rId1240" xr:uid="{751887D1-2C02-9A47-BE89-B73F52F9FCE4}"/>
    <hyperlink ref="C1300" r:id="rId1241" xr:uid="{84BA3415-CB4B-C246-BDD6-BB36D2D3F942}"/>
    <hyperlink ref="C1301" r:id="rId1242" xr:uid="{2DEB1B8A-BE61-974A-81B9-631BCFAD6D32}"/>
    <hyperlink ref="C1302" r:id="rId1243" xr:uid="{FFAE246D-A1EB-0B48-A32A-1B00888ADFAE}"/>
    <hyperlink ref="C1303" r:id="rId1244" xr:uid="{DD58B9D7-AC4D-194E-B85C-F20EFC3EB20A}"/>
    <hyperlink ref="C1304" r:id="rId1245" xr:uid="{2F76F84F-5C36-3047-B906-79274E630573}"/>
    <hyperlink ref="C1305" r:id="rId1246" xr:uid="{2BDFDF52-AD80-D24D-A5A3-6BA5D51F7B4D}"/>
    <hyperlink ref="C1306" r:id="rId1247" xr:uid="{4F8F5771-DC40-4E40-8817-ADAF858D927E}"/>
    <hyperlink ref="C1307" r:id="rId1248" xr:uid="{BFD960EE-403B-D94E-BCB8-17F07B75352A}"/>
    <hyperlink ref="C1308" r:id="rId1249" xr:uid="{FC58B6F2-A1FB-2E43-88B7-309079D11FBC}"/>
    <hyperlink ref="C1309" r:id="rId1250" xr:uid="{3E4599F1-50A9-D346-8CB5-59FBE40F2EE8}"/>
    <hyperlink ref="C1310" r:id="rId1251" xr:uid="{53017485-D7D8-8146-95C6-78F8CC8BF04B}"/>
    <hyperlink ref="C1311" r:id="rId1252" xr:uid="{54EA027D-A116-5841-9167-D9A89614BF6E}"/>
    <hyperlink ref="C1312" r:id="rId1253" xr:uid="{EEFE7982-CC46-0843-910A-0DA162E8B252}"/>
    <hyperlink ref="C2544" r:id="rId1254" xr:uid="{36CC4FE9-EB9E-DE4F-B31F-113AB769A72D}"/>
    <hyperlink ref="C1313" r:id="rId1255" xr:uid="{2A33EBE2-5BDD-AD40-8D01-F386BA36EA86}"/>
    <hyperlink ref="C1314" r:id="rId1256" xr:uid="{993CDF14-EBB6-394C-9E90-A3ED3AA17AB2}"/>
    <hyperlink ref="C1315" r:id="rId1257" xr:uid="{30900D4E-3A1E-184A-90A1-840353814057}"/>
    <hyperlink ref="C1316" r:id="rId1258" display="Fall on Rock—Inadequate Protection (Climber and Belayer), No Hard Hat, California, Yosemite Valley, Church Bowl, Bishops Terrace _x000a_not wearing a helmet. [See McFalls (Royal Arches) and Singh (Lembert Dome) in this issue of ANAM.]" xr:uid="{4029AE61-142F-5842-8D9F-C1DB23E9E829}"/>
    <hyperlink ref="C1317" r:id="rId1259" xr:uid="{CAACEC99-132A-2E4A-97CB-DB6CDBC76379}"/>
    <hyperlink ref="C1318" r:id="rId1260" xr:uid="{E80B3A77-075C-0F44-BD16-AB3F7E200FB9}"/>
    <hyperlink ref="C1319" r:id="rId1261" xr:uid="{33A653BB-82EB-BD45-81C8-39FA0B721C3B}"/>
    <hyperlink ref="C1320" r:id="rId1262" xr:uid="{E4F851F4-4D23-4F4F-A450-A8FC2AD8BEB7}"/>
    <hyperlink ref="C1321" r:id="rId1263" xr:uid="{A0CD4024-C175-E143-B10A-3C74BAD2178F}"/>
    <hyperlink ref="C1322" r:id="rId1264" xr:uid="{D0254B8D-6454-5943-8EEA-570207F8CA43}"/>
    <hyperlink ref="C1323" r:id="rId1265" xr:uid="{0A8A9045-DF4E-FD40-AEB9-0BD8741E3BBD}"/>
    <hyperlink ref="C1324" r:id="rId1266" xr:uid="{C1F82350-7D8A-0840-8330-36EBBADE7553}"/>
    <hyperlink ref="C1325" r:id="rId1267" xr:uid="{3DC5546B-8F93-3241-8A6C-18CC12C54F74}"/>
    <hyperlink ref="C1326" r:id="rId1268" xr:uid="{7FEEB66C-36AF-9541-A9CF-A05B217C7F56}"/>
    <hyperlink ref="C1328" r:id="rId1269" xr:uid="{BD4BA58F-3F33-7444-8702-A228423D5B8A}"/>
    <hyperlink ref="C1329" r:id="rId1270" xr:uid="{9CFD5510-C875-724A-8B09-5A07D14EFC48}"/>
    <hyperlink ref="C1330" r:id="rId1271" xr:uid="{7085134E-406D-964A-872C-C3BF44B64358}"/>
    <hyperlink ref="C1331" r:id="rId1272" xr:uid="{9640ED06-1C0A-2846-A003-9FDDDFF0752D}"/>
    <hyperlink ref="C1332" r:id="rId1273" xr:uid="{3C86D62C-7ACA-4845-AC91-0CF801A3E5F6}"/>
    <hyperlink ref="C1333" r:id="rId1274" xr:uid="{91B00033-968F-D74A-A233-99F468A2A30A}"/>
    <hyperlink ref="C1334" r:id="rId1275" xr:uid="{E917FCB0-7BE6-C242-A600-4C3AB5E0CB4E}"/>
    <hyperlink ref="C1335" r:id="rId1276" xr:uid="{F1E72B4A-0977-A54F-AE9C-9B220CED6567}"/>
    <hyperlink ref="C1336" r:id="rId1277" xr:uid="{954FD71F-B24E-B94B-9A12-AE91DCBDC370}"/>
    <hyperlink ref="C1337" r:id="rId1278" xr:uid="{786BF39B-15C4-A644-85FF-2A69B7827671}"/>
    <hyperlink ref="C1338" r:id="rId1279" xr:uid="{F061E650-5B4E-E440-90AD-2FEB3495BA3A}"/>
    <hyperlink ref="C1339" r:id="rId1280" xr:uid="{2A16371A-93D3-E544-A3AD-B2C04C0DE410}"/>
    <hyperlink ref="C2552" r:id="rId1281" xr:uid="{EF316738-66DC-094C-BB09-1DCB739AF63F}"/>
    <hyperlink ref="C1340" r:id="rId1282" xr:uid="{FC0AED79-C677-C346-BD26-3D7F5494D8C9}"/>
    <hyperlink ref="C1341" r:id="rId1283" xr:uid="{764FBF44-38F5-9246-B725-6D80AD24EC64}"/>
    <hyperlink ref="C1342" r:id="rId1284" xr:uid="{3F10ECAF-3AE5-0342-A612-4CDF4C49E2DA}"/>
    <hyperlink ref="C1343" r:id="rId1285" xr:uid="{D7C2EF29-030D-0047-9C40-55783632C283}"/>
    <hyperlink ref="C1344" r:id="rId1286" xr:uid="{66A2616B-E711-B242-BDB2-DE0E7B6107AB}"/>
    <hyperlink ref="C1345" r:id="rId1287" xr:uid="{176A5C90-31AC-A04B-9002-31D84C801627}"/>
    <hyperlink ref="C1346" r:id="rId1288" xr:uid="{53D2ED1A-CF90-C64D-89E6-6C771842A078}"/>
    <hyperlink ref="C1347" r:id="rId1289" xr:uid="{B0F2E307-1C31-EA4F-A35C-DDBB91E4B729}"/>
    <hyperlink ref="C1349" r:id="rId1290" xr:uid="{DA304203-6355-5348-8123-B70D2628D682}"/>
    <hyperlink ref="C1350" r:id="rId1291" xr:uid="{81552C88-E214-3C4C-9E35-708DB640A315}"/>
    <hyperlink ref="C1351" r:id="rId1292" xr:uid="{6D0F5AA4-8AFE-5F4F-8D97-DE5B62E1FC2D}"/>
    <hyperlink ref="C1352" r:id="rId1293" xr:uid="{A2A8F596-791C-F94A-B19B-3D005B6ECB10}"/>
    <hyperlink ref="C2553" r:id="rId1294" xr:uid="{2B90E61A-EAEE-1C4A-84DC-F1B0BF12CE47}"/>
    <hyperlink ref="C1353" r:id="rId1295" xr:uid="{D8D48DBC-CB62-2F44-BA77-115B4241B971}"/>
    <hyperlink ref="C1354" r:id="rId1296" xr:uid="{4182150D-6FE6-0248-A6BE-C72332592354}"/>
    <hyperlink ref="C1355" r:id="rId1297" xr:uid="{CE340AEC-2379-9E4A-B762-858B34C6D3A2}"/>
    <hyperlink ref="C1356" r:id="rId1298" xr:uid="{51E93324-3C16-A94C-9D48-71575A808B75}"/>
    <hyperlink ref="C1357" r:id="rId1299" xr:uid="{763EB7E4-2806-4B4D-AE5D-90F794982AEB}"/>
    <hyperlink ref="C1358" r:id="rId1300" xr:uid="{142DB959-AFCD-6548-899C-464CFC505B80}"/>
    <hyperlink ref="C1359" r:id="rId1301" xr:uid="{80581A2F-B783-4B4B-8721-B8344E2B4F8A}"/>
    <hyperlink ref="C1360" r:id="rId1302" xr:uid="{D3CC888F-13A3-A543-882D-5A17390BD68D}"/>
    <hyperlink ref="C1361" r:id="rId1303" xr:uid="{7DAB9304-5B4C-E048-9C03-99FC9826A8A1}"/>
    <hyperlink ref="C1362" r:id="rId1304" xr:uid="{BBA68ABF-A185-5044-BFA8-27DBD3B25EAD}"/>
    <hyperlink ref="C1363" r:id="rId1305" xr:uid="{4F937D38-727A-3C48-B0EA-E238E6513860}"/>
    <hyperlink ref="C1364" r:id="rId1306" xr:uid="{64017E2C-8A49-F345-A9E1-F3FEDAD9B35D}"/>
    <hyperlink ref="C1365" r:id="rId1307" xr:uid="{3AA716AE-4541-0443-96F5-69DD25FA253A}"/>
    <hyperlink ref="C1366" r:id="rId1308" xr:uid="{F1355A57-1C1C-224B-AFBA-F1CC24D4408F}"/>
    <hyperlink ref="C1367" r:id="rId1309" xr:uid="{ECC290CC-FD00-354E-BC71-12BF71571DA3}"/>
    <hyperlink ref="C1368" r:id="rId1310" xr:uid="{E52021E9-08D0-AA40-A265-188179CCC089}"/>
    <hyperlink ref="C1369" r:id="rId1311" xr:uid="{B63453D4-665B-4F47-AFDE-4E43A3FA02C6}"/>
    <hyperlink ref="C1370" r:id="rId1312" xr:uid="{44EAA688-9702-5A40-9FA2-F12A86CE2CAA}"/>
    <hyperlink ref="C1371" r:id="rId1313" xr:uid="{64B840DE-0C40-0841-B578-CE5996A50FBD}"/>
    <hyperlink ref="C1374" r:id="rId1314" xr:uid="{0C9907D1-9D35-2542-B4D4-CE58C4E61B07}"/>
    <hyperlink ref="C1375" r:id="rId1315" xr:uid="{861E4A15-3CBB-4048-904A-71641564A102}"/>
    <hyperlink ref="C1377" r:id="rId1316" xr:uid="{F606098C-5543-F841-808C-AB7E1AA4C77D}"/>
    <hyperlink ref="C1378" r:id="rId1317" xr:uid="{6BDF3847-71BC-B14C-9980-6219DA2A4310}"/>
    <hyperlink ref="C1379" r:id="rId1318" xr:uid="{8B7FE671-FE76-284F-AB1D-D43A0B00C86D}"/>
    <hyperlink ref="C1380" r:id="rId1319" xr:uid="{EA042FDD-F126-A74C-88F5-218BB33F84E7}"/>
    <hyperlink ref="C1381" r:id="rId1320" xr:uid="{6622CB4A-A086-2C47-829A-8FB2DF2B065D}"/>
    <hyperlink ref="C1384" r:id="rId1321" xr:uid="{1ED93791-A452-8548-9369-5202BB3CAB0F}"/>
    <hyperlink ref="C1385" r:id="rId1322" xr:uid="{2A1727F0-30CA-A742-946B-FC41489A370D}"/>
    <hyperlink ref="C1386" r:id="rId1323" xr:uid="{DA08E157-F6AA-0B40-819B-6FE7FFBD28BF}"/>
    <hyperlink ref="C1387" r:id="rId1324" xr:uid="{3B6B9442-9349-E940-8F3B-17D91AD51111}"/>
    <hyperlink ref="C1388" r:id="rId1325" xr:uid="{E8E4AF98-FA49-944F-A473-E1D99C60BD8A}"/>
    <hyperlink ref="C1389" r:id="rId1326" xr:uid="{77EA4F75-EFC3-4B40-8BE5-3E92E8B4B37E}"/>
    <hyperlink ref="C1390" r:id="rId1327" xr:uid="{F313A972-0BA1-234E-A377-B399527E462F}"/>
    <hyperlink ref="C1391" r:id="rId1328" xr:uid="{5940B5B8-63A9-7C41-BD57-DD94A596639C}"/>
    <hyperlink ref="C1392" r:id="rId1329" xr:uid="{9A0D00CA-DE4E-D34B-AC88-473842F520BF}"/>
    <hyperlink ref="C1393" r:id="rId1330" xr:uid="{42D23E91-634F-D246-8C0D-6A3C87A98537}"/>
    <hyperlink ref="C1394" r:id="rId1331" xr:uid="{B9C5B6B0-B816-194F-ADD0-A843F0702CD9}"/>
    <hyperlink ref="C1396" r:id="rId1332" xr:uid="{0F478F59-1236-F04A-AE83-7E0BBCBB0745}"/>
    <hyperlink ref="C1397" r:id="rId1333" xr:uid="{20687CDA-5538-3C40-9446-51EFB0C45448}"/>
    <hyperlink ref="C1398" r:id="rId1334" display="Fall on Rock, Rappel Error—Protection Pulled Out, British Columbia, Purcell Mountains, Eastpost Spire _x000a_. (Source: Edwina Podenski, Canadian ANAM editor and Paul Szymanski, friend of the deceased)" xr:uid="{3FE42845-80D5-AE45-87F8-9D6990568B78}"/>
    <hyperlink ref="C1399" r:id="rId1335" xr:uid="{02B838A0-3603-A547-800A-2E2CF7E63B20}"/>
    <hyperlink ref="C1400" r:id="rId1336" xr:uid="{D3278EB5-A79E-CE4D-85A3-0DB09E93F659}"/>
    <hyperlink ref="C1401" r:id="rId1337" xr:uid="{CDB2ACE0-1576-D74F-A4F1-D7836B3E8F01}"/>
    <hyperlink ref="C1402" r:id="rId1338" xr:uid="{E52E31AA-9BFD-F940-8DC1-EBDD921CAA9D}"/>
    <hyperlink ref="C1403" r:id="rId1339" xr:uid="{2B719DAC-EA36-D449-9F9F-45398E65713E}"/>
    <hyperlink ref="C1405" r:id="rId1340" display="Fall on Snow, Weather, Geology, Colorado, Maroon Bells, Bell Cord Couloir" xr:uid="{646FFB3E-D752-AD43-AC08-6454B3BC98D3}"/>
    <hyperlink ref="C2564" r:id="rId1341" xr:uid="{75BE71B7-8504-8444-A4C3-ADCA9E7582F7}"/>
    <hyperlink ref="C1406" r:id="rId1342" xr:uid="{180AFBCE-4853-1D44-AC32-2EBD283C2323}"/>
    <hyperlink ref="C1407" r:id="rId1343" xr:uid="{CF3C00DD-8BD3-F649-A532-3FA36DF450AC}"/>
    <hyperlink ref="C1408" r:id="rId1344" xr:uid="{11D2EE8C-CFF9-1F45-B2D0-CCA4DF876B26}"/>
    <hyperlink ref="C1409" r:id="rId1345" xr:uid="{5516A087-56D0-E149-A98B-EC7564AB2DA4}"/>
    <hyperlink ref="C1410" r:id="rId1346" xr:uid="{C59285CC-AC3F-2E47-B0D5-EF434B0B3DCB}"/>
    <hyperlink ref="C1411" r:id="rId1347" xr:uid="{3015D203-C3D1-CB49-B46E-CCE3B9EBE8AF}"/>
    <hyperlink ref="C1412" r:id="rId1348" xr:uid="{C5180CD0-A213-664B-9ADF-A21E0C83A150}"/>
    <hyperlink ref="C1413" r:id="rId1349" xr:uid="{AD241D61-69AA-1840-AD89-9830CA80A87B}"/>
    <hyperlink ref="C1414" r:id="rId1350" xr:uid="{59C6F1EE-BAD6-224C-86A2-4C2C753B7E72}"/>
    <hyperlink ref="C1415" r:id="rId1351" xr:uid="{BE6B7E67-F667-6946-BEAF-260C7DB0F834}"/>
    <hyperlink ref="C1416" r:id="rId1352" xr:uid="{2E293761-24FD-FE42-A10B-C3DD97EF5ADB}"/>
    <hyperlink ref="C1417" r:id="rId1353" xr:uid="{5F937D43-48AE-F344-A996-F13C32317C99}"/>
    <hyperlink ref="C1419" r:id="rId1354" xr:uid="{9A364B3E-70D0-2E42-A0C6-7EB4742F4CF5}"/>
    <hyperlink ref="C1420" r:id="rId1355" xr:uid="{530BFE18-EEBA-5C42-97CC-5FB34F35B57A}"/>
    <hyperlink ref="C1421" r:id="rId1356" xr:uid="{C9ECA37C-5F30-4A45-AA5C-AEE79F8E1FA4}"/>
    <hyperlink ref="C1422" r:id="rId1357" xr:uid="{2C1C4F84-BBAE-1340-AA41-2330F9E7B83F}"/>
    <hyperlink ref="C1423" r:id="rId1358" xr:uid="{ABD157DE-12FF-FC44-8C2C-33FB282CE3EC}"/>
    <hyperlink ref="C1424" r:id="rId1359" xr:uid="{F4606AE2-9218-C947-87A7-5AB059AD80CD}"/>
    <hyperlink ref="C1425" r:id="rId1360" xr:uid="{500DED69-67F3-8842-8489-79D7FBBAA84D}"/>
    <hyperlink ref="C1426" r:id="rId1361" xr:uid="{8C459CA8-90E2-F544-AAD8-BF5293E3464C}"/>
    <hyperlink ref="C1427" r:id="rId1362" xr:uid="{70F2C1D6-1436-5A4E-BF09-6397AF681E8D}"/>
    <hyperlink ref="C1429" r:id="rId1363" xr:uid="{422DC4DA-18E1-0840-B18F-65AF92DAC9CD}"/>
    <hyperlink ref="C1430" r:id="rId1364" xr:uid="{12B3D281-F656-414B-B1BE-5662676391D2}"/>
    <hyperlink ref="C1431" r:id="rId1365" xr:uid="{94622293-0280-514F-83E1-BBA0961595EC}"/>
    <hyperlink ref="C2566" r:id="rId1366" xr:uid="{CEB55AA4-9028-3A45-8EB4-11FE9869AFE3}"/>
    <hyperlink ref="C1432" r:id="rId1367" xr:uid="{DF31A289-25AB-3F4C-8234-66DC1E30527E}"/>
    <hyperlink ref="C1433" r:id="rId1368" xr:uid="{E685E52E-09F4-A94D-B847-ECCF31C90F05}"/>
    <hyperlink ref="C1434" r:id="rId1369" xr:uid="{C458D598-02B2-834C-9160-141069A8BC21}"/>
    <hyperlink ref="C1435" r:id="rId1370" xr:uid="{24F26FC8-3D2B-A74E-9BD6-C8E937C79563}"/>
    <hyperlink ref="C1436" r:id="rId1371" xr:uid="{2974CEA2-EA73-B74A-B395-29E22C926D24}"/>
    <hyperlink ref="C1437" r:id="rId1372" xr:uid="{79EEE8BA-8EAD-894F-961C-1373297F26B5}"/>
    <hyperlink ref="C1438" r:id="rId1373" xr:uid="{E341FDF6-7666-0D44-A1FB-82A76B8F2B88}"/>
    <hyperlink ref="C1439" r:id="rId1374" xr:uid="{AEB039C5-3DE3-A74C-985E-6C9D81DEC735}"/>
    <hyperlink ref="C1440" r:id="rId1375" xr:uid="{2F182E2D-B1E8-FA4D-9C3F-A75673EFC471}"/>
    <hyperlink ref="C1441" r:id="rId1376" xr:uid="{0110961C-534B-1144-833F-DDCF8CD698E2}"/>
    <hyperlink ref="C1442" r:id="rId1377" xr:uid="{5ED87291-715E-2440-8AAF-117041BB82D8}"/>
    <hyperlink ref="C1443" r:id="rId1378" xr:uid="{0CB279ED-4AFC-4547-8356-7C8B2A785EFF}"/>
    <hyperlink ref="C1444" r:id="rId1379" xr:uid="{3A0129D7-14C6-0B4D-B9B1-38F20DE8F451}"/>
    <hyperlink ref="C1445" r:id="rId1380" xr:uid="{406F1657-9DDB-3246-96AF-20C6069070B1}"/>
    <hyperlink ref="C1446" r:id="rId1381" xr:uid="{9D0DFCFB-A885-F148-8CD1-0F44F5FE1187}"/>
    <hyperlink ref="C1447" r:id="rId1382" xr:uid="{9D3E1C45-8462-4940-97C0-BD026A9FC5AE}"/>
    <hyperlink ref="C1448" r:id="rId1383" xr:uid="{40CB5A4C-14DE-F242-8547-E5258EFE7247}"/>
    <hyperlink ref="C1449" r:id="rId1384" xr:uid="{9BFA0DAE-6011-9E43-AB0A-2665BDF5E9AA}"/>
    <hyperlink ref="C1450" r:id="rId1385" xr:uid="{37D7E9B2-3522-D54E-A005-C2F7EDC72DEF}"/>
    <hyperlink ref="C1451" r:id="rId1386" xr:uid="{A93E63AB-6C58-C447-95E6-CFEFFAB58911}"/>
    <hyperlink ref="C1452" r:id="rId1387" xr:uid="{2E7A4E70-464C-8E46-A885-C5C178606237}"/>
    <hyperlink ref="C1453" r:id="rId1388" xr:uid="{68A447E4-7200-974E-AAD1-3C20397B1BB8}"/>
    <hyperlink ref="C1454" r:id="rId1389" xr:uid="{F649713A-AD2B-3149-BA6D-AC873D130F0B}"/>
    <hyperlink ref="C1455" r:id="rId1390" xr:uid="{EE8C2861-417B-C341-B8D6-05D2D5B6137C}"/>
    <hyperlink ref="C1456" r:id="rId1391" xr:uid="{12E884A9-36B0-8A4F-8712-0159428D654D}"/>
    <hyperlink ref="C1457" r:id="rId1392" xr:uid="{635338A8-7568-C34C-9A46-FCC91288DCA9}"/>
    <hyperlink ref="C1458" r:id="rId1393" xr:uid="{9ABB4949-0824-AE40-8AB5-47B065CD0263}"/>
    <hyperlink ref="C1459" r:id="rId1394" xr:uid="{C1C17588-29C5-8442-92AC-41BED8203EDC}"/>
    <hyperlink ref="C1460" r:id="rId1395" xr:uid="{0F7239D4-D8AB-3848-B7C7-32A6ED4CD1DB}"/>
    <hyperlink ref="C1461" r:id="rId1396" xr:uid="{468DCEE8-74F7-8D4F-8375-A9966EC895C1}"/>
    <hyperlink ref="C1462" r:id="rId1397" xr:uid="{F9BE805F-150D-1649-B733-5A26BA19DAE8}"/>
    <hyperlink ref="C1463" r:id="rId1398" xr:uid="{8890EA8E-FA5F-1041-9244-FB22666F0A59}"/>
    <hyperlink ref="C2570" r:id="rId1399" xr:uid="{6FE8A1B0-F41E-CF41-B8C2-29FC2D0059F7}"/>
    <hyperlink ref="C1464" r:id="rId1400" display="Fall on Rock—Protection Pulled Out, No Hard Hat, California, Joshua Tree National Park, Spider Line _x000a_newspaper in Pittsburg. There is always a deeply personal side to all the narratives found in ANAM, and this" xr:uid="{973E39D6-08B0-4B4C-AEFA-12351465A31A}"/>
    <hyperlink ref="C1465" r:id="rId1401" xr:uid="{C15954BD-0FC0-624E-BCAD-068119702C22}"/>
    <hyperlink ref="C1466" r:id="rId1402" xr:uid="{15567DA3-47DC-DB48-9638-90B106AA8047}"/>
    <hyperlink ref="C1467" r:id="rId1403" xr:uid="{F1EC7EB8-41E0-654B-A311-46D5EECB037B}"/>
    <hyperlink ref="C1468" r:id="rId1404" xr:uid="{27B811A2-E38B-6C43-B8B7-38A376AF5172}"/>
    <hyperlink ref="C1469" r:id="rId1405" xr:uid="{162C3F6C-9D74-4D42-B8A8-EBCCB86B5A11}"/>
    <hyperlink ref="C1470" r:id="rId1406" xr:uid="{CE861DCD-A93A-8C45-97DD-797F9C0B18F6}"/>
    <hyperlink ref="C1471" r:id="rId1407" xr:uid="{6F807775-EB7F-514E-A08F-3F008A0CE840}"/>
    <hyperlink ref="C1473" r:id="rId1408" xr:uid="{00426B15-9E88-7841-85BA-D1A72A387434}"/>
    <hyperlink ref="C1474" r:id="rId1409" xr:uid="{2448E6D1-486D-AE40-8531-625E66354F34}"/>
    <hyperlink ref="C1475" r:id="rId1410" xr:uid="{B0646A36-550A-AC4A-BCC8-54673C9416CD}"/>
    <hyperlink ref="C1476" r:id="rId1411" xr:uid="{864A7593-479E-8149-AADF-592FCADE4812}"/>
    <hyperlink ref="C1477" r:id="rId1412" xr:uid="{162FB78A-7B2C-1B47-BE43-80EC90C0022D}"/>
    <hyperlink ref="C1478" r:id="rId1413" xr:uid="{FA89FE68-6B0D-AC41-9D6A-A48EE398E4D2}"/>
    <hyperlink ref="C1480" r:id="rId1414" xr:uid="{693D139B-ED68-C848-A645-E0FA13A06278}"/>
    <hyperlink ref="C1481" r:id="rId1415" xr:uid="{925FD194-4D5D-BC43-AF0D-18AB63F8D426}"/>
    <hyperlink ref="C1482" r:id="rId1416" xr:uid="{FD924613-7440-BC44-9FA2-475B37013263}"/>
    <hyperlink ref="C1483" r:id="rId1417" xr:uid="{D58FC26C-4C25-3449-858F-34C1EE1CA512}"/>
    <hyperlink ref="C1485" r:id="rId1418" xr:uid="{5275EF3C-E5C5-DB40-93BB-01B84499AFB0}"/>
    <hyperlink ref="C1486" r:id="rId1419" xr:uid="{9CD8DC8D-7A0C-3046-8312-D989DB420EA4}"/>
    <hyperlink ref="C1487" r:id="rId1420" xr:uid="{AA1AF419-89DA-6A4F-B025-3B656F3DA947}"/>
    <hyperlink ref="C1488" r:id="rId1421" xr:uid="{51B779C6-E414-7F46-BC70-DDF51E87D2A7}"/>
    <hyperlink ref="C1489" r:id="rId1422" xr:uid="{2565A429-DB33-D048-8EBF-7E2CD3214F36}"/>
    <hyperlink ref="C1490" r:id="rId1423" xr:uid="{EC500CA7-47CE-924F-BC46-5B54D62BF131}"/>
    <hyperlink ref="C1491" r:id="rId1424" xr:uid="{FB8CA14B-516B-C14D-BF3E-C11667AC7CF8}"/>
    <hyperlink ref="C1493" r:id="rId1425" xr:uid="{0B4A378C-A2C7-EA49-8403-4782F260130F}"/>
    <hyperlink ref="C1494" r:id="rId1426" xr:uid="{E0311377-40FF-184B-9CC5-ABC1E3634174}"/>
    <hyperlink ref="C1495" r:id="rId1427" xr:uid="{099C9DB1-A216-1340-ABC7-4594DCF692F2}"/>
    <hyperlink ref="C1496" r:id="rId1428" xr:uid="{FDF376A4-877C-CA4D-B3BE-AD82E31EBAF7}"/>
    <hyperlink ref="C1497" r:id="rId1429" xr:uid="{2B1F219D-A393-6145-8166-BCA45FA97843}"/>
    <hyperlink ref="C1498" r:id="rId1430" xr:uid="{68AC9E57-E4F3-2049-9A68-F94E588733E1}"/>
    <hyperlink ref="C1499" r:id="rId1431" xr:uid="{F2C356D0-B972-EF4B-9F51-344171CB34A3}"/>
    <hyperlink ref="C2572" r:id="rId1432" xr:uid="{43F04764-2946-9840-A6B0-FC2582EE2FEB}"/>
    <hyperlink ref="C1500" r:id="rId1433" xr:uid="{BC644A27-64C6-7644-8914-80A028BB6494}"/>
    <hyperlink ref="C1501" r:id="rId1434" xr:uid="{0CE2A692-2CE2-914C-92E7-6110FEADDF45}"/>
    <hyperlink ref="C1502" r:id="rId1435" xr:uid="{9E5AEF8B-DDD8-8148-B4C6-52B0D9C8C170}"/>
    <hyperlink ref="C1503" r:id="rId1436" xr:uid="{916DD118-0D8B-6047-9106-00A59E1C40D1}"/>
    <hyperlink ref="C1504" r:id="rId1437" xr:uid="{097352CC-26D7-8E49-9D60-4E006D849DF0}"/>
    <hyperlink ref="C1506" r:id="rId1438" xr:uid="{23587747-7E41-5F4A-8FFA-4826550C3D5B}"/>
    <hyperlink ref="C1507" r:id="rId1439" xr:uid="{42C1DC23-60B3-9C4D-B8A0-A3B34FA4080A}"/>
    <hyperlink ref="C1508" r:id="rId1440" xr:uid="{82841BBD-85DB-A047-A0B4-4B166E8D03F4}"/>
    <hyperlink ref="C1509" r:id="rId1441" xr:uid="{82E83E19-EF0A-DD49-A98B-9CC11D95E525}"/>
    <hyperlink ref="C1510" r:id="rId1442" xr:uid="{BB48D2CB-B188-F34E-A813-B02487201997}"/>
    <hyperlink ref="C1511" r:id="rId1443" xr:uid="{6073D4BF-3411-4840-BF53-C6C2F67B0D38}"/>
    <hyperlink ref="C1512" r:id="rId1444" xr:uid="{F2D6227B-BCF9-964C-B6F5-654607DF2788}"/>
    <hyperlink ref="C1513" r:id="rId1445" xr:uid="{A7DA72B9-BD91-AF42-897A-9333449A93AB}"/>
    <hyperlink ref="C1514" r:id="rId1446" xr:uid="{873E7044-4DE8-F64E-8972-D9C9546CF2D9}"/>
    <hyperlink ref="C1515" r:id="rId1447" xr:uid="{BB83A9A4-4417-BA49-8C55-70C45E13F582}"/>
    <hyperlink ref="C1516" r:id="rId1448" xr:uid="{3BA2345D-C827-304A-B45B-6C905370CF69}"/>
    <hyperlink ref="C1517" r:id="rId1449" xr:uid="{4A6A33A5-1D56-DF46-BDC7-C643BDA3BAEC}"/>
    <hyperlink ref="C1518" r:id="rId1450" xr:uid="{0B59D458-CFF5-8E4E-AAEC-80FE1A14855D}"/>
    <hyperlink ref="C1519" r:id="rId1451" xr:uid="{C9C9FD32-FA56-D143-BD98-B0CA4B53A760}"/>
    <hyperlink ref="C1520" r:id="rId1452" xr:uid="{295650A5-2E52-7448-B853-E7D6DCD4DF3E}"/>
    <hyperlink ref="C1521" r:id="rId1453" xr:uid="{A767D078-C759-0943-A217-A8CE051F94AD}"/>
    <hyperlink ref="C1522" r:id="rId1454" xr:uid="{F6B9E689-04FD-C04C-B74B-470A6B97184C}"/>
    <hyperlink ref="C1523" r:id="rId1455" xr:uid="{E499772F-BF16-2E45-BE77-E48C438496FB}"/>
    <hyperlink ref="C2574" r:id="rId1456" xr:uid="{CF375C1D-8B06-664A-B50F-85C194A154AA}"/>
    <hyperlink ref="C1524" r:id="rId1457" xr:uid="{31171723-0C64-BD47-AA54-305975BBFE98}"/>
    <hyperlink ref="C1525" r:id="rId1458" xr:uid="{78CB9C47-B69A-DB4E-8056-03895BE4D54B}"/>
    <hyperlink ref="C1526" r:id="rId1459" xr:uid="{BD1D3F0C-9D29-534E-9C7D-147FFDA7C54B}"/>
    <hyperlink ref="C1527" r:id="rId1460" xr:uid="{6E0B1EF8-7C54-F849-8691-4D158E7A58F3}"/>
    <hyperlink ref="C1528" r:id="rId1461" xr:uid="{75D328EC-CB77-914F-A0DA-9BECBC91899A}"/>
    <hyperlink ref="C1529" r:id="rId1462" xr:uid="{24AA3AAE-6EDF-EE46-BFD5-DC744DBF4142}"/>
    <hyperlink ref="C1530" r:id="rId1463" xr:uid="{97454152-AE74-2D4D-955C-1A6CCBFFD013}"/>
    <hyperlink ref="C1531" r:id="rId1464" xr:uid="{A01FD0DE-2C8A-CF44-8895-FB5C5C3E7BC9}"/>
    <hyperlink ref="C1533" r:id="rId1465" xr:uid="{21349990-0846-1E4F-90F6-84A21D13A06F}"/>
    <hyperlink ref="C1534" r:id="rId1466" xr:uid="{8218D7BE-9968-1149-99CD-53E74B34645B}"/>
    <hyperlink ref="C1536" r:id="rId1467" xr:uid="{029A5C2B-AC9C-A547-A618-463495F38328}"/>
    <hyperlink ref="C1537" r:id="rId1468" xr:uid="{FB8CE1A7-2C82-7E43-BCFE-32D26556C0A2}"/>
    <hyperlink ref="C1538" r:id="rId1469" xr:uid="{FBEE1437-036A-B942-8E7E-C1FCCE5D0A30}"/>
    <hyperlink ref="C1539" r:id="rId1470" xr:uid="{E6EBD893-9355-844B-AA83-BA3A073AF296}"/>
    <hyperlink ref="C1541" r:id="rId1471" xr:uid="{D4CA3074-B456-C446-92CB-47FC65283BE1}"/>
    <hyperlink ref="C1542" r:id="rId1472" xr:uid="{23D5A4BD-30D5-BA41-A389-ACD8E109C245}"/>
    <hyperlink ref="C1543" r:id="rId1473" xr:uid="{32963B78-AFC7-E543-9D2F-2A22306A639D}"/>
    <hyperlink ref="C1544" r:id="rId1474" xr:uid="{1B0BB47C-7397-4B43-9138-C641390CA67B}"/>
    <hyperlink ref="C1545" r:id="rId1475" xr:uid="{37A80B15-F9DB-F444-BBAC-BA2FAF1A64CB}"/>
    <hyperlink ref="C1546" r:id="rId1476" xr:uid="{D49E63BC-E4EE-8D49-BB7F-FE5F559AAEF4}"/>
    <hyperlink ref="C1547" r:id="rId1477" display="Falling Rock—Thrown from Ledge, Wyoming, Wind River Range, Leg Lake Cirque _x000a_stated in an editorial for the 1995 issue of ANAM, “A mountain hazard that is present for everyone from" xr:uid="{6B183BB7-F6D2-4243-948C-F02A9A14FC5F}"/>
    <hyperlink ref="C1548" r:id="rId1478" xr:uid="{15077786-6B30-4746-AFBA-3224148C51C7}"/>
    <hyperlink ref="C1549" r:id="rId1479" xr:uid="{A71DE52D-0CE2-BB43-9D5A-8042A996DD97}"/>
    <hyperlink ref="C1550" r:id="rId1480" xr:uid="{902F2216-563F-CC40-B907-F89C0621FF94}"/>
    <hyperlink ref="C1551" r:id="rId1481" xr:uid="{17A8E0A7-186C-0947-BE2B-225819A7D0FC}"/>
    <hyperlink ref="C1552" r:id="rId1482" display="Avalanche, Climbing Alone, Poor Position, New Hampshire, Mount Washingotn, Huntington Ravine, Odell Gully" xr:uid="{CE8E5691-34F3-D549-A958-A8F4C283B664}"/>
    <hyperlink ref="C1553" r:id="rId1483" xr:uid="{8FD3F405-FEAD-704F-B93B-A8D99BE454CB}"/>
    <hyperlink ref="C1554" r:id="rId1484" xr:uid="{18B6285F-3B58-F941-B115-79AA08B7CFAF}"/>
    <hyperlink ref="C1555" r:id="rId1485" xr:uid="{EAD77F0D-954C-0F48-A1CC-50F5BB638013}"/>
    <hyperlink ref="C1556" r:id="rId1486" xr:uid="{D4F04567-8F73-1845-B757-AA9F2C685CA5}"/>
    <hyperlink ref="C1557" r:id="rId1487" xr:uid="{13F28DF1-AEB3-5749-A441-693F26B3A0A6}"/>
    <hyperlink ref="C1558" r:id="rId1488" xr:uid="{BB033AD0-FE6C-4D47-9270-7A934244AF22}"/>
    <hyperlink ref="C1559" r:id="rId1489" xr:uid="{39010A2E-11A8-9346-A035-D3AB1A636047}"/>
    <hyperlink ref="C1560" r:id="rId1490" xr:uid="{BBEA5B6D-0C53-214F-A445-E0B78D465B6A}"/>
    <hyperlink ref="C1561" r:id="rId1491" xr:uid="{D0110C1D-7544-3F4D-9D21-FE061D940672}"/>
    <hyperlink ref="C1562" r:id="rId1492" xr:uid="{E0003ABD-2A4D-2C4E-A852-DB1ABC1E3EE0}"/>
    <hyperlink ref="C1563" r:id="rId1493" xr:uid="{24643433-49D9-D540-AEF0-CA1DC0109A7A}"/>
    <hyperlink ref="C1564" r:id="rId1494" xr:uid="{833AF280-4F95-8541-8DC6-BBF17AEE74FB}"/>
    <hyperlink ref="C1565" r:id="rId1495" xr:uid="{1EDE163B-02E4-6649-93C3-6F93F15BCFFB}"/>
    <hyperlink ref="C1566" r:id="rId1496" xr:uid="{8E831749-2A1E-FD40-AE21-4A312663FEF6}"/>
    <hyperlink ref="C1568" r:id="rId1497" xr:uid="{A098C191-3400-E144-A2E3-6634B754F84D}"/>
    <hyperlink ref="C1569" r:id="rId1498" xr:uid="{1CB98BDE-983E-244F-A93A-58E034993F2E}"/>
    <hyperlink ref="C1570" r:id="rId1499" xr:uid="{942DF251-B31A-894F-A07C-486BFACDB7EA}"/>
    <hyperlink ref="C1571" r:id="rId1500" xr:uid="{92BF816B-F3F7-0649-AC08-1F6704661484}"/>
    <hyperlink ref="C1572" r:id="rId1501" xr:uid="{78204DD0-9B69-844B-9F59-9D8FD7186D43}"/>
    <hyperlink ref="C1573" r:id="rId1502" xr:uid="{CEE8A2AE-E1D8-7544-A7B9-0D3720036DBA}"/>
    <hyperlink ref="C1574" r:id="rId1503" xr:uid="{515216C0-9E69-EB47-9D5A-350549BB7D1C}"/>
    <hyperlink ref="C1575" r:id="rId1504" xr:uid="{BAA74322-DEB7-1A47-A75C-E0D2CF83F215}"/>
    <hyperlink ref="C1576" r:id="rId1505" xr:uid="{720C4FC3-131E-8A4F-9902-B68E69DBB8DE}"/>
    <hyperlink ref="C1577" r:id="rId1506" xr:uid="{1F7A1DAE-A8E8-464A-B39E-7243659DBF79}"/>
    <hyperlink ref="C1578" r:id="rId1507" xr:uid="{5679A990-3B35-724F-942B-2A6FC9448853}"/>
    <hyperlink ref="C1579" r:id="rId1508" xr:uid="{3C3EA407-A1FC-0843-9B4A-01922D25979B}"/>
    <hyperlink ref="C1580" r:id="rId1509" xr:uid="{FD29A548-2A00-724E-8085-3A27491C79CC}"/>
    <hyperlink ref="C1581" r:id="rId1510" xr:uid="{1F9DE845-9DB2-F04F-AB23-BB0273F099A8}"/>
    <hyperlink ref="C1582" r:id="rId1511" xr:uid="{66D87B2E-2C69-3749-A4FE-9AFBBB3794E4}"/>
    <hyperlink ref="C1583" r:id="rId1512" xr:uid="{5C335FA6-2F41-1A42-839E-0503BDC7C13A}"/>
    <hyperlink ref="C1584" r:id="rId1513" xr:uid="{B0CE1345-3889-4945-9BCD-228DC7A3E4EB}"/>
    <hyperlink ref="C1585" r:id="rId1514" xr:uid="{F5EBA732-95C0-6F4E-9CCC-CA785A1DDE54}"/>
    <hyperlink ref="C1586" r:id="rId1515" xr:uid="{29C3A62E-92F7-3E44-89D0-CB42585E29C4}"/>
    <hyperlink ref="C1587" r:id="rId1516" xr:uid="{CDA9C647-C794-9A41-830F-B36DB28464AB}"/>
    <hyperlink ref="C1588" r:id="rId1517" xr:uid="{8C2AC16A-8655-BE4A-922D-E80CC407B27A}"/>
    <hyperlink ref="C1589" r:id="rId1518" display="Lost in the Dark, California, Yosemite, Half Dome _x000a_after Chris and Apple reached the top. (You’ll find that case in ANAM 1995.) This isn’t the first" xr:uid="{79B327F1-036F-E646-AF1C-D6865ABA63B4}"/>
    <hyperlink ref="C1590" r:id="rId1519" xr:uid="{055D3965-9FAD-0141-B80A-99341C589FBE}"/>
    <hyperlink ref="C1591" r:id="rId1520" xr:uid="{FE61C18C-2B78-1A45-8914-30CDA7E11249}"/>
    <hyperlink ref="C1592" r:id="rId1521" xr:uid="{BEC190CA-B360-F248-AF67-275D414693FA}"/>
    <hyperlink ref="C1593" r:id="rId1522" xr:uid="{28D436E8-E15E-4548-AC73-7B3979DB0D1C}"/>
    <hyperlink ref="C1594" r:id="rId1523" xr:uid="{926DE44B-A960-794B-B891-702C7177FEE9}"/>
    <hyperlink ref="C1595" r:id="rId1524" xr:uid="{D1729146-B0E8-4E41-A29D-A28DBB2600B4}"/>
    <hyperlink ref="C1596" r:id="rId1525" xr:uid="{645E2368-0401-5443-8BEA-FAA056A2A4B6}"/>
    <hyperlink ref="C1597" r:id="rId1526" xr:uid="{FC9D8FF7-5829-A746-9C87-ACE975CF5DAA}"/>
    <hyperlink ref="C1598" r:id="rId1527" xr:uid="{419CA645-94CD-5640-B0D6-B33E9DB649D0}"/>
    <hyperlink ref="C1599" r:id="rId1528" xr:uid="{FAA068EB-3145-F04D-BE9B-82FA748F379A}"/>
    <hyperlink ref="C1600" r:id="rId1529" xr:uid="{56EC13A4-E0C7-C541-BFA3-53E56DD3638B}"/>
    <hyperlink ref="C1601" r:id="rId1530" xr:uid="{F38B5B2D-2F56-F641-9F33-C7D72FC073F2}"/>
    <hyperlink ref="C1602" r:id="rId1531" xr:uid="{A6318C30-32E0-384E-ACF8-A53ACF0E7F15}"/>
    <hyperlink ref="C1603" r:id="rId1532" xr:uid="{14E7758F-CE7D-2D49-BB5A-BEA132E33643}"/>
    <hyperlink ref="C1604" r:id="rId1533" xr:uid="{31F68453-2320-D04C-B36A-8E74E25BD02A}"/>
    <hyperlink ref="C1606" r:id="rId1534" xr:uid="{7B1B9AFB-4D0F-D84D-8085-010AE1D47FBD}"/>
    <hyperlink ref="C1607" r:id="rId1535" xr:uid="{67DB7C17-5FD4-7446-A2AA-474DD4CF5AFF}"/>
    <hyperlink ref="C1608" r:id="rId1536" xr:uid="{F73EE917-8443-7749-84C2-2BE1E3211F83}"/>
    <hyperlink ref="C1609" r:id="rId1537" xr:uid="{9C2DB704-D666-EE48-84F5-B31402AEF0A6}"/>
    <hyperlink ref="C1610" r:id="rId1538" xr:uid="{FDD6E039-5107-DF42-9249-4BC3DF93C73E}"/>
    <hyperlink ref="C1612" r:id="rId1539" xr:uid="{B9ECD71E-E236-E240-A3A0-884E42CD497A}"/>
    <hyperlink ref="C1614" r:id="rId1540" display="Weather — Stranded, Washington, Mount Rainier" xr:uid="{61D36A4F-94D0-DD45-8EC3-3CABB2F200C1}"/>
    <hyperlink ref="C1615" r:id="rId1541" xr:uid="{37AA7AF5-46D1-2044-91C7-5D476F41364A}"/>
    <hyperlink ref="C1616" r:id="rId1542" xr:uid="{017BE4E6-090C-6A4C-B3E0-C8D8914364C9}"/>
    <hyperlink ref="C1617" r:id="rId1543" xr:uid="{02F6F91F-8E99-6840-BF34-516EB7FEB4D1}"/>
    <hyperlink ref="C1618" r:id="rId1544" xr:uid="{599B23FC-584C-9643-B81F-F25603542188}"/>
    <hyperlink ref="C1619" r:id="rId1545" xr:uid="{36706459-A5FE-4143-84AB-05F6F293FBD7}"/>
    <hyperlink ref="C1620" r:id="rId1546" xr:uid="{02754DD1-0349-BF4E-BF5E-C8279D2779A6}"/>
    <hyperlink ref="C1621" r:id="rId1547" xr:uid="{2DF87067-4CE9-BB41-B7C6-FC3F46D78E75}"/>
    <hyperlink ref="C1622" r:id="rId1548" xr:uid="{64BAFE51-338C-CC45-83BB-0875112C15E1}"/>
    <hyperlink ref="C1623" r:id="rId1549" xr:uid="{E8AF12D8-30C9-5B4C-BF03-ACC247AFE4DB}"/>
    <hyperlink ref="C1624" r:id="rId1550" xr:uid="{B16B6AD4-3F0C-DB43-BBF1-E73E838AB8F3}"/>
    <hyperlink ref="C1625" r:id="rId1551" xr:uid="{AB2E63F2-3A04-E742-83B2-84313E0A1C71}"/>
    <hyperlink ref="C1626" r:id="rId1552" xr:uid="{A02AF195-F160-C446-8BBD-5B17411E3DC7}"/>
    <hyperlink ref="C1627" r:id="rId1553" xr:uid="{645D6131-6E5E-6B4C-A1CB-0DC70ACB33E9}"/>
    <hyperlink ref="C1628" r:id="rId1554" xr:uid="{0957D98E-3F7A-8B41-8217-D25713A713F6}"/>
    <hyperlink ref="C1629" r:id="rId1555" xr:uid="{4340AD8C-47AD-F04E-A50F-6DD0B6C97E4F}"/>
    <hyperlink ref="C1630" r:id="rId1556" xr:uid="{4AEA7948-D8D2-354F-B535-78584BC946F0}"/>
    <hyperlink ref="C1631" r:id="rId1557" xr:uid="{7ABEBB1E-6C33-0A41-8692-4880D66473DB}"/>
    <hyperlink ref="C1632" r:id="rId1558" xr:uid="{F987AAA9-F432-C94B-BDAB-8BD38D4DCCFE}"/>
    <hyperlink ref="C1633" r:id="rId1559" xr:uid="{B8626EDD-CFFC-2B45-9C8F-8BA0E2BA7964}"/>
    <hyperlink ref="C1634" r:id="rId1560" xr:uid="{A83964C3-6C04-AE40-9B6E-8ACB63326BF3}"/>
    <hyperlink ref="C1635" r:id="rId1561" xr:uid="{013A3287-DD11-DB49-B443-9058E3BE5A71}"/>
    <hyperlink ref="C1636" r:id="rId1562" xr:uid="{C452B39D-C161-754E-A45D-4B344DEA4F4C}"/>
    <hyperlink ref="C1637" r:id="rId1563" xr:uid="{6A238D35-04CA-3841-9230-10F0D1517B98}"/>
    <hyperlink ref="C1638" r:id="rId1564" xr:uid="{2AC6C3D3-FA8E-1640-B149-DCF3F76F81E7}"/>
    <hyperlink ref="C1639" r:id="rId1565" xr:uid="{3B307559-E2FC-6744-B963-D4AFFA14279E}"/>
    <hyperlink ref="C1641" r:id="rId1566" xr:uid="{6AAD0B82-5DC8-1248-AC5D-002F92633846}"/>
    <hyperlink ref="C1642" r:id="rId1567" xr:uid="{F7337861-6E43-B943-B54B-9510086C1AB7}"/>
    <hyperlink ref="C1643" r:id="rId1568" xr:uid="{265E9CEF-575B-EB45-A912-2E9DD57BF8BC}"/>
    <hyperlink ref="C1644" r:id="rId1569" xr:uid="{6956C03F-9DAF-1D4F-A6A4-552C95D53349}"/>
    <hyperlink ref="C1645" r:id="rId1570" xr:uid="{0CA60F18-8C85-BC4C-9276-AE5B49523095}"/>
    <hyperlink ref="C1646" r:id="rId1571" xr:uid="{99FD66AC-FF85-214A-83F7-C04CB0ED7B18}"/>
    <hyperlink ref="C1647" r:id="rId1572" xr:uid="{B83F61A2-81A4-1F48-B748-5A7A0D137960}"/>
    <hyperlink ref="C1649" r:id="rId1573" xr:uid="{03C69F92-71BD-BE49-83DC-FD6280285B44}"/>
    <hyperlink ref="C1650" r:id="rId1574" xr:uid="{0C2FB749-23B0-344E-89CA-E846534BFCC5}"/>
    <hyperlink ref="C1651" r:id="rId1575" xr:uid="{AF1BDBF6-FEAE-9849-82F5-3405EA9219A7}"/>
    <hyperlink ref="C1652" r:id="rId1576" xr:uid="{9BCEFC0E-5765-C74C-9B1F-848DD3A2B633}"/>
    <hyperlink ref="C1653" r:id="rId1577" xr:uid="{D45B30D2-18FC-1645-8752-90200E4B9CF5}"/>
    <hyperlink ref="C1654" r:id="rId1578" xr:uid="{A5CB962E-B969-B24A-BFEC-B1919019A265}"/>
    <hyperlink ref="C1655" r:id="rId1579" xr:uid="{72A50A3C-B622-8F4F-A52A-FFA1369C9AAF}"/>
    <hyperlink ref="C1656" r:id="rId1580" xr:uid="{B1DB5F8E-B41F-4945-AE06-68314DFAEE54}"/>
    <hyperlink ref="C1658" r:id="rId1581" xr:uid="{51A05394-A3BF-B045-A274-BE2997826C9F}"/>
    <hyperlink ref="C1659" r:id="rId1582" xr:uid="{279D1EF1-B14B-B84D-9A64-BD7966053EEF}"/>
    <hyperlink ref="C1660" r:id="rId1583" xr:uid="{0E7EB082-A470-3642-9CEF-471545298CF3}"/>
    <hyperlink ref="C1661" r:id="rId1584" xr:uid="{667401F1-73A6-1E49-9BAE-E2786C6F67D3}"/>
    <hyperlink ref="C1662" r:id="rId1585" xr:uid="{DA858CE1-03A6-284C-BC5B-02BA9DBEADAB}"/>
    <hyperlink ref="C1663" r:id="rId1586" xr:uid="{18CA1D82-6377-9A4B-B881-251A5620AEDE}"/>
    <hyperlink ref="C1664" r:id="rId1587" xr:uid="{B8CC73B8-26D9-1148-A54C-2F29B24DEFCD}"/>
    <hyperlink ref="C1665" r:id="rId1588" xr:uid="{9FFCB723-705A-C344-B20A-321EB6CBC713}"/>
    <hyperlink ref="C1666" r:id="rId1589" xr:uid="{41F1777C-4FAA-5F48-83B0-387674EAAA6D}"/>
    <hyperlink ref="C1667" r:id="rId1590" xr:uid="{474B260C-F5D4-2C4F-A8BC-950E21B42252}"/>
    <hyperlink ref="C1668" r:id="rId1591" xr:uid="{53EBCB5E-C195-244D-A9BF-6EAA91756B06}"/>
    <hyperlink ref="C1669" r:id="rId1592" xr:uid="{2DB7B151-44C4-AA4D-AC48-5E6A77CBCFC5}"/>
    <hyperlink ref="C1670" r:id="rId1593" xr:uid="{129E3904-0BDA-8847-9A5F-8FBE516E1BD7}"/>
    <hyperlink ref="C1671" r:id="rId1594" xr:uid="{B1BE9491-0554-3641-8A70-95EBF7AE6437}"/>
    <hyperlink ref="C1672" r:id="rId1595" xr:uid="{F4B0FB46-82B6-4E4D-8D89-5931CF8FB945}"/>
    <hyperlink ref="C1673" r:id="rId1596" xr:uid="{BE8972A7-C063-4543-B918-D2A0ED4DA616}"/>
    <hyperlink ref="C1674" r:id="rId1597" xr:uid="{FA569008-F4D1-F34E-98F2-69BCCBB0DE65}"/>
    <hyperlink ref="C1675" r:id="rId1598" xr:uid="{114DABEC-2DAD-DD48-A130-76754FAEFEE8}"/>
    <hyperlink ref="C1676" r:id="rId1599" xr:uid="{D63FBCB5-8520-3049-914C-DFBC6745A546}"/>
    <hyperlink ref="C1677" r:id="rId1600" xr:uid="{9C748AA1-74AF-ED4B-BAE4-1D924BB34A60}"/>
    <hyperlink ref="C1678" r:id="rId1601" xr:uid="{E6421255-D949-BF45-8A18-9DE18F350416}"/>
    <hyperlink ref="C1679" r:id="rId1602" xr:uid="{AD6C6F6D-FBC0-2F43-984F-3604FC70936C}"/>
    <hyperlink ref="C1680" r:id="rId1603" xr:uid="{2B544AB7-60F4-174D-9CBB-F46985C45D11}"/>
    <hyperlink ref="C1681" r:id="rId1604" xr:uid="{0506D500-914F-D048-ABB5-44DFD1255C60}"/>
    <hyperlink ref="C1682" r:id="rId1605" xr:uid="{0DE83547-5FD1-294F-88D2-752593EB1A9B}"/>
    <hyperlink ref="C1683" r:id="rId1606" xr:uid="{B10933C9-6183-2A40-A5A7-FD292D8E367B}"/>
    <hyperlink ref="C1684" r:id="rId1607" xr:uid="{ED5E6AD0-6366-514D-8EA2-8BF70BD479BA}"/>
    <hyperlink ref="C1685" r:id="rId1608" xr:uid="{871C0E18-11A2-814B-84E5-A3E2204CB5F2}"/>
    <hyperlink ref="C1686" r:id="rId1609" xr:uid="{01BC62B6-2DE9-3F45-8456-1CD049774753}"/>
    <hyperlink ref="C1687" r:id="rId1610" xr:uid="{1450D84B-C6A0-9942-AEBC-F3F88B198C0F}"/>
    <hyperlink ref="C1688" r:id="rId1611" xr:uid="{BA434528-F5EE-3E44-AA11-C359A1F605C5}"/>
    <hyperlink ref="C1689" r:id="rId1612" xr:uid="{09D65FFB-78C2-ED47-9285-B3B4435FD243}"/>
    <hyperlink ref="C1690" r:id="rId1613" xr:uid="{AD34CFEC-3F32-F94B-8A4C-918276D9C643}"/>
    <hyperlink ref="C1691" r:id="rId1614" xr:uid="{AD49A325-F04F-1744-A02D-7095269AECF4}"/>
    <hyperlink ref="C1692" r:id="rId1615" xr:uid="{545DD1F0-B973-B64B-8EA6-CEA393E7FEE0}"/>
    <hyperlink ref="C1693" r:id="rId1616" xr:uid="{C4E12E44-5663-134B-8495-91021EEEBD3F}"/>
    <hyperlink ref="C1694" r:id="rId1617" xr:uid="{97FF3902-DB0B-2B47-9A56-D17DDFB82D33}"/>
    <hyperlink ref="C1695" r:id="rId1618" xr:uid="{DA91AC7B-6E9B-EE44-9EDB-749DE58E83F5}"/>
    <hyperlink ref="C1696" r:id="rId1619" xr:uid="{1B0871A7-49D0-3B4E-9F50-C4EDF4020F72}"/>
    <hyperlink ref="C1697" r:id="rId1620" xr:uid="{B0BE5FBB-A7C6-6A43-BE43-5ADB2344575C}"/>
    <hyperlink ref="C1698" r:id="rId1621" xr:uid="{13B4F5A2-AF95-F947-8563-99183A5787E6}"/>
    <hyperlink ref="C1700" r:id="rId1622" xr:uid="{92E99EF2-5F84-EE4F-90B9-7873B5AA5174}"/>
    <hyperlink ref="C1701" r:id="rId1623" xr:uid="{36792A49-9439-3E4F-B7FB-5D928E4AD144}"/>
    <hyperlink ref="C1702" r:id="rId1624" xr:uid="{75039C57-877C-D64F-A9EB-E1C5E208762A}"/>
    <hyperlink ref="C1703" r:id="rId1625" xr:uid="{4F9AF661-500E-194E-903D-1747D5E81D11}"/>
    <hyperlink ref="C1704" r:id="rId1626" xr:uid="{EE51CB3C-2A2B-A647-BDDD-48360CCF8FA5}"/>
    <hyperlink ref="C1705" r:id="rId1627" xr:uid="{13F521C7-6D73-1D4C-93D9-FC9D704DA447}"/>
    <hyperlink ref="C1706" r:id="rId1628" xr:uid="{60BD6E04-2E29-CF4B-80BE-48802E6893C3}"/>
    <hyperlink ref="C1707" r:id="rId1629" xr:uid="{34C79DD2-C2D3-9F4D-8E3E-7BB61E84D663}"/>
    <hyperlink ref="C1708" r:id="rId1630" xr:uid="{550DD679-0F96-2B4E-BFCD-0CA54045EF71}"/>
    <hyperlink ref="C1709" r:id="rId1631" xr:uid="{09E84A68-BE4D-8B49-AAA2-BA60D9E96DFF}"/>
    <hyperlink ref="C1710" r:id="rId1632" xr:uid="{046C52DE-C53E-E142-BB1E-AA58666B4F87}"/>
    <hyperlink ref="C1711" r:id="rId1633" xr:uid="{DD9741FC-A5CA-E44B-9110-FD3409BB261B}"/>
    <hyperlink ref="C1712" r:id="rId1634" xr:uid="{E3A607FE-FC3C-8640-A2AF-1E45ACCFF2A7}"/>
    <hyperlink ref="C1713" r:id="rId1635" xr:uid="{F9BA55ED-B725-B24C-9066-BE60695291AB}"/>
    <hyperlink ref="C1714" r:id="rId1636" xr:uid="{F95F5ADA-CD59-124D-9581-A4371833C91E}"/>
    <hyperlink ref="C1715" r:id="rId1637" xr:uid="{8C9F1BF8-AB88-BD4D-BDBB-18F01C8BD3A2}"/>
    <hyperlink ref="C1716" r:id="rId1638" xr:uid="{CECDDE28-278C-8B4F-9476-1447B7CB8746}"/>
    <hyperlink ref="C1717" r:id="rId1639" display="Fall on Rock — Belay Failure (Unsecured Rope, Distraction), No Helmet, California, Yosemite Valley, Five Open Books _x000a_about), and they are not restricted to inexperienced belayers. See examples in ANAM 2009 and 2008. The" xr:uid="{5348FB53-6E87-F249-A052-8B2D6E7350A3}"/>
    <hyperlink ref="C1718" r:id="rId1640" xr:uid="{F8EA426E-EDC5-E440-B015-82BC3A7D7795}"/>
    <hyperlink ref="C1719" r:id="rId1641" display="Fall on Rock — Misjudged Pendulum, California, Yosemite Valley, El Capitan _x000a_and Lantero are climbing guides. For another recent example, see Ruderman, El Capitan, ANAM 2009.)" xr:uid="{04309D17-FA00-934E-89EA-21715271F447}"/>
    <hyperlink ref="C1720" r:id="rId1642" xr:uid="{8CCC11C5-78B7-D942-896C-082795069239}"/>
    <hyperlink ref="C1721" r:id="rId1643" xr:uid="{C8137E8C-0822-AE48-AB4D-523943462932}"/>
    <hyperlink ref="C1722" r:id="rId1644" xr:uid="{630D42E4-F96A-5045-8FFC-8C5622871FC4}"/>
    <hyperlink ref="C1723" r:id="rId1645" xr:uid="{8247CAA0-16E5-4C42-8758-8EE94EF6CCD3}"/>
    <hyperlink ref="C1724" r:id="rId1646" xr:uid="{74328698-C446-824C-85A9-D5F194EDF63A}"/>
    <hyperlink ref="C1725" r:id="rId1647" xr:uid="{EE76FCB7-FCBF-0340-93D8-F3D02AFB6BBA}"/>
    <hyperlink ref="C1726" r:id="rId1648" xr:uid="{6D2C309D-D423-B34A-AED2-F9435F2C43D5}"/>
    <hyperlink ref="C1727" r:id="rId1649" xr:uid="{F747896B-A805-F04F-A7ED-B1A85C336D2C}"/>
    <hyperlink ref="C1728" r:id="rId1650" xr:uid="{C1AEC182-3499-284F-BBB3-F93F9AB9FFF0}"/>
    <hyperlink ref="C1729" r:id="rId1651" xr:uid="{64F64980-1EDB-D64A-96DB-D646A39ECCF5}"/>
    <hyperlink ref="C1730" r:id="rId1652" xr:uid="{31E291D4-FF8F-C847-8D0C-72BFCF427B9B}"/>
    <hyperlink ref="C1731" r:id="rId1653" xr:uid="{8CC3809D-B3DB-9D4C-942D-98F40CB9E0B5}"/>
    <hyperlink ref="C1732" r:id="rId1654" xr:uid="{A05F9ED4-43B3-F345-8CDA-4874F7AC527D}"/>
    <hyperlink ref="C1733" r:id="rId1655" xr:uid="{55B3A326-25BE-D841-954F-6FF9F1778421}"/>
    <hyperlink ref="C1734" r:id="rId1656" xr:uid="{2ECEB510-79A6-434A-9813-57CFF01C43A9}"/>
    <hyperlink ref="C1735" r:id="rId1657" xr:uid="{E7910459-2604-2B4A-AA98-8C2F0472E39A}"/>
    <hyperlink ref="C1736" r:id="rId1658" xr:uid="{76F6A880-4004-454E-ACB8-BACB2BFAE385}"/>
    <hyperlink ref="C1737" r:id="rId1659" xr:uid="{FC6B038A-56A1-6A46-B6BB-B4481D40F721}"/>
    <hyperlink ref="C1738" r:id="rId1660" xr:uid="{E2EB2CD3-F949-E74A-8742-DEF301ACDA95}"/>
    <hyperlink ref="C1739" r:id="rId1661" xr:uid="{026BE222-A956-0A40-A3A1-0DA8AC4762CA}"/>
    <hyperlink ref="C1740" r:id="rId1662" xr:uid="{3FC9D02A-BB7E-5E46-8432-9D245AAD0F96}"/>
    <hyperlink ref="C1741" r:id="rId1663" xr:uid="{FD9C311C-82C2-B849-9178-B0F5BDF17940}"/>
    <hyperlink ref="C1742" r:id="rId1664" display="Protection Failure — Fall on Rock, Inadequate Protection, California, Yosemite, El Capitan _x000a_from the original French and edited for ANAM, with bracketed text added by the editors for background" xr:uid="{F28E367A-170C-DB42-8524-EFFA2DF88C61}"/>
    <hyperlink ref="C1743" r:id="rId1665" xr:uid="{81C87B26-1769-6742-AFD1-956975B1A2C2}"/>
    <hyperlink ref="C1744" r:id="rId1666" xr:uid="{26967907-72E7-DF44-9693-67B429A12FD5}"/>
    <hyperlink ref="C1745" r:id="rId1667" display="Rappel Rigging Error — Fall on Rock, Distraction, California, Yosemite Valley, Serenity Crack _x000a_climbers working together could make the fatal mistakes described here. But ANAM is full of other cases, so" xr:uid="{53560698-2FBA-2842-98F6-F4C7DF019E69}"/>
    <hyperlink ref="C1746" r:id="rId1668" xr:uid="{A6F9E753-A7B0-E246-8C8D-FBF546848ED8}"/>
    <hyperlink ref="C1747" r:id="rId1669" xr:uid="{ED189E59-563A-4D4E-950B-229FD7A0AA9E}"/>
    <hyperlink ref="C1748" r:id="rId1670" xr:uid="{870390E7-4546-9B48-97FD-2B8F83F56251}"/>
    <hyperlink ref="C1749" r:id="rId1671" xr:uid="{2348A733-2379-5E4B-9C7D-76E3F91D7082}"/>
    <hyperlink ref="C1750" r:id="rId1672" xr:uid="{421E7C5A-CA0E-1E44-9DBC-F96655366DE9}"/>
    <hyperlink ref="C1751" r:id="rId1673" xr:uid="{05C59BF2-9FFC-AC43-A232-CF61D6F043A4}"/>
    <hyperlink ref="C1752" r:id="rId1674" xr:uid="{EBA2EF62-A1C1-AC40-866D-52612A138462}"/>
    <hyperlink ref="C1753" r:id="rId1675" xr:uid="{E5156DA8-F18A-5E43-9FE3-CAE1B9985190}"/>
    <hyperlink ref="C1754" r:id="rId1676" xr:uid="{04FF6E1E-1D2E-2B42-A682-FE6BF38BB8A0}"/>
    <hyperlink ref="C1755" r:id="rId1677" xr:uid="{B30347B7-6B24-7447-884E-B49FD37EC0FA}"/>
    <hyperlink ref="C1756" r:id="rId1678" xr:uid="{EC9E6455-8975-804A-957D-6A987FD3BE0F}"/>
    <hyperlink ref="C1757" r:id="rId1679" xr:uid="{E7C79BF2-3B3A-8645-93BA-5E168C6A2D4E}"/>
    <hyperlink ref="C1758" r:id="rId1680" xr:uid="{F2B33D3C-404B-D747-B9BC-DFB64B884231}"/>
    <hyperlink ref="C1759" r:id="rId1681" xr:uid="{90C8E6C3-4A7D-D44B-B144-FCE2DC2CCB9B}"/>
    <hyperlink ref="C1760" r:id="rId1682" xr:uid="{44C940FD-F7D5-6242-8F2C-688A7EF3BE48}"/>
    <hyperlink ref="C1761" r:id="rId1683" xr:uid="{F0CAC2AD-6608-C549-B0EF-3E1E900F37DD}"/>
    <hyperlink ref="C1762" r:id="rId1684" xr:uid="{D784067E-39E1-0240-8A0B-8FE5986FD399}"/>
    <hyperlink ref="C1763" r:id="rId1685" xr:uid="{BA36DD6C-6A50-634B-A95E-D578BA6DCED0}"/>
    <hyperlink ref="C1764" r:id="rId1686" xr:uid="{6D5B494D-600C-9F43-A942-84F1063A3D3F}"/>
    <hyperlink ref="C1765" r:id="rId1687" xr:uid="{7617BBCB-1312-5942-B629-859D325CFFB6}"/>
    <hyperlink ref="C1766" r:id="rId1688" xr:uid="{56EC70EB-6301-8B49-B1D2-975570986F6E}"/>
    <hyperlink ref="C1767" r:id="rId1689" xr:uid="{4B23343B-C325-A844-A1E8-A8E01E96ED70}"/>
    <hyperlink ref="C1768" r:id="rId1690" xr:uid="{37F8DA01-0D65-2C49-83F0-9B9114CECA59}"/>
    <hyperlink ref="C1769" r:id="rId1691" xr:uid="{0CAB2F29-D14D-D842-A69E-AC69AB3218DE}"/>
    <hyperlink ref="C1770" r:id="rId1692" xr:uid="{4AB7C912-383B-324D-B1AF-2C57DF1349C2}"/>
    <hyperlink ref="C1771" r:id="rId1693" xr:uid="{8A76EE4B-2C80-2245-871B-6B7A16934A88}"/>
    <hyperlink ref="C1772" r:id="rId1694" xr:uid="{3B99DB69-76D5-EA43-B75C-D947EF71856D}"/>
    <hyperlink ref="C1773" r:id="rId1695" xr:uid="{56C9F230-0753-964D-A5D1-3F5A3744F86F}"/>
    <hyperlink ref="C1774" r:id="rId1696" xr:uid="{5F1FBD8A-693A-3A45-98BC-D6FC343A86A0}"/>
    <hyperlink ref="C1775" r:id="rId1697" xr:uid="{413B98FD-7B34-0544-8DC2-BF9029A106EF}"/>
    <hyperlink ref="C1777" r:id="rId1698" xr:uid="{603A0E36-1D41-554E-BF30-FD8BF18E4CEB}"/>
    <hyperlink ref="C1778" r:id="rId1699" xr:uid="{272DF288-74FC-7945-B53A-592F803626A7}"/>
    <hyperlink ref="C1779" r:id="rId1700" xr:uid="{DA650A0C-AB80-F144-A638-A9F89BABE749}"/>
    <hyperlink ref="C1782" r:id="rId1701" display="Fall on Snow — Unable to Self-Arrest, Fall into Crevasse, Washington, Mount Rainier, Emmons Glacier _x000a_Ranger Station at 1830. (Source: Nick Hall, edited by Climbing Ranger Cooper Self and ANAM editor)" xr:uid="{1FCE532C-88E2-F04E-8584-A9888F629FC8}"/>
    <hyperlink ref="C1783" r:id="rId1702" xr:uid="{FA3BA02F-30C9-F649-BAB7-4F53C71C9521}"/>
    <hyperlink ref="C1784" r:id="rId1703" xr:uid="{5BF2A581-AB99-B943-B0C2-B698C8363F77}"/>
    <hyperlink ref="C1785" r:id="rId1704" xr:uid="{732979EF-A23D-A741-A36B-F72090C4361F}"/>
    <hyperlink ref="C1786" r:id="rId1705" xr:uid="{0161D9CD-F89E-6B4C-B700-CF8E61632B22}"/>
    <hyperlink ref="C1788" r:id="rId1706" xr:uid="{334E1CFD-1F35-9144-857B-7EE7BA816DB4}"/>
    <hyperlink ref="C1789" r:id="rId1707" xr:uid="{0A268B04-945F-9A4A-9503-74EFAEF93EE5}"/>
    <hyperlink ref="C1790" r:id="rId1708" xr:uid="{7B06D28E-607F-3B41-9F61-7AB0F9AEBA34}"/>
    <hyperlink ref="C1791" r:id="rId1709" xr:uid="{44F9B87C-2D02-664A-B7AD-CFE217F33742}"/>
    <hyperlink ref="C1792" r:id="rId1710" xr:uid="{4646A4C7-32F2-8E4F-84F9-0A7D1CCE6C98}"/>
    <hyperlink ref="C1793" r:id="rId1711" xr:uid="{35F3E12F-DA2C-794D-B414-7F794933F43D}"/>
    <hyperlink ref="C1794" r:id="rId1712" xr:uid="{F527A479-BC2E-BC49-BB63-0328C81FF447}"/>
    <hyperlink ref="C1795" r:id="rId1713" xr:uid="{AD6E9B34-F4AB-5046-8D87-A1E5FF9B6760}"/>
    <hyperlink ref="C1796" r:id="rId1714" xr:uid="{0CE6D11A-B397-B94C-83D4-4E035FBE8667}"/>
    <hyperlink ref="C1797" r:id="rId1715" xr:uid="{D643D442-F4DB-A34E-AC26-02FA9E95E770}"/>
    <hyperlink ref="C1798" r:id="rId1716" xr:uid="{2741B13E-30EE-F240-8CBC-111329E70B2B}"/>
    <hyperlink ref="C1799" r:id="rId1717" xr:uid="{47A286C0-E848-4544-862B-9CC4E39DCCED}"/>
    <hyperlink ref="C1800" r:id="rId1718" xr:uid="{25A99E38-849B-784F-8FB8-CB1BD64980B6}"/>
    <hyperlink ref="C1801" r:id="rId1719" xr:uid="{77DE1DB7-8A91-7346-843A-3FC9BC937C93}"/>
    <hyperlink ref="C1802" r:id="rId1720" xr:uid="{9B83A008-09D2-684B-A0D6-499572CB3B18}"/>
    <hyperlink ref="C1803" r:id="rId1721" xr:uid="{5B95E8A2-00F2-6040-96F6-D9D0F908A644}"/>
    <hyperlink ref="C1804" r:id="rId1722" xr:uid="{5FC50E27-165F-BA4E-9675-435299A683B7}"/>
    <hyperlink ref="C1805" r:id="rId1723" xr:uid="{6C58E2AF-8B18-3E48-A323-2C4C20BACD4F}"/>
    <hyperlink ref="C1806" r:id="rId1724" xr:uid="{B1DD03B3-DD58-F740-9F3A-C14F36B58027}"/>
    <hyperlink ref="C1807" r:id="rId1725" xr:uid="{26F615D0-CD1C-EE4E-94D4-9BBC5B50F10A}"/>
    <hyperlink ref="C1808" r:id="rId1726" xr:uid="{155B4A6F-F582-0649-9584-06403011C209}"/>
    <hyperlink ref="C1810" r:id="rId1727" xr:uid="{59EC6420-2E5A-7840-B406-55322BA7F327}"/>
    <hyperlink ref="C1811" r:id="rId1728" xr:uid="{AD027FCA-F53D-A345-A3DE-4BDC96DDA007}"/>
    <hyperlink ref="C1812" r:id="rId1729" xr:uid="{2CAD7725-8BF1-654A-B500-C46F85246DC9}"/>
    <hyperlink ref="C1813" r:id="rId1730" xr:uid="{07DEFB52-DCE5-9B4A-BD0F-61D2008F6178}"/>
    <hyperlink ref="C1814" r:id="rId1731" xr:uid="{ABF8BFC8-8775-3A40-BE17-D1E21555D08C}"/>
    <hyperlink ref="C1816" r:id="rId1732" xr:uid="{8670FBC6-9F24-EB42-9053-752B7C68698E}"/>
    <hyperlink ref="C1817" r:id="rId1733" xr:uid="{8C9EF8FB-BDE3-5F47-A1D0-E8BB58DD6C57}"/>
    <hyperlink ref="C1818" r:id="rId1734" xr:uid="{4684ACD5-746A-5A4B-BF5B-1D9847E77B17}"/>
    <hyperlink ref="C1820" r:id="rId1735" xr:uid="{8D917AF9-F41C-E847-8745-13A6FB52A533}"/>
    <hyperlink ref="C1821" r:id="rId1736" xr:uid="{86218FF3-B957-7345-85B6-F0B75F7ECED6}"/>
    <hyperlink ref="C1823" r:id="rId1737" xr:uid="{BD931633-44AA-8B4B-91B9-187A9BCBAFAE}"/>
    <hyperlink ref="C1825" r:id="rId1738" xr:uid="{1239A89D-0F5F-AF49-9BAA-494F26558C36}"/>
    <hyperlink ref="C2608" r:id="rId1739" xr:uid="{50A0F2CB-4949-344D-85DD-D2ABD122B31B}"/>
    <hyperlink ref="C1826" r:id="rId1740" xr:uid="{13C601B3-D47E-E148-85F4-DA7A17ED8632}"/>
    <hyperlink ref="C1827" r:id="rId1741" xr:uid="{FD7A8E95-C252-414A-89B9-B9CBBF90375B}"/>
    <hyperlink ref="C1828" r:id="rId1742" xr:uid="{AC1C3C0D-E4A0-C44B-B5BF-0C3D68697BC3}"/>
    <hyperlink ref="C1830" r:id="rId1743" xr:uid="{11674169-AEEE-4F41-8DF2-26BD915E0237}"/>
    <hyperlink ref="C1831" r:id="rId1744" xr:uid="{C0906CDE-F4BF-094F-BDD5-B25C31C1431C}"/>
    <hyperlink ref="C1832" r:id="rId1745" xr:uid="{AC28FB1C-89FD-3B4A-833D-71E6F94595A9}"/>
    <hyperlink ref="C1833" r:id="rId1746" xr:uid="{19E86119-86E5-3048-9E5B-E8359520F3B2}"/>
    <hyperlink ref="C1834" r:id="rId1747" xr:uid="{A0405700-CA82-4E40-8710-B157444A62CF}"/>
    <hyperlink ref="C1835" r:id="rId1748" xr:uid="{49FD43FC-AC78-E14E-B731-C97CC5F8F231}"/>
    <hyperlink ref="C1836" r:id="rId1749" xr:uid="{7B9DDE56-3205-554E-A470-D82480BED6B0}"/>
    <hyperlink ref="C1837" r:id="rId1750" xr:uid="{368DD43F-4F4D-954A-ADAC-24A93169E202}"/>
    <hyperlink ref="C1838" r:id="rId1751" xr:uid="{A1C776AF-8F6D-844C-9E57-B4157936DF79}"/>
    <hyperlink ref="C1839" r:id="rId1752" display="Protection Pulled When Weighted — Fall on Rock, California, Yosemite Valley, El Capitan _x000a_Robinson’s story in ANAM 2011. It involves the same route, the same injury from an aid fall, and the same" xr:uid="{299FDA26-6317-3341-BEB3-CD2AF21A0997}"/>
    <hyperlink ref="C1840" r:id="rId1753" xr:uid="{C2BAFFF1-4429-3647-9509-3AE8DCC57ABE}"/>
    <hyperlink ref="C1841" r:id="rId1754" xr:uid="{C329C1BC-5861-5C4F-95F4-B4397A875E14}"/>
    <hyperlink ref="C1842" r:id="rId1755" xr:uid="{8F94B9F7-D24B-074D-A258-59790EB8BFD2}"/>
    <hyperlink ref="C1843" r:id="rId1756" xr:uid="{A541FEBE-1315-4546-A6F8-DC9480C72E03}"/>
    <hyperlink ref="C1844" r:id="rId1757" xr:uid="{786085D4-49D5-D442-BE48-439397C293DD}"/>
    <hyperlink ref="C1845" r:id="rId1758" display="Stranded, Fatigue, Inadequate Water, Inexperience _x000a_California, Yosemite Valley, Royal Arches _x000a_her ropes and was seriously injured. See ANAM 2008.)" xr:uid="{DD22227B-9CA9-1E41-B3B8-176CEB3E5C9C}"/>
    <hyperlink ref="C1846" r:id="rId1759" xr:uid="{D838BFDA-C22C-A841-A3D1-1CE33BFD197E}"/>
    <hyperlink ref="C1847" r:id="rId1760" xr:uid="{CBBD5069-789B-B940-BA1B-AAD80E405C37}"/>
    <hyperlink ref="C1848" r:id="rId1761" xr:uid="{6BC3C9F2-8024-6440-8AB7-E3AEE36068CB}"/>
    <hyperlink ref="C1849" r:id="rId1762" xr:uid="{C3647893-A812-DC4B-8245-8C91046A3B2B}"/>
    <hyperlink ref="C1852" r:id="rId1763" xr:uid="{A49B5AB9-FC29-254F-AC9A-37370D8E1D02}"/>
    <hyperlink ref="C1853" r:id="rId1764" xr:uid="{525A4794-0CA3-7C40-8A89-6B88567949FF}"/>
    <hyperlink ref="C1854" r:id="rId1765" display="Fall on Rock — Loss of Control on Belay, Inexperience, Haste, Wyoming, Grand Teton National Park, Death Canyon" xr:uid="{88E576DD-1A1B-8048-9164-7A44A3CF7E90}"/>
    <hyperlink ref="C1855" r:id="rId1766" xr:uid="{701CD5A7-D8C5-8A47-8A8D-566B9357835A}"/>
    <hyperlink ref="C1856" r:id="rId1767" xr:uid="{88C8ED2A-2691-0C40-B5DB-746146A7103C}"/>
    <hyperlink ref="C1857" r:id="rId1768" xr:uid="{146C9BF9-1E71-824B-9FF6-1A937E17B1F6}"/>
    <hyperlink ref="C1858" r:id="rId1769" xr:uid="{3AD3AC01-EC74-AE4A-999D-B8E7FE3F24F3}"/>
    <hyperlink ref="C1859" r:id="rId1770" xr:uid="{8D35E28F-C984-114F-9266-461C928F9974}"/>
    <hyperlink ref="C1861" r:id="rId1771" xr:uid="{C4FC116B-9405-3F42-B6B1-0B69D3291030}"/>
    <hyperlink ref="C1862" r:id="rId1772" xr:uid="{4CD6F35F-26E9-9546-9352-A55654C804E7}"/>
    <hyperlink ref="C1863" r:id="rId1773" xr:uid="{C4FABD99-AB1F-6C4E-9A2A-57876D28A556}"/>
    <hyperlink ref="C1864" r:id="rId1774" xr:uid="{3F7026F8-2238-B249-B340-FBBC5DEF3542}"/>
    <hyperlink ref="C1865" r:id="rId1775" xr:uid="{9179589D-8E9E-B744-8DB4-8E6F6395F1EF}"/>
    <hyperlink ref="C1866" r:id="rId1776" xr:uid="{B14B33D2-E0FF-454F-A89C-BFD34F142740}"/>
    <hyperlink ref="C1867" r:id="rId1777" xr:uid="{9E20B873-BCDE-6849-A190-111F3297CBD9}"/>
    <hyperlink ref="C1868" r:id="rId1778" xr:uid="{B08C6D45-40E9-5844-B187-165C1E782DFC}"/>
    <hyperlink ref="C1869" r:id="rId1779" xr:uid="{6BB3650F-2BA9-1D41-A171-A06DB30801BB}"/>
    <hyperlink ref="C1871" r:id="rId1780" xr:uid="{09494EB3-A3B5-E241-9FC9-91A7BA552F8A}"/>
    <hyperlink ref="C1872" r:id="rId1781" xr:uid="{A16A63D3-5EC0-0247-A236-A91D2797F67F}"/>
    <hyperlink ref="C1873" r:id="rId1782" xr:uid="{D4809852-D0B2-2C44-A534-F521BBE2798F}"/>
    <hyperlink ref="C1874" r:id="rId1783" xr:uid="{47B8F7E1-38C4-F443-AB8E-93E3C3414513}"/>
    <hyperlink ref="C1875" r:id="rId1784" xr:uid="{69444F81-6F8F-E74C-BF58-96EEC0471B03}"/>
    <hyperlink ref="C1876" r:id="rId1785" xr:uid="{F0FFF853-3E68-9B47-9074-078E1BCFCBA0}"/>
    <hyperlink ref="C1877" r:id="rId1786" xr:uid="{25E156BD-585A-0944-A589-8EAD7ECD3894}"/>
    <hyperlink ref="C1878" r:id="rId1787" xr:uid="{297D4E36-EFD8-0347-ADA2-30035416D3F0}"/>
    <hyperlink ref="C1879" r:id="rId1788" xr:uid="{1EA59F37-36A0-C84F-B026-EFE8E2991C98}"/>
    <hyperlink ref="C1880" r:id="rId1789" xr:uid="{7CDB2B59-8A4F-FD4C-93CA-01265C4E5515}"/>
    <hyperlink ref="C1881" r:id="rId1790" xr:uid="{3367BAB8-A537-6B4C-B64D-139AC4167D8E}"/>
    <hyperlink ref="C1882" r:id="rId1791" xr:uid="{7187D20D-3641-F541-9CF5-2092E512B6A8}"/>
    <hyperlink ref="C1883" r:id="rId1792" xr:uid="{3CCB9D5F-875B-514B-B5E2-36222D439222}"/>
    <hyperlink ref="C1884" r:id="rId1793" xr:uid="{8277FCF9-D27F-D44C-ABFC-87FD2EDD1C98}"/>
    <hyperlink ref="C1885" r:id="rId1794" xr:uid="{B017129C-404F-9042-9FFB-B5E65B09730D}"/>
    <hyperlink ref="C1886" r:id="rId1795" xr:uid="{8838FC25-61A4-714C-9B55-104015EBD34C}"/>
    <hyperlink ref="C1887" r:id="rId1796" xr:uid="{4659403A-76FC-0340-B3D0-A220789C23A9}"/>
    <hyperlink ref="C1888" r:id="rId1797" xr:uid="{18B642B3-598E-B04E-ABCD-B8718C427346}"/>
    <hyperlink ref="C1889" r:id="rId1798" xr:uid="{85E8C111-4754-4944-823E-04ABCCC8DFD2}"/>
    <hyperlink ref="C1891" r:id="rId1799" xr:uid="{519C38A6-BAAE-6B41-A20F-7EB57C51A537}"/>
    <hyperlink ref="C1892" r:id="rId1800" xr:uid="{ACD394F7-5594-B44D-B3AA-44AE071F4E4F}"/>
    <hyperlink ref="C1893" r:id="rId1801" xr:uid="{D42B382E-8639-C147-8772-867C31CEF7F2}"/>
    <hyperlink ref="C1894" r:id="rId1802" xr:uid="{6DD833F5-14F9-E04A-A95E-B4DD01E199F1}"/>
    <hyperlink ref="C1895" r:id="rId1803" xr:uid="{37A2FD01-A84B-8546-9082-C5512D81B7FE}"/>
    <hyperlink ref="C1896" r:id="rId1804" xr:uid="{7784D001-8F6B-E54E-870B-E46D37B55A15}"/>
    <hyperlink ref="C1897" r:id="rId1805" xr:uid="{F55A42C5-A455-744D-AF9D-83C5AB3C950B}"/>
    <hyperlink ref="C1898" r:id="rId1806" xr:uid="{D2AFE6C1-8028-D14F-B746-6B74194B2384}"/>
    <hyperlink ref="C1899" r:id="rId1807" xr:uid="{001E75F4-1EF5-B54D-B191-F29357CAB99E}"/>
    <hyperlink ref="C1900" r:id="rId1808" xr:uid="{6C1B811B-80F6-A541-8C2D-0022F8F98BF5}"/>
    <hyperlink ref="C1901" r:id="rId1809" xr:uid="{07401493-6309-784F-8E13-165EBD3539C5}"/>
    <hyperlink ref="C1902" r:id="rId1810" xr:uid="{AB0EE1D9-B940-6F42-9DA7-B4D0E67A9494}"/>
    <hyperlink ref="C1903" r:id="rId1811" xr:uid="{BDB50064-5339-9E4D-A922-13C0765E38D2}"/>
    <hyperlink ref="C1904" r:id="rId1812" xr:uid="{1CD9FED2-D6D5-A14C-843A-02E834716254}"/>
    <hyperlink ref="C1905" r:id="rId1813" xr:uid="{EBF249AF-4638-EC48-BF82-0E4B6028A5A0}"/>
    <hyperlink ref="C1906" r:id="rId1814" xr:uid="{17F0CFA6-ADE0-1342-AA62-21AD3EAEF1BA}"/>
    <hyperlink ref="C1907" r:id="rId1815" xr:uid="{D33DAFDD-5C64-5E4B-9EA7-DFAADC1BEC73}"/>
    <hyperlink ref="C1908" r:id="rId1816" xr:uid="{C559B84F-99E7-3642-8D76-CCDF9F086AF4}"/>
    <hyperlink ref="C1909" r:id="rId1817" xr:uid="{B46C7CC0-9ACE-0D48-BE00-3526CD48F071}"/>
    <hyperlink ref="C1910" r:id="rId1818" xr:uid="{F792D51C-4A98-1A46-A9DC-B2E3ECD8C875}"/>
    <hyperlink ref="C1911" r:id="rId1819" xr:uid="{43C31090-5487-2544-BCC2-95A0D77EF108}"/>
    <hyperlink ref="C1912" r:id="rId1820" xr:uid="{53E7C730-0557-3C46-AC52-2904A48E67C3}"/>
    <hyperlink ref="C1913" r:id="rId1821" xr:uid="{B697486D-E686-8044-AB8F-60AF04C7A21D}"/>
    <hyperlink ref="C1914" r:id="rId1822" xr:uid="{6CD018C9-ED91-D440-BED0-5DD0B0CAA50F}"/>
    <hyperlink ref="C1915" r:id="rId1823" xr:uid="{E41CA226-798F-9B43-816A-E008122D683B}"/>
    <hyperlink ref="C1916" r:id="rId1824" xr:uid="{5686A02A-E612-DC43-8515-7585235006CA}"/>
    <hyperlink ref="C1917" r:id="rId1825" xr:uid="{D0B28D53-455B-1E4A-B6BF-AD5B0DA792FD}"/>
    <hyperlink ref="C1918" r:id="rId1826" xr:uid="{CE8BC06E-8986-2D4E-BFE1-94ABB97250F8}"/>
    <hyperlink ref="C1919" r:id="rId1827" xr:uid="{600ADB1E-0C87-F54C-8D11-EEDA7D8CB2DE}"/>
    <hyperlink ref="C1920" r:id="rId1828" xr:uid="{EA3CC6B1-B362-AC46-9F12-67C23023A600}"/>
    <hyperlink ref="C1921" r:id="rId1829" xr:uid="{C2BFD40A-AEC6-0C47-B31A-7FB067AD40B3}"/>
    <hyperlink ref="C1922" r:id="rId1830" xr:uid="{F47C9C83-CCD4-E345-95C7-8BB17142A01C}"/>
    <hyperlink ref="C1923" r:id="rId1831" xr:uid="{DC65C29B-8AFE-A44F-93D3-0E427EFCD6E9}"/>
    <hyperlink ref="C1924" r:id="rId1832" xr:uid="{DEF47882-DDB8-FD41-8A98-68B9411ECDB2}"/>
    <hyperlink ref="C1925" r:id="rId1833" xr:uid="{5F0CEB3B-D303-8343-A295-A0D0E43A7032}"/>
    <hyperlink ref="C1926" r:id="rId1834" xr:uid="{8EECC4A8-1F54-4D4C-8036-AC6374B1D715}"/>
    <hyperlink ref="C1927" r:id="rId1835" xr:uid="{DF39B93D-C170-3F42-AF0B-5A80E1880302}"/>
    <hyperlink ref="C1928" r:id="rId1836" xr:uid="{C5FB71E8-5F4F-CC4F-9AC1-9A5AC5C96453}"/>
    <hyperlink ref="C1929" r:id="rId1837" xr:uid="{E4549140-6423-174B-801F-8F9E1EB7A08F}"/>
    <hyperlink ref="C1930" r:id="rId1838" xr:uid="{6E44C380-B650-E547-8DD9-8ED5A377ADD6}"/>
    <hyperlink ref="C1931" r:id="rId1839" xr:uid="{5E4FB5BD-5839-7A42-9261-F69185A7C5C3}"/>
    <hyperlink ref="C1932" r:id="rId1840" xr:uid="{443FAB8B-D70D-C747-9EEE-1CDF212AFDA6}"/>
    <hyperlink ref="C1934" r:id="rId1841" xr:uid="{2199E4FA-DBF3-1F49-9F1F-DCF45FBF5B3E}"/>
    <hyperlink ref="C1935" r:id="rId1842" xr:uid="{49692B60-85B0-174A-BDF0-C8F7C3D1694A}"/>
    <hyperlink ref="C1936" r:id="rId1843" xr:uid="{A6C75EAE-6F45-D14E-8614-13BBA0ECAE0C}"/>
    <hyperlink ref="C1937" r:id="rId1844" xr:uid="{3994E7B8-3B77-454E-90A3-D239C795E318}"/>
    <hyperlink ref="C1938" r:id="rId1845" xr:uid="{90BC27E1-0709-9E4C-8FC5-5ED5458B825F}"/>
    <hyperlink ref="C1939" r:id="rId1846" display="Weather - Thunderstorm Causing Falling Rocks, Inadequate Clothing and Equipment - Left at Base of Climb _x000a_California, Yosemite Valley, Middle Cathedral Rock Descent Gully _x000a_hazards, see Cathedral Peak, ANAM 2008. (Source: John Dill, NPS Ranger.)" xr:uid="{DCA8CE0E-86BA-3344-88FD-BA7900B1D2C1}"/>
    <hyperlink ref="C1940" r:id="rId1847" xr:uid="{B13D5DD6-BAA0-BC47-A02E-895A1941A040}"/>
    <hyperlink ref="C1941" r:id="rId1848" xr:uid="{7748C3C4-6DD2-0045-A0F3-695CD871A168}"/>
    <hyperlink ref="C1942" r:id="rId1849" xr:uid="{44282DEC-F863-A747-8403-C39BFA3977EC}"/>
    <hyperlink ref="C1943" r:id="rId1850" xr:uid="{35C5D317-127C-BA4C-AD23-FAADCE2422B0}"/>
    <hyperlink ref="C1944" r:id="rId1851" xr:uid="{FD70E92A-F168-7D4E-AB89-1AB58B450492}"/>
    <hyperlink ref="C1945" r:id="rId1852" xr:uid="{836702F4-5881-E34D-AC18-2837D0C17667}"/>
    <hyperlink ref="C1946" r:id="rId1853" xr:uid="{75CC85FF-0AD1-1E49-88B5-5DEC85C66A58}"/>
    <hyperlink ref="C1950" r:id="rId1854" xr:uid="{F90D9015-28D9-6342-843C-E6D36F2160FF}"/>
    <hyperlink ref="C1951" r:id="rId1855" xr:uid="{CC458563-829E-2640-A02D-B47AA7B83DD9}"/>
    <hyperlink ref="C1953" r:id="rId1856" xr:uid="{5BB73E6E-B6D6-4041-A22F-B52F8BD4E2B8}"/>
    <hyperlink ref="C1954" r:id="rId1857" xr:uid="{9583B441-E99B-A44D-BE27-D33BE4BA97BC}"/>
    <hyperlink ref="C1955" r:id="rId1858" xr:uid="{E4B5628B-75E6-6948-96A7-D04E07B12DA0}"/>
    <hyperlink ref="C1956" r:id="rId1859" xr:uid="{AF463ACB-2631-F04D-9764-77FCBD4A84E6}"/>
    <hyperlink ref="C1957" r:id="rId1860" xr:uid="{FCDECF73-9924-0A44-B42B-6E9C22015EB2}"/>
    <hyperlink ref="C1958" r:id="rId1861" xr:uid="{85B8C573-3FCD-B344-B8FE-5AC7BDBFE03A}"/>
    <hyperlink ref="C1959" r:id="rId1862" xr:uid="{0C28AC36-B28E-084A-9247-7862FCE3CFB8}"/>
    <hyperlink ref="C1961" r:id="rId1863" xr:uid="{471587C5-8903-7F45-98B1-1FC26BBA7DA1}"/>
    <hyperlink ref="C1962" r:id="rId1864" xr:uid="{C2E639A4-EE29-0B4D-BBBF-C2154429F6A0}"/>
    <hyperlink ref="C1964" r:id="rId1865" xr:uid="{49341C47-769B-9349-B4C7-0EB3DE45E46E}"/>
    <hyperlink ref="C1965" r:id="rId1866" xr:uid="{79BCCCC2-7B47-7F48-8F34-731D33D2A68F}"/>
    <hyperlink ref="C1966" r:id="rId1867" xr:uid="{E6D36B19-9223-6E43-9213-AB5C6B451F9D}"/>
    <hyperlink ref="C1968" r:id="rId1868" xr:uid="{68661BC5-9738-1D44-9701-489A5C4DABB2}"/>
    <hyperlink ref="C1969" r:id="rId1869" xr:uid="{435998CA-D3CD-FF4E-8EAD-581ECF9D196D}"/>
    <hyperlink ref="C1970" r:id="rId1870" xr:uid="{2D4840D9-D08F-224F-AC2E-5E065CE2D805}"/>
    <hyperlink ref="C1972" r:id="rId1871" xr:uid="{B96BD7AB-F657-F845-A11F-CCD1746DE701}"/>
    <hyperlink ref="C1973" r:id="rId1872" xr:uid="{7E0F9455-A079-EE4A-801B-805C33288290}"/>
    <hyperlink ref="C1974" r:id="rId1873" xr:uid="{8686503B-3FD4-2C48-9913-426744640452}"/>
    <hyperlink ref="C1975" r:id="rId1874" xr:uid="{858D36B8-BB6C-4947-B7E5-7112497AC625}"/>
    <hyperlink ref="C1976" r:id="rId1875" display="Rappel Error - Rope Improperly Threaded through Rappel Device, No Knot on End of Rope _x000a_North Carolina, Hanging Rock State Park, Moore's Wall _x000a_attached this to his harness. This proved to be a fatal mistake. In the 2012 addition of ANAM, the opening" xr:uid="{99A6EF35-DED5-7041-B7EC-4F754CE4E52A}"/>
    <hyperlink ref="C1977" r:id="rId1876" xr:uid="{97A57364-1EB3-534E-850F-AB8840A711A8}"/>
    <hyperlink ref="C1978" r:id="rId1877" xr:uid="{83E342D6-1D74-384F-94CD-52C4DEE56294}"/>
    <hyperlink ref="C1979" r:id="rId1878" xr:uid="{A5520F2D-BCA4-D44D-85D8-B16A1E7745D7}"/>
    <hyperlink ref="C1980" r:id="rId1879" xr:uid="{1812B8B3-354D-2F41-A93F-8A829CF103A5}"/>
    <hyperlink ref="C1981" r:id="rId1880" xr:uid="{3222B68F-9EF1-A649-8B2F-C45C29009E2B}"/>
    <hyperlink ref="C1983" r:id="rId1881" xr:uid="{1D0BB416-0048-464C-AA85-6BE0A7B3BEA1}"/>
    <hyperlink ref="C1984" r:id="rId1882" xr:uid="{B150E2AC-F616-0D46-853D-F620443D8573}"/>
    <hyperlink ref="C1985" r:id="rId1883" xr:uid="{14219D2A-65D0-094E-A656-E460B2CB9EDE}"/>
    <hyperlink ref="C1986" r:id="rId1884" xr:uid="{2E71DDE3-1258-FC42-85ED-8D6375A6143F}"/>
    <hyperlink ref="C1987" r:id="rId1885" xr:uid="{8C299A9F-B31E-D747-80A5-3963E25C87B0}"/>
    <hyperlink ref="C1988" r:id="rId1886" xr:uid="{943B5C92-6394-1A43-A7FC-D7E2E60A5988}"/>
    <hyperlink ref="C1989" r:id="rId1887" xr:uid="{31AC291C-F2EA-114C-B3C5-3172E55E0E32}"/>
    <hyperlink ref="C1990" r:id="rId1888" xr:uid="{A49DEA32-37F4-2A47-9B17-79F373B5659E}"/>
    <hyperlink ref="C1991" r:id="rId1889" display="Avalanche – Poor Position, Inadequate Equipment _x000a_New Hampshire, Mt. Washington, Huntington Ravine, Central Gully _x000a_-publications.s3.amazonaws.com/anam-13201212972-1415828680.png&quot;&gt; On January 17 a party of 12 was ascending" xr:uid="{8AA44DE1-DA93-6C42-A215-C3DF881365AA}"/>
    <hyperlink ref="C1992" r:id="rId1890" xr:uid="{CD92EAC0-EB4C-9B44-AB05-B574F9F5652B}"/>
    <hyperlink ref="C1993" r:id="rId1891" xr:uid="{CE4E3F46-7B36-BD47-BF02-C1BBADE63C0E}"/>
    <hyperlink ref="C1994" r:id="rId1892" xr:uid="{A5AB4D38-6A1E-7844-9175-A95F3081C5C7}"/>
    <hyperlink ref="C1995" r:id="rId1893" xr:uid="{F318F26E-897C-DA41-869B-2A7E7A7D3F6E}"/>
    <hyperlink ref="C1996" r:id="rId1894" xr:uid="{DD1E804B-6655-2D4B-8677-1FD7F40E4191}"/>
    <hyperlink ref="C1999" r:id="rId1895" xr:uid="{C4483244-AEE0-4349-B242-A6AE22BC6151}"/>
    <hyperlink ref="C2000" r:id="rId1896" xr:uid="{F2259760-CD6C-3C43-AE1B-896A03DD631F}"/>
    <hyperlink ref="C2001" r:id="rId1897" xr:uid="{4D3BF35E-20BD-0840-AA50-4EBCD4EB988A}"/>
    <hyperlink ref="C2002" r:id="rId1898" xr:uid="{AC8475A5-8E27-FF4A-B8B5-836F823AD977}"/>
    <hyperlink ref="C2003" r:id="rId1899" xr:uid="{5501C2C8-F920-544C-9BBF-9DD7CDDFEDCD}"/>
    <hyperlink ref="C2004" r:id="rId1900" xr:uid="{509CD594-7904-EE4B-AE09-3B38C30A2EAE}"/>
    <hyperlink ref="C2005" r:id="rId1901" xr:uid="{3E7AB63E-2942-E143-9E2B-BFB0A5C0D7FE}"/>
    <hyperlink ref="C2006" r:id="rId1902" xr:uid="{F3CF8C3D-3D7E-6F46-AA02-48DAF3EB51E8}"/>
    <hyperlink ref="C2007" r:id="rId1903" xr:uid="{9A2E2842-5AA7-234B-B867-F24D6B51C896}"/>
    <hyperlink ref="C2008" r:id="rId1904" xr:uid="{928DD660-0B9E-7A4E-85C9-DC9223E6EF1C}"/>
    <hyperlink ref="C2011" r:id="rId1905" xr:uid="{678A957B-5247-B740-91B0-0BF5025D23A2}"/>
    <hyperlink ref="C2012" r:id="rId1906" xr:uid="{ED2E97AC-ADCB-0845-8027-C46F1D78D2E2}"/>
    <hyperlink ref="C2013" r:id="rId1907" xr:uid="{736A59EB-FD3B-DB4F-AD0C-712A3FCF9D92}"/>
    <hyperlink ref="C2014" r:id="rId1908" xr:uid="{5B2C4F40-1D29-2C42-97FC-8A0316C94256}"/>
    <hyperlink ref="C2015" r:id="rId1909" xr:uid="{6239079C-DC00-9D42-98BA-35B4A411D06E}"/>
    <hyperlink ref="C2016" r:id="rId1910" xr:uid="{60451EE1-66A6-4E46-A383-C1E94F6BC9AB}"/>
    <hyperlink ref="C2017" r:id="rId1911" xr:uid="{C6EFEE1E-A2A7-4249-81B6-05D179B11A9D}"/>
    <hyperlink ref="C2018" r:id="rId1912" xr:uid="{3AA473B2-3D8F-3449-83A7-60108D10C772}"/>
    <hyperlink ref="C2019" r:id="rId1913" xr:uid="{01F55E7D-68EB-4C45-AEDB-B002D497300A}"/>
    <hyperlink ref="C2020" r:id="rId1914" xr:uid="{2F26E0B7-F0A9-194C-952F-5DBB288D9F21}"/>
    <hyperlink ref="C2021" r:id="rId1915" xr:uid="{C62ED63C-CFFE-0942-B2DB-F7AD3A806304}"/>
    <hyperlink ref="C2022" r:id="rId1916" xr:uid="{CCDDBBC2-BEA3-4345-8E7D-5F4F70912B2F}"/>
    <hyperlink ref="C2023" r:id="rId1917" xr:uid="{553C4453-5094-B646-A151-B85D367D3972}"/>
    <hyperlink ref="C2024" r:id="rId1918" xr:uid="{2A9296BE-6C66-9849-9372-149AE17264A2}"/>
    <hyperlink ref="C2025" r:id="rId1919" xr:uid="{F0CB71A4-29AF-0D47-9E0E-92A744B7C5D6}"/>
    <hyperlink ref="C2026" r:id="rId1920" xr:uid="{61B73EC8-53CA-624C-96FD-43B5211C2047}"/>
    <hyperlink ref="C2027" r:id="rId1921" xr:uid="{12434073-B537-464F-AF4C-B5971B28130E}"/>
    <hyperlink ref="C2028" r:id="rId1922" xr:uid="{B44F6819-6CBA-5A48-906A-3DA276ED7FF4}"/>
    <hyperlink ref="C2029" r:id="rId1923" xr:uid="{AC867A25-7F87-7F4A-BED4-EDF72D135B88}"/>
    <hyperlink ref="C2030" r:id="rId1924" xr:uid="{2719927B-6945-7F4B-BD9A-905745630C66}"/>
    <hyperlink ref="C2033" r:id="rId1925" xr:uid="{FB9AEE84-88B2-234F-B588-A9B5829071D7}"/>
    <hyperlink ref="C2034" r:id="rId1926" xr:uid="{65CDF05C-8D78-E44B-9B15-03C4945019C2}"/>
    <hyperlink ref="C2035" r:id="rId1927" xr:uid="{EA465EA1-23CF-354C-848E-DF10E58FDC9B}"/>
    <hyperlink ref="C2036" r:id="rId1928" xr:uid="{C87FCB04-D386-EC4F-9F45-E8C8B8C7FB03}"/>
    <hyperlink ref="C2037" r:id="rId1929" xr:uid="{23499E1B-4BCF-8345-B5FD-F5DAB40D8B32}"/>
    <hyperlink ref="C2038" r:id="rId1930" xr:uid="{C8FD3F0D-E821-E144-8736-19FE911BB62E}"/>
    <hyperlink ref="C2039" r:id="rId1931" xr:uid="{B2C48EC2-8283-3E47-9253-6DF48DF4834A}"/>
    <hyperlink ref="C2040" r:id="rId1932" xr:uid="{5767B107-CEB5-554C-BB36-4736BACCE913}"/>
    <hyperlink ref="C2041" r:id="rId1933" xr:uid="{E7850E57-2DC8-8B40-9F5A-D8FBC26216F7}"/>
    <hyperlink ref="C2042" r:id="rId1934" xr:uid="{769782B1-EBA3-5F41-98FF-8933E123F41C}"/>
    <hyperlink ref="C2043" r:id="rId1935" xr:uid="{9CF1D415-F733-A34B-B6DB-EF44BD14FC3E}"/>
    <hyperlink ref="C2044" r:id="rId1936" xr:uid="{22CCF06A-3EE0-DD4C-9055-2372312C47A2}"/>
    <hyperlink ref="C2045" r:id="rId1937" xr:uid="{47123ECB-30F8-9A42-9735-7492EFA27980}"/>
    <hyperlink ref="C2046" r:id="rId1938" xr:uid="{F37312B1-8A8B-4D43-8DA0-28F870E0ACD9}"/>
    <hyperlink ref="C2047" r:id="rId1939" xr:uid="{567F81C3-4FD3-BF43-8E6D-CF767469F1E5}"/>
    <hyperlink ref="C2048" r:id="rId1940" xr:uid="{C95A873D-12DF-E442-9976-D30F83F18737}"/>
    <hyperlink ref="C2049" r:id="rId1941" xr:uid="{927C09E4-9DB6-584B-97D9-79F668FF6646}"/>
    <hyperlink ref="C2050" r:id="rId1942" xr:uid="{5A28FA4B-C73B-5944-8B93-9A302C3B0D31}"/>
    <hyperlink ref="C2052" r:id="rId1943" xr:uid="{4110C7EC-1B21-1545-9613-0B1FD363B6B8}"/>
    <hyperlink ref="C2053" r:id="rId1944" xr:uid="{E8AD5C80-E9F8-554E-B784-7335863E486C}"/>
    <hyperlink ref="C2054" r:id="rId1945" xr:uid="{0DFFEABC-85EF-6440-9191-EA5A42CBFA05}"/>
    <hyperlink ref="C2055" r:id="rId1946" xr:uid="{DD2D0545-7AC5-F145-B2F5-4D1918341229}"/>
    <hyperlink ref="C2056" r:id="rId1947" xr:uid="{C662E971-6EBC-5445-AD6B-FF1C6F962C8C}"/>
    <hyperlink ref="C2057" r:id="rId1948" xr:uid="{4DCF27FF-751D-6B43-868F-01D21E521A1D}"/>
    <hyperlink ref="C2058" r:id="rId1949" xr:uid="{A9EF84EB-EADD-EA4D-B764-FA57980F0E16}"/>
    <hyperlink ref="C2059" r:id="rId1950" xr:uid="{C127F408-371B-1941-AFB2-70F7B455D2E5}"/>
    <hyperlink ref="C2060" r:id="rId1951" xr:uid="{C25A6643-FCFF-2949-98B1-7F6B282DDAC0}"/>
    <hyperlink ref="C2061" r:id="rId1952" xr:uid="{11F74A35-33FD-8048-B3E1-EF261DDC0928}"/>
    <hyperlink ref="C2062" r:id="rId1953" xr:uid="{34E2AE3B-BBB8-2F49-9455-5351B64BA893}"/>
    <hyperlink ref="C2063" r:id="rId1954" xr:uid="{916751FF-E6FF-3D47-9499-14B036804225}"/>
    <hyperlink ref="C2064" r:id="rId1955" xr:uid="{51512C99-6D99-F640-8E29-10B61E62C598}"/>
    <hyperlink ref="C2065" r:id="rId1956" xr:uid="{67EEC319-622F-F649-BF8D-DA698E799C7D}"/>
    <hyperlink ref="C2066" r:id="rId1957" xr:uid="{75423E61-C747-A340-A25F-BB38AC9A2369}"/>
    <hyperlink ref="C2067" r:id="rId1958" xr:uid="{F20B8D8F-F7E3-354E-BA67-24DC4BD70E19}"/>
    <hyperlink ref="C2068" r:id="rId1959" xr:uid="{BDDDE9C8-E2D3-9E4B-86DB-EAE76608DBCD}"/>
    <hyperlink ref="C2069" r:id="rId1960" xr:uid="{FB028775-919C-AF44-9FA3-FFB2B341E261}"/>
    <hyperlink ref="C2070" r:id="rId1961" xr:uid="{7632A30F-D056-7B40-A0A8-04E1208412D5}"/>
    <hyperlink ref="C2071" r:id="rId1962" xr:uid="{DF5F8788-C888-3A4C-B4B0-33DCA74704EB}"/>
    <hyperlink ref="C2073" r:id="rId1963" xr:uid="{B260A645-EE6A-9548-919B-1EBBB18D65A2}"/>
    <hyperlink ref="C2074" r:id="rId1964" xr:uid="{C94120D5-7415-834E-AC58-C83A89A5B252}"/>
    <hyperlink ref="C2075" r:id="rId1965" xr:uid="{FA41E83A-5722-1641-94EB-573F248AC0BC}"/>
    <hyperlink ref="C2076" r:id="rId1966" xr:uid="{E567215A-9868-2B4C-B304-359A7F37B8B6}"/>
    <hyperlink ref="C2077" r:id="rId1967" xr:uid="{63B9D369-CE7C-154A-B143-10E73F993604}"/>
    <hyperlink ref="C2078" r:id="rId1968" xr:uid="{F1FC4908-54B3-D94B-9A0C-FCC643BAF7BA}"/>
    <hyperlink ref="C2079" r:id="rId1969" xr:uid="{03629E9D-008A-6744-A68E-9D788EE7BC78}"/>
    <hyperlink ref="C2080" r:id="rId1970" xr:uid="{4EBD21D7-592B-BE4F-AAD4-9132ACB287EF}"/>
    <hyperlink ref="C2081" r:id="rId1971" xr:uid="{DCDD4903-399E-7341-A05A-26B958BC549D}"/>
    <hyperlink ref="C2082" r:id="rId1972" xr:uid="{4B9BBFB6-9887-0A4D-A87D-7CD999FD6BE9}"/>
    <hyperlink ref="C2083" r:id="rId1973" xr:uid="{5B0BC7ED-CA49-B642-B35E-59D40C7C061F}"/>
    <hyperlink ref="C2084" r:id="rId1974" display="Exposure, Loss of Eyesight — Inadequate Equipment _x000a_Washington, Mt. Baker _x000a_-publications.s3.amazonaws.com/anam-13201212925-1412254756.jpg&quot;&gt;Our party of eight departed base" xr:uid="{F4169AAA-034F-8341-B563-ECF2E94483BC}"/>
    <hyperlink ref="C2085" r:id="rId1975" xr:uid="{F703390E-D08B-F945-90B4-64C4F5FB0E4C}"/>
    <hyperlink ref="C2086" r:id="rId1976" xr:uid="{CBE0E4ED-1FF5-624D-B81D-CE9BA53F50C6}"/>
    <hyperlink ref="C2087" r:id="rId1977" xr:uid="{5F71EB22-224A-BD4A-9AC0-075C1F8B0EB5}"/>
    <hyperlink ref="C2088" r:id="rId1978" xr:uid="{267DDBAA-BDA3-D349-A3C6-59B9A93CA793}"/>
    <hyperlink ref="C2089" r:id="rId1979" xr:uid="{FC8F264E-649B-5B49-B2DA-EFD3DD01D7BE}"/>
    <hyperlink ref="C2091" r:id="rId1980" xr:uid="{8FDB1655-6E40-9A4E-8C30-40DE758FB761}"/>
    <hyperlink ref="C2092" r:id="rId1981" xr:uid="{9A99F291-2D01-894C-9BD0-D152BABB8F8C}"/>
    <hyperlink ref="C2093" r:id="rId1982" xr:uid="{E31A11D0-D776-E44B-A7F9-70DE3C50CBC5}"/>
    <hyperlink ref="C2094" r:id="rId1983" xr:uid="{9D1FB8D1-A47E-CB4D-8883-F011262FDDD0}"/>
    <hyperlink ref="C2095" r:id="rId1984" xr:uid="{5327A9C7-69EE-BB4D-9A1E-057A153BBCE6}"/>
    <hyperlink ref="C2096" r:id="rId1985" xr:uid="{43C494DA-7F66-154B-83F9-FA4FE101D2FE}"/>
    <hyperlink ref="C2097" r:id="rId1986" xr:uid="{9B155571-02C4-5247-98A9-A50C7AD02792}"/>
    <hyperlink ref="C2098" r:id="rId1987" xr:uid="{5F7F5BA6-6989-6D4D-B182-8638DF1072A8}"/>
    <hyperlink ref="C2099" r:id="rId1988" xr:uid="{089E2044-65DA-6349-A86C-8AF009390E56}"/>
    <hyperlink ref="C2100" r:id="rId1989" xr:uid="{AA0B046B-94C0-464B-9C7D-51341CDFBEF3}"/>
    <hyperlink ref="C2101" r:id="rId1990" xr:uid="{3463CE1B-059A-9D4B-9DAF-BD1FB5F39AD7}"/>
    <hyperlink ref="C2103" r:id="rId1991" xr:uid="{9201D231-D23E-044B-B7BD-7D073A10371B}"/>
    <hyperlink ref="C2104" r:id="rId1992" xr:uid="{72EF41C7-4AC1-074F-A5C6-BF3388F2BA17}"/>
    <hyperlink ref="C2105" r:id="rId1993" xr:uid="{E6BDED08-AE45-314C-8876-1A7D9DF6D2AB}"/>
    <hyperlink ref="C2106" r:id="rId1994" xr:uid="{D856B98D-474C-5741-9152-47FC02E0B0CB}"/>
    <hyperlink ref="C2107" r:id="rId1995" display="Fall on Snow – Avalanche, Climbing Unroped _x000a_Alaska, Denali, West Buttress _x000a_other, minor injuries." xr:uid="{A5DDBEE3-D789-9D42-BFAD-2CC97F046428}"/>
    <hyperlink ref="C2108" r:id="rId1996" xr:uid="{88EE615B-DC10-944B-BACF-F26EA967C5FA}"/>
    <hyperlink ref="C2109" r:id="rId1997" xr:uid="{82D5FA72-BABF-A948-8D7F-22C8F6504145}"/>
    <hyperlink ref="C2110" r:id="rId1998" xr:uid="{D3C967F1-FB3D-D041-B988-E4F07FDBE52D}"/>
    <hyperlink ref="C2111" r:id="rId1999" xr:uid="{2DE0A8FA-64CE-A84D-AE44-49D4A44B8D23}"/>
    <hyperlink ref="C2112" r:id="rId2000" xr:uid="{3FCE7914-5BA9-3F4B-A258-B9268D14EC4B}"/>
    <hyperlink ref="C2113" r:id="rId2001" xr:uid="{57DE438A-2EDB-D04D-BED6-051441087156}"/>
    <hyperlink ref="C2114" r:id="rId2002" xr:uid="{2CD7DA28-1A8C-D543-AF70-98698FC032F6}"/>
    <hyperlink ref="C2115" r:id="rId2003" xr:uid="{1648C505-ED0C-0D4C-865E-A35D426323DF}"/>
    <hyperlink ref="C2116" r:id="rId2004" display="Inadequate Belay _x000a_Colorado, Boulder _x000a_://aac-publications.s3.amazonaws.com/anam-13201213403-1438272564.png&quot; style=&quot;display: block; margin: auto" xr:uid="{D3895726-89B8-A84D-ADC3-FFFBA99B044D}"/>
    <hyperlink ref="C2117" r:id="rId2005" xr:uid="{F64E35B3-4671-6A4D-A4A6-31AB97D9089E}"/>
    <hyperlink ref="C2118" r:id="rId2006" xr:uid="{47546EE4-56D8-FC40-9068-3DF28CC39B3C}"/>
    <hyperlink ref="C2119" r:id="rId2007" xr:uid="{69BAF66F-4C52-0B49-9D62-3BB1251B073F}"/>
    <hyperlink ref="C2120" r:id="rId2008" xr:uid="{0091B8DC-73A3-1245-B1D8-2B86BD097512}"/>
    <hyperlink ref="C2121" r:id="rId2009" xr:uid="{E519C886-4763-E34A-94CD-0725E0D474FB}"/>
    <hyperlink ref="C2122" r:id="rId2010" xr:uid="{8017557F-4EE6-E546-9AAC-83FEF661291A}"/>
    <hyperlink ref="C2123" r:id="rId2011" display="Rockfall – Late Start, Darkness _x000a_Utah, Mt. Olympus, West Slabs _x000a_-publications.s3.amazonaws.com/anam-13201212948-1412882392.jpg&quot;&gt; On July 5, Mary Ann Overfelt and I set out" xr:uid="{0B4D23BA-314D-0E43-BA0D-0436DDE37B0A}"/>
    <hyperlink ref="C2124" r:id="rId2012" xr:uid="{7D96A1C5-9808-BD45-98A5-DAD364D44A72}"/>
    <hyperlink ref="C2125" r:id="rId2013" xr:uid="{CA7310E7-3A50-B942-820B-AB9A0422C00D}"/>
    <hyperlink ref="C2126" r:id="rId2014" xr:uid="{22A2E54E-E68D-B54F-A0AF-08AE71293A97}"/>
    <hyperlink ref="C2127" r:id="rId2015" xr:uid="{EAF92D7C-DC4D-AE41-BDDE-AFAAF841B410}"/>
    <hyperlink ref="C2128" r:id="rId2016" xr:uid="{A8FD6FE8-3F11-2C4F-BCE1-2AE647EE2B03}"/>
    <hyperlink ref="C2129" r:id="rId2017" xr:uid="{65CBFF71-7686-574B-B948-3AF9AA73D1B3}"/>
    <hyperlink ref="C2130" r:id="rId2018" xr:uid="{772CD342-BC77-DA4C-87A2-74B751943BA3}"/>
    <hyperlink ref="C2131" r:id="rId2019" xr:uid="{09327C80-BA52-AD44-9D92-D881D53AC0D7}"/>
    <hyperlink ref="C2132" r:id="rId2020" xr:uid="{E9D4308E-FAA6-A649-AD3B-D37D1FB43FF4}"/>
    <hyperlink ref="C2133" r:id="rId2021" xr:uid="{CC4E4E5F-9A11-D044-AC38-F8392072D63A}"/>
    <hyperlink ref="C2134" r:id="rId2022" xr:uid="{047D1FD9-BECE-984B-BE89-0FB6FB40C5F9}"/>
    <hyperlink ref="C2135" r:id="rId2023" xr:uid="{941E68C2-FDCB-4045-8116-0353CFE0F4CF}"/>
    <hyperlink ref="C2136" r:id="rId2024" xr:uid="{97EB46A8-321E-FB47-B178-28BA99F56E43}"/>
    <hyperlink ref="C2137" r:id="rId2025" display="Fall on Ice – Anchor Failure _x000a_Washington, Snoqualmie Pass, Kiddie Cliff _x000a_objectives to follow in 2015. After about two hours of hiking and hunting, we found a gully with a frozen" xr:uid="{C87BEABD-851C-4D44-B0FB-7E2F22153C53}"/>
    <hyperlink ref="C2138" r:id="rId2026" xr:uid="{16270D85-803C-2D4B-AAA9-94CE0DB88B1F}"/>
    <hyperlink ref="C2139" r:id="rId2027" xr:uid="{7DB34E75-6AEA-F945-BB9F-A4AF361B5B71}"/>
    <hyperlink ref="C2140" r:id="rId2028" xr:uid="{DE1E615E-7475-1B44-BC3F-FC9FFB918311}"/>
    <hyperlink ref="C2141" r:id="rId2029" xr:uid="{E04D2F08-DB87-8E40-8D30-1EE448B4EA1E}"/>
    <hyperlink ref="C2142" r:id="rId2030" xr:uid="{AA7E77A9-C2F7-5540-B8D3-A982F00348D0}"/>
    <hyperlink ref="C2143" r:id="rId2031" xr:uid="{AB890076-E791-BC47-96AE-00C67BD98AA6}"/>
    <hyperlink ref="C2144" r:id="rId2032" xr:uid="{D7831855-8295-3C45-8A21-0ACE218CC45C}"/>
    <hyperlink ref="C2145" r:id="rId2033" xr:uid="{97537398-9467-A444-B5FE-FA59F9654954}"/>
    <hyperlink ref="C2146" r:id="rId2034" xr:uid="{F01D55CB-7D93-B349-8C09-2F6B4417BC88}"/>
    <hyperlink ref="C2147" r:id="rId2035" xr:uid="{0D81AFAE-BB96-894C-BF36-5A489552E307}"/>
    <hyperlink ref="C2149" r:id="rId2036" xr:uid="{3EE80996-1B5F-3149-9C7C-D42C0C6DF47F}"/>
    <hyperlink ref="C2150" r:id="rId2037" xr:uid="{AE12B3DF-29C4-CB45-A0C9-66A1C413FFF9}"/>
    <hyperlink ref="C2151" r:id="rId2038" xr:uid="{5D717AE3-1CD3-4D46-ACE6-974B74682B8F}"/>
    <hyperlink ref="C2153" r:id="rId2039" xr:uid="{8A0DF0A3-C345-864A-A0EE-77D5E5A47F4B}"/>
    <hyperlink ref="C2154" r:id="rId2040" display="Fall on Rock – No Anchor, Poor Position _x000a_North Carolina, Stone Mountain State Park _x000a_://aac-publications.s3.amazonaws.com/anam-13201213567-1464130555.jpg&quot; style=&quot;width: 389px;&quot;&gt;" xr:uid="{CF91AD42-88BF-0141-BA25-73E446A9DC21}"/>
    <hyperlink ref="C2155" r:id="rId2041" xr:uid="{85730751-72E1-A744-BA9E-2AB7CACD8F37}"/>
    <hyperlink ref="C2156" r:id="rId2042" xr:uid="{C09625BD-445A-2E46-AEBC-956B1F66E914}"/>
    <hyperlink ref="C2157" r:id="rId2043" xr:uid="{755FA454-9C3A-A74A-B8C1-41A7A54711F5}"/>
    <hyperlink ref="C2158" r:id="rId2044" xr:uid="{777CA392-1D5B-6A4F-B048-0E0C02417EEA}"/>
    <hyperlink ref="C2159" r:id="rId2045" xr:uid="{CEF2DFEA-24EB-EE42-9CCC-187AC2CE7DD4}"/>
    <hyperlink ref="C2160" r:id="rId2046" xr:uid="{D6B4B519-28AA-DC4F-A13E-539D29FDBAF8}"/>
    <hyperlink ref="C2636" r:id="rId2047" xr:uid="{3F04B53A-2AFD-334F-B932-A99428ABE5C7}"/>
    <hyperlink ref="C2161" r:id="rId2048" xr:uid="{A5275A71-1F49-2549-9BDB-453D3DBC9158}"/>
    <hyperlink ref="C2162" r:id="rId2049" xr:uid="{22745F05-E6ED-FD4E-9016-86E84BCA34DD}"/>
    <hyperlink ref="C2163" r:id="rId2050" xr:uid="{056F4498-9E80-B44C-948B-FCEB3AAEC5B1}"/>
    <hyperlink ref="C2164" r:id="rId2051" xr:uid="{46CB2ACB-0871-9A4C-A38D-D46D58E03333}"/>
    <hyperlink ref="C2165" r:id="rId2052" xr:uid="{EC15AA31-B93A-3249-8A24-14EAA78AF331}"/>
    <hyperlink ref="C2166" r:id="rId2053" xr:uid="{349FB6F1-A58B-2040-A858-14E9481A6FA1}"/>
    <hyperlink ref="C2167" r:id="rId2054" xr:uid="{CF014B78-3FD7-6045-A2D4-8C941C723E06}"/>
    <hyperlink ref="C2168" r:id="rId2055" xr:uid="{02074EA2-9FF0-BC43-8C62-E12D186C7A6C}"/>
    <hyperlink ref="C2169" r:id="rId2056" xr:uid="{1ABDA571-880C-2B48-80B3-9452AC2272C7}"/>
    <hyperlink ref="C2170" r:id="rId2057" xr:uid="{9BBEE631-47DF-7042-A948-BF569BF94D17}"/>
    <hyperlink ref="C2171" r:id="rId2058" xr:uid="{07D04362-7836-0F47-956E-E5997D10001D}"/>
    <hyperlink ref="C2172" r:id="rId2059" xr:uid="{29C4A36E-E912-7B44-9F16-2A1A03DB1F26}"/>
    <hyperlink ref="C2638" r:id="rId2060" display="Late-Night Tumble in Talus _x000a_Colorado, Maroon Bells" xr:uid="{BDCA4943-63A8-FD43-A555-70014D78078B}"/>
    <hyperlink ref="C2173" r:id="rId2061" xr:uid="{8A46B3B8-9EC3-8642-9CD4-EAB6B43B6496}"/>
    <hyperlink ref="C2174" r:id="rId2062" xr:uid="{F47F206D-FCB5-1C42-B1D7-15028F399F46}"/>
    <hyperlink ref="C2175" r:id="rId2063" display="Rockfall – Misguided Chivalry _x000a_Wyoming, Grand Teton, Owen-Spalding Route _x000a_://aac-publications.s3.amazonaws.com/anam-13201213589-1450448493.jpg&quot; style=&quot;width: 424px;&quot;&gt;" xr:uid="{6F457F61-B0FC-CB40-9392-337FFA32F564}"/>
    <hyperlink ref="C2176" r:id="rId2064" xr:uid="{8612BDE5-2439-EC42-9946-4F8CE97E464F}"/>
    <hyperlink ref="C2177" r:id="rId2065" xr:uid="{658C01AC-DA00-9447-8812-966FC2864AC7}"/>
    <hyperlink ref="C2178" r:id="rId2066" xr:uid="{E49E9EC5-2300-BE49-808E-D7C573ECC0AD}"/>
    <hyperlink ref="C2179" r:id="rId2067" xr:uid="{37F8B07F-8CE9-DD40-864A-D5F2C365BE35}"/>
    <hyperlink ref="C2180" r:id="rId2068" display="Crevasse Fall – Climbing Unroped _x000a_Alaska, Hayes Range, Trident Glacier _x000a_://aac-publications.s3.amazonaws.com/anam-13201213490-1443625469.jpeg&quot; style=&quot;width: 359px;&quot; float:left" xr:uid="{345BE261-691D-AD40-A42C-B6B7567CF44A}"/>
    <hyperlink ref="C2182" r:id="rId2069" xr:uid="{62FFE55A-55D9-0741-94B4-299364901CB5}"/>
    <hyperlink ref="C2183" r:id="rId2070" xr:uid="{A555C273-66DE-F842-ACD9-5666799E1033}"/>
    <hyperlink ref="C2184" r:id="rId2071" xr:uid="{D584A04F-B3EE-584C-BC59-AA6141A51D69}"/>
    <hyperlink ref="C2185" r:id="rId2072" xr:uid="{871BD4D2-2BB7-8A49-902F-F6106FBDF332}"/>
    <hyperlink ref="C2186" r:id="rId2073" xr:uid="{62823DC7-A1B0-D643-ABA3-4AC9EF026E15}"/>
    <hyperlink ref="C2187" r:id="rId2074" xr:uid="{11E6D690-61DC-2E43-A96C-A33140A31074}"/>
    <hyperlink ref="C2188" r:id="rId2075" xr:uid="{17398980-66BC-C843-8624-A93D18C0A672}"/>
    <hyperlink ref="C2189" r:id="rId2076" xr:uid="{37679259-C4FE-8640-9FCC-053A4CF237AD}"/>
    <hyperlink ref="C2190" r:id="rId2077" xr:uid="{354124E9-E9A8-3B4B-978B-FE66DECD339B}"/>
    <hyperlink ref="C2191" r:id="rId2078" xr:uid="{E03ED957-703B-5846-A9CF-9BE3DD2E6C1A}"/>
    <hyperlink ref="C2192" r:id="rId2079" xr:uid="{8C35469B-6A6D-6847-8B50-C353D17F1953}"/>
    <hyperlink ref="C2193" r:id="rId2080" display="Fall on Rock – Inadequate Protection _x000a_California, Yosemite Valley, El Capitan, The Nose _x000a_ground." xr:uid="{C65C7050-10E9-4040-83F6-35AE898C51F1}"/>
    <hyperlink ref="C2194" r:id="rId2081" xr:uid="{0B980097-1D27-EF4F-9C35-A426D7B5BDCF}"/>
    <hyperlink ref="C2195" r:id="rId2082" xr:uid="{B5097077-F699-D042-A694-01E83F31F31D}"/>
    <hyperlink ref="C2196" r:id="rId2083" xr:uid="{0023B369-840C-3F49-9907-2E419B9F7102}"/>
    <hyperlink ref="C2197" r:id="rId2084" xr:uid="{3B945135-D58E-C64B-8C2E-F040E155167E}"/>
    <hyperlink ref="C2198" r:id="rId2085" xr:uid="{10416F0E-B255-174A-ADB0-637F325406F4}"/>
    <hyperlink ref="C2200" r:id="rId2086" xr:uid="{727628EC-A199-CE42-820D-A882FC20962C}"/>
    <hyperlink ref="C2201" r:id="rId2087" xr:uid="{2E5DC288-1293-7444-A98C-99D2D8860492}"/>
    <hyperlink ref="C2202" r:id="rId2088" display="Fall on Snow or Ice _x000a_California, Mt. Shasta, Hotlum-Bolam Route _x000a_." xr:uid="{0CFD038E-7CF2-6D49-9BFB-EA25D307C4CB}"/>
    <hyperlink ref="C2203" r:id="rId2089" xr:uid="{D4047AD6-F67E-6E45-B7C8-A55B63E9164C}"/>
    <hyperlink ref="C2204" r:id="rId2090" xr:uid="{C1343402-02BC-5442-BBDE-2EEC29D6393C}"/>
    <hyperlink ref="C2205" r:id="rId2091" xr:uid="{58A0292D-4921-3140-B857-2636FDC05E61}"/>
    <hyperlink ref="C2206" r:id="rId2092" xr:uid="{ACDBCC0E-FA27-7747-8642-24E2DA238D87}"/>
    <hyperlink ref="C2207" r:id="rId2093" xr:uid="{97A666E9-A9A9-344F-8AEE-29BBFF0B07C7}"/>
    <hyperlink ref="C2208" r:id="rId2094" xr:uid="{0D491C51-9D75-BB42-BD1C-CEBB30B11531}"/>
    <hyperlink ref="C2209" r:id="rId2095" xr:uid="{F03EB351-7960-6549-9632-F5E637847655}"/>
    <hyperlink ref="C2210" r:id="rId2096" xr:uid="{F9151162-62C2-2044-A1C0-9E0D32E0DEE5}"/>
    <hyperlink ref="C2211" r:id="rId2097" xr:uid="{1D05AE35-035B-7E45-A8C6-5F39B9EF216A}"/>
    <hyperlink ref="C2212" r:id="rId2098" xr:uid="{5380DA2A-C356-A841-A31A-733578605F76}"/>
    <hyperlink ref="C2214" r:id="rId2099" xr:uid="{CFFD4B8D-1B57-2148-8DC3-027005A813B5}"/>
    <hyperlink ref="C2215" r:id="rId2100" xr:uid="{D54213FE-2480-1A45-B3E8-EDFC80428206}"/>
    <hyperlink ref="C2216" r:id="rId2101" xr:uid="{85D93055-695A-4043-8795-4A444C293AA9}"/>
    <hyperlink ref="C2217" r:id="rId2102" xr:uid="{09444D15-F387-3E41-A57B-BFB0F969C3CA}"/>
    <hyperlink ref="C2218" r:id="rId2103" xr:uid="{2ADED5B9-F16B-8841-9442-D5ED5A2B10A7}"/>
    <hyperlink ref="C2219" r:id="rId2104" xr:uid="{2F8EE9DE-EA4A-BA40-B976-EA977A09396D}"/>
    <hyperlink ref="C2220" r:id="rId2105" xr:uid="{D5348F9F-E4ED-D647-84D5-EDCB7226A28B}"/>
    <hyperlink ref="C2221" r:id="rId2106" xr:uid="{2D5EBD24-0770-C043-8357-DA46C0CFFA60}"/>
    <hyperlink ref="C2222" r:id="rId2107" xr:uid="{49D4CC11-698C-3349-BEA5-DB76C260E6DC}"/>
    <hyperlink ref="C2223" r:id="rId2108" xr:uid="{5E05EB60-C6C3-5444-9E33-99B28D450A7C}"/>
    <hyperlink ref="C2224" r:id="rId2109" xr:uid="{032FBDC0-9874-D041-86A5-453B8871909D}"/>
    <hyperlink ref="C2225" r:id="rId2110" xr:uid="{4702B269-7B43-8E4F-B214-83DCF6E471B9}"/>
    <hyperlink ref="C2226" r:id="rId2111" xr:uid="{747A89BB-91F1-484C-B343-47FFC38348A6}"/>
    <hyperlink ref="C2227" r:id="rId2112" display="Exposure – Inadequate Equiment _x000a_New Hampshire, Presidential Range, Mt. Adams _x000a_. Adams, a smaller but exposed peak." xr:uid="{917A3387-9F20-6042-858B-04BE13987B01}"/>
    <hyperlink ref="C2228" r:id="rId2113" xr:uid="{01E5E285-5AF3-A246-94ED-D91D7C7352EA}"/>
    <hyperlink ref="C2229" r:id="rId2114" display="Fall on Rock – Anchor Knot Failure _x000a_North Carolina, Pisgah National Forest, Looking Glass Rock _x000a_.amazonaws.com/anam-13201214007-1483141635.png&quot; alt=&quot;&quot; style=&quot;font-family: Arial, Helvetica, Verdana, Tahoma" xr:uid="{4A2D329C-07CF-4B4F-B09C-8C2B9970E9D6}"/>
    <hyperlink ref="C2230" r:id="rId2115" display="Fall on Rock – Belay Error, Communication Problems _x000a_Colorado, Black Canyon of the Gunnison National Park _x000a_&gt;" xr:uid="{6EA7FE98-3CB5-0841-986B-3E995FEF0E5B}"/>
    <hyperlink ref="C2231" r:id="rId2116" display="Fall on Rock – Climber Unroped _x000a_Colorado, Sangre de Cristo Range, Crestone Needle _x000a_Custer County Search and Rescue.)" xr:uid="{1B3CABC9-60DF-B14F-A280-F098AF523870}"/>
    <hyperlink ref="C2232" r:id="rId2117" xr:uid="{B0C773AF-7F5D-1546-8889-67F80F32E225}"/>
    <hyperlink ref="C2233" r:id="rId2118" display="Fall on Rock – Failure To Retie Knot Before Lowering _x000a_Virginia, Hidden Valley _x000a_off belay can be found at" xr:uid="{2DA26EC1-A550-ED4B-AE37-319D31B5BC13}"/>
    <hyperlink ref="C2235" r:id="rId2119" xr:uid="{9F3C5AA4-05F3-244F-8284-4B9FCE6A649C}"/>
    <hyperlink ref="C2236" r:id="rId2120" xr:uid="{1C4F8B52-50F6-A143-B0DD-18A3E88880A7}"/>
    <hyperlink ref="C2237" r:id="rId2121" display="Fall on Rock – Inadequate Protection _x000a_Idaho, Sawtooth Mountains, Elephants Perch _x000a_&gt;" xr:uid="{DF3EC246-F335-334C-ADDA-18D2507E4D61}"/>
    <hyperlink ref="C2238" r:id="rId2122" xr:uid="{3056CBF7-94FA-DF4F-ABF8-1DD67D6C6B05}"/>
    <hyperlink ref="C2239" r:id="rId2123" xr:uid="{04563DE5-8EA2-5547-B6B1-0B3DDAFFE510}"/>
    <hyperlink ref="C2240" r:id="rId2124" xr:uid="{58A7E798-BDEC-1645-ABFB-5EF54F0B4846}"/>
    <hyperlink ref="C2241" r:id="rId2125" display="Fall on Rock – Inadequate Protection _x000a_Oregon, Smith Rock State Park, Christian Brothers _x000a_-publications.s3.amazonaws.com/anam-13201214013-1483144150.png&quot; style=&quot;background-color: initial; float: right" xr:uid="{40545789-458C-604E-95AD-CCB9F4D280E5}"/>
    <hyperlink ref="C2242" r:id="rId2126" display="Fall on Rock – Inadequate Protection, Inexperience _x000a_New York, Adirondacks, Wallface _x000a_feet above the top of the first pitch." xr:uid="{40863D92-65C3-2B43-9C85-51F21B596147}"/>
    <hyperlink ref="C2243" r:id="rId2127" xr:uid="{608FA72E-8290-8844-A942-B6EFA568C4E7}"/>
    <hyperlink ref="C2244" r:id="rId2128" xr:uid="{F07738BE-BE6B-BA4D-8CF1-0D9124977C96}"/>
    <hyperlink ref="C2245" r:id="rId2129" xr:uid="{C15F45F1-F47F-8042-BD00-5C9D4AD7794C}"/>
    <hyperlink ref="C2246" r:id="rId2130" xr:uid="{3C95D3A3-B380-B748-9780-E704A2B27E0D}"/>
    <hyperlink ref="C2247" r:id="rId2131" xr:uid="{77069CC3-8B2D-2A4D-B6D8-DD1F03BD8B35}"/>
    <hyperlink ref="C2248" r:id="rId2132" xr:uid="{12531996-FAF5-FB4C-B9C4-CB03CF63819A}"/>
    <hyperlink ref="C2249" r:id="rId2133" xr:uid="{7856E919-9BFB-AC46-BA36-0AD842BECE6D}"/>
    <hyperlink ref="C2250" r:id="rId2134" display="Fall on Snow – Inadequate Equipment _x000a_Montana, Glacier National Park, Lithoid Cusp _x000a_outcropping after sliding about 600 feet." xr:uid="{9B62FEE0-C2D8-CF43-82AB-9ECCFC822778}"/>
    <hyperlink ref="C2251" r:id="rId2135" xr:uid="{DDC57E66-D013-914B-897E-EC2F473EB61D}"/>
    <hyperlink ref="C2252" r:id="rId2136" display="Fall on Snow – Inadequate Protection _x000a_Colorado, Rocky Mountain National Park, Deep Freeze _x000a_/anam-13201213975-1483055362.png&quot; style=&quot;background-color: initial; float: right; margin: 0px 0px 10px" xr:uid="{F21582F4-ADAE-6D4D-BFF0-04EB99F0167E}"/>
    <hyperlink ref="C2253" r:id="rId2137" xr:uid="{572E994B-D2E1-0A48-BFF7-4D57EADB227A}"/>
    <hyperlink ref="C2254" r:id="rId2138" display="Lowering Error – Inexperience, Communication Problems _x000a_Colorado, Turkey Rocks, Turkey Perch _x000a_, arresting the climber 15 feet from the ground." xr:uid="{0BC482A6-0E7D-A644-AAA1-723EEBD7FA13}"/>
    <hyperlink ref="C2255" r:id="rId2139" xr:uid="{9D81111F-D757-2648-8F3E-8EA4549671A6}"/>
    <hyperlink ref="C2256" r:id="rId2140" xr:uid="{62AC1F5B-0710-7D40-A7F2-A6794C162324}"/>
    <hyperlink ref="C2257" r:id="rId2141" xr:uid="{32542565-6875-7A49-A7D9-E21884F22D10}"/>
    <hyperlink ref="C2258" r:id="rId2142" xr:uid="{F4203311-4332-9141-AE54-ECC8786154E5}"/>
    <hyperlink ref="C2259" r:id="rId2143" xr:uid="{267DC4D1-EB99-E14B-9ECA-7F23B4D5BA8A}"/>
    <hyperlink ref="C2260" r:id="rId2144" xr:uid="{0D8A8C3D-4F51-A943-83A7-82E6DFFCBDF7}"/>
    <hyperlink ref="C2261" r:id="rId2145" xr:uid="{0EA55156-606C-7649-BC19-FFB0BED2F48E}"/>
    <hyperlink ref="C2262" r:id="rId2146" display="Stranded – Climbing Alone _x000a_California, Yosemite Valley, El Capitan, Tangerine Trip _x000a_;down the standard East Ledges rappels." xr:uid="{77DFE553-741C-854F-A3E4-D541222F26BA}"/>
    <hyperlink ref="C2263" r:id="rId2147" xr:uid="{6B993546-D23B-6447-9BF3-56B8B427985D}"/>
    <hyperlink ref="C2264" r:id="rId2148" xr:uid="{10338A60-42EA-324C-B9F4-1FA37FE88FC0}"/>
    <hyperlink ref="C2265" r:id="rId2149" xr:uid="{8E9B29FE-6695-C348-8631-FDDBA1C365C5}"/>
    <hyperlink ref="C2266" r:id="rId2150" display="Stranded – Late Start, Darkness, Failed to Follow Directions _x000a_Colorado, Eldorado Canyon, Redgarden Wall _x000a_starts until sometime after noon." xr:uid="{9495FE9D-E435-2048-ACEC-35AB656A15FB}"/>
    <hyperlink ref="C2268" r:id="rId2151" display="Bear Attack _x000a_Canada, Alberta, Banff National Park, Mt. Wilson _x000a_;" xr:uid="{8EDBD384-967A-8243-A027-D4C3847B37E3}"/>
    <hyperlink ref="C2269" r:id="rId2152" display="Fall on Rock _x000a_Canada, British Columbia, Yoho National Park, Chancellor Peak _x000a_Lake Louise just before dark." xr:uid="{69A93F61-F9C4-044F-B774-EB0648AEC3E1}"/>
    <hyperlink ref="C2270" r:id="rId2153" xr:uid="{E0487198-24EF-3F4D-B490-00EBA808C488}"/>
    <hyperlink ref="C2271" r:id="rId2154" xr:uid="{73E847F7-4D07-A346-A9FB-459350F9B366}"/>
    <hyperlink ref="C2272" r:id="rId2155" xr:uid="{DAB6AB0F-032C-8449-B309-B6C5F6AB3B61}"/>
    <hyperlink ref="C2273" r:id="rId2156" xr:uid="{8A8A92E2-F13B-5249-9E09-54D542B26B68}"/>
    <hyperlink ref="C2274" r:id="rId2157" display="Fall on Rock – Off Route _x000a_Alberta, Banff National Park, Castle Mountain _x000a_/anam-13201214050-1483301194.png&quot; alt=&quot;&quot; style=&quot;float: left; margin: 0px 10px 10px 0px;&quot;&gt;" xr:uid="{30DE5ABC-B6F8-034C-AD14-0E551265E160}"/>
    <hyperlink ref="C2275" r:id="rId2158" xr:uid="{5A9B1E43-5275-9C49-A95B-CFF51C1BF2F8}"/>
    <hyperlink ref="C2276" r:id="rId2159" xr:uid="{9303FC50-DCD3-5741-8D0E-BDE72C59E1EA}"/>
    <hyperlink ref="C2277" r:id="rId2160" xr:uid="{3B83159F-E7BA-F54F-A744-C11630EBA3EC}"/>
    <hyperlink ref="C2278" r:id="rId2161" xr:uid="{FD1E5D2A-9AA9-8C4F-84F1-F5AA1F96CA24}"/>
    <hyperlink ref="C2279" r:id="rId2162" display="Rockfall _x000a_Wyoming, Middle Teton, Dike Route _x000a_.amazonaws.com/anam-13201214038-1483289731.png&quot; style=&quot;background-color: initial; float: right; width: 508px" xr:uid="{42D43F54-1145-F844-AC76-6753E85A1D99}"/>
    <hyperlink ref="C2280" r:id="rId2163" xr:uid="{D8B978D0-FFE9-5845-B6D6-590F45353E96}"/>
    <hyperlink ref="C2281" r:id="rId2164" xr:uid="{07F91153-4EF7-EA46-868C-AD26BA889D7D}"/>
    <hyperlink ref="C2282" r:id="rId2165" xr:uid="{32725AA7-1D11-194C-8D71-1E5D83EB464A}"/>
    <hyperlink ref="C2283" r:id="rId2166" display="Avalanche _x000a_Alaska, Eastern Alaska Range, Canwell Glacier _x000a_/anam-13201214357-1505659229.png&quot;&gt; The mountaineering course students and instructors had read" xr:uid="{E32E3BA8-A1E4-4746-B3BB-0B1684F9E0F6}"/>
    <hyperlink ref="C2284" r:id="rId2167" xr:uid="{5ED65E36-56B2-6C41-B086-760B43DA66B7}"/>
    <hyperlink ref="C2285" r:id="rId2168" xr:uid="{F5440595-2CDD-B048-BCC7-63F09732345C}"/>
    <hyperlink ref="C2286" r:id="rId2169" display="Dropped Haul Bag Breaks Climber's Arm _x000a_California, Yosemite Valley, El Capitan _x000a_&gt;" xr:uid="{58BBA957-C1D9-6B4D-9EA3-961575BFCAC3}"/>
    <hyperlink ref="C2287" r:id="rId2170" display="Failure to Tie In _x000a_Texas, Reimers Ranch Park _x000a_://aac-publications.s3.amazonaws.com/anam-13201213918-1478874821.png&quot; style=&quot;width: 423px;&quot;&gt;" xr:uid="{B9F6B35B-C415-2448-BD93-690F50E6339B}"/>
    <hyperlink ref="C2288" r:id="rId2171" xr:uid="{B501ED6F-56A5-1741-B26D-95B97B969156}"/>
    <hyperlink ref="C2289" r:id="rId2172" xr:uid="{F1E845E6-4C0F-7840-8F0F-5B9C60019FD5}"/>
    <hyperlink ref="C2290" r:id="rId2173" xr:uid="{7BDED74C-7F87-8A43-94C8-6B73B421558E}"/>
    <hyperlink ref="C2291" r:id="rId2174" xr:uid="{85086A59-4D76-3C4E-9DEE-41F5A5B176CD}"/>
    <hyperlink ref="C2292" r:id="rId2175" xr:uid="{20864827-F9FF-3E44-989C-AD216E6182D3}"/>
    <hyperlink ref="C2293" r:id="rId2176" xr:uid="{26C43A54-BD58-9840-9AF7-D9CFF285B2C0}"/>
    <hyperlink ref="C2294" r:id="rId2177" xr:uid="{ECE56894-91C4-114E-923E-C27BFDC5CB19}"/>
    <hyperlink ref="C2295" r:id="rId2178" xr:uid="{36003828-491A-D64F-A393-D0C2361158A4}"/>
    <hyperlink ref="C2296" r:id="rId2179" xr:uid="{6500CDFC-8076-1E47-A11F-625A838B541C}"/>
    <hyperlink ref="C2297" r:id="rId2180" xr:uid="{470BBD19-31E6-054B-84C6-ADDCA79ED65A}"/>
    <hyperlink ref="C2298" r:id="rId2181" xr:uid="{2872F1FF-520B-1F48-8EAD-DB3F2F04C8B7}"/>
    <hyperlink ref="C2299" r:id="rId2182" xr:uid="{2393E6FC-EC25-EC41-861E-099AABE1BDD6}"/>
    <hyperlink ref="C2300" r:id="rId2183" xr:uid="{92D8B9EE-F30F-814D-B4A4-9962D7DD6037}"/>
    <hyperlink ref="C2301" r:id="rId2184" xr:uid="{585D4FCD-C0BA-964B-BE87-16D1F77AE7B8}"/>
    <hyperlink ref="C2302" r:id="rId2185" xr:uid="{F0DFD5AC-407C-5E4E-B4B5-42CAA42F69D2}"/>
    <hyperlink ref="C2303" r:id="rId2186" xr:uid="{7B3AD634-2137-174E-9BD0-1C6124F5F787}"/>
    <hyperlink ref="C2304" r:id="rId2187" xr:uid="{DD2E30B5-648B-4B4D-8A8C-476BE9BFB191}"/>
    <hyperlink ref="C2305" r:id="rId2188" display="Leader Fall Onto Ledge _x000a_Colorado, Eldorado Canyon State Park, West Ridge _x000a_://aac-publications.s3.amazonaws.com/anam-13201214194-1498828165.jpg&quot; style=&quot;width: 402px;&quot;&gt;" xr:uid="{3599BAD1-1D69-DB4C-A5AB-6C356677E264}"/>
    <hyperlink ref="C2306" r:id="rId2189" xr:uid="{FB424AFC-8021-2540-9E85-3AEA953211E8}"/>
    <hyperlink ref="C2307" r:id="rId2190" xr:uid="{42B62175-7DE9-304D-AE3B-E93D0008E5CA}"/>
    <hyperlink ref="C2308" r:id="rId2191" xr:uid="{52630868-8DD2-5040-82B8-10FEC7640EC7}"/>
    <hyperlink ref="C2309" r:id="rId2192" xr:uid="{D5890B4B-1EE0-A343-9177-30DF2E35CD1E}"/>
    <hyperlink ref="C2310" r:id="rId2193" xr:uid="{F09B7371-BBD4-4A4A-B5E2-E4F7FE332ACD}"/>
    <hyperlink ref="C2311" r:id="rId2194" xr:uid="{6B131A7C-BEF6-A543-8370-8392CB18CD99}"/>
    <hyperlink ref="C2312" r:id="rId2195" xr:uid="{8B1BDD6B-CDD3-AF45-8FD7-5F23C12B8B2D}"/>
    <hyperlink ref="C2313" r:id="rId2196" xr:uid="{AC596D94-41BC-A441-8A33-10EC0DE62610}"/>
    <hyperlink ref="C2314" r:id="rId2197" xr:uid="{B054DFB3-8CC3-A54F-BA0F-2CF930E2DAB8}"/>
    <hyperlink ref="C2315" r:id="rId2198" display="Rappel Error – Inexperience, Inadequate Backup _x000a_West Virginia, Seneca Rocks, East Face, Bee Sting Corner _x000a_: center;&quot;&gt;" xr:uid="{3078B51C-BB25-0D49-9C44-DA8D3CAB78F0}"/>
    <hyperlink ref="C2316" r:id="rId2199" xr:uid="{777DF246-A72F-6F4D-8D85-FB754DEC4394}"/>
    <hyperlink ref="C2317" r:id="rId2200" xr:uid="{C8F16EDC-5D07-A54C-8594-2B1CBA5BE469}"/>
    <hyperlink ref="C2318" r:id="rId2201" xr:uid="{0E6CBE5D-9CEF-E043-B6DA-D8F74E59F17F}"/>
    <hyperlink ref="C2319" r:id="rId2202" xr:uid="{F15CE796-862F-BE42-A37F-5651CCE4F287}"/>
    <hyperlink ref="C2320" r:id="rId2203" xr:uid="{11108106-B3AE-A34E-A8EE-1BDB9B782627}"/>
    <hyperlink ref="C2321" r:id="rId2204" xr:uid="{0A7BE0BF-4625-9F43-B315-8C81CB93B370}"/>
    <hyperlink ref="C2322" r:id="rId2205" xr:uid="{42C4EB27-8ED3-2A43-B1DC-8F6B5943949C}"/>
    <hyperlink ref="C2323" r:id="rId2206" xr:uid="{E2D0DE18-4651-C441-85F6-C3E808FE9B49}"/>
    <hyperlink ref="C2324" r:id="rId2207" xr:uid="{89C287FD-FD0E-3F41-B35B-C022E271BF4F}"/>
    <hyperlink ref="C2325" r:id="rId2208" display="Unroped Fall From Alpine Ridge _x000a_California, Sierra Nevada, Bear Creek Spire _x000a_&gt;" xr:uid="{D931770A-7A46-7848-8342-979B2D250A8F}"/>
    <hyperlink ref="C2326" r:id="rId2209" xr:uid="{D4E49601-45FA-EF44-87C9-AE147B29B26B}"/>
    <hyperlink ref="C2327" r:id="rId2210" xr:uid="{3635B5DF-73AC-2E46-A17F-206165A6658A}"/>
    <hyperlink ref="C2329" r:id="rId2211" xr:uid="{740A67EB-9508-6D47-A00D-7725BBDB9C98}"/>
    <hyperlink ref="C2330" r:id="rId2212" xr:uid="{35F4465F-C75D-8F43-864A-CBA86D79CFAD}"/>
    <hyperlink ref="C2331" r:id="rId2213" xr:uid="{71FB934E-EB06-CC4D-B680-9E52937D7A23}"/>
    <hyperlink ref="C2332" r:id="rId2214" xr:uid="{EFEB3F72-31EC-8D45-98EC-A32A520662CC}"/>
    <hyperlink ref="C2333" r:id="rId2215" xr:uid="{78FA6703-05B6-F148-9605-43862E4EB243}"/>
    <hyperlink ref="C2334" r:id="rId2216" xr:uid="{8E69002D-2648-4D4C-B72D-B84FB9CEC21F}"/>
    <hyperlink ref="C2335" r:id="rId2217" xr:uid="{E9F5D9DA-A514-EB4E-BBA7-01A043AEE313}"/>
    <hyperlink ref="C2336" r:id="rId2218" xr:uid="{2B680F06-B707-9442-8ED4-DE58675A2DAA}"/>
    <hyperlink ref="C2337" r:id="rId2219" xr:uid="{AD440619-B708-A04A-8089-C1AD813FA92A}"/>
    <hyperlink ref="C2339" r:id="rId2220" xr:uid="{F5BC145F-F48B-4145-AFC3-39F730D5589F}"/>
    <hyperlink ref="C2340" r:id="rId2221" xr:uid="{336DA532-6D8A-1A44-97FD-45EE83663767}"/>
    <hyperlink ref="C2341" r:id="rId2222" xr:uid="{68151DAA-FDFD-2346-AD55-2BBFE6DD87FC}"/>
    <hyperlink ref="C2342" r:id="rId2223" xr:uid="{8CAF00E1-0EE6-754D-9817-DBBAE55B3922}"/>
    <hyperlink ref="C2343" r:id="rId2224" xr:uid="{A4922A92-F729-AD4C-9C38-1193F3C377AE}"/>
    <hyperlink ref="C2344" r:id="rId2225" xr:uid="{1C377E44-3003-EA4F-AB23-0F6F4E9223EF}"/>
    <hyperlink ref="C2345" r:id="rId2226" xr:uid="{CA6BD423-389E-9740-9B51-A2A37F38C492}"/>
    <hyperlink ref="C2346" r:id="rId2227" xr:uid="{B0241F0F-A8A9-4648-9F3F-A4B5CE8DBF80}"/>
    <hyperlink ref="C2347" r:id="rId2228" xr:uid="{187207BC-481D-AC4E-9D41-633D8DD082E8}"/>
    <hyperlink ref="C2348" r:id="rId2229" xr:uid="{93381889-A103-2946-A55B-F50CEE8B9C56}"/>
    <hyperlink ref="C2349" r:id="rId2230" xr:uid="{E04C7D69-1055-564E-99AE-08B806BC7FA9}"/>
    <hyperlink ref="C2350" r:id="rId2231" xr:uid="{69714C94-4402-5346-BF7E-316B8F5C5B75}"/>
    <hyperlink ref="C2351" r:id="rId2232" xr:uid="{FAB6576D-A95A-5141-81DF-3180019E74B3}"/>
    <hyperlink ref="C2353" r:id="rId2233" xr:uid="{09982784-5172-C541-BFDC-11D5A87E0591}"/>
    <hyperlink ref="C2354" r:id="rId2234" xr:uid="{2786D33A-749A-A646-B268-93096A807E90}"/>
    <hyperlink ref="C2355" r:id="rId2235" xr:uid="{2F136855-6314-C44E-9BBE-0F3A491B08F8}"/>
    <hyperlink ref="C2356" r:id="rId2236" xr:uid="{51CB8A4C-1564-E04B-91C9-A07100B96117}"/>
    <hyperlink ref="C2357" r:id="rId2237" xr:uid="{B1ADCA27-EA4F-DA48-A60C-AF31F00F3930}"/>
    <hyperlink ref="C2358" r:id="rId2238" xr:uid="{9A07B764-3D4A-5F4C-A6EC-7D07FBE1AB05}"/>
    <hyperlink ref="C2359" r:id="rId2239" xr:uid="{A74C1C00-7C1C-E94E-85B7-A0A10E66D85D}"/>
    <hyperlink ref="C2360" r:id="rId2240" xr:uid="{291C3093-B7DA-E740-BCC0-B248A8FA82D3}"/>
    <hyperlink ref="C2361" r:id="rId2241" xr:uid="{7E1FD3F4-8806-B64B-870B-DDB5E677017C}"/>
    <hyperlink ref="C2362" r:id="rId2242" xr:uid="{13BC7DED-EB3E-4C43-9DF0-1FD30102FCAD}"/>
    <hyperlink ref="C2363" r:id="rId2243" xr:uid="{88B08EC2-04F9-A048-904D-E74A10BFA01F}"/>
    <hyperlink ref="C2364" r:id="rId2244" xr:uid="{6951D8A4-69BA-7641-BB91-25939992D0FD}"/>
    <hyperlink ref="C2365" r:id="rId2245" xr:uid="{18DC284B-A638-5648-9E23-BAE938BCBB83}"/>
    <hyperlink ref="C2366" r:id="rId2246" xr:uid="{0A6E0B01-DD93-C343-B35D-C23CAE1F7AB5}"/>
    <hyperlink ref="C2367" r:id="rId2247" display="Stranded – Suspected Altitude Illness _x000a_Colorado, Rocky Mountain National Park, Longs Peak _x000a_://aac-publications.s3.amazonaws.com/anam-13201214370-1507305930.png&quot; alt=&quot;&quot; style=&quot;float: right; width" xr:uid="{D4D64656-8924-B94A-AB16-25B4DBD6306E}"/>
    <hyperlink ref="C2684" r:id="rId2248" display="Thumb Amputated By Rope in Fall _x000a_West Virginia, New River Gorge, Cotton Top _x000a_/anam-13201214419-1507210434.JPG&quot; alt=&quot;&quot; style=&quot;float: left; width: 228px; margin: 0px 10px 10px 0px" xr:uid="{5858193E-A46D-0D4C-82A8-FD01FE2F43EC}"/>
    <hyperlink ref="C2368" r:id="rId2249" xr:uid="{FB3A076D-67C6-D940-BB11-E697B1163F79}"/>
    <hyperlink ref="C2369" r:id="rId2250" xr:uid="{C16EC57A-AA07-EA4A-B1ED-C84CCCF44914}"/>
    <hyperlink ref="C2370" r:id="rId2251" xr:uid="{8929BA8A-3266-564B-8E08-AC6A70280F60}"/>
    <hyperlink ref="C2371" r:id="rId2252" xr:uid="{8E7CD981-7B2E-F448-B365-2E1AF29416FF}"/>
    <hyperlink ref="C2372" r:id="rId2253" display="Fifty-Foot Ledge Fall – Climbing Unroped _x000a_Wyoming, Wind Rivers, Cirque of the Towers, Sharks Nose _x000a_=&quot;http://aac-publications.s3.amazonaws.com/anam-13201214427-1507211362.png&quot; alt=&quot;&quot; style=&quot;float: right" xr:uid="{FA7D392A-833C-4748-A140-1167B1503F3A}"/>
    <hyperlink ref="C2373" r:id="rId2254" xr:uid="{AB9C8036-D977-694C-B505-2BBD295BEE06}"/>
    <hyperlink ref="C2374" r:id="rId2255" xr:uid="{E4378E26-8829-904E-8371-62B6DBBE1B06}"/>
    <hyperlink ref="C2375" r:id="rId2256" xr:uid="{EAC7092D-317D-0146-9E56-B2D7ECA34CF3}"/>
    <hyperlink ref="C2376" r:id="rId2257" xr:uid="{F9CE0BAB-782A-D644-AD7E-F90373D2B6C9}"/>
    <hyperlink ref="C2377" r:id="rId2258" xr:uid="{B6C7D57B-F39D-584F-86F1-689FDC242A91}"/>
    <hyperlink ref="C2380" r:id="rId2259" xr:uid="{353CC9E9-92E9-694E-8B81-5960BB787BD1}"/>
    <hyperlink ref="C2381" r:id="rId2260" display="Appendicitis _x000a_Alaska, Denali, West Buttress _x000a_://aac-publications.s3.amazonaws.com/anam-13201214807-1541200379.png&quot; alt=&quot;&quot; style=&quot;float: right; margin" xr:uid="{89882487-FA57-AA46-9332-7F46A134390B}"/>
    <hyperlink ref="C2383" r:id="rId2261" xr:uid="{96D68D82-98EF-CE4D-AA71-C6FA78E94CD4}"/>
    <hyperlink ref="C2384" r:id="rId2262" xr:uid="{2E58050D-D3EB-8046-A881-E1A7896BA478}"/>
    <hyperlink ref="C2385" r:id="rId2263" xr:uid="{A96A40DB-1AC2-634B-9538-194BCA7FC3F1}"/>
    <hyperlink ref="C2387" r:id="rId2264" xr:uid="{74A3090A-6D09-1E4C-A5AB-795A50338568}"/>
    <hyperlink ref="C2388" r:id="rId2265" xr:uid="{1E60EAEA-FEA3-8143-9916-D5CF731A116A}"/>
    <hyperlink ref="C2389" r:id="rId2266" xr:uid="{2254BD38-3542-CB41-95B1-E2192569A658}"/>
    <hyperlink ref="C2390" r:id="rId2267" xr:uid="{789C77D5-484B-F542-B0E6-33532C097B0F}"/>
    <hyperlink ref="C2391" r:id="rId2268" xr:uid="{F805F7B2-B60F-784D-A017-A44185DAFD7F}"/>
    <hyperlink ref="C2392" r:id="rId2269" xr:uid="{43754163-BBC6-4940-849A-F39CFF770B9E}"/>
    <hyperlink ref="C2393" r:id="rId2270" xr:uid="{0F9A0624-A216-6540-9A07-B98B30DC754E}"/>
    <hyperlink ref="C2394" r:id="rId2271" xr:uid="{F21E4F7B-BA6D-BA41-9BED-524B091D10A9}"/>
    <hyperlink ref="C2395" r:id="rId2272" xr:uid="{29413C63-BFAF-FA4B-8522-D4403FE81BDF}"/>
    <hyperlink ref="C2396" r:id="rId2273" display="Ground Fall – Protection Pulled Out _x000a_California, South Lake Tahoe, Lover's Leap _x000a_a number of ground falls, including one earlier this year (2018), suggesting leaders who are near" xr:uid="{BD95DE7B-7C97-0744-B9D8-235081DAA0EC}"/>
    <hyperlink ref="C2397" r:id="rId2274" xr:uid="{B54A1295-BB13-AB48-8DD6-B8A6CBF104FF}"/>
    <hyperlink ref="C2398" r:id="rId2275" xr:uid="{8FED2AB4-739C-C241-A604-2C783F5715B8}"/>
    <hyperlink ref="C2399" r:id="rId2276" xr:uid="{34995C87-FD9B-1546-A14A-0E15D2F5E574}"/>
    <hyperlink ref="C2400" r:id="rId2277" xr:uid="{9673236F-5530-A242-BE13-928D304834DA}"/>
    <hyperlink ref="C2401" r:id="rId2278" xr:uid="{15E1821A-3289-834D-99E0-8D270F36CD68}"/>
    <hyperlink ref="C2402" r:id="rId2279" xr:uid="{A2D0E0AD-B95D-584F-B8B9-20442EBD9EE4}"/>
    <hyperlink ref="C2403" r:id="rId2280" xr:uid="{D49DB667-1E5C-0746-88BF-3432C9AAFDEA}"/>
    <hyperlink ref="C2404" r:id="rId2281" xr:uid="{6E729F4A-A71B-DA47-889E-1591C32D2C8A}"/>
    <hyperlink ref="C2405" r:id="rId2282" xr:uid="{4E5A4AD9-83D3-BF44-A823-460F07216D08}"/>
    <hyperlink ref="C2407" r:id="rId2283" xr:uid="{2FA894A4-F2C7-A243-A9A1-FC532BAE3CC7}"/>
    <hyperlink ref="C2408" r:id="rId2284" xr:uid="{115156BE-F95A-844A-85D1-1B7A023821F7}"/>
    <hyperlink ref="C2409" r:id="rId2285" xr:uid="{ABE7E98A-4EC3-3443-BBD0-0505DF5C4B70}"/>
    <hyperlink ref="C2410" r:id="rId2286" xr:uid="{72443440-F194-5545-80D6-935A1FE40823}"/>
    <hyperlink ref="C2411" r:id="rId2287" xr:uid="{D63EE607-E0E2-5B47-BB8E-842CC261068F}"/>
    <hyperlink ref="C2412" r:id="rId2288" xr:uid="{87D6DF21-E8A4-DB4F-9292-0539C76DC4AD}"/>
    <hyperlink ref="C2413" r:id="rId2289" xr:uid="{F0CC6AFB-F9B9-FE48-BE87-3C9E666D45A4}"/>
    <hyperlink ref="C2414" r:id="rId2290" xr:uid="{70B69FF4-C19D-864C-85B4-1F13ECB58F3F}"/>
    <hyperlink ref="C2415" r:id="rId2291" xr:uid="{04B23667-BD67-4C47-8287-3687233925FF}"/>
    <hyperlink ref="C2416" r:id="rId2292" xr:uid="{23916896-B954-484C-A8F0-B8E57E01078C}"/>
    <hyperlink ref="C2417" r:id="rId2293" xr:uid="{BC0EF12F-50B7-E648-9060-06D4E509CC13}"/>
    <hyperlink ref="C2418" r:id="rId2294" xr:uid="{1A5BB929-251B-FA41-B1BF-DAB069CA98BE}"/>
    <hyperlink ref="C2419" r:id="rId2295" xr:uid="{384D2C1B-9151-424D-8B88-7B7B7509B9AD}"/>
    <hyperlink ref="C2420" r:id="rId2296" xr:uid="{95DB3F6B-B6AD-2A43-B51D-4570462FB010}"/>
    <hyperlink ref="C2421" r:id="rId2297" xr:uid="{E0DE3898-6DB3-424D-B258-FCEC88B8224F}"/>
    <hyperlink ref="C2422" r:id="rId2298" xr:uid="{4E86B4FA-69E0-A44B-A6D5-2FD22FEAC8E3}"/>
    <hyperlink ref="C2424" r:id="rId2299" xr:uid="{9E8C5476-DAF1-B749-8A84-FDE05FBCA05B}"/>
    <hyperlink ref="C2425" r:id="rId2300" xr:uid="{FDCF9AD9-225C-DF49-A0B7-990C31B08A94}"/>
    <hyperlink ref="C2426" r:id="rId2301" xr:uid="{B03EC980-3838-BE46-A012-8EADDDCB4CE7}"/>
    <hyperlink ref="C2427" r:id="rId2302" xr:uid="{2708AD73-151B-4C42-8F99-24F64F108312}"/>
    <hyperlink ref="C2428" r:id="rId2303" xr:uid="{40F8D686-19A6-4148-A892-4B6D9CFEA9B2}"/>
    <hyperlink ref="C2429" r:id="rId2304" xr:uid="{E6FA49AC-DAE2-7046-8FC7-4F2DBB10A4D6}"/>
    <hyperlink ref="C2430" r:id="rId2305" display="Roped-Soloing Fall – Protection Pulled Out _x000a_California, Yosemite Valley, El Capitan _x000a_://aac-publications.s3.amazonaws.com/anam-13201214846-1544148874.png&quot; style=&quot;width: 415px;&quot; alt=&quot;&quot;&gt;" xr:uid="{5BBFA5D6-EF2C-6A49-B00D-943BA818B39D}"/>
    <hyperlink ref="C2723" r:id="rId2306" display="Various Falls on Rock, Protection Problems, New York, Mohonk Preserve, Shawangunks" xr:uid="{752A266B-CC23-9048-86EC-4D106CBCA22F}"/>
    <hyperlink ref="C2726" r:id="rId2307" display="Falls on Rock and Snow, Unable to Self-Arrest, Inadequate Protection, Avalanche, etc., Washington—Various Locations" xr:uid="{AF1EC47E-E0D2-A141-B6A5-4AA87C0B5FB8}"/>
    <hyperlink ref="C2728" r:id="rId2308" display="Various Falls on Rock, Climbing Unroped, Inadequate Belays, Etc., Wisconsin, Devil's Lake State Park" xr:uid="{E0EA45BD-3251-E24B-9302-7A14F827F65D}"/>
    <hyperlink ref="C2730" r:id="rId2309" display="VARIOUS FALLS ON ROCK, PROTECTION PROBLEMS, FATIGUE" xr:uid="{C049EF70-BD9A-B546-8B9A-C7863AAF5C42}"/>
    <hyperlink ref="C2729" r:id="rId2310" display="VARIOUS FALLS ON ROCK, PROTECTION PROBLEMS, FATIGUE" xr:uid="{375BDAF7-A746-3A42-BA3F-FB7324B68A66}"/>
    <hyperlink ref="C2754" r:id="rId2311" display="Various Falls on Rock and Inadequate Protection and One Hornet Attack, New York, Mohonk Preserve, Shawangunks _x000a_, from which the leader (48) fell within the first six feet. One full report, sent in to ANAM by" xr:uid="{FA536DF1-81FD-2340-97D5-BE2025C5E2B7}"/>
    <hyperlink ref="C2753" r:id="rId2312" display="Various Falls on Rock and Inadequate Protection and One Hornet Attack, New York, Mohonk Preserve, Shawangunks _x000a_, from which the leader (48) fell within the first six feet. One full report, sent in to ANAM by" xr:uid="{20C3FE2D-2D60-2948-894E-A6D865584E03}"/>
    <hyperlink ref="C779" r:id="rId2313" display="Various Falls on Rock and Inadequate Protection, Rappel Error, Dislodged Rock, New York, Mohonk Preserve, Shawangunks" xr:uid="{EC9E626E-6316-1B46-A0D0-D67BC3637413}"/>
    <hyperlink ref="C872" r:id="rId2314" display="Various Falls on Rock, Rappel/Lowering Failures, and Inadequate Protection (Including No Helmet), New York, Mohonk Preserve, Shawangunks" xr:uid="{6E61D5BA-A666-8B4C-988E-FFCA86E961AD}"/>
    <hyperlink ref="C946" r:id="rId2315" xr:uid="{B0FFC3B6-33B9-DB4B-8BBC-556D06CE5BC0}"/>
    <hyperlink ref="C948" r:id="rId2316" display="Various Falls on Rock, Inadequate Belays, No or Inadequate Protection, No Hard Hat — New York, Mohonk Preserve, Shawangunks" xr:uid="{DB124AB6-842E-B84F-A609-19A222A7F5C8}"/>
    <hyperlink ref="C2517" r:id="rId2317" xr:uid="{622CBD94-07CD-F24A-AA30-F16243F81242}"/>
    <hyperlink ref="C2519" r:id="rId2318" display="Various Leader Falls on Rock, Protection Pulled Out (4), Inadequate Protection (2), Old Webbing Broke When Weighted (1), New York, Mohonk Preserve, Shwangunks" xr:uid="{666BEA3E-FB0D-704C-A28E-986FD91950CA}"/>
    <hyperlink ref="C2515" r:id="rId2319" xr:uid="{9B201C88-0FA2-4D4C-BFF0-810EDFE28778}"/>
    <hyperlink ref="C2516" r:id="rId2320" xr:uid="{3C03B3CF-53EF-7843-BF2D-97E14A74C33D}"/>
    <hyperlink ref="C2518" r:id="rId2321" xr:uid="{140104DD-E4F0-3D46-9226-93FB74F19345}"/>
    <hyperlink ref="C2543" r:id="rId2322" display="Various Falls on Rock (17), Rappel Errors (5), Inadequate Belays (5), Inadequate Protection (5), Protection Pulled (2), Dislodged Rocks (2), New York, Shawangunks" xr:uid="{2B7513B2-D1BD-1D40-BF1B-3BEE5CEB0BA2}"/>
    <hyperlink ref="C2542" r:id="rId2323" display="Various Falls on Rock (17), Rappel Errors (5), Inadequate Belays (5), Inadequate Protection (5), Protection Pulled (2), Dislodged Rocks (2), New York, Shawangunks" xr:uid="{93157C39-C47F-0343-AF7B-EFC685D5FAD1}"/>
    <hyperlink ref="C2560" r:id="rId2324" display="Various Falls on Rock, Some Solo, Some Inadequately Protected, Etc., Utah, Various Locations" xr:uid="{B99717FD-198B-CB43-AD71-C99EAC2F45B9}"/>
    <hyperlink ref="C2559" r:id="rId2325" display="Various Falls on Rock, Some Solo, Some Inadequately Protected, Etc., Utah, Various Locations" xr:uid="{7EB8FA6B-62E2-8545-A718-BD60AEEB8308}"/>
    <hyperlink ref="C2555" r:id="rId2326" display="Various Falls on Rock, Some Solo, Some Inadequately Protected, Etc., Utah, Various Locations" xr:uid="{30B42951-134F-904E-83E1-2DA1F5B281F1}"/>
    <hyperlink ref="C2554" r:id="rId2327" display="Various Falls on Rock, Some Solo, Some Inadequately Protected, Etc., Utah, Various Locations" xr:uid="{F5DD516C-14CA-F14B-B1E3-22B39C264C6F}"/>
    <hyperlink ref="C2558" r:id="rId2328" display="Various Falls on Rock, Some Solo, Some Inadequately Protected, Etc., Utah, Various Locations" xr:uid="{1A49A656-C32D-244A-87D3-4CC504C9983A}"/>
    <hyperlink ref="C2557" r:id="rId2329" display="Various Falls on Rock, Some Solo, Some Inadequately Protected, Etc., Utah, Various Locations" xr:uid="{566E5C5F-3B78-EB46-B149-C0A6147E6C21}"/>
    <hyperlink ref="C2556" r:id="rId2330" display="Various Falls on Rock, Some Solo, Some Inadequately Protected, Etc., Utah, Various Locations" xr:uid="{FC641041-1A35-0A46-93C1-1E8F2D109D67}"/>
    <hyperlink ref="C2584" r:id="rId2331" display="Falls on Rock (16), Falling Rock (1), Rappel Error (1), Inadequate Protection (10), Protectin Pulled out (4) Inadequate Belay (3), No Hard Hat (1), New York, Mohonk Preserve, Shawnagunks, Various Routes" xr:uid="{1FAE929F-4F3B-D344-A8E1-6AE6D530F06C}"/>
    <hyperlink ref="C2583" r:id="rId2332" display="Falls on Rock (16), Falling Rock (1), Rappel Error (1), Inadequate Protection (10), Protectin Pulled out (4) Inadequate Belay (3), No Hard Hat (1), New York, Mohonk Preserve, Shawnagunks, Various Routes" xr:uid="{C3C75AE6-C0C3-954B-B879-0351057CBA23}"/>
    <hyperlink ref="C1699" r:id="rId2333" display="Falls on Rock (12), Protection Pulled Out (4), Dislocations (4), Inadequate Protection (3), Inadequate Belay, Rappel Error, Falling Object, Off Route, Exceeding Ability, Strained Groin, New York, Mohonk Preserve, Shawangunks" xr:uid="{8358324B-86B2-034F-BF04-6ACF8B029218}"/>
    <hyperlink ref="C1776" r:id="rId2334" xr:uid="{599F6021-8E0B-F541-A220-899E2337ECD7}"/>
    <hyperlink ref="C1787" r:id="rId2335" xr:uid="{C18DF479-6525-A94A-B54D-0209FF91B81B}"/>
    <hyperlink ref="C1809" r:id="rId2336" xr:uid="{5F90EFA0-2516-A24E-8E17-AFC727B6C943}"/>
    <hyperlink ref="C1824" r:id="rId2337" xr:uid="{9CAC8B8D-CAA1-5E4C-B807-F709984E60EB}"/>
    <hyperlink ref="C1947" r:id="rId2338" xr:uid="{D6A1FEF5-206E-9C42-ADE4-E93B68637986}"/>
    <hyperlink ref="C1948" r:id="rId2339" xr:uid="{1653443B-D26D-0544-ABAA-831FFA8668A2}"/>
    <hyperlink ref="C1949" r:id="rId2340" xr:uid="{6F50293C-D615-8840-9C5E-D2A3ACAD465C}"/>
    <hyperlink ref="C1960" r:id="rId2341" xr:uid="{06545716-09C8-8B4D-8ED4-1E5B9A103F22}"/>
    <hyperlink ref="C1971" r:id="rId2342" display="Falls on Rock (7), Rappel Errors (4), Poor Position (3), Exceeding Abilities (3), Inadquate Protection, No Helmet, No Helmets _x000a_New York, Mohonk Preserve, Shawangunks" xr:uid="{1E2BA6B1-34EB-1740-8FCB-7612A23AD5EB}"/>
    <hyperlink ref="C1998" r:id="rId2343" xr:uid="{4DCC7AA8-792B-D649-A173-C4BA0723F648}"/>
    <hyperlink ref="C2620" r:id="rId2344" xr:uid="{FB2EC4BA-04FF-0045-BA63-FE818421693D}"/>
    <hyperlink ref="C2009" r:id="rId2345" xr:uid="{10AF294D-0296-4A43-B6C4-278BF0F8ABD6}"/>
    <hyperlink ref="C2031" r:id="rId2346" xr:uid="{3550EF21-45BD-A640-BE18-47BD2BF70B10}"/>
    <hyperlink ref="C2102" r:id="rId2347" xr:uid="{8BC1AF1F-EEE5-C947-8AA8-0D1F8AD13F20}"/>
    <hyperlink ref="C2643" r:id="rId2348" display="Annual Summary _x000a_New York, Shawangunks (Mohonk Preserve)" xr:uid="{FDEBEA70-5EF3-504E-A35E-8EF99FA90954}"/>
    <hyperlink ref="C2378" r:id="rId2349" display="Shawangunks Annual Summary _x000a_New York, Mohonk Preserve" xr:uid="{4038F9ED-A146-AC49-88C9-50B39A3BDDE6}"/>
    <hyperlink ref="C2696" r:id="rId2350" display="Mt. Shasta Annual Summary _x000a_California, Mt. Shasta and Castle Crags Wilderness" xr:uid="{431D55B3-0D26-0B4E-A6B3-64D6398A1CAE}"/>
    <hyperlink ref="C2701" r:id="rId2351" display="Rocky Mountain National Park Summary _x000a_Colorado, Rocky Mountain National Park" xr:uid="{15D9C1B0-D5F4-EA4D-9B36-C6B06A4CC9BE}"/>
    <hyperlink ref="C50" r:id="rId2352" xr:uid="{889FD742-1D9A-E145-9B2E-F9EDC46729AA}"/>
    <hyperlink ref="C72" r:id="rId2353" xr:uid="{BE8C254B-B6C8-B640-B9D5-356F052AF540}"/>
    <hyperlink ref="C111" r:id="rId2354" xr:uid="{01FB1E24-EB2B-BB4C-8D95-CE50012D1E82}"/>
    <hyperlink ref="C153" r:id="rId2355" xr:uid="{69613ED3-DC3D-5E4C-89AC-492DA3867602}"/>
    <hyperlink ref="C206" r:id="rId2356" xr:uid="{64E8664D-3F3E-214E-BFE0-FBC622462219}"/>
    <hyperlink ref="C226" r:id="rId2357" xr:uid="{0FB40F03-CA9E-3D49-B59D-ED0EE07E81F0}"/>
    <hyperlink ref="C237" r:id="rId2358" xr:uid="{8FEB1470-0B5F-1F40-A739-CC55907CAFA0}"/>
    <hyperlink ref="C280" r:id="rId2359" xr:uid="{CAF45292-994C-5B44-9AF0-D9E8189F79DB}"/>
    <hyperlink ref="C298" r:id="rId2360" xr:uid="{8C574CCA-BED3-A64E-8E46-C265CD584BC3}"/>
    <hyperlink ref="C308" r:id="rId2361" xr:uid="{656D00F1-9656-C24B-8EF1-5A9836A56D1E}"/>
    <hyperlink ref="C2642" r:id="rId2362" display="Annual Summary _x000a_New York, Shawangunks (Mohonk Preserve)" xr:uid="{46726BC3-818A-8D4C-8833-11D33776647F}"/>
    <hyperlink ref="C2641" r:id="rId2363" display="Annual Summary _x000a_New York, Shawangunks (Mohonk Preserve)" xr:uid="{1248FE1F-BAD7-2A46-BF27-680CA49F7B93}"/>
    <hyperlink ref="C2695" r:id="rId2364" display="Mt. Shasta Annual Summary _x000a_California, Mt. Shasta and Castle Crags Wilderness" xr:uid="{9C98322B-DA13-0148-BBA1-A221018A0B8C}"/>
    <hyperlink ref="C2694" r:id="rId2365" display="Mt. Shasta Annual Summary _x000a_California, Mt. Shasta and Castle Crags Wilderness" xr:uid="{9315FA35-B185-924A-82BB-442526EE9C61}"/>
    <hyperlink ref="C2693" r:id="rId2366" display="Mt. Shasta Annual Summary _x000a_California, Mt. Shasta and Castle Crags Wilderness" xr:uid="{651ED6A2-F793-4345-B5E2-DD42FBE9CA1D}"/>
    <hyperlink ref="C2700" r:id="rId2367" display="Rocky Mountain National Park Summary _x000a_Colorado, Rocky Mountain National Park" xr:uid="{1514303F-8A6B-C648-9F59-2BFA77EACDF1}"/>
    <hyperlink ref="C351" r:id="rId2368" xr:uid="{54D351B3-A772-5849-97CC-C03BB390F10E}"/>
    <hyperlink ref="C372" r:id="rId2369" xr:uid="{0E4709BA-9AA5-B94B-876F-8A257C3E2AF7}"/>
    <hyperlink ref="C385" r:id="rId2370" xr:uid="{2FA1039A-C3CF-F54E-BDCB-E28E6343168C}"/>
    <hyperlink ref="C2715" r:id="rId2371" xr:uid="{81CADF61-E9D7-BB4F-AA99-466CA6666296}"/>
    <hyperlink ref="C406" r:id="rId2372" xr:uid="{330803EF-9C63-9442-A51D-6BE79C94C646}"/>
    <hyperlink ref="C422" r:id="rId2373" xr:uid="{05BC9876-1A94-4041-A428-0AD4868D0B3A}"/>
    <hyperlink ref="C449" r:id="rId2374" xr:uid="{9809E41F-41FE-D542-9292-B6F84B063466}"/>
    <hyperlink ref="C450" r:id="rId2375" xr:uid="{D6E97828-CAFC-DD40-95DD-20C1BF453080}"/>
    <hyperlink ref="C476" r:id="rId2376" xr:uid="{11D1B4DE-1E08-2040-9A76-2610A04319D2}"/>
    <hyperlink ref="C484" r:id="rId2377" xr:uid="{473FD6AE-28C2-8543-AC4A-54E23B3B174F}"/>
    <hyperlink ref="C491" r:id="rId2378" xr:uid="{C7337001-66BC-EE43-9762-588C97ABF9C2}"/>
    <hyperlink ref="C503" r:id="rId2379" xr:uid="{DA49D8B4-FE88-ED40-8F69-35B8415F5598}"/>
    <hyperlink ref="C506" r:id="rId2380" xr:uid="{5E774C56-11E3-5C42-A7CF-3E44C3FB3A50}"/>
    <hyperlink ref="C513" r:id="rId2381" xr:uid="{2D485696-2D97-CB47-A4C7-5DA75B185234}"/>
    <hyperlink ref="C541" r:id="rId2382" display="Fall on Slick Rock, Haste—Appointment at the Bar, &quot;Failure to Recognize The...&quot; _x000a_California, Yosemite Valley, El Capitan _x000a_conditions. Chalk up another one for ANAM; never thought it could be me! I’m still trying to figure out" xr:uid="{D46CB46D-CFCB-5D44-9042-5437F8BA74C9}"/>
    <hyperlink ref="C2737" r:id="rId2383" xr:uid="{D7C6D621-9B1C-9D4F-951F-C5414FDE66D1}"/>
    <hyperlink ref="C568" r:id="rId2384" xr:uid="{8BE3035A-67AD-4F4A-AD6D-25290F7CB5F9}"/>
    <hyperlink ref="C595" r:id="rId2385" xr:uid="{1DBB733E-42A7-F647-A18F-6E3D1CBF1389}"/>
    <hyperlink ref="C2740" r:id="rId2386" xr:uid="{B0294B93-9E3D-BE4C-A09D-191CCC3CACEA}"/>
    <hyperlink ref="C2742" r:id="rId2387" xr:uid="{4E39C379-E48F-9A47-88E9-65FFB900A7D0}"/>
    <hyperlink ref="C2743" r:id="rId2388" xr:uid="{3DC5199F-3004-5A47-A144-F09EA1F68DE2}"/>
    <hyperlink ref="C657" r:id="rId2389" xr:uid="{A09AAC03-D9B6-1E4E-8022-DD18D852B8DA}"/>
    <hyperlink ref="C666" r:id="rId2390" xr:uid="{7F55C0AA-AC80-404C-971B-9B9FB3F9BD18}"/>
    <hyperlink ref="C674" r:id="rId2391" xr:uid="{EBE62399-5393-4149-873F-33C2056B66BE}"/>
    <hyperlink ref="C681" r:id="rId2392" xr:uid="{4A4DAA7B-40F4-824C-9139-6B1DA0AD801B}"/>
    <hyperlink ref="C686" r:id="rId2393" xr:uid="{32D07F69-7C9C-174D-960E-A32514B0EBBC}"/>
    <hyperlink ref="C724" r:id="rId2394" xr:uid="{BD91C263-75C4-B64E-B1E6-B2711762DC48}"/>
    <hyperlink ref="C2755" r:id="rId2395" xr:uid="{E403F187-E2DF-6447-A227-BE0C4AA82569}"/>
    <hyperlink ref="C739" r:id="rId2396" xr:uid="{DC9258AF-40B9-5C4D-A459-AD36839E377F}"/>
    <hyperlink ref="C2756" r:id="rId2397" xr:uid="{BA7FF90A-B62F-8446-B92D-91A3D26A2F26}"/>
    <hyperlink ref="C2758" r:id="rId2398" xr:uid="{55A9207A-41D0-4D45-BD4C-1F32CDC0F8E8}"/>
    <hyperlink ref="C778" r:id="rId2399" xr:uid="{73987F72-E197-CF47-8A86-718C0B89C88C}"/>
    <hyperlink ref="C805" r:id="rId2400" xr:uid="{61021B72-A974-8D44-B61E-9182841BE834}"/>
    <hyperlink ref="C809" r:id="rId2401" xr:uid="{C6F3CC7A-C1FC-C545-9D95-FAB5EB60E6DE}"/>
    <hyperlink ref="C827" r:id="rId2402" xr:uid="{C70A1031-1394-E349-8CCA-BF369239148E}"/>
    <hyperlink ref="C836" r:id="rId2403" xr:uid="{09F6A9E8-C335-294B-8F6E-5CE446D98830}"/>
    <hyperlink ref="C2768" r:id="rId2404" display="Fall on Ice, Inadequate Protection, Poor Position, Inexperience and Avalanche (Two Separate Accidents) — Alberta, Banff National Park, Cascade Waterfall" xr:uid="{7BCF932C-159D-A140-B807-D5233B5CD890}"/>
    <hyperlink ref="C917" r:id="rId2405" xr:uid="{C89696C4-F1A9-8B44-8649-8799A172E959}"/>
    <hyperlink ref="C2767" r:id="rId2406" xr:uid="{71B999BD-48C4-BD43-B87F-CC0648BB0AB6}"/>
    <hyperlink ref="C953" r:id="rId2407" xr:uid="{14B274F2-A996-7247-9C04-77CAAABECD37}"/>
    <hyperlink ref="C2508" r:id="rId2408" xr:uid="{2C130D77-CDF5-B843-8D52-37102ACACCBF}"/>
    <hyperlink ref="C984" r:id="rId2409" xr:uid="{1BEE22DD-D95D-5444-A239-B2B5B3328BCE}"/>
    <hyperlink ref="C2509" r:id="rId2410" xr:uid="{C8976015-D148-D34D-912F-EC70A0E447C0}"/>
    <hyperlink ref="C1001" r:id="rId2411" xr:uid="{B2068CCF-E1C6-0E43-B247-B774433B7664}"/>
    <hyperlink ref="C1065" r:id="rId2412" xr:uid="{B2072F3F-7ACF-6645-9471-F92054E4C9F0}"/>
    <hyperlink ref="C2520" r:id="rId2413" xr:uid="{1D742FE8-8355-DA48-BF4B-7E299595969A}"/>
    <hyperlink ref="C2523" r:id="rId2414" xr:uid="{F90C4F58-3081-D54B-87E8-BD2743106E9E}"/>
    <hyperlink ref="C1084" r:id="rId2415" xr:uid="{7387AE11-8648-4A40-883C-67571A528774}"/>
    <hyperlink ref="C1110" r:id="rId2416" xr:uid="{7A38A922-D995-974F-B18C-A92D2CA2A064}"/>
    <hyperlink ref="C1116" r:id="rId2417" xr:uid="{DF26A54F-5161-8444-947E-7E28DF32469D}"/>
    <hyperlink ref="C1191" r:id="rId2418" xr:uid="{A5776FF1-6319-9546-9F7D-8EA0F4FDC6A4}"/>
    <hyperlink ref="C1193" r:id="rId2419" display="Fall into Crevasse, Unable to Self-Arrest, Inadequate Protection, Poor Position, Oregon, Mount Hood, Standard Rout" xr:uid="{38F8C9F9-E39F-AA47-B503-A6C914D4AF5B}"/>
    <hyperlink ref="C2534" r:id="rId2420" display="Fall into Crevasse-Inadequate Protection, Weather and Stranded-Weather, Exposure-Hypothermia, Washington, Mount Rainier, Ingraham Glacier _x000a_&gt;(Editor’s Note: See similar incidents—one on Mount Hood in this issue, one in ANAM 1998 in Alaska on" xr:uid="{E94A6A7F-97EF-C64D-BFB8-438026DCAC26}"/>
    <hyperlink ref="C2533" r:id="rId2421" display="Fall into Crevasse-Inadequate Protection, Weather and Stranded-Weather, Exposure-Hypothermia, Washington, Mount Rainier, Ingraham Glacier _x000a_&gt;(Editor’s Note: See similar incidents—one on Mount Hood in this issue, one in ANAM 1998 in Alaska on" xr:uid="{ABCDD6D3-4B63-0344-A230-E17136250D77}"/>
    <hyperlink ref="C2539" r:id="rId2422" display="Ankle Injury and HAPE, Alaska, Mount McKinley, West Buttress" xr:uid="{65F0BDE4-DDFC-594F-A8D2-87DC8406CCD7}"/>
    <hyperlink ref="C1238" r:id="rId2423" xr:uid="{916E9EF3-DCAE-104B-A4C2-846D8C894DF4}"/>
    <hyperlink ref="C1243" r:id="rId2424" xr:uid="{60826204-34AD-0740-B22A-7397F4E72FBC}"/>
    <hyperlink ref="C1288" r:id="rId2425" xr:uid="{2C343B34-CA73-9145-B31F-AE59035B1398}"/>
    <hyperlink ref="C2546" r:id="rId2426" display="Fall on Wet Rock, Inadequate Protection, Inadequate Clothing and Equipment, Inexperience, Exposure, No Hard Hat, California, Yosemite Valley, Royal Arches _x000a_inexperience are common on easy and moderate multi-pitch routes—see any issue of ANAM (including Te" xr:uid="{9C8AEEED-5B2B-0441-9182-3ECEA367FB1C}"/>
    <hyperlink ref="C1327" r:id="rId2427" xr:uid="{B089D0E6-04F6-5946-84C7-7F2C21EE9018}"/>
    <hyperlink ref="C2538" r:id="rId2428" display="Ankle Injury and HAPE, Alaska, Mount McKinley, West Buttress" xr:uid="{48DA3EE1-A432-4745-8F61-F43F5BAF7FCE}"/>
    <hyperlink ref="C1348" r:id="rId2429" xr:uid="{49BFC5B7-B262-A247-B595-9F10E36E1252}"/>
    <hyperlink ref="C1372" r:id="rId2430" xr:uid="{19418708-F134-BB4D-B8C2-43A14C85C015}"/>
    <hyperlink ref="C1376" r:id="rId2431" xr:uid="{00AD226A-292D-CF46-A744-888E8B813C23}"/>
    <hyperlink ref="C2562" r:id="rId2432" xr:uid="{2BAC56CE-BDAF-4940-8163-92FC935EFB30}"/>
    <hyperlink ref="C1404" r:id="rId2433" display="Fall on Snow, Inadequate Clothing and Equipment, Inadequate Protection, Fatigue, Alaska, Mount McKinley, West Buttress _x000a_2006. Clark expressed a concern for their slow pace late into the day, and Jerry stated that Terry was" xr:uid="{10E03CAD-4B1F-464F-8685-E6349C4AFD00}"/>
    <hyperlink ref="C1418" r:id="rId2434" xr:uid="{B4DD9D6E-093A-5345-962E-4644D416797E}"/>
    <hyperlink ref="C2565" r:id="rId2435" xr:uid="{DC2369B7-F882-7045-9A0E-77F31D74B811}"/>
    <hyperlink ref="C1428" r:id="rId2436" xr:uid="{19023038-28E3-0E40-99CF-6380381E1127}"/>
    <hyperlink ref="C2567" r:id="rId2437" xr:uid="{D5880C4B-79A4-7648-A748-7435C3A8832C}"/>
    <hyperlink ref="C1472" r:id="rId2438" xr:uid="{4404E8EE-2BA0-B148-B01A-AA05DF35863D}"/>
    <hyperlink ref="C1479" r:id="rId2439" xr:uid="{8489E07F-56D2-C94D-A517-343E085D7590}"/>
    <hyperlink ref="C1484" r:id="rId2440" xr:uid="{26D386B0-7EA6-F541-A2BA-6F59668D229D}"/>
    <hyperlink ref="C1492" r:id="rId2441" xr:uid="{4C148DF6-B818-9E4F-B275-3356459D666F}"/>
    <hyperlink ref="C1505" r:id="rId2442" xr:uid="{F844F3BD-5D60-F44B-AD44-5B086FD40315}"/>
    <hyperlink ref="C2573" r:id="rId2443" xr:uid="{90209DE0-F439-E948-8B5E-DFEA52FB1D5D}"/>
    <hyperlink ref="C1532" r:id="rId2444" xr:uid="{86CF5843-E9A6-2E43-8706-44C2B3544314}"/>
    <hyperlink ref="C1535" r:id="rId2445" xr:uid="{D307D7BA-9312-744B-A1D4-E5A7E4BC7736}"/>
    <hyperlink ref="C2577" r:id="rId2446" xr:uid="{E98AD3DF-DE14-B040-9D57-623F9801849E}"/>
    <hyperlink ref="C1567" r:id="rId2447" xr:uid="{7F741739-1554-2843-A8BD-89BBF570472D}"/>
    <hyperlink ref="C1611" r:id="rId2448" xr:uid="{C95B2754-63FE-0D4F-8EF8-E429511300B5}"/>
    <hyperlink ref="C1640" r:id="rId2449" xr:uid="{54DDF1D9-1D16-3248-8905-D9B0423D27BB}"/>
    <hyperlink ref="C1648" r:id="rId2450" xr:uid="{5541684C-5BC7-AC4F-A4C9-E57300ECA310}"/>
    <hyperlink ref="C1657" r:id="rId2451" xr:uid="{D88A8105-4DD7-E445-8DD2-33E5B7D25978}"/>
    <hyperlink ref="C2589" r:id="rId2452" xr:uid="{AB5C39CF-67B4-8345-A668-92FEF7FE9EDA}"/>
    <hyperlink ref="C2591" r:id="rId2453" xr:uid="{469ECE6D-17BF-F54B-8954-FD711B4E3458}"/>
    <hyperlink ref="C2595" r:id="rId2454" display="Overdue — Did Not Return, Unknown Cause of Fall, Oregon, Mount Hood, Sandy Glacier Headwall _x000a_. Gary Lee, who was in the [Mount Hood] story [on page 64] in the 2009 ANAM. … a few minor details: the" xr:uid="{A70697AE-F233-A74C-9692-17563F6A2E30}"/>
    <hyperlink ref="C2561" r:id="rId2455" display="Falling Rock and Slip on Snow—Unable to Self-Arrest Due to Inadequate Clothing and Equipment and Inexperience, Wyoming, Grand Teton National Park, Middle Teton and Disappointment Peak" xr:uid="{06001C27-D58C-9249-AC2F-DF7A606E9220}"/>
    <hyperlink ref="C2598" r:id="rId2456" xr:uid="{4AEF8017-AA8A-2A4F-9563-C282E9FF17A6}"/>
    <hyperlink ref="C1780" r:id="rId2457" xr:uid="{9DDFE8D5-0ABB-0249-89FE-F93A299FA18A}"/>
    <hyperlink ref="C1781" r:id="rId2458" xr:uid="{CC3AFD49-0A5F-6944-BBAC-AB8529094357}"/>
    <hyperlink ref="C2599" r:id="rId2459" xr:uid="{7E1255C6-170F-8D41-BEBA-E552A41EF10D}"/>
    <hyperlink ref="C2606" r:id="rId2460" xr:uid="{9001E9E6-42DF-A644-9E0D-C51EC403D0E3}"/>
    <hyperlink ref="C1815" r:id="rId2461" xr:uid="{DF7D3189-418F-5A4C-8CB1-8A5E6F270E1C}"/>
    <hyperlink ref="C1819" r:id="rId2462" xr:uid="{B6A7CFC9-FA90-8F48-B6C0-DFDE86432A72}"/>
    <hyperlink ref="C1822" r:id="rId2463" xr:uid="{5D5AD8C3-5E5B-0C41-A74A-8F2065357DBF}"/>
    <hyperlink ref="C1829" r:id="rId2464" xr:uid="{12225CC4-5088-1141-9644-7B268902966D}"/>
    <hyperlink ref="C1850" r:id="rId2465" xr:uid="{C94865A2-E8B0-A743-BF24-688DD19E41F5}"/>
    <hyperlink ref="C1860" r:id="rId2466" xr:uid="{B96F31F0-7369-8D4B-8562-E890B734965E}"/>
    <hyperlink ref="C2612" r:id="rId2467" display="Illness and Frostbite (Two Incidents), Washington, Mount Rainier" xr:uid="{EC3AFF2A-62FD-F342-BB7C-4297F0282FBA}"/>
    <hyperlink ref="C1890" r:id="rId2468" display="Rappel Error — Uneven Ropes, Fall on Rock, New York, Shawangunks" xr:uid="{6BC5CF3F-1D8E-0840-B90E-B5ADF97A6B05}"/>
    <hyperlink ref="C2613" r:id="rId2469" xr:uid="{F09DAD95-5FBD-A44F-A2E5-A64B1BF57424}"/>
    <hyperlink ref="C1933" r:id="rId2470" xr:uid="{26CE8D6F-3C91-B740-8EB1-2500A87A2A2A}"/>
    <hyperlink ref="C2607" r:id="rId2471" display="Fall on Rock, Protection Pulled Out — Poorly Placed, Exceeding Abilities, No Hard Hat, Kentucky, Red River Gorge" xr:uid="{3DC8ABCD-3C74-7A4E-8F5D-03DFD4A0E9A7}"/>
    <hyperlink ref="C2611" r:id="rId2472" display="Illness and Frostbite (Two Incidents), Washington, Mount Rainier" xr:uid="{71F57B25-5C44-3542-960B-9055CC6CFD24}"/>
    <hyperlink ref="C1952" r:id="rId2473" xr:uid="{4D52A4E7-4A90-D84D-835A-9887FBCCC242}"/>
    <hyperlink ref="C1963" r:id="rId2474" xr:uid="{134CD3DD-E794-774F-BB6E-4D0C67AC8FB1}"/>
    <hyperlink ref="C1967" r:id="rId2475" xr:uid="{E3BBCE91-15CA-3C47-87B0-6C33CC5CB8DD}"/>
    <hyperlink ref="C1982" r:id="rId2476" xr:uid="{9D2F8F00-563C-3044-B7E3-857D23C02085}"/>
    <hyperlink ref="C2615" r:id="rId2477" xr:uid="{CC1A4791-D286-474E-A5DA-D263625F8AD4}"/>
    <hyperlink ref="C1997" r:id="rId2478" xr:uid="{F590503F-F27F-474A-8634-65CFB703C4A8}"/>
    <hyperlink ref="C2628" r:id="rId2479" xr:uid="{7A69FFB3-B203-1A4C-9E4D-CFD9FA516EDA}"/>
    <hyperlink ref="C2072" r:id="rId2480" xr:uid="{C01DA55E-E6E3-FE46-BD20-009EA4477D46}"/>
    <hyperlink ref="C2148" r:id="rId2481" xr:uid="{DFAAFA89-82E2-C44C-9326-1D3CAB7EB612}"/>
    <hyperlink ref="C2152" r:id="rId2482" xr:uid="{D9138115-3C3C-DB46-A744-C758827FDBF5}"/>
    <hyperlink ref="C2181" r:id="rId2483" xr:uid="{C2A1991A-A253-304E-AA14-C74B08E2E802}"/>
    <hyperlink ref="C2199" r:id="rId2484" xr:uid="{6D927B2B-92EF-4449-9805-307937B53F8D}"/>
    <hyperlink ref="C2213" r:id="rId2485" xr:uid="{0365A463-F557-FA42-99C0-696870184148}"/>
    <hyperlink ref="C2234" r:id="rId2486" xr:uid="{C841B4F3-82AB-074C-8203-7DCBBF2149FE}"/>
    <hyperlink ref="C2649" r:id="rId2487" xr:uid="{4968433B-5EB8-8C4C-840B-062BF804CB53}"/>
    <hyperlink ref="C2650" r:id="rId2488" xr:uid="{9812EACA-0C0F-AA49-82D0-3051BC6FF6CE}"/>
    <hyperlink ref="C2267" r:id="rId2489" display="Avalanche _x000a_Wyoming, Grand Teton National Park, Mt. Moran, Sickle Couloir _x000a_lesser injuries." xr:uid="{E1074E76-316B-334D-A58B-5DFDC94DE8E2}"/>
    <hyperlink ref="C2658" r:id="rId2490" display="Fall on Rock – Inadequate Protection _x000a_Wisconsin, Devil's Lake State Park, West Bluff" xr:uid="{9E13F2B2-4FB6-624F-8849-1D60DBF592F9}"/>
    <hyperlink ref="C2659" r:id="rId2491" display="Fall on Rock – Inadequate Protection, No Helmet _x000a_West Virginia, Summerville Lake, Coliseum _x000a_=&quot;http://aac-publications.s3.amazonaws.com/anam-13201214033-1483287822.png&quot; style=&quot;background-color" xr:uid="{DB3EC05F-08E5-B644-8ABE-4439599B3015}"/>
    <hyperlink ref="C2328" r:id="rId2492" xr:uid="{01C7C252-8304-E14B-9CFB-81D5DE5516F8}"/>
    <hyperlink ref="C2338" r:id="rId2493" xr:uid="{E37C312F-A51D-514B-B933-64E611996A7B}"/>
    <hyperlink ref="C2352" r:id="rId2494" xr:uid="{1EBAC502-5FAA-3741-A2E6-15E9B2C012DE}"/>
    <hyperlink ref="C2379" r:id="rId2495" xr:uid="{2EDA7BD1-9D86-5344-AF90-20398FDCD16E}"/>
    <hyperlink ref="C2382" r:id="rId2496" xr:uid="{9698862A-4E0E-7441-B38A-A4E78896980E}"/>
    <hyperlink ref="C2686" r:id="rId2497" display="Fatal Ground Fall: Rope Likely Cut Over Edge _x000a_&gt;" xr:uid="{014C0970-C1BC-474F-A584-C61354CEA570}"/>
    <hyperlink ref="C2648" r:id="rId2498" xr:uid="{4B61055E-6158-AF4C-B65A-07908D10F957}"/>
    <hyperlink ref="C2657" r:id="rId2499" xr:uid="{AC9AFCB2-FA93-F149-8DAB-5F07CB52F495}"/>
    <hyperlink ref="C2682" r:id="rId2500" display="Strandings on Rainier – Weather, Altitude Sickness _x000a_Washington, Mt. Rainier, Disappointment Cleaver and Emmons Glacier" xr:uid="{2CEE36F1-93DA-8B43-976A-6B9FBDE8E6FA}"/>
    <hyperlink ref="C2683" r:id="rId2501" display="Strandings on Rainier – Weather, Altitude Sickness _x000a_Washington, Mt. Rainier, Disappointment Cleaver and Emmons Glacier" xr:uid="{825577FD-2F87-E347-A039-1210FB26DBAF}"/>
    <hyperlink ref="C2692" r:id="rId2502" display="Lowering Errors – Ropes Too Short, Helmet/No Helmet _x000a_California, Yosemite Valley, Swan Slab and Church Bowl" xr:uid="{252ABC98-678B-1741-905D-7E7ADA6149E1}"/>
    <hyperlink ref="C2691" r:id="rId2503" xr:uid="{4DCD3118-C647-F343-BDC7-CCAD7C52A4FB}"/>
    <hyperlink ref="C2423" r:id="rId2504" xr:uid="{7BD7EC35-EB83-AE46-BFEF-F3A2DD2F213C}"/>
    <hyperlink ref="C546" r:id="rId2505" xr:uid="{3D354E7C-2984-FB4E-B130-06D3D8A81901}"/>
    <hyperlink ref="C614" r:id="rId2506" display="Falls on Snow and Ice, Inadequate Equipment—Crampons Wrong Size and Broken, Moderate Experience, Washington, Mount Rainier _x000a_: Bergtrage, Seattle Mountain Rescue, Number 146, January 1996). AnalysisIcy conditions" xr:uid="{BB0A8971-F2D0-8441-ABE8-303ABB1E49C9}"/>
    <hyperlink ref="C1026" r:id="rId2507" xr:uid="{8474DD4E-19BF-0648-821C-67CB43E40610}"/>
    <hyperlink ref="C2664" r:id="rId2508" xr:uid="{AE2DD3E2-8AEB-EB40-A73E-479DA7F6936C}"/>
    <hyperlink ref="C2675" r:id="rId2509" xr:uid="{AF8FF8D4-5ABA-B843-A5D5-3DAB46C06314}"/>
    <hyperlink ref="C2703" r:id="rId2510" xr:uid="{5C2BF4B0-FCCC-BB49-9F79-613B5AFD2D97}"/>
    <hyperlink ref="C2705" r:id="rId2511" xr:uid="{49962EB9-10C6-7B4F-BCF3-2AE96D738ED1}"/>
    <hyperlink ref="C2663" r:id="rId2512" xr:uid="{F6082969-A7FB-8143-9F39-CB922C393E51}"/>
    <hyperlink ref="C2662" r:id="rId2513" xr:uid="{E31C7063-213B-3E49-9A63-0D0648C6B697}"/>
    <hyperlink ref="C2661" r:id="rId2514" xr:uid="{68A0C18A-5928-4942-9EA3-B9A9B61E7F70}"/>
    <hyperlink ref="C2674" r:id="rId2515" xr:uid="{231A7D20-C564-0A45-9804-9342157D1B5D}"/>
    <hyperlink ref="C2673" r:id="rId2516" xr:uid="{076DBBDB-CB85-3D41-B218-FA4BEA73E0A2}"/>
    <hyperlink ref="C2702" r:id="rId2517" xr:uid="{1D122BEB-C98C-E74F-8F29-328421A877A1}"/>
    <hyperlink ref="C2704" r:id="rId2518" xr:uid="{2B2EE74B-DD5D-7C43-87FB-8440BD0B9C47}"/>
    <hyperlink ref="C2685" r:id="rId2519" display="Thumb Amputated By Rope in Fall _x000a_West Virginia, New River Gorge, Cotton Top _x000a_/anam-13201214419-1507210434.JPG&quot; alt=&quot;&quot; style=&quot;float: left; width: 228px; margin: 0px 10px 10px 0px" xr:uid="{2EC5DC9C-D9DC-5C41-80E4-B03E4A8F2FC9}"/>
    <hyperlink ref="C2616" r:id="rId2520" display="HAPE (Two Cases), Appendicitis (One Case) _x000a_Alaska, Denali National Park, Mt. McKinley, West Buttress" xr:uid="{04004D2E-65AD-0E4E-A7EC-A5F10793DAAD}"/>
    <hyperlink ref="C2617" r:id="rId2521" display="HAPE (Two Cases), Appendicitis (One Case) _x000a_Alaska, Denali National Park, Mt. McKinley, West Buttress" xr:uid="{92AE83EA-9DB7-C846-808B-53A750F63C4D}"/>
    <hyperlink ref="C2503" r:id="rId2522" xr:uid="{C20384FC-CB6B-ED40-8BB7-0C0C1C7F97F5}"/>
    <hyperlink ref="C2504" r:id="rId2523" xr:uid="{437C73F8-F667-8D4C-A312-560983BDEF12}"/>
    <hyperlink ref="C2505" r:id="rId2524" xr:uid="{9E88F4EB-3D65-044F-9B45-AE1534A33649}"/>
    <hyperlink ref="C2600" r:id="rId2525" display="HAPE and HACE, Washington, Mount Rainier, Camp Muir" xr:uid="{C07B81D3-4FCA-E64B-8D16-6254CCF5BE34}"/>
    <hyperlink ref="C2601" r:id="rId2526" display="HAPE and HACE, Washington, Mount Rainier, Camp Muir" xr:uid="{E13916CE-2A51-C747-AEA0-318A535D572B}"/>
    <hyperlink ref="C2721" r:id="rId2527" display="Falls on Rock, Belayer Dropped Leader, Rappelled off End of Rope, Foot and Leg Stuck Between Rocks, West Virginia, New River Gorge and Cooper's Rock" xr:uid="{25B24390-3064-5141-BC18-580607F1A8C9}"/>
    <hyperlink ref="C2568" r:id="rId2528" xr:uid="{0F149FA7-B2DD-1249-A453-059D242EA092}"/>
    <hyperlink ref="C2720" r:id="rId2529" display="Falls on Rock, Belayer Dropped Leader, Rappelled off End of Rope, Foot and Leg Stuck Between Rocks, West Virginia, New River Gorge and Cooper's Rock" xr:uid="{5C4A7E42-B58B-0E45-962E-CABABFC2566E}"/>
    <hyperlink ref="C2719" r:id="rId2530" display="Falls on Rock, Belayer Dropped Leader, Rappelled off End of Rope, Foot and Leg Stuck Between Rocks, West Virginia, New River Gorge and Cooper's Rock" xr:uid="{A02404FC-D737-674A-A932-4427ACB8E399}"/>
    <hyperlink ref="C2604" r:id="rId2531" xr:uid="{EF5DEBBA-27F8-944F-AE17-4CA6C026E2ED}"/>
    <hyperlink ref="C2545" r:id="rId2532" display="Fall on Rock, Yukon Territory, Kluane National Park Reserve, Mount Logan" xr:uid="{EE67647F-7E98-C146-ABE3-2387F245408A}"/>
    <hyperlink ref="C2665" r:id="rId2533" display="Cathedral Peak Leader Fall – Off Route, Inadequate Protection _x000a_California, Yosemite National Park, Cathedral Peak" xr:uid="{5137718C-52C1-2D42-8C42-7F12BF377FDE}"/>
    <hyperlink ref="C2666" r:id="rId2534" display="Cathedral Peak Leader Fall – Off Route, Inadequate Protection _x000a_California, Yosemite National Park, Cathedral Peak" xr:uid="{34249E9E-5950-3B4F-AC45-F40708463769}"/>
    <hyperlink ref="C8" r:id="rId2535" xr:uid="{E2F06EF9-2C28-9246-B069-A885EB963D2A}"/>
    <hyperlink ref="C2727" r:id="rId2536" xr:uid="{182B952E-11B5-2D4A-A5CB-313C7953921E}"/>
    <hyperlink ref="C57" r:id="rId2537" xr:uid="{B0F2E778-C3ED-9B4F-9A9B-B9E8D7D71688}"/>
    <hyperlink ref="C2764" r:id="rId2538" xr:uid="{B00B0AF4-0267-714E-9670-C3A7E21EA6D8}"/>
    <hyperlink ref="C2575" r:id="rId2539" xr:uid="{10F6B4C4-7A55-AF49-9B74-51154889811F}"/>
    <hyperlink ref="C2582" r:id="rId2540" xr:uid="{4F5E2ACA-C7D9-0146-9059-623F491A8A06}"/>
    <hyperlink ref="C2586" r:id="rId2541" xr:uid="{EA9E3CDB-4B40-E343-9BE0-1BD9F643D1FD}"/>
    <hyperlink ref="C2640" r:id="rId2542" xr:uid="{4A6E4BA5-0ED7-7245-86E5-C6195781ECF9}"/>
    <hyperlink ref="C2707" r:id="rId2543" display="Fall on Rock, Off Route, Unplanned Bivouac, Misunderstanding of Rating System, Inadequate Equipment, Arizona, Canyon Spring Wall, De Grazia" xr:uid="{BFA8D339-F616-AF40-9E1F-66FB5D15A5E0}"/>
    <hyperlink ref="C2708" r:id="rId2544" display="Avalanche, Weather, Colorado, Rocky Mountain National Park, Flattop Mountain _x000a_January 1, 1993, the climbers have not yet been located and are believed dead from avalanche." xr:uid="{A2A10716-E271-ED4F-A14A-3EC1E8FB237C}"/>
    <hyperlink ref="C2713" r:id="rId2545" xr:uid="{D62B2B28-FFE4-1F40-A67A-DF47859A3A87}"/>
    <hyperlink ref="C367" r:id="rId2546" xr:uid="{96FC49A9-4E6A-5445-B175-5E32C4113C75}"/>
    <hyperlink ref="C2714" r:id="rId2547" xr:uid="{7B1DEEE1-06D4-1249-9F0C-9D608422FD45}"/>
    <hyperlink ref="C2718" r:id="rId2548" display="Fall on Rock, Stranded, No Hard Hat, Etc., New Hampshire, Cathedral Ledges and Cannon Cliffs" xr:uid="{E622CF05-F4C1-FA44-9D72-42D575E7A3F5}"/>
    <hyperlink ref="C405" r:id="rId2549" xr:uid="{8C16BD3D-CBE5-5143-88EC-2EEA6EA900DC}"/>
    <hyperlink ref="C2722" r:id="rId2550" xr:uid="{04115382-1492-284B-A17D-244A92439F14}"/>
    <hyperlink ref="C510" r:id="rId2551" xr:uid="{BD55BB8F-1A5B-B14D-B5D4-9014B7F4CC43}"/>
    <hyperlink ref="C2738" r:id="rId2552" xr:uid="{8FC38918-9E54-E441-9530-64AFFCCB43D7}"/>
    <hyperlink ref="C2741" r:id="rId2553" display="Fall on Snow/Ice, Moderate Experience, Washington, Mount Rainier _x000a_Rainier. (Source: Bergtrage, Seattle Mountain Rescue, Number 146, January 1996) (Editor's Note" xr:uid="{421FCF7F-7C20-8C4C-9D91-F3344D63F72A}"/>
    <hyperlink ref="C2744" r:id="rId2554" xr:uid="{5EF0B26B-BF44-BD4B-93CD-09615A846B38}"/>
    <hyperlink ref="C2748" r:id="rId2555" xr:uid="{261CE2E3-B327-AC4C-80A5-75BFC588B5F0}"/>
    <hyperlink ref="C2749" r:id="rId2556" xr:uid="{B90435AB-5BF9-3D48-AB4B-806025983692}"/>
    <hyperlink ref="C2752" r:id="rId2557" xr:uid="{7EDAEE44-B19F-614A-A723-AEE32066FA42}"/>
    <hyperlink ref="C748" r:id="rId2558" xr:uid="{A0714A82-FE07-124A-9604-CE665894D812}"/>
    <hyperlink ref="C791" r:id="rId2559" xr:uid="{95514235-263E-3449-97DF-53B1167BDF48}"/>
    <hyperlink ref="C2763" r:id="rId2560" xr:uid="{DEA9BE2E-E4DA-E046-BFCE-412B625A148E}"/>
    <hyperlink ref="C2500" r:id="rId2561" xr:uid="{6B0A5386-3160-AC46-98C1-4FA24CF9CDB4}"/>
    <hyperlink ref="C962" r:id="rId2562" xr:uid="{F2FC1B39-EC92-A24D-BB9C-612013F1E320}"/>
    <hyperlink ref="C2513" r:id="rId2563" xr:uid="{A51C9C4B-C430-C64B-BF95-F7DF867FFF67}"/>
    <hyperlink ref="C2514" r:id="rId2564" display="Overdue, Weather, Exhuastion, Exceeding Abilities, Colorado, Rocky Mountain National Park, Longs Peak _x000a_his accident on Longs Peak reported last year on page 56 of ANAM. “Here is what happened. The" xr:uid="{CA7F921F-605A-C241-9EE6-7ABCA6271352}"/>
    <hyperlink ref="C2525" r:id="rId2565" xr:uid="{C9FE6C8C-89E6-014C-BC10-2136C0ED8E90}"/>
    <hyperlink ref="C2526" r:id="rId2566" xr:uid="{7EC54013-B0D6-A043-A658-3C862C3BEEFD}"/>
    <hyperlink ref="C2530" r:id="rId2567" xr:uid="{CCC81BB2-99DE-E844-BC90-B7DA1BB4604E}"/>
    <hyperlink ref="C2532" r:id="rId2568" xr:uid="{708090EB-2155-E14B-8A2A-620390B2215E}"/>
    <hyperlink ref="C1235" r:id="rId2569" xr:uid="{96DDA737-D52C-9949-903A-A2907BF24E79}"/>
    <hyperlink ref="C2540" r:id="rId2570" xr:uid="{9195E988-A00E-094B-BA00-3071C94FE007}"/>
    <hyperlink ref="C2548" r:id="rId2571" display="Falling Rock, Alaska, Denali National Park, Mount McKinley, West Buttress" xr:uid="{AF723438-6E50-9542-8F7F-445D734A57D0}"/>
    <hyperlink ref="C2550" r:id="rId2572" display="Fall on Ice, Inadequate Protection, Oregon, Mount Hood, Sandy Glacier" xr:uid="{B1A2BC86-9E06-BE4C-A765-11454C8BBA93}"/>
    <hyperlink ref="C2563" r:id="rId2573" xr:uid="{B317D27B-9E20-1946-B576-34EBC9138EEE}"/>
    <hyperlink ref="C1382" r:id="rId2574" xr:uid="{CFB4F35C-CAC4-D844-AAAA-7615D005A958}"/>
    <hyperlink ref="C1383" r:id="rId2575" xr:uid="{2EAE0ED0-70A0-4048-B898-A5AFD2BCCFEE}"/>
    <hyperlink ref="C1395" r:id="rId2576" xr:uid="{7C8FB668-6077-5F4F-A568-405495D87F6A}"/>
    <hyperlink ref="C2569" r:id="rId2577" xr:uid="{6CA95C16-F52C-6543-BDBA-1629453A0E46}"/>
    <hyperlink ref="C2571" r:id="rId2578" xr:uid="{F6D592FE-A3E8-ED47-9A37-11192EA28459}"/>
    <hyperlink ref="C2578" r:id="rId2579" xr:uid="{096FB851-9EEB-8646-98C9-1E364F82779E}"/>
    <hyperlink ref="C2580" r:id="rId2580" xr:uid="{5E34D7AD-8829-B04B-B92D-A991BE378DA6}"/>
    <hyperlink ref="C1605" r:id="rId2581" xr:uid="{751B6D0D-DF75-F844-B9CC-20208A87F811}"/>
    <hyperlink ref="C1613" r:id="rId2582" xr:uid="{CFFFC6B2-394B-834A-897B-A7FA94325DE1}"/>
    <hyperlink ref="C2587" r:id="rId2583" display="Stranded — Benighted, Exposure — Inadequate Clothing and Equipment, Late Start _x000a_California, Yosemite Valley, Lost Arrow Spire _x000a_mist from the falls and by dawn, one was dead of hypothermia. Read the details in ANAM 1985.)" xr:uid="{19518DB1-6A9E-1040-A538-C9014402FB6E}"/>
    <hyperlink ref="C2590" r:id="rId2584" xr:uid="{C3AA19FA-A07A-354F-BE20-E5C200CC2B4C}"/>
    <hyperlink ref="C2594" r:id="rId2585" xr:uid="{0D755CDD-BB69-C94F-B378-C58F8890C732}"/>
    <hyperlink ref="C2596" r:id="rId2586" xr:uid="{1284DEFD-7A3B-D943-841D-47E1B647EABC}"/>
    <hyperlink ref="C2603" r:id="rId2587" display="Inadequate Belay, Fall on Rock, No Hard Hat, Idaho, City of Rocks National Reserve, Twist and Crawl" xr:uid="{522CA3D4-F19A-6A42-8502-CE49E2A10F62}"/>
    <hyperlink ref="C2605" r:id="rId2588" xr:uid="{C95DD17C-EAF7-D849-B7D8-20D9D7F77FBC}"/>
    <hyperlink ref="C2609" r:id="rId2589" xr:uid="{6185A1B9-C444-2C43-8040-949B95F6BCD7}"/>
    <hyperlink ref="C2610" r:id="rId2590" display="Fall on Rock — Rappel Error, Fatigue, Possible Haste, Washington, Beacon Rock State Park _x000a_similar rappelling mistakes (of which two were found in prior publications of ANAM), common traits shared" xr:uid="{1F04BE76-F8CE-9E48-8D83-78B7C00F0828}"/>
    <hyperlink ref="C2614" r:id="rId2591" xr:uid="{4E62B08E-55B9-FC4B-8F61-CD4637AE588F}"/>
    <hyperlink ref="C2010" r:id="rId2592" xr:uid="{5C6D1E4D-5FB5-0342-B168-0D9F9B54A94B}"/>
    <hyperlink ref="C2032" r:id="rId2593" xr:uid="{E13ED629-DF9F-C942-B101-A769C786A7DA}"/>
    <hyperlink ref="C2622" r:id="rId2594" xr:uid="{561F46F8-637D-AC4D-862D-4FC8A598FB68}"/>
    <hyperlink ref="C2625" r:id="rId2595" display="Fall on Rock, Free Solo Climbing _x000a_North Carolina, Pisgah National Forest, Black Fork" xr:uid="{42977D96-743A-8449-A8B4-E6304E423262}"/>
    <hyperlink ref="C2626" r:id="rId2596" xr:uid="{2248497F-62A1-E04A-9F47-31A8413D5E4B}"/>
    <hyperlink ref="C2051" r:id="rId2597" xr:uid="{DBAE5738-DD6B-FF4E-846F-3EA7C08E0392}"/>
    <hyperlink ref="C2627" r:id="rId2598" xr:uid="{05ABF6D7-70E1-534A-AE03-35CECEB4D84F}"/>
    <hyperlink ref="C2631" r:id="rId2599" xr:uid="{6F1C6783-ED0D-FB4E-B2FD-6F0E2AD7603B}"/>
    <hyperlink ref="C2632" r:id="rId2600" xr:uid="{34C3CFE4-945D-1F40-AD93-5D8E838165AC}"/>
    <hyperlink ref="C2090" r:id="rId2601" xr:uid="{0C345B65-9268-B443-8B4F-B4EFB5B4A7F5}"/>
    <hyperlink ref="C2634" r:id="rId2602" display="Rappel Error, Stranded – Failed to Follow Directions _x000a_Colorado, Boulder, First Flatiron" xr:uid="{C139668A-16AF-274F-93C1-A88B0ABBCC91}"/>
    <hyperlink ref="C2645" r:id="rId2603" xr:uid="{A69F660E-6AF5-AA43-9952-4A80DD4201B9}"/>
    <hyperlink ref="C2647" r:id="rId2604" xr:uid="{9C6DBEF5-4827-BD46-8A29-46D5AB8803C2}"/>
    <hyperlink ref="C2652" r:id="rId2605" xr:uid="{B8AD628B-DE74-EC45-933A-EBDDDB3F2036}"/>
    <hyperlink ref="C2653" r:id="rId2606" display="Rappel Error – Inadequate Anchor, Failure To Check Knot _x000a_Washington, Mt. Rainier National Park, Sluiskin Mountain _x000a_year climb the route, both roped and unroped." xr:uid="{14ACBB1D-B110-5446-B147-2C855D981078}"/>
    <hyperlink ref="C2655" r:id="rId2607" xr:uid="{11BDCEAA-A723-F246-B9B8-EC2E8422A306}"/>
    <hyperlink ref="C2656" r:id="rId2608" display="Avalanche – Poor Position _x000a_Canada, Alberta, Banff National Park, Polar Circus _x000a_-publications.s3.amazonaws.com/anam-13201214045-1483300320.png&quot; style=&quot;background-color: initial; float: right" xr:uid="{A4BD7FB0-E77D-BE4E-8987-EA9FBDAEA4BF}"/>
    <hyperlink ref="C2668" r:id="rId2609" display="Fall From Red Banks – Failure to Follow Route, Inexperience _x000a_California, Mt. Shasta, Avalanche Gulch" xr:uid="{A284ED18-744E-7B42-95F2-64A9EE4DC5C7}"/>
    <hyperlink ref="C2670" r:id="rId2610" xr:uid="{3FB49914-7E67-ED4E-8C92-BA607D991ED2}"/>
    <hyperlink ref="C2672" r:id="rId2611" xr:uid="{90D36C2A-9CD4-4F4E-B17C-1D7F9F5A0B43}"/>
    <hyperlink ref="C2681" r:id="rId2612" display="Rappel Error – Attempted to Rappel Unanchored Rope _x000a_California, Yosemite Valley, El Capitan, East Ledges Descent" xr:uid="{CBE8521F-BCF2-BE46-8DD2-F1A8563689AC}"/>
    <hyperlink ref="C2687" r:id="rId2613" xr:uid="{0DB25B29-3B51-3544-A27A-24AB27044B71}"/>
    <hyperlink ref="C2698" r:id="rId2614" xr:uid="{A592994D-1BA1-5E42-BD92-0C165BBC8719}"/>
    <hyperlink ref="C2677" r:id="rId2615" xr:uid="{71CBB0CD-0351-6444-BF3B-F4BEB026D9CB}"/>
    <hyperlink ref="C2771" r:id="rId2616" xr:uid="{2539AFF0-C2D5-AE48-8A48-B6E832C931A6}"/>
    <hyperlink ref="C2757" r:id="rId2617" xr:uid="{5B7031D5-B7D9-6046-8D43-1EA696D927E7}"/>
    <hyperlink ref="C2759" r:id="rId2618" xr:uid="{F26CDF77-C9B6-944F-9455-639E40552CED}"/>
    <hyperlink ref="C2537" r:id="rId2619" display="Stranded-Weather, Climbing too Slowly, Exposure-Hypothermia and Loss of Control Glissading, Faulty Use of Crampons, Washington, Mount Rainier, Liberty Ridge and Kautz Glacier" xr:uid="{6A9578A3-2792-2E44-B6E2-A619194D53F9}"/>
    <hyperlink ref="C2576" r:id="rId2620" xr:uid="{57657EB0-8DB7-C24B-90B2-FCA00058E6C5}"/>
    <hyperlink ref="C2585" r:id="rId2621" xr:uid="{2F2CC8B1-CF27-BC4E-9F80-76DA6DE427E5}"/>
    <hyperlink ref="C2761" r:id="rId2622" xr:uid="{6DCF1559-F59E-6F40-AF2D-A3087567D6E4}"/>
    <hyperlink ref="C2706" r:id="rId2623" xr:uid="{A2DAD62E-49EB-BC4A-9F17-9E7F239E7ACC}"/>
    <hyperlink ref="C2717" r:id="rId2624" display="Fall on Rock, Stranded, No Hard Hat, Etc., New Hampshire, Cathedral Ledges and Cannon Cliffs" xr:uid="{5706AC2C-F044-4948-A6C4-668F8152DDD2}"/>
    <hyperlink ref="C2716" r:id="rId2625" display="Fall on Rock, Stranded, No Hard Hat, Etc., New Hampshire, Cathedral Ledges and Cannon Cliffs" xr:uid="{50413EBB-7FC0-5B42-AA01-DD731E1A8DF1}"/>
    <hyperlink ref="C2733" r:id="rId2626" display="Slide/Fall on Ice, Inexperience, Improper Use of Crampons, Inadequate Protection—Unclipped, Party Separated, California, Eastern Sierras, Lamarck Col" xr:uid="{10125548-C9B8-B149-BCBB-8476E8BB3087}"/>
    <hyperlink ref="C2747" r:id="rId2627" xr:uid="{C92A7BE5-5BD1-1A49-8FB8-7A77C6E6E09C}"/>
    <hyperlink ref="C2512" r:id="rId2628" xr:uid="{DEE2C0EA-6613-0C46-AFC0-850BB7E3A3A2}"/>
    <hyperlink ref="C2529" r:id="rId2629" xr:uid="{6ED59A3F-EF55-FB41-AA7F-C6D579862A1C}"/>
    <hyperlink ref="C2528" r:id="rId2630" xr:uid="{8AC70381-AFCA-F544-8E5B-79C3D55588AE}"/>
    <hyperlink ref="C2527" r:id="rId2631" xr:uid="{6481B396-EBD9-154D-B1ED-C1D126C1FD25}"/>
    <hyperlink ref="C2547" r:id="rId2632" xr:uid="{3E053E61-2B59-1A4C-A3FA-0002B0BEF562}"/>
    <hyperlink ref="C2549" r:id="rId2633" xr:uid="{A50CC7DE-7073-9146-99B8-1BFB1B96798B}"/>
    <hyperlink ref="C2581" r:id="rId2634" display="Fall on Rock, Protection Pulled out and Inadequate Protection, Exceeding Abilities, California, Taquitz Rock" xr:uid="{E8236559-ADC7-FB4D-93FD-16429C8A17A1}"/>
    <hyperlink ref="C2579" r:id="rId2635" display="Fall on Rock, Protection Pulled out and Inadequate Protection, Exceeding Abilities, California, Taquitz Rock" xr:uid="{524CF9B1-0E9F-3443-8FE1-6E3AE4007B21}"/>
    <hyperlink ref="C2593" r:id="rId2636" xr:uid="{76283B93-A06D-4F4C-A187-A9D0ABBA2DA9}"/>
    <hyperlink ref="C2592" r:id="rId2637" display="Inadequate Belay, Climber Lowered Off End of Rope, Inadequate Equipment — Rope Too Short, Colorado, Clear Creek Canyon, Highlander Crag" xr:uid="{05EF4020-D8C6-B642-A29E-AFC75CB9DD7B}"/>
    <hyperlink ref="C2602" r:id="rId2638" xr:uid="{85851DF8-8B80-FE49-91F9-0F147FAD7986}"/>
    <hyperlink ref="C2621" r:id="rId2639" xr:uid="{BD645C22-9E36-4042-A2B0-05E215D5CC21}"/>
    <hyperlink ref="C2624" r:id="rId2640" xr:uid="{CBB0343D-D659-8E45-ABCA-6DD43DD67FCC}"/>
    <hyperlink ref="C2633" r:id="rId2641" xr:uid="{00419CD0-155E-7C43-9606-D0C53AC89056}"/>
    <hyperlink ref="C2644" r:id="rId2642" xr:uid="{872ED302-69C0-4B42-8CE3-9992D7197EFA}"/>
    <hyperlink ref="C2646" r:id="rId2643" xr:uid="{4439D7FD-37B7-7B49-9F40-35DDD24B607A}"/>
    <hyperlink ref="C2651" r:id="rId2644" xr:uid="{500D73A4-0AC5-4840-9AE1-6B5E7A6C223A}"/>
    <hyperlink ref="C2654" r:id="rId2645" xr:uid="{F6447B35-0D63-9745-8A0F-E0C23113F3F4}"/>
    <hyperlink ref="C2667" r:id="rId2646" xr:uid="{BCBF072B-9CA7-5F4E-87AC-2E4B69C3F366}"/>
    <hyperlink ref="C2669" r:id="rId2647" xr:uid="{5B79A282-7CA2-D14A-8FB0-459366E42FCA}"/>
    <hyperlink ref="C2671" r:id="rId2648" display="Leader Fall on Yamnuska – Loose Rock, Inadequate Protection _x000a_Canada, Alberta, Yamnuska, Forbidden Corner" xr:uid="{964D3731-9472-934D-9FE0-2FCC5B4ECC24}"/>
    <hyperlink ref="C2678" r:id="rId2649" xr:uid="{C875D758-766B-6D41-90EA-69484E9B9C01}"/>
    <hyperlink ref="C2697" r:id="rId2650" display="Rockfall Incidents – Off-Route, Crowds _x000a_Canada, Alberta, Mt. Temple, East Ridge" xr:uid="{D70F7AAB-702D-2F46-A1E7-147FF0D5C1C8}"/>
    <hyperlink ref="C2676" r:id="rId2651" xr:uid="{2EC2D16B-E63B-6F49-9046-BF5364547B0F}"/>
    <hyperlink ref="C2536" r:id="rId2652" display="Stranded-Weather, Climbing too Slowly, Exposure-Hypothermia and Loss of Control Glissading, Faulty Use of Crampons, Washington, Mount Rainier, Liberty Ridge and Kautz Glacier" xr:uid="{2BCE18FF-65B3-2641-9EB0-7FB80E27FB06}"/>
    <hyperlink ref="C216" r:id="rId2653" xr:uid="{66C25A40-1F76-534D-AE46-B39CB9DAE1B6}"/>
    <hyperlink ref="C1373" r:id="rId2654" xr:uid="{8FA637CB-D8A2-C74D-B403-A5BB2BA87A09}"/>
    <hyperlink ref="C2629" r:id="rId2655" xr:uid="{27CE6E9F-5CD4-EA4D-ADEB-04D7E5A8E309}"/>
    <hyperlink ref="C2630" r:id="rId2656" xr:uid="{C692A96C-BAE5-254C-8682-ABEBE4D273A3}"/>
    <hyperlink ref="C2635" r:id="rId2657" xr:uid="{3D229D61-08D8-7042-9298-9B01B8353677}"/>
    <hyperlink ref="C2689" r:id="rId2658" xr:uid="{8A316C39-50CB-5946-BE28-27EE7786266C}"/>
    <hyperlink ref="C2688" r:id="rId2659" xr:uid="{4C330DF7-BC54-B749-A478-E8A66BD8DE81}"/>
    <hyperlink ref="C2711" r:id="rId2660" xr:uid="{2D10EA7E-E5AC-9B42-9E07-6C648F30B4B7}"/>
    <hyperlink ref="C2618" r:id="rId2661" xr:uid="{29BC27F3-A916-914A-9E00-D59D0A75A3A1}"/>
    <hyperlink ref="C2739" r:id="rId2662" xr:uid="{C6F33334-74F4-5347-986B-F8590F970498}"/>
    <hyperlink ref="C2745" r:id="rId2663" display="Fall on Snow, Climbing Alone and HAPE, HACE, Alaska, Mount McKinley, West Buttress" xr:uid="{4B17EB72-5A7C-9240-972E-EBE422014698}"/>
    <hyperlink ref="C2751" r:id="rId2664" xr:uid="{70522498-7E66-204D-B552-971FA546C4CB}"/>
    <hyperlink ref="C2766" r:id="rId2665" xr:uid="{8629F48F-7AA3-CC40-A91E-E52925256D90}"/>
    <hyperlink ref="C2507" r:id="rId2666" display="Fall on Rock, Placed Inadequate Protection, California, Mount Whitney" xr:uid="{A901586E-7FBC-274F-8F8C-06554891D5C1}"/>
    <hyperlink ref="C2524" r:id="rId2667" xr:uid="{D064017B-7AE4-8B43-A76E-4389AADB9C78}"/>
    <hyperlink ref="C2541" r:id="rId2668" xr:uid="{5FDE3F72-8FA7-5D40-8BBF-C1240DC84767}"/>
    <hyperlink ref="C2588" r:id="rId2669" xr:uid="{580D7875-0546-D140-9CFB-07CAE1E04BDA}"/>
    <hyperlink ref="C2623" r:id="rId2670" xr:uid="{9351F2F1-5CDD-C846-A2DC-5B6F94315B88}"/>
    <hyperlink ref="C2660" r:id="rId2671" xr:uid="{4817FA0E-3515-B243-B4D4-40D04A8AD5B0}"/>
    <hyperlink ref="C2699" r:id="rId2672" xr:uid="{A5B77858-27F5-0347-83E5-251DD29D9AAB}"/>
    <hyperlink ref="C2502" r:id="rId2673" display="Fall on Snow, Loss of Control — Voluntary Glissade, Faulty Use of Crampons, Inexperience — Wyoming, Grand Teton National Park, Mount Teewinot" xr:uid="{410C2879-6ED3-214A-82BF-21AB1C8456F1}"/>
    <hyperlink ref="C2735" r:id="rId2674" display="Slide/Fall on Ice, Inexperience, Improper Use of Crampons, Inadequate Protection—Unclipped, Party Separated, California, Eastern Sierras, Lamarck Col" xr:uid="{B9020561-BC66-0C44-9DB8-7E6FAE2C47B2}"/>
    <hyperlink ref="C2734" r:id="rId2675" display="Slide/Fall on Ice, Inexperience, Improper Use of Crampons, Inadequate Protection—Unclipped, Party Separated, California, Eastern Sierras, Lamarck Col" xr:uid="{F95B5D71-2786-2C41-8F42-649845EC828D}"/>
    <hyperlink ref="C2712" r:id="rId2676" xr:uid="{3A1EF596-814B-BA45-9809-F9C411999BFE}"/>
    <hyperlink ref="C2619" r:id="rId2677" xr:uid="{EF101B99-9D37-7749-93D0-9ADAF9CB412F}"/>
    <hyperlink ref="C2746" r:id="rId2678" display="Fall on Snow, Climbing Alone and HAPE, HACE, Alaska, Mount McKinley, West Buttress" xr:uid="{CA860E13-BEEC-4643-B300-4497F69FFA04}"/>
    <hyperlink ref="C2750" r:id="rId2679" xr:uid="{F70FD5EC-5BD5-0E47-9BDE-9A27BC59456C}"/>
    <hyperlink ref="C2765" r:id="rId2680" display="Faulty Use of Crampons and Loss of Control—Voluntary Glissade, Inadequate Equipment—No Ice Ax, New Hampshire, Mountain Washington, Tuckerman Ravine Trail" xr:uid="{C3535F82-786F-074A-ACBD-2ED0398E2E87}"/>
    <hyperlink ref="C2506" r:id="rId2681" xr:uid="{AA68F6BE-B117-1F4D-94C9-C3C7BF5E30DF}"/>
    <hyperlink ref="C2501" r:id="rId2682" xr:uid="{A5C45D27-EF3B-6F46-A384-14D54F4C67FF}"/>
    <hyperlink ref="C2680" r:id="rId2683" xr:uid="{45F743FD-A872-D94E-A4BE-07B43EA870CB}"/>
    <hyperlink ref="C2690" r:id="rId2684" xr:uid="{AE3ECFF2-2002-2C4F-9381-5408FA20BC09}"/>
    <hyperlink ref="C2731" r:id="rId2685" xr:uid="{E0430BC6-513B-9045-9BB1-D95EEBDB8A5C}"/>
    <hyperlink ref="C2510" r:id="rId2686" xr:uid="{28562965-A38B-A24B-BAD2-546825CC9465}"/>
    <hyperlink ref="C2511" r:id="rId2687" xr:uid="{B3C2356C-90F4-2940-B045-2E9ADD90ED86}"/>
    <hyperlink ref="C378" r:id="rId2688" xr:uid="{975A90CB-FC22-3A43-93F6-5D73119D816C}"/>
    <hyperlink ref="C2406" r:id="rId2689" xr:uid="{5683F91A-CDF1-F04A-A6B1-794686576CAE}"/>
    <hyperlink ref="C2521" r:id="rId2690" display="FALL ON SNOW AND HAPE/HACE-ASCENDING TOO FAST, Alaska, Mount McKinley, West Buttress" xr:uid="{7F64E9E2-EBE0-5E46-92F1-000A3F2FEDFE}"/>
    <hyperlink ref="C2551" r:id="rId2691" display="Fall on Rock, Climbing Alone and Unroped, Maine, Camden, The Ramparts" xr:uid="{F2A0BF50-6A5A-004A-B53A-797DEEA16959}"/>
    <hyperlink ref="C2637" r:id="rId2692" xr:uid="{4EB246DA-B14A-324D-AF5D-6ED935BAEEF5}"/>
    <hyperlink ref="C2769" r:id="rId2693" display="Snow Blindness, Acute Mountain Sickness — Alaska, Mount McKinley" xr:uid="{EB1D88FF-7DF6-7145-A332-4381E323AFB5}"/>
    <hyperlink ref="C2679" r:id="rId2694" xr:uid="{23B221D4-640D-CB46-8021-AB94048C38A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6DC-D9AA-0B40-8379-24C07D5A8791}">
  <dimension ref="A3:B6"/>
  <sheetViews>
    <sheetView workbookViewId="0">
      <selection activeCell="F24" sqref="F24"/>
    </sheetView>
  </sheetViews>
  <sheetFormatPr baseColWidth="10" defaultRowHeight="16"/>
  <cols>
    <col min="1" max="1" width="12.1640625" bestFit="1" customWidth="1"/>
    <col min="2" max="2" width="7.1640625" bestFit="1" customWidth="1"/>
    <col min="3" max="3" width="12.6640625" bestFit="1" customWidth="1"/>
  </cols>
  <sheetData>
    <row r="3" spans="1:2">
      <c r="A3" s="40" t="s">
        <v>32</v>
      </c>
      <c r="B3" t="s">
        <v>5859</v>
      </c>
    </row>
    <row r="5" spans="1:2">
      <c r="A5" t="s">
        <v>5858</v>
      </c>
    </row>
    <row r="6" spans="1:2">
      <c r="A6" s="39">
        <v>2770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E5FC0-EE9E-2F42-BA55-207E65969C2E}">
  <dimension ref="A1:K68"/>
  <sheetViews>
    <sheetView workbookViewId="0">
      <selection activeCell="F16" sqref="F16"/>
    </sheetView>
  </sheetViews>
  <sheetFormatPr baseColWidth="10" defaultRowHeight="16"/>
  <cols>
    <col min="1" max="1" width="20.33203125" bestFit="1" customWidth="1"/>
    <col min="2" max="2" width="11.83203125" bestFit="1" customWidth="1"/>
    <col min="3" max="3" width="15.33203125" bestFit="1" customWidth="1"/>
    <col min="4" max="4" width="12.6640625" bestFit="1" customWidth="1"/>
    <col min="5" max="7" width="20.33203125" bestFit="1" customWidth="1"/>
    <col min="8" max="8" width="11.83203125" bestFit="1" customWidth="1"/>
    <col min="9" max="9" width="15.33203125" bestFit="1" customWidth="1"/>
    <col min="10" max="10" width="12.6640625" bestFit="1" customWidth="1"/>
    <col min="11" max="93" width="20.33203125" bestFit="1" customWidth="1"/>
    <col min="94" max="94" width="20.1640625" bestFit="1" customWidth="1"/>
    <col min="95" max="95" width="16.6640625" bestFit="1" customWidth="1"/>
    <col min="96" max="96" width="23.83203125" bestFit="1" customWidth="1"/>
    <col min="97" max="919" width="4.1640625" bestFit="1" customWidth="1"/>
    <col min="920" max="2430" width="5.1640625" bestFit="1" customWidth="1"/>
    <col min="2431" max="2499" width="9.1640625" bestFit="1" customWidth="1"/>
    <col min="2500" max="2500" width="5.83203125" bestFit="1" customWidth="1"/>
    <col min="2501" max="2502" width="7.1640625" bestFit="1" customWidth="1"/>
    <col min="2503" max="2504" width="6.1640625" bestFit="1" customWidth="1"/>
    <col min="2505" max="2505" width="6" bestFit="1" customWidth="1"/>
    <col min="2506" max="2507" width="6.1640625" bestFit="1" customWidth="1"/>
    <col min="2508" max="2511" width="5.83203125" bestFit="1" customWidth="1"/>
    <col min="2512" max="2513" width="6.1640625" bestFit="1" customWidth="1"/>
    <col min="2514" max="2514" width="5.83203125" bestFit="1" customWidth="1"/>
    <col min="2515" max="2516" width="6.1640625" bestFit="1" customWidth="1"/>
    <col min="2517" max="2517" width="6" bestFit="1" customWidth="1"/>
    <col min="2518" max="2519" width="6.1640625" bestFit="1" customWidth="1"/>
    <col min="2520" max="2520" width="5.83203125" bestFit="1" customWidth="1"/>
    <col min="2521" max="2522" width="6.1640625" bestFit="1" customWidth="1"/>
    <col min="2523" max="2526" width="5.83203125" bestFit="1" customWidth="1"/>
    <col min="2527" max="2528" width="6.1640625" bestFit="1" customWidth="1"/>
    <col min="2529" max="2529" width="6" bestFit="1" customWidth="1"/>
    <col min="2530" max="2530" width="6.1640625" bestFit="1" customWidth="1"/>
    <col min="2531" max="2532" width="5.83203125" bestFit="1" customWidth="1"/>
    <col min="2533" max="2534" width="6.1640625" bestFit="1" customWidth="1"/>
    <col min="2535" max="2535" width="5.83203125" bestFit="1" customWidth="1"/>
    <col min="2536" max="2539" width="6.1640625" bestFit="1" customWidth="1"/>
    <col min="2540" max="2540" width="6.83203125" bestFit="1" customWidth="1"/>
    <col min="2541" max="2541" width="5.83203125" bestFit="1" customWidth="1"/>
    <col min="2542" max="2545" width="6.1640625" bestFit="1" customWidth="1"/>
    <col min="2546" max="2546" width="5.83203125" bestFit="1" customWidth="1"/>
    <col min="2547" max="2552" width="6.1640625" bestFit="1" customWidth="1"/>
    <col min="2553" max="2553" width="5.83203125" bestFit="1" customWidth="1"/>
    <col min="2554" max="2555" width="6.1640625" bestFit="1" customWidth="1"/>
    <col min="2556" max="2556" width="6" bestFit="1" customWidth="1"/>
    <col min="2557" max="2558" width="6.1640625" bestFit="1" customWidth="1"/>
    <col min="2559" max="2559" width="5.83203125" bestFit="1" customWidth="1"/>
    <col min="2560" max="2562" width="6.1640625" bestFit="1" customWidth="1"/>
    <col min="2563" max="2563" width="5.83203125" bestFit="1" customWidth="1"/>
    <col min="2564" max="2564" width="6.1640625" bestFit="1" customWidth="1"/>
    <col min="2565" max="2567" width="5.83203125" bestFit="1" customWidth="1"/>
    <col min="2568" max="2568" width="4.83203125" bestFit="1" customWidth="1"/>
    <col min="2569" max="2571" width="5.83203125" bestFit="1" customWidth="1"/>
    <col min="2572" max="2572" width="6.1640625" bestFit="1" customWidth="1"/>
    <col min="2573" max="2574" width="5.83203125" bestFit="1" customWidth="1"/>
    <col min="2575" max="2575" width="4.83203125" bestFit="1" customWidth="1"/>
    <col min="2576" max="2578" width="5.83203125" bestFit="1" customWidth="1"/>
    <col min="2579" max="2580" width="6.1640625" bestFit="1" customWidth="1"/>
    <col min="2581" max="2581" width="6" bestFit="1" customWidth="1"/>
    <col min="2582" max="2582" width="4.83203125" bestFit="1" customWidth="1"/>
    <col min="2583" max="2584" width="6.1640625" bestFit="1" customWidth="1"/>
    <col min="2585" max="2585" width="5.83203125" bestFit="1" customWidth="1"/>
    <col min="2586" max="2586" width="4.83203125" bestFit="1" customWidth="1"/>
    <col min="2587" max="2591" width="5.83203125" bestFit="1" customWidth="1"/>
    <col min="2592" max="2593" width="6.1640625" bestFit="1" customWidth="1"/>
    <col min="2594" max="2594" width="6" bestFit="1" customWidth="1"/>
    <col min="2595" max="2596" width="5.83203125" bestFit="1" customWidth="1"/>
    <col min="2597" max="2597" width="4.83203125" bestFit="1" customWidth="1"/>
    <col min="2598" max="2599" width="5.83203125" bestFit="1" customWidth="1"/>
    <col min="2600" max="2603" width="6.1640625" bestFit="1" customWidth="1"/>
    <col min="2604" max="2604" width="4.83203125" bestFit="1" customWidth="1"/>
    <col min="2605" max="2606" width="5.83203125" bestFit="1" customWidth="1"/>
    <col min="2607" max="2607" width="6.1640625" bestFit="1" customWidth="1"/>
    <col min="2608" max="2610" width="5.83203125" bestFit="1" customWidth="1"/>
    <col min="2611" max="2612" width="6.1640625" bestFit="1" customWidth="1"/>
    <col min="2613" max="2615" width="5.83203125" bestFit="1" customWidth="1"/>
    <col min="2616" max="2617" width="6.1640625" bestFit="1" customWidth="1"/>
    <col min="2618" max="2619" width="5.1640625" bestFit="1" customWidth="1"/>
    <col min="2620" max="2620" width="5.83203125" bestFit="1" customWidth="1"/>
    <col min="2621" max="2622" width="6.83203125" bestFit="1" customWidth="1"/>
    <col min="2623" max="2623" width="5.83203125" bestFit="1" customWidth="1"/>
    <col min="2624" max="2625" width="6.1640625" bestFit="1" customWidth="1"/>
    <col min="2626" max="2627" width="5.83203125" bestFit="1" customWidth="1"/>
    <col min="2628" max="2628" width="9.83203125" bestFit="1" customWidth="1"/>
    <col min="2629" max="2632" width="5.83203125" bestFit="1" customWidth="1"/>
    <col min="2633" max="2634" width="6.1640625" bestFit="1" customWidth="1"/>
    <col min="2635" max="2636" width="5.83203125" bestFit="1" customWidth="1"/>
    <col min="2637" max="2638" width="6.1640625" bestFit="1" customWidth="1"/>
    <col min="2639" max="2639" width="3.83203125" bestFit="1" customWidth="1"/>
    <col min="2640" max="2640" width="4.83203125" bestFit="1" customWidth="1"/>
    <col min="2641" max="2642" width="6.1640625" bestFit="1" customWidth="1"/>
    <col min="2643" max="2643" width="6" bestFit="1" customWidth="1"/>
    <col min="2644" max="2649" width="6.1640625" bestFit="1" customWidth="1"/>
    <col min="2650" max="2650" width="5.83203125" bestFit="1" customWidth="1"/>
    <col min="2651" max="2652" width="6.1640625" bestFit="1" customWidth="1"/>
    <col min="2653" max="2653" width="5.83203125" bestFit="1" customWidth="1"/>
    <col min="2654" max="2655" width="6.1640625" bestFit="1" customWidth="1"/>
    <col min="2656" max="2656" width="5.83203125" bestFit="1" customWidth="1"/>
    <col min="2657" max="2658" width="6.1640625" bestFit="1" customWidth="1"/>
    <col min="2659" max="2660" width="5.83203125" bestFit="1" customWidth="1"/>
    <col min="2661" max="2662" width="6.1640625" bestFit="1" customWidth="1"/>
    <col min="2663" max="2663" width="6" bestFit="1" customWidth="1"/>
    <col min="2664" max="2674" width="6.1640625" bestFit="1" customWidth="1"/>
    <col min="2675" max="2675" width="6" bestFit="1" customWidth="1"/>
    <col min="2676" max="2677" width="7.1640625" bestFit="1" customWidth="1"/>
    <col min="2678" max="2679" width="6.1640625" bestFit="1" customWidth="1"/>
    <col min="2680" max="2680" width="5.83203125" bestFit="1" customWidth="1"/>
    <col min="2681" max="2685" width="6.1640625" bestFit="1" customWidth="1"/>
    <col min="2686" max="2690" width="5.83203125" bestFit="1" customWidth="1"/>
    <col min="2691" max="2694" width="6.1640625" bestFit="1" customWidth="1"/>
    <col min="2695" max="2695" width="6" bestFit="1" customWidth="1"/>
    <col min="2696" max="2698" width="6.1640625" bestFit="1" customWidth="1"/>
    <col min="2699" max="2699" width="5.83203125" bestFit="1" customWidth="1"/>
    <col min="2700" max="2705" width="6.1640625" bestFit="1" customWidth="1"/>
    <col min="2706" max="2707" width="5.1640625" bestFit="1" customWidth="1"/>
    <col min="2708" max="2709" width="4.83203125" bestFit="1" customWidth="1"/>
    <col min="2710" max="2710" width="5.1640625" bestFit="1" customWidth="1"/>
    <col min="2711" max="2712" width="4.1640625" bestFit="1" customWidth="1"/>
    <col min="2713" max="2715" width="4.83203125" bestFit="1" customWidth="1"/>
    <col min="2716" max="2717" width="5.1640625" bestFit="1" customWidth="1"/>
    <col min="2718" max="2718" width="5" bestFit="1" customWidth="1"/>
    <col min="2719" max="2720" width="5.1640625" bestFit="1" customWidth="1"/>
    <col min="2721" max="2721" width="5" bestFit="1" customWidth="1"/>
    <col min="2722" max="2726" width="4.83203125" bestFit="1" customWidth="1"/>
    <col min="2727" max="2727" width="3.83203125" bestFit="1" customWidth="1"/>
    <col min="2728" max="2728" width="4.83203125" bestFit="1" customWidth="1"/>
    <col min="2729" max="2730" width="5.1640625" bestFit="1" customWidth="1"/>
    <col min="2731" max="2732" width="3.83203125" bestFit="1" customWidth="1"/>
    <col min="2733" max="2734" width="5.1640625" bestFit="1" customWidth="1"/>
    <col min="2735" max="2735" width="5" bestFit="1" customWidth="1"/>
    <col min="2736" max="2736" width="3.83203125" bestFit="1" customWidth="1"/>
    <col min="2737" max="2738" width="4.83203125" bestFit="1" customWidth="1"/>
    <col min="2739" max="2739" width="5.1640625" bestFit="1" customWidth="1"/>
    <col min="2740" max="2744" width="4.83203125" bestFit="1" customWidth="1"/>
    <col min="2745" max="2748" width="5.1640625" bestFit="1" customWidth="1"/>
    <col min="2749" max="2749" width="4.83203125" bestFit="1" customWidth="1"/>
    <col min="2750" max="2751" width="5.1640625" bestFit="1" customWidth="1"/>
    <col min="2752" max="2752" width="4.83203125" bestFit="1" customWidth="1"/>
    <col min="2753" max="2754" width="5.1640625" bestFit="1" customWidth="1"/>
    <col min="2755" max="2760" width="4.83203125" bestFit="1" customWidth="1"/>
    <col min="2761" max="2761" width="3.83203125" bestFit="1" customWidth="1"/>
    <col min="2762" max="2763" width="4.83203125" bestFit="1" customWidth="1"/>
    <col min="2764" max="2764" width="3.83203125" bestFit="1" customWidth="1"/>
    <col min="2765" max="2770" width="5.1640625" bestFit="1" customWidth="1"/>
    <col min="2771" max="2771" width="5.5" bestFit="1" customWidth="1"/>
  </cols>
  <sheetData>
    <row r="1" spans="1:11">
      <c r="A1" s="54" t="s">
        <v>32</v>
      </c>
      <c r="B1" s="45" t="s">
        <v>5860</v>
      </c>
      <c r="C1" s="45"/>
      <c r="D1" s="45"/>
      <c r="E1" s="55"/>
      <c r="F1" s="62" t="s">
        <v>5927</v>
      </c>
      <c r="G1" s="45"/>
      <c r="H1" s="45"/>
      <c r="I1" s="45"/>
      <c r="J1" s="46"/>
      <c r="K1" s="43" t="s">
        <v>5926</v>
      </c>
    </row>
    <row r="2" spans="1:11">
      <c r="A2" s="56" t="s">
        <v>22</v>
      </c>
      <c r="B2" s="48" t="s">
        <v>5859</v>
      </c>
      <c r="C2" s="48"/>
      <c r="D2" s="48"/>
      <c r="E2" s="49"/>
      <c r="F2" s="48"/>
      <c r="G2" s="48"/>
      <c r="H2" s="48"/>
      <c r="I2" s="48"/>
      <c r="J2" s="49"/>
    </row>
    <row r="3" spans="1:11">
      <c r="A3" s="56" t="s">
        <v>33</v>
      </c>
      <c r="B3" s="48" t="s">
        <v>5860</v>
      </c>
      <c r="C3" s="48"/>
      <c r="D3" s="48"/>
      <c r="E3" s="49"/>
      <c r="F3" s="48"/>
      <c r="G3" s="50" t="s">
        <v>32</v>
      </c>
      <c r="H3" s="48" t="s">
        <v>5860</v>
      </c>
      <c r="I3" s="48"/>
      <c r="J3" s="49"/>
    </row>
    <row r="4" spans="1:11">
      <c r="A4" s="47"/>
      <c r="B4" s="48"/>
      <c r="C4" s="48"/>
      <c r="D4" s="48"/>
      <c r="E4" s="49"/>
      <c r="F4" s="48"/>
      <c r="G4" s="50" t="s">
        <v>22</v>
      </c>
      <c r="H4" s="48" t="s">
        <v>5860</v>
      </c>
      <c r="I4" s="48"/>
      <c r="J4" s="49"/>
    </row>
    <row r="5" spans="1:11">
      <c r="A5" s="47" t="s">
        <v>5863</v>
      </c>
      <c r="B5" s="48" t="s">
        <v>5864</v>
      </c>
      <c r="C5" s="48" t="s">
        <v>5865</v>
      </c>
      <c r="D5" s="48" t="s">
        <v>5866</v>
      </c>
      <c r="E5" s="65" t="s">
        <v>5928</v>
      </c>
      <c r="F5" s="48"/>
      <c r="G5" s="50" t="s">
        <v>33</v>
      </c>
      <c r="H5" s="48" t="s">
        <v>5860</v>
      </c>
      <c r="I5" s="48"/>
      <c r="J5" s="49"/>
    </row>
    <row r="6" spans="1:11">
      <c r="A6" s="66">
        <v>804</v>
      </c>
      <c r="B6" s="59">
        <v>170</v>
      </c>
      <c r="C6" s="59">
        <v>86</v>
      </c>
      <c r="D6" s="59">
        <v>1258</v>
      </c>
      <c r="E6" s="49">
        <f>SUM(GETPIVOTDATA("Sum of Roped",$A$5),11)</f>
        <v>1269</v>
      </c>
      <c r="F6" s="48"/>
      <c r="G6" s="48"/>
      <c r="H6" s="48"/>
      <c r="I6" s="48"/>
      <c r="J6" s="49"/>
    </row>
    <row r="7" spans="1:11" s="42" customFormat="1">
      <c r="A7" s="67" t="s">
        <v>5869</v>
      </c>
      <c r="B7" s="68"/>
      <c r="C7" s="68"/>
      <c r="D7" s="68"/>
      <c r="E7" s="69"/>
      <c r="F7" s="63"/>
      <c r="G7" s="48" t="s">
        <v>5863</v>
      </c>
      <c r="H7" s="48" t="s">
        <v>5864</v>
      </c>
      <c r="I7" s="48" t="s">
        <v>5865</v>
      </c>
      <c r="J7" s="49" t="s">
        <v>5866</v>
      </c>
    </row>
    <row r="8" spans="1:11" ht="17" thickBot="1">
      <c r="A8" s="47" t="s">
        <v>5863</v>
      </c>
      <c r="B8" s="48" t="s">
        <v>5864</v>
      </c>
      <c r="C8" s="48" t="s">
        <v>5865</v>
      </c>
      <c r="D8" s="48" t="s">
        <v>5866</v>
      </c>
      <c r="E8" s="49"/>
      <c r="F8" s="64"/>
      <c r="G8" s="52"/>
      <c r="H8" s="52"/>
      <c r="I8" s="52">
        <v>11</v>
      </c>
      <c r="J8" s="53"/>
    </row>
    <row r="9" spans="1:11">
      <c r="A9" s="47">
        <v>804</v>
      </c>
      <c r="B9" s="48">
        <v>170</v>
      </c>
      <c r="C9" s="48">
        <v>86</v>
      </c>
      <c r="D9" s="48">
        <v>1269</v>
      </c>
      <c r="E9" s="49"/>
    </row>
    <row r="10" spans="1:11">
      <c r="A10" s="47"/>
      <c r="B10" s="48"/>
      <c r="C10" s="48"/>
      <c r="D10" s="48"/>
      <c r="E10" s="49"/>
    </row>
    <row r="11" spans="1:11">
      <c r="A11" s="47" t="s">
        <v>5867</v>
      </c>
      <c r="B11" s="48" t="s">
        <v>24</v>
      </c>
      <c r="C11" s="48" t="s">
        <v>5868</v>
      </c>
      <c r="D11" s="48" t="s">
        <v>16</v>
      </c>
      <c r="E11" s="49"/>
    </row>
    <row r="12" spans="1:11">
      <c r="A12" s="47">
        <v>804</v>
      </c>
      <c r="B12" s="48">
        <v>170</v>
      </c>
      <c r="C12" s="48">
        <v>86</v>
      </c>
      <c r="D12" s="48">
        <f>D9-SUM(A12:C12)</f>
        <v>209</v>
      </c>
      <c r="E12" s="49"/>
    </row>
    <row r="13" spans="1:11">
      <c r="A13" s="47"/>
      <c r="B13" s="48"/>
      <c r="C13" s="48"/>
      <c r="D13" s="48"/>
      <c r="E13" s="49"/>
    </row>
    <row r="14" spans="1:11">
      <c r="A14" s="47"/>
      <c r="B14" s="48"/>
      <c r="C14" s="48"/>
      <c r="D14" s="48"/>
      <c r="E14" s="49"/>
    </row>
    <row r="15" spans="1:11">
      <c r="A15" s="47"/>
      <c r="B15" s="48"/>
      <c r="C15" s="48"/>
      <c r="D15" s="48"/>
      <c r="E15" s="49"/>
    </row>
    <row r="16" spans="1:11">
      <c r="A16" s="47"/>
      <c r="B16" s="48"/>
      <c r="C16" s="48"/>
      <c r="D16" s="48"/>
      <c r="E16" s="49"/>
    </row>
    <row r="17" spans="1:5">
      <c r="A17" s="47"/>
      <c r="B17" s="48"/>
      <c r="C17" s="48"/>
      <c r="D17" s="48"/>
      <c r="E17" s="49"/>
    </row>
    <row r="18" spans="1:5">
      <c r="A18" s="47"/>
      <c r="B18" s="48"/>
      <c r="C18" s="48"/>
      <c r="D18" s="48"/>
      <c r="E18" s="49"/>
    </row>
    <row r="19" spans="1:5">
      <c r="A19" s="47"/>
      <c r="B19" s="48"/>
      <c r="C19" s="48"/>
      <c r="D19" s="48"/>
      <c r="E19" s="49"/>
    </row>
    <row r="20" spans="1:5">
      <c r="A20" s="47"/>
      <c r="B20" s="48"/>
      <c r="C20" s="48"/>
      <c r="D20" s="48"/>
      <c r="E20" s="49"/>
    </row>
    <row r="21" spans="1:5">
      <c r="A21" s="47"/>
      <c r="B21" s="48"/>
      <c r="C21" s="48"/>
      <c r="D21" s="48"/>
      <c r="E21" s="49"/>
    </row>
    <row r="22" spans="1:5">
      <c r="A22" s="47"/>
      <c r="B22" s="48"/>
      <c r="C22" s="48"/>
      <c r="D22" s="48"/>
      <c r="E22" s="49"/>
    </row>
    <row r="23" spans="1:5">
      <c r="A23" s="47"/>
      <c r="B23" s="48"/>
      <c r="C23" s="48"/>
      <c r="D23" s="48"/>
      <c r="E23" s="49"/>
    </row>
    <row r="24" spans="1:5">
      <c r="A24" s="47"/>
      <c r="B24" s="48"/>
      <c r="C24" s="48"/>
      <c r="D24" s="48"/>
      <c r="E24" s="49"/>
    </row>
    <row r="25" spans="1:5">
      <c r="A25" s="47"/>
      <c r="B25" s="48"/>
      <c r="C25" s="48"/>
      <c r="D25" s="48"/>
      <c r="E25" s="49"/>
    </row>
    <row r="26" spans="1:5" ht="17" thickBot="1">
      <c r="A26" s="51"/>
      <c r="B26" s="64"/>
      <c r="C26" s="64"/>
      <c r="D26" s="64"/>
      <c r="E26" s="70"/>
    </row>
    <row r="31" spans="1:5" ht="17" thickBot="1"/>
    <row r="32" spans="1:5">
      <c r="A32" s="54" t="s">
        <v>32</v>
      </c>
      <c r="B32" s="45" t="s">
        <v>5860</v>
      </c>
      <c r="C32" s="45"/>
      <c r="D32" s="55"/>
    </row>
    <row r="33" spans="1:4">
      <c r="A33" s="56" t="s">
        <v>22</v>
      </c>
      <c r="B33" s="57">
        <v>1</v>
      </c>
      <c r="C33" s="48"/>
      <c r="D33" s="49"/>
    </row>
    <row r="34" spans="1:4">
      <c r="A34" s="56" t="s">
        <v>33</v>
      </c>
      <c r="B34" s="48" t="s">
        <v>5860</v>
      </c>
      <c r="C34" s="48"/>
      <c r="D34" s="49"/>
    </row>
    <row r="35" spans="1:4">
      <c r="A35" s="47"/>
      <c r="B35" s="48"/>
      <c r="C35" s="48"/>
      <c r="D35" s="49"/>
    </row>
    <row r="36" spans="1:4">
      <c r="A36" s="56" t="s">
        <v>5861</v>
      </c>
      <c r="B36" s="48" t="s">
        <v>5865</v>
      </c>
      <c r="C36" s="48" t="s">
        <v>5864</v>
      </c>
      <c r="D36" s="49" t="s">
        <v>5863</v>
      </c>
    </row>
    <row r="37" spans="1:4">
      <c r="A37" s="58">
        <v>1990</v>
      </c>
      <c r="B37" s="59">
        <v>3</v>
      </c>
      <c r="C37" s="59">
        <v>2</v>
      </c>
      <c r="D37" s="60">
        <v>18</v>
      </c>
    </row>
    <row r="38" spans="1:4">
      <c r="A38" s="58">
        <v>1991</v>
      </c>
      <c r="B38" s="59">
        <v>3</v>
      </c>
      <c r="C38" s="59">
        <v>4</v>
      </c>
      <c r="D38" s="60">
        <v>21</v>
      </c>
    </row>
    <row r="39" spans="1:4">
      <c r="A39" s="58">
        <v>1992</v>
      </c>
      <c r="B39" s="59">
        <v>1</v>
      </c>
      <c r="C39" s="59">
        <v>2</v>
      </c>
      <c r="D39" s="60">
        <v>20</v>
      </c>
    </row>
    <row r="40" spans="1:4">
      <c r="A40" s="58">
        <v>1993</v>
      </c>
      <c r="B40" s="59">
        <v>1</v>
      </c>
      <c r="C40" s="59">
        <v>5</v>
      </c>
      <c r="D40" s="60">
        <v>30</v>
      </c>
    </row>
    <row r="41" spans="1:4">
      <c r="A41" s="58">
        <v>1994</v>
      </c>
      <c r="B41" s="59">
        <v>1</v>
      </c>
      <c r="C41" s="59">
        <v>2</v>
      </c>
      <c r="D41" s="60">
        <v>21</v>
      </c>
    </row>
    <row r="42" spans="1:4">
      <c r="A42" s="58">
        <v>1995</v>
      </c>
      <c r="B42" s="59">
        <v>5</v>
      </c>
      <c r="C42" s="59">
        <v>3</v>
      </c>
      <c r="D42" s="60">
        <v>28</v>
      </c>
    </row>
    <row r="43" spans="1:4">
      <c r="A43" s="58">
        <v>1996</v>
      </c>
      <c r="B43" s="59">
        <v>1</v>
      </c>
      <c r="C43" s="59">
        <v>1</v>
      </c>
      <c r="D43" s="60">
        <v>36</v>
      </c>
    </row>
    <row r="44" spans="1:4">
      <c r="A44" s="58">
        <v>1997</v>
      </c>
      <c r="B44" s="59">
        <v>5</v>
      </c>
      <c r="C44" s="59">
        <v>2</v>
      </c>
      <c r="D44" s="60">
        <v>25</v>
      </c>
    </row>
    <row r="45" spans="1:4">
      <c r="A45" s="58">
        <v>1998</v>
      </c>
      <c r="B45" s="59">
        <v>2</v>
      </c>
      <c r="C45" s="59">
        <v>1</v>
      </c>
      <c r="D45" s="60">
        <v>23</v>
      </c>
    </row>
    <row r="46" spans="1:4">
      <c r="A46" s="58">
        <v>1999</v>
      </c>
      <c r="B46" s="59"/>
      <c r="C46" s="59">
        <v>3</v>
      </c>
      <c r="D46" s="60">
        <v>37</v>
      </c>
    </row>
    <row r="47" spans="1:4">
      <c r="A47" s="58">
        <v>2000</v>
      </c>
      <c r="B47" s="59">
        <v>1</v>
      </c>
      <c r="C47" s="59"/>
      <c r="D47" s="60">
        <v>23</v>
      </c>
    </row>
    <row r="48" spans="1:4">
      <c r="A48" s="58">
        <v>2001</v>
      </c>
      <c r="B48" s="59">
        <v>4</v>
      </c>
      <c r="C48" s="59">
        <v>6</v>
      </c>
      <c r="D48" s="60">
        <v>28</v>
      </c>
    </row>
    <row r="49" spans="1:4">
      <c r="A49" s="58">
        <v>2002</v>
      </c>
      <c r="B49" s="59">
        <v>3</v>
      </c>
      <c r="C49" s="59">
        <v>2</v>
      </c>
      <c r="D49" s="60">
        <v>30</v>
      </c>
    </row>
    <row r="50" spans="1:4">
      <c r="A50" s="58">
        <v>2003</v>
      </c>
      <c r="B50" s="59">
        <v>2</v>
      </c>
      <c r="C50" s="59">
        <v>2</v>
      </c>
      <c r="D50" s="60">
        <v>19</v>
      </c>
    </row>
    <row r="51" spans="1:4">
      <c r="A51" s="58">
        <v>2004</v>
      </c>
      <c r="B51" s="59">
        <v>2</v>
      </c>
      <c r="C51" s="59">
        <v>3</v>
      </c>
      <c r="D51" s="60">
        <v>23</v>
      </c>
    </row>
    <row r="52" spans="1:4">
      <c r="A52" s="58">
        <v>2005</v>
      </c>
      <c r="B52" s="59">
        <v>2</v>
      </c>
      <c r="C52" s="59">
        <v>2</v>
      </c>
      <c r="D52" s="60">
        <v>26</v>
      </c>
    </row>
    <row r="53" spans="1:4">
      <c r="A53" s="58">
        <v>2006</v>
      </c>
      <c r="B53" s="59">
        <v>1</v>
      </c>
      <c r="C53" s="59">
        <v>2</v>
      </c>
      <c r="D53" s="60">
        <v>21</v>
      </c>
    </row>
    <row r="54" spans="1:4">
      <c r="A54" s="58">
        <v>2007</v>
      </c>
      <c r="B54" s="59">
        <v>1</v>
      </c>
      <c r="C54" s="59">
        <v>2</v>
      </c>
      <c r="D54" s="60">
        <v>12</v>
      </c>
    </row>
    <row r="55" spans="1:4">
      <c r="A55" s="58">
        <v>2008</v>
      </c>
      <c r="B55" s="59"/>
      <c r="C55" s="59">
        <v>4</v>
      </c>
      <c r="D55" s="60">
        <v>20</v>
      </c>
    </row>
    <row r="56" spans="1:4">
      <c r="A56" s="58">
        <v>2009</v>
      </c>
      <c r="B56" s="59"/>
      <c r="C56" s="59">
        <v>4</v>
      </c>
      <c r="D56" s="60">
        <v>27</v>
      </c>
    </row>
    <row r="57" spans="1:4">
      <c r="A57" s="58">
        <v>2010</v>
      </c>
      <c r="B57" s="59">
        <v>2</v>
      </c>
      <c r="C57" s="59">
        <v>10</v>
      </c>
      <c r="D57" s="60">
        <v>32</v>
      </c>
    </row>
    <row r="58" spans="1:4">
      <c r="A58" s="58">
        <v>2011</v>
      </c>
      <c r="B58" s="59">
        <v>3</v>
      </c>
      <c r="C58" s="59">
        <v>13</v>
      </c>
      <c r="D58" s="60">
        <v>28</v>
      </c>
    </row>
    <row r="59" spans="1:4">
      <c r="A59" s="58">
        <v>2012</v>
      </c>
      <c r="B59" s="59">
        <v>8</v>
      </c>
      <c r="C59" s="59">
        <v>10</v>
      </c>
      <c r="D59" s="60">
        <v>32</v>
      </c>
    </row>
    <row r="60" spans="1:4">
      <c r="A60" s="58">
        <v>2013</v>
      </c>
      <c r="B60" s="59">
        <v>1</v>
      </c>
      <c r="C60" s="59">
        <v>8</v>
      </c>
      <c r="D60" s="60">
        <v>36</v>
      </c>
    </row>
    <row r="61" spans="1:4">
      <c r="A61" s="58">
        <v>2014</v>
      </c>
      <c r="B61" s="59">
        <v>3</v>
      </c>
      <c r="C61" s="59">
        <v>12</v>
      </c>
      <c r="D61" s="60">
        <v>33</v>
      </c>
    </row>
    <row r="62" spans="1:4">
      <c r="A62" s="58">
        <v>2015</v>
      </c>
      <c r="B62" s="59">
        <v>6</v>
      </c>
      <c r="C62" s="59">
        <v>11</v>
      </c>
      <c r="D62" s="60">
        <v>28</v>
      </c>
    </row>
    <row r="63" spans="1:4">
      <c r="A63" s="58">
        <v>2016</v>
      </c>
      <c r="B63" s="59">
        <v>5</v>
      </c>
      <c r="C63" s="59">
        <v>16</v>
      </c>
      <c r="D63" s="60">
        <v>40</v>
      </c>
    </row>
    <row r="64" spans="1:4">
      <c r="A64" s="58">
        <v>2017</v>
      </c>
      <c r="B64" s="59">
        <v>4</v>
      </c>
      <c r="C64" s="59">
        <v>14</v>
      </c>
      <c r="D64" s="60">
        <v>41</v>
      </c>
    </row>
    <row r="65" spans="1:4">
      <c r="A65" s="58">
        <v>2018</v>
      </c>
      <c r="B65" s="59">
        <v>2</v>
      </c>
      <c r="C65" s="59">
        <v>11</v>
      </c>
      <c r="D65" s="60">
        <v>27</v>
      </c>
    </row>
    <row r="66" spans="1:4">
      <c r="A66" s="58">
        <v>2019</v>
      </c>
      <c r="B66" s="59">
        <v>3</v>
      </c>
      <c r="C66" s="59">
        <v>13</v>
      </c>
      <c r="D66" s="60">
        <v>18</v>
      </c>
    </row>
    <row r="67" spans="1:4">
      <c r="A67" s="58" t="s">
        <v>5860</v>
      </c>
      <c r="B67" s="59"/>
      <c r="C67" s="59"/>
      <c r="D67" s="60">
        <v>1</v>
      </c>
    </row>
    <row r="68" spans="1:4" ht="17" thickBot="1">
      <c r="A68" s="61" t="s">
        <v>5862</v>
      </c>
      <c r="B68" s="52">
        <v>75</v>
      </c>
      <c r="C68" s="52">
        <v>170</v>
      </c>
      <c r="D68" s="53">
        <v>804</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8C6D-5E3D-C24C-B808-E96379320A81}">
  <dimension ref="A1:AX61"/>
  <sheetViews>
    <sheetView workbookViewId="0">
      <selection activeCell="A7" sqref="A7:XFD8"/>
    </sheetView>
  </sheetViews>
  <sheetFormatPr baseColWidth="10" defaultRowHeight="16"/>
  <cols>
    <col min="1" max="1" width="20.33203125" bestFit="1" customWidth="1"/>
    <col min="2" max="2" width="11" bestFit="1" customWidth="1"/>
    <col min="3" max="3" width="20" customWidth="1"/>
    <col min="4" max="4" width="186" bestFit="1" customWidth="1"/>
    <col min="5" max="5" width="23.5" bestFit="1" customWidth="1"/>
    <col min="6" max="6" width="19.6640625" bestFit="1" customWidth="1"/>
    <col min="7" max="7" width="17.83203125" bestFit="1" customWidth="1"/>
    <col min="8" max="8" width="33" bestFit="1" customWidth="1"/>
    <col min="9" max="9" width="23.1640625" bestFit="1" customWidth="1"/>
    <col min="10" max="10" width="15.83203125" bestFit="1" customWidth="1"/>
    <col min="11" max="11" width="27.6640625" bestFit="1" customWidth="1"/>
    <col min="12" max="12" width="16.6640625" bestFit="1" customWidth="1"/>
    <col min="13" max="13" width="14.6640625" bestFit="1" customWidth="1"/>
    <col min="14" max="14" width="14.1640625" bestFit="1" customWidth="1"/>
    <col min="15" max="15" width="15.1640625" bestFit="1" customWidth="1"/>
    <col min="16" max="16" width="13.5" bestFit="1" customWidth="1"/>
    <col min="17" max="17" width="23" bestFit="1" customWidth="1"/>
    <col min="18" max="18" width="21" bestFit="1" customWidth="1"/>
    <col min="19" max="19" width="15" bestFit="1" customWidth="1"/>
    <col min="20" max="20" width="18.33203125" bestFit="1" customWidth="1"/>
    <col min="21" max="22" width="32.6640625" bestFit="1" customWidth="1"/>
    <col min="23" max="23" width="33.6640625" bestFit="1" customWidth="1"/>
    <col min="24" max="24" width="20.5" bestFit="1" customWidth="1"/>
    <col min="25" max="25" width="18.83203125" bestFit="1" customWidth="1"/>
    <col min="26" max="26" width="20.5" bestFit="1" customWidth="1"/>
    <col min="27" max="27" width="17.1640625" bestFit="1" customWidth="1"/>
    <col min="28" max="28" width="16" bestFit="1" customWidth="1"/>
    <col min="29" max="29" width="28.33203125" bestFit="1" customWidth="1"/>
    <col min="30" max="30" width="16" bestFit="1" customWidth="1"/>
    <col min="31" max="31" width="14" bestFit="1" customWidth="1"/>
    <col min="32" max="32" width="21" bestFit="1" customWidth="1"/>
    <col min="33" max="33" width="13.5" bestFit="1" customWidth="1"/>
    <col min="34" max="34" width="17" bestFit="1" customWidth="1"/>
    <col min="35" max="35" width="15.5" bestFit="1" customWidth="1"/>
    <col min="36" max="36" width="20.83203125" bestFit="1" customWidth="1"/>
    <col min="37" max="37" width="20.5" bestFit="1" customWidth="1"/>
    <col min="38" max="38" width="18.5" bestFit="1" customWidth="1"/>
    <col min="39" max="39" width="13.6640625" bestFit="1" customWidth="1"/>
    <col min="40" max="40" width="17.6640625" bestFit="1" customWidth="1"/>
    <col min="41" max="41" width="29.83203125" bestFit="1" customWidth="1"/>
    <col min="42" max="42" width="29.1640625" bestFit="1" customWidth="1"/>
    <col min="43" max="43" width="26.83203125" bestFit="1" customWidth="1"/>
    <col min="44" max="44" width="17" bestFit="1" customWidth="1"/>
    <col min="45" max="45" width="16.83203125" bestFit="1" customWidth="1"/>
    <col min="46" max="46" width="26.33203125" bestFit="1" customWidth="1"/>
    <col min="47" max="47" width="25.5" bestFit="1" customWidth="1"/>
    <col min="48" max="48" width="29.33203125" bestFit="1" customWidth="1"/>
    <col min="49" max="49" width="16.83203125" bestFit="1" customWidth="1"/>
    <col min="50" max="50" width="10.33203125" bestFit="1" customWidth="1"/>
  </cols>
  <sheetData>
    <row r="1" spans="1:50">
      <c r="A1" s="40" t="s">
        <v>32</v>
      </c>
      <c r="B1" t="s">
        <v>5860</v>
      </c>
      <c r="D1" s="110" t="s">
        <v>5950</v>
      </c>
      <c r="H1" s="43" t="s">
        <v>5926</v>
      </c>
    </row>
    <row r="2" spans="1:50">
      <c r="A2" s="40" t="s">
        <v>25</v>
      </c>
      <c r="B2" t="s">
        <v>5859</v>
      </c>
    </row>
    <row r="3" spans="1:50">
      <c r="A3" s="40" t="s">
        <v>24</v>
      </c>
      <c r="B3" t="s">
        <v>5859</v>
      </c>
    </row>
    <row r="4" spans="1:50">
      <c r="A4" s="40" t="s">
        <v>23</v>
      </c>
      <c r="B4" t="s">
        <v>5860</v>
      </c>
    </row>
    <row r="5" spans="1:50">
      <c r="A5" s="40" t="s">
        <v>33</v>
      </c>
      <c r="B5" t="s">
        <v>5860</v>
      </c>
    </row>
    <row r="7" spans="1:50">
      <c r="A7" t="s">
        <v>5870</v>
      </c>
      <c r="B7" t="s">
        <v>5871</v>
      </c>
      <c r="C7" t="s">
        <v>5872</v>
      </c>
      <c r="D7" t="s">
        <v>5904</v>
      </c>
      <c r="E7" t="s">
        <v>5918</v>
      </c>
      <c r="F7" t="s">
        <v>5917</v>
      </c>
      <c r="G7" t="s">
        <v>5916</v>
      </c>
      <c r="H7" t="s">
        <v>5912</v>
      </c>
      <c r="I7" t="s">
        <v>5907</v>
      </c>
      <c r="J7" t="s">
        <v>5899</v>
      </c>
      <c r="K7" t="s">
        <v>5894</v>
      </c>
      <c r="L7" t="s">
        <v>5895</v>
      </c>
      <c r="M7" t="s">
        <v>5886</v>
      </c>
      <c r="N7" t="s">
        <v>5892</v>
      </c>
      <c r="O7" t="s">
        <v>5890</v>
      </c>
      <c r="P7" t="s">
        <v>5891</v>
      </c>
      <c r="Q7" t="s">
        <v>5885</v>
      </c>
      <c r="R7" t="s">
        <v>5887</v>
      </c>
      <c r="S7" t="s">
        <v>5884</v>
      </c>
      <c r="T7" t="s">
        <v>5878</v>
      </c>
      <c r="U7" t="s">
        <v>5882</v>
      </c>
      <c r="V7" t="s">
        <v>5883</v>
      </c>
      <c r="W7" t="s">
        <v>5881</v>
      </c>
      <c r="X7" t="s">
        <v>5873</v>
      </c>
      <c r="Y7" t="s">
        <v>5874</v>
      </c>
      <c r="Z7" t="s">
        <v>5875</v>
      </c>
      <c r="AA7" t="s">
        <v>5877</v>
      </c>
      <c r="AB7" t="s">
        <v>5876</v>
      </c>
      <c r="AC7" t="s">
        <v>5879</v>
      </c>
      <c r="AD7" t="s">
        <v>5880</v>
      </c>
      <c r="AE7" t="s">
        <v>5888</v>
      </c>
      <c r="AF7" t="s">
        <v>5889</v>
      </c>
      <c r="AG7" t="s">
        <v>5893</v>
      </c>
      <c r="AH7" t="s">
        <v>5896</v>
      </c>
      <c r="AI7" t="s">
        <v>5897</v>
      </c>
      <c r="AJ7" t="s">
        <v>5898</v>
      </c>
      <c r="AK7" t="s">
        <v>5900</v>
      </c>
      <c r="AL7" t="s">
        <v>5901</v>
      </c>
      <c r="AM7" t="s">
        <v>5902</v>
      </c>
      <c r="AN7" t="s">
        <v>5903</v>
      </c>
      <c r="AO7" t="s">
        <v>5905</v>
      </c>
      <c r="AP7" t="s">
        <v>5906</v>
      </c>
      <c r="AQ7" t="s">
        <v>5908</v>
      </c>
      <c r="AR7" t="s">
        <v>5909</v>
      </c>
      <c r="AS7" t="s">
        <v>5910</v>
      </c>
      <c r="AT7" t="s">
        <v>5911</v>
      </c>
      <c r="AU7" t="s">
        <v>5913</v>
      </c>
      <c r="AV7" t="s">
        <v>5914</v>
      </c>
      <c r="AW7" t="s">
        <v>5915</v>
      </c>
      <c r="AX7" t="s">
        <v>5858</v>
      </c>
    </row>
    <row r="8" spans="1:50">
      <c r="A8" s="39">
        <v>11</v>
      </c>
      <c r="B8" s="39">
        <v>168</v>
      </c>
      <c r="C8" s="39">
        <v>51</v>
      </c>
      <c r="D8" s="39">
        <v>22</v>
      </c>
      <c r="E8" s="39">
        <v>29</v>
      </c>
      <c r="F8" s="39">
        <v>47</v>
      </c>
      <c r="G8" s="39">
        <v>111</v>
      </c>
      <c r="H8" s="39">
        <v>97</v>
      </c>
      <c r="I8" s="39">
        <v>33</v>
      </c>
      <c r="J8" s="39">
        <v>15</v>
      </c>
      <c r="K8" s="39"/>
      <c r="L8" s="39">
        <v>76</v>
      </c>
      <c r="M8" s="39">
        <v>23</v>
      </c>
      <c r="N8" s="39">
        <v>17</v>
      </c>
      <c r="O8" s="39">
        <v>29</v>
      </c>
      <c r="P8" s="39">
        <v>15</v>
      </c>
      <c r="Q8" s="39">
        <v>3</v>
      </c>
      <c r="R8" s="39">
        <v>19</v>
      </c>
      <c r="S8" s="39">
        <v>13</v>
      </c>
      <c r="T8" s="39">
        <v>27</v>
      </c>
      <c r="U8" s="39">
        <v>1</v>
      </c>
      <c r="V8" s="39">
        <v>15</v>
      </c>
      <c r="W8" s="39"/>
      <c r="X8" s="39">
        <v>4</v>
      </c>
      <c r="Y8" s="39"/>
      <c r="Z8" s="39">
        <v>5</v>
      </c>
      <c r="AA8" s="39">
        <v>2</v>
      </c>
      <c r="AB8" s="39">
        <v>1</v>
      </c>
      <c r="AC8" s="39">
        <v>7</v>
      </c>
      <c r="AD8" s="39">
        <v>2</v>
      </c>
      <c r="AE8" s="39">
        <v>4</v>
      </c>
      <c r="AF8" s="39">
        <v>16</v>
      </c>
      <c r="AG8" s="39">
        <v>7</v>
      </c>
      <c r="AH8" s="39">
        <v>32</v>
      </c>
      <c r="AI8" s="39">
        <v>5</v>
      </c>
      <c r="AJ8" s="39">
        <v>3</v>
      </c>
      <c r="AK8" s="39">
        <v>3</v>
      </c>
      <c r="AL8" s="39">
        <v>21</v>
      </c>
      <c r="AM8" s="39">
        <v>25</v>
      </c>
      <c r="AN8" s="39">
        <v>25</v>
      </c>
      <c r="AO8" s="39">
        <v>53</v>
      </c>
      <c r="AP8" s="39">
        <v>41</v>
      </c>
      <c r="AQ8" s="39">
        <v>66</v>
      </c>
      <c r="AR8" s="39">
        <v>26</v>
      </c>
      <c r="AS8" s="39">
        <v>4</v>
      </c>
      <c r="AT8" s="39">
        <v>39</v>
      </c>
      <c r="AU8" s="39">
        <v>48</v>
      </c>
      <c r="AV8" s="39">
        <v>57</v>
      </c>
      <c r="AW8" s="39">
        <v>57</v>
      </c>
      <c r="AX8" s="39">
        <v>675</v>
      </c>
    </row>
    <row r="10" spans="1:50" ht="17" thickBot="1"/>
    <row r="11" spans="1:50">
      <c r="A11" s="79"/>
      <c r="B11" s="80" t="s">
        <v>5920</v>
      </c>
      <c r="C11" s="81" t="s">
        <v>5921</v>
      </c>
      <c r="D11" s="79"/>
      <c r="E11" s="80" t="s">
        <v>5922</v>
      </c>
      <c r="F11" s="86" t="s">
        <v>5923</v>
      </c>
      <c r="G11" s="79"/>
      <c r="H11" s="80" t="s">
        <v>5924</v>
      </c>
      <c r="I11" s="81" t="s">
        <v>5925</v>
      </c>
    </row>
    <row r="12" spans="1:50">
      <c r="A12" s="82" t="s">
        <v>5919</v>
      </c>
      <c r="B12" s="77">
        <v>86</v>
      </c>
      <c r="C12" s="83">
        <v>1</v>
      </c>
      <c r="D12" s="82" t="s">
        <v>5919</v>
      </c>
      <c r="E12" s="77">
        <v>170</v>
      </c>
      <c r="F12" s="78">
        <v>1</v>
      </c>
      <c r="G12" s="82" t="s">
        <v>5919</v>
      </c>
      <c r="H12" s="77">
        <v>804</v>
      </c>
      <c r="I12" s="83">
        <v>1</v>
      </c>
    </row>
    <row r="13" spans="1:50">
      <c r="A13" s="82" t="s">
        <v>75</v>
      </c>
      <c r="B13" s="77">
        <v>14</v>
      </c>
      <c r="C13" s="83">
        <v>0.16279069767441862</v>
      </c>
      <c r="D13" s="82" t="s">
        <v>75</v>
      </c>
      <c r="E13" s="77">
        <v>26</v>
      </c>
      <c r="F13" s="78">
        <v>0.15294117647058825</v>
      </c>
      <c r="G13" s="82" t="s">
        <v>75</v>
      </c>
      <c r="H13" s="77">
        <v>390</v>
      </c>
      <c r="I13" s="83">
        <v>0.48507462686567165</v>
      </c>
    </row>
    <row r="14" spans="1:50">
      <c r="A14" s="82" t="s">
        <v>58</v>
      </c>
      <c r="B14" s="77">
        <v>17</v>
      </c>
      <c r="C14" s="83">
        <v>0.19767441860465115</v>
      </c>
      <c r="D14" s="82" t="s">
        <v>58</v>
      </c>
      <c r="E14" s="77">
        <v>20</v>
      </c>
      <c r="F14" s="78">
        <v>0.11764705882352941</v>
      </c>
      <c r="G14" s="82" t="s">
        <v>58</v>
      </c>
      <c r="H14" s="77">
        <v>116</v>
      </c>
      <c r="I14" s="83">
        <v>0.14427860696517414</v>
      </c>
    </row>
    <row r="15" spans="1:50">
      <c r="A15" s="82" t="s">
        <v>79</v>
      </c>
      <c r="B15" s="77">
        <v>9</v>
      </c>
      <c r="C15" s="83">
        <v>0.10465116279069768</v>
      </c>
      <c r="D15" s="82" t="s">
        <v>79</v>
      </c>
      <c r="E15" s="77">
        <v>24</v>
      </c>
      <c r="F15" s="78">
        <v>0.14117647058823529</v>
      </c>
      <c r="G15" s="82" t="s">
        <v>79</v>
      </c>
      <c r="H15" s="77">
        <v>95</v>
      </c>
      <c r="I15" s="83">
        <v>0.11815920398009951</v>
      </c>
    </row>
    <row r="16" spans="1:50">
      <c r="A16" s="82" t="s">
        <v>77</v>
      </c>
      <c r="B16" s="77"/>
      <c r="C16" s="83">
        <v>0</v>
      </c>
      <c r="D16" s="82" t="s">
        <v>77</v>
      </c>
      <c r="E16" s="77">
        <v>5</v>
      </c>
      <c r="F16" s="78">
        <v>2.9411764705882353E-2</v>
      </c>
      <c r="G16" s="82" t="s">
        <v>77</v>
      </c>
      <c r="H16" s="77">
        <v>92</v>
      </c>
      <c r="I16" s="83">
        <v>0.11442786069651742</v>
      </c>
    </row>
    <row r="17" spans="1:9">
      <c r="A17" s="82" t="s">
        <v>53</v>
      </c>
      <c r="B17" s="77">
        <v>2</v>
      </c>
      <c r="C17" s="83">
        <v>2.3255813953488372E-2</v>
      </c>
      <c r="D17" s="82" t="s">
        <v>53</v>
      </c>
      <c r="E17" s="77">
        <v>6</v>
      </c>
      <c r="F17" s="78">
        <v>3.5294117647058823E-2</v>
      </c>
      <c r="G17" s="82" t="s">
        <v>53</v>
      </c>
      <c r="H17" s="77">
        <v>90</v>
      </c>
      <c r="I17" s="83">
        <v>0.11194029850746269</v>
      </c>
    </row>
    <row r="18" spans="1:9">
      <c r="A18" s="82" t="s">
        <v>49</v>
      </c>
      <c r="B18" s="77">
        <v>3</v>
      </c>
      <c r="C18" s="83">
        <v>3.4883720930232558E-2</v>
      </c>
      <c r="D18" s="82" t="s">
        <v>49</v>
      </c>
      <c r="E18" s="77">
        <v>1</v>
      </c>
      <c r="F18" s="78">
        <v>5.8823529411764705E-3</v>
      </c>
      <c r="G18" s="82" t="s">
        <v>49</v>
      </c>
      <c r="H18" s="77">
        <v>67</v>
      </c>
      <c r="I18" s="83">
        <v>8.3333333333333329E-2</v>
      </c>
    </row>
    <row r="19" spans="1:9">
      <c r="A19" s="82" t="s">
        <v>59</v>
      </c>
      <c r="B19" s="77">
        <v>5</v>
      </c>
      <c r="C19" s="83">
        <v>5.8139534883720929E-2</v>
      </c>
      <c r="D19" s="82" t="s">
        <v>59</v>
      </c>
      <c r="E19" s="77">
        <v>8</v>
      </c>
      <c r="F19" s="78">
        <v>4.7058823529411764E-2</v>
      </c>
      <c r="G19" s="82" t="s">
        <v>59</v>
      </c>
      <c r="H19" s="77">
        <v>63</v>
      </c>
      <c r="I19" s="83">
        <v>7.8358208955223885E-2</v>
      </c>
    </row>
    <row r="20" spans="1:9">
      <c r="A20" s="82" t="s">
        <v>69</v>
      </c>
      <c r="B20" s="77">
        <v>4</v>
      </c>
      <c r="C20" s="83">
        <v>4.6511627906976744E-2</v>
      </c>
      <c r="D20" s="82" t="s">
        <v>69</v>
      </c>
      <c r="E20" s="77">
        <v>4</v>
      </c>
      <c r="F20" s="78">
        <v>2.3529411764705882E-2</v>
      </c>
      <c r="G20" s="82" t="s">
        <v>69</v>
      </c>
      <c r="H20" s="77">
        <v>63</v>
      </c>
      <c r="I20" s="83">
        <v>7.8358208955223885E-2</v>
      </c>
    </row>
    <row r="21" spans="1:9">
      <c r="A21" s="82" t="s">
        <v>68</v>
      </c>
      <c r="B21" s="77">
        <v>8</v>
      </c>
      <c r="C21" s="83">
        <v>9.3023255813953487E-2</v>
      </c>
      <c r="D21" s="82" t="s">
        <v>68</v>
      </c>
      <c r="E21" s="77">
        <v>9</v>
      </c>
      <c r="F21" s="78">
        <v>5.2941176470588235E-2</v>
      </c>
      <c r="G21" s="82" t="s">
        <v>68</v>
      </c>
      <c r="H21" s="77">
        <v>58</v>
      </c>
      <c r="I21" s="83">
        <v>7.2139303482587069E-2</v>
      </c>
    </row>
    <row r="22" spans="1:9">
      <c r="A22" s="82" t="s">
        <v>55</v>
      </c>
      <c r="B22" s="77"/>
      <c r="C22" s="83">
        <v>0</v>
      </c>
      <c r="D22" s="82" t="s">
        <v>55</v>
      </c>
      <c r="E22" s="77">
        <v>8</v>
      </c>
      <c r="F22" s="78">
        <v>4.7058823529411764E-2</v>
      </c>
      <c r="G22" s="82" t="s">
        <v>55</v>
      </c>
      <c r="H22" s="77">
        <v>57</v>
      </c>
      <c r="I22" s="83">
        <v>7.0895522388059698E-2</v>
      </c>
    </row>
    <row r="23" spans="1:9">
      <c r="A23" s="82" t="s">
        <v>27</v>
      </c>
      <c r="B23" s="77">
        <v>2</v>
      </c>
      <c r="C23" s="83">
        <v>2.3255813953488372E-2</v>
      </c>
      <c r="D23" s="82" t="s">
        <v>27</v>
      </c>
      <c r="E23" s="77">
        <v>3</v>
      </c>
      <c r="F23" s="78">
        <v>1.7647058823529412E-2</v>
      </c>
      <c r="G23" s="82" t="s">
        <v>27</v>
      </c>
      <c r="H23" s="77">
        <v>56</v>
      </c>
      <c r="I23" s="83">
        <v>6.965174129353234E-2</v>
      </c>
    </row>
    <row r="24" spans="1:9">
      <c r="A24" s="82" t="s">
        <v>76</v>
      </c>
      <c r="B24" s="77">
        <v>19</v>
      </c>
      <c r="C24" s="83">
        <v>0.22093023255813954</v>
      </c>
      <c r="D24" s="82" t="s">
        <v>76</v>
      </c>
      <c r="E24" s="77">
        <v>11</v>
      </c>
      <c r="F24" s="78">
        <v>6.4705882352941183E-2</v>
      </c>
      <c r="G24" s="82" t="s">
        <v>76</v>
      </c>
      <c r="H24" s="77">
        <v>51</v>
      </c>
      <c r="I24" s="83">
        <v>6.3432835820895525E-2</v>
      </c>
    </row>
    <row r="25" spans="1:9">
      <c r="A25" s="82" t="s">
        <v>71</v>
      </c>
      <c r="B25" s="77">
        <v>10</v>
      </c>
      <c r="C25" s="83">
        <v>0.11627906976744186</v>
      </c>
      <c r="D25" s="82" t="s">
        <v>71</v>
      </c>
      <c r="E25" s="77">
        <v>29</v>
      </c>
      <c r="F25" s="78">
        <v>0.17058823529411765</v>
      </c>
      <c r="G25" s="82" t="s">
        <v>71</v>
      </c>
      <c r="H25" s="77">
        <v>49</v>
      </c>
      <c r="I25" s="83">
        <v>6.0945273631840796E-2</v>
      </c>
    </row>
    <row r="26" spans="1:9">
      <c r="A26" s="82" t="s">
        <v>65</v>
      </c>
      <c r="B26" s="77">
        <v>3</v>
      </c>
      <c r="C26" s="83">
        <v>3.4883720930232558E-2</v>
      </c>
      <c r="D26" s="82" t="s">
        <v>65</v>
      </c>
      <c r="E26" s="77">
        <v>13</v>
      </c>
      <c r="F26" s="78">
        <v>7.6470588235294124E-2</v>
      </c>
      <c r="G26" s="82" t="s">
        <v>65</v>
      </c>
      <c r="H26" s="77">
        <v>47</v>
      </c>
      <c r="I26" s="83">
        <v>5.8457711442786067E-2</v>
      </c>
    </row>
    <row r="27" spans="1:9">
      <c r="A27" s="82" t="s">
        <v>74</v>
      </c>
      <c r="B27" s="77">
        <v>4</v>
      </c>
      <c r="C27" s="83">
        <v>4.6511627906976744E-2</v>
      </c>
      <c r="D27" s="82" t="s">
        <v>74</v>
      </c>
      <c r="E27" s="77">
        <v>6</v>
      </c>
      <c r="F27" s="78">
        <v>3.5294117647058823E-2</v>
      </c>
      <c r="G27" s="82" t="s">
        <v>74</v>
      </c>
      <c r="H27" s="77">
        <v>46</v>
      </c>
      <c r="I27" s="83">
        <v>5.721393034825871E-2</v>
      </c>
    </row>
    <row r="28" spans="1:9">
      <c r="A28" s="82" t="s">
        <v>78</v>
      </c>
      <c r="B28" s="77">
        <v>9</v>
      </c>
      <c r="C28" s="83">
        <v>0.10465116279069768</v>
      </c>
      <c r="D28" s="82" t="s">
        <v>78</v>
      </c>
      <c r="E28" s="77">
        <v>29</v>
      </c>
      <c r="F28" s="78">
        <v>0.17058823529411765</v>
      </c>
      <c r="G28" s="82" t="s">
        <v>78</v>
      </c>
      <c r="H28" s="77">
        <v>45</v>
      </c>
      <c r="I28" s="83">
        <v>5.5970149253731345E-2</v>
      </c>
    </row>
    <row r="29" spans="1:9">
      <c r="A29" s="82" t="s">
        <v>62</v>
      </c>
      <c r="B29" s="77">
        <v>2</v>
      </c>
      <c r="C29" s="83">
        <v>2.3255813953488372E-2</v>
      </c>
      <c r="D29" s="82" t="s">
        <v>62</v>
      </c>
      <c r="E29" s="77">
        <v>5</v>
      </c>
      <c r="F29" s="78">
        <v>2.9411764705882353E-2</v>
      </c>
      <c r="G29" s="82" t="s">
        <v>62</v>
      </c>
      <c r="H29" s="77">
        <v>45</v>
      </c>
      <c r="I29" s="83">
        <v>5.5970149253731345E-2</v>
      </c>
    </row>
    <row r="30" spans="1:9">
      <c r="A30" s="82" t="s">
        <v>50</v>
      </c>
      <c r="B30" s="77">
        <v>1</v>
      </c>
      <c r="C30" s="83">
        <v>1.1627906976744186E-2</v>
      </c>
      <c r="D30" s="82" t="s">
        <v>50</v>
      </c>
      <c r="E30" s="77">
        <v>5</v>
      </c>
      <c r="F30" s="78">
        <v>2.9411764705882353E-2</v>
      </c>
      <c r="G30" s="82" t="s">
        <v>50</v>
      </c>
      <c r="H30" s="77">
        <v>36</v>
      </c>
      <c r="I30" s="83">
        <v>4.4776119402985072E-2</v>
      </c>
    </row>
    <row r="31" spans="1:9">
      <c r="A31" s="82" t="s">
        <v>47</v>
      </c>
      <c r="B31" s="77"/>
      <c r="C31" s="83">
        <v>0</v>
      </c>
      <c r="D31" s="82" t="s">
        <v>47</v>
      </c>
      <c r="E31" s="77">
        <v>1</v>
      </c>
      <c r="F31" s="78">
        <v>5.8823529411764705E-3</v>
      </c>
      <c r="G31" s="82" t="s">
        <v>47</v>
      </c>
      <c r="H31" s="77">
        <v>34</v>
      </c>
      <c r="I31" s="83">
        <v>4.228855721393035E-2</v>
      </c>
    </row>
    <row r="32" spans="1:9">
      <c r="A32" s="82" t="s">
        <v>80</v>
      </c>
      <c r="B32" s="77">
        <v>15</v>
      </c>
      <c r="C32" s="83">
        <v>0.1744186046511628</v>
      </c>
      <c r="D32" s="82" t="s">
        <v>80</v>
      </c>
      <c r="E32" s="77">
        <v>28</v>
      </c>
      <c r="F32" s="78">
        <v>0.16470588235294117</v>
      </c>
      <c r="G32" s="82" t="s">
        <v>80</v>
      </c>
      <c r="H32" s="77">
        <v>31</v>
      </c>
      <c r="I32" s="83">
        <v>3.8557213930348257E-2</v>
      </c>
    </row>
    <row r="33" spans="1:9">
      <c r="A33" s="82" t="s">
        <v>64</v>
      </c>
      <c r="B33" s="77">
        <v>4</v>
      </c>
      <c r="C33" s="83">
        <v>4.6511627906976744E-2</v>
      </c>
      <c r="D33" s="82" t="s">
        <v>64</v>
      </c>
      <c r="E33" s="77">
        <v>13</v>
      </c>
      <c r="F33" s="78">
        <v>7.6470588235294124E-2</v>
      </c>
      <c r="G33" s="82" t="s">
        <v>64</v>
      </c>
      <c r="H33" s="77">
        <v>31</v>
      </c>
      <c r="I33" s="83">
        <v>3.8557213930348257E-2</v>
      </c>
    </row>
    <row r="34" spans="1:9">
      <c r="A34" s="82" t="s">
        <v>54</v>
      </c>
      <c r="B34" s="77">
        <v>4</v>
      </c>
      <c r="C34" s="83">
        <v>4.6511627906976744E-2</v>
      </c>
      <c r="D34" s="82" t="s">
        <v>54</v>
      </c>
      <c r="E34" s="77">
        <v>3</v>
      </c>
      <c r="F34" s="78">
        <v>1.7647058823529412E-2</v>
      </c>
      <c r="G34" s="82" t="s">
        <v>54</v>
      </c>
      <c r="H34" s="77">
        <v>26</v>
      </c>
      <c r="I34" s="83">
        <v>3.2338308457711441E-2</v>
      </c>
    </row>
    <row r="35" spans="1:9">
      <c r="A35" s="82" t="s">
        <v>72</v>
      </c>
      <c r="B35" s="77">
        <v>2</v>
      </c>
      <c r="C35" s="83">
        <v>2.3255813953488372E-2</v>
      </c>
      <c r="D35" s="82" t="s">
        <v>72</v>
      </c>
      <c r="E35" s="77">
        <v>10</v>
      </c>
      <c r="F35" s="78">
        <v>5.8823529411764705E-2</v>
      </c>
      <c r="G35" s="82" t="s">
        <v>72</v>
      </c>
      <c r="H35" s="77">
        <v>25</v>
      </c>
      <c r="I35" s="83">
        <v>3.109452736318408E-2</v>
      </c>
    </row>
    <row r="36" spans="1:9">
      <c r="A36" s="82" t="s">
        <v>81</v>
      </c>
      <c r="B36" s="77">
        <v>11</v>
      </c>
      <c r="C36" s="83">
        <v>0.12790697674418605</v>
      </c>
      <c r="D36" s="82" t="s">
        <v>81</v>
      </c>
      <c r="E36" s="77">
        <v>14</v>
      </c>
      <c r="F36" s="78">
        <v>8.2352941176470587E-2</v>
      </c>
      <c r="G36" s="82" t="s">
        <v>81</v>
      </c>
      <c r="H36" s="77">
        <v>24</v>
      </c>
      <c r="I36" s="83">
        <v>2.9850746268656716E-2</v>
      </c>
    </row>
    <row r="37" spans="1:9">
      <c r="A37" s="82" t="s">
        <v>29</v>
      </c>
      <c r="B37" s="77">
        <v>10</v>
      </c>
      <c r="C37" s="83">
        <v>0.11627906976744186</v>
      </c>
      <c r="D37" s="82" t="s">
        <v>29</v>
      </c>
      <c r="E37" s="77">
        <v>5</v>
      </c>
      <c r="F37" s="78">
        <v>2.9411764705882353E-2</v>
      </c>
      <c r="G37" s="82" t="s">
        <v>29</v>
      </c>
      <c r="H37" s="77">
        <v>24</v>
      </c>
      <c r="I37" s="83">
        <v>2.9850746268656716E-2</v>
      </c>
    </row>
    <row r="38" spans="1:9">
      <c r="A38" s="82" t="s">
        <v>60</v>
      </c>
      <c r="B38" s="77"/>
      <c r="C38" s="83">
        <v>0</v>
      </c>
      <c r="D38" s="82" t="s">
        <v>60</v>
      </c>
      <c r="E38" s="77">
        <v>2</v>
      </c>
      <c r="F38" s="78">
        <v>1.1764705882352941E-2</v>
      </c>
      <c r="G38" s="82" t="s">
        <v>60</v>
      </c>
      <c r="H38" s="77">
        <v>20</v>
      </c>
      <c r="I38" s="83">
        <v>2.4875621890547265E-2</v>
      </c>
    </row>
    <row r="39" spans="1:9">
      <c r="A39" s="82" t="s">
        <v>40</v>
      </c>
      <c r="B39" s="77">
        <v>1</v>
      </c>
      <c r="C39" s="83">
        <v>1.1627906976744186E-2</v>
      </c>
      <c r="D39" s="82" t="s">
        <v>40</v>
      </c>
      <c r="E39" s="77">
        <v>6</v>
      </c>
      <c r="F39" s="78">
        <v>3.5294117647058823E-2</v>
      </c>
      <c r="G39" s="82" t="s">
        <v>40</v>
      </c>
      <c r="H39" s="77">
        <v>19</v>
      </c>
      <c r="I39" s="83">
        <v>2.36318407960199E-2</v>
      </c>
    </row>
    <row r="40" spans="1:9">
      <c r="A40" s="82" t="s">
        <v>67</v>
      </c>
      <c r="B40" s="77">
        <v>5</v>
      </c>
      <c r="C40" s="83">
        <v>5.8139534883720929E-2</v>
      </c>
      <c r="D40" s="82" t="s">
        <v>67</v>
      </c>
      <c r="E40" s="77">
        <v>12</v>
      </c>
      <c r="F40" s="78">
        <v>7.0588235294117646E-2</v>
      </c>
      <c r="G40" s="82" t="s">
        <v>67</v>
      </c>
      <c r="H40" s="77">
        <v>16</v>
      </c>
      <c r="I40" s="83">
        <v>1.9900497512437811E-2</v>
      </c>
    </row>
    <row r="41" spans="1:9">
      <c r="A41" s="82" t="s">
        <v>52</v>
      </c>
      <c r="B41" s="77"/>
      <c r="C41" s="83">
        <v>0</v>
      </c>
      <c r="D41" s="82" t="s">
        <v>52</v>
      </c>
      <c r="E41" s="77">
        <v>4</v>
      </c>
      <c r="F41" s="78">
        <v>2.3529411764705882E-2</v>
      </c>
      <c r="G41" s="82" t="s">
        <v>52</v>
      </c>
      <c r="H41" s="77">
        <v>14</v>
      </c>
      <c r="I41" s="83">
        <v>1.7412935323383085E-2</v>
      </c>
    </row>
    <row r="42" spans="1:9">
      <c r="A42" s="82" t="s">
        <v>34</v>
      </c>
      <c r="B42" s="77"/>
      <c r="C42" s="83">
        <v>0</v>
      </c>
      <c r="D42" s="82" t="s">
        <v>34</v>
      </c>
      <c r="E42" s="77"/>
      <c r="F42" s="78">
        <v>0</v>
      </c>
      <c r="G42" s="82" t="s">
        <v>34</v>
      </c>
      <c r="H42" s="77">
        <v>14</v>
      </c>
      <c r="I42" s="83">
        <v>1.7412935323383085E-2</v>
      </c>
    </row>
    <row r="43" spans="1:9">
      <c r="A43" s="82" t="s">
        <v>70</v>
      </c>
      <c r="B43" s="77">
        <v>13</v>
      </c>
      <c r="C43" s="83">
        <v>0.15116279069767441</v>
      </c>
      <c r="D43" s="82" t="s">
        <v>70</v>
      </c>
      <c r="E43" s="77">
        <v>8</v>
      </c>
      <c r="F43" s="78">
        <v>4.7058823529411764E-2</v>
      </c>
      <c r="G43" s="82" t="s">
        <v>70</v>
      </c>
      <c r="H43" s="77">
        <v>13</v>
      </c>
      <c r="I43" s="83">
        <v>1.6169154228855721E-2</v>
      </c>
    </row>
    <row r="44" spans="1:9">
      <c r="A44" s="82" t="s">
        <v>66</v>
      </c>
      <c r="B44" s="77">
        <v>5</v>
      </c>
      <c r="C44" s="83">
        <v>5.8139534883720929E-2</v>
      </c>
      <c r="D44" s="82" t="s">
        <v>66</v>
      </c>
      <c r="E44" s="77">
        <v>5</v>
      </c>
      <c r="F44" s="78">
        <v>2.9411764705882353E-2</v>
      </c>
      <c r="G44" s="82" t="s">
        <v>66</v>
      </c>
      <c r="H44" s="77">
        <v>11</v>
      </c>
      <c r="I44" s="83">
        <v>1.3681592039800995E-2</v>
      </c>
    </row>
    <row r="45" spans="1:9">
      <c r="A45" s="82" t="s">
        <v>56</v>
      </c>
      <c r="B45" s="77">
        <v>1</v>
      </c>
      <c r="C45" s="83">
        <v>1.1627906976744186E-2</v>
      </c>
      <c r="D45" s="82" t="s">
        <v>56</v>
      </c>
      <c r="E45" s="77">
        <v>4</v>
      </c>
      <c r="F45" s="78">
        <v>2.3529411764705882E-2</v>
      </c>
      <c r="G45" s="82" t="s">
        <v>56</v>
      </c>
      <c r="H45" s="77">
        <v>10</v>
      </c>
      <c r="I45" s="83">
        <v>1.2437810945273632E-2</v>
      </c>
    </row>
    <row r="46" spans="1:9">
      <c r="A46" s="82" t="s">
        <v>57</v>
      </c>
      <c r="B46" s="77"/>
      <c r="C46" s="83">
        <v>0</v>
      </c>
      <c r="D46" s="82" t="s">
        <v>57</v>
      </c>
      <c r="E46" s="77"/>
      <c r="F46" s="78">
        <v>0</v>
      </c>
      <c r="G46" s="82" t="s">
        <v>57</v>
      </c>
      <c r="H46" s="77">
        <v>10</v>
      </c>
      <c r="I46" s="83">
        <v>1.2437810945273632E-2</v>
      </c>
    </row>
    <row r="47" spans="1:9">
      <c r="A47" s="82" t="s">
        <v>30</v>
      </c>
      <c r="B47" s="77">
        <v>1</v>
      </c>
      <c r="C47" s="83">
        <v>1.1627906976744186E-2</v>
      </c>
      <c r="D47" s="82" t="s">
        <v>30</v>
      </c>
      <c r="E47" s="77">
        <v>2</v>
      </c>
      <c r="F47" s="78">
        <v>1.1764705882352941E-2</v>
      </c>
      <c r="G47" s="82" t="s">
        <v>30</v>
      </c>
      <c r="H47" s="77">
        <v>7</v>
      </c>
      <c r="I47" s="83">
        <v>8.7064676616915426E-3</v>
      </c>
    </row>
    <row r="48" spans="1:9">
      <c r="A48" s="82" t="s">
        <v>51</v>
      </c>
      <c r="B48" s="77"/>
      <c r="C48" s="83">
        <v>0</v>
      </c>
      <c r="D48" s="82" t="s">
        <v>51</v>
      </c>
      <c r="E48" s="77">
        <v>1</v>
      </c>
      <c r="F48" s="78">
        <v>5.8823529411764705E-3</v>
      </c>
      <c r="G48" s="82" t="s">
        <v>51</v>
      </c>
      <c r="H48" s="77">
        <v>5</v>
      </c>
      <c r="I48" s="83">
        <v>6.2189054726368162E-3</v>
      </c>
    </row>
    <row r="49" spans="1:9">
      <c r="A49" s="82" t="s">
        <v>41</v>
      </c>
      <c r="B49" s="77"/>
      <c r="C49" s="83">
        <v>0</v>
      </c>
      <c r="D49" s="82" t="s">
        <v>41</v>
      </c>
      <c r="E49" s="77"/>
      <c r="F49" s="78">
        <v>0</v>
      </c>
      <c r="G49" s="82" t="s">
        <v>41</v>
      </c>
      <c r="H49" s="77">
        <v>3</v>
      </c>
      <c r="I49" s="83">
        <v>3.7313432835820895E-3</v>
      </c>
    </row>
    <row r="50" spans="1:9">
      <c r="A50" s="82" t="s">
        <v>73</v>
      </c>
      <c r="B50" s="77">
        <v>1</v>
      </c>
      <c r="C50" s="83">
        <v>1.1627906976744186E-2</v>
      </c>
      <c r="D50" s="82" t="s">
        <v>73</v>
      </c>
      <c r="E50" s="77"/>
      <c r="F50" s="78">
        <v>0</v>
      </c>
      <c r="G50" s="82" t="s">
        <v>73</v>
      </c>
      <c r="H50" s="77">
        <v>2</v>
      </c>
      <c r="I50" s="83">
        <v>2.4875621890547263E-3</v>
      </c>
    </row>
    <row r="51" spans="1:9">
      <c r="A51" s="82" t="s">
        <v>61</v>
      </c>
      <c r="B51" s="77"/>
      <c r="C51" s="83">
        <v>0</v>
      </c>
      <c r="D51" s="82" t="s">
        <v>61</v>
      </c>
      <c r="E51" s="77"/>
      <c r="F51" s="78">
        <v>0</v>
      </c>
      <c r="G51" s="82" t="s">
        <v>61</v>
      </c>
      <c r="H51" s="77">
        <v>2</v>
      </c>
      <c r="I51" s="83">
        <v>2.4875621890547263E-3</v>
      </c>
    </row>
    <row r="52" spans="1:9">
      <c r="A52" s="82" t="s">
        <v>48</v>
      </c>
      <c r="B52" s="77">
        <v>1</v>
      </c>
      <c r="C52" s="83">
        <v>1.1627906976744186E-2</v>
      </c>
      <c r="D52" s="82" t="s">
        <v>48</v>
      </c>
      <c r="E52" s="77">
        <v>1</v>
      </c>
      <c r="F52" s="78">
        <v>5.8823529411764705E-3</v>
      </c>
      <c r="G52" s="82" t="s">
        <v>48</v>
      </c>
      <c r="H52" s="77">
        <v>1</v>
      </c>
      <c r="I52" s="83">
        <v>1.2437810945273632E-3</v>
      </c>
    </row>
    <row r="53" spans="1:9">
      <c r="A53" s="82" t="s">
        <v>63</v>
      </c>
      <c r="B53" s="77"/>
      <c r="C53" s="83">
        <v>0</v>
      </c>
      <c r="D53" s="82" t="s">
        <v>63</v>
      </c>
      <c r="E53" s="77">
        <v>1</v>
      </c>
      <c r="F53" s="78">
        <v>5.8823529411764705E-3</v>
      </c>
      <c r="G53" s="82" t="s">
        <v>63</v>
      </c>
      <c r="H53" s="77">
        <v>1</v>
      </c>
      <c r="I53" s="83">
        <v>1.2437810945273632E-3</v>
      </c>
    </row>
    <row r="54" spans="1:9">
      <c r="A54" s="82" t="s">
        <v>36</v>
      </c>
      <c r="B54" s="77">
        <v>1</v>
      </c>
      <c r="C54" s="83">
        <v>1.1627906976744186E-2</v>
      </c>
      <c r="D54" s="82" t="s">
        <v>36</v>
      </c>
      <c r="E54" s="77"/>
      <c r="F54" s="78">
        <v>0</v>
      </c>
      <c r="G54" s="82" t="s">
        <v>36</v>
      </c>
      <c r="H54" s="77"/>
      <c r="I54" s="83">
        <v>0</v>
      </c>
    </row>
    <row r="55" spans="1:9">
      <c r="A55" s="82" t="s">
        <v>45</v>
      </c>
      <c r="B55" s="77"/>
      <c r="C55" s="83">
        <v>0</v>
      </c>
      <c r="D55" s="82" t="s">
        <v>45</v>
      </c>
      <c r="E55" s="77"/>
      <c r="F55" s="78">
        <v>0</v>
      </c>
      <c r="G55" s="82" t="s">
        <v>45</v>
      </c>
      <c r="H55" s="77"/>
      <c r="I55" s="83">
        <v>0</v>
      </c>
    </row>
    <row r="56" spans="1:9">
      <c r="A56" s="82" t="s">
        <v>46</v>
      </c>
      <c r="B56" s="77"/>
      <c r="C56" s="83">
        <v>0</v>
      </c>
      <c r="D56" s="82" t="s">
        <v>46</v>
      </c>
      <c r="E56" s="77"/>
      <c r="F56" s="78">
        <v>0</v>
      </c>
      <c r="G56" s="82" t="s">
        <v>46</v>
      </c>
      <c r="H56" s="77"/>
      <c r="I56" s="83">
        <v>0</v>
      </c>
    </row>
    <row r="57" spans="1:9">
      <c r="A57" s="82" t="s">
        <v>43</v>
      </c>
      <c r="B57" s="77"/>
      <c r="C57" s="83">
        <v>0</v>
      </c>
      <c r="D57" s="82" t="s">
        <v>43</v>
      </c>
      <c r="E57" s="77"/>
      <c r="F57" s="78">
        <v>0</v>
      </c>
      <c r="G57" s="82" t="s">
        <v>43</v>
      </c>
      <c r="H57" s="77"/>
      <c r="I57" s="83">
        <v>0</v>
      </c>
    </row>
    <row r="58" spans="1:9">
      <c r="A58" s="82" t="s">
        <v>35</v>
      </c>
      <c r="B58" s="77"/>
      <c r="C58" s="83">
        <v>0</v>
      </c>
      <c r="D58" s="82" t="s">
        <v>35</v>
      </c>
      <c r="E58" s="77"/>
      <c r="F58" s="78">
        <v>0</v>
      </c>
      <c r="G58" s="82" t="s">
        <v>35</v>
      </c>
      <c r="H58" s="77"/>
      <c r="I58" s="83">
        <v>0</v>
      </c>
    </row>
    <row r="59" spans="1:9">
      <c r="A59" s="82" t="s">
        <v>39</v>
      </c>
      <c r="B59" s="77"/>
      <c r="C59" s="83">
        <v>0</v>
      </c>
      <c r="D59" s="82" t="s">
        <v>39</v>
      </c>
      <c r="E59" s="77"/>
      <c r="F59" s="78">
        <v>0</v>
      </c>
      <c r="G59" s="82" t="s">
        <v>39</v>
      </c>
      <c r="H59" s="77"/>
      <c r="I59" s="83">
        <v>0</v>
      </c>
    </row>
    <row r="60" spans="1:9">
      <c r="A60" s="82" t="s">
        <v>38</v>
      </c>
      <c r="B60" s="77"/>
      <c r="C60" s="83">
        <v>0</v>
      </c>
      <c r="D60" s="82" t="s">
        <v>38</v>
      </c>
      <c r="E60" s="77"/>
      <c r="F60" s="78">
        <v>0</v>
      </c>
      <c r="G60" s="82" t="s">
        <v>38</v>
      </c>
      <c r="H60" s="77"/>
      <c r="I60" s="83">
        <v>0</v>
      </c>
    </row>
    <row r="61" spans="1:9" ht="17" thickBot="1">
      <c r="A61" s="84" t="s">
        <v>42</v>
      </c>
      <c r="B61" s="88"/>
      <c r="C61" s="85">
        <v>0</v>
      </c>
      <c r="D61" s="84" t="s">
        <v>42</v>
      </c>
      <c r="E61" s="88"/>
      <c r="F61" s="87">
        <v>0</v>
      </c>
      <c r="G61" s="84" t="s">
        <v>42</v>
      </c>
      <c r="H61" s="88"/>
      <c r="I61" s="85">
        <v>0</v>
      </c>
    </row>
  </sheetData>
  <autoFilter ref="A11:I61" xr:uid="{6B58EC49-37FB-CE41-ABF9-8F7CBC4A1C83}">
    <sortState xmlns:xlrd2="http://schemas.microsoft.com/office/spreadsheetml/2017/richdata2" ref="A12:I61">
      <sortCondition descending="1" ref="I11:I6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31E01-6D73-FB48-8551-42E4DDA67E2F}">
  <dimension ref="A3:AX60"/>
  <sheetViews>
    <sheetView workbookViewId="0">
      <selection activeCell="E4" sqref="E4"/>
    </sheetView>
  </sheetViews>
  <sheetFormatPr baseColWidth="10" defaultRowHeight="16"/>
  <cols>
    <col min="1" max="1" width="15.6640625" bestFit="1" customWidth="1"/>
    <col min="2" max="2" width="11" bestFit="1" customWidth="1"/>
    <col min="3" max="3" width="20" bestFit="1" customWidth="1"/>
    <col min="4" max="4" width="16" bestFit="1" customWidth="1"/>
    <col min="5" max="5" width="23.5" bestFit="1" customWidth="1"/>
    <col min="6" max="6" width="19.6640625" bestFit="1" customWidth="1"/>
    <col min="7" max="7" width="17.83203125" bestFit="1" customWidth="1"/>
    <col min="8" max="8" width="23.1640625" bestFit="1" customWidth="1"/>
    <col min="9" max="9" width="15.83203125" bestFit="1" customWidth="1"/>
    <col min="10" max="10" width="27.6640625" bestFit="1" customWidth="1"/>
    <col min="11" max="11" width="16.6640625" bestFit="1" customWidth="1"/>
    <col min="12" max="12" width="14.6640625" bestFit="1" customWidth="1"/>
    <col min="13" max="13" width="14.1640625" bestFit="1" customWidth="1"/>
    <col min="14" max="14" width="15.1640625" bestFit="1" customWidth="1"/>
    <col min="15" max="15" width="13.5" bestFit="1" customWidth="1"/>
    <col min="16" max="16" width="23" bestFit="1" customWidth="1"/>
    <col min="17" max="17" width="21" bestFit="1" customWidth="1"/>
    <col min="18" max="18" width="15" bestFit="1" customWidth="1"/>
    <col min="19" max="19" width="18.33203125" bestFit="1" customWidth="1"/>
    <col min="20" max="21" width="32.6640625" bestFit="1" customWidth="1"/>
    <col min="22" max="22" width="33.6640625" bestFit="1" customWidth="1"/>
    <col min="23" max="23" width="20.5" bestFit="1" customWidth="1"/>
    <col min="24" max="24" width="18.83203125" bestFit="1" customWidth="1"/>
    <col min="25" max="25" width="20.5" bestFit="1" customWidth="1"/>
    <col min="26" max="26" width="17.1640625" bestFit="1" customWidth="1"/>
    <col min="27" max="27" width="16" bestFit="1" customWidth="1"/>
    <col min="28" max="28" width="28.33203125" bestFit="1" customWidth="1"/>
    <col min="29" max="29" width="16" bestFit="1" customWidth="1"/>
    <col min="30" max="30" width="14" bestFit="1" customWidth="1"/>
    <col min="31" max="31" width="21" bestFit="1" customWidth="1"/>
    <col min="32" max="32" width="13.5" bestFit="1" customWidth="1"/>
    <col min="33" max="33" width="17" bestFit="1" customWidth="1"/>
    <col min="34" max="34" width="15.5" bestFit="1" customWidth="1"/>
    <col min="35" max="35" width="20.83203125" bestFit="1" customWidth="1"/>
    <col min="36" max="36" width="20.5" bestFit="1" customWidth="1"/>
    <col min="37" max="37" width="18.5" bestFit="1" customWidth="1"/>
    <col min="38" max="38" width="13.6640625" bestFit="1" customWidth="1"/>
    <col min="39" max="39" width="17.6640625" bestFit="1" customWidth="1"/>
    <col min="40" max="40" width="29.83203125" bestFit="1" customWidth="1"/>
    <col min="41" max="41" width="29.1640625" bestFit="1" customWidth="1"/>
    <col min="42" max="42" width="26.83203125" bestFit="1" customWidth="1"/>
    <col min="43" max="43" width="17" bestFit="1" customWidth="1"/>
    <col min="44" max="44" width="16.83203125" bestFit="1" customWidth="1"/>
    <col min="45" max="45" width="26.33203125" bestFit="1" customWidth="1"/>
    <col min="46" max="46" width="25.5" bestFit="1" customWidth="1"/>
    <col min="47" max="47" width="29.33203125" bestFit="1" customWidth="1"/>
    <col min="48" max="48" width="16.83203125" bestFit="1" customWidth="1"/>
    <col min="49" max="49" width="10.33203125" bestFit="1" customWidth="1"/>
    <col min="50" max="51" width="33" bestFit="1" customWidth="1"/>
  </cols>
  <sheetData>
    <row r="3" spans="1:50">
      <c r="A3" s="40" t="s">
        <v>32</v>
      </c>
      <c r="B3" t="s">
        <v>5860</v>
      </c>
      <c r="E3" s="110" t="s">
        <v>5951</v>
      </c>
      <c r="H3" s="43" t="s">
        <v>5926</v>
      </c>
    </row>
    <row r="4" spans="1:50">
      <c r="A4" s="40" t="s">
        <v>37</v>
      </c>
      <c r="B4" s="41">
        <v>1</v>
      </c>
    </row>
    <row r="6" spans="1:50">
      <c r="A6" t="s">
        <v>5870</v>
      </c>
      <c r="B6" t="s">
        <v>5871</v>
      </c>
      <c r="C6" t="s">
        <v>5872</v>
      </c>
      <c r="D6" t="s">
        <v>5904</v>
      </c>
      <c r="E6" t="s">
        <v>5918</v>
      </c>
      <c r="F6" t="s">
        <v>5917</v>
      </c>
      <c r="G6" t="s">
        <v>5916</v>
      </c>
      <c r="H6" t="s">
        <v>5907</v>
      </c>
      <c r="I6" t="s">
        <v>5899</v>
      </c>
      <c r="J6" t="s">
        <v>5894</v>
      </c>
      <c r="K6" t="s">
        <v>5895</v>
      </c>
      <c r="L6" t="s">
        <v>5886</v>
      </c>
      <c r="M6" t="s">
        <v>5892</v>
      </c>
      <c r="N6" t="s">
        <v>5890</v>
      </c>
      <c r="O6" t="s">
        <v>5891</v>
      </c>
      <c r="P6" t="s">
        <v>5885</v>
      </c>
      <c r="Q6" t="s">
        <v>5887</v>
      </c>
      <c r="R6" t="s">
        <v>5884</v>
      </c>
      <c r="S6" t="s">
        <v>5878</v>
      </c>
      <c r="T6" t="s">
        <v>5882</v>
      </c>
      <c r="U6" t="s">
        <v>5883</v>
      </c>
      <c r="V6" t="s">
        <v>5881</v>
      </c>
      <c r="W6" t="s">
        <v>5873</v>
      </c>
      <c r="X6" t="s">
        <v>5874</v>
      </c>
      <c r="Y6" t="s">
        <v>5875</v>
      </c>
      <c r="Z6" t="s">
        <v>5877</v>
      </c>
      <c r="AA6" t="s">
        <v>5876</v>
      </c>
      <c r="AB6" t="s">
        <v>5879</v>
      </c>
      <c r="AC6" t="s">
        <v>5880</v>
      </c>
      <c r="AD6" t="s">
        <v>5888</v>
      </c>
      <c r="AE6" t="s">
        <v>5889</v>
      </c>
      <c r="AF6" t="s">
        <v>5893</v>
      </c>
      <c r="AG6" t="s">
        <v>5896</v>
      </c>
      <c r="AH6" t="s">
        <v>5897</v>
      </c>
      <c r="AI6" t="s">
        <v>5898</v>
      </c>
      <c r="AJ6" t="s">
        <v>5900</v>
      </c>
      <c r="AK6" t="s">
        <v>5901</v>
      </c>
      <c r="AL6" t="s">
        <v>5902</v>
      </c>
      <c r="AM6" t="s">
        <v>5903</v>
      </c>
      <c r="AN6" t="s">
        <v>5905</v>
      </c>
      <c r="AO6" t="s">
        <v>5906</v>
      </c>
      <c r="AP6" t="s">
        <v>5908</v>
      </c>
      <c r="AQ6" t="s">
        <v>5909</v>
      </c>
      <c r="AR6" t="s">
        <v>5910</v>
      </c>
      <c r="AS6" t="s">
        <v>5911</v>
      </c>
      <c r="AT6" t="s">
        <v>5913</v>
      </c>
      <c r="AU6" t="s">
        <v>5914</v>
      </c>
      <c r="AV6" t="s">
        <v>5915</v>
      </c>
      <c r="AW6" t="s">
        <v>5858</v>
      </c>
      <c r="AX6" t="s">
        <v>5912</v>
      </c>
    </row>
    <row r="7" spans="1:50">
      <c r="A7" s="39">
        <v>2</v>
      </c>
      <c r="B7" s="39">
        <v>48</v>
      </c>
      <c r="C7" s="39">
        <v>14</v>
      </c>
      <c r="D7" s="39">
        <v>4</v>
      </c>
      <c r="E7" s="39">
        <v>3</v>
      </c>
      <c r="F7" s="39">
        <v>3</v>
      </c>
      <c r="G7" s="39">
        <v>12</v>
      </c>
      <c r="H7" s="39">
        <v>7</v>
      </c>
      <c r="I7" s="39">
        <v>3</v>
      </c>
      <c r="J7" s="39">
        <v>1</v>
      </c>
      <c r="K7" s="39">
        <v>5</v>
      </c>
      <c r="L7" s="39">
        <v>22</v>
      </c>
      <c r="M7" s="39">
        <v>16</v>
      </c>
      <c r="N7" s="39">
        <v>8</v>
      </c>
      <c r="O7" s="39">
        <v>4</v>
      </c>
      <c r="P7" s="39"/>
      <c r="Q7" s="39">
        <v>14</v>
      </c>
      <c r="R7" s="39">
        <v>22</v>
      </c>
      <c r="S7" s="39">
        <v>24</v>
      </c>
      <c r="T7" s="39">
        <v>13</v>
      </c>
      <c r="U7" s="39">
        <v>20</v>
      </c>
      <c r="V7" s="39">
        <v>4</v>
      </c>
      <c r="W7" s="39">
        <v>14</v>
      </c>
      <c r="X7" s="39">
        <v>1</v>
      </c>
      <c r="Y7" s="39">
        <v>16</v>
      </c>
      <c r="Z7" s="39"/>
      <c r="AA7" s="39"/>
      <c r="AB7" s="39">
        <v>12</v>
      </c>
      <c r="AC7" s="39">
        <v>28</v>
      </c>
      <c r="AD7" s="39"/>
      <c r="AE7" s="39">
        <v>5</v>
      </c>
      <c r="AF7" s="39">
        <v>3</v>
      </c>
      <c r="AG7" s="39">
        <v>12</v>
      </c>
      <c r="AH7" s="39">
        <v>1</v>
      </c>
      <c r="AI7" s="39">
        <v>1</v>
      </c>
      <c r="AJ7" s="39"/>
      <c r="AK7" s="39">
        <v>1</v>
      </c>
      <c r="AL7" s="39">
        <v>11</v>
      </c>
      <c r="AM7" s="39">
        <v>9</v>
      </c>
      <c r="AN7" s="39">
        <v>7</v>
      </c>
      <c r="AO7" s="39">
        <v>3</v>
      </c>
      <c r="AP7" s="39">
        <v>3</v>
      </c>
      <c r="AQ7" s="39">
        <v>7</v>
      </c>
      <c r="AR7" s="39"/>
      <c r="AS7" s="39">
        <v>23</v>
      </c>
      <c r="AT7" s="39">
        <v>12</v>
      </c>
      <c r="AU7" s="39">
        <v>19</v>
      </c>
      <c r="AV7" s="39">
        <v>8</v>
      </c>
      <c r="AW7" s="39">
        <v>223</v>
      </c>
      <c r="AX7" s="39">
        <v>69</v>
      </c>
    </row>
    <row r="9" spans="1:50" ht="17" thickBot="1"/>
    <row r="10" spans="1:50">
      <c r="A10" s="71"/>
      <c r="B10" s="45" t="s">
        <v>5929</v>
      </c>
      <c r="C10" s="55" t="s">
        <v>5930</v>
      </c>
      <c r="E10" s="44" t="s">
        <v>5931</v>
      </c>
      <c r="F10" s="45"/>
      <c r="G10" s="55"/>
    </row>
    <row r="11" spans="1:50">
      <c r="A11" s="73" t="s">
        <v>5858</v>
      </c>
      <c r="B11" s="48">
        <v>223</v>
      </c>
      <c r="C11" s="75">
        <v>1</v>
      </c>
      <c r="E11" s="73" t="s">
        <v>5870</v>
      </c>
      <c r="F11" s="59">
        <v>1</v>
      </c>
      <c r="G11" s="75">
        <f>F11/$F$59</f>
        <v>1.4492753623188406E-2</v>
      </c>
    </row>
    <row r="12" spans="1:50">
      <c r="A12" s="73" t="s">
        <v>75</v>
      </c>
      <c r="B12" s="48">
        <v>69</v>
      </c>
      <c r="C12" s="75">
        <v>0.3094170403587444</v>
      </c>
      <c r="E12" s="73" t="s">
        <v>5871</v>
      </c>
      <c r="F12" s="59">
        <v>4</v>
      </c>
      <c r="G12" s="75">
        <f t="shared" ref="G12:G59" si="0">F12/$F$59</f>
        <v>5.7971014492753624E-2</v>
      </c>
    </row>
    <row r="13" spans="1:50">
      <c r="A13" s="73" t="s">
        <v>29</v>
      </c>
      <c r="B13" s="48">
        <v>48</v>
      </c>
      <c r="C13" s="75">
        <v>0.21524663677130046</v>
      </c>
      <c r="E13" s="73" t="s">
        <v>5872</v>
      </c>
      <c r="F13" s="59">
        <v>2</v>
      </c>
      <c r="G13" s="75">
        <f t="shared" si="0"/>
        <v>2.8985507246376812E-2</v>
      </c>
    </row>
    <row r="14" spans="1:50">
      <c r="A14" s="73" t="s">
        <v>42</v>
      </c>
      <c r="B14" s="48">
        <v>28</v>
      </c>
      <c r="C14" s="75">
        <v>0.12556053811659193</v>
      </c>
      <c r="E14" s="73" t="s">
        <v>5904</v>
      </c>
      <c r="F14" s="59"/>
      <c r="G14" s="75">
        <f t="shared" si="0"/>
        <v>0</v>
      </c>
    </row>
    <row r="15" spans="1:50">
      <c r="A15" s="73" t="s">
        <v>40</v>
      </c>
      <c r="B15" s="48">
        <v>24</v>
      </c>
      <c r="C15" s="75">
        <v>0.10762331838565023</v>
      </c>
      <c r="E15" s="73" t="s">
        <v>5918</v>
      </c>
      <c r="F15" s="59">
        <v>2</v>
      </c>
      <c r="G15" s="75">
        <f t="shared" si="0"/>
        <v>2.8985507246376812E-2</v>
      </c>
    </row>
    <row r="16" spans="1:50">
      <c r="A16" s="73" t="s">
        <v>74</v>
      </c>
      <c r="B16" s="48">
        <v>23</v>
      </c>
      <c r="C16" s="75">
        <v>0.1031390134529148</v>
      </c>
      <c r="E16" s="73" t="s">
        <v>5917</v>
      </c>
      <c r="F16" s="59">
        <v>1</v>
      </c>
      <c r="G16" s="75">
        <f t="shared" si="0"/>
        <v>1.4492753623188406E-2</v>
      </c>
    </row>
    <row r="17" spans="1:7">
      <c r="A17" s="73" t="s">
        <v>49</v>
      </c>
      <c r="B17" s="48">
        <v>22</v>
      </c>
      <c r="C17" s="75">
        <v>9.8654708520179366E-2</v>
      </c>
      <c r="E17" s="73" t="s">
        <v>5916</v>
      </c>
      <c r="F17" s="59">
        <v>2</v>
      </c>
      <c r="G17" s="75">
        <f t="shared" si="0"/>
        <v>2.8985507246376812E-2</v>
      </c>
    </row>
    <row r="18" spans="1:7">
      <c r="A18" s="73" t="s">
        <v>47</v>
      </c>
      <c r="B18" s="48">
        <v>22</v>
      </c>
      <c r="C18" s="75">
        <v>9.8654708520179366E-2</v>
      </c>
      <c r="E18" s="73" t="s">
        <v>5907</v>
      </c>
      <c r="F18" s="59">
        <v>1</v>
      </c>
      <c r="G18" s="75">
        <f t="shared" si="0"/>
        <v>1.4492753623188406E-2</v>
      </c>
    </row>
    <row r="19" spans="1:7">
      <c r="A19" s="73" t="s">
        <v>46</v>
      </c>
      <c r="B19" s="48">
        <v>20</v>
      </c>
      <c r="C19" s="75">
        <v>8.9686098654708515E-2</v>
      </c>
      <c r="E19" s="73" t="s">
        <v>5899</v>
      </c>
      <c r="F19" s="59">
        <v>2</v>
      </c>
      <c r="G19" s="75">
        <f t="shared" si="0"/>
        <v>2.8985507246376812E-2</v>
      </c>
    </row>
    <row r="20" spans="1:7">
      <c r="A20" s="73" t="s">
        <v>77</v>
      </c>
      <c r="B20" s="48">
        <v>19</v>
      </c>
      <c r="C20" s="75">
        <v>8.520179372197309E-2</v>
      </c>
      <c r="E20" s="73" t="s">
        <v>5894</v>
      </c>
      <c r="F20" s="59"/>
      <c r="G20" s="75">
        <f t="shared" si="0"/>
        <v>0</v>
      </c>
    </row>
    <row r="21" spans="1:7">
      <c r="A21" s="73" t="s">
        <v>55</v>
      </c>
      <c r="B21" s="48">
        <v>16</v>
      </c>
      <c r="C21" s="75">
        <v>7.1748878923766815E-2</v>
      </c>
      <c r="E21" s="73" t="s">
        <v>5895</v>
      </c>
      <c r="F21" s="59">
        <v>1</v>
      </c>
      <c r="G21" s="75">
        <f t="shared" si="0"/>
        <v>1.4492753623188406E-2</v>
      </c>
    </row>
    <row r="22" spans="1:7">
      <c r="A22" s="73" t="s">
        <v>36</v>
      </c>
      <c r="B22" s="48">
        <v>16</v>
      </c>
      <c r="C22" s="75">
        <v>7.1748878923766815E-2</v>
      </c>
      <c r="E22" s="73" t="s">
        <v>5886</v>
      </c>
      <c r="F22" s="59">
        <v>4</v>
      </c>
      <c r="G22" s="75">
        <f t="shared" si="0"/>
        <v>5.7971014492753624E-2</v>
      </c>
    </row>
    <row r="23" spans="1:7">
      <c r="A23" s="73" t="s">
        <v>30</v>
      </c>
      <c r="B23" s="48">
        <v>14</v>
      </c>
      <c r="C23" s="75">
        <v>6.2780269058295965E-2</v>
      </c>
      <c r="E23" s="73" t="s">
        <v>5892</v>
      </c>
      <c r="F23" s="59">
        <v>14</v>
      </c>
      <c r="G23" s="75">
        <f t="shared" si="0"/>
        <v>0.20289855072463769</v>
      </c>
    </row>
    <row r="24" spans="1:7">
      <c r="A24" s="73" t="s">
        <v>50</v>
      </c>
      <c r="B24" s="48">
        <v>14</v>
      </c>
      <c r="C24" s="75">
        <v>6.2780269058295965E-2</v>
      </c>
      <c r="E24" s="73" t="s">
        <v>5890</v>
      </c>
      <c r="F24" s="59">
        <v>2</v>
      </c>
      <c r="G24" s="75">
        <f t="shared" si="0"/>
        <v>2.8985507246376812E-2</v>
      </c>
    </row>
    <row r="25" spans="1:7">
      <c r="A25" s="73" t="s">
        <v>34</v>
      </c>
      <c r="B25" s="48">
        <v>14</v>
      </c>
      <c r="C25" s="75">
        <v>6.2780269058295965E-2</v>
      </c>
      <c r="E25" s="73" t="s">
        <v>5891</v>
      </c>
      <c r="F25" s="59">
        <v>2</v>
      </c>
      <c r="G25" s="75">
        <f t="shared" si="0"/>
        <v>2.8985507246376812E-2</v>
      </c>
    </row>
    <row r="26" spans="1:7">
      <c r="A26" s="73" t="s">
        <v>45</v>
      </c>
      <c r="B26" s="48">
        <v>13</v>
      </c>
      <c r="C26" s="75">
        <v>5.829596412556054E-2</v>
      </c>
      <c r="E26" s="73" t="s">
        <v>5885</v>
      </c>
      <c r="F26" s="59"/>
      <c r="G26" s="75">
        <f t="shared" si="0"/>
        <v>0</v>
      </c>
    </row>
    <row r="27" spans="1:7">
      <c r="A27" s="73" t="s">
        <v>79</v>
      </c>
      <c r="B27" s="48">
        <v>12</v>
      </c>
      <c r="C27" s="75">
        <v>5.3811659192825115E-2</v>
      </c>
      <c r="E27" s="73" t="s">
        <v>5887</v>
      </c>
      <c r="F27" s="59">
        <v>1</v>
      </c>
      <c r="G27" s="75">
        <f t="shared" si="0"/>
        <v>1.4492753623188406E-2</v>
      </c>
    </row>
    <row r="28" spans="1:7">
      <c r="A28" s="73" t="s">
        <v>41</v>
      </c>
      <c r="B28" s="48">
        <v>12</v>
      </c>
      <c r="C28" s="75">
        <v>5.3811659192825115E-2</v>
      </c>
      <c r="E28" s="73" t="s">
        <v>5884</v>
      </c>
      <c r="F28" s="59">
        <v>4</v>
      </c>
      <c r="G28" s="75">
        <f t="shared" si="0"/>
        <v>5.7971014492753624E-2</v>
      </c>
    </row>
    <row r="29" spans="1:7">
      <c r="A29" s="73" t="s">
        <v>59</v>
      </c>
      <c r="B29" s="48">
        <v>12</v>
      </c>
      <c r="C29" s="75">
        <v>5.3811659192825115E-2</v>
      </c>
      <c r="E29" s="73" t="s">
        <v>5878</v>
      </c>
      <c r="F29" s="59">
        <v>3</v>
      </c>
      <c r="G29" s="75">
        <f t="shared" si="0"/>
        <v>4.3478260869565216E-2</v>
      </c>
    </row>
    <row r="30" spans="1:7">
      <c r="A30" s="73" t="s">
        <v>76</v>
      </c>
      <c r="B30" s="48">
        <v>12</v>
      </c>
      <c r="C30" s="75">
        <v>5.3811659192825115E-2</v>
      </c>
      <c r="E30" s="73" t="s">
        <v>5882</v>
      </c>
      <c r="F30" s="59">
        <v>1</v>
      </c>
      <c r="G30" s="75">
        <f t="shared" si="0"/>
        <v>1.4492753623188406E-2</v>
      </c>
    </row>
    <row r="31" spans="1:7">
      <c r="A31" s="73" t="s">
        <v>65</v>
      </c>
      <c r="B31" s="48">
        <v>11</v>
      </c>
      <c r="C31" s="75">
        <v>4.9327354260089683E-2</v>
      </c>
      <c r="E31" s="73" t="s">
        <v>5883</v>
      </c>
      <c r="F31" s="59">
        <v>2</v>
      </c>
      <c r="G31" s="75">
        <f t="shared" si="0"/>
        <v>2.8985507246376812E-2</v>
      </c>
    </row>
    <row r="32" spans="1:7">
      <c r="A32" s="73" t="s">
        <v>66</v>
      </c>
      <c r="B32" s="48">
        <v>9</v>
      </c>
      <c r="C32" s="75">
        <v>4.0358744394618833E-2</v>
      </c>
      <c r="E32" s="73" t="s">
        <v>5881</v>
      </c>
      <c r="F32" s="59">
        <v>1</v>
      </c>
      <c r="G32" s="75">
        <f t="shared" si="0"/>
        <v>1.4492753623188406E-2</v>
      </c>
    </row>
    <row r="33" spans="1:7">
      <c r="A33" s="73" t="s">
        <v>53</v>
      </c>
      <c r="B33" s="48">
        <v>8</v>
      </c>
      <c r="C33" s="75">
        <v>3.5874439461883408E-2</v>
      </c>
      <c r="E33" s="73" t="s">
        <v>5873</v>
      </c>
      <c r="F33" s="59">
        <v>10</v>
      </c>
      <c r="G33" s="75">
        <f t="shared" si="0"/>
        <v>0.14492753623188406</v>
      </c>
    </row>
    <row r="34" spans="1:7">
      <c r="A34" s="73" t="s">
        <v>78</v>
      </c>
      <c r="B34" s="48">
        <v>8</v>
      </c>
      <c r="C34" s="75">
        <v>3.5874439461883408E-2</v>
      </c>
      <c r="E34" s="73" t="s">
        <v>5874</v>
      </c>
      <c r="F34" s="59"/>
      <c r="G34" s="75">
        <f t="shared" si="0"/>
        <v>0</v>
      </c>
    </row>
    <row r="35" spans="1:7">
      <c r="A35" s="73" t="s">
        <v>70</v>
      </c>
      <c r="B35" s="48">
        <v>7</v>
      </c>
      <c r="C35" s="75">
        <v>3.1390134529147982E-2</v>
      </c>
      <c r="E35" s="73" t="s">
        <v>5875</v>
      </c>
      <c r="F35" s="59">
        <v>6</v>
      </c>
      <c r="G35" s="75">
        <f t="shared" si="0"/>
        <v>8.6956521739130432E-2</v>
      </c>
    </row>
    <row r="36" spans="1:7">
      <c r="A36" s="73" t="s">
        <v>68</v>
      </c>
      <c r="B36" s="48">
        <v>7</v>
      </c>
      <c r="C36" s="75">
        <v>3.1390134529147982E-2</v>
      </c>
      <c r="E36" s="73" t="s">
        <v>5877</v>
      </c>
      <c r="F36" s="59"/>
      <c r="G36" s="75">
        <f t="shared" si="0"/>
        <v>0</v>
      </c>
    </row>
    <row r="37" spans="1:7">
      <c r="A37" s="73" t="s">
        <v>72</v>
      </c>
      <c r="B37" s="48">
        <v>7</v>
      </c>
      <c r="C37" s="75">
        <v>3.1390134529147982E-2</v>
      </c>
      <c r="E37" s="73" t="s">
        <v>5876</v>
      </c>
      <c r="F37" s="59"/>
      <c r="G37" s="75">
        <f t="shared" si="0"/>
        <v>0</v>
      </c>
    </row>
    <row r="38" spans="1:7">
      <c r="A38" s="73" t="s">
        <v>58</v>
      </c>
      <c r="B38" s="48">
        <v>5</v>
      </c>
      <c r="C38" s="75">
        <v>2.2421524663677129E-2</v>
      </c>
      <c r="E38" s="73" t="s">
        <v>5879</v>
      </c>
      <c r="F38" s="59">
        <v>4</v>
      </c>
      <c r="G38" s="75">
        <f t="shared" si="0"/>
        <v>5.7971014492753624E-2</v>
      </c>
    </row>
    <row r="39" spans="1:7">
      <c r="A39" s="73" t="s">
        <v>52</v>
      </c>
      <c r="B39" s="48">
        <v>5</v>
      </c>
      <c r="C39" s="75">
        <v>2.2421524663677129E-2</v>
      </c>
      <c r="E39" s="73" t="s">
        <v>5880</v>
      </c>
      <c r="F39" s="59">
        <v>2</v>
      </c>
      <c r="G39" s="75">
        <f t="shared" si="0"/>
        <v>2.8985507246376812E-2</v>
      </c>
    </row>
    <row r="40" spans="1:7">
      <c r="A40" s="73" t="s">
        <v>67</v>
      </c>
      <c r="B40" s="48">
        <v>4</v>
      </c>
      <c r="C40" s="75">
        <v>1.7937219730941704E-2</v>
      </c>
      <c r="E40" s="73" t="s">
        <v>5888</v>
      </c>
      <c r="F40" s="59"/>
      <c r="G40" s="75">
        <f t="shared" si="0"/>
        <v>0</v>
      </c>
    </row>
    <row r="41" spans="1:7">
      <c r="A41" s="73" t="s">
        <v>54</v>
      </c>
      <c r="B41" s="48">
        <v>4</v>
      </c>
      <c r="C41" s="75">
        <v>1.7937219730941704E-2</v>
      </c>
      <c r="E41" s="73" t="s">
        <v>5889</v>
      </c>
      <c r="F41" s="59">
        <v>2</v>
      </c>
      <c r="G41" s="75">
        <f t="shared" si="0"/>
        <v>2.8985507246376812E-2</v>
      </c>
    </row>
    <row r="42" spans="1:7">
      <c r="A42" s="73" t="s">
        <v>43</v>
      </c>
      <c r="B42" s="48">
        <v>4</v>
      </c>
      <c r="C42" s="75">
        <v>1.7937219730941704E-2</v>
      </c>
      <c r="E42" s="73" t="s">
        <v>5893</v>
      </c>
      <c r="F42" s="59">
        <v>1</v>
      </c>
      <c r="G42" s="75">
        <f t="shared" si="0"/>
        <v>1.4492753623188406E-2</v>
      </c>
    </row>
    <row r="43" spans="1:7">
      <c r="A43" s="73" t="s">
        <v>81</v>
      </c>
      <c r="B43" s="48">
        <v>3</v>
      </c>
      <c r="C43" s="75">
        <v>1.3452914798206279E-2</v>
      </c>
      <c r="E43" s="73" t="s">
        <v>5896</v>
      </c>
      <c r="F43" s="59">
        <v>5</v>
      </c>
      <c r="G43" s="75">
        <f t="shared" si="0"/>
        <v>7.2463768115942032E-2</v>
      </c>
    </row>
    <row r="44" spans="1:7">
      <c r="A44" s="73" t="s">
        <v>80</v>
      </c>
      <c r="B44" s="48">
        <v>3</v>
      </c>
      <c r="C44" s="75">
        <v>1.3452914798206279E-2</v>
      </c>
      <c r="E44" s="73" t="s">
        <v>5897</v>
      </c>
      <c r="F44" s="59">
        <v>1</v>
      </c>
      <c r="G44" s="75">
        <f t="shared" si="0"/>
        <v>1.4492753623188406E-2</v>
      </c>
    </row>
    <row r="45" spans="1:7">
      <c r="A45" s="73" t="s">
        <v>62</v>
      </c>
      <c r="B45" s="48">
        <v>3</v>
      </c>
      <c r="C45" s="75">
        <v>1.3452914798206279E-2</v>
      </c>
      <c r="E45" s="73" t="s">
        <v>5898</v>
      </c>
      <c r="F45" s="59"/>
      <c r="G45" s="75">
        <f t="shared" si="0"/>
        <v>0</v>
      </c>
    </row>
    <row r="46" spans="1:7">
      <c r="A46" s="73" t="s">
        <v>56</v>
      </c>
      <c r="B46" s="48">
        <v>3</v>
      </c>
      <c r="C46" s="75">
        <v>1.3452914798206279E-2</v>
      </c>
      <c r="E46" s="73" t="s">
        <v>5900</v>
      </c>
      <c r="F46" s="59"/>
      <c r="G46" s="75">
        <f t="shared" si="0"/>
        <v>0</v>
      </c>
    </row>
    <row r="47" spans="1:7">
      <c r="A47" s="73" t="s">
        <v>69</v>
      </c>
      <c r="B47" s="48">
        <v>3</v>
      </c>
      <c r="C47" s="75">
        <v>1.3452914798206279E-2</v>
      </c>
      <c r="E47" s="73" t="s">
        <v>5901</v>
      </c>
      <c r="F47" s="59"/>
      <c r="G47" s="75">
        <f t="shared" si="0"/>
        <v>0</v>
      </c>
    </row>
    <row r="48" spans="1:7">
      <c r="A48" s="73" t="s">
        <v>71</v>
      </c>
      <c r="B48" s="48">
        <v>3</v>
      </c>
      <c r="C48" s="75">
        <v>1.3452914798206279E-2</v>
      </c>
      <c r="E48" s="73" t="s">
        <v>5902</v>
      </c>
      <c r="F48" s="59">
        <v>4</v>
      </c>
      <c r="G48" s="75">
        <f t="shared" si="0"/>
        <v>5.7971014492753624E-2</v>
      </c>
    </row>
    <row r="49" spans="1:7">
      <c r="A49" s="73" t="s">
        <v>27</v>
      </c>
      <c r="B49" s="48">
        <v>2</v>
      </c>
      <c r="C49" s="75">
        <v>8.9686098654708519E-3</v>
      </c>
      <c r="E49" s="73" t="s">
        <v>5903</v>
      </c>
      <c r="F49" s="59">
        <v>4</v>
      </c>
      <c r="G49" s="75">
        <f t="shared" si="0"/>
        <v>5.7971014492753624E-2</v>
      </c>
    </row>
    <row r="50" spans="1:7">
      <c r="A50" s="73" t="s">
        <v>57</v>
      </c>
      <c r="B50" s="48">
        <v>1</v>
      </c>
      <c r="C50" s="75">
        <v>4.4843049327354259E-3</v>
      </c>
      <c r="E50" s="73" t="s">
        <v>5905</v>
      </c>
      <c r="F50" s="59">
        <v>2</v>
      </c>
      <c r="G50" s="75">
        <f t="shared" si="0"/>
        <v>2.8985507246376812E-2</v>
      </c>
    </row>
    <row r="51" spans="1:7">
      <c r="A51" s="73" t="s">
        <v>35</v>
      </c>
      <c r="B51" s="48">
        <v>1</v>
      </c>
      <c r="C51" s="75">
        <v>4.4843049327354259E-3</v>
      </c>
      <c r="E51" s="73" t="s">
        <v>5906</v>
      </c>
      <c r="F51" s="59"/>
      <c r="G51" s="75">
        <f t="shared" si="0"/>
        <v>0</v>
      </c>
    </row>
    <row r="52" spans="1:7">
      <c r="A52" s="73" t="s">
        <v>60</v>
      </c>
      <c r="B52" s="48">
        <v>1</v>
      </c>
      <c r="C52" s="75">
        <v>4.4843049327354259E-3</v>
      </c>
      <c r="E52" s="73" t="s">
        <v>5908</v>
      </c>
      <c r="F52" s="59">
        <v>1</v>
      </c>
      <c r="G52" s="75">
        <f t="shared" si="0"/>
        <v>1.4492753623188406E-2</v>
      </c>
    </row>
    <row r="53" spans="1:7">
      <c r="A53" s="73" t="s">
        <v>61</v>
      </c>
      <c r="B53" s="48">
        <v>1</v>
      </c>
      <c r="C53" s="75">
        <v>4.4843049327354259E-3</v>
      </c>
      <c r="E53" s="73" t="s">
        <v>5909</v>
      </c>
      <c r="F53" s="59">
        <v>1</v>
      </c>
      <c r="G53" s="75">
        <f t="shared" si="0"/>
        <v>1.4492753623188406E-2</v>
      </c>
    </row>
    <row r="54" spans="1:7">
      <c r="A54" s="73" t="s">
        <v>64</v>
      </c>
      <c r="B54" s="48">
        <v>1</v>
      </c>
      <c r="C54" s="75">
        <v>4.4843049327354259E-3</v>
      </c>
      <c r="E54" s="73" t="s">
        <v>5910</v>
      </c>
      <c r="F54" s="59"/>
      <c r="G54" s="75">
        <f t="shared" si="0"/>
        <v>0</v>
      </c>
    </row>
    <row r="55" spans="1:7">
      <c r="A55" s="73" t="s">
        <v>48</v>
      </c>
      <c r="B55" s="48"/>
      <c r="C55" s="75">
        <v>0</v>
      </c>
      <c r="E55" s="73" t="s">
        <v>5911</v>
      </c>
      <c r="F55" s="59">
        <v>3</v>
      </c>
      <c r="G55" s="75">
        <f t="shared" si="0"/>
        <v>4.3478260869565216E-2</v>
      </c>
    </row>
    <row r="56" spans="1:7">
      <c r="A56" s="73" t="s">
        <v>39</v>
      </c>
      <c r="B56" s="48"/>
      <c r="C56" s="75">
        <v>0</v>
      </c>
      <c r="E56" s="73" t="s">
        <v>5913</v>
      </c>
      <c r="F56" s="59">
        <v>3</v>
      </c>
      <c r="G56" s="75">
        <f t="shared" si="0"/>
        <v>4.3478260869565216E-2</v>
      </c>
    </row>
    <row r="57" spans="1:7">
      <c r="A57" s="73" t="s">
        <v>38</v>
      </c>
      <c r="B57" s="48"/>
      <c r="C57" s="75">
        <v>0</v>
      </c>
      <c r="E57" s="73" t="s">
        <v>5914</v>
      </c>
      <c r="F57" s="59">
        <v>1</v>
      </c>
      <c r="G57" s="75">
        <f t="shared" si="0"/>
        <v>1.4492753623188406E-2</v>
      </c>
    </row>
    <row r="58" spans="1:7">
      <c r="A58" s="73" t="s">
        <v>51</v>
      </c>
      <c r="B58" s="48"/>
      <c r="C58" s="75">
        <v>0</v>
      </c>
      <c r="E58" s="73" t="s">
        <v>5915</v>
      </c>
      <c r="F58" s="59">
        <v>3</v>
      </c>
      <c r="G58" s="75">
        <f t="shared" si="0"/>
        <v>4.3478260869565216E-2</v>
      </c>
    </row>
    <row r="59" spans="1:7" ht="17" thickBot="1">
      <c r="A59" s="73" t="s">
        <v>63</v>
      </c>
      <c r="B59" s="48"/>
      <c r="C59" s="75">
        <v>0</v>
      </c>
      <c r="E59" s="74" t="s">
        <v>5858</v>
      </c>
      <c r="F59" s="52">
        <v>69</v>
      </c>
      <c r="G59" s="75">
        <f t="shared" si="0"/>
        <v>1</v>
      </c>
    </row>
    <row r="60" spans="1:7" ht="17" thickBot="1">
      <c r="A60" s="74" t="s">
        <v>73</v>
      </c>
      <c r="B60" s="64"/>
      <c r="C60" s="76">
        <v>0</v>
      </c>
    </row>
  </sheetData>
  <autoFilter ref="A10:C60" xr:uid="{9D0150B6-3DE7-3F4C-92CF-94BCA288D49C}">
    <sortState xmlns:xlrd2="http://schemas.microsoft.com/office/spreadsheetml/2017/richdata2" ref="A11:C60">
      <sortCondition descending="1" ref="C10:C60"/>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11C65-10DF-BE46-BD6A-9F791A68ACBD}">
  <dimension ref="A2:AY60"/>
  <sheetViews>
    <sheetView workbookViewId="0">
      <selection activeCell="E3" sqref="E3"/>
    </sheetView>
  </sheetViews>
  <sheetFormatPr baseColWidth="10" defaultRowHeight="16"/>
  <cols>
    <col min="1" max="1" width="15.6640625" bestFit="1" customWidth="1"/>
    <col min="2" max="2" width="11" bestFit="1" customWidth="1"/>
    <col min="3" max="3" width="20" bestFit="1" customWidth="1"/>
    <col min="4" max="4" width="16" bestFit="1" customWidth="1"/>
    <col min="5" max="5" width="23.5" bestFit="1" customWidth="1"/>
    <col min="6" max="6" width="19.6640625" bestFit="1" customWidth="1"/>
    <col min="7" max="7" width="17.83203125" bestFit="1" customWidth="1"/>
    <col min="8" max="8" width="33" bestFit="1" customWidth="1"/>
    <col min="9" max="9" width="23.1640625" bestFit="1" customWidth="1"/>
    <col min="10" max="10" width="15.83203125" bestFit="1" customWidth="1"/>
    <col min="11" max="11" width="27.6640625" bestFit="1" customWidth="1"/>
    <col min="12" max="12" width="16.6640625" bestFit="1" customWidth="1"/>
    <col min="13" max="13" width="14.6640625" bestFit="1" customWidth="1"/>
    <col min="14" max="14" width="14.1640625" bestFit="1" customWidth="1"/>
    <col min="15" max="15" width="15.1640625" bestFit="1" customWidth="1"/>
    <col min="16" max="16" width="13.5" bestFit="1" customWidth="1"/>
    <col min="17" max="17" width="23" bestFit="1" customWidth="1"/>
    <col min="18" max="18" width="21" bestFit="1" customWidth="1"/>
    <col min="19" max="19" width="15" bestFit="1" customWidth="1"/>
    <col min="20" max="20" width="18.33203125" bestFit="1" customWidth="1"/>
    <col min="21" max="22" width="32.6640625" bestFit="1" customWidth="1"/>
    <col min="23" max="23" width="33.6640625" bestFit="1" customWidth="1"/>
    <col min="24" max="24" width="20.5" bestFit="1" customWidth="1"/>
    <col min="25" max="25" width="18.83203125" bestFit="1" customWidth="1"/>
    <col min="26" max="26" width="20.5" bestFit="1" customWidth="1"/>
    <col min="27" max="27" width="17.1640625" bestFit="1" customWidth="1"/>
    <col min="28" max="28" width="16" bestFit="1" customWidth="1"/>
    <col min="29" max="29" width="28.33203125" bestFit="1" customWidth="1"/>
    <col min="30" max="30" width="16" bestFit="1" customWidth="1"/>
    <col min="31" max="31" width="14" bestFit="1" customWidth="1"/>
    <col min="32" max="32" width="21" bestFit="1" customWidth="1"/>
    <col min="33" max="33" width="13.5" bestFit="1" customWidth="1"/>
    <col min="34" max="34" width="17" bestFit="1" customWidth="1"/>
    <col min="35" max="35" width="15.5" bestFit="1" customWidth="1"/>
    <col min="36" max="36" width="20.83203125" bestFit="1" customWidth="1"/>
    <col min="37" max="37" width="20.5" bestFit="1" customWidth="1"/>
    <col min="38" max="38" width="18.5" bestFit="1" customWidth="1"/>
    <col min="39" max="39" width="13.6640625" bestFit="1" customWidth="1"/>
    <col min="40" max="40" width="17.6640625" bestFit="1" customWidth="1"/>
    <col min="41" max="41" width="29.83203125" bestFit="1" customWidth="1"/>
    <col min="42" max="42" width="29.1640625" bestFit="1" customWidth="1"/>
    <col min="43" max="43" width="26.83203125" bestFit="1" customWidth="1"/>
    <col min="44" max="44" width="17" bestFit="1" customWidth="1"/>
    <col min="45" max="45" width="16.83203125" bestFit="1" customWidth="1"/>
    <col min="46" max="46" width="26.33203125" bestFit="1" customWidth="1"/>
    <col min="47" max="47" width="25.5" bestFit="1" customWidth="1"/>
    <col min="48" max="48" width="29.33203125" bestFit="1" customWidth="1"/>
    <col min="49" max="49" width="16.83203125" bestFit="1" customWidth="1"/>
    <col min="50" max="50" width="10.33203125" bestFit="1" customWidth="1"/>
    <col min="51" max="51" width="15" bestFit="1" customWidth="1"/>
  </cols>
  <sheetData>
    <row r="2" spans="1:51">
      <c r="A2" s="40" t="s">
        <v>32</v>
      </c>
      <c r="B2" t="s">
        <v>5860</v>
      </c>
      <c r="E2" s="110" t="s">
        <v>5952</v>
      </c>
      <c r="H2" s="43" t="s">
        <v>5926</v>
      </c>
    </row>
    <row r="3" spans="1:51">
      <c r="A3" s="40" t="s">
        <v>21</v>
      </c>
      <c r="B3" t="s">
        <v>5859</v>
      </c>
    </row>
    <row r="4" spans="1:51">
      <c r="A4" s="40" t="s">
        <v>17</v>
      </c>
      <c r="B4" t="s">
        <v>5859</v>
      </c>
    </row>
    <row r="6" spans="1:51">
      <c r="A6" t="s">
        <v>5870</v>
      </c>
      <c r="B6" t="s">
        <v>5871</v>
      </c>
      <c r="C6" t="s">
        <v>5872</v>
      </c>
      <c r="D6" t="s">
        <v>5904</v>
      </c>
      <c r="E6" t="s">
        <v>5918</v>
      </c>
      <c r="F6" t="s">
        <v>5917</v>
      </c>
      <c r="G6" t="s">
        <v>5916</v>
      </c>
      <c r="H6" t="s">
        <v>5912</v>
      </c>
      <c r="I6" t="s">
        <v>5907</v>
      </c>
      <c r="J6" t="s">
        <v>5899</v>
      </c>
      <c r="K6" t="s">
        <v>5894</v>
      </c>
      <c r="L6" t="s">
        <v>5895</v>
      </c>
      <c r="M6" t="s">
        <v>5886</v>
      </c>
      <c r="N6" t="s">
        <v>5892</v>
      </c>
      <c r="O6" t="s">
        <v>5890</v>
      </c>
      <c r="P6" t="s">
        <v>5891</v>
      </c>
      <c r="Q6" t="s">
        <v>5885</v>
      </c>
      <c r="R6" t="s">
        <v>5887</v>
      </c>
      <c r="S6" t="s">
        <v>5884</v>
      </c>
      <c r="T6" t="s">
        <v>5878</v>
      </c>
      <c r="U6" t="s">
        <v>5882</v>
      </c>
      <c r="V6" t="s">
        <v>5883</v>
      </c>
      <c r="W6" t="s">
        <v>5881</v>
      </c>
      <c r="X6" t="s">
        <v>5873</v>
      </c>
      <c r="Y6" t="s">
        <v>5874</v>
      </c>
      <c r="Z6" t="s">
        <v>5875</v>
      </c>
      <c r="AA6" t="s">
        <v>5877</v>
      </c>
      <c r="AB6" t="s">
        <v>5876</v>
      </c>
      <c r="AC6" t="s">
        <v>5879</v>
      </c>
      <c r="AD6" t="s">
        <v>5880</v>
      </c>
      <c r="AE6" t="s">
        <v>5888</v>
      </c>
      <c r="AF6" t="s">
        <v>5889</v>
      </c>
      <c r="AG6" t="s">
        <v>5893</v>
      </c>
      <c r="AH6" t="s">
        <v>5896</v>
      </c>
      <c r="AI6" t="s">
        <v>5897</v>
      </c>
      <c r="AJ6" t="s">
        <v>5898</v>
      </c>
      <c r="AK6" t="s">
        <v>5900</v>
      </c>
      <c r="AL6" t="s">
        <v>5901</v>
      </c>
      <c r="AM6" t="s">
        <v>5902</v>
      </c>
      <c r="AN6" t="s">
        <v>5903</v>
      </c>
      <c r="AO6" t="s">
        <v>5905</v>
      </c>
      <c r="AP6" t="s">
        <v>5906</v>
      </c>
      <c r="AQ6" t="s">
        <v>5908</v>
      </c>
      <c r="AR6" t="s">
        <v>5909</v>
      </c>
      <c r="AS6" t="s">
        <v>5910</v>
      </c>
      <c r="AT6" t="s">
        <v>5911</v>
      </c>
      <c r="AU6" t="s">
        <v>5913</v>
      </c>
      <c r="AV6" t="s">
        <v>5914</v>
      </c>
      <c r="AW6" t="s">
        <v>5915</v>
      </c>
      <c r="AX6" t="s">
        <v>5858</v>
      </c>
      <c r="AY6" t="s">
        <v>5949</v>
      </c>
    </row>
    <row r="7" spans="1:51">
      <c r="A7" s="39">
        <v>80</v>
      </c>
      <c r="B7" s="39">
        <v>519</v>
      </c>
      <c r="C7" s="39">
        <v>162</v>
      </c>
      <c r="D7" s="39">
        <v>50</v>
      </c>
      <c r="E7" s="39">
        <v>69</v>
      </c>
      <c r="F7" s="39">
        <v>79</v>
      </c>
      <c r="G7" s="39">
        <v>251</v>
      </c>
      <c r="H7" s="39">
        <v>606</v>
      </c>
      <c r="I7" s="39">
        <v>51</v>
      </c>
      <c r="J7" s="39">
        <v>71</v>
      </c>
      <c r="K7" s="39">
        <v>17</v>
      </c>
      <c r="L7" s="39">
        <v>250</v>
      </c>
      <c r="M7" s="39">
        <v>235</v>
      </c>
      <c r="N7" s="39">
        <v>84</v>
      </c>
      <c r="O7" s="39">
        <v>239</v>
      </c>
      <c r="P7" s="39">
        <v>63</v>
      </c>
      <c r="Q7" s="39">
        <v>45</v>
      </c>
      <c r="R7" s="39">
        <v>230</v>
      </c>
      <c r="S7" s="39">
        <v>241</v>
      </c>
      <c r="T7" s="39">
        <v>141</v>
      </c>
      <c r="U7" s="39">
        <v>133</v>
      </c>
      <c r="V7" s="39">
        <v>38</v>
      </c>
      <c r="W7" s="39">
        <v>47</v>
      </c>
      <c r="X7" s="39">
        <v>30</v>
      </c>
      <c r="Y7" s="39">
        <v>107</v>
      </c>
      <c r="Z7" s="39">
        <v>89</v>
      </c>
      <c r="AA7" s="39">
        <v>35</v>
      </c>
      <c r="AB7" s="39">
        <v>73</v>
      </c>
      <c r="AC7" s="39">
        <v>72</v>
      </c>
      <c r="AD7" s="39">
        <v>132</v>
      </c>
      <c r="AE7" s="39">
        <v>10</v>
      </c>
      <c r="AF7" s="39">
        <v>93</v>
      </c>
      <c r="AG7" s="39">
        <v>30</v>
      </c>
      <c r="AH7" s="39">
        <v>163</v>
      </c>
      <c r="AI7" s="39">
        <v>52</v>
      </c>
      <c r="AJ7" s="39">
        <v>52</v>
      </c>
      <c r="AK7" s="39">
        <v>4</v>
      </c>
      <c r="AL7" s="39">
        <v>60</v>
      </c>
      <c r="AM7" s="39">
        <v>178</v>
      </c>
      <c r="AN7" s="39">
        <v>126</v>
      </c>
      <c r="AO7" s="39">
        <v>161</v>
      </c>
      <c r="AP7" s="39">
        <v>145</v>
      </c>
      <c r="AQ7" s="39">
        <v>123</v>
      </c>
      <c r="AR7" s="39">
        <v>65</v>
      </c>
      <c r="AS7" s="39">
        <v>7</v>
      </c>
      <c r="AT7" s="39">
        <v>239</v>
      </c>
      <c r="AU7" s="39">
        <v>133</v>
      </c>
      <c r="AV7" s="39">
        <v>316</v>
      </c>
      <c r="AW7" s="39">
        <v>126</v>
      </c>
      <c r="AX7" s="39">
        <v>2724</v>
      </c>
      <c r="AY7" s="39">
        <v>561</v>
      </c>
    </row>
    <row r="9" spans="1:51" ht="17" thickBot="1"/>
    <row r="10" spans="1:51">
      <c r="A10" s="71"/>
      <c r="B10" s="62" t="s">
        <v>5932</v>
      </c>
      <c r="C10" s="72" t="s">
        <v>5933</v>
      </c>
    </row>
    <row r="11" spans="1:51">
      <c r="A11" s="73" t="s">
        <v>5870</v>
      </c>
      <c r="B11" s="59">
        <v>18</v>
      </c>
      <c r="C11" s="75">
        <f>B11/$B$60</f>
        <v>2.0809248554913295E-2</v>
      </c>
    </row>
    <row r="12" spans="1:51">
      <c r="A12" s="73" t="s">
        <v>5871</v>
      </c>
      <c r="B12" s="59">
        <v>176</v>
      </c>
      <c r="C12" s="75">
        <f t="shared" ref="C12:C60" si="0">B12/$B$60</f>
        <v>0.20346820809248556</v>
      </c>
    </row>
    <row r="13" spans="1:51">
      <c r="A13" s="73" t="s">
        <v>5872</v>
      </c>
      <c r="B13" s="59">
        <v>51</v>
      </c>
      <c r="C13" s="75">
        <f t="shared" si="0"/>
        <v>5.8959537572254334E-2</v>
      </c>
    </row>
    <row r="14" spans="1:51">
      <c r="A14" s="73" t="s">
        <v>5904</v>
      </c>
      <c r="B14" s="59">
        <v>22</v>
      </c>
      <c r="C14" s="75">
        <f t="shared" si="0"/>
        <v>2.5433526011560695E-2</v>
      </c>
    </row>
    <row r="15" spans="1:51">
      <c r="A15" s="73" t="s">
        <v>5918</v>
      </c>
      <c r="B15" s="59">
        <v>29</v>
      </c>
      <c r="C15" s="75">
        <f t="shared" si="0"/>
        <v>3.3526011560693639E-2</v>
      </c>
    </row>
    <row r="16" spans="1:51">
      <c r="A16" s="73" t="s">
        <v>5917</v>
      </c>
      <c r="B16" s="59">
        <v>79</v>
      </c>
      <c r="C16" s="75">
        <f t="shared" si="0"/>
        <v>9.1329479768786123E-2</v>
      </c>
    </row>
    <row r="17" spans="1:3">
      <c r="A17" s="73" t="s">
        <v>5916</v>
      </c>
      <c r="B17" s="59">
        <v>251</v>
      </c>
      <c r="C17" s="75">
        <f t="shared" si="0"/>
        <v>0.2901734104046243</v>
      </c>
    </row>
    <row r="18" spans="1:3">
      <c r="A18" s="73" t="s">
        <v>5912</v>
      </c>
      <c r="B18" s="59">
        <v>76</v>
      </c>
      <c r="C18" s="75">
        <f t="shared" si="0"/>
        <v>8.7861271676300576E-2</v>
      </c>
    </row>
    <row r="19" spans="1:3">
      <c r="A19" s="73" t="s">
        <v>5907</v>
      </c>
      <c r="B19" s="59">
        <v>31</v>
      </c>
      <c r="C19" s="75">
        <f t="shared" si="0"/>
        <v>3.5838150289017344E-2</v>
      </c>
    </row>
    <row r="20" spans="1:3">
      <c r="A20" s="73" t="s">
        <v>5899</v>
      </c>
      <c r="B20" s="59">
        <v>9</v>
      </c>
      <c r="C20" s="75">
        <f t="shared" si="0"/>
        <v>1.0404624277456647E-2</v>
      </c>
    </row>
    <row r="21" spans="1:3">
      <c r="A21" s="73" t="s">
        <v>5894</v>
      </c>
      <c r="B21" s="59">
        <v>7</v>
      </c>
      <c r="C21" s="75">
        <f t="shared" si="0"/>
        <v>8.0924855491329474E-3</v>
      </c>
    </row>
    <row r="22" spans="1:3">
      <c r="A22" s="73" t="s">
        <v>5895</v>
      </c>
      <c r="B22" s="59">
        <v>85</v>
      </c>
      <c r="C22" s="75">
        <f t="shared" si="0"/>
        <v>9.8265895953757232E-2</v>
      </c>
    </row>
    <row r="23" spans="1:3">
      <c r="A23" s="73" t="s">
        <v>5886</v>
      </c>
      <c r="B23" s="59">
        <v>120</v>
      </c>
      <c r="C23" s="75">
        <f t="shared" si="0"/>
        <v>0.13872832369942195</v>
      </c>
    </row>
    <row r="24" spans="1:3">
      <c r="A24" s="73" t="s">
        <v>5892</v>
      </c>
      <c r="B24" s="59">
        <v>4</v>
      </c>
      <c r="C24" s="75">
        <f t="shared" si="0"/>
        <v>4.6242774566473991E-3</v>
      </c>
    </row>
    <row r="25" spans="1:3">
      <c r="A25" s="73" t="s">
        <v>5890</v>
      </c>
      <c r="B25" s="59">
        <v>90</v>
      </c>
      <c r="C25" s="75">
        <f t="shared" si="0"/>
        <v>0.10404624277456648</v>
      </c>
    </row>
    <row r="26" spans="1:3">
      <c r="A26" s="73" t="s">
        <v>5891</v>
      </c>
      <c r="B26" s="59">
        <v>28</v>
      </c>
      <c r="C26" s="75">
        <f t="shared" si="0"/>
        <v>3.236994219653179E-2</v>
      </c>
    </row>
    <row r="27" spans="1:3">
      <c r="A27" s="73" t="s">
        <v>5885</v>
      </c>
      <c r="B27" s="59">
        <v>7</v>
      </c>
      <c r="C27" s="75">
        <f t="shared" si="0"/>
        <v>8.0924855491329474E-3</v>
      </c>
    </row>
    <row r="28" spans="1:3">
      <c r="A28" s="73" t="s">
        <v>5887</v>
      </c>
      <c r="B28" s="59">
        <v>89</v>
      </c>
      <c r="C28" s="75">
        <f t="shared" si="0"/>
        <v>0.10289017341040463</v>
      </c>
    </row>
    <row r="29" spans="1:3">
      <c r="A29" s="73" t="s">
        <v>5884</v>
      </c>
      <c r="B29" s="59">
        <v>85</v>
      </c>
      <c r="C29" s="75">
        <f t="shared" si="0"/>
        <v>9.8265895953757232E-2</v>
      </c>
    </row>
    <row r="30" spans="1:3">
      <c r="A30" s="73" t="s">
        <v>5878</v>
      </c>
      <c r="B30" s="59">
        <v>42</v>
      </c>
      <c r="C30" s="75">
        <f t="shared" si="0"/>
        <v>4.8554913294797684E-2</v>
      </c>
    </row>
    <row r="31" spans="1:3">
      <c r="A31" s="73" t="s">
        <v>5882</v>
      </c>
      <c r="B31" s="59">
        <v>58</v>
      </c>
      <c r="C31" s="75">
        <f t="shared" si="0"/>
        <v>6.7052023121387277E-2</v>
      </c>
    </row>
    <row r="32" spans="1:3">
      <c r="A32" s="73" t="s">
        <v>5883</v>
      </c>
      <c r="B32" s="59">
        <v>2</v>
      </c>
      <c r="C32" s="75">
        <f t="shared" si="0"/>
        <v>2.3121387283236996E-3</v>
      </c>
    </row>
    <row r="33" spans="1:3">
      <c r="A33" s="73" t="s">
        <v>5881</v>
      </c>
      <c r="B33" s="59">
        <v>11</v>
      </c>
      <c r="C33" s="75">
        <f t="shared" si="0"/>
        <v>1.2716763005780347E-2</v>
      </c>
    </row>
    <row r="34" spans="1:3">
      <c r="A34" s="73" t="s">
        <v>5873</v>
      </c>
      <c r="B34" s="59">
        <v>3</v>
      </c>
      <c r="C34" s="75">
        <f t="shared" si="0"/>
        <v>3.4682080924855491E-3</v>
      </c>
    </row>
    <row r="35" spans="1:3">
      <c r="A35" s="73" t="s">
        <v>5874</v>
      </c>
      <c r="B35" s="59">
        <v>25</v>
      </c>
      <c r="C35" s="75">
        <f t="shared" si="0"/>
        <v>2.8901734104046242E-2</v>
      </c>
    </row>
    <row r="36" spans="1:3">
      <c r="A36" s="73" t="s">
        <v>5875</v>
      </c>
      <c r="B36" s="59">
        <v>56</v>
      </c>
      <c r="C36" s="75">
        <f t="shared" si="0"/>
        <v>6.4739884393063579E-2</v>
      </c>
    </row>
    <row r="37" spans="1:3">
      <c r="A37" s="73" t="s">
        <v>5877</v>
      </c>
      <c r="B37" s="59">
        <v>14</v>
      </c>
      <c r="C37" s="75">
        <f t="shared" si="0"/>
        <v>1.6184971098265895E-2</v>
      </c>
    </row>
    <row r="38" spans="1:3">
      <c r="A38" s="73" t="s">
        <v>5876</v>
      </c>
      <c r="B38" s="59">
        <v>72</v>
      </c>
      <c r="C38" s="75">
        <f t="shared" si="0"/>
        <v>8.3236994219653179E-2</v>
      </c>
    </row>
    <row r="39" spans="1:3">
      <c r="A39" s="73" t="s">
        <v>5879</v>
      </c>
      <c r="B39" s="59">
        <v>21</v>
      </c>
      <c r="C39" s="75">
        <f t="shared" si="0"/>
        <v>2.4277456647398842E-2</v>
      </c>
    </row>
    <row r="40" spans="1:3">
      <c r="A40" s="73" t="s">
        <v>5880</v>
      </c>
      <c r="B40" s="59">
        <v>27</v>
      </c>
      <c r="C40" s="75">
        <f t="shared" si="0"/>
        <v>3.121387283236994E-2</v>
      </c>
    </row>
    <row r="41" spans="1:3">
      <c r="A41" s="73" t="s">
        <v>5888</v>
      </c>
      <c r="B41" s="59">
        <v>3</v>
      </c>
      <c r="C41" s="75">
        <f t="shared" si="0"/>
        <v>3.4682080924855491E-3</v>
      </c>
    </row>
    <row r="42" spans="1:3">
      <c r="A42" s="73" t="s">
        <v>5889</v>
      </c>
      <c r="B42" s="59">
        <v>23</v>
      </c>
      <c r="C42" s="75">
        <f t="shared" si="0"/>
        <v>2.6589595375722544E-2</v>
      </c>
    </row>
    <row r="43" spans="1:3">
      <c r="A43" s="73" t="s">
        <v>5893</v>
      </c>
      <c r="B43" s="59">
        <v>5</v>
      </c>
      <c r="C43" s="75">
        <f t="shared" si="0"/>
        <v>5.7803468208092483E-3</v>
      </c>
    </row>
    <row r="44" spans="1:3">
      <c r="A44" s="73" t="s">
        <v>5896</v>
      </c>
      <c r="B44" s="59">
        <v>89</v>
      </c>
      <c r="C44" s="75">
        <f t="shared" si="0"/>
        <v>0.10289017341040463</v>
      </c>
    </row>
    <row r="45" spans="1:3">
      <c r="A45" s="73" t="s">
        <v>5897</v>
      </c>
      <c r="B45" s="59">
        <v>19</v>
      </c>
      <c r="C45" s="75">
        <f t="shared" si="0"/>
        <v>2.1965317919075144E-2</v>
      </c>
    </row>
    <row r="46" spans="1:3">
      <c r="A46" s="73" t="s">
        <v>5898</v>
      </c>
      <c r="B46" s="59">
        <v>27</v>
      </c>
      <c r="C46" s="75">
        <f t="shared" si="0"/>
        <v>3.121387283236994E-2</v>
      </c>
    </row>
    <row r="47" spans="1:3">
      <c r="A47" s="73" t="s">
        <v>5900</v>
      </c>
      <c r="B47" s="59"/>
      <c r="C47" s="75">
        <f t="shared" si="0"/>
        <v>0</v>
      </c>
    </row>
    <row r="48" spans="1:3">
      <c r="A48" s="73" t="s">
        <v>5901</v>
      </c>
      <c r="B48" s="59">
        <v>10</v>
      </c>
      <c r="C48" s="75">
        <f t="shared" si="0"/>
        <v>1.1560693641618497E-2</v>
      </c>
    </row>
    <row r="49" spans="1:3">
      <c r="A49" s="73" t="s">
        <v>5902</v>
      </c>
      <c r="B49" s="59">
        <v>74</v>
      </c>
      <c r="C49" s="75">
        <f t="shared" si="0"/>
        <v>8.5549132947976878E-2</v>
      </c>
    </row>
    <row r="50" spans="1:3">
      <c r="A50" s="73" t="s">
        <v>5903</v>
      </c>
      <c r="B50" s="59">
        <v>45</v>
      </c>
      <c r="C50" s="75">
        <f t="shared" si="0"/>
        <v>5.2023121387283239E-2</v>
      </c>
    </row>
    <row r="51" spans="1:3">
      <c r="A51" s="73" t="s">
        <v>5905</v>
      </c>
      <c r="B51" s="59">
        <v>20</v>
      </c>
      <c r="C51" s="75">
        <f t="shared" si="0"/>
        <v>2.3121387283236993E-2</v>
      </c>
    </row>
    <row r="52" spans="1:3">
      <c r="A52" s="73" t="s">
        <v>5906</v>
      </c>
      <c r="B52" s="59">
        <v>12</v>
      </c>
      <c r="C52" s="75">
        <f t="shared" si="0"/>
        <v>1.3872832369942197E-2</v>
      </c>
    </row>
    <row r="53" spans="1:3">
      <c r="A53" s="73" t="s">
        <v>5908</v>
      </c>
      <c r="B53" s="59">
        <v>107</v>
      </c>
      <c r="C53" s="75">
        <f t="shared" si="0"/>
        <v>0.12369942196531791</v>
      </c>
    </row>
    <row r="54" spans="1:3">
      <c r="A54" s="73" t="s">
        <v>5909</v>
      </c>
      <c r="B54" s="59">
        <v>14</v>
      </c>
      <c r="C54" s="75">
        <f t="shared" si="0"/>
        <v>1.6184971098265895E-2</v>
      </c>
    </row>
    <row r="55" spans="1:3">
      <c r="A55" s="73" t="s">
        <v>5910</v>
      </c>
      <c r="B55" s="59">
        <v>2</v>
      </c>
      <c r="C55" s="75">
        <f t="shared" si="0"/>
        <v>2.3121387283236996E-3</v>
      </c>
    </row>
    <row r="56" spans="1:3">
      <c r="A56" s="73" t="s">
        <v>5911</v>
      </c>
      <c r="B56" s="59">
        <v>99</v>
      </c>
      <c r="C56" s="75">
        <f t="shared" si="0"/>
        <v>0.11445086705202312</v>
      </c>
    </row>
    <row r="57" spans="1:3">
      <c r="A57" s="73" t="s">
        <v>5913</v>
      </c>
      <c r="B57" s="59">
        <v>88</v>
      </c>
      <c r="C57" s="75">
        <f t="shared" si="0"/>
        <v>0.10173410404624278</v>
      </c>
    </row>
    <row r="58" spans="1:3">
      <c r="A58" s="73" t="s">
        <v>5914</v>
      </c>
      <c r="B58" s="59">
        <v>123</v>
      </c>
      <c r="C58" s="75">
        <f t="shared" si="0"/>
        <v>0.14219653179190753</v>
      </c>
    </row>
    <row r="59" spans="1:3">
      <c r="A59" s="73" t="s">
        <v>5915</v>
      </c>
      <c r="B59" s="59">
        <v>15</v>
      </c>
      <c r="C59" s="75">
        <f t="shared" si="0"/>
        <v>1.7341040462427744E-2</v>
      </c>
    </row>
    <row r="60" spans="1:3" ht="17" thickBot="1">
      <c r="A60" s="74" t="s">
        <v>5858</v>
      </c>
      <c r="B60" s="52">
        <v>865</v>
      </c>
      <c r="C60" s="76">
        <f t="shared" si="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DFC79-8D1F-C543-AB0C-9BEA678D6176}">
  <dimension ref="A1:AZ63"/>
  <sheetViews>
    <sheetView workbookViewId="0">
      <selection activeCell="G11" sqref="G11"/>
    </sheetView>
  </sheetViews>
  <sheetFormatPr baseColWidth="10" defaultRowHeight="16"/>
  <cols>
    <col min="1" max="1" width="13" bestFit="1" customWidth="1"/>
    <col min="2" max="2" width="15.6640625" bestFit="1" customWidth="1"/>
    <col min="3" max="3" width="11" bestFit="1" customWidth="1"/>
    <col min="4" max="4" width="20" bestFit="1" customWidth="1"/>
    <col min="5" max="5" width="16" bestFit="1" customWidth="1"/>
    <col min="6" max="6" width="23.5" bestFit="1" customWidth="1"/>
    <col min="7" max="7" width="19.6640625" bestFit="1" customWidth="1"/>
    <col min="8" max="8" width="17.83203125" bestFit="1" customWidth="1"/>
    <col min="9" max="9" width="33" bestFit="1" customWidth="1"/>
    <col min="10" max="10" width="23.1640625" bestFit="1" customWidth="1"/>
    <col min="11" max="11" width="15.83203125" bestFit="1" customWidth="1"/>
    <col min="12" max="12" width="27.6640625" bestFit="1" customWidth="1"/>
    <col min="13" max="13" width="16.6640625" bestFit="1" customWidth="1"/>
    <col min="14" max="14" width="14.6640625" bestFit="1" customWidth="1"/>
    <col min="15" max="15" width="14.1640625" bestFit="1" customWidth="1"/>
    <col min="16" max="16" width="15.1640625" bestFit="1" customWidth="1"/>
    <col min="17" max="17" width="13.5" bestFit="1" customWidth="1"/>
    <col min="18" max="18" width="23" bestFit="1" customWidth="1"/>
    <col min="19" max="19" width="21" bestFit="1" customWidth="1"/>
    <col min="20" max="20" width="15" bestFit="1" customWidth="1"/>
    <col min="21" max="21" width="18.33203125" bestFit="1" customWidth="1"/>
    <col min="22" max="23" width="32.6640625" bestFit="1" customWidth="1"/>
    <col min="24" max="24" width="33.6640625" bestFit="1" customWidth="1"/>
    <col min="25" max="25" width="20.5" bestFit="1" customWidth="1"/>
    <col min="26" max="26" width="18.83203125" bestFit="1" customWidth="1"/>
    <col min="27" max="27" width="20.5" bestFit="1" customWidth="1"/>
    <col min="28" max="28" width="17.1640625" bestFit="1" customWidth="1"/>
    <col min="29" max="29" width="16" bestFit="1" customWidth="1"/>
    <col min="30" max="30" width="28.33203125" bestFit="1" customWidth="1"/>
    <col min="31" max="31" width="16" bestFit="1" customWidth="1"/>
    <col min="32" max="32" width="14" bestFit="1" customWidth="1"/>
    <col min="33" max="33" width="21" bestFit="1" customWidth="1"/>
    <col min="34" max="34" width="13.5" bestFit="1" customWidth="1"/>
    <col min="35" max="35" width="17" bestFit="1" customWidth="1"/>
    <col min="36" max="36" width="15.5" bestFit="1" customWidth="1"/>
    <col min="37" max="37" width="20.83203125" bestFit="1" customWidth="1"/>
    <col min="38" max="38" width="20.5" bestFit="1" customWidth="1"/>
    <col min="39" max="39" width="18.5" bestFit="1" customWidth="1"/>
    <col min="40" max="40" width="13.6640625" bestFit="1" customWidth="1"/>
    <col min="41" max="41" width="17.6640625" bestFit="1" customWidth="1"/>
    <col min="42" max="42" width="29.83203125" bestFit="1" customWidth="1"/>
    <col min="43" max="43" width="29.1640625" bestFit="1" customWidth="1"/>
    <col min="44" max="44" width="26.83203125" bestFit="1" customWidth="1"/>
    <col min="45" max="45" width="17" bestFit="1" customWidth="1"/>
    <col min="46" max="46" width="16.83203125" bestFit="1" customWidth="1"/>
    <col min="47" max="47" width="26.33203125" bestFit="1" customWidth="1"/>
    <col min="48" max="48" width="25.5" bestFit="1" customWidth="1"/>
    <col min="49" max="49" width="29.33203125" bestFit="1" customWidth="1"/>
    <col min="50" max="50" width="16.83203125" bestFit="1" customWidth="1"/>
    <col min="51" max="51" width="10.33203125" bestFit="1" customWidth="1"/>
    <col min="52" max="52" width="17.83203125" bestFit="1" customWidth="1"/>
    <col min="53" max="53" width="15" bestFit="1" customWidth="1"/>
  </cols>
  <sheetData>
    <row r="1" spans="1:52">
      <c r="E1" s="111" t="s">
        <v>5939</v>
      </c>
      <c r="H1" s="43" t="s">
        <v>5926</v>
      </c>
    </row>
    <row r="2" spans="1:52">
      <c r="E2" s="110" t="s">
        <v>5953</v>
      </c>
      <c r="H2" s="43" t="s">
        <v>5926</v>
      </c>
    </row>
    <row r="3" spans="1:52">
      <c r="A3" s="40" t="s">
        <v>32</v>
      </c>
      <c r="B3" t="s">
        <v>5860</v>
      </c>
    </row>
    <row r="5" spans="1:52">
      <c r="A5" s="40" t="s">
        <v>5861</v>
      </c>
      <c r="B5" t="s">
        <v>5870</v>
      </c>
      <c r="C5" t="s">
        <v>5871</v>
      </c>
      <c r="D5" t="s">
        <v>5872</v>
      </c>
      <c r="E5" t="s">
        <v>5904</v>
      </c>
      <c r="F5" t="s">
        <v>5918</v>
      </c>
      <c r="G5" t="s">
        <v>5917</v>
      </c>
      <c r="H5" t="s">
        <v>5916</v>
      </c>
      <c r="I5" t="s">
        <v>5912</v>
      </c>
      <c r="J5" t="s">
        <v>5907</v>
      </c>
      <c r="K5" t="s">
        <v>5899</v>
      </c>
      <c r="L5" t="s">
        <v>5894</v>
      </c>
      <c r="M5" t="s">
        <v>5895</v>
      </c>
      <c r="N5" t="s">
        <v>5886</v>
      </c>
      <c r="O5" t="s">
        <v>5892</v>
      </c>
      <c r="P5" t="s">
        <v>5890</v>
      </c>
      <c r="Q5" t="s">
        <v>5891</v>
      </c>
      <c r="R5" t="s">
        <v>5885</v>
      </c>
      <c r="S5" t="s">
        <v>5887</v>
      </c>
      <c r="T5" t="s">
        <v>5884</v>
      </c>
      <c r="U5" t="s">
        <v>5878</v>
      </c>
      <c r="V5" t="s">
        <v>5882</v>
      </c>
      <c r="W5" t="s">
        <v>5883</v>
      </c>
      <c r="X5" t="s">
        <v>5881</v>
      </c>
      <c r="Y5" t="s">
        <v>5873</v>
      </c>
      <c r="Z5" t="s">
        <v>5874</v>
      </c>
      <c r="AA5" t="s">
        <v>5875</v>
      </c>
      <c r="AB5" t="s">
        <v>5877</v>
      </c>
      <c r="AC5" t="s">
        <v>5876</v>
      </c>
      <c r="AD5" t="s">
        <v>5879</v>
      </c>
      <c r="AE5" t="s">
        <v>5880</v>
      </c>
      <c r="AF5" t="s">
        <v>5888</v>
      </c>
      <c r="AG5" t="s">
        <v>5889</v>
      </c>
      <c r="AH5" t="s">
        <v>5893</v>
      </c>
      <c r="AI5" t="s">
        <v>5896</v>
      </c>
      <c r="AJ5" t="s">
        <v>5897</v>
      </c>
      <c r="AK5" t="s">
        <v>5898</v>
      </c>
      <c r="AL5" t="s">
        <v>5900</v>
      </c>
      <c r="AM5" t="s">
        <v>5901</v>
      </c>
      <c r="AN5" t="s">
        <v>5902</v>
      </c>
      <c r="AO5" t="s">
        <v>5903</v>
      </c>
      <c r="AP5" t="s">
        <v>5905</v>
      </c>
      <c r="AQ5" t="s">
        <v>5906</v>
      </c>
      <c r="AR5" t="s">
        <v>5908</v>
      </c>
      <c r="AS5" t="s">
        <v>5909</v>
      </c>
      <c r="AT5" t="s">
        <v>5910</v>
      </c>
      <c r="AU5" t="s">
        <v>5911</v>
      </c>
      <c r="AV5" t="s">
        <v>5913</v>
      </c>
      <c r="AW5" t="s">
        <v>5914</v>
      </c>
      <c r="AX5" t="s">
        <v>5915</v>
      </c>
      <c r="AY5" t="s">
        <v>5858</v>
      </c>
      <c r="AZ5" t="s">
        <v>5934</v>
      </c>
    </row>
    <row r="6" spans="1:52">
      <c r="A6" s="41">
        <v>1</v>
      </c>
      <c r="B6" s="39">
        <v>12</v>
      </c>
      <c r="C6" s="39">
        <v>198</v>
      </c>
      <c r="D6" s="39">
        <v>59</v>
      </c>
      <c r="E6" s="39">
        <v>6</v>
      </c>
      <c r="F6" s="39">
        <v>9</v>
      </c>
      <c r="G6" s="39">
        <v>6</v>
      </c>
      <c r="H6" s="39">
        <v>75</v>
      </c>
      <c r="I6" s="39">
        <v>89</v>
      </c>
      <c r="J6" s="39">
        <v>16</v>
      </c>
      <c r="K6" s="39">
        <v>8</v>
      </c>
      <c r="L6" s="39">
        <v>3</v>
      </c>
      <c r="M6" s="39">
        <v>71</v>
      </c>
      <c r="N6" s="39">
        <v>46</v>
      </c>
      <c r="O6" s="39">
        <v>13</v>
      </c>
      <c r="P6" s="39">
        <v>49</v>
      </c>
      <c r="Q6" s="39">
        <v>8</v>
      </c>
      <c r="R6" s="39">
        <v>9</v>
      </c>
      <c r="S6" s="39">
        <v>58</v>
      </c>
      <c r="T6" s="39">
        <v>54</v>
      </c>
      <c r="U6" s="39">
        <v>33</v>
      </c>
      <c r="V6" s="39">
        <v>45</v>
      </c>
      <c r="W6" s="39">
        <v>10</v>
      </c>
      <c r="X6" s="39">
        <v>19</v>
      </c>
      <c r="Y6" s="39">
        <v>3</v>
      </c>
      <c r="Z6" s="39">
        <v>11</v>
      </c>
      <c r="AA6" s="39">
        <v>15</v>
      </c>
      <c r="AB6" s="39">
        <v>11</v>
      </c>
      <c r="AC6" s="39">
        <v>7</v>
      </c>
      <c r="AD6" s="39">
        <v>25</v>
      </c>
      <c r="AE6" s="39">
        <v>51</v>
      </c>
      <c r="AF6" s="39">
        <v>1</v>
      </c>
      <c r="AG6" s="39">
        <v>22</v>
      </c>
      <c r="AH6" s="39">
        <v>5</v>
      </c>
      <c r="AI6" s="39">
        <v>29</v>
      </c>
      <c r="AJ6" s="39">
        <v>9</v>
      </c>
      <c r="AK6" s="39">
        <v>15</v>
      </c>
      <c r="AL6" s="39"/>
      <c r="AM6" s="39">
        <v>8</v>
      </c>
      <c r="AN6" s="39">
        <v>32</v>
      </c>
      <c r="AO6" s="39">
        <v>25</v>
      </c>
      <c r="AP6" s="39">
        <v>21</v>
      </c>
      <c r="AQ6" s="39">
        <v>18</v>
      </c>
      <c r="AR6" s="39">
        <v>25</v>
      </c>
      <c r="AS6" s="39">
        <v>22</v>
      </c>
      <c r="AT6" s="39">
        <v>1</v>
      </c>
      <c r="AU6" s="39">
        <v>48</v>
      </c>
      <c r="AV6" s="39">
        <v>52</v>
      </c>
      <c r="AW6" s="39">
        <v>48</v>
      </c>
      <c r="AX6" s="39">
        <v>12</v>
      </c>
      <c r="AY6" s="39">
        <v>544</v>
      </c>
      <c r="AZ6" s="39">
        <v>2</v>
      </c>
    </row>
    <row r="7" spans="1:52">
      <c r="A7" s="41" t="s">
        <v>5860</v>
      </c>
      <c r="B7" s="39">
        <v>68</v>
      </c>
      <c r="C7" s="39">
        <v>321</v>
      </c>
      <c r="D7" s="39">
        <v>103</v>
      </c>
      <c r="E7" s="39">
        <v>44</v>
      </c>
      <c r="F7" s="39">
        <v>60</v>
      </c>
      <c r="G7" s="39">
        <v>73</v>
      </c>
      <c r="H7" s="39">
        <v>176</v>
      </c>
      <c r="I7" s="39">
        <v>517</v>
      </c>
      <c r="J7" s="39">
        <v>35</v>
      </c>
      <c r="K7" s="39">
        <v>63</v>
      </c>
      <c r="L7" s="39">
        <v>14</v>
      </c>
      <c r="M7" s="39">
        <v>179</v>
      </c>
      <c r="N7" s="39">
        <v>189</v>
      </c>
      <c r="O7" s="39">
        <v>71</v>
      </c>
      <c r="P7" s="39">
        <v>190</v>
      </c>
      <c r="Q7" s="39">
        <v>55</v>
      </c>
      <c r="R7" s="39">
        <v>36</v>
      </c>
      <c r="S7" s="39">
        <v>172</v>
      </c>
      <c r="T7" s="39">
        <v>187</v>
      </c>
      <c r="U7" s="39">
        <v>108</v>
      </c>
      <c r="V7" s="39">
        <v>88</v>
      </c>
      <c r="W7" s="39">
        <v>28</v>
      </c>
      <c r="X7" s="39">
        <v>28</v>
      </c>
      <c r="Y7" s="39">
        <v>27</v>
      </c>
      <c r="Z7" s="39">
        <v>96</v>
      </c>
      <c r="AA7" s="39">
        <v>74</v>
      </c>
      <c r="AB7" s="39">
        <v>24</v>
      </c>
      <c r="AC7" s="39">
        <v>66</v>
      </c>
      <c r="AD7" s="39">
        <v>47</v>
      </c>
      <c r="AE7" s="39">
        <v>81</v>
      </c>
      <c r="AF7" s="39">
        <v>9</v>
      </c>
      <c r="AG7" s="39">
        <v>71</v>
      </c>
      <c r="AH7" s="39">
        <v>25</v>
      </c>
      <c r="AI7" s="39">
        <v>134</v>
      </c>
      <c r="AJ7" s="39">
        <v>43</v>
      </c>
      <c r="AK7" s="39">
        <v>37</v>
      </c>
      <c r="AL7" s="39">
        <v>4</v>
      </c>
      <c r="AM7" s="39">
        <v>52</v>
      </c>
      <c r="AN7" s="39">
        <v>146</v>
      </c>
      <c r="AO7" s="39">
        <v>101</v>
      </c>
      <c r="AP7" s="39">
        <v>140</v>
      </c>
      <c r="AQ7" s="39">
        <v>127</v>
      </c>
      <c r="AR7" s="39">
        <v>98</v>
      </c>
      <c r="AS7" s="39">
        <v>43</v>
      </c>
      <c r="AT7" s="39">
        <v>6</v>
      </c>
      <c r="AU7" s="39">
        <v>191</v>
      </c>
      <c r="AV7" s="39">
        <v>81</v>
      </c>
      <c r="AW7" s="39">
        <v>268</v>
      </c>
      <c r="AX7" s="39">
        <v>114</v>
      </c>
      <c r="AY7" s="39">
        <v>2180</v>
      </c>
      <c r="AZ7" s="39">
        <v>5</v>
      </c>
    </row>
    <row r="8" spans="1:52">
      <c r="A8" s="41" t="s">
        <v>5862</v>
      </c>
      <c r="B8" s="39">
        <v>80</v>
      </c>
      <c r="C8" s="39">
        <v>519</v>
      </c>
      <c r="D8" s="39">
        <v>162</v>
      </c>
      <c r="E8" s="39">
        <v>50</v>
      </c>
      <c r="F8" s="39">
        <v>69</v>
      </c>
      <c r="G8" s="39">
        <v>79</v>
      </c>
      <c r="H8" s="39">
        <v>251</v>
      </c>
      <c r="I8" s="39">
        <v>606</v>
      </c>
      <c r="J8" s="39">
        <v>51</v>
      </c>
      <c r="K8" s="39">
        <v>71</v>
      </c>
      <c r="L8" s="39">
        <v>17</v>
      </c>
      <c r="M8" s="39">
        <v>250</v>
      </c>
      <c r="N8" s="39">
        <v>235</v>
      </c>
      <c r="O8" s="39">
        <v>84</v>
      </c>
      <c r="P8" s="39">
        <v>239</v>
      </c>
      <c r="Q8" s="39">
        <v>63</v>
      </c>
      <c r="R8" s="39">
        <v>45</v>
      </c>
      <c r="S8" s="39">
        <v>230</v>
      </c>
      <c r="T8" s="39">
        <v>241</v>
      </c>
      <c r="U8" s="39">
        <v>141</v>
      </c>
      <c r="V8" s="39">
        <v>133</v>
      </c>
      <c r="W8" s="39">
        <v>38</v>
      </c>
      <c r="X8" s="39">
        <v>47</v>
      </c>
      <c r="Y8" s="39">
        <v>30</v>
      </c>
      <c r="Z8" s="39">
        <v>107</v>
      </c>
      <c r="AA8" s="39">
        <v>89</v>
      </c>
      <c r="AB8" s="39">
        <v>35</v>
      </c>
      <c r="AC8" s="39">
        <v>73</v>
      </c>
      <c r="AD8" s="39">
        <v>72</v>
      </c>
      <c r="AE8" s="39">
        <v>132</v>
      </c>
      <c r="AF8" s="39">
        <v>10</v>
      </c>
      <c r="AG8" s="39">
        <v>93</v>
      </c>
      <c r="AH8" s="39">
        <v>30</v>
      </c>
      <c r="AI8" s="39">
        <v>163</v>
      </c>
      <c r="AJ8" s="39">
        <v>52</v>
      </c>
      <c r="AK8" s="39">
        <v>52</v>
      </c>
      <c r="AL8" s="39">
        <v>4</v>
      </c>
      <c r="AM8" s="39">
        <v>60</v>
      </c>
      <c r="AN8" s="39">
        <v>178</v>
      </c>
      <c r="AO8" s="39">
        <v>126</v>
      </c>
      <c r="AP8" s="39">
        <v>161</v>
      </c>
      <c r="AQ8" s="39">
        <v>145</v>
      </c>
      <c r="AR8" s="39">
        <v>123</v>
      </c>
      <c r="AS8" s="39">
        <v>65</v>
      </c>
      <c r="AT8" s="39">
        <v>7</v>
      </c>
      <c r="AU8" s="39">
        <v>239</v>
      </c>
      <c r="AV8" s="39">
        <v>133</v>
      </c>
      <c r="AW8" s="39">
        <v>316</v>
      </c>
      <c r="AX8" s="39">
        <v>126</v>
      </c>
      <c r="AY8" s="39">
        <v>2724</v>
      </c>
      <c r="AZ8" s="39">
        <v>7</v>
      </c>
    </row>
    <row r="11" spans="1:52" ht="17" thickBot="1"/>
    <row r="12" spans="1:52">
      <c r="B12" s="79"/>
      <c r="C12" s="103" t="s">
        <v>5935</v>
      </c>
      <c r="D12" s="103" t="s">
        <v>5936</v>
      </c>
      <c r="E12" s="103" t="s">
        <v>5937</v>
      </c>
      <c r="F12" s="104" t="s">
        <v>5938</v>
      </c>
      <c r="H12" s="93" t="s">
        <v>5940</v>
      </c>
      <c r="I12" s="94" t="s">
        <v>5941</v>
      </c>
      <c r="J12" s="95" t="s">
        <v>5943</v>
      </c>
    </row>
    <row r="13" spans="1:52">
      <c r="B13" s="105" t="s">
        <v>5858</v>
      </c>
      <c r="C13" s="90">
        <v>544</v>
      </c>
      <c r="D13" s="90">
        <v>2180</v>
      </c>
      <c r="E13" s="90">
        <v>2724</v>
      </c>
      <c r="F13" s="83">
        <v>0.19970631424375918</v>
      </c>
      <c r="H13" s="96" t="s">
        <v>5942</v>
      </c>
      <c r="I13" s="97">
        <v>2724</v>
      </c>
      <c r="J13" s="98">
        <v>0.2</v>
      </c>
    </row>
    <row r="14" spans="1:52">
      <c r="B14" s="106" t="s">
        <v>75</v>
      </c>
      <c r="C14" s="92">
        <v>89</v>
      </c>
      <c r="D14" s="92">
        <v>517</v>
      </c>
      <c r="E14" s="92">
        <v>606</v>
      </c>
      <c r="F14" s="107">
        <v>0.14686468646864687</v>
      </c>
      <c r="H14" s="96" t="s">
        <v>75</v>
      </c>
      <c r="I14" s="99">
        <v>606</v>
      </c>
      <c r="J14" s="98">
        <v>0.14686468646864687</v>
      </c>
    </row>
    <row r="15" spans="1:52">
      <c r="B15" s="106" t="s">
        <v>29</v>
      </c>
      <c r="C15" s="92">
        <v>198</v>
      </c>
      <c r="D15" s="92">
        <v>321</v>
      </c>
      <c r="E15" s="92">
        <v>519</v>
      </c>
      <c r="F15" s="107">
        <v>0.38150289017341038</v>
      </c>
      <c r="G15" t="s">
        <v>5945</v>
      </c>
      <c r="H15" s="96" t="s">
        <v>29</v>
      </c>
      <c r="I15" s="99">
        <v>519</v>
      </c>
      <c r="J15" s="98">
        <v>0.38150289017341038</v>
      </c>
    </row>
    <row r="16" spans="1:52">
      <c r="B16" s="106" t="s">
        <v>77</v>
      </c>
      <c r="C16" s="92">
        <v>48</v>
      </c>
      <c r="D16" s="92">
        <v>268</v>
      </c>
      <c r="E16" s="92">
        <v>316</v>
      </c>
      <c r="F16" s="107">
        <v>0.15189873417721519</v>
      </c>
      <c r="H16" s="96" t="s">
        <v>77</v>
      </c>
      <c r="I16" s="99">
        <v>316</v>
      </c>
      <c r="J16" s="98">
        <v>0.15189873417721519</v>
      </c>
    </row>
    <row r="17" spans="2:10">
      <c r="B17" s="106" t="s">
        <v>79</v>
      </c>
      <c r="C17" s="92">
        <v>75</v>
      </c>
      <c r="D17" s="92">
        <v>176</v>
      </c>
      <c r="E17" s="92">
        <v>251</v>
      </c>
      <c r="F17" s="107">
        <v>0.29880478087649404</v>
      </c>
      <c r="H17" s="96" t="s">
        <v>79</v>
      </c>
      <c r="I17" s="99">
        <v>251</v>
      </c>
      <c r="J17" s="98">
        <v>0.29880478087649404</v>
      </c>
    </row>
    <row r="18" spans="2:10">
      <c r="B18" s="106" t="s">
        <v>58</v>
      </c>
      <c r="C18" s="92">
        <v>71</v>
      </c>
      <c r="D18" s="92">
        <v>179</v>
      </c>
      <c r="E18" s="92">
        <v>250</v>
      </c>
      <c r="F18" s="107">
        <v>0.28399999999999997</v>
      </c>
      <c r="H18" s="96" t="s">
        <v>58</v>
      </c>
      <c r="I18" s="99">
        <v>250</v>
      </c>
      <c r="J18" s="98">
        <v>0.28399999999999997</v>
      </c>
    </row>
    <row r="19" spans="2:10">
      <c r="B19" s="106" t="s">
        <v>47</v>
      </c>
      <c r="C19" s="92">
        <v>54</v>
      </c>
      <c r="D19" s="92">
        <v>187</v>
      </c>
      <c r="E19" s="92">
        <v>241</v>
      </c>
      <c r="F19" s="107">
        <v>0.22406639004149378</v>
      </c>
      <c r="H19" s="96" t="s">
        <v>47</v>
      </c>
      <c r="I19" s="99">
        <v>241</v>
      </c>
      <c r="J19" s="98">
        <v>0.22406639004149378</v>
      </c>
    </row>
    <row r="20" spans="2:10">
      <c r="B20" s="106" t="s">
        <v>53</v>
      </c>
      <c r="C20" s="92">
        <v>49</v>
      </c>
      <c r="D20" s="92">
        <v>190</v>
      </c>
      <c r="E20" s="92">
        <v>239</v>
      </c>
      <c r="F20" s="107">
        <v>0.20502092050209206</v>
      </c>
      <c r="G20" t="s">
        <v>5945</v>
      </c>
      <c r="H20" s="96" t="s">
        <v>53</v>
      </c>
      <c r="I20" s="99">
        <v>239</v>
      </c>
      <c r="J20" s="98">
        <v>0.20502092050209206</v>
      </c>
    </row>
    <row r="21" spans="2:10">
      <c r="B21" s="106" t="s">
        <v>74</v>
      </c>
      <c r="C21" s="92">
        <v>48</v>
      </c>
      <c r="D21" s="92">
        <v>191</v>
      </c>
      <c r="E21" s="92">
        <v>239</v>
      </c>
      <c r="F21" s="107">
        <v>0.20083682008368201</v>
      </c>
      <c r="H21" s="96" t="s">
        <v>74</v>
      </c>
      <c r="I21" s="99">
        <v>239</v>
      </c>
      <c r="J21" s="98">
        <v>0.20083682008368201</v>
      </c>
    </row>
    <row r="22" spans="2:10">
      <c r="B22" s="106" t="s">
        <v>49</v>
      </c>
      <c r="C22" s="92">
        <v>46</v>
      </c>
      <c r="D22" s="92">
        <v>189</v>
      </c>
      <c r="E22" s="92">
        <v>235</v>
      </c>
      <c r="F22" s="107">
        <v>0.19574468085106383</v>
      </c>
      <c r="H22" s="96" t="s">
        <v>49</v>
      </c>
      <c r="I22" s="99">
        <v>235</v>
      </c>
      <c r="J22" s="98">
        <v>0.19574468085106383</v>
      </c>
    </row>
    <row r="23" spans="2:10">
      <c r="B23" s="106" t="s">
        <v>50</v>
      </c>
      <c r="C23" s="92">
        <v>58</v>
      </c>
      <c r="D23" s="92">
        <v>172</v>
      </c>
      <c r="E23" s="92">
        <v>230</v>
      </c>
      <c r="F23" s="107">
        <v>0.25217391304347825</v>
      </c>
      <c r="H23" s="100" t="s">
        <v>50</v>
      </c>
      <c r="I23" s="101">
        <v>230</v>
      </c>
      <c r="J23" s="102">
        <v>0.25217391304347825</v>
      </c>
    </row>
    <row r="24" spans="2:10">
      <c r="B24" s="105" t="s">
        <v>65</v>
      </c>
      <c r="C24" s="90">
        <v>32</v>
      </c>
      <c r="D24" s="90">
        <v>146</v>
      </c>
      <c r="E24" s="90">
        <v>178</v>
      </c>
      <c r="F24" s="83">
        <v>0.1797752808988764</v>
      </c>
      <c r="H24" t="s">
        <v>5944</v>
      </c>
    </row>
    <row r="25" spans="2:10">
      <c r="B25" s="105" t="s">
        <v>59</v>
      </c>
      <c r="C25" s="90">
        <v>29</v>
      </c>
      <c r="D25" s="90">
        <v>134</v>
      </c>
      <c r="E25" s="90">
        <v>163</v>
      </c>
      <c r="F25" s="83">
        <v>0.17791411042944785</v>
      </c>
    </row>
    <row r="26" spans="2:10">
      <c r="B26" s="105" t="s">
        <v>30</v>
      </c>
      <c r="C26" s="90">
        <v>59</v>
      </c>
      <c r="D26" s="90">
        <v>103</v>
      </c>
      <c r="E26" s="90">
        <v>162</v>
      </c>
      <c r="F26" s="83">
        <v>0.36419753086419754</v>
      </c>
    </row>
    <row r="27" spans="2:10">
      <c r="B27" s="105" t="s">
        <v>68</v>
      </c>
      <c r="C27" s="90">
        <v>21</v>
      </c>
      <c r="D27" s="90">
        <v>140</v>
      </c>
      <c r="E27" s="90">
        <v>161</v>
      </c>
      <c r="F27" s="83">
        <v>0.13043478260869565</v>
      </c>
    </row>
    <row r="28" spans="2:10">
      <c r="B28" s="105" t="s">
        <v>69</v>
      </c>
      <c r="C28" s="90">
        <v>18</v>
      </c>
      <c r="D28" s="90">
        <v>127</v>
      </c>
      <c r="E28" s="90">
        <v>145</v>
      </c>
      <c r="F28" s="83">
        <v>0.12413793103448276</v>
      </c>
    </row>
    <row r="29" spans="2:10">
      <c r="B29" s="105" t="s">
        <v>40</v>
      </c>
      <c r="C29" s="90">
        <v>33</v>
      </c>
      <c r="D29" s="90">
        <v>108</v>
      </c>
      <c r="E29" s="90">
        <v>141</v>
      </c>
      <c r="F29" s="83">
        <v>0.23404255319148937</v>
      </c>
      <c r="H29" t="s">
        <v>5944</v>
      </c>
    </row>
    <row r="30" spans="2:10">
      <c r="B30" s="105" t="s">
        <v>76</v>
      </c>
      <c r="C30" s="90">
        <v>52</v>
      </c>
      <c r="D30" s="90">
        <v>81</v>
      </c>
      <c r="E30" s="90">
        <v>133</v>
      </c>
      <c r="F30" s="83">
        <v>0.39097744360902253</v>
      </c>
    </row>
    <row r="31" spans="2:10">
      <c r="B31" s="105" t="s">
        <v>45</v>
      </c>
      <c r="C31" s="90">
        <v>45</v>
      </c>
      <c r="D31" s="90">
        <v>88</v>
      </c>
      <c r="E31" s="90">
        <v>133</v>
      </c>
      <c r="F31" s="83">
        <v>0.33834586466165412</v>
      </c>
    </row>
    <row r="32" spans="2:10">
      <c r="B32" s="105" t="s">
        <v>42</v>
      </c>
      <c r="C32" s="90">
        <v>51</v>
      </c>
      <c r="D32" s="90">
        <v>81</v>
      </c>
      <c r="E32" s="90">
        <v>132</v>
      </c>
      <c r="F32" s="83">
        <v>0.38636363636363635</v>
      </c>
    </row>
    <row r="33" spans="2:6">
      <c r="B33" s="105" t="s">
        <v>66</v>
      </c>
      <c r="C33" s="90">
        <v>25</v>
      </c>
      <c r="D33" s="90">
        <v>101</v>
      </c>
      <c r="E33" s="90">
        <v>126</v>
      </c>
      <c r="F33" s="83">
        <v>0.1984126984126984</v>
      </c>
    </row>
    <row r="34" spans="2:6">
      <c r="B34" s="105" t="s">
        <v>78</v>
      </c>
      <c r="C34" s="90">
        <v>12</v>
      </c>
      <c r="D34" s="90">
        <v>114</v>
      </c>
      <c r="E34" s="90">
        <v>126</v>
      </c>
      <c r="F34" s="83">
        <v>9.5238095238095233E-2</v>
      </c>
    </row>
    <row r="35" spans="2:6">
      <c r="B35" s="105" t="s">
        <v>71</v>
      </c>
      <c r="C35" s="90">
        <v>25</v>
      </c>
      <c r="D35" s="90">
        <v>98</v>
      </c>
      <c r="E35" s="90">
        <v>123</v>
      </c>
      <c r="F35" s="83">
        <v>0.2032520325203252</v>
      </c>
    </row>
    <row r="36" spans="2:6">
      <c r="B36" s="105" t="s">
        <v>35</v>
      </c>
      <c r="C36" s="90">
        <v>11</v>
      </c>
      <c r="D36" s="90">
        <v>96</v>
      </c>
      <c r="E36" s="90">
        <v>107</v>
      </c>
      <c r="F36" s="83">
        <v>0.10280373831775701</v>
      </c>
    </row>
    <row r="37" spans="2:6">
      <c r="B37" s="105" t="s">
        <v>52</v>
      </c>
      <c r="C37" s="90">
        <v>22</v>
      </c>
      <c r="D37" s="90">
        <v>71</v>
      </c>
      <c r="E37" s="90">
        <v>93</v>
      </c>
      <c r="F37" s="83">
        <v>0.23655913978494625</v>
      </c>
    </row>
    <row r="38" spans="2:6">
      <c r="B38" s="105" t="s">
        <v>36</v>
      </c>
      <c r="C38" s="90">
        <v>15</v>
      </c>
      <c r="D38" s="90">
        <v>74</v>
      </c>
      <c r="E38" s="90">
        <v>89</v>
      </c>
      <c r="F38" s="83">
        <v>0.16853932584269662</v>
      </c>
    </row>
    <row r="39" spans="2:6">
      <c r="B39" s="105" t="s">
        <v>55</v>
      </c>
      <c r="C39" s="90">
        <v>13</v>
      </c>
      <c r="D39" s="90">
        <v>71</v>
      </c>
      <c r="E39" s="90">
        <v>84</v>
      </c>
      <c r="F39" s="83">
        <v>0.15476190476190477</v>
      </c>
    </row>
    <row r="40" spans="2:6">
      <c r="B40" s="105" t="s">
        <v>27</v>
      </c>
      <c r="C40" s="90">
        <v>12</v>
      </c>
      <c r="D40" s="90">
        <v>68</v>
      </c>
      <c r="E40" s="90">
        <v>80</v>
      </c>
      <c r="F40" s="83">
        <v>0.15</v>
      </c>
    </row>
    <row r="41" spans="2:6">
      <c r="B41" s="105" t="s">
        <v>80</v>
      </c>
      <c r="C41" s="90">
        <v>6</v>
      </c>
      <c r="D41" s="90">
        <v>73</v>
      </c>
      <c r="E41" s="90">
        <v>79</v>
      </c>
      <c r="F41" s="83">
        <v>7.5949367088607597E-2</v>
      </c>
    </row>
    <row r="42" spans="2:6">
      <c r="B42" s="105" t="s">
        <v>38</v>
      </c>
      <c r="C42" s="90">
        <v>7</v>
      </c>
      <c r="D42" s="90">
        <v>66</v>
      </c>
      <c r="E42" s="90">
        <v>73</v>
      </c>
      <c r="F42" s="83">
        <v>9.5890410958904104E-2</v>
      </c>
    </row>
    <row r="43" spans="2:6">
      <c r="B43" s="105" t="s">
        <v>41</v>
      </c>
      <c r="C43" s="90">
        <v>25</v>
      </c>
      <c r="D43" s="90">
        <v>47</v>
      </c>
      <c r="E43" s="90">
        <v>72</v>
      </c>
      <c r="F43" s="83">
        <v>0.34722222222222221</v>
      </c>
    </row>
    <row r="44" spans="2:6">
      <c r="B44" s="105" t="s">
        <v>62</v>
      </c>
      <c r="C44" s="90">
        <v>8</v>
      </c>
      <c r="D44" s="90">
        <v>63</v>
      </c>
      <c r="E44" s="90">
        <v>71</v>
      </c>
      <c r="F44" s="83">
        <v>0.11267605633802817</v>
      </c>
    </row>
    <row r="45" spans="2:6">
      <c r="B45" s="105" t="s">
        <v>81</v>
      </c>
      <c r="C45" s="90">
        <v>9</v>
      </c>
      <c r="D45" s="90">
        <v>60</v>
      </c>
      <c r="E45" s="90">
        <v>69</v>
      </c>
      <c r="F45" s="83">
        <v>0.13043478260869565</v>
      </c>
    </row>
    <row r="46" spans="2:6">
      <c r="B46" s="105" t="s">
        <v>72</v>
      </c>
      <c r="C46" s="90">
        <v>22</v>
      </c>
      <c r="D46" s="90">
        <v>43</v>
      </c>
      <c r="E46" s="90">
        <v>65</v>
      </c>
      <c r="F46" s="83">
        <v>0.33846153846153848</v>
      </c>
    </row>
    <row r="47" spans="2:6">
      <c r="B47" s="105" t="s">
        <v>54</v>
      </c>
      <c r="C47" s="90">
        <v>8</v>
      </c>
      <c r="D47" s="90">
        <v>55</v>
      </c>
      <c r="E47" s="90">
        <v>63</v>
      </c>
      <c r="F47" s="83">
        <v>0.12698412698412698</v>
      </c>
    </row>
    <row r="48" spans="2:6">
      <c r="B48" s="105" t="s">
        <v>64</v>
      </c>
      <c r="C48" s="90">
        <v>8</v>
      </c>
      <c r="D48" s="90">
        <v>52</v>
      </c>
      <c r="E48" s="90">
        <v>60</v>
      </c>
      <c r="F48" s="83">
        <v>0.13333333333333333</v>
      </c>
    </row>
    <row r="49" spans="2:6">
      <c r="B49" s="105" t="s">
        <v>61</v>
      </c>
      <c r="C49" s="90">
        <v>15</v>
      </c>
      <c r="D49" s="90">
        <v>37</v>
      </c>
      <c r="E49" s="90">
        <v>52</v>
      </c>
      <c r="F49" s="83">
        <v>0.28846153846153844</v>
      </c>
    </row>
    <row r="50" spans="2:6">
      <c r="B50" s="105" t="s">
        <v>60</v>
      </c>
      <c r="C50" s="90">
        <v>9</v>
      </c>
      <c r="D50" s="90">
        <v>43</v>
      </c>
      <c r="E50" s="90">
        <v>52</v>
      </c>
      <c r="F50" s="83">
        <v>0.17307692307692307</v>
      </c>
    </row>
    <row r="51" spans="2:6">
      <c r="B51" s="105" t="s">
        <v>70</v>
      </c>
      <c r="C51" s="90">
        <v>16</v>
      </c>
      <c r="D51" s="90">
        <v>35</v>
      </c>
      <c r="E51" s="90">
        <v>51</v>
      </c>
      <c r="F51" s="83">
        <v>0.31372549019607843</v>
      </c>
    </row>
    <row r="52" spans="2:6">
      <c r="B52" s="105" t="s">
        <v>67</v>
      </c>
      <c r="C52" s="90">
        <v>6</v>
      </c>
      <c r="D52" s="90">
        <v>44</v>
      </c>
      <c r="E52" s="90">
        <v>50</v>
      </c>
      <c r="F52" s="83">
        <v>0.12</v>
      </c>
    </row>
    <row r="53" spans="2:6">
      <c r="B53" s="105" t="s">
        <v>43</v>
      </c>
      <c r="C53" s="90">
        <v>19</v>
      </c>
      <c r="D53" s="90">
        <v>28</v>
      </c>
      <c r="E53" s="90">
        <v>47</v>
      </c>
      <c r="F53" s="83">
        <v>0.40425531914893614</v>
      </c>
    </row>
    <row r="54" spans="2:6">
      <c r="B54" s="105" t="s">
        <v>48</v>
      </c>
      <c r="C54" s="90">
        <v>9</v>
      </c>
      <c r="D54" s="90">
        <v>36</v>
      </c>
      <c r="E54" s="90">
        <v>45</v>
      </c>
      <c r="F54" s="83">
        <v>0.2</v>
      </c>
    </row>
    <row r="55" spans="2:6">
      <c r="B55" s="105" t="s">
        <v>46</v>
      </c>
      <c r="C55" s="90">
        <v>10</v>
      </c>
      <c r="D55" s="90">
        <v>28</v>
      </c>
      <c r="E55" s="90">
        <v>38</v>
      </c>
      <c r="F55" s="83">
        <v>0.26315789473684209</v>
      </c>
    </row>
    <row r="56" spans="2:6">
      <c r="B56" s="105" t="s">
        <v>39</v>
      </c>
      <c r="C56" s="90">
        <v>11</v>
      </c>
      <c r="D56" s="90">
        <v>24</v>
      </c>
      <c r="E56" s="90">
        <v>35</v>
      </c>
      <c r="F56" s="83">
        <v>0.31428571428571428</v>
      </c>
    </row>
    <row r="57" spans="2:6">
      <c r="B57" s="105" t="s">
        <v>56</v>
      </c>
      <c r="C57" s="90">
        <v>5</v>
      </c>
      <c r="D57" s="90">
        <v>25</v>
      </c>
      <c r="E57" s="90">
        <v>30</v>
      </c>
      <c r="F57" s="83">
        <v>0.16666666666666666</v>
      </c>
    </row>
    <row r="58" spans="2:6">
      <c r="B58" s="105" t="s">
        <v>34</v>
      </c>
      <c r="C58" s="90">
        <v>3</v>
      </c>
      <c r="D58" s="90">
        <v>27</v>
      </c>
      <c r="E58" s="90">
        <v>30</v>
      </c>
      <c r="F58" s="83">
        <v>0.1</v>
      </c>
    </row>
    <row r="59" spans="2:6">
      <c r="B59" s="105" t="s">
        <v>57</v>
      </c>
      <c r="C59" s="90">
        <v>3</v>
      </c>
      <c r="D59" s="90">
        <v>14</v>
      </c>
      <c r="E59" s="90">
        <v>17</v>
      </c>
      <c r="F59" s="83">
        <v>0.17647058823529413</v>
      </c>
    </row>
    <row r="60" spans="2:6">
      <c r="B60" s="105" t="s">
        <v>51</v>
      </c>
      <c r="C60" s="90">
        <v>1</v>
      </c>
      <c r="D60" s="90">
        <v>9</v>
      </c>
      <c r="E60" s="90">
        <v>10</v>
      </c>
      <c r="F60" s="83">
        <v>0.1</v>
      </c>
    </row>
    <row r="61" spans="2:6">
      <c r="B61" s="105" t="s">
        <v>44</v>
      </c>
      <c r="C61" s="90">
        <v>2</v>
      </c>
      <c r="D61" s="90">
        <v>5</v>
      </c>
      <c r="E61" s="90">
        <v>7</v>
      </c>
      <c r="F61" s="83">
        <v>0.2857142857142857</v>
      </c>
    </row>
    <row r="62" spans="2:6">
      <c r="B62" s="105" t="s">
        <v>73</v>
      </c>
      <c r="C62" s="90">
        <v>1</v>
      </c>
      <c r="D62" s="90">
        <v>6</v>
      </c>
      <c r="E62" s="90">
        <v>7</v>
      </c>
      <c r="F62" s="83">
        <v>0.14285714285714285</v>
      </c>
    </row>
    <row r="63" spans="2:6" ht="17" thickBot="1">
      <c r="B63" s="108" t="s">
        <v>63</v>
      </c>
      <c r="C63" s="109"/>
      <c r="D63" s="109">
        <v>4</v>
      </c>
      <c r="E63" s="109">
        <v>4</v>
      </c>
      <c r="F63" s="85">
        <v>0</v>
      </c>
    </row>
  </sheetData>
  <autoFilter ref="B12:F63" xr:uid="{1893F748-76AD-C74D-BAB8-66B717D20D0C}">
    <sortState xmlns:xlrd2="http://schemas.microsoft.com/office/spreadsheetml/2017/richdata2" ref="B13:F63">
      <sortCondition descending="1" ref="E12:E63"/>
    </sortState>
  </autoFilter>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24298-AFA4-F745-BEB8-DF6A29FBEF4D}">
  <dimension ref="A3:AY62"/>
  <sheetViews>
    <sheetView zoomScaleNormal="100" workbookViewId="0">
      <selection activeCell="E16" sqref="E16"/>
    </sheetView>
  </sheetViews>
  <sheetFormatPr baseColWidth="10" defaultRowHeight="16"/>
  <cols>
    <col min="1" max="1" width="16.6640625" bestFit="1" customWidth="1"/>
    <col min="2" max="2" width="11" bestFit="1" customWidth="1"/>
    <col min="3" max="3" width="20" bestFit="1" customWidth="1"/>
    <col min="4" max="4" width="16" bestFit="1" customWidth="1"/>
    <col min="5" max="5" width="23.5" bestFit="1" customWidth="1"/>
    <col min="6" max="6" width="19.6640625" bestFit="1" customWidth="1"/>
    <col min="7" max="7" width="17.83203125" bestFit="1" customWidth="1"/>
    <col min="8" max="8" width="33" bestFit="1" customWidth="1"/>
    <col min="9" max="9" width="23.1640625" bestFit="1" customWidth="1"/>
    <col min="10" max="10" width="15.83203125" bestFit="1" customWidth="1"/>
    <col min="11" max="11" width="27.6640625" bestFit="1" customWidth="1"/>
    <col min="12" max="12" width="16.6640625" bestFit="1" customWidth="1"/>
    <col min="13" max="13" width="14.6640625" bestFit="1" customWidth="1"/>
    <col min="14" max="14" width="14.1640625" bestFit="1" customWidth="1"/>
    <col min="15" max="15" width="15.1640625" bestFit="1" customWidth="1"/>
    <col min="16" max="16" width="13.5" bestFit="1" customWidth="1"/>
    <col min="17" max="17" width="23" bestFit="1" customWidth="1"/>
    <col min="18" max="18" width="21" bestFit="1" customWidth="1"/>
    <col min="19" max="19" width="15" bestFit="1" customWidth="1"/>
    <col min="20" max="20" width="18.33203125" bestFit="1" customWidth="1"/>
    <col min="21" max="22" width="32.6640625" bestFit="1" customWidth="1"/>
    <col min="23" max="23" width="33.6640625" bestFit="1" customWidth="1"/>
    <col min="24" max="24" width="20.5" bestFit="1" customWidth="1"/>
    <col min="25" max="25" width="18.83203125" bestFit="1" customWidth="1"/>
    <col min="26" max="26" width="20.5" bestFit="1" customWidth="1"/>
    <col min="27" max="27" width="17.1640625" bestFit="1" customWidth="1"/>
    <col min="28" max="28" width="16" bestFit="1" customWidth="1"/>
    <col min="29" max="29" width="28.33203125" bestFit="1" customWidth="1"/>
    <col min="30" max="30" width="16" bestFit="1" customWidth="1"/>
    <col min="31" max="31" width="14" bestFit="1" customWidth="1"/>
    <col min="32" max="32" width="21" bestFit="1" customWidth="1"/>
    <col min="33" max="33" width="13.5" bestFit="1" customWidth="1"/>
    <col min="34" max="34" width="17" bestFit="1" customWidth="1"/>
    <col min="35" max="35" width="15.5" bestFit="1" customWidth="1"/>
    <col min="36" max="36" width="20.83203125" bestFit="1" customWidth="1"/>
    <col min="37" max="37" width="20.5" bestFit="1" customWidth="1"/>
    <col min="38" max="38" width="18.5" bestFit="1" customWidth="1"/>
    <col min="39" max="39" width="13.6640625" bestFit="1" customWidth="1"/>
    <col min="40" max="40" width="17.6640625" bestFit="1" customWidth="1"/>
    <col min="41" max="41" width="29.83203125" bestFit="1" customWidth="1"/>
    <col min="42" max="42" width="29.1640625" bestFit="1" customWidth="1"/>
    <col min="43" max="43" width="26.83203125" bestFit="1" customWidth="1"/>
    <col min="44" max="44" width="17" bestFit="1" customWidth="1"/>
    <col min="45" max="45" width="16.83203125" bestFit="1" customWidth="1"/>
    <col min="46" max="46" width="26.33203125" bestFit="1" customWidth="1"/>
    <col min="47" max="47" width="25.5" bestFit="1" customWidth="1"/>
    <col min="48" max="48" width="29.33203125" bestFit="1" customWidth="1"/>
    <col min="49" max="49" width="16.83203125" bestFit="1" customWidth="1"/>
    <col min="50" max="50" width="17.83203125" bestFit="1" customWidth="1"/>
    <col min="51" max="51" width="10.33203125" bestFit="1" customWidth="1"/>
    <col min="52" max="52" width="15" bestFit="1" customWidth="1"/>
  </cols>
  <sheetData>
    <row r="3" spans="1:51">
      <c r="A3" s="40" t="s">
        <v>32</v>
      </c>
      <c r="B3" t="s">
        <v>5860</v>
      </c>
    </row>
    <row r="4" spans="1:51">
      <c r="A4" s="40" t="s">
        <v>20</v>
      </c>
      <c r="B4" s="41">
        <v>1</v>
      </c>
    </row>
    <row r="6" spans="1:51">
      <c r="A6" t="s">
        <v>5870</v>
      </c>
      <c r="B6" t="s">
        <v>5871</v>
      </c>
      <c r="C6" t="s">
        <v>5872</v>
      </c>
      <c r="D6" t="s">
        <v>5904</v>
      </c>
      <c r="E6" t="s">
        <v>5918</v>
      </c>
      <c r="F6" t="s">
        <v>5917</v>
      </c>
      <c r="G6" t="s">
        <v>5916</v>
      </c>
      <c r="H6" t="s">
        <v>5912</v>
      </c>
      <c r="I6" t="s">
        <v>5907</v>
      </c>
      <c r="J6" t="s">
        <v>5899</v>
      </c>
      <c r="K6" t="s">
        <v>5894</v>
      </c>
      <c r="L6" t="s">
        <v>5895</v>
      </c>
      <c r="M6" t="s">
        <v>5886</v>
      </c>
      <c r="N6" t="s">
        <v>5892</v>
      </c>
      <c r="O6" t="s">
        <v>5890</v>
      </c>
      <c r="P6" t="s">
        <v>5891</v>
      </c>
      <c r="Q6" t="s">
        <v>5885</v>
      </c>
      <c r="R6" t="s">
        <v>5887</v>
      </c>
      <c r="S6" t="s">
        <v>5884</v>
      </c>
      <c r="T6" t="s">
        <v>5878</v>
      </c>
      <c r="U6" t="s">
        <v>5882</v>
      </c>
      <c r="V6" t="s">
        <v>5883</v>
      </c>
      <c r="W6" t="s">
        <v>5881</v>
      </c>
      <c r="X6" t="s">
        <v>5873</v>
      </c>
      <c r="Y6" t="s">
        <v>5874</v>
      </c>
      <c r="Z6" t="s">
        <v>5875</v>
      </c>
      <c r="AA6" t="s">
        <v>5877</v>
      </c>
      <c r="AB6" t="s">
        <v>5876</v>
      </c>
      <c r="AC6" t="s">
        <v>5879</v>
      </c>
      <c r="AD6" t="s">
        <v>5880</v>
      </c>
      <c r="AE6" t="s">
        <v>5888</v>
      </c>
      <c r="AF6" t="s">
        <v>5889</v>
      </c>
      <c r="AG6" t="s">
        <v>5893</v>
      </c>
      <c r="AH6" t="s">
        <v>5896</v>
      </c>
      <c r="AI6" t="s">
        <v>5897</v>
      </c>
      <c r="AJ6" t="s">
        <v>5898</v>
      </c>
      <c r="AK6" t="s">
        <v>5900</v>
      </c>
      <c r="AL6" t="s">
        <v>5901</v>
      </c>
      <c r="AM6" t="s">
        <v>5902</v>
      </c>
      <c r="AN6" t="s">
        <v>5903</v>
      </c>
      <c r="AO6" t="s">
        <v>5905</v>
      </c>
      <c r="AP6" t="s">
        <v>5906</v>
      </c>
      <c r="AQ6" t="s">
        <v>5908</v>
      </c>
      <c r="AR6" t="s">
        <v>5909</v>
      </c>
      <c r="AS6" t="s">
        <v>5910</v>
      </c>
      <c r="AT6" t="s">
        <v>5911</v>
      </c>
      <c r="AU6" t="s">
        <v>5913</v>
      </c>
      <c r="AV6" t="s">
        <v>5914</v>
      </c>
      <c r="AW6" t="s">
        <v>5915</v>
      </c>
      <c r="AX6" t="s">
        <v>5934</v>
      </c>
      <c r="AY6" t="s">
        <v>5858</v>
      </c>
    </row>
    <row r="7" spans="1:51">
      <c r="A7" s="39">
        <v>22</v>
      </c>
      <c r="B7" s="39">
        <v>103</v>
      </c>
      <c r="C7" s="39">
        <v>32</v>
      </c>
      <c r="D7" s="39">
        <v>9</v>
      </c>
      <c r="E7" s="39">
        <v>15</v>
      </c>
      <c r="F7" s="39">
        <v>19</v>
      </c>
      <c r="G7" s="39">
        <v>53</v>
      </c>
      <c r="H7" s="39">
        <v>179</v>
      </c>
      <c r="I7" s="39">
        <v>10</v>
      </c>
      <c r="J7" s="39">
        <v>20</v>
      </c>
      <c r="K7" s="39">
        <v>4</v>
      </c>
      <c r="L7" s="39">
        <v>134</v>
      </c>
      <c r="M7" s="39">
        <v>27</v>
      </c>
      <c r="N7" s="39">
        <v>33</v>
      </c>
      <c r="O7" s="39">
        <v>54</v>
      </c>
      <c r="P7" s="39">
        <v>19</v>
      </c>
      <c r="Q7" s="39">
        <v>2</v>
      </c>
      <c r="R7" s="39">
        <v>31</v>
      </c>
      <c r="S7" s="39">
        <v>39</v>
      </c>
      <c r="T7" s="39">
        <v>29</v>
      </c>
      <c r="U7" s="39">
        <v>31</v>
      </c>
      <c r="V7" s="39">
        <v>11</v>
      </c>
      <c r="W7" s="39">
        <v>9</v>
      </c>
      <c r="X7" s="39">
        <v>8</v>
      </c>
      <c r="Y7" s="39">
        <v>13</v>
      </c>
      <c r="Z7" s="39">
        <v>12</v>
      </c>
      <c r="AA7" s="39">
        <v>3</v>
      </c>
      <c r="AB7" s="39">
        <v>15</v>
      </c>
      <c r="AC7" s="39">
        <v>12</v>
      </c>
      <c r="AD7" s="39">
        <v>21</v>
      </c>
      <c r="AE7" s="39">
        <v>1</v>
      </c>
      <c r="AF7" s="39">
        <v>28</v>
      </c>
      <c r="AG7" s="39">
        <v>9</v>
      </c>
      <c r="AH7" s="39">
        <v>37</v>
      </c>
      <c r="AI7" s="39">
        <v>7</v>
      </c>
      <c r="AJ7" s="39">
        <v>7</v>
      </c>
      <c r="AK7" s="39"/>
      <c r="AL7" s="39">
        <v>11</v>
      </c>
      <c r="AM7" s="39">
        <v>37</v>
      </c>
      <c r="AN7" s="39">
        <v>24</v>
      </c>
      <c r="AO7" s="39">
        <v>40</v>
      </c>
      <c r="AP7" s="39">
        <v>26</v>
      </c>
      <c r="AQ7" s="39">
        <v>33</v>
      </c>
      <c r="AR7" s="39">
        <v>11</v>
      </c>
      <c r="AS7" s="39">
        <v>2</v>
      </c>
      <c r="AT7" s="39">
        <v>37</v>
      </c>
      <c r="AU7" s="39">
        <v>31</v>
      </c>
      <c r="AV7" s="39">
        <v>28</v>
      </c>
      <c r="AW7" s="39">
        <v>35</v>
      </c>
      <c r="AX7" s="39">
        <v>2</v>
      </c>
      <c r="AY7" s="39">
        <v>558</v>
      </c>
    </row>
    <row r="11" spans="1:51">
      <c r="B11" s="77" t="s">
        <v>5946</v>
      </c>
      <c r="C11" s="77" t="s">
        <v>5947</v>
      </c>
      <c r="D11" s="77" t="s">
        <v>5948</v>
      </c>
    </row>
    <row r="12" spans="1:51">
      <c r="B12" s="77" t="s">
        <v>5858</v>
      </c>
      <c r="C12" s="90">
        <v>558</v>
      </c>
      <c r="D12" s="91">
        <v>1</v>
      </c>
    </row>
    <row r="13" spans="1:51">
      <c r="B13" s="77" t="s">
        <v>75</v>
      </c>
      <c r="C13" s="90">
        <v>179</v>
      </c>
      <c r="D13" s="91">
        <v>0.32078853046594979</v>
      </c>
    </row>
    <row r="14" spans="1:51">
      <c r="B14" s="77" t="s">
        <v>58</v>
      </c>
      <c r="C14" s="90">
        <v>134</v>
      </c>
      <c r="D14" s="91">
        <v>0.24014336917562723</v>
      </c>
    </row>
    <row r="15" spans="1:51">
      <c r="B15" s="77" t="s">
        <v>29</v>
      </c>
      <c r="C15" s="90">
        <v>103</v>
      </c>
      <c r="D15" s="91">
        <v>0.18458781362007168</v>
      </c>
    </row>
    <row r="16" spans="1:51">
      <c r="B16" s="77" t="s">
        <v>53</v>
      </c>
      <c r="C16" s="90">
        <v>54</v>
      </c>
      <c r="D16" s="91">
        <v>9.6774193548387094E-2</v>
      </c>
    </row>
    <row r="17" spans="2:4">
      <c r="B17" s="77" t="s">
        <v>79</v>
      </c>
      <c r="C17" s="90">
        <v>53</v>
      </c>
      <c r="D17" s="91">
        <v>9.4982078853046589E-2</v>
      </c>
    </row>
    <row r="18" spans="2:4">
      <c r="B18" s="77" t="s">
        <v>68</v>
      </c>
      <c r="C18" s="90">
        <v>40</v>
      </c>
      <c r="D18" s="91">
        <v>7.1684587813620068E-2</v>
      </c>
    </row>
    <row r="19" spans="2:4">
      <c r="B19" s="77" t="s">
        <v>47</v>
      </c>
      <c r="C19" s="90">
        <v>39</v>
      </c>
      <c r="D19" s="91">
        <v>6.9892473118279563E-2</v>
      </c>
    </row>
    <row r="20" spans="2:4">
      <c r="B20" s="77" t="s">
        <v>59</v>
      </c>
      <c r="C20" s="90">
        <v>37</v>
      </c>
      <c r="D20" s="91">
        <v>6.6308243727598568E-2</v>
      </c>
    </row>
    <row r="21" spans="2:4">
      <c r="B21" s="77" t="s">
        <v>65</v>
      </c>
      <c r="C21" s="90">
        <v>37</v>
      </c>
      <c r="D21" s="91">
        <v>6.6308243727598568E-2</v>
      </c>
    </row>
    <row r="22" spans="2:4">
      <c r="B22" s="77" t="s">
        <v>74</v>
      </c>
      <c r="C22" s="90">
        <v>37</v>
      </c>
      <c r="D22" s="91">
        <v>6.6308243727598568E-2</v>
      </c>
    </row>
    <row r="23" spans="2:4">
      <c r="B23" s="77" t="s">
        <v>78</v>
      </c>
      <c r="C23" s="90">
        <v>35</v>
      </c>
      <c r="D23" s="91">
        <v>6.2724014336917558E-2</v>
      </c>
    </row>
    <row r="24" spans="2:4">
      <c r="B24" s="77" t="s">
        <v>55</v>
      </c>
      <c r="C24" s="90">
        <v>33</v>
      </c>
      <c r="D24" s="91">
        <v>5.9139784946236562E-2</v>
      </c>
    </row>
    <row r="25" spans="2:4">
      <c r="B25" s="77" t="s">
        <v>71</v>
      </c>
      <c r="C25" s="90">
        <v>33</v>
      </c>
      <c r="D25" s="91">
        <v>5.9139784946236562E-2</v>
      </c>
    </row>
    <row r="26" spans="2:4">
      <c r="B26" s="77" t="s">
        <v>30</v>
      </c>
      <c r="C26" s="90">
        <v>32</v>
      </c>
      <c r="D26" s="91">
        <v>5.7347670250896057E-2</v>
      </c>
    </row>
    <row r="27" spans="2:4">
      <c r="B27" s="77" t="s">
        <v>50</v>
      </c>
      <c r="C27" s="90">
        <v>31</v>
      </c>
      <c r="D27" s="91">
        <v>5.5555555555555552E-2</v>
      </c>
    </row>
    <row r="28" spans="2:4">
      <c r="B28" s="77" t="s">
        <v>45</v>
      </c>
      <c r="C28" s="90">
        <v>31</v>
      </c>
      <c r="D28" s="91">
        <v>5.5555555555555552E-2</v>
      </c>
    </row>
    <row r="29" spans="2:4">
      <c r="B29" s="77" t="s">
        <v>76</v>
      </c>
      <c r="C29" s="90">
        <v>31</v>
      </c>
      <c r="D29" s="91">
        <v>5.5555555555555552E-2</v>
      </c>
    </row>
    <row r="30" spans="2:4">
      <c r="B30" s="77" t="s">
        <v>40</v>
      </c>
      <c r="C30" s="90">
        <v>29</v>
      </c>
      <c r="D30" s="91">
        <v>5.197132616487455E-2</v>
      </c>
    </row>
    <row r="31" spans="2:4">
      <c r="B31" s="77" t="s">
        <v>52</v>
      </c>
      <c r="C31" s="90">
        <v>28</v>
      </c>
      <c r="D31" s="91">
        <v>5.0179211469534052E-2</v>
      </c>
    </row>
    <row r="32" spans="2:4">
      <c r="B32" s="77" t="s">
        <v>77</v>
      </c>
      <c r="C32" s="90">
        <v>28</v>
      </c>
      <c r="D32" s="91">
        <v>5.0179211469534052E-2</v>
      </c>
    </row>
    <row r="33" spans="2:4">
      <c r="B33" s="77" t="s">
        <v>49</v>
      </c>
      <c r="C33" s="90">
        <v>27</v>
      </c>
      <c r="D33" s="91">
        <v>4.8387096774193547E-2</v>
      </c>
    </row>
    <row r="34" spans="2:4">
      <c r="B34" s="77" t="s">
        <v>69</v>
      </c>
      <c r="C34" s="90">
        <v>26</v>
      </c>
      <c r="D34" s="91">
        <v>4.6594982078853049E-2</v>
      </c>
    </row>
    <row r="35" spans="2:4">
      <c r="B35" s="77" t="s">
        <v>66</v>
      </c>
      <c r="C35" s="90">
        <v>24</v>
      </c>
      <c r="D35" s="91">
        <v>4.3010752688172046E-2</v>
      </c>
    </row>
    <row r="36" spans="2:4">
      <c r="B36" s="77" t="s">
        <v>27</v>
      </c>
      <c r="C36" s="90">
        <v>22</v>
      </c>
      <c r="D36" s="91">
        <v>3.9426523297491037E-2</v>
      </c>
    </row>
    <row r="37" spans="2:4">
      <c r="B37" s="77" t="s">
        <v>42</v>
      </c>
      <c r="C37" s="90">
        <v>21</v>
      </c>
      <c r="D37" s="91">
        <v>3.7634408602150539E-2</v>
      </c>
    </row>
    <row r="38" spans="2:4">
      <c r="B38" s="77" t="s">
        <v>62</v>
      </c>
      <c r="C38" s="90">
        <v>20</v>
      </c>
      <c r="D38" s="91">
        <v>3.5842293906810034E-2</v>
      </c>
    </row>
    <row r="39" spans="2:4">
      <c r="B39" s="77" t="s">
        <v>80</v>
      </c>
      <c r="C39" s="90">
        <v>19</v>
      </c>
      <c r="D39" s="91">
        <v>3.4050179211469536E-2</v>
      </c>
    </row>
    <row r="40" spans="2:4">
      <c r="B40" s="77" t="s">
        <v>54</v>
      </c>
      <c r="C40" s="90">
        <v>19</v>
      </c>
      <c r="D40" s="91">
        <v>3.4050179211469536E-2</v>
      </c>
    </row>
    <row r="41" spans="2:4">
      <c r="B41" s="77" t="s">
        <v>81</v>
      </c>
      <c r="C41" s="90">
        <v>15</v>
      </c>
      <c r="D41" s="91">
        <v>2.6881720430107527E-2</v>
      </c>
    </row>
    <row r="42" spans="2:4">
      <c r="B42" s="77" t="s">
        <v>38</v>
      </c>
      <c r="C42" s="90">
        <v>15</v>
      </c>
      <c r="D42" s="91">
        <v>2.6881720430107527E-2</v>
      </c>
    </row>
    <row r="43" spans="2:4">
      <c r="B43" s="77" t="s">
        <v>35</v>
      </c>
      <c r="C43" s="90">
        <v>13</v>
      </c>
      <c r="D43" s="91">
        <v>2.3297491039426525E-2</v>
      </c>
    </row>
    <row r="44" spans="2:4">
      <c r="B44" s="77" t="s">
        <v>36</v>
      </c>
      <c r="C44" s="90">
        <v>12</v>
      </c>
      <c r="D44" s="91">
        <v>2.1505376344086023E-2</v>
      </c>
    </row>
    <row r="45" spans="2:4">
      <c r="B45" s="77" t="s">
        <v>41</v>
      </c>
      <c r="C45" s="90">
        <v>12</v>
      </c>
      <c r="D45" s="91">
        <v>2.1505376344086023E-2</v>
      </c>
    </row>
    <row r="46" spans="2:4">
      <c r="B46" s="77" t="s">
        <v>46</v>
      </c>
      <c r="C46" s="90">
        <v>11</v>
      </c>
      <c r="D46" s="91">
        <v>1.9713261648745518E-2</v>
      </c>
    </row>
    <row r="47" spans="2:4">
      <c r="B47" s="77" t="s">
        <v>64</v>
      </c>
      <c r="C47" s="90">
        <v>11</v>
      </c>
      <c r="D47" s="91">
        <v>1.9713261648745518E-2</v>
      </c>
    </row>
    <row r="48" spans="2:4">
      <c r="B48" s="77" t="s">
        <v>72</v>
      </c>
      <c r="C48" s="90">
        <v>11</v>
      </c>
      <c r="D48" s="91">
        <v>1.9713261648745518E-2</v>
      </c>
    </row>
    <row r="49" spans="2:4">
      <c r="B49" s="77" t="s">
        <v>70</v>
      </c>
      <c r="C49" s="90">
        <v>10</v>
      </c>
      <c r="D49" s="91">
        <v>1.7921146953405017E-2</v>
      </c>
    </row>
    <row r="50" spans="2:4">
      <c r="B50" s="77" t="s">
        <v>67</v>
      </c>
      <c r="C50" s="90">
        <v>9</v>
      </c>
      <c r="D50" s="91">
        <v>1.6129032258064516E-2</v>
      </c>
    </row>
    <row r="51" spans="2:4">
      <c r="B51" s="77" t="s">
        <v>43</v>
      </c>
      <c r="C51" s="90">
        <v>9</v>
      </c>
      <c r="D51" s="91">
        <v>1.6129032258064516E-2</v>
      </c>
    </row>
    <row r="52" spans="2:4">
      <c r="B52" s="77" t="s">
        <v>56</v>
      </c>
      <c r="C52" s="90">
        <v>9</v>
      </c>
      <c r="D52" s="91">
        <v>1.6129032258064516E-2</v>
      </c>
    </row>
    <row r="53" spans="2:4">
      <c r="B53" s="77" t="s">
        <v>34</v>
      </c>
      <c r="C53" s="90">
        <v>8</v>
      </c>
      <c r="D53" s="91">
        <v>1.4336917562724014E-2</v>
      </c>
    </row>
    <row r="54" spans="2:4">
      <c r="B54" s="77" t="s">
        <v>60</v>
      </c>
      <c r="C54" s="90">
        <v>7</v>
      </c>
      <c r="D54" s="91">
        <v>1.2544802867383513E-2</v>
      </c>
    </row>
    <row r="55" spans="2:4">
      <c r="B55" s="77" t="s">
        <v>61</v>
      </c>
      <c r="C55" s="90">
        <v>7</v>
      </c>
      <c r="D55" s="91">
        <v>1.2544802867383513E-2</v>
      </c>
    </row>
    <row r="56" spans="2:4">
      <c r="B56" s="77" t="s">
        <v>57</v>
      </c>
      <c r="C56" s="90">
        <v>4</v>
      </c>
      <c r="D56" s="91">
        <v>7.1684587813620072E-3</v>
      </c>
    </row>
    <row r="57" spans="2:4">
      <c r="B57" s="77" t="s">
        <v>39</v>
      </c>
      <c r="C57" s="90">
        <v>3</v>
      </c>
      <c r="D57" s="91">
        <v>5.3763440860215058E-3</v>
      </c>
    </row>
    <row r="58" spans="2:4">
      <c r="B58" s="77" t="s">
        <v>48</v>
      </c>
      <c r="C58" s="90">
        <v>2</v>
      </c>
      <c r="D58" s="91">
        <v>3.5842293906810036E-3</v>
      </c>
    </row>
    <row r="59" spans="2:4">
      <c r="B59" s="77" t="s">
        <v>73</v>
      </c>
      <c r="C59" s="90">
        <v>2</v>
      </c>
      <c r="D59" s="91">
        <v>3.5842293906810036E-3</v>
      </c>
    </row>
    <row r="60" spans="2:4">
      <c r="B60" s="77" t="s">
        <v>44</v>
      </c>
      <c r="C60" s="90">
        <v>2</v>
      </c>
      <c r="D60" s="91">
        <v>3.5842293906810036E-3</v>
      </c>
    </row>
    <row r="61" spans="2:4">
      <c r="B61" s="77" t="s">
        <v>51</v>
      </c>
      <c r="C61" s="90">
        <v>1</v>
      </c>
      <c r="D61" s="91">
        <v>1.7921146953405018E-3</v>
      </c>
    </row>
    <row r="62" spans="2:4">
      <c r="B62" s="77" t="s">
        <v>63</v>
      </c>
      <c r="C62" s="90"/>
      <c r="D62" s="91">
        <v>0</v>
      </c>
    </row>
  </sheetData>
  <autoFilter ref="B11:D62" xr:uid="{54EB45C1-7DC2-7B4C-B297-8C7CEF9DF2E8}">
    <sortState xmlns:xlrd2="http://schemas.microsoft.com/office/spreadsheetml/2017/richdata2" ref="B12:D62">
      <sortCondition descending="1" ref="D11:D62"/>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65FBD-A534-5740-A43E-C321070C901F}">
  <dimension ref="A3:AX59"/>
  <sheetViews>
    <sheetView topLeftCell="A20" workbookViewId="0">
      <selection activeCell="D16" sqref="D16"/>
    </sheetView>
  </sheetViews>
  <sheetFormatPr baseColWidth="10" defaultRowHeight="16"/>
  <cols>
    <col min="1" max="1" width="20.33203125" bestFit="1" customWidth="1"/>
    <col min="2" max="2" width="11" bestFit="1" customWidth="1"/>
    <col min="3" max="3" width="20" bestFit="1" customWidth="1"/>
    <col min="4" max="4" width="16" bestFit="1" customWidth="1"/>
    <col min="5" max="5" width="23.5" bestFit="1" customWidth="1"/>
    <col min="6" max="6" width="19.6640625" bestFit="1" customWidth="1"/>
    <col min="7" max="7" width="17.83203125" bestFit="1" customWidth="1"/>
    <col min="8" max="8" width="23.1640625" bestFit="1" customWidth="1"/>
    <col min="9" max="9" width="15.83203125" bestFit="1" customWidth="1"/>
    <col min="10" max="10" width="27.6640625" bestFit="1" customWidth="1"/>
    <col min="11" max="11" width="16.6640625" bestFit="1" customWidth="1"/>
    <col min="12" max="12" width="14.6640625" bestFit="1" customWidth="1"/>
    <col min="13" max="13" width="14.1640625" bestFit="1" customWidth="1"/>
    <col min="14" max="14" width="15.1640625" bestFit="1" customWidth="1"/>
    <col min="15" max="15" width="13.5" bestFit="1" customWidth="1"/>
    <col min="16" max="16" width="23" bestFit="1" customWidth="1"/>
    <col min="17" max="17" width="21" bestFit="1" customWidth="1"/>
    <col min="18" max="18" width="15" bestFit="1" customWidth="1"/>
    <col min="19" max="19" width="18.33203125" bestFit="1" customWidth="1"/>
    <col min="20" max="21" width="32.6640625" bestFit="1" customWidth="1"/>
    <col min="22" max="22" width="33.6640625" bestFit="1" customWidth="1"/>
    <col min="23" max="23" width="20.5" bestFit="1" customWidth="1"/>
    <col min="24" max="24" width="18.83203125" bestFit="1" customWidth="1"/>
    <col min="25" max="25" width="20.5" bestFit="1" customWidth="1"/>
    <col min="26" max="26" width="17.1640625" bestFit="1" customWidth="1"/>
    <col min="27" max="27" width="16" bestFit="1" customWidth="1"/>
    <col min="28" max="28" width="28.33203125" bestFit="1" customWidth="1"/>
    <col min="29" max="29" width="16" bestFit="1" customWidth="1"/>
    <col min="30" max="30" width="14" bestFit="1" customWidth="1"/>
    <col min="31" max="31" width="21" bestFit="1" customWidth="1"/>
    <col min="32" max="32" width="13.5" bestFit="1" customWidth="1"/>
    <col min="33" max="33" width="17" bestFit="1" customWidth="1"/>
    <col min="34" max="34" width="15.5" bestFit="1" customWidth="1"/>
    <col min="35" max="35" width="20.83203125" bestFit="1" customWidth="1"/>
    <col min="36" max="36" width="20.5" bestFit="1" customWidth="1"/>
    <col min="37" max="37" width="18.5" bestFit="1" customWidth="1"/>
    <col min="38" max="38" width="13.6640625" bestFit="1" customWidth="1"/>
    <col min="39" max="39" width="17.6640625" bestFit="1" customWidth="1"/>
    <col min="40" max="40" width="29.83203125" bestFit="1" customWidth="1"/>
    <col min="41" max="41" width="29.1640625" bestFit="1" customWidth="1"/>
    <col min="42" max="42" width="26.83203125" bestFit="1" customWidth="1"/>
    <col min="43" max="43" width="17" bestFit="1" customWidth="1"/>
    <col min="44" max="44" width="16.83203125" bestFit="1" customWidth="1"/>
    <col min="45" max="45" width="26.33203125" bestFit="1" customWidth="1"/>
    <col min="46" max="46" width="25.5" bestFit="1" customWidth="1"/>
    <col min="47" max="47" width="29.33203125" bestFit="1" customWidth="1"/>
    <col min="48" max="48" width="16.83203125" bestFit="1" customWidth="1"/>
    <col min="49" max="49" width="10.33203125" bestFit="1" customWidth="1"/>
    <col min="50" max="50" width="33" bestFit="1" customWidth="1"/>
  </cols>
  <sheetData>
    <row r="3" spans="1:50">
      <c r="A3" s="40" t="s">
        <v>32</v>
      </c>
      <c r="B3" t="s">
        <v>5860</v>
      </c>
    </row>
    <row r="4" spans="1:50">
      <c r="A4" s="40" t="s">
        <v>33</v>
      </c>
      <c r="B4" s="41">
        <v>1</v>
      </c>
    </row>
    <row r="6" spans="1:50">
      <c r="A6" t="s">
        <v>5870</v>
      </c>
      <c r="B6" t="s">
        <v>5871</v>
      </c>
      <c r="C6" t="s">
        <v>5872</v>
      </c>
      <c r="D6" t="s">
        <v>5904</v>
      </c>
      <c r="E6" t="s">
        <v>5918</v>
      </c>
      <c r="F6" t="s">
        <v>5917</v>
      </c>
      <c r="G6" t="s">
        <v>5916</v>
      </c>
      <c r="H6" t="s">
        <v>5907</v>
      </c>
      <c r="I6" t="s">
        <v>5899</v>
      </c>
      <c r="J6" t="s">
        <v>5894</v>
      </c>
      <c r="K6" t="s">
        <v>5895</v>
      </c>
      <c r="L6" t="s">
        <v>5886</v>
      </c>
      <c r="M6" t="s">
        <v>5892</v>
      </c>
      <c r="N6" t="s">
        <v>5890</v>
      </c>
      <c r="O6" t="s">
        <v>5891</v>
      </c>
      <c r="P6" t="s">
        <v>5885</v>
      </c>
      <c r="Q6" t="s">
        <v>5887</v>
      </c>
      <c r="R6" t="s">
        <v>5884</v>
      </c>
      <c r="S6" t="s">
        <v>5878</v>
      </c>
      <c r="T6" t="s">
        <v>5882</v>
      </c>
      <c r="U6" t="s">
        <v>5883</v>
      </c>
      <c r="V6" t="s">
        <v>5881</v>
      </c>
      <c r="W6" t="s">
        <v>5873</v>
      </c>
      <c r="X6" t="s">
        <v>5874</v>
      </c>
      <c r="Y6" t="s">
        <v>5875</v>
      </c>
      <c r="Z6" t="s">
        <v>5877</v>
      </c>
      <c r="AA6" t="s">
        <v>5876</v>
      </c>
      <c r="AB6" t="s">
        <v>5879</v>
      </c>
      <c r="AC6" t="s">
        <v>5880</v>
      </c>
      <c r="AD6" t="s">
        <v>5888</v>
      </c>
      <c r="AE6" t="s">
        <v>5889</v>
      </c>
      <c r="AF6" t="s">
        <v>5893</v>
      </c>
      <c r="AG6" t="s">
        <v>5896</v>
      </c>
      <c r="AH6" t="s">
        <v>5897</v>
      </c>
      <c r="AI6" t="s">
        <v>5898</v>
      </c>
      <c r="AJ6" t="s">
        <v>5900</v>
      </c>
      <c r="AK6" t="s">
        <v>5901</v>
      </c>
      <c r="AL6" t="s">
        <v>5902</v>
      </c>
      <c r="AM6" t="s">
        <v>5903</v>
      </c>
      <c r="AN6" t="s">
        <v>5905</v>
      </c>
      <c r="AO6" t="s">
        <v>5906</v>
      </c>
      <c r="AP6" t="s">
        <v>5908</v>
      </c>
      <c r="AQ6" t="s">
        <v>5909</v>
      </c>
      <c r="AR6" t="s">
        <v>5910</v>
      </c>
      <c r="AS6" t="s">
        <v>5911</v>
      </c>
      <c r="AT6" t="s">
        <v>5913</v>
      </c>
      <c r="AU6" t="s">
        <v>5914</v>
      </c>
      <c r="AV6" t="s">
        <v>5915</v>
      </c>
      <c r="AW6" t="s">
        <v>5858</v>
      </c>
      <c r="AX6" t="s">
        <v>5912</v>
      </c>
    </row>
    <row r="7" spans="1:50">
      <c r="A7" s="39">
        <v>13</v>
      </c>
      <c r="B7" s="39">
        <v>327</v>
      </c>
      <c r="C7" s="39">
        <v>104</v>
      </c>
      <c r="D7" s="39">
        <v>12</v>
      </c>
      <c r="E7" s="39">
        <v>16</v>
      </c>
      <c r="F7" s="39">
        <v>1</v>
      </c>
      <c r="G7" s="39">
        <v>45</v>
      </c>
      <c r="H7" s="39">
        <v>5</v>
      </c>
      <c r="I7" s="39">
        <v>11</v>
      </c>
      <c r="J7" s="39">
        <v>7</v>
      </c>
      <c r="K7" s="39">
        <v>58</v>
      </c>
      <c r="L7" s="39">
        <v>145</v>
      </c>
      <c r="M7" s="39">
        <v>10</v>
      </c>
      <c r="N7" s="39">
        <v>120</v>
      </c>
      <c r="O7" s="39">
        <v>22</v>
      </c>
      <c r="P7" s="39">
        <v>41</v>
      </c>
      <c r="Q7" s="39">
        <v>175</v>
      </c>
      <c r="R7" s="39">
        <v>194</v>
      </c>
      <c r="S7" s="39">
        <v>95</v>
      </c>
      <c r="T7" s="39">
        <v>132</v>
      </c>
      <c r="U7" s="39">
        <v>23</v>
      </c>
      <c r="V7" s="39">
        <v>47</v>
      </c>
      <c r="W7" s="39">
        <v>12</v>
      </c>
      <c r="X7" s="39">
        <v>107</v>
      </c>
      <c r="Y7" s="39">
        <v>84</v>
      </c>
      <c r="Z7" s="39">
        <v>33</v>
      </c>
      <c r="AA7" s="39">
        <v>72</v>
      </c>
      <c r="AB7" s="39">
        <v>62</v>
      </c>
      <c r="AC7" s="39">
        <v>130</v>
      </c>
      <c r="AD7" s="39">
        <v>1</v>
      </c>
      <c r="AE7" s="39">
        <v>63</v>
      </c>
      <c r="AF7" s="39">
        <v>13</v>
      </c>
      <c r="AG7" s="39">
        <v>68</v>
      </c>
      <c r="AH7" s="39">
        <v>27</v>
      </c>
      <c r="AI7" s="39">
        <v>47</v>
      </c>
      <c r="AJ7" s="39"/>
      <c r="AK7" s="39">
        <v>8</v>
      </c>
      <c r="AL7" s="39">
        <v>106</v>
      </c>
      <c r="AM7" s="39">
        <v>90</v>
      </c>
      <c r="AN7" s="39">
        <v>50</v>
      </c>
      <c r="AO7" s="39">
        <v>41</v>
      </c>
      <c r="AP7" s="39">
        <v>8</v>
      </c>
      <c r="AQ7" s="39">
        <v>14</v>
      </c>
      <c r="AR7" s="39">
        <v>1</v>
      </c>
      <c r="AS7" s="39">
        <v>154</v>
      </c>
      <c r="AT7" s="39">
        <v>34</v>
      </c>
      <c r="AU7" s="39">
        <v>167</v>
      </c>
      <c r="AV7" s="39">
        <v>24</v>
      </c>
      <c r="AW7" s="39">
        <v>1245</v>
      </c>
      <c r="AX7" s="39">
        <v>119</v>
      </c>
    </row>
    <row r="10" spans="1:50">
      <c r="A10" t="s">
        <v>5870</v>
      </c>
      <c r="B10" s="39">
        <v>13</v>
      </c>
      <c r="C10" s="89">
        <f>B10/$B$58</f>
        <v>1.0441767068273093E-2</v>
      </c>
    </row>
    <row r="11" spans="1:50">
      <c r="A11" t="s">
        <v>5871</v>
      </c>
      <c r="B11" s="39">
        <v>327</v>
      </c>
      <c r="C11" s="89">
        <f t="shared" ref="C11:C59" si="0">B11/$B$58</f>
        <v>0.26265060240963856</v>
      </c>
    </row>
    <row r="12" spans="1:50">
      <c r="A12" t="s">
        <v>5872</v>
      </c>
      <c r="B12" s="39">
        <v>104</v>
      </c>
      <c r="C12" s="89">
        <f t="shared" si="0"/>
        <v>8.3534136546184745E-2</v>
      </c>
    </row>
    <row r="13" spans="1:50">
      <c r="A13" t="s">
        <v>5904</v>
      </c>
      <c r="B13" s="39">
        <v>12</v>
      </c>
      <c r="C13" s="89">
        <f t="shared" si="0"/>
        <v>9.6385542168674707E-3</v>
      </c>
    </row>
    <row r="14" spans="1:50">
      <c r="A14" t="s">
        <v>5918</v>
      </c>
      <c r="B14" s="39">
        <v>16</v>
      </c>
      <c r="C14" s="89">
        <f t="shared" si="0"/>
        <v>1.285140562248996E-2</v>
      </c>
    </row>
    <row r="15" spans="1:50">
      <c r="A15" t="s">
        <v>5917</v>
      </c>
      <c r="B15" s="39">
        <v>1</v>
      </c>
      <c r="C15" s="89">
        <f t="shared" si="0"/>
        <v>8.0321285140562252E-4</v>
      </c>
    </row>
    <row r="16" spans="1:50">
      <c r="A16" t="s">
        <v>5916</v>
      </c>
      <c r="B16" s="39">
        <v>45</v>
      </c>
      <c r="C16" s="89">
        <f t="shared" si="0"/>
        <v>3.614457831325301E-2</v>
      </c>
    </row>
    <row r="17" spans="1:3">
      <c r="A17" t="s">
        <v>5907</v>
      </c>
      <c r="B17" s="39">
        <v>5</v>
      </c>
      <c r="C17" s="89">
        <f t="shared" si="0"/>
        <v>4.0160642570281121E-3</v>
      </c>
    </row>
    <row r="18" spans="1:3">
      <c r="A18" t="s">
        <v>5899</v>
      </c>
      <c r="B18" s="39">
        <v>11</v>
      </c>
      <c r="C18" s="89">
        <f t="shared" si="0"/>
        <v>8.8353413654618466E-3</v>
      </c>
    </row>
    <row r="19" spans="1:3">
      <c r="A19" t="s">
        <v>5894</v>
      </c>
      <c r="B19" s="39">
        <v>7</v>
      </c>
      <c r="C19" s="89">
        <f t="shared" si="0"/>
        <v>5.6224899598393578E-3</v>
      </c>
    </row>
    <row r="20" spans="1:3">
      <c r="A20" t="s">
        <v>5895</v>
      </c>
      <c r="B20" s="39">
        <v>58</v>
      </c>
      <c r="C20" s="89">
        <f t="shared" si="0"/>
        <v>4.6586345381526104E-2</v>
      </c>
    </row>
    <row r="21" spans="1:3">
      <c r="A21" t="s">
        <v>5886</v>
      </c>
      <c r="B21" s="39">
        <v>145</v>
      </c>
      <c r="C21" s="89">
        <f t="shared" si="0"/>
        <v>0.11646586345381527</v>
      </c>
    </row>
    <row r="22" spans="1:3">
      <c r="A22" t="s">
        <v>5892</v>
      </c>
      <c r="B22" s="39">
        <v>10</v>
      </c>
      <c r="C22" s="89">
        <f t="shared" si="0"/>
        <v>8.0321285140562242E-3</v>
      </c>
    </row>
    <row r="23" spans="1:3">
      <c r="A23" t="s">
        <v>5890</v>
      </c>
      <c r="B23" s="39">
        <v>120</v>
      </c>
      <c r="C23" s="89">
        <f t="shared" si="0"/>
        <v>9.6385542168674704E-2</v>
      </c>
    </row>
    <row r="24" spans="1:3">
      <c r="A24" t="s">
        <v>5891</v>
      </c>
      <c r="B24" s="39">
        <v>22</v>
      </c>
      <c r="C24" s="89">
        <f t="shared" si="0"/>
        <v>1.7670682730923693E-2</v>
      </c>
    </row>
    <row r="25" spans="1:3">
      <c r="A25" t="s">
        <v>5885</v>
      </c>
      <c r="B25" s="39">
        <v>41</v>
      </c>
      <c r="C25" s="89">
        <f t="shared" si="0"/>
        <v>3.2931726907630521E-2</v>
      </c>
    </row>
    <row r="26" spans="1:3">
      <c r="A26" t="s">
        <v>5887</v>
      </c>
      <c r="B26" s="39">
        <v>175</v>
      </c>
      <c r="C26" s="89">
        <f t="shared" si="0"/>
        <v>0.14056224899598393</v>
      </c>
    </row>
    <row r="27" spans="1:3">
      <c r="A27" t="s">
        <v>5884</v>
      </c>
      <c r="B27" s="39">
        <v>194</v>
      </c>
      <c r="C27" s="89">
        <f t="shared" si="0"/>
        <v>0.15582329317269075</v>
      </c>
    </row>
    <row r="28" spans="1:3">
      <c r="A28" t="s">
        <v>5878</v>
      </c>
      <c r="B28" s="39">
        <v>95</v>
      </c>
      <c r="C28" s="89">
        <f t="shared" si="0"/>
        <v>7.6305220883534142E-2</v>
      </c>
    </row>
    <row r="29" spans="1:3">
      <c r="A29" t="s">
        <v>5882</v>
      </c>
      <c r="B29" s="39">
        <v>132</v>
      </c>
      <c r="C29" s="89">
        <f t="shared" si="0"/>
        <v>0.10602409638554217</v>
      </c>
    </row>
    <row r="30" spans="1:3">
      <c r="A30" t="s">
        <v>5883</v>
      </c>
      <c r="B30" s="39">
        <v>23</v>
      </c>
      <c r="C30" s="89">
        <f t="shared" si="0"/>
        <v>1.8473895582329317E-2</v>
      </c>
    </row>
    <row r="31" spans="1:3">
      <c r="A31" t="s">
        <v>5881</v>
      </c>
      <c r="B31" s="39">
        <v>47</v>
      </c>
      <c r="C31" s="89">
        <f t="shared" si="0"/>
        <v>3.7751004016064259E-2</v>
      </c>
    </row>
    <row r="32" spans="1:3">
      <c r="A32" t="s">
        <v>5873</v>
      </c>
      <c r="B32" s="39">
        <v>12</v>
      </c>
      <c r="C32" s="89">
        <f t="shared" si="0"/>
        <v>9.6385542168674707E-3</v>
      </c>
    </row>
    <row r="33" spans="1:3">
      <c r="A33" t="s">
        <v>5874</v>
      </c>
      <c r="B33" s="39">
        <v>107</v>
      </c>
      <c r="C33" s="89">
        <f t="shared" si="0"/>
        <v>8.5943775100401604E-2</v>
      </c>
    </row>
    <row r="34" spans="1:3">
      <c r="A34" t="s">
        <v>5875</v>
      </c>
      <c r="B34" s="39">
        <v>84</v>
      </c>
      <c r="C34" s="89">
        <f t="shared" si="0"/>
        <v>6.746987951807229E-2</v>
      </c>
    </row>
    <row r="35" spans="1:3">
      <c r="A35" t="s">
        <v>5877</v>
      </c>
      <c r="B35" s="39">
        <v>33</v>
      </c>
      <c r="C35" s="89">
        <f t="shared" si="0"/>
        <v>2.6506024096385541E-2</v>
      </c>
    </row>
    <row r="36" spans="1:3">
      <c r="A36" t="s">
        <v>5876</v>
      </c>
      <c r="B36" s="39">
        <v>72</v>
      </c>
      <c r="C36" s="89">
        <f t="shared" si="0"/>
        <v>5.7831325301204821E-2</v>
      </c>
    </row>
    <row r="37" spans="1:3">
      <c r="A37" t="s">
        <v>5879</v>
      </c>
      <c r="B37" s="39">
        <v>62</v>
      </c>
      <c r="C37" s="89">
        <f t="shared" si="0"/>
        <v>4.9799196787148593E-2</v>
      </c>
    </row>
    <row r="38" spans="1:3">
      <c r="A38" t="s">
        <v>5880</v>
      </c>
      <c r="B38" s="39">
        <v>130</v>
      </c>
      <c r="C38" s="89">
        <f t="shared" si="0"/>
        <v>0.10441767068273092</v>
      </c>
    </row>
    <row r="39" spans="1:3">
      <c r="A39" t="s">
        <v>5888</v>
      </c>
      <c r="B39" s="39">
        <v>1</v>
      </c>
      <c r="C39" s="89">
        <f t="shared" si="0"/>
        <v>8.0321285140562252E-4</v>
      </c>
    </row>
    <row r="40" spans="1:3">
      <c r="A40" t="s">
        <v>5889</v>
      </c>
      <c r="B40" s="39">
        <v>63</v>
      </c>
      <c r="C40" s="89">
        <f t="shared" si="0"/>
        <v>5.0602409638554217E-2</v>
      </c>
    </row>
    <row r="41" spans="1:3">
      <c r="A41" t="s">
        <v>5893</v>
      </c>
      <c r="B41" s="39">
        <v>13</v>
      </c>
      <c r="C41" s="89">
        <f t="shared" si="0"/>
        <v>1.0441767068273093E-2</v>
      </c>
    </row>
    <row r="42" spans="1:3">
      <c r="A42" t="s">
        <v>5896</v>
      </c>
      <c r="B42" s="39">
        <v>68</v>
      </c>
      <c r="C42" s="89">
        <f t="shared" si="0"/>
        <v>5.4618473895582331E-2</v>
      </c>
    </row>
    <row r="43" spans="1:3">
      <c r="A43" t="s">
        <v>5897</v>
      </c>
      <c r="B43" s="39">
        <v>27</v>
      </c>
      <c r="C43" s="89">
        <f t="shared" si="0"/>
        <v>2.1686746987951807E-2</v>
      </c>
    </row>
    <row r="44" spans="1:3">
      <c r="A44" t="s">
        <v>5898</v>
      </c>
      <c r="B44" s="39">
        <v>47</v>
      </c>
      <c r="C44" s="89">
        <f t="shared" si="0"/>
        <v>3.7751004016064259E-2</v>
      </c>
    </row>
    <row r="45" spans="1:3">
      <c r="A45" t="s">
        <v>5900</v>
      </c>
      <c r="B45" s="39"/>
      <c r="C45" s="89">
        <f t="shared" si="0"/>
        <v>0</v>
      </c>
    </row>
    <row r="46" spans="1:3">
      <c r="A46" t="s">
        <v>5901</v>
      </c>
      <c r="B46" s="39">
        <v>8</v>
      </c>
      <c r="C46" s="89">
        <f t="shared" si="0"/>
        <v>6.4257028112449802E-3</v>
      </c>
    </row>
    <row r="47" spans="1:3">
      <c r="A47" t="s">
        <v>5902</v>
      </c>
      <c r="B47" s="39">
        <v>106</v>
      </c>
      <c r="C47" s="89">
        <f t="shared" si="0"/>
        <v>8.514056224899598E-2</v>
      </c>
    </row>
    <row r="48" spans="1:3">
      <c r="A48" t="s">
        <v>5903</v>
      </c>
      <c r="B48" s="39">
        <v>90</v>
      </c>
      <c r="C48" s="89">
        <f t="shared" si="0"/>
        <v>7.2289156626506021E-2</v>
      </c>
    </row>
    <row r="49" spans="1:3">
      <c r="A49" t="s">
        <v>5905</v>
      </c>
      <c r="B49" s="39">
        <v>50</v>
      </c>
      <c r="C49" s="89">
        <f t="shared" si="0"/>
        <v>4.0160642570281124E-2</v>
      </c>
    </row>
    <row r="50" spans="1:3">
      <c r="A50" t="s">
        <v>5906</v>
      </c>
      <c r="B50" s="39">
        <v>41</v>
      </c>
      <c r="C50" s="89">
        <f t="shared" si="0"/>
        <v>3.2931726907630521E-2</v>
      </c>
    </row>
    <row r="51" spans="1:3">
      <c r="A51" t="s">
        <v>5908</v>
      </c>
      <c r="B51" s="39">
        <v>8</v>
      </c>
      <c r="C51" s="89">
        <f t="shared" si="0"/>
        <v>6.4257028112449802E-3</v>
      </c>
    </row>
    <row r="52" spans="1:3">
      <c r="A52" t="s">
        <v>5909</v>
      </c>
      <c r="B52" s="39">
        <v>14</v>
      </c>
      <c r="C52" s="89">
        <f t="shared" si="0"/>
        <v>1.1244979919678716E-2</v>
      </c>
    </row>
    <row r="53" spans="1:3">
      <c r="A53" t="s">
        <v>5910</v>
      </c>
      <c r="B53" s="39">
        <v>1</v>
      </c>
      <c r="C53" s="89">
        <f t="shared" si="0"/>
        <v>8.0321285140562252E-4</v>
      </c>
    </row>
    <row r="54" spans="1:3">
      <c r="A54" t="s">
        <v>5911</v>
      </c>
      <c r="B54" s="39">
        <v>154</v>
      </c>
      <c r="C54" s="89">
        <f t="shared" si="0"/>
        <v>0.12369477911646587</v>
      </c>
    </row>
    <row r="55" spans="1:3">
      <c r="A55" t="s">
        <v>5913</v>
      </c>
      <c r="B55" s="39">
        <v>34</v>
      </c>
      <c r="C55" s="89">
        <f t="shared" si="0"/>
        <v>2.7309236947791166E-2</v>
      </c>
    </row>
    <row r="56" spans="1:3">
      <c r="A56" t="s">
        <v>5914</v>
      </c>
      <c r="B56" s="39">
        <v>167</v>
      </c>
      <c r="C56" s="89">
        <f t="shared" si="0"/>
        <v>0.13413654618473897</v>
      </c>
    </row>
    <row r="57" spans="1:3">
      <c r="A57" t="s">
        <v>5915</v>
      </c>
      <c r="B57" s="39">
        <v>24</v>
      </c>
      <c r="C57" s="89">
        <f t="shared" si="0"/>
        <v>1.9277108433734941E-2</v>
      </c>
    </row>
    <row r="58" spans="1:3">
      <c r="A58" t="s">
        <v>5858</v>
      </c>
      <c r="B58" s="39">
        <v>1245</v>
      </c>
      <c r="C58" s="89">
        <f t="shared" si="0"/>
        <v>1</v>
      </c>
    </row>
    <row r="59" spans="1:3">
      <c r="A59" t="s">
        <v>5912</v>
      </c>
      <c r="B59" s="39">
        <v>119</v>
      </c>
      <c r="C59" s="89">
        <f t="shared" si="0"/>
        <v>9.558232931726908E-2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CADA-74BC-8241-9F90-5FA45DC2C00B}">
  <dimension ref="A1:AE51"/>
  <sheetViews>
    <sheetView topLeftCell="N1" workbookViewId="0">
      <selection activeCell="AB18" sqref="AB18"/>
    </sheetView>
  </sheetViews>
  <sheetFormatPr baseColWidth="10" defaultRowHeight="16"/>
  <cols>
    <col min="29" max="29" width="10.83203125" customWidth="1"/>
  </cols>
  <sheetData>
    <row r="1" spans="1:31">
      <c r="A1" s="112"/>
      <c r="B1" s="112" t="s">
        <v>24</v>
      </c>
      <c r="C1" s="112" t="s">
        <v>5957</v>
      </c>
      <c r="D1" s="112"/>
      <c r="E1" s="112" t="s">
        <v>5954</v>
      </c>
      <c r="F1" s="112" t="s">
        <v>5957</v>
      </c>
      <c r="G1" s="112" t="s">
        <v>5958</v>
      </c>
      <c r="H1" s="112"/>
      <c r="I1" s="112" t="s">
        <v>5955</v>
      </c>
      <c r="J1" s="112" t="s">
        <v>5957</v>
      </c>
      <c r="K1" s="112"/>
      <c r="L1" s="112" t="s">
        <v>5962</v>
      </c>
      <c r="M1" s="112" t="s">
        <v>5957</v>
      </c>
      <c r="N1" s="113" t="s">
        <v>5959</v>
      </c>
      <c r="O1" s="112"/>
      <c r="P1" s="112" t="s">
        <v>5867</v>
      </c>
      <c r="Q1" s="112" t="s">
        <v>5957</v>
      </c>
      <c r="R1" s="112"/>
      <c r="S1" s="112" t="s">
        <v>5956</v>
      </c>
      <c r="T1" s="112" t="s">
        <v>5957</v>
      </c>
      <c r="U1" s="113" t="s">
        <v>5960</v>
      </c>
      <c r="W1" s="79"/>
      <c r="X1" s="116" t="s">
        <v>5923</v>
      </c>
      <c r="Y1" s="116" t="s">
        <v>5958</v>
      </c>
      <c r="Z1" s="116"/>
      <c r="AA1" s="116" t="s">
        <v>5961</v>
      </c>
      <c r="AB1" s="116" t="s">
        <v>5959</v>
      </c>
      <c r="AC1" s="116"/>
      <c r="AD1" s="116" t="s">
        <v>5925</v>
      </c>
      <c r="AE1" s="117" t="s">
        <v>5960</v>
      </c>
    </row>
    <row r="2" spans="1:31">
      <c r="A2" s="112" t="s">
        <v>5870</v>
      </c>
      <c r="B2" s="114">
        <v>3</v>
      </c>
      <c r="C2" s="115">
        <f>B2/$B$51</f>
        <v>1.7647058823529412E-2</v>
      </c>
      <c r="D2" s="112" t="s">
        <v>5870</v>
      </c>
      <c r="E2" s="114">
        <v>64</v>
      </c>
      <c r="F2" s="115">
        <f>E2/$E$51</f>
        <v>4.8892284186401833E-2</v>
      </c>
      <c r="G2" s="115">
        <f>C2-F2</f>
        <v>-3.1245225362872421E-2</v>
      </c>
      <c r="H2" s="112" t="s">
        <v>5870</v>
      </c>
      <c r="I2" s="114">
        <v>2</v>
      </c>
      <c r="J2" s="115">
        <f>I2/$I$51</f>
        <v>2.3255813953488372E-2</v>
      </c>
      <c r="K2" s="112" t="s">
        <v>5870</v>
      </c>
      <c r="L2" s="114">
        <v>65</v>
      </c>
      <c r="M2" s="115">
        <f>L2/$L$51</f>
        <v>4.6661880832735106E-2</v>
      </c>
      <c r="N2" s="115">
        <f>J2-M2</f>
        <v>-2.3406066879246734E-2</v>
      </c>
      <c r="O2" s="112" t="s">
        <v>5870</v>
      </c>
      <c r="P2" s="114">
        <v>56</v>
      </c>
      <c r="Q2" s="115">
        <f>P2/$P$51</f>
        <v>6.965174129353234E-2</v>
      </c>
      <c r="R2" s="112" t="s">
        <v>5870</v>
      </c>
      <c r="S2" s="114">
        <v>11</v>
      </c>
      <c r="T2" s="115">
        <f>S2/$S$51</f>
        <v>1.6296296296296295E-2</v>
      </c>
      <c r="U2" s="115">
        <f>Q2-T2</f>
        <v>5.3355444997236046E-2</v>
      </c>
      <c r="W2" s="105" t="s">
        <v>5858</v>
      </c>
      <c r="X2" s="91">
        <v>1</v>
      </c>
      <c r="Y2" s="91">
        <v>0</v>
      </c>
      <c r="Z2" s="77" t="s">
        <v>5858</v>
      </c>
      <c r="AA2" s="91">
        <v>1</v>
      </c>
      <c r="AB2" s="91">
        <v>0</v>
      </c>
      <c r="AC2" s="77" t="s">
        <v>5858</v>
      </c>
      <c r="AD2" s="91">
        <v>1</v>
      </c>
      <c r="AE2" s="83">
        <v>0</v>
      </c>
    </row>
    <row r="3" spans="1:31">
      <c r="A3" s="112" t="s">
        <v>5871</v>
      </c>
      <c r="B3" s="114">
        <v>5</v>
      </c>
      <c r="C3" s="115">
        <f t="shared" ref="C3:C51" si="0">B3/$B$51</f>
        <v>2.9411764705882353E-2</v>
      </c>
      <c r="D3" s="112" t="s">
        <v>5871</v>
      </c>
      <c r="E3" s="114">
        <v>187</v>
      </c>
      <c r="F3" s="115">
        <f t="shared" ref="F3:F51" si="1">E3/$E$51</f>
        <v>0.14285714285714285</v>
      </c>
      <c r="G3" s="115">
        <f t="shared" ref="G3:G51" si="2">C3-F3</f>
        <v>-0.11344537815126049</v>
      </c>
      <c r="H3" s="112" t="s">
        <v>5871</v>
      </c>
      <c r="I3" s="114">
        <v>10</v>
      </c>
      <c r="J3" s="115">
        <f t="shared" ref="J3:J51" si="3">I3/$I$51</f>
        <v>0.11627906976744186</v>
      </c>
      <c r="K3" s="112" t="s">
        <v>5871</v>
      </c>
      <c r="L3" s="114">
        <v>182</v>
      </c>
      <c r="M3" s="115">
        <f t="shared" ref="M3:M51" si="4">L3/$L$51</f>
        <v>0.1306532663316583</v>
      </c>
      <c r="N3" s="115">
        <f t="shared" ref="N3:N51" si="5">J3-M3</f>
        <v>-1.4374196564216443E-2</v>
      </c>
      <c r="O3" s="112" t="s">
        <v>5871</v>
      </c>
      <c r="P3" s="114">
        <v>24</v>
      </c>
      <c r="Q3" s="115">
        <f t="shared" ref="Q3:Q51" si="6">P3/$P$51</f>
        <v>2.9850746268656716E-2</v>
      </c>
      <c r="R3" s="112" t="s">
        <v>5871</v>
      </c>
      <c r="S3" s="114">
        <v>168</v>
      </c>
      <c r="T3" s="115">
        <f t="shared" ref="T3:T51" si="7">S3/$S$51</f>
        <v>0.24888888888888888</v>
      </c>
      <c r="U3" s="115">
        <f t="shared" ref="U3:U51" si="8">Q3-T3</f>
        <v>-0.21903814262023216</v>
      </c>
      <c r="W3" s="105" t="s">
        <v>5912</v>
      </c>
      <c r="X3" s="91">
        <v>0.15294117647058825</v>
      </c>
      <c r="Y3" s="91">
        <v>-0.19923605805958744</v>
      </c>
      <c r="Z3" s="77" t="s">
        <v>5912</v>
      </c>
      <c r="AA3" s="91">
        <v>0.16279069767441862</v>
      </c>
      <c r="AB3" s="91">
        <v>-0.17676421976994605</v>
      </c>
      <c r="AC3" s="77" t="s">
        <v>5912</v>
      </c>
      <c r="AD3" s="91">
        <v>0.48507462686567165</v>
      </c>
      <c r="AE3" s="83">
        <v>0.34137092316196793</v>
      </c>
    </row>
    <row r="4" spans="1:31">
      <c r="A4" s="112" t="s">
        <v>5872</v>
      </c>
      <c r="B4" s="114">
        <v>2</v>
      </c>
      <c r="C4" s="115">
        <f t="shared" si="0"/>
        <v>1.1764705882352941E-2</v>
      </c>
      <c r="D4" s="112" t="s">
        <v>5872</v>
      </c>
      <c r="E4" s="114">
        <v>56</v>
      </c>
      <c r="F4" s="115">
        <f t="shared" si="1"/>
        <v>4.2780748663101602E-2</v>
      </c>
      <c r="G4" s="115">
        <f t="shared" si="2"/>
        <v>-3.1016042780748661E-2</v>
      </c>
      <c r="H4" s="112" t="s">
        <v>5872</v>
      </c>
      <c r="I4" s="114">
        <v>1</v>
      </c>
      <c r="J4" s="115">
        <f t="shared" si="3"/>
        <v>1.1627906976744186E-2</v>
      </c>
      <c r="K4" s="112" t="s">
        <v>5872</v>
      </c>
      <c r="L4" s="114">
        <v>57</v>
      </c>
      <c r="M4" s="115">
        <f t="shared" si="4"/>
        <v>4.0918880114860015E-2</v>
      </c>
      <c r="N4" s="115">
        <f t="shared" si="5"/>
        <v>-2.9290973138115829E-2</v>
      </c>
      <c r="O4" s="112" t="s">
        <v>5872</v>
      </c>
      <c r="P4" s="114">
        <v>7</v>
      </c>
      <c r="Q4" s="115">
        <f t="shared" si="6"/>
        <v>8.7064676616915426E-3</v>
      </c>
      <c r="R4" s="112" t="s">
        <v>5872</v>
      </c>
      <c r="S4" s="114">
        <v>51</v>
      </c>
      <c r="T4" s="115">
        <f t="shared" si="7"/>
        <v>7.5555555555555556E-2</v>
      </c>
      <c r="U4" s="115">
        <f t="shared" si="8"/>
        <v>-6.6849087893864012E-2</v>
      </c>
      <c r="W4" s="105" t="s">
        <v>5871</v>
      </c>
      <c r="X4" s="91">
        <v>2.9411764705882353E-2</v>
      </c>
      <c r="Y4" s="91">
        <v>-0.11344537815126049</v>
      </c>
      <c r="Z4" s="77" t="s">
        <v>5871</v>
      </c>
      <c r="AA4" s="91">
        <v>0.11627906976744186</v>
      </c>
      <c r="AB4" s="91">
        <v>-1.4374196564216443E-2</v>
      </c>
      <c r="AC4" s="77" t="s">
        <v>5871</v>
      </c>
      <c r="AD4" s="91">
        <v>2.9850746268656716E-2</v>
      </c>
      <c r="AE4" s="83">
        <v>-0.21903814262023216</v>
      </c>
    </row>
    <row r="5" spans="1:31">
      <c r="A5" s="112" t="s">
        <v>5904</v>
      </c>
      <c r="B5" s="114">
        <v>12</v>
      </c>
      <c r="C5" s="115">
        <f t="shared" si="0"/>
        <v>7.0588235294117646E-2</v>
      </c>
      <c r="D5" s="112" t="s">
        <v>5904</v>
      </c>
      <c r="E5" s="114">
        <v>26</v>
      </c>
      <c r="F5" s="115">
        <f t="shared" si="1"/>
        <v>1.9862490450725745E-2</v>
      </c>
      <c r="G5" s="115">
        <f t="shared" si="2"/>
        <v>5.0725744843391901E-2</v>
      </c>
      <c r="H5" s="112" t="s">
        <v>5904</v>
      </c>
      <c r="I5" s="114">
        <v>5</v>
      </c>
      <c r="J5" s="115">
        <f t="shared" si="3"/>
        <v>5.8139534883720929E-2</v>
      </c>
      <c r="K5" s="112" t="s">
        <v>5904</v>
      </c>
      <c r="L5" s="114">
        <v>33</v>
      </c>
      <c r="M5" s="115">
        <f t="shared" si="4"/>
        <v>2.3689877961234746E-2</v>
      </c>
      <c r="N5" s="115">
        <f t="shared" si="5"/>
        <v>3.444965692248618E-2</v>
      </c>
      <c r="O5" s="112" t="s">
        <v>5904</v>
      </c>
      <c r="P5" s="114">
        <v>16</v>
      </c>
      <c r="Q5" s="115">
        <f t="shared" si="6"/>
        <v>1.9900497512437811E-2</v>
      </c>
      <c r="R5" s="112" t="s">
        <v>5904</v>
      </c>
      <c r="S5" s="114">
        <v>22</v>
      </c>
      <c r="T5" s="115">
        <f t="shared" si="7"/>
        <v>3.259259259259259E-2</v>
      </c>
      <c r="U5" s="115">
        <f t="shared" si="8"/>
        <v>-1.2692095080154779E-2</v>
      </c>
      <c r="W5" s="105" t="s">
        <v>5916</v>
      </c>
      <c r="X5" s="91">
        <v>0.14117647058823529</v>
      </c>
      <c r="Y5" s="91">
        <v>2.1390374331550777E-3</v>
      </c>
      <c r="Z5" s="77" t="s">
        <v>5916</v>
      </c>
      <c r="AA5" s="91">
        <v>0.10465116279069768</v>
      </c>
      <c r="AB5" s="91">
        <v>-3.677022988697641E-2</v>
      </c>
      <c r="AC5" s="77" t="s">
        <v>5916</v>
      </c>
      <c r="AD5" s="91">
        <v>0.11815920398009951</v>
      </c>
      <c r="AE5" s="83">
        <v>-4.6285240464344943E-2</v>
      </c>
    </row>
    <row r="6" spans="1:31">
      <c r="A6" s="112" t="s">
        <v>5918</v>
      </c>
      <c r="B6" s="114">
        <v>14</v>
      </c>
      <c r="C6" s="115">
        <f t="shared" si="0"/>
        <v>8.2352941176470587E-2</v>
      </c>
      <c r="D6" s="112" t="s">
        <v>5918</v>
      </c>
      <c r="E6" s="114">
        <v>39</v>
      </c>
      <c r="F6" s="115">
        <f t="shared" si="1"/>
        <v>2.9793735676088617E-2</v>
      </c>
      <c r="G6" s="115">
        <f t="shared" si="2"/>
        <v>5.255920550038197E-2</v>
      </c>
      <c r="H6" s="112" t="s">
        <v>5918</v>
      </c>
      <c r="I6" s="114">
        <v>11</v>
      </c>
      <c r="J6" s="115">
        <f t="shared" si="3"/>
        <v>0.12790697674418605</v>
      </c>
      <c r="K6" s="112" t="s">
        <v>5918</v>
      </c>
      <c r="L6" s="114">
        <v>42</v>
      </c>
      <c r="M6" s="115">
        <f t="shared" si="4"/>
        <v>3.015075376884422E-2</v>
      </c>
      <c r="N6" s="115">
        <f t="shared" si="5"/>
        <v>9.7756222975341839E-2</v>
      </c>
      <c r="O6" s="112" t="s">
        <v>5918</v>
      </c>
      <c r="P6" s="114">
        <v>24</v>
      </c>
      <c r="Q6" s="115">
        <f t="shared" si="6"/>
        <v>2.9850746268656716E-2</v>
      </c>
      <c r="R6" s="112" t="s">
        <v>5918</v>
      </c>
      <c r="S6" s="114">
        <v>29</v>
      </c>
      <c r="T6" s="115">
        <f t="shared" si="7"/>
        <v>4.296296296296296E-2</v>
      </c>
      <c r="U6" s="115">
        <f t="shared" si="8"/>
        <v>-1.3112216694306244E-2</v>
      </c>
      <c r="W6" s="105" t="s">
        <v>5895</v>
      </c>
      <c r="X6" s="91">
        <v>0.11764705882352941</v>
      </c>
      <c r="Y6" s="91">
        <v>-1.3750954927425507E-2</v>
      </c>
      <c r="Z6" s="77" t="s">
        <v>5895</v>
      </c>
      <c r="AA6" s="91">
        <v>0.19767441860465115</v>
      </c>
      <c r="AB6" s="91">
        <v>7.2046277901133576E-2</v>
      </c>
      <c r="AC6" s="77" t="s">
        <v>5895</v>
      </c>
      <c r="AD6" s="91">
        <v>0.14427860696517414</v>
      </c>
      <c r="AE6" s="83">
        <v>3.1686014372581547E-2</v>
      </c>
    </row>
    <row r="7" spans="1:31">
      <c r="A7" s="112" t="s">
        <v>5917</v>
      </c>
      <c r="B7" s="114">
        <v>28</v>
      </c>
      <c r="C7" s="115">
        <f t="shared" si="0"/>
        <v>0.16470588235294117</v>
      </c>
      <c r="D7" s="112" t="s">
        <v>5917</v>
      </c>
      <c r="E7" s="114">
        <v>50</v>
      </c>
      <c r="F7" s="115">
        <f t="shared" si="1"/>
        <v>3.819709702062643E-2</v>
      </c>
      <c r="G7" s="115">
        <f t="shared" si="2"/>
        <v>0.12650878533231474</v>
      </c>
      <c r="H7" s="112" t="s">
        <v>5917</v>
      </c>
      <c r="I7" s="114">
        <v>15</v>
      </c>
      <c r="J7" s="115">
        <f t="shared" si="3"/>
        <v>0.1744186046511628</v>
      </c>
      <c r="K7" s="112" t="s">
        <v>5917</v>
      </c>
      <c r="L7" s="114">
        <v>63</v>
      </c>
      <c r="M7" s="115">
        <f t="shared" si="4"/>
        <v>4.5226130653266333E-2</v>
      </c>
      <c r="N7" s="115">
        <f t="shared" si="5"/>
        <v>0.12919247399789646</v>
      </c>
      <c r="O7" s="112" t="s">
        <v>5917</v>
      </c>
      <c r="P7" s="114">
        <v>31</v>
      </c>
      <c r="Q7" s="115">
        <f t="shared" si="6"/>
        <v>3.8557213930348257E-2</v>
      </c>
      <c r="R7" s="112" t="s">
        <v>5917</v>
      </c>
      <c r="S7" s="114">
        <v>47</v>
      </c>
      <c r="T7" s="115">
        <f t="shared" si="7"/>
        <v>6.9629629629629625E-2</v>
      </c>
      <c r="U7" s="115">
        <f t="shared" si="8"/>
        <v>-3.1072415699281368E-2</v>
      </c>
      <c r="W7" s="105" t="s">
        <v>5914</v>
      </c>
      <c r="X7" s="91">
        <v>2.9411764705882353E-2</v>
      </c>
      <c r="Y7" s="91">
        <v>-8.0595874713521781E-2</v>
      </c>
      <c r="Z7" s="77" t="s">
        <v>5914</v>
      </c>
      <c r="AA7" s="91">
        <v>0</v>
      </c>
      <c r="AB7" s="91">
        <v>-0.10696338837042355</v>
      </c>
      <c r="AC7" s="77" t="s">
        <v>5914</v>
      </c>
      <c r="AD7" s="91">
        <v>0.11442786069651742</v>
      </c>
      <c r="AE7" s="83">
        <v>2.9983416252072972E-2</v>
      </c>
    </row>
    <row r="8" spans="1:31">
      <c r="A8" s="112" t="s">
        <v>5916</v>
      </c>
      <c r="B8" s="114">
        <v>24</v>
      </c>
      <c r="C8" s="115">
        <f t="shared" si="0"/>
        <v>0.14117647058823529</v>
      </c>
      <c r="D8" s="112" t="s">
        <v>5916</v>
      </c>
      <c r="E8" s="114">
        <v>182</v>
      </c>
      <c r="F8" s="115">
        <f t="shared" si="1"/>
        <v>0.13903743315508021</v>
      </c>
      <c r="G8" s="115">
        <f t="shared" si="2"/>
        <v>2.1390374331550777E-3</v>
      </c>
      <c r="H8" s="112" t="s">
        <v>5916</v>
      </c>
      <c r="I8" s="114">
        <v>9</v>
      </c>
      <c r="J8" s="115">
        <f t="shared" si="3"/>
        <v>0.10465116279069768</v>
      </c>
      <c r="K8" s="112" t="s">
        <v>5916</v>
      </c>
      <c r="L8" s="114">
        <v>197</v>
      </c>
      <c r="M8" s="115">
        <f t="shared" si="4"/>
        <v>0.14142139267767409</v>
      </c>
      <c r="N8" s="115">
        <f t="shared" si="5"/>
        <v>-3.677022988697641E-2</v>
      </c>
      <c r="O8" s="112" t="s">
        <v>5916</v>
      </c>
      <c r="P8" s="114">
        <v>95</v>
      </c>
      <c r="Q8" s="115">
        <f t="shared" si="6"/>
        <v>0.11815920398009951</v>
      </c>
      <c r="R8" s="112" t="s">
        <v>5916</v>
      </c>
      <c r="S8" s="114">
        <v>111</v>
      </c>
      <c r="T8" s="115">
        <f t="shared" si="7"/>
        <v>0.16444444444444445</v>
      </c>
      <c r="U8" s="115">
        <f t="shared" si="8"/>
        <v>-4.6285240464344943E-2</v>
      </c>
      <c r="W8" s="105" t="s">
        <v>5890</v>
      </c>
      <c r="X8" s="91">
        <v>3.5294117647058823E-2</v>
      </c>
      <c r="Y8" s="91">
        <v>-5.103132161955691E-2</v>
      </c>
      <c r="Z8" s="77" t="s">
        <v>5890</v>
      </c>
      <c r="AA8" s="91">
        <v>2.3255813953488372E-2</v>
      </c>
      <c r="AB8" s="91">
        <v>-6.0735571545434811E-2</v>
      </c>
      <c r="AC8" s="77" t="s">
        <v>5890</v>
      </c>
      <c r="AD8" s="91">
        <v>0.11194029850746269</v>
      </c>
      <c r="AE8" s="83">
        <v>6.8977335544499724E-2</v>
      </c>
    </row>
    <row r="9" spans="1:31">
      <c r="A9" s="112" t="s">
        <v>5912</v>
      </c>
      <c r="B9" s="114">
        <v>26</v>
      </c>
      <c r="C9" s="115">
        <f t="shared" si="0"/>
        <v>0.15294117647058825</v>
      </c>
      <c r="D9" s="112" t="s">
        <v>5912</v>
      </c>
      <c r="E9" s="114">
        <v>461</v>
      </c>
      <c r="F9" s="115">
        <f t="shared" si="1"/>
        <v>0.35217723453017569</v>
      </c>
      <c r="G9" s="115">
        <f t="shared" si="2"/>
        <v>-0.19923605805958744</v>
      </c>
      <c r="H9" s="112" t="s">
        <v>5912</v>
      </c>
      <c r="I9" s="114">
        <v>14</v>
      </c>
      <c r="J9" s="115">
        <f t="shared" si="3"/>
        <v>0.16279069767441862</v>
      </c>
      <c r="K9" s="112" t="s">
        <v>5912</v>
      </c>
      <c r="L9" s="114">
        <v>473</v>
      </c>
      <c r="M9" s="115">
        <f t="shared" si="4"/>
        <v>0.33955491744436467</v>
      </c>
      <c r="N9" s="115">
        <f t="shared" si="5"/>
        <v>-0.17676421976994605</v>
      </c>
      <c r="O9" s="112" t="s">
        <v>5912</v>
      </c>
      <c r="P9" s="114">
        <v>390</v>
      </c>
      <c r="Q9" s="115">
        <f t="shared" si="6"/>
        <v>0.48507462686567165</v>
      </c>
      <c r="R9" s="112" t="s">
        <v>5912</v>
      </c>
      <c r="S9" s="114">
        <v>97</v>
      </c>
      <c r="T9" s="115">
        <f t="shared" si="7"/>
        <v>0.14370370370370369</v>
      </c>
      <c r="U9" s="115">
        <f t="shared" si="8"/>
        <v>0.34137092316196793</v>
      </c>
      <c r="W9" s="105" t="s">
        <v>5905</v>
      </c>
      <c r="X9" s="91">
        <v>5.2941176470588235E-2</v>
      </c>
      <c r="Y9" s="91">
        <v>-2.4980901451489686E-2</v>
      </c>
      <c r="Z9" s="77" t="s">
        <v>5905</v>
      </c>
      <c r="AA9" s="91">
        <v>9.3023255813953487E-2</v>
      </c>
      <c r="AB9" s="91">
        <v>1.90821215713117E-2</v>
      </c>
      <c r="AC9" s="77" t="s">
        <v>5905</v>
      </c>
      <c r="AD9" s="91">
        <v>7.2139303482587069E-2</v>
      </c>
      <c r="AE9" s="83">
        <v>-6.3792150359314459E-3</v>
      </c>
    </row>
    <row r="10" spans="1:31">
      <c r="A10" s="112" t="s">
        <v>5907</v>
      </c>
      <c r="B10" s="114">
        <v>8</v>
      </c>
      <c r="C10" s="115">
        <f t="shared" si="0"/>
        <v>4.7058823529411764E-2</v>
      </c>
      <c r="D10" s="112" t="s">
        <v>5907</v>
      </c>
      <c r="E10" s="114">
        <v>38</v>
      </c>
      <c r="F10" s="115">
        <f t="shared" si="1"/>
        <v>2.9029793735676088E-2</v>
      </c>
      <c r="G10" s="115">
        <f t="shared" si="2"/>
        <v>1.8029029793735676E-2</v>
      </c>
      <c r="H10" s="112" t="s">
        <v>5907</v>
      </c>
      <c r="I10" s="114">
        <v>13</v>
      </c>
      <c r="J10" s="115">
        <f t="shared" si="3"/>
        <v>0.15116279069767441</v>
      </c>
      <c r="K10" s="112" t="s">
        <v>5907</v>
      </c>
      <c r="L10" s="114">
        <v>33</v>
      </c>
      <c r="M10" s="115">
        <f t="shared" si="4"/>
        <v>2.3689877961234746E-2</v>
      </c>
      <c r="N10" s="115">
        <f t="shared" si="5"/>
        <v>0.12747291273643965</v>
      </c>
      <c r="O10" s="112" t="s">
        <v>5907</v>
      </c>
      <c r="P10" s="114">
        <v>13</v>
      </c>
      <c r="Q10" s="115">
        <f t="shared" si="6"/>
        <v>1.6169154228855721E-2</v>
      </c>
      <c r="R10" s="112" t="s">
        <v>5907</v>
      </c>
      <c r="S10" s="114">
        <v>33</v>
      </c>
      <c r="T10" s="115">
        <f t="shared" si="7"/>
        <v>4.8888888888888891E-2</v>
      </c>
      <c r="U10" s="115">
        <f t="shared" si="8"/>
        <v>-3.2719734660033167E-2</v>
      </c>
      <c r="W10" s="105" t="s">
        <v>5906</v>
      </c>
      <c r="X10" s="91">
        <v>2.3529411764705882E-2</v>
      </c>
      <c r="Y10" s="91">
        <v>-5.2864782276546979E-2</v>
      </c>
      <c r="Z10" s="77" t="s">
        <v>5906</v>
      </c>
      <c r="AA10" s="91">
        <v>4.6511627906976744E-2</v>
      </c>
      <c r="AB10" s="91">
        <v>-2.5275881066461878E-2</v>
      </c>
      <c r="AC10" s="77" t="s">
        <v>5906</v>
      </c>
      <c r="AD10" s="91">
        <v>7.8358208955223885E-2</v>
      </c>
      <c r="AE10" s="83">
        <v>1.7617468214483144E-2</v>
      </c>
    </row>
    <row r="11" spans="1:31">
      <c r="A11" s="112" t="s">
        <v>5899</v>
      </c>
      <c r="B11" s="114">
        <v>5</v>
      </c>
      <c r="C11" s="115">
        <f t="shared" si="0"/>
        <v>2.9411764705882353E-2</v>
      </c>
      <c r="D11" s="112" t="s">
        <v>5899</v>
      </c>
      <c r="E11" s="114">
        <v>55</v>
      </c>
      <c r="F11" s="115">
        <f t="shared" si="1"/>
        <v>4.2016806722689079E-2</v>
      </c>
      <c r="G11" s="115">
        <f t="shared" si="2"/>
        <v>-1.2605042016806726E-2</v>
      </c>
      <c r="H11" s="112" t="s">
        <v>5899</v>
      </c>
      <c r="I11" s="114">
        <v>2</v>
      </c>
      <c r="J11" s="115">
        <f t="shared" si="3"/>
        <v>2.3255813953488372E-2</v>
      </c>
      <c r="K11" s="112" t="s">
        <v>5899</v>
      </c>
      <c r="L11" s="114">
        <v>58</v>
      </c>
      <c r="M11" s="115">
        <f t="shared" si="4"/>
        <v>4.1636755204594401E-2</v>
      </c>
      <c r="N11" s="115">
        <f t="shared" si="5"/>
        <v>-1.838094125110603E-2</v>
      </c>
      <c r="O11" s="112" t="s">
        <v>5899</v>
      </c>
      <c r="P11" s="114">
        <v>45</v>
      </c>
      <c r="Q11" s="115">
        <f t="shared" si="6"/>
        <v>5.5970149253731345E-2</v>
      </c>
      <c r="R11" s="112" t="s">
        <v>5899</v>
      </c>
      <c r="S11" s="114">
        <v>15</v>
      </c>
      <c r="T11" s="115">
        <f t="shared" si="7"/>
        <v>2.2222222222222223E-2</v>
      </c>
      <c r="U11" s="115">
        <f t="shared" si="8"/>
        <v>3.3747927031509126E-2</v>
      </c>
      <c r="W11" s="105" t="s">
        <v>5886</v>
      </c>
      <c r="X11" s="91">
        <v>5.8823529411764705E-3</v>
      </c>
      <c r="Y11" s="91">
        <v>-6.2108479755538577E-2</v>
      </c>
      <c r="Z11" s="77" t="s">
        <v>5886</v>
      </c>
      <c r="AA11" s="91">
        <v>3.4883720930232558E-2</v>
      </c>
      <c r="AB11" s="91">
        <v>-2.7571411876659041E-2</v>
      </c>
      <c r="AC11" s="77" t="s">
        <v>5886</v>
      </c>
      <c r="AD11" s="91">
        <v>8.3333333333333329E-2</v>
      </c>
      <c r="AE11" s="83">
        <v>4.9259259259259253E-2</v>
      </c>
    </row>
    <row r="12" spans="1:31">
      <c r="A12" s="112" t="s">
        <v>5894</v>
      </c>
      <c r="B12" s="114"/>
      <c r="C12" s="115">
        <f t="shared" si="0"/>
        <v>0</v>
      </c>
      <c r="D12" s="112" t="s">
        <v>5894</v>
      </c>
      <c r="E12" s="114">
        <v>10</v>
      </c>
      <c r="F12" s="115">
        <f t="shared" si="1"/>
        <v>7.6394194041252868E-3</v>
      </c>
      <c r="G12" s="115">
        <f t="shared" si="2"/>
        <v>-7.6394194041252868E-3</v>
      </c>
      <c r="H12" s="112" t="s">
        <v>5894</v>
      </c>
      <c r="I12" s="114"/>
      <c r="J12" s="115">
        <f t="shared" si="3"/>
        <v>0</v>
      </c>
      <c r="K12" s="112" t="s">
        <v>5894</v>
      </c>
      <c r="L12" s="114">
        <v>10</v>
      </c>
      <c r="M12" s="115">
        <f t="shared" si="4"/>
        <v>7.1787508973438618E-3</v>
      </c>
      <c r="N12" s="115">
        <f t="shared" si="5"/>
        <v>-7.1787508973438618E-3</v>
      </c>
      <c r="O12" s="112" t="s">
        <v>5894</v>
      </c>
      <c r="P12" s="114">
        <v>10</v>
      </c>
      <c r="Q12" s="115">
        <f t="shared" si="6"/>
        <v>1.2437810945273632E-2</v>
      </c>
      <c r="R12" s="112" t="s">
        <v>5894</v>
      </c>
      <c r="S12" s="114"/>
      <c r="T12" s="115">
        <f t="shared" si="7"/>
        <v>0</v>
      </c>
      <c r="U12" s="115">
        <f t="shared" si="8"/>
        <v>1.2437810945273632E-2</v>
      </c>
      <c r="W12" s="105" t="s">
        <v>5913</v>
      </c>
      <c r="X12" s="91">
        <v>6.4705882352941183E-2</v>
      </c>
      <c r="Y12" s="91">
        <v>-2.5210084033613356E-3</v>
      </c>
      <c r="Z12" s="77" t="s">
        <v>5913</v>
      </c>
      <c r="AA12" s="91">
        <v>0.22093023255813954</v>
      </c>
      <c r="AB12" s="91">
        <v>0.16350022537938863</v>
      </c>
      <c r="AC12" s="77" t="s">
        <v>5913</v>
      </c>
      <c r="AD12" s="91">
        <v>6.3432835820895525E-2</v>
      </c>
      <c r="AE12" s="83">
        <v>-7.678275290215586E-3</v>
      </c>
    </row>
    <row r="13" spans="1:31">
      <c r="A13" s="112" t="s">
        <v>5895</v>
      </c>
      <c r="B13" s="114">
        <v>20</v>
      </c>
      <c r="C13" s="115">
        <f t="shared" si="0"/>
        <v>0.11764705882352941</v>
      </c>
      <c r="D13" s="112" t="s">
        <v>5895</v>
      </c>
      <c r="E13" s="114">
        <v>172</v>
      </c>
      <c r="F13" s="115">
        <f t="shared" si="1"/>
        <v>0.13139801375095492</v>
      </c>
      <c r="G13" s="115">
        <f t="shared" si="2"/>
        <v>-1.3750954927425507E-2</v>
      </c>
      <c r="H13" s="112" t="s">
        <v>5895</v>
      </c>
      <c r="I13" s="114">
        <v>17</v>
      </c>
      <c r="J13" s="115">
        <f t="shared" si="3"/>
        <v>0.19767441860465115</v>
      </c>
      <c r="K13" s="112" t="s">
        <v>5895</v>
      </c>
      <c r="L13" s="114">
        <v>175</v>
      </c>
      <c r="M13" s="115">
        <f t="shared" si="4"/>
        <v>0.12562814070351758</v>
      </c>
      <c r="N13" s="115">
        <f t="shared" si="5"/>
        <v>7.2046277901133576E-2</v>
      </c>
      <c r="O13" s="112" t="s">
        <v>5895</v>
      </c>
      <c r="P13" s="114">
        <v>116</v>
      </c>
      <c r="Q13" s="115">
        <f t="shared" si="6"/>
        <v>0.14427860696517414</v>
      </c>
      <c r="R13" s="112" t="s">
        <v>5895</v>
      </c>
      <c r="S13" s="114">
        <v>76</v>
      </c>
      <c r="T13" s="115">
        <f t="shared" si="7"/>
        <v>0.11259259259259259</v>
      </c>
      <c r="U13" s="115">
        <f t="shared" si="8"/>
        <v>3.1686014372581547E-2</v>
      </c>
      <c r="W13" s="105" t="s">
        <v>5896</v>
      </c>
      <c r="X13" s="91">
        <v>4.7058823529411764E-2</v>
      </c>
      <c r="Y13" s="91">
        <v>-1.9404125286478224E-2</v>
      </c>
      <c r="Z13" s="77" t="s">
        <v>5896</v>
      </c>
      <c r="AA13" s="91">
        <v>5.8139534883720929E-2</v>
      </c>
      <c r="AB13" s="91">
        <v>-6.4692231923738283E-3</v>
      </c>
      <c r="AC13" s="77" t="s">
        <v>5896</v>
      </c>
      <c r="AD13" s="91">
        <v>7.8358208955223885E-2</v>
      </c>
      <c r="AE13" s="83">
        <v>3.095080154781648E-2</v>
      </c>
    </row>
    <row r="14" spans="1:31">
      <c r="A14" s="112" t="s">
        <v>5886</v>
      </c>
      <c r="B14" s="114">
        <v>1</v>
      </c>
      <c r="C14" s="115">
        <f t="shared" si="0"/>
        <v>5.8823529411764705E-3</v>
      </c>
      <c r="D14" s="112" t="s">
        <v>5886</v>
      </c>
      <c r="E14" s="114">
        <v>89</v>
      </c>
      <c r="F14" s="115">
        <f t="shared" si="1"/>
        <v>6.7990832696715048E-2</v>
      </c>
      <c r="G14" s="115">
        <f t="shared" si="2"/>
        <v>-6.2108479755538577E-2</v>
      </c>
      <c r="H14" s="112" t="s">
        <v>5886</v>
      </c>
      <c r="I14" s="114">
        <v>3</v>
      </c>
      <c r="J14" s="115">
        <f t="shared" si="3"/>
        <v>3.4883720930232558E-2</v>
      </c>
      <c r="K14" s="112" t="s">
        <v>5886</v>
      </c>
      <c r="L14" s="114">
        <v>87</v>
      </c>
      <c r="M14" s="115">
        <f t="shared" si="4"/>
        <v>6.2455132806891599E-2</v>
      </c>
      <c r="N14" s="115">
        <f t="shared" si="5"/>
        <v>-2.7571411876659041E-2</v>
      </c>
      <c r="O14" s="112" t="s">
        <v>5886</v>
      </c>
      <c r="P14" s="114">
        <v>67</v>
      </c>
      <c r="Q14" s="115">
        <f t="shared" si="6"/>
        <v>8.3333333333333329E-2</v>
      </c>
      <c r="R14" s="112" t="s">
        <v>5886</v>
      </c>
      <c r="S14" s="114">
        <v>23</v>
      </c>
      <c r="T14" s="115">
        <f t="shared" si="7"/>
        <v>3.4074074074074076E-2</v>
      </c>
      <c r="U14" s="115">
        <f t="shared" si="8"/>
        <v>4.9259259259259253E-2</v>
      </c>
      <c r="W14" s="105" t="s">
        <v>5908</v>
      </c>
      <c r="X14" s="91">
        <v>0.17058823529411765</v>
      </c>
      <c r="Y14" s="91">
        <v>0.10488922841864019</v>
      </c>
      <c r="Z14" s="77" t="s">
        <v>5908</v>
      </c>
      <c r="AA14" s="91">
        <v>0.11627906976744186</v>
      </c>
      <c r="AB14" s="91">
        <v>4.0902185345331313E-2</v>
      </c>
      <c r="AC14" s="77" t="s">
        <v>5908</v>
      </c>
      <c r="AD14" s="91">
        <v>6.0945273631840796E-2</v>
      </c>
      <c r="AE14" s="83">
        <v>-3.6832504145936987E-2</v>
      </c>
    </row>
    <row r="15" spans="1:31">
      <c r="A15" s="112" t="s">
        <v>5892</v>
      </c>
      <c r="B15" s="114">
        <v>8</v>
      </c>
      <c r="C15" s="115">
        <f t="shared" si="0"/>
        <v>4.7058823529411764E-2</v>
      </c>
      <c r="D15" s="112" t="s">
        <v>5892</v>
      </c>
      <c r="E15" s="114">
        <v>66</v>
      </c>
      <c r="F15" s="115">
        <f t="shared" si="1"/>
        <v>5.0420168067226892E-2</v>
      </c>
      <c r="G15" s="115">
        <f t="shared" si="2"/>
        <v>-3.361344537815128E-3</v>
      </c>
      <c r="H15" s="112" t="s">
        <v>5892</v>
      </c>
      <c r="I15" s="114"/>
      <c r="J15" s="115">
        <f t="shared" si="3"/>
        <v>0</v>
      </c>
      <c r="K15" s="112" t="s">
        <v>5892</v>
      </c>
      <c r="L15" s="114">
        <v>74</v>
      </c>
      <c r="M15" s="115">
        <f t="shared" si="4"/>
        <v>5.3122756640344583E-2</v>
      </c>
      <c r="N15" s="115">
        <f t="shared" si="5"/>
        <v>-5.3122756640344583E-2</v>
      </c>
      <c r="O15" s="112" t="s">
        <v>5892</v>
      </c>
      <c r="P15" s="114">
        <v>57</v>
      </c>
      <c r="Q15" s="115">
        <f t="shared" si="6"/>
        <v>7.0895522388059698E-2</v>
      </c>
      <c r="R15" s="112" t="s">
        <v>5892</v>
      </c>
      <c r="S15" s="114">
        <v>17</v>
      </c>
      <c r="T15" s="115">
        <f t="shared" si="7"/>
        <v>2.5185185185185185E-2</v>
      </c>
      <c r="U15" s="115">
        <f t="shared" si="8"/>
        <v>4.5710337202874513E-2</v>
      </c>
      <c r="W15" s="105" t="s">
        <v>5911</v>
      </c>
      <c r="X15" s="91">
        <v>3.5294117647058823E-2</v>
      </c>
      <c r="Y15" s="91">
        <v>-2.5057295645530941E-2</v>
      </c>
      <c r="Z15" s="77" t="s">
        <v>5911</v>
      </c>
      <c r="AA15" s="91">
        <v>4.6511627906976744E-2</v>
      </c>
      <c r="AB15" s="91">
        <v>-1.1636254361508537E-2</v>
      </c>
      <c r="AC15" s="77" t="s">
        <v>5911</v>
      </c>
      <c r="AD15" s="91">
        <v>5.721393034825871E-2</v>
      </c>
      <c r="AE15" s="83">
        <v>-5.6384742951906541E-4</v>
      </c>
    </row>
    <row r="16" spans="1:31">
      <c r="A16" s="112" t="s">
        <v>5890</v>
      </c>
      <c r="B16" s="114">
        <v>6</v>
      </c>
      <c r="C16" s="115">
        <f t="shared" si="0"/>
        <v>3.5294117647058823E-2</v>
      </c>
      <c r="D16" s="112" t="s">
        <v>5890</v>
      </c>
      <c r="E16" s="114">
        <v>113</v>
      </c>
      <c r="F16" s="115">
        <f t="shared" si="1"/>
        <v>8.6325439266615733E-2</v>
      </c>
      <c r="G16" s="115">
        <f t="shared" si="2"/>
        <v>-5.103132161955691E-2</v>
      </c>
      <c r="H16" s="112" t="s">
        <v>5890</v>
      </c>
      <c r="I16" s="114">
        <v>2</v>
      </c>
      <c r="J16" s="115">
        <f t="shared" si="3"/>
        <v>2.3255813953488372E-2</v>
      </c>
      <c r="K16" s="112" t="s">
        <v>5890</v>
      </c>
      <c r="L16" s="114">
        <v>117</v>
      </c>
      <c r="M16" s="115">
        <f t="shared" si="4"/>
        <v>8.3991385498923182E-2</v>
      </c>
      <c r="N16" s="115">
        <f t="shared" si="5"/>
        <v>-6.0735571545434811E-2</v>
      </c>
      <c r="O16" s="112" t="s">
        <v>5890</v>
      </c>
      <c r="P16" s="114">
        <v>90</v>
      </c>
      <c r="Q16" s="115">
        <f t="shared" si="6"/>
        <v>0.11194029850746269</v>
      </c>
      <c r="R16" s="112" t="s">
        <v>5890</v>
      </c>
      <c r="S16" s="114">
        <v>29</v>
      </c>
      <c r="T16" s="115">
        <f t="shared" si="7"/>
        <v>4.296296296296296E-2</v>
      </c>
      <c r="U16" s="115">
        <f t="shared" si="8"/>
        <v>6.8977335544499724E-2</v>
      </c>
      <c r="W16" s="105" t="s">
        <v>5915</v>
      </c>
      <c r="X16" s="91">
        <v>0.17058823529411765</v>
      </c>
      <c r="Y16" s="91">
        <v>0.11482047364400305</v>
      </c>
      <c r="Z16" s="77" t="s">
        <v>5915</v>
      </c>
      <c r="AA16" s="91">
        <v>0.10465116279069768</v>
      </c>
      <c r="AB16" s="91">
        <v>3.7888779445399756E-2</v>
      </c>
      <c r="AC16" s="77" t="s">
        <v>5915</v>
      </c>
      <c r="AD16" s="91">
        <v>5.5970149253731345E-2</v>
      </c>
      <c r="AE16" s="83">
        <v>-2.8474295190713102E-2</v>
      </c>
    </row>
    <row r="17" spans="1:31">
      <c r="A17" s="112" t="s">
        <v>5891</v>
      </c>
      <c r="B17" s="114">
        <v>3</v>
      </c>
      <c r="C17" s="115">
        <f t="shared" si="0"/>
        <v>1.7647058823529412E-2</v>
      </c>
      <c r="D17" s="112" t="s">
        <v>5891</v>
      </c>
      <c r="E17" s="114">
        <v>38</v>
      </c>
      <c r="F17" s="115">
        <f t="shared" si="1"/>
        <v>2.9029793735676088E-2</v>
      </c>
      <c r="G17" s="115">
        <f t="shared" si="2"/>
        <v>-1.1382734912146676E-2</v>
      </c>
      <c r="H17" s="112" t="s">
        <v>5891</v>
      </c>
      <c r="I17" s="114">
        <v>4</v>
      </c>
      <c r="J17" s="115">
        <f t="shared" si="3"/>
        <v>4.6511627906976744E-2</v>
      </c>
      <c r="K17" s="112" t="s">
        <v>5891</v>
      </c>
      <c r="L17" s="114">
        <v>37</v>
      </c>
      <c r="M17" s="115">
        <f t="shared" si="4"/>
        <v>2.6561378320172292E-2</v>
      </c>
      <c r="N17" s="115">
        <f t="shared" si="5"/>
        <v>1.9950249586804452E-2</v>
      </c>
      <c r="O17" s="112" t="s">
        <v>5891</v>
      </c>
      <c r="P17" s="114">
        <v>26</v>
      </c>
      <c r="Q17" s="115">
        <f t="shared" si="6"/>
        <v>3.2338308457711441E-2</v>
      </c>
      <c r="R17" s="112" t="s">
        <v>5891</v>
      </c>
      <c r="S17" s="114">
        <v>15</v>
      </c>
      <c r="T17" s="115">
        <f t="shared" si="7"/>
        <v>2.2222222222222223E-2</v>
      </c>
      <c r="U17" s="115">
        <f t="shared" si="8"/>
        <v>1.0116086235489218E-2</v>
      </c>
      <c r="W17" s="105" t="s">
        <v>5892</v>
      </c>
      <c r="X17" s="91">
        <v>4.7058823529411764E-2</v>
      </c>
      <c r="Y17" s="91">
        <v>-3.361344537815128E-3</v>
      </c>
      <c r="Z17" s="77" t="s">
        <v>5892</v>
      </c>
      <c r="AA17" s="91">
        <v>0</v>
      </c>
      <c r="AB17" s="91">
        <v>-5.3122756640344583E-2</v>
      </c>
      <c r="AC17" s="77" t="s">
        <v>5892</v>
      </c>
      <c r="AD17" s="91">
        <v>7.0895522388059698E-2</v>
      </c>
      <c r="AE17" s="83">
        <v>4.5710337202874513E-2</v>
      </c>
    </row>
    <row r="18" spans="1:31">
      <c r="A18" s="112" t="s">
        <v>5885</v>
      </c>
      <c r="B18" s="114">
        <v>1</v>
      </c>
      <c r="C18" s="115">
        <f t="shared" si="0"/>
        <v>5.8823529411764705E-3</v>
      </c>
      <c r="D18" s="112" t="s">
        <v>5885</v>
      </c>
      <c r="E18" s="114">
        <v>3</v>
      </c>
      <c r="F18" s="115">
        <f t="shared" si="1"/>
        <v>2.2918258212375861E-3</v>
      </c>
      <c r="G18" s="115">
        <f t="shared" si="2"/>
        <v>3.5905271199388844E-3</v>
      </c>
      <c r="H18" s="112" t="s">
        <v>5885</v>
      </c>
      <c r="I18" s="114">
        <v>1</v>
      </c>
      <c r="J18" s="115">
        <f t="shared" si="3"/>
        <v>1.1627906976744186E-2</v>
      </c>
      <c r="K18" s="112" t="s">
        <v>5885</v>
      </c>
      <c r="L18" s="114">
        <v>3</v>
      </c>
      <c r="M18" s="115">
        <f t="shared" si="4"/>
        <v>2.1536252692031586E-3</v>
      </c>
      <c r="N18" s="115">
        <f t="shared" si="5"/>
        <v>9.4742817075410268E-3</v>
      </c>
      <c r="O18" s="112" t="s">
        <v>5885</v>
      </c>
      <c r="P18" s="114">
        <v>1</v>
      </c>
      <c r="Q18" s="115">
        <f t="shared" si="6"/>
        <v>1.2437810945273632E-3</v>
      </c>
      <c r="R18" s="112" t="s">
        <v>5885</v>
      </c>
      <c r="S18" s="114">
        <v>3</v>
      </c>
      <c r="T18" s="115">
        <f t="shared" si="7"/>
        <v>4.4444444444444444E-3</v>
      </c>
      <c r="U18" s="115">
        <f t="shared" si="8"/>
        <v>-3.2006633499170813E-3</v>
      </c>
      <c r="W18" s="105" t="s">
        <v>5870</v>
      </c>
      <c r="X18" s="91">
        <v>1.7647058823529412E-2</v>
      </c>
      <c r="Y18" s="91">
        <v>-3.1245225362872421E-2</v>
      </c>
      <c r="Z18" s="77" t="s">
        <v>5870</v>
      </c>
      <c r="AA18" s="91">
        <v>2.3255813953488372E-2</v>
      </c>
      <c r="AB18" s="91">
        <v>-2.3406066879246734E-2</v>
      </c>
      <c r="AC18" s="77" t="s">
        <v>5870</v>
      </c>
      <c r="AD18" s="91">
        <v>6.965174129353234E-2</v>
      </c>
      <c r="AE18" s="83">
        <v>5.3355444997236046E-2</v>
      </c>
    </row>
    <row r="19" spans="1:31">
      <c r="A19" s="112" t="s">
        <v>5887</v>
      </c>
      <c r="B19" s="114">
        <v>5</v>
      </c>
      <c r="C19" s="115">
        <f t="shared" si="0"/>
        <v>2.9411764705882353E-2</v>
      </c>
      <c r="D19" s="112" t="s">
        <v>5887</v>
      </c>
      <c r="E19" s="114">
        <v>50</v>
      </c>
      <c r="F19" s="115">
        <f t="shared" si="1"/>
        <v>3.819709702062643E-2</v>
      </c>
      <c r="G19" s="115">
        <f t="shared" si="2"/>
        <v>-8.7853323147440779E-3</v>
      </c>
      <c r="H19" s="112" t="s">
        <v>5887</v>
      </c>
      <c r="I19" s="114">
        <v>1</v>
      </c>
      <c r="J19" s="115">
        <f t="shared" si="3"/>
        <v>1.1627906976744186E-2</v>
      </c>
      <c r="K19" s="112" t="s">
        <v>5887</v>
      </c>
      <c r="L19" s="114">
        <v>54</v>
      </c>
      <c r="M19" s="115">
        <f t="shared" si="4"/>
        <v>3.8765254845656856E-2</v>
      </c>
      <c r="N19" s="115">
        <f t="shared" si="5"/>
        <v>-2.713734786891267E-2</v>
      </c>
      <c r="O19" s="112" t="s">
        <v>5887</v>
      </c>
      <c r="P19" s="114">
        <v>36</v>
      </c>
      <c r="Q19" s="115">
        <f t="shared" si="6"/>
        <v>4.4776119402985072E-2</v>
      </c>
      <c r="R19" s="112" t="s">
        <v>5887</v>
      </c>
      <c r="S19" s="114">
        <v>19</v>
      </c>
      <c r="T19" s="115">
        <f t="shared" si="7"/>
        <v>2.8148148148148148E-2</v>
      </c>
      <c r="U19" s="115">
        <f t="shared" si="8"/>
        <v>1.6627971254836924E-2</v>
      </c>
      <c r="W19" s="105" t="s">
        <v>5902</v>
      </c>
      <c r="X19" s="91">
        <v>7.6470588235294124E-2</v>
      </c>
      <c r="Y19" s="91">
        <v>3.1398013750954933E-2</v>
      </c>
      <c r="Z19" s="77" t="s">
        <v>5902</v>
      </c>
      <c r="AA19" s="91">
        <v>3.4883720930232558E-2</v>
      </c>
      <c r="AB19" s="91">
        <v>-1.4649660261440094E-2</v>
      </c>
      <c r="AC19" s="77" t="s">
        <v>5902</v>
      </c>
      <c r="AD19" s="91">
        <v>5.8457711442786067E-2</v>
      </c>
      <c r="AE19" s="83">
        <v>2.1420674405749032E-2</v>
      </c>
    </row>
    <row r="20" spans="1:31">
      <c r="A20" s="112" t="s">
        <v>5884</v>
      </c>
      <c r="B20" s="114">
        <v>1</v>
      </c>
      <c r="C20" s="115">
        <f t="shared" si="0"/>
        <v>5.8823529411764705E-3</v>
      </c>
      <c r="D20" s="112" t="s">
        <v>5884</v>
      </c>
      <c r="E20" s="114">
        <v>46</v>
      </c>
      <c r="F20" s="115">
        <f t="shared" si="1"/>
        <v>3.5141329258976318E-2</v>
      </c>
      <c r="G20" s="115">
        <f t="shared" si="2"/>
        <v>-2.9258976317799848E-2</v>
      </c>
      <c r="H20" s="112" t="s">
        <v>5884</v>
      </c>
      <c r="I20" s="114"/>
      <c r="J20" s="115">
        <f t="shared" si="3"/>
        <v>0</v>
      </c>
      <c r="K20" s="112" t="s">
        <v>5884</v>
      </c>
      <c r="L20" s="114">
        <v>47</v>
      </c>
      <c r="M20" s="115">
        <f t="shared" si="4"/>
        <v>3.3740129217516152E-2</v>
      </c>
      <c r="N20" s="115">
        <f t="shared" si="5"/>
        <v>-3.3740129217516152E-2</v>
      </c>
      <c r="O20" s="112" t="s">
        <v>5884</v>
      </c>
      <c r="P20" s="114">
        <v>34</v>
      </c>
      <c r="Q20" s="115">
        <f t="shared" si="6"/>
        <v>4.228855721393035E-2</v>
      </c>
      <c r="R20" s="112" t="s">
        <v>5884</v>
      </c>
      <c r="S20" s="114">
        <v>13</v>
      </c>
      <c r="T20" s="115">
        <f t="shared" si="7"/>
        <v>1.9259259259259261E-2</v>
      </c>
      <c r="U20" s="115">
        <f t="shared" si="8"/>
        <v>2.3029297954671089E-2</v>
      </c>
      <c r="W20" s="105" t="s">
        <v>5872</v>
      </c>
      <c r="X20" s="91">
        <v>1.1764705882352941E-2</v>
      </c>
      <c r="Y20" s="91">
        <v>-3.1016042780748661E-2</v>
      </c>
      <c r="Z20" s="77" t="s">
        <v>5872</v>
      </c>
      <c r="AA20" s="91">
        <v>1.1627906976744186E-2</v>
      </c>
      <c r="AB20" s="91">
        <v>-2.9290973138115829E-2</v>
      </c>
      <c r="AC20" s="77" t="s">
        <v>5872</v>
      </c>
      <c r="AD20" s="91">
        <v>8.7064676616915426E-3</v>
      </c>
      <c r="AE20" s="83">
        <v>-6.6849087893864012E-2</v>
      </c>
    </row>
    <row r="21" spans="1:31">
      <c r="A21" s="112" t="s">
        <v>5878</v>
      </c>
      <c r="B21" s="114">
        <v>6</v>
      </c>
      <c r="C21" s="115">
        <f t="shared" si="0"/>
        <v>3.5294117647058823E-2</v>
      </c>
      <c r="D21" s="112" t="s">
        <v>5878</v>
      </c>
      <c r="E21" s="114">
        <v>40</v>
      </c>
      <c r="F21" s="115">
        <f t="shared" si="1"/>
        <v>3.0557677616501147E-2</v>
      </c>
      <c r="G21" s="115">
        <f t="shared" si="2"/>
        <v>4.7364400305576759E-3</v>
      </c>
      <c r="H21" s="112" t="s">
        <v>5878</v>
      </c>
      <c r="I21" s="114">
        <v>1</v>
      </c>
      <c r="J21" s="115">
        <f t="shared" si="3"/>
        <v>1.1627906976744186E-2</v>
      </c>
      <c r="K21" s="112" t="s">
        <v>5878</v>
      </c>
      <c r="L21" s="114">
        <v>45</v>
      </c>
      <c r="M21" s="115">
        <f t="shared" si="4"/>
        <v>3.2304379038047379E-2</v>
      </c>
      <c r="N21" s="115">
        <f t="shared" si="5"/>
        <v>-2.0676472061303193E-2</v>
      </c>
      <c r="O21" s="112" t="s">
        <v>5878</v>
      </c>
      <c r="P21" s="114">
        <v>19</v>
      </c>
      <c r="Q21" s="115">
        <f t="shared" si="6"/>
        <v>2.36318407960199E-2</v>
      </c>
      <c r="R21" s="112" t="s">
        <v>5878</v>
      </c>
      <c r="S21" s="114">
        <v>27</v>
      </c>
      <c r="T21" s="115">
        <f t="shared" si="7"/>
        <v>0.04</v>
      </c>
      <c r="U21" s="115">
        <f t="shared" si="8"/>
        <v>-1.63681592039801E-2</v>
      </c>
      <c r="W21" s="105" t="s">
        <v>5899</v>
      </c>
      <c r="X21" s="91">
        <v>2.9411764705882353E-2</v>
      </c>
      <c r="Y21" s="91">
        <v>-1.2605042016806726E-2</v>
      </c>
      <c r="Z21" s="77" t="s">
        <v>5899</v>
      </c>
      <c r="AA21" s="91">
        <v>2.3255813953488372E-2</v>
      </c>
      <c r="AB21" s="91">
        <v>-1.838094125110603E-2</v>
      </c>
      <c r="AC21" s="77" t="s">
        <v>5899</v>
      </c>
      <c r="AD21" s="91">
        <v>5.5970149253731345E-2</v>
      </c>
      <c r="AE21" s="83">
        <v>3.3747927031509126E-2</v>
      </c>
    </row>
    <row r="22" spans="1:31">
      <c r="A22" s="112" t="s">
        <v>5882</v>
      </c>
      <c r="B22" s="114"/>
      <c r="C22" s="115">
        <f t="shared" si="0"/>
        <v>0</v>
      </c>
      <c r="D22" s="112" t="s">
        <v>5882</v>
      </c>
      <c r="E22" s="114">
        <v>1</v>
      </c>
      <c r="F22" s="115">
        <f t="shared" si="1"/>
        <v>7.6394194041252863E-4</v>
      </c>
      <c r="G22" s="115">
        <f t="shared" si="2"/>
        <v>-7.6394194041252863E-4</v>
      </c>
      <c r="H22" s="112" t="s">
        <v>5882</v>
      </c>
      <c r="I22" s="114"/>
      <c r="J22" s="115">
        <f t="shared" si="3"/>
        <v>0</v>
      </c>
      <c r="K22" s="112" t="s">
        <v>5882</v>
      </c>
      <c r="L22" s="114">
        <v>1</v>
      </c>
      <c r="M22" s="115">
        <f t="shared" si="4"/>
        <v>7.1787508973438624E-4</v>
      </c>
      <c r="N22" s="115">
        <f t="shared" si="5"/>
        <v>-7.1787508973438624E-4</v>
      </c>
      <c r="O22" s="112" t="s">
        <v>5882</v>
      </c>
      <c r="P22" s="114"/>
      <c r="Q22" s="115">
        <f t="shared" si="6"/>
        <v>0</v>
      </c>
      <c r="R22" s="112" t="s">
        <v>5882</v>
      </c>
      <c r="S22" s="114">
        <v>1</v>
      </c>
      <c r="T22" s="115">
        <f t="shared" si="7"/>
        <v>1.4814814814814814E-3</v>
      </c>
      <c r="U22" s="115">
        <f t="shared" si="8"/>
        <v>-1.4814814814814814E-3</v>
      </c>
      <c r="W22" s="105" t="s">
        <v>5917</v>
      </c>
      <c r="X22" s="91">
        <v>0.16470588235294117</v>
      </c>
      <c r="Y22" s="91">
        <v>0.12650878533231474</v>
      </c>
      <c r="Z22" s="77" t="s">
        <v>5917</v>
      </c>
      <c r="AA22" s="91">
        <v>0.1744186046511628</v>
      </c>
      <c r="AB22" s="91">
        <v>0.12919247399789646</v>
      </c>
      <c r="AC22" s="77" t="s">
        <v>5917</v>
      </c>
      <c r="AD22" s="91">
        <v>3.8557213930348257E-2</v>
      </c>
      <c r="AE22" s="83">
        <v>-3.1072415699281368E-2</v>
      </c>
    </row>
    <row r="23" spans="1:31">
      <c r="A23" s="112" t="s">
        <v>5883</v>
      </c>
      <c r="B23" s="114"/>
      <c r="C23" s="115">
        <f t="shared" si="0"/>
        <v>0</v>
      </c>
      <c r="D23" s="112" t="s">
        <v>5883</v>
      </c>
      <c r="E23" s="114">
        <v>15</v>
      </c>
      <c r="F23" s="115">
        <f t="shared" si="1"/>
        <v>1.145912910618793E-2</v>
      </c>
      <c r="G23" s="115">
        <f t="shared" si="2"/>
        <v>-1.145912910618793E-2</v>
      </c>
      <c r="H23" s="112" t="s">
        <v>5883</v>
      </c>
      <c r="I23" s="114"/>
      <c r="J23" s="115">
        <f t="shared" si="3"/>
        <v>0</v>
      </c>
      <c r="K23" s="112" t="s">
        <v>5883</v>
      </c>
      <c r="L23" s="114">
        <v>15</v>
      </c>
      <c r="M23" s="115">
        <f t="shared" si="4"/>
        <v>1.0768126346015794E-2</v>
      </c>
      <c r="N23" s="115">
        <f t="shared" si="5"/>
        <v>-1.0768126346015794E-2</v>
      </c>
      <c r="O23" s="112" t="s">
        <v>5883</v>
      </c>
      <c r="P23" s="114"/>
      <c r="Q23" s="115">
        <f t="shared" si="6"/>
        <v>0</v>
      </c>
      <c r="R23" s="112" t="s">
        <v>5883</v>
      </c>
      <c r="S23" s="114">
        <v>15</v>
      </c>
      <c r="T23" s="115">
        <f t="shared" si="7"/>
        <v>2.2222222222222223E-2</v>
      </c>
      <c r="U23" s="115">
        <f t="shared" si="8"/>
        <v>-2.2222222222222223E-2</v>
      </c>
      <c r="W23" s="105" t="s">
        <v>5887</v>
      </c>
      <c r="X23" s="91">
        <v>2.9411764705882353E-2</v>
      </c>
      <c r="Y23" s="91">
        <v>-8.7853323147440779E-3</v>
      </c>
      <c r="Z23" s="77" t="s">
        <v>5887</v>
      </c>
      <c r="AA23" s="91">
        <v>1.1627906976744186E-2</v>
      </c>
      <c r="AB23" s="91">
        <v>-2.713734786891267E-2</v>
      </c>
      <c r="AC23" s="77" t="s">
        <v>5887</v>
      </c>
      <c r="AD23" s="91">
        <v>4.4776119402985072E-2</v>
      </c>
      <c r="AE23" s="83">
        <v>1.6627971254836924E-2</v>
      </c>
    </row>
    <row r="24" spans="1:31">
      <c r="A24" s="112" t="s">
        <v>5881</v>
      </c>
      <c r="B24" s="114"/>
      <c r="C24" s="115">
        <f t="shared" si="0"/>
        <v>0</v>
      </c>
      <c r="D24" s="112" t="s">
        <v>5881</v>
      </c>
      <c r="E24" s="114"/>
      <c r="F24" s="115">
        <f t="shared" si="1"/>
        <v>0</v>
      </c>
      <c r="G24" s="115">
        <f t="shared" si="2"/>
        <v>0</v>
      </c>
      <c r="H24" s="112" t="s">
        <v>5881</v>
      </c>
      <c r="I24" s="114"/>
      <c r="J24" s="115">
        <f t="shared" si="3"/>
        <v>0</v>
      </c>
      <c r="K24" s="112" t="s">
        <v>5881</v>
      </c>
      <c r="L24" s="114"/>
      <c r="M24" s="115">
        <f t="shared" si="4"/>
        <v>0</v>
      </c>
      <c r="N24" s="115">
        <f t="shared" si="5"/>
        <v>0</v>
      </c>
      <c r="O24" s="112" t="s">
        <v>5881</v>
      </c>
      <c r="P24" s="114"/>
      <c r="Q24" s="115">
        <f t="shared" si="6"/>
        <v>0</v>
      </c>
      <c r="R24" s="112" t="s">
        <v>5881</v>
      </c>
      <c r="S24" s="114"/>
      <c r="T24" s="115">
        <f t="shared" si="7"/>
        <v>0</v>
      </c>
      <c r="U24" s="115">
        <f t="shared" si="8"/>
        <v>0</v>
      </c>
      <c r="W24" s="105" t="s">
        <v>5884</v>
      </c>
      <c r="X24" s="91">
        <v>5.8823529411764705E-3</v>
      </c>
      <c r="Y24" s="91">
        <v>-2.9258976317799848E-2</v>
      </c>
      <c r="Z24" s="77" t="s">
        <v>5884</v>
      </c>
      <c r="AA24" s="91">
        <v>0</v>
      </c>
      <c r="AB24" s="91">
        <v>-3.3740129217516152E-2</v>
      </c>
      <c r="AC24" s="77" t="s">
        <v>5884</v>
      </c>
      <c r="AD24" s="91">
        <v>4.228855721393035E-2</v>
      </c>
      <c r="AE24" s="83">
        <v>2.3029297954671089E-2</v>
      </c>
    </row>
    <row r="25" spans="1:31">
      <c r="A25" s="112" t="s">
        <v>5873</v>
      </c>
      <c r="B25" s="114"/>
      <c r="C25" s="115">
        <f t="shared" si="0"/>
        <v>0</v>
      </c>
      <c r="D25" s="112" t="s">
        <v>5873</v>
      </c>
      <c r="E25" s="114">
        <v>18</v>
      </c>
      <c r="F25" s="115">
        <f t="shared" si="1"/>
        <v>1.3750954927425516E-2</v>
      </c>
      <c r="G25" s="115">
        <f t="shared" si="2"/>
        <v>-1.3750954927425516E-2</v>
      </c>
      <c r="H25" s="112" t="s">
        <v>5873</v>
      </c>
      <c r="I25" s="114"/>
      <c r="J25" s="115">
        <f t="shared" si="3"/>
        <v>0</v>
      </c>
      <c r="K25" s="112" t="s">
        <v>5873</v>
      </c>
      <c r="L25" s="114">
        <v>18</v>
      </c>
      <c r="M25" s="115">
        <f t="shared" si="4"/>
        <v>1.2921751615218953E-2</v>
      </c>
      <c r="N25" s="115">
        <f t="shared" si="5"/>
        <v>-1.2921751615218953E-2</v>
      </c>
      <c r="O25" s="112" t="s">
        <v>5873</v>
      </c>
      <c r="P25" s="114">
        <v>14</v>
      </c>
      <c r="Q25" s="115">
        <f t="shared" si="6"/>
        <v>1.7412935323383085E-2</v>
      </c>
      <c r="R25" s="112" t="s">
        <v>5873</v>
      </c>
      <c r="S25" s="114">
        <v>4</v>
      </c>
      <c r="T25" s="115">
        <f t="shared" si="7"/>
        <v>5.9259259259259256E-3</v>
      </c>
      <c r="U25" s="115">
        <f t="shared" si="8"/>
        <v>1.148700939745716E-2</v>
      </c>
      <c r="W25" s="105" t="s">
        <v>5909</v>
      </c>
      <c r="X25" s="91">
        <v>5.8823529411764705E-2</v>
      </c>
      <c r="Y25" s="91">
        <v>2.7501909854851028E-2</v>
      </c>
      <c r="Z25" s="77" t="s">
        <v>5909</v>
      </c>
      <c r="AA25" s="91">
        <v>2.3255813953488372E-2</v>
      </c>
      <c r="AB25" s="91">
        <v>-1.1920065443496553E-2</v>
      </c>
      <c r="AC25" s="77" t="s">
        <v>5909</v>
      </c>
      <c r="AD25" s="91">
        <v>3.109452736318408E-2</v>
      </c>
      <c r="AE25" s="83">
        <v>-7.4239911553344411E-3</v>
      </c>
    </row>
    <row r="26" spans="1:31">
      <c r="A26" s="112" t="s">
        <v>5874</v>
      </c>
      <c r="B26" s="114"/>
      <c r="C26" s="115">
        <f t="shared" si="0"/>
        <v>0</v>
      </c>
      <c r="D26" s="112" t="s">
        <v>5874</v>
      </c>
      <c r="E26" s="114"/>
      <c r="F26" s="115">
        <f t="shared" si="1"/>
        <v>0</v>
      </c>
      <c r="G26" s="115">
        <f t="shared" si="2"/>
        <v>0</v>
      </c>
      <c r="H26" s="112" t="s">
        <v>5874</v>
      </c>
      <c r="I26" s="114"/>
      <c r="J26" s="115">
        <f t="shared" si="3"/>
        <v>0</v>
      </c>
      <c r="K26" s="112" t="s">
        <v>5874</v>
      </c>
      <c r="L26" s="114"/>
      <c r="M26" s="115">
        <f t="shared" si="4"/>
        <v>0</v>
      </c>
      <c r="N26" s="115">
        <f t="shared" si="5"/>
        <v>0</v>
      </c>
      <c r="O26" s="112" t="s">
        <v>5874</v>
      </c>
      <c r="P26" s="114"/>
      <c r="Q26" s="115">
        <f t="shared" si="6"/>
        <v>0</v>
      </c>
      <c r="R26" s="112" t="s">
        <v>5874</v>
      </c>
      <c r="S26" s="114"/>
      <c r="T26" s="115">
        <f t="shared" si="7"/>
        <v>0</v>
      </c>
      <c r="U26" s="115">
        <f t="shared" si="8"/>
        <v>0</v>
      </c>
      <c r="W26" s="105" t="s">
        <v>5878</v>
      </c>
      <c r="X26" s="91">
        <v>3.5294117647058823E-2</v>
      </c>
      <c r="Y26" s="91">
        <v>4.7364400305576759E-3</v>
      </c>
      <c r="Z26" s="77" t="s">
        <v>5878</v>
      </c>
      <c r="AA26" s="91">
        <v>1.1627906976744186E-2</v>
      </c>
      <c r="AB26" s="91">
        <v>-2.0676472061303193E-2</v>
      </c>
      <c r="AC26" s="77" t="s">
        <v>5878</v>
      </c>
      <c r="AD26" s="91">
        <v>2.36318407960199E-2</v>
      </c>
      <c r="AE26" s="83">
        <v>-1.63681592039801E-2</v>
      </c>
    </row>
    <row r="27" spans="1:31">
      <c r="A27" s="112" t="s">
        <v>5875</v>
      </c>
      <c r="B27" s="114"/>
      <c r="C27" s="115">
        <f t="shared" si="0"/>
        <v>0</v>
      </c>
      <c r="D27" s="112" t="s">
        <v>5875</v>
      </c>
      <c r="E27" s="114">
        <v>5</v>
      </c>
      <c r="F27" s="115">
        <f t="shared" si="1"/>
        <v>3.8197097020626434E-3</v>
      </c>
      <c r="G27" s="115">
        <f t="shared" si="2"/>
        <v>-3.8197097020626434E-3</v>
      </c>
      <c r="H27" s="112" t="s">
        <v>5875</v>
      </c>
      <c r="I27" s="114">
        <v>1</v>
      </c>
      <c r="J27" s="115">
        <f t="shared" si="3"/>
        <v>1.1627906976744186E-2</v>
      </c>
      <c r="K27" s="112" t="s">
        <v>5875</v>
      </c>
      <c r="L27" s="114">
        <v>4</v>
      </c>
      <c r="M27" s="115">
        <f t="shared" si="4"/>
        <v>2.871500358937545E-3</v>
      </c>
      <c r="N27" s="115">
        <f t="shared" si="5"/>
        <v>8.7564066178066405E-3</v>
      </c>
      <c r="O27" s="112" t="s">
        <v>5875</v>
      </c>
      <c r="P27" s="114"/>
      <c r="Q27" s="115">
        <f t="shared" si="6"/>
        <v>0</v>
      </c>
      <c r="R27" s="112" t="s">
        <v>5875</v>
      </c>
      <c r="S27" s="114">
        <v>5</v>
      </c>
      <c r="T27" s="115">
        <f t="shared" si="7"/>
        <v>7.4074074074074077E-3</v>
      </c>
      <c r="U27" s="115">
        <f t="shared" si="8"/>
        <v>-7.4074074074074077E-3</v>
      </c>
      <c r="W27" s="105" t="s">
        <v>5918</v>
      </c>
      <c r="X27" s="91">
        <v>8.2352941176470587E-2</v>
      </c>
      <c r="Y27" s="91">
        <v>5.255920550038197E-2</v>
      </c>
      <c r="Z27" s="77" t="s">
        <v>5918</v>
      </c>
      <c r="AA27" s="91">
        <v>0.12790697674418605</v>
      </c>
      <c r="AB27" s="91">
        <v>9.7756222975341839E-2</v>
      </c>
      <c r="AC27" s="77" t="s">
        <v>5918</v>
      </c>
      <c r="AD27" s="91">
        <v>2.9850746268656716E-2</v>
      </c>
      <c r="AE27" s="83">
        <v>-1.3112216694306244E-2</v>
      </c>
    </row>
    <row r="28" spans="1:31">
      <c r="A28" s="112" t="s">
        <v>5877</v>
      </c>
      <c r="B28" s="114"/>
      <c r="C28" s="115">
        <f t="shared" si="0"/>
        <v>0</v>
      </c>
      <c r="D28" s="112" t="s">
        <v>5877</v>
      </c>
      <c r="E28" s="114">
        <v>2</v>
      </c>
      <c r="F28" s="115">
        <f t="shared" si="1"/>
        <v>1.5278838808250573E-3</v>
      </c>
      <c r="G28" s="115">
        <f t="shared" si="2"/>
        <v>-1.5278838808250573E-3</v>
      </c>
      <c r="H28" s="112" t="s">
        <v>5877</v>
      </c>
      <c r="I28" s="114"/>
      <c r="J28" s="115">
        <f t="shared" si="3"/>
        <v>0</v>
      </c>
      <c r="K28" s="112" t="s">
        <v>5877</v>
      </c>
      <c r="L28" s="114">
        <v>2</v>
      </c>
      <c r="M28" s="115">
        <f t="shared" si="4"/>
        <v>1.4357501794687725E-3</v>
      </c>
      <c r="N28" s="115">
        <f t="shared" si="5"/>
        <v>-1.4357501794687725E-3</v>
      </c>
      <c r="O28" s="112" t="s">
        <v>5877</v>
      </c>
      <c r="P28" s="114"/>
      <c r="Q28" s="115">
        <f t="shared" si="6"/>
        <v>0</v>
      </c>
      <c r="R28" s="112" t="s">
        <v>5877</v>
      </c>
      <c r="S28" s="114">
        <v>2</v>
      </c>
      <c r="T28" s="115">
        <f t="shared" si="7"/>
        <v>2.9629629629629628E-3</v>
      </c>
      <c r="U28" s="115">
        <f t="shared" si="8"/>
        <v>-2.9629629629629628E-3</v>
      </c>
      <c r="W28" s="105" t="s">
        <v>5901</v>
      </c>
      <c r="X28" s="91">
        <v>7.6470588235294124E-2</v>
      </c>
      <c r="Y28" s="91">
        <v>4.6676852559205506E-2</v>
      </c>
      <c r="Z28" s="77" t="s">
        <v>5901</v>
      </c>
      <c r="AA28" s="91">
        <v>4.6511627906976744E-2</v>
      </c>
      <c r="AB28" s="91">
        <v>1.2053623599726206E-2</v>
      </c>
      <c r="AC28" s="77" t="s">
        <v>5901</v>
      </c>
      <c r="AD28" s="91">
        <v>3.8557213930348257E-2</v>
      </c>
      <c r="AE28" s="83">
        <v>7.4461028192371465E-3</v>
      </c>
    </row>
    <row r="29" spans="1:31">
      <c r="A29" s="112" t="s">
        <v>5876</v>
      </c>
      <c r="B29" s="114"/>
      <c r="C29" s="115">
        <f t="shared" si="0"/>
        <v>0</v>
      </c>
      <c r="D29" s="112" t="s">
        <v>5876</v>
      </c>
      <c r="E29" s="114">
        <v>1</v>
      </c>
      <c r="F29" s="115">
        <f t="shared" si="1"/>
        <v>7.6394194041252863E-4</v>
      </c>
      <c r="G29" s="115">
        <f t="shared" si="2"/>
        <v>-7.6394194041252863E-4</v>
      </c>
      <c r="H29" s="112" t="s">
        <v>5876</v>
      </c>
      <c r="I29" s="114"/>
      <c r="J29" s="115">
        <f t="shared" si="3"/>
        <v>0</v>
      </c>
      <c r="K29" s="112" t="s">
        <v>5876</v>
      </c>
      <c r="L29" s="114">
        <v>1</v>
      </c>
      <c r="M29" s="115">
        <f t="shared" si="4"/>
        <v>7.1787508973438624E-4</v>
      </c>
      <c r="N29" s="115">
        <f t="shared" si="5"/>
        <v>-7.1787508973438624E-4</v>
      </c>
      <c r="O29" s="112" t="s">
        <v>5876</v>
      </c>
      <c r="P29" s="114"/>
      <c r="Q29" s="115">
        <f t="shared" si="6"/>
        <v>0</v>
      </c>
      <c r="R29" s="112" t="s">
        <v>5876</v>
      </c>
      <c r="S29" s="114">
        <v>1</v>
      </c>
      <c r="T29" s="115">
        <f t="shared" si="7"/>
        <v>1.4814814814814814E-3</v>
      </c>
      <c r="U29" s="115">
        <f t="shared" si="8"/>
        <v>-1.4814814814814814E-3</v>
      </c>
      <c r="W29" s="105" t="s">
        <v>5907</v>
      </c>
      <c r="X29" s="91">
        <v>4.7058823529411764E-2</v>
      </c>
      <c r="Y29" s="91">
        <v>1.8029029793735676E-2</v>
      </c>
      <c r="Z29" s="77" t="s">
        <v>5907</v>
      </c>
      <c r="AA29" s="91">
        <v>0.15116279069767441</v>
      </c>
      <c r="AB29" s="91">
        <v>0.12747291273643965</v>
      </c>
      <c r="AC29" s="77" t="s">
        <v>5907</v>
      </c>
      <c r="AD29" s="91">
        <v>1.6169154228855721E-2</v>
      </c>
      <c r="AE29" s="83">
        <v>-3.2719734660033167E-2</v>
      </c>
    </row>
    <row r="30" spans="1:31">
      <c r="A30" s="112" t="s">
        <v>5879</v>
      </c>
      <c r="B30" s="114"/>
      <c r="C30" s="115">
        <f t="shared" si="0"/>
        <v>0</v>
      </c>
      <c r="D30" s="112" t="s">
        <v>5879</v>
      </c>
      <c r="E30" s="114">
        <v>10</v>
      </c>
      <c r="F30" s="115">
        <f t="shared" si="1"/>
        <v>7.6394194041252868E-3</v>
      </c>
      <c r="G30" s="115">
        <f t="shared" si="2"/>
        <v>-7.6394194041252868E-3</v>
      </c>
      <c r="H30" s="112" t="s">
        <v>5879</v>
      </c>
      <c r="I30" s="114"/>
      <c r="J30" s="115">
        <f t="shared" si="3"/>
        <v>0</v>
      </c>
      <c r="K30" s="112" t="s">
        <v>5879</v>
      </c>
      <c r="L30" s="114">
        <v>10</v>
      </c>
      <c r="M30" s="115">
        <f t="shared" si="4"/>
        <v>7.1787508973438618E-3</v>
      </c>
      <c r="N30" s="115">
        <f t="shared" si="5"/>
        <v>-7.1787508973438618E-3</v>
      </c>
      <c r="O30" s="112" t="s">
        <v>5879</v>
      </c>
      <c r="P30" s="114">
        <v>3</v>
      </c>
      <c r="Q30" s="115">
        <f t="shared" si="6"/>
        <v>3.7313432835820895E-3</v>
      </c>
      <c r="R30" s="112" t="s">
        <v>5879</v>
      </c>
      <c r="S30" s="114">
        <v>7</v>
      </c>
      <c r="T30" s="115">
        <f t="shared" si="7"/>
        <v>1.037037037037037E-2</v>
      </c>
      <c r="U30" s="115">
        <f t="shared" si="8"/>
        <v>-6.6390270867882802E-3</v>
      </c>
      <c r="W30" s="105" t="s">
        <v>5891</v>
      </c>
      <c r="X30" s="91">
        <v>1.7647058823529412E-2</v>
      </c>
      <c r="Y30" s="91">
        <v>-1.1382734912146676E-2</v>
      </c>
      <c r="Z30" s="77" t="s">
        <v>5891</v>
      </c>
      <c r="AA30" s="91">
        <v>4.6511627906976744E-2</v>
      </c>
      <c r="AB30" s="91">
        <v>1.9950249586804452E-2</v>
      </c>
      <c r="AC30" s="77" t="s">
        <v>5891</v>
      </c>
      <c r="AD30" s="91">
        <v>3.2338308457711441E-2</v>
      </c>
      <c r="AE30" s="83">
        <v>1.0116086235489218E-2</v>
      </c>
    </row>
    <row r="31" spans="1:31">
      <c r="A31" s="112" t="s">
        <v>5880</v>
      </c>
      <c r="B31" s="114"/>
      <c r="C31" s="115">
        <f t="shared" si="0"/>
        <v>0</v>
      </c>
      <c r="D31" s="112" t="s">
        <v>5880</v>
      </c>
      <c r="E31" s="114">
        <v>2</v>
      </c>
      <c r="F31" s="115">
        <f t="shared" si="1"/>
        <v>1.5278838808250573E-3</v>
      </c>
      <c r="G31" s="115">
        <f t="shared" si="2"/>
        <v>-1.5278838808250573E-3</v>
      </c>
      <c r="H31" s="112" t="s">
        <v>5880</v>
      </c>
      <c r="I31" s="114"/>
      <c r="J31" s="115">
        <f t="shared" si="3"/>
        <v>0</v>
      </c>
      <c r="K31" s="112" t="s">
        <v>5880</v>
      </c>
      <c r="L31" s="114">
        <v>2</v>
      </c>
      <c r="M31" s="115">
        <f t="shared" si="4"/>
        <v>1.4357501794687725E-3</v>
      </c>
      <c r="N31" s="115">
        <f t="shared" si="5"/>
        <v>-1.4357501794687725E-3</v>
      </c>
      <c r="O31" s="112" t="s">
        <v>5880</v>
      </c>
      <c r="P31" s="114"/>
      <c r="Q31" s="115">
        <f t="shared" si="6"/>
        <v>0</v>
      </c>
      <c r="R31" s="112" t="s">
        <v>5880</v>
      </c>
      <c r="S31" s="114">
        <v>2</v>
      </c>
      <c r="T31" s="115">
        <f t="shared" si="7"/>
        <v>2.9629629629629628E-3</v>
      </c>
      <c r="U31" s="115">
        <f t="shared" si="8"/>
        <v>-2.9629629629629628E-3</v>
      </c>
      <c r="W31" s="105" t="s">
        <v>5903</v>
      </c>
      <c r="X31" s="91">
        <v>2.9411764705882353E-2</v>
      </c>
      <c r="Y31" s="91">
        <v>5.729564553093966E-3</v>
      </c>
      <c r="Z31" s="77" t="s">
        <v>5903</v>
      </c>
      <c r="AA31" s="91">
        <v>5.8139534883720929E-2</v>
      </c>
      <c r="AB31" s="91">
        <v>3.5885407101954953E-2</v>
      </c>
      <c r="AC31" s="77" t="s">
        <v>5903</v>
      </c>
      <c r="AD31" s="91">
        <v>1.3681592039800995E-2</v>
      </c>
      <c r="AE31" s="83">
        <v>-2.335544499723604E-2</v>
      </c>
    </row>
    <row r="32" spans="1:31">
      <c r="A32" s="112" t="s">
        <v>5888</v>
      </c>
      <c r="B32" s="114">
        <v>1</v>
      </c>
      <c r="C32" s="115">
        <f t="shared" si="0"/>
        <v>5.8823529411764705E-3</v>
      </c>
      <c r="D32" s="112" t="s">
        <v>5888</v>
      </c>
      <c r="E32" s="114">
        <v>8</v>
      </c>
      <c r="F32" s="115">
        <f t="shared" si="1"/>
        <v>6.1115355233002291E-3</v>
      </c>
      <c r="G32" s="115">
        <f t="shared" si="2"/>
        <v>-2.2918258212375857E-4</v>
      </c>
      <c r="H32" s="112" t="s">
        <v>5888</v>
      </c>
      <c r="I32" s="114"/>
      <c r="J32" s="115">
        <f t="shared" si="3"/>
        <v>0</v>
      </c>
      <c r="K32" s="112" t="s">
        <v>5888</v>
      </c>
      <c r="L32" s="114">
        <v>9</v>
      </c>
      <c r="M32" s="115">
        <f t="shared" si="4"/>
        <v>6.4608758076094763E-3</v>
      </c>
      <c r="N32" s="115">
        <f t="shared" si="5"/>
        <v>-6.4608758076094763E-3</v>
      </c>
      <c r="O32" s="112" t="s">
        <v>5888</v>
      </c>
      <c r="P32" s="114">
        <v>5</v>
      </c>
      <c r="Q32" s="115">
        <f t="shared" si="6"/>
        <v>6.2189054726368162E-3</v>
      </c>
      <c r="R32" s="112" t="s">
        <v>5888</v>
      </c>
      <c r="S32" s="114">
        <v>4</v>
      </c>
      <c r="T32" s="115">
        <f t="shared" si="7"/>
        <v>5.9259259259259256E-3</v>
      </c>
      <c r="U32" s="115">
        <f t="shared" si="8"/>
        <v>2.929795467108906E-4</v>
      </c>
      <c r="W32" s="105" t="s">
        <v>5904</v>
      </c>
      <c r="X32" s="91">
        <v>7.0588235294117646E-2</v>
      </c>
      <c r="Y32" s="91">
        <v>5.0725744843391901E-2</v>
      </c>
      <c r="Z32" s="77" t="s">
        <v>5904</v>
      </c>
      <c r="AA32" s="91">
        <v>5.8139534883720929E-2</v>
      </c>
      <c r="AB32" s="91">
        <v>3.444965692248618E-2</v>
      </c>
      <c r="AC32" s="77" t="s">
        <v>5904</v>
      </c>
      <c r="AD32" s="91">
        <v>1.9900497512437811E-2</v>
      </c>
      <c r="AE32" s="83">
        <v>-1.2692095080154779E-2</v>
      </c>
    </row>
    <row r="33" spans="1:31">
      <c r="A33" s="112" t="s">
        <v>5889</v>
      </c>
      <c r="B33" s="114">
        <v>4</v>
      </c>
      <c r="C33" s="115">
        <f t="shared" si="0"/>
        <v>2.3529411764705882E-2</v>
      </c>
      <c r="D33" s="112" t="s">
        <v>5889</v>
      </c>
      <c r="E33" s="114">
        <v>26</v>
      </c>
      <c r="F33" s="115">
        <f t="shared" si="1"/>
        <v>1.9862490450725745E-2</v>
      </c>
      <c r="G33" s="115">
        <f t="shared" si="2"/>
        <v>3.6669213139801371E-3</v>
      </c>
      <c r="H33" s="112" t="s">
        <v>5889</v>
      </c>
      <c r="I33" s="114"/>
      <c r="J33" s="115">
        <f t="shared" si="3"/>
        <v>0</v>
      </c>
      <c r="K33" s="112" t="s">
        <v>5889</v>
      </c>
      <c r="L33" s="114">
        <v>30</v>
      </c>
      <c r="M33" s="115">
        <f t="shared" si="4"/>
        <v>2.1536252692031587E-2</v>
      </c>
      <c r="N33" s="115">
        <f t="shared" si="5"/>
        <v>-2.1536252692031587E-2</v>
      </c>
      <c r="O33" s="112" t="s">
        <v>5889</v>
      </c>
      <c r="P33" s="114">
        <v>14</v>
      </c>
      <c r="Q33" s="115">
        <f t="shared" si="6"/>
        <v>1.7412935323383085E-2</v>
      </c>
      <c r="R33" s="112" t="s">
        <v>5889</v>
      </c>
      <c r="S33" s="114">
        <v>16</v>
      </c>
      <c r="T33" s="115">
        <f t="shared" si="7"/>
        <v>2.3703703703703703E-2</v>
      </c>
      <c r="U33" s="115">
        <f t="shared" si="8"/>
        <v>-6.2907683803206174E-3</v>
      </c>
      <c r="W33" s="105" t="s">
        <v>5889</v>
      </c>
      <c r="X33" s="91">
        <v>2.3529411764705882E-2</v>
      </c>
      <c r="Y33" s="91">
        <v>3.6669213139801371E-3</v>
      </c>
      <c r="Z33" s="77" t="s">
        <v>5889</v>
      </c>
      <c r="AA33" s="91">
        <v>0</v>
      </c>
      <c r="AB33" s="91">
        <v>-2.1536252692031587E-2</v>
      </c>
      <c r="AC33" s="77" t="s">
        <v>5889</v>
      </c>
      <c r="AD33" s="91">
        <v>1.7412935323383085E-2</v>
      </c>
      <c r="AE33" s="83">
        <v>-6.2907683803206174E-3</v>
      </c>
    </row>
    <row r="34" spans="1:31">
      <c r="A34" s="112" t="s">
        <v>5893</v>
      </c>
      <c r="B34" s="114">
        <v>4</v>
      </c>
      <c r="C34" s="115">
        <f t="shared" si="0"/>
        <v>2.3529411764705882E-2</v>
      </c>
      <c r="D34" s="112" t="s">
        <v>5893</v>
      </c>
      <c r="E34" s="114">
        <v>13</v>
      </c>
      <c r="F34" s="115">
        <f t="shared" si="1"/>
        <v>9.9312452253628725E-3</v>
      </c>
      <c r="G34" s="115">
        <f t="shared" si="2"/>
        <v>1.359816653934301E-2</v>
      </c>
      <c r="H34" s="112" t="s">
        <v>5893</v>
      </c>
      <c r="I34" s="114">
        <v>1</v>
      </c>
      <c r="J34" s="115">
        <f t="shared" si="3"/>
        <v>1.1627906976744186E-2</v>
      </c>
      <c r="K34" s="112" t="s">
        <v>5893</v>
      </c>
      <c r="L34" s="114">
        <v>16</v>
      </c>
      <c r="M34" s="115">
        <f t="shared" si="4"/>
        <v>1.148600143575018E-2</v>
      </c>
      <c r="N34" s="115">
        <f t="shared" si="5"/>
        <v>1.41905540994006E-4</v>
      </c>
      <c r="O34" s="112" t="s">
        <v>5893</v>
      </c>
      <c r="P34" s="114">
        <v>10</v>
      </c>
      <c r="Q34" s="115">
        <f t="shared" si="6"/>
        <v>1.2437810945273632E-2</v>
      </c>
      <c r="R34" s="112" t="s">
        <v>5893</v>
      </c>
      <c r="S34" s="114">
        <v>7</v>
      </c>
      <c r="T34" s="115">
        <f t="shared" si="7"/>
        <v>1.037037037037037E-2</v>
      </c>
      <c r="U34" s="115">
        <f t="shared" si="8"/>
        <v>2.0674405749032624E-3</v>
      </c>
      <c r="W34" s="105" t="s">
        <v>5897</v>
      </c>
      <c r="X34" s="91">
        <v>1.1764705882352941E-2</v>
      </c>
      <c r="Y34" s="91">
        <v>-5.8059587471352182E-3</v>
      </c>
      <c r="Z34" s="77" t="s">
        <v>5897</v>
      </c>
      <c r="AA34" s="91">
        <v>0</v>
      </c>
      <c r="AB34" s="91">
        <v>-1.7946877243359655E-2</v>
      </c>
      <c r="AC34" s="77" t="s">
        <v>5897</v>
      </c>
      <c r="AD34" s="91">
        <v>2.4875621890547265E-2</v>
      </c>
      <c r="AE34" s="83">
        <v>1.7468214483139857E-2</v>
      </c>
    </row>
    <row r="35" spans="1:31">
      <c r="A35" s="112" t="s">
        <v>5896</v>
      </c>
      <c r="B35" s="114">
        <v>8</v>
      </c>
      <c r="C35" s="115">
        <f t="shared" si="0"/>
        <v>4.7058823529411764E-2</v>
      </c>
      <c r="D35" s="112" t="s">
        <v>5896</v>
      </c>
      <c r="E35" s="114">
        <v>87</v>
      </c>
      <c r="F35" s="115">
        <f t="shared" si="1"/>
        <v>6.6462948815889988E-2</v>
      </c>
      <c r="G35" s="115">
        <f t="shared" si="2"/>
        <v>-1.9404125286478224E-2</v>
      </c>
      <c r="H35" s="112" t="s">
        <v>5896</v>
      </c>
      <c r="I35" s="114">
        <v>5</v>
      </c>
      <c r="J35" s="115">
        <f t="shared" si="3"/>
        <v>5.8139534883720929E-2</v>
      </c>
      <c r="K35" s="112" t="s">
        <v>5896</v>
      </c>
      <c r="L35" s="114">
        <v>90</v>
      </c>
      <c r="M35" s="115">
        <f t="shared" si="4"/>
        <v>6.4608758076094758E-2</v>
      </c>
      <c r="N35" s="115">
        <f t="shared" si="5"/>
        <v>-6.4692231923738283E-3</v>
      </c>
      <c r="O35" s="112" t="s">
        <v>5896</v>
      </c>
      <c r="P35" s="114">
        <v>63</v>
      </c>
      <c r="Q35" s="115">
        <f t="shared" si="6"/>
        <v>7.8358208955223885E-2</v>
      </c>
      <c r="R35" s="112" t="s">
        <v>5896</v>
      </c>
      <c r="S35" s="114">
        <v>32</v>
      </c>
      <c r="T35" s="115">
        <f t="shared" si="7"/>
        <v>4.7407407407407405E-2</v>
      </c>
      <c r="U35" s="115">
        <f t="shared" si="8"/>
        <v>3.095080154781648E-2</v>
      </c>
      <c r="W35" s="105" t="s">
        <v>5873</v>
      </c>
      <c r="X35" s="91">
        <v>0</v>
      </c>
      <c r="Y35" s="91">
        <v>-1.3750954927425516E-2</v>
      </c>
      <c r="Z35" s="77" t="s">
        <v>5873</v>
      </c>
      <c r="AA35" s="91">
        <v>0</v>
      </c>
      <c r="AB35" s="91">
        <v>-1.2921751615218953E-2</v>
      </c>
      <c r="AC35" s="77" t="s">
        <v>5873</v>
      </c>
      <c r="AD35" s="91">
        <v>1.7412935323383085E-2</v>
      </c>
      <c r="AE35" s="83">
        <v>1.148700939745716E-2</v>
      </c>
    </row>
    <row r="36" spans="1:31">
      <c r="A36" s="112" t="s">
        <v>5897</v>
      </c>
      <c r="B36" s="114">
        <v>2</v>
      </c>
      <c r="C36" s="115">
        <f t="shared" si="0"/>
        <v>1.1764705882352941E-2</v>
      </c>
      <c r="D36" s="112" t="s">
        <v>5897</v>
      </c>
      <c r="E36" s="114">
        <v>23</v>
      </c>
      <c r="F36" s="115">
        <f t="shared" si="1"/>
        <v>1.7570664629488159E-2</v>
      </c>
      <c r="G36" s="115">
        <f t="shared" si="2"/>
        <v>-5.8059587471352182E-3</v>
      </c>
      <c r="H36" s="112" t="s">
        <v>5897</v>
      </c>
      <c r="I36" s="114"/>
      <c r="J36" s="115">
        <f t="shared" si="3"/>
        <v>0</v>
      </c>
      <c r="K36" s="112" t="s">
        <v>5897</v>
      </c>
      <c r="L36" s="114">
        <v>25</v>
      </c>
      <c r="M36" s="115">
        <f t="shared" si="4"/>
        <v>1.7946877243359655E-2</v>
      </c>
      <c r="N36" s="115">
        <f t="shared" si="5"/>
        <v>-1.7946877243359655E-2</v>
      </c>
      <c r="O36" s="112" t="s">
        <v>5897</v>
      </c>
      <c r="P36" s="114">
        <v>20</v>
      </c>
      <c r="Q36" s="115">
        <f t="shared" si="6"/>
        <v>2.4875621890547265E-2</v>
      </c>
      <c r="R36" s="112" t="s">
        <v>5897</v>
      </c>
      <c r="S36" s="114">
        <v>5</v>
      </c>
      <c r="T36" s="115">
        <f t="shared" si="7"/>
        <v>7.4074074074074077E-3</v>
      </c>
      <c r="U36" s="115">
        <f t="shared" si="8"/>
        <v>1.7468214483139857E-2</v>
      </c>
      <c r="W36" s="105" t="s">
        <v>5883</v>
      </c>
      <c r="X36" s="91">
        <v>0</v>
      </c>
      <c r="Y36" s="91">
        <v>-1.145912910618793E-2</v>
      </c>
      <c r="Z36" s="77" t="s">
        <v>5883</v>
      </c>
      <c r="AA36" s="91">
        <v>0</v>
      </c>
      <c r="AB36" s="91">
        <v>-1.0768126346015794E-2</v>
      </c>
      <c r="AC36" s="77" t="s">
        <v>5883</v>
      </c>
      <c r="AD36" s="91">
        <v>0</v>
      </c>
      <c r="AE36" s="83">
        <v>-2.2222222222222223E-2</v>
      </c>
    </row>
    <row r="37" spans="1:31">
      <c r="A37" s="112" t="s">
        <v>5898</v>
      </c>
      <c r="B37" s="114"/>
      <c r="C37" s="115">
        <f t="shared" si="0"/>
        <v>0</v>
      </c>
      <c r="D37" s="112" t="s">
        <v>5898</v>
      </c>
      <c r="E37" s="114">
        <v>5</v>
      </c>
      <c r="F37" s="115">
        <f t="shared" si="1"/>
        <v>3.8197097020626434E-3</v>
      </c>
      <c r="G37" s="115">
        <f t="shared" si="2"/>
        <v>-3.8197097020626434E-3</v>
      </c>
      <c r="H37" s="112" t="s">
        <v>5898</v>
      </c>
      <c r="I37" s="114"/>
      <c r="J37" s="115">
        <f t="shared" si="3"/>
        <v>0</v>
      </c>
      <c r="K37" s="112" t="s">
        <v>5898</v>
      </c>
      <c r="L37" s="114">
        <v>5</v>
      </c>
      <c r="M37" s="115">
        <f t="shared" si="4"/>
        <v>3.5893754486719309E-3</v>
      </c>
      <c r="N37" s="115">
        <f t="shared" si="5"/>
        <v>-3.5893754486719309E-3</v>
      </c>
      <c r="O37" s="112" t="s">
        <v>5898</v>
      </c>
      <c r="P37" s="114">
        <v>2</v>
      </c>
      <c r="Q37" s="115">
        <f t="shared" si="6"/>
        <v>2.4875621890547263E-3</v>
      </c>
      <c r="R37" s="112" t="s">
        <v>5898</v>
      </c>
      <c r="S37" s="114">
        <v>3</v>
      </c>
      <c r="T37" s="115">
        <f t="shared" si="7"/>
        <v>4.4444444444444444E-3</v>
      </c>
      <c r="U37" s="115">
        <f t="shared" si="8"/>
        <v>-1.9568822553897181E-3</v>
      </c>
      <c r="W37" s="105" t="s">
        <v>5893</v>
      </c>
      <c r="X37" s="91">
        <v>2.3529411764705882E-2</v>
      </c>
      <c r="Y37" s="91">
        <v>1.359816653934301E-2</v>
      </c>
      <c r="Z37" s="77" t="s">
        <v>5893</v>
      </c>
      <c r="AA37" s="91">
        <v>1.1627906976744186E-2</v>
      </c>
      <c r="AB37" s="91">
        <v>1.41905540994006E-4</v>
      </c>
      <c r="AC37" s="77" t="s">
        <v>5893</v>
      </c>
      <c r="AD37" s="91">
        <v>1.2437810945273632E-2</v>
      </c>
      <c r="AE37" s="83">
        <v>2.0674405749032624E-3</v>
      </c>
    </row>
    <row r="38" spans="1:31">
      <c r="A38" s="112" t="s">
        <v>5900</v>
      </c>
      <c r="B38" s="114">
        <v>1</v>
      </c>
      <c r="C38" s="115">
        <f t="shared" si="0"/>
        <v>5.8823529411764705E-3</v>
      </c>
      <c r="D38" s="112" t="s">
        <v>5900</v>
      </c>
      <c r="E38" s="114">
        <v>3</v>
      </c>
      <c r="F38" s="115">
        <f t="shared" si="1"/>
        <v>2.2918258212375861E-3</v>
      </c>
      <c r="G38" s="115">
        <f t="shared" si="2"/>
        <v>3.5905271199388844E-3</v>
      </c>
      <c r="H38" s="112" t="s">
        <v>5900</v>
      </c>
      <c r="I38" s="114"/>
      <c r="J38" s="115">
        <f t="shared" si="3"/>
        <v>0</v>
      </c>
      <c r="K38" s="112" t="s">
        <v>5900</v>
      </c>
      <c r="L38" s="114">
        <v>4</v>
      </c>
      <c r="M38" s="115">
        <f t="shared" si="4"/>
        <v>2.871500358937545E-3</v>
      </c>
      <c r="N38" s="115">
        <f t="shared" si="5"/>
        <v>-2.871500358937545E-3</v>
      </c>
      <c r="O38" s="112" t="s">
        <v>5900</v>
      </c>
      <c r="P38" s="114">
        <v>1</v>
      </c>
      <c r="Q38" s="115">
        <f t="shared" si="6"/>
        <v>1.2437810945273632E-3</v>
      </c>
      <c r="R38" s="112" t="s">
        <v>5900</v>
      </c>
      <c r="S38" s="114">
        <v>3</v>
      </c>
      <c r="T38" s="115">
        <f t="shared" si="7"/>
        <v>4.4444444444444444E-3</v>
      </c>
      <c r="U38" s="115">
        <f t="shared" si="8"/>
        <v>-3.2006633499170813E-3</v>
      </c>
      <c r="W38" s="105" t="s">
        <v>5894</v>
      </c>
      <c r="X38" s="91">
        <v>0</v>
      </c>
      <c r="Y38" s="91">
        <v>-7.6394194041252868E-3</v>
      </c>
      <c r="Z38" s="77" t="s">
        <v>5894</v>
      </c>
      <c r="AA38" s="91">
        <v>0</v>
      </c>
      <c r="AB38" s="91">
        <v>-7.1787508973438618E-3</v>
      </c>
      <c r="AC38" s="77" t="s">
        <v>5894</v>
      </c>
      <c r="AD38" s="91">
        <v>1.2437810945273632E-2</v>
      </c>
      <c r="AE38" s="83">
        <v>1.2437810945273632E-2</v>
      </c>
    </row>
    <row r="39" spans="1:31">
      <c r="A39" s="112" t="s">
        <v>5901</v>
      </c>
      <c r="B39" s="114">
        <v>13</v>
      </c>
      <c r="C39" s="115">
        <f t="shared" si="0"/>
        <v>7.6470588235294124E-2</v>
      </c>
      <c r="D39" s="112" t="s">
        <v>5901</v>
      </c>
      <c r="E39" s="114">
        <v>39</v>
      </c>
      <c r="F39" s="115">
        <f t="shared" si="1"/>
        <v>2.9793735676088617E-2</v>
      </c>
      <c r="G39" s="115">
        <f t="shared" si="2"/>
        <v>4.6676852559205506E-2</v>
      </c>
      <c r="H39" s="112" t="s">
        <v>5901</v>
      </c>
      <c r="I39" s="114">
        <v>4</v>
      </c>
      <c r="J39" s="115">
        <f t="shared" si="3"/>
        <v>4.6511627906976744E-2</v>
      </c>
      <c r="K39" s="112" t="s">
        <v>5901</v>
      </c>
      <c r="L39" s="114">
        <v>48</v>
      </c>
      <c r="M39" s="115">
        <f t="shared" si="4"/>
        <v>3.4458004307250538E-2</v>
      </c>
      <c r="N39" s="115">
        <f t="shared" si="5"/>
        <v>1.2053623599726206E-2</v>
      </c>
      <c r="O39" s="112" t="s">
        <v>5901</v>
      </c>
      <c r="P39" s="114">
        <v>31</v>
      </c>
      <c r="Q39" s="115">
        <f t="shared" si="6"/>
        <v>3.8557213930348257E-2</v>
      </c>
      <c r="R39" s="112" t="s">
        <v>5901</v>
      </c>
      <c r="S39" s="114">
        <v>21</v>
      </c>
      <c r="T39" s="115">
        <f t="shared" si="7"/>
        <v>3.111111111111111E-2</v>
      </c>
      <c r="U39" s="115">
        <f t="shared" si="8"/>
        <v>7.4461028192371465E-3</v>
      </c>
      <c r="W39" s="105" t="s">
        <v>5879</v>
      </c>
      <c r="X39" s="91">
        <v>0</v>
      </c>
      <c r="Y39" s="91">
        <v>-7.6394194041252868E-3</v>
      </c>
      <c r="Z39" s="77" t="s">
        <v>5879</v>
      </c>
      <c r="AA39" s="91">
        <v>0</v>
      </c>
      <c r="AB39" s="91">
        <v>-7.1787508973438618E-3</v>
      </c>
      <c r="AC39" s="77" t="s">
        <v>5879</v>
      </c>
      <c r="AD39" s="91">
        <v>3.7313432835820895E-3</v>
      </c>
      <c r="AE39" s="83">
        <v>-6.6390270867882802E-3</v>
      </c>
    </row>
    <row r="40" spans="1:31">
      <c r="A40" s="112" t="s">
        <v>5902</v>
      </c>
      <c r="B40" s="114">
        <v>13</v>
      </c>
      <c r="C40" s="115">
        <f t="shared" si="0"/>
        <v>7.6470588235294124E-2</v>
      </c>
      <c r="D40" s="112" t="s">
        <v>5902</v>
      </c>
      <c r="E40" s="114">
        <v>59</v>
      </c>
      <c r="F40" s="115">
        <f t="shared" si="1"/>
        <v>4.5072574484339191E-2</v>
      </c>
      <c r="G40" s="115">
        <f t="shared" si="2"/>
        <v>3.1398013750954933E-2</v>
      </c>
      <c r="H40" s="112" t="s">
        <v>5902</v>
      </c>
      <c r="I40" s="114">
        <v>3</v>
      </c>
      <c r="J40" s="115">
        <f t="shared" si="3"/>
        <v>3.4883720930232558E-2</v>
      </c>
      <c r="K40" s="112" t="s">
        <v>5902</v>
      </c>
      <c r="L40" s="114">
        <v>69</v>
      </c>
      <c r="M40" s="115">
        <f t="shared" si="4"/>
        <v>4.9533381191672651E-2</v>
      </c>
      <c r="N40" s="115">
        <f t="shared" si="5"/>
        <v>-1.4649660261440094E-2</v>
      </c>
      <c r="O40" s="112" t="s">
        <v>5902</v>
      </c>
      <c r="P40" s="114">
        <v>47</v>
      </c>
      <c r="Q40" s="115">
        <f t="shared" si="6"/>
        <v>5.8457711442786067E-2</v>
      </c>
      <c r="R40" s="112" t="s">
        <v>5902</v>
      </c>
      <c r="S40" s="114">
        <v>25</v>
      </c>
      <c r="T40" s="115">
        <f t="shared" si="7"/>
        <v>3.7037037037037035E-2</v>
      </c>
      <c r="U40" s="115">
        <f t="shared" si="8"/>
        <v>2.1420674405749032E-2</v>
      </c>
      <c r="W40" s="105" t="s">
        <v>5888</v>
      </c>
      <c r="X40" s="91">
        <v>5.8823529411764705E-3</v>
      </c>
      <c r="Y40" s="91">
        <v>-2.2918258212375857E-4</v>
      </c>
      <c r="Z40" s="77" t="s">
        <v>5888</v>
      </c>
      <c r="AA40" s="91">
        <v>0</v>
      </c>
      <c r="AB40" s="91">
        <v>-6.4608758076094763E-3</v>
      </c>
      <c r="AC40" s="77" t="s">
        <v>5888</v>
      </c>
      <c r="AD40" s="91">
        <v>6.2189054726368162E-3</v>
      </c>
      <c r="AE40" s="83">
        <v>2.929795467108906E-4</v>
      </c>
    </row>
    <row r="41" spans="1:31">
      <c r="A41" s="112" t="s">
        <v>5903</v>
      </c>
      <c r="B41" s="114">
        <v>5</v>
      </c>
      <c r="C41" s="115">
        <f t="shared" si="0"/>
        <v>2.9411764705882353E-2</v>
      </c>
      <c r="D41" s="112" t="s">
        <v>5903</v>
      </c>
      <c r="E41" s="114">
        <v>31</v>
      </c>
      <c r="F41" s="115">
        <f t="shared" si="1"/>
        <v>2.3682200152788387E-2</v>
      </c>
      <c r="G41" s="115">
        <f t="shared" si="2"/>
        <v>5.729564553093966E-3</v>
      </c>
      <c r="H41" s="112" t="s">
        <v>5903</v>
      </c>
      <c r="I41" s="114">
        <v>5</v>
      </c>
      <c r="J41" s="115">
        <f t="shared" si="3"/>
        <v>5.8139534883720929E-2</v>
      </c>
      <c r="K41" s="112" t="s">
        <v>5903</v>
      </c>
      <c r="L41" s="114">
        <v>31</v>
      </c>
      <c r="M41" s="115">
        <f t="shared" si="4"/>
        <v>2.2254127781765973E-2</v>
      </c>
      <c r="N41" s="115">
        <f t="shared" si="5"/>
        <v>3.5885407101954953E-2</v>
      </c>
      <c r="O41" s="112" t="s">
        <v>5903</v>
      </c>
      <c r="P41" s="114">
        <v>11</v>
      </c>
      <c r="Q41" s="115">
        <f t="shared" si="6"/>
        <v>1.3681592039800995E-2</v>
      </c>
      <c r="R41" s="112" t="s">
        <v>5903</v>
      </c>
      <c r="S41" s="114">
        <v>25</v>
      </c>
      <c r="T41" s="115">
        <f t="shared" si="7"/>
        <v>3.7037037037037035E-2</v>
      </c>
      <c r="U41" s="115">
        <f t="shared" si="8"/>
        <v>-2.335544499723604E-2</v>
      </c>
      <c r="W41" s="105" t="s">
        <v>5910</v>
      </c>
      <c r="X41" s="91">
        <v>0</v>
      </c>
      <c r="Y41" s="91">
        <v>-4.5836516424751722E-3</v>
      </c>
      <c r="Z41" s="77" t="s">
        <v>5910</v>
      </c>
      <c r="AA41" s="91">
        <v>1.1627906976744186E-2</v>
      </c>
      <c r="AB41" s="91">
        <v>8.0385315280722541E-3</v>
      </c>
      <c r="AC41" s="77" t="s">
        <v>5910</v>
      </c>
      <c r="AD41" s="91">
        <v>2.4875621890547263E-3</v>
      </c>
      <c r="AE41" s="83">
        <v>-3.4383637368711993E-3</v>
      </c>
    </row>
    <row r="42" spans="1:31">
      <c r="A42" s="112" t="s">
        <v>5905</v>
      </c>
      <c r="B42" s="114">
        <v>9</v>
      </c>
      <c r="C42" s="115">
        <f t="shared" si="0"/>
        <v>5.2941176470588235E-2</v>
      </c>
      <c r="D42" s="112" t="s">
        <v>5905</v>
      </c>
      <c r="E42" s="114">
        <v>102</v>
      </c>
      <c r="F42" s="115">
        <f t="shared" si="1"/>
        <v>7.792207792207792E-2</v>
      </c>
      <c r="G42" s="115">
        <f t="shared" si="2"/>
        <v>-2.4980901451489686E-2</v>
      </c>
      <c r="H42" s="112" t="s">
        <v>5905</v>
      </c>
      <c r="I42" s="114">
        <v>8</v>
      </c>
      <c r="J42" s="115">
        <f t="shared" si="3"/>
        <v>9.3023255813953487E-2</v>
      </c>
      <c r="K42" s="112" t="s">
        <v>5905</v>
      </c>
      <c r="L42" s="114">
        <v>103</v>
      </c>
      <c r="M42" s="115">
        <f t="shared" si="4"/>
        <v>7.3941134242641787E-2</v>
      </c>
      <c r="N42" s="115">
        <f t="shared" si="5"/>
        <v>1.90821215713117E-2</v>
      </c>
      <c r="O42" s="112" t="s">
        <v>5905</v>
      </c>
      <c r="P42" s="114">
        <v>58</v>
      </c>
      <c r="Q42" s="115">
        <f t="shared" si="6"/>
        <v>7.2139303482587069E-2</v>
      </c>
      <c r="R42" s="112" t="s">
        <v>5905</v>
      </c>
      <c r="S42" s="114">
        <v>53</v>
      </c>
      <c r="T42" s="115">
        <f t="shared" si="7"/>
        <v>7.8518518518518515E-2</v>
      </c>
      <c r="U42" s="115">
        <f t="shared" si="8"/>
        <v>-6.3792150359314459E-3</v>
      </c>
      <c r="W42" s="105" t="s">
        <v>5875</v>
      </c>
      <c r="X42" s="91">
        <v>0</v>
      </c>
      <c r="Y42" s="91">
        <v>-3.8197097020626434E-3</v>
      </c>
      <c r="Z42" s="77" t="s">
        <v>5875</v>
      </c>
      <c r="AA42" s="91">
        <v>1.1627906976744186E-2</v>
      </c>
      <c r="AB42" s="91">
        <v>8.7564066178066405E-3</v>
      </c>
      <c r="AC42" s="77" t="s">
        <v>5875</v>
      </c>
      <c r="AD42" s="91">
        <v>0</v>
      </c>
      <c r="AE42" s="83">
        <v>-7.4074074074074077E-3</v>
      </c>
    </row>
    <row r="43" spans="1:31">
      <c r="A43" s="112" t="s">
        <v>5906</v>
      </c>
      <c r="B43" s="114">
        <v>4</v>
      </c>
      <c r="C43" s="115">
        <f t="shared" si="0"/>
        <v>2.3529411764705882E-2</v>
      </c>
      <c r="D43" s="112" t="s">
        <v>5906</v>
      </c>
      <c r="E43" s="114">
        <v>100</v>
      </c>
      <c r="F43" s="115">
        <f t="shared" si="1"/>
        <v>7.6394194041252861E-2</v>
      </c>
      <c r="G43" s="115">
        <f t="shared" si="2"/>
        <v>-5.2864782276546979E-2</v>
      </c>
      <c r="H43" s="112" t="s">
        <v>5906</v>
      </c>
      <c r="I43" s="114">
        <v>4</v>
      </c>
      <c r="J43" s="115">
        <f t="shared" si="3"/>
        <v>4.6511627906976744E-2</v>
      </c>
      <c r="K43" s="112" t="s">
        <v>5906</v>
      </c>
      <c r="L43" s="114">
        <v>100</v>
      </c>
      <c r="M43" s="115">
        <f t="shared" si="4"/>
        <v>7.1787508973438621E-2</v>
      </c>
      <c r="N43" s="115">
        <f t="shared" si="5"/>
        <v>-2.5275881066461878E-2</v>
      </c>
      <c r="O43" s="112" t="s">
        <v>5906</v>
      </c>
      <c r="P43" s="114">
        <v>63</v>
      </c>
      <c r="Q43" s="115">
        <f t="shared" si="6"/>
        <v>7.8358208955223885E-2</v>
      </c>
      <c r="R43" s="112" t="s">
        <v>5906</v>
      </c>
      <c r="S43" s="114">
        <v>41</v>
      </c>
      <c r="T43" s="115">
        <f t="shared" si="7"/>
        <v>6.0740740740740741E-2</v>
      </c>
      <c r="U43" s="115">
        <f t="shared" si="8"/>
        <v>1.7617468214483144E-2</v>
      </c>
      <c r="W43" s="105" t="s">
        <v>5898</v>
      </c>
      <c r="X43" s="91">
        <v>0</v>
      </c>
      <c r="Y43" s="91">
        <v>-3.8197097020626434E-3</v>
      </c>
      <c r="Z43" s="77" t="s">
        <v>5898</v>
      </c>
      <c r="AA43" s="91">
        <v>0</v>
      </c>
      <c r="AB43" s="91">
        <v>-3.5893754486719309E-3</v>
      </c>
      <c r="AC43" s="77" t="s">
        <v>5898</v>
      </c>
      <c r="AD43" s="91">
        <v>2.4875621890547263E-3</v>
      </c>
      <c r="AE43" s="83">
        <v>-1.9568822553897181E-3</v>
      </c>
    </row>
    <row r="44" spans="1:31">
      <c r="A44" s="112" t="s">
        <v>5908</v>
      </c>
      <c r="B44" s="114">
        <v>29</v>
      </c>
      <c r="C44" s="115">
        <f t="shared" si="0"/>
        <v>0.17058823529411765</v>
      </c>
      <c r="D44" s="112" t="s">
        <v>5908</v>
      </c>
      <c r="E44" s="114">
        <v>86</v>
      </c>
      <c r="F44" s="115">
        <f t="shared" si="1"/>
        <v>6.5699006875477459E-2</v>
      </c>
      <c r="G44" s="115">
        <f t="shared" si="2"/>
        <v>0.10488922841864019</v>
      </c>
      <c r="H44" s="112" t="s">
        <v>5908</v>
      </c>
      <c r="I44" s="114">
        <v>10</v>
      </c>
      <c r="J44" s="115">
        <f t="shared" si="3"/>
        <v>0.11627906976744186</v>
      </c>
      <c r="K44" s="112" t="s">
        <v>5908</v>
      </c>
      <c r="L44" s="114">
        <v>105</v>
      </c>
      <c r="M44" s="115">
        <f t="shared" si="4"/>
        <v>7.5376884422110546E-2</v>
      </c>
      <c r="N44" s="115">
        <f t="shared" si="5"/>
        <v>4.0902185345331313E-2</v>
      </c>
      <c r="O44" s="112" t="s">
        <v>5908</v>
      </c>
      <c r="P44" s="114">
        <v>49</v>
      </c>
      <c r="Q44" s="115">
        <f t="shared" si="6"/>
        <v>6.0945273631840796E-2</v>
      </c>
      <c r="R44" s="112" t="s">
        <v>5908</v>
      </c>
      <c r="S44" s="114">
        <v>66</v>
      </c>
      <c r="T44" s="115">
        <f t="shared" si="7"/>
        <v>9.7777777777777783E-2</v>
      </c>
      <c r="U44" s="115">
        <f t="shared" si="8"/>
        <v>-3.6832504145936987E-2</v>
      </c>
      <c r="W44" s="105" t="s">
        <v>5885</v>
      </c>
      <c r="X44" s="91">
        <v>5.8823529411764705E-3</v>
      </c>
      <c r="Y44" s="91">
        <v>3.5905271199388844E-3</v>
      </c>
      <c r="Z44" s="77" t="s">
        <v>5885</v>
      </c>
      <c r="AA44" s="91">
        <v>1.1627906976744186E-2</v>
      </c>
      <c r="AB44" s="91">
        <v>9.4742817075410268E-3</v>
      </c>
      <c r="AC44" s="77" t="s">
        <v>5885</v>
      </c>
      <c r="AD44" s="91">
        <v>1.2437810945273632E-3</v>
      </c>
      <c r="AE44" s="83">
        <v>-3.2006633499170813E-3</v>
      </c>
    </row>
    <row r="45" spans="1:31">
      <c r="A45" s="112" t="s">
        <v>5909</v>
      </c>
      <c r="B45" s="114">
        <v>10</v>
      </c>
      <c r="C45" s="115">
        <f t="shared" si="0"/>
        <v>5.8823529411764705E-2</v>
      </c>
      <c r="D45" s="112" t="s">
        <v>5909</v>
      </c>
      <c r="E45" s="114">
        <v>41</v>
      </c>
      <c r="F45" s="115">
        <f t="shared" si="1"/>
        <v>3.1321619556913677E-2</v>
      </c>
      <c r="G45" s="115">
        <f t="shared" si="2"/>
        <v>2.7501909854851028E-2</v>
      </c>
      <c r="H45" s="112" t="s">
        <v>5909</v>
      </c>
      <c r="I45" s="114">
        <v>2</v>
      </c>
      <c r="J45" s="115">
        <f t="shared" si="3"/>
        <v>2.3255813953488372E-2</v>
      </c>
      <c r="K45" s="112" t="s">
        <v>5909</v>
      </c>
      <c r="L45" s="114">
        <v>49</v>
      </c>
      <c r="M45" s="115">
        <f t="shared" si="4"/>
        <v>3.5175879396984924E-2</v>
      </c>
      <c r="N45" s="115">
        <f t="shared" si="5"/>
        <v>-1.1920065443496553E-2</v>
      </c>
      <c r="O45" s="112" t="s">
        <v>5909</v>
      </c>
      <c r="P45" s="114">
        <v>25</v>
      </c>
      <c r="Q45" s="115">
        <f t="shared" si="6"/>
        <v>3.109452736318408E-2</v>
      </c>
      <c r="R45" s="112" t="s">
        <v>5909</v>
      </c>
      <c r="S45" s="114">
        <v>26</v>
      </c>
      <c r="T45" s="115">
        <f t="shared" si="7"/>
        <v>3.8518518518518521E-2</v>
      </c>
      <c r="U45" s="115">
        <f t="shared" si="8"/>
        <v>-7.4239911553344411E-3</v>
      </c>
      <c r="W45" s="105" t="s">
        <v>5900</v>
      </c>
      <c r="X45" s="91">
        <v>5.8823529411764705E-3</v>
      </c>
      <c r="Y45" s="91">
        <v>3.5905271199388844E-3</v>
      </c>
      <c r="Z45" s="77" t="s">
        <v>5900</v>
      </c>
      <c r="AA45" s="91">
        <v>0</v>
      </c>
      <c r="AB45" s="91">
        <v>-2.871500358937545E-3</v>
      </c>
      <c r="AC45" s="77" t="s">
        <v>5900</v>
      </c>
      <c r="AD45" s="91">
        <v>1.2437810945273632E-3</v>
      </c>
      <c r="AE45" s="83">
        <v>-3.2006633499170813E-3</v>
      </c>
    </row>
    <row r="46" spans="1:31">
      <c r="A46" s="112" t="s">
        <v>5910</v>
      </c>
      <c r="B46" s="114"/>
      <c r="C46" s="115">
        <f t="shared" si="0"/>
        <v>0</v>
      </c>
      <c r="D46" s="112" t="s">
        <v>5910</v>
      </c>
      <c r="E46" s="114">
        <v>6</v>
      </c>
      <c r="F46" s="115">
        <f t="shared" si="1"/>
        <v>4.5836516424751722E-3</v>
      </c>
      <c r="G46" s="115">
        <f t="shared" si="2"/>
        <v>-4.5836516424751722E-3</v>
      </c>
      <c r="H46" s="112" t="s">
        <v>5910</v>
      </c>
      <c r="I46" s="114">
        <v>1</v>
      </c>
      <c r="J46" s="115">
        <f t="shared" si="3"/>
        <v>1.1627906976744186E-2</v>
      </c>
      <c r="K46" s="112" t="s">
        <v>5910</v>
      </c>
      <c r="L46" s="114">
        <v>5</v>
      </c>
      <c r="M46" s="115">
        <f t="shared" si="4"/>
        <v>3.5893754486719309E-3</v>
      </c>
      <c r="N46" s="115">
        <f t="shared" si="5"/>
        <v>8.0385315280722541E-3</v>
      </c>
      <c r="O46" s="112" t="s">
        <v>5910</v>
      </c>
      <c r="P46" s="114">
        <v>2</v>
      </c>
      <c r="Q46" s="115">
        <f t="shared" si="6"/>
        <v>2.4875621890547263E-3</v>
      </c>
      <c r="R46" s="112" t="s">
        <v>5910</v>
      </c>
      <c r="S46" s="114">
        <v>4</v>
      </c>
      <c r="T46" s="115">
        <f t="shared" si="7"/>
        <v>5.9259259259259256E-3</v>
      </c>
      <c r="U46" s="115">
        <f t="shared" si="8"/>
        <v>-3.4383637368711993E-3</v>
      </c>
      <c r="W46" s="105" t="s">
        <v>5877</v>
      </c>
      <c r="X46" s="91">
        <v>0</v>
      </c>
      <c r="Y46" s="91">
        <v>-1.5278838808250573E-3</v>
      </c>
      <c r="Z46" s="77" t="s">
        <v>5877</v>
      </c>
      <c r="AA46" s="91">
        <v>0</v>
      </c>
      <c r="AB46" s="91">
        <v>-1.4357501794687725E-3</v>
      </c>
      <c r="AC46" s="77" t="s">
        <v>5877</v>
      </c>
      <c r="AD46" s="91">
        <v>0</v>
      </c>
      <c r="AE46" s="83">
        <v>-2.9629629629629628E-3</v>
      </c>
    </row>
    <row r="47" spans="1:31">
      <c r="A47" s="112" t="s">
        <v>5911</v>
      </c>
      <c r="B47" s="114">
        <v>6</v>
      </c>
      <c r="C47" s="115">
        <f t="shared" si="0"/>
        <v>3.5294117647058823E-2</v>
      </c>
      <c r="D47" s="112" t="s">
        <v>5911</v>
      </c>
      <c r="E47" s="114">
        <v>79</v>
      </c>
      <c r="F47" s="115">
        <f t="shared" si="1"/>
        <v>6.0351413292589765E-2</v>
      </c>
      <c r="G47" s="115">
        <f t="shared" si="2"/>
        <v>-2.5057295645530941E-2</v>
      </c>
      <c r="H47" s="112" t="s">
        <v>5911</v>
      </c>
      <c r="I47" s="114">
        <v>4</v>
      </c>
      <c r="J47" s="115">
        <f t="shared" si="3"/>
        <v>4.6511627906976744E-2</v>
      </c>
      <c r="K47" s="112" t="s">
        <v>5911</v>
      </c>
      <c r="L47" s="114">
        <v>81</v>
      </c>
      <c r="M47" s="115">
        <f t="shared" si="4"/>
        <v>5.8147882268485281E-2</v>
      </c>
      <c r="N47" s="115">
        <f t="shared" si="5"/>
        <v>-1.1636254361508537E-2</v>
      </c>
      <c r="O47" s="112" t="s">
        <v>5911</v>
      </c>
      <c r="P47" s="114">
        <v>46</v>
      </c>
      <c r="Q47" s="115">
        <f t="shared" si="6"/>
        <v>5.721393034825871E-2</v>
      </c>
      <c r="R47" s="112" t="s">
        <v>5911</v>
      </c>
      <c r="S47" s="114">
        <v>39</v>
      </c>
      <c r="T47" s="115">
        <f t="shared" si="7"/>
        <v>5.7777777777777775E-2</v>
      </c>
      <c r="U47" s="115">
        <f t="shared" si="8"/>
        <v>-5.6384742951906541E-4</v>
      </c>
      <c r="W47" s="105" t="s">
        <v>5880</v>
      </c>
      <c r="X47" s="91">
        <v>0</v>
      </c>
      <c r="Y47" s="91">
        <v>-1.5278838808250573E-3</v>
      </c>
      <c r="Z47" s="77" t="s">
        <v>5880</v>
      </c>
      <c r="AA47" s="91">
        <v>0</v>
      </c>
      <c r="AB47" s="91">
        <v>-1.4357501794687725E-3</v>
      </c>
      <c r="AC47" s="77" t="s">
        <v>5880</v>
      </c>
      <c r="AD47" s="91">
        <v>0</v>
      </c>
      <c r="AE47" s="83">
        <v>-2.9629629629629628E-3</v>
      </c>
    </row>
    <row r="48" spans="1:31">
      <c r="A48" s="112" t="s">
        <v>5913</v>
      </c>
      <c r="B48" s="114">
        <v>11</v>
      </c>
      <c r="C48" s="115">
        <f t="shared" si="0"/>
        <v>6.4705882352941183E-2</v>
      </c>
      <c r="D48" s="112" t="s">
        <v>5913</v>
      </c>
      <c r="E48" s="114">
        <v>88</v>
      </c>
      <c r="F48" s="115">
        <f t="shared" si="1"/>
        <v>6.7226890756302518E-2</v>
      </c>
      <c r="G48" s="115">
        <f t="shared" si="2"/>
        <v>-2.5210084033613356E-3</v>
      </c>
      <c r="H48" s="112" t="s">
        <v>5913</v>
      </c>
      <c r="I48" s="114">
        <v>19</v>
      </c>
      <c r="J48" s="115">
        <f t="shared" si="3"/>
        <v>0.22093023255813954</v>
      </c>
      <c r="K48" s="112" t="s">
        <v>5913</v>
      </c>
      <c r="L48" s="114">
        <v>80</v>
      </c>
      <c r="M48" s="115">
        <f t="shared" si="4"/>
        <v>5.7430007178750894E-2</v>
      </c>
      <c r="N48" s="115">
        <f t="shared" si="5"/>
        <v>0.16350022537938863</v>
      </c>
      <c r="O48" s="112" t="s">
        <v>5913</v>
      </c>
      <c r="P48" s="114">
        <v>51</v>
      </c>
      <c r="Q48" s="115">
        <f t="shared" si="6"/>
        <v>6.3432835820895525E-2</v>
      </c>
      <c r="R48" s="112" t="s">
        <v>5913</v>
      </c>
      <c r="S48" s="114">
        <v>48</v>
      </c>
      <c r="T48" s="115">
        <f t="shared" si="7"/>
        <v>7.1111111111111111E-2</v>
      </c>
      <c r="U48" s="115">
        <f t="shared" si="8"/>
        <v>-7.678275290215586E-3</v>
      </c>
      <c r="W48" s="105" t="s">
        <v>5882</v>
      </c>
      <c r="X48" s="91">
        <v>0</v>
      </c>
      <c r="Y48" s="91">
        <v>-7.6394194041252863E-4</v>
      </c>
      <c r="Z48" s="77" t="s">
        <v>5882</v>
      </c>
      <c r="AA48" s="91">
        <v>0</v>
      </c>
      <c r="AB48" s="91">
        <v>-7.1787508973438624E-4</v>
      </c>
      <c r="AC48" s="77" t="s">
        <v>5882</v>
      </c>
      <c r="AD48" s="91">
        <v>0</v>
      </c>
      <c r="AE48" s="83">
        <v>-1.4814814814814814E-3</v>
      </c>
    </row>
    <row r="49" spans="1:31">
      <c r="A49" s="112" t="s">
        <v>5914</v>
      </c>
      <c r="B49" s="114">
        <v>5</v>
      </c>
      <c r="C49" s="115">
        <f t="shared" si="0"/>
        <v>2.9411764705882353E-2</v>
      </c>
      <c r="D49" s="112" t="s">
        <v>5914</v>
      </c>
      <c r="E49" s="114">
        <v>144</v>
      </c>
      <c r="F49" s="115">
        <f t="shared" si="1"/>
        <v>0.11000763941940413</v>
      </c>
      <c r="G49" s="115">
        <f t="shared" si="2"/>
        <v>-8.0595874713521781E-2</v>
      </c>
      <c r="H49" s="112" t="s">
        <v>5914</v>
      </c>
      <c r="I49" s="114"/>
      <c r="J49" s="115">
        <f t="shared" si="3"/>
        <v>0</v>
      </c>
      <c r="K49" s="112" t="s">
        <v>5914</v>
      </c>
      <c r="L49" s="114">
        <v>149</v>
      </c>
      <c r="M49" s="115">
        <f t="shared" si="4"/>
        <v>0.10696338837042355</v>
      </c>
      <c r="N49" s="115">
        <f t="shared" si="5"/>
        <v>-0.10696338837042355</v>
      </c>
      <c r="O49" s="112" t="s">
        <v>5914</v>
      </c>
      <c r="P49" s="114">
        <v>92</v>
      </c>
      <c r="Q49" s="115">
        <f t="shared" si="6"/>
        <v>0.11442786069651742</v>
      </c>
      <c r="R49" s="112" t="s">
        <v>5914</v>
      </c>
      <c r="S49" s="114">
        <v>57</v>
      </c>
      <c r="T49" s="115">
        <f t="shared" si="7"/>
        <v>8.4444444444444447E-2</v>
      </c>
      <c r="U49" s="115">
        <f t="shared" si="8"/>
        <v>2.9983416252072972E-2</v>
      </c>
      <c r="W49" s="105" t="s">
        <v>5876</v>
      </c>
      <c r="X49" s="91">
        <v>0</v>
      </c>
      <c r="Y49" s="91">
        <v>-7.6394194041252863E-4</v>
      </c>
      <c r="Z49" s="77" t="s">
        <v>5876</v>
      </c>
      <c r="AA49" s="91">
        <v>0</v>
      </c>
      <c r="AB49" s="91">
        <v>-7.1787508973438624E-4</v>
      </c>
      <c r="AC49" s="77" t="s">
        <v>5876</v>
      </c>
      <c r="AD49" s="91">
        <v>0</v>
      </c>
      <c r="AE49" s="83">
        <v>-1.4814814814814814E-3</v>
      </c>
    </row>
    <row r="50" spans="1:31">
      <c r="A50" s="112" t="s">
        <v>5915</v>
      </c>
      <c r="B50" s="114">
        <v>29</v>
      </c>
      <c r="C50" s="115">
        <f t="shared" si="0"/>
        <v>0.17058823529411765</v>
      </c>
      <c r="D50" s="112" t="s">
        <v>5915</v>
      </c>
      <c r="E50" s="114">
        <v>73</v>
      </c>
      <c r="F50" s="115">
        <f t="shared" si="1"/>
        <v>5.5767761650114593E-2</v>
      </c>
      <c r="G50" s="115">
        <f t="shared" si="2"/>
        <v>0.11482047364400305</v>
      </c>
      <c r="H50" s="112" t="s">
        <v>5915</v>
      </c>
      <c r="I50" s="114">
        <v>9</v>
      </c>
      <c r="J50" s="115">
        <f t="shared" si="3"/>
        <v>0.10465116279069768</v>
      </c>
      <c r="K50" s="112" t="s">
        <v>5915</v>
      </c>
      <c r="L50" s="114">
        <v>93</v>
      </c>
      <c r="M50" s="115">
        <f t="shared" si="4"/>
        <v>6.6762383345297924E-2</v>
      </c>
      <c r="N50" s="115">
        <f t="shared" si="5"/>
        <v>3.7888779445399756E-2</v>
      </c>
      <c r="O50" s="112" t="s">
        <v>5915</v>
      </c>
      <c r="P50" s="114">
        <v>45</v>
      </c>
      <c r="Q50" s="115">
        <f t="shared" si="6"/>
        <v>5.5970149253731345E-2</v>
      </c>
      <c r="R50" s="112" t="s">
        <v>5915</v>
      </c>
      <c r="S50" s="114">
        <v>57</v>
      </c>
      <c r="T50" s="115">
        <f t="shared" si="7"/>
        <v>8.4444444444444447E-2</v>
      </c>
      <c r="U50" s="115">
        <f t="shared" si="8"/>
        <v>-2.8474295190713102E-2</v>
      </c>
      <c r="W50" s="105" t="s">
        <v>5881</v>
      </c>
      <c r="X50" s="91">
        <v>0</v>
      </c>
      <c r="Y50" s="91">
        <v>0</v>
      </c>
      <c r="Z50" s="77" t="s">
        <v>5881</v>
      </c>
      <c r="AA50" s="91">
        <v>0</v>
      </c>
      <c r="AB50" s="91">
        <v>0</v>
      </c>
      <c r="AC50" s="77" t="s">
        <v>5881</v>
      </c>
      <c r="AD50" s="91">
        <v>0</v>
      </c>
      <c r="AE50" s="83">
        <v>0</v>
      </c>
    </row>
    <row r="51" spans="1:31" ht="17" thickBot="1">
      <c r="A51" s="112" t="s">
        <v>5858</v>
      </c>
      <c r="B51" s="114">
        <v>170</v>
      </c>
      <c r="C51" s="115">
        <f t="shared" si="0"/>
        <v>1</v>
      </c>
      <c r="D51" s="112" t="s">
        <v>5858</v>
      </c>
      <c r="E51" s="114">
        <v>1309</v>
      </c>
      <c r="F51" s="115">
        <f t="shared" si="1"/>
        <v>1</v>
      </c>
      <c r="G51" s="115">
        <f t="shared" si="2"/>
        <v>0</v>
      </c>
      <c r="H51" s="112" t="s">
        <v>5858</v>
      </c>
      <c r="I51" s="114">
        <v>86</v>
      </c>
      <c r="J51" s="115">
        <f t="shared" si="3"/>
        <v>1</v>
      </c>
      <c r="K51" s="112" t="s">
        <v>5858</v>
      </c>
      <c r="L51" s="114">
        <v>1393</v>
      </c>
      <c r="M51" s="115">
        <f t="shared" si="4"/>
        <v>1</v>
      </c>
      <c r="N51" s="115">
        <f t="shared" si="5"/>
        <v>0</v>
      </c>
      <c r="O51" s="112" t="s">
        <v>5858</v>
      </c>
      <c r="P51" s="114">
        <v>804</v>
      </c>
      <c r="Q51" s="115">
        <f t="shared" si="6"/>
        <v>1</v>
      </c>
      <c r="R51" s="112" t="s">
        <v>5858</v>
      </c>
      <c r="S51" s="114">
        <v>675</v>
      </c>
      <c r="T51" s="115">
        <f t="shared" si="7"/>
        <v>1</v>
      </c>
      <c r="U51" s="115">
        <f t="shared" si="8"/>
        <v>0</v>
      </c>
      <c r="W51" s="108" t="s">
        <v>5874</v>
      </c>
      <c r="X51" s="118">
        <v>0</v>
      </c>
      <c r="Y51" s="118">
        <v>0</v>
      </c>
      <c r="Z51" s="88" t="s">
        <v>5874</v>
      </c>
      <c r="AA51" s="118">
        <v>0</v>
      </c>
      <c r="AB51" s="118">
        <v>0</v>
      </c>
      <c r="AC51" s="88" t="s">
        <v>5874</v>
      </c>
      <c r="AD51" s="118">
        <v>0</v>
      </c>
      <c r="AE51" s="85">
        <v>0</v>
      </c>
    </row>
  </sheetData>
  <autoFilter ref="W1:AE51" xr:uid="{213B67B5-0B87-2C46-A08E-019E6DC42A8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data</vt:lpstr>
      <vt:lpstr>pt1 - total incident count</vt:lpstr>
      <vt:lpstr>pt2 - roped count by style</vt:lpstr>
      <vt:lpstr>pt3 - TR-sport-trad ex-ALP</vt:lpstr>
      <vt:lpstr>pt4 - ice climbing</vt:lpstr>
      <vt:lpstr>pt5.1 - descents</vt:lpstr>
      <vt:lpstr>pt5.2 - deadliness of factors</vt:lpstr>
      <vt:lpstr>pt6 - head and brain injuries</vt:lpstr>
      <vt:lpstr>pt7 - alp-mtn</vt:lpstr>
      <vt:lpstr>ptA - TR-spt-trad-ex-ALP-charts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2020-05-25T16:27:58Z</dcterms:created>
  <dcterms:modified xsi:type="dcterms:W3CDTF">2020-05-27T17:26:34Z</dcterms:modified>
</cp:coreProperties>
</file>